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64C93FDB-2D51-4990-8C3B-F42DB9AE51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IRA" sheetId="1" r:id="rId1"/>
    <sheet name="MITI" sheetId="2" r:id="rId2"/>
    <sheet name="MKPI" sheetId="3" r:id="rId3"/>
    <sheet name="MLBI" sheetId="4" r:id="rId4"/>
    <sheet name="MLIA" sheetId="5" r:id="rId5"/>
    <sheet name="MLPL" sheetId="6" r:id="rId6"/>
    <sheet name="MLPT" sheetId="7" r:id="rId7"/>
    <sheet name="MMLP" sheetId="8" r:id="rId8"/>
    <sheet name="MNCN" sheetId="9" r:id="rId9"/>
    <sheet name="MPMX" sheetId="10" r:id="rId10"/>
    <sheet name="MPPA" sheetId="11" r:id="rId11"/>
    <sheet name="MRAT" sheetId="12" r:id="rId12"/>
    <sheet name="MREI" sheetId="13" r:id="rId13"/>
    <sheet name="MSKY" sheetId="14" r:id="rId14"/>
    <sheet name="MTDL" sheetId="15" r:id="rId15"/>
    <sheet name="MTFN" sheetId="16" r:id="rId16"/>
    <sheet name="MTLA" sheetId="17" r:id="rId17"/>
    <sheet name="MTSM" sheetId="18" r:id="rId18"/>
    <sheet name="MYOH" sheetId="19" r:id="rId19"/>
    <sheet name="MYOR" sheetId="20" r:id="rId20"/>
    <sheet name="MYTX" sheetId="21" r:id="rId21"/>
    <sheet name="NELY" sheetId="22" r:id="rId22"/>
    <sheet name="NIKL" sheetId="23" r:id="rId23"/>
    <sheet name="NIRO" sheetId="24" r:id="rId24"/>
    <sheet name="NISP" sheetId="25" r:id="rId25"/>
    <sheet name="NOBU" sheetId="26" r:id="rId26"/>
    <sheet name="NRCA" sheetId="27" r:id="rId27"/>
    <sheet name="OCAP" sheetId="28" r:id="rId28"/>
    <sheet name="OKAS" sheetId="29" r:id="rId29"/>
    <sheet name="OMRE" sheetId="30" r:id="rId30"/>
    <sheet name="PADI" sheetId="31" r:id="rId31"/>
    <sheet name="PALM" sheetId="32" r:id="rId32"/>
    <sheet name="PANR" sheetId="33" r:id="rId33"/>
    <sheet name="PANS" sheetId="34" r:id="rId34"/>
    <sheet name="PBRX" sheetId="35" r:id="rId35"/>
    <sheet name="PDES" sheetId="36" r:id="rId36"/>
    <sheet name="PEGE" sheetId="37" r:id="rId37"/>
    <sheet name="PGAS" sheetId="38" r:id="rId38"/>
    <sheet name="PGLI" sheetId="39" r:id="rId39"/>
    <sheet name="PICO" sheetId="40" r:id="rId40"/>
    <sheet name="PJAA" sheetId="41" r:id="rId41"/>
    <sheet name="PKPK" sheetId="42" r:id="rId42"/>
    <sheet name="PLAS" sheetId="43" r:id="rId43"/>
    <sheet name="PLIN" sheetId="44" r:id="rId44"/>
    <sheet name="PNBN" sheetId="45" r:id="rId45"/>
    <sheet name="PNBS" sheetId="46" r:id="rId46"/>
    <sheet name="PNIN" sheetId="47" r:id="rId47"/>
    <sheet name="PNLF" sheetId="48" r:id="rId48"/>
    <sheet name="PSAB" sheetId="49" r:id="rId49"/>
    <sheet name="PSDN" sheetId="50" r:id="rId50"/>
    <sheet name="PSKT" sheetId="51" r:id="rId51"/>
    <sheet name="PTBA" sheetId="52" r:id="rId52"/>
    <sheet name="PTIS" sheetId="53" r:id="rId53"/>
    <sheet name="PTPP" sheetId="54" r:id="rId54"/>
    <sheet name="PTRO" sheetId="55" r:id="rId55"/>
    <sheet name="PTSN" sheetId="56" r:id="rId56"/>
    <sheet name="PTSP" sheetId="57" r:id="rId57"/>
    <sheet name="PUDP" sheetId="58" r:id="rId58"/>
    <sheet name="PWON" sheetId="59" r:id="rId59"/>
    <sheet name="PYFA" sheetId="60" r:id="rId60"/>
    <sheet name="RAJA" sheetId="61" r:id="rId61"/>
    <sheet name="RALS" sheetId="62" r:id="rId62"/>
    <sheet name="RANC" sheetId="63" r:id="rId63"/>
    <sheet name="RBMS" sheetId="64" r:id="rId64"/>
    <sheet name="RDTX" sheetId="65" r:id="rId65"/>
    <sheet name="RELI" sheetId="66" r:id="rId66"/>
    <sheet name="RICY" sheetId="67" r:id="rId67"/>
    <sheet name="RIGS" sheetId="68" r:id="rId68"/>
    <sheet name="RIMO" sheetId="69" r:id="rId69"/>
    <sheet name="RODA" sheetId="70" r:id="rId70"/>
    <sheet name="ROTI" sheetId="71" r:id="rId71"/>
    <sheet name="RUIS" sheetId="72" r:id="rId72"/>
    <sheet name="SAFE" sheetId="73" r:id="rId73"/>
    <sheet name="SAME" sheetId="74" r:id="rId74"/>
    <sheet name="SCCO" sheetId="75" r:id="rId75"/>
    <sheet name="SCMA" sheetId="76" r:id="rId76"/>
    <sheet name="SCPI" sheetId="77" r:id="rId77"/>
    <sheet name="SDMU" sheetId="78" r:id="rId78"/>
    <sheet name="SDPC" sheetId="79" r:id="rId79"/>
    <sheet name="SDRA" sheetId="80" r:id="rId80"/>
    <sheet name="SGRO" sheetId="81" r:id="rId81"/>
    <sheet name="SHID" sheetId="82" r:id="rId82"/>
    <sheet name="SIDO" sheetId="83" r:id="rId83"/>
    <sheet name="SILO" sheetId="84" r:id="rId84"/>
    <sheet name="SIMA" sheetId="85" r:id="rId85"/>
    <sheet name="SIMP" sheetId="86" r:id="rId86"/>
    <sheet name="SIPD" sheetId="87" r:id="rId87"/>
    <sheet name="SKBM" sheetId="88" r:id="rId88"/>
    <sheet name="SKLT" sheetId="89" r:id="rId89"/>
    <sheet name="SKYB" sheetId="90" r:id="rId90"/>
    <sheet name="SMAR" sheetId="91" r:id="rId91"/>
    <sheet name="SMBR" sheetId="92" r:id="rId92"/>
    <sheet name="SMCB" sheetId="93" r:id="rId93"/>
    <sheet name="SMDM" sheetId="94" r:id="rId94"/>
    <sheet name="SMDR" sheetId="95" r:id="rId95"/>
    <sheet name="SMGR" sheetId="96" r:id="rId96"/>
    <sheet name="SMMA" sheetId="97" r:id="rId97"/>
    <sheet name="SMMT" sheetId="98" r:id="rId98"/>
    <sheet name="SMRA" sheetId="99" r:id="rId99"/>
    <sheet name="SMRU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100" l="1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D37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D36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H35" i="100"/>
  <c r="D35" i="100"/>
  <c r="W34" i="100"/>
  <c r="V34" i="100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D34" i="100"/>
  <c r="H34" i="100" s="1"/>
  <c r="W33" i="100"/>
  <c r="V33" i="100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D33" i="100"/>
  <c r="H33" i="100" s="1"/>
  <c r="W32" i="100"/>
  <c r="V32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D32" i="100"/>
  <c r="H32" i="100" s="1"/>
  <c r="U29" i="100"/>
  <c r="T29" i="100"/>
  <c r="Q29" i="100"/>
  <c r="P29" i="100"/>
  <c r="M29" i="100"/>
  <c r="L29" i="100"/>
  <c r="I29" i="100"/>
  <c r="U27" i="100"/>
  <c r="Q27" i="100"/>
  <c r="M27" i="100"/>
  <c r="I27" i="100"/>
  <c r="V26" i="100"/>
  <c r="W25" i="100"/>
  <c r="W26" i="100" s="1"/>
  <c r="V25" i="100"/>
  <c r="Q26" i="100" s="1"/>
  <c r="U25" i="100"/>
  <c r="U26" i="100" s="1"/>
  <c r="T25" i="100"/>
  <c r="O26" i="100" s="1"/>
  <c r="S25" i="100"/>
  <c r="S26" i="100" s="1"/>
  <c r="R25" i="100"/>
  <c r="M26" i="100" s="1"/>
  <c r="Q25" i="100"/>
  <c r="L26" i="100" s="1"/>
  <c r="P25" i="100"/>
  <c r="K26" i="100" s="1"/>
  <c r="O25" i="100"/>
  <c r="J26" i="100" s="1"/>
  <c r="N25" i="100"/>
  <c r="I26" i="100" s="1"/>
  <c r="M25" i="100"/>
  <c r="L25" i="100"/>
  <c r="K25" i="100"/>
  <c r="K29" i="100" s="1"/>
  <c r="J25" i="100"/>
  <c r="J29" i="100" s="1"/>
  <c r="I25" i="100"/>
  <c r="D25" i="100"/>
  <c r="D26" i="100" s="1"/>
  <c r="W21" i="100"/>
  <c r="V21" i="100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D21" i="100"/>
  <c r="H21" i="100" s="1"/>
  <c r="W16" i="100"/>
  <c r="V16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H16" i="100"/>
  <c r="D16" i="100"/>
  <c r="W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H15" i="100"/>
  <c r="D15" i="100"/>
  <c r="W14" i="100"/>
  <c r="V14" i="100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D14" i="100"/>
  <c r="H14" i="100" s="1"/>
  <c r="W13" i="100"/>
  <c r="V13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D13" i="100"/>
  <c r="H13" i="100" s="1"/>
  <c r="W12" i="100"/>
  <c r="V12" i="100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H12" i="100"/>
  <c r="D12" i="100"/>
  <c r="W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D11" i="100"/>
  <c r="H11" i="100" s="1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D9" i="100"/>
  <c r="W8" i="100"/>
  <c r="V8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D8" i="100"/>
  <c r="H8" i="100" s="1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D7" i="100"/>
  <c r="W6" i="100"/>
  <c r="V6" i="100"/>
  <c r="U6" i="100"/>
  <c r="U23" i="100" s="1"/>
  <c r="T6" i="100"/>
  <c r="S6" i="100"/>
  <c r="R6" i="100"/>
  <c r="Q6" i="100"/>
  <c r="Q23" i="100" s="1"/>
  <c r="L24" i="100" s="1"/>
  <c r="P6" i="100"/>
  <c r="O6" i="100"/>
  <c r="N6" i="100"/>
  <c r="M6" i="100"/>
  <c r="M23" i="100" s="1"/>
  <c r="L6" i="100"/>
  <c r="K6" i="100"/>
  <c r="J6" i="100"/>
  <c r="I6" i="100"/>
  <c r="I23" i="100" s="1"/>
  <c r="D24" i="100" s="1"/>
  <c r="D6" i="100"/>
  <c r="H6" i="100" s="1"/>
  <c r="W5" i="100"/>
  <c r="W23" i="100" s="1"/>
  <c r="V5" i="100"/>
  <c r="V23" i="100" s="1"/>
  <c r="U5" i="100"/>
  <c r="T5" i="100"/>
  <c r="T23" i="100" s="1"/>
  <c r="S5" i="100"/>
  <c r="S23" i="100" s="1"/>
  <c r="R5" i="100"/>
  <c r="R23" i="100" s="1"/>
  <c r="Q5" i="100"/>
  <c r="P5" i="100"/>
  <c r="P23" i="100" s="1"/>
  <c r="K24" i="100" s="1"/>
  <c r="O5" i="100"/>
  <c r="O23" i="100" s="1"/>
  <c r="J24" i="100" s="1"/>
  <c r="N5" i="100"/>
  <c r="N23" i="100" s="1"/>
  <c r="M5" i="100"/>
  <c r="L5" i="100"/>
  <c r="L23" i="100" s="1"/>
  <c r="K5" i="100"/>
  <c r="K23" i="100" s="1"/>
  <c r="J5" i="100"/>
  <c r="J23" i="100" s="1"/>
  <c r="I5" i="100"/>
  <c r="D5" i="100"/>
  <c r="D23" i="100" s="1"/>
  <c r="W4" i="100"/>
  <c r="W27" i="100" s="1"/>
  <c r="V4" i="100"/>
  <c r="V27" i="100" s="1"/>
  <c r="U4" i="100"/>
  <c r="T4" i="100"/>
  <c r="T27" i="100" s="1"/>
  <c r="S4" i="100"/>
  <c r="S27" i="100" s="1"/>
  <c r="R4" i="100"/>
  <c r="R27" i="100" s="1"/>
  <c r="Q4" i="100"/>
  <c r="P4" i="100"/>
  <c r="P27" i="100" s="1"/>
  <c r="O4" i="100"/>
  <c r="O27" i="100" s="1"/>
  <c r="N4" i="100"/>
  <c r="N27" i="100" s="1"/>
  <c r="M4" i="100"/>
  <c r="L4" i="100"/>
  <c r="L27" i="100" s="1"/>
  <c r="L30" i="100" s="1"/>
  <c r="K4" i="100"/>
  <c r="K27" i="100" s="1"/>
  <c r="J4" i="100"/>
  <c r="J27" i="100" s="1"/>
  <c r="I4" i="100"/>
  <c r="D4" i="100"/>
  <c r="H3" i="100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D37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D36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D35" i="99"/>
  <c r="H35" i="99" s="1"/>
  <c r="Z34" i="99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D34" i="99"/>
  <c r="H34" i="99" s="1"/>
  <c r="Z33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D33" i="99"/>
  <c r="H33" i="99" s="1"/>
  <c r="Z32" i="99"/>
  <c r="Y32" i="99"/>
  <c r="X32" i="99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D32" i="99"/>
  <c r="H32" i="99" s="1"/>
  <c r="Z29" i="99"/>
  <c r="U29" i="99"/>
  <c r="Q29" i="99"/>
  <c r="L29" i="99"/>
  <c r="U26" i="99"/>
  <c r="Q26" i="99"/>
  <c r="P26" i="99"/>
  <c r="L26" i="99"/>
  <c r="Z25" i="99"/>
  <c r="Z26" i="99" s="1"/>
  <c r="Y25" i="99"/>
  <c r="Y29" i="99" s="1"/>
  <c r="X25" i="99"/>
  <c r="X29" i="99" s="1"/>
  <c r="W25" i="99"/>
  <c r="V25" i="99"/>
  <c r="V26" i="99" s="1"/>
  <c r="U25" i="99"/>
  <c r="T25" i="99"/>
  <c r="T29" i="99" s="1"/>
  <c r="S25" i="99"/>
  <c r="R25" i="99"/>
  <c r="Q25" i="99"/>
  <c r="P25" i="99"/>
  <c r="P29" i="99" s="1"/>
  <c r="O25" i="99"/>
  <c r="N29" i="99" s="1"/>
  <c r="N25" i="99"/>
  <c r="M25" i="99"/>
  <c r="M29" i="99" s="1"/>
  <c r="L25" i="99"/>
  <c r="K25" i="99"/>
  <c r="K29" i="99" s="1"/>
  <c r="J25" i="99"/>
  <c r="I25" i="99"/>
  <c r="I29" i="99" s="1"/>
  <c r="D25" i="99"/>
  <c r="H25" i="99" s="1"/>
  <c r="H29" i="99" s="1"/>
  <c r="Z21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H21" i="99"/>
  <c r="D21" i="99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D16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D15" i="99"/>
  <c r="Z14" i="99"/>
  <c r="Y14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H14" i="99"/>
  <c r="D14" i="99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D13" i="99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D12" i="99"/>
  <c r="Z11" i="99"/>
  <c r="Y11" i="99"/>
  <c r="X11" i="99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D11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D9" i="99"/>
  <c r="Z8" i="99"/>
  <c r="Y8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H8" i="99"/>
  <c r="D8" i="99"/>
  <c r="Z7" i="99"/>
  <c r="Y7" i="99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H7" i="99"/>
  <c r="D7" i="99"/>
  <c r="Z6" i="99"/>
  <c r="Y6" i="99"/>
  <c r="X6" i="99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H6" i="99"/>
  <c r="D6" i="99"/>
  <c r="Z5" i="99"/>
  <c r="Z23" i="99" s="1"/>
  <c r="Z24" i="99" s="1"/>
  <c r="Y5" i="99"/>
  <c r="Y23" i="99" s="1"/>
  <c r="X5" i="99"/>
  <c r="X23" i="99" s="1"/>
  <c r="W5" i="99"/>
  <c r="W23" i="99" s="1"/>
  <c r="V5" i="99"/>
  <c r="V23" i="99" s="1"/>
  <c r="V24" i="99" s="1"/>
  <c r="U5" i="99"/>
  <c r="U23" i="99" s="1"/>
  <c r="T5" i="99"/>
  <c r="T23" i="99" s="1"/>
  <c r="S5" i="99"/>
  <c r="S23" i="99" s="1"/>
  <c r="N24" i="99" s="1"/>
  <c r="R5" i="99"/>
  <c r="R23" i="99" s="1"/>
  <c r="Q5" i="99"/>
  <c r="Q23" i="99" s="1"/>
  <c r="P5" i="99"/>
  <c r="P23" i="99" s="1"/>
  <c r="O5" i="99"/>
  <c r="O23" i="99" s="1"/>
  <c r="J24" i="99" s="1"/>
  <c r="N5" i="99"/>
  <c r="N23" i="99" s="1"/>
  <c r="M5" i="99"/>
  <c r="M23" i="99" s="1"/>
  <c r="L5" i="99"/>
  <c r="L23" i="99" s="1"/>
  <c r="K5" i="99"/>
  <c r="K23" i="99" s="1"/>
  <c r="J5" i="99"/>
  <c r="J23" i="99" s="1"/>
  <c r="I5" i="99"/>
  <c r="I23" i="99" s="1"/>
  <c r="D5" i="99"/>
  <c r="H5" i="99" s="1"/>
  <c r="H23" i="99" s="1"/>
  <c r="Z4" i="99"/>
  <c r="Z27" i="99" s="1"/>
  <c r="Z28" i="99" s="1"/>
  <c r="Y4" i="99"/>
  <c r="Y27" i="99" s="1"/>
  <c r="X4" i="99"/>
  <c r="X27" i="99" s="1"/>
  <c r="W4" i="99"/>
  <c r="W27" i="99" s="1"/>
  <c r="V4" i="99"/>
  <c r="V27" i="99" s="1"/>
  <c r="V28" i="99" s="1"/>
  <c r="U4" i="99"/>
  <c r="U27" i="99" s="1"/>
  <c r="T4" i="99"/>
  <c r="T27" i="99" s="1"/>
  <c r="S4" i="99"/>
  <c r="S27" i="99" s="1"/>
  <c r="R4" i="99"/>
  <c r="R27" i="99" s="1"/>
  <c r="R30" i="99" s="1"/>
  <c r="Q4" i="99"/>
  <c r="Q27" i="99" s="1"/>
  <c r="P4" i="99"/>
  <c r="P27" i="99" s="1"/>
  <c r="O4" i="99"/>
  <c r="O27" i="99" s="1"/>
  <c r="N4" i="99"/>
  <c r="N27" i="99" s="1"/>
  <c r="N30" i="99" s="1"/>
  <c r="M4" i="99"/>
  <c r="M27" i="99" s="1"/>
  <c r="L4" i="99"/>
  <c r="L27" i="99" s="1"/>
  <c r="L30" i="99" s="1"/>
  <c r="K4" i="99"/>
  <c r="K27" i="99" s="1"/>
  <c r="K30" i="99" s="1"/>
  <c r="J4" i="99"/>
  <c r="J27" i="99" s="1"/>
  <c r="J30" i="99" s="1"/>
  <c r="I4" i="99"/>
  <c r="I27" i="99" s="1"/>
  <c r="D4" i="99"/>
  <c r="D27" i="99" s="1"/>
  <c r="H3" i="99"/>
  <c r="Q37" i="98"/>
  <c r="P37" i="98"/>
  <c r="O37" i="98"/>
  <c r="N37" i="98"/>
  <c r="M37" i="98"/>
  <c r="L37" i="98"/>
  <c r="K37" i="98"/>
  <c r="J37" i="98"/>
  <c r="I37" i="98"/>
  <c r="H37" i="98"/>
  <c r="D37" i="98"/>
  <c r="Q36" i="98"/>
  <c r="P36" i="98"/>
  <c r="O36" i="98"/>
  <c r="N36" i="98"/>
  <c r="M36" i="98"/>
  <c r="L36" i="98"/>
  <c r="K36" i="98"/>
  <c r="J36" i="98"/>
  <c r="I36" i="98"/>
  <c r="H36" i="98"/>
  <c r="D36" i="98"/>
  <c r="Q35" i="98"/>
  <c r="P35" i="98"/>
  <c r="O35" i="98"/>
  <c r="N35" i="98"/>
  <c r="M35" i="98"/>
  <c r="L35" i="98"/>
  <c r="K35" i="98"/>
  <c r="J35" i="98"/>
  <c r="I35" i="98"/>
  <c r="D35" i="98"/>
  <c r="H35" i="98" s="1"/>
  <c r="Q34" i="98"/>
  <c r="P34" i="98"/>
  <c r="O34" i="98"/>
  <c r="N34" i="98"/>
  <c r="M34" i="98"/>
  <c r="L34" i="98"/>
  <c r="K34" i="98"/>
  <c r="J34" i="98"/>
  <c r="I34" i="98"/>
  <c r="H34" i="98"/>
  <c r="D34" i="98"/>
  <c r="Q33" i="98"/>
  <c r="P33" i="98"/>
  <c r="O33" i="98"/>
  <c r="N33" i="98"/>
  <c r="M33" i="98"/>
  <c r="L33" i="98"/>
  <c r="K33" i="98"/>
  <c r="J33" i="98"/>
  <c r="I33" i="98"/>
  <c r="D33" i="98"/>
  <c r="H33" i="98" s="1"/>
  <c r="Q32" i="98"/>
  <c r="P32" i="98"/>
  <c r="O32" i="98"/>
  <c r="N32" i="98"/>
  <c r="M32" i="98"/>
  <c r="L32" i="98"/>
  <c r="K32" i="98"/>
  <c r="J32" i="98"/>
  <c r="I32" i="98"/>
  <c r="H32" i="98"/>
  <c r="D32" i="98"/>
  <c r="Q29" i="98"/>
  <c r="M29" i="98"/>
  <c r="I29" i="98"/>
  <c r="Q26" i="98"/>
  <c r="M26" i="98"/>
  <c r="I26" i="98"/>
  <c r="Q25" i="98"/>
  <c r="L26" i="98" s="1"/>
  <c r="P25" i="98"/>
  <c r="P29" i="98" s="1"/>
  <c r="O25" i="98"/>
  <c r="J26" i="98" s="1"/>
  <c r="N25" i="98"/>
  <c r="N29" i="98" s="1"/>
  <c r="M25" i="98"/>
  <c r="H26" i="98" s="1"/>
  <c r="L25" i="98"/>
  <c r="L29" i="98" s="1"/>
  <c r="K25" i="98"/>
  <c r="K29" i="98" s="1"/>
  <c r="J25" i="98"/>
  <c r="J29" i="98" s="1"/>
  <c r="I25" i="98"/>
  <c r="D26" i="98" s="1"/>
  <c r="H25" i="98"/>
  <c r="H29" i="98" s="1"/>
  <c r="D25" i="98"/>
  <c r="N23" i="98"/>
  <c r="N24" i="98" s="1"/>
  <c r="J23" i="98"/>
  <c r="Q21" i="98"/>
  <c r="P21" i="98"/>
  <c r="O21" i="98"/>
  <c r="N21" i="98"/>
  <c r="M21" i="98"/>
  <c r="L21" i="98"/>
  <c r="K21" i="98"/>
  <c r="J21" i="98"/>
  <c r="I21" i="98"/>
  <c r="D21" i="98"/>
  <c r="H21" i="98" s="1"/>
  <c r="Q16" i="98"/>
  <c r="P16" i="98"/>
  <c r="O16" i="98"/>
  <c r="N16" i="98"/>
  <c r="M16" i="98"/>
  <c r="L16" i="98"/>
  <c r="K16" i="98"/>
  <c r="J16" i="98"/>
  <c r="I16" i="98"/>
  <c r="D16" i="98"/>
  <c r="H16" i="98" s="1"/>
  <c r="Q15" i="98"/>
  <c r="P15" i="98"/>
  <c r="O15" i="98"/>
  <c r="N15" i="98"/>
  <c r="M15" i="98"/>
  <c r="L15" i="98"/>
  <c r="K15" i="98"/>
  <c r="J15" i="98"/>
  <c r="I15" i="98"/>
  <c r="D15" i="98"/>
  <c r="H15" i="98" s="1"/>
  <c r="Q14" i="98"/>
  <c r="P14" i="98"/>
  <c r="O14" i="98"/>
  <c r="N14" i="98"/>
  <c r="M14" i="98"/>
  <c r="L14" i="98"/>
  <c r="K14" i="98"/>
  <c r="J14" i="98"/>
  <c r="I14" i="98"/>
  <c r="D14" i="98"/>
  <c r="H14" i="98" s="1"/>
  <c r="Q13" i="98"/>
  <c r="P13" i="98"/>
  <c r="O13" i="98"/>
  <c r="N13" i="98"/>
  <c r="M13" i="98"/>
  <c r="L13" i="98"/>
  <c r="K13" i="98"/>
  <c r="J13" i="98"/>
  <c r="I13" i="98"/>
  <c r="H13" i="98"/>
  <c r="D13" i="98"/>
  <c r="Q12" i="98"/>
  <c r="P12" i="98"/>
  <c r="O12" i="98"/>
  <c r="N12" i="98"/>
  <c r="M12" i="98"/>
  <c r="L12" i="98"/>
  <c r="K12" i="98"/>
  <c r="J12" i="98"/>
  <c r="I12" i="98"/>
  <c r="D12" i="98"/>
  <c r="H12" i="98" s="1"/>
  <c r="Q11" i="98"/>
  <c r="P11" i="98"/>
  <c r="O11" i="98"/>
  <c r="N11" i="98"/>
  <c r="M11" i="98"/>
  <c r="L11" i="98"/>
  <c r="K11" i="98"/>
  <c r="J11" i="98"/>
  <c r="I11" i="98"/>
  <c r="D11" i="98"/>
  <c r="H11" i="98" s="1"/>
  <c r="Q9" i="98"/>
  <c r="P9" i="98"/>
  <c r="O9" i="98"/>
  <c r="N9" i="98"/>
  <c r="M9" i="98"/>
  <c r="L9" i="98"/>
  <c r="K9" i="98"/>
  <c r="J9" i="98"/>
  <c r="I9" i="98"/>
  <c r="D9" i="98"/>
  <c r="Q8" i="98"/>
  <c r="P8" i="98"/>
  <c r="O8" i="98"/>
  <c r="N8" i="98"/>
  <c r="M8" i="98"/>
  <c r="L8" i="98"/>
  <c r="K8" i="98"/>
  <c r="J8" i="98"/>
  <c r="I8" i="98"/>
  <c r="D8" i="98"/>
  <c r="H8" i="98" s="1"/>
  <c r="Q7" i="98"/>
  <c r="P7" i="98"/>
  <c r="O7" i="98"/>
  <c r="N7" i="98"/>
  <c r="M7" i="98"/>
  <c r="L7" i="98"/>
  <c r="K7" i="98"/>
  <c r="J7" i="98"/>
  <c r="I7" i="98"/>
  <c r="D7" i="98"/>
  <c r="H7" i="98" s="1"/>
  <c r="Q6" i="98"/>
  <c r="P6" i="98"/>
  <c r="O6" i="98"/>
  <c r="N6" i="98"/>
  <c r="M6" i="98"/>
  <c r="L6" i="98"/>
  <c r="K6" i="98"/>
  <c r="J6" i="98"/>
  <c r="I6" i="98"/>
  <c r="H6" i="98"/>
  <c r="D6" i="98"/>
  <c r="Q5" i="98"/>
  <c r="Q23" i="98" s="1"/>
  <c r="P5" i="98"/>
  <c r="P23" i="98" s="1"/>
  <c r="O5" i="98"/>
  <c r="O23" i="98" s="1"/>
  <c r="N5" i="98"/>
  <c r="M5" i="98"/>
  <c r="M23" i="98" s="1"/>
  <c r="L5" i="98"/>
  <c r="L23" i="98" s="1"/>
  <c r="K5" i="98"/>
  <c r="K23" i="98" s="1"/>
  <c r="J5" i="98"/>
  <c r="I5" i="98"/>
  <c r="I23" i="98" s="1"/>
  <c r="D5" i="98"/>
  <c r="Q4" i="98"/>
  <c r="Q27" i="98" s="1"/>
  <c r="P4" i="98"/>
  <c r="P27" i="98" s="1"/>
  <c r="O4" i="98"/>
  <c r="O27" i="98" s="1"/>
  <c r="N4" i="98"/>
  <c r="N27" i="98" s="1"/>
  <c r="M4" i="98"/>
  <c r="M27" i="98" s="1"/>
  <c r="L4" i="98"/>
  <c r="L27" i="98" s="1"/>
  <c r="K4" i="98"/>
  <c r="K27" i="98" s="1"/>
  <c r="K30" i="98" s="1"/>
  <c r="J4" i="98"/>
  <c r="J27" i="98" s="1"/>
  <c r="J30" i="98" s="1"/>
  <c r="I4" i="98"/>
  <c r="I27" i="98" s="1"/>
  <c r="D4" i="98"/>
  <c r="D27" i="98" s="1"/>
  <c r="H3" i="98"/>
  <c r="Q37" i="97"/>
  <c r="P37" i="97"/>
  <c r="O37" i="97"/>
  <c r="N37" i="97"/>
  <c r="M37" i="97"/>
  <c r="L37" i="97"/>
  <c r="K37" i="97"/>
  <c r="J37" i="97"/>
  <c r="I37" i="97"/>
  <c r="H37" i="97"/>
  <c r="D37" i="97"/>
  <c r="Q36" i="97"/>
  <c r="P36" i="97"/>
  <c r="O36" i="97"/>
  <c r="N36" i="97"/>
  <c r="M36" i="97"/>
  <c r="L36" i="97"/>
  <c r="K36" i="97"/>
  <c r="J36" i="97"/>
  <c r="I36" i="97"/>
  <c r="H36" i="97"/>
  <c r="D36" i="97"/>
  <c r="Q35" i="97"/>
  <c r="P35" i="97"/>
  <c r="O35" i="97"/>
  <c r="N35" i="97"/>
  <c r="M35" i="97"/>
  <c r="L35" i="97"/>
  <c r="K35" i="97"/>
  <c r="J35" i="97"/>
  <c r="I35" i="97"/>
  <c r="D35" i="97"/>
  <c r="H35" i="97" s="1"/>
  <c r="Q34" i="97"/>
  <c r="P34" i="97"/>
  <c r="O34" i="97"/>
  <c r="N34" i="97"/>
  <c r="M34" i="97"/>
  <c r="L34" i="97"/>
  <c r="K34" i="97"/>
  <c r="J34" i="97"/>
  <c r="I34" i="97"/>
  <c r="D34" i="97"/>
  <c r="H34" i="97" s="1"/>
  <c r="Q33" i="97"/>
  <c r="P33" i="97"/>
  <c r="O33" i="97"/>
  <c r="N33" i="97"/>
  <c r="M33" i="97"/>
  <c r="L33" i="97"/>
  <c r="K33" i="97"/>
  <c r="J33" i="97"/>
  <c r="I33" i="97"/>
  <c r="H33" i="97"/>
  <c r="D33" i="97"/>
  <c r="Q32" i="97"/>
  <c r="P32" i="97"/>
  <c r="O32" i="97"/>
  <c r="N32" i="97"/>
  <c r="M32" i="97"/>
  <c r="L32" i="97"/>
  <c r="K32" i="97"/>
  <c r="J32" i="97"/>
  <c r="I32" i="97"/>
  <c r="D32" i="97"/>
  <c r="H32" i="97" s="1"/>
  <c r="P29" i="97"/>
  <c r="L29" i="97"/>
  <c r="P26" i="97"/>
  <c r="N26" i="97"/>
  <c r="L26" i="97"/>
  <c r="Q25" i="97"/>
  <c r="Q29" i="97" s="1"/>
  <c r="P25" i="97"/>
  <c r="K26" i="97" s="1"/>
  <c r="O25" i="97"/>
  <c r="O29" i="97" s="1"/>
  <c r="N25" i="97"/>
  <c r="M25" i="97"/>
  <c r="M29" i="97" s="1"/>
  <c r="L25" i="97"/>
  <c r="K25" i="97"/>
  <c r="K29" i="97" s="1"/>
  <c r="J25" i="97"/>
  <c r="I25" i="97"/>
  <c r="D26" i="97" s="1"/>
  <c r="D25" i="97"/>
  <c r="H25" i="97" s="1"/>
  <c r="Q21" i="97"/>
  <c r="P21" i="97"/>
  <c r="O21" i="97"/>
  <c r="N21" i="97"/>
  <c r="M21" i="97"/>
  <c r="L21" i="97"/>
  <c r="K21" i="97"/>
  <c r="J21" i="97"/>
  <c r="I21" i="97"/>
  <c r="H21" i="97"/>
  <c r="D21" i="97"/>
  <c r="Q16" i="97"/>
  <c r="P16" i="97"/>
  <c r="O16" i="97"/>
  <c r="N16" i="97"/>
  <c r="M16" i="97"/>
  <c r="L16" i="97"/>
  <c r="K16" i="97"/>
  <c r="J16" i="97"/>
  <c r="I16" i="97"/>
  <c r="D16" i="97"/>
  <c r="H16" i="97" s="1"/>
  <c r="Q15" i="97"/>
  <c r="P15" i="97"/>
  <c r="O15" i="97"/>
  <c r="N15" i="97"/>
  <c r="M15" i="97"/>
  <c r="L15" i="97"/>
  <c r="K15" i="97"/>
  <c r="J15" i="97"/>
  <c r="I15" i="97"/>
  <c r="D15" i="97"/>
  <c r="H15" i="97" s="1"/>
  <c r="Q14" i="97"/>
  <c r="P14" i="97"/>
  <c r="O14" i="97"/>
  <c r="N14" i="97"/>
  <c r="M14" i="97"/>
  <c r="L14" i="97"/>
  <c r="K14" i="97"/>
  <c r="J14" i="97"/>
  <c r="I14" i="97"/>
  <c r="H14" i="97"/>
  <c r="D14" i="97"/>
  <c r="Q13" i="97"/>
  <c r="P13" i="97"/>
  <c r="O13" i="97"/>
  <c r="N13" i="97"/>
  <c r="M13" i="97"/>
  <c r="L13" i="97"/>
  <c r="K13" i="97"/>
  <c r="J13" i="97"/>
  <c r="I13" i="97"/>
  <c r="D13" i="97"/>
  <c r="H13" i="97" s="1"/>
  <c r="Q12" i="97"/>
  <c r="P12" i="97"/>
  <c r="O12" i="97"/>
  <c r="N12" i="97"/>
  <c r="M12" i="97"/>
  <c r="L12" i="97"/>
  <c r="K12" i="97"/>
  <c r="J12" i="97"/>
  <c r="I12" i="97"/>
  <c r="D12" i="97"/>
  <c r="H12" i="97" s="1"/>
  <c r="Q11" i="97"/>
  <c r="P11" i="97"/>
  <c r="O11" i="97"/>
  <c r="N11" i="97"/>
  <c r="M11" i="97"/>
  <c r="L11" i="97"/>
  <c r="K11" i="97"/>
  <c r="J11" i="97"/>
  <c r="I11" i="97"/>
  <c r="D11" i="97"/>
  <c r="H11" i="97" s="1"/>
  <c r="Q9" i="97"/>
  <c r="P9" i="97"/>
  <c r="O9" i="97"/>
  <c r="N9" i="97"/>
  <c r="M9" i="97"/>
  <c r="L9" i="97"/>
  <c r="K9" i="97"/>
  <c r="J9" i="97"/>
  <c r="I9" i="97"/>
  <c r="D9" i="97"/>
  <c r="H9" i="97" s="1"/>
  <c r="Q8" i="97"/>
  <c r="P8" i="97"/>
  <c r="O8" i="97"/>
  <c r="N8" i="97"/>
  <c r="M8" i="97"/>
  <c r="L8" i="97"/>
  <c r="K8" i="97"/>
  <c r="J8" i="97"/>
  <c r="I8" i="97"/>
  <c r="D8" i="97"/>
  <c r="H8" i="97" s="1"/>
  <c r="Q7" i="97"/>
  <c r="P7" i="97"/>
  <c r="O7" i="97"/>
  <c r="N7" i="97"/>
  <c r="M7" i="97"/>
  <c r="L7" i="97"/>
  <c r="K7" i="97"/>
  <c r="J7" i="97"/>
  <c r="I7" i="97"/>
  <c r="H7" i="97"/>
  <c r="D7" i="97"/>
  <c r="Q6" i="97"/>
  <c r="P6" i="97"/>
  <c r="O6" i="97"/>
  <c r="N6" i="97"/>
  <c r="M6" i="97"/>
  <c r="L6" i="97"/>
  <c r="K6" i="97"/>
  <c r="J6" i="97"/>
  <c r="I6" i="97"/>
  <c r="D6" i="97"/>
  <c r="H6" i="97" s="1"/>
  <c r="Q5" i="97"/>
  <c r="Q23" i="97" s="1"/>
  <c r="P5" i="97"/>
  <c r="P23" i="97" s="1"/>
  <c r="O5" i="97"/>
  <c r="O23" i="97" s="1"/>
  <c r="N5" i="97"/>
  <c r="N23" i="97" s="1"/>
  <c r="M5" i="97"/>
  <c r="M23" i="97" s="1"/>
  <c r="L5" i="97"/>
  <c r="L23" i="97" s="1"/>
  <c r="K5" i="97"/>
  <c r="K23" i="97" s="1"/>
  <c r="J5" i="97"/>
  <c r="J23" i="97" s="1"/>
  <c r="I5" i="97"/>
  <c r="I23" i="97" s="1"/>
  <c r="D5" i="97"/>
  <c r="D23" i="97" s="1"/>
  <c r="Q4" i="97"/>
  <c r="Q27" i="97" s="1"/>
  <c r="P4" i="97"/>
  <c r="P27" i="97" s="1"/>
  <c r="O4" i="97"/>
  <c r="O27" i="97" s="1"/>
  <c r="N4" i="97"/>
  <c r="N27" i="97" s="1"/>
  <c r="M4" i="97"/>
  <c r="M27" i="97" s="1"/>
  <c r="L4" i="97"/>
  <c r="L27" i="97" s="1"/>
  <c r="K4" i="97"/>
  <c r="K27" i="97" s="1"/>
  <c r="K30" i="97" s="1"/>
  <c r="J4" i="97"/>
  <c r="J27" i="97" s="1"/>
  <c r="J30" i="97" s="1"/>
  <c r="I4" i="97"/>
  <c r="I27" i="97" s="1"/>
  <c r="D4" i="97"/>
  <c r="H4" i="97" s="1"/>
  <c r="H27" i="97" s="1"/>
  <c r="H3" i="97"/>
  <c r="Z37" i="96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D37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D36" i="96"/>
  <c r="Z35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D35" i="96"/>
  <c r="H35" i="96" s="1"/>
  <c r="Z34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D34" i="96"/>
  <c r="H34" i="96" s="1"/>
  <c r="Z33" i="96"/>
  <c r="Y33" i="96"/>
  <c r="X33" i="96"/>
  <c r="W33" i="96"/>
  <c r="V33" i="96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D33" i="96"/>
  <c r="H33" i="96" s="1"/>
  <c r="Z32" i="96"/>
  <c r="Y32" i="96"/>
  <c r="X32" i="96"/>
  <c r="W32" i="96"/>
  <c r="V32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D32" i="96"/>
  <c r="H32" i="96" s="1"/>
  <c r="Z29" i="96"/>
  <c r="X29" i="96"/>
  <c r="T29" i="96"/>
  <c r="Z25" i="96"/>
  <c r="Z26" i="96" s="1"/>
  <c r="Y25" i="96"/>
  <c r="Y26" i="96" s="1"/>
  <c r="X25" i="96"/>
  <c r="X26" i="96" s="1"/>
  <c r="W25" i="96"/>
  <c r="W29" i="96" s="1"/>
  <c r="V25" i="96"/>
  <c r="V26" i="96" s="1"/>
  <c r="U25" i="96"/>
  <c r="U26" i="96" s="1"/>
  <c r="T25" i="96"/>
  <c r="S25" i="96"/>
  <c r="S29" i="96" s="1"/>
  <c r="R25" i="96"/>
  <c r="Q25" i="96"/>
  <c r="Q26" i="96" s="1"/>
  <c r="P25" i="96"/>
  <c r="P29" i="96" s="1"/>
  <c r="O25" i="96"/>
  <c r="O29" i="96" s="1"/>
  <c r="N25" i="96"/>
  <c r="N29" i="96" s="1"/>
  <c r="M25" i="96"/>
  <c r="M26" i="96" s="1"/>
  <c r="L25" i="96"/>
  <c r="L29" i="96" s="1"/>
  <c r="K25" i="96"/>
  <c r="K29" i="96" s="1"/>
  <c r="J25" i="96"/>
  <c r="J29" i="96" s="1"/>
  <c r="I25" i="96"/>
  <c r="I29" i="96" s="1"/>
  <c r="D25" i="96"/>
  <c r="H25" i="96" s="1"/>
  <c r="H29" i="96" s="1"/>
  <c r="Z21" i="96"/>
  <c r="Y21" i="96"/>
  <c r="X21" i="96"/>
  <c r="W21" i="96"/>
  <c r="V21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D21" i="96"/>
  <c r="H21" i="96" s="1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D16" i="96"/>
  <c r="H16" i="96" s="1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D15" i="96"/>
  <c r="H15" i="96" s="1"/>
  <c r="Z14" i="96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D14" i="96"/>
  <c r="H14" i="96" s="1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D13" i="96"/>
  <c r="H13" i="96" s="1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D12" i="96"/>
  <c r="H12" i="96" s="1"/>
  <c r="Z11" i="96"/>
  <c r="Y11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D11" i="96"/>
  <c r="H11" i="96" s="1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D9" i="96"/>
  <c r="Z8" i="96"/>
  <c r="Y8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H8" i="96"/>
  <c r="D8" i="96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H7" i="96"/>
  <c r="D7" i="96"/>
  <c r="Z6" i="96"/>
  <c r="Y6" i="96"/>
  <c r="X6" i="96"/>
  <c r="W6" i="96"/>
  <c r="V6" i="96"/>
  <c r="U6" i="96"/>
  <c r="T6" i="96"/>
  <c r="S6" i="96"/>
  <c r="R6" i="96"/>
  <c r="Q6" i="96"/>
  <c r="P6" i="96"/>
  <c r="O6" i="96"/>
  <c r="N6" i="96"/>
  <c r="M6" i="96"/>
  <c r="L6" i="96"/>
  <c r="K6" i="96"/>
  <c r="J6" i="96"/>
  <c r="I6" i="96"/>
  <c r="D6" i="96"/>
  <c r="H6" i="96" s="1"/>
  <c r="Z5" i="96"/>
  <c r="Z23" i="96" s="1"/>
  <c r="Y5" i="96"/>
  <c r="Y23" i="96" s="1"/>
  <c r="X5" i="96"/>
  <c r="X23" i="96" s="1"/>
  <c r="W5" i="96"/>
  <c r="W23" i="96" s="1"/>
  <c r="V5" i="96"/>
  <c r="V23" i="96" s="1"/>
  <c r="U5" i="96"/>
  <c r="U23" i="96" s="1"/>
  <c r="T5" i="96"/>
  <c r="T23" i="96" s="1"/>
  <c r="S5" i="96"/>
  <c r="S23" i="96" s="1"/>
  <c r="R5" i="96"/>
  <c r="R23" i="96" s="1"/>
  <c r="M24" i="96" s="1"/>
  <c r="Q5" i="96"/>
  <c r="Q23" i="96" s="1"/>
  <c r="P5" i="96"/>
  <c r="P23" i="96" s="1"/>
  <c r="O5" i="96"/>
  <c r="O23" i="96" s="1"/>
  <c r="N5" i="96"/>
  <c r="N23" i="96" s="1"/>
  <c r="I24" i="96" s="1"/>
  <c r="M5" i="96"/>
  <c r="M23" i="96" s="1"/>
  <c r="L5" i="96"/>
  <c r="L23" i="96" s="1"/>
  <c r="K5" i="96"/>
  <c r="K23" i="96" s="1"/>
  <c r="J5" i="96"/>
  <c r="J23" i="96" s="1"/>
  <c r="I5" i="96"/>
  <c r="I23" i="96" s="1"/>
  <c r="D24" i="96" s="1"/>
  <c r="D5" i="96"/>
  <c r="D23" i="96" s="1"/>
  <c r="Z4" i="96"/>
  <c r="Z27" i="96" s="1"/>
  <c r="Y4" i="96"/>
  <c r="Y27" i="96" s="1"/>
  <c r="X4" i="96"/>
  <c r="X27" i="96" s="1"/>
  <c r="W4" i="96"/>
  <c r="W27" i="96" s="1"/>
  <c r="V4" i="96"/>
  <c r="V27" i="96" s="1"/>
  <c r="U4" i="96"/>
  <c r="U27" i="96" s="1"/>
  <c r="T4" i="96"/>
  <c r="T27" i="96" s="1"/>
  <c r="S4" i="96"/>
  <c r="S27" i="96" s="1"/>
  <c r="R4" i="96"/>
  <c r="R27" i="96" s="1"/>
  <c r="Q4" i="96"/>
  <c r="Q27" i="96" s="1"/>
  <c r="P4" i="96"/>
  <c r="P27" i="96" s="1"/>
  <c r="O4" i="96"/>
  <c r="O27" i="96" s="1"/>
  <c r="N4" i="96"/>
  <c r="N27" i="96" s="1"/>
  <c r="M4" i="96"/>
  <c r="M27" i="96" s="1"/>
  <c r="L4" i="96"/>
  <c r="L27" i="96" s="1"/>
  <c r="K4" i="96"/>
  <c r="K27" i="96" s="1"/>
  <c r="K30" i="96" s="1"/>
  <c r="J4" i="96"/>
  <c r="J27" i="96" s="1"/>
  <c r="J30" i="96" s="1"/>
  <c r="I4" i="96"/>
  <c r="I27" i="96" s="1"/>
  <c r="D4" i="96"/>
  <c r="D27" i="96" s="1"/>
  <c r="H3" i="96"/>
  <c r="Z37" i="95"/>
  <c r="Y37" i="95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D37" i="95"/>
  <c r="Z36" i="95"/>
  <c r="Y36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D36" i="95"/>
  <c r="Z35" i="95"/>
  <c r="Y35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D35" i="95"/>
  <c r="H35" i="95" s="1"/>
  <c r="Z34" i="95"/>
  <c r="Y34" i="95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D34" i="95"/>
  <c r="H34" i="95" s="1"/>
  <c r="Z33" i="95"/>
  <c r="Y33" i="95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D33" i="95"/>
  <c r="H33" i="95" s="1"/>
  <c r="Z32" i="95"/>
  <c r="Y32" i="95"/>
  <c r="X32" i="95"/>
  <c r="W32" i="95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D32" i="95"/>
  <c r="H32" i="95" s="1"/>
  <c r="Z29" i="95"/>
  <c r="V29" i="95"/>
  <c r="Z25" i="95"/>
  <c r="Z26" i="95" s="1"/>
  <c r="Y25" i="95"/>
  <c r="Y26" i="95" s="1"/>
  <c r="X25" i="95"/>
  <c r="X26" i="95" s="1"/>
  <c r="W25" i="95"/>
  <c r="W29" i="95" s="1"/>
  <c r="V25" i="95"/>
  <c r="V26" i="95" s="1"/>
  <c r="U25" i="95"/>
  <c r="U26" i="95" s="1"/>
  <c r="T25" i="95"/>
  <c r="T29" i="95" s="1"/>
  <c r="S25" i="95"/>
  <c r="S29" i="95" s="1"/>
  <c r="R25" i="95"/>
  <c r="Q25" i="95"/>
  <c r="Q26" i="95" s="1"/>
  <c r="P25" i="95"/>
  <c r="P29" i="95" s="1"/>
  <c r="O25" i="95"/>
  <c r="O29" i="95" s="1"/>
  <c r="N25" i="95"/>
  <c r="M25" i="95"/>
  <c r="M26" i="95" s="1"/>
  <c r="L25" i="95"/>
  <c r="L29" i="95" s="1"/>
  <c r="K25" i="95"/>
  <c r="K29" i="95" s="1"/>
  <c r="J25" i="95"/>
  <c r="I25" i="95"/>
  <c r="I26" i="95" s="1"/>
  <c r="D25" i="95"/>
  <c r="H25" i="95" s="1"/>
  <c r="H29" i="95" s="1"/>
  <c r="Z21" i="95"/>
  <c r="Y21" i="95"/>
  <c r="X21" i="95"/>
  <c r="W21" i="95"/>
  <c r="V21" i="95"/>
  <c r="U21" i="95"/>
  <c r="T21" i="95"/>
  <c r="S21" i="95"/>
  <c r="R21" i="95"/>
  <c r="Q21" i="95"/>
  <c r="P21" i="95"/>
  <c r="O21" i="95"/>
  <c r="N21" i="95"/>
  <c r="M21" i="95"/>
  <c r="L21" i="95"/>
  <c r="K21" i="95"/>
  <c r="J21" i="95"/>
  <c r="I21" i="95"/>
  <c r="D21" i="95"/>
  <c r="H21" i="95" s="1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D16" i="95"/>
  <c r="H16" i="95" s="1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D15" i="95"/>
  <c r="H15" i="95" s="1"/>
  <c r="Z14" i="95"/>
  <c r="Y14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D14" i="95"/>
  <c r="H14" i="95" s="1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D13" i="95"/>
  <c r="H13" i="95" s="1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D12" i="95"/>
  <c r="H12" i="95" s="1"/>
  <c r="Z11" i="95"/>
  <c r="Y11" i="95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D11" i="95"/>
  <c r="H11" i="95" s="1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D9" i="95"/>
  <c r="Z8" i="95"/>
  <c r="Y8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H8" i="95"/>
  <c r="D8" i="95"/>
  <c r="Z7" i="95"/>
  <c r="Y7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H7" i="95"/>
  <c r="D7" i="95"/>
  <c r="Z6" i="95"/>
  <c r="Y6" i="95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H6" i="95"/>
  <c r="D6" i="95"/>
  <c r="Z5" i="95"/>
  <c r="Z23" i="95" s="1"/>
  <c r="Y5" i="95"/>
  <c r="Y23" i="95" s="1"/>
  <c r="X5" i="95"/>
  <c r="X23" i="95" s="1"/>
  <c r="W5" i="95"/>
  <c r="W23" i="95" s="1"/>
  <c r="V5" i="95"/>
  <c r="V23" i="95" s="1"/>
  <c r="U5" i="95"/>
  <c r="U23" i="95" s="1"/>
  <c r="T5" i="95"/>
  <c r="T23" i="95" s="1"/>
  <c r="S5" i="95"/>
  <c r="S23" i="95" s="1"/>
  <c r="R5" i="95"/>
  <c r="R23" i="95" s="1"/>
  <c r="Q5" i="95"/>
  <c r="Q23" i="95" s="1"/>
  <c r="P5" i="95"/>
  <c r="P23" i="95" s="1"/>
  <c r="O5" i="95"/>
  <c r="O23" i="95" s="1"/>
  <c r="N5" i="95"/>
  <c r="N23" i="95" s="1"/>
  <c r="M5" i="95"/>
  <c r="M23" i="95" s="1"/>
  <c r="L5" i="95"/>
  <c r="L23" i="95" s="1"/>
  <c r="K5" i="95"/>
  <c r="K23" i="95" s="1"/>
  <c r="J5" i="95"/>
  <c r="J23" i="95" s="1"/>
  <c r="I5" i="95"/>
  <c r="I23" i="95" s="1"/>
  <c r="H5" i="95"/>
  <c r="H23" i="95" s="1"/>
  <c r="D5" i="95"/>
  <c r="D23" i="95" s="1"/>
  <c r="Z4" i="95"/>
  <c r="Z27" i="95" s="1"/>
  <c r="Y4" i="95"/>
  <c r="Y27" i="95" s="1"/>
  <c r="X4" i="95"/>
  <c r="X27" i="95" s="1"/>
  <c r="W4" i="95"/>
  <c r="W27" i="95" s="1"/>
  <c r="V4" i="95"/>
  <c r="V27" i="95" s="1"/>
  <c r="U4" i="95"/>
  <c r="U27" i="95" s="1"/>
  <c r="T4" i="95"/>
  <c r="T27" i="95" s="1"/>
  <c r="S4" i="95"/>
  <c r="S27" i="95" s="1"/>
  <c r="R4" i="95"/>
  <c r="R27" i="95" s="1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K30" i="95" s="1"/>
  <c r="J4" i="95"/>
  <c r="J27" i="95" s="1"/>
  <c r="I4" i="95"/>
  <c r="I27" i="95" s="1"/>
  <c r="H4" i="95"/>
  <c r="H27" i="95" s="1"/>
  <c r="H30" i="95" s="1"/>
  <c r="D4" i="95"/>
  <c r="D27" i="95" s="1"/>
  <c r="H3" i="95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D37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D36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D35" i="94"/>
  <c r="H35" i="94" s="1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D34" i="94"/>
  <c r="H34" i="94" s="1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D33" i="94"/>
  <c r="H33" i="94" s="1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D32" i="94"/>
  <c r="H32" i="94" s="1"/>
  <c r="V29" i="94"/>
  <c r="V25" i="94"/>
  <c r="V26" i="94" s="1"/>
  <c r="U25" i="94"/>
  <c r="T25" i="94"/>
  <c r="T26" i="94" s="1"/>
  <c r="S25" i="94"/>
  <c r="R25" i="94"/>
  <c r="R26" i="94" s="1"/>
  <c r="Q25" i="94"/>
  <c r="P25" i="94"/>
  <c r="O25" i="94"/>
  <c r="N25" i="94"/>
  <c r="M25" i="94"/>
  <c r="L25" i="94"/>
  <c r="K25" i="94"/>
  <c r="K29" i="94" s="1"/>
  <c r="J25" i="94"/>
  <c r="I25" i="94"/>
  <c r="D25" i="94"/>
  <c r="H25" i="94" s="1"/>
  <c r="H29" i="94" s="1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H21" i="94"/>
  <c r="D21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H16" i="94"/>
  <c r="D16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H15" i="94"/>
  <c r="D15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H14" i="94"/>
  <c r="D14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H13" i="94"/>
  <c r="D13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D12" i="94"/>
  <c r="H12" i="94" s="1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D11" i="94"/>
  <c r="H11" i="94" s="1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H9" i="94"/>
  <c r="D9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D8" i="94"/>
  <c r="H8" i="94" s="1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D7" i="94"/>
  <c r="H7" i="94" s="1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D6" i="94"/>
  <c r="H6" i="94" s="1"/>
  <c r="V5" i="94"/>
  <c r="V23" i="94" s="1"/>
  <c r="U5" i="94"/>
  <c r="U23" i="94" s="1"/>
  <c r="T5" i="94"/>
  <c r="T23" i="94" s="1"/>
  <c r="S5" i="94"/>
  <c r="S23" i="94" s="1"/>
  <c r="R5" i="94"/>
  <c r="R23" i="94" s="1"/>
  <c r="Q5" i="94"/>
  <c r="Q23" i="94" s="1"/>
  <c r="P5" i="94"/>
  <c r="P23" i="94" s="1"/>
  <c r="O5" i="94"/>
  <c r="O23" i="94" s="1"/>
  <c r="N5" i="94"/>
  <c r="N23" i="94" s="1"/>
  <c r="I24" i="94" s="1"/>
  <c r="M5" i="94"/>
  <c r="M23" i="94" s="1"/>
  <c r="L5" i="94"/>
  <c r="L23" i="94" s="1"/>
  <c r="K5" i="94"/>
  <c r="K23" i="94" s="1"/>
  <c r="J5" i="94"/>
  <c r="J23" i="94" s="1"/>
  <c r="I5" i="94"/>
  <c r="I23" i="94" s="1"/>
  <c r="D5" i="94"/>
  <c r="H5" i="94" s="1"/>
  <c r="V4" i="94"/>
  <c r="V27" i="94" s="1"/>
  <c r="U4" i="94"/>
  <c r="U27" i="94" s="1"/>
  <c r="T4" i="94"/>
  <c r="T27" i="94" s="1"/>
  <c r="S4" i="94"/>
  <c r="S27" i="94" s="1"/>
  <c r="R4" i="94"/>
  <c r="R27" i="94" s="1"/>
  <c r="Q4" i="94"/>
  <c r="Q27" i="94" s="1"/>
  <c r="P4" i="94"/>
  <c r="P27" i="94" s="1"/>
  <c r="O4" i="94"/>
  <c r="O27" i="94" s="1"/>
  <c r="N4" i="94"/>
  <c r="N27" i="94" s="1"/>
  <c r="M4" i="94"/>
  <c r="M27" i="94" s="1"/>
  <c r="L4" i="94"/>
  <c r="L27" i="94" s="1"/>
  <c r="K4" i="94"/>
  <c r="K27" i="94" s="1"/>
  <c r="K30" i="94" s="1"/>
  <c r="J4" i="94"/>
  <c r="J27" i="94" s="1"/>
  <c r="J30" i="94" s="1"/>
  <c r="I4" i="94"/>
  <c r="I27" i="94" s="1"/>
  <c r="D4" i="94"/>
  <c r="D27" i="94" s="1"/>
  <c r="H3" i="94"/>
  <c r="Z37" i="93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D37" i="93"/>
  <c r="Z36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D36" i="93"/>
  <c r="Z35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D35" i="93"/>
  <c r="H35" i="93" s="1"/>
  <c r="Z34" i="93"/>
  <c r="Y34" i="93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D34" i="93"/>
  <c r="H34" i="93" s="1"/>
  <c r="Z33" i="93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D33" i="93"/>
  <c r="H33" i="93" s="1"/>
  <c r="Z32" i="93"/>
  <c r="Y32" i="93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D32" i="93"/>
  <c r="H32" i="93" s="1"/>
  <c r="Z29" i="93"/>
  <c r="Z25" i="93"/>
  <c r="Z26" i="93" s="1"/>
  <c r="Y25" i="93"/>
  <c r="Y26" i="93" s="1"/>
  <c r="X25" i="93"/>
  <c r="X29" i="93" s="1"/>
  <c r="W25" i="93"/>
  <c r="W26" i="93" s="1"/>
  <c r="V25" i="93"/>
  <c r="V26" i="93" s="1"/>
  <c r="U25" i="93"/>
  <c r="U26" i="93" s="1"/>
  <c r="T25" i="93"/>
  <c r="T29" i="93" s="1"/>
  <c r="S25" i="93"/>
  <c r="S29" i="93" s="1"/>
  <c r="R25" i="93"/>
  <c r="R29" i="93" s="1"/>
  <c r="Q25" i="93"/>
  <c r="Q26" i="93" s="1"/>
  <c r="P25" i="93"/>
  <c r="P29" i="93" s="1"/>
  <c r="O25" i="93"/>
  <c r="O29" i="93" s="1"/>
  <c r="N25" i="93"/>
  <c r="N29" i="93" s="1"/>
  <c r="M25" i="93"/>
  <c r="M29" i="93" s="1"/>
  <c r="L25" i="93"/>
  <c r="L29" i="93" s="1"/>
  <c r="K25" i="93"/>
  <c r="K29" i="93" s="1"/>
  <c r="J25" i="93"/>
  <c r="J29" i="93" s="1"/>
  <c r="I25" i="93"/>
  <c r="D26" i="93" s="1"/>
  <c r="H25" i="93"/>
  <c r="H29" i="93" s="1"/>
  <c r="D25" i="93"/>
  <c r="Z21" i="93"/>
  <c r="Y21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D21" i="93"/>
  <c r="H21" i="93" s="1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D16" i="93"/>
  <c r="H16" i="93" s="1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D15" i="93"/>
  <c r="H15" i="93" s="1"/>
  <c r="Z14" i="93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D14" i="93"/>
  <c r="H14" i="93" s="1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D13" i="93"/>
  <c r="H13" i="93" s="1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D12" i="93"/>
  <c r="H12" i="93" s="1"/>
  <c r="Z11" i="93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D11" i="93"/>
  <c r="H11" i="93" s="1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D9" i="93"/>
  <c r="Z8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H8" i="93"/>
  <c r="D8" i="93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H7" i="93"/>
  <c r="D7" i="93"/>
  <c r="Z6" i="93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D6" i="93"/>
  <c r="H6" i="93" s="1"/>
  <c r="Z5" i="93"/>
  <c r="Z23" i="93" s="1"/>
  <c r="Y5" i="93"/>
  <c r="Y23" i="93" s="1"/>
  <c r="X5" i="93"/>
  <c r="X23" i="93" s="1"/>
  <c r="W5" i="93"/>
  <c r="W23" i="93" s="1"/>
  <c r="V5" i="93"/>
  <c r="V23" i="93" s="1"/>
  <c r="U5" i="93"/>
  <c r="U23" i="93" s="1"/>
  <c r="P24" i="93" s="1"/>
  <c r="T5" i="93"/>
  <c r="T23" i="93" s="1"/>
  <c r="S5" i="93"/>
  <c r="S23" i="93" s="1"/>
  <c r="R5" i="93"/>
  <c r="R23" i="93" s="1"/>
  <c r="M24" i="93" s="1"/>
  <c r="Q5" i="93"/>
  <c r="Q23" i="93" s="1"/>
  <c r="L24" i="93" s="1"/>
  <c r="P5" i="93"/>
  <c r="P23" i="93" s="1"/>
  <c r="O5" i="93"/>
  <c r="O23" i="93" s="1"/>
  <c r="N5" i="93"/>
  <c r="N23" i="93" s="1"/>
  <c r="I24" i="93" s="1"/>
  <c r="M5" i="93"/>
  <c r="M23" i="93" s="1"/>
  <c r="L5" i="93"/>
  <c r="L23" i="93" s="1"/>
  <c r="K5" i="93"/>
  <c r="K23" i="93" s="1"/>
  <c r="J5" i="93"/>
  <c r="J23" i="93" s="1"/>
  <c r="I5" i="93"/>
  <c r="I23" i="93" s="1"/>
  <c r="D24" i="93" s="1"/>
  <c r="D5" i="93"/>
  <c r="D23" i="93" s="1"/>
  <c r="Z4" i="93"/>
  <c r="Z27" i="93" s="1"/>
  <c r="Y4" i="93"/>
  <c r="Y27" i="93" s="1"/>
  <c r="X4" i="93"/>
  <c r="X27" i="93" s="1"/>
  <c r="W4" i="93"/>
  <c r="W27" i="93" s="1"/>
  <c r="V4" i="93"/>
  <c r="V27" i="93" s="1"/>
  <c r="U4" i="93"/>
  <c r="U27" i="93" s="1"/>
  <c r="T4" i="93"/>
  <c r="T27" i="93" s="1"/>
  <c r="S4" i="93"/>
  <c r="S27" i="93" s="1"/>
  <c r="R4" i="93"/>
  <c r="R27" i="93" s="1"/>
  <c r="Q4" i="93"/>
  <c r="Q27" i="93" s="1"/>
  <c r="P4" i="93"/>
  <c r="P27" i="93" s="1"/>
  <c r="O4" i="93"/>
  <c r="O27" i="93" s="1"/>
  <c r="N4" i="93"/>
  <c r="N27" i="93" s="1"/>
  <c r="M4" i="93"/>
  <c r="M27" i="93" s="1"/>
  <c r="L4" i="93"/>
  <c r="L27" i="93" s="1"/>
  <c r="K4" i="93"/>
  <c r="K27" i="93" s="1"/>
  <c r="J4" i="93"/>
  <c r="J27" i="93" s="1"/>
  <c r="J30" i="93" s="1"/>
  <c r="I4" i="93"/>
  <c r="I27" i="93" s="1"/>
  <c r="D4" i="93"/>
  <c r="D27" i="93" s="1"/>
  <c r="H3" i="93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D37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D36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D35" i="92"/>
  <c r="H35" i="92" s="1"/>
  <c r="V34" i="92"/>
  <c r="U34" i="92"/>
  <c r="T34" i="92"/>
  <c r="S34" i="92"/>
  <c r="R34" i="92"/>
  <c r="Q34" i="92"/>
  <c r="P34" i="92"/>
  <c r="O34" i="92"/>
  <c r="N34" i="92"/>
  <c r="M34" i="92"/>
  <c r="L34" i="92"/>
  <c r="K34" i="92"/>
  <c r="J34" i="92"/>
  <c r="I34" i="92"/>
  <c r="D34" i="92"/>
  <c r="H34" i="92" s="1"/>
  <c r="V33" i="92"/>
  <c r="U33" i="92"/>
  <c r="T33" i="92"/>
  <c r="S33" i="92"/>
  <c r="R33" i="92"/>
  <c r="Q33" i="92"/>
  <c r="P33" i="92"/>
  <c r="O33" i="92"/>
  <c r="N33" i="92"/>
  <c r="M33" i="92"/>
  <c r="L33" i="92"/>
  <c r="K33" i="92"/>
  <c r="J33" i="92"/>
  <c r="I33" i="92"/>
  <c r="D33" i="92"/>
  <c r="H33" i="92" s="1"/>
  <c r="V32" i="92"/>
  <c r="U32" i="92"/>
  <c r="T32" i="92"/>
  <c r="S32" i="92"/>
  <c r="R32" i="92"/>
  <c r="Q32" i="92"/>
  <c r="P32" i="92"/>
  <c r="O32" i="92"/>
  <c r="N32" i="92"/>
  <c r="M32" i="92"/>
  <c r="L32" i="92"/>
  <c r="K32" i="92"/>
  <c r="J32" i="92"/>
  <c r="I32" i="92"/>
  <c r="D32" i="92"/>
  <c r="H32" i="92" s="1"/>
  <c r="V29" i="92"/>
  <c r="V25" i="92"/>
  <c r="V26" i="92" s="1"/>
  <c r="U25" i="92"/>
  <c r="U26" i="92" s="1"/>
  <c r="T25" i="92"/>
  <c r="T26" i="92" s="1"/>
  <c r="S25" i="92"/>
  <c r="S26" i="92" s="1"/>
  <c r="R25" i="92"/>
  <c r="R29" i="92" s="1"/>
  <c r="Q25" i="92"/>
  <c r="Q26" i="92" s="1"/>
  <c r="P25" i="92"/>
  <c r="P29" i="92" s="1"/>
  <c r="O25" i="92"/>
  <c r="O29" i="92" s="1"/>
  <c r="N25" i="92"/>
  <c r="N29" i="92" s="1"/>
  <c r="M25" i="92"/>
  <c r="M29" i="92" s="1"/>
  <c r="L25" i="92"/>
  <c r="L29" i="92" s="1"/>
  <c r="K25" i="92"/>
  <c r="K29" i="92" s="1"/>
  <c r="J25" i="92"/>
  <c r="J29" i="92" s="1"/>
  <c r="I25" i="92"/>
  <c r="I29" i="92" s="1"/>
  <c r="D25" i="92"/>
  <c r="H25" i="92" s="1"/>
  <c r="H29" i="92" s="1"/>
  <c r="V21" i="92"/>
  <c r="U21" i="92"/>
  <c r="T21" i="92"/>
  <c r="S21" i="92"/>
  <c r="R21" i="92"/>
  <c r="Q21" i="92"/>
  <c r="P21" i="92"/>
  <c r="O21" i="92"/>
  <c r="N21" i="92"/>
  <c r="M21" i="92"/>
  <c r="L21" i="92"/>
  <c r="K21" i="92"/>
  <c r="J21" i="92"/>
  <c r="I21" i="92"/>
  <c r="D21" i="92"/>
  <c r="H21" i="92" s="1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D16" i="92"/>
  <c r="H16" i="92" s="1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D15" i="92"/>
  <c r="H15" i="92" s="1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D14" i="92"/>
  <c r="H14" i="92" s="1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D13" i="92"/>
  <c r="H13" i="92" s="1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D12" i="92"/>
  <c r="H12" i="92" s="1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D11" i="92"/>
  <c r="H11" i="92" s="1"/>
  <c r="U10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D9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H8" i="92"/>
  <c r="D8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D7" i="92"/>
  <c r="H7" i="92" s="1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D6" i="92"/>
  <c r="H6" i="92" s="1"/>
  <c r="V5" i="92"/>
  <c r="V23" i="92" s="1"/>
  <c r="U5" i="92"/>
  <c r="U23" i="92" s="1"/>
  <c r="T5" i="92"/>
  <c r="T23" i="92" s="1"/>
  <c r="S5" i="92"/>
  <c r="S23" i="92" s="1"/>
  <c r="R5" i="92"/>
  <c r="R23" i="92" s="1"/>
  <c r="Q5" i="92"/>
  <c r="Q23" i="92" s="1"/>
  <c r="L24" i="92" s="1"/>
  <c r="P5" i="92"/>
  <c r="P23" i="92" s="1"/>
  <c r="K24" i="92" s="1"/>
  <c r="O5" i="92"/>
  <c r="O23" i="92" s="1"/>
  <c r="N5" i="92"/>
  <c r="N23" i="92" s="1"/>
  <c r="M5" i="92"/>
  <c r="M23" i="92" s="1"/>
  <c r="H24" i="92" s="1"/>
  <c r="L5" i="92"/>
  <c r="L23" i="92" s="1"/>
  <c r="K5" i="92"/>
  <c r="K23" i="92" s="1"/>
  <c r="J5" i="92"/>
  <c r="J23" i="92" s="1"/>
  <c r="I5" i="92"/>
  <c r="I23" i="92" s="1"/>
  <c r="D5" i="92"/>
  <c r="H5" i="92" s="1"/>
  <c r="H23" i="92" s="1"/>
  <c r="V4" i="92"/>
  <c r="V27" i="92" s="1"/>
  <c r="U4" i="92"/>
  <c r="U27" i="92" s="1"/>
  <c r="T4" i="92"/>
  <c r="T27" i="92" s="1"/>
  <c r="S4" i="92"/>
  <c r="S27" i="92" s="1"/>
  <c r="R4" i="92"/>
  <c r="R27" i="92" s="1"/>
  <c r="Q4" i="92"/>
  <c r="Q27" i="92" s="1"/>
  <c r="P4" i="92"/>
  <c r="P27" i="92" s="1"/>
  <c r="O4" i="92"/>
  <c r="O27" i="92" s="1"/>
  <c r="N4" i="92"/>
  <c r="N27" i="92" s="1"/>
  <c r="M4" i="92"/>
  <c r="M27" i="92" s="1"/>
  <c r="L4" i="92"/>
  <c r="L27" i="92" s="1"/>
  <c r="L30" i="92" s="1"/>
  <c r="K4" i="92"/>
  <c r="K27" i="92" s="1"/>
  <c r="J4" i="92"/>
  <c r="J27" i="92" s="1"/>
  <c r="I4" i="92"/>
  <c r="I27" i="92" s="1"/>
  <c r="D4" i="92"/>
  <c r="H4" i="92" s="1"/>
  <c r="H27" i="92" s="1"/>
  <c r="H30" i="92" s="1"/>
  <c r="H3" i="92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D37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D36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D35" i="91"/>
  <c r="H35" i="91" s="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D34" i="91"/>
  <c r="H34" i="91" s="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D33" i="91"/>
  <c r="H33" i="91" s="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D32" i="91"/>
  <c r="H32" i="91" s="1"/>
  <c r="Z29" i="91"/>
  <c r="Z25" i="91"/>
  <c r="Z26" i="91" s="1"/>
  <c r="Y25" i="91"/>
  <c r="Y26" i="91" s="1"/>
  <c r="X25" i="91"/>
  <c r="X29" i="91" s="1"/>
  <c r="W25" i="91"/>
  <c r="W26" i="91" s="1"/>
  <c r="V25" i="91"/>
  <c r="V26" i="91" s="1"/>
  <c r="U25" i="91"/>
  <c r="U26" i="91" s="1"/>
  <c r="T25" i="91"/>
  <c r="T29" i="91" s="1"/>
  <c r="S25" i="91"/>
  <c r="S29" i="91" s="1"/>
  <c r="R25" i="91"/>
  <c r="R29" i="91" s="1"/>
  <c r="Q25" i="91"/>
  <c r="Q29" i="91" s="1"/>
  <c r="P25" i="91"/>
  <c r="P29" i="91" s="1"/>
  <c r="O25" i="91"/>
  <c r="O29" i="91" s="1"/>
  <c r="N25" i="91"/>
  <c r="N29" i="91" s="1"/>
  <c r="M25" i="91"/>
  <c r="M29" i="91" s="1"/>
  <c r="L25" i="91"/>
  <c r="L29" i="91" s="1"/>
  <c r="K25" i="91"/>
  <c r="K29" i="91" s="1"/>
  <c r="J25" i="91"/>
  <c r="J29" i="91" s="1"/>
  <c r="I25" i="91"/>
  <c r="D26" i="91" s="1"/>
  <c r="D25" i="91"/>
  <c r="H25" i="91" s="1"/>
  <c r="H29" i="91" s="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H21" i="91"/>
  <c r="D21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D16" i="91"/>
  <c r="H16" i="91" s="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D15" i="91"/>
  <c r="H15" i="91" s="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D14" i="91"/>
  <c r="H14" i="91" s="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D13" i="91"/>
  <c r="H13" i="91" s="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D12" i="91"/>
  <c r="H12" i="91" s="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D11" i="91"/>
  <c r="H11" i="91" s="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H9" i="91"/>
  <c r="D9" i="91"/>
  <c r="Z8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H8" i="91"/>
  <c r="D8" i="91"/>
  <c r="Z7" i="9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H7" i="91"/>
  <c r="D7" i="91"/>
  <c r="Z6" i="9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H6" i="91"/>
  <c r="D6" i="91"/>
  <c r="Z5" i="91"/>
  <c r="Z23" i="91" s="1"/>
  <c r="Y5" i="91"/>
  <c r="Y23" i="91" s="1"/>
  <c r="X5" i="91"/>
  <c r="X23" i="91" s="1"/>
  <c r="W5" i="91"/>
  <c r="W23" i="91" s="1"/>
  <c r="V5" i="91"/>
  <c r="V23" i="91" s="1"/>
  <c r="U5" i="91"/>
  <c r="U23" i="91" s="1"/>
  <c r="P24" i="91" s="1"/>
  <c r="T5" i="91"/>
  <c r="T23" i="91" s="1"/>
  <c r="O24" i="91" s="1"/>
  <c r="S5" i="91"/>
  <c r="S23" i="91" s="1"/>
  <c r="R5" i="91"/>
  <c r="R23" i="91" s="1"/>
  <c r="M24" i="91" s="1"/>
  <c r="Q5" i="91"/>
  <c r="Q23" i="91" s="1"/>
  <c r="L24" i="91" s="1"/>
  <c r="P5" i="91"/>
  <c r="P23" i="91" s="1"/>
  <c r="K24" i="91" s="1"/>
  <c r="O5" i="91"/>
  <c r="O23" i="91" s="1"/>
  <c r="N5" i="91"/>
  <c r="N23" i="91" s="1"/>
  <c r="I24" i="91" s="1"/>
  <c r="M5" i="91"/>
  <c r="M23" i="91" s="1"/>
  <c r="H24" i="91" s="1"/>
  <c r="L5" i="91"/>
  <c r="L23" i="91" s="1"/>
  <c r="K5" i="91"/>
  <c r="K23" i="91" s="1"/>
  <c r="J5" i="91"/>
  <c r="J23" i="91" s="1"/>
  <c r="I5" i="91"/>
  <c r="I23" i="91" s="1"/>
  <c r="D24" i="91" s="1"/>
  <c r="H5" i="91"/>
  <c r="H23" i="91" s="1"/>
  <c r="D5" i="91"/>
  <c r="D23" i="91" s="1"/>
  <c r="Z4" i="91"/>
  <c r="Z27" i="91" s="1"/>
  <c r="Y4" i="91"/>
  <c r="Y27" i="91" s="1"/>
  <c r="X4" i="91"/>
  <c r="X27" i="91" s="1"/>
  <c r="W4" i="91"/>
  <c r="W27" i="91" s="1"/>
  <c r="V4" i="91"/>
  <c r="V27" i="91" s="1"/>
  <c r="U4" i="91"/>
  <c r="U27" i="91" s="1"/>
  <c r="T4" i="91"/>
  <c r="T27" i="91" s="1"/>
  <c r="S4" i="91"/>
  <c r="S27" i="91" s="1"/>
  <c r="R4" i="91"/>
  <c r="R27" i="91" s="1"/>
  <c r="Q4" i="91"/>
  <c r="Q27" i="91" s="1"/>
  <c r="P4" i="91"/>
  <c r="P27" i="91" s="1"/>
  <c r="O4" i="91"/>
  <c r="O27" i="91" s="1"/>
  <c r="N4" i="91"/>
  <c r="N27" i="91" s="1"/>
  <c r="M4" i="91"/>
  <c r="M27" i="91" s="1"/>
  <c r="L4" i="91"/>
  <c r="L27" i="91" s="1"/>
  <c r="K4" i="91"/>
  <c r="K27" i="91" s="1"/>
  <c r="J4" i="91"/>
  <c r="J27" i="91" s="1"/>
  <c r="J30" i="91" s="1"/>
  <c r="I4" i="91"/>
  <c r="I27" i="91" s="1"/>
  <c r="H4" i="91"/>
  <c r="H27" i="91" s="1"/>
  <c r="D4" i="91"/>
  <c r="D27" i="91" s="1"/>
  <c r="H3" i="91"/>
  <c r="O37" i="90"/>
  <c r="N37" i="90"/>
  <c r="M37" i="90"/>
  <c r="L37" i="90"/>
  <c r="K37" i="90"/>
  <c r="J37" i="90"/>
  <c r="I37" i="90"/>
  <c r="H37" i="90"/>
  <c r="D37" i="90"/>
  <c r="O36" i="90"/>
  <c r="N36" i="90"/>
  <c r="M36" i="90"/>
  <c r="L36" i="90"/>
  <c r="K36" i="90"/>
  <c r="J36" i="90"/>
  <c r="I36" i="90"/>
  <c r="H36" i="90"/>
  <c r="D36" i="90"/>
  <c r="O35" i="90"/>
  <c r="N35" i="90"/>
  <c r="M35" i="90"/>
  <c r="L35" i="90"/>
  <c r="K35" i="90"/>
  <c r="J35" i="90"/>
  <c r="I35" i="90"/>
  <c r="D35" i="90"/>
  <c r="H35" i="90" s="1"/>
  <c r="O34" i="90"/>
  <c r="N34" i="90"/>
  <c r="M34" i="90"/>
  <c r="L34" i="90"/>
  <c r="K34" i="90"/>
  <c r="J34" i="90"/>
  <c r="I34" i="90"/>
  <c r="D34" i="90"/>
  <c r="H34" i="90" s="1"/>
  <c r="O33" i="90"/>
  <c r="N33" i="90"/>
  <c r="M33" i="90"/>
  <c r="L33" i="90"/>
  <c r="K33" i="90"/>
  <c r="J33" i="90"/>
  <c r="I33" i="90"/>
  <c r="D33" i="90"/>
  <c r="H33" i="90" s="1"/>
  <c r="O32" i="90"/>
  <c r="N32" i="90"/>
  <c r="M32" i="90"/>
  <c r="L32" i="90"/>
  <c r="K32" i="90"/>
  <c r="J32" i="90"/>
  <c r="I32" i="90"/>
  <c r="H32" i="90"/>
  <c r="D32" i="90"/>
  <c r="N29" i="90"/>
  <c r="J29" i="90"/>
  <c r="O26" i="90"/>
  <c r="N26" i="90"/>
  <c r="K26" i="90"/>
  <c r="O25" i="90"/>
  <c r="J26" i="90" s="1"/>
  <c r="N25" i="90"/>
  <c r="I26" i="90" s="1"/>
  <c r="M25" i="90"/>
  <c r="H26" i="90" s="1"/>
  <c r="L25" i="90"/>
  <c r="L26" i="90" s="1"/>
  <c r="K25" i="90"/>
  <c r="K29" i="90" s="1"/>
  <c r="J25" i="90"/>
  <c r="I25" i="90"/>
  <c r="I29" i="90" s="1"/>
  <c r="H25" i="90"/>
  <c r="H29" i="90" s="1"/>
  <c r="D25" i="90"/>
  <c r="O21" i="90"/>
  <c r="N21" i="90"/>
  <c r="M21" i="90"/>
  <c r="L21" i="90"/>
  <c r="K21" i="90"/>
  <c r="J21" i="90"/>
  <c r="I21" i="90"/>
  <c r="D21" i="90"/>
  <c r="H21" i="90" s="1"/>
  <c r="O16" i="90"/>
  <c r="N16" i="90"/>
  <c r="M16" i="90"/>
  <c r="L16" i="90"/>
  <c r="K16" i="90"/>
  <c r="J16" i="90"/>
  <c r="I16" i="90"/>
  <c r="H16" i="90"/>
  <c r="D16" i="90"/>
  <c r="O15" i="90"/>
  <c r="N15" i="90"/>
  <c r="M15" i="90"/>
  <c r="L15" i="90"/>
  <c r="K15" i="90"/>
  <c r="J15" i="90"/>
  <c r="I15" i="90"/>
  <c r="D15" i="90"/>
  <c r="H15" i="90" s="1"/>
  <c r="O14" i="90"/>
  <c r="N14" i="90"/>
  <c r="M14" i="90"/>
  <c r="L14" i="90"/>
  <c r="K14" i="90"/>
  <c r="J14" i="90"/>
  <c r="I14" i="90"/>
  <c r="D14" i="90"/>
  <c r="H14" i="90" s="1"/>
  <c r="O13" i="90"/>
  <c r="N13" i="90"/>
  <c r="M13" i="90"/>
  <c r="L13" i="90"/>
  <c r="K13" i="90"/>
  <c r="J13" i="90"/>
  <c r="I13" i="90"/>
  <c r="H13" i="90"/>
  <c r="D13" i="90"/>
  <c r="O12" i="90"/>
  <c r="N12" i="90"/>
  <c r="M12" i="90"/>
  <c r="L12" i="90"/>
  <c r="K12" i="90"/>
  <c r="J12" i="90"/>
  <c r="I12" i="90"/>
  <c r="H12" i="90"/>
  <c r="D12" i="90"/>
  <c r="O11" i="90"/>
  <c r="N11" i="90"/>
  <c r="M11" i="90"/>
  <c r="L11" i="90"/>
  <c r="K11" i="90"/>
  <c r="J11" i="90"/>
  <c r="I11" i="90"/>
  <c r="D11" i="90"/>
  <c r="H11" i="90" s="1"/>
  <c r="O9" i="90"/>
  <c r="N9" i="90"/>
  <c r="M9" i="90"/>
  <c r="L9" i="90"/>
  <c r="K9" i="90"/>
  <c r="J9" i="90"/>
  <c r="I9" i="90"/>
  <c r="D9" i="90"/>
  <c r="O8" i="90"/>
  <c r="N8" i="90"/>
  <c r="M8" i="90"/>
  <c r="L8" i="90"/>
  <c r="K8" i="90"/>
  <c r="J8" i="90"/>
  <c r="I8" i="90"/>
  <c r="H8" i="90"/>
  <c r="D8" i="90"/>
  <c r="O7" i="90"/>
  <c r="N7" i="90"/>
  <c r="M7" i="90"/>
  <c r="L7" i="90"/>
  <c r="K7" i="90"/>
  <c r="J7" i="90"/>
  <c r="I7" i="90"/>
  <c r="H7" i="90"/>
  <c r="D7" i="90"/>
  <c r="O6" i="90"/>
  <c r="N6" i="90"/>
  <c r="M6" i="90"/>
  <c r="L6" i="90"/>
  <c r="K6" i="90"/>
  <c r="J6" i="90"/>
  <c r="I6" i="90"/>
  <c r="D6" i="90"/>
  <c r="H6" i="90" s="1"/>
  <c r="O5" i="90"/>
  <c r="O23" i="90" s="1"/>
  <c r="N5" i="90"/>
  <c r="N23" i="90" s="1"/>
  <c r="M5" i="90"/>
  <c r="M23" i="90" s="1"/>
  <c r="L5" i="90"/>
  <c r="L23" i="90" s="1"/>
  <c r="L24" i="90" s="1"/>
  <c r="K5" i="90"/>
  <c r="K23" i="90" s="1"/>
  <c r="K24" i="90" s="1"/>
  <c r="J5" i="90"/>
  <c r="J23" i="90" s="1"/>
  <c r="I5" i="90"/>
  <c r="I23" i="90" s="1"/>
  <c r="D24" i="90" s="1"/>
  <c r="D5" i="90"/>
  <c r="D23" i="90" s="1"/>
  <c r="O4" i="90"/>
  <c r="O27" i="90" s="1"/>
  <c r="N4" i="90"/>
  <c r="N27" i="90" s="1"/>
  <c r="M4" i="90"/>
  <c r="M27" i="90" s="1"/>
  <c r="L4" i="90"/>
  <c r="L27" i="90" s="1"/>
  <c r="K4" i="90"/>
  <c r="K27" i="90" s="1"/>
  <c r="J4" i="90"/>
  <c r="J27" i="90" s="1"/>
  <c r="I4" i="90"/>
  <c r="I27" i="90" s="1"/>
  <c r="H4" i="90"/>
  <c r="D4" i="90"/>
  <c r="D27" i="90" s="1"/>
  <c r="H3" i="90"/>
  <c r="Z37" i="89"/>
  <c r="Y37" i="89"/>
  <c r="X37" i="89"/>
  <c r="W37" i="89"/>
  <c r="V37" i="89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D37" i="89"/>
  <c r="Z36" i="89"/>
  <c r="Y36" i="89"/>
  <c r="X36" i="89"/>
  <c r="W36" i="89"/>
  <c r="V36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D36" i="89"/>
  <c r="Z35" i="89"/>
  <c r="Y35" i="89"/>
  <c r="X35" i="89"/>
  <c r="W35" i="89"/>
  <c r="V35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D35" i="89"/>
  <c r="H35" i="89" s="1"/>
  <c r="Z34" i="89"/>
  <c r="Y34" i="89"/>
  <c r="X34" i="89"/>
  <c r="W34" i="89"/>
  <c r="V34" i="89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D34" i="89"/>
  <c r="H34" i="89" s="1"/>
  <c r="Z33" i="89"/>
  <c r="Y33" i="89"/>
  <c r="X33" i="89"/>
  <c r="W33" i="89"/>
  <c r="V33" i="89"/>
  <c r="U33" i="89"/>
  <c r="T33" i="89"/>
  <c r="S33" i="89"/>
  <c r="R33" i="89"/>
  <c r="Q33" i="89"/>
  <c r="P33" i="89"/>
  <c r="O33" i="89"/>
  <c r="N33" i="89"/>
  <c r="M33" i="89"/>
  <c r="L33" i="89"/>
  <c r="K33" i="89"/>
  <c r="J33" i="89"/>
  <c r="I33" i="89"/>
  <c r="D33" i="89"/>
  <c r="H33" i="89" s="1"/>
  <c r="Z32" i="89"/>
  <c r="Y32" i="89"/>
  <c r="X32" i="89"/>
  <c r="W32" i="89"/>
  <c r="V32" i="89"/>
  <c r="U32" i="89"/>
  <c r="T32" i="89"/>
  <c r="S32" i="89"/>
  <c r="R32" i="89"/>
  <c r="Q32" i="89"/>
  <c r="P32" i="89"/>
  <c r="O32" i="89"/>
  <c r="N32" i="89"/>
  <c r="M32" i="89"/>
  <c r="L32" i="89"/>
  <c r="K32" i="89"/>
  <c r="J32" i="89"/>
  <c r="I32" i="89"/>
  <c r="D32" i="89"/>
  <c r="H32" i="89" s="1"/>
  <c r="Z29" i="89"/>
  <c r="V29" i="89"/>
  <c r="R29" i="89"/>
  <c r="N29" i="89"/>
  <c r="J29" i="89"/>
  <c r="Z25" i="89"/>
  <c r="Z26" i="89" s="1"/>
  <c r="Y25" i="89"/>
  <c r="Y26" i="89" s="1"/>
  <c r="X25" i="89"/>
  <c r="X26" i="89" s="1"/>
  <c r="W25" i="89"/>
  <c r="W26" i="89" s="1"/>
  <c r="V25" i="89"/>
  <c r="V26" i="89" s="1"/>
  <c r="U25" i="89"/>
  <c r="U26" i="89" s="1"/>
  <c r="T25" i="89"/>
  <c r="T29" i="89" s="1"/>
  <c r="S25" i="89"/>
  <c r="S29" i="89" s="1"/>
  <c r="R25" i="89"/>
  <c r="Q25" i="89"/>
  <c r="Q26" i="89" s="1"/>
  <c r="P25" i="89"/>
  <c r="P29" i="89" s="1"/>
  <c r="O25" i="89"/>
  <c r="O29" i="89" s="1"/>
  <c r="N25" i="89"/>
  <c r="M25" i="89"/>
  <c r="M26" i="89" s="1"/>
  <c r="L25" i="89"/>
  <c r="L29" i="89" s="1"/>
  <c r="K25" i="89"/>
  <c r="K29" i="89" s="1"/>
  <c r="J25" i="89"/>
  <c r="I25" i="89"/>
  <c r="I26" i="89" s="1"/>
  <c r="H25" i="89"/>
  <c r="H29" i="89" s="1"/>
  <c r="D25" i="89"/>
  <c r="Z21" i="89"/>
  <c r="Y21" i="89"/>
  <c r="X21" i="89"/>
  <c r="W21" i="89"/>
  <c r="V21" i="89"/>
  <c r="U21" i="89"/>
  <c r="T21" i="89"/>
  <c r="S21" i="89"/>
  <c r="R21" i="89"/>
  <c r="Q21" i="89"/>
  <c r="P21" i="89"/>
  <c r="O21" i="89"/>
  <c r="N21" i="89"/>
  <c r="M21" i="89"/>
  <c r="L21" i="89"/>
  <c r="K21" i="89"/>
  <c r="J21" i="89"/>
  <c r="I21" i="89"/>
  <c r="H21" i="89"/>
  <c r="D21" i="89"/>
  <c r="Z16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D16" i="89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H15" i="89"/>
  <c r="D15" i="89"/>
  <c r="Z14" i="89"/>
  <c r="Y14" i="89"/>
  <c r="X14" i="89"/>
  <c r="W14" i="89"/>
  <c r="V14" i="89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H14" i="89"/>
  <c r="D14" i="89"/>
  <c r="Z13" i="89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D13" i="89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D12" i="89"/>
  <c r="Z11" i="89"/>
  <c r="Y11" i="89"/>
  <c r="X11" i="89"/>
  <c r="W11" i="89"/>
  <c r="V11" i="89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H11" i="89"/>
  <c r="D11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D9" i="89"/>
  <c r="Z8" i="89"/>
  <c r="Y8" i="89"/>
  <c r="X8" i="89"/>
  <c r="W8" i="89"/>
  <c r="V8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H8" i="89"/>
  <c r="D8" i="89"/>
  <c r="Z7" i="89"/>
  <c r="Y7" i="89"/>
  <c r="X7" i="89"/>
  <c r="W7" i="89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H7" i="89"/>
  <c r="D7" i="89"/>
  <c r="Z6" i="89"/>
  <c r="Y6" i="89"/>
  <c r="X6" i="89"/>
  <c r="W6" i="89"/>
  <c r="V6" i="89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H6" i="89"/>
  <c r="D6" i="89"/>
  <c r="Z5" i="89"/>
  <c r="Z23" i="89" s="1"/>
  <c r="Y5" i="89"/>
  <c r="Y23" i="89" s="1"/>
  <c r="X5" i="89"/>
  <c r="X23" i="89" s="1"/>
  <c r="W5" i="89"/>
  <c r="W23" i="89" s="1"/>
  <c r="V5" i="89"/>
  <c r="V23" i="89" s="1"/>
  <c r="U5" i="89"/>
  <c r="U23" i="89" s="1"/>
  <c r="T5" i="89"/>
  <c r="T23" i="89" s="1"/>
  <c r="O24" i="89" s="1"/>
  <c r="S5" i="89"/>
  <c r="S23" i="89" s="1"/>
  <c r="N24" i="89" s="1"/>
  <c r="R5" i="89"/>
  <c r="R23" i="89" s="1"/>
  <c r="Q5" i="89"/>
  <c r="Q23" i="89" s="1"/>
  <c r="P5" i="89"/>
  <c r="P23" i="89" s="1"/>
  <c r="K24" i="89" s="1"/>
  <c r="O5" i="89"/>
  <c r="O23" i="89" s="1"/>
  <c r="J24" i="89" s="1"/>
  <c r="N5" i="89"/>
  <c r="N23" i="89" s="1"/>
  <c r="M5" i="89"/>
  <c r="M23" i="89" s="1"/>
  <c r="L5" i="89"/>
  <c r="L23" i="89" s="1"/>
  <c r="K5" i="89"/>
  <c r="K23" i="89" s="1"/>
  <c r="J5" i="89"/>
  <c r="J23" i="89" s="1"/>
  <c r="I5" i="89"/>
  <c r="I23" i="89" s="1"/>
  <c r="D24" i="89" s="1"/>
  <c r="H5" i="89"/>
  <c r="H23" i="89" s="1"/>
  <c r="D5" i="89"/>
  <c r="D23" i="89" s="1"/>
  <c r="Z4" i="89"/>
  <c r="Z27" i="89" s="1"/>
  <c r="Y4" i="89"/>
  <c r="Y27" i="89" s="1"/>
  <c r="X4" i="89"/>
  <c r="X27" i="89" s="1"/>
  <c r="W4" i="89"/>
  <c r="W27" i="89" s="1"/>
  <c r="V4" i="89"/>
  <c r="V27" i="89" s="1"/>
  <c r="U4" i="89"/>
  <c r="U27" i="89" s="1"/>
  <c r="T4" i="89"/>
  <c r="T27" i="89" s="1"/>
  <c r="S4" i="89"/>
  <c r="S27" i="89" s="1"/>
  <c r="R4" i="89"/>
  <c r="R27" i="89" s="1"/>
  <c r="Q4" i="89"/>
  <c r="Q27" i="89" s="1"/>
  <c r="P4" i="89"/>
  <c r="P27" i="89" s="1"/>
  <c r="O4" i="89"/>
  <c r="O27" i="89" s="1"/>
  <c r="N4" i="89"/>
  <c r="N27" i="89" s="1"/>
  <c r="M4" i="89"/>
  <c r="M27" i="89" s="1"/>
  <c r="L4" i="89"/>
  <c r="L27" i="89" s="1"/>
  <c r="L30" i="89" s="1"/>
  <c r="K4" i="89"/>
  <c r="K27" i="89" s="1"/>
  <c r="J4" i="89"/>
  <c r="J27" i="89" s="1"/>
  <c r="I4" i="89"/>
  <c r="I27" i="89" s="1"/>
  <c r="H4" i="89"/>
  <c r="H27" i="89" s="1"/>
  <c r="H30" i="89" s="1"/>
  <c r="D4" i="89"/>
  <c r="D27" i="89" s="1"/>
  <c r="H3" i="89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D37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D36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D35" i="88"/>
  <c r="H35" i="88" s="1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H34" i="88"/>
  <c r="D34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H33" i="88"/>
  <c r="D33" i="88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D32" i="88"/>
  <c r="H32" i="88" s="1"/>
  <c r="T29" i="88"/>
  <c r="P29" i="88"/>
  <c r="L29" i="88"/>
  <c r="T26" i="88"/>
  <c r="P26" i="88"/>
  <c r="L26" i="88"/>
  <c r="U25" i="88"/>
  <c r="U29" i="88" s="1"/>
  <c r="T25" i="88"/>
  <c r="S25" i="88"/>
  <c r="S29" i="88" s="1"/>
  <c r="R25" i="88"/>
  <c r="R29" i="88" s="1"/>
  <c r="Q25" i="88"/>
  <c r="Q29" i="88" s="1"/>
  <c r="P25" i="88"/>
  <c r="O25" i="88"/>
  <c r="O29" i="88" s="1"/>
  <c r="N25" i="88"/>
  <c r="N29" i="88" s="1"/>
  <c r="M25" i="88"/>
  <c r="M29" i="88" s="1"/>
  <c r="L25" i="88"/>
  <c r="K25" i="88"/>
  <c r="K29" i="88" s="1"/>
  <c r="J25" i="88"/>
  <c r="J29" i="88" s="1"/>
  <c r="I25" i="88"/>
  <c r="I29" i="88" s="1"/>
  <c r="D25" i="88"/>
  <c r="D26" i="88" s="1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H21" i="88"/>
  <c r="D21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D16" i="88"/>
  <c r="H16" i="88" s="1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D15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H14" i="88"/>
  <c r="D14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D13" i="88"/>
  <c r="H13" i="88" s="1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D12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D11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D9" i="88"/>
  <c r="H9" i="88" s="1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H8" i="88"/>
  <c r="D8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H7" i="88"/>
  <c r="D7" i="88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D6" i="88"/>
  <c r="H6" i="88" s="1"/>
  <c r="U5" i="88"/>
  <c r="U23" i="88" s="1"/>
  <c r="T5" i="88"/>
  <c r="T23" i="88" s="1"/>
  <c r="S5" i="88"/>
  <c r="S23" i="88" s="1"/>
  <c r="R5" i="88"/>
  <c r="R23" i="88" s="1"/>
  <c r="Q5" i="88"/>
  <c r="Q23" i="88" s="1"/>
  <c r="P5" i="88"/>
  <c r="P23" i="88" s="1"/>
  <c r="K24" i="88" s="1"/>
  <c r="O5" i="88"/>
  <c r="O23" i="88" s="1"/>
  <c r="N5" i="88"/>
  <c r="N23" i="88" s="1"/>
  <c r="I24" i="88" s="1"/>
  <c r="M5" i="88"/>
  <c r="M23" i="88" s="1"/>
  <c r="L5" i="88"/>
  <c r="L23" i="88" s="1"/>
  <c r="K5" i="88"/>
  <c r="K23" i="88" s="1"/>
  <c r="J5" i="88"/>
  <c r="J23" i="88" s="1"/>
  <c r="I5" i="88"/>
  <c r="I23" i="88" s="1"/>
  <c r="D24" i="88" s="1"/>
  <c r="H5" i="88"/>
  <c r="D5" i="88"/>
  <c r="D23" i="88" s="1"/>
  <c r="U4" i="88"/>
  <c r="U27" i="88" s="1"/>
  <c r="T4" i="88"/>
  <c r="T27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K4" i="88"/>
  <c r="K27" i="88" s="1"/>
  <c r="J4" i="88"/>
  <c r="J27" i="88" s="1"/>
  <c r="I4" i="88"/>
  <c r="I27" i="88" s="1"/>
  <c r="H4" i="88"/>
  <c r="H27" i="88" s="1"/>
  <c r="D4" i="88"/>
  <c r="D27" i="88" s="1"/>
  <c r="H3" i="88"/>
  <c r="AA37" i="87"/>
  <c r="Z37" i="87"/>
  <c r="Y37" i="87"/>
  <c r="X37" i="87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D37" i="87"/>
  <c r="AA36" i="87"/>
  <c r="Z36" i="87"/>
  <c r="Y36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D36" i="87"/>
  <c r="AA35" i="87"/>
  <c r="Z35" i="87"/>
  <c r="Y35" i="87"/>
  <c r="X35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H35" i="87"/>
  <c r="D35" i="87"/>
  <c r="AA34" i="87"/>
  <c r="Z34" i="87"/>
  <c r="Y34" i="87"/>
  <c r="X34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H34" i="87"/>
  <c r="D34" i="87"/>
  <c r="AA33" i="87"/>
  <c r="Z33" i="87"/>
  <c r="Y33" i="87"/>
  <c r="X33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D33" i="87"/>
  <c r="H33" i="87" s="1"/>
  <c r="AA32" i="87"/>
  <c r="Z32" i="87"/>
  <c r="Y32" i="87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D32" i="87"/>
  <c r="H32" i="87" s="1"/>
  <c r="M29" i="87"/>
  <c r="I29" i="87"/>
  <c r="Q26" i="87"/>
  <c r="M26" i="87"/>
  <c r="AA25" i="87"/>
  <c r="AA26" i="87" s="1"/>
  <c r="Z25" i="87"/>
  <c r="Y25" i="87"/>
  <c r="X25" i="87"/>
  <c r="X26" i="87" s="1"/>
  <c r="W25" i="87"/>
  <c r="W29" i="87" s="1"/>
  <c r="V25" i="87"/>
  <c r="U25" i="87"/>
  <c r="T25" i="87"/>
  <c r="T29" i="87" s="1"/>
  <c r="S25" i="87"/>
  <c r="S29" i="87" s="1"/>
  <c r="R25" i="87"/>
  <c r="Q25" i="87"/>
  <c r="P25" i="87"/>
  <c r="K26" i="87" s="1"/>
  <c r="O25" i="87"/>
  <c r="O29" i="87" s="1"/>
  <c r="N25" i="87"/>
  <c r="I26" i="87" s="1"/>
  <c r="M25" i="87"/>
  <c r="L25" i="87"/>
  <c r="L29" i="87" s="1"/>
  <c r="K25" i="87"/>
  <c r="K29" i="87" s="1"/>
  <c r="J25" i="87"/>
  <c r="I25" i="87"/>
  <c r="D25" i="87"/>
  <c r="D26" i="87" s="1"/>
  <c r="AA21" i="87"/>
  <c r="Z21" i="87"/>
  <c r="Y21" i="87"/>
  <c r="X21" i="87"/>
  <c r="W21" i="87"/>
  <c r="V21" i="87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D21" i="87"/>
  <c r="AA16" i="87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H16" i="87"/>
  <c r="D16" i="87"/>
  <c r="AA15" i="87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D15" i="87"/>
  <c r="AA14" i="87"/>
  <c r="Z14" i="87"/>
  <c r="Y14" i="87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D14" i="87"/>
  <c r="H14" i="87" s="1"/>
  <c r="AA13" i="87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D13" i="87"/>
  <c r="H13" i="87" s="1"/>
  <c r="AA12" i="87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D12" i="87"/>
  <c r="AA11" i="87"/>
  <c r="Z11" i="87"/>
  <c r="Y11" i="87"/>
  <c r="X11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H11" i="87"/>
  <c r="D11" i="87"/>
  <c r="AA9" i="87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D9" i="87"/>
  <c r="AA8" i="87"/>
  <c r="Z8" i="87"/>
  <c r="Y8" i="87"/>
  <c r="X8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D8" i="87"/>
  <c r="H8" i="87" s="1"/>
  <c r="AA7" i="87"/>
  <c r="Z7" i="87"/>
  <c r="Y7" i="87"/>
  <c r="X7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H7" i="87"/>
  <c r="D7" i="87"/>
  <c r="AA6" i="87"/>
  <c r="Z6" i="87"/>
  <c r="Y6" i="87"/>
  <c r="X6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H6" i="87"/>
  <c r="D6" i="87"/>
  <c r="AA5" i="87"/>
  <c r="AA23" i="87" s="1"/>
  <c r="Z5" i="87"/>
  <c r="Z23" i="87" s="1"/>
  <c r="Y5" i="87"/>
  <c r="Y23" i="87" s="1"/>
  <c r="X5" i="87"/>
  <c r="X23" i="87" s="1"/>
  <c r="W5" i="87"/>
  <c r="W23" i="87" s="1"/>
  <c r="V5" i="87"/>
  <c r="V23" i="87" s="1"/>
  <c r="Q24" i="87" s="1"/>
  <c r="U5" i="87"/>
  <c r="U23" i="87" s="1"/>
  <c r="T5" i="87"/>
  <c r="T23" i="87" s="1"/>
  <c r="O24" i="87" s="1"/>
  <c r="S5" i="87"/>
  <c r="S23" i="87" s="1"/>
  <c r="R5" i="87"/>
  <c r="R23" i="87" s="1"/>
  <c r="M24" i="87" s="1"/>
  <c r="Q5" i="87"/>
  <c r="Q23" i="87" s="1"/>
  <c r="P5" i="87"/>
  <c r="P23" i="87" s="1"/>
  <c r="K24" i="87" s="1"/>
  <c r="O5" i="87"/>
  <c r="O23" i="87" s="1"/>
  <c r="N5" i="87"/>
  <c r="N23" i="87" s="1"/>
  <c r="I24" i="87" s="1"/>
  <c r="M5" i="87"/>
  <c r="M23" i="87" s="1"/>
  <c r="L5" i="87"/>
  <c r="L23" i="87" s="1"/>
  <c r="K5" i="87"/>
  <c r="K23" i="87" s="1"/>
  <c r="J5" i="87"/>
  <c r="J23" i="87" s="1"/>
  <c r="I5" i="87"/>
  <c r="I23" i="87" s="1"/>
  <c r="D5" i="87"/>
  <c r="D23" i="87" s="1"/>
  <c r="AA4" i="87"/>
  <c r="AA27" i="87" s="1"/>
  <c r="AA28" i="87" s="1"/>
  <c r="Z4" i="87"/>
  <c r="Z27" i="87" s="1"/>
  <c r="Y4" i="87"/>
  <c r="Y27" i="87" s="1"/>
  <c r="X4" i="87"/>
  <c r="X27" i="87" s="1"/>
  <c r="W4" i="87"/>
  <c r="W27" i="87" s="1"/>
  <c r="V4" i="87"/>
  <c r="V27" i="87" s="1"/>
  <c r="U4" i="87"/>
  <c r="U27" i="87" s="1"/>
  <c r="T4" i="87"/>
  <c r="T27" i="87" s="1"/>
  <c r="S4" i="87"/>
  <c r="S27" i="87" s="1"/>
  <c r="R4" i="87"/>
  <c r="R27" i="87" s="1"/>
  <c r="Q4" i="87"/>
  <c r="Q27" i="87" s="1"/>
  <c r="P4" i="87"/>
  <c r="P27" i="87" s="1"/>
  <c r="O4" i="87"/>
  <c r="O27" i="87" s="1"/>
  <c r="N4" i="87"/>
  <c r="N27" i="87" s="1"/>
  <c r="M4" i="87"/>
  <c r="M27" i="87" s="1"/>
  <c r="L4" i="87"/>
  <c r="L27" i="87" s="1"/>
  <c r="L30" i="87" s="1"/>
  <c r="K4" i="87"/>
  <c r="K27" i="87" s="1"/>
  <c r="J4" i="87"/>
  <c r="J27" i="87" s="1"/>
  <c r="J30" i="87" s="1"/>
  <c r="I4" i="87"/>
  <c r="I27" i="87" s="1"/>
  <c r="D4" i="87"/>
  <c r="D27" i="87" s="1"/>
  <c r="H3" i="87"/>
  <c r="X37" i="86"/>
  <c r="W37" i="86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D37" i="86"/>
  <c r="X36" i="86"/>
  <c r="W36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D36" i="86"/>
  <c r="X35" i="86"/>
  <c r="W35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D35" i="86"/>
  <c r="H35" i="86" s="1"/>
  <c r="X34" i="86"/>
  <c r="W34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D34" i="86"/>
  <c r="H34" i="86" s="1"/>
  <c r="X33" i="86"/>
  <c r="W33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D33" i="86"/>
  <c r="H33" i="86" s="1"/>
  <c r="X32" i="86"/>
  <c r="W32" i="86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D32" i="86"/>
  <c r="H32" i="86" s="1"/>
  <c r="U29" i="86"/>
  <c r="Q29" i="86"/>
  <c r="M29" i="86"/>
  <c r="I29" i="86"/>
  <c r="V26" i="86"/>
  <c r="U26" i="86"/>
  <c r="Q26" i="86"/>
  <c r="M26" i="86"/>
  <c r="I26" i="86"/>
  <c r="X25" i="86"/>
  <c r="X29" i="86" s="1"/>
  <c r="W25" i="86"/>
  <c r="R26" i="86" s="1"/>
  <c r="V25" i="86"/>
  <c r="V29" i="86" s="1"/>
  <c r="U25" i="86"/>
  <c r="P26" i="86" s="1"/>
  <c r="T25" i="86"/>
  <c r="T29" i="86" s="1"/>
  <c r="S25" i="86"/>
  <c r="N26" i="86" s="1"/>
  <c r="R25" i="86"/>
  <c r="R29" i="86" s="1"/>
  <c r="Q25" i="86"/>
  <c r="L26" i="86" s="1"/>
  <c r="P25" i="86"/>
  <c r="P29" i="86" s="1"/>
  <c r="O25" i="86"/>
  <c r="J26" i="86" s="1"/>
  <c r="N25" i="86"/>
  <c r="N29" i="86" s="1"/>
  <c r="M25" i="86"/>
  <c r="L25" i="86"/>
  <c r="L29" i="86" s="1"/>
  <c r="K25" i="86"/>
  <c r="K29" i="86" s="1"/>
  <c r="J25" i="86"/>
  <c r="J29" i="86" s="1"/>
  <c r="I25" i="86"/>
  <c r="D26" i="86" s="1"/>
  <c r="D25" i="86"/>
  <c r="H25" i="86" s="1"/>
  <c r="H29" i="86" s="1"/>
  <c r="X21" i="86"/>
  <c r="W21" i="86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D21" i="86"/>
  <c r="H21" i="86" s="1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D16" i="86"/>
  <c r="H16" i="86" s="1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D15" i="86"/>
  <c r="H15" i="86" s="1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D14" i="86"/>
  <c r="H14" i="86" s="1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D13" i="86"/>
  <c r="H13" i="86" s="1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D12" i="86"/>
  <c r="H12" i="86" s="1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D11" i="86"/>
  <c r="H11" i="86" s="1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D9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H8" i="86"/>
  <c r="D8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D7" i="86"/>
  <c r="H7" i="86" s="1"/>
  <c r="X6" i="86"/>
  <c r="W6" i="86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H6" i="86"/>
  <c r="D6" i="86"/>
  <c r="X5" i="86"/>
  <c r="X23" i="86" s="1"/>
  <c r="W5" i="86"/>
  <c r="W23" i="86" s="1"/>
  <c r="V5" i="86"/>
  <c r="V23" i="86" s="1"/>
  <c r="U5" i="86"/>
  <c r="U23" i="86" s="1"/>
  <c r="T5" i="86"/>
  <c r="T23" i="86" s="1"/>
  <c r="S5" i="86"/>
  <c r="S23" i="86" s="1"/>
  <c r="R5" i="86"/>
  <c r="R23" i="86" s="1"/>
  <c r="Q5" i="86"/>
  <c r="Q23" i="86" s="1"/>
  <c r="L24" i="86" s="1"/>
  <c r="P5" i="86"/>
  <c r="P23" i="86" s="1"/>
  <c r="O5" i="86"/>
  <c r="O23" i="86" s="1"/>
  <c r="N5" i="86"/>
  <c r="N23" i="86" s="1"/>
  <c r="M5" i="86"/>
  <c r="M23" i="86" s="1"/>
  <c r="L5" i="86"/>
  <c r="L23" i="86" s="1"/>
  <c r="K5" i="86"/>
  <c r="K23" i="86" s="1"/>
  <c r="J5" i="86"/>
  <c r="J23" i="86" s="1"/>
  <c r="I5" i="86"/>
  <c r="I23" i="86" s="1"/>
  <c r="D24" i="86" s="1"/>
  <c r="D5" i="86"/>
  <c r="D23" i="86" s="1"/>
  <c r="X4" i="86"/>
  <c r="X27" i="86" s="1"/>
  <c r="W4" i="86"/>
  <c r="W27" i="86" s="1"/>
  <c r="V4" i="86"/>
  <c r="V27" i="86" s="1"/>
  <c r="U4" i="86"/>
  <c r="U27" i="86" s="1"/>
  <c r="T4" i="86"/>
  <c r="T27" i="86" s="1"/>
  <c r="S4" i="86"/>
  <c r="S27" i="86" s="1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L30" i="86" s="1"/>
  <c r="K4" i="86"/>
  <c r="K27" i="86" s="1"/>
  <c r="J4" i="86"/>
  <c r="J27" i="86" s="1"/>
  <c r="J30" i="86" s="1"/>
  <c r="I4" i="86"/>
  <c r="I27" i="86" s="1"/>
  <c r="H4" i="86"/>
  <c r="H27" i="86" s="1"/>
  <c r="H30" i="86" s="1"/>
  <c r="D4" i="86"/>
  <c r="D27" i="86" s="1"/>
  <c r="H3" i="86"/>
  <c r="K37" i="85"/>
  <c r="J37" i="85"/>
  <c r="I37" i="85"/>
  <c r="H37" i="85"/>
  <c r="D37" i="85"/>
  <c r="K36" i="85"/>
  <c r="J36" i="85"/>
  <c r="I36" i="85"/>
  <c r="H36" i="85"/>
  <c r="D36" i="85"/>
  <c r="K35" i="85"/>
  <c r="J35" i="85"/>
  <c r="I35" i="85"/>
  <c r="D35" i="85"/>
  <c r="H35" i="85" s="1"/>
  <c r="K34" i="85"/>
  <c r="J34" i="85"/>
  <c r="I34" i="85"/>
  <c r="D34" i="85"/>
  <c r="H34" i="85" s="1"/>
  <c r="K33" i="85"/>
  <c r="J33" i="85"/>
  <c r="I33" i="85"/>
  <c r="H33" i="85"/>
  <c r="D33" i="85"/>
  <c r="K32" i="85"/>
  <c r="J32" i="85"/>
  <c r="I32" i="85"/>
  <c r="D32" i="85"/>
  <c r="H32" i="85" s="1"/>
  <c r="K29" i="85"/>
  <c r="J29" i="85"/>
  <c r="K27" i="85"/>
  <c r="K30" i="85" s="1"/>
  <c r="D27" i="85"/>
  <c r="K25" i="85"/>
  <c r="K26" i="85" s="1"/>
  <c r="J25" i="85"/>
  <c r="J26" i="85" s="1"/>
  <c r="I25" i="85"/>
  <c r="I26" i="85" s="1"/>
  <c r="D25" i="85"/>
  <c r="H25" i="85" s="1"/>
  <c r="K21" i="85"/>
  <c r="J21" i="85"/>
  <c r="I21" i="85"/>
  <c r="H21" i="85"/>
  <c r="D21" i="85"/>
  <c r="K16" i="85"/>
  <c r="J16" i="85"/>
  <c r="I16" i="85"/>
  <c r="D16" i="85"/>
  <c r="H16" i="85" s="1"/>
  <c r="K15" i="85"/>
  <c r="J15" i="85"/>
  <c r="I15" i="85"/>
  <c r="D15" i="85"/>
  <c r="H15" i="85" s="1"/>
  <c r="K14" i="85"/>
  <c r="J14" i="85"/>
  <c r="I14" i="85"/>
  <c r="H14" i="85"/>
  <c r="D14" i="85"/>
  <c r="K13" i="85"/>
  <c r="J13" i="85"/>
  <c r="I13" i="85"/>
  <c r="D13" i="85"/>
  <c r="H13" i="85" s="1"/>
  <c r="K12" i="85"/>
  <c r="J12" i="85"/>
  <c r="I12" i="85"/>
  <c r="D12" i="85"/>
  <c r="H12" i="85" s="1"/>
  <c r="K11" i="85"/>
  <c r="J11" i="85"/>
  <c r="I11" i="85"/>
  <c r="D11" i="85"/>
  <c r="H11" i="85" s="1"/>
  <c r="K9" i="85"/>
  <c r="J9" i="85"/>
  <c r="I9" i="85"/>
  <c r="H9" i="85"/>
  <c r="D9" i="85"/>
  <c r="K8" i="85"/>
  <c r="J8" i="85"/>
  <c r="I8" i="85"/>
  <c r="D8" i="85"/>
  <c r="H8" i="85" s="1"/>
  <c r="K7" i="85"/>
  <c r="J7" i="85"/>
  <c r="I7" i="85"/>
  <c r="D7" i="85"/>
  <c r="H7" i="85" s="1"/>
  <c r="K6" i="85"/>
  <c r="K23" i="85" s="1"/>
  <c r="K24" i="85" s="1"/>
  <c r="J6" i="85"/>
  <c r="I6" i="85"/>
  <c r="D6" i="85"/>
  <c r="H6" i="85" s="1"/>
  <c r="K5" i="85"/>
  <c r="J5" i="85"/>
  <c r="J23" i="85" s="1"/>
  <c r="J24" i="85" s="1"/>
  <c r="I5" i="85"/>
  <c r="I23" i="85" s="1"/>
  <c r="H5" i="85"/>
  <c r="H23" i="85" s="1"/>
  <c r="H24" i="85" s="1"/>
  <c r="D5" i="85"/>
  <c r="K4" i="85"/>
  <c r="J4" i="85"/>
  <c r="J27" i="85" s="1"/>
  <c r="I4" i="85"/>
  <c r="I27" i="85" s="1"/>
  <c r="D4" i="85"/>
  <c r="H4" i="85" s="1"/>
  <c r="H27" i="85" s="1"/>
  <c r="H3" i="85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D37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D36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D35" i="84"/>
  <c r="H35" i="84" s="1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D34" i="84"/>
  <c r="H34" i="84" s="1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D33" i="84"/>
  <c r="H33" i="84" s="1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D32" i="84"/>
  <c r="H32" i="84" s="1"/>
  <c r="V29" i="84"/>
  <c r="S29" i="84"/>
  <c r="R29" i="84"/>
  <c r="O29" i="84"/>
  <c r="K29" i="84"/>
  <c r="V25" i="84"/>
  <c r="V26" i="84" s="1"/>
  <c r="U25" i="84"/>
  <c r="T25" i="84"/>
  <c r="T26" i="84" s="1"/>
  <c r="S25" i="84"/>
  <c r="S26" i="84" s="1"/>
  <c r="R25" i="84"/>
  <c r="R26" i="84" s="1"/>
  <c r="Q25" i="84"/>
  <c r="P25" i="84"/>
  <c r="O25" i="84"/>
  <c r="N25" i="84"/>
  <c r="N26" i="84" s="1"/>
  <c r="M25" i="84"/>
  <c r="L25" i="84"/>
  <c r="K25" i="84"/>
  <c r="J25" i="84"/>
  <c r="I25" i="84"/>
  <c r="D25" i="84"/>
  <c r="H25" i="84" s="1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D21" i="84"/>
  <c r="H21" i="84" s="1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D16" i="84"/>
  <c r="H16" i="84" s="1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D15" i="84"/>
  <c r="H15" i="84" s="1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D14" i="84"/>
  <c r="H14" i="84" s="1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D13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D12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H11" i="84"/>
  <c r="D11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D9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H8" i="84"/>
  <c r="D8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D7" i="84"/>
  <c r="H7" i="84" s="1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D6" i="84"/>
  <c r="H6" i="84" s="1"/>
  <c r="V5" i="84"/>
  <c r="V23" i="84" s="1"/>
  <c r="U5" i="84"/>
  <c r="U23" i="84" s="1"/>
  <c r="T5" i="84"/>
  <c r="T23" i="84" s="1"/>
  <c r="S5" i="84"/>
  <c r="S23" i="84" s="1"/>
  <c r="S24" i="84" s="1"/>
  <c r="R5" i="84"/>
  <c r="R23" i="84" s="1"/>
  <c r="Q5" i="84"/>
  <c r="Q23" i="84" s="1"/>
  <c r="L24" i="84" s="1"/>
  <c r="P5" i="84"/>
  <c r="P23" i="84" s="1"/>
  <c r="O5" i="84"/>
  <c r="O23" i="84" s="1"/>
  <c r="J24" i="84" s="1"/>
  <c r="N5" i="84"/>
  <c r="N23" i="84" s="1"/>
  <c r="I24" i="84" s="1"/>
  <c r="M5" i="84"/>
  <c r="M23" i="84" s="1"/>
  <c r="L5" i="84"/>
  <c r="L23" i="84" s="1"/>
  <c r="K5" i="84"/>
  <c r="K23" i="84" s="1"/>
  <c r="J5" i="84"/>
  <c r="J23" i="84" s="1"/>
  <c r="I5" i="84"/>
  <c r="I23" i="84" s="1"/>
  <c r="D24" i="84" s="1"/>
  <c r="D5" i="84"/>
  <c r="D23" i="84" s="1"/>
  <c r="V4" i="84"/>
  <c r="V27" i="84" s="1"/>
  <c r="U4" i="84"/>
  <c r="U27" i="84" s="1"/>
  <c r="T4" i="84"/>
  <c r="T27" i="84" s="1"/>
  <c r="S4" i="84"/>
  <c r="S27" i="84" s="1"/>
  <c r="R4" i="84"/>
  <c r="R27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K4" i="84"/>
  <c r="K27" i="84" s="1"/>
  <c r="K30" i="84" s="1"/>
  <c r="J4" i="84"/>
  <c r="J27" i="84" s="1"/>
  <c r="I4" i="84"/>
  <c r="I27" i="84" s="1"/>
  <c r="D4" i="84"/>
  <c r="D27" i="84" s="1"/>
  <c r="H3" i="84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D37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D36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D35" i="83"/>
  <c r="H35" i="83" s="1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D34" i="83"/>
  <c r="H34" i="83" s="1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D33" i="83"/>
  <c r="H33" i="83" s="1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D32" i="83"/>
  <c r="H32" i="83" s="1"/>
  <c r="V29" i="83"/>
  <c r="T29" i="83"/>
  <c r="P29" i="83"/>
  <c r="L29" i="83"/>
  <c r="V25" i="83"/>
  <c r="V26" i="83" s="1"/>
  <c r="U25" i="83"/>
  <c r="U26" i="83" s="1"/>
  <c r="T25" i="83"/>
  <c r="T26" i="83" s="1"/>
  <c r="S25" i="83"/>
  <c r="R29" i="83" s="1"/>
  <c r="R25" i="83"/>
  <c r="R26" i="83" s="1"/>
  <c r="Q25" i="83"/>
  <c r="Q26" i="83" s="1"/>
  <c r="P25" i="83"/>
  <c r="O25" i="83"/>
  <c r="N29" i="83" s="1"/>
  <c r="N25" i="83"/>
  <c r="M25" i="83"/>
  <c r="M26" i="83" s="1"/>
  <c r="L25" i="83"/>
  <c r="K25" i="83"/>
  <c r="J29" i="83" s="1"/>
  <c r="J25" i="83"/>
  <c r="I25" i="83"/>
  <c r="I26" i="83" s="1"/>
  <c r="D25" i="83"/>
  <c r="H25" i="83" s="1"/>
  <c r="H29" i="83" s="1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D21" i="83"/>
  <c r="H21" i="83" s="1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D16" i="83"/>
  <c r="H16" i="83" s="1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D15" i="83"/>
  <c r="H15" i="83" s="1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D14" i="83"/>
  <c r="H14" i="83" s="1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D13" i="83"/>
  <c r="H13" i="83" s="1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D12" i="83"/>
  <c r="H12" i="83" s="1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D11" i="83"/>
  <c r="H11" i="83" s="1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D9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H8" i="83"/>
  <c r="D8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H7" i="83"/>
  <c r="D7" i="83"/>
  <c r="V6" i="83"/>
  <c r="U6" i="83"/>
  <c r="T6" i="83"/>
  <c r="S6" i="83"/>
  <c r="R6" i="83"/>
  <c r="Q6" i="83"/>
  <c r="P6" i="83"/>
  <c r="O6" i="83"/>
  <c r="N6" i="83"/>
  <c r="M6" i="83"/>
  <c r="L6" i="83"/>
  <c r="K6" i="83"/>
  <c r="J6" i="83"/>
  <c r="I6" i="83"/>
  <c r="H6" i="83"/>
  <c r="D6" i="83"/>
  <c r="V5" i="83"/>
  <c r="V23" i="83" s="1"/>
  <c r="U5" i="83"/>
  <c r="U23" i="83" s="1"/>
  <c r="T5" i="83"/>
  <c r="T23" i="83" s="1"/>
  <c r="S5" i="83"/>
  <c r="S23" i="83" s="1"/>
  <c r="R5" i="83"/>
  <c r="R23" i="83" s="1"/>
  <c r="Q5" i="83"/>
  <c r="Q23" i="83" s="1"/>
  <c r="L24" i="83" s="1"/>
  <c r="P5" i="83"/>
  <c r="P23" i="83" s="1"/>
  <c r="K24" i="83" s="1"/>
  <c r="O5" i="83"/>
  <c r="O23" i="83" s="1"/>
  <c r="N5" i="83"/>
  <c r="N23" i="83" s="1"/>
  <c r="I24" i="83" s="1"/>
  <c r="M5" i="83"/>
  <c r="M23" i="83" s="1"/>
  <c r="H24" i="83" s="1"/>
  <c r="L5" i="83"/>
  <c r="L23" i="83" s="1"/>
  <c r="K5" i="83"/>
  <c r="K23" i="83" s="1"/>
  <c r="J5" i="83"/>
  <c r="J23" i="83" s="1"/>
  <c r="I5" i="83"/>
  <c r="I23" i="83" s="1"/>
  <c r="D24" i="83" s="1"/>
  <c r="H5" i="83"/>
  <c r="H23" i="83" s="1"/>
  <c r="D5" i="83"/>
  <c r="D23" i="83" s="1"/>
  <c r="V4" i="83"/>
  <c r="V27" i="83" s="1"/>
  <c r="U4" i="83"/>
  <c r="U27" i="83" s="1"/>
  <c r="T4" i="83"/>
  <c r="T27" i="83" s="1"/>
  <c r="S4" i="83"/>
  <c r="S27" i="83" s="1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K4" i="83"/>
  <c r="K27" i="83" s="1"/>
  <c r="J4" i="83"/>
  <c r="J27" i="83" s="1"/>
  <c r="J30" i="83" s="1"/>
  <c r="I4" i="83"/>
  <c r="I27" i="83" s="1"/>
  <c r="H4" i="83"/>
  <c r="H27" i="83" s="1"/>
  <c r="D4" i="83"/>
  <c r="D27" i="83" s="1"/>
  <c r="H3" i="83"/>
  <c r="R37" i="82"/>
  <c r="Q37" i="82"/>
  <c r="P37" i="82"/>
  <c r="O37" i="82"/>
  <c r="N37" i="82"/>
  <c r="M37" i="82"/>
  <c r="L37" i="82"/>
  <c r="K37" i="82"/>
  <c r="J37" i="82"/>
  <c r="I37" i="82"/>
  <c r="H37" i="82"/>
  <c r="D37" i="82"/>
  <c r="R36" i="82"/>
  <c r="Q36" i="82"/>
  <c r="P36" i="82"/>
  <c r="O36" i="82"/>
  <c r="N36" i="82"/>
  <c r="M36" i="82"/>
  <c r="L36" i="82"/>
  <c r="K36" i="82"/>
  <c r="J36" i="82"/>
  <c r="I36" i="82"/>
  <c r="H36" i="82"/>
  <c r="D36" i="82"/>
  <c r="R35" i="82"/>
  <c r="Q35" i="82"/>
  <c r="P35" i="82"/>
  <c r="O35" i="82"/>
  <c r="N35" i="82"/>
  <c r="M35" i="82"/>
  <c r="L35" i="82"/>
  <c r="K35" i="82"/>
  <c r="J35" i="82"/>
  <c r="I35" i="82"/>
  <c r="D35" i="82"/>
  <c r="H35" i="82" s="1"/>
  <c r="R34" i="82"/>
  <c r="Q34" i="82"/>
  <c r="P34" i="82"/>
  <c r="O34" i="82"/>
  <c r="N34" i="82"/>
  <c r="M34" i="82"/>
  <c r="L34" i="82"/>
  <c r="K34" i="82"/>
  <c r="J34" i="82"/>
  <c r="I34" i="82"/>
  <c r="D34" i="82"/>
  <c r="H34" i="82" s="1"/>
  <c r="R33" i="82"/>
  <c r="Q33" i="82"/>
  <c r="P33" i="82"/>
  <c r="O33" i="82"/>
  <c r="N33" i="82"/>
  <c r="M33" i="82"/>
  <c r="L33" i="82"/>
  <c r="K33" i="82"/>
  <c r="J33" i="82"/>
  <c r="I33" i="82"/>
  <c r="D33" i="82"/>
  <c r="H33" i="82" s="1"/>
  <c r="R32" i="82"/>
  <c r="Q32" i="82"/>
  <c r="P32" i="82"/>
  <c r="O32" i="82"/>
  <c r="N32" i="82"/>
  <c r="M32" i="82"/>
  <c r="L32" i="82"/>
  <c r="K32" i="82"/>
  <c r="J32" i="82"/>
  <c r="I32" i="82"/>
  <c r="D32" i="82"/>
  <c r="H32" i="82" s="1"/>
  <c r="R29" i="82"/>
  <c r="N29" i="82"/>
  <c r="J29" i="82"/>
  <c r="R25" i="82"/>
  <c r="R26" i="82" s="1"/>
  <c r="Q25" i="82"/>
  <c r="P29" i="82" s="1"/>
  <c r="P25" i="82"/>
  <c r="P26" i="82" s="1"/>
  <c r="O25" i="82"/>
  <c r="O26" i="82" s="1"/>
  <c r="N25" i="82"/>
  <c r="N26" i="82" s="1"/>
  <c r="M25" i="82"/>
  <c r="L29" i="82" s="1"/>
  <c r="L25" i="82"/>
  <c r="K25" i="82"/>
  <c r="K26" i="82" s="1"/>
  <c r="J25" i="82"/>
  <c r="I25" i="82"/>
  <c r="D26" i="82" s="1"/>
  <c r="D25" i="82"/>
  <c r="H25" i="82" s="1"/>
  <c r="H29" i="82" s="1"/>
  <c r="Q23" i="82"/>
  <c r="Q24" i="82" s="1"/>
  <c r="M23" i="82"/>
  <c r="I23" i="82"/>
  <c r="R21" i="82"/>
  <c r="Q21" i="82"/>
  <c r="Q27" i="82" s="1"/>
  <c r="P21" i="82"/>
  <c r="O21" i="82"/>
  <c r="N21" i="82"/>
  <c r="M21" i="82"/>
  <c r="M27" i="82" s="1"/>
  <c r="L21" i="82"/>
  <c r="K21" i="82"/>
  <c r="J21" i="82"/>
  <c r="I21" i="82"/>
  <c r="I27" i="82" s="1"/>
  <c r="D21" i="82"/>
  <c r="H21" i="82" s="1"/>
  <c r="R16" i="82"/>
  <c r="Q16" i="82"/>
  <c r="P16" i="82"/>
  <c r="O16" i="82"/>
  <c r="N16" i="82"/>
  <c r="M16" i="82"/>
  <c r="L16" i="82"/>
  <c r="K16" i="82"/>
  <c r="J16" i="82"/>
  <c r="I16" i="82"/>
  <c r="D16" i="82"/>
  <c r="H16" i="82" s="1"/>
  <c r="R15" i="82"/>
  <c r="Q15" i="82"/>
  <c r="P15" i="82"/>
  <c r="O15" i="82"/>
  <c r="N15" i="82"/>
  <c r="M15" i="82"/>
  <c r="L15" i="82"/>
  <c r="K15" i="82"/>
  <c r="J15" i="82"/>
  <c r="I15" i="82"/>
  <c r="D15" i="82"/>
  <c r="H15" i="82" s="1"/>
  <c r="R14" i="82"/>
  <c r="Q14" i="82"/>
  <c r="P14" i="82"/>
  <c r="O14" i="82"/>
  <c r="N14" i="82"/>
  <c r="M14" i="82"/>
  <c r="L14" i="82"/>
  <c r="K14" i="82"/>
  <c r="J14" i="82"/>
  <c r="I14" i="82"/>
  <c r="D14" i="82"/>
  <c r="H14" i="82" s="1"/>
  <c r="R13" i="82"/>
  <c r="Q13" i="82"/>
  <c r="P13" i="82"/>
  <c r="O13" i="82"/>
  <c r="N13" i="82"/>
  <c r="M13" i="82"/>
  <c r="L13" i="82"/>
  <c r="K13" i="82"/>
  <c r="J13" i="82"/>
  <c r="I13" i="82"/>
  <c r="D13" i="82"/>
  <c r="H13" i="82" s="1"/>
  <c r="R12" i="82"/>
  <c r="Q12" i="82"/>
  <c r="P12" i="82"/>
  <c r="O12" i="82"/>
  <c r="N12" i="82"/>
  <c r="M12" i="82"/>
  <c r="L12" i="82"/>
  <c r="K12" i="82"/>
  <c r="J12" i="82"/>
  <c r="I12" i="82"/>
  <c r="D12" i="82"/>
  <c r="H12" i="82" s="1"/>
  <c r="R11" i="82"/>
  <c r="Q11" i="82"/>
  <c r="P11" i="82"/>
  <c r="O11" i="82"/>
  <c r="N11" i="82"/>
  <c r="M11" i="82"/>
  <c r="L11" i="82"/>
  <c r="K11" i="82"/>
  <c r="J11" i="82"/>
  <c r="I11" i="82"/>
  <c r="D11" i="82"/>
  <c r="H11" i="82" s="1"/>
  <c r="R9" i="82"/>
  <c r="Q9" i="82"/>
  <c r="P9" i="82"/>
  <c r="O9" i="82"/>
  <c r="N9" i="82"/>
  <c r="M9" i="82"/>
  <c r="L9" i="82"/>
  <c r="K9" i="82"/>
  <c r="J9" i="82"/>
  <c r="I9" i="82"/>
  <c r="H9" i="82"/>
  <c r="D9" i="82"/>
  <c r="R8" i="82"/>
  <c r="Q8" i="82"/>
  <c r="P8" i="82"/>
  <c r="O8" i="82"/>
  <c r="N8" i="82"/>
  <c r="M8" i="82"/>
  <c r="L8" i="82"/>
  <c r="K8" i="82"/>
  <c r="J8" i="82"/>
  <c r="I8" i="82"/>
  <c r="H8" i="82"/>
  <c r="D8" i="82"/>
  <c r="R7" i="82"/>
  <c r="Q7" i="82"/>
  <c r="P7" i="82"/>
  <c r="O7" i="82"/>
  <c r="N7" i="82"/>
  <c r="M7" i="82"/>
  <c r="L7" i="82"/>
  <c r="K7" i="82"/>
  <c r="J7" i="82"/>
  <c r="I7" i="82"/>
  <c r="H7" i="82"/>
  <c r="D7" i="82"/>
  <c r="R6" i="82"/>
  <c r="Q6" i="82"/>
  <c r="P6" i="82"/>
  <c r="O6" i="82"/>
  <c r="N6" i="82"/>
  <c r="M6" i="82"/>
  <c r="L6" i="82"/>
  <c r="K6" i="82"/>
  <c r="J6" i="82"/>
  <c r="I6" i="82"/>
  <c r="H6" i="82"/>
  <c r="D6" i="82"/>
  <c r="R5" i="82"/>
  <c r="R23" i="82" s="1"/>
  <c r="Q5" i="82"/>
  <c r="P5" i="82"/>
  <c r="P23" i="82" s="1"/>
  <c r="O5" i="82"/>
  <c r="O23" i="82" s="1"/>
  <c r="N5" i="82"/>
  <c r="N23" i="82" s="1"/>
  <c r="M5" i="82"/>
  <c r="L5" i="82"/>
  <c r="L23" i="82" s="1"/>
  <c r="K5" i="82"/>
  <c r="K23" i="82" s="1"/>
  <c r="J5" i="82"/>
  <c r="J23" i="82" s="1"/>
  <c r="I5" i="82"/>
  <c r="H5" i="82"/>
  <c r="H23" i="82" s="1"/>
  <c r="D5" i="82"/>
  <c r="D23" i="82" s="1"/>
  <c r="R4" i="82"/>
  <c r="R27" i="82" s="1"/>
  <c r="Q4" i="82"/>
  <c r="P4" i="82"/>
  <c r="P27" i="82" s="1"/>
  <c r="O4" i="82"/>
  <c r="O27" i="82" s="1"/>
  <c r="N4" i="82"/>
  <c r="N27" i="82" s="1"/>
  <c r="M4" i="82"/>
  <c r="L4" i="82"/>
  <c r="L27" i="82" s="1"/>
  <c r="L30" i="82" s="1"/>
  <c r="K4" i="82"/>
  <c r="K27" i="82" s="1"/>
  <c r="J4" i="82"/>
  <c r="J27" i="82" s="1"/>
  <c r="I4" i="82"/>
  <c r="H4" i="82"/>
  <c r="H27" i="82" s="1"/>
  <c r="H30" i="82" s="1"/>
  <c r="D4" i="82"/>
  <c r="D27" i="82" s="1"/>
  <c r="H3" i="82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D37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D36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D35" i="81"/>
  <c r="H35" i="81" s="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D34" i="81"/>
  <c r="H34" i="81" s="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D33" i="81"/>
  <c r="H33" i="81" s="1"/>
  <c r="Z32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D32" i="81"/>
  <c r="H32" i="81" s="1"/>
  <c r="Z29" i="81"/>
  <c r="X29" i="81"/>
  <c r="T29" i="81"/>
  <c r="P29" i="81"/>
  <c r="L29" i="81"/>
  <c r="Z25" i="81"/>
  <c r="Z26" i="81" s="1"/>
  <c r="Y25" i="81"/>
  <c r="Y26" i="81" s="1"/>
  <c r="X25" i="81"/>
  <c r="X26" i="81" s="1"/>
  <c r="W25" i="81"/>
  <c r="V29" i="81" s="1"/>
  <c r="V25" i="81"/>
  <c r="V26" i="81" s="1"/>
  <c r="U25" i="81"/>
  <c r="U26" i="81" s="1"/>
  <c r="T25" i="81"/>
  <c r="S25" i="81"/>
  <c r="R29" i="81" s="1"/>
  <c r="R25" i="81"/>
  <c r="Q25" i="81"/>
  <c r="Q26" i="81" s="1"/>
  <c r="P25" i="81"/>
  <c r="O25" i="81"/>
  <c r="N29" i="81" s="1"/>
  <c r="N25" i="81"/>
  <c r="M25" i="81"/>
  <c r="M26" i="81" s="1"/>
  <c r="L25" i="81"/>
  <c r="K25" i="81"/>
  <c r="J29" i="81" s="1"/>
  <c r="J25" i="81"/>
  <c r="I25" i="81"/>
  <c r="I26" i="81" s="1"/>
  <c r="D25" i="81"/>
  <c r="H25" i="81" s="1"/>
  <c r="H29" i="81" s="1"/>
  <c r="Z21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D21" i="81"/>
  <c r="H21" i="81" s="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D16" i="81"/>
  <c r="H16" i="81" s="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D15" i="81"/>
  <c r="H15" i="81" s="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D14" i="81"/>
  <c r="H14" i="81" s="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D13" i="81"/>
  <c r="H13" i="81" s="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D12" i="81"/>
  <c r="H12" i="81" s="1"/>
  <c r="Z11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D11" i="81"/>
  <c r="H11" i="81" s="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D9" i="81"/>
  <c r="Z8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H8" i="81"/>
  <c r="D8" i="8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H7" i="81"/>
  <c r="D7" i="81"/>
  <c r="Z6" i="81"/>
  <c r="Y6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H6" i="81"/>
  <c r="D6" i="81"/>
  <c r="Z5" i="81"/>
  <c r="Z23" i="81" s="1"/>
  <c r="Y5" i="81"/>
  <c r="Y23" i="81" s="1"/>
  <c r="X5" i="81"/>
  <c r="X23" i="81" s="1"/>
  <c r="W5" i="81"/>
  <c r="W23" i="81" s="1"/>
  <c r="V5" i="81"/>
  <c r="V23" i="81" s="1"/>
  <c r="U5" i="81"/>
  <c r="U23" i="81" s="1"/>
  <c r="T5" i="81"/>
  <c r="T23" i="81" s="1"/>
  <c r="S5" i="81"/>
  <c r="S23" i="81" s="1"/>
  <c r="R5" i="81"/>
  <c r="R23" i="81" s="1"/>
  <c r="M24" i="81" s="1"/>
  <c r="Q5" i="81"/>
  <c r="Q23" i="81" s="1"/>
  <c r="P5" i="81"/>
  <c r="P23" i="81" s="1"/>
  <c r="O5" i="81"/>
  <c r="O23" i="81" s="1"/>
  <c r="N5" i="81"/>
  <c r="N23" i="81" s="1"/>
  <c r="I24" i="81" s="1"/>
  <c r="M5" i="81"/>
  <c r="M23" i="81" s="1"/>
  <c r="H24" i="81" s="1"/>
  <c r="L5" i="81"/>
  <c r="L23" i="81" s="1"/>
  <c r="K5" i="81"/>
  <c r="K23" i="81" s="1"/>
  <c r="J5" i="81"/>
  <c r="J23" i="81" s="1"/>
  <c r="I5" i="81"/>
  <c r="I23" i="81" s="1"/>
  <c r="H5" i="81"/>
  <c r="H23" i="81" s="1"/>
  <c r="D5" i="81"/>
  <c r="D23" i="81" s="1"/>
  <c r="Z4" i="81"/>
  <c r="Z27" i="81" s="1"/>
  <c r="Y4" i="81"/>
  <c r="Y27" i="81" s="1"/>
  <c r="X4" i="81"/>
  <c r="X27" i="81" s="1"/>
  <c r="W4" i="81"/>
  <c r="W27" i="81" s="1"/>
  <c r="V4" i="81"/>
  <c r="V27" i="81" s="1"/>
  <c r="U4" i="81"/>
  <c r="U27" i="81" s="1"/>
  <c r="T4" i="81"/>
  <c r="T27" i="81" s="1"/>
  <c r="S4" i="81"/>
  <c r="S27" i="81" s="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K4" i="81"/>
  <c r="K27" i="81" s="1"/>
  <c r="K30" i="81" s="1"/>
  <c r="J4" i="81"/>
  <c r="J27" i="81" s="1"/>
  <c r="J30" i="81" s="1"/>
  <c r="I4" i="81"/>
  <c r="I27" i="81" s="1"/>
  <c r="H4" i="81"/>
  <c r="H27" i="81" s="1"/>
  <c r="D4" i="81"/>
  <c r="D27" i="81" s="1"/>
  <c r="H3" i="81"/>
  <c r="AA37" i="80"/>
  <c r="Z37" i="80"/>
  <c r="Y37" i="80"/>
  <c r="X37" i="80"/>
  <c r="W37" i="80"/>
  <c r="V37" i="80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D37" i="80"/>
  <c r="AA36" i="80"/>
  <c r="Z36" i="80"/>
  <c r="Y36" i="80"/>
  <c r="X36" i="80"/>
  <c r="W36" i="80"/>
  <c r="V36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D36" i="80"/>
  <c r="AA35" i="80"/>
  <c r="Z35" i="80"/>
  <c r="Y35" i="80"/>
  <c r="X35" i="80"/>
  <c r="W35" i="80"/>
  <c r="V35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H35" i="80"/>
  <c r="D35" i="80"/>
  <c r="AA34" i="80"/>
  <c r="Z34" i="80"/>
  <c r="Y34" i="80"/>
  <c r="X34" i="80"/>
  <c r="W34" i="80"/>
  <c r="V34" i="80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D34" i="80"/>
  <c r="H34" i="80" s="1"/>
  <c r="AA33" i="80"/>
  <c r="Z33" i="80"/>
  <c r="Y33" i="80"/>
  <c r="X33" i="80"/>
  <c r="W33" i="80"/>
  <c r="V33" i="80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H33" i="80"/>
  <c r="D33" i="80"/>
  <c r="AA32" i="80"/>
  <c r="Z32" i="80"/>
  <c r="Y32" i="80"/>
  <c r="X32" i="80"/>
  <c r="W32" i="80"/>
  <c r="V32" i="80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D32" i="80"/>
  <c r="H32" i="80" s="1"/>
  <c r="V29" i="80"/>
  <c r="Z26" i="80"/>
  <c r="X26" i="80"/>
  <c r="R26" i="80"/>
  <c r="J26" i="80"/>
  <c r="AA25" i="80"/>
  <c r="Z29" i="80" s="1"/>
  <c r="Z25" i="80"/>
  <c r="Y25" i="80"/>
  <c r="X25" i="80"/>
  <c r="W25" i="80"/>
  <c r="V25" i="80"/>
  <c r="U25" i="80"/>
  <c r="T25" i="80"/>
  <c r="S25" i="80"/>
  <c r="S29" i="80" s="1"/>
  <c r="R25" i="80"/>
  <c r="Q25" i="80"/>
  <c r="P25" i="80"/>
  <c r="O25" i="80"/>
  <c r="O29" i="80" s="1"/>
  <c r="N25" i="80"/>
  <c r="M25" i="80"/>
  <c r="L25" i="80"/>
  <c r="K25" i="80"/>
  <c r="K29" i="80" s="1"/>
  <c r="J25" i="80"/>
  <c r="I25" i="80"/>
  <c r="D25" i="80"/>
  <c r="H25" i="80" s="1"/>
  <c r="AA21" i="80"/>
  <c r="Z21" i="80"/>
  <c r="Y21" i="80"/>
  <c r="X21" i="80"/>
  <c r="W21" i="80"/>
  <c r="V21" i="80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H21" i="80"/>
  <c r="D21" i="80"/>
  <c r="AA16" i="80"/>
  <c r="Z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D16" i="80"/>
  <c r="AA15" i="80"/>
  <c r="Z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D15" i="80"/>
  <c r="H15" i="80" s="1"/>
  <c r="AA14" i="80"/>
  <c r="Z14" i="80"/>
  <c r="Y14" i="80"/>
  <c r="X14" i="80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H14" i="80"/>
  <c r="D14" i="80"/>
  <c r="AA13" i="80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D13" i="80"/>
  <c r="H13" i="80" s="1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D12" i="80"/>
  <c r="AA11" i="80"/>
  <c r="Z11" i="80"/>
  <c r="Y11" i="80"/>
  <c r="X11" i="80"/>
  <c r="W11" i="80"/>
  <c r="V11" i="80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H11" i="80"/>
  <c r="D11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D9" i="80"/>
  <c r="AA8" i="80"/>
  <c r="Z8" i="80"/>
  <c r="Y8" i="80"/>
  <c r="X8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D8" i="80"/>
  <c r="H8" i="80" s="1"/>
  <c r="AA7" i="80"/>
  <c r="Z7" i="80"/>
  <c r="Y7" i="80"/>
  <c r="X7" i="80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D7" i="80"/>
  <c r="AA6" i="80"/>
  <c r="Z6" i="80"/>
  <c r="Y6" i="80"/>
  <c r="X6" i="80"/>
  <c r="W6" i="80"/>
  <c r="V6" i="80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H6" i="80"/>
  <c r="D6" i="80"/>
  <c r="AA5" i="80"/>
  <c r="AA23" i="80" s="1"/>
  <c r="Z5" i="80"/>
  <c r="Z23" i="80" s="1"/>
  <c r="Y5" i="80"/>
  <c r="Y23" i="80" s="1"/>
  <c r="X5" i="80"/>
  <c r="X23" i="80" s="1"/>
  <c r="X24" i="80" s="1"/>
  <c r="W5" i="80"/>
  <c r="W23" i="80" s="1"/>
  <c r="V5" i="80"/>
  <c r="V23" i="80" s="1"/>
  <c r="U5" i="80"/>
  <c r="U23" i="80" s="1"/>
  <c r="P24" i="80" s="1"/>
  <c r="T5" i="80"/>
  <c r="T23" i="80" s="1"/>
  <c r="S5" i="80"/>
  <c r="S23" i="80" s="1"/>
  <c r="N24" i="80" s="1"/>
  <c r="R5" i="80"/>
  <c r="R23" i="80" s="1"/>
  <c r="Q5" i="80"/>
  <c r="Q23" i="80" s="1"/>
  <c r="L24" i="80" s="1"/>
  <c r="P5" i="80"/>
  <c r="P23" i="80" s="1"/>
  <c r="O5" i="80"/>
  <c r="O23" i="80" s="1"/>
  <c r="J24" i="80" s="1"/>
  <c r="N5" i="80"/>
  <c r="N23" i="80" s="1"/>
  <c r="M5" i="80"/>
  <c r="M23" i="80" s="1"/>
  <c r="H24" i="80" s="1"/>
  <c r="L5" i="80"/>
  <c r="L23" i="80" s="1"/>
  <c r="K5" i="80"/>
  <c r="K23" i="80" s="1"/>
  <c r="J5" i="80"/>
  <c r="J23" i="80" s="1"/>
  <c r="I5" i="80"/>
  <c r="I23" i="80" s="1"/>
  <c r="H5" i="80"/>
  <c r="H23" i="80" s="1"/>
  <c r="D5" i="80"/>
  <c r="D23" i="80" s="1"/>
  <c r="AA4" i="80"/>
  <c r="AA27" i="80" s="1"/>
  <c r="Z4" i="80"/>
  <c r="Z27" i="80" s="1"/>
  <c r="Y4" i="80"/>
  <c r="Y27" i="80" s="1"/>
  <c r="X4" i="80"/>
  <c r="X27" i="80" s="1"/>
  <c r="W4" i="80"/>
  <c r="W27" i="80" s="1"/>
  <c r="V4" i="80"/>
  <c r="V27" i="80" s="1"/>
  <c r="U4" i="80"/>
  <c r="U27" i="80" s="1"/>
  <c r="T4" i="80"/>
  <c r="T27" i="80" s="1"/>
  <c r="S4" i="80"/>
  <c r="S27" i="80" s="1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K4" i="80"/>
  <c r="K27" i="80" s="1"/>
  <c r="K30" i="80" s="1"/>
  <c r="J4" i="80"/>
  <c r="J27" i="80" s="1"/>
  <c r="I4" i="80"/>
  <c r="I27" i="80" s="1"/>
  <c r="D4" i="80"/>
  <c r="D27" i="80" s="1"/>
  <c r="H3" i="80"/>
  <c r="Z37" i="79"/>
  <c r="Y37" i="79"/>
  <c r="X37" i="79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D37" i="79"/>
  <c r="Z36" i="79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D36" i="79"/>
  <c r="Z35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D35" i="79"/>
  <c r="Z34" i="79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D34" i="79"/>
  <c r="Z33" i="79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D33" i="79"/>
  <c r="Z32" i="79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D32" i="79"/>
  <c r="Q30" i="79"/>
  <c r="M30" i="79"/>
  <c r="X29" i="79"/>
  <c r="T29" i="79"/>
  <c r="P29" i="79"/>
  <c r="L29" i="79"/>
  <c r="W27" i="79"/>
  <c r="K27" i="79"/>
  <c r="D27" i="79"/>
  <c r="D28" i="79" s="1"/>
  <c r="S26" i="79"/>
  <c r="O26" i="79"/>
  <c r="K26" i="79"/>
  <c r="Z25" i="79"/>
  <c r="Z26" i="79" s="1"/>
  <c r="Y25" i="79"/>
  <c r="Y26" i="79" s="1"/>
  <c r="X25" i="79"/>
  <c r="X26" i="79" s="1"/>
  <c r="W25" i="79"/>
  <c r="V25" i="79"/>
  <c r="V26" i="79" s="1"/>
  <c r="U25" i="79"/>
  <c r="U29" i="79" s="1"/>
  <c r="T25" i="79"/>
  <c r="S25" i="79"/>
  <c r="R25" i="79"/>
  <c r="R29" i="79" s="1"/>
  <c r="Q25" i="79"/>
  <c r="Q29" i="79" s="1"/>
  <c r="P25" i="79"/>
  <c r="O25" i="79"/>
  <c r="N25" i="79"/>
  <c r="N29" i="79" s="1"/>
  <c r="M25" i="79"/>
  <c r="M29" i="79" s="1"/>
  <c r="L25" i="79"/>
  <c r="K25" i="79"/>
  <c r="K29" i="79" s="1"/>
  <c r="J25" i="79"/>
  <c r="J29" i="79" s="1"/>
  <c r="I25" i="79"/>
  <c r="I29" i="79" s="1"/>
  <c r="D25" i="79"/>
  <c r="K24" i="79"/>
  <c r="W23" i="79"/>
  <c r="S23" i="79"/>
  <c r="N24" i="79" s="1"/>
  <c r="O23" i="79"/>
  <c r="J24" i="79" s="1"/>
  <c r="K23" i="79"/>
  <c r="D23" i="79"/>
  <c r="Z21" i="79"/>
  <c r="Y21" i="79"/>
  <c r="X21" i="79"/>
  <c r="W21" i="79"/>
  <c r="V21" i="79"/>
  <c r="U21" i="79"/>
  <c r="T21" i="79"/>
  <c r="S21" i="79"/>
  <c r="S27" i="79" s="1"/>
  <c r="S28" i="79" s="1"/>
  <c r="R21" i="79"/>
  <c r="Q21" i="79"/>
  <c r="P21" i="79"/>
  <c r="O21" i="79"/>
  <c r="O27" i="79" s="1"/>
  <c r="N21" i="79"/>
  <c r="M21" i="79"/>
  <c r="L21" i="79"/>
  <c r="K21" i="79"/>
  <c r="J21" i="79"/>
  <c r="I21" i="79"/>
  <c r="D21" i="79"/>
  <c r="H21" i="79" s="1"/>
  <c r="Z16" i="79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D16" i="79"/>
  <c r="H16" i="79" s="1"/>
  <c r="Z15" i="79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D15" i="79"/>
  <c r="H15" i="79" s="1"/>
  <c r="Z14" i="79"/>
  <c r="Y14" i="79"/>
  <c r="X14" i="79"/>
  <c r="W14" i="79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D14" i="79"/>
  <c r="H14" i="79" s="1"/>
  <c r="Z13" i="79"/>
  <c r="Y13" i="79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D13" i="79"/>
  <c r="H13" i="79" s="1"/>
  <c r="Z12" i="79"/>
  <c r="Y12" i="79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D12" i="79"/>
  <c r="H12" i="79" s="1"/>
  <c r="Z11" i="79"/>
  <c r="Y11" i="79"/>
  <c r="X11" i="79"/>
  <c r="W11" i="79"/>
  <c r="V11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D11" i="79"/>
  <c r="H11" i="79" s="1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D9" i="79"/>
  <c r="Z8" i="79"/>
  <c r="Y8" i="79"/>
  <c r="X8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D8" i="79"/>
  <c r="Z7" i="79"/>
  <c r="Y7" i="79"/>
  <c r="X7" i="79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H7" i="79"/>
  <c r="D7" i="79"/>
  <c r="Z6" i="79"/>
  <c r="Y6" i="79"/>
  <c r="X6" i="79"/>
  <c r="W6" i="79"/>
  <c r="V6" i="79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H6" i="79"/>
  <c r="D6" i="79"/>
  <c r="Z5" i="79"/>
  <c r="Z23" i="79" s="1"/>
  <c r="Y5" i="79"/>
  <c r="Y23" i="79" s="1"/>
  <c r="X5" i="79"/>
  <c r="X23" i="79" s="1"/>
  <c r="X24" i="79" s="1"/>
  <c r="W5" i="79"/>
  <c r="V5" i="79"/>
  <c r="V23" i="79" s="1"/>
  <c r="U5" i="79"/>
  <c r="U23" i="79" s="1"/>
  <c r="T5" i="79"/>
  <c r="T23" i="79" s="1"/>
  <c r="O24" i="79" s="1"/>
  <c r="S5" i="79"/>
  <c r="R5" i="79"/>
  <c r="R23" i="79" s="1"/>
  <c r="M24" i="79" s="1"/>
  <c r="Q5" i="79"/>
  <c r="Q23" i="79" s="1"/>
  <c r="P5" i="79"/>
  <c r="P23" i="79" s="1"/>
  <c r="O5" i="79"/>
  <c r="N5" i="79"/>
  <c r="N23" i="79" s="1"/>
  <c r="I24" i="79" s="1"/>
  <c r="M5" i="79"/>
  <c r="M23" i="79" s="1"/>
  <c r="L5" i="79"/>
  <c r="L23" i="79" s="1"/>
  <c r="K5" i="79"/>
  <c r="J5" i="79"/>
  <c r="J23" i="79" s="1"/>
  <c r="I5" i="79"/>
  <c r="I23" i="79" s="1"/>
  <c r="D24" i="79" s="1"/>
  <c r="H5" i="79"/>
  <c r="H23" i="79" s="1"/>
  <c r="D5" i="79"/>
  <c r="Z4" i="79"/>
  <c r="Z27" i="79" s="1"/>
  <c r="Y4" i="79"/>
  <c r="Y27" i="79" s="1"/>
  <c r="X4" i="79"/>
  <c r="X27" i="79" s="1"/>
  <c r="W4" i="79"/>
  <c r="V4" i="79"/>
  <c r="V27" i="79" s="1"/>
  <c r="U4" i="79"/>
  <c r="U27" i="79" s="1"/>
  <c r="T4" i="79"/>
  <c r="T27" i="79" s="1"/>
  <c r="T30" i="79" s="1"/>
  <c r="S4" i="79"/>
  <c r="R4" i="79"/>
  <c r="R27" i="79" s="1"/>
  <c r="Q4" i="79"/>
  <c r="Q27" i="79" s="1"/>
  <c r="P4" i="79"/>
  <c r="P27" i="79" s="1"/>
  <c r="P30" i="79" s="1"/>
  <c r="O4" i="79"/>
  <c r="N4" i="79"/>
  <c r="N27" i="79" s="1"/>
  <c r="M4" i="79"/>
  <c r="M27" i="79" s="1"/>
  <c r="L4" i="79"/>
  <c r="L27" i="79" s="1"/>
  <c r="L30" i="79" s="1"/>
  <c r="K4" i="79"/>
  <c r="J4" i="79"/>
  <c r="J27" i="79" s="1"/>
  <c r="I4" i="79"/>
  <c r="I27" i="79" s="1"/>
  <c r="I30" i="79" s="1"/>
  <c r="H4" i="79"/>
  <c r="H27" i="79" s="1"/>
  <c r="H30" i="79" s="1"/>
  <c r="D4" i="79"/>
  <c r="H3" i="79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D37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D36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D35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D34" i="78"/>
  <c r="H34" i="78" s="1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D33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D32" i="78"/>
  <c r="H32" i="78" s="1"/>
  <c r="V29" i="78"/>
  <c r="R29" i="78"/>
  <c r="N29" i="78"/>
  <c r="J29" i="78"/>
  <c r="K28" i="78"/>
  <c r="X27" i="78"/>
  <c r="X30" i="78" s="1"/>
  <c r="U27" i="78"/>
  <c r="T27" i="78"/>
  <c r="T30" i="78" s="1"/>
  <c r="Q27" i="78"/>
  <c r="L28" i="78" s="1"/>
  <c r="P27" i="78"/>
  <c r="P30" i="78" s="1"/>
  <c r="M27" i="78"/>
  <c r="L27" i="78"/>
  <c r="L30" i="78" s="1"/>
  <c r="I27" i="78"/>
  <c r="D28" i="78" s="1"/>
  <c r="W26" i="78"/>
  <c r="V26" i="78"/>
  <c r="S26" i="78"/>
  <c r="R26" i="78"/>
  <c r="O26" i="78"/>
  <c r="N26" i="78"/>
  <c r="K26" i="78"/>
  <c r="J26" i="78"/>
  <c r="X25" i="78"/>
  <c r="X29" i="78" s="1"/>
  <c r="W25" i="78"/>
  <c r="W29" i="78" s="1"/>
  <c r="V25" i="78"/>
  <c r="U25" i="78"/>
  <c r="T25" i="78"/>
  <c r="T29" i="78" s="1"/>
  <c r="S25" i="78"/>
  <c r="S29" i="78" s="1"/>
  <c r="R25" i="78"/>
  <c r="Q25" i="78"/>
  <c r="P25" i="78"/>
  <c r="P29" i="78" s="1"/>
  <c r="O25" i="78"/>
  <c r="O29" i="78" s="1"/>
  <c r="N25" i="78"/>
  <c r="M25" i="78"/>
  <c r="L25" i="78"/>
  <c r="L29" i="78" s="1"/>
  <c r="K25" i="78"/>
  <c r="K29" i="78" s="1"/>
  <c r="J25" i="78"/>
  <c r="I25" i="78"/>
  <c r="I29" i="78" s="1"/>
  <c r="H25" i="78"/>
  <c r="H29" i="78" s="1"/>
  <c r="D25" i="78"/>
  <c r="U23" i="78"/>
  <c r="Q23" i="78"/>
  <c r="M23" i="78"/>
  <c r="I23" i="78"/>
  <c r="D24" i="78" s="1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D21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D16" i="78"/>
  <c r="H16" i="78" s="1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D15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D14" i="78"/>
  <c r="H14" i="78" s="1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H13" i="78"/>
  <c r="D13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D12" i="78"/>
  <c r="H12" i="78" s="1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H11" i="78"/>
  <c r="D11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D9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H8" i="78"/>
  <c r="D8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H7" i="78"/>
  <c r="D7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H6" i="78"/>
  <c r="D6" i="78"/>
  <c r="X5" i="78"/>
  <c r="X23" i="78" s="1"/>
  <c r="W5" i="78"/>
  <c r="W23" i="78" s="1"/>
  <c r="V5" i="78"/>
  <c r="U5" i="78"/>
  <c r="T5" i="78"/>
  <c r="T23" i="78" s="1"/>
  <c r="S5" i="78"/>
  <c r="S23" i="78" s="1"/>
  <c r="R5" i="78"/>
  <c r="Q5" i="78"/>
  <c r="P5" i="78"/>
  <c r="P23" i="78" s="1"/>
  <c r="K24" i="78" s="1"/>
  <c r="O5" i="78"/>
  <c r="O23" i="78" s="1"/>
  <c r="N5" i="78"/>
  <c r="M5" i="78"/>
  <c r="L5" i="78"/>
  <c r="L23" i="78" s="1"/>
  <c r="K5" i="78"/>
  <c r="K23" i="78" s="1"/>
  <c r="J5" i="78"/>
  <c r="I5" i="78"/>
  <c r="H5" i="78"/>
  <c r="H23" i="78" s="1"/>
  <c r="D5" i="78"/>
  <c r="D23" i="78" s="1"/>
  <c r="X4" i="78"/>
  <c r="W4" i="78"/>
  <c r="W27" i="78" s="1"/>
  <c r="V4" i="78"/>
  <c r="V27" i="78" s="1"/>
  <c r="U4" i="78"/>
  <c r="T4" i="78"/>
  <c r="S4" i="78"/>
  <c r="S27" i="78" s="1"/>
  <c r="R4" i="78"/>
  <c r="R27" i="78" s="1"/>
  <c r="Q4" i="78"/>
  <c r="P4" i="78"/>
  <c r="O4" i="78"/>
  <c r="O27" i="78" s="1"/>
  <c r="N4" i="78"/>
  <c r="N27" i="78" s="1"/>
  <c r="M4" i="78"/>
  <c r="L4" i="78"/>
  <c r="K4" i="78"/>
  <c r="K27" i="78" s="1"/>
  <c r="K30" i="78" s="1"/>
  <c r="J4" i="78"/>
  <c r="J27" i="78" s="1"/>
  <c r="J30" i="78" s="1"/>
  <c r="I4" i="78"/>
  <c r="H4" i="78"/>
  <c r="D4" i="78"/>
  <c r="D27" i="78" s="1"/>
  <c r="H3" i="78"/>
  <c r="R37" i="77"/>
  <c r="Q37" i="77"/>
  <c r="P37" i="77"/>
  <c r="O37" i="77"/>
  <c r="N37" i="77"/>
  <c r="M37" i="77"/>
  <c r="L37" i="77"/>
  <c r="K37" i="77"/>
  <c r="J37" i="77"/>
  <c r="I37" i="77"/>
  <c r="H37" i="77"/>
  <c r="D37" i="77"/>
  <c r="R36" i="77"/>
  <c r="Q36" i="77"/>
  <c r="P36" i="77"/>
  <c r="O36" i="77"/>
  <c r="N36" i="77"/>
  <c r="M36" i="77"/>
  <c r="L36" i="77"/>
  <c r="K36" i="77"/>
  <c r="J36" i="77"/>
  <c r="I36" i="77"/>
  <c r="H36" i="77"/>
  <c r="D36" i="77"/>
  <c r="R35" i="77"/>
  <c r="Q35" i="77"/>
  <c r="P35" i="77"/>
  <c r="O35" i="77"/>
  <c r="N35" i="77"/>
  <c r="M35" i="77"/>
  <c r="L35" i="77"/>
  <c r="K35" i="77"/>
  <c r="J35" i="77"/>
  <c r="I35" i="77"/>
  <c r="H35" i="77"/>
  <c r="D35" i="77"/>
  <c r="R34" i="77"/>
  <c r="Q34" i="77"/>
  <c r="P34" i="77"/>
  <c r="O34" i="77"/>
  <c r="N34" i="77"/>
  <c r="M34" i="77"/>
  <c r="L34" i="77"/>
  <c r="K34" i="77"/>
  <c r="J34" i="77"/>
  <c r="I34" i="77"/>
  <c r="H34" i="77"/>
  <c r="D34" i="77"/>
  <c r="R33" i="77"/>
  <c r="Q33" i="77"/>
  <c r="P33" i="77"/>
  <c r="O33" i="77"/>
  <c r="N33" i="77"/>
  <c r="M33" i="77"/>
  <c r="L33" i="77"/>
  <c r="K33" i="77"/>
  <c r="J33" i="77"/>
  <c r="I33" i="77"/>
  <c r="H33" i="77"/>
  <c r="D33" i="77"/>
  <c r="R32" i="77"/>
  <c r="Q32" i="77"/>
  <c r="P32" i="77"/>
  <c r="O32" i="77"/>
  <c r="N32" i="77"/>
  <c r="M32" i="77"/>
  <c r="L32" i="77"/>
  <c r="K32" i="77"/>
  <c r="J32" i="77"/>
  <c r="I32" i="77"/>
  <c r="H32" i="77"/>
  <c r="D32" i="77"/>
  <c r="P29" i="77"/>
  <c r="L29" i="77"/>
  <c r="D27" i="77"/>
  <c r="D26" i="77"/>
  <c r="R25" i="77"/>
  <c r="R26" i="77" s="1"/>
  <c r="Q25" i="77"/>
  <c r="Q26" i="77" s="1"/>
  <c r="P25" i="77"/>
  <c r="P26" i="77" s="1"/>
  <c r="O25" i="77"/>
  <c r="N25" i="77"/>
  <c r="N26" i="77" s="1"/>
  <c r="M25" i="77"/>
  <c r="M29" i="77" s="1"/>
  <c r="L25" i="77"/>
  <c r="K25" i="77"/>
  <c r="K29" i="77" s="1"/>
  <c r="J25" i="77"/>
  <c r="J29" i="77" s="1"/>
  <c r="I25" i="77"/>
  <c r="I29" i="77" s="1"/>
  <c r="D25" i="77"/>
  <c r="H25" i="77" s="1"/>
  <c r="H29" i="77" s="1"/>
  <c r="O24" i="77"/>
  <c r="K24" i="77"/>
  <c r="O23" i="77"/>
  <c r="K23" i="77"/>
  <c r="D23" i="77"/>
  <c r="R21" i="77"/>
  <c r="Q21" i="77"/>
  <c r="P21" i="77"/>
  <c r="O21" i="77"/>
  <c r="O27" i="77" s="1"/>
  <c r="N21" i="77"/>
  <c r="M21" i="77"/>
  <c r="L21" i="77"/>
  <c r="K21" i="77"/>
  <c r="J21" i="77"/>
  <c r="I21" i="77"/>
  <c r="D21" i="77"/>
  <c r="H21" i="77" s="1"/>
  <c r="R16" i="77"/>
  <c r="Q16" i="77"/>
  <c r="P16" i="77"/>
  <c r="O16" i="77"/>
  <c r="N16" i="77"/>
  <c r="M16" i="77"/>
  <c r="L16" i="77"/>
  <c r="K16" i="77"/>
  <c r="J16" i="77"/>
  <c r="I16" i="77"/>
  <c r="D16" i="77"/>
  <c r="H16" i="77" s="1"/>
  <c r="R15" i="77"/>
  <c r="Q15" i="77"/>
  <c r="P15" i="77"/>
  <c r="O15" i="77"/>
  <c r="N15" i="77"/>
  <c r="M15" i="77"/>
  <c r="L15" i="77"/>
  <c r="K15" i="77"/>
  <c r="J15" i="77"/>
  <c r="I15" i="77"/>
  <c r="D15" i="77"/>
  <c r="H15" i="77" s="1"/>
  <c r="R14" i="77"/>
  <c r="Q14" i="77"/>
  <c r="P14" i="77"/>
  <c r="O14" i="77"/>
  <c r="N14" i="77"/>
  <c r="M14" i="77"/>
  <c r="L14" i="77"/>
  <c r="K14" i="77"/>
  <c r="J14" i="77"/>
  <c r="I14" i="77"/>
  <c r="D14" i="77"/>
  <c r="H14" i="77" s="1"/>
  <c r="R13" i="77"/>
  <c r="Q13" i="77"/>
  <c r="P13" i="77"/>
  <c r="O13" i="77"/>
  <c r="N13" i="77"/>
  <c r="M13" i="77"/>
  <c r="L13" i="77"/>
  <c r="K13" i="77"/>
  <c r="J13" i="77"/>
  <c r="I13" i="77"/>
  <c r="D13" i="77"/>
  <c r="H13" i="77" s="1"/>
  <c r="R12" i="77"/>
  <c r="Q12" i="77"/>
  <c r="P12" i="77"/>
  <c r="O12" i="77"/>
  <c r="N12" i="77"/>
  <c r="M12" i="77"/>
  <c r="L12" i="77"/>
  <c r="K12" i="77"/>
  <c r="J12" i="77"/>
  <c r="I12" i="77"/>
  <c r="D12" i="77"/>
  <c r="H12" i="77" s="1"/>
  <c r="R11" i="77"/>
  <c r="Q11" i="77"/>
  <c r="P11" i="77"/>
  <c r="O11" i="77"/>
  <c r="N11" i="77"/>
  <c r="M11" i="77"/>
  <c r="L11" i="77"/>
  <c r="K11" i="77"/>
  <c r="J11" i="77"/>
  <c r="I11" i="77"/>
  <c r="D11" i="77"/>
  <c r="H11" i="77" s="1"/>
  <c r="R9" i="77"/>
  <c r="Q9" i="77"/>
  <c r="P9" i="77"/>
  <c r="O9" i="77"/>
  <c r="N9" i="77"/>
  <c r="M9" i="77"/>
  <c r="L9" i="77"/>
  <c r="K9" i="77"/>
  <c r="J9" i="77"/>
  <c r="I9" i="77"/>
  <c r="H9" i="77"/>
  <c r="D9" i="77"/>
  <c r="R8" i="77"/>
  <c r="Q8" i="77"/>
  <c r="P8" i="77"/>
  <c r="O8" i="77"/>
  <c r="N8" i="77"/>
  <c r="M8" i="77"/>
  <c r="L8" i="77"/>
  <c r="K8" i="77"/>
  <c r="J8" i="77"/>
  <c r="I8" i="77"/>
  <c r="D8" i="77"/>
  <c r="H8" i="77" s="1"/>
  <c r="R7" i="77"/>
  <c r="Q7" i="77"/>
  <c r="P7" i="77"/>
  <c r="O7" i="77"/>
  <c r="N7" i="77"/>
  <c r="M7" i="77"/>
  <c r="L7" i="77"/>
  <c r="K7" i="77"/>
  <c r="J7" i="77"/>
  <c r="I7" i="77"/>
  <c r="D7" i="77"/>
  <c r="H7" i="77" s="1"/>
  <c r="R6" i="77"/>
  <c r="Q6" i="77"/>
  <c r="P6" i="77"/>
  <c r="O6" i="77"/>
  <c r="N6" i="77"/>
  <c r="M6" i="77"/>
  <c r="L6" i="77"/>
  <c r="K6" i="77"/>
  <c r="J6" i="77"/>
  <c r="I6" i="77"/>
  <c r="D6" i="77"/>
  <c r="H6" i="77" s="1"/>
  <c r="R5" i="77"/>
  <c r="R23" i="77" s="1"/>
  <c r="Q5" i="77"/>
  <c r="Q23" i="77" s="1"/>
  <c r="P5" i="77"/>
  <c r="P23" i="77" s="1"/>
  <c r="P24" i="77" s="1"/>
  <c r="O5" i="77"/>
  <c r="N5" i="77"/>
  <c r="N23" i="77" s="1"/>
  <c r="M5" i="77"/>
  <c r="M23" i="77" s="1"/>
  <c r="L5" i="77"/>
  <c r="L23" i="77" s="1"/>
  <c r="K5" i="77"/>
  <c r="J5" i="77"/>
  <c r="J23" i="77" s="1"/>
  <c r="I5" i="77"/>
  <c r="I23" i="77" s="1"/>
  <c r="D5" i="77"/>
  <c r="H5" i="77" s="1"/>
  <c r="R4" i="77"/>
  <c r="R27" i="77" s="1"/>
  <c r="Q4" i="77"/>
  <c r="Q27" i="77" s="1"/>
  <c r="P4" i="77"/>
  <c r="P27" i="77" s="1"/>
  <c r="O4" i="77"/>
  <c r="N4" i="77"/>
  <c r="N27" i="77" s="1"/>
  <c r="M4" i="77"/>
  <c r="M27" i="77" s="1"/>
  <c r="L4" i="77"/>
  <c r="L27" i="77" s="1"/>
  <c r="K4" i="77"/>
  <c r="J4" i="77"/>
  <c r="J27" i="77" s="1"/>
  <c r="I4" i="77"/>
  <c r="I27" i="77" s="1"/>
  <c r="D4" i="77"/>
  <c r="H4" i="77" s="1"/>
  <c r="H3" i="77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D37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D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D35" i="76"/>
  <c r="H35" i="76" s="1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D34" i="76"/>
  <c r="H34" i="76" s="1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D33" i="76"/>
  <c r="H33" i="76" s="1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D32" i="76"/>
  <c r="H32" i="76" s="1"/>
  <c r="Z29" i="76"/>
  <c r="V29" i="76"/>
  <c r="R29" i="76"/>
  <c r="N29" i="76"/>
  <c r="J29" i="76"/>
  <c r="Y27" i="76"/>
  <c r="Q27" i="76"/>
  <c r="M27" i="76"/>
  <c r="I27" i="76"/>
  <c r="M26" i="76"/>
  <c r="Z25" i="76"/>
  <c r="Z26" i="76" s="1"/>
  <c r="Y25" i="76"/>
  <c r="X25" i="76"/>
  <c r="X26" i="76" s="1"/>
  <c r="W25" i="76"/>
  <c r="W26" i="76" s="1"/>
  <c r="V25" i="76"/>
  <c r="V26" i="76" s="1"/>
  <c r="U25" i="76"/>
  <c r="T25" i="76"/>
  <c r="T29" i="76" s="1"/>
  <c r="S25" i="76"/>
  <c r="S29" i="76" s="1"/>
  <c r="R25" i="76"/>
  <c r="Q25" i="76"/>
  <c r="P25" i="76"/>
  <c r="P29" i="76" s="1"/>
  <c r="O25" i="76"/>
  <c r="O29" i="76" s="1"/>
  <c r="N25" i="76"/>
  <c r="M25" i="76"/>
  <c r="L25" i="76"/>
  <c r="L29" i="76" s="1"/>
  <c r="K25" i="76"/>
  <c r="K29" i="76" s="1"/>
  <c r="J25" i="76"/>
  <c r="I25" i="76"/>
  <c r="H25" i="76"/>
  <c r="H29" i="76" s="1"/>
  <c r="D25" i="76"/>
  <c r="Q24" i="76"/>
  <c r="Y23" i="76"/>
  <c r="U23" i="76"/>
  <c r="Q23" i="76"/>
  <c r="M23" i="76"/>
  <c r="I23" i="76"/>
  <c r="D24" i="76" s="1"/>
  <c r="Z21" i="76"/>
  <c r="Y21" i="76"/>
  <c r="X21" i="76"/>
  <c r="W21" i="76"/>
  <c r="V21" i="76"/>
  <c r="U21" i="76"/>
  <c r="U27" i="76" s="1"/>
  <c r="T21" i="76"/>
  <c r="S21" i="76"/>
  <c r="R21" i="76"/>
  <c r="Q21" i="76"/>
  <c r="P21" i="76"/>
  <c r="O21" i="76"/>
  <c r="N21" i="76"/>
  <c r="M21" i="76"/>
  <c r="L21" i="76"/>
  <c r="K21" i="76"/>
  <c r="J21" i="76"/>
  <c r="I21" i="76"/>
  <c r="H21" i="76"/>
  <c r="D21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D16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D15" i="76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H14" i="76"/>
  <c r="D14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D13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D12" i="76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H11" i="76"/>
  <c r="D11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D9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D8" i="76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D7" i="76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D6" i="76"/>
  <c r="Z5" i="76"/>
  <c r="Z23" i="76" s="1"/>
  <c r="Z24" i="76" s="1"/>
  <c r="Y5" i="76"/>
  <c r="X5" i="76"/>
  <c r="X23" i="76" s="1"/>
  <c r="W5" i="76"/>
  <c r="W23" i="76" s="1"/>
  <c r="V5" i="76"/>
  <c r="V23" i="76" s="1"/>
  <c r="V24" i="76" s="1"/>
  <c r="U5" i="76"/>
  <c r="T5" i="76"/>
  <c r="T23" i="76" s="1"/>
  <c r="O24" i="76" s="1"/>
  <c r="S5" i="76"/>
  <c r="S23" i="76" s="1"/>
  <c r="R5" i="76"/>
  <c r="R23" i="76" s="1"/>
  <c r="M24" i="76" s="1"/>
  <c r="Q5" i="76"/>
  <c r="P5" i="76"/>
  <c r="P23" i="76" s="1"/>
  <c r="K24" i="76" s="1"/>
  <c r="O5" i="76"/>
  <c r="O23" i="76" s="1"/>
  <c r="N5" i="76"/>
  <c r="N23" i="76" s="1"/>
  <c r="I24" i="76" s="1"/>
  <c r="M5" i="76"/>
  <c r="L5" i="76"/>
  <c r="L23" i="76" s="1"/>
  <c r="K5" i="76"/>
  <c r="K23" i="76" s="1"/>
  <c r="J5" i="76"/>
  <c r="J23" i="76" s="1"/>
  <c r="I5" i="76"/>
  <c r="H5" i="76"/>
  <c r="H23" i="76" s="1"/>
  <c r="D5" i="76"/>
  <c r="D23" i="76" s="1"/>
  <c r="Z4" i="76"/>
  <c r="Z27" i="76" s="1"/>
  <c r="Y4" i="76"/>
  <c r="X4" i="76"/>
  <c r="X27" i="76" s="1"/>
  <c r="W4" i="76"/>
  <c r="W27" i="76" s="1"/>
  <c r="V4" i="76"/>
  <c r="V27" i="76" s="1"/>
  <c r="U4" i="76"/>
  <c r="T4" i="76"/>
  <c r="T27" i="76" s="1"/>
  <c r="S4" i="76"/>
  <c r="S27" i="76" s="1"/>
  <c r="R4" i="76"/>
  <c r="R27" i="76" s="1"/>
  <c r="R30" i="76" s="1"/>
  <c r="Q4" i="76"/>
  <c r="P4" i="76"/>
  <c r="P27" i="76" s="1"/>
  <c r="O4" i="76"/>
  <c r="O27" i="76" s="1"/>
  <c r="N4" i="76"/>
  <c r="N27" i="76" s="1"/>
  <c r="N30" i="76" s="1"/>
  <c r="M4" i="76"/>
  <c r="L4" i="76"/>
  <c r="L27" i="76" s="1"/>
  <c r="L30" i="76" s="1"/>
  <c r="K4" i="76"/>
  <c r="K27" i="76" s="1"/>
  <c r="J4" i="76"/>
  <c r="J27" i="76" s="1"/>
  <c r="J30" i="76" s="1"/>
  <c r="I4" i="76"/>
  <c r="H4" i="76"/>
  <c r="H27" i="76" s="1"/>
  <c r="H30" i="76" s="1"/>
  <c r="D4" i="76"/>
  <c r="D27" i="76" s="1"/>
  <c r="H3" i="76"/>
  <c r="Z37" i="75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D37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D36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D35" i="75"/>
  <c r="Z34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H34" i="75"/>
  <c r="D34" i="75"/>
  <c r="Z33" i="75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H33" i="75"/>
  <c r="D33" i="75"/>
  <c r="Z32" i="75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H32" i="75"/>
  <c r="D32" i="75"/>
  <c r="Y30" i="75"/>
  <c r="I30" i="75"/>
  <c r="X29" i="75"/>
  <c r="T29" i="75"/>
  <c r="P29" i="75"/>
  <c r="L29" i="75"/>
  <c r="W27" i="75"/>
  <c r="S27" i="75"/>
  <c r="D26" i="75"/>
  <c r="Z25" i="75"/>
  <c r="Z26" i="75" s="1"/>
  <c r="Y25" i="75"/>
  <c r="Y26" i="75" s="1"/>
  <c r="X25" i="75"/>
  <c r="X26" i="75" s="1"/>
  <c r="W25" i="75"/>
  <c r="V25" i="75"/>
  <c r="V26" i="75" s="1"/>
  <c r="U25" i="75"/>
  <c r="U29" i="75" s="1"/>
  <c r="T25" i="75"/>
  <c r="S25" i="75"/>
  <c r="R25" i="75"/>
  <c r="Q25" i="75"/>
  <c r="Q29" i="75" s="1"/>
  <c r="P25" i="75"/>
  <c r="O25" i="75"/>
  <c r="N25" i="75"/>
  <c r="M25" i="75"/>
  <c r="M29" i="75" s="1"/>
  <c r="L25" i="75"/>
  <c r="K25" i="75"/>
  <c r="J25" i="75"/>
  <c r="I25" i="75"/>
  <c r="I29" i="75" s="1"/>
  <c r="D25" i="75"/>
  <c r="H25" i="75" s="1"/>
  <c r="H29" i="75" s="1"/>
  <c r="W24" i="75"/>
  <c r="D24" i="75"/>
  <c r="W23" i="75"/>
  <c r="S23" i="75"/>
  <c r="O23" i="75"/>
  <c r="J24" i="75" s="1"/>
  <c r="K23" i="75"/>
  <c r="D23" i="75"/>
  <c r="Z21" i="75"/>
  <c r="Y21" i="75"/>
  <c r="X21" i="75"/>
  <c r="W21" i="75"/>
  <c r="V21" i="75"/>
  <c r="U21" i="75"/>
  <c r="T21" i="75"/>
  <c r="S21" i="75"/>
  <c r="R21" i="75"/>
  <c r="Q21" i="75"/>
  <c r="P21" i="75"/>
  <c r="O21" i="75"/>
  <c r="O27" i="75" s="1"/>
  <c r="N21" i="75"/>
  <c r="M21" i="75"/>
  <c r="L21" i="75"/>
  <c r="K21" i="75"/>
  <c r="K27" i="75" s="1"/>
  <c r="J21" i="75"/>
  <c r="I21" i="75"/>
  <c r="D21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D16" i="75"/>
  <c r="H16" i="75" s="1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D15" i="75"/>
  <c r="H15" i="75" s="1"/>
  <c r="Z14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D14" i="75"/>
  <c r="H14" i="75" s="1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D13" i="75"/>
  <c r="H13" i="75" s="1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D12" i="75"/>
  <c r="H12" i="75" s="1"/>
  <c r="Z11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D11" i="75"/>
  <c r="H11" i="75" s="1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D9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D8" i="75"/>
  <c r="Z7" i="75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H7" i="75"/>
  <c r="D7" i="75"/>
  <c r="Z6" i="75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H6" i="75"/>
  <c r="D6" i="75"/>
  <c r="Z5" i="75"/>
  <c r="Z23" i="75" s="1"/>
  <c r="Y5" i="75"/>
  <c r="Y23" i="75" s="1"/>
  <c r="X5" i="75"/>
  <c r="X23" i="75" s="1"/>
  <c r="W5" i="75"/>
  <c r="V5" i="75"/>
  <c r="V23" i="75" s="1"/>
  <c r="U5" i="75"/>
  <c r="U23" i="75" s="1"/>
  <c r="T5" i="75"/>
  <c r="T23" i="75" s="1"/>
  <c r="O24" i="75" s="1"/>
  <c r="S5" i="75"/>
  <c r="R5" i="75"/>
  <c r="R23" i="75" s="1"/>
  <c r="Q5" i="75"/>
  <c r="Q23" i="75" s="1"/>
  <c r="P5" i="75"/>
  <c r="P23" i="75" s="1"/>
  <c r="K24" i="75" s="1"/>
  <c r="O5" i="75"/>
  <c r="N5" i="75"/>
  <c r="N23" i="75" s="1"/>
  <c r="M5" i="75"/>
  <c r="M23" i="75" s="1"/>
  <c r="L5" i="75"/>
  <c r="L23" i="75" s="1"/>
  <c r="K5" i="75"/>
  <c r="J5" i="75"/>
  <c r="J23" i="75" s="1"/>
  <c r="I5" i="75"/>
  <c r="I23" i="75" s="1"/>
  <c r="H5" i="75"/>
  <c r="H23" i="75" s="1"/>
  <c r="D5" i="75"/>
  <c r="Z4" i="75"/>
  <c r="Z27" i="75" s="1"/>
  <c r="Y4" i="75"/>
  <c r="Y27" i="75" s="1"/>
  <c r="X4" i="75"/>
  <c r="X27" i="75" s="1"/>
  <c r="W4" i="75"/>
  <c r="V4" i="75"/>
  <c r="V27" i="75" s="1"/>
  <c r="U4" i="75"/>
  <c r="U27" i="75" s="1"/>
  <c r="T4" i="75"/>
  <c r="T27" i="75" s="1"/>
  <c r="T30" i="75" s="1"/>
  <c r="S4" i="75"/>
  <c r="R4" i="75"/>
  <c r="R27" i="75" s="1"/>
  <c r="Q4" i="75"/>
  <c r="Q27" i="75" s="1"/>
  <c r="P4" i="75"/>
  <c r="P27" i="75" s="1"/>
  <c r="O4" i="75"/>
  <c r="N4" i="75"/>
  <c r="N27" i="75" s="1"/>
  <c r="M4" i="75"/>
  <c r="M27" i="75" s="1"/>
  <c r="L4" i="75"/>
  <c r="L27" i="75" s="1"/>
  <c r="L30" i="75" s="1"/>
  <c r="K4" i="75"/>
  <c r="J4" i="75"/>
  <c r="J27" i="75" s="1"/>
  <c r="I4" i="75"/>
  <c r="I27" i="75" s="1"/>
  <c r="H4" i="75"/>
  <c r="D4" i="75"/>
  <c r="H3" i="75"/>
  <c r="W37" i="74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D37" i="74"/>
  <c r="W36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D36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D35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D34" i="74"/>
  <c r="H34" i="74" s="1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D33" i="74"/>
  <c r="H33" i="74" s="1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D32" i="74"/>
  <c r="U29" i="74"/>
  <c r="T29" i="74"/>
  <c r="M29" i="74"/>
  <c r="I29" i="74"/>
  <c r="T28" i="74"/>
  <c r="O27" i="74"/>
  <c r="V26" i="74"/>
  <c r="P26" i="74"/>
  <c r="W25" i="74"/>
  <c r="V25" i="74"/>
  <c r="Q26" i="74" s="1"/>
  <c r="U25" i="74"/>
  <c r="U26" i="74" s="1"/>
  <c r="T25" i="74"/>
  <c r="T26" i="74" s="1"/>
  <c r="S25" i="74"/>
  <c r="R25" i="74"/>
  <c r="M26" i="74" s="1"/>
  <c r="Q25" i="74"/>
  <c r="Q29" i="74" s="1"/>
  <c r="P25" i="74"/>
  <c r="P29" i="74" s="1"/>
  <c r="O25" i="74"/>
  <c r="N25" i="74"/>
  <c r="I26" i="74" s="1"/>
  <c r="M25" i="74"/>
  <c r="L25" i="74"/>
  <c r="L29" i="74" s="1"/>
  <c r="K25" i="74"/>
  <c r="J25" i="74"/>
  <c r="I25" i="74"/>
  <c r="D25" i="74"/>
  <c r="M24" i="74"/>
  <c r="S23" i="74"/>
  <c r="O23" i="74"/>
  <c r="J24" i="74" s="1"/>
  <c r="N23" i="74"/>
  <c r="W21" i="74"/>
  <c r="V21" i="74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H21" i="74"/>
  <c r="D21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D16" i="74"/>
  <c r="H16" i="74" s="1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D15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D14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D13" i="74"/>
  <c r="H13" i="74" s="1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D12" i="74"/>
  <c r="H12" i="74" s="1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D11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D9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D8" i="74"/>
  <c r="H8" i="74" s="1"/>
  <c r="W7" i="74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D7" i="74"/>
  <c r="H7" i="74" s="1"/>
  <c r="W6" i="74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H6" i="74"/>
  <c r="D6" i="74"/>
  <c r="W5" i="74"/>
  <c r="W23" i="74" s="1"/>
  <c r="W24" i="74" s="1"/>
  <c r="V5" i="74"/>
  <c r="V23" i="74" s="1"/>
  <c r="U5" i="74"/>
  <c r="U23" i="74" s="1"/>
  <c r="T5" i="74"/>
  <c r="S5" i="74"/>
  <c r="R5" i="74"/>
  <c r="R23" i="74" s="1"/>
  <c r="Q5" i="74"/>
  <c r="Q23" i="74" s="1"/>
  <c r="P5" i="74"/>
  <c r="O5" i="74"/>
  <c r="N5" i="74"/>
  <c r="M5" i="74"/>
  <c r="M23" i="74" s="1"/>
  <c r="L5" i="74"/>
  <c r="K5" i="74"/>
  <c r="K23" i="74" s="1"/>
  <c r="J5" i="74"/>
  <c r="J23" i="74" s="1"/>
  <c r="I5" i="74"/>
  <c r="I23" i="74" s="1"/>
  <c r="D24" i="74" s="1"/>
  <c r="H5" i="74"/>
  <c r="D5" i="74"/>
  <c r="D23" i="74" s="1"/>
  <c r="W4" i="74"/>
  <c r="W27" i="74" s="1"/>
  <c r="V4" i="74"/>
  <c r="V27" i="74" s="1"/>
  <c r="U4" i="74"/>
  <c r="T4" i="74"/>
  <c r="T27" i="74" s="1"/>
  <c r="S4" i="74"/>
  <c r="S27" i="74" s="1"/>
  <c r="R4" i="74"/>
  <c r="R27" i="74" s="1"/>
  <c r="Q4" i="74"/>
  <c r="P4" i="74"/>
  <c r="P27" i="74" s="1"/>
  <c r="O4" i="74"/>
  <c r="N4" i="74"/>
  <c r="N27" i="74" s="1"/>
  <c r="N30" i="74" s="1"/>
  <c r="M4" i="74"/>
  <c r="L4" i="74"/>
  <c r="L27" i="74" s="1"/>
  <c r="K4" i="74"/>
  <c r="K27" i="74" s="1"/>
  <c r="K30" i="74" s="1"/>
  <c r="J4" i="74"/>
  <c r="J27" i="74" s="1"/>
  <c r="J30" i="74" s="1"/>
  <c r="I4" i="74"/>
  <c r="D4" i="74"/>
  <c r="D27" i="74" s="1"/>
  <c r="H3" i="74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H35" i="73"/>
  <c r="D35" i="73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H34" i="73"/>
  <c r="D34" i="73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H33" i="73"/>
  <c r="D33" i="73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H32" i="73"/>
  <c r="D32" i="73"/>
  <c r="X29" i="73"/>
  <c r="W29" i="73"/>
  <c r="T29" i="73"/>
  <c r="S29" i="73"/>
  <c r="P29" i="73"/>
  <c r="O29" i="73"/>
  <c r="L29" i="73"/>
  <c r="K29" i="73"/>
  <c r="R26" i="73"/>
  <c r="N26" i="73"/>
  <c r="Z25" i="73"/>
  <c r="Y25" i="73"/>
  <c r="Y26" i="73" s="1"/>
  <c r="X25" i="73"/>
  <c r="X26" i="73" s="1"/>
  <c r="W25" i="73"/>
  <c r="W26" i="73" s="1"/>
  <c r="V25" i="73"/>
  <c r="U25" i="73"/>
  <c r="U29" i="73" s="1"/>
  <c r="T25" i="73"/>
  <c r="S25" i="73"/>
  <c r="S26" i="73" s="1"/>
  <c r="R25" i="73"/>
  <c r="Q25" i="73"/>
  <c r="Q29" i="73" s="1"/>
  <c r="P25" i="73"/>
  <c r="O25" i="73"/>
  <c r="O26" i="73" s="1"/>
  <c r="N25" i="73"/>
  <c r="M25" i="73"/>
  <c r="L25" i="73"/>
  <c r="K25" i="73"/>
  <c r="K26" i="73" s="1"/>
  <c r="J25" i="73"/>
  <c r="J29" i="73" s="1"/>
  <c r="I25" i="73"/>
  <c r="D25" i="73"/>
  <c r="H25" i="73" s="1"/>
  <c r="H29" i="73" s="1"/>
  <c r="Z23" i="73"/>
  <c r="W23" i="73"/>
  <c r="W24" i="73" s="1"/>
  <c r="V23" i="73"/>
  <c r="S23" i="73"/>
  <c r="R23" i="73"/>
  <c r="R24" i="73" s="1"/>
  <c r="O23" i="73"/>
  <c r="N23" i="73"/>
  <c r="K23" i="73"/>
  <c r="J23" i="73"/>
  <c r="J24" i="73" s="1"/>
  <c r="D23" i="73"/>
  <c r="Z21" i="73"/>
  <c r="Y21" i="73"/>
  <c r="X21" i="73"/>
  <c r="W21" i="73"/>
  <c r="W27" i="73" s="1"/>
  <c r="V21" i="73"/>
  <c r="V27" i="73" s="1"/>
  <c r="U21" i="73"/>
  <c r="T21" i="73"/>
  <c r="S21" i="73"/>
  <c r="S27" i="73" s="1"/>
  <c r="S30" i="73" s="1"/>
  <c r="R21" i="73"/>
  <c r="Q21" i="73"/>
  <c r="P21" i="73"/>
  <c r="O21" i="73"/>
  <c r="O27" i="73" s="1"/>
  <c r="O30" i="73" s="1"/>
  <c r="N21" i="73"/>
  <c r="M21" i="73"/>
  <c r="L21" i="73"/>
  <c r="K21" i="73"/>
  <c r="K27" i="73" s="1"/>
  <c r="K30" i="73" s="1"/>
  <c r="J21" i="73"/>
  <c r="I21" i="73"/>
  <c r="D21" i="73"/>
  <c r="H21" i="73" s="1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D16" i="73"/>
  <c r="H16" i="73" s="1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D15" i="73"/>
  <c r="H15" i="73" s="1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D14" i="73"/>
  <c r="H14" i="73" s="1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D13" i="73"/>
  <c r="H13" i="73" s="1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D12" i="73"/>
  <c r="H12" i="73" s="1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D11" i="73"/>
  <c r="H11" i="73" s="1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D8" i="73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H7" i="73"/>
  <c r="D7" i="73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D6" i="73"/>
  <c r="Z5" i="73"/>
  <c r="Y5" i="73"/>
  <c r="Y23" i="73" s="1"/>
  <c r="X5" i="73"/>
  <c r="X23" i="73" s="1"/>
  <c r="W5" i="73"/>
  <c r="V5" i="73"/>
  <c r="U5" i="73"/>
  <c r="U23" i="73" s="1"/>
  <c r="P24" i="73" s="1"/>
  <c r="T5" i="73"/>
  <c r="T23" i="73" s="1"/>
  <c r="O24" i="73" s="1"/>
  <c r="S5" i="73"/>
  <c r="R5" i="73"/>
  <c r="Q5" i="73"/>
  <c r="Q23" i="73" s="1"/>
  <c r="L24" i="73" s="1"/>
  <c r="P5" i="73"/>
  <c r="P23" i="73" s="1"/>
  <c r="K24" i="73" s="1"/>
  <c r="O5" i="73"/>
  <c r="N5" i="73"/>
  <c r="M5" i="73"/>
  <c r="M23" i="73" s="1"/>
  <c r="H24" i="73" s="1"/>
  <c r="L5" i="73"/>
  <c r="L23" i="73" s="1"/>
  <c r="K5" i="73"/>
  <c r="J5" i="73"/>
  <c r="I5" i="73"/>
  <c r="I23" i="73" s="1"/>
  <c r="D24" i="73" s="1"/>
  <c r="H5" i="73"/>
  <c r="H23" i="73" s="1"/>
  <c r="D5" i="73"/>
  <c r="Z4" i="73"/>
  <c r="Y4" i="73"/>
  <c r="Y27" i="73" s="1"/>
  <c r="X4" i="73"/>
  <c r="X27" i="73" s="1"/>
  <c r="W4" i="73"/>
  <c r="V4" i="73"/>
  <c r="U4" i="73"/>
  <c r="U27" i="73" s="1"/>
  <c r="T4" i="73"/>
  <c r="T27" i="73" s="1"/>
  <c r="S4" i="73"/>
  <c r="R4" i="73"/>
  <c r="Q4" i="73"/>
  <c r="Q27" i="73" s="1"/>
  <c r="P4" i="73"/>
  <c r="P27" i="73" s="1"/>
  <c r="O4" i="73"/>
  <c r="N4" i="73"/>
  <c r="M4" i="73"/>
  <c r="M27" i="73" s="1"/>
  <c r="L4" i="73"/>
  <c r="L27" i="73" s="1"/>
  <c r="L30" i="73" s="1"/>
  <c r="K4" i="73"/>
  <c r="J4" i="73"/>
  <c r="I4" i="73"/>
  <c r="I27" i="73" s="1"/>
  <c r="H4" i="73"/>
  <c r="D4" i="73"/>
  <c r="H3" i="73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D37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D36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D35" i="72"/>
  <c r="H35" i="72" s="1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D34" i="72"/>
  <c r="H34" i="72" s="1"/>
  <c r="Z33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D33" i="72"/>
  <c r="H33" i="72" s="1"/>
  <c r="Z32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D32" i="72"/>
  <c r="H32" i="72" s="1"/>
  <c r="N30" i="72"/>
  <c r="Z29" i="72"/>
  <c r="Y29" i="72"/>
  <c r="V29" i="72"/>
  <c r="U29" i="72"/>
  <c r="R29" i="72"/>
  <c r="Q29" i="72"/>
  <c r="N29" i="72"/>
  <c r="M29" i="72"/>
  <c r="J29" i="72"/>
  <c r="I29" i="72"/>
  <c r="P26" i="72"/>
  <c r="Z25" i="72"/>
  <c r="Z26" i="72" s="1"/>
  <c r="Y25" i="72"/>
  <c r="Y26" i="72" s="1"/>
  <c r="X25" i="72"/>
  <c r="X26" i="72" s="1"/>
  <c r="W25" i="72"/>
  <c r="W26" i="72" s="1"/>
  <c r="V25" i="72"/>
  <c r="V26" i="72" s="1"/>
  <c r="U25" i="72"/>
  <c r="U26" i="72" s="1"/>
  <c r="T25" i="72"/>
  <c r="T26" i="72" s="1"/>
  <c r="S25" i="72"/>
  <c r="R25" i="72"/>
  <c r="Q25" i="72"/>
  <c r="Q26" i="72" s="1"/>
  <c r="P25" i="72"/>
  <c r="O25" i="72"/>
  <c r="N25" i="72"/>
  <c r="M25" i="72"/>
  <c r="M26" i="72" s="1"/>
  <c r="L25" i="72"/>
  <c r="L29" i="72" s="1"/>
  <c r="K25" i="72"/>
  <c r="J25" i="72"/>
  <c r="I25" i="72"/>
  <c r="D26" i="72" s="1"/>
  <c r="H25" i="72"/>
  <c r="H29" i="72" s="1"/>
  <c r="D25" i="72"/>
  <c r="T24" i="72"/>
  <c r="Y23" i="72"/>
  <c r="Y24" i="72" s="1"/>
  <c r="X23" i="72"/>
  <c r="X24" i="72" s="1"/>
  <c r="U23" i="72"/>
  <c r="T23" i="72"/>
  <c r="Q23" i="72"/>
  <c r="P23" i="72"/>
  <c r="M23" i="72"/>
  <c r="L23" i="72"/>
  <c r="L24" i="72" s="1"/>
  <c r="I23" i="72"/>
  <c r="Z21" i="72"/>
  <c r="Y21" i="72"/>
  <c r="Y27" i="72" s="1"/>
  <c r="X21" i="72"/>
  <c r="X27" i="72" s="1"/>
  <c r="W21" i="72"/>
  <c r="V21" i="72"/>
  <c r="U21" i="72"/>
  <c r="U27" i="72" s="1"/>
  <c r="T21" i="72"/>
  <c r="T27" i="72" s="1"/>
  <c r="S21" i="72"/>
  <c r="R21" i="72"/>
  <c r="Q21" i="72"/>
  <c r="Q27" i="72" s="1"/>
  <c r="P21" i="72"/>
  <c r="P27" i="72" s="1"/>
  <c r="O21" i="72"/>
  <c r="N21" i="72"/>
  <c r="M21" i="72"/>
  <c r="M27" i="72" s="1"/>
  <c r="L21" i="72"/>
  <c r="K21" i="72"/>
  <c r="J21" i="72"/>
  <c r="I21" i="72"/>
  <c r="I27" i="72" s="1"/>
  <c r="H21" i="72"/>
  <c r="D21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D16" i="72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D15" i="72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D14" i="72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D13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D12" i="72"/>
  <c r="Z11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H11" i="72"/>
  <c r="D11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D9" i="72"/>
  <c r="H9" i="72" s="1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D8" i="72"/>
  <c r="H8" i="72" s="1"/>
  <c r="Z7" i="72"/>
  <c r="Y7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D7" i="72"/>
  <c r="H7" i="72" s="1"/>
  <c r="Z6" i="72"/>
  <c r="Y6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D6" i="72"/>
  <c r="H6" i="72" s="1"/>
  <c r="Z5" i="72"/>
  <c r="Z23" i="72" s="1"/>
  <c r="Y5" i="72"/>
  <c r="X5" i="72"/>
  <c r="W5" i="72"/>
  <c r="V5" i="72"/>
  <c r="V23" i="72" s="1"/>
  <c r="U5" i="72"/>
  <c r="T5" i="72"/>
  <c r="S5" i="72"/>
  <c r="R5" i="72"/>
  <c r="R23" i="72" s="1"/>
  <c r="M24" i="72" s="1"/>
  <c r="Q5" i="72"/>
  <c r="P5" i="72"/>
  <c r="O5" i="72"/>
  <c r="N5" i="72"/>
  <c r="N23" i="72" s="1"/>
  <c r="I24" i="72" s="1"/>
  <c r="M5" i="72"/>
  <c r="L5" i="72"/>
  <c r="K5" i="72"/>
  <c r="J5" i="72"/>
  <c r="J23" i="72" s="1"/>
  <c r="I5" i="72"/>
  <c r="D5" i="72"/>
  <c r="Z4" i="72"/>
  <c r="Z27" i="72" s="1"/>
  <c r="Y4" i="72"/>
  <c r="X4" i="72"/>
  <c r="W4" i="72"/>
  <c r="W27" i="72" s="1"/>
  <c r="V4" i="72"/>
  <c r="V27" i="72" s="1"/>
  <c r="U4" i="72"/>
  <c r="T4" i="72"/>
  <c r="S4" i="72"/>
  <c r="S27" i="72" s="1"/>
  <c r="R4" i="72"/>
  <c r="R27" i="72" s="1"/>
  <c r="M28" i="72" s="1"/>
  <c r="Q4" i="72"/>
  <c r="P4" i="72"/>
  <c r="O4" i="72"/>
  <c r="O27" i="72" s="1"/>
  <c r="N4" i="72"/>
  <c r="N27" i="72" s="1"/>
  <c r="I28" i="72" s="1"/>
  <c r="M4" i="72"/>
  <c r="L4" i="72"/>
  <c r="K4" i="72"/>
  <c r="K27" i="72" s="1"/>
  <c r="J4" i="72"/>
  <c r="J27" i="72" s="1"/>
  <c r="J30" i="72" s="1"/>
  <c r="I4" i="72"/>
  <c r="D4" i="72"/>
  <c r="H3" i="72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D37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D36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H35" i="71"/>
  <c r="D35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H34" i="71"/>
  <c r="D34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D33" i="71"/>
  <c r="H33" i="71" s="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D32" i="71"/>
  <c r="H32" i="71" s="1"/>
  <c r="Y30" i="71"/>
  <c r="X29" i="71"/>
  <c r="W29" i="71"/>
  <c r="T29" i="71"/>
  <c r="S29" i="71"/>
  <c r="P29" i="71"/>
  <c r="O29" i="71"/>
  <c r="L29" i="71"/>
  <c r="K29" i="71"/>
  <c r="P27" i="71"/>
  <c r="X26" i="71"/>
  <c r="W26" i="71"/>
  <c r="T26" i="71"/>
  <c r="S26" i="71"/>
  <c r="P26" i="71"/>
  <c r="O26" i="71"/>
  <c r="L26" i="71"/>
  <c r="K26" i="71"/>
  <c r="D26" i="71"/>
  <c r="Y25" i="71"/>
  <c r="Y29" i="71" s="1"/>
  <c r="X25" i="71"/>
  <c r="W25" i="71"/>
  <c r="R26" i="71" s="1"/>
  <c r="V25" i="71"/>
  <c r="U25" i="71"/>
  <c r="U29" i="71" s="1"/>
  <c r="T25" i="71"/>
  <c r="S25" i="71"/>
  <c r="N26" i="71" s="1"/>
  <c r="R25" i="71"/>
  <c r="Q25" i="71"/>
  <c r="Q29" i="71" s="1"/>
  <c r="P25" i="71"/>
  <c r="O25" i="71"/>
  <c r="J26" i="71" s="1"/>
  <c r="N25" i="71"/>
  <c r="M25" i="71"/>
  <c r="M29" i="71" s="1"/>
  <c r="L25" i="71"/>
  <c r="K25" i="71"/>
  <c r="J25" i="71"/>
  <c r="J29" i="71" s="1"/>
  <c r="I25" i="71"/>
  <c r="I29" i="71" s="1"/>
  <c r="D25" i="71"/>
  <c r="H25" i="71" s="1"/>
  <c r="Q24" i="71"/>
  <c r="X23" i="71"/>
  <c r="T23" i="71"/>
  <c r="O24" i="71" s="1"/>
  <c r="P23" i="71"/>
  <c r="L23" i="71"/>
  <c r="Y21" i="71"/>
  <c r="X21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D21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D16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D15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D14" i="71"/>
  <c r="H14" i="71" s="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D13" i="71"/>
  <c r="H13" i="71" s="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D12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D11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D9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D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D7" i="71"/>
  <c r="Y6" i="71"/>
  <c r="X6" i="71"/>
  <c r="W6" i="71"/>
  <c r="W23" i="71" s="1"/>
  <c r="V6" i="71"/>
  <c r="U6" i="71"/>
  <c r="T6" i="71"/>
  <c r="S6" i="71"/>
  <c r="S23" i="71" s="1"/>
  <c r="N24" i="71" s="1"/>
  <c r="R6" i="71"/>
  <c r="Q6" i="71"/>
  <c r="P6" i="71"/>
  <c r="O6" i="71"/>
  <c r="O23" i="71" s="1"/>
  <c r="J24" i="71" s="1"/>
  <c r="N6" i="71"/>
  <c r="M6" i="71"/>
  <c r="L6" i="71"/>
  <c r="K6" i="71"/>
  <c r="K23" i="71" s="1"/>
  <c r="J6" i="71"/>
  <c r="I6" i="71"/>
  <c r="D6" i="71"/>
  <c r="Y5" i="71"/>
  <c r="Y23" i="71" s="1"/>
  <c r="X5" i="71"/>
  <c r="W5" i="71"/>
  <c r="V5" i="71"/>
  <c r="V23" i="71" s="1"/>
  <c r="V24" i="71" s="1"/>
  <c r="U5" i="71"/>
  <c r="U23" i="71" s="1"/>
  <c r="P24" i="71" s="1"/>
  <c r="T5" i="71"/>
  <c r="S5" i="71"/>
  <c r="R5" i="71"/>
  <c r="R23" i="71" s="1"/>
  <c r="M24" i="71" s="1"/>
  <c r="Q5" i="71"/>
  <c r="Q23" i="71" s="1"/>
  <c r="L24" i="71" s="1"/>
  <c r="P5" i="71"/>
  <c r="O5" i="71"/>
  <c r="N5" i="71"/>
  <c r="N23" i="71" s="1"/>
  <c r="I24" i="71" s="1"/>
  <c r="M5" i="71"/>
  <c r="M23" i="71" s="1"/>
  <c r="L5" i="71"/>
  <c r="K5" i="71"/>
  <c r="J5" i="71"/>
  <c r="J23" i="71" s="1"/>
  <c r="I5" i="71"/>
  <c r="I23" i="71" s="1"/>
  <c r="H5" i="71"/>
  <c r="D5" i="71"/>
  <c r="Y4" i="71"/>
  <c r="Y27" i="71" s="1"/>
  <c r="X4" i="71"/>
  <c r="X27" i="71" s="1"/>
  <c r="W4" i="71"/>
  <c r="W27" i="71" s="1"/>
  <c r="V4" i="71"/>
  <c r="V27" i="71" s="1"/>
  <c r="U4" i="71"/>
  <c r="U27" i="71" s="1"/>
  <c r="U28" i="71" s="1"/>
  <c r="T4" i="71"/>
  <c r="T27" i="71" s="1"/>
  <c r="S4" i="71"/>
  <c r="R4" i="71"/>
  <c r="R27" i="71" s="1"/>
  <c r="Q4" i="71"/>
  <c r="Q27" i="71" s="1"/>
  <c r="Q30" i="71" s="1"/>
  <c r="P4" i="71"/>
  <c r="O4" i="71"/>
  <c r="N4" i="71"/>
  <c r="N27" i="71" s="1"/>
  <c r="M4" i="71"/>
  <c r="M27" i="71" s="1"/>
  <c r="M30" i="71" s="1"/>
  <c r="L4" i="71"/>
  <c r="L27" i="71" s="1"/>
  <c r="L30" i="71" s="1"/>
  <c r="K4" i="71"/>
  <c r="J4" i="71"/>
  <c r="J27" i="71" s="1"/>
  <c r="I4" i="71"/>
  <c r="I27" i="71" s="1"/>
  <c r="H4" i="71"/>
  <c r="D4" i="71"/>
  <c r="H3" i="71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D37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D36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H35" i="70"/>
  <c r="D35" i="70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H34" i="70"/>
  <c r="D34" i="70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H33" i="70"/>
  <c r="D33" i="70"/>
  <c r="Z32" i="70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H32" i="70"/>
  <c r="D32" i="70"/>
  <c r="X30" i="70"/>
  <c r="P30" i="70"/>
  <c r="X29" i="70"/>
  <c r="W29" i="70"/>
  <c r="T29" i="70"/>
  <c r="S29" i="70"/>
  <c r="P29" i="70"/>
  <c r="O29" i="70"/>
  <c r="L29" i="70"/>
  <c r="K29" i="70"/>
  <c r="H29" i="70"/>
  <c r="Z27" i="70"/>
  <c r="W27" i="70"/>
  <c r="W30" i="70" s="1"/>
  <c r="R27" i="70"/>
  <c r="O27" i="70"/>
  <c r="O30" i="70" s="1"/>
  <c r="J27" i="70"/>
  <c r="S26" i="70"/>
  <c r="K26" i="70"/>
  <c r="Z25" i="70"/>
  <c r="Y25" i="70"/>
  <c r="Y26" i="70" s="1"/>
  <c r="X25" i="70"/>
  <c r="X26" i="70" s="1"/>
  <c r="W25" i="70"/>
  <c r="W26" i="70" s="1"/>
  <c r="V25" i="70"/>
  <c r="U25" i="70"/>
  <c r="T25" i="70"/>
  <c r="S25" i="70"/>
  <c r="R25" i="70"/>
  <c r="Q25" i="70"/>
  <c r="P25" i="70"/>
  <c r="O25" i="70"/>
  <c r="O26" i="70" s="1"/>
  <c r="N25" i="70"/>
  <c r="M25" i="70"/>
  <c r="L25" i="70"/>
  <c r="K25" i="70"/>
  <c r="J25" i="70"/>
  <c r="J29" i="70" s="1"/>
  <c r="I25" i="70"/>
  <c r="D25" i="70"/>
  <c r="H25" i="70" s="1"/>
  <c r="W24" i="70"/>
  <c r="O24" i="70"/>
  <c r="D24" i="70"/>
  <c r="W23" i="70"/>
  <c r="S23" i="70"/>
  <c r="N24" i="70" s="1"/>
  <c r="O23" i="70"/>
  <c r="K23" i="70"/>
  <c r="D23" i="70"/>
  <c r="Z21" i="70"/>
  <c r="Y21" i="70"/>
  <c r="X21" i="70"/>
  <c r="W21" i="70"/>
  <c r="V21" i="70"/>
  <c r="U21" i="70"/>
  <c r="T21" i="70"/>
  <c r="S21" i="70"/>
  <c r="S27" i="70" s="1"/>
  <c r="R21" i="70"/>
  <c r="Q21" i="70"/>
  <c r="P21" i="70"/>
  <c r="O21" i="70"/>
  <c r="N21" i="70"/>
  <c r="M21" i="70"/>
  <c r="L21" i="70"/>
  <c r="K21" i="70"/>
  <c r="K27" i="70" s="1"/>
  <c r="J21" i="70"/>
  <c r="I21" i="70"/>
  <c r="D21" i="70"/>
  <c r="H21" i="70" s="1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D16" i="70"/>
  <c r="H16" i="70" s="1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D15" i="70"/>
  <c r="H15" i="70" s="1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D14" i="70"/>
  <c r="H14" i="70" s="1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D13" i="70"/>
  <c r="H13" i="70" s="1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D12" i="70"/>
  <c r="H12" i="70" s="1"/>
  <c r="Z11" i="70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D11" i="70"/>
  <c r="H11" i="70" s="1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D9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D8" i="70"/>
  <c r="Z7" i="70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H7" i="70"/>
  <c r="D7" i="70"/>
  <c r="Z6" i="70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H6" i="70"/>
  <c r="D6" i="70"/>
  <c r="Z5" i="70"/>
  <c r="Z23" i="70" s="1"/>
  <c r="Y5" i="70"/>
  <c r="Y23" i="70" s="1"/>
  <c r="X5" i="70"/>
  <c r="X23" i="70" s="1"/>
  <c r="X24" i="70" s="1"/>
  <c r="W5" i="70"/>
  <c r="V5" i="70"/>
  <c r="V23" i="70" s="1"/>
  <c r="U5" i="70"/>
  <c r="U23" i="70" s="1"/>
  <c r="P24" i="70" s="1"/>
  <c r="T5" i="70"/>
  <c r="T23" i="70" s="1"/>
  <c r="S5" i="70"/>
  <c r="R5" i="70"/>
  <c r="R23" i="70" s="1"/>
  <c r="M24" i="70" s="1"/>
  <c r="Q5" i="70"/>
  <c r="Q23" i="70" s="1"/>
  <c r="L24" i="70" s="1"/>
  <c r="P5" i="70"/>
  <c r="P23" i="70" s="1"/>
  <c r="K24" i="70" s="1"/>
  <c r="O5" i="70"/>
  <c r="N5" i="70"/>
  <c r="N23" i="70" s="1"/>
  <c r="I24" i="70" s="1"/>
  <c r="M5" i="70"/>
  <c r="M23" i="70" s="1"/>
  <c r="H24" i="70" s="1"/>
  <c r="L5" i="70"/>
  <c r="L23" i="70" s="1"/>
  <c r="K5" i="70"/>
  <c r="J5" i="70"/>
  <c r="J23" i="70" s="1"/>
  <c r="I5" i="70"/>
  <c r="I23" i="70" s="1"/>
  <c r="H5" i="70"/>
  <c r="H23" i="70" s="1"/>
  <c r="D5" i="70"/>
  <c r="Z4" i="70"/>
  <c r="Y4" i="70"/>
  <c r="Y27" i="70" s="1"/>
  <c r="Y30" i="70" s="1"/>
  <c r="X4" i="70"/>
  <c r="X27" i="70" s="1"/>
  <c r="X28" i="70" s="1"/>
  <c r="W4" i="70"/>
  <c r="V4" i="70"/>
  <c r="V27" i="70" s="1"/>
  <c r="U4" i="70"/>
  <c r="U27" i="70" s="1"/>
  <c r="P28" i="70" s="1"/>
  <c r="T4" i="70"/>
  <c r="T27" i="70" s="1"/>
  <c r="T30" i="70" s="1"/>
  <c r="S4" i="70"/>
  <c r="R4" i="70"/>
  <c r="Q4" i="70"/>
  <c r="Q27" i="70" s="1"/>
  <c r="L28" i="70" s="1"/>
  <c r="P4" i="70"/>
  <c r="P27" i="70" s="1"/>
  <c r="O4" i="70"/>
  <c r="N4" i="70"/>
  <c r="N27" i="70" s="1"/>
  <c r="M4" i="70"/>
  <c r="M27" i="70" s="1"/>
  <c r="L4" i="70"/>
  <c r="L27" i="70" s="1"/>
  <c r="L30" i="70" s="1"/>
  <c r="K4" i="70"/>
  <c r="J4" i="70"/>
  <c r="I4" i="70"/>
  <c r="I27" i="70" s="1"/>
  <c r="I30" i="70" s="1"/>
  <c r="H4" i="70"/>
  <c r="D4" i="70"/>
  <c r="H3" i="70"/>
  <c r="S37" i="69"/>
  <c r="R37" i="69"/>
  <c r="Q37" i="69"/>
  <c r="P37" i="69"/>
  <c r="O37" i="69"/>
  <c r="N37" i="69"/>
  <c r="M37" i="69"/>
  <c r="L37" i="69"/>
  <c r="K37" i="69"/>
  <c r="J37" i="69"/>
  <c r="I37" i="69"/>
  <c r="H37" i="69"/>
  <c r="D37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D36" i="69"/>
  <c r="S35" i="69"/>
  <c r="R35" i="69"/>
  <c r="Q35" i="69"/>
  <c r="P35" i="69"/>
  <c r="O35" i="69"/>
  <c r="N35" i="69"/>
  <c r="M35" i="69"/>
  <c r="L35" i="69"/>
  <c r="K35" i="69"/>
  <c r="J35" i="69"/>
  <c r="I35" i="69"/>
  <c r="H35" i="69"/>
  <c r="D35" i="69"/>
  <c r="S34" i="69"/>
  <c r="R34" i="69"/>
  <c r="Q34" i="69"/>
  <c r="P34" i="69"/>
  <c r="O34" i="69"/>
  <c r="N34" i="69"/>
  <c r="M34" i="69"/>
  <c r="L34" i="69"/>
  <c r="K34" i="69"/>
  <c r="J34" i="69"/>
  <c r="I34" i="69"/>
  <c r="D34" i="69"/>
  <c r="H34" i="69" s="1"/>
  <c r="S33" i="69"/>
  <c r="R33" i="69"/>
  <c r="Q33" i="69"/>
  <c r="P33" i="69"/>
  <c r="O33" i="69"/>
  <c r="N33" i="69"/>
  <c r="M33" i="69"/>
  <c r="L33" i="69"/>
  <c r="K33" i="69"/>
  <c r="J33" i="69"/>
  <c r="I33" i="69"/>
  <c r="D33" i="69"/>
  <c r="H33" i="69" s="1"/>
  <c r="S32" i="69"/>
  <c r="R32" i="69"/>
  <c r="Q32" i="69"/>
  <c r="P32" i="69"/>
  <c r="O32" i="69"/>
  <c r="N32" i="69"/>
  <c r="M32" i="69"/>
  <c r="L32" i="69"/>
  <c r="K32" i="69"/>
  <c r="J32" i="69"/>
  <c r="I32" i="69"/>
  <c r="H32" i="69"/>
  <c r="D32" i="69"/>
  <c r="P29" i="69"/>
  <c r="L29" i="69"/>
  <c r="P28" i="69"/>
  <c r="Q27" i="69"/>
  <c r="P27" i="69"/>
  <c r="M27" i="69"/>
  <c r="L27" i="69"/>
  <c r="I27" i="69"/>
  <c r="R26" i="69"/>
  <c r="Q26" i="69"/>
  <c r="P26" i="69"/>
  <c r="S25" i="69"/>
  <c r="S29" i="69" s="1"/>
  <c r="R25" i="69"/>
  <c r="M26" i="69" s="1"/>
  <c r="Q25" i="69"/>
  <c r="L26" i="69" s="1"/>
  <c r="P25" i="69"/>
  <c r="K26" i="69" s="1"/>
  <c r="O25" i="69"/>
  <c r="O29" i="69" s="1"/>
  <c r="N25" i="69"/>
  <c r="I26" i="69" s="1"/>
  <c r="M25" i="69"/>
  <c r="L25" i="69"/>
  <c r="K25" i="69"/>
  <c r="K29" i="69" s="1"/>
  <c r="J25" i="69"/>
  <c r="J29" i="69" s="1"/>
  <c r="I25" i="69"/>
  <c r="I29" i="69" s="1"/>
  <c r="D25" i="69"/>
  <c r="H25" i="69" s="1"/>
  <c r="H29" i="69" s="1"/>
  <c r="S21" i="69"/>
  <c r="R21" i="69"/>
  <c r="Q21" i="69"/>
  <c r="P21" i="69"/>
  <c r="O21" i="69"/>
  <c r="N21" i="69"/>
  <c r="M21" i="69"/>
  <c r="L21" i="69"/>
  <c r="K21" i="69"/>
  <c r="J21" i="69"/>
  <c r="I21" i="69"/>
  <c r="H21" i="69"/>
  <c r="D21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D16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D15" i="69"/>
  <c r="S14" i="69"/>
  <c r="R14" i="69"/>
  <c r="Q14" i="69"/>
  <c r="P14" i="69"/>
  <c r="O14" i="69"/>
  <c r="N14" i="69"/>
  <c r="M14" i="69"/>
  <c r="L14" i="69"/>
  <c r="K14" i="69"/>
  <c r="J14" i="69"/>
  <c r="I14" i="69"/>
  <c r="H14" i="69"/>
  <c r="D14" i="69"/>
  <c r="S13" i="69"/>
  <c r="R13" i="69"/>
  <c r="Q13" i="69"/>
  <c r="P13" i="69"/>
  <c r="O13" i="69"/>
  <c r="N13" i="69"/>
  <c r="M13" i="69"/>
  <c r="L13" i="69"/>
  <c r="K13" i="69"/>
  <c r="J13" i="69"/>
  <c r="I13" i="69"/>
  <c r="D13" i="69"/>
  <c r="H13" i="69" s="1"/>
  <c r="S12" i="69"/>
  <c r="R12" i="69"/>
  <c r="Q12" i="69"/>
  <c r="P12" i="69"/>
  <c r="O12" i="69"/>
  <c r="N12" i="69"/>
  <c r="M12" i="69"/>
  <c r="L12" i="69"/>
  <c r="K12" i="69"/>
  <c r="J12" i="69"/>
  <c r="I12" i="69"/>
  <c r="H12" i="69"/>
  <c r="D12" i="69"/>
  <c r="S11" i="69"/>
  <c r="R11" i="69"/>
  <c r="Q11" i="69"/>
  <c r="P11" i="69"/>
  <c r="O11" i="69"/>
  <c r="N11" i="69"/>
  <c r="M11" i="69"/>
  <c r="L11" i="69"/>
  <c r="K11" i="69"/>
  <c r="J11" i="69"/>
  <c r="I11" i="69"/>
  <c r="H11" i="69"/>
  <c r="D11" i="69"/>
  <c r="S9" i="69"/>
  <c r="R9" i="69"/>
  <c r="Q9" i="69"/>
  <c r="P9" i="69"/>
  <c r="O9" i="69"/>
  <c r="N9" i="69"/>
  <c r="M9" i="69"/>
  <c r="L9" i="69"/>
  <c r="K9" i="69"/>
  <c r="J9" i="69"/>
  <c r="I9" i="69"/>
  <c r="H9" i="69"/>
  <c r="D9" i="69"/>
  <c r="S8" i="69"/>
  <c r="R8" i="69"/>
  <c r="Q8" i="69"/>
  <c r="P8" i="69"/>
  <c r="O8" i="69"/>
  <c r="N8" i="69"/>
  <c r="M8" i="69"/>
  <c r="L8" i="69"/>
  <c r="K8" i="69"/>
  <c r="J8" i="69"/>
  <c r="I8" i="69"/>
  <c r="D8" i="69"/>
  <c r="H8" i="69" s="1"/>
  <c r="S7" i="69"/>
  <c r="R7" i="69"/>
  <c r="Q7" i="69"/>
  <c r="P7" i="69"/>
  <c r="O7" i="69"/>
  <c r="N7" i="69"/>
  <c r="M7" i="69"/>
  <c r="L7" i="69"/>
  <c r="K7" i="69"/>
  <c r="J7" i="69"/>
  <c r="I7" i="69"/>
  <c r="H7" i="69"/>
  <c r="D7" i="69"/>
  <c r="S6" i="69"/>
  <c r="S23" i="69" s="1"/>
  <c r="R6" i="69"/>
  <c r="Q6" i="69"/>
  <c r="Q23" i="69" s="1"/>
  <c r="P6" i="69"/>
  <c r="O6" i="69"/>
  <c r="O23" i="69" s="1"/>
  <c r="N6" i="69"/>
  <c r="M6" i="69"/>
  <c r="M23" i="69" s="1"/>
  <c r="H24" i="69" s="1"/>
  <c r="L6" i="69"/>
  <c r="K6" i="69"/>
  <c r="K23" i="69" s="1"/>
  <c r="J6" i="69"/>
  <c r="I6" i="69"/>
  <c r="I23" i="69" s="1"/>
  <c r="D24" i="69" s="1"/>
  <c r="H6" i="69"/>
  <c r="D6" i="69"/>
  <c r="D23" i="69" s="1"/>
  <c r="S5" i="69"/>
  <c r="R5" i="69"/>
  <c r="R23" i="69" s="1"/>
  <c r="Q5" i="69"/>
  <c r="P5" i="69"/>
  <c r="P23" i="69" s="1"/>
  <c r="O5" i="69"/>
  <c r="N5" i="69"/>
  <c r="N23" i="69" s="1"/>
  <c r="I24" i="69" s="1"/>
  <c r="M5" i="69"/>
  <c r="L5" i="69"/>
  <c r="L23" i="69" s="1"/>
  <c r="K5" i="69"/>
  <c r="J5" i="69"/>
  <c r="J23" i="69" s="1"/>
  <c r="I5" i="69"/>
  <c r="H5" i="69"/>
  <c r="H23" i="69" s="1"/>
  <c r="D5" i="69"/>
  <c r="S4" i="69"/>
  <c r="S27" i="69" s="1"/>
  <c r="R4" i="69"/>
  <c r="R27" i="69" s="1"/>
  <c r="Q4" i="69"/>
  <c r="P4" i="69"/>
  <c r="O4" i="69"/>
  <c r="O27" i="69" s="1"/>
  <c r="N4" i="69"/>
  <c r="N27" i="69" s="1"/>
  <c r="M4" i="69"/>
  <c r="L4" i="69"/>
  <c r="K4" i="69"/>
  <c r="K27" i="69" s="1"/>
  <c r="K30" i="69" s="1"/>
  <c r="J4" i="69"/>
  <c r="J27" i="69" s="1"/>
  <c r="J30" i="69" s="1"/>
  <c r="I4" i="69"/>
  <c r="D4" i="69"/>
  <c r="D27" i="69" s="1"/>
  <c r="H3" i="69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D37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D36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H35" i="68"/>
  <c r="D35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H34" i="68"/>
  <c r="D34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D33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D32" i="68"/>
  <c r="H32" i="68" s="1"/>
  <c r="X29" i="68"/>
  <c r="T29" i="68"/>
  <c r="P29" i="68"/>
  <c r="L29" i="68"/>
  <c r="X26" i="68"/>
  <c r="T26" i="68"/>
  <c r="P26" i="68"/>
  <c r="L26" i="68"/>
  <c r="Y25" i="68"/>
  <c r="Y29" i="68" s="1"/>
  <c r="X25" i="68"/>
  <c r="W25" i="68"/>
  <c r="W29" i="68" s="1"/>
  <c r="V25" i="68"/>
  <c r="V29" i="68" s="1"/>
  <c r="U25" i="68"/>
  <c r="U29" i="68" s="1"/>
  <c r="T25" i="68"/>
  <c r="S25" i="68"/>
  <c r="S29" i="68" s="1"/>
  <c r="R25" i="68"/>
  <c r="R29" i="68" s="1"/>
  <c r="Q25" i="68"/>
  <c r="Q29" i="68" s="1"/>
  <c r="P25" i="68"/>
  <c r="O25" i="68"/>
  <c r="O29" i="68" s="1"/>
  <c r="N25" i="68"/>
  <c r="N29" i="68" s="1"/>
  <c r="M25" i="68"/>
  <c r="M29" i="68" s="1"/>
  <c r="L25" i="68"/>
  <c r="K25" i="68"/>
  <c r="K29" i="68" s="1"/>
  <c r="J25" i="68"/>
  <c r="J29" i="68" s="1"/>
  <c r="I25" i="68"/>
  <c r="I29" i="68" s="1"/>
  <c r="D25" i="68"/>
  <c r="D26" i="68" s="1"/>
  <c r="Y23" i="68"/>
  <c r="Y24" i="68" s="1"/>
  <c r="U23" i="68"/>
  <c r="U24" i="68" s="1"/>
  <c r="Q23" i="68"/>
  <c r="M23" i="68"/>
  <c r="I23" i="68"/>
  <c r="D24" i="68" s="1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H21" i="68"/>
  <c r="D21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D16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D15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H14" i="68"/>
  <c r="D14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D13" i="68"/>
  <c r="H13" i="68" s="1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D12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D11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D9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D8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D7" i="68"/>
  <c r="Y6" i="68"/>
  <c r="X6" i="68"/>
  <c r="W6" i="68"/>
  <c r="W23" i="68" s="1"/>
  <c r="V6" i="68"/>
  <c r="U6" i="68"/>
  <c r="T6" i="68"/>
  <c r="S6" i="68"/>
  <c r="S23" i="68" s="1"/>
  <c r="N24" i="68" s="1"/>
  <c r="R6" i="68"/>
  <c r="Q6" i="68"/>
  <c r="P6" i="68"/>
  <c r="O6" i="68"/>
  <c r="O23" i="68" s="1"/>
  <c r="J24" i="68" s="1"/>
  <c r="N6" i="68"/>
  <c r="M6" i="68"/>
  <c r="L6" i="68"/>
  <c r="K6" i="68"/>
  <c r="K23" i="68" s="1"/>
  <c r="J6" i="68"/>
  <c r="I6" i="68"/>
  <c r="D6" i="68"/>
  <c r="D23" i="68" s="1"/>
  <c r="Y5" i="68"/>
  <c r="X5" i="68"/>
  <c r="X23" i="68" s="1"/>
  <c r="W5" i="68"/>
  <c r="V5" i="68"/>
  <c r="V23" i="68" s="1"/>
  <c r="U5" i="68"/>
  <c r="T5" i="68"/>
  <c r="T23" i="68" s="1"/>
  <c r="O24" i="68" s="1"/>
  <c r="S5" i="68"/>
  <c r="R5" i="68"/>
  <c r="R23" i="68" s="1"/>
  <c r="M24" i="68" s="1"/>
  <c r="Q5" i="68"/>
  <c r="P5" i="68"/>
  <c r="P23" i="68" s="1"/>
  <c r="K24" i="68" s="1"/>
  <c r="O5" i="68"/>
  <c r="N5" i="68"/>
  <c r="N23" i="68" s="1"/>
  <c r="I24" i="68" s="1"/>
  <c r="M5" i="68"/>
  <c r="L5" i="68"/>
  <c r="L23" i="68" s="1"/>
  <c r="K5" i="68"/>
  <c r="J5" i="68"/>
  <c r="J23" i="68" s="1"/>
  <c r="I5" i="68"/>
  <c r="H5" i="68"/>
  <c r="D5" i="68"/>
  <c r="Y4" i="68"/>
  <c r="Y27" i="68" s="1"/>
  <c r="X4" i="68"/>
  <c r="X27" i="68" s="1"/>
  <c r="W4" i="68"/>
  <c r="W27" i="68" s="1"/>
  <c r="V4" i="68"/>
  <c r="V27" i="68" s="1"/>
  <c r="U4" i="68"/>
  <c r="U27" i="68" s="1"/>
  <c r="T4" i="68"/>
  <c r="T27" i="68" s="1"/>
  <c r="S4" i="68"/>
  <c r="S27" i="68" s="1"/>
  <c r="R4" i="68"/>
  <c r="R27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L30" i="68" s="1"/>
  <c r="K4" i="68"/>
  <c r="K27" i="68" s="1"/>
  <c r="K30" i="68" s="1"/>
  <c r="J4" i="68"/>
  <c r="J27" i="68" s="1"/>
  <c r="I4" i="68"/>
  <c r="I27" i="68" s="1"/>
  <c r="H4" i="68"/>
  <c r="H27" i="68" s="1"/>
  <c r="H30" i="68" s="1"/>
  <c r="D4" i="68"/>
  <c r="D27" i="68" s="1"/>
  <c r="H3" i="68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D37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D36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H35" i="67"/>
  <c r="D35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H34" i="67"/>
  <c r="D34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D33" i="67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D32" i="67"/>
  <c r="H32" i="67" s="1"/>
  <c r="T29" i="67"/>
  <c r="P29" i="67"/>
  <c r="L29" i="67"/>
  <c r="T28" i="67"/>
  <c r="U27" i="67"/>
  <c r="T27" i="67"/>
  <c r="O28" i="67" s="1"/>
  <c r="Q27" i="67"/>
  <c r="P27" i="67"/>
  <c r="M27" i="67"/>
  <c r="L27" i="67"/>
  <c r="I27" i="67"/>
  <c r="D28" i="67" s="1"/>
  <c r="V26" i="67"/>
  <c r="U26" i="67"/>
  <c r="T26" i="67"/>
  <c r="W25" i="67"/>
  <c r="W29" i="67" s="1"/>
  <c r="V25" i="67"/>
  <c r="Q26" i="67" s="1"/>
  <c r="U25" i="67"/>
  <c r="P26" i="67" s="1"/>
  <c r="T25" i="67"/>
  <c r="O26" i="67" s="1"/>
  <c r="S25" i="67"/>
  <c r="S29" i="67" s="1"/>
  <c r="R25" i="67"/>
  <c r="M26" i="67" s="1"/>
  <c r="Q25" i="67"/>
  <c r="L26" i="67" s="1"/>
  <c r="P25" i="67"/>
  <c r="K26" i="67" s="1"/>
  <c r="O25" i="67"/>
  <c r="O29" i="67" s="1"/>
  <c r="N25" i="67"/>
  <c r="I26" i="67" s="1"/>
  <c r="M25" i="67"/>
  <c r="L25" i="67"/>
  <c r="K25" i="67"/>
  <c r="K29" i="67" s="1"/>
  <c r="J25" i="67"/>
  <c r="J29" i="67" s="1"/>
  <c r="I25" i="67"/>
  <c r="I29" i="67" s="1"/>
  <c r="D25" i="67"/>
  <c r="H25" i="67" s="1"/>
  <c r="H29" i="67" s="1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H21" i="67"/>
  <c r="D21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D16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D15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H14" i="67"/>
  <c r="D14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D13" i="67"/>
  <c r="H13" i="67" s="1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D12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H11" i="67"/>
  <c r="D11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D9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D8" i="67"/>
  <c r="H8" i="67" s="1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D7" i="67"/>
  <c r="W6" i="67"/>
  <c r="V6" i="67"/>
  <c r="U6" i="67"/>
  <c r="U23" i="67" s="1"/>
  <c r="T6" i="67"/>
  <c r="T23" i="67" s="1"/>
  <c r="S6" i="67"/>
  <c r="R6" i="67"/>
  <c r="Q6" i="67"/>
  <c r="Q23" i="67" s="1"/>
  <c r="P6" i="67"/>
  <c r="P23" i="67" s="1"/>
  <c r="K24" i="67" s="1"/>
  <c r="O6" i="67"/>
  <c r="N6" i="67"/>
  <c r="M6" i="67"/>
  <c r="M23" i="67" s="1"/>
  <c r="L6" i="67"/>
  <c r="L23" i="67" s="1"/>
  <c r="K6" i="67"/>
  <c r="J6" i="67"/>
  <c r="I6" i="67"/>
  <c r="I23" i="67" s="1"/>
  <c r="D24" i="67" s="1"/>
  <c r="H6" i="67"/>
  <c r="H23" i="67" s="1"/>
  <c r="D6" i="67"/>
  <c r="W5" i="67"/>
  <c r="W23" i="67" s="1"/>
  <c r="V5" i="67"/>
  <c r="V23" i="67" s="1"/>
  <c r="U5" i="67"/>
  <c r="T5" i="67"/>
  <c r="S5" i="67"/>
  <c r="S23" i="67" s="1"/>
  <c r="R5" i="67"/>
  <c r="R23" i="67" s="1"/>
  <c r="M24" i="67" s="1"/>
  <c r="Q5" i="67"/>
  <c r="P5" i="67"/>
  <c r="O5" i="67"/>
  <c r="O23" i="67" s="1"/>
  <c r="N5" i="67"/>
  <c r="N23" i="67" s="1"/>
  <c r="I24" i="67" s="1"/>
  <c r="M5" i="67"/>
  <c r="L5" i="67"/>
  <c r="K5" i="67"/>
  <c r="K23" i="67" s="1"/>
  <c r="J5" i="67"/>
  <c r="J23" i="67" s="1"/>
  <c r="I5" i="67"/>
  <c r="H5" i="67"/>
  <c r="D5" i="67"/>
  <c r="D23" i="67" s="1"/>
  <c r="W4" i="67"/>
  <c r="W27" i="67" s="1"/>
  <c r="V4" i="67"/>
  <c r="V27" i="67" s="1"/>
  <c r="U4" i="67"/>
  <c r="T4" i="67"/>
  <c r="S4" i="67"/>
  <c r="S27" i="67" s="1"/>
  <c r="R4" i="67"/>
  <c r="R27" i="67" s="1"/>
  <c r="Q4" i="67"/>
  <c r="P4" i="67"/>
  <c r="O4" i="67"/>
  <c r="O27" i="67" s="1"/>
  <c r="N4" i="67"/>
  <c r="N27" i="67" s="1"/>
  <c r="M4" i="67"/>
  <c r="L4" i="67"/>
  <c r="K4" i="67"/>
  <c r="K27" i="67" s="1"/>
  <c r="K30" i="67" s="1"/>
  <c r="J4" i="67"/>
  <c r="J27" i="67" s="1"/>
  <c r="J30" i="67" s="1"/>
  <c r="I4" i="67"/>
  <c r="D4" i="67"/>
  <c r="D27" i="67" s="1"/>
  <c r="H3" i="67"/>
  <c r="R37" i="66"/>
  <c r="Q37" i="66"/>
  <c r="P37" i="66"/>
  <c r="O37" i="66"/>
  <c r="N37" i="66"/>
  <c r="M37" i="66"/>
  <c r="L37" i="66"/>
  <c r="K37" i="66"/>
  <c r="J37" i="66"/>
  <c r="I37" i="66"/>
  <c r="H37" i="66"/>
  <c r="D37" i="66"/>
  <c r="R36" i="66"/>
  <c r="Q36" i="66"/>
  <c r="P36" i="66"/>
  <c r="O36" i="66"/>
  <c r="N36" i="66"/>
  <c r="M36" i="66"/>
  <c r="L36" i="66"/>
  <c r="K36" i="66"/>
  <c r="J36" i="66"/>
  <c r="I36" i="66"/>
  <c r="H36" i="66"/>
  <c r="D36" i="66"/>
  <c r="R35" i="66"/>
  <c r="Q35" i="66"/>
  <c r="P35" i="66"/>
  <c r="O35" i="66"/>
  <c r="N35" i="66"/>
  <c r="M35" i="66"/>
  <c r="L35" i="66"/>
  <c r="K35" i="66"/>
  <c r="J35" i="66"/>
  <c r="I35" i="66"/>
  <c r="H35" i="66"/>
  <c r="D35" i="66"/>
  <c r="R34" i="66"/>
  <c r="Q34" i="66"/>
  <c r="P34" i="66"/>
  <c r="O34" i="66"/>
  <c r="N34" i="66"/>
  <c r="M34" i="66"/>
  <c r="L34" i="66"/>
  <c r="K34" i="66"/>
  <c r="J34" i="66"/>
  <c r="I34" i="66"/>
  <c r="H34" i="66"/>
  <c r="D34" i="66"/>
  <c r="R33" i="66"/>
  <c r="Q33" i="66"/>
  <c r="P33" i="66"/>
  <c r="O33" i="66"/>
  <c r="N33" i="66"/>
  <c r="M33" i="66"/>
  <c r="L33" i="66"/>
  <c r="K33" i="66"/>
  <c r="J33" i="66"/>
  <c r="I33" i="66"/>
  <c r="H33" i="66"/>
  <c r="D33" i="66"/>
  <c r="R32" i="66"/>
  <c r="Q32" i="66"/>
  <c r="P32" i="66"/>
  <c r="O32" i="66"/>
  <c r="N32" i="66"/>
  <c r="M32" i="66"/>
  <c r="L32" i="66"/>
  <c r="K32" i="66"/>
  <c r="J32" i="66"/>
  <c r="I32" i="66"/>
  <c r="H32" i="66"/>
  <c r="D32" i="66"/>
  <c r="P29" i="66"/>
  <c r="L29" i="66"/>
  <c r="R25" i="66"/>
  <c r="R26" i="66" s="1"/>
  <c r="Q25" i="66"/>
  <c r="Q26" i="66" s="1"/>
  <c r="P25" i="66"/>
  <c r="P26" i="66" s="1"/>
  <c r="O25" i="66"/>
  <c r="O29" i="66" s="1"/>
  <c r="N25" i="66"/>
  <c r="N26" i="66" s="1"/>
  <c r="M25" i="66"/>
  <c r="M29" i="66" s="1"/>
  <c r="L25" i="66"/>
  <c r="K25" i="66"/>
  <c r="K29" i="66" s="1"/>
  <c r="J25" i="66"/>
  <c r="J29" i="66" s="1"/>
  <c r="I25" i="66"/>
  <c r="I29" i="66" s="1"/>
  <c r="D25" i="66"/>
  <c r="H25" i="66" s="1"/>
  <c r="H29" i="66" s="1"/>
  <c r="O23" i="66"/>
  <c r="K23" i="66"/>
  <c r="D23" i="66"/>
  <c r="R21" i="66"/>
  <c r="Q21" i="66"/>
  <c r="P21" i="66"/>
  <c r="O21" i="66"/>
  <c r="O27" i="66" s="1"/>
  <c r="N21" i="66"/>
  <c r="M21" i="66"/>
  <c r="L21" i="66"/>
  <c r="K21" i="66"/>
  <c r="K27" i="66" s="1"/>
  <c r="J21" i="66"/>
  <c r="I21" i="66"/>
  <c r="D21" i="66"/>
  <c r="H21" i="66" s="1"/>
  <c r="R16" i="66"/>
  <c r="Q16" i="66"/>
  <c r="P16" i="66"/>
  <c r="O16" i="66"/>
  <c r="N16" i="66"/>
  <c r="M16" i="66"/>
  <c r="L16" i="66"/>
  <c r="K16" i="66"/>
  <c r="J16" i="66"/>
  <c r="I16" i="66"/>
  <c r="D16" i="66"/>
  <c r="H16" i="66" s="1"/>
  <c r="R15" i="66"/>
  <c r="Q15" i="66"/>
  <c r="P15" i="66"/>
  <c r="O15" i="66"/>
  <c r="N15" i="66"/>
  <c r="M15" i="66"/>
  <c r="L15" i="66"/>
  <c r="K15" i="66"/>
  <c r="J15" i="66"/>
  <c r="I15" i="66"/>
  <c r="D15" i="66"/>
  <c r="H15" i="66" s="1"/>
  <c r="R14" i="66"/>
  <c r="Q14" i="66"/>
  <c r="P14" i="66"/>
  <c r="O14" i="66"/>
  <c r="N14" i="66"/>
  <c r="M14" i="66"/>
  <c r="L14" i="66"/>
  <c r="K14" i="66"/>
  <c r="J14" i="66"/>
  <c r="I14" i="66"/>
  <c r="D14" i="66"/>
  <c r="H14" i="66" s="1"/>
  <c r="R13" i="66"/>
  <c r="Q13" i="66"/>
  <c r="P13" i="66"/>
  <c r="O13" i="66"/>
  <c r="N13" i="66"/>
  <c r="M13" i="66"/>
  <c r="L13" i="66"/>
  <c r="K13" i="66"/>
  <c r="J13" i="66"/>
  <c r="I13" i="66"/>
  <c r="D13" i="66"/>
  <c r="H13" i="66" s="1"/>
  <c r="R12" i="66"/>
  <c r="Q12" i="66"/>
  <c r="P12" i="66"/>
  <c r="O12" i="66"/>
  <c r="N12" i="66"/>
  <c r="M12" i="66"/>
  <c r="L12" i="66"/>
  <c r="K12" i="66"/>
  <c r="J12" i="66"/>
  <c r="I12" i="66"/>
  <c r="D12" i="66"/>
  <c r="H12" i="66" s="1"/>
  <c r="R11" i="66"/>
  <c r="Q11" i="66"/>
  <c r="P11" i="66"/>
  <c r="O11" i="66"/>
  <c r="N11" i="66"/>
  <c r="M11" i="66"/>
  <c r="L11" i="66"/>
  <c r="K11" i="66"/>
  <c r="J11" i="66"/>
  <c r="I11" i="66"/>
  <c r="D11" i="66"/>
  <c r="H11" i="66" s="1"/>
  <c r="R9" i="66"/>
  <c r="Q9" i="66"/>
  <c r="P9" i="66"/>
  <c r="O9" i="66"/>
  <c r="N9" i="66"/>
  <c r="M9" i="66"/>
  <c r="L9" i="66"/>
  <c r="K9" i="66"/>
  <c r="J9" i="66"/>
  <c r="I9" i="66"/>
  <c r="H9" i="66"/>
  <c r="D9" i="66"/>
  <c r="R8" i="66"/>
  <c r="Q8" i="66"/>
  <c r="P8" i="66"/>
  <c r="O8" i="66"/>
  <c r="N8" i="66"/>
  <c r="M8" i="66"/>
  <c r="L8" i="66"/>
  <c r="K8" i="66"/>
  <c r="J8" i="66"/>
  <c r="I8" i="66"/>
  <c r="H8" i="66"/>
  <c r="D8" i="66"/>
  <c r="R7" i="66"/>
  <c r="Q7" i="66"/>
  <c r="P7" i="66"/>
  <c r="O7" i="66"/>
  <c r="N7" i="66"/>
  <c r="M7" i="66"/>
  <c r="L7" i="66"/>
  <c r="K7" i="66"/>
  <c r="J7" i="66"/>
  <c r="I7" i="66"/>
  <c r="H7" i="66"/>
  <c r="D7" i="66"/>
  <c r="R6" i="66"/>
  <c r="Q6" i="66"/>
  <c r="P6" i="66"/>
  <c r="O6" i="66"/>
  <c r="N6" i="66"/>
  <c r="M6" i="66"/>
  <c r="L6" i="66"/>
  <c r="K6" i="66"/>
  <c r="J6" i="66"/>
  <c r="I6" i="66"/>
  <c r="H6" i="66"/>
  <c r="D6" i="66"/>
  <c r="R5" i="66"/>
  <c r="R23" i="66" s="1"/>
  <c r="Q5" i="66"/>
  <c r="Q23" i="66" s="1"/>
  <c r="P5" i="66"/>
  <c r="P23" i="66" s="1"/>
  <c r="O5" i="66"/>
  <c r="N5" i="66"/>
  <c r="N23" i="66" s="1"/>
  <c r="M5" i="66"/>
  <c r="M23" i="66" s="1"/>
  <c r="L5" i="66"/>
  <c r="L23" i="66" s="1"/>
  <c r="K5" i="66"/>
  <c r="J5" i="66"/>
  <c r="J23" i="66" s="1"/>
  <c r="I5" i="66"/>
  <c r="I23" i="66" s="1"/>
  <c r="D24" i="66" s="1"/>
  <c r="H5" i="66"/>
  <c r="H23" i="66" s="1"/>
  <c r="D5" i="66"/>
  <c r="R4" i="66"/>
  <c r="R27" i="66" s="1"/>
  <c r="Q4" i="66"/>
  <c r="Q27" i="66" s="1"/>
  <c r="P4" i="66"/>
  <c r="P27" i="66" s="1"/>
  <c r="O4" i="66"/>
  <c r="N4" i="66"/>
  <c r="N27" i="66" s="1"/>
  <c r="M4" i="66"/>
  <c r="M27" i="66" s="1"/>
  <c r="L4" i="66"/>
  <c r="L27" i="66" s="1"/>
  <c r="L30" i="66" s="1"/>
  <c r="K4" i="66"/>
  <c r="J4" i="66"/>
  <c r="J27" i="66" s="1"/>
  <c r="J30" i="66" s="1"/>
  <c r="I4" i="66"/>
  <c r="I27" i="66" s="1"/>
  <c r="H4" i="66"/>
  <c r="H27" i="66" s="1"/>
  <c r="H30" i="66" s="1"/>
  <c r="D4" i="66"/>
  <c r="H3" i="66"/>
  <c r="Z37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D37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D36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D35" i="65"/>
  <c r="H35" i="65" s="1"/>
  <c r="Z34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D34" i="65"/>
  <c r="H34" i="65" s="1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D33" i="65"/>
  <c r="H33" i="65" s="1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D32" i="65"/>
  <c r="H32" i="65" s="1"/>
  <c r="Z29" i="65"/>
  <c r="V29" i="65"/>
  <c r="R29" i="65"/>
  <c r="N29" i="65"/>
  <c r="J29" i="65"/>
  <c r="Y27" i="65"/>
  <c r="I27" i="65"/>
  <c r="Y26" i="65"/>
  <c r="M26" i="65"/>
  <c r="Z25" i="65"/>
  <c r="Z26" i="65" s="1"/>
  <c r="Y25" i="65"/>
  <c r="X25" i="65"/>
  <c r="X26" i="65" s="1"/>
  <c r="W25" i="65"/>
  <c r="W26" i="65" s="1"/>
  <c r="V25" i="65"/>
  <c r="V26" i="65" s="1"/>
  <c r="U25" i="65"/>
  <c r="T25" i="65"/>
  <c r="T29" i="65" s="1"/>
  <c r="S25" i="65"/>
  <c r="S29" i="65" s="1"/>
  <c r="R25" i="65"/>
  <c r="Q25" i="65"/>
  <c r="P25" i="65"/>
  <c r="P29" i="65" s="1"/>
  <c r="O25" i="65"/>
  <c r="O29" i="65" s="1"/>
  <c r="N25" i="65"/>
  <c r="M25" i="65"/>
  <c r="L25" i="65"/>
  <c r="L29" i="65" s="1"/>
  <c r="K25" i="65"/>
  <c r="K29" i="65" s="1"/>
  <c r="J25" i="65"/>
  <c r="I25" i="65"/>
  <c r="H25" i="65"/>
  <c r="H29" i="65" s="1"/>
  <c r="D25" i="65"/>
  <c r="Q24" i="65"/>
  <c r="Y23" i="65"/>
  <c r="U23" i="65"/>
  <c r="Q23" i="65"/>
  <c r="M23" i="65"/>
  <c r="I23" i="65"/>
  <c r="Z21" i="65"/>
  <c r="Y21" i="65"/>
  <c r="X21" i="65"/>
  <c r="W21" i="65"/>
  <c r="V21" i="65"/>
  <c r="U21" i="65"/>
  <c r="U27" i="65" s="1"/>
  <c r="T21" i="65"/>
  <c r="S21" i="65"/>
  <c r="R21" i="65"/>
  <c r="Q21" i="65"/>
  <c r="Q27" i="65" s="1"/>
  <c r="P21" i="65"/>
  <c r="O21" i="65"/>
  <c r="N21" i="65"/>
  <c r="M21" i="65"/>
  <c r="M27" i="65" s="1"/>
  <c r="L21" i="65"/>
  <c r="K21" i="65"/>
  <c r="J21" i="65"/>
  <c r="I21" i="65"/>
  <c r="H21" i="65"/>
  <c r="D21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D16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D15" i="65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H14" i="65"/>
  <c r="D14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D13" i="65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D12" i="65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H11" i="65"/>
  <c r="D11" i="65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D9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D8" i="65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/>
  <c r="D7" i="65"/>
  <c r="Z6" i="65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H6" i="65"/>
  <c r="D6" i="65"/>
  <c r="Z5" i="65"/>
  <c r="Z23" i="65" s="1"/>
  <c r="Z24" i="65" s="1"/>
  <c r="Y5" i="65"/>
  <c r="X5" i="65"/>
  <c r="X23" i="65" s="1"/>
  <c r="W5" i="65"/>
  <c r="W23" i="65" s="1"/>
  <c r="V5" i="65"/>
  <c r="V23" i="65" s="1"/>
  <c r="V24" i="65" s="1"/>
  <c r="U5" i="65"/>
  <c r="T5" i="65"/>
  <c r="T23" i="65" s="1"/>
  <c r="O24" i="65" s="1"/>
  <c r="S5" i="65"/>
  <c r="S23" i="65" s="1"/>
  <c r="R5" i="65"/>
  <c r="R23" i="65" s="1"/>
  <c r="M24" i="65" s="1"/>
  <c r="Q5" i="65"/>
  <c r="P5" i="65"/>
  <c r="P23" i="65" s="1"/>
  <c r="K24" i="65" s="1"/>
  <c r="O5" i="65"/>
  <c r="O23" i="65" s="1"/>
  <c r="N5" i="65"/>
  <c r="N23" i="65" s="1"/>
  <c r="I24" i="65" s="1"/>
  <c r="M5" i="65"/>
  <c r="L5" i="65"/>
  <c r="L23" i="65" s="1"/>
  <c r="K5" i="65"/>
  <c r="K23" i="65" s="1"/>
  <c r="J5" i="65"/>
  <c r="J23" i="65" s="1"/>
  <c r="I5" i="65"/>
  <c r="H5" i="65"/>
  <c r="H23" i="65" s="1"/>
  <c r="D5" i="65"/>
  <c r="D23" i="65" s="1"/>
  <c r="Z4" i="65"/>
  <c r="Z27" i="65" s="1"/>
  <c r="Y4" i="65"/>
  <c r="X4" i="65"/>
  <c r="X27" i="65" s="1"/>
  <c r="W4" i="65"/>
  <c r="W27" i="65" s="1"/>
  <c r="W30" i="65" s="1"/>
  <c r="V4" i="65"/>
  <c r="V27" i="65" s="1"/>
  <c r="U4" i="65"/>
  <c r="T4" i="65"/>
  <c r="T27" i="65" s="1"/>
  <c r="S4" i="65"/>
  <c r="S27" i="65" s="1"/>
  <c r="S30" i="65" s="1"/>
  <c r="R4" i="65"/>
  <c r="R27" i="65" s="1"/>
  <c r="R30" i="65" s="1"/>
  <c r="Q4" i="65"/>
  <c r="P4" i="65"/>
  <c r="P27" i="65" s="1"/>
  <c r="O4" i="65"/>
  <c r="O27" i="65" s="1"/>
  <c r="N4" i="65"/>
  <c r="N27" i="65" s="1"/>
  <c r="N30" i="65" s="1"/>
  <c r="M4" i="65"/>
  <c r="L4" i="65"/>
  <c r="L27" i="65" s="1"/>
  <c r="K4" i="65"/>
  <c r="K27" i="65" s="1"/>
  <c r="K30" i="65" s="1"/>
  <c r="J4" i="65"/>
  <c r="J27" i="65" s="1"/>
  <c r="J30" i="65" s="1"/>
  <c r="I4" i="65"/>
  <c r="H4" i="65"/>
  <c r="H27" i="65" s="1"/>
  <c r="H30" i="65" s="1"/>
  <c r="D4" i="65"/>
  <c r="D27" i="65" s="1"/>
  <c r="H3" i="65"/>
  <c r="Z37" i="64"/>
  <c r="Y37" i="64"/>
  <c r="X37" i="64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D37" i="64"/>
  <c r="Z36" i="64"/>
  <c r="Y36" i="64"/>
  <c r="X36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D36" i="64"/>
  <c r="Z35" i="64"/>
  <c r="Y35" i="64"/>
  <c r="X35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H35" i="64"/>
  <c r="D35" i="64"/>
  <c r="Z34" i="64"/>
  <c r="Y34" i="64"/>
  <c r="X34" i="64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H34" i="64"/>
  <c r="D34" i="64"/>
  <c r="Z33" i="64"/>
  <c r="Y33" i="64"/>
  <c r="X33" i="64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H33" i="64"/>
  <c r="D33" i="64"/>
  <c r="Z32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H32" i="64"/>
  <c r="D32" i="64"/>
  <c r="X29" i="64"/>
  <c r="T29" i="64"/>
  <c r="P29" i="64"/>
  <c r="L29" i="64"/>
  <c r="H29" i="64"/>
  <c r="S27" i="64"/>
  <c r="D26" i="64"/>
  <c r="Z25" i="64"/>
  <c r="Z26" i="64" s="1"/>
  <c r="Y25" i="64"/>
  <c r="Y26" i="64" s="1"/>
  <c r="X25" i="64"/>
  <c r="X26" i="64" s="1"/>
  <c r="W25" i="64"/>
  <c r="V25" i="64"/>
  <c r="V26" i="64" s="1"/>
  <c r="U25" i="64"/>
  <c r="U29" i="64" s="1"/>
  <c r="T25" i="64"/>
  <c r="S25" i="64"/>
  <c r="R25" i="64"/>
  <c r="Q25" i="64"/>
  <c r="Q29" i="64" s="1"/>
  <c r="P25" i="64"/>
  <c r="O25" i="64"/>
  <c r="N25" i="64"/>
  <c r="M25" i="64"/>
  <c r="M29" i="64" s="1"/>
  <c r="L25" i="64"/>
  <c r="K25" i="64"/>
  <c r="K29" i="64" s="1"/>
  <c r="J25" i="64"/>
  <c r="I25" i="64"/>
  <c r="I29" i="64" s="1"/>
  <c r="D25" i="64"/>
  <c r="H25" i="64" s="1"/>
  <c r="W24" i="64"/>
  <c r="S24" i="64"/>
  <c r="W23" i="64"/>
  <c r="S23" i="64"/>
  <c r="O23" i="64"/>
  <c r="K23" i="64"/>
  <c r="D23" i="64"/>
  <c r="Z21" i="64"/>
  <c r="Y21" i="64"/>
  <c r="X21" i="64"/>
  <c r="W21" i="64"/>
  <c r="W27" i="64" s="1"/>
  <c r="V21" i="64"/>
  <c r="U21" i="64"/>
  <c r="T21" i="64"/>
  <c r="S21" i="64"/>
  <c r="R21" i="64"/>
  <c r="Q21" i="64"/>
  <c r="P21" i="64"/>
  <c r="O21" i="64"/>
  <c r="O27" i="64" s="1"/>
  <c r="N21" i="64"/>
  <c r="M21" i="64"/>
  <c r="L21" i="64"/>
  <c r="K21" i="64"/>
  <c r="K27" i="64" s="1"/>
  <c r="J21" i="64"/>
  <c r="I21" i="64"/>
  <c r="D21" i="64"/>
  <c r="H21" i="64" s="1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D16" i="64"/>
  <c r="H16" i="64" s="1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D15" i="64"/>
  <c r="H15" i="64" s="1"/>
  <c r="Z14" i="64"/>
  <c r="Y14" i="64"/>
  <c r="X14" i="64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D14" i="64"/>
  <c r="H14" i="64" s="1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D13" i="64"/>
  <c r="H13" i="64" s="1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D12" i="64"/>
  <c r="H12" i="64" s="1"/>
  <c r="Z11" i="64"/>
  <c r="Y11" i="64"/>
  <c r="X11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D11" i="64"/>
  <c r="H11" i="64" s="1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D9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H8" i="64"/>
  <c r="D8" i="64"/>
  <c r="Z7" i="64"/>
  <c r="Y7" i="64"/>
  <c r="X7" i="64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H7" i="64"/>
  <c r="D7" i="64"/>
  <c r="Z6" i="64"/>
  <c r="Y6" i="64"/>
  <c r="X6" i="64"/>
  <c r="W6" i="64"/>
  <c r="V6" i="64"/>
  <c r="U6" i="64"/>
  <c r="T6" i="64"/>
  <c r="S6" i="64"/>
  <c r="R6" i="64"/>
  <c r="Q6" i="64"/>
  <c r="P6" i="64"/>
  <c r="O6" i="64"/>
  <c r="N6" i="64"/>
  <c r="M6" i="64"/>
  <c r="L6" i="64"/>
  <c r="K6" i="64"/>
  <c r="J6" i="64"/>
  <c r="I6" i="64"/>
  <c r="H6" i="64"/>
  <c r="D6" i="64"/>
  <c r="Z5" i="64"/>
  <c r="Z23" i="64" s="1"/>
  <c r="Y5" i="64"/>
  <c r="Y23" i="64" s="1"/>
  <c r="X5" i="64"/>
  <c r="X23" i="64" s="1"/>
  <c r="X24" i="64" s="1"/>
  <c r="W5" i="64"/>
  <c r="V5" i="64"/>
  <c r="V23" i="64" s="1"/>
  <c r="U5" i="64"/>
  <c r="U23" i="64" s="1"/>
  <c r="P24" i="64" s="1"/>
  <c r="T5" i="64"/>
  <c r="T23" i="64" s="1"/>
  <c r="O24" i="64" s="1"/>
  <c r="S5" i="64"/>
  <c r="R5" i="64"/>
  <c r="R23" i="64" s="1"/>
  <c r="M24" i="64" s="1"/>
  <c r="Q5" i="64"/>
  <c r="Q23" i="64" s="1"/>
  <c r="L24" i="64" s="1"/>
  <c r="P5" i="64"/>
  <c r="P23" i="64" s="1"/>
  <c r="K24" i="64" s="1"/>
  <c r="O5" i="64"/>
  <c r="N5" i="64"/>
  <c r="N23" i="64" s="1"/>
  <c r="I24" i="64" s="1"/>
  <c r="M5" i="64"/>
  <c r="M23" i="64" s="1"/>
  <c r="H24" i="64" s="1"/>
  <c r="L5" i="64"/>
  <c r="L23" i="64" s="1"/>
  <c r="K5" i="64"/>
  <c r="J5" i="64"/>
  <c r="J23" i="64" s="1"/>
  <c r="I5" i="64"/>
  <c r="I23" i="64" s="1"/>
  <c r="D24" i="64" s="1"/>
  <c r="H5" i="64"/>
  <c r="H23" i="64" s="1"/>
  <c r="D5" i="64"/>
  <c r="Z4" i="64"/>
  <c r="Z27" i="64" s="1"/>
  <c r="Y4" i="64"/>
  <c r="Y27" i="64" s="1"/>
  <c r="Y30" i="64" s="1"/>
  <c r="X4" i="64"/>
  <c r="X27" i="64" s="1"/>
  <c r="S28" i="64" s="1"/>
  <c r="W4" i="64"/>
  <c r="V4" i="64"/>
  <c r="V27" i="64" s="1"/>
  <c r="U4" i="64"/>
  <c r="U27" i="64" s="1"/>
  <c r="P28" i="64" s="1"/>
  <c r="T4" i="64"/>
  <c r="T27" i="64" s="1"/>
  <c r="S4" i="64"/>
  <c r="R4" i="64"/>
  <c r="R27" i="64" s="1"/>
  <c r="Q4" i="64"/>
  <c r="Q27" i="64" s="1"/>
  <c r="L28" i="64" s="1"/>
  <c r="P4" i="64"/>
  <c r="P27" i="64" s="1"/>
  <c r="O4" i="64"/>
  <c r="N4" i="64"/>
  <c r="N27" i="64" s="1"/>
  <c r="M4" i="64"/>
  <c r="M27" i="64" s="1"/>
  <c r="M30" i="64" s="1"/>
  <c r="L4" i="64"/>
  <c r="L27" i="64" s="1"/>
  <c r="K4" i="64"/>
  <c r="J4" i="64"/>
  <c r="J27" i="64" s="1"/>
  <c r="I4" i="64"/>
  <c r="I27" i="64" s="1"/>
  <c r="H4" i="64"/>
  <c r="D4" i="64"/>
  <c r="H3" i="64"/>
  <c r="W37" i="63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D37" i="63"/>
  <c r="W36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D36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H35" i="63"/>
  <c r="D35" i="63"/>
  <c r="W34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D34" i="63"/>
  <c r="H34" i="63" s="1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H33" i="63"/>
  <c r="D33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H32" i="63"/>
  <c r="D32" i="63"/>
  <c r="V29" i="63"/>
  <c r="J29" i="63"/>
  <c r="V28" i="63"/>
  <c r="W27" i="63"/>
  <c r="V27" i="63"/>
  <c r="R27" i="63"/>
  <c r="D27" i="63"/>
  <c r="W26" i="63"/>
  <c r="V26" i="63"/>
  <c r="S26" i="63"/>
  <c r="R26" i="63"/>
  <c r="N26" i="63"/>
  <c r="W25" i="63"/>
  <c r="W29" i="63" s="1"/>
  <c r="V25" i="63"/>
  <c r="U25" i="63"/>
  <c r="U26" i="63" s="1"/>
  <c r="T25" i="63"/>
  <c r="T29" i="63" s="1"/>
  <c r="S25" i="63"/>
  <c r="R29" i="63" s="1"/>
  <c r="R25" i="63"/>
  <c r="Q25" i="63"/>
  <c r="L26" i="63" s="1"/>
  <c r="P25" i="63"/>
  <c r="P29" i="63" s="1"/>
  <c r="O25" i="63"/>
  <c r="J26" i="63" s="1"/>
  <c r="N25" i="63"/>
  <c r="M25" i="63"/>
  <c r="M29" i="63" s="1"/>
  <c r="L25" i="63"/>
  <c r="K25" i="63"/>
  <c r="J25" i="63"/>
  <c r="I25" i="63"/>
  <c r="D26" i="63" s="1"/>
  <c r="H25" i="63"/>
  <c r="H29" i="63" s="1"/>
  <c r="D25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K27" i="63" s="1"/>
  <c r="K30" i="63" s="1"/>
  <c r="J21" i="63"/>
  <c r="I21" i="63"/>
  <c r="H21" i="63"/>
  <c r="D21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D16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D15" i="63"/>
  <c r="H15" i="63" s="1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D14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D13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D12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D11" i="63"/>
  <c r="H11" i="63" s="1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D9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D8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H7" i="63"/>
  <c r="D7" i="63"/>
  <c r="W6" i="63"/>
  <c r="V6" i="63"/>
  <c r="V23" i="63" s="1"/>
  <c r="U6" i="63"/>
  <c r="T6" i="63"/>
  <c r="S6" i="63"/>
  <c r="R6" i="63"/>
  <c r="R23" i="63" s="1"/>
  <c r="Q6" i="63"/>
  <c r="P6" i="63"/>
  <c r="O6" i="63"/>
  <c r="N6" i="63"/>
  <c r="N23" i="63" s="1"/>
  <c r="M6" i="63"/>
  <c r="L6" i="63"/>
  <c r="K6" i="63"/>
  <c r="J6" i="63"/>
  <c r="J23" i="63" s="1"/>
  <c r="I6" i="63"/>
  <c r="D6" i="63"/>
  <c r="H6" i="63" s="1"/>
  <c r="W5" i="63"/>
  <c r="W23" i="63" s="1"/>
  <c r="V5" i="63"/>
  <c r="U5" i="63"/>
  <c r="U23" i="63" s="1"/>
  <c r="T5" i="63"/>
  <c r="T23" i="63" s="1"/>
  <c r="S5" i="63"/>
  <c r="S23" i="63" s="1"/>
  <c r="R5" i="63"/>
  <c r="Q5" i="63"/>
  <c r="Q23" i="63" s="1"/>
  <c r="P5" i="63"/>
  <c r="P23" i="63" s="1"/>
  <c r="K24" i="63" s="1"/>
  <c r="O5" i="63"/>
  <c r="O23" i="63" s="1"/>
  <c r="J24" i="63" s="1"/>
  <c r="N5" i="63"/>
  <c r="M5" i="63"/>
  <c r="M23" i="63" s="1"/>
  <c r="L5" i="63"/>
  <c r="L23" i="63" s="1"/>
  <c r="K5" i="63"/>
  <c r="K23" i="63" s="1"/>
  <c r="J5" i="63"/>
  <c r="I5" i="63"/>
  <c r="I23" i="63" s="1"/>
  <c r="H5" i="63"/>
  <c r="H23" i="63" s="1"/>
  <c r="D5" i="63"/>
  <c r="D23" i="63" s="1"/>
  <c r="W4" i="63"/>
  <c r="V4" i="63"/>
  <c r="U4" i="63"/>
  <c r="U27" i="63" s="1"/>
  <c r="T4" i="63"/>
  <c r="T27" i="63" s="1"/>
  <c r="S4" i="63"/>
  <c r="S27" i="63" s="1"/>
  <c r="R4" i="63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K4" i="63"/>
  <c r="J4" i="63"/>
  <c r="J27" i="63" s="1"/>
  <c r="J30" i="63" s="1"/>
  <c r="I4" i="63"/>
  <c r="I27" i="63" s="1"/>
  <c r="H4" i="63"/>
  <c r="H27" i="63" s="1"/>
  <c r="D4" i="63"/>
  <c r="H3" i="63"/>
  <c r="Z37" i="62"/>
  <c r="Y37" i="62"/>
  <c r="X37" i="62"/>
  <c r="W37" i="62"/>
  <c r="V37" i="62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D37" i="62"/>
  <c r="Z36" i="62"/>
  <c r="Y36" i="62"/>
  <c r="X36" i="62"/>
  <c r="W36" i="62"/>
  <c r="V36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D36" i="62"/>
  <c r="Z35" i="62"/>
  <c r="Y35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D35" i="62"/>
  <c r="H35" i="62" s="1"/>
  <c r="Z34" i="62"/>
  <c r="Y34" i="62"/>
  <c r="X34" i="62"/>
  <c r="W34" i="62"/>
  <c r="V34" i="62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D34" i="62"/>
  <c r="H34" i="62" s="1"/>
  <c r="Z33" i="62"/>
  <c r="Y33" i="62"/>
  <c r="X33" i="62"/>
  <c r="W33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D33" i="62"/>
  <c r="H33" i="62" s="1"/>
  <c r="Z32" i="62"/>
  <c r="Y32" i="62"/>
  <c r="X32" i="62"/>
  <c r="W32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D32" i="62"/>
  <c r="H32" i="62" s="1"/>
  <c r="Z29" i="62"/>
  <c r="V29" i="62"/>
  <c r="R29" i="62"/>
  <c r="N29" i="62"/>
  <c r="J29" i="62"/>
  <c r="Z25" i="62"/>
  <c r="Z26" i="62" s="1"/>
  <c r="Y25" i="62"/>
  <c r="Y29" i="62" s="1"/>
  <c r="X25" i="62"/>
  <c r="X26" i="62" s="1"/>
  <c r="W25" i="62"/>
  <c r="W26" i="62" s="1"/>
  <c r="V25" i="62"/>
  <c r="V26" i="62" s="1"/>
  <c r="U25" i="62"/>
  <c r="U29" i="62" s="1"/>
  <c r="T25" i="62"/>
  <c r="T29" i="62" s="1"/>
  <c r="S25" i="62"/>
  <c r="S29" i="62" s="1"/>
  <c r="R25" i="62"/>
  <c r="Q25" i="62"/>
  <c r="Q29" i="62" s="1"/>
  <c r="P25" i="62"/>
  <c r="P29" i="62" s="1"/>
  <c r="O25" i="62"/>
  <c r="O29" i="62" s="1"/>
  <c r="N25" i="62"/>
  <c r="M25" i="62"/>
  <c r="M29" i="62" s="1"/>
  <c r="L25" i="62"/>
  <c r="L29" i="62" s="1"/>
  <c r="K25" i="62"/>
  <c r="K29" i="62" s="1"/>
  <c r="J25" i="62"/>
  <c r="I25" i="62"/>
  <c r="I29" i="62" s="1"/>
  <c r="H25" i="62"/>
  <c r="H29" i="62" s="1"/>
  <c r="D25" i="62"/>
  <c r="Y23" i="62"/>
  <c r="U23" i="62"/>
  <c r="Q23" i="62"/>
  <c r="M23" i="62"/>
  <c r="I23" i="62"/>
  <c r="Z21" i="62"/>
  <c r="Y21" i="62"/>
  <c r="Y27" i="62" s="1"/>
  <c r="X21" i="62"/>
  <c r="W21" i="62"/>
  <c r="V21" i="62"/>
  <c r="U21" i="62"/>
  <c r="U27" i="62" s="1"/>
  <c r="T21" i="62"/>
  <c r="S21" i="62"/>
  <c r="R21" i="62"/>
  <c r="Q21" i="62"/>
  <c r="Q27" i="62" s="1"/>
  <c r="P21" i="62"/>
  <c r="O21" i="62"/>
  <c r="N21" i="62"/>
  <c r="M21" i="62"/>
  <c r="M27" i="62" s="1"/>
  <c r="L21" i="62"/>
  <c r="K21" i="62"/>
  <c r="J21" i="62"/>
  <c r="I21" i="62"/>
  <c r="I27" i="62" s="1"/>
  <c r="H21" i="62"/>
  <c r="D21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D16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D15" i="62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D14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D13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D12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D11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D9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D8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D7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D6" i="62"/>
  <c r="Z5" i="62"/>
  <c r="Z23" i="62" s="1"/>
  <c r="Y5" i="62"/>
  <c r="X5" i="62"/>
  <c r="X23" i="62" s="1"/>
  <c r="W5" i="62"/>
  <c r="W23" i="62" s="1"/>
  <c r="V5" i="62"/>
  <c r="V23" i="62" s="1"/>
  <c r="U5" i="62"/>
  <c r="T5" i="62"/>
  <c r="T23" i="62" s="1"/>
  <c r="S5" i="62"/>
  <c r="S23" i="62" s="1"/>
  <c r="R5" i="62"/>
  <c r="R23" i="62" s="1"/>
  <c r="M24" i="62" s="1"/>
  <c r="Q5" i="62"/>
  <c r="P5" i="62"/>
  <c r="P23" i="62" s="1"/>
  <c r="O5" i="62"/>
  <c r="O23" i="62" s="1"/>
  <c r="N5" i="62"/>
  <c r="N23" i="62" s="1"/>
  <c r="I24" i="62" s="1"/>
  <c r="M5" i="62"/>
  <c r="L5" i="62"/>
  <c r="L23" i="62" s="1"/>
  <c r="K5" i="62"/>
  <c r="K23" i="62" s="1"/>
  <c r="J5" i="62"/>
  <c r="J23" i="62" s="1"/>
  <c r="I5" i="62"/>
  <c r="H5" i="62"/>
  <c r="H23" i="62" s="1"/>
  <c r="D5" i="62"/>
  <c r="D23" i="62" s="1"/>
  <c r="Z4" i="62"/>
  <c r="Z27" i="62" s="1"/>
  <c r="Y4" i="62"/>
  <c r="X4" i="62"/>
  <c r="X27" i="62" s="1"/>
  <c r="W4" i="62"/>
  <c r="W27" i="62" s="1"/>
  <c r="V4" i="62"/>
  <c r="V27" i="62" s="1"/>
  <c r="U4" i="62"/>
  <c r="T4" i="62"/>
  <c r="T27" i="62" s="1"/>
  <c r="S4" i="62"/>
  <c r="S27" i="62" s="1"/>
  <c r="R4" i="62"/>
  <c r="R27" i="62" s="1"/>
  <c r="Q4" i="62"/>
  <c r="P4" i="62"/>
  <c r="P27" i="62" s="1"/>
  <c r="O4" i="62"/>
  <c r="O27" i="62" s="1"/>
  <c r="N4" i="62"/>
  <c r="N27" i="62" s="1"/>
  <c r="M4" i="62"/>
  <c r="L4" i="62"/>
  <c r="L27" i="62" s="1"/>
  <c r="L30" i="62" s="1"/>
  <c r="K4" i="62"/>
  <c r="K27" i="62" s="1"/>
  <c r="K30" i="62" s="1"/>
  <c r="J4" i="62"/>
  <c r="J27" i="62" s="1"/>
  <c r="J30" i="62" s="1"/>
  <c r="I4" i="62"/>
  <c r="H4" i="62"/>
  <c r="H27" i="62" s="1"/>
  <c r="H30" i="62" s="1"/>
  <c r="D4" i="62"/>
  <c r="D27" i="62" s="1"/>
  <c r="H3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H35" i="61"/>
  <c r="D35" i="6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H34" i="61"/>
  <c r="D34" i="6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H33" i="61"/>
  <c r="D33" i="6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H32" i="61"/>
  <c r="D32" i="61"/>
  <c r="X29" i="61"/>
  <c r="T29" i="61"/>
  <c r="P29" i="61"/>
  <c r="L29" i="61"/>
  <c r="Z25" i="61"/>
  <c r="Z26" i="61" s="1"/>
  <c r="Y25" i="61"/>
  <c r="Y26" i="61" s="1"/>
  <c r="X25" i="61"/>
  <c r="X26" i="61" s="1"/>
  <c r="W25" i="61"/>
  <c r="W29" i="61" s="1"/>
  <c r="V25" i="61"/>
  <c r="V26" i="61" s="1"/>
  <c r="U25" i="61"/>
  <c r="U29" i="61" s="1"/>
  <c r="T25" i="61"/>
  <c r="S25" i="61"/>
  <c r="S29" i="61" s="1"/>
  <c r="R25" i="61"/>
  <c r="R29" i="61" s="1"/>
  <c r="Q25" i="61"/>
  <c r="Q29" i="61" s="1"/>
  <c r="P25" i="61"/>
  <c r="O25" i="61"/>
  <c r="O29" i="61" s="1"/>
  <c r="N25" i="61"/>
  <c r="N29" i="61" s="1"/>
  <c r="M25" i="61"/>
  <c r="M29" i="61" s="1"/>
  <c r="L25" i="61"/>
  <c r="K25" i="61"/>
  <c r="K29" i="61" s="1"/>
  <c r="J25" i="61"/>
  <c r="J29" i="61" s="1"/>
  <c r="I25" i="61"/>
  <c r="I29" i="61" s="1"/>
  <c r="D25" i="61"/>
  <c r="H25" i="61" s="1"/>
  <c r="H29" i="61" s="1"/>
  <c r="W23" i="61"/>
  <c r="S23" i="61"/>
  <c r="O23" i="61"/>
  <c r="K23" i="61"/>
  <c r="D23" i="61"/>
  <c r="Z21" i="61"/>
  <c r="Y21" i="61"/>
  <c r="X21" i="61"/>
  <c r="W21" i="61"/>
  <c r="W27" i="61" s="1"/>
  <c r="V21" i="61"/>
  <c r="U21" i="61"/>
  <c r="T21" i="61"/>
  <c r="S21" i="61"/>
  <c r="S27" i="61" s="1"/>
  <c r="R21" i="61"/>
  <c r="Q21" i="61"/>
  <c r="P21" i="61"/>
  <c r="O21" i="61"/>
  <c r="O27" i="61" s="1"/>
  <c r="N21" i="61"/>
  <c r="M21" i="61"/>
  <c r="L21" i="61"/>
  <c r="K21" i="61"/>
  <c r="K27" i="61" s="1"/>
  <c r="J21" i="61"/>
  <c r="I21" i="61"/>
  <c r="D21" i="61"/>
  <c r="H21" i="61" s="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D16" i="61"/>
  <c r="H16" i="61" s="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D15" i="61"/>
  <c r="H15" i="61" s="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D14" i="61"/>
  <c r="H14" i="61" s="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D13" i="61"/>
  <c r="H13" i="61" s="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D12" i="61"/>
  <c r="H12" i="61" s="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D11" i="61"/>
  <c r="H11" i="61" s="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D8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D7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D6" i="61"/>
  <c r="Z5" i="61"/>
  <c r="Z23" i="61" s="1"/>
  <c r="Y5" i="61"/>
  <c r="Y23" i="61" s="1"/>
  <c r="X5" i="61"/>
  <c r="X23" i="61" s="1"/>
  <c r="W5" i="61"/>
  <c r="V5" i="61"/>
  <c r="V23" i="61" s="1"/>
  <c r="U5" i="61"/>
  <c r="U23" i="61" s="1"/>
  <c r="P24" i="61" s="1"/>
  <c r="T5" i="61"/>
  <c r="T23" i="61" s="1"/>
  <c r="O24" i="61" s="1"/>
  <c r="S5" i="61"/>
  <c r="R5" i="61"/>
  <c r="R23" i="61" s="1"/>
  <c r="Q5" i="61"/>
  <c r="Q23" i="61" s="1"/>
  <c r="L24" i="61" s="1"/>
  <c r="P5" i="61"/>
  <c r="P23" i="61" s="1"/>
  <c r="K24" i="61" s="1"/>
  <c r="O5" i="61"/>
  <c r="N5" i="61"/>
  <c r="N23" i="61" s="1"/>
  <c r="M5" i="61"/>
  <c r="M23" i="61" s="1"/>
  <c r="H24" i="61" s="1"/>
  <c r="L5" i="61"/>
  <c r="L23" i="61" s="1"/>
  <c r="K5" i="61"/>
  <c r="J5" i="61"/>
  <c r="J23" i="61" s="1"/>
  <c r="I5" i="61"/>
  <c r="I23" i="61" s="1"/>
  <c r="D24" i="61" s="1"/>
  <c r="H5" i="61"/>
  <c r="H23" i="61" s="1"/>
  <c r="D5" i="61"/>
  <c r="Z4" i="61"/>
  <c r="Z27" i="61" s="1"/>
  <c r="Y4" i="61"/>
  <c r="Y27" i="61" s="1"/>
  <c r="X4" i="61"/>
  <c r="X27" i="61" s="1"/>
  <c r="W4" i="61"/>
  <c r="V4" i="61"/>
  <c r="V27" i="61" s="1"/>
  <c r="U4" i="61"/>
  <c r="U27" i="61" s="1"/>
  <c r="T4" i="61"/>
  <c r="T27" i="61" s="1"/>
  <c r="S4" i="61"/>
  <c r="R4" i="61"/>
  <c r="R27" i="61" s="1"/>
  <c r="Q4" i="61"/>
  <c r="Q27" i="61" s="1"/>
  <c r="P4" i="61"/>
  <c r="P27" i="61" s="1"/>
  <c r="O4" i="61"/>
  <c r="N4" i="61"/>
  <c r="N27" i="61" s="1"/>
  <c r="M4" i="61"/>
  <c r="M27" i="61" s="1"/>
  <c r="L4" i="61"/>
  <c r="L27" i="61" s="1"/>
  <c r="K4" i="61"/>
  <c r="J4" i="61"/>
  <c r="J27" i="61" s="1"/>
  <c r="J30" i="61" s="1"/>
  <c r="I4" i="61"/>
  <c r="I27" i="61" s="1"/>
  <c r="H4" i="61"/>
  <c r="H27" i="61" s="1"/>
  <c r="D4" i="61"/>
  <c r="H3" i="61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D37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D36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D35" i="60"/>
  <c r="H35" i="60" s="1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D34" i="60"/>
  <c r="H34" i="60" s="1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D33" i="60"/>
  <c r="H33" i="60" s="1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D32" i="60"/>
  <c r="H32" i="60" s="1"/>
  <c r="Z29" i="60"/>
  <c r="V29" i="60"/>
  <c r="R29" i="60"/>
  <c r="N29" i="60"/>
  <c r="J29" i="60"/>
  <c r="Z25" i="60"/>
  <c r="Z26" i="60" s="1"/>
  <c r="Y25" i="60"/>
  <c r="Y29" i="60" s="1"/>
  <c r="X25" i="60"/>
  <c r="X26" i="60" s="1"/>
  <c r="W25" i="60"/>
  <c r="W26" i="60" s="1"/>
  <c r="V25" i="60"/>
  <c r="V26" i="60" s="1"/>
  <c r="U25" i="60"/>
  <c r="U29" i="60" s="1"/>
  <c r="T25" i="60"/>
  <c r="T29" i="60" s="1"/>
  <c r="S25" i="60"/>
  <c r="S29" i="60" s="1"/>
  <c r="R25" i="60"/>
  <c r="Q25" i="60"/>
  <c r="Q29" i="60" s="1"/>
  <c r="P25" i="60"/>
  <c r="P29" i="60" s="1"/>
  <c r="O25" i="60"/>
  <c r="O29" i="60" s="1"/>
  <c r="N25" i="60"/>
  <c r="M25" i="60"/>
  <c r="M29" i="60" s="1"/>
  <c r="L25" i="60"/>
  <c r="L29" i="60" s="1"/>
  <c r="K25" i="60"/>
  <c r="K29" i="60" s="1"/>
  <c r="J25" i="60"/>
  <c r="I25" i="60"/>
  <c r="I29" i="60" s="1"/>
  <c r="H25" i="60"/>
  <c r="H29" i="60" s="1"/>
  <c r="D25" i="60"/>
  <c r="Y23" i="60"/>
  <c r="U23" i="60"/>
  <c r="Q23" i="60"/>
  <c r="M23" i="60"/>
  <c r="I23" i="60"/>
  <c r="Z21" i="60"/>
  <c r="Y21" i="60"/>
  <c r="Y27" i="60" s="1"/>
  <c r="X21" i="60"/>
  <c r="W21" i="60"/>
  <c r="V21" i="60"/>
  <c r="U21" i="60"/>
  <c r="U27" i="60" s="1"/>
  <c r="T21" i="60"/>
  <c r="S21" i="60"/>
  <c r="R21" i="60"/>
  <c r="Q21" i="60"/>
  <c r="Q27" i="60" s="1"/>
  <c r="P21" i="60"/>
  <c r="O21" i="60"/>
  <c r="N21" i="60"/>
  <c r="M21" i="60"/>
  <c r="M27" i="60" s="1"/>
  <c r="L21" i="60"/>
  <c r="K21" i="60"/>
  <c r="J21" i="60"/>
  <c r="I21" i="60"/>
  <c r="I27" i="60" s="1"/>
  <c r="H21" i="60"/>
  <c r="D21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D16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D15" i="60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H14" i="60"/>
  <c r="D14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D13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D12" i="60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H11" i="60"/>
  <c r="D11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D9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H8" i="60"/>
  <c r="D8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D7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H6" i="60"/>
  <c r="D6" i="60"/>
  <c r="Z5" i="60"/>
  <c r="Z23" i="60" s="1"/>
  <c r="Y5" i="60"/>
  <c r="X5" i="60"/>
  <c r="X23" i="60" s="1"/>
  <c r="W5" i="60"/>
  <c r="W23" i="60" s="1"/>
  <c r="V5" i="60"/>
  <c r="V23" i="60" s="1"/>
  <c r="U5" i="60"/>
  <c r="T5" i="60"/>
  <c r="T23" i="60" s="1"/>
  <c r="O24" i="60" s="1"/>
  <c r="S5" i="60"/>
  <c r="S23" i="60" s="1"/>
  <c r="N24" i="60" s="1"/>
  <c r="R5" i="60"/>
  <c r="R23" i="60" s="1"/>
  <c r="M24" i="60" s="1"/>
  <c r="Q5" i="60"/>
  <c r="P5" i="60"/>
  <c r="P23" i="60" s="1"/>
  <c r="K24" i="60" s="1"/>
  <c r="O5" i="60"/>
  <c r="O23" i="60" s="1"/>
  <c r="J24" i="60" s="1"/>
  <c r="N5" i="60"/>
  <c r="N23" i="60" s="1"/>
  <c r="I24" i="60" s="1"/>
  <c r="M5" i="60"/>
  <c r="L5" i="60"/>
  <c r="L23" i="60" s="1"/>
  <c r="K5" i="60"/>
  <c r="K23" i="60" s="1"/>
  <c r="J5" i="60"/>
  <c r="J23" i="60" s="1"/>
  <c r="I5" i="60"/>
  <c r="H5" i="60"/>
  <c r="H23" i="60" s="1"/>
  <c r="D5" i="60"/>
  <c r="D23" i="60" s="1"/>
  <c r="Z4" i="60"/>
  <c r="Z27" i="60" s="1"/>
  <c r="Y4" i="60"/>
  <c r="X4" i="60"/>
  <c r="X27" i="60" s="1"/>
  <c r="W4" i="60"/>
  <c r="W27" i="60" s="1"/>
  <c r="V4" i="60"/>
  <c r="V27" i="60" s="1"/>
  <c r="U4" i="60"/>
  <c r="T4" i="60"/>
  <c r="T27" i="60" s="1"/>
  <c r="S4" i="60"/>
  <c r="S27" i="60" s="1"/>
  <c r="R4" i="60"/>
  <c r="R27" i="60" s="1"/>
  <c r="Q4" i="60"/>
  <c r="P4" i="60"/>
  <c r="P27" i="60" s="1"/>
  <c r="O4" i="60"/>
  <c r="O27" i="60" s="1"/>
  <c r="N4" i="60"/>
  <c r="N27" i="60" s="1"/>
  <c r="M4" i="60"/>
  <c r="L4" i="60"/>
  <c r="L27" i="60" s="1"/>
  <c r="L30" i="60" s="1"/>
  <c r="K4" i="60"/>
  <c r="K27" i="60" s="1"/>
  <c r="J4" i="60"/>
  <c r="J27" i="60" s="1"/>
  <c r="I4" i="60"/>
  <c r="H4" i="60"/>
  <c r="H27" i="60" s="1"/>
  <c r="H30" i="60" s="1"/>
  <c r="D4" i="60"/>
  <c r="D27" i="60" s="1"/>
  <c r="H3" i="60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D37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D36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D35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D34" i="59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D33" i="59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H32" i="59"/>
  <c r="D32" i="59"/>
  <c r="X29" i="59"/>
  <c r="T29" i="59"/>
  <c r="P29" i="59"/>
  <c r="L29" i="59"/>
  <c r="Z25" i="59"/>
  <c r="Z26" i="59" s="1"/>
  <c r="Y25" i="59"/>
  <c r="Y26" i="59" s="1"/>
  <c r="X25" i="59"/>
  <c r="X26" i="59" s="1"/>
  <c r="W25" i="59"/>
  <c r="W29" i="59" s="1"/>
  <c r="V25" i="59"/>
  <c r="V26" i="59" s="1"/>
  <c r="U25" i="59"/>
  <c r="U29" i="59" s="1"/>
  <c r="T25" i="59"/>
  <c r="S25" i="59"/>
  <c r="S29" i="59" s="1"/>
  <c r="R25" i="59"/>
  <c r="R29" i="59" s="1"/>
  <c r="Q25" i="59"/>
  <c r="Q29" i="59" s="1"/>
  <c r="P25" i="59"/>
  <c r="O25" i="59"/>
  <c r="O29" i="59" s="1"/>
  <c r="N25" i="59"/>
  <c r="N29" i="59" s="1"/>
  <c r="M25" i="59"/>
  <c r="M29" i="59" s="1"/>
  <c r="L25" i="59"/>
  <c r="K25" i="59"/>
  <c r="K29" i="59" s="1"/>
  <c r="J25" i="59"/>
  <c r="J29" i="59" s="1"/>
  <c r="I25" i="59"/>
  <c r="I29" i="59" s="1"/>
  <c r="D25" i="59"/>
  <c r="H25" i="59" s="1"/>
  <c r="H29" i="59" s="1"/>
  <c r="W23" i="59"/>
  <c r="S23" i="59"/>
  <c r="O23" i="59"/>
  <c r="K23" i="59"/>
  <c r="D23" i="59"/>
  <c r="Z21" i="59"/>
  <c r="Y21" i="59"/>
  <c r="X21" i="59"/>
  <c r="W21" i="59"/>
  <c r="W27" i="59" s="1"/>
  <c r="V21" i="59"/>
  <c r="U21" i="59"/>
  <c r="T21" i="59"/>
  <c r="S21" i="59"/>
  <c r="S27" i="59" s="1"/>
  <c r="R21" i="59"/>
  <c r="Q21" i="59"/>
  <c r="P21" i="59"/>
  <c r="O21" i="59"/>
  <c r="O27" i="59" s="1"/>
  <c r="N21" i="59"/>
  <c r="M21" i="59"/>
  <c r="L21" i="59"/>
  <c r="K21" i="59"/>
  <c r="K27" i="59" s="1"/>
  <c r="J21" i="59"/>
  <c r="I21" i="59"/>
  <c r="D21" i="59"/>
  <c r="H21" i="59" s="1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D16" i="59"/>
  <c r="H16" i="59" s="1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D15" i="59"/>
  <c r="H15" i="59" s="1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D14" i="59"/>
  <c r="H14" i="59" s="1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D13" i="59"/>
  <c r="H13" i="59" s="1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D12" i="59"/>
  <c r="H12" i="59" s="1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D11" i="59"/>
  <c r="H11" i="59" s="1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D9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D8" i="59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D7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D6" i="59"/>
  <c r="Z5" i="59"/>
  <c r="Z23" i="59" s="1"/>
  <c r="Y5" i="59"/>
  <c r="Y23" i="59" s="1"/>
  <c r="X5" i="59"/>
  <c r="X23" i="59" s="1"/>
  <c r="W5" i="59"/>
  <c r="V5" i="59"/>
  <c r="V23" i="59" s="1"/>
  <c r="U5" i="59"/>
  <c r="U23" i="59" s="1"/>
  <c r="P24" i="59" s="1"/>
  <c r="T5" i="59"/>
  <c r="T23" i="59" s="1"/>
  <c r="O24" i="59" s="1"/>
  <c r="S5" i="59"/>
  <c r="R5" i="59"/>
  <c r="R23" i="59" s="1"/>
  <c r="M24" i="59" s="1"/>
  <c r="Q5" i="59"/>
  <c r="Q23" i="59" s="1"/>
  <c r="L24" i="59" s="1"/>
  <c r="P5" i="59"/>
  <c r="P23" i="59" s="1"/>
  <c r="K24" i="59" s="1"/>
  <c r="O5" i="59"/>
  <c r="N5" i="59"/>
  <c r="N23" i="59" s="1"/>
  <c r="I24" i="59" s="1"/>
  <c r="M5" i="59"/>
  <c r="M23" i="59" s="1"/>
  <c r="H24" i="59" s="1"/>
  <c r="L5" i="59"/>
  <c r="L23" i="59" s="1"/>
  <c r="K5" i="59"/>
  <c r="J5" i="59"/>
  <c r="J23" i="59" s="1"/>
  <c r="I5" i="59"/>
  <c r="I23" i="59" s="1"/>
  <c r="D24" i="59" s="1"/>
  <c r="H5" i="59"/>
  <c r="H23" i="59" s="1"/>
  <c r="D5" i="59"/>
  <c r="Z4" i="59"/>
  <c r="Z27" i="59" s="1"/>
  <c r="Y4" i="59"/>
  <c r="Y27" i="59" s="1"/>
  <c r="X4" i="59"/>
  <c r="X27" i="59" s="1"/>
  <c r="W4" i="59"/>
  <c r="V4" i="59"/>
  <c r="V27" i="59" s="1"/>
  <c r="U4" i="59"/>
  <c r="U27" i="59" s="1"/>
  <c r="T4" i="59"/>
  <c r="T27" i="59" s="1"/>
  <c r="S4" i="59"/>
  <c r="R4" i="59"/>
  <c r="R27" i="59" s="1"/>
  <c r="Q4" i="59"/>
  <c r="Q27" i="59" s="1"/>
  <c r="P4" i="59"/>
  <c r="P27" i="59" s="1"/>
  <c r="O4" i="59"/>
  <c r="N4" i="59"/>
  <c r="N27" i="59" s="1"/>
  <c r="M4" i="59"/>
  <c r="M27" i="59" s="1"/>
  <c r="L4" i="59"/>
  <c r="L27" i="59" s="1"/>
  <c r="K4" i="59"/>
  <c r="J4" i="59"/>
  <c r="J27" i="59" s="1"/>
  <c r="J30" i="59" s="1"/>
  <c r="I4" i="59"/>
  <c r="I27" i="59" s="1"/>
  <c r="H4" i="59"/>
  <c r="H27" i="59" s="1"/>
  <c r="D4" i="59"/>
  <c r="H3" i="59"/>
  <c r="R37" i="58"/>
  <c r="Q37" i="58"/>
  <c r="P37" i="58"/>
  <c r="O37" i="58"/>
  <c r="N37" i="58"/>
  <c r="M37" i="58"/>
  <c r="L37" i="58"/>
  <c r="K37" i="58"/>
  <c r="J37" i="58"/>
  <c r="I37" i="58"/>
  <c r="H37" i="58"/>
  <c r="D37" i="58"/>
  <c r="R36" i="58"/>
  <c r="Q36" i="58"/>
  <c r="P36" i="58"/>
  <c r="O36" i="58"/>
  <c r="N36" i="58"/>
  <c r="M36" i="58"/>
  <c r="L36" i="58"/>
  <c r="K36" i="58"/>
  <c r="J36" i="58"/>
  <c r="I36" i="58"/>
  <c r="H36" i="58"/>
  <c r="D36" i="58"/>
  <c r="R35" i="58"/>
  <c r="Q35" i="58"/>
  <c r="P35" i="58"/>
  <c r="O35" i="58"/>
  <c r="N35" i="58"/>
  <c r="M35" i="58"/>
  <c r="L35" i="58"/>
  <c r="K35" i="58"/>
  <c r="J35" i="58"/>
  <c r="I35" i="58"/>
  <c r="D35" i="58"/>
  <c r="H35" i="58" s="1"/>
  <c r="R34" i="58"/>
  <c r="Q34" i="58"/>
  <c r="P34" i="58"/>
  <c r="O34" i="58"/>
  <c r="N34" i="58"/>
  <c r="M34" i="58"/>
  <c r="L34" i="58"/>
  <c r="K34" i="58"/>
  <c r="J34" i="58"/>
  <c r="I34" i="58"/>
  <c r="D34" i="58"/>
  <c r="H34" i="58" s="1"/>
  <c r="R33" i="58"/>
  <c r="Q33" i="58"/>
  <c r="P33" i="58"/>
  <c r="O33" i="58"/>
  <c r="N33" i="58"/>
  <c r="M33" i="58"/>
  <c r="L33" i="58"/>
  <c r="K33" i="58"/>
  <c r="J33" i="58"/>
  <c r="I33" i="58"/>
  <c r="D33" i="58"/>
  <c r="H33" i="58" s="1"/>
  <c r="R32" i="58"/>
  <c r="Q32" i="58"/>
  <c r="P32" i="58"/>
  <c r="O32" i="58"/>
  <c r="N32" i="58"/>
  <c r="M32" i="58"/>
  <c r="L32" i="58"/>
  <c r="K32" i="58"/>
  <c r="J32" i="58"/>
  <c r="I32" i="58"/>
  <c r="D32" i="58"/>
  <c r="H32" i="58" s="1"/>
  <c r="R29" i="58"/>
  <c r="N29" i="58"/>
  <c r="J29" i="58"/>
  <c r="R25" i="58"/>
  <c r="R26" i="58" s="1"/>
  <c r="Q25" i="58"/>
  <c r="Q29" i="58" s="1"/>
  <c r="P25" i="58"/>
  <c r="P26" i="58" s="1"/>
  <c r="O25" i="58"/>
  <c r="O26" i="58" s="1"/>
  <c r="N25" i="58"/>
  <c r="N26" i="58" s="1"/>
  <c r="M25" i="58"/>
  <c r="M29" i="58" s="1"/>
  <c r="L25" i="58"/>
  <c r="L29" i="58" s="1"/>
  <c r="K25" i="58"/>
  <c r="K29" i="58" s="1"/>
  <c r="J25" i="58"/>
  <c r="I25" i="58"/>
  <c r="I29" i="58" s="1"/>
  <c r="H25" i="58"/>
  <c r="H29" i="58" s="1"/>
  <c r="D25" i="58"/>
  <c r="Q23" i="58"/>
  <c r="L24" i="58" s="1"/>
  <c r="M23" i="58"/>
  <c r="I23" i="58"/>
  <c r="R21" i="58"/>
  <c r="Q21" i="58"/>
  <c r="Q27" i="58" s="1"/>
  <c r="P21" i="58"/>
  <c r="O21" i="58"/>
  <c r="N21" i="58"/>
  <c r="M21" i="58"/>
  <c r="M27" i="58" s="1"/>
  <c r="L21" i="58"/>
  <c r="K21" i="58"/>
  <c r="J21" i="58"/>
  <c r="I21" i="58"/>
  <c r="I27" i="58" s="1"/>
  <c r="H21" i="58"/>
  <c r="D21" i="58"/>
  <c r="R16" i="58"/>
  <c r="Q16" i="58"/>
  <c r="P16" i="58"/>
  <c r="O16" i="58"/>
  <c r="N16" i="58"/>
  <c r="M16" i="58"/>
  <c r="L16" i="58"/>
  <c r="K16" i="58"/>
  <c r="J16" i="58"/>
  <c r="I16" i="58"/>
  <c r="H16" i="58"/>
  <c r="D16" i="58"/>
  <c r="R15" i="58"/>
  <c r="Q15" i="58"/>
  <c r="P15" i="58"/>
  <c r="O15" i="58"/>
  <c r="N15" i="58"/>
  <c r="M15" i="58"/>
  <c r="L15" i="58"/>
  <c r="K15" i="58"/>
  <c r="J15" i="58"/>
  <c r="I15" i="58"/>
  <c r="H15" i="58"/>
  <c r="D15" i="58"/>
  <c r="R14" i="58"/>
  <c r="Q14" i="58"/>
  <c r="P14" i="58"/>
  <c r="O14" i="58"/>
  <c r="N14" i="58"/>
  <c r="M14" i="58"/>
  <c r="L14" i="58"/>
  <c r="K14" i="58"/>
  <c r="J14" i="58"/>
  <c r="I14" i="58"/>
  <c r="H14" i="58"/>
  <c r="D14" i="58"/>
  <c r="R13" i="58"/>
  <c r="Q13" i="58"/>
  <c r="P13" i="58"/>
  <c r="O13" i="58"/>
  <c r="N13" i="58"/>
  <c r="M13" i="58"/>
  <c r="L13" i="58"/>
  <c r="K13" i="58"/>
  <c r="J13" i="58"/>
  <c r="I13" i="58"/>
  <c r="H13" i="58"/>
  <c r="D13" i="58"/>
  <c r="R12" i="58"/>
  <c r="Q12" i="58"/>
  <c r="P12" i="58"/>
  <c r="O12" i="58"/>
  <c r="N12" i="58"/>
  <c r="M12" i="58"/>
  <c r="L12" i="58"/>
  <c r="K12" i="58"/>
  <c r="J12" i="58"/>
  <c r="I12" i="58"/>
  <c r="H12" i="58"/>
  <c r="D12" i="58"/>
  <c r="R11" i="58"/>
  <c r="Q11" i="58"/>
  <c r="P11" i="58"/>
  <c r="O11" i="58"/>
  <c r="N11" i="58"/>
  <c r="M11" i="58"/>
  <c r="L11" i="58"/>
  <c r="K11" i="58"/>
  <c r="J11" i="58"/>
  <c r="I11" i="58"/>
  <c r="H11" i="58"/>
  <c r="D11" i="58"/>
  <c r="R9" i="58"/>
  <c r="Q9" i="58"/>
  <c r="P9" i="58"/>
  <c r="O9" i="58"/>
  <c r="N9" i="58"/>
  <c r="M9" i="58"/>
  <c r="L9" i="58"/>
  <c r="K9" i="58"/>
  <c r="J9" i="58"/>
  <c r="I9" i="58"/>
  <c r="H9" i="58"/>
  <c r="D9" i="58"/>
  <c r="R8" i="58"/>
  <c r="Q8" i="58"/>
  <c r="P8" i="58"/>
  <c r="O8" i="58"/>
  <c r="N8" i="58"/>
  <c r="M8" i="58"/>
  <c r="L8" i="58"/>
  <c r="K8" i="58"/>
  <c r="J8" i="58"/>
  <c r="I8" i="58"/>
  <c r="H8" i="58"/>
  <c r="D8" i="58"/>
  <c r="R7" i="58"/>
  <c r="Q7" i="58"/>
  <c r="P7" i="58"/>
  <c r="O7" i="58"/>
  <c r="N7" i="58"/>
  <c r="M7" i="58"/>
  <c r="L7" i="58"/>
  <c r="K7" i="58"/>
  <c r="J7" i="58"/>
  <c r="I7" i="58"/>
  <c r="H7" i="58"/>
  <c r="D7" i="58"/>
  <c r="R6" i="58"/>
  <c r="Q6" i="58"/>
  <c r="P6" i="58"/>
  <c r="O6" i="58"/>
  <c r="N6" i="58"/>
  <c r="M6" i="58"/>
  <c r="L6" i="58"/>
  <c r="K6" i="58"/>
  <c r="J6" i="58"/>
  <c r="I6" i="58"/>
  <c r="H6" i="58"/>
  <c r="D6" i="58"/>
  <c r="R5" i="58"/>
  <c r="R23" i="58" s="1"/>
  <c r="Q5" i="58"/>
  <c r="P5" i="58"/>
  <c r="P23" i="58" s="1"/>
  <c r="O5" i="58"/>
  <c r="O23" i="58" s="1"/>
  <c r="N5" i="58"/>
  <c r="N23" i="58" s="1"/>
  <c r="M5" i="58"/>
  <c r="L5" i="58"/>
  <c r="L23" i="58" s="1"/>
  <c r="K5" i="58"/>
  <c r="K23" i="58" s="1"/>
  <c r="J5" i="58"/>
  <c r="J23" i="58" s="1"/>
  <c r="I5" i="58"/>
  <c r="H5" i="58"/>
  <c r="H23" i="58" s="1"/>
  <c r="D5" i="58"/>
  <c r="D23" i="58" s="1"/>
  <c r="R4" i="58"/>
  <c r="R27" i="58" s="1"/>
  <c r="Q4" i="58"/>
  <c r="P4" i="58"/>
  <c r="P27" i="58" s="1"/>
  <c r="O4" i="58"/>
  <c r="O27" i="58" s="1"/>
  <c r="N4" i="58"/>
  <c r="N27" i="58" s="1"/>
  <c r="M4" i="58"/>
  <c r="L4" i="58"/>
  <c r="L27" i="58" s="1"/>
  <c r="K4" i="58"/>
  <c r="K27" i="58" s="1"/>
  <c r="J4" i="58"/>
  <c r="J27" i="58" s="1"/>
  <c r="I4" i="58"/>
  <c r="H4" i="58"/>
  <c r="H27" i="58" s="1"/>
  <c r="D4" i="58"/>
  <c r="D27" i="58" s="1"/>
  <c r="H3" i="58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D37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D36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D35" i="57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D34" i="57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H33" i="57"/>
  <c r="D33" i="57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H32" i="57"/>
  <c r="D32" i="57"/>
  <c r="X29" i="57"/>
  <c r="T29" i="57"/>
  <c r="P29" i="57"/>
  <c r="L29" i="57"/>
  <c r="Z25" i="57"/>
  <c r="Z26" i="57" s="1"/>
  <c r="Y25" i="57"/>
  <c r="Y26" i="57" s="1"/>
  <c r="X25" i="57"/>
  <c r="X26" i="57" s="1"/>
  <c r="W25" i="57"/>
  <c r="W29" i="57" s="1"/>
  <c r="V25" i="57"/>
  <c r="V26" i="57" s="1"/>
  <c r="U25" i="57"/>
  <c r="U29" i="57" s="1"/>
  <c r="T25" i="57"/>
  <c r="S25" i="57"/>
  <c r="S29" i="57" s="1"/>
  <c r="R25" i="57"/>
  <c r="R29" i="57" s="1"/>
  <c r="Q25" i="57"/>
  <c r="Q29" i="57" s="1"/>
  <c r="P25" i="57"/>
  <c r="O25" i="57"/>
  <c r="O29" i="57" s="1"/>
  <c r="N25" i="57"/>
  <c r="N29" i="57" s="1"/>
  <c r="M25" i="57"/>
  <c r="M29" i="57" s="1"/>
  <c r="L25" i="57"/>
  <c r="K25" i="57"/>
  <c r="K29" i="57" s="1"/>
  <c r="J25" i="57"/>
  <c r="J29" i="57" s="1"/>
  <c r="I25" i="57"/>
  <c r="I29" i="57" s="1"/>
  <c r="D25" i="57"/>
  <c r="H25" i="57" s="1"/>
  <c r="H29" i="57" s="1"/>
  <c r="W23" i="57"/>
  <c r="S23" i="57"/>
  <c r="O23" i="57"/>
  <c r="K23" i="57"/>
  <c r="D23" i="57"/>
  <c r="Z21" i="57"/>
  <c r="Y21" i="57"/>
  <c r="X21" i="57"/>
  <c r="W21" i="57"/>
  <c r="W27" i="57" s="1"/>
  <c r="V21" i="57"/>
  <c r="U21" i="57"/>
  <c r="T21" i="57"/>
  <c r="S21" i="57"/>
  <c r="S27" i="57" s="1"/>
  <c r="R21" i="57"/>
  <c r="Q21" i="57"/>
  <c r="P21" i="57"/>
  <c r="O21" i="57"/>
  <c r="O27" i="57" s="1"/>
  <c r="N21" i="57"/>
  <c r="M21" i="57"/>
  <c r="L21" i="57"/>
  <c r="K21" i="57"/>
  <c r="K27" i="57" s="1"/>
  <c r="J21" i="57"/>
  <c r="I21" i="57"/>
  <c r="D21" i="57"/>
  <c r="H21" i="57" s="1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D16" i="57"/>
  <c r="H16" i="57" s="1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D15" i="57"/>
  <c r="H15" i="57" s="1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D14" i="57"/>
  <c r="H14" i="57" s="1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D13" i="57"/>
  <c r="H13" i="57" s="1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D12" i="57"/>
  <c r="H12" i="57" s="1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D11" i="57"/>
  <c r="H11" i="57" s="1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D9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D8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D7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D6" i="57"/>
  <c r="Z5" i="57"/>
  <c r="Z23" i="57" s="1"/>
  <c r="Y5" i="57"/>
  <c r="Y23" i="57" s="1"/>
  <c r="X5" i="57"/>
  <c r="X23" i="57" s="1"/>
  <c r="W5" i="57"/>
  <c r="V5" i="57"/>
  <c r="V23" i="57" s="1"/>
  <c r="U5" i="57"/>
  <c r="U23" i="57" s="1"/>
  <c r="P24" i="57" s="1"/>
  <c r="T5" i="57"/>
  <c r="T23" i="57" s="1"/>
  <c r="O24" i="57" s="1"/>
  <c r="S5" i="57"/>
  <c r="R5" i="57"/>
  <c r="R23" i="57" s="1"/>
  <c r="Q5" i="57"/>
  <c r="Q23" i="57" s="1"/>
  <c r="L24" i="57" s="1"/>
  <c r="P5" i="57"/>
  <c r="P23" i="57" s="1"/>
  <c r="K24" i="57" s="1"/>
  <c r="O5" i="57"/>
  <c r="N5" i="57"/>
  <c r="N23" i="57" s="1"/>
  <c r="M5" i="57"/>
  <c r="M23" i="57" s="1"/>
  <c r="H24" i="57" s="1"/>
  <c r="L5" i="57"/>
  <c r="L23" i="57" s="1"/>
  <c r="K5" i="57"/>
  <c r="J5" i="57"/>
  <c r="J23" i="57" s="1"/>
  <c r="I5" i="57"/>
  <c r="I23" i="57" s="1"/>
  <c r="D24" i="57" s="1"/>
  <c r="H5" i="57"/>
  <c r="H23" i="57" s="1"/>
  <c r="D5" i="57"/>
  <c r="Z4" i="57"/>
  <c r="Z27" i="57" s="1"/>
  <c r="Y4" i="57"/>
  <c r="Y27" i="57" s="1"/>
  <c r="X4" i="57"/>
  <c r="X27" i="57" s="1"/>
  <c r="W4" i="57"/>
  <c r="V4" i="57"/>
  <c r="V27" i="57" s="1"/>
  <c r="U4" i="57"/>
  <c r="U27" i="57" s="1"/>
  <c r="T4" i="57"/>
  <c r="T27" i="57" s="1"/>
  <c r="S4" i="57"/>
  <c r="R4" i="57"/>
  <c r="R27" i="57" s="1"/>
  <c r="Q4" i="57"/>
  <c r="Q27" i="57" s="1"/>
  <c r="P4" i="57"/>
  <c r="P27" i="57" s="1"/>
  <c r="O4" i="57"/>
  <c r="N4" i="57"/>
  <c r="N27" i="57" s="1"/>
  <c r="M4" i="57"/>
  <c r="M27" i="57" s="1"/>
  <c r="L4" i="57"/>
  <c r="L27" i="57" s="1"/>
  <c r="K4" i="57"/>
  <c r="J4" i="57"/>
  <c r="J27" i="57" s="1"/>
  <c r="J30" i="57" s="1"/>
  <c r="I4" i="57"/>
  <c r="I27" i="57" s="1"/>
  <c r="H4" i="57"/>
  <c r="H27" i="57" s="1"/>
  <c r="D4" i="57"/>
  <c r="H3" i="57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D37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D36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D35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D34" i="56"/>
  <c r="H34" i="56" s="1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D33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D32" i="56"/>
  <c r="V29" i="56"/>
  <c r="R29" i="56"/>
  <c r="N29" i="56"/>
  <c r="J29" i="56"/>
  <c r="V28" i="56"/>
  <c r="W27" i="56"/>
  <c r="W30" i="56" s="1"/>
  <c r="V27" i="56"/>
  <c r="S27" i="56"/>
  <c r="R27" i="56"/>
  <c r="O27" i="56"/>
  <c r="N27" i="56"/>
  <c r="K27" i="56"/>
  <c r="J27" i="56"/>
  <c r="D27" i="56"/>
  <c r="W26" i="56"/>
  <c r="V26" i="56"/>
  <c r="T26" i="56"/>
  <c r="S26" i="56"/>
  <c r="W25" i="56"/>
  <c r="R26" i="56" s="1"/>
  <c r="V25" i="56"/>
  <c r="Q26" i="56" s="1"/>
  <c r="U25" i="56"/>
  <c r="U29" i="56" s="1"/>
  <c r="T25" i="56"/>
  <c r="O26" i="56" s="1"/>
  <c r="S25" i="56"/>
  <c r="N26" i="56" s="1"/>
  <c r="R25" i="56"/>
  <c r="M26" i="56" s="1"/>
  <c r="Q25" i="56"/>
  <c r="Q29" i="56" s="1"/>
  <c r="P25" i="56"/>
  <c r="K26" i="56" s="1"/>
  <c r="O25" i="56"/>
  <c r="J26" i="56" s="1"/>
  <c r="N25" i="56"/>
  <c r="I26" i="56" s="1"/>
  <c r="M25" i="56"/>
  <c r="M29" i="56" s="1"/>
  <c r="L25" i="56"/>
  <c r="L29" i="56" s="1"/>
  <c r="K25" i="56"/>
  <c r="K29" i="56" s="1"/>
  <c r="J25" i="56"/>
  <c r="I25" i="56"/>
  <c r="I29" i="56" s="1"/>
  <c r="H25" i="56"/>
  <c r="H29" i="56" s="1"/>
  <c r="D25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D21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D16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D15" i="56"/>
  <c r="H15" i="56" s="1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D14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D13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D12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D11" i="56"/>
  <c r="H11" i="56" s="1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D9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D8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D7" i="56"/>
  <c r="W6" i="56"/>
  <c r="V6" i="56"/>
  <c r="V23" i="56" s="1"/>
  <c r="U6" i="56"/>
  <c r="T6" i="56"/>
  <c r="S6" i="56"/>
  <c r="R6" i="56"/>
  <c r="R23" i="56" s="1"/>
  <c r="Q6" i="56"/>
  <c r="P6" i="56"/>
  <c r="O6" i="56"/>
  <c r="N6" i="56"/>
  <c r="N23" i="56" s="1"/>
  <c r="M6" i="56"/>
  <c r="L6" i="56"/>
  <c r="K6" i="56"/>
  <c r="J6" i="56"/>
  <c r="J23" i="56" s="1"/>
  <c r="I6" i="56"/>
  <c r="D6" i="56"/>
  <c r="H6" i="56" s="1"/>
  <c r="W5" i="56"/>
  <c r="W23" i="56" s="1"/>
  <c r="V5" i="56"/>
  <c r="U5" i="56"/>
  <c r="U23" i="56" s="1"/>
  <c r="T5" i="56"/>
  <c r="T23" i="56" s="1"/>
  <c r="S5" i="56"/>
  <c r="S23" i="56" s="1"/>
  <c r="R5" i="56"/>
  <c r="Q5" i="56"/>
  <c r="Q23" i="56" s="1"/>
  <c r="P5" i="56"/>
  <c r="P23" i="56" s="1"/>
  <c r="O5" i="56"/>
  <c r="O23" i="56" s="1"/>
  <c r="J24" i="56" s="1"/>
  <c r="N5" i="56"/>
  <c r="M5" i="56"/>
  <c r="M23" i="56" s="1"/>
  <c r="L5" i="56"/>
  <c r="L23" i="56" s="1"/>
  <c r="K5" i="56"/>
  <c r="K23" i="56" s="1"/>
  <c r="J5" i="56"/>
  <c r="I5" i="56"/>
  <c r="I23" i="56" s="1"/>
  <c r="H5" i="56"/>
  <c r="H23" i="56" s="1"/>
  <c r="D5" i="56"/>
  <c r="D23" i="56" s="1"/>
  <c r="W4" i="56"/>
  <c r="V4" i="56"/>
  <c r="U4" i="56"/>
  <c r="U27" i="56" s="1"/>
  <c r="T4" i="56"/>
  <c r="T27" i="56" s="1"/>
  <c r="S4" i="56"/>
  <c r="R4" i="56"/>
  <c r="Q4" i="56"/>
  <c r="Q27" i="56" s="1"/>
  <c r="P4" i="56"/>
  <c r="P27" i="56" s="1"/>
  <c r="O4" i="56"/>
  <c r="N4" i="56"/>
  <c r="M4" i="56"/>
  <c r="M27" i="56" s="1"/>
  <c r="L4" i="56"/>
  <c r="L27" i="56" s="1"/>
  <c r="L30" i="56" s="1"/>
  <c r="K4" i="56"/>
  <c r="J4" i="56"/>
  <c r="I4" i="56"/>
  <c r="I27" i="56" s="1"/>
  <c r="H4" i="56"/>
  <c r="H27" i="56" s="1"/>
  <c r="H30" i="56" s="1"/>
  <c r="D4" i="56"/>
  <c r="H3" i="56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D37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D36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D35" i="55"/>
  <c r="H35" i="55" s="1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D34" i="55"/>
  <c r="H34" i="55" s="1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D33" i="55"/>
  <c r="H33" i="55" s="1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D32" i="55"/>
  <c r="H32" i="55" s="1"/>
  <c r="Z29" i="55"/>
  <c r="V29" i="55"/>
  <c r="R29" i="55"/>
  <c r="N29" i="55"/>
  <c r="J29" i="55"/>
  <c r="Z25" i="55"/>
  <c r="Z26" i="55" s="1"/>
  <c r="Y25" i="55"/>
  <c r="Y26" i="55" s="1"/>
  <c r="X25" i="55"/>
  <c r="X26" i="55" s="1"/>
  <c r="W25" i="55"/>
  <c r="W26" i="55" s="1"/>
  <c r="V25" i="55"/>
  <c r="V26" i="55" s="1"/>
  <c r="U25" i="55"/>
  <c r="T25" i="55"/>
  <c r="S25" i="55"/>
  <c r="S29" i="55" s="1"/>
  <c r="R25" i="55"/>
  <c r="Q25" i="55"/>
  <c r="P25" i="55"/>
  <c r="O25" i="55"/>
  <c r="O29" i="55" s="1"/>
  <c r="N25" i="55"/>
  <c r="M25" i="55"/>
  <c r="M26" i="55" s="1"/>
  <c r="L25" i="55"/>
  <c r="K25" i="55"/>
  <c r="K29" i="55" s="1"/>
  <c r="J25" i="55"/>
  <c r="I25" i="55"/>
  <c r="I26" i="55" s="1"/>
  <c r="H25" i="55"/>
  <c r="D25" i="55"/>
  <c r="Y23" i="55"/>
  <c r="U23" i="55"/>
  <c r="Q23" i="55"/>
  <c r="M23" i="55"/>
  <c r="I23" i="55"/>
  <c r="Z21" i="55"/>
  <c r="Y21" i="55"/>
  <c r="Y27" i="55" s="1"/>
  <c r="X21" i="55"/>
  <c r="W21" i="55"/>
  <c r="V21" i="55"/>
  <c r="U21" i="55"/>
  <c r="U27" i="55" s="1"/>
  <c r="T21" i="55"/>
  <c r="S21" i="55"/>
  <c r="R21" i="55"/>
  <c r="Q21" i="55"/>
  <c r="Q27" i="55" s="1"/>
  <c r="P21" i="55"/>
  <c r="O21" i="55"/>
  <c r="N21" i="55"/>
  <c r="M21" i="55"/>
  <c r="M27" i="55" s="1"/>
  <c r="L21" i="55"/>
  <c r="K21" i="55"/>
  <c r="J21" i="55"/>
  <c r="I21" i="55"/>
  <c r="I27" i="55" s="1"/>
  <c r="H21" i="55"/>
  <c r="D21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D16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D15" i="55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D14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D13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D12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D11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D9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D8" i="55"/>
  <c r="H8" i="55" s="1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D7" i="55"/>
  <c r="H7" i="55" s="1"/>
  <c r="Z6" i="55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D6" i="55"/>
  <c r="H6" i="55" s="1"/>
  <c r="Z5" i="55"/>
  <c r="Z23" i="55" s="1"/>
  <c r="Z24" i="55" s="1"/>
  <c r="Y5" i="55"/>
  <c r="X5" i="55"/>
  <c r="X23" i="55" s="1"/>
  <c r="W5" i="55"/>
  <c r="W23" i="55" s="1"/>
  <c r="V5" i="55"/>
  <c r="V23" i="55" s="1"/>
  <c r="V24" i="55" s="1"/>
  <c r="U5" i="55"/>
  <c r="T5" i="55"/>
  <c r="T23" i="55" s="1"/>
  <c r="S5" i="55"/>
  <c r="S23" i="55" s="1"/>
  <c r="N24" i="55" s="1"/>
  <c r="R5" i="55"/>
  <c r="R23" i="55" s="1"/>
  <c r="M24" i="55" s="1"/>
  <c r="Q5" i="55"/>
  <c r="P5" i="55"/>
  <c r="P23" i="55" s="1"/>
  <c r="O5" i="55"/>
  <c r="O23" i="55" s="1"/>
  <c r="J24" i="55" s="1"/>
  <c r="N5" i="55"/>
  <c r="N23" i="55" s="1"/>
  <c r="I24" i="55" s="1"/>
  <c r="M5" i="55"/>
  <c r="L5" i="55"/>
  <c r="L23" i="55" s="1"/>
  <c r="K5" i="55"/>
  <c r="K23" i="55" s="1"/>
  <c r="J5" i="55"/>
  <c r="J23" i="55" s="1"/>
  <c r="I5" i="55"/>
  <c r="D5" i="55"/>
  <c r="D23" i="55" s="1"/>
  <c r="Z4" i="55"/>
  <c r="Z27" i="55" s="1"/>
  <c r="Y4" i="55"/>
  <c r="X4" i="55"/>
  <c r="X27" i="55" s="1"/>
  <c r="W4" i="55"/>
  <c r="W27" i="55" s="1"/>
  <c r="V4" i="55"/>
  <c r="V27" i="55" s="1"/>
  <c r="U4" i="55"/>
  <c r="T4" i="55"/>
  <c r="T27" i="55" s="1"/>
  <c r="S4" i="55"/>
  <c r="S27" i="55" s="1"/>
  <c r="R4" i="55"/>
  <c r="R27" i="55" s="1"/>
  <c r="Q4" i="55"/>
  <c r="P4" i="55"/>
  <c r="P27" i="55" s="1"/>
  <c r="O4" i="55"/>
  <c r="O27" i="55" s="1"/>
  <c r="N4" i="55"/>
  <c r="N27" i="55" s="1"/>
  <c r="M4" i="55"/>
  <c r="L4" i="55"/>
  <c r="L27" i="55" s="1"/>
  <c r="K4" i="55"/>
  <c r="K27" i="55" s="1"/>
  <c r="K30" i="55" s="1"/>
  <c r="J4" i="55"/>
  <c r="J27" i="55" s="1"/>
  <c r="I4" i="55"/>
  <c r="D4" i="55"/>
  <c r="D27" i="55" s="1"/>
  <c r="H3" i="55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D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D35" i="54"/>
  <c r="H35" i="54" s="1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D34" i="54"/>
  <c r="H34" i="54" s="1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D33" i="54"/>
  <c r="H33" i="54" s="1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D32" i="54"/>
  <c r="H32" i="54" s="1"/>
  <c r="Z29" i="54"/>
  <c r="Y29" i="54"/>
  <c r="V29" i="54"/>
  <c r="U29" i="54"/>
  <c r="R29" i="54"/>
  <c r="Q29" i="54"/>
  <c r="N29" i="54"/>
  <c r="M29" i="54"/>
  <c r="J29" i="54"/>
  <c r="Z25" i="54"/>
  <c r="Z26" i="54" s="1"/>
  <c r="Y25" i="54"/>
  <c r="Y26" i="54" s="1"/>
  <c r="X25" i="54"/>
  <c r="X26" i="54" s="1"/>
  <c r="W25" i="54"/>
  <c r="W26" i="54" s="1"/>
  <c r="V25" i="54"/>
  <c r="V26" i="54" s="1"/>
  <c r="U25" i="54"/>
  <c r="U26" i="54" s="1"/>
  <c r="T25" i="54"/>
  <c r="T26" i="54" s="1"/>
  <c r="S25" i="54"/>
  <c r="S29" i="54" s="1"/>
  <c r="R25" i="54"/>
  <c r="Q25" i="54"/>
  <c r="Q26" i="54" s="1"/>
  <c r="P25" i="54"/>
  <c r="P26" i="54" s="1"/>
  <c r="O25" i="54"/>
  <c r="O29" i="54" s="1"/>
  <c r="N25" i="54"/>
  <c r="M25" i="54"/>
  <c r="M26" i="54" s="1"/>
  <c r="L25" i="54"/>
  <c r="L26" i="54" s="1"/>
  <c r="K25" i="54"/>
  <c r="K29" i="54" s="1"/>
  <c r="J25" i="54"/>
  <c r="I25" i="54"/>
  <c r="I29" i="54" s="1"/>
  <c r="H25" i="54"/>
  <c r="H26" i="54" s="1"/>
  <c r="D25" i="54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D21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D16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D15" i="54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D14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D13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D12" i="54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D11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D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D8" i="54"/>
  <c r="H8" i="54" s="1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D7" i="54"/>
  <c r="H7" i="54" s="1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D6" i="54"/>
  <c r="H6" i="54" s="1"/>
  <c r="Z5" i="54"/>
  <c r="Z23" i="54" s="1"/>
  <c r="Y5" i="54"/>
  <c r="Y23" i="54" s="1"/>
  <c r="X5" i="54"/>
  <c r="X23" i="54" s="1"/>
  <c r="W5" i="54"/>
  <c r="W23" i="54" s="1"/>
  <c r="V5" i="54"/>
  <c r="V23" i="54" s="1"/>
  <c r="U5" i="54"/>
  <c r="U23" i="54" s="1"/>
  <c r="T5" i="54"/>
  <c r="T23" i="54" s="1"/>
  <c r="O24" i="54" s="1"/>
  <c r="S5" i="54"/>
  <c r="S23" i="54" s="1"/>
  <c r="N24" i="54" s="1"/>
  <c r="R5" i="54"/>
  <c r="R23" i="54" s="1"/>
  <c r="Q5" i="54"/>
  <c r="Q23" i="54" s="1"/>
  <c r="P5" i="54"/>
  <c r="P23" i="54" s="1"/>
  <c r="K24" i="54" s="1"/>
  <c r="O5" i="54"/>
  <c r="O23" i="54" s="1"/>
  <c r="J24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D5" i="54"/>
  <c r="D23" i="54" s="1"/>
  <c r="Z4" i="54"/>
  <c r="Z27" i="54" s="1"/>
  <c r="Y4" i="54"/>
  <c r="Y27" i="54" s="1"/>
  <c r="X4" i="54"/>
  <c r="X27" i="54" s="1"/>
  <c r="W4" i="54"/>
  <c r="W27" i="54" s="1"/>
  <c r="V4" i="54"/>
  <c r="V27" i="54" s="1"/>
  <c r="U4" i="54"/>
  <c r="U27" i="54" s="1"/>
  <c r="T4" i="54"/>
  <c r="T27" i="54" s="1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L30" i="54" s="1"/>
  <c r="K4" i="54"/>
  <c r="K27" i="54" s="1"/>
  <c r="K30" i="54" s="1"/>
  <c r="J4" i="54"/>
  <c r="J27" i="54" s="1"/>
  <c r="I4" i="54"/>
  <c r="I27" i="54" s="1"/>
  <c r="D4" i="54"/>
  <c r="D27" i="54" s="1"/>
  <c r="H3" i="54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D37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D36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D35" i="53"/>
  <c r="H35" i="53" s="1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H34" i="53"/>
  <c r="D34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D33" i="53"/>
  <c r="H33" i="53" s="1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D32" i="53"/>
  <c r="X29" i="53"/>
  <c r="W29" i="53"/>
  <c r="T29" i="53"/>
  <c r="P29" i="53"/>
  <c r="L29" i="53"/>
  <c r="X26" i="53"/>
  <c r="U26" i="53"/>
  <c r="T26" i="53"/>
  <c r="P26" i="53"/>
  <c r="L26" i="53"/>
  <c r="X25" i="53"/>
  <c r="W25" i="53"/>
  <c r="W26" i="53" s="1"/>
  <c r="V25" i="53"/>
  <c r="V29" i="53" s="1"/>
  <c r="U25" i="53"/>
  <c r="U29" i="53" s="1"/>
  <c r="T25" i="53"/>
  <c r="S25" i="53"/>
  <c r="S29" i="53" s="1"/>
  <c r="R25" i="53"/>
  <c r="R29" i="53" s="1"/>
  <c r="Q25" i="53"/>
  <c r="Q29" i="53" s="1"/>
  <c r="P25" i="53"/>
  <c r="O25" i="53"/>
  <c r="O29" i="53" s="1"/>
  <c r="N25" i="53"/>
  <c r="N29" i="53" s="1"/>
  <c r="M25" i="53"/>
  <c r="M29" i="53" s="1"/>
  <c r="L25" i="53"/>
  <c r="K25" i="53"/>
  <c r="K29" i="53" s="1"/>
  <c r="J25" i="53"/>
  <c r="J29" i="53" s="1"/>
  <c r="I25" i="53"/>
  <c r="D26" i="53" s="1"/>
  <c r="D25" i="53"/>
  <c r="H25" i="53" s="1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D21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D16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D15" i="53"/>
  <c r="H15" i="53" s="1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D14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D13" i="53"/>
  <c r="H13" i="53" s="1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D12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D11" i="53"/>
  <c r="H11" i="53" s="1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D9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D8" i="53"/>
  <c r="H8" i="53" s="1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D7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D6" i="53"/>
  <c r="H6" i="53" s="1"/>
  <c r="X5" i="53"/>
  <c r="X23" i="53" s="1"/>
  <c r="W5" i="53"/>
  <c r="W23" i="53" s="1"/>
  <c r="V5" i="53"/>
  <c r="V23" i="53" s="1"/>
  <c r="U5" i="53"/>
  <c r="U23" i="53" s="1"/>
  <c r="T5" i="53"/>
  <c r="T23" i="53" s="1"/>
  <c r="S5" i="53"/>
  <c r="S23" i="53" s="1"/>
  <c r="N24" i="53" s="1"/>
  <c r="R5" i="53"/>
  <c r="R23" i="53" s="1"/>
  <c r="M24" i="53" s="1"/>
  <c r="Q5" i="53"/>
  <c r="Q23" i="53" s="1"/>
  <c r="P5" i="53"/>
  <c r="P23" i="53" s="1"/>
  <c r="O5" i="53"/>
  <c r="O23" i="53" s="1"/>
  <c r="J24" i="53" s="1"/>
  <c r="N5" i="53"/>
  <c r="N23" i="53" s="1"/>
  <c r="I24" i="53" s="1"/>
  <c r="M5" i="53"/>
  <c r="M23" i="53" s="1"/>
  <c r="L5" i="53"/>
  <c r="L23" i="53" s="1"/>
  <c r="K5" i="53"/>
  <c r="K23" i="53" s="1"/>
  <c r="J5" i="53"/>
  <c r="J23" i="53" s="1"/>
  <c r="I5" i="53"/>
  <c r="I23" i="53" s="1"/>
  <c r="H5" i="53"/>
  <c r="H23" i="53" s="1"/>
  <c r="D5" i="53"/>
  <c r="D23" i="53" s="1"/>
  <c r="X4" i="53"/>
  <c r="X27" i="53" s="1"/>
  <c r="W4" i="53"/>
  <c r="W27" i="53" s="1"/>
  <c r="V4" i="53"/>
  <c r="V27" i="53" s="1"/>
  <c r="U4" i="53"/>
  <c r="U27" i="53" s="1"/>
  <c r="T4" i="53"/>
  <c r="T27" i="53" s="1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K4" i="53"/>
  <c r="K27" i="53" s="1"/>
  <c r="J4" i="53"/>
  <c r="J27" i="53" s="1"/>
  <c r="J30" i="53" s="1"/>
  <c r="I4" i="53"/>
  <c r="I27" i="53" s="1"/>
  <c r="D4" i="53"/>
  <c r="D27" i="53" s="1"/>
  <c r="H3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D35" i="52"/>
  <c r="H35" i="52" s="1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D34" i="52"/>
  <c r="H34" i="52" s="1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D33" i="52"/>
  <c r="H33" i="52" s="1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D32" i="52"/>
  <c r="H32" i="52" s="1"/>
  <c r="Z29" i="52"/>
  <c r="V29" i="52"/>
  <c r="R29" i="52"/>
  <c r="N29" i="52"/>
  <c r="J29" i="52"/>
  <c r="Z25" i="52"/>
  <c r="Z26" i="52" s="1"/>
  <c r="Y25" i="52"/>
  <c r="Y29" i="52" s="1"/>
  <c r="X25" i="52"/>
  <c r="X26" i="52" s="1"/>
  <c r="W25" i="52"/>
  <c r="W26" i="52" s="1"/>
  <c r="V25" i="52"/>
  <c r="V26" i="52" s="1"/>
  <c r="U25" i="52"/>
  <c r="U29" i="52" s="1"/>
  <c r="T25" i="52"/>
  <c r="T29" i="52" s="1"/>
  <c r="S25" i="52"/>
  <c r="S29" i="52" s="1"/>
  <c r="R25" i="52"/>
  <c r="Q25" i="52"/>
  <c r="Q29" i="52" s="1"/>
  <c r="P25" i="52"/>
  <c r="P29" i="52" s="1"/>
  <c r="O25" i="52"/>
  <c r="O29" i="52" s="1"/>
  <c r="N25" i="52"/>
  <c r="M25" i="52"/>
  <c r="M29" i="52" s="1"/>
  <c r="L25" i="52"/>
  <c r="L29" i="52" s="1"/>
  <c r="K25" i="52"/>
  <c r="K29" i="52" s="1"/>
  <c r="J25" i="52"/>
  <c r="I25" i="52"/>
  <c r="I29" i="52" s="1"/>
  <c r="H25" i="52"/>
  <c r="H29" i="52" s="1"/>
  <c r="D25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D21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D16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D15" i="52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D14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D13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D12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D11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D8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D7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D6" i="52"/>
  <c r="Z5" i="52"/>
  <c r="Z23" i="52" s="1"/>
  <c r="Y5" i="52"/>
  <c r="Y23" i="52" s="1"/>
  <c r="X5" i="52"/>
  <c r="X23" i="52" s="1"/>
  <c r="W5" i="52"/>
  <c r="W23" i="52" s="1"/>
  <c r="V5" i="52"/>
  <c r="V23" i="52" s="1"/>
  <c r="U5" i="52"/>
  <c r="U23" i="52" s="1"/>
  <c r="T5" i="52"/>
  <c r="T23" i="52" s="1"/>
  <c r="S5" i="52"/>
  <c r="S23" i="52" s="1"/>
  <c r="R5" i="52"/>
  <c r="R23" i="52" s="1"/>
  <c r="M24" i="52" s="1"/>
  <c r="Q5" i="52"/>
  <c r="Q23" i="52" s="1"/>
  <c r="P5" i="52"/>
  <c r="P23" i="52" s="1"/>
  <c r="O5" i="52"/>
  <c r="O23" i="52" s="1"/>
  <c r="N5" i="52"/>
  <c r="N23" i="52" s="1"/>
  <c r="I24" i="52" s="1"/>
  <c r="M5" i="52"/>
  <c r="M23" i="52" s="1"/>
  <c r="L5" i="52"/>
  <c r="L23" i="52" s="1"/>
  <c r="K5" i="52"/>
  <c r="K23" i="52" s="1"/>
  <c r="J5" i="52"/>
  <c r="J23" i="52" s="1"/>
  <c r="I5" i="52"/>
  <c r="I23" i="52" s="1"/>
  <c r="H5" i="52"/>
  <c r="H23" i="52" s="1"/>
  <c r="D5" i="52"/>
  <c r="D23" i="52" s="1"/>
  <c r="Z4" i="52"/>
  <c r="Z27" i="52" s="1"/>
  <c r="Y4" i="52"/>
  <c r="Y27" i="52" s="1"/>
  <c r="X4" i="52"/>
  <c r="X27" i="52" s="1"/>
  <c r="W4" i="52"/>
  <c r="W27" i="52" s="1"/>
  <c r="V4" i="52"/>
  <c r="V27" i="52" s="1"/>
  <c r="U4" i="52"/>
  <c r="U27" i="52" s="1"/>
  <c r="T4" i="52"/>
  <c r="T27" i="52" s="1"/>
  <c r="S4" i="52"/>
  <c r="S27" i="52" s="1"/>
  <c r="R4" i="52"/>
  <c r="R27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K30" i="52" s="1"/>
  <c r="J4" i="52"/>
  <c r="J27" i="52" s="1"/>
  <c r="J30" i="52" s="1"/>
  <c r="I4" i="52"/>
  <c r="I27" i="52" s="1"/>
  <c r="H4" i="52"/>
  <c r="H27" i="52" s="1"/>
  <c r="H30" i="52" s="1"/>
  <c r="D4" i="52"/>
  <c r="D27" i="52" s="1"/>
  <c r="H3" i="52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D37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D36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D35" i="51"/>
  <c r="H35" i="51" s="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D34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D33" i="51"/>
  <c r="H33" i="51" s="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D32" i="51"/>
  <c r="T29" i="51"/>
  <c r="P29" i="51"/>
  <c r="L29" i="51"/>
  <c r="S27" i="51"/>
  <c r="S28" i="51" s="1"/>
  <c r="R27" i="51"/>
  <c r="R30" i="51" s="1"/>
  <c r="O27" i="51"/>
  <c r="J28" i="51" s="1"/>
  <c r="N27" i="51"/>
  <c r="N30" i="51" s="1"/>
  <c r="K27" i="51"/>
  <c r="J27" i="51"/>
  <c r="J30" i="51" s="1"/>
  <c r="D27" i="51"/>
  <c r="T26" i="51"/>
  <c r="Q26" i="51"/>
  <c r="P26" i="51"/>
  <c r="M26" i="51"/>
  <c r="L26" i="51"/>
  <c r="I26" i="51"/>
  <c r="T25" i="51"/>
  <c r="S25" i="51"/>
  <c r="S29" i="51" s="1"/>
  <c r="R25" i="51"/>
  <c r="R29" i="51" s="1"/>
  <c r="Q25" i="51"/>
  <c r="Q29" i="51" s="1"/>
  <c r="P25" i="51"/>
  <c r="O25" i="51"/>
  <c r="O29" i="51" s="1"/>
  <c r="N25" i="51"/>
  <c r="N29" i="51" s="1"/>
  <c r="M25" i="51"/>
  <c r="M29" i="51" s="1"/>
  <c r="L25" i="51"/>
  <c r="K25" i="51"/>
  <c r="K29" i="51" s="1"/>
  <c r="J25" i="51"/>
  <c r="J29" i="51" s="1"/>
  <c r="I25" i="51"/>
  <c r="D26" i="51" s="1"/>
  <c r="D25" i="51"/>
  <c r="H25" i="51" s="1"/>
  <c r="S23" i="51"/>
  <c r="S24" i="51" s="1"/>
  <c r="O23" i="51"/>
  <c r="K23" i="51"/>
  <c r="D23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D21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D16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D15" i="51"/>
  <c r="H15" i="51" s="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D14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D13" i="51"/>
  <c r="H13" i="51" s="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D12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D11" i="51"/>
  <c r="H11" i="51" s="1"/>
  <c r="O10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D9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D8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D7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D6" i="51"/>
  <c r="T5" i="51"/>
  <c r="T23" i="51" s="1"/>
  <c r="S5" i="51"/>
  <c r="R5" i="51"/>
  <c r="R23" i="51" s="1"/>
  <c r="Q5" i="51"/>
  <c r="Q23" i="51" s="1"/>
  <c r="P5" i="51"/>
  <c r="P23" i="51" s="1"/>
  <c r="O5" i="51"/>
  <c r="N5" i="51"/>
  <c r="N23" i="51" s="1"/>
  <c r="I24" i="51" s="1"/>
  <c r="M5" i="51"/>
  <c r="M23" i="51" s="1"/>
  <c r="L5" i="51"/>
  <c r="L23" i="51" s="1"/>
  <c r="K5" i="51"/>
  <c r="J5" i="51"/>
  <c r="J23" i="51" s="1"/>
  <c r="I5" i="51"/>
  <c r="I23" i="51" s="1"/>
  <c r="D24" i="51" s="1"/>
  <c r="H5" i="51"/>
  <c r="H23" i="51" s="1"/>
  <c r="D5" i="51"/>
  <c r="T4" i="51"/>
  <c r="T27" i="51" s="1"/>
  <c r="S4" i="51"/>
  <c r="R4" i="51"/>
  <c r="Q4" i="51"/>
  <c r="Q27" i="51" s="1"/>
  <c r="P4" i="51"/>
  <c r="P27" i="51" s="1"/>
  <c r="O4" i="51"/>
  <c r="N4" i="51"/>
  <c r="M4" i="51"/>
  <c r="M27" i="51" s="1"/>
  <c r="L4" i="51"/>
  <c r="L27" i="51" s="1"/>
  <c r="L30" i="51" s="1"/>
  <c r="K4" i="51"/>
  <c r="J4" i="51"/>
  <c r="I4" i="51"/>
  <c r="I27" i="51" s="1"/>
  <c r="H4" i="51"/>
  <c r="H27" i="51" s="1"/>
  <c r="H30" i="51" s="1"/>
  <c r="D4" i="51"/>
  <c r="H3" i="51"/>
  <c r="R37" i="50"/>
  <c r="Q37" i="50"/>
  <c r="P37" i="50"/>
  <c r="O37" i="50"/>
  <c r="N37" i="50"/>
  <c r="M37" i="50"/>
  <c r="L37" i="50"/>
  <c r="K37" i="50"/>
  <c r="J37" i="50"/>
  <c r="I37" i="50"/>
  <c r="H37" i="50"/>
  <c r="D37" i="50"/>
  <c r="R36" i="50"/>
  <c r="Q36" i="50"/>
  <c r="P36" i="50"/>
  <c r="O36" i="50"/>
  <c r="N36" i="50"/>
  <c r="M36" i="50"/>
  <c r="L36" i="50"/>
  <c r="K36" i="50"/>
  <c r="J36" i="50"/>
  <c r="I36" i="50"/>
  <c r="H36" i="50"/>
  <c r="D36" i="50"/>
  <c r="R35" i="50"/>
  <c r="Q35" i="50"/>
  <c r="P35" i="50"/>
  <c r="O35" i="50"/>
  <c r="N35" i="50"/>
  <c r="M35" i="50"/>
  <c r="L35" i="50"/>
  <c r="K35" i="50"/>
  <c r="J35" i="50"/>
  <c r="I35" i="50"/>
  <c r="D35" i="50"/>
  <c r="H35" i="50" s="1"/>
  <c r="R34" i="50"/>
  <c r="Q34" i="50"/>
  <c r="P34" i="50"/>
  <c r="O34" i="50"/>
  <c r="N34" i="50"/>
  <c r="M34" i="50"/>
  <c r="L34" i="50"/>
  <c r="K34" i="50"/>
  <c r="J34" i="50"/>
  <c r="I34" i="50"/>
  <c r="D34" i="50"/>
  <c r="H34" i="50" s="1"/>
  <c r="R33" i="50"/>
  <c r="Q33" i="50"/>
  <c r="P33" i="50"/>
  <c r="O33" i="50"/>
  <c r="N33" i="50"/>
  <c r="M33" i="50"/>
  <c r="L33" i="50"/>
  <c r="K33" i="50"/>
  <c r="J33" i="50"/>
  <c r="I33" i="50"/>
  <c r="D33" i="50"/>
  <c r="H33" i="50" s="1"/>
  <c r="R32" i="50"/>
  <c r="Q32" i="50"/>
  <c r="P32" i="50"/>
  <c r="O32" i="50"/>
  <c r="N32" i="50"/>
  <c r="M32" i="50"/>
  <c r="L32" i="50"/>
  <c r="K32" i="50"/>
  <c r="J32" i="50"/>
  <c r="I32" i="50"/>
  <c r="D32" i="50"/>
  <c r="H32" i="50" s="1"/>
  <c r="R29" i="50"/>
  <c r="N29" i="50"/>
  <c r="J29" i="50"/>
  <c r="R25" i="50"/>
  <c r="R26" i="50" s="1"/>
  <c r="Q25" i="50"/>
  <c r="Q29" i="50" s="1"/>
  <c r="P25" i="50"/>
  <c r="P26" i="50" s="1"/>
  <c r="O25" i="50"/>
  <c r="O26" i="50" s="1"/>
  <c r="N25" i="50"/>
  <c r="N26" i="50" s="1"/>
  <c r="M25" i="50"/>
  <c r="M29" i="50" s="1"/>
  <c r="L25" i="50"/>
  <c r="L29" i="50" s="1"/>
  <c r="K25" i="50"/>
  <c r="K29" i="50" s="1"/>
  <c r="J25" i="50"/>
  <c r="I25" i="50"/>
  <c r="I29" i="50" s="1"/>
  <c r="H25" i="50"/>
  <c r="H29" i="50" s="1"/>
  <c r="D25" i="50"/>
  <c r="Q23" i="50"/>
  <c r="L24" i="50" s="1"/>
  <c r="M23" i="50"/>
  <c r="I23" i="50"/>
  <c r="R21" i="50"/>
  <c r="Q21" i="50"/>
  <c r="Q27" i="50" s="1"/>
  <c r="P21" i="50"/>
  <c r="O21" i="50"/>
  <c r="N21" i="50"/>
  <c r="M21" i="50"/>
  <c r="M27" i="50" s="1"/>
  <c r="L21" i="50"/>
  <c r="K21" i="50"/>
  <c r="J21" i="50"/>
  <c r="I21" i="50"/>
  <c r="I27" i="50" s="1"/>
  <c r="H21" i="50"/>
  <c r="D21" i="50"/>
  <c r="R16" i="50"/>
  <c r="Q16" i="50"/>
  <c r="P16" i="50"/>
  <c r="O16" i="50"/>
  <c r="N16" i="50"/>
  <c r="M16" i="50"/>
  <c r="L16" i="50"/>
  <c r="K16" i="50"/>
  <c r="J16" i="50"/>
  <c r="I16" i="50"/>
  <c r="H16" i="50"/>
  <c r="D16" i="50"/>
  <c r="R15" i="50"/>
  <c r="Q15" i="50"/>
  <c r="P15" i="50"/>
  <c r="O15" i="50"/>
  <c r="N15" i="50"/>
  <c r="M15" i="50"/>
  <c r="L15" i="50"/>
  <c r="K15" i="50"/>
  <c r="J15" i="50"/>
  <c r="I15" i="50"/>
  <c r="H15" i="50"/>
  <c r="D15" i="50"/>
  <c r="R14" i="50"/>
  <c r="Q14" i="50"/>
  <c r="P14" i="50"/>
  <c r="O14" i="50"/>
  <c r="N14" i="50"/>
  <c r="M14" i="50"/>
  <c r="L14" i="50"/>
  <c r="K14" i="50"/>
  <c r="J14" i="50"/>
  <c r="I14" i="50"/>
  <c r="H14" i="50"/>
  <c r="D14" i="50"/>
  <c r="R13" i="50"/>
  <c r="Q13" i="50"/>
  <c r="P13" i="50"/>
  <c r="O13" i="50"/>
  <c r="N13" i="50"/>
  <c r="M13" i="50"/>
  <c r="L13" i="50"/>
  <c r="K13" i="50"/>
  <c r="J13" i="50"/>
  <c r="I13" i="50"/>
  <c r="H13" i="50"/>
  <c r="D13" i="50"/>
  <c r="R12" i="50"/>
  <c r="Q12" i="50"/>
  <c r="P12" i="50"/>
  <c r="O12" i="50"/>
  <c r="N12" i="50"/>
  <c r="M12" i="50"/>
  <c r="L12" i="50"/>
  <c r="K12" i="50"/>
  <c r="J12" i="50"/>
  <c r="I12" i="50"/>
  <c r="H12" i="50"/>
  <c r="D12" i="50"/>
  <c r="R11" i="50"/>
  <c r="Q11" i="50"/>
  <c r="P11" i="50"/>
  <c r="O11" i="50"/>
  <c r="N11" i="50"/>
  <c r="M11" i="50"/>
  <c r="L11" i="50"/>
  <c r="K11" i="50"/>
  <c r="J11" i="50"/>
  <c r="I11" i="50"/>
  <c r="H11" i="50"/>
  <c r="D11" i="50"/>
  <c r="R9" i="50"/>
  <c r="Q9" i="50"/>
  <c r="P9" i="50"/>
  <c r="O9" i="50"/>
  <c r="N9" i="50"/>
  <c r="M9" i="50"/>
  <c r="L9" i="50"/>
  <c r="K9" i="50"/>
  <c r="J9" i="50"/>
  <c r="I9" i="50"/>
  <c r="H9" i="50"/>
  <c r="D9" i="50"/>
  <c r="R8" i="50"/>
  <c r="Q8" i="50"/>
  <c r="P8" i="50"/>
  <c r="O8" i="50"/>
  <c r="N8" i="50"/>
  <c r="M8" i="50"/>
  <c r="L8" i="50"/>
  <c r="K8" i="50"/>
  <c r="J8" i="50"/>
  <c r="I8" i="50"/>
  <c r="H8" i="50"/>
  <c r="D8" i="50"/>
  <c r="R7" i="50"/>
  <c r="Q7" i="50"/>
  <c r="P7" i="50"/>
  <c r="O7" i="50"/>
  <c r="N7" i="50"/>
  <c r="M7" i="50"/>
  <c r="L7" i="50"/>
  <c r="K7" i="50"/>
  <c r="J7" i="50"/>
  <c r="I7" i="50"/>
  <c r="H7" i="50"/>
  <c r="D7" i="50"/>
  <c r="R6" i="50"/>
  <c r="Q6" i="50"/>
  <c r="P6" i="50"/>
  <c r="O6" i="50"/>
  <c r="N6" i="50"/>
  <c r="M6" i="50"/>
  <c r="L6" i="50"/>
  <c r="K6" i="50"/>
  <c r="J6" i="50"/>
  <c r="I6" i="50"/>
  <c r="H6" i="50"/>
  <c r="D6" i="50"/>
  <c r="R5" i="50"/>
  <c r="R23" i="50" s="1"/>
  <c r="Q5" i="50"/>
  <c r="P5" i="50"/>
  <c r="P23" i="50" s="1"/>
  <c r="O5" i="50"/>
  <c r="O23" i="50" s="1"/>
  <c r="N5" i="50"/>
  <c r="N23" i="50" s="1"/>
  <c r="M5" i="50"/>
  <c r="L5" i="50"/>
  <c r="L23" i="50" s="1"/>
  <c r="K5" i="50"/>
  <c r="K23" i="50" s="1"/>
  <c r="J5" i="50"/>
  <c r="J23" i="50" s="1"/>
  <c r="I5" i="50"/>
  <c r="H5" i="50"/>
  <c r="H23" i="50" s="1"/>
  <c r="D5" i="50"/>
  <c r="D23" i="50" s="1"/>
  <c r="R4" i="50"/>
  <c r="R27" i="50" s="1"/>
  <c r="Q4" i="50"/>
  <c r="P4" i="50"/>
  <c r="P27" i="50" s="1"/>
  <c r="O4" i="50"/>
  <c r="O27" i="50" s="1"/>
  <c r="N4" i="50"/>
  <c r="N27" i="50" s="1"/>
  <c r="M4" i="50"/>
  <c r="L4" i="50"/>
  <c r="L27" i="50" s="1"/>
  <c r="K4" i="50"/>
  <c r="K27" i="50" s="1"/>
  <c r="K30" i="50" s="1"/>
  <c r="J4" i="50"/>
  <c r="J27" i="50" s="1"/>
  <c r="I4" i="50"/>
  <c r="H4" i="50"/>
  <c r="H27" i="50" s="1"/>
  <c r="D4" i="50"/>
  <c r="D27" i="50" s="1"/>
  <c r="H3" i="50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D37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D36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D35" i="49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D34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D33" i="49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D32" i="49"/>
  <c r="X29" i="49"/>
  <c r="T29" i="49"/>
  <c r="P29" i="49"/>
  <c r="L29" i="49"/>
  <c r="Z25" i="49"/>
  <c r="Z26" i="49" s="1"/>
  <c r="Y25" i="49"/>
  <c r="Y26" i="49" s="1"/>
  <c r="X25" i="49"/>
  <c r="X26" i="49" s="1"/>
  <c r="W25" i="49"/>
  <c r="W29" i="49" s="1"/>
  <c r="V25" i="49"/>
  <c r="V26" i="49" s="1"/>
  <c r="U25" i="49"/>
  <c r="U29" i="49" s="1"/>
  <c r="T25" i="49"/>
  <c r="S25" i="49"/>
  <c r="S29" i="49" s="1"/>
  <c r="R25" i="49"/>
  <c r="R29" i="49" s="1"/>
  <c r="Q25" i="49"/>
  <c r="Q29" i="49" s="1"/>
  <c r="P25" i="49"/>
  <c r="O25" i="49"/>
  <c r="O29" i="49" s="1"/>
  <c r="N25" i="49"/>
  <c r="N29" i="49" s="1"/>
  <c r="M25" i="49"/>
  <c r="M29" i="49" s="1"/>
  <c r="L25" i="49"/>
  <c r="K25" i="49"/>
  <c r="K29" i="49" s="1"/>
  <c r="J25" i="49"/>
  <c r="J29" i="49" s="1"/>
  <c r="I25" i="49"/>
  <c r="I29" i="49" s="1"/>
  <c r="D25" i="49"/>
  <c r="H25" i="49" s="1"/>
  <c r="H29" i="49" s="1"/>
  <c r="W23" i="49"/>
  <c r="S23" i="49"/>
  <c r="N24" i="49" s="1"/>
  <c r="O23" i="49"/>
  <c r="K23" i="49"/>
  <c r="D23" i="49"/>
  <c r="Z21" i="49"/>
  <c r="Y21" i="49"/>
  <c r="X21" i="49"/>
  <c r="W21" i="49"/>
  <c r="W27" i="49" s="1"/>
  <c r="V21" i="49"/>
  <c r="U21" i="49"/>
  <c r="T21" i="49"/>
  <c r="S21" i="49"/>
  <c r="S27" i="49" s="1"/>
  <c r="R21" i="49"/>
  <c r="Q21" i="49"/>
  <c r="P21" i="49"/>
  <c r="O21" i="49"/>
  <c r="O27" i="49" s="1"/>
  <c r="N21" i="49"/>
  <c r="M21" i="49"/>
  <c r="L21" i="49"/>
  <c r="K21" i="49"/>
  <c r="K27" i="49" s="1"/>
  <c r="J21" i="49"/>
  <c r="I21" i="49"/>
  <c r="D21" i="49"/>
  <c r="H21" i="49" s="1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D16" i="49"/>
  <c r="H16" i="49" s="1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D15" i="49"/>
  <c r="H15" i="49" s="1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D14" i="49"/>
  <c r="H14" i="49" s="1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D13" i="49"/>
  <c r="H13" i="49" s="1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D12" i="49"/>
  <c r="H12" i="49" s="1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D11" i="49"/>
  <c r="H11" i="49" s="1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D9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D8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D7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D6" i="49"/>
  <c r="Z5" i="49"/>
  <c r="Z23" i="49" s="1"/>
  <c r="Y5" i="49"/>
  <c r="Y23" i="49" s="1"/>
  <c r="X5" i="49"/>
  <c r="X23" i="49" s="1"/>
  <c r="W5" i="49"/>
  <c r="V5" i="49"/>
  <c r="V23" i="49" s="1"/>
  <c r="U5" i="49"/>
  <c r="U23" i="49" s="1"/>
  <c r="P24" i="49" s="1"/>
  <c r="T5" i="49"/>
  <c r="T23" i="49" s="1"/>
  <c r="O24" i="49" s="1"/>
  <c r="S5" i="49"/>
  <c r="R5" i="49"/>
  <c r="R23" i="49" s="1"/>
  <c r="M24" i="49" s="1"/>
  <c r="Q5" i="49"/>
  <c r="Q23" i="49" s="1"/>
  <c r="L24" i="49" s="1"/>
  <c r="P5" i="49"/>
  <c r="P23" i="49" s="1"/>
  <c r="K24" i="49" s="1"/>
  <c r="O5" i="49"/>
  <c r="N5" i="49"/>
  <c r="N23" i="49" s="1"/>
  <c r="I24" i="49" s="1"/>
  <c r="M5" i="49"/>
  <c r="M23" i="49" s="1"/>
  <c r="H24" i="49" s="1"/>
  <c r="L5" i="49"/>
  <c r="L23" i="49" s="1"/>
  <c r="K5" i="49"/>
  <c r="J5" i="49"/>
  <c r="J23" i="49" s="1"/>
  <c r="I5" i="49"/>
  <c r="I23" i="49" s="1"/>
  <c r="D24" i="49" s="1"/>
  <c r="H5" i="49"/>
  <c r="H23" i="49" s="1"/>
  <c r="D5" i="49"/>
  <c r="Z4" i="49"/>
  <c r="Z27" i="49" s="1"/>
  <c r="Y4" i="49"/>
  <c r="Y27" i="49" s="1"/>
  <c r="X4" i="49"/>
  <c r="X27" i="49" s="1"/>
  <c r="W4" i="49"/>
  <c r="V4" i="49"/>
  <c r="V27" i="49" s="1"/>
  <c r="U4" i="49"/>
  <c r="U27" i="49" s="1"/>
  <c r="T4" i="49"/>
  <c r="T27" i="49" s="1"/>
  <c r="S4" i="49"/>
  <c r="R4" i="49"/>
  <c r="R27" i="49" s="1"/>
  <c r="Q4" i="49"/>
  <c r="Q27" i="49" s="1"/>
  <c r="P4" i="49"/>
  <c r="P27" i="49" s="1"/>
  <c r="O4" i="49"/>
  <c r="N4" i="49"/>
  <c r="N27" i="49" s="1"/>
  <c r="M4" i="49"/>
  <c r="M27" i="49" s="1"/>
  <c r="L4" i="49"/>
  <c r="L27" i="49" s="1"/>
  <c r="K4" i="49"/>
  <c r="J4" i="49"/>
  <c r="J27" i="49" s="1"/>
  <c r="J30" i="49" s="1"/>
  <c r="I4" i="49"/>
  <c r="I27" i="49" s="1"/>
  <c r="H4" i="49"/>
  <c r="D4" i="49"/>
  <c r="H3" i="49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D37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D36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D35" i="48"/>
  <c r="H35" i="48" s="1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D34" i="48"/>
  <c r="H34" i="48" s="1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D33" i="48"/>
  <c r="H33" i="48" s="1"/>
  <c r="Z32" i="48"/>
  <c r="Y32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D32" i="48"/>
  <c r="H32" i="48" s="1"/>
  <c r="S30" i="48"/>
  <c r="Z29" i="48"/>
  <c r="V29" i="48"/>
  <c r="R29" i="48"/>
  <c r="N29" i="48"/>
  <c r="J29" i="48"/>
  <c r="M27" i="48"/>
  <c r="Z25" i="48"/>
  <c r="Z26" i="48" s="1"/>
  <c r="Y25" i="48"/>
  <c r="X25" i="48"/>
  <c r="X26" i="48" s="1"/>
  <c r="W25" i="48"/>
  <c r="W26" i="48" s="1"/>
  <c r="V25" i="48"/>
  <c r="V26" i="48" s="1"/>
  <c r="U25" i="48"/>
  <c r="T25" i="48"/>
  <c r="S25" i="48"/>
  <c r="S29" i="48" s="1"/>
  <c r="R25" i="48"/>
  <c r="Q25" i="48"/>
  <c r="P25" i="48"/>
  <c r="O25" i="48"/>
  <c r="O29" i="48" s="1"/>
  <c r="N25" i="48"/>
  <c r="M25" i="48"/>
  <c r="L25" i="48"/>
  <c r="K25" i="48"/>
  <c r="K29" i="48" s="1"/>
  <c r="J25" i="48"/>
  <c r="I25" i="48"/>
  <c r="H25" i="48"/>
  <c r="D25" i="48"/>
  <c r="U24" i="48"/>
  <c r="M24" i="48"/>
  <c r="Y23" i="48"/>
  <c r="T24" i="48" s="1"/>
  <c r="U23" i="48"/>
  <c r="Q23" i="48"/>
  <c r="M23" i="48"/>
  <c r="I23" i="48"/>
  <c r="D24" i="48" s="1"/>
  <c r="Z21" i="48"/>
  <c r="Y21" i="48"/>
  <c r="Y27" i="48" s="1"/>
  <c r="X21" i="48"/>
  <c r="W21" i="48"/>
  <c r="V21" i="48"/>
  <c r="U21" i="48"/>
  <c r="U27" i="48" s="1"/>
  <c r="T21" i="48"/>
  <c r="S21" i="48"/>
  <c r="R21" i="48"/>
  <c r="Q21" i="48"/>
  <c r="Q27" i="48" s="1"/>
  <c r="P21" i="48"/>
  <c r="O21" i="48"/>
  <c r="N21" i="48"/>
  <c r="M21" i="48"/>
  <c r="L21" i="48"/>
  <c r="K21" i="48"/>
  <c r="J21" i="48"/>
  <c r="I21" i="48"/>
  <c r="I27" i="48" s="1"/>
  <c r="H21" i="48"/>
  <c r="D21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D16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D15" i="48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D14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D13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D12" i="48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D11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D9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D8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H7" i="48"/>
  <c r="D7" i="48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H6" i="48"/>
  <c r="D6" i="48"/>
  <c r="Z5" i="48"/>
  <c r="Z23" i="48" s="1"/>
  <c r="Z24" i="48" s="1"/>
  <c r="Y5" i="48"/>
  <c r="X5" i="48"/>
  <c r="X23" i="48" s="1"/>
  <c r="W5" i="48"/>
  <c r="W23" i="48" s="1"/>
  <c r="V5" i="48"/>
  <c r="V23" i="48" s="1"/>
  <c r="V24" i="48" s="1"/>
  <c r="U5" i="48"/>
  <c r="T5" i="48"/>
  <c r="T23" i="48" s="1"/>
  <c r="O24" i="48" s="1"/>
  <c r="S5" i="48"/>
  <c r="S23" i="48" s="1"/>
  <c r="N24" i="48" s="1"/>
  <c r="R5" i="48"/>
  <c r="R23" i="48" s="1"/>
  <c r="Q5" i="48"/>
  <c r="P5" i="48"/>
  <c r="P23" i="48" s="1"/>
  <c r="K24" i="48" s="1"/>
  <c r="O5" i="48"/>
  <c r="O23" i="48" s="1"/>
  <c r="J24" i="48" s="1"/>
  <c r="N5" i="48"/>
  <c r="N23" i="48" s="1"/>
  <c r="I24" i="48" s="1"/>
  <c r="M5" i="48"/>
  <c r="L5" i="48"/>
  <c r="L23" i="48" s="1"/>
  <c r="K5" i="48"/>
  <c r="K23" i="48" s="1"/>
  <c r="J5" i="48"/>
  <c r="J23" i="48" s="1"/>
  <c r="I5" i="48"/>
  <c r="H5" i="48"/>
  <c r="H23" i="48" s="1"/>
  <c r="D5" i="48"/>
  <c r="D23" i="48" s="1"/>
  <c r="Z4" i="48"/>
  <c r="Z27" i="48" s="1"/>
  <c r="Y4" i="48"/>
  <c r="X4" i="48"/>
  <c r="X27" i="48" s="1"/>
  <c r="W4" i="48"/>
  <c r="W27" i="48" s="1"/>
  <c r="W30" i="48" s="1"/>
  <c r="V4" i="48"/>
  <c r="V27" i="48" s="1"/>
  <c r="U4" i="48"/>
  <c r="T4" i="48"/>
  <c r="T27" i="48" s="1"/>
  <c r="S4" i="48"/>
  <c r="S27" i="48" s="1"/>
  <c r="N28" i="48" s="1"/>
  <c r="R4" i="48"/>
  <c r="R27" i="48" s="1"/>
  <c r="Q4" i="48"/>
  <c r="P4" i="48"/>
  <c r="P27" i="48" s="1"/>
  <c r="O4" i="48"/>
  <c r="O27" i="48" s="1"/>
  <c r="J28" i="48" s="1"/>
  <c r="N4" i="48"/>
  <c r="N27" i="48" s="1"/>
  <c r="M4" i="48"/>
  <c r="L4" i="48"/>
  <c r="L27" i="48" s="1"/>
  <c r="K4" i="48"/>
  <c r="K27" i="48" s="1"/>
  <c r="K30" i="48" s="1"/>
  <c r="J4" i="48"/>
  <c r="J27" i="48" s="1"/>
  <c r="I4" i="48"/>
  <c r="H4" i="48"/>
  <c r="H27" i="48" s="1"/>
  <c r="D4" i="48"/>
  <c r="D27" i="48" s="1"/>
  <c r="H3" i="48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D37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D36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D35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D34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H33" i="47"/>
  <c r="D33" i="47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H32" i="47"/>
  <c r="D32" i="47"/>
  <c r="X29" i="47"/>
  <c r="T29" i="47"/>
  <c r="P29" i="47"/>
  <c r="L29" i="47"/>
  <c r="D27" i="47"/>
  <c r="S26" i="47"/>
  <c r="K26" i="47"/>
  <c r="Z25" i="47"/>
  <c r="Z26" i="47" s="1"/>
  <c r="Y25" i="47"/>
  <c r="Y26" i="47" s="1"/>
  <c r="X25" i="47"/>
  <c r="X26" i="47" s="1"/>
  <c r="W25" i="47"/>
  <c r="V25" i="47"/>
  <c r="V26" i="47" s="1"/>
  <c r="U25" i="47"/>
  <c r="U29" i="47" s="1"/>
  <c r="T25" i="47"/>
  <c r="S25" i="47"/>
  <c r="R25" i="47"/>
  <c r="R29" i="47" s="1"/>
  <c r="Q25" i="47"/>
  <c r="Q29" i="47" s="1"/>
  <c r="P25" i="47"/>
  <c r="O25" i="47"/>
  <c r="O26" i="47" s="1"/>
  <c r="N25" i="47"/>
  <c r="N29" i="47" s="1"/>
  <c r="M25" i="47"/>
  <c r="M29" i="47" s="1"/>
  <c r="L25" i="47"/>
  <c r="K25" i="47"/>
  <c r="K29" i="47" s="1"/>
  <c r="J25" i="47"/>
  <c r="J29" i="47" s="1"/>
  <c r="I25" i="47"/>
  <c r="I29" i="47" s="1"/>
  <c r="D25" i="47"/>
  <c r="H25" i="47" s="1"/>
  <c r="H29" i="47" s="1"/>
  <c r="S24" i="47"/>
  <c r="K24" i="47"/>
  <c r="W23" i="47"/>
  <c r="R24" i="47" s="1"/>
  <c r="S23" i="47"/>
  <c r="O23" i="47"/>
  <c r="J24" i="47" s="1"/>
  <c r="K23" i="47"/>
  <c r="D23" i="47"/>
  <c r="Z21" i="47"/>
  <c r="Y21" i="47"/>
  <c r="X21" i="47"/>
  <c r="W21" i="47"/>
  <c r="W27" i="47" s="1"/>
  <c r="V21" i="47"/>
  <c r="U21" i="47"/>
  <c r="T21" i="47"/>
  <c r="S21" i="47"/>
  <c r="S27" i="47" s="1"/>
  <c r="R21" i="47"/>
  <c r="Q21" i="47"/>
  <c r="P21" i="47"/>
  <c r="O21" i="47"/>
  <c r="O27" i="47" s="1"/>
  <c r="N21" i="47"/>
  <c r="M21" i="47"/>
  <c r="L21" i="47"/>
  <c r="K21" i="47"/>
  <c r="J21" i="47"/>
  <c r="I21" i="47"/>
  <c r="D21" i="47"/>
  <c r="H21" i="47" s="1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D16" i="47"/>
  <c r="H16" i="47" s="1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D15" i="47"/>
  <c r="H15" i="47" s="1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D14" i="47"/>
  <c r="H14" i="47" s="1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D13" i="47"/>
  <c r="H13" i="47" s="1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D12" i="47"/>
  <c r="H12" i="47" s="1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D11" i="47"/>
  <c r="H11" i="47" s="1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D9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D8" i="47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D7" i="47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H6" i="47"/>
  <c r="D6" i="47"/>
  <c r="Z5" i="47"/>
  <c r="Z23" i="47" s="1"/>
  <c r="Y5" i="47"/>
  <c r="Y23" i="47" s="1"/>
  <c r="X5" i="47"/>
  <c r="X23" i="47" s="1"/>
  <c r="X24" i="47" s="1"/>
  <c r="W5" i="47"/>
  <c r="V5" i="47"/>
  <c r="V23" i="47" s="1"/>
  <c r="U5" i="47"/>
  <c r="U23" i="47" s="1"/>
  <c r="P24" i="47" s="1"/>
  <c r="T5" i="47"/>
  <c r="T23" i="47" s="1"/>
  <c r="O24" i="47" s="1"/>
  <c r="S5" i="47"/>
  <c r="R5" i="47"/>
  <c r="R23" i="47" s="1"/>
  <c r="Q5" i="47"/>
  <c r="Q23" i="47" s="1"/>
  <c r="L24" i="47" s="1"/>
  <c r="P5" i="47"/>
  <c r="P23" i="47" s="1"/>
  <c r="O5" i="47"/>
  <c r="N5" i="47"/>
  <c r="N23" i="47" s="1"/>
  <c r="M5" i="47"/>
  <c r="M23" i="47" s="1"/>
  <c r="H24" i="47" s="1"/>
  <c r="L5" i="47"/>
  <c r="L23" i="47" s="1"/>
  <c r="K5" i="47"/>
  <c r="J5" i="47"/>
  <c r="J23" i="47" s="1"/>
  <c r="I5" i="47"/>
  <c r="I23" i="47" s="1"/>
  <c r="D24" i="47" s="1"/>
  <c r="H5" i="47"/>
  <c r="H23" i="47" s="1"/>
  <c r="D5" i="47"/>
  <c r="Z4" i="47"/>
  <c r="Z27" i="47" s="1"/>
  <c r="Y4" i="47"/>
  <c r="Y27" i="47" s="1"/>
  <c r="X4" i="47"/>
  <c r="X27" i="47" s="1"/>
  <c r="W4" i="47"/>
  <c r="V4" i="47"/>
  <c r="V27" i="47" s="1"/>
  <c r="U4" i="47"/>
  <c r="U27" i="47" s="1"/>
  <c r="P28" i="47" s="1"/>
  <c r="T4" i="47"/>
  <c r="T27" i="47" s="1"/>
  <c r="S4" i="47"/>
  <c r="R4" i="47"/>
  <c r="R27" i="47" s="1"/>
  <c r="Q4" i="47"/>
  <c r="Q27" i="47" s="1"/>
  <c r="L28" i="47" s="1"/>
  <c r="P4" i="47"/>
  <c r="P27" i="47" s="1"/>
  <c r="O4" i="47"/>
  <c r="N4" i="47"/>
  <c r="N27" i="47" s="1"/>
  <c r="M4" i="47"/>
  <c r="M27" i="47" s="1"/>
  <c r="M30" i="47" s="1"/>
  <c r="L4" i="47"/>
  <c r="L27" i="47" s="1"/>
  <c r="K4" i="47"/>
  <c r="J4" i="47"/>
  <c r="J27" i="47" s="1"/>
  <c r="I4" i="47"/>
  <c r="I27" i="47" s="1"/>
  <c r="I30" i="47" s="1"/>
  <c r="H4" i="47"/>
  <c r="D4" i="47"/>
  <c r="H3" i="47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D37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D36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D35" i="46"/>
  <c r="H35" i="46" s="1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D34" i="46"/>
  <c r="H34" i="46" s="1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D33" i="46"/>
  <c r="H33" i="46" s="1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D32" i="46"/>
  <c r="H32" i="46" s="1"/>
  <c r="V29" i="46"/>
  <c r="R29" i="46"/>
  <c r="N29" i="46"/>
  <c r="J29" i="46"/>
  <c r="U27" i="46"/>
  <c r="M27" i="46"/>
  <c r="I27" i="46"/>
  <c r="U26" i="46"/>
  <c r="M26" i="46"/>
  <c r="I26" i="46"/>
  <c r="V25" i="46"/>
  <c r="V26" i="46" s="1"/>
  <c r="U25" i="46"/>
  <c r="T25" i="46"/>
  <c r="T26" i="46" s="1"/>
  <c r="S25" i="46"/>
  <c r="S26" i="46" s="1"/>
  <c r="R25" i="46"/>
  <c r="R26" i="46" s="1"/>
  <c r="Q25" i="46"/>
  <c r="P25" i="46"/>
  <c r="P29" i="46" s="1"/>
  <c r="O25" i="46"/>
  <c r="O29" i="46" s="1"/>
  <c r="N25" i="46"/>
  <c r="M25" i="46"/>
  <c r="L25" i="46"/>
  <c r="L29" i="46" s="1"/>
  <c r="K25" i="46"/>
  <c r="K29" i="46" s="1"/>
  <c r="J25" i="46"/>
  <c r="I25" i="46"/>
  <c r="H25" i="46"/>
  <c r="H29" i="46" s="1"/>
  <c r="D25" i="46"/>
  <c r="U23" i="46"/>
  <c r="P24" i="46" s="1"/>
  <c r="Q23" i="46"/>
  <c r="M23" i="46"/>
  <c r="I23" i="46"/>
  <c r="V21" i="46"/>
  <c r="U21" i="46"/>
  <c r="T21" i="46"/>
  <c r="S21" i="46"/>
  <c r="R21" i="46"/>
  <c r="Q21" i="46"/>
  <c r="Q27" i="46" s="1"/>
  <c r="P21" i="46"/>
  <c r="O21" i="46"/>
  <c r="N21" i="46"/>
  <c r="M21" i="46"/>
  <c r="L21" i="46"/>
  <c r="K21" i="46"/>
  <c r="J21" i="46"/>
  <c r="I21" i="46"/>
  <c r="H21" i="46"/>
  <c r="D21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D16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D15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D14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D13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D12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D11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D9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D8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D7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H6" i="46"/>
  <c r="D6" i="46"/>
  <c r="V5" i="46"/>
  <c r="V23" i="46" s="1"/>
  <c r="V24" i="46" s="1"/>
  <c r="U5" i="46"/>
  <c r="T5" i="46"/>
  <c r="T23" i="46" s="1"/>
  <c r="S5" i="46"/>
  <c r="S23" i="46" s="1"/>
  <c r="R5" i="46"/>
  <c r="R23" i="46" s="1"/>
  <c r="R24" i="46" s="1"/>
  <c r="Q5" i="46"/>
  <c r="P5" i="46"/>
  <c r="P23" i="46" s="1"/>
  <c r="K24" i="46" s="1"/>
  <c r="O5" i="46"/>
  <c r="O23" i="46" s="1"/>
  <c r="N5" i="46"/>
  <c r="N23" i="46" s="1"/>
  <c r="I24" i="46" s="1"/>
  <c r="M5" i="46"/>
  <c r="L5" i="46"/>
  <c r="L23" i="46" s="1"/>
  <c r="K5" i="46"/>
  <c r="K23" i="46" s="1"/>
  <c r="J5" i="46"/>
  <c r="J23" i="46" s="1"/>
  <c r="I5" i="46"/>
  <c r="H5" i="46"/>
  <c r="H23" i="46" s="1"/>
  <c r="D5" i="46"/>
  <c r="D23" i="46" s="1"/>
  <c r="V4" i="46"/>
  <c r="V27" i="46" s="1"/>
  <c r="Q28" i="46" s="1"/>
  <c r="U4" i="46"/>
  <c r="T4" i="46"/>
  <c r="T27" i="46" s="1"/>
  <c r="S4" i="46"/>
  <c r="S27" i="46" s="1"/>
  <c r="S30" i="46" s="1"/>
  <c r="R4" i="46"/>
  <c r="R27" i="46" s="1"/>
  <c r="M28" i="46" s="1"/>
  <c r="Q4" i="46"/>
  <c r="P4" i="46"/>
  <c r="P27" i="46" s="1"/>
  <c r="O4" i="46"/>
  <c r="O27" i="46" s="1"/>
  <c r="N4" i="46"/>
  <c r="N27" i="46" s="1"/>
  <c r="N30" i="46" s="1"/>
  <c r="M4" i="46"/>
  <c r="L4" i="46"/>
  <c r="L27" i="46" s="1"/>
  <c r="L30" i="46" s="1"/>
  <c r="K4" i="46"/>
  <c r="K27" i="46" s="1"/>
  <c r="K30" i="46" s="1"/>
  <c r="J4" i="46"/>
  <c r="J27" i="46" s="1"/>
  <c r="J30" i="46" s="1"/>
  <c r="I4" i="46"/>
  <c r="H4" i="46"/>
  <c r="H27" i="46" s="1"/>
  <c r="H30" i="46" s="1"/>
  <c r="D4" i="46"/>
  <c r="D27" i="46" s="1"/>
  <c r="H3" i="46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D37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D36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D35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D34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D33" i="45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D32" i="45"/>
  <c r="X29" i="45"/>
  <c r="T29" i="45"/>
  <c r="P29" i="45"/>
  <c r="L29" i="45"/>
  <c r="H29" i="45"/>
  <c r="D27" i="45"/>
  <c r="S26" i="45"/>
  <c r="O26" i="45"/>
  <c r="K26" i="45"/>
  <c r="Z25" i="45"/>
  <c r="Z26" i="45" s="1"/>
  <c r="Y25" i="45"/>
  <c r="Y26" i="45" s="1"/>
  <c r="X25" i="45"/>
  <c r="X26" i="45" s="1"/>
  <c r="W25" i="45"/>
  <c r="V25" i="45"/>
  <c r="V26" i="45" s="1"/>
  <c r="U25" i="45"/>
  <c r="U29" i="45" s="1"/>
  <c r="T25" i="45"/>
  <c r="S25" i="45"/>
  <c r="R25" i="45"/>
  <c r="R29" i="45" s="1"/>
  <c r="Q25" i="45"/>
  <c r="Q29" i="45" s="1"/>
  <c r="P25" i="45"/>
  <c r="O25" i="45"/>
  <c r="N25" i="45"/>
  <c r="N29" i="45" s="1"/>
  <c r="M25" i="45"/>
  <c r="M29" i="45" s="1"/>
  <c r="L25" i="45"/>
  <c r="K25" i="45"/>
  <c r="K29" i="45" s="1"/>
  <c r="J25" i="45"/>
  <c r="J29" i="45" s="1"/>
  <c r="I25" i="45"/>
  <c r="I29" i="45" s="1"/>
  <c r="D25" i="45"/>
  <c r="H25" i="45" s="1"/>
  <c r="S24" i="45"/>
  <c r="K24" i="45"/>
  <c r="W23" i="45"/>
  <c r="R24" i="45" s="1"/>
  <c r="S23" i="45"/>
  <c r="O23" i="45"/>
  <c r="J24" i="45" s="1"/>
  <c r="K23" i="45"/>
  <c r="D23" i="45"/>
  <c r="Z21" i="45"/>
  <c r="Y21" i="45"/>
  <c r="X21" i="45"/>
  <c r="W21" i="45"/>
  <c r="W27" i="45" s="1"/>
  <c r="V21" i="45"/>
  <c r="U21" i="45"/>
  <c r="T21" i="45"/>
  <c r="S21" i="45"/>
  <c r="R21" i="45"/>
  <c r="Q21" i="45"/>
  <c r="P21" i="45"/>
  <c r="O21" i="45"/>
  <c r="N21" i="45"/>
  <c r="M21" i="45"/>
  <c r="L21" i="45"/>
  <c r="K21" i="45"/>
  <c r="K27" i="45" s="1"/>
  <c r="J21" i="45"/>
  <c r="I21" i="45"/>
  <c r="D21" i="45"/>
  <c r="H21" i="45" s="1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D16" i="45"/>
  <c r="H16" i="45" s="1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D15" i="45"/>
  <c r="H15" i="45" s="1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D14" i="45"/>
  <c r="H14" i="45" s="1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D13" i="45"/>
  <c r="H13" i="45" s="1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D12" i="45"/>
  <c r="H12" i="45" s="1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D11" i="45"/>
  <c r="H11" i="45" s="1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D9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D8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D7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D6" i="45"/>
  <c r="Z5" i="45"/>
  <c r="Z23" i="45" s="1"/>
  <c r="Y5" i="45"/>
  <c r="Y23" i="45" s="1"/>
  <c r="X5" i="45"/>
  <c r="X23" i="45" s="1"/>
  <c r="X24" i="45" s="1"/>
  <c r="W5" i="45"/>
  <c r="V5" i="45"/>
  <c r="V23" i="45" s="1"/>
  <c r="U5" i="45"/>
  <c r="U23" i="45" s="1"/>
  <c r="P24" i="45" s="1"/>
  <c r="T5" i="45"/>
  <c r="T23" i="45" s="1"/>
  <c r="O24" i="45" s="1"/>
  <c r="S5" i="45"/>
  <c r="R5" i="45"/>
  <c r="R23" i="45" s="1"/>
  <c r="Q5" i="45"/>
  <c r="Q23" i="45" s="1"/>
  <c r="L24" i="45" s="1"/>
  <c r="P5" i="45"/>
  <c r="P23" i="45" s="1"/>
  <c r="O5" i="45"/>
  <c r="N5" i="45"/>
  <c r="N23" i="45" s="1"/>
  <c r="M5" i="45"/>
  <c r="M23" i="45" s="1"/>
  <c r="H24" i="45" s="1"/>
  <c r="L5" i="45"/>
  <c r="L23" i="45" s="1"/>
  <c r="K5" i="45"/>
  <c r="J5" i="45"/>
  <c r="J23" i="45" s="1"/>
  <c r="I5" i="45"/>
  <c r="I23" i="45" s="1"/>
  <c r="D24" i="45" s="1"/>
  <c r="H5" i="45"/>
  <c r="H23" i="45" s="1"/>
  <c r="D5" i="45"/>
  <c r="Z4" i="45"/>
  <c r="Z27" i="45" s="1"/>
  <c r="Y4" i="45"/>
  <c r="Y27" i="45" s="1"/>
  <c r="X4" i="45"/>
  <c r="X27" i="45" s="1"/>
  <c r="W4" i="45"/>
  <c r="V4" i="45"/>
  <c r="V27" i="45" s="1"/>
  <c r="U4" i="45"/>
  <c r="U27" i="45" s="1"/>
  <c r="P28" i="45" s="1"/>
  <c r="T4" i="45"/>
  <c r="T27" i="45" s="1"/>
  <c r="S4" i="45"/>
  <c r="R4" i="45"/>
  <c r="R27" i="45" s="1"/>
  <c r="Q4" i="45"/>
  <c r="Q27" i="45" s="1"/>
  <c r="L28" i="45" s="1"/>
  <c r="P4" i="45"/>
  <c r="P27" i="45" s="1"/>
  <c r="O4" i="45"/>
  <c r="N4" i="45"/>
  <c r="N27" i="45" s="1"/>
  <c r="M4" i="45"/>
  <c r="M27" i="45" s="1"/>
  <c r="H28" i="45" s="1"/>
  <c r="L4" i="45"/>
  <c r="L27" i="45" s="1"/>
  <c r="K4" i="45"/>
  <c r="J4" i="45"/>
  <c r="J27" i="45" s="1"/>
  <c r="I4" i="45"/>
  <c r="I27" i="45" s="1"/>
  <c r="D28" i="45" s="1"/>
  <c r="H4" i="45"/>
  <c r="H27" i="45" s="1"/>
  <c r="D4" i="45"/>
  <c r="H3" i="45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D37" i="44"/>
  <c r="Z36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D36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D35" i="44"/>
  <c r="H35" i="44" s="1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D34" i="44"/>
  <c r="H34" i="44" s="1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D33" i="44"/>
  <c r="H33" i="44" s="1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D32" i="44"/>
  <c r="H32" i="44" s="1"/>
  <c r="Z29" i="44"/>
  <c r="V29" i="44"/>
  <c r="R29" i="44"/>
  <c r="N29" i="44"/>
  <c r="J29" i="44"/>
  <c r="Y26" i="44"/>
  <c r="I26" i="44"/>
  <c r="Z25" i="44"/>
  <c r="Z26" i="44" s="1"/>
  <c r="Y25" i="44"/>
  <c r="X25" i="44"/>
  <c r="X26" i="44" s="1"/>
  <c r="W25" i="44"/>
  <c r="W26" i="44" s="1"/>
  <c r="V25" i="44"/>
  <c r="V26" i="44" s="1"/>
  <c r="U25" i="44"/>
  <c r="T25" i="44"/>
  <c r="S25" i="44"/>
  <c r="S29" i="44" s="1"/>
  <c r="R25" i="44"/>
  <c r="Q25" i="44"/>
  <c r="P25" i="44"/>
  <c r="O25" i="44"/>
  <c r="O29" i="44" s="1"/>
  <c r="N25" i="44"/>
  <c r="M25" i="44"/>
  <c r="M26" i="44" s="1"/>
  <c r="L25" i="44"/>
  <c r="K25" i="44"/>
  <c r="K29" i="44" s="1"/>
  <c r="J25" i="44"/>
  <c r="I25" i="44"/>
  <c r="H25" i="44"/>
  <c r="D25" i="44"/>
  <c r="U24" i="44"/>
  <c r="M24" i="44"/>
  <c r="Y23" i="44"/>
  <c r="T24" i="44" s="1"/>
  <c r="U23" i="44"/>
  <c r="Q23" i="44"/>
  <c r="L24" i="44" s="1"/>
  <c r="M23" i="44"/>
  <c r="I23" i="44"/>
  <c r="Z21" i="44"/>
  <c r="Y21" i="44"/>
  <c r="Y27" i="44" s="1"/>
  <c r="X21" i="44"/>
  <c r="W21" i="44"/>
  <c r="V21" i="44"/>
  <c r="U21" i="44"/>
  <c r="U27" i="44" s="1"/>
  <c r="T21" i="44"/>
  <c r="S21" i="44"/>
  <c r="R21" i="44"/>
  <c r="Q21" i="44"/>
  <c r="Q27" i="44" s="1"/>
  <c r="P21" i="44"/>
  <c r="O21" i="44"/>
  <c r="N21" i="44"/>
  <c r="M21" i="44"/>
  <c r="M27" i="44" s="1"/>
  <c r="L21" i="44"/>
  <c r="K21" i="44"/>
  <c r="J21" i="44"/>
  <c r="I21" i="44"/>
  <c r="I27" i="44" s="1"/>
  <c r="H21" i="44"/>
  <c r="D21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D16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D15" i="44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D14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D13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D12" i="44"/>
  <c r="Z11" i="44"/>
  <c r="Y11" i="44"/>
  <c r="X11" i="44"/>
  <c r="W11" i="44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H11" i="44"/>
  <c r="D11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D9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D8" i="44"/>
  <c r="H8" i="44" s="1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D7" i="44"/>
  <c r="H7" i="44" s="1"/>
  <c r="Z6" i="44"/>
  <c r="Y6" i="44"/>
  <c r="X6" i="44"/>
  <c r="W6" i="44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D6" i="44"/>
  <c r="H6" i="44" s="1"/>
  <c r="Z5" i="44"/>
  <c r="Z23" i="44" s="1"/>
  <c r="Z24" i="44" s="1"/>
  <c r="Y5" i="44"/>
  <c r="X5" i="44"/>
  <c r="X23" i="44" s="1"/>
  <c r="W5" i="44"/>
  <c r="W23" i="44" s="1"/>
  <c r="V5" i="44"/>
  <c r="V23" i="44" s="1"/>
  <c r="V24" i="44" s="1"/>
  <c r="U5" i="44"/>
  <c r="T5" i="44"/>
  <c r="T23" i="44" s="1"/>
  <c r="S5" i="44"/>
  <c r="S23" i="44" s="1"/>
  <c r="N24" i="44" s="1"/>
  <c r="R5" i="44"/>
  <c r="R23" i="44" s="1"/>
  <c r="Q5" i="44"/>
  <c r="P5" i="44"/>
  <c r="P23" i="44" s="1"/>
  <c r="O5" i="44"/>
  <c r="O23" i="44" s="1"/>
  <c r="J24" i="44" s="1"/>
  <c r="N5" i="44"/>
  <c r="N23" i="44" s="1"/>
  <c r="I24" i="44" s="1"/>
  <c r="M5" i="44"/>
  <c r="L5" i="44"/>
  <c r="L23" i="44" s="1"/>
  <c r="K5" i="44"/>
  <c r="K23" i="44" s="1"/>
  <c r="J5" i="44"/>
  <c r="J23" i="44" s="1"/>
  <c r="I5" i="44"/>
  <c r="D5" i="44"/>
  <c r="D23" i="44" s="1"/>
  <c r="Z4" i="44"/>
  <c r="Z27" i="44" s="1"/>
  <c r="U28" i="44" s="1"/>
  <c r="Y4" i="44"/>
  <c r="X4" i="44"/>
  <c r="X27" i="44" s="1"/>
  <c r="W4" i="44"/>
  <c r="W27" i="44" s="1"/>
  <c r="V4" i="44"/>
  <c r="V27" i="44" s="1"/>
  <c r="U4" i="44"/>
  <c r="T4" i="44"/>
  <c r="T27" i="44" s="1"/>
  <c r="S4" i="44"/>
  <c r="S27" i="44" s="1"/>
  <c r="N28" i="44" s="1"/>
  <c r="R4" i="44"/>
  <c r="R27" i="44" s="1"/>
  <c r="Q4" i="44"/>
  <c r="P4" i="44"/>
  <c r="P27" i="44" s="1"/>
  <c r="O4" i="44"/>
  <c r="O27" i="44" s="1"/>
  <c r="J28" i="44" s="1"/>
  <c r="N4" i="44"/>
  <c r="N27" i="44" s="1"/>
  <c r="M4" i="44"/>
  <c r="L4" i="44"/>
  <c r="L27" i="44" s="1"/>
  <c r="K4" i="44"/>
  <c r="K27" i="44" s="1"/>
  <c r="K30" i="44" s="1"/>
  <c r="J4" i="44"/>
  <c r="J27" i="44" s="1"/>
  <c r="I4" i="44"/>
  <c r="D4" i="44"/>
  <c r="D27" i="44" s="1"/>
  <c r="H3" i="44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D37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D36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D35" i="43"/>
  <c r="H35" i="43" s="1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D34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D33" i="43"/>
  <c r="H33" i="43" s="1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D32" i="43"/>
  <c r="T29" i="43"/>
  <c r="P29" i="43"/>
  <c r="L29" i="43"/>
  <c r="R27" i="43"/>
  <c r="R28" i="43" s="1"/>
  <c r="O27" i="43"/>
  <c r="J28" i="43" s="1"/>
  <c r="N27" i="43"/>
  <c r="N30" i="43" s="1"/>
  <c r="J27" i="43"/>
  <c r="D27" i="43"/>
  <c r="T26" i="43"/>
  <c r="Q26" i="43"/>
  <c r="P26" i="43"/>
  <c r="M26" i="43"/>
  <c r="L26" i="43"/>
  <c r="T25" i="43"/>
  <c r="S25" i="43"/>
  <c r="R25" i="43"/>
  <c r="Q25" i="43"/>
  <c r="P25" i="43"/>
  <c r="K26" i="43" s="1"/>
  <c r="O25" i="43"/>
  <c r="O29" i="43" s="1"/>
  <c r="N25" i="43"/>
  <c r="N29" i="43" s="1"/>
  <c r="M25" i="43"/>
  <c r="L25" i="43"/>
  <c r="K25" i="43"/>
  <c r="K29" i="43" s="1"/>
  <c r="J25" i="43"/>
  <c r="J29" i="43" s="1"/>
  <c r="I25" i="43"/>
  <c r="D25" i="43"/>
  <c r="H25" i="43" s="1"/>
  <c r="H29" i="43" s="1"/>
  <c r="S23" i="43"/>
  <c r="K23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D21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D16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D15" i="43"/>
  <c r="H15" i="43" s="1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D14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D13" i="43"/>
  <c r="H13" i="43" s="1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D12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D11" i="43"/>
  <c r="H11" i="43" s="1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D9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D8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D7" i="43"/>
  <c r="T6" i="43"/>
  <c r="S6" i="43"/>
  <c r="R6" i="43"/>
  <c r="Q6" i="43"/>
  <c r="P6" i="43"/>
  <c r="O6" i="43"/>
  <c r="O23" i="43" s="1"/>
  <c r="J24" i="43" s="1"/>
  <c r="N6" i="43"/>
  <c r="M6" i="43"/>
  <c r="L6" i="43"/>
  <c r="K6" i="43"/>
  <c r="J6" i="43"/>
  <c r="I6" i="43"/>
  <c r="H6" i="43"/>
  <c r="D6" i="43"/>
  <c r="D23" i="43" s="1"/>
  <c r="T5" i="43"/>
  <c r="T23" i="43" s="1"/>
  <c r="S5" i="43"/>
  <c r="R5" i="43"/>
  <c r="R23" i="43" s="1"/>
  <c r="Q5" i="43"/>
  <c r="Q23" i="43" s="1"/>
  <c r="L24" i="43" s="1"/>
  <c r="P5" i="43"/>
  <c r="P23" i="43" s="1"/>
  <c r="K24" i="43" s="1"/>
  <c r="O5" i="43"/>
  <c r="N5" i="43"/>
  <c r="N23" i="43" s="1"/>
  <c r="I24" i="43" s="1"/>
  <c r="M5" i="43"/>
  <c r="M23" i="43" s="1"/>
  <c r="H24" i="43" s="1"/>
  <c r="L5" i="43"/>
  <c r="L23" i="43" s="1"/>
  <c r="K5" i="43"/>
  <c r="J5" i="43"/>
  <c r="J23" i="43" s="1"/>
  <c r="I5" i="43"/>
  <c r="I23" i="43" s="1"/>
  <c r="H5" i="43"/>
  <c r="H23" i="43" s="1"/>
  <c r="D5" i="43"/>
  <c r="T4" i="43"/>
  <c r="T27" i="43" s="1"/>
  <c r="T28" i="43" s="1"/>
  <c r="S4" i="43"/>
  <c r="S27" i="43" s="1"/>
  <c r="R4" i="43"/>
  <c r="Q4" i="43"/>
  <c r="P4" i="43"/>
  <c r="P27" i="43" s="1"/>
  <c r="O4" i="43"/>
  <c r="N4" i="43"/>
  <c r="M4" i="43"/>
  <c r="L4" i="43"/>
  <c r="L27" i="43" s="1"/>
  <c r="K4" i="43"/>
  <c r="K27" i="43" s="1"/>
  <c r="K30" i="43" s="1"/>
  <c r="J4" i="43"/>
  <c r="I4" i="43"/>
  <c r="H4" i="43"/>
  <c r="H27" i="43" s="1"/>
  <c r="D4" i="43"/>
  <c r="H3" i="43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D37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D36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D35" i="42"/>
  <c r="H35" i="42" s="1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D34" i="42"/>
  <c r="H34" i="42" s="1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D33" i="42"/>
  <c r="H33" i="42" s="1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D32" i="42"/>
  <c r="H32" i="42" s="1"/>
  <c r="Z29" i="42"/>
  <c r="V29" i="42"/>
  <c r="U29" i="42"/>
  <c r="M29" i="42"/>
  <c r="T27" i="42"/>
  <c r="L27" i="42"/>
  <c r="Y26" i="42"/>
  <c r="X26" i="42"/>
  <c r="Q26" i="42"/>
  <c r="P26" i="42"/>
  <c r="I26" i="42"/>
  <c r="Z25" i="42"/>
  <c r="Z26" i="42" s="1"/>
  <c r="Y25" i="42"/>
  <c r="Y29" i="42" s="1"/>
  <c r="X25" i="42"/>
  <c r="W25" i="42"/>
  <c r="W26" i="42" s="1"/>
  <c r="V25" i="42"/>
  <c r="V26" i="42" s="1"/>
  <c r="U25" i="42"/>
  <c r="U26" i="42" s="1"/>
  <c r="T25" i="42"/>
  <c r="S25" i="42"/>
  <c r="R25" i="42"/>
  <c r="Q25" i="42"/>
  <c r="Q29" i="42" s="1"/>
  <c r="P25" i="42"/>
  <c r="O25" i="42"/>
  <c r="N25" i="42"/>
  <c r="M25" i="42"/>
  <c r="M26" i="42" s="1"/>
  <c r="L25" i="42"/>
  <c r="L29" i="42" s="1"/>
  <c r="K25" i="42"/>
  <c r="K29" i="42" s="1"/>
  <c r="J25" i="42"/>
  <c r="I25" i="42"/>
  <c r="D25" i="42"/>
  <c r="H25" i="42" s="1"/>
  <c r="Z23" i="42"/>
  <c r="Z24" i="42" s="1"/>
  <c r="V23" i="42"/>
  <c r="V24" i="42" s="1"/>
  <c r="R23" i="42"/>
  <c r="N23" i="42"/>
  <c r="J23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D21" i="42"/>
  <c r="H21" i="42" s="1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D16" i="42"/>
  <c r="H16" i="42" s="1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D15" i="42"/>
  <c r="H15" i="42" s="1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D14" i="42"/>
  <c r="H14" i="42" s="1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D13" i="42"/>
  <c r="H13" i="42" s="1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D12" i="42"/>
  <c r="H12" i="42" s="1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D11" i="42"/>
  <c r="H11" i="42" s="1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D9" i="42"/>
  <c r="H9" i="42" s="1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D8" i="42"/>
  <c r="H8" i="42" s="1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D7" i="42"/>
  <c r="H7" i="42" s="1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D6" i="42"/>
  <c r="H6" i="42" s="1"/>
  <c r="Z5" i="42"/>
  <c r="Y5" i="42"/>
  <c r="Y23" i="42" s="1"/>
  <c r="X5" i="42"/>
  <c r="X23" i="42" s="1"/>
  <c r="W5" i="42"/>
  <c r="W23" i="42" s="1"/>
  <c r="V5" i="42"/>
  <c r="U5" i="42"/>
  <c r="U23" i="42" s="1"/>
  <c r="T5" i="42"/>
  <c r="T23" i="42" s="1"/>
  <c r="O24" i="42" s="1"/>
  <c r="S5" i="42"/>
  <c r="S23" i="42" s="1"/>
  <c r="N24" i="42" s="1"/>
  <c r="R5" i="42"/>
  <c r="Q5" i="42"/>
  <c r="Q23" i="42" s="1"/>
  <c r="P5" i="42"/>
  <c r="P23" i="42" s="1"/>
  <c r="K24" i="42" s="1"/>
  <c r="O5" i="42"/>
  <c r="O23" i="42" s="1"/>
  <c r="J24" i="42" s="1"/>
  <c r="N5" i="42"/>
  <c r="M5" i="42"/>
  <c r="M23" i="42" s="1"/>
  <c r="L5" i="42"/>
  <c r="L23" i="42" s="1"/>
  <c r="K5" i="42"/>
  <c r="K23" i="42" s="1"/>
  <c r="J5" i="42"/>
  <c r="I5" i="42"/>
  <c r="I23" i="42" s="1"/>
  <c r="D5" i="42"/>
  <c r="H5" i="42" s="1"/>
  <c r="H23" i="42" s="1"/>
  <c r="Z4" i="42"/>
  <c r="Y4" i="42"/>
  <c r="Y27" i="42" s="1"/>
  <c r="X4" i="42"/>
  <c r="X27" i="42" s="1"/>
  <c r="W4" i="42"/>
  <c r="W27" i="42" s="1"/>
  <c r="V4" i="42"/>
  <c r="U4" i="42"/>
  <c r="U27" i="42" s="1"/>
  <c r="T4" i="42"/>
  <c r="S4" i="42"/>
  <c r="S27" i="42" s="1"/>
  <c r="S30" i="42" s="1"/>
  <c r="R4" i="42"/>
  <c r="Q4" i="42"/>
  <c r="Q27" i="42" s="1"/>
  <c r="P4" i="42"/>
  <c r="P27" i="42" s="1"/>
  <c r="O4" i="42"/>
  <c r="O27" i="42" s="1"/>
  <c r="N4" i="42"/>
  <c r="M4" i="42"/>
  <c r="M27" i="42" s="1"/>
  <c r="L4" i="42"/>
  <c r="K4" i="42"/>
  <c r="K27" i="42" s="1"/>
  <c r="K30" i="42" s="1"/>
  <c r="J4" i="42"/>
  <c r="I4" i="42"/>
  <c r="I27" i="42" s="1"/>
  <c r="D4" i="42"/>
  <c r="D27" i="42" s="1"/>
  <c r="H3" i="42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D37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D36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D35" i="41"/>
  <c r="H35" i="41" s="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D34" i="41"/>
  <c r="H34" i="41" s="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D33" i="41"/>
  <c r="H33" i="41" s="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D32" i="41"/>
  <c r="H32" i="41" s="1"/>
  <c r="Z29" i="41"/>
  <c r="Y29" i="41"/>
  <c r="V29" i="41"/>
  <c r="U29" i="41"/>
  <c r="R29" i="41"/>
  <c r="Q29" i="41"/>
  <c r="N29" i="41"/>
  <c r="M29" i="41"/>
  <c r="J29" i="41"/>
  <c r="I29" i="41"/>
  <c r="Z25" i="41"/>
  <c r="Z26" i="41" s="1"/>
  <c r="Y25" i="41"/>
  <c r="Y26" i="41" s="1"/>
  <c r="X25" i="41"/>
  <c r="X29" i="41" s="1"/>
  <c r="W25" i="41"/>
  <c r="W26" i="41" s="1"/>
  <c r="V25" i="41"/>
  <c r="V26" i="41" s="1"/>
  <c r="U25" i="41"/>
  <c r="U26" i="41" s="1"/>
  <c r="T25" i="41"/>
  <c r="T29" i="41" s="1"/>
  <c r="S25" i="41"/>
  <c r="R25" i="41"/>
  <c r="R26" i="41" s="1"/>
  <c r="Q25" i="41"/>
  <c r="Q26" i="41" s="1"/>
  <c r="P25" i="41"/>
  <c r="P29" i="41" s="1"/>
  <c r="O25" i="41"/>
  <c r="N25" i="41"/>
  <c r="N26" i="41" s="1"/>
  <c r="M25" i="41"/>
  <c r="M26" i="41" s="1"/>
  <c r="L25" i="41"/>
  <c r="L29" i="41" s="1"/>
  <c r="K25" i="41"/>
  <c r="J25" i="41"/>
  <c r="J26" i="41" s="1"/>
  <c r="I25" i="41"/>
  <c r="D26" i="41" s="1"/>
  <c r="H25" i="41"/>
  <c r="H29" i="41" s="1"/>
  <c r="D25" i="41"/>
  <c r="X23" i="41"/>
  <c r="T23" i="41"/>
  <c r="O24" i="41" s="1"/>
  <c r="P23" i="41"/>
  <c r="L23" i="41"/>
  <c r="Z21" i="41"/>
  <c r="Y21" i="41"/>
  <c r="X21" i="41"/>
  <c r="X27" i="41" s="1"/>
  <c r="W21" i="41"/>
  <c r="V21" i="41"/>
  <c r="U21" i="41"/>
  <c r="T21" i="41"/>
  <c r="T27" i="41" s="1"/>
  <c r="S21" i="41"/>
  <c r="R21" i="41"/>
  <c r="Q21" i="41"/>
  <c r="P21" i="41"/>
  <c r="P27" i="41" s="1"/>
  <c r="O21" i="41"/>
  <c r="N21" i="41"/>
  <c r="M21" i="41"/>
  <c r="L21" i="41"/>
  <c r="L27" i="41" s="1"/>
  <c r="K21" i="41"/>
  <c r="J21" i="41"/>
  <c r="I21" i="41"/>
  <c r="H21" i="41"/>
  <c r="D21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D16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D15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D14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D13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D12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D11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D9" i="41"/>
  <c r="H9" i="41" s="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D8" i="41"/>
  <c r="H8" i="41" s="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D7" i="41"/>
  <c r="H7" i="41" s="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D6" i="41"/>
  <c r="H6" i="41" s="1"/>
  <c r="Z5" i="41"/>
  <c r="Z23" i="41" s="1"/>
  <c r="Y5" i="41"/>
  <c r="Y23" i="41" s="1"/>
  <c r="X5" i="41"/>
  <c r="W5" i="41"/>
  <c r="W23" i="41" s="1"/>
  <c r="V5" i="41"/>
  <c r="V23" i="41" s="1"/>
  <c r="U5" i="41"/>
  <c r="U23" i="41" s="1"/>
  <c r="P24" i="41" s="1"/>
  <c r="T5" i="41"/>
  <c r="S5" i="41"/>
  <c r="S23" i="41" s="1"/>
  <c r="R5" i="41"/>
  <c r="R23" i="41" s="1"/>
  <c r="Q5" i="41"/>
  <c r="Q23" i="41" s="1"/>
  <c r="L24" i="41" s="1"/>
  <c r="P5" i="41"/>
  <c r="O5" i="41"/>
  <c r="O23" i="41" s="1"/>
  <c r="N5" i="41"/>
  <c r="N23" i="41" s="1"/>
  <c r="M5" i="41"/>
  <c r="M23" i="41" s="1"/>
  <c r="L5" i="41"/>
  <c r="K5" i="41"/>
  <c r="K23" i="41" s="1"/>
  <c r="J5" i="41"/>
  <c r="J23" i="41" s="1"/>
  <c r="I5" i="41"/>
  <c r="I23" i="41" s="1"/>
  <c r="D24" i="41" s="1"/>
  <c r="D5" i="41"/>
  <c r="D23" i="41" s="1"/>
  <c r="Z4" i="41"/>
  <c r="Z27" i="41" s="1"/>
  <c r="Y4" i="41"/>
  <c r="Y27" i="41" s="1"/>
  <c r="X4" i="41"/>
  <c r="W4" i="41"/>
  <c r="W27" i="41" s="1"/>
  <c r="V4" i="41"/>
  <c r="V27" i="41" s="1"/>
  <c r="U4" i="41"/>
  <c r="U27" i="41" s="1"/>
  <c r="T4" i="41"/>
  <c r="S4" i="41"/>
  <c r="S27" i="41" s="1"/>
  <c r="R4" i="41"/>
  <c r="R27" i="41" s="1"/>
  <c r="Q4" i="41"/>
  <c r="Q27" i="41" s="1"/>
  <c r="P4" i="41"/>
  <c r="O4" i="41"/>
  <c r="O27" i="41" s="1"/>
  <c r="N4" i="41"/>
  <c r="N27" i="41" s="1"/>
  <c r="M4" i="41"/>
  <c r="M27" i="41" s="1"/>
  <c r="L4" i="41"/>
  <c r="K4" i="41"/>
  <c r="K27" i="41" s="1"/>
  <c r="K30" i="41" s="1"/>
  <c r="J4" i="41"/>
  <c r="J27" i="41" s="1"/>
  <c r="J30" i="41" s="1"/>
  <c r="I4" i="41"/>
  <c r="I27" i="41" s="1"/>
  <c r="D4" i="41"/>
  <c r="D27" i="41" s="1"/>
  <c r="H3" i="41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D37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D36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D35" i="40"/>
  <c r="H35" i="40" s="1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D34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D33" i="40"/>
  <c r="H33" i="40" s="1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D32" i="40"/>
  <c r="H32" i="40" s="1"/>
  <c r="U29" i="40"/>
  <c r="T29" i="40"/>
  <c r="S29" i="40"/>
  <c r="P29" i="40"/>
  <c r="O29" i="40"/>
  <c r="L29" i="40"/>
  <c r="K29" i="40"/>
  <c r="U26" i="40"/>
  <c r="T26" i="40"/>
  <c r="S26" i="40"/>
  <c r="Q26" i="40"/>
  <c r="P26" i="40"/>
  <c r="O26" i="40"/>
  <c r="L26" i="40"/>
  <c r="K26" i="40"/>
  <c r="D26" i="40"/>
  <c r="U25" i="40"/>
  <c r="T25" i="40"/>
  <c r="S25" i="40"/>
  <c r="N26" i="40" s="1"/>
  <c r="R25" i="40"/>
  <c r="R29" i="40" s="1"/>
  <c r="Q25" i="40"/>
  <c r="P25" i="40"/>
  <c r="O25" i="40"/>
  <c r="J26" i="40" s="1"/>
  <c r="N25" i="40"/>
  <c r="N29" i="40" s="1"/>
  <c r="M25" i="40"/>
  <c r="L25" i="40"/>
  <c r="K25" i="40"/>
  <c r="J25" i="40"/>
  <c r="J29" i="40" s="1"/>
  <c r="I25" i="40"/>
  <c r="D25" i="40"/>
  <c r="H25" i="40" s="1"/>
  <c r="T23" i="40"/>
  <c r="T24" i="40" s="1"/>
  <c r="P23" i="40"/>
  <c r="K24" i="40" s="1"/>
  <c r="L23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D21" i="40"/>
  <c r="H21" i="40" s="1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D16" i="40"/>
  <c r="H16" i="40" s="1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D15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D14" i="40"/>
  <c r="H14" i="40" s="1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D13" i="40"/>
  <c r="H13" i="40" s="1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D12" i="40"/>
  <c r="H12" i="40" s="1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D11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D9" i="40"/>
  <c r="H9" i="40" s="1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D8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D7" i="40"/>
  <c r="H7" i="40" s="1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D6" i="40"/>
  <c r="H6" i="40" s="1"/>
  <c r="U5" i="40"/>
  <c r="U23" i="40" s="1"/>
  <c r="T5" i="40"/>
  <c r="S5" i="40"/>
  <c r="S23" i="40" s="1"/>
  <c r="R5" i="40"/>
  <c r="R23" i="40" s="1"/>
  <c r="Q5" i="40"/>
  <c r="Q23" i="40" s="1"/>
  <c r="P5" i="40"/>
  <c r="O5" i="40"/>
  <c r="O23" i="40" s="1"/>
  <c r="N5" i="40"/>
  <c r="N23" i="40" s="1"/>
  <c r="I24" i="40" s="1"/>
  <c r="M5" i="40"/>
  <c r="M23" i="40" s="1"/>
  <c r="L5" i="40"/>
  <c r="K5" i="40"/>
  <c r="K23" i="40" s="1"/>
  <c r="J5" i="40"/>
  <c r="J23" i="40" s="1"/>
  <c r="I5" i="40"/>
  <c r="I23" i="40" s="1"/>
  <c r="D5" i="40"/>
  <c r="D23" i="40" s="1"/>
  <c r="U4" i="40"/>
  <c r="U27" i="40" s="1"/>
  <c r="T4" i="40"/>
  <c r="T27" i="40" s="1"/>
  <c r="S4" i="40"/>
  <c r="S27" i="40" s="1"/>
  <c r="R4" i="40"/>
  <c r="R27" i="40" s="1"/>
  <c r="Q4" i="40"/>
  <c r="Q27" i="40" s="1"/>
  <c r="P4" i="40"/>
  <c r="P27" i="40" s="1"/>
  <c r="O4" i="40"/>
  <c r="O27" i="40" s="1"/>
  <c r="N4" i="40"/>
  <c r="N27" i="40" s="1"/>
  <c r="M4" i="40"/>
  <c r="M27" i="40" s="1"/>
  <c r="L4" i="40"/>
  <c r="L27" i="40" s="1"/>
  <c r="L30" i="40" s="1"/>
  <c r="K4" i="40"/>
  <c r="K27" i="40" s="1"/>
  <c r="J4" i="40"/>
  <c r="J27" i="40" s="1"/>
  <c r="J30" i="40" s="1"/>
  <c r="I4" i="40"/>
  <c r="I27" i="40" s="1"/>
  <c r="H4" i="40"/>
  <c r="H27" i="40" s="1"/>
  <c r="H30" i="40" s="1"/>
  <c r="D4" i="40"/>
  <c r="D27" i="40" s="1"/>
  <c r="H3" i="40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D37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D36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D35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D34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D33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D32" i="39"/>
  <c r="X29" i="39"/>
  <c r="W29" i="39"/>
  <c r="S29" i="39"/>
  <c r="O29" i="39"/>
  <c r="K29" i="39"/>
  <c r="Z25" i="39"/>
  <c r="Z29" i="39" s="1"/>
  <c r="Y25" i="39"/>
  <c r="Y26" i="39" s="1"/>
  <c r="X25" i="39"/>
  <c r="X26" i="39" s="1"/>
  <c r="W25" i="39"/>
  <c r="W26" i="39" s="1"/>
  <c r="V25" i="39"/>
  <c r="V29" i="39" s="1"/>
  <c r="U25" i="39"/>
  <c r="T25" i="39"/>
  <c r="T26" i="39" s="1"/>
  <c r="S25" i="39"/>
  <c r="S26" i="39" s="1"/>
  <c r="R25" i="39"/>
  <c r="R29" i="39" s="1"/>
  <c r="Q25" i="39"/>
  <c r="P25" i="39"/>
  <c r="P26" i="39" s="1"/>
  <c r="O25" i="39"/>
  <c r="N25" i="39"/>
  <c r="N29" i="39" s="1"/>
  <c r="M25" i="39"/>
  <c r="L25" i="39"/>
  <c r="L26" i="39" s="1"/>
  <c r="K25" i="39"/>
  <c r="J25" i="39"/>
  <c r="J29" i="39" s="1"/>
  <c r="I25" i="39"/>
  <c r="H25" i="39"/>
  <c r="H26" i="39" s="1"/>
  <c r="D25" i="39"/>
  <c r="D26" i="39" s="1"/>
  <c r="X23" i="39"/>
  <c r="X24" i="39" s="1"/>
  <c r="T23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D21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D16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D15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D14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D13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D12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D11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D9" i="39"/>
  <c r="H9" i="39" s="1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D8" i="39"/>
  <c r="H8" i="39" s="1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D7" i="39"/>
  <c r="H7" i="39" s="1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D6" i="39"/>
  <c r="H6" i="39" s="1"/>
  <c r="Z5" i="39"/>
  <c r="Z23" i="39" s="1"/>
  <c r="Y5" i="39"/>
  <c r="Y23" i="39" s="1"/>
  <c r="X5" i="39"/>
  <c r="W5" i="39"/>
  <c r="W23" i="39" s="1"/>
  <c r="V5" i="39"/>
  <c r="V23" i="39" s="1"/>
  <c r="U5" i="39"/>
  <c r="U23" i="39" s="1"/>
  <c r="T5" i="39"/>
  <c r="S5" i="39"/>
  <c r="S23" i="39" s="1"/>
  <c r="R5" i="39"/>
  <c r="R23" i="39" s="1"/>
  <c r="M24" i="39" s="1"/>
  <c r="Q5" i="39"/>
  <c r="Q23" i="39" s="1"/>
  <c r="P5" i="39"/>
  <c r="P23" i="39" s="1"/>
  <c r="K24" i="39" s="1"/>
  <c r="O5" i="39"/>
  <c r="O23" i="39" s="1"/>
  <c r="N5" i="39"/>
  <c r="N23" i="39" s="1"/>
  <c r="I24" i="39" s="1"/>
  <c r="M5" i="39"/>
  <c r="M23" i="39" s="1"/>
  <c r="L5" i="39"/>
  <c r="L23" i="39" s="1"/>
  <c r="K5" i="39"/>
  <c r="K23" i="39" s="1"/>
  <c r="J5" i="39"/>
  <c r="J23" i="39" s="1"/>
  <c r="I5" i="39"/>
  <c r="I23" i="39" s="1"/>
  <c r="D5" i="39"/>
  <c r="H5" i="39" s="1"/>
  <c r="H23" i="39" s="1"/>
  <c r="Z4" i="39"/>
  <c r="Z27" i="39" s="1"/>
  <c r="Y4" i="39"/>
  <c r="Y27" i="39" s="1"/>
  <c r="X4" i="39"/>
  <c r="X27" i="39" s="1"/>
  <c r="W4" i="39"/>
  <c r="W27" i="39" s="1"/>
  <c r="V4" i="39"/>
  <c r="V27" i="39" s="1"/>
  <c r="U4" i="39"/>
  <c r="U27" i="39" s="1"/>
  <c r="T4" i="39"/>
  <c r="T27" i="39" s="1"/>
  <c r="S4" i="39"/>
  <c r="S27" i="39" s="1"/>
  <c r="R4" i="39"/>
  <c r="R27" i="39" s="1"/>
  <c r="Q4" i="39"/>
  <c r="Q27" i="39" s="1"/>
  <c r="P4" i="39"/>
  <c r="P27" i="39" s="1"/>
  <c r="O4" i="39"/>
  <c r="O27" i="39" s="1"/>
  <c r="N4" i="39"/>
  <c r="N27" i="39" s="1"/>
  <c r="M4" i="39"/>
  <c r="M27" i="39" s="1"/>
  <c r="L4" i="39"/>
  <c r="L27" i="39" s="1"/>
  <c r="K4" i="39"/>
  <c r="K27" i="39" s="1"/>
  <c r="K30" i="39" s="1"/>
  <c r="J4" i="39"/>
  <c r="J27" i="39" s="1"/>
  <c r="I4" i="39"/>
  <c r="I27" i="39" s="1"/>
  <c r="D4" i="39"/>
  <c r="H4" i="39" s="1"/>
  <c r="H27" i="39" s="1"/>
  <c r="H3" i="39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D37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D36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D35" i="38"/>
  <c r="H35" i="38" s="1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D34" i="38"/>
  <c r="H34" i="38" s="1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D33" i="38"/>
  <c r="H33" i="38" s="1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D32" i="38"/>
  <c r="H32" i="38" s="1"/>
  <c r="Z29" i="38"/>
  <c r="V29" i="38"/>
  <c r="R29" i="38"/>
  <c r="N29" i="38"/>
  <c r="J29" i="38"/>
  <c r="Z25" i="38"/>
  <c r="Z26" i="38" s="1"/>
  <c r="Y25" i="38"/>
  <c r="Y26" i="38" s="1"/>
  <c r="X25" i="38"/>
  <c r="X29" i="38" s="1"/>
  <c r="W25" i="38"/>
  <c r="W26" i="38" s="1"/>
  <c r="V25" i="38"/>
  <c r="V26" i="38" s="1"/>
  <c r="U25" i="38"/>
  <c r="U26" i="38" s="1"/>
  <c r="T25" i="38"/>
  <c r="T29" i="38" s="1"/>
  <c r="S25" i="38"/>
  <c r="R25" i="38"/>
  <c r="R26" i="38" s="1"/>
  <c r="Q25" i="38"/>
  <c r="Q26" i="38" s="1"/>
  <c r="P25" i="38"/>
  <c r="P29" i="38" s="1"/>
  <c r="O25" i="38"/>
  <c r="N25" i="38"/>
  <c r="N26" i="38" s="1"/>
  <c r="M25" i="38"/>
  <c r="M26" i="38" s="1"/>
  <c r="L25" i="38"/>
  <c r="L29" i="38" s="1"/>
  <c r="K25" i="38"/>
  <c r="J25" i="38"/>
  <c r="J26" i="38" s="1"/>
  <c r="I25" i="38"/>
  <c r="D26" i="38" s="1"/>
  <c r="H25" i="38"/>
  <c r="H29" i="38" s="1"/>
  <c r="D25" i="38"/>
  <c r="Y23" i="38"/>
  <c r="Y24" i="38" s="1"/>
  <c r="U23" i="38"/>
  <c r="P24" i="38" s="1"/>
  <c r="Q23" i="38"/>
  <c r="L24" i="38" s="1"/>
  <c r="M23" i="38"/>
  <c r="I23" i="38"/>
  <c r="Z21" i="38"/>
  <c r="Y21" i="38"/>
  <c r="Y27" i="38" s="1"/>
  <c r="X21" i="38"/>
  <c r="W21" i="38"/>
  <c r="V21" i="38"/>
  <c r="U21" i="38"/>
  <c r="U27" i="38" s="1"/>
  <c r="T21" i="38"/>
  <c r="S21" i="38"/>
  <c r="R21" i="38"/>
  <c r="Q21" i="38"/>
  <c r="Q27" i="38" s="1"/>
  <c r="P21" i="38"/>
  <c r="O21" i="38"/>
  <c r="N21" i="38"/>
  <c r="M21" i="38"/>
  <c r="M27" i="38" s="1"/>
  <c r="L21" i="38"/>
  <c r="K21" i="38"/>
  <c r="J21" i="38"/>
  <c r="I21" i="38"/>
  <c r="I27" i="38" s="1"/>
  <c r="H21" i="38"/>
  <c r="D21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D16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D15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D14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D13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D12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D11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D9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D8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D7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D6" i="38"/>
  <c r="Z5" i="38"/>
  <c r="Z23" i="38" s="1"/>
  <c r="Y5" i="38"/>
  <c r="X5" i="38"/>
  <c r="X23" i="38" s="1"/>
  <c r="W5" i="38"/>
  <c r="W23" i="38" s="1"/>
  <c r="V5" i="38"/>
  <c r="V23" i="38" s="1"/>
  <c r="U5" i="38"/>
  <c r="T5" i="38"/>
  <c r="T23" i="38" s="1"/>
  <c r="S5" i="38"/>
  <c r="S23" i="38" s="1"/>
  <c r="N24" i="38" s="1"/>
  <c r="R5" i="38"/>
  <c r="R23" i="38" s="1"/>
  <c r="M24" i="38" s="1"/>
  <c r="Q5" i="38"/>
  <c r="P5" i="38"/>
  <c r="P23" i="38" s="1"/>
  <c r="O5" i="38"/>
  <c r="O23" i="38" s="1"/>
  <c r="J24" i="38" s="1"/>
  <c r="N5" i="38"/>
  <c r="N23" i="38" s="1"/>
  <c r="I24" i="38" s="1"/>
  <c r="M5" i="38"/>
  <c r="L5" i="38"/>
  <c r="L23" i="38" s="1"/>
  <c r="K5" i="38"/>
  <c r="K23" i="38" s="1"/>
  <c r="J5" i="38"/>
  <c r="J23" i="38" s="1"/>
  <c r="I5" i="38"/>
  <c r="H5" i="38"/>
  <c r="H23" i="38" s="1"/>
  <c r="D5" i="38"/>
  <c r="D23" i="38" s="1"/>
  <c r="Z4" i="38"/>
  <c r="Z27" i="38" s="1"/>
  <c r="Y4" i="38"/>
  <c r="X4" i="38"/>
  <c r="X27" i="38" s="1"/>
  <c r="W4" i="38"/>
  <c r="W27" i="38" s="1"/>
  <c r="V4" i="38"/>
  <c r="V27" i="38" s="1"/>
  <c r="U4" i="38"/>
  <c r="T4" i="38"/>
  <c r="T27" i="38" s="1"/>
  <c r="S4" i="38"/>
  <c r="S27" i="38" s="1"/>
  <c r="R4" i="38"/>
  <c r="R27" i="38" s="1"/>
  <c r="Q4" i="38"/>
  <c r="P4" i="38"/>
  <c r="P27" i="38" s="1"/>
  <c r="O4" i="38"/>
  <c r="O27" i="38" s="1"/>
  <c r="N4" i="38"/>
  <c r="N27" i="38" s="1"/>
  <c r="M4" i="38"/>
  <c r="L4" i="38"/>
  <c r="L27" i="38" s="1"/>
  <c r="K4" i="38"/>
  <c r="K27" i="38" s="1"/>
  <c r="K30" i="38" s="1"/>
  <c r="J4" i="38"/>
  <c r="J27" i="38" s="1"/>
  <c r="I4" i="38"/>
  <c r="H4" i="38"/>
  <c r="H27" i="38" s="1"/>
  <c r="D4" i="38"/>
  <c r="D27" i="38" s="1"/>
  <c r="H3" i="38"/>
  <c r="S37" i="37"/>
  <c r="R37" i="37"/>
  <c r="Q37" i="37"/>
  <c r="P37" i="37"/>
  <c r="O37" i="37"/>
  <c r="N37" i="37"/>
  <c r="M37" i="37"/>
  <c r="L37" i="37"/>
  <c r="K37" i="37"/>
  <c r="J37" i="37"/>
  <c r="I37" i="37"/>
  <c r="H37" i="37"/>
  <c r="D37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D36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D35" i="37"/>
  <c r="S34" i="37"/>
  <c r="R34" i="37"/>
  <c r="Q34" i="37"/>
  <c r="P34" i="37"/>
  <c r="O34" i="37"/>
  <c r="N34" i="37"/>
  <c r="M34" i="37"/>
  <c r="L34" i="37"/>
  <c r="K34" i="37"/>
  <c r="J34" i="37"/>
  <c r="I34" i="37"/>
  <c r="D34" i="37"/>
  <c r="H34" i="37" s="1"/>
  <c r="S33" i="37"/>
  <c r="R33" i="37"/>
  <c r="Q33" i="37"/>
  <c r="P33" i="37"/>
  <c r="O33" i="37"/>
  <c r="N33" i="37"/>
  <c r="M33" i="37"/>
  <c r="L33" i="37"/>
  <c r="K33" i="37"/>
  <c r="J33" i="37"/>
  <c r="I33" i="37"/>
  <c r="H33" i="37"/>
  <c r="D33" i="37"/>
  <c r="S32" i="37"/>
  <c r="R32" i="37"/>
  <c r="Q32" i="37"/>
  <c r="P32" i="37"/>
  <c r="O32" i="37"/>
  <c r="N32" i="37"/>
  <c r="M32" i="37"/>
  <c r="L32" i="37"/>
  <c r="K32" i="37"/>
  <c r="J32" i="37"/>
  <c r="I32" i="37"/>
  <c r="D32" i="37"/>
  <c r="H32" i="37" s="1"/>
  <c r="R29" i="37"/>
  <c r="N29" i="37"/>
  <c r="J29" i="37"/>
  <c r="S27" i="37"/>
  <c r="O27" i="37"/>
  <c r="J28" i="37" s="1"/>
  <c r="K27" i="37"/>
  <c r="D27" i="37"/>
  <c r="R26" i="37"/>
  <c r="P26" i="37"/>
  <c r="S25" i="37"/>
  <c r="S26" i="37" s="1"/>
  <c r="R25" i="37"/>
  <c r="M26" i="37" s="1"/>
  <c r="Q25" i="37"/>
  <c r="L26" i="37" s="1"/>
  <c r="P25" i="37"/>
  <c r="K26" i="37" s="1"/>
  <c r="O25" i="37"/>
  <c r="O26" i="37" s="1"/>
  <c r="N25" i="37"/>
  <c r="I26" i="37" s="1"/>
  <c r="M25" i="37"/>
  <c r="L25" i="37"/>
  <c r="K25" i="37"/>
  <c r="K29" i="37" s="1"/>
  <c r="J25" i="37"/>
  <c r="I25" i="37"/>
  <c r="I29" i="37" s="1"/>
  <c r="D25" i="37"/>
  <c r="H25" i="37" s="1"/>
  <c r="H29" i="37" s="1"/>
  <c r="S21" i="37"/>
  <c r="R21" i="37"/>
  <c r="Q21" i="37"/>
  <c r="P21" i="37"/>
  <c r="O21" i="37"/>
  <c r="N21" i="37"/>
  <c r="M21" i="37"/>
  <c r="L21" i="37"/>
  <c r="K21" i="37"/>
  <c r="J21" i="37"/>
  <c r="I21" i="37"/>
  <c r="H21" i="37"/>
  <c r="D21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D16" i="37"/>
  <c r="S15" i="37"/>
  <c r="R15" i="37"/>
  <c r="Q15" i="37"/>
  <c r="P15" i="37"/>
  <c r="O15" i="37"/>
  <c r="N15" i="37"/>
  <c r="M15" i="37"/>
  <c r="L15" i="37"/>
  <c r="K15" i="37"/>
  <c r="J15" i="37"/>
  <c r="I15" i="37"/>
  <c r="D15" i="37"/>
  <c r="H15" i="37" s="1"/>
  <c r="S14" i="37"/>
  <c r="R14" i="37"/>
  <c r="Q14" i="37"/>
  <c r="P14" i="37"/>
  <c r="O14" i="37"/>
  <c r="N14" i="37"/>
  <c r="M14" i="37"/>
  <c r="L14" i="37"/>
  <c r="K14" i="37"/>
  <c r="J14" i="37"/>
  <c r="I14" i="37"/>
  <c r="H14" i="37"/>
  <c r="D14" i="37"/>
  <c r="S13" i="37"/>
  <c r="R13" i="37"/>
  <c r="Q13" i="37"/>
  <c r="P13" i="37"/>
  <c r="O13" i="37"/>
  <c r="N13" i="37"/>
  <c r="M13" i="37"/>
  <c r="L13" i="37"/>
  <c r="K13" i="37"/>
  <c r="J13" i="37"/>
  <c r="I13" i="37"/>
  <c r="D13" i="37"/>
  <c r="H13" i="37" s="1"/>
  <c r="S12" i="37"/>
  <c r="R12" i="37"/>
  <c r="Q12" i="37"/>
  <c r="P12" i="37"/>
  <c r="O12" i="37"/>
  <c r="N12" i="37"/>
  <c r="M12" i="37"/>
  <c r="L12" i="37"/>
  <c r="K12" i="37"/>
  <c r="J12" i="37"/>
  <c r="I12" i="37"/>
  <c r="H12" i="37"/>
  <c r="D12" i="37"/>
  <c r="S11" i="37"/>
  <c r="R11" i="37"/>
  <c r="Q11" i="37"/>
  <c r="P11" i="37"/>
  <c r="O11" i="37"/>
  <c r="N11" i="37"/>
  <c r="M11" i="37"/>
  <c r="L11" i="37"/>
  <c r="K11" i="37"/>
  <c r="J11" i="37"/>
  <c r="I11" i="37"/>
  <c r="D11" i="37"/>
  <c r="H11" i="37" s="1"/>
  <c r="S9" i="37"/>
  <c r="R9" i="37"/>
  <c r="Q9" i="37"/>
  <c r="P9" i="37"/>
  <c r="O9" i="37"/>
  <c r="N9" i="37"/>
  <c r="M9" i="37"/>
  <c r="L9" i="37"/>
  <c r="K9" i="37"/>
  <c r="J9" i="37"/>
  <c r="I9" i="37"/>
  <c r="H9" i="37"/>
  <c r="D9" i="37"/>
  <c r="S8" i="37"/>
  <c r="R8" i="37"/>
  <c r="Q8" i="37"/>
  <c r="P8" i="37"/>
  <c r="O8" i="37"/>
  <c r="N8" i="37"/>
  <c r="M8" i="37"/>
  <c r="L8" i="37"/>
  <c r="K8" i="37"/>
  <c r="J8" i="37"/>
  <c r="I8" i="37"/>
  <c r="D8" i="37"/>
  <c r="H8" i="37" s="1"/>
  <c r="S7" i="37"/>
  <c r="R7" i="37"/>
  <c r="Q7" i="37"/>
  <c r="P7" i="37"/>
  <c r="O7" i="37"/>
  <c r="N7" i="37"/>
  <c r="M7" i="37"/>
  <c r="L7" i="37"/>
  <c r="K7" i="37"/>
  <c r="J7" i="37"/>
  <c r="I7" i="37"/>
  <c r="H7" i="37"/>
  <c r="D7" i="37"/>
  <c r="S6" i="37"/>
  <c r="S23" i="37" s="1"/>
  <c r="R6" i="37"/>
  <c r="Q6" i="37"/>
  <c r="P6" i="37"/>
  <c r="O6" i="37"/>
  <c r="O23" i="37" s="1"/>
  <c r="N6" i="37"/>
  <c r="M6" i="37"/>
  <c r="L6" i="37"/>
  <c r="K6" i="37"/>
  <c r="K23" i="37" s="1"/>
  <c r="J6" i="37"/>
  <c r="I6" i="37"/>
  <c r="D6" i="37"/>
  <c r="D23" i="37" s="1"/>
  <c r="S5" i="37"/>
  <c r="R5" i="37"/>
  <c r="R23" i="37" s="1"/>
  <c r="Q5" i="37"/>
  <c r="Q23" i="37" s="1"/>
  <c r="P5" i="37"/>
  <c r="P23" i="37" s="1"/>
  <c r="O5" i="37"/>
  <c r="N5" i="37"/>
  <c r="N23" i="37" s="1"/>
  <c r="I24" i="37" s="1"/>
  <c r="M5" i="37"/>
  <c r="M23" i="37" s="1"/>
  <c r="L5" i="37"/>
  <c r="L23" i="37" s="1"/>
  <c r="K5" i="37"/>
  <c r="J5" i="37"/>
  <c r="J23" i="37" s="1"/>
  <c r="I5" i="37"/>
  <c r="I23" i="37" s="1"/>
  <c r="H5" i="37"/>
  <c r="D5" i="37"/>
  <c r="S4" i="37"/>
  <c r="R4" i="37"/>
  <c r="R27" i="37" s="1"/>
  <c r="Q4" i="37"/>
  <c r="Q27" i="37" s="1"/>
  <c r="P4" i="37"/>
  <c r="O4" i="37"/>
  <c r="N4" i="37"/>
  <c r="N27" i="37" s="1"/>
  <c r="M4" i="37"/>
  <c r="M27" i="37" s="1"/>
  <c r="L4" i="37"/>
  <c r="K4" i="37"/>
  <c r="J4" i="37"/>
  <c r="J27" i="37" s="1"/>
  <c r="J30" i="37" s="1"/>
  <c r="I4" i="37"/>
  <c r="I27" i="37" s="1"/>
  <c r="D4" i="37"/>
  <c r="H4" i="37" s="1"/>
  <c r="H27" i="37" s="1"/>
  <c r="H3" i="37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D37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D36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D35" i="36"/>
  <c r="H35" i="36" s="1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D34" i="36"/>
  <c r="H34" i="36" s="1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D33" i="36"/>
  <c r="H33" i="36" s="1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D32" i="36"/>
  <c r="H32" i="36" s="1"/>
  <c r="Z29" i="36"/>
  <c r="V29" i="36"/>
  <c r="R29" i="36"/>
  <c r="N29" i="36"/>
  <c r="J29" i="36"/>
  <c r="Z25" i="36"/>
  <c r="Z26" i="36" s="1"/>
  <c r="Y25" i="36"/>
  <c r="Y26" i="36" s="1"/>
  <c r="X25" i="36"/>
  <c r="X26" i="36" s="1"/>
  <c r="W25" i="36"/>
  <c r="W26" i="36" s="1"/>
  <c r="V25" i="36"/>
  <c r="V26" i="36" s="1"/>
  <c r="U25" i="36"/>
  <c r="U26" i="36" s="1"/>
  <c r="T25" i="36"/>
  <c r="S25" i="36"/>
  <c r="S26" i="36" s="1"/>
  <c r="R25" i="36"/>
  <c r="Q25" i="36"/>
  <c r="Q26" i="36" s="1"/>
  <c r="P25" i="36"/>
  <c r="O25" i="36"/>
  <c r="O26" i="36" s="1"/>
  <c r="N25" i="36"/>
  <c r="M25" i="36"/>
  <c r="M26" i="36" s="1"/>
  <c r="L25" i="36"/>
  <c r="K25" i="36"/>
  <c r="K26" i="36" s="1"/>
  <c r="J25" i="36"/>
  <c r="I25" i="36"/>
  <c r="I26" i="36" s="1"/>
  <c r="D25" i="36"/>
  <c r="H25" i="36" s="1"/>
  <c r="H29" i="36" s="1"/>
  <c r="Y23" i="36"/>
  <c r="Y24" i="36" s="1"/>
  <c r="W23" i="36"/>
  <c r="W24" i="36" s="1"/>
  <c r="U23" i="36"/>
  <c r="S23" i="36"/>
  <c r="Q23" i="36"/>
  <c r="O23" i="36"/>
  <c r="M23" i="36"/>
  <c r="K23" i="36"/>
  <c r="I23" i="36"/>
  <c r="D24" i="36" s="1"/>
  <c r="D23" i="36"/>
  <c r="Z21" i="36"/>
  <c r="Y21" i="36"/>
  <c r="Y27" i="36" s="1"/>
  <c r="X21" i="36"/>
  <c r="W21" i="36"/>
  <c r="W27" i="36" s="1"/>
  <c r="V21" i="36"/>
  <c r="U21" i="36"/>
  <c r="U27" i="36" s="1"/>
  <c r="T21" i="36"/>
  <c r="S21" i="36"/>
  <c r="S27" i="36" s="1"/>
  <c r="R21" i="36"/>
  <c r="Q21" i="36"/>
  <c r="Q27" i="36" s="1"/>
  <c r="P21" i="36"/>
  <c r="O21" i="36"/>
  <c r="O27" i="36" s="1"/>
  <c r="N21" i="36"/>
  <c r="M21" i="36"/>
  <c r="M27" i="36" s="1"/>
  <c r="L21" i="36"/>
  <c r="K21" i="36"/>
  <c r="K27" i="36" s="1"/>
  <c r="J21" i="36"/>
  <c r="I21" i="36"/>
  <c r="I27" i="36" s="1"/>
  <c r="D21" i="36"/>
  <c r="H21" i="36" s="1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D16" i="36"/>
  <c r="H16" i="36" s="1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D15" i="36"/>
  <c r="H15" i="36" s="1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D14" i="36"/>
  <c r="H14" i="36" s="1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D13" i="36"/>
  <c r="H13" i="36" s="1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D12" i="36"/>
  <c r="H12" i="36" s="1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D11" i="36"/>
  <c r="H11" i="36" s="1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D9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D8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D7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D6" i="36"/>
  <c r="Z5" i="36"/>
  <c r="Z23" i="36" s="1"/>
  <c r="Y5" i="36"/>
  <c r="X5" i="36"/>
  <c r="X23" i="36" s="1"/>
  <c r="W5" i="36"/>
  <c r="V5" i="36"/>
  <c r="V23" i="36" s="1"/>
  <c r="U5" i="36"/>
  <c r="T5" i="36"/>
  <c r="T23" i="36" s="1"/>
  <c r="O24" i="36" s="1"/>
  <c r="S5" i="36"/>
  <c r="R5" i="36"/>
  <c r="R23" i="36" s="1"/>
  <c r="M24" i="36" s="1"/>
  <c r="Q5" i="36"/>
  <c r="P5" i="36"/>
  <c r="P23" i="36" s="1"/>
  <c r="K24" i="36" s="1"/>
  <c r="O5" i="36"/>
  <c r="N5" i="36"/>
  <c r="N23" i="36" s="1"/>
  <c r="I24" i="36" s="1"/>
  <c r="M5" i="36"/>
  <c r="L5" i="36"/>
  <c r="L23" i="36" s="1"/>
  <c r="K5" i="36"/>
  <c r="J5" i="36"/>
  <c r="J23" i="36" s="1"/>
  <c r="I5" i="36"/>
  <c r="H5" i="36"/>
  <c r="H23" i="36" s="1"/>
  <c r="D5" i="36"/>
  <c r="Z4" i="36"/>
  <c r="Z27" i="36" s="1"/>
  <c r="Y4" i="36"/>
  <c r="X4" i="36"/>
  <c r="X27" i="36" s="1"/>
  <c r="W4" i="36"/>
  <c r="V4" i="36"/>
  <c r="V27" i="36" s="1"/>
  <c r="U4" i="36"/>
  <c r="T4" i="36"/>
  <c r="T27" i="36" s="1"/>
  <c r="S4" i="36"/>
  <c r="R4" i="36"/>
  <c r="R27" i="36" s="1"/>
  <c r="Q4" i="36"/>
  <c r="P4" i="36"/>
  <c r="P27" i="36" s="1"/>
  <c r="O4" i="36"/>
  <c r="N4" i="36"/>
  <c r="N27" i="36" s="1"/>
  <c r="M4" i="36"/>
  <c r="L4" i="36"/>
  <c r="L27" i="36" s="1"/>
  <c r="K4" i="36"/>
  <c r="J4" i="36"/>
  <c r="J27" i="36" s="1"/>
  <c r="J30" i="36" s="1"/>
  <c r="I4" i="36"/>
  <c r="H4" i="36"/>
  <c r="H27" i="36" s="1"/>
  <c r="D4" i="36"/>
  <c r="H3" i="36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D37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D36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D35" i="35"/>
  <c r="H35" i="35" s="1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D34" i="35"/>
  <c r="H34" i="35" s="1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D33" i="35"/>
  <c r="H33" i="35" s="1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D32" i="35"/>
  <c r="H32" i="35" s="1"/>
  <c r="Z29" i="35"/>
  <c r="X29" i="35"/>
  <c r="T29" i="35"/>
  <c r="P29" i="35"/>
  <c r="L29" i="35"/>
  <c r="Z25" i="35"/>
  <c r="Z26" i="35" s="1"/>
  <c r="Y25" i="35"/>
  <c r="Y26" i="35" s="1"/>
  <c r="X25" i="35"/>
  <c r="X26" i="35" s="1"/>
  <c r="W25" i="35"/>
  <c r="W26" i="35" s="1"/>
  <c r="V25" i="35"/>
  <c r="V26" i="35" s="1"/>
  <c r="U25" i="35"/>
  <c r="U26" i="35" s="1"/>
  <c r="T25" i="35"/>
  <c r="S25" i="35"/>
  <c r="S26" i="35" s="1"/>
  <c r="R25" i="35"/>
  <c r="Q25" i="35"/>
  <c r="Q26" i="35" s="1"/>
  <c r="P25" i="35"/>
  <c r="O25" i="35"/>
  <c r="O26" i="35" s="1"/>
  <c r="N25" i="35"/>
  <c r="M25" i="35"/>
  <c r="M26" i="35" s="1"/>
  <c r="L25" i="35"/>
  <c r="K25" i="35"/>
  <c r="K26" i="35" s="1"/>
  <c r="J25" i="35"/>
  <c r="I25" i="35"/>
  <c r="I26" i="35" s="1"/>
  <c r="D25" i="35"/>
  <c r="D26" i="35" s="1"/>
  <c r="W23" i="35"/>
  <c r="W24" i="35" s="1"/>
  <c r="S23" i="35"/>
  <c r="N24" i="35" s="1"/>
  <c r="O23" i="35"/>
  <c r="K23" i="35"/>
  <c r="D23" i="35"/>
  <c r="Z21" i="35"/>
  <c r="Y21" i="35"/>
  <c r="X21" i="35"/>
  <c r="W21" i="35"/>
  <c r="W27" i="35" s="1"/>
  <c r="V21" i="35"/>
  <c r="U21" i="35"/>
  <c r="T21" i="35"/>
  <c r="S21" i="35"/>
  <c r="S27" i="35" s="1"/>
  <c r="R21" i="35"/>
  <c r="Q21" i="35"/>
  <c r="P21" i="35"/>
  <c r="O21" i="35"/>
  <c r="O27" i="35" s="1"/>
  <c r="N21" i="35"/>
  <c r="M21" i="35"/>
  <c r="L21" i="35"/>
  <c r="K21" i="35"/>
  <c r="K27" i="35" s="1"/>
  <c r="J21" i="35"/>
  <c r="I21" i="35"/>
  <c r="D21" i="35"/>
  <c r="D27" i="35" s="1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D16" i="35"/>
  <c r="H16" i="35" s="1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D15" i="35"/>
  <c r="H15" i="35" s="1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D14" i="35"/>
  <c r="H14" i="35" s="1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D13" i="35"/>
  <c r="H13" i="35" s="1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D12" i="35"/>
  <c r="H12" i="35" s="1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D11" i="35"/>
  <c r="H11" i="35" s="1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D9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D8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D7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D6" i="35"/>
  <c r="Z5" i="35"/>
  <c r="Z23" i="35" s="1"/>
  <c r="Y5" i="35"/>
  <c r="Y23" i="35" s="1"/>
  <c r="X5" i="35"/>
  <c r="X23" i="35" s="1"/>
  <c r="W5" i="35"/>
  <c r="V5" i="35"/>
  <c r="V23" i="35" s="1"/>
  <c r="U5" i="35"/>
  <c r="U23" i="35" s="1"/>
  <c r="P24" i="35" s="1"/>
  <c r="T5" i="35"/>
  <c r="T23" i="35" s="1"/>
  <c r="O24" i="35" s="1"/>
  <c r="S5" i="35"/>
  <c r="R5" i="35"/>
  <c r="R23" i="35" s="1"/>
  <c r="Q5" i="35"/>
  <c r="Q23" i="35" s="1"/>
  <c r="L24" i="35" s="1"/>
  <c r="P5" i="35"/>
  <c r="P23" i="35" s="1"/>
  <c r="K24" i="35" s="1"/>
  <c r="O5" i="35"/>
  <c r="N5" i="35"/>
  <c r="N23" i="35" s="1"/>
  <c r="M5" i="35"/>
  <c r="M23" i="35" s="1"/>
  <c r="H24" i="35" s="1"/>
  <c r="L5" i="35"/>
  <c r="L23" i="35" s="1"/>
  <c r="K5" i="35"/>
  <c r="J5" i="35"/>
  <c r="J23" i="35" s="1"/>
  <c r="I5" i="35"/>
  <c r="I23" i="35" s="1"/>
  <c r="D24" i="35" s="1"/>
  <c r="H5" i="35"/>
  <c r="H23" i="35" s="1"/>
  <c r="D5" i="35"/>
  <c r="Z4" i="35"/>
  <c r="Z27" i="35" s="1"/>
  <c r="Y4" i="35"/>
  <c r="Y27" i="35" s="1"/>
  <c r="X4" i="35"/>
  <c r="X27" i="35" s="1"/>
  <c r="W4" i="35"/>
  <c r="V4" i="35"/>
  <c r="V27" i="35" s="1"/>
  <c r="U4" i="35"/>
  <c r="U27" i="35" s="1"/>
  <c r="T4" i="35"/>
  <c r="T27" i="35" s="1"/>
  <c r="S4" i="35"/>
  <c r="R4" i="35"/>
  <c r="R27" i="35" s="1"/>
  <c r="Q4" i="35"/>
  <c r="Q27" i="35" s="1"/>
  <c r="P4" i="35"/>
  <c r="P27" i="35" s="1"/>
  <c r="O4" i="35"/>
  <c r="N4" i="35"/>
  <c r="N27" i="35" s="1"/>
  <c r="M4" i="35"/>
  <c r="M27" i="35" s="1"/>
  <c r="L4" i="35"/>
  <c r="L27" i="35" s="1"/>
  <c r="K4" i="35"/>
  <c r="J4" i="35"/>
  <c r="J27" i="35" s="1"/>
  <c r="J30" i="35" s="1"/>
  <c r="I4" i="35"/>
  <c r="I27" i="35" s="1"/>
  <c r="H4" i="35"/>
  <c r="D4" i="35"/>
  <c r="H3" i="35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D37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D36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D35" i="34"/>
  <c r="H35" i="34" s="1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D34" i="34"/>
  <c r="H34" i="34" s="1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D33" i="34"/>
  <c r="H33" i="34" s="1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D32" i="34"/>
  <c r="H32" i="34" s="1"/>
  <c r="Z29" i="34"/>
  <c r="V29" i="34"/>
  <c r="R29" i="34"/>
  <c r="N29" i="34"/>
  <c r="J29" i="34"/>
  <c r="Z25" i="34"/>
  <c r="Z26" i="34" s="1"/>
  <c r="Y25" i="34"/>
  <c r="Y26" i="34" s="1"/>
  <c r="X25" i="34"/>
  <c r="X26" i="34" s="1"/>
  <c r="W25" i="34"/>
  <c r="W26" i="34" s="1"/>
  <c r="V25" i="34"/>
  <c r="V26" i="34" s="1"/>
  <c r="U25" i="34"/>
  <c r="U26" i="34" s="1"/>
  <c r="T25" i="34"/>
  <c r="S25" i="34"/>
  <c r="S26" i="34" s="1"/>
  <c r="R25" i="34"/>
  <c r="Q25" i="34"/>
  <c r="Q26" i="34" s="1"/>
  <c r="P25" i="34"/>
  <c r="O25" i="34"/>
  <c r="O26" i="34" s="1"/>
  <c r="N25" i="34"/>
  <c r="M25" i="34"/>
  <c r="M26" i="34" s="1"/>
  <c r="L25" i="34"/>
  <c r="K25" i="34"/>
  <c r="K26" i="34" s="1"/>
  <c r="J25" i="34"/>
  <c r="I25" i="34"/>
  <c r="I26" i="34" s="1"/>
  <c r="D25" i="34"/>
  <c r="H25" i="34" s="1"/>
  <c r="H29" i="34" s="1"/>
  <c r="Y23" i="34"/>
  <c r="Y24" i="34" s="1"/>
  <c r="U23" i="34"/>
  <c r="Q23" i="34"/>
  <c r="M23" i="34"/>
  <c r="I23" i="34"/>
  <c r="D24" i="34" s="1"/>
  <c r="Z21" i="34"/>
  <c r="Y21" i="34"/>
  <c r="Y27" i="34" s="1"/>
  <c r="X21" i="34"/>
  <c r="W21" i="34"/>
  <c r="V21" i="34"/>
  <c r="U21" i="34"/>
  <c r="U27" i="34" s="1"/>
  <c r="T21" i="34"/>
  <c r="S21" i="34"/>
  <c r="R21" i="34"/>
  <c r="Q21" i="34"/>
  <c r="Q27" i="34" s="1"/>
  <c r="P21" i="34"/>
  <c r="O21" i="34"/>
  <c r="N21" i="34"/>
  <c r="M21" i="34"/>
  <c r="M27" i="34" s="1"/>
  <c r="L21" i="34"/>
  <c r="K21" i="34"/>
  <c r="J21" i="34"/>
  <c r="I21" i="34"/>
  <c r="I27" i="34" s="1"/>
  <c r="D21" i="34"/>
  <c r="H21" i="34" s="1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D16" i="34"/>
  <c r="H16" i="34" s="1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D15" i="34"/>
  <c r="H15" i="34" s="1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D14" i="34"/>
  <c r="H14" i="34" s="1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D13" i="34"/>
  <c r="H13" i="34" s="1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D12" i="34"/>
  <c r="H12" i="34" s="1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D11" i="34"/>
  <c r="H11" i="34" s="1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D9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D8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D7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D6" i="34"/>
  <c r="Z5" i="34"/>
  <c r="Z23" i="34" s="1"/>
  <c r="Y5" i="34"/>
  <c r="X5" i="34"/>
  <c r="X23" i="34" s="1"/>
  <c r="W5" i="34"/>
  <c r="W23" i="34" s="1"/>
  <c r="V5" i="34"/>
  <c r="V23" i="34" s="1"/>
  <c r="U5" i="34"/>
  <c r="T5" i="34"/>
  <c r="T23" i="34" s="1"/>
  <c r="O24" i="34" s="1"/>
  <c r="S5" i="34"/>
  <c r="S23" i="34" s="1"/>
  <c r="R5" i="34"/>
  <c r="R23" i="34" s="1"/>
  <c r="M24" i="34" s="1"/>
  <c r="Q5" i="34"/>
  <c r="P5" i="34"/>
  <c r="P23" i="34" s="1"/>
  <c r="K24" i="34" s="1"/>
  <c r="O5" i="34"/>
  <c r="O23" i="34" s="1"/>
  <c r="N5" i="34"/>
  <c r="N23" i="34" s="1"/>
  <c r="I24" i="34" s="1"/>
  <c r="M5" i="34"/>
  <c r="L5" i="34"/>
  <c r="L23" i="34" s="1"/>
  <c r="K5" i="34"/>
  <c r="K23" i="34" s="1"/>
  <c r="J5" i="34"/>
  <c r="J23" i="34" s="1"/>
  <c r="I5" i="34"/>
  <c r="H5" i="34"/>
  <c r="H23" i="34" s="1"/>
  <c r="D5" i="34"/>
  <c r="D23" i="34" s="1"/>
  <c r="Z4" i="34"/>
  <c r="Z27" i="34" s="1"/>
  <c r="Y4" i="34"/>
  <c r="X4" i="34"/>
  <c r="X27" i="34" s="1"/>
  <c r="W4" i="34"/>
  <c r="W27" i="34" s="1"/>
  <c r="V4" i="34"/>
  <c r="V27" i="34" s="1"/>
  <c r="U4" i="34"/>
  <c r="T4" i="34"/>
  <c r="T27" i="34" s="1"/>
  <c r="S4" i="34"/>
  <c r="S27" i="34" s="1"/>
  <c r="R4" i="34"/>
  <c r="R27" i="34" s="1"/>
  <c r="Q4" i="34"/>
  <c r="P4" i="34"/>
  <c r="P27" i="34" s="1"/>
  <c r="O4" i="34"/>
  <c r="O27" i="34" s="1"/>
  <c r="N4" i="34"/>
  <c r="N27" i="34" s="1"/>
  <c r="M4" i="34"/>
  <c r="L4" i="34"/>
  <c r="L27" i="34" s="1"/>
  <c r="L30" i="34" s="1"/>
  <c r="K4" i="34"/>
  <c r="K27" i="34" s="1"/>
  <c r="J4" i="34"/>
  <c r="J27" i="34" s="1"/>
  <c r="J30" i="34" s="1"/>
  <c r="I4" i="34"/>
  <c r="H4" i="34"/>
  <c r="H27" i="34" s="1"/>
  <c r="H30" i="34" s="1"/>
  <c r="D4" i="34"/>
  <c r="D27" i="34" s="1"/>
  <c r="H3" i="34"/>
  <c r="AA37" i="33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D37" i="33"/>
  <c r="AA36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D36" i="33"/>
  <c r="AA35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D35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D34" i="33"/>
  <c r="H34" i="33" s="1"/>
  <c r="AA33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D33" i="33"/>
  <c r="AA32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D32" i="33"/>
  <c r="H32" i="33" s="1"/>
  <c r="X29" i="33"/>
  <c r="T29" i="33"/>
  <c r="P29" i="33"/>
  <c r="L29" i="33"/>
  <c r="Y27" i="33"/>
  <c r="U27" i="33"/>
  <c r="Q27" i="33"/>
  <c r="M27" i="33"/>
  <c r="I27" i="33"/>
  <c r="Z26" i="33"/>
  <c r="X26" i="33"/>
  <c r="R26" i="33"/>
  <c r="N26" i="33"/>
  <c r="J26" i="33"/>
  <c r="AA25" i="33"/>
  <c r="Z25" i="33"/>
  <c r="U26" i="33" s="1"/>
  <c r="Y25" i="33"/>
  <c r="Y26" i="33" s="1"/>
  <c r="X25" i="33"/>
  <c r="S26" i="33" s="1"/>
  <c r="W25" i="33"/>
  <c r="V25" i="33"/>
  <c r="Q26" i="33" s="1"/>
  <c r="U25" i="33"/>
  <c r="P26" i="33" s="1"/>
  <c r="T25" i="33"/>
  <c r="O26" i="33" s="1"/>
  <c r="S25" i="33"/>
  <c r="R25" i="33"/>
  <c r="M26" i="33" s="1"/>
  <c r="Q25" i="33"/>
  <c r="L26" i="33" s="1"/>
  <c r="P25" i="33"/>
  <c r="K26" i="33" s="1"/>
  <c r="O25" i="33"/>
  <c r="N25" i="33"/>
  <c r="I26" i="33" s="1"/>
  <c r="M25" i="33"/>
  <c r="L25" i="33"/>
  <c r="K25" i="33"/>
  <c r="J25" i="33"/>
  <c r="I25" i="33"/>
  <c r="I29" i="33" s="1"/>
  <c r="D25" i="33"/>
  <c r="H25" i="33" s="1"/>
  <c r="H29" i="33" s="1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D21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D16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D15" i="33"/>
  <c r="H15" i="33" s="1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D14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D13" i="33"/>
  <c r="H13" i="33" s="1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D12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D11" i="33"/>
  <c r="H11" i="33" s="1"/>
  <c r="N10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D9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D8" i="33"/>
  <c r="H8" i="33" s="1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D7" i="33"/>
  <c r="AA6" i="33"/>
  <c r="Z6" i="33"/>
  <c r="Y6" i="33"/>
  <c r="Y23" i="33" s="1"/>
  <c r="X6" i="33"/>
  <c r="W6" i="33"/>
  <c r="V6" i="33"/>
  <c r="U6" i="33"/>
  <c r="U23" i="33" s="1"/>
  <c r="P24" i="33" s="1"/>
  <c r="T6" i="33"/>
  <c r="S6" i="33"/>
  <c r="R6" i="33"/>
  <c r="Q6" i="33"/>
  <c r="Q23" i="33" s="1"/>
  <c r="L24" i="33" s="1"/>
  <c r="P6" i="33"/>
  <c r="O6" i="33"/>
  <c r="N6" i="33"/>
  <c r="M6" i="33"/>
  <c r="M23" i="33" s="1"/>
  <c r="H24" i="33" s="1"/>
  <c r="L6" i="33"/>
  <c r="K6" i="33"/>
  <c r="J6" i="33"/>
  <c r="I6" i="33"/>
  <c r="I23" i="33" s="1"/>
  <c r="D24" i="33" s="1"/>
  <c r="D6" i="33"/>
  <c r="H6" i="33" s="1"/>
  <c r="AA5" i="33"/>
  <c r="AA23" i="33" s="1"/>
  <c r="Z5" i="33"/>
  <c r="Z23" i="33" s="1"/>
  <c r="Y5" i="33"/>
  <c r="X5" i="33"/>
  <c r="X23" i="33" s="1"/>
  <c r="S24" i="33" s="1"/>
  <c r="W5" i="33"/>
  <c r="W23" i="33" s="1"/>
  <c r="V5" i="33"/>
  <c r="V23" i="33" s="1"/>
  <c r="U5" i="33"/>
  <c r="T5" i="33"/>
  <c r="T23" i="33" s="1"/>
  <c r="O24" i="33" s="1"/>
  <c r="S5" i="33"/>
  <c r="S23" i="33" s="1"/>
  <c r="N24" i="33" s="1"/>
  <c r="R5" i="33"/>
  <c r="R23" i="33" s="1"/>
  <c r="Q5" i="33"/>
  <c r="P5" i="33"/>
  <c r="P23" i="33" s="1"/>
  <c r="K24" i="33" s="1"/>
  <c r="O5" i="33"/>
  <c r="O23" i="33" s="1"/>
  <c r="J24" i="33" s="1"/>
  <c r="N5" i="33"/>
  <c r="N23" i="33" s="1"/>
  <c r="M5" i="33"/>
  <c r="L5" i="33"/>
  <c r="L23" i="33" s="1"/>
  <c r="K5" i="33"/>
  <c r="K23" i="33" s="1"/>
  <c r="J5" i="33"/>
  <c r="J23" i="33" s="1"/>
  <c r="I5" i="33"/>
  <c r="H5" i="33"/>
  <c r="H23" i="33" s="1"/>
  <c r="D5" i="33"/>
  <c r="D23" i="33" s="1"/>
  <c r="AA4" i="33"/>
  <c r="AA27" i="33" s="1"/>
  <c r="Z4" i="33"/>
  <c r="Z27" i="33" s="1"/>
  <c r="Y4" i="33"/>
  <c r="X4" i="33"/>
  <c r="X27" i="33" s="1"/>
  <c r="S28" i="33" s="1"/>
  <c r="W4" i="33"/>
  <c r="W27" i="33" s="1"/>
  <c r="V4" i="33"/>
  <c r="V27" i="33" s="1"/>
  <c r="U4" i="33"/>
  <c r="T4" i="33"/>
  <c r="T27" i="33" s="1"/>
  <c r="O28" i="33" s="1"/>
  <c r="S4" i="33"/>
  <c r="S27" i="33" s="1"/>
  <c r="R4" i="33"/>
  <c r="R27" i="33" s="1"/>
  <c r="Q4" i="33"/>
  <c r="P4" i="33"/>
  <c r="P27" i="33" s="1"/>
  <c r="K28" i="33" s="1"/>
  <c r="O4" i="33"/>
  <c r="O27" i="33" s="1"/>
  <c r="N4" i="33"/>
  <c r="M4" i="33"/>
  <c r="L4" i="33"/>
  <c r="L27" i="33" s="1"/>
  <c r="L30" i="33" s="1"/>
  <c r="K4" i="33"/>
  <c r="K27" i="33" s="1"/>
  <c r="J4" i="33"/>
  <c r="I4" i="33"/>
  <c r="D4" i="33"/>
  <c r="H3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D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D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D35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D34" i="32"/>
  <c r="H34" i="32" s="1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D33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D32" i="32"/>
  <c r="H32" i="32" s="1"/>
  <c r="T29" i="32"/>
  <c r="P29" i="32"/>
  <c r="L29" i="32"/>
  <c r="P28" i="32"/>
  <c r="U27" i="32"/>
  <c r="Q27" i="32"/>
  <c r="Q30" i="32" s="1"/>
  <c r="M27" i="32"/>
  <c r="I27" i="32"/>
  <c r="V26" i="32"/>
  <c r="T26" i="32"/>
  <c r="W25" i="32"/>
  <c r="V25" i="32"/>
  <c r="Q26" i="32" s="1"/>
  <c r="U25" i="32"/>
  <c r="U26" i="32" s="1"/>
  <c r="T25" i="32"/>
  <c r="S25" i="32"/>
  <c r="R25" i="32"/>
  <c r="M26" i="32" s="1"/>
  <c r="Q25" i="32"/>
  <c r="L26" i="32" s="1"/>
  <c r="P25" i="32"/>
  <c r="O25" i="32"/>
  <c r="N25" i="32"/>
  <c r="I26" i="32" s="1"/>
  <c r="M25" i="32"/>
  <c r="L25" i="32"/>
  <c r="K25" i="32"/>
  <c r="J25" i="32"/>
  <c r="I25" i="32"/>
  <c r="I29" i="32" s="1"/>
  <c r="D25" i="32"/>
  <c r="H25" i="32" s="1"/>
  <c r="H29" i="32" s="1"/>
  <c r="T24" i="32"/>
  <c r="U23" i="32"/>
  <c r="U24" i="32" s="1"/>
  <c r="I23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D21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D16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D15" i="32"/>
  <c r="H15" i="32" s="1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D14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D13" i="32"/>
  <c r="H13" i="32" s="1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D12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D11" i="32"/>
  <c r="H11" i="32" s="1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D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D8" i="32"/>
  <c r="H8" i="32" s="1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D7" i="32"/>
  <c r="W6" i="32"/>
  <c r="V6" i="32"/>
  <c r="U6" i="32"/>
  <c r="T6" i="32"/>
  <c r="S6" i="32"/>
  <c r="R6" i="32"/>
  <c r="Q6" i="32"/>
  <c r="Q23" i="32" s="1"/>
  <c r="L24" i="32" s="1"/>
  <c r="P6" i="32"/>
  <c r="O6" i="32"/>
  <c r="N6" i="32"/>
  <c r="M6" i="32"/>
  <c r="M23" i="32" s="1"/>
  <c r="H24" i="32" s="1"/>
  <c r="L6" i="32"/>
  <c r="K6" i="32"/>
  <c r="J6" i="32"/>
  <c r="I6" i="32"/>
  <c r="D6" i="32"/>
  <c r="H6" i="32" s="1"/>
  <c r="W5" i="32"/>
  <c r="W23" i="32" s="1"/>
  <c r="V5" i="32"/>
  <c r="V23" i="32" s="1"/>
  <c r="U5" i="32"/>
  <c r="T5" i="32"/>
  <c r="T23" i="32" s="1"/>
  <c r="S5" i="32"/>
  <c r="S23" i="32" s="1"/>
  <c r="R5" i="32"/>
  <c r="R23" i="32" s="1"/>
  <c r="Q5" i="32"/>
  <c r="P5" i="32"/>
  <c r="P23" i="32" s="1"/>
  <c r="O5" i="32"/>
  <c r="O23" i="32" s="1"/>
  <c r="N5" i="32"/>
  <c r="N23" i="32" s="1"/>
  <c r="I24" i="32" s="1"/>
  <c r="M5" i="32"/>
  <c r="L5" i="32"/>
  <c r="L23" i="32" s="1"/>
  <c r="K5" i="32"/>
  <c r="K23" i="32" s="1"/>
  <c r="J5" i="32"/>
  <c r="J23" i="32" s="1"/>
  <c r="I5" i="32"/>
  <c r="H5" i="32"/>
  <c r="H23" i="32" s="1"/>
  <c r="D5" i="32"/>
  <c r="D23" i="32" s="1"/>
  <c r="W4" i="32"/>
  <c r="W27" i="32" s="1"/>
  <c r="V4" i="32"/>
  <c r="V27" i="32" s="1"/>
  <c r="U4" i="32"/>
  <c r="T4" i="32"/>
  <c r="T27" i="32" s="1"/>
  <c r="S4" i="32"/>
  <c r="S27" i="32" s="1"/>
  <c r="R4" i="32"/>
  <c r="R27" i="32" s="1"/>
  <c r="Q4" i="32"/>
  <c r="P4" i="32"/>
  <c r="P27" i="32" s="1"/>
  <c r="O4" i="32"/>
  <c r="O27" i="32" s="1"/>
  <c r="N4" i="32"/>
  <c r="N27" i="32" s="1"/>
  <c r="M4" i="32"/>
  <c r="L4" i="32"/>
  <c r="L27" i="32" s="1"/>
  <c r="L30" i="32" s="1"/>
  <c r="K4" i="32"/>
  <c r="K27" i="32" s="1"/>
  <c r="K30" i="32" s="1"/>
  <c r="J4" i="32"/>
  <c r="J27" i="32" s="1"/>
  <c r="I4" i="32"/>
  <c r="D4" i="32"/>
  <c r="H3" i="32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D37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D36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D35" i="31"/>
  <c r="H35" i="31" s="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D34" i="31"/>
  <c r="H34" i="31" s="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D33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D32" i="31"/>
  <c r="H32" i="31" s="1"/>
  <c r="X29" i="31"/>
  <c r="M29" i="31"/>
  <c r="M26" i="31"/>
  <c r="I26" i="31"/>
  <c r="X25" i="31"/>
  <c r="X26" i="31" s="1"/>
  <c r="W25" i="31"/>
  <c r="W29" i="31" s="1"/>
  <c r="V25" i="31"/>
  <c r="V29" i="31" s="1"/>
  <c r="U25" i="31"/>
  <c r="T25" i="31"/>
  <c r="T26" i="31" s="1"/>
  <c r="S25" i="31"/>
  <c r="S29" i="31" s="1"/>
  <c r="R25" i="31"/>
  <c r="Q25" i="31"/>
  <c r="Q29" i="31" s="1"/>
  <c r="P25" i="31"/>
  <c r="P29" i="31" s="1"/>
  <c r="O25" i="31"/>
  <c r="O29" i="31" s="1"/>
  <c r="N25" i="31"/>
  <c r="M25" i="31"/>
  <c r="H26" i="31" s="1"/>
  <c r="L25" i="31"/>
  <c r="L29" i="31" s="1"/>
  <c r="K25" i="31"/>
  <c r="K29" i="31" s="1"/>
  <c r="J25" i="31"/>
  <c r="I25" i="31"/>
  <c r="D26" i="31" s="1"/>
  <c r="D25" i="31"/>
  <c r="H25" i="31" s="1"/>
  <c r="H29" i="31" s="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D21" i="31"/>
  <c r="H21" i="31" s="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D16" i="31"/>
  <c r="H16" i="31" s="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D15" i="31"/>
  <c r="H15" i="31" s="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D14" i="31"/>
  <c r="H14" i="31" s="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D13" i="31"/>
  <c r="H13" i="31" s="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D12" i="31"/>
  <c r="H12" i="31" s="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D11" i="31"/>
  <c r="H11" i="31" s="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D9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D8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D7" i="31"/>
  <c r="H7" i="31" s="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D6" i="31"/>
  <c r="X5" i="31"/>
  <c r="X23" i="31" s="1"/>
  <c r="W5" i="31"/>
  <c r="W23" i="31" s="1"/>
  <c r="V5" i="31"/>
  <c r="V23" i="31" s="1"/>
  <c r="U5" i="31"/>
  <c r="U23" i="31" s="1"/>
  <c r="T5" i="31"/>
  <c r="T23" i="31" s="1"/>
  <c r="S5" i="31"/>
  <c r="S23" i="31" s="1"/>
  <c r="N24" i="31" s="1"/>
  <c r="R5" i="31"/>
  <c r="R23" i="31" s="1"/>
  <c r="Q5" i="31"/>
  <c r="Q23" i="31" s="1"/>
  <c r="P5" i="31"/>
  <c r="P23" i="31" s="1"/>
  <c r="O5" i="31"/>
  <c r="O23" i="31" s="1"/>
  <c r="J24" i="31" s="1"/>
  <c r="N5" i="31"/>
  <c r="N23" i="31" s="1"/>
  <c r="M5" i="31"/>
  <c r="M23" i="31" s="1"/>
  <c r="L5" i="31"/>
  <c r="L23" i="31" s="1"/>
  <c r="K5" i="31"/>
  <c r="K23" i="31" s="1"/>
  <c r="J5" i="31"/>
  <c r="J23" i="31" s="1"/>
  <c r="I5" i="31"/>
  <c r="I23" i="31" s="1"/>
  <c r="D5" i="31"/>
  <c r="H5" i="31" s="1"/>
  <c r="H23" i="31" s="1"/>
  <c r="X4" i="31"/>
  <c r="X27" i="31" s="1"/>
  <c r="W4" i="31"/>
  <c r="W27" i="31" s="1"/>
  <c r="V4" i="31"/>
  <c r="V27" i="31" s="1"/>
  <c r="U4" i="31"/>
  <c r="U27" i="31" s="1"/>
  <c r="T4" i="31"/>
  <c r="T27" i="31" s="1"/>
  <c r="S4" i="31"/>
  <c r="S27" i="31" s="1"/>
  <c r="R4" i="31"/>
  <c r="R27" i="31" s="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L30" i="31" s="1"/>
  <c r="K4" i="31"/>
  <c r="K27" i="31" s="1"/>
  <c r="J4" i="31"/>
  <c r="J27" i="31" s="1"/>
  <c r="I4" i="31"/>
  <c r="I27" i="31" s="1"/>
  <c r="H4" i="31"/>
  <c r="H27" i="31" s="1"/>
  <c r="H30" i="31" s="1"/>
  <c r="D4" i="31"/>
  <c r="D27" i="31" s="1"/>
  <c r="H3" i="31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D37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D36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D35" i="30"/>
  <c r="H35" i="30" s="1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D34" i="30"/>
  <c r="H34" i="30" s="1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D33" i="30"/>
  <c r="H33" i="30" s="1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D32" i="30"/>
  <c r="H32" i="30" s="1"/>
  <c r="Z29" i="30"/>
  <c r="V29" i="30"/>
  <c r="R29" i="30"/>
  <c r="N29" i="30"/>
  <c r="J29" i="30"/>
  <c r="Z25" i="30"/>
  <c r="Z26" i="30" s="1"/>
  <c r="Y25" i="30"/>
  <c r="Y29" i="30" s="1"/>
  <c r="X25" i="30"/>
  <c r="X26" i="30" s="1"/>
  <c r="W25" i="30"/>
  <c r="W26" i="30" s="1"/>
  <c r="V25" i="30"/>
  <c r="V26" i="30" s="1"/>
  <c r="U25" i="30"/>
  <c r="U29" i="30" s="1"/>
  <c r="T25" i="30"/>
  <c r="S25" i="30"/>
  <c r="S26" i="30" s="1"/>
  <c r="R25" i="30"/>
  <c r="Q25" i="30"/>
  <c r="Q29" i="30" s="1"/>
  <c r="P25" i="30"/>
  <c r="O25" i="30"/>
  <c r="O26" i="30" s="1"/>
  <c r="N25" i="30"/>
  <c r="M25" i="30"/>
  <c r="M29" i="30" s="1"/>
  <c r="L25" i="30"/>
  <c r="K25" i="30"/>
  <c r="K26" i="30" s="1"/>
  <c r="J25" i="30"/>
  <c r="I25" i="30"/>
  <c r="I29" i="30" s="1"/>
  <c r="D25" i="30"/>
  <c r="H25" i="30" s="1"/>
  <c r="H29" i="30" s="1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D21" i="30"/>
  <c r="H21" i="30" s="1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D16" i="30"/>
  <c r="H16" i="30" s="1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D15" i="30"/>
  <c r="H15" i="30" s="1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D14" i="30"/>
  <c r="H14" i="30" s="1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D13" i="30"/>
  <c r="H13" i="30" s="1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D12" i="30"/>
  <c r="H12" i="30" s="1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D11" i="30"/>
  <c r="H11" i="30" s="1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D9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D8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D7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D6" i="30"/>
  <c r="Z5" i="30"/>
  <c r="Z23" i="30" s="1"/>
  <c r="Y5" i="30"/>
  <c r="Y23" i="30" s="1"/>
  <c r="X5" i="30"/>
  <c r="X23" i="30" s="1"/>
  <c r="W5" i="30"/>
  <c r="W23" i="30" s="1"/>
  <c r="V5" i="30"/>
  <c r="V23" i="30" s="1"/>
  <c r="U5" i="30"/>
  <c r="U23" i="30" s="1"/>
  <c r="T5" i="30"/>
  <c r="T23" i="30" s="1"/>
  <c r="S5" i="30"/>
  <c r="S23" i="30" s="1"/>
  <c r="R5" i="30"/>
  <c r="R23" i="30" s="1"/>
  <c r="M24" i="30" s="1"/>
  <c r="Q5" i="30"/>
  <c r="Q23" i="30" s="1"/>
  <c r="P5" i="30"/>
  <c r="P23" i="30" s="1"/>
  <c r="O5" i="30"/>
  <c r="O23" i="30" s="1"/>
  <c r="N5" i="30"/>
  <c r="N23" i="30" s="1"/>
  <c r="I24" i="30" s="1"/>
  <c r="M5" i="30"/>
  <c r="M23" i="30" s="1"/>
  <c r="L5" i="30"/>
  <c r="L23" i="30" s="1"/>
  <c r="K5" i="30"/>
  <c r="K23" i="30" s="1"/>
  <c r="J5" i="30"/>
  <c r="J23" i="30" s="1"/>
  <c r="I5" i="30"/>
  <c r="I23" i="30" s="1"/>
  <c r="H5" i="30"/>
  <c r="H23" i="30" s="1"/>
  <c r="D5" i="30"/>
  <c r="D23" i="30" s="1"/>
  <c r="Z4" i="30"/>
  <c r="Z27" i="30" s="1"/>
  <c r="Y4" i="30"/>
  <c r="Y27" i="30" s="1"/>
  <c r="X4" i="30"/>
  <c r="X27" i="30" s="1"/>
  <c r="W4" i="30"/>
  <c r="W27" i="30" s="1"/>
  <c r="V4" i="30"/>
  <c r="V27" i="30" s="1"/>
  <c r="U4" i="30"/>
  <c r="U27" i="30" s="1"/>
  <c r="T4" i="30"/>
  <c r="T27" i="30" s="1"/>
  <c r="S4" i="30"/>
  <c r="S27" i="30" s="1"/>
  <c r="R4" i="30"/>
  <c r="R27" i="30" s="1"/>
  <c r="Q4" i="30"/>
  <c r="Q27" i="30" s="1"/>
  <c r="P4" i="30"/>
  <c r="P27" i="30" s="1"/>
  <c r="O4" i="30"/>
  <c r="O27" i="30" s="1"/>
  <c r="N4" i="30"/>
  <c r="N27" i="30" s="1"/>
  <c r="M4" i="30"/>
  <c r="M27" i="30" s="1"/>
  <c r="L4" i="30"/>
  <c r="L27" i="30" s="1"/>
  <c r="L30" i="30" s="1"/>
  <c r="K4" i="30"/>
  <c r="K27" i="30" s="1"/>
  <c r="K30" i="30" s="1"/>
  <c r="J4" i="30"/>
  <c r="J27" i="30" s="1"/>
  <c r="J30" i="30" s="1"/>
  <c r="I4" i="30"/>
  <c r="I27" i="30" s="1"/>
  <c r="H4" i="30"/>
  <c r="H27" i="30" s="1"/>
  <c r="H30" i="30" s="1"/>
  <c r="D4" i="30"/>
  <c r="D27" i="30" s="1"/>
  <c r="H3" i="30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D37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D36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D35" i="29"/>
  <c r="H35" i="29" s="1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D34" i="29"/>
  <c r="H34" i="29" s="1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D33" i="29"/>
  <c r="H33" i="29" s="1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D32" i="29"/>
  <c r="H32" i="29" s="1"/>
  <c r="Z29" i="29"/>
  <c r="X29" i="29"/>
  <c r="T29" i="29"/>
  <c r="P29" i="29"/>
  <c r="L29" i="29"/>
  <c r="Z25" i="29"/>
  <c r="Z26" i="29" s="1"/>
  <c r="Y25" i="29"/>
  <c r="Y26" i="29" s="1"/>
  <c r="X25" i="29"/>
  <c r="X26" i="29" s="1"/>
  <c r="W25" i="29"/>
  <c r="W29" i="29" s="1"/>
  <c r="V25" i="29"/>
  <c r="V26" i="29" s="1"/>
  <c r="U25" i="29"/>
  <c r="U26" i="29" s="1"/>
  <c r="T25" i="29"/>
  <c r="S25" i="29"/>
  <c r="S29" i="29" s="1"/>
  <c r="R25" i="29"/>
  <c r="Q25" i="29"/>
  <c r="Q26" i="29" s="1"/>
  <c r="P25" i="29"/>
  <c r="O25" i="29"/>
  <c r="O29" i="29" s="1"/>
  <c r="N25" i="29"/>
  <c r="M25" i="29"/>
  <c r="M26" i="29" s="1"/>
  <c r="L25" i="29"/>
  <c r="K25" i="29"/>
  <c r="K29" i="29" s="1"/>
  <c r="J25" i="29"/>
  <c r="I25" i="29"/>
  <c r="I26" i="29" s="1"/>
  <c r="D25" i="29"/>
  <c r="H25" i="29" s="1"/>
  <c r="H29" i="29" s="1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D21" i="29"/>
  <c r="H21" i="29" s="1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D16" i="29"/>
  <c r="H16" i="29" s="1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D15" i="29"/>
  <c r="H15" i="29" s="1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D14" i="29"/>
  <c r="H14" i="29" s="1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D13" i="29"/>
  <c r="H13" i="29" s="1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D12" i="29"/>
  <c r="H12" i="29" s="1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D11" i="29"/>
  <c r="H11" i="29" s="1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D9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D8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D7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D6" i="29"/>
  <c r="Z5" i="29"/>
  <c r="Z23" i="29" s="1"/>
  <c r="Y5" i="29"/>
  <c r="Y23" i="29" s="1"/>
  <c r="X5" i="29"/>
  <c r="X23" i="29" s="1"/>
  <c r="W5" i="29"/>
  <c r="W23" i="29" s="1"/>
  <c r="V5" i="29"/>
  <c r="V23" i="29" s="1"/>
  <c r="U5" i="29"/>
  <c r="U23" i="29" s="1"/>
  <c r="T5" i="29"/>
  <c r="T23" i="29" s="1"/>
  <c r="O24" i="29" s="1"/>
  <c r="S5" i="29"/>
  <c r="S23" i="29" s="1"/>
  <c r="R5" i="29"/>
  <c r="R23" i="29" s="1"/>
  <c r="Q5" i="29"/>
  <c r="Q23" i="29" s="1"/>
  <c r="P5" i="29"/>
  <c r="P23" i="29" s="1"/>
  <c r="K24" i="29" s="1"/>
  <c r="O5" i="29"/>
  <c r="O23" i="29" s="1"/>
  <c r="N5" i="29"/>
  <c r="N23" i="29" s="1"/>
  <c r="M5" i="29"/>
  <c r="M23" i="29" s="1"/>
  <c r="L5" i="29"/>
  <c r="L23" i="29" s="1"/>
  <c r="K5" i="29"/>
  <c r="K23" i="29" s="1"/>
  <c r="J5" i="29"/>
  <c r="J23" i="29" s="1"/>
  <c r="I5" i="29"/>
  <c r="I23" i="29" s="1"/>
  <c r="D24" i="29" s="1"/>
  <c r="H5" i="29"/>
  <c r="H23" i="29" s="1"/>
  <c r="D5" i="29"/>
  <c r="D23" i="29" s="1"/>
  <c r="Z4" i="29"/>
  <c r="Z27" i="29" s="1"/>
  <c r="Y4" i="29"/>
  <c r="Y27" i="29" s="1"/>
  <c r="X4" i="29"/>
  <c r="X27" i="29" s="1"/>
  <c r="W4" i="29"/>
  <c r="W27" i="29" s="1"/>
  <c r="V4" i="29"/>
  <c r="V27" i="29" s="1"/>
  <c r="U4" i="29"/>
  <c r="U27" i="29" s="1"/>
  <c r="T4" i="29"/>
  <c r="T27" i="29" s="1"/>
  <c r="S4" i="29"/>
  <c r="S27" i="29" s="1"/>
  <c r="R4" i="29"/>
  <c r="R27" i="29" s="1"/>
  <c r="Q4" i="29"/>
  <c r="Q27" i="29" s="1"/>
  <c r="P4" i="29"/>
  <c r="P27" i="29" s="1"/>
  <c r="O4" i="29"/>
  <c r="O27" i="29" s="1"/>
  <c r="N4" i="29"/>
  <c r="N27" i="29" s="1"/>
  <c r="M4" i="29"/>
  <c r="M27" i="29" s="1"/>
  <c r="L4" i="29"/>
  <c r="L27" i="29" s="1"/>
  <c r="K4" i="29"/>
  <c r="K27" i="29" s="1"/>
  <c r="J4" i="29"/>
  <c r="J27" i="29" s="1"/>
  <c r="J30" i="29" s="1"/>
  <c r="I4" i="29"/>
  <c r="I27" i="29" s="1"/>
  <c r="H4" i="29"/>
  <c r="H27" i="29" s="1"/>
  <c r="D4" i="29"/>
  <c r="D27" i="29" s="1"/>
  <c r="H3" i="29"/>
  <c r="R37" i="28"/>
  <c r="Q37" i="28"/>
  <c r="P37" i="28"/>
  <c r="O37" i="28"/>
  <c r="N37" i="28"/>
  <c r="M37" i="28"/>
  <c r="L37" i="28"/>
  <c r="K37" i="28"/>
  <c r="J37" i="28"/>
  <c r="I37" i="28"/>
  <c r="H37" i="28"/>
  <c r="D37" i="28"/>
  <c r="R36" i="28"/>
  <c r="Q36" i="28"/>
  <c r="P36" i="28"/>
  <c r="O36" i="28"/>
  <c r="N36" i="28"/>
  <c r="M36" i="28"/>
  <c r="L36" i="28"/>
  <c r="K36" i="28"/>
  <c r="J36" i="28"/>
  <c r="I36" i="28"/>
  <c r="H36" i="28"/>
  <c r="D36" i="28"/>
  <c r="R35" i="28"/>
  <c r="Q35" i="28"/>
  <c r="P35" i="28"/>
  <c r="O35" i="28"/>
  <c r="N35" i="28"/>
  <c r="M35" i="28"/>
  <c r="L35" i="28"/>
  <c r="K35" i="28"/>
  <c r="J35" i="28"/>
  <c r="I35" i="28"/>
  <c r="D35" i="28"/>
  <c r="H35" i="28" s="1"/>
  <c r="R34" i="28"/>
  <c r="Q34" i="28"/>
  <c r="P34" i="28"/>
  <c r="O34" i="28"/>
  <c r="N34" i="28"/>
  <c r="M34" i="28"/>
  <c r="L34" i="28"/>
  <c r="K34" i="28"/>
  <c r="J34" i="28"/>
  <c r="I34" i="28"/>
  <c r="D34" i="28"/>
  <c r="H34" i="28" s="1"/>
  <c r="R33" i="28"/>
  <c r="Q33" i="28"/>
  <c r="P33" i="28"/>
  <c r="O33" i="28"/>
  <c r="N33" i="28"/>
  <c r="M33" i="28"/>
  <c r="L33" i="28"/>
  <c r="K33" i="28"/>
  <c r="J33" i="28"/>
  <c r="I33" i="28"/>
  <c r="D33" i="28"/>
  <c r="H33" i="28" s="1"/>
  <c r="R32" i="28"/>
  <c r="Q32" i="28"/>
  <c r="P32" i="28"/>
  <c r="O32" i="28"/>
  <c r="N32" i="28"/>
  <c r="M32" i="28"/>
  <c r="L32" i="28"/>
  <c r="K32" i="28"/>
  <c r="J32" i="28"/>
  <c r="I32" i="28"/>
  <c r="D32" i="28"/>
  <c r="H32" i="28" s="1"/>
  <c r="R29" i="28"/>
  <c r="N29" i="28"/>
  <c r="J29" i="28"/>
  <c r="R25" i="28"/>
  <c r="R26" i="28" s="1"/>
  <c r="Q25" i="28"/>
  <c r="Q29" i="28" s="1"/>
  <c r="P25" i="28"/>
  <c r="P26" i="28" s="1"/>
  <c r="O25" i="28"/>
  <c r="O26" i="28" s="1"/>
  <c r="N25" i="28"/>
  <c r="N26" i="28" s="1"/>
  <c r="M25" i="28"/>
  <c r="M29" i="28" s="1"/>
  <c r="L25" i="28"/>
  <c r="K25" i="28"/>
  <c r="K26" i="28" s="1"/>
  <c r="J25" i="28"/>
  <c r="I25" i="28"/>
  <c r="I29" i="28" s="1"/>
  <c r="D25" i="28"/>
  <c r="H25" i="28" s="1"/>
  <c r="H29" i="28" s="1"/>
  <c r="Q23" i="28"/>
  <c r="M23" i="28"/>
  <c r="I23" i="28"/>
  <c r="R21" i="28"/>
  <c r="Q21" i="28"/>
  <c r="Q27" i="28" s="1"/>
  <c r="P21" i="28"/>
  <c r="O21" i="28"/>
  <c r="N21" i="28"/>
  <c r="M21" i="28"/>
  <c r="M27" i="28" s="1"/>
  <c r="L21" i="28"/>
  <c r="K21" i="28"/>
  <c r="J21" i="28"/>
  <c r="I21" i="28"/>
  <c r="I27" i="28" s="1"/>
  <c r="D21" i="28"/>
  <c r="H21" i="28" s="1"/>
  <c r="R16" i="28"/>
  <c r="Q16" i="28"/>
  <c r="P16" i="28"/>
  <c r="O16" i="28"/>
  <c r="N16" i="28"/>
  <c r="M16" i="28"/>
  <c r="L16" i="28"/>
  <c r="K16" i="28"/>
  <c r="J16" i="28"/>
  <c r="I16" i="28"/>
  <c r="D16" i="28"/>
  <c r="H16" i="28" s="1"/>
  <c r="R15" i="28"/>
  <c r="Q15" i="28"/>
  <c r="P15" i="28"/>
  <c r="O15" i="28"/>
  <c r="N15" i="28"/>
  <c r="M15" i="28"/>
  <c r="L15" i="28"/>
  <c r="K15" i="28"/>
  <c r="J15" i="28"/>
  <c r="I15" i="28"/>
  <c r="D15" i="28"/>
  <c r="H15" i="28" s="1"/>
  <c r="R14" i="28"/>
  <c r="Q14" i="28"/>
  <c r="P14" i="28"/>
  <c r="O14" i="28"/>
  <c r="N14" i="28"/>
  <c r="M14" i="28"/>
  <c r="L14" i="28"/>
  <c r="K14" i="28"/>
  <c r="J14" i="28"/>
  <c r="I14" i="28"/>
  <c r="D14" i="28"/>
  <c r="H14" i="28" s="1"/>
  <c r="R13" i="28"/>
  <c r="Q13" i="28"/>
  <c r="P13" i="28"/>
  <c r="O13" i="28"/>
  <c r="N13" i="28"/>
  <c r="M13" i="28"/>
  <c r="L13" i="28"/>
  <c r="K13" i="28"/>
  <c r="J13" i="28"/>
  <c r="I13" i="28"/>
  <c r="D13" i="28"/>
  <c r="H13" i="28" s="1"/>
  <c r="R12" i="28"/>
  <c r="Q12" i="28"/>
  <c r="P12" i="28"/>
  <c r="O12" i="28"/>
  <c r="N12" i="28"/>
  <c r="M12" i="28"/>
  <c r="L12" i="28"/>
  <c r="K12" i="28"/>
  <c r="J12" i="28"/>
  <c r="I12" i="28"/>
  <c r="D12" i="28"/>
  <c r="H12" i="28" s="1"/>
  <c r="R11" i="28"/>
  <c r="Q11" i="28"/>
  <c r="P11" i="28"/>
  <c r="O11" i="28"/>
  <c r="N11" i="28"/>
  <c r="M11" i="28"/>
  <c r="L11" i="28"/>
  <c r="K11" i="28"/>
  <c r="J11" i="28"/>
  <c r="I11" i="28"/>
  <c r="D11" i="28"/>
  <c r="H11" i="28" s="1"/>
  <c r="R9" i="28"/>
  <c r="Q9" i="28"/>
  <c r="P9" i="28"/>
  <c r="O9" i="28"/>
  <c r="N9" i="28"/>
  <c r="M9" i="28"/>
  <c r="L9" i="28"/>
  <c r="K9" i="28"/>
  <c r="J9" i="28"/>
  <c r="I9" i="28"/>
  <c r="H9" i="28"/>
  <c r="D9" i="28"/>
  <c r="R8" i="28"/>
  <c r="Q8" i="28"/>
  <c r="P8" i="28"/>
  <c r="O8" i="28"/>
  <c r="N8" i="28"/>
  <c r="M8" i="28"/>
  <c r="L8" i="28"/>
  <c r="K8" i="28"/>
  <c r="J8" i="28"/>
  <c r="I8" i="28"/>
  <c r="H8" i="28"/>
  <c r="D8" i="28"/>
  <c r="R7" i="28"/>
  <c r="Q7" i="28"/>
  <c r="P7" i="28"/>
  <c r="O7" i="28"/>
  <c r="N7" i="28"/>
  <c r="M7" i="28"/>
  <c r="L7" i="28"/>
  <c r="K7" i="28"/>
  <c r="J7" i="28"/>
  <c r="I7" i="28"/>
  <c r="H7" i="28"/>
  <c r="D7" i="28"/>
  <c r="R6" i="28"/>
  <c r="Q6" i="28"/>
  <c r="P6" i="28"/>
  <c r="O6" i="28"/>
  <c r="N6" i="28"/>
  <c r="M6" i="28"/>
  <c r="L6" i="28"/>
  <c r="K6" i="28"/>
  <c r="J6" i="28"/>
  <c r="I6" i="28"/>
  <c r="H6" i="28"/>
  <c r="D6" i="28"/>
  <c r="R5" i="28"/>
  <c r="R23" i="28" s="1"/>
  <c r="Q5" i="28"/>
  <c r="P5" i="28"/>
  <c r="P23" i="28" s="1"/>
  <c r="O5" i="28"/>
  <c r="O23" i="28" s="1"/>
  <c r="N5" i="28"/>
  <c r="N23" i="28" s="1"/>
  <c r="M5" i="28"/>
  <c r="L5" i="28"/>
  <c r="L23" i="28" s="1"/>
  <c r="K5" i="28"/>
  <c r="K23" i="28" s="1"/>
  <c r="J5" i="28"/>
  <c r="J23" i="28" s="1"/>
  <c r="I5" i="28"/>
  <c r="H5" i="28"/>
  <c r="H23" i="28" s="1"/>
  <c r="D5" i="28"/>
  <c r="D23" i="28" s="1"/>
  <c r="R4" i="28"/>
  <c r="R27" i="28" s="1"/>
  <c r="Q4" i="28"/>
  <c r="P4" i="28"/>
  <c r="P27" i="28" s="1"/>
  <c r="O4" i="28"/>
  <c r="O27" i="28" s="1"/>
  <c r="N4" i="28"/>
  <c r="N27" i="28" s="1"/>
  <c r="M4" i="28"/>
  <c r="L4" i="28"/>
  <c r="L27" i="28" s="1"/>
  <c r="L30" i="28" s="1"/>
  <c r="K4" i="28"/>
  <c r="K27" i="28" s="1"/>
  <c r="K30" i="28" s="1"/>
  <c r="J4" i="28"/>
  <c r="J27" i="28" s="1"/>
  <c r="I4" i="28"/>
  <c r="H4" i="28"/>
  <c r="H27" i="28" s="1"/>
  <c r="H30" i="28" s="1"/>
  <c r="D4" i="28"/>
  <c r="D27" i="28" s="1"/>
  <c r="H3" i="28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D37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D36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D35" i="27"/>
  <c r="H35" i="27" s="1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D34" i="27"/>
  <c r="H34" i="27" s="1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D33" i="27"/>
  <c r="H33" i="27" s="1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D32" i="27"/>
  <c r="H32" i="27" s="1"/>
  <c r="V29" i="27"/>
  <c r="T29" i="27"/>
  <c r="P29" i="27"/>
  <c r="L29" i="27"/>
  <c r="V25" i="27"/>
  <c r="V26" i="27" s="1"/>
  <c r="U25" i="27"/>
  <c r="U26" i="27" s="1"/>
  <c r="T25" i="27"/>
  <c r="T26" i="27" s="1"/>
  <c r="S25" i="27"/>
  <c r="S29" i="27" s="1"/>
  <c r="R25" i="27"/>
  <c r="R26" i="27" s="1"/>
  <c r="Q25" i="27"/>
  <c r="Q26" i="27" s="1"/>
  <c r="P25" i="27"/>
  <c r="O25" i="27"/>
  <c r="O29" i="27" s="1"/>
  <c r="N25" i="27"/>
  <c r="M25" i="27"/>
  <c r="M26" i="27" s="1"/>
  <c r="L25" i="27"/>
  <c r="K25" i="27"/>
  <c r="K29" i="27" s="1"/>
  <c r="J25" i="27"/>
  <c r="I25" i="27"/>
  <c r="I26" i="27" s="1"/>
  <c r="D25" i="27"/>
  <c r="H25" i="27" s="1"/>
  <c r="H29" i="27" s="1"/>
  <c r="S23" i="27"/>
  <c r="O23" i="27"/>
  <c r="K23" i="27"/>
  <c r="D23" i="27"/>
  <c r="V21" i="27"/>
  <c r="U21" i="27"/>
  <c r="T21" i="27"/>
  <c r="S21" i="27"/>
  <c r="S27" i="27" s="1"/>
  <c r="R21" i="27"/>
  <c r="Q21" i="27"/>
  <c r="P21" i="27"/>
  <c r="O21" i="27"/>
  <c r="O27" i="27" s="1"/>
  <c r="N21" i="27"/>
  <c r="M21" i="27"/>
  <c r="L21" i="27"/>
  <c r="K21" i="27"/>
  <c r="K27" i="27" s="1"/>
  <c r="J21" i="27"/>
  <c r="I21" i="27"/>
  <c r="D21" i="27"/>
  <c r="H21" i="27" s="1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D16" i="27"/>
  <c r="H16" i="27" s="1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D15" i="27"/>
  <c r="H15" i="27" s="1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D14" i="27"/>
  <c r="H14" i="27" s="1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D13" i="27"/>
  <c r="H13" i="27" s="1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D12" i="27"/>
  <c r="H12" i="27" s="1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D11" i="27"/>
  <c r="H11" i="27" s="1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D9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D8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D7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D6" i="27"/>
  <c r="V5" i="27"/>
  <c r="V23" i="27" s="1"/>
  <c r="U5" i="27"/>
  <c r="U23" i="27" s="1"/>
  <c r="T5" i="27"/>
  <c r="T23" i="27" s="1"/>
  <c r="S5" i="27"/>
  <c r="R5" i="27"/>
  <c r="R23" i="27" s="1"/>
  <c r="Q5" i="27"/>
  <c r="Q23" i="27" s="1"/>
  <c r="P5" i="27"/>
  <c r="P23" i="27" s="1"/>
  <c r="K24" i="27" s="1"/>
  <c r="O5" i="27"/>
  <c r="N5" i="27"/>
  <c r="N23" i="27" s="1"/>
  <c r="M5" i="27"/>
  <c r="M23" i="27" s="1"/>
  <c r="L5" i="27"/>
  <c r="L23" i="27" s="1"/>
  <c r="K5" i="27"/>
  <c r="J5" i="27"/>
  <c r="J23" i="27" s="1"/>
  <c r="I5" i="27"/>
  <c r="I23" i="27" s="1"/>
  <c r="D24" i="27" s="1"/>
  <c r="H5" i="27"/>
  <c r="H23" i="27" s="1"/>
  <c r="D5" i="27"/>
  <c r="V4" i="27"/>
  <c r="V27" i="27" s="1"/>
  <c r="U4" i="27"/>
  <c r="U27" i="27" s="1"/>
  <c r="T4" i="27"/>
  <c r="T27" i="27" s="1"/>
  <c r="S4" i="27"/>
  <c r="R4" i="27"/>
  <c r="R27" i="27" s="1"/>
  <c r="Q4" i="27"/>
  <c r="Q27" i="27" s="1"/>
  <c r="P4" i="27"/>
  <c r="P27" i="27" s="1"/>
  <c r="O4" i="27"/>
  <c r="N4" i="27"/>
  <c r="N27" i="27" s="1"/>
  <c r="M4" i="27"/>
  <c r="M27" i="27" s="1"/>
  <c r="L4" i="27"/>
  <c r="L27" i="27" s="1"/>
  <c r="K4" i="27"/>
  <c r="J4" i="27"/>
  <c r="J27" i="27" s="1"/>
  <c r="I4" i="27"/>
  <c r="I27" i="27" s="1"/>
  <c r="H4" i="27"/>
  <c r="H27" i="27" s="1"/>
  <c r="D4" i="27"/>
  <c r="H3" i="27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D37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D36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D35" i="26"/>
  <c r="H35" i="26" s="1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D34" i="26"/>
  <c r="H34" i="26" s="1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D33" i="26"/>
  <c r="H33" i="26" s="1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D32" i="26"/>
  <c r="H32" i="26" s="1"/>
  <c r="V29" i="26"/>
  <c r="R29" i="26"/>
  <c r="N29" i="26"/>
  <c r="J29" i="26"/>
  <c r="V25" i="26"/>
  <c r="V26" i="26" s="1"/>
  <c r="U25" i="26"/>
  <c r="U29" i="26" s="1"/>
  <c r="T25" i="26"/>
  <c r="T26" i="26" s="1"/>
  <c r="S25" i="26"/>
  <c r="S26" i="26" s="1"/>
  <c r="R25" i="26"/>
  <c r="R26" i="26" s="1"/>
  <c r="Q25" i="26"/>
  <c r="Q29" i="26" s="1"/>
  <c r="P25" i="26"/>
  <c r="P29" i="26" s="1"/>
  <c r="O25" i="26"/>
  <c r="O29" i="26" s="1"/>
  <c r="N25" i="26"/>
  <c r="M25" i="26"/>
  <c r="M29" i="26" s="1"/>
  <c r="L25" i="26"/>
  <c r="L29" i="26" s="1"/>
  <c r="K25" i="26"/>
  <c r="K29" i="26" s="1"/>
  <c r="J25" i="26"/>
  <c r="I25" i="26"/>
  <c r="I29" i="26" s="1"/>
  <c r="D25" i="26"/>
  <c r="H25" i="26" s="1"/>
  <c r="H29" i="26" s="1"/>
  <c r="U23" i="26"/>
  <c r="Q23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D21" i="26"/>
  <c r="H21" i="26" s="1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D16" i="26"/>
  <c r="H16" i="26" s="1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D15" i="26"/>
  <c r="H15" i="26" s="1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D14" i="26"/>
  <c r="H14" i="26" s="1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D13" i="26"/>
  <c r="H13" i="26" s="1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D12" i="26"/>
  <c r="H12" i="26" s="1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D11" i="26"/>
  <c r="H11" i="26" s="1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D9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D8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D7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D6" i="26"/>
  <c r="V5" i="26"/>
  <c r="V23" i="26" s="1"/>
  <c r="U5" i="26"/>
  <c r="T5" i="26"/>
  <c r="T23" i="26" s="1"/>
  <c r="S5" i="26"/>
  <c r="S23" i="26" s="1"/>
  <c r="R5" i="26"/>
  <c r="R23" i="26" s="1"/>
  <c r="Q5" i="26"/>
  <c r="P5" i="26"/>
  <c r="P23" i="26" s="1"/>
  <c r="O5" i="26"/>
  <c r="O23" i="26" s="1"/>
  <c r="J24" i="26" s="1"/>
  <c r="N5" i="26"/>
  <c r="N23" i="26" s="1"/>
  <c r="I24" i="26" s="1"/>
  <c r="M5" i="26"/>
  <c r="M23" i="26" s="1"/>
  <c r="L5" i="26"/>
  <c r="L23" i="26" s="1"/>
  <c r="K5" i="26"/>
  <c r="K23" i="26" s="1"/>
  <c r="J5" i="26"/>
  <c r="J23" i="26" s="1"/>
  <c r="I5" i="26"/>
  <c r="I23" i="26" s="1"/>
  <c r="H5" i="26"/>
  <c r="H23" i="26" s="1"/>
  <c r="D5" i="26"/>
  <c r="D23" i="26" s="1"/>
  <c r="V4" i="26"/>
  <c r="V27" i="26" s="1"/>
  <c r="U4" i="26"/>
  <c r="U27" i="26" s="1"/>
  <c r="T4" i="26"/>
  <c r="T27" i="26" s="1"/>
  <c r="S4" i="26"/>
  <c r="S27" i="26" s="1"/>
  <c r="R4" i="26"/>
  <c r="R27" i="26" s="1"/>
  <c r="Q4" i="26"/>
  <c r="Q27" i="26" s="1"/>
  <c r="P4" i="26"/>
  <c r="P27" i="26" s="1"/>
  <c r="O4" i="26"/>
  <c r="O27" i="26" s="1"/>
  <c r="N4" i="26"/>
  <c r="N27" i="26" s="1"/>
  <c r="M4" i="26"/>
  <c r="M27" i="26" s="1"/>
  <c r="L4" i="26"/>
  <c r="L27" i="26" s="1"/>
  <c r="L30" i="26" s="1"/>
  <c r="K4" i="26"/>
  <c r="K27" i="26" s="1"/>
  <c r="K30" i="26" s="1"/>
  <c r="J4" i="26"/>
  <c r="J27" i="26" s="1"/>
  <c r="I4" i="26"/>
  <c r="I27" i="26" s="1"/>
  <c r="H4" i="26"/>
  <c r="H27" i="26" s="1"/>
  <c r="H30" i="26" s="1"/>
  <c r="D4" i="26"/>
  <c r="D27" i="26" s="1"/>
  <c r="H3" i="26"/>
  <c r="AA37" i="25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D37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D36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D35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D34" i="25"/>
  <c r="H34" i="25" s="1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D33" i="25"/>
  <c r="H33" i="25" s="1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D32" i="25"/>
  <c r="H32" i="25" s="1"/>
  <c r="X29" i="25"/>
  <c r="T29" i="25"/>
  <c r="P29" i="25"/>
  <c r="L29" i="25"/>
  <c r="Z26" i="25"/>
  <c r="AA25" i="25"/>
  <c r="AA29" i="25" s="1"/>
  <c r="Z25" i="25"/>
  <c r="U26" i="25" s="1"/>
  <c r="Y25" i="25"/>
  <c r="Y26" i="25" s="1"/>
  <c r="X25" i="25"/>
  <c r="X26" i="25" s="1"/>
  <c r="W25" i="25"/>
  <c r="W29" i="25" s="1"/>
  <c r="V25" i="25"/>
  <c r="Q26" i="25" s="1"/>
  <c r="U25" i="25"/>
  <c r="P26" i="25" s="1"/>
  <c r="T25" i="25"/>
  <c r="O26" i="25" s="1"/>
  <c r="S25" i="25"/>
  <c r="S29" i="25" s="1"/>
  <c r="R25" i="25"/>
  <c r="M26" i="25" s="1"/>
  <c r="Q25" i="25"/>
  <c r="L26" i="25" s="1"/>
  <c r="P25" i="25"/>
  <c r="K26" i="25" s="1"/>
  <c r="O25" i="25"/>
  <c r="O29" i="25" s="1"/>
  <c r="N25" i="25"/>
  <c r="I26" i="25" s="1"/>
  <c r="M25" i="25"/>
  <c r="H26" i="25" s="1"/>
  <c r="L25" i="25"/>
  <c r="K25" i="25"/>
  <c r="K29" i="25" s="1"/>
  <c r="J25" i="25"/>
  <c r="J29" i="25" s="1"/>
  <c r="I25" i="25"/>
  <c r="I29" i="25" s="1"/>
  <c r="D25" i="25"/>
  <c r="H25" i="25" s="1"/>
  <c r="H29" i="25" s="1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D21" i="25"/>
  <c r="H21" i="25" s="1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D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D15" i="25"/>
  <c r="H15" i="25" s="1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D14" i="25"/>
  <c r="H14" i="25" s="1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D13" i="25"/>
  <c r="H13" i="25" s="1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D12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D11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D9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D8" i="25"/>
  <c r="H8" i="25" s="1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D7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D6" i="25"/>
  <c r="AA5" i="25"/>
  <c r="AA23" i="25" s="1"/>
  <c r="Z5" i="25"/>
  <c r="Z23" i="25" s="1"/>
  <c r="Y5" i="25"/>
  <c r="Y23" i="25" s="1"/>
  <c r="X5" i="25"/>
  <c r="X23" i="25" s="1"/>
  <c r="W5" i="25"/>
  <c r="W23" i="25" s="1"/>
  <c r="V5" i="25"/>
  <c r="V23" i="25" s="1"/>
  <c r="Q24" i="25" s="1"/>
  <c r="U5" i="25"/>
  <c r="U23" i="25" s="1"/>
  <c r="T5" i="25"/>
  <c r="T23" i="25" s="1"/>
  <c r="S5" i="25"/>
  <c r="S23" i="25" s="1"/>
  <c r="R5" i="25"/>
  <c r="R23" i="25" s="1"/>
  <c r="M24" i="25" s="1"/>
  <c r="Q5" i="25"/>
  <c r="Q23" i="25" s="1"/>
  <c r="P5" i="25"/>
  <c r="P23" i="25" s="1"/>
  <c r="O5" i="25"/>
  <c r="O23" i="25" s="1"/>
  <c r="N5" i="25"/>
  <c r="N23" i="25" s="1"/>
  <c r="I24" i="25" s="1"/>
  <c r="M5" i="25"/>
  <c r="M23" i="25" s="1"/>
  <c r="L5" i="25"/>
  <c r="L23" i="25" s="1"/>
  <c r="K5" i="25"/>
  <c r="K23" i="25" s="1"/>
  <c r="J5" i="25"/>
  <c r="J23" i="25" s="1"/>
  <c r="I5" i="25"/>
  <c r="I23" i="25" s="1"/>
  <c r="D24" i="25" s="1"/>
  <c r="D5" i="25"/>
  <c r="D23" i="25" s="1"/>
  <c r="AA4" i="25"/>
  <c r="AA27" i="25" s="1"/>
  <c r="Z4" i="25"/>
  <c r="Z27" i="25" s="1"/>
  <c r="Y4" i="25"/>
  <c r="Y27" i="25" s="1"/>
  <c r="X4" i="25"/>
  <c r="X27" i="25" s="1"/>
  <c r="W4" i="25"/>
  <c r="W27" i="25" s="1"/>
  <c r="V4" i="25"/>
  <c r="V27" i="25" s="1"/>
  <c r="U4" i="25"/>
  <c r="U27" i="25" s="1"/>
  <c r="T4" i="25"/>
  <c r="T27" i="25" s="1"/>
  <c r="S4" i="25"/>
  <c r="S27" i="25" s="1"/>
  <c r="R4" i="25"/>
  <c r="R27" i="25" s="1"/>
  <c r="Q4" i="25"/>
  <c r="Q27" i="25" s="1"/>
  <c r="P4" i="25"/>
  <c r="P27" i="25" s="1"/>
  <c r="O4" i="25"/>
  <c r="O27" i="25" s="1"/>
  <c r="N4" i="25"/>
  <c r="N27" i="25" s="1"/>
  <c r="M4" i="25"/>
  <c r="M27" i="25" s="1"/>
  <c r="L4" i="25"/>
  <c r="L27" i="25" s="1"/>
  <c r="L30" i="25" s="1"/>
  <c r="K4" i="25"/>
  <c r="K27" i="25" s="1"/>
  <c r="K30" i="25" s="1"/>
  <c r="J4" i="25"/>
  <c r="J27" i="25" s="1"/>
  <c r="J30" i="25" s="1"/>
  <c r="I4" i="25"/>
  <c r="I27" i="25" s="1"/>
  <c r="D4" i="25"/>
  <c r="D27" i="25" s="1"/>
  <c r="H3" i="25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D37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D36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D35" i="24"/>
  <c r="H35" i="24" s="1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D34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D33" i="24"/>
  <c r="H33" i="24" s="1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D32" i="24"/>
  <c r="H32" i="24" s="1"/>
  <c r="W29" i="24"/>
  <c r="T29" i="24"/>
  <c r="S29" i="24"/>
  <c r="P29" i="24"/>
  <c r="O29" i="24"/>
  <c r="L29" i="24"/>
  <c r="K29" i="24"/>
  <c r="T27" i="24"/>
  <c r="P27" i="24"/>
  <c r="K28" i="24" s="1"/>
  <c r="L27" i="24"/>
  <c r="U26" i="24"/>
  <c r="W25" i="24"/>
  <c r="W26" i="24" s="1"/>
  <c r="V25" i="24"/>
  <c r="Q26" i="24" s="1"/>
  <c r="U25" i="24"/>
  <c r="P26" i="24" s="1"/>
  <c r="T25" i="24"/>
  <c r="T26" i="24" s="1"/>
  <c r="S25" i="24"/>
  <c r="S26" i="24" s="1"/>
  <c r="R25" i="24"/>
  <c r="M26" i="24" s="1"/>
  <c r="Q25" i="24"/>
  <c r="L26" i="24" s="1"/>
  <c r="P25" i="24"/>
  <c r="K26" i="24" s="1"/>
  <c r="O25" i="24"/>
  <c r="J26" i="24" s="1"/>
  <c r="N25" i="24"/>
  <c r="I26" i="24" s="1"/>
  <c r="M25" i="24"/>
  <c r="L25" i="24"/>
  <c r="K25" i="24"/>
  <c r="J25" i="24"/>
  <c r="J29" i="24" s="1"/>
  <c r="I25" i="24"/>
  <c r="D25" i="24"/>
  <c r="D26" i="24" s="1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D21" i="24"/>
  <c r="H21" i="24" s="1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D16" i="24"/>
  <c r="H16" i="24" s="1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D15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D14" i="24"/>
  <c r="H14" i="24" s="1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D13" i="24"/>
  <c r="H13" i="24" s="1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D12" i="24"/>
  <c r="H12" i="24" s="1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D11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D9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D8" i="24"/>
  <c r="H8" i="24" s="1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D7" i="24"/>
  <c r="H7" i="24" s="1"/>
  <c r="W6" i="24"/>
  <c r="V6" i="24"/>
  <c r="U6" i="24"/>
  <c r="T6" i="24"/>
  <c r="T23" i="24" s="1"/>
  <c r="S6" i="24"/>
  <c r="R6" i="24"/>
  <c r="Q6" i="24"/>
  <c r="P6" i="24"/>
  <c r="P23" i="24" s="1"/>
  <c r="K24" i="24" s="1"/>
  <c r="O6" i="24"/>
  <c r="N6" i="24"/>
  <c r="M6" i="24"/>
  <c r="L6" i="24"/>
  <c r="L23" i="24" s="1"/>
  <c r="K6" i="24"/>
  <c r="J6" i="24"/>
  <c r="I6" i="24"/>
  <c r="H6" i="24"/>
  <c r="D6" i="24"/>
  <c r="W5" i="24"/>
  <c r="W23" i="24" s="1"/>
  <c r="V5" i="24"/>
  <c r="V23" i="24" s="1"/>
  <c r="U5" i="24"/>
  <c r="U23" i="24" s="1"/>
  <c r="T5" i="24"/>
  <c r="S5" i="24"/>
  <c r="S23" i="24" s="1"/>
  <c r="R5" i="24"/>
  <c r="R23" i="24" s="1"/>
  <c r="Q5" i="24"/>
  <c r="Q23" i="24" s="1"/>
  <c r="L24" i="24" s="1"/>
  <c r="P5" i="24"/>
  <c r="O5" i="24"/>
  <c r="O23" i="24" s="1"/>
  <c r="N5" i="24"/>
  <c r="N23" i="24" s="1"/>
  <c r="M5" i="24"/>
  <c r="M23" i="24" s="1"/>
  <c r="L5" i="24"/>
  <c r="K5" i="24"/>
  <c r="K23" i="24" s="1"/>
  <c r="J5" i="24"/>
  <c r="J23" i="24" s="1"/>
  <c r="I5" i="24"/>
  <c r="I23" i="24" s="1"/>
  <c r="D24" i="24" s="1"/>
  <c r="D5" i="24"/>
  <c r="D23" i="24" s="1"/>
  <c r="W4" i="24"/>
  <c r="W27" i="24" s="1"/>
  <c r="V4" i="24"/>
  <c r="V27" i="24" s="1"/>
  <c r="U4" i="24"/>
  <c r="T4" i="24"/>
  <c r="S4" i="24"/>
  <c r="S27" i="24" s="1"/>
  <c r="R4" i="24"/>
  <c r="R27" i="24" s="1"/>
  <c r="Q4" i="24"/>
  <c r="P4" i="24"/>
  <c r="O4" i="24"/>
  <c r="O27" i="24" s="1"/>
  <c r="N4" i="24"/>
  <c r="N27" i="24" s="1"/>
  <c r="M4" i="24"/>
  <c r="L4" i="24"/>
  <c r="K4" i="24"/>
  <c r="K27" i="24" s="1"/>
  <c r="K30" i="24" s="1"/>
  <c r="J4" i="24"/>
  <c r="J27" i="24" s="1"/>
  <c r="J30" i="24" s="1"/>
  <c r="I4" i="24"/>
  <c r="D4" i="24"/>
  <c r="D27" i="24" s="1"/>
  <c r="H3" i="24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D37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D36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D35" i="23"/>
  <c r="H35" i="23" s="1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D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D33" i="23"/>
  <c r="H33" i="23" s="1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D32" i="23"/>
  <c r="H32" i="23" s="1"/>
  <c r="Y29" i="23"/>
  <c r="X29" i="23"/>
  <c r="W29" i="23"/>
  <c r="T29" i="23"/>
  <c r="S29" i="23"/>
  <c r="P29" i="23"/>
  <c r="O29" i="23"/>
  <c r="L29" i="23"/>
  <c r="K29" i="23"/>
  <c r="Y26" i="23"/>
  <c r="X26" i="23"/>
  <c r="W26" i="23"/>
  <c r="U26" i="23"/>
  <c r="T26" i="23"/>
  <c r="S26" i="23"/>
  <c r="P26" i="23"/>
  <c r="O26" i="23"/>
  <c r="L26" i="23"/>
  <c r="K26" i="23"/>
  <c r="D26" i="23"/>
  <c r="Y25" i="23"/>
  <c r="X25" i="23"/>
  <c r="W25" i="23"/>
  <c r="R26" i="23" s="1"/>
  <c r="V25" i="23"/>
  <c r="V29" i="23" s="1"/>
  <c r="U25" i="23"/>
  <c r="T25" i="23"/>
  <c r="S25" i="23"/>
  <c r="N26" i="23" s="1"/>
  <c r="R25" i="23"/>
  <c r="R29" i="23" s="1"/>
  <c r="Q25" i="23"/>
  <c r="P25" i="23"/>
  <c r="O25" i="23"/>
  <c r="J26" i="23" s="1"/>
  <c r="N25" i="23"/>
  <c r="N29" i="23" s="1"/>
  <c r="M25" i="23"/>
  <c r="L25" i="23"/>
  <c r="K25" i="23"/>
  <c r="J25" i="23"/>
  <c r="J29" i="23" s="1"/>
  <c r="I25" i="23"/>
  <c r="D25" i="23"/>
  <c r="H25" i="23" s="1"/>
  <c r="X23" i="23"/>
  <c r="X24" i="23" s="1"/>
  <c r="T23" i="23"/>
  <c r="O24" i="23" s="1"/>
  <c r="P23" i="23"/>
  <c r="L23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D21" i="23"/>
  <c r="H21" i="23" s="1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D16" i="23"/>
  <c r="H16" i="23" s="1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D15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D14" i="23"/>
  <c r="H14" i="23" s="1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D13" i="23"/>
  <c r="H13" i="23" s="1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D12" i="23"/>
  <c r="H12" i="23" s="1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D11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D9" i="23"/>
  <c r="H9" i="23" s="1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D8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D7" i="23"/>
  <c r="H7" i="23" s="1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D6" i="23"/>
  <c r="H6" i="23" s="1"/>
  <c r="Y5" i="23"/>
  <c r="Y23" i="23" s="1"/>
  <c r="X5" i="23"/>
  <c r="W5" i="23"/>
  <c r="W23" i="23" s="1"/>
  <c r="V5" i="23"/>
  <c r="V23" i="23" s="1"/>
  <c r="U5" i="23"/>
  <c r="U23" i="23" s="1"/>
  <c r="T5" i="23"/>
  <c r="S5" i="23"/>
  <c r="S23" i="23" s="1"/>
  <c r="R5" i="23"/>
  <c r="R23" i="23" s="1"/>
  <c r="M24" i="23" s="1"/>
  <c r="Q5" i="23"/>
  <c r="Q23" i="23" s="1"/>
  <c r="L24" i="23" s="1"/>
  <c r="P5" i="23"/>
  <c r="O5" i="23"/>
  <c r="O23" i="23" s="1"/>
  <c r="N5" i="23"/>
  <c r="N23" i="23" s="1"/>
  <c r="I24" i="23" s="1"/>
  <c r="M5" i="23"/>
  <c r="M23" i="23" s="1"/>
  <c r="L5" i="23"/>
  <c r="K5" i="23"/>
  <c r="K23" i="23" s="1"/>
  <c r="J5" i="23"/>
  <c r="J23" i="23" s="1"/>
  <c r="I5" i="23"/>
  <c r="I23" i="23" s="1"/>
  <c r="D24" i="23" s="1"/>
  <c r="D5" i="23"/>
  <c r="D23" i="23" s="1"/>
  <c r="Y4" i="23"/>
  <c r="Y27" i="23" s="1"/>
  <c r="X4" i="23"/>
  <c r="X27" i="23" s="1"/>
  <c r="W4" i="23"/>
  <c r="W27" i="23" s="1"/>
  <c r="V4" i="23"/>
  <c r="V27" i="23" s="1"/>
  <c r="U4" i="23"/>
  <c r="U27" i="23" s="1"/>
  <c r="T4" i="23"/>
  <c r="T27" i="23" s="1"/>
  <c r="S4" i="23"/>
  <c r="S27" i="23" s="1"/>
  <c r="R4" i="23"/>
  <c r="R27" i="23" s="1"/>
  <c r="Q4" i="23"/>
  <c r="Q27" i="23" s="1"/>
  <c r="P4" i="23"/>
  <c r="P27" i="23" s="1"/>
  <c r="O4" i="23"/>
  <c r="O27" i="23" s="1"/>
  <c r="N4" i="23"/>
  <c r="N27" i="23" s="1"/>
  <c r="M4" i="23"/>
  <c r="M27" i="23" s="1"/>
  <c r="L4" i="23"/>
  <c r="L27" i="23" s="1"/>
  <c r="L30" i="23" s="1"/>
  <c r="K4" i="23"/>
  <c r="K27" i="23" s="1"/>
  <c r="J4" i="23"/>
  <c r="J27" i="23" s="1"/>
  <c r="I4" i="23"/>
  <c r="I27" i="23" s="1"/>
  <c r="H4" i="23"/>
  <c r="H27" i="23" s="1"/>
  <c r="H30" i="23" s="1"/>
  <c r="D4" i="23"/>
  <c r="D27" i="23" s="1"/>
  <c r="H3" i="23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D37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D36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D35" i="22"/>
  <c r="H35" i="22" s="1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D34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D33" i="22"/>
  <c r="H33" i="22" s="1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D32" i="22"/>
  <c r="H32" i="22" s="1"/>
  <c r="W29" i="22"/>
  <c r="T29" i="22"/>
  <c r="S29" i="22"/>
  <c r="P29" i="22"/>
  <c r="O29" i="22"/>
  <c r="L29" i="22"/>
  <c r="K29" i="22"/>
  <c r="T27" i="22"/>
  <c r="P27" i="22"/>
  <c r="L27" i="22"/>
  <c r="U26" i="22"/>
  <c r="W25" i="22"/>
  <c r="W26" i="22" s="1"/>
  <c r="V25" i="22"/>
  <c r="Q26" i="22" s="1"/>
  <c r="U25" i="22"/>
  <c r="P26" i="22" s="1"/>
  <c r="T25" i="22"/>
  <c r="T26" i="22" s="1"/>
  <c r="S25" i="22"/>
  <c r="S26" i="22" s="1"/>
  <c r="R25" i="22"/>
  <c r="M26" i="22" s="1"/>
  <c r="Q25" i="22"/>
  <c r="L26" i="22" s="1"/>
  <c r="P25" i="22"/>
  <c r="K26" i="22" s="1"/>
  <c r="O25" i="22"/>
  <c r="J26" i="22" s="1"/>
  <c r="N25" i="22"/>
  <c r="I26" i="22" s="1"/>
  <c r="M25" i="22"/>
  <c r="L25" i="22"/>
  <c r="K25" i="22"/>
  <c r="J25" i="22"/>
  <c r="J29" i="22" s="1"/>
  <c r="I25" i="22"/>
  <c r="D25" i="22"/>
  <c r="D26" i="22" s="1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D21" i="22"/>
  <c r="H21" i="22" s="1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D16" i="22"/>
  <c r="H16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D15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D14" i="22"/>
  <c r="H14" i="22" s="1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D13" i="22"/>
  <c r="H13" i="22" s="1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D12" i="22"/>
  <c r="H12" i="22" s="1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D11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D9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D8" i="22"/>
  <c r="H8" i="22" s="1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D7" i="22"/>
  <c r="H7" i="22" s="1"/>
  <c r="W6" i="22"/>
  <c r="V6" i="22"/>
  <c r="U6" i="22"/>
  <c r="T6" i="22"/>
  <c r="T23" i="22" s="1"/>
  <c r="S6" i="22"/>
  <c r="R6" i="22"/>
  <c r="Q6" i="22"/>
  <c r="P6" i="22"/>
  <c r="P23" i="22" s="1"/>
  <c r="O6" i="22"/>
  <c r="N6" i="22"/>
  <c r="M6" i="22"/>
  <c r="L6" i="22"/>
  <c r="L23" i="22" s="1"/>
  <c r="K6" i="22"/>
  <c r="J6" i="22"/>
  <c r="I6" i="22"/>
  <c r="H6" i="22"/>
  <c r="D6" i="22"/>
  <c r="W5" i="22"/>
  <c r="W23" i="22" s="1"/>
  <c r="V5" i="22"/>
  <c r="V23" i="22" s="1"/>
  <c r="U5" i="22"/>
  <c r="U23" i="22" s="1"/>
  <c r="T5" i="22"/>
  <c r="S5" i="22"/>
  <c r="S23" i="22" s="1"/>
  <c r="R5" i="22"/>
  <c r="R23" i="22" s="1"/>
  <c r="M24" i="22" s="1"/>
  <c r="Q5" i="22"/>
  <c r="Q23" i="22" s="1"/>
  <c r="L24" i="22" s="1"/>
  <c r="P5" i="22"/>
  <c r="O5" i="22"/>
  <c r="O23" i="22" s="1"/>
  <c r="J24" i="22" s="1"/>
  <c r="N5" i="22"/>
  <c r="N23" i="22" s="1"/>
  <c r="I24" i="22" s="1"/>
  <c r="M5" i="22"/>
  <c r="M23" i="22" s="1"/>
  <c r="L5" i="22"/>
  <c r="K5" i="22"/>
  <c r="K23" i="22" s="1"/>
  <c r="J5" i="22"/>
  <c r="J23" i="22" s="1"/>
  <c r="I5" i="22"/>
  <c r="I23" i="22" s="1"/>
  <c r="D24" i="22" s="1"/>
  <c r="D5" i="22"/>
  <c r="D23" i="22" s="1"/>
  <c r="W4" i="22"/>
  <c r="W27" i="22" s="1"/>
  <c r="V4" i="22"/>
  <c r="V27" i="22" s="1"/>
  <c r="U4" i="22"/>
  <c r="T4" i="22"/>
  <c r="S4" i="22"/>
  <c r="S27" i="22" s="1"/>
  <c r="R4" i="22"/>
  <c r="R27" i="22" s="1"/>
  <c r="Q4" i="22"/>
  <c r="P4" i="22"/>
  <c r="O4" i="22"/>
  <c r="O27" i="22" s="1"/>
  <c r="N4" i="22"/>
  <c r="N27" i="22" s="1"/>
  <c r="M4" i="22"/>
  <c r="L4" i="22"/>
  <c r="K4" i="22"/>
  <c r="K27" i="22" s="1"/>
  <c r="K30" i="22" s="1"/>
  <c r="J4" i="22"/>
  <c r="J27" i="22" s="1"/>
  <c r="I4" i="22"/>
  <c r="D4" i="22"/>
  <c r="D27" i="22" s="1"/>
  <c r="H3" i="22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D37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D36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D35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D34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D33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D32" i="21"/>
  <c r="X29" i="21"/>
  <c r="W29" i="21"/>
  <c r="T29" i="21"/>
  <c r="S29" i="21"/>
  <c r="P29" i="21"/>
  <c r="O29" i="21"/>
  <c r="L29" i="21"/>
  <c r="K29" i="21"/>
  <c r="Z25" i="21"/>
  <c r="Z26" i="21" s="1"/>
  <c r="Y25" i="21"/>
  <c r="Y26" i="21" s="1"/>
  <c r="X25" i="21"/>
  <c r="X26" i="21" s="1"/>
  <c r="W25" i="21"/>
  <c r="W26" i="21" s="1"/>
  <c r="V25" i="21"/>
  <c r="V26" i="21" s="1"/>
  <c r="U25" i="21"/>
  <c r="T25" i="21"/>
  <c r="T26" i="21" s="1"/>
  <c r="S25" i="21"/>
  <c r="S26" i="21" s="1"/>
  <c r="R25" i="21"/>
  <c r="R26" i="21" s="1"/>
  <c r="Q25" i="21"/>
  <c r="P25" i="21"/>
  <c r="P26" i="21" s="1"/>
  <c r="O25" i="21"/>
  <c r="O26" i="21" s="1"/>
  <c r="N25" i="21"/>
  <c r="N26" i="21" s="1"/>
  <c r="M25" i="21"/>
  <c r="L25" i="21"/>
  <c r="L26" i="21" s="1"/>
  <c r="K25" i="21"/>
  <c r="K26" i="21" s="1"/>
  <c r="J25" i="21"/>
  <c r="J26" i="21" s="1"/>
  <c r="I25" i="21"/>
  <c r="D25" i="21"/>
  <c r="H25" i="21" s="1"/>
  <c r="Z23" i="21"/>
  <c r="Z24" i="21" s="1"/>
  <c r="X23" i="21"/>
  <c r="X24" i="21" s="1"/>
  <c r="V23" i="21"/>
  <c r="V24" i="21" s="1"/>
  <c r="T23" i="21"/>
  <c r="R23" i="21"/>
  <c r="M24" i="21" s="1"/>
  <c r="P23" i="21"/>
  <c r="N23" i="21"/>
  <c r="L23" i="21"/>
  <c r="J23" i="21"/>
  <c r="Z21" i="21"/>
  <c r="Z27" i="21" s="1"/>
  <c r="Y21" i="21"/>
  <c r="X21" i="21"/>
  <c r="W21" i="21"/>
  <c r="V21" i="21"/>
  <c r="V27" i="21" s="1"/>
  <c r="U21" i="21"/>
  <c r="T21" i="21"/>
  <c r="S21" i="21"/>
  <c r="R21" i="21"/>
  <c r="R27" i="21" s="1"/>
  <c r="Q21" i="21"/>
  <c r="P21" i="21"/>
  <c r="O21" i="21"/>
  <c r="N21" i="21"/>
  <c r="N27" i="21" s="1"/>
  <c r="M21" i="21"/>
  <c r="L21" i="21"/>
  <c r="K21" i="21"/>
  <c r="J21" i="21"/>
  <c r="J27" i="21" s="1"/>
  <c r="J30" i="21" s="1"/>
  <c r="I21" i="21"/>
  <c r="D21" i="21"/>
  <c r="H21" i="21" s="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D16" i="21"/>
  <c r="H16" i="21" s="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D15" i="21"/>
  <c r="H15" i="21" s="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D14" i="21"/>
  <c r="H14" i="21" s="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D13" i="21"/>
  <c r="H13" i="21" s="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D12" i="21"/>
  <c r="H12" i="21" s="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D11" i="21"/>
  <c r="H11" i="21" s="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D9" i="21"/>
  <c r="H9" i="21" s="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D8" i="21"/>
  <c r="H8" i="21" s="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D7" i="21"/>
  <c r="H7" i="21" s="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D6" i="21"/>
  <c r="H6" i="21" s="1"/>
  <c r="Z5" i="21"/>
  <c r="Y5" i="21"/>
  <c r="Y23" i="21" s="1"/>
  <c r="X5" i="21"/>
  <c r="W5" i="21"/>
  <c r="W23" i="21" s="1"/>
  <c r="V5" i="21"/>
  <c r="U5" i="21"/>
  <c r="U23" i="21" s="1"/>
  <c r="P24" i="21" s="1"/>
  <c r="T5" i="21"/>
  <c r="S5" i="21"/>
  <c r="S23" i="21" s="1"/>
  <c r="R5" i="21"/>
  <c r="Q5" i="21"/>
  <c r="Q23" i="21" s="1"/>
  <c r="L24" i="21" s="1"/>
  <c r="P5" i="21"/>
  <c r="O5" i="21"/>
  <c r="O23" i="21" s="1"/>
  <c r="N5" i="21"/>
  <c r="M5" i="21"/>
  <c r="M23" i="21" s="1"/>
  <c r="L5" i="21"/>
  <c r="K5" i="21"/>
  <c r="K23" i="21" s="1"/>
  <c r="K24" i="21" s="1"/>
  <c r="J5" i="21"/>
  <c r="I5" i="21"/>
  <c r="I23" i="21" s="1"/>
  <c r="D5" i="21"/>
  <c r="H5" i="21" s="1"/>
  <c r="Z4" i="21"/>
  <c r="Y4" i="21"/>
  <c r="Y27" i="21" s="1"/>
  <c r="X4" i="21"/>
  <c r="X27" i="21" s="1"/>
  <c r="W4" i="21"/>
  <c r="W27" i="21" s="1"/>
  <c r="V4" i="21"/>
  <c r="U4" i="21"/>
  <c r="U27" i="21" s="1"/>
  <c r="T4" i="21"/>
  <c r="T27" i="21" s="1"/>
  <c r="S4" i="21"/>
  <c r="S27" i="21" s="1"/>
  <c r="R4" i="21"/>
  <c r="Q4" i="21"/>
  <c r="Q27" i="21" s="1"/>
  <c r="P4" i="21"/>
  <c r="P27" i="21" s="1"/>
  <c r="O4" i="21"/>
  <c r="O27" i="21" s="1"/>
  <c r="N4" i="21"/>
  <c r="M4" i="21"/>
  <c r="M27" i="21" s="1"/>
  <c r="L4" i="21"/>
  <c r="L27" i="21" s="1"/>
  <c r="L30" i="21" s="1"/>
  <c r="K4" i="21"/>
  <c r="K27" i="21" s="1"/>
  <c r="K30" i="21" s="1"/>
  <c r="J4" i="21"/>
  <c r="I4" i="21"/>
  <c r="I27" i="21" s="1"/>
  <c r="D4" i="21"/>
  <c r="H4" i="21" s="1"/>
  <c r="H27" i="21" s="1"/>
  <c r="H30" i="21" s="1"/>
  <c r="H3" i="21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D37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D36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D35" i="20"/>
  <c r="H35" i="20" s="1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D34" i="20"/>
  <c r="H34" i="20" s="1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D33" i="20"/>
  <c r="H33" i="20" s="1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D32" i="20"/>
  <c r="H32" i="20" s="1"/>
  <c r="Z29" i="20"/>
  <c r="V29" i="20"/>
  <c r="R29" i="20"/>
  <c r="N29" i="20"/>
  <c r="J29" i="20"/>
  <c r="Y26" i="20"/>
  <c r="U26" i="20"/>
  <c r="I26" i="20"/>
  <c r="Z25" i="20"/>
  <c r="Z26" i="20" s="1"/>
  <c r="Y25" i="20"/>
  <c r="X25" i="20"/>
  <c r="X26" i="20" s="1"/>
  <c r="W25" i="20"/>
  <c r="W26" i="20" s="1"/>
  <c r="V25" i="20"/>
  <c r="V26" i="20" s="1"/>
  <c r="U25" i="20"/>
  <c r="T25" i="20"/>
  <c r="S25" i="20"/>
  <c r="R25" i="20"/>
  <c r="R26" i="20" s="1"/>
  <c r="Q25" i="20"/>
  <c r="P25" i="20"/>
  <c r="O25" i="20"/>
  <c r="N25" i="20"/>
  <c r="N26" i="20" s="1"/>
  <c r="M25" i="20"/>
  <c r="M26" i="20" s="1"/>
  <c r="L25" i="20"/>
  <c r="K25" i="20"/>
  <c r="J25" i="20"/>
  <c r="J26" i="20" s="1"/>
  <c r="I25" i="20"/>
  <c r="H25" i="20"/>
  <c r="D25" i="20"/>
  <c r="Y24" i="20"/>
  <c r="Y23" i="20"/>
  <c r="U23" i="20"/>
  <c r="Q23" i="20"/>
  <c r="M23" i="20"/>
  <c r="I23" i="20"/>
  <c r="Z21" i="20"/>
  <c r="Y21" i="20"/>
  <c r="Y27" i="20" s="1"/>
  <c r="X21" i="20"/>
  <c r="W21" i="20"/>
  <c r="V21" i="20"/>
  <c r="U21" i="20"/>
  <c r="U27" i="20" s="1"/>
  <c r="T21" i="20"/>
  <c r="S21" i="20"/>
  <c r="R21" i="20"/>
  <c r="Q21" i="20"/>
  <c r="Q27" i="20" s="1"/>
  <c r="P21" i="20"/>
  <c r="O21" i="20"/>
  <c r="N21" i="20"/>
  <c r="M21" i="20"/>
  <c r="M27" i="20" s="1"/>
  <c r="L21" i="20"/>
  <c r="K21" i="20"/>
  <c r="J21" i="20"/>
  <c r="I21" i="20"/>
  <c r="I27" i="20" s="1"/>
  <c r="H21" i="20"/>
  <c r="D21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D16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D15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D14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D13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D12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D11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D9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D8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D7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D6" i="20"/>
  <c r="Z5" i="20"/>
  <c r="Z23" i="20" s="1"/>
  <c r="Z24" i="20" s="1"/>
  <c r="Y5" i="20"/>
  <c r="X5" i="20"/>
  <c r="X23" i="20" s="1"/>
  <c r="W5" i="20"/>
  <c r="W23" i="20" s="1"/>
  <c r="V5" i="20"/>
  <c r="V23" i="20" s="1"/>
  <c r="V24" i="20" s="1"/>
  <c r="U5" i="20"/>
  <c r="T5" i="20"/>
  <c r="T23" i="20" s="1"/>
  <c r="S5" i="20"/>
  <c r="S23" i="20" s="1"/>
  <c r="R5" i="20"/>
  <c r="R23" i="20" s="1"/>
  <c r="M24" i="20" s="1"/>
  <c r="Q5" i="20"/>
  <c r="P5" i="20"/>
  <c r="P23" i="20" s="1"/>
  <c r="O5" i="20"/>
  <c r="O23" i="20" s="1"/>
  <c r="N5" i="20"/>
  <c r="N23" i="20" s="1"/>
  <c r="I24" i="20" s="1"/>
  <c r="M5" i="20"/>
  <c r="L5" i="20"/>
  <c r="L23" i="20" s="1"/>
  <c r="K5" i="20"/>
  <c r="K23" i="20" s="1"/>
  <c r="J5" i="20"/>
  <c r="J23" i="20" s="1"/>
  <c r="I5" i="20"/>
  <c r="H5" i="20"/>
  <c r="H23" i="20" s="1"/>
  <c r="D5" i="20"/>
  <c r="D23" i="20" s="1"/>
  <c r="Z4" i="20"/>
  <c r="Z27" i="20" s="1"/>
  <c r="Y4" i="20"/>
  <c r="X4" i="20"/>
  <c r="X27" i="20" s="1"/>
  <c r="W4" i="20"/>
  <c r="W27" i="20" s="1"/>
  <c r="W30" i="20" s="1"/>
  <c r="V4" i="20"/>
  <c r="V27" i="20" s="1"/>
  <c r="U4" i="20"/>
  <c r="T4" i="20"/>
  <c r="T27" i="20" s="1"/>
  <c r="S4" i="20"/>
  <c r="S27" i="20" s="1"/>
  <c r="R4" i="20"/>
  <c r="R27" i="20" s="1"/>
  <c r="R30" i="20" s="1"/>
  <c r="Q4" i="20"/>
  <c r="P4" i="20"/>
  <c r="P27" i="20" s="1"/>
  <c r="O4" i="20"/>
  <c r="O27" i="20" s="1"/>
  <c r="N4" i="20"/>
  <c r="N27" i="20" s="1"/>
  <c r="N30" i="20" s="1"/>
  <c r="M4" i="20"/>
  <c r="L4" i="20"/>
  <c r="L27" i="20" s="1"/>
  <c r="K4" i="20"/>
  <c r="K27" i="20" s="1"/>
  <c r="K30" i="20" s="1"/>
  <c r="J4" i="20"/>
  <c r="J27" i="20" s="1"/>
  <c r="J30" i="20" s="1"/>
  <c r="I4" i="20"/>
  <c r="H4" i="20"/>
  <c r="H27" i="20" s="1"/>
  <c r="D4" i="20"/>
  <c r="D27" i="20" s="1"/>
  <c r="H3" i="20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D37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D36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D35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D34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D33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D32" i="19"/>
  <c r="U30" i="19"/>
  <c r="X29" i="19"/>
  <c r="T29" i="19"/>
  <c r="P29" i="19"/>
  <c r="L29" i="19"/>
  <c r="H29" i="19"/>
  <c r="S26" i="19"/>
  <c r="O26" i="19"/>
  <c r="D26" i="19"/>
  <c r="Z25" i="19"/>
  <c r="Z26" i="19" s="1"/>
  <c r="Y25" i="19"/>
  <c r="Y26" i="19" s="1"/>
  <c r="X25" i="19"/>
  <c r="X26" i="19" s="1"/>
  <c r="W25" i="19"/>
  <c r="V25" i="19"/>
  <c r="V26" i="19" s="1"/>
  <c r="U25" i="19"/>
  <c r="T25" i="19"/>
  <c r="T26" i="19" s="1"/>
  <c r="S25" i="19"/>
  <c r="R25" i="19"/>
  <c r="R29" i="19" s="1"/>
  <c r="Q25" i="19"/>
  <c r="P25" i="19"/>
  <c r="P26" i="19" s="1"/>
  <c r="O25" i="19"/>
  <c r="N25" i="19"/>
  <c r="N29" i="19" s="1"/>
  <c r="M25" i="19"/>
  <c r="L25" i="19"/>
  <c r="L26" i="19" s="1"/>
  <c r="K25" i="19"/>
  <c r="K29" i="19" s="1"/>
  <c r="J25" i="19"/>
  <c r="J29" i="19" s="1"/>
  <c r="I25" i="19"/>
  <c r="D25" i="19"/>
  <c r="H25" i="19" s="1"/>
  <c r="H26" i="19" s="1"/>
  <c r="S24" i="19"/>
  <c r="W23" i="19"/>
  <c r="S23" i="19"/>
  <c r="O23" i="19"/>
  <c r="K23" i="19"/>
  <c r="D23" i="19"/>
  <c r="Z21" i="19"/>
  <c r="Y21" i="19"/>
  <c r="X21" i="19"/>
  <c r="W21" i="19"/>
  <c r="W27" i="19" s="1"/>
  <c r="V21" i="19"/>
  <c r="U21" i="19"/>
  <c r="T21" i="19"/>
  <c r="S21" i="19"/>
  <c r="S27" i="19" s="1"/>
  <c r="R21" i="19"/>
  <c r="Q21" i="19"/>
  <c r="P21" i="19"/>
  <c r="O21" i="19"/>
  <c r="N21" i="19"/>
  <c r="M21" i="19"/>
  <c r="L21" i="19"/>
  <c r="K21" i="19"/>
  <c r="J21" i="19"/>
  <c r="I21" i="19"/>
  <c r="D21" i="19"/>
  <c r="H21" i="19" s="1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D16" i="19"/>
  <c r="H16" i="19" s="1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D15" i="19"/>
  <c r="H15" i="19" s="1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D14" i="19"/>
  <c r="H14" i="19" s="1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D13" i="19"/>
  <c r="H13" i="19" s="1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D12" i="19"/>
  <c r="H12" i="19" s="1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D11" i="19"/>
  <c r="H11" i="19" s="1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D9" i="19"/>
  <c r="H9" i="19" s="1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D8" i="19"/>
  <c r="H8" i="19" s="1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D7" i="19"/>
  <c r="H7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D6" i="19"/>
  <c r="H6" i="19" s="1"/>
  <c r="Z5" i="19"/>
  <c r="Y5" i="19"/>
  <c r="Y23" i="19" s="1"/>
  <c r="X5" i="19"/>
  <c r="X23" i="19" s="1"/>
  <c r="X24" i="19" s="1"/>
  <c r="W5" i="19"/>
  <c r="V5" i="19"/>
  <c r="U5" i="19"/>
  <c r="U23" i="19" s="1"/>
  <c r="P24" i="19" s="1"/>
  <c r="T5" i="19"/>
  <c r="T23" i="19" s="1"/>
  <c r="O24" i="19" s="1"/>
  <c r="S5" i="19"/>
  <c r="R5" i="19"/>
  <c r="Q5" i="19"/>
  <c r="Q23" i="19" s="1"/>
  <c r="L24" i="19" s="1"/>
  <c r="P5" i="19"/>
  <c r="P23" i="19" s="1"/>
  <c r="K24" i="19" s="1"/>
  <c r="O5" i="19"/>
  <c r="N5" i="19"/>
  <c r="M5" i="19"/>
  <c r="M23" i="19" s="1"/>
  <c r="H24" i="19" s="1"/>
  <c r="L5" i="19"/>
  <c r="L23" i="19" s="1"/>
  <c r="K5" i="19"/>
  <c r="J5" i="19"/>
  <c r="I5" i="19"/>
  <c r="I23" i="19" s="1"/>
  <c r="D24" i="19" s="1"/>
  <c r="D5" i="19"/>
  <c r="H5" i="19" s="1"/>
  <c r="H23" i="19" s="1"/>
  <c r="Z4" i="19"/>
  <c r="Z27" i="19" s="1"/>
  <c r="Y4" i="19"/>
  <c r="Y27" i="19" s="1"/>
  <c r="X4" i="19"/>
  <c r="X27" i="19" s="1"/>
  <c r="W4" i="19"/>
  <c r="V4" i="19"/>
  <c r="V27" i="19" s="1"/>
  <c r="U4" i="19"/>
  <c r="U27" i="19" s="1"/>
  <c r="T4" i="19"/>
  <c r="T27" i="19" s="1"/>
  <c r="T30" i="19" s="1"/>
  <c r="S4" i="19"/>
  <c r="R4" i="19"/>
  <c r="R27" i="19" s="1"/>
  <c r="Q4" i="19"/>
  <c r="Q27" i="19" s="1"/>
  <c r="Q30" i="19" s="1"/>
  <c r="P4" i="19"/>
  <c r="P27" i="19" s="1"/>
  <c r="P30" i="19" s="1"/>
  <c r="O4" i="19"/>
  <c r="N4" i="19"/>
  <c r="N27" i="19" s="1"/>
  <c r="M4" i="19"/>
  <c r="M27" i="19" s="1"/>
  <c r="L4" i="19"/>
  <c r="L27" i="19" s="1"/>
  <c r="L30" i="19" s="1"/>
  <c r="K4" i="19"/>
  <c r="J4" i="19"/>
  <c r="J27" i="19" s="1"/>
  <c r="I4" i="19"/>
  <c r="I27" i="19" s="1"/>
  <c r="I30" i="19" s="1"/>
  <c r="D4" i="19"/>
  <c r="H4" i="19" s="1"/>
  <c r="H27" i="19" s="1"/>
  <c r="H30" i="19" s="1"/>
  <c r="H3" i="19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D37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D36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D35" i="18"/>
  <c r="H35" i="18" s="1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D34" i="18"/>
  <c r="H34" i="18" s="1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D33" i="18"/>
  <c r="H33" i="18" s="1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D32" i="18"/>
  <c r="H32" i="18" s="1"/>
  <c r="V30" i="18"/>
  <c r="N30" i="18"/>
  <c r="Z29" i="18"/>
  <c r="V29" i="18"/>
  <c r="R29" i="18"/>
  <c r="N29" i="18"/>
  <c r="J29" i="18"/>
  <c r="Z25" i="18"/>
  <c r="Z26" i="18" s="1"/>
  <c r="Y25" i="18"/>
  <c r="Y29" i="18" s="1"/>
  <c r="X25" i="18"/>
  <c r="W25" i="18"/>
  <c r="W26" i="18" s="1"/>
  <c r="V25" i="18"/>
  <c r="V26" i="18" s="1"/>
  <c r="U25" i="18"/>
  <c r="U29" i="18" s="1"/>
  <c r="T25" i="18"/>
  <c r="S25" i="18"/>
  <c r="R25" i="18"/>
  <c r="R26" i="18" s="1"/>
  <c r="Q25" i="18"/>
  <c r="Q29" i="18" s="1"/>
  <c r="P25" i="18"/>
  <c r="O25" i="18"/>
  <c r="N25" i="18"/>
  <c r="N26" i="18" s="1"/>
  <c r="M25" i="18"/>
  <c r="M29" i="18" s="1"/>
  <c r="L25" i="18"/>
  <c r="K25" i="18"/>
  <c r="J25" i="18"/>
  <c r="J26" i="18" s="1"/>
  <c r="I25" i="18"/>
  <c r="D26" i="18" s="1"/>
  <c r="H25" i="18"/>
  <c r="D25" i="18"/>
  <c r="U24" i="18"/>
  <c r="M24" i="18"/>
  <c r="Y23" i="18"/>
  <c r="T24" i="18" s="1"/>
  <c r="U23" i="18"/>
  <c r="T23" i="18"/>
  <c r="O24" i="18" s="1"/>
  <c r="Q23" i="18"/>
  <c r="L24" i="18" s="1"/>
  <c r="M23" i="18"/>
  <c r="L23" i="18"/>
  <c r="I23" i="18"/>
  <c r="Z21" i="18"/>
  <c r="Y21" i="18"/>
  <c r="Y27" i="18" s="1"/>
  <c r="X21" i="18"/>
  <c r="W21" i="18"/>
  <c r="V21" i="18"/>
  <c r="U21" i="18"/>
  <c r="U27" i="18" s="1"/>
  <c r="T21" i="18"/>
  <c r="S21" i="18"/>
  <c r="R21" i="18"/>
  <c r="Q21" i="18"/>
  <c r="Q27" i="18" s="1"/>
  <c r="P21" i="18"/>
  <c r="O21" i="18"/>
  <c r="N21" i="18"/>
  <c r="M21" i="18"/>
  <c r="M27" i="18" s="1"/>
  <c r="L21" i="18"/>
  <c r="K21" i="18"/>
  <c r="J21" i="18"/>
  <c r="I21" i="18"/>
  <c r="I27" i="18" s="1"/>
  <c r="H21" i="18"/>
  <c r="D21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D16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D15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D14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D13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D12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D11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D9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D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D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D6" i="18"/>
  <c r="Z5" i="18"/>
  <c r="Z23" i="18" s="1"/>
  <c r="Z24" i="18" s="1"/>
  <c r="Y5" i="18"/>
  <c r="X5" i="18"/>
  <c r="X23" i="18" s="1"/>
  <c r="W5" i="18"/>
  <c r="W23" i="18" s="1"/>
  <c r="V5" i="18"/>
  <c r="V23" i="18" s="1"/>
  <c r="V24" i="18" s="1"/>
  <c r="U5" i="18"/>
  <c r="T5" i="18"/>
  <c r="S5" i="18"/>
  <c r="S23" i="18" s="1"/>
  <c r="N24" i="18" s="1"/>
  <c r="R5" i="18"/>
  <c r="R23" i="18" s="1"/>
  <c r="Q5" i="18"/>
  <c r="P5" i="18"/>
  <c r="P23" i="18" s="1"/>
  <c r="O5" i="18"/>
  <c r="O23" i="18" s="1"/>
  <c r="J24" i="18" s="1"/>
  <c r="N5" i="18"/>
  <c r="N23" i="18" s="1"/>
  <c r="I24" i="18" s="1"/>
  <c r="M5" i="18"/>
  <c r="L5" i="18"/>
  <c r="K5" i="18"/>
  <c r="K23" i="18" s="1"/>
  <c r="J5" i="18"/>
  <c r="J23" i="18" s="1"/>
  <c r="I5" i="18"/>
  <c r="H5" i="18"/>
  <c r="H23" i="18" s="1"/>
  <c r="H24" i="18" s="1"/>
  <c r="D5" i="18"/>
  <c r="D23" i="18" s="1"/>
  <c r="Z4" i="18"/>
  <c r="Z27" i="18" s="1"/>
  <c r="Z28" i="18" s="1"/>
  <c r="Y4" i="18"/>
  <c r="X4" i="18"/>
  <c r="X27" i="18" s="1"/>
  <c r="W4" i="18"/>
  <c r="W27" i="18" s="1"/>
  <c r="V4" i="18"/>
  <c r="V27" i="18" s="1"/>
  <c r="V28" i="18" s="1"/>
  <c r="U4" i="18"/>
  <c r="T4" i="18"/>
  <c r="T27" i="18" s="1"/>
  <c r="S4" i="18"/>
  <c r="S27" i="18" s="1"/>
  <c r="N28" i="18" s="1"/>
  <c r="R4" i="18"/>
  <c r="R27" i="18" s="1"/>
  <c r="R30" i="18" s="1"/>
  <c r="Q4" i="18"/>
  <c r="P4" i="18"/>
  <c r="P27" i="18" s="1"/>
  <c r="O4" i="18"/>
  <c r="O27" i="18" s="1"/>
  <c r="J28" i="18" s="1"/>
  <c r="N4" i="18"/>
  <c r="N27" i="18" s="1"/>
  <c r="M4" i="18"/>
  <c r="L4" i="18"/>
  <c r="L27" i="18" s="1"/>
  <c r="L30" i="18" s="1"/>
  <c r="K4" i="18"/>
  <c r="K27" i="18" s="1"/>
  <c r="J4" i="18"/>
  <c r="J27" i="18" s="1"/>
  <c r="J30" i="18" s="1"/>
  <c r="I4" i="18"/>
  <c r="H4" i="18"/>
  <c r="H27" i="18" s="1"/>
  <c r="H30" i="18" s="1"/>
  <c r="D4" i="18"/>
  <c r="D27" i="18" s="1"/>
  <c r="H3" i="18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D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D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D35" i="17"/>
  <c r="H35" i="17" s="1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D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D33" i="17"/>
  <c r="H33" i="17" s="1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D32" i="17"/>
  <c r="X29" i="17"/>
  <c r="T29" i="17"/>
  <c r="P29" i="17"/>
  <c r="L29" i="17"/>
  <c r="V27" i="17"/>
  <c r="V28" i="17" s="1"/>
  <c r="R27" i="17"/>
  <c r="N27" i="17"/>
  <c r="J27" i="17"/>
  <c r="X26" i="17"/>
  <c r="U26" i="17"/>
  <c r="T26" i="17"/>
  <c r="P26" i="17"/>
  <c r="M26" i="17"/>
  <c r="L26" i="17"/>
  <c r="X25" i="17"/>
  <c r="S26" i="17" s="1"/>
  <c r="W25" i="17"/>
  <c r="V25" i="17"/>
  <c r="U25" i="17"/>
  <c r="T25" i="17"/>
  <c r="O26" i="17" s="1"/>
  <c r="S25" i="17"/>
  <c r="R25" i="17"/>
  <c r="Q25" i="17"/>
  <c r="P25" i="17"/>
  <c r="K26" i="17" s="1"/>
  <c r="O25" i="17"/>
  <c r="N25" i="17"/>
  <c r="M25" i="17"/>
  <c r="L25" i="17"/>
  <c r="K25" i="17"/>
  <c r="K29" i="17" s="1"/>
  <c r="J25" i="17"/>
  <c r="I25" i="17"/>
  <c r="D25" i="17"/>
  <c r="H25" i="17" s="1"/>
  <c r="H26" i="17" s="1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D21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D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D15" i="17"/>
  <c r="H15" i="17" s="1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D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D13" i="17"/>
  <c r="H13" i="17" s="1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D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D11" i="17"/>
  <c r="H11" i="17" s="1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D9" i="17"/>
  <c r="H9" i="17" s="1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D8" i="17"/>
  <c r="H8" i="17" s="1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D7" i="17"/>
  <c r="H7" i="17" s="1"/>
  <c r="X6" i="17"/>
  <c r="W6" i="17"/>
  <c r="W23" i="17" s="1"/>
  <c r="V6" i="17"/>
  <c r="U6" i="17"/>
  <c r="T6" i="17"/>
  <c r="S6" i="17"/>
  <c r="S23" i="17" s="1"/>
  <c r="R6" i="17"/>
  <c r="Q6" i="17"/>
  <c r="P6" i="17"/>
  <c r="O6" i="17"/>
  <c r="O23" i="17" s="1"/>
  <c r="N6" i="17"/>
  <c r="M6" i="17"/>
  <c r="L6" i="17"/>
  <c r="K6" i="17"/>
  <c r="K23" i="17" s="1"/>
  <c r="J6" i="17"/>
  <c r="I6" i="17"/>
  <c r="H6" i="17"/>
  <c r="D6" i="17"/>
  <c r="D23" i="17" s="1"/>
  <c r="X5" i="17"/>
  <c r="W5" i="17"/>
  <c r="V5" i="17"/>
  <c r="V23" i="17" s="1"/>
  <c r="U5" i="17"/>
  <c r="U23" i="17" s="1"/>
  <c r="U24" i="17" s="1"/>
  <c r="T5" i="17"/>
  <c r="S5" i="17"/>
  <c r="R5" i="17"/>
  <c r="R23" i="17" s="1"/>
  <c r="M24" i="17" s="1"/>
  <c r="Q5" i="17"/>
  <c r="Q23" i="17" s="1"/>
  <c r="P5" i="17"/>
  <c r="O5" i="17"/>
  <c r="N5" i="17"/>
  <c r="N23" i="17" s="1"/>
  <c r="I24" i="17" s="1"/>
  <c r="M5" i="17"/>
  <c r="M23" i="17" s="1"/>
  <c r="L5" i="17"/>
  <c r="K5" i="17"/>
  <c r="J5" i="17"/>
  <c r="J23" i="17" s="1"/>
  <c r="I5" i="17"/>
  <c r="I23" i="17" s="1"/>
  <c r="D5" i="17"/>
  <c r="H5" i="17" s="1"/>
  <c r="X4" i="17"/>
  <c r="X27" i="17" s="1"/>
  <c r="X28" i="17" s="1"/>
  <c r="W4" i="17"/>
  <c r="W27" i="17" s="1"/>
  <c r="V4" i="17"/>
  <c r="U4" i="17"/>
  <c r="U27" i="17" s="1"/>
  <c r="U30" i="17" s="1"/>
  <c r="T4" i="17"/>
  <c r="T27" i="17" s="1"/>
  <c r="S4" i="17"/>
  <c r="S27" i="17" s="1"/>
  <c r="R4" i="17"/>
  <c r="Q4" i="17"/>
  <c r="Q27" i="17" s="1"/>
  <c r="Q30" i="17" s="1"/>
  <c r="P4" i="17"/>
  <c r="P27" i="17" s="1"/>
  <c r="O4" i="17"/>
  <c r="O27" i="17" s="1"/>
  <c r="N4" i="17"/>
  <c r="M4" i="17"/>
  <c r="M27" i="17" s="1"/>
  <c r="M30" i="17" s="1"/>
  <c r="L4" i="17"/>
  <c r="L27" i="17" s="1"/>
  <c r="K4" i="17"/>
  <c r="K27" i="17" s="1"/>
  <c r="K30" i="17" s="1"/>
  <c r="J4" i="17"/>
  <c r="I4" i="17"/>
  <c r="I27" i="17" s="1"/>
  <c r="I28" i="17" s="1"/>
  <c r="D4" i="17"/>
  <c r="D27" i="17" s="1"/>
  <c r="H3" i="17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D37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D36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D35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D34" i="16"/>
  <c r="H34" i="16" s="1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D33" i="16"/>
  <c r="H33" i="16" s="1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D32" i="16"/>
  <c r="V29" i="16"/>
  <c r="R29" i="16"/>
  <c r="Q29" i="16"/>
  <c r="N29" i="16"/>
  <c r="J29" i="16"/>
  <c r="V28" i="16"/>
  <c r="V27" i="16"/>
  <c r="S27" i="16"/>
  <c r="N28" i="16" s="1"/>
  <c r="R27" i="16"/>
  <c r="M28" i="16" s="1"/>
  <c r="N27" i="16"/>
  <c r="K27" i="16"/>
  <c r="K30" i="16" s="1"/>
  <c r="J27" i="16"/>
  <c r="W26" i="16"/>
  <c r="T26" i="16"/>
  <c r="S26" i="16"/>
  <c r="L26" i="16"/>
  <c r="K26" i="16"/>
  <c r="W25" i="16"/>
  <c r="R26" i="16" s="1"/>
  <c r="V25" i="16"/>
  <c r="V26" i="16" s="1"/>
  <c r="U25" i="16"/>
  <c r="U26" i="16" s="1"/>
  <c r="T25" i="16"/>
  <c r="S25" i="16"/>
  <c r="N26" i="16" s="1"/>
  <c r="R25" i="16"/>
  <c r="M26" i="16" s="1"/>
  <c r="Q25" i="16"/>
  <c r="P25" i="16"/>
  <c r="O25" i="16"/>
  <c r="J26" i="16" s="1"/>
  <c r="N25" i="16"/>
  <c r="I26" i="16" s="1"/>
  <c r="M25" i="16"/>
  <c r="H26" i="16" s="1"/>
  <c r="L25" i="16"/>
  <c r="K25" i="16"/>
  <c r="K29" i="16" s="1"/>
  <c r="J25" i="16"/>
  <c r="I25" i="16"/>
  <c r="I29" i="16" s="1"/>
  <c r="H25" i="16"/>
  <c r="D25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D21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D16" i="16"/>
  <c r="H16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D15" i="16"/>
  <c r="H15" i="16" s="1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D14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D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D12" i="16"/>
  <c r="H12" i="16" s="1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D11" i="16"/>
  <c r="H11" i="16" s="1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D9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D8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D7" i="16"/>
  <c r="H7" i="16" s="1"/>
  <c r="W6" i="16"/>
  <c r="V6" i="16"/>
  <c r="V23" i="16" s="1"/>
  <c r="U6" i="16"/>
  <c r="T6" i="16"/>
  <c r="S6" i="16"/>
  <c r="R6" i="16"/>
  <c r="R23" i="16" s="1"/>
  <c r="M24" i="16" s="1"/>
  <c r="Q6" i="16"/>
  <c r="P6" i="16"/>
  <c r="O6" i="16"/>
  <c r="N6" i="16"/>
  <c r="N23" i="16" s="1"/>
  <c r="I24" i="16" s="1"/>
  <c r="M6" i="16"/>
  <c r="L6" i="16"/>
  <c r="K6" i="16"/>
  <c r="J6" i="16"/>
  <c r="J23" i="16" s="1"/>
  <c r="I6" i="16"/>
  <c r="D6" i="16"/>
  <c r="H6" i="16" s="1"/>
  <c r="W5" i="16"/>
  <c r="W23" i="16" s="1"/>
  <c r="V5" i="16"/>
  <c r="U5" i="16"/>
  <c r="U23" i="16" s="1"/>
  <c r="P24" i="16" s="1"/>
  <c r="T5" i="16"/>
  <c r="T23" i="16" s="1"/>
  <c r="S5" i="16"/>
  <c r="S23" i="16" s="1"/>
  <c r="R5" i="16"/>
  <c r="Q5" i="16"/>
  <c r="Q23" i="16" s="1"/>
  <c r="P5" i="16"/>
  <c r="P23" i="16" s="1"/>
  <c r="O5" i="16"/>
  <c r="O23" i="16" s="1"/>
  <c r="N5" i="16"/>
  <c r="M5" i="16"/>
  <c r="M23" i="16" s="1"/>
  <c r="L5" i="16"/>
  <c r="L23" i="16" s="1"/>
  <c r="K5" i="16"/>
  <c r="K23" i="16" s="1"/>
  <c r="J5" i="16"/>
  <c r="I5" i="16"/>
  <c r="I23" i="16" s="1"/>
  <c r="H5" i="16"/>
  <c r="H23" i="16" s="1"/>
  <c r="D5" i="16"/>
  <c r="D23" i="16" s="1"/>
  <c r="W4" i="16"/>
  <c r="V4" i="16"/>
  <c r="U4" i="16"/>
  <c r="U27" i="16" s="1"/>
  <c r="P28" i="16" s="1"/>
  <c r="T4" i="16"/>
  <c r="T27" i="16" s="1"/>
  <c r="S4" i="16"/>
  <c r="R4" i="16"/>
  <c r="Q4" i="16"/>
  <c r="Q27" i="16" s="1"/>
  <c r="L28" i="16" s="1"/>
  <c r="P4" i="16"/>
  <c r="P27" i="16" s="1"/>
  <c r="O4" i="16"/>
  <c r="N4" i="16"/>
  <c r="M4" i="16"/>
  <c r="M27" i="16" s="1"/>
  <c r="M30" i="16" s="1"/>
  <c r="L4" i="16"/>
  <c r="L27" i="16" s="1"/>
  <c r="K4" i="16"/>
  <c r="J4" i="16"/>
  <c r="I4" i="16"/>
  <c r="I27" i="16" s="1"/>
  <c r="H4" i="16"/>
  <c r="D4" i="16"/>
  <c r="H3" i="16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D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D36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D35" i="15"/>
  <c r="H35" i="15" s="1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D34" i="15"/>
  <c r="H34" i="15" s="1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D33" i="15"/>
  <c r="H33" i="15" s="1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D32" i="15"/>
  <c r="H32" i="15" s="1"/>
  <c r="Z29" i="15"/>
  <c r="V29" i="15"/>
  <c r="U29" i="15"/>
  <c r="R29" i="15"/>
  <c r="N29" i="15"/>
  <c r="M29" i="15"/>
  <c r="J29" i="15"/>
  <c r="Y27" i="15"/>
  <c r="U27" i="15"/>
  <c r="P28" i="15" s="1"/>
  <c r="Q27" i="15"/>
  <c r="M27" i="15"/>
  <c r="I27" i="15"/>
  <c r="Y26" i="15"/>
  <c r="U26" i="15"/>
  <c r="Q26" i="15"/>
  <c r="M26" i="15"/>
  <c r="I26" i="15"/>
  <c r="Z25" i="15"/>
  <c r="Z26" i="15" s="1"/>
  <c r="Y25" i="15"/>
  <c r="Y29" i="15" s="1"/>
  <c r="X25" i="15"/>
  <c r="X26" i="15" s="1"/>
  <c r="W25" i="15"/>
  <c r="W26" i="15" s="1"/>
  <c r="V25" i="15"/>
  <c r="V26" i="15" s="1"/>
  <c r="U25" i="15"/>
  <c r="T25" i="15"/>
  <c r="S25" i="15"/>
  <c r="R25" i="15"/>
  <c r="Q25" i="15"/>
  <c r="Q29" i="15" s="1"/>
  <c r="P25" i="15"/>
  <c r="P26" i="15" s="1"/>
  <c r="O25" i="15"/>
  <c r="N25" i="15"/>
  <c r="M25" i="15"/>
  <c r="L25" i="15"/>
  <c r="L29" i="15" s="1"/>
  <c r="K25" i="15"/>
  <c r="J25" i="15"/>
  <c r="I25" i="15"/>
  <c r="D26" i="15" s="1"/>
  <c r="H25" i="15"/>
  <c r="H29" i="15" s="1"/>
  <c r="D25" i="15"/>
  <c r="Y23" i="15"/>
  <c r="Y24" i="15" s="1"/>
  <c r="U23" i="15"/>
  <c r="P24" i="15" s="1"/>
  <c r="Q23" i="15"/>
  <c r="M23" i="15"/>
  <c r="I23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D21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D16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D15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D14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D13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D12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D11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D9" i="15"/>
  <c r="H9" i="15" s="1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D8" i="15"/>
  <c r="H8" i="15" s="1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D7" i="15"/>
  <c r="H7" i="15" s="1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D6" i="15"/>
  <c r="H6" i="15" s="1"/>
  <c r="Z5" i="15"/>
  <c r="Z23" i="15" s="1"/>
  <c r="Z24" i="15" s="1"/>
  <c r="Y5" i="15"/>
  <c r="X5" i="15"/>
  <c r="X23" i="15" s="1"/>
  <c r="W5" i="15"/>
  <c r="W23" i="15" s="1"/>
  <c r="V5" i="15"/>
  <c r="V23" i="15" s="1"/>
  <c r="V24" i="15" s="1"/>
  <c r="U5" i="15"/>
  <c r="T5" i="15"/>
  <c r="T23" i="15" s="1"/>
  <c r="O24" i="15" s="1"/>
  <c r="S5" i="15"/>
  <c r="S23" i="15" s="1"/>
  <c r="N24" i="15" s="1"/>
  <c r="R5" i="15"/>
  <c r="R23" i="15" s="1"/>
  <c r="M24" i="15" s="1"/>
  <c r="Q5" i="15"/>
  <c r="P5" i="15"/>
  <c r="P23" i="15" s="1"/>
  <c r="K24" i="15" s="1"/>
  <c r="O5" i="15"/>
  <c r="O23" i="15" s="1"/>
  <c r="J24" i="15" s="1"/>
  <c r="N5" i="15"/>
  <c r="N23" i="15" s="1"/>
  <c r="I24" i="15" s="1"/>
  <c r="M5" i="15"/>
  <c r="L5" i="15"/>
  <c r="L23" i="15" s="1"/>
  <c r="K5" i="15"/>
  <c r="K23" i="15" s="1"/>
  <c r="J5" i="15"/>
  <c r="J23" i="15" s="1"/>
  <c r="I5" i="15"/>
  <c r="D5" i="15"/>
  <c r="D23" i="15" s="1"/>
  <c r="Z4" i="15"/>
  <c r="Z27" i="15" s="1"/>
  <c r="Z28" i="15" s="1"/>
  <c r="Y4" i="15"/>
  <c r="X4" i="15"/>
  <c r="X27" i="15" s="1"/>
  <c r="W4" i="15"/>
  <c r="W27" i="15" s="1"/>
  <c r="V4" i="15"/>
  <c r="V27" i="15" s="1"/>
  <c r="V28" i="15" s="1"/>
  <c r="U4" i="15"/>
  <c r="T4" i="15"/>
  <c r="T27" i="15" s="1"/>
  <c r="S4" i="15"/>
  <c r="S27" i="15" s="1"/>
  <c r="N28" i="15" s="1"/>
  <c r="R4" i="15"/>
  <c r="R27" i="15" s="1"/>
  <c r="M28" i="15" s="1"/>
  <c r="Q4" i="15"/>
  <c r="P4" i="15"/>
  <c r="P27" i="15" s="1"/>
  <c r="O4" i="15"/>
  <c r="O27" i="15" s="1"/>
  <c r="J28" i="15" s="1"/>
  <c r="N4" i="15"/>
  <c r="N27" i="15" s="1"/>
  <c r="N30" i="15" s="1"/>
  <c r="M4" i="15"/>
  <c r="L4" i="15"/>
  <c r="L27" i="15" s="1"/>
  <c r="L30" i="15" s="1"/>
  <c r="K4" i="15"/>
  <c r="K27" i="15" s="1"/>
  <c r="K30" i="15" s="1"/>
  <c r="J4" i="15"/>
  <c r="J27" i="15" s="1"/>
  <c r="J30" i="15" s="1"/>
  <c r="I4" i="15"/>
  <c r="D4" i="15"/>
  <c r="D27" i="15" s="1"/>
  <c r="H3" i="15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D37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D36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D35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D34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D33" i="14"/>
  <c r="H33" i="14" s="1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D32" i="14"/>
  <c r="H32" i="14" s="1"/>
  <c r="T29" i="14"/>
  <c r="P29" i="14"/>
  <c r="L29" i="14"/>
  <c r="T28" i="14"/>
  <c r="U27" i="14"/>
  <c r="P28" i="14" s="1"/>
  <c r="T27" i="14"/>
  <c r="P27" i="14"/>
  <c r="K28" i="14" s="1"/>
  <c r="M27" i="14"/>
  <c r="L27" i="14"/>
  <c r="V26" i="14"/>
  <c r="U26" i="14"/>
  <c r="Q26" i="14"/>
  <c r="I26" i="14"/>
  <c r="W25" i="14"/>
  <c r="W26" i="14" s="1"/>
  <c r="V25" i="14"/>
  <c r="U25" i="14"/>
  <c r="P26" i="14" s="1"/>
  <c r="T25" i="14"/>
  <c r="T26" i="14" s="1"/>
  <c r="S25" i="14"/>
  <c r="S26" i="14" s="1"/>
  <c r="R25" i="14"/>
  <c r="Q25" i="14"/>
  <c r="L26" i="14" s="1"/>
  <c r="P25" i="14"/>
  <c r="O25" i="14"/>
  <c r="J26" i="14" s="1"/>
  <c r="N25" i="14"/>
  <c r="M25" i="14"/>
  <c r="L25" i="14"/>
  <c r="K25" i="14"/>
  <c r="K29" i="14" s="1"/>
  <c r="J25" i="14"/>
  <c r="I25" i="14"/>
  <c r="D25" i="14"/>
  <c r="H25" i="14" s="1"/>
  <c r="H29" i="14" s="1"/>
  <c r="P23" i="14"/>
  <c r="K24" i="14" s="1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D21" i="14"/>
  <c r="H21" i="14" s="1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D16" i="14"/>
  <c r="H16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D15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D14" i="14"/>
  <c r="H14" i="14" s="1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D13" i="14"/>
  <c r="H13" i="14" s="1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D12" i="14"/>
  <c r="H12" i="14" s="1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D11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D9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D8" i="14"/>
  <c r="H8" i="14" s="1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D7" i="14"/>
  <c r="H7" i="14" s="1"/>
  <c r="W6" i="14"/>
  <c r="V6" i="14"/>
  <c r="U6" i="14"/>
  <c r="T6" i="14"/>
  <c r="T23" i="14" s="1"/>
  <c r="S6" i="14"/>
  <c r="R6" i="14"/>
  <c r="Q6" i="14"/>
  <c r="P6" i="14"/>
  <c r="O6" i="14"/>
  <c r="N6" i="14"/>
  <c r="M6" i="14"/>
  <c r="L6" i="14"/>
  <c r="L23" i="14" s="1"/>
  <c r="K6" i="14"/>
  <c r="J6" i="14"/>
  <c r="I6" i="14"/>
  <c r="H6" i="14"/>
  <c r="D6" i="14"/>
  <c r="W5" i="14"/>
  <c r="W23" i="14" s="1"/>
  <c r="R24" i="14" s="1"/>
  <c r="V5" i="14"/>
  <c r="V23" i="14" s="1"/>
  <c r="U5" i="14"/>
  <c r="U23" i="14" s="1"/>
  <c r="T5" i="14"/>
  <c r="S5" i="14"/>
  <c r="S23" i="14" s="1"/>
  <c r="N24" i="14" s="1"/>
  <c r="R5" i="14"/>
  <c r="R23" i="14" s="1"/>
  <c r="Q5" i="14"/>
  <c r="Q23" i="14" s="1"/>
  <c r="L24" i="14" s="1"/>
  <c r="P5" i="14"/>
  <c r="O5" i="14"/>
  <c r="O23" i="14" s="1"/>
  <c r="J24" i="14" s="1"/>
  <c r="N5" i="14"/>
  <c r="N23" i="14" s="1"/>
  <c r="M5" i="14"/>
  <c r="M23" i="14" s="1"/>
  <c r="L5" i="14"/>
  <c r="K5" i="14"/>
  <c r="K23" i="14" s="1"/>
  <c r="J5" i="14"/>
  <c r="J23" i="14" s="1"/>
  <c r="I5" i="14"/>
  <c r="I23" i="14" s="1"/>
  <c r="D24" i="14" s="1"/>
  <c r="D5" i="14"/>
  <c r="D23" i="14" s="1"/>
  <c r="W4" i="14"/>
  <c r="W27" i="14" s="1"/>
  <c r="R28" i="14" s="1"/>
  <c r="V4" i="14"/>
  <c r="V27" i="14" s="1"/>
  <c r="U4" i="14"/>
  <c r="T4" i="14"/>
  <c r="S4" i="14"/>
  <c r="S27" i="14" s="1"/>
  <c r="N28" i="14" s="1"/>
  <c r="R4" i="14"/>
  <c r="R27" i="14" s="1"/>
  <c r="Q4" i="14"/>
  <c r="P4" i="14"/>
  <c r="O4" i="14"/>
  <c r="O27" i="14" s="1"/>
  <c r="J28" i="14" s="1"/>
  <c r="N4" i="14"/>
  <c r="N27" i="14" s="1"/>
  <c r="M4" i="14"/>
  <c r="L4" i="14"/>
  <c r="K4" i="14"/>
  <c r="K27" i="14" s="1"/>
  <c r="K30" i="14" s="1"/>
  <c r="J4" i="14"/>
  <c r="J27" i="14" s="1"/>
  <c r="I4" i="14"/>
  <c r="D4" i="14"/>
  <c r="H3" i="14"/>
  <c r="R37" i="13"/>
  <c r="Q37" i="13"/>
  <c r="P37" i="13"/>
  <c r="O37" i="13"/>
  <c r="N37" i="13"/>
  <c r="M37" i="13"/>
  <c r="L37" i="13"/>
  <c r="K37" i="13"/>
  <c r="J37" i="13"/>
  <c r="I37" i="13"/>
  <c r="H37" i="13"/>
  <c r="D37" i="13"/>
  <c r="R36" i="13"/>
  <c r="Q36" i="13"/>
  <c r="P36" i="13"/>
  <c r="O36" i="13"/>
  <c r="N36" i="13"/>
  <c r="M36" i="13"/>
  <c r="L36" i="13"/>
  <c r="K36" i="13"/>
  <c r="J36" i="13"/>
  <c r="I36" i="13"/>
  <c r="H36" i="13"/>
  <c r="D36" i="13"/>
  <c r="R35" i="13"/>
  <c r="Q35" i="13"/>
  <c r="P35" i="13"/>
  <c r="O35" i="13"/>
  <c r="N35" i="13"/>
  <c r="M35" i="13"/>
  <c r="L35" i="13"/>
  <c r="K35" i="13"/>
  <c r="J35" i="13"/>
  <c r="I35" i="13"/>
  <c r="D35" i="13"/>
  <c r="H35" i="13" s="1"/>
  <c r="R34" i="13"/>
  <c r="Q34" i="13"/>
  <c r="P34" i="13"/>
  <c r="O34" i="13"/>
  <c r="N34" i="13"/>
  <c r="M34" i="13"/>
  <c r="L34" i="13"/>
  <c r="K34" i="13"/>
  <c r="J34" i="13"/>
  <c r="I34" i="13"/>
  <c r="D34" i="13"/>
  <c r="H34" i="13" s="1"/>
  <c r="R33" i="13"/>
  <c r="Q33" i="13"/>
  <c r="P33" i="13"/>
  <c r="O33" i="13"/>
  <c r="N33" i="13"/>
  <c r="M33" i="13"/>
  <c r="L33" i="13"/>
  <c r="K33" i="13"/>
  <c r="J33" i="13"/>
  <c r="I33" i="13"/>
  <c r="D33" i="13"/>
  <c r="H33" i="13" s="1"/>
  <c r="R32" i="13"/>
  <c r="Q32" i="13"/>
  <c r="P32" i="13"/>
  <c r="O32" i="13"/>
  <c r="N32" i="13"/>
  <c r="M32" i="13"/>
  <c r="L32" i="13"/>
  <c r="K32" i="13"/>
  <c r="J32" i="13"/>
  <c r="I32" i="13"/>
  <c r="D32" i="13"/>
  <c r="H32" i="13" s="1"/>
  <c r="R29" i="13"/>
  <c r="O29" i="13"/>
  <c r="N29" i="13"/>
  <c r="K29" i="13"/>
  <c r="J29" i="13"/>
  <c r="R25" i="13"/>
  <c r="R26" i="13" s="1"/>
  <c r="Q25" i="13"/>
  <c r="Q26" i="13" s="1"/>
  <c r="P25" i="13"/>
  <c r="P26" i="13" s="1"/>
  <c r="O25" i="13"/>
  <c r="O26" i="13" s="1"/>
  <c r="N25" i="13"/>
  <c r="N26" i="13" s="1"/>
  <c r="M25" i="13"/>
  <c r="M26" i="13" s="1"/>
  <c r="L25" i="13"/>
  <c r="K25" i="13"/>
  <c r="K26" i="13" s="1"/>
  <c r="J25" i="13"/>
  <c r="J26" i="13" s="1"/>
  <c r="I25" i="13"/>
  <c r="I26" i="13" s="1"/>
  <c r="D25" i="13"/>
  <c r="H25" i="13" s="1"/>
  <c r="H29" i="13" s="1"/>
  <c r="R21" i="13"/>
  <c r="Q21" i="13"/>
  <c r="P21" i="13"/>
  <c r="O21" i="13"/>
  <c r="N21" i="13"/>
  <c r="M21" i="13"/>
  <c r="L21" i="13"/>
  <c r="K21" i="13"/>
  <c r="J21" i="13"/>
  <c r="I21" i="13"/>
  <c r="D21" i="13"/>
  <c r="H21" i="13" s="1"/>
  <c r="R16" i="13"/>
  <c r="Q16" i="13"/>
  <c r="P16" i="13"/>
  <c r="O16" i="13"/>
  <c r="N16" i="13"/>
  <c r="M16" i="13"/>
  <c r="L16" i="13"/>
  <c r="K16" i="13"/>
  <c r="J16" i="13"/>
  <c r="I16" i="13"/>
  <c r="D16" i="13"/>
  <c r="H16" i="13" s="1"/>
  <c r="R15" i="13"/>
  <c r="Q15" i="13"/>
  <c r="P15" i="13"/>
  <c r="O15" i="13"/>
  <c r="N15" i="13"/>
  <c r="M15" i="13"/>
  <c r="L15" i="13"/>
  <c r="K15" i="13"/>
  <c r="J15" i="13"/>
  <c r="I15" i="13"/>
  <c r="D15" i="13"/>
  <c r="H15" i="13" s="1"/>
  <c r="R14" i="13"/>
  <c r="Q14" i="13"/>
  <c r="P14" i="13"/>
  <c r="O14" i="13"/>
  <c r="N14" i="13"/>
  <c r="M14" i="13"/>
  <c r="L14" i="13"/>
  <c r="K14" i="13"/>
  <c r="J14" i="13"/>
  <c r="I14" i="13"/>
  <c r="D14" i="13"/>
  <c r="H14" i="13" s="1"/>
  <c r="R13" i="13"/>
  <c r="Q13" i="13"/>
  <c r="P13" i="13"/>
  <c r="O13" i="13"/>
  <c r="N13" i="13"/>
  <c r="M13" i="13"/>
  <c r="L13" i="13"/>
  <c r="K13" i="13"/>
  <c r="J13" i="13"/>
  <c r="I13" i="13"/>
  <c r="D13" i="13"/>
  <c r="H13" i="13" s="1"/>
  <c r="R12" i="13"/>
  <c r="Q12" i="13"/>
  <c r="P12" i="13"/>
  <c r="O12" i="13"/>
  <c r="N12" i="13"/>
  <c r="M12" i="13"/>
  <c r="L12" i="13"/>
  <c r="K12" i="13"/>
  <c r="J12" i="13"/>
  <c r="I12" i="13"/>
  <c r="D12" i="13"/>
  <c r="H12" i="13" s="1"/>
  <c r="R11" i="13"/>
  <c r="Q11" i="13"/>
  <c r="P11" i="13"/>
  <c r="O11" i="13"/>
  <c r="N11" i="13"/>
  <c r="M11" i="13"/>
  <c r="L11" i="13"/>
  <c r="K11" i="13"/>
  <c r="J11" i="13"/>
  <c r="I11" i="13"/>
  <c r="D11" i="13"/>
  <c r="H11" i="13" s="1"/>
  <c r="R9" i="13"/>
  <c r="Q9" i="13"/>
  <c r="P9" i="13"/>
  <c r="O9" i="13"/>
  <c r="N9" i="13"/>
  <c r="M9" i="13"/>
  <c r="L9" i="13"/>
  <c r="K9" i="13"/>
  <c r="J9" i="13"/>
  <c r="I9" i="13"/>
  <c r="H9" i="13"/>
  <c r="D9" i="13"/>
  <c r="R8" i="13"/>
  <c r="Q8" i="13"/>
  <c r="P8" i="13"/>
  <c r="O8" i="13"/>
  <c r="N8" i="13"/>
  <c r="M8" i="13"/>
  <c r="L8" i="13"/>
  <c r="K8" i="13"/>
  <c r="J8" i="13"/>
  <c r="I8" i="13"/>
  <c r="H8" i="13"/>
  <c r="D8" i="13"/>
  <c r="R7" i="13"/>
  <c r="Q7" i="13"/>
  <c r="P7" i="13"/>
  <c r="O7" i="13"/>
  <c r="N7" i="13"/>
  <c r="M7" i="13"/>
  <c r="L7" i="13"/>
  <c r="K7" i="13"/>
  <c r="J7" i="13"/>
  <c r="I7" i="13"/>
  <c r="H7" i="13"/>
  <c r="D7" i="13"/>
  <c r="R6" i="13"/>
  <c r="Q6" i="13"/>
  <c r="P6" i="13"/>
  <c r="O6" i="13"/>
  <c r="N6" i="13"/>
  <c r="M6" i="13"/>
  <c r="L6" i="13"/>
  <c r="K6" i="13"/>
  <c r="J6" i="13"/>
  <c r="I6" i="13"/>
  <c r="H6" i="13"/>
  <c r="D6" i="13"/>
  <c r="R5" i="13"/>
  <c r="R23" i="13" s="1"/>
  <c r="Q5" i="13"/>
  <c r="Q23" i="13" s="1"/>
  <c r="P5" i="13"/>
  <c r="P23" i="13" s="1"/>
  <c r="O5" i="13"/>
  <c r="O23" i="13" s="1"/>
  <c r="N5" i="13"/>
  <c r="N23" i="13" s="1"/>
  <c r="M5" i="13"/>
  <c r="M23" i="13" s="1"/>
  <c r="L5" i="13"/>
  <c r="L23" i="13" s="1"/>
  <c r="K5" i="13"/>
  <c r="K23" i="13" s="1"/>
  <c r="J5" i="13"/>
  <c r="J23" i="13" s="1"/>
  <c r="I5" i="13"/>
  <c r="I23" i="13" s="1"/>
  <c r="H5" i="13"/>
  <c r="H23" i="13" s="1"/>
  <c r="D5" i="13"/>
  <c r="D23" i="13" s="1"/>
  <c r="R4" i="13"/>
  <c r="R27" i="13" s="1"/>
  <c r="Q4" i="13"/>
  <c r="Q27" i="13" s="1"/>
  <c r="P4" i="13"/>
  <c r="P27" i="13" s="1"/>
  <c r="O4" i="13"/>
  <c r="O27" i="13" s="1"/>
  <c r="N4" i="13"/>
  <c r="N27" i="13" s="1"/>
  <c r="M4" i="13"/>
  <c r="M27" i="13" s="1"/>
  <c r="L4" i="13"/>
  <c r="L27" i="13" s="1"/>
  <c r="L30" i="13" s="1"/>
  <c r="K4" i="13"/>
  <c r="K27" i="13" s="1"/>
  <c r="J4" i="13"/>
  <c r="J27" i="13" s="1"/>
  <c r="J30" i="13" s="1"/>
  <c r="I4" i="13"/>
  <c r="I27" i="13" s="1"/>
  <c r="H4" i="13"/>
  <c r="H27" i="13" s="1"/>
  <c r="H30" i="13" s="1"/>
  <c r="D4" i="13"/>
  <c r="D27" i="13" s="1"/>
  <c r="H3" i="13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D37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D36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D35" i="12"/>
  <c r="H35" i="12" s="1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D34" i="12"/>
  <c r="H34" i="12" s="1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D33" i="12"/>
  <c r="H33" i="12" s="1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D32" i="12"/>
  <c r="H32" i="12" s="1"/>
  <c r="Z29" i="12"/>
  <c r="Y29" i="12"/>
  <c r="X29" i="12"/>
  <c r="U29" i="12"/>
  <c r="T29" i="12"/>
  <c r="Q29" i="12"/>
  <c r="P29" i="12"/>
  <c r="L29" i="12"/>
  <c r="Z25" i="12"/>
  <c r="Z26" i="12" s="1"/>
  <c r="Y25" i="12"/>
  <c r="Y26" i="12" s="1"/>
  <c r="X25" i="12"/>
  <c r="X26" i="12" s="1"/>
  <c r="W25" i="12"/>
  <c r="W26" i="12" s="1"/>
  <c r="V25" i="12"/>
  <c r="V26" i="12" s="1"/>
  <c r="U25" i="12"/>
  <c r="U26" i="12" s="1"/>
  <c r="T25" i="12"/>
  <c r="T26" i="12" s="1"/>
  <c r="S25" i="12"/>
  <c r="S26" i="12" s="1"/>
  <c r="R25" i="12"/>
  <c r="Q25" i="12"/>
  <c r="Q26" i="12" s="1"/>
  <c r="P25" i="12"/>
  <c r="P26" i="12" s="1"/>
  <c r="O25" i="12"/>
  <c r="O26" i="12" s="1"/>
  <c r="N25" i="12"/>
  <c r="M25" i="12"/>
  <c r="M26" i="12" s="1"/>
  <c r="L25" i="12"/>
  <c r="L26" i="12" s="1"/>
  <c r="K25" i="12"/>
  <c r="K26" i="12" s="1"/>
  <c r="J25" i="12"/>
  <c r="I25" i="12"/>
  <c r="I26" i="12" s="1"/>
  <c r="D25" i="12"/>
  <c r="D26" i="12" s="1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D21" i="12"/>
  <c r="H21" i="12" s="1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D16" i="12"/>
  <c r="H16" i="12" s="1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D15" i="12"/>
  <c r="H15" i="12" s="1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D14" i="12"/>
  <c r="H14" i="12" s="1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D13" i="12"/>
  <c r="H13" i="12" s="1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D12" i="12"/>
  <c r="H12" i="12" s="1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D11" i="12"/>
  <c r="H11" i="12" s="1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D9" i="12"/>
  <c r="H9" i="12" s="1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D8" i="12"/>
  <c r="H8" i="12" s="1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D7" i="12"/>
  <c r="H7" i="12" s="1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D6" i="12"/>
  <c r="H6" i="12" s="1"/>
  <c r="Z5" i="12"/>
  <c r="Z23" i="12" s="1"/>
  <c r="Y5" i="12"/>
  <c r="Y23" i="12" s="1"/>
  <c r="X5" i="12"/>
  <c r="X23" i="12" s="1"/>
  <c r="W5" i="12"/>
  <c r="W23" i="12" s="1"/>
  <c r="V5" i="12"/>
  <c r="V23" i="12" s="1"/>
  <c r="U5" i="12"/>
  <c r="U23" i="12" s="1"/>
  <c r="P24" i="12" s="1"/>
  <c r="T5" i="12"/>
  <c r="T23" i="12" s="1"/>
  <c r="S5" i="12"/>
  <c r="S23" i="12" s="1"/>
  <c r="N24" i="12" s="1"/>
  <c r="R5" i="12"/>
  <c r="R23" i="12" s="1"/>
  <c r="Q5" i="12"/>
  <c r="Q23" i="12" s="1"/>
  <c r="L24" i="12" s="1"/>
  <c r="P5" i="12"/>
  <c r="P23" i="12" s="1"/>
  <c r="O5" i="12"/>
  <c r="O23" i="12" s="1"/>
  <c r="J24" i="12" s="1"/>
  <c r="N5" i="12"/>
  <c r="N23" i="12" s="1"/>
  <c r="M5" i="12"/>
  <c r="M23" i="12" s="1"/>
  <c r="L5" i="12"/>
  <c r="L23" i="12" s="1"/>
  <c r="K5" i="12"/>
  <c r="K23" i="12" s="1"/>
  <c r="J5" i="12"/>
  <c r="J23" i="12" s="1"/>
  <c r="I5" i="12"/>
  <c r="I23" i="12" s="1"/>
  <c r="D24" i="12" s="1"/>
  <c r="D5" i="12"/>
  <c r="D23" i="12" s="1"/>
  <c r="Z4" i="12"/>
  <c r="Z27" i="12" s="1"/>
  <c r="Y4" i="12"/>
  <c r="Y27" i="12" s="1"/>
  <c r="X4" i="12"/>
  <c r="X27" i="12" s="1"/>
  <c r="W4" i="12"/>
  <c r="W27" i="12" s="1"/>
  <c r="V4" i="12"/>
  <c r="V27" i="12" s="1"/>
  <c r="U4" i="12"/>
  <c r="U27" i="12" s="1"/>
  <c r="T4" i="12"/>
  <c r="T27" i="12" s="1"/>
  <c r="S4" i="12"/>
  <c r="S27" i="12" s="1"/>
  <c r="R4" i="12"/>
  <c r="R27" i="12" s="1"/>
  <c r="Q4" i="12"/>
  <c r="Q27" i="12" s="1"/>
  <c r="P4" i="12"/>
  <c r="P27" i="12" s="1"/>
  <c r="O4" i="12"/>
  <c r="O27" i="12" s="1"/>
  <c r="N4" i="12"/>
  <c r="N27" i="12" s="1"/>
  <c r="M4" i="12"/>
  <c r="M27" i="12" s="1"/>
  <c r="L4" i="12"/>
  <c r="L27" i="12" s="1"/>
  <c r="L30" i="12" s="1"/>
  <c r="K4" i="12"/>
  <c r="K27" i="12" s="1"/>
  <c r="J4" i="12"/>
  <c r="J27" i="12" s="1"/>
  <c r="J30" i="12" s="1"/>
  <c r="I4" i="12"/>
  <c r="I27" i="12" s="1"/>
  <c r="D4" i="12"/>
  <c r="D27" i="12" s="1"/>
  <c r="H3" i="12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D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D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D35" i="11"/>
  <c r="H35" i="11" s="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D34" i="11"/>
  <c r="H34" i="11" s="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D33" i="11"/>
  <c r="H33" i="11" s="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D32" i="11"/>
  <c r="H32" i="11" s="1"/>
  <c r="Z29" i="11"/>
  <c r="V29" i="11"/>
  <c r="R29" i="11"/>
  <c r="N29" i="11"/>
  <c r="J29" i="11"/>
  <c r="Z25" i="11"/>
  <c r="Z26" i="11" s="1"/>
  <c r="Y25" i="11"/>
  <c r="Y26" i="11" s="1"/>
  <c r="X25" i="11"/>
  <c r="X26" i="11" s="1"/>
  <c r="W25" i="11"/>
  <c r="W26" i="11" s="1"/>
  <c r="V25" i="11"/>
  <c r="V26" i="11" s="1"/>
  <c r="U25" i="11"/>
  <c r="U26" i="11" s="1"/>
  <c r="T25" i="11"/>
  <c r="S25" i="11"/>
  <c r="S26" i="11" s="1"/>
  <c r="R25" i="11"/>
  <c r="Q25" i="11"/>
  <c r="Q26" i="11" s="1"/>
  <c r="P25" i="11"/>
  <c r="O25" i="11"/>
  <c r="O26" i="11" s="1"/>
  <c r="N25" i="11"/>
  <c r="M25" i="11"/>
  <c r="M26" i="11" s="1"/>
  <c r="L25" i="11"/>
  <c r="K25" i="11"/>
  <c r="K26" i="11" s="1"/>
  <c r="J25" i="11"/>
  <c r="I25" i="11"/>
  <c r="I26" i="11" s="1"/>
  <c r="D25" i="11"/>
  <c r="H25" i="11" s="1"/>
  <c r="H29" i="11" s="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D21" i="11"/>
  <c r="H21" i="11" s="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D16" i="11"/>
  <c r="H16" i="11" s="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D15" i="11"/>
  <c r="H15" i="11" s="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D14" i="11"/>
  <c r="H14" i="11" s="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D13" i="11"/>
  <c r="H13" i="11" s="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D12" i="11"/>
  <c r="H12" i="11" s="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D11" i="11"/>
  <c r="H11" i="11" s="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D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D8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D7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D6" i="11"/>
  <c r="Z5" i="11"/>
  <c r="Z23" i="11" s="1"/>
  <c r="Y5" i="11"/>
  <c r="Y23" i="11" s="1"/>
  <c r="X5" i="11"/>
  <c r="X23" i="11" s="1"/>
  <c r="W5" i="11"/>
  <c r="W23" i="11" s="1"/>
  <c r="V5" i="11"/>
  <c r="V23" i="11" s="1"/>
  <c r="U5" i="11"/>
  <c r="U23" i="11" s="1"/>
  <c r="P24" i="11" s="1"/>
  <c r="T5" i="11"/>
  <c r="T23" i="11" s="1"/>
  <c r="S5" i="11"/>
  <c r="S23" i="11" s="1"/>
  <c r="N24" i="11" s="1"/>
  <c r="R5" i="11"/>
  <c r="R23" i="11" s="1"/>
  <c r="Q5" i="11"/>
  <c r="Q23" i="11" s="1"/>
  <c r="L24" i="11" s="1"/>
  <c r="P5" i="11"/>
  <c r="P23" i="11" s="1"/>
  <c r="O5" i="11"/>
  <c r="O23" i="11" s="1"/>
  <c r="J24" i="11" s="1"/>
  <c r="N5" i="11"/>
  <c r="N23" i="11" s="1"/>
  <c r="M5" i="11"/>
  <c r="M23" i="11" s="1"/>
  <c r="H24" i="11" s="1"/>
  <c r="L5" i="11"/>
  <c r="L23" i="11" s="1"/>
  <c r="K5" i="11"/>
  <c r="K23" i="11" s="1"/>
  <c r="J5" i="11"/>
  <c r="J23" i="11" s="1"/>
  <c r="I5" i="11"/>
  <c r="I23" i="11" s="1"/>
  <c r="D24" i="11" s="1"/>
  <c r="H5" i="11"/>
  <c r="H23" i="11" s="1"/>
  <c r="D5" i="11"/>
  <c r="D23" i="11" s="1"/>
  <c r="Z4" i="11"/>
  <c r="Z27" i="11" s="1"/>
  <c r="Y4" i="11"/>
  <c r="Y27" i="11" s="1"/>
  <c r="X4" i="11"/>
  <c r="X27" i="11" s="1"/>
  <c r="W4" i="11"/>
  <c r="W27" i="11" s="1"/>
  <c r="V4" i="11"/>
  <c r="V27" i="11" s="1"/>
  <c r="U4" i="11"/>
  <c r="U27" i="11" s="1"/>
  <c r="T4" i="11"/>
  <c r="T27" i="11" s="1"/>
  <c r="S4" i="11"/>
  <c r="S27" i="11" s="1"/>
  <c r="R4" i="11"/>
  <c r="R27" i="11" s="1"/>
  <c r="Q4" i="11"/>
  <c r="Q27" i="11" s="1"/>
  <c r="P4" i="11"/>
  <c r="P27" i="11" s="1"/>
  <c r="O4" i="11"/>
  <c r="O27" i="11" s="1"/>
  <c r="N4" i="11"/>
  <c r="N27" i="11" s="1"/>
  <c r="M4" i="11"/>
  <c r="M27" i="11" s="1"/>
  <c r="L4" i="11"/>
  <c r="L27" i="11" s="1"/>
  <c r="K4" i="11"/>
  <c r="K27" i="11" s="1"/>
  <c r="K30" i="11" s="1"/>
  <c r="J4" i="11"/>
  <c r="J27" i="11" s="1"/>
  <c r="I4" i="11"/>
  <c r="I27" i="11" s="1"/>
  <c r="H4" i="11"/>
  <c r="D4" i="11"/>
  <c r="D27" i="11" s="1"/>
  <c r="H3" i="11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D37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D36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D35" i="10"/>
  <c r="H35" i="10" s="1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D34" i="10"/>
  <c r="H34" i="10" s="1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D33" i="10"/>
  <c r="H33" i="10" s="1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D32" i="10"/>
  <c r="H32" i="10" s="1"/>
  <c r="V29" i="10"/>
  <c r="T29" i="10"/>
  <c r="P29" i="10"/>
  <c r="L29" i="10"/>
  <c r="V25" i="10"/>
  <c r="V26" i="10" s="1"/>
  <c r="U25" i="10"/>
  <c r="U26" i="10" s="1"/>
  <c r="T25" i="10"/>
  <c r="T26" i="10" s="1"/>
  <c r="S25" i="10"/>
  <c r="S26" i="10" s="1"/>
  <c r="R25" i="10"/>
  <c r="R26" i="10" s="1"/>
  <c r="Q25" i="10"/>
  <c r="Q26" i="10" s="1"/>
  <c r="P25" i="10"/>
  <c r="O25" i="10"/>
  <c r="O26" i="10" s="1"/>
  <c r="N25" i="10"/>
  <c r="M25" i="10"/>
  <c r="M26" i="10" s="1"/>
  <c r="L25" i="10"/>
  <c r="K25" i="10"/>
  <c r="K26" i="10" s="1"/>
  <c r="J25" i="10"/>
  <c r="I25" i="10"/>
  <c r="I26" i="10" s="1"/>
  <c r="D25" i="10"/>
  <c r="D26" i="10" s="1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D21" i="10"/>
  <c r="H21" i="10" s="1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D16" i="10"/>
  <c r="H16" i="10" s="1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D15" i="10"/>
  <c r="H15" i="10" s="1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D14" i="10"/>
  <c r="H14" i="10" s="1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D13" i="10"/>
  <c r="H13" i="10" s="1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D12" i="10"/>
  <c r="H12" i="10" s="1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D11" i="10"/>
  <c r="H11" i="10" s="1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D9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D8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D7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D6" i="10"/>
  <c r="V5" i="10"/>
  <c r="V23" i="10" s="1"/>
  <c r="U5" i="10"/>
  <c r="U23" i="10" s="1"/>
  <c r="T5" i="10"/>
  <c r="T23" i="10" s="1"/>
  <c r="S5" i="10"/>
  <c r="S23" i="10" s="1"/>
  <c r="R5" i="10"/>
  <c r="R23" i="10" s="1"/>
  <c r="Q5" i="10"/>
  <c r="Q23" i="10" s="1"/>
  <c r="P5" i="10"/>
  <c r="P23" i="10" s="1"/>
  <c r="K24" i="10" s="1"/>
  <c r="O5" i="10"/>
  <c r="O23" i="10" s="1"/>
  <c r="N5" i="10"/>
  <c r="N23" i="10" s="1"/>
  <c r="I24" i="10" s="1"/>
  <c r="M5" i="10"/>
  <c r="M23" i="10" s="1"/>
  <c r="L5" i="10"/>
  <c r="L23" i="10" s="1"/>
  <c r="K5" i="10"/>
  <c r="K23" i="10" s="1"/>
  <c r="J5" i="10"/>
  <c r="J23" i="10" s="1"/>
  <c r="I5" i="10"/>
  <c r="I23" i="10" s="1"/>
  <c r="D24" i="10" s="1"/>
  <c r="H5" i="10"/>
  <c r="H23" i="10" s="1"/>
  <c r="D5" i="10"/>
  <c r="D23" i="10" s="1"/>
  <c r="V4" i="10"/>
  <c r="V27" i="10" s="1"/>
  <c r="U4" i="10"/>
  <c r="U27" i="10" s="1"/>
  <c r="T4" i="10"/>
  <c r="T27" i="10" s="1"/>
  <c r="S4" i="10"/>
  <c r="S27" i="10" s="1"/>
  <c r="R4" i="10"/>
  <c r="R27" i="10" s="1"/>
  <c r="Q4" i="10"/>
  <c r="Q27" i="10" s="1"/>
  <c r="P4" i="10"/>
  <c r="P27" i="10" s="1"/>
  <c r="O4" i="10"/>
  <c r="O27" i="10" s="1"/>
  <c r="N4" i="10"/>
  <c r="N27" i="10" s="1"/>
  <c r="M4" i="10"/>
  <c r="M27" i="10" s="1"/>
  <c r="L4" i="10"/>
  <c r="L27" i="10" s="1"/>
  <c r="L30" i="10" s="1"/>
  <c r="K4" i="10"/>
  <c r="K27" i="10" s="1"/>
  <c r="J4" i="10"/>
  <c r="J27" i="10" s="1"/>
  <c r="J30" i="10" s="1"/>
  <c r="I4" i="10"/>
  <c r="I27" i="10" s="1"/>
  <c r="H4" i="10"/>
  <c r="H27" i="10" s="1"/>
  <c r="H30" i="10" s="1"/>
  <c r="D4" i="10"/>
  <c r="D27" i="10" s="1"/>
  <c r="H3" i="10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D37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D36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D35" i="9"/>
  <c r="H35" i="9" s="1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D34" i="9"/>
  <c r="H34" i="9" s="1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D33" i="9"/>
  <c r="H33" i="9" s="1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D32" i="9"/>
  <c r="H32" i="9" s="1"/>
  <c r="Z29" i="9"/>
  <c r="V29" i="9"/>
  <c r="R29" i="9"/>
  <c r="N29" i="9"/>
  <c r="J29" i="9"/>
  <c r="Z25" i="9"/>
  <c r="Z26" i="9" s="1"/>
  <c r="Y25" i="9"/>
  <c r="Y26" i="9" s="1"/>
  <c r="X25" i="9"/>
  <c r="X26" i="9" s="1"/>
  <c r="W25" i="9"/>
  <c r="W26" i="9" s="1"/>
  <c r="V25" i="9"/>
  <c r="V26" i="9" s="1"/>
  <c r="U25" i="9"/>
  <c r="U26" i="9" s="1"/>
  <c r="T25" i="9"/>
  <c r="S25" i="9"/>
  <c r="S26" i="9" s="1"/>
  <c r="R25" i="9"/>
  <c r="Q25" i="9"/>
  <c r="Q26" i="9" s="1"/>
  <c r="P25" i="9"/>
  <c r="O25" i="9"/>
  <c r="O26" i="9" s="1"/>
  <c r="N25" i="9"/>
  <c r="M25" i="9"/>
  <c r="M26" i="9" s="1"/>
  <c r="L25" i="9"/>
  <c r="L29" i="9" s="1"/>
  <c r="K25" i="9"/>
  <c r="K26" i="9" s="1"/>
  <c r="J25" i="9"/>
  <c r="I25" i="9"/>
  <c r="I26" i="9" s="1"/>
  <c r="D25" i="9"/>
  <c r="H25" i="9" s="1"/>
  <c r="H29" i="9" s="1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D21" i="9"/>
  <c r="H21" i="9" s="1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D16" i="9"/>
  <c r="H16" i="9" s="1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D15" i="9"/>
  <c r="H15" i="9" s="1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D14" i="9"/>
  <c r="H14" i="9" s="1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D13" i="9"/>
  <c r="H13" i="9" s="1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D12" i="9"/>
  <c r="H12" i="9" s="1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D11" i="9"/>
  <c r="H11" i="9" s="1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D9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D8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D7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D6" i="9"/>
  <c r="Z5" i="9"/>
  <c r="Z23" i="9" s="1"/>
  <c r="Y5" i="9"/>
  <c r="Y23" i="9" s="1"/>
  <c r="X5" i="9"/>
  <c r="X23" i="9" s="1"/>
  <c r="W5" i="9"/>
  <c r="W23" i="9" s="1"/>
  <c r="V5" i="9"/>
  <c r="V23" i="9" s="1"/>
  <c r="U5" i="9"/>
  <c r="U23" i="9" s="1"/>
  <c r="T5" i="9"/>
  <c r="T23" i="9" s="1"/>
  <c r="O24" i="9" s="1"/>
  <c r="S5" i="9"/>
  <c r="S23" i="9" s="1"/>
  <c r="R5" i="9"/>
  <c r="R23" i="9" s="1"/>
  <c r="Q5" i="9"/>
  <c r="Q23" i="9" s="1"/>
  <c r="P5" i="9"/>
  <c r="P23" i="9" s="1"/>
  <c r="K24" i="9" s="1"/>
  <c r="O5" i="9"/>
  <c r="O23" i="9" s="1"/>
  <c r="N5" i="9"/>
  <c r="N23" i="9" s="1"/>
  <c r="M5" i="9"/>
  <c r="M23" i="9" s="1"/>
  <c r="L5" i="9"/>
  <c r="L23" i="9" s="1"/>
  <c r="K5" i="9"/>
  <c r="K23" i="9" s="1"/>
  <c r="J5" i="9"/>
  <c r="J23" i="9" s="1"/>
  <c r="I5" i="9"/>
  <c r="I23" i="9" s="1"/>
  <c r="D24" i="9" s="1"/>
  <c r="H5" i="9"/>
  <c r="H23" i="9" s="1"/>
  <c r="D5" i="9"/>
  <c r="D23" i="9" s="1"/>
  <c r="Z4" i="9"/>
  <c r="Z27" i="9" s="1"/>
  <c r="Y4" i="9"/>
  <c r="Y27" i="9" s="1"/>
  <c r="X4" i="9"/>
  <c r="X27" i="9" s="1"/>
  <c r="W4" i="9"/>
  <c r="W27" i="9" s="1"/>
  <c r="V4" i="9"/>
  <c r="V27" i="9" s="1"/>
  <c r="U4" i="9"/>
  <c r="U27" i="9" s="1"/>
  <c r="T4" i="9"/>
  <c r="T27" i="9" s="1"/>
  <c r="S4" i="9"/>
  <c r="S27" i="9" s="1"/>
  <c r="R4" i="9"/>
  <c r="R27" i="9" s="1"/>
  <c r="Q4" i="9"/>
  <c r="Q27" i="9" s="1"/>
  <c r="P4" i="9"/>
  <c r="P27" i="9" s="1"/>
  <c r="O4" i="9"/>
  <c r="O27" i="9" s="1"/>
  <c r="N4" i="9"/>
  <c r="N27" i="9" s="1"/>
  <c r="M4" i="9"/>
  <c r="M27" i="9" s="1"/>
  <c r="L4" i="9"/>
  <c r="L27" i="9" s="1"/>
  <c r="L30" i="9" s="1"/>
  <c r="K4" i="9"/>
  <c r="K27" i="9" s="1"/>
  <c r="J4" i="9"/>
  <c r="J27" i="9" s="1"/>
  <c r="J30" i="9" s="1"/>
  <c r="I4" i="9"/>
  <c r="I27" i="9" s="1"/>
  <c r="H4" i="9"/>
  <c r="H27" i="9" s="1"/>
  <c r="H30" i="9" s="1"/>
  <c r="D4" i="9"/>
  <c r="D27" i="9" s="1"/>
  <c r="H3" i="9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D37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D36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D35" i="8"/>
  <c r="H35" i="8" s="1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D34" i="8"/>
  <c r="H34" i="8" s="1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D33" i="8"/>
  <c r="H33" i="8" s="1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D32" i="8"/>
  <c r="H32" i="8" s="1"/>
  <c r="V29" i="8"/>
  <c r="T29" i="8"/>
  <c r="P29" i="8"/>
  <c r="L29" i="8"/>
  <c r="V25" i="8"/>
  <c r="V26" i="8" s="1"/>
  <c r="U25" i="8"/>
  <c r="U26" i="8" s="1"/>
  <c r="T25" i="8"/>
  <c r="T26" i="8" s="1"/>
  <c r="S25" i="8"/>
  <c r="S26" i="8" s="1"/>
  <c r="R25" i="8"/>
  <c r="R26" i="8" s="1"/>
  <c r="Q25" i="8"/>
  <c r="Q26" i="8" s="1"/>
  <c r="P25" i="8"/>
  <c r="O25" i="8"/>
  <c r="O26" i="8" s="1"/>
  <c r="N25" i="8"/>
  <c r="M25" i="8"/>
  <c r="M26" i="8" s="1"/>
  <c r="L25" i="8"/>
  <c r="K25" i="8"/>
  <c r="K26" i="8" s="1"/>
  <c r="J25" i="8"/>
  <c r="I25" i="8"/>
  <c r="I26" i="8" s="1"/>
  <c r="D25" i="8"/>
  <c r="D26" i="8" s="1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D21" i="8"/>
  <c r="H21" i="8" s="1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D16" i="8"/>
  <c r="H16" i="8" s="1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D15" i="8"/>
  <c r="H15" i="8" s="1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D14" i="8"/>
  <c r="H14" i="8" s="1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D13" i="8"/>
  <c r="H13" i="8" s="1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D12" i="8"/>
  <c r="H12" i="8" s="1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D11" i="8"/>
  <c r="H11" i="8" s="1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D9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D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D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D6" i="8"/>
  <c r="V5" i="8"/>
  <c r="V23" i="8" s="1"/>
  <c r="U5" i="8"/>
  <c r="U23" i="8" s="1"/>
  <c r="T5" i="8"/>
  <c r="T23" i="8" s="1"/>
  <c r="S5" i="8"/>
  <c r="S23" i="8" s="1"/>
  <c r="R5" i="8"/>
  <c r="R23" i="8" s="1"/>
  <c r="Q5" i="8"/>
  <c r="Q23" i="8" s="1"/>
  <c r="L24" i="8" s="1"/>
  <c r="P5" i="8"/>
  <c r="P23" i="8" s="1"/>
  <c r="O5" i="8"/>
  <c r="O23" i="8" s="1"/>
  <c r="N5" i="8"/>
  <c r="N23" i="8" s="1"/>
  <c r="M5" i="8"/>
  <c r="M23" i="8" s="1"/>
  <c r="H24" i="8" s="1"/>
  <c r="L5" i="8"/>
  <c r="L23" i="8" s="1"/>
  <c r="K5" i="8"/>
  <c r="K23" i="8" s="1"/>
  <c r="J5" i="8"/>
  <c r="J23" i="8" s="1"/>
  <c r="I5" i="8"/>
  <c r="I23" i="8" s="1"/>
  <c r="D24" i="8" s="1"/>
  <c r="H5" i="8"/>
  <c r="H23" i="8" s="1"/>
  <c r="D5" i="8"/>
  <c r="D23" i="8" s="1"/>
  <c r="V4" i="8"/>
  <c r="V27" i="8" s="1"/>
  <c r="U4" i="8"/>
  <c r="U27" i="8" s="1"/>
  <c r="T4" i="8"/>
  <c r="T27" i="8" s="1"/>
  <c r="S4" i="8"/>
  <c r="S27" i="8" s="1"/>
  <c r="R4" i="8"/>
  <c r="R27" i="8" s="1"/>
  <c r="Q4" i="8"/>
  <c r="Q27" i="8" s="1"/>
  <c r="P4" i="8"/>
  <c r="P27" i="8" s="1"/>
  <c r="O4" i="8"/>
  <c r="O27" i="8" s="1"/>
  <c r="N4" i="8"/>
  <c r="N27" i="8" s="1"/>
  <c r="M4" i="8"/>
  <c r="M27" i="8" s="1"/>
  <c r="L4" i="8"/>
  <c r="L27" i="8" s="1"/>
  <c r="K4" i="8"/>
  <c r="K27" i="8" s="1"/>
  <c r="K30" i="8" s="1"/>
  <c r="J4" i="8"/>
  <c r="J27" i="8" s="1"/>
  <c r="J30" i="8" s="1"/>
  <c r="I4" i="8"/>
  <c r="I27" i="8" s="1"/>
  <c r="H4" i="8"/>
  <c r="D4" i="8"/>
  <c r="D27" i="8" s="1"/>
  <c r="H3" i="8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D37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D36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D35" i="7"/>
  <c r="H35" i="7" s="1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D34" i="7"/>
  <c r="H34" i="7" s="1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D33" i="7"/>
  <c r="H33" i="7" s="1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D32" i="7"/>
  <c r="H32" i="7" s="1"/>
  <c r="V29" i="7"/>
  <c r="R29" i="7"/>
  <c r="N29" i="7"/>
  <c r="J29" i="7"/>
  <c r="V25" i="7"/>
  <c r="V26" i="7" s="1"/>
  <c r="U25" i="7"/>
  <c r="U26" i="7" s="1"/>
  <c r="T25" i="7"/>
  <c r="T26" i="7" s="1"/>
  <c r="S25" i="7"/>
  <c r="S26" i="7" s="1"/>
  <c r="R25" i="7"/>
  <c r="R26" i="7" s="1"/>
  <c r="Q25" i="7"/>
  <c r="Q26" i="7" s="1"/>
  <c r="P25" i="7"/>
  <c r="O25" i="7"/>
  <c r="O26" i="7" s="1"/>
  <c r="N25" i="7"/>
  <c r="M25" i="7"/>
  <c r="M26" i="7" s="1"/>
  <c r="L25" i="7"/>
  <c r="K25" i="7"/>
  <c r="K26" i="7" s="1"/>
  <c r="J25" i="7"/>
  <c r="I25" i="7"/>
  <c r="I26" i="7" s="1"/>
  <c r="D25" i="7"/>
  <c r="H25" i="7" s="1"/>
  <c r="H29" i="7" s="1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D21" i="7"/>
  <c r="H21" i="7" s="1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D16" i="7"/>
  <c r="H16" i="7" s="1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D15" i="7"/>
  <c r="H15" i="7" s="1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D14" i="7"/>
  <c r="H14" i="7" s="1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D13" i="7"/>
  <c r="H13" i="7" s="1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D12" i="7"/>
  <c r="H12" i="7" s="1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D11" i="7"/>
  <c r="H11" i="7" s="1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D9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D8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D7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D6" i="7"/>
  <c r="V5" i="7"/>
  <c r="V23" i="7" s="1"/>
  <c r="U5" i="7"/>
  <c r="U23" i="7" s="1"/>
  <c r="T5" i="7"/>
  <c r="T23" i="7" s="1"/>
  <c r="S5" i="7"/>
  <c r="S23" i="7" s="1"/>
  <c r="R5" i="7"/>
  <c r="R23" i="7" s="1"/>
  <c r="Q5" i="7"/>
  <c r="Q23" i="7" s="1"/>
  <c r="P5" i="7"/>
  <c r="P23" i="7" s="1"/>
  <c r="O5" i="7"/>
  <c r="O23" i="7" s="1"/>
  <c r="N5" i="7"/>
  <c r="N23" i="7" s="1"/>
  <c r="I24" i="7" s="1"/>
  <c r="M5" i="7"/>
  <c r="M23" i="7" s="1"/>
  <c r="L5" i="7"/>
  <c r="L23" i="7" s="1"/>
  <c r="K5" i="7"/>
  <c r="K23" i="7" s="1"/>
  <c r="J5" i="7"/>
  <c r="J23" i="7" s="1"/>
  <c r="I5" i="7"/>
  <c r="I23" i="7" s="1"/>
  <c r="H5" i="7"/>
  <c r="H23" i="7" s="1"/>
  <c r="D5" i="7"/>
  <c r="D23" i="7" s="1"/>
  <c r="V4" i="7"/>
  <c r="V27" i="7" s="1"/>
  <c r="U4" i="7"/>
  <c r="U27" i="7" s="1"/>
  <c r="T4" i="7"/>
  <c r="T27" i="7" s="1"/>
  <c r="S4" i="7"/>
  <c r="S27" i="7" s="1"/>
  <c r="R4" i="7"/>
  <c r="R27" i="7" s="1"/>
  <c r="Q4" i="7"/>
  <c r="Q27" i="7" s="1"/>
  <c r="P4" i="7"/>
  <c r="P27" i="7" s="1"/>
  <c r="O4" i="7"/>
  <c r="O27" i="7" s="1"/>
  <c r="N4" i="7"/>
  <c r="N27" i="7" s="1"/>
  <c r="M4" i="7"/>
  <c r="M27" i="7" s="1"/>
  <c r="L4" i="7"/>
  <c r="L27" i="7" s="1"/>
  <c r="K4" i="7"/>
  <c r="K27" i="7" s="1"/>
  <c r="K30" i="7" s="1"/>
  <c r="J4" i="7"/>
  <c r="J27" i="7" s="1"/>
  <c r="J30" i="7" s="1"/>
  <c r="I4" i="7"/>
  <c r="I27" i="7" s="1"/>
  <c r="H4" i="7"/>
  <c r="H27" i="7" s="1"/>
  <c r="H30" i="7" s="1"/>
  <c r="D4" i="7"/>
  <c r="D27" i="7" s="1"/>
  <c r="H3" i="7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D37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D36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D35" i="6"/>
  <c r="H35" i="6" s="1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D34" i="6"/>
  <c r="H34" i="6" s="1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D33" i="6"/>
  <c r="H33" i="6" s="1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D32" i="6"/>
  <c r="H32" i="6" s="1"/>
  <c r="Z29" i="6"/>
  <c r="X29" i="6"/>
  <c r="T29" i="6"/>
  <c r="P29" i="6"/>
  <c r="L29" i="6"/>
  <c r="Z25" i="6"/>
  <c r="Z26" i="6" s="1"/>
  <c r="Y25" i="6"/>
  <c r="Y26" i="6" s="1"/>
  <c r="X25" i="6"/>
  <c r="X26" i="6" s="1"/>
  <c r="W25" i="6"/>
  <c r="W26" i="6" s="1"/>
  <c r="V25" i="6"/>
  <c r="V26" i="6" s="1"/>
  <c r="U25" i="6"/>
  <c r="U26" i="6" s="1"/>
  <c r="T25" i="6"/>
  <c r="S25" i="6"/>
  <c r="S26" i="6" s="1"/>
  <c r="R25" i="6"/>
  <c r="Q25" i="6"/>
  <c r="Q26" i="6" s="1"/>
  <c r="P25" i="6"/>
  <c r="O25" i="6"/>
  <c r="O26" i="6" s="1"/>
  <c r="N25" i="6"/>
  <c r="M25" i="6"/>
  <c r="M26" i="6" s="1"/>
  <c r="L25" i="6"/>
  <c r="K25" i="6"/>
  <c r="K26" i="6" s="1"/>
  <c r="J25" i="6"/>
  <c r="I25" i="6"/>
  <c r="I26" i="6" s="1"/>
  <c r="D25" i="6"/>
  <c r="D26" i="6" s="1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D21" i="6"/>
  <c r="H21" i="6" s="1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D16" i="6"/>
  <c r="H16" i="6" s="1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D15" i="6"/>
  <c r="H15" i="6" s="1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D14" i="6"/>
  <c r="H14" i="6" s="1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D13" i="6"/>
  <c r="H13" i="6" s="1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D12" i="6"/>
  <c r="H12" i="6" s="1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D11" i="6"/>
  <c r="H11" i="6" s="1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D9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D8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D7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D6" i="6"/>
  <c r="Z5" i="6"/>
  <c r="Z23" i="6" s="1"/>
  <c r="Y5" i="6"/>
  <c r="Y23" i="6" s="1"/>
  <c r="X5" i="6"/>
  <c r="X23" i="6" s="1"/>
  <c r="W5" i="6"/>
  <c r="W23" i="6" s="1"/>
  <c r="V5" i="6"/>
  <c r="V23" i="6" s="1"/>
  <c r="U5" i="6"/>
  <c r="U23" i="6" s="1"/>
  <c r="T5" i="6"/>
  <c r="T23" i="6" s="1"/>
  <c r="O24" i="6" s="1"/>
  <c r="S5" i="6"/>
  <c r="S23" i="6" s="1"/>
  <c r="R5" i="6"/>
  <c r="R23" i="6" s="1"/>
  <c r="Q5" i="6"/>
  <c r="Q23" i="6" s="1"/>
  <c r="P5" i="6"/>
  <c r="P23" i="6" s="1"/>
  <c r="K24" i="6" s="1"/>
  <c r="O5" i="6"/>
  <c r="O23" i="6" s="1"/>
  <c r="N5" i="6"/>
  <c r="N23" i="6" s="1"/>
  <c r="M5" i="6"/>
  <c r="M23" i="6" s="1"/>
  <c r="L5" i="6"/>
  <c r="L23" i="6" s="1"/>
  <c r="K5" i="6"/>
  <c r="K23" i="6" s="1"/>
  <c r="J5" i="6"/>
  <c r="J23" i="6" s="1"/>
  <c r="I5" i="6"/>
  <c r="I23" i="6" s="1"/>
  <c r="D24" i="6" s="1"/>
  <c r="H5" i="6"/>
  <c r="H23" i="6" s="1"/>
  <c r="D5" i="6"/>
  <c r="D23" i="6" s="1"/>
  <c r="Z4" i="6"/>
  <c r="Z27" i="6" s="1"/>
  <c r="Y4" i="6"/>
  <c r="Y27" i="6" s="1"/>
  <c r="X4" i="6"/>
  <c r="X27" i="6" s="1"/>
  <c r="W4" i="6"/>
  <c r="W27" i="6" s="1"/>
  <c r="V4" i="6"/>
  <c r="V27" i="6" s="1"/>
  <c r="U4" i="6"/>
  <c r="U27" i="6" s="1"/>
  <c r="T4" i="6"/>
  <c r="T27" i="6" s="1"/>
  <c r="S4" i="6"/>
  <c r="S27" i="6" s="1"/>
  <c r="R4" i="6"/>
  <c r="R27" i="6" s="1"/>
  <c r="Q4" i="6"/>
  <c r="Q27" i="6" s="1"/>
  <c r="P4" i="6"/>
  <c r="P27" i="6" s="1"/>
  <c r="O4" i="6"/>
  <c r="O27" i="6" s="1"/>
  <c r="N4" i="6"/>
  <c r="N27" i="6" s="1"/>
  <c r="M4" i="6"/>
  <c r="M27" i="6" s="1"/>
  <c r="L4" i="6"/>
  <c r="L27" i="6" s="1"/>
  <c r="L30" i="6" s="1"/>
  <c r="K4" i="6"/>
  <c r="K27" i="6" s="1"/>
  <c r="J4" i="6"/>
  <c r="J27" i="6" s="1"/>
  <c r="J30" i="6" s="1"/>
  <c r="I4" i="6"/>
  <c r="I27" i="6" s="1"/>
  <c r="H4" i="6"/>
  <c r="H27" i="6" s="1"/>
  <c r="H30" i="6" s="1"/>
  <c r="D4" i="6"/>
  <c r="D27" i="6" s="1"/>
  <c r="H3" i="6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D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D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D35" i="5"/>
  <c r="H35" i="5" s="1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D34" i="5"/>
  <c r="H34" i="5" s="1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D33" i="5"/>
  <c r="H33" i="5" s="1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D32" i="5"/>
  <c r="H32" i="5" s="1"/>
  <c r="Z29" i="5"/>
  <c r="V29" i="5"/>
  <c r="R29" i="5"/>
  <c r="N29" i="5"/>
  <c r="J29" i="5"/>
  <c r="Z25" i="5"/>
  <c r="Z26" i="5" s="1"/>
  <c r="Y25" i="5"/>
  <c r="Y26" i="5" s="1"/>
  <c r="X25" i="5"/>
  <c r="X26" i="5" s="1"/>
  <c r="W25" i="5"/>
  <c r="W26" i="5" s="1"/>
  <c r="V25" i="5"/>
  <c r="V26" i="5" s="1"/>
  <c r="U25" i="5"/>
  <c r="U26" i="5" s="1"/>
  <c r="T25" i="5"/>
  <c r="T29" i="5" s="1"/>
  <c r="S25" i="5"/>
  <c r="S29" i="5" s="1"/>
  <c r="R25" i="5"/>
  <c r="Q25" i="5"/>
  <c r="Q26" i="5" s="1"/>
  <c r="P25" i="5"/>
  <c r="P29" i="5" s="1"/>
  <c r="O25" i="5"/>
  <c r="O29" i="5" s="1"/>
  <c r="N25" i="5"/>
  <c r="M25" i="5"/>
  <c r="M26" i="5" s="1"/>
  <c r="L25" i="5"/>
  <c r="L29" i="5" s="1"/>
  <c r="K25" i="5"/>
  <c r="K29" i="5" s="1"/>
  <c r="J25" i="5"/>
  <c r="I25" i="5"/>
  <c r="I26" i="5" s="1"/>
  <c r="D25" i="5"/>
  <c r="H25" i="5" s="1"/>
  <c r="H29" i="5" s="1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D21" i="5"/>
  <c r="H21" i="5" s="1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D16" i="5"/>
  <c r="H16" i="5" s="1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D15" i="5"/>
  <c r="H15" i="5" s="1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D14" i="5"/>
  <c r="H14" i="5" s="1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D13" i="5"/>
  <c r="H13" i="5" s="1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D12" i="5"/>
  <c r="H12" i="5" s="1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D11" i="5"/>
  <c r="H11" i="5" s="1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D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D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D6" i="5"/>
  <c r="Z5" i="5"/>
  <c r="Z23" i="5" s="1"/>
  <c r="Y5" i="5"/>
  <c r="Y23" i="5" s="1"/>
  <c r="X5" i="5"/>
  <c r="X23" i="5" s="1"/>
  <c r="W5" i="5"/>
  <c r="W23" i="5" s="1"/>
  <c r="V5" i="5"/>
  <c r="V23" i="5" s="1"/>
  <c r="U5" i="5"/>
  <c r="U23" i="5" s="1"/>
  <c r="T5" i="5"/>
  <c r="T23" i="5" s="1"/>
  <c r="S5" i="5"/>
  <c r="S23" i="5" s="1"/>
  <c r="R5" i="5"/>
  <c r="R23" i="5" s="1"/>
  <c r="M24" i="5" s="1"/>
  <c r="Q5" i="5"/>
  <c r="Q23" i="5" s="1"/>
  <c r="P5" i="5"/>
  <c r="P23" i="5" s="1"/>
  <c r="O5" i="5"/>
  <c r="O23" i="5" s="1"/>
  <c r="N5" i="5"/>
  <c r="N23" i="5" s="1"/>
  <c r="I24" i="5" s="1"/>
  <c r="M5" i="5"/>
  <c r="M23" i="5" s="1"/>
  <c r="L5" i="5"/>
  <c r="L23" i="5" s="1"/>
  <c r="K5" i="5"/>
  <c r="K23" i="5" s="1"/>
  <c r="J5" i="5"/>
  <c r="J23" i="5" s="1"/>
  <c r="I5" i="5"/>
  <c r="I23" i="5" s="1"/>
  <c r="D24" i="5" s="1"/>
  <c r="H5" i="5"/>
  <c r="H23" i="5" s="1"/>
  <c r="D5" i="5"/>
  <c r="D23" i="5" s="1"/>
  <c r="Z4" i="5"/>
  <c r="Z27" i="5" s="1"/>
  <c r="Y4" i="5"/>
  <c r="Y27" i="5" s="1"/>
  <c r="X4" i="5"/>
  <c r="X27" i="5" s="1"/>
  <c r="W4" i="5"/>
  <c r="W27" i="5" s="1"/>
  <c r="V4" i="5"/>
  <c r="V27" i="5" s="1"/>
  <c r="U4" i="5"/>
  <c r="U27" i="5" s="1"/>
  <c r="T4" i="5"/>
  <c r="T27" i="5" s="1"/>
  <c r="S4" i="5"/>
  <c r="S27" i="5" s="1"/>
  <c r="R4" i="5"/>
  <c r="R27" i="5" s="1"/>
  <c r="Q4" i="5"/>
  <c r="Q27" i="5" s="1"/>
  <c r="P4" i="5"/>
  <c r="P27" i="5" s="1"/>
  <c r="O4" i="5"/>
  <c r="O27" i="5" s="1"/>
  <c r="N4" i="5"/>
  <c r="N27" i="5" s="1"/>
  <c r="M4" i="5"/>
  <c r="M27" i="5" s="1"/>
  <c r="L4" i="5"/>
  <c r="L27" i="5" s="1"/>
  <c r="K4" i="5"/>
  <c r="K27" i="5" s="1"/>
  <c r="K30" i="5" s="1"/>
  <c r="J4" i="5"/>
  <c r="J27" i="5" s="1"/>
  <c r="J30" i="5" s="1"/>
  <c r="I4" i="5"/>
  <c r="I27" i="5" s="1"/>
  <c r="H4" i="5"/>
  <c r="H27" i="5" s="1"/>
  <c r="D4" i="5"/>
  <c r="D27" i="5" s="1"/>
  <c r="H3" i="5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D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D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D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D34" i="4"/>
  <c r="H34" i="4" s="1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D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D32" i="4"/>
  <c r="H32" i="4" s="1"/>
  <c r="T29" i="4"/>
  <c r="P29" i="4"/>
  <c r="L29" i="4"/>
  <c r="T26" i="4"/>
  <c r="R26" i="4"/>
  <c r="P26" i="4"/>
  <c r="L26" i="4"/>
  <c r="U25" i="4"/>
  <c r="U29" i="4" s="1"/>
  <c r="T25" i="4"/>
  <c r="S25" i="4"/>
  <c r="R25" i="4"/>
  <c r="Q25" i="4"/>
  <c r="Q29" i="4" s="1"/>
  <c r="P25" i="4"/>
  <c r="O25" i="4"/>
  <c r="N25" i="4"/>
  <c r="I26" i="4" s="1"/>
  <c r="M25" i="4"/>
  <c r="M29" i="4" s="1"/>
  <c r="L25" i="4"/>
  <c r="K25" i="4"/>
  <c r="K29" i="4" s="1"/>
  <c r="J25" i="4"/>
  <c r="I25" i="4"/>
  <c r="D26" i="4" s="1"/>
  <c r="D25" i="4"/>
  <c r="H25" i="4" s="1"/>
  <c r="H29" i="4" s="1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D21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D16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D15" i="4"/>
  <c r="H15" i="4" s="1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D14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D13" i="4"/>
  <c r="H13" i="4" s="1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D12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D11" i="4"/>
  <c r="H11" i="4" s="1"/>
  <c r="U9" i="4"/>
  <c r="T9" i="4"/>
  <c r="S9" i="4"/>
  <c r="R9" i="4"/>
  <c r="Q9" i="4"/>
  <c r="P9" i="4"/>
  <c r="O9" i="4"/>
  <c r="N9" i="4"/>
  <c r="M9" i="4"/>
  <c r="L9" i="4"/>
  <c r="K9" i="4"/>
  <c r="J9" i="4"/>
  <c r="I9" i="4"/>
  <c r="D9" i="4"/>
  <c r="H9" i="4" s="1"/>
  <c r="U8" i="4"/>
  <c r="T8" i="4"/>
  <c r="S8" i="4"/>
  <c r="R8" i="4"/>
  <c r="Q8" i="4"/>
  <c r="P8" i="4"/>
  <c r="O8" i="4"/>
  <c r="N8" i="4"/>
  <c r="M8" i="4"/>
  <c r="L8" i="4"/>
  <c r="K8" i="4"/>
  <c r="J8" i="4"/>
  <c r="I8" i="4"/>
  <c r="D8" i="4"/>
  <c r="H8" i="4" s="1"/>
  <c r="U7" i="4"/>
  <c r="T7" i="4"/>
  <c r="S7" i="4"/>
  <c r="R7" i="4"/>
  <c r="Q7" i="4"/>
  <c r="P7" i="4"/>
  <c r="O7" i="4"/>
  <c r="N7" i="4"/>
  <c r="M7" i="4"/>
  <c r="L7" i="4"/>
  <c r="K7" i="4"/>
  <c r="J7" i="4"/>
  <c r="I7" i="4"/>
  <c r="D7" i="4"/>
  <c r="H7" i="4" s="1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D6" i="4"/>
  <c r="U5" i="4"/>
  <c r="U23" i="4" s="1"/>
  <c r="T5" i="4"/>
  <c r="T23" i="4" s="1"/>
  <c r="S5" i="4"/>
  <c r="S23" i="4" s="1"/>
  <c r="S24" i="4" s="1"/>
  <c r="R5" i="4"/>
  <c r="R23" i="4" s="1"/>
  <c r="Q5" i="4"/>
  <c r="Q23" i="4" s="1"/>
  <c r="P5" i="4"/>
  <c r="P23" i="4" s="1"/>
  <c r="O5" i="4"/>
  <c r="O23" i="4" s="1"/>
  <c r="J24" i="4" s="1"/>
  <c r="N5" i="4"/>
  <c r="N23" i="4" s="1"/>
  <c r="M5" i="4"/>
  <c r="M23" i="4" s="1"/>
  <c r="L5" i="4"/>
  <c r="L23" i="4" s="1"/>
  <c r="K5" i="4"/>
  <c r="K23" i="4" s="1"/>
  <c r="J5" i="4"/>
  <c r="J23" i="4" s="1"/>
  <c r="I5" i="4"/>
  <c r="I23" i="4" s="1"/>
  <c r="D24" i="4" s="1"/>
  <c r="D5" i="4"/>
  <c r="D23" i="4" s="1"/>
  <c r="U4" i="4"/>
  <c r="U27" i="4" s="1"/>
  <c r="T4" i="4"/>
  <c r="T27" i="4" s="1"/>
  <c r="S4" i="4"/>
  <c r="S27" i="4" s="1"/>
  <c r="R4" i="4"/>
  <c r="R27" i="4" s="1"/>
  <c r="Q4" i="4"/>
  <c r="Q27" i="4" s="1"/>
  <c r="P4" i="4"/>
  <c r="P27" i="4" s="1"/>
  <c r="O4" i="4"/>
  <c r="O27" i="4" s="1"/>
  <c r="O30" i="4" s="1"/>
  <c r="N4" i="4"/>
  <c r="N27" i="4" s="1"/>
  <c r="M4" i="4"/>
  <c r="M27" i="4" s="1"/>
  <c r="L4" i="4"/>
  <c r="L27" i="4" s="1"/>
  <c r="K4" i="4"/>
  <c r="K27" i="4" s="1"/>
  <c r="K30" i="4" s="1"/>
  <c r="J4" i="4"/>
  <c r="J27" i="4" s="1"/>
  <c r="J30" i="4" s="1"/>
  <c r="I4" i="4"/>
  <c r="I27" i="4" s="1"/>
  <c r="D4" i="4"/>
  <c r="D27" i="4" s="1"/>
  <c r="H3" i="4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D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D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D35" i="3"/>
  <c r="H35" i="3" s="1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D34" i="3"/>
  <c r="H34" i="3" s="1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D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D32" i="3"/>
  <c r="R29" i="3"/>
  <c r="N29" i="3"/>
  <c r="J29" i="3"/>
  <c r="R26" i="3"/>
  <c r="N26" i="3"/>
  <c r="J26" i="3"/>
  <c r="U25" i="3"/>
  <c r="U29" i="3" s="1"/>
  <c r="T25" i="3"/>
  <c r="O26" i="3" s="1"/>
  <c r="S25" i="3"/>
  <c r="S29" i="3" s="1"/>
  <c r="R25" i="3"/>
  <c r="Q25" i="3"/>
  <c r="Q29" i="3" s="1"/>
  <c r="P25" i="3"/>
  <c r="K26" i="3" s="1"/>
  <c r="O25" i="3"/>
  <c r="O29" i="3" s="1"/>
  <c r="N25" i="3"/>
  <c r="M25" i="3"/>
  <c r="M29" i="3" s="1"/>
  <c r="L25" i="3"/>
  <c r="L29" i="3" s="1"/>
  <c r="K25" i="3"/>
  <c r="K29" i="3" s="1"/>
  <c r="J25" i="3"/>
  <c r="I25" i="3"/>
  <c r="D26" i="3" s="1"/>
  <c r="H25" i="3"/>
  <c r="H29" i="3" s="1"/>
  <c r="D25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D21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D16" i="3"/>
  <c r="H16" i="3" s="1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D15" i="3"/>
  <c r="H15" i="3" s="1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D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D13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D12" i="3"/>
  <c r="H12" i="3" s="1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D11" i="3"/>
  <c r="H11" i="3" s="1"/>
  <c r="U9" i="3"/>
  <c r="T9" i="3"/>
  <c r="S9" i="3"/>
  <c r="R9" i="3"/>
  <c r="Q9" i="3"/>
  <c r="P9" i="3"/>
  <c r="O9" i="3"/>
  <c r="N9" i="3"/>
  <c r="M9" i="3"/>
  <c r="L9" i="3"/>
  <c r="K9" i="3"/>
  <c r="J9" i="3"/>
  <c r="I9" i="3"/>
  <c r="D9" i="3"/>
  <c r="H9" i="3" s="1"/>
  <c r="U8" i="3"/>
  <c r="T8" i="3"/>
  <c r="S8" i="3"/>
  <c r="R8" i="3"/>
  <c r="Q8" i="3"/>
  <c r="P8" i="3"/>
  <c r="O8" i="3"/>
  <c r="N8" i="3"/>
  <c r="M8" i="3"/>
  <c r="L8" i="3"/>
  <c r="K8" i="3"/>
  <c r="J8" i="3"/>
  <c r="I8" i="3"/>
  <c r="D8" i="3"/>
  <c r="H8" i="3" s="1"/>
  <c r="U7" i="3"/>
  <c r="T7" i="3"/>
  <c r="S7" i="3"/>
  <c r="R7" i="3"/>
  <c r="Q7" i="3"/>
  <c r="P7" i="3"/>
  <c r="O7" i="3"/>
  <c r="N7" i="3"/>
  <c r="M7" i="3"/>
  <c r="L7" i="3"/>
  <c r="K7" i="3"/>
  <c r="J7" i="3"/>
  <c r="I7" i="3"/>
  <c r="D7" i="3"/>
  <c r="H7" i="3" s="1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D6" i="3"/>
  <c r="U5" i="3"/>
  <c r="U23" i="3" s="1"/>
  <c r="T5" i="3"/>
  <c r="T23" i="3" s="1"/>
  <c r="S5" i="3"/>
  <c r="S23" i="3" s="1"/>
  <c r="R5" i="3"/>
  <c r="R23" i="3" s="1"/>
  <c r="Q5" i="3"/>
  <c r="Q23" i="3" s="1"/>
  <c r="P5" i="3"/>
  <c r="P23" i="3" s="1"/>
  <c r="O5" i="3"/>
  <c r="O23" i="3" s="1"/>
  <c r="J24" i="3" s="1"/>
  <c r="N5" i="3"/>
  <c r="N23" i="3" s="1"/>
  <c r="M5" i="3"/>
  <c r="M23" i="3" s="1"/>
  <c r="L5" i="3"/>
  <c r="L23" i="3" s="1"/>
  <c r="K5" i="3"/>
  <c r="K23" i="3" s="1"/>
  <c r="J5" i="3"/>
  <c r="J23" i="3" s="1"/>
  <c r="I5" i="3"/>
  <c r="I23" i="3" s="1"/>
  <c r="D24" i="3" s="1"/>
  <c r="D5" i="3"/>
  <c r="D23" i="3" s="1"/>
  <c r="U4" i="3"/>
  <c r="U27" i="3" s="1"/>
  <c r="T4" i="3"/>
  <c r="T27" i="3" s="1"/>
  <c r="S4" i="3"/>
  <c r="S27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K4" i="3"/>
  <c r="K27" i="3" s="1"/>
  <c r="K30" i="3" s="1"/>
  <c r="J4" i="3"/>
  <c r="J27" i="3" s="1"/>
  <c r="I4" i="3"/>
  <c r="I27" i="3" s="1"/>
  <c r="D4" i="3"/>
  <c r="H4" i="3" s="1"/>
  <c r="H27" i="3" s="1"/>
  <c r="H3" i="3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D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D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D35" i="2"/>
  <c r="H35" i="2" s="1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D34" i="2"/>
  <c r="H34" i="2" s="1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D33" i="2"/>
  <c r="H33" i="2" s="1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D32" i="2"/>
  <c r="H32" i="2" s="1"/>
  <c r="Z29" i="2"/>
  <c r="Z25" i="2"/>
  <c r="Z26" i="2" s="1"/>
  <c r="Y25" i="2"/>
  <c r="Y26" i="2" s="1"/>
  <c r="X25" i="2"/>
  <c r="X26" i="2" s="1"/>
  <c r="W25" i="2"/>
  <c r="W29" i="2" s="1"/>
  <c r="V25" i="2"/>
  <c r="V26" i="2" s="1"/>
  <c r="U25" i="2"/>
  <c r="U26" i="2" s="1"/>
  <c r="T25" i="2"/>
  <c r="T29" i="2" s="1"/>
  <c r="S25" i="2"/>
  <c r="S29" i="2" s="1"/>
  <c r="R25" i="2"/>
  <c r="Q25" i="2"/>
  <c r="Q26" i="2" s="1"/>
  <c r="P25" i="2"/>
  <c r="P29" i="2" s="1"/>
  <c r="O25" i="2"/>
  <c r="O29" i="2" s="1"/>
  <c r="N25" i="2"/>
  <c r="N29" i="2" s="1"/>
  <c r="M25" i="2"/>
  <c r="M26" i="2" s="1"/>
  <c r="L25" i="2"/>
  <c r="L29" i="2" s="1"/>
  <c r="K25" i="2"/>
  <c r="K29" i="2" s="1"/>
  <c r="J25" i="2"/>
  <c r="J29" i="2" s="1"/>
  <c r="I25" i="2"/>
  <c r="I29" i="2" s="1"/>
  <c r="D25" i="2"/>
  <c r="H25" i="2" s="1"/>
  <c r="H29" i="2" s="1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D21" i="2"/>
  <c r="H21" i="2" s="1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D16" i="2"/>
  <c r="H16" i="2" s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D15" i="2"/>
  <c r="H15" i="2" s="1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D14" i="2"/>
  <c r="H14" i="2" s="1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D13" i="2"/>
  <c r="H13" i="2" s="1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D12" i="2"/>
  <c r="H12" i="2" s="1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D11" i="2"/>
  <c r="H11" i="2" s="1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D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D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D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D6" i="2"/>
  <c r="Z5" i="2"/>
  <c r="Z23" i="2" s="1"/>
  <c r="Y5" i="2"/>
  <c r="Y23" i="2" s="1"/>
  <c r="X5" i="2"/>
  <c r="X23" i="2" s="1"/>
  <c r="W5" i="2"/>
  <c r="W23" i="2" s="1"/>
  <c r="V5" i="2"/>
  <c r="V23" i="2" s="1"/>
  <c r="U5" i="2"/>
  <c r="U23" i="2" s="1"/>
  <c r="T5" i="2"/>
  <c r="T23" i="2" s="1"/>
  <c r="O24" i="2" s="1"/>
  <c r="S5" i="2"/>
  <c r="S23" i="2" s="1"/>
  <c r="R5" i="2"/>
  <c r="R23" i="2" s="1"/>
  <c r="M24" i="2" s="1"/>
  <c r="Q5" i="2"/>
  <c r="Q23" i="2" s="1"/>
  <c r="P5" i="2"/>
  <c r="P23" i="2" s="1"/>
  <c r="K24" i="2" s="1"/>
  <c r="O5" i="2"/>
  <c r="O23" i="2" s="1"/>
  <c r="N5" i="2"/>
  <c r="N23" i="2" s="1"/>
  <c r="I24" i="2" s="1"/>
  <c r="M5" i="2"/>
  <c r="M23" i="2" s="1"/>
  <c r="L5" i="2"/>
  <c r="L23" i="2" s="1"/>
  <c r="K5" i="2"/>
  <c r="K23" i="2" s="1"/>
  <c r="J5" i="2"/>
  <c r="J23" i="2" s="1"/>
  <c r="I5" i="2"/>
  <c r="I23" i="2" s="1"/>
  <c r="D24" i="2" s="1"/>
  <c r="H5" i="2"/>
  <c r="H23" i="2" s="1"/>
  <c r="D5" i="2"/>
  <c r="D23" i="2" s="1"/>
  <c r="Z4" i="2"/>
  <c r="Z27" i="2" s="1"/>
  <c r="Y4" i="2"/>
  <c r="Y27" i="2" s="1"/>
  <c r="X4" i="2"/>
  <c r="X27" i="2" s="1"/>
  <c r="W4" i="2"/>
  <c r="W27" i="2" s="1"/>
  <c r="V4" i="2"/>
  <c r="V27" i="2" s="1"/>
  <c r="U4" i="2"/>
  <c r="U27" i="2" s="1"/>
  <c r="T4" i="2"/>
  <c r="T27" i="2" s="1"/>
  <c r="S4" i="2"/>
  <c r="S27" i="2" s="1"/>
  <c r="R4" i="2"/>
  <c r="R27" i="2" s="1"/>
  <c r="Q4" i="2"/>
  <c r="Q27" i="2" s="1"/>
  <c r="P4" i="2"/>
  <c r="P27" i="2" s="1"/>
  <c r="O4" i="2"/>
  <c r="O27" i="2" s="1"/>
  <c r="N4" i="2"/>
  <c r="N27" i="2" s="1"/>
  <c r="M4" i="2"/>
  <c r="M27" i="2" s="1"/>
  <c r="L4" i="2"/>
  <c r="L27" i="2" s="1"/>
  <c r="L30" i="2" s="1"/>
  <c r="K4" i="2"/>
  <c r="K27" i="2" s="1"/>
  <c r="J4" i="2"/>
  <c r="J27" i="2" s="1"/>
  <c r="J30" i="2" s="1"/>
  <c r="I4" i="2"/>
  <c r="I27" i="2" s="1"/>
  <c r="H4" i="2"/>
  <c r="H27" i="2" s="1"/>
  <c r="H30" i="2" s="1"/>
  <c r="D4" i="2"/>
  <c r="D27" i="2" s="1"/>
  <c r="H3" i="2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D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D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D35" i="1"/>
  <c r="H35" i="1" s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D34" i="1"/>
  <c r="H34" i="1" s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D33" i="1"/>
  <c r="H33" i="1" s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D32" i="1"/>
  <c r="H32" i="1" s="1"/>
  <c r="Z29" i="1"/>
  <c r="Z25" i="1"/>
  <c r="Z26" i="1" s="1"/>
  <c r="Y25" i="1"/>
  <c r="Y29" i="1" s="1"/>
  <c r="X25" i="1"/>
  <c r="X26" i="1" s="1"/>
  <c r="W25" i="1"/>
  <c r="W26" i="1" s="1"/>
  <c r="V25" i="1"/>
  <c r="V26" i="1" s="1"/>
  <c r="U25" i="1"/>
  <c r="U29" i="1" s="1"/>
  <c r="T25" i="1"/>
  <c r="T29" i="1" s="1"/>
  <c r="S25" i="1"/>
  <c r="S29" i="1" s="1"/>
  <c r="R25" i="1"/>
  <c r="Q25" i="1"/>
  <c r="Q29" i="1" s="1"/>
  <c r="P25" i="1"/>
  <c r="P29" i="1" s="1"/>
  <c r="O25" i="1"/>
  <c r="O29" i="1" s="1"/>
  <c r="N25" i="1"/>
  <c r="N29" i="1" s="1"/>
  <c r="M25" i="1"/>
  <c r="M29" i="1" s="1"/>
  <c r="L25" i="1"/>
  <c r="L29" i="1" s="1"/>
  <c r="K25" i="1"/>
  <c r="K29" i="1" s="1"/>
  <c r="J25" i="1"/>
  <c r="J29" i="1" s="1"/>
  <c r="I25" i="1"/>
  <c r="I29" i="1" s="1"/>
  <c r="D25" i="1"/>
  <c r="H25" i="1" s="1"/>
  <c r="H29" i="1" s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D21" i="1"/>
  <c r="H21" i="1" s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D16" i="1"/>
  <c r="H16" i="1" s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D15" i="1"/>
  <c r="H15" i="1" s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D14" i="1"/>
  <c r="H14" i="1" s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D13" i="1"/>
  <c r="H13" i="1" s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D12" i="1"/>
  <c r="H12" i="1" s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D11" i="1"/>
  <c r="H11" i="1" s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D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D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D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D6" i="1"/>
  <c r="Z5" i="1"/>
  <c r="Z23" i="1" s="1"/>
  <c r="Y5" i="1"/>
  <c r="Y23" i="1" s="1"/>
  <c r="X5" i="1"/>
  <c r="X23" i="1" s="1"/>
  <c r="W5" i="1"/>
  <c r="W23" i="1" s="1"/>
  <c r="V5" i="1"/>
  <c r="V23" i="1" s="1"/>
  <c r="U5" i="1"/>
  <c r="U23" i="1" s="1"/>
  <c r="T5" i="1"/>
  <c r="T23" i="1" s="1"/>
  <c r="S5" i="1"/>
  <c r="S23" i="1" s="1"/>
  <c r="R5" i="1"/>
  <c r="R23" i="1" s="1"/>
  <c r="M24" i="1" s="1"/>
  <c r="Q5" i="1"/>
  <c r="Q23" i="1" s="1"/>
  <c r="P5" i="1"/>
  <c r="P23" i="1" s="1"/>
  <c r="O5" i="1"/>
  <c r="O23" i="1" s="1"/>
  <c r="N5" i="1"/>
  <c r="N23" i="1" s="1"/>
  <c r="I24" i="1" s="1"/>
  <c r="M5" i="1"/>
  <c r="M23" i="1" s="1"/>
  <c r="L5" i="1"/>
  <c r="L23" i="1" s="1"/>
  <c r="K5" i="1"/>
  <c r="K23" i="1" s="1"/>
  <c r="J5" i="1"/>
  <c r="J23" i="1" s="1"/>
  <c r="I5" i="1"/>
  <c r="I23" i="1" s="1"/>
  <c r="D5" i="1"/>
  <c r="D23" i="1" s="1"/>
  <c r="Z4" i="1"/>
  <c r="Z27" i="1" s="1"/>
  <c r="Y4" i="1"/>
  <c r="Y27" i="1" s="1"/>
  <c r="X4" i="1"/>
  <c r="X27" i="1" s="1"/>
  <c r="W4" i="1"/>
  <c r="W27" i="1" s="1"/>
  <c r="V4" i="1"/>
  <c r="V27" i="1" s="1"/>
  <c r="U4" i="1"/>
  <c r="U27" i="1" s="1"/>
  <c r="T4" i="1"/>
  <c r="T27" i="1" s="1"/>
  <c r="S4" i="1"/>
  <c r="S27" i="1" s="1"/>
  <c r="R4" i="1"/>
  <c r="R27" i="1" s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K4" i="1"/>
  <c r="K27" i="1" s="1"/>
  <c r="K30" i="1" s="1"/>
  <c r="J4" i="1"/>
  <c r="J27" i="1" s="1"/>
  <c r="J30" i="1" s="1"/>
  <c r="I4" i="1"/>
  <c r="I27" i="1" s="1"/>
  <c r="D4" i="1"/>
  <c r="D27" i="1" s="1"/>
  <c r="H3" i="1"/>
  <c r="V2" i="100"/>
  <c r="R2" i="100"/>
  <c r="N2" i="100"/>
  <c r="J2" i="100"/>
  <c r="T2" i="100"/>
  <c r="P2" i="100"/>
  <c r="L2" i="100"/>
  <c r="W2" i="100"/>
  <c r="S2" i="100"/>
  <c r="O2" i="100"/>
  <c r="K2" i="100"/>
  <c r="D2" i="100"/>
  <c r="U2" i="100"/>
  <c r="W2" i="99"/>
  <c r="S2" i="99"/>
  <c r="O2" i="99"/>
  <c r="K2" i="99"/>
  <c r="D2" i="99"/>
  <c r="O2" i="98"/>
  <c r="K2" i="98"/>
  <c r="D2" i="98"/>
  <c r="Q2" i="100"/>
  <c r="Z2" i="99"/>
  <c r="V2" i="99"/>
  <c r="R2" i="99"/>
  <c r="N2" i="99"/>
  <c r="J2" i="99"/>
  <c r="M2" i="100"/>
  <c r="Y2" i="99"/>
  <c r="U2" i="99"/>
  <c r="Q2" i="99"/>
  <c r="M2" i="99"/>
  <c r="I2" i="99"/>
  <c r="Q2" i="98"/>
  <c r="M2" i="98"/>
  <c r="I2" i="98"/>
  <c r="I2" i="100"/>
  <c r="X2" i="99"/>
  <c r="T2" i="99"/>
  <c r="P2" i="99"/>
  <c r="L2" i="99"/>
  <c r="P2" i="98"/>
  <c r="L2" i="98"/>
  <c r="P2" i="97"/>
  <c r="L2" i="97"/>
  <c r="N2" i="98"/>
  <c r="O2" i="97"/>
  <c r="K2" i="97"/>
  <c r="D2" i="97"/>
  <c r="J2" i="98"/>
  <c r="N2" i="97"/>
  <c r="J2" i="97"/>
  <c r="Q2" i="97"/>
  <c r="M2" i="97"/>
  <c r="I2" i="97"/>
  <c r="X2" i="96"/>
  <c r="T2" i="96"/>
  <c r="P2" i="96"/>
  <c r="L2" i="96"/>
  <c r="Z2" i="95"/>
  <c r="V2" i="95"/>
  <c r="R2" i="95"/>
  <c r="N2" i="95"/>
  <c r="J2" i="95"/>
  <c r="W2" i="96"/>
  <c r="S2" i="96"/>
  <c r="O2" i="96"/>
  <c r="K2" i="96"/>
  <c r="D2" i="96"/>
  <c r="Y2" i="95"/>
  <c r="U2" i="95"/>
  <c r="Q2" i="95"/>
  <c r="M2" i="95"/>
  <c r="I2" i="95"/>
  <c r="Z2" i="96"/>
  <c r="V2" i="96"/>
  <c r="R2" i="96"/>
  <c r="N2" i="96"/>
  <c r="J2" i="96"/>
  <c r="X2" i="95"/>
  <c r="T2" i="95"/>
  <c r="P2" i="95"/>
  <c r="L2" i="95"/>
  <c r="Y2" i="96"/>
  <c r="U2" i="96"/>
  <c r="Q2" i="96"/>
  <c r="M2" i="96"/>
  <c r="I2" i="96"/>
  <c r="W2" i="95"/>
  <c r="S2" i="95"/>
  <c r="O2" i="95"/>
  <c r="K2" i="95"/>
  <c r="D2" i="95"/>
  <c r="U2" i="94"/>
  <c r="Q2" i="94"/>
  <c r="M2" i="94"/>
  <c r="I2" i="94"/>
  <c r="W2" i="93"/>
  <c r="S2" i="93"/>
  <c r="O2" i="93"/>
  <c r="K2" i="93"/>
  <c r="D2" i="93"/>
  <c r="U2" i="92"/>
  <c r="Q2" i="92"/>
  <c r="M2" i="92"/>
  <c r="I2" i="92"/>
  <c r="T2" i="94"/>
  <c r="P2" i="94"/>
  <c r="L2" i="94"/>
  <c r="Z2" i="93"/>
  <c r="V2" i="93"/>
  <c r="R2" i="93"/>
  <c r="N2" i="93"/>
  <c r="J2" i="93"/>
  <c r="T2" i="92"/>
  <c r="P2" i="92"/>
  <c r="L2" i="92"/>
  <c r="S2" i="94"/>
  <c r="O2" i="94"/>
  <c r="K2" i="94"/>
  <c r="D2" i="94"/>
  <c r="Y2" i="93"/>
  <c r="U2" i="93"/>
  <c r="Q2" i="93"/>
  <c r="M2" i="93"/>
  <c r="I2" i="93"/>
  <c r="S2" i="92"/>
  <c r="O2" i="92"/>
  <c r="K2" i="92"/>
  <c r="D2" i="92"/>
  <c r="V2" i="94"/>
  <c r="R2" i="94"/>
  <c r="N2" i="94"/>
  <c r="J2" i="94"/>
  <c r="X2" i="93"/>
  <c r="T2" i="93"/>
  <c r="P2" i="93"/>
  <c r="L2" i="93"/>
  <c r="V2" i="92"/>
  <c r="R2" i="92"/>
  <c r="N2" i="92"/>
  <c r="J2" i="92"/>
  <c r="W2" i="91"/>
  <c r="S2" i="91"/>
  <c r="O2" i="91"/>
  <c r="K2" i="91"/>
  <c r="D2" i="91"/>
  <c r="O2" i="90"/>
  <c r="K2" i="90"/>
  <c r="D2" i="90"/>
  <c r="Y2" i="89"/>
  <c r="U2" i="89"/>
  <c r="Q2" i="89"/>
  <c r="M2" i="89"/>
  <c r="I2" i="89"/>
  <c r="U2" i="88"/>
  <c r="Q2" i="88"/>
  <c r="M2" i="88"/>
  <c r="I2" i="88"/>
  <c r="Z2" i="91"/>
  <c r="V2" i="91"/>
  <c r="R2" i="91"/>
  <c r="N2" i="91"/>
  <c r="J2" i="91"/>
  <c r="N2" i="90"/>
  <c r="J2" i="90"/>
  <c r="X2" i="89"/>
  <c r="T2" i="89"/>
  <c r="P2" i="89"/>
  <c r="L2" i="89"/>
  <c r="T2" i="88"/>
  <c r="P2" i="88"/>
  <c r="L2" i="88"/>
  <c r="Y2" i="91"/>
  <c r="U2" i="91"/>
  <c r="Q2" i="91"/>
  <c r="M2" i="91"/>
  <c r="I2" i="91"/>
  <c r="M2" i="90"/>
  <c r="I2" i="90"/>
  <c r="W2" i="89"/>
  <c r="S2" i="89"/>
  <c r="O2" i="89"/>
  <c r="K2" i="89"/>
  <c r="D2" i="89"/>
  <c r="S2" i="88"/>
  <c r="O2" i="88"/>
  <c r="K2" i="88"/>
  <c r="D2" i="88"/>
  <c r="X2" i="91"/>
  <c r="T2" i="91"/>
  <c r="P2" i="91"/>
  <c r="L2" i="91"/>
  <c r="L2" i="90"/>
  <c r="Z2" i="89"/>
  <c r="V2" i="89"/>
  <c r="R2" i="89"/>
  <c r="N2" i="89"/>
  <c r="J2" i="89"/>
  <c r="R2" i="88"/>
  <c r="N2" i="88"/>
  <c r="J2" i="88"/>
  <c r="Z2" i="87"/>
  <c r="V2" i="87"/>
  <c r="R2" i="87"/>
  <c r="N2" i="87"/>
  <c r="J2" i="87"/>
  <c r="X2" i="86"/>
  <c r="T2" i="86"/>
  <c r="P2" i="86"/>
  <c r="L2" i="86"/>
  <c r="Y2" i="87"/>
  <c r="U2" i="87"/>
  <c r="Q2" i="87"/>
  <c r="M2" i="87"/>
  <c r="I2" i="87"/>
  <c r="W2" i="86"/>
  <c r="S2" i="86"/>
  <c r="O2" i="86"/>
  <c r="K2" i="86"/>
  <c r="D2" i="86"/>
  <c r="K2" i="85"/>
  <c r="D2" i="85"/>
  <c r="X2" i="87"/>
  <c r="T2" i="87"/>
  <c r="P2" i="87"/>
  <c r="L2" i="87"/>
  <c r="V2" i="86"/>
  <c r="R2" i="86"/>
  <c r="N2" i="86"/>
  <c r="J2" i="86"/>
  <c r="J2" i="85"/>
  <c r="AA2" i="87"/>
  <c r="W2" i="87"/>
  <c r="S2" i="87"/>
  <c r="O2" i="87"/>
  <c r="K2" i="87"/>
  <c r="D2" i="87"/>
  <c r="U2" i="86"/>
  <c r="Q2" i="86"/>
  <c r="M2" i="86"/>
  <c r="I2" i="86"/>
  <c r="I2" i="85"/>
  <c r="S2" i="84"/>
  <c r="O2" i="84"/>
  <c r="K2" i="84"/>
  <c r="D2" i="84"/>
  <c r="U2" i="83"/>
  <c r="Q2" i="83"/>
  <c r="M2" i="83"/>
  <c r="I2" i="83"/>
  <c r="O2" i="82"/>
  <c r="K2" i="82"/>
  <c r="D2" i="82"/>
  <c r="Y2" i="81"/>
  <c r="U2" i="81"/>
  <c r="Q2" i="81"/>
  <c r="M2" i="81"/>
  <c r="I2" i="81"/>
  <c r="V2" i="84"/>
  <c r="R2" i="84"/>
  <c r="N2" i="84"/>
  <c r="J2" i="84"/>
  <c r="T2" i="83"/>
  <c r="P2" i="83"/>
  <c r="L2" i="83"/>
  <c r="R2" i="82"/>
  <c r="N2" i="82"/>
  <c r="J2" i="82"/>
  <c r="X2" i="81"/>
  <c r="T2" i="81"/>
  <c r="P2" i="81"/>
  <c r="L2" i="81"/>
  <c r="U2" i="84"/>
  <c r="Q2" i="84"/>
  <c r="M2" i="84"/>
  <c r="I2" i="84"/>
  <c r="S2" i="83"/>
  <c r="O2" i="83"/>
  <c r="K2" i="83"/>
  <c r="D2" i="83"/>
  <c r="Q2" i="82"/>
  <c r="M2" i="82"/>
  <c r="I2" i="82"/>
  <c r="W2" i="81"/>
  <c r="S2" i="81"/>
  <c r="O2" i="81"/>
  <c r="K2" i="81"/>
  <c r="D2" i="81"/>
  <c r="T2" i="84"/>
  <c r="P2" i="84"/>
  <c r="L2" i="84"/>
  <c r="V2" i="83"/>
  <c r="R2" i="83"/>
  <c r="N2" i="83"/>
  <c r="J2" i="83"/>
  <c r="P2" i="82"/>
  <c r="L2" i="82"/>
  <c r="Z2" i="81"/>
  <c r="V2" i="81"/>
  <c r="R2" i="81"/>
  <c r="N2" i="81"/>
  <c r="J2" i="81"/>
  <c r="X2" i="80"/>
  <c r="T2" i="80"/>
  <c r="P2" i="80"/>
  <c r="L2" i="80"/>
  <c r="Z2" i="79"/>
  <c r="V2" i="79"/>
  <c r="R2" i="79"/>
  <c r="N2" i="79"/>
  <c r="J2" i="79"/>
  <c r="X2" i="78"/>
  <c r="T2" i="78"/>
  <c r="P2" i="78"/>
  <c r="L2" i="78"/>
  <c r="R2" i="77"/>
  <c r="N2" i="77"/>
  <c r="J2" i="77"/>
  <c r="X2" i="76"/>
  <c r="T2" i="76"/>
  <c r="P2" i="76"/>
  <c r="L2" i="76"/>
  <c r="AA2" i="80"/>
  <c r="W2" i="80"/>
  <c r="S2" i="80"/>
  <c r="O2" i="80"/>
  <c r="K2" i="80"/>
  <c r="D2" i="80"/>
  <c r="Y2" i="79"/>
  <c r="U2" i="79"/>
  <c r="Q2" i="79"/>
  <c r="M2" i="79"/>
  <c r="I2" i="79"/>
  <c r="W2" i="78"/>
  <c r="S2" i="78"/>
  <c r="O2" i="78"/>
  <c r="K2" i="78"/>
  <c r="D2" i="78"/>
  <c r="Q2" i="77"/>
  <c r="M2" i="77"/>
  <c r="I2" i="77"/>
  <c r="W2" i="76"/>
  <c r="S2" i="76"/>
  <c r="O2" i="76"/>
  <c r="K2" i="76"/>
  <c r="D2" i="76"/>
  <c r="Y2" i="75"/>
  <c r="U2" i="75"/>
  <c r="Q2" i="75"/>
  <c r="M2" i="75"/>
  <c r="I2" i="75"/>
  <c r="Z2" i="80"/>
  <c r="V2" i="80"/>
  <c r="R2" i="80"/>
  <c r="N2" i="80"/>
  <c r="J2" i="80"/>
  <c r="X2" i="79"/>
  <c r="T2" i="79"/>
  <c r="P2" i="79"/>
  <c r="L2" i="79"/>
  <c r="V2" i="78"/>
  <c r="R2" i="78"/>
  <c r="N2" i="78"/>
  <c r="J2" i="78"/>
  <c r="P2" i="77"/>
  <c r="L2" i="77"/>
  <c r="Z2" i="76"/>
  <c r="V2" i="76"/>
  <c r="R2" i="76"/>
  <c r="N2" i="76"/>
  <c r="J2" i="76"/>
  <c r="X2" i="75"/>
  <c r="T2" i="75"/>
  <c r="P2" i="75"/>
  <c r="L2" i="75"/>
  <c r="Y2" i="80"/>
  <c r="U2" i="80"/>
  <c r="Q2" i="80"/>
  <c r="M2" i="80"/>
  <c r="I2" i="80"/>
  <c r="K2" i="79"/>
  <c r="U2" i="78"/>
  <c r="D2" i="77"/>
  <c r="Q2" i="76"/>
  <c r="V2" i="75"/>
  <c r="N2" i="75"/>
  <c r="W2" i="74"/>
  <c r="S2" i="74"/>
  <c r="O2" i="74"/>
  <c r="K2" i="74"/>
  <c r="D2" i="74"/>
  <c r="Y2" i="73"/>
  <c r="U2" i="73"/>
  <c r="Q2" i="73"/>
  <c r="M2" i="73"/>
  <c r="I2" i="73"/>
  <c r="W2" i="72"/>
  <c r="S2" i="72"/>
  <c r="O2" i="72"/>
  <c r="K2" i="72"/>
  <c r="D2" i="72"/>
  <c r="W2" i="71"/>
  <c r="S2" i="71"/>
  <c r="O2" i="71"/>
  <c r="K2" i="71"/>
  <c r="D2" i="71"/>
  <c r="W2" i="79"/>
  <c r="D2" i="79"/>
  <c r="Q2" i="78"/>
  <c r="M2" i="76"/>
  <c r="S2" i="75"/>
  <c r="K2" i="75"/>
  <c r="V2" i="74"/>
  <c r="R2" i="74"/>
  <c r="N2" i="74"/>
  <c r="J2" i="74"/>
  <c r="X2" i="73"/>
  <c r="T2" i="73"/>
  <c r="P2" i="73"/>
  <c r="L2" i="73"/>
  <c r="Z2" i="72"/>
  <c r="V2" i="72"/>
  <c r="R2" i="72"/>
  <c r="N2" i="72"/>
  <c r="J2" i="72"/>
  <c r="V2" i="71"/>
  <c r="R2" i="71"/>
  <c r="N2" i="71"/>
  <c r="J2" i="71"/>
  <c r="X2" i="70"/>
  <c r="T2" i="70"/>
  <c r="P2" i="70"/>
  <c r="L2" i="70"/>
  <c r="S2" i="79"/>
  <c r="M2" i="78"/>
  <c r="O2" i="77"/>
  <c r="Y2" i="76"/>
  <c r="I2" i="76"/>
  <c r="Z2" i="75"/>
  <c r="R2" i="75"/>
  <c r="J2" i="75"/>
  <c r="U2" i="74"/>
  <c r="Q2" i="74"/>
  <c r="M2" i="74"/>
  <c r="I2" i="74"/>
  <c r="W2" i="73"/>
  <c r="S2" i="73"/>
  <c r="O2" i="73"/>
  <c r="K2" i="73"/>
  <c r="D2" i="73"/>
  <c r="Y2" i="72"/>
  <c r="U2" i="72"/>
  <c r="Q2" i="72"/>
  <c r="M2" i="72"/>
  <c r="I2" i="72"/>
  <c r="D2" i="75"/>
  <c r="V2" i="73"/>
  <c r="P2" i="72"/>
  <c r="Y2" i="71"/>
  <c r="Q2" i="71"/>
  <c r="I2" i="71"/>
  <c r="V2" i="70"/>
  <c r="Q2" i="70"/>
  <c r="K2" i="70"/>
  <c r="P2" i="69"/>
  <c r="L2" i="69"/>
  <c r="X2" i="68"/>
  <c r="T2" i="68"/>
  <c r="P2" i="68"/>
  <c r="L2" i="68"/>
  <c r="T2" i="67"/>
  <c r="P2" i="67"/>
  <c r="L2" i="67"/>
  <c r="R2" i="66"/>
  <c r="N2" i="66"/>
  <c r="J2" i="66"/>
  <c r="X2" i="65"/>
  <c r="T2" i="65"/>
  <c r="P2" i="65"/>
  <c r="L2" i="65"/>
  <c r="T2" i="74"/>
  <c r="R2" i="73"/>
  <c r="L2" i="72"/>
  <c r="X2" i="71"/>
  <c r="P2" i="71"/>
  <c r="Z2" i="70"/>
  <c r="U2" i="70"/>
  <c r="O2" i="70"/>
  <c r="J2" i="70"/>
  <c r="S2" i="69"/>
  <c r="O2" i="69"/>
  <c r="K2" i="69"/>
  <c r="D2" i="69"/>
  <c r="W2" i="68"/>
  <c r="S2" i="68"/>
  <c r="O2" i="68"/>
  <c r="K2" i="68"/>
  <c r="D2" i="68"/>
  <c r="W2" i="67"/>
  <c r="S2" i="67"/>
  <c r="O2" i="67"/>
  <c r="K2" i="67"/>
  <c r="D2" i="67"/>
  <c r="Q2" i="66"/>
  <c r="M2" i="66"/>
  <c r="I2" i="66"/>
  <c r="W2" i="65"/>
  <c r="S2" i="65"/>
  <c r="O2" i="65"/>
  <c r="K2" i="65"/>
  <c r="D2" i="65"/>
  <c r="Y2" i="64"/>
  <c r="O2" i="79"/>
  <c r="U2" i="76"/>
  <c r="W2" i="75"/>
  <c r="P2" i="74"/>
  <c r="N2" i="73"/>
  <c r="X2" i="72"/>
  <c r="U2" i="71"/>
  <c r="M2" i="71"/>
  <c r="Y2" i="70"/>
  <c r="S2" i="70"/>
  <c r="N2" i="70"/>
  <c r="I2" i="70"/>
  <c r="R2" i="69"/>
  <c r="N2" i="69"/>
  <c r="J2" i="69"/>
  <c r="V2" i="68"/>
  <c r="R2" i="68"/>
  <c r="N2" i="68"/>
  <c r="J2" i="68"/>
  <c r="V2" i="67"/>
  <c r="R2" i="67"/>
  <c r="N2" i="67"/>
  <c r="J2" i="67"/>
  <c r="P2" i="66"/>
  <c r="L2" i="66"/>
  <c r="Z2" i="65"/>
  <c r="V2" i="65"/>
  <c r="R2" i="65"/>
  <c r="N2" i="65"/>
  <c r="J2" i="65"/>
  <c r="X2" i="64"/>
  <c r="T2" i="64"/>
  <c r="P2" i="64"/>
  <c r="L2" i="64"/>
  <c r="I2" i="78"/>
  <c r="K2" i="77"/>
  <c r="O2" i="75"/>
  <c r="L2" i="74"/>
  <c r="Z2" i="73"/>
  <c r="J2" i="73"/>
  <c r="T2" i="72"/>
  <c r="T2" i="71"/>
  <c r="L2" i="71"/>
  <c r="W2" i="70"/>
  <c r="R2" i="70"/>
  <c r="M2" i="70"/>
  <c r="D2" i="70"/>
  <c r="Q2" i="69"/>
  <c r="M2" i="69"/>
  <c r="I2" i="69"/>
  <c r="Y2" i="68"/>
  <c r="U2" i="68"/>
  <c r="Q2" i="68"/>
  <c r="M2" i="68"/>
  <c r="I2" i="68"/>
  <c r="U2" i="67"/>
  <c r="Q2" i="67"/>
  <c r="M2" i="67"/>
  <c r="I2" i="67"/>
  <c r="O2" i="66"/>
  <c r="K2" i="66"/>
  <c r="D2" i="66"/>
  <c r="Q2" i="65"/>
  <c r="Z2" i="64"/>
  <c r="S2" i="64"/>
  <c r="N2" i="64"/>
  <c r="I2" i="64"/>
  <c r="V2" i="63"/>
  <c r="R2" i="63"/>
  <c r="N2" i="63"/>
  <c r="J2" i="63"/>
  <c r="X2" i="62"/>
  <c r="T2" i="62"/>
  <c r="P2" i="62"/>
  <c r="L2" i="62"/>
  <c r="Z2" i="61"/>
  <c r="V2" i="61"/>
  <c r="R2" i="61"/>
  <c r="N2" i="61"/>
  <c r="J2" i="61"/>
  <c r="X2" i="60"/>
  <c r="T2" i="60"/>
  <c r="P2" i="60"/>
  <c r="L2" i="60"/>
  <c r="Z2" i="59"/>
  <c r="V2" i="59"/>
  <c r="R2" i="59"/>
  <c r="N2" i="59"/>
  <c r="J2" i="59"/>
  <c r="P2" i="58"/>
  <c r="L2" i="58"/>
  <c r="Z2" i="57"/>
  <c r="V2" i="57"/>
  <c r="R2" i="57"/>
  <c r="N2" i="57"/>
  <c r="J2" i="57"/>
  <c r="V2" i="56"/>
  <c r="R2" i="56"/>
  <c r="N2" i="56"/>
  <c r="J2" i="56"/>
  <c r="M2" i="65"/>
  <c r="W2" i="64"/>
  <c r="R2" i="64"/>
  <c r="M2" i="64"/>
  <c r="D2" i="64"/>
  <c r="U2" i="63"/>
  <c r="Q2" i="63"/>
  <c r="M2" i="63"/>
  <c r="I2" i="63"/>
  <c r="W2" i="62"/>
  <c r="S2" i="62"/>
  <c r="O2" i="62"/>
  <c r="K2" i="62"/>
  <c r="D2" i="62"/>
  <c r="Y2" i="61"/>
  <c r="U2" i="61"/>
  <c r="Q2" i="61"/>
  <c r="M2" i="61"/>
  <c r="I2" i="61"/>
  <c r="W2" i="60"/>
  <c r="S2" i="60"/>
  <c r="O2" i="60"/>
  <c r="K2" i="60"/>
  <c r="D2" i="60"/>
  <c r="Y2" i="59"/>
  <c r="U2" i="59"/>
  <c r="Q2" i="59"/>
  <c r="M2" i="59"/>
  <c r="I2" i="59"/>
  <c r="O2" i="58"/>
  <c r="K2" i="58"/>
  <c r="D2" i="58"/>
  <c r="Y2" i="57"/>
  <c r="U2" i="57"/>
  <c r="Q2" i="57"/>
  <c r="M2" i="57"/>
  <c r="I2" i="57"/>
  <c r="U2" i="56"/>
  <c r="Q2" i="56"/>
  <c r="M2" i="56"/>
  <c r="I2" i="56"/>
  <c r="W2" i="55"/>
  <c r="S2" i="55"/>
  <c r="O2" i="55"/>
  <c r="K2" i="55"/>
  <c r="D2" i="55"/>
  <c r="Y2" i="65"/>
  <c r="I2" i="65"/>
  <c r="V2" i="64"/>
  <c r="Q2" i="64"/>
  <c r="K2" i="64"/>
  <c r="T2" i="63"/>
  <c r="P2" i="63"/>
  <c r="L2" i="63"/>
  <c r="Z2" i="62"/>
  <c r="V2" i="62"/>
  <c r="R2" i="62"/>
  <c r="N2" i="62"/>
  <c r="J2" i="62"/>
  <c r="X2" i="61"/>
  <c r="T2" i="61"/>
  <c r="P2" i="61"/>
  <c r="L2" i="61"/>
  <c r="Z2" i="60"/>
  <c r="V2" i="60"/>
  <c r="R2" i="60"/>
  <c r="N2" i="60"/>
  <c r="J2" i="60"/>
  <c r="X2" i="59"/>
  <c r="T2" i="59"/>
  <c r="P2" i="59"/>
  <c r="L2" i="59"/>
  <c r="R2" i="58"/>
  <c r="N2" i="58"/>
  <c r="J2" i="58"/>
  <c r="X2" i="57"/>
  <c r="T2" i="57"/>
  <c r="P2" i="57"/>
  <c r="L2" i="57"/>
  <c r="T2" i="56"/>
  <c r="P2" i="56"/>
  <c r="L2" i="56"/>
  <c r="Z2" i="55"/>
  <c r="V2" i="55"/>
  <c r="R2" i="55"/>
  <c r="N2" i="55"/>
  <c r="J2" i="55"/>
  <c r="U2" i="65"/>
  <c r="U2" i="64"/>
  <c r="O2" i="64"/>
  <c r="J2" i="64"/>
  <c r="W2" i="63"/>
  <c r="S2" i="63"/>
  <c r="O2" i="63"/>
  <c r="K2" i="63"/>
  <c r="D2" i="63"/>
  <c r="Y2" i="62"/>
  <c r="U2" i="62"/>
  <c r="Q2" i="62"/>
  <c r="M2" i="62"/>
  <c r="I2" i="62"/>
  <c r="W2" i="61"/>
  <c r="S2" i="61"/>
  <c r="O2" i="61"/>
  <c r="K2" i="61"/>
  <c r="D2" i="61"/>
  <c r="Y2" i="60"/>
  <c r="U2" i="60"/>
  <c r="Q2" i="60"/>
  <c r="M2" i="60"/>
  <c r="I2" i="60"/>
  <c r="W2" i="59"/>
  <c r="S2" i="59"/>
  <c r="O2" i="59"/>
  <c r="K2" i="59"/>
  <c r="D2" i="59"/>
  <c r="Q2" i="58"/>
  <c r="M2" i="58"/>
  <c r="I2" i="58"/>
  <c r="W2" i="57"/>
  <c r="S2" i="57"/>
  <c r="O2" i="57"/>
  <c r="K2" i="57"/>
  <c r="D2" i="57"/>
  <c r="W2" i="56"/>
  <c r="S2" i="56"/>
  <c r="O2" i="56"/>
  <c r="K2" i="56"/>
  <c r="D2" i="56"/>
  <c r="U2" i="55"/>
  <c r="M2" i="55"/>
  <c r="X2" i="54"/>
  <c r="T2" i="54"/>
  <c r="P2" i="54"/>
  <c r="L2" i="54"/>
  <c r="V2" i="53"/>
  <c r="R2" i="53"/>
  <c r="N2" i="53"/>
  <c r="J2" i="53"/>
  <c r="X2" i="52"/>
  <c r="T2" i="52"/>
  <c r="P2" i="52"/>
  <c r="L2" i="52"/>
  <c r="R2" i="51"/>
  <c r="N2" i="51"/>
  <c r="J2" i="51"/>
  <c r="P2" i="50"/>
  <c r="L2" i="50"/>
  <c r="Z2" i="49"/>
  <c r="V2" i="49"/>
  <c r="R2" i="49"/>
  <c r="N2" i="49"/>
  <c r="J2" i="49"/>
  <c r="X2" i="48"/>
  <c r="T2" i="48"/>
  <c r="P2" i="48"/>
  <c r="L2" i="48"/>
  <c r="Z2" i="47"/>
  <c r="V2" i="47"/>
  <c r="R2" i="47"/>
  <c r="N2" i="47"/>
  <c r="J2" i="47"/>
  <c r="T2" i="46"/>
  <c r="P2" i="46"/>
  <c r="L2" i="46"/>
  <c r="Z2" i="45"/>
  <c r="V2" i="45"/>
  <c r="R2" i="45"/>
  <c r="N2" i="45"/>
  <c r="J2" i="45"/>
  <c r="T2" i="55"/>
  <c r="L2" i="55"/>
  <c r="W2" i="54"/>
  <c r="S2" i="54"/>
  <c r="O2" i="54"/>
  <c r="K2" i="54"/>
  <c r="D2" i="54"/>
  <c r="U2" i="53"/>
  <c r="Q2" i="53"/>
  <c r="M2" i="53"/>
  <c r="I2" i="53"/>
  <c r="W2" i="52"/>
  <c r="S2" i="52"/>
  <c r="O2" i="52"/>
  <c r="K2" i="52"/>
  <c r="D2" i="52"/>
  <c r="Q2" i="51"/>
  <c r="M2" i="51"/>
  <c r="I2" i="51"/>
  <c r="O2" i="50"/>
  <c r="K2" i="50"/>
  <c r="D2" i="50"/>
  <c r="Y2" i="49"/>
  <c r="U2" i="49"/>
  <c r="Q2" i="49"/>
  <c r="M2" i="49"/>
  <c r="I2" i="49"/>
  <c r="W2" i="48"/>
  <c r="S2" i="48"/>
  <c r="O2" i="48"/>
  <c r="K2" i="48"/>
  <c r="D2" i="48"/>
  <c r="Y2" i="47"/>
  <c r="U2" i="47"/>
  <c r="Q2" i="47"/>
  <c r="M2" i="47"/>
  <c r="I2" i="47"/>
  <c r="S2" i="46"/>
  <c r="O2" i="46"/>
  <c r="K2" i="46"/>
  <c r="D2" i="46"/>
  <c r="Y2" i="45"/>
  <c r="U2" i="45"/>
  <c r="Q2" i="45"/>
  <c r="M2" i="45"/>
  <c r="I2" i="45"/>
  <c r="W2" i="44"/>
  <c r="S2" i="44"/>
  <c r="O2" i="44"/>
  <c r="K2" i="44"/>
  <c r="D2" i="44"/>
  <c r="Q2" i="43"/>
  <c r="M2" i="43"/>
  <c r="I2" i="43"/>
  <c r="Y2" i="55"/>
  <c r="Q2" i="55"/>
  <c r="I2" i="55"/>
  <c r="Z2" i="54"/>
  <c r="V2" i="54"/>
  <c r="R2" i="54"/>
  <c r="N2" i="54"/>
  <c r="J2" i="54"/>
  <c r="X2" i="53"/>
  <c r="T2" i="53"/>
  <c r="P2" i="53"/>
  <c r="L2" i="53"/>
  <c r="Z2" i="52"/>
  <c r="V2" i="52"/>
  <c r="R2" i="52"/>
  <c r="N2" i="52"/>
  <c r="J2" i="52"/>
  <c r="T2" i="51"/>
  <c r="P2" i="51"/>
  <c r="L2" i="51"/>
  <c r="R2" i="50"/>
  <c r="N2" i="50"/>
  <c r="J2" i="50"/>
  <c r="X2" i="49"/>
  <c r="T2" i="49"/>
  <c r="P2" i="49"/>
  <c r="L2" i="49"/>
  <c r="Z2" i="48"/>
  <c r="V2" i="48"/>
  <c r="R2" i="48"/>
  <c r="N2" i="48"/>
  <c r="J2" i="48"/>
  <c r="X2" i="47"/>
  <c r="T2" i="47"/>
  <c r="P2" i="47"/>
  <c r="L2" i="47"/>
  <c r="V2" i="46"/>
  <c r="R2" i="46"/>
  <c r="N2" i="46"/>
  <c r="J2" i="46"/>
  <c r="X2" i="45"/>
  <c r="T2" i="45"/>
  <c r="P2" i="45"/>
  <c r="L2" i="45"/>
  <c r="Z2" i="44"/>
  <c r="V2" i="44"/>
  <c r="R2" i="44"/>
  <c r="N2" i="44"/>
  <c r="J2" i="44"/>
  <c r="T2" i="43"/>
  <c r="P2" i="43"/>
  <c r="L2" i="43"/>
  <c r="X2" i="55"/>
  <c r="P2" i="55"/>
  <c r="Y2" i="54"/>
  <c r="U2" i="54"/>
  <c r="Q2" i="54"/>
  <c r="M2" i="54"/>
  <c r="I2" i="54"/>
  <c r="W2" i="53"/>
  <c r="S2" i="53"/>
  <c r="O2" i="53"/>
  <c r="K2" i="53"/>
  <c r="D2" i="53"/>
  <c r="Y2" i="52"/>
  <c r="U2" i="52"/>
  <c r="Q2" i="52"/>
  <c r="M2" i="52"/>
  <c r="I2" i="52"/>
  <c r="S2" i="51"/>
  <c r="O2" i="51"/>
  <c r="K2" i="51"/>
  <c r="D2" i="51"/>
  <c r="Q2" i="50"/>
  <c r="M2" i="50"/>
  <c r="I2" i="50"/>
  <c r="K2" i="49"/>
  <c r="U2" i="48"/>
  <c r="K2" i="47"/>
  <c r="M2" i="46"/>
  <c r="S2" i="45"/>
  <c r="T2" i="44"/>
  <c r="L2" i="44"/>
  <c r="S2" i="43"/>
  <c r="K2" i="43"/>
  <c r="Y2" i="42"/>
  <c r="U2" i="42"/>
  <c r="Q2" i="42"/>
  <c r="M2" i="42"/>
  <c r="I2" i="42"/>
  <c r="W2" i="41"/>
  <c r="S2" i="41"/>
  <c r="O2" i="41"/>
  <c r="K2" i="41"/>
  <c r="D2" i="41"/>
  <c r="S2" i="40"/>
  <c r="O2" i="40"/>
  <c r="K2" i="40"/>
  <c r="D2" i="40"/>
  <c r="Y2" i="39"/>
  <c r="U2" i="39"/>
  <c r="Q2" i="39"/>
  <c r="M2" i="39"/>
  <c r="I2" i="39"/>
  <c r="W2" i="38"/>
  <c r="S2" i="38"/>
  <c r="O2" i="38"/>
  <c r="K2" i="38"/>
  <c r="D2" i="38"/>
  <c r="S2" i="37"/>
  <c r="O2" i="37"/>
  <c r="K2" i="37"/>
  <c r="D2" i="37"/>
  <c r="Y2" i="36"/>
  <c r="U2" i="36"/>
  <c r="Q2" i="36"/>
  <c r="M2" i="36"/>
  <c r="I2" i="36"/>
  <c r="W2" i="35"/>
  <c r="S2" i="35"/>
  <c r="O2" i="35"/>
  <c r="K2" i="35"/>
  <c r="D2" i="35"/>
  <c r="Y2" i="34"/>
  <c r="U2" i="34"/>
  <c r="Q2" i="34"/>
  <c r="M2" i="34"/>
  <c r="I2" i="34"/>
  <c r="W2" i="49"/>
  <c r="D2" i="49"/>
  <c r="Q2" i="48"/>
  <c r="W2" i="47"/>
  <c r="D2" i="47"/>
  <c r="I2" i="46"/>
  <c r="O2" i="45"/>
  <c r="Y2" i="44"/>
  <c r="Q2" i="44"/>
  <c r="I2" i="44"/>
  <c r="R2" i="43"/>
  <c r="J2" i="43"/>
  <c r="X2" i="42"/>
  <c r="T2" i="42"/>
  <c r="P2" i="42"/>
  <c r="L2" i="42"/>
  <c r="Z2" i="41"/>
  <c r="V2" i="41"/>
  <c r="R2" i="41"/>
  <c r="N2" i="41"/>
  <c r="J2" i="41"/>
  <c r="R2" i="40"/>
  <c r="N2" i="40"/>
  <c r="J2" i="40"/>
  <c r="X2" i="39"/>
  <c r="T2" i="39"/>
  <c r="P2" i="39"/>
  <c r="L2" i="39"/>
  <c r="Z2" i="38"/>
  <c r="V2" i="38"/>
  <c r="R2" i="38"/>
  <c r="N2" i="38"/>
  <c r="J2" i="38"/>
  <c r="R2" i="37"/>
  <c r="N2" i="37"/>
  <c r="J2" i="37"/>
  <c r="X2" i="36"/>
  <c r="T2" i="36"/>
  <c r="P2" i="36"/>
  <c r="L2" i="36"/>
  <c r="Z2" i="35"/>
  <c r="V2" i="35"/>
  <c r="R2" i="35"/>
  <c r="N2" i="35"/>
  <c r="J2" i="35"/>
  <c r="X2" i="34"/>
  <c r="T2" i="34"/>
  <c r="P2" i="34"/>
  <c r="L2" i="34"/>
  <c r="X2" i="33"/>
  <c r="T2" i="33"/>
  <c r="P2" i="33"/>
  <c r="L2" i="33"/>
  <c r="T2" i="32"/>
  <c r="P2" i="32"/>
  <c r="L2" i="32"/>
  <c r="S2" i="49"/>
  <c r="M2" i="48"/>
  <c r="S2" i="47"/>
  <c r="U2" i="46"/>
  <c r="K2" i="45"/>
  <c r="X2" i="44"/>
  <c r="P2" i="44"/>
  <c r="O2" i="43"/>
  <c r="D2" i="43"/>
  <c r="W2" i="42"/>
  <c r="S2" i="42"/>
  <c r="O2" i="42"/>
  <c r="K2" i="42"/>
  <c r="D2" i="42"/>
  <c r="Y2" i="41"/>
  <c r="U2" i="41"/>
  <c r="Q2" i="41"/>
  <c r="M2" i="41"/>
  <c r="I2" i="41"/>
  <c r="U2" i="40"/>
  <c r="Q2" i="40"/>
  <c r="M2" i="40"/>
  <c r="I2" i="40"/>
  <c r="W2" i="39"/>
  <c r="S2" i="39"/>
  <c r="O2" i="39"/>
  <c r="K2" i="39"/>
  <c r="D2" i="39"/>
  <c r="Y2" i="38"/>
  <c r="U2" i="38"/>
  <c r="Q2" i="38"/>
  <c r="M2" i="38"/>
  <c r="I2" i="38"/>
  <c r="Q2" i="37"/>
  <c r="M2" i="37"/>
  <c r="I2" i="37"/>
  <c r="W2" i="36"/>
  <c r="S2" i="36"/>
  <c r="O2" i="36"/>
  <c r="K2" i="36"/>
  <c r="D2" i="36"/>
  <c r="Y2" i="35"/>
  <c r="U2" i="35"/>
  <c r="Q2" i="35"/>
  <c r="M2" i="35"/>
  <c r="I2" i="35"/>
  <c r="W2" i="34"/>
  <c r="S2" i="34"/>
  <c r="O2" i="34"/>
  <c r="K2" i="34"/>
  <c r="D2" i="34"/>
  <c r="AA2" i="33"/>
  <c r="W2" i="33"/>
  <c r="S2" i="33"/>
  <c r="O2" i="33"/>
  <c r="K2" i="33"/>
  <c r="D2" i="33"/>
  <c r="W2" i="32"/>
  <c r="S2" i="32"/>
  <c r="O2" i="32"/>
  <c r="K2" i="32"/>
  <c r="D2" i="32"/>
  <c r="O2" i="49"/>
  <c r="Y2" i="48"/>
  <c r="I2" i="48"/>
  <c r="O2" i="47"/>
  <c r="Q2" i="46"/>
  <c r="W2" i="45"/>
  <c r="D2" i="45"/>
  <c r="U2" i="44"/>
  <c r="M2" i="44"/>
  <c r="N2" i="43"/>
  <c r="Z2" i="42"/>
  <c r="V2" i="42"/>
  <c r="R2" i="42"/>
  <c r="N2" i="42"/>
  <c r="J2" i="42"/>
  <c r="X2" i="41"/>
  <c r="T2" i="41"/>
  <c r="P2" i="41"/>
  <c r="L2" i="41"/>
  <c r="T2" i="40"/>
  <c r="P2" i="40"/>
  <c r="L2" i="40"/>
  <c r="Z2" i="39"/>
  <c r="V2" i="39"/>
  <c r="R2" i="39"/>
  <c r="N2" i="39"/>
  <c r="J2" i="39"/>
  <c r="X2" i="38"/>
  <c r="T2" i="38"/>
  <c r="P2" i="38"/>
  <c r="L2" i="38"/>
  <c r="P2" i="37"/>
  <c r="L2" i="37"/>
  <c r="Z2" i="36"/>
  <c r="V2" i="36"/>
  <c r="R2" i="36"/>
  <c r="N2" i="36"/>
  <c r="J2" i="36"/>
  <c r="X2" i="35"/>
  <c r="T2" i="35"/>
  <c r="P2" i="35"/>
  <c r="L2" i="35"/>
  <c r="Z2" i="34"/>
  <c r="V2" i="34"/>
  <c r="R2" i="34"/>
  <c r="N2" i="34"/>
  <c r="J2" i="34"/>
  <c r="Z2" i="33"/>
  <c r="V2" i="33"/>
  <c r="R2" i="33"/>
  <c r="N2" i="33"/>
  <c r="J2" i="33"/>
  <c r="V2" i="32"/>
  <c r="R2" i="32"/>
  <c r="N2" i="32"/>
  <c r="J2" i="32"/>
  <c r="M2" i="33"/>
  <c r="U2" i="32"/>
  <c r="V2" i="31"/>
  <c r="R2" i="31"/>
  <c r="N2" i="31"/>
  <c r="J2" i="31"/>
  <c r="X2" i="30"/>
  <c r="T2" i="30"/>
  <c r="P2" i="30"/>
  <c r="L2" i="30"/>
  <c r="Z2" i="29"/>
  <c r="V2" i="29"/>
  <c r="R2" i="29"/>
  <c r="N2" i="29"/>
  <c r="J2" i="29"/>
  <c r="P2" i="28"/>
  <c r="L2" i="28"/>
  <c r="V2" i="27"/>
  <c r="R2" i="27"/>
  <c r="N2" i="27"/>
  <c r="J2" i="27"/>
  <c r="T2" i="26"/>
  <c r="P2" i="26"/>
  <c r="L2" i="26"/>
  <c r="X2" i="25"/>
  <c r="T2" i="25"/>
  <c r="P2" i="25"/>
  <c r="L2" i="25"/>
  <c r="T2" i="24"/>
  <c r="P2" i="24"/>
  <c r="L2" i="24"/>
  <c r="X2" i="23"/>
  <c r="T2" i="23"/>
  <c r="P2" i="23"/>
  <c r="L2" i="23"/>
  <c r="T2" i="22"/>
  <c r="P2" i="22"/>
  <c r="L2" i="22"/>
  <c r="Z2" i="21"/>
  <c r="V2" i="21"/>
  <c r="R2" i="21"/>
  <c r="N2" i="21"/>
  <c r="J2" i="21"/>
  <c r="X2" i="20"/>
  <c r="T2" i="20"/>
  <c r="P2" i="20"/>
  <c r="L2" i="20"/>
  <c r="Z2" i="19"/>
  <c r="V2" i="19"/>
  <c r="Y2" i="33"/>
  <c r="I2" i="33"/>
  <c r="Q2" i="32"/>
  <c r="U2" i="31"/>
  <c r="Q2" i="31"/>
  <c r="M2" i="31"/>
  <c r="I2" i="31"/>
  <c r="W2" i="30"/>
  <c r="S2" i="30"/>
  <c r="O2" i="30"/>
  <c r="K2" i="30"/>
  <c r="D2" i="30"/>
  <c r="Y2" i="29"/>
  <c r="U2" i="29"/>
  <c r="Q2" i="29"/>
  <c r="M2" i="29"/>
  <c r="I2" i="29"/>
  <c r="O2" i="28"/>
  <c r="K2" i="28"/>
  <c r="D2" i="28"/>
  <c r="U2" i="27"/>
  <c r="Q2" i="27"/>
  <c r="M2" i="27"/>
  <c r="I2" i="27"/>
  <c r="S2" i="26"/>
  <c r="O2" i="26"/>
  <c r="K2" i="26"/>
  <c r="D2" i="26"/>
  <c r="AA2" i="25"/>
  <c r="W2" i="25"/>
  <c r="S2" i="25"/>
  <c r="O2" i="25"/>
  <c r="K2" i="25"/>
  <c r="D2" i="25"/>
  <c r="W2" i="24"/>
  <c r="S2" i="24"/>
  <c r="O2" i="24"/>
  <c r="K2" i="24"/>
  <c r="D2" i="24"/>
  <c r="W2" i="23"/>
  <c r="S2" i="23"/>
  <c r="O2" i="23"/>
  <c r="K2" i="23"/>
  <c r="D2" i="23"/>
  <c r="W2" i="22"/>
  <c r="S2" i="22"/>
  <c r="O2" i="22"/>
  <c r="K2" i="22"/>
  <c r="D2" i="22"/>
  <c r="Y2" i="21"/>
  <c r="U2" i="21"/>
  <c r="Q2" i="21"/>
  <c r="M2" i="21"/>
  <c r="I2" i="21"/>
  <c r="W2" i="20"/>
  <c r="S2" i="20"/>
  <c r="O2" i="20"/>
  <c r="K2" i="20"/>
  <c r="D2" i="20"/>
  <c r="Y2" i="19"/>
  <c r="U2" i="19"/>
  <c r="Q2" i="19"/>
  <c r="M2" i="19"/>
  <c r="I2" i="19"/>
  <c r="W2" i="18"/>
  <c r="S2" i="18"/>
  <c r="O2" i="18"/>
  <c r="K2" i="18"/>
  <c r="D2" i="18"/>
  <c r="U2" i="17"/>
  <c r="Q2" i="17"/>
  <c r="M2" i="17"/>
  <c r="I2" i="17"/>
  <c r="U2" i="16"/>
  <c r="Q2" i="16"/>
  <c r="M2" i="16"/>
  <c r="I2" i="16"/>
  <c r="W2" i="15"/>
  <c r="S2" i="15"/>
  <c r="O2" i="15"/>
  <c r="K2" i="15"/>
  <c r="D2" i="15"/>
  <c r="W2" i="14"/>
  <c r="S2" i="14"/>
  <c r="O2" i="14"/>
  <c r="K2" i="14"/>
  <c r="D2" i="14"/>
  <c r="U2" i="33"/>
  <c r="M2" i="32"/>
  <c r="X2" i="31"/>
  <c r="T2" i="31"/>
  <c r="P2" i="31"/>
  <c r="L2" i="31"/>
  <c r="Z2" i="30"/>
  <c r="V2" i="30"/>
  <c r="R2" i="30"/>
  <c r="N2" i="30"/>
  <c r="J2" i="30"/>
  <c r="X2" i="29"/>
  <c r="T2" i="29"/>
  <c r="P2" i="29"/>
  <c r="L2" i="29"/>
  <c r="R2" i="28"/>
  <c r="N2" i="28"/>
  <c r="J2" i="28"/>
  <c r="T2" i="27"/>
  <c r="P2" i="27"/>
  <c r="L2" i="27"/>
  <c r="V2" i="26"/>
  <c r="R2" i="26"/>
  <c r="N2" i="26"/>
  <c r="J2" i="26"/>
  <c r="Z2" i="25"/>
  <c r="V2" i="25"/>
  <c r="R2" i="25"/>
  <c r="N2" i="25"/>
  <c r="J2" i="25"/>
  <c r="V2" i="24"/>
  <c r="R2" i="24"/>
  <c r="N2" i="24"/>
  <c r="J2" i="24"/>
  <c r="V2" i="23"/>
  <c r="R2" i="23"/>
  <c r="N2" i="23"/>
  <c r="J2" i="23"/>
  <c r="V2" i="22"/>
  <c r="R2" i="22"/>
  <c r="N2" i="22"/>
  <c r="J2" i="22"/>
  <c r="X2" i="21"/>
  <c r="T2" i="21"/>
  <c r="P2" i="21"/>
  <c r="L2" i="21"/>
  <c r="Z2" i="20"/>
  <c r="V2" i="20"/>
  <c r="R2" i="20"/>
  <c r="N2" i="20"/>
  <c r="J2" i="20"/>
  <c r="X2" i="19"/>
  <c r="T2" i="19"/>
  <c r="P2" i="19"/>
  <c r="L2" i="19"/>
  <c r="Z2" i="18"/>
  <c r="V2" i="18"/>
  <c r="R2" i="18"/>
  <c r="N2" i="18"/>
  <c r="J2" i="18"/>
  <c r="X2" i="17"/>
  <c r="T2" i="17"/>
  <c r="P2" i="17"/>
  <c r="L2" i="17"/>
  <c r="T2" i="16"/>
  <c r="P2" i="16"/>
  <c r="L2" i="16"/>
  <c r="Z2" i="15"/>
  <c r="V2" i="15"/>
  <c r="R2" i="15"/>
  <c r="N2" i="15"/>
  <c r="J2" i="15"/>
  <c r="V2" i="14"/>
  <c r="R2" i="14"/>
  <c r="N2" i="14"/>
  <c r="J2" i="14"/>
  <c r="Q2" i="33"/>
  <c r="I2" i="32"/>
  <c r="W2" i="31"/>
  <c r="S2" i="31"/>
  <c r="O2" i="31"/>
  <c r="K2" i="31"/>
  <c r="D2" i="31"/>
  <c r="Y2" i="30"/>
  <c r="U2" i="30"/>
  <c r="Q2" i="30"/>
  <c r="M2" i="30"/>
  <c r="I2" i="30"/>
  <c r="W2" i="29"/>
  <c r="S2" i="29"/>
  <c r="O2" i="29"/>
  <c r="K2" i="29"/>
  <c r="D2" i="29"/>
  <c r="Q2" i="28"/>
  <c r="M2" i="28"/>
  <c r="I2" i="28"/>
  <c r="S2" i="27"/>
  <c r="O2" i="27"/>
  <c r="K2" i="27"/>
  <c r="D2" i="27"/>
  <c r="U2" i="26"/>
  <c r="Q2" i="26"/>
  <c r="M2" i="26"/>
  <c r="I2" i="26"/>
  <c r="Y2" i="25"/>
  <c r="U2" i="25"/>
  <c r="Q2" i="25"/>
  <c r="M2" i="25"/>
  <c r="I2" i="25"/>
  <c r="U2" i="24"/>
  <c r="Q2" i="24"/>
  <c r="M2" i="24"/>
  <c r="I2" i="24"/>
  <c r="Y2" i="23"/>
  <c r="U2" i="23"/>
  <c r="Q2" i="23"/>
  <c r="M2" i="23"/>
  <c r="I2" i="23"/>
  <c r="U2" i="22"/>
  <c r="Q2" i="22"/>
  <c r="M2" i="22"/>
  <c r="I2" i="22"/>
  <c r="W2" i="21"/>
  <c r="S2" i="21"/>
  <c r="O2" i="21"/>
  <c r="K2" i="21"/>
  <c r="D2" i="21"/>
  <c r="Y2" i="20"/>
  <c r="I2" i="20"/>
  <c r="W2" i="19"/>
  <c r="N2" i="19"/>
  <c r="U2" i="18"/>
  <c r="M2" i="18"/>
  <c r="W2" i="17"/>
  <c r="O2" i="17"/>
  <c r="D2" i="17"/>
  <c r="S2" i="16"/>
  <c r="K2" i="16"/>
  <c r="T2" i="15"/>
  <c r="L2" i="15"/>
  <c r="P2" i="14"/>
  <c r="Q2" i="13"/>
  <c r="M2" i="13"/>
  <c r="I2" i="13"/>
  <c r="W2" i="12"/>
  <c r="S2" i="12"/>
  <c r="O2" i="12"/>
  <c r="K2" i="12"/>
  <c r="D2" i="12"/>
  <c r="Y2" i="11"/>
  <c r="U2" i="11"/>
  <c r="Q2" i="11"/>
  <c r="M2" i="11"/>
  <c r="I2" i="11"/>
  <c r="S2" i="10"/>
  <c r="O2" i="10"/>
  <c r="K2" i="10"/>
  <c r="D2" i="10"/>
  <c r="Y2" i="9"/>
  <c r="U2" i="9"/>
  <c r="Q2" i="9"/>
  <c r="M2" i="9"/>
  <c r="I2" i="9"/>
  <c r="S2" i="8"/>
  <c r="O2" i="8"/>
  <c r="K2" i="8"/>
  <c r="D2" i="8"/>
  <c r="U2" i="7"/>
  <c r="Q2" i="7"/>
  <c r="M2" i="7"/>
  <c r="I2" i="7"/>
  <c r="W2" i="6"/>
  <c r="S2" i="6"/>
  <c r="O2" i="6"/>
  <c r="K2" i="6"/>
  <c r="D2" i="6"/>
  <c r="Y2" i="5"/>
  <c r="U2" i="5"/>
  <c r="Q2" i="5"/>
  <c r="M2" i="5"/>
  <c r="I2" i="5"/>
  <c r="U2" i="20"/>
  <c r="S2" i="19"/>
  <c r="K2" i="19"/>
  <c r="T2" i="18"/>
  <c r="L2" i="18"/>
  <c r="V2" i="17"/>
  <c r="N2" i="17"/>
  <c r="R2" i="16"/>
  <c r="J2" i="16"/>
  <c r="Y2" i="15"/>
  <c r="Q2" i="15"/>
  <c r="I2" i="15"/>
  <c r="U2" i="14"/>
  <c r="M2" i="14"/>
  <c r="P2" i="13"/>
  <c r="L2" i="13"/>
  <c r="Z2" i="12"/>
  <c r="V2" i="12"/>
  <c r="R2" i="12"/>
  <c r="N2" i="12"/>
  <c r="J2" i="12"/>
  <c r="X2" i="11"/>
  <c r="T2" i="11"/>
  <c r="P2" i="11"/>
  <c r="L2" i="11"/>
  <c r="V2" i="10"/>
  <c r="R2" i="10"/>
  <c r="N2" i="10"/>
  <c r="J2" i="10"/>
  <c r="X2" i="9"/>
  <c r="T2" i="9"/>
  <c r="P2" i="9"/>
  <c r="L2" i="9"/>
  <c r="V2" i="8"/>
  <c r="R2" i="8"/>
  <c r="N2" i="8"/>
  <c r="J2" i="8"/>
  <c r="T2" i="7"/>
  <c r="P2" i="7"/>
  <c r="L2" i="7"/>
  <c r="Z2" i="6"/>
  <c r="V2" i="6"/>
  <c r="R2" i="6"/>
  <c r="N2" i="6"/>
  <c r="J2" i="6"/>
  <c r="X2" i="5"/>
  <c r="T2" i="5"/>
  <c r="P2" i="5"/>
  <c r="L2" i="5"/>
  <c r="Q2" i="20"/>
  <c r="R2" i="19"/>
  <c r="J2" i="19"/>
  <c r="Y2" i="18"/>
  <c r="Q2" i="18"/>
  <c r="I2" i="18"/>
  <c r="S2" i="17"/>
  <c r="K2" i="17"/>
  <c r="W2" i="16"/>
  <c r="O2" i="16"/>
  <c r="D2" i="16"/>
  <c r="X2" i="15"/>
  <c r="P2" i="15"/>
  <c r="T2" i="14"/>
  <c r="L2" i="14"/>
  <c r="O2" i="13"/>
  <c r="K2" i="13"/>
  <c r="D2" i="13"/>
  <c r="Y2" i="12"/>
  <c r="U2" i="12"/>
  <c r="Q2" i="12"/>
  <c r="M2" i="12"/>
  <c r="I2" i="12"/>
  <c r="W2" i="11"/>
  <c r="S2" i="11"/>
  <c r="O2" i="11"/>
  <c r="K2" i="11"/>
  <c r="D2" i="11"/>
  <c r="U2" i="10"/>
  <c r="Q2" i="10"/>
  <c r="M2" i="10"/>
  <c r="I2" i="10"/>
  <c r="W2" i="9"/>
  <c r="S2" i="9"/>
  <c r="O2" i="9"/>
  <c r="K2" i="9"/>
  <c r="D2" i="9"/>
  <c r="U2" i="8"/>
  <c r="Q2" i="8"/>
  <c r="M2" i="8"/>
  <c r="I2" i="8"/>
  <c r="S2" i="7"/>
  <c r="O2" i="7"/>
  <c r="K2" i="7"/>
  <c r="D2" i="7"/>
  <c r="Y2" i="6"/>
  <c r="U2" i="6"/>
  <c r="Q2" i="6"/>
  <c r="M2" i="6"/>
  <c r="I2" i="6"/>
  <c r="W2" i="5"/>
  <c r="S2" i="5"/>
  <c r="O2" i="5"/>
  <c r="K2" i="5"/>
  <c r="D2" i="5"/>
  <c r="M2" i="20"/>
  <c r="O2" i="19"/>
  <c r="D2" i="19"/>
  <c r="X2" i="18"/>
  <c r="P2" i="18"/>
  <c r="R2" i="17"/>
  <c r="J2" i="17"/>
  <c r="V2" i="16"/>
  <c r="N2" i="16"/>
  <c r="U2" i="15"/>
  <c r="M2" i="15"/>
  <c r="Q2" i="14"/>
  <c r="I2" i="14"/>
  <c r="R2" i="13"/>
  <c r="N2" i="13"/>
  <c r="J2" i="13"/>
  <c r="X2" i="12"/>
  <c r="T2" i="12"/>
  <c r="P2" i="12"/>
  <c r="L2" i="12"/>
  <c r="Z2" i="11"/>
  <c r="V2" i="11"/>
  <c r="R2" i="11"/>
  <c r="N2" i="11"/>
  <c r="J2" i="11"/>
  <c r="T2" i="10"/>
  <c r="P2" i="10"/>
  <c r="L2" i="10"/>
  <c r="Z2" i="9"/>
  <c r="V2" i="9"/>
  <c r="R2" i="9"/>
  <c r="N2" i="9"/>
  <c r="J2" i="9"/>
  <c r="T2" i="8"/>
  <c r="P2" i="8"/>
  <c r="L2" i="8"/>
  <c r="V2" i="7"/>
  <c r="R2" i="7"/>
  <c r="N2" i="7"/>
  <c r="J2" i="7"/>
  <c r="X2" i="6"/>
  <c r="T2" i="6"/>
  <c r="P2" i="6"/>
  <c r="L2" i="6"/>
  <c r="Z2" i="5"/>
  <c r="V2" i="5"/>
  <c r="R2" i="5"/>
  <c r="N2" i="5"/>
  <c r="J2" i="5"/>
  <c r="T2" i="4"/>
  <c r="P2" i="4"/>
  <c r="L2" i="4"/>
  <c r="T2" i="3"/>
  <c r="P2" i="3"/>
  <c r="L2" i="3"/>
  <c r="Z2" i="2"/>
  <c r="V2" i="2"/>
  <c r="R2" i="2"/>
  <c r="N2" i="2"/>
  <c r="J2" i="2"/>
  <c r="X2" i="1"/>
  <c r="T2" i="1"/>
  <c r="P2" i="1"/>
  <c r="L2" i="1"/>
  <c r="S2" i="4"/>
  <c r="O2" i="4"/>
  <c r="K2" i="4"/>
  <c r="D2" i="4"/>
  <c r="S2" i="3"/>
  <c r="O2" i="3"/>
  <c r="K2" i="3"/>
  <c r="D2" i="3"/>
  <c r="Y2" i="2"/>
  <c r="U2" i="2"/>
  <c r="Q2" i="2"/>
  <c r="M2" i="2"/>
  <c r="I2" i="2"/>
  <c r="W2" i="1"/>
  <c r="S2" i="1"/>
  <c r="O2" i="1"/>
  <c r="K2" i="1"/>
  <c r="D2" i="1"/>
  <c r="R2" i="4"/>
  <c r="N2" i="4"/>
  <c r="J2" i="4"/>
  <c r="R2" i="3"/>
  <c r="N2" i="3"/>
  <c r="J2" i="3"/>
  <c r="X2" i="2"/>
  <c r="T2" i="2"/>
  <c r="P2" i="2"/>
  <c r="L2" i="2"/>
  <c r="Z2" i="1"/>
  <c r="V2" i="1"/>
  <c r="R2" i="1"/>
  <c r="N2" i="1"/>
  <c r="J2" i="1"/>
  <c r="U2" i="4"/>
  <c r="Q2" i="4"/>
  <c r="M2" i="4"/>
  <c r="I2" i="4"/>
  <c r="U2" i="3"/>
  <c r="Q2" i="3"/>
  <c r="M2" i="3"/>
  <c r="I2" i="3"/>
  <c r="W2" i="2"/>
  <c r="S2" i="2"/>
  <c r="O2" i="2"/>
  <c r="K2" i="2"/>
  <c r="D2" i="2"/>
  <c r="Y2" i="1"/>
  <c r="U2" i="1"/>
  <c r="Q2" i="1"/>
  <c r="M2" i="1"/>
  <c r="I2" i="1"/>
  <c r="I20" i="1" l="1"/>
  <c r="M20" i="1"/>
  <c r="Q20" i="1"/>
  <c r="U20" i="1"/>
  <c r="U10" i="1"/>
  <c r="Y20" i="1"/>
  <c r="Y10" i="1"/>
  <c r="H2" i="2"/>
  <c r="D20" i="2"/>
  <c r="K20" i="2"/>
  <c r="O20" i="2"/>
  <c r="O10" i="2"/>
  <c r="S20" i="2"/>
  <c r="S10" i="2"/>
  <c r="W20" i="2"/>
  <c r="W10" i="2"/>
  <c r="I10" i="3"/>
  <c r="M20" i="3"/>
  <c r="M10" i="3"/>
  <c r="Q20" i="3"/>
  <c r="Q10" i="3"/>
  <c r="U20" i="3"/>
  <c r="U10" i="3"/>
  <c r="I20" i="4"/>
  <c r="I10" i="4"/>
  <c r="M20" i="4"/>
  <c r="M10" i="4"/>
  <c r="Q20" i="4"/>
  <c r="Q10" i="4"/>
  <c r="U20" i="4"/>
  <c r="U10" i="4"/>
  <c r="J20" i="1"/>
  <c r="N20" i="1"/>
  <c r="R20" i="1"/>
  <c r="V20" i="1"/>
  <c r="Z20" i="1"/>
  <c r="L20" i="2"/>
  <c r="P20" i="2"/>
  <c r="T20" i="2"/>
  <c r="X20" i="2"/>
  <c r="J10" i="3"/>
  <c r="N10" i="3"/>
  <c r="R10" i="3"/>
  <c r="J10" i="4"/>
  <c r="N10" i="4"/>
  <c r="R10" i="4"/>
  <c r="H2" i="1"/>
  <c r="D20" i="1"/>
  <c r="K20" i="1"/>
  <c r="O20" i="1"/>
  <c r="O10" i="1"/>
  <c r="S20" i="1"/>
  <c r="S10" i="1"/>
  <c r="W20" i="1"/>
  <c r="W10" i="1"/>
  <c r="I20" i="2"/>
  <c r="M20" i="2"/>
  <c r="Q20" i="2"/>
  <c r="Q10" i="2"/>
  <c r="U20" i="2"/>
  <c r="U10" i="2"/>
  <c r="Y20" i="2"/>
  <c r="Y10" i="2"/>
  <c r="H2" i="3"/>
  <c r="H20" i="3" s="1"/>
  <c r="D20" i="3"/>
  <c r="K20" i="3"/>
  <c r="O20" i="3"/>
  <c r="S20" i="3"/>
  <c r="H2" i="4"/>
  <c r="D20" i="4"/>
  <c r="K20" i="4"/>
  <c r="O20" i="4"/>
  <c r="S20" i="4"/>
  <c r="L20" i="1"/>
  <c r="P20" i="1"/>
  <c r="T20" i="1"/>
  <c r="X20" i="1"/>
  <c r="J20" i="2"/>
  <c r="N20" i="2"/>
  <c r="R20" i="2"/>
  <c r="V20" i="2"/>
  <c r="Z20" i="2"/>
  <c r="L20" i="3"/>
  <c r="P20" i="3"/>
  <c r="T20" i="3"/>
  <c r="J20" i="5"/>
  <c r="N20" i="5"/>
  <c r="R20" i="5"/>
  <c r="V20" i="5"/>
  <c r="Z20" i="5"/>
  <c r="L20" i="6"/>
  <c r="P20" i="6"/>
  <c r="T20" i="6"/>
  <c r="X20" i="6"/>
  <c r="J20" i="7"/>
  <c r="N20" i="7"/>
  <c r="R20" i="7"/>
  <c r="V20" i="7"/>
  <c r="L20" i="8"/>
  <c r="P20" i="8"/>
  <c r="T20" i="8"/>
  <c r="J20" i="9"/>
  <c r="N20" i="9"/>
  <c r="R20" i="9"/>
  <c r="V20" i="9"/>
  <c r="Z20" i="9"/>
  <c r="L20" i="10"/>
  <c r="P20" i="10"/>
  <c r="T20" i="10"/>
  <c r="J20" i="11"/>
  <c r="N20" i="11"/>
  <c r="R20" i="11"/>
  <c r="V20" i="11"/>
  <c r="Z20" i="11"/>
  <c r="L20" i="12"/>
  <c r="P20" i="12"/>
  <c r="T20" i="12"/>
  <c r="X20" i="12"/>
  <c r="J20" i="13"/>
  <c r="J10" i="13"/>
  <c r="N20" i="13"/>
  <c r="N10" i="13"/>
  <c r="R20" i="13"/>
  <c r="R10" i="13"/>
  <c r="M10" i="15"/>
  <c r="M20" i="15"/>
  <c r="U10" i="15"/>
  <c r="U20" i="15"/>
  <c r="N20" i="16"/>
  <c r="V20" i="16"/>
  <c r="J20" i="17"/>
  <c r="R20" i="17"/>
  <c r="P20" i="18"/>
  <c r="X20" i="18"/>
  <c r="H2" i="19"/>
  <c r="H20" i="19" s="1"/>
  <c r="D20" i="19"/>
  <c r="O10" i="19"/>
  <c r="M10" i="20"/>
  <c r="H2" i="5"/>
  <c r="H20" i="5" s="1"/>
  <c r="D20" i="5"/>
  <c r="K20" i="5"/>
  <c r="K10" i="5"/>
  <c r="O20" i="5"/>
  <c r="O10" i="5"/>
  <c r="S20" i="5"/>
  <c r="S10" i="5"/>
  <c r="W20" i="5"/>
  <c r="W10" i="5"/>
  <c r="I20" i="6"/>
  <c r="I10" i="6"/>
  <c r="M20" i="6"/>
  <c r="M10" i="6"/>
  <c r="Q20" i="6"/>
  <c r="Q10" i="6"/>
  <c r="U20" i="6"/>
  <c r="U10" i="6"/>
  <c r="Y20" i="6"/>
  <c r="Y10" i="6"/>
  <c r="H2" i="7"/>
  <c r="H20" i="7" s="1"/>
  <c r="D20" i="7"/>
  <c r="K20" i="7"/>
  <c r="K10" i="7"/>
  <c r="O20" i="7"/>
  <c r="O10" i="7"/>
  <c r="S20" i="7"/>
  <c r="S10" i="7"/>
  <c r="I20" i="8"/>
  <c r="I10" i="8"/>
  <c r="M20" i="8"/>
  <c r="M10" i="8"/>
  <c r="Q20" i="8"/>
  <c r="Q10" i="8"/>
  <c r="U20" i="8"/>
  <c r="U10" i="8"/>
  <c r="H2" i="9"/>
  <c r="H20" i="9" s="1"/>
  <c r="D20" i="9"/>
  <c r="K20" i="9"/>
  <c r="K10" i="9"/>
  <c r="O20" i="9"/>
  <c r="O10" i="9"/>
  <c r="S20" i="9"/>
  <c r="S10" i="9"/>
  <c r="W20" i="9"/>
  <c r="W10" i="9"/>
  <c r="I20" i="10"/>
  <c r="I10" i="10"/>
  <c r="M20" i="10"/>
  <c r="M10" i="10"/>
  <c r="Q20" i="10"/>
  <c r="Q10" i="10"/>
  <c r="U20" i="10"/>
  <c r="U10" i="10"/>
  <c r="H2" i="11"/>
  <c r="D20" i="11"/>
  <c r="K20" i="11"/>
  <c r="K10" i="11"/>
  <c r="O20" i="11"/>
  <c r="O10" i="11"/>
  <c r="S20" i="11"/>
  <c r="S10" i="11"/>
  <c r="W20" i="11"/>
  <c r="W10" i="11"/>
  <c r="I20" i="12"/>
  <c r="I10" i="12"/>
  <c r="M20" i="12"/>
  <c r="M10" i="12"/>
  <c r="Q20" i="12"/>
  <c r="Q10" i="12"/>
  <c r="U20" i="12"/>
  <c r="U10" i="12"/>
  <c r="Y20" i="12"/>
  <c r="Y10" i="12"/>
  <c r="H2" i="13"/>
  <c r="D20" i="13"/>
  <c r="K20" i="13"/>
  <c r="K10" i="13"/>
  <c r="O20" i="13"/>
  <c r="O10" i="13"/>
  <c r="L20" i="14"/>
  <c r="T20" i="14"/>
  <c r="P10" i="15"/>
  <c r="X10" i="15"/>
  <c r="H2" i="16"/>
  <c r="D10" i="16"/>
  <c r="K20" i="17"/>
  <c r="S20" i="17"/>
  <c r="I10" i="18"/>
  <c r="Q10" i="18"/>
  <c r="Y10" i="18"/>
  <c r="J20" i="19"/>
  <c r="R20" i="19"/>
  <c r="Q10" i="20"/>
  <c r="L20" i="5"/>
  <c r="P20" i="5"/>
  <c r="T20" i="5"/>
  <c r="X20" i="5"/>
  <c r="J20" i="6"/>
  <c r="N20" i="6"/>
  <c r="R20" i="6"/>
  <c r="V20" i="6"/>
  <c r="Z20" i="6"/>
  <c r="L20" i="7"/>
  <c r="P20" i="7"/>
  <c r="T20" i="7"/>
  <c r="J20" i="8"/>
  <c r="N20" i="8"/>
  <c r="R20" i="8"/>
  <c r="V20" i="8"/>
  <c r="L20" i="9"/>
  <c r="P20" i="9"/>
  <c r="T20" i="9"/>
  <c r="X20" i="9"/>
  <c r="J20" i="10"/>
  <c r="N20" i="10"/>
  <c r="R20" i="10"/>
  <c r="V20" i="10"/>
  <c r="L20" i="11"/>
  <c r="P20" i="11"/>
  <c r="T20" i="11"/>
  <c r="X20" i="11"/>
  <c r="J20" i="12"/>
  <c r="N20" i="12"/>
  <c r="R20" i="12"/>
  <c r="V20" i="12"/>
  <c r="Z20" i="12"/>
  <c r="L20" i="13"/>
  <c r="P20" i="13"/>
  <c r="I20" i="15"/>
  <c r="I10" i="15"/>
  <c r="Q20" i="15"/>
  <c r="Q10" i="15"/>
  <c r="Y20" i="15"/>
  <c r="Y10" i="15"/>
  <c r="J20" i="16"/>
  <c r="R20" i="16"/>
  <c r="N20" i="17"/>
  <c r="V20" i="17"/>
  <c r="L10" i="18"/>
  <c r="T10" i="18"/>
  <c r="K10" i="19"/>
  <c r="S10" i="19"/>
  <c r="U20" i="20"/>
  <c r="U10" i="20"/>
  <c r="I20" i="5"/>
  <c r="I10" i="5"/>
  <c r="M20" i="5"/>
  <c r="M10" i="5"/>
  <c r="Q20" i="5"/>
  <c r="Q10" i="5"/>
  <c r="U20" i="5"/>
  <c r="U10" i="5"/>
  <c r="Y20" i="5"/>
  <c r="Y10" i="5"/>
  <c r="D20" i="6"/>
  <c r="H2" i="6"/>
  <c r="K20" i="6"/>
  <c r="K10" i="6"/>
  <c r="O20" i="6"/>
  <c r="O10" i="6"/>
  <c r="S20" i="6"/>
  <c r="S10" i="6"/>
  <c r="W20" i="6"/>
  <c r="W10" i="6"/>
  <c r="I20" i="7"/>
  <c r="I10" i="7"/>
  <c r="M20" i="7"/>
  <c r="M10" i="7"/>
  <c r="Q20" i="7"/>
  <c r="Q10" i="7"/>
  <c r="U20" i="7"/>
  <c r="U10" i="7"/>
  <c r="D20" i="8"/>
  <c r="H2" i="8"/>
  <c r="K20" i="8"/>
  <c r="K10" i="8"/>
  <c r="O20" i="8"/>
  <c r="O10" i="8"/>
  <c r="S20" i="8"/>
  <c r="S10" i="8"/>
  <c r="I20" i="9"/>
  <c r="I10" i="9"/>
  <c r="M20" i="9"/>
  <c r="M10" i="9"/>
  <c r="Q20" i="9"/>
  <c r="Q10" i="9"/>
  <c r="U20" i="9"/>
  <c r="U10" i="9"/>
  <c r="Y20" i="9"/>
  <c r="Y10" i="9"/>
  <c r="D20" i="10"/>
  <c r="H2" i="10"/>
  <c r="H20" i="10" s="1"/>
  <c r="K20" i="10"/>
  <c r="K10" i="10"/>
  <c r="O20" i="10"/>
  <c r="O10" i="10"/>
  <c r="S20" i="10"/>
  <c r="S10" i="10"/>
  <c r="I20" i="11"/>
  <c r="I10" i="11"/>
  <c r="M20" i="11"/>
  <c r="M10" i="11"/>
  <c r="Q20" i="11"/>
  <c r="Q10" i="11"/>
  <c r="U20" i="11"/>
  <c r="U10" i="11"/>
  <c r="Y20" i="11"/>
  <c r="Y10" i="11"/>
  <c r="D20" i="12"/>
  <c r="H2" i="12"/>
  <c r="K20" i="12"/>
  <c r="K10" i="12"/>
  <c r="O20" i="12"/>
  <c r="O10" i="12"/>
  <c r="S20" i="12"/>
  <c r="S10" i="12"/>
  <c r="W20" i="12"/>
  <c r="W10" i="12"/>
  <c r="I20" i="13"/>
  <c r="I10" i="13"/>
  <c r="M20" i="13"/>
  <c r="M10" i="13"/>
  <c r="Q20" i="13"/>
  <c r="Q10" i="13"/>
  <c r="P20" i="14"/>
  <c r="S10" i="16"/>
  <c r="H2" i="17"/>
  <c r="D10" i="17"/>
  <c r="D20" i="17"/>
  <c r="O20" i="17"/>
  <c r="W20" i="17"/>
  <c r="M10" i="18"/>
  <c r="U10" i="18"/>
  <c r="N20" i="19"/>
  <c r="W10" i="19"/>
  <c r="W20" i="19"/>
  <c r="I10" i="20"/>
  <c r="Y10" i="20"/>
  <c r="H2" i="21"/>
  <c r="D20" i="21"/>
  <c r="K20" i="21"/>
  <c r="K10" i="21"/>
  <c r="O20" i="21"/>
  <c r="O10" i="21"/>
  <c r="S20" i="21"/>
  <c r="S10" i="21"/>
  <c r="W20" i="21"/>
  <c r="W10" i="21"/>
  <c r="I20" i="25"/>
  <c r="M20" i="25"/>
  <c r="Q20" i="25"/>
  <c r="U20" i="25"/>
  <c r="Y20" i="25"/>
  <c r="I20" i="26"/>
  <c r="I10" i="26"/>
  <c r="M20" i="26"/>
  <c r="M10" i="26"/>
  <c r="Q20" i="26"/>
  <c r="Q10" i="26"/>
  <c r="U20" i="26"/>
  <c r="U10" i="26"/>
  <c r="H2" i="27"/>
  <c r="D20" i="27"/>
  <c r="K20" i="27"/>
  <c r="K10" i="27"/>
  <c r="O20" i="27"/>
  <c r="O10" i="27"/>
  <c r="S20" i="27"/>
  <c r="S10" i="27"/>
  <c r="I20" i="28"/>
  <c r="I10" i="28"/>
  <c r="M20" i="28"/>
  <c r="M10" i="28"/>
  <c r="Q20" i="28"/>
  <c r="Q10" i="28"/>
  <c r="H2" i="29"/>
  <c r="D20" i="29"/>
  <c r="K20" i="29"/>
  <c r="K10" i="29"/>
  <c r="O20" i="29"/>
  <c r="O10" i="29"/>
  <c r="S20" i="29"/>
  <c r="S10" i="29"/>
  <c r="W20" i="29"/>
  <c r="W10" i="29"/>
  <c r="I20" i="30"/>
  <c r="I10" i="30"/>
  <c r="M20" i="30"/>
  <c r="M10" i="30"/>
  <c r="Q20" i="30"/>
  <c r="Q10" i="30"/>
  <c r="U20" i="30"/>
  <c r="U10" i="30"/>
  <c r="Y20" i="30"/>
  <c r="Y10" i="30"/>
  <c r="H2" i="31"/>
  <c r="D20" i="31"/>
  <c r="K20" i="31"/>
  <c r="O20" i="31"/>
  <c r="S20" i="31"/>
  <c r="W20" i="31"/>
  <c r="I20" i="32"/>
  <c r="Q20" i="33"/>
  <c r="J20" i="14"/>
  <c r="J10" i="14"/>
  <c r="N20" i="14"/>
  <c r="R20" i="14"/>
  <c r="R10" i="14"/>
  <c r="V20" i="14"/>
  <c r="J20" i="15"/>
  <c r="N20" i="15"/>
  <c r="R20" i="15"/>
  <c r="V20" i="15"/>
  <c r="Z20" i="15"/>
  <c r="Z10" i="15"/>
  <c r="L20" i="16"/>
  <c r="P20" i="16"/>
  <c r="T20" i="16"/>
  <c r="L10" i="17"/>
  <c r="P10" i="17"/>
  <c r="T10" i="17"/>
  <c r="X10" i="17"/>
  <c r="J20" i="18"/>
  <c r="J10" i="18"/>
  <c r="N20" i="18"/>
  <c r="N10" i="18"/>
  <c r="R20" i="18"/>
  <c r="R10" i="18"/>
  <c r="V20" i="18"/>
  <c r="V10" i="18"/>
  <c r="Z20" i="18"/>
  <c r="Z10" i="18"/>
  <c r="L20" i="19"/>
  <c r="L10" i="19"/>
  <c r="P20" i="19"/>
  <c r="P10" i="19"/>
  <c r="T20" i="19"/>
  <c r="T10" i="19"/>
  <c r="X20" i="19"/>
  <c r="X10" i="19"/>
  <c r="J20" i="20"/>
  <c r="J10" i="20"/>
  <c r="N20" i="20"/>
  <c r="N10" i="20"/>
  <c r="R20" i="20"/>
  <c r="R10" i="20"/>
  <c r="V20" i="20"/>
  <c r="V10" i="20"/>
  <c r="Z20" i="20"/>
  <c r="Z10" i="20"/>
  <c r="L20" i="21"/>
  <c r="L10" i="21"/>
  <c r="P20" i="21"/>
  <c r="P10" i="21"/>
  <c r="T20" i="21"/>
  <c r="T10" i="21"/>
  <c r="X20" i="21"/>
  <c r="X10" i="21"/>
  <c r="J20" i="22"/>
  <c r="N20" i="22"/>
  <c r="R20" i="22"/>
  <c r="V20" i="22"/>
  <c r="J20" i="23"/>
  <c r="N20" i="23"/>
  <c r="R20" i="23"/>
  <c r="V20" i="23"/>
  <c r="J20" i="24"/>
  <c r="N20" i="24"/>
  <c r="R20" i="24"/>
  <c r="V20" i="24"/>
  <c r="J20" i="26"/>
  <c r="N20" i="26"/>
  <c r="R20" i="26"/>
  <c r="V20" i="26"/>
  <c r="L20" i="27"/>
  <c r="P20" i="27"/>
  <c r="T20" i="27"/>
  <c r="J20" i="28"/>
  <c r="N20" i="28"/>
  <c r="R20" i="28"/>
  <c r="L20" i="29"/>
  <c r="P20" i="29"/>
  <c r="T20" i="29"/>
  <c r="X20" i="29"/>
  <c r="J20" i="30"/>
  <c r="N20" i="30"/>
  <c r="R20" i="30"/>
  <c r="V20" i="30"/>
  <c r="Z20" i="30"/>
  <c r="L20" i="31"/>
  <c r="P20" i="31"/>
  <c r="T20" i="31"/>
  <c r="X20" i="31"/>
  <c r="M20" i="32"/>
  <c r="U20" i="33"/>
  <c r="H2" i="14"/>
  <c r="D20" i="14"/>
  <c r="K20" i="14"/>
  <c r="O20" i="14"/>
  <c r="S20" i="14"/>
  <c r="W20" i="14"/>
  <c r="D20" i="15"/>
  <c r="H2" i="15"/>
  <c r="K20" i="15"/>
  <c r="O20" i="15"/>
  <c r="S20" i="15"/>
  <c r="W20" i="15"/>
  <c r="I20" i="16"/>
  <c r="M20" i="16"/>
  <c r="Q20" i="16"/>
  <c r="U20" i="16"/>
  <c r="I10" i="17"/>
  <c r="M10" i="17"/>
  <c r="Q10" i="17"/>
  <c r="U10" i="17"/>
  <c r="D20" i="18"/>
  <c r="H2" i="18"/>
  <c r="H20" i="18" s="1"/>
  <c r="K20" i="18"/>
  <c r="O20" i="18"/>
  <c r="S20" i="18"/>
  <c r="W20" i="18"/>
  <c r="I20" i="19"/>
  <c r="M20" i="19"/>
  <c r="Q20" i="19"/>
  <c r="U20" i="19"/>
  <c r="Y20" i="19"/>
  <c r="H2" i="20"/>
  <c r="H20" i="20" s="1"/>
  <c r="D20" i="20"/>
  <c r="K20" i="20"/>
  <c r="O20" i="20"/>
  <c r="S20" i="20"/>
  <c r="W20" i="20"/>
  <c r="I20" i="21"/>
  <c r="M20" i="21"/>
  <c r="Q20" i="21"/>
  <c r="U20" i="21"/>
  <c r="Y20" i="21"/>
  <c r="H2" i="22"/>
  <c r="D20" i="22"/>
  <c r="K20" i="22"/>
  <c r="O20" i="22"/>
  <c r="S20" i="22"/>
  <c r="W20" i="22"/>
  <c r="H2" i="23"/>
  <c r="D10" i="23"/>
  <c r="K10" i="23"/>
  <c r="O10" i="23"/>
  <c r="S10" i="23"/>
  <c r="W10" i="23"/>
  <c r="H2" i="24"/>
  <c r="D20" i="24"/>
  <c r="K20" i="24"/>
  <c r="O20" i="24"/>
  <c r="S20" i="24"/>
  <c r="W20" i="24"/>
  <c r="H2" i="25"/>
  <c r="D20" i="25"/>
  <c r="K20" i="25"/>
  <c r="O20" i="25"/>
  <c r="S20" i="25"/>
  <c r="W20" i="25"/>
  <c r="AA20" i="25"/>
  <c r="H2" i="26"/>
  <c r="D20" i="26"/>
  <c r="K20" i="26"/>
  <c r="K10" i="26"/>
  <c r="O20" i="26"/>
  <c r="O10" i="26"/>
  <c r="S20" i="26"/>
  <c r="S10" i="26"/>
  <c r="I20" i="27"/>
  <c r="I10" i="27"/>
  <c r="M20" i="27"/>
  <c r="M10" i="27"/>
  <c r="Q20" i="27"/>
  <c r="Q10" i="27"/>
  <c r="U20" i="27"/>
  <c r="U10" i="27"/>
  <c r="H2" i="28"/>
  <c r="D20" i="28"/>
  <c r="K20" i="28"/>
  <c r="K10" i="28"/>
  <c r="O20" i="28"/>
  <c r="O10" i="28"/>
  <c r="I20" i="29"/>
  <c r="I10" i="29"/>
  <c r="M20" i="29"/>
  <c r="M10" i="29"/>
  <c r="Q20" i="29"/>
  <c r="Q10" i="29"/>
  <c r="U20" i="29"/>
  <c r="U10" i="29"/>
  <c r="Y20" i="29"/>
  <c r="Y10" i="29"/>
  <c r="H2" i="30"/>
  <c r="D20" i="30"/>
  <c r="K20" i="30"/>
  <c r="K10" i="30"/>
  <c r="O20" i="30"/>
  <c r="O10" i="30"/>
  <c r="S20" i="30"/>
  <c r="S10" i="30"/>
  <c r="W20" i="30"/>
  <c r="W10" i="30"/>
  <c r="I10" i="31"/>
  <c r="M10" i="31"/>
  <c r="Q10" i="31"/>
  <c r="U10" i="31"/>
  <c r="Q20" i="32"/>
  <c r="I20" i="33"/>
  <c r="Y20" i="33"/>
  <c r="V20" i="19"/>
  <c r="Z20" i="19"/>
  <c r="L20" i="20"/>
  <c r="P20" i="20"/>
  <c r="T20" i="20"/>
  <c r="X20" i="20"/>
  <c r="J20" i="21"/>
  <c r="J10" i="21"/>
  <c r="N20" i="21"/>
  <c r="N10" i="21"/>
  <c r="R20" i="21"/>
  <c r="R10" i="21"/>
  <c r="V20" i="21"/>
  <c r="V10" i="21"/>
  <c r="Z20" i="21"/>
  <c r="Z10" i="21"/>
  <c r="L20" i="22"/>
  <c r="P20" i="22"/>
  <c r="T20" i="22"/>
  <c r="L10" i="23"/>
  <c r="P10" i="23"/>
  <c r="T10" i="23"/>
  <c r="X10" i="23"/>
  <c r="L20" i="24"/>
  <c r="P20" i="24"/>
  <c r="T20" i="24"/>
  <c r="L20" i="25"/>
  <c r="P20" i="25"/>
  <c r="T20" i="25"/>
  <c r="X20" i="25"/>
  <c r="L20" i="26"/>
  <c r="P20" i="26"/>
  <c r="T20" i="26"/>
  <c r="J20" i="27"/>
  <c r="N20" i="27"/>
  <c r="R20" i="27"/>
  <c r="V20" i="27"/>
  <c r="L20" i="28"/>
  <c r="P20" i="28"/>
  <c r="J20" i="29"/>
  <c r="N20" i="29"/>
  <c r="R20" i="29"/>
  <c r="V20" i="29"/>
  <c r="Z20" i="29"/>
  <c r="L20" i="30"/>
  <c r="P20" i="30"/>
  <c r="T20" i="30"/>
  <c r="X20" i="30"/>
  <c r="U20" i="32"/>
  <c r="M20" i="33"/>
  <c r="J10" i="32"/>
  <c r="N10" i="32"/>
  <c r="V10" i="32"/>
  <c r="J20" i="34"/>
  <c r="N20" i="34"/>
  <c r="R20" i="34"/>
  <c r="V20" i="34"/>
  <c r="Z20" i="34"/>
  <c r="L20" i="35"/>
  <c r="P20" i="35"/>
  <c r="T20" i="35"/>
  <c r="X20" i="35"/>
  <c r="J20" i="36"/>
  <c r="N20" i="36"/>
  <c r="R20" i="36"/>
  <c r="V20" i="36"/>
  <c r="Z20" i="36"/>
  <c r="L20" i="38"/>
  <c r="P20" i="38"/>
  <c r="T20" i="38"/>
  <c r="X20" i="38"/>
  <c r="J20" i="39"/>
  <c r="J10" i="39"/>
  <c r="N20" i="39"/>
  <c r="N10" i="39"/>
  <c r="R20" i="39"/>
  <c r="R10" i="39"/>
  <c r="V20" i="39"/>
  <c r="V10" i="39"/>
  <c r="Z20" i="39"/>
  <c r="Z10" i="39"/>
  <c r="L10" i="40"/>
  <c r="P10" i="40"/>
  <c r="T10" i="40"/>
  <c r="L20" i="41"/>
  <c r="L10" i="41"/>
  <c r="P20" i="41"/>
  <c r="P10" i="41"/>
  <c r="T20" i="41"/>
  <c r="T10" i="41"/>
  <c r="X20" i="41"/>
  <c r="X10" i="41"/>
  <c r="J20" i="42"/>
  <c r="J10" i="42"/>
  <c r="N20" i="42"/>
  <c r="N10" i="42"/>
  <c r="R20" i="42"/>
  <c r="R10" i="42"/>
  <c r="V20" i="42"/>
  <c r="V10" i="42"/>
  <c r="Z20" i="42"/>
  <c r="Z10" i="42"/>
  <c r="N20" i="43"/>
  <c r="M10" i="44"/>
  <c r="U10" i="44"/>
  <c r="U20" i="44"/>
  <c r="H2" i="45"/>
  <c r="D20" i="45"/>
  <c r="W10" i="45"/>
  <c r="W20" i="45"/>
  <c r="Q20" i="46"/>
  <c r="Q10" i="46"/>
  <c r="O10" i="47"/>
  <c r="I10" i="48"/>
  <c r="Y10" i="48"/>
  <c r="O20" i="49"/>
  <c r="O10" i="49"/>
  <c r="H2" i="32"/>
  <c r="D10" i="32"/>
  <c r="D20" i="32"/>
  <c r="K20" i="32"/>
  <c r="O20" i="32"/>
  <c r="S20" i="32"/>
  <c r="W20" i="32"/>
  <c r="H2" i="33"/>
  <c r="D10" i="33"/>
  <c r="D20" i="33"/>
  <c r="K20" i="33"/>
  <c r="O20" i="33"/>
  <c r="S20" i="33"/>
  <c r="W20" i="33"/>
  <c r="AA20" i="33"/>
  <c r="H2" i="34"/>
  <c r="D20" i="34"/>
  <c r="K20" i="34"/>
  <c r="K10" i="34"/>
  <c r="O20" i="34"/>
  <c r="O10" i="34"/>
  <c r="S20" i="34"/>
  <c r="S10" i="34"/>
  <c r="W20" i="34"/>
  <c r="W10" i="34"/>
  <c r="I20" i="35"/>
  <c r="I10" i="35"/>
  <c r="M20" i="35"/>
  <c r="M10" i="35"/>
  <c r="Q20" i="35"/>
  <c r="Q10" i="35"/>
  <c r="U20" i="35"/>
  <c r="U10" i="35"/>
  <c r="Y20" i="35"/>
  <c r="Y10" i="35"/>
  <c r="H2" i="36"/>
  <c r="D20" i="36"/>
  <c r="K20" i="36"/>
  <c r="K10" i="36"/>
  <c r="O20" i="36"/>
  <c r="O10" i="36"/>
  <c r="S20" i="36"/>
  <c r="S10" i="36"/>
  <c r="W20" i="36"/>
  <c r="W10" i="36"/>
  <c r="I20" i="37"/>
  <c r="M20" i="37"/>
  <c r="Q20" i="37"/>
  <c r="I20" i="38"/>
  <c r="I10" i="38"/>
  <c r="M20" i="38"/>
  <c r="M10" i="38"/>
  <c r="Q20" i="38"/>
  <c r="Q10" i="38"/>
  <c r="U20" i="38"/>
  <c r="U10" i="38"/>
  <c r="Y20" i="38"/>
  <c r="Y10" i="38"/>
  <c r="H2" i="39"/>
  <c r="H20" i="39" s="1"/>
  <c r="D20" i="39"/>
  <c r="K20" i="39"/>
  <c r="O20" i="39"/>
  <c r="S20" i="39"/>
  <c r="W20" i="39"/>
  <c r="I20" i="41"/>
  <c r="I10" i="41"/>
  <c r="M20" i="41"/>
  <c r="M10" i="41"/>
  <c r="Q20" i="41"/>
  <c r="Q10" i="41"/>
  <c r="U20" i="41"/>
  <c r="U10" i="41"/>
  <c r="Y20" i="41"/>
  <c r="Y10" i="41"/>
  <c r="H2" i="42"/>
  <c r="D20" i="42"/>
  <c r="K20" i="42"/>
  <c r="K10" i="42"/>
  <c r="O20" i="42"/>
  <c r="O10" i="42"/>
  <c r="S20" i="42"/>
  <c r="S10" i="42"/>
  <c r="W20" i="42"/>
  <c r="W10" i="42"/>
  <c r="H2" i="43"/>
  <c r="D20" i="43"/>
  <c r="D10" i="43"/>
  <c r="O10" i="43"/>
  <c r="O20" i="43"/>
  <c r="P20" i="44"/>
  <c r="X20" i="44"/>
  <c r="K10" i="45"/>
  <c r="U20" i="46"/>
  <c r="U10" i="46"/>
  <c r="S10" i="47"/>
  <c r="M10" i="48"/>
  <c r="M20" i="48"/>
  <c r="S20" i="49"/>
  <c r="S10" i="49"/>
  <c r="L20" i="34"/>
  <c r="P20" i="34"/>
  <c r="T20" i="34"/>
  <c r="X20" i="34"/>
  <c r="J20" i="35"/>
  <c r="N20" i="35"/>
  <c r="R20" i="35"/>
  <c r="V20" i="35"/>
  <c r="Z20" i="35"/>
  <c r="L20" i="36"/>
  <c r="P20" i="36"/>
  <c r="T20" i="36"/>
  <c r="X20" i="36"/>
  <c r="J20" i="38"/>
  <c r="N20" i="38"/>
  <c r="N10" i="38"/>
  <c r="R20" i="38"/>
  <c r="R10" i="38"/>
  <c r="V20" i="38"/>
  <c r="V10" i="38"/>
  <c r="Z20" i="38"/>
  <c r="Z10" i="38"/>
  <c r="L20" i="39"/>
  <c r="L10" i="39"/>
  <c r="P20" i="39"/>
  <c r="P10" i="39"/>
  <c r="T20" i="39"/>
  <c r="T10" i="39"/>
  <c r="X20" i="39"/>
  <c r="X10" i="39"/>
  <c r="J20" i="40"/>
  <c r="N20" i="40"/>
  <c r="R20" i="40"/>
  <c r="J20" i="41"/>
  <c r="J10" i="41"/>
  <c r="N20" i="41"/>
  <c r="N10" i="41"/>
  <c r="R20" i="41"/>
  <c r="R10" i="41"/>
  <c r="V20" i="41"/>
  <c r="V10" i="41"/>
  <c r="Z20" i="41"/>
  <c r="Z10" i="41"/>
  <c r="L20" i="42"/>
  <c r="L10" i="42"/>
  <c r="P20" i="42"/>
  <c r="P10" i="42"/>
  <c r="T20" i="42"/>
  <c r="T10" i="42"/>
  <c r="X20" i="42"/>
  <c r="X10" i="42"/>
  <c r="J20" i="43"/>
  <c r="R20" i="43"/>
  <c r="I10" i="44"/>
  <c r="Q10" i="44"/>
  <c r="Y10" i="44"/>
  <c r="O10" i="45"/>
  <c r="I20" i="46"/>
  <c r="I10" i="46"/>
  <c r="H2" i="47"/>
  <c r="D20" i="47"/>
  <c r="W10" i="47"/>
  <c r="W20" i="47"/>
  <c r="Q10" i="48"/>
  <c r="H2" i="49"/>
  <c r="D20" i="49"/>
  <c r="W20" i="49"/>
  <c r="W10" i="49"/>
  <c r="I20" i="34"/>
  <c r="I10" i="34"/>
  <c r="M20" i="34"/>
  <c r="M10" i="34"/>
  <c r="Q20" i="34"/>
  <c r="Q10" i="34"/>
  <c r="U20" i="34"/>
  <c r="U10" i="34"/>
  <c r="Y20" i="34"/>
  <c r="Y10" i="34"/>
  <c r="D20" i="35"/>
  <c r="H2" i="35"/>
  <c r="K20" i="35"/>
  <c r="K10" i="35"/>
  <c r="O20" i="35"/>
  <c r="O10" i="35"/>
  <c r="S20" i="35"/>
  <c r="S10" i="35"/>
  <c r="W20" i="35"/>
  <c r="W10" i="35"/>
  <c r="I20" i="36"/>
  <c r="I10" i="36"/>
  <c r="M20" i="36"/>
  <c r="M10" i="36"/>
  <c r="Q20" i="36"/>
  <c r="Q10" i="36"/>
  <c r="U20" i="36"/>
  <c r="U10" i="36"/>
  <c r="Y20" i="36"/>
  <c r="Y10" i="36"/>
  <c r="D10" i="37"/>
  <c r="D20" i="37"/>
  <c r="H2" i="37"/>
  <c r="K20" i="37"/>
  <c r="O20" i="37"/>
  <c r="S20" i="37"/>
  <c r="D20" i="38"/>
  <c r="H2" i="38"/>
  <c r="H20" i="38" s="1"/>
  <c r="K20" i="38"/>
  <c r="O20" i="38"/>
  <c r="S20" i="38"/>
  <c r="W20" i="38"/>
  <c r="I20" i="39"/>
  <c r="M20" i="39"/>
  <c r="Q20" i="39"/>
  <c r="U20" i="39"/>
  <c r="Y20" i="39"/>
  <c r="D10" i="40"/>
  <c r="H2" i="40"/>
  <c r="K10" i="40"/>
  <c r="O10" i="40"/>
  <c r="S10" i="40"/>
  <c r="D20" i="41"/>
  <c r="H2" i="41"/>
  <c r="H20" i="41" s="1"/>
  <c r="K20" i="41"/>
  <c r="O20" i="41"/>
  <c r="S20" i="41"/>
  <c r="W20" i="41"/>
  <c r="I20" i="42"/>
  <c r="M20" i="42"/>
  <c r="Q20" i="42"/>
  <c r="U20" i="42"/>
  <c r="Y20" i="42"/>
  <c r="K20" i="43"/>
  <c r="S10" i="43"/>
  <c r="S20" i="43"/>
  <c r="L20" i="44"/>
  <c r="T20" i="44"/>
  <c r="S10" i="45"/>
  <c r="M20" i="46"/>
  <c r="M10" i="46"/>
  <c r="K10" i="47"/>
  <c r="U20" i="48"/>
  <c r="U10" i="48"/>
  <c r="K20" i="49"/>
  <c r="K10" i="49"/>
  <c r="I20" i="50"/>
  <c r="I10" i="50"/>
  <c r="M20" i="50"/>
  <c r="M10" i="50"/>
  <c r="Q20" i="50"/>
  <c r="Q10" i="50"/>
  <c r="D10" i="51"/>
  <c r="H2" i="51"/>
  <c r="D20" i="51"/>
  <c r="K10" i="51"/>
  <c r="K20" i="51"/>
  <c r="O20" i="51"/>
  <c r="S10" i="51"/>
  <c r="S20" i="51"/>
  <c r="I20" i="52"/>
  <c r="I10" i="52"/>
  <c r="M20" i="52"/>
  <c r="M10" i="52"/>
  <c r="Q20" i="52"/>
  <c r="Q10" i="52"/>
  <c r="U20" i="52"/>
  <c r="U10" i="52"/>
  <c r="Y20" i="52"/>
  <c r="Y10" i="52"/>
  <c r="D10" i="53"/>
  <c r="H2" i="53"/>
  <c r="H20" i="53" s="1"/>
  <c r="D20" i="53"/>
  <c r="K10" i="53"/>
  <c r="K20" i="53"/>
  <c r="O10" i="53"/>
  <c r="O20" i="53"/>
  <c r="S10" i="53"/>
  <c r="S20" i="53"/>
  <c r="W10" i="53"/>
  <c r="W20" i="53"/>
  <c r="I20" i="54"/>
  <c r="I10" i="54"/>
  <c r="M20" i="54"/>
  <c r="M10" i="54"/>
  <c r="Q20" i="54"/>
  <c r="Q10" i="54"/>
  <c r="U20" i="54"/>
  <c r="U10" i="54"/>
  <c r="Y20" i="54"/>
  <c r="Y10" i="54"/>
  <c r="P20" i="55"/>
  <c r="P10" i="55"/>
  <c r="X20" i="55"/>
  <c r="X10" i="55"/>
  <c r="L10" i="43"/>
  <c r="P10" i="43"/>
  <c r="T10" i="43"/>
  <c r="J20" i="44"/>
  <c r="N20" i="44"/>
  <c r="R20" i="44"/>
  <c r="V20" i="44"/>
  <c r="Z20" i="44"/>
  <c r="L20" i="45"/>
  <c r="P20" i="45"/>
  <c r="T20" i="45"/>
  <c r="X20" i="45"/>
  <c r="J20" i="46"/>
  <c r="N20" i="46"/>
  <c r="R20" i="46"/>
  <c r="V20" i="46"/>
  <c r="L20" i="47"/>
  <c r="P20" i="47"/>
  <c r="T20" i="47"/>
  <c r="X20" i="47"/>
  <c r="J20" i="48"/>
  <c r="N20" i="48"/>
  <c r="R20" i="48"/>
  <c r="V20" i="48"/>
  <c r="Z20" i="48"/>
  <c r="L20" i="49"/>
  <c r="P20" i="49"/>
  <c r="T20" i="49"/>
  <c r="X20" i="49"/>
  <c r="J20" i="50"/>
  <c r="N20" i="50"/>
  <c r="R20" i="50"/>
  <c r="L10" i="51"/>
  <c r="P10" i="51"/>
  <c r="T10" i="51"/>
  <c r="J20" i="52"/>
  <c r="N20" i="52"/>
  <c r="R20" i="52"/>
  <c r="V20" i="52"/>
  <c r="Z20" i="52"/>
  <c r="L10" i="53"/>
  <c r="P10" i="53"/>
  <c r="T10" i="53"/>
  <c r="X10" i="53"/>
  <c r="J20" i="54"/>
  <c r="N20" i="54"/>
  <c r="R20" i="54"/>
  <c r="V20" i="54"/>
  <c r="Z20" i="54"/>
  <c r="I10" i="55"/>
  <c r="Q10" i="55"/>
  <c r="Y10" i="55"/>
  <c r="I10" i="43"/>
  <c r="M10" i="43"/>
  <c r="Q10" i="43"/>
  <c r="D20" i="44"/>
  <c r="H2" i="44"/>
  <c r="H20" i="44" s="1"/>
  <c r="K20" i="44"/>
  <c r="O20" i="44"/>
  <c r="S20" i="44"/>
  <c r="W20" i="44"/>
  <c r="I20" i="45"/>
  <c r="M20" i="45"/>
  <c r="Q20" i="45"/>
  <c r="U20" i="45"/>
  <c r="Y20" i="45"/>
  <c r="H2" i="46"/>
  <c r="H20" i="46" s="1"/>
  <c r="D20" i="46"/>
  <c r="K20" i="46"/>
  <c r="O20" i="46"/>
  <c r="S20" i="46"/>
  <c r="I20" i="47"/>
  <c r="M20" i="47"/>
  <c r="Q20" i="47"/>
  <c r="U20" i="47"/>
  <c r="Y20" i="47"/>
  <c r="H2" i="48"/>
  <c r="H20" i="48" s="1"/>
  <c r="D20" i="48"/>
  <c r="K20" i="48"/>
  <c r="O20" i="48"/>
  <c r="S20" i="48"/>
  <c r="W20" i="48"/>
  <c r="I20" i="49"/>
  <c r="M20" i="49"/>
  <c r="Q20" i="49"/>
  <c r="U20" i="49"/>
  <c r="Y20" i="49"/>
  <c r="H2" i="50"/>
  <c r="H20" i="50" s="1"/>
  <c r="D20" i="50"/>
  <c r="K20" i="50"/>
  <c r="O20" i="50"/>
  <c r="I10" i="51"/>
  <c r="M10" i="51"/>
  <c r="Q10" i="51"/>
  <c r="H2" i="52"/>
  <c r="H20" i="52" s="1"/>
  <c r="D20" i="52"/>
  <c r="K20" i="52"/>
  <c r="O20" i="52"/>
  <c r="S20" i="52"/>
  <c r="W20" i="52"/>
  <c r="H2" i="54"/>
  <c r="H20" i="54" s="1"/>
  <c r="D20" i="54"/>
  <c r="K20" i="54"/>
  <c r="O20" i="54"/>
  <c r="S20" i="54"/>
  <c r="W20" i="54"/>
  <c r="L20" i="55"/>
  <c r="T20" i="55"/>
  <c r="J20" i="45"/>
  <c r="N20" i="45"/>
  <c r="R20" i="45"/>
  <c r="V20" i="45"/>
  <c r="Z20" i="45"/>
  <c r="L20" i="46"/>
  <c r="P20" i="46"/>
  <c r="T20" i="46"/>
  <c r="J20" i="47"/>
  <c r="N20" i="47"/>
  <c r="R20" i="47"/>
  <c r="V20" i="47"/>
  <c r="Z20" i="47"/>
  <c r="L20" i="48"/>
  <c r="P20" i="48"/>
  <c r="T20" i="48"/>
  <c r="X20" i="48"/>
  <c r="J20" i="49"/>
  <c r="N20" i="49"/>
  <c r="R20" i="49"/>
  <c r="V20" i="49"/>
  <c r="Z20" i="49"/>
  <c r="L20" i="50"/>
  <c r="P20" i="50"/>
  <c r="J20" i="51"/>
  <c r="N20" i="51"/>
  <c r="R20" i="51"/>
  <c r="L20" i="52"/>
  <c r="P20" i="52"/>
  <c r="T20" i="52"/>
  <c r="X20" i="52"/>
  <c r="J20" i="53"/>
  <c r="N20" i="53"/>
  <c r="R20" i="53"/>
  <c r="V20" i="53"/>
  <c r="L20" i="54"/>
  <c r="P20" i="54"/>
  <c r="T20" i="54"/>
  <c r="X20" i="54"/>
  <c r="M20" i="55"/>
  <c r="M10" i="55"/>
  <c r="U10" i="55"/>
  <c r="U20" i="55"/>
  <c r="H2" i="56"/>
  <c r="D10" i="56"/>
  <c r="H2" i="57"/>
  <c r="D20" i="57"/>
  <c r="K20" i="57"/>
  <c r="K10" i="57"/>
  <c r="O20" i="57"/>
  <c r="O10" i="57"/>
  <c r="S20" i="57"/>
  <c r="S10" i="57"/>
  <c r="W20" i="57"/>
  <c r="W10" i="57"/>
  <c r="I20" i="58"/>
  <c r="I10" i="58"/>
  <c r="M20" i="58"/>
  <c r="M10" i="58"/>
  <c r="Q20" i="58"/>
  <c r="Q10" i="58"/>
  <c r="H2" i="59"/>
  <c r="D20" i="59"/>
  <c r="K20" i="59"/>
  <c r="K10" i="59"/>
  <c r="O20" i="59"/>
  <c r="O10" i="59"/>
  <c r="S20" i="59"/>
  <c r="S10" i="59"/>
  <c r="W20" i="59"/>
  <c r="W10" i="59"/>
  <c r="I20" i="60"/>
  <c r="I10" i="60"/>
  <c r="M20" i="60"/>
  <c r="M10" i="60"/>
  <c r="Q20" i="60"/>
  <c r="Q10" i="60"/>
  <c r="U20" i="60"/>
  <c r="U10" i="60"/>
  <c r="Y20" i="60"/>
  <c r="Y10" i="60"/>
  <c r="H2" i="61"/>
  <c r="D20" i="61"/>
  <c r="K20" i="61"/>
  <c r="K10" i="61"/>
  <c r="O20" i="61"/>
  <c r="O10" i="61"/>
  <c r="S20" i="61"/>
  <c r="S10" i="61"/>
  <c r="W20" i="61"/>
  <c r="W10" i="61"/>
  <c r="I20" i="62"/>
  <c r="I10" i="62"/>
  <c r="M20" i="62"/>
  <c r="M10" i="62"/>
  <c r="Q20" i="62"/>
  <c r="Q10" i="62"/>
  <c r="U20" i="62"/>
  <c r="U10" i="62"/>
  <c r="Y20" i="62"/>
  <c r="Y10" i="62"/>
  <c r="H2" i="63"/>
  <c r="D10" i="63"/>
  <c r="J20" i="64"/>
  <c r="O10" i="64"/>
  <c r="U20" i="64"/>
  <c r="U20" i="65"/>
  <c r="U10" i="65"/>
  <c r="J20" i="55"/>
  <c r="N20" i="55"/>
  <c r="R20" i="55"/>
  <c r="V20" i="55"/>
  <c r="Z20" i="55"/>
  <c r="L20" i="57"/>
  <c r="P20" i="57"/>
  <c r="T20" i="57"/>
  <c r="X20" i="57"/>
  <c r="J20" i="58"/>
  <c r="N20" i="58"/>
  <c r="R20" i="58"/>
  <c r="L20" i="59"/>
  <c r="P20" i="59"/>
  <c r="T20" i="59"/>
  <c r="X20" i="59"/>
  <c r="J20" i="60"/>
  <c r="N20" i="60"/>
  <c r="R20" i="60"/>
  <c r="V20" i="60"/>
  <c r="Z20" i="60"/>
  <c r="L20" i="61"/>
  <c r="P20" i="61"/>
  <c r="T20" i="61"/>
  <c r="X20" i="61"/>
  <c r="J20" i="62"/>
  <c r="N20" i="62"/>
  <c r="R20" i="62"/>
  <c r="V20" i="62"/>
  <c r="Z20" i="62"/>
  <c r="K10" i="64"/>
  <c r="K20" i="64"/>
  <c r="Q20" i="64"/>
  <c r="V20" i="64"/>
  <c r="I10" i="65"/>
  <c r="I20" i="65"/>
  <c r="Y10" i="65"/>
  <c r="Y20" i="65"/>
  <c r="D20" i="55"/>
  <c r="H2" i="55"/>
  <c r="H20" i="55" s="1"/>
  <c r="K20" i="55"/>
  <c r="O20" i="55"/>
  <c r="S20" i="55"/>
  <c r="W20" i="55"/>
  <c r="I20" i="56"/>
  <c r="M20" i="56"/>
  <c r="Q20" i="56"/>
  <c r="U20" i="56"/>
  <c r="I20" i="57"/>
  <c r="M20" i="57"/>
  <c r="Q20" i="57"/>
  <c r="U20" i="57"/>
  <c r="Y20" i="57"/>
  <c r="H2" i="58"/>
  <c r="H20" i="58" s="1"/>
  <c r="D20" i="58"/>
  <c r="K20" i="58"/>
  <c r="O20" i="58"/>
  <c r="I20" i="59"/>
  <c r="M20" i="59"/>
  <c r="Q20" i="59"/>
  <c r="U20" i="59"/>
  <c r="Y20" i="59"/>
  <c r="H2" i="60"/>
  <c r="H20" i="60" s="1"/>
  <c r="D20" i="60"/>
  <c r="K20" i="60"/>
  <c r="O20" i="60"/>
  <c r="S20" i="60"/>
  <c r="W20" i="60"/>
  <c r="I20" i="61"/>
  <c r="M20" i="61"/>
  <c r="Q20" i="61"/>
  <c r="U20" i="61"/>
  <c r="Y20" i="61"/>
  <c r="H2" i="62"/>
  <c r="H20" i="62" s="1"/>
  <c r="D20" i="62"/>
  <c r="K20" i="62"/>
  <c r="O20" i="62"/>
  <c r="S20" i="62"/>
  <c r="W20" i="62"/>
  <c r="I20" i="63"/>
  <c r="M20" i="63"/>
  <c r="Q20" i="63"/>
  <c r="U20" i="63"/>
  <c r="H2" i="64"/>
  <c r="M20" i="64"/>
  <c r="R20" i="64"/>
  <c r="W20" i="64"/>
  <c r="W10" i="64"/>
  <c r="M10" i="65"/>
  <c r="J20" i="57"/>
  <c r="N20" i="57"/>
  <c r="R20" i="57"/>
  <c r="V20" i="57"/>
  <c r="Z20" i="57"/>
  <c r="L20" i="58"/>
  <c r="P20" i="58"/>
  <c r="J20" i="59"/>
  <c r="N20" i="59"/>
  <c r="R20" i="59"/>
  <c r="V20" i="59"/>
  <c r="Z20" i="59"/>
  <c r="L20" i="60"/>
  <c r="P20" i="60"/>
  <c r="T20" i="60"/>
  <c r="X20" i="60"/>
  <c r="J20" i="61"/>
  <c r="N20" i="61"/>
  <c r="R20" i="61"/>
  <c r="V20" i="61"/>
  <c r="Z20" i="61"/>
  <c r="L20" i="62"/>
  <c r="P20" i="62"/>
  <c r="T20" i="62"/>
  <c r="X20" i="62"/>
  <c r="I20" i="64"/>
  <c r="N20" i="64"/>
  <c r="S10" i="64"/>
  <c r="Z20" i="64"/>
  <c r="Q10" i="65"/>
  <c r="H2" i="66"/>
  <c r="D20" i="66"/>
  <c r="K20" i="66"/>
  <c r="K10" i="66"/>
  <c r="O20" i="66"/>
  <c r="O10" i="66"/>
  <c r="I20" i="68"/>
  <c r="M20" i="68"/>
  <c r="Q20" i="68"/>
  <c r="U20" i="68"/>
  <c r="Y20" i="68"/>
  <c r="H2" i="70"/>
  <c r="D20" i="70"/>
  <c r="M10" i="70"/>
  <c r="M20" i="70"/>
  <c r="R20" i="70"/>
  <c r="W10" i="70"/>
  <c r="W20" i="70"/>
  <c r="L10" i="71"/>
  <c r="T10" i="71"/>
  <c r="T10" i="72"/>
  <c r="J10" i="73"/>
  <c r="Z10" i="73"/>
  <c r="O10" i="75"/>
  <c r="K10" i="77"/>
  <c r="I20" i="78"/>
  <c r="L20" i="64"/>
  <c r="P20" i="64"/>
  <c r="T20" i="64"/>
  <c r="X20" i="64"/>
  <c r="J20" i="65"/>
  <c r="N20" i="65"/>
  <c r="R20" i="65"/>
  <c r="V20" i="65"/>
  <c r="Z20" i="65"/>
  <c r="L20" i="66"/>
  <c r="P20" i="66"/>
  <c r="J20" i="68"/>
  <c r="N20" i="68"/>
  <c r="R20" i="68"/>
  <c r="V20" i="68"/>
  <c r="I20" i="70"/>
  <c r="I10" i="70"/>
  <c r="N20" i="70"/>
  <c r="N10" i="70"/>
  <c r="S10" i="70"/>
  <c r="Y20" i="70"/>
  <c r="Y10" i="70"/>
  <c r="M20" i="71"/>
  <c r="U20" i="71"/>
  <c r="X10" i="72"/>
  <c r="N10" i="73"/>
  <c r="W10" i="75"/>
  <c r="U20" i="76"/>
  <c r="U10" i="76"/>
  <c r="O10" i="79"/>
  <c r="O20" i="79"/>
  <c r="Y20" i="64"/>
  <c r="H2" i="65"/>
  <c r="H20" i="65" s="1"/>
  <c r="D20" i="65"/>
  <c r="K20" i="65"/>
  <c r="O20" i="65"/>
  <c r="S20" i="65"/>
  <c r="W20" i="65"/>
  <c r="I20" i="66"/>
  <c r="M20" i="66"/>
  <c r="Q20" i="66"/>
  <c r="H2" i="67"/>
  <c r="D10" i="67"/>
  <c r="D20" i="67"/>
  <c r="K20" i="67"/>
  <c r="O20" i="67"/>
  <c r="S20" i="67"/>
  <c r="W20" i="67"/>
  <c r="H2" i="68"/>
  <c r="D20" i="68"/>
  <c r="D10" i="68"/>
  <c r="K10" i="68"/>
  <c r="K20" i="68"/>
  <c r="O10" i="68"/>
  <c r="O20" i="68"/>
  <c r="S10" i="68"/>
  <c r="S20" i="68"/>
  <c r="W10" i="68"/>
  <c r="W20" i="68"/>
  <c r="H2" i="69"/>
  <c r="D10" i="69"/>
  <c r="D20" i="69"/>
  <c r="K20" i="69"/>
  <c r="O20" i="69"/>
  <c r="S20" i="69"/>
  <c r="J20" i="70"/>
  <c r="O20" i="70"/>
  <c r="O10" i="70"/>
  <c r="U20" i="70"/>
  <c r="Z20" i="70"/>
  <c r="P10" i="71"/>
  <c r="X10" i="71"/>
  <c r="L10" i="72"/>
  <c r="R10" i="73"/>
  <c r="L20" i="65"/>
  <c r="P20" i="65"/>
  <c r="T20" i="65"/>
  <c r="X20" i="65"/>
  <c r="J20" i="66"/>
  <c r="N20" i="66"/>
  <c r="R20" i="66"/>
  <c r="L10" i="68"/>
  <c r="P10" i="68"/>
  <c r="T10" i="68"/>
  <c r="X10" i="68"/>
  <c r="K20" i="70"/>
  <c r="K10" i="70"/>
  <c r="Q20" i="70"/>
  <c r="V20" i="70"/>
  <c r="I20" i="71"/>
  <c r="Q20" i="71"/>
  <c r="Y20" i="71"/>
  <c r="P10" i="72"/>
  <c r="P20" i="72"/>
  <c r="V10" i="73"/>
  <c r="V20" i="73"/>
  <c r="H2" i="75"/>
  <c r="I20" i="72"/>
  <c r="I10" i="72"/>
  <c r="M20" i="72"/>
  <c r="M10" i="72"/>
  <c r="Q20" i="72"/>
  <c r="Q10" i="72"/>
  <c r="U20" i="72"/>
  <c r="U10" i="72"/>
  <c r="Y20" i="72"/>
  <c r="Y10" i="72"/>
  <c r="H2" i="73"/>
  <c r="D20" i="73"/>
  <c r="K20" i="73"/>
  <c r="K10" i="73"/>
  <c r="O20" i="73"/>
  <c r="O10" i="73"/>
  <c r="S20" i="73"/>
  <c r="S10" i="73"/>
  <c r="W20" i="73"/>
  <c r="W10" i="73"/>
  <c r="J20" i="75"/>
  <c r="R20" i="75"/>
  <c r="Z20" i="75"/>
  <c r="I10" i="76"/>
  <c r="I20" i="76"/>
  <c r="Y10" i="76"/>
  <c r="Y20" i="76"/>
  <c r="O10" i="77"/>
  <c r="O20" i="77"/>
  <c r="M20" i="78"/>
  <c r="S10" i="79"/>
  <c r="S20" i="79"/>
  <c r="L20" i="70"/>
  <c r="P20" i="70"/>
  <c r="T20" i="70"/>
  <c r="X20" i="70"/>
  <c r="J20" i="71"/>
  <c r="N20" i="71"/>
  <c r="R20" i="71"/>
  <c r="V20" i="71"/>
  <c r="J20" i="72"/>
  <c r="N20" i="72"/>
  <c r="R20" i="72"/>
  <c r="V20" i="72"/>
  <c r="Z20" i="72"/>
  <c r="L20" i="73"/>
  <c r="P20" i="73"/>
  <c r="T20" i="73"/>
  <c r="X20" i="73"/>
  <c r="J20" i="74"/>
  <c r="N20" i="74"/>
  <c r="R20" i="74"/>
  <c r="V20" i="74"/>
  <c r="K20" i="75"/>
  <c r="K10" i="75"/>
  <c r="S20" i="75"/>
  <c r="S10" i="75"/>
  <c r="M20" i="76"/>
  <c r="M10" i="76"/>
  <c r="Q10" i="78"/>
  <c r="Q20" i="78"/>
  <c r="H2" i="79"/>
  <c r="D20" i="79"/>
  <c r="W10" i="79"/>
  <c r="W20" i="79"/>
  <c r="D10" i="71"/>
  <c r="H2" i="71"/>
  <c r="K10" i="71"/>
  <c r="O10" i="71"/>
  <c r="S10" i="71"/>
  <c r="W10" i="71"/>
  <c r="D20" i="72"/>
  <c r="H2" i="72"/>
  <c r="K20" i="72"/>
  <c r="O20" i="72"/>
  <c r="S20" i="72"/>
  <c r="W20" i="72"/>
  <c r="I20" i="73"/>
  <c r="M20" i="73"/>
  <c r="Q20" i="73"/>
  <c r="U20" i="73"/>
  <c r="Y20" i="73"/>
  <c r="D10" i="74"/>
  <c r="D20" i="74"/>
  <c r="H2" i="74"/>
  <c r="K20" i="74"/>
  <c r="O20" i="74"/>
  <c r="S20" i="74"/>
  <c r="W20" i="74"/>
  <c r="N20" i="75"/>
  <c r="N10" i="75"/>
  <c r="V20" i="75"/>
  <c r="V10" i="75"/>
  <c r="Q20" i="76"/>
  <c r="Q10" i="76"/>
  <c r="H2" i="77"/>
  <c r="U10" i="78"/>
  <c r="U20" i="78"/>
  <c r="K10" i="79"/>
  <c r="I20" i="80"/>
  <c r="M20" i="80"/>
  <c r="Q20" i="80"/>
  <c r="U20" i="80"/>
  <c r="Y20" i="80"/>
  <c r="L20" i="75"/>
  <c r="P20" i="75"/>
  <c r="T20" i="75"/>
  <c r="X20" i="75"/>
  <c r="J20" i="76"/>
  <c r="N20" i="76"/>
  <c r="R20" i="76"/>
  <c r="V20" i="76"/>
  <c r="Z20" i="76"/>
  <c r="L20" i="77"/>
  <c r="P20" i="77"/>
  <c r="J10" i="78"/>
  <c r="N10" i="78"/>
  <c r="R10" i="78"/>
  <c r="V10" i="78"/>
  <c r="L20" i="79"/>
  <c r="P20" i="79"/>
  <c r="T20" i="79"/>
  <c r="X20" i="79"/>
  <c r="I20" i="75"/>
  <c r="M20" i="75"/>
  <c r="Q20" i="75"/>
  <c r="U20" i="75"/>
  <c r="Y20" i="75"/>
  <c r="H2" i="76"/>
  <c r="H20" i="76" s="1"/>
  <c r="D20" i="76"/>
  <c r="K20" i="76"/>
  <c r="O20" i="76"/>
  <c r="S20" i="76"/>
  <c r="W20" i="76"/>
  <c r="I20" i="77"/>
  <c r="M20" i="77"/>
  <c r="Q20" i="77"/>
  <c r="H2" i="78"/>
  <c r="K10" i="78"/>
  <c r="O10" i="78"/>
  <c r="S10" i="78"/>
  <c r="W10" i="78"/>
  <c r="I20" i="79"/>
  <c r="M20" i="79"/>
  <c r="Q20" i="79"/>
  <c r="U20" i="79"/>
  <c r="Y20" i="79"/>
  <c r="H2" i="80"/>
  <c r="D20" i="80"/>
  <c r="K20" i="80"/>
  <c r="O20" i="80"/>
  <c r="S20" i="80"/>
  <c r="W20" i="80"/>
  <c r="AA20" i="80"/>
  <c r="L20" i="76"/>
  <c r="P20" i="76"/>
  <c r="T20" i="76"/>
  <c r="X20" i="76"/>
  <c r="J20" i="77"/>
  <c r="N20" i="77"/>
  <c r="R20" i="77"/>
  <c r="L20" i="78"/>
  <c r="P20" i="78"/>
  <c r="T20" i="78"/>
  <c r="X20" i="78"/>
  <c r="J20" i="79"/>
  <c r="N20" i="79"/>
  <c r="R20" i="79"/>
  <c r="V20" i="79"/>
  <c r="Z20" i="79"/>
  <c r="J20" i="81"/>
  <c r="N20" i="81"/>
  <c r="R20" i="81"/>
  <c r="V20" i="81"/>
  <c r="Z20" i="81"/>
  <c r="L20" i="82"/>
  <c r="P20" i="82"/>
  <c r="J20" i="83"/>
  <c r="N20" i="83"/>
  <c r="R20" i="83"/>
  <c r="V20" i="83"/>
  <c r="L20" i="84"/>
  <c r="P20" i="84"/>
  <c r="T20" i="84"/>
  <c r="H2" i="81"/>
  <c r="D20" i="81"/>
  <c r="K20" i="81"/>
  <c r="K10" i="81"/>
  <c r="O20" i="81"/>
  <c r="O10" i="81"/>
  <c r="S20" i="81"/>
  <c r="S10" i="81"/>
  <c r="W20" i="81"/>
  <c r="W10" i="81"/>
  <c r="I20" i="82"/>
  <c r="I10" i="82"/>
  <c r="M20" i="82"/>
  <c r="M10" i="82"/>
  <c r="Q20" i="82"/>
  <c r="Q10" i="82"/>
  <c r="H2" i="83"/>
  <c r="D20" i="83"/>
  <c r="K20" i="83"/>
  <c r="K10" i="83"/>
  <c r="O20" i="83"/>
  <c r="O10" i="83"/>
  <c r="S20" i="83"/>
  <c r="S10" i="83"/>
  <c r="I20" i="84"/>
  <c r="M20" i="84"/>
  <c r="Q20" i="84"/>
  <c r="U20" i="84"/>
  <c r="L20" i="81"/>
  <c r="P20" i="81"/>
  <c r="T20" i="81"/>
  <c r="X20" i="81"/>
  <c r="J20" i="82"/>
  <c r="N20" i="82"/>
  <c r="R20" i="82"/>
  <c r="L20" i="83"/>
  <c r="P20" i="83"/>
  <c r="T20" i="83"/>
  <c r="J20" i="84"/>
  <c r="N10" i="84"/>
  <c r="R10" i="84"/>
  <c r="R20" i="84"/>
  <c r="V10" i="84"/>
  <c r="I20" i="81"/>
  <c r="I10" i="81"/>
  <c r="M20" i="81"/>
  <c r="M10" i="81"/>
  <c r="Q20" i="81"/>
  <c r="Q10" i="81"/>
  <c r="U20" i="81"/>
  <c r="U10" i="81"/>
  <c r="Y20" i="81"/>
  <c r="Y10" i="81"/>
  <c r="D20" i="82"/>
  <c r="H2" i="82"/>
  <c r="K20" i="82"/>
  <c r="K10" i="82"/>
  <c r="O20" i="82"/>
  <c r="O10" i="82"/>
  <c r="I20" i="83"/>
  <c r="I10" i="83"/>
  <c r="M20" i="83"/>
  <c r="M10" i="83"/>
  <c r="Q20" i="83"/>
  <c r="Q10" i="83"/>
  <c r="U20" i="83"/>
  <c r="U10" i="83"/>
  <c r="D20" i="84"/>
  <c r="H2" i="84"/>
  <c r="K20" i="84"/>
  <c r="O20" i="84"/>
  <c r="S20" i="84"/>
  <c r="I20" i="85"/>
  <c r="I10" i="86"/>
  <c r="M10" i="86"/>
  <c r="Q10" i="86"/>
  <c r="U10" i="86"/>
  <c r="H2" i="87"/>
  <c r="K20" i="87"/>
  <c r="O20" i="87"/>
  <c r="S20" i="87"/>
  <c r="W20" i="87"/>
  <c r="AA20" i="87"/>
  <c r="J20" i="85"/>
  <c r="L20" i="87"/>
  <c r="P20" i="87"/>
  <c r="T20" i="87"/>
  <c r="X20" i="87"/>
  <c r="H2" i="85"/>
  <c r="D10" i="85"/>
  <c r="D20" i="85"/>
  <c r="K20" i="85"/>
  <c r="H2" i="86"/>
  <c r="D20" i="86"/>
  <c r="K20" i="86"/>
  <c r="O20" i="86"/>
  <c r="S20" i="86"/>
  <c r="W20" i="86"/>
  <c r="M20" i="87"/>
  <c r="Q20" i="87"/>
  <c r="U20" i="87"/>
  <c r="Y20" i="87"/>
  <c r="L20" i="86"/>
  <c r="P20" i="86"/>
  <c r="T20" i="86"/>
  <c r="X20" i="86"/>
  <c r="J20" i="88"/>
  <c r="N20" i="88"/>
  <c r="R20" i="88"/>
  <c r="J20" i="89"/>
  <c r="N20" i="89"/>
  <c r="R20" i="89"/>
  <c r="V20" i="89"/>
  <c r="Z20" i="89"/>
  <c r="L20" i="90"/>
  <c r="L20" i="91"/>
  <c r="P20" i="91"/>
  <c r="T20" i="91"/>
  <c r="X20" i="91"/>
  <c r="D20" i="88"/>
  <c r="D10" i="88"/>
  <c r="H2" i="88"/>
  <c r="K20" i="88"/>
  <c r="K10" i="88"/>
  <c r="O20" i="88"/>
  <c r="O10" i="88"/>
  <c r="S20" i="88"/>
  <c r="S10" i="88"/>
  <c r="H2" i="89"/>
  <c r="H20" i="89" s="1"/>
  <c r="D20" i="89"/>
  <c r="K20" i="89"/>
  <c r="O20" i="89"/>
  <c r="S20" i="89"/>
  <c r="W20" i="89"/>
  <c r="I20" i="90"/>
  <c r="M20" i="90"/>
  <c r="M20" i="91"/>
  <c r="Q20" i="91"/>
  <c r="U20" i="91"/>
  <c r="Y20" i="91"/>
  <c r="L10" i="88"/>
  <c r="P10" i="88"/>
  <c r="T10" i="88"/>
  <c r="L20" i="89"/>
  <c r="P20" i="89"/>
  <c r="T20" i="89"/>
  <c r="X20" i="89"/>
  <c r="J20" i="91"/>
  <c r="N20" i="91"/>
  <c r="R20" i="91"/>
  <c r="V20" i="91"/>
  <c r="Z20" i="91"/>
  <c r="M20" i="88"/>
  <c r="Q20" i="88"/>
  <c r="U20" i="88"/>
  <c r="I20" i="89"/>
  <c r="I10" i="89"/>
  <c r="M20" i="89"/>
  <c r="M10" i="89"/>
  <c r="Q20" i="89"/>
  <c r="Q10" i="89"/>
  <c r="U20" i="89"/>
  <c r="U10" i="89"/>
  <c r="Y20" i="89"/>
  <c r="Y10" i="89"/>
  <c r="H2" i="90"/>
  <c r="D20" i="91"/>
  <c r="H2" i="91"/>
  <c r="K20" i="91"/>
  <c r="K10" i="91"/>
  <c r="O20" i="91"/>
  <c r="O10" i="91"/>
  <c r="S20" i="91"/>
  <c r="S10" i="91"/>
  <c r="W10" i="91"/>
  <c r="W20" i="91"/>
  <c r="J20" i="92"/>
  <c r="N20" i="92"/>
  <c r="R20" i="92"/>
  <c r="V20" i="92"/>
  <c r="L20" i="93"/>
  <c r="P20" i="93"/>
  <c r="T20" i="93"/>
  <c r="X20" i="93"/>
  <c r="J20" i="94"/>
  <c r="N20" i="94"/>
  <c r="R20" i="94"/>
  <c r="R10" i="94"/>
  <c r="V20" i="94"/>
  <c r="V10" i="94"/>
  <c r="H2" i="92"/>
  <c r="D20" i="92"/>
  <c r="K20" i="92"/>
  <c r="O20" i="92"/>
  <c r="O10" i="92"/>
  <c r="S20" i="92"/>
  <c r="S10" i="92"/>
  <c r="I20" i="93"/>
  <c r="M20" i="93"/>
  <c r="Q20" i="93"/>
  <c r="U20" i="93"/>
  <c r="U10" i="93"/>
  <c r="Y20" i="93"/>
  <c r="Y10" i="93"/>
  <c r="H2" i="94"/>
  <c r="H20" i="94" s="1"/>
  <c r="D20" i="94"/>
  <c r="K20" i="94"/>
  <c r="O20" i="94"/>
  <c r="S20" i="94"/>
  <c r="L20" i="92"/>
  <c r="P20" i="92"/>
  <c r="T20" i="92"/>
  <c r="J20" i="93"/>
  <c r="N20" i="93"/>
  <c r="R20" i="93"/>
  <c r="V20" i="93"/>
  <c r="Z20" i="93"/>
  <c r="L20" i="94"/>
  <c r="P20" i="94"/>
  <c r="T20" i="94"/>
  <c r="I20" i="92"/>
  <c r="M20" i="92"/>
  <c r="Q20" i="92"/>
  <c r="U20" i="92"/>
  <c r="D20" i="93"/>
  <c r="H2" i="93"/>
  <c r="K20" i="93"/>
  <c r="O20" i="93"/>
  <c r="S20" i="93"/>
  <c r="S10" i="93"/>
  <c r="W20" i="93"/>
  <c r="W10" i="93"/>
  <c r="I20" i="94"/>
  <c r="M20" i="94"/>
  <c r="Q20" i="94"/>
  <c r="U20" i="94"/>
  <c r="H2" i="95"/>
  <c r="D20" i="95"/>
  <c r="K20" i="95"/>
  <c r="O20" i="95"/>
  <c r="O10" i="95"/>
  <c r="S20" i="95"/>
  <c r="S10" i="95"/>
  <c r="W20" i="95"/>
  <c r="W10" i="95"/>
  <c r="I20" i="96"/>
  <c r="M20" i="96"/>
  <c r="M10" i="96"/>
  <c r="Q20" i="96"/>
  <c r="Q10" i="96"/>
  <c r="U20" i="96"/>
  <c r="U10" i="96"/>
  <c r="Y20" i="96"/>
  <c r="Y10" i="96"/>
  <c r="L20" i="95"/>
  <c r="P20" i="95"/>
  <c r="T20" i="95"/>
  <c r="X20" i="95"/>
  <c r="J20" i="96"/>
  <c r="N20" i="96"/>
  <c r="R20" i="96"/>
  <c r="V20" i="96"/>
  <c r="Z20" i="96"/>
  <c r="I20" i="95"/>
  <c r="I10" i="95"/>
  <c r="M20" i="95"/>
  <c r="M10" i="95"/>
  <c r="Q20" i="95"/>
  <c r="Q10" i="95"/>
  <c r="U20" i="95"/>
  <c r="U10" i="95"/>
  <c r="Y20" i="95"/>
  <c r="Y10" i="95"/>
  <c r="D20" i="96"/>
  <c r="H2" i="96"/>
  <c r="H20" i="96" s="1"/>
  <c r="K20" i="96"/>
  <c r="O20" i="96"/>
  <c r="O10" i="96"/>
  <c r="S20" i="96"/>
  <c r="S10" i="96"/>
  <c r="W20" i="96"/>
  <c r="W10" i="96"/>
  <c r="J20" i="95"/>
  <c r="N20" i="95"/>
  <c r="R20" i="95"/>
  <c r="V20" i="95"/>
  <c r="Z20" i="95"/>
  <c r="L20" i="96"/>
  <c r="P20" i="96"/>
  <c r="T20" i="96"/>
  <c r="X20" i="96"/>
  <c r="I20" i="97"/>
  <c r="I10" i="97"/>
  <c r="M20" i="97"/>
  <c r="M10" i="97"/>
  <c r="Q20" i="97"/>
  <c r="Q10" i="97"/>
  <c r="J20" i="98"/>
  <c r="H2" i="97"/>
  <c r="H20" i="97" s="1"/>
  <c r="D20" i="97"/>
  <c r="D10" i="97"/>
  <c r="K20" i="97"/>
  <c r="O20" i="97"/>
  <c r="N20" i="98"/>
  <c r="L10" i="97"/>
  <c r="P10" i="97"/>
  <c r="L20" i="98"/>
  <c r="P20" i="98"/>
  <c r="L20" i="99"/>
  <c r="P20" i="99"/>
  <c r="X20" i="99"/>
  <c r="I20" i="100"/>
  <c r="I10" i="98"/>
  <c r="M10" i="98"/>
  <c r="Q10" i="98"/>
  <c r="M20" i="100"/>
  <c r="J20" i="99"/>
  <c r="J10" i="99"/>
  <c r="N20" i="99"/>
  <c r="N10" i="99"/>
  <c r="R20" i="99"/>
  <c r="R10" i="99"/>
  <c r="V20" i="99"/>
  <c r="V10" i="99"/>
  <c r="Z20" i="99"/>
  <c r="Z10" i="99"/>
  <c r="Q20" i="100"/>
  <c r="D20" i="98"/>
  <c r="H2" i="98"/>
  <c r="K20" i="98"/>
  <c r="O20" i="98"/>
  <c r="H2" i="99"/>
  <c r="S20" i="99"/>
  <c r="W20" i="99"/>
  <c r="U20" i="100"/>
  <c r="D20" i="100"/>
  <c r="H2" i="100"/>
  <c r="K20" i="100"/>
  <c r="O20" i="100"/>
  <c r="S20" i="100"/>
  <c r="W20" i="100"/>
  <c r="L20" i="100"/>
  <c r="P20" i="100"/>
  <c r="T20" i="100"/>
  <c r="J28" i="1"/>
  <c r="O30" i="1"/>
  <c r="N28" i="1"/>
  <c r="S30" i="1"/>
  <c r="W28" i="1"/>
  <c r="R28" i="1"/>
  <c r="W30" i="1"/>
  <c r="K24" i="1"/>
  <c r="O24" i="1"/>
  <c r="X24" i="1"/>
  <c r="S24" i="1"/>
  <c r="L10" i="1"/>
  <c r="P10" i="1"/>
  <c r="T10" i="1"/>
  <c r="X10" i="1"/>
  <c r="I28" i="2"/>
  <c r="N30" i="2"/>
  <c r="M28" i="2"/>
  <c r="R30" i="2"/>
  <c r="V28" i="2"/>
  <c r="Q28" i="2"/>
  <c r="V30" i="2"/>
  <c r="Z28" i="2"/>
  <c r="U28" i="2"/>
  <c r="Z30" i="2"/>
  <c r="V24" i="2"/>
  <c r="Q24" i="2"/>
  <c r="Z24" i="2"/>
  <c r="U24" i="2"/>
  <c r="J10" i="2"/>
  <c r="N10" i="2"/>
  <c r="R10" i="2"/>
  <c r="V10" i="2"/>
  <c r="Z10" i="2"/>
  <c r="I30" i="3"/>
  <c r="M30" i="3"/>
  <c r="H28" i="3"/>
  <c r="Q30" i="3"/>
  <c r="Q28" i="3"/>
  <c r="L28" i="3"/>
  <c r="U30" i="3"/>
  <c r="U28" i="3"/>
  <c r="P28" i="3"/>
  <c r="S24" i="3"/>
  <c r="N24" i="3"/>
  <c r="I20" i="3"/>
  <c r="I30" i="4"/>
  <c r="D28" i="4"/>
  <c r="M30" i="4"/>
  <c r="Q30" i="4"/>
  <c r="Q28" i="4"/>
  <c r="L28" i="4"/>
  <c r="U30" i="4"/>
  <c r="U28" i="4"/>
  <c r="P28" i="4"/>
  <c r="L30" i="1"/>
  <c r="K28" i="1"/>
  <c r="P30" i="1"/>
  <c r="O28" i="1"/>
  <c r="T30" i="1"/>
  <c r="X28" i="1"/>
  <c r="S28" i="1"/>
  <c r="X30" i="1"/>
  <c r="D24" i="1"/>
  <c r="L24" i="1"/>
  <c r="P24" i="1"/>
  <c r="T24" i="1"/>
  <c r="Y24" i="1"/>
  <c r="I10" i="1"/>
  <c r="M10" i="1"/>
  <c r="Q10" i="1"/>
  <c r="H20" i="1"/>
  <c r="K30" i="2"/>
  <c r="J28" i="2"/>
  <c r="O30" i="2"/>
  <c r="N28" i="2"/>
  <c r="S30" i="2"/>
  <c r="R28" i="2"/>
  <c r="W30" i="2"/>
  <c r="W28" i="2"/>
  <c r="J24" i="2"/>
  <c r="N24" i="2"/>
  <c r="R24" i="2"/>
  <c r="W24" i="2"/>
  <c r="D10" i="2"/>
  <c r="K10" i="2"/>
  <c r="J30" i="3"/>
  <c r="I28" i="3"/>
  <c r="N30" i="3"/>
  <c r="M28" i="3"/>
  <c r="R30" i="3"/>
  <c r="R28" i="3"/>
  <c r="K24" i="3"/>
  <c r="T24" i="3"/>
  <c r="O24" i="3"/>
  <c r="K10" i="3"/>
  <c r="O10" i="3"/>
  <c r="S10" i="3"/>
  <c r="J20" i="3"/>
  <c r="N20" i="3"/>
  <c r="R20" i="3"/>
  <c r="I30" i="1"/>
  <c r="D28" i="1"/>
  <c r="M30" i="1"/>
  <c r="L28" i="1"/>
  <c r="Q30" i="1"/>
  <c r="P28" i="1"/>
  <c r="U30" i="1"/>
  <c r="T28" i="1"/>
  <c r="Y30" i="1"/>
  <c r="Y28" i="1"/>
  <c r="V24" i="1"/>
  <c r="Q24" i="1"/>
  <c r="Z24" i="1"/>
  <c r="U24" i="1"/>
  <c r="J10" i="1"/>
  <c r="N10" i="1"/>
  <c r="R10" i="1"/>
  <c r="V10" i="1"/>
  <c r="Z10" i="1"/>
  <c r="P30" i="2"/>
  <c r="K28" i="2"/>
  <c r="T30" i="2"/>
  <c r="O28" i="2"/>
  <c r="X30" i="2"/>
  <c r="X28" i="2"/>
  <c r="S28" i="2"/>
  <c r="X24" i="2"/>
  <c r="S24" i="2"/>
  <c r="L10" i="2"/>
  <c r="P10" i="2"/>
  <c r="T10" i="2"/>
  <c r="X10" i="2"/>
  <c r="O30" i="3"/>
  <c r="J28" i="3"/>
  <c r="S30" i="3"/>
  <c r="S28" i="3"/>
  <c r="N28" i="3"/>
  <c r="Q24" i="3"/>
  <c r="L24" i="3"/>
  <c r="U24" i="3"/>
  <c r="P24" i="3"/>
  <c r="L10" i="3"/>
  <c r="P10" i="3"/>
  <c r="T10" i="3"/>
  <c r="Q24" i="4"/>
  <c r="L24" i="4"/>
  <c r="U24" i="4"/>
  <c r="P24" i="4"/>
  <c r="L10" i="4"/>
  <c r="P10" i="4"/>
  <c r="T10" i="4"/>
  <c r="N30" i="1"/>
  <c r="I28" i="1"/>
  <c r="R30" i="1"/>
  <c r="M28" i="1"/>
  <c r="V30" i="1"/>
  <c r="V28" i="1"/>
  <c r="Q28" i="1"/>
  <c r="Z30" i="1"/>
  <c r="Z28" i="1"/>
  <c r="U28" i="1"/>
  <c r="J24" i="1"/>
  <c r="N24" i="1"/>
  <c r="W24" i="1"/>
  <c r="R24" i="1"/>
  <c r="D10" i="1"/>
  <c r="K10" i="1"/>
  <c r="I30" i="2"/>
  <c r="D28" i="2"/>
  <c r="H28" i="2"/>
  <c r="M30" i="2"/>
  <c r="L28" i="2"/>
  <c r="Q30" i="2"/>
  <c r="P28" i="2"/>
  <c r="U30" i="2"/>
  <c r="Y28" i="2"/>
  <c r="T28" i="2"/>
  <c r="Y30" i="2"/>
  <c r="H24" i="2"/>
  <c r="L24" i="2"/>
  <c r="P24" i="2"/>
  <c r="Y24" i="2"/>
  <c r="T24" i="2"/>
  <c r="I10" i="2"/>
  <c r="M10" i="2"/>
  <c r="H20" i="2"/>
  <c r="H30" i="3"/>
  <c r="L30" i="3"/>
  <c r="P30" i="3"/>
  <c r="K28" i="3"/>
  <c r="T30" i="3"/>
  <c r="T28" i="3"/>
  <c r="O28" i="3"/>
  <c r="I24" i="3"/>
  <c r="M24" i="3"/>
  <c r="R24" i="3"/>
  <c r="H4" i="1"/>
  <c r="H27" i="1" s="1"/>
  <c r="H30" i="1" s="1"/>
  <c r="H5" i="1"/>
  <c r="H23" i="1" s="1"/>
  <c r="H24" i="1" s="1"/>
  <c r="I26" i="1"/>
  <c r="M26" i="1"/>
  <c r="Q26" i="1"/>
  <c r="U26" i="1"/>
  <c r="Y26" i="1"/>
  <c r="R29" i="1"/>
  <c r="V29" i="1"/>
  <c r="D26" i="2"/>
  <c r="K26" i="2"/>
  <c r="O26" i="2"/>
  <c r="S26" i="2"/>
  <c r="W26" i="2"/>
  <c r="X29" i="2"/>
  <c r="D10" i="3"/>
  <c r="H26" i="3"/>
  <c r="L26" i="3"/>
  <c r="P26" i="3"/>
  <c r="T26" i="3"/>
  <c r="P29" i="3"/>
  <c r="T29" i="3"/>
  <c r="I24" i="4"/>
  <c r="M24" i="4"/>
  <c r="D10" i="4"/>
  <c r="N24" i="4"/>
  <c r="J29" i="4"/>
  <c r="H26" i="4"/>
  <c r="O30" i="5"/>
  <c r="J28" i="5"/>
  <c r="S30" i="5"/>
  <c r="N28" i="5"/>
  <c r="W30" i="5"/>
  <c r="W28" i="5"/>
  <c r="R28" i="5"/>
  <c r="J24" i="5"/>
  <c r="N24" i="5"/>
  <c r="W24" i="5"/>
  <c r="R24" i="5"/>
  <c r="D10" i="5"/>
  <c r="I30" i="6"/>
  <c r="D28" i="6"/>
  <c r="M30" i="6"/>
  <c r="H28" i="6"/>
  <c r="Q30" i="6"/>
  <c r="L28" i="6"/>
  <c r="U30" i="6"/>
  <c r="P28" i="6"/>
  <c r="Y30" i="6"/>
  <c r="Y28" i="6"/>
  <c r="T28" i="6"/>
  <c r="H24" i="6"/>
  <c r="L24" i="6"/>
  <c r="P24" i="6"/>
  <c r="Y24" i="6"/>
  <c r="T24" i="6"/>
  <c r="H20" i="6"/>
  <c r="O30" i="7"/>
  <c r="J28" i="7"/>
  <c r="S30" i="7"/>
  <c r="S28" i="7"/>
  <c r="N28" i="7"/>
  <c r="J24" i="7"/>
  <c r="S24" i="7"/>
  <c r="N24" i="7"/>
  <c r="D10" i="7"/>
  <c r="I28" i="8"/>
  <c r="N30" i="8"/>
  <c r="R28" i="8"/>
  <c r="M28" i="8"/>
  <c r="R30" i="8"/>
  <c r="V28" i="8"/>
  <c r="Q28" i="8"/>
  <c r="V30" i="8"/>
  <c r="I24" i="8"/>
  <c r="R24" i="8"/>
  <c r="M24" i="8"/>
  <c r="V24" i="8"/>
  <c r="Q24" i="8"/>
  <c r="J10" i="8"/>
  <c r="N10" i="8"/>
  <c r="R10" i="8"/>
  <c r="V10" i="8"/>
  <c r="I30" i="9"/>
  <c r="D28" i="9"/>
  <c r="H28" i="9"/>
  <c r="M30" i="9"/>
  <c r="L28" i="9"/>
  <c r="Q30" i="9"/>
  <c r="P28" i="9"/>
  <c r="U30" i="9"/>
  <c r="Y28" i="9"/>
  <c r="T28" i="9"/>
  <c r="Y30" i="9"/>
  <c r="H24" i="9"/>
  <c r="L24" i="9"/>
  <c r="P24" i="9"/>
  <c r="Y24" i="9"/>
  <c r="T24" i="9"/>
  <c r="K30" i="10"/>
  <c r="J28" i="10"/>
  <c r="O30" i="10"/>
  <c r="S28" i="10"/>
  <c r="N28" i="10"/>
  <c r="S30" i="10"/>
  <c r="J24" i="10"/>
  <c r="S24" i="10"/>
  <c r="N24" i="10"/>
  <c r="D10" i="10"/>
  <c r="J30" i="11"/>
  <c r="I28" i="11"/>
  <c r="N30" i="11"/>
  <c r="M28" i="11"/>
  <c r="R30" i="11"/>
  <c r="Q28" i="11"/>
  <c r="V30" i="11"/>
  <c r="V28" i="11"/>
  <c r="U28" i="11"/>
  <c r="Z30" i="11"/>
  <c r="Z28" i="11"/>
  <c r="I24" i="11"/>
  <c r="M24" i="11"/>
  <c r="Q24" i="11"/>
  <c r="V24" i="11"/>
  <c r="U24" i="11"/>
  <c r="Z24" i="11"/>
  <c r="J10" i="11"/>
  <c r="N10" i="11"/>
  <c r="R10" i="11"/>
  <c r="V10" i="11"/>
  <c r="Z10" i="11"/>
  <c r="I30" i="12"/>
  <c r="D28" i="12"/>
  <c r="M30" i="12"/>
  <c r="Q30" i="12"/>
  <c r="L28" i="12"/>
  <c r="U30" i="12"/>
  <c r="P28" i="12"/>
  <c r="Y30" i="12"/>
  <c r="Y28" i="12"/>
  <c r="T28" i="12"/>
  <c r="I24" i="12"/>
  <c r="M24" i="12"/>
  <c r="V24" i="12"/>
  <c r="Q24" i="12"/>
  <c r="Z24" i="12"/>
  <c r="U24" i="12"/>
  <c r="J10" i="12"/>
  <c r="N10" i="12"/>
  <c r="R10" i="12"/>
  <c r="V10" i="12"/>
  <c r="Z10" i="12"/>
  <c r="I30" i="13"/>
  <c r="D28" i="13"/>
  <c r="H28" i="13"/>
  <c r="M30" i="13"/>
  <c r="Q28" i="13"/>
  <c r="L28" i="13"/>
  <c r="Q30" i="13"/>
  <c r="D24" i="13"/>
  <c r="H24" i="13"/>
  <c r="Q24" i="13"/>
  <c r="L24" i="13"/>
  <c r="H20" i="13"/>
  <c r="L28" i="15"/>
  <c r="J24" i="16"/>
  <c r="S24" i="16"/>
  <c r="N24" i="16"/>
  <c r="W24" i="16"/>
  <c r="R24" i="16"/>
  <c r="K30" i="18"/>
  <c r="W30" i="18"/>
  <c r="D10" i="18"/>
  <c r="K20" i="19"/>
  <c r="O20" i="19"/>
  <c r="N28" i="19"/>
  <c r="S30" i="19"/>
  <c r="R28" i="19"/>
  <c r="W30" i="19"/>
  <c r="W28" i="19"/>
  <c r="J26" i="1"/>
  <c r="N26" i="1"/>
  <c r="R26" i="1"/>
  <c r="W29" i="1"/>
  <c r="H26" i="2"/>
  <c r="L26" i="2"/>
  <c r="P26" i="2"/>
  <c r="T26" i="2"/>
  <c r="M29" i="2"/>
  <c r="Q29" i="2"/>
  <c r="U29" i="2"/>
  <c r="Y29" i="2"/>
  <c r="I26" i="3"/>
  <c r="M26" i="3"/>
  <c r="Q26" i="3"/>
  <c r="U26" i="3"/>
  <c r="I29" i="3"/>
  <c r="I28" i="4"/>
  <c r="M28" i="4"/>
  <c r="K10" i="4"/>
  <c r="O10" i="4"/>
  <c r="S10" i="4"/>
  <c r="H20" i="4"/>
  <c r="L20" i="4"/>
  <c r="P20" i="4"/>
  <c r="T20" i="4"/>
  <c r="R24" i="4"/>
  <c r="O29" i="4"/>
  <c r="N29" i="4"/>
  <c r="J26" i="4"/>
  <c r="S29" i="4"/>
  <c r="S26" i="4"/>
  <c r="R29" i="4"/>
  <c r="N26" i="4"/>
  <c r="J28" i="4"/>
  <c r="N30" i="4"/>
  <c r="H30" i="5"/>
  <c r="L30" i="5"/>
  <c r="K28" i="5"/>
  <c r="P30" i="5"/>
  <c r="O28" i="5"/>
  <c r="T30" i="5"/>
  <c r="X28" i="5"/>
  <c r="S28" i="5"/>
  <c r="X30" i="5"/>
  <c r="K24" i="5"/>
  <c r="O24" i="5"/>
  <c r="X24" i="5"/>
  <c r="S24" i="5"/>
  <c r="L10" i="5"/>
  <c r="P10" i="5"/>
  <c r="T10" i="5"/>
  <c r="X10" i="5"/>
  <c r="I28" i="6"/>
  <c r="N30" i="6"/>
  <c r="M28" i="6"/>
  <c r="R30" i="6"/>
  <c r="V28" i="6"/>
  <c r="Q28" i="6"/>
  <c r="V30" i="6"/>
  <c r="Z28" i="6"/>
  <c r="U28" i="6"/>
  <c r="Z30" i="6"/>
  <c r="I24" i="6"/>
  <c r="M24" i="6"/>
  <c r="V24" i="6"/>
  <c r="Q24" i="6"/>
  <c r="Z24" i="6"/>
  <c r="U24" i="6"/>
  <c r="J10" i="6"/>
  <c r="N10" i="6"/>
  <c r="R10" i="6"/>
  <c r="V10" i="6"/>
  <c r="Z10" i="6"/>
  <c r="L30" i="7"/>
  <c r="K28" i="7"/>
  <c r="P30" i="7"/>
  <c r="T28" i="7"/>
  <c r="O28" i="7"/>
  <c r="T30" i="7"/>
  <c r="K24" i="7"/>
  <c r="T24" i="7"/>
  <c r="O24" i="7"/>
  <c r="L10" i="7"/>
  <c r="P10" i="7"/>
  <c r="T10" i="7"/>
  <c r="J28" i="8"/>
  <c r="O30" i="8"/>
  <c r="S28" i="8"/>
  <c r="N28" i="8"/>
  <c r="S30" i="8"/>
  <c r="J24" i="8"/>
  <c r="S24" i="8"/>
  <c r="N24" i="8"/>
  <c r="D10" i="8"/>
  <c r="I28" i="9"/>
  <c r="N30" i="9"/>
  <c r="M28" i="9"/>
  <c r="R30" i="9"/>
  <c r="Q28" i="9"/>
  <c r="V30" i="9"/>
  <c r="V28" i="9"/>
  <c r="U28" i="9"/>
  <c r="Z30" i="9"/>
  <c r="Z28" i="9"/>
  <c r="I24" i="9"/>
  <c r="M24" i="9"/>
  <c r="Q24" i="9"/>
  <c r="V24" i="9"/>
  <c r="U24" i="9"/>
  <c r="Z24" i="9"/>
  <c r="J10" i="9"/>
  <c r="N10" i="9"/>
  <c r="R10" i="9"/>
  <c r="V10" i="9"/>
  <c r="Z10" i="9"/>
  <c r="K28" i="10"/>
  <c r="P30" i="10"/>
  <c r="O28" i="10"/>
  <c r="T30" i="10"/>
  <c r="T28" i="10"/>
  <c r="O24" i="10"/>
  <c r="T24" i="10"/>
  <c r="L10" i="10"/>
  <c r="P10" i="10"/>
  <c r="T10" i="10"/>
  <c r="O30" i="11"/>
  <c r="J28" i="11"/>
  <c r="S30" i="11"/>
  <c r="N28" i="11"/>
  <c r="W30" i="11"/>
  <c r="W28" i="11"/>
  <c r="R28" i="11"/>
  <c r="W24" i="11"/>
  <c r="R24" i="11"/>
  <c r="D10" i="11"/>
  <c r="I28" i="12"/>
  <c r="N30" i="12"/>
  <c r="M28" i="12"/>
  <c r="R30" i="12"/>
  <c r="V28" i="12"/>
  <c r="Q28" i="12"/>
  <c r="V30" i="12"/>
  <c r="Z28" i="12"/>
  <c r="U28" i="12"/>
  <c r="Z30" i="12"/>
  <c r="W24" i="12"/>
  <c r="R24" i="12"/>
  <c r="I28" i="13"/>
  <c r="N30" i="13"/>
  <c r="N28" i="13"/>
  <c r="M28" i="13"/>
  <c r="R30" i="13"/>
  <c r="R28" i="13"/>
  <c r="I24" i="13"/>
  <c r="N24" i="13"/>
  <c r="M24" i="13"/>
  <c r="R24" i="13"/>
  <c r="U24" i="14"/>
  <c r="P24" i="14"/>
  <c r="O24" i="14"/>
  <c r="T24" i="14"/>
  <c r="S24" i="15"/>
  <c r="X24" i="15"/>
  <c r="L10" i="15"/>
  <c r="T10" i="15"/>
  <c r="H20" i="15"/>
  <c r="L20" i="15"/>
  <c r="P20" i="15"/>
  <c r="T20" i="15"/>
  <c r="X20" i="15"/>
  <c r="J30" i="17"/>
  <c r="K28" i="18"/>
  <c r="P30" i="18"/>
  <c r="O28" i="18"/>
  <c r="T30" i="18"/>
  <c r="S28" i="18"/>
  <c r="X30" i="18"/>
  <c r="X28" i="18"/>
  <c r="K24" i="18"/>
  <c r="P24" i="18"/>
  <c r="S24" i="18"/>
  <c r="X24" i="18"/>
  <c r="P10" i="18"/>
  <c r="X10" i="18"/>
  <c r="L20" i="18"/>
  <c r="T20" i="18"/>
  <c r="I30" i="20"/>
  <c r="D28" i="20"/>
  <c r="H28" i="20"/>
  <c r="M30" i="20"/>
  <c r="L28" i="20"/>
  <c r="Q30" i="20"/>
  <c r="P28" i="20"/>
  <c r="U30" i="20"/>
  <c r="T28" i="20"/>
  <c r="Y30" i="20"/>
  <c r="Y28" i="20"/>
  <c r="D26" i="1"/>
  <c r="K26" i="1"/>
  <c r="O26" i="1"/>
  <c r="S26" i="1"/>
  <c r="X29" i="1"/>
  <c r="I26" i="2"/>
  <c r="R29" i="2"/>
  <c r="V29" i="2"/>
  <c r="H5" i="3"/>
  <c r="H23" i="3" s="1"/>
  <c r="H24" i="3" s="1"/>
  <c r="D27" i="3"/>
  <c r="D28" i="3" s="1"/>
  <c r="S30" i="4"/>
  <c r="S28" i="4"/>
  <c r="H5" i="4"/>
  <c r="H23" i="4" s="1"/>
  <c r="H24" i="4" s="1"/>
  <c r="K24" i="4"/>
  <c r="T24" i="4"/>
  <c r="O24" i="4"/>
  <c r="K26" i="4"/>
  <c r="O26" i="4"/>
  <c r="N28" i="4"/>
  <c r="R30" i="4"/>
  <c r="I30" i="5"/>
  <c r="D28" i="5"/>
  <c r="H28" i="5"/>
  <c r="M30" i="5"/>
  <c r="L28" i="5"/>
  <c r="Q30" i="5"/>
  <c r="P28" i="5"/>
  <c r="U30" i="5"/>
  <c r="Y28" i="5"/>
  <c r="T28" i="5"/>
  <c r="Y30" i="5"/>
  <c r="H24" i="5"/>
  <c r="L24" i="5"/>
  <c r="P24" i="5"/>
  <c r="Y24" i="5"/>
  <c r="T24" i="5"/>
  <c r="K30" i="6"/>
  <c r="J28" i="6"/>
  <c r="O30" i="6"/>
  <c r="N28" i="6"/>
  <c r="S30" i="6"/>
  <c r="W28" i="6"/>
  <c r="R28" i="6"/>
  <c r="W30" i="6"/>
  <c r="J24" i="6"/>
  <c r="N24" i="6"/>
  <c r="W24" i="6"/>
  <c r="R24" i="6"/>
  <c r="D10" i="6"/>
  <c r="I30" i="7"/>
  <c r="D28" i="7"/>
  <c r="H28" i="7"/>
  <c r="M30" i="7"/>
  <c r="L28" i="7"/>
  <c r="Q30" i="7"/>
  <c r="U28" i="7"/>
  <c r="P28" i="7"/>
  <c r="U30" i="7"/>
  <c r="D24" i="7"/>
  <c r="H24" i="7"/>
  <c r="L24" i="7"/>
  <c r="U24" i="7"/>
  <c r="P24" i="7"/>
  <c r="H27" i="8"/>
  <c r="H30" i="8" s="1"/>
  <c r="L30" i="8"/>
  <c r="K28" i="8"/>
  <c r="P30" i="8"/>
  <c r="O28" i="8"/>
  <c r="T30" i="8"/>
  <c r="T28" i="8"/>
  <c r="K24" i="8"/>
  <c r="O24" i="8"/>
  <c r="T24" i="8"/>
  <c r="L10" i="8"/>
  <c r="P10" i="8"/>
  <c r="T10" i="8"/>
  <c r="K30" i="9"/>
  <c r="O30" i="9"/>
  <c r="J28" i="9"/>
  <c r="S30" i="9"/>
  <c r="N28" i="9"/>
  <c r="W30" i="9"/>
  <c r="W28" i="9"/>
  <c r="R28" i="9"/>
  <c r="J24" i="9"/>
  <c r="N24" i="9"/>
  <c r="W24" i="9"/>
  <c r="R24" i="9"/>
  <c r="D10" i="9"/>
  <c r="I30" i="10"/>
  <c r="D28" i="10"/>
  <c r="M30" i="10"/>
  <c r="H28" i="10"/>
  <c r="Q30" i="10"/>
  <c r="L28" i="10"/>
  <c r="U30" i="10"/>
  <c r="U28" i="10"/>
  <c r="P28" i="10"/>
  <c r="H24" i="10"/>
  <c r="L24" i="10"/>
  <c r="U24" i="10"/>
  <c r="P24" i="10"/>
  <c r="H27" i="11"/>
  <c r="H30" i="11" s="1"/>
  <c r="L30" i="11"/>
  <c r="K28" i="11"/>
  <c r="P30" i="11"/>
  <c r="O28" i="11"/>
  <c r="T30" i="11"/>
  <c r="X28" i="11"/>
  <c r="S28" i="11"/>
  <c r="X30" i="11"/>
  <c r="K24" i="11"/>
  <c r="O24" i="11"/>
  <c r="X24" i="11"/>
  <c r="S24" i="11"/>
  <c r="L10" i="11"/>
  <c r="P10" i="11"/>
  <c r="T10" i="11"/>
  <c r="X10" i="11"/>
  <c r="K30" i="12"/>
  <c r="J28" i="12"/>
  <c r="O30" i="12"/>
  <c r="N28" i="12"/>
  <c r="S30" i="12"/>
  <c r="W28" i="12"/>
  <c r="R28" i="12"/>
  <c r="W30" i="12"/>
  <c r="K24" i="12"/>
  <c r="O24" i="12"/>
  <c r="S24" i="12"/>
  <c r="X24" i="12"/>
  <c r="L10" i="12"/>
  <c r="P10" i="12"/>
  <c r="T10" i="12"/>
  <c r="X10" i="12"/>
  <c r="K30" i="13"/>
  <c r="O30" i="13"/>
  <c r="O28" i="13"/>
  <c r="J28" i="13"/>
  <c r="O24" i="13"/>
  <c r="J24" i="13"/>
  <c r="D10" i="13"/>
  <c r="I10" i="14"/>
  <c r="M10" i="14"/>
  <c r="Q10" i="14"/>
  <c r="U10" i="14"/>
  <c r="K28" i="15"/>
  <c r="P30" i="15"/>
  <c r="O28" i="15"/>
  <c r="T30" i="15"/>
  <c r="S28" i="15"/>
  <c r="X30" i="15"/>
  <c r="X28" i="15"/>
  <c r="L24" i="15"/>
  <c r="T28" i="15"/>
  <c r="K10" i="16"/>
  <c r="O10" i="16"/>
  <c r="W10" i="16"/>
  <c r="J24" i="17"/>
  <c r="N24" i="17"/>
  <c r="W24" i="17"/>
  <c r="R24" i="17"/>
  <c r="I30" i="18"/>
  <c r="D28" i="18"/>
  <c r="I28" i="18"/>
  <c r="M30" i="18"/>
  <c r="H28" i="18"/>
  <c r="Q30" i="18"/>
  <c r="L28" i="18"/>
  <c r="Q28" i="18"/>
  <c r="U30" i="18"/>
  <c r="P28" i="18"/>
  <c r="Y30" i="18"/>
  <c r="T28" i="18"/>
  <c r="Y28" i="18"/>
  <c r="H26" i="1"/>
  <c r="L26" i="1"/>
  <c r="P26" i="1"/>
  <c r="T26" i="1"/>
  <c r="J26" i="2"/>
  <c r="N26" i="2"/>
  <c r="R26" i="2"/>
  <c r="S26" i="3"/>
  <c r="H4" i="4"/>
  <c r="H27" i="4" s="1"/>
  <c r="H30" i="4" s="1"/>
  <c r="L30" i="4"/>
  <c r="P30" i="4"/>
  <c r="K28" i="4"/>
  <c r="T30" i="4"/>
  <c r="T28" i="4"/>
  <c r="O28" i="4"/>
  <c r="J20" i="4"/>
  <c r="N20" i="4"/>
  <c r="R20" i="4"/>
  <c r="R28" i="4"/>
  <c r="I28" i="5"/>
  <c r="N30" i="5"/>
  <c r="M28" i="5"/>
  <c r="R30" i="5"/>
  <c r="Q28" i="5"/>
  <c r="V30" i="5"/>
  <c r="V28" i="5"/>
  <c r="U28" i="5"/>
  <c r="Z30" i="5"/>
  <c r="Z28" i="5"/>
  <c r="Q24" i="5"/>
  <c r="V24" i="5"/>
  <c r="U24" i="5"/>
  <c r="Z24" i="5"/>
  <c r="J10" i="5"/>
  <c r="N10" i="5"/>
  <c r="R10" i="5"/>
  <c r="V10" i="5"/>
  <c r="Z10" i="5"/>
  <c r="K28" i="6"/>
  <c r="P30" i="6"/>
  <c r="O28" i="6"/>
  <c r="T30" i="6"/>
  <c r="S28" i="6"/>
  <c r="X30" i="6"/>
  <c r="X28" i="6"/>
  <c r="S24" i="6"/>
  <c r="X24" i="6"/>
  <c r="L10" i="6"/>
  <c r="P10" i="6"/>
  <c r="T10" i="6"/>
  <c r="X10" i="6"/>
  <c r="I28" i="7"/>
  <c r="N30" i="7"/>
  <c r="M28" i="7"/>
  <c r="R30" i="7"/>
  <c r="R28" i="7"/>
  <c r="Q28" i="7"/>
  <c r="V30" i="7"/>
  <c r="V28" i="7"/>
  <c r="M24" i="7"/>
  <c r="R24" i="7"/>
  <c r="Q24" i="7"/>
  <c r="V24" i="7"/>
  <c r="J10" i="7"/>
  <c r="N10" i="7"/>
  <c r="R10" i="7"/>
  <c r="V10" i="7"/>
  <c r="I30" i="8"/>
  <c r="D28" i="8"/>
  <c r="M30" i="8"/>
  <c r="H28" i="8"/>
  <c r="Q30" i="8"/>
  <c r="L28" i="8"/>
  <c r="U30" i="8"/>
  <c r="U28" i="8"/>
  <c r="P28" i="8"/>
  <c r="U24" i="8"/>
  <c r="P24" i="8"/>
  <c r="H20" i="8"/>
  <c r="K28" i="9"/>
  <c r="P30" i="9"/>
  <c r="O28" i="9"/>
  <c r="T30" i="9"/>
  <c r="X28" i="9"/>
  <c r="S28" i="9"/>
  <c r="X30" i="9"/>
  <c r="X24" i="9"/>
  <c r="S24" i="9"/>
  <c r="L10" i="9"/>
  <c r="P10" i="9"/>
  <c r="T10" i="9"/>
  <c r="X10" i="9"/>
  <c r="I28" i="10"/>
  <c r="N30" i="10"/>
  <c r="R28" i="10"/>
  <c r="M28" i="10"/>
  <c r="R30" i="10"/>
  <c r="V28" i="10"/>
  <c r="Q28" i="10"/>
  <c r="V30" i="10"/>
  <c r="R24" i="10"/>
  <c r="M24" i="10"/>
  <c r="V24" i="10"/>
  <c r="Q24" i="10"/>
  <c r="J10" i="10"/>
  <c r="N10" i="10"/>
  <c r="R10" i="10"/>
  <c r="V10" i="10"/>
  <c r="I30" i="11"/>
  <c r="D28" i="11"/>
  <c r="H28" i="11"/>
  <c r="M30" i="11"/>
  <c r="L28" i="11"/>
  <c r="Q30" i="11"/>
  <c r="P28" i="11"/>
  <c r="U30" i="11"/>
  <c r="Y28" i="11"/>
  <c r="T28" i="11"/>
  <c r="Y30" i="11"/>
  <c r="Y24" i="11"/>
  <c r="T24" i="11"/>
  <c r="H20" i="11"/>
  <c r="K28" i="12"/>
  <c r="P30" i="12"/>
  <c r="O28" i="12"/>
  <c r="T30" i="12"/>
  <c r="S28" i="12"/>
  <c r="X30" i="12"/>
  <c r="X28" i="12"/>
  <c r="Y24" i="12"/>
  <c r="T24" i="12"/>
  <c r="H20" i="12"/>
  <c r="P28" i="13"/>
  <c r="K28" i="13"/>
  <c r="P30" i="13"/>
  <c r="P24" i="13"/>
  <c r="K24" i="13"/>
  <c r="L10" i="13"/>
  <c r="P10" i="13"/>
  <c r="N10" i="14"/>
  <c r="V10" i="14"/>
  <c r="Q24" i="16"/>
  <c r="V24" i="16"/>
  <c r="L10" i="16"/>
  <c r="P10" i="16"/>
  <c r="T10" i="16"/>
  <c r="J28" i="17"/>
  <c r="O30" i="17"/>
  <c r="N30" i="17"/>
  <c r="N28" i="17"/>
  <c r="S30" i="17"/>
  <c r="W28" i="17"/>
  <c r="R28" i="17"/>
  <c r="W30" i="17"/>
  <c r="V30" i="17"/>
  <c r="V24" i="17"/>
  <c r="Q24" i="17"/>
  <c r="R30" i="17"/>
  <c r="M26" i="4"/>
  <c r="Q26" i="4"/>
  <c r="U26" i="4"/>
  <c r="I29" i="4"/>
  <c r="J26" i="5"/>
  <c r="N26" i="5"/>
  <c r="R26" i="5"/>
  <c r="W29" i="5"/>
  <c r="H25" i="6"/>
  <c r="H29" i="6" s="1"/>
  <c r="L26" i="6"/>
  <c r="P26" i="6"/>
  <c r="T26" i="6"/>
  <c r="I29" i="6"/>
  <c r="M29" i="6"/>
  <c r="Q29" i="6"/>
  <c r="U29" i="6"/>
  <c r="Y29" i="6"/>
  <c r="J26" i="7"/>
  <c r="N26" i="7"/>
  <c r="K29" i="7"/>
  <c r="O29" i="7"/>
  <c r="S29" i="7"/>
  <c r="H25" i="8"/>
  <c r="H29" i="8" s="1"/>
  <c r="H26" i="8"/>
  <c r="L26" i="8"/>
  <c r="P26" i="8"/>
  <c r="I29" i="8"/>
  <c r="M29" i="8"/>
  <c r="Q29" i="8"/>
  <c r="U29" i="8"/>
  <c r="J26" i="9"/>
  <c r="N26" i="9"/>
  <c r="R26" i="9"/>
  <c r="K29" i="9"/>
  <c r="O29" i="9"/>
  <c r="S29" i="9"/>
  <c r="W29" i="9"/>
  <c r="H25" i="10"/>
  <c r="H29" i="10" s="1"/>
  <c r="L26" i="10"/>
  <c r="P26" i="10"/>
  <c r="I29" i="10"/>
  <c r="M29" i="10"/>
  <c r="Q29" i="10"/>
  <c r="U29" i="10"/>
  <c r="J26" i="11"/>
  <c r="N26" i="11"/>
  <c r="R26" i="11"/>
  <c r="K29" i="11"/>
  <c r="O29" i="11"/>
  <c r="S29" i="11"/>
  <c r="W29" i="11"/>
  <c r="D10" i="12"/>
  <c r="H25" i="12"/>
  <c r="I29" i="12"/>
  <c r="M29" i="12"/>
  <c r="D27" i="14"/>
  <c r="H4" i="14"/>
  <c r="H27" i="14" s="1"/>
  <c r="I20" i="14"/>
  <c r="M20" i="14"/>
  <c r="Q20" i="14"/>
  <c r="U20" i="14"/>
  <c r="K26" i="14"/>
  <c r="O28" i="14"/>
  <c r="W28" i="14"/>
  <c r="O29" i="14"/>
  <c r="W29" i="14"/>
  <c r="O30" i="14"/>
  <c r="W30" i="14"/>
  <c r="W28" i="15"/>
  <c r="R28" i="15"/>
  <c r="W24" i="15"/>
  <c r="R24" i="15"/>
  <c r="K10" i="15"/>
  <c r="O10" i="15"/>
  <c r="S10" i="15"/>
  <c r="W10" i="15"/>
  <c r="D10" i="15"/>
  <c r="T24" i="15"/>
  <c r="K29" i="15"/>
  <c r="O29" i="15"/>
  <c r="S29" i="15"/>
  <c r="H26" i="15"/>
  <c r="R30" i="15"/>
  <c r="Z30" i="15"/>
  <c r="L30" i="16"/>
  <c r="P30" i="16"/>
  <c r="K28" i="16"/>
  <c r="T30" i="16"/>
  <c r="T28" i="16"/>
  <c r="I10" i="16"/>
  <c r="M10" i="16"/>
  <c r="Q10" i="16"/>
  <c r="U10" i="16"/>
  <c r="H29" i="16"/>
  <c r="L29" i="16"/>
  <c r="P29" i="16"/>
  <c r="T29" i="16"/>
  <c r="D26" i="16"/>
  <c r="O26" i="16"/>
  <c r="U28" i="16"/>
  <c r="M29" i="16"/>
  <c r="U29" i="16"/>
  <c r="U30" i="16"/>
  <c r="D24" i="17"/>
  <c r="K10" i="17"/>
  <c r="O10" i="17"/>
  <c r="S10" i="17"/>
  <c r="W10" i="17"/>
  <c r="J26" i="17"/>
  <c r="N26" i="17"/>
  <c r="W26" i="17"/>
  <c r="R26" i="17"/>
  <c r="P28" i="17"/>
  <c r="O29" i="17"/>
  <c r="W29" i="17"/>
  <c r="M20" i="18"/>
  <c r="U20" i="18"/>
  <c r="D24" i="18"/>
  <c r="H29" i="18"/>
  <c r="L29" i="18"/>
  <c r="K29" i="18"/>
  <c r="P29" i="18"/>
  <c r="K26" i="18"/>
  <c r="O29" i="18"/>
  <c r="T29" i="18"/>
  <c r="O26" i="18"/>
  <c r="S29" i="18"/>
  <c r="X29" i="18"/>
  <c r="S26" i="18"/>
  <c r="W29" i="18"/>
  <c r="I26" i="18"/>
  <c r="Q26" i="18"/>
  <c r="Y26" i="18"/>
  <c r="S30" i="18"/>
  <c r="S20" i="19"/>
  <c r="K27" i="19"/>
  <c r="K30" i="19" s="1"/>
  <c r="V30" i="20"/>
  <c r="V28" i="20"/>
  <c r="Z30" i="20"/>
  <c r="Z28" i="20"/>
  <c r="Q20" i="20"/>
  <c r="H24" i="20"/>
  <c r="M28" i="20"/>
  <c r="J24" i="21"/>
  <c r="O24" i="21"/>
  <c r="N24" i="21"/>
  <c r="S24" i="21"/>
  <c r="R24" i="21"/>
  <c r="W24" i="21"/>
  <c r="I28" i="21"/>
  <c r="N30" i="21"/>
  <c r="M28" i="21"/>
  <c r="R30" i="21"/>
  <c r="V28" i="21"/>
  <c r="Q28" i="21"/>
  <c r="V30" i="21"/>
  <c r="Z28" i="21"/>
  <c r="U28" i="21"/>
  <c r="Z30" i="21"/>
  <c r="J30" i="22"/>
  <c r="N30" i="22"/>
  <c r="R30" i="22"/>
  <c r="V30" i="22"/>
  <c r="V28" i="22"/>
  <c r="V24" i="22"/>
  <c r="Q24" i="22"/>
  <c r="I10" i="22"/>
  <c r="M10" i="22"/>
  <c r="Q10" i="22"/>
  <c r="U10" i="22"/>
  <c r="O28" i="22"/>
  <c r="K30" i="23"/>
  <c r="O30" i="23"/>
  <c r="J28" i="23"/>
  <c r="S30" i="23"/>
  <c r="N28" i="23"/>
  <c r="W30" i="23"/>
  <c r="W28" i="23"/>
  <c r="R28" i="23"/>
  <c r="U24" i="23"/>
  <c r="P24" i="23"/>
  <c r="Y24" i="23"/>
  <c r="T24" i="23"/>
  <c r="H20" i="23"/>
  <c r="L20" i="23"/>
  <c r="P20" i="23"/>
  <c r="T20" i="23"/>
  <c r="X20" i="23"/>
  <c r="K10" i="24"/>
  <c r="O10" i="24"/>
  <c r="S10" i="24"/>
  <c r="W10" i="24"/>
  <c r="I20" i="24"/>
  <c r="M20" i="24"/>
  <c r="Q20" i="24"/>
  <c r="U20" i="24"/>
  <c r="N30" i="25"/>
  <c r="I28" i="25"/>
  <c r="R30" i="25"/>
  <c r="M28" i="25"/>
  <c r="V30" i="25"/>
  <c r="Q28" i="25"/>
  <c r="Z30" i="25"/>
  <c r="Z28" i="25"/>
  <c r="U28" i="25"/>
  <c r="Z24" i="25"/>
  <c r="U24" i="25"/>
  <c r="D10" i="25"/>
  <c r="L10" i="25"/>
  <c r="P10" i="25"/>
  <c r="T10" i="25"/>
  <c r="X10" i="25"/>
  <c r="J28" i="26"/>
  <c r="O30" i="26"/>
  <c r="S28" i="26"/>
  <c r="N28" i="26"/>
  <c r="S30" i="26"/>
  <c r="S24" i="26"/>
  <c r="N24" i="26"/>
  <c r="D10" i="26"/>
  <c r="H30" i="27"/>
  <c r="L30" i="27"/>
  <c r="P30" i="27"/>
  <c r="K28" i="27"/>
  <c r="T30" i="27"/>
  <c r="T28" i="27"/>
  <c r="O28" i="27"/>
  <c r="T24" i="27"/>
  <c r="O24" i="27"/>
  <c r="L10" i="27"/>
  <c r="P10" i="27"/>
  <c r="T10" i="27"/>
  <c r="K30" i="27"/>
  <c r="J28" i="27"/>
  <c r="O30" i="27"/>
  <c r="N28" i="27"/>
  <c r="S30" i="27"/>
  <c r="S28" i="27"/>
  <c r="O28" i="28"/>
  <c r="J28" i="28"/>
  <c r="O30" i="28"/>
  <c r="O24" i="28"/>
  <c r="J24" i="28"/>
  <c r="D10" i="28"/>
  <c r="H30" i="29"/>
  <c r="L30" i="29"/>
  <c r="P30" i="29"/>
  <c r="K28" i="29"/>
  <c r="T30" i="29"/>
  <c r="O28" i="29"/>
  <c r="X30" i="29"/>
  <c r="X28" i="29"/>
  <c r="S28" i="29"/>
  <c r="X24" i="29"/>
  <c r="S24" i="29"/>
  <c r="L10" i="29"/>
  <c r="P10" i="29"/>
  <c r="T10" i="29"/>
  <c r="X10" i="29"/>
  <c r="N30" i="30"/>
  <c r="I28" i="30"/>
  <c r="R30" i="30"/>
  <c r="M28" i="30"/>
  <c r="V30" i="30"/>
  <c r="V28" i="30"/>
  <c r="Q28" i="30"/>
  <c r="Z30" i="30"/>
  <c r="Z28" i="30"/>
  <c r="U28" i="30"/>
  <c r="V24" i="30"/>
  <c r="Q24" i="30"/>
  <c r="Z24" i="30"/>
  <c r="U24" i="30"/>
  <c r="J10" i="30"/>
  <c r="N10" i="30"/>
  <c r="R10" i="30"/>
  <c r="V10" i="30"/>
  <c r="Z10" i="30"/>
  <c r="P30" i="31"/>
  <c r="K28" i="31"/>
  <c r="T28" i="31"/>
  <c r="T30" i="31"/>
  <c r="O28" i="31"/>
  <c r="X28" i="31"/>
  <c r="X30" i="31"/>
  <c r="S28" i="31"/>
  <c r="W24" i="31"/>
  <c r="R24" i="31"/>
  <c r="L10" i="31"/>
  <c r="P10" i="31"/>
  <c r="T10" i="31"/>
  <c r="X10" i="31"/>
  <c r="I20" i="31"/>
  <c r="M20" i="31"/>
  <c r="Q20" i="31"/>
  <c r="U20" i="31"/>
  <c r="R10" i="32"/>
  <c r="D26" i="5"/>
  <c r="K26" i="5"/>
  <c r="O26" i="5"/>
  <c r="S26" i="5"/>
  <c r="X29" i="5"/>
  <c r="J29" i="6"/>
  <c r="N29" i="6"/>
  <c r="R29" i="6"/>
  <c r="V29" i="6"/>
  <c r="D26" i="7"/>
  <c r="L29" i="7"/>
  <c r="P29" i="7"/>
  <c r="T29" i="7"/>
  <c r="J29" i="8"/>
  <c r="N29" i="8"/>
  <c r="R29" i="8"/>
  <c r="D26" i="9"/>
  <c r="P29" i="9"/>
  <c r="T29" i="9"/>
  <c r="X29" i="9"/>
  <c r="J29" i="10"/>
  <c r="N29" i="10"/>
  <c r="R29" i="10"/>
  <c r="D26" i="11"/>
  <c r="L29" i="11"/>
  <c r="P29" i="11"/>
  <c r="T29" i="11"/>
  <c r="X29" i="11"/>
  <c r="H4" i="12"/>
  <c r="H27" i="12" s="1"/>
  <c r="H30" i="12" s="1"/>
  <c r="H5" i="12"/>
  <c r="H23" i="12" s="1"/>
  <c r="H24" i="12" s="1"/>
  <c r="J29" i="12"/>
  <c r="N29" i="12"/>
  <c r="R29" i="12"/>
  <c r="V29" i="12"/>
  <c r="D26" i="13"/>
  <c r="L29" i="13"/>
  <c r="P29" i="13"/>
  <c r="K10" i="14"/>
  <c r="O10" i="14"/>
  <c r="S10" i="14"/>
  <c r="W10" i="14"/>
  <c r="S24" i="14"/>
  <c r="I29" i="14"/>
  <c r="H26" i="14"/>
  <c r="R26" i="14"/>
  <c r="I27" i="14"/>
  <c r="Q27" i="14"/>
  <c r="P30" i="14"/>
  <c r="H4" i="15"/>
  <c r="H27" i="15" s="1"/>
  <c r="H30" i="15" s="1"/>
  <c r="H5" i="15"/>
  <c r="H23" i="15" s="1"/>
  <c r="H24" i="15" s="1"/>
  <c r="D24" i="15"/>
  <c r="U24" i="15"/>
  <c r="P29" i="15"/>
  <c r="K26" i="15"/>
  <c r="T29" i="15"/>
  <c r="O26" i="15"/>
  <c r="X29" i="15"/>
  <c r="S26" i="15"/>
  <c r="M30" i="15"/>
  <c r="U30" i="15"/>
  <c r="I28" i="15"/>
  <c r="Q28" i="15"/>
  <c r="Y28" i="15"/>
  <c r="S30" i="15"/>
  <c r="K24" i="16"/>
  <c r="T24" i="16"/>
  <c r="O24" i="16"/>
  <c r="J10" i="16"/>
  <c r="N10" i="16"/>
  <c r="R10" i="16"/>
  <c r="V10" i="16"/>
  <c r="D20" i="16"/>
  <c r="K20" i="16"/>
  <c r="O20" i="16"/>
  <c r="S20" i="16"/>
  <c r="W20" i="16"/>
  <c r="U24" i="16"/>
  <c r="P26" i="16"/>
  <c r="D27" i="16"/>
  <c r="D28" i="16" s="1"/>
  <c r="O27" i="16"/>
  <c r="W27" i="16"/>
  <c r="Q28" i="17"/>
  <c r="H29" i="17"/>
  <c r="L26" i="18"/>
  <c r="T26" i="18"/>
  <c r="I29" i="18"/>
  <c r="X30" i="19"/>
  <c r="X28" i="19"/>
  <c r="Y24" i="19"/>
  <c r="T24" i="19"/>
  <c r="I10" i="19"/>
  <c r="M10" i="19"/>
  <c r="Q10" i="19"/>
  <c r="U10" i="19"/>
  <c r="Y10" i="19"/>
  <c r="O27" i="19"/>
  <c r="K28" i="19"/>
  <c r="J28" i="20"/>
  <c r="N28" i="20"/>
  <c r="W28" i="20"/>
  <c r="R28" i="20"/>
  <c r="J24" i="20"/>
  <c r="N24" i="20"/>
  <c r="W24" i="20"/>
  <c r="R24" i="20"/>
  <c r="D10" i="20"/>
  <c r="K10" i="20"/>
  <c r="O10" i="20"/>
  <c r="S10" i="20"/>
  <c r="W10" i="20"/>
  <c r="L24" i="20"/>
  <c r="Q28" i="20"/>
  <c r="J28" i="21"/>
  <c r="O30" i="21"/>
  <c r="N28" i="21"/>
  <c r="S30" i="21"/>
  <c r="R28" i="21"/>
  <c r="W30" i="21"/>
  <c r="W28" i="21"/>
  <c r="H23" i="21"/>
  <c r="O30" i="22"/>
  <c r="J28" i="22"/>
  <c r="S30" i="22"/>
  <c r="S28" i="22"/>
  <c r="N28" i="22"/>
  <c r="W30" i="22"/>
  <c r="W28" i="22"/>
  <c r="R28" i="22"/>
  <c r="S24" i="22"/>
  <c r="N24" i="22"/>
  <c r="W24" i="22"/>
  <c r="R24" i="22"/>
  <c r="J10" i="22"/>
  <c r="N10" i="22"/>
  <c r="R10" i="22"/>
  <c r="V10" i="22"/>
  <c r="H20" i="22"/>
  <c r="P30" i="23"/>
  <c r="K28" i="23"/>
  <c r="T30" i="23"/>
  <c r="O28" i="23"/>
  <c r="X30" i="23"/>
  <c r="X28" i="23"/>
  <c r="S28" i="23"/>
  <c r="Q24" i="23"/>
  <c r="V24" i="23"/>
  <c r="I10" i="23"/>
  <c r="M10" i="23"/>
  <c r="Q10" i="23"/>
  <c r="U10" i="23"/>
  <c r="Y10" i="23"/>
  <c r="I20" i="23"/>
  <c r="M20" i="23"/>
  <c r="Q20" i="23"/>
  <c r="U20" i="23"/>
  <c r="Y20" i="23"/>
  <c r="U24" i="24"/>
  <c r="P24" i="24"/>
  <c r="O24" i="24"/>
  <c r="T24" i="24"/>
  <c r="D10" i="24"/>
  <c r="L10" i="24"/>
  <c r="P10" i="24"/>
  <c r="T10" i="24"/>
  <c r="O30" i="25"/>
  <c r="J28" i="25"/>
  <c r="S30" i="25"/>
  <c r="N28" i="25"/>
  <c r="W30" i="25"/>
  <c r="W28" i="25"/>
  <c r="R28" i="25"/>
  <c r="AA30" i="25"/>
  <c r="AA28" i="25"/>
  <c r="V28" i="25"/>
  <c r="J24" i="25"/>
  <c r="N24" i="25"/>
  <c r="W24" i="25"/>
  <c r="R24" i="25"/>
  <c r="AA24" i="25"/>
  <c r="V24" i="25"/>
  <c r="I10" i="25"/>
  <c r="M10" i="25"/>
  <c r="Q10" i="25"/>
  <c r="U10" i="25"/>
  <c r="Y10" i="25"/>
  <c r="J20" i="25"/>
  <c r="N20" i="25"/>
  <c r="R20" i="25"/>
  <c r="V20" i="25"/>
  <c r="Z20" i="25"/>
  <c r="K28" i="26"/>
  <c r="P30" i="26"/>
  <c r="T28" i="26"/>
  <c r="O28" i="26"/>
  <c r="T30" i="26"/>
  <c r="K24" i="26"/>
  <c r="T24" i="26"/>
  <c r="O24" i="26"/>
  <c r="L10" i="26"/>
  <c r="P10" i="26"/>
  <c r="T10" i="26"/>
  <c r="L24" i="26"/>
  <c r="I30" i="27"/>
  <c r="H28" i="27"/>
  <c r="M30" i="27"/>
  <c r="L28" i="27"/>
  <c r="Q30" i="27"/>
  <c r="U28" i="27"/>
  <c r="P28" i="27"/>
  <c r="U30" i="27"/>
  <c r="H24" i="27"/>
  <c r="L24" i="27"/>
  <c r="U24" i="27"/>
  <c r="P24" i="27"/>
  <c r="H20" i="27"/>
  <c r="P28" i="28"/>
  <c r="K28" i="28"/>
  <c r="P30" i="28"/>
  <c r="P24" i="28"/>
  <c r="K24" i="28"/>
  <c r="L10" i="28"/>
  <c r="P10" i="28"/>
  <c r="D24" i="28"/>
  <c r="I30" i="29"/>
  <c r="D28" i="29"/>
  <c r="H28" i="29"/>
  <c r="M30" i="29"/>
  <c r="L28" i="29"/>
  <c r="Q30" i="29"/>
  <c r="P28" i="29"/>
  <c r="U30" i="29"/>
  <c r="Y28" i="29"/>
  <c r="T28" i="29"/>
  <c r="Y30" i="29"/>
  <c r="H24" i="29"/>
  <c r="L24" i="29"/>
  <c r="P24" i="29"/>
  <c r="Y24" i="29"/>
  <c r="T24" i="29"/>
  <c r="H20" i="29"/>
  <c r="J28" i="30"/>
  <c r="O30" i="30"/>
  <c r="N28" i="30"/>
  <c r="S30" i="30"/>
  <c r="W28" i="30"/>
  <c r="R28" i="30"/>
  <c r="W30" i="30"/>
  <c r="J24" i="30"/>
  <c r="N24" i="30"/>
  <c r="W24" i="30"/>
  <c r="R24" i="30"/>
  <c r="D10" i="30"/>
  <c r="D28" i="31"/>
  <c r="I30" i="31"/>
  <c r="H28" i="31"/>
  <c r="M30" i="31"/>
  <c r="L28" i="31"/>
  <c r="Q30" i="31"/>
  <c r="P28" i="31"/>
  <c r="U30" i="31"/>
  <c r="U28" i="31"/>
  <c r="K24" i="31"/>
  <c r="T24" i="31"/>
  <c r="O24" i="31"/>
  <c r="X24" i="31"/>
  <c r="S24" i="31"/>
  <c r="J20" i="31"/>
  <c r="N20" i="31"/>
  <c r="R20" i="31"/>
  <c r="V20" i="31"/>
  <c r="J10" i="33"/>
  <c r="R10" i="33"/>
  <c r="V10" i="33"/>
  <c r="Z10" i="33"/>
  <c r="H26" i="5"/>
  <c r="L26" i="5"/>
  <c r="P26" i="5"/>
  <c r="T26" i="5"/>
  <c r="I29" i="5"/>
  <c r="M29" i="5"/>
  <c r="Q29" i="5"/>
  <c r="U29" i="5"/>
  <c r="Y29" i="5"/>
  <c r="J26" i="6"/>
  <c r="N26" i="6"/>
  <c r="R26" i="6"/>
  <c r="K29" i="6"/>
  <c r="O29" i="6"/>
  <c r="S29" i="6"/>
  <c r="W29" i="6"/>
  <c r="H26" i="7"/>
  <c r="L26" i="7"/>
  <c r="P26" i="7"/>
  <c r="I29" i="7"/>
  <c r="M29" i="7"/>
  <c r="Q29" i="7"/>
  <c r="U29" i="7"/>
  <c r="J26" i="8"/>
  <c r="N26" i="8"/>
  <c r="K29" i="8"/>
  <c r="O29" i="8"/>
  <c r="S29" i="8"/>
  <c r="H26" i="9"/>
  <c r="L26" i="9"/>
  <c r="P26" i="9"/>
  <c r="T26" i="9"/>
  <c r="I29" i="9"/>
  <c r="M29" i="9"/>
  <c r="Q29" i="9"/>
  <c r="U29" i="9"/>
  <c r="Y29" i="9"/>
  <c r="J26" i="10"/>
  <c r="N26" i="10"/>
  <c r="K29" i="10"/>
  <c r="O29" i="10"/>
  <c r="S29" i="10"/>
  <c r="H26" i="11"/>
  <c r="L26" i="11"/>
  <c r="P26" i="11"/>
  <c r="T26" i="11"/>
  <c r="I29" i="11"/>
  <c r="M29" i="11"/>
  <c r="Q29" i="11"/>
  <c r="U29" i="11"/>
  <c r="Y29" i="11"/>
  <c r="J26" i="12"/>
  <c r="N26" i="12"/>
  <c r="R26" i="12"/>
  <c r="K29" i="12"/>
  <c r="O29" i="12"/>
  <c r="S29" i="12"/>
  <c r="W29" i="12"/>
  <c r="H26" i="13"/>
  <c r="L26" i="13"/>
  <c r="I29" i="13"/>
  <c r="M29" i="13"/>
  <c r="Q29" i="13"/>
  <c r="J30" i="14"/>
  <c r="N30" i="14"/>
  <c r="I28" i="14"/>
  <c r="R30" i="14"/>
  <c r="M28" i="14"/>
  <c r="V30" i="14"/>
  <c r="V28" i="14"/>
  <c r="Q28" i="14"/>
  <c r="I24" i="14"/>
  <c r="M24" i="14"/>
  <c r="V24" i="14"/>
  <c r="Q24" i="14"/>
  <c r="D10" i="14"/>
  <c r="L10" i="14"/>
  <c r="P10" i="14"/>
  <c r="T10" i="14"/>
  <c r="J29" i="14"/>
  <c r="N29" i="14"/>
  <c r="R29" i="14"/>
  <c r="V29" i="14"/>
  <c r="M26" i="14"/>
  <c r="S28" i="14"/>
  <c r="S29" i="14"/>
  <c r="S30" i="14"/>
  <c r="L26" i="15"/>
  <c r="T26" i="15"/>
  <c r="I29" i="15"/>
  <c r="V30" i="15"/>
  <c r="D24" i="16"/>
  <c r="H24" i="16"/>
  <c r="L24" i="16"/>
  <c r="H21" i="16"/>
  <c r="H20" i="16" s="1"/>
  <c r="I28" i="16"/>
  <c r="Q28" i="16"/>
  <c r="I30" i="16"/>
  <c r="Q30" i="16"/>
  <c r="H4" i="17"/>
  <c r="H27" i="17" s="1"/>
  <c r="H30" i="17" s="1"/>
  <c r="L30" i="17"/>
  <c r="K28" i="17"/>
  <c r="P30" i="17"/>
  <c r="O28" i="17"/>
  <c r="T30" i="17"/>
  <c r="S28" i="17"/>
  <c r="X30" i="17"/>
  <c r="H20" i="17"/>
  <c r="L20" i="17"/>
  <c r="P20" i="17"/>
  <c r="T20" i="17"/>
  <c r="X20" i="17"/>
  <c r="D26" i="17"/>
  <c r="L28" i="17"/>
  <c r="T28" i="17"/>
  <c r="S29" i="17"/>
  <c r="I20" i="18"/>
  <c r="Q20" i="18"/>
  <c r="Y20" i="18"/>
  <c r="Q24" i="18"/>
  <c r="Y24" i="18"/>
  <c r="M26" i="18"/>
  <c r="U26" i="18"/>
  <c r="M28" i="18"/>
  <c r="U28" i="18"/>
  <c r="O30" i="18"/>
  <c r="H28" i="19"/>
  <c r="L28" i="19"/>
  <c r="P28" i="19"/>
  <c r="Y28" i="19"/>
  <c r="T28" i="19"/>
  <c r="J23" i="19"/>
  <c r="N23" i="19"/>
  <c r="I24" i="19" s="1"/>
  <c r="R23" i="19"/>
  <c r="M24" i="19" s="1"/>
  <c r="V23" i="19"/>
  <c r="Z23" i="19"/>
  <c r="J10" i="19"/>
  <c r="N10" i="19"/>
  <c r="R10" i="19"/>
  <c r="V10" i="19"/>
  <c r="Z10" i="19"/>
  <c r="W24" i="19"/>
  <c r="O29" i="19"/>
  <c r="J26" i="19"/>
  <c r="S29" i="19"/>
  <c r="N26" i="19"/>
  <c r="W29" i="19"/>
  <c r="R26" i="19"/>
  <c r="W26" i="19"/>
  <c r="O28" i="19"/>
  <c r="Y30" i="19"/>
  <c r="H30" i="20"/>
  <c r="L30" i="20"/>
  <c r="K28" i="20"/>
  <c r="P30" i="20"/>
  <c r="O28" i="20"/>
  <c r="T30" i="20"/>
  <c r="X28" i="20"/>
  <c r="S28" i="20"/>
  <c r="X30" i="20"/>
  <c r="K24" i="20"/>
  <c r="O24" i="20"/>
  <c r="X24" i="20"/>
  <c r="S24" i="20"/>
  <c r="L10" i="20"/>
  <c r="P10" i="20"/>
  <c r="T10" i="20"/>
  <c r="X10" i="20"/>
  <c r="I20" i="20"/>
  <c r="Y20" i="20"/>
  <c r="P24" i="20"/>
  <c r="Q24" i="20"/>
  <c r="H29" i="20"/>
  <c r="L29" i="20"/>
  <c r="P29" i="20"/>
  <c r="T29" i="20"/>
  <c r="U28" i="20"/>
  <c r="O30" i="20"/>
  <c r="P30" i="21"/>
  <c r="K28" i="21"/>
  <c r="T30" i="21"/>
  <c r="O28" i="21"/>
  <c r="X30" i="21"/>
  <c r="X28" i="21"/>
  <c r="S28" i="21"/>
  <c r="H24" i="21"/>
  <c r="Y24" i="21"/>
  <c r="T24" i="21"/>
  <c r="I10" i="21"/>
  <c r="M10" i="21"/>
  <c r="Q10" i="21"/>
  <c r="U10" i="21"/>
  <c r="Y10" i="21"/>
  <c r="H20" i="21"/>
  <c r="H26" i="21"/>
  <c r="H29" i="21"/>
  <c r="K10" i="22"/>
  <c r="O10" i="22"/>
  <c r="S10" i="22"/>
  <c r="W10" i="22"/>
  <c r="I20" i="22"/>
  <c r="M20" i="22"/>
  <c r="Q20" i="22"/>
  <c r="U20" i="22"/>
  <c r="I30" i="23"/>
  <c r="D28" i="23"/>
  <c r="M30" i="23"/>
  <c r="H28" i="23"/>
  <c r="Q30" i="23"/>
  <c r="L28" i="23"/>
  <c r="U30" i="23"/>
  <c r="U28" i="23"/>
  <c r="P28" i="23"/>
  <c r="Y30" i="23"/>
  <c r="Y28" i="23"/>
  <c r="T28" i="23"/>
  <c r="J24" i="23"/>
  <c r="N24" i="23"/>
  <c r="W24" i="23"/>
  <c r="R24" i="23"/>
  <c r="J10" i="23"/>
  <c r="N10" i="23"/>
  <c r="R10" i="23"/>
  <c r="V10" i="23"/>
  <c r="H29" i="23"/>
  <c r="H26" i="23"/>
  <c r="N30" i="24"/>
  <c r="R30" i="24"/>
  <c r="V30" i="24"/>
  <c r="V28" i="24"/>
  <c r="I24" i="24"/>
  <c r="M24" i="24"/>
  <c r="V24" i="24"/>
  <c r="Q24" i="24"/>
  <c r="I10" i="24"/>
  <c r="M10" i="24"/>
  <c r="Q10" i="24"/>
  <c r="U10" i="24"/>
  <c r="O28" i="24"/>
  <c r="K28" i="25"/>
  <c r="P30" i="25"/>
  <c r="O28" i="25"/>
  <c r="T30" i="25"/>
  <c r="S28" i="25"/>
  <c r="X30" i="25"/>
  <c r="X28" i="25"/>
  <c r="K24" i="25"/>
  <c r="O24" i="25"/>
  <c r="S24" i="25"/>
  <c r="X24" i="25"/>
  <c r="J10" i="25"/>
  <c r="N10" i="25"/>
  <c r="R10" i="25"/>
  <c r="V10" i="25"/>
  <c r="Z10" i="25"/>
  <c r="I30" i="26"/>
  <c r="D28" i="26"/>
  <c r="H28" i="26"/>
  <c r="M30" i="26"/>
  <c r="L28" i="26"/>
  <c r="Q30" i="26"/>
  <c r="P28" i="26"/>
  <c r="U30" i="26"/>
  <c r="U28" i="26"/>
  <c r="D24" i="26"/>
  <c r="H24" i="26"/>
  <c r="H20" i="26"/>
  <c r="P24" i="26"/>
  <c r="J30" i="27"/>
  <c r="I28" i="27"/>
  <c r="N30" i="27"/>
  <c r="R28" i="27"/>
  <c r="M28" i="27"/>
  <c r="R30" i="27"/>
  <c r="V28" i="27"/>
  <c r="Q28" i="27"/>
  <c r="V30" i="27"/>
  <c r="I24" i="27"/>
  <c r="R24" i="27"/>
  <c r="M24" i="27"/>
  <c r="V24" i="27"/>
  <c r="Q24" i="27"/>
  <c r="J10" i="27"/>
  <c r="N10" i="27"/>
  <c r="R10" i="27"/>
  <c r="V10" i="27"/>
  <c r="J24" i="27"/>
  <c r="H20" i="28"/>
  <c r="H24" i="28"/>
  <c r="I28" i="29"/>
  <c r="N30" i="29"/>
  <c r="M28" i="29"/>
  <c r="R30" i="29"/>
  <c r="V28" i="29"/>
  <c r="Q28" i="29"/>
  <c r="V30" i="29"/>
  <c r="Z28" i="29"/>
  <c r="U28" i="29"/>
  <c r="Z30" i="29"/>
  <c r="I24" i="29"/>
  <c r="M24" i="29"/>
  <c r="V24" i="29"/>
  <c r="Q24" i="29"/>
  <c r="Z24" i="29"/>
  <c r="U24" i="29"/>
  <c r="J10" i="29"/>
  <c r="N10" i="29"/>
  <c r="R10" i="29"/>
  <c r="V10" i="29"/>
  <c r="Z10" i="29"/>
  <c r="K28" i="30"/>
  <c r="P30" i="30"/>
  <c r="O28" i="30"/>
  <c r="T30" i="30"/>
  <c r="X28" i="30"/>
  <c r="S28" i="30"/>
  <c r="X30" i="30"/>
  <c r="K24" i="30"/>
  <c r="O24" i="30"/>
  <c r="X24" i="30"/>
  <c r="S24" i="30"/>
  <c r="L10" i="30"/>
  <c r="P10" i="30"/>
  <c r="T10" i="30"/>
  <c r="X10" i="30"/>
  <c r="I28" i="31"/>
  <c r="H24" i="31"/>
  <c r="L24" i="31"/>
  <c r="P24" i="31"/>
  <c r="U24" i="31"/>
  <c r="J10" i="31"/>
  <c r="N10" i="31"/>
  <c r="R10" i="31"/>
  <c r="V10" i="31"/>
  <c r="Y24" i="33"/>
  <c r="T24" i="33"/>
  <c r="H20" i="14"/>
  <c r="W24" i="14"/>
  <c r="N26" i="14"/>
  <c r="M30" i="14"/>
  <c r="U30" i="14"/>
  <c r="U28" i="14"/>
  <c r="L30" i="14"/>
  <c r="T30" i="14"/>
  <c r="J10" i="15"/>
  <c r="N10" i="15"/>
  <c r="R10" i="15"/>
  <c r="V10" i="15"/>
  <c r="Q24" i="15"/>
  <c r="I30" i="15"/>
  <c r="D28" i="15"/>
  <c r="Q30" i="15"/>
  <c r="Y30" i="15"/>
  <c r="U28" i="15"/>
  <c r="O30" i="15"/>
  <c r="W30" i="15"/>
  <c r="S30" i="16"/>
  <c r="S28" i="16"/>
  <c r="J30" i="16"/>
  <c r="R30" i="16"/>
  <c r="I30" i="17"/>
  <c r="D28" i="17"/>
  <c r="H23" i="17"/>
  <c r="H24" i="17" s="1"/>
  <c r="L23" i="17"/>
  <c r="L24" i="17" s="1"/>
  <c r="P23" i="17"/>
  <c r="K24" i="17" s="1"/>
  <c r="T23" i="17"/>
  <c r="X23" i="17"/>
  <c r="J10" i="17"/>
  <c r="N10" i="17"/>
  <c r="R10" i="17"/>
  <c r="V10" i="17"/>
  <c r="I20" i="17"/>
  <c r="M20" i="17"/>
  <c r="Q20" i="17"/>
  <c r="U20" i="17"/>
  <c r="J29" i="17"/>
  <c r="I29" i="17"/>
  <c r="N29" i="17"/>
  <c r="M29" i="17"/>
  <c r="R29" i="17"/>
  <c r="Q29" i="17"/>
  <c r="V29" i="17"/>
  <c r="U29" i="17"/>
  <c r="V26" i="17"/>
  <c r="I26" i="17"/>
  <c r="Q26" i="17"/>
  <c r="M28" i="17"/>
  <c r="U28" i="17"/>
  <c r="W28" i="18"/>
  <c r="R28" i="18"/>
  <c r="W24" i="18"/>
  <c r="R24" i="18"/>
  <c r="K10" i="18"/>
  <c r="O10" i="18"/>
  <c r="S10" i="18"/>
  <c r="W10" i="18"/>
  <c r="H26" i="18"/>
  <c r="P26" i="18"/>
  <c r="X26" i="18"/>
  <c r="Z30" i="18"/>
  <c r="J30" i="19"/>
  <c r="I28" i="19"/>
  <c r="N30" i="19"/>
  <c r="M28" i="19"/>
  <c r="R30" i="19"/>
  <c r="V28" i="19"/>
  <c r="Q28" i="19"/>
  <c r="V30" i="19"/>
  <c r="Z28" i="19"/>
  <c r="U28" i="19"/>
  <c r="Z30" i="19"/>
  <c r="J24" i="19"/>
  <c r="K26" i="19"/>
  <c r="D27" i="19"/>
  <c r="D28" i="19" s="1"/>
  <c r="S28" i="19"/>
  <c r="M30" i="19"/>
  <c r="M20" i="20"/>
  <c r="D24" i="20"/>
  <c r="T24" i="20"/>
  <c r="U24" i="20"/>
  <c r="I29" i="20"/>
  <c r="D26" i="20"/>
  <c r="M29" i="20"/>
  <c r="H26" i="20"/>
  <c r="Q29" i="20"/>
  <c r="L26" i="20"/>
  <c r="U29" i="20"/>
  <c r="P26" i="20"/>
  <c r="Y29" i="20"/>
  <c r="T26" i="20"/>
  <c r="Q26" i="20"/>
  <c r="I28" i="20"/>
  <c r="S30" i="20"/>
  <c r="I30" i="21"/>
  <c r="H28" i="21"/>
  <c r="M30" i="21"/>
  <c r="L28" i="21"/>
  <c r="Q30" i="21"/>
  <c r="P28" i="21"/>
  <c r="U30" i="21"/>
  <c r="Y28" i="21"/>
  <c r="T28" i="21"/>
  <c r="Y30" i="21"/>
  <c r="I24" i="21"/>
  <c r="U24" i="22"/>
  <c r="P24" i="22"/>
  <c r="K24" i="22"/>
  <c r="O24" i="22"/>
  <c r="T24" i="22"/>
  <c r="D10" i="22"/>
  <c r="L10" i="22"/>
  <c r="P10" i="22"/>
  <c r="T10" i="22"/>
  <c r="K28" i="22"/>
  <c r="J30" i="23"/>
  <c r="I28" i="23"/>
  <c r="N30" i="23"/>
  <c r="M28" i="23"/>
  <c r="R30" i="23"/>
  <c r="Q28" i="23"/>
  <c r="V30" i="23"/>
  <c r="V28" i="23"/>
  <c r="K20" i="23"/>
  <c r="O20" i="23"/>
  <c r="S20" i="23"/>
  <c r="W20" i="23"/>
  <c r="K24" i="23"/>
  <c r="O30" i="24"/>
  <c r="J28" i="24"/>
  <c r="S30" i="24"/>
  <c r="S28" i="24"/>
  <c r="N28" i="24"/>
  <c r="W30" i="24"/>
  <c r="W28" i="24"/>
  <c r="R28" i="24"/>
  <c r="J24" i="24"/>
  <c r="S24" i="24"/>
  <c r="N24" i="24"/>
  <c r="W24" i="24"/>
  <c r="R24" i="24"/>
  <c r="J10" i="24"/>
  <c r="N10" i="24"/>
  <c r="R10" i="24"/>
  <c r="V10" i="24"/>
  <c r="H20" i="24"/>
  <c r="D28" i="25"/>
  <c r="I30" i="25"/>
  <c r="M30" i="25"/>
  <c r="Q30" i="25"/>
  <c r="L28" i="25"/>
  <c r="U30" i="25"/>
  <c r="P28" i="25"/>
  <c r="Y30" i="25"/>
  <c r="Y28" i="25"/>
  <c r="T28" i="25"/>
  <c r="L24" i="25"/>
  <c r="P24" i="25"/>
  <c r="Y24" i="25"/>
  <c r="T24" i="25"/>
  <c r="K10" i="25"/>
  <c r="O10" i="25"/>
  <c r="S10" i="25"/>
  <c r="W10" i="25"/>
  <c r="AA10" i="25"/>
  <c r="H20" i="25"/>
  <c r="J30" i="26"/>
  <c r="N30" i="26"/>
  <c r="I28" i="26"/>
  <c r="R30" i="26"/>
  <c r="R28" i="26"/>
  <c r="M28" i="26"/>
  <c r="V30" i="26"/>
  <c r="V28" i="26"/>
  <c r="Q28" i="26"/>
  <c r="R24" i="26"/>
  <c r="M24" i="26"/>
  <c r="V24" i="26"/>
  <c r="Q24" i="26"/>
  <c r="J10" i="26"/>
  <c r="N10" i="26"/>
  <c r="R10" i="26"/>
  <c r="V10" i="26"/>
  <c r="D10" i="27"/>
  <c r="N24" i="27"/>
  <c r="J30" i="28"/>
  <c r="N30" i="28"/>
  <c r="N28" i="28"/>
  <c r="I28" i="28"/>
  <c r="R30" i="28"/>
  <c r="R28" i="28"/>
  <c r="M28" i="28"/>
  <c r="N24" i="28"/>
  <c r="I24" i="28"/>
  <c r="R24" i="28"/>
  <c r="M24" i="28"/>
  <c r="J10" i="28"/>
  <c r="N10" i="28"/>
  <c r="R10" i="28"/>
  <c r="I30" i="28"/>
  <c r="D28" i="28"/>
  <c r="H28" i="28"/>
  <c r="M30" i="28"/>
  <c r="L28" i="28"/>
  <c r="Q30" i="28"/>
  <c r="Q28" i="28"/>
  <c r="L24" i="28"/>
  <c r="K30" i="29"/>
  <c r="J28" i="29"/>
  <c r="O30" i="29"/>
  <c r="N28" i="29"/>
  <c r="S30" i="29"/>
  <c r="R28" i="29"/>
  <c r="W30" i="29"/>
  <c r="W28" i="29"/>
  <c r="J24" i="29"/>
  <c r="N24" i="29"/>
  <c r="R24" i="29"/>
  <c r="W24" i="29"/>
  <c r="D10" i="29"/>
  <c r="I30" i="30"/>
  <c r="D28" i="30"/>
  <c r="H28" i="30"/>
  <c r="M30" i="30"/>
  <c r="L28" i="30"/>
  <c r="Q30" i="30"/>
  <c r="P28" i="30"/>
  <c r="U30" i="30"/>
  <c r="T28" i="30"/>
  <c r="Y30" i="30"/>
  <c r="Y28" i="30"/>
  <c r="D24" i="30"/>
  <c r="H24" i="30"/>
  <c r="L24" i="30"/>
  <c r="P24" i="30"/>
  <c r="T24" i="30"/>
  <c r="Y24" i="30"/>
  <c r="H20" i="30"/>
  <c r="K30" i="31"/>
  <c r="O30" i="31"/>
  <c r="J28" i="31"/>
  <c r="S30" i="31"/>
  <c r="N28" i="31"/>
  <c r="W28" i="31"/>
  <c r="R28" i="31"/>
  <c r="W30" i="31"/>
  <c r="I24" i="31"/>
  <c r="M24" i="31"/>
  <c r="V24" i="31"/>
  <c r="Q24" i="31"/>
  <c r="D10" i="31"/>
  <c r="K10" i="31"/>
  <c r="O10" i="31"/>
  <c r="S10" i="31"/>
  <c r="W10" i="31"/>
  <c r="H20" i="31"/>
  <c r="D23" i="21"/>
  <c r="D24" i="21" s="1"/>
  <c r="D26" i="21"/>
  <c r="D27" i="21"/>
  <c r="D28" i="21" s="1"/>
  <c r="N26" i="22"/>
  <c r="R26" i="22"/>
  <c r="V26" i="22"/>
  <c r="I27" i="22"/>
  <c r="M27" i="22"/>
  <c r="Q27" i="22"/>
  <c r="Q28" i="22" s="1"/>
  <c r="U27" i="22"/>
  <c r="T28" i="22"/>
  <c r="P30" i="22"/>
  <c r="D20" i="23"/>
  <c r="N26" i="24"/>
  <c r="R26" i="24"/>
  <c r="V26" i="24"/>
  <c r="I27" i="24"/>
  <c r="M27" i="24"/>
  <c r="Q27" i="24"/>
  <c r="U27" i="24"/>
  <c r="T28" i="24"/>
  <c r="T30" i="24"/>
  <c r="J26" i="25"/>
  <c r="N26" i="25"/>
  <c r="R26" i="25"/>
  <c r="V26" i="25"/>
  <c r="U24" i="26"/>
  <c r="I26" i="26"/>
  <c r="M26" i="26"/>
  <c r="Q26" i="26"/>
  <c r="U26" i="26"/>
  <c r="S24" i="27"/>
  <c r="D26" i="27"/>
  <c r="K26" i="27"/>
  <c r="O26" i="27"/>
  <c r="S26" i="27"/>
  <c r="D27" i="27"/>
  <c r="D28" i="27" s="1"/>
  <c r="Q24" i="28"/>
  <c r="I26" i="28"/>
  <c r="M26" i="28"/>
  <c r="Q26" i="28"/>
  <c r="D26" i="29"/>
  <c r="K26" i="29"/>
  <c r="O26" i="29"/>
  <c r="S26" i="29"/>
  <c r="W26" i="29"/>
  <c r="I26" i="30"/>
  <c r="M26" i="30"/>
  <c r="Q26" i="30"/>
  <c r="U26" i="30"/>
  <c r="Y26" i="30"/>
  <c r="D23" i="31"/>
  <c r="D24" i="31" s="1"/>
  <c r="R26" i="31"/>
  <c r="W26" i="31"/>
  <c r="R29" i="31"/>
  <c r="O30" i="32"/>
  <c r="J28" i="32"/>
  <c r="S30" i="32"/>
  <c r="S28" i="32"/>
  <c r="N28" i="32"/>
  <c r="W30" i="32"/>
  <c r="W28" i="32"/>
  <c r="R28" i="32"/>
  <c r="M24" i="32"/>
  <c r="V24" i="32"/>
  <c r="Q24" i="32"/>
  <c r="L10" i="32"/>
  <c r="P10" i="32"/>
  <c r="T10" i="32"/>
  <c r="K29" i="32"/>
  <c r="J29" i="32"/>
  <c r="O29" i="32"/>
  <c r="N29" i="32"/>
  <c r="S29" i="32"/>
  <c r="R29" i="32"/>
  <c r="S26" i="32"/>
  <c r="W29" i="32"/>
  <c r="V29" i="32"/>
  <c r="W26" i="32"/>
  <c r="P30" i="32"/>
  <c r="D27" i="33"/>
  <c r="H4" i="33"/>
  <c r="H27" i="33" s="1"/>
  <c r="H30" i="33" s="1"/>
  <c r="W24" i="33"/>
  <c r="R24" i="33"/>
  <c r="AA24" i="33"/>
  <c r="V24" i="33"/>
  <c r="I10" i="33"/>
  <c r="M10" i="33"/>
  <c r="Q10" i="33"/>
  <c r="U10" i="33"/>
  <c r="Y10" i="33"/>
  <c r="J20" i="33"/>
  <c r="N20" i="33"/>
  <c r="R20" i="33"/>
  <c r="V20" i="33"/>
  <c r="Z20" i="33"/>
  <c r="Q30" i="33"/>
  <c r="L28" i="33"/>
  <c r="T30" i="33"/>
  <c r="K28" i="34"/>
  <c r="P30" i="34"/>
  <c r="O28" i="34"/>
  <c r="T30" i="34"/>
  <c r="X28" i="34"/>
  <c r="S28" i="34"/>
  <c r="X30" i="34"/>
  <c r="X24" i="34"/>
  <c r="S24" i="34"/>
  <c r="L10" i="34"/>
  <c r="P10" i="34"/>
  <c r="T10" i="34"/>
  <c r="X10" i="34"/>
  <c r="I30" i="35"/>
  <c r="D28" i="35"/>
  <c r="M30" i="35"/>
  <c r="Q30" i="35"/>
  <c r="L28" i="35"/>
  <c r="U30" i="35"/>
  <c r="P28" i="35"/>
  <c r="Y30" i="35"/>
  <c r="Y28" i="35"/>
  <c r="T28" i="35"/>
  <c r="Y24" i="35"/>
  <c r="T24" i="35"/>
  <c r="I28" i="36"/>
  <c r="N30" i="36"/>
  <c r="M28" i="36"/>
  <c r="R30" i="36"/>
  <c r="Q28" i="36"/>
  <c r="V30" i="36"/>
  <c r="V28" i="36"/>
  <c r="U28" i="36"/>
  <c r="Z30" i="36"/>
  <c r="Z28" i="36"/>
  <c r="Q24" i="36"/>
  <c r="V24" i="36"/>
  <c r="U24" i="36"/>
  <c r="Z24" i="36"/>
  <c r="J10" i="36"/>
  <c r="N10" i="36"/>
  <c r="R10" i="36"/>
  <c r="V10" i="36"/>
  <c r="Z10" i="36"/>
  <c r="I30" i="36"/>
  <c r="H28" i="36"/>
  <c r="M30" i="36"/>
  <c r="L28" i="36"/>
  <c r="Q30" i="36"/>
  <c r="P28" i="36"/>
  <c r="U30" i="36"/>
  <c r="Y28" i="36"/>
  <c r="T28" i="36"/>
  <c r="Y30" i="36"/>
  <c r="N24" i="36"/>
  <c r="R24" i="37"/>
  <c r="M24" i="37"/>
  <c r="L10" i="37"/>
  <c r="P10" i="37"/>
  <c r="H20" i="37"/>
  <c r="L20" i="37"/>
  <c r="P20" i="37"/>
  <c r="I30" i="38"/>
  <c r="D28" i="38"/>
  <c r="M30" i="38"/>
  <c r="H28" i="38"/>
  <c r="Q30" i="38"/>
  <c r="L28" i="38"/>
  <c r="U30" i="38"/>
  <c r="P28" i="38"/>
  <c r="Y30" i="38"/>
  <c r="Y28" i="38"/>
  <c r="T28" i="38"/>
  <c r="O30" i="39"/>
  <c r="J28" i="39"/>
  <c r="S30" i="39"/>
  <c r="N28" i="39"/>
  <c r="W30" i="39"/>
  <c r="W28" i="39"/>
  <c r="R28" i="39"/>
  <c r="P30" i="40"/>
  <c r="K28" i="40"/>
  <c r="T30" i="40"/>
  <c r="T28" i="40"/>
  <c r="O28" i="40"/>
  <c r="R24" i="40"/>
  <c r="M24" i="40"/>
  <c r="I10" i="40"/>
  <c r="M10" i="40"/>
  <c r="Q10" i="40"/>
  <c r="U10" i="40"/>
  <c r="I20" i="40"/>
  <c r="M20" i="40"/>
  <c r="Q20" i="40"/>
  <c r="U20" i="40"/>
  <c r="H29" i="40"/>
  <c r="H26" i="40"/>
  <c r="I28" i="41"/>
  <c r="N30" i="41"/>
  <c r="M28" i="41"/>
  <c r="R30" i="41"/>
  <c r="V28" i="41"/>
  <c r="Q28" i="41"/>
  <c r="V30" i="41"/>
  <c r="Z28" i="41"/>
  <c r="U28" i="41"/>
  <c r="Z30" i="41"/>
  <c r="J24" i="41"/>
  <c r="N24" i="41"/>
  <c r="W24" i="41"/>
  <c r="R24" i="41"/>
  <c r="K10" i="41"/>
  <c r="O10" i="41"/>
  <c r="S10" i="41"/>
  <c r="W10" i="41"/>
  <c r="D28" i="42"/>
  <c r="L28" i="42"/>
  <c r="P28" i="42"/>
  <c r="T28" i="42"/>
  <c r="Y28" i="42"/>
  <c r="M24" i="42"/>
  <c r="D26" i="14"/>
  <c r="O26" i="14"/>
  <c r="M29" i="14"/>
  <c r="Q29" i="14"/>
  <c r="U29" i="14"/>
  <c r="J26" i="15"/>
  <c r="N26" i="15"/>
  <c r="R26" i="15"/>
  <c r="W29" i="15"/>
  <c r="Q26" i="16"/>
  <c r="O29" i="16"/>
  <c r="S29" i="16"/>
  <c r="W29" i="16"/>
  <c r="D10" i="19"/>
  <c r="I29" i="19"/>
  <c r="M29" i="19"/>
  <c r="Q29" i="19"/>
  <c r="U29" i="19"/>
  <c r="Y29" i="19"/>
  <c r="K29" i="20"/>
  <c r="O29" i="20"/>
  <c r="S29" i="20"/>
  <c r="W29" i="20"/>
  <c r="D10" i="21"/>
  <c r="I29" i="21"/>
  <c r="M29" i="21"/>
  <c r="Q29" i="21"/>
  <c r="U29" i="21"/>
  <c r="Y29" i="21"/>
  <c r="H4" i="22"/>
  <c r="H27" i="22" s="1"/>
  <c r="H30" i="22" s="1"/>
  <c r="H25" i="22"/>
  <c r="H29" i="22" s="1"/>
  <c r="O26" i="22"/>
  <c r="I29" i="22"/>
  <c r="M29" i="22"/>
  <c r="Q29" i="22"/>
  <c r="U29" i="22"/>
  <c r="S24" i="23"/>
  <c r="I26" i="23"/>
  <c r="M26" i="23"/>
  <c r="Q26" i="23"/>
  <c r="I29" i="23"/>
  <c r="M29" i="23"/>
  <c r="Q29" i="23"/>
  <c r="U29" i="23"/>
  <c r="H4" i="24"/>
  <c r="H27" i="24" s="1"/>
  <c r="H30" i="24" s="1"/>
  <c r="H25" i="24"/>
  <c r="H29" i="24" s="1"/>
  <c r="O26" i="24"/>
  <c r="I29" i="24"/>
  <c r="M29" i="24"/>
  <c r="Q29" i="24"/>
  <c r="U29" i="24"/>
  <c r="H4" i="25"/>
  <c r="H27" i="25" s="1"/>
  <c r="H30" i="25" s="1"/>
  <c r="D26" i="25"/>
  <c r="S26" i="25"/>
  <c r="W26" i="25"/>
  <c r="AA26" i="25"/>
  <c r="M29" i="25"/>
  <c r="Q29" i="25"/>
  <c r="U29" i="25"/>
  <c r="Y29" i="25"/>
  <c r="J26" i="26"/>
  <c r="N26" i="26"/>
  <c r="S29" i="26"/>
  <c r="H26" i="27"/>
  <c r="L26" i="27"/>
  <c r="P26" i="27"/>
  <c r="I29" i="27"/>
  <c r="M29" i="27"/>
  <c r="Q29" i="27"/>
  <c r="U29" i="27"/>
  <c r="J26" i="28"/>
  <c r="K29" i="28"/>
  <c r="O29" i="28"/>
  <c r="H26" i="29"/>
  <c r="L26" i="29"/>
  <c r="P26" i="29"/>
  <c r="T26" i="29"/>
  <c r="I29" i="29"/>
  <c r="M29" i="29"/>
  <c r="Q29" i="29"/>
  <c r="U29" i="29"/>
  <c r="Y29" i="29"/>
  <c r="J26" i="30"/>
  <c r="N26" i="30"/>
  <c r="R26" i="30"/>
  <c r="K29" i="30"/>
  <c r="O29" i="30"/>
  <c r="S29" i="30"/>
  <c r="W29" i="30"/>
  <c r="J26" i="31"/>
  <c r="N26" i="31"/>
  <c r="S26" i="31"/>
  <c r="I29" i="31"/>
  <c r="N29" i="31"/>
  <c r="T29" i="31"/>
  <c r="D27" i="32"/>
  <c r="H4" i="32"/>
  <c r="H27" i="32" s="1"/>
  <c r="K28" i="32"/>
  <c r="O28" i="32"/>
  <c r="J24" i="32"/>
  <c r="S24" i="32"/>
  <c r="N24" i="32"/>
  <c r="W24" i="32"/>
  <c r="R24" i="32"/>
  <c r="I10" i="32"/>
  <c r="M10" i="32"/>
  <c r="Q10" i="32"/>
  <c r="U10" i="32"/>
  <c r="H20" i="32"/>
  <c r="L20" i="32"/>
  <c r="P20" i="32"/>
  <c r="T20" i="32"/>
  <c r="D24" i="32"/>
  <c r="K26" i="32"/>
  <c r="O26" i="32"/>
  <c r="J26" i="32"/>
  <c r="U30" i="32"/>
  <c r="U28" i="32"/>
  <c r="T28" i="32"/>
  <c r="T30" i="32"/>
  <c r="H26" i="33"/>
  <c r="U30" i="33"/>
  <c r="P28" i="33"/>
  <c r="X30" i="33"/>
  <c r="H20" i="34"/>
  <c r="H24" i="34"/>
  <c r="I28" i="35"/>
  <c r="N30" i="35"/>
  <c r="M28" i="35"/>
  <c r="R30" i="35"/>
  <c r="V28" i="35"/>
  <c r="Q28" i="35"/>
  <c r="V30" i="35"/>
  <c r="Z28" i="35"/>
  <c r="U28" i="35"/>
  <c r="Z30" i="35"/>
  <c r="I24" i="35"/>
  <c r="M24" i="35"/>
  <c r="V24" i="35"/>
  <c r="Q24" i="35"/>
  <c r="Z24" i="35"/>
  <c r="U24" i="35"/>
  <c r="J10" i="35"/>
  <c r="N10" i="35"/>
  <c r="R10" i="35"/>
  <c r="V10" i="35"/>
  <c r="Z10" i="35"/>
  <c r="J24" i="35"/>
  <c r="D10" i="36"/>
  <c r="H24" i="36"/>
  <c r="P24" i="36"/>
  <c r="H30" i="37"/>
  <c r="J24" i="37"/>
  <c r="O24" i="37"/>
  <c r="N24" i="37"/>
  <c r="S24" i="37"/>
  <c r="I10" i="37"/>
  <c r="M10" i="37"/>
  <c r="Q10" i="37"/>
  <c r="H26" i="37"/>
  <c r="N28" i="37"/>
  <c r="J30" i="38"/>
  <c r="I28" i="38"/>
  <c r="N30" i="38"/>
  <c r="M28" i="38"/>
  <c r="R30" i="38"/>
  <c r="V28" i="38"/>
  <c r="Q28" i="38"/>
  <c r="V30" i="38"/>
  <c r="Z28" i="38"/>
  <c r="U28" i="38"/>
  <c r="Z30" i="38"/>
  <c r="V24" i="38"/>
  <c r="Q24" i="38"/>
  <c r="Z24" i="38"/>
  <c r="U24" i="38"/>
  <c r="J10" i="38"/>
  <c r="H30" i="39"/>
  <c r="L30" i="39"/>
  <c r="K28" i="39"/>
  <c r="P30" i="39"/>
  <c r="O28" i="39"/>
  <c r="T30" i="39"/>
  <c r="X28" i="39"/>
  <c r="S28" i="39"/>
  <c r="X30" i="39"/>
  <c r="H24" i="39"/>
  <c r="L24" i="39"/>
  <c r="P24" i="39"/>
  <c r="Y24" i="39"/>
  <c r="T24" i="39"/>
  <c r="I10" i="39"/>
  <c r="M10" i="39"/>
  <c r="Q10" i="39"/>
  <c r="U10" i="39"/>
  <c r="Y10" i="39"/>
  <c r="D28" i="40"/>
  <c r="I30" i="40"/>
  <c r="H28" i="40"/>
  <c r="M30" i="40"/>
  <c r="L28" i="40"/>
  <c r="Q30" i="40"/>
  <c r="Q28" i="40"/>
  <c r="P28" i="40"/>
  <c r="U30" i="40"/>
  <c r="U28" i="40"/>
  <c r="J24" i="40"/>
  <c r="S24" i="40"/>
  <c r="N24" i="40"/>
  <c r="J10" i="40"/>
  <c r="N10" i="40"/>
  <c r="R10" i="40"/>
  <c r="J28" i="41"/>
  <c r="O30" i="41"/>
  <c r="N28" i="41"/>
  <c r="S30" i="41"/>
  <c r="W28" i="41"/>
  <c r="R28" i="41"/>
  <c r="W30" i="41"/>
  <c r="L30" i="41"/>
  <c r="K28" i="41"/>
  <c r="P30" i="41"/>
  <c r="O28" i="41"/>
  <c r="T30" i="41"/>
  <c r="S28" i="41"/>
  <c r="X30" i="41"/>
  <c r="X28" i="41"/>
  <c r="K24" i="41"/>
  <c r="R24" i="42"/>
  <c r="W24" i="42"/>
  <c r="I30" i="44"/>
  <c r="D28" i="44"/>
  <c r="I28" i="44"/>
  <c r="M30" i="44"/>
  <c r="L28" i="44"/>
  <c r="Q30" i="44"/>
  <c r="Q28" i="44"/>
  <c r="P28" i="44"/>
  <c r="U30" i="44"/>
  <c r="T28" i="44"/>
  <c r="Y30" i="44"/>
  <c r="Y28" i="44"/>
  <c r="L28" i="46"/>
  <c r="Q30" i="46"/>
  <c r="H5" i="14"/>
  <c r="H23" i="14" s="1"/>
  <c r="H24" i="14" s="1"/>
  <c r="H9" i="14"/>
  <c r="I26" i="19"/>
  <c r="M26" i="19"/>
  <c r="Q26" i="19"/>
  <c r="U26" i="19"/>
  <c r="V29" i="19"/>
  <c r="Z29" i="19"/>
  <c r="K26" i="20"/>
  <c r="O26" i="20"/>
  <c r="S26" i="20"/>
  <c r="X29" i="20"/>
  <c r="Q24" i="21"/>
  <c r="U24" i="21"/>
  <c r="I26" i="21"/>
  <c r="M26" i="21"/>
  <c r="Q26" i="21"/>
  <c r="U26" i="21"/>
  <c r="J29" i="21"/>
  <c r="N29" i="21"/>
  <c r="R29" i="21"/>
  <c r="V29" i="21"/>
  <c r="Z29" i="21"/>
  <c r="H5" i="22"/>
  <c r="H23" i="22" s="1"/>
  <c r="H24" i="22" s="1"/>
  <c r="H9" i="22"/>
  <c r="N29" i="22"/>
  <c r="R29" i="22"/>
  <c r="V29" i="22"/>
  <c r="H5" i="23"/>
  <c r="H23" i="23" s="1"/>
  <c r="H24" i="23" s="1"/>
  <c r="V26" i="23"/>
  <c r="H5" i="24"/>
  <c r="H23" i="24" s="1"/>
  <c r="H24" i="24" s="1"/>
  <c r="H9" i="24"/>
  <c r="N29" i="24"/>
  <c r="R29" i="24"/>
  <c r="V29" i="24"/>
  <c r="H5" i="25"/>
  <c r="H23" i="25" s="1"/>
  <c r="H24" i="25" s="1"/>
  <c r="H9" i="25"/>
  <c r="T26" i="25"/>
  <c r="N29" i="25"/>
  <c r="R29" i="25"/>
  <c r="V29" i="25"/>
  <c r="Z29" i="25"/>
  <c r="D26" i="26"/>
  <c r="K26" i="26"/>
  <c r="O26" i="26"/>
  <c r="T29" i="26"/>
  <c r="J29" i="27"/>
  <c r="N29" i="27"/>
  <c r="R29" i="27"/>
  <c r="D26" i="28"/>
  <c r="L29" i="28"/>
  <c r="P29" i="28"/>
  <c r="J29" i="29"/>
  <c r="N29" i="29"/>
  <c r="R29" i="29"/>
  <c r="V29" i="29"/>
  <c r="D26" i="30"/>
  <c r="L29" i="30"/>
  <c r="P29" i="30"/>
  <c r="T29" i="30"/>
  <c r="X29" i="30"/>
  <c r="J30" i="31"/>
  <c r="N30" i="31"/>
  <c r="R30" i="31"/>
  <c r="V30" i="31"/>
  <c r="P26" i="31"/>
  <c r="K26" i="31"/>
  <c r="O26" i="31"/>
  <c r="U26" i="31"/>
  <c r="Q28" i="31"/>
  <c r="V28" i="31"/>
  <c r="J29" i="31"/>
  <c r="U29" i="31"/>
  <c r="K24" i="32"/>
  <c r="O24" i="32"/>
  <c r="H26" i="32"/>
  <c r="N26" i="32"/>
  <c r="D28" i="32"/>
  <c r="I30" i="32"/>
  <c r="J27" i="33"/>
  <c r="J30" i="33" s="1"/>
  <c r="N27" i="33"/>
  <c r="R30" i="33"/>
  <c r="M28" i="33"/>
  <c r="V30" i="33"/>
  <c r="Q28" i="33"/>
  <c r="Z30" i="33"/>
  <c r="Z28" i="33"/>
  <c r="U28" i="33"/>
  <c r="K10" i="33"/>
  <c r="O10" i="33"/>
  <c r="S10" i="33"/>
  <c r="W10" i="33"/>
  <c r="AA10" i="33"/>
  <c r="H20" i="33"/>
  <c r="L20" i="33"/>
  <c r="P20" i="33"/>
  <c r="T20" i="33"/>
  <c r="X20" i="33"/>
  <c r="D28" i="33"/>
  <c r="I30" i="33"/>
  <c r="Y30" i="33"/>
  <c r="Y28" i="33"/>
  <c r="T28" i="33"/>
  <c r="I28" i="34"/>
  <c r="N30" i="34"/>
  <c r="M28" i="34"/>
  <c r="R30" i="34"/>
  <c r="Q28" i="34"/>
  <c r="V30" i="34"/>
  <c r="V28" i="34"/>
  <c r="U28" i="34"/>
  <c r="Z30" i="34"/>
  <c r="Z28" i="34"/>
  <c r="Q24" i="34"/>
  <c r="V24" i="34"/>
  <c r="U24" i="34"/>
  <c r="Z24" i="34"/>
  <c r="J10" i="34"/>
  <c r="N10" i="34"/>
  <c r="R10" i="34"/>
  <c r="V10" i="34"/>
  <c r="Z10" i="34"/>
  <c r="I30" i="34"/>
  <c r="D28" i="34"/>
  <c r="H28" i="34"/>
  <c r="M30" i="34"/>
  <c r="L28" i="34"/>
  <c r="Q30" i="34"/>
  <c r="P28" i="34"/>
  <c r="U30" i="34"/>
  <c r="Y28" i="34"/>
  <c r="T28" i="34"/>
  <c r="Y30" i="34"/>
  <c r="L24" i="34"/>
  <c r="D10" i="35"/>
  <c r="H30" i="36"/>
  <c r="L30" i="36"/>
  <c r="K28" i="36"/>
  <c r="P30" i="36"/>
  <c r="O28" i="36"/>
  <c r="T30" i="36"/>
  <c r="X28" i="36"/>
  <c r="S28" i="36"/>
  <c r="X30" i="36"/>
  <c r="X24" i="36"/>
  <c r="S24" i="36"/>
  <c r="L10" i="36"/>
  <c r="P10" i="36"/>
  <c r="T10" i="36"/>
  <c r="X10" i="36"/>
  <c r="K30" i="36"/>
  <c r="O30" i="36"/>
  <c r="J28" i="36"/>
  <c r="S30" i="36"/>
  <c r="N28" i="36"/>
  <c r="W30" i="36"/>
  <c r="W28" i="36"/>
  <c r="R28" i="36"/>
  <c r="J24" i="36"/>
  <c r="I30" i="37"/>
  <c r="D28" i="37"/>
  <c r="M30" i="37"/>
  <c r="H28" i="37"/>
  <c r="Q30" i="37"/>
  <c r="Q28" i="37"/>
  <c r="P24" i="37"/>
  <c r="K24" i="37"/>
  <c r="J10" i="37"/>
  <c r="N10" i="37"/>
  <c r="R10" i="37"/>
  <c r="J20" i="37"/>
  <c r="N20" i="37"/>
  <c r="R20" i="37"/>
  <c r="J28" i="38"/>
  <c r="O30" i="38"/>
  <c r="N28" i="38"/>
  <c r="S30" i="38"/>
  <c r="W28" i="38"/>
  <c r="R28" i="38"/>
  <c r="W30" i="38"/>
  <c r="W24" i="38"/>
  <c r="R24" i="38"/>
  <c r="D10" i="38"/>
  <c r="K10" i="38"/>
  <c r="O10" i="38"/>
  <c r="S10" i="38"/>
  <c r="W10" i="38"/>
  <c r="D24" i="38"/>
  <c r="I30" i="39"/>
  <c r="H28" i="39"/>
  <c r="M30" i="39"/>
  <c r="L28" i="39"/>
  <c r="Q30" i="39"/>
  <c r="P28" i="39"/>
  <c r="U30" i="39"/>
  <c r="Y28" i="39"/>
  <c r="T28" i="39"/>
  <c r="Y30" i="39"/>
  <c r="Q24" i="39"/>
  <c r="V24" i="39"/>
  <c r="U24" i="39"/>
  <c r="Z24" i="39"/>
  <c r="N30" i="40"/>
  <c r="I28" i="40"/>
  <c r="R30" i="40"/>
  <c r="R28" i="40"/>
  <c r="M28" i="40"/>
  <c r="K20" i="40"/>
  <c r="O20" i="40"/>
  <c r="S20" i="40"/>
  <c r="Y24" i="41"/>
  <c r="T24" i="41"/>
  <c r="X24" i="42"/>
  <c r="S24" i="42"/>
  <c r="S28" i="43"/>
  <c r="N28" i="43"/>
  <c r="S30" i="43"/>
  <c r="J30" i="43"/>
  <c r="H26" i="26"/>
  <c r="L26" i="26"/>
  <c r="P26" i="26"/>
  <c r="J26" i="27"/>
  <c r="N26" i="27"/>
  <c r="H26" i="28"/>
  <c r="L26" i="28"/>
  <c r="J26" i="29"/>
  <c r="N26" i="29"/>
  <c r="R26" i="29"/>
  <c r="H26" i="30"/>
  <c r="L26" i="30"/>
  <c r="P26" i="30"/>
  <c r="T26" i="30"/>
  <c r="L26" i="31"/>
  <c r="Q26" i="31"/>
  <c r="V26" i="31"/>
  <c r="M28" i="31"/>
  <c r="J30" i="32"/>
  <c r="N30" i="32"/>
  <c r="I28" i="32"/>
  <c r="R30" i="32"/>
  <c r="M28" i="32"/>
  <c r="V30" i="32"/>
  <c r="V28" i="32"/>
  <c r="Q28" i="32"/>
  <c r="K10" i="32"/>
  <c r="O10" i="32"/>
  <c r="S10" i="32"/>
  <c r="W10" i="32"/>
  <c r="J20" i="32"/>
  <c r="N20" i="32"/>
  <c r="R20" i="32"/>
  <c r="V20" i="32"/>
  <c r="P24" i="32"/>
  <c r="R26" i="32"/>
  <c r="M30" i="32"/>
  <c r="L28" i="32"/>
  <c r="K30" i="33"/>
  <c r="O30" i="33"/>
  <c r="J28" i="33"/>
  <c r="S30" i="33"/>
  <c r="N28" i="33"/>
  <c r="W30" i="33"/>
  <c r="W28" i="33"/>
  <c r="R28" i="33"/>
  <c r="AA30" i="33"/>
  <c r="AA28" i="33"/>
  <c r="V28" i="33"/>
  <c r="I24" i="33"/>
  <c r="M24" i="33"/>
  <c r="Q24" i="33"/>
  <c r="Z24" i="33"/>
  <c r="U24" i="33"/>
  <c r="L10" i="33"/>
  <c r="P10" i="33"/>
  <c r="T10" i="33"/>
  <c r="X10" i="33"/>
  <c r="X24" i="33"/>
  <c r="K29" i="33"/>
  <c r="J29" i="33"/>
  <c r="O29" i="33"/>
  <c r="N29" i="33"/>
  <c r="S29" i="33"/>
  <c r="R29" i="33"/>
  <c r="W29" i="33"/>
  <c r="V29" i="33"/>
  <c r="W26" i="33"/>
  <c r="AA29" i="33"/>
  <c r="Z29" i="33"/>
  <c r="AA26" i="33"/>
  <c r="V26" i="33"/>
  <c r="M30" i="33"/>
  <c r="H28" i="33"/>
  <c r="X28" i="33"/>
  <c r="P30" i="33"/>
  <c r="K30" i="34"/>
  <c r="O30" i="34"/>
  <c r="J28" i="34"/>
  <c r="S30" i="34"/>
  <c r="N28" i="34"/>
  <c r="W30" i="34"/>
  <c r="W28" i="34"/>
  <c r="R28" i="34"/>
  <c r="J24" i="34"/>
  <c r="N24" i="34"/>
  <c r="W24" i="34"/>
  <c r="R24" i="34"/>
  <c r="D10" i="34"/>
  <c r="P24" i="34"/>
  <c r="L30" i="35"/>
  <c r="K28" i="35"/>
  <c r="P30" i="35"/>
  <c r="O28" i="35"/>
  <c r="T30" i="35"/>
  <c r="S28" i="35"/>
  <c r="X30" i="35"/>
  <c r="X28" i="35"/>
  <c r="S24" i="35"/>
  <c r="X24" i="35"/>
  <c r="L10" i="35"/>
  <c r="P10" i="35"/>
  <c r="T10" i="35"/>
  <c r="X10" i="35"/>
  <c r="K30" i="35"/>
  <c r="J28" i="35"/>
  <c r="O30" i="35"/>
  <c r="N28" i="35"/>
  <c r="S30" i="35"/>
  <c r="W28" i="35"/>
  <c r="R28" i="35"/>
  <c r="W30" i="35"/>
  <c r="H20" i="36"/>
  <c r="L24" i="36"/>
  <c r="N30" i="37"/>
  <c r="I28" i="37"/>
  <c r="R30" i="37"/>
  <c r="R28" i="37"/>
  <c r="M28" i="37"/>
  <c r="D24" i="37"/>
  <c r="Q24" i="37"/>
  <c r="L24" i="37"/>
  <c r="K10" i="37"/>
  <c r="O10" i="37"/>
  <c r="S10" i="37"/>
  <c r="H30" i="38"/>
  <c r="L30" i="38"/>
  <c r="K28" i="38"/>
  <c r="P30" i="38"/>
  <c r="O28" i="38"/>
  <c r="T30" i="38"/>
  <c r="S28" i="38"/>
  <c r="X30" i="38"/>
  <c r="X28" i="38"/>
  <c r="K24" i="38"/>
  <c r="O24" i="38"/>
  <c r="S24" i="38"/>
  <c r="X24" i="38"/>
  <c r="L10" i="38"/>
  <c r="P10" i="38"/>
  <c r="T10" i="38"/>
  <c r="X10" i="38"/>
  <c r="H24" i="38"/>
  <c r="J30" i="39"/>
  <c r="I28" i="39"/>
  <c r="N30" i="39"/>
  <c r="M28" i="39"/>
  <c r="R30" i="39"/>
  <c r="Q28" i="39"/>
  <c r="V30" i="39"/>
  <c r="V28" i="39"/>
  <c r="U28" i="39"/>
  <c r="Z30" i="39"/>
  <c r="Z28" i="39"/>
  <c r="J24" i="39"/>
  <c r="N24" i="39"/>
  <c r="W24" i="39"/>
  <c r="R24" i="39"/>
  <c r="K10" i="39"/>
  <c r="O10" i="39"/>
  <c r="S10" i="39"/>
  <c r="W10" i="39"/>
  <c r="O24" i="39"/>
  <c r="K30" i="40"/>
  <c r="O30" i="40"/>
  <c r="J28" i="40"/>
  <c r="S30" i="40"/>
  <c r="S28" i="40"/>
  <c r="N28" i="40"/>
  <c r="D24" i="40"/>
  <c r="L24" i="40"/>
  <c r="Q24" i="40"/>
  <c r="P24" i="40"/>
  <c r="U24" i="40"/>
  <c r="H20" i="40"/>
  <c r="L20" i="40"/>
  <c r="P20" i="40"/>
  <c r="T20" i="40"/>
  <c r="I30" i="41"/>
  <c r="D28" i="41"/>
  <c r="M30" i="41"/>
  <c r="Q30" i="41"/>
  <c r="L28" i="41"/>
  <c r="U30" i="41"/>
  <c r="P28" i="41"/>
  <c r="Y30" i="41"/>
  <c r="Y28" i="41"/>
  <c r="T28" i="41"/>
  <c r="I24" i="41"/>
  <c r="M24" i="41"/>
  <c r="V24" i="41"/>
  <c r="Q24" i="41"/>
  <c r="Z24" i="41"/>
  <c r="U24" i="41"/>
  <c r="S24" i="41"/>
  <c r="K28" i="42"/>
  <c r="P30" i="42"/>
  <c r="S28" i="42"/>
  <c r="X30" i="42"/>
  <c r="X28" i="42"/>
  <c r="H24" i="42"/>
  <c r="L24" i="42"/>
  <c r="P24" i="42"/>
  <c r="Y24" i="42"/>
  <c r="T24" i="42"/>
  <c r="I10" i="42"/>
  <c r="M10" i="42"/>
  <c r="Q10" i="42"/>
  <c r="U10" i="42"/>
  <c r="Y10" i="42"/>
  <c r="H20" i="42"/>
  <c r="I24" i="42"/>
  <c r="H29" i="42"/>
  <c r="H26" i="42"/>
  <c r="R24" i="43"/>
  <c r="M24" i="43"/>
  <c r="K30" i="45"/>
  <c r="K28" i="45"/>
  <c r="O20" i="45"/>
  <c r="S20" i="45"/>
  <c r="R28" i="45"/>
  <c r="W30" i="45"/>
  <c r="W28" i="45"/>
  <c r="K20" i="47"/>
  <c r="J28" i="47"/>
  <c r="O30" i="47"/>
  <c r="O28" i="47"/>
  <c r="N28" i="47"/>
  <c r="S30" i="47"/>
  <c r="S28" i="47"/>
  <c r="R28" i="47"/>
  <c r="W30" i="47"/>
  <c r="W28" i="47"/>
  <c r="I30" i="48"/>
  <c r="D28" i="48"/>
  <c r="I28" i="48"/>
  <c r="L28" i="48"/>
  <c r="Q30" i="48"/>
  <c r="Q28" i="48"/>
  <c r="P28" i="48"/>
  <c r="U30" i="48"/>
  <c r="T28" i="48"/>
  <c r="Y30" i="48"/>
  <c r="Y28" i="48"/>
  <c r="D26" i="32"/>
  <c r="M29" i="32"/>
  <c r="Q29" i="32"/>
  <c r="U29" i="32"/>
  <c r="D26" i="33"/>
  <c r="M29" i="33"/>
  <c r="Q29" i="33"/>
  <c r="U29" i="33"/>
  <c r="Y29" i="33"/>
  <c r="J26" i="34"/>
  <c r="N26" i="34"/>
  <c r="R26" i="34"/>
  <c r="K29" i="34"/>
  <c r="O29" i="34"/>
  <c r="S29" i="34"/>
  <c r="W29" i="34"/>
  <c r="H21" i="35"/>
  <c r="H20" i="35" s="1"/>
  <c r="H25" i="35"/>
  <c r="H29" i="35" s="1"/>
  <c r="H26" i="35"/>
  <c r="L26" i="35"/>
  <c r="P26" i="35"/>
  <c r="T26" i="35"/>
  <c r="I29" i="35"/>
  <c r="M29" i="35"/>
  <c r="Q29" i="35"/>
  <c r="U29" i="35"/>
  <c r="Y29" i="35"/>
  <c r="R24" i="36"/>
  <c r="J26" i="36"/>
  <c r="N26" i="36"/>
  <c r="R26" i="36"/>
  <c r="K29" i="36"/>
  <c r="O29" i="36"/>
  <c r="S29" i="36"/>
  <c r="W29" i="36"/>
  <c r="H6" i="37"/>
  <c r="H23" i="37" s="1"/>
  <c r="H24" i="37" s="1"/>
  <c r="Q26" i="37"/>
  <c r="L27" i="37"/>
  <c r="L30" i="37" s="1"/>
  <c r="P27" i="37"/>
  <c r="O28" i="37"/>
  <c r="S28" i="37"/>
  <c r="O29" i="37"/>
  <c r="S29" i="37"/>
  <c r="S30" i="37"/>
  <c r="T24" i="38"/>
  <c r="H26" i="38"/>
  <c r="L26" i="38"/>
  <c r="P26" i="38"/>
  <c r="T26" i="38"/>
  <c r="X26" i="38"/>
  <c r="I29" i="38"/>
  <c r="M29" i="38"/>
  <c r="Q29" i="38"/>
  <c r="U29" i="38"/>
  <c r="Y29" i="38"/>
  <c r="J26" i="39"/>
  <c r="N26" i="39"/>
  <c r="R26" i="39"/>
  <c r="V26" i="39"/>
  <c r="Z26" i="39"/>
  <c r="D10" i="41"/>
  <c r="X24" i="41"/>
  <c r="H26" i="41"/>
  <c r="L26" i="41"/>
  <c r="P26" i="41"/>
  <c r="T26" i="41"/>
  <c r="X26" i="41"/>
  <c r="U24" i="42"/>
  <c r="O29" i="42"/>
  <c r="J26" i="42"/>
  <c r="S29" i="42"/>
  <c r="N26" i="42"/>
  <c r="L30" i="42"/>
  <c r="O28" i="42"/>
  <c r="T30" i="42"/>
  <c r="O24" i="43"/>
  <c r="S24" i="43"/>
  <c r="N24" i="43"/>
  <c r="O30" i="43"/>
  <c r="W28" i="44"/>
  <c r="R28" i="44"/>
  <c r="W24" i="44"/>
  <c r="R24" i="44"/>
  <c r="D10" i="44"/>
  <c r="K10" i="44"/>
  <c r="O10" i="44"/>
  <c r="S10" i="44"/>
  <c r="W10" i="44"/>
  <c r="Y28" i="45"/>
  <c r="T28" i="45"/>
  <c r="Y24" i="45"/>
  <c r="T24" i="45"/>
  <c r="I10" i="45"/>
  <c r="M10" i="45"/>
  <c r="Q10" i="45"/>
  <c r="U10" i="45"/>
  <c r="Y10" i="45"/>
  <c r="O27" i="45"/>
  <c r="U30" i="45"/>
  <c r="K28" i="46"/>
  <c r="P30" i="46"/>
  <c r="T28" i="46"/>
  <c r="O28" i="46"/>
  <c r="T30" i="46"/>
  <c r="T24" i="46"/>
  <c r="O24" i="46"/>
  <c r="L10" i="46"/>
  <c r="P10" i="46"/>
  <c r="T10" i="46"/>
  <c r="H24" i="46"/>
  <c r="M24" i="46"/>
  <c r="H28" i="46"/>
  <c r="M30" i="46"/>
  <c r="O30" i="46"/>
  <c r="D10" i="47"/>
  <c r="O20" i="47"/>
  <c r="I29" i="48"/>
  <c r="D26" i="48"/>
  <c r="M29" i="48"/>
  <c r="H26" i="48"/>
  <c r="Q29" i="48"/>
  <c r="L26" i="48"/>
  <c r="U29" i="48"/>
  <c r="P26" i="48"/>
  <c r="Y29" i="48"/>
  <c r="T26" i="48"/>
  <c r="Q26" i="48"/>
  <c r="H28" i="48"/>
  <c r="M30" i="48"/>
  <c r="D10" i="49"/>
  <c r="I30" i="50"/>
  <c r="D28" i="50"/>
  <c r="H28" i="50"/>
  <c r="M30" i="50"/>
  <c r="L28" i="50"/>
  <c r="Q30" i="50"/>
  <c r="Q28" i="50"/>
  <c r="P24" i="51"/>
  <c r="K24" i="51"/>
  <c r="T24" i="51"/>
  <c r="O24" i="51"/>
  <c r="H20" i="51"/>
  <c r="L20" i="51"/>
  <c r="P20" i="51"/>
  <c r="T20" i="51"/>
  <c r="N30" i="52"/>
  <c r="I28" i="52"/>
  <c r="R30" i="52"/>
  <c r="M28" i="52"/>
  <c r="V30" i="52"/>
  <c r="V28" i="52"/>
  <c r="Q28" i="52"/>
  <c r="Z30" i="52"/>
  <c r="Z28" i="52"/>
  <c r="U28" i="52"/>
  <c r="V24" i="52"/>
  <c r="Q24" i="52"/>
  <c r="Z24" i="52"/>
  <c r="U24" i="52"/>
  <c r="J10" i="52"/>
  <c r="N10" i="52"/>
  <c r="R10" i="52"/>
  <c r="V10" i="52"/>
  <c r="Z10" i="52"/>
  <c r="I30" i="53"/>
  <c r="D28" i="53"/>
  <c r="M30" i="53"/>
  <c r="L28" i="53"/>
  <c r="Q30" i="53"/>
  <c r="P28" i="53"/>
  <c r="U30" i="53"/>
  <c r="U28" i="53"/>
  <c r="W24" i="53"/>
  <c r="R24" i="53"/>
  <c r="I10" i="53"/>
  <c r="M10" i="53"/>
  <c r="Q10" i="53"/>
  <c r="U10" i="53"/>
  <c r="J28" i="54"/>
  <c r="O30" i="54"/>
  <c r="N28" i="54"/>
  <c r="S30" i="54"/>
  <c r="W28" i="54"/>
  <c r="R28" i="54"/>
  <c r="W30" i="54"/>
  <c r="X24" i="54"/>
  <c r="S24" i="54"/>
  <c r="D10" i="54"/>
  <c r="L10" i="54"/>
  <c r="P10" i="54"/>
  <c r="T10" i="54"/>
  <c r="X10" i="54"/>
  <c r="D10" i="55"/>
  <c r="L10" i="55"/>
  <c r="T10" i="55"/>
  <c r="P26" i="32"/>
  <c r="T26" i="33"/>
  <c r="D26" i="34"/>
  <c r="L29" i="34"/>
  <c r="P29" i="34"/>
  <c r="T29" i="34"/>
  <c r="X29" i="34"/>
  <c r="J29" i="35"/>
  <c r="N29" i="35"/>
  <c r="R29" i="35"/>
  <c r="V29" i="35"/>
  <c r="D26" i="36"/>
  <c r="D27" i="36"/>
  <c r="D28" i="36" s="1"/>
  <c r="L29" i="36"/>
  <c r="P29" i="36"/>
  <c r="T29" i="36"/>
  <c r="X29" i="36"/>
  <c r="J26" i="37"/>
  <c r="N26" i="37"/>
  <c r="L29" i="37"/>
  <c r="P29" i="37"/>
  <c r="I26" i="38"/>
  <c r="D23" i="39"/>
  <c r="D24" i="39" s="1"/>
  <c r="S24" i="39"/>
  <c r="K26" i="39"/>
  <c r="O26" i="39"/>
  <c r="D27" i="39"/>
  <c r="D28" i="39" s="1"/>
  <c r="H29" i="39"/>
  <c r="L29" i="39"/>
  <c r="P29" i="39"/>
  <c r="T29" i="39"/>
  <c r="D20" i="40"/>
  <c r="H4" i="41"/>
  <c r="H27" i="41" s="1"/>
  <c r="H30" i="41" s="1"/>
  <c r="H5" i="41"/>
  <c r="H23" i="41" s="1"/>
  <c r="H24" i="41" s="1"/>
  <c r="I26" i="41"/>
  <c r="J27" i="42"/>
  <c r="J30" i="42" s="1"/>
  <c r="N27" i="42"/>
  <c r="R27" i="42"/>
  <c r="V27" i="42"/>
  <c r="Z27" i="42"/>
  <c r="Y30" i="42" s="1"/>
  <c r="D23" i="42"/>
  <c r="D24" i="42" s="1"/>
  <c r="Q24" i="42"/>
  <c r="P29" i="42"/>
  <c r="K26" i="42"/>
  <c r="T29" i="42"/>
  <c r="O26" i="42"/>
  <c r="X29" i="42"/>
  <c r="S26" i="42"/>
  <c r="N29" i="42"/>
  <c r="D24" i="43"/>
  <c r="H20" i="43"/>
  <c r="L20" i="43"/>
  <c r="P20" i="43"/>
  <c r="T20" i="43"/>
  <c r="P24" i="43"/>
  <c r="D26" i="43"/>
  <c r="M29" i="43"/>
  <c r="Q29" i="43"/>
  <c r="H26" i="43"/>
  <c r="R30" i="43"/>
  <c r="H4" i="44"/>
  <c r="H27" i="44" s="1"/>
  <c r="H30" i="44" s="1"/>
  <c r="L30" i="44"/>
  <c r="K28" i="44"/>
  <c r="P30" i="44"/>
  <c r="O28" i="44"/>
  <c r="T30" i="44"/>
  <c r="X28" i="44"/>
  <c r="S28" i="44"/>
  <c r="X30" i="44"/>
  <c r="H5" i="44"/>
  <c r="H23" i="44" s="1"/>
  <c r="H24" i="44" s="1"/>
  <c r="K24" i="44"/>
  <c r="O24" i="44"/>
  <c r="X24" i="44"/>
  <c r="S24" i="44"/>
  <c r="L10" i="44"/>
  <c r="P10" i="44"/>
  <c r="T10" i="44"/>
  <c r="X10" i="44"/>
  <c r="I20" i="44"/>
  <c r="Y20" i="44"/>
  <c r="P24" i="44"/>
  <c r="Q24" i="44"/>
  <c r="H29" i="44"/>
  <c r="L29" i="44"/>
  <c r="P29" i="44"/>
  <c r="T29" i="44"/>
  <c r="O30" i="44"/>
  <c r="J30" i="45"/>
  <c r="I28" i="45"/>
  <c r="N30" i="45"/>
  <c r="M28" i="45"/>
  <c r="R30" i="45"/>
  <c r="V28" i="45"/>
  <c r="Q28" i="45"/>
  <c r="V30" i="45"/>
  <c r="Z28" i="45"/>
  <c r="U28" i="45"/>
  <c r="Z30" i="45"/>
  <c r="I24" i="45"/>
  <c r="M24" i="45"/>
  <c r="V24" i="45"/>
  <c r="Q24" i="45"/>
  <c r="Z24" i="45"/>
  <c r="U24" i="45"/>
  <c r="J10" i="45"/>
  <c r="N10" i="45"/>
  <c r="R10" i="45"/>
  <c r="V10" i="45"/>
  <c r="Z10" i="45"/>
  <c r="K20" i="45"/>
  <c r="H20" i="45"/>
  <c r="W24" i="45"/>
  <c r="O29" i="45"/>
  <c r="J26" i="45"/>
  <c r="S29" i="45"/>
  <c r="N26" i="45"/>
  <c r="W29" i="45"/>
  <c r="R26" i="45"/>
  <c r="D26" i="45"/>
  <c r="W26" i="45"/>
  <c r="S27" i="45"/>
  <c r="I30" i="45"/>
  <c r="Y30" i="45"/>
  <c r="L24" i="46"/>
  <c r="Q24" i="46"/>
  <c r="I29" i="46"/>
  <c r="D26" i="46"/>
  <c r="M29" i="46"/>
  <c r="H26" i="46"/>
  <c r="Q29" i="46"/>
  <c r="L26" i="46"/>
  <c r="U29" i="46"/>
  <c r="P26" i="46"/>
  <c r="Q26" i="46"/>
  <c r="H27" i="47"/>
  <c r="H30" i="47" s="1"/>
  <c r="L30" i="47"/>
  <c r="P30" i="47"/>
  <c r="T30" i="47"/>
  <c r="X30" i="47"/>
  <c r="X28" i="47"/>
  <c r="L10" i="47"/>
  <c r="P10" i="47"/>
  <c r="T10" i="47"/>
  <c r="X10" i="47"/>
  <c r="S20" i="47"/>
  <c r="N24" i="47"/>
  <c r="K27" i="47"/>
  <c r="D28" i="47"/>
  <c r="Q30" i="47"/>
  <c r="J30" i="48"/>
  <c r="N30" i="48"/>
  <c r="R30" i="48"/>
  <c r="V30" i="48"/>
  <c r="V28" i="48"/>
  <c r="Z30" i="48"/>
  <c r="Z28" i="48"/>
  <c r="J10" i="48"/>
  <c r="N10" i="48"/>
  <c r="R10" i="48"/>
  <c r="V10" i="48"/>
  <c r="Z10" i="48"/>
  <c r="Q20" i="48"/>
  <c r="H24" i="48"/>
  <c r="Y24" i="48"/>
  <c r="U26" i="48"/>
  <c r="M28" i="48"/>
  <c r="H27" i="49"/>
  <c r="H30" i="49" s="1"/>
  <c r="L30" i="49"/>
  <c r="P30" i="49"/>
  <c r="K28" i="49"/>
  <c r="T30" i="49"/>
  <c r="O28" i="49"/>
  <c r="X30" i="49"/>
  <c r="X28" i="49"/>
  <c r="S28" i="49"/>
  <c r="X24" i="49"/>
  <c r="S24" i="49"/>
  <c r="L10" i="49"/>
  <c r="P10" i="49"/>
  <c r="T10" i="49"/>
  <c r="X10" i="49"/>
  <c r="K30" i="49"/>
  <c r="J28" i="49"/>
  <c r="O30" i="49"/>
  <c r="N28" i="49"/>
  <c r="S30" i="49"/>
  <c r="R28" i="49"/>
  <c r="W30" i="49"/>
  <c r="W28" i="49"/>
  <c r="R24" i="49"/>
  <c r="J30" i="50"/>
  <c r="N30" i="50"/>
  <c r="N28" i="50"/>
  <c r="I28" i="50"/>
  <c r="R30" i="50"/>
  <c r="R28" i="50"/>
  <c r="M28" i="50"/>
  <c r="N24" i="50"/>
  <c r="I24" i="50"/>
  <c r="R24" i="50"/>
  <c r="M24" i="50"/>
  <c r="J10" i="50"/>
  <c r="N10" i="50"/>
  <c r="R10" i="50"/>
  <c r="H24" i="51"/>
  <c r="L24" i="51"/>
  <c r="Q24" i="51"/>
  <c r="I20" i="51"/>
  <c r="M20" i="51"/>
  <c r="Q20" i="51"/>
  <c r="H26" i="51"/>
  <c r="H29" i="51"/>
  <c r="J28" i="52"/>
  <c r="O30" i="52"/>
  <c r="N28" i="52"/>
  <c r="S30" i="52"/>
  <c r="W28" i="52"/>
  <c r="R28" i="52"/>
  <c r="W30" i="52"/>
  <c r="J24" i="52"/>
  <c r="N24" i="52"/>
  <c r="W24" i="52"/>
  <c r="R24" i="52"/>
  <c r="D10" i="52"/>
  <c r="K10" i="52"/>
  <c r="O10" i="52"/>
  <c r="S10" i="52"/>
  <c r="W10" i="52"/>
  <c r="N30" i="53"/>
  <c r="I28" i="53"/>
  <c r="R30" i="53"/>
  <c r="M28" i="53"/>
  <c r="V30" i="53"/>
  <c r="V28" i="53"/>
  <c r="Q28" i="53"/>
  <c r="K24" i="53"/>
  <c r="T24" i="53"/>
  <c r="O24" i="53"/>
  <c r="X24" i="53"/>
  <c r="S24" i="53"/>
  <c r="J10" i="53"/>
  <c r="N10" i="53"/>
  <c r="R10" i="53"/>
  <c r="V10" i="53"/>
  <c r="K28" i="54"/>
  <c r="P30" i="54"/>
  <c r="O28" i="54"/>
  <c r="T30" i="54"/>
  <c r="X28" i="54"/>
  <c r="S28" i="54"/>
  <c r="X30" i="54"/>
  <c r="D24" i="54"/>
  <c r="L24" i="54"/>
  <c r="P24" i="54"/>
  <c r="T24" i="54"/>
  <c r="Y24" i="54"/>
  <c r="I30" i="55"/>
  <c r="D28" i="55"/>
  <c r="M30" i="55"/>
  <c r="L28" i="55"/>
  <c r="Q30" i="55"/>
  <c r="P28" i="55"/>
  <c r="U30" i="55"/>
  <c r="T28" i="55"/>
  <c r="Y30" i="55"/>
  <c r="Y28" i="55"/>
  <c r="T24" i="34"/>
  <c r="H26" i="34"/>
  <c r="L26" i="34"/>
  <c r="P26" i="34"/>
  <c r="T26" i="34"/>
  <c r="I29" i="34"/>
  <c r="M29" i="34"/>
  <c r="Q29" i="34"/>
  <c r="U29" i="34"/>
  <c r="Y29" i="34"/>
  <c r="R24" i="35"/>
  <c r="J26" i="35"/>
  <c r="N26" i="35"/>
  <c r="R26" i="35"/>
  <c r="K29" i="35"/>
  <c r="O29" i="35"/>
  <c r="S29" i="35"/>
  <c r="W29" i="35"/>
  <c r="T24" i="36"/>
  <c r="H26" i="36"/>
  <c r="L26" i="36"/>
  <c r="P26" i="36"/>
  <c r="T26" i="36"/>
  <c r="I29" i="36"/>
  <c r="M29" i="36"/>
  <c r="Q29" i="36"/>
  <c r="U29" i="36"/>
  <c r="Y29" i="36"/>
  <c r="D26" i="37"/>
  <c r="M29" i="37"/>
  <c r="Q29" i="37"/>
  <c r="K29" i="38"/>
  <c r="O29" i="38"/>
  <c r="S29" i="38"/>
  <c r="W29" i="38"/>
  <c r="D10" i="39"/>
  <c r="I29" i="39"/>
  <c r="M29" i="39"/>
  <c r="Q29" i="39"/>
  <c r="U29" i="39"/>
  <c r="Y29" i="39"/>
  <c r="O24" i="40"/>
  <c r="I26" i="40"/>
  <c r="M26" i="40"/>
  <c r="I29" i="40"/>
  <c r="M29" i="40"/>
  <c r="Q29" i="40"/>
  <c r="K29" i="41"/>
  <c r="O29" i="41"/>
  <c r="S29" i="41"/>
  <c r="W29" i="41"/>
  <c r="J28" i="42"/>
  <c r="N28" i="42"/>
  <c r="W28" i="42"/>
  <c r="D10" i="42"/>
  <c r="D26" i="42"/>
  <c r="L26" i="42"/>
  <c r="T26" i="42"/>
  <c r="I29" i="42"/>
  <c r="L30" i="43"/>
  <c r="K28" i="43"/>
  <c r="O28" i="43"/>
  <c r="T30" i="43"/>
  <c r="J10" i="43"/>
  <c r="N10" i="43"/>
  <c r="R10" i="43"/>
  <c r="I20" i="43"/>
  <c r="M20" i="43"/>
  <c r="Q20" i="43"/>
  <c r="Q24" i="43"/>
  <c r="R29" i="43"/>
  <c r="R26" i="43"/>
  <c r="I26" i="43"/>
  <c r="M20" i="44"/>
  <c r="D24" i="44"/>
  <c r="I29" i="44"/>
  <c r="D26" i="44"/>
  <c r="M29" i="44"/>
  <c r="H26" i="44"/>
  <c r="Q29" i="44"/>
  <c r="L26" i="44"/>
  <c r="U29" i="44"/>
  <c r="P26" i="44"/>
  <c r="Y29" i="44"/>
  <c r="T26" i="44"/>
  <c r="Q26" i="44"/>
  <c r="S30" i="44"/>
  <c r="D10" i="45"/>
  <c r="M30" i="45"/>
  <c r="R30" i="46"/>
  <c r="R28" i="46"/>
  <c r="V30" i="46"/>
  <c r="V28" i="46"/>
  <c r="J10" i="46"/>
  <c r="N10" i="46"/>
  <c r="R10" i="46"/>
  <c r="V10" i="46"/>
  <c r="U24" i="46"/>
  <c r="P28" i="46"/>
  <c r="U30" i="46"/>
  <c r="U28" i="46"/>
  <c r="H28" i="47"/>
  <c r="Y28" i="47"/>
  <c r="T28" i="47"/>
  <c r="Y24" i="47"/>
  <c r="T24" i="47"/>
  <c r="I10" i="47"/>
  <c r="M10" i="47"/>
  <c r="Q10" i="47"/>
  <c r="U10" i="47"/>
  <c r="Y10" i="47"/>
  <c r="U30" i="47"/>
  <c r="W28" i="48"/>
  <c r="R28" i="48"/>
  <c r="W24" i="48"/>
  <c r="R24" i="48"/>
  <c r="D10" i="48"/>
  <c r="K10" i="48"/>
  <c r="O10" i="48"/>
  <c r="S10" i="48"/>
  <c r="W10" i="48"/>
  <c r="L24" i="48"/>
  <c r="I26" i="48"/>
  <c r="Y26" i="48"/>
  <c r="I30" i="49"/>
  <c r="H28" i="49"/>
  <c r="M30" i="49"/>
  <c r="L28" i="49"/>
  <c r="Q30" i="49"/>
  <c r="P28" i="49"/>
  <c r="U30" i="49"/>
  <c r="Y28" i="49"/>
  <c r="T28" i="49"/>
  <c r="Y30" i="49"/>
  <c r="Y24" i="49"/>
  <c r="T24" i="49"/>
  <c r="I10" i="49"/>
  <c r="M10" i="49"/>
  <c r="Q10" i="49"/>
  <c r="U10" i="49"/>
  <c r="Y10" i="49"/>
  <c r="H20" i="49"/>
  <c r="O28" i="50"/>
  <c r="J28" i="50"/>
  <c r="O30" i="50"/>
  <c r="O24" i="50"/>
  <c r="J24" i="50"/>
  <c r="D10" i="50"/>
  <c r="K10" i="50"/>
  <c r="O10" i="50"/>
  <c r="D24" i="50"/>
  <c r="P28" i="51"/>
  <c r="K28" i="51"/>
  <c r="P30" i="51"/>
  <c r="T28" i="51"/>
  <c r="O28" i="51"/>
  <c r="T30" i="51"/>
  <c r="R24" i="51"/>
  <c r="M24" i="51"/>
  <c r="J10" i="51"/>
  <c r="N10" i="51"/>
  <c r="R10" i="51"/>
  <c r="K30" i="51"/>
  <c r="K28" i="52"/>
  <c r="P30" i="52"/>
  <c r="O28" i="52"/>
  <c r="T30" i="52"/>
  <c r="X28" i="52"/>
  <c r="S28" i="52"/>
  <c r="X30" i="52"/>
  <c r="K24" i="52"/>
  <c r="O24" i="52"/>
  <c r="X24" i="52"/>
  <c r="S24" i="52"/>
  <c r="L10" i="52"/>
  <c r="P10" i="52"/>
  <c r="T10" i="52"/>
  <c r="X10" i="52"/>
  <c r="K30" i="53"/>
  <c r="J28" i="53"/>
  <c r="O30" i="53"/>
  <c r="N28" i="53"/>
  <c r="S30" i="53"/>
  <c r="W28" i="53"/>
  <c r="R28" i="53"/>
  <c r="W30" i="53"/>
  <c r="D24" i="53"/>
  <c r="H24" i="53"/>
  <c r="L24" i="53"/>
  <c r="P24" i="53"/>
  <c r="U24" i="53"/>
  <c r="L20" i="53"/>
  <c r="P20" i="53"/>
  <c r="T20" i="53"/>
  <c r="X20" i="53"/>
  <c r="I30" i="54"/>
  <c r="D28" i="54"/>
  <c r="M30" i="54"/>
  <c r="L28" i="54"/>
  <c r="Q30" i="54"/>
  <c r="P28" i="54"/>
  <c r="U30" i="54"/>
  <c r="T28" i="54"/>
  <c r="Y30" i="54"/>
  <c r="Y28" i="54"/>
  <c r="I24" i="54"/>
  <c r="M24" i="54"/>
  <c r="V24" i="54"/>
  <c r="Q24" i="54"/>
  <c r="Z24" i="54"/>
  <c r="U24" i="54"/>
  <c r="J10" i="54"/>
  <c r="N10" i="54"/>
  <c r="R10" i="54"/>
  <c r="V10" i="54"/>
  <c r="Z10" i="54"/>
  <c r="K26" i="38"/>
  <c r="O26" i="38"/>
  <c r="S26" i="38"/>
  <c r="I26" i="39"/>
  <c r="M26" i="39"/>
  <c r="Q26" i="39"/>
  <c r="U26" i="39"/>
  <c r="H5" i="40"/>
  <c r="H23" i="40" s="1"/>
  <c r="H24" i="40" s="1"/>
  <c r="R26" i="40"/>
  <c r="K26" i="41"/>
  <c r="O26" i="41"/>
  <c r="S26" i="41"/>
  <c r="H4" i="42"/>
  <c r="H27" i="42" s="1"/>
  <c r="H30" i="42" s="1"/>
  <c r="J29" i="42"/>
  <c r="R29" i="42"/>
  <c r="O30" i="42"/>
  <c r="W30" i="42"/>
  <c r="I27" i="43"/>
  <c r="H30" i="43" s="1"/>
  <c r="M27" i="43"/>
  <c r="Q27" i="43"/>
  <c r="K10" i="43"/>
  <c r="T24" i="43"/>
  <c r="O26" i="43"/>
  <c r="J26" i="43"/>
  <c r="S26" i="43"/>
  <c r="N26" i="43"/>
  <c r="P28" i="43"/>
  <c r="S29" i="43"/>
  <c r="J30" i="44"/>
  <c r="N30" i="44"/>
  <c r="R30" i="44"/>
  <c r="V30" i="44"/>
  <c r="V28" i="44"/>
  <c r="Z30" i="44"/>
  <c r="Z28" i="44"/>
  <c r="J10" i="44"/>
  <c r="N10" i="44"/>
  <c r="R10" i="44"/>
  <c r="V10" i="44"/>
  <c r="Z10" i="44"/>
  <c r="Q20" i="44"/>
  <c r="Y24" i="44"/>
  <c r="U26" i="44"/>
  <c r="M28" i="44"/>
  <c r="W30" i="44"/>
  <c r="H30" i="45"/>
  <c r="L30" i="45"/>
  <c r="P30" i="45"/>
  <c r="T30" i="45"/>
  <c r="X30" i="45"/>
  <c r="X28" i="45"/>
  <c r="L10" i="45"/>
  <c r="P10" i="45"/>
  <c r="T10" i="45"/>
  <c r="X10" i="45"/>
  <c r="N24" i="45"/>
  <c r="Q30" i="45"/>
  <c r="J28" i="46"/>
  <c r="S28" i="46"/>
  <c r="N28" i="46"/>
  <c r="J24" i="46"/>
  <c r="S24" i="46"/>
  <c r="N24" i="46"/>
  <c r="D10" i="46"/>
  <c r="K10" i="46"/>
  <c r="O10" i="46"/>
  <c r="S10" i="46"/>
  <c r="D24" i="46"/>
  <c r="I30" i="46"/>
  <c r="D28" i="46"/>
  <c r="I28" i="46"/>
  <c r="J30" i="47"/>
  <c r="I28" i="47"/>
  <c r="N30" i="47"/>
  <c r="M28" i="47"/>
  <c r="R30" i="47"/>
  <c r="V28" i="47"/>
  <c r="Q28" i="47"/>
  <c r="V30" i="47"/>
  <c r="Z28" i="47"/>
  <c r="U28" i="47"/>
  <c r="Z30" i="47"/>
  <c r="I24" i="47"/>
  <c r="M24" i="47"/>
  <c r="V24" i="47"/>
  <c r="Q24" i="47"/>
  <c r="Z24" i="47"/>
  <c r="U24" i="47"/>
  <c r="J10" i="47"/>
  <c r="N10" i="47"/>
  <c r="R10" i="47"/>
  <c r="V10" i="47"/>
  <c r="Z10" i="47"/>
  <c r="H20" i="47"/>
  <c r="W24" i="47"/>
  <c r="O29" i="47"/>
  <c r="J26" i="47"/>
  <c r="S29" i="47"/>
  <c r="N26" i="47"/>
  <c r="W29" i="47"/>
  <c r="R26" i="47"/>
  <c r="D26" i="47"/>
  <c r="W26" i="47"/>
  <c r="Y30" i="47"/>
  <c r="H30" i="48"/>
  <c r="L30" i="48"/>
  <c r="K28" i="48"/>
  <c r="P30" i="48"/>
  <c r="O28" i="48"/>
  <c r="T30" i="48"/>
  <c r="X28" i="48"/>
  <c r="S28" i="48"/>
  <c r="X30" i="48"/>
  <c r="X24" i="48"/>
  <c r="S24" i="48"/>
  <c r="L10" i="48"/>
  <c r="P10" i="48"/>
  <c r="T10" i="48"/>
  <c r="X10" i="48"/>
  <c r="I20" i="48"/>
  <c r="Y20" i="48"/>
  <c r="P24" i="48"/>
  <c r="Q24" i="48"/>
  <c r="H29" i="48"/>
  <c r="L29" i="48"/>
  <c r="P29" i="48"/>
  <c r="T29" i="48"/>
  <c r="M26" i="48"/>
  <c r="U28" i="48"/>
  <c r="O30" i="48"/>
  <c r="I28" i="49"/>
  <c r="N30" i="49"/>
  <c r="M28" i="49"/>
  <c r="R30" i="49"/>
  <c r="V28" i="49"/>
  <c r="Q28" i="49"/>
  <c r="V30" i="49"/>
  <c r="Z28" i="49"/>
  <c r="U28" i="49"/>
  <c r="Z30" i="49"/>
  <c r="V24" i="49"/>
  <c r="Q24" i="49"/>
  <c r="Z24" i="49"/>
  <c r="U24" i="49"/>
  <c r="J10" i="49"/>
  <c r="N10" i="49"/>
  <c r="R10" i="49"/>
  <c r="V10" i="49"/>
  <c r="Z10" i="49"/>
  <c r="J24" i="49"/>
  <c r="H30" i="50"/>
  <c r="L30" i="50"/>
  <c r="P28" i="50"/>
  <c r="K28" i="50"/>
  <c r="P30" i="50"/>
  <c r="P24" i="50"/>
  <c r="K24" i="50"/>
  <c r="L10" i="50"/>
  <c r="P10" i="50"/>
  <c r="H24" i="50"/>
  <c r="I30" i="51"/>
  <c r="D28" i="51"/>
  <c r="I28" i="51"/>
  <c r="H28" i="51"/>
  <c r="M30" i="51"/>
  <c r="M28" i="51"/>
  <c r="L28" i="51"/>
  <c r="Q30" i="51"/>
  <c r="Q28" i="51"/>
  <c r="J24" i="51"/>
  <c r="I30" i="52"/>
  <c r="D28" i="52"/>
  <c r="H28" i="52"/>
  <c r="M30" i="52"/>
  <c r="L28" i="52"/>
  <c r="Q30" i="52"/>
  <c r="P28" i="52"/>
  <c r="U30" i="52"/>
  <c r="T28" i="52"/>
  <c r="Y30" i="52"/>
  <c r="Y28" i="52"/>
  <c r="D24" i="52"/>
  <c r="H24" i="52"/>
  <c r="L24" i="52"/>
  <c r="P24" i="52"/>
  <c r="T24" i="52"/>
  <c r="Y24" i="52"/>
  <c r="L30" i="53"/>
  <c r="K28" i="53"/>
  <c r="P30" i="53"/>
  <c r="T28" i="53"/>
  <c r="O28" i="53"/>
  <c r="T30" i="53"/>
  <c r="X28" i="53"/>
  <c r="S28" i="53"/>
  <c r="X30" i="53"/>
  <c r="V24" i="53"/>
  <c r="Q24" i="53"/>
  <c r="I20" i="53"/>
  <c r="M20" i="53"/>
  <c r="Q20" i="53"/>
  <c r="U20" i="53"/>
  <c r="H26" i="53"/>
  <c r="H29" i="53"/>
  <c r="J30" i="54"/>
  <c r="N30" i="54"/>
  <c r="I28" i="54"/>
  <c r="R30" i="54"/>
  <c r="M28" i="54"/>
  <c r="V30" i="54"/>
  <c r="V28" i="54"/>
  <c r="Q28" i="54"/>
  <c r="Z30" i="54"/>
  <c r="Z28" i="54"/>
  <c r="U28" i="54"/>
  <c r="W24" i="54"/>
  <c r="R24" i="54"/>
  <c r="K10" i="54"/>
  <c r="O10" i="54"/>
  <c r="S10" i="54"/>
  <c r="W10" i="54"/>
  <c r="W24" i="49"/>
  <c r="D26" i="49"/>
  <c r="K26" i="49"/>
  <c r="O26" i="49"/>
  <c r="S26" i="49"/>
  <c r="W26" i="49"/>
  <c r="D27" i="49"/>
  <c r="D28" i="49" s="1"/>
  <c r="Q24" i="50"/>
  <c r="I26" i="50"/>
  <c r="M26" i="50"/>
  <c r="Q26" i="50"/>
  <c r="O30" i="51"/>
  <c r="S30" i="51"/>
  <c r="I26" i="52"/>
  <c r="M26" i="52"/>
  <c r="Q26" i="52"/>
  <c r="U26" i="52"/>
  <c r="Y26" i="52"/>
  <c r="H4" i="53"/>
  <c r="H27" i="53" s="1"/>
  <c r="H30" i="53" s="1"/>
  <c r="I26" i="53"/>
  <c r="M26" i="53"/>
  <c r="Q26" i="53"/>
  <c r="H4" i="54"/>
  <c r="H27" i="54" s="1"/>
  <c r="H30" i="54" s="1"/>
  <c r="H5" i="54"/>
  <c r="H23" i="54" s="1"/>
  <c r="H24" i="54" s="1"/>
  <c r="H9" i="54"/>
  <c r="I26" i="54"/>
  <c r="H4" i="55"/>
  <c r="H27" i="55" s="1"/>
  <c r="H30" i="55" s="1"/>
  <c r="L30" i="55"/>
  <c r="K28" i="55"/>
  <c r="P30" i="55"/>
  <c r="O28" i="55"/>
  <c r="T30" i="55"/>
  <c r="X28" i="55"/>
  <c r="S28" i="55"/>
  <c r="X30" i="55"/>
  <c r="H5" i="55"/>
  <c r="H23" i="55" s="1"/>
  <c r="K24" i="55"/>
  <c r="O24" i="55"/>
  <c r="X24" i="55"/>
  <c r="S24" i="55"/>
  <c r="H9" i="55"/>
  <c r="L24" i="55"/>
  <c r="I30" i="56"/>
  <c r="D28" i="56"/>
  <c r="M30" i="56"/>
  <c r="H28" i="56"/>
  <c r="Q30" i="56"/>
  <c r="L28" i="56"/>
  <c r="U30" i="56"/>
  <c r="U28" i="56"/>
  <c r="P28" i="56"/>
  <c r="K24" i="56"/>
  <c r="T24" i="56"/>
  <c r="O24" i="56"/>
  <c r="I10" i="56"/>
  <c r="M10" i="56"/>
  <c r="Q10" i="56"/>
  <c r="U10" i="56"/>
  <c r="H20" i="56"/>
  <c r="L20" i="56"/>
  <c r="P20" i="56"/>
  <c r="T20" i="56"/>
  <c r="I28" i="56"/>
  <c r="Q28" i="56"/>
  <c r="I28" i="57"/>
  <c r="N30" i="57"/>
  <c r="M28" i="57"/>
  <c r="R30" i="57"/>
  <c r="V28" i="57"/>
  <c r="Q28" i="57"/>
  <c r="V30" i="57"/>
  <c r="Z28" i="57"/>
  <c r="U28" i="57"/>
  <c r="Z30" i="57"/>
  <c r="I24" i="57"/>
  <c r="M24" i="57"/>
  <c r="V24" i="57"/>
  <c r="Q24" i="57"/>
  <c r="Z24" i="57"/>
  <c r="U24" i="57"/>
  <c r="J10" i="57"/>
  <c r="N10" i="57"/>
  <c r="R10" i="57"/>
  <c r="V10" i="57"/>
  <c r="Z10" i="57"/>
  <c r="J24" i="57"/>
  <c r="H30" i="58"/>
  <c r="L30" i="58"/>
  <c r="P28" i="58"/>
  <c r="K28" i="58"/>
  <c r="P30" i="58"/>
  <c r="P24" i="58"/>
  <c r="K24" i="58"/>
  <c r="L10" i="58"/>
  <c r="P10" i="58"/>
  <c r="H24" i="58"/>
  <c r="I30" i="59"/>
  <c r="H28" i="59"/>
  <c r="M30" i="59"/>
  <c r="L28" i="59"/>
  <c r="Q30" i="59"/>
  <c r="P28" i="59"/>
  <c r="U30" i="59"/>
  <c r="Y28" i="59"/>
  <c r="T28" i="59"/>
  <c r="Y30" i="59"/>
  <c r="Y24" i="59"/>
  <c r="T24" i="59"/>
  <c r="I10" i="59"/>
  <c r="M10" i="59"/>
  <c r="Q10" i="59"/>
  <c r="U10" i="59"/>
  <c r="Y10" i="59"/>
  <c r="H20" i="59"/>
  <c r="K30" i="60"/>
  <c r="J28" i="60"/>
  <c r="O30" i="60"/>
  <c r="N28" i="60"/>
  <c r="S30" i="60"/>
  <c r="W28" i="60"/>
  <c r="R28" i="60"/>
  <c r="W30" i="60"/>
  <c r="W24" i="60"/>
  <c r="R24" i="60"/>
  <c r="D10" i="60"/>
  <c r="K10" i="60"/>
  <c r="O10" i="60"/>
  <c r="S10" i="60"/>
  <c r="W10" i="60"/>
  <c r="D24" i="60"/>
  <c r="T24" i="60"/>
  <c r="H30" i="61"/>
  <c r="L30" i="61"/>
  <c r="P30" i="61"/>
  <c r="K28" i="61"/>
  <c r="T30" i="61"/>
  <c r="O28" i="61"/>
  <c r="X30" i="61"/>
  <c r="X28" i="61"/>
  <c r="S28" i="61"/>
  <c r="X24" i="61"/>
  <c r="S24" i="61"/>
  <c r="L10" i="61"/>
  <c r="P10" i="61"/>
  <c r="T10" i="61"/>
  <c r="X10" i="61"/>
  <c r="K30" i="61"/>
  <c r="J28" i="61"/>
  <c r="O30" i="61"/>
  <c r="N28" i="61"/>
  <c r="S30" i="61"/>
  <c r="R28" i="61"/>
  <c r="W30" i="61"/>
  <c r="W28" i="61"/>
  <c r="R24" i="61"/>
  <c r="N30" i="62"/>
  <c r="I28" i="62"/>
  <c r="R30" i="62"/>
  <c r="M28" i="62"/>
  <c r="V30" i="62"/>
  <c r="V28" i="62"/>
  <c r="Q28" i="62"/>
  <c r="Z30" i="62"/>
  <c r="Z28" i="62"/>
  <c r="U28" i="62"/>
  <c r="V24" i="62"/>
  <c r="Q24" i="62"/>
  <c r="Z24" i="62"/>
  <c r="U24" i="62"/>
  <c r="J10" i="62"/>
  <c r="N10" i="62"/>
  <c r="R10" i="62"/>
  <c r="V10" i="62"/>
  <c r="Z10" i="62"/>
  <c r="P24" i="62"/>
  <c r="O30" i="63"/>
  <c r="J28" i="63"/>
  <c r="S30" i="63"/>
  <c r="S28" i="63"/>
  <c r="N28" i="63"/>
  <c r="I24" i="63"/>
  <c r="M24" i="63"/>
  <c r="Q24" i="63"/>
  <c r="V24" i="63"/>
  <c r="K10" i="63"/>
  <c r="O10" i="63"/>
  <c r="S10" i="63"/>
  <c r="W10" i="63"/>
  <c r="J20" i="63"/>
  <c r="N20" i="63"/>
  <c r="R20" i="63"/>
  <c r="V20" i="63"/>
  <c r="R26" i="42"/>
  <c r="W29" i="42"/>
  <c r="I29" i="43"/>
  <c r="J26" i="44"/>
  <c r="N26" i="44"/>
  <c r="R26" i="44"/>
  <c r="W29" i="44"/>
  <c r="H26" i="45"/>
  <c r="L26" i="45"/>
  <c r="P26" i="45"/>
  <c r="T26" i="45"/>
  <c r="Y29" i="45"/>
  <c r="J26" i="46"/>
  <c r="N26" i="46"/>
  <c r="S29" i="46"/>
  <c r="H26" i="47"/>
  <c r="L26" i="47"/>
  <c r="P26" i="47"/>
  <c r="T26" i="47"/>
  <c r="Y29" i="47"/>
  <c r="J26" i="48"/>
  <c r="N26" i="48"/>
  <c r="R26" i="48"/>
  <c r="W29" i="48"/>
  <c r="H26" i="49"/>
  <c r="L26" i="49"/>
  <c r="P26" i="49"/>
  <c r="T26" i="49"/>
  <c r="Y29" i="49"/>
  <c r="J26" i="50"/>
  <c r="O29" i="50"/>
  <c r="N24" i="51"/>
  <c r="J26" i="51"/>
  <c r="N26" i="51"/>
  <c r="R26" i="51"/>
  <c r="N28" i="51"/>
  <c r="R28" i="51"/>
  <c r="I29" i="51"/>
  <c r="J26" i="52"/>
  <c r="N26" i="52"/>
  <c r="R26" i="52"/>
  <c r="W29" i="52"/>
  <c r="J26" i="53"/>
  <c r="N26" i="53"/>
  <c r="R26" i="53"/>
  <c r="V26" i="53"/>
  <c r="I29" i="53"/>
  <c r="J26" i="54"/>
  <c r="N26" i="54"/>
  <c r="R26" i="54"/>
  <c r="W29" i="54"/>
  <c r="I20" i="55"/>
  <c r="Y20" i="55"/>
  <c r="P24" i="55"/>
  <c r="Q24" i="55"/>
  <c r="H29" i="55"/>
  <c r="L29" i="55"/>
  <c r="P29" i="55"/>
  <c r="T29" i="55"/>
  <c r="D24" i="56"/>
  <c r="H24" i="56"/>
  <c r="L24" i="56"/>
  <c r="U24" i="56"/>
  <c r="P24" i="56"/>
  <c r="J10" i="56"/>
  <c r="N10" i="56"/>
  <c r="R10" i="56"/>
  <c r="V10" i="56"/>
  <c r="O30" i="56"/>
  <c r="D10" i="57"/>
  <c r="N24" i="57"/>
  <c r="I30" i="58"/>
  <c r="D28" i="58"/>
  <c r="H28" i="58"/>
  <c r="M30" i="58"/>
  <c r="L28" i="58"/>
  <c r="Q30" i="58"/>
  <c r="Q28" i="58"/>
  <c r="I28" i="59"/>
  <c r="N30" i="59"/>
  <c r="M28" i="59"/>
  <c r="R30" i="59"/>
  <c r="V28" i="59"/>
  <c r="Q28" i="59"/>
  <c r="V30" i="59"/>
  <c r="Z28" i="59"/>
  <c r="U28" i="59"/>
  <c r="Z30" i="59"/>
  <c r="V24" i="59"/>
  <c r="Q24" i="59"/>
  <c r="Z24" i="59"/>
  <c r="U24" i="59"/>
  <c r="J10" i="59"/>
  <c r="N10" i="59"/>
  <c r="R10" i="59"/>
  <c r="V10" i="59"/>
  <c r="Z10" i="59"/>
  <c r="J24" i="59"/>
  <c r="K28" i="60"/>
  <c r="P30" i="60"/>
  <c r="O28" i="60"/>
  <c r="T30" i="60"/>
  <c r="X28" i="60"/>
  <c r="S28" i="60"/>
  <c r="X30" i="60"/>
  <c r="X24" i="60"/>
  <c r="S24" i="60"/>
  <c r="L10" i="60"/>
  <c r="P10" i="60"/>
  <c r="T10" i="60"/>
  <c r="X10" i="60"/>
  <c r="H24" i="60"/>
  <c r="I30" i="61"/>
  <c r="H28" i="61"/>
  <c r="M30" i="61"/>
  <c r="L28" i="61"/>
  <c r="Q30" i="61"/>
  <c r="P28" i="61"/>
  <c r="U30" i="61"/>
  <c r="Y28" i="61"/>
  <c r="T28" i="61"/>
  <c r="Y30" i="61"/>
  <c r="Y24" i="61"/>
  <c r="T24" i="61"/>
  <c r="I10" i="61"/>
  <c r="M10" i="61"/>
  <c r="Q10" i="61"/>
  <c r="U10" i="61"/>
  <c r="Y10" i="61"/>
  <c r="H20" i="61"/>
  <c r="J28" i="62"/>
  <c r="O30" i="62"/>
  <c r="N28" i="62"/>
  <c r="S30" i="62"/>
  <c r="W28" i="62"/>
  <c r="R28" i="62"/>
  <c r="W30" i="62"/>
  <c r="J24" i="62"/>
  <c r="N24" i="62"/>
  <c r="W24" i="62"/>
  <c r="R24" i="62"/>
  <c r="D10" i="62"/>
  <c r="K10" i="62"/>
  <c r="O10" i="62"/>
  <c r="S10" i="62"/>
  <c r="W10" i="62"/>
  <c r="D24" i="62"/>
  <c r="T24" i="62"/>
  <c r="H30" i="63"/>
  <c r="L30" i="63"/>
  <c r="T30" i="63"/>
  <c r="S24" i="63"/>
  <c r="N24" i="63"/>
  <c r="W24" i="63"/>
  <c r="R24" i="63"/>
  <c r="L10" i="63"/>
  <c r="P10" i="63"/>
  <c r="T10" i="63"/>
  <c r="D20" i="63"/>
  <c r="O20" i="63"/>
  <c r="S20" i="63"/>
  <c r="W20" i="63"/>
  <c r="R30" i="63"/>
  <c r="K26" i="44"/>
  <c r="O26" i="44"/>
  <c r="S26" i="44"/>
  <c r="X29" i="44"/>
  <c r="I26" i="45"/>
  <c r="M26" i="45"/>
  <c r="Q26" i="45"/>
  <c r="U26" i="45"/>
  <c r="V29" i="45"/>
  <c r="Z29" i="45"/>
  <c r="K26" i="46"/>
  <c r="O26" i="46"/>
  <c r="T29" i="46"/>
  <c r="I26" i="47"/>
  <c r="M26" i="47"/>
  <c r="Q26" i="47"/>
  <c r="U26" i="47"/>
  <c r="V29" i="47"/>
  <c r="Z29" i="47"/>
  <c r="K26" i="48"/>
  <c r="O26" i="48"/>
  <c r="S26" i="48"/>
  <c r="X29" i="48"/>
  <c r="I26" i="49"/>
  <c r="M26" i="49"/>
  <c r="Q26" i="49"/>
  <c r="U26" i="49"/>
  <c r="V29" i="49"/>
  <c r="Z29" i="49"/>
  <c r="D26" i="50"/>
  <c r="K26" i="50"/>
  <c r="P29" i="50"/>
  <c r="K26" i="51"/>
  <c r="O26" i="51"/>
  <c r="S26" i="51"/>
  <c r="D26" i="52"/>
  <c r="K26" i="52"/>
  <c r="O26" i="52"/>
  <c r="S26" i="52"/>
  <c r="X29" i="52"/>
  <c r="K26" i="53"/>
  <c r="O26" i="53"/>
  <c r="S26" i="53"/>
  <c r="D26" i="54"/>
  <c r="K26" i="54"/>
  <c r="O26" i="54"/>
  <c r="S26" i="54"/>
  <c r="H29" i="54"/>
  <c r="L29" i="54"/>
  <c r="P29" i="54"/>
  <c r="T29" i="54"/>
  <c r="X29" i="54"/>
  <c r="J30" i="55"/>
  <c r="N30" i="55"/>
  <c r="R30" i="55"/>
  <c r="V30" i="55"/>
  <c r="V28" i="55"/>
  <c r="Q28" i="55"/>
  <c r="Z30" i="55"/>
  <c r="Z28" i="55"/>
  <c r="U28" i="55"/>
  <c r="J10" i="55"/>
  <c r="N10" i="55"/>
  <c r="R10" i="55"/>
  <c r="V10" i="55"/>
  <c r="Z10" i="55"/>
  <c r="D24" i="55"/>
  <c r="T24" i="55"/>
  <c r="U24" i="55"/>
  <c r="I29" i="55"/>
  <c r="D26" i="55"/>
  <c r="M29" i="55"/>
  <c r="H26" i="55"/>
  <c r="Q29" i="55"/>
  <c r="L26" i="55"/>
  <c r="U29" i="55"/>
  <c r="P26" i="55"/>
  <c r="Y29" i="55"/>
  <c r="T26" i="55"/>
  <c r="Q26" i="55"/>
  <c r="I28" i="55"/>
  <c r="I24" i="56"/>
  <c r="M24" i="56"/>
  <c r="Q24" i="56"/>
  <c r="V24" i="56"/>
  <c r="K10" i="56"/>
  <c r="O10" i="56"/>
  <c r="S10" i="56"/>
  <c r="W10" i="56"/>
  <c r="J20" i="56"/>
  <c r="N20" i="56"/>
  <c r="R20" i="56"/>
  <c r="V20" i="56"/>
  <c r="M28" i="56"/>
  <c r="H30" i="57"/>
  <c r="L30" i="57"/>
  <c r="P30" i="57"/>
  <c r="K28" i="57"/>
  <c r="T30" i="57"/>
  <c r="O28" i="57"/>
  <c r="X30" i="57"/>
  <c r="X28" i="57"/>
  <c r="S28" i="57"/>
  <c r="X24" i="57"/>
  <c r="S24" i="57"/>
  <c r="L10" i="57"/>
  <c r="P10" i="57"/>
  <c r="T10" i="57"/>
  <c r="X10" i="57"/>
  <c r="K30" i="57"/>
  <c r="J28" i="57"/>
  <c r="O30" i="57"/>
  <c r="N28" i="57"/>
  <c r="S30" i="57"/>
  <c r="R28" i="57"/>
  <c r="W30" i="57"/>
  <c r="W28" i="57"/>
  <c r="R24" i="57"/>
  <c r="J30" i="58"/>
  <c r="N30" i="58"/>
  <c r="N28" i="58"/>
  <c r="I28" i="58"/>
  <c r="R30" i="58"/>
  <c r="R28" i="58"/>
  <c r="M28" i="58"/>
  <c r="N24" i="58"/>
  <c r="I24" i="58"/>
  <c r="R24" i="58"/>
  <c r="M24" i="58"/>
  <c r="J10" i="58"/>
  <c r="N10" i="58"/>
  <c r="R10" i="58"/>
  <c r="D10" i="59"/>
  <c r="N24" i="59"/>
  <c r="I30" i="60"/>
  <c r="D28" i="60"/>
  <c r="H28" i="60"/>
  <c r="M30" i="60"/>
  <c r="L28" i="60"/>
  <c r="Q30" i="60"/>
  <c r="P28" i="60"/>
  <c r="U30" i="60"/>
  <c r="T28" i="60"/>
  <c r="Y30" i="60"/>
  <c r="Y28" i="60"/>
  <c r="L24" i="60"/>
  <c r="I28" i="61"/>
  <c r="N30" i="61"/>
  <c r="M28" i="61"/>
  <c r="R30" i="61"/>
  <c r="V28" i="61"/>
  <c r="Q28" i="61"/>
  <c r="V30" i="61"/>
  <c r="Z28" i="61"/>
  <c r="U28" i="61"/>
  <c r="Z30" i="61"/>
  <c r="I24" i="61"/>
  <c r="M24" i="61"/>
  <c r="V24" i="61"/>
  <c r="Q24" i="61"/>
  <c r="Z24" i="61"/>
  <c r="U24" i="61"/>
  <c r="J10" i="61"/>
  <c r="N10" i="61"/>
  <c r="R10" i="61"/>
  <c r="V10" i="61"/>
  <c r="Z10" i="61"/>
  <c r="J24" i="61"/>
  <c r="K28" i="62"/>
  <c r="P30" i="62"/>
  <c r="O28" i="62"/>
  <c r="T30" i="62"/>
  <c r="X28" i="62"/>
  <c r="S28" i="62"/>
  <c r="X30" i="62"/>
  <c r="K24" i="62"/>
  <c r="O24" i="62"/>
  <c r="X24" i="62"/>
  <c r="S24" i="62"/>
  <c r="L10" i="62"/>
  <c r="P10" i="62"/>
  <c r="T10" i="62"/>
  <c r="X10" i="62"/>
  <c r="H24" i="62"/>
  <c r="D28" i="63"/>
  <c r="I30" i="63"/>
  <c r="M30" i="63"/>
  <c r="H28" i="63"/>
  <c r="Q30" i="63"/>
  <c r="Q28" i="63"/>
  <c r="L28" i="63"/>
  <c r="U30" i="63"/>
  <c r="U28" i="63"/>
  <c r="P28" i="63"/>
  <c r="T24" i="63"/>
  <c r="O24" i="63"/>
  <c r="I10" i="63"/>
  <c r="M10" i="63"/>
  <c r="Q10" i="63"/>
  <c r="U10" i="63"/>
  <c r="H20" i="63"/>
  <c r="L20" i="63"/>
  <c r="P20" i="63"/>
  <c r="T20" i="63"/>
  <c r="K30" i="64"/>
  <c r="K28" i="64"/>
  <c r="J28" i="64"/>
  <c r="O30" i="64"/>
  <c r="O28" i="64"/>
  <c r="S20" i="64"/>
  <c r="R28" i="64"/>
  <c r="W30" i="64"/>
  <c r="W28" i="64"/>
  <c r="H28" i="65"/>
  <c r="M30" i="65"/>
  <c r="L28" i="65"/>
  <c r="Q30" i="65"/>
  <c r="P28" i="65"/>
  <c r="U30" i="65"/>
  <c r="U28" i="65"/>
  <c r="J26" i="49"/>
  <c r="N26" i="49"/>
  <c r="R26" i="49"/>
  <c r="H26" i="50"/>
  <c r="L26" i="50"/>
  <c r="H26" i="52"/>
  <c r="L26" i="52"/>
  <c r="P26" i="52"/>
  <c r="T26" i="52"/>
  <c r="J28" i="55"/>
  <c r="O30" i="55"/>
  <c r="N28" i="55"/>
  <c r="S30" i="55"/>
  <c r="W28" i="55"/>
  <c r="R28" i="55"/>
  <c r="W30" i="55"/>
  <c r="W24" i="55"/>
  <c r="R24" i="55"/>
  <c r="K10" i="55"/>
  <c r="O10" i="55"/>
  <c r="S10" i="55"/>
  <c r="W10" i="55"/>
  <c r="Q20" i="55"/>
  <c r="H24" i="55"/>
  <c r="Y24" i="55"/>
  <c r="U26" i="55"/>
  <c r="M28" i="55"/>
  <c r="P30" i="56"/>
  <c r="K28" i="56"/>
  <c r="T30" i="56"/>
  <c r="T28" i="56"/>
  <c r="O28" i="56"/>
  <c r="S24" i="56"/>
  <c r="N24" i="56"/>
  <c r="W24" i="56"/>
  <c r="R24" i="56"/>
  <c r="L10" i="56"/>
  <c r="P10" i="56"/>
  <c r="T10" i="56"/>
  <c r="D20" i="56"/>
  <c r="K20" i="56"/>
  <c r="O20" i="56"/>
  <c r="S20" i="56"/>
  <c r="W20" i="56"/>
  <c r="K30" i="56"/>
  <c r="S30" i="56"/>
  <c r="I30" i="57"/>
  <c r="H28" i="57"/>
  <c r="M30" i="57"/>
  <c r="L28" i="57"/>
  <c r="Q30" i="57"/>
  <c r="P28" i="57"/>
  <c r="U30" i="57"/>
  <c r="Y28" i="57"/>
  <c r="T28" i="57"/>
  <c r="Y30" i="57"/>
  <c r="Y24" i="57"/>
  <c r="T24" i="57"/>
  <c r="I10" i="57"/>
  <c r="M10" i="57"/>
  <c r="Q10" i="57"/>
  <c r="U10" i="57"/>
  <c r="Y10" i="57"/>
  <c r="H20" i="57"/>
  <c r="K30" i="58"/>
  <c r="O28" i="58"/>
  <c r="J28" i="58"/>
  <c r="O30" i="58"/>
  <c r="O24" i="58"/>
  <c r="J24" i="58"/>
  <c r="D10" i="58"/>
  <c r="K10" i="58"/>
  <c r="O10" i="58"/>
  <c r="D24" i="58"/>
  <c r="H30" i="59"/>
  <c r="L30" i="59"/>
  <c r="P30" i="59"/>
  <c r="K28" i="59"/>
  <c r="T30" i="59"/>
  <c r="O28" i="59"/>
  <c r="X30" i="59"/>
  <c r="X28" i="59"/>
  <c r="S28" i="59"/>
  <c r="X24" i="59"/>
  <c r="S24" i="59"/>
  <c r="L10" i="59"/>
  <c r="P10" i="59"/>
  <c r="T10" i="59"/>
  <c r="X10" i="59"/>
  <c r="K30" i="59"/>
  <c r="J28" i="59"/>
  <c r="O30" i="59"/>
  <c r="N28" i="59"/>
  <c r="S30" i="59"/>
  <c r="R28" i="59"/>
  <c r="W30" i="59"/>
  <c r="W28" i="59"/>
  <c r="R24" i="59"/>
  <c r="J30" i="60"/>
  <c r="N30" i="60"/>
  <c r="I28" i="60"/>
  <c r="R30" i="60"/>
  <c r="M28" i="60"/>
  <c r="V30" i="60"/>
  <c r="V28" i="60"/>
  <c r="Q28" i="60"/>
  <c r="Z30" i="60"/>
  <c r="Z28" i="60"/>
  <c r="U28" i="60"/>
  <c r="V24" i="60"/>
  <c r="Q24" i="60"/>
  <c r="Z24" i="60"/>
  <c r="U24" i="60"/>
  <c r="J10" i="60"/>
  <c r="N10" i="60"/>
  <c r="R10" i="60"/>
  <c r="V10" i="60"/>
  <c r="Z10" i="60"/>
  <c r="P24" i="60"/>
  <c r="D10" i="61"/>
  <c r="N24" i="61"/>
  <c r="I30" i="62"/>
  <c r="D28" i="62"/>
  <c r="H28" i="62"/>
  <c r="M30" i="62"/>
  <c r="L28" i="62"/>
  <c r="Q30" i="62"/>
  <c r="P28" i="62"/>
  <c r="U30" i="62"/>
  <c r="T28" i="62"/>
  <c r="Y30" i="62"/>
  <c r="Y28" i="62"/>
  <c r="L24" i="62"/>
  <c r="N30" i="63"/>
  <c r="I28" i="63"/>
  <c r="D24" i="63"/>
  <c r="H24" i="63"/>
  <c r="L24" i="63"/>
  <c r="U24" i="63"/>
  <c r="P24" i="63"/>
  <c r="J10" i="63"/>
  <c r="N10" i="63"/>
  <c r="R10" i="63"/>
  <c r="V10" i="63"/>
  <c r="H26" i="56"/>
  <c r="L26" i="56"/>
  <c r="P26" i="56"/>
  <c r="J28" i="56"/>
  <c r="N28" i="56"/>
  <c r="R28" i="56"/>
  <c r="J30" i="56"/>
  <c r="N30" i="56"/>
  <c r="R30" i="56"/>
  <c r="V30" i="56"/>
  <c r="W24" i="57"/>
  <c r="D26" i="57"/>
  <c r="K26" i="57"/>
  <c r="O26" i="57"/>
  <c r="S26" i="57"/>
  <c r="W26" i="57"/>
  <c r="D27" i="57"/>
  <c r="D28" i="57" s="1"/>
  <c r="Q24" i="58"/>
  <c r="I26" i="58"/>
  <c r="M26" i="58"/>
  <c r="Q26" i="58"/>
  <c r="W24" i="59"/>
  <c r="D26" i="59"/>
  <c r="K26" i="59"/>
  <c r="O26" i="59"/>
  <c r="S26" i="59"/>
  <c r="W26" i="59"/>
  <c r="D27" i="59"/>
  <c r="D28" i="59" s="1"/>
  <c r="Y24" i="60"/>
  <c r="I26" i="60"/>
  <c r="M26" i="60"/>
  <c r="Q26" i="60"/>
  <c r="U26" i="60"/>
  <c r="Y26" i="60"/>
  <c r="W24" i="61"/>
  <c r="D26" i="61"/>
  <c r="K26" i="61"/>
  <c r="O26" i="61"/>
  <c r="S26" i="61"/>
  <c r="W26" i="61"/>
  <c r="D27" i="61"/>
  <c r="D28" i="61" s="1"/>
  <c r="Y24" i="62"/>
  <c r="I26" i="62"/>
  <c r="M26" i="62"/>
  <c r="Q26" i="62"/>
  <c r="U26" i="62"/>
  <c r="Y26" i="62"/>
  <c r="H26" i="63"/>
  <c r="W30" i="63"/>
  <c r="W28" i="63"/>
  <c r="L29" i="63"/>
  <c r="Q29" i="63"/>
  <c r="V30" i="63"/>
  <c r="J30" i="64"/>
  <c r="I28" i="64"/>
  <c r="N30" i="64"/>
  <c r="M28" i="64"/>
  <c r="R30" i="64"/>
  <c r="V28" i="64"/>
  <c r="Q28" i="64"/>
  <c r="V30" i="64"/>
  <c r="Z28" i="64"/>
  <c r="U28" i="64"/>
  <c r="Z30" i="64"/>
  <c r="V24" i="64"/>
  <c r="Q24" i="64"/>
  <c r="Z24" i="64"/>
  <c r="U24" i="64"/>
  <c r="J10" i="64"/>
  <c r="N10" i="64"/>
  <c r="R10" i="64"/>
  <c r="V10" i="64"/>
  <c r="Z10" i="64"/>
  <c r="H20" i="64"/>
  <c r="O29" i="64"/>
  <c r="J26" i="64"/>
  <c r="S29" i="64"/>
  <c r="N26" i="64"/>
  <c r="W29" i="64"/>
  <c r="R26" i="64"/>
  <c r="W26" i="64"/>
  <c r="N28" i="64"/>
  <c r="S30" i="64"/>
  <c r="I30" i="64"/>
  <c r="L30" i="65"/>
  <c r="K28" i="65"/>
  <c r="P30" i="65"/>
  <c r="O28" i="65"/>
  <c r="T30" i="65"/>
  <c r="X28" i="65"/>
  <c r="S28" i="65"/>
  <c r="X30" i="65"/>
  <c r="X24" i="65"/>
  <c r="S24" i="65"/>
  <c r="L10" i="65"/>
  <c r="P10" i="65"/>
  <c r="T10" i="65"/>
  <c r="X10" i="65"/>
  <c r="P24" i="65"/>
  <c r="I30" i="65"/>
  <c r="D28" i="65"/>
  <c r="T28" i="65"/>
  <c r="Y30" i="65"/>
  <c r="O30" i="65"/>
  <c r="D10" i="66"/>
  <c r="N30" i="67"/>
  <c r="I28" i="67"/>
  <c r="R30" i="67"/>
  <c r="M28" i="67"/>
  <c r="V30" i="67"/>
  <c r="V28" i="67"/>
  <c r="Q28" i="67"/>
  <c r="O24" i="67"/>
  <c r="T24" i="67"/>
  <c r="J10" i="67"/>
  <c r="N10" i="67"/>
  <c r="R10" i="67"/>
  <c r="V10" i="67"/>
  <c r="H20" i="67"/>
  <c r="L20" i="67"/>
  <c r="P20" i="67"/>
  <c r="T20" i="67"/>
  <c r="O30" i="68"/>
  <c r="J28" i="68"/>
  <c r="S30" i="68"/>
  <c r="N28" i="68"/>
  <c r="W30" i="68"/>
  <c r="W28" i="68"/>
  <c r="R28" i="68"/>
  <c r="X24" i="68"/>
  <c r="S24" i="68"/>
  <c r="I10" i="68"/>
  <c r="M10" i="68"/>
  <c r="Q10" i="68"/>
  <c r="U10" i="68"/>
  <c r="Y10" i="68"/>
  <c r="N30" i="69"/>
  <c r="I28" i="69"/>
  <c r="R30" i="69"/>
  <c r="R28" i="69"/>
  <c r="M28" i="69"/>
  <c r="J10" i="69"/>
  <c r="N10" i="69"/>
  <c r="R10" i="69"/>
  <c r="H20" i="69"/>
  <c r="L20" i="69"/>
  <c r="P20" i="69"/>
  <c r="T30" i="71"/>
  <c r="X30" i="71"/>
  <c r="X28" i="71"/>
  <c r="H20" i="72"/>
  <c r="L20" i="72"/>
  <c r="K28" i="72"/>
  <c r="P30" i="72"/>
  <c r="O28" i="72"/>
  <c r="T30" i="72"/>
  <c r="T28" i="72"/>
  <c r="S28" i="72"/>
  <c r="X30" i="72"/>
  <c r="X28" i="72"/>
  <c r="J26" i="55"/>
  <c r="N26" i="55"/>
  <c r="R26" i="55"/>
  <c r="W29" i="55"/>
  <c r="U26" i="56"/>
  <c r="S28" i="56"/>
  <c r="W28" i="56"/>
  <c r="O29" i="56"/>
  <c r="S29" i="56"/>
  <c r="W29" i="56"/>
  <c r="H26" i="57"/>
  <c r="L26" i="57"/>
  <c r="P26" i="57"/>
  <c r="T26" i="57"/>
  <c r="Y29" i="57"/>
  <c r="J26" i="58"/>
  <c r="O29" i="58"/>
  <c r="H26" i="59"/>
  <c r="L26" i="59"/>
  <c r="P26" i="59"/>
  <c r="T26" i="59"/>
  <c r="Y29" i="59"/>
  <c r="J26" i="60"/>
  <c r="N26" i="60"/>
  <c r="R26" i="60"/>
  <c r="W29" i="60"/>
  <c r="H26" i="61"/>
  <c r="L26" i="61"/>
  <c r="P26" i="61"/>
  <c r="T26" i="61"/>
  <c r="Y29" i="61"/>
  <c r="J26" i="62"/>
  <c r="N26" i="62"/>
  <c r="R26" i="62"/>
  <c r="W29" i="62"/>
  <c r="I26" i="63"/>
  <c r="M26" i="63"/>
  <c r="Q26" i="63"/>
  <c r="O26" i="63"/>
  <c r="T26" i="63"/>
  <c r="M28" i="63"/>
  <c r="R28" i="63"/>
  <c r="D10" i="64"/>
  <c r="O20" i="64"/>
  <c r="J24" i="64"/>
  <c r="K26" i="64"/>
  <c r="D27" i="64"/>
  <c r="D28" i="64" s="1"/>
  <c r="M20" i="65"/>
  <c r="D24" i="65"/>
  <c r="T24" i="65"/>
  <c r="U24" i="65"/>
  <c r="I29" i="65"/>
  <c r="D26" i="65"/>
  <c r="M29" i="65"/>
  <c r="H26" i="65"/>
  <c r="Q29" i="65"/>
  <c r="L26" i="65"/>
  <c r="U29" i="65"/>
  <c r="P26" i="65"/>
  <c r="Y29" i="65"/>
  <c r="T26" i="65"/>
  <c r="Q26" i="65"/>
  <c r="I28" i="65"/>
  <c r="Y28" i="65"/>
  <c r="P30" i="66"/>
  <c r="P28" i="66"/>
  <c r="K28" i="66"/>
  <c r="P24" i="66"/>
  <c r="K24" i="66"/>
  <c r="L10" i="66"/>
  <c r="P10" i="66"/>
  <c r="K30" i="66"/>
  <c r="J28" i="66"/>
  <c r="O30" i="66"/>
  <c r="O28" i="66"/>
  <c r="O30" i="67"/>
  <c r="J28" i="67"/>
  <c r="S30" i="67"/>
  <c r="S28" i="67"/>
  <c r="N28" i="67"/>
  <c r="W30" i="67"/>
  <c r="W28" i="67"/>
  <c r="R28" i="67"/>
  <c r="V24" i="67"/>
  <c r="Q24" i="67"/>
  <c r="H24" i="67"/>
  <c r="L24" i="67"/>
  <c r="U24" i="67"/>
  <c r="P24" i="67"/>
  <c r="K10" i="67"/>
  <c r="O10" i="67"/>
  <c r="S10" i="67"/>
  <c r="W10" i="67"/>
  <c r="I20" i="67"/>
  <c r="M20" i="67"/>
  <c r="Q20" i="67"/>
  <c r="U20" i="67"/>
  <c r="H26" i="67"/>
  <c r="M30" i="67"/>
  <c r="U30" i="67"/>
  <c r="P30" i="68"/>
  <c r="K28" i="68"/>
  <c r="T30" i="68"/>
  <c r="O28" i="68"/>
  <c r="X30" i="68"/>
  <c r="X28" i="68"/>
  <c r="S28" i="68"/>
  <c r="W24" i="68"/>
  <c r="R24" i="68"/>
  <c r="J10" i="68"/>
  <c r="N10" i="68"/>
  <c r="R10" i="68"/>
  <c r="V10" i="68"/>
  <c r="O30" i="69"/>
  <c r="O28" i="69"/>
  <c r="J28" i="69"/>
  <c r="S30" i="69"/>
  <c r="S28" i="69"/>
  <c r="N28" i="69"/>
  <c r="R24" i="69"/>
  <c r="M24" i="69"/>
  <c r="Q24" i="69"/>
  <c r="L24" i="69"/>
  <c r="K10" i="69"/>
  <c r="O10" i="69"/>
  <c r="S10" i="69"/>
  <c r="I20" i="69"/>
  <c r="M20" i="69"/>
  <c r="Q20" i="69"/>
  <c r="H26" i="69"/>
  <c r="M30" i="69"/>
  <c r="K30" i="70"/>
  <c r="K28" i="70"/>
  <c r="S30" i="70"/>
  <c r="S28" i="70"/>
  <c r="N28" i="70"/>
  <c r="R24" i="70"/>
  <c r="K26" i="55"/>
  <c r="O26" i="55"/>
  <c r="S26" i="55"/>
  <c r="X29" i="55"/>
  <c r="P29" i="56"/>
  <c r="T29" i="56"/>
  <c r="I26" i="57"/>
  <c r="M26" i="57"/>
  <c r="Q26" i="57"/>
  <c r="U26" i="57"/>
  <c r="V29" i="57"/>
  <c r="Z29" i="57"/>
  <c r="D26" i="58"/>
  <c r="K26" i="58"/>
  <c r="P29" i="58"/>
  <c r="I26" i="59"/>
  <c r="M26" i="59"/>
  <c r="Q26" i="59"/>
  <c r="U26" i="59"/>
  <c r="V29" i="59"/>
  <c r="Z29" i="59"/>
  <c r="D26" i="60"/>
  <c r="K26" i="60"/>
  <c r="O26" i="60"/>
  <c r="S26" i="60"/>
  <c r="X29" i="60"/>
  <c r="I26" i="61"/>
  <c r="M26" i="61"/>
  <c r="Q26" i="61"/>
  <c r="U26" i="61"/>
  <c r="V29" i="61"/>
  <c r="Z29" i="61"/>
  <c r="D26" i="62"/>
  <c r="K26" i="62"/>
  <c r="O26" i="62"/>
  <c r="S26" i="62"/>
  <c r="X29" i="62"/>
  <c r="K20" i="63"/>
  <c r="K29" i="63"/>
  <c r="O29" i="63"/>
  <c r="S29" i="63"/>
  <c r="K26" i="63"/>
  <c r="P26" i="63"/>
  <c r="T28" i="63"/>
  <c r="I29" i="63"/>
  <c r="N29" i="63"/>
  <c r="H27" i="64"/>
  <c r="H30" i="64" s="1"/>
  <c r="L30" i="64"/>
  <c r="P30" i="64"/>
  <c r="T30" i="64"/>
  <c r="X30" i="64"/>
  <c r="X28" i="64"/>
  <c r="L10" i="64"/>
  <c r="P10" i="64"/>
  <c r="T10" i="64"/>
  <c r="X10" i="64"/>
  <c r="N24" i="64"/>
  <c r="O26" i="64"/>
  <c r="Q30" i="64"/>
  <c r="V30" i="65"/>
  <c r="V28" i="65"/>
  <c r="Z30" i="65"/>
  <c r="Z28" i="65"/>
  <c r="J10" i="65"/>
  <c r="N10" i="65"/>
  <c r="R10" i="65"/>
  <c r="V10" i="65"/>
  <c r="Z10" i="65"/>
  <c r="Q20" i="65"/>
  <c r="H24" i="65"/>
  <c r="Y24" i="65"/>
  <c r="U26" i="65"/>
  <c r="M28" i="65"/>
  <c r="I30" i="66"/>
  <c r="H28" i="66"/>
  <c r="M30" i="66"/>
  <c r="Q28" i="66"/>
  <c r="L28" i="66"/>
  <c r="Q30" i="66"/>
  <c r="H24" i="66"/>
  <c r="Q24" i="66"/>
  <c r="L24" i="66"/>
  <c r="I10" i="66"/>
  <c r="M10" i="66"/>
  <c r="Q10" i="66"/>
  <c r="H20" i="66"/>
  <c r="J24" i="67"/>
  <c r="S24" i="67"/>
  <c r="N24" i="67"/>
  <c r="W24" i="67"/>
  <c r="R24" i="67"/>
  <c r="L10" i="67"/>
  <c r="P10" i="67"/>
  <c r="T10" i="67"/>
  <c r="J20" i="67"/>
  <c r="N20" i="67"/>
  <c r="R20" i="67"/>
  <c r="V20" i="67"/>
  <c r="K28" i="67"/>
  <c r="I30" i="68"/>
  <c r="D28" i="68"/>
  <c r="M30" i="68"/>
  <c r="H28" i="68"/>
  <c r="Q30" i="68"/>
  <c r="L28" i="68"/>
  <c r="U30" i="68"/>
  <c r="U28" i="68"/>
  <c r="P28" i="68"/>
  <c r="Y30" i="68"/>
  <c r="Y28" i="68"/>
  <c r="T28" i="68"/>
  <c r="Q24" i="68"/>
  <c r="V24" i="68"/>
  <c r="L10" i="69"/>
  <c r="P10" i="69"/>
  <c r="J20" i="69"/>
  <c r="N20" i="69"/>
  <c r="R20" i="69"/>
  <c r="K28" i="69"/>
  <c r="Q10" i="70"/>
  <c r="U10" i="70"/>
  <c r="J20" i="73"/>
  <c r="N20" i="73"/>
  <c r="R20" i="73"/>
  <c r="Q28" i="73"/>
  <c r="V30" i="73"/>
  <c r="V28" i="73"/>
  <c r="Z20" i="73"/>
  <c r="D26" i="56"/>
  <c r="J26" i="57"/>
  <c r="N26" i="57"/>
  <c r="R26" i="57"/>
  <c r="H26" i="58"/>
  <c r="L26" i="58"/>
  <c r="J26" i="59"/>
  <c r="N26" i="59"/>
  <c r="R26" i="59"/>
  <c r="H26" i="60"/>
  <c r="L26" i="60"/>
  <c r="P26" i="60"/>
  <c r="T26" i="60"/>
  <c r="J26" i="61"/>
  <c r="N26" i="61"/>
  <c r="R26" i="61"/>
  <c r="H26" i="62"/>
  <c r="L26" i="62"/>
  <c r="P26" i="62"/>
  <c r="T26" i="62"/>
  <c r="K28" i="63"/>
  <c r="O28" i="63"/>
  <c r="U29" i="63"/>
  <c r="P30" i="63"/>
  <c r="H28" i="64"/>
  <c r="Y28" i="64"/>
  <c r="T28" i="64"/>
  <c r="Y24" i="64"/>
  <c r="T24" i="64"/>
  <c r="I10" i="64"/>
  <c r="M10" i="64"/>
  <c r="Q10" i="64"/>
  <c r="U10" i="64"/>
  <c r="Y10" i="64"/>
  <c r="D20" i="64"/>
  <c r="R24" i="64"/>
  <c r="J29" i="64"/>
  <c r="N29" i="64"/>
  <c r="R29" i="64"/>
  <c r="S26" i="64"/>
  <c r="U30" i="64"/>
  <c r="J28" i="65"/>
  <c r="N28" i="65"/>
  <c r="W28" i="65"/>
  <c r="R28" i="65"/>
  <c r="J24" i="65"/>
  <c r="N24" i="65"/>
  <c r="W24" i="65"/>
  <c r="R24" i="65"/>
  <c r="D10" i="65"/>
  <c r="K10" i="65"/>
  <c r="O10" i="65"/>
  <c r="S10" i="65"/>
  <c r="W10" i="65"/>
  <c r="L24" i="65"/>
  <c r="I26" i="65"/>
  <c r="Q28" i="65"/>
  <c r="N28" i="66"/>
  <c r="I28" i="66"/>
  <c r="N30" i="66"/>
  <c r="R28" i="66"/>
  <c r="M28" i="66"/>
  <c r="R30" i="66"/>
  <c r="N24" i="66"/>
  <c r="I24" i="66"/>
  <c r="R24" i="66"/>
  <c r="M24" i="66"/>
  <c r="J10" i="66"/>
  <c r="N10" i="66"/>
  <c r="R10" i="66"/>
  <c r="J24" i="66"/>
  <c r="I10" i="67"/>
  <c r="M10" i="67"/>
  <c r="Q10" i="67"/>
  <c r="U10" i="67"/>
  <c r="Q30" i="67"/>
  <c r="J30" i="68"/>
  <c r="I28" i="68"/>
  <c r="N30" i="68"/>
  <c r="M28" i="68"/>
  <c r="R30" i="68"/>
  <c r="Q28" i="68"/>
  <c r="V30" i="68"/>
  <c r="V28" i="68"/>
  <c r="H20" i="68"/>
  <c r="L20" i="68"/>
  <c r="P20" i="68"/>
  <c r="T20" i="68"/>
  <c r="X20" i="68"/>
  <c r="L24" i="68"/>
  <c r="K24" i="69"/>
  <c r="P24" i="69"/>
  <c r="O24" i="69"/>
  <c r="J24" i="69"/>
  <c r="S24" i="69"/>
  <c r="N24" i="69"/>
  <c r="I10" i="69"/>
  <c r="M10" i="69"/>
  <c r="Q10" i="69"/>
  <c r="D28" i="69"/>
  <c r="Q30" i="69"/>
  <c r="I28" i="70"/>
  <c r="N30" i="70"/>
  <c r="Q28" i="70"/>
  <c r="V30" i="70"/>
  <c r="V28" i="70"/>
  <c r="Q24" i="70"/>
  <c r="V24" i="70"/>
  <c r="U24" i="70"/>
  <c r="Z24" i="70"/>
  <c r="J10" i="70"/>
  <c r="R10" i="70"/>
  <c r="V10" i="70"/>
  <c r="Z10" i="70"/>
  <c r="J24" i="70"/>
  <c r="I10" i="74"/>
  <c r="M10" i="74"/>
  <c r="Q10" i="74"/>
  <c r="U10" i="74"/>
  <c r="O24" i="66"/>
  <c r="D26" i="66"/>
  <c r="K26" i="66"/>
  <c r="O26" i="66"/>
  <c r="D27" i="66"/>
  <c r="D28" i="66" s="1"/>
  <c r="J26" i="67"/>
  <c r="N26" i="67"/>
  <c r="R26" i="67"/>
  <c r="L28" i="67"/>
  <c r="P28" i="67"/>
  <c r="L30" i="67"/>
  <c r="P30" i="67"/>
  <c r="T30" i="67"/>
  <c r="J26" i="69"/>
  <c r="N26" i="69"/>
  <c r="L28" i="69"/>
  <c r="L30" i="69"/>
  <c r="P30" i="69"/>
  <c r="D10" i="70"/>
  <c r="N29" i="70"/>
  <c r="I26" i="70"/>
  <c r="R29" i="70"/>
  <c r="M26" i="70"/>
  <c r="V29" i="70"/>
  <c r="Q26" i="70"/>
  <c r="Z29" i="70"/>
  <c r="U26" i="70"/>
  <c r="N26" i="70"/>
  <c r="V26" i="70"/>
  <c r="J30" i="70"/>
  <c r="M28" i="70"/>
  <c r="R30" i="70"/>
  <c r="U28" i="70"/>
  <c r="Z30" i="70"/>
  <c r="V30" i="71"/>
  <c r="V28" i="71"/>
  <c r="P30" i="71"/>
  <c r="M28" i="71"/>
  <c r="I30" i="71"/>
  <c r="V24" i="72"/>
  <c r="Q24" i="72"/>
  <c r="Z24" i="72"/>
  <c r="U24" i="72"/>
  <c r="J10" i="72"/>
  <c r="N10" i="72"/>
  <c r="R10" i="72"/>
  <c r="V10" i="72"/>
  <c r="Z10" i="72"/>
  <c r="L27" i="72"/>
  <c r="L30" i="72" s="1"/>
  <c r="M30" i="73"/>
  <c r="L28" i="73"/>
  <c r="P28" i="73"/>
  <c r="U30" i="73"/>
  <c r="Y28" i="73"/>
  <c r="T28" i="73"/>
  <c r="Y24" i="73"/>
  <c r="T24" i="73"/>
  <c r="I10" i="73"/>
  <c r="M10" i="73"/>
  <c r="Q10" i="73"/>
  <c r="U10" i="73"/>
  <c r="Y10" i="73"/>
  <c r="I24" i="73"/>
  <c r="Q24" i="73"/>
  <c r="N24" i="73"/>
  <c r="J27" i="73"/>
  <c r="J30" i="73" s="1"/>
  <c r="Z27" i="73"/>
  <c r="P30" i="73"/>
  <c r="I20" i="74"/>
  <c r="M20" i="74"/>
  <c r="Q20" i="74"/>
  <c r="Q27" i="74"/>
  <c r="U20" i="74"/>
  <c r="I24" i="74"/>
  <c r="H27" i="75"/>
  <c r="H30" i="75" s="1"/>
  <c r="P30" i="75"/>
  <c r="K28" i="75"/>
  <c r="X30" i="75"/>
  <c r="X28" i="75"/>
  <c r="S28" i="75"/>
  <c r="X24" i="75"/>
  <c r="S24" i="75"/>
  <c r="L10" i="75"/>
  <c r="P10" i="75"/>
  <c r="T10" i="75"/>
  <c r="X10" i="75"/>
  <c r="K30" i="75"/>
  <c r="J28" i="75"/>
  <c r="O30" i="75"/>
  <c r="W20" i="75"/>
  <c r="N28" i="75"/>
  <c r="S30" i="75"/>
  <c r="K28" i="76"/>
  <c r="P30" i="76"/>
  <c r="O28" i="76"/>
  <c r="T30" i="76"/>
  <c r="S30" i="76"/>
  <c r="X28" i="76"/>
  <c r="S28" i="76"/>
  <c r="X30" i="76"/>
  <c r="W30" i="76"/>
  <c r="X24" i="76"/>
  <c r="S24" i="76"/>
  <c r="L10" i="76"/>
  <c r="P10" i="76"/>
  <c r="T10" i="76"/>
  <c r="X10" i="76"/>
  <c r="P28" i="76"/>
  <c r="U30" i="76"/>
  <c r="T28" i="76"/>
  <c r="Y30" i="76"/>
  <c r="Y28" i="76"/>
  <c r="H25" i="79"/>
  <c r="H29" i="79" s="1"/>
  <c r="D26" i="79"/>
  <c r="R28" i="79"/>
  <c r="W30" i="79"/>
  <c r="W28" i="79"/>
  <c r="O30" i="80"/>
  <c r="J28" i="80"/>
  <c r="S30" i="80"/>
  <c r="N28" i="80"/>
  <c r="W30" i="80"/>
  <c r="W28" i="80"/>
  <c r="R28" i="80"/>
  <c r="AA30" i="80"/>
  <c r="AA28" i="80"/>
  <c r="V28" i="80"/>
  <c r="D10" i="80"/>
  <c r="K10" i="80"/>
  <c r="O10" i="80"/>
  <c r="S10" i="80"/>
  <c r="W10" i="80"/>
  <c r="AA10" i="80"/>
  <c r="J20" i="80"/>
  <c r="N20" i="80"/>
  <c r="R20" i="80"/>
  <c r="V20" i="80"/>
  <c r="Z20" i="80"/>
  <c r="H26" i="64"/>
  <c r="L26" i="64"/>
  <c r="P26" i="64"/>
  <c r="T26" i="64"/>
  <c r="Y29" i="64"/>
  <c r="J26" i="65"/>
  <c r="N26" i="65"/>
  <c r="R26" i="65"/>
  <c r="W29" i="65"/>
  <c r="H26" i="66"/>
  <c r="L26" i="66"/>
  <c r="Q29" i="66"/>
  <c r="H4" i="67"/>
  <c r="H27" i="67" s="1"/>
  <c r="H30" i="67" s="1"/>
  <c r="D26" i="67"/>
  <c r="S26" i="67"/>
  <c r="W26" i="67"/>
  <c r="U28" i="67"/>
  <c r="M29" i="67"/>
  <c r="Q29" i="67"/>
  <c r="U29" i="67"/>
  <c r="I30" i="67"/>
  <c r="H6" i="68"/>
  <c r="H23" i="68" s="1"/>
  <c r="H24" i="68" s="1"/>
  <c r="H25" i="68"/>
  <c r="I26" i="68"/>
  <c r="M26" i="68"/>
  <c r="Q26" i="68"/>
  <c r="U26" i="68"/>
  <c r="Y26" i="68"/>
  <c r="H4" i="69"/>
  <c r="H27" i="69" s="1"/>
  <c r="H30" i="69" s="1"/>
  <c r="D26" i="69"/>
  <c r="O26" i="69"/>
  <c r="S26" i="69"/>
  <c r="Q28" i="69"/>
  <c r="M29" i="69"/>
  <c r="Q29" i="69"/>
  <c r="I30" i="69"/>
  <c r="H27" i="70"/>
  <c r="H30" i="70" s="1"/>
  <c r="L10" i="70"/>
  <c r="P10" i="70"/>
  <c r="T10" i="70"/>
  <c r="X10" i="70"/>
  <c r="S20" i="70"/>
  <c r="D26" i="70"/>
  <c r="O28" i="70"/>
  <c r="W28" i="70"/>
  <c r="Q30" i="70"/>
  <c r="D27" i="71"/>
  <c r="K27" i="71"/>
  <c r="K30" i="71" s="1"/>
  <c r="O27" i="71"/>
  <c r="N30" i="71" s="1"/>
  <c r="S27" i="71"/>
  <c r="S28" i="71" s="1"/>
  <c r="W30" i="71"/>
  <c r="W28" i="71"/>
  <c r="R28" i="71"/>
  <c r="I10" i="71"/>
  <c r="M10" i="71"/>
  <c r="Q10" i="71"/>
  <c r="U10" i="71"/>
  <c r="Y10" i="71"/>
  <c r="X24" i="71"/>
  <c r="S24" i="71"/>
  <c r="U24" i="71"/>
  <c r="N29" i="71"/>
  <c r="I26" i="71"/>
  <c r="R29" i="71"/>
  <c r="M26" i="71"/>
  <c r="V29" i="71"/>
  <c r="V26" i="71"/>
  <c r="Q26" i="71"/>
  <c r="Q28" i="71"/>
  <c r="V28" i="72"/>
  <c r="Q28" i="72"/>
  <c r="Z28" i="72"/>
  <c r="U28" i="72"/>
  <c r="K23" i="72"/>
  <c r="O23" i="72"/>
  <c r="J24" i="72" s="1"/>
  <c r="S23" i="72"/>
  <c r="N24" i="72" s="1"/>
  <c r="W23" i="72"/>
  <c r="K10" i="72"/>
  <c r="O10" i="72"/>
  <c r="S10" i="72"/>
  <c r="W10" i="72"/>
  <c r="D10" i="72"/>
  <c r="T20" i="72"/>
  <c r="I30" i="72"/>
  <c r="M30" i="72"/>
  <c r="Q30" i="72"/>
  <c r="U30" i="72"/>
  <c r="Y30" i="72"/>
  <c r="Y28" i="72"/>
  <c r="O24" i="72"/>
  <c r="L28" i="72"/>
  <c r="R30" i="72"/>
  <c r="W30" i="73"/>
  <c r="W28" i="73"/>
  <c r="I29" i="73"/>
  <c r="M29" i="73"/>
  <c r="N27" i="73"/>
  <c r="J28" i="73"/>
  <c r="T30" i="73"/>
  <c r="I27" i="74"/>
  <c r="M27" i="74"/>
  <c r="J10" i="74"/>
  <c r="N10" i="74"/>
  <c r="R10" i="74"/>
  <c r="V10" i="74"/>
  <c r="R24" i="74"/>
  <c r="K29" i="74"/>
  <c r="J29" i="74"/>
  <c r="O29" i="74"/>
  <c r="J26" i="74"/>
  <c r="S29" i="74"/>
  <c r="R29" i="74"/>
  <c r="S26" i="74"/>
  <c r="N26" i="74"/>
  <c r="W29" i="74"/>
  <c r="V29" i="74"/>
  <c r="W26" i="74"/>
  <c r="R26" i="74"/>
  <c r="N28" i="74"/>
  <c r="N29" i="74"/>
  <c r="D28" i="75"/>
  <c r="H21" i="75"/>
  <c r="H20" i="75" s="1"/>
  <c r="D20" i="75"/>
  <c r="D27" i="75"/>
  <c r="P24" i="76"/>
  <c r="U24" i="76"/>
  <c r="I30" i="76"/>
  <c r="D28" i="76"/>
  <c r="I28" i="76"/>
  <c r="U28" i="76"/>
  <c r="I28" i="78"/>
  <c r="N30" i="78"/>
  <c r="M28" i="78"/>
  <c r="R30" i="78"/>
  <c r="Q30" i="78"/>
  <c r="V28" i="78"/>
  <c r="Q28" i="78"/>
  <c r="V30" i="78"/>
  <c r="T24" i="78"/>
  <c r="O24" i="78"/>
  <c r="X24" i="78"/>
  <c r="S24" i="78"/>
  <c r="L10" i="78"/>
  <c r="P10" i="78"/>
  <c r="T10" i="78"/>
  <c r="X10" i="78"/>
  <c r="I26" i="64"/>
  <c r="M26" i="64"/>
  <c r="Q26" i="64"/>
  <c r="U26" i="64"/>
  <c r="V29" i="64"/>
  <c r="Z29" i="64"/>
  <c r="K26" i="65"/>
  <c r="O26" i="65"/>
  <c r="S26" i="65"/>
  <c r="X29" i="65"/>
  <c r="I26" i="66"/>
  <c r="M26" i="66"/>
  <c r="N29" i="66"/>
  <c r="R29" i="66"/>
  <c r="N29" i="67"/>
  <c r="R29" i="67"/>
  <c r="V29" i="67"/>
  <c r="P24" i="68"/>
  <c r="T24" i="68"/>
  <c r="J26" i="68"/>
  <c r="N26" i="68"/>
  <c r="R26" i="68"/>
  <c r="V26" i="68"/>
  <c r="N29" i="69"/>
  <c r="R29" i="69"/>
  <c r="Y28" i="70"/>
  <c r="T28" i="70"/>
  <c r="Y24" i="70"/>
  <c r="T24" i="70"/>
  <c r="S24" i="70"/>
  <c r="J26" i="70"/>
  <c r="R26" i="70"/>
  <c r="Z26" i="70"/>
  <c r="J28" i="70"/>
  <c r="R28" i="70"/>
  <c r="Z28" i="70"/>
  <c r="T24" i="71"/>
  <c r="W24" i="71"/>
  <c r="R24" i="71"/>
  <c r="J10" i="71"/>
  <c r="N10" i="71"/>
  <c r="R10" i="71"/>
  <c r="V10" i="71"/>
  <c r="K20" i="71"/>
  <c r="O20" i="71"/>
  <c r="S20" i="71"/>
  <c r="W20" i="71"/>
  <c r="Y24" i="71"/>
  <c r="K30" i="72"/>
  <c r="J28" i="72"/>
  <c r="O30" i="72"/>
  <c r="N28" i="72"/>
  <c r="S30" i="72"/>
  <c r="W28" i="72"/>
  <c r="R28" i="72"/>
  <c r="W30" i="72"/>
  <c r="D23" i="72"/>
  <c r="D24" i="72" s="1"/>
  <c r="H5" i="72"/>
  <c r="H23" i="72" s="1"/>
  <c r="H24" i="72" s="1"/>
  <c r="X20" i="72"/>
  <c r="K29" i="72"/>
  <c r="O29" i="72"/>
  <c r="S29" i="72"/>
  <c r="H26" i="72"/>
  <c r="P28" i="72"/>
  <c r="V30" i="72"/>
  <c r="D10" i="73"/>
  <c r="H20" i="73"/>
  <c r="M24" i="73"/>
  <c r="U24" i="73"/>
  <c r="V24" i="73"/>
  <c r="N29" i="73"/>
  <c r="I26" i="73"/>
  <c r="R29" i="73"/>
  <c r="M26" i="73"/>
  <c r="V29" i="73"/>
  <c r="Q26" i="73"/>
  <c r="Z29" i="73"/>
  <c r="U26" i="73"/>
  <c r="V26" i="73"/>
  <c r="R27" i="73"/>
  <c r="N28" i="73"/>
  <c r="X30" i="73"/>
  <c r="R30" i="74"/>
  <c r="M28" i="74"/>
  <c r="V30" i="74"/>
  <c r="V28" i="74"/>
  <c r="Q28" i="74"/>
  <c r="U24" i="74"/>
  <c r="K10" i="74"/>
  <c r="O10" i="74"/>
  <c r="S10" i="74"/>
  <c r="W10" i="74"/>
  <c r="S24" i="74"/>
  <c r="N24" i="74"/>
  <c r="D26" i="74"/>
  <c r="H25" i="74"/>
  <c r="H29" i="74" s="1"/>
  <c r="K26" i="74"/>
  <c r="O30" i="74"/>
  <c r="J28" i="74"/>
  <c r="J10" i="75"/>
  <c r="R10" i="75"/>
  <c r="Z10" i="75"/>
  <c r="K29" i="75"/>
  <c r="K26" i="75"/>
  <c r="O29" i="75"/>
  <c r="J26" i="75"/>
  <c r="O26" i="75"/>
  <c r="S29" i="75"/>
  <c r="N26" i="75"/>
  <c r="S26" i="75"/>
  <c r="W29" i="75"/>
  <c r="R26" i="75"/>
  <c r="O28" i="75"/>
  <c r="D24" i="77"/>
  <c r="I30" i="78"/>
  <c r="K20" i="79"/>
  <c r="J28" i="79"/>
  <c r="O30" i="79"/>
  <c r="N28" i="79"/>
  <c r="S30" i="79"/>
  <c r="J26" i="66"/>
  <c r="K26" i="68"/>
  <c r="O26" i="68"/>
  <c r="S26" i="68"/>
  <c r="W26" i="68"/>
  <c r="H20" i="70"/>
  <c r="I29" i="70"/>
  <c r="M29" i="70"/>
  <c r="Q29" i="70"/>
  <c r="U29" i="70"/>
  <c r="D27" i="70"/>
  <c r="D28" i="70" s="1"/>
  <c r="M30" i="70"/>
  <c r="U30" i="70"/>
  <c r="D28" i="71"/>
  <c r="L28" i="71"/>
  <c r="P28" i="71"/>
  <c r="T28" i="71"/>
  <c r="D23" i="71"/>
  <c r="D24" i="71" s="1"/>
  <c r="H6" i="71"/>
  <c r="H23" i="71" s="1"/>
  <c r="H24" i="71" s="1"/>
  <c r="H21" i="71"/>
  <c r="H20" i="71" s="1"/>
  <c r="D20" i="71"/>
  <c r="L20" i="71"/>
  <c r="P20" i="71"/>
  <c r="T20" i="71"/>
  <c r="X20" i="71"/>
  <c r="K24" i="71"/>
  <c r="H29" i="71"/>
  <c r="H26" i="71"/>
  <c r="I28" i="71"/>
  <c r="Y28" i="71"/>
  <c r="U30" i="71"/>
  <c r="D27" i="72"/>
  <c r="D28" i="72" s="1"/>
  <c r="H4" i="72"/>
  <c r="H27" i="72" s="1"/>
  <c r="K24" i="72"/>
  <c r="S24" i="72"/>
  <c r="P24" i="72"/>
  <c r="P29" i="72"/>
  <c r="K26" i="72"/>
  <c r="T29" i="72"/>
  <c r="O26" i="72"/>
  <c r="X29" i="72"/>
  <c r="S26" i="72"/>
  <c r="L26" i="72"/>
  <c r="Z30" i="72"/>
  <c r="H27" i="73"/>
  <c r="H30" i="73" s="1"/>
  <c r="K28" i="73"/>
  <c r="O28" i="73"/>
  <c r="X28" i="73"/>
  <c r="S28" i="73"/>
  <c r="X24" i="73"/>
  <c r="S24" i="73"/>
  <c r="L10" i="73"/>
  <c r="P10" i="73"/>
  <c r="T10" i="73"/>
  <c r="X10" i="73"/>
  <c r="Z24" i="73"/>
  <c r="J26" i="73"/>
  <c r="Z26" i="73"/>
  <c r="R28" i="73"/>
  <c r="S30" i="74"/>
  <c r="S28" i="74"/>
  <c r="W30" i="74"/>
  <c r="W28" i="74"/>
  <c r="R28" i="74"/>
  <c r="V24" i="74"/>
  <c r="Q24" i="74"/>
  <c r="L10" i="74"/>
  <c r="P10" i="74"/>
  <c r="T10" i="74"/>
  <c r="H20" i="74"/>
  <c r="L20" i="74"/>
  <c r="P20" i="74"/>
  <c r="T20" i="74"/>
  <c r="U27" i="74"/>
  <c r="W26" i="75"/>
  <c r="K30" i="76"/>
  <c r="O30" i="76"/>
  <c r="D28" i="77"/>
  <c r="I30" i="77"/>
  <c r="M30" i="77"/>
  <c r="Q28" i="77"/>
  <c r="L28" i="77"/>
  <c r="Q30" i="77"/>
  <c r="N24" i="77"/>
  <c r="I24" i="77"/>
  <c r="R24" i="77"/>
  <c r="M24" i="77"/>
  <c r="I10" i="77"/>
  <c r="M10" i="77"/>
  <c r="Q10" i="77"/>
  <c r="K20" i="77"/>
  <c r="K27" i="77"/>
  <c r="J28" i="77"/>
  <c r="O30" i="77"/>
  <c r="O28" i="77"/>
  <c r="J20" i="78"/>
  <c r="N20" i="78"/>
  <c r="R20" i="78"/>
  <c r="V20" i="78"/>
  <c r="H24" i="78"/>
  <c r="D10" i="79"/>
  <c r="I26" i="72"/>
  <c r="D26" i="73"/>
  <c r="D27" i="73"/>
  <c r="D28" i="73" s="1"/>
  <c r="L26" i="74"/>
  <c r="H28" i="75"/>
  <c r="L28" i="75"/>
  <c r="P28" i="75"/>
  <c r="Y28" i="75"/>
  <c r="T28" i="75"/>
  <c r="H24" i="75"/>
  <c r="L24" i="75"/>
  <c r="P24" i="75"/>
  <c r="Y24" i="75"/>
  <c r="T24" i="75"/>
  <c r="I10" i="75"/>
  <c r="M10" i="75"/>
  <c r="Q10" i="75"/>
  <c r="U10" i="75"/>
  <c r="Y10" i="75"/>
  <c r="R28" i="75"/>
  <c r="W30" i="75"/>
  <c r="M30" i="75"/>
  <c r="T24" i="76"/>
  <c r="I29" i="76"/>
  <c r="D26" i="76"/>
  <c r="M29" i="76"/>
  <c r="H26" i="76"/>
  <c r="Q29" i="76"/>
  <c r="L26" i="76"/>
  <c r="U29" i="76"/>
  <c r="P26" i="76"/>
  <c r="Y29" i="76"/>
  <c r="T26" i="76"/>
  <c r="Q26" i="76"/>
  <c r="H28" i="76"/>
  <c r="M30" i="76"/>
  <c r="N28" i="77"/>
  <c r="I28" i="77"/>
  <c r="N30" i="77"/>
  <c r="R28" i="77"/>
  <c r="M28" i="77"/>
  <c r="R30" i="77"/>
  <c r="J10" i="77"/>
  <c r="N10" i="77"/>
  <c r="R10" i="77"/>
  <c r="H20" i="77"/>
  <c r="O29" i="77"/>
  <c r="J26" i="77"/>
  <c r="J28" i="78"/>
  <c r="O30" i="78"/>
  <c r="N28" i="78"/>
  <c r="S30" i="78"/>
  <c r="R28" i="78"/>
  <c r="W30" i="78"/>
  <c r="I10" i="78"/>
  <c r="M10" i="78"/>
  <c r="K20" i="78"/>
  <c r="O20" i="78"/>
  <c r="S20" i="78"/>
  <c r="W20" i="78"/>
  <c r="L24" i="78"/>
  <c r="U28" i="78"/>
  <c r="P28" i="78"/>
  <c r="O28" i="78"/>
  <c r="M30" i="78"/>
  <c r="X30" i="79"/>
  <c r="X28" i="79"/>
  <c r="L10" i="79"/>
  <c r="P10" i="79"/>
  <c r="T10" i="79"/>
  <c r="X10" i="79"/>
  <c r="K30" i="79"/>
  <c r="W24" i="80"/>
  <c r="R24" i="80"/>
  <c r="AA24" i="80"/>
  <c r="V24" i="80"/>
  <c r="L10" i="80"/>
  <c r="P10" i="80"/>
  <c r="T10" i="80"/>
  <c r="X10" i="80"/>
  <c r="H26" i="70"/>
  <c r="L26" i="70"/>
  <c r="P26" i="70"/>
  <c r="T26" i="70"/>
  <c r="Y29" i="70"/>
  <c r="U26" i="71"/>
  <c r="Y26" i="71"/>
  <c r="J26" i="72"/>
  <c r="N26" i="72"/>
  <c r="R26" i="72"/>
  <c r="W29" i="72"/>
  <c r="H26" i="73"/>
  <c r="L26" i="73"/>
  <c r="P26" i="73"/>
  <c r="T26" i="73"/>
  <c r="Y29" i="73"/>
  <c r="H4" i="74"/>
  <c r="H27" i="74" s="1"/>
  <c r="H30" i="74" s="1"/>
  <c r="K28" i="74"/>
  <c r="O28" i="74"/>
  <c r="J30" i="75"/>
  <c r="I28" i="75"/>
  <c r="N30" i="75"/>
  <c r="M28" i="75"/>
  <c r="R30" i="75"/>
  <c r="V28" i="75"/>
  <c r="Q28" i="75"/>
  <c r="V30" i="75"/>
  <c r="Z28" i="75"/>
  <c r="U28" i="75"/>
  <c r="Z30" i="75"/>
  <c r="I24" i="75"/>
  <c r="M24" i="75"/>
  <c r="V24" i="75"/>
  <c r="Q24" i="75"/>
  <c r="Z24" i="75"/>
  <c r="U24" i="75"/>
  <c r="O20" i="75"/>
  <c r="N24" i="75"/>
  <c r="W28" i="75"/>
  <c r="Q30" i="75"/>
  <c r="V30" i="76"/>
  <c r="V28" i="76"/>
  <c r="Z30" i="76"/>
  <c r="Z28" i="76"/>
  <c r="J10" i="76"/>
  <c r="N10" i="76"/>
  <c r="R10" i="76"/>
  <c r="V10" i="76"/>
  <c r="Z10" i="76"/>
  <c r="H24" i="76"/>
  <c r="Y24" i="76"/>
  <c r="U26" i="76"/>
  <c r="L28" i="76"/>
  <c r="Q30" i="76"/>
  <c r="M28" i="76"/>
  <c r="H23" i="77"/>
  <c r="D10" i="77"/>
  <c r="D20" i="77"/>
  <c r="J24" i="77"/>
  <c r="K26" i="77"/>
  <c r="J23" i="78"/>
  <c r="N23" i="78"/>
  <c r="I24" i="78" s="1"/>
  <c r="R23" i="78"/>
  <c r="M24" i="78" s="1"/>
  <c r="V23" i="78"/>
  <c r="D20" i="78"/>
  <c r="H21" i="78"/>
  <c r="U24" i="78"/>
  <c r="P24" i="78"/>
  <c r="M29" i="78"/>
  <c r="H26" i="78"/>
  <c r="Q29" i="78"/>
  <c r="Q26" i="78"/>
  <c r="L26" i="78"/>
  <c r="U29" i="78"/>
  <c r="U26" i="78"/>
  <c r="P26" i="78"/>
  <c r="D26" i="78"/>
  <c r="S28" i="78"/>
  <c r="H28" i="79"/>
  <c r="L28" i="79"/>
  <c r="P28" i="79"/>
  <c r="Y28" i="79"/>
  <c r="T28" i="79"/>
  <c r="H24" i="79"/>
  <c r="L24" i="79"/>
  <c r="P24" i="79"/>
  <c r="Y24" i="79"/>
  <c r="T24" i="79"/>
  <c r="I10" i="79"/>
  <c r="M10" i="79"/>
  <c r="Q10" i="79"/>
  <c r="U10" i="79"/>
  <c r="Y10" i="79"/>
  <c r="R24" i="79"/>
  <c r="S24" i="79"/>
  <c r="K28" i="79"/>
  <c r="U30" i="79"/>
  <c r="D28" i="80"/>
  <c r="I30" i="80"/>
  <c r="M30" i="80"/>
  <c r="L28" i="80"/>
  <c r="Q30" i="80"/>
  <c r="P28" i="80"/>
  <c r="U30" i="80"/>
  <c r="T28" i="80"/>
  <c r="Y30" i="80"/>
  <c r="Y28" i="80"/>
  <c r="I10" i="80"/>
  <c r="M10" i="80"/>
  <c r="Q10" i="80"/>
  <c r="U10" i="80"/>
  <c r="Y10" i="80"/>
  <c r="H20" i="80"/>
  <c r="L20" i="80"/>
  <c r="P20" i="80"/>
  <c r="T20" i="80"/>
  <c r="X20" i="80"/>
  <c r="H23" i="74"/>
  <c r="H24" i="74" s="1"/>
  <c r="L23" i="74"/>
  <c r="L24" i="74" s="1"/>
  <c r="P23" i="74"/>
  <c r="K24" i="74" s="1"/>
  <c r="T23" i="74"/>
  <c r="O26" i="74"/>
  <c r="D10" i="75"/>
  <c r="R24" i="75"/>
  <c r="J29" i="75"/>
  <c r="N29" i="75"/>
  <c r="R29" i="75"/>
  <c r="U30" i="75"/>
  <c r="J28" i="76"/>
  <c r="N28" i="76"/>
  <c r="W28" i="76"/>
  <c r="R28" i="76"/>
  <c r="J24" i="76"/>
  <c r="N24" i="76"/>
  <c r="W24" i="76"/>
  <c r="R24" i="76"/>
  <c r="D10" i="76"/>
  <c r="K10" i="76"/>
  <c r="O10" i="76"/>
  <c r="S10" i="76"/>
  <c r="W10" i="76"/>
  <c r="L24" i="76"/>
  <c r="I26" i="76"/>
  <c r="Y26" i="76"/>
  <c r="Q28" i="76"/>
  <c r="H27" i="77"/>
  <c r="H30" i="77" s="1"/>
  <c r="L30" i="77"/>
  <c r="P30" i="77"/>
  <c r="P28" i="77"/>
  <c r="H24" i="77"/>
  <c r="Q24" i="77"/>
  <c r="L24" i="77"/>
  <c r="L10" i="77"/>
  <c r="P10" i="77"/>
  <c r="O26" i="77"/>
  <c r="J24" i="78"/>
  <c r="N24" i="78"/>
  <c r="R24" i="78"/>
  <c r="D10" i="78"/>
  <c r="W24" i="78"/>
  <c r="I26" i="78"/>
  <c r="M26" i="78"/>
  <c r="W28" i="78"/>
  <c r="U30" i="78"/>
  <c r="J30" i="79"/>
  <c r="I28" i="79"/>
  <c r="N30" i="79"/>
  <c r="M28" i="79"/>
  <c r="R30" i="79"/>
  <c r="V28" i="79"/>
  <c r="Q28" i="79"/>
  <c r="V30" i="79"/>
  <c r="Z28" i="79"/>
  <c r="U28" i="79"/>
  <c r="Z30" i="79"/>
  <c r="V24" i="79"/>
  <c r="Q24" i="79"/>
  <c r="Z24" i="79"/>
  <c r="U24" i="79"/>
  <c r="J10" i="79"/>
  <c r="N10" i="79"/>
  <c r="R10" i="79"/>
  <c r="V10" i="79"/>
  <c r="Z10" i="79"/>
  <c r="H20" i="79"/>
  <c r="W24" i="79"/>
  <c r="O29" i="79"/>
  <c r="J26" i="79"/>
  <c r="S29" i="79"/>
  <c r="N26" i="79"/>
  <c r="W29" i="79"/>
  <c r="R26" i="79"/>
  <c r="W26" i="79"/>
  <c r="O28" i="79"/>
  <c r="Y30" i="79"/>
  <c r="J30" i="80"/>
  <c r="R30" i="80"/>
  <c r="V30" i="80"/>
  <c r="Z30" i="80"/>
  <c r="D24" i="80"/>
  <c r="Y24" i="80"/>
  <c r="T24" i="80"/>
  <c r="J10" i="80"/>
  <c r="N10" i="80"/>
  <c r="R10" i="80"/>
  <c r="V10" i="80"/>
  <c r="Z10" i="80"/>
  <c r="I24" i="80"/>
  <c r="M24" i="80"/>
  <c r="Q24" i="80"/>
  <c r="U24" i="80"/>
  <c r="I29" i="80"/>
  <c r="D26" i="80"/>
  <c r="L29" i="80"/>
  <c r="M29" i="80"/>
  <c r="P29" i="80"/>
  <c r="Q29" i="80"/>
  <c r="T29" i="80"/>
  <c r="U29" i="80"/>
  <c r="X29" i="80"/>
  <c r="Y26" i="80"/>
  <c r="Y29" i="80"/>
  <c r="Z28" i="80"/>
  <c r="O30" i="81"/>
  <c r="J28" i="81"/>
  <c r="S30" i="81"/>
  <c r="N28" i="81"/>
  <c r="W30" i="81"/>
  <c r="W28" i="81"/>
  <c r="R28" i="81"/>
  <c r="J24" i="81"/>
  <c r="N24" i="81"/>
  <c r="W24" i="81"/>
  <c r="R24" i="81"/>
  <c r="D10" i="81"/>
  <c r="H20" i="82"/>
  <c r="H24" i="82"/>
  <c r="I28" i="83"/>
  <c r="N30" i="83"/>
  <c r="M28" i="83"/>
  <c r="R30" i="83"/>
  <c r="R28" i="83"/>
  <c r="Q28" i="83"/>
  <c r="V30" i="83"/>
  <c r="V28" i="83"/>
  <c r="M24" i="83"/>
  <c r="R24" i="83"/>
  <c r="Q24" i="83"/>
  <c r="V24" i="83"/>
  <c r="J10" i="83"/>
  <c r="N10" i="83"/>
  <c r="R10" i="83"/>
  <c r="V10" i="83"/>
  <c r="I10" i="84"/>
  <c r="M10" i="84"/>
  <c r="Q10" i="84"/>
  <c r="U10" i="84"/>
  <c r="H26" i="75"/>
  <c r="L26" i="75"/>
  <c r="P26" i="75"/>
  <c r="T26" i="75"/>
  <c r="Y29" i="75"/>
  <c r="J26" i="76"/>
  <c r="N26" i="76"/>
  <c r="R26" i="76"/>
  <c r="W29" i="76"/>
  <c r="H26" i="77"/>
  <c r="L26" i="77"/>
  <c r="Q29" i="77"/>
  <c r="T26" i="78"/>
  <c r="X26" i="78"/>
  <c r="T28" i="78"/>
  <c r="X28" i="78"/>
  <c r="H26" i="79"/>
  <c r="L26" i="79"/>
  <c r="P26" i="79"/>
  <c r="T26" i="79"/>
  <c r="Y29" i="79"/>
  <c r="H4" i="80"/>
  <c r="H27" i="80" s="1"/>
  <c r="H30" i="80" s="1"/>
  <c r="L30" i="80"/>
  <c r="P30" i="80"/>
  <c r="K28" i="80"/>
  <c r="T30" i="80"/>
  <c r="O28" i="80"/>
  <c r="X30" i="80"/>
  <c r="X28" i="80"/>
  <c r="S28" i="80"/>
  <c r="I26" i="80"/>
  <c r="M26" i="80"/>
  <c r="Q26" i="80"/>
  <c r="U26" i="80"/>
  <c r="L26" i="80"/>
  <c r="T26" i="80"/>
  <c r="J29" i="80"/>
  <c r="H30" i="81"/>
  <c r="L30" i="81"/>
  <c r="K28" i="81"/>
  <c r="P30" i="81"/>
  <c r="O28" i="81"/>
  <c r="T30" i="81"/>
  <c r="X28" i="81"/>
  <c r="S28" i="81"/>
  <c r="X30" i="81"/>
  <c r="K24" i="81"/>
  <c r="O24" i="81"/>
  <c r="X24" i="81"/>
  <c r="S24" i="81"/>
  <c r="L10" i="81"/>
  <c r="P10" i="81"/>
  <c r="T10" i="81"/>
  <c r="X10" i="81"/>
  <c r="J30" i="82"/>
  <c r="N28" i="82"/>
  <c r="I28" i="82"/>
  <c r="N30" i="82"/>
  <c r="R28" i="82"/>
  <c r="M28" i="82"/>
  <c r="R30" i="82"/>
  <c r="N24" i="82"/>
  <c r="I24" i="82"/>
  <c r="R24" i="82"/>
  <c r="M24" i="82"/>
  <c r="J10" i="82"/>
  <c r="N10" i="82"/>
  <c r="R10" i="82"/>
  <c r="I30" i="82"/>
  <c r="D28" i="82"/>
  <c r="M30" i="82"/>
  <c r="H28" i="82"/>
  <c r="Q30" i="82"/>
  <c r="Q28" i="82"/>
  <c r="L28" i="82"/>
  <c r="K30" i="83"/>
  <c r="O30" i="83"/>
  <c r="J28" i="83"/>
  <c r="S30" i="83"/>
  <c r="S28" i="83"/>
  <c r="N28" i="83"/>
  <c r="J24" i="83"/>
  <c r="S24" i="83"/>
  <c r="N24" i="83"/>
  <c r="D10" i="83"/>
  <c r="J10" i="84"/>
  <c r="N20" i="84"/>
  <c r="V20" i="84"/>
  <c r="I26" i="75"/>
  <c r="M26" i="75"/>
  <c r="Q26" i="75"/>
  <c r="U26" i="75"/>
  <c r="V29" i="75"/>
  <c r="Z29" i="75"/>
  <c r="K26" i="76"/>
  <c r="O26" i="76"/>
  <c r="S26" i="76"/>
  <c r="X29" i="76"/>
  <c r="I26" i="77"/>
  <c r="M26" i="77"/>
  <c r="N29" i="77"/>
  <c r="R29" i="77"/>
  <c r="I26" i="79"/>
  <c r="M26" i="79"/>
  <c r="Q26" i="79"/>
  <c r="U26" i="79"/>
  <c r="V29" i="79"/>
  <c r="Z29" i="79"/>
  <c r="K24" i="80"/>
  <c r="O24" i="80"/>
  <c r="S24" i="80"/>
  <c r="Z24" i="80"/>
  <c r="W29" i="80"/>
  <c r="W26" i="80"/>
  <c r="AA29" i="80"/>
  <c r="AA26" i="80"/>
  <c r="N26" i="80"/>
  <c r="V26" i="80"/>
  <c r="N29" i="80"/>
  <c r="I30" i="81"/>
  <c r="D28" i="81"/>
  <c r="H28" i="81"/>
  <c r="M30" i="81"/>
  <c r="L28" i="81"/>
  <c r="Q30" i="81"/>
  <c r="P28" i="81"/>
  <c r="U30" i="81"/>
  <c r="Y28" i="81"/>
  <c r="T28" i="81"/>
  <c r="Y30" i="81"/>
  <c r="D24" i="81"/>
  <c r="L24" i="81"/>
  <c r="P24" i="81"/>
  <c r="Y24" i="81"/>
  <c r="T24" i="81"/>
  <c r="H20" i="81"/>
  <c r="K30" i="82"/>
  <c r="O28" i="82"/>
  <c r="J28" i="82"/>
  <c r="O30" i="82"/>
  <c r="O24" i="82"/>
  <c r="J24" i="82"/>
  <c r="D10" i="82"/>
  <c r="H30" i="83"/>
  <c r="L30" i="83"/>
  <c r="K28" i="83"/>
  <c r="P30" i="83"/>
  <c r="T28" i="83"/>
  <c r="O28" i="83"/>
  <c r="T30" i="83"/>
  <c r="T24" i="83"/>
  <c r="O24" i="83"/>
  <c r="L10" i="83"/>
  <c r="P10" i="83"/>
  <c r="T10" i="83"/>
  <c r="P24" i="84"/>
  <c r="U24" i="84"/>
  <c r="D10" i="84"/>
  <c r="K10" i="84"/>
  <c r="O10" i="84"/>
  <c r="S10" i="84"/>
  <c r="I28" i="80"/>
  <c r="M28" i="80"/>
  <c r="Q28" i="80"/>
  <c r="U28" i="80"/>
  <c r="H29" i="80"/>
  <c r="K26" i="80"/>
  <c r="O26" i="80"/>
  <c r="S26" i="80"/>
  <c r="H26" i="80"/>
  <c r="P26" i="80"/>
  <c r="R29" i="80"/>
  <c r="N30" i="80"/>
  <c r="I28" i="81"/>
  <c r="N30" i="81"/>
  <c r="M28" i="81"/>
  <c r="R30" i="81"/>
  <c r="Q28" i="81"/>
  <c r="V30" i="81"/>
  <c r="V28" i="81"/>
  <c r="U28" i="81"/>
  <c r="Z30" i="81"/>
  <c r="Z28" i="81"/>
  <c r="Q24" i="81"/>
  <c r="V24" i="81"/>
  <c r="U24" i="81"/>
  <c r="Z24" i="81"/>
  <c r="J10" i="81"/>
  <c r="N10" i="81"/>
  <c r="R10" i="81"/>
  <c r="V10" i="81"/>
  <c r="Z10" i="81"/>
  <c r="K28" i="82"/>
  <c r="P30" i="82"/>
  <c r="P28" i="82"/>
  <c r="K24" i="82"/>
  <c r="P24" i="82"/>
  <c r="L10" i="82"/>
  <c r="P10" i="82"/>
  <c r="D24" i="82"/>
  <c r="I30" i="83"/>
  <c r="D28" i="83"/>
  <c r="H28" i="83"/>
  <c r="M30" i="83"/>
  <c r="L28" i="83"/>
  <c r="Q30" i="83"/>
  <c r="U28" i="83"/>
  <c r="P28" i="83"/>
  <c r="U30" i="83"/>
  <c r="U24" i="83"/>
  <c r="P24" i="83"/>
  <c r="H20" i="83"/>
  <c r="M24" i="84"/>
  <c r="R24" i="84"/>
  <c r="Q24" i="84"/>
  <c r="V24" i="84"/>
  <c r="L10" i="84"/>
  <c r="P10" i="84"/>
  <c r="T10" i="84"/>
  <c r="J26" i="81"/>
  <c r="N26" i="81"/>
  <c r="R26" i="81"/>
  <c r="K29" i="81"/>
  <c r="O29" i="81"/>
  <c r="S29" i="81"/>
  <c r="W29" i="81"/>
  <c r="L24" i="82"/>
  <c r="H26" i="82"/>
  <c r="L26" i="82"/>
  <c r="I29" i="82"/>
  <c r="M29" i="82"/>
  <c r="Q29" i="82"/>
  <c r="J26" i="83"/>
  <c r="N26" i="83"/>
  <c r="K29" i="83"/>
  <c r="O29" i="83"/>
  <c r="S29" i="83"/>
  <c r="J28" i="84"/>
  <c r="O30" i="84"/>
  <c r="N28" i="84"/>
  <c r="S30" i="84"/>
  <c r="S28" i="84"/>
  <c r="H20" i="84"/>
  <c r="I29" i="84"/>
  <c r="D26" i="84"/>
  <c r="M29" i="84"/>
  <c r="H26" i="84"/>
  <c r="Q29" i="84"/>
  <c r="L26" i="84"/>
  <c r="U26" i="84"/>
  <c r="U29" i="84"/>
  <c r="P26" i="84"/>
  <c r="Q26" i="84"/>
  <c r="D28" i="85"/>
  <c r="I30" i="85"/>
  <c r="I28" i="85"/>
  <c r="K10" i="85"/>
  <c r="P30" i="86"/>
  <c r="K28" i="86"/>
  <c r="T30" i="86"/>
  <c r="T28" i="86"/>
  <c r="O28" i="86"/>
  <c r="X30" i="86"/>
  <c r="X28" i="86"/>
  <c r="S28" i="86"/>
  <c r="J24" i="86"/>
  <c r="N24" i="86"/>
  <c r="R24" i="86"/>
  <c r="W24" i="86"/>
  <c r="J20" i="86"/>
  <c r="N20" i="86"/>
  <c r="R20" i="86"/>
  <c r="V20" i="86"/>
  <c r="H26" i="86"/>
  <c r="N30" i="87"/>
  <c r="I28" i="87"/>
  <c r="R30" i="87"/>
  <c r="M28" i="87"/>
  <c r="V30" i="87"/>
  <c r="Q28" i="87"/>
  <c r="Z30" i="87"/>
  <c r="Z28" i="87"/>
  <c r="U28" i="87"/>
  <c r="U24" i="87"/>
  <c r="Z24" i="87"/>
  <c r="D10" i="87"/>
  <c r="L10" i="87"/>
  <c r="P10" i="87"/>
  <c r="T10" i="87"/>
  <c r="X10" i="87"/>
  <c r="D20" i="87"/>
  <c r="D26" i="81"/>
  <c r="K26" i="81"/>
  <c r="O26" i="81"/>
  <c r="S26" i="81"/>
  <c r="W26" i="81"/>
  <c r="I26" i="82"/>
  <c r="M26" i="82"/>
  <c r="Q26" i="82"/>
  <c r="D26" i="83"/>
  <c r="K26" i="83"/>
  <c r="O26" i="83"/>
  <c r="S26" i="83"/>
  <c r="H4" i="84"/>
  <c r="H27" i="84" s="1"/>
  <c r="H30" i="84" s="1"/>
  <c r="L30" i="84"/>
  <c r="P30" i="84"/>
  <c r="K28" i="84"/>
  <c r="T30" i="84"/>
  <c r="T28" i="84"/>
  <c r="O28" i="84"/>
  <c r="H5" i="84"/>
  <c r="H23" i="84" s="1"/>
  <c r="H24" i="84" s="1"/>
  <c r="K24" i="84"/>
  <c r="T24" i="84"/>
  <c r="O24" i="84"/>
  <c r="J26" i="84"/>
  <c r="J29" i="84"/>
  <c r="J30" i="85"/>
  <c r="J28" i="85"/>
  <c r="I24" i="85"/>
  <c r="I30" i="86"/>
  <c r="D28" i="86"/>
  <c r="H28" i="86"/>
  <c r="M30" i="86"/>
  <c r="L28" i="86"/>
  <c r="Q30" i="86"/>
  <c r="U28" i="86"/>
  <c r="P28" i="86"/>
  <c r="U30" i="86"/>
  <c r="K24" i="86"/>
  <c r="T24" i="86"/>
  <c r="O24" i="86"/>
  <c r="X24" i="86"/>
  <c r="S24" i="86"/>
  <c r="J10" i="86"/>
  <c r="N10" i="86"/>
  <c r="R10" i="86"/>
  <c r="V10" i="86"/>
  <c r="K30" i="87"/>
  <c r="O30" i="87"/>
  <c r="W30" i="87"/>
  <c r="J24" i="87"/>
  <c r="N24" i="87"/>
  <c r="W24" i="87"/>
  <c r="R24" i="87"/>
  <c r="AA24" i="87"/>
  <c r="V24" i="87"/>
  <c r="I10" i="87"/>
  <c r="M10" i="87"/>
  <c r="Q10" i="87"/>
  <c r="U10" i="87"/>
  <c r="Y10" i="87"/>
  <c r="I20" i="87"/>
  <c r="H26" i="81"/>
  <c r="L26" i="81"/>
  <c r="P26" i="81"/>
  <c r="T26" i="81"/>
  <c r="I29" i="81"/>
  <c r="M29" i="81"/>
  <c r="Q29" i="81"/>
  <c r="U29" i="81"/>
  <c r="Y29" i="81"/>
  <c r="J26" i="82"/>
  <c r="K29" i="82"/>
  <c r="O29" i="82"/>
  <c r="H26" i="83"/>
  <c r="L26" i="83"/>
  <c r="P26" i="83"/>
  <c r="I29" i="83"/>
  <c r="M29" i="83"/>
  <c r="Q29" i="83"/>
  <c r="U29" i="83"/>
  <c r="I30" i="84"/>
  <c r="D28" i="84"/>
  <c r="H28" i="84"/>
  <c r="M30" i="84"/>
  <c r="L28" i="84"/>
  <c r="Q30" i="84"/>
  <c r="U28" i="84"/>
  <c r="P28" i="84"/>
  <c r="U30" i="84"/>
  <c r="N24" i="84"/>
  <c r="I26" i="84"/>
  <c r="I10" i="85"/>
  <c r="I28" i="86"/>
  <c r="N30" i="86"/>
  <c r="M28" i="86"/>
  <c r="R30" i="86"/>
  <c r="V28" i="86"/>
  <c r="Q28" i="86"/>
  <c r="V30" i="86"/>
  <c r="U24" i="86"/>
  <c r="P24" i="86"/>
  <c r="K10" i="86"/>
  <c r="O10" i="86"/>
  <c r="S10" i="86"/>
  <c r="W10" i="86"/>
  <c r="H20" i="86"/>
  <c r="P30" i="87"/>
  <c r="K28" i="87"/>
  <c r="T30" i="87"/>
  <c r="O28" i="87"/>
  <c r="X28" i="87"/>
  <c r="S28" i="87"/>
  <c r="X30" i="87"/>
  <c r="X24" i="87"/>
  <c r="S24" i="87"/>
  <c r="J10" i="87"/>
  <c r="N10" i="87"/>
  <c r="R10" i="87"/>
  <c r="V10" i="87"/>
  <c r="Z10" i="87"/>
  <c r="J20" i="87"/>
  <c r="N20" i="87"/>
  <c r="R20" i="87"/>
  <c r="V20" i="87"/>
  <c r="Z20" i="87"/>
  <c r="J30" i="84"/>
  <c r="I28" i="84"/>
  <c r="N30" i="84"/>
  <c r="R28" i="84"/>
  <c r="M28" i="84"/>
  <c r="R30" i="84"/>
  <c r="V28" i="84"/>
  <c r="Q28" i="84"/>
  <c r="V30" i="84"/>
  <c r="H29" i="84"/>
  <c r="L29" i="84"/>
  <c r="P29" i="84"/>
  <c r="M26" i="84"/>
  <c r="H30" i="85"/>
  <c r="H28" i="85"/>
  <c r="J10" i="85"/>
  <c r="H20" i="85"/>
  <c r="H26" i="85"/>
  <c r="H29" i="85"/>
  <c r="K30" i="86"/>
  <c r="J28" i="86"/>
  <c r="O30" i="86"/>
  <c r="N28" i="86"/>
  <c r="S30" i="86"/>
  <c r="R28" i="86"/>
  <c r="W30" i="86"/>
  <c r="W28" i="86"/>
  <c r="I24" i="86"/>
  <c r="M24" i="86"/>
  <c r="V24" i="86"/>
  <c r="Q24" i="86"/>
  <c r="D10" i="86"/>
  <c r="L10" i="86"/>
  <c r="P10" i="86"/>
  <c r="T10" i="86"/>
  <c r="X10" i="86"/>
  <c r="I20" i="86"/>
  <c r="M20" i="86"/>
  <c r="Q20" i="86"/>
  <c r="U20" i="86"/>
  <c r="I30" i="87"/>
  <c r="D28" i="87"/>
  <c r="M30" i="87"/>
  <c r="Q30" i="87"/>
  <c r="L28" i="87"/>
  <c r="U30" i="87"/>
  <c r="P28" i="87"/>
  <c r="Y30" i="87"/>
  <c r="Y28" i="87"/>
  <c r="T28" i="87"/>
  <c r="D24" i="87"/>
  <c r="H24" i="87"/>
  <c r="L24" i="87"/>
  <c r="P24" i="87"/>
  <c r="Y24" i="87"/>
  <c r="T24" i="87"/>
  <c r="K10" i="87"/>
  <c r="O10" i="87"/>
  <c r="S10" i="87"/>
  <c r="W10" i="87"/>
  <c r="AA10" i="87"/>
  <c r="K26" i="84"/>
  <c r="O26" i="84"/>
  <c r="T29" i="84"/>
  <c r="H5" i="86"/>
  <c r="H23" i="86" s="1"/>
  <c r="H24" i="86" s="1"/>
  <c r="H9" i="86"/>
  <c r="K26" i="86"/>
  <c r="O26" i="86"/>
  <c r="S26" i="86"/>
  <c r="W26" i="86"/>
  <c r="H5" i="87"/>
  <c r="H23" i="87" s="1"/>
  <c r="H9" i="87"/>
  <c r="H21" i="87"/>
  <c r="H20" i="87" s="1"/>
  <c r="L26" i="87"/>
  <c r="Q29" i="87"/>
  <c r="P26" i="87"/>
  <c r="U29" i="87"/>
  <c r="T26" i="87"/>
  <c r="Y29" i="87"/>
  <c r="N26" i="87"/>
  <c r="S26" i="87"/>
  <c r="Y26" i="87"/>
  <c r="P29" i="87"/>
  <c r="X29" i="87"/>
  <c r="J30" i="88"/>
  <c r="N30" i="88"/>
  <c r="I28" i="88"/>
  <c r="R30" i="88"/>
  <c r="R28" i="88"/>
  <c r="M28" i="88"/>
  <c r="J24" i="88"/>
  <c r="N24" i="88"/>
  <c r="S24" i="88"/>
  <c r="I10" i="88"/>
  <c r="M10" i="88"/>
  <c r="Q10" i="88"/>
  <c r="U10" i="88"/>
  <c r="J30" i="89"/>
  <c r="I28" i="89"/>
  <c r="N30" i="89"/>
  <c r="M28" i="89"/>
  <c r="R30" i="89"/>
  <c r="Q28" i="89"/>
  <c r="V30" i="89"/>
  <c r="V28" i="89"/>
  <c r="U28" i="89"/>
  <c r="Z30" i="89"/>
  <c r="Z28" i="89"/>
  <c r="I24" i="89"/>
  <c r="M24" i="89"/>
  <c r="Q24" i="89"/>
  <c r="V24" i="89"/>
  <c r="U24" i="89"/>
  <c r="Z24" i="89"/>
  <c r="J10" i="89"/>
  <c r="N10" i="89"/>
  <c r="R10" i="89"/>
  <c r="V10" i="89"/>
  <c r="Z10" i="89"/>
  <c r="H27" i="90"/>
  <c r="H30" i="90" s="1"/>
  <c r="L30" i="90"/>
  <c r="L28" i="90"/>
  <c r="J10" i="90"/>
  <c r="N10" i="90"/>
  <c r="K20" i="90"/>
  <c r="O20" i="90"/>
  <c r="L10" i="91"/>
  <c r="P10" i="91"/>
  <c r="T10" i="91"/>
  <c r="X10" i="91"/>
  <c r="D26" i="85"/>
  <c r="I29" i="85"/>
  <c r="T26" i="86"/>
  <c r="X26" i="86"/>
  <c r="O29" i="86"/>
  <c r="S29" i="86"/>
  <c r="W29" i="86"/>
  <c r="J29" i="87"/>
  <c r="N29" i="87"/>
  <c r="R29" i="87"/>
  <c r="V29" i="87"/>
  <c r="Z29" i="87"/>
  <c r="J26" i="87"/>
  <c r="O26" i="87"/>
  <c r="U26" i="87"/>
  <c r="Z26" i="87"/>
  <c r="AA29" i="87"/>
  <c r="K30" i="88"/>
  <c r="J28" i="88"/>
  <c r="O30" i="88"/>
  <c r="N28" i="88"/>
  <c r="S30" i="88"/>
  <c r="S28" i="88"/>
  <c r="H23" i="88"/>
  <c r="H24" i="88" s="1"/>
  <c r="T24" i="88"/>
  <c r="O24" i="88"/>
  <c r="J10" i="88"/>
  <c r="N10" i="88"/>
  <c r="R10" i="88"/>
  <c r="K30" i="89"/>
  <c r="O30" i="89"/>
  <c r="J28" i="89"/>
  <c r="S30" i="89"/>
  <c r="N28" i="89"/>
  <c r="W30" i="89"/>
  <c r="W28" i="89"/>
  <c r="R28" i="89"/>
  <c r="W24" i="89"/>
  <c r="R24" i="89"/>
  <c r="D10" i="89"/>
  <c r="K10" i="89"/>
  <c r="O10" i="89"/>
  <c r="S10" i="89"/>
  <c r="W10" i="89"/>
  <c r="I30" i="90"/>
  <c r="D28" i="90"/>
  <c r="M30" i="90"/>
  <c r="M28" i="90"/>
  <c r="H28" i="90"/>
  <c r="M24" i="90"/>
  <c r="K10" i="90"/>
  <c r="O10" i="90"/>
  <c r="H20" i="90"/>
  <c r="I10" i="91"/>
  <c r="M10" i="91"/>
  <c r="Q10" i="91"/>
  <c r="U10" i="91"/>
  <c r="Y10" i="91"/>
  <c r="N29" i="84"/>
  <c r="D23" i="85"/>
  <c r="D24" i="85" s="1"/>
  <c r="J28" i="87"/>
  <c r="N28" i="87"/>
  <c r="R28" i="87"/>
  <c r="V28" i="87"/>
  <c r="V26" i="87"/>
  <c r="W28" i="87"/>
  <c r="H30" i="88"/>
  <c r="L30" i="88"/>
  <c r="P30" i="88"/>
  <c r="K28" i="88"/>
  <c r="T30" i="88"/>
  <c r="T28" i="88"/>
  <c r="O28" i="88"/>
  <c r="Q24" i="88"/>
  <c r="L24" i="88"/>
  <c r="U24" i="88"/>
  <c r="P24" i="88"/>
  <c r="H20" i="88"/>
  <c r="L20" i="88"/>
  <c r="P20" i="88"/>
  <c r="T20" i="88"/>
  <c r="K28" i="89"/>
  <c r="P30" i="89"/>
  <c r="O28" i="89"/>
  <c r="T30" i="89"/>
  <c r="X28" i="89"/>
  <c r="S28" i="89"/>
  <c r="X30" i="89"/>
  <c r="X24" i="89"/>
  <c r="S24" i="89"/>
  <c r="L10" i="89"/>
  <c r="P10" i="89"/>
  <c r="T10" i="89"/>
  <c r="X10" i="89"/>
  <c r="J30" i="90"/>
  <c r="N30" i="90"/>
  <c r="N28" i="90"/>
  <c r="I28" i="90"/>
  <c r="N24" i="90"/>
  <c r="I24" i="90"/>
  <c r="D10" i="90"/>
  <c r="L10" i="90"/>
  <c r="J10" i="91"/>
  <c r="N10" i="91"/>
  <c r="R10" i="91"/>
  <c r="V10" i="91"/>
  <c r="Z10" i="91"/>
  <c r="H20" i="91"/>
  <c r="K28" i="85"/>
  <c r="H4" i="87"/>
  <c r="H27" i="87" s="1"/>
  <c r="H30" i="87" s="1"/>
  <c r="H25" i="87"/>
  <c r="H29" i="87" s="1"/>
  <c r="R26" i="87"/>
  <c r="W26" i="87"/>
  <c r="S30" i="87"/>
  <c r="AA30" i="87"/>
  <c r="I30" i="88"/>
  <c r="D28" i="88"/>
  <c r="M30" i="88"/>
  <c r="H28" i="88"/>
  <c r="Q30" i="88"/>
  <c r="Q28" i="88"/>
  <c r="L28" i="88"/>
  <c r="U30" i="88"/>
  <c r="U28" i="88"/>
  <c r="P28" i="88"/>
  <c r="R24" i="88"/>
  <c r="M24" i="88"/>
  <c r="I20" i="88"/>
  <c r="I30" i="89"/>
  <c r="D28" i="89"/>
  <c r="H28" i="89"/>
  <c r="M30" i="89"/>
  <c r="L28" i="89"/>
  <c r="Q30" i="89"/>
  <c r="P28" i="89"/>
  <c r="U30" i="89"/>
  <c r="Y28" i="89"/>
  <c r="T28" i="89"/>
  <c r="Y30" i="89"/>
  <c r="H24" i="89"/>
  <c r="L24" i="89"/>
  <c r="P24" i="89"/>
  <c r="Y24" i="89"/>
  <c r="T24" i="89"/>
  <c r="K30" i="90"/>
  <c r="K28" i="90"/>
  <c r="J28" i="90"/>
  <c r="O30" i="90"/>
  <c r="O28" i="90"/>
  <c r="J24" i="90"/>
  <c r="O24" i="90"/>
  <c r="I10" i="90"/>
  <c r="M10" i="90"/>
  <c r="J20" i="90"/>
  <c r="N20" i="90"/>
  <c r="D10" i="91"/>
  <c r="I20" i="91"/>
  <c r="H25" i="88"/>
  <c r="I26" i="88"/>
  <c r="M26" i="88"/>
  <c r="Q26" i="88"/>
  <c r="U26" i="88"/>
  <c r="J26" i="89"/>
  <c r="N26" i="89"/>
  <c r="R26" i="89"/>
  <c r="W29" i="89"/>
  <c r="M26" i="90"/>
  <c r="O29" i="90"/>
  <c r="K30" i="91"/>
  <c r="J28" i="91"/>
  <c r="O30" i="91"/>
  <c r="N28" i="91"/>
  <c r="S30" i="91"/>
  <c r="W28" i="91"/>
  <c r="R28" i="91"/>
  <c r="W30" i="91"/>
  <c r="J24" i="91"/>
  <c r="N24" i="91"/>
  <c r="W24" i="91"/>
  <c r="R24" i="91"/>
  <c r="J30" i="92"/>
  <c r="I28" i="92"/>
  <c r="N30" i="92"/>
  <c r="M28" i="92"/>
  <c r="R30" i="92"/>
  <c r="R28" i="92"/>
  <c r="Q28" i="92"/>
  <c r="V30" i="92"/>
  <c r="V28" i="92"/>
  <c r="J24" i="92"/>
  <c r="S24" i="92"/>
  <c r="N24" i="92"/>
  <c r="I10" i="92"/>
  <c r="M10" i="92"/>
  <c r="Q10" i="92"/>
  <c r="K30" i="93"/>
  <c r="J28" i="93"/>
  <c r="O30" i="93"/>
  <c r="N28" i="93"/>
  <c r="S30" i="93"/>
  <c r="W28" i="93"/>
  <c r="R28" i="93"/>
  <c r="W30" i="93"/>
  <c r="K24" i="93"/>
  <c r="O24" i="93"/>
  <c r="S24" i="93"/>
  <c r="X24" i="93"/>
  <c r="I10" i="93"/>
  <c r="M10" i="93"/>
  <c r="Q10" i="93"/>
  <c r="H20" i="93"/>
  <c r="H23" i="94"/>
  <c r="K24" i="94"/>
  <c r="T24" i="94"/>
  <c r="O24" i="94"/>
  <c r="D10" i="94"/>
  <c r="K10" i="94"/>
  <c r="O10" i="94"/>
  <c r="S10" i="94"/>
  <c r="J26" i="88"/>
  <c r="N26" i="88"/>
  <c r="R26" i="88"/>
  <c r="D26" i="89"/>
  <c r="K26" i="89"/>
  <c r="O26" i="89"/>
  <c r="S26" i="89"/>
  <c r="X29" i="89"/>
  <c r="D20" i="90"/>
  <c r="L29" i="90"/>
  <c r="H30" i="91"/>
  <c r="L30" i="91"/>
  <c r="K28" i="91"/>
  <c r="P30" i="91"/>
  <c r="O28" i="91"/>
  <c r="T30" i="91"/>
  <c r="S28" i="91"/>
  <c r="X30" i="91"/>
  <c r="X28" i="91"/>
  <c r="S24" i="91"/>
  <c r="X24" i="91"/>
  <c r="K30" i="92"/>
  <c r="O30" i="92"/>
  <c r="J28" i="92"/>
  <c r="S30" i="92"/>
  <c r="S28" i="92"/>
  <c r="N28" i="92"/>
  <c r="T24" i="92"/>
  <c r="O24" i="92"/>
  <c r="J10" i="92"/>
  <c r="N10" i="92"/>
  <c r="R10" i="92"/>
  <c r="V10" i="92"/>
  <c r="H20" i="92"/>
  <c r="L30" i="93"/>
  <c r="K28" i="93"/>
  <c r="P30" i="93"/>
  <c r="O28" i="93"/>
  <c r="T30" i="93"/>
  <c r="S28" i="93"/>
  <c r="X30" i="93"/>
  <c r="X28" i="93"/>
  <c r="Y24" i="93"/>
  <c r="T24" i="93"/>
  <c r="J10" i="93"/>
  <c r="N10" i="93"/>
  <c r="R10" i="93"/>
  <c r="V10" i="93"/>
  <c r="Z10" i="93"/>
  <c r="H24" i="94"/>
  <c r="L24" i="94"/>
  <c r="U24" i="94"/>
  <c r="P24" i="94"/>
  <c r="L10" i="94"/>
  <c r="P10" i="94"/>
  <c r="T10" i="94"/>
  <c r="K26" i="88"/>
  <c r="O26" i="88"/>
  <c r="S26" i="88"/>
  <c r="H26" i="89"/>
  <c r="L26" i="89"/>
  <c r="P26" i="89"/>
  <c r="T26" i="89"/>
  <c r="I29" i="89"/>
  <c r="M29" i="89"/>
  <c r="Q29" i="89"/>
  <c r="U29" i="89"/>
  <c r="Y29" i="89"/>
  <c r="D26" i="90"/>
  <c r="M29" i="90"/>
  <c r="I30" i="91"/>
  <c r="D28" i="91"/>
  <c r="M30" i="91"/>
  <c r="H28" i="91"/>
  <c r="Q30" i="91"/>
  <c r="L28" i="91"/>
  <c r="U30" i="91"/>
  <c r="P28" i="91"/>
  <c r="Y30" i="91"/>
  <c r="Y28" i="91"/>
  <c r="T28" i="91"/>
  <c r="Y24" i="91"/>
  <c r="T24" i="91"/>
  <c r="K28" i="92"/>
  <c r="P30" i="92"/>
  <c r="T28" i="92"/>
  <c r="O28" i="92"/>
  <c r="T30" i="92"/>
  <c r="U24" i="92"/>
  <c r="P24" i="92"/>
  <c r="D10" i="92"/>
  <c r="K10" i="92"/>
  <c r="I30" i="93"/>
  <c r="D28" i="93"/>
  <c r="M30" i="93"/>
  <c r="Q30" i="93"/>
  <c r="L28" i="93"/>
  <c r="U30" i="93"/>
  <c r="P28" i="93"/>
  <c r="Y30" i="93"/>
  <c r="Y28" i="93"/>
  <c r="T28" i="93"/>
  <c r="V24" i="93"/>
  <c r="Q24" i="93"/>
  <c r="Z24" i="93"/>
  <c r="U24" i="93"/>
  <c r="D10" i="93"/>
  <c r="K10" i="93"/>
  <c r="O10" i="93"/>
  <c r="R24" i="94"/>
  <c r="M24" i="94"/>
  <c r="V24" i="94"/>
  <c r="Q24" i="94"/>
  <c r="I10" i="94"/>
  <c r="M10" i="94"/>
  <c r="Q10" i="94"/>
  <c r="U10" i="94"/>
  <c r="H5" i="90"/>
  <c r="H23" i="90" s="1"/>
  <c r="H24" i="90" s="1"/>
  <c r="H9" i="90"/>
  <c r="I28" i="91"/>
  <c r="N30" i="91"/>
  <c r="M28" i="91"/>
  <c r="R30" i="91"/>
  <c r="V28" i="91"/>
  <c r="Q28" i="91"/>
  <c r="V30" i="91"/>
  <c r="Z28" i="91"/>
  <c r="U28" i="91"/>
  <c r="Z30" i="91"/>
  <c r="V24" i="91"/>
  <c r="Q24" i="91"/>
  <c r="Z24" i="91"/>
  <c r="U24" i="91"/>
  <c r="I30" i="92"/>
  <c r="H28" i="92"/>
  <c r="M30" i="92"/>
  <c r="L28" i="92"/>
  <c r="Q30" i="92"/>
  <c r="U28" i="92"/>
  <c r="P28" i="92"/>
  <c r="U30" i="92"/>
  <c r="I24" i="92"/>
  <c r="M24" i="92"/>
  <c r="R24" i="92"/>
  <c r="Q24" i="92"/>
  <c r="V24" i="92"/>
  <c r="L10" i="92"/>
  <c r="P10" i="92"/>
  <c r="T10" i="92"/>
  <c r="I28" i="93"/>
  <c r="N30" i="93"/>
  <c r="M28" i="93"/>
  <c r="R30" i="93"/>
  <c r="V28" i="93"/>
  <c r="Q28" i="93"/>
  <c r="V30" i="93"/>
  <c r="Z28" i="93"/>
  <c r="U28" i="93"/>
  <c r="Z30" i="93"/>
  <c r="J24" i="93"/>
  <c r="N24" i="93"/>
  <c r="W24" i="93"/>
  <c r="R24" i="93"/>
  <c r="L10" i="93"/>
  <c r="P10" i="93"/>
  <c r="T10" i="93"/>
  <c r="X10" i="93"/>
  <c r="J24" i="94"/>
  <c r="N24" i="94"/>
  <c r="S24" i="94"/>
  <c r="J10" i="94"/>
  <c r="N10" i="94"/>
  <c r="H26" i="91"/>
  <c r="L26" i="91"/>
  <c r="P26" i="91"/>
  <c r="T26" i="91"/>
  <c r="X26" i="91"/>
  <c r="I29" i="91"/>
  <c r="U29" i="91"/>
  <c r="Y29" i="91"/>
  <c r="J26" i="92"/>
  <c r="N26" i="92"/>
  <c r="R26" i="92"/>
  <c r="S29" i="92"/>
  <c r="H26" i="93"/>
  <c r="L26" i="93"/>
  <c r="P26" i="93"/>
  <c r="T26" i="93"/>
  <c r="X26" i="93"/>
  <c r="I29" i="93"/>
  <c r="Q29" i="93"/>
  <c r="U29" i="93"/>
  <c r="Y29" i="93"/>
  <c r="I30" i="94"/>
  <c r="D28" i="94"/>
  <c r="M30" i="94"/>
  <c r="L28" i="94"/>
  <c r="Q30" i="94"/>
  <c r="P28" i="94"/>
  <c r="U30" i="94"/>
  <c r="U28" i="94"/>
  <c r="I29" i="94"/>
  <c r="D26" i="94"/>
  <c r="M29" i="94"/>
  <c r="H26" i="94"/>
  <c r="Q29" i="94"/>
  <c r="L26" i="94"/>
  <c r="U29" i="94"/>
  <c r="P26" i="94"/>
  <c r="U26" i="94"/>
  <c r="Q26" i="94"/>
  <c r="P30" i="95"/>
  <c r="K28" i="95"/>
  <c r="T30" i="95"/>
  <c r="O28" i="95"/>
  <c r="X30" i="95"/>
  <c r="X28" i="95"/>
  <c r="S28" i="95"/>
  <c r="K24" i="95"/>
  <c r="O24" i="95"/>
  <c r="X24" i="95"/>
  <c r="S24" i="95"/>
  <c r="L10" i="95"/>
  <c r="P10" i="95"/>
  <c r="T10" i="95"/>
  <c r="X10" i="95"/>
  <c r="I26" i="91"/>
  <c r="M26" i="91"/>
  <c r="Q26" i="91"/>
  <c r="V29" i="91"/>
  <c r="D23" i="92"/>
  <c r="D24" i="92" s="1"/>
  <c r="D26" i="92"/>
  <c r="K26" i="92"/>
  <c r="O26" i="92"/>
  <c r="D27" i="92"/>
  <c r="D28" i="92" s="1"/>
  <c r="T29" i="92"/>
  <c r="H4" i="93"/>
  <c r="H27" i="93" s="1"/>
  <c r="H30" i="93" s="1"/>
  <c r="H5" i="93"/>
  <c r="H23" i="93" s="1"/>
  <c r="H24" i="93" s="1"/>
  <c r="I26" i="93"/>
  <c r="M26" i="93"/>
  <c r="V29" i="93"/>
  <c r="N30" i="94"/>
  <c r="I28" i="94"/>
  <c r="R30" i="94"/>
  <c r="R28" i="94"/>
  <c r="M28" i="94"/>
  <c r="V30" i="94"/>
  <c r="V28" i="94"/>
  <c r="Q28" i="94"/>
  <c r="D23" i="94"/>
  <c r="D24" i="94" s="1"/>
  <c r="J29" i="94"/>
  <c r="I30" i="95"/>
  <c r="D28" i="95"/>
  <c r="H28" i="95"/>
  <c r="M30" i="95"/>
  <c r="L28" i="95"/>
  <c r="Q30" i="95"/>
  <c r="P28" i="95"/>
  <c r="U30" i="95"/>
  <c r="Y28" i="95"/>
  <c r="T28" i="95"/>
  <c r="Y30" i="95"/>
  <c r="D24" i="95"/>
  <c r="H24" i="95"/>
  <c r="L24" i="95"/>
  <c r="P24" i="95"/>
  <c r="Y24" i="95"/>
  <c r="T24" i="95"/>
  <c r="H20" i="95"/>
  <c r="I10" i="96"/>
  <c r="J26" i="91"/>
  <c r="N26" i="91"/>
  <c r="R26" i="91"/>
  <c r="W29" i="91"/>
  <c r="H26" i="92"/>
  <c r="L26" i="92"/>
  <c r="P26" i="92"/>
  <c r="Q29" i="92"/>
  <c r="U29" i="92"/>
  <c r="J26" i="93"/>
  <c r="N26" i="93"/>
  <c r="R26" i="93"/>
  <c r="W29" i="93"/>
  <c r="J28" i="94"/>
  <c r="O30" i="94"/>
  <c r="S28" i="94"/>
  <c r="N28" i="94"/>
  <c r="S30" i="94"/>
  <c r="O29" i="94"/>
  <c r="J26" i="94"/>
  <c r="N29" i="94"/>
  <c r="S26" i="94"/>
  <c r="S29" i="94"/>
  <c r="N26" i="94"/>
  <c r="R29" i="94"/>
  <c r="I26" i="94"/>
  <c r="J30" i="95"/>
  <c r="I28" i="95"/>
  <c r="N30" i="95"/>
  <c r="M28" i="95"/>
  <c r="R30" i="95"/>
  <c r="V28" i="95"/>
  <c r="Q28" i="95"/>
  <c r="V30" i="95"/>
  <c r="Z28" i="95"/>
  <c r="U28" i="95"/>
  <c r="Z30" i="95"/>
  <c r="I24" i="95"/>
  <c r="M24" i="95"/>
  <c r="V24" i="95"/>
  <c r="Q24" i="95"/>
  <c r="Z24" i="95"/>
  <c r="U24" i="95"/>
  <c r="J10" i="95"/>
  <c r="N10" i="95"/>
  <c r="R10" i="95"/>
  <c r="V10" i="95"/>
  <c r="Z10" i="95"/>
  <c r="K26" i="91"/>
  <c r="O26" i="91"/>
  <c r="S26" i="91"/>
  <c r="I26" i="92"/>
  <c r="M26" i="92"/>
  <c r="K26" i="93"/>
  <c r="O26" i="93"/>
  <c r="S26" i="93"/>
  <c r="H4" i="94"/>
  <c r="H27" i="94" s="1"/>
  <c r="H30" i="94" s="1"/>
  <c r="L30" i="94"/>
  <c r="K28" i="94"/>
  <c r="P30" i="94"/>
  <c r="T28" i="94"/>
  <c r="O28" i="94"/>
  <c r="T30" i="94"/>
  <c r="L29" i="94"/>
  <c r="P29" i="94"/>
  <c r="K26" i="94"/>
  <c r="M26" i="94"/>
  <c r="J28" i="95"/>
  <c r="O30" i="95"/>
  <c r="N28" i="95"/>
  <c r="S30" i="95"/>
  <c r="R28" i="95"/>
  <c r="W30" i="95"/>
  <c r="W28" i="95"/>
  <c r="J24" i="95"/>
  <c r="N24" i="95"/>
  <c r="R24" i="95"/>
  <c r="W24" i="95"/>
  <c r="D10" i="95"/>
  <c r="K10" i="95"/>
  <c r="K10" i="96"/>
  <c r="D26" i="95"/>
  <c r="K26" i="95"/>
  <c r="O26" i="95"/>
  <c r="S26" i="95"/>
  <c r="W26" i="95"/>
  <c r="X29" i="95"/>
  <c r="H4" i="96"/>
  <c r="H27" i="96" s="1"/>
  <c r="H30" i="96" s="1"/>
  <c r="L30" i="96"/>
  <c r="P30" i="96"/>
  <c r="K28" i="96"/>
  <c r="T30" i="96"/>
  <c r="O28" i="96"/>
  <c r="X30" i="96"/>
  <c r="X28" i="96"/>
  <c r="S28" i="96"/>
  <c r="H5" i="96"/>
  <c r="H23" i="96" s="1"/>
  <c r="K24" i="96"/>
  <c r="O24" i="96"/>
  <c r="X24" i="96"/>
  <c r="S24" i="96"/>
  <c r="L10" i="96"/>
  <c r="P10" i="96"/>
  <c r="T10" i="96"/>
  <c r="X10" i="96"/>
  <c r="I30" i="97"/>
  <c r="M30" i="97"/>
  <c r="M28" i="97"/>
  <c r="H28" i="97"/>
  <c r="Q30" i="97"/>
  <c r="Q28" i="97"/>
  <c r="L28" i="97"/>
  <c r="O24" i="97"/>
  <c r="J24" i="97"/>
  <c r="J10" i="97"/>
  <c r="N10" i="97"/>
  <c r="J20" i="97"/>
  <c r="N20" i="97"/>
  <c r="H29" i="97"/>
  <c r="H26" i="97"/>
  <c r="H26" i="95"/>
  <c r="L26" i="95"/>
  <c r="P26" i="95"/>
  <c r="T26" i="95"/>
  <c r="I29" i="95"/>
  <c r="M29" i="95"/>
  <c r="Q29" i="95"/>
  <c r="U29" i="95"/>
  <c r="Y29" i="95"/>
  <c r="I30" i="96"/>
  <c r="D28" i="96"/>
  <c r="M30" i="96"/>
  <c r="L28" i="96"/>
  <c r="Q30" i="96"/>
  <c r="P28" i="96"/>
  <c r="U30" i="96"/>
  <c r="Y28" i="96"/>
  <c r="T28" i="96"/>
  <c r="Y30" i="96"/>
  <c r="H24" i="96"/>
  <c r="L24" i="96"/>
  <c r="P24" i="96"/>
  <c r="Y24" i="96"/>
  <c r="T24" i="96"/>
  <c r="I28" i="97"/>
  <c r="N30" i="97"/>
  <c r="N28" i="97"/>
  <c r="P24" i="97"/>
  <c r="K24" i="97"/>
  <c r="K10" i="97"/>
  <c r="O10" i="97"/>
  <c r="O26" i="94"/>
  <c r="T29" i="94"/>
  <c r="J29" i="95"/>
  <c r="N29" i="95"/>
  <c r="R29" i="95"/>
  <c r="I28" i="96"/>
  <c r="N30" i="96"/>
  <c r="M28" i="96"/>
  <c r="R30" i="96"/>
  <c r="V28" i="96"/>
  <c r="Q28" i="96"/>
  <c r="V30" i="96"/>
  <c r="Z28" i="96"/>
  <c r="U28" i="96"/>
  <c r="Z30" i="96"/>
  <c r="V24" i="96"/>
  <c r="Q24" i="96"/>
  <c r="Z24" i="96"/>
  <c r="U24" i="96"/>
  <c r="J10" i="96"/>
  <c r="N10" i="96"/>
  <c r="R10" i="96"/>
  <c r="V10" i="96"/>
  <c r="Z10" i="96"/>
  <c r="O30" i="97"/>
  <c r="O28" i="97"/>
  <c r="J28" i="97"/>
  <c r="D24" i="97"/>
  <c r="M24" i="97"/>
  <c r="Q24" i="97"/>
  <c r="L24" i="97"/>
  <c r="L20" i="97"/>
  <c r="P20" i="97"/>
  <c r="J26" i="95"/>
  <c r="N26" i="95"/>
  <c r="R26" i="95"/>
  <c r="J28" i="96"/>
  <c r="O30" i="96"/>
  <c r="N28" i="96"/>
  <c r="S30" i="96"/>
  <c r="R28" i="96"/>
  <c r="W30" i="96"/>
  <c r="W28" i="96"/>
  <c r="J24" i="96"/>
  <c r="N24" i="96"/>
  <c r="R24" i="96"/>
  <c r="W24" i="96"/>
  <c r="D10" i="96"/>
  <c r="H30" i="97"/>
  <c r="L30" i="97"/>
  <c r="P30" i="97"/>
  <c r="P28" i="97"/>
  <c r="K28" i="97"/>
  <c r="I24" i="97"/>
  <c r="N24" i="97"/>
  <c r="D26" i="96"/>
  <c r="K26" i="96"/>
  <c r="O26" i="96"/>
  <c r="S26" i="96"/>
  <c r="W26" i="96"/>
  <c r="L30" i="98"/>
  <c r="P30" i="98"/>
  <c r="P28" i="98"/>
  <c r="K28" i="98"/>
  <c r="I30" i="99"/>
  <c r="D28" i="99"/>
  <c r="M30" i="99"/>
  <c r="Q30" i="99"/>
  <c r="L28" i="99"/>
  <c r="U30" i="99"/>
  <c r="P28" i="99"/>
  <c r="Y30" i="99"/>
  <c r="Y28" i="99"/>
  <c r="T28" i="99"/>
  <c r="I24" i="99"/>
  <c r="M24" i="99"/>
  <c r="H26" i="96"/>
  <c r="L26" i="96"/>
  <c r="P26" i="96"/>
  <c r="T26" i="96"/>
  <c r="M29" i="96"/>
  <c r="Q29" i="96"/>
  <c r="U29" i="96"/>
  <c r="Y29" i="96"/>
  <c r="I26" i="97"/>
  <c r="M26" i="97"/>
  <c r="Q26" i="97"/>
  <c r="I29" i="97"/>
  <c r="D28" i="98"/>
  <c r="I30" i="98"/>
  <c r="H28" i="98"/>
  <c r="M30" i="98"/>
  <c r="M28" i="98"/>
  <c r="L28" i="98"/>
  <c r="Q30" i="98"/>
  <c r="Q28" i="98"/>
  <c r="O24" i="98"/>
  <c r="J24" i="98"/>
  <c r="J10" i="98"/>
  <c r="N10" i="98"/>
  <c r="H20" i="98"/>
  <c r="R24" i="99"/>
  <c r="W24" i="99"/>
  <c r="D10" i="99"/>
  <c r="K10" i="99"/>
  <c r="O10" i="99"/>
  <c r="S10" i="99"/>
  <c r="W10" i="99"/>
  <c r="D20" i="99"/>
  <c r="K20" i="99"/>
  <c r="O20" i="99"/>
  <c r="I26" i="96"/>
  <c r="R29" i="96"/>
  <c r="V29" i="96"/>
  <c r="H5" i="97"/>
  <c r="H23" i="97" s="1"/>
  <c r="H24" i="97" s="1"/>
  <c r="J26" i="97"/>
  <c r="D27" i="97"/>
  <c r="D28" i="97" s="1"/>
  <c r="J29" i="97"/>
  <c r="N29" i="97"/>
  <c r="N30" i="98"/>
  <c r="N28" i="98"/>
  <c r="I28" i="98"/>
  <c r="D23" i="98"/>
  <c r="D24" i="98" s="1"/>
  <c r="H5" i="98"/>
  <c r="H23" i="98" s="1"/>
  <c r="P24" i="98"/>
  <c r="K24" i="98"/>
  <c r="K10" i="98"/>
  <c r="O10" i="98"/>
  <c r="I20" i="98"/>
  <c r="M20" i="98"/>
  <c r="Q20" i="98"/>
  <c r="J28" i="99"/>
  <c r="O30" i="99"/>
  <c r="N28" i="99"/>
  <c r="S30" i="99"/>
  <c r="R28" i="99"/>
  <c r="W30" i="99"/>
  <c r="W28" i="99"/>
  <c r="K24" i="99"/>
  <c r="O24" i="99"/>
  <c r="X24" i="99"/>
  <c r="S24" i="99"/>
  <c r="L10" i="99"/>
  <c r="P10" i="99"/>
  <c r="T10" i="99"/>
  <c r="X10" i="99"/>
  <c r="H20" i="99"/>
  <c r="T20" i="99"/>
  <c r="J26" i="96"/>
  <c r="N26" i="96"/>
  <c r="R26" i="96"/>
  <c r="O26" i="97"/>
  <c r="O30" i="98"/>
  <c r="O28" i="98"/>
  <c r="J28" i="98"/>
  <c r="H24" i="98"/>
  <c r="M24" i="98"/>
  <c r="L24" i="98"/>
  <c r="Q24" i="98"/>
  <c r="H9" i="98"/>
  <c r="D10" i="98"/>
  <c r="L10" i="98"/>
  <c r="P10" i="98"/>
  <c r="P30" i="99"/>
  <c r="K28" i="99"/>
  <c r="T30" i="99"/>
  <c r="O28" i="99"/>
  <c r="X30" i="99"/>
  <c r="X28" i="99"/>
  <c r="S28" i="99"/>
  <c r="H24" i="99"/>
  <c r="L24" i="99"/>
  <c r="P24" i="99"/>
  <c r="Y24" i="99"/>
  <c r="T24" i="99"/>
  <c r="I10" i="99"/>
  <c r="M10" i="99"/>
  <c r="Q10" i="99"/>
  <c r="U10" i="99"/>
  <c r="Y10" i="99"/>
  <c r="I20" i="99"/>
  <c r="M20" i="99"/>
  <c r="Q20" i="99"/>
  <c r="U20" i="99"/>
  <c r="Y20" i="99"/>
  <c r="H4" i="98"/>
  <c r="H27" i="98" s="1"/>
  <c r="H30" i="98" s="1"/>
  <c r="I24" i="98"/>
  <c r="K26" i="98"/>
  <c r="O26" i="98"/>
  <c r="O29" i="98"/>
  <c r="D23" i="99"/>
  <c r="D24" i="99" s="1"/>
  <c r="I26" i="99"/>
  <c r="O26" i="99"/>
  <c r="T26" i="99"/>
  <c r="Y26" i="99"/>
  <c r="Q28" i="99"/>
  <c r="V30" i="99"/>
  <c r="K30" i="100"/>
  <c r="O30" i="100"/>
  <c r="J28" i="100"/>
  <c r="S30" i="100"/>
  <c r="S28" i="100"/>
  <c r="N28" i="100"/>
  <c r="W30" i="100"/>
  <c r="W28" i="100"/>
  <c r="R28" i="100"/>
  <c r="S24" i="100"/>
  <c r="N24" i="100"/>
  <c r="W24" i="100"/>
  <c r="R24" i="100"/>
  <c r="J10" i="100"/>
  <c r="N10" i="100"/>
  <c r="R10" i="100"/>
  <c r="V10" i="100"/>
  <c r="Q30" i="100"/>
  <c r="P26" i="98"/>
  <c r="H4" i="99"/>
  <c r="H27" i="99" s="1"/>
  <c r="H30" i="99" s="1"/>
  <c r="K26" i="99"/>
  <c r="M28" i="99"/>
  <c r="J29" i="99"/>
  <c r="H4" i="100"/>
  <c r="H27" i="100" s="1"/>
  <c r="H30" i="100" s="1"/>
  <c r="D27" i="100"/>
  <c r="P30" i="100"/>
  <c r="K28" i="100"/>
  <c r="T30" i="100"/>
  <c r="T28" i="100"/>
  <c r="O28" i="100"/>
  <c r="T24" i="100"/>
  <c r="O24" i="100"/>
  <c r="K10" i="100"/>
  <c r="O10" i="100"/>
  <c r="S10" i="100"/>
  <c r="W10" i="100"/>
  <c r="H20" i="100"/>
  <c r="U30" i="100"/>
  <c r="U24" i="99"/>
  <c r="O29" i="99"/>
  <c r="J26" i="99"/>
  <c r="S29" i="99"/>
  <c r="N26" i="99"/>
  <c r="W29" i="99"/>
  <c r="R26" i="99"/>
  <c r="D26" i="99"/>
  <c r="W26" i="99"/>
  <c r="I28" i="99"/>
  <c r="V29" i="99"/>
  <c r="U24" i="100"/>
  <c r="P24" i="100"/>
  <c r="D10" i="100"/>
  <c r="L10" i="100"/>
  <c r="P10" i="100"/>
  <c r="T10" i="100"/>
  <c r="I30" i="100"/>
  <c r="N26" i="98"/>
  <c r="Q24" i="99"/>
  <c r="H26" i="99"/>
  <c r="M26" i="99"/>
  <c r="S26" i="99"/>
  <c r="X26" i="99"/>
  <c r="U28" i="99"/>
  <c r="R29" i="99"/>
  <c r="Z30" i="99"/>
  <c r="J30" i="100"/>
  <c r="I28" i="100"/>
  <c r="N30" i="100"/>
  <c r="M28" i="100"/>
  <c r="R30" i="100"/>
  <c r="Q28" i="100"/>
  <c r="V30" i="100"/>
  <c r="V28" i="100"/>
  <c r="I24" i="100"/>
  <c r="M24" i="100"/>
  <c r="Q24" i="100"/>
  <c r="V24" i="100"/>
  <c r="I10" i="100"/>
  <c r="M10" i="100"/>
  <c r="Q10" i="100"/>
  <c r="U10" i="100"/>
  <c r="J20" i="100"/>
  <c r="N20" i="100"/>
  <c r="R20" i="100"/>
  <c r="V20" i="100"/>
  <c r="M30" i="100"/>
  <c r="H5" i="100"/>
  <c r="H23" i="100" s="1"/>
  <c r="H24" i="100" s="1"/>
  <c r="H9" i="100"/>
  <c r="P26" i="100"/>
  <c r="T26" i="100"/>
  <c r="N29" i="100"/>
  <c r="R29" i="100"/>
  <c r="V29" i="100"/>
  <c r="D28" i="100"/>
  <c r="O29" i="100"/>
  <c r="S29" i="100"/>
  <c r="W29" i="100"/>
  <c r="N26" i="100"/>
  <c r="R26" i="100"/>
  <c r="L28" i="100"/>
  <c r="P28" i="100"/>
  <c r="H25" i="100"/>
  <c r="H29" i="100" s="1"/>
  <c r="U28" i="100"/>
  <c r="H28" i="99" l="1"/>
  <c r="O24" i="74"/>
  <c r="T24" i="74"/>
  <c r="H27" i="78"/>
  <c r="H20" i="78"/>
  <c r="U30" i="74"/>
  <c r="U28" i="74"/>
  <c r="P28" i="74"/>
  <c r="T30" i="74"/>
  <c r="P24" i="74"/>
  <c r="O28" i="71"/>
  <c r="Q30" i="43"/>
  <c r="L28" i="43"/>
  <c r="Q28" i="43"/>
  <c r="M28" i="42"/>
  <c r="R30" i="42"/>
  <c r="J28" i="45"/>
  <c r="O30" i="45"/>
  <c r="P30" i="37"/>
  <c r="P28" i="37"/>
  <c r="K28" i="37"/>
  <c r="H28" i="41"/>
  <c r="Q30" i="24"/>
  <c r="L28" i="24"/>
  <c r="M30" i="22"/>
  <c r="H28" i="22"/>
  <c r="H28" i="25"/>
  <c r="S24" i="17"/>
  <c r="X24" i="17"/>
  <c r="H26" i="22"/>
  <c r="V24" i="19"/>
  <c r="Q24" i="19"/>
  <c r="R24" i="19"/>
  <c r="O30" i="16"/>
  <c r="J28" i="16"/>
  <c r="N30" i="16"/>
  <c r="I30" i="14"/>
  <c r="D28" i="14"/>
  <c r="H26" i="24"/>
  <c r="P24" i="17"/>
  <c r="O28" i="16"/>
  <c r="H28" i="12"/>
  <c r="H28" i="1"/>
  <c r="H28" i="4"/>
  <c r="H28" i="93"/>
  <c r="H29" i="88"/>
  <c r="H26" i="88"/>
  <c r="H28" i="87"/>
  <c r="K30" i="77"/>
  <c r="K28" i="77"/>
  <c r="H26" i="74"/>
  <c r="U28" i="73"/>
  <c r="Z30" i="73"/>
  <c r="Z28" i="73"/>
  <c r="Y30" i="73"/>
  <c r="H28" i="73"/>
  <c r="K28" i="71"/>
  <c r="R30" i="71"/>
  <c r="M30" i="43"/>
  <c r="H28" i="43"/>
  <c r="M28" i="43"/>
  <c r="N28" i="45"/>
  <c r="S30" i="45"/>
  <c r="S28" i="45"/>
  <c r="N30" i="42"/>
  <c r="I28" i="42"/>
  <c r="H30" i="32"/>
  <c r="H28" i="32"/>
  <c r="Q30" i="42"/>
  <c r="I30" i="42"/>
  <c r="P30" i="24"/>
  <c r="M30" i="24"/>
  <c r="H28" i="24"/>
  <c r="D28" i="22"/>
  <c r="I30" i="22"/>
  <c r="O24" i="17"/>
  <c r="T24" i="17"/>
  <c r="M28" i="24"/>
  <c r="M28" i="22"/>
  <c r="H26" i="10"/>
  <c r="H28" i="100"/>
  <c r="H26" i="87"/>
  <c r="H28" i="80"/>
  <c r="V24" i="78"/>
  <c r="Q24" i="78"/>
  <c r="H28" i="77"/>
  <c r="H30" i="72"/>
  <c r="H28" i="72"/>
  <c r="M28" i="73"/>
  <c r="R30" i="73"/>
  <c r="M30" i="74"/>
  <c r="H28" i="74"/>
  <c r="I28" i="73"/>
  <c r="N30" i="73"/>
  <c r="S30" i="71"/>
  <c r="N28" i="71"/>
  <c r="H29" i="68"/>
  <c r="H26" i="68"/>
  <c r="Q30" i="73"/>
  <c r="H27" i="71"/>
  <c r="I30" i="43"/>
  <c r="D28" i="43"/>
  <c r="I28" i="43"/>
  <c r="P30" i="43"/>
  <c r="H28" i="55"/>
  <c r="Z28" i="42"/>
  <c r="U28" i="42"/>
  <c r="Z30" i="42"/>
  <c r="K30" i="37"/>
  <c r="L28" i="37"/>
  <c r="H28" i="42"/>
  <c r="D28" i="24"/>
  <c r="I30" i="24"/>
  <c r="U30" i="22"/>
  <c r="U28" i="22"/>
  <c r="P28" i="22"/>
  <c r="Q28" i="24"/>
  <c r="H27" i="16"/>
  <c r="H30" i="14"/>
  <c r="H29" i="12"/>
  <c r="H26" i="12"/>
  <c r="H28" i="15"/>
  <c r="H28" i="14"/>
  <c r="H26" i="100"/>
  <c r="H28" i="96"/>
  <c r="H28" i="94"/>
  <c r="J30" i="77"/>
  <c r="H28" i="70"/>
  <c r="D28" i="74"/>
  <c r="I30" i="74"/>
  <c r="I28" i="74"/>
  <c r="W24" i="72"/>
  <c r="R24" i="72"/>
  <c r="O30" i="71"/>
  <c r="J28" i="71"/>
  <c r="Q30" i="74"/>
  <c r="L28" i="74"/>
  <c r="P30" i="74"/>
  <c r="L30" i="74"/>
  <c r="I30" i="73"/>
  <c r="J30" i="71"/>
  <c r="H28" i="69"/>
  <c r="H28" i="67"/>
  <c r="H28" i="54"/>
  <c r="R28" i="42"/>
  <c r="K30" i="47"/>
  <c r="K28" i="47"/>
  <c r="V28" i="42"/>
  <c r="V30" i="42"/>
  <c r="Q28" i="42"/>
  <c r="H28" i="53"/>
  <c r="O30" i="37"/>
  <c r="O28" i="45"/>
  <c r="H27" i="35"/>
  <c r="N30" i="33"/>
  <c r="I28" i="33"/>
  <c r="H28" i="44"/>
  <c r="U30" i="42"/>
  <c r="M30" i="42"/>
  <c r="U30" i="24"/>
  <c r="U28" i="24"/>
  <c r="P28" i="24"/>
  <c r="T30" i="22"/>
  <c r="Q30" i="22"/>
  <c r="L28" i="22"/>
  <c r="I28" i="24"/>
  <c r="L30" i="22"/>
  <c r="Z24" i="19"/>
  <c r="U24" i="19"/>
  <c r="J28" i="19"/>
  <c r="O30" i="19"/>
  <c r="W30" i="16"/>
  <c r="W28" i="16"/>
  <c r="R28" i="16"/>
  <c r="V30" i="16"/>
  <c r="Q30" i="14"/>
  <c r="L28" i="14"/>
  <c r="L30" i="24"/>
  <c r="I28" i="22"/>
  <c r="N24" i="19"/>
  <c r="H28" i="17"/>
  <c r="H26" i="6"/>
  <c r="H30" i="71" l="1"/>
  <c r="H28" i="71"/>
  <c r="H30" i="78"/>
  <c r="H28" i="78"/>
  <c r="H30" i="35"/>
  <c r="H28" i="35"/>
  <c r="H30" i="16"/>
  <c r="H28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0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</futureMetadata>
  <valueMetadata count="70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</valueMetadata>
</metadata>
</file>

<file path=xl/sharedStrings.xml><?xml version="1.0" encoding="utf-8"?>
<sst xmlns="http://schemas.openxmlformats.org/spreadsheetml/2006/main" count="36893" uniqueCount="3063">
  <si>
    <t>MIRA</t>
  </si>
  <si>
    <t>Q1</t>
  </si>
  <si>
    <t>tahun Berjalan</t>
  </si>
  <si>
    <t>XIDX:MIRA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</si>
  <si>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</si>
  <si>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</si>
  <si>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</si>
  <si>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</si>
  <si>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</si>
  <si>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</si>
  <si>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</si>
  <si>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</si>
  <si>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</si>
  <si>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</si>
  <si>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</si>
  <si>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</si>
  <si>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</si>
  <si>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</si>
  <si>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</si>
  <si>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</si>
  <si>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</si>
  <si>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</si>
  <si>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</si>
  <si>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</si>
  <si>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</si>
  <si>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</si>
  <si>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</si>
  <si>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</si>
  <si>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</si>
  <si>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</si>
  <si>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</si>
  <si>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</si>
  <si>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</si>
  <si>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</si>
  <si>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</si>
  <si>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</si>
  <si>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</si>
  <si>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</si>
  <si>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</si>
  <si>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</si>
  <si>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</si>
  <si>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</si>
  <si>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</si>
  <si>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</si>
  <si>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</si>
  <si>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</si>
  <si>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</si>
  <si>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</si>
  <si>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</si>
  <si>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</si>
  <si>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</si>
  <si>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</si>
  <si>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</si>
  <si>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</si>
  <si>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</si>
  <si>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</si>
  <si>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</si>
  <si>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</si>
  <si>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</si>
  <si>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</si>
  <si>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</si>
  <si>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</si>
  <si>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</si>
  <si>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</si>
  <si>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</si>
  <si>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</si>
  <si>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</si>
  <si>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</si>
  <si>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</si>
  <si>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</si>
  <si>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</si>
  <si>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</si>
  <si>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</si>
  <si>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</si>
  <si>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</si>
  <si>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</si>
  <si>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</si>
  <si>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</si>
  <si>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</si>
  <si>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</si>
  <si>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</si>
  <si>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</si>
  <si>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</si>
  <si>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</si>
  <si>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</si>
  <si>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</si>
  <si>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</si>
  <si>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</si>
  <si>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Umum Dan Administra...</t>
  </si>
  <si>
    <t>Beban Penjualan</t>
  </si>
  <si>
    <t>Final</t>
  </si>
  <si>
    <t>Laba Usaha</t>
  </si>
  <si>
    <t>Penghasilan/Beban Lain-Lain</t>
  </si>
  <si>
    <t>Laba (Rugi) Atas Penjuala...</t>
  </si>
  <si>
    <t>Pendapatan Keuangan</t>
  </si>
  <si>
    <t>Laba (Rugi) Selisih Kurs</t>
  </si>
  <si>
    <t>Keuntungan (Rugi) Atas Tr...</t>
  </si>
  <si>
    <t>Bagian Atas Hasil Bersih ...</t>
  </si>
  <si>
    <t>Others</t>
  </si>
  <si>
    <t>Total Penghasilan/Beban Lain-...</t>
  </si>
  <si>
    <t>Laba Bersih Dari Operasi Yang D...</t>
  </si>
  <si>
    <t>Hak Minoritas</t>
  </si>
  <si>
    <t>Laba Bersih Tahun Berjalan</t>
  </si>
  <si>
    <t>Pendapatan Komprehensif Lain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</si>
  <si>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</si>
  <si>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</si>
  <si>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</si>
  <si>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</si>
  <si>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</si>
  <si>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</si>
  <si>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</si>
  <si>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</si>
  <si>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</si>
  <si>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Investasi Jangka Pendek</t>
  </si>
  <si>
    <t>Piutang Usaha</t>
  </si>
  <si>
    <t>Pihak Berelasi</t>
  </si>
  <si>
    <t>Pihak Ketiga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</si>
  <si>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</si>
  <si>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</si>
  <si>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</si>
  <si>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</si>
  <si>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</si>
  <si>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</si>
  <si>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Piutang Pihak Berelasi</t>
  </si>
  <si>
    <t>Aset Tetap</t>
  </si>
  <si>
    <t>Aset Pajak Tangguhan</t>
  </si>
  <si>
    <t>Goodwill</t>
  </si>
  <si>
    <t>Total Aset Tidak Lancar</t>
  </si>
  <si>
    <t>Total Aset</t>
  </si>
  <si>
    <t>Liabilitas Dan Ekuitas</t>
  </si>
  <si>
    <t>Liabilitas</t>
  </si>
  <si>
    <t>Liabilitas Jangka Pendek</t>
  </si>
  <si>
    <t>Utang Bank Jangka Pen...</t>
  </si>
  <si>
    <t>Utang Usaha</t>
  </si>
  <si>
    <t>Utang Lain-Lain</t>
  </si>
  <si>
    <t>Utang Pajak</t>
  </si>
  <si>
    <t>Beban Akrual</t>
  </si>
  <si>
    <t>Utang Surat Promes</t>
  </si>
  <si>
    <t>Bagian Lancar Atas Li...</t>
  </si>
  <si>
    <t>Utang Bank Jangka...</t>
  </si>
  <si>
    <t>Utang Sewa Pembia...</t>
  </si>
  <si>
    <t>Utang Jangka Panj...</t>
  </si>
  <si>
    <t>Utang Obligasi</t>
  </si>
  <si>
    <t>Total Bagian Lancar...</t>
  </si>
  <si>
    <t>Total Liabilitas Jangk...</t>
  </si>
  <si>
    <t>Liabilitas Jangka Panjan...</t>
  </si>
  <si>
    <t>Liabilitas Pajak Tang...</t>
  </si>
  <si>
    <t>Liabilitas Derivatif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</si>
  <si>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</si>
  <si>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</si>
  <si>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</si>
  <si>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</si>
  <si>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</si>
  <si>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</si>
  <si>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</si>
  <si>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</si>
  <si>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</si>
  <si>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</si>
  <si>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</si>
  <si>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</si>
  <si>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</si>
  <si>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Kepada Pemasok...</t>
  </si>
  <si>
    <t>Pembayaran Kepada Karyawa...</t>
  </si>
  <si>
    <t>Penerimaan (Pembayaran) L...</t>
  </si>
  <si>
    <t>Restitusi (Pembayaran) Pa...</t>
  </si>
  <si>
    <t>Total Arus Kas Dari Aktivitas...</t>
  </si>
  <si>
    <t>Arus Kas Dari Aktivitas Investa...</t>
  </si>
  <si>
    <t>Penarikan (Penempatan) In...</t>
  </si>
  <si>
    <t>Perolehan Aset Tetap</t>
  </si>
  <si>
    <t>Peningkatan Uang Muka Pem...</t>
  </si>
  <si>
    <t>Hasil Penjualan Aset Teta...</t>
  </si>
  <si>
    <t>Penerimaan Bunga</t>
  </si>
  <si>
    <t>Uang Muka Untuk Perolehan...</t>
  </si>
  <si>
    <t>Pembayaran Uang Muka Peng...</t>
  </si>
  <si>
    <t>Peningkatan Piutang Lain-...</t>
  </si>
  <si>
    <t>Perolehan Penyertaan Saha...</t>
  </si>
  <si>
    <t>Hasil Divestasi Saham</t>
  </si>
  <si>
    <t>Pembayaran Untuk Peroleha...</t>
  </si>
  <si>
    <t>Penerimaan Piutang Lain-L...</t>
  </si>
  <si>
    <t>Penurunan (Peningkatan) A...</t>
  </si>
  <si>
    <t>Perolehan Investasi Terse...</t>
  </si>
  <si>
    <t>Penerimaan Kembali Uang M...</t>
  </si>
  <si>
    <t>Pembayaran Bunga Obligasi</t>
  </si>
  <si>
    <t>Penerimaan Atas Penjualan...</t>
  </si>
  <si>
    <t>Penempatan Aset Keuangan ...</t>
  </si>
  <si>
    <t>Adjustment</t>
  </si>
  <si>
    <t>Arus Kas Dari Aktivitas Pendana...</t>
  </si>
  <si>
    <t>Penerimaan (Pembayaran) U...</t>
  </si>
  <si>
    <t>Penerimaan</t>
  </si>
  <si>
    <t>Pembayaran</t>
  </si>
  <si>
    <t>Total Penerimaan (Pemba...</t>
  </si>
  <si>
    <t>Perolehan Utang Lain-Lain</t>
  </si>
  <si>
    <t>Pembayaran Utang Lain-Lai...</t>
  </si>
  <si>
    <t>Penerimaan Dari Utang</t>
  </si>
  <si>
    <t>Peningkatan (Penurunan) U...</t>
  </si>
  <si>
    <t>Penurunan (Peningkatan) P...</t>
  </si>
  <si>
    <t>Peningkatan Pada Rekening...</t>
  </si>
  <si>
    <t>Perolehan Surat Utang</t>
  </si>
  <si>
    <t>Penerbitan Saham Opsi</t>
  </si>
  <si>
    <t>Hasil Pelaksanaan Waran</t>
  </si>
  <si>
    <t>Pembayaran Emisi Saham</t>
  </si>
  <si>
    <t>Pembayaran Utang Obligasi</t>
  </si>
  <si>
    <t>Peningkatan Utang Obligas...</t>
  </si>
  <si>
    <t>Pembayaran Utang Sewa Pem...</t>
  </si>
  <si>
    <t>Pembayaran Biaya Transaks...</t>
  </si>
  <si>
    <t>Aset Lancar Lainnya</t>
  </si>
  <si>
    <t>Peningkatan Uang Muka</t>
  </si>
  <si>
    <t>Pembayaran Beban Keuangan</t>
  </si>
  <si>
    <t>Hasil Penawaran Umum Terb...</t>
  </si>
  <si>
    <t>Pembayaran Kewajiban Lanc...</t>
  </si>
  <si>
    <t>Pembayaran Beban Pendanaa...</t>
  </si>
  <si>
    <t>Pengalihan Unit Usaha Tra...</t>
  </si>
  <si>
    <t>Setoran Modal Dari Kepent...</t>
  </si>
  <si>
    <t>Biaya Dan Denda Atas Pelu...</t>
  </si>
  <si>
    <t>Pembayaran Transaksi Jual...</t>
  </si>
  <si>
    <t>Kenaikan (Penurunan) Bersih Kas...</t>
  </si>
  <si>
    <t>Kas Dan Setara Kas Awal Periode</t>
  </si>
  <si>
    <t>Dampak Neto Perubahan Nilai Tuk...</t>
  </si>
  <si>
    <t>Penurunan (Peningkatan) Bank Ya...</t>
  </si>
  <si>
    <t>Pengaruh Divestasi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</si>
  <si>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</si>
  <si>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</si>
  <si>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</si>
  <si>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</si>
  <si>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</si>
  <si>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</si>
  <si>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</si>
  <si>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</si>
  <si>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</si>
  <si>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</si>
  <si>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</si>
  <si>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</si>
  <si>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</si>
  <si>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</si>
  <si>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</si>
  <si>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</si>
  <si>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</si>
  <si>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</si>
  <si>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</si>
  <si>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</si>
  <si>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</si>
  <si>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</si>
  <si>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</si>
  <si>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</si>
  <si>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</si>
  <si>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</si>
  <si>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</si>
  <si>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</si>
  <si>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</si>
  <si>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</si>
  <si>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</si>
  <si>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</si>
  <si>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</si>
  <si>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</si>
  <si>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</si>
  <si>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EPS - TTM (Q1)</t>
  </si>
  <si>
    <t>Revenue</t>
  </si>
  <si>
    <t>Revenue - TTM (Q1)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</si>
  <si>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</si>
  <si>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</si>
  <si>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</si>
  <si>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</si>
  <si>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</si>
  <si>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</si>
  <si>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</si>
  <si>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</si>
  <si>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</si>
  <si>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</si>
  <si>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</si>
  <si>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</si>
  <si>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</si>
  <si>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</si>
  <si>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</si>
  <si>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</si>
  <si>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</si>
  <si>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</si>
  <si>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</si>
  <si>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</si>
  <si>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</si>
  <si>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</si>
  <si>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</si>
  <si>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</si>
  <si>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</si>
  <si>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</si>
  <si>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</si>
  <si>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</si>
  <si>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</si>
  <si>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</si>
  <si>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</si>
  <si>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</si>
  <si>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</si>
  <si>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</si>
  <si>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</si>
  <si>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</si>
  <si>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</si>
  <si>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</si>
  <si>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</si>
  <si>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</si>
  <si>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</si>
  <si>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</si>
  <si>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</si>
  <si>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</si>
  <si>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Piotroski F-Score</t>
  </si>
  <si>
    <t>Relative Strength Rating</t>
  </si>
  <si>
    <t>Rank (Market Cap)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</si>
  <si>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</si>
  <si>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</si>
  <si>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</si>
  <si>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</si>
  <si>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</si>
  <si>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</si>
  <si>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</si>
  <si>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</si>
  <si>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</si>
  <si>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</si>
  <si>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</si>
  <si>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</si>
  <si>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</si>
  <si>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</si>
  <si>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</si>
  <si>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</si>
  <si>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</si>
  <si>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MITI</t>
  </si>
  <si>
    <t>XIDX:MITI</t>
  </si>
  <si>
    <t>Pajak Kini</t>
  </si>
  <si>
    <t>Pajak Tangguhan</t>
  </si>
  <si>
    <t>Total Beban Pajak Penghasilan</t>
  </si>
  <si>
    <t>Operasi Yang Dihentikan</t>
  </si>
  <si>
    <t>Total Pendapatan Komprehensif...</t>
  </si>
  <si>
    <t>Deposito Berjangka</t>
  </si>
  <si>
    <t>Biaya Eksplorasi Dan Pen...</t>
  </si>
  <si>
    <t>Aset Minyak Dan Gas Bumi</t>
  </si>
  <si>
    <t>Investasi Pada Entitas A...</t>
  </si>
  <si>
    <t>Properti Investasi</t>
  </si>
  <si>
    <t>Aset Eksplorasi Dan Eval...</t>
  </si>
  <si>
    <t>Total Utang Usaha</t>
  </si>
  <si>
    <t>Utang Pemegang Saham</t>
  </si>
  <si>
    <t>Total Utang Lain-La...</t>
  </si>
  <si>
    <t>Utang Pembiayaan ...</t>
  </si>
  <si>
    <t>Utang Dari Pihak ...</t>
  </si>
  <si>
    <t>Obligasi Konversi</t>
  </si>
  <si>
    <t>Telah Ditentukan Peng...</t>
  </si>
  <si>
    <t>Belum Ditentukan Peng...</t>
  </si>
  <si>
    <t>Total Saldo Laba</t>
  </si>
  <si>
    <t>Penerimaan Dari Pelanggan</t>
  </si>
  <si>
    <t>Pembayaran Kepada Pemaso...</t>
  </si>
  <si>
    <t>Pembayaran Kepada Karyaw...</t>
  </si>
  <si>
    <t>Total Pembayaran Kepada...</t>
  </si>
  <si>
    <t>Pembayaran Kepada Pihak K...</t>
  </si>
  <si>
    <t>Penerimaan Atas Pendapata...</t>
  </si>
  <si>
    <t>Pembayaran Atas Beban Keu...</t>
  </si>
  <si>
    <t>Pembayaran Pensiun</t>
  </si>
  <si>
    <t>Pembayaran (Penerimaan) P...</t>
  </si>
  <si>
    <t>Pembayaran Pajak Final</t>
  </si>
  <si>
    <t>Pemberian Pinjaman Piutan...</t>
  </si>
  <si>
    <t>Uang Muka Aset Eksplorasi...</t>
  </si>
  <si>
    <t>Kas Dan Bank Entitas Yang...</t>
  </si>
  <si>
    <t>Investasi Pada Perusahaan...</t>
  </si>
  <si>
    <t>Penerimaan Dari Uang Muka...</t>
  </si>
  <si>
    <t>Penambahan Aset Minyak Da...</t>
  </si>
  <si>
    <t>Pembayaran Transaksi Beli...</t>
  </si>
  <si>
    <t>Penerimaan Dari Penjualan...</t>
  </si>
  <si>
    <t>Penerimaan Dari Divestasi...</t>
  </si>
  <si>
    <t>Penempatan Deposito Berja...</t>
  </si>
  <si>
    <t>Pencairan Deposito Berjan...</t>
  </si>
  <si>
    <t>Investasi Pada Entitas As...</t>
  </si>
  <si>
    <t>Kenaikan Aset Lain-Lain</t>
  </si>
  <si>
    <t>Pembayaran Uang Muka</t>
  </si>
  <si>
    <t>Jaminan Sewa Pembiayaan</t>
  </si>
  <si>
    <t>Perolehan Investasi Pada ...</t>
  </si>
  <si>
    <t>Perolehan Aset Reverse Re...</t>
  </si>
  <si>
    <t>Penerimaan Aset Keuangan ...</t>
  </si>
  <si>
    <t>Akuisisi Entitas Anak</t>
  </si>
  <si>
    <t>Pembayaran Beban Yang Mas...</t>
  </si>
  <si>
    <t>Penerimaan (Pengeluaran) ...</t>
  </si>
  <si>
    <t>Kas Yang Diperoleh Dari A...</t>
  </si>
  <si>
    <t>Kenaikan Uang Muka Pembel...</t>
  </si>
  <si>
    <t>Pembayaran Dividen Kepada...</t>
  </si>
  <si>
    <t>Penerimaan Setoran Modal</t>
  </si>
  <si>
    <t>Setoran Modal Pada Entita...</t>
  </si>
  <si>
    <t>Setoran Modal Melalui Pen...</t>
  </si>
  <si>
    <t>Pembayaran Beban Terkait ...</t>
  </si>
  <si>
    <t>Penurunan Utang Kepada Pe...</t>
  </si>
  <si>
    <t>Penerimaan Pinjaman Jangk...</t>
  </si>
  <si>
    <t>Penerimaan Utang Pihak Be...</t>
  </si>
  <si>
    <t>Pelunasan Atas Obligasi K...</t>
  </si>
  <si>
    <t>Penerimaan Pinjaman Wajib...</t>
  </si>
  <si>
    <t>Pembayaran Pinjaman Pihak...</t>
  </si>
  <si>
    <t>Penerimaan Pinjaman Pihak...</t>
  </si>
  <si>
    <t>Pembayaran Atas Liabilita...</t>
  </si>
  <si>
    <t>Pinjaman Yang Diberikan K...</t>
  </si>
  <si>
    <t>Pembayaran Dividen Kas Ke...</t>
  </si>
  <si>
    <t>Pembayaran Atas Pinjaman ...</t>
  </si>
  <si>
    <t>Pembayaran Atas Utang Pih...</t>
  </si>
  <si>
    <t>Pembayaran Atas Utang Sew...</t>
  </si>
  <si>
    <t>Pembayaran Atas Utang Pem...</t>
  </si>
  <si>
    <t>Pelunasan Atas Pinjaman U...</t>
  </si>
  <si>
    <t>Hutang Lain-Lain</t>
  </si>
  <si>
    <t>Penurunan Bersih Kas Dan Setara...</t>
  </si>
  <si>
    <t>Kenaikan Bersih Kas Dan Bank Da...</t>
  </si>
  <si>
    <t>Kas Dari Anak Usaha Yang Diambi...</t>
  </si>
  <si>
    <t>Net Income - Div (TTM)</t>
  </si>
  <si>
    <t>Net Income - Div Yield</t>
  </si>
  <si>
    <t>EPS - Payout Ratio</t>
  </si>
  <si>
    <t>EPS - Div Yield</t>
  </si>
  <si>
    <t>Revenue - Div (TTM)</t>
  </si>
  <si>
    <t>Revenue - Payout Ratio</t>
  </si>
  <si>
    <t>Revenue - Div Yield</t>
  </si>
  <si>
    <t>PEG Ratio</t>
  </si>
  <si>
    <t>PEG Ratio (3yr)</t>
  </si>
  <si>
    <t>Interest Coverage (TTM)</t>
  </si>
  <si>
    <t>Dividend</t>
  </si>
  <si>
    <t>Latest Dividend Ex-Date</t>
  </si>
  <si>
    <t>02 Jul 24</t>
  </si>
  <si>
    <t>Rank (Current PE Ratio TTM)</t>
  </si>
  <si>
    <t>MKPI</t>
  </si>
  <si>
    <t>XIDX:MKPI</t>
  </si>
  <si>
    <t>Pendapatan Bersih Ventura Bersa...</t>
  </si>
  <si>
    <t>Laba Kotor Setelah Ventura Bers...</t>
  </si>
  <si>
    <t>Beban Usaha</t>
  </si>
  <si>
    <t>Aset Real Estat</t>
  </si>
  <si>
    <t>Tanah Untuk Dikembangkan</t>
  </si>
  <si>
    <t>Utang Bank</t>
  </si>
  <si>
    <t>Utang Bank Jangka Pan...</t>
  </si>
  <si>
    <t>Utang Jangka Panjang ...</t>
  </si>
  <si>
    <t>Utang Lain Jangka Pan...</t>
  </si>
  <si>
    <t>Utang Sukuk</t>
  </si>
  <si>
    <t>Pembayaran Kepada Direksi...</t>
  </si>
  <si>
    <t>Pembayaran Beban Bungan D...</t>
  </si>
  <si>
    <t>Pembayaran Pajak Penghasi...</t>
  </si>
  <si>
    <t>Pembebasan Tanah</t>
  </si>
  <si>
    <t>Perolehan Aset Real Estat</t>
  </si>
  <si>
    <t>Penurunan Hutang Pihak Be...</t>
  </si>
  <si>
    <t>Pembayaran Utang Atas Pem...</t>
  </si>
  <si>
    <t>Penerimaan Dividen Bersih</t>
  </si>
  <si>
    <t>Perolehan Investasi Dalam...</t>
  </si>
  <si>
    <t>Penempatan Investasi Dala...</t>
  </si>
  <si>
    <t>Pembayaran Pinjaman Bank</t>
  </si>
  <si>
    <t>Penambahan Investasi</t>
  </si>
  <si>
    <t>Pembayaran Dividen</t>
  </si>
  <si>
    <t>Penambahan Pinjaman Bank</t>
  </si>
  <si>
    <t>Rekening Yang Dibatasi Pengguna...</t>
  </si>
  <si>
    <t>Dividend (TTM)</t>
  </si>
  <si>
    <t>Payout Ratio</t>
  </si>
  <si>
    <t>Dividend Yield</t>
  </si>
  <si>
    <t>23 Jun 26</t>
  </si>
  <si>
    <t>MLBI</t>
  </si>
  <si>
    <t>XIDX:MLBI</t>
  </si>
  <si>
    <t>Utang Pihak Berelasi</t>
  </si>
  <si>
    <t>Pinjaman Jangka Pende...</t>
  </si>
  <si>
    <t>Total Pinjaman Jang...</t>
  </si>
  <si>
    <t>Total Utang Pajak</t>
  </si>
  <si>
    <t>Pembayaran Kas Kepada Pem...</t>
  </si>
  <si>
    <t>Pembayaran Bunga</t>
  </si>
  <si>
    <t>Penerimaan Klaim Pengemba...</t>
  </si>
  <si>
    <t>Pembayaran Penerimaan Kas...</t>
  </si>
  <si>
    <t>Pembayaran Penalti Cukai</t>
  </si>
  <si>
    <t>Hasil Penjualan Set Tetap</t>
  </si>
  <si>
    <t>Penerimaan Pinjaman Dari ...</t>
  </si>
  <si>
    <t>Penerimaan Utang Berelasi...</t>
  </si>
  <si>
    <t>Pembayaran Utang Berelasi...</t>
  </si>
  <si>
    <t>Pembayaran Liabilitas Sew...</t>
  </si>
  <si>
    <t>Pembayaran Dividen Kas</t>
  </si>
  <si>
    <t>Arus Kas Neto Atas Pendir...</t>
  </si>
  <si>
    <t>Bisnis Transfer</t>
  </si>
  <si>
    <t>22 Jun 26</t>
  </si>
  <si>
    <t>MLIA</t>
  </si>
  <si>
    <t>XIDX:MLIA</t>
  </si>
  <si>
    <t>Pos Luar Biasa</t>
  </si>
  <si>
    <t>Total Pos Luar Biasa</t>
  </si>
  <si>
    <t>Penerimaan Kas Dari Langg...</t>
  </si>
  <si>
    <t>Penerimaan Restitusi Paja...</t>
  </si>
  <si>
    <t>Pencairan (Penempatan) In...</t>
  </si>
  <si>
    <t>Kenaikan (Penurunan) Uang...</t>
  </si>
  <si>
    <t>Penambahan Aset Keuangan ...</t>
  </si>
  <si>
    <t>Kenaikan (Penurunan) Aset...</t>
  </si>
  <si>
    <t>Penerimaan (Pemberian) Pi...</t>
  </si>
  <si>
    <t>Penerimaan (Pembayaran) P...</t>
  </si>
  <si>
    <t>Hasil Likuidasi Entitas A...</t>
  </si>
  <si>
    <t>Penerimaan Utang Bank Jan...</t>
  </si>
  <si>
    <t>Pembayaran Utang Bank Jan...</t>
  </si>
  <si>
    <t>Pembayaran Dividen Tunai</t>
  </si>
  <si>
    <t>Pembelian Kembali Utang J...</t>
  </si>
  <si>
    <t>Pembelian Kembali Saham B...</t>
  </si>
  <si>
    <t>Penurunan Utang Lain-Lain...</t>
  </si>
  <si>
    <t>Peningkatan Utang Lain-La...</t>
  </si>
  <si>
    <t>Penerimaan Piutang Pihak ...</t>
  </si>
  <si>
    <t>Beban Keuangan Lainnya</t>
  </si>
  <si>
    <t>Penempatan Pada Aset Keua...</t>
  </si>
  <si>
    <t>Pembelian Saham Diperoleh...</t>
  </si>
  <si>
    <t>Penjualan Saham Diperoleh...</t>
  </si>
  <si>
    <t>Kenaikan (Penurunan) Rekening B...</t>
  </si>
  <si>
    <t>05 Jun 25</t>
  </si>
  <si>
    <t>MLPL</t>
  </si>
  <si>
    <t>XIDX:MLPL</t>
  </si>
  <si>
    <t>Beban Umum Dan Administr...</t>
  </si>
  <si>
    <t>Keuntungan Atas Penjualan...</t>
  </si>
  <si>
    <t>Penyesuaian Proforma</t>
  </si>
  <si>
    <t>Total Investasi Jangka...</t>
  </si>
  <si>
    <t>Aset Tak Berwujud</t>
  </si>
  <si>
    <t>Liabilitas Keuangan L...</t>
  </si>
  <si>
    <t>Kewajiban Kontrak Swa...</t>
  </si>
  <si>
    <t>Wesel Bayar</t>
  </si>
  <si>
    <t>Pinjaman Jangka Panja...</t>
  </si>
  <si>
    <t>Pengeluaran Untuk Pembeli...</t>
  </si>
  <si>
    <t>Pembayaran Untuk Beban Us...</t>
  </si>
  <si>
    <t>Pengurang Piutang Lain-La...</t>
  </si>
  <si>
    <t>Penerimaan Pajak Penghasi...</t>
  </si>
  <si>
    <t>Penerimaan Kas Dari Penda...</t>
  </si>
  <si>
    <t>Pembayaran Untuk Beban Se...</t>
  </si>
  <si>
    <t>Penambahan Aset Lancar La...</t>
  </si>
  <si>
    <t>Pembayaran Untuk Beban Pe...</t>
  </si>
  <si>
    <t>Pengembalian Dari Sewa Ja...</t>
  </si>
  <si>
    <t>Pendapatan Lainnya</t>
  </si>
  <si>
    <t>Beban Lainnya</t>
  </si>
  <si>
    <t>Pendapatan Dividen</t>
  </si>
  <si>
    <t>Hasil Penjualan Investasi...</t>
  </si>
  <si>
    <t>Penambahan Investasi Jang...</t>
  </si>
  <si>
    <t>Penambahan Investasi Enti...</t>
  </si>
  <si>
    <t>Penambahan Liabilitas Tid...</t>
  </si>
  <si>
    <t>Pembelian Saham Entitas A...</t>
  </si>
  <si>
    <t>Penerimaan Uang Muka Penj...</t>
  </si>
  <si>
    <t>Penerimaan Uang Jaminan P...</t>
  </si>
  <si>
    <t>Pengurangan (Penambahan) ...</t>
  </si>
  <si>
    <t>Pengurangan Aset Keuangan...</t>
  </si>
  <si>
    <t>Penerimaan Dividen Kas Da...</t>
  </si>
  <si>
    <t>Hasil Dari Penerbitan Exc...</t>
  </si>
  <si>
    <t>Hasil Penjualan Properti ...</t>
  </si>
  <si>
    <t>Hasil Penjualan Aset Dari...</t>
  </si>
  <si>
    <t>Penambahan Properti Inves...</t>
  </si>
  <si>
    <t>Penambahan Aset Tidak Ber...</t>
  </si>
  <si>
    <t>Pembelian Saham Untuk Exc...</t>
  </si>
  <si>
    <t>Hasil Pengembalian Uang M...</t>
  </si>
  <si>
    <t>Pembelian Investasi Dari ...</t>
  </si>
  <si>
    <t>Pengurangan Hutang Lain-L...</t>
  </si>
  <si>
    <t>Hasil Penjualan Sebagian ...</t>
  </si>
  <si>
    <t>Perolehan Entitas Anak Se...</t>
  </si>
  <si>
    <t>Penerimaan Dari Penerbita...</t>
  </si>
  <si>
    <t>Penerimaan Dari Exchangea...</t>
  </si>
  <si>
    <t>Penerimaan Dari Penawaran...</t>
  </si>
  <si>
    <t>Penerimaan Dari Pinjaman ...</t>
  </si>
  <si>
    <t>Pembayaran Dari Pinjaman ...</t>
  </si>
  <si>
    <t>Penambahan Hutang Bank</t>
  </si>
  <si>
    <t>Penerimaan Dari Pinjaman</t>
  </si>
  <si>
    <t>Pendapatan Bunga Yang Dit...</t>
  </si>
  <si>
    <t>Pembayaran Pinjaman</t>
  </si>
  <si>
    <t>Pembayaran Dividen Tunai ...</t>
  </si>
  <si>
    <t>Pembayaran Beban Bunga</t>
  </si>
  <si>
    <t>Perolehan Entitas Anak</t>
  </si>
  <si>
    <t>Penambahan Modal Entitas ...</t>
  </si>
  <si>
    <t>Penambahan (Pengurangan) ...</t>
  </si>
  <si>
    <t>Pembelian Kembali Notes</t>
  </si>
  <si>
    <t>Pembayaran Beban Emisi Sa...</t>
  </si>
  <si>
    <t>Pengeluaran Untuk Beban E...</t>
  </si>
  <si>
    <t>Pembayaran Utang Obligasi...</t>
  </si>
  <si>
    <t>Pembelian Kembali Obligas...</t>
  </si>
  <si>
    <t>Penerimaan Dari Hedging K...</t>
  </si>
  <si>
    <t>Penerimaan Bersih Dari Pe...</t>
  </si>
  <si>
    <t>Pembayaran Hutang Bank</t>
  </si>
  <si>
    <t>Pembayaran Hutang Lainnya</t>
  </si>
  <si>
    <t>Penerimaan Utang Sewa Pem...</t>
  </si>
  <si>
    <t>Penambahan Modal Perusaha...</t>
  </si>
  <si>
    <t>Penambahan Modal Dari Pih...</t>
  </si>
  <si>
    <t>Penambahan Investasi Pada...</t>
  </si>
  <si>
    <t>Penurunan Liabilitas Jang...</t>
  </si>
  <si>
    <t>Penambahan Liabilitas Jan...</t>
  </si>
  <si>
    <t>Perolehan Saham Treasuri</t>
  </si>
  <si>
    <t>Perolehan Entitas Anak Da...</t>
  </si>
  <si>
    <t>Kas Awal Atas Entitas Anak Yang...</t>
  </si>
  <si>
    <t>Kas Dan Setara Kas Entitas Anak...</t>
  </si>
  <si>
    <t>Entitas Anak Yang Tidak Lagi Di...</t>
  </si>
  <si>
    <t>10 May 17</t>
  </si>
  <si>
    <t>MLPT</t>
  </si>
  <si>
    <t>XIDX:MLPT</t>
  </si>
  <si>
    <t>Liabilitas Keuangan</t>
  </si>
  <si>
    <t>Pembayaran Beban Usaha La...</t>
  </si>
  <si>
    <t>Penerimaan Lainnya</t>
  </si>
  <si>
    <t>Pembayaran Lainnya</t>
  </si>
  <si>
    <t>Restitusi Pajak</t>
  </si>
  <si>
    <t>Pembayaran Pajak Kurang B...</t>
  </si>
  <si>
    <t>Pembayaran Pajak Lainnya</t>
  </si>
  <si>
    <t>Penurunan (Penambahan) As...</t>
  </si>
  <si>
    <t>Penambahan Aset Tidak Lan...</t>
  </si>
  <si>
    <t>Pelepasan Properti</t>
  </si>
  <si>
    <t>Pembayaran Dari Akuisisi ...</t>
  </si>
  <si>
    <t>Hasil Pelepasan Entitas A...</t>
  </si>
  <si>
    <t>Penerimaan Setoran Modal ...</t>
  </si>
  <si>
    <t>Penerimaan Tambahan Setor...</t>
  </si>
  <si>
    <t>Penerimaan Pinjaman</t>
  </si>
  <si>
    <t>Penerimaan Uang Muka Seto...</t>
  </si>
  <si>
    <t>Pembayaran Bunga Dan Beba...</t>
  </si>
  <si>
    <t>Penambahan (Penurunan) Ut...</t>
  </si>
  <si>
    <t>Pembayaran Biaya Terkait ...</t>
  </si>
  <si>
    <t>Pembayaran Pokok Liabilit...</t>
  </si>
  <si>
    <t>Pembayaran Atas Pengurang...</t>
  </si>
  <si>
    <t>Dividen Kas Yang Dibayark...</t>
  </si>
  <si>
    <t>11 May 26</t>
  </si>
  <si>
    <t>MMLP</t>
  </si>
  <si>
    <t>XIDX:MMLP</t>
  </si>
  <si>
    <t>Utang Sewa Pembiayaan</t>
  </si>
  <si>
    <t>Pengalihan Pendapatan Dit...</t>
  </si>
  <si>
    <t>Penerimaan Pajak Pertamba...</t>
  </si>
  <si>
    <t>Pembayaran Beban Usaha Da...</t>
  </si>
  <si>
    <t>Pembayaran Pajak Pertamba...</t>
  </si>
  <si>
    <t>Pembayaran Pajak</t>
  </si>
  <si>
    <t>Pengembalian Pajak</t>
  </si>
  <si>
    <t>Penempatan Bank Garansi</t>
  </si>
  <si>
    <t>Penempatan Kas Yang Dibat...</t>
  </si>
  <si>
    <t>Penyerahan Pendapatan Dit...</t>
  </si>
  <si>
    <t>Pembayaran Uang Muka Aset...</t>
  </si>
  <si>
    <t>Pengembalian Uang Muka Ta...</t>
  </si>
  <si>
    <t>Pembayaran Uang Muka Kont...</t>
  </si>
  <si>
    <t>Pembelian Entitas Anak</t>
  </si>
  <si>
    <t>Penerimaan Dividen Dan La...</t>
  </si>
  <si>
    <t>Penerimaan Uang Jaminan A...</t>
  </si>
  <si>
    <t>Pembayaran Uang Muka Tana...</t>
  </si>
  <si>
    <t>Penjualan Penyertaan Saha...</t>
  </si>
  <si>
    <t>Pembayaran Untuk Akuisisi...</t>
  </si>
  <si>
    <t>Pengembalian Modal Atas P...</t>
  </si>
  <si>
    <t>Perolehan Aset Lainnya</t>
  </si>
  <si>
    <t>Pinjaman Yang Diberikan</t>
  </si>
  <si>
    <t>Perolehan Saham Entitas A...</t>
  </si>
  <si>
    <t>Pembayaran Pinjaman Kepad...</t>
  </si>
  <si>
    <t>Pembayaran Biaya Emisi Pe...</t>
  </si>
  <si>
    <t>Pembayaran Liabilitas Pem...</t>
  </si>
  <si>
    <t>Pembayaran Dividen Di Ent...</t>
  </si>
  <si>
    <t>Penerimaan Setoran Pening...</t>
  </si>
  <si>
    <t>Setoran Modal Non-Pengend...</t>
  </si>
  <si>
    <t>Uang Muka Setoran Modal</t>
  </si>
  <si>
    <t>Dampak Kas Dan Setara Kas Atas ...</t>
  </si>
  <si>
    <t>Kas Dan Setara Kas - Sebelum Ak...</t>
  </si>
  <si>
    <t>23 Jun 25</t>
  </si>
  <si>
    <t>MNCN</t>
  </si>
  <si>
    <t>XIDX:MNCN</t>
  </si>
  <si>
    <t>Iklan</t>
  </si>
  <si>
    <t>Total Iklan</t>
  </si>
  <si>
    <t>Value Added Services Dan ...</t>
  </si>
  <si>
    <t>Total Value Added Servi...</t>
  </si>
  <si>
    <t>Beban Program Dan Penyiar...</t>
  </si>
  <si>
    <t>Total Beban Pokok Penjualan...</t>
  </si>
  <si>
    <t>Total Kas Dan Setara K...</t>
  </si>
  <si>
    <t>Surat Berharga Jangka...</t>
  </si>
  <si>
    <t>Utang Pembelian A...</t>
  </si>
  <si>
    <t>Utang Dari Pihak Keti...</t>
  </si>
  <si>
    <t>Pembayaran Bunga Dan Paja...</t>
  </si>
  <si>
    <t>Pembayaran Pajak Penghas...</t>
  </si>
  <si>
    <t>Total Pembayaran Bunga ...</t>
  </si>
  <si>
    <t>Pencairan (Penempatan) As...</t>
  </si>
  <si>
    <t>Kenaikan Aset Keuangan Ti...</t>
  </si>
  <si>
    <t>Perolehan Aset Konten</t>
  </si>
  <si>
    <t>Penurunan Investasi Pada ...</t>
  </si>
  <si>
    <t>Akuisisi Saham Entitas An...</t>
  </si>
  <si>
    <t>Pelepasan Saham Entitas A...</t>
  </si>
  <si>
    <t>Kas Bersih Dari Pelepasan...</t>
  </si>
  <si>
    <t>Penambahan Investasi Anak...</t>
  </si>
  <si>
    <t>Kas Bersih Dari Akuisisi ...</t>
  </si>
  <si>
    <t>Penempatan Investasi Pada...</t>
  </si>
  <si>
    <t>Pembayaran Piutang Hubung...</t>
  </si>
  <si>
    <t>Pencairan (Pembayaran) Ua...</t>
  </si>
  <si>
    <t>Hasil Pelepasan Aset Teta...</t>
  </si>
  <si>
    <t>Hasil Pelepasan Anak Peru...</t>
  </si>
  <si>
    <t>Pelepasan (Penambahan) As...</t>
  </si>
  <si>
    <t>Biaya Akuisisi Channel</t>
  </si>
  <si>
    <t>Pembayaran (Pinjaman) Jan...</t>
  </si>
  <si>
    <t>Penambahan Utang Jangka P...</t>
  </si>
  <si>
    <t>Penambahan Utang Bank Jan...</t>
  </si>
  <si>
    <t>Pembayaran Utang Pembelia...</t>
  </si>
  <si>
    <t>Penerimaan (Pembayaran) ...</t>
  </si>
  <si>
    <t>Penerimaan Pinjaman Jang...</t>
  </si>
  <si>
    <t>Pembayaran Pinjaman Jang...</t>
  </si>
  <si>
    <t>Setoran Modal Dari Pelaks...</t>
  </si>
  <si>
    <t>Saham Diperoleh Kembali</t>
  </si>
  <si>
    <t>Setoran Modal Dari Pemega...</t>
  </si>
  <si>
    <t>Setoran Modal Non Pengend...</t>
  </si>
  <si>
    <t>Penambahan Investasi Saha...</t>
  </si>
  <si>
    <t>Forward PE Ratio</t>
  </si>
  <si>
    <t>PEG (Forward)</t>
  </si>
  <si>
    <t>11 Jul 23</t>
  </si>
  <si>
    <t>MPMX</t>
  </si>
  <si>
    <t>XIDX:MPMX</t>
  </si>
  <si>
    <t>Piutang Premi</t>
  </si>
  <si>
    <t>Piutang Pembiayaan Konsu...</t>
  </si>
  <si>
    <t>Piutang Sewa Pembiayaan</t>
  </si>
  <si>
    <t>Aset Reasuransi</t>
  </si>
  <si>
    <t>Utang Reasuransi</t>
  </si>
  <si>
    <t>Estimasi Liabilitas K...</t>
  </si>
  <si>
    <t>Liabilitas Kontrak As...</t>
  </si>
  <si>
    <t>Liabilitas Deriva...</t>
  </si>
  <si>
    <t>Pinjaman Jangka P...</t>
  </si>
  <si>
    <t>Surat Berharga Ja...</t>
  </si>
  <si>
    <t>Pembayaran Kas Untuk Akti...</t>
  </si>
  <si>
    <t>Pembayaran Kas Kepada Kar...</t>
  </si>
  <si>
    <t>Pengembalian Lebih Bayar ...</t>
  </si>
  <si>
    <t>Adjusment</t>
  </si>
  <si>
    <t>Perolehan Surat Berharga</t>
  </si>
  <si>
    <t>Penerimaan Pelunasan Piut...</t>
  </si>
  <si>
    <t>Penerimaan Kas Dari Penju...</t>
  </si>
  <si>
    <t>Pembayaran Dimuka Untuk I...</t>
  </si>
  <si>
    <t>Akuisisi Entitas Anak Set...</t>
  </si>
  <si>
    <t>Akuisisi Bagian Kepemilik...</t>
  </si>
  <si>
    <t>Peningkatan Bagian Kepemi...</t>
  </si>
  <si>
    <t>Penerimaan Dividen Dari E...</t>
  </si>
  <si>
    <t>Uang Muka Yang Diterima D...</t>
  </si>
  <si>
    <t>Opsi Jual Atas Bagian Kep...</t>
  </si>
  <si>
    <t>Pelepasan Entitas Anak</t>
  </si>
  <si>
    <t>Pembentukan Entitas Anak</t>
  </si>
  <si>
    <t>Pelunasan Dari Piutang Pi...</t>
  </si>
  <si>
    <t>Penerimaan Dari Pencairan...</t>
  </si>
  <si>
    <t>Penerimaan Dari Utang Ban...</t>
  </si>
  <si>
    <t>Pembayaran Utang Bank Dan...</t>
  </si>
  <si>
    <t>Pembayaran Pinjaman Jangk...</t>
  </si>
  <si>
    <t>Dividen Kas Dibagikan Ole...</t>
  </si>
  <si>
    <t>Penerimaan Dari Hasil Pen...</t>
  </si>
  <si>
    <t>Penerbitan Saham Baru Has...</t>
  </si>
  <si>
    <t>Pembayaran Biaya Emisi Sa...</t>
  </si>
  <si>
    <t>Setoran Modal Saham</t>
  </si>
  <si>
    <t>Pembelian Kembali Saham Y...</t>
  </si>
  <si>
    <t>Penerimaan Dari Obligasi ...</t>
  </si>
  <si>
    <t>Penerimaan Dari Utang Obl...</t>
  </si>
  <si>
    <t>Pembayaran Biaya Penerbit...</t>
  </si>
  <si>
    <t>Lainnya</t>
  </si>
  <si>
    <t>Penerimaan Dari Medium Te...</t>
  </si>
  <si>
    <t>Pengaruh Perubahan Selisih Kurs</t>
  </si>
  <si>
    <t>Perubahan Neto Kas Dan Setara K...</t>
  </si>
  <si>
    <t>09 Jun 26</t>
  </si>
  <si>
    <t>MPPA</t>
  </si>
  <si>
    <t>XIDX:MPPA</t>
  </si>
  <si>
    <t>Total Aset Tetap</t>
  </si>
  <si>
    <t>Utang Lain Jangka...</t>
  </si>
  <si>
    <t>Kewajiban Kontrak...</t>
  </si>
  <si>
    <t>Penerimaan Kas Dari :</t>
  </si>
  <si>
    <t>Pelanggan</t>
  </si>
  <si>
    <t>Pendapatan Sewa</t>
  </si>
  <si>
    <t>Total Penerimaan Kas Da...</t>
  </si>
  <si>
    <t>Pembayaran Untuk/Kepada :</t>
  </si>
  <si>
    <t>Pemasok</t>
  </si>
  <si>
    <t>Karyawan</t>
  </si>
  <si>
    <t>Pajak Penghasilan Badan</t>
  </si>
  <si>
    <t>Beban Sewa</t>
  </si>
  <si>
    <t>Total Pembayaran Untuk/...</t>
  </si>
  <si>
    <t>Hasil Pengembalian Biaya ...</t>
  </si>
  <si>
    <t>Pembayaran Biaya Bunga At...</t>
  </si>
  <si>
    <t>Investasi Yang Dimiliki H...</t>
  </si>
  <si>
    <t>Penjualan /Penerimaan At...</t>
  </si>
  <si>
    <t>Pembelian</t>
  </si>
  <si>
    <t>Total Investasi Yang Di...</t>
  </si>
  <si>
    <t>Aset Tetap:</t>
  </si>
  <si>
    <t>Penjualan Aset Tetap</t>
  </si>
  <si>
    <t>Total Aset Tetap:</t>
  </si>
  <si>
    <t>Aset Tak Berwujud:</t>
  </si>
  <si>
    <t>Penambahan Aset Tidak Be...</t>
  </si>
  <si>
    <t>Total Aset Tak Berwujud...</t>
  </si>
  <si>
    <t>Penambahan Uang Muka Dan ...</t>
  </si>
  <si>
    <t>Properti Investasi:</t>
  </si>
  <si>
    <t>Penjualan Properti Inves...</t>
  </si>
  <si>
    <t>Penambahan Properti Inve...</t>
  </si>
  <si>
    <t>Total Properti Investas...</t>
  </si>
  <si>
    <t>Penerimaan Dividen Tunai ...</t>
  </si>
  <si>
    <t>Hasil Penjualan :</t>
  </si>
  <si>
    <t>Investasi Entitas Anak</t>
  </si>
  <si>
    <t>Investasi Jangka Panjang...</t>
  </si>
  <si>
    <t>Aset Transaksi Restruktu...</t>
  </si>
  <si>
    <t>Investasi Perusahaan Aso...</t>
  </si>
  <si>
    <t>Total Hasil Penjualan :</t>
  </si>
  <si>
    <t>Pembelian Investasi Jangk...</t>
  </si>
  <si>
    <t>Penambahan /Pengurangan ...</t>
  </si>
  <si>
    <t>Penambahan / Pengurangan ...</t>
  </si>
  <si>
    <t>Pengurangan Utang Lain-La...</t>
  </si>
  <si>
    <t>Kepentingan Non-Pengenda...</t>
  </si>
  <si>
    <t>Pemegang Saham Minoritas...</t>
  </si>
  <si>
    <t>Total Pembayaran Divide...</t>
  </si>
  <si>
    <t>Penerimaan Pinjaman Bank</t>
  </si>
  <si>
    <t>Pembayaran Penurunan Nila...</t>
  </si>
  <si>
    <t>Pinjaman Jangka Panjang:</t>
  </si>
  <si>
    <t>Total Pinjaman Jangka P...</t>
  </si>
  <si>
    <t>Pendapatan Bunga</t>
  </si>
  <si>
    <t>Beban Bunga Dan Pendanaan...</t>
  </si>
  <si>
    <t>Penambahan Utang Lain-Lai...</t>
  </si>
  <si>
    <t>Penerimaan Dari Penambaha...</t>
  </si>
  <si>
    <t>Penerimaan Dari Waran</t>
  </si>
  <si>
    <t>Pengeluaran Penawaran Umu...</t>
  </si>
  <si>
    <t>Penerimaan Penawaran Umum...</t>
  </si>
  <si>
    <t>Pembayaran Notes</t>
  </si>
  <si>
    <t>Pembayaran Kas Untuk Bagi...</t>
  </si>
  <si>
    <t>Pembayaran Obligasi Dan S...</t>
  </si>
  <si>
    <t>Pengeluaran Dari Beban Em...</t>
  </si>
  <si>
    <t>Biaya Emisi Saham</t>
  </si>
  <si>
    <t>Penerimaan Dari Pmhmetd V...</t>
  </si>
  <si>
    <t>21 Apr 16</t>
  </si>
  <si>
    <t>MRAT</t>
  </si>
  <si>
    <t>XIDX:MRAT</t>
  </si>
  <si>
    <t>Utang Dari Pihak Bere...</t>
  </si>
  <si>
    <t>Pembayaran Untuk:</t>
  </si>
  <si>
    <t>Pajak</t>
  </si>
  <si>
    <t>Beban Bunga</t>
  </si>
  <si>
    <t>Penerimaan Dari Penghasil...</t>
  </si>
  <si>
    <t>Investasi Pada Surat Berh...</t>
  </si>
  <si>
    <t>Penambahan Aset Dalam Pen...</t>
  </si>
  <si>
    <t>Penerimaan Pinjaman Bank ...</t>
  </si>
  <si>
    <t>Pembayaran Pinjaman Bank ...</t>
  </si>
  <si>
    <t>Leasing</t>
  </si>
  <si>
    <t>Setoran Modal Dari Pihak ...</t>
  </si>
  <si>
    <t>Sewa Pembiayaan</t>
  </si>
  <si>
    <t>11 Jul 13</t>
  </si>
  <si>
    <t>MREI</t>
  </si>
  <si>
    <t>XIDX:MREI</t>
  </si>
  <si>
    <t>Q1 2025</t>
  </si>
  <si>
    <t>Q4 2024</t>
  </si>
  <si>
    <t>2025</t>
  </si>
  <si>
    <t>Premi Bruto</t>
  </si>
  <si>
    <t>Penurunan (Kenaikan) Prem...</t>
  </si>
  <si>
    <t>Hasil Investasi</t>
  </si>
  <si>
    <t>Beban Underwriting</t>
  </si>
  <si>
    <t>Klaim Bruto</t>
  </si>
  <si>
    <t>Perubahan Bersih Estimas...</t>
  </si>
  <si>
    <t>Total Beban Underwritin...</t>
  </si>
  <si>
    <t>Beban Komisi</t>
  </si>
  <si>
    <t>Piutang Reasuransi</t>
  </si>
  <si>
    <t>Total Piutang Reasurans...</t>
  </si>
  <si>
    <t>Efek Tersedia Untuk Dijua...</t>
  </si>
  <si>
    <t>Sukuk Ijarah</t>
  </si>
  <si>
    <t>Total Utang Reasuransi</t>
  </si>
  <si>
    <t>Liabilitas Pajak Tangguh...</t>
  </si>
  <si>
    <t>Liabilitas Kontrak Asura...</t>
  </si>
  <si>
    <t>Penerimaan Premi</t>
  </si>
  <si>
    <t>Penerimaan Klaim Retroses...</t>
  </si>
  <si>
    <t>Penerimaan Komisi</t>
  </si>
  <si>
    <t>Penerimaan Lain-Lain</t>
  </si>
  <si>
    <t>Pembayaran Premi Retroses...</t>
  </si>
  <si>
    <t>Pembayaran Komisi</t>
  </si>
  <si>
    <t>Pembayaran Klaim</t>
  </si>
  <si>
    <t>Pembayaran Beban Umum Dan...</t>
  </si>
  <si>
    <t>Pembayaran Beban Pemasara...</t>
  </si>
  <si>
    <t>Penerimaan Kepada Karyawa...</t>
  </si>
  <si>
    <t>Pembayaran Lain-Lain</t>
  </si>
  <si>
    <t>Penerimaan Hasil Investas...</t>
  </si>
  <si>
    <t>Pencairan Deposito</t>
  </si>
  <si>
    <t>Penjualan Reksadana</t>
  </si>
  <si>
    <t>Hasil Penjualan Reksadana</t>
  </si>
  <si>
    <t>Penjualan Efek Ekuitas</t>
  </si>
  <si>
    <t>Hasil Penjualan Obligasi</t>
  </si>
  <si>
    <t>Penjualan Obligasi</t>
  </si>
  <si>
    <t>Penerimaan Dividen Tunai</t>
  </si>
  <si>
    <t>Penempatan Deposito</t>
  </si>
  <si>
    <t>Penempatan Penyertaan Lan...</t>
  </si>
  <si>
    <t>Penempatan Investasi Lain</t>
  </si>
  <si>
    <t>Perolehan Efek Ekuitas</t>
  </si>
  <si>
    <t>Hasil Penjualan Efek Ekui...</t>
  </si>
  <si>
    <t>Perolehan Obligasi</t>
  </si>
  <si>
    <t>Perolehan Reksadana</t>
  </si>
  <si>
    <t>Perolehan Aset Lain-Lain</t>
  </si>
  <si>
    <t>Pembagian Surplus Underwr...</t>
  </si>
  <si>
    <t>Penawaran Umum Terbatas</t>
  </si>
  <si>
    <t>01 Jul 25</t>
  </si>
  <si>
    <t>MSKY</t>
  </si>
  <si>
    <t>XIDX:MSKY</t>
  </si>
  <si>
    <t>Beban Penyusutan</t>
  </si>
  <si>
    <t>...</t>
  </si>
  <si>
    <t>Total Utang Sew...</t>
  </si>
  <si>
    <t>Senior Notes</t>
  </si>
  <si>
    <t>Pembayaran Bunga Dan Biay...</t>
  </si>
  <si>
    <t>Pencairan Aset Keuangan L...</t>
  </si>
  <si>
    <t>Penurunan Piutang Dari Pi...</t>
  </si>
  <si>
    <t>Perolehan Dekoder, Antena...</t>
  </si>
  <si>
    <t>Kenaikan Piutang Dari Pih...</t>
  </si>
  <si>
    <t>Penarikan Pada Rekening Y...</t>
  </si>
  <si>
    <t>Penempatan Pada Rekening ...</t>
  </si>
  <si>
    <t>Pembayaran Biaya Dibayar ...</t>
  </si>
  <si>
    <t>Penempatan Uang Jaminan</t>
  </si>
  <si>
    <t>Penempatan Pada Reksadana</t>
  </si>
  <si>
    <t>Penurunan (Kenaikan) Aset...</t>
  </si>
  <si>
    <t>Kenaikan Aset Lainnya Dan...</t>
  </si>
  <si>
    <t>Penerimaan Kas Dari Akuis...</t>
  </si>
  <si>
    <t>Kenaikan Utang Lain-Lain ...</t>
  </si>
  <si>
    <t>Pembayaran Utang Bank</t>
  </si>
  <si>
    <t>Pelunasan Obligasi Yang D...</t>
  </si>
  <si>
    <t>Penambahan Setoran Modal</t>
  </si>
  <si>
    <t>Pembayaran Sewa Guna Usah...</t>
  </si>
  <si>
    <t>Kas Dan Setara Kas Awal Tahun</t>
  </si>
  <si>
    <t>Kas Dan Setara Kas Akhir Tahun</t>
  </si>
  <si>
    <t>17 Dec 13</t>
  </si>
  <si>
    <t>MTDL</t>
  </si>
  <si>
    <t>XIDX:MTDL</t>
  </si>
  <si>
    <t>Investasi Jangka Panjang</t>
  </si>
  <si>
    <t>Pembayaran Kas Kepada Dir...</t>
  </si>
  <si>
    <t>Hasil Penjualan (Penempat...</t>
  </si>
  <si>
    <t>Penerimaan Sebagian Penju...</t>
  </si>
  <si>
    <t>Hasil Penjualan Investasi</t>
  </si>
  <si>
    <t>Penempatan Investasi Sura...</t>
  </si>
  <si>
    <t>Arus Kas Masuk Dari Penju...</t>
  </si>
  <si>
    <t>Arus Kas Keluar Bersih Da...</t>
  </si>
  <si>
    <t>Arus Kas Keluar Yang Bera...</t>
  </si>
  <si>
    <t>Penjualan (Penempatan) In...</t>
  </si>
  <si>
    <t>Perolehan Anak Perusahaan</t>
  </si>
  <si>
    <t>Uang Muka Atas Investasi</t>
  </si>
  <si>
    <t>Investasi Saham Pada Anak...</t>
  </si>
  <si>
    <t>Penerimaan Kas Atas Efek ...</t>
  </si>
  <si>
    <t>Peningkatan Modal Saham D...</t>
  </si>
  <si>
    <t>Penerimaan Utang Bank</t>
  </si>
  <si>
    <t>Penurunan (Kenaikan) Piut...</t>
  </si>
  <si>
    <t>Kenaikan (Penurunan) Utan...</t>
  </si>
  <si>
    <t>Kontribusi Dari Kepenting...</t>
  </si>
  <si>
    <t>Penerbitan Saham Baru-Ber...</t>
  </si>
  <si>
    <t>Penerbitan (Pembelian) Ke...</t>
  </si>
  <si>
    <t>Pembelian Kembali Sebagia...</t>
  </si>
  <si>
    <t>Penerimaan Dari Transaksi...</t>
  </si>
  <si>
    <t>19 Jun 26</t>
  </si>
  <si>
    <t>MTFN</t>
  </si>
  <si>
    <t>XIDX:MTFN</t>
  </si>
  <si>
    <t>Pendapatan Sewa Pembiayaa...</t>
  </si>
  <si>
    <t>Pendapatan Sewa Aset Imbt</t>
  </si>
  <si>
    <t>Pendapatan Pembiayaan Kon...</t>
  </si>
  <si>
    <t>Pendapatan Anjak Piutang</t>
  </si>
  <si>
    <t>Pendapatan Divestasi Enti...</t>
  </si>
  <si>
    <t>Beban Pokok Penjualan</t>
  </si>
  <si>
    <t>Piutang Pembiayaan Konsum...</t>
  </si>
  <si>
    <t>Aset Eksplorasi Dan Evalu...</t>
  </si>
  <si>
    <t>Pinjaman Yang Diterima</t>
  </si>
  <si>
    <t>Utang Pembiayaan Konsume...</t>
  </si>
  <si>
    <t>Total Modal Saham</t>
  </si>
  <si>
    <t>Penerimaan Konsumen</t>
  </si>
  <si>
    <t>Penerimaan Angsuran / (Pe...</t>
  </si>
  <si>
    <t>Penyaluran Sewa Pembiayaa...</t>
  </si>
  <si>
    <t>Penerimaan Angsuran Pemb...</t>
  </si>
  <si>
    <t>Penyaluran Pembiayaan Kon...</t>
  </si>
  <si>
    <t>Penerimaan (Pembayaran) A...</t>
  </si>
  <si>
    <t>Penyaluran Anjak Piutang</t>
  </si>
  <si>
    <t>Penyaluran Pembiayaan Sya...</t>
  </si>
  <si>
    <t>Penerimaan (Pembayaran) B...</t>
  </si>
  <si>
    <t>Perolehan Atas Investasi</t>
  </si>
  <si>
    <t>Pengurangan Investasi Jan...</t>
  </si>
  <si>
    <t>Penambahan Aset Eksploras...</t>
  </si>
  <si>
    <t>Penempatan Untuk Uang M...</t>
  </si>
  <si>
    <t>Hasil Penjualan Aset Tet...</t>
  </si>
  <si>
    <t>Pelepasan/(Perolehan) Ase...</t>
  </si>
  <si>
    <t>Bagian Kepentingan Non Pe...</t>
  </si>
  <si>
    <t>Penerbitan Saham Seri C</t>
  </si>
  <si>
    <t>Pembayaran Biaya Emisi P...</t>
  </si>
  <si>
    <t>Penerimaan Put Iv</t>
  </si>
  <si>
    <t>Kas Yang Diperoleh Dari P...</t>
  </si>
  <si>
    <t>Penerimaan (Pembayaran) K...</t>
  </si>
  <si>
    <t>Kenaikan (Penurunan) Kas Dan Se...</t>
  </si>
  <si>
    <t>MTLA</t>
  </si>
  <si>
    <t>XIDX:MTLA</t>
  </si>
  <si>
    <t>Laba Dari Ventura Bersama</t>
  </si>
  <si>
    <t>Total Persediaan</t>
  </si>
  <si>
    <t>Pembayaran Beban Pajak Fi...</t>
  </si>
  <si>
    <t>Penerimaan Jaminan Uang V...</t>
  </si>
  <si>
    <t>Penurunan Piutang Kepada ...</t>
  </si>
  <si>
    <t>Penambahan Piutang Kepada...</t>
  </si>
  <si>
    <t>Penjualan Properti Invest...</t>
  </si>
  <si>
    <t>Penempatan Pada Investasi...</t>
  </si>
  <si>
    <t>Perolehan Investasi Ventu...</t>
  </si>
  <si>
    <t>Penambahan Uang Muka Inve...</t>
  </si>
  <si>
    <t>Pencairan Investasi Pada ...</t>
  </si>
  <si>
    <t>Penambahan Uang Muka Aset...</t>
  </si>
  <si>
    <t>Perolehan Persediaan Real...</t>
  </si>
  <si>
    <t>Pembangunan Infrastruktur</t>
  </si>
  <si>
    <t>Penerimaan Uang Jaminan K...</t>
  </si>
  <si>
    <t>Pengembalian Uang Jaminan...</t>
  </si>
  <si>
    <t>Pencairan Investasi Terse...</t>
  </si>
  <si>
    <t>Pencairan (Penempatan) P...</t>
  </si>
  <si>
    <t>Penambahan Utang Bank</t>
  </si>
  <si>
    <t>Penambahan Utang Bank Ja...</t>
  </si>
  <si>
    <t>Pembyaran Utang Bank Jang...</t>
  </si>
  <si>
    <t>Penerimaan Utang Kepada ...</t>
  </si>
  <si>
    <t>Pembayaran Utang Kepada ...</t>
  </si>
  <si>
    <t>Akusisi Saham Entitas Ana...</t>
  </si>
  <si>
    <t>Pembayaran Deviden</t>
  </si>
  <si>
    <t>Pembagian Dividen Entitas...</t>
  </si>
  <si>
    <t>Pembayaran Dividen Nonpen...</t>
  </si>
  <si>
    <t>Penambahan Dana Yang Dibatasi P...</t>
  </si>
  <si>
    <t>MTSM</t>
  </si>
  <si>
    <t>XIDX:MTSM</t>
  </si>
  <si>
    <t>Total Pendapatan Keuang...</t>
  </si>
  <si>
    <t>Beban Usaha (Di Luar Beba...</t>
  </si>
  <si>
    <t>Pendapatan / Beban Luar U...</t>
  </si>
  <si>
    <t>Penerimaan Penghasilan Bu...</t>
  </si>
  <si>
    <t>Pajak Penghasilan Dan Paj...</t>
  </si>
  <si>
    <t>Piutang Kepada Pihak Bere...</t>
  </si>
  <si>
    <t>Aset Tidak Lancar Lainnya</t>
  </si>
  <si>
    <t>Piutang Pihak Yang Mempun...</t>
  </si>
  <si>
    <t>Uang Muka Pembelian</t>
  </si>
  <si>
    <t>Transaksi Pihak-Pihak Ber...</t>
  </si>
  <si>
    <t>Uang Jaminan Penyewa</t>
  </si>
  <si>
    <t>21 Aug 13</t>
  </si>
  <si>
    <t>MYOH</t>
  </si>
  <si>
    <t>XIDX:MYOH</t>
  </si>
  <si>
    <t>Total Beban Keuangan</t>
  </si>
  <si>
    <t>Proforma Laba Bersih Dari Trans...</t>
  </si>
  <si>
    <t>Utang Pembiayaan Kons...</t>
  </si>
  <si>
    <t>Penerimaan Kas Dari Bunga</t>
  </si>
  <si>
    <t>Pembayaran Untuk :</t>
  </si>
  <si>
    <t>Aktivitas Operasi Lainny...</t>
  </si>
  <si>
    <t>Direktur , Karyawan Dan ...</t>
  </si>
  <si>
    <t>Total Pembayaran Untuk ...</t>
  </si>
  <si>
    <t>Kas Yang Dihasilkan Dari ...</t>
  </si>
  <si>
    <t>Penerimaan Dividen</t>
  </si>
  <si>
    <t>Penerimaan Kembali Dari R...</t>
  </si>
  <si>
    <t>Pembayaran Bunga Dan Admi...</t>
  </si>
  <si>
    <t>Biaya Operasional</t>
  </si>
  <si>
    <t>Pembayaran Surat Ketetapa...</t>
  </si>
  <si>
    <t>Pembayaran Biaya Keuangan</t>
  </si>
  <si>
    <t>Pembayaran Pajak Dan Pina...</t>
  </si>
  <si>
    <t>Pengembalian Kelebihan Pe...</t>
  </si>
  <si>
    <t>Penerimaan Kas Dari Resti...</t>
  </si>
  <si>
    <t>Pemindahan Dana Tidak Waj...</t>
  </si>
  <si>
    <t>Lain-Lain</t>
  </si>
  <si>
    <t>Perolehan Aset Atas Peope...</t>
  </si>
  <si>
    <t>Pemberian Pinjaman Kepada...</t>
  </si>
  <si>
    <t>Penerimaan Kas Dari Depos...</t>
  </si>
  <si>
    <t>Aset Keuangan Tersedia Un...</t>
  </si>
  <si>
    <t>Akusisi Kepentingan Non P...</t>
  </si>
  <si>
    <t>Penempatan Deposito Jangk...</t>
  </si>
  <si>
    <t>Penarikan Deposito Berjan...</t>
  </si>
  <si>
    <t>Penerimaan Penambahan Set...</t>
  </si>
  <si>
    <t>Penerimaan Hutang Lain-La...</t>
  </si>
  <si>
    <t>Penerimaan Pinjaman Untuk...</t>
  </si>
  <si>
    <t>Pembayaran Dividen Oleh E...</t>
  </si>
  <si>
    <t>Pembayaran Utang Pembiaya...</t>
  </si>
  <si>
    <t>Akuisisi Kepemilikan Di E...</t>
  </si>
  <si>
    <t>Pembayaran Biaya Put</t>
  </si>
  <si>
    <t>Pembayaran Hutang Lain-La...</t>
  </si>
  <si>
    <t>Pembayaran Biaya Utang La...</t>
  </si>
  <si>
    <t>Pembayaran Pesangon Karya...</t>
  </si>
  <si>
    <t>Penerimaan Pinjaman Kepad...</t>
  </si>
  <si>
    <t>Selisih Kurs Dari Penjabaran La...</t>
  </si>
  <si>
    <t>Kenaikan Dana Dalam Pembatasan</t>
  </si>
  <si>
    <t>04 Jun 26</t>
  </si>
  <si>
    <t>MYOR</t>
  </si>
  <si>
    <t>XIDX:MYOR</t>
  </si>
  <si>
    <t>Sukuk Mudharabah</t>
  </si>
  <si>
    <t>Pembayaran Pendapatan Bag...</t>
  </si>
  <si>
    <t>Penerimaan Lain-Lain Bers...</t>
  </si>
  <si>
    <t>Pembayaran Dari Pajak Pen...</t>
  </si>
  <si>
    <t>Pembayaran Imbalan Kerja ...</t>
  </si>
  <si>
    <t>Pembayaran Atas Penempata...</t>
  </si>
  <si>
    <t>(Penempatan) Pencairan In...</t>
  </si>
  <si>
    <t>Penurunan (Peningkatan) J...</t>
  </si>
  <si>
    <t>Penerimaaan Bank Jangka P...</t>
  </si>
  <si>
    <t>Penerimaan Jangka Pendek</t>
  </si>
  <si>
    <t>Penerimaan Hutang Obligas...</t>
  </si>
  <si>
    <t>Pembayaran Dividen Entita...</t>
  </si>
  <si>
    <t>Pembelian Kembali Saham</t>
  </si>
  <si>
    <t>Penerbitan Obligasi</t>
  </si>
  <si>
    <t>Biaya Emisi Obligasi</t>
  </si>
  <si>
    <t>15 Jun 26</t>
  </si>
  <si>
    <t>MYTX</t>
  </si>
  <si>
    <t>XIDX:MYTX</t>
  </si>
  <si>
    <t>Utang Lembaga Keu...</t>
  </si>
  <si>
    <t>Pembayaran Beban Usaha</t>
  </si>
  <si>
    <t>Pajak Impor Lebih (Kurang...</t>
  </si>
  <si>
    <t>Penjualan Penyertaan Asos...</t>
  </si>
  <si>
    <t>Penerimaan Dividen Dari P...</t>
  </si>
  <si>
    <t>Pembayaran Utang Lembaga ...</t>
  </si>
  <si>
    <t>Pembayaran Hutang Sewa Pe...</t>
  </si>
  <si>
    <t>Penambahan Modal Disetor</t>
  </si>
  <si>
    <t>Penerimaan Dari Pihak Ber...</t>
  </si>
  <si>
    <t>Pembayaran Kepada Pihak B...</t>
  </si>
  <si>
    <t>NELY</t>
  </si>
  <si>
    <t>XIDX:NELY</t>
  </si>
  <si>
    <t>Pembayaran Kepada Pemasok</t>
  </si>
  <si>
    <t>Penerimaan Dari Pengembal...</t>
  </si>
  <si>
    <t>Penerimaan Klaim Asuransi</t>
  </si>
  <si>
    <t>Penempatan Investasi Jang...</t>
  </si>
  <si>
    <t>Investasi Dalam Saham</t>
  </si>
  <si>
    <t>Setoran Modal</t>
  </si>
  <si>
    <t>Hasil Pelepasan Investasi...</t>
  </si>
  <si>
    <t>Pembayaran Utang Aset Tet...</t>
  </si>
  <si>
    <t>Utang Jangka Panjang</t>
  </si>
  <si>
    <t>Total Utang Jangka Panj...</t>
  </si>
  <si>
    <t>Utang Jangka Pendek</t>
  </si>
  <si>
    <t>Total Utang Jangka Pend...</t>
  </si>
  <si>
    <t>Perolehan Penawaran Umum ...</t>
  </si>
  <si>
    <t>Pembayaran Utang Dividen</t>
  </si>
  <si>
    <t>Pencairan (Penempatan) Pa...</t>
  </si>
  <si>
    <t>03 Jun 26</t>
  </si>
  <si>
    <t>NIKL</t>
  </si>
  <si>
    <t>XIDX:NIKL</t>
  </si>
  <si>
    <t>Liabilitas Pajak ...</t>
  </si>
  <si>
    <t>Pembayaran Kas Lainnya Un...</t>
  </si>
  <si>
    <t>Penerimaan Dari Pajak</t>
  </si>
  <si>
    <t>Pembayaran Untuk Pajak</t>
  </si>
  <si>
    <t>Pembayaran Untuk Bunga Da...</t>
  </si>
  <si>
    <t>Lain-Lain, Bersih</t>
  </si>
  <si>
    <t>Hasil Dari Penjualan Inve...</t>
  </si>
  <si>
    <t>Penurunan Deposito Yang D...</t>
  </si>
  <si>
    <t>Hasil Dari Penjualan Aset...</t>
  </si>
  <si>
    <t>Penerimaan Dividen Kas</t>
  </si>
  <si>
    <t>Penerimaan Dari (Pembayar...</t>
  </si>
  <si>
    <t>Hasil Penawaran Umum Perd...</t>
  </si>
  <si>
    <t>Kenaikan/(Penurunan) Neto Kas D...</t>
  </si>
  <si>
    <t>Dampak Perubahan Kurs</t>
  </si>
  <si>
    <t>17 Apr 26</t>
  </si>
  <si>
    <t>NIRO</t>
  </si>
  <si>
    <t>XIDX:NIRO</t>
  </si>
  <si>
    <t>Gaji Dan Tunjangan Karya...</t>
  </si>
  <si>
    <t>Beban Usaha Lainnya</t>
  </si>
  <si>
    <t>Total Pembayaran Untuk:</t>
  </si>
  <si>
    <t>Penerimaan Atas Taksiran ...</t>
  </si>
  <si>
    <t>Penerimaan Atas Uang Muka...</t>
  </si>
  <si>
    <t>Pembayaran Uang Muka Pemu...</t>
  </si>
  <si>
    <t>Pembayaran Atas Surat Tag...</t>
  </si>
  <si>
    <t>Pembayaran Beban Keuangan...</t>
  </si>
  <si>
    <t>Kenaikan Uang Muka</t>
  </si>
  <si>
    <t>Rugi Kurs Atas Kontrak Fo...</t>
  </si>
  <si>
    <t>Pengembalian Uang Muka Pe...</t>
  </si>
  <si>
    <t>Pembayaran Untuk Tanah Da...</t>
  </si>
  <si>
    <t>Penambahan Uang Pembelian...</t>
  </si>
  <si>
    <t>Pembayaran Untuk Uang Muk...</t>
  </si>
  <si>
    <t>Penambhaan Piutang Lain-L...</t>
  </si>
  <si>
    <t>Pendirian Entitas Anak</t>
  </si>
  <si>
    <t>Penempatan (Pencairan) Re...</t>
  </si>
  <si>
    <t>Pelunasan Atas Penjualan ...</t>
  </si>
  <si>
    <t>Pelunasan Utang Atas Akui...</t>
  </si>
  <si>
    <t>Uang Muka Aset Real Estat...</t>
  </si>
  <si>
    <t>Akuisisi Unit Bisnis</t>
  </si>
  <si>
    <t>Akuisisi Bisnis</t>
  </si>
  <si>
    <t>Penerimaan Surat Utang Ja...</t>
  </si>
  <si>
    <t>Penerimaan Atas Pinjaman ...</t>
  </si>
  <si>
    <t>Penerimaan Pelaksanaan Wa...</t>
  </si>
  <si>
    <t>Akuisisi Kepentingan Non ...</t>
  </si>
  <si>
    <t>Kenaikan Aset Iain-Lain</t>
  </si>
  <si>
    <t>Penerimaan Obligasi Konve...</t>
  </si>
  <si>
    <t>Penurunan/Kenaikan Utang ...</t>
  </si>
  <si>
    <t>Pencairan (Penempatan) Da...</t>
  </si>
  <si>
    <t>Divestasi Entitas Anak</t>
  </si>
  <si>
    <t>Penerimaan Kas Pinjaman K...</t>
  </si>
  <si>
    <t>Pelunasan Utang Pembiayaa...</t>
  </si>
  <si>
    <t>Pelunasan Utang Pihak Ber...</t>
  </si>
  <si>
    <t>Penambahan Aset Yang Terk...</t>
  </si>
  <si>
    <t>Penerbitan Saham Entitas ...</t>
  </si>
  <si>
    <t>Kas Dan Bank Entitas Anak Yang ...</t>
  </si>
  <si>
    <t>NISP</t>
  </si>
  <si>
    <t>XIDX:NISP</t>
  </si>
  <si>
    <t>12M 2007</t>
  </si>
  <si>
    <t>Pendapatan Bunga Dan Syar...</t>
  </si>
  <si>
    <t>Pendapatan Syariah</t>
  </si>
  <si>
    <t>Total Pendapatan Bunga ...</t>
  </si>
  <si>
    <t>Provisi Dan Komisi Kredit</t>
  </si>
  <si>
    <t>Beban Bunga Dan Syariah</t>
  </si>
  <si>
    <t>Beban Syariah</t>
  </si>
  <si>
    <t>Total Beban Bunga Dan S...</t>
  </si>
  <si>
    <t>Beban Provisi Dan Komisi</t>
  </si>
  <si>
    <t>Provisi Dan Komisi Lainny...</t>
  </si>
  <si>
    <t>Keuntungan Transaksi Mata...</t>
  </si>
  <si>
    <t>Beban Penyisihan Kerugian...</t>
  </si>
  <si>
    <t>Beban Tenaga Kerja</t>
  </si>
  <si>
    <t>Giro Pada Bank Indonesia</t>
  </si>
  <si>
    <t>Penempatan Pada Bank Indo...</t>
  </si>
  <si>
    <t>Total Penempatan Pada B...</t>
  </si>
  <si>
    <t>Obligasi Pemerintah</t>
  </si>
  <si>
    <t>Total Pinjaman Yang Dib...</t>
  </si>
  <si>
    <t>Liabilitas Segera</t>
  </si>
  <si>
    <t>Simpanan Nasabah</t>
  </si>
  <si>
    <t>Total Deposito Berj...</t>
  </si>
  <si>
    <t>Total Simpanan Nasabah</t>
  </si>
  <si>
    <t>Simpanan Dari Bank Lain</t>
  </si>
  <si>
    <t>Total Simpanan Dari Ba...</t>
  </si>
  <si>
    <t>Total Liabilitas Deriv...</t>
  </si>
  <si>
    <t>Liabilitas Akseptasi</t>
  </si>
  <si>
    <t>Total Liabilitas Aksep...</t>
  </si>
  <si>
    <t>Efek-Efek Yang Diterbitk...</t>
  </si>
  <si>
    <t>Total Beban Akrual</t>
  </si>
  <si>
    <t>Obligasi Subordinasi</t>
  </si>
  <si>
    <t>Penerimaan Bunga Dan Komi...</t>
  </si>
  <si>
    <t>Penerimaan Pendapatan Sya...</t>
  </si>
  <si>
    <t>Pembayaran Beban Syariah</t>
  </si>
  <si>
    <t>Pembayaran Beban Operasio...</t>
  </si>
  <si>
    <t>(Kenaikan)/Penurunan Dala...</t>
  </si>
  <si>
    <t>Penempatan Pada Bank Lai...</t>
  </si>
  <si>
    <t>Efek-Efek Dan Obligasi P...</t>
  </si>
  <si>
    <t>Efek-Efek Yang Dibeli De...</t>
  </si>
  <si>
    <t>Repo Sertifikat Bank Ind...</t>
  </si>
  <si>
    <t>Tagihan Derivatif</t>
  </si>
  <si>
    <t>Biaya Dibayar Dimuka</t>
  </si>
  <si>
    <t>Tagihan Pajak</t>
  </si>
  <si>
    <t>Aset Lain-Lain</t>
  </si>
  <si>
    <t>Total (Kenaikan)/Penuru...</t>
  </si>
  <si>
    <t>Kenaikan/(Penurunan) Dala...</t>
  </si>
  <si>
    <t>Efek-Efek Yang Dijual De...</t>
  </si>
  <si>
    <t>Utang Pajak Kini</t>
  </si>
  <si>
    <t>Liabilitas Lain-Lain</t>
  </si>
  <si>
    <t>Liabilitas Derivatif, Li...</t>
  </si>
  <si>
    <t>Total Kenaikan/(Penurun...</t>
  </si>
  <si>
    <t>Periode Berjalan</t>
  </si>
  <si>
    <t>Tahun Lalu</t>
  </si>
  <si>
    <t>Total Pembayaran Pajak ...</t>
  </si>
  <si>
    <t>Hasil Penjualan Penyertaa...</t>
  </si>
  <si>
    <t>Penambahan Penyertaan</t>
  </si>
  <si>
    <t>Pembayaran Atas Aset Hak-...</t>
  </si>
  <si>
    <t>Pembelian Efek-Efek Dan O...</t>
  </si>
  <si>
    <t>Kas Bersih Dari Entitas A...</t>
  </si>
  <si>
    <t>Penjualan Efek-Efek Dan O...</t>
  </si>
  <si>
    <t>Biaya Emisi Penerbitan Sa...</t>
  </si>
  <si>
    <t>Penerimaan Dari Penerbit...</t>
  </si>
  <si>
    <t>Total Penerimaan Dari P...</t>
  </si>
  <si>
    <t>Biaya Emisi Dari Obligasi...</t>
  </si>
  <si>
    <t>Biaya Emisi Obligasi Ber...</t>
  </si>
  <si>
    <t>Biaya Emisi Obligasi Sub...</t>
  </si>
  <si>
    <t>Surat Berharga Repo</t>
  </si>
  <si>
    <t>Penerbitan Modal Saham</t>
  </si>
  <si>
    <t>Biaya Emisi Medium Term N...</t>
  </si>
  <si>
    <t>Pelunasan Obligasi Berkel...</t>
  </si>
  <si>
    <t>Pelunasan Obligasi Subord...</t>
  </si>
  <si>
    <t>Pelunasan Medium Term Not...</t>
  </si>
  <si>
    <t>Pembayaran Biaya Pemroses...</t>
  </si>
  <si>
    <t>Biaya Monitoring Atas Pin...</t>
  </si>
  <si>
    <t>Akuisisi Kepentingan Pada...</t>
  </si>
  <si>
    <t>Dana Yang Diterima Oleh E...</t>
  </si>
  <si>
    <t>Penerimaan Pinjaman Subor...</t>
  </si>
  <si>
    <t>Penerimaan Pinjaman Yang ...</t>
  </si>
  <si>
    <t>Pembayaran Pinjaman Yang ...</t>
  </si>
  <si>
    <t>Pembayaran Sewa</t>
  </si>
  <si>
    <t>Biaya Komitmen Dari Pinja...</t>
  </si>
  <si>
    <t>Pembayaran Modal Pinjaman</t>
  </si>
  <si>
    <t>Pengaruh Perubahan Kurs Mata Ua...</t>
  </si>
  <si>
    <t>20 Apr 26</t>
  </si>
  <si>
    <t>NOBU</t>
  </si>
  <si>
    <t>XIDX:NOBU</t>
  </si>
  <si>
    <t>Keuntungan Dari Penjualan...</t>
  </si>
  <si>
    <t>Keuntungan Dari Perubahan...</t>
  </si>
  <si>
    <t>Penurunan Nilai Wajar Ase...</t>
  </si>
  <si>
    <t>Pembentukan Cadangan Keru...</t>
  </si>
  <si>
    <t>Pemulihan Cadangan Kerugi...</t>
  </si>
  <si>
    <t>Total Aset Tak Berwujud</t>
  </si>
  <si>
    <t>Penerimaan Bunga, Provisi...</t>
  </si>
  <si>
    <t>Provisi Dan Komisi Selain...</t>
  </si>
  <si>
    <t>Hasil Penjualan Agunan Ya...</t>
  </si>
  <si>
    <t>Pengeluaran Lainnya</t>
  </si>
  <si>
    <t>Perubahan Aset Dan Liabil...</t>
  </si>
  <si>
    <t>Efek-Efek</t>
  </si>
  <si>
    <t>Surat Berharga Yang Diju...</t>
  </si>
  <si>
    <t>Tagihan Akseptasi</t>
  </si>
  <si>
    <t>Kredit Yang Diberikan</t>
  </si>
  <si>
    <t>Agunan Yang Diambil Alih</t>
  </si>
  <si>
    <t>Total Perubahan Aset Da...</t>
  </si>
  <si>
    <t>Hasil Penjualan Efek-Efek</t>
  </si>
  <si>
    <t>Perolehan Aset Tak Berwuj...</t>
  </si>
  <si>
    <t>Penempatan Pada Efek-Efek...</t>
  </si>
  <si>
    <t>Pencairan Pada Efek-Efek ...</t>
  </si>
  <si>
    <t>Hasil Dari Penerbitan Mod...</t>
  </si>
  <si>
    <t>Penambahan Modal Saham</t>
  </si>
  <si>
    <t>NRCA</t>
  </si>
  <si>
    <t>XIDX:NRCA</t>
  </si>
  <si>
    <t>Piutang Retensi</t>
  </si>
  <si>
    <t>Total Piutang Retensi</t>
  </si>
  <si>
    <t>Tagihan Bruto Kepada Pem...</t>
  </si>
  <si>
    <t>Total Tagihan Bruto Ke...</t>
  </si>
  <si>
    <t>Pembayaran Kas Kepada Pe...</t>
  </si>
  <si>
    <t>Pembayaran Kas Kepada Ka...</t>
  </si>
  <si>
    <t>Total Pembayaran Kas Ke...</t>
  </si>
  <si>
    <t>Pembayaran Operasi Iain-I...</t>
  </si>
  <si>
    <t>Penambahan Dari Investasi...</t>
  </si>
  <si>
    <t>Penerimaan Dari Ventura B...</t>
  </si>
  <si>
    <t>Penambahan Uang Muka Pemb...</t>
  </si>
  <si>
    <t>Uang Muka Investasi Pada ...</t>
  </si>
  <si>
    <t>Perolehan Properti Invest...</t>
  </si>
  <si>
    <t>Penerimaan Modal Disetor</t>
  </si>
  <si>
    <t>Modal Saham Diperoleh Kem...</t>
  </si>
  <si>
    <t>Penerimaan Dari Utang Pih...</t>
  </si>
  <si>
    <t>Pembayaran Utang Pihak B...</t>
  </si>
  <si>
    <t>Pembayaran Biaya Penunjan...</t>
  </si>
  <si>
    <t>Pengembalian Pinjaman Kep...</t>
  </si>
  <si>
    <t>Penerimaan Dari Utang Pi...</t>
  </si>
  <si>
    <t>Penempatan Aset Lancar La...</t>
  </si>
  <si>
    <t>Reklasifikasi Dari Aset Keuanga...</t>
  </si>
  <si>
    <t>05 Jun 26</t>
  </si>
  <si>
    <t>OCAP</t>
  </si>
  <si>
    <t>XIDX:OCAP</t>
  </si>
  <si>
    <t>Beban Karyawan</t>
  </si>
  <si>
    <t>Penerimaan Komisi Peranta...</t>
  </si>
  <si>
    <t>Penerimaan Dari Jasa Penj...</t>
  </si>
  <si>
    <t>Pembayaran Kegiatan Opera...</t>
  </si>
  <si>
    <t>Penerimaan Jasa Pelaksana...</t>
  </si>
  <si>
    <t>Penerimaan Dari Perusahaa...</t>
  </si>
  <si>
    <t>Penerimaan Dari Jasa Kons...</t>
  </si>
  <si>
    <t>Deposito Berjangka Yang D...</t>
  </si>
  <si>
    <t>Penerimaan Liabilitas Lai...</t>
  </si>
  <si>
    <t>Pengembalian Uang Muka</t>
  </si>
  <si>
    <t>Penambahan Utang Pihak Be...</t>
  </si>
  <si>
    <t>Pembelian Kembali Saham P...</t>
  </si>
  <si>
    <t>Pembayaran Utang Pihak Be...</t>
  </si>
  <si>
    <t>Pinjaman Dari Pemegang Sa...</t>
  </si>
  <si>
    <t>OKAS</t>
  </si>
  <si>
    <t>XIDX:OKAS</t>
  </si>
  <si>
    <t>Utang Pembelian Aset ...</t>
  </si>
  <si>
    <t>Total Utang Pembeli...</t>
  </si>
  <si>
    <t>Penghasilan Bunga Yang Di...</t>
  </si>
  <si>
    <t>Penerimaan Kas Dari Jasa ...</t>
  </si>
  <si>
    <t>Penerimaan Dari Restitusi...</t>
  </si>
  <si>
    <t>Pembayaran Dividen Dari A...</t>
  </si>
  <si>
    <t>(Kenaikan) Penurunan Dana...</t>
  </si>
  <si>
    <t>Hasil Penjualan Ruang Kan...</t>
  </si>
  <si>
    <t>Akuisisi Anak Perusahaan</t>
  </si>
  <si>
    <t>Penerimaan Kas Dari Pinja...</t>
  </si>
  <si>
    <t>Peningkatan Kepemilikan S...</t>
  </si>
  <si>
    <t>Kenaikan Aset Tidak Lanca...</t>
  </si>
  <si>
    <t>Penerimaan Pinjaman Pemeg...</t>
  </si>
  <si>
    <t>Pembayaran Pembelian Akti...</t>
  </si>
  <si>
    <t>Penerimaan Pembiayaan Kon...</t>
  </si>
  <si>
    <t>Pembayaran Biaya Komisi P...</t>
  </si>
  <si>
    <t>Setoran Modal Saham Anak ...</t>
  </si>
  <si>
    <t>Penambahan Piutang Pihak ...</t>
  </si>
  <si>
    <t>Penurunan Piutang Hubunga...</t>
  </si>
  <si>
    <t>Perubahan Kepentingan Non...</t>
  </si>
  <si>
    <t>Kenaikan Hutang Hubungan ...</t>
  </si>
  <si>
    <t>Kenaikan Hutang Pihak Ket...</t>
  </si>
  <si>
    <t>Biaya Emisi Put Ii</t>
  </si>
  <si>
    <t>Penambahan Piutang Afilia...</t>
  </si>
  <si>
    <t>Efek Divestasi Entitas Anak</t>
  </si>
  <si>
    <t>Saldo Awal Kas Anak Perusahaan ...</t>
  </si>
  <si>
    <t>14 Sep 11</t>
  </si>
  <si>
    <t>OMRE</t>
  </si>
  <si>
    <t>XIDX:OMRE</t>
  </si>
  <si>
    <t>Penjualan</t>
  </si>
  <si>
    <t>Pembayaran Beban Bunga Da...</t>
  </si>
  <si>
    <t>Penerimaan Bunga Dari Akt...</t>
  </si>
  <si>
    <t>Penerimaan Restuisi Pajak</t>
  </si>
  <si>
    <t>Pembayaran Denda Pajak</t>
  </si>
  <si>
    <t>Penurunan (Penerimaan) Pi...</t>
  </si>
  <si>
    <t>Penurunan Piutang Lain - ...</t>
  </si>
  <si>
    <t>Pelunasan Pinjaman Kepada...</t>
  </si>
  <si>
    <t>Penambahan (Penurunan) In...</t>
  </si>
  <si>
    <t>Pembayaran Uang Muka Pemb...</t>
  </si>
  <si>
    <t>Penerimaan Dividen Dari I...</t>
  </si>
  <si>
    <t>Arus Kas Keluar Bersih Ak...</t>
  </si>
  <si>
    <t>Arus Kas Masuk Bersih Pen...</t>
  </si>
  <si>
    <t>Penempatan Investasi Ters...</t>
  </si>
  <si>
    <t>Pembayaran Investasi Saha...</t>
  </si>
  <si>
    <t>Penerimaan (Penempatan) A...</t>
  </si>
  <si>
    <t>Penambahan (Pencairan) R...</t>
  </si>
  <si>
    <t>Kenaikan (Penurunan) Beb...</t>
  </si>
  <si>
    <t>Total Penerimaan (Penem...</t>
  </si>
  <si>
    <t>Kenaikan (Penurunan) Huta...</t>
  </si>
  <si>
    <t>Penambahan Aset Bangun Ke...</t>
  </si>
  <si>
    <t>Pemberian Piutang Afilias...</t>
  </si>
  <si>
    <t>Penerimaan Utang Lain-Lai...</t>
  </si>
  <si>
    <t>Penambahan Piutang Lain-L...</t>
  </si>
  <si>
    <t>Pembayaran Biaya Peroleha...</t>
  </si>
  <si>
    <t>Pelunasan Utang Lain-Lain</t>
  </si>
  <si>
    <t>Penambahan ( Penurunan ) ...</t>
  </si>
  <si>
    <t>Penambahan (Hutang) Hutan...</t>
  </si>
  <si>
    <t>Penambahan (Pembayaran) H...</t>
  </si>
  <si>
    <t>Pembayaran Utang Lain-La...</t>
  </si>
  <si>
    <t>Penambahan Utang Lain - ...</t>
  </si>
  <si>
    <t>Total Penambahan (Pemba...</t>
  </si>
  <si>
    <t>Liabilitas Sewa Pembiayaa...</t>
  </si>
  <si>
    <t>PADI</t>
  </si>
  <si>
    <t>XIDX:PADI</t>
  </si>
  <si>
    <t>Keuntungan Atas Perdagang...</t>
  </si>
  <si>
    <t>Jasa Penjaminan Emisi Dan...</t>
  </si>
  <si>
    <t>Komisi Dari Transaksi Per...</t>
  </si>
  <si>
    <t>Keuntungan Penjualan Reks...</t>
  </si>
  <si>
    <t>Beban Pemasaran</t>
  </si>
  <si>
    <t>Deposito Pada Lembaga Kli...</t>
  </si>
  <si>
    <t>Piutang Pada Lembaga Klir...</t>
  </si>
  <si>
    <t>Piutang Nasabah</t>
  </si>
  <si>
    <t>Total Piutang Nasabah</t>
  </si>
  <si>
    <t>Portofolio Efek</t>
  </si>
  <si>
    <t>Total Portofolio Efek</t>
  </si>
  <si>
    <t>Utang Pada Lembaga Kliri...</t>
  </si>
  <si>
    <t>Utang Nasabah</t>
  </si>
  <si>
    <t>Total Utang Nasabah</t>
  </si>
  <si>
    <t>Penjualan Portfolio Efek</t>
  </si>
  <si>
    <t>Pembelian Portfolio Efek</t>
  </si>
  <si>
    <t>Efek Beli Dengan Janji Ju...</t>
  </si>
  <si>
    <t>Penerimaan Atas Jasa Lain</t>
  </si>
  <si>
    <t>Penerimaan Pendapatan Bun...</t>
  </si>
  <si>
    <t>Piutang Perusahaan Efek</t>
  </si>
  <si>
    <t>Penerimaan Penjamin Emisi...</t>
  </si>
  <si>
    <t>Penjualan Portofolio Efek</t>
  </si>
  <si>
    <t>Pembelian Portofolio Efek</t>
  </si>
  <si>
    <t>Pembayaran Bunga Pinjaman</t>
  </si>
  <si>
    <t>Penjualan Property Invest...</t>
  </si>
  <si>
    <t>Uang Muka Pembelian Bangu...</t>
  </si>
  <si>
    <t>Peningkatan Investasi Rek...</t>
  </si>
  <si>
    <t>Peningkatan Penyertaan</t>
  </si>
  <si>
    <t>Pendapatan Fixed Income</t>
  </si>
  <si>
    <t>Peningkatan Deposito Pada...</t>
  </si>
  <si>
    <t>Pembayaran Uang Muka Reno...</t>
  </si>
  <si>
    <t>Pembayaran Investasi Dala...</t>
  </si>
  <si>
    <t>Pembayaran Dari Pihak-Pih...</t>
  </si>
  <si>
    <t>Penerimaan (Pelunasan) Ut...</t>
  </si>
  <si>
    <t>Hasil Pelaksanaan Warran ...</t>
  </si>
  <si>
    <t>Pembayaran Porsi Pokok Li...</t>
  </si>
  <si>
    <t>Pembayaran Efek Beli Deng...</t>
  </si>
  <si>
    <t>Penerimaan Efek Beli Deng...</t>
  </si>
  <si>
    <t>Peningkatan (Penurunan) K...</t>
  </si>
  <si>
    <t>Penerimaan Dari Setoran M...</t>
  </si>
  <si>
    <t>Penerimaan Reverse Repo</t>
  </si>
  <si>
    <t>Pembayaran Reverse Repo</t>
  </si>
  <si>
    <t>15 Jun 15</t>
  </si>
  <si>
    <t>PALM</t>
  </si>
  <si>
    <t>XIDX:PALM</t>
  </si>
  <si>
    <t>Pembibitan</t>
  </si>
  <si>
    <t>Total Utang Lai...</t>
  </si>
  <si>
    <t>Kas Diterima Dari Pelangg...</t>
  </si>
  <si>
    <t>Pengembalian Jaminan</t>
  </si>
  <si>
    <t>Penerimaan Dana Plasma Da...</t>
  </si>
  <si>
    <t>Kas Dibayar Untuk Perkebu...</t>
  </si>
  <si>
    <t>Kas Dibayar Kepada Pemaso...</t>
  </si>
  <si>
    <t>Kas Dibayar Untuk Karyaw...</t>
  </si>
  <si>
    <t>Kas Yang Dibayar Untuk P...</t>
  </si>
  <si>
    <t>Kas Dibayar Untuk Beb...</t>
  </si>
  <si>
    <t>Kas Dibayar Untuk Pem...</t>
  </si>
  <si>
    <t>Total Kas Yang Dibayar...</t>
  </si>
  <si>
    <t>Total Kas Dibayar Kepad...</t>
  </si>
  <si>
    <t>Penerimaan Kas Dari:</t>
  </si>
  <si>
    <t>Bunga</t>
  </si>
  <si>
    <t>Pembayaran Kas Untuk:</t>
  </si>
  <si>
    <t>Pajak Penghasilan</t>
  </si>
  <si>
    <t>Total Pembayaran Kas Un...</t>
  </si>
  <si>
    <t>Penerimaan Uang Muka Atas...</t>
  </si>
  <si>
    <t>Hasil Penggantian Asurans...</t>
  </si>
  <si>
    <t>Perolehan Pembibitan</t>
  </si>
  <si>
    <t>Penurunan Aset Tidak Lanc...</t>
  </si>
  <si>
    <t>Peningkatan Modal Disetor</t>
  </si>
  <si>
    <t>Penurunan Piutang Iain-La...</t>
  </si>
  <si>
    <t>Peningkatan Piutang Iain-...</t>
  </si>
  <si>
    <t>Peningkatan Utang Iain-La...</t>
  </si>
  <si>
    <t>Peningkatan Utang Lain Ja...</t>
  </si>
  <si>
    <t>Pembayaran Biaya Pinjaman...</t>
  </si>
  <si>
    <t>Saham Treasuri</t>
  </si>
  <si>
    <t>Penerimaan Utang Obligasi</t>
  </si>
  <si>
    <t>Pembayaran Utang Iain-Lai...</t>
  </si>
  <si>
    <t>Penurunan Modal Disetor</t>
  </si>
  <si>
    <t>Penerimaan Saham Treasuri</t>
  </si>
  <si>
    <t>Biaya Emisi Efek Ekuitas</t>
  </si>
  <si>
    <t>Dekonsolidasi Kas Dan Setara Ka...</t>
  </si>
  <si>
    <t>21 Jan 22</t>
  </si>
  <si>
    <t>PANR</t>
  </si>
  <si>
    <t>XIDX:PANR</t>
  </si>
  <si>
    <t>Laba Pra Akuisisi</t>
  </si>
  <si>
    <t>Aset Dalam Pelaksanaan</t>
  </si>
  <si>
    <t>Penerimaan Pengembalian P...</t>
  </si>
  <si>
    <t>Penyertaan Investasi Saha...</t>
  </si>
  <si>
    <t>Pelepasan Investasi Saham</t>
  </si>
  <si>
    <t>Penempatan (Pencairan) Ua...</t>
  </si>
  <si>
    <t>Kenaikan Piutang Pihak Be...</t>
  </si>
  <si>
    <t>Penurunan Piutang Pihak B...</t>
  </si>
  <si>
    <t>Pembayaran Piutang-Hutang...</t>
  </si>
  <si>
    <t>Penempatan Investasi Seme...</t>
  </si>
  <si>
    <t>Pencairan Investasi Semen...</t>
  </si>
  <si>
    <t>Uang Muka Investasi</t>
  </si>
  <si>
    <t>Pembayaran Uang Muka Inve...</t>
  </si>
  <si>
    <t>Penurunan Deposito Berjan...</t>
  </si>
  <si>
    <t>Peningkatan Deposito Berj...</t>
  </si>
  <si>
    <t>Arus Kas Masuk Bersih Dar...</t>
  </si>
  <si>
    <t>Penjualan Aktiva Tetap</t>
  </si>
  <si>
    <t>Penambahan Aset Takberwuj...</t>
  </si>
  <si>
    <t>Perolehan Proyek Dalam Pe...</t>
  </si>
  <si>
    <t>Penerimaan Dari Pelepasan...</t>
  </si>
  <si>
    <t>Penerimaan Penjualan Inve...</t>
  </si>
  <si>
    <t>Perolehan Anak Perusahaan...</t>
  </si>
  <si>
    <t>Penerimaan (Pembayaran) H...</t>
  </si>
  <si>
    <t>Pencairan ( Penempatan ) ...</t>
  </si>
  <si>
    <t>Penerimaan Dari Pmhmetd I...</t>
  </si>
  <si>
    <t>Pembayaran Liabilitas Lai...</t>
  </si>
  <si>
    <t>Penurunan Utang Pihak Ber...</t>
  </si>
  <si>
    <t>Kenaikan Utang Pihak Bere...</t>
  </si>
  <si>
    <t>Pelunasan Utang Bank</t>
  </si>
  <si>
    <t>Penurunan (Kenaikan) Depo...</t>
  </si>
  <si>
    <t>Penerimaan Utang Pembelia...</t>
  </si>
  <si>
    <t>Pelunasan Utang Pembelian...</t>
  </si>
  <si>
    <t>Pembayaran Utang Sewa Gun...</t>
  </si>
  <si>
    <t>Penerimaan Hutang Bank, P...</t>
  </si>
  <si>
    <t>Pembayaran Hutang Bank, P...</t>
  </si>
  <si>
    <t>Penambahan Modal Melalui ...</t>
  </si>
  <si>
    <t>Hasil Penerbitan Saham Ol...</t>
  </si>
  <si>
    <t>Penambahan Modal Dari Kep...</t>
  </si>
  <si>
    <t>Pembayaran Surat Utang Ja...</t>
  </si>
  <si>
    <t>Dividen Tunai</t>
  </si>
  <si>
    <t>Pembayaran Obligasi</t>
  </si>
  <si>
    <t>Konversi Warrant-Anak Per...</t>
  </si>
  <si>
    <t>21 May 26</t>
  </si>
  <si>
    <t>PANS</t>
  </si>
  <si>
    <t>XIDX:PANS</t>
  </si>
  <si>
    <t>Jasa Kegiatan Manager Inv...</t>
  </si>
  <si>
    <t>Total Keuntungan Atas P...</t>
  </si>
  <si>
    <t>Total Beban Umum Dan Ad...</t>
  </si>
  <si>
    <t>Total Kas Dan Setara Ka...</t>
  </si>
  <si>
    <t>Total Piutang Lain-Lain</t>
  </si>
  <si>
    <t>Penerimaan Dari Jasa</t>
  </si>
  <si>
    <t>Penerimaan Dari Nasabah (...</t>
  </si>
  <si>
    <t>Total Penerimaan Dari N...</t>
  </si>
  <si>
    <t>Penjualan Portofolio Efek...</t>
  </si>
  <si>
    <t>Total Penjualan Portofo...</t>
  </si>
  <si>
    <t>Penerimaan Dari Perdagang...</t>
  </si>
  <si>
    <t>Penerimaan Dari Bunga</t>
  </si>
  <si>
    <t>(Penambahan) Penarikan De...</t>
  </si>
  <si>
    <t>Penerimaan Bunga - Margin</t>
  </si>
  <si>
    <t>Penerimaan Dividen Dan Bu...</t>
  </si>
  <si>
    <t>Beban Operasional Lainnya</t>
  </si>
  <si>
    <t>Pembelian Portofolio Efek...</t>
  </si>
  <si>
    <t>Total Pembelian Portofo...</t>
  </si>
  <si>
    <t>(Pembelian) Penjualan Rev...</t>
  </si>
  <si>
    <t>Pembayaran Piutang Manaje...</t>
  </si>
  <si>
    <t>Pembayaran (Pembelian) Ke...</t>
  </si>
  <si>
    <t>Pembayaran Utang Lain - L...</t>
  </si>
  <si>
    <t>Pembayaran Bunga Kepada N...</t>
  </si>
  <si>
    <t>Penerimaan Dari Komisi Pe...</t>
  </si>
  <si>
    <t>Pembayaran Kepada Dari Na...</t>
  </si>
  <si>
    <t>Pembayaran Kepada Rekenin...</t>
  </si>
  <si>
    <t>Pembayaran Pendapatan Dit...</t>
  </si>
  <si>
    <t>Pembelian Dari Beli Efek ...</t>
  </si>
  <si>
    <t>Pelepasan Kepentingan Ter...</t>
  </si>
  <si>
    <t>Pengembalian Modal Diseto...</t>
  </si>
  <si>
    <t>(Pengurangan) Penambahan ...</t>
  </si>
  <si>
    <t>Penambahan Aset Lain-Lai...</t>
  </si>
  <si>
    <t>Penerimaan Dari Pencaira...</t>
  </si>
  <si>
    <t>Total (Pengurangan) Pen...</t>
  </si>
  <si>
    <t>Pembayaran Dividen Kas - ...</t>
  </si>
  <si>
    <t>Saham Treasury</t>
  </si>
  <si>
    <t>09 Jul 25</t>
  </si>
  <si>
    <t>PBRX</t>
  </si>
  <si>
    <t>XIDX:PBRX</t>
  </si>
  <si>
    <t>Kepada Pemasok</t>
  </si>
  <si>
    <t>Kepada Karyawan</t>
  </si>
  <si>
    <t>Penerimaan Pajak</t>
  </si>
  <si>
    <t>Penjualan Investasi Diper...</t>
  </si>
  <si>
    <t>Pembayaran Ke Pemegang Sa...</t>
  </si>
  <si>
    <t>Penambahan (Penurunan) At...</t>
  </si>
  <si>
    <t>Hasil (Beban) Penjualan A...</t>
  </si>
  <si>
    <t>Penambahan Pinjaman</t>
  </si>
  <si>
    <t>Jangka Pendek</t>
  </si>
  <si>
    <t>Jangka Panjang</t>
  </si>
  <si>
    <t>Total Penambahan Pinjam...</t>
  </si>
  <si>
    <t>Pengurangan Pinjaman</t>
  </si>
  <si>
    <t>Total Pengurangan Pinja...</t>
  </si>
  <si>
    <t>Kenaikan (Penurunan) Moda...</t>
  </si>
  <si>
    <t>Penurunan Modal Di Entita...</t>
  </si>
  <si>
    <t>Kenaikan Tambahan Modal D...</t>
  </si>
  <si>
    <t>(Pengembalian) Tambahan M...</t>
  </si>
  <si>
    <t>Pembelian Kembali Pinjama...</t>
  </si>
  <si>
    <t>Biaya Penerbitan Obligasi</t>
  </si>
  <si>
    <t>Penerimaan Pinjaman Sindi...</t>
  </si>
  <si>
    <t>Pembayaran Pinjaman Sindi...</t>
  </si>
  <si>
    <t>Peningkatan Agio Saham</t>
  </si>
  <si>
    <t>Dampak Kehilangan Pengendalian ...</t>
  </si>
  <si>
    <t>05 Jul 19</t>
  </si>
  <si>
    <t>PDES</t>
  </si>
  <si>
    <t>XIDX:PDES</t>
  </si>
  <si>
    <t>Kas Neto Dihasilkan Dari ...</t>
  </si>
  <si>
    <t>Investasi Saham</t>
  </si>
  <si>
    <t>Pengembalian Uang Muka In...</t>
  </si>
  <si>
    <t>Pencairan Uang Jaminan</t>
  </si>
  <si>
    <t>Pengalihan Saham</t>
  </si>
  <si>
    <t>Arus Kas Bersih Dari Akui...</t>
  </si>
  <si>
    <t>Pelepasan Aset Tetap</t>
  </si>
  <si>
    <t>Perolehan Aset Tetap Dala...</t>
  </si>
  <si>
    <t>Uang Muka Pembelian Aset ...</t>
  </si>
  <si>
    <t>(Penerimaan) Pembayaran U...</t>
  </si>
  <si>
    <t>Hasil Penerbitan Saham Ba...</t>
  </si>
  <si>
    <t>Hasil Bersih Penawaran Um...</t>
  </si>
  <si>
    <t>PEGE</t>
  </si>
  <si>
    <t>XIDX:PEGE</t>
  </si>
  <si>
    <t>Utang Pada Lembaga Kl...</t>
  </si>
  <si>
    <t>Penerimaan Dari Jasa Pena...</t>
  </si>
  <si>
    <t>Pembayaran Untuk Pajak Pe...</t>
  </si>
  <si>
    <t>Penerimaan Dari Entitas E...</t>
  </si>
  <si>
    <t>Penambahan Aset Lain-Lain</t>
  </si>
  <si>
    <t>Penyertaan Pada Entitas A...</t>
  </si>
  <si>
    <t>Kas Dan Setara Kas Yang D...</t>
  </si>
  <si>
    <t>Penyertaan Saham</t>
  </si>
  <si>
    <t>Penambahan Deposit</t>
  </si>
  <si>
    <t>Pengampunan Pajak</t>
  </si>
  <si>
    <t>19 Aug 20</t>
  </si>
  <si>
    <t>PGAS</t>
  </si>
  <si>
    <t>XIDX:PGAS</t>
  </si>
  <si>
    <t>Beban Distribusi Dan Tran...</t>
  </si>
  <si>
    <t>Utang Pemegang Sa...</t>
  </si>
  <si>
    <t>Guaranteed Notes</t>
  </si>
  <si>
    <t>Pembayaran Bunga Atas Sew...</t>
  </si>
  <si>
    <t>Pembayaran Untuk Beban Op...</t>
  </si>
  <si>
    <t>Pembayaran Sengketa Pajak</t>
  </si>
  <si>
    <t>Penerimaan Sengketa Pajak</t>
  </si>
  <si>
    <t>Pembayaran Tantiem</t>
  </si>
  <si>
    <t>Penempatan Pada Kas Yang ...</t>
  </si>
  <si>
    <t>Pencairan Pada Kas Yang D...</t>
  </si>
  <si>
    <t>Penerimaan Dividen Dari V...</t>
  </si>
  <si>
    <t>Penerimaan Dividen Dan Pe...</t>
  </si>
  <si>
    <t>Pembayaran Promissory Not...</t>
  </si>
  <si>
    <t>Akuisisi Entitas Anak Tid...</t>
  </si>
  <si>
    <t>Penambahan Kerjasama Oper...</t>
  </si>
  <si>
    <t>Penambahan Piutang Carrie...</t>
  </si>
  <si>
    <t>Penambahan Penyertaan Sah...</t>
  </si>
  <si>
    <t>Penambahan Investasi Kepa...</t>
  </si>
  <si>
    <t>Penerimaan Pelunasan Prom...</t>
  </si>
  <si>
    <t>Penerimaan Pembayaran Piu...</t>
  </si>
  <si>
    <t>Pembayaran Untuk Kombinas...</t>
  </si>
  <si>
    <t>Penambahan Beban Ditanggu...</t>
  </si>
  <si>
    <t>Pembayaran Sewa Pembiayaa...</t>
  </si>
  <si>
    <t>Penjualan Saham Treasuri</t>
  </si>
  <si>
    <t>Penerimaan Atas Penyertaa...</t>
  </si>
  <si>
    <t>Pembayaran Dividen Interi...</t>
  </si>
  <si>
    <t>Pembayaran Pinjaman Dari ...</t>
  </si>
  <si>
    <t>Penerimaan Hasil Obligasi</t>
  </si>
  <si>
    <t>Pembayaran Atas Derivatif</t>
  </si>
  <si>
    <t>Hasil Dari Konversi Opsi ...</t>
  </si>
  <si>
    <t>Pembayaran Untuk Program ...</t>
  </si>
  <si>
    <t>Pembayaran Atas Pembelian...</t>
  </si>
  <si>
    <t>Hasil Pinjaman Utang</t>
  </si>
  <si>
    <t>EPS Rating</t>
  </si>
  <si>
    <t>PGLI</t>
  </si>
  <si>
    <t>XIDX:PGLI</t>
  </si>
  <si>
    <t>Penerimaan Dari Pendapata...</t>
  </si>
  <si>
    <t>Pendapatan Lain-Lain</t>
  </si>
  <si>
    <t>Uang Muka Pelepasan Aset ...</t>
  </si>
  <si>
    <t>Penambahan Aset Hak Guna</t>
  </si>
  <si>
    <t>Penerimaan Atas Pelepasan...</t>
  </si>
  <si>
    <t>Biaya Pelepasan Aset</t>
  </si>
  <si>
    <t>(Penambahan) Pengurangan ...</t>
  </si>
  <si>
    <t>Pengembalian Dari Aset La...</t>
  </si>
  <si>
    <t>Penambahan (Pembayaran) U...</t>
  </si>
  <si>
    <t>Pembayaran (Penambahan) P...</t>
  </si>
  <si>
    <t>Pembayaran Piutang - Pi...</t>
  </si>
  <si>
    <t>Penerimaan Piutang - Pih...</t>
  </si>
  <si>
    <t>Total Pembayaran (Penam...</t>
  </si>
  <si>
    <t>Penambahan Setoran Modal ...</t>
  </si>
  <si>
    <t>Penambahan Dividen Dari E...</t>
  </si>
  <si>
    <t>Pembayaran Beban Pra Oper...</t>
  </si>
  <si>
    <t>Penyertaan Saham Pt, Beli...</t>
  </si>
  <si>
    <t>Pencairan (Penambahan) De...</t>
  </si>
  <si>
    <t>Kas Dan Setara Kas Awal Tahun -...</t>
  </si>
  <si>
    <t>PICO</t>
  </si>
  <si>
    <t>XIDX:PICO</t>
  </si>
  <si>
    <t>Kewajiban Lembaga...</t>
  </si>
  <si>
    <t>Pembayaran Dimuka Bahan D...</t>
  </si>
  <si>
    <t>Penerimaan Kas Lainnya Da...</t>
  </si>
  <si>
    <t>Pembayaran Biaya Operasio...</t>
  </si>
  <si>
    <t>Pengurangan Aset Tetap</t>
  </si>
  <si>
    <t>Laba Pelepasan Hak Atas T...</t>
  </si>
  <si>
    <t>Laba Penjualan Aktiva Tet...</t>
  </si>
  <si>
    <t>Penerimaan (Pembayaran) D...</t>
  </si>
  <si>
    <t>Pendapatan Investasi</t>
  </si>
  <si>
    <t>Laba Investasi Yang Ditan...</t>
  </si>
  <si>
    <t>Investasi Dalam Kerjasama...</t>
  </si>
  <si>
    <t>Penjualan Mesin</t>
  </si>
  <si>
    <t>Pembukaan (Pencairan) Dep...</t>
  </si>
  <si>
    <t>Kenaikan (Penurunan) Depo...</t>
  </si>
  <si>
    <t>Pembayaran Utang Jangka P...</t>
  </si>
  <si>
    <t>Penerimaan (Pembayaran) S...</t>
  </si>
  <si>
    <t>Penerimaan (Penambahan) P...</t>
  </si>
  <si>
    <t>Peneriman (Penambahan) Pi...</t>
  </si>
  <si>
    <t>Penerimaan Lembaga Bukan ...</t>
  </si>
  <si>
    <t>Pembayaran Utang Keuangan...</t>
  </si>
  <si>
    <t>26 Jun 19</t>
  </si>
  <si>
    <t>PJAA</t>
  </si>
  <si>
    <t>XIDX:PJAA</t>
  </si>
  <si>
    <t>Penerimaan Klaim Kasus Hu...</t>
  </si>
  <si>
    <t>Pencairan Dana Dibatasi P...</t>
  </si>
  <si>
    <t>Penempatan Investasi</t>
  </si>
  <si>
    <t>Penarikan (Penambahan) Ua...</t>
  </si>
  <si>
    <t>Penerimaan Pengembalian I...</t>
  </si>
  <si>
    <t>Penyertaan Investasi Vent...</t>
  </si>
  <si>
    <t>Pembagian Keuntungan Enti...</t>
  </si>
  <si>
    <t>Pembayaran Kepada Kepenti...</t>
  </si>
  <si>
    <t>Penerimaan Pelepasan Kepe...</t>
  </si>
  <si>
    <t>Pembayaran Pengembalian U...</t>
  </si>
  <si>
    <t>Pencairan Aset Keuangan D...</t>
  </si>
  <si>
    <t>Penarikan Dana Dibatasi P...</t>
  </si>
  <si>
    <t>Penempatan Dana Dibatasi ...</t>
  </si>
  <si>
    <t>Pembayaran Provisi Bank</t>
  </si>
  <si>
    <t>Pembayaran Biaya Emisi Ob...</t>
  </si>
  <si>
    <t>Pembayaran Hutang Sewa Gu...</t>
  </si>
  <si>
    <t>Hasil Penerbitan Modal Di...</t>
  </si>
  <si>
    <t>23 Apr 26</t>
  </si>
  <si>
    <t>PKPK</t>
  </si>
  <si>
    <t>XIDX:PKPK</t>
  </si>
  <si>
    <t>Total Pajak Kini</t>
  </si>
  <si>
    <t>Properti Pertambangan</t>
  </si>
  <si>
    <t>Kas Diperoleh Dari Pelang...</t>
  </si>
  <si>
    <t>Penurunan Aset Lainnya</t>
  </si>
  <si>
    <t>Pendapatan Bunga Dan Jasa...</t>
  </si>
  <si>
    <t>Laba / (Rugi) Selisih Kur...</t>
  </si>
  <si>
    <t>Keuntungan Divestasi Enti...</t>
  </si>
  <si>
    <t>Pendapatan (Beban) Di Lua...</t>
  </si>
  <si>
    <t>Bunga Pinjaman Lainnya</t>
  </si>
  <si>
    <t>Administrasi Bank</t>
  </si>
  <si>
    <t>Penerimaan Restitusi Ppn ...</t>
  </si>
  <si>
    <t>Pendapatan Bunga Jaminan ...</t>
  </si>
  <si>
    <t>Bunga Pinjaman Bank</t>
  </si>
  <si>
    <t>Bunga Sewa Pembiayaan</t>
  </si>
  <si>
    <t>Denda-Denda</t>
  </si>
  <si>
    <t>Penambahan Biaya Eksplora...</t>
  </si>
  <si>
    <t>Pembayaran Beban Eksplor...</t>
  </si>
  <si>
    <t>Penambahan Eksplorasi Di...</t>
  </si>
  <si>
    <t>Total Penambahan Biaya ...</t>
  </si>
  <si>
    <t>Perolehan Aset Pertambang...</t>
  </si>
  <si>
    <t>Penambahan Jaminan Reklam...</t>
  </si>
  <si>
    <t>Laba Pelepasan Entitas An...</t>
  </si>
  <si>
    <t>Penerimaan Kembali Jamina...</t>
  </si>
  <si>
    <t>Penerimaan Pinjaman Hubun...</t>
  </si>
  <si>
    <t>Pembayaran Pinjaman Hubun...</t>
  </si>
  <si>
    <t>Penerbitan Saham Biasa</t>
  </si>
  <si>
    <t>Piutang Potongan Pajak Ke...</t>
  </si>
  <si>
    <t>Penambahan (Pencairan) Ba...</t>
  </si>
  <si>
    <t>(Penurunan) Kenaikan Huta...</t>
  </si>
  <si>
    <t>Bunga Pembiayaan Konsumen</t>
  </si>
  <si>
    <t>Penerimaan (Pembayaran) J...</t>
  </si>
  <si>
    <t>(Pembayaran) Penerimaan D...</t>
  </si>
  <si>
    <t>Kas Dan Setara Kas Dari Merging...</t>
  </si>
  <si>
    <t>10 Aug 10</t>
  </si>
  <si>
    <t>PLAS</t>
  </si>
  <si>
    <t>XIDX:PLAS</t>
  </si>
  <si>
    <t>Q2 2020</t>
  </si>
  <si>
    <t>Q1 2020</t>
  </si>
  <si>
    <t>Q4 2019</t>
  </si>
  <si>
    <t>Q3 2019</t>
  </si>
  <si>
    <t>2020</t>
  </si>
  <si>
    <t>Deposito Pada Lembaga Kl...</t>
  </si>
  <si>
    <t>Piutang Pada Lembaga Kli...</t>
  </si>
  <si>
    <t>Penerimaan Dari Nasabah</t>
  </si>
  <si>
    <t>Penerimaan Dari Piutang R...</t>
  </si>
  <si>
    <t>Penerimaan Utang (Pembaya...</t>
  </si>
  <si>
    <t>Penambahan Piutang Perusa...</t>
  </si>
  <si>
    <t>Penerimaan Utang Perusaha...</t>
  </si>
  <si>
    <t>Investasi Reksadana</t>
  </si>
  <si>
    <t>Investasi Dalam Portofoli...</t>
  </si>
  <si>
    <t>Deposito Pada Lembaga Pen...</t>
  </si>
  <si>
    <t>Penurunan (Penambahan) De...</t>
  </si>
  <si>
    <t>Penurunan (Penambahan) Pi...</t>
  </si>
  <si>
    <t>Penurunan (Penambahan) Re...</t>
  </si>
  <si>
    <t>Penurunan Efek Dibeli Den...</t>
  </si>
  <si>
    <t>Penerimaan (Penambahan) U...</t>
  </si>
  <si>
    <t>Penerimaan Utang Nasabah</t>
  </si>
  <si>
    <t>Penerimaan Piutang Perusa...</t>
  </si>
  <si>
    <t>Penerimaan Utang Pada Lem...</t>
  </si>
  <si>
    <t>Penambahan Utang Perusaha...</t>
  </si>
  <si>
    <t>Rugi Investasi</t>
  </si>
  <si>
    <t>Setoran Modal Pemegang Sa...</t>
  </si>
  <si>
    <t>Penerimaan Utang Dari Pih...</t>
  </si>
  <si>
    <t>Pembayaran Utang Pihak Ke...</t>
  </si>
  <si>
    <t>Pembayaran Angsuran Utang...</t>
  </si>
  <si>
    <t>Biaya Aminstrasi Bank</t>
  </si>
  <si>
    <t>Pembayaran Bunga Dan Prov...</t>
  </si>
  <si>
    <t>Pembayaran Pinjaman Lainn...</t>
  </si>
  <si>
    <t>Perubahan Kepemilikan Sah...</t>
  </si>
  <si>
    <t>Penjualan Saham</t>
  </si>
  <si>
    <t>PLIN</t>
  </si>
  <si>
    <t>XIDX:PLIN</t>
  </si>
  <si>
    <t>Utang Kontraktor</t>
  </si>
  <si>
    <t>Total Utang Lain Ja...</t>
  </si>
  <si>
    <t>Pembayaran Kepada Kontrak...</t>
  </si>
  <si>
    <t>Pengembalian Pajak Pengha...</t>
  </si>
  <si>
    <t>Arus Kas Operasi Diperole...</t>
  </si>
  <si>
    <t>Pengembalian Pajak Lain</t>
  </si>
  <si>
    <t>Hasil Penjualan Aset Keua...</t>
  </si>
  <si>
    <t>Hasil Investasi Sementar...</t>
  </si>
  <si>
    <t>Penempatan Investasi Sem...</t>
  </si>
  <si>
    <t>Total Hasil Penjualan A...</t>
  </si>
  <si>
    <t>Perubahan Deposito Yang D...</t>
  </si>
  <si>
    <t>Arus Kas Bersih Pelepasan...</t>
  </si>
  <si>
    <t>Arus Kas Bersih Digunakan...</t>
  </si>
  <si>
    <t>Pelunasan Utang Lain-Lain...</t>
  </si>
  <si>
    <t>Penempatan Investasi Reks...</t>
  </si>
  <si>
    <t>Penambahan ( Pengurangan ...</t>
  </si>
  <si>
    <t>Perolehan Piutang Lain-La...</t>
  </si>
  <si>
    <t>Penerimaan Utang Sindikas...</t>
  </si>
  <si>
    <t>Biaya Transaksi Terkait U...</t>
  </si>
  <si>
    <t>Uang Muka Atas Pembiayaan...</t>
  </si>
  <si>
    <t>Pembayaran Utang Sindikas...</t>
  </si>
  <si>
    <t>Penerimaan Utang Jangka P...</t>
  </si>
  <si>
    <t>Pembayaran Atas Transaksi...</t>
  </si>
  <si>
    <t>Pembayaran Atas Jasa Pemb...</t>
  </si>
  <si>
    <t>Pelepasan Saham Treasuri</t>
  </si>
  <si>
    <t>Pembayaran Utang - Pihak ...</t>
  </si>
  <si>
    <t>Pembayaran Liabilitas Der...</t>
  </si>
  <si>
    <t>Arus Kas Bersih Diperoleh...</t>
  </si>
  <si>
    <t>Peningkatan Modal Kepenti...</t>
  </si>
  <si>
    <t>Pembayaran Atas Modal Sah...</t>
  </si>
  <si>
    <t>Pembayaran Wesel Bayar</t>
  </si>
  <si>
    <t>Kas Dan Setara Kas Anak Perusah...</t>
  </si>
  <si>
    <t>25 May 26</t>
  </si>
  <si>
    <t>PNBN</t>
  </si>
  <si>
    <t>XIDX:PNBN</t>
  </si>
  <si>
    <t>Bonus</t>
  </si>
  <si>
    <t>Pendapatan Operasional La...</t>
  </si>
  <si>
    <t>Keuntungan Penjualan Efe...</t>
  </si>
  <si>
    <t>Pendapatan Underwriting</t>
  </si>
  <si>
    <t>Provisi Dan Komisi Lainn...</t>
  </si>
  <si>
    <t>Keuntungan Transaksi Mat...</t>
  </si>
  <si>
    <t>Keuntungan Dari Perubaha...</t>
  </si>
  <si>
    <t>Bagian Atas Hasil Bersih...</t>
  </si>
  <si>
    <t>Pemulihan Kerugian Atas ...</t>
  </si>
  <si>
    <t>Total Pendapatan Operas...</t>
  </si>
  <si>
    <t>Pemulihan Estimasi Kerug...</t>
  </si>
  <si>
    <t>Kerugian Transaksi Mata ...</t>
  </si>
  <si>
    <t>Total Beban Operasional...</t>
  </si>
  <si>
    <t>Pendapatan Non-Operasiona...</t>
  </si>
  <si>
    <t>Beban Non-Operasional</t>
  </si>
  <si>
    <t>Total Pihak Berelasi</t>
  </si>
  <si>
    <t>Total Pihak Ketiga</t>
  </si>
  <si>
    <t>Total Piutang Sewa Pemb...</t>
  </si>
  <si>
    <t>Total Piutang Pembiayaa...</t>
  </si>
  <si>
    <t>Surat Berharga Yang Dite...</t>
  </si>
  <si>
    <t>Surat Berharga Yang D...</t>
  </si>
  <si>
    <t>Total Surat Berharga Y...</t>
  </si>
  <si>
    <t>Total Pinjaman Yang Di...</t>
  </si>
  <si>
    <t>Dana Syirkah Temporer</t>
  </si>
  <si>
    <t>Total Dana Syirkah Tem...</t>
  </si>
  <si>
    <t>Total Obligasi Subordi...</t>
  </si>
  <si>
    <t>Bunga,Provisi Dan Komisi ...</t>
  </si>
  <si>
    <t>Bunga,Hadiah Provisi Dan ...</t>
  </si>
  <si>
    <t>Penerimaan Pendapatan Ope...</t>
  </si>
  <si>
    <t>Keuntungan Dari Transaksi...</t>
  </si>
  <si>
    <t>Penerimaan Kembali Kredit...</t>
  </si>
  <si>
    <t>Penerimaan Pendapatan (Pe...</t>
  </si>
  <si>
    <t>Pembayaran Beban Pajak</t>
  </si>
  <si>
    <t>Penempatan Pada Bank Ind...</t>
  </si>
  <si>
    <t>Kredit</t>
  </si>
  <si>
    <t>Efek Yang Dibeli Dengan ...</t>
  </si>
  <si>
    <t>Investasi Neto Sewa Pemb...</t>
  </si>
  <si>
    <t>Tagihan Anjak Piutang</t>
  </si>
  <si>
    <t>Piutang Jual Dan Sewa Ba...</t>
  </si>
  <si>
    <t>Sinking Fund Untuk Pelun...</t>
  </si>
  <si>
    <t>Total Penurunan (Kenaik...</t>
  </si>
  <si>
    <t>Kenaikan (Penurunan) Liab...</t>
  </si>
  <si>
    <t>Giro</t>
  </si>
  <si>
    <t>Simpanan</t>
  </si>
  <si>
    <t>Efek Yang Dijual Dengan ...</t>
  </si>
  <si>
    <t>Kenaikan Dana Syirkah Te...</t>
  </si>
  <si>
    <t>Selisih Kurs Karena Penj...</t>
  </si>
  <si>
    <t>Total Kenaikan (Penurun...</t>
  </si>
  <si>
    <t>Akusisi Anak Perusahaan</t>
  </si>
  <si>
    <t>Hasil Penyertaan Entitas ...</t>
  </si>
  <si>
    <t>Hasil Penjualan Saham Ent...</t>
  </si>
  <si>
    <t>Efek-Efek (Selain Diukur ...</t>
  </si>
  <si>
    <t>Penurunan (Penambahan) Pe...</t>
  </si>
  <si>
    <t>Pembelian Saham Dari Enti...</t>
  </si>
  <si>
    <t>Hasil Penjualan Entitas A...</t>
  </si>
  <si>
    <t>Penerbitan (Pembayaran) S...</t>
  </si>
  <si>
    <t>Pelunasan Surat Berharga ...</t>
  </si>
  <si>
    <t>Penerbitan Obligasi Entit...</t>
  </si>
  <si>
    <t>Penerbitan Obligasi Subor...</t>
  </si>
  <si>
    <t>Penerbitan Surat Berharga...</t>
  </si>
  <si>
    <t>Penambahan Agio Saham</t>
  </si>
  <si>
    <t>Setoran Modal Entitas Non...</t>
  </si>
  <si>
    <t>Pembayaran Liabilitas Imb...</t>
  </si>
  <si>
    <t>Biaya Emisi Efek Hutang</t>
  </si>
  <si>
    <t>Biaya Emisi Obligasi Yang...</t>
  </si>
  <si>
    <t>Biaya Emisi Penerbitan Su...</t>
  </si>
  <si>
    <t>Biaya Emisi Obligasi Subo...</t>
  </si>
  <si>
    <t>Biaya Emisi Obligasi Dan ...</t>
  </si>
  <si>
    <t>Obligasi Subordinasi Yang...</t>
  </si>
  <si>
    <t>Obligasi Yang Dibeli Kemb...</t>
  </si>
  <si>
    <t>Penjualan (Pembelian) Kem...</t>
  </si>
  <si>
    <t>Penurunan Kas Dan Setara Kas Ka...</t>
  </si>
  <si>
    <t>Kas</t>
  </si>
  <si>
    <t>Giro Pada Bank Lain</t>
  </si>
  <si>
    <t>Total Kas Dan Setara Kas Awal...</t>
  </si>
  <si>
    <t>08 Jul 25</t>
  </si>
  <si>
    <t>PNBS</t>
  </si>
  <si>
    <t>XIDX:PNBS</t>
  </si>
  <si>
    <t>Jasa Administrasi</t>
  </si>
  <si>
    <t>Penerimaan Pendapatan Pen...</t>
  </si>
  <si>
    <t>Pembayaran Bagi Hasil Dan...</t>
  </si>
  <si>
    <t>Penerimaan Pendapatan Usa...</t>
  </si>
  <si>
    <t>Penerimaan Pendapatan No...</t>
  </si>
  <si>
    <t>Pembayaran Beban Non-Usa...</t>
  </si>
  <si>
    <t>Penggunaan Dana Kebajikan</t>
  </si>
  <si>
    <t>Pembayaran Beban Zakat</t>
  </si>
  <si>
    <t>Investasi Pada Sukuk</t>
  </si>
  <si>
    <t>Sertifikat Bank Indonesi...</t>
  </si>
  <si>
    <t>Penempatan Efek</t>
  </si>
  <si>
    <t>Pembiayaan</t>
  </si>
  <si>
    <t>Piutang Murabahah</t>
  </si>
  <si>
    <t>Piutang Ijarah</t>
  </si>
  <si>
    <t>Pinjaman Qardh</t>
  </si>
  <si>
    <t>Aset Ijarah</t>
  </si>
  <si>
    <t>Pembiayaan Mudharabah Da...</t>
  </si>
  <si>
    <t>Pembiayaan Mudharabah</t>
  </si>
  <si>
    <t>Pembiayaan Musyarakah</t>
  </si>
  <si>
    <t>Total Pembiayaan Mudha...</t>
  </si>
  <si>
    <t>Perolehan Aset Ijarah Mu...</t>
  </si>
  <si>
    <t>Kewajiban Pada Bank Indo...</t>
  </si>
  <si>
    <t>Liabilitas Sewa</t>
  </si>
  <si>
    <t>Kenaikan Dana Syirkah Tem...</t>
  </si>
  <si>
    <t>Perolehan Perangkat Lunak</t>
  </si>
  <si>
    <t>Kenaikan Investasi Tidak ...</t>
  </si>
  <si>
    <t>Pelaksanaan Waran</t>
  </si>
  <si>
    <t>Penyesuaian Akibat Penjab...</t>
  </si>
  <si>
    <t>PNIN</t>
  </si>
  <si>
    <t>XIDX:PNIN</t>
  </si>
  <si>
    <t>Premi Reasuransi</t>
  </si>
  <si>
    <t>Kenaikan Pendapatan Premi...</t>
  </si>
  <si>
    <t>Pendapatan Komisi</t>
  </si>
  <si>
    <t>Laba Penjualan Efek</t>
  </si>
  <si>
    <t>Laba Yang Belum Direalisa...</t>
  </si>
  <si>
    <t>Klaim Reasuransi</t>
  </si>
  <si>
    <t>Perubahan Bersih Estimasi...</t>
  </si>
  <si>
    <t>Kenaikan Manfaat Polis Ma...</t>
  </si>
  <si>
    <t>Beban Akuisisi</t>
  </si>
  <si>
    <t>Total Piutang Premi</t>
  </si>
  <si>
    <t>Total Piutang Lain-...</t>
  </si>
  <si>
    <t>Utang Klaim</t>
  </si>
  <si>
    <t>Premi Yang Belum Meru...</t>
  </si>
  <si>
    <t>Liabilitas Manfaat Po...</t>
  </si>
  <si>
    <t>Total Liabilitas Kontr...</t>
  </si>
  <si>
    <t>Bunga, Provisi Dan Komisi</t>
  </si>
  <si>
    <t>Bunga, Hadiah, Provisi Da...</t>
  </si>
  <si>
    <t>Penerimaan Premi Asuransi</t>
  </si>
  <si>
    <t>Pembayaran Premi Reasuran...</t>
  </si>
  <si>
    <t>Pembayaran Klaim Dan Manf...</t>
  </si>
  <si>
    <t>Pembayaran Komisi Asurans...</t>
  </si>
  <si>
    <t>Pembayaran Biaya Akuisisi</t>
  </si>
  <si>
    <t>Pajak Penghasilan Dan La...</t>
  </si>
  <si>
    <t>Pembayaran Pajak Peng...</t>
  </si>
  <si>
    <t>Total Pajak Penghasila...</t>
  </si>
  <si>
    <t>Penurunan (Kenaikan) Ase...</t>
  </si>
  <si>
    <t>Efek-Efek (Diukur Pad...</t>
  </si>
  <si>
    <t>Efek Yang Dibeli Deng...</t>
  </si>
  <si>
    <t>Piutang Sewa Pembiaya...</t>
  </si>
  <si>
    <t>Piutang Pembiayaan Ko...</t>
  </si>
  <si>
    <t>Piutang Jual Dan Sewa...</t>
  </si>
  <si>
    <t>Total Penurunan (Kenai...</t>
  </si>
  <si>
    <t>Kenaikan (Penurunan) Lia...</t>
  </si>
  <si>
    <t>Simpanan Dari Bank La...</t>
  </si>
  <si>
    <t>Efek Yang Dijual Deng...</t>
  </si>
  <si>
    <t>Total Kenaikan (Penuru...</t>
  </si>
  <si>
    <t>Total Pembayaran Beban ...</t>
  </si>
  <si>
    <t>Penerimaan Pendapatan Non...</t>
  </si>
  <si>
    <t>Pembayaran Beban Non-Oper...</t>
  </si>
  <si>
    <t>Pembelian Efek-Efek (Sela...</t>
  </si>
  <si>
    <t>Efek-Efek Jatuh Tempo (Se...</t>
  </si>
  <si>
    <t>Pencairan Rekening Escrow</t>
  </si>
  <si>
    <t>Pencairan Deposito, Reksa...</t>
  </si>
  <si>
    <t>Pencairan Reksadana</t>
  </si>
  <si>
    <t>Total Pencairan Deposit...</t>
  </si>
  <si>
    <t>Hasil Penjualan Surat Ber...</t>
  </si>
  <si>
    <t>Setoran Sementara</t>
  </si>
  <si>
    <t>Penerimaan Hasil Pelepasa...</t>
  </si>
  <si>
    <t>Penerimaan Cicilan Pinjam...</t>
  </si>
  <si>
    <t>Uang Muka Pembelian Saham</t>
  </si>
  <si>
    <t>Penempatan Investasi Dal...</t>
  </si>
  <si>
    <t>Penempatan Investasi Rek...</t>
  </si>
  <si>
    <t>Total Penempatan Invest...</t>
  </si>
  <si>
    <t>Penempatan Rekening Escro...</t>
  </si>
  <si>
    <t>Uang Muka Penjualan Saham...</t>
  </si>
  <si>
    <t>Perolehan Dari Aktivitas ...</t>
  </si>
  <si>
    <t>Penerimaan Bunga Deposito...</t>
  </si>
  <si>
    <t>Pencairan Escrow</t>
  </si>
  <si>
    <t>Pembelian Investasi Oblig...</t>
  </si>
  <si>
    <t>Penerimaan Pinjaman Polis</t>
  </si>
  <si>
    <t>Pemberian Pinjaman Polis</t>
  </si>
  <si>
    <t>Perolehan Aset Takberwuju...</t>
  </si>
  <si>
    <t>Hasil Penjualan Saham</t>
  </si>
  <si>
    <t>Penempatan Di Saham</t>
  </si>
  <si>
    <t>Penerimaan Deviden</t>
  </si>
  <si>
    <t>Hasil Pelunasan Obligasi</t>
  </si>
  <si>
    <t>Penerbitan Surat Berharga</t>
  </si>
  <si>
    <t>Pelunasan Pinjaman Yang D...</t>
  </si>
  <si>
    <t>Pembelian Saham Treasuri</t>
  </si>
  <si>
    <t>Hasil Penjualan Kembali S...</t>
  </si>
  <si>
    <t>Penerimaan Dari Entitas N...</t>
  </si>
  <si>
    <t>Penerimaan Tambahan Modal...</t>
  </si>
  <si>
    <t>Penjualan Saham Yang Dipe...</t>
  </si>
  <si>
    <t>Penjualan Saham Repo</t>
  </si>
  <si>
    <t>Pembayaran Hutang Guna Us...</t>
  </si>
  <si>
    <t>24 Jul 13</t>
  </si>
  <si>
    <t>PNLF</t>
  </si>
  <si>
    <t>XIDX:PNLF</t>
  </si>
  <si>
    <t>Efek Tersedia Untuk D...</t>
  </si>
  <si>
    <t>Total Investasi Jangka ...</t>
  </si>
  <si>
    <t>Bagian Lancar Atas Liabi...</t>
  </si>
  <si>
    <t>Total Bagian Lancar At...</t>
  </si>
  <si>
    <t>Pendapatan Premi</t>
  </si>
  <si>
    <t>Penerimaan Klaim Reasuran...</t>
  </si>
  <si>
    <t>Pencairan Surat Berharga</t>
  </si>
  <si>
    <t>Pencairan Investasi Dalam...</t>
  </si>
  <si>
    <t>Penempatan Surat Berharga</t>
  </si>
  <si>
    <t>Setoran Modal Lainnya</t>
  </si>
  <si>
    <t>Hasil Pelaksanaan Waran S...</t>
  </si>
  <si>
    <t>Penjualan Saham Treasury</t>
  </si>
  <si>
    <t>Pembelian Saham Treasury</t>
  </si>
  <si>
    <t>Pembayaran Dividen Oleh P...</t>
  </si>
  <si>
    <t>11 Jul 22</t>
  </si>
  <si>
    <t>PSAB</t>
  </si>
  <si>
    <t>XIDX:PSAB</t>
  </si>
  <si>
    <t>Pendapatan Bersih Ventura...</t>
  </si>
  <si>
    <t>Biaya Pengupasan Tanah Y...</t>
  </si>
  <si>
    <t>Total Utang Bank Ja...</t>
  </si>
  <si>
    <t>Pembayaran Untuk Pemasok,...</t>
  </si>
  <si>
    <t>Pembayaran Kas Kepada Kon...</t>
  </si>
  <si>
    <t>Pembayaran Beban Tenaga K...</t>
  </si>
  <si>
    <t>Pemberian Pinjaman Ke Afi...</t>
  </si>
  <si>
    <t>Arus Kas Untuk Akuisisi E...</t>
  </si>
  <si>
    <t>Penambahan Biaya Pengupas...</t>
  </si>
  <si>
    <t>Pembayaran Instrument Lin...</t>
  </si>
  <si>
    <t>Penarikan (Penemepatan) I...</t>
  </si>
  <si>
    <t>Investasi Pada Ventura Be...</t>
  </si>
  <si>
    <t>Penerimaan Piutang Dari P...</t>
  </si>
  <si>
    <t>Penambahan Properti Perta...</t>
  </si>
  <si>
    <t>Rekening Bank Yang Dibata...</t>
  </si>
  <si>
    <t>Perolehan Dari Pinjaman B...</t>
  </si>
  <si>
    <t>Perolehan Dari (Pembayara...</t>
  </si>
  <si>
    <t>Perolehan</t>
  </si>
  <si>
    <t>Total Perolehan Dari (P...</t>
  </si>
  <si>
    <t>Perolehan Dari Pinjaman J...</t>
  </si>
  <si>
    <t>Perolehan Dari Utang Lemb...</t>
  </si>
  <si>
    <t>Beban Bunga Dan Keuangan ...</t>
  </si>
  <si>
    <t>Perolehan Kas Dari Surat ...</t>
  </si>
  <si>
    <t>Utang Kepada Pihak Berela...</t>
  </si>
  <si>
    <t>Penerimaan Atas Obligasi</t>
  </si>
  <si>
    <t>Pembayaran Atas Utang Obl...</t>
  </si>
  <si>
    <t>(Pembayaran)</t>
  </si>
  <si>
    <t>12 Jun 26</t>
  </si>
  <si>
    <t>PSDN</t>
  </si>
  <si>
    <t>XIDX:PSDN</t>
  </si>
  <si>
    <t>Tanaman Belum Menghasilk...</t>
  </si>
  <si>
    <t>Penghasilan Bunga Dan La...</t>
  </si>
  <si>
    <t>Gaji Dan Upah</t>
  </si>
  <si>
    <t>Pajak Penghasilan Badan ...</t>
  </si>
  <si>
    <t>Pemeliharaan Tanaman Perk...</t>
  </si>
  <si>
    <t>Penambahan (Pembayaran) P...</t>
  </si>
  <si>
    <t>Penambahan</t>
  </si>
  <si>
    <t>Pembayaran Kewajiban Sewa...</t>
  </si>
  <si>
    <t>Pembayaran Kredit Pembiay...</t>
  </si>
  <si>
    <t>PSKT</t>
  </si>
  <si>
    <t>XIDX:PSKT</t>
  </si>
  <si>
    <t>Utang Murabahah</t>
  </si>
  <si>
    <t>Penerimaan Jasa Giro Dll</t>
  </si>
  <si>
    <t>Pencairan Bank Garansi</t>
  </si>
  <si>
    <t>Penerimaan Dari Piutang L...</t>
  </si>
  <si>
    <t>Pembayaran Bunga Pinjaman...</t>
  </si>
  <si>
    <t>Pembayaran Novasi Piutang</t>
  </si>
  <si>
    <t>Penjualan Aset Dimiliki U...</t>
  </si>
  <si>
    <t>Perolehan Aset Dalam Pela...</t>
  </si>
  <si>
    <t>Penambahan Piutang Berela...</t>
  </si>
  <si>
    <t>Kenaikan (Penurunan) Kas ...</t>
  </si>
  <si>
    <t>Penerimaan Dana Hibah Dar...</t>
  </si>
  <si>
    <t>Pembayaran Kembali Utang ...</t>
  </si>
  <si>
    <t>Tambahan Modal Dari Aset ...</t>
  </si>
  <si>
    <t>14 Dec 11</t>
  </si>
  <si>
    <t>PTBA</t>
  </si>
  <si>
    <t>XIDX:PTBA</t>
  </si>
  <si>
    <t>Beban Eksplorasi</t>
  </si>
  <si>
    <t>Investasi Pada Entitas P...</t>
  </si>
  <si>
    <t>Tanaman Perkebunan</t>
  </si>
  <si>
    <t>Total Belum Ditentu...</t>
  </si>
  <si>
    <t>Penerimaan Operasional La...</t>
  </si>
  <si>
    <t>Pembayaran Royalti</t>
  </si>
  <si>
    <t>Penerimaan Klaim Pajak</t>
  </si>
  <si>
    <t>Pembayaran Atas Tantiem</t>
  </si>
  <si>
    <t>Perolehan Aset Keuangan T...</t>
  </si>
  <si>
    <t>Penambahan Pada Set Keuan...</t>
  </si>
  <si>
    <t>Penambahan Tanaman Produk...</t>
  </si>
  <si>
    <t>Pembayaran Atas Tanaman P...</t>
  </si>
  <si>
    <t>Transfer Ke Kas Yang Diba...</t>
  </si>
  <si>
    <t>Pembelian Saham Kembali</t>
  </si>
  <si>
    <t>Kas Yang Diterima Dari / ...</t>
  </si>
  <si>
    <t>Penambahan Jaminan Pelaks...</t>
  </si>
  <si>
    <t>Penempatan Dana Reklamasi...</t>
  </si>
  <si>
    <t>Pencairan Dana Reklamasi ...</t>
  </si>
  <si>
    <t>Akuisisi Tambahan Kepemil...</t>
  </si>
  <si>
    <t>Pencairan/(Penempatan) Ja...</t>
  </si>
  <si>
    <t>Pembangkit Listrik</t>
  </si>
  <si>
    <t>Pelunasan Pinjaman Bank</t>
  </si>
  <si>
    <t>Pencairan Jaminan Pinjama...</t>
  </si>
  <si>
    <t>Biaya Provisi</t>
  </si>
  <si>
    <t>Perolehan Saham Diperoleh...</t>
  </si>
  <si>
    <t>Pembayaran Atas Program K...</t>
  </si>
  <si>
    <t>Program Kemitraan</t>
  </si>
  <si>
    <t>Program Bina Lingkungan</t>
  </si>
  <si>
    <t>Total Pembayaran Atas P...</t>
  </si>
  <si>
    <t>Penarikan Sementara Saham...</t>
  </si>
  <si>
    <t>Pinjaman Kepada Entitas P...</t>
  </si>
  <si>
    <t>Pembayaran Pinjaman Anak ...</t>
  </si>
  <si>
    <t>PTIS</t>
  </si>
  <si>
    <t>XIDX:PTIS</t>
  </si>
  <si>
    <t>Pencairan/ (Penempatan) D...</t>
  </si>
  <si>
    <t>Pembayaran Atas Surat Ket...</t>
  </si>
  <si>
    <t>Pencairan Kas Yang Dibata...</t>
  </si>
  <si>
    <t>Pembelian Anak Perusahaan</t>
  </si>
  <si>
    <t>Perolehan Kas Dari Pelepa...</t>
  </si>
  <si>
    <t>Perolehan Kas Dari Pinjam...</t>
  </si>
  <si>
    <t>Pembayaran Program Alokas...</t>
  </si>
  <si>
    <t>Perolehan Dari Pihak Bere...</t>
  </si>
  <si>
    <t>09 Sep 14</t>
  </si>
  <si>
    <t>PTPP</t>
  </si>
  <si>
    <t>XIDX:PTPP</t>
  </si>
  <si>
    <t>Piutang Pada Ventura Ber...</t>
  </si>
  <si>
    <t>Total Utang Ban...</t>
  </si>
  <si>
    <t>Penerimaan Kas Dari Pela...</t>
  </si>
  <si>
    <t>Pembayaran Kas Kepada:</t>
  </si>
  <si>
    <t>Pemasok Dan Subkontrakto...</t>
  </si>
  <si>
    <t>Direksi</t>
  </si>
  <si>
    <t>Karyawan Dan Pihak Ketig...</t>
  </si>
  <si>
    <t>Direksi Dan Karyawan</t>
  </si>
  <si>
    <t>Direksi, Karyawan Dan Pi...</t>
  </si>
  <si>
    <t>Pembayaran Pajak-Pajak</t>
  </si>
  <si>
    <t>Penerimaan Pajak (Restitu...</t>
  </si>
  <si>
    <t>Pembayaran Imbalan Pasca ...</t>
  </si>
  <si>
    <t>Akuisisi Entitas Anak Pt ...</t>
  </si>
  <si>
    <t>Penerimaan (Pembayaran) I...</t>
  </si>
  <si>
    <t>Penerimaan Investasi Jan...</t>
  </si>
  <si>
    <t>Pembayaran Investasi Jan...</t>
  </si>
  <si>
    <t>Penambahan Kas Yang Dibat...</t>
  </si>
  <si>
    <t>Pengurangan Kas Yang Diba...</t>
  </si>
  <si>
    <t>Penerimaan Dana Talangan ...</t>
  </si>
  <si>
    <t>Pengembalian Pinjaman Dar...</t>
  </si>
  <si>
    <t>Penerimaan Jaminan</t>
  </si>
  <si>
    <t>Pembayaran Jaminan</t>
  </si>
  <si>
    <t>Penambahan Investasi Pad...</t>
  </si>
  <si>
    <t>Pengurangan Investasi Pa...</t>
  </si>
  <si>
    <t>Total (Penambahan) Peng...</t>
  </si>
  <si>
    <t>Hasil Divestasi Pada Enti...</t>
  </si>
  <si>
    <t>Penambahan Aset Jasa Kons...</t>
  </si>
  <si>
    <t>Pembayaran Atas Biaya Div...</t>
  </si>
  <si>
    <t>Penerimaan Pembayaran Dar...</t>
  </si>
  <si>
    <t>Uang Muka Beban</t>
  </si>
  <si>
    <t>Pengurangan Investasi Pad...</t>
  </si>
  <si>
    <t>Penambahan Investasi Vent...</t>
  </si>
  <si>
    <t>Penerimaan Pengembalian (...</t>
  </si>
  <si>
    <t>Penambahan Tanah Yang Aka...</t>
  </si>
  <si>
    <t>Hasil Dari Penjualan Tana...</t>
  </si>
  <si>
    <t>Perolehan Persediaan Tida...</t>
  </si>
  <si>
    <t>Pelepasan Aset Tidak Berw...</t>
  </si>
  <si>
    <t>Penambahan Aset Sewa Pemb...</t>
  </si>
  <si>
    <t>Perolehan Aset Guna Usaha</t>
  </si>
  <si>
    <t>Pembayaran Dividen, Progr...</t>
  </si>
  <si>
    <t>Pembayaran Program Kemit...</t>
  </si>
  <si>
    <t>Pengembalian Program Kemi...</t>
  </si>
  <si>
    <t>Penerimaan Uang Muka Inve...</t>
  </si>
  <si>
    <t>Penerimaan Pembayaran Pin...</t>
  </si>
  <si>
    <t>Penerimaan Obligasi</t>
  </si>
  <si>
    <t>Pembayaran Perpetual Bond</t>
  </si>
  <si>
    <t>Pembayaran Utang Pemegang...</t>
  </si>
  <si>
    <t>Penambahan Surat Berharga...</t>
  </si>
  <si>
    <t>Pembayaran Surat Berharga...</t>
  </si>
  <si>
    <t>Surat Berharga Perpetual</t>
  </si>
  <si>
    <t>Penawaran Saham Terbatas</t>
  </si>
  <si>
    <t>Hak Kepentingan Non Penge...</t>
  </si>
  <si>
    <t>Penerimaan Utang Non Bank</t>
  </si>
  <si>
    <t>Pembayaran Utang Non Bank</t>
  </si>
  <si>
    <t>Dana Hasil Ipo</t>
  </si>
  <si>
    <t>Biaya Emisi Ipo</t>
  </si>
  <si>
    <t>Penambahan Sukuk Mudharab...</t>
  </si>
  <si>
    <t>Pembayaran Sukuk</t>
  </si>
  <si>
    <t>Perubahan Ekuitas Entitas...</t>
  </si>
  <si>
    <t>Cadangan Kerugian Penurunan Nil...</t>
  </si>
  <si>
    <t>15 Jun 20</t>
  </si>
  <si>
    <t>PTRO</t>
  </si>
  <si>
    <t>XIDX:PTRO</t>
  </si>
  <si>
    <t>Efek Tersedia Untuk Diju...</t>
  </si>
  <si>
    <t>Pembayaran Penalti Pajak ...</t>
  </si>
  <si>
    <t>Penerimaan Piutang (Pinj...</t>
  </si>
  <si>
    <t>Penempatan Rekening Bank ...</t>
  </si>
  <si>
    <t>Penempatan Investasi Enti...</t>
  </si>
  <si>
    <t>Pembayaran Aset Eksploras...</t>
  </si>
  <si>
    <t>Pemberian Pinjaman Jangka...</t>
  </si>
  <si>
    <t>Pencairan (Penempatan) De...</t>
  </si>
  <si>
    <t>Hasil Penjualan Efek</t>
  </si>
  <si>
    <t>Penerimaan Dari Utang Suk...</t>
  </si>
  <si>
    <t>Pembayaran Dari Utang Obl...</t>
  </si>
  <si>
    <t>Pembayaran Dari Utang Suk...</t>
  </si>
  <si>
    <t>30 Apr 25</t>
  </si>
  <si>
    <t>PTSN</t>
  </si>
  <si>
    <t>XIDX:PTSN</t>
  </si>
  <si>
    <t>Pembayaran Kepada Komisar...</t>
  </si>
  <si>
    <t>Penerimaan Penghasilan Ke...</t>
  </si>
  <si>
    <t>Penerimaan Hasil Likuidas...</t>
  </si>
  <si>
    <t>Penempatan Pada Deposito ...</t>
  </si>
  <si>
    <t>Perolehan Hutang Bank</t>
  </si>
  <si>
    <t>Setoran Modal Saham Entit...</t>
  </si>
  <si>
    <t>Pelepasan (Perolehan) Sah...</t>
  </si>
  <si>
    <t>Pengaruh Divestasi Entitas Anak</t>
  </si>
  <si>
    <t>18 Jun 26</t>
  </si>
  <si>
    <t>PTSP</t>
  </si>
  <si>
    <t>XIDX:PTSP</t>
  </si>
  <si>
    <t>Penerimaan Dari Penjualan</t>
  </si>
  <si>
    <t>Penerimaan Dari Pihak-Pih...</t>
  </si>
  <si>
    <t>Pembayaran Kepada Pemerin...</t>
  </si>
  <si>
    <t>Penerimaan ( Pembayaran )...</t>
  </si>
  <si>
    <t>Penempatan</t>
  </si>
  <si>
    <t>Pencairan</t>
  </si>
  <si>
    <t>Total Deposito Berjangk...</t>
  </si>
  <si>
    <t>Penerimaan Penjualan Akti...</t>
  </si>
  <si>
    <t>Pembayaran Aktiva Tetap D...</t>
  </si>
  <si>
    <t>Penambahan Modal Saham Pa...</t>
  </si>
  <si>
    <t>Penerimaan Uang Muka Tamb...</t>
  </si>
  <si>
    <t>Utang Bank ( Rekening Kor...</t>
  </si>
  <si>
    <t>Total Utang Bank ( Reke...</t>
  </si>
  <si>
    <t>Fasilitas Time Loan Revol...</t>
  </si>
  <si>
    <t>Total Fasilitas Time Lo...</t>
  </si>
  <si>
    <t>Pencairan Investasi Jangk...</t>
  </si>
  <si>
    <t>Utang Bank Jangka Panjang</t>
  </si>
  <si>
    <t>Pembayaran Pokok</t>
  </si>
  <si>
    <t>Total Utang Bank Jangka...</t>
  </si>
  <si>
    <t>Penerimaan Uang Tunai Dar...</t>
  </si>
  <si>
    <t>Pembayaran Deviden Kepada...</t>
  </si>
  <si>
    <t>PUDP</t>
  </si>
  <si>
    <t>XIDX:PUDP</t>
  </si>
  <si>
    <t>Penerimaan Ppn Yang Akan ...</t>
  </si>
  <si>
    <t>Penjualan Surat Berharga</t>
  </si>
  <si>
    <t>Pembatalan Aset Dalam Pen...</t>
  </si>
  <si>
    <t>Investasi Ori</t>
  </si>
  <si>
    <t>Bunga Atas Ori</t>
  </si>
  <si>
    <t>Investasi Deposito</t>
  </si>
  <si>
    <t>Dana Escrow</t>
  </si>
  <si>
    <t>Pembayaran Untuk Transaks...</t>
  </si>
  <si>
    <t>Pembayaran Pembiayaan Kon...</t>
  </si>
  <si>
    <t>PWON</t>
  </si>
  <si>
    <t>XIDX:PWON</t>
  </si>
  <si>
    <t>Pembayaran Kas Lain-Lain</t>
  </si>
  <si>
    <t>Pembayaran Skpkb</t>
  </si>
  <si>
    <t>Kenaikan (Penurunan) Piut...</t>
  </si>
  <si>
    <t>Penempatan / Pencairan Pa...</t>
  </si>
  <si>
    <t>Pencairan Deposito Berja...</t>
  </si>
  <si>
    <t>Penempatan Pada Deposito...</t>
  </si>
  <si>
    <t>Total Penempatan / Penc...</t>
  </si>
  <si>
    <t>Penempatan Investasi Obli...</t>
  </si>
  <si>
    <t>Penempatan Investasi Saha...</t>
  </si>
  <si>
    <t>Penempatan Investasi Mela...</t>
  </si>
  <si>
    <t>Kenaikan Dana Untuk Pengg...</t>
  </si>
  <si>
    <t>Uang Muka Aset Real Estat</t>
  </si>
  <si>
    <t>Total Penambahan Proper...</t>
  </si>
  <si>
    <t>Penjualan Entitas Anak</t>
  </si>
  <si>
    <t>Tambahan Investasi Entita...</t>
  </si>
  <si>
    <t>Setoran Modal Oleh Kepent...</t>
  </si>
  <si>
    <t>Perolehan Entitas Anak-Be...</t>
  </si>
  <si>
    <t>Pengembalian Uang Muka Se...</t>
  </si>
  <si>
    <t>Pembayaran Deposito Berja...</t>
  </si>
  <si>
    <t>Pembayaran Biaya Pinjaman</t>
  </si>
  <si>
    <t>Pembayaran Atas Penalti O...</t>
  </si>
  <si>
    <t>Penebusan Utang Obligasi</t>
  </si>
  <si>
    <t>Premium Utang Obligasi</t>
  </si>
  <si>
    <t>PYFA</t>
  </si>
  <si>
    <t>XIDX:PYFA</t>
  </si>
  <si>
    <t>Beban Penelitian Dan Peng...</t>
  </si>
  <si>
    <t>Utang Pembelian K...</t>
  </si>
  <si>
    <t>Penerimaan Kas Bersih Dar...</t>
  </si>
  <si>
    <t>Lain-Lain - Bersih</t>
  </si>
  <si>
    <t>Total Penerimaan Kas Be...</t>
  </si>
  <si>
    <t>Pembayaran Kas Bersih Unt...</t>
  </si>
  <si>
    <t>Beban Usaha (Diluar Gaji...</t>
  </si>
  <si>
    <t>Gaji Dan Tunjangan Lainn...</t>
  </si>
  <si>
    <t>Total Pembayaran Kas Be...</t>
  </si>
  <si>
    <t>Penempatan Dalam Aset Keu...</t>
  </si>
  <si>
    <t>Pendapatan Dividen Dari I...</t>
  </si>
  <si>
    <t>Peningkatan Aset Tidak La...</t>
  </si>
  <si>
    <t>Akuisisi Entitas Anak, Se...</t>
  </si>
  <si>
    <t>Pembayaran Atas Akuisisi ...</t>
  </si>
  <si>
    <t>Perolehan Aset Dalam Peny...</t>
  </si>
  <si>
    <t>Hutang Bank</t>
  </si>
  <si>
    <t>Perolehan Utang Bank</t>
  </si>
  <si>
    <t>Penerimaan Utang Bank...</t>
  </si>
  <si>
    <t>Total Penambahan</t>
  </si>
  <si>
    <t>Pembayaran Hutang Jan...</t>
  </si>
  <si>
    <t>Total Pembayaran</t>
  </si>
  <si>
    <t>Total Hutang Bank</t>
  </si>
  <si>
    <t>Penerimaan Atas Surat Ber...</t>
  </si>
  <si>
    <t>Penerimaan Atas Penerbita...</t>
  </si>
  <si>
    <t>Penerimaan Dari Pihak Non...</t>
  </si>
  <si>
    <t>Penerimaan Utang Lainnya</t>
  </si>
  <si>
    <t>Penerimaan Uang Muka Pela...</t>
  </si>
  <si>
    <t>Penerimaan Dari Pelaksana...</t>
  </si>
  <si>
    <t>Pembayaran Bunga Utang Ob...</t>
  </si>
  <si>
    <t>Pembayaran Utang Lainnya</t>
  </si>
  <si>
    <t>Pembayaran Utang Dividen ...</t>
  </si>
  <si>
    <t>Pembayaran Hutang Kepada ...</t>
  </si>
  <si>
    <t>Dampak Perubahan Kurs Mata Uang...</t>
  </si>
  <si>
    <t>31 May 19</t>
  </si>
  <si>
    <t>RAJA</t>
  </si>
  <si>
    <t>XIDX:RAJA</t>
  </si>
  <si>
    <t>Penerimaan Dari Pemegang ...</t>
  </si>
  <si>
    <t>Penerimaan Dari Anak Peru...</t>
  </si>
  <si>
    <t>Pemasok Dan Lain-Lain</t>
  </si>
  <si>
    <t>Perolehan Properti Pertam...</t>
  </si>
  <si>
    <t>Pembayaran Uang Muka Proy...</t>
  </si>
  <si>
    <t>Penurunan (Kenaikan) Uang...</t>
  </si>
  <si>
    <t>Pengeluaran Kas Untuk Aku...</t>
  </si>
  <si>
    <t>Laba Atas Penjualan Aset ...</t>
  </si>
  <si>
    <t>Pembayaran Refundable Dep...</t>
  </si>
  <si>
    <t>Pembayaran Kepada Pihak N...</t>
  </si>
  <si>
    <t>Penerimaan Atas Divestasi...</t>
  </si>
  <si>
    <t>Penempatan Kas Di Bank Da...</t>
  </si>
  <si>
    <t>Uang Muka Investasi Dan A...</t>
  </si>
  <si>
    <t>(Penambahan) Pencairan Ka...</t>
  </si>
  <si>
    <t>Pembayaran Dividen Kas En...</t>
  </si>
  <si>
    <t>Penerimaan Kas Dari Penam...</t>
  </si>
  <si>
    <t>Penambahan Modal Hasil Pu...</t>
  </si>
  <si>
    <t>Pembayaran Biaya Emisi Da...</t>
  </si>
  <si>
    <t>Pembayaran Deposito</t>
  </si>
  <si>
    <t>Setoran Modal Dari Non Pe...</t>
  </si>
  <si>
    <t>Utang Dagang</t>
  </si>
  <si>
    <t>Penurunan Utang Lainnya</t>
  </si>
  <si>
    <t>Dampak Reklasifikasi Deposito Y...</t>
  </si>
  <si>
    <t>Dampak Perubahan Kepemilikan Ko...</t>
  </si>
  <si>
    <t>Penyesuaian Kas Setara Dan Seta...</t>
  </si>
  <si>
    <t>09 Jan 26</t>
  </si>
  <si>
    <t>RALS</t>
  </si>
  <si>
    <t>XIDX:RALS</t>
  </si>
  <si>
    <t>Pembayaran Kas Untuk Gaji...</t>
  </si>
  <si>
    <t>Penghasilan Bunga</t>
  </si>
  <si>
    <t>Kegiatan Usaha Lainnya</t>
  </si>
  <si>
    <t>Hasil Penjualan</t>
  </si>
  <si>
    <t>Penambahan Sewa Jangka Pa...</t>
  </si>
  <si>
    <t>Penarikan (Penempatan) De...</t>
  </si>
  <si>
    <t>Penambahan Uang Jaminan</t>
  </si>
  <si>
    <t>Pembayaran Untuk Penambah...</t>
  </si>
  <si>
    <t>Pengembalian Uang Jaminan</t>
  </si>
  <si>
    <t>Hasil Pelaksanaan Opsi Sa...</t>
  </si>
  <si>
    <t>Pembayaran Sewa Jangka Pa...</t>
  </si>
  <si>
    <t>22 May 26</t>
  </si>
  <si>
    <t>RANC</t>
  </si>
  <si>
    <t>XIDX:RANC</t>
  </si>
  <si>
    <t>Penerimaan Taksiran Tagih...</t>
  </si>
  <si>
    <t>Perolehan Aset Hak-Guna</t>
  </si>
  <si>
    <t>Perolehan Dari Penawaran ...</t>
  </si>
  <si>
    <t>Pembayaran Pokok Atas Lia...</t>
  </si>
  <si>
    <t>Penambahan Utang Pembelia...</t>
  </si>
  <si>
    <t>Pembayaran Dari Utang Pem...</t>
  </si>
  <si>
    <t>Kas Dan Setara Kas Dari Pelepas...</t>
  </si>
  <si>
    <t>11 May 21</t>
  </si>
  <si>
    <t>RBMS</t>
  </si>
  <si>
    <t>XIDX:RBMS</t>
  </si>
  <si>
    <t>Kontraktor Dan Pemasok</t>
  </si>
  <si>
    <t>Kontraktor</t>
  </si>
  <si>
    <t>Karyawan Dan Pihak-Pihak...</t>
  </si>
  <si>
    <t>Beban Operasi</t>
  </si>
  <si>
    <t>Pembayaran Kas Lainnya</t>
  </si>
  <si>
    <t>Penghasilan Bunga - Bersi...</t>
  </si>
  <si>
    <t>Beban Bunga Dan Keuangan</t>
  </si>
  <si>
    <t>Pembayaran Pajak Penjuala...</t>
  </si>
  <si>
    <t>Tanah Yang Belum Dikemban...</t>
  </si>
  <si>
    <t>Perolehan Aset Keuangan Y...</t>
  </si>
  <si>
    <t>Penyertaan Saham Pada Ent...</t>
  </si>
  <si>
    <t>Perolehan Saham</t>
  </si>
  <si>
    <t>Penerimaan Uang Muka Pemb...</t>
  </si>
  <si>
    <t>Penurunan Uang Muka</t>
  </si>
  <si>
    <t>Uang Muka Pembelian Tanah</t>
  </si>
  <si>
    <t>Peningkatan Uang Muka Pro...</t>
  </si>
  <si>
    <t>Penjualan Aset Keuangan</t>
  </si>
  <si>
    <t>Pembayaran Hutang Pembiay...</t>
  </si>
  <si>
    <t>Penerimaan Utang Pembiaya...</t>
  </si>
  <si>
    <t>Penurunan Hak Minoritas ...</t>
  </si>
  <si>
    <t>Pembayaran Utang Kepada P...</t>
  </si>
  <si>
    <t>Kepentingan Non-Pengendal...</t>
  </si>
  <si>
    <t>Setoran Modal Entitas Ana...</t>
  </si>
  <si>
    <t>RDTX</t>
  </si>
  <si>
    <t>XIDX:RDTX</t>
  </si>
  <si>
    <t>Surat Berharga Ya...</t>
  </si>
  <si>
    <t>Pembayaran Kepada:</t>
  </si>
  <si>
    <t>Pemasok Dan Lainnya</t>
  </si>
  <si>
    <t>Perolehan Investasi Instr...</t>
  </si>
  <si>
    <t>Perolehan Divestasi Instr...</t>
  </si>
  <si>
    <t>Pembayaran Biaya Penjuala...</t>
  </si>
  <si>
    <t>Uang Muka Penjualan Aset ...</t>
  </si>
  <si>
    <t>Hasil Penjualan Aset Tida...</t>
  </si>
  <si>
    <t>Perolehan Investasi Lain-...</t>
  </si>
  <si>
    <t>Penjualan Investasi Lain-...</t>
  </si>
  <si>
    <t>Penambahan Simpanan Jamin...</t>
  </si>
  <si>
    <t>Uang Muka Properti Invest...</t>
  </si>
  <si>
    <t>Perolehan Investasi Yang ...</t>
  </si>
  <si>
    <t>Penjualan Investasi Yang ...</t>
  </si>
  <si>
    <t>Perolehan Uang Muka Inves...</t>
  </si>
  <si>
    <t>Penghasilan Dividen Dari ...</t>
  </si>
  <si>
    <t>Liabilitas Imbalan Kerja</t>
  </si>
  <si>
    <t>Laba / Rugi Penjualan Sah...</t>
  </si>
  <si>
    <t>Hasil Penjualan Property ...</t>
  </si>
  <si>
    <t>Perolehan Biaya Ditangguh...</t>
  </si>
  <si>
    <t>Pembayaran Surat Berharga</t>
  </si>
  <si>
    <t>Pembayaran Bunga Pembiaya...</t>
  </si>
  <si>
    <t>Pembayaran Bunga Bank</t>
  </si>
  <si>
    <t>Penerimaan Bunga Bank</t>
  </si>
  <si>
    <t>RELI</t>
  </si>
  <si>
    <t>XIDX:RELI</t>
  </si>
  <si>
    <t>Liabilitas Keuangan Lain...</t>
  </si>
  <si>
    <t>Total Liabilitas Keuan...</t>
  </si>
  <si>
    <t>Penerimaan Dari Kegiatan ...</t>
  </si>
  <si>
    <t>Penerimaan Jasa Penasehat...</t>
  </si>
  <si>
    <t>Penjualan (Pembelian) Ase...</t>
  </si>
  <si>
    <t>Penerimaan Kepada (Pembay...</t>
  </si>
  <si>
    <t>Penempatan Portofolio Efe...</t>
  </si>
  <si>
    <t>Penambahan Kas Dan Setara...</t>
  </si>
  <si>
    <t>Pembayaran Kepada Efek Di...</t>
  </si>
  <si>
    <t>Pembayaran Denda Kepada O...</t>
  </si>
  <si>
    <t>Penerimaan (Pembayaran) T...</t>
  </si>
  <si>
    <t>Pembayaran Pajak Lain-Lai...</t>
  </si>
  <si>
    <t>Beban Operasional</t>
  </si>
  <si>
    <t>Pembelian Aset Keuangan, ...</t>
  </si>
  <si>
    <t>Pembelian Portfolio Efek ...</t>
  </si>
  <si>
    <t>Investasi Entitas Asosias...</t>
  </si>
  <si>
    <t>Biaya Penjualan Entitas A...</t>
  </si>
  <si>
    <t>Akuisisi Entitas Anak Dar...</t>
  </si>
  <si>
    <t>Uang Muka Penyertaan Saha...</t>
  </si>
  <si>
    <t>Penerimaan Deviden Atas E...</t>
  </si>
  <si>
    <t>Deposito Yang Dijaminkan ...</t>
  </si>
  <si>
    <t>Penerimaan Pokok Hutang B...</t>
  </si>
  <si>
    <t>Pinjaman Dari Pihak Berel...</t>
  </si>
  <si>
    <t>Deposito Yang Dijaminkan</t>
  </si>
  <si>
    <t>Dana Dibayar Dimuka</t>
  </si>
  <si>
    <t>(Pelunasan) Penerimaan Da...</t>
  </si>
  <si>
    <t>Hail Penerbitan (Pelunasa...</t>
  </si>
  <si>
    <t>05 Jul 24</t>
  </si>
  <si>
    <t>RICY</t>
  </si>
  <si>
    <t>XIDX:RICY</t>
  </si>
  <si>
    <t>Telah Ditentukan Penggun...</t>
  </si>
  <si>
    <t>Belum Ditentukan Penggun...</t>
  </si>
  <si>
    <t>Pembayaran Kas Kepada Di...</t>
  </si>
  <si>
    <t>Hasil Penjualan Dari Tran...</t>
  </si>
  <si>
    <t>Hasil Dari Pinjaman Bank ...</t>
  </si>
  <si>
    <t>Penerimaan Liabilitas Sew...</t>
  </si>
  <si>
    <t>Pembayaran Dividen Oleh A...</t>
  </si>
  <si>
    <t>28 Jun 19</t>
  </si>
  <si>
    <t>RIGS</t>
  </si>
  <si>
    <t>XIDX:RIGS</t>
  </si>
  <si>
    <t>Liabilitas Swap Bunga</t>
  </si>
  <si>
    <t>Surat Hutang</t>
  </si>
  <si>
    <t>Penerimaan Pelunasan Penj...</t>
  </si>
  <si>
    <t>Investasi Pada Obligasi</t>
  </si>
  <si>
    <t>Pembayaran Hutang Jangka ...</t>
  </si>
  <si>
    <t>Penambahan Hutang Jangka ...</t>
  </si>
  <si>
    <t>Pembayaran Surat Hutang D...</t>
  </si>
  <si>
    <t>Kas Yang Dibatasi Penggun...</t>
  </si>
  <si>
    <t>Selisih Kurs Penjabaran</t>
  </si>
  <si>
    <t>08 Dec 09</t>
  </si>
  <si>
    <t>RIMO</t>
  </si>
  <si>
    <t>XIDX:RIMO</t>
  </si>
  <si>
    <t>Q2 2019</t>
  </si>
  <si>
    <t>Q1 2019</t>
  </si>
  <si>
    <t>Q4 2018</t>
  </si>
  <si>
    <t>2019</t>
  </si>
  <si>
    <t>Gaji Dan Tunjangan Lain</t>
  </si>
  <si>
    <t>Total Penerimaan Dari (...</t>
  </si>
  <si>
    <t>Kegiatan Operasional Lai...</t>
  </si>
  <si>
    <t>Hasil Penjualan Asset Tet...</t>
  </si>
  <si>
    <t>Tambahan Setoran Modal</t>
  </si>
  <si>
    <t>Penerimaan Utang Jangka M...</t>
  </si>
  <si>
    <t>Pembayaran Utang Jangka M...</t>
  </si>
  <si>
    <t>Pelunasan Hutang Bank</t>
  </si>
  <si>
    <t>Emisi Saham</t>
  </si>
  <si>
    <t>Penerimaan Dari Utang Jan...</t>
  </si>
  <si>
    <t>RODA</t>
  </si>
  <si>
    <t>XIDX:RODA</t>
  </si>
  <si>
    <t>Pencairan (Penempatan Pad...</t>
  </si>
  <si>
    <t>Beban Operasi Dan Lainnya...</t>
  </si>
  <si>
    <t>Penerimaan (Penempatan) D...</t>
  </si>
  <si>
    <t>Pelepasan (Penempatan) Da...</t>
  </si>
  <si>
    <t>Pengalihan Sebagian Saham...</t>
  </si>
  <si>
    <t>Penerimaan Dari Kelebihan...</t>
  </si>
  <si>
    <t>Arus Kas Keluar Bersih Pa...</t>
  </si>
  <si>
    <t>Bagian Nonpengendali Atas...</t>
  </si>
  <si>
    <t>Penerimaan Jaminan Pembel...</t>
  </si>
  <si>
    <t>Penerimaan Pengembalian U...</t>
  </si>
  <si>
    <t>Penempatan Uang Muka Inve...</t>
  </si>
  <si>
    <t>Hasil Pelepasan Saham Ent...</t>
  </si>
  <si>
    <t>Dividen Entitas Asosiasi</t>
  </si>
  <si>
    <t>Penarikan Kembali Setoran...</t>
  </si>
  <si>
    <t>Penambahan Tambahan Modal...</t>
  </si>
  <si>
    <t>Kenaikan Uang Muka Setora...</t>
  </si>
  <si>
    <t>Pembayaran Penurunan Moda...</t>
  </si>
  <si>
    <t>Penerimaan Penambahan Mod...</t>
  </si>
  <si>
    <t>Dampak Dekonsolidasi Entitas An...</t>
  </si>
  <si>
    <t>ROTI</t>
  </si>
  <si>
    <t>XIDX:ROTI</t>
  </si>
  <si>
    <t>Pembayaran Untuk Pemasok ...</t>
  </si>
  <si>
    <t>Pembayaran Untuk Gaji Dan...</t>
  </si>
  <si>
    <t>Penerimaan Atas Pengembal...</t>
  </si>
  <si>
    <t>Pembayaran Penyertaan Sah...</t>
  </si>
  <si>
    <t>Pinjaman Ke Pihak Ketiga</t>
  </si>
  <si>
    <t>Penerimaan Pengembalian D...</t>
  </si>
  <si>
    <t>Pinjaman Ke Pihak Berelas...</t>
  </si>
  <si>
    <t>Pembayaran Perolehan Enti...</t>
  </si>
  <si>
    <t>Penerimaan Kas Melalui Hm...</t>
  </si>
  <si>
    <t>Pembayaran Kembali Hutang...</t>
  </si>
  <si>
    <t>Penerimaan Dari Obligasi</t>
  </si>
  <si>
    <t>Pembayaran Hutang Obligas...</t>
  </si>
  <si>
    <t>Penerimaan Dari Pinjaman...</t>
  </si>
  <si>
    <t>Pembayaran Utang Bank Ja...</t>
  </si>
  <si>
    <t>Penerimaan Dari Kepenting...</t>
  </si>
  <si>
    <t>Uang Muka Setoran Modal D...</t>
  </si>
  <si>
    <t>Pembayaran Atas Biaya Pen...</t>
  </si>
  <si>
    <t>Kas Dan Setara Kas Dari Entitas...</t>
  </si>
  <si>
    <t>16 Apr 26</t>
  </si>
  <si>
    <t>RUIS</t>
  </si>
  <si>
    <t>XIDX:RUIS</t>
  </si>
  <si>
    <t>Utang Lembaga Keuanga...</t>
  </si>
  <si>
    <t>Penurunan Investasi</t>
  </si>
  <si>
    <t>Perolehan Aset Kerja Sama...</t>
  </si>
  <si>
    <t>Penurunan (Kenaikan) Reke...</t>
  </si>
  <si>
    <t>Penurunan (Kenaikan) Utan...</t>
  </si>
  <si>
    <t>Hasil Dari Transaksi Penj...</t>
  </si>
  <si>
    <t>Penambahan Utang Pembiaya...</t>
  </si>
  <si>
    <t>Pembayarang Hutang Sewa G...</t>
  </si>
  <si>
    <t>Pembayaran Utang Surat Be...</t>
  </si>
  <si>
    <t>Penambahan Utang Surat Be...</t>
  </si>
  <si>
    <t>Penambahan Hutang Lembaga...</t>
  </si>
  <si>
    <t>Pelunasan Utang Obligasi</t>
  </si>
  <si>
    <t>Penambahan Liabilitas Sew...</t>
  </si>
  <si>
    <t>07 Jul 23</t>
  </si>
  <si>
    <t>SAFE</t>
  </si>
  <si>
    <t>XIDX:SAFE</t>
  </si>
  <si>
    <t>Laba (Rugi) Atas Perubaha...</t>
  </si>
  <si>
    <t>Utang Pembiayaan</t>
  </si>
  <si>
    <t>Utang Yang Direst...</t>
  </si>
  <si>
    <t>Uang Muka Dari Pemasok</t>
  </si>
  <si>
    <t>Karyawan, Pajak Lainnya ...</t>
  </si>
  <si>
    <t>Pemasok Dan Untuk Beban ...</t>
  </si>
  <si>
    <t>Beban Bunga Dan Denda</t>
  </si>
  <si>
    <t>Laba Pelepasan Aset - Net</t>
  </si>
  <si>
    <t>Deposit Untuk Sewa Pembia...</t>
  </si>
  <si>
    <t>Asuransi Dibayar Dimuka</t>
  </si>
  <si>
    <t>Piutang Lain</t>
  </si>
  <si>
    <t>Piutang Pengemudi</t>
  </si>
  <si>
    <t>Biaya Pra Operasional</t>
  </si>
  <si>
    <t>Pendanaan Pembiayaan Kons...</t>
  </si>
  <si>
    <t>Pelunasan Utang Sewa Pemb...</t>
  </si>
  <si>
    <t>Utang Dari Pemasok Sewa P...</t>
  </si>
  <si>
    <t>Utang Pembiayaan Konsumen</t>
  </si>
  <si>
    <t>Penurunan Utang Restruktu...</t>
  </si>
  <si>
    <t>Pembayaran Hutang Wesel</t>
  </si>
  <si>
    <t>Penerimaan / (Pembayaran)...</t>
  </si>
  <si>
    <t>Piutang Lain-Lain Pihak B...</t>
  </si>
  <si>
    <t>Utang Perolehan Aset Bus</t>
  </si>
  <si>
    <t>Pembayaran Utang Peroleha...</t>
  </si>
  <si>
    <t>Selisih Take Over</t>
  </si>
  <si>
    <t>Modal Disetor</t>
  </si>
  <si>
    <t>Penerimaan Surat Utang</t>
  </si>
  <si>
    <t>Pengembalian Uang Muka Ke...</t>
  </si>
  <si>
    <t>Selisih Nilai Transaksi R...</t>
  </si>
  <si>
    <t>Utang Kepada Pihak Ketiga</t>
  </si>
  <si>
    <t>Pesangon</t>
  </si>
  <si>
    <t>SAME</t>
  </si>
  <si>
    <t>XIDX:SAME</t>
  </si>
  <si>
    <t>Penerimaan Lainnya Dari P...</t>
  </si>
  <si>
    <t>Akuisisi Kepemilikan Saha...</t>
  </si>
  <si>
    <t>Penerimaan Penjualan Aset...</t>
  </si>
  <si>
    <t>Pembayaran Pengambilaliha...</t>
  </si>
  <si>
    <t>Realisasi Deposito Berjan...</t>
  </si>
  <si>
    <t>Pelepasan Investasi Pada ...</t>
  </si>
  <si>
    <t>Penerimaan Penjualan Saha...</t>
  </si>
  <si>
    <t>Penerimaan Utang Pemegang...</t>
  </si>
  <si>
    <t>Pembayaran Premi Lindung ...</t>
  </si>
  <si>
    <t>Pembayaran Utang Sewa</t>
  </si>
  <si>
    <t>Penambahan Saham</t>
  </si>
  <si>
    <t>Beban Emisi Saham</t>
  </si>
  <si>
    <t>Penempatan Dana Dalam Pem...</t>
  </si>
  <si>
    <t>Pencairan Dana Dalam Pemb...</t>
  </si>
  <si>
    <t>Pembayaran Instrumen Keua...</t>
  </si>
  <si>
    <t>18 May 18</t>
  </si>
  <si>
    <t>SCCO</t>
  </si>
  <si>
    <t>XIDX:SCCO</t>
  </si>
  <si>
    <t>Total Tambahan Modal D...</t>
  </si>
  <si>
    <t>Penerimaan Dari Pelanggar...</t>
  </si>
  <si>
    <t>Pendapatan (Beban) Bunga</t>
  </si>
  <si>
    <t>Pembayaran Beban Keuanga...</t>
  </si>
  <si>
    <t>Penerimaan Dari Pengemba...</t>
  </si>
  <si>
    <t>Penerimaan Dari Pendapat...</t>
  </si>
  <si>
    <t>Penerimaan Pajak Pertamb...</t>
  </si>
  <si>
    <t>Pendapatan (Beban) Opera...</t>
  </si>
  <si>
    <t>Total Penerimaan (Penge...</t>
  </si>
  <si>
    <t>Hasil Penerimaan Investas...</t>
  </si>
  <si>
    <t>Penambahan Investasi Seme...</t>
  </si>
  <si>
    <t>Penerimaan Dividen Atas I...</t>
  </si>
  <si>
    <t>Penerimaan Hasil Sewa</t>
  </si>
  <si>
    <t>Perubahan Aset Tidak Lanc...</t>
  </si>
  <si>
    <t>Pengurangan Aktiva Lain-L...</t>
  </si>
  <si>
    <t>Aset Lainnya</t>
  </si>
  <si>
    <t>Pelunasan Hutang Bank Dan...</t>
  </si>
  <si>
    <t>Pinjaman Rekening Koran</t>
  </si>
  <si>
    <t>SCMA</t>
  </si>
  <si>
    <t>XIDX:SCMA</t>
  </si>
  <si>
    <t>Utang Pihak Berel...</t>
  </si>
  <si>
    <t>Penerimaan Dari Klaim Paj...</t>
  </si>
  <si>
    <t>Penarikan Simpanan Dalam ...</t>
  </si>
  <si>
    <t>Pemberian Piutang Lain-La...</t>
  </si>
  <si>
    <t>Penempatan Dalam Tabungan</t>
  </si>
  <si>
    <t>Perolehan Aset Hak Guna</t>
  </si>
  <si>
    <t>Investasi Pada Entitas An...</t>
  </si>
  <si>
    <t>Pengembalian Ke Pihak Non...</t>
  </si>
  <si>
    <t>Penarikan (Penempatan) Da...</t>
  </si>
  <si>
    <t>Penyertaan Dalam Bentuk S...</t>
  </si>
  <si>
    <t>Penerimaan Dividen Dari A...</t>
  </si>
  <si>
    <t>Tambahan Modal Disetor Ya...</t>
  </si>
  <si>
    <t>Penerimaan Investasi Enti...</t>
  </si>
  <si>
    <t>Penerimaan Dari Investasi...</t>
  </si>
  <si>
    <t>Penarikan Aset Keuangan L...</t>
  </si>
  <si>
    <t>Pembayaran Dividen Kas Ol...</t>
  </si>
  <si>
    <t>Pembayaran Untuk Pembelia...</t>
  </si>
  <si>
    <t>Penerimaan Dari Hutang Pi...</t>
  </si>
  <si>
    <t>Pengembalian Piutang</t>
  </si>
  <si>
    <t>Pembayaran Kembali Pinjam...</t>
  </si>
  <si>
    <t>Penerimaan Investasi Pada...</t>
  </si>
  <si>
    <t>Saldo Kas Awal Entitas Anak Yan...</t>
  </si>
  <si>
    <t>SCPI</t>
  </si>
  <si>
    <t>XIDX:SCPI</t>
  </si>
  <si>
    <t>Penyelesaian Kurang Bayar...</t>
  </si>
  <si>
    <t>Penerimaan Atas Transfer ...</t>
  </si>
  <si>
    <t>01 Dec 23</t>
  </si>
  <si>
    <t>SDMU</t>
  </si>
  <si>
    <t>XIDX:SDMU</t>
  </si>
  <si>
    <t>Pembayaran Kas Untuk Kary...</t>
  </si>
  <si>
    <t>Pembayaran Kas Untuk Imba...</t>
  </si>
  <si>
    <t>Usaha Lainnya</t>
  </si>
  <si>
    <t>Pembayaran Kas Untuk Beba...</t>
  </si>
  <si>
    <t>Uang Muka Pajak</t>
  </si>
  <si>
    <t>Penjualan Aset Tetap Mela...</t>
  </si>
  <si>
    <t>Perolehan Aset Yang Belum...</t>
  </si>
  <si>
    <t>Uang Muka Kepada Pihak Be...</t>
  </si>
  <si>
    <t>Investasi Kepada Entitas ...</t>
  </si>
  <si>
    <t>Kenaikan Bank Yang Dibata...</t>
  </si>
  <si>
    <t>Investasi</t>
  </si>
  <si>
    <t>Perolehan Lain-Lain</t>
  </si>
  <si>
    <t>Penerimaan Dari Revaluasi...</t>
  </si>
  <si>
    <t>Hutang Bank Jangka Pendek</t>
  </si>
  <si>
    <t>Total Hutang Bank Jangk...</t>
  </si>
  <si>
    <t>Hutang Bank Jangka Panjan...</t>
  </si>
  <si>
    <t>Surplus Revaluasi</t>
  </si>
  <si>
    <t>Saldo Laba Ditahan</t>
  </si>
  <si>
    <t>Kenaikan Hutang Pemegang ...</t>
  </si>
  <si>
    <t>Kenaikan Piutang Pemegang...</t>
  </si>
  <si>
    <t>Pembayaran Hutang Kredit ...</t>
  </si>
  <si>
    <t>Tambahan Modal Saham Anak...</t>
  </si>
  <si>
    <t>Pinjaman Pihak Berelasi</t>
  </si>
  <si>
    <t>Pinjaman Pihak Ketiga</t>
  </si>
  <si>
    <t>Penerimaan Jaminan Lancar</t>
  </si>
  <si>
    <t>Kenaikan Modal Dari Pihak...</t>
  </si>
  <si>
    <t>Kas Dan Bank Entitas Anak Pada ...</t>
  </si>
  <si>
    <t>21 May 14</t>
  </si>
  <si>
    <t>SDPC</t>
  </si>
  <si>
    <t>XIDX:SDPC</t>
  </si>
  <si>
    <t>Restitusi Pajak Penghasil...</t>
  </si>
  <si>
    <t>Deviden Kas</t>
  </si>
  <si>
    <t>Uang Muka</t>
  </si>
  <si>
    <t>Penempatan Deposito Yang Dibata...</t>
  </si>
  <si>
    <t>08 Jun 26</t>
  </si>
  <si>
    <t>SDRA</t>
  </si>
  <si>
    <t>XIDX:SDRA</t>
  </si>
  <si>
    <t>Beban Penyisihan Kerugia...</t>
  </si>
  <si>
    <t>Penerimaan Kembali Kredit</t>
  </si>
  <si>
    <t>Surat-Surat Berharga</t>
  </si>
  <si>
    <t>Kewajiban Kepada Bank In...</t>
  </si>
  <si>
    <t>Tabungan</t>
  </si>
  <si>
    <t>Kewajiban Akseptasi</t>
  </si>
  <si>
    <t>Pinjaman Diterima</t>
  </si>
  <si>
    <t>Kewajiban Lain-Lain</t>
  </si>
  <si>
    <t>Dana Kelolaan</t>
  </si>
  <si>
    <t>Biaya Yang Masih Harus D...</t>
  </si>
  <si>
    <t>Penambahan Aset Tak Berwu...</t>
  </si>
  <si>
    <t>Penambahan Perangkat Luna...</t>
  </si>
  <si>
    <t>Efek-Efek Yang Dibeli Den...</t>
  </si>
  <si>
    <t>Pembelian Efek-Efek Terse...</t>
  </si>
  <si>
    <t>Penerimaan Atas Pinjaman...</t>
  </si>
  <si>
    <t>Pembayaran Pinjaman Yang...</t>
  </si>
  <si>
    <t>Total Pinjaman Yang Dit...</t>
  </si>
  <si>
    <t>Penerimaan Atas Efek-Efek...</t>
  </si>
  <si>
    <t>Pembayaran Atas Efek-Efek...</t>
  </si>
  <si>
    <t>Pembayaran Atas Biaya Emi...</t>
  </si>
  <si>
    <t>Penerimaan Atas Right Iss...</t>
  </si>
  <si>
    <t>Penerbitan Saham</t>
  </si>
  <si>
    <t>Pencadangan Dividen</t>
  </si>
  <si>
    <t>Penambahan Modal Dari Pen...</t>
  </si>
  <si>
    <t>Penambahan Dari Penggabungan Us...</t>
  </si>
  <si>
    <t>15 Apr 25</t>
  </si>
  <si>
    <t>SGRO</t>
  </si>
  <si>
    <t>XIDX:SGRO</t>
  </si>
  <si>
    <t>Tanaman Telah Menghas...</t>
  </si>
  <si>
    <t>Tanaman Belum Menghas...</t>
  </si>
  <si>
    <t>Total Tanaman Perkebun...</t>
  </si>
  <si>
    <t>Liabilitas Keuang...</t>
  </si>
  <si>
    <t>Tagihan Pajak Penghasilan...</t>
  </si>
  <si>
    <t>Penerimaan Dana Konversi ...</t>
  </si>
  <si>
    <t>Penambahan Tanaman Perkeb...</t>
  </si>
  <si>
    <t>Kenaikan Beban Tangguhan ...</t>
  </si>
  <si>
    <t>Penurunan Uang Muka Aset ...</t>
  </si>
  <si>
    <t>Penambahan Invetasi Pada ...</t>
  </si>
  <si>
    <t>Pelepasan Entitas Anak Di...</t>
  </si>
  <si>
    <t>Penambahan Hutan Tanaman ...</t>
  </si>
  <si>
    <t>Hasil Pelepasan Tanaman P...</t>
  </si>
  <si>
    <t>Pembiayaan Pengembangan K...</t>
  </si>
  <si>
    <t>Uang Muka Penambahan Plas...</t>
  </si>
  <si>
    <t>Penerimaan Pembayaran Uan...</t>
  </si>
  <si>
    <t>Penerimaan Kredit Investa...</t>
  </si>
  <si>
    <t>Pinjaman Kepada Pihak Ket...</t>
  </si>
  <si>
    <t>Hasil Penjualan (Pembayar...</t>
  </si>
  <si>
    <t>Pencairan Simpanan Jamina...</t>
  </si>
  <si>
    <t>Perolehan Utang Obligasi ...</t>
  </si>
  <si>
    <t>Pembayaran Biaya Emisi Ut...</t>
  </si>
  <si>
    <t>Penerimaan Modal Saham En...</t>
  </si>
  <si>
    <t>Penerimaan Dana Dari Sewa...</t>
  </si>
  <si>
    <t>Pembayaran Uang Muka Sewa...</t>
  </si>
  <si>
    <t>Penurunan Saldo Utang Lai...</t>
  </si>
  <si>
    <t>Pembayaran Untuk Saham Tr...</t>
  </si>
  <si>
    <t>Pemberian Pinjaman Ke Pih...</t>
  </si>
  <si>
    <t>Penurunan Saldo Antar Per...</t>
  </si>
  <si>
    <t>Penerimaan Atas Transaksi...</t>
  </si>
  <si>
    <t>Pengembalian Pinjaman Pet...</t>
  </si>
  <si>
    <t>Kas Dan Setara Kas Dari Operasi...</t>
  </si>
  <si>
    <t>22 May 25</t>
  </si>
  <si>
    <t>SHID</t>
  </si>
  <si>
    <t>XIDX:SHID</t>
  </si>
  <si>
    <t>Total Utang Pihak Bere...</t>
  </si>
  <si>
    <t>Pendapatan (Beban) Operas...</t>
  </si>
  <si>
    <t>Pengalihan Uang Muka Saha...</t>
  </si>
  <si>
    <t>Koreksi Saldo Laba</t>
  </si>
  <si>
    <t>SIDO</t>
  </si>
  <si>
    <t>XIDX:SIDO</t>
  </si>
  <si>
    <t>Pembayaran Ke Supplier</t>
  </si>
  <si>
    <t>Pembayaran Ke Karyawan Da...</t>
  </si>
  <si>
    <t>Penerimaan Jasa Giro Dan ...</t>
  </si>
  <si>
    <t>Penerimaan Lain-Lain - Be...</t>
  </si>
  <si>
    <t>Penerimaan Dari Deposito</t>
  </si>
  <si>
    <t>Perolehan Aset Tidak Lanc...</t>
  </si>
  <si>
    <t>Uang Muka Investasi Prope...</t>
  </si>
  <si>
    <t>Pembayaran Piutang Kepada...</t>
  </si>
  <si>
    <t>Pelepasan Investasi</t>
  </si>
  <si>
    <t>Pembayaran Properti Inves...</t>
  </si>
  <si>
    <t>Pembayaran Pajak Atas Pem...</t>
  </si>
  <si>
    <t>Penambahan Modal</t>
  </si>
  <si>
    <t>Penurunan Investasi Profo...</t>
  </si>
  <si>
    <t>Penerimaan Hasil Penjuala...</t>
  </si>
  <si>
    <t>Biaya Penawaran Umum Saha...</t>
  </si>
  <si>
    <t>SILO</t>
  </si>
  <si>
    <t>XIDX:SILO</t>
  </si>
  <si>
    <t>Pembayaran Kepada Manajem...</t>
  </si>
  <si>
    <t>Pembayaran Klaim Atas Pen...</t>
  </si>
  <si>
    <t>Penerimaan Surat Ketetapa...</t>
  </si>
  <si>
    <t>Penjualan Aset Tetap Dan ...</t>
  </si>
  <si>
    <t>Pembelian Aset Keuangan</t>
  </si>
  <si>
    <t>Perolehan Entitas Anak, S...</t>
  </si>
  <si>
    <t>Perolehan Saham Kepenting...</t>
  </si>
  <si>
    <t>Pelunasan Utang Perolehan...</t>
  </si>
  <si>
    <t>Akuisisi Entitas Anak Dan...</t>
  </si>
  <si>
    <t>Uang Muka Penambahan Good...</t>
  </si>
  <si>
    <t>Pembayaran Utang Saham En...</t>
  </si>
  <si>
    <t>Uang Muka Akuisisi Saham</t>
  </si>
  <si>
    <t>Penerimaan Divestasi Enti...</t>
  </si>
  <si>
    <t>Penempatan Dana Yang Diba...</t>
  </si>
  <si>
    <t>Penerimaan Jaminan Kinerj...</t>
  </si>
  <si>
    <t>Total Penambahan Setora...</t>
  </si>
  <si>
    <t>Pinjaman Bank</t>
  </si>
  <si>
    <t>Total Pinjaman Bank</t>
  </si>
  <si>
    <t>Total Utang Sewa Pembia...</t>
  </si>
  <si>
    <t>Dividen</t>
  </si>
  <si>
    <t>Total Dividen</t>
  </si>
  <si>
    <t>Pembayaran Restricted Fun...</t>
  </si>
  <si>
    <t>Penerimaan Atas Program K...</t>
  </si>
  <si>
    <t>Penerimaan Liabilitas Anj...</t>
  </si>
  <si>
    <t>Pembayaran Liabilitas Anj...</t>
  </si>
  <si>
    <t>10 Jun 24</t>
  </si>
  <si>
    <t>SIMA</t>
  </si>
  <si>
    <t>XIDX:SIMA</t>
  </si>
  <si>
    <t>Kenaikan Piutang Lain-Lai...</t>
  </si>
  <si>
    <t>Penurunan Hutang Pajak</t>
  </si>
  <si>
    <t>Penurunan Biaya Yang Masi...</t>
  </si>
  <si>
    <t>Pinjaman Dari Pihak Yang ...</t>
  </si>
  <si>
    <t>SIMP</t>
  </si>
  <si>
    <t>XIDX:SIMP</t>
  </si>
  <si>
    <t>Utang Obligasi Da...</t>
  </si>
  <si>
    <t>Penerimaan Tunai Dari Pel...</t>
  </si>
  <si>
    <t>Pembayaran Tunai Kepada P...</t>
  </si>
  <si>
    <t>Penerimaan Dari Tagihan D...</t>
  </si>
  <si>
    <t>Penerimaan Neto Lain-Lain</t>
  </si>
  <si>
    <t>Pembayaran Neto Lain-Lain</t>
  </si>
  <si>
    <t>Hasil Penjualan Tanaman ...</t>
  </si>
  <si>
    <t>Penambahan Aset Hak-Guna</t>
  </si>
  <si>
    <t>Penambahan Neto Piutang P...</t>
  </si>
  <si>
    <t>Penurunan Modal Entitas A...</t>
  </si>
  <si>
    <t>Pengembalian Investasi Da...</t>
  </si>
  <si>
    <t>Investasi Pada Surat Utan...</t>
  </si>
  <si>
    <t>Penambahan Aset Biologis</t>
  </si>
  <si>
    <t>Pembayaran Untuk Penyerta...</t>
  </si>
  <si>
    <t>Utang Bank Jangka Pendek</t>
  </si>
  <si>
    <t>Pinjaman Jangka Panjang D...</t>
  </si>
  <si>
    <t>Uang Muka Setoran Modal P...</t>
  </si>
  <si>
    <t>Pembayaran Modal Saham Di...</t>
  </si>
  <si>
    <t>Akuisisi Kepentingan Nonp...</t>
  </si>
  <si>
    <t>Pembayaran Kewajiban Sewa</t>
  </si>
  <si>
    <t>Penerimaan Neto Dari Pena...</t>
  </si>
  <si>
    <t>SIPD</t>
  </si>
  <si>
    <t>XIDX:SIPD</t>
  </si>
  <si>
    <t>Hewan Ternak Produksi - ...</t>
  </si>
  <si>
    <t>Pembayaran Pajak - Bersih</t>
  </si>
  <si>
    <t>Penerimaan Hasil Restitus...</t>
  </si>
  <si>
    <t>Penerimaan Dari Klaim Asu...</t>
  </si>
  <si>
    <t>Pembayaran Utang Sewa Pe...</t>
  </si>
  <si>
    <t>Total Pembayaran Utang ...</t>
  </si>
  <si>
    <t>Penerbitan Saham Baru</t>
  </si>
  <si>
    <t>Penerimaan Dari Put I</t>
  </si>
  <si>
    <t>Penerimaan Dari Supplier ...</t>
  </si>
  <si>
    <t>Pembayaran Dari Supplier ...</t>
  </si>
  <si>
    <t>Pembayaran Ke Pihak-Pihak...</t>
  </si>
  <si>
    <t>Kas Dan Setara Kas Akusisi Enti...</t>
  </si>
  <si>
    <t>Penyesuaian Saldo Sehubungan De...</t>
  </si>
  <si>
    <t>11 Dec 12</t>
  </si>
  <si>
    <t>SKBM</t>
  </si>
  <si>
    <t>XIDX:SKBM</t>
  </si>
  <si>
    <t>Pembayaran Kepada Tenaga ...</t>
  </si>
  <si>
    <t>Penerimaan Bunga Deposito</t>
  </si>
  <si>
    <t>Pembayaran Uang Jaminan</t>
  </si>
  <si>
    <t>Perolehan Tambahan Modal ...</t>
  </si>
  <si>
    <t>Perolehan Investasi Jangk...</t>
  </si>
  <si>
    <t>Penerimaan Pencairan Inve...</t>
  </si>
  <si>
    <t>Pelepasan (Perolehan) Ase...</t>
  </si>
  <si>
    <t>Penerimaan Hutang Bank Ja...</t>
  </si>
  <si>
    <t>Terima Tambahan Setoran M...</t>
  </si>
  <si>
    <t>Tambahan Setoran Modal Da...</t>
  </si>
  <si>
    <t>Pengurangan Setoran Modal...</t>
  </si>
  <si>
    <t>Penerimaan/(Pembayaran) P...</t>
  </si>
  <si>
    <t>Pengembalian Modal Kepent...</t>
  </si>
  <si>
    <t>Selisih Transaksi Perubahan Kep...</t>
  </si>
  <si>
    <t>Penyesuaian: Laporan Keuangan P...</t>
  </si>
  <si>
    <t>20 Jun 23</t>
  </si>
  <si>
    <t>SKLT</t>
  </si>
  <si>
    <t>XIDX:SKLT</t>
  </si>
  <si>
    <t>Pembayaran Kas Untuk Bung...</t>
  </si>
  <si>
    <t>Pembayaran Kas Untuk Paja...</t>
  </si>
  <si>
    <t>Penerimaan Pembayaran Pph...</t>
  </si>
  <si>
    <t>Penerimaan (Pembayaran ) ...</t>
  </si>
  <si>
    <t>Penerima Kas Dari Klaim A...</t>
  </si>
  <si>
    <t>Penempatan Atas Saldo Ban...</t>
  </si>
  <si>
    <t>Dividen Dari Entitas Asos...</t>
  </si>
  <si>
    <t>Investasi Pada Penyertaan...</t>
  </si>
  <si>
    <t>Penerimaan Dari Entitas A...</t>
  </si>
  <si>
    <t>Pembayaran Pinjaman Hutan...</t>
  </si>
  <si>
    <t>Penerimaan Pinjaman Hutan...</t>
  </si>
  <si>
    <t>Penerimaan Hutang Kepada ...</t>
  </si>
  <si>
    <t>Pembayaran Dividend</t>
  </si>
  <si>
    <t>Akuisisi Saham Treasuri</t>
  </si>
  <si>
    <t>Pembayaran Dividen Untuk ...</t>
  </si>
  <si>
    <t>08 May 26</t>
  </si>
  <si>
    <t>SKYB</t>
  </si>
  <si>
    <t>XIDX:SKYB</t>
  </si>
  <si>
    <t>Q4 2021</t>
  </si>
  <si>
    <t>Q4 2020</t>
  </si>
  <si>
    <t>Q3 2020</t>
  </si>
  <si>
    <t>2022</t>
  </si>
  <si>
    <t>Pemasok Dan Beban Operas...</t>
  </si>
  <si>
    <t>Kas Dan Bank Dari Akuisis...</t>
  </si>
  <si>
    <t>Kas Dan Setara Kas Dari Akuisis...</t>
  </si>
  <si>
    <t>SMAR</t>
  </si>
  <si>
    <t>XIDX:SMAR</t>
  </si>
  <si>
    <t>Total Aset Tak Berwuju...</t>
  </si>
  <si>
    <t>Pembayaran Kas Untuk Pema...</t>
  </si>
  <si>
    <t>Penerimaan Tagihan Pajak</t>
  </si>
  <si>
    <t>Pembayaran Untuk Aktivita...</t>
  </si>
  <si>
    <t>Pembayaran Pajak Ekspor</t>
  </si>
  <si>
    <t>Penurunan Bersih Investas...</t>
  </si>
  <si>
    <t>Peningkatan Investasi Pad...</t>
  </si>
  <si>
    <t>Penerimaan Sisa Kekayaan ...</t>
  </si>
  <si>
    <t>Bibitan</t>
  </si>
  <si>
    <t>Penjualan Pembibitan</t>
  </si>
  <si>
    <t>Total Bibitan</t>
  </si>
  <si>
    <t>Perolehan Hak Atas Tanah</t>
  </si>
  <si>
    <t>Penambahan Investasi Dala...</t>
  </si>
  <si>
    <t>Uang Muka Perkebunan Plas...</t>
  </si>
  <si>
    <t>Uang Muka Penambahan Pla...</t>
  </si>
  <si>
    <t>Pengembalian Uang Muka P...</t>
  </si>
  <si>
    <t>Total Uang Muka Perkebu...</t>
  </si>
  <si>
    <t>Penambahan Biaya Pembukaa...</t>
  </si>
  <si>
    <t>Penambahan Biaya Pengemba...</t>
  </si>
  <si>
    <t>Hasil Penjualan Piutang J...</t>
  </si>
  <si>
    <t>Penjualan Atas Bagian Ent...</t>
  </si>
  <si>
    <t>Penerimaan Utang Lain - L...</t>
  </si>
  <si>
    <t>Total Utang Kepada Piha...</t>
  </si>
  <si>
    <t>Penerimaan Dan Penerbitan...</t>
  </si>
  <si>
    <t>Penerimaan Sukuk Ijarah</t>
  </si>
  <si>
    <t>Penerimaan Utang Kepada P...</t>
  </si>
  <si>
    <t>Kepentingan Nonpengendal...</t>
  </si>
  <si>
    <t>Dampak Tidak Dikonsolidasikanny...</t>
  </si>
  <si>
    <t>SMBR</t>
  </si>
  <si>
    <t>XIDX:SMBR</t>
  </si>
  <si>
    <t>Pembayaran Bunga Atas Lia...</t>
  </si>
  <si>
    <t>Penerimaan Atas Klaim</t>
  </si>
  <si>
    <t>Aset Dalam Pembangunan</t>
  </si>
  <si>
    <t>Pembelian Lahan Untuk Pen...</t>
  </si>
  <si>
    <t>Pembelian Aset Tak Berwuj...</t>
  </si>
  <si>
    <t>Aset Jangka Panjang Lainn...</t>
  </si>
  <si>
    <t>Penerimaan Dana Dari Ipo</t>
  </si>
  <si>
    <t>Penerimaan Dana Dari Meso...</t>
  </si>
  <si>
    <t>Penerimaan Pinjaman Kredi...</t>
  </si>
  <si>
    <t>Pembayaran Pinjaman Kredi...</t>
  </si>
  <si>
    <t>Pembayaran Bunga Kredit I...</t>
  </si>
  <si>
    <t>Penerimaan Pinjaman Mtn</t>
  </si>
  <si>
    <t>Pembayaran Pinjaman Mtn</t>
  </si>
  <si>
    <t>Pembayaran Bunga Mtn</t>
  </si>
  <si>
    <t>Penyerahan Dana Program K...</t>
  </si>
  <si>
    <t>Penyerahan Dana Bina Ling...</t>
  </si>
  <si>
    <t>Penerimaan Modal Dari Ent...</t>
  </si>
  <si>
    <t>Pembayaran Bunga Sewa Pem...</t>
  </si>
  <si>
    <t>Pembayaran Beban Bunga Ke...</t>
  </si>
  <si>
    <t>Pembayaran Pokok Sewa Hak...</t>
  </si>
  <si>
    <t>Pembayaran Bunga Sewa Hak...</t>
  </si>
  <si>
    <t>Pembayaran Pokok Utang Pi...</t>
  </si>
  <si>
    <t>29 May 26</t>
  </si>
  <si>
    <t>SMCB</t>
  </si>
  <si>
    <t>XIDX:SMCB</t>
  </si>
  <si>
    <t>Total Beban Penjualan</t>
  </si>
  <si>
    <t>Pembayaran Gaji Kepada Ka...</t>
  </si>
  <si>
    <t>Penerimaan Pajak Lainnya</t>
  </si>
  <si>
    <t>Pembayaran Utang Pajak</t>
  </si>
  <si>
    <t>Pembayaran Pajak Berdasar...</t>
  </si>
  <si>
    <t>Pembayaran Tsla</t>
  </si>
  <si>
    <t>Penerimaan Dari Perjanjia...</t>
  </si>
  <si>
    <t>Penerimaan Kembali Dari K...</t>
  </si>
  <si>
    <t>Penerimaan Klaim Idemnifi...</t>
  </si>
  <si>
    <t>Penerimaan Dari Hasil Gan...</t>
  </si>
  <si>
    <t>Penarikan Kas Dan Setara ...</t>
  </si>
  <si>
    <t>Penempatan Kas Dan Setara...</t>
  </si>
  <si>
    <t>Penerimaan Jaminan Perfor...</t>
  </si>
  <si>
    <t>Pembayaran Jaminan Perfor...</t>
  </si>
  <si>
    <t>Pembelian Entitas Anak Se...</t>
  </si>
  <si>
    <t>Pt Bintang Polindo Perka...</t>
  </si>
  <si>
    <t>Pt Readymix Concrete Ind...</t>
  </si>
  <si>
    <t>Pt Pandawa Lestari Perka...</t>
  </si>
  <si>
    <t>Total Investasi Saham</t>
  </si>
  <si>
    <t>Hasil Penjualan Invetasi ...</t>
  </si>
  <si>
    <t>Pelepasan /(Penempatan) K...</t>
  </si>
  <si>
    <t>Penerimaan Kas Atas Likui...</t>
  </si>
  <si>
    <t>Penarikan Pinjaman Bank J...</t>
  </si>
  <si>
    <t>Pembayaran Kembali Atas L...</t>
  </si>
  <si>
    <t>Biaya Penerbitan Saham</t>
  </si>
  <si>
    <t>Kas Dan Setara Kas Dari Aset Di...</t>
  </si>
  <si>
    <t>SMDM</t>
  </si>
  <si>
    <t>XIDX:SMDM</t>
  </si>
  <si>
    <t>Total Utang Bank</t>
  </si>
  <si>
    <t>Penerimaan Kas Dari Pembe...</t>
  </si>
  <si>
    <t>Perolehan Persediaan</t>
  </si>
  <si>
    <t>Penambahan Piutang Usaha ...</t>
  </si>
  <si>
    <t>Penurunan/Kenaikan Invest...</t>
  </si>
  <si>
    <t>Penjualan Investasi Pada ...</t>
  </si>
  <si>
    <t>Pembayaran/Penerimaan Ase...</t>
  </si>
  <si>
    <t>Pengurangan Dari Pemegang...</t>
  </si>
  <si>
    <t>Penambahan Tanah Untuk Di...</t>
  </si>
  <si>
    <t>Penambahan/Pengurangan Pi...</t>
  </si>
  <si>
    <t>Penerimaan Hutang Bank</t>
  </si>
  <si>
    <t>Pembayaran (Penerimaan) H...</t>
  </si>
  <si>
    <t>Penerimaan Utang Obligasi...</t>
  </si>
  <si>
    <t>Pembayaran Dari Aset Peng...</t>
  </si>
  <si>
    <t>Penerimaan Piutang Lain -...</t>
  </si>
  <si>
    <t>Penambahan Pinjaman Pihak...</t>
  </si>
  <si>
    <t>Tambahan Modal Disetor La...</t>
  </si>
  <si>
    <t>Penambahan Cadangan Modal...</t>
  </si>
  <si>
    <t>SMDR</t>
  </si>
  <si>
    <t>XIDX:SMDR</t>
  </si>
  <si>
    <t>Penerimaan Restetusi Paja...</t>
  </si>
  <si>
    <t>Akuisisi Entitas Asosiasi</t>
  </si>
  <si>
    <t>Penempatan Saham Perusaha...</t>
  </si>
  <si>
    <t>Penerimaan Pelepasan Saha...</t>
  </si>
  <si>
    <t>Kenaikan (Penurunan) Peny...</t>
  </si>
  <si>
    <t>Perolehan Aset Berdasarka...</t>
  </si>
  <si>
    <t>Deviden Diperoleh Dari Pe...</t>
  </si>
  <si>
    <t>Penurunan (Kenaikan) Pene...</t>
  </si>
  <si>
    <t>Hasil Penjualan Aset Yang...</t>
  </si>
  <si>
    <t>Pencairan (Penempatan) Ja...</t>
  </si>
  <si>
    <t>Penambahan Dari:</t>
  </si>
  <si>
    <t>Utang Bank Jangka Panjan...</t>
  </si>
  <si>
    <t>Liabilitas Sewa Hak Guna</t>
  </si>
  <si>
    <t>Total Penambahan Dari:</t>
  </si>
  <si>
    <t>Pembayaran:</t>
  </si>
  <si>
    <t>Total Pembayaran:</t>
  </si>
  <si>
    <t>Pembayaran Deviden:</t>
  </si>
  <si>
    <t>Perusahaan</t>
  </si>
  <si>
    <t>Entitas Anak - Kepenting...</t>
  </si>
  <si>
    <t>Total Pembayaran Devide...</t>
  </si>
  <si>
    <t>Penurunan Hutang Lain-Lai...</t>
  </si>
  <si>
    <t>08 Aug 25</t>
  </si>
  <si>
    <t>SMGR</t>
  </si>
  <si>
    <t>XIDX:SMGR</t>
  </si>
  <si>
    <t>Pinjaman Dari Pem...</t>
  </si>
  <si>
    <t>Utang Bunga Dan D...</t>
  </si>
  <si>
    <t>(Penempatan)/Pencairan Ka...</t>
  </si>
  <si>
    <t>Pencairan Kas Dan Setara ...</t>
  </si>
  <si>
    <t>Aset Tetap :</t>
  </si>
  <si>
    <t>Total Aset Tetap :</t>
  </si>
  <si>
    <t>Penerimaan Dari Saham Ent...</t>
  </si>
  <si>
    <t>Uang Muka Investasi Di En...</t>
  </si>
  <si>
    <t>Uang Muka Pembangunan Pab...</t>
  </si>
  <si>
    <t>Penambahan Beban Tangguha...</t>
  </si>
  <si>
    <t>Pencairan/(Penempatan) In...</t>
  </si>
  <si>
    <t>Dividen Yang Diterima</t>
  </si>
  <si>
    <t>Pembayaran Dari Transaksi...</t>
  </si>
  <si>
    <t>Pinjaman :</t>
  </si>
  <si>
    <t>Pembayaran Kembali Pinja...</t>
  </si>
  <si>
    <t>Penerimaan Dana Syirkah ...</t>
  </si>
  <si>
    <t>Pembayaran Dana Syirkah ...</t>
  </si>
  <si>
    <t>Penerimaan Dari Saham En...</t>
  </si>
  <si>
    <t>Total Pinjaman :</t>
  </si>
  <si>
    <t>Biaya Penerbitan Saham En...</t>
  </si>
  <si>
    <t>Pembayaran Dividen :</t>
  </si>
  <si>
    <t>Penerimaan Saham Yang Dit...</t>
  </si>
  <si>
    <t>Biaya Emisi Saham Yang Di...</t>
  </si>
  <si>
    <t>Hasil Penjualan Saham Yan...</t>
  </si>
  <si>
    <t>Penerimaan Dari/(Pembayar...</t>
  </si>
  <si>
    <t>SMMA</t>
  </si>
  <si>
    <t>XIDX:SMMA</t>
  </si>
  <si>
    <t>Piutang Premi Dan Reasura...</t>
  </si>
  <si>
    <t>Total Piutang Premi Dan...</t>
  </si>
  <si>
    <t>Liabilitas Manfaat Polis...</t>
  </si>
  <si>
    <t>Penerimaan Dari Jasa Unde...</t>
  </si>
  <si>
    <t>Penerimaan Dari Biro Admi...</t>
  </si>
  <si>
    <t>Pembayaran Beban Underwri...</t>
  </si>
  <si>
    <t>Keuntungan (Kerugian) Sel...</t>
  </si>
  <si>
    <t>Investasi Sewa Neto</t>
  </si>
  <si>
    <t>Simpanan Dan Simpanan Da...</t>
  </si>
  <si>
    <t>Premi Diterima Dimuka</t>
  </si>
  <si>
    <t>Utang Perusahaan Efek</t>
  </si>
  <si>
    <t>Cadangan Bagi Hasil Pese...</t>
  </si>
  <si>
    <t>Penjualan Investasi Dalam...</t>
  </si>
  <si>
    <t>Pembayaran Kas Dividen</t>
  </si>
  <si>
    <t>Pembayaran Kas Dividen Ke...</t>
  </si>
  <si>
    <t>Penambahan Modal Disetor ...</t>
  </si>
  <si>
    <t>Penerbitan Surat Utang Ja...</t>
  </si>
  <si>
    <t>Pelunasan Surat Utang Jan...</t>
  </si>
  <si>
    <t>27 Jun 18</t>
  </si>
  <si>
    <t>SMMT</t>
  </si>
  <si>
    <t>XIDX:SMMT</t>
  </si>
  <si>
    <t>2024</t>
  </si>
  <si>
    <t>2023</t>
  </si>
  <si>
    <t>2021</t>
  </si>
  <si>
    <t>2018</t>
  </si>
  <si>
    <t>2017</t>
  </si>
  <si>
    <t>18 Oct 23</t>
  </si>
  <si>
    <t>SMRA</t>
  </si>
  <si>
    <t>XIDX:SMRA</t>
  </si>
  <si>
    <t>Pembayaran Kas Kepada :</t>
  </si>
  <si>
    <t>Penurunan Atas Piutang Pi...</t>
  </si>
  <si>
    <t>Pajak Final</t>
  </si>
  <si>
    <t>Kenaikan (Penurunan) Sald...</t>
  </si>
  <si>
    <t>Penurunan (Kenaikan) Sald...</t>
  </si>
  <si>
    <t>Pelunasan Piutang Pihak -...</t>
  </si>
  <si>
    <t>Sebagian Hasil Perolehan ...</t>
  </si>
  <si>
    <t>Piutang Pemegang Saham En...</t>
  </si>
  <si>
    <t>Perolehan Tanah Yang Belu...</t>
  </si>
  <si>
    <t>Pembayaran Tanah Yang Bel...</t>
  </si>
  <si>
    <t>Akuisisi Entitas Anak Bar...</t>
  </si>
  <si>
    <t>Penjualan Kepentingan Non...</t>
  </si>
  <si>
    <t>Penambahan Modal Dengan H...</t>
  </si>
  <si>
    <t>Peningkatan Utang Pemegan...</t>
  </si>
  <si>
    <t>Penerimaan Atas Pencairan...</t>
  </si>
  <si>
    <t>Hasil Penjualan Kepemilik...</t>
  </si>
  <si>
    <t>Penerimaan Dari Utang - U...</t>
  </si>
  <si>
    <t>Pembayaran Untuk Utang La...</t>
  </si>
  <si>
    <t>Penambahan Modal Saham Da...</t>
  </si>
  <si>
    <t>Pengembalian Setoran Moda...</t>
  </si>
  <si>
    <t>Pembayaran Kas Kepada Kep...</t>
  </si>
  <si>
    <t>Pembayaran Kas Untuk Akui...</t>
  </si>
  <si>
    <t>(Kenaikan) Penurunan Aset...</t>
  </si>
  <si>
    <t>Reklasifikasi Dari Kas Dan Seta...</t>
  </si>
  <si>
    <t>SMRU</t>
  </si>
  <si>
    <t>XIDX:SMRU</t>
  </si>
  <si>
    <t>Pengembalian (Uang Muka U...</t>
  </si>
  <si>
    <t>Pembayaran (Penerimaan) K...</t>
  </si>
  <si>
    <t>Pengembalian Uang Muka As...</t>
  </si>
  <si>
    <t>Pembayaran Akuisisi Entit...</t>
  </si>
  <si>
    <t>Uang Muka Pembelian Batu ...</t>
  </si>
  <si>
    <t>Piutang Lain-Lain Pihak K...</t>
  </si>
  <si>
    <t>Kenaikan Uang Muka Jangka...</t>
  </si>
  <si>
    <t>Pinjaman Kepada Pihak Ber...</t>
  </si>
  <si>
    <t>Uang Jaminan</t>
  </si>
  <si>
    <t>Penerimaan Hutang Pembiay...</t>
  </si>
  <si>
    <t>Penerimaan Dari Ipo</t>
  </si>
  <si>
    <t>Penerimaan Fasilitas Moda...</t>
  </si>
  <si>
    <t>Pembayaran (Penerimaan) U...</t>
  </si>
  <si>
    <t>Hutang Lain-Lain Pihak Be...</t>
  </si>
  <si>
    <t>Penurunan Hutang Bank Jan...</t>
  </si>
  <si>
    <t>Penambahan Moda Disetor L...</t>
  </si>
  <si>
    <t>Pembayaran Liabilitas Keu...</t>
  </si>
  <si>
    <t>Pembayaran Sewa Liabilita...</t>
  </si>
  <si>
    <t>Kenaikan Neto Hutang Bank...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</si>
</sst>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709">
  <a r="1">
    <v t="i">0</v>
  </a>
  <a r="1">
    <v>-99999901</v>
  </a>
  <a r="1">
    <v>190</v>
  </a>
  <a r="1">
    <v>196</v>
  </a>
  <a r="1">
    <v>830</v>
  </a>
  <a r="1">
    <v>124</v>
  </a>
  <a r="1">
    <v>181</v>
  </a>
  <a r="1">
    <v>95</v>
  </a>
  <a r="1">
    <v>119</v>
  </a>
  <a r="1">
    <v>600</v>
  </a>
  <a r="1">
    <v>103</v>
  </a>
  <a r="1">
    <v>525</v>
  </a>
  <a r="1">
    <v>92.248400000000004</v>
  </a>
  <a r="1">
    <v>104</v>
  </a>
  <a r="1">
    <v>132</v>
  </a>
  <a r="1">
    <v>95.192499999999995</v>
  </a>
  <a r="1">
    <v>136</v>
  </a>
  <a r="1">
    <v>155</v>
  </a>
  <a r="1">
    <v>65.751499999999993</v>
  </a>
  <a r="1">
    <v>189</v>
  </a>
  <a r="1">
    <v>67.714299999999994</v>
  </a>
  <a r="1">
    <v>3450</v>
  </a>
  <a r="1">
    <v>745</v>
  </a>
  <a r="1">
    <v>895</v>
  </a>
  <a r="1">
    <v>2600</v>
  </a>
  <a r="1">
    <v>935</v>
  </a>
  <a r="1">
    <v>780</v>
  </a>
  <a r="1">
    <v>900</v>
  </a>
  <a r="1">
    <v>2300</v>
  </a>
  <a r="1">
    <v>340</v>
  </a>
  <a r="1">
    <v>264</v>
  </a>
  <a r="1">
    <v>477.6275</v>
  </a>
  <a r="1">
    <v>238</v>
  </a>
  <a r="1">
    <v>50</v>
  </a>
  <a r="1">
    <v>238.81379999999999</v>
  </a>
  <a r="1">
    <v>210</v>
  </a>
  <a r="1">
    <v>299</v>
  </a>
  <a r="1">
    <v>358</v>
  </a>
  <a r="1">
    <v>115</v>
  </a>
  <a r="1">
    <v>185</v>
  </a>
  <a r="1">
    <v>302</v>
  </a>
  <a r="1">
    <v>242</v>
  </a>
  <a r="1">
    <v>83</v>
  </a>
  <a r="1">
    <v>172</v>
  </a>
  <a r="1">
    <v>246</v>
  </a>
  <a r="1">
    <v>430</v>
  </a>
  <a r="1">
    <v>195</v>
  </a>
  <a r="1">
    <v>140</v>
  </a>
  <a r="1">
    <v>258</v>
  </a>
  <a r="1">
    <v>620</v>
  </a>
  <a r="1">
    <v>1650</v>
  </a>
  <a r="1">
    <v>1005</v>
  </a>
  <a r="1">
    <v>310</v>
  </a>
  <a r="1">
    <v>1325</v>
  </a>
  <a r="1">
    <v>805</v>
  </a>
  <a r="1">
    <v>490</v>
  </a>
  <a r="1">
    <v>300</v>
  </a>
  <a r="1">
    <v>835</v>
  </a>
  <a r="1">
    <v>382</v>
  </a>
  <a r="1">
    <v>545</v>
  </a>
  <a r="1">
    <v>1520</v>
  </a>
  <a r="1">
    <v>605</v>
  </a>
  <a r="1">
    <v>9450</v>
  </a>
  <a r="1">
    <v>16200</v>
  </a>
  <a r="1">
    <v>6575</v>
  </a>
  <a r="1">
    <v>11450</v>
  </a>
  <a r="1">
    <v>11400</v>
  </a>
  <a r="1">
    <v>12000</v>
  </a>
  <a r="1">
    <v>2000</v>
  </a>
  <a r="1">
    <v>4175</v>
  </a>
  <a r="1">
    <v>9175</v>
  </a>
  <a r="1">
    <v>12425</v>
  </a>
  <a r="1">
    <v>3290</v>
  </a>
  <a r="1">
    <v>7550</v>
  </a>
  <a r="1">
    <v>14150</v>
  </a>
  <a r="1">
    <v>7250</v>
  </a>
  <a r="1">
    <v>2640</v>
  </a>
  <a r="1">
    <v>665</v>
  </a>
  <a r="1">
    <v>1265</v>
  </a>
  <a r="1">
    <v>1300</v>
  </a>
  <a r="1">
    <v>645</v>
  </a>
  <a r="1">
    <v>1600</v>
  </a>
  <a r="1">
    <v>1360</v>
  </a>
  <a r="1">
    <v>970</v>
  </a>
  <a r="1">
    <v>790</v>
  </a>
  <a r="1">
    <v>530</v>
  </a>
  <a r="1">
    <v>1020</v>
  </a>
  <a r="1">
    <v>1385</v>
  </a>
  <a r="1">
    <v>1320</v>
  </a>
  <a r="1">
    <v>11750</v>
  </a>
  <a r="1">
    <v>12550</v>
  </a>
  <a r="1">
    <v>15600</v>
  </a>
  <a r="1">
    <v>15225</v>
  </a>
  <a r="1">
    <v>8575</v>
  </a>
  <a r="1">
    <v>14600</v>
  </a>
  <a r="1">
    <v>123</v>
  </a>
  <a r="1">
    <v>2280</v>
  </a>
  <a r="1">
    <v>202</v>
  </a>
  <a r="1">
    <v>1400</v>
  </a>
  <a r="1">
    <v>650</v>
  </a>
  <a r="1">
    <v>116</v>
  </a>
  <a r="1">
    <v>730</v>
  </a>
  <a r="1">
    <v>760.38080000000002</v>
  </a>
  <a r="1">
    <v>3397.9517000000001</v>
  </a>
  <a r="1">
    <v>715</v>
  </a>
  <a r="1">
    <v>460.98090000000002</v>
  </a>
  <a r="1">
    <v>3683.0945000000002</v>
  </a>
  <a r="1">
    <v>1585</v>
  </a>
  <a r="1">
    <v>260</v>
  </a>
  <a r="1">
    <v>3810</v>
  </a>
  <a r="1">
    <v>1865</v>
  </a>
  <a r="1">
    <v>336</v>
  </a>
  <a r="1">
    <v>1102.5522000000001</v>
  </a>
  <a r="1">
    <v>990</v>
  </a>
  <a r="1">
    <v>414</v>
  </a>
  <a r="1">
    <v>2175</v>
  </a>
  <a r="1">
    <v>995</v>
  </a>
  <a r="1">
    <v>1180</v>
  </a>
  <a r="1">
    <v>630</v>
  </a>
  <a r="1">
    <v>1440</v>
  </a>
  <a r="1">
    <v>750</v>
  </a>
  <a r="1">
    <v>1550</v>
  </a>
  <a r="1">
    <v>2275</v>
  </a>
  <a r="1">
    <v>1690</v>
  </a>
  <a r="1">
    <v>2250</v>
  </a>
  <a r="1">
    <v>2185</v>
  </a>
  <a r="1">
    <v>1425</v>
  </a>
  <a r="1">
    <v>53.185200000000002</v>
  </a>
  <a r="1">
    <v>57.440100000000001</v>
  </a>
  <a r="1">
    <v>62.404000000000003</v>
  </a>
  <a r="1">
    <v>40</v>
  </a>
  <a r="1">
    <v>60.985700000000001</v>
  </a>
  <a r="1">
    <v>60.276600000000002</v>
  </a>
  <a r="1">
    <v>82</v>
  </a>
  <a r="1">
    <v>66</v>
  </a>
  <a r="1">
    <v>64.531400000000005</v>
  </a>
  <a r="1">
    <v>68</v>
  </a>
  <a r="1">
    <v>29</v>
  </a>
  <a r="1">
    <v>11.25</v>
  </a>
  <a r="1">
    <v>11.36</v>
  </a>
  <a r="1">
    <v>268</v>
  </a>
  <a r="1">
    <v>7.6</v>
  </a>
  <a r="1">
    <v>39.799999999999997</v>
  </a>
  <a r="1">
    <v>392</v>
  </a>
  <a r="1">
    <v>8.25</v>
  </a>
  <a r="1">
    <v>29.7</v>
  </a>
  <a r="1">
    <v>386</v>
  </a>
  <a r="1">
    <v>7.4</v>
  </a>
  <a r="1">
    <v>10.16</v>
  </a>
  <a r="1">
    <v>348</v>
  </a>
  <a r="1">
    <v>330</v>
  </a>
  <a r="1">
    <v>288</v>
  </a>
  <a r="1">
    <v>381</v>
  </a>
  <a r="1">
    <v>291</v>
  </a>
  <a r="1">
    <v>440</v>
  </a>
  <a r="1">
    <v>216</v>
  </a>
  <a r="1">
    <v>2790</v>
  </a>
  <a r="1">
    <v>1065</v>
  </a>
  <a r="1">
    <v>204</v>
  </a>
  <a r="1">
    <v>6400</v>
  </a>
  <a r="1">
    <v>4200</v>
  </a>
  <a r="1">
    <v>4140</v>
  </a>
  <a r="1">
    <v>6150</v>
  </a>
  <a r="1">
    <v>1700</v>
  </a>
  <a r="1">
    <v>4350</v>
  </a>
  <a r="1">
    <v>4150</v>
  </a>
  <a r="1">
    <v>3650</v>
  </a>
  <a r="1">
    <v>7850</v>
  </a>
  <a r="1">
    <v>4360</v>
  </a>
  <a r="1">
    <v>4770</v>
  </a>
  <a r="1">
    <v>5000</v>
  </a>
  <a r="1">
    <v>8100</v>
  </a>
  <a r="1">
    <v>4950</v>
  </a>
  <a r="1">
    <v>220</v>
  </a>
  <a r="1">
    <v>215</v>
  </a>
  <a r="1">
    <v>248</v>
  </a>
  <a r="1">
    <v>230</v>
  </a>
  <a r="1">
    <v>420</v>
  </a>
  <a r="1">
    <v>236</v>
  </a>
  <a r="1">
    <v>274</v>
  </a>
  <a r="1">
    <v>167</v>
  </a>
  <a r="1">
    <v>183</v>
  </a>
  <a r="1">
    <v>192</v>
  </a>
  <a r="1">
    <v>206</v>
  </a>
  <a r="1">
    <v>228</v>
  </a>
  <a r="1">
    <v>224</v>
  </a>
  <a r="1">
    <v>200</v>
  </a>
  <a r="1">
    <v>217</v>
  </a>
  <a r="1">
    <v>59</v>
  </a>
  <a r="1">
    <v>15</v>
  </a>
  <a r="1">
    <v>18</v>
  </a>
  <a r="1">
    <v>250</v>
  </a>
  <a r="1">
    <v>14</v>
  </a>
  <a r="1">
    <v>30</v>
  </a>
  <a r="1">
    <v>156.5</v>
  </a>
  <a r="1">
    <v>199</v>
  </a>
  <a r="1">
    <v>174</v>
  </a>
  <a r="1">
    <v>184</v>
  </a>
  <a r="1">
    <v>159</v>
  </a>
  <a r="1">
    <v>149</v>
  </a>
  <a r="1">
    <v>154</v>
  </a>
  <a r="1">
    <v>114</v>
  </a>
  <a r="1">
    <v>94</v>
  </a>
  <a r="1">
    <v>89</v>
  </a>
  <a r="1">
    <v>360</v>
  </a>
  <a r="1">
    <v>378</v>
  </a>
  <a r="1">
    <v>695</v>
  </a>
  <a r="1">
    <v>640</v>
  </a>
  <a r="1">
    <v>324</v>
  </a>
  <a r="1">
    <v>454</v>
  </a>
  <a r="1">
    <v>244</v>
  </a>
  <a r="1">
    <v>234</v>
  </a>
  <a r="1">
    <v>68.571399999999997</v>
  </a>
  <a r="1">
    <v>139</v>
  </a>
  <a r="1">
    <v>550</v>
  </a>
  <a r="1">
    <v>108</v>
  </a>
  <a r="1">
    <v>107</v>
  </a>
  <a r="1">
    <v>535</v>
  </a>
  <a r="1">
    <v>680</v>
  </a>
  <a r="1">
    <v>1500</v>
  </a>
  <a r="1">
    <v>825</v>
  </a>
  <a r="1">
    <v>500</v>
  </a>
  <a r="1">
    <v>1125</v>
  </a>
  <a r="1">
    <v>710</v>
  </a>
  <a r="1">
    <v>540</v>
  </a>
  <a r="1">
    <v>850</v>
  </a>
  <a r="1">
    <v>920</v>
  </a>
  <a r="1">
    <v>446</v>
  </a>
  <a r="1">
    <v>226</v>
  </a>
  <a r="1">
    <v>105</v>
  </a>
  <a r="1">
    <v>314</v>
  </a>
  <a r="1">
    <v>69</v>
  </a>
  <a r="1">
    <v>326</v>
  </a>
  <a r="1">
    <v>57</v>
  </a>
  <a r="1">
    <v>570</v>
  </a>
  <a r="1">
    <v>720</v>
  </a>
  <a r="1">
    <v>442</v>
  </a>
  <a r="1">
    <v>1195</v>
  </a>
  <a r="1">
    <v>775</v>
  </a>
  <a r="1">
    <v>368</v>
  </a>
  <a r="1">
    <v>1060</v>
  </a>
  <a r="1">
    <v>655</v>
  </a>
  <a r="1">
    <v>418</v>
  </a>
  <a r="1">
    <v>705</v>
  </a>
  <a r="1">
    <v>1150</v>
  </a>
  <a r="1">
    <v>332</v>
  </a>
  <a r="1">
    <v>432</v>
  </a>
  <a r="1">
    <v>770</v>
  </a>
  <a r="1">
    <v>494</v>
  </a>
  <a r="1">
    <v>456</v>
  </a>
  <a r="1">
    <v>727.22739999999999</v>
  </a>
  <a r="1">
    <v>2259.0639999999999</v>
  </a>
  <a r="1">
    <v>434</v>
  </a>
  <a r="1">
    <v>1231.3281999999999</v>
  </a>
  <a r="1">
    <v>3551.6212999999998</v>
  </a>
  <a r="1">
    <v>128</v>
  </a>
  <a r="1">
    <v>760.28319999999997</v>
  </a>
  <a r="1">
    <v>2125.1505000000002</v>
  </a>
  <a r="1">
    <v>52</v>
  </a>
  <a r="1">
    <v>520.62869999999998</v>
  </a>
  <a r="1">
    <v>1723.4096999999999</v>
  </a>
  <a r="1">
    <v>65</v>
  </a>
  <a r="1">
    <v>865</v>
  </a>
  <a r="1">
    <v>1055</v>
  </a>
  <a r="1">
    <v>255</v>
  </a>
  <a r="1">
    <v>1245</v>
  </a>
  <a r="1">
    <v>415</v>
  </a>
  <a r="1">
    <v>1095</v>
  </a>
  <a r="1">
    <v>27.2669</v>
  </a>
  <a r="1">
    <v>28.984500000000001</v>
  </a>
  <a r="1">
    <v>185.71549999999999</v>
  </a>
  <a r="1">
    <v>37.787199999999999</v>
  </a>
  <a r="1">
    <v>24.046399999999998</v>
  </a>
  <a r="1">
    <v>42.510599999999997</v>
  </a>
  <a r="1">
    <v>42.94</v>
  </a>
  <a r="1">
    <v>209.33250000000001</v>
  </a>
  <a r="1">
    <v>23.617000000000001</v>
  </a>
  <a r="1">
    <v>31.5609</v>
  </a>
  <a r="1">
    <v>217.9205</v>
  </a>
  <a r="1">
    <v>476</v>
  </a>
  <a r="1">
    <v>1198.1751999999999</v>
  </a>
  <a r="1">
    <v>868.75</v>
  </a>
  <a r="1">
    <v>2500</v>
  </a>
  <a r="1">
    <v>1354.1587999999999</v>
  </a>
  <a r="1">
    <v>687.5</v>
  </a>
  <a r="1">
    <v>3240</v>
  </a>
  <a r="1">
    <v>1161.4963</v>
  </a>
  <a r="1">
    <v>1071.875</v>
  </a>
  <a r="1">
    <v>2740</v>
  </a>
  <a r="1">
    <v>1675</v>
  </a>
  <a r="1">
    <v>1260</v>
  </a>
  <a r="1">
    <v>86</v>
  </a>
  <a r="1">
    <v>88</v>
  </a>
  <a r="1">
    <v>182</v>
  </a>
  <a r="1">
    <v>3060</v>
  </a>
  <a r="1">
    <v>335</v>
  </a>
  <a r="1">
    <v>54</v>
  </a>
  <a r="1">
    <v>785</v>
  </a>
  <a r="1">
    <v>347.34699999999998</v>
  </a>
  <a r="1">
    <v>302.68810000000002</v>
  </a>
  <a r="1">
    <v>755</v>
  </a>
  <a r="1">
    <v>272.91550000000001</v>
  </a>
  <a r="1">
    <v>632.66780000000006</v>
  </a>
  <a r="1">
    <v>258.0292</v>
  </a>
  <a r="1">
    <v>798.8981</v>
  </a>
  <a r="1">
    <v>590</v>
  </a>
  <a r="1">
    <v>1340.8979999999999</v>
  </a>
  <a r="1">
    <v>1450</v>
  </a>
  <a r="1">
    <v>84</v>
  </a>
  <a r="1">
    <v>1049.6168</v>
  </a>
  <a r="1">
    <v>795</v>
  </a>
  <a r="1">
    <v>2008.836</v>
  </a>
  <a r="1">
    <v>1607.0688</v>
  </a>
  <a r="1">
    <v>81</v>
  </a>
  <a r="1">
    <v>2700</v>
  </a>
  <a r="1">
    <v>1995</v>
  </a>
  <a r="1">
    <v>7575</v>
  </a>
  <a r="1">
    <v>3175</v>
  </a>
  <a r="1">
    <v>2100</v>
  </a>
  <a r="1">
    <v>2975</v>
  </a>
  <a r="1">
    <v>2380</v>
  </a>
  <a r="1">
    <v>4500</v>
  </a>
  <a r="1">
    <v>1190</v>
  </a>
  <a r="1">
    <v>1910</v>
  </a>
  <a r="1">
    <v>1615</v>
  </a>
  <a r="1">
    <v>2140</v>
  </a>
  <a r="1">
    <v>265.15559999999999</v>
  </a>
  <a r="1">
    <v>545.84910000000002</v>
  </a>
  <a r="1">
    <v>201.15260000000001</v>
  </a>
  <a r="1">
    <v>256</v>
  </a>
  <a r="1">
    <v>708.64620000000002</v>
  </a>
  <a r="1">
    <v>416</v>
  </a>
  <a r="1">
    <v>256.01229999999998</v>
  </a>
  <a r="1">
    <v>813.75350000000003</v>
  </a>
  <a r="1">
    <v>541.06089999999995</v>
  </a>
  <a r="1">
    <v>278</v>
  </a>
  <a r="1">
    <v>510</v>
  </a>
  <a r="1">
    <v>70</v>
  </a>
  <a r="1">
    <v>242.1054</v>
  </a>
  <a r="1">
    <v>126</v>
  </a>
  <a r="1">
    <v>448</v>
  </a>
  <a r="1">
    <v>26</v>
  </a>
  <a r="1">
    <v>176</v>
  </a>
  <a r="1">
    <v>150</v>
  </a>
  <a r="1">
    <v>318</v>
  </a>
  <a r="1">
    <v>169</v>
  </a>
  <a r="1">
    <v>4000</v>
  </a>
  <a r="1">
    <v>3300</v>
  </a>
  <a r="1">
    <v>2400</v>
  </a>
  <a r="1">
    <v>2450</v>
  </a>
  <a r="1">
    <v>2510</v>
  </a>
  <a r="1">
    <v>3750</v>
  </a>
  <a r="1">
    <v>1990</v>
  </a>
  <a r="1">
    <v>9275</v>
  </a>
  <a r="1">
    <v>5550</v>
  </a>
  <a r="1">
    <v>14700</v>
  </a>
  <a r="1">
    <v>6700</v>
  </a>
  <a r="1">
    <v>12650</v>
  </a>
  <a r="1">
    <v>142</v>
  </a>
  <a r="1">
    <v>700</v>
  </a>
  <a r="1">
    <v>282</v>
  </a>
  <a r="1">
    <v>560</v>
  </a>
  <a r="1">
    <v>458</v>
  </a>
  <a r="1">
    <v>24</v>
  </a>
  <a r="1">
    <v>338</v>
  </a>
  <a r="1">
    <v>4400</v>
  </a>
  <a r="1">
    <v>10400</v>
  </a>
  <a r="1">
    <v>3950</v>
  </a>
  <a r="1">
    <v>8650</v>
  </a>
  <a r="1">
    <v>10500</v>
  </a>
  <a r="1">
    <v>7275</v>
  </a>
  <a r="1">
    <v>2170</v>
  </a>
  <a r="1">
    <v>2350</v>
  </a>
  <a r="1">
    <v>160</v>
  </a>
  <a r="1">
    <v>940</v>
  </a>
  <a r="1">
    <v>376</v>
  </a>
  <a r="1">
    <v>950</v>
  </a>
  <a r="1">
    <v>480</v>
  </a>
  <a r="1">
    <v>930</v>
  </a>
  <a r="1">
    <v>845</v>
  </a>
  <a r="1">
    <v>1275</v>
  </a>
  <a r="1">
    <v>1495</v>
  </a>
  <a r="1">
    <v>4975</v>
  </a>
  <a r="1">
    <v>1920</v>
  </a>
  <a r="1">
    <v>4100</v>
  </a>
  <a r="1">
    <v>1745</v>
  </a>
  <a r="1">
    <v>3920</v>
  </a>
  <a r="1">
    <v>1285</v>
  </a>
  <a r="1">
    <v>1605</v>
  </a>
  <a r="1">
    <v>292</v>
  </a>
  <a r="1">
    <v>370</v>
  </a>
  <a r="1">
    <v>362</v>
  </a>
  <a r="1">
    <v>569</v>
  </a>
  <a r="1">
    <v>400</v>
  </a>
  <a r="1">
    <v>222</v>
  </a>
  <a r="1">
    <v>90</v>
  </a>
  <a r="1">
    <v>188</v>
  </a>
  <a r="1">
    <v>198</v>
  </a>
  <a r="1">
    <v>102.8753</v>
  </a>
  <a r="1">
    <v>19</v>
  </a>
  <a r="1">
    <v>208</v>
  </a>
  <a r="1">
    <v>5</v>
  </a>
  <a r="1">
    <v>22</v>
  </a>
  <a r="1">
    <v>7300</v>
  </a>
  <a r="1">
    <v>3710</v>
  </a>
  <a r="1">
    <v>7000</v>
  </a>
  <a r="1">
    <v>1000</v>
  </a>
  <a r="1">
    <v>690</v>
  </a>
  <a r="1">
    <v>245</v>
  </a>
  <a r="1">
    <v>280</v>
  </a>
  <a r="1">
    <v>505</v>
  </a>
  <a r="1">
    <v>212</v>
  </a>
  <a r="1">
    <v>170</v>
  </a>
  <a r="1">
    <v>880</v>
  </a>
  <a r="1">
    <v>21.587499999999999</v>
  </a>
  <a r="1">
    <v>122.31180000000001</v>
  </a>
  <a r="1">
    <v>374</v>
  </a>
  <a r="1">
    <v>565</v>
  </a>
  <a r="1">
    <v>12.989100000000001</v>
  </a>
  <a r="1">
    <v>125.8065</v>
  </a>
  <a r="1">
    <v>316</v>
  </a>
  <a r="1">
    <v>112.5112</v>
  </a>
  <a r="1">
    <v>580</v>
  </a>
  <a r="1">
    <v>15.9162</v>
  </a>
  <a r="1">
    <v>23.051100000000002</v>
  </a>
  <a r="1">
    <v>52.139299999999999</v>
  </a>
  <a r="1">
    <v>764</v>
  </a>
  <a r="1">
    <v>463</v>
  </a>
  <a r="1">
    <v>450</v>
  </a>
  <a r="1">
    <v>39</v>
  </a>
  <a r="1">
    <v>595</v>
  </a>
  <a r="1">
    <v>51</v>
  </a>
  <a r="1">
    <v>79</v>
  </a>
  <a r="1">
    <v>130.69550000000001</v>
  </a>
  <a r="1">
    <v>32</v>
  </a>
  <a r="1">
    <v>147.5881</v>
  </a>
  <a r="1">
    <v>159.14619999999999</v>
  </a>
  <a r="1">
    <v>254</v>
  </a>
  <a r="1">
    <v>18.301200000000001</v>
  </a>
  <a r="1">
    <v>42.092799999999997</v>
  </a>
  <a r="1">
    <v>444</v>
  </a>
  <a r="1">
    <v>675</v>
  </a>
  <a r="1">
    <v>1140</v>
  </a>
  <a r="1">
    <v>1570</v>
  </a>
  <a r="1">
    <v>810</v>
  </a>
  <a r="1">
    <v>1010</v>
  </a>
  <a r="1">
    <v>1210</v>
  </a>
  <a r="1">
    <v>1560</v>
  </a>
  <a r="1">
    <v>436</v>
  </a>
  <a r="1">
    <v>470</v>
  </a>
  <a r="1">
    <v>660</v>
  </a>
  <a r="1">
    <v>1800</v>
  </a>
  <a r="1">
    <v>905</v>
  </a>
  <a r="1">
    <v>445</v>
  </a>
  <a r="1">
    <v>815</v>
  </a>
  <a r="1">
    <v>334</v>
  </a>
  <a r="1">
    <v>161</v>
  </a>
  <a r="1">
    <v>143</v>
  </a>
  <a r="1">
    <v>122</v>
  </a>
  <a r="1">
    <v>22.6873</v>
  </a>
  <a r="1">
    <v>252</v>
  </a>
  <a r="1">
    <v>2720</v>
  </a>
  <a r="1">
    <v>42.447299999999998</v>
  </a>
  <a r="1">
    <v>172.5</v>
  </a>
  <a r="1">
    <v>6100</v>
  </a>
  <a r="1">
    <v>204.9178</v>
  </a>
  <a r="1">
    <v>337.5</v>
  </a>
  <a r="1">
    <v>1045</v>
  </a>
  <a r="1">
    <v>151.24879999999999</v>
  </a>
  <a r="1">
    <v>193.75</v>
  </a>
  <a r="1">
    <v>97.590299999999999</v>
  </a>
  <a r="1">
    <v>398</v>
  </a>
  <a r="1">
    <v>130.12039999999999</v>
  </a>
  <a r="1">
    <v>270</v>
  </a>
  <a r="1">
    <v>464</v>
  </a>
  <a r="1">
    <v>216.8674</v>
  </a>
  <a r="1">
    <v>515</v>
  </a>
  <a r="1">
    <v>187.5</v>
  </a>
  <a r="1">
    <v>496</v>
  </a>
  <a r="1">
    <v>19.9998</v>
  </a>
  <a r="1">
    <v>232</v>
  </a>
  <a r="1">
    <v>197</v>
  </a>
  <a r="1">
    <v>27.333100000000002</v>
  </a>
  <a r="1">
    <v>28.333100000000002</v>
  </a>
  <a r="1">
    <v>25.666399999999999</v>
  </a>
  <a r="1">
    <v>306</v>
  </a>
  <a r="1">
    <v>4590</v>
  </a>
  <a r="1">
    <v>3690</v>
  </a>
  <a r="1">
    <v>3470</v>
  </a>
  <a r="1">
    <v>2660</v>
  </a>
  <a r="1">
    <v>2870</v>
  </a>
  <a r="1">
    <v>1380</v>
  </a>
  <a r="1">
    <v>2810</v>
  </a>
  <a r="1">
    <v>2750</v>
  </a>
  <a r="1">
    <v>2040</v>
  </a>
  <a r="1">
    <v>2710</v>
  </a>
  <a r="1">
    <v>2310</v>
  </a>
  <a r="1">
    <v>148</v>
  </a>
  <a r="1">
    <v>111</v>
  </a>
  <a r="1">
    <v>1170</v>
  </a>
  <a r="1">
    <v>240</v>
  </a>
  <a r="1">
    <v>160.5</v>
  </a>
  <a r="1">
    <v>5050</v>
  </a>
  <a r="1">
    <v>36</v>
  </a>
  <a r="1">
    <v>72</v>
  </a>
  <a r="1">
    <v>193</v>
  </a>
  <a r="1">
    <v>2762.5</v>
  </a>
  <a r="1">
    <v>92.5</v>
  </a>
  <a r="1">
    <v>433</v>
  </a>
  <a r="1">
    <v>10925</v>
  </a>
  <a r="1">
    <v>153</v>
  </a>
  <a r="1">
    <v>134</v>
  </a>
  <a r="1">
    <v>75</v>
  </a>
  <a r="1">
    <v>130</v>
  </a>
  <a r="1">
    <v>191.48939999999999</v>
  </a>
  <a r="1">
    <v>63</v>
  </a>
  <a r="1">
    <v>265.95749999999998</v>
  </a>
  <a r="1">
    <v>127.6596</v>
  </a>
  <a r="1">
    <v>85</v>
  </a>
  <a r="1">
    <v>53</v>
  </a>
  <a r="1">
    <v>1860</v>
  </a>
  <a r="1">
    <v>760</v>
  </a>
  <a r="1">
    <v>1080</v>
  </a>
  <a r="1">
    <v>1165</v>
  </a>
  <a r="1">
    <v>1540</v>
  </a>
  <a r="1">
    <v>820</v>
  </a>
  <a r="1">
    <v>1335</v>
  </a>
  <a r="1">
    <v>279.86009999999999</v>
  </a>
  <a r="1">
    <v>1750</v>
  </a>
  <a r="1">
    <v>1545</v>
  </a>
  <a r="1">
    <v>1590</v>
  </a>
  <a r="1">
    <v>1295</v>
  </a>
  <a r="1">
    <v>1235</v>
  </a>
  <a r="1">
    <v>2025</v>
  </a>
  <a r="1">
    <v>985</v>
  </a>
  <a r="1">
    <v>355</v>
  </a>
  <a r="1">
    <v>2020</v>
  </a>
  <a r="1">
    <v>1090</v>
  </a>
  <a r="1">
    <v>840</v>
  </a>
  <a r="1">
    <v>1775</v>
  </a>
  <a r="1">
    <v>2745</v>
  </a>
  <a r="1">
    <v>1940</v>
  </a>
  <a r="1">
    <v>1655</v>
  </a>
  <a r="1">
    <v>3900</v>
  </a>
  <a r="1">
    <v>4475</v>
  </a>
  <a r="1">
    <v>1375</v>
  </a>
  <a r="1">
    <v>4425</v>
  </a>
  <a r="1">
    <v>6000</v>
  </a>
  <a r="1">
    <v>1760</v>
  </a>
  <a r="1">
    <v>187</v>
  </a>
  <a r="1">
    <v>870</v>
  </a>
  <a r="1">
    <v>100</v>
  </a>
  <a r="1">
    <v>371.90469999999999</v>
  </a>
  <a r="1">
    <v>38</v>
  </a>
  <a r="1">
    <v>23.765699999999999</v>
  </a>
  <a r="1">
    <v>460</v>
  </a>
  <a r="1">
    <v>311.68150000000003</v>
  </a>
  <a r="1">
    <v>463.5351</v>
  </a>
  <a r="1">
    <v>503.84249999999997</v>
  </a>
  <a r="1">
    <v>149.7132</v>
  </a>
  <a r="1">
    <v>431.86500000000001</v>
  </a>
  <a r="1">
    <v>320.53980000000001</v>
  </a>
  <a r="1">
    <v>599.8125</v>
  </a>
  <a r="1">
    <v>146.83410000000001</v>
  </a>
  <a r="1">
    <v>203.4564</v>
  </a>
  <a r="1">
    <v>191.94</v>
  </a>
  <a r="1">
    <v>374.28300000000002</v>
  </a>
  <a r="1">
    <v>980</v>
  </a>
  <a r="1">
    <v>855</v>
  </a>
  <a r="1">
    <v>412</v>
  </a>
  <a r="1">
    <v>613.07349999999997</v>
  </a>
  <a r="1">
    <v>410.32479999999998</v>
  </a>
  <a r="1">
    <v>193.09399999999999</v>
  </a>
  <a r="1">
    <v>366</v>
  </a>
  <a r="1">
    <v>440.2543</v>
  </a>
  <a r="1">
    <v>332.12169999999998</v>
  </a>
  <a r="1">
    <v>438</v>
  </a>
  <a r="1">
    <v>347.56920000000002</v>
  </a>
  <a r="1">
    <v>839.95889999999997</v>
  </a>
  <a r="1">
    <v>380</v>
  </a>
  <a r="1">
    <v>10</v>
  </a>
  <a r="1">
    <v>336.53859999999997</v>
  </a>
  <a r="1">
    <v>161.25</v>
  </a>
  <a r="1">
    <v>186.25</v>
  </a>
  <a r="1">
    <v>266</v>
  </a>
  <a r="1">
    <v>145</v>
  </a>
  <a r="1">
    <v>93</v>
  </a>
  <a r="1">
    <v>121</v>
  </a>
  <a r="1">
    <v>352</v>
  </a>
  <a r="1">
    <v>670</v>
  </a>
  <a r="1">
    <v>290</v>
  </a>
  <a r="1">
    <v>1525</v>
  </a>
  <a r="1">
    <v>1160</v>
  </a>
  <a r="1">
    <v>625</v>
  </a>
  <a r="1">
    <v>384</v>
  </a>
  <a r="1">
    <v>615</v>
  </a>
  <a r="1">
    <v>452</v>
  </a>
  <a r="1">
    <v>575</v>
  </a>
  <a r="1">
    <v>507.68419999999998</v>
  </a>
  <a r="1">
    <v>329.05459999999999</v>
  </a>
  <a r="1">
    <v>1035</v>
  </a>
  <a r="1">
    <v>1315</v>
  </a>
  <a r="1">
    <v>1370</v>
  </a>
  <a r="1">
    <v>186</v>
  </a>
  <a r="1">
    <v>109</v>
  </a>
  <a r="1">
    <v>162</v>
  </a>
  <a r="1">
    <v>131</v>
  </a>
  <a r="1">
    <v>265</v>
  </a>
  <a r="1">
    <v>328</v>
  </a>
  <a r="1">
    <v>298</v>
  </a>
  <a r="1">
    <v>1445</v>
  </a>
  <a r="1">
    <v>164</v>
  </a>
  <a r="1">
    <v>975</v>
  </a>
  <a r="1">
    <v>346</v>
  </a>
  <a r="1">
    <v>141</v>
  </a>
  <a r="1">
    <v>175</v>
  </a>
  <a r="1">
    <v>308</v>
  </a>
  <a r="1">
    <v>406</v>
  </a>
  <a r="1">
    <v>35</v>
  </a>
  <a r="1">
    <v>225</v>
  </a>
  <a r="1">
    <v>56</v>
  </a>
  <a r="1">
    <v>64</v>
  </a>
  <a r="1">
    <v>368.28379999999999</v>
  </a>
  <a r="1">
    <v>836</v>
  </a>
  <a r="1">
    <v>488.1902</v>
  </a>
  <a r="1">
    <v>1220</v>
  </a>
  <a r="1">
    <v>2050</v>
  </a>
  <a r="1">
    <v>1705</v>
  </a>
  <a r="1">
    <v>39.055199999999999</v>
  </a>
  <a r="1">
    <v>1645</v>
  </a>
  <a r="1">
    <v>2780</v>
  </a>
  <a r="1">
    <v>154.1653</v>
  </a>
  <a r="1">
    <v>2130</v>
  </a>
  <a r="1">
    <v>1040</v>
  </a>
  <a r="1">
    <v>218</v>
  </a>
  <a r="1">
    <v>157</v>
  </a>
  <a r="1">
    <v>376.23759999999999</v>
  </a>
  <a r="1">
    <v>440.59410000000003</v>
  </a>
  <a r="1">
    <v>242.57429999999999</v>
  </a>
  <a r="1">
    <v>354</v>
  </a>
  <a r="1">
    <v>4019.0210000000002</v>
  </a>
  <a r="1">
    <v>910</v>
  </a>
  <a r="1">
    <v>4230</v>
  </a>
  <a r="1">
    <v>4310</v>
  </a>
  <a r="1">
    <v>5863.0424000000003</v>
  </a>
  <a r="1">
    <v>4280</v>
  </a>
  <a r="1">
    <v>402</v>
  </a>
  <a r="1">
    <v>395</v>
  </a>
  <a r="1">
    <v>465</v>
  </a>
  <a r="1">
    <v>276</v>
  </a>
  <a r="1">
    <v>350</v>
  </a>
  <a r="1">
    <v>765</v>
  </a>
  <a r="1">
    <v>3510</v>
  </a>
  <a r="1">
    <v>62400</v>
  </a>
  <a r="1">
    <v>2030</v>
  </a>
  <a r="1">
    <v>21550</v>
  </a>
  <a r="1">
    <v>18500</v>
  </a>
  <a r="1">
    <v>489</v>
  </a>
  <a r="1">
    <v>1280</v>
  </a>
  <a r="1">
    <v>1145</v>
  </a>
  <a r="1">
    <v>965</v>
  </a>
  <a r="1">
    <v>1120</v>
  </a>
  <a r="1">
    <v>2625</v>
  </a>
  <a r="1">
    <v>262</v>
  </a>
  <a r="1">
    <v>2540</v>
  </a>
  <a r="1">
    <v>740</v>
  </a>
  <a r="1">
    <v>1310</v>
  </a>
  <a r="1">
    <v>1855</v>
  </a>
  <a r="1">
    <v>1630</v>
  </a>
  <a r="1">
    <v>1755</v>
  </a>
  <a r="1">
    <v>798.32320000000004</v>
  </a>
  <a r="1">
    <v>683.56420000000003</v>
  </a>
  <a r="1">
    <v>498</v>
  </a>
  <a r="1">
    <v>474</v>
  </a>
  <a r="1">
    <v>153.24700000000001</v>
  </a>
  <a r="1">
    <v>260.82440000000003</v>
  </a>
  <a r="1">
    <v>98</v>
  </a>
  <a r="1">
    <v>347.08929999999998</v>
  </a>
  <a r="1">
    <v>71</v>
  </a>
  <a r="1">
    <v>147.9513</v>
  </a>
  <a r="1">
    <v>365.35719999999998</v>
  </a>
  <a r="1">
    <v>304.46429999999998</v>
  </a>
  <a r="1">
    <v>847.42560000000003</v>
  </a>
  <a r="1">
    <v>112</v>
  </a>
  <a r="1">
    <v>11950</v>
  </a>
  <a r="1">
    <v>8950</v>
  </a>
  <a r="1">
    <v>8200</v>
  </a>
  <a r="1">
    <v>15500</v>
  </a>
  <a r="1">
    <v>5825</v>
  </a>
  <a r="1">
    <v>9700</v>
  </a>
  <a r="1">
    <v>7800</v>
  </a>
  <a r="1">
    <v>5675</v>
  </a>
  <a r="1">
    <v>15300</v>
  </a>
  <a r="1">
    <v>39000</v>
  </a>
  <a r="1">
    <v>16875</v>
  </a>
  <a r="1">
    <v>22300</v>
  </a>
  <a r="1">
    <v>25750</v>
  </a>
  <a r="1">
    <v>24900</v>
  </a>
  <a r="1">
    <v>24000</v>
  </a>
  <a r="1">
    <v>152.5</v>
  </a>
  <a r="1">
    <v>544.14909999999998</v>
  </a>
  <a r="1">
    <v>742.02149999999995</v>
  </a>
  <a r="1">
    <v>404</v>
  </a>
  <a r="1">
    <v>534.25549999999998</v>
  </a>
  <a r="1">
    <v>462.5</v>
  </a>
  <a r="1">
    <v>504.57459999999998</v>
  </a>
  <a r="1">
    <v>9</v>
  </a>
  <a r="1">
    <v>58</v>
  </a>
  <a r="1">
    <v>33</v>
  </a>
</arrayData>
</file>

<file path=xl/richData/rdrichvalue.xml><?xml version="1.0" encoding="utf-8"?>
<rvData xmlns="http://schemas.microsoft.com/office/spreadsheetml/2017/richdata" count="1834">
  <rv s="0">
    <fb>24</fb>
    <v>0</v>
  </rv>
  <rv s="0">
    <fb>33</fb>
    <v>0</v>
  </rv>
  <rv s="0">
    <fb>9</fb>
    <v>0</v>
  </rv>
  <rv s="0">
    <fb>50</fb>
    <v>0</v>
  </rv>
  <rv s="0">
    <fb>58</fb>
    <v>0</v>
  </rv>
  <rv s="0">
    <fb>265</fb>
    <v>0</v>
  </rv>
  <rv s="0">
    <fb>350</fb>
    <v>0</v>
  </rv>
  <rv s="0">
    <fb>570</fb>
    <v>0</v>
  </rv>
  <rv s="0">
    <fb>248</fb>
    <v>0</v>
  </rv>
  <rv s="0">
    <fb>404</fb>
    <v>0</v>
  </rv>
  <rv s="0">
    <fb>159</fb>
    <v>0</v>
  </rv>
  <rv s="0">
    <fb>170</fb>
    <v>0</v>
  </rv>
  <rv s="0">
    <fb>232</fb>
    <v>0</v>
  </rv>
  <rv s="0">
    <fb>152.5</fb>
    <v>0</v>
  </rv>
  <rv s="0">
    <fb>462.5</fb>
    <v>0</v>
  </rv>
  <rv s="0">
    <fb>742.02149999999995</fb>
    <v>0</v>
  </rv>
  <rv s="0">
    <fb>504.57459999999998</fb>
    <v>0</v>
  </rv>
  <rv s="0">
    <fb>534.25549999999998</fb>
    <v>0</v>
  </rv>
  <rv s="0">
    <fb>544.14909999999998</fb>
    <v>0</v>
  </rv>
  <rv s="0">
    <fb>22300</fb>
    <v>0</v>
  </rv>
  <rv s="0">
    <fb>24000</fb>
    <v>0</v>
  </rv>
  <rv s="0">
    <fb>24900</fb>
    <v>0</v>
  </rv>
  <rv s="0">
    <fb>39000</fb>
    <v>0</v>
  </rv>
  <rv s="0">
    <fb>25750</fb>
    <v>0</v>
  </rv>
  <rv s="0">
    <fb>16875</fb>
    <v>0</v>
  </rv>
  <rv s="0">
    <fb>15300</fb>
    <v>0</v>
  </rv>
  <rv s="0">
    <fb>5825</fb>
    <v>0</v>
  </rv>
  <rv s="0">
    <fb>5675</fb>
    <v>0</v>
  </rv>
  <rv s="0">
    <fb>6100</fb>
    <v>0</v>
  </rv>
  <rv s="0">
    <fb>8950</fb>
    <v>0</v>
  </rv>
  <rv s="0">
    <fb>7800</fb>
    <v>0</v>
  </rv>
  <rv s="0">
    <fb>9700</fb>
    <v>0</v>
  </rv>
  <rv s="0">
    <fb>15500</fb>
    <v>0</v>
  </rv>
  <rv s="0">
    <fb>11750</fb>
    <v>0</v>
  </rv>
  <rv s="0">
    <fb>8200</fb>
    <v>0</v>
  </rv>
  <rv s="0">
    <fb>11950</fb>
    <v>0</v>
  </rv>
  <rv s="0">
    <fb>12000</fb>
    <v>0</v>
  </rv>
  <rv s="0">
    <fb>262</fb>
    <v>0</v>
  </rv>
  <rv s="0">
    <fb>340</fb>
    <v>0</v>
  </rv>
  <rv s="0">
    <fb>310</fb>
    <v>0</v>
  </rv>
  <rv s="0">
    <fb>525</fb>
    <v>0</v>
  </rv>
  <rv s="0">
    <fb>442</fb>
    <v>0</v>
  </rv>
  <rv s="0">
    <fb>111</fb>
    <v>0</v>
  </rv>
  <rv s="0">
    <fb>140</fb>
    <v>0</v>
  </rv>
  <rv s="0">
    <fb>103</fb>
    <v>0</v>
  </rv>
  <rv s="0">
    <fb>105</fb>
    <v>0</v>
  </rv>
  <rv s="0">
    <fb>85</fb>
    <v>0</v>
  </rv>
  <rv s="0">
    <fb>89</fb>
    <v>0</v>
  </rv>
  <rv s="0">
    <fb>98</fb>
    <v>0</v>
  </rv>
  <rv s="0">
    <fb>139</fb>
    <v>0</v>
  </rv>
  <rv s="0">
    <fb>95</fb>
    <v>0</v>
  </rv>
  <rv s="0">
    <fb>112</fb>
    <v>0</v>
  </rv>
  <rv s="0">
    <fb>370</fb>
    <v>0</v>
  </rv>
  <rv s="0">
    <fb>71</fb>
    <v>0</v>
  </rv>
  <rv s="0">
    <fb>347.08929999999998</fb>
    <v>0</v>
  </rv>
  <rv s="0">
    <fb>260.82440000000003</fb>
    <v>0</v>
  </rv>
  <rv s="0">
    <fb>847.42560000000003</fb>
    <v>0</v>
  </rv>
  <rv s="0">
    <fb>365.35719999999998</fb>
    <v>0</v>
  </rv>
  <rv s="0">
    <fb>153.24700000000001</fb>
    <v>0</v>
  </rv>
  <rv s="0">
    <fb>304.46429999999998</fb>
    <v>0</v>
  </rv>
  <rv s="0">
    <fb>147.9513</fb>
    <v>0</v>
  </rv>
  <rv s="0">
    <fb>21550</fb>
    <v>0</v>
  </rv>
  <rv s="0">
    <fb>62400</fb>
    <v>0</v>
  </rv>
  <rv s="0">
    <fb>18500</fb>
    <v>0</v>
  </rv>
  <rv s="0">
    <fb>2030</fb>
    <v>0</v>
  </rv>
  <rv s="0">
    <fb>3510</fb>
    <v>0</v>
  </rv>
  <rv s="0">
    <fb>710</fb>
    <v>0</v>
  </rv>
  <rv s="0">
    <fb>448</fb>
    <v>0</v>
  </rv>
  <rv s="0">
    <fb>1760</fb>
    <v>0</v>
  </rv>
  <rv s="0">
    <fb>1020</fb>
    <v>0</v>
  </rv>
  <rv s="0">
    <fb>1010</fb>
    <v>0</v>
  </rv>
  <rv s="0">
    <fb>498</fb>
    <v>0</v>
  </rv>
  <rv s="0">
    <fb>510</fb>
    <v>0</v>
  </rv>
  <rv s="0">
    <fb>474</fb>
    <v>0</v>
  </rv>
  <rv s="0">
    <fb>565</fb>
    <v>0</v>
  </rv>
  <rv s="0">
    <fb>298</fb>
    <v>0</v>
  </rv>
  <rv s="0">
    <fb>198</fb>
    <v>0</v>
  </rv>
  <rv s="0">
    <fb>683.56420000000003</fb>
    <v>0</v>
  </rv>
  <rv s="0">
    <fb>798.32320000000004</fb>
    <v>0</v>
  </rv>
  <rv s="0">
    <fb>242</fb>
    <v>0</v>
  </rv>
  <rv s="0">
    <fb>276</fb>
    <v>0</v>
  </rv>
  <rv s="0">
    <fb>740</fb>
    <v>0</v>
  </rv>
  <rv s="0">
    <fb>900</fb>
    <v>0</v>
  </rv>
  <rv s="0">
    <fb>1140</fb>
    <v>0</v>
  </rv>
  <rv s="0">
    <fb>1630</fb>
    <v>0</v>
  </rv>
  <rv s="0">
    <fb>1755</fb>
    <v>0</v>
  </rv>
  <rv s="0">
    <fb>1855</fb>
    <v>0</v>
  </rv>
  <rv s="0">
    <fb>2540</fb>
    <v>0</v>
  </rv>
  <rv s="0">
    <fb>2625</fb>
    <v>0</v>
  </rv>
  <rv s="0">
    <fb>1310</fb>
    <v>0</v>
  </rv>
  <rv s="0">
    <fb>940</fb>
    <v>0</v>
  </rv>
  <rv s="0">
    <fb>210</fb>
    <v>0</v>
  </rv>
  <rv s="0">
    <fb>154</fb>
    <v>0</v>
  </rv>
  <rv s="0">
    <fb>985</fb>
    <v>0</v>
  </rv>
  <rv s="0">
    <fb>965</fb>
    <v>0</v>
  </rv>
  <rv s="0">
    <fb>1120</fb>
    <v>0</v>
  </rv>
  <rv s="0">
    <fb>1145</fb>
    <v>0</v>
  </rv>
  <rv s="0">
    <fb>494</fb>
    <v>0</v>
  </rv>
  <rv s="0">
    <fb>665</fb>
    <v>0</v>
  </rv>
  <rv s="0">
    <fb>820</fb>
    <v>0</v>
  </rv>
  <rv s="0">
    <fb>489</fb>
    <v>0</v>
  </rv>
  <rv s="0">
    <fb>790</fb>
    <v>0</v>
  </rv>
  <rv s="0">
    <fb>1280</fb>
    <v>0</v>
  </rv>
  <rv s="0">
    <fb>52</fb>
    <v>0</v>
  </rv>
  <rv s="0">
    <fb>59</fb>
    <v>0</v>
  </rv>
  <rv s="0">
    <fb>65</fb>
    <v>0</v>
  </rv>
  <rv s="0">
    <fb>128</fb>
    <v>0</v>
  </rv>
  <rv s="0">
    <fb>434</fb>
    <v>0</v>
  </rv>
  <rv s="0">
    <fb>1723.4096999999999</fb>
    <v>0</v>
  </rv>
  <rv s="0">
    <fb>2125.1505000000002</fb>
    <v>0</v>
  </rv>
  <rv s="0">
    <fb>3551.6212999999998</fb>
    <v>0</v>
  </rv>
  <rv s="0">
    <fb>2259.0639999999999</fb>
    <v>0</v>
  </rv>
  <rv s="0">
    <fb>760.28319999999997</fb>
    <v>0</v>
  </rv>
  <rv s="0">
    <fb>1231.3281999999999</fb>
    <v>0</v>
  </rv>
  <rv s="0">
    <fb>727.22739999999999</fb>
    <v>0</v>
  </rv>
  <rv s="0">
    <fb>520.62869999999998</fb>
    <v>0</v>
  </rv>
  <rv s="0">
    <fb>402</fb>
    <v>0</v>
  </rv>
  <rv s="0">
    <fb>490</fb>
    <v>0</v>
  </rv>
  <rv s="0">
    <fb>306</fb>
    <v>0</v>
  </rv>
  <rv s="0">
    <fb>765</fb>
    <v>0</v>
  </rv>
  <rv s="0">
    <fb>169</fb>
    <v>0</v>
  </rv>
  <rv s="0">
    <fb>153</fb>
    <v>0</v>
  </rv>
  <rv s="0">
    <fb>465</fb>
    <v>0</v>
  </rv>
  <rv s="0">
    <fb>500</fb>
    <v>0</v>
  </rv>
  <rv s="0">
    <fb>650</fb>
    <v>0</v>
  </rv>
  <rv s="0">
    <fb>395</fb>
    <v>0</v>
  </rv>
  <rv s="0">
    <fb>1060</fb>
    <v>0</v>
  </rv>
  <rv s="0">
    <fb>910</fb>
    <v>0</v>
  </rv>
  <rv s="0">
    <fb>4310</fb>
    <v>0</v>
  </rv>
  <rv s="0">
    <fb>4230</fb>
    <v>0</v>
  </rv>
  <rv s="0">
    <fb>4280</fb>
    <v>0</v>
  </rv>
  <rv s="0">
    <fb>4019.0210000000002</fb>
    <v>0</v>
  </rv>
  <rv s="0">
    <fb>5863.0424000000003</fb>
    <v>0</v>
  </rv>
  <rv s="0">
    <fb>84</fb>
    <v>0</v>
  </rv>
  <rv s="0">
    <fb>81</fb>
    <v>0</v>
  </rv>
  <rv s="0">
    <fb>68</fb>
    <v>0</v>
  </rv>
  <rv s="0">
    <fb>224</fb>
    <v>0</v>
  </rv>
  <rv s="0">
    <fb>600</fb>
    <v>0</v>
  </rv>
  <rv s="0">
    <fb>795</fb>
    <v>0</v>
  </rv>
  <rv s="0">
    <fb>1450</fb>
    <v>0</v>
  </rv>
  <rv s="0">
    <fb>1049.6168</fb>
    <v>0</v>
  </rv>
  <rv s="0">
    <fb>1340.8979999999999</fb>
    <v>0</v>
  </rv>
  <rv s="0">
    <fb>1607.0688</fb>
    <v>0</v>
  </rv>
  <rv s="0">
    <fb>2008.836</fb>
    <v>0</v>
  </rv>
  <rv s="0">
    <fb>590</fb>
    <v>0</v>
  </rv>
  <rv s="0">
    <fb>620</fb>
    <v>0</v>
  </rv>
  <rv s="0">
    <fb>580</fb>
    <v>0</v>
  </rv>
  <rv s="0">
    <fb>764</fb>
    <v>0</v>
  </rv>
  <rv s="0">
    <fb>316</fb>
    <v>0</v>
  </rv>
  <rv s="0">
    <fb>374</fb>
    <v>0</v>
  </rv>
  <rv s="0">
    <fb>125.8065</fb>
    <v>0</v>
  </rv>
  <rv s="0">
    <fb>122.31180000000001</fb>
    <v>0</v>
  </rv>
  <rv s="0">
    <fb>112.5112</fb>
    <v>0</v>
  </rv>
  <rv s="0">
    <fb>52.139299999999999</fb>
    <v>0</v>
  </rv>
  <rv s="0">
    <fb>21.587499999999999</fb>
    <v>0</v>
  </rv>
  <rv s="0">
    <fb>23.051100000000002</fb>
    <v>0</v>
  </rv>
  <rv s="0">
    <fb>15.9162</fb>
    <v>0</v>
  </rv>
  <rv s="0">
    <fb>12.989100000000001</fb>
    <v>0</v>
  </rv>
  <rv s="0">
    <fb>22</fb>
    <v>0</v>
  </rv>
  <rv s="0">
    <fb>19</fb>
    <v>0</v>
  </rv>
  <rv s="0">
    <fb>5</fb>
    <v>0</v>
  </rv>
  <rv s="0">
    <fb>208</fb>
    <v>0</v>
  </rv>
  <rv s="0">
    <fb>102.8753</fb>
    <v>0</v>
  </rv>
  <rv s="0">
    <fb>505</fb>
    <v>0</v>
  </rv>
  <rv s="0">
    <fb>630</fb>
    <v>0</v>
  </rv>
  <rv s="0">
    <fb>480</fb>
    <v>0</v>
  </rv>
  <rv s="0">
    <fb>386</fb>
    <v>0</v>
  </rv>
  <rv s="0">
    <fb>460</fb>
    <v>0</v>
  </rv>
  <rv s="0">
    <fb>430</fb>
    <v>0</v>
  </rv>
  <rv s="0">
    <fb>354</fb>
    <v>0</v>
  </rv>
  <rv s="0">
    <fb>215</fb>
    <v>0</v>
  </rv>
  <rv s="0">
    <fb>440.59410000000003</fb>
    <v>0</v>
  </rv>
  <rv s="0">
    <fb>376.23759999999999</fb>
    <v>0</v>
  </rv>
  <rv s="0">
    <fb>242.57429999999999</fb>
    <v>0</v>
  </rv>
  <rv s="0">
    <fb>446</fb>
    <v>0</v>
  </rv>
  <rv s="0">
    <fb>157</fb>
    <v>0</v>
  </rv>
  <rv s="0">
    <fb>218</fb>
    <v>0</v>
  </rv>
  <rv s="0">
    <fb>228</fb>
    <v>0</v>
  </rv>
  <rv s="0">
    <fb>1235</fb>
    <v>0</v>
  </rv>
  <rv s="0">
    <fb>1545</fb>
    <v>0</v>
  </rv>
  <rv s="0">
    <fb>1590</fb>
    <v>0</v>
  </rv>
  <rv s="0">
    <fb>1750</fb>
    <v>0</v>
  </rv>
  <rv s="0">
    <fb>1300</fb>
    <v>0</v>
  </rv>
  <rv s="0">
    <fb>1295</fb>
    <v>0</v>
  </rv>
  <rv s="0">
    <fb>458</fb>
    <v>0</v>
  </rv>
  <rv s="0">
    <fb>279.86009999999999</fb>
    <v>0</v>
  </rv>
  <rv s="0">
    <fb>1705</fb>
    <v>0</v>
  </rv>
  <rv s="0">
    <fb>2130</fb>
    <v>0</v>
  </rv>
  <rv s="0">
    <fb>2780</fb>
    <v>0</v>
  </rv>
  <rv s="0">
    <fb>2500</fb>
    <v>0</v>
  </rv>
  <rv s="0">
    <fb>2040</fb>
    <v>0</v>
  </rv>
  <rv s="0">
    <fb>2710</fb>
    <v>0</v>
  </rv>
  <rv s="0">
    <fb>2050</fb>
    <v>0</v>
  </rv>
  <rv s="0">
    <fb>1645</fb>
    <v>0</v>
  </rv>
  <rv s="0">
    <fb>1220</fb>
    <v>0</v>
  </rv>
  <rv s="0">
    <fb>836</fb>
    <v>0</v>
  </rv>
  <rv s="0">
    <fb>1040</fb>
    <v>0</v>
  </rv>
  <rv s="0">
    <fb>488.1902</fb>
    <v>0</v>
  </rv>
  <rv s="0">
    <fb>368.28379999999999</fb>
    <v>0</v>
  </rv>
  <rv s="0">
    <fb>154.1653</fb>
    <v>0</v>
  </rv>
  <rv s="0">
    <fb>39.055199999999999</fb>
    <v>0</v>
  </rv>
  <rv s="0">
    <fb>64</fb>
    <v>0</v>
  </rv>
  <rv s="0">
    <fb>35</fb>
    <v>0</v>
  </rv>
  <rv s="0">
    <fb>54</fb>
    <v>0</v>
  </rv>
  <rv s="0">
    <fb>83</fb>
    <v>0</v>
  </rv>
  <rv s="0">
    <fb>56</fb>
    <v>0</v>
  </rv>
  <rv s="0">
    <fb>225</fb>
    <v>0</v>
  </rv>
  <rv s="0">
    <fb>406</fb>
    <v>0</v>
  </rv>
  <rv s="0">
    <fb>308</fb>
    <v>0</v>
  </rv>
  <rv s="0">
    <fb>142</fb>
    <v>0</v>
  </rv>
  <rv s="0">
    <fb>141</fb>
    <v>0</v>
  </rv>
  <rv s="0">
    <fb>175</fb>
    <v>0</v>
  </rv>
  <rv s="0">
    <fb>346</fb>
    <v>0</v>
  </rv>
  <rv s="0">
    <fb>236</fb>
    <v>0</v>
  </rv>
  <rv s="0">
    <fb>975</fb>
    <v>0</v>
  </rv>
  <rv s="0">
    <fb>1445</fb>
    <v>0</v>
  </rv>
  <rv s="0">
    <fb>675</fb>
    <v>0</v>
  </rv>
  <rv s="0">
    <fb>2250</fb>
    <v>0</v>
  </rv>
  <rv s="0">
    <fb>134</fb>
    <v>0</v>
  </rv>
  <rv s="0">
    <fb>164</fb>
    <v>0</v>
  </rv>
  <rv s="0">
    <fb>260</fb>
    <v>0</v>
  </rv>
  <rv s="0">
    <fb>328</fb>
    <v>0</v>
  </rv>
  <rv s="0">
    <fb>131</fb>
    <v>0</v>
  </rv>
  <rv s="0">
    <fb>143</fb>
    <v>0</v>
  </rv>
  <rv s="0">
    <fb>150</fb>
    <v>0</v>
  </rv>
  <rv s="0">
    <fb>162</fb>
    <v>0</v>
  </rv>
  <rv s="0">
    <fb>94</fb>
    <v>0</v>
  </rv>
  <rv s="0">
    <fb>109</fb>
    <v>0</v>
  </rv>
  <rv s="0">
    <fb>186</fb>
    <v>0</v>
  </rv>
  <rv s="0">
    <fb>1325</fb>
    <v>0</v>
  </rv>
  <rv s="0">
    <fb>1370</fb>
    <v>0</v>
  </rv>
  <rv s="0">
    <fb>1315</fb>
    <v>0</v>
  </rv>
  <rv s="0">
    <fb>745</fb>
    <v>0</v>
  </rv>
  <rv s="0">
    <fb>670</fb>
    <v>0</v>
  </rv>
  <rv s="0">
    <fb>845</fb>
    <v>0</v>
  </rv>
  <rv s="0">
    <fb>1035</fb>
    <v>0</v>
  </rv>
  <rv s="0">
    <fb>680</fb>
    <v>0</v>
  </rv>
  <rv s="0">
    <fb>507.68419999999998</fb>
    <v>0</v>
  </rv>
  <rv s="0">
    <fb>329.05459999999999</fb>
    <v>0</v>
  </rv>
  <rv s="0">
    <fb>575</fb>
    <v>0</v>
  </rv>
  <rv s="0">
    <fb>550</fb>
    <v>0</v>
  </rv>
  <rv s="0">
    <fb>825</fb>
    <v>0</v>
  </rv>
  <rv s="0">
    <fb>760</fb>
    <v>0</v>
  </rv>
  <rv s="0">
    <fb>452</fb>
    <v>0</v>
  </rv>
  <rv s="0">
    <fb>615</fb>
    <v>0</v>
  </rv>
  <rv s="0">
    <fb>1525</fb>
    <v>0</v>
  </rv>
  <rv s="0">
    <fb>352</fb>
    <v>0</v>
  </rv>
  <rv s="0">
    <fb>302</fb>
    <v>0</v>
  </rv>
  <rv s="0">
    <fb>290</fb>
    <v>0</v>
  </rv>
  <rv s="0">
    <fb>378</fb>
    <v>0</v>
  </rv>
  <rv s="0">
    <fb>384</fb>
    <v>0</v>
  </rv>
  <rv s="0">
    <fb>330</fb>
    <v>0</v>
  </rv>
  <rv s="0">
    <fb>625</fb>
    <v>0</v>
  </rv>
  <rv s="0">
    <fb>1160</fb>
    <v>0</v>
  </rv>
  <rv s="0">
    <fb>230</fb>
    <v>0</v>
  </rv>
  <rv s="0">
    <fb>121</fb>
    <v>0</v>
  </rv>
  <rv s="0">
    <fb>145</fb>
    <v>0</v>
  </rv>
  <rv s="0">
    <fb>100</fb>
    <v>0</v>
  </rv>
  <rv s="0">
    <fb>86</fb>
    <v>0</v>
  </rv>
  <rv s="0">
    <fb>196</fb>
    <v>0</v>
  </rv>
  <rv s="0">
    <fb>93</fb>
    <v>0</v>
  </rv>
  <rv s="0">
    <fb>250</fb>
    <v>0</v>
  </rv>
  <rv s="0">
    <fb>540</fb>
    <v>0</v>
  </rv>
  <rv s="0">
    <fb>855</fb>
    <v>0</v>
  </rv>
  <rv s="0">
    <fb>412</fb>
    <v>0</v>
  </rv>
  <rv s="0">
    <fb>810</fb>
    <v>0</v>
  </rv>
  <rv s="0">
    <fb>980</fb>
    <v>0</v>
  </rv>
  <rv s="0">
    <fb>216</fb>
    <v>0</v>
  </rv>
  <rv s="0">
    <fb>108</fb>
    <v>0</v>
  </rv>
  <rv s="0">
    <fb>123</fb>
    <v>0</v>
  </rv>
  <rv s="0">
    <fb>10</fb>
    <v>0</v>
  </rv>
  <rv s="0">
    <fb>266</fb>
    <v>0</v>
  </rv>
  <rv s="0">
    <fb>476</fb>
    <v>0</v>
  </rv>
  <rv s="0">
    <fb>186.25</fb>
    <v>0</v>
  </rv>
  <rv s="0">
    <fb>161.25</fb>
    <v>0</v>
  </rv>
  <rv s="0">
    <fb>336.53859999999997</fb>
    <v>0</v>
  </rv>
  <rv s="0">
    <fb>366</fb>
    <v>0</v>
  </rv>
  <rv s="0">
    <fb>380</fb>
    <v>0</v>
  </rv>
  <rv s="0">
    <fb>438</fb>
    <v>0</v>
  </rv>
  <rv s="0">
    <fb>613.07349999999997</fb>
    <v>0</v>
  </rv>
  <rv s="0">
    <fb>839.95889999999997</fb>
    <v>0</v>
  </rv>
  <rv s="0">
    <fb>332.12169999999998</fb>
    <v>0</v>
  </rv>
  <rv s="0">
    <fb>193.09399999999999</fb>
    <v>0</v>
  </rv>
  <rv s="0">
    <fb>440.2543</fb>
    <v>0</v>
  </rv>
  <rv s="0">
    <fb>410.32479999999998</fb>
    <v>0</v>
  </rv>
  <rv s="0">
    <fb>347.56920000000002</fb>
    <v>0</v>
  </rv>
  <rv s="0">
    <fb>503.84249999999997</fb>
    <v>0</v>
  </rv>
  <rv s="0">
    <fb>203.4564</fb>
    <v>0</v>
  </rv>
  <rv s="0">
    <fb>146.83410000000001</fb>
    <v>0</v>
  </rv>
  <rv s="0">
    <fb>320.53980000000001</fb>
    <v>0</v>
  </rv>
  <rv s="0">
    <fb>599.8125</fb>
    <v>0</v>
  </rv>
  <rv s="0">
    <fb>431.86500000000001</fb>
    <v>0</v>
  </rv>
  <rv s="0">
    <fb>463.5351</fb>
    <v>0</v>
  </rv>
  <rv s="0">
    <fb>374.28300000000002</fb>
    <v>0</v>
  </rv>
  <rv s="0">
    <fb>149.7132</fb>
    <v>0</v>
  </rv>
  <rv s="0">
    <fb>191.94</fb>
    <v>0</v>
  </rv>
  <rv s="0">
    <fb>1745</fb>
    <v>0</v>
  </rv>
  <rv s="0">
    <fb>1495</fb>
    <v>0</v>
  </rv>
  <rv s="0">
    <fb>1605</fb>
    <v>0</v>
  </rv>
  <rv s="0">
    <fb>1920</fb>
    <v>0</v>
  </rv>
  <rv s="0">
    <fb>1275</fb>
    <v>0</v>
  </rv>
  <rv s="0">
    <fb>1285</fb>
    <v>0</v>
  </rv>
  <rv s="0">
    <fb>1425</fb>
    <v>0</v>
  </rv>
  <rv s="0">
    <fb>3920</fb>
    <v>0</v>
  </rv>
  <rv s="0">
    <fb>4100</fb>
    <v>0</v>
  </rv>
  <rv s="0">
    <fb>4975</fb>
    <v>0</v>
  </rv>
  <rv s="0">
    <fb>4000</fb>
    <v>0</v>
  </rv>
  <rv s="0">
    <fb>1150</fb>
    <v>0</v>
  </rv>
  <rv s="0">
    <fb>38</fb>
    <v>0</v>
  </rv>
  <rv s="0">
    <fb>36</fb>
    <v>0</v>
  </rv>
  <rv s="0">
    <fb>246</fb>
    <v>0</v>
  </rv>
  <rv s="0">
    <fb>560</fb>
    <v>0</v>
  </rv>
  <rv s="0">
    <fb>355</fb>
    <v>0</v>
  </rv>
  <rv s="0">
    <fb>371.90469999999999</fb>
    <v>0</v>
  </rv>
  <rv s="0">
    <fb>311.68150000000003</fb>
    <v>0</v>
  </rv>
  <rv s="0">
    <fb>23.765699999999999</fb>
    <v>0</v>
  </rv>
  <rv s="0">
    <fb>254</fb>
    <v>0</v>
  </rv>
  <rv s="0">
    <fb>870</fb>
    <v>0</v>
  </rv>
  <rv s="0">
    <fb>187</fb>
    <v>0</v>
  </rv>
  <rv s="0">
    <fb>148</fb>
    <v>0</v>
  </rv>
  <rv s="0">
    <fb>240</fb>
    <v>0</v>
  </rv>
  <rv s="0">
    <fb>420</fb>
    <v>0</v>
  </rv>
  <rv s="0">
    <fb>1170</fb>
    <v>0</v>
  </rv>
  <rv s="0">
    <fb>136</fb>
    <v>0</v>
  </rv>
  <rv s="0">
    <fb>220</fb>
    <v>0</v>
  </rv>
  <rv s="0">
    <fb>1940</fb>
    <v>0</v>
  </rv>
  <rv s="0">
    <fb>1910</fb>
    <v>0</v>
  </rv>
  <rv s="0">
    <fb>1375</fb>
    <v>0</v>
  </rv>
  <rv s="0">
    <fb>1655</fb>
    <v>0</v>
  </rv>
  <rv s="0">
    <fb>2170</fb>
    <v>0</v>
  </rv>
  <rv s="0">
    <fb>2700</fb>
    <v>0</v>
  </rv>
  <rv s="0">
    <fb>2745</fb>
    <v>0</v>
  </rv>
  <rv s="0">
    <fb>6000</fb>
    <v>0</v>
  </rv>
  <rv s="0">
    <fb>4475</fb>
    <v>0</v>
  </rv>
  <rv s="0">
    <fb>3175</fb>
    <v>0</v>
  </rv>
  <rv s="0">
    <fb>4425</fb>
    <v>0</v>
  </rv>
  <rv s="0">
    <fb>3900</fb>
    <v>0</v>
  </rv>
  <rv s="0">
    <fb>1860</fb>
    <v>0</v>
  </rv>
  <rv s="0">
    <fb>226</fb>
    <v>0</v>
  </rv>
  <rv s="0">
    <fb>200</fb>
    <v>0</v>
  </rv>
  <rv s="0">
    <fb>314</fb>
    <v>0</v>
  </rv>
  <rv s="0">
    <fb>238</fb>
    <v>0</v>
  </rv>
  <rv s="0">
    <fb>326</fb>
    <v>0</v>
  </rv>
  <rv s="0">
    <fb>57</fb>
    <v>0</v>
  </rv>
  <rv s="0">
    <fb>69</fb>
    <v>0</v>
  </rv>
  <rv s="0">
    <fb>115</fb>
    <v>0</v>
  </rv>
  <rv s="0">
    <fb>161</fb>
    <v>0</v>
  </rv>
  <rv s="0">
    <fb>122</fb>
    <v>0</v>
  </rv>
  <rv s="0">
    <fb>1700</fb>
    <v>0</v>
  </rv>
  <rv s="0">
    <fb>155</fb>
    <v>0</v>
  </rv>
  <rv s="0">
    <fb>720</fb>
    <v>0</v>
  </rv>
  <rv s="0">
    <fb>2020</fb>
    <v>0</v>
  </rv>
  <rv s="0">
    <fb>2025</fb>
    <v>0</v>
  </rv>
  <rv s="0">
    <fb>1775</fb>
    <v>0</v>
  </rv>
  <rv s="0">
    <fb>1090</fb>
    <v>0</v>
  </rv>
  <rv s="0">
    <fb>1000</fb>
    <v>0</v>
  </rv>
  <rv s="0">
    <fb>840</fb>
    <v>0</v>
  </rv>
  <rv s="0">
    <fb>3060</fb>
    <v>0</v>
  </rv>
  <rv s="0">
    <fb>785</fb>
    <v>0</v>
  </rv>
  <rv s="0">
    <fb>258</fb>
    <v>0</v>
  </rv>
  <rv s="0">
    <fb>66</fb>
    <v>0</v>
  </rv>
  <rv s="0">
    <fb>88</fb>
    <v>0</v>
  </rv>
  <rv s="0">
    <fb>182</fb>
    <v>0</v>
  </rv>
  <rv s="0">
    <fb>174</fb>
    <v>0</v>
  </rv>
  <rv s="0">
    <fb>335</fb>
    <v>0</v>
  </rv>
  <rv s="0">
    <fb>1570</fb>
    <v>0</v>
  </rv>
  <rv s="0">
    <fb>1560</fb>
    <v>0</v>
  </rv>
  <rv s="0">
    <fb>1210</fb>
    <v>0</v>
  </rv>
  <rv s="0">
    <fb>2510</fb>
    <v>0</v>
  </rv>
  <rv s="0">
    <fb>2450</fb>
    <v>0</v>
  </rv>
  <rv s="0">
    <fb>3300</fb>
    <v>0</v>
  </rv>
  <rv s="0">
    <fb>3750</fb>
    <v>0</v>
  </rv>
  <rv s="0">
    <fb>1550</fb>
    <v>0</v>
  </rv>
  <rv s="0">
    <fb>1990</fb>
    <v>0</v>
  </rv>
  <rv s="0">
    <fb>2400</fb>
    <v>0</v>
  </rv>
  <rv s="0">
    <fb>1080</fb>
    <v>0</v>
  </rv>
  <rv s="0">
    <fb>1540</fb>
    <v>0</v>
  </rv>
  <rv s="0">
    <fb>770</fb>
    <v>0</v>
  </rv>
  <rv s="0">
    <fb>1065</fb>
    <v>0</v>
  </rv>
  <rv s="0">
    <fb>1335</fb>
    <v>0</v>
  </rv>
  <rv s="0">
    <fb>750</fb>
    <v>0</v>
  </rv>
  <rv s="0">
    <fb>1165</fb>
    <v>0</v>
  </rv>
  <rv s="0">
    <fb>660</fb>
    <v>0</v>
  </rv>
  <rv s="0">
    <fb>780</fb>
    <v>0</v>
  </rv>
  <rv s="0">
    <fb>51</fb>
    <v>0</v>
  </rv>
  <rv s="0">
    <fb>53</fb>
    <v>0</v>
  </rv>
  <rv s="0">
    <fb>63</fb>
    <v>0</v>
  </rv>
  <rv s="0">
    <fb>127.6596</fb>
    <v>0</v>
  </rv>
  <rv s="0">
    <fb>265.95749999999998</fb>
    <v>0</v>
  </rv>
  <rv s="0">
    <fb>191.48939999999999</fb>
    <v>0</v>
  </rv>
  <rv s="0">
    <fb>775</fb>
    <v>0</v>
  </rv>
  <rv s="0">
    <fb>805</fb>
    <v>0</v>
  </rv>
  <rv s="0">
    <fb>1055</fb>
    <v>0</v>
  </rv>
  <rv s="0">
    <fb>1245</fb>
    <v>0</v>
  </rv>
  <rv s="0">
    <fb>865</fb>
    <v>0</v>
  </rv>
  <rv s="0">
    <fb>1095</fb>
    <v>0</v>
  </rv>
  <rv s="0">
    <fb>605</fb>
    <v>0</v>
  </rv>
  <rv s="0">
    <fb>545</fb>
    <v>0</v>
  </rv>
  <rv s="0">
    <fb>415</fb>
    <v>0</v>
  </rv>
  <rv s="0">
    <fb>255</fb>
    <v>0</v>
  </rv>
  <rv s="0">
    <fb>149</fb>
    <v>0</v>
  </rv>
  <rv s="0">
    <fb>358</fb>
    <v>0</v>
  </rv>
  <rv s="0">
    <fb>172</fb>
    <v>0</v>
  </rv>
  <rv s="0">
    <fb>185</fb>
    <v>0</v>
  </rv>
  <rv s="0">
    <fb>299</fb>
    <v>0</v>
  </rv>
  <rv s="0">
    <fb>195</fb>
    <v>0</v>
  </rv>
  <rv s="0">
    <fb>535</fb>
    <v>0</v>
  </rv>
  <rv s="0">
    <fb>234</fb>
    <v>0</v>
  </rv>
  <rv s="0">
    <fb>107</fb>
    <v>0</v>
  </rv>
  <rv s="0">
    <fb>264</fb>
    <v>0</v>
  </rv>
  <rv s="0">
    <fb>244</fb>
    <v>0</v>
  </rv>
  <rv s="0">
    <fb>274</fb>
    <v>0</v>
  </rv>
  <rv s="0">
    <fb>68.571399999999997</fb>
    <v>0</v>
  </rv>
  <rv s="0">
    <fb>202</fb>
    <v>0</v>
  </rv>
  <rv s="0">
    <fb>130</fb>
    <v>0</v>
  </rv>
  <rv s="0">
    <fb>75</fb>
    <v>0</v>
  </rv>
  <rv s="0">
    <fb>32</fb>
    <v>0</v>
  </rv>
  <rv s="0">
    <fb>130.69550000000001</fb>
    <v>0</v>
  </rv>
  <rv s="0">
    <fb>159.14619999999999</fb>
    <v>0</v>
  </rv>
  <rv s="0">
    <fb>147.5881</fb>
    <v>0</v>
  </rv>
  <rv s="0">
    <fb>2870</fb>
    <v>0</v>
  </rv>
  <rv s="0">
    <fb>2310</fb>
    <v>0</v>
  </rv>
  <rv s="0">
    <fb>2750</fb>
    <v>0</v>
  </rv>
  <rv s="0">
    <fb>3690</fb>
    <v>0</v>
  </rv>
  <rv s="0">
    <fb>2810</fb>
    <v>0</v>
  </rv>
  <rv s="0">
    <fb>2660</fb>
    <v>0</v>
  </rv>
  <rv s="0">
    <fb>905</fb>
    <v>0</v>
  </rv>
  <rv s="0">
    <fb>3470</fb>
    <v>0</v>
  </rv>
  <rv s="0">
    <fb>4590</fb>
    <v>0</v>
  </rv>
  <rv s="0">
    <fb>3450</fb>
    <v>0</v>
  </rv>
  <rv s="0">
    <fb>1380</fb>
    <v>0</v>
  </rv>
  <rv s="0">
    <fb>376</fb>
    <v>0</v>
  </rv>
  <rv s="0">
    <fb>160</fb>
    <v>0</v>
  </rv>
  <rv s="0">
    <fb>950</fb>
    <v>0</v>
  </rv>
  <rv s="0">
    <fb>930</fb>
    <v>0</v>
  </rv>
  <rv s="0">
    <fb>414</fb>
    <v>0</v>
  </rv>
  <rv s="0">
    <fb>336</fb>
    <v>0</v>
  </rv>
  <rv s="0">
    <fb>715</fb>
    <v>0</v>
  </rv>
  <rv s="0">
    <fb>990</fb>
    <v>0</v>
  </rv>
  <rv s="0">
    <fb>1865</fb>
    <v>0</v>
  </rv>
  <rv s="0">
    <fb>1585</fb>
    <v>0</v>
  </rv>
  <rv s="0">
    <fb>3810</fb>
    <v>0</v>
  </rv>
  <rv s="0">
    <fb>3683.0945000000002</fb>
    <v>0</v>
  </rv>
  <rv s="0">
    <fb>3397.9517000000001</fb>
    <v>0</v>
  </rv>
  <rv s="0">
    <fb>1102.5522000000001</fb>
    <v>0</v>
  </rv>
  <rv s="0">
    <fb>460.98090000000002</fb>
    <v>0</v>
  </rv>
  <rv s="0">
    <fb>760.38080000000002</fb>
    <v>0</v>
  </rv>
  <rv s="0">
    <fb>5050</fb>
    <v>0</v>
  </rv>
  <rv s="0">
    <fb>10925</fb>
    <v>0</v>
  </rv>
  <rv s="0">
    <fb>2762.5</fb>
    <v>0</v>
  </rv>
  <rv s="0">
    <fb>433</fb>
    <v>0</v>
  </rv>
  <rv s="0">
    <fb>217</fb>
    <v>0</v>
  </rv>
  <rv s="0">
    <fb>193</fb>
    <v>0</v>
  </rv>
  <rv s="0">
    <fb>160.5</fb>
    <v>0</v>
  </rv>
  <rv s="0">
    <fb>72</fb>
    <v>0</v>
  </rv>
  <rv s="0">
    <fb>29</fb>
    <v>0</v>
  </rv>
  <rv s="0">
    <fb>92.5</fb>
    <v>0</v>
  </rv>
  <rv s="0">
    <fb>368</fb>
    <v>0</v>
  </rv>
  <rv s="0">
    <fb>197</fb>
    <v>0</v>
  </rv>
  <rv s="0">
    <fb>192</fb>
    <v>0</v>
  </rv>
  <rv s="0">
    <fb>268</fb>
    <v>0</v>
  </rv>
  <rv s="0">
    <fb>19.9998</fb>
    <v>0</v>
  </rv>
  <rv s="0">
    <fb>25.666399999999999</fb>
    <v>0</v>
  </rv>
  <rv s="0">
    <fb>28.333100000000002</fb>
    <v>0</v>
  </rv>
  <rv s="0">
    <fb>27.333100000000002</fb>
    <v>0</v>
  </rv>
  <rv s="0">
    <fb>7000</fb>
    <v>0</v>
  </rv>
  <rv s="0">
    <fb>3710</fb>
    <v>0</v>
  </rv>
  <rv s="0">
    <fb>7300</fb>
    <v>0</v>
  </rv>
  <rv s="0">
    <fb>690</fb>
    <v>0</v>
  </rv>
  <rv s="0">
    <fb>318</fb>
    <v>0</v>
  </rv>
  <rv s="0">
    <fb>176</fb>
    <v>0</v>
  </rv>
  <rv s="0">
    <fb>338</fb>
    <v>0</v>
  </rv>
  <rv s="0">
    <fb>398</fb>
    <v>0</v>
  </rv>
  <rv s="0">
    <fb>456</fb>
    <v>0</v>
  </rv>
  <rv s="0">
    <fb>464</fb>
    <v>0</v>
  </rv>
  <rv s="0">
    <fb>496</fb>
    <v>0</v>
  </rv>
  <rv s="0">
    <fb>515</fb>
    <v>0</v>
  </rv>
  <rv s="0">
    <fb>270</fb>
    <v>0</v>
  </rv>
  <rv s="0">
    <fb>187.5</fb>
    <v>0</v>
  </rv>
  <rv s="0">
    <fb>216.8674</fb>
    <v>0</v>
  </rv>
  <rv s="0">
    <fb>130.12039999999999</fb>
    <v>0</v>
  </rv>
  <rv s="0">
    <fb>97.590299999999999</fb>
    <v>0</v>
  </rv>
  <rv s="0">
    <fb>185.71549999999999</fb>
    <v>0</v>
  </rv>
  <rv s="0">
    <fb>217.9205</fb>
    <v>0</v>
  </rv>
  <rv s="0">
    <fb>209.33250000000001</fb>
    <v>0</v>
  </rv>
  <rv s="0">
    <fb>42.510599999999997</fb>
    <v>0</v>
  </rv>
  <rv s="0">
    <fb>42.94</fb>
    <v>0</v>
  </rv>
  <rv s="0">
    <fb>24.046399999999998</fb>
    <v>0</v>
  </rv>
  <rv s="0">
    <fb>28.984500000000001</fb>
    <v>0</v>
  </rv>
  <rv s="0">
    <fb>31.5609</fb>
    <v>0</v>
  </rv>
  <rv s="0">
    <fb>37.787199999999999</fb>
    <v>0</v>
  </rv>
  <rv s="0">
    <fb>27.2669</fb>
    <v>0</v>
  </rv>
  <rv s="0">
    <fb>23.617000000000001</fb>
    <v>0</v>
  </rv>
  <rv s="0">
    <fb>4140</fb>
    <v>0</v>
  </rv>
  <rv s="0">
    <fb>2720</fb>
    <v>0</v>
  </rv>
  <rv s="0">
    <fb>1045</fb>
    <v>0</v>
  </rv>
  <rv s="0">
    <fb>252</fb>
    <v>0</v>
  </rv>
  <rv s="0">
    <fb>189</fb>
    <v>0</v>
  </rv>
  <rv s="0">
    <fb>193.75</fb>
    <v>0</v>
  </rv>
  <rv s="0">
    <fb>337.5</fb>
    <v>0</v>
  </rv>
  <rv s="0">
    <fb>172.5</fb>
    <v>0</v>
  </rv>
  <rv s="0">
    <fb>151.24879999999999</fb>
    <v>0</v>
  </rv>
  <rv s="0">
    <fb>204.9178</fb>
    <v>0</v>
  </rv>
  <rv s="0">
    <fb>42.447299999999998</fb>
    <v>0</v>
  </rv>
  <rv s="0">
    <fb>22.6873</fb>
    <v>0</v>
  </rv>
  <rv s="0">
    <fb>418</fb>
    <v>0</v>
  </rv>
  <rv s="0">
    <fb>655</fb>
    <v>0</v>
  </rv>
  <rv s="0">
    <fb>1195</fb>
    <v>0</v>
  </rv>
  <rv s="0">
    <fb>645</fb>
    <v>0</v>
  </rv>
  <rv s="0">
    <fb>850</fb>
    <v>0</v>
  </rv>
  <rv s="0">
    <fb>470</fb>
    <v>0</v>
  </rv>
  <rv s="0">
    <fb>815</fb>
    <v>0</v>
  </rv>
  <rv s="0">
    <fb>1800</fb>
    <v>0</v>
  </rv>
  <rv s="0">
    <fb>436</fb>
    <v>0</v>
  </rv>
  <rv s="0">
    <fb>334</fb>
    <v>0</v>
  </rv>
  <rv s="0">
    <fb>530</fb>
    <v>0</v>
  </rv>
  <rv s="0">
    <fb>445</fb>
    <v>0</v>
  </rv>
  <rv s="0">
    <fb>40</fb>
    <v>0</v>
  </rv>
  <rv s="0">
    <fb>82</fb>
    <v>0</v>
  </rv>
  <rv s="0">
    <fb>60.276600000000002</fb>
    <v>0</v>
  </rv>
  <rv s="0">
    <fb>62.404000000000003</fb>
    <v>0</v>
  </rv>
  <rv s="0">
    <fb>64.531400000000005</fb>
    <v>0</v>
  </rv>
  <rv s="0">
    <fb>60.985700000000001</fb>
    <v>0</v>
  </rv>
  <rv s="0">
    <fb>57.440100000000001</fb>
    <v>0</v>
  </rv>
  <rv s="0">
    <fb>53.185200000000002</fb>
    <v>0</v>
  </rv>
  <rv s="0">
    <fb>12650</fb>
    <v>0</v>
  </rv>
  <rv s="0">
    <fb>14700</fb>
    <v>0</v>
  </rv>
  <rv s="0">
    <fb>9275</fb>
    <v>0</v>
  </rv>
  <rv s="0">
    <fb>6700</fb>
    <v>0</v>
  </rv>
  <rv s="0">
    <fb>5550</fb>
    <v>0</v>
  </rv>
  <rv s="0">
    <fb>444</fb>
    <v>0</v>
  </rv>
  <rv s="0">
    <fb>324</fb>
    <v>0</v>
  </rv>
  <rv s="0">
    <fb>114</fb>
    <v>0</v>
  </rv>
  <rv s="0">
    <fb>184</fb>
    <v>0</v>
  </rv>
  <rv s="0">
    <fb>880</fb>
    <v>0</v>
  </rv>
  <rv s="0">
    <fb>212</fb>
    <v>0</v>
  </rv>
  <rv s="0">
    <fb>280</fb>
    <v>0</v>
  </rv>
  <rv s="0">
    <fb>245</fb>
    <v>0</v>
  </rv>
  <rv s="0">
    <fb>730</fb>
    <v>0</v>
  </rv>
  <rv s="0">
    <fb>42.092799999999997</fb>
    <v>0</v>
  </rv>
  <rv s="0">
    <fb>18.301200000000001</fb>
    <v>0</v>
  </rv>
  <rv s="0">
    <fb>79</fb>
    <v>0</v>
  </rv>
  <rv s="0">
    <fb>39</fb>
    <v>0</v>
  </rv>
  <rv s="0">
    <fb>595</fb>
    <v>0</v>
  </rv>
  <rv s="0">
    <fb>463</fb>
    <v>0</v>
  </rv>
  <rv s="0">
    <fb>450</fb>
    <v>0</v>
  </rv>
  <rv s="0">
    <fb>970</fb>
    <v>0</v>
  </rv>
  <rv s="0">
    <fb>1320</fb>
    <v>0</v>
  </rv>
  <rv s="0">
    <fb>1360</fb>
    <v>0</v>
  </rv>
  <rv s="0">
    <fb>1600</fb>
    <v>0</v>
  </rv>
  <rv s="0">
    <fb>1265</fb>
    <v>0</v>
  </rv>
  <rv s="0">
    <fb>1385</fb>
    <v>0</v>
  </rv>
  <rv s="0">
    <fb>167</fb>
    <v>0</v>
  </rv>
  <rv s="0">
    <fb>206</fb>
    <v>0</v>
  </rv>
  <rv s="0">
    <fb>183</fb>
    <v>0</v>
  </rv>
  <rv s="0">
    <fb>400</fb>
    <v>0</v>
  </rv>
  <rv s="0">
    <fb>222</fb>
    <v>0</v>
  </rv>
  <rv s="0">
    <fb>188</fb>
    <v>0</v>
  </rv>
  <rv s="0">
    <fb>90</fb>
    <v>0</v>
  </rv>
  <rv s="0">
    <fb>332</fb>
    <v>0</v>
  </rv>
  <rv s="0">
    <fb>362</fb>
    <v>0</v>
  </rv>
  <rv s="0">
    <fb>300</fb>
    <v>0</v>
  </rv>
  <rv s="0">
    <fb>292</fb>
    <v>0</v>
  </rv>
  <rv s="0">
    <fb>569</fb>
    <v>0</v>
  </rv>
  <rv s="0">
    <fb>2350</fb>
    <v>0</v>
  </rv>
  <rv s="0">
    <fb>2300</fb>
    <v>0</v>
  </rv>
  <rv s="0">
    <fb>8650</fb>
    <v>0</v>
  </rv>
  <rv s="0">
    <fb>10400</fb>
    <v>0</v>
  </rv>
  <rv s="0">
    <fb>10500</fb>
    <v>0</v>
  </rv>
  <rv s="0">
    <fb>9175</fb>
    <v>0</v>
  </rv>
  <rv s="0">
    <fb>7275</fb>
    <v>0</v>
  </rv>
  <rv s="0">
    <fb>3950</fb>
    <v>0</v>
  </rv>
  <rv s="0">
    <fb>4400</fb>
    <v>0</v>
  </rv>
  <rv s="0">
    <fb>282</fb>
    <v>0</v>
  </rv>
  <rv s="0">
    <fb>700</fb>
    <v>0</v>
  </rv>
  <rv s="0">
    <fb>126</fb>
    <v>0</v>
  </rv>
  <rv s="0">
    <fb>26</fb>
    <v>0</v>
  </rv>
  <rv s="0">
    <fb>70</fb>
    <v>0</v>
  </rv>
  <rv s="0">
    <fb>242.1054</fb>
    <v>0</v>
  </rv>
  <rv s="0">
    <fb>132</fb>
    <v>0</v>
  </rv>
  <rv s="0">
    <fb>104</fb>
    <v>0</v>
  </rv>
  <rv s="0">
    <fb>92.248400000000004</fb>
    <v>0</v>
  </rv>
  <rv s="0">
    <fb>67.714299999999994</fb>
    <v>0</v>
  </rv>
  <rv s="0">
    <fb>95.192499999999995</fb>
    <v>0</v>
  </rv>
  <rv s="0">
    <fb>65.751499999999993</fb>
    <v>0</v>
  </rv>
  <rv s="0">
    <fb>256</fb>
    <v>0</v>
  </rv>
  <rv s="0">
    <fb>278</fb>
    <v>0</v>
  </rv>
  <rv s="0">
    <fb>416</fb>
    <v>0</v>
  </rv>
  <rv s="0">
    <fb>545.84910000000002</fb>
    <v>0</v>
  </rv>
  <rv s="0">
    <fb>541.06089999999995</fb>
    <v>0</v>
  </rv>
  <rv s="0">
    <fb>708.64620000000002</fb>
    <v>0</v>
  </rv>
  <rv s="0">
    <fb>813.75350000000003</fb>
    <v>0</v>
  </rv>
  <rv s="0">
    <fb>201.15260000000001</fb>
    <v>0</v>
  </rv>
  <rv s="0">
    <fb>265.15559999999999</fb>
    <v>0</v>
  </rv>
  <rv s="0">
    <fb>256.01229999999998</fb>
    <v>0</v>
  </rv>
  <rv s="0">
    <fb>4500</fb>
    <v>0</v>
  </rv>
  <rv s="0">
    <fb>7575</fb>
    <v>0</v>
  </rv>
  <rv s="0">
    <fb>2140</fb>
    <v>0</v>
  </rv>
  <rv s="0">
    <fb>2100</fb>
    <v>0</v>
  </rv>
  <rv s="0">
    <fb>1995</fb>
    <v>0</v>
  </rv>
  <rv s="0">
    <fb>1615</fb>
    <v>0</v>
  </rv>
  <rv s="0">
    <fb>2380</fb>
    <v>0</v>
  </rv>
  <rv s="0">
    <fb>2000</fb>
    <v>0</v>
  </rv>
  <rv s="0">
    <fb>2975</fb>
    <v>0</v>
  </rv>
  <rv s="0">
    <fb>1190</fb>
    <v>0</v>
  </rv>
  <rv s="0">
    <fb>935</fb>
    <v>0</v>
  </rv>
  <rv s="0">
    <fb>2600</fb>
    <v>0</v>
  </rv>
  <rv s="0">
    <fb>895</fb>
    <v>0</v>
  </rv>
  <rv s="0">
    <fb>755</fb>
    <v>0</v>
  </rv>
  <rv s="0">
    <fb>798.8981</fb>
    <v>0</v>
  </rv>
  <rv s="0">
    <fb>632.66780000000006</fb>
    <v>0</v>
  </rv>
  <rv s="0">
    <fb>258.0292</fb>
    <v>0</v>
  </rv>
  <rv s="0">
    <fb>272.91550000000001</fb>
    <v>0</v>
  </rv>
  <rv s="0">
    <fb>302.68810000000002</fb>
    <v>0</v>
  </rv>
  <rv s="0">
    <fb>347.34699999999998</fb>
    <v>0</v>
  </rv>
  <rv s="0">
    <fb>2740</fb>
    <v>0</v>
  </rv>
  <rv s="0">
    <fb>3240</fb>
    <v>0</v>
  </rv>
  <rv s="0">
    <fb>1260</fb>
    <v>0</v>
  </rv>
  <rv s="0">
    <fb>1071.875</fb>
    <v>0</v>
  </rv>
  <rv s="0">
    <fb>687.5</fb>
    <v>0</v>
  </rv>
  <rv s="0">
    <fb>868.75</fb>
    <v>0</v>
  </rv>
  <rv s="0">
    <fb>1354.1587999999999</fb>
    <v>0</v>
  </rv>
  <rv s="0">
    <fb>1198.1751999999999</fb>
    <v>0</v>
  </rv>
  <rv s="0">
    <fb>1675</fb>
    <v>0</v>
  </rv>
  <rv s="0">
    <fb>1161.4963</fb>
    <v>0</v>
  </rv>
  <rv s="0">
    <fb>432</fb>
    <v>0</v>
  </rv>
  <rv s="0">
    <fb>705</fb>
    <v>0</v>
  </rv>
  <rv s="0">
    <fb>920</fb>
    <v>0</v>
  </rv>
  <rv s="0">
    <fb>1125</fb>
    <v>0</v>
  </rv>
  <rv s="0">
    <fb>1500</fb>
    <v>0</v>
  </rv>
  <rv s="0">
    <fb>695</fb>
    <v>0</v>
  </rv>
  <rv s="0">
    <fb>454</fb>
    <v>0</v>
  </rv>
  <rv s="0">
    <fb>360</fb>
    <v>0</v>
  </rv>
  <rv s="0">
    <fb>640</fb>
    <v>0</v>
  </rv>
  <rv s="0">
    <fb>199</fb>
    <v>0</v>
  </rv>
  <rv s="0">
    <fb>156.5</fb>
    <v>0</v>
  </rv>
  <rv s="0">
    <fb>30</fb>
    <v>0</v>
  </rv>
  <rv s="0">
    <fb>18</fb>
    <v>0</v>
  </rv>
  <rv s="0">
    <fb>14</fb>
    <v>0</v>
  </rv>
  <rv s="0">
    <fb>15</fb>
    <v>0</v>
  </rv>
  <rv s="0">
    <fb>6150</fb>
    <v>0</v>
  </rv>
  <rv s="0">
    <fb>4770</fb>
    <v>0</v>
  </rv>
  <rv s="0">
    <fb>3650</fb>
    <v>0</v>
  </rv>
  <rv s="0">
    <fb>4950</fb>
    <v>0</v>
  </rv>
  <rv s="0">
    <fb>4360</fb>
    <v>0</v>
  </rv>
  <rv s="0">
    <fb>4150</fb>
    <v>0</v>
  </rv>
  <rv s="0">
    <fb>4350</fb>
    <v>0</v>
  </rv>
  <rv s="0">
    <fb>4200</fb>
    <v>0</v>
  </rv>
  <rv s="0">
    <fb>8100</fb>
    <v>0</v>
  </rv>
  <rv s="0">
    <fb>7850</fb>
    <v>0</v>
  </rv>
  <rv s="0">
    <fb>6400</fb>
    <v>0</v>
  </rv>
  <rv s="0">
    <fb>5000</fb>
    <v>0</v>
  </rv>
  <rv s="0">
    <fb>288</fb>
    <v>0</v>
  </rv>
  <rv s="0">
    <fb>204</fb>
    <v>0</v>
  </rv>
  <rv s="0">
    <fb>440</fb>
    <v>0</v>
  </rv>
  <rv s="0">
    <fb>2790</fb>
    <v>0</v>
  </rv>
  <rv s="0">
    <fb>291</fb>
    <v>0</v>
  </rv>
  <rv s="0">
    <fb>381</fb>
    <v>0</v>
  </rv>
  <rv s="0">
    <fb>1690</fb>
    <v>0</v>
  </rv>
  <rv s="0">
    <fb>1440</fb>
    <v>0</v>
  </rv>
  <rv s="0">
    <fb>1180</fb>
    <v>0</v>
  </rv>
  <rv s="0">
    <fb>995</fb>
    <v>0</v>
  </rv>
  <rv s="0">
    <fb>2185</fb>
    <v>0</v>
  </rv>
  <rv s="0">
    <fb>2275</fb>
    <v>0</v>
  </rv>
  <rv s="0">
    <fb>2175</fb>
    <v>0</v>
  </rv>
  <rv s="0">
    <fb>830</fb>
    <v>0</v>
  </rv>
  <rv s="0">
    <fb>181</fb>
    <v>0</v>
  </rv>
  <rv s="0">
    <fb>119</fb>
    <v>0</v>
  </rv>
  <rv s="0">
    <fb>124</fb>
    <v>0</v>
  </rv>
  <rv s="0">
    <fb>190</fb>
    <v>0</v>
  </rv>
  <rv s="0">
    <fb>348</fb>
    <v>0</v>
  </rv>
  <rv s="0">
    <fb>392</fb>
    <v>0</v>
  </rv>
  <rv s="0">
    <fb>39.799999999999997</fb>
    <v>0</v>
  </rv>
  <rv s="0">
    <fb>11.36</fb>
    <v>0</v>
  </rv>
  <rv s="0">
    <fb>10.16</fb>
    <v>0</v>
  </rv>
  <rv s="0">
    <fb>11.25</fb>
    <v>0</v>
  </rv>
  <rv s="0">
    <fb>29.7</fb>
    <v>0</v>
  </rv>
  <rv s="0">
    <fb>7.4</fb>
    <v>0</v>
  </rv>
  <rv s="0">
    <fb>8.25</fb>
    <v>0</v>
  </rv>
  <rv s="0">
    <fb>7.6</fb>
    <v>0</v>
  </rv>
  <rv s="0">
    <fb>2640</fb>
    <v>0</v>
  </rv>
  <rv s="0">
    <fb>3290</fb>
    <v>0</v>
  </rv>
  <rv s="0">
    <fb>6575</fb>
    <v>0</v>
  </rv>
  <rv s="0">
    <fb>7250</fb>
    <v>0</v>
  </rv>
  <rv s="0">
    <fb>12425</fb>
    <v>0</v>
  </rv>
  <rv s="0">
    <fb>11400</fb>
    <v>0</v>
  </rv>
  <rv s="0">
    <fb>16200</fb>
    <v>0</v>
  </rv>
  <rv s="0">
    <fb>14150</fb>
    <v>0</v>
  </rv>
  <rv s="0">
    <fb>11450</fb>
    <v>0</v>
  </rv>
  <rv s="0">
    <fb>9450</fb>
    <v>0</v>
  </rv>
  <rv s="0">
    <fb>7550</fb>
    <v>0</v>
  </rv>
  <rv s="0">
    <fb>4175</fb>
    <v>0</v>
  </rv>
  <rv s="0">
    <fb>15600</fb>
    <v>0</v>
  </rv>
  <rv s="0">
    <fb>14600</fb>
    <v>0</v>
  </rv>
  <rv s="0">
    <fb>12550</fb>
    <v>0</v>
  </rv>
  <rv s="0">
    <fb>15225</fb>
    <v>0</v>
  </rv>
  <rv s="0">
    <fb>8575</fb>
    <v>0</v>
  </rv>
  <rv s="0">
    <fb>2280</fb>
    <v>0</v>
  </rv>
  <rv s="0">
    <fb>1400</fb>
    <v>0</v>
  </rv>
  <rv s="0">
    <fb>116</fb>
    <v>0</v>
  </rv>
  <rv s="0">
    <fb>382</fb>
    <v>0</v>
  </rv>
  <rv s="0">
    <fb>835</fb>
    <v>0</v>
  </rv>
  <rv s="0">
    <fb>1005</fb>
    <v>0</v>
  </rv>
  <rv s="0">
    <fb>1650</fb>
    <v>0</v>
  </rv>
  <rv s="0">
    <fb>1520</fb>
    <v>0</v>
  </rv>
  <rv s="0">
    <fb>238.81379999999999</fb>
    <v>0</v>
  </rv>
  <rv s="0">
    <fb>477.6275</fb>
    <v>0</v>
  </rv>
  <rv s="1">
    <v>1</v>
    <v>XIDX:SIMA</v>
    <v>Daily</v>
    <v>46142</v>
    <v>46142</v>
    <v>0</v>
    <v>1</v>
    <v>639131040000000000,639178017577655287,0</v>
    <v>0</v>
    <v>bkhmc7</v>
    <v>XIDX:SIMA</v>
    <v>1</v>
  </rv>
  <rv s="1">
    <v>1</v>
    <v>XIDX:SMDM</v>
    <v>Daily</v>
    <v>41638</v>
    <v>41638</v>
    <v>0</v>
    <v>1</v>
    <v>635239584000000000,639178017566600477,0</v>
    <v>0</v>
    <v>bkhryc</v>
    <v>XIDX:SMDM</v>
    <v>2</v>
  </rv>
  <rv s="1">
    <v>1</v>
    <v>XIDX:SMDM</v>
    <v>Daily</v>
    <v>44560</v>
    <v>44560</v>
    <v>0</v>
    <v>1</v>
    <v>637764192000000000,639178017567340645,0</v>
    <v>0</v>
    <v>bkhryc</v>
    <v>XIDX:SMDM</v>
    <v>3</v>
  </rv>
  <rv s="1">
    <v>1</v>
    <v>XIDX:SMDM</v>
    <v>Daily</v>
    <v>46021</v>
    <v>46021</v>
    <v>0</v>
    <v>1</v>
    <v>639026496000000000,639178017567711054,0</v>
    <v>0</v>
    <v>bkhryc</v>
    <v>XIDX:SMDM</v>
    <v>4</v>
  </rv>
  <rv s="1">
    <v>1</v>
    <v>XIDX:SMDM</v>
    <v>Daily</v>
    <v>42003</v>
    <v>42003</v>
    <v>0</v>
    <v>1</v>
    <v>635554944000000000,639178017573052217,0</v>
    <v>0</v>
    <v>bkhryc</v>
    <v>XIDX:SMDM</v>
    <v>5</v>
  </rv>
  <rv s="1">
    <v>1</v>
    <v>XIDX:SMDM</v>
    <v>Daily</v>
    <v>44925</v>
    <v>44925</v>
    <v>0</v>
    <v>1</v>
    <v>638079552000000000,639178017573782152,0</v>
    <v>0</v>
    <v>bkhryc</v>
    <v>XIDX:SMDM</v>
    <v>6</v>
  </rv>
  <rv s="1">
    <v>1</v>
    <v>XIDX:SMDM</v>
    <v>Daily</v>
    <v>42368</v>
    <v>42368</v>
    <v>0</v>
    <v>1</v>
    <v>635870304000000000,639178017573712361,0</v>
    <v>0</v>
    <v>bkhryc</v>
    <v>XIDX:SMDM</v>
    <v>7</v>
  </rv>
  <rv s="1">
    <v>1</v>
    <v>XIDX:SMDM</v>
    <v>Daily</v>
    <v>43829</v>
    <v>43829</v>
    <v>0</v>
    <v>1</v>
    <v>637132608000000000,639178017574082442,0</v>
    <v>0</v>
    <v>bkhryc</v>
    <v>XIDX:SMDM</v>
    <v>8</v>
  </rv>
  <rv s="1">
    <v>1</v>
    <v>XIDX:SMDM</v>
    <v>Daily</v>
    <v>46142</v>
    <v>46142</v>
    <v>0</v>
    <v>1</v>
    <v>639131040000000000,639178017571211814,0</v>
    <v>0</v>
    <v>bkhryc</v>
    <v>XIDX:SMDM</v>
    <v>9</v>
  </rv>
  <rv s="1">
    <v>1</v>
    <v>XIDX:SMDM</v>
    <v>Daily</v>
    <v>44195</v>
    <v>44195</v>
    <v>0</v>
    <v>1</v>
    <v>637448832000000000,639178017572031998,0</v>
    <v>0</v>
    <v>bkhryc</v>
    <v>XIDX:SMDM</v>
    <v>10</v>
  </rv>
  <rv s="1">
    <v>1</v>
    <v>XIDX:SMDM</v>
    <v>Daily</v>
    <v>45656</v>
    <v>45656</v>
    <v>0</v>
    <v>1</v>
    <v>638711136000000000,639178017572413118,0</v>
    <v>0</v>
    <v>bkhryc</v>
    <v>XIDX:SMDM</v>
    <v>11</v>
  </rv>
  <rv s="1">
    <v>1</v>
    <v>XIDX:SDPC</v>
    <v>Daily</v>
    <v>42734</v>
    <v>42734</v>
    <v>0</v>
    <v>1</v>
    <v>636186528000000000,639178017585465626,0</v>
    <v>0</v>
    <v>bkhlfr</v>
    <v>XIDX:SDPC</v>
    <v>12</v>
  </rv>
  <rv s="1">
    <v>1</v>
    <v>XIDX:SDPC</v>
    <v>Daily</v>
    <v>44195</v>
    <v>44195</v>
    <v>0</v>
    <v>1</v>
    <v>637448832000000000,639178017582734978,0</v>
    <v>0</v>
    <v>bkhlfr</v>
    <v>XIDX:SDPC</v>
    <v>13</v>
  </rv>
  <rv s="1">
    <v>1</v>
    <v>XIDX:SDPC</v>
    <v>Daily</v>
    <v>45656</v>
    <v>45656</v>
    <v>0</v>
    <v>1</v>
    <v>638711136000000000,639178017583101565,0</v>
    <v>0</v>
    <v>bkhlfr</v>
    <v>XIDX:SDPC</v>
    <v>14</v>
  </rv>
  <rv s="1">
    <v>1</v>
    <v>XIDX:SDPC</v>
    <v>Daily</v>
    <v>41638</v>
    <v>41638</v>
    <v>0</v>
    <v>1</v>
    <v>635239584000000000,639178017582571452,0</v>
    <v>0</v>
    <v>bkhlfr</v>
    <v>XIDX:SDPC</v>
    <v>15</v>
  </rv>
  <rv s="1">
    <v>1</v>
    <v>XIDX:SDPC</v>
    <v>Daily</v>
    <v>44560</v>
    <v>44560</v>
    <v>0</v>
    <v>1</v>
    <v>637764192000000000,639178017583325116,0</v>
    <v>0</v>
    <v>bkhlfr</v>
    <v>XIDX:SDPC</v>
    <v>16</v>
  </rv>
  <rv s="1">
    <v>1</v>
    <v>XIDX:SDPC</v>
    <v>Daily</v>
    <v>46021</v>
    <v>46021</v>
    <v>0</v>
    <v>1</v>
    <v>639026496000000000,639178017583687014,0</v>
    <v>0</v>
    <v>bkhlfr</v>
    <v>XIDX:SDPC</v>
    <v>17</v>
  </rv>
  <rv s="1">
    <v>1</v>
    <v>XIDX:SDPC</v>
    <v>Daily</v>
    <v>44925</v>
    <v>44925</v>
    <v>0</v>
    <v>1</v>
    <v>638079552000000000,639178017582855004,0</v>
    <v>0</v>
    <v>bkhlfr</v>
    <v>XIDX:SDPC</v>
    <v>1</v>
  </rv>
  <rv s="1">
    <v>1</v>
    <v>XIDX:SDPC</v>
    <v>Daily</v>
    <v>40907</v>
    <v>40907</v>
    <v>0</v>
    <v>1</v>
    <v>634608000000000000,639178017590993199,0</v>
    <v>0</v>
    <v>bkhlfr</v>
    <v>XIDX:SDPC</v>
    <v>18</v>
  </rv>
  <rv s="1">
    <v>1</v>
    <v>XIDX:SDPC</v>
    <v>Daily</v>
    <v>46142</v>
    <v>46142</v>
    <v>0</v>
    <v>1</v>
    <v>639131040000000000,639178017591367035,0</v>
    <v>0</v>
    <v>bkhlfr</v>
    <v>XIDX:SDPC</v>
    <v>19</v>
  </rv>
  <rv s="1">
    <v>1</v>
    <v>XIDX:SDPC</v>
    <v>Daily</v>
    <v>42368</v>
    <v>42368</v>
    <v>0</v>
    <v>1</v>
    <v>635870304000000000,639178017589906687,0</v>
    <v>0</v>
    <v>bkhlfr</v>
    <v>XIDX:SDPC</v>
    <v>20</v>
  </rv>
  <rv s="1">
    <v>1</v>
    <v>XIDX:SDPC</v>
    <v>Daily</v>
    <v>43829</v>
    <v>43829</v>
    <v>0</v>
    <v>1</v>
    <v>637132608000000000,639178017595488023,0</v>
    <v>0</v>
    <v>bkhlfr</v>
    <v>XIDX:SDPC</v>
    <v>7</v>
  </rv>
  <rv s="1">
    <v>1</v>
    <v>XIDX:SHID</v>
    <v>Daily</v>
    <v>43829</v>
    <v>43829</v>
    <v>0</v>
    <v>1</v>
    <v>637132608000000000,639178017577711373,0</v>
    <v>0</v>
    <v>bkhlww</v>
    <v>XIDX:SHID</v>
    <v>21</v>
  </rv>
  <rv s="1">
    <v>1</v>
    <v>XIDX:SHID</v>
    <v>Daily</v>
    <v>46142</v>
    <v>46142</v>
    <v>0</v>
    <v>1</v>
    <v>639131040000000000,639178017578464155,0</v>
    <v>0</v>
    <v>bkhlww</v>
    <v>XIDX:SHID</v>
    <v>22</v>
  </rv>
  <rv s="1">
    <v>1</v>
    <v>XIDX:SHID</v>
    <v>Daily</v>
    <v>42734</v>
    <v>42734</v>
    <v>0</v>
    <v>1</v>
    <v>636186528000000000,639178017579541812,0</v>
    <v>0</v>
    <v>bkhlww</v>
    <v>XIDX:SHID</v>
    <v>23</v>
  </rv>
  <rv s="1">
    <v>1</v>
    <v>XIDX:SHID</v>
    <v>Daily</v>
    <v>44195</v>
    <v>44195</v>
    <v>0</v>
    <v>1</v>
    <v>637448832000000000,639178017579904482,0</v>
    <v>0</v>
    <v>bkhlww</v>
    <v>XIDX:SHID</v>
    <v>24</v>
  </rv>
  <rv s="1">
    <v>1</v>
    <v>XIDX:SHID</v>
    <v>Daily</v>
    <v>45656</v>
    <v>45656</v>
    <v>0</v>
    <v>1</v>
    <v>638711136000000000,639178017580281951,0</v>
    <v>0</v>
    <v>bkhlww</v>
    <v>XIDX:SHID</v>
    <v>25</v>
  </rv>
  <rv s="1">
    <v>1</v>
    <v>XIDX:SHID</v>
    <v>Daily</v>
    <v>44560</v>
    <v>44560</v>
    <v>0</v>
    <v>1</v>
    <v>637764192000000000,639178017578081478,0</v>
    <v>0</v>
    <v>bkhlww</v>
    <v>XIDX:SHID</v>
    <v>26</v>
  </rv>
  <rv s="1">
    <v>1</v>
    <v>XIDX:SHID</v>
    <v>Daily</v>
    <v>46021</v>
    <v>46021</v>
    <v>0</v>
    <v>1</v>
    <v>639026496000000000,639178017578454153,0</v>
    <v>0</v>
    <v>bkhlww</v>
    <v>XIDX:SHID</v>
    <v>27</v>
  </rv>
  <rv s="1">
    <v>1</v>
    <v>XIDX:SHID</v>
    <v>Daily</v>
    <v>44925</v>
    <v>44925</v>
    <v>0</v>
    <v>1</v>
    <v>638079552000000000,639178017580021918,0</v>
    <v>0</v>
    <v>bkhlww</v>
    <v>XIDX:SHID</v>
    <v>28</v>
  </rv>
  <rv s="1">
    <v>1</v>
    <v>XIDX:SMRU</v>
    <v>Daily</v>
    <v>42734</v>
    <v>42734</v>
    <v>0</v>
    <v>1</v>
    <v>636186528000000000,639178017565869408,0</v>
    <v>0</v>
    <v>bkhsgh</v>
    <v>XIDX:SMRU</v>
    <v>29</v>
  </rv>
  <rv s="1">
    <v>1</v>
    <v>XIDX:SMRU</v>
    <v>Daily</v>
    <v>44195</v>
    <v>44195</v>
    <v>0</v>
    <v>1</v>
    <v>637448832000000000,639178017566229494,0</v>
    <v>0</v>
    <v>bkhsgh</v>
    <v>XIDX:SMRU</v>
    <v>1</v>
  </rv>
  <rv s="1">
    <v>1</v>
    <v>XIDX:SMRU</v>
    <v>Daily</v>
    <v>45656</v>
    <v>45656</v>
    <v>0</v>
    <v>1</v>
    <v>638711136000000000,639178017566607135,0</v>
    <v>0</v>
    <v>bkhsgh</v>
    <v>XIDX:SMRU</v>
    <v>1</v>
  </rv>
  <rv s="1">
    <v>1</v>
    <v>XIDX:SMRU</v>
    <v>Daily</v>
    <v>42003</v>
    <v>42003</v>
    <v>0</v>
    <v>1</v>
    <v>635554944000000000,639178017566979651,0</v>
    <v>0</v>
    <v>bkhsgh</v>
    <v>XIDX:SMRU</v>
    <v>30</v>
  </rv>
  <rv s="1">
    <v>1</v>
    <v>XIDX:SMRU</v>
    <v>Daily</v>
    <v>44925</v>
    <v>44925</v>
    <v>0</v>
    <v>1</v>
    <v>638079552000000000,639178017567877318,0</v>
    <v>0</v>
    <v>bkhsgh</v>
    <v>XIDX:SMRU</v>
    <v>1</v>
  </rv>
  <rv s="1">
    <v>1</v>
    <v>XIDX:SMRU</v>
    <v>Daily</v>
    <v>40907</v>
    <v>40907</v>
    <v>0</v>
    <v>1</v>
    <v>634608000000000000,639178017568247401,0</v>
    <v>0</v>
    <v>bkhsgh</v>
    <v>XIDX:SMRU</v>
    <v>31</v>
  </rv>
  <rv s="1">
    <v>1</v>
    <v>XIDX:SMRU</v>
    <v>Daily</v>
    <v>42368</v>
    <v>42368</v>
    <v>0</v>
    <v>1</v>
    <v>635870304000000000,639178017568617482,0</v>
    <v>0</v>
    <v>bkhsgh</v>
    <v>XIDX:SMRU</v>
    <v>32</v>
  </rv>
  <rv s="1">
    <v>1</v>
    <v>XIDX:SMRU</v>
    <v>Daily</v>
    <v>43829</v>
    <v>43829</v>
    <v>0</v>
    <v>1</v>
    <v>637132608000000000,639178017568990082,0</v>
    <v>0</v>
    <v>bkhsgh</v>
    <v>XIDX:SMRU</v>
    <v>33</v>
  </rv>
  <rv s="1">
    <v>1</v>
    <v>XIDX:SMRU</v>
    <v>Daily</v>
    <v>46142</v>
    <v>46142</v>
    <v>0</v>
    <v>1</v>
    <v>639131040000000000,639178017565839410,0</v>
    <v>0</v>
    <v>bkhsgh</v>
    <v>XIDX:SMRU</v>
    <v>1</v>
  </rv>
  <rv s="1">
    <v>1</v>
    <v>XIDX:SMRU</v>
    <v>Daily</v>
    <v>41638</v>
    <v>41638</v>
    <v>0</v>
    <v>1</v>
    <v>635239584000000000,639178017566207049,0</v>
    <v>0</v>
    <v>bkhsgh</v>
    <v>XIDX:SMRU</v>
    <v>34</v>
  </rv>
  <rv s="1">
    <v>1</v>
    <v>XIDX:SMRU</v>
    <v>Daily</v>
    <v>44560</v>
    <v>44560</v>
    <v>0</v>
    <v>1</v>
    <v>637764192000000000,639178017568369949,0</v>
    <v>0</v>
    <v>bkhsgh</v>
    <v>XIDX:SMRU</v>
    <v>1</v>
  </rv>
  <rv s="1">
    <v>1</v>
    <v>XIDX:SMRU</v>
    <v>Daily</v>
    <v>46021</v>
    <v>46021</v>
    <v>0</v>
    <v>1</v>
    <v>639026496000000000,639178017567599784,0</v>
    <v>0</v>
    <v>bkhsgh</v>
    <v>XIDX:SMRU</v>
    <v>1</v>
  </rv>
  <rv s="1">
    <v>1</v>
    <v>XIDX:PNLF</v>
    <v>Daily</v>
    <v>40542</v>
    <v>40542</v>
    <v>0</v>
    <v>1</v>
    <v>634292640000000000,639178017608246267,0</v>
    <v>0</v>
    <v>bn9d7w</v>
    <v>XIDX:PNLF</v>
    <v>35</v>
  </rv>
  <rv s="1">
    <v>1</v>
    <v>XIDX:PNLF</v>
    <v>Daily</v>
    <v>42003</v>
    <v>42003</v>
    <v>0</v>
    <v>1</v>
    <v>635554944000000000,639178017608616357,0</v>
    <v>0</v>
    <v>bn9d7w</v>
    <v>XIDX:PNLF</v>
    <v>36</v>
  </rv>
  <rv s="1">
    <v>1</v>
    <v>XIDX:PNLF</v>
    <v>Daily</v>
    <v>44925</v>
    <v>44925</v>
    <v>0</v>
    <v>1</v>
    <v>638079552000000000,639178017609356525,0</v>
    <v>0</v>
    <v>bn9d7w</v>
    <v>XIDX:PNLF</v>
    <v>37</v>
  </rv>
  <rv s="1">
    <v>1</v>
    <v>XIDX:PNLF</v>
    <v>Daily</v>
    <v>40907</v>
    <v>40907</v>
    <v>0</v>
    <v>1</v>
    <v>634608000000000000,639178017610761322,0</v>
    <v>0</v>
    <v>bn9d7w</v>
    <v>XIDX:PNLF</v>
    <v>38</v>
  </rv>
  <rv s="1">
    <v>1</v>
    <v>XIDX:PNLF</v>
    <v>Daily</v>
    <v>42368</v>
    <v>42368</v>
    <v>0</v>
    <v>1</v>
    <v>635870304000000000,639178017611131405,0</v>
    <v>0</v>
    <v>bn9d7w</v>
    <v>XIDX:PNLF</v>
    <v>39</v>
  </rv>
  <rv s="1">
    <v>1</v>
    <v>XIDX:PNLF</v>
    <v>Daily</v>
    <v>43829</v>
    <v>43829</v>
    <v>0</v>
    <v>1</v>
    <v>637132608000000000,639178017611507686,0</v>
    <v>0</v>
    <v>bn9d7w</v>
    <v>XIDX:PNLF</v>
    <v>40</v>
  </rv>
  <rv s="1">
    <v>1</v>
    <v>XIDX:PNLF</v>
    <v>Daily</v>
    <v>46142</v>
    <v>46142</v>
    <v>0</v>
    <v>1</v>
    <v>639131040000000000,639178017612247172,0</v>
    <v>0</v>
    <v>bn9d7w</v>
    <v>XIDX:PNLF</v>
    <v>41</v>
  </rv>
  <rv s="1">
    <v>1</v>
    <v>XIDX:PNLF</v>
    <v>Daily</v>
    <v>39812</v>
    <v>39812</v>
    <v>0</v>
    <v>1</v>
    <v>633661920000000000,639178017613311883,0</v>
    <v>0</v>
    <v>bn9d7w</v>
    <v>XIDX:PNLF</v>
    <v>42</v>
  </rv>
  <rv s="1">
    <v>1</v>
    <v>XIDX:PNLF</v>
    <v>Daily</v>
    <v>42734</v>
    <v>42734</v>
    <v>0</v>
    <v>1</v>
    <v>636186528000000000,639178017614057575,0</v>
    <v>0</v>
    <v>bn9d7w</v>
    <v>XIDX:PNLF</v>
    <v>43</v>
  </rv>
  <rv s="1">
    <v>1</v>
    <v>XIDX:PNLF</v>
    <v>Daily</v>
    <v>44195</v>
    <v>44195</v>
    <v>0</v>
    <v>1</v>
    <v>637448832000000000,639178017614427655,0</v>
    <v>0</v>
    <v>bn9d7w</v>
    <v>XIDX:PNLF</v>
    <v>44</v>
  </rv>
  <rv s="1">
    <v>1</v>
    <v>XIDX:PNLF</v>
    <v>Daily</v>
    <v>45656</v>
    <v>45656</v>
    <v>0</v>
    <v>1</v>
    <v>638711136000000000,639178017614798390,0</v>
    <v>0</v>
    <v>bn9d7w</v>
    <v>XIDX:PNLF</v>
    <v>45</v>
  </rv>
  <rv s="1">
    <v>1</v>
    <v>XIDX:PNLF</v>
    <v>Daily</v>
    <v>41638</v>
    <v>41638</v>
    <v>0</v>
    <v>1</v>
    <v>635239584000000000,639178017617978454,0</v>
    <v>0</v>
    <v>bn9d7w</v>
    <v>XIDX:PNLF</v>
    <v>46</v>
  </rv>
  <rv s="1">
    <v>1</v>
    <v>XIDX:PNLF</v>
    <v>Daily</v>
    <v>44560</v>
    <v>44560</v>
    <v>0</v>
    <v>1</v>
    <v>637764192000000000,639178017622649514,0</v>
    <v>0</v>
    <v>bn9d7w</v>
    <v>XIDX:PNLF</v>
    <v>43</v>
  </rv>
  <rv s="1">
    <v>1</v>
    <v>XIDX:PNLF</v>
    <v>Daily</v>
    <v>40177</v>
    <v>40177</v>
    <v>0</v>
    <v>1</v>
    <v>633977280000000000,639178017625214505,0</v>
    <v>0</v>
    <v>bn9d7w</v>
    <v>XIDX:PNLF</v>
    <v>47</v>
  </rv>
  <rv s="1">
    <v>1</v>
    <v>XIDX:PNLF</v>
    <v>Daily</v>
    <v>46021</v>
    <v>46021</v>
    <v>0</v>
    <v>1</v>
    <v>639026496000000000,639178017625580707,0</v>
    <v>0</v>
    <v>bn9d7w</v>
    <v>XIDX:PNLF</v>
    <v>48</v>
  </rv>
  <rv s="1">
    <v>1</v>
    <v>XIDX:SMRA</v>
    <v>Daily</v>
    <v>40907</v>
    <v>40907</v>
    <v>0</v>
    <v>1</v>
    <v>634608000000000000,639178017566581068,0</v>
    <v>0</v>
    <v>bn9ljc</v>
    <v>XIDX:SMRA</v>
    <v>49</v>
  </rv>
  <rv s="1">
    <v>1</v>
    <v>XIDX:SMRA</v>
    <v>Daily</v>
    <v>42368</v>
    <v>42368</v>
    <v>0</v>
    <v>1</v>
    <v>635870304000000000,639178017566958178,0</v>
    <v>0</v>
    <v>bn9ljc</v>
    <v>XIDX:SMRA</v>
    <v>50</v>
  </rv>
  <rv s="1">
    <v>1</v>
    <v>XIDX:SMRA</v>
    <v>Daily</v>
    <v>43829</v>
    <v>43829</v>
    <v>0</v>
    <v>1</v>
    <v>637132608000000000,639178017567331238,0</v>
    <v>0</v>
    <v>bn9ljc</v>
    <v>XIDX:SMRA</v>
    <v>51</v>
  </rv>
  <rv s="1">
    <v>1</v>
    <v>XIDX:SMRA</v>
    <v>Daily</v>
    <v>46142</v>
    <v>46142</v>
    <v>0</v>
    <v>1</v>
    <v>639131040000000000,639178017568063589,0</v>
    <v>0</v>
    <v>bn9ljc</v>
    <v>XIDX:SMRA</v>
    <v>52</v>
  </rv>
  <rv s="1">
    <v>1</v>
    <v>XIDX:SMRA</v>
    <v>Daily</v>
    <v>39812</v>
    <v>39812</v>
    <v>0</v>
    <v>1</v>
    <v>633661920000000000,639178017566200978,0</v>
    <v>0</v>
    <v>bn9ljc</v>
    <v>XIDX:SMRA</v>
    <v>42</v>
  </rv>
  <rv s="1">
    <v>1</v>
    <v>XIDX:SMRA</v>
    <v>Daily</v>
    <v>42734</v>
    <v>42734</v>
    <v>0</v>
    <v>1</v>
    <v>636186528000000000,639178017567213411,0</v>
    <v>0</v>
    <v>bn9ljc</v>
    <v>XIDX:SMRA</v>
    <v>53</v>
  </rv>
  <rv s="1">
    <v>1</v>
    <v>XIDX:SMRA</v>
    <v>Daily</v>
    <v>44195</v>
    <v>44195</v>
    <v>0</v>
    <v>1</v>
    <v>637448832000000000,639178017567593494,0</v>
    <v>0</v>
    <v>bn9ljc</v>
    <v>XIDX:SMRA</v>
    <v>54</v>
  </rv>
  <rv s="1">
    <v>1</v>
    <v>XIDX:SMRA</v>
    <v>Daily</v>
    <v>45656</v>
    <v>45656</v>
    <v>0</v>
    <v>1</v>
    <v>638711136000000000,639178017568003587,0</v>
    <v>0</v>
    <v>bn9ljc</v>
    <v>XIDX:SMRA</v>
    <v>55</v>
  </rv>
  <rv s="1">
    <v>1</v>
    <v>XIDX:SMRA</v>
    <v>Daily</v>
    <v>40177</v>
    <v>40177</v>
    <v>0</v>
    <v>1</v>
    <v>633977280000000000,639178017568738547,0</v>
    <v>0</v>
    <v>bn9ljc</v>
    <v>XIDX:SMRA</v>
    <v>56</v>
  </rv>
  <rv s="1">
    <v>1</v>
    <v>XIDX:SMRA</v>
    <v>Daily</v>
    <v>41638</v>
    <v>41638</v>
    <v>0</v>
    <v>1</v>
    <v>635239584000000000,639178017569108624,0</v>
    <v>0</v>
    <v>bn9ljc</v>
    <v>XIDX:SMRA</v>
    <v>26</v>
  </rv>
  <rv s="1">
    <v>1</v>
    <v>XIDX:SMRA</v>
    <v>Daily</v>
    <v>44560</v>
    <v>44560</v>
    <v>0</v>
    <v>1</v>
    <v>637764192000000000,639178017565737925,0</v>
    <v>0</v>
    <v>bn9ljc</v>
    <v>XIDX:SMRA</v>
    <v>57</v>
  </rv>
  <rv s="1">
    <v>1</v>
    <v>XIDX:SMRA</v>
    <v>Daily</v>
    <v>46021</v>
    <v>46021</v>
    <v>0</v>
    <v>1</v>
    <v>639026496000000000,639178017566113161,0</v>
    <v>0</v>
    <v>bn9ljc</v>
    <v>XIDX:SMRA</v>
    <v>58</v>
  </rv>
  <rv s="1">
    <v>1</v>
    <v>XIDX:SMRA</v>
    <v>Daily</v>
    <v>40542</v>
    <v>40542</v>
    <v>0</v>
    <v>1</v>
    <v>634292640000000000,639178017567971396,0</v>
    <v>0</v>
    <v>bn9ljc</v>
    <v>XIDX:SMRA</v>
    <v>59</v>
  </rv>
  <rv s="1">
    <v>1</v>
    <v>XIDX:SMRA</v>
    <v>Daily</v>
    <v>42003</v>
    <v>42003</v>
    <v>0</v>
    <v>1</v>
    <v>635554944000000000,639178017568333652,0</v>
    <v>0</v>
    <v>bn9ljc</v>
    <v>XIDX:SMRA</v>
    <v>60</v>
  </rv>
  <rv s="1">
    <v>1</v>
    <v>XIDX:SMRA</v>
    <v>Daily</v>
    <v>44925</v>
    <v>44925</v>
    <v>0</v>
    <v>1</v>
    <v>638079552000000000,639178017565402997,0</v>
    <v>0</v>
    <v>bn9ljc</v>
    <v>XIDX:SMRA</v>
    <v>61</v>
  </rv>
  <rv s="1">
    <v>1</v>
    <v>XIDX:SMGR</v>
    <v>Daily</v>
    <v>40542</v>
    <v>40542</v>
    <v>0</v>
    <v>1</v>
    <v>634292640000000000,639178017567206349,0</v>
    <v>0</v>
    <v>bn9lgh</v>
    <v>XIDX:SMGR</v>
    <v>62</v>
  </rv>
  <rv s="1">
    <v>1</v>
    <v>XIDX:SMGR</v>
    <v>Daily</v>
    <v>42003</v>
    <v>42003</v>
    <v>0</v>
    <v>1</v>
    <v>635554944000000000,639178017567585090,0</v>
    <v>0</v>
    <v>bn9lgh</v>
    <v>XIDX:SMGR</v>
    <v>63</v>
  </rv>
  <rv s="1">
    <v>1</v>
    <v>XIDX:SMGR</v>
    <v>Daily</v>
    <v>44925</v>
    <v>44925</v>
    <v>0</v>
    <v>1</v>
    <v>638079552000000000,639178017568315251,0</v>
    <v>0</v>
    <v>bn9lgh</v>
    <v>XIDX:SMGR</v>
    <v>64</v>
  </rv>
  <rv s="1">
    <v>1</v>
    <v>XIDX:SMGR</v>
    <v>Daily</v>
    <v>40907</v>
    <v>40907</v>
    <v>0</v>
    <v>1</v>
    <v>634608000000000000,639178017566894939,0</v>
    <v>0</v>
    <v>bn9lgh</v>
    <v>XIDX:SMGR</v>
    <v>65</v>
  </rv>
  <rv s="1">
    <v>1</v>
    <v>XIDX:SMGR</v>
    <v>Daily</v>
    <v>42368</v>
    <v>42368</v>
    <v>0</v>
    <v>1</v>
    <v>635870304000000000,639178017567266363,0</v>
    <v>0</v>
    <v>bn9lgh</v>
    <v>XIDX:SMGR</v>
    <v>66</v>
  </rv>
  <rv s="1">
    <v>1</v>
    <v>XIDX:SMGR</v>
    <v>Daily</v>
    <v>43829</v>
    <v>43829</v>
    <v>0</v>
    <v>1</v>
    <v>637132608000000000,639178017567645105,0</v>
    <v>0</v>
    <v>bn9lgh</v>
    <v>XIDX:SMGR</v>
    <v>67</v>
  </rv>
  <rv s="1">
    <v>1</v>
    <v>XIDX:SMGR</v>
    <v>Daily</v>
    <v>46142</v>
    <v>46142</v>
    <v>0</v>
    <v>1</v>
    <v>639131040000000000,639178017568549653,0</v>
    <v>0</v>
    <v>bn9lgh</v>
    <v>XIDX:SMGR</v>
    <v>68</v>
  </rv>
  <rv s="1">
    <v>1</v>
    <v>XIDX:SMGR</v>
    <v>Daily</v>
    <v>39812</v>
    <v>39812</v>
    <v>0</v>
    <v>1</v>
    <v>633661920000000000,639178017566936288,0</v>
    <v>0</v>
    <v>bn9lgh</v>
    <v>XIDX:SMGR</v>
    <v>69</v>
  </rv>
  <rv s="1">
    <v>1</v>
    <v>XIDX:SMGR</v>
    <v>Daily</v>
    <v>42734</v>
    <v>42734</v>
    <v>0</v>
    <v>1</v>
    <v>636186528000000000,639178017567716478,0</v>
    <v>0</v>
    <v>bn9lgh</v>
    <v>XIDX:SMGR</v>
    <v>70</v>
  </rv>
  <rv s="1">
    <v>1</v>
    <v>XIDX:SMGR</v>
    <v>Daily</v>
    <v>44195</v>
    <v>44195</v>
    <v>0</v>
    <v>1</v>
    <v>637448832000000000,639178017568075197,0</v>
    <v>0</v>
    <v>bn9lgh</v>
    <v>XIDX:SMGR</v>
    <v>71</v>
  </rv>
  <rv s="1">
    <v>1</v>
    <v>XIDX:SMGR</v>
    <v>Daily</v>
    <v>45656</v>
    <v>45656</v>
    <v>0</v>
    <v>1</v>
    <v>638711136000000000,639178017568445279,0</v>
    <v>0</v>
    <v>bn9lgh</v>
    <v>XIDX:SMGR</v>
    <v>72</v>
  </rv>
  <rv s="1">
    <v>1</v>
    <v>XIDX:SMGR</v>
    <v>Daily</v>
    <v>40177</v>
    <v>40177</v>
    <v>0</v>
    <v>1</v>
    <v>633977280000000000,639178017566856269,0</v>
    <v>0</v>
    <v>bn9lgh</v>
    <v>XIDX:SMGR</v>
    <v>73</v>
  </rv>
  <rv s="1">
    <v>1</v>
    <v>XIDX:SMGR</v>
    <v>Daily</v>
    <v>41638</v>
    <v>41638</v>
    <v>0</v>
    <v>1</v>
    <v>635239584000000000,639178017567226355,0</v>
    <v>0</v>
    <v>bn9lgh</v>
    <v>XIDX:SMGR</v>
    <v>74</v>
  </rv>
  <rv s="1">
    <v>1</v>
    <v>XIDX:SMGR</v>
    <v>Daily</v>
    <v>44560</v>
    <v>44560</v>
    <v>0</v>
    <v>1</v>
    <v>637764192000000000,639178017568005181,0</v>
    <v>0</v>
    <v>bn9lgh</v>
    <v>XIDX:SMGR</v>
    <v>75</v>
  </rv>
  <rv s="1">
    <v>1</v>
    <v>XIDX:SMGR</v>
    <v>Daily</v>
    <v>46021</v>
    <v>46021</v>
    <v>0</v>
    <v>1</v>
    <v>639026496000000000,639178017568376615,0</v>
    <v>0</v>
    <v>bn9lgh</v>
    <v>XIDX:SMGR</v>
    <v>76</v>
  </rv>
  <rv s="1">
    <v>1</v>
    <v>XIDX:ROTI</v>
    <v>Daily</v>
    <v>40907</v>
    <v>40907</v>
    <v>0</v>
    <v>1</v>
    <v>634608000000000000,639178017588947727,0</v>
    <v>0</v>
    <v>bkhkxm</v>
    <v>XIDX:ROTI</v>
    <v>77</v>
  </rv>
  <rv s="1">
    <v>1</v>
    <v>XIDX:ROTI</v>
    <v>Daily</v>
    <v>42368</v>
    <v>42368</v>
    <v>0</v>
    <v>1</v>
    <v>635870304000000000,639178017589317798,0</v>
    <v>0</v>
    <v>bkhkxm</v>
    <v>XIDX:ROTI</v>
    <v>78</v>
  </rv>
  <rv s="1">
    <v>1</v>
    <v>XIDX:ROTI</v>
    <v>Daily</v>
    <v>43829</v>
    <v>43829</v>
    <v>0</v>
    <v>1</v>
    <v>637132608000000000,639178017589685559,0</v>
    <v>0</v>
    <v>bkhkxm</v>
    <v>XIDX:ROTI</v>
    <v>79</v>
  </rv>
  <rv s="1">
    <v>1</v>
    <v>XIDX:ROTI</v>
    <v>Daily</v>
    <v>46142</v>
    <v>46142</v>
    <v>0</v>
    <v>1</v>
    <v>639131040000000000,639178017590613921,0</v>
    <v>0</v>
    <v>bkhkxm</v>
    <v>XIDX:ROTI</v>
    <v>80</v>
  </rv>
  <rv s="1">
    <v>1</v>
    <v>XIDX:ROTI</v>
    <v>Daily</v>
    <v>42734</v>
    <v>42734</v>
    <v>0</v>
    <v>1</v>
    <v>636186528000000000,639178017590705789,0</v>
    <v>0</v>
    <v>bkhkxm</v>
    <v>XIDX:ROTI</v>
    <v>81</v>
  </rv>
  <rv s="1">
    <v>1</v>
    <v>XIDX:ROTI</v>
    <v>Daily</v>
    <v>44195</v>
    <v>44195</v>
    <v>0</v>
    <v>1</v>
    <v>637448832000000000,639178017591068186,0</v>
    <v>0</v>
    <v>bkhkxm</v>
    <v>XIDX:ROTI</v>
    <v>82</v>
  </rv>
  <rv s="1">
    <v>1</v>
    <v>XIDX:ROTI</v>
    <v>Daily</v>
    <v>45656</v>
    <v>45656</v>
    <v>0</v>
    <v>1</v>
    <v>638711136000000000,639178017591435957,0</v>
    <v>0</v>
    <v>bkhkxm</v>
    <v>XIDX:ROTI</v>
    <v>83</v>
  </rv>
  <rv s="1">
    <v>1</v>
    <v>XIDX:ROTI</v>
    <v>Daily</v>
    <v>46021</v>
    <v>46021</v>
    <v>0</v>
    <v>1</v>
    <v>639026496000000000,639178017588995407,0</v>
    <v>0</v>
    <v>bkhkxm</v>
    <v>XIDX:ROTI</v>
    <v>84</v>
  </rv>
  <rv s="1">
    <v>1</v>
    <v>XIDX:ROTI</v>
    <v>Daily</v>
    <v>40542</v>
    <v>40542</v>
    <v>0</v>
    <v>1</v>
    <v>634292640000000000,639178017590207996,0</v>
    <v>0</v>
    <v>bkhkxm</v>
    <v>XIDX:ROTI</v>
    <v>85</v>
  </rv>
  <rv s="1">
    <v>1</v>
    <v>XIDX:ROTI</v>
    <v>Daily</v>
    <v>41638</v>
    <v>41638</v>
    <v>0</v>
    <v>1</v>
    <v>635239584000000000,639178017597697352,0</v>
    <v>0</v>
    <v>bkhkxm</v>
    <v>XIDX:ROTI</v>
    <v>86</v>
  </rv>
  <rv s="1">
    <v>1</v>
    <v>XIDX:ROTI</v>
    <v>Daily</v>
    <v>44560</v>
    <v>44560</v>
    <v>0</v>
    <v>1</v>
    <v>637764192000000000,639178017594728986,0</v>
    <v>0</v>
    <v>bkhkxm</v>
    <v>XIDX:ROTI</v>
    <v>82</v>
  </rv>
  <rv s="1">
    <v>1</v>
    <v>XIDX:ROTI</v>
    <v>Daily</v>
    <v>42003</v>
    <v>42003</v>
    <v>0</v>
    <v>1</v>
    <v>635554944000000000,639178017595986968,0</v>
    <v>0</v>
    <v>bkhkxm</v>
    <v>XIDX:ROTI</v>
    <v>87</v>
  </rv>
  <rv s="1">
    <v>1</v>
    <v>XIDX:ROTI</v>
    <v>Daily</v>
    <v>44925</v>
    <v>44925</v>
    <v>0</v>
    <v>1</v>
    <v>638079552000000000,639178017596345178,0</v>
    <v>0</v>
    <v>bkhkxm</v>
    <v>XIDX:ROTI</v>
    <v>88</v>
  </rv>
  <rv s="1">
    <v>1</v>
    <v>XIDX:SMMA</v>
    <v>Daily</v>
    <v>44560</v>
    <v>44560</v>
    <v>0</v>
    <v>1</v>
    <v>637764192000000000,639178017566886278,0</v>
    <v>0</v>
    <v>bkhs7w</v>
    <v>XIDX:SMMA</v>
    <v>89</v>
  </rv>
  <rv s="1">
    <v>1</v>
    <v>XIDX:SMMA</v>
    <v>Daily</v>
    <v>44925</v>
    <v>44925</v>
    <v>0</v>
    <v>1</v>
    <v>638079552000000000,639178017568005181,0</v>
    <v>0</v>
    <v>bkhs7w</v>
    <v>XIDX:SMMA</v>
    <v>90</v>
  </rv>
  <rv s="1">
    <v>1</v>
    <v>XIDX:SMMA</v>
    <v>Daily</v>
    <v>46142</v>
    <v>46142</v>
    <v>0</v>
    <v>1</v>
    <v>639131040000000000,639178017568389620,0</v>
    <v>0</v>
    <v>bkhs7w</v>
    <v>XIDX:SMMA</v>
    <v>91</v>
  </rv>
  <rv s="1">
    <v>1</v>
    <v>XIDX:SMMA</v>
    <v>Daily</v>
    <v>43829</v>
    <v>43829</v>
    <v>0</v>
    <v>1</v>
    <v>637132608000000000,639178017565325926,0</v>
    <v>0</v>
    <v>bkhs7w</v>
    <v>XIDX:SMMA</v>
    <v>92</v>
  </rv>
  <rv s="1">
    <v>1</v>
    <v>XIDX:SMMA</v>
    <v>Daily</v>
    <v>42734</v>
    <v>42734</v>
    <v>0</v>
    <v>1</v>
    <v>636186528000000000,639178017566064759,0</v>
    <v>0</v>
    <v>bkhs7w</v>
    <v>XIDX:SMMA</v>
    <v>93</v>
  </rv>
  <rv s="1">
    <v>1</v>
    <v>XIDX:SMMA</v>
    <v>Daily</v>
    <v>44195</v>
    <v>44195</v>
    <v>0</v>
    <v>1</v>
    <v>637448832000000000,639178017566454844,0</v>
    <v>0</v>
    <v>bkhs7w</v>
    <v>XIDX:SMMA</v>
    <v>66</v>
  </rv>
  <rv s="1">
    <v>1</v>
    <v>XIDX:SMMA</v>
    <v>Daily</v>
    <v>45656</v>
    <v>45656</v>
    <v>0</v>
    <v>1</v>
    <v>638711136000000000,639178017566824924,0</v>
    <v>0</v>
    <v>bkhs7w</v>
    <v>XIDX:SMMA</v>
    <v>94</v>
  </rv>
  <rv s="1">
    <v>1</v>
    <v>XIDX:SMMT</v>
    <v>Daily</v>
    <v>43829</v>
    <v>43829</v>
    <v>0</v>
    <v>1</v>
    <v>637132608000000000,639178017568546650,0</v>
    <v>0</v>
    <v>bkhsar</v>
    <v>XIDX:SMMT</v>
    <v>95</v>
  </rv>
  <rv s="1">
    <v>1</v>
    <v>XIDX:SMMT</v>
    <v>Daily</v>
    <v>46142</v>
    <v>46142</v>
    <v>0</v>
    <v>1</v>
    <v>639131040000000000,639178017565454636,0</v>
    <v>0</v>
    <v>bkhsar</v>
    <v>XIDX:SMMT</v>
    <v>96</v>
  </rv>
  <rv s="1">
    <v>1</v>
    <v>XIDX:SMMT</v>
    <v>Daily</v>
    <v>44560</v>
    <v>44560</v>
    <v>0</v>
    <v>1</v>
    <v>637764192000000000,639178017566854932,0</v>
    <v>0</v>
    <v>bkhsar</v>
    <v>XIDX:SMMT</v>
    <v>97</v>
  </rv>
  <rv s="1">
    <v>1</v>
    <v>XIDX:SMMT</v>
    <v>Daily</v>
    <v>46021</v>
    <v>46021</v>
    <v>0</v>
    <v>1</v>
    <v>639026496000000000,639178017567226355,0</v>
    <v>0</v>
    <v>bkhsar</v>
    <v>XIDX:SMMT</v>
    <v>98</v>
  </rv>
  <rv s="1">
    <v>1</v>
    <v>XIDX:SMMT</v>
    <v>Daily</v>
    <v>44925</v>
    <v>44925</v>
    <v>0</v>
    <v>1</v>
    <v>638079552000000000,639178017566146112,0</v>
    <v>0</v>
    <v>bkhsar</v>
    <v>XIDX:SMMT</v>
    <v>99</v>
  </rv>
  <rv s="1">
    <v>1</v>
    <v>XIDX:SMMT</v>
    <v>Daily</v>
    <v>44195</v>
    <v>44195</v>
    <v>0</v>
    <v>1</v>
    <v>637448832000000000,639178017567256360,0</v>
    <v>0</v>
    <v>bkhsar</v>
    <v>XIDX:SMMT</v>
    <v>100</v>
  </rv>
  <rv s="1">
    <v>1</v>
    <v>XIDX:SMMT</v>
    <v>Daily</v>
    <v>45656</v>
    <v>45656</v>
    <v>0</v>
    <v>1</v>
    <v>638711136000000000,639178017568765354,0</v>
    <v>0</v>
    <v>bkhsar</v>
    <v>XIDX:SMMT</v>
    <v>101</v>
  </rv>
  <rv s="1">
    <v>1</v>
    <v>XIDX:PTPP</v>
    <v>Daily</v>
    <v>40542</v>
    <v>40542</v>
    <v>0</v>
    <v>1</v>
    <v>634292640000000000,639178017607568197,0</v>
    <v>0</v>
    <v>bkhihw</v>
    <v>XIDX:PTPP</v>
    <v>102</v>
  </rv>
  <rv s="1">
    <v>1</v>
    <v>XIDX:PTPP</v>
    <v>Daily</v>
    <v>42003</v>
    <v>42003</v>
    <v>0</v>
    <v>1</v>
    <v>635554944000000000,639178017607988143,0</v>
    <v>0</v>
    <v>bkhihw</v>
    <v>XIDX:PTPP</v>
    <v>103</v>
  </rv>
  <rv s="1">
    <v>1</v>
    <v>XIDX:PTPP</v>
    <v>Daily</v>
    <v>44925</v>
    <v>44925</v>
    <v>0</v>
    <v>1</v>
    <v>638079552000000000,639178017608738302,0</v>
    <v>0</v>
    <v>bkhihw</v>
    <v>XIDX:PTPP</v>
    <v>104</v>
  </rv>
  <rv s="1">
    <v>1</v>
    <v>XIDX:PTPP</v>
    <v>Daily</v>
    <v>40907</v>
    <v>40907</v>
    <v>0</v>
    <v>1</v>
    <v>634608000000000000,639178017607938276,0</v>
    <v>0</v>
    <v>bkhihw</v>
    <v>XIDX:PTPP</v>
    <v>105</v>
  </rv>
  <rv s="1">
    <v>1</v>
    <v>XIDX:PTPP</v>
    <v>Daily</v>
    <v>42368</v>
    <v>42368</v>
    <v>0</v>
    <v>1</v>
    <v>635870304000000000,639178017608298205,0</v>
    <v>0</v>
    <v>bkhihw</v>
    <v>XIDX:PTPP</v>
    <v>106</v>
  </rv>
  <rv s="1">
    <v>1</v>
    <v>XIDX:PTPP</v>
    <v>Daily</v>
    <v>43829</v>
    <v>43829</v>
    <v>0</v>
    <v>1</v>
    <v>637132608000000000,639178017608678290,0</v>
    <v>0</v>
    <v>bkhihw</v>
    <v>XIDX:PTPP</v>
    <v>107</v>
  </rv>
  <rv s="1">
    <v>1</v>
    <v>XIDX:PTPP</v>
    <v>Daily</v>
    <v>46142</v>
    <v>46142</v>
    <v>0</v>
    <v>1</v>
    <v>639131040000000000,639178017609678505,0</v>
    <v>0</v>
    <v>bkhihw</v>
    <v>XIDX:PTPP</v>
    <v>108</v>
  </rv>
  <rv s="1">
    <v>1</v>
    <v>XIDX:PTPP</v>
    <v>Daily</v>
    <v>42734</v>
    <v>42734</v>
    <v>0</v>
    <v>1</v>
    <v>636186528000000000,639178017612431736,0</v>
    <v>0</v>
    <v>bkhihw</v>
    <v>XIDX:PTPP</v>
    <v>109</v>
  </rv>
  <rv s="1">
    <v>1</v>
    <v>XIDX:PTPP</v>
    <v>Daily</v>
    <v>44195</v>
    <v>44195</v>
    <v>0</v>
    <v>1</v>
    <v>637448832000000000,639178017612811810,0</v>
    <v>0</v>
    <v>bkhihw</v>
    <v>XIDX:PTPP</v>
    <v>110</v>
  </rv>
  <rv s="1">
    <v>1</v>
    <v>XIDX:PTPP</v>
    <v>Daily</v>
    <v>45656</v>
    <v>45656</v>
    <v>0</v>
    <v>1</v>
    <v>638711136000000000,639178017613211900,0</v>
    <v>0</v>
    <v>bkhihw</v>
    <v>XIDX:PTPP</v>
    <v>111</v>
  </rv>
  <rv s="1">
    <v>1</v>
    <v>XIDX:PTPP</v>
    <v>Daily</v>
    <v>41638</v>
    <v>41638</v>
    <v>0</v>
    <v>1</v>
    <v>635239584000000000,639178017612869381,0</v>
    <v>0</v>
    <v>bkhihw</v>
    <v>XIDX:PTPP</v>
    <v>112</v>
  </rv>
  <rv s="1">
    <v>1</v>
    <v>XIDX:PTPP</v>
    <v>Daily</v>
    <v>44560</v>
    <v>44560</v>
    <v>0</v>
    <v>1</v>
    <v>637764192000000000,639178017613589545,0</v>
    <v>0</v>
    <v>bkhihw</v>
    <v>XIDX:PTPP</v>
    <v>113</v>
  </rv>
  <rv s="1">
    <v>1</v>
    <v>XIDX:PTPP</v>
    <v>Daily</v>
    <v>46021</v>
    <v>46021</v>
    <v>0</v>
    <v>1</v>
    <v>639026496000000000,639178017613949449,0</v>
    <v>0</v>
    <v>bkhihw</v>
    <v>XIDX:PTPP</v>
    <v>114</v>
  </rv>
  <rv s="1">
    <v>1</v>
    <v>XIDX:SMCB</v>
    <v>Daily</v>
    <v>40907</v>
    <v>40907</v>
    <v>0</v>
    <v>1</v>
    <v>634608000000000000,639178017568079155,0</v>
    <v>0</v>
    <v>bn9ldm</v>
    <v>XIDX:SMCB</v>
    <v>115</v>
  </rv>
  <rv s="1">
    <v>1</v>
    <v>XIDX:SMCB</v>
    <v>Daily</v>
    <v>42368</v>
    <v>42368</v>
    <v>0</v>
    <v>1</v>
    <v>635870304000000000,639178017568449252,0</v>
    <v>0</v>
    <v>bn9ldm</v>
    <v>XIDX:SMCB</v>
    <v>116</v>
  </rv>
  <rv s="1">
    <v>1</v>
    <v>XIDX:SMCB</v>
    <v>Daily</v>
    <v>43829</v>
    <v>43829</v>
    <v>0</v>
    <v>1</v>
    <v>637132608000000000,639178017568829405,0</v>
    <v>0</v>
    <v>bn9ldm</v>
    <v>XIDX:SMCB</v>
    <v>117</v>
  </rv>
  <rv s="1">
    <v>1</v>
    <v>XIDX:SMCB</v>
    <v>Daily</v>
    <v>46142</v>
    <v>46142</v>
    <v>0</v>
    <v>1</v>
    <v>639131040000000000,639178017571219881,0</v>
    <v>0</v>
    <v>bn9ldm</v>
    <v>XIDX:SMCB</v>
    <v>1</v>
  </rv>
  <rv s="1">
    <v>1</v>
    <v>XIDX:SMCB</v>
    <v>Daily</v>
    <v>39812</v>
    <v>39812</v>
    <v>0</v>
    <v>1</v>
    <v>633661920000000000,639178017574150596,0</v>
    <v>0</v>
    <v>bn9ldm</v>
    <v>XIDX:SMCB</v>
    <v>118</v>
  </rv>
  <rv s="1">
    <v>1</v>
    <v>XIDX:SMCB</v>
    <v>Daily</v>
    <v>42734</v>
    <v>42734</v>
    <v>0</v>
    <v>1</v>
    <v>636186528000000000,639178017571379912,0</v>
    <v>0</v>
    <v>bn9ldm</v>
    <v>XIDX:SMCB</v>
    <v>27</v>
  </rv>
  <rv s="1">
    <v>1</v>
    <v>XIDX:SMCB</v>
    <v>Daily</v>
    <v>44195</v>
    <v>44195</v>
    <v>0</v>
    <v>1</v>
    <v>637448832000000000,639178017571749996,0</v>
    <v>0</v>
    <v>bn9ldm</v>
    <v>XIDX:SMCB</v>
    <v>119</v>
  </rv>
  <rv s="1">
    <v>1</v>
    <v>XIDX:SMCB</v>
    <v>Daily</v>
    <v>45656</v>
    <v>45656</v>
    <v>0</v>
    <v>1</v>
    <v>638711136000000000,639178017572220112,0</v>
    <v>0</v>
    <v>bn9ldm</v>
    <v>XIDX:SMCB</v>
    <v>120</v>
  </rv>
  <rv s="1">
    <v>1</v>
    <v>XIDX:SMCB</v>
    <v>Daily</v>
    <v>40177</v>
    <v>40177</v>
    <v>0</v>
    <v>1</v>
    <v>633977280000000000,639178017571579964,0</v>
    <v>0</v>
    <v>bn9ldm</v>
    <v>XIDX:SMCB</v>
    <v>121</v>
  </rv>
  <rv s="1">
    <v>1</v>
    <v>XIDX:SMCB</v>
    <v>Daily</v>
    <v>41638</v>
    <v>41638</v>
    <v>0</v>
    <v>1</v>
    <v>635239584000000000,639178017571950103,0</v>
    <v>0</v>
    <v>bn9ldm</v>
    <v>XIDX:SMCB</v>
    <v>122</v>
  </rv>
  <rv s="1">
    <v>1</v>
    <v>XIDX:SMCB</v>
    <v>Daily</v>
    <v>44560</v>
    <v>44560</v>
    <v>0</v>
    <v>1</v>
    <v>637764192000000000,639178017572680218,0</v>
    <v>0</v>
    <v>bn9ldm</v>
    <v>XIDX:SMCB</v>
    <v>123</v>
  </rv>
  <rv s="1">
    <v>1</v>
    <v>XIDX:SMCB</v>
    <v>Daily</v>
    <v>46021</v>
    <v>46021</v>
    <v>0</v>
    <v>1</v>
    <v>639026496000000000,639178017573040300,0</v>
    <v>0</v>
    <v>bn9ldm</v>
    <v>XIDX:SMCB</v>
    <v>1</v>
  </rv>
  <rv s="1">
    <v>1</v>
    <v>XIDX:SMCB</v>
    <v>Daily</v>
    <v>40542</v>
    <v>40542</v>
    <v>0</v>
    <v>1</v>
    <v>634292640000000000,639178017572790294,0</v>
    <v>0</v>
    <v>bn9ldm</v>
    <v>XIDX:SMCB</v>
    <v>124</v>
  </rv>
  <rv s="1">
    <v>1</v>
    <v>XIDX:SMCB</v>
    <v>Daily</v>
    <v>42003</v>
    <v>42003</v>
    <v>0</v>
    <v>1</v>
    <v>635554944000000000,639178017573160330,0</v>
    <v>0</v>
    <v>bn9ldm</v>
    <v>XIDX:SMCB</v>
    <v>125</v>
  </rv>
  <rv s="1">
    <v>1</v>
    <v>XIDX:SMCB</v>
    <v>Daily</v>
    <v>44925</v>
    <v>44925</v>
    <v>0</v>
    <v>1</v>
    <v>638079552000000000,639178017573890497,0</v>
    <v>0</v>
    <v>bn9ldm</v>
    <v>XIDX:SMCB</v>
    <v>126</v>
  </rv>
  <rv s="1">
    <v>1</v>
    <v>XIDX:RBMS</v>
    <v>Daily</v>
    <v>40177</v>
    <v>40177</v>
    <v>0</v>
    <v>1</v>
    <v>633977280000000000,639178017595124095,0</v>
    <v>0</v>
    <v>bkhi3m</v>
    <v>XIDX:RBMS</v>
    <v>127</v>
  </rv>
  <rv s="1">
    <v>1</v>
    <v>XIDX:RBMS</v>
    <v>Daily</v>
    <v>40542</v>
    <v>40542</v>
    <v>0</v>
    <v>1</v>
    <v>634292640000000000,639178017595307846,0</v>
    <v>0</v>
    <v>bkhi3m</v>
    <v>XIDX:RBMS</v>
    <v>128</v>
  </rv>
  <rv s="1">
    <v>1</v>
    <v>XIDX:RBMS</v>
    <v>Daily</v>
    <v>42003</v>
    <v>42003</v>
    <v>0</v>
    <v>1</v>
    <v>635554944000000000,639178017595724221,0</v>
    <v>0</v>
    <v>bkhi3m</v>
    <v>XIDX:RBMS</v>
    <v>129</v>
  </rv>
  <rv s="1">
    <v>1</v>
    <v>XIDX:RBMS</v>
    <v>Daily</v>
    <v>44925</v>
    <v>44925</v>
    <v>0</v>
    <v>1</v>
    <v>638079552000000000,639178017596454391,0</v>
    <v>0</v>
    <v>bkhi3m</v>
    <v>XIDX:RBMS</v>
    <v>33</v>
  </rv>
  <rv s="1">
    <v>1</v>
    <v>XIDX:RBMS</v>
    <v>Daily</v>
    <v>44195</v>
    <v>44195</v>
    <v>0</v>
    <v>1</v>
    <v>637448832000000000,639178017598558577,0</v>
    <v>0</v>
    <v>bkhi3m</v>
    <v>XIDX:RBMS</v>
    <v>33</v>
  </rv>
  <rv s="1">
    <v>1</v>
    <v>XIDX:RBMS</v>
    <v>Daily</v>
    <v>46021</v>
    <v>46021</v>
    <v>0</v>
    <v>1</v>
    <v>639026496000000000,639178017599325021,0</v>
    <v>0</v>
    <v>bkhi3m</v>
    <v>XIDX:RBMS</v>
    <v>130</v>
  </rv>
  <rv s="1">
    <v>1</v>
    <v>XIDX:RBMS</v>
    <v>Daily</v>
    <v>40907</v>
    <v>40907</v>
    <v>0</v>
    <v>1</v>
    <v>634608000000000000,639178017601109152,0</v>
    <v>0</v>
    <v>bkhi3m</v>
    <v>XIDX:RBMS</v>
    <v>131</v>
  </rv>
  <rv s="1">
    <v>1</v>
    <v>XIDX:RBMS</v>
    <v>Daily</v>
    <v>42734</v>
    <v>42734</v>
    <v>0</v>
    <v>1</v>
    <v>636186528000000000,639178017601479234,0</v>
    <v>0</v>
    <v>bkhi3m</v>
    <v>XIDX:RBMS</v>
    <v>132</v>
  </rv>
  <rv s="1">
    <v>1</v>
    <v>XIDX:RBMS</v>
    <v>Daily</v>
    <v>44560</v>
    <v>44560</v>
    <v>0</v>
    <v>1</v>
    <v>637764192000000000,639178017601854840,0</v>
    <v>0</v>
    <v>bkhi3m</v>
    <v>XIDX:RBMS</v>
    <v>133</v>
  </rv>
  <rv s="1">
    <v>1</v>
    <v>XIDX:RBMS</v>
    <v>Daily</v>
    <v>46142</v>
    <v>46142</v>
    <v>0</v>
    <v>1</v>
    <v>639131040000000000,639178017602319421,0</v>
    <v>0</v>
    <v>bkhi3m</v>
    <v>XIDX:RBMS</v>
    <v>134</v>
  </rv>
  <rv s="1">
    <v>1</v>
    <v>XIDX:RBMS</v>
    <v>Daily</v>
    <v>41638</v>
    <v>41638</v>
    <v>0</v>
    <v>1</v>
    <v>635239584000000000,639178017605426367,0</v>
    <v>0</v>
    <v>bkhi3m</v>
    <v>XIDX:RBMS</v>
    <v>135</v>
  </rv>
  <rv s="1">
    <v>1</v>
    <v>XIDX:RBMS</v>
    <v>Daily</v>
    <v>43829</v>
    <v>43829</v>
    <v>0</v>
    <v>1</v>
    <v>637132608000000000,639178017605790202,0</v>
    <v>0</v>
    <v>bkhi3m</v>
    <v>XIDX:RBMS</v>
    <v>136</v>
  </rv>
  <rv s="1">
    <v>1</v>
    <v>XIDX:RBMS</v>
    <v>Daily</v>
    <v>45656</v>
    <v>45656</v>
    <v>0</v>
    <v>1</v>
    <v>638711136000000000,639178017606165812,0</v>
    <v>0</v>
    <v>bkhi3m</v>
    <v>XIDX:RBMS</v>
    <v>137</v>
  </rv>
  <rv s="1">
    <v>1</v>
    <v>XIDX:SMDR</v>
    <v>Daily</v>
    <v>42734</v>
    <v>42734</v>
    <v>0</v>
    <v>1</v>
    <v>636186528000000000,639178017565768633,0</v>
    <v>0</v>
    <v>bkhs27</v>
    <v>XIDX:SMDR</v>
    <v>138</v>
  </rv>
  <rv s="1">
    <v>1</v>
    <v>XIDX:SMDR</v>
    <v>Daily</v>
    <v>44195</v>
    <v>44195</v>
    <v>0</v>
    <v>1</v>
    <v>637448832000000000,639178017566138796,0</v>
    <v>0</v>
    <v>bkhs27</v>
    <v>XIDX:SMDR</v>
    <v>139</v>
  </rv>
  <rv s="1">
    <v>1</v>
    <v>XIDX:SMDR</v>
    <v>Daily</v>
    <v>45656</v>
    <v>45656</v>
    <v>0</v>
    <v>1</v>
    <v>638711136000000000,639178017566511491,0</v>
    <v>0</v>
    <v>bkhs27</v>
    <v>XIDX:SMDR</v>
    <v>140</v>
  </rv>
  <rv s="1">
    <v>1</v>
    <v>XIDX:SMDR</v>
    <v>Daily</v>
    <v>40177</v>
    <v>40177</v>
    <v>0</v>
    <v>1</v>
    <v>633977280000000000,639178017568919430,0</v>
    <v>0</v>
    <v>bkhs27</v>
    <v>XIDX:SMDR</v>
    <v>141</v>
  </rv>
  <rv s="1">
    <v>1</v>
    <v>XIDX:SMDR</v>
    <v>Daily</v>
    <v>44560</v>
    <v>44560</v>
    <v>0</v>
    <v>1</v>
    <v>637764192000000000,639178017566198729,0</v>
    <v>0</v>
    <v>bkhs27</v>
    <v>XIDX:SMDR</v>
    <v>142</v>
  </rv>
  <rv s="1">
    <v>1</v>
    <v>XIDX:SMDR</v>
    <v>Daily</v>
    <v>46021</v>
    <v>46021</v>
    <v>0</v>
    <v>1</v>
    <v>639026496000000000,639178017566571503,0</v>
    <v>0</v>
    <v>bkhs27</v>
    <v>XIDX:SMDR</v>
    <v>143</v>
  </rv>
  <rv s="1">
    <v>1</v>
    <v>XIDX:SMDR</v>
    <v>Daily</v>
    <v>40542</v>
    <v>40542</v>
    <v>0</v>
    <v>1</v>
    <v>634292640000000000,639178017568809325,0</v>
    <v>0</v>
    <v>bkhs27</v>
    <v>XIDX:SMDR</v>
    <v>144</v>
  </rv>
  <rv s="1">
    <v>1</v>
    <v>XIDX:SMDR</v>
    <v>Daily</v>
    <v>42003</v>
    <v>42003</v>
    <v>0</v>
    <v>1</v>
    <v>635554944000000000,639178017565428645,0</v>
    <v>0</v>
    <v>bkhs27</v>
    <v>XIDX:SMDR</v>
    <v>145</v>
  </rv>
  <rv s="1">
    <v>1</v>
    <v>XIDX:SMDR</v>
    <v>Daily</v>
    <v>44925</v>
    <v>44925</v>
    <v>0</v>
    <v>1</v>
    <v>638079552000000000,639178017566158793,0</v>
    <v>0</v>
    <v>bkhs27</v>
    <v>XIDX:SMDR</v>
    <v>146</v>
  </rv>
  <rv s="1">
    <v>1</v>
    <v>XIDX:SMDR</v>
    <v>Daily</v>
    <v>40907</v>
    <v>40907</v>
    <v>0</v>
    <v>1</v>
    <v>634608000000000000,639178017568739385,0</v>
    <v>0</v>
    <v>bkhs27</v>
    <v>XIDX:SMDR</v>
    <v>147</v>
  </rv>
  <rv s="1">
    <v>1</v>
    <v>XIDX:SMDR</v>
    <v>Daily</v>
    <v>43829</v>
    <v>43829</v>
    <v>0</v>
    <v>1</v>
    <v>637132608000000000,639178017565488655,0</v>
    <v>0</v>
    <v>bkhs27</v>
    <v>XIDX:SMDR</v>
    <v>148</v>
  </rv>
  <rv s="1">
    <v>1</v>
    <v>XIDX:SMDR</v>
    <v>Daily</v>
    <v>46142</v>
    <v>46142</v>
    <v>0</v>
    <v>1</v>
    <v>639131040000000000,639178017566221417,0</v>
    <v>0</v>
    <v>bkhs27</v>
    <v>XIDX:SMDR</v>
    <v>149</v>
  </rv>
  <rv s="1">
    <v>1</v>
    <v>XIDX:SMBR</v>
    <v>Daily</v>
    <v>41638</v>
    <v>41638</v>
    <v>0</v>
    <v>1</v>
    <v>635239584000000000,639178017571581200,0</v>
    <v>0</v>
    <v>bn9lar</v>
    <v>XIDX:SMBR</v>
    <v>150</v>
  </rv>
  <rv s="1">
    <v>1</v>
    <v>XIDX:SMBR</v>
    <v>Daily</v>
    <v>44560</v>
    <v>44560</v>
    <v>0</v>
    <v>1</v>
    <v>637764192000000000,639178017572311373,0</v>
    <v>0</v>
    <v>bn9lar</v>
    <v>XIDX:SMBR</v>
    <v>49</v>
  </rv>
  <rv s="1">
    <v>1</v>
    <v>XIDX:SMBR</v>
    <v>Daily</v>
    <v>46021</v>
    <v>46021</v>
    <v>0</v>
    <v>1</v>
    <v>639026496000000000,639178017572681458,0</v>
    <v>0</v>
    <v>bn9lar</v>
    <v>XIDX:SMBR</v>
    <v>151</v>
  </rv>
  <rv s="1">
    <v>1</v>
    <v>XIDX:SMBR</v>
    <v>Daily</v>
    <v>42003</v>
    <v>42003</v>
    <v>0</v>
    <v>1</v>
    <v>635554944000000000,639178017572591436,0</v>
    <v>0</v>
    <v>bn9lar</v>
    <v>XIDX:SMBR</v>
    <v>152</v>
  </rv>
  <rv s="1">
    <v>1</v>
    <v>XIDX:SMBR</v>
    <v>Daily</v>
    <v>44925</v>
    <v>44925</v>
    <v>0</v>
    <v>1</v>
    <v>638079552000000000,639178017573341605,0</v>
    <v>0</v>
    <v>bn9lar</v>
    <v>XIDX:SMBR</v>
    <v>146</v>
  </rv>
  <rv s="1">
    <v>1</v>
    <v>XIDX:SMBR</v>
    <v>Daily</v>
    <v>42368</v>
    <v>42368</v>
    <v>0</v>
    <v>1</v>
    <v>635870304000000000,639178017573419383,0</v>
    <v>0</v>
    <v>bn9lar</v>
    <v>XIDX:SMBR</v>
    <v>153</v>
  </rv>
  <rv s="1">
    <v>1</v>
    <v>XIDX:SMBR</v>
    <v>Daily</v>
    <v>43829</v>
    <v>43829</v>
    <v>0</v>
    <v>1</v>
    <v>637132608000000000,639178017573804898,0</v>
    <v>0</v>
    <v>bn9lar</v>
    <v>XIDX:SMBR</v>
    <v>154</v>
  </rv>
  <rv s="1">
    <v>1</v>
    <v>XIDX:SMBR</v>
    <v>Daily</v>
    <v>46142</v>
    <v>46142</v>
    <v>0</v>
    <v>1</v>
    <v>639131040000000000,639178017574539639,0</v>
    <v>0</v>
    <v>bn9lar</v>
    <v>XIDX:SMBR</v>
    <v>155</v>
  </rv>
  <rv s="1">
    <v>1</v>
    <v>XIDX:SMBR</v>
    <v>Daily</v>
    <v>42734</v>
    <v>42734</v>
    <v>0</v>
    <v>1</v>
    <v>636186528000000000,639178017574625082,0</v>
    <v>0</v>
    <v>bn9lar</v>
    <v>XIDX:SMBR</v>
    <v>156</v>
  </rv>
  <rv s="1">
    <v>1</v>
    <v>XIDX:SMBR</v>
    <v>Daily</v>
    <v>44195</v>
    <v>44195</v>
    <v>0</v>
    <v>1</v>
    <v>637448832000000000,639178017571351158,0</v>
    <v>0</v>
    <v>bn9lar</v>
    <v>XIDX:SMBR</v>
    <v>157</v>
  </rv>
  <rv s="1">
    <v>1</v>
    <v>XIDX:SMBR</v>
    <v>Daily</v>
    <v>45656</v>
    <v>45656</v>
    <v>0</v>
    <v>1</v>
    <v>638711136000000000,639178017571979058,0</v>
    <v>0</v>
    <v>bn9lar</v>
    <v>XIDX:SMBR</v>
    <v>158</v>
  </rv>
  <rv s="1">
    <v>1</v>
    <v>XIDX:SMAR</v>
    <v>Daily</v>
    <v>40907</v>
    <v>40907</v>
    <v>0</v>
    <v>1</v>
    <v>634608000000000000,639178017572344545,0</v>
    <v>0</v>
    <v>bkhrmw</v>
    <v>XIDX:SMAR</v>
    <v>159</v>
  </rv>
  <rv s="1">
    <v>1</v>
    <v>XIDX:SMAR</v>
    <v>Daily</v>
    <v>42368</v>
    <v>42368</v>
    <v>0</v>
    <v>1</v>
    <v>635870304000000000,639178017572702533,0</v>
    <v>0</v>
    <v>bkhrmw</v>
    <v>XIDX:SMAR</v>
    <v>160</v>
  </rv>
  <rv s="1">
    <v>1</v>
    <v>XIDX:SMAR</v>
    <v>Daily</v>
    <v>43829</v>
    <v>43829</v>
    <v>0</v>
    <v>1</v>
    <v>637132608000000000,639178017573069439,0</v>
    <v>0</v>
    <v>bkhrmw</v>
    <v>XIDX:SMAR</v>
    <v>161</v>
  </rv>
  <rv s="1">
    <v>1</v>
    <v>XIDX:SMAR</v>
    <v>Daily</v>
    <v>46142</v>
    <v>46142</v>
    <v>0</v>
    <v>1</v>
    <v>639131040000000000,639178017573794861,0</v>
    <v>0</v>
    <v>bkhrmw</v>
    <v>XIDX:SMAR</v>
    <v>162</v>
  </rv>
  <rv s="1">
    <v>1</v>
    <v>XIDX:SMAR</v>
    <v>Daily</v>
    <v>39812</v>
    <v>39812</v>
    <v>0</v>
    <v>1</v>
    <v>633661920000000000,639178017574659772,0</v>
    <v>0</v>
    <v>bkhrmw</v>
    <v>XIDX:SMAR</v>
    <v>163</v>
  </rv>
  <rv s="1">
    <v>1</v>
    <v>XIDX:SMAR</v>
    <v>Daily</v>
    <v>42734</v>
    <v>42734</v>
    <v>0</v>
    <v>1</v>
    <v>636186528000000000,639178017571862324,0</v>
    <v>0</v>
    <v>bkhrmw</v>
    <v>XIDX:SMAR</v>
    <v>164</v>
  </rv>
  <rv s="1">
    <v>1</v>
    <v>XIDX:SMAR</v>
    <v>Daily</v>
    <v>44195</v>
    <v>44195</v>
    <v>0</v>
    <v>1</v>
    <v>637448832000000000,639178017572232419,0</v>
    <v>0</v>
    <v>bkhrmw</v>
    <v>XIDX:SMAR</v>
    <v>165</v>
  </rv>
  <rv s="1">
    <v>1</v>
    <v>XIDX:SMAR</v>
    <v>Daily</v>
    <v>45656</v>
    <v>45656</v>
    <v>0</v>
    <v>1</v>
    <v>638711136000000000,639178017572604606,0</v>
    <v>0</v>
    <v>bkhrmw</v>
    <v>XIDX:SMAR</v>
    <v>166</v>
  </rv>
  <rv s="1">
    <v>1</v>
    <v>XIDX:SMAR</v>
    <v>Daily</v>
    <v>41638</v>
    <v>41638</v>
    <v>0</v>
    <v>1</v>
    <v>635239584000000000,639178017572774639,0</v>
    <v>0</v>
    <v>bkhrmw</v>
    <v>XIDX:SMAR</v>
    <v>167</v>
  </rv>
  <rv s="1">
    <v>1</v>
    <v>XIDX:SMAR</v>
    <v>Daily</v>
    <v>44560</v>
    <v>44560</v>
    <v>0</v>
    <v>1</v>
    <v>637764192000000000,639178017573502726,0</v>
    <v>0</v>
    <v>bkhrmw</v>
    <v>XIDX:SMAR</v>
    <v>168</v>
  </rv>
  <rv s="1">
    <v>1</v>
    <v>XIDX:SMAR</v>
    <v>Daily</v>
    <v>46021</v>
    <v>46021</v>
    <v>0</v>
    <v>1</v>
    <v>639026496000000000,639178017573869604,0</v>
    <v>0</v>
    <v>bkhrmw</v>
    <v>XIDX:SMAR</v>
    <v>169</v>
  </rv>
  <rv s="1">
    <v>1</v>
    <v>XIDX:SMAR</v>
    <v>Daily</v>
    <v>40542</v>
    <v>40542</v>
    <v>0</v>
    <v>1</v>
    <v>634292640000000000,639178017574703020,0</v>
    <v>0</v>
    <v>bkhrmw</v>
    <v>XIDX:SMAR</v>
    <v>170</v>
  </rv>
  <rv s="1">
    <v>1</v>
    <v>XIDX:SMAR</v>
    <v>Daily</v>
    <v>42003</v>
    <v>42003</v>
    <v>0</v>
    <v>1</v>
    <v>635554944000000000,639178017571392214,0</v>
    <v>0</v>
    <v>bkhrmw</v>
    <v>XIDX:SMAR</v>
    <v>171</v>
  </rv>
  <rv s="1">
    <v>1</v>
    <v>XIDX:SMAR</v>
    <v>Daily</v>
    <v>44925</v>
    <v>44925</v>
    <v>0</v>
    <v>1</v>
    <v>638079552000000000,639178017572219265,0</v>
    <v>0</v>
    <v>bkhrmw</v>
    <v>XIDX:SMAR</v>
    <v>172</v>
  </rv>
  <rv s="1">
    <v>1</v>
    <v>XIDX:RUIS</v>
    <v>Daily</v>
    <v>40907</v>
    <v>40907</v>
    <v>0</v>
    <v>1</v>
    <v>634608000000000000,639178017586452196,0</v>
    <v>0</v>
    <v>bkhjh7</v>
    <v>XIDX:RUIS</v>
    <v>173</v>
  </rv>
  <rv s="1">
    <v>1</v>
    <v>XIDX:RUIS</v>
    <v>Daily</v>
    <v>42368</v>
    <v>42368</v>
    <v>0</v>
    <v>1</v>
    <v>635870304000000000,639178017586812271,0</v>
    <v>0</v>
    <v>bkhjh7</v>
    <v>XIDX:RUIS</v>
    <v>174</v>
  </rv>
  <rv s="1">
    <v>1</v>
    <v>XIDX:RUIS</v>
    <v>Daily</v>
    <v>43829</v>
    <v>43829</v>
    <v>0</v>
    <v>1</v>
    <v>637132608000000000,639178017587186049,0</v>
    <v>0</v>
    <v>bkhjh7</v>
    <v>XIDX:RUIS</v>
    <v>175</v>
  </rv>
  <rv s="1">
    <v>1</v>
    <v>XIDX:RUIS</v>
    <v>Daily</v>
    <v>46142</v>
    <v>46142</v>
    <v>0</v>
    <v>1</v>
    <v>639131040000000000,639178017588202579,0</v>
    <v>0</v>
    <v>bkhjh7</v>
    <v>XIDX:RUIS</v>
    <v>176</v>
  </rv>
  <rv s="1">
    <v>1</v>
    <v>XIDX:RUIS</v>
    <v>Daily</v>
    <v>39812</v>
    <v>39812</v>
    <v>0</v>
    <v>1</v>
    <v>633661920000000000,639178017588502643,0</v>
    <v>0</v>
    <v>bkhjh7</v>
    <v>XIDX:RUIS</v>
    <v>177</v>
  </rv>
  <rv s="1">
    <v>1</v>
    <v>XIDX:RUIS</v>
    <v>Daily</v>
    <v>42734</v>
    <v>42734</v>
    <v>0</v>
    <v>1</v>
    <v>636186528000000000,639178017589241956,0</v>
    <v>0</v>
    <v>bkhjh7</v>
    <v>XIDX:RUIS</v>
    <v>178</v>
  </rv>
  <rv s="1">
    <v>1</v>
    <v>XIDX:RUIS</v>
    <v>Daily</v>
    <v>44195</v>
    <v>44195</v>
    <v>0</v>
    <v>1</v>
    <v>637448832000000000,639178017589612887,0</v>
    <v>0</v>
    <v>bkhjh7</v>
    <v>XIDX:RUIS</v>
    <v>179</v>
  </rv>
  <rv s="1">
    <v>1</v>
    <v>XIDX:RUIS</v>
    <v>Daily</v>
    <v>45656</v>
    <v>45656</v>
    <v>0</v>
    <v>1</v>
    <v>638711136000000000,639178017589972964,0</v>
    <v>0</v>
    <v>bkhjh7</v>
    <v>XIDX:RUIS</v>
    <v>180</v>
  </rv>
  <rv s="1">
    <v>1</v>
    <v>XIDX:RUIS</v>
    <v>Daily</v>
    <v>40177</v>
    <v>40177</v>
    <v>0</v>
    <v>1</v>
    <v>633977280000000000,639178017588832707,0</v>
    <v>0</v>
    <v>bkhjh7</v>
    <v>XIDX:RUIS</v>
    <v>181</v>
  </rv>
  <rv s="1">
    <v>1</v>
    <v>XIDX:RUIS</v>
    <v>Daily</v>
    <v>41638</v>
    <v>41638</v>
    <v>0</v>
    <v>1</v>
    <v>635239584000000000,639178017589192797,0</v>
    <v>0</v>
    <v>bkhjh7</v>
    <v>XIDX:RUIS</v>
    <v>182</v>
  </rv>
  <rv s="1">
    <v>1</v>
    <v>XIDX:RUIS</v>
    <v>Daily</v>
    <v>44560</v>
    <v>44560</v>
    <v>0</v>
    <v>1</v>
    <v>637764192000000000,639178017589932108,0</v>
    <v>0</v>
    <v>bkhjh7</v>
    <v>XIDX:RUIS</v>
    <v>183</v>
  </rv>
  <rv s="1">
    <v>1</v>
    <v>XIDX:RUIS</v>
    <v>Daily</v>
    <v>46021</v>
    <v>46021</v>
    <v>0</v>
    <v>1</v>
    <v>639026496000000000,639178017590302194,0</v>
    <v>0</v>
    <v>bkhjh7</v>
    <v>XIDX:RUIS</v>
    <v>184</v>
  </rv>
  <rv s="1">
    <v>1</v>
    <v>XIDX:RUIS</v>
    <v>Daily</v>
    <v>44925</v>
    <v>44925</v>
    <v>0</v>
    <v>1</v>
    <v>638079552000000000,639178017589842937,0</v>
    <v>0</v>
    <v>bkhjh7</v>
    <v>XIDX:RUIS</v>
    <v>185</v>
  </rv>
  <rv s="1">
    <v>1</v>
    <v>XIDX:RUIS</v>
    <v>Daily</v>
    <v>40542</v>
    <v>40542</v>
    <v>0</v>
    <v>1</v>
    <v>634292640000000000,639178017597318298,0</v>
    <v>0</v>
    <v>bkhjh7</v>
    <v>XIDX:RUIS</v>
    <v>186</v>
  </rv>
  <rv s="1">
    <v>1</v>
    <v>XIDX:RUIS</v>
    <v>Daily</v>
    <v>42003</v>
    <v>42003</v>
    <v>0</v>
    <v>1</v>
    <v>635554944000000000,639178017595614203,0</v>
    <v>0</v>
    <v>bkhjh7</v>
    <v>XIDX:RUIS</v>
    <v>187</v>
  </rv>
  <rv s="1">
    <v>1</v>
    <v>XIDX:SKYB</v>
    <v>Daily</v>
    <v>43829</v>
    <v>43829</v>
    <v>0</v>
    <v>1</v>
    <v>637132608000000000,639178017574535021,0</v>
    <v>0</v>
    <v>bh4sc7</v>
    <v>XIDX:SKYB</v>
    <v>188</v>
  </rv>
  <rv s="1">
    <v>1</v>
    <v>XIDX:SKYB</v>
    <v>Daily</v>
    <v>46142</v>
    <v>46142</v>
    <v>0</v>
    <v>1</v>
    <v>639131040000000000,639178017574905098,0</v>
    <v>0</v>
    <v>bh4sc7</v>
    <v>XIDX:SKYB</v>
    <v>1</v>
  </rv>
  <rv s="1">
    <v>1</v>
    <v>XIDX:SKYB</v>
    <v>Daily</v>
    <v>44195</v>
    <v>44195</v>
    <v>0</v>
    <v>1</v>
    <v>637448832000000000,639178017573344766,0</v>
    <v>0</v>
    <v>bh4sc7</v>
    <v>XIDX:SKYB</v>
    <v>1</v>
  </rv>
  <rv s="1">
    <v>1</v>
    <v>XIDX:SKYB</v>
    <v>Daily</v>
    <v>44560</v>
    <v>44560</v>
    <v>0</v>
    <v>1</v>
    <v>637764192000000000,639178017574612996,0</v>
    <v>0</v>
    <v>bh4sc7</v>
    <v>XIDX:SKYB</v>
    <v>1</v>
  </rv>
  <rv s="1">
    <v>1</v>
    <v>XIDX:SKLT</v>
    <v>Daily</v>
    <v>40177</v>
    <v>40177</v>
    <v>0</v>
    <v>1</v>
    <v>633977280000000000,639178017571295900,0</v>
    <v>0</v>
    <v>bkhq6h</v>
    <v>XIDX:SKLT</v>
    <v>189</v>
  </rv>
  <rv s="1">
    <v>1</v>
    <v>XIDX:SKLT</v>
    <v>Daily</v>
    <v>41638</v>
    <v>41638</v>
    <v>0</v>
    <v>1</v>
    <v>635239584000000000,639178017571655981,0</v>
    <v>0</v>
    <v>bkhq6h</v>
    <v>XIDX:SKLT</v>
    <v>190</v>
  </rv>
  <rv s="1">
    <v>1</v>
    <v>XIDX:SKLT</v>
    <v>Daily</v>
    <v>44560</v>
    <v>44560</v>
    <v>0</v>
    <v>1</v>
    <v>637764192000000000,639178017572416140,0</v>
    <v>0</v>
    <v>bkhq6h</v>
    <v>XIDX:SKLT</v>
    <v>1</v>
  </rv>
  <rv s="1">
    <v>1</v>
    <v>XIDX:SKLT</v>
    <v>Daily</v>
    <v>46021</v>
    <v>46021</v>
    <v>0</v>
    <v>1</v>
    <v>639026496000000000,639178017572796228,0</v>
    <v>0</v>
    <v>bkhq6h</v>
    <v>XIDX:SKLT</v>
    <v>191</v>
  </rv>
  <rv s="1">
    <v>1</v>
    <v>XIDX:SKLT</v>
    <v>Daily</v>
    <v>40542</v>
    <v>40542</v>
    <v>0</v>
    <v>1</v>
    <v>634292640000000000,639178017573697784,0</v>
    <v>0</v>
    <v>bkhq6h</v>
    <v>XIDX:SKLT</v>
    <v>192</v>
  </rv>
  <rv s="1">
    <v>1</v>
    <v>XIDX:SKLT</v>
    <v>Daily</v>
    <v>42003</v>
    <v>42003</v>
    <v>0</v>
    <v>1</v>
    <v>635554944000000000,639178017574066506,0</v>
    <v>0</v>
    <v>bkhq6h</v>
    <v>XIDX:SKLT</v>
    <v>193</v>
  </rv>
  <rv s="1">
    <v>1</v>
    <v>XIDX:SKLT</v>
    <v>Daily</v>
    <v>44925</v>
    <v>44925</v>
    <v>0</v>
    <v>1</v>
    <v>638079552000000000,639178017574818036,0</v>
    <v>0</v>
    <v>bkhq6h</v>
    <v>XIDX:SKLT</v>
    <v>46</v>
  </rv>
  <rv s="1">
    <v>1</v>
    <v>XIDX:SKLT</v>
    <v>Daily</v>
    <v>40907</v>
    <v>40907</v>
    <v>0</v>
    <v>1</v>
    <v>634608000000000000,639178017571387280,0</v>
    <v>0</v>
    <v>bkhq6h</v>
    <v>XIDX:SKLT</v>
    <v>192</v>
  </rv>
  <rv s="1">
    <v>1</v>
    <v>XIDX:SKLT</v>
    <v>Daily</v>
    <v>43829</v>
    <v>43829</v>
    <v>0</v>
    <v>1</v>
    <v>637132608000000000,639178017572130419,0</v>
    <v>0</v>
    <v>bkhq6h</v>
    <v>XIDX:SKLT</v>
    <v>1</v>
  </rv>
  <rv s="1">
    <v>1</v>
    <v>XIDX:SKLT</v>
    <v>Daily</v>
    <v>46142</v>
    <v>46142</v>
    <v>0</v>
    <v>1</v>
    <v>639131040000000000,639178017572867603,0</v>
    <v>0</v>
    <v>bkhq6h</v>
    <v>XIDX:SKLT</v>
    <v>173</v>
  </rv>
  <rv s="1">
    <v>1</v>
    <v>XIDX:SKLT</v>
    <v>Daily</v>
    <v>44195</v>
    <v>44195</v>
    <v>0</v>
    <v>1</v>
    <v>637448832000000000,639178017574057863,0</v>
    <v>0</v>
    <v>bkhq6h</v>
    <v>XIDX:SKLT</v>
    <v>194</v>
  </rv>
  <rv s="1">
    <v>1</v>
    <v>XIDX:SKLT</v>
    <v>Daily</v>
    <v>45656</v>
    <v>45656</v>
    <v>0</v>
    <v>1</v>
    <v>638711136000000000,639178017574426585,0</v>
    <v>0</v>
    <v>bkhq6h</v>
    <v>XIDX:SKLT</v>
    <v>195</v>
  </rv>
  <rv s="1">
    <v>1</v>
    <v>XIDX:RICY</v>
    <v>Daily</v>
    <v>42003</v>
    <v>42003</v>
    <v>0</v>
    <v>1</v>
    <v>635554944000000000,639178017589133948,0</v>
    <v>0</v>
    <v>bkhj5r</v>
    <v>XIDX:RICY</v>
    <v>196</v>
  </rv>
  <rv s="1">
    <v>1</v>
    <v>XIDX:RICY</v>
    <v>Daily</v>
    <v>44925</v>
    <v>44925</v>
    <v>0</v>
    <v>1</v>
    <v>638079552000000000,639178017589886704,0</v>
    <v>0</v>
    <v>bkhj5r</v>
    <v>XIDX:RICY</v>
    <v>42</v>
  </rv>
  <rv s="1">
    <v>1</v>
    <v>XIDX:RICY</v>
    <v>Daily</v>
    <v>40907</v>
    <v>40907</v>
    <v>0</v>
    <v>1</v>
    <v>634608000000000000,639178017592517285,0</v>
    <v>0</v>
    <v>bkhj5r</v>
    <v>XIDX:RICY</v>
    <v>197</v>
  </rv>
  <rv s="1">
    <v>1</v>
    <v>XIDX:RICY</v>
    <v>Daily</v>
    <v>42368</v>
    <v>42368</v>
    <v>0</v>
    <v>1</v>
    <v>635870304000000000,639178017593894964,0</v>
    <v>0</v>
    <v>bkhj5r</v>
    <v>XIDX:RICY</v>
    <v>198</v>
  </rv>
  <rv s="1">
    <v>1</v>
    <v>XIDX:RICY</v>
    <v>Daily</v>
    <v>43829</v>
    <v>43829</v>
    <v>0</v>
    <v>1</v>
    <v>637132608000000000,639178017594265052,0</v>
    <v>0</v>
    <v>bkhj5r</v>
    <v>XIDX:RICY</v>
    <v>199</v>
  </rv>
  <rv s="1">
    <v>1</v>
    <v>XIDX:RICY</v>
    <v>Daily</v>
    <v>46142</v>
    <v>46142</v>
    <v>0</v>
    <v>1</v>
    <v>639131040000000000,639178017595005221,0</v>
    <v>0</v>
    <v>bkhj5r</v>
    <v>XIDX:RICY</v>
    <v>7</v>
  </rv>
  <rv s="1">
    <v>1</v>
    <v>XIDX:RICY</v>
    <v>Daily</v>
    <v>42734</v>
    <v>42734</v>
    <v>0</v>
    <v>1</v>
    <v>636186528000000000,639178017595285283,0</v>
    <v>0</v>
    <v>bkhj5r</v>
    <v>XIDX:RICY</v>
    <v>200</v>
  </rv>
  <rv s="1">
    <v>1</v>
    <v>XIDX:RICY</v>
    <v>Daily</v>
    <v>44195</v>
    <v>44195</v>
    <v>0</v>
    <v>1</v>
    <v>637448832000000000,639178017595657979,0</v>
    <v>0</v>
    <v>bkhj5r</v>
    <v>XIDX:RICY</v>
    <v>201</v>
  </rv>
  <rv s="1">
    <v>1</v>
    <v>XIDX:RICY</v>
    <v>Daily</v>
    <v>45656</v>
    <v>45656</v>
    <v>0</v>
    <v>1</v>
    <v>638711136000000000,639178017596028057,0</v>
    <v>0</v>
    <v>bkhj5r</v>
    <v>XIDX:RICY</v>
    <v>136</v>
  </rv>
  <rv s="1">
    <v>1</v>
    <v>XIDX:RICY</v>
    <v>Daily</v>
    <v>44560</v>
    <v>44560</v>
    <v>0</v>
    <v>1</v>
    <v>637764192000000000,639178017595615352,0</v>
    <v>0</v>
    <v>bkhj5r</v>
    <v>XIDX:RICY</v>
    <v>202</v>
  </rv>
  <rv s="1">
    <v>1</v>
    <v>XIDX:RICY</v>
    <v>Daily</v>
    <v>46021</v>
    <v>46021</v>
    <v>0</v>
    <v>1</v>
    <v>639026496000000000,639178017595985435,0</v>
    <v>0</v>
    <v>bkhj5r</v>
    <v>XIDX:RICY</v>
    <v>203</v>
  </rv>
  <rv s="1">
    <v>1</v>
    <v>XIDX:SKBM</v>
    <v>Daily</v>
    <v>44560</v>
    <v>44560</v>
    <v>0</v>
    <v>1</v>
    <v>637764192000000000,639178017573910503,0</v>
    <v>0</v>
    <v>bkhq3m</v>
    <v>XIDX:SKBM</v>
    <v>204</v>
  </rv>
  <rv s="1">
    <v>1</v>
    <v>XIDX:SKBM</v>
    <v>Daily</v>
    <v>46021</v>
    <v>46021</v>
    <v>0</v>
    <v>1</v>
    <v>639026496000000000,639178017574283208,0</v>
    <v>0</v>
    <v>bkhq3m</v>
    <v>XIDX:SKBM</v>
    <v>61</v>
  </rv>
  <rv s="1">
    <v>1</v>
    <v>XIDX:SKBM</v>
    <v>Daily</v>
    <v>44925</v>
    <v>44925</v>
    <v>0</v>
    <v>1</v>
    <v>638079552000000000,639178017572022704,0</v>
    <v>0</v>
    <v>bkhq3m</v>
    <v>XIDX:SKBM</v>
    <v>205</v>
  </rv>
  <rv s="1">
    <v>1</v>
    <v>XIDX:SKBM</v>
    <v>Daily</v>
    <v>43829</v>
    <v>43829</v>
    <v>0</v>
    <v>1</v>
    <v>637132608000000000,639178017573600430,0</v>
    <v>0</v>
    <v>bkhq3m</v>
    <v>XIDX:SKBM</v>
    <v>1</v>
  </rv>
  <rv s="1">
    <v>1</v>
    <v>XIDX:SKBM</v>
    <v>Daily</v>
    <v>46142</v>
    <v>46142</v>
    <v>0</v>
    <v>1</v>
    <v>639131040000000000,639178017574330637,0</v>
    <v>0</v>
    <v>bkhq3m</v>
    <v>XIDX:SKBM</v>
    <v>206</v>
  </rv>
  <rv s="1">
    <v>1</v>
    <v>XIDX:SKBM</v>
    <v>Daily</v>
    <v>42734</v>
    <v>42734</v>
    <v>0</v>
    <v>1</v>
    <v>636186528000000000,639178017574790703,0</v>
    <v>0</v>
    <v>bkhq3m</v>
    <v>XIDX:SKBM</v>
    <v>207</v>
  </rv>
  <rv s="1">
    <v>1</v>
    <v>XIDX:SKBM</v>
    <v>Daily</v>
    <v>44195</v>
    <v>44195</v>
    <v>0</v>
    <v>1</v>
    <v>637448832000000000,639178017576691141,0</v>
    <v>0</v>
    <v>bkhq3m</v>
    <v>XIDX:SKBM</v>
    <v>208</v>
  </rv>
  <rv s="1">
    <v>1</v>
    <v>XIDX:SKBM</v>
    <v>Daily</v>
    <v>45656</v>
    <v>45656</v>
    <v>0</v>
    <v>1</v>
    <v>638711136000000000,639178017577051230,0</v>
    <v>0</v>
    <v>bkhq3m</v>
    <v>XIDX:SKBM</v>
    <v>209</v>
  </rv>
  <rv s="1">
    <v>1</v>
    <v>XIDX:PSAB</v>
    <v>Daily</v>
    <v>42734</v>
    <v>42734</v>
    <v>0</v>
    <v>1</v>
    <v>636186528000000000,639178017607136735,0</v>
    <v>0</v>
    <v>bkhgp2</v>
    <v>XIDX:PSAB</v>
    <v>210</v>
  </rv>
  <rv s="1">
    <v>1</v>
    <v>XIDX:PSAB</v>
    <v>Daily</v>
    <v>44195</v>
    <v>44195</v>
    <v>0</v>
    <v>1</v>
    <v>637448832000000000,639178017607516119,0</v>
    <v>0</v>
    <v>bkhgp2</v>
    <v>XIDX:PSAB</v>
    <v>30</v>
  </rv>
  <rv s="1">
    <v>1</v>
    <v>XIDX:PSAB</v>
    <v>Daily</v>
    <v>45656</v>
    <v>45656</v>
    <v>0</v>
    <v>1</v>
    <v>638711136000000000,639178017607886186,0</v>
    <v>0</v>
    <v>bkhgp2</v>
    <v>XIDX:PSAB</v>
    <v>211</v>
  </rv>
  <rv s="1">
    <v>1</v>
    <v>XIDX:PSAB</v>
    <v>Daily</v>
    <v>41638</v>
    <v>41638</v>
    <v>0</v>
    <v>1</v>
    <v>635239584000000000,639178017613091836,0</v>
    <v>0</v>
    <v>bkhgp2</v>
    <v>XIDX:PSAB</v>
    <v>212</v>
  </rv>
  <rv s="1">
    <v>1</v>
    <v>XIDX:PSAB</v>
    <v>Daily</v>
    <v>44560</v>
    <v>44560</v>
    <v>0</v>
    <v>1</v>
    <v>637764192000000000,639178017613838188,0</v>
    <v>0</v>
    <v>bkhgp2</v>
    <v>XIDX:PSAB</v>
    <v>213</v>
  </rv>
  <rv s="1">
    <v>1</v>
    <v>XIDX:PSAB</v>
    <v>Daily</v>
    <v>46021</v>
    <v>46021</v>
    <v>0</v>
    <v>1</v>
    <v>639026496000000000,639178017614207604,0</v>
    <v>0</v>
    <v>bkhgp2</v>
    <v>XIDX:PSAB</v>
    <v>214</v>
  </rv>
  <rv s="1">
    <v>1</v>
    <v>XIDX:PSAB</v>
    <v>Daily</v>
    <v>42003</v>
    <v>42003</v>
    <v>0</v>
    <v>1</v>
    <v>635554944000000000,639178017612207160,0</v>
    <v>0</v>
    <v>bkhgp2</v>
    <v>XIDX:PSAB</v>
    <v>215</v>
  </rv>
  <rv s="1">
    <v>1</v>
    <v>XIDX:PSAB</v>
    <v>Daily</v>
    <v>44925</v>
    <v>44925</v>
    <v>0</v>
    <v>1</v>
    <v>638079552000000000,639178017612947999,0</v>
    <v>0</v>
    <v>bkhgp2</v>
    <v>XIDX:PSAB</v>
    <v>216</v>
  </rv>
  <rv s="1">
    <v>1</v>
    <v>XIDX:PSAB</v>
    <v>Daily</v>
    <v>46142</v>
    <v>46142</v>
    <v>0</v>
    <v>1</v>
    <v>639131040000000000,639178017619968895,0</v>
    <v>0</v>
    <v>bkhgp2</v>
    <v>XIDX:PSAB</v>
    <v>217</v>
  </rv>
  <rv s="1">
    <v>1</v>
    <v>XIDX:PSAB</v>
    <v>Daily</v>
    <v>42368</v>
    <v>42368</v>
    <v>0</v>
    <v>1</v>
    <v>635870304000000000,639178017622289984,0</v>
    <v>0</v>
    <v>bkhgp2</v>
    <v>XIDX:PSAB</v>
    <v>179</v>
  </rv>
  <rv s="1">
    <v>1</v>
    <v>XIDX:PSAB</v>
    <v>Daily</v>
    <v>43829</v>
    <v>43829</v>
    <v>0</v>
    <v>1</v>
    <v>637132608000000000,639178017624834422,0</v>
    <v>0</v>
    <v>bkhgp2</v>
    <v>XIDX:PSAB</v>
    <v>108</v>
  </rv>
  <rv s="1">
    <v>1</v>
    <v>XIDX:SIPD</v>
    <v>Daily</v>
    <v>42734</v>
    <v>42734</v>
    <v>0</v>
    <v>1</v>
    <v>636186528000000000,639178017578180451,0</v>
    <v>0</v>
    <v>bkhpzr</v>
    <v>XIDX:SIPD</v>
    <v>218</v>
  </rv>
  <rv s="1">
    <v>1</v>
    <v>XIDX:SIPD</v>
    <v>Daily</v>
    <v>44195</v>
    <v>44195</v>
    <v>0</v>
    <v>1</v>
    <v>637448832000000000,639178017578550543,0</v>
    <v>0</v>
    <v>bkhpzr</v>
    <v>XIDX:SIPD</v>
    <v>219</v>
  </rv>
  <rv s="1">
    <v>1</v>
    <v>XIDX:SIPD</v>
    <v>Daily</v>
    <v>45656</v>
    <v>45656</v>
    <v>0</v>
    <v>1</v>
    <v>638711136000000000,639178017578920629,0</v>
    <v>0</v>
    <v>bkhpzr</v>
    <v>XIDX:SIPD</v>
    <v>220</v>
  </rv>
  <rv s="1">
    <v>1</v>
    <v>XIDX:SIPD</v>
    <v>Daily</v>
    <v>40177</v>
    <v>40177</v>
    <v>0</v>
    <v>1</v>
    <v>633977280000000000,639178017577202456,0</v>
    <v>0</v>
    <v>bkhpzr</v>
    <v>XIDX:SIPD</v>
    <v>221</v>
  </rv>
  <rv s="1">
    <v>1</v>
    <v>XIDX:SIPD</v>
    <v>Daily</v>
    <v>41638</v>
    <v>41638</v>
    <v>0</v>
    <v>1</v>
    <v>635239584000000000,639178017577582551,0</v>
    <v>0</v>
    <v>bkhpzr</v>
    <v>XIDX:SIPD</v>
    <v>221</v>
  </rv>
  <rv s="1">
    <v>1</v>
    <v>XIDX:SIPD</v>
    <v>Daily</v>
    <v>44560</v>
    <v>44560</v>
    <v>0</v>
    <v>1</v>
    <v>637764192000000000,639178017578330493,0</v>
    <v>0</v>
    <v>bkhpzr</v>
    <v>XIDX:SIPD</v>
    <v>68</v>
  </rv>
  <rv s="1">
    <v>1</v>
    <v>XIDX:SIPD</v>
    <v>Daily</v>
    <v>46021</v>
    <v>46021</v>
    <v>0</v>
    <v>1</v>
    <v>639026496000000000,639178017578702803,0</v>
    <v>0</v>
    <v>bkhpzr</v>
    <v>XIDX:SIPD</v>
    <v>222</v>
  </rv>
  <rv s="1">
    <v>1</v>
    <v>XIDX:SIPD</v>
    <v>Daily</v>
    <v>40542</v>
    <v>40542</v>
    <v>0</v>
    <v>1</v>
    <v>634292640000000000,639178017578022651,0</v>
    <v>0</v>
    <v>bkhpzr</v>
    <v>XIDX:SIPD</v>
    <v>223</v>
  </rv>
  <rv s="1">
    <v>1</v>
    <v>XIDX:SIPD</v>
    <v>Daily</v>
    <v>44925</v>
    <v>44925</v>
    <v>0</v>
    <v>1</v>
    <v>638079552000000000,639178017579112892,0</v>
    <v>0</v>
    <v>bkhpzr</v>
    <v>XIDX:SIPD</v>
    <v>126</v>
  </rv>
  <rv s="1">
    <v>1</v>
    <v>XIDX:SIPD</v>
    <v>Daily</v>
    <v>40907</v>
    <v>40907</v>
    <v>0</v>
    <v>1</v>
    <v>634608000000000000,639178017578012648,0</v>
    <v>0</v>
    <v>bkhpzr</v>
    <v>XIDX:SIPD</v>
    <v>224</v>
  </rv>
  <rv s="1">
    <v>1</v>
    <v>XIDX:SIPD</v>
    <v>Daily</v>
    <v>42368</v>
    <v>42368</v>
    <v>0</v>
    <v>1</v>
    <v>635870304000000000,639178017578382730,0</v>
    <v>0</v>
    <v>bkhpzr</v>
    <v>XIDX:SIPD</v>
    <v>225</v>
  </rv>
  <rv s="1">
    <v>1</v>
    <v>XIDX:SIPD</v>
    <v>Daily</v>
    <v>43829</v>
    <v>43829</v>
    <v>0</v>
    <v>1</v>
    <v>637132608000000000,639178017578755982,0</v>
    <v>0</v>
    <v>bkhpzr</v>
    <v>XIDX:SIPD</v>
    <v>225</v>
  </rv>
  <rv s="1">
    <v>1</v>
    <v>XIDX:SIPD</v>
    <v>Daily</v>
    <v>46142</v>
    <v>46142</v>
    <v>0</v>
    <v>1</v>
    <v>639131040000000000,639178017579492968,0</v>
    <v>0</v>
    <v>bkhpzr</v>
    <v>XIDX:SIPD</v>
    <v>226</v>
  </rv>
  <rv s="1">
    <v>1</v>
    <v>XIDX:PGLI</v>
    <v>Daily</v>
    <v>44560</v>
    <v>44560</v>
    <v>0</v>
    <v>1</v>
    <v>637764192000000000,639178017621391080,0</v>
    <v>0</v>
    <v>bkhfpr</v>
    <v>XIDX:PGLI</v>
    <v>227</v>
  </rv>
  <rv s="1">
    <v>1</v>
    <v>XIDX:PGLI</v>
    <v>Daily</v>
    <v>46021</v>
    <v>46021</v>
    <v>0</v>
    <v>1</v>
    <v>639026496000000000,639178017617670462,0</v>
    <v>0</v>
    <v>bkhfpr</v>
    <v>XIDX:PGLI</v>
    <v>228</v>
  </rv>
  <rv s="1">
    <v>1</v>
    <v>XIDX:PGLI</v>
    <v>Daily</v>
    <v>42003</v>
    <v>42003</v>
    <v>0</v>
    <v>1</v>
    <v>635554944000000000,639178017618020543,0</v>
    <v>0</v>
    <v>bkhfpr</v>
    <v>XIDX:PGLI</v>
    <v>229</v>
  </rv>
  <rv s="1">
    <v>1</v>
    <v>XIDX:PGLI</v>
    <v>Daily</v>
    <v>44925</v>
    <v>44925</v>
    <v>0</v>
    <v>1</v>
    <v>638079552000000000,639178017618760501,0</v>
    <v>0</v>
    <v>bkhfpr</v>
    <v>XIDX:PGLI</v>
    <v>230</v>
  </rv>
  <rv s="1">
    <v>1</v>
    <v>XIDX:PGLI</v>
    <v>Daily</v>
    <v>40907</v>
    <v>40907</v>
    <v>0</v>
    <v>1</v>
    <v>634608000000000000,639178017625231941,0</v>
    <v>0</v>
    <v>bkhfpr</v>
    <v>XIDX:PGLI</v>
    <v>33</v>
  </rv>
  <rv s="1">
    <v>1</v>
    <v>XIDX:PGLI</v>
    <v>Daily</v>
    <v>42368</v>
    <v>42368</v>
    <v>0</v>
    <v>1</v>
    <v>635870304000000000,639178017625602023,0</v>
    <v>0</v>
    <v>bkhfpr</v>
    <v>XIDX:PGLI</v>
    <v>231</v>
  </rv>
  <rv s="1">
    <v>1</v>
    <v>XIDX:PGLI</v>
    <v>Daily</v>
    <v>43829</v>
    <v>43829</v>
    <v>0</v>
    <v>1</v>
    <v>637132608000000000,639178017625972375,0</v>
    <v>0</v>
    <v>bkhfpr</v>
    <v>XIDX:PGLI</v>
    <v>232</v>
  </rv>
  <rv s="1">
    <v>1</v>
    <v>XIDX:PGLI</v>
    <v>Daily</v>
    <v>46142</v>
    <v>46142</v>
    <v>0</v>
    <v>1</v>
    <v>639131040000000000,639178017626702276,0</v>
    <v>0</v>
    <v>bkhfpr</v>
    <v>XIDX:PGLI</v>
    <v>176</v>
  </rv>
  <rv s="1">
    <v>1</v>
    <v>XIDX:PGLI</v>
    <v>Daily</v>
    <v>39812</v>
    <v>39812</v>
    <v>0</v>
    <v>1</v>
    <v>633661920000000000,639178017629133097,0</v>
    <v>0</v>
    <v>bkhfpr</v>
    <v>XIDX:PGLI</v>
    <v>38</v>
  </rv>
  <rv s="1">
    <v>1</v>
    <v>XIDX:PGLI</v>
    <v>Daily</v>
    <v>42734</v>
    <v>42734</v>
    <v>0</v>
    <v>1</v>
    <v>636186528000000000,639178017630213334,0</v>
    <v>0</v>
    <v>bkhfpr</v>
    <v>XIDX:PGLI</v>
    <v>233</v>
  </rv>
  <rv s="1">
    <v>1</v>
    <v>XIDX:PGLI</v>
    <v>Daily</v>
    <v>44195</v>
    <v>44195</v>
    <v>0</v>
    <v>1</v>
    <v>637448832000000000,639178017630583145,0</v>
    <v>0</v>
    <v>bkhfpr</v>
    <v>XIDX:PGLI</v>
    <v>32</v>
  </rv>
  <rv s="1">
    <v>1</v>
    <v>XIDX:PGLI</v>
    <v>Daily</v>
    <v>45656</v>
    <v>45656</v>
    <v>0</v>
    <v>1</v>
    <v>638711136000000000,639178017630943222,0</v>
    <v>0</v>
    <v>bkhfpr</v>
    <v>XIDX:PGLI</v>
    <v>186</v>
  </rv>
  <rv s="1">
    <v>1</v>
    <v>XIDX:RALS</v>
    <v>Daily</v>
    <v>40542</v>
    <v>40542</v>
    <v>0</v>
    <v>1</v>
    <v>634292640000000000,639178017596466770,0</v>
    <v>0</v>
    <v>bn9iim</v>
    <v>XIDX:RALS</v>
    <v>225</v>
  </rv>
  <rv s="1">
    <v>1</v>
    <v>XIDX:RALS</v>
    <v>Daily</v>
    <v>42003</v>
    <v>42003</v>
    <v>0</v>
    <v>1</v>
    <v>635554944000000000,639178017596824722,0</v>
    <v>0</v>
    <v>bn9iim</v>
    <v>XIDX:RALS</v>
    <v>84</v>
  </rv>
  <rv s="1">
    <v>1</v>
    <v>XIDX:RALS</v>
    <v>Daily</v>
    <v>44925</v>
    <v>44925</v>
    <v>0</v>
    <v>1</v>
    <v>638079552000000000,639178017597577019,0</v>
    <v>0</v>
    <v>bn9iim</v>
    <v>XIDX:RALS</v>
    <v>234</v>
  </rv>
  <rv s="1">
    <v>1</v>
    <v>XIDX:RALS</v>
    <v>Daily</v>
    <v>40907</v>
    <v>40907</v>
    <v>0</v>
    <v>1</v>
    <v>634608000000000000,639178017600547682,0</v>
    <v>0</v>
    <v>bn9iim</v>
    <v>XIDX:RALS</v>
    <v>235</v>
  </rv>
  <rv s="1">
    <v>1</v>
    <v>XIDX:RALS</v>
    <v>Daily</v>
    <v>42368</v>
    <v>42368</v>
    <v>0</v>
    <v>1</v>
    <v>635870304000000000,639178017600917765,0</v>
    <v>0</v>
    <v>bn9iim</v>
    <v>XIDX:RALS</v>
    <v>80</v>
  </rv>
  <rv s="1">
    <v>1</v>
    <v>XIDX:RALS</v>
    <v>Daily</v>
    <v>43829</v>
    <v>43829</v>
    <v>0</v>
    <v>1</v>
    <v>637132608000000000,639178017601277847,0</v>
    <v>0</v>
    <v>bn9iim</v>
    <v>XIDX:RALS</v>
    <v>157</v>
  </rv>
  <rv s="1">
    <v>1</v>
    <v>XIDX:RALS</v>
    <v>Daily</v>
    <v>46142</v>
    <v>46142</v>
    <v>0</v>
    <v>1</v>
    <v>639131040000000000,639178017602011076,0</v>
    <v>0</v>
    <v>bn9iim</v>
    <v>XIDX:RALS</v>
    <v>236</v>
  </rv>
  <rv s="1">
    <v>1</v>
    <v>XIDX:RALS</v>
    <v>Daily</v>
    <v>39812</v>
    <v>39812</v>
    <v>0</v>
    <v>1</v>
    <v>633661920000000000,639178017602768177,0</v>
    <v>0</v>
    <v>bn9iim</v>
    <v>XIDX:RALS</v>
    <v>221</v>
  </rv>
  <rv s="1">
    <v>1</v>
    <v>XIDX:RALS</v>
    <v>Daily</v>
    <v>42734</v>
    <v>42734</v>
    <v>0</v>
    <v>1</v>
    <v>636186528000000000,639178017603501402,0</v>
    <v>0</v>
    <v>bn9iim</v>
    <v>XIDX:RALS</v>
    <v>237</v>
  </rv>
  <rv s="1">
    <v>1</v>
    <v>XIDX:RALS</v>
    <v>Daily</v>
    <v>44195</v>
    <v>44195</v>
    <v>0</v>
    <v>1</v>
    <v>637448832000000000,639178017600497672,0</v>
    <v>0</v>
    <v>bn9iim</v>
    <v>XIDX:RALS</v>
    <v>238</v>
  </rv>
  <rv s="1">
    <v>1</v>
    <v>XIDX:RALS</v>
    <v>Daily</v>
    <v>45656</v>
    <v>45656</v>
    <v>0</v>
    <v>1</v>
    <v>638711136000000000,639178017600857753,0</v>
    <v>0</v>
    <v>bn9iim</v>
    <v>XIDX:RALS</v>
    <v>239</v>
  </rv>
  <rv s="1">
    <v>1</v>
    <v>XIDX:RALS</v>
    <v>Daily</v>
    <v>40177</v>
    <v>40177</v>
    <v>0</v>
    <v>1</v>
    <v>633977280000000000,639178017608499494,0</v>
    <v>0</v>
    <v>bn9iim</v>
    <v>XIDX:RALS</v>
    <v>49</v>
  </rv>
  <rv s="1">
    <v>1</v>
    <v>XIDX:RALS</v>
    <v>Daily</v>
    <v>41638</v>
    <v>41638</v>
    <v>0</v>
    <v>1</v>
    <v>635239584000000000,639178017605198737,0</v>
    <v>0</v>
    <v>bn9iim</v>
    <v>XIDX:RALS</v>
    <v>240</v>
  </rv>
  <rv s="1">
    <v>1</v>
    <v>XIDX:RALS</v>
    <v>Daily</v>
    <v>44560</v>
    <v>44560</v>
    <v>0</v>
    <v>1</v>
    <v>637764192000000000,639178017606008923,0</v>
    <v>0</v>
    <v>bn9iim</v>
    <v>XIDX:RALS</v>
    <v>241</v>
  </rv>
  <rv s="1">
    <v>1</v>
    <v>XIDX:RALS</v>
    <v>Daily</v>
    <v>46021</v>
    <v>46021</v>
    <v>0</v>
    <v>1</v>
    <v>639026496000000000,639178017606379005,0</v>
    <v>0</v>
    <v>bn9iim</v>
    <v>XIDX:RALS</v>
    <v>242</v>
  </rv>
  <rv s="1">
    <v>1</v>
    <v>XIDX:SIMP</v>
    <v>Daily</v>
    <v>42003</v>
    <v>42003</v>
    <v>0</v>
    <v>1</v>
    <v>635554944000000000,639178017579644704,0</v>
    <v>0</v>
    <v>bkhmf2</v>
    <v>XIDX:SIMP</v>
    <v>243</v>
  </rv>
  <rv s="1">
    <v>1</v>
    <v>XIDX:SIMP</v>
    <v>Daily</v>
    <v>44925</v>
    <v>44925</v>
    <v>0</v>
    <v>1</v>
    <v>638079552000000000,639178017576823051,0</v>
    <v>0</v>
    <v>bkhmf2</v>
    <v>XIDX:SIMP</v>
    <v>114</v>
  </rv>
  <rv s="1">
    <v>1</v>
    <v>XIDX:SIMP</v>
    <v>Daily</v>
    <v>40907</v>
    <v>40907</v>
    <v>0</v>
    <v>1</v>
    <v>634608000000000000,639178017579073557,0</v>
    <v>0</v>
    <v>bkhmf2</v>
    <v>XIDX:SIMP</v>
    <v>244</v>
  </rv>
  <rv s="1">
    <v>1</v>
    <v>XIDX:SIMP</v>
    <v>Daily</v>
    <v>42368</v>
    <v>42368</v>
    <v>0</v>
    <v>1</v>
    <v>635870304000000000,639178017579443641,0</v>
    <v>0</v>
    <v>bkhmf2</v>
    <v>XIDX:SIMP</v>
    <v>245</v>
  </rv>
  <rv s="1">
    <v>1</v>
    <v>XIDX:SIMP</v>
    <v>Daily</v>
    <v>43829</v>
    <v>43829</v>
    <v>0</v>
    <v>1</v>
    <v>637132608000000000,639178017579803723,0</v>
    <v>0</v>
    <v>bkhmf2</v>
    <v>XIDX:SIMP</v>
    <v>246</v>
  </rv>
  <rv s="1">
    <v>1</v>
    <v>XIDX:SIMP</v>
    <v>Daily</v>
    <v>46142</v>
    <v>46142</v>
    <v>0</v>
    <v>1</v>
    <v>639131040000000000,639178017576904104,0</v>
    <v>0</v>
    <v>bkhmf2</v>
    <v>XIDX:SIMP</v>
    <v>247</v>
  </rv>
  <rv s="1">
    <v>1</v>
    <v>XIDX:SIMP</v>
    <v>Daily</v>
    <v>42734</v>
    <v>42734</v>
    <v>0</v>
    <v>1</v>
    <v>636186528000000000,639178017579853731,0</v>
    <v>0</v>
    <v>bkhmf2</v>
    <v>XIDX:SIMP</v>
    <v>248</v>
  </rv>
  <rv s="1">
    <v>1</v>
    <v>XIDX:SIMP</v>
    <v>Daily</v>
    <v>44195</v>
    <v>44195</v>
    <v>0</v>
    <v>1</v>
    <v>637448832000000000,639178017580223647,0</v>
    <v>0</v>
    <v>bkhmf2</v>
    <v>XIDX:SIMP</v>
    <v>177</v>
  </rv>
  <rv s="1">
    <v>1</v>
    <v>XIDX:SIMP</v>
    <v>Daily</v>
    <v>45656</v>
    <v>45656</v>
    <v>0</v>
    <v>1</v>
    <v>638711136000000000,639178017576902876,0</v>
    <v>0</v>
    <v>bkhmf2</v>
    <v>XIDX:SIMP</v>
    <v>205</v>
  </rv>
  <rv s="1">
    <v>1</v>
    <v>XIDX:SIMP</v>
    <v>Daily</v>
    <v>41638</v>
    <v>41638</v>
    <v>0</v>
    <v>1</v>
    <v>635239584000000000,639178017579853731,0</v>
    <v>0</v>
    <v>bkhmf2</v>
    <v>XIDX:SIMP</v>
    <v>26</v>
  </rv>
  <rv s="1">
    <v>1</v>
    <v>XIDX:SIMP</v>
    <v>Daily</v>
    <v>44560</v>
    <v>44560</v>
    <v>0</v>
    <v>1</v>
    <v>637764192000000000,639178017577194167,0</v>
    <v>0</v>
    <v>bkhmf2</v>
    <v>XIDX:SIMP</v>
    <v>249</v>
  </rv>
  <rv s="1">
    <v>1</v>
    <v>XIDX:SIMP</v>
    <v>Daily</v>
    <v>46021</v>
    <v>46021</v>
    <v>0</v>
    <v>1</v>
    <v>639026496000000000,639178017577563027,0</v>
    <v>0</v>
    <v>bkhmf2</v>
    <v>XIDX:SIMP</v>
    <v>234</v>
  </rv>
  <rv s="1">
    <v>1</v>
    <v>XIDX:MPPA</v>
    <v>Daily</v>
    <v>40177</v>
    <v>40177</v>
    <v>0</v>
    <v>1</v>
    <v>633977280000000000,639178017647122466,0</v>
    <v>0</v>
    <v>bn9azr</v>
    <v>XIDX:MPPA</v>
    <v>250</v>
  </rv>
  <rv s="1">
    <v>1</v>
    <v>XIDX:MPPA</v>
    <v>Daily</v>
    <v>41638</v>
    <v>41638</v>
    <v>0</v>
    <v>1</v>
    <v>635239584000000000,639178017647502548,0</v>
    <v>0</v>
    <v>bn9azr</v>
    <v>XIDX:MPPA</v>
    <v>251</v>
  </rv>
  <rv s="1">
    <v>1</v>
    <v>XIDX:MPPA</v>
    <v>Daily</v>
    <v>44560</v>
    <v>44560</v>
    <v>0</v>
    <v>1</v>
    <v>637764192000000000,639178017648252710,0</v>
    <v>0</v>
    <v>bn9azr</v>
    <v>XIDX:MPPA</v>
    <v>252</v>
  </rv>
  <rv s="1">
    <v>1</v>
    <v>XIDX:MPPA</v>
    <v>Daily</v>
    <v>46021</v>
    <v>46021</v>
    <v>0</v>
    <v>1</v>
    <v>639026496000000000,639178017648622791,0</v>
    <v>0</v>
    <v>bn9azr</v>
    <v>XIDX:MPPA</v>
    <v>188</v>
  </rv>
  <rv s="1">
    <v>1</v>
    <v>XIDX:MPPA</v>
    <v>Daily</v>
    <v>40542</v>
    <v>40542</v>
    <v>0</v>
    <v>1</v>
    <v>634292640000000000,639178017649044419,0</v>
    <v>0</v>
    <v>bn9azr</v>
    <v>XIDX:MPPA</v>
    <v>253</v>
  </rv>
  <rv s="1">
    <v>1</v>
    <v>XIDX:MPPA</v>
    <v>Daily</v>
    <v>42003</v>
    <v>42003</v>
    <v>0</v>
    <v>1</v>
    <v>635554944000000000,639178017649414502,0</v>
    <v>0</v>
    <v>bn9azr</v>
    <v>XIDX:MPPA</v>
    <v>254</v>
  </rv>
  <rv s="1">
    <v>1</v>
    <v>XIDX:MPPA</v>
    <v>Daily</v>
    <v>44925</v>
    <v>44925</v>
    <v>0</v>
    <v>1</v>
    <v>638079552000000000,639178017646533870,0</v>
    <v>0</v>
    <v>bn9azr</v>
    <v>XIDX:MPPA</v>
    <v>255</v>
  </rv>
  <rv s="1">
    <v>1</v>
    <v>XIDX:MPPA</v>
    <v>Daily</v>
    <v>40907</v>
    <v>40907</v>
    <v>0</v>
    <v>1</v>
    <v>634608000000000000,639178017654544084,0</v>
    <v>0</v>
    <v>bn9azr</v>
    <v>XIDX:MPPA</v>
    <v>256</v>
  </rv>
  <rv s="1">
    <v>1</v>
    <v>XIDX:MPPA</v>
    <v>Daily</v>
    <v>42368</v>
    <v>42368</v>
    <v>0</v>
    <v>1</v>
    <v>635870304000000000,639178017655295812,0</v>
    <v>0</v>
    <v>bn9azr</v>
    <v>XIDX:MPPA</v>
    <v>257</v>
  </rv>
  <rv s="1">
    <v>1</v>
    <v>XIDX:MPPA</v>
    <v>Daily</v>
    <v>43829</v>
    <v>43829</v>
    <v>0</v>
    <v>1</v>
    <v>637132608000000000,639178017651573438,0</v>
    <v>0</v>
    <v>bn9azr</v>
    <v>XIDX:MPPA</v>
    <v>47</v>
  </rv>
  <rv s="1">
    <v>1</v>
    <v>XIDX:MPPA</v>
    <v>Daily</v>
    <v>46142</v>
    <v>46142</v>
    <v>0</v>
    <v>1</v>
    <v>639131040000000000,639178017652323601,0</v>
    <v>0</v>
    <v>bn9azr</v>
    <v>XIDX:MPPA</v>
    <v>258</v>
  </rv>
  <rv s="1">
    <v>1</v>
    <v>XIDX:MPPA</v>
    <v>Daily</v>
    <v>39812</v>
    <v>39812</v>
    <v>0</v>
    <v>1</v>
    <v>633661920000000000,639178017652015079,0</v>
    <v>0</v>
    <v>bn9azr</v>
    <v>XIDX:MPPA</v>
    <v>259</v>
  </rv>
  <rv s="1">
    <v>1</v>
    <v>XIDX:MPPA</v>
    <v>Daily</v>
    <v>42734</v>
    <v>42734</v>
    <v>0</v>
    <v>1</v>
    <v>636186528000000000,639178017652757640,0</v>
    <v>0</v>
    <v>bn9azr</v>
    <v>XIDX:MPPA</v>
    <v>260</v>
  </rv>
  <rv s="1">
    <v>1</v>
    <v>XIDX:MPPA</v>
    <v>Daily</v>
    <v>44195</v>
    <v>44195</v>
    <v>0</v>
    <v>1</v>
    <v>637448832000000000,639178017653143779,0</v>
    <v>0</v>
    <v>bn9azr</v>
    <v>XIDX:MPPA</v>
    <v>229</v>
  </rv>
  <rv s="1">
    <v>1</v>
    <v>XIDX:MPPA</v>
    <v>Daily</v>
    <v>45656</v>
    <v>45656</v>
    <v>0</v>
    <v>1</v>
    <v>638711136000000000,639178017653513863,0</v>
    <v>0</v>
    <v>bn9azr</v>
    <v>XIDX:MPPA</v>
    <v>261</v>
  </rv>
  <rv s="1">
    <v>1</v>
    <v>XIDX:PNIN</v>
    <v>Daily</v>
    <v>39812</v>
    <v>39812</v>
    <v>0</v>
    <v>1</v>
    <v>633661920000000000,639178017606055778,0</v>
    <v>0</v>
    <v>bkhhfr</v>
    <v>XIDX:PNIN</v>
    <v>199</v>
  </rv>
  <rv s="1">
    <v>1</v>
    <v>XIDX:PNIN</v>
    <v>Daily</v>
    <v>42734</v>
    <v>42734</v>
    <v>0</v>
    <v>1</v>
    <v>636186528000000000,639178017606796659,0</v>
    <v>0</v>
    <v>bkhhfr</v>
    <v>XIDX:PNIN</v>
    <v>61</v>
  </rv>
  <rv s="1">
    <v>1</v>
    <v>XIDX:PNIN</v>
    <v>Daily</v>
    <v>44195</v>
    <v>44195</v>
    <v>0</v>
    <v>1</v>
    <v>637448832000000000,639178017607156026,0</v>
    <v>0</v>
    <v>bkhhfr</v>
    <v>XIDX:PNIN</v>
    <v>262</v>
  </rv>
  <rv s="1">
    <v>1</v>
    <v>XIDX:PNIN</v>
    <v>Daily</v>
    <v>45656</v>
    <v>45656</v>
    <v>0</v>
    <v>1</v>
    <v>638711136000000000,639178017607526816,0</v>
    <v>0</v>
    <v>bkhhfr</v>
    <v>XIDX:PNIN</v>
    <v>263</v>
  </rv>
  <rv s="1">
    <v>1</v>
    <v>XIDX:PNIN</v>
    <v>Daily</v>
    <v>40177</v>
    <v>40177</v>
    <v>0</v>
    <v>1</v>
    <v>633977280000000000,639178017612617926,0</v>
    <v>0</v>
    <v>bkhhfr</v>
    <v>XIDX:PNIN</v>
    <v>264</v>
  </rv>
  <rv s="1">
    <v>1</v>
    <v>XIDX:PNIN</v>
    <v>Daily</v>
    <v>44560</v>
    <v>44560</v>
    <v>0</v>
    <v>1</v>
    <v>637764192000000000,639178017613718163,0</v>
    <v>0</v>
    <v>bkhhfr</v>
    <v>XIDX:PNIN</v>
    <v>218</v>
  </rv>
  <rv s="1">
    <v>1</v>
    <v>XIDX:PNIN</v>
    <v>Daily</v>
    <v>46021</v>
    <v>46021</v>
    <v>0</v>
    <v>1</v>
    <v>639026496000000000,639178017614088240,0</v>
    <v>0</v>
    <v>bkhhfr</v>
    <v>XIDX:PNIN</v>
    <v>54</v>
  </rv>
  <rv s="1">
    <v>1</v>
    <v>XIDX:PNIN</v>
    <v>Daily</v>
    <v>40542</v>
    <v>40542</v>
    <v>0</v>
    <v>1</v>
    <v>634292640000000000,639178017615182290,0</v>
    <v>0</v>
    <v>bkhhfr</v>
    <v>XIDX:PNIN</v>
    <v>234</v>
  </rv>
  <rv s="1">
    <v>1</v>
    <v>XIDX:PNIN</v>
    <v>Daily</v>
    <v>42003</v>
    <v>42003</v>
    <v>0</v>
    <v>1</v>
    <v>635554944000000000,639178017611717052,0</v>
    <v>0</v>
    <v>bkhhfr</v>
    <v>XIDX:PNIN</v>
    <v>22</v>
  </rv>
  <rv s="1">
    <v>1</v>
    <v>XIDX:PNIN</v>
    <v>Daily</v>
    <v>44925</v>
    <v>44925</v>
    <v>0</v>
    <v>1</v>
    <v>638079552000000000,639178017612447216,0</v>
    <v>0</v>
    <v>bkhhfr</v>
    <v>XIDX:PNIN</v>
    <v>265</v>
  </rv>
  <rv s="1">
    <v>1</v>
    <v>XIDX:PNIN</v>
    <v>Daily</v>
    <v>40907</v>
    <v>40907</v>
    <v>0</v>
    <v>1</v>
    <v>634608000000000000,639178017620709648,0</v>
    <v>0</v>
    <v>bkhhfr</v>
    <v>XIDX:PNIN</v>
    <v>266</v>
  </rv>
  <rv s="1">
    <v>1</v>
    <v>XIDX:PNIN</v>
    <v>Daily</v>
    <v>46142</v>
    <v>46142</v>
    <v>0</v>
    <v>1</v>
    <v>639131040000000000,639178017621073585,0</v>
    <v>0</v>
    <v>bkhhfr</v>
    <v>XIDX:PNIN</v>
    <v>238</v>
  </rv>
  <rv s="1">
    <v>1</v>
    <v>XIDX:PNIN</v>
    <v>Daily</v>
    <v>42368</v>
    <v>42368</v>
    <v>0</v>
    <v>1</v>
    <v>635870304000000000,639178017623019619,0</v>
    <v>0</v>
    <v>bkhhfr</v>
    <v>XIDX:PNIN</v>
    <v>59</v>
  </rv>
  <rv s="1">
    <v>1</v>
    <v>XIDX:PNIN</v>
    <v>Daily</v>
    <v>43829</v>
    <v>43829</v>
    <v>0</v>
    <v>1</v>
    <v>637132608000000000,639178017625960793,0</v>
    <v>0</v>
    <v>bkhhfr</v>
    <v>XIDX:PNIN</v>
    <v>267</v>
  </rv>
  <rv s="1">
    <v>1</v>
    <v>XIDX:PYFA</v>
    <v>Daily</v>
    <v>40542</v>
    <v>40542</v>
    <v>0</v>
    <v>1</v>
    <v>634292640000000000,639178017596086686,0</v>
    <v>0</v>
    <v>bkhj2w</v>
    <v>XIDX:PYFA</v>
    <v>268</v>
  </rv>
  <rv s="1">
    <v>1</v>
    <v>XIDX:PYFA</v>
    <v>Daily</v>
    <v>42003</v>
    <v>42003</v>
    <v>0</v>
    <v>1</v>
    <v>635554944000000000,639178017596459859,0</v>
    <v>0</v>
    <v>bkhj2w</v>
    <v>XIDX:PYFA</v>
    <v>269</v>
  </rv>
  <rv s="1">
    <v>1</v>
    <v>XIDX:PYFA</v>
    <v>Daily</v>
    <v>44925</v>
    <v>44925</v>
    <v>0</v>
    <v>1</v>
    <v>638079552000000000,639178017597214822,0</v>
    <v>0</v>
    <v>bkhj2w</v>
    <v>XIDX:PYFA</v>
    <v>270</v>
  </rv>
  <rv s="1">
    <v>1</v>
    <v>XIDX:PYFA</v>
    <v>Daily</v>
    <v>40907</v>
    <v>40907</v>
    <v>0</v>
    <v>1</v>
    <v>634608000000000000,639178017600817743,0</v>
    <v>0</v>
    <v>bkhj2w</v>
    <v>XIDX:PYFA</v>
    <v>271</v>
  </rv>
  <rv s="1">
    <v>1</v>
    <v>XIDX:PYFA</v>
    <v>Daily</v>
    <v>42368</v>
    <v>42368</v>
    <v>0</v>
    <v>1</v>
    <v>635870304000000000,639178017601187824,0</v>
    <v>0</v>
    <v>bkhj2w</v>
    <v>XIDX:PYFA</v>
    <v>272</v>
  </rv>
  <rv s="1">
    <v>1</v>
    <v>XIDX:PYFA</v>
    <v>Daily</v>
    <v>43829</v>
    <v>43829</v>
    <v>0</v>
    <v>1</v>
    <v>637132608000000000,639178017601697941,0</v>
    <v>0</v>
    <v>bkhj2w</v>
    <v>XIDX:PYFA</v>
    <v>273</v>
  </rv>
  <rv s="1">
    <v>1</v>
    <v>XIDX:PYFA</v>
    <v>Daily</v>
    <v>46142</v>
    <v>46142</v>
    <v>0</v>
    <v>1</v>
    <v>639131040000000000,639178017602428103,0</v>
    <v>0</v>
    <v>bkhj2w</v>
    <v>XIDX:PYFA</v>
    <v>40</v>
  </rv>
  <rv s="1">
    <v>1</v>
    <v>XIDX:PYFA</v>
    <v>Daily</v>
    <v>42734</v>
    <v>42734</v>
    <v>0</v>
    <v>1</v>
    <v>636186528000000000,639178017603451392,0</v>
    <v>0</v>
    <v>bkhj2w</v>
    <v>XIDX:PYFA</v>
    <v>274</v>
  </rv>
  <rv s="1">
    <v>1</v>
    <v>XIDX:PYFA</v>
    <v>Daily</v>
    <v>44195</v>
    <v>44195</v>
    <v>0</v>
    <v>1</v>
    <v>637448832000000000,639178017603831473,0</v>
    <v>0</v>
    <v>bkhj2w</v>
    <v>XIDX:PYFA</v>
    <v>275</v>
  </rv>
  <rv s="1">
    <v>1</v>
    <v>XIDX:PYFA</v>
    <v>Daily</v>
    <v>45656</v>
    <v>45656</v>
    <v>0</v>
    <v>1</v>
    <v>638711136000000000,639178017600467665,0</v>
    <v>0</v>
    <v>bkhj2w</v>
    <v>XIDX:PYFA</v>
    <v>35</v>
  </rv>
  <rv s="1">
    <v>1</v>
    <v>XIDX:PYFA</v>
    <v>Daily</v>
    <v>40177</v>
    <v>40177</v>
    <v>0</v>
    <v>1</v>
    <v>633977280000000000,639178017608617398,0</v>
    <v>0</v>
    <v>bkhj2w</v>
    <v>XIDX:PYFA</v>
    <v>276</v>
  </rv>
  <rv s="1">
    <v>1</v>
    <v>XIDX:PYFA</v>
    <v>Daily</v>
    <v>41638</v>
    <v>41638</v>
    <v>0</v>
    <v>1</v>
    <v>635239584000000000,639178017605218740,0</v>
    <v>0</v>
    <v>bkhj2w</v>
    <v>XIDX:PYFA</v>
    <v>277</v>
  </rv>
  <rv s="1">
    <v>1</v>
    <v>XIDX:PYFA</v>
    <v>Daily</v>
    <v>44560</v>
    <v>44560</v>
    <v>0</v>
    <v>1</v>
    <v>637764192000000000,639178017605966803,0</v>
    <v>0</v>
    <v>bkhj2w</v>
    <v>XIDX:PYFA</v>
    <v>278</v>
  </rv>
  <rv s="1">
    <v>1</v>
    <v>XIDX:PYFA</v>
    <v>Daily</v>
    <v>46021</v>
    <v>46021</v>
    <v>0</v>
    <v>1</v>
    <v>639026496000000000,639178017606328986,0</v>
    <v>0</v>
    <v>bkhj2w</v>
    <v>XIDX:PYFA</v>
    <v>279</v>
  </rv>
  <rv s="1">
    <v>1</v>
    <v>XIDX:SILO</v>
    <v>Daily</v>
    <v>42368</v>
    <v>42368</v>
    <v>0</v>
    <v>1</v>
    <v>635870304000000000,639178017578295415,0</v>
    <v>0</v>
    <v>bn9jnm</v>
    <v>XIDX:SILO</v>
    <v>280</v>
  </rv>
  <rv s="1">
    <v>1</v>
    <v>XIDX:SILO</v>
    <v>Daily</v>
    <v>43829</v>
    <v>43829</v>
    <v>0</v>
    <v>1</v>
    <v>637132608000000000,639178017578665503,0</v>
    <v>0</v>
    <v>bn9jnm</v>
    <v>XIDX:SILO</v>
    <v>281</v>
  </rv>
  <rv s="1">
    <v>1</v>
    <v>XIDX:SILO</v>
    <v>Daily</v>
    <v>46142</v>
    <v>46142</v>
    <v>0</v>
    <v>1</v>
    <v>639131040000000000,639178017579661526,0</v>
    <v>0</v>
    <v>bn9jnm</v>
    <v>XIDX:SILO</v>
    <v>282</v>
  </rv>
  <rv s="1">
    <v>1</v>
    <v>XIDX:SILO</v>
    <v>Daily</v>
    <v>42734</v>
    <v>42734</v>
    <v>0</v>
    <v>1</v>
    <v>636186528000000000,639178017577285210,0</v>
    <v>0</v>
    <v>bn9jnm</v>
    <v>XIDX:SILO</v>
    <v>283</v>
  </rv>
  <rv s="1">
    <v>1</v>
    <v>XIDX:SILO</v>
    <v>Daily</v>
    <v>44195</v>
    <v>44195</v>
    <v>0</v>
    <v>1</v>
    <v>637448832000000000,639178017577662928,0</v>
    <v>0</v>
    <v>bn9jnm</v>
    <v>XIDX:SILO</v>
    <v>284</v>
  </rv>
  <rv s="1">
    <v>1</v>
    <v>XIDX:SILO</v>
    <v>Daily</v>
    <v>45656</v>
    <v>45656</v>
    <v>0</v>
    <v>1</v>
    <v>638711136000000000,639178017578035368,0</v>
    <v>0</v>
    <v>bn9jnm</v>
    <v>XIDX:SILO</v>
    <v>285</v>
  </rv>
  <rv s="1">
    <v>1</v>
    <v>XIDX:SILO</v>
    <v>Daily</v>
    <v>41638</v>
    <v>41638</v>
    <v>0</v>
    <v>1</v>
    <v>635239584000000000,639178017578611291,0</v>
    <v>0</v>
    <v>bn9jnm</v>
    <v>XIDX:SILO</v>
    <v>286</v>
  </rv>
  <rv s="1">
    <v>1</v>
    <v>XIDX:SILO</v>
    <v>Daily</v>
    <v>44560</v>
    <v>44560</v>
    <v>0</v>
    <v>1</v>
    <v>637764192000000000,639178017579335637,0</v>
    <v>0</v>
    <v>bn9jnm</v>
    <v>XIDX:SILO</v>
    <v>287</v>
  </rv>
  <rv s="1">
    <v>1</v>
    <v>XIDX:SILO</v>
    <v>Daily</v>
    <v>46021</v>
    <v>46021</v>
    <v>0</v>
    <v>1</v>
    <v>639026496000000000,639178017580001604,0</v>
    <v>0</v>
    <v>bn9jnm</v>
    <v>XIDX:SILO</v>
    <v>288</v>
  </rv>
  <rv s="1">
    <v>1</v>
    <v>XIDX:SILO</v>
    <v>Daily</v>
    <v>42003</v>
    <v>42003</v>
    <v>0</v>
    <v>1</v>
    <v>635554944000000000,639178017581001822,0</v>
    <v>0</v>
    <v>bn9jnm</v>
    <v>XIDX:SILO</v>
    <v>289</v>
  </rv>
  <rv s="1">
    <v>1</v>
    <v>XIDX:SILO</v>
    <v>Daily</v>
    <v>44925</v>
    <v>44925</v>
    <v>0</v>
    <v>1</v>
    <v>638079552000000000,639178017577785317,0</v>
    <v>0</v>
    <v>bn9jnm</v>
    <v>XIDX:SILO</v>
    <v>290</v>
  </rv>
  <rv s="1">
    <v>1</v>
    <v>XIDX:PKPK</v>
    <v>Daily</v>
    <v>40177</v>
    <v>40177</v>
    <v>0</v>
    <v>1</v>
    <v>633977280000000000,639178017617169383,0</v>
    <v>0</v>
    <v>bkhh1h</v>
    <v>XIDX:PKPK</v>
    <v>52</v>
  </rv>
  <rv s="1">
    <v>1</v>
    <v>XIDX:PKPK</v>
    <v>Daily</v>
    <v>41638</v>
    <v>41638</v>
    <v>0</v>
    <v>1</v>
    <v>635239584000000000,639178017617549471,0</v>
    <v>0</v>
    <v>bkhh1h</v>
    <v>XIDX:PKPK</v>
    <v>291</v>
  </rv>
  <rv s="1">
    <v>1</v>
    <v>XIDX:PKPK</v>
    <v>Daily</v>
    <v>44560</v>
    <v>44560</v>
    <v>0</v>
    <v>1</v>
    <v>637764192000000000,639178017618301705,0</v>
    <v>0</v>
    <v>bkhh1h</v>
    <v>XIDX:PKPK</v>
    <v>3</v>
  </rv>
  <rv s="1">
    <v>1</v>
    <v>XIDX:PKPK</v>
    <v>Daily</v>
    <v>46021</v>
    <v>46021</v>
    <v>0</v>
    <v>1</v>
    <v>639026496000000000,639178017618669731,0</v>
    <v>0</v>
    <v>bkhh1h</v>
    <v>XIDX:PKPK</v>
    <v>1</v>
  </rv>
  <rv s="1">
    <v>1</v>
    <v>XIDX:PKPK</v>
    <v>Daily</v>
    <v>40542</v>
    <v>40542</v>
    <v>0</v>
    <v>1</v>
    <v>634292640000000000,639178017620522210,0</v>
    <v>0</v>
    <v>bkhh1h</v>
    <v>XIDX:PKPK</v>
    <v>196</v>
  </rv>
  <rv s="1">
    <v>1</v>
    <v>XIDX:PKPK</v>
    <v>Daily</v>
    <v>42003</v>
    <v>42003</v>
    <v>0</v>
    <v>1</v>
    <v>635554944000000000,639178017620890236,0</v>
    <v>0</v>
    <v>bkhh1h</v>
    <v>XIDX:PKPK</v>
    <v>292</v>
  </rv>
  <rv s="1">
    <v>1</v>
    <v>XIDX:PKPK</v>
    <v>Daily</v>
    <v>44925</v>
    <v>44925</v>
    <v>0</v>
    <v>1</v>
    <v>638079552000000000,639178017618059593,0</v>
    <v>0</v>
    <v>bkhh1h</v>
    <v>XIDX:PKPK</v>
    <v>48</v>
  </rv>
  <rv s="1">
    <v>1</v>
    <v>XIDX:PKPK</v>
    <v>Daily</v>
    <v>40907</v>
    <v>40907</v>
    <v>0</v>
    <v>1</v>
    <v>634608000000000000,639178017623330785,0</v>
    <v>0</v>
    <v>bkhh1h</v>
    <v>XIDX:PKPK</v>
    <v>293</v>
  </rv>
  <rv s="1">
    <v>1</v>
    <v>XIDX:PKPK</v>
    <v>Daily</v>
    <v>43829</v>
    <v>43829</v>
    <v>0</v>
    <v>1</v>
    <v>637132608000000000,639178017624070952,0</v>
    <v>0</v>
    <v>bkhh1h</v>
    <v>XIDX:PKPK</v>
    <v>134</v>
  </rv>
  <rv s="1">
    <v>1</v>
    <v>XIDX:PKPK</v>
    <v>Daily</v>
    <v>46142</v>
    <v>46142</v>
    <v>0</v>
    <v>1</v>
    <v>639131040000000000,639178017624801117,0</v>
    <v>0</v>
    <v>bkhh1h</v>
    <v>XIDX:PKPK</v>
    <v>294</v>
  </rv>
  <rv s="1">
    <v>1</v>
    <v>XIDX:PKPK</v>
    <v>Daily</v>
    <v>39812</v>
    <v>39812</v>
    <v>0</v>
    <v>1</v>
    <v>633661920000000000,639178017624813168,0</v>
    <v>0</v>
    <v>bkhh1h</v>
    <v>XIDX:PKPK</v>
    <v>295</v>
  </rv>
  <rv s="1">
    <v>1</v>
    <v>XIDX:PKPK</v>
    <v>Daily</v>
    <v>42734</v>
    <v>42734</v>
    <v>0</v>
    <v>1</v>
    <v>636186528000000000,639178017625553333,0</v>
    <v>0</v>
    <v>bkhh1h</v>
    <v>XIDX:PKPK</v>
    <v>33</v>
  </rv>
  <rv s="1">
    <v>1</v>
    <v>XIDX:PKPK</v>
    <v>Daily</v>
    <v>44195</v>
    <v>44195</v>
    <v>0</v>
    <v>1</v>
    <v>637448832000000000,639178017625913414,0</v>
    <v>0</v>
    <v>bkhh1h</v>
    <v>XIDX:PKPK</v>
    <v>296</v>
  </rv>
  <rv s="1">
    <v>1</v>
    <v>XIDX:PKPK</v>
    <v>Daily</v>
    <v>45656</v>
    <v>45656</v>
    <v>0</v>
    <v>1</v>
    <v>638711136000000000,639178017626281454,0</v>
    <v>0</v>
    <v>bkhh1h</v>
    <v>XIDX:PKPK</v>
    <v>297</v>
  </rv>
  <rv s="1">
    <v>1</v>
    <v>XIDX:SIDO</v>
    <v>Daily</v>
    <v>41638</v>
    <v>41638</v>
    <v>0</v>
    <v>1</v>
    <v>635239584000000000,639178017580029997,0</v>
    <v>0</v>
    <v>bkhm6h</v>
    <v>XIDX:SIDO</v>
    <v>298</v>
  </rv>
  <rv s="1">
    <v>1</v>
    <v>XIDX:SIDO</v>
    <v>Daily</v>
    <v>44560</v>
    <v>44560</v>
    <v>0</v>
    <v>1</v>
    <v>637764192000000000,639178017580772589,0</v>
    <v>0</v>
    <v>bkhm6h</v>
    <v>XIDX:SIDO</v>
    <v>262</v>
  </rv>
  <rv s="1">
    <v>1</v>
    <v>XIDX:SIDO</v>
    <v>Daily</v>
    <v>46021</v>
    <v>46021</v>
    <v>0</v>
    <v>1</v>
    <v>639026496000000000,639178017577331847,0</v>
    <v>0</v>
    <v>bkhm6h</v>
    <v>XIDX:SIDO</v>
    <v>224</v>
  </rv>
  <rv s="1">
    <v>1</v>
    <v>XIDX:SIDO</v>
    <v>Daily</v>
    <v>42003</v>
    <v>42003</v>
    <v>0</v>
    <v>1</v>
    <v>635554944000000000,639178017578409641,0</v>
    <v>0</v>
    <v>bkhm6h</v>
    <v>XIDX:SIDO</v>
    <v>299</v>
  </rv>
  <rv s="1">
    <v>1</v>
    <v>XIDX:SIDO</v>
    <v>Daily</v>
    <v>44925</v>
    <v>44925</v>
    <v>0</v>
    <v>1</v>
    <v>638079552000000000,639178017579169759,0</v>
    <v>0</v>
    <v>bkhm6h</v>
    <v>XIDX:SIDO</v>
    <v>300</v>
  </rv>
  <rv s="1">
    <v>1</v>
    <v>XIDX:SIDO</v>
    <v>Daily</v>
    <v>42368</v>
    <v>42368</v>
    <v>0</v>
    <v>1</v>
    <v>635870304000000000,639178017580370071,0</v>
    <v>0</v>
    <v>bkhm6h</v>
    <v>XIDX:SIDO</v>
    <v>301</v>
  </rv>
  <rv s="1">
    <v>1</v>
    <v>XIDX:SIDO</v>
    <v>Daily</v>
    <v>43829</v>
    <v>43829</v>
    <v>0</v>
    <v>1</v>
    <v>637132608000000000,639178017580750156,0</v>
    <v>0</v>
    <v>bkhm6h</v>
    <v>XIDX:SIDO</v>
    <v>302</v>
  </rv>
  <rv s="1">
    <v>1</v>
    <v>XIDX:SIDO</v>
    <v>Daily</v>
    <v>46142</v>
    <v>46142</v>
    <v>0</v>
    <v>1</v>
    <v>639131040000000000,639178017577351861,0</v>
    <v>0</v>
    <v>bkhm6h</v>
    <v>XIDX:SIDO</v>
    <v>221</v>
  </rv>
  <rv s="1">
    <v>1</v>
    <v>XIDX:SIDO</v>
    <v>Daily</v>
    <v>42734</v>
    <v>42734</v>
    <v>0</v>
    <v>1</v>
    <v>636186528000000000,639178017578539669,0</v>
    <v>0</v>
    <v>bkhm6h</v>
    <v>XIDX:SIDO</v>
    <v>303</v>
  </rv>
  <rv s="1">
    <v>1</v>
    <v>XIDX:SIDO</v>
    <v>Daily</v>
    <v>44195</v>
    <v>44195</v>
    <v>0</v>
    <v>1</v>
    <v>637448832000000000,639178017578912193,0</v>
    <v>0</v>
    <v>bkhm6h</v>
    <v>XIDX:SIDO</v>
    <v>304</v>
  </rv>
  <rv s="1">
    <v>1</v>
    <v>XIDX:SIDO</v>
    <v>Daily</v>
    <v>45656</v>
    <v>45656</v>
    <v>0</v>
    <v>1</v>
    <v>638711136000000000,639178017579279780,0</v>
    <v>0</v>
    <v>bkhm6h</v>
    <v>XIDX:SIDO</v>
    <v>305</v>
  </rv>
  <rv s="1">
    <v>1</v>
    <v>XIDX:MSKY</v>
    <v>Daily</v>
    <v>42368</v>
    <v>42368</v>
    <v>0</v>
    <v>1</v>
    <v>635870304000000000,639178017636064647,0</v>
    <v>0</v>
    <v>bkhcxm</v>
    <v>XIDX:MSKY</v>
    <v>306</v>
  </rv>
  <rv s="1">
    <v>1</v>
    <v>XIDX:MSKY</v>
    <v>Daily</v>
    <v>43829</v>
    <v>43829</v>
    <v>0</v>
    <v>1</v>
    <v>637132608000000000,639178017636434721,0</v>
    <v>0</v>
    <v>bkhcxm</v>
    <v>XIDX:MSKY</v>
    <v>307</v>
  </rv>
  <rv s="1">
    <v>1</v>
    <v>XIDX:MSKY</v>
    <v>Daily</v>
    <v>46142</v>
    <v>46142</v>
    <v>0</v>
    <v>1</v>
    <v>639131040000000000,639178017637264916,0</v>
    <v>0</v>
    <v>bkhcxm</v>
    <v>XIDX:MSKY</v>
    <v>308</v>
  </rv>
  <rv s="1">
    <v>1</v>
    <v>XIDX:MSKY</v>
    <v>Daily</v>
    <v>42734</v>
    <v>42734</v>
    <v>0</v>
    <v>1</v>
    <v>636186528000000000,639178017643466345,0</v>
    <v>0</v>
    <v>bkhcxm</v>
    <v>XIDX:MSKY</v>
    <v>309</v>
  </rv>
  <rv s="1">
    <v>1</v>
    <v>XIDX:MSKY</v>
    <v>Daily</v>
    <v>44195</v>
    <v>44195</v>
    <v>0</v>
    <v>1</v>
    <v>637448832000000000,639178017643836054,0</v>
    <v>0</v>
    <v>bkhcxm</v>
    <v>XIDX:MSKY</v>
    <v>310</v>
  </rv>
  <rv s="1">
    <v>1</v>
    <v>XIDX:MSKY</v>
    <v>Daily</v>
    <v>45656</v>
    <v>45656</v>
    <v>0</v>
    <v>1</v>
    <v>638711136000000000,639178017640945763,0</v>
    <v>0</v>
    <v>bkhcxm</v>
    <v>XIDX:MSKY</v>
    <v>136</v>
  </rv>
  <rv s="1">
    <v>1</v>
    <v>XIDX:MSKY</v>
    <v>Daily</v>
    <v>41638</v>
    <v>41638</v>
    <v>0</v>
    <v>1</v>
    <v>635239584000000000,639178017649387294,0</v>
    <v>0</v>
    <v>bkhcxm</v>
    <v>XIDX:MSKY</v>
    <v>311</v>
  </rv>
  <rv s="1">
    <v>1</v>
    <v>XIDX:MSKY</v>
    <v>Daily</v>
    <v>44560</v>
    <v>44560</v>
    <v>0</v>
    <v>1</v>
    <v>637764192000000000,639178017649757779,0</v>
    <v>0</v>
    <v>bkhcxm</v>
    <v>XIDX:MSKY</v>
    <v>9</v>
  </rv>
  <rv s="1">
    <v>1</v>
    <v>XIDX:MSKY</v>
    <v>Daily</v>
    <v>42003</v>
    <v>42003</v>
    <v>0</v>
    <v>1</v>
    <v>635554944000000000,639178017652107916,0</v>
    <v>0</v>
    <v>bkhcxm</v>
    <v>XIDX:MSKY</v>
    <v>312</v>
  </rv>
  <rv s="1">
    <v>1</v>
    <v>XIDX:MSKY</v>
    <v>Daily</v>
    <v>44925</v>
    <v>44925</v>
    <v>0</v>
    <v>1</v>
    <v>638079552000000000,639178017652467996,0</v>
    <v>0</v>
    <v>bkhcxm</v>
    <v>XIDX:MSKY</v>
    <v>185</v>
  </rv>
  <rv s="1">
    <v>1</v>
    <v>XIDX:MSKY</v>
    <v>Daily</v>
    <v>46021</v>
    <v>46021</v>
    <v>0</v>
    <v>1</v>
    <v>639026496000000000,639178017652858085,0</v>
    <v>0</v>
    <v>bkhcxm</v>
    <v>XIDX:MSKY</v>
    <v>313</v>
  </rv>
  <rv s="1">
    <v>1</v>
    <v>XIDX:SGRO</v>
    <v>Daily</v>
    <v>40177</v>
    <v>40177</v>
    <v>0</v>
    <v>1</v>
    <v>633977280000000000,639178017578828904,0</v>
    <v>0</v>
    <v>bn9j9c</v>
    <v>XIDX:SGRO</v>
    <v>314</v>
  </rv>
  <rv s="1">
    <v>1</v>
    <v>XIDX:SGRO</v>
    <v>Daily</v>
    <v>41638</v>
    <v>41638</v>
    <v>0</v>
    <v>1</v>
    <v>635239584000000000,639178017579198986,0</v>
    <v>0</v>
    <v>bn9j9c</v>
    <v>XIDX:SGRO</v>
    <v>68</v>
  </rv>
  <rv s="1">
    <v>1</v>
    <v>XIDX:SGRO</v>
    <v>Daily</v>
    <v>44560</v>
    <v>44560</v>
    <v>0</v>
    <v>1</v>
    <v>637764192000000000,639178017579947791,0</v>
    <v>0</v>
    <v>bn9j9c</v>
    <v>XIDX:SGRO</v>
    <v>315</v>
  </rv>
  <rv s="1">
    <v>1</v>
    <v>XIDX:SGRO</v>
    <v>Daily</v>
    <v>46021</v>
    <v>46021</v>
    <v>0</v>
    <v>1</v>
    <v>639026496000000000,639178017580319231,0</v>
    <v>0</v>
    <v>bn9j9c</v>
    <v>XIDX:SGRO</v>
    <v>316</v>
  </rv>
  <rv s="1">
    <v>1</v>
    <v>XIDX:SGRO</v>
    <v>Daily</v>
    <v>40542</v>
    <v>40542</v>
    <v>0</v>
    <v>1</v>
    <v>634292640000000000,639178017580672244,0</v>
    <v>0</v>
    <v>bn9j9c</v>
    <v>XIDX:SGRO</v>
    <v>317</v>
  </rv>
  <rv s="1">
    <v>1</v>
    <v>XIDX:SGRO</v>
    <v>Daily</v>
    <v>42003</v>
    <v>42003</v>
    <v>0</v>
    <v>1</v>
    <v>635554944000000000,639178017577508617,0</v>
    <v>0</v>
    <v>bn9j9c</v>
    <v>XIDX:SGRO</v>
    <v>318</v>
  </rv>
  <rv s="1">
    <v>1</v>
    <v>XIDX:SGRO</v>
    <v>Daily</v>
    <v>44925</v>
    <v>44925</v>
    <v>0</v>
    <v>1</v>
    <v>638079552000000000,639178017578238774,0</v>
    <v>0</v>
    <v>bn9j9c</v>
    <v>XIDX:SGRO</v>
    <v>318</v>
  </rv>
  <rv s="1">
    <v>1</v>
    <v>XIDX:SGRO</v>
    <v>Daily</v>
    <v>40907</v>
    <v>40907</v>
    <v>0</v>
    <v>1</v>
    <v>634608000000000000,639178017578828904,0</v>
    <v>0</v>
    <v>bn9j9c</v>
    <v>XIDX:SGRO</v>
    <v>319</v>
  </rv>
  <rv s="1">
    <v>1</v>
    <v>XIDX:SGRO</v>
    <v>Daily</v>
    <v>42368</v>
    <v>42368</v>
    <v>0</v>
    <v>1</v>
    <v>635870304000000000,639178017579207629,0</v>
    <v>0</v>
    <v>bn9j9c</v>
    <v>XIDX:SGRO</v>
    <v>163</v>
  </rv>
  <rv s="1">
    <v>1</v>
    <v>XIDX:SGRO</v>
    <v>Daily</v>
    <v>43829</v>
    <v>43829</v>
    <v>0</v>
    <v>1</v>
    <v>637132608000000000,639178017579579070,0</v>
    <v>0</v>
    <v>bn9j9c</v>
    <v>XIDX:SGRO</v>
    <v>320</v>
  </rv>
  <rv s="1">
    <v>1</v>
    <v>XIDX:SGRO</v>
    <v>Daily</v>
    <v>46142</v>
    <v>46142</v>
    <v>0</v>
    <v>1</v>
    <v>639131040000000000,639178017580629303,0</v>
    <v>0</v>
    <v>bn9j9c</v>
    <v>XIDX:SGRO</v>
    <v>321</v>
  </rv>
  <rv s="1">
    <v>1</v>
    <v>XIDX:SGRO</v>
    <v>Daily</v>
    <v>39812</v>
    <v>39812</v>
    <v>0</v>
    <v>1</v>
    <v>633661920000000000,639178017580397890,0</v>
    <v>0</v>
    <v>bn9j9c</v>
    <v>XIDX:SGRO</v>
    <v>322</v>
  </rv>
  <rv s="1">
    <v>1</v>
    <v>XIDX:SGRO</v>
    <v>Daily</v>
    <v>42734</v>
    <v>42734</v>
    <v>0</v>
    <v>1</v>
    <v>636186528000000000,639178017582148271,0</v>
    <v>0</v>
    <v>bn9j9c</v>
    <v>XIDX:SGRO</v>
    <v>323</v>
  </rv>
  <rv s="1">
    <v>1</v>
    <v>XIDX:SGRO</v>
    <v>Daily</v>
    <v>44195</v>
    <v>44195</v>
    <v>0</v>
    <v>1</v>
    <v>637448832000000000,639178017582519726,0</v>
    <v>0</v>
    <v>bn9j9c</v>
    <v>XIDX:SGRO</v>
    <v>324</v>
  </rv>
  <rv s="1">
    <v>1</v>
    <v>XIDX:SGRO</v>
    <v>Daily</v>
    <v>45656</v>
    <v>45656</v>
    <v>0</v>
    <v>1</v>
    <v>638711136000000000,639178017582889809,0</v>
    <v>0</v>
    <v>bn9j9c</v>
    <v>XIDX:SGRO</v>
    <v>325</v>
  </rv>
  <rv s="1">
    <v>1</v>
    <v>XIDX:SDRA</v>
    <v>Daily</v>
    <v>40542</v>
    <v>40542</v>
    <v>0</v>
    <v>1</v>
    <v>634292640000000000,639178017583250600,0</v>
    <v>0</v>
    <v>bkhlim</v>
    <v>XIDX:SDRA</v>
    <v>326</v>
  </rv>
  <rv s="1">
    <v>1</v>
    <v>XIDX:SDRA</v>
    <v>Daily</v>
    <v>44925</v>
    <v>44925</v>
    <v>0</v>
    <v>1</v>
    <v>638079552000000000,639178017584360827,0</v>
    <v>0</v>
    <v>bkhlim</v>
    <v>XIDX:SDRA</v>
    <v>327</v>
  </rv>
  <rv s="1">
    <v>1</v>
    <v>XIDX:SDRA</v>
    <v>Daily</v>
    <v>40907</v>
    <v>40907</v>
    <v>0</v>
    <v>1</v>
    <v>634608000000000000,639178017583790712,0</v>
    <v>0</v>
    <v>bkhlim</v>
    <v>XIDX:SDRA</v>
    <v>328</v>
  </rv>
  <rv s="1">
    <v>1</v>
    <v>XIDX:SDRA</v>
    <v>Daily</v>
    <v>43829</v>
    <v>43829</v>
    <v>0</v>
    <v>1</v>
    <v>637132608000000000,639178017584540994,0</v>
    <v>0</v>
    <v>bkhlim</v>
    <v>XIDX:SDRA</v>
    <v>1</v>
  </rv>
  <rv s="1">
    <v>1</v>
    <v>XIDX:SDRA</v>
    <v>Daily</v>
    <v>46142</v>
    <v>46142</v>
    <v>0</v>
    <v>1</v>
    <v>639131040000000000,639178017585283540,0</v>
    <v>0</v>
    <v>bkhlim</v>
    <v>XIDX:SDRA</v>
    <v>329</v>
  </rv>
  <rv s="1">
    <v>1</v>
    <v>XIDX:SDRA</v>
    <v>Daily</v>
    <v>44195</v>
    <v>44195</v>
    <v>0</v>
    <v>1</v>
    <v>637448832000000000,639178017585001093,0</v>
    <v>0</v>
    <v>bkhlim</v>
    <v>XIDX:SDRA</v>
    <v>330</v>
  </rv>
  <rv s="1">
    <v>1</v>
    <v>XIDX:SDRA</v>
    <v>Daily</v>
    <v>45656</v>
    <v>45656</v>
    <v>0</v>
    <v>1</v>
    <v>638711136000000000,639178017585381046,0</v>
    <v>0</v>
    <v>bkhlim</v>
    <v>XIDX:SDRA</v>
    <v>331</v>
  </rv>
  <rv s="1">
    <v>1</v>
    <v>XIDX:SDRA</v>
    <v>Daily</v>
    <v>40177</v>
    <v>40177</v>
    <v>0</v>
    <v>1</v>
    <v>633977280000000000,639178017585133517,0</v>
    <v>0</v>
    <v>bkhlim</v>
    <v>XIDX:SDRA</v>
    <v>332</v>
  </rv>
  <rv s="1">
    <v>1</v>
    <v>XIDX:SDRA</v>
    <v>Daily</v>
    <v>41638</v>
    <v>41638</v>
    <v>0</v>
    <v>1</v>
    <v>635239584000000000,639178017585503602,0</v>
    <v>0</v>
    <v>bkhlim</v>
    <v>XIDX:SDRA</v>
    <v>333</v>
  </rv>
  <rv s="1">
    <v>1</v>
    <v>XIDX:SDRA</v>
    <v>Daily</v>
    <v>44560</v>
    <v>44560</v>
    <v>0</v>
    <v>1</v>
    <v>637764192000000000,639178017586231364,0</v>
    <v>0</v>
    <v>bkhlim</v>
    <v>XIDX:SDRA</v>
    <v>334</v>
  </rv>
  <rv s="1">
    <v>1</v>
    <v>XIDX:SDRA</v>
    <v>Daily</v>
    <v>46021</v>
    <v>46021</v>
    <v>0</v>
    <v>1</v>
    <v>639026496000000000,639178017583090567,0</v>
    <v>0</v>
    <v>bkhlim</v>
    <v>XIDX:SDRA</v>
    <v>335</v>
  </rv>
  <rv s="1">
    <v>1</v>
    <v>XIDX:SDMU</v>
    <v>Daily</v>
    <v>42003</v>
    <v>42003</v>
    <v>0</v>
    <v>1</v>
    <v>635554944000000000,639178017583848643,0</v>
    <v>0</v>
    <v>bkhlcw</v>
    <v>XIDX:SDMU</v>
    <v>336</v>
  </rv>
  <rv s="1">
    <v>1</v>
    <v>XIDX:SDMU</v>
    <v>Daily</v>
    <v>44925</v>
    <v>44925</v>
    <v>0</v>
    <v>1</v>
    <v>638079552000000000,639178017584660206,0</v>
    <v>0</v>
    <v>bkhlcw</v>
    <v>XIDX:SDMU</v>
    <v>337</v>
  </rv>
  <rv s="1">
    <v>1</v>
    <v>XIDX:SDMU</v>
    <v>Daily</v>
    <v>40907</v>
    <v>40907</v>
    <v>0</v>
    <v>1</v>
    <v>634608000000000000,639178017584058689,0</v>
    <v>0</v>
    <v>bkhlcw</v>
    <v>XIDX:SDMU</v>
    <v>338</v>
  </rv>
  <rv s="1">
    <v>1</v>
    <v>XIDX:SDMU</v>
    <v>Daily</v>
    <v>42368</v>
    <v>42368</v>
    <v>0</v>
    <v>1</v>
    <v>635870304000000000,639178017584430154,0</v>
    <v>0</v>
    <v>bkhlcw</v>
    <v>XIDX:SDMU</v>
    <v>221</v>
  </rv>
  <rv s="1">
    <v>1</v>
    <v>XIDX:SDMU</v>
    <v>Daily</v>
    <v>43829</v>
    <v>43829</v>
    <v>0</v>
    <v>1</v>
    <v>637132608000000000,639178017584810242,0</v>
    <v>0</v>
    <v>bkhlcw</v>
    <v>XIDX:SDMU</v>
    <v>33</v>
  </rv>
  <rv s="1">
    <v>1</v>
    <v>XIDX:SDMU</v>
    <v>Daily</v>
    <v>46142</v>
    <v>46142</v>
    <v>0</v>
    <v>1</v>
    <v>639131040000000000,639178017585560408,0</v>
    <v>0</v>
    <v>bkhlcw</v>
    <v>XIDX:SDMU</v>
    <v>339</v>
  </rv>
  <rv s="1">
    <v>1</v>
    <v>XIDX:SDMU</v>
    <v>Daily</v>
    <v>42734</v>
    <v>42734</v>
    <v>0</v>
    <v>1</v>
    <v>636186528000000000,639178017583598587,0</v>
    <v>0</v>
    <v>bkhlcw</v>
    <v>XIDX:SDMU</v>
    <v>340</v>
  </rv>
  <rv s="1">
    <v>1</v>
    <v>XIDX:SDMU</v>
    <v>Daily</v>
    <v>44195</v>
    <v>44195</v>
    <v>0</v>
    <v>1</v>
    <v>637448832000000000,639178017583968669,0</v>
    <v>0</v>
    <v>bkhlcw</v>
    <v>XIDX:SDMU</v>
    <v>233</v>
  </rv>
  <rv s="1">
    <v>1</v>
    <v>XIDX:SDMU</v>
    <v>Daily</v>
    <v>45656</v>
    <v>45656</v>
    <v>0</v>
    <v>1</v>
    <v>638711136000000000,639178017584348753,0</v>
    <v>0</v>
    <v>bkhlcw</v>
    <v>XIDX:SDMU</v>
    <v>341</v>
  </rv>
  <rv s="1">
    <v>1</v>
    <v>XIDX:SDMU</v>
    <v>Daily</v>
    <v>41638</v>
    <v>41638</v>
    <v>0</v>
    <v>1</v>
    <v>635239584000000000,639178017583840021,0</v>
    <v>0</v>
    <v>bkhlcw</v>
    <v>XIDX:SDMU</v>
    <v>150</v>
  </rv>
  <rv s="1">
    <v>1</v>
    <v>XIDX:SDMU</v>
    <v>Daily</v>
    <v>44560</v>
    <v>44560</v>
    <v>0</v>
    <v>1</v>
    <v>637764192000000000,639178017590271465,0</v>
    <v>0</v>
    <v>bkhlcw</v>
    <v>XIDX:SDMU</v>
    <v>136</v>
  </rv>
  <rv s="1">
    <v>1</v>
    <v>XIDX:SDMU</v>
    <v>Daily</v>
    <v>46021</v>
    <v>46021</v>
    <v>0</v>
    <v>1</v>
    <v>639026496000000000,639178017596825691,0</v>
    <v>0</v>
    <v>bkhlcw</v>
    <v>XIDX:SDMU</v>
    <v>10</v>
  </rv>
  <rv s="1">
    <v>1</v>
    <v>XIDX:PUDP</v>
    <v>Daily</v>
    <v>44925</v>
    <v>44925</v>
    <v>0</v>
    <v>1</v>
    <v>638079552000000000,639178017600459394,0</v>
    <v>0</v>
    <v>bkhiw7</v>
    <v>XIDX:PUDP</v>
    <v>342</v>
  </rv>
  <rv s="1">
    <v>1</v>
    <v>XIDX:PUDP</v>
    <v>Daily</v>
    <v>43829</v>
    <v>43829</v>
    <v>0</v>
    <v>1</v>
    <v>637132608000000000,639178017600658425,0</v>
    <v>0</v>
    <v>bkhiw7</v>
    <v>XIDX:PUDP</v>
    <v>343</v>
  </rv>
  <rv s="1">
    <v>1</v>
    <v>XIDX:PUDP</v>
    <v>Daily</v>
    <v>46142</v>
    <v>46142</v>
    <v>0</v>
    <v>1</v>
    <v>639131040000000000,639178017601399604,0</v>
    <v>0</v>
    <v>bkhiw7</v>
    <v>XIDX:PUDP</v>
    <v>344</v>
  </rv>
  <rv s="1">
    <v>1</v>
    <v>XIDX:PUDP</v>
    <v>Daily</v>
    <v>44195</v>
    <v>44195</v>
    <v>0</v>
    <v>1</v>
    <v>637448832000000000,639178017602669896,0</v>
    <v>0</v>
    <v>bkhiw7</v>
    <v>XIDX:PUDP</v>
    <v>38</v>
  </rv>
  <rv s="1">
    <v>1</v>
    <v>XIDX:PUDP</v>
    <v>Daily</v>
    <v>45656</v>
    <v>45656</v>
    <v>0</v>
    <v>1</v>
    <v>638711136000000000,639178017603038964,0</v>
    <v>0</v>
    <v>bkhiw7</v>
    <v>XIDX:PUDP</v>
    <v>178</v>
  </rv>
  <rv s="1">
    <v>1</v>
    <v>XIDX:PUDP</v>
    <v>Daily</v>
    <v>44560</v>
    <v>44560</v>
    <v>0</v>
    <v>1</v>
    <v>637764192000000000,639178017605859616,0</v>
    <v>0</v>
    <v>bkhiw7</v>
    <v>XIDX:PUDP</v>
    <v>345</v>
  </rv>
  <rv s="1">
    <v>1</v>
    <v>XIDX:PUDP</v>
    <v>Daily</v>
    <v>46021</v>
    <v>46021</v>
    <v>0</v>
    <v>1</v>
    <v>639026496000000000,639178017606219698,0</v>
    <v>0</v>
    <v>bkhiw7</v>
    <v>XIDX:PUDP</v>
    <v>234</v>
  </rv>
  <rv s="1">
    <v>1</v>
    <v>XIDX:SCPI</v>
    <v>Daily</v>
    <v>44195</v>
    <v>44195</v>
    <v>0</v>
    <v>1</v>
    <v>637448832000000000,639178017585391961,0</v>
    <v>0</v>
    <v>bh4lmw</v>
    <v>XIDX:SCPI</v>
    <v>1</v>
  </rv>
  <rv s="1">
    <v>1</v>
    <v>XIDX:SCPI</v>
    <v>Daily</v>
    <v>45656</v>
    <v>45656</v>
    <v>0</v>
    <v>1</v>
    <v>638711136000000000,639178017585761169,0</v>
    <v>0</v>
    <v>bh4lmw</v>
    <v>XIDX:SCPI</v>
    <v>1</v>
  </rv>
  <rv s="1">
    <v>1</v>
    <v>XIDX:SCPI</v>
    <v>Daily</v>
    <v>44560</v>
    <v>44560</v>
    <v>0</v>
    <v>1</v>
    <v>637764192000000000,639178017582981433,0</v>
    <v>0</v>
    <v>bh4lmw</v>
    <v>XIDX:SCPI</v>
    <v>1</v>
  </rv>
  <rv s="1">
    <v>1</v>
    <v>XIDX:SCPI</v>
    <v>Daily</v>
    <v>46021</v>
    <v>46021</v>
    <v>0</v>
    <v>1</v>
    <v>639026496000000000,639178017583351518,0</v>
    <v>0</v>
    <v>bh4lmw</v>
    <v>XIDX:SCPI</v>
    <v>1</v>
  </rv>
  <rv s="1">
    <v>1</v>
    <v>XIDX:SCPI</v>
    <v>Daily</v>
    <v>44925</v>
    <v>44925</v>
    <v>0</v>
    <v>1</v>
    <v>638079552000000000,639178017585091894,0</v>
    <v>0</v>
    <v>bh4lmw</v>
    <v>XIDX:SCPI</v>
    <v>1</v>
  </rv>
  <rv s="1">
    <v>1</v>
    <v>XIDX:SCPI</v>
    <v>Daily</v>
    <v>46142</v>
    <v>46142</v>
    <v>0</v>
    <v>1</v>
    <v>639131040000000000,639178017584215397,0</v>
    <v>0</v>
    <v>bh4lmw</v>
    <v>XIDX:SCPI</v>
    <v>1</v>
  </rv>
  <rv s="1">
    <v>1</v>
    <v>XIDX:SCPI</v>
    <v>Daily</v>
    <v>43829</v>
    <v>43829</v>
    <v>0</v>
    <v>1</v>
    <v>637132608000000000,639178017590642271,0</v>
    <v>0</v>
    <v>bh4lmw</v>
    <v>XIDX:SCPI</v>
    <v>1</v>
  </rv>
  <rv s="1">
    <v>1</v>
    <v>XIDX:PLIN</v>
    <v>Daily</v>
    <v>40907</v>
    <v>40907</v>
    <v>0</v>
    <v>1</v>
    <v>634608000000000000,639178017614209706,0</v>
    <v>0</v>
    <v>bkhh77</v>
    <v>XIDX:PLIN</v>
    <v>121</v>
  </rv>
  <rv s="1">
    <v>1</v>
    <v>XIDX:PLIN</v>
    <v>Daily</v>
    <v>42368</v>
    <v>42368</v>
    <v>0</v>
    <v>1</v>
    <v>635870304000000000,639178017611626933,0</v>
    <v>0</v>
    <v>bkhh77</v>
    <v>XIDX:PLIN</v>
    <v>346</v>
  </rv>
  <rv s="1">
    <v>1</v>
    <v>XIDX:PLIN</v>
    <v>Daily</v>
    <v>43829</v>
    <v>43829</v>
    <v>0</v>
    <v>1</v>
    <v>637132608000000000,639178017611999235,0</v>
    <v>0</v>
    <v>bkhh77</v>
    <v>XIDX:PLIN</v>
    <v>347</v>
  </rv>
  <rv s="1">
    <v>1</v>
    <v>XIDX:PLIN</v>
    <v>Daily</v>
    <v>46142</v>
    <v>46142</v>
    <v>0</v>
    <v>1</v>
    <v>639131040000000000,639178017612739392,0</v>
    <v>0</v>
    <v>bkhh77</v>
    <v>XIDX:PLIN</v>
    <v>1</v>
  </rv>
  <rv s="1">
    <v>1</v>
    <v>XIDX:PLIN</v>
    <v>Daily</v>
    <v>39812</v>
    <v>39812</v>
    <v>0</v>
    <v>1</v>
    <v>633661920000000000,639178017612199277,0</v>
    <v>0</v>
    <v>bkhh77</v>
    <v>XIDX:PLIN</v>
    <v>348</v>
  </rv>
  <rv s="1">
    <v>1</v>
    <v>XIDX:PLIN</v>
    <v>Daily</v>
    <v>44195</v>
    <v>44195</v>
    <v>0</v>
    <v>1</v>
    <v>637448832000000000,639178017613317295,0</v>
    <v>0</v>
    <v>bkhh77</v>
    <v>XIDX:PLIN</v>
    <v>349</v>
  </rv>
  <rv s="1">
    <v>1</v>
    <v>XIDX:PLIN</v>
    <v>Daily</v>
    <v>45656</v>
    <v>45656</v>
    <v>0</v>
    <v>1</v>
    <v>638711136000000000,639178017613676960,0</v>
    <v>0</v>
    <v>bkhh77</v>
    <v>XIDX:PLIN</v>
    <v>350</v>
  </rv>
  <rv s="1">
    <v>1</v>
    <v>XIDX:PLIN</v>
    <v>Daily</v>
    <v>42003</v>
    <v>42003</v>
    <v>0</v>
    <v>1</v>
    <v>635554944000000000,639178017619450815,0</v>
    <v>0</v>
    <v>bkhh77</v>
    <v>XIDX:PLIN</v>
    <v>351</v>
  </rv>
  <rv s="1">
    <v>1</v>
    <v>XIDX:PLIN</v>
    <v>Daily</v>
    <v>44925</v>
    <v>44925</v>
    <v>0</v>
    <v>1</v>
    <v>638079552000000000,639178017619808262,0</v>
    <v>0</v>
    <v>bkhh77</v>
    <v>XIDX:PLIN</v>
    <v>1</v>
  </rv>
  <rv s="1">
    <v>1</v>
    <v>XIDX:PLIN</v>
    <v>Daily</v>
    <v>40177</v>
    <v>40177</v>
    <v>0</v>
    <v>1</v>
    <v>633977280000000000,639178017618670645,0</v>
    <v>0</v>
    <v>bkhh77</v>
    <v>XIDX:PLIN</v>
    <v>282</v>
  </rv>
  <rv s="1">
    <v>1</v>
    <v>XIDX:PLIN</v>
    <v>Daily</v>
    <v>46021</v>
    <v>46021</v>
    <v>0</v>
    <v>1</v>
    <v>639026496000000000,639178017619420815,0</v>
    <v>0</v>
    <v>bkhh77</v>
    <v>XIDX:PLIN</v>
    <v>1</v>
  </rv>
  <rv s="1">
    <v>1</v>
    <v>XIDX:PLIN</v>
    <v>Daily</v>
    <v>40542</v>
    <v>40542</v>
    <v>0</v>
    <v>1</v>
    <v>634292640000000000,639178017624121813,0</v>
    <v>0</v>
    <v>bkhh77</v>
    <v>XIDX:PLIN</v>
    <v>352</v>
  </rv>
  <rv s="1">
    <v>1</v>
    <v>XIDX:PLIN</v>
    <v>Daily</v>
    <v>44560</v>
    <v>44560</v>
    <v>0</v>
    <v>1</v>
    <v>637764192000000000,639178017624011782,0</v>
    <v>0</v>
    <v>bkhh77</v>
    <v>XIDX:PLIN</v>
    <v>1</v>
  </rv>
  <rv s="1">
    <v>1</v>
    <v>XIDX:RDTX</v>
    <v>Daily</v>
    <v>44925</v>
    <v>44925</v>
    <v>0</v>
    <v>1</v>
    <v>638079552000000000,639178017588747675,0</v>
    <v>0</v>
    <v>bkhi6h</v>
    <v>XIDX:RDTX</v>
    <v>353</v>
  </rv>
  <rv s="1">
    <v>1</v>
    <v>XIDX:RDTX</v>
    <v>Daily</v>
    <v>43829</v>
    <v>43829</v>
    <v>0</v>
    <v>1</v>
    <v>637132608000000000,639178017597235376,0</v>
    <v>0</v>
    <v>bkhi6h</v>
    <v>XIDX:RDTX</v>
    <v>354</v>
  </rv>
  <rv s="1">
    <v>1</v>
    <v>XIDX:RDTX</v>
    <v>Daily</v>
    <v>46142</v>
    <v>46142</v>
    <v>0</v>
    <v>1</v>
    <v>639131040000000000,639178017594758996,0</v>
    <v>0</v>
    <v>bkhi6h</v>
    <v>XIDX:RDTX</v>
    <v>1</v>
  </rv>
  <rv s="1">
    <v>1</v>
    <v>XIDX:RDTX</v>
    <v>Daily</v>
    <v>44195</v>
    <v>44195</v>
    <v>0</v>
    <v>1</v>
    <v>637448832000000000,639178017594558950,0</v>
    <v>0</v>
    <v>bkhi6h</v>
    <v>XIDX:RDTX</v>
    <v>1</v>
  </rv>
  <rv s="1">
    <v>1</v>
    <v>XIDX:RDTX</v>
    <v>Daily</v>
    <v>45656</v>
    <v>45656</v>
    <v>0</v>
    <v>1</v>
    <v>638711136000000000,639178017594936730,0</v>
    <v>0</v>
    <v>bkhi6h</v>
    <v>XIDX:RDTX</v>
    <v>355</v>
  </rv>
  <rv s="1">
    <v>1</v>
    <v>XIDX:RDTX</v>
    <v>Daily</v>
    <v>44560</v>
    <v>44560</v>
    <v>0</v>
    <v>1</v>
    <v>637764192000000000,639178017600730263,0</v>
    <v>0</v>
    <v>bkhi6h</v>
    <v>XIDX:RDTX</v>
    <v>356</v>
  </rv>
  <rv s="1">
    <v>1</v>
    <v>XIDX:RDTX</v>
    <v>Daily</v>
    <v>46021</v>
    <v>46021</v>
    <v>0</v>
    <v>1</v>
    <v>639026496000000000,639178017600177888,0</v>
    <v>0</v>
    <v>bkhi6h</v>
    <v>XIDX:RDTX</v>
    <v>357</v>
  </rv>
  <rv s="1">
    <v>1</v>
    <v>XIDX:SCMA</v>
    <v>Daily</v>
    <v>40542</v>
    <v>40542</v>
    <v>0</v>
    <v>1</v>
    <v>634292640000000000,639178017586133248,0</v>
    <v>0</v>
    <v>bkhla2</v>
    <v>XIDX:SCMA</v>
    <v>358</v>
  </rv>
  <rv s="1">
    <v>1</v>
    <v>XIDX:SCMA</v>
    <v>Daily</v>
    <v>42003</v>
    <v>42003</v>
    <v>0</v>
    <v>1</v>
    <v>635554944000000000,639178017582312415,0</v>
    <v>0</v>
    <v>bkhla2</v>
    <v>XIDX:SCMA</v>
    <v>359</v>
  </rv>
  <rv s="1">
    <v>1</v>
    <v>XIDX:SCMA</v>
    <v>Daily</v>
    <v>44925</v>
    <v>44925</v>
    <v>0</v>
    <v>1</v>
    <v>638079552000000000,639178017583052578,0</v>
    <v>0</v>
    <v>bkhla2</v>
    <v>XIDX:SCMA</v>
    <v>183</v>
  </rv>
  <rv s="1">
    <v>1</v>
    <v>XIDX:SCMA</v>
    <v>Daily</v>
    <v>40907</v>
    <v>40907</v>
    <v>0</v>
    <v>1</v>
    <v>634608000000000000,639178017583712724,0</v>
    <v>0</v>
    <v>bkhla2</v>
    <v>XIDX:SCMA</v>
    <v>230</v>
  </rv>
  <rv s="1">
    <v>1</v>
    <v>XIDX:SCMA</v>
    <v>Daily</v>
    <v>42368</v>
    <v>42368</v>
    <v>0</v>
    <v>1</v>
    <v>635870304000000000,639178017584072800,0</v>
    <v>0</v>
    <v>bkhla2</v>
    <v>XIDX:SCMA</v>
    <v>49</v>
  </rv>
  <rv s="1">
    <v>1</v>
    <v>XIDX:SCMA</v>
    <v>Daily</v>
    <v>43829</v>
    <v>43829</v>
    <v>0</v>
    <v>1</v>
    <v>637132608000000000,639178017584442883,0</v>
    <v>0</v>
    <v>bkhla2</v>
    <v>XIDX:SCMA</v>
    <v>360</v>
  </rv>
  <rv s="1">
    <v>1</v>
    <v>XIDX:SCMA</v>
    <v>Daily</v>
    <v>46142</v>
    <v>46142</v>
    <v>0</v>
    <v>1</v>
    <v>639131040000000000,639178017585185670,0</v>
    <v>0</v>
    <v>bkhla2</v>
    <v>XIDX:SCMA</v>
    <v>191</v>
  </rv>
  <rv s="1">
    <v>1</v>
    <v>XIDX:SCMA</v>
    <v>Daily</v>
    <v>42734</v>
    <v>42734</v>
    <v>0</v>
    <v>1</v>
    <v>636186528000000000,639178017586193278,0</v>
    <v>0</v>
    <v>bkhla2</v>
    <v>XIDX:SCMA</v>
    <v>361</v>
  </rv>
  <rv s="1">
    <v>1</v>
    <v>XIDX:SCMA</v>
    <v>Daily</v>
    <v>44195</v>
    <v>44195</v>
    <v>0</v>
    <v>1</v>
    <v>637448832000000000,639178017582892532,0</v>
    <v>0</v>
    <v>bkhla2</v>
    <v>XIDX:SCMA</v>
    <v>362</v>
  </rv>
  <rv s="1">
    <v>1</v>
    <v>XIDX:SCMA</v>
    <v>Daily</v>
    <v>45656</v>
    <v>45656</v>
    <v>0</v>
    <v>1</v>
    <v>638711136000000000,639178017583262617,0</v>
    <v>0</v>
    <v>bkhla2</v>
    <v>XIDX:SCMA</v>
    <v>180</v>
  </rv>
  <rv s="1">
    <v>1</v>
    <v>XIDX:SCMA</v>
    <v>Daily</v>
    <v>44560</v>
    <v>44560</v>
    <v>0</v>
    <v>1</v>
    <v>637764192000000000,639178017588163724,0</v>
    <v>0</v>
    <v>bkhla2</v>
    <v>XIDX:SCMA</v>
    <v>232</v>
  </rv>
  <rv s="1">
    <v>1</v>
    <v>XIDX:SCMA</v>
    <v>Daily</v>
    <v>40177</v>
    <v>40177</v>
    <v>0</v>
    <v>1</v>
    <v>633977280000000000,639178017591004319,0</v>
    <v>0</v>
    <v>bkhla2</v>
    <v>XIDX:SCMA</v>
    <v>363</v>
  </rv>
  <rv s="1">
    <v>1</v>
    <v>XIDX:SCMA</v>
    <v>Daily</v>
    <v>46021</v>
    <v>46021</v>
    <v>0</v>
    <v>1</v>
    <v>639026496000000000,639178017591374463,0</v>
    <v>0</v>
    <v>bkhla2</v>
    <v>XIDX:SCMA</v>
    <v>364</v>
  </rv>
  <rv s="1">
    <v>1</v>
    <v>XIDX:SCMA</v>
    <v>Daily</v>
    <v>41638</v>
    <v>41638</v>
    <v>0</v>
    <v>1</v>
    <v>635239584000000000,639178017595845405,0</v>
    <v>0</v>
    <v>bkhla2</v>
    <v>XIDX:SCMA</v>
    <v>11</v>
  </rv>
  <rv s="1">
    <v>1</v>
    <v>XIDX:SCCO</v>
    <v>Daily</v>
    <v>41638</v>
    <v>41638</v>
    <v>0</v>
    <v>1</v>
    <v>635239584000000000,639178017585940491,0</v>
    <v>0</v>
    <v>bkhl77</v>
    <v>XIDX:SCCO</v>
    <v>365</v>
  </rv>
  <rv s="1">
    <v>1</v>
    <v>XIDX:SCCO</v>
    <v>Daily</v>
    <v>44560</v>
    <v>44560</v>
    <v>0</v>
    <v>1</v>
    <v>637764192000000000,639178017583109859,0</v>
    <v>0</v>
    <v>bkhl77</v>
    <v>XIDX:SCCO</v>
    <v>366</v>
  </rv>
  <rv s="1">
    <v>1</v>
    <v>XIDX:SCCO</v>
    <v>Daily</v>
    <v>46021</v>
    <v>46021</v>
    <v>0</v>
    <v>1</v>
    <v>639026496000000000,639178017583478560,0</v>
    <v>0</v>
    <v>bkhl77</v>
    <v>XIDX:SCCO</v>
    <v>28</v>
  </rv>
  <rv s="1">
    <v>1</v>
    <v>XIDX:SCCO</v>
    <v>Daily</v>
    <v>42003</v>
    <v>42003</v>
    <v>0</v>
    <v>1</v>
    <v>635554944000000000,639178017584000057,0</v>
    <v>0</v>
    <v>bkhl77</v>
    <v>XIDX:SCCO</v>
    <v>367</v>
  </rv>
  <rv s="1">
    <v>1</v>
    <v>XIDX:SCCO</v>
    <v>Daily</v>
    <v>44925</v>
    <v>44925</v>
    <v>0</v>
    <v>1</v>
    <v>638079552000000000,639178017584750224,0</v>
    <v>0</v>
    <v>bkhl77</v>
    <v>XIDX:SCCO</v>
    <v>368</v>
  </rv>
  <rv s="1">
    <v>1</v>
    <v>XIDX:SCCO</v>
    <v>Daily</v>
    <v>44195</v>
    <v>44195</v>
    <v>0</v>
    <v>1</v>
    <v>637448832000000000,639178017585338968,0</v>
    <v>0</v>
    <v>bkhl77</v>
    <v>XIDX:SCCO</v>
    <v>369</v>
  </rv>
  <rv s="1">
    <v>1</v>
    <v>XIDX:SCCO</v>
    <v>Daily</v>
    <v>39812</v>
    <v>39812</v>
    <v>0</v>
    <v>1</v>
    <v>633661920000000000,639178017591744608,0</v>
    <v>0</v>
    <v>bkhl77</v>
    <v>XIDX:SCCO</v>
    <v>307</v>
  </rv>
  <rv s="1">
    <v>1</v>
    <v>XIDX:SCCO</v>
    <v>Daily</v>
    <v>42734</v>
    <v>42734</v>
    <v>0</v>
    <v>1</v>
    <v>636186528000000000,639178017588631097,0</v>
    <v>0</v>
    <v>bkhl77</v>
    <v>XIDX:SCCO</v>
    <v>370</v>
  </rv>
  <rv s="1">
    <v>1</v>
    <v>XIDX:SCCO</v>
    <v>Daily</v>
    <v>45656</v>
    <v>45656</v>
    <v>0</v>
    <v>1</v>
    <v>638711136000000000,639178017588991181,0</v>
    <v>0</v>
    <v>bkhl77</v>
    <v>XIDX:SCCO</v>
    <v>371</v>
  </rv>
  <rv s="1">
    <v>1</v>
    <v>XIDX:SCCO</v>
    <v>Daily</v>
    <v>46142</v>
    <v>46142</v>
    <v>0</v>
    <v>1</v>
    <v>639131040000000000,639178017590664377,0</v>
    <v>0</v>
    <v>bkhl77</v>
    <v>XIDX:SCCO</v>
    <v>372</v>
  </rv>
  <rv s="1">
    <v>1</v>
    <v>XIDX:SCCO</v>
    <v>Daily</v>
    <v>43829</v>
    <v>43829</v>
    <v>0</v>
    <v>1</v>
    <v>637132608000000000,639178017597563060,0</v>
    <v>0</v>
    <v>bkhl77</v>
    <v>XIDX:SCCO</v>
    <v>70</v>
  </rv>
  <rv s="1">
    <v>1</v>
    <v>XIDX:PTIS</v>
    <v>Daily</v>
    <v>44195</v>
    <v>44195</v>
    <v>0</v>
    <v>1</v>
    <v>637448832000000000,639178017606018922,0</v>
    <v>0</v>
    <v>bkhif2</v>
    <v>XIDX:PTIS</v>
    <v>373</v>
  </rv>
  <rv s="1">
    <v>1</v>
    <v>XIDX:PTIS</v>
    <v>Daily</v>
    <v>45656</v>
    <v>45656</v>
    <v>0</v>
    <v>1</v>
    <v>638711136000000000,639178017606379005,0</v>
    <v>0</v>
    <v>bkhif2</v>
    <v>XIDX:PTIS</v>
    <v>176</v>
  </rv>
  <rv s="1">
    <v>1</v>
    <v>XIDX:PTIS</v>
    <v>Daily</v>
    <v>41638</v>
    <v>41638</v>
    <v>0</v>
    <v>1</v>
    <v>635239584000000000,639178017606562072,0</v>
    <v>0</v>
    <v>bkhif2</v>
    <v>XIDX:PTIS</v>
    <v>374</v>
  </rv>
  <rv s="1">
    <v>1</v>
    <v>XIDX:PTIS</v>
    <v>Daily</v>
    <v>44560</v>
    <v>44560</v>
    <v>0</v>
    <v>1</v>
    <v>637764192000000000,639178017607509269,0</v>
    <v>0</v>
    <v>bkhif2</v>
    <v>XIDX:PTIS</v>
    <v>375</v>
  </rv>
  <rv s="1">
    <v>1</v>
    <v>XIDX:PTIS</v>
    <v>Daily</v>
    <v>46021</v>
    <v>46021</v>
    <v>0</v>
    <v>1</v>
    <v>639026496000000000,639178017607879352,0</v>
    <v>0</v>
    <v>bkhif2</v>
    <v>XIDX:PTIS</v>
    <v>29</v>
  </rv>
  <rv s="1">
    <v>1</v>
    <v>XIDX:PTIS</v>
    <v>Daily</v>
    <v>42003</v>
    <v>42003</v>
    <v>0</v>
    <v>1</v>
    <v>635554944000000000,639178017613950742,0</v>
    <v>0</v>
    <v>bkhif2</v>
    <v>XIDX:PTIS</v>
    <v>376</v>
  </rv>
  <rv s="1">
    <v>1</v>
    <v>XIDX:PTIS</v>
    <v>Daily</v>
    <v>44925</v>
    <v>44925</v>
    <v>0</v>
    <v>1</v>
    <v>638079552000000000,639178017614698811,0</v>
    <v>0</v>
    <v>bkhif2</v>
    <v>XIDX:PTIS</v>
    <v>377</v>
  </rv>
  <rv s="1">
    <v>1</v>
    <v>XIDX:PTIS</v>
    <v>Daily</v>
    <v>40907</v>
    <v>40907</v>
    <v>0</v>
    <v>1</v>
    <v>634608000000000000,639178017614308720,0</v>
    <v>0</v>
    <v>bkhif2</v>
    <v>XIDX:PTIS</v>
    <v>378</v>
  </rv>
  <rv s="1">
    <v>1</v>
    <v>XIDX:PTIS</v>
    <v>Daily</v>
    <v>42368</v>
    <v>42368</v>
    <v>0</v>
    <v>1</v>
    <v>635870304000000000,639178017614678805,0</v>
    <v>0</v>
    <v>bkhif2</v>
    <v>XIDX:PTIS</v>
    <v>379</v>
  </rv>
  <rv s="1">
    <v>1</v>
    <v>XIDX:PTIS</v>
    <v>Daily</v>
    <v>43829</v>
    <v>43829</v>
    <v>0</v>
    <v>1</v>
    <v>637132608000000000,639178017615043937,0</v>
    <v>0</v>
    <v>bkhif2</v>
    <v>XIDX:PTIS</v>
    <v>1</v>
  </rv>
  <rv s="1">
    <v>1</v>
    <v>XIDX:PTIS</v>
    <v>Daily</v>
    <v>46142</v>
    <v>46142</v>
    <v>0</v>
    <v>1</v>
    <v>639131040000000000,639178017616071214,0</v>
    <v>0</v>
    <v>bkhif2</v>
    <v>XIDX:PTIS</v>
    <v>52</v>
  </rv>
  <rv s="1">
    <v>1</v>
    <v>XIDX:PANS</v>
    <v>Daily</v>
    <v>41638</v>
    <v>41638</v>
    <v>0</v>
    <v>1</v>
    <v>635239584000000000,639178017618127609,0</v>
    <v>0</v>
    <v>bkhf2w</v>
    <v>XIDX:PANS</v>
    <v>346</v>
  </rv>
  <rv s="1">
    <v>1</v>
    <v>XIDX:PANS</v>
    <v>Daily</v>
    <v>44560</v>
    <v>44560</v>
    <v>0</v>
    <v>1</v>
    <v>637764192000000000,639178017618867774,0</v>
    <v>0</v>
    <v>bkhf2w</v>
    <v>XIDX:PANS</v>
    <v>380</v>
  </rv>
  <rv s="1">
    <v>1</v>
    <v>XIDX:PANS</v>
    <v>Daily</v>
    <v>46021</v>
    <v>46021</v>
    <v>0</v>
    <v>1</v>
    <v>639026496000000000,639178017619237861,0</v>
    <v>0</v>
    <v>bkhf2w</v>
    <v>XIDX:PANS</v>
    <v>381</v>
  </rv>
  <rv s="1">
    <v>1</v>
    <v>XIDX:PANS</v>
    <v>Daily</v>
    <v>40542</v>
    <v>40542</v>
    <v>0</v>
    <v>1</v>
    <v>634292640000000000,639178017621901050,0</v>
    <v>0</v>
    <v>bkhf2w</v>
    <v>XIDX:PANS</v>
    <v>244</v>
  </rv>
  <rv s="1">
    <v>1</v>
    <v>XIDX:PANS</v>
    <v>Daily</v>
    <v>42003</v>
    <v>42003</v>
    <v>0</v>
    <v>1</v>
    <v>635554944000000000,639178017622268517,0</v>
    <v>0</v>
    <v>bkhf2w</v>
    <v>XIDX:PANS</v>
    <v>382</v>
  </rv>
  <rv s="1">
    <v>1</v>
    <v>XIDX:PANS</v>
    <v>Daily</v>
    <v>44925</v>
    <v>44925</v>
    <v>0</v>
    <v>1</v>
    <v>638079552000000000,639178017623017198,0</v>
    <v>0</v>
    <v>bkhf2w</v>
    <v>XIDX:PANS</v>
    <v>383</v>
  </rv>
  <rv s="1">
    <v>1</v>
    <v>XIDX:PANS</v>
    <v>Daily</v>
    <v>42368</v>
    <v>42368</v>
    <v>0</v>
    <v>1</v>
    <v>635870304000000000,639178017626559447,0</v>
    <v>0</v>
    <v>bkhf2w</v>
    <v>XIDX:PANS</v>
    <v>384</v>
  </rv>
  <rv s="1">
    <v>1</v>
    <v>XIDX:PANS</v>
    <v>Daily</v>
    <v>43829</v>
    <v>43829</v>
    <v>0</v>
    <v>1</v>
    <v>637132608000000000,639178017627069560,0</v>
    <v>0</v>
    <v>bkhf2w</v>
    <v>XIDX:PANS</v>
    <v>126</v>
  </rv>
  <rv s="1">
    <v>1</v>
    <v>XIDX:PANS</v>
    <v>Daily</v>
    <v>46142</v>
    <v>46142</v>
    <v>0</v>
    <v>1</v>
    <v>639131040000000000,639178017623991495,0</v>
    <v>0</v>
    <v>bkhf2w</v>
    <v>XIDX:PANS</v>
    <v>385</v>
  </rv>
  <rv s="1">
    <v>1</v>
    <v>XIDX:PANS</v>
    <v>Daily</v>
    <v>42734</v>
    <v>42734</v>
    <v>0</v>
    <v>1</v>
    <v>636186528000000000,639178017629930189,0</v>
    <v>0</v>
    <v>bkhf2w</v>
    <v>XIDX:PANS</v>
    <v>386</v>
  </rv>
  <rv s="1">
    <v>1</v>
    <v>XIDX:PANS</v>
    <v>Daily</v>
    <v>44195</v>
    <v>44195</v>
    <v>0</v>
    <v>1</v>
    <v>637448832000000000,639178017630298791,0</v>
    <v>0</v>
    <v>bkhf2w</v>
    <v>XIDX:PANS</v>
    <v>387</v>
  </rv>
  <rv s="1">
    <v>1</v>
    <v>XIDX:PANS</v>
    <v>Daily</v>
    <v>45656</v>
    <v>45656</v>
    <v>0</v>
    <v>1</v>
    <v>638711136000000000,639178017630670346,0</v>
    <v>0</v>
    <v>bkhf2w</v>
    <v>XIDX:PANS</v>
    <v>388</v>
  </rv>
  <rv s="1">
    <v>1</v>
    <v>XIDX:SAME</v>
    <v>Daily</v>
    <v>42368</v>
    <v>42368</v>
    <v>0</v>
    <v>1</v>
    <v>635870304000000000,639178017586076145,0</v>
    <v>0</v>
    <v>bkhl1h</v>
    <v>XIDX:SAME</v>
    <v>85</v>
  </rv>
  <rv s="1">
    <v>1</v>
    <v>XIDX:SAME</v>
    <v>Daily</v>
    <v>43829</v>
    <v>43829</v>
    <v>0</v>
    <v>1</v>
    <v>637132608000000000,639178017586446227,0</v>
    <v>0</v>
    <v>bkhl1h</v>
    <v>XIDX:SAME</v>
    <v>191</v>
  </rv>
  <rv s="1">
    <v>1</v>
    <v>XIDX:SAME</v>
    <v>Daily</v>
    <v>46142</v>
    <v>46142</v>
    <v>0</v>
    <v>1</v>
    <v>639131040000000000,639178017584215725,0</v>
    <v>0</v>
    <v>bkhl1h</v>
    <v>XIDX:SAME</v>
    <v>245</v>
  </rv>
  <rv s="1">
    <v>1</v>
    <v>XIDX:SAME</v>
    <v>Daily</v>
    <v>42734</v>
    <v>42734</v>
    <v>0</v>
    <v>1</v>
    <v>636186528000000000,639178017589625838,0</v>
    <v>0</v>
    <v>bkhl1h</v>
    <v>XIDX:SAME</v>
    <v>361</v>
  </rv>
  <rv s="1">
    <v>1</v>
    <v>XIDX:SAME</v>
    <v>Daily</v>
    <v>44195</v>
    <v>44195</v>
    <v>0</v>
    <v>1</v>
    <v>637448832000000000,639178017589985919,0</v>
    <v>0</v>
    <v>bkhl1h</v>
    <v>XIDX:SAME</v>
    <v>389</v>
  </rv>
  <rv s="1">
    <v>1</v>
    <v>XIDX:SAME</v>
    <v>Daily</v>
    <v>45656</v>
    <v>45656</v>
    <v>0</v>
    <v>1</v>
    <v>638711136000000000,639178017590346003,0</v>
    <v>0</v>
    <v>bkhl1h</v>
    <v>XIDX:SAME</v>
    <v>30</v>
  </rv>
  <rv s="1">
    <v>1</v>
    <v>XIDX:SAME</v>
    <v>Daily</v>
    <v>41638</v>
    <v>41638</v>
    <v>0</v>
    <v>1</v>
    <v>635239584000000000,639178017589355773,0</v>
    <v>0</v>
    <v>bkhl1h</v>
    <v>XIDX:SAME</v>
    <v>221</v>
  </rv>
  <rv s="1">
    <v>1</v>
    <v>XIDX:SAME</v>
    <v>Daily</v>
    <v>44560</v>
    <v>44560</v>
    <v>0</v>
    <v>1</v>
    <v>637764192000000000,639178017590237074,0</v>
    <v>0</v>
    <v>bkhl1h</v>
    <v>XIDX:SAME</v>
    <v>390</v>
  </rv>
  <rv s="1">
    <v>1</v>
    <v>XIDX:SAME</v>
    <v>Daily</v>
    <v>46021</v>
    <v>46021</v>
    <v>0</v>
    <v>1</v>
    <v>639026496000000000,639178017590606065,0</v>
    <v>0</v>
    <v>bkhl1h</v>
    <v>XIDX:SAME</v>
    <v>391</v>
  </rv>
  <rv s="1">
    <v>1</v>
    <v>XIDX:SAME</v>
    <v>Daily</v>
    <v>42003</v>
    <v>42003</v>
    <v>0</v>
    <v>1</v>
    <v>635554944000000000,639178017589115710,0</v>
    <v>0</v>
    <v>bkhl1h</v>
    <v>XIDX:SAME</v>
    <v>392</v>
  </rv>
  <rv s="1">
    <v>1</v>
    <v>XIDX:SAME</v>
    <v>Daily</v>
    <v>44925</v>
    <v>44925</v>
    <v>0</v>
    <v>1</v>
    <v>638079552000000000,639178017594518051,0</v>
    <v>0</v>
    <v>bkhl1h</v>
    <v>XIDX:SAME</v>
    <v>56</v>
  </rv>
  <rv s="1">
    <v>1</v>
    <v>XIDX:SAFE</v>
    <v>Daily</v>
    <v>44560</v>
    <v>44560</v>
    <v>0</v>
    <v>1</v>
    <v>637764192000000000,639178017585706157,0</v>
    <v>0</v>
    <v>bh4khw</v>
    <v>XIDX:SAFE</v>
    <v>173</v>
  </rv>
  <rv s="1">
    <v>1</v>
    <v>XIDX:SAFE</v>
    <v>Daily</v>
    <v>46021</v>
    <v>46021</v>
    <v>0</v>
    <v>1</v>
    <v>639026496000000000,639178017586072164,0</v>
    <v>0</v>
    <v>bh4khw</v>
    <v>XIDX:SAFE</v>
    <v>393</v>
  </rv>
  <rv s="1">
    <v>1</v>
    <v>XIDX:SAFE</v>
    <v>Daily</v>
    <v>44925</v>
    <v>44925</v>
    <v>0</v>
    <v>1</v>
    <v>638079552000000000,639178017588136684,0</v>
    <v>0</v>
    <v>bh4khw</v>
    <v>XIDX:SAFE</v>
    <v>394</v>
  </rv>
  <rv s="1">
    <v>1</v>
    <v>XIDX:SAFE</v>
    <v>Daily</v>
    <v>42368</v>
    <v>42368</v>
    <v>0</v>
    <v>1</v>
    <v>635870304000000000,639178017591337376,0</v>
    <v>0</v>
    <v>bh4khw</v>
    <v>XIDX:SAFE</v>
    <v>395</v>
  </rv>
  <rv s="1">
    <v>1</v>
    <v>XIDX:SAFE</v>
    <v>Daily</v>
    <v>43829</v>
    <v>43829</v>
    <v>0</v>
    <v>1</v>
    <v>637132608000000000,639178017591707448,0</v>
    <v>0</v>
    <v>bh4khw</v>
    <v>XIDX:SAFE</v>
    <v>183</v>
  </rv>
  <rv s="1">
    <v>1</v>
    <v>XIDX:SAFE</v>
    <v>Daily</v>
    <v>46142</v>
    <v>46142</v>
    <v>0</v>
    <v>1</v>
    <v>639131040000000000,639178017588466756,0</v>
    <v>0</v>
    <v>bh4khw</v>
    <v>XIDX:SAFE</v>
    <v>208</v>
  </rv>
  <rv s="1">
    <v>1</v>
    <v>XIDX:SAFE</v>
    <v>Daily</v>
    <v>42734</v>
    <v>42734</v>
    <v>0</v>
    <v>1</v>
    <v>636186528000000000,639178017589482908,0</v>
    <v>0</v>
    <v>bh4khw</v>
    <v>XIDX:SAFE</v>
    <v>292</v>
  </rv>
  <rv s="1">
    <v>1</v>
    <v>XIDX:SAFE</v>
    <v>Daily</v>
    <v>44195</v>
    <v>44195</v>
    <v>0</v>
    <v>1</v>
    <v>637448832000000000,639178017596944199,0</v>
    <v>0</v>
    <v>bh4khw</v>
    <v>XIDX:SAFE</v>
    <v>396</v>
  </rv>
  <rv s="1">
    <v>1</v>
    <v>XIDX:SAFE</v>
    <v>Daily</v>
    <v>45656</v>
    <v>45656</v>
    <v>0</v>
    <v>1</v>
    <v>638711136000000000,639178017595253806,0</v>
    <v>0</v>
    <v>bh4khw</v>
    <v>XIDX:SAFE</v>
    <v>397</v>
  </rv>
  <rv s="1">
    <v>1</v>
    <v>XIDX:MTFN</v>
    <v>Daily</v>
    <v>41638</v>
    <v>41638</v>
    <v>0</v>
    <v>1</v>
    <v>635239584000000000,639178017635637021,0</v>
    <v>0</v>
    <v>bgy82w</v>
    <v>XIDX:MTFN</v>
    <v>398</v>
  </rv>
  <rv s="1">
    <v>1</v>
    <v>XIDX:MTFN</v>
    <v>Daily</v>
    <v>44560</v>
    <v>44560</v>
    <v>0</v>
    <v>1</v>
    <v>637764192000000000,639178017636403031,0</v>
    <v>0</v>
    <v>bgy82w</v>
    <v>XIDX:MTFN</v>
    <v>33</v>
  </rv>
  <rv s="1">
    <v>1</v>
    <v>XIDX:MTFN</v>
    <v>Daily</v>
    <v>46021</v>
    <v>46021</v>
    <v>0</v>
    <v>1</v>
    <v>639026496000000000,639178017636773116,0</v>
    <v>0</v>
    <v>bgy82w</v>
    <v>XIDX:MTFN</v>
    <v>399</v>
  </rv>
  <rv s="1">
    <v>1</v>
    <v>XIDX:MTFN</v>
    <v>Daily</v>
    <v>42003</v>
    <v>42003</v>
    <v>0</v>
    <v>1</v>
    <v>635554944000000000,639178017643548734,0</v>
    <v>0</v>
    <v>bgy82w</v>
    <v>XIDX:MTFN</v>
    <v>400</v>
  </rv>
  <rv s="1">
    <v>1</v>
    <v>XIDX:MTFN</v>
    <v>Daily</v>
    <v>44925</v>
    <v>44925</v>
    <v>0</v>
    <v>1</v>
    <v>638079552000000000,639178017640878157,0</v>
    <v>0</v>
    <v>bgy82w</v>
    <v>XIDX:MTFN</v>
    <v>1</v>
  </rv>
  <rv s="1">
    <v>1</v>
    <v>XIDX:MTFN</v>
    <v>Daily</v>
    <v>42734</v>
    <v>42734</v>
    <v>0</v>
    <v>1</v>
    <v>636186528000000000,639178017647519586,0</v>
    <v>0</v>
    <v>bgy82w</v>
    <v>XIDX:MTFN</v>
    <v>33</v>
  </rv>
  <rv s="1">
    <v>1</v>
    <v>XIDX:MTFN</v>
    <v>Daily</v>
    <v>45656</v>
    <v>45656</v>
    <v>0</v>
    <v>1</v>
    <v>638711136000000000,639178017647885501,0</v>
    <v>0</v>
    <v>bgy82w</v>
    <v>XIDX:MTFN</v>
    <v>401</v>
  </rv>
  <rv s="1">
    <v>1</v>
    <v>XIDX:MTFN</v>
    <v>Daily</v>
    <v>43829</v>
    <v>43829</v>
    <v>0</v>
    <v>1</v>
    <v>637132608000000000,639178017650640260,0</v>
    <v>0</v>
    <v>bgy82w</v>
    <v>XIDX:MTFN</v>
    <v>33</v>
  </rv>
  <rv s="1">
    <v>1</v>
    <v>XIDX:MTFN</v>
    <v>Daily</v>
    <v>46142</v>
    <v>46142</v>
    <v>0</v>
    <v>1</v>
    <v>639131040000000000,639178017651006175,0</v>
    <v>0</v>
    <v>bgy82w</v>
    <v>XIDX:MTFN</v>
    <v>402</v>
  </rv>
  <rv s="1">
    <v>1</v>
    <v>XIDX:MTFN</v>
    <v>Daily</v>
    <v>44195</v>
    <v>44195</v>
    <v>0</v>
    <v>1</v>
    <v>637448832000000000,639178017654867441,0</v>
    <v>0</v>
    <v>bgy82w</v>
    <v>XIDX:MTFN</v>
    <v>33</v>
  </rv>
  <rv s="1">
    <v>1</v>
    <v>XIDX:PTSP</v>
    <v>Daily</v>
    <v>42734</v>
    <v>42734</v>
    <v>0</v>
    <v>1</v>
    <v>636186528000000000,639178017601579256,0</v>
    <v>0</v>
    <v>bkhitc</v>
    <v>XIDX:PTSP</v>
    <v>403</v>
  </rv>
  <rv s="1">
    <v>1</v>
    <v>XIDX:PTSP</v>
    <v>Daily</v>
    <v>44195</v>
    <v>44195</v>
    <v>0</v>
    <v>1</v>
    <v>637448832000000000,639178017601949340,0</v>
    <v>0</v>
    <v>bkhitc</v>
    <v>XIDX:PTSP</v>
    <v>404</v>
  </rv>
  <rv s="1">
    <v>1</v>
    <v>XIDX:PTSP</v>
    <v>Daily</v>
    <v>45656</v>
    <v>45656</v>
    <v>0</v>
    <v>1</v>
    <v>638711136000000000,639178017602324949,0</v>
    <v>0</v>
    <v>bkhitc</v>
    <v>XIDX:PTSP</v>
    <v>262</v>
  </rv>
  <rv s="1">
    <v>1</v>
    <v>XIDX:PTSP</v>
    <v>Daily</v>
    <v>44560</v>
    <v>44560</v>
    <v>0</v>
    <v>1</v>
    <v>637764192000000000,639178017602875788,0</v>
    <v>0</v>
    <v>bkhitc</v>
    <v>XIDX:PTSP</v>
    <v>405</v>
  </rv>
  <rv s="1">
    <v>1</v>
    <v>XIDX:PTSP</v>
    <v>Daily</v>
    <v>46021</v>
    <v>46021</v>
    <v>0</v>
    <v>1</v>
    <v>639026496000000000,639178017603365172,0</v>
    <v>0</v>
    <v>bkhitc</v>
    <v>XIDX:PTSP</v>
    <v>406</v>
  </rv>
  <rv s="1">
    <v>1</v>
    <v>XIDX:PTSP</v>
    <v>Daily</v>
    <v>44925</v>
    <v>44925</v>
    <v>0</v>
    <v>1</v>
    <v>638079552000000000,639178017601675529,0</v>
    <v>0</v>
    <v>bkhitc</v>
    <v>XIDX:PTSP</v>
    <v>1</v>
  </rv>
  <rv s="1">
    <v>1</v>
    <v>XIDX:PTSP</v>
    <v>Daily</v>
    <v>40907</v>
    <v>40907</v>
    <v>0</v>
    <v>1</v>
    <v>634608000000000000,639178017606595904,0</v>
    <v>0</v>
    <v>bkhitc</v>
    <v>XIDX:PTSP</v>
    <v>407</v>
  </rv>
  <rv s="1">
    <v>1</v>
    <v>XIDX:PTSP</v>
    <v>Daily</v>
    <v>43829</v>
    <v>43829</v>
    <v>0</v>
    <v>1</v>
    <v>637132608000000000,639178017607330551,0</v>
    <v>0</v>
    <v>bkhitc</v>
    <v>XIDX:PTSP</v>
    <v>1</v>
  </rv>
  <rv s="1">
    <v>1</v>
    <v>XIDX:PTSP</v>
    <v>Daily</v>
    <v>46142</v>
    <v>46142</v>
    <v>0</v>
    <v>1</v>
    <v>639131040000000000,639178017608080715,0</v>
    <v>0</v>
    <v>bkhitc</v>
    <v>XIDX:PTSP</v>
    <v>374</v>
  </rv>
  <rv s="1">
    <v>1</v>
    <v>XIDX:RIGS</v>
    <v>Daily</v>
    <v>41638</v>
    <v>41638</v>
    <v>0</v>
    <v>1</v>
    <v>635239584000000000,639178017591701779,0</v>
    <v>0</v>
    <v>bkhj8m</v>
    <v>XIDX:RIGS</v>
    <v>408</v>
  </rv>
  <rv s="1">
    <v>1</v>
    <v>XIDX:RIGS</v>
    <v>Daily</v>
    <v>44560</v>
    <v>44560</v>
    <v>0</v>
    <v>1</v>
    <v>637764192000000000,639178017588759716,0</v>
    <v>0</v>
    <v>bkhj8m</v>
    <v>XIDX:RIGS</v>
    <v>52</v>
  </rv>
  <rv s="1">
    <v>1</v>
    <v>XIDX:RIGS</v>
    <v>Daily</v>
    <v>40542</v>
    <v>40542</v>
    <v>0</v>
    <v>1</v>
    <v>634292640000000000,639178017590650129,0</v>
    <v>0</v>
    <v>bkhj8m</v>
    <v>XIDX:RIGS</v>
    <v>101</v>
  </rv>
  <rv s="1">
    <v>1</v>
    <v>XIDX:RIGS</v>
    <v>Daily</v>
    <v>42003</v>
    <v>42003</v>
    <v>0</v>
    <v>1</v>
    <v>635554944000000000,639178017591031631,0</v>
    <v>0</v>
    <v>bkhj8m</v>
    <v>XIDX:RIGS</v>
    <v>409</v>
  </rv>
  <rv s="1">
    <v>1</v>
    <v>XIDX:RIGS</v>
    <v>Daily</v>
    <v>44925</v>
    <v>44925</v>
    <v>0</v>
    <v>1</v>
    <v>638079552000000000,639178017591781794,0</v>
    <v>0</v>
    <v>bkhj8m</v>
    <v>XIDX:RIGS</v>
    <v>410</v>
  </rv>
  <rv s="1">
    <v>1</v>
    <v>XIDX:RIGS</v>
    <v>Daily</v>
    <v>46142</v>
    <v>46142</v>
    <v>0</v>
    <v>1</v>
    <v>639131040000000000,639178017592144693,0</v>
    <v>0</v>
    <v>bkhj8m</v>
    <v>XIDX:RIGS</v>
    <v>218</v>
  </rv>
  <rv s="1">
    <v>1</v>
    <v>XIDX:RIGS</v>
    <v>Daily</v>
    <v>42368</v>
    <v>42368</v>
    <v>0</v>
    <v>1</v>
    <v>635870304000000000,639178017598053168,0</v>
    <v>0</v>
    <v>bkhj8m</v>
    <v>XIDX:RIGS</v>
    <v>373</v>
  </rv>
  <rv s="1">
    <v>1</v>
    <v>XIDX:RIGS</v>
    <v>Daily</v>
    <v>43829</v>
    <v>43829</v>
    <v>0</v>
    <v>1</v>
    <v>637132608000000000,639178017594165136,0</v>
    <v>0</v>
    <v>bkhj8m</v>
    <v>XIDX:RIGS</v>
    <v>411</v>
  </rv>
  <rv s="1">
    <v>1</v>
    <v>XIDX:RIGS</v>
    <v>Daily</v>
    <v>42734</v>
    <v>42734</v>
    <v>0</v>
    <v>1</v>
    <v>636186528000000000,639178017596262772,0</v>
    <v>0</v>
    <v>bkhj8m</v>
    <v>XIDX:RIGS</v>
    <v>412</v>
  </rv>
  <rv s="1">
    <v>1</v>
    <v>XIDX:RIGS</v>
    <v>Daily</v>
    <v>44195</v>
    <v>44195</v>
    <v>0</v>
    <v>1</v>
    <v>637448832000000000,639178017596631438,0</v>
    <v>0</v>
    <v>bkhj8m</v>
    <v>XIDX:RIGS</v>
    <v>140</v>
  </rv>
  <rv s="1">
    <v>1</v>
    <v>XIDX:RIGS</v>
    <v>Daily</v>
    <v>45656</v>
    <v>45656</v>
    <v>0</v>
    <v>1</v>
    <v>638711136000000000,639178017597002935,0</v>
    <v>0</v>
    <v>bkhj8m</v>
    <v>XIDX:RIGS</v>
    <v>413</v>
  </rv>
  <rv s="1">
    <v>1</v>
    <v>XIDX:MTDL</v>
    <v>Daily</v>
    <v>40907</v>
    <v>40907</v>
    <v>0</v>
    <v>1</v>
    <v>634608000000000000,639178017637141810,0</v>
    <v>0</v>
    <v>bkhd1h</v>
    <v>XIDX:MTDL</v>
    <v>414</v>
  </rv>
  <rv s="1">
    <v>1</v>
    <v>XIDX:MTDL</v>
    <v>Daily</v>
    <v>42368</v>
    <v>42368</v>
    <v>0</v>
    <v>1</v>
    <v>635870304000000000,639178017637511889,0</v>
    <v>0</v>
    <v>bkhd1h</v>
    <v>XIDX:MTDL</v>
    <v>415</v>
  </rv>
  <rv s="1">
    <v>1</v>
    <v>XIDX:MTDL</v>
    <v>Daily</v>
    <v>43829</v>
    <v>43829</v>
    <v>0</v>
    <v>1</v>
    <v>637132608000000000,639178017637891968,0</v>
    <v>0</v>
    <v>bkhd1h</v>
    <v>XIDX:MTDL</v>
    <v>416</v>
  </rv>
  <rv s="1">
    <v>1</v>
    <v>XIDX:MTDL</v>
    <v>Daily</v>
    <v>46142</v>
    <v>46142</v>
    <v>0</v>
    <v>1</v>
    <v>639131040000000000,639178017638622133,0</v>
    <v>0</v>
    <v>bkhd1h</v>
    <v>XIDX:MTDL</v>
    <v>417</v>
  </rv>
  <rv s="1">
    <v>1</v>
    <v>XIDX:MTDL</v>
    <v>Daily</v>
    <v>39812</v>
    <v>39812</v>
    <v>0</v>
    <v>1</v>
    <v>633661920000000000,639178017641242718,0</v>
    <v>0</v>
    <v>bkhd1h</v>
    <v>XIDX:MTDL</v>
    <v>418</v>
  </rv>
  <rv s="1">
    <v>1</v>
    <v>XIDX:MTDL</v>
    <v>Daily</v>
    <v>42734</v>
    <v>42734</v>
    <v>0</v>
    <v>1</v>
    <v>636186528000000000,639178017641991345,0</v>
    <v>0</v>
    <v>bkhd1h</v>
    <v>XIDX:MTDL</v>
    <v>419</v>
  </rv>
  <rv s="1">
    <v>1</v>
    <v>XIDX:MTDL</v>
    <v>Daily</v>
    <v>44195</v>
    <v>44195</v>
    <v>0</v>
    <v>1</v>
    <v>637448832000000000,639178017642361425,0</v>
    <v>0</v>
    <v>bkhd1h</v>
    <v>XIDX:MTDL</v>
    <v>420</v>
  </rv>
  <rv s="1">
    <v>1</v>
    <v>XIDX:MTDL</v>
    <v>Daily</v>
    <v>45656</v>
    <v>45656</v>
    <v>0</v>
    <v>1</v>
    <v>638711136000000000,639178017642743041,0</v>
    <v>0</v>
    <v>bkhd1h</v>
    <v>XIDX:MTDL</v>
    <v>49</v>
  </rv>
  <rv s="1">
    <v>1</v>
    <v>XIDX:MTDL</v>
    <v>Daily</v>
    <v>42003</v>
    <v>42003</v>
    <v>0</v>
    <v>1</v>
    <v>635554944000000000,639178017645023542,0</v>
    <v>0</v>
    <v>bkhd1h</v>
    <v>XIDX:MTDL</v>
    <v>421</v>
  </rv>
  <rv s="1">
    <v>1</v>
    <v>XIDX:MTDL</v>
    <v>Daily</v>
    <v>44925</v>
    <v>44925</v>
    <v>0</v>
    <v>1</v>
    <v>638079552000000000,639178017645402087,0</v>
    <v>0</v>
    <v>bkhd1h</v>
    <v>XIDX:MTDL</v>
    <v>422</v>
  </rv>
  <rv s="1">
    <v>1</v>
    <v>XIDX:MTDL</v>
    <v>Daily</v>
    <v>40177</v>
    <v>40177</v>
    <v>0</v>
    <v>1</v>
    <v>633977280000000000,639178017648254244,0</v>
    <v>0</v>
    <v>bkhd1h</v>
    <v>XIDX:MTDL</v>
    <v>423</v>
  </rv>
  <rv s="1">
    <v>1</v>
    <v>XIDX:MTDL</v>
    <v>Daily</v>
    <v>46021</v>
    <v>46021</v>
    <v>0</v>
    <v>1</v>
    <v>639026496000000000,639178017649016840,0</v>
    <v>0</v>
    <v>bkhd1h</v>
    <v>XIDX:MTDL</v>
    <v>305</v>
  </rv>
  <rv s="1">
    <v>1</v>
    <v>XIDX:MTDL</v>
    <v>Daily</v>
    <v>40542</v>
    <v>40542</v>
    <v>0</v>
    <v>1</v>
    <v>634292640000000000,639178017651374934,0</v>
    <v>0</v>
    <v>bkhd1h</v>
    <v>XIDX:MTDL</v>
    <v>424</v>
  </rv>
  <rv s="1">
    <v>1</v>
    <v>XIDX:MTDL</v>
    <v>Daily</v>
    <v>41638</v>
    <v>41638</v>
    <v>0</v>
    <v>1</v>
    <v>635239584000000000,639178017655245805,0</v>
    <v>0</v>
    <v>bkhd1h</v>
    <v>XIDX:MTDL</v>
    <v>425</v>
  </rv>
  <rv s="1">
    <v>1</v>
    <v>XIDX:MTDL</v>
    <v>Daily</v>
    <v>44560</v>
    <v>44560</v>
    <v>0</v>
    <v>1</v>
    <v>637764192000000000,639178017652115099,0</v>
    <v>0</v>
    <v>bkhd1h</v>
    <v>XIDX:MTDL</v>
    <v>426</v>
  </rv>
  <rv s="1">
    <v>1</v>
    <v>XIDX:RODA</v>
    <v>Daily</v>
    <v>40542</v>
    <v>40542</v>
    <v>0</v>
    <v>1</v>
    <v>634292640000000000,639178017588421762,0</v>
    <v>0</v>
    <v>bkhkur</v>
    <v>XIDX:RODA</v>
    <v>33</v>
  </rv>
  <rv s="1">
    <v>1</v>
    <v>XIDX:RODA</v>
    <v>Daily</v>
    <v>42003</v>
    <v>42003</v>
    <v>0</v>
    <v>1</v>
    <v>635554944000000000,639178017588802710,0</v>
    <v>0</v>
    <v>bkhkur</v>
    <v>XIDX:RODA</v>
    <v>427</v>
  </rv>
  <rv s="1">
    <v>1</v>
    <v>XIDX:RODA</v>
    <v>Daily</v>
    <v>44925</v>
    <v>44925</v>
    <v>0</v>
    <v>1</v>
    <v>638079552000000000,639178017589542873,0</v>
    <v>0</v>
    <v>bkhkur</v>
    <v>XIDX:RODA</v>
    <v>233</v>
  </rv>
  <rv s="1">
    <v>1</v>
    <v>XIDX:RODA</v>
    <v>Daily</v>
    <v>39812</v>
    <v>39812</v>
    <v>0</v>
    <v>1</v>
    <v>633661920000000000,639178017590956870,0</v>
    <v>0</v>
    <v>bkhkur</v>
    <v>XIDX:RODA</v>
    <v>134</v>
  </rv>
  <rv s="1">
    <v>1</v>
    <v>XIDX:RODA</v>
    <v>Daily</v>
    <v>41638</v>
    <v>41638</v>
    <v>0</v>
    <v>1</v>
    <v>635239584000000000,639178017591326952,0</v>
    <v>0</v>
    <v>bkhkur</v>
    <v>XIDX:RODA</v>
    <v>428</v>
  </rv>
  <rv s="1">
    <v>1</v>
    <v>XIDX:RODA</v>
    <v>Daily</v>
    <v>43829</v>
    <v>43829</v>
    <v>0</v>
    <v>1</v>
    <v>637132608000000000,639178017591707036,0</v>
    <v>0</v>
    <v>bkhkur</v>
    <v>XIDX:RODA</v>
    <v>33</v>
  </rv>
  <rv s="1">
    <v>1</v>
    <v>XIDX:RODA</v>
    <v>Daily</v>
    <v>45656</v>
    <v>45656</v>
    <v>0</v>
    <v>1</v>
    <v>638711136000000000,639178017592073425,0</v>
    <v>0</v>
    <v>bkhkur</v>
    <v>XIDX:RODA</v>
    <v>429</v>
  </rv>
  <rv s="1">
    <v>1</v>
    <v>XIDX:RODA</v>
    <v>Daily</v>
    <v>40177</v>
    <v>40177</v>
    <v>0</v>
    <v>1</v>
    <v>633977280000000000,639178017595104088,0</v>
    <v>0</v>
    <v>bkhkur</v>
    <v>XIDX:RODA</v>
    <v>296</v>
  </rv>
  <rv s="1">
    <v>1</v>
    <v>XIDX:RODA</v>
    <v>Daily</v>
    <v>42368</v>
    <v>42368</v>
    <v>0</v>
    <v>1</v>
    <v>635870304000000000,639178017595464174,0</v>
    <v>0</v>
    <v>bkhkur</v>
    <v>XIDX:RODA</v>
    <v>430</v>
  </rv>
  <rv s="1">
    <v>1</v>
    <v>XIDX:RODA</v>
    <v>Daily</v>
    <v>44195</v>
    <v>44195</v>
    <v>0</v>
    <v>1</v>
    <v>637448832000000000,639178017595833466,0</v>
    <v>0</v>
    <v>bkhkur</v>
    <v>XIDX:RODA</v>
    <v>431</v>
  </rv>
  <rv s="1">
    <v>1</v>
    <v>XIDX:RODA</v>
    <v>Daily</v>
    <v>46021</v>
    <v>46021</v>
    <v>0</v>
    <v>1</v>
    <v>639026496000000000,639178017596208048,0</v>
    <v>0</v>
    <v>bkhkur</v>
    <v>XIDX:RODA</v>
    <v>33</v>
  </rv>
  <rv s="1">
    <v>1</v>
    <v>XIDX:RODA</v>
    <v>Daily</v>
    <v>44560</v>
    <v>44560</v>
    <v>0</v>
    <v>1</v>
    <v>637764192000000000,639178017597444602,0</v>
    <v>0</v>
    <v>bkhkur</v>
    <v>XIDX:RODA</v>
    <v>292</v>
  </rv>
  <rv s="1">
    <v>1</v>
    <v>XIDX:RODA</v>
    <v>Daily</v>
    <v>46142</v>
    <v>46142</v>
    <v>0</v>
    <v>1</v>
    <v>639131040000000000,639178017597808407,0</v>
    <v>0</v>
    <v>bkhkur</v>
    <v>XIDX:RODA</v>
    <v>432</v>
  </rv>
  <rv s="1">
    <v>1</v>
    <v>XIDX:PSKT</v>
    <v>Daily</v>
    <v>42734</v>
    <v>42734</v>
    <v>0</v>
    <v>1</v>
    <v>636186528000000000,639178017608250123,0</v>
    <v>0</v>
    <v>bkhgur</v>
    <v>XIDX:PSKT</v>
    <v>433</v>
  </rv>
  <rv s="1">
    <v>1</v>
    <v>XIDX:PSKT</v>
    <v>Daily</v>
    <v>44195</v>
    <v>44195</v>
    <v>0</v>
    <v>1</v>
    <v>637448832000000000,639178017608620204,0</v>
    <v>0</v>
    <v>bkhgur</v>
    <v>XIDX:PSKT</v>
    <v>33</v>
  </rv>
  <rv s="1">
    <v>1</v>
    <v>XIDX:PSKT</v>
    <v>Daily</v>
    <v>45656</v>
    <v>45656</v>
    <v>0</v>
    <v>1</v>
    <v>638711136000000000,639178017608990346,0</v>
    <v>0</v>
    <v>bkhgur</v>
    <v>XIDX:PSKT</v>
    <v>434</v>
  </rv>
  <rv s="1">
    <v>1</v>
    <v>XIDX:PSKT</v>
    <v>Daily</v>
    <v>44560</v>
    <v>44560</v>
    <v>0</v>
    <v>1</v>
    <v>637764192000000000,639178017610880700,0</v>
    <v>0</v>
    <v>bkhgur</v>
    <v>XIDX:PSKT</v>
    <v>33</v>
  </rv>
  <rv s="1">
    <v>1</v>
    <v>XIDX:PSKT</v>
    <v>Daily</v>
    <v>46021</v>
    <v>46021</v>
    <v>0</v>
    <v>1</v>
    <v>639026496000000000,639178017611240873,0</v>
    <v>0</v>
    <v>bkhgur</v>
    <v>XIDX:PSKT</v>
    <v>52</v>
  </rv>
  <rv s="1">
    <v>1</v>
    <v>XIDX:PSKT</v>
    <v>Daily</v>
    <v>42003</v>
    <v>42003</v>
    <v>0</v>
    <v>1</v>
    <v>635554944000000000,639178017613261340,0</v>
    <v>0</v>
    <v>bkhgur</v>
    <v>XIDX:PSKT</v>
    <v>435</v>
  </rv>
  <rv s="1">
    <v>1</v>
    <v>XIDX:PSKT</v>
    <v>Daily</v>
    <v>44925</v>
    <v>44925</v>
    <v>0</v>
    <v>1</v>
    <v>638079552000000000,639178017613991384,0</v>
    <v>0</v>
    <v>bkhgur</v>
    <v>XIDX:PSKT</v>
    <v>134</v>
  </rv>
  <rv s="1">
    <v>1</v>
    <v>XIDX:PSKT</v>
    <v>Daily</v>
    <v>42368</v>
    <v>42368</v>
    <v>0</v>
    <v>1</v>
    <v>635870304000000000,639178017618293419,0</v>
    <v>0</v>
    <v>bkhgur</v>
    <v>XIDX:PSKT</v>
    <v>436</v>
  </rv>
  <rv s="1">
    <v>1</v>
    <v>XIDX:PSKT</v>
    <v>Daily</v>
    <v>43829</v>
    <v>43829</v>
    <v>0</v>
    <v>1</v>
    <v>637132608000000000,639178017618652595,0</v>
    <v>0</v>
    <v>bkhgur</v>
    <v>XIDX:PSKT</v>
    <v>33</v>
  </rv>
  <rv s="1">
    <v>1</v>
    <v>XIDX:PSKT</v>
    <v>Daily</v>
    <v>46142</v>
    <v>46142</v>
    <v>0</v>
    <v>1</v>
    <v>639131040000000000,639178017619393666,0</v>
    <v>0</v>
    <v>bkhgur</v>
    <v>XIDX:PSKT</v>
    <v>437</v>
  </rv>
  <rv s="1">
    <v>1</v>
    <v>XIDX:RIMO</v>
    <v>Daily</v>
    <v>46142</v>
    <v>46142</v>
    <v>0</v>
    <v>1</v>
    <v>639131040000000000,639178017590288452,0</v>
    <v>0</v>
    <v>bkhjec</v>
    <v>XIDX:RIMO</v>
    <v>1</v>
  </rv>
  <rv s="1">
    <v>1</v>
    <v>XIDX:RIMO</v>
    <v>Daily</v>
    <v>40177</v>
    <v>40177</v>
    <v>0</v>
    <v>1</v>
    <v>633977280000000000,639178017596578274,0</v>
    <v>0</v>
    <v>bkhjec</v>
    <v>XIDX:RIMO</v>
    <v>438</v>
  </rv>
  <rv s="1">
    <v>1</v>
    <v>XIDX:RIMO</v>
    <v>Daily</v>
    <v>41638</v>
    <v>41638</v>
    <v>0</v>
    <v>1</v>
    <v>635239584000000000,639178017596944425,0</v>
    <v>0</v>
    <v>bkhjec</v>
    <v>XIDX:RIMO</v>
    <v>439</v>
  </rv>
  <rv s="1">
    <v>1</v>
    <v>XIDX:RIMO</v>
    <v>Daily</v>
    <v>40542</v>
    <v>40542</v>
    <v>0</v>
    <v>1</v>
    <v>634292640000000000,639178017594437761,0</v>
    <v>0</v>
    <v>bkhjec</v>
    <v>XIDX:RIMO</v>
    <v>438</v>
  </rv>
  <rv s="1">
    <v>1</v>
    <v>XIDX:RELI</v>
    <v>Daily</v>
    <v>44195</v>
    <v>44195</v>
    <v>0</v>
    <v>1</v>
    <v>637448832000000000,639178017590636164,0</v>
    <v>0</v>
    <v>bkhi9c</v>
    <v>XIDX:RELI</v>
    <v>208</v>
  </rv>
  <rv s="1">
    <v>1</v>
    <v>XIDX:RELI</v>
    <v>Daily</v>
    <v>45656</v>
    <v>45656</v>
    <v>0</v>
    <v>1</v>
    <v>638711136000000000,639178017591107283,0</v>
    <v>0</v>
    <v>bkhi9c</v>
    <v>XIDX:RELI</v>
    <v>118</v>
  </rv>
  <rv s="1">
    <v>1</v>
    <v>XIDX:RELI</v>
    <v>Daily</v>
    <v>44560</v>
    <v>44560</v>
    <v>0</v>
    <v>1</v>
    <v>637764192000000000,639178017595748329,0</v>
    <v>0</v>
    <v>bkhi9c</v>
    <v>XIDX:RELI</v>
    <v>440</v>
  </rv>
  <rv s="1">
    <v>1</v>
    <v>XIDX:RELI</v>
    <v>Daily</v>
    <v>46021</v>
    <v>46021</v>
    <v>0</v>
    <v>1</v>
    <v>639026496000000000,639178017596117351,0</v>
    <v>0</v>
    <v>bkhi9c</v>
    <v>XIDX:RELI</v>
    <v>59</v>
  </rv>
  <rv s="1">
    <v>1</v>
    <v>XIDX:RELI</v>
    <v>Daily</v>
    <v>44925</v>
    <v>44925</v>
    <v>0</v>
    <v>1</v>
    <v>638079552000000000,639178017596758556,0</v>
    <v>0</v>
    <v>bkhi9c</v>
    <v>XIDX:RELI</v>
    <v>441</v>
  </rv>
  <rv s="1">
    <v>1</v>
    <v>XIDX:RELI</v>
    <v>Daily</v>
    <v>43829</v>
    <v>43829</v>
    <v>0</v>
    <v>1</v>
    <v>637132608000000000,639178017596358470,0</v>
    <v>0</v>
    <v>bkhi9c</v>
    <v>XIDX:RELI</v>
    <v>1</v>
  </rv>
  <rv s="1">
    <v>1</v>
    <v>XIDX:RELI</v>
    <v>Daily</v>
    <v>46142</v>
    <v>46142</v>
    <v>0</v>
    <v>1</v>
    <v>639131040000000000,639178017597088632,0</v>
    <v>0</v>
    <v>bkhi9c</v>
    <v>XIDX:RELI</v>
    <v>410</v>
  </rv>
  <rv s="1">
    <v>1</v>
    <v>XIDX:PLAS</v>
    <v>Daily</v>
    <v>40907</v>
    <v>40907</v>
    <v>0</v>
    <v>1</v>
    <v>634608000000000000,639178017613109437,0</v>
    <v>0</v>
    <v>bkhh4c</v>
    <v>XIDX:PLAS</v>
    <v>442</v>
  </rv>
  <rv s="1">
    <v>1</v>
    <v>XIDX:PLAS</v>
    <v>Daily</v>
    <v>42368</v>
    <v>42368</v>
    <v>0</v>
    <v>1</v>
    <v>635870304000000000,639178017613489340,0</v>
    <v>0</v>
    <v>bkhh4c</v>
    <v>XIDX:PLAS</v>
    <v>443</v>
  </rv>
  <rv s="1">
    <v>1</v>
    <v>XIDX:PLAS</v>
    <v>Daily</v>
    <v>43829</v>
    <v>43829</v>
    <v>0</v>
    <v>1</v>
    <v>637132608000000000,639178017613859605,0</v>
    <v>0</v>
    <v>bkhh4c</v>
    <v>XIDX:PLAS</v>
    <v>1</v>
  </rv>
  <rv s="1">
    <v>1</v>
    <v>XIDX:PLAS</v>
    <v>Daily</v>
    <v>40177</v>
    <v>40177</v>
    <v>0</v>
    <v>1</v>
    <v>633977280000000000,639178017616430180,0</v>
    <v>0</v>
    <v>bkhh4c</v>
    <v>XIDX:PLAS</v>
    <v>444</v>
  </rv>
  <rv s="1">
    <v>1</v>
    <v>XIDX:PLAS</v>
    <v>Daily</v>
    <v>40542</v>
    <v>40542</v>
    <v>0</v>
    <v>1</v>
    <v>634292640000000000,639178017619790726,0</v>
    <v>0</v>
    <v>bkhh4c</v>
    <v>XIDX:PLAS</v>
    <v>445</v>
  </rv>
  <rv s="1">
    <v>1</v>
    <v>XIDX:PLAS</v>
    <v>Daily</v>
    <v>41638</v>
    <v>41638</v>
    <v>0</v>
    <v>1</v>
    <v>635239584000000000,639178017624861857,0</v>
    <v>0</v>
    <v>bkhh4c</v>
    <v>XIDX:PLAS</v>
    <v>446</v>
  </rv>
  <rv s="1">
    <v>1</v>
    <v>XIDX:PLAS</v>
    <v>Daily</v>
    <v>46142</v>
    <v>46142</v>
    <v>0</v>
    <v>1</v>
    <v>639131040000000000,639178017625221939,0</v>
    <v>0</v>
    <v>bkhh4c</v>
    <v>XIDX:PLAS</v>
    <v>1</v>
  </rv>
  <rv s="1">
    <v>1</v>
    <v>XIDX:PLAS</v>
    <v>Daily</v>
    <v>42003</v>
    <v>42003</v>
    <v>0</v>
    <v>1</v>
    <v>635554944000000000,639178017624381999,0</v>
    <v>0</v>
    <v>bkhh4c</v>
    <v>XIDX:PLAS</v>
    <v>447</v>
  </rv>
  <rv s="1">
    <v>1</v>
    <v>XIDX:RANC</v>
    <v>Daily</v>
    <v>42734</v>
    <v>42734</v>
    <v>0</v>
    <v>1</v>
    <v>636186528000000000,639178017595305681,0</v>
    <v>0</v>
    <v>bkhhzr</v>
    <v>XIDX:RANC</v>
    <v>85</v>
  </rv>
  <rv s="1">
    <v>1</v>
    <v>XIDX:RANC</v>
    <v>Daily</v>
    <v>44195</v>
    <v>44195</v>
    <v>0</v>
    <v>1</v>
    <v>637448832000000000,639178017595723200,0</v>
    <v>0</v>
    <v>bkhhzr</v>
    <v>XIDX:RANC</v>
    <v>448</v>
  </rv>
  <rv s="1">
    <v>1</v>
    <v>XIDX:RANC</v>
    <v>Daily</v>
    <v>45656</v>
    <v>45656</v>
    <v>0</v>
    <v>1</v>
    <v>638711136000000000,639178017596095850,0</v>
    <v>0</v>
    <v>bkhhzr</v>
    <v>XIDX:RANC</v>
    <v>449</v>
  </rv>
  <rv s="1">
    <v>1</v>
    <v>XIDX:RANC</v>
    <v>Daily</v>
    <v>41638</v>
    <v>41638</v>
    <v>0</v>
    <v>1</v>
    <v>635239584000000000,639178017602687253,0</v>
    <v>0</v>
    <v>bkhhzr</v>
    <v>XIDX:RANC</v>
    <v>450</v>
  </rv>
  <rv s="1">
    <v>1</v>
    <v>XIDX:RANC</v>
    <v>Daily</v>
    <v>44560</v>
    <v>44560</v>
    <v>0</v>
    <v>1</v>
    <v>637764192000000000,639178017599804358,0</v>
    <v>0</v>
    <v>bkhhzr</v>
    <v>XIDX:RANC</v>
    <v>451</v>
  </rv>
  <rv s="1">
    <v>1</v>
    <v>XIDX:RANC</v>
    <v>Daily</v>
    <v>46021</v>
    <v>46021</v>
    <v>0</v>
    <v>1</v>
    <v>639026496000000000,639178017600184440,0</v>
    <v>0</v>
    <v>bkhhzr</v>
    <v>XIDX:RANC</v>
    <v>452</v>
  </rv>
  <rv s="1">
    <v>1</v>
    <v>XIDX:RANC</v>
    <v>Daily</v>
    <v>42003</v>
    <v>42003</v>
    <v>0</v>
    <v>1</v>
    <v>635554944000000000,639178017601667035,0</v>
    <v>0</v>
    <v>bkhhzr</v>
    <v>XIDX:RANC</v>
    <v>453</v>
  </rv>
  <rv s="1">
    <v>1</v>
    <v>XIDX:RANC</v>
    <v>Daily</v>
    <v>44925</v>
    <v>44925</v>
    <v>0</v>
    <v>1</v>
    <v>638079552000000000,639178017602397190,0</v>
    <v>0</v>
    <v>bkhhzr</v>
    <v>XIDX:RANC</v>
    <v>454</v>
  </rv>
  <rv s="1">
    <v>1</v>
    <v>XIDX:RANC</v>
    <v>Daily</v>
    <v>42368</v>
    <v>42368</v>
    <v>0</v>
    <v>1</v>
    <v>635870304000000000,639178017606895543,0</v>
    <v>0</v>
    <v>bkhhzr</v>
    <v>XIDX:RANC</v>
    <v>29</v>
  </rv>
  <rv s="1">
    <v>1</v>
    <v>XIDX:RANC</v>
    <v>Daily</v>
    <v>43829</v>
    <v>43829</v>
    <v>0</v>
    <v>1</v>
    <v>637132608000000000,639178017607265621,0</v>
    <v>0</v>
    <v>bkhhzr</v>
    <v>XIDX:RANC</v>
    <v>455</v>
  </rv>
  <rv s="1">
    <v>1</v>
    <v>XIDX:RANC</v>
    <v>Daily</v>
    <v>46142</v>
    <v>46142</v>
    <v>0</v>
    <v>1</v>
    <v>639131040000000000,639178017607998384,0</v>
    <v>0</v>
    <v>bkhhzr</v>
    <v>XIDX:RANC</v>
    <v>234</v>
  </rv>
  <rv s="1">
    <v>1</v>
    <v>XIDX:PICO</v>
    <v>Daily</v>
    <v>43829</v>
    <v>43829</v>
    <v>0</v>
    <v>1</v>
    <v>637132608000000000,639178017618884672,0</v>
    <v>0</v>
    <v>bkhfvh</v>
    <v>XIDX:PICO</v>
    <v>163</v>
  </rv>
  <rv s="1">
    <v>1</v>
    <v>XIDX:PICO</v>
    <v>Daily</v>
    <v>46142</v>
    <v>46142</v>
    <v>0</v>
    <v>1</v>
    <v>639131040000000000,639178017619923895,0</v>
    <v>0</v>
    <v>bkhfvh</v>
    <v>XIDX:PICO</v>
    <v>456</v>
  </rv>
  <rv s="1">
    <v>1</v>
    <v>XIDX:PICO</v>
    <v>Daily</v>
    <v>44195</v>
    <v>44195</v>
    <v>0</v>
    <v>1</v>
    <v>637448832000000000,639178017620834109,0</v>
    <v>0</v>
    <v>bkhfvh</v>
    <v>XIDX:PICO</v>
    <v>457</v>
  </rv>
  <rv s="1">
    <v>1</v>
    <v>XIDX:PICO</v>
    <v>Daily</v>
    <v>45656</v>
    <v>45656</v>
    <v>0</v>
    <v>1</v>
    <v>638711136000000000,639178017621204201,0</v>
    <v>0</v>
    <v>bkhfvh</v>
    <v>XIDX:PICO</v>
    <v>458</v>
  </rv>
  <rv s="1">
    <v>1</v>
    <v>XIDX:PICO</v>
    <v>Daily</v>
    <v>41638</v>
    <v>41638</v>
    <v>0</v>
    <v>1</v>
    <v>635239584000000000,639178017623764806,0</v>
    <v>0</v>
    <v>bkhfvh</v>
    <v>XIDX:PICO</v>
    <v>17</v>
  </rv>
  <rv s="1">
    <v>1</v>
    <v>XIDX:PICO</v>
    <v>Daily</v>
    <v>44560</v>
    <v>44560</v>
    <v>0</v>
    <v>1</v>
    <v>637764192000000000,639178017624495887,0</v>
    <v>0</v>
    <v>bkhfvh</v>
    <v>XIDX:PICO</v>
    <v>7</v>
  </rv>
  <rv s="1">
    <v>1</v>
    <v>XIDX:PICO</v>
    <v>Daily</v>
    <v>46021</v>
    <v>46021</v>
    <v>0</v>
    <v>1</v>
    <v>639026496000000000,639178017624865070,0</v>
    <v>0</v>
    <v>bkhfvh</v>
    <v>XIDX:PICO</v>
    <v>400</v>
  </rv>
  <rv s="1">
    <v>1</v>
    <v>XIDX:PICO</v>
    <v>Daily</v>
    <v>44925</v>
    <v>44925</v>
    <v>0</v>
    <v>1</v>
    <v>638079552000000000,639178017628765996,0</v>
    <v>0</v>
    <v>bkhfvh</v>
    <v>XIDX:PICO</v>
    <v>175</v>
  </rv>
  <rv s="1">
    <v>1</v>
    <v>XIDX:RAJA</v>
    <v>Daily</v>
    <v>39812</v>
    <v>39812</v>
    <v>0</v>
    <v>1</v>
    <v>633661920000000000,639178017597945931,0</v>
    <v>0</v>
    <v>bkhhu2</v>
    <v>XIDX:RAJA</v>
    <v>459</v>
  </rv>
  <rv s="1">
    <v>1</v>
    <v>XIDX:RAJA</v>
    <v>Daily</v>
    <v>42734</v>
    <v>42734</v>
    <v>0</v>
    <v>1</v>
    <v>636186528000000000,639178017594942483,0</v>
    <v>0</v>
    <v>bkhhu2</v>
    <v>XIDX:RAJA</v>
    <v>397</v>
  </rv>
  <rv s="1">
    <v>1</v>
    <v>XIDX:RAJA</v>
    <v>Daily</v>
    <v>44195</v>
    <v>44195</v>
    <v>0</v>
    <v>1</v>
    <v>637448832000000000,639178017595325374,0</v>
    <v>0</v>
    <v>bkhhu2</v>
    <v>XIDX:RAJA</v>
    <v>460</v>
  </rv>
  <rv s="1">
    <v>1</v>
    <v>XIDX:RAJA</v>
    <v>Daily</v>
    <v>45656</v>
    <v>45656</v>
    <v>0</v>
    <v>1</v>
    <v>638711136000000000,639178017595701232,0</v>
    <v>0</v>
    <v>bkhhu2</v>
    <v>XIDX:RAJA</v>
    <v>461</v>
  </rv>
  <rv s="1">
    <v>1</v>
    <v>XIDX:RAJA</v>
    <v>Daily</v>
    <v>40177</v>
    <v>40177</v>
    <v>0</v>
    <v>1</v>
    <v>633977280000000000,639178017602384121,0</v>
    <v>0</v>
    <v>bkhhu2</v>
    <v>XIDX:RAJA</v>
    <v>462</v>
  </rv>
  <rv s="1">
    <v>1</v>
    <v>XIDX:RAJA</v>
    <v>Daily</v>
    <v>41638</v>
    <v>41638</v>
    <v>0</v>
    <v>1</v>
    <v>635239584000000000,639178017602754211,0</v>
    <v>0</v>
    <v>bkhhu2</v>
    <v>XIDX:RAJA</v>
    <v>463</v>
  </rv>
  <rv s="1">
    <v>1</v>
    <v>XIDX:RAJA</v>
    <v>Daily</v>
    <v>44560</v>
    <v>44560</v>
    <v>0</v>
    <v>1</v>
    <v>637764192000000000,639178017599912154,0</v>
    <v>0</v>
    <v>bkhhu2</v>
    <v>XIDX:RAJA</v>
    <v>293</v>
  </rv>
  <rv s="1">
    <v>1</v>
    <v>XIDX:RAJA</v>
    <v>Daily</v>
    <v>46021</v>
    <v>46021</v>
    <v>0</v>
    <v>1</v>
    <v>639026496000000000,639178017600442266,0</v>
    <v>0</v>
    <v>bkhhu2</v>
    <v>XIDX:RAJA</v>
    <v>464</v>
  </rv>
  <rv s="1">
    <v>1</v>
    <v>XIDX:RAJA</v>
    <v>Daily</v>
    <v>40542</v>
    <v>40542</v>
    <v>0</v>
    <v>1</v>
    <v>634292640000000000,639178017601233864,0</v>
    <v>0</v>
    <v>bkhhu2</v>
    <v>XIDX:RAJA</v>
    <v>465</v>
  </rv>
  <rv s="1">
    <v>1</v>
    <v>XIDX:RAJA</v>
    <v>Daily</v>
    <v>42003</v>
    <v>42003</v>
    <v>0</v>
    <v>1</v>
    <v>635554944000000000,639178017601593943,0</v>
    <v>0</v>
    <v>bkhhu2</v>
    <v>XIDX:RAJA</v>
    <v>466</v>
  </rv>
  <rv s="1">
    <v>1</v>
    <v>XIDX:RAJA</v>
    <v>Daily</v>
    <v>44925</v>
    <v>44925</v>
    <v>0</v>
    <v>1</v>
    <v>638079552000000000,639178017602336870,0</v>
    <v>0</v>
    <v>bkhhu2</v>
    <v>XIDX:RAJA</v>
    <v>467</v>
  </rv>
  <rv s="1">
    <v>1</v>
    <v>XIDX:RAJA</v>
    <v>Daily</v>
    <v>40907</v>
    <v>40907</v>
    <v>0</v>
    <v>1</v>
    <v>634608000000000000,639178017606757816,0</v>
    <v>0</v>
    <v>bkhhu2</v>
    <v>XIDX:RAJA</v>
    <v>468</v>
  </rv>
  <rv s="1">
    <v>1</v>
    <v>XIDX:RAJA</v>
    <v>Daily</v>
    <v>42368</v>
    <v>42368</v>
    <v>0</v>
    <v>1</v>
    <v>635870304000000000,639178017607137897,0</v>
    <v>0</v>
    <v>bkhhu2</v>
    <v>XIDX:RAJA</v>
    <v>469</v>
  </rv>
  <rv s="1">
    <v>1</v>
    <v>XIDX:RAJA</v>
    <v>Daily</v>
    <v>43829</v>
    <v>43829</v>
    <v>0</v>
    <v>1</v>
    <v>637132608000000000,639178017607505270,0</v>
    <v>0</v>
    <v>bkhhu2</v>
    <v>XIDX:RAJA</v>
    <v>19</v>
  </rv>
  <rv s="1">
    <v>1</v>
    <v>XIDX:RAJA</v>
    <v>Daily</v>
    <v>46142</v>
    <v>46142</v>
    <v>0</v>
    <v>1</v>
    <v>639131040000000000,639178017608243975,0</v>
    <v>0</v>
    <v>bkhhu2</v>
    <v>XIDX:RAJA</v>
    <v>161</v>
  </rv>
  <rv s="1">
    <v>1</v>
    <v>XIDX:PWON</v>
    <v>Daily</v>
    <v>39812</v>
    <v>39812</v>
    <v>0</v>
    <v>1</v>
    <v>633661920000000000,639178017597588731,0</v>
    <v>0</v>
    <v>bkhiz2</v>
    <v>XIDX:PWON</v>
    <v>470</v>
  </rv>
  <rv s="1">
    <v>1</v>
    <v>XIDX:PWON</v>
    <v>Daily</v>
    <v>42734</v>
    <v>42734</v>
    <v>0</v>
    <v>1</v>
    <v>636186528000000000,639178017598334516,0</v>
    <v>0</v>
    <v>bkhiz2</v>
    <v>XIDX:PWON</v>
    <v>417</v>
  </rv>
  <rv s="1">
    <v>1</v>
    <v>XIDX:PWON</v>
    <v>Daily</v>
    <v>44195</v>
    <v>44195</v>
    <v>0</v>
    <v>1</v>
    <v>637448832000000000,639178017599344744,0</v>
    <v>0</v>
    <v>bkhiz2</v>
    <v>XIDX:PWON</v>
    <v>336</v>
  </rv>
  <rv s="1">
    <v>1</v>
    <v>XIDX:PWON</v>
    <v>Daily</v>
    <v>45656</v>
    <v>45656</v>
    <v>0</v>
    <v>1</v>
    <v>638711136000000000,639178017599719188,0</v>
    <v>0</v>
    <v>bkhiz2</v>
    <v>XIDX:PWON</v>
    <v>471</v>
  </rv>
  <rv s="1">
    <v>1</v>
    <v>XIDX:PWON</v>
    <v>Daily</v>
    <v>40177</v>
    <v>40177</v>
    <v>0</v>
    <v>1</v>
    <v>633977280000000000,639178017602789852,0</v>
    <v>0</v>
    <v>bkhiz2</v>
    <v>XIDX:PWON</v>
    <v>472</v>
  </rv>
  <rv s="1">
    <v>1</v>
    <v>XIDX:PWON</v>
    <v>Daily</v>
    <v>41638</v>
    <v>41638</v>
    <v>0</v>
    <v>1</v>
    <v>635239584000000000,639178017603175830,0</v>
    <v>0</v>
    <v>bkhiz2</v>
    <v>XIDX:PWON</v>
    <v>473</v>
  </rv>
  <rv s="1">
    <v>1</v>
    <v>XIDX:PWON</v>
    <v>Daily</v>
    <v>44560</v>
    <v>44560</v>
    <v>0</v>
    <v>1</v>
    <v>637764192000000000,639178017599915136,0</v>
    <v>0</v>
    <v>bkhiz2</v>
    <v>XIDX:PWON</v>
    <v>474</v>
  </rv>
  <rv s="1">
    <v>1</v>
    <v>XIDX:PWON</v>
    <v>Daily</v>
    <v>46021</v>
    <v>46021</v>
    <v>0</v>
    <v>1</v>
    <v>639026496000000000,639178017600295223,0</v>
    <v>0</v>
    <v>bkhiz2</v>
    <v>XIDX:PWON</v>
    <v>364</v>
  </rv>
  <rv s="1">
    <v>1</v>
    <v>XIDX:PWON</v>
    <v>Daily</v>
    <v>40542</v>
    <v>40542</v>
    <v>0</v>
    <v>1</v>
    <v>634292640000000000,639178017600829427,0</v>
    <v>0</v>
    <v>bkhiz2</v>
    <v>XIDX:PWON</v>
    <v>475</v>
  </rv>
  <rv s="1">
    <v>1</v>
    <v>XIDX:PWON</v>
    <v>Daily</v>
    <v>42003</v>
    <v>42003</v>
    <v>0</v>
    <v>1</v>
    <v>635554944000000000,639178017601199509,0</v>
    <v>0</v>
    <v>bkhiz2</v>
    <v>XIDX:PWON</v>
    <v>476</v>
  </rv>
  <rv s="1">
    <v>1</v>
    <v>XIDX:PWON</v>
    <v>Daily</v>
    <v>44925</v>
    <v>44925</v>
    <v>0</v>
    <v>1</v>
    <v>638079552000000000,639178017601939669,0</v>
    <v>0</v>
    <v>bkhiz2</v>
    <v>XIDX:PWON</v>
    <v>249</v>
  </rv>
  <rv s="1">
    <v>1</v>
    <v>XIDX:PWON</v>
    <v>Daily</v>
    <v>40907</v>
    <v>40907</v>
    <v>0</v>
    <v>1</v>
    <v>634608000000000000,639178017606750713,0</v>
    <v>0</v>
    <v>bkhiz2</v>
    <v>XIDX:PWON</v>
    <v>477</v>
  </rv>
  <rv s="1">
    <v>1</v>
    <v>XIDX:PWON</v>
    <v>Daily</v>
    <v>42368</v>
    <v>42368</v>
    <v>0</v>
    <v>1</v>
    <v>635870304000000000,639178017607116671,0</v>
    <v>0</v>
    <v>bkhiz2</v>
    <v>XIDX:PWON</v>
    <v>478</v>
  </rv>
  <rv s="1">
    <v>1</v>
    <v>XIDX:PWON</v>
    <v>Daily</v>
    <v>43829</v>
    <v>43829</v>
    <v>0</v>
    <v>1</v>
    <v>637132608000000000,639178017607486750,0</v>
    <v>0</v>
    <v>bkhiz2</v>
    <v>XIDX:PWON</v>
    <v>234</v>
  </rv>
  <rv s="1">
    <v>1</v>
    <v>XIDX:PWON</v>
    <v>Daily</v>
    <v>46142</v>
    <v>46142</v>
    <v>0</v>
    <v>1</v>
    <v>639131040000000000,639178017608206910,0</v>
    <v>0</v>
    <v>bkhiz2</v>
    <v>XIDX:PWON</v>
    <v>420</v>
  </rv>
  <rv s="1">
    <v>1</v>
    <v>XIDX:PTSN</v>
    <v>Daily</v>
    <v>42734</v>
    <v>42734</v>
    <v>0</v>
    <v>1</v>
    <v>636186528000000000,639178017599616599,0</v>
    <v>0</v>
    <v>bkhiqh</v>
    <v>XIDX:PTSN</v>
    <v>479</v>
  </rv>
  <rv s="1">
    <v>1</v>
    <v>XIDX:PTSN</v>
    <v>Daily</v>
    <v>44195</v>
    <v>44195</v>
    <v>0</v>
    <v>1</v>
    <v>637448832000000000,639178017599994110,0</v>
    <v>0</v>
    <v>bkhiqh</v>
    <v>XIDX:PTSN</v>
    <v>480</v>
  </rv>
  <rv s="1">
    <v>1</v>
    <v>XIDX:PTSN</v>
    <v>Daily</v>
    <v>45656</v>
    <v>45656</v>
    <v>0</v>
    <v>1</v>
    <v>638711136000000000,639178017600366758,0</v>
    <v>0</v>
    <v>bkhiqh</v>
    <v>XIDX:PTSN</v>
    <v>481</v>
  </rv>
  <rv s="1">
    <v>1</v>
    <v>XIDX:PTSN</v>
    <v>Daily</v>
    <v>41638</v>
    <v>41638</v>
    <v>0</v>
    <v>1</v>
    <v>635239584000000000,639178017600174148,0</v>
    <v>0</v>
    <v>bkhiqh</v>
    <v>XIDX:PTSN</v>
    <v>482</v>
  </rv>
  <rv s="1">
    <v>1</v>
    <v>XIDX:PTSN</v>
    <v>Daily</v>
    <v>44560</v>
    <v>44560</v>
    <v>0</v>
    <v>1</v>
    <v>637764192000000000,639178017600914306,0</v>
    <v>0</v>
    <v>bkhiqh</v>
    <v>XIDX:PTSN</v>
    <v>211</v>
  </rv>
  <rv s="1">
    <v>1</v>
    <v>XIDX:PTSN</v>
    <v>Daily</v>
    <v>46021</v>
    <v>46021</v>
    <v>0</v>
    <v>1</v>
    <v>639026496000000000,639178017601286955,0</v>
    <v>0</v>
    <v>bkhiqh</v>
    <v>XIDX:PTSN</v>
    <v>239</v>
  </rv>
  <rv s="1">
    <v>1</v>
    <v>XIDX:PTSN</v>
    <v>Daily</v>
    <v>42003</v>
    <v>42003</v>
    <v>0</v>
    <v>1</v>
    <v>635554944000000000,639178017602047116,0</v>
    <v>0</v>
    <v>bkhiqh</v>
    <v>XIDX:PTSN</v>
    <v>483</v>
  </rv>
  <rv s="1">
    <v>1</v>
    <v>XIDX:PTSN</v>
    <v>Daily</v>
    <v>44925</v>
    <v>44925</v>
    <v>0</v>
    <v>1</v>
    <v>638079552000000000,639178017602784695,0</v>
    <v>0</v>
    <v>bkhiqh</v>
    <v>XIDX:PTSN</v>
    <v>182</v>
  </rv>
  <rv s="1">
    <v>1</v>
    <v>XIDX:PTSN</v>
    <v>Daily</v>
    <v>40907</v>
    <v>40907</v>
    <v>0</v>
    <v>1</v>
    <v>634608000000000000,639178017608445867,0</v>
    <v>0</v>
    <v>bkhiqh</v>
    <v>XIDX:PTSN</v>
    <v>483</v>
  </rv>
  <rv s="1">
    <v>1</v>
    <v>XIDX:PTSN</v>
    <v>Daily</v>
    <v>42368</v>
    <v>42368</v>
    <v>0</v>
    <v>1</v>
    <v>635870304000000000,639178017608825942,0</v>
    <v>0</v>
    <v>bkhiqh</v>
    <v>XIDX:PTSN</v>
    <v>484</v>
  </rv>
  <rv s="1">
    <v>1</v>
    <v>XIDX:PTSN</v>
    <v>Daily</v>
    <v>43829</v>
    <v>43829</v>
    <v>0</v>
    <v>1</v>
    <v>637132608000000000,639178017609198640,0</v>
    <v>0</v>
    <v>bkhiqh</v>
    <v>XIDX:PTSN</v>
    <v>140</v>
  </rv>
  <rv s="1">
    <v>1</v>
    <v>XIDX:PTSN</v>
    <v>Daily</v>
    <v>46142</v>
    <v>46142</v>
    <v>0</v>
    <v>1</v>
    <v>639131040000000000,639178017606468057,0</v>
    <v>0</v>
    <v>bkhiqh</v>
    <v>XIDX:PTSN</v>
    <v>485</v>
  </rv>
  <rv s="1">
    <v>1</v>
    <v>XIDX:PTBA</v>
    <v>Daily</v>
    <v>40542</v>
    <v>40542</v>
    <v>0</v>
    <v>1</v>
    <v>634292640000000000,639178017606756645,0</v>
    <v>0</v>
    <v>bn9i4c</v>
    <v>XIDX:PTBA</v>
    <v>486</v>
  </rv>
  <rv s="1">
    <v>1</v>
    <v>XIDX:PTBA</v>
    <v>Daily</v>
    <v>42003</v>
    <v>42003</v>
    <v>0</v>
    <v>1</v>
    <v>635554944000000000,639178017607140506,0</v>
    <v>0</v>
    <v>bn9i4c</v>
    <v>XIDX:PTBA</v>
    <v>282</v>
  </rv>
  <rv s="1">
    <v>1</v>
    <v>XIDX:PTBA</v>
    <v>Daily</v>
    <v>44925</v>
    <v>44925</v>
    <v>0</v>
    <v>1</v>
    <v>638079552000000000,639178017607870671,0</v>
    <v>0</v>
    <v>bn9i4c</v>
    <v>XIDX:PTBA</v>
    <v>487</v>
  </rv>
  <rv s="1">
    <v>1</v>
    <v>XIDX:PTBA</v>
    <v>Daily</v>
    <v>40907</v>
    <v>40907</v>
    <v>0</v>
    <v>1</v>
    <v>634608000000000000,639178017608256277,0</v>
    <v>0</v>
    <v>bn9i4c</v>
    <v>XIDX:PTBA</v>
    <v>488</v>
  </rv>
  <rv s="1">
    <v>1</v>
    <v>XIDX:PTBA</v>
    <v>Daily</v>
    <v>42368</v>
    <v>42368</v>
    <v>0</v>
    <v>1</v>
    <v>635870304000000000,639178017608627056,0</v>
    <v>0</v>
    <v>bn9i4c</v>
    <v>XIDX:PTBA</v>
    <v>452</v>
  </rv>
  <rv s="1">
    <v>1</v>
    <v>XIDX:PTBA</v>
    <v>Daily</v>
    <v>43829</v>
    <v>43829</v>
    <v>0</v>
    <v>1</v>
    <v>637132608000000000,639178017608997126,0</v>
    <v>0</v>
    <v>bn9i4c</v>
    <v>XIDX:PTBA</v>
    <v>489</v>
  </rv>
  <rv s="1">
    <v>1</v>
    <v>XIDX:PTBA</v>
    <v>Daily</v>
    <v>46142</v>
    <v>46142</v>
    <v>0</v>
    <v>1</v>
    <v>639131040000000000,639178017609746610,0</v>
    <v>0</v>
    <v>bn9i4c</v>
    <v>XIDX:PTBA</v>
    <v>490</v>
  </rv>
  <rv s="1">
    <v>1</v>
    <v>XIDX:PTBA</v>
    <v>Daily</v>
    <v>39812</v>
    <v>39812</v>
    <v>0</v>
    <v>1</v>
    <v>633661920000000000,639178017615082271,0</v>
    <v>0</v>
    <v>bn9i4c</v>
    <v>XIDX:PTBA</v>
    <v>491</v>
  </rv>
  <rv s="1">
    <v>1</v>
    <v>XIDX:PTBA</v>
    <v>Daily</v>
    <v>42734</v>
    <v>42734</v>
    <v>0</v>
    <v>1</v>
    <v>636186528000000000,639178017612147826,0</v>
    <v>0</v>
    <v>bn9i4c</v>
    <v>XIDX:PTBA</v>
    <v>282</v>
  </rv>
  <rv s="1">
    <v>1</v>
    <v>XIDX:PTBA</v>
    <v>Daily</v>
    <v>44195</v>
    <v>44195</v>
    <v>0</v>
    <v>1</v>
    <v>637448832000000000,639178017612521711,0</v>
    <v>0</v>
    <v>bn9i4c</v>
    <v>XIDX:PTBA</v>
    <v>492</v>
  </rv>
  <rv s="1">
    <v>1</v>
    <v>XIDX:PTBA</v>
    <v>Daily</v>
    <v>45656</v>
    <v>45656</v>
    <v>0</v>
    <v>1</v>
    <v>638711136000000000,639178017612891801,0</v>
    <v>0</v>
    <v>bn9i4c</v>
    <v>XIDX:PTBA</v>
    <v>493</v>
  </rv>
  <rv s="1">
    <v>1</v>
    <v>XIDX:PTBA</v>
    <v>Daily</v>
    <v>40177</v>
    <v>40177</v>
    <v>0</v>
    <v>1</v>
    <v>633977280000000000,639178017616438739,0</v>
    <v>0</v>
    <v>bn9i4c</v>
    <v>XIDX:PTBA</v>
    <v>21</v>
  </rv>
  <rv s="1">
    <v>1</v>
    <v>XIDX:PTBA</v>
    <v>Daily</v>
    <v>41638</v>
    <v>41638</v>
    <v>0</v>
    <v>1</v>
    <v>635239584000000000,639178017616812647,0</v>
    <v>0</v>
    <v>bn9i4c</v>
    <v>XIDX:PTBA</v>
    <v>494</v>
  </rv>
  <rv s="1">
    <v>1</v>
    <v>XIDX:PTBA</v>
    <v>Daily</v>
    <v>44560</v>
    <v>44560</v>
    <v>0</v>
    <v>1</v>
    <v>637764192000000000,639178017617552811,0</v>
    <v>0</v>
    <v>bn9i4c</v>
    <v>XIDX:PTBA</v>
    <v>495</v>
  </rv>
  <rv s="1">
    <v>1</v>
    <v>XIDX:PTBA</v>
    <v>Daily</v>
    <v>46021</v>
    <v>46021</v>
    <v>0</v>
    <v>1</v>
    <v>639026496000000000,639178017617918440,0</v>
    <v>0</v>
    <v>bn9i4c</v>
    <v>XIDX:PTBA</v>
    <v>496</v>
  </rv>
  <rv s="1">
    <v>1</v>
    <v>XIDX:PEGE</v>
    <v>Daily</v>
    <v>43829</v>
    <v>43829</v>
    <v>0</v>
    <v>1</v>
    <v>637132608000000000,639178017620513691,0</v>
    <v>0</v>
    <v>bkhfk2</v>
    <v>XIDX:PEGE</v>
    <v>173</v>
  </rv>
  <rv s="1">
    <v>1</v>
    <v>XIDX:PEGE</v>
    <v>Daily</v>
    <v>46142</v>
    <v>46142</v>
    <v>0</v>
    <v>1</v>
    <v>639131040000000000,639178017621263849,0</v>
    <v>0</v>
    <v>bkhfk2</v>
    <v>XIDX:PEGE</v>
    <v>497</v>
  </rv>
  <rv s="1">
    <v>1</v>
    <v>XIDX:PEGE</v>
    <v>Daily</v>
    <v>44195</v>
    <v>44195</v>
    <v>0</v>
    <v>1</v>
    <v>637448832000000000,639178017621419788,0</v>
    <v>0</v>
    <v>bkhfk2</v>
    <v>XIDX:PEGE</v>
    <v>16</v>
  </rv>
  <rv s="1">
    <v>1</v>
    <v>XIDX:PEGE</v>
    <v>Daily</v>
    <v>45656</v>
    <v>45656</v>
    <v>0</v>
    <v>1</v>
    <v>638711136000000000,639178017621523908,0</v>
    <v>0</v>
    <v>bkhfk2</v>
    <v>XIDX:PEGE</v>
    <v>498</v>
  </rv>
  <rv s="1">
    <v>1</v>
    <v>XIDX:PEGE</v>
    <v>Daily</v>
    <v>44560</v>
    <v>44560</v>
    <v>0</v>
    <v>1</v>
    <v>637764192000000000,639178017625240658,0</v>
    <v>0</v>
    <v>bkhfk2</v>
    <v>XIDX:PEGE</v>
    <v>499</v>
  </rv>
  <rv s="1">
    <v>1</v>
    <v>XIDX:PEGE</v>
    <v>Daily</v>
    <v>46021</v>
    <v>46021</v>
    <v>0</v>
    <v>1</v>
    <v>639026496000000000,639178017625630735,0</v>
    <v>0</v>
    <v>bkhfk2</v>
    <v>XIDX:PEGE</v>
    <v>500</v>
  </rv>
  <rv s="1">
    <v>1</v>
    <v>XIDX:PEGE</v>
    <v>Daily</v>
    <v>44925</v>
    <v>44925</v>
    <v>0</v>
    <v>1</v>
    <v>638079552000000000,639178017631006007,0</v>
    <v>0</v>
    <v>bkhfk2</v>
    <v>XIDX:PEGE</v>
    <v>177</v>
  </rv>
  <rv s="1">
    <v>1</v>
    <v>XIDX:PTRO</v>
    <v>Daily</v>
    <v>42368</v>
    <v>42368</v>
    <v>0</v>
    <v>1</v>
    <v>635870304000000000,639178017602021002,0</v>
    <v>0</v>
    <v>bkhinm</v>
    <v>XIDX:PTRO</v>
    <v>137</v>
  </rv>
  <rv s="1">
    <v>1</v>
    <v>XIDX:PTRO</v>
    <v>Daily</v>
    <v>43829</v>
    <v>43829</v>
    <v>0</v>
    <v>1</v>
    <v>637132608000000000,639178017602391087,0</v>
    <v>0</v>
    <v>bkhinm</v>
    <v>XIDX:PTRO</v>
    <v>501</v>
  </rv>
  <rv s="1">
    <v>1</v>
    <v>XIDX:PTRO</v>
    <v>Daily</v>
    <v>46142</v>
    <v>46142</v>
    <v>0</v>
    <v>1</v>
    <v>639131040000000000,639178017603131235,0</v>
    <v>0</v>
    <v>bkhinm</v>
    <v>XIDX:PTRO</v>
    <v>502</v>
  </rv>
  <rv s="1">
    <v>1</v>
    <v>XIDX:PTRO</v>
    <v>Daily</v>
    <v>39812</v>
    <v>39812</v>
    <v>0</v>
    <v>1</v>
    <v>633661920000000000,639178017603151246,0</v>
    <v>0</v>
    <v>bkhinm</v>
    <v>XIDX:PTRO</v>
    <v>503</v>
  </rv>
  <rv s="1">
    <v>1</v>
    <v>XIDX:PTRO</v>
    <v>Daily</v>
    <v>42734</v>
    <v>42734</v>
    <v>0</v>
    <v>1</v>
    <v>636186528000000000,639178017603900029,0</v>
    <v>0</v>
    <v>bkhinm</v>
    <v>XIDX:PTRO</v>
    <v>504</v>
  </rv>
  <rv s="1">
    <v>1</v>
    <v>XIDX:PTRO</v>
    <v>Daily</v>
    <v>44195</v>
    <v>44195</v>
    <v>0</v>
    <v>1</v>
    <v>637448832000000000,639178017604261484,0</v>
    <v>0</v>
    <v>bkhinm</v>
    <v>XIDX:PTRO</v>
    <v>505</v>
  </rv>
  <rv s="1">
    <v>1</v>
    <v>XIDX:PTRO</v>
    <v>Daily</v>
    <v>45656</v>
    <v>45656</v>
    <v>0</v>
    <v>1</v>
    <v>638711136000000000,639178017604621567,0</v>
    <v>0</v>
    <v>bkhinm</v>
    <v>XIDX:PTRO</v>
    <v>506</v>
  </rv>
  <rv s="1">
    <v>1</v>
    <v>XIDX:PTRO</v>
    <v>Daily</v>
    <v>41638</v>
    <v>41638</v>
    <v>0</v>
    <v>1</v>
    <v>635239584000000000,639178017606832043,0</v>
    <v>0</v>
    <v>bkhinm</v>
    <v>XIDX:PTRO</v>
    <v>38</v>
  </rv>
  <rv s="1">
    <v>1</v>
    <v>XIDX:PTRO</v>
    <v>Daily</v>
    <v>44560</v>
    <v>44560</v>
    <v>0</v>
    <v>1</v>
    <v>637764192000000000,639178017607200836,0</v>
    <v>0</v>
    <v>bkhinm</v>
    <v>XIDX:PTRO</v>
    <v>187</v>
  </rv>
  <rv s="1">
    <v>1</v>
    <v>XIDX:PTRO</v>
    <v>Daily</v>
    <v>42003</v>
    <v>42003</v>
    <v>0</v>
    <v>1</v>
    <v>635554944000000000,639178017607190830,0</v>
    <v>0</v>
    <v>bkhinm</v>
    <v>XIDX:PTRO</v>
    <v>507</v>
  </rv>
  <rv s="1">
    <v>1</v>
    <v>XIDX:PTRO</v>
    <v>Daily</v>
    <v>44925</v>
    <v>44925</v>
    <v>0</v>
    <v>1</v>
    <v>638079552000000000,639178017607562200,0</v>
    <v>0</v>
    <v>bkhinm</v>
    <v>XIDX:PTRO</v>
    <v>508</v>
  </rv>
  <rv s="1">
    <v>1</v>
    <v>XIDX:PTRO</v>
    <v>Daily</v>
    <v>46021</v>
    <v>46021</v>
    <v>0</v>
    <v>1</v>
    <v>639026496000000000,639178017614983818,0</v>
    <v>0</v>
    <v>bkhinm</v>
    <v>XIDX:PTRO</v>
    <v>509</v>
  </rv>
  <rv s="1">
    <v>1</v>
    <v>XIDX:PSDN</v>
    <v>Daily</v>
    <v>44925</v>
    <v>44925</v>
    <v>0</v>
    <v>1</v>
    <v>638079552000000000,639178017606031404,0</v>
    <v>0</v>
    <v>bkhgrw</v>
    <v>XIDX:PSDN</v>
    <v>42</v>
  </rv>
  <rv s="1">
    <v>1</v>
    <v>XIDX:PSDN</v>
    <v>Daily</v>
    <v>43829</v>
    <v>43829</v>
    <v>0</v>
    <v>1</v>
    <v>637132608000000000,639178017611610399,0</v>
    <v>0</v>
    <v>bkhgrw</v>
    <v>XIDX:PSDN</v>
    <v>510</v>
  </rv>
  <rv s="1">
    <v>1</v>
    <v>XIDX:PSDN</v>
    <v>Daily</v>
    <v>46142</v>
    <v>46142</v>
    <v>0</v>
    <v>1</v>
    <v>639131040000000000,639178017612350554,0</v>
    <v>0</v>
    <v>bkhgrw</v>
    <v>XIDX:PSDN</v>
    <v>97</v>
  </rv>
  <rv s="1">
    <v>1</v>
    <v>XIDX:PSDN</v>
    <v>Daily</v>
    <v>42734</v>
    <v>42734</v>
    <v>0</v>
    <v>1</v>
    <v>636186528000000000,639178017614351010,0</v>
    <v>0</v>
    <v>bkhgrw</v>
    <v>XIDX:PSDN</v>
    <v>511</v>
  </rv>
  <rv s="1">
    <v>1</v>
    <v>XIDX:PSDN</v>
    <v>Daily</v>
    <v>44195</v>
    <v>44195</v>
    <v>0</v>
    <v>1</v>
    <v>637448832000000000,639178017614711091,0</v>
    <v>0</v>
    <v>bkhgrw</v>
    <v>XIDX:PSDN</v>
    <v>1</v>
  </rv>
  <rv s="1">
    <v>1</v>
    <v>XIDX:PSDN</v>
    <v>Daily</v>
    <v>45656</v>
    <v>45656</v>
    <v>0</v>
    <v>1</v>
    <v>638711136000000000,639178017615083381,0</v>
    <v>0</v>
    <v>bkhgrw</v>
    <v>XIDX:PSDN</v>
    <v>512</v>
  </rv>
  <rv s="1">
    <v>1</v>
    <v>XIDX:PSDN</v>
    <v>Daily</v>
    <v>44560</v>
    <v>44560</v>
    <v>0</v>
    <v>1</v>
    <v>637764192000000000,639178017616873760,0</v>
    <v>0</v>
    <v>bkhgrw</v>
    <v>XIDX:PSDN</v>
    <v>510</v>
  </rv>
  <rv s="1">
    <v>1</v>
    <v>XIDX:PSDN</v>
    <v>Daily</v>
    <v>46021</v>
    <v>46021</v>
    <v>0</v>
    <v>1</v>
    <v>639026496000000000,639178017617249744,0</v>
    <v>0</v>
    <v>bkhgrw</v>
    <v>XIDX:PSDN</v>
    <v>513</v>
  </rv>
  <rv s="1">
    <v>1</v>
    <v>XIDX:PNBS</v>
    <v>Daily</v>
    <v>42003</v>
    <v>42003</v>
    <v>0</v>
    <v>1</v>
    <v>635554944000000000,639178017607895751,0</v>
    <v>0</v>
    <v>bn9d52</v>
    <v>XIDX:PNBS</v>
    <v>514</v>
  </rv>
  <rv s="1">
    <v>1</v>
    <v>XIDX:PNBS</v>
    <v>Daily</v>
    <v>44925</v>
    <v>44925</v>
    <v>0</v>
    <v>1</v>
    <v>638079552000000000,639178017608648520,0</v>
    <v>0</v>
    <v>bn9d52</v>
    <v>XIDX:PNBS</v>
    <v>515</v>
  </rv>
  <rv s="1">
    <v>1</v>
    <v>XIDX:PNBS</v>
    <v>Daily</v>
    <v>42368</v>
    <v>42368</v>
    <v>0</v>
    <v>1</v>
    <v>635870304000000000,639178017610878995,0</v>
    <v>0</v>
    <v>bn9d52</v>
    <v>XIDX:PNBS</v>
    <v>516</v>
  </rv>
  <rv s="1">
    <v>1</v>
    <v>XIDX:PNBS</v>
    <v>Daily</v>
    <v>43829</v>
    <v>43829</v>
    <v>0</v>
    <v>1</v>
    <v>637132608000000000,639178017611256853,0</v>
    <v>0</v>
    <v>bn9d52</v>
    <v>XIDX:PNBS</v>
    <v>33</v>
  </rv>
  <rv s="1">
    <v>1</v>
    <v>XIDX:PNBS</v>
    <v>Daily</v>
    <v>46142</v>
    <v>46142</v>
    <v>0</v>
    <v>1</v>
    <v>639131040000000000,639178017611989234,0</v>
    <v>0</v>
    <v>bn9d52</v>
    <v>XIDX:PNBS</v>
    <v>431</v>
  </rv>
  <rv s="1">
    <v>1</v>
    <v>XIDX:PNBS</v>
    <v>Daily</v>
    <v>42734</v>
    <v>42734</v>
    <v>0</v>
    <v>1</v>
    <v>636186528000000000,639178017613179485,0</v>
    <v>0</v>
    <v>bn9d52</v>
    <v>XIDX:PNBS</v>
    <v>517</v>
  </rv>
  <rv s="1">
    <v>1</v>
    <v>XIDX:PNBS</v>
    <v>Daily</v>
    <v>44195</v>
    <v>44195</v>
    <v>0</v>
    <v>1</v>
    <v>637448832000000000,639178017613556931,0</v>
    <v>0</v>
    <v>bn9d52</v>
    <v>XIDX:PNBS</v>
    <v>42</v>
  </rv>
  <rv s="1">
    <v>1</v>
    <v>XIDX:PNBS</v>
    <v>Daily</v>
    <v>45656</v>
    <v>45656</v>
    <v>0</v>
    <v>1</v>
    <v>638711136000000000,639178017613929638,0</v>
    <v>0</v>
    <v>bn9d52</v>
    <v>XIDX:PNBS</v>
    <v>33</v>
  </rv>
  <rv s="1">
    <v>1</v>
    <v>XIDX:PNBS</v>
    <v>Daily</v>
    <v>44560</v>
    <v>44560</v>
    <v>0</v>
    <v>1</v>
    <v>637764192000000000,639178017618710665,0</v>
    <v>0</v>
    <v>bn9d52</v>
    <v>XIDX:PNBS</v>
    <v>518</v>
  </rv>
  <rv s="1">
    <v>1</v>
    <v>XIDX:PNBS</v>
    <v>Daily</v>
    <v>46021</v>
    <v>46021</v>
    <v>0</v>
    <v>1</v>
    <v>639026496000000000,639178017617930499,0</v>
    <v>0</v>
    <v>bn9d52</v>
    <v>XIDX:PNBS</v>
    <v>519</v>
  </rv>
  <rv s="1">
    <v>1</v>
    <v>XIDX:PNBN</v>
    <v>Daily</v>
    <v>39812</v>
    <v>39812</v>
    <v>0</v>
    <v>1</v>
    <v>633661920000000000,639178017609016945,0</v>
    <v>0</v>
    <v>bn9d27</v>
    <v>XIDX:PNBN</v>
    <v>422</v>
  </rv>
  <rv s="1">
    <v>1</v>
    <v>XIDX:PNBN</v>
    <v>Daily</v>
    <v>42734</v>
    <v>42734</v>
    <v>0</v>
    <v>1</v>
    <v>636186528000000000,639178017606071882,0</v>
    <v>0</v>
    <v>bn9d27</v>
    <v>XIDX:PNBN</v>
    <v>120</v>
  </rv>
  <rv s="1">
    <v>1</v>
    <v>XIDX:PNBN</v>
    <v>Daily</v>
    <v>44195</v>
    <v>44195</v>
    <v>0</v>
    <v>1</v>
    <v>637448832000000000,639178017606446399,0</v>
    <v>0</v>
    <v>bn9d27</v>
    <v>XIDX:PNBN</v>
    <v>157</v>
  </rv>
  <rv s="1">
    <v>1</v>
    <v>XIDX:PNBN</v>
    <v>Daily</v>
    <v>45656</v>
    <v>45656</v>
    <v>0</v>
    <v>1</v>
    <v>638711136000000000,639178017606822043,0</v>
    <v>0</v>
    <v>bn9d27</v>
    <v>XIDX:PNBN</v>
    <v>520</v>
  </rv>
  <rv s="1">
    <v>1</v>
    <v>XIDX:PNBN</v>
    <v>Daily</v>
    <v>40177</v>
    <v>40177</v>
    <v>0</v>
    <v>1</v>
    <v>633977280000000000,639178017612353246,0</v>
    <v>0</v>
    <v>bn9d27</v>
    <v>XIDX:PNBN</v>
    <v>521</v>
  </rv>
  <rv s="1">
    <v>1</v>
    <v>XIDX:PNBN</v>
    <v>Daily</v>
    <v>41638</v>
    <v>41638</v>
    <v>0</v>
    <v>1</v>
    <v>635239584000000000,639178017612722178,0</v>
    <v>0</v>
    <v>bn9d27</v>
    <v>XIDX:PNBN</v>
    <v>450</v>
  </rv>
  <rv s="1">
    <v>1</v>
    <v>XIDX:PNBN</v>
    <v>Daily</v>
    <v>44560</v>
    <v>44560</v>
    <v>0</v>
    <v>1</v>
    <v>637764192000000000,639178017613467892,0</v>
    <v>0</v>
    <v>bn9d27</v>
    <v>XIDX:PNBN</v>
    <v>247</v>
  </rv>
  <rv s="1">
    <v>1</v>
    <v>XIDX:PNBN</v>
    <v>Daily</v>
    <v>46021</v>
    <v>46021</v>
    <v>0</v>
    <v>1</v>
    <v>639026496000000000,639178017613842444,0</v>
    <v>0</v>
    <v>bn9d27</v>
    <v>XIDX:PNBN</v>
    <v>522</v>
  </rv>
  <rv s="1">
    <v>1</v>
    <v>XIDX:PNBN</v>
    <v>Daily</v>
    <v>40542</v>
    <v>40542</v>
    <v>0</v>
    <v>1</v>
    <v>634292640000000000,639178017614293667,0</v>
    <v>0</v>
    <v>bn9d27</v>
    <v>XIDX:PNBN</v>
    <v>442</v>
  </rv>
  <rv s="1">
    <v>1</v>
    <v>XIDX:PNBN</v>
    <v>Daily</v>
    <v>42003</v>
    <v>42003</v>
    <v>0</v>
    <v>1</v>
    <v>635554944000000000,639178017614658141,0</v>
    <v>0</v>
    <v>bn9d27</v>
    <v>XIDX:PNBN</v>
    <v>523</v>
  </rv>
  <rv s="1">
    <v>1</v>
    <v>XIDX:PNBN</v>
    <v>Daily</v>
    <v>44925</v>
    <v>44925</v>
    <v>0</v>
    <v>1</v>
    <v>638079552000000000,639178017611831966,0</v>
    <v>0</v>
    <v>bn9d27</v>
    <v>XIDX:PNBN</v>
    <v>524</v>
  </rv>
  <rv s="1">
    <v>1</v>
    <v>XIDX:PNBN</v>
    <v>Daily</v>
    <v>42368</v>
    <v>42368</v>
    <v>0</v>
    <v>1</v>
    <v>635870304000000000,639178017619083696,0</v>
    <v>0</v>
    <v>bn9d27</v>
    <v>XIDX:PNBN</v>
    <v>525</v>
  </rv>
  <rv s="1">
    <v>1</v>
    <v>XIDX:PNBN</v>
    <v>Daily</v>
    <v>43829</v>
    <v>43829</v>
    <v>0</v>
    <v>1</v>
    <v>637132608000000000,639178017618304538,0</v>
    <v>0</v>
    <v>bn9d27</v>
    <v>XIDX:PNBN</v>
    <v>526</v>
  </rv>
  <rv s="1">
    <v>1</v>
    <v>XIDX:PNBN</v>
    <v>Daily</v>
    <v>40907</v>
    <v>40907</v>
    <v>0</v>
    <v>1</v>
    <v>634608000000000000,639178017626700639,0</v>
    <v>0</v>
    <v>bn9d27</v>
    <v>XIDX:PNBN</v>
    <v>26</v>
  </rv>
  <rv s="1">
    <v>1</v>
    <v>XIDX:PNBN</v>
    <v>Daily</v>
    <v>46142</v>
    <v>46142</v>
    <v>0</v>
    <v>1</v>
    <v>639131040000000000,639178017627076456,0</v>
    <v>0</v>
    <v>bn9d27</v>
    <v>XIDX:PNBN</v>
    <v>86</v>
  </rv>
  <rv s="1">
    <v>1</v>
    <v>XIDX:MYOH</v>
    <v>Daily</v>
    <v>39812</v>
    <v>39812</v>
    <v>0</v>
    <v>1</v>
    <v>633661920000000000,639178017632067552,0</v>
    <v>0</v>
    <v>bkhcgh</v>
    <v>XIDX:MYOH</v>
    <v>527</v>
  </rv>
  <rv s="1">
    <v>1</v>
    <v>XIDX:MYOH</v>
    <v>Daily</v>
    <v>41638</v>
    <v>41638</v>
    <v>0</v>
    <v>1</v>
    <v>635239584000000000,639178017638579008,0</v>
    <v>0</v>
    <v>bkhcgh</v>
    <v>XIDX:MYOH</v>
    <v>55</v>
  </rv>
  <rv s="1">
    <v>1</v>
    <v>XIDX:MYOH</v>
    <v>Daily</v>
    <v>44560</v>
    <v>44560</v>
    <v>0</v>
    <v>1</v>
    <v>637764192000000000,639178017634987478,0</v>
    <v>0</v>
    <v>bkhcgh</v>
    <v>XIDX:MYOH</v>
    <v>528</v>
  </rv>
  <rv s="1">
    <v>1</v>
    <v>XIDX:MYOH</v>
    <v>Daily</v>
    <v>46021</v>
    <v>46021</v>
    <v>0</v>
    <v>1</v>
    <v>639026496000000000,639178017635357565,0</v>
    <v>0</v>
    <v>bkhcgh</v>
    <v>XIDX:MYOH</v>
    <v>529</v>
  </rv>
  <rv s="1">
    <v>1</v>
    <v>XIDX:MYOH</v>
    <v>Daily</v>
    <v>42003</v>
    <v>42003</v>
    <v>0</v>
    <v>1</v>
    <v>635554944000000000,639178017642369235,0</v>
    <v>0</v>
    <v>bkhcgh</v>
    <v>XIDX:MYOH</v>
    <v>362</v>
  </rv>
  <rv s="1">
    <v>1</v>
    <v>XIDX:MYOH</v>
    <v>Daily</v>
    <v>44925</v>
    <v>44925</v>
    <v>0</v>
    <v>1</v>
    <v>638079552000000000,639178017643300048,0</v>
    <v>0</v>
    <v>bkhcgh</v>
    <v>XIDX:MYOH</v>
    <v>530</v>
  </rv>
  <rv s="1">
    <v>1</v>
    <v>XIDX:MYOH</v>
    <v>Daily</v>
    <v>44195</v>
    <v>44195</v>
    <v>0</v>
    <v>1</v>
    <v>637448832000000000,639178017645740059,0</v>
    <v>0</v>
    <v>bkhcgh</v>
    <v>XIDX:MYOH</v>
    <v>79</v>
  </rv>
  <rv s="1">
    <v>1</v>
    <v>XIDX:MYOH</v>
    <v>Daily</v>
    <v>42368</v>
    <v>42368</v>
    <v>0</v>
    <v>1</v>
    <v>635870304000000000,639178017648651215,0</v>
    <v>0</v>
    <v>bkhcgh</v>
    <v>XIDX:MYOH</v>
    <v>11</v>
  </rv>
  <rv s="1">
    <v>1</v>
    <v>XIDX:MYOH</v>
    <v>Daily</v>
    <v>42734</v>
    <v>42734</v>
    <v>0</v>
    <v>1</v>
    <v>636186528000000000,639178017651361807,0</v>
    <v>0</v>
    <v>bkhcgh</v>
    <v>XIDX:MYOH</v>
    <v>118</v>
  </rv>
  <rv s="1">
    <v>1</v>
    <v>XIDX:MYOH</v>
    <v>Daily</v>
    <v>45656</v>
    <v>45656</v>
    <v>0</v>
    <v>1</v>
    <v>638711136000000000,639178017651735849,0</v>
    <v>0</v>
    <v>bkhcgh</v>
    <v>XIDX:MYOH</v>
    <v>530</v>
  </rv>
  <rv s="1">
    <v>1</v>
    <v>XIDX:MYOH</v>
    <v>Daily</v>
    <v>43829</v>
    <v>43829</v>
    <v>0</v>
    <v>1</v>
    <v>637132608000000000,639178017652221993,0</v>
    <v>0</v>
    <v>bkhcgh</v>
    <v>XIDX:MYOH</v>
    <v>531</v>
  </rv>
  <rv s="1">
    <v>1</v>
    <v>XIDX:MYOH</v>
    <v>Daily</v>
    <v>46142</v>
    <v>46142</v>
    <v>0</v>
    <v>1</v>
    <v>639131040000000000,639178017652641744,0</v>
    <v>0</v>
    <v>bkhcgh</v>
    <v>XIDX:MYOH</v>
    <v>532</v>
  </rv>
  <rv s="1">
    <v>1</v>
    <v>XIDX:PJAA</v>
    <v>Daily</v>
    <v>40907</v>
    <v>40907</v>
    <v>0</v>
    <v>1</v>
    <v>634608000000000000,639178017619038532,0</v>
    <v>0</v>
    <v>bkhfyc</v>
    <v>XIDX:PJAA</v>
    <v>406</v>
  </rv>
  <rv s="1">
    <v>1</v>
    <v>XIDX:PJAA</v>
    <v>Daily</v>
    <v>42368</v>
    <v>42368</v>
    <v>0</v>
    <v>1</v>
    <v>635870304000000000,639178017619568212,0</v>
    <v>0</v>
    <v>bkhfyc</v>
    <v>XIDX:PJAA</v>
    <v>533</v>
  </rv>
  <rv s="1">
    <v>1</v>
    <v>XIDX:PJAA</v>
    <v>Daily</v>
    <v>43829</v>
    <v>43829</v>
    <v>0</v>
    <v>1</v>
    <v>637132608000000000,639178017619940923,0</v>
    <v>0</v>
    <v>bkhfyc</v>
    <v>XIDX:PJAA</v>
    <v>534</v>
  </rv>
  <rv s="1">
    <v>1</v>
    <v>XIDX:PJAA</v>
    <v>Daily</v>
    <v>46142</v>
    <v>46142</v>
    <v>0</v>
    <v>1</v>
    <v>639131040000000000,639178017618127906,0</v>
    <v>0</v>
    <v>bkhfyc</v>
    <v>XIDX:PJAA</v>
    <v>221</v>
  </rv>
  <rv s="1">
    <v>1</v>
    <v>XIDX:PJAA</v>
    <v>Daily</v>
    <v>39812</v>
    <v>39812</v>
    <v>0</v>
    <v>1</v>
    <v>633661920000000000,639178017618427969,0</v>
    <v>0</v>
    <v>bkhfyc</v>
    <v>XIDX:PJAA</v>
    <v>535</v>
  </rv>
  <rv s="1">
    <v>1</v>
    <v>XIDX:PJAA</v>
    <v>Daily</v>
    <v>42734</v>
    <v>42734</v>
    <v>0</v>
    <v>1</v>
    <v>636186528000000000,639178017619340785,0</v>
    <v>0</v>
    <v>bkhfyc</v>
    <v>XIDX:PJAA</v>
    <v>536</v>
  </rv>
  <rv s="1">
    <v>1</v>
    <v>XIDX:PJAA</v>
    <v>Daily</v>
    <v>44195</v>
    <v>44195</v>
    <v>0</v>
    <v>1</v>
    <v>637448832000000000,639178017619720877,0</v>
    <v>0</v>
    <v>bkhfyc</v>
    <v>XIDX:PJAA</v>
    <v>9</v>
  </rv>
  <rv s="1">
    <v>1</v>
    <v>XIDX:PJAA</v>
    <v>Daily</v>
    <v>45656</v>
    <v>45656</v>
    <v>0</v>
    <v>1</v>
    <v>638711136000000000,639178017620088327,0</v>
    <v>0</v>
    <v>bkhfyc</v>
    <v>XIDX:PJAA</v>
    <v>361</v>
  </rv>
  <rv s="1">
    <v>1</v>
    <v>XIDX:PJAA</v>
    <v>Daily</v>
    <v>40177</v>
    <v>40177</v>
    <v>0</v>
    <v>1</v>
    <v>633977280000000000,639178017625169383,0</v>
    <v>0</v>
    <v>bkhfyc</v>
    <v>XIDX:PJAA</v>
    <v>336</v>
  </rv>
  <rv s="1">
    <v>1</v>
    <v>XIDX:PJAA</v>
    <v>Daily</v>
    <v>41638</v>
    <v>41638</v>
    <v>0</v>
    <v>1</v>
    <v>635239584000000000,639178017625539455,0</v>
    <v>0</v>
    <v>bkhfyc</v>
    <v>XIDX:PJAA</v>
    <v>537</v>
  </rv>
  <rv s="1">
    <v>1</v>
    <v>XIDX:PJAA</v>
    <v>Daily</v>
    <v>44560</v>
    <v>44560</v>
    <v>0</v>
    <v>1</v>
    <v>637764192000000000,639178017626282275,0</v>
    <v>0</v>
    <v>bkhfyc</v>
    <v>XIDX:PJAA</v>
    <v>361</v>
  </rv>
  <rv s="1">
    <v>1</v>
    <v>XIDX:PJAA</v>
    <v>Daily</v>
    <v>46021</v>
    <v>46021</v>
    <v>0</v>
    <v>1</v>
    <v>639026496000000000,639178017626652352,0</v>
    <v>0</v>
    <v>bkhfyc</v>
    <v>XIDX:PJAA</v>
    <v>417</v>
  </rv>
  <rv s="1">
    <v>1</v>
    <v>XIDX:PJAA</v>
    <v>Daily</v>
    <v>40542</v>
    <v>40542</v>
    <v>0</v>
    <v>1</v>
    <v>634292640000000000,639178017626652352,0</v>
    <v>0</v>
    <v>bkhfyc</v>
    <v>XIDX:PJAA</v>
    <v>538</v>
  </rv>
  <rv s="1">
    <v>1</v>
    <v>XIDX:PJAA</v>
    <v>Daily</v>
    <v>42003</v>
    <v>42003</v>
    <v>0</v>
    <v>1</v>
    <v>635554944000000000,639178017627022431,0</v>
    <v>0</v>
    <v>bkhfyc</v>
    <v>XIDX:PJAA</v>
    <v>539</v>
  </rv>
  <rv s="1">
    <v>1</v>
    <v>XIDX:PJAA</v>
    <v>Daily</v>
    <v>44925</v>
    <v>44925</v>
    <v>0</v>
    <v>1</v>
    <v>638079552000000000,639178017627429848,0</v>
    <v>0</v>
    <v>bkhfyc</v>
    <v>XIDX:PJAA</v>
    <v>235</v>
  </rv>
  <rv s="1">
    <v>1</v>
    <v>XIDX:PGAS</v>
    <v>Daily</v>
    <v>40907</v>
    <v>40907</v>
    <v>0</v>
    <v>1</v>
    <v>634608000000000000,639178017618040518,0</v>
    <v>0</v>
    <v>bn9ch7</v>
    <v>XIDX:PGAS</v>
    <v>317</v>
  </rv>
  <rv s="1">
    <v>1</v>
    <v>XIDX:PGAS</v>
    <v>Daily</v>
    <v>42368</v>
    <v>42368</v>
    <v>0</v>
    <v>1</v>
    <v>635870304000000000,639178017618410596,0</v>
    <v>0</v>
    <v>bn9ch7</v>
    <v>XIDX:PGAS</v>
    <v>540</v>
  </rv>
  <rv s="1">
    <v>1</v>
    <v>XIDX:PGAS</v>
    <v>Daily</v>
    <v>43829</v>
    <v>43829</v>
    <v>0</v>
    <v>1</v>
    <v>637132608000000000,639178017618788044,0</v>
    <v>0</v>
    <v>bn9ch7</v>
    <v>XIDX:PGAS</v>
    <v>371</v>
  </rv>
  <rv s="1">
    <v>1</v>
    <v>XIDX:PGAS</v>
    <v>Daily</v>
    <v>46142</v>
    <v>46142</v>
    <v>0</v>
    <v>1</v>
    <v>639131040000000000,639178017619778697,0</v>
    <v>0</v>
    <v>bn9ch7</v>
    <v>XIDX:PGAS</v>
    <v>541</v>
  </rv>
  <rv s="1">
    <v>1</v>
    <v>XIDX:PGAS</v>
    <v>Daily</v>
    <v>39812</v>
    <v>39812</v>
    <v>0</v>
    <v>1</v>
    <v>633661920000000000,639178017619128120,0</v>
    <v>0</v>
    <v>bn9ch7</v>
    <v>XIDX:PGAS</v>
    <v>520</v>
  </rv>
  <rv s="1">
    <v>1</v>
    <v>XIDX:PGAS</v>
    <v>Daily</v>
    <v>42734</v>
    <v>42734</v>
    <v>0</v>
    <v>1</v>
    <v>636186528000000000,639178017619940923,0</v>
    <v>0</v>
    <v>bn9ch7</v>
    <v>XIDX:PGAS</v>
    <v>314</v>
  </rv>
  <rv s="1">
    <v>1</v>
    <v>XIDX:PGAS</v>
    <v>Daily</v>
    <v>44195</v>
    <v>44195</v>
    <v>0</v>
    <v>1</v>
    <v>637448832000000000,639178017620308368,0</v>
    <v>0</v>
    <v>bn9ch7</v>
    <v>XIDX:PGAS</v>
    <v>542</v>
  </rv>
  <rv s="1">
    <v>1</v>
    <v>XIDX:PGAS</v>
    <v>Daily</v>
    <v>45656</v>
    <v>45656</v>
    <v>0</v>
    <v>1</v>
    <v>638711136000000000,639178017620681072,0</v>
    <v>0</v>
    <v>bn9ch7</v>
    <v>XIDX:PGAS</v>
    <v>530</v>
  </rv>
  <rv s="1">
    <v>1</v>
    <v>XIDX:PGAS</v>
    <v>Daily</v>
    <v>40177</v>
    <v>40177</v>
    <v>0</v>
    <v>1</v>
    <v>633977280000000000,639178017627079774,0</v>
    <v>0</v>
    <v>bn9ch7</v>
    <v>XIDX:PGAS</v>
    <v>543</v>
  </rv>
  <rv s="1">
    <v>1</v>
    <v>XIDX:PGAS</v>
    <v>Daily</v>
    <v>41638</v>
    <v>41638</v>
    <v>0</v>
    <v>1</v>
    <v>635239584000000000,639178017623379491,0</v>
    <v>0</v>
    <v>bn9ch7</v>
    <v>XIDX:PGAS</v>
    <v>544</v>
  </rv>
  <rv s="1">
    <v>1</v>
    <v>XIDX:PGAS</v>
    <v>Daily</v>
    <v>44560</v>
    <v>44560</v>
    <v>0</v>
    <v>1</v>
    <v>637764192000000000,639178017624129166,0</v>
    <v>0</v>
    <v>bn9ch7</v>
    <v>XIDX:PGAS</v>
    <v>545</v>
  </rv>
  <rv s="1">
    <v>1</v>
    <v>XIDX:PGAS</v>
    <v>Daily</v>
    <v>46021</v>
    <v>46021</v>
    <v>0</v>
    <v>1</v>
    <v>639026496000000000,639178017624499235,0</v>
    <v>0</v>
    <v>bn9ch7</v>
    <v>XIDX:PGAS</v>
    <v>323</v>
  </rv>
  <rv s="1">
    <v>1</v>
    <v>XIDX:PGAS</v>
    <v>Daily</v>
    <v>40542</v>
    <v>40542</v>
    <v>0</v>
    <v>1</v>
    <v>634292640000000000,639178017629172891,0</v>
    <v>0</v>
    <v>bn9ch7</v>
    <v>XIDX:PGAS</v>
    <v>546</v>
  </rv>
  <rv s="1">
    <v>1</v>
    <v>XIDX:PGAS</v>
    <v>Daily</v>
    <v>42003</v>
    <v>42003</v>
    <v>0</v>
    <v>1</v>
    <v>635554944000000000,639178017629542968,0</v>
    <v>0</v>
    <v>bn9ch7</v>
    <v>XIDX:PGAS</v>
    <v>547</v>
  </rv>
  <rv s="1">
    <v>1</v>
    <v>XIDX:PGAS</v>
    <v>Daily</v>
    <v>44925</v>
    <v>44925</v>
    <v>0</v>
    <v>1</v>
    <v>638079552000000000,639178017630273120,0</v>
    <v>0</v>
    <v>bn9ch7</v>
    <v>XIDX:PGAS</v>
    <v>548</v>
  </rv>
  <rv s="1">
    <v>1</v>
    <v>XIDX:PDES</v>
    <v>Daily</v>
    <v>44560</v>
    <v>44560</v>
    <v>0</v>
    <v>1</v>
    <v>637764192000000000,639178017619012679,0</v>
    <v>0</v>
    <v>bkhfh7</v>
    <v>XIDX:PDES</v>
    <v>40</v>
  </rv>
  <rv s="1">
    <v>1</v>
    <v>XIDX:PDES</v>
    <v>Daily</v>
    <v>46021</v>
    <v>46021</v>
    <v>0</v>
    <v>1</v>
    <v>639026496000000000,639178017619392590,0</v>
    <v>0</v>
    <v>bkhfh7</v>
    <v>XIDX:PDES</v>
    <v>9</v>
  </rv>
  <rv s="1">
    <v>1</v>
    <v>XIDX:PDES</v>
    <v>Daily</v>
    <v>40542</v>
    <v>40542</v>
    <v>0</v>
    <v>1</v>
    <v>634292640000000000,639178017621894230,0</v>
    <v>0</v>
    <v>bkhfh7</v>
    <v>XIDX:PDES</v>
    <v>549</v>
  </rv>
  <rv s="1">
    <v>1</v>
    <v>XIDX:PDES</v>
    <v>Daily</v>
    <v>44925</v>
    <v>44925</v>
    <v>0</v>
    <v>1</v>
    <v>638079552000000000,639178017623004472,0</v>
    <v>0</v>
    <v>bkhfh7</v>
    <v>XIDX:PDES</v>
    <v>485</v>
  </rv>
  <rv s="1">
    <v>1</v>
    <v>XIDX:PDES</v>
    <v>Daily</v>
    <v>43829</v>
    <v>43829</v>
    <v>0</v>
    <v>1</v>
    <v>637132608000000000,639178017626715280,0</v>
    <v>0</v>
    <v>bkhfh7</v>
    <v>XIDX:PDES</v>
    <v>550</v>
  </rv>
  <rv s="1">
    <v>1</v>
    <v>XIDX:PDES</v>
    <v>Daily</v>
    <v>46142</v>
    <v>46142</v>
    <v>0</v>
    <v>1</v>
    <v>639131040000000000,639178017623943612,0</v>
    <v>0</v>
    <v>bkhfh7</v>
    <v>XIDX:PDES</v>
    <v>336</v>
  </rv>
  <rv s="1">
    <v>1</v>
    <v>XIDX:PDES</v>
    <v>Daily</v>
    <v>39812</v>
    <v>39812</v>
    <v>0</v>
    <v>1</v>
    <v>633661920000000000,639178017631376309,0</v>
    <v>0</v>
    <v>bkhfh7</v>
    <v>XIDX:PDES</v>
    <v>551</v>
  </rv>
  <rv s="1">
    <v>1</v>
    <v>XIDX:PDES</v>
    <v>Daily</v>
    <v>44195</v>
    <v>44195</v>
    <v>0</v>
    <v>1</v>
    <v>637448832000000000,639178017632475777,0</v>
    <v>0</v>
    <v>bkhfh7</v>
    <v>XIDX:PDES</v>
    <v>252</v>
  </rv>
  <rv s="1">
    <v>1</v>
    <v>XIDX:PDES</v>
    <v>Daily</v>
    <v>45656</v>
    <v>45656</v>
    <v>0</v>
    <v>1</v>
    <v>638711136000000000,639178017627335423,0</v>
    <v>0</v>
    <v>bkhfh7</v>
    <v>XIDX:PDES</v>
    <v>437</v>
  </rv>
  <rv s="1">
    <v>1</v>
    <v>XIDX:PBRX</v>
    <v>Daily</v>
    <v>40907</v>
    <v>40907</v>
    <v>0</v>
    <v>1</v>
    <v>634608000000000000,639178017619758690,0</v>
    <v>0</v>
    <v>bkhf8m</v>
    <v>XIDX:PBRX</v>
    <v>552</v>
  </rv>
  <rv s="1">
    <v>1</v>
    <v>XIDX:PBRX</v>
    <v>Daily</v>
    <v>42368</v>
    <v>42368</v>
    <v>0</v>
    <v>1</v>
    <v>635870304000000000,639178017620138334,0</v>
    <v>0</v>
    <v>bkhf8m</v>
    <v>XIDX:PBRX</v>
    <v>361</v>
  </rv>
  <rv s="1">
    <v>1</v>
    <v>XIDX:PBRX</v>
    <v>Daily</v>
    <v>43829</v>
    <v>43829</v>
    <v>0</v>
    <v>1</v>
    <v>637132608000000000,639178017620508856,0</v>
    <v>0</v>
    <v>bkhf8m</v>
    <v>XIDX:PBRX</v>
    <v>336</v>
  </rv>
  <rv s="1">
    <v>1</v>
    <v>XIDX:PBRX</v>
    <v>Daily</v>
    <v>46142</v>
    <v>46142</v>
    <v>0</v>
    <v>1</v>
    <v>639131040000000000,639178017621399053,0</v>
    <v>0</v>
    <v>bkhf8m</v>
    <v>XIDX:PBRX</v>
    <v>553</v>
  </rv>
  <rv s="1">
    <v>1</v>
    <v>XIDX:PBRX</v>
    <v>Daily</v>
    <v>39812</v>
    <v>39812</v>
    <v>0</v>
    <v>1</v>
    <v>633661920000000000,639178017623371657,0</v>
    <v>0</v>
    <v>bkhf8m</v>
    <v>XIDX:PBRX</v>
    <v>554</v>
  </rv>
  <rv s="1">
    <v>1</v>
    <v>XIDX:PBRX</v>
    <v>Daily</v>
    <v>42734</v>
    <v>42734</v>
    <v>0</v>
    <v>1</v>
    <v>636186528000000000,639178017624111812,0</v>
    <v>0</v>
    <v>bkhf8m</v>
    <v>XIDX:PBRX</v>
    <v>555</v>
  </rv>
  <rv s="1">
    <v>1</v>
    <v>XIDX:PBRX</v>
    <v>Daily</v>
    <v>44195</v>
    <v>44195</v>
    <v>0</v>
    <v>1</v>
    <v>637448832000000000,639178017624481890,0</v>
    <v>0</v>
    <v>bkhf8m</v>
    <v>XIDX:PBRX</v>
    <v>44</v>
  </rv>
  <rv s="1">
    <v>1</v>
    <v>XIDX:PBRX</v>
    <v>Daily</v>
    <v>45656</v>
    <v>45656</v>
    <v>0</v>
    <v>1</v>
    <v>638711136000000000,639178017624851970,0</v>
    <v>0</v>
    <v>bkhf8m</v>
    <v>XIDX:PBRX</v>
    <v>1</v>
  </rv>
  <rv s="1">
    <v>1</v>
    <v>XIDX:PBRX</v>
    <v>Daily</v>
    <v>41638</v>
    <v>41638</v>
    <v>0</v>
    <v>1</v>
    <v>635239584000000000,639178017624689280,0</v>
    <v>0</v>
    <v>bkhf8m</v>
    <v>XIDX:PBRX</v>
    <v>535</v>
  </rv>
  <rv s="1">
    <v>1</v>
    <v>XIDX:PBRX</v>
    <v>Daily</v>
    <v>44560</v>
    <v>44560</v>
    <v>0</v>
    <v>1</v>
    <v>637764192000000000,639178017625442097,0</v>
    <v>0</v>
    <v>bkhf8m</v>
    <v>XIDX:PBRX</v>
    <v>200</v>
  </rv>
  <rv s="1">
    <v>1</v>
    <v>XIDX:PBRX</v>
    <v>Daily</v>
    <v>46021</v>
    <v>46021</v>
    <v>0</v>
    <v>1</v>
    <v>639026496000000000,639178017625809514,0</v>
    <v>0</v>
    <v>bkhf8m</v>
    <v>XIDX:PBRX</v>
    <v>503</v>
  </rv>
  <rv s="1">
    <v>1</v>
    <v>XIDX:PBRX</v>
    <v>Daily</v>
    <v>40542</v>
    <v>40542</v>
    <v>0</v>
    <v>1</v>
    <v>634292640000000000,639178017627702577,0</v>
    <v>0</v>
    <v>bkhf8m</v>
    <v>XIDX:PBRX</v>
    <v>556</v>
  </rv>
  <rv s="1">
    <v>1</v>
    <v>XIDX:PBRX</v>
    <v>Daily</v>
    <v>42003</v>
    <v>42003</v>
    <v>0</v>
    <v>1</v>
    <v>635554944000000000,639178017628072656,0</v>
    <v>0</v>
    <v>bkhf8m</v>
    <v>XIDX:PBRX</v>
    <v>410</v>
  </rv>
  <rv s="1">
    <v>1</v>
    <v>XIDX:PBRX</v>
    <v>Daily</v>
    <v>44925</v>
    <v>44925</v>
    <v>0</v>
    <v>1</v>
    <v>638079552000000000,639178017628812811,0</v>
    <v>0</v>
    <v>bkhf8m</v>
    <v>XIDX:PBRX</v>
    <v>215</v>
  </rv>
  <rv s="1">
    <v>1</v>
    <v>XIDX:PANR</v>
    <v>Daily</v>
    <v>42003</v>
    <v>42003</v>
    <v>0</v>
    <v>1</v>
    <v>635554944000000000,639178017623761872,0</v>
    <v>0</v>
    <v>bkhez2</v>
    <v>XIDX:PANR</v>
    <v>557</v>
  </rv>
  <rv s="1">
    <v>1</v>
    <v>XIDX:PANR</v>
    <v>Daily</v>
    <v>44925</v>
    <v>44925</v>
    <v>0</v>
    <v>1</v>
    <v>638079552000000000,639178017624492034,0</v>
    <v>0</v>
    <v>bkhez2</v>
    <v>XIDX:PANR</v>
    <v>558</v>
  </rv>
  <rv s="1">
    <v>1</v>
    <v>XIDX:PANR</v>
    <v>Daily</v>
    <v>40907</v>
    <v>40907</v>
    <v>0</v>
    <v>1</v>
    <v>634608000000000000,639178017624744454,0</v>
    <v>0</v>
    <v>bkhez2</v>
    <v>XIDX:PANR</v>
    <v>559</v>
  </rv>
  <rv s="1">
    <v>1</v>
    <v>XIDX:PANR</v>
    <v>Daily</v>
    <v>42368</v>
    <v>42368</v>
    <v>0</v>
    <v>1</v>
    <v>635870304000000000,639178017625121916,0</v>
    <v>0</v>
    <v>bkhez2</v>
    <v>XIDX:PANR</v>
    <v>560</v>
  </rv>
  <rv s="1">
    <v>1</v>
    <v>XIDX:PANR</v>
    <v>Daily</v>
    <v>43829</v>
    <v>43829</v>
    <v>0</v>
    <v>1</v>
    <v>637132608000000000,639178017625482262,0</v>
    <v>0</v>
    <v>bkhez2</v>
    <v>XIDX:PANR</v>
    <v>561</v>
  </rv>
  <rv s="1">
    <v>1</v>
    <v>XIDX:PANR</v>
    <v>Daily</v>
    <v>46142</v>
    <v>46142</v>
    <v>0</v>
    <v>1</v>
    <v>639131040000000000,639178017626222439,0</v>
    <v>0</v>
    <v>bkhez2</v>
    <v>XIDX:PANR</v>
    <v>336</v>
  </rv>
  <rv s="1">
    <v>1</v>
    <v>XIDX:PANR</v>
    <v>Daily</v>
    <v>42734</v>
    <v>42734</v>
    <v>0</v>
    <v>1</v>
    <v>636186528000000000,639178017629445480,0</v>
    <v>0</v>
    <v>bkhez2</v>
    <v>XIDX:PANR</v>
    <v>562</v>
  </rv>
  <rv s="1">
    <v>1</v>
    <v>XIDX:PANR</v>
    <v>Daily</v>
    <v>44195</v>
    <v>44195</v>
    <v>0</v>
    <v>1</v>
    <v>637448832000000000,639178017629812972,0</v>
    <v>0</v>
    <v>bkhez2</v>
    <v>XIDX:PANR</v>
    <v>563</v>
  </rv>
  <rv s="1">
    <v>1</v>
    <v>XIDX:PANR</v>
    <v>Daily</v>
    <v>45656</v>
    <v>45656</v>
    <v>0</v>
    <v>1</v>
    <v>638711136000000000,639178017630173330,0</v>
    <v>0</v>
    <v>bkhez2</v>
    <v>XIDX:PANR</v>
    <v>9</v>
  </rv>
  <rv s="1">
    <v>1</v>
    <v>XIDX:PANR</v>
    <v>Daily</v>
    <v>44560</v>
    <v>44560</v>
    <v>0</v>
    <v>1</v>
    <v>637764192000000000,639178017632023743,0</v>
    <v>0</v>
    <v>bkhez2</v>
    <v>XIDX:PANR</v>
    <v>564</v>
  </rv>
  <rv s="1">
    <v>1</v>
    <v>XIDX:PANR</v>
    <v>Daily</v>
    <v>40177</v>
    <v>40177</v>
    <v>0</v>
    <v>1</v>
    <v>633977280000000000,639178017632893937,0</v>
    <v>0</v>
    <v>bkhez2</v>
    <v>XIDX:PANR</v>
    <v>565</v>
  </rv>
  <rv s="1">
    <v>1</v>
    <v>XIDX:PANR</v>
    <v>Daily</v>
    <v>46021</v>
    <v>46021</v>
    <v>0</v>
    <v>1</v>
    <v>639026496000000000,639178017633264019,0</v>
    <v>0</v>
    <v>bkhez2</v>
    <v>XIDX:PANR</v>
    <v>77</v>
  </rv>
  <rv s="1">
    <v>1</v>
    <v>XIDX:PANR</v>
    <v>Daily</v>
    <v>41638</v>
    <v>41638</v>
    <v>0</v>
    <v>1</v>
    <v>635239584000000000,639178017637637317,0</v>
    <v>0</v>
    <v>bkhez2</v>
    <v>XIDX:PANR</v>
    <v>566</v>
  </rv>
  <rv s="1">
    <v>1</v>
    <v>XIDX:OMRE</v>
    <v>Daily</v>
    <v>44925</v>
    <v>44925</v>
    <v>0</v>
    <v>1</v>
    <v>638079552000000000,639178017633551722,0</v>
    <v>0</v>
    <v>bkhekr</v>
    <v>XIDX:OMRE</v>
    <v>444</v>
  </rv>
  <rv s="1">
    <v>1</v>
    <v>XIDX:OMRE</v>
    <v>Daily</v>
    <v>43829</v>
    <v>43829</v>
    <v>0</v>
    <v>1</v>
    <v>637132608000000000,639178017634081219,0</v>
    <v>0</v>
    <v>bkhekr</v>
    <v>XIDX:OMRE</v>
    <v>567</v>
  </rv>
  <rv s="1">
    <v>1</v>
    <v>XIDX:OMRE</v>
    <v>Daily</v>
    <v>46142</v>
    <v>46142</v>
    <v>0</v>
    <v>1</v>
    <v>639131040000000000,639178017634814090,0</v>
    <v>0</v>
    <v>bkhekr</v>
    <v>XIDX:OMRE</v>
    <v>568</v>
  </rv>
  <rv s="1">
    <v>1</v>
    <v>XIDX:OMRE</v>
    <v>Daily</v>
    <v>42734</v>
    <v>42734</v>
    <v>0</v>
    <v>1</v>
    <v>636186528000000000,639178017637134586,0</v>
    <v>0</v>
    <v>bkhekr</v>
    <v>XIDX:OMRE</v>
    <v>155</v>
  </rv>
  <rv s="1">
    <v>1</v>
    <v>XIDX:OMRE</v>
    <v>Daily</v>
    <v>44195</v>
    <v>44195</v>
    <v>0</v>
    <v>1</v>
    <v>637448832000000000,639178017637502604,0</v>
    <v>0</v>
    <v>bkhekr</v>
    <v>XIDX:OMRE</v>
    <v>1</v>
  </rv>
  <rv s="1">
    <v>1</v>
    <v>XIDX:OMRE</v>
    <v>Daily</v>
    <v>45656</v>
    <v>45656</v>
    <v>0</v>
    <v>1</v>
    <v>638711136000000000,639178017637874741,0</v>
    <v>0</v>
    <v>bkhekr</v>
    <v>XIDX:OMRE</v>
    <v>569</v>
  </rv>
  <rv s="1">
    <v>1</v>
    <v>XIDX:OMRE</v>
    <v>Daily</v>
    <v>44560</v>
    <v>44560</v>
    <v>0</v>
    <v>1</v>
    <v>637764192000000000,639178017641335478,0</v>
    <v>0</v>
    <v>bkhekr</v>
    <v>XIDX:OMRE</v>
    <v>379</v>
  </rv>
  <rv s="1">
    <v>1</v>
    <v>XIDX:OMRE</v>
    <v>Daily</v>
    <v>46021</v>
    <v>46021</v>
    <v>0</v>
    <v>1</v>
    <v>639026496000000000,639178017641695553,0</v>
    <v>0</v>
    <v>bkhekr</v>
    <v>XIDX:OMRE</v>
    <v>1</v>
  </rv>
  <rv s="1">
    <v>1</v>
    <v>XIDX:PALM</v>
    <v>Daily</v>
    <v>44925</v>
    <v>44925</v>
    <v>0</v>
    <v>1</v>
    <v>638079552000000000,639178017621923156,0</v>
    <v>0</v>
    <v>bkhetc</v>
    <v>XIDX:PALM</v>
    <v>570</v>
  </rv>
  <rv s="1">
    <v>1</v>
    <v>XIDX:PALM</v>
    <v>Daily</v>
    <v>42368</v>
    <v>42368</v>
    <v>0</v>
    <v>1</v>
    <v>635870304000000000,639178017626954293,0</v>
    <v>0</v>
    <v>bkhetc</v>
    <v>XIDX:PALM</v>
    <v>571</v>
  </rv>
  <rv s="1">
    <v>1</v>
    <v>XIDX:PALM</v>
    <v>Daily</v>
    <v>43829</v>
    <v>43829</v>
    <v>0</v>
    <v>1</v>
    <v>637132608000000000,639178017623723557,0</v>
    <v>0</v>
    <v>bkhetc</v>
    <v>XIDX:PALM</v>
    <v>572</v>
  </rv>
  <rv s="1">
    <v>1</v>
    <v>XIDX:PALM</v>
    <v>Daily</v>
    <v>46142</v>
    <v>46142</v>
    <v>0</v>
    <v>1</v>
    <v>639131040000000000,639178017624463729,0</v>
    <v>0</v>
    <v>bkhetc</v>
    <v>XIDX:PALM</v>
    <v>573</v>
  </rv>
  <rv s="1">
    <v>1</v>
    <v>XIDX:PALM</v>
    <v>Daily</v>
    <v>42734</v>
    <v>42734</v>
    <v>0</v>
    <v>1</v>
    <v>636186528000000000,639178017630905421,0</v>
    <v>0</v>
    <v>bkhetc</v>
    <v>XIDX:PALM</v>
    <v>574</v>
  </rv>
  <rv s="1">
    <v>1</v>
    <v>XIDX:PALM</v>
    <v>Daily</v>
    <v>44195</v>
    <v>44195</v>
    <v>0</v>
    <v>1</v>
    <v>637448832000000000,639178017631285268,0</v>
    <v>0</v>
    <v>bkhetc</v>
    <v>XIDX:PALM</v>
    <v>575</v>
  </rv>
  <rv s="1">
    <v>1</v>
    <v>XIDX:PALM</v>
    <v>Daily</v>
    <v>45656</v>
    <v>45656</v>
    <v>0</v>
    <v>1</v>
    <v>638711136000000000,639178017631646368,0</v>
    <v>0</v>
    <v>bkhetc</v>
    <v>XIDX:PALM</v>
    <v>576</v>
  </rv>
  <rv s="1">
    <v>1</v>
    <v>XIDX:PALM</v>
    <v>Daily</v>
    <v>41638</v>
    <v>41638</v>
    <v>0</v>
    <v>1</v>
    <v>635239584000000000,639178017630555343,0</v>
    <v>0</v>
    <v>bkhetc</v>
    <v>XIDX:PALM</v>
    <v>577</v>
  </rv>
  <rv s="1">
    <v>1</v>
    <v>XIDX:PALM</v>
    <v>Daily</v>
    <v>44560</v>
    <v>44560</v>
    <v>0</v>
    <v>1</v>
    <v>637764192000000000,639178017638006782,0</v>
    <v>0</v>
    <v>bkhetc</v>
    <v>XIDX:PALM</v>
    <v>578</v>
  </rv>
  <rv s="1">
    <v>1</v>
    <v>XIDX:PALM</v>
    <v>Daily</v>
    <v>46021</v>
    <v>46021</v>
    <v>0</v>
    <v>1</v>
    <v>639026496000000000,639178017641677619,0</v>
    <v>0</v>
    <v>bkhetc</v>
    <v>XIDX:PALM</v>
    <v>579</v>
  </rv>
  <rv s="1">
    <v>1</v>
    <v>XIDX:PADI</v>
    <v>Daily</v>
    <v>42734</v>
    <v>42734</v>
    <v>0</v>
    <v>1</v>
    <v>636186528000000000,639178017631314739,0</v>
    <v>0</v>
    <v>bkheqh</v>
    <v>XIDX:PADI</v>
    <v>279</v>
  </rv>
  <rv s="1">
    <v>1</v>
    <v>XIDX:PADI</v>
    <v>Daily</v>
    <v>44195</v>
    <v>44195</v>
    <v>0</v>
    <v>1</v>
    <v>637448832000000000,639178017631694820,0</v>
    <v>0</v>
    <v>bkheqh</v>
    <v>XIDX:PADI</v>
    <v>33</v>
  </rv>
  <rv s="1">
    <v>1</v>
    <v>XIDX:PADI</v>
    <v>Daily</v>
    <v>45656</v>
    <v>45656</v>
    <v>0</v>
    <v>1</v>
    <v>638711136000000000,639178017632057029,0</v>
    <v>0</v>
    <v>bkheqh</v>
    <v>XIDX:PADI</v>
    <v>580</v>
  </rv>
  <rv s="1">
    <v>1</v>
    <v>XIDX:PADI</v>
    <v>Daily</v>
    <v>41638</v>
    <v>41638</v>
    <v>0</v>
    <v>1</v>
    <v>635239584000000000,639178017631887001,0</v>
    <v>0</v>
    <v>bkheqh</v>
    <v>XIDX:PADI</v>
    <v>581</v>
  </rv>
  <rv s="1">
    <v>1</v>
    <v>XIDX:PADI</v>
    <v>Daily</v>
    <v>44560</v>
    <v>44560</v>
    <v>0</v>
    <v>1</v>
    <v>637764192000000000,639178017632617153,0</v>
    <v>0</v>
    <v>bkheqh</v>
    <v>XIDX:PADI</v>
    <v>33</v>
  </rv>
  <rv s="1">
    <v>1</v>
    <v>XIDX:PADI</v>
    <v>Daily</v>
    <v>46021</v>
    <v>46021</v>
    <v>0</v>
    <v>1</v>
    <v>639026496000000000,639178017632985111,0</v>
    <v>0</v>
    <v>bkheqh</v>
    <v>XIDX:PADI</v>
    <v>95</v>
  </rv>
  <rv s="1">
    <v>1</v>
    <v>XIDX:PADI</v>
    <v>Daily</v>
    <v>42003</v>
    <v>42003</v>
    <v>0</v>
    <v>1</v>
    <v>635554944000000000,639178017638738480,0</v>
    <v>0</v>
    <v>bkheqh</v>
    <v>XIDX:PADI</v>
    <v>582</v>
  </rv>
  <rv s="1">
    <v>1</v>
    <v>XIDX:PADI</v>
    <v>Daily</v>
    <v>44925</v>
    <v>44925</v>
    <v>0</v>
    <v>1</v>
    <v>638079552000000000,639178017636027900,0</v>
    <v>0</v>
    <v>bkheqh</v>
    <v>XIDX:PADI</v>
    <v>33</v>
  </rv>
  <rv s="1">
    <v>1</v>
    <v>XIDX:PADI</v>
    <v>Daily</v>
    <v>42368</v>
    <v>42368</v>
    <v>0</v>
    <v>1</v>
    <v>635870304000000000,639178017642407204,0</v>
    <v>0</v>
    <v>bkheqh</v>
    <v>XIDX:PADI</v>
    <v>583</v>
  </rv>
  <rv s="1">
    <v>1</v>
    <v>XIDX:PADI</v>
    <v>Daily</v>
    <v>43829</v>
    <v>43829</v>
    <v>0</v>
    <v>1</v>
    <v>637132608000000000,639178017642779337,0</v>
    <v>0</v>
    <v>bkheqh</v>
    <v>XIDX:PADI</v>
    <v>584</v>
  </rv>
  <rv s="1">
    <v>1</v>
    <v>XIDX:PADI</v>
    <v>Daily</v>
    <v>46142</v>
    <v>46142</v>
    <v>0</v>
    <v>1</v>
    <v>639131040000000000,639178017643509492,0</v>
    <v>0</v>
    <v>bkheqh</v>
    <v>XIDX:PADI</v>
    <v>215</v>
  </rv>
  <rv s="1">
    <v>1</v>
    <v>XIDX:OKAS</v>
    <v>Daily</v>
    <v>42734</v>
    <v>42734</v>
    <v>0</v>
    <v>1</v>
    <v>636186528000000000,639178017629704262,0</v>
    <v>0</v>
    <v>bkhdlh</v>
    <v>XIDX:OKAS</v>
    <v>33</v>
  </rv>
  <rv s="1">
    <v>1</v>
    <v>XIDX:OKAS</v>
    <v>Daily</v>
    <v>44195</v>
    <v>44195</v>
    <v>0</v>
    <v>1</v>
    <v>637448832000000000,639178017630077225,0</v>
    <v>0</v>
    <v>bkhdlh</v>
    <v>XIDX:OKAS</v>
    <v>10</v>
  </rv>
  <rv s="1">
    <v>1</v>
    <v>XIDX:OKAS</v>
    <v>Daily</v>
    <v>45656</v>
    <v>45656</v>
    <v>0</v>
    <v>1</v>
    <v>638711136000000000,639178017630454434,0</v>
    <v>0</v>
    <v>bkhdlh</v>
    <v>XIDX:OKAS</v>
    <v>551</v>
  </rv>
  <rv s="1">
    <v>1</v>
    <v>XIDX:OKAS</v>
    <v>Daily</v>
    <v>40177</v>
    <v>40177</v>
    <v>0</v>
    <v>1</v>
    <v>633977280000000000,639178017633045008,0</v>
    <v>0</v>
    <v>bkhdlh</v>
    <v>XIDX:OKAS</v>
    <v>224</v>
  </rv>
  <rv s="1">
    <v>1</v>
    <v>XIDX:OKAS</v>
    <v>Daily</v>
    <v>44560</v>
    <v>44560</v>
    <v>0</v>
    <v>1</v>
    <v>637764192000000000,639178017634153233,0</v>
    <v>0</v>
    <v>bkhdlh</v>
    <v>XIDX:OKAS</v>
    <v>291</v>
  </rv>
  <rv s="1">
    <v>1</v>
    <v>XIDX:OKAS</v>
    <v>Daily</v>
    <v>46021</v>
    <v>46021</v>
    <v>0</v>
    <v>1</v>
    <v>639026496000000000,639178017634513313,0</v>
    <v>0</v>
    <v>bkhdlh</v>
    <v>XIDX:OKAS</v>
    <v>585</v>
  </rv>
  <rv s="1">
    <v>1</v>
    <v>XIDX:OKAS</v>
    <v>Daily</v>
    <v>40542</v>
    <v>40542</v>
    <v>0</v>
    <v>1</v>
    <v>634292640000000000,639178017638236166,0</v>
    <v>0</v>
    <v>bkhdlh</v>
    <v>XIDX:OKAS</v>
    <v>390</v>
  </rv>
  <rv s="1">
    <v>1</v>
    <v>XIDX:OKAS</v>
    <v>Daily</v>
    <v>42003</v>
    <v>42003</v>
    <v>0</v>
    <v>1</v>
    <v>635554944000000000,639178017638599090,0</v>
    <v>0</v>
    <v>bkhdlh</v>
    <v>XIDX:OKAS</v>
    <v>498</v>
  </rv>
  <rv s="1">
    <v>1</v>
    <v>XIDX:OKAS</v>
    <v>Daily</v>
    <v>44925</v>
    <v>44925</v>
    <v>0</v>
    <v>1</v>
    <v>638079552000000000,639178017639336414,0</v>
    <v>0</v>
    <v>bkhdlh</v>
    <v>XIDX:OKAS</v>
    <v>229</v>
  </rv>
  <rv s="1">
    <v>1</v>
    <v>XIDX:OKAS</v>
    <v>Daily</v>
    <v>40907</v>
    <v>40907</v>
    <v>0</v>
    <v>1</v>
    <v>634608000000000000,639178017642059847,0</v>
    <v>0</v>
    <v>bkhdlh</v>
    <v>XIDX:OKAS</v>
    <v>191</v>
  </rv>
  <rv s="1">
    <v>1</v>
    <v>XIDX:OKAS</v>
    <v>Daily</v>
    <v>42368</v>
    <v>42368</v>
    <v>0</v>
    <v>1</v>
    <v>635870304000000000,639178017642437106,0</v>
    <v>0</v>
    <v>bkhdlh</v>
    <v>XIDX:OKAS</v>
    <v>586</v>
  </rv>
  <rv s="1">
    <v>1</v>
    <v>XIDX:OKAS</v>
    <v>Daily</v>
    <v>43829</v>
    <v>43829</v>
    <v>0</v>
    <v>1</v>
    <v>637132608000000000,639178017642817192,0</v>
    <v>0</v>
    <v>bkhdlh</v>
    <v>XIDX:OKAS</v>
    <v>3</v>
  </rv>
  <rv s="1">
    <v>1</v>
    <v>XIDX:OKAS</v>
    <v>Daily</v>
    <v>46142</v>
    <v>46142</v>
    <v>0</v>
    <v>1</v>
    <v>639131040000000000,639178017643560176,0</v>
    <v>0</v>
    <v>bkhdlh</v>
    <v>XIDX:OKAS</v>
    <v>587</v>
  </rv>
  <rv s="1">
    <v>1</v>
    <v>XIDX:OCAP</v>
    <v>Daily</v>
    <v>44925</v>
    <v>44925</v>
    <v>0</v>
    <v>1</v>
    <v>638079552000000000,639178017631486643,0</v>
    <v>0</v>
    <v>bh2cur</v>
    <v>XIDX:OCAP</v>
    <v>1</v>
  </rv>
  <rv s="1">
    <v>1</v>
    <v>XIDX:OCAP</v>
    <v>Daily</v>
    <v>43829</v>
    <v>43829</v>
    <v>0</v>
    <v>1</v>
    <v>637132608000000000,639178017634888189,0</v>
    <v>0</v>
    <v>bh2cur</v>
    <v>XIDX:OCAP</v>
    <v>176</v>
  </rv>
  <rv s="1">
    <v>1</v>
    <v>XIDX:OCAP</v>
    <v>Daily</v>
    <v>46142</v>
    <v>46142</v>
    <v>0</v>
    <v>1</v>
    <v>639131040000000000,639178017635627635,0</v>
    <v>0</v>
    <v>bh2cur</v>
    <v>XIDX:OCAP</v>
    <v>1</v>
  </rv>
  <rv s="1">
    <v>1</v>
    <v>XIDX:OCAP</v>
    <v>Daily</v>
    <v>44195</v>
    <v>44195</v>
    <v>0</v>
    <v>1</v>
    <v>637448832000000000,639178017637392893,0</v>
    <v>0</v>
    <v>bh2cur</v>
    <v>XIDX:OCAP</v>
    <v>1</v>
  </rv>
  <rv s="1">
    <v>1</v>
    <v>XIDX:OCAP</v>
    <v>Daily</v>
    <v>45656</v>
    <v>45656</v>
    <v>0</v>
    <v>1</v>
    <v>638711136000000000,639178017637778139,0</v>
    <v>0</v>
    <v>bh2cur</v>
    <v>XIDX:OCAP</v>
    <v>1</v>
  </rv>
  <rv s="1">
    <v>1</v>
    <v>XIDX:OCAP</v>
    <v>Daily</v>
    <v>44560</v>
    <v>44560</v>
    <v>0</v>
    <v>1</v>
    <v>637764192000000000,639178017644310260,0</v>
    <v>0</v>
    <v>bh2cur</v>
    <v>XIDX:OCAP</v>
    <v>1</v>
  </rv>
  <rv s="1">
    <v>1</v>
    <v>XIDX:OCAP</v>
    <v>Daily</v>
    <v>46021</v>
    <v>46021</v>
    <v>0</v>
    <v>1</v>
    <v>639026496000000000,639178017641228962,0</v>
    <v>0</v>
    <v>bh2cur</v>
    <v>XIDX:OCAP</v>
    <v>1</v>
  </rv>
  <rv s="1">
    <v>1</v>
    <v>XIDX:NRCA</v>
    <v>Daily</v>
    <v>42734</v>
    <v>42734</v>
    <v>0</v>
    <v>1</v>
    <v>636186528000000000,639178017632232799,0</v>
    <v>0</v>
    <v>bkhe9c</v>
    <v>XIDX:NRCA</v>
    <v>150</v>
  </rv>
  <rv s="1">
    <v>1</v>
    <v>XIDX:NRCA</v>
    <v>Daily</v>
    <v>44195</v>
    <v>44195</v>
    <v>0</v>
    <v>1</v>
    <v>637448832000000000,639178017632604910,0</v>
    <v>0</v>
    <v>bkhe9c</v>
    <v>XIDX:NRCA</v>
    <v>205</v>
  </rv>
  <rv s="1">
    <v>1</v>
    <v>XIDX:NRCA</v>
    <v>Daily</v>
    <v>45656</v>
    <v>45656</v>
    <v>0</v>
    <v>1</v>
    <v>638711136000000000,639178017632974993,0</v>
    <v>0</v>
    <v>bkhe9c</v>
    <v>XIDX:NRCA</v>
    <v>588</v>
  </rv>
  <rv s="1">
    <v>1</v>
    <v>XIDX:NRCA</v>
    <v>Daily</v>
    <v>41638</v>
    <v>41638</v>
    <v>0</v>
    <v>1</v>
    <v>635239584000000000,639178017635995667,0</v>
    <v>0</v>
    <v>bkhe9c</v>
    <v>XIDX:NRCA</v>
    <v>589</v>
  </rv>
  <rv s="1">
    <v>1</v>
    <v>XIDX:NRCA</v>
    <v>Daily</v>
    <v>44560</v>
    <v>44560</v>
    <v>0</v>
    <v>1</v>
    <v>637764192000000000,639178017632992969,0</v>
    <v>0</v>
    <v>bkhe9c</v>
    <v>XIDX:NRCA</v>
    <v>590</v>
  </rv>
  <rv s="1">
    <v>1</v>
    <v>XIDX:NRCA</v>
    <v>Daily</v>
    <v>46021</v>
    <v>46021</v>
    <v>0</v>
    <v>1</v>
    <v>639026496000000000,639178017633365080,0</v>
    <v>0</v>
    <v>bkhe9c</v>
    <v>XIDX:NRCA</v>
    <v>591</v>
  </rv>
  <rv s="1">
    <v>1</v>
    <v>XIDX:NRCA</v>
    <v>Daily</v>
    <v>42003</v>
    <v>42003</v>
    <v>0</v>
    <v>1</v>
    <v>635554944000000000,639178017638138981,0</v>
    <v>0</v>
    <v>bkhe9c</v>
    <v>XIDX:NRCA</v>
    <v>592</v>
  </rv>
  <rv s="1">
    <v>1</v>
    <v>XIDX:NRCA</v>
    <v>Daily</v>
    <v>44925</v>
    <v>44925</v>
    <v>0</v>
    <v>1</v>
    <v>638079552000000000,639178017638886313,0</v>
    <v>0</v>
    <v>bkhe9c</v>
    <v>XIDX:NRCA</v>
    <v>40</v>
  </rv>
  <rv s="1">
    <v>1</v>
    <v>XIDX:NRCA</v>
    <v>Daily</v>
    <v>42368</v>
    <v>42368</v>
    <v>0</v>
    <v>1</v>
    <v>635870304000000000,639178017641584927,0</v>
    <v>0</v>
    <v>bkhe9c</v>
    <v>XIDX:NRCA</v>
    <v>593</v>
  </rv>
  <rv s="1">
    <v>1</v>
    <v>XIDX:NRCA</v>
    <v>Daily</v>
    <v>43829</v>
    <v>43829</v>
    <v>0</v>
    <v>1</v>
    <v>637132608000000000,639178017641955014,0</v>
    <v>0</v>
    <v>bkhe9c</v>
    <v>XIDX:NRCA</v>
    <v>594</v>
  </rv>
  <rv s="1">
    <v>1</v>
    <v>XIDX:NRCA</v>
    <v>Daily</v>
    <v>46142</v>
    <v>46142</v>
    <v>0</v>
    <v>1</v>
    <v>639131040000000000,639178017642697165,0</v>
    <v>0</v>
    <v>bkhe9c</v>
    <v>XIDX:NRCA</v>
    <v>595</v>
  </rv>
  <rv s="1">
    <v>1</v>
    <v>XIDX:NOBU</v>
    <v>Daily</v>
    <v>42003</v>
    <v>42003</v>
    <v>0</v>
    <v>1</v>
    <v>635554944000000000,639178017629294819,0</v>
    <v>0</v>
    <v>bkhe3m</v>
    <v>XIDX:NOBU</v>
    <v>521</v>
  </rv>
  <rv s="1">
    <v>1</v>
    <v>XIDX:NOBU</v>
    <v>Daily</v>
    <v>44925</v>
    <v>44925</v>
    <v>0</v>
    <v>1</v>
    <v>638079552000000000,639178017630026010,0</v>
    <v>0</v>
    <v>bkhe3m</v>
    <v>XIDX:NOBU</v>
    <v>214</v>
  </rv>
  <rv s="1">
    <v>1</v>
    <v>XIDX:NOBU</v>
    <v>Daily</v>
    <v>42368</v>
    <v>42368</v>
    <v>0</v>
    <v>1</v>
    <v>635870304000000000,639178017633725818,0</v>
    <v>0</v>
    <v>bkhe3m</v>
    <v>XIDX:NOBU</v>
    <v>596</v>
  </rv>
  <rv s="1">
    <v>1</v>
    <v>XIDX:NOBU</v>
    <v>Daily</v>
    <v>43829</v>
    <v>43829</v>
    <v>0</v>
    <v>1</v>
    <v>637132608000000000,639178017634106149,0</v>
    <v>0</v>
    <v>bkhe3m</v>
    <v>XIDX:NOBU</v>
    <v>1</v>
  </rv>
  <rv s="1">
    <v>1</v>
    <v>XIDX:NOBU</v>
    <v>Daily</v>
    <v>46142</v>
    <v>46142</v>
    <v>0</v>
    <v>1</v>
    <v>639131040000000000,639178017634846315,0</v>
    <v>0</v>
    <v>bkhe3m</v>
    <v>XIDX:NOBU</v>
    <v>11</v>
  </rv>
  <rv s="1">
    <v>1</v>
    <v>XIDX:NOBU</v>
    <v>Daily</v>
    <v>42734</v>
    <v>42734</v>
    <v>0</v>
    <v>1</v>
    <v>636186528000000000,639178017639617412,0</v>
    <v>0</v>
    <v>bkhe3m</v>
    <v>XIDX:NOBU</v>
    <v>521</v>
  </rv>
  <rv s="1">
    <v>1</v>
    <v>XIDX:NOBU</v>
    <v>Daily</v>
    <v>44195</v>
    <v>44195</v>
    <v>0</v>
    <v>1</v>
    <v>637448832000000000,639178017639997239,0</v>
    <v>0</v>
    <v>bkhe3m</v>
    <v>XIDX:NOBU</v>
    <v>220</v>
  </rv>
  <rv s="1">
    <v>1</v>
    <v>XIDX:NOBU</v>
    <v>Daily</v>
    <v>45656</v>
    <v>45656</v>
    <v>0</v>
    <v>1</v>
    <v>638711136000000000,639178017640358337,0</v>
    <v>0</v>
    <v>bkhe3m</v>
    <v>XIDX:NOBU</v>
    <v>597</v>
  </rv>
  <rv s="1">
    <v>1</v>
    <v>XIDX:NOBU</v>
    <v>Daily</v>
    <v>41638</v>
    <v>41638</v>
    <v>0</v>
    <v>1</v>
    <v>635239584000000000,639178017643068217,0</v>
    <v>0</v>
    <v>bkhe3m</v>
    <v>XIDX:NOBU</v>
    <v>305</v>
  </rv>
  <rv s="1">
    <v>1</v>
    <v>XIDX:NOBU</v>
    <v>Daily</v>
    <v>44560</v>
    <v>44560</v>
    <v>0</v>
    <v>1</v>
    <v>637764192000000000,639178017643808389,0</v>
    <v>0</v>
    <v>bkhe3m</v>
    <v>XIDX:NOBU</v>
    <v>223</v>
  </rv>
  <rv s="1">
    <v>1</v>
    <v>XIDX:NOBU</v>
    <v>Daily</v>
    <v>46021</v>
    <v>46021</v>
    <v>0</v>
    <v>1</v>
    <v>639026496000000000,639178017644169198,0</v>
    <v>0</v>
    <v>bkhe3m</v>
    <v>XIDX:NOBU</v>
    <v>336</v>
  </rv>
  <rv s="1">
    <v>1</v>
    <v>XIDX:NISP</v>
    <v>Daily</v>
    <v>42003</v>
    <v>42003</v>
    <v>0</v>
    <v>1</v>
    <v>635554944000000000,639178017630766748,0</v>
    <v>0</v>
    <v>bkhdzr</v>
    <v>XIDX:NISP</v>
    <v>218</v>
  </rv>
  <rv s="1">
    <v>1</v>
    <v>XIDX:NISP</v>
    <v>Daily</v>
    <v>44925</v>
    <v>44925</v>
    <v>0</v>
    <v>1</v>
    <v>638079552000000000,639178017631504780,0</v>
    <v>0</v>
    <v>bkhdzr</v>
    <v>XIDX:NISP</v>
    <v>22</v>
  </rv>
  <rv s="1">
    <v>1</v>
    <v>XIDX:NISP</v>
    <v>Daily</v>
    <v>40907</v>
    <v>40907</v>
    <v>0</v>
    <v>1</v>
    <v>634608000000000000,639178017635587808,0</v>
    <v>0</v>
    <v>bkhdzr</v>
    <v>XIDX:NISP</v>
    <v>598</v>
  </rv>
  <rv s="1">
    <v>1</v>
    <v>XIDX:NISP</v>
    <v>Daily</v>
    <v>43829</v>
    <v>43829</v>
    <v>0</v>
    <v>1</v>
    <v>637132608000000000,639178017636323914,0</v>
    <v>0</v>
    <v>bkhdzr</v>
    <v>XIDX:NISP</v>
    <v>379</v>
  </rv>
  <rv s="1">
    <v>1</v>
    <v>XIDX:NISP</v>
    <v>Daily</v>
    <v>46142</v>
    <v>46142</v>
    <v>0</v>
    <v>1</v>
    <v>639131040000000000,639178017634835516,0</v>
    <v>0</v>
    <v>bkhdzr</v>
    <v>XIDX:NISP</v>
    <v>53</v>
  </rv>
  <rv s="1">
    <v>1</v>
    <v>XIDX:NISP</v>
    <v>Daily</v>
    <v>39812</v>
    <v>39812</v>
    <v>0</v>
    <v>1</v>
    <v>633661920000000000,639178017638566363,0</v>
    <v>0</v>
    <v>bkhdzr</v>
    <v>XIDX:NISP</v>
    <v>599</v>
  </rv>
  <rv s="1">
    <v>1</v>
    <v>XIDX:NISP</v>
    <v>Daily</v>
    <v>42734</v>
    <v>42734</v>
    <v>0</v>
    <v>1</v>
    <v>636186528000000000,639178017639298596,0</v>
    <v>0</v>
    <v>bkhdzr</v>
    <v>XIDX:NISP</v>
    <v>600</v>
  </rv>
  <rv s="1">
    <v>1</v>
    <v>XIDX:NISP</v>
    <v>Daily</v>
    <v>44195</v>
    <v>44195</v>
    <v>0</v>
    <v>1</v>
    <v>637448832000000000,639178017639668674,0</v>
    <v>0</v>
    <v>bkhdzr</v>
    <v>XIDX:NISP</v>
    <v>525</v>
  </rv>
  <rv s="1">
    <v>1</v>
    <v>XIDX:NISP</v>
    <v>Daily</v>
    <v>45656</v>
    <v>45656</v>
    <v>0</v>
    <v>1</v>
    <v>638711136000000000,639178017640028752,0</v>
    <v>0</v>
    <v>bkhdzr</v>
    <v>XIDX:NISP</v>
    <v>601</v>
  </rv>
  <rv s="1">
    <v>1</v>
    <v>XIDX:NISP</v>
    <v>Daily</v>
    <v>44560</v>
    <v>44560</v>
    <v>0</v>
    <v>1</v>
    <v>637764192000000000,639178017641945144,0</v>
    <v>0</v>
    <v>bkhdzr</v>
    <v>XIDX:NISP</v>
    <v>589</v>
  </rv>
  <rv s="1">
    <v>1</v>
    <v>XIDX:NISP</v>
    <v>Daily</v>
    <v>46021</v>
    <v>46021</v>
    <v>0</v>
    <v>1</v>
    <v>639026496000000000,639178017642309235,0</v>
    <v>0</v>
    <v>bkhdzr</v>
    <v>XIDX:NISP</v>
    <v>602</v>
  </rv>
  <rv s="1">
    <v>1</v>
    <v>XIDX:NIRO</v>
    <v>Daily</v>
    <v>42003</v>
    <v>42003</v>
    <v>0</v>
    <v>1</v>
    <v>635554944000000000,639178017631871624,0</v>
    <v>0</v>
    <v>bkhdww</v>
    <v>XIDX:NIRO</v>
    <v>603</v>
  </rv>
  <rv s="1">
    <v>1</v>
    <v>XIDX:NIRO</v>
    <v>Daily</v>
    <v>44925</v>
    <v>44925</v>
    <v>0</v>
    <v>1</v>
    <v>638079552000000000,639178017632612250,0</v>
    <v>0</v>
    <v>bkhdww</v>
    <v>XIDX:NIRO</v>
    <v>457</v>
  </rv>
  <rv s="1">
    <v>1</v>
    <v>XIDX:NIRO</v>
    <v>Daily</v>
    <v>42368</v>
    <v>42368</v>
    <v>0</v>
    <v>1</v>
    <v>635870304000000000,639178017635562894,0</v>
    <v>0</v>
    <v>bkhdww</v>
    <v>XIDX:NIRO</v>
    <v>604</v>
  </rv>
  <rv s="1">
    <v>1</v>
    <v>XIDX:NIRO</v>
    <v>Daily</v>
    <v>43829</v>
    <v>43829</v>
    <v>0</v>
    <v>1</v>
    <v>637132608000000000,639178017635932975,0</v>
    <v>0</v>
    <v>bkhdww</v>
    <v>XIDX:NIRO</v>
    <v>47</v>
  </rv>
  <rv s="1">
    <v>1</v>
    <v>XIDX:NIRO</v>
    <v>Daily</v>
    <v>46142</v>
    <v>46142</v>
    <v>0</v>
    <v>1</v>
    <v>639131040000000000,639178017636677090,0</v>
    <v>0</v>
    <v>bkhdww</v>
    <v>XIDX:NIRO</v>
    <v>400</v>
  </rv>
  <rv s="1">
    <v>1</v>
    <v>XIDX:NIRO</v>
    <v>Daily</v>
    <v>42734</v>
    <v>42734</v>
    <v>0</v>
    <v>1</v>
    <v>636186528000000000,639178017640763622,0</v>
    <v>0</v>
    <v>bkhdww</v>
    <v>XIDX:NIRO</v>
    <v>202</v>
  </rv>
  <rv s="1">
    <v>1</v>
    <v>XIDX:NIRO</v>
    <v>Daily</v>
    <v>44195</v>
    <v>44195</v>
    <v>0</v>
    <v>1</v>
    <v>637448832000000000,639178017641133703,0</v>
    <v>0</v>
    <v>bkhdww</v>
    <v>XIDX:NIRO</v>
    <v>605</v>
  </rv>
  <rv s="1">
    <v>1</v>
    <v>XIDX:NIRO</v>
    <v>Daily</v>
    <v>45656</v>
    <v>45656</v>
    <v>0</v>
    <v>1</v>
    <v>638711136000000000,639178017641503793,0</v>
    <v>0</v>
    <v>bkhdww</v>
    <v>XIDX:NIRO</v>
    <v>606</v>
  </rv>
  <rv s="1">
    <v>1</v>
    <v>XIDX:NIRO</v>
    <v>Daily</v>
    <v>41638</v>
    <v>41638</v>
    <v>0</v>
    <v>1</v>
    <v>635239584000000000,639178017642674444,0</v>
    <v>0</v>
    <v>bkhdww</v>
    <v>XIDX:NIRO</v>
    <v>607</v>
  </rv>
  <rv s="1">
    <v>1</v>
    <v>XIDX:NIRO</v>
    <v>Daily</v>
    <v>44560</v>
    <v>44560</v>
    <v>0</v>
    <v>1</v>
    <v>637764192000000000,639178017643414239,0</v>
    <v>0</v>
    <v>bkhdww</v>
    <v>XIDX:NIRO</v>
    <v>343</v>
  </rv>
  <rv s="1">
    <v>1</v>
    <v>XIDX:NIRO</v>
    <v>Daily</v>
    <v>46021</v>
    <v>46021</v>
    <v>0</v>
    <v>1</v>
    <v>639026496000000000,639178017643794322,0</v>
    <v>0</v>
    <v>bkhdww</v>
    <v>XIDX:NIRO</v>
    <v>608</v>
  </rv>
  <rv s="1">
    <v>1</v>
    <v>XIDX:NIKL</v>
    <v>Daily</v>
    <v>40542</v>
    <v>40542</v>
    <v>0</v>
    <v>1</v>
    <v>634292640000000000,639178017629406966,0</v>
    <v>0</v>
    <v>bkhdr7</v>
    <v>XIDX:NIKL</v>
    <v>45</v>
  </rv>
  <rv s="1">
    <v>1</v>
    <v>XIDX:NIKL</v>
    <v>Daily</v>
    <v>42003</v>
    <v>42003</v>
    <v>0</v>
    <v>1</v>
    <v>635554944000000000,639178017629786238,0</v>
    <v>0</v>
    <v>bkhdr7</v>
    <v>XIDX:NIKL</v>
    <v>511</v>
  </rv>
  <rv s="1">
    <v>1</v>
    <v>XIDX:NIKL</v>
    <v>Daily</v>
    <v>44925</v>
    <v>44925</v>
    <v>0</v>
    <v>1</v>
    <v>638079552000000000,639178017630516431,0</v>
    <v>0</v>
    <v>bkhdr7</v>
    <v>XIDX:NIKL</v>
    <v>99</v>
  </rv>
  <rv s="1">
    <v>1</v>
    <v>XIDX:NIKL</v>
    <v>Daily</v>
    <v>40907</v>
    <v>40907</v>
    <v>0</v>
    <v>1</v>
    <v>634608000000000000,639178017637047969,0</v>
    <v>0</v>
    <v>bkhdr7</v>
    <v>XIDX:NIKL</v>
    <v>108</v>
  </rv>
  <rv s="1">
    <v>1</v>
    <v>XIDX:NIKL</v>
    <v>Daily</v>
    <v>42368</v>
    <v>42368</v>
    <v>0</v>
    <v>1</v>
    <v>635870304000000000,639178017637418056,0</v>
    <v>0</v>
    <v>bkhdr7</v>
    <v>XIDX:NIKL</v>
    <v>33</v>
  </rv>
  <rv s="1">
    <v>1</v>
    <v>XIDX:NIKL</v>
    <v>Daily</v>
    <v>43829</v>
    <v>43829</v>
    <v>0</v>
    <v>1</v>
    <v>637132608000000000,639178017637778139,0</v>
    <v>0</v>
    <v>bkhdr7</v>
    <v>XIDX:NIKL</v>
    <v>441</v>
  </rv>
  <rv s="1">
    <v>1</v>
    <v>XIDX:NIKL</v>
    <v>Daily</v>
    <v>46142</v>
    <v>46142</v>
    <v>0</v>
    <v>1</v>
    <v>639131040000000000,639178017635797670,0</v>
    <v>0</v>
    <v>bkhdr7</v>
    <v>XIDX:NIKL</v>
    <v>609</v>
  </rv>
  <rv s="1">
    <v>1</v>
    <v>XIDX:NIKL</v>
    <v>Daily</v>
    <v>42734</v>
    <v>42734</v>
    <v>0</v>
    <v>1</v>
    <v>636186528000000000,639178017638579008,0</v>
    <v>0</v>
    <v>bkhdr7</v>
    <v>XIDX:NIKL</v>
    <v>124</v>
  </rv>
  <rv s="1">
    <v>1</v>
    <v>XIDX:NIKL</v>
    <v>Daily</v>
    <v>44195</v>
    <v>44195</v>
    <v>0</v>
    <v>1</v>
    <v>637448832000000000,639178017638949084,0</v>
    <v>0</v>
    <v>bkhdr7</v>
    <v>XIDX:NIKL</v>
    <v>610</v>
  </rv>
  <rv s="1">
    <v>1</v>
    <v>XIDX:NIKL</v>
    <v>Daily</v>
    <v>45656</v>
    <v>45656</v>
    <v>0</v>
    <v>1</v>
    <v>638711136000000000,639178017639318509,0</v>
    <v>0</v>
    <v>bkhdr7</v>
    <v>XIDX:NIKL</v>
    <v>178</v>
  </rv>
  <rv s="1">
    <v>1</v>
    <v>XIDX:NIKL</v>
    <v>Daily</v>
    <v>40177</v>
    <v>40177</v>
    <v>0</v>
    <v>1</v>
    <v>633977280000000000,639178017644160238,0</v>
    <v>0</v>
    <v>bkhdr7</v>
    <v>XIDX:NIKL</v>
    <v>607</v>
  </rv>
  <rv s="1">
    <v>1</v>
    <v>XIDX:NIKL</v>
    <v>Daily</v>
    <v>41638</v>
    <v>41638</v>
    <v>0</v>
    <v>1</v>
    <v>635239584000000000,639178017644524366,0</v>
    <v>0</v>
    <v>bkhdr7</v>
    <v>XIDX:NIKL</v>
    <v>611</v>
  </rv>
  <rv s="1">
    <v>1</v>
    <v>XIDX:NIKL</v>
    <v>Daily</v>
    <v>44560</v>
    <v>44560</v>
    <v>0</v>
    <v>1</v>
    <v>637764192000000000,639178017642934034,0</v>
    <v>0</v>
    <v>bkhdr7</v>
    <v>XIDX:NIKL</v>
    <v>612</v>
  </rv>
  <rv s="1">
    <v>1</v>
    <v>XIDX:NIKL</v>
    <v>Daily</v>
    <v>46021</v>
    <v>46021</v>
    <v>0</v>
    <v>1</v>
    <v>639026496000000000,639178017643299466,0</v>
    <v>0</v>
    <v>bkhdr7</v>
    <v>XIDX:NIKL</v>
    <v>613</v>
  </rv>
  <rv s="1">
    <v>1</v>
    <v>XIDX:NELY</v>
    <v>Daily</v>
    <v>44925</v>
    <v>44925</v>
    <v>0</v>
    <v>1</v>
    <v>638079552000000000,639178017631623367,0</v>
    <v>0</v>
    <v>bkhcar</v>
    <v>XIDX:NELY</v>
    <v>52</v>
  </rv>
  <rv s="1">
    <v>1</v>
    <v>XIDX:NELY</v>
    <v>Daily</v>
    <v>43829</v>
    <v>43829</v>
    <v>0</v>
    <v>1</v>
    <v>637132608000000000,639178017636884512,0</v>
    <v>0</v>
    <v>bkhcar</v>
    <v>XIDX:NELY</v>
    <v>614</v>
  </rv>
  <rv s="1">
    <v>1</v>
    <v>XIDX:NELY</v>
    <v>Daily</v>
    <v>46142</v>
    <v>46142</v>
    <v>0</v>
    <v>1</v>
    <v>639131040000000000,639178017637604678,0</v>
    <v>0</v>
    <v>bkhcar</v>
    <v>XIDX:NELY</v>
    <v>52</v>
  </rv>
  <rv s="1">
    <v>1</v>
    <v>XIDX:NELY</v>
    <v>Daily</v>
    <v>44195</v>
    <v>44195</v>
    <v>0</v>
    <v>1</v>
    <v>637448832000000000,639178017640425293,0</v>
    <v>0</v>
    <v>bkhcar</v>
    <v>XIDX:NELY</v>
    <v>358</v>
  </rv>
  <rv s="1">
    <v>1</v>
    <v>XIDX:NELY</v>
    <v>Daily</v>
    <v>45656</v>
    <v>45656</v>
    <v>0</v>
    <v>1</v>
    <v>638711136000000000,639178017640785375,0</v>
    <v>0</v>
    <v>bkhcar</v>
    <v>XIDX:NELY</v>
    <v>236</v>
  </rv>
  <rv s="1">
    <v>1</v>
    <v>XIDX:NELY</v>
    <v>Daily</v>
    <v>41638</v>
    <v>41638</v>
    <v>0</v>
    <v>1</v>
    <v>635239584000000000,639178017643666017,0</v>
    <v>0</v>
    <v>bkhcar</v>
    <v>XIDX:NELY</v>
    <v>615</v>
  </rv>
  <rv s="1">
    <v>1</v>
    <v>XIDX:NELY</v>
    <v>Daily</v>
    <v>44560</v>
    <v>44560</v>
    <v>0</v>
    <v>1</v>
    <v>637764192000000000,639178017644516212,0</v>
    <v>0</v>
    <v>bkhcar</v>
    <v>XIDX:NELY</v>
    <v>616</v>
  </rv>
  <rv s="1">
    <v>1</v>
    <v>XIDX:NELY</v>
    <v>Daily</v>
    <v>46021</v>
    <v>46021</v>
    <v>0</v>
    <v>1</v>
    <v>639026496000000000,639178017644876292,0</v>
    <v>0</v>
    <v>bkhcar</v>
    <v>XIDX:NELY</v>
    <v>617</v>
  </rv>
  <rv s="1">
    <v>1</v>
    <v>XIDX:MYTX</v>
    <v>Daily</v>
    <v>44195</v>
    <v>44195</v>
    <v>0</v>
    <v>1</v>
    <v>637448832000000000,639178017629395874,0</v>
    <v>0</v>
    <v>bkhcp2</v>
    <v>XIDX:MYTX</v>
    <v>33</v>
  </rv>
  <rv s="1">
    <v>1</v>
    <v>XIDX:MYTX</v>
    <v>Daily</v>
    <v>45656</v>
    <v>45656</v>
    <v>0</v>
    <v>1</v>
    <v>638711136000000000,639178017630215264,0</v>
    <v>0</v>
    <v>bkhcp2</v>
    <v>XIDX:MYTX</v>
    <v>618</v>
  </rv>
  <rv s="1">
    <v>1</v>
    <v>XIDX:MYTX</v>
    <v>Daily</v>
    <v>40177</v>
    <v>40177</v>
    <v>0</v>
    <v>1</v>
    <v>633977280000000000,639178017637977032,0</v>
    <v>0</v>
    <v>bkhcp2</v>
    <v>XIDX:MYTX</v>
    <v>258</v>
  </rv>
  <rv s="1">
    <v>1</v>
    <v>XIDX:MYTX</v>
    <v>Daily</v>
    <v>44560</v>
    <v>44560</v>
    <v>0</v>
    <v>1</v>
    <v>637764192000000000,639178017635416202,0</v>
    <v>0</v>
    <v>bkhcp2</v>
    <v>XIDX:MYTX</v>
    <v>42</v>
  </rv>
  <rv s="1">
    <v>1</v>
    <v>XIDX:MYTX</v>
    <v>Daily</v>
    <v>46021</v>
    <v>46021</v>
    <v>0</v>
    <v>1</v>
    <v>639026496000000000,639178017635776285,0</v>
    <v>0</v>
    <v>bkhcp2</v>
    <v>XIDX:MYTX</v>
    <v>1</v>
  </rv>
  <rv s="1">
    <v>1</v>
    <v>XIDX:MYTX</v>
    <v>Daily</v>
    <v>40542</v>
    <v>40542</v>
    <v>0</v>
    <v>1</v>
    <v>634292640000000000,639178017641147770,0</v>
    <v>0</v>
    <v>bkhcp2</v>
    <v>XIDX:MYTX</v>
    <v>136</v>
  </rv>
  <rv s="1">
    <v>1</v>
    <v>XIDX:MYTX</v>
    <v>Daily</v>
    <v>44925</v>
    <v>44925</v>
    <v>0</v>
    <v>1</v>
    <v>638079552000000000,639178017639798210,0</v>
    <v>0</v>
    <v>bkhcp2</v>
    <v>XIDX:MYTX</v>
    <v>296</v>
  </rv>
  <rv s="1">
    <v>1</v>
    <v>XIDX:MYTX</v>
    <v>Daily</v>
    <v>40907</v>
    <v>40907</v>
    <v>0</v>
    <v>1</v>
    <v>634608000000000000,639178017645248419,0</v>
    <v>0</v>
    <v>bkhcp2</v>
    <v>XIDX:MYTX</v>
    <v>619</v>
  </rv>
  <rv s="1">
    <v>1</v>
    <v>XIDX:MYTX</v>
    <v>Daily</v>
    <v>43829</v>
    <v>43829</v>
    <v>0</v>
    <v>1</v>
    <v>637132608000000000,639178017645978894,0</v>
    <v>0</v>
    <v>bkhcp2</v>
    <v>XIDX:MYTX</v>
    <v>620</v>
  </rv>
  <rv s="1">
    <v>1</v>
    <v>XIDX:MYTX</v>
    <v>Daily</v>
    <v>46142</v>
    <v>46142</v>
    <v>0</v>
    <v>1</v>
    <v>639131040000000000,639178017644268197,0</v>
    <v>0</v>
    <v>bkhcp2</v>
    <v>XIDX:MYTX</v>
    <v>621</v>
  </rv>
  <rv s="1">
    <v>1</v>
    <v>XIDX:MYOR</v>
    <v>Daily</v>
    <v>40542</v>
    <v>40542</v>
    <v>0</v>
    <v>1</v>
    <v>634292640000000000,639178017630584458,0</v>
    <v>0</v>
    <v>bn9bkr</v>
    <v>XIDX:MYOR</v>
    <v>622</v>
  </rv>
  <rv s="1">
    <v>1</v>
    <v>XIDX:MYOR</v>
    <v>Daily</v>
    <v>42003</v>
    <v>42003</v>
    <v>0</v>
    <v>1</v>
    <v>635554944000000000,639178017630944538,0</v>
    <v>0</v>
    <v>bn9bkr</v>
    <v>XIDX:MYOR</v>
    <v>623</v>
  </rv>
  <rv s="1">
    <v>1</v>
    <v>XIDX:MYOR</v>
    <v>Daily</v>
    <v>44925</v>
    <v>44925</v>
    <v>0</v>
    <v>1</v>
    <v>638079552000000000,639178017631692677,0</v>
    <v>0</v>
    <v>bn9bkr</v>
    <v>XIDX:MYOR</v>
    <v>282</v>
  </rv>
  <rv s="1">
    <v>1</v>
    <v>XIDX:MYOR</v>
    <v>Daily</v>
    <v>40907</v>
    <v>40907</v>
    <v>0</v>
    <v>1</v>
    <v>634608000000000000,639178017636145690,0</v>
    <v>0</v>
    <v>bn9bkr</v>
    <v>XIDX:MYOR</v>
    <v>624</v>
  </rv>
  <rv s="1">
    <v>1</v>
    <v>XIDX:MYOR</v>
    <v>Daily</v>
    <v>42368</v>
    <v>42368</v>
    <v>0</v>
    <v>1</v>
    <v>635870304000000000,639178017636505781,0</v>
    <v>0</v>
    <v>bn9bkr</v>
    <v>XIDX:MYOR</v>
    <v>625</v>
  </rv>
  <rv s="1">
    <v>1</v>
    <v>XIDX:MYOR</v>
    <v>Daily</v>
    <v>43829</v>
    <v>43829</v>
    <v>0</v>
    <v>1</v>
    <v>637132608000000000,639178017637115917,0</v>
    <v>0</v>
    <v>bn9bkr</v>
    <v>XIDX:MYOR</v>
    <v>626</v>
  </rv>
  <rv s="1">
    <v>1</v>
    <v>XIDX:MYOR</v>
    <v>Daily</v>
    <v>46142</v>
    <v>46142</v>
    <v>0</v>
    <v>1</v>
    <v>639131040000000000,639178017637844066,0</v>
    <v>0</v>
    <v>bn9bkr</v>
    <v>XIDX:MYOR</v>
    <v>627</v>
  </rv>
  <rv s="1">
    <v>1</v>
    <v>XIDX:MYOR</v>
    <v>Daily</v>
    <v>39812</v>
    <v>39812</v>
    <v>0</v>
    <v>1</v>
    <v>633661920000000000,639178017640156596,0</v>
    <v>0</v>
    <v>bn9bkr</v>
    <v>XIDX:MYOR</v>
    <v>628</v>
  </rv>
  <rv s="1">
    <v>1</v>
    <v>XIDX:MYOR</v>
    <v>Daily</v>
    <v>42734</v>
    <v>42734</v>
    <v>0</v>
    <v>1</v>
    <v>636186528000000000,639178017640899593,0</v>
    <v>0</v>
    <v>bn9bkr</v>
    <v>XIDX:MYOR</v>
    <v>629</v>
  </rv>
  <rv s="1">
    <v>1</v>
    <v>XIDX:MYOR</v>
    <v>Daily</v>
    <v>44195</v>
    <v>44195</v>
    <v>0</v>
    <v>1</v>
    <v>637448832000000000,639178017641264854,0</v>
    <v>0</v>
    <v>bn9bkr</v>
    <v>XIDX:MYOR</v>
    <v>495</v>
  </rv>
  <rv s="1">
    <v>1</v>
    <v>XIDX:MYOR</v>
    <v>Daily</v>
    <v>45656</v>
    <v>45656</v>
    <v>0</v>
    <v>1</v>
    <v>638711136000000000,639178017641634939,0</v>
    <v>0</v>
    <v>bn9bkr</v>
    <v>XIDX:MYOR</v>
    <v>630</v>
  </rv>
  <rv s="1">
    <v>1</v>
    <v>XIDX:MYOR</v>
    <v>Daily</v>
    <v>40177</v>
    <v>40177</v>
    <v>0</v>
    <v>1</v>
    <v>633977280000000000,639178017644637598,0</v>
    <v>0</v>
    <v>bn9bkr</v>
    <v>XIDX:MYOR</v>
    <v>631</v>
  </rv>
  <rv s="1">
    <v>1</v>
    <v>XIDX:MYOR</v>
    <v>Daily</v>
    <v>46021</v>
    <v>46021</v>
    <v>0</v>
    <v>1</v>
    <v>639026496000000000,639178017645007681,0</v>
    <v>0</v>
    <v>bn9bkr</v>
    <v>XIDX:MYOR</v>
    <v>632</v>
  </rv>
  <rv s="1">
    <v>1</v>
    <v>XIDX:MYOR</v>
    <v>Daily</v>
    <v>41638</v>
    <v>41638</v>
    <v>0</v>
    <v>1</v>
    <v>635239584000000000,639178017648281210,0</v>
    <v>0</v>
    <v>bn9bkr</v>
    <v>XIDX:MYOR</v>
    <v>633</v>
  </rv>
  <rv s="1">
    <v>1</v>
    <v>XIDX:MYOR</v>
    <v>Daily</v>
    <v>44560</v>
    <v>44560</v>
    <v>0</v>
    <v>1</v>
    <v>637764192000000000,639178017651849208,0</v>
    <v>0</v>
    <v>bn9bkr</v>
    <v>XIDX:MYOR</v>
    <v>494</v>
  </rv>
  <rv s="1">
    <v>1</v>
    <v>XIDX:MTSM</v>
    <v>Daily</v>
    <v>42368</v>
    <v>42368</v>
    <v>0</v>
    <v>1</v>
    <v>635870304000000000,639178017636103013,0</v>
    <v>0</v>
    <v>bkhda2</v>
    <v>XIDX:MTSM</v>
    <v>184</v>
  </rv>
  <rv s="1">
    <v>1</v>
    <v>XIDX:MTSM</v>
    <v>Daily</v>
    <v>43829</v>
    <v>43829</v>
    <v>0</v>
    <v>1</v>
    <v>637132608000000000,639178017636462658,0</v>
    <v>0</v>
    <v>bkhda2</v>
    <v>XIDX:MTSM</v>
    <v>1</v>
  </rv>
  <rv s="1">
    <v>1</v>
    <v>XIDX:MTSM</v>
    <v>Daily</v>
    <v>46142</v>
    <v>46142</v>
    <v>0</v>
    <v>1</v>
    <v>639131040000000000,639178017637263270,0</v>
    <v>0</v>
    <v>bkhda2</v>
    <v>XIDX:MTSM</v>
    <v>1</v>
  </rv>
  <rv s="1">
    <v>1</v>
    <v>XIDX:MTSM</v>
    <v>Daily</v>
    <v>44195</v>
    <v>44195</v>
    <v>0</v>
    <v>1</v>
    <v>637448832000000000,639178017641324158,0</v>
    <v>0</v>
    <v>bkhda2</v>
    <v>XIDX:MTSM</v>
    <v>634</v>
  </rv>
  <rv s="1">
    <v>1</v>
    <v>XIDX:MTSM</v>
    <v>Daily</v>
    <v>45656</v>
    <v>45656</v>
    <v>0</v>
    <v>1</v>
    <v>638711136000000000,639178017641703841,0</v>
    <v>0</v>
    <v>bkhda2</v>
    <v>XIDX:MTSM</v>
    <v>227</v>
  </rv>
  <rv s="1">
    <v>1</v>
    <v>XIDX:MTSM</v>
    <v>Daily</v>
    <v>44560</v>
    <v>44560</v>
    <v>0</v>
    <v>1</v>
    <v>637764192000000000,639178017646475286,0</v>
    <v>0</v>
    <v>bkhda2</v>
    <v>XIDX:MTSM</v>
    <v>52</v>
  </rv>
  <rv s="1">
    <v>1</v>
    <v>XIDX:MTSM</v>
    <v>Daily</v>
    <v>44925</v>
    <v>44925</v>
    <v>0</v>
    <v>1</v>
    <v>638079552000000000,639178017646404922,0</v>
    <v>0</v>
    <v>bkhda2</v>
    <v>XIDX:MTSM</v>
    <v>635</v>
  </rv>
  <rv s="1">
    <v>1</v>
    <v>XIDX:MTSM</v>
    <v>Daily</v>
    <v>46021</v>
    <v>46021</v>
    <v>0</v>
    <v>1</v>
    <v>639026496000000000,639178017649159849,0</v>
    <v>0</v>
    <v>bkhda2</v>
    <v>XIDX:MTSM</v>
    <v>1</v>
  </rv>
  <rv s="1">
    <v>1</v>
    <v>XIDX:MTLA</v>
    <v>Daily</v>
    <v>41638</v>
    <v>41638</v>
    <v>0</v>
    <v>1</v>
    <v>635239584000000000,639178017637638109,0</v>
    <v>0</v>
    <v>bkhd4c</v>
    <v>XIDX:MTLA</v>
    <v>636</v>
  </rv>
  <rv s="1">
    <v>1</v>
    <v>XIDX:MTLA</v>
    <v>Daily</v>
    <v>44560</v>
    <v>44560</v>
    <v>0</v>
    <v>1</v>
    <v>637764192000000000,639178017638393098,0</v>
    <v>0</v>
    <v>bkhd4c</v>
    <v>XIDX:MTLA</v>
    <v>555</v>
  </rv>
  <rv s="1">
    <v>1</v>
    <v>XIDX:MTLA</v>
    <v>Daily</v>
    <v>46021</v>
    <v>46021</v>
    <v>0</v>
    <v>1</v>
    <v>639026496000000000,639178017635267544,0</v>
    <v>0</v>
    <v>bkhd4c</v>
    <v>XIDX:MTLA</v>
    <v>118</v>
  </rv>
  <rv s="1">
    <v>1</v>
    <v>XIDX:MTLA</v>
    <v>Daily</v>
    <v>42003</v>
    <v>42003</v>
    <v>0</v>
    <v>1</v>
    <v>635554944000000000,639178017642429250,0</v>
    <v>0</v>
    <v>bkhd4c</v>
    <v>XIDX:MTLA</v>
    <v>637</v>
  </rv>
  <rv s="1">
    <v>1</v>
    <v>XIDX:MTLA</v>
    <v>Daily</v>
    <v>44925</v>
    <v>44925</v>
    <v>0</v>
    <v>1</v>
    <v>638079552000000000,639178017643174086,0</v>
    <v>0</v>
    <v>bkhd4c</v>
    <v>XIDX:MTLA</v>
    <v>146</v>
  </rv>
  <rv s="1">
    <v>1</v>
    <v>XIDX:MTLA</v>
    <v>Daily</v>
    <v>40907</v>
    <v>40907</v>
    <v>0</v>
    <v>1</v>
    <v>634608000000000000,639178017646850334,0</v>
    <v>0</v>
    <v>bkhd4c</v>
    <v>XIDX:MTLA</v>
    <v>638</v>
  </rv>
  <rv s="1">
    <v>1</v>
    <v>XIDX:MTLA</v>
    <v>Daily</v>
    <v>43829</v>
    <v>43829</v>
    <v>0</v>
    <v>1</v>
    <v>637132608000000000,639178017647220421,0</v>
    <v>0</v>
    <v>bkhd4c</v>
    <v>XIDX:MTLA</v>
    <v>422</v>
  </rv>
  <rv s="1">
    <v>1</v>
    <v>XIDX:MTLA</v>
    <v>Daily</v>
    <v>46142</v>
    <v>46142</v>
    <v>0</v>
    <v>1</v>
    <v>639131040000000000,639178017643910175,0</v>
    <v>0</v>
    <v>bkhd4c</v>
    <v>XIDX:MTLA</v>
    <v>410</v>
  </rv>
  <rv s="1">
    <v>1</v>
    <v>XIDX:MTLA</v>
    <v>Daily</v>
    <v>44195</v>
    <v>44195</v>
    <v>0</v>
    <v>1</v>
    <v>637448832000000000,639178017647150887,0</v>
    <v>0</v>
    <v>bkhd4c</v>
    <v>XIDX:MTLA</v>
    <v>45</v>
  </rv>
  <rv s="1">
    <v>1</v>
    <v>XIDX:MTLA</v>
    <v>Daily</v>
    <v>42368</v>
    <v>42368</v>
    <v>0</v>
    <v>1</v>
    <v>635870304000000000,639178017649541406,0</v>
    <v>0</v>
    <v>bkhd4c</v>
    <v>XIDX:MTLA</v>
    <v>174</v>
  </rv>
  <rv s="1">
    <v>1</v>
    <v>XIDX:MTLA</v>
    <v>Daily</v>
    <v>42734</v>
    <v>42734</v>
    <v>0</v>
    <v>1</v>
    <v>636186528000000000,639178017653762012,0</v>
    <v>0</v>
    <v>bkhd4c</v>
    <v>XIDX:MTLA</v>
    <v>639</v>
  </rv>
  <rv s="1">
    <v>1</v>
    <v>XIDX:MTLA</v>
    <v>Daily</v>
    <v>45656</v>
    <v>45656</v>
    <v>0</v>
    <v>1</v>
    <v>638711136000000000,639178017654122408,0</v>
    <v>0</v>
    <v>bkhd4c</v>
    <v>XIDX:MTLA</v>
    <v>377</v>
  </rv>
  <rv s="1">
    <v>1</v>
    <v>XIDX:MREI</v>
    <v>Daily</v>
    <v>42734</v>
    <v>42734</v>
    <v>0</v>
    <v>1</v>
    <v>636186528000000000,639178017646155988,0</v>
    <v>0</v>
    <v>bkhcur</v>
    <v>XIDX:MREI</v>
    <v>640</v>
  </rv>
  <rv s="1">
    <v>1</v>
    <v>XIDX:MREI</v>
    <v>Daily</v>
    <v>44195</v>
    <v>44195</v>
    <v>0</v>
    <v>1</v>
    <v>637448832000000000,639178017646518018,0</v>
    <v>0</v>
    <v>bkhcur</v>
    <v>XIDX:MREI</v>
    <v>1</v>
  </rv>
  <rv s="1">
    <v>1</v>
    <v>XIDX:MREI</v>
    <v>Daily</v>
    <v>45656</v>
    <v>45656</v>
    <v>0</v>
    <v>1</v>
    <v>638711136000000000,639178017646888102,0</v>
    <v>0</v>
    <v>bkhcur</v>
    <v>XIDX:MREI</v>
    <v>641</v>
  </rv>
  <rv s="1">
    <v>1</v>
    <v>XIDX:MREI</v>
    <v>Daily</v>
    <v>44560</v>
    <v>44560</v>
    <v>0</v>
    <v>1</v>
    <v>637764192000000000,639178017646826144,0</v>
    <v>0</v>
    <v>bkhcur</v>
    <v>XIDX:MREI</v>
    <v>642</v>
  </rv>
  <rv s="1">
    <v>1</v>
    <v>XIDX:MREI</v>
    <v>Daily</v>
    <v>44925</v>
    <v>44925</v>
    <v>0</v>
    <v>1</v>
    <v>638079552000000000,639178017651967321,0</v>
    <v>0</v>
    <v>bkhcur</v>
    <v>XIDX:MREI</v>
    <v>643</v>
  </rv>
  <rv s="1">
    <v>1</v>
    <v>XIDX:MREI</v>
    <v>Daily</v>
    <v>46142</v>
    <v>46142</v>
    <v>0</v>
    <v>1</v>
    <v>639131040000000000,639178017652339318,0</v>
    <v>0</v>
    <v>bkhcur</v>
    <v>XIDX:MREI</v>
    <v>240</v>
  </rv>
  <rv s="1">
    <v>1</v>
    <v>XIDX:MREI</v>
    <v>Daily</v>
    <v>42368</v>
    <v>42368</v>
    <v>0</v>
    <v>1</v>
    <v>635870304000000000,639178017653229517,0</v>
    <v>0</v>
    <v>bkhcur</v>
    <v>XIDX:MREI</v>
    <v>644</v>
  </rv>
  <rv s="1">
    <v>1</v>
    <v>XIDX:MREI</v>
    <v>Daily</v>
    <v>43829</v>
    <v>43829</v>
    <v>0</v>
    <v>1</v>
    <v>637132608000000000,639178017653587688,0</v>
    <v>0</v>
    <v>bkhcur</v>
    <v>XIDX:MREI</v>
    <v>645</v>
  </rv>
  <rv s="1">
    <v>1</v>
    <v>XIDX:MRAT</v>
    <v>Daily</v>
    <v>40907</v>
    <v>40907</v>
    <v>0</v>
    <v>1</v>
    <v>634608000000000000,639178017647256243,0</v>
    <v>0</v>
    <v>bkh3yc</v>
    <v>XIDX:MRAT</v>
    <v>221</v>
  </rv>
  <rv s="1">
    <v>1</v>
    <v>XIDX:MRAT</v>
    <v>Daily</v>
    <v>43829</v>
    <v>43829</v>
    <v>0</v>
    <v>1</v>
    <v>637132608000000000,639178017646020714,0</v>
    <v>0</v>
    <v>bkh3yc</v>
    <v>XIDX:MRAT</v>
    <v>510</v>
  </rv>
  <rv s="1">
    <v>1</v>
    <v>XIDX:MRAT</v>
    <v>Daily</v>
    <v>46142</v>
    <v>46142</v>
    <v>0</v>
    <v>1</v>
    <v>639131040000000000,639178017646748068,0</v>
    <v>0</v>
    <v>bkh3yc</v>
    <v>XIDX:MRAT</v>
    <v>646</v>
  </rv>
  <rv s="1">
    <v>1</v>
    <v>XIDX:MRAT</v>
    <v>Daily</v>
    <v>42734</v>
    <v>42734</v>
    <v>0</v>
    <v>1</v>
    <v>636186528000000000,639178017647938336,0</v>
    <v>0</v>
    <v>bkh3yc</v>
    <v>XIDX:MRAT</v>
    <v>35</v>
  </rv>
  <rv s="1">
    <v>1</v>
    <v>XIDX:MRAT</v>
    <v>Daily</v>
    <v>44195</v>
    <v>44195</v>
    <v>0</v>
    <v>1</v>
    <v>637448832000000000,639178017648308418,0</v>
    <v>0</v>
    <v>bkh3yc</v>
    <v>XIDX:MRAT</v>
    <v>345</v>
  </rv>
  <rv s="1">
    <v>1</v>
    <v>XIDX:MRAT</v>
    <v>Daily</v>
    <v>45656</v>
    <v>45656</v>
    <v>0</v>
    <v>1</v>
    <v>638711136000000000,639178017648681296,0</v>
    <v>0</v>
    <v>bkh3yc</v>
    <v>XIDX:MRAT</v>
    <v>485</v>
  </rv>
  <rv s="1">
    <v>1</v>
    <v>XIDX:MRAT</v>
    <v>Daily</v>
    <v>40177</v>
    <v>40177</v>
    <v>0</v>
    <v>1</v>
    <v>633977280000000000,639178017652699399,0</v>
    <v>0</v>
    <v>bkh3yc</v>
    <v>XIDX:MRAT</v>
    <v>647</v>
  </rv>
  <rv s="1">
    <v>1</v>
    <v>XIDX:MRAT</v>
    <v>Daily</v>
    <v>41638</v>
    <v>41638</v>
    <v>0</v>
    <v>1</v>
    <v>635239584000000000,639178017653069482,0</v>
    <v>0</v>
    <v>bkh3yc</v>
    <v>XIDX:MRAT</v>
    <v>648</v>
  </rv>
  <rv s="1">
    <v>1</v>
    <v>XIDX:MRAT</v>
    <v>Daily</v>
    <v>44560</v>
    <v>44560</v>
    <v>0</v>
    <v>1</v>
    <v>637764192000000000,639178017653809648,0</v>
    <v>0</v>
    <v>bkh3yc</v>
    <v>XIDX:MRAT</v>
    <v>649</v>
  </rv>
  <rv s="1">
    <v>1</v>
    <v>XIDX:MRAT</v>
    <v>Daily</v>
    <v>46021</v>
    <v>46021</v>
    <v>0</v>
    <v>1</v>
    <v>639026496000000000,639178017654179728,0</v>
    <v>0</v>
    <v>bkh3yc</v>
    <v>XIDX:MRAT</v>
    <v>55</v>
  </rv>
  <rv s="1">
    <v>1</v>
    <v>XIDX:MRAT</v>
    <v>Daily</v>
    <v>40542</v>
    <v>40542</v>
    <v>0</v>
    <v>1</v>
    <v>634292640000000000,639178017654307848,0</v>
    <v>0</v>
    <v>bkh3yc</v>
    <v>XIDX:MRAT</v>
    <v>99</v>
  </rv>
  <rv s="1">
    <v>1</v>
    <v>XIDX:MRAT</v>
    <v>Daily</v>
    <v>42003</v>
    <v>42003</v>
    <v>0</v>
    <v>1</v>
    <v>635554944000000000,639178017654677933,0</v>
    <v>0</v>
    <v>bkh3yc</v>
    <v>XIDX:MRAT</v>
    <v>650</v>
  </rv>
  <rv s="1">
    <v>1</v>
    <v>XIDX:MRAT</v>
    <v>Daily</v>
    <v>44925</v>
    <v>44925</v>
    <v>0</v>
    <v>1</v>
    <v>638079552000000000,639178017655418102,0</v>
    <v>0</v>
    <v>bkh3yc</v>
    <v>XIDX:MRAT</v>
    <v>651</v>
  </rv>
  <rv s="1">
    <v>1</v>
    <v>XIDX:MLPT</v>
    <v>Daily</v>
    <v>41638</v>
    <v>41638</v>
    <v>0</v>
    <v>1</v>
    <v>635239584000000000,639178017646522339,0</v>
    <v>0</v>
    <v>bkh4p2</v>
    <v>XIDX:MLPT</v>
    <v>445</v>
  </rv>
  <rv s="1">
    <v>1</v>
    <v>XIDX:MLPT</v>
    <v>Daily</v>
    <v>44560</v>
    <v>44560</v>
    <v>0</v>
    <v>1</v>
    <v>637764192000000000,639178017647272497,0</v>
    <v>0</v>
    <v>bkh4p2</v>
    <v>XIDX:MLPT</v>
    <v>652</v>
  </rv>
  <rv s="1">
    <v>1</v>
    <v>XIDX:MLPT</v>
    <v>Daily</v>
    <v>46021</v>
    <v>46021</v>
    <v>0</v>
    <v>1</v>
    <v>639026496000000000,639178017647644113,0</v>
    <v>0</v>
    <v>bkh4p2</v>
    <v>XIDX:MLPT</v>
    <v>653</v>
  </rv>
  <rv s="1">
    <v>1</v>
    <v>XIDX:MLPT</v>
    <v>Daily</v>
    <v>42003</v>
    <v>42003</v>
    <v>0</v>
    <v>1</v>
    <v>635554944000000000,639178017649194450,0</v>
    <v>0</v>
    <v>bkh4p2</v>
    <v>XIDX:MLPT</v>
    <v>86</v>
  </rv>
  <rv s="1">
    <v>1</v>
    <v>XIDX:MLPT</v>
    <v>Daily</v>
    <v>44925</v>
    <v>44925</v>
    <v>0</v>
    <v>1</v>
    <v>638079552000000000,639178017650183133,0</v>
    <v>0</v>
    <v>bkh4p2</v>
    <v>XIDX:MLPT</v>
    <v>654</v>
  </rv>
  <rv s="1">
    <v>1</v>
    <v>XIDX:MLPT</v>
    <v>Daily</v>
    <v>43829</v>
    <v>43829</v>
    <v>0</v>
    <v>1</v>
    <v>637132608000000000,639178017654295591,0</v>
    <v>0</v>
    <v>bkh4p2</v>
    <v>XIDX:MLPT</v>
    <v>340</v>
  </rv>
  <rv s="1">
    <v>1</v>
    <v>XIDX:MLPT</v>
    <v>Daily</v>
    <v>46142</v>
    <v>46142</v>
    <v>0</v>
    <v>1</v>
    <v>639131040000000000,639178017655044195,0</v>
    <v>0</v>
    <v>bkh4p2</v>
    <v>XIDX:MLPT</v>
    <v>655</v>
  </rv>
  <rv s="1">
    <v>1</v>
    <v>XIDX:MLPT</v>
    <v>Daily</v>
    <v>42734</v>
    <v>42734</v>
    <v>0</v>
    <v>1</v>
    <v>636186528000000000,639178017656666121,0</v>
    <v>0</v>
    <v>bkh4p2</v>
    <v>XIDX:MLPT</v>
    <v>548</v>
  </rv>
  <rv s="1">
    <v>1</v>
    <v>XIDX:MLPT</v>
    <v>Daily</v>
    <v>44195</v>
    <v>44195</v>
    <v>0</v>
    <v>1</v>
    <v>637448832000000000,639178017657038555,0</v>
    <v>0</v>
    <v>bkh4p2</v>
    <v>XIDX:MLPT</v>
    <v>223</v>
  </rv>
  <rv s="1">
    <v>1</v>
    <v>XIDX:MLPT</v>
    <v>Daily</v>
    <v>45656</v>
    <v>45656</v>
    <v>0</v>
    <v>1</v>
    <v>638711136000000000,639178017657396285,0</v>
    <v>0</v>
    <v>bkh4p2</v>
    <v>XIDX:MLPT</v>
    <v>656</v>
  </rv>
  <rv s="1">
    <v>1</v>
    <v>XIDX:MPMX</v>
    <v>Daily</v>
    <v>42368</v>
    <v>42368</v>
    <v>0</v>
    <v>1</v>
    <v>635870304000000000,639178017648995842,0</v>
    <v>0</v>
    <v>bkh3mw</v>
    <v>XIDX:MPMX</v>
    <v>657</v>
  </rv>
  <rv s="1">
    <v>1</v>
    <v>XIDX:MPMX</v>
    <v>Daily</v>
    <v>43829</v>
    <v>43829</v>
    <v>0</v>
    <v>1</v>
    <v>637132608000000000,639178017645739101,0</v>
    <v>0</v>
    <v>bkh3mw</v>
    <v>XIDX:MPMX</v>
    <v>77</v>
  </rv>
  <rv s="1">
    <v>1</v>
    <v>XIDX:MPMX</v>
    <v>Daily</v>
    <v>46142</v>
    <v>46142</v>
    <v>0</v>
    <v>1</v>
    <v>639131040000000000,639178017646489263,0</v>
    <v>0</v>
    <v>bkh3mw</v>
    <v>XIDX:MPMX</v>
    <v>534</v>
  </rv>
  <rv s="1">
    <v>1</v>
    <v>XIDX:MPMX</v>
    <v>Daily</v>
    <v>42734</v>
    <v>42734</v>
    <v>0</v>
    <v>1</v>
    <v>636186528000000000,639178017647285128,0</v>
    <v>0</v>
    <v>bkh3mw</v>
    <v>XIDX:MPMX</v>
    <v>525</v>
  </rv>
  <rv s="1">
    <v>1</v>
    <v>XIDX:MPMX</v>
    <v>Daily</v>
    <v>44195</v>
    <v>44195</v>
    <v>0</v>
    <v>1</v>
    <v>637448832000000000,639178017647645211,0</v>
    <v>0</v>
    <v>bkh3mw</v>
    <v>XIDX:MPMX</v>
    <v>248</v>
  </rv>
  <rv s="1">
    <v>1</v>
    <v>XIDX:MPMX</v>
    <v>Daily</v>
    <v>45656</v>
    <v>45656</v>
    <v>0</v>
    <v>1</v>
    <v>638711136000000000,639178017648035294,0</v>
    <v>0</v>
    <v>bkh3mw</v>
    <v>XIDX:MPMX</v>
    <v>534</v>
  </rv>
  <rv s="1">
    <v>1</v>
    <v>XIDX:MPMX</v>
    <v>Daily</v>
    <v>41638</v>
    <v>41638</v>
    <v>0</v>
    <v>1</v>
    <v>635239584000000000,639178017652696360,0</v>
    <v>0</v>
    <v>bkh3mw</v>
    <v>XIDX:MPMX</v>
    <v>658</v>
  </rv>
  <rv s="1">
    <v>1</v>
    <v>XIDX:MPMX</v>
    <v>Daily</v>
    <v>44560</v>
    <v>44560</v>
    <v>0</v>
    <v>1</v>
    <v>637764192000000000,639178017653426528,0</v>
    <v>0</v>
    <v>bkh3mw</v>
    <v>XIDX:MPMX</v>
    <v>659</v>
  </rv>
  <rv s="1">
    <v>1</v>
    <v>XIDX:MPMX</v>
    <v>Daily</v>
    <v>46021</v>
    <v>46021</v>
    <v>0</v>
    <v>1</v>
    <v>639026496000000000,639178017653786879,0</v>
    <v>0</v>
    <v>bkh3mw</v>
    <v>XIDX:MPMX</v>
    <v>660</v>
  </rv>
  <rv s="1">
    <v>1</v>
    <v>XIDX:MPMX</v>
    <v>Daily</v>
    <v>42003</v>
    <v>42003</v>
    <v>0</v>
    <v>1</v>
    <v>635554944000000000,639178017653886904,0</v>
    <v>0</v>
    <v>bkh3mw</v>
    <v>XIDX:MPMX</v>
    <v>84</v>
  </rv>
  <rv s="1">
    <v>1</v>
    <v>XIDX:MPMX</v>
    <v>Daily</v>
    <v>44925</v>
    <v>44925</v>
    <v>0</v>
    <v>1</v>
    <v>638079552000000000,639178017654616787,0</v>
    <v>0</v>
    <v>bkh3mw</v>
    <v>XIDX:MPMX</v>
    <v>661</v>
  </rv>
  <rv s="1">
    <v>1</v>
    <v>XIDX:MNCN</v>
    <v>Daily</v>
    <v>40177</v>
    <v>40177</v>
    <v>0</v>
    <v>1</v>
    <v>633977280000000000,639178017646860829,0</v>
    <v>0</v>
    <v>bkh4ur</v>
    <v>XIDX:MNCN</v>
    <v>35</v>
  </rv>
  <rv s="1">
    <v>1</v>
    <v>XIDX:MNCN</v>
    <v>Daily</v>
    <v>41638</v>
    <v>41638</v>
    <v>0</v>
    <v>1</v>
    <v>635239584000000000,639178017647240895,0</v>
    <v>0</v>
    <v>bkh4ur</v>
    <v>XIDX:MNCN</v>
    <v>662</v>
  </rv>
  <rv s="1">
    <v>1</v>
    <v>XIDX:MNCN</v>
    <v>Daily</v>
    <v>44560</v>
    <v>44560</v>
    <v>0</v>
    <v>1</v>
    <v>637764192000000000,639178017647971071,0</v>
    <v>0</v>
    <v>bkh4ur</v>
    <v>XIDX:MNCN</v>
    <v>27</v>
  </rv>
  <rv s="1">
    <v>1</v>
    <v>XIDX:MNCN</v>
    <v>Daily</v>
    <v>46021</v>
    <v>46021</v>
    <v>0</v>
    <v>1</v>
    <v>639026496000000000,639178017648340697,0</v>
    <v>0</v>
    <v>bkh4ur</v>
    <v>XIDX:MNCN</v>
    <v>663</v>
  </rv>
  <rv s="1">
    <v>1</v>
    <v>XIDX:MNCN</v>
    <v>Daily</v>
    <v>40542</v>
    <v>40542</v>
    <v>0</v>
    <v>1</v>
    <v>634292640000000000,639178017648515184,0</v>
    <v>0</v>
    <v>bkh4ur</v>
    <v>XIDX:MNCN</v>
    <v>374</v>
  </rv>
  <rv s="1">
    <v>1</v>
    <v>XIDX:MNCN</v>
    <v>Daily</v>
    <v>42003</v>
    <v>42003</v>
    <v>0</v>
    <v>1</v>
    <v>635554944000000000,639178017648885261,0</v>
    <v>0</v>
    <v>bkh4ur</v>
    <v>XIDX:MNCN</v>
    <v>664</v>
  </rv>
  <rv s="1">
    <v>1</v>
    <v>XIDX:MNCN</v>
    <v>Daily</v>
    <v>44925</v>
    <v>44925</v>
    <v>0</v>
    <v>1</v>
    <v>638079552000000000,639178017649635418,0</v>
    <v>0</v>
    <v>bkh4ur</v>
    <v>XIDX:MNCN</v>
    <v>665</v>
  </rv>
  <rv s="1">
    <v>1</v>
    <v>XIDX:MNCN</v>
    <v>Daily</v>
    <v>40907</v>
    <v>40907</v>
    <v>0</v>
    <v>1</v>
    <v>634608000000000000,639178017654162105,0</v>
    <v>0</v>
    <v>bkh4ur</v>
    <v>XIDX:MNCN</v>
    <v>666</v>
  </rv>
  <rv s="1">
    <v>1</v>
    <v>XIDX:MNCN</v>
    <v>Daily</v>
    <v>42368</v>
    <v>42368</v>
    <v>0</v>
    <v>1</v>
    <v>635870304000000000,639178017654532193,0</v>
    <v>0</v>
    <v>bkh4ur</v>
    <v>XIDX:MNCN</v>
    <v>667</v>
  </rv>
  <rv s="1">
    <v>1</v>
    <v>XIDX:MNCN</v>
    <v>Daily</v>
    <v>43829</v>
    <v>43829</v>
    <v>0</v>
    <v>1</v>
    <v>637132608000000000,639178017654906510,0</v>
    <v>0</v>
    <v>bkh4ur</v>
    <v>XIDX:MNCN</v>
    <v>668</v>
  </rv>
  <rv s="1">
    <v>1</v>
    <v>XIDX:MNCN</v>
    <v>Daily</v>
    <v>46142</v>
    <v>46142</v>
    <v>0</v>
    <v>1</v>
    <v>639131040000000000,639178017652071961,0</v>
    <v>0</v>
    <v>bkh4ur</v>
    <v>XIDX:MNCN</v>
    <v>41</v>
  </rv>
  <rv s="1">
    <v>1</v>
    <v>XIDX:MNCN</v>
    <v>Daily</v>
    <v>39812</v>
    <v>39812</v>
    <v>0</v>
    <v>1</v>
    <v>633661920000000000,639178017655292373,0</v>
    <v>0</v>
    <v>bkh4ur</v>
    <v>XIDX:MNCN</v>
    <v>200</v>
  </rv>
  <rv s="1">
    <v>1</v>
    <v>XIDX:MNCN</v>
    <v>Daily</v>
    <v>42734</v>
    <v>42734</v>
    <v>0</v>
    <v>1</v>
    <v>636186528000000000,639178017654062084,0</v>
    <v>0</v>
    <v>bkh4ur</v>
    <v>XIDX:MNCN</v>
    <v>669</v>
  </rv>
  <rv s="1">
    <v>1</v>
    <v>XIDX:MNCN</v>
    <v>Daily</v>
    <v>44195</v>
    <v>44195</v>
    <v>0</v>
    <v>1</v>
    <v>637448832000000000,639178017654426406,0</v>
    <v>0</v>
    <v>bkh4ur</v>
    <v>XIDX:MNCN</v>
    <v>442</v>
  </rv>
  <rv s="1">
    <v>1</v>
    <v>XIDX:MNCN</v>
    <v>Daily</v>
    <v>45656</v>
    <v>45656</v>
    <v>0</v>
    <v>1</v>
    <v>638711136000000000,639178017654802259,0</v>
    <v>0</v>
    <v>bkh4ur</v>
    <v>XIDX:MNCN</v>
    <v>649</v>
  </rv>
  <rv s="1">
    <v>1</v>
    <v>XIDX:MMLP</v>
    <v>Daily</v>
    <v>42368</v>
    <v>42368</v>
    <v>0</v>
    <v>1</v>
    <v>635870304000000000,639178017648704344,0</v>
    <v>0</v>
    <v>bkh4rw</v>
    <v>XIDX:MMLP</v>
    <v>670</v>
  </rv>
  <rv s="1">
    <v>1</v>
    <v>XIDX:MMLP</v>
    <v>Daily</v>
    <v>43829</v>
    <v>43829</v>
    <v>0</v>
    <v>1</v>
    <v>637132608000000000,639178017649074424,0</v>
    <v>0</v>
    <v>bkh4rw</v>
    <v>XIDX:MMLP</v>
    <v>397</v>
  </rv>
  <rv s="1">
    <v>1</v>
    <v>XIDX:MMLP</v>
    <v>Daily</v>
    <v>46142</v>
    <v>46142</v>
    <v>0</v>
    <v>1</v>
    <v>639131040000000000,639178017646153787,0</v>
    <v>0</v>
    <v>bkh4rw</v>
    <v>XIDX:MMLP</v>
    <v>29</v>
  </rv>
  <rv s="1">
    <v>1</v>
    <v>XIDX:MMLP</v>
    <v>Daily</v>
    <v>42734</v>
    <v>42734</v>
    <v>0</v>
    <v>1</v>
    <v>636186528000000000,639178017648082677,0</v>
    <v>0</v>
    <v>bkh4rw</v>
    <v>XIDX:MMLP</v>
    <v>671</v>
  </rv>
  <rv s="1">
    <v>1</v>
    <v>XIDX:MMLP</v>
    <v>Daily</v>
    <v>44195</v>
    <v>44195</v>
    <v>0</v>
    <v>1</v>
    <v>637448832000000000,639178017648464304,0</v>
    <v>0</v>
    <v>bkh4rw</v>
    <v>XIDX:MMLP</v>
    <v>609</v>
  </rv>
  <rv s="1">
    <v>1</v>
    <v>XIDX:MMLP</v>
    <v>Daily</v>
    <v>45656</v>
    <v>45656</v>
    <v>0</v>
    <v>1</v>
    <v>638711136000000000,639178017648832840,0</v>
    <v>0</v>
    <v>bkh4rw</v>
    <v>XIDX:MMLP</v>
    <v>336</v>
  </rv>
  <rv s="1">
    <v>1</v>
    <v>XIDX:MMLP</v>
    <v>Daily</v>
    <v>44560</v>
    <v>44560</v>
    <v>0</v>
    <v>1</v>
    <v>637764192000000000,639178017653187737,0</v>
    <v>0</v>
    <v>bkh4rw</v>
    <v>XIDX:MMLP</v>
    <v>417</v>
  </rv>
  <rv s="1">
    <v>1</v>
    <v>XIDX:MMLP</v>
    <v>Daily</v>
    <v>46021</v>
    <v>46021</v>
    <v>0</v>
    <v>1</v>
    <v>639026496000000000,639178017653557809,0</v>
    <v>0</v>
    <v>bkh4rw</v>
    <v>XIDX:MMLP</v>
    <v>672</v>
  </rv>
  <rv s="1">
    <v>1</v>
    <v>XIDX:MMLP</v>
    <v>Daily</v>
    <v>44925</v>
    <v>44925</v>
    <v>0</v>
    <v>1</v>
    <v>638079552000000000,639178017655924385,0</v>
    <v>0</v>
    <v>bkh4rw</v>
    <v>XIDX:MMLP</v>
    <v>673</v>
  </rv>
  <rv s="1">
    <v>1</v>
    <v>XIDX:MLPL</v>
    <v>Daily</v>
    <v>40907</v>
    <v>40907</v>
    <v>0</v>
    <v>1</v>
    <v>634608000000000000,639178017648015296,0</v>
    <v>0</v>
    <v>bn9alh</v>
    <v>XIDX:MLPL</v>
    <v>674</v>
  </rv>
  <rv s="1">
    <v>1</v>
    <v>XIDX:MLPL</v>
    <v>Daily</v>
    <v>42368</v>
    <v>42368</v>
    <v>0</v>
    <v>1</v>
    <v>635870304000000000,639178017648389682,0</v>
    <v>0</v>
    <v>bn9alh</v>
    <v>XIDX:MLPL</v>
    <v>675</v>
  </rv>
  <rv s="1">
    <v>1</v>
    <v>XIDX:MLPL</v>
    <v>Daily</v>
    <v>43829</v>
    <v>43829</v>
    <v>0</v>
    <v>1</v>
    <v>637132608000000000,639178017648755794,0</v>
    <v>0</v>
    <v>bn9alh</v>
    <v>XIDX:MLPL</v>
    <v>518</v>
  </rv>
  <rv s="1">
    <v>1</v>
    <v>XIDX:MLPL</v>
    <v>Daily</v>
    <v>46142</v>
    <v>46142</v>
    <v>0</v>
    <v>1</v>
    <v>639131040000000000,639178017646045183,0</v>
    <v>0</v>
    <v>bn9alh</v>
    <v>XIDX:MLPL</v>
    <v>676</v>
  </rv>
  <rv s="1">
    <v>1</v>
    <v>XIDX:MLPL</v>
    <v>Daily</v>
    <v>42734</v>
    <v>42734</v>
    <v>0</v>
    <v>1</v>
    <v>636186528000000000,639178017651296343,0</v>
    <v>0</v>
    <v>bn9alh</v>
    <v>XIDX:MLPL</v>
    <v>677</v>
  </rv>
  <rv s="1">
    <v>1</v>
    <v>XIDX:MLPL</v>
    <v>Daily</v>
    <v>44195</v>
    <v>44195</v>
    <v>0</v>
    <v>1</v>
    <v>637448832000000000,639178017651666130,0</v>
    <v>0</v>
    <v>bn9alh</v>
    <v>XIDX:MLPL</v>
    <v>678</v>
  </rv>
  <rv s="1">
    <v>1</v>
    <v>XIDX:MLPL</v>
    <v>Daily</v>
    <v>45656</v>
    <v>45656</v>
    <v>0</v>
    <v>1</v>
    <v>638711136000000000,639178017649145545,0</v>
    <v>0</v>
    <v>bn9alh</v>
    <v>XIDX:MLPL</v>
    <v>7</v>
  </rv>
  <rv s="1">
    <v>1</v>
    <v>XIDX:MLPL</v>
    <v>Daily</v>
    <v>40177</v>
    <v>40177</v>
    <v>0</v>
    <v>1</v>
    <v>633977280000000000,639178017651686429,0</v>
    <v>0</v>
    <v>bn9alh</v>
    <v>XIDX:MLPL</v>
    <v>679</v>
  </rv>
  <rv s="1">
    <v>1</v>
    <v>XIDX:MLPL</v>
    <v>Daily</v>
    <v>41638</v>
    <v>41638</v>
    <v>0</v>
    <v>1</v>
    <v>635239584000000000,639178017652796671,0</v>
    <v>0</v>
    <v>bn9alh</v>
    <v>XIDX:MLPL</v>
    <v>680</v>
  </rv>
  <rv s="1">
    <v>1</v>
    <v>XIDX:MLPL</v>
    <v>Daily</v>
    <v>44560</v>
    <v>44560</v>
    <v>0</v>
    <v>1</v>
    <v>637764192000000000,639178017653540819,0</v>
    <v>0</v>
    <v>bn9alh</v>
    <v>XIDX:MLPL</v>
    <v>390</v>
  </rv>
  <rv s="1">
    <v>1</v>
    <v>XIDX:MLPL</v>
    <v>Daily</v>
    <v>46021</v>
    <v>46021</v>
    <v>0</v>
    <v>1</v>
    <v>639026496000000000,639178017653906907,0</v>
    <v>0</v>
    <v>bn9alh</v>
    <v>XIDX:MLPL</v>
    <v>213</v>
  </rv>
  <rv s="1">
    <v>1</v>
    <v>XIDX:MLPL</v>
    <v>Daily</v>
    <v>40542</v>
    <v>40542</v>
    <v>0</v>
    <v>1</v>
    <v>634292640000000000,639178017654617049,0</v>
    <v>0</v>
    <v>bn9alh</v>
    <v>XIDX:MLPL</v>
    <v>681</v>
  </rv>
  <rv s="1">
    <v>1</v>
    <v>XIDX:MLPL</v>
    <v>Daily</v>
    <v>42003</v>
    <v>42003</v>
    <v>0</v>
    <v>1</v>
    <v>635554944000000000,639178017654987124,0</v>
    <v>0</v>
    <v>bn9alh</v>
    <v>XIDX:MLPL</v>
    <v>682</v>
  </rv>
  <rv s="1">
    <v>1</v>
    <v>XIDX:MLPL</v>
    <v>Daily</v>
    <v>44925</v>
    <v>44925</v>
    <v>0</v>
    <v>1</v>
    <v>638079552000000000,639178017655721312,0</v>
    <v>0</v>
    <v>bn9alh</v>
    <v>XIDX:MLPL</v>
    <v>683</v>
  </rv>
  <rv s="1">
    <v>1</v>
    <v>XIDX:MLIA</v>
    <v>Daily</v>
    <v>41638</v>
    <v>41638</v>
    <v>0</v>
    <v>1</v>
    <v>635239584000000000,639178017646779092,0</v>
    <v>0</v>
    <v>bkh4jc</v>
    <v>XIDX:MLIA</v>
    <v>518</v>
  </rv>
  <rv s="1">
    <v>1</v>
    <v>XIDX:MLIA</v>
    <v>Daily</v>
    <v>44560</v>
    <v>44560</v>
    <v>0</v>
    <v>1</v>
    <v>637764192000000000,639178017647528923,0</v>
    <v>0</v>
    <v>bkh4jc</v>
    <v>XIDX:MLIA</v>
    <v>236</v>
  </rv>
  <rv s="1">
    <v>1</v>
    <v>XIDX:MLIA</v>
    <v>Daily</v>
    <v>46021</v>
    <v>46021</v>
    <v>0</v>
    <v>1</v>
    <v>639026496000000000,639178017647909346,0</v>
    <v>0</v>
    <v>bkh4jc</v>
    <v>XIDX:MLIA</v>
    <v>29</v>
  </rv>
  <rv s="1">
    <v>1</v>
    <v>XIDX:MLIA</v>
    <v>Daily</v>
    <v>42003</v>
    <v>42003</v>
    <v>0</v>
    <v>1</v>
    <v>635554944000000000,639178017649879438,0</v>
    <v>0</v>
    <v>bkh4jc</v>
    <v>XIDX:MLIA</v>
    <v>229</v>
  </rv>
  <rv s="1">
    <v>1</v>
    <v>XIDX:MLIA</v>
    <v>Daily</v>
    <v>44925</v>
    <v>44925</v>
    <v>0</v>
    <v>1</v>
    <v>638079552000000000,639178017650619604,0</v>
    <v>0</v>
    <v>bkh4jc</v>
    <v>XIDX:MLIA</v>
    <v>11</v>
  </rv>
  <rv s="1">
    <v>1</v>
    <v>XIDX:MLIA</v>
    <v>Daily</v>
    <v>40907</v>
    <v>40907</v>
    <v>0</v>
    <v>1</v>
    <v>634608000000000000,639178017654280404,0</v>
    <v>0</v>
    <v>bkh4jc</v>
    <v>XIDX:MLIA</v>
    <v>203</v>
  </rv>
  <rv s="1">
    <v>1</v>
    <v>XIDX:MLIA</v>
    <v>Daily</v>
    <v>42368</v>
    <v>42368</v>
    <v>0</v>
    <v>1</v>
    <v>635870304000000000,639178017654640481,0</v>
    <v>0</v>
    <v>bkh4jc</v>
    <v>XIDX:MLIA</v>
    <v>10</v>
  </rv>
  <rv s="1">
    <v>1</v>
    <v>XIDX:MLIA</v>
    <v>Daily</v>
    <v>43829</v>
    <v>43829</v>
    <v>0</v>
    <v>1</v>
    <v>637132608000000000,639178017655010565,0</v>
    <v>0</v>
    <v>bkh4jc</v>
    <v>XIDX:MLIA</v>
    <v>47</v>
  </rv>
  <rv s="1">
    <v>1</v>
    <v>XIDX:MLIA</v>
    <v>Daily</v>
    <v>46142</v>
    <v>46142</v>
    <v>0</v>
    <v>1</v>
    <v>639131040000000000,639178017655730721,0</v>
    <v>0</v>
    <v>bkh4jc</v>
    <v>XIDX:MLIA</v>
    <v>663</v>
  </rv>
  <rv s="1">
    <v>1</v>
    <v>XIDX:MLIA</v>
    <v>Daily</v>
    <v>44195</v>
    <v>44195</v>
    <v>0</v>
    <v>1</v>
    <v>637448832000000000,639178017657192137,0</v>
    <v>0</v>
    <v>bkh4jc</v>
    <v>XIDX:MLIA</v>
    <v>498</v>
  </rv>
  <rv s="1">
    <v>1</v>
    <v>XIDX:MLIA</v>
    <v>Daily</v>
    <v>45656</v>
    <v>45656</v>
    <v>0</v>
    <v>1</v>
    <v>638711136000000000,639178017657562223,0</v>
    <v>0</v>
    <v>bkh4jc</v>
    <v>XIDX:MLIA</v>
    <v>52</v>
  </rv>
  <rv s="1">
    <v>1</v>
    <v>XIDX:MLBI</v>
    <v>Daily</v>
    <v>42003</v>
    <v>42003</v>
    <v>0</v>
    <v>1</v>
    <v>635554944000000000,639178017657920625,0</v>
    <v>0</v>
    <v>bkh4gh</v>
    <v>XIDX:MLBI</v>
    <v>684</v>
  </rv>
  <rv s="1">
    <v>1</v>
    <v>XIDX:MLBI</v>
    <v>Daily</v>
    <v>44925</v>
    <v>44925</v>
    <v>0</v>
    <v>1</v>
    <v>638079552000000000,639178017654999963,0</v>
    <v>0</v>
    <v>bkh4gh</v>
    <v>XIDX:MLBI</v>
    <v>685</v>
  </rv>
  <rv s="1">
    <v>1</v>
    <v>XIDX:MLBI</v>
    <v>Daily</v>
    <v>42368</v>
    <v>42368</v>
    <v>0</v>
    <v>1</v>
    <v>635870304000000000,639178017659270925,0</v>
    <v>0</v>
    <v>bkh4gh</v>
    <v>XIDX:MLBI</v>
    <v>686</v>
  </rv>
  <rv s="1">
    <v>1</v>
    <v>XIDX:MLBI</v>
    <v>Daily</v>
    <v>43829</v>
    <v>43829</v>
    <v>0</v>
    <v>1</v>
    <v>637132608000000000,639178017659649019,0</v>
    <v>0</v>
    <v>bkh4gh</v>
    <v>XIDX:MLBI</v>
    <v>687</v>
  </rv>
  <rv s="1">
    <v>1</v>
    <v>XIDX:MLBI</v>
    <v>Daily</v>
    <v>46142</v>
    <v>46142</v>
    <v>0</v>
    <v>1</v>
    <v>639131040000000000,639178017660399180,0</v>
    <v>0</v>
    <v>bkh4gh</v>
    <v>XIDX:MLBI</v>
    <v>688</v>
  </rv>
  <rv s="1">
    <v>1</v>
    <v>XIDX:MLBI</v>
    <v>Daily</v>
    <v>42734</v>
    <v>42734</v>
    <v>0</v>
    <v>1</v>
    <v>636186528000000000,639178017658392683,0</v>
    <v>0</v>
    <v>bkh4gh</v>
    <v>XIDX:MLBI</v>
    <v>89</v>
  </rv>
  <rv s="1">
    <v>1</v>
    <v>XIDX:MLBI</v>
    <v>Daily</v>
    <v>44195</v>
    <v>44195</v>
    <v>0</v>
    <v>1</v>
    <v>637448832000000000,639178017658762759,0</v>
    <v>0</v>
    <v>bkh4gh</v>
    <v>XIDX:MLBI</v>
    <v>689</v>
  </rv>
  <rv s="1">
    <v>1</v>
    <v>XIDX:MLBI</v>
    <v>Daily</v>
    <v>45656</v>
    <v>45656</v>
    <v>0</v>
    <v>1</v>
    <v>638711136000000000,639178017659140897,0</v>
    <v>0</v>
    <v>bkh4gh</v>
    <v>XIDX:MLBI</v>
    <v>464</v>
  </rv>
  <rv s="1">
    <v>1</v>
    <v>XIDX:MLBI</v>
    <v>Daily</v>
    <v>41638</v>
    <v>41638</v>
    <v>0</v>
    <v>1</v>
    <v>635239584000000000,639178017660373107,0</v>
    <v>0</v>
    <v>bkh4gh</v>
    <v>XIDX:MLBI</v>
    <v>67</v>
  </rv>
  <rv s="1">
    <v>1</v>
    <v>XIDX:MLBI</v>
    <v>Daily</v>
    <v>44560</v>
    <v>44560</v>
    <v>0</v>
    <v>1</v>
    <v>637764192000000000,639178017661103276,0</v>
    <v>0</v>
    <v>bkh4gh</v>
    <v>XIDX:MLBI</v>
    <v>690</v>
  </rv>
  <rv s="1">
    <v>1</v>
    <v>XIDX:MLBI</v>
    <v>Daily</v>
    <v>46021</v>
    <v>46021</v>
    <v>0</v>
    <v>1</v>
    <v>639026496000000000,639178017657952587,0</v>
    <v>0</v>
    <v>bkh4gh</v>
    <v>XIDX:MLBI</v>
    <v>691</v>
  </rv>
  <rv s="1">
    <v>1</v>
    <v>XIDX:MKPI</v>
    <v>Daily</v>
    <v>42003</v>
    <v>42003</v>
    <v>0</v>
    <v>1</v>
    <v>635554944000000000,639178017655367225,0</v>
    <v>0</v>
    <v>bkh4dm</v>
    <v>XIDX:MKPI</v>
    <v>692</v>
  </rv>
  <rv s="1">
    <v>1</v>
    <v>XIDX:MKPI</v>
    <v>Daily</v>
    <v>44925</v>
    <v>44925</v>
    <v>0</v>
    <v>1</v>
    <v>638079552000000000,639178017656107116,0</v>
    <v>0</v>
    <v>bkh4dm</v>
    <v>XIDX:MKPI</v>
    <v>693</v>
  </rv>
  <rv s="1">
    <v>1</v>
    <v>XIDX:MKPI</v>
    <v>Daily</v>
    <v>42368</v>
    <v>42368</v>
    <v>0</v>
    <v>1</v>
    <v>635870304000000000,639178017660768166,0</v>
    <v>0</v>
    <v>bkh4dm</v>
    <v>XIDX:MKPI</v>
    <v>694</v>
  </rv>
  <rv s="1">
    <v>1</v>
    <v>XIDX:MKPI</v>
    <v>Daily</v>
    <v>43829</v>
    <v>43829</v>
    <v>0</v>
    <v>1</v>
    <v>637132608000000000,639178017661128441,0</v>
    <v>0</v>
    <v>bkh4dm</v>
    <v>XIDX:MKPI</v>
    <v>1</v>
  </rv>
  <rv s="1">
    <v>1</v>
    <v>XIDX:MKPI</v>
    <v>Daily</v>
    <v>46142</v>
    <v>46142</v>
    <v>0</v>
    <v>1</v>
    <v>639131040000000000,639178017657897747,0</v>
    <v>0</v>
    <v>bkh4dm</v>
    <v>XIDX:MKPI</v>
    <v>695</v>
  </rv>
  <rv s="1">
    <v>1</v>
    <v>XIDX:MKPI</v>
    <v>Daily</v>
    <v>42734</v>
    <v>42734</v>
    <v>0</v>
    <v>1</v>
    <v>636186528000000000,639178017659508100,0</v>
    <v>0</v>
    <v>bkh4dm</v>
    <v>XIDX:MKPI</v>
    <v>696</v>
  </rv>
  <rv s="1">
    <v>1</v>
    <v>XIDX:MKPI</v>
    <v>Daily</v>
    <v>44195</v>
    <v>44195</v>
    <v>0</v>
    <v>1</v>
    <v>637448832000000000,639178017659867963,0</v>
    <v>0</v>
    <v>bkh4dm</v>
    <v>XIDX:MKPI</v>
    <v>1</v>
  </rv>
  <rv s="1">
    <v>1</v>
    <v>XIDX:MKPI</v>
    <v>Daily</v>
    <v>45656</v>
    <v>45656</v>
    <v>0</v>
    <v>1</v>
    <v>638711136000000000,639178017660242325,0</v>
    <v>0</v>
    <v>bkh4dm</v>
    <v>XIDX:MKPI</v>
    <v>697</v>
  </rv>
  <rv s="1">
    <v>1</v>
    <v>XIDX:MKPI</v>
    <v>Daily</v>
    <v>44560</v>
    <v>44560</v>
    <v>0</v>
    <v>1</v>
    <v>637764192000000000,639178017659127790,0</v>
    <v>0</v>
    <v>bkh4dm</v>
    <v>XIDX:MKPI</v>
    <v>1</v>
  </rv>
  <rv s="1">
    <v>1</v>
    <v>XIDX:MKPI</v>
    <v>Daily</v>
    <v>46021</v>
    <v>46021</v>
    <v>0</v>
    <v>1</v>
    <v>639026496000000000,639178017659487887,0</v>
    <v>0</v>
    <v>bkh4dm</v>
    <v>XIDX:MKPI</v>
    <v>698</v>
  </rv>
  <rv s="1">
    <v>1</v>
    <v>XIDX:MITI</v>
    <v>Daily</v>
    <v>42734</v>
    <v>42734</v>
    <v>0</v>
    <v>1</v>
    <v>636186528000000000,639178017657227620,0</v>
    <v>0</v>
    <v>bkh47w</v>
    <v>XIDX:MITI</v>
    <v>699</v>
  </rv>
  <rv s="1">
    <v>1</v>
    <v>XIDX:MITI</v>
    <v>Daily</v>
    <v>44195</v>
    <v>44195</v>
    <v>0</v>
    <v>1</v>
    <v>637448832000000000,639178017657597689,0</v>
    <v>0</v>
    <v>bkh47w</v>
    <v>XIDX:MITI</v>
    <v>1</v>
  </rv>
  <rv s="1">
    <v>1</v>
    <v>XIDX:MITI</v>
    <v>Daily</v>
    <v>45656</v>
    <v>45656</v>
    <v>0</v>
    <v>1</v>
    <v>638711136000000000,639178017657967540,0</v>
    <v>0</v>
    <v>bkh47w</v>
    <v>XIDX:MITI</v>
    <v>198</v>
  </rv>
  <rv s="1">
    <v>1</v>
    <v>XIDX:MITI</v>
    <v>Daily</v>
    <v>40177</v>
    <v>40177</v>
    <v>0</v>
    <v>1</v>
    <v>633977280000000000,639178017658267841,0</v>
    <v>0</v>
    <v>bkh47w</v>
    <v>XIDX:MITI</v>
    <v>700</v>
  </rv>
  <rv s="1">
    <v>1</v>
    <v>XIDX:MITI</v>
    <v>Daily</v>
    <v>41638</v>
    <v>41638</v>
    <v>0</v>
    <v>1</v>
    <v>635239584000000000,639178017658637911,0</v>
    <v>0</v>
    <v>bkh47w</v>
    <v>XIDX:MITI</v>
    <v>701</v>
  </rv>
  <rv s="1">
    <v>1</v>
    <v>XIDX:MITI</v>
    <v>Daily</v>
    <v>44560</v>
    <v>44560</v>
    <v>0</v>
    <v>1</v>
    <v>637764192000000000,639178017659368071,0</v>
    <v>0</v>
    <v>bkh47w</v>
    <v>XIDX:MITI</v>
    <v>480</v>
  </rv>
  <rv s="1">
    <v>1</v>
    <v>XIDX:MITI</v>
    <v>Daily</v>
    <v>46021</v>
    <v>46021</v>
    <v>0</v>
    <v>1</v>
    <v>639026496000000000,639178017659748151,0</v>
    <v>0</v>
    <v>bkh47w</v>
    <v>XIDX:MITI</v>
    <v>702</v>
  </rv>
  <rv s="1">
    <v>1</v>
    <v>XIDX:MITI</v>
    <v>Daily</v>
    <v>40542</v>
    <v>40542</v>
    <v>0</v>
    <v>1</v>
    <v>634292640000000000,639178017660608331,0</v>
    <v>0</v>
    <v>bkh47w</v>
    <v>XIDX:MITI</v>
    <v>703</v>
  </rv>
  <rv s="1">
    <v>1</v>
    <v>XIDX:MITI</v>
    <v>Daily</v>
    <v>42003</v>
    <v>42003</v>
    <v>0</v>
    <v>1</v>
    <v>635554944000000000,639178017660978217,0</v>
    <v>0</v>
    <v>bkh47w</v>
    <v>XIDX:MITI</v>
    <v>704</v>
  </rv>
  <rv s="1">
    <v>1</v>
    <v>XIDX:MITI</v>
    <v>Daily</v>
    <v>44925</v>
    <v>44925</v>
    <v>0</v>
    <v>1</v>
    <v>638079552000000000,639178017658137568,0</v>
    <v>0</v>
    <v>bkh47w</v>
    <v>XIDX:MITI</v>
    <v>412</v>
  </rv>
  <rv s="1">
    <v>1</v>
    <v>XIDX:MITI</v>
    <v>Daily</v>
    <v>40907</v>
    <v>40907</v>
    <v>0</v>
    <v>1</v>
    <v>634608000000000000,639178017659852238,0</v>
    <v>0</v>
    <v>bkh47w</v>
    <v>XIDX:MITI</v>
    <v>705</v>
  </rv>
  <rv s="1">
    <v>1</v>
    <v>XIDX:MITI</v>
    <v>Daily</v>
    <v>43829</v>
    <v>43829</v>
    <v>0</v>
    <v>1</v>
    <v>637132608000000000,639178017660602409,0</v>
    <v>0</v>
    <v>bkh47w</v>
    <v>XIDX:MITI</v>
    <v>1</v>
  </rv>
  <rv s="1">
    <v>1</v>
    <v>XIDX:MITI</v>
    <v>Daily</v>
    <v>46142</v>
    <v>46142</v>
    <v>0</v>
    <v>1</v>
    <v>639131040000000000,639178017661348492,0</v>
    <v>0</v>
    <v>bkh47w</v>
    <v>XIDX:MITI</v>
    <v>175</v>
  </rv>
  <rv s="1">
    <v>1</v>
    <v>XIDX:MIRA</v>
    <v>Daily</v>
    <v>40542</v>
    <v>40542</v>
    <v>0</v>
    <v>1</v>
    <v>634292640000000000,639178017657798979,0</v>
    <v>0</v>
    <v>bkh452</v>
    <v>XIDX:MIRA</v>
    <v>607</v>
  </rv>
  <rv s="1">
    <v>1</v>
    <v>XIDX:MIRA</v>
    <v>Daily</v>
    <v>42003</v>
    <v>42003</v>
    <v>0</v>
    <v>1</v>
    <v>635554944000000000,639178017658169060,0</v>
    <v>0</v>
    <v>bkh452</v>
    <v>XIDX:MIRA</v>
    <v>33</v>
  </rv>
  <rv s="1">
    <v>1</v>
    <v>XIDX:MIRA</v>
    <v>Daily</v>
    <v>44925</v>
    <v>44925</v>
    <v>0</v>
    <v>1</v>
    <v>638079552000000000,639178017658899218,0</v>
    <v>0</v>
    <v>bkh452</v>
    <v>XIDX:MIRA</v>
    <v>33</v>
  </rv>
  <rv s="1">
    <v>1</v>
    <v>XIDX:MIRA</v>
    <v>Daily</v>
    <v>42368</v>
    <v>42368</v>
    <v>0</v>
    <v>1</v>
    <v>635870304000000000,639178017660479552,0</v>
    <v>0</v>
    <v>bkh452</v>
    <v>XIDX:MIRA</v>
    <v>33</v>
  </rv>
  <rv s="1">
    <v>1</v>
    <v>XIDX:MIRA</v>
    <v>Daily</v>
    <v>43829</v>
    <v>43829</v>
    <v>0</v>
    <v>1</v>
    <v>637132608000000000,639178017660846807,0</v>
    <v>0</v>
    <v>bkh452</v>
    <v>XIDX:MIRA</v>
    <v>33</v>
  </rv>
  <rv s="1">
    <v>1</v>
    <v>XIDX:MIRA</v>
    <v>Daily</v>
    <v>46142</v>
    <v>46142</v>
    <v>0</v>
    <v>1</v>
    <v>639131040000000000,639178017658019020,0</v>
    <v>0</v>
    <v>bkh452</v>
    <v>XIDX:MIRA</v>
    <v>363</v>
  </rv>
  <rv s="1">
    <v>1</v>
    <v>XIDX:MIRA</v>
    <v>Daily</v>
    <v>39812</v>
    <v>39812</v>
    <v>0</v>
    <v>1</v>
    <v>633661920000000000,639178017658509132,0</v>
    <v>0</v>
    <v>bkh452</v>
    <v>XIDX:MIRA</v>
    <v>234</v>
  </rv>
  <rv s="1">
    <v>1</v>
    <v>XIDX:MIRA</v>
    <v>Daily</v>
    <v>42734</v>
    <v>42734</v>
    <v>0</v>
    <v>1</v>
    <v>636186528000000000,639178017659256479,0</v>
    <v>0</v>
    <v>bkh452</v>
    <v>XIDX:MIRA</v>
    <v>33</v>
  </rv>
  <rv s="1">
    <v>1</v>
    <v>XIDX:MIRA</v>
    <v>Daily</v>
    <v>44195</v>
    <v>44195</v>
    <v>0</v>
    <v>1</v>
    <v>637448832000000000,639178017659627479,0</v>
    <v>0</v>
    <v>bkh452</v>
    <v>XIDX:MIRA</v>
    <v>33</v>
  </rv>
  <rv s="1">
    <v>1</v>
    <v>XIDX:MIRA</v>
    <v>Daily</v>
    <v>45656</v>
    <v>45656</v>
    <v>0</v>
    <v>1</v>
    <v>638711136000000000,639178017659997568,0</v>
    <v>0</v>
    <v>bkh452</v>
    <v>XIDX:MIRA</v>
    <v>706</v>
  </rv>
  <rv s="1">
    <v>1</v>
    <v>XIDX:MIRA</v>
    <v>Daily</v>
    <v>40177</v>
    <v>40177</v>
    <v>0</v>
    <v>1</v>
    <v>633977280000000000,639178017657858995,0</v>
    <v>0</v>
    <v>bkh452</v>
    <v>XIDX:MIRA</v>
    <v>650</v>
  </rv>
  <rv s="1">
    <v>1</v>
    <v>XIDX:MIRA</v>
    <v>Daily</v>
    <v>41638</v>
    <v>41638</v>
    <v>0</v>
    <v>1</v>
    <v>635239584000000000,639178017658229087,0</v>
    <v>0</v>
    <v>bkh452</v>
    <v>XIDX:MIRA</v>
    <v>707</v>
  </rv>
  <rv s="1">
    <v>1</v>
    <v>XIDX:MIRA</v>
    <v>Daily</v>
    <v>44560</v>
    <v>44560</v>
    <v>0</v>
    <v>1</v>
    <v>637764192000000000,639178017659129265,0</v>
    <v>0</v>
    <v>bkh452</v>
    <v>XIDX:MIRA</v>
    <v>33</v>
  </rv>
  <rv s="1">
    <v>1</v>
    <v>XIDX:MIRA</v>
    <v>Daily</v>
    <v>46021</v>
    <v>46021</v>
    <v>0</v>
    <v>1</v>
    <v>639026496000000000,639178017659506531,0</v>
    <v>0</v>
    <v>bkh452</v>
    <v>XIDX:MIRA</v>
    <v>708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0"/>
  <sheetViews>
    <sheetView tabSelected="1" topLeftCell="C1" workbookViewId="0">
      <selection activeCell="H2" sqref="H2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3</v>
      </c>
      <c r="D2" s="2" vm="1">
        <f ca="1">IFERROR(_xlfn.STOCKHISTORY("XIDX:" &amp; $C$1, D3, , 0, 0, 1), "Libur")</f>
        <v>24</v>
      </c>
      <c r="H2" s="2" vm="1">
        <f ca="1">IFERROR(INDEX(D2:G2,COUNT(D2:G2)),"")</f>
        <v>24</v>
      </c>
      <c r="I2" s="2" vm="2">
        <f t="shared" ref="I2:Z2" ca="1" si="0">IFERROR(_xlfn.STOCKHISTORY("XIDX:" &amp; $C$1, I1, , 0, 0, 1), "Libur")</f>
        <v>33</v>
      </c>
      <c r="J2" s="2" vm="3">
        <f t="shared" ca="1" si="0"/>
        <v>9</v>
      </c>
      <c r="K2" s="2" t="str">
        <f t="shared" ca="1" si="0"/>
        <v>Libur</v>
      </c>
      <c r="L2" s="2" vm="4">
        <f t="shared" ca="1" si="0"/>
        <v>50</v>
      </c>
      <c r="M2" s="2" vm="4">
        <f t="shared" ca="1" si="0"/>
        <v>50</v>
      </c>
      <c r="N2" s="2" vm="4">
        <f t="shared" ca="1" si="0"/>
        <v>50</v>
      </c>
      <c r="O2" s="2" vm="4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vm="4">
        <f t="shared" ca="1" si="0"/>
        <v>50</v>
      </c>
      <c r="S2" s="2" vm="4">
        <f t="shared" ca="1" si="0"/>
        <v>50</v>
      </c>
      <c r="T2" s="2" vm="4">
        <f t="shared" ca="1" si="0"/>
        <v>50</v>
      </c>
      <c r="U2" s="2" vm="5">
        <f t="shared" ca="1" si="0"/>
        <v>58</v>
      </c>
      <c r="V2" s="2" t="str">
        <f t="shared" ca="1" si="0"/>
        <v>Libur</v>
      </c>
      <c r="W2" s="2" t="str">
        <f t="shared" ca="1" si="0"/>
        <v>Libur</v>
      </c>
      <c r="X2" s="2" vm="6">
        <f t="shared" ca="1" si="0"/>
        <v>265</v>
      </c>
      <c r="Y2" s="2" vm="7">
        <f t="shared" ca="1" si="0"/>
        <v>350</v>
      </c>
      <c r="Z2" s="2" vm="8">
        <f t="shared" ca="1" si="0"/>
        <v>570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13406278683</v>
      </c>
      <c r="H4" s="2">
        <f>IFERROR(SUM(D4:G4)*(4/MAX(1,COUNT(D4:G4))),"")</f>
        <v>53625114732</v>
      </c>
      <c r="I4" s="2">
        <f t="shared" ref="I4:Z4" si="1">IFERROR(INDEX(I51:I500,MATCH($C$4,$C$51:$C$500,0)),"")</f>
        <v>63278910582</v>
      </c>
      <c r="J4" s="2">
        <f t="shared" si="1"/>
        <v>66022625650</v>
      </c>
      <c r="K4" s="2">
        <f t="shared" si="1"/>
        <v>77215217389</v>
      </c>
      <c r="L4" s="2">
        <f t="shared" si="1"/>
        <v>84393762429</v>
      </c>
      <c r="M4" s="2">
        <f t="shared" si="1"/>
        <v>85604008684</v>
      </c>
      <c r="N4" s="2">
        <f t="shared" si="1"/>
        <v>86959391390</v>
      </c>
      <c r="O4" s="2">
        <f t="shared" si="1"/>
        <v>131033025029</v>
      </c>
      <c r="P4" s="2">
        <f t="shared" si="1"/>
        <v>128781272003</v>
      </c>
      <c r="Q4" s="2">
        <f t="shared" si="1"/>
        <v>121473498122</v>
      </c>
      <c r="R4" s="2">
        <f t="shared" si="1"/>
        <v>114571589749</v>
      </c>
      <c r="S4" s="2">
        <f t="shared" si="1"/>
        <v>146900087426</v>
      </c>
      <c r="T4" s="2">
        <f t="shared" si="1"/>
        <v>141408786463</v>
      </c>
      <c r="U4" s="2">
        <f t="shared" si="1"/>
        <v>170309748043</v>
      </c>
      <c r="V4" s="2">
        <f t="shared" si="1"/>
        <v>245497159520</v>
      </c>
      <c r="W4" s="2">
        <f t="shared" si="1"/>
        <v>2134693492070</v>
      </c>
      <c r="X4" s="2">
        <f t="shared" si="1"/>
        <v>2243138889725</v>
      </c>
      <c r="Y4" s="2">
        <f t="shared" si="1"/>
        <v>2714464693551</v>
      </c>
      <c r="Z4" s="2">
        <f t="shared" si="1"/>
        <v>1196766028087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-1559336948</v>
      </c>
      <c r="H5" s="2">
        <f>IFERROR(SUM(D5:G5)*(4/MAX(1,COUNT(D5:G5))),"")</f>
        <v>-6237347792</v>
      </c>
      <c r="I5" s="2">
        <f t="shared" ref="I5:Z5" si="2">IFERROR(INDEX(I51:I500,MATCH($C$5,$C$51:$C$500,0)),"")</f>
        <v>-7216015563</v>
      </c>
      <c r="J5" s="2">
        <f t="shared" si="2"/>
        <v>-6872413512</v>
      </c>
      <c r="K5" s="2">
        <f t="shared" si="2"/>
        <v>-11281125237</v>
      </c>
      <c r="L5" s="2">
        <f t="shared" si="2"/>
        <v>-30754644322</v>
      </c>
      <c r="M5" s="2">
        <f t="shared" si="2"/>
        <v>-12008322505</v>
      </c>
      <c r="N5" s="2">
        <f t="shared" si="2"/>
        <v>-19021355665</v>
      </c>
      <c r="O5" s="2">
        <f t="shared" si="2"/>
        <v>10639297215</v>
      </c>
      <c r="P5" s="2">
        <f t="shared" si="2"/>
        <v>-2499519963</v>
      </c>
      <c r="Q5" s="2">
        <f t="shared" si="2"/>
        <v>-16789880755</v>
      </c>
      <c r="R5" s="2">
        <f t="shared" si="2"/>
        <v>-72373073896</v>
      </c>
      <c r="S5" s="2">
        <f t="shared" si="2"/>
        <v>-18340183334</v>
      </c>
      <c r="T5" s="2">
        <f t="shared" si="2"/>
        <v>-22590125614</v>
      </c>
      <c r="U5" s="2">
        <f t="shared" si="2"/>
        <v>53939468059</v>
      </c>
      <c r="V5" s="2">
        <f t="shared" si="2"/>
        <v>13074087516</v>
      </c>
      <c r="W5" s="2">
        <f t="shared" si="2"/>
        <v>3598959171273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143518823472</v>
      </c>
      <c r="H6" s="2">
        <f>IFERROR(INDEX(D6:G6,COUNT(D6:G6)),"")</f>
        <v>143518823472</v>
      </c>
      <c r="I6" s="2">
        <f t="shared" ref="I6:Z6" si="3">IFERROR(INDEX(I51:I500,MATCH($C$6,$C$51:$C$500,0)),"")</f>
        <v>145336884765</v>
      </c>
      <c r="J6" s="2">
        <f t="shared" si="3"/>
        <v>153538315621</v>
      </c>
      <c r="K6" s="2">
        <f t="shared" si="3"/>
        <v>161743923189</v>
      </c>
      <c r="L6" s="2">
        <f t="shared" si="3"/>
        <v>172746614602</v>
      </c>
      <c r="M6" s="2">
        <f t="shared" si="3"/>
        <v>203249964314</v>
      </c>
      <c r="N6" s="2">
        <f t="shared" si="3"/>
        <v>215353920521</v>
      </c>
      <c r="O6" s="2">
        <f t="shared" si="3"/>
        <v>234557407552</v>
      </c>
      <c r="P6" s="2">
        <f t="shared" si="3"/>
        <v>224316166520</v>
      </c>
      <c r="Q6" s="2">
        <f t="shared" si="3"/>
        <v>228539944408</v>
      </c>
      <c r="R6" s="2">
        <f t="shared" si="3"/>
        <v>246444377159</v>
      </c>
      <c r="S6" s="2">
        <f t="shared" si="3"/>
        <v>319212634491</v>
      </c>
      <c r="T6" s="2">
        <f t="shared" si="3"/>
        <v>336198466713</v>
      </c>
      <c r="U6" s="2">
        <f t="shared" si="3"/>
        <v>357222748540</v>
      </c>
      <c r="V6" s="2">
        <f t="shared" si="3"/>
        <v>306501088741</v>
      </c>
      <c r="W6" s="2">
        <f t="shared" si="3"/>
        <v>294092981207</v>
      </c>
      <c r="X6" s="2">
        <f t="shared" si="3"/>
        <v>-3701750084514</v>
      </c>
      <c r="Y6" s="2">
        <f t="shared" si="3"/>
        <v>-1416493104222</v>
      </c>
      <c r="Z6" s="2">
        <f t="shared" si="3"/>
        <v>1239408015402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3.96</v>
      </c>
      <c r="H7" s="3">
        <f>IFERROR(INDEX(D7:G7,COUNT(D7:G7)),"")</f>
        <v>3.96</v>
      </c>
      <c r="I7" s="3">
        <f t="shared" ref="I7:Z7" si="4">IFERROR(INDEX(I51:I500,MATCH($C$7,$C$51:$C$500,0))/1000000000,"")</f>
        <v>3.96</v>
      </c>
      <c r="J7" s="3">
        <f t="shared" si="4"/>
        <v>3.96</v>
      </c>
      <c r="K7" s="3">
        <f t="shared" si="4"/>
        <v>3.96</v>
      </c>
      <c r="L7" s="3">
        <f t="shared" si="4"/>
        <v>3.96</v>
      </c>
      <c r="M7" s="3">
        <f t="shared" si="4"/>
        <v>3.96</v>
      </c>
      <c r="N7" s="3">
        <f t="shared" si="4"/>
        <v>3.96</v>
      </c>
      <c r="O7" s="3">
        <f t="shared" si="4"/>
        <v>3.96</v>
      </c>
      <c r="P7" s="3">
        <f t="shared" si="4"/>
        <v>3.96</v>
      </c>
      <c r="Q7" s="3">
        <f t="shared" si="4"/>
        <v>3.96</v>
      </c>
      <c r="R7" s="3">
        <f t="shared" si="4"/>
        <v>3.96</v>
      </c>
      <c r="S7" s="3">
        <f t="shared" si="4"/>
        <v>3.96</v>
      </c>
      <c r="T7" s="3">
        <f t="shared" si="4"/>
        <v>3.96</v>
      </c>
      <c r="U7" s="3">
        <f t="shared" si="4"/>
        <v>3.96</v>
      </c>
      <c r="V7" s="3">
        <f t="shared" si="4"/>
        <v>2.73</v>
      </c>
      <c r="W7" s="3">
        <f t="shared" si="4"/>
        <v>2.73</v>
      </c>
      <c r="X7" s="3">
        <f t="shared" si="4"/>
        <v>2.73</v>
      </c>
      <c r="Y7" s="3">
        <f t="shared" si="4"/>
        <v>2.73</v>
      </c>
      <c r="Z7" s="3">
        <f t="shared" si="4"/>
        <v>2.73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Z8" si="5">IFERROR(INDEX(I51:I500,MATCH($C$8,$C$51:$C$500,0)),"")</f>
        <v>14000000000</v>
      </c>
      <c r="J8" s="2">
        <f t="shared" si="5"/>
        <v>4000000000</v>
      </c>
      <c r="K8" s="2">
        <f t="shared" si="5"/>
        <v>1000000000</v>
      </c>
      <c r="L8" s="2">
        <f t="shared" si="5"/>
        <v>15000000000</v>
      </c>
      <c r="M8" s="2">
        <f t="shared" si="5"/>
        <v>4000000000</v>
      </c>
      <c r="N8" s="2">
        <f t="shared" si="5"/>
        <v>14000000000</v>
      </c>
      <c r="O8" s="2">
        <f t="shared" si="5"/>
        <v>-38000000000</v>
      </c>
      <c r="P8" s="2">
        <f t="shared" si="5"/>
        <v>2000000000</v>
      </c>
      <c r="Q8" s="2">
        <f t="shared" si="5"/>
        <v>12000000000</v>
      </c>
      <c r="R8" s="2">
        <f t="shared" si="5"/>
        <v>16000000000</v>
      </c>
      <c r="S8" s="2">
        <f t="shared" si="5"/>
        <v>-10000000000</v>
      </c>
      <c r="T8" s="2">
        <f t="shared" si="5"/>
        <v>-45000000000</v>
      </c>
      <c r="U8" s="2">
        <f t="shared" si="5"/>
        <v>-40000000000</v>
      </c>
      <c r="V8" s="2">
        <f t="shared" si="5"/>
        <v>-26000000000</v>
      </c>
      <c r="W8" s="2">
        <f t="shared" si="5"/>
        <v>116000000000</v>
      </c>
      <c r="X8" s="2">
        <f t="shared" si="5"/>
        <v>796000000000</v>
      </c>
      <c r="Y8" s="2">
        <f t="shared" si="5"/>
        <v>635000000000</v>
      </c>
      <c r="Z8" s="2">
        <f t="shared" si="5"/>
        <v>377000000000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-0.01</v>
      </c>
      <c r="H9" s="3">
        <f>IFERROR(INDEX(D9:G9,COUNT(D9:G9)),"")</f>
        <v>-0.01</v>
      </c>
      <c r="I9" s="3">
        <f t="shared" ref="I9:Z9" si="6">IFERROR(INDEX(I51:I500,MATCH($C$9,$C$51:$C$500,0)),"")</f>
        <v>3.49</v>
      </c>
      <c r="J9" s="3">
        <f t="shared" si="6"/>
        <v>0.97</v>
      </c>
      <c r="K9" s="3">
        <f t="shared" si="6"/>
        <v>0.28999999999999998</v>
      </c>
      <c r="L9" s="3">
        <f t="shared" si="6"/>
        <v>3.74</v>
      </c>
      <c r="M9" s="3">
        <f t="shared" si="6"/>
        <v>0.98</v>
      </c>
      <c r="N9" s="3">
        <f t="shared" si="6"/>
        <v>3.58</v>
      </c>
      <c r="O9" s="3">
        <f t="shared" si="6"/>
        <v>-9.68</v>
      </c>
      <c r="P9" s="3">
        <f t="shared" si="6"/>
        <v>0.46</v>
      </c>
      <c r="Q9" s="3">
        <f t="shared" si="6"/>
        <v>3.11</v>
      </c>
      <c r="R9" s="3">
        <f t="shared" si="6"/>
        <v>4.1500000000000004</v>
      </c>
      <c r="S9" s="3">
        <f t="shared" si="6"/>
        <v>-2.48</v>
      </c>
      <c r="T9" s="3">
        <f t="shared" si="6"/>
        <v>-11.46</v>
      </c>
      <c r="U9" s="3">
        <f t="shared" si="6"/>
        <v>-10.199999999999999</v>
      </c>
      <c r="V9" s="3">
        <f t="shared" si="6"/>
        <v>-9.41</v>
      </c>
      <c r="W9" s="3">
        <f t="shared" si="6"/>
        <v>42.35</v>
      </c>
      <c r="X9" s="3">
        <f t="shared" si="6"/>
        <v>291.45999999999998</v>
      </c>
      <c r="Y9" s="3">
        <f t="shared" si="6"/>
        <v>232.6</v>
      </c>
      <c r="Z9" s="3">
        <f t="shared" si="6"/>
        <v>137.88</v>
      </c>
    </row>
    <row r="10" spans="1:26" ht="15.5" x14ac:dyDescent="0.35">
      <c r="C10" t="s">
        <v>17</v>
      </c>
      <c r="D10" s="3">
        <f ca="1">IFERROR(IF(D9=0,"",D2/D9),"")</f>
        <v>-2400</v>
      </c>
      <c r="I10" s="3">
        <f t="shared" ref="I10:Z10" ca="1" si="7">IFERROR(IF(I9=0,"",I2/I9),"")</f>
        <v>9.455587392550143</v>
      </c>
      <c r="J10" s="3">
        <f t="shared" ca="1" si="7"/>
        <v>9.2783505154639183</v>
      </c>
      <c r="K10" s="3" t="str">
        <f t="shared" ca="1" si="7"/>
        <v/>
      </c>
      <c r="L10" s="3">
        <f t="shared" ca="1" si="7"/>
        <v>13.36898395721925</v>
      </c>
      <c r="M10" s="3">
        <f t="shared" ca="1" si="7"/>
        <v>51.020408163265309</v>
      </c>
      <c r="N10" s="3">
        <f t="shared" ca="1" si="7"/>
        <v>13.966480446927374</v>
      </c>
      <c r="O10" s="3">
        <f t="shared" ca="1" si="7"/>
        <v>-5.1652892561983474</v>
      </c>
      <c r="P10" s="3" t="str">
        <f t="shared" ca="1" si="7"/>
        <v/>
      </c>
      <c r="Q10" s="3" t="str">
        <f t="shared" ca="1" si="7"/>
        <v/>
      </c>
      <c r="R10" s="3">
        <f t="shared" ca="1" si="7"/>
        <v>12.048192771084336</v>
      </c>
      <c r="S10" s="3">
        <f t="shared" ca="1" si="7"/>
        <v>-20.161290322580644</v>
      </c>
      <c r="T10" s="3">
        <f t="shared" ca="1" si="7"/>
        <v>-4.3630017452006982</v>
      </c>
      <c r="U10" s="3">
        <f t="shared" ca="1" si="7"/>
        <v>-5.6862745098039218</v>
      </c>
      <c r="V10" s="3" t="str">
        <f t="shared" ca="1" si="7"/>
        <v/>
      </c>
      <c r="W10" s="3" t="str">
        <f t="shared" ca="1" si="7"/>
        <v/>
      </c>
      <c r="X10" s="3">
        <f t="shared" ca="1" si="7"/>
        <v>0.90921567281959792</v>
      </c>
      <c r="Y10" s="3">
        <f t="shared" ca="1" si="7"/>
        <v>1.5047291487532244</v>
      </c>
      <c r="Z10" s="3">
        <f t="shared" ca="1" si="7"/>
        <v>4.1340295909486509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210905280</v>
      </c>
      <c r="H11" s="2">
        <f>IFERROR(INDEX(D11:G11,COUNT(D11:G11)),"")</f>
        <v>210905280</v>
      </c>
      <c r="I11" s="2">
        <f t="shared" ref="I11:Z11" si="8">IFERROR(INDEX(I51:I500,MATCH($C$11,$C$51:$C$500,0)),"")</f>
        <v>1365700212</v>
      </c>
      <c r="J11" s="2">
        <f t="shared" si="8"/>
        <v>404461304</v>
      </c>
      <c r="K11" s="2">
        <f t="shared" si="8"/>
        <v>414885929</v>
      </c>
      <c r="L11" s="2">
        <f t="shared" si="8"/>
        <v>1105619766</v>
      </c>
      <c r="M11" s="2">
        <f t="shared" si="8"/>
        <v>1837024558</v>
      </c>
      <c r="N11" s="2">
        <f t="shared" si="8"/>
        <v>3491521674</v>
      </c>
      <c r="O11" s="2">
        <f t="shared" si="8"/>
        <v>4030181708</v>
      </c>
      <c r="P11" s="2">
        <f t="shared" si="8"/>
        <v>1832264011</v>
      </c>
      <c r="Q11" s="2">
        <f t="shared" si="8"/>
        <v>4102432712</v>
      </c>
      <c r="R11" s="2">
        <f t="shared" si="8"/>
        <v>5828326413</v>
      </c>
      <c r="S11" s="2">
        <f t="shared" si="8"/>
        <v>8812218107</v>
      </c>
      <c r="T11" s="2">
        <f t="shared" si="8"/>
        <v>6427117944</v>
      </c>
      <c r="U11" s="2">
        <f t="shared" si="8"/>
        <v>12543798005</v>
      </c>
      <c r="V11" s="2">
        <f t="shared" si="8"/>
        <v>15172937679</v>
      </c>
      <c r="W11" s="2">
        <f t="shared" si="8"/>
        <v>15342848012</v>
      </c>
      <c r="X11" s="2">
        <f t="shared" si="8"/>
        <v>535842285948</v>
      </c>
      <c r="Y11" s="2">
        <f t="shared" si="8"/>
        <v>667615432444</v>
      </c>
      <c r="Z11" s="2">
        <f t="shared" si="8"/>
        <v>840610677187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39000000000</v>
      </c>
      <c r="H12" s="2">
        <f>IFERROR(INDEX(D12:G12,COUNT(D12:G12)),"")</f>
        <v>39000000000</v>
      </c>
      <c r="I12" s="2">
        <f t="shared" ref="I12:Z12" si="9">IFERROR(INDEX(I51:I500,MATCH($C$12,$C$51:$C$500,0)),"")</f>
        <v>38000000000</v>
      </c>
      <c r="J12" s="2">
        <f t="shared" si="9"/>
        <v>48000000000</v>
      </c>
      <c r="K12" s="2">
        <f t="shared" si="9"/>
        <v>49000000000</v>
      </c>
      <c r="L12" s="2">
        <f t="shared" si="9"/>
        <v>56000000000</v>
      </c>
      <c r="M12" s="2">
        <f t="shared" si="9"/>
        <v>64000000000</v>
      </c>
      <c r="N12" s="2">
        <f t="shared" si="9"/>
        <v>62000000000</v>
      </c>
      <c r="O12" s="2">
        <f t="shared" si="9"/>
        <v>70000000000</v>
      </c>
      <c r="P12" s="2">
        <f t="shared" si="9"/>
        <v>59000000000</v>
      </c>
      <c r="Q12" s="2">
        <f t="shared" si="9"/>
        <v>88000000000</v>
      </c>
      <c r="R12" s="2">
        <f t="shared" si="9"/>
        <v>90000000000</v>
      </c>
      <c r="S12" s="2">
        <f t="shared" si="9"/>
        <v>99000000000</v>
      </c>
      <c r="T12" s="2">
        <f t="shared" si="9"/>
        <v>115000000000</v>
      </c>
      <c r="U12" s="2">
        <f t="shared" si="9"/>
        <v>76000000000</v>
      </c>
      <c r="V12" s="2">
        <f t="shared" si="9"/>
        <v>33000000000</v>
      </c>
      <c r="W12" s="2">
        <f t="shared" si="9"/>
        <v>43000000000</v>
      </c>
      <c r="X12" s="2">
        <f t="shared" si="9"/>
        <v>8384000000000</v>
      </c>
      <c r="Y12" s="2">
        <f t="shared" si="9"/>
        <v>5892000000000</v>
      </c>
      <c r="Z12" s="2">
        <f t="shared" si="9"/>
        <v>8336000000000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39000000000</v>
      </c>
      <c r="H13" s="2">
        <f>IFERROR(INDEX(D13:G13,COUNT(D13:G13)),"")</f>
        <v>39000000000</v>
      </c>
      <c r="I13" s="2">
        <f t="shared" ref="I13:Z13" si="10">IFERROR(INDEX(I51:I500,MATCH($C$13,$C$51:$C$500,0)),"")</f>
        <v>39000000000</v>
      </c>
      <c r="J13" s="2">
        <f t="shared" si="10"/>
        <v>48000000000</v>
      </c>
      <c r="K13" s="2">
        <f t="shared" si="10"/>
        <v>49000000000</v>
      </c>
      <c r="L13" s="2">
        <f t="shared" si="10"/>
        <v>58000000000</v>
      </c>
      <c r="M13" s="2">
        <f t="shared" si="10"/>
        <v>66000000000</v>
      </c>
      <c r="N13" s="2">
        <f t="shared" si="10"/>
        <v>66000000000</v>
      </c>
      <c r="O13" s="2">
        <f t="shared" si="10"/>
        <v>74000000000</v>
      </c>
      <c r="P13" s="2">
        <f t="shared" si="10"/>
        <v>61000000000</v>
      </c>
      <c r="Q13" s="2">
        <f t="shared" si="10"/>
        <v>92000000000</v>
      </c>
      <c r="R13" s="2">
        <f t="shared" si="10"/>
        <v>96000000000</v>
      </c>
      <c r="S13" s="2">
        <f t="shared" si="10"/>
        <v>107000000000</v>
      </c>
      <c r="T13" s="2">
        <f t="shared" si="10"/>
        <v>122000000000</v>
      </c>
      <c r="U13" s="2">
        <f t="shared" si="10"/>
        <v>89000000000</v>
      </c>
      <c r="V13" s="2">
        <f t="shared" si="10"/>
        <v>49000000000</v>
      </c>
      <c r="W13" s="2">
        <f t="shared" si="10"/>
        <v>58000000000</v>
      </c>
      <c r="X13" s="2">
        <f t="shared" si="10"/>
        <v>8920000000000</v>
      </c>
      <c r="Y13" s="2">
        <f t="shared" si="10"/>
        <v>8686000000000</v>
      </c>
      <c r="Z13" s="2">
        <f t="shared" si="10"/>
        <v>9176000000000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-8044191361</v>
      </c>
      <c r="O14" s="2">
        <f t="shared" si="11"/>
        <v>-9279615267</v>
      </c>
      <c r="P14" s="2">
        <f t="shared" si="11"/>
        <v>-10878495267</v>
      </c>
      <c r="Q14" s="2">
        <f t="shared" si="11"/>
        <v>-12429365752</v>
      </c>
      <c r="R14" s="2">
        <f t="shared" si="11"/>
        <v>-13794134238</v>
      </c>
      <c r="S14" s="2">
        <f t="shared" si="11"/>
        <v>-15429975041</v>
      </c>
      <c r="T14" s="2">
        <f t="shared" si="11"/>
        <v>-13625106412</v>
      </c>
      <c r="U14" s="2">
        <f t="shared" si="11"/>
        <v>-7200908072</v>
      </c>
      <c r="V14" s="2">
        <f t="shared" si="11"/>
        <v>-4843980168</v>
      </c>
      <c r="W14" s="2">
        <f t="shared" si="11"/>
        <v>-1522570790775</v>
      </c>
      <c r="X14" s="2">
        <f t="shared" si="11"/>
        <v>-1370329972108</v>
      </c>
      <c r="Y14" s="2">
        <f t="shared" si="11"/>
        <v>-1316507137648</v>
      </c>
      <c r="Z14" s="2">
        <f t="shared" si="11"/>
        <v>-373615810967</v>
      </c>
    </row>
    <row r="15" spans="1:26" ht="15.5" x14ac:dyDescent="0.35">
      <c r="C15" t="s">
        <v>27</v>
      </c>
      <c r="D15" s="2">
        <f>IFERROR(INDEX(D51:D500,MATCH($C$15,$C$51:$C$500,0)),"")</f>
        <v>194337182</v>
      </c>
      <c r="H15" s="2">
        <f>IFERROR(SUM(D15:G15)*(4/MAX(1,COUNT(D15:G15))),"")</f>
        <v>777348728</v>
      </c>
      <c r="I15" s="2">
        <f t="shared" ref="I15:Z15" si="12">IFERROR(INDEX(I51:I500,MATCH($C$15,$C$51:$C$500,0)),"")</f>
        <v>-69764937</v>
      </c>
      <c r="J15" s="2">
        <f t="shared" si="12"/>
        <v>1042636768</v>
      </c>
      <c r="K15" s="2">
        <f t="shared" si="12"/>
        <v>2672164617</v>
      </c>
      <c r="L15" s="2">
        <f t="shared" si="12"/>
        <v>2304103706</v>
      </c>
      <c r="M15" s="2">
        <f t="shared" si="12"/>
        <v>1075792051</v>
      </c>
      <c r="N15" s="2">
        <f t="shared" si="12"/>
        <v>783028356</v>
      </c>
      <c r="O15" s="2">
        <f t="shared" si="12"/>
        <v>-737517818</v>
      </c>
      <c r="P15" s="2">
        <f t="shared" si="12"/>
        <v>1032241612</v>
      </c>
      <c r="Q15" s="2">
        <f t="shared" si="12"/>
        <v>1756915569</v>
      </c>
      <c r="R15" s="2">
        <f t="shared" si="12"/>
        <v>-2481762355</v>
      </c>
      <c r="S15" s="2">
        <f t="shared" si="12"/>
        <v>1303853726</v>
      </c>
      <c r="T15" s="2">
        <f t="shared" si="12"/>
        <v>-1397174359</v>
      </c>
      <c r="U15" s="2">
        <f t="shared" si="12"/>
        <v>-1262138402</v>
      </c>
      <c r="V15" s="2">
        <f t="shared" si="12"/>
        <v>-1291828385</v>
      </c>
      <c r="W15" s="2">
        <f t="shared" si="12"/>
        <v>141039722434</v>
      </c>
      <c r="X15" s="2">
        <f t="shared" si="12"/>
        <v>-30438626016</v>
      </c>
      <c r="Y15" s="2">
        <f t="shared" si="12"/>
        <v>203044525237</v>
      </c>
      <c r="Z15" s="2">
        <f t="shared" si="12"/>
        <v>46449503324</v>
      </c>
    </row>
    <row r="16" spans="1:26" ht="15.5" x14ac:dyDescent="0.35">
      <c r="C16" t="s">
        <v>28</v>
      </c>
      <c r="D16" s="2">
        <f>IFERROR(INDEX(D51:D500,MATCH($C$16,$C$51:$C$500,0)),"")</f>
        <v>-2012398475</v>
      </c>
      <c r="H16" s="2">
        <f>IFERROR(SUM(D16:G16)*(4/MAX(1,COUNT(D16:G16))),"")</f>
        <v>-8049593900</v>
      </c>
      <c r="I16" s="2">
        <f t="shared" ref="I16:Z16" si="13">IFERROR(INDEX(I51:I500,MATCH($C$16,$C$51:$C$500,0)),"")</f>
        <v>-9108381948</v>
      </c>
      <c r="J16" s="2">
        <f t="shared" si="13"/>
        <v>-9742067989</v>
      </c>
      <c r="K16" s="2">
        <f t="shared" si="13"/>
        <v>-12851245477</v>
      </c>
      <c r="L16" s="2">
        <f t="shared" si="13"/>
        <v>-33656341423</v>
      </c>
      <c r="M16" s="2">
        <f t="shared" si="13"/>
        <v>-14271450785</v>
      </c>
      <c r="N16" s="2">
        <f t="shared" si="13"/>
        <v>-19001205729</v>
      </c>
      <c r="O16" s="2">
        <f t="shared" si="13"/>
        <v>-2484852382</v>
      </c>
      <c r="P16" s="2">
        <f t="shared" si="13"/>
        <v>-440765071</v>
      </c>
      <c r="Q16" s="2">
        <f t="shared" si="13"/>
        <v>-21808409356</v>
      </c>
      <c r="R16" s="2">
        <f t="shared" si="13"/>
        <v>-35954837951</v>
      </c>
      <c r="S16" s="2">
        <f t="shared" si="13"/>
        <v>-15313045727</v>
      </c>
      <c r="T16" s="2">
        <f t="shared" si="13"/>
        <v>-43480301381</v>
      </c>
      <c r="U16" s="2">
        <f t="shared" si="13"/>
        <v>-455035666</v>
      </c>
      <c r="V16" s="2">
        <f t="shared" si="13"/>
        <v>11241698615</v>
      </c>
      <c r="W16" s="2">
        <f t="shared" si="13"/>
        <v>3736127692668</v>
      </c>
      <c r="X16" s="2">
        <f t="shared" si="13"/>
        <v>-2111061936624</v>
      </c>
      <c r="Y16" s="2">
        <f t="shared" si="13"/>
        <v>-2981684213697</v>
      </c>
      <c r="Z16" s="2">
        <f t="shared" si="13"/>
        <v>-529440966883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95040000000</v>
      </c>
      <c r="H20" s="2">
        <f t="shared" ref="H20:Z20" ca="1" si="14">IFERROR(H21*H2,"")</f>
        <v>95040000000</v>
      </c>
      <c r="I20" s="2">
        <f t="shared" ca="1" si="14"/>
        <v>130680000000</v>
      </c>
      <c r="J20" s="2">
        <f t="shared" ca="1" si="14"/>
        <v>35640000000</v>
      </c>
      <c r="K20" s="2" t="str">
        <f t="shared" ca="1" si="14"/>
        <v/>
      </c>
      <c r="L20" s="2">
        <f t="shared" ca="1" si="14"/>
        <v>198000000000</v>
      </c>
      <c r="M20" s="2">
        <f t="shared" ca="1" si="14"/>
        <v>198000000000</v>
      </c>
      <c r="N20" s="2">
        <f t="shared" ca="1" si="14"/>
        <v>198000000000</v>
      </c>
      <c r="O20" s="2">
        <f t="shared" ca="1" si="14"/>
        <v>198000000000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198000000000</v>
      </c>
      <c r="S20" s="2">
        <f t="shared" ca="1" si="14"/>
        <v>198000000000</v>
      </c>
      <c r="T20" s="2">
        <f t="shared" ca="1" si="14"/>
        <v>198000000000</v>
      </c>
      <c r="U20" s="2">
        <f t="shared" ca="1" si="14"/>
        <v>229680000000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723450000000</v>
      </c>
      <c r="Y20" s="2">
        <f t="shared" ca="1" si="14"/>
        <v>955500000000</v>
      </c>
      <c r="Z20" s="2">
        <f t="shared" ca="1" si="14"/>
        <v>1556100000000</v>
      </c>
    </row>
    <row r="21" spans="1:26" ht="15.5" x14ac:dyDescent="0.35">
      <c r="C21" t="s">
        <v>11</v>
      </c>
      <c r="D21" s="2">
        <f>IFERROR(INDEX(D51:D500,MATCH($C$7,$C$51:$C$500,0)),"")</f>
        <v>3960000000</v>
      </c>
      <c r="H21" s="2">
        <f>IFERROR(INDEX(D21:G21,COUNT(D21:G21)),"")</f>
        <v>3960000000</v>
      </c>
      <c r="I21" s="2">
        <f t="shared" ref="I21:Z21" si="15">IFERROR(INDEX(I51:I500,MATCH($C$7,$C$51:$C$500,0)),"")</f>
        <v>3960000000</v>
      </c>
      <c r="J21" s="2">
        <f t="shared" si="15"/>
        <v>3960000000</v>
      </c>
      <c r="K21" s="2">
        <f t="shared" si="15"/>
        <v>3960000000</v>
      </c>
      <c r="L21" s="2">
        <f t="shared" si="15"/>
        <v>3960000000</v>
      </c>
      <c r="M21" s="2">
        <f t="shared" si="15"/>
        <v>3960000000</v>
      </c>
      <c r="N21" s="2">
        <f t="shared" si="15"/>
        <v>3960000000</v>
      </c>
      <c r="O21" s="2">
        <f t="shared" si="15"/>
        <v>3960000000</v>
      </c>
      <c r="P21" s="2">
        <f t="shared" si="15"/>
        <v>3960000000</v>
      </c>
      <c r="Q21" s="2">
        <f t="shared" si="15"/>
        <v>3960000000</v>
      </c>
      <c r="R21" s="2">
        <f t="shared" si="15"/>
        <v>3960000000</v>
      </c>
      <c r="S21" s="2">
        <f t="shared" si="15"/>
        <v>3960000000</v>
      </c>
      <c r="T21" s="2">
        <f t="shared" si="15"/>
        <v>3960000000</v>
      </c>
      <c r="U21" s="2">
        <f t="shared" si="15"/>
        <v>3960000000</v>
      </c>
      <c r="V21" s="2">
        <f t="shared" si="15"/>
        <v>2730000000</v>
      </c>
      <c r="W21" s="2">
        <f t="shared" si="15"/>
        <v>2730000000</v>
      </c>
      <c r="X21" s="2">
        <f t="shared" si="15"/>
        <v>2730000000</v>
      </c>
      <c r="Y21" s="2">
        <f t="shared" si="15"/>
        <v>2730000000</v>
      </c>
      <c r="Z21" s="2">
        <f t="shared" si="15"/>
        <v>2730000000</v>
      </c>
    </row>
    <row r="23" spans="1:26" ht="15.5" x14ac:dyDescent="0.35">
      <c r="B23" t="s">
        <v>53</v>
      </c>
      <c r="C23" t="s">
        <v>54</v>
      </c>
      <c r="D23" s="3">
        <f>IFERROR(D5/D6*100,"")</f>
        <v>-1.0865034357700269</v>
      </c>
      <c r="H23" s="3">
        <f t="shared" ref="H23:Z23" si="16">IFERROR(H5/H6*100,"")</f>
        <v>-4.3460137430801078</v>
      </c>
      <c r="I23" s="3">
        <f t="shared" si="16"/>
        <v>-4.9650269954993282</v>
      </c>
      <c r="J23" s="3">
        <f t="shared" si="16"/>
        <v>-4.4760250783030173</v>
      </c>
      <c r="K23" s="3">
        <f t="shared" si="16"/>
        <v>-6.9746825813158067</v>
      </c>
      <c r="L23" s="3">
        <f t="shared" si="16"/>
        <v>-17.803326793325152</v>
      </c>
      <c r="M23" s="3">
        <f t="shared" si="16"/>
        <v>-5.9081547913329002</v>
      </c>
      <c r="N23" s="3">
        <f t="shared" si="16"/>
        <v>-8.8326024522711926</v>
      </c>
      <c r="O23" s="3">
        <f t="shared" si="16"/>
        <v>4.535903310852091</v>
      </c>
      <c r="P23" s="3">
        <f t="shared" si="16"/>
        <v>-1.1142843611216684</v>
      </c>
      <c r="Q23" s="3">
        <f t="shared" si="16"/>
        <v>-7.3465847725183373</v>
      </c>
      <c r="R23" s="3">
        <f t="shared" si="16"/>
        <v>-29.3669000406151</v>
      </c>
      <c r="S23" s="3">
        <f t="shared" si="16"/>
        <v>-5.7454440558859172</v>
      </c>
      <c r="T23" s="3">
        <f t="shared" si="16"/>
        <v>-6.719282760228749</v>
      </c>
      <c r="U23" s="3">
        <f t="shared" si="16"/>
        <v>15.099673321325485</v>
      </c>
      <c r="V23" s="3">
        <f t="shared" si="16"/>
        <v>4.2655925203084299</v>
      </c>
      <c r="W23" s="3">
        <f t="shared" si="16"/>
        <v>1223.7487465706772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-0.26205856237305714</v>
      </c>
      <c r="H24" s="4">
        <f t="shared" ref="H24:Z24" si="17">IFERROR(_xlfn.RRI(5,M23,H23),"")</f>
        <v>-5.9567030685593103E-2</v>
      </c>
      <c r="I24" s="4">
        <f t="shared" si="17"/>
        <v>-0.10881763060641747</v>
      </c>
      <c r="J24" s="4" t="str">
        <f t="shared" si="17"/>
        <v/>
      </c>
      <c r="K24" s="4">
        <f t="shared" si="17"/>
        <v>0.44313075597967555</v>
      </c>
      <c r="L24" s="4">
        <f t="shared" si="17"/>
        <v>0.19366685243871418</v>
      </c>
      <c r="M24" s="4">
        <f t="shared" si="17"/>
        <v>-0.2743641146541449</v>
      </c>
      <c r="N24" s="4">
        <f t="shared" si="17"/>
        <v>8.9815591046968457E-2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-0.39</v>
      </c>
      <c r="H25" s="3">
        <f>IFERROR(INDEX(D25:G25,COUNT(D25:G25)),"")</f>
        <v>-0.39</v>
      </c>
      <c r="I25" s="3">
        <f t="shared" ref="I25:Z25" si="18">IFERROR(INDEX(I51:I500,MATCH($C$25,$C$51:$C$500,0)),"")</f>
        <v>-2.0699999999999998</v>
      </c>
      <c r="J25" s="3">
        <f t="shared" si="18"/>
        <v>-1.86</v>
      </c>
      <c r="K25" s="3">
        <f t="shared" si="18"/>
        <v>-2.64</v>
      </c>
      <c r="L25" s="3">
        <f t="shared" si="18"/>
        <v>-7.98</v>
      </c>
      <c r="M25" s="3">
        <f t="shared" si="18"/>
        <v>-3.31</v>
      </c>
      <c r="N25" s="3">
        <f t="shared" si="18"/>
        <v>-4.55</v>
      </c>
      <c r="O25" s="3">
        <f t="shared" si="18"/>
        <v>-0.71</v>
      </c>
      <c r="P25" s="3">
        <f t="shared" si="18"/>
        <v>0.57999999999999996</v>
      </c>
      <c r="Q25" s="3">
        <f t="shared" si="18"/>
        <v>-4.7699999999999996</v>
      </c>
      <c r="R25" s="3">
        <f t="shared" si="18"/>
        <v>-9.49</v>
      </c>
      <c r="S25" s="3">
        <f t="shared" si="18"/>
        <v>-3.39</v>
      </c>
      <c r="T25" s="3">
        <f t="shared" si="18"/>
        <v>-11.27</v>
      </c>
      <c r="U25" s="3">
        <f t="shared" si="18"/>
        <v>-0.33</v>
      </c>
      <c r="V25" s="3">
        <f t="shared" si="18"/>
        <v>3.93</v>
      </c>
      <c r="W25" s="3">
        <f t="shared" si="18"/>
        <v>1446.9</v>
      </c>
      <c r="X25" s="3">
        <f t="shared" si="18"/>
        <v>-783.86</v>
      </c>
      <c r="Y25" s="3">
        <f t="shared" si="18"/>
        <v>-1017.07</v>
      </c>
      <c r="Z25" s="3">
        <f t="shared" si="18"/>
        <v>-176.79</v>
      </c>
    </row>
    <row r="26" spans="1:26" ht="15.5" x14ac:dyDescent="0.35">
      <c r="C26" t="s">
        <v>58</v>
      </c>
      <c r="D26" s="4">
        <f>IFERROR(_xlfn.RRI(5,I25,D25),"")</f>
        <v>-0.28382550200224865</v>
      </c>
      <c r="H26" s="4">
        <f t="shared" ref="H26:Z26" si="19">IFERROR(_xlfn.RRI(5,M25,H25),"")</f>
        <v>-0.34800040997355863</v>
      </c>
      <c r="I26" s="4">
        <f t="shared" si="19"/>
        <v>-0.14573661990592757</v>
      </c>
      <c r="J26" s="4">
        <f t="shared" si="19"/>
        <v>0.2124139343543614</v>
      </c>
      <c r="K26" s="4" t="str">
        <f t="shared" si="19"/>
        <v/>
      </c>
      <c r="L26" s="4">
        <f t="shared" si="19"/>
        <v>0.10840098348997151</v>
      </c>
      <c r="M26" s="4">
        <f t="shared" si="19"/>
        <v>-0.18994901159328714</v>
      </c>
      <c r="N26" s="4">
        <f t="shared" si="19"/>
        <v>6.0626172317676419E-2</v>
      </c>
      <c r="O26" s="4">
        <f t="shared" si="19"/>
        <v>-0.42473641090032099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-0.66333944192685335</v>
      </c>
      <c r="T26" s="4">
        <f t="shared" si="19"/>
        <v>-0.59363657288559057</v>
      </c>
      <c r="U26" s="4">
        <f t="shared" si="19"/>
        <v>-0.71541549578673203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3.3854239098484848</v>
      </c>
      <c r="H27" s="3">
        <f t="shared" ref="H27:Z27" si="20">IFERROR(H4/H21,"")</f>
        <v>13.541695639393939</v>
      </c>
      <c r="I27" s="3">
        <f t="shared" si="20"/>
        <v>15.979522874242424</v>
      </c>
      <c r="J27" s="3">
        <f t="shared" si="20"/>
        <v>16.672380214646466</v>
      </c>
      <c r="K27" s="3">
        <f t="shared" si="20"/>
        <v>19.498792269949494</v>
      </c>
      <c r="L27" s="3">
        <f t="shared" si="20"/>
        <v>21.311556168939394</v>
      </c>
      <c r="M27" s="3">
        <f t="shared" si="20"/>
        <v>21.617173910101009</v>
      </c>
      <c r="N27" s="3">
        <f t="shared" si="20"/>
        <v>21.959442270202022</v>
      </c>
      <c r="O27" s="3">
        <f t="shared" si="20"/>
        <v>33.089147734595961</v>
      </c>
      <c r="P27" s="3">
        <f t="shared" si="20"/>
        <v>32.520523233080809</v>
      </c>
      <c r="Q27" s="3">
        <f t="shared" si="20"/>
        <v>30.675125788383838</v>
      </c>
      <c r="R27" s="3">
        <f t="shared" si="20"/>
        <v>28.932219633585859</v>
      </c>
      <c r="S27" s="3">
        <f t="shared" si="20"/>
        <v>37.095981673232323</v>
      </c>
      <c r="T27" s="3">
        <f t="shared" si="20"/>
        <v>35.709289510858589</v>
      </c>
      <c r="U27" s="3">
        <f t="shared" si="20"/>
        <v>43.007512132070708</v>
      </c>
      <c r="V27" s="3">
        <f t="shared" si="20"/>
        <v>89.925699457875453</v>
      </c>
      <c r="W27" s="3">
        <f t="shared" si="20"/>
        <v>781.93900808424905</v>
      </c>
      <c r="X27" s="3">
        <f t="shared" si="20"/>
        <v>821.66259696886448</v>
      </c>
      <c r="Y27" s="3">
        <f t="shared" si="20"/>
        <v>994.30941155714288</v>
      </c>
      <c r="Z27" s="3">
        <f t="shared" si="20"/>
        <v>438.37583446410258</v>
      </c>
    </row>
    <row r="28" spans="1:26" ht="15.5" x14ac:dyDescent="0.35">
      <c r="C28" t="s">
        <v>60</v>
      </c>
      <c r="D28" s="4">
        <f>IFERROR(_xlfn.RRI(5,I27,D27),"")</f>
        <v>-0.26682128254316351</v>
      </c>
      <c r="H28" s="4">
        <f t="shared" ref="H28:Z28" si="21">IFERROR(_xlfn.RRI(5,M27,H27),"")</f>
        <v>-8.9301069827723678E-2</v>
      </c>
      <c r="I28" s="4">
        <f t="shared" si="21"/>
        <v>-6.1598916778399682E-2</v>
      </c>
      <c r="J28" s="4">
        <f t="shared" si="21"/>
        <v>-0.1281085780565473</v>
      </c>
      <c r="K28" s="4">
        <f t="shared" si="21"/>
        <v>-9.7244719118802392E-2</v>
      </c>
      <c r="L28" s="4">
        <f t="shared" si="21"/>
        <v>-7.0250909601841771E-2</v>
      </c>
      <c r="M28" s="4">
        <f t="shared" si="21"/>
        <v>-5.6627020940990369E-2</v>
      </c>
      <c r="N28" s="4">
        <f t="shared" si="21"/>
        <v>-9.9551482352871479E-2</v>
      </c>
      <c r="O28" s="4">
        <f t="shared" si="21"/>
        <v>-1.5125542197660713E-2</v>
      </c>
      <c r="P28" s="4">
        <f t="shared" si="21"/>
        <v>-5.4366953615238578E-2</v>
      </c>
      <c r="Q28" s="4">
        <f t="shared" si="21"/>
        <v>-0.19354431909189596</v>
      </c>
      <c r="R28" s="4">
        <f t="shared" si="21"/>
        <v>-0.48281993684548075</v>
      </c>
      <c r="S28" s="4">
        <f t="shared" si="21"/>
        <v>-0.46182109576908048</v>
      </c>
      <c r="T28" s="4">
        <f t="shared" si="21"/>
        <v>-0.48589487671333365</v>
      </c>
      <c r="U28" s="4">
        <f t="shared" si="21"/>
        <v>-0.37145041644069809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-0.81159420289855067</v>
      </c>
      <c r="I29" s="4">
        <f t="shared" si="22"/>
        <v>0.11290322580645147</v>
      </c>
      <c r="J29" s="4">
        <f t="shared" si="22"/>
        <v>-0.29545454545454547</v>
      </c>
      <c r="K29" s="4">
        <f t="shared" si="22"/>
        <v>-0.66917293233082698</v>
      </c>
      <c r="L29" s="4">
        <f t="shared" si="22"/>
        <v>1.4108761329305135</v>
      </c>
      <c r="M29" s="4">
        <f t="shared" si="22"/>
        <v>-0.2725274725274725</v>
      </c>
      <c r="N29" s="4">
        <f t="shared" si="22"/>
        <v>5.408450704225352</v>
      </c>
      <c r="O29" s="4">
        <f t="shared" si="22"/>
        <v>-2.2241379310344831</v>
      </c>
      <c r="P29" s="4">
        <f t="shared" si="22"/>
        <v>-1.1215932914046123</v>
      </c>
      <c r="Q29" s="4">
        <f t="shared" si="22"/>
        <v>-0.49736564805057959</v>
      </c>
      <c r="R29" s="4">
        <f t="shared" si="22"/>
        <v>1.7994100294985249</v>
      </c>
      <c r="S29" s="4">
        <f t="shared" si="22"/>
        <v>-0.69920141969831406</v>
      </c>
      <c r="T29" s="4">
        <f t="shared" si="22"/>
        <v>33.151515151515149</v>
      </c>
      <c r="U29" s="4">
        <f t="shared" si="22"/>
        <v>-1.0839694656488548</v>
      </c>
      <c r="V29" s="4">
        <f t="shared" si="22"/>
        <v>-0.99728384822724436</v>
      </c>
      <c r="W29" s="4">
        <f t="shared" si="22"/>
        <v>-2.8458653330951957</v>
      </c>
      <c r="X29" s="4">
        <f t="shared" si="22"/>
        <v>-0.2292959186683316</v>
      </c>
      <c r="Y29" s="4">
        <f t="shared" si="22"/>
        <v>4.7529837660501171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-0.15255945086934014</v>
      </c>
      <c r="I30" s="4">
        <f t="shared" si="23"/>
        <v>-4.1557194082904654E-2</v>
      </c>
      <c r="J30" s="4">
        <f t="shared" si="23"/>
        <v>-0.14495318562160098</v>
      </c>
      <c r="K30" s="4">
        <f t="shared" si="23"/>
        <v>-8.506013754321326E-2</v>
      </c>
      <c r="L30" s="4">
        <f t="shared" si="23"/>
        <v>-1.4137728753655912E-2</v>
      </c>
      <c r="M30" s="4">
        <f t="shared" si="23"/>
        <v>-1.5586386752884686E-2</v>
      </c>
      <c r="N30" s="4">
        <f t="shared" si="23"/>
        <v>-0.33635515649009629</v>
      </c>
      <c r="O30" s="4">
        <f t="shared" si="23"/>
        <v>1.7485096947540243E-2</v>
      </c>
      <c r="P30" s="4">
        <f t="shared" si="23"/>
        <v>6.0159409204306916E-2</v>
      </c>
      <c r="Q30" s="4">
        <f t="shared" si="23"/>
        <v>6.0241010778679847E-2</v>
      </c>
      <c r="R30" s="4">
        <f t="shared" si="23"/>
        <v>-0.22007133040873972</v>
      </c>
      <c r="S30" s="4">
        <f t="shared" si="23"/>
        <v>3.8832813012201331E-2</v>
      </c>
      <c r="T30" s="4">
        <f t="shared" si="23"/>
        <v>-0.16969646137168287</v>
      </c>
      <c r="U30" s="4">
        <f t="shared" si="23"/>
        <v>-0.52174392424696092</v>
      </c>
      <c r="V30" s="4">
        <f t="shared" si="23"/>
        <v>-0.88499652974444454</v>
      </c>
      <c r="W30" s="4">
        <f t="shared" si="23"/>
        <v>-4.8345378055611656E-2</v>
      </c>
      <c r="X30" s="4">
        <f t="shared" si="23"/>
        <v>-0.17363489933973777</v>
      </c>
      <c r="Y30" s="4">
        <f t="shared" si="23"/>
        <v>1.2681665671025126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36.44</v>
      </c>
      <c r="H32" s="3">
        <f>IFERROR(INDEX(D32:G32,COUNT(D32:G32)),"")</f>
        <v>36.44</v>
      </c>
      <c r="I32" s="3">
        <f t="shared" ref="I32:Z32" si="24">IFERROR(INDEX(I51:I500,MATCH($C$32,$C$51:$C$500,0)),"")</f>
        <v>36.83</v>
      </c>
      <c r="J32" s="3">
        <f t="shared" si="24"/>
        <v>38.65</v>
      </c>
      <c r="K32" s="3">
        <f t="shared" si="24"/>
        <v>40.39</v>
      </c>
      <c r="L32" s="3">
        <f t="shared" si="24"/>
        <v>43.23</v>
      </c>
      <c r="M32" s="3">
        <f t="shared" si="24"/>
        <v>51</v>
      </c>
      <c r="N32" s="3">
        <f t="shared" si="24"/>
        <v>54.03</v>
      </c>
      <c r="O32" s="3">
        <f t="shared" si="24"/>
        <v>58.83</v>
      </c>
      <c r="P32" s="3">
        <f t="shared" si="24"/>
        <v>56.14</v>
      </c>
      <c r="Q32" s="3">
        <f t="shared" si="24"/>
        <v>56.78</v>
      </c>
      <c r="R32" s="3">
        <f t="shared" si="24"/>
        <v>61</v>
      </c>
      <c r="S32" s="3">
        <f t="shared" si="24"/>
        <v>79.16</v>
      </c>
      <c r="T32" s="3">
        <f t="shared" si="24"/>
        <v>83.3</v>
      </c>
      <c r="U32" s="3">
        <f t="shared" si="24"/>
        <v>89.99</v>
      </c>
      <c r="V32" s="3">
        <f t="shared" si="24"/>
        <v>110.74</v>
      </c>
      <c r="W32" s="3">
        <f t="shared" si="24"/>
        <v>105.96</v>
      </c>
      <c r="X32" s="3">
        <f t="shared" si="24"/>
        <v>-1378.35</v>
      </c>
      <c r="Y32" s="3">
        <f t="shared" si="24"/>
        <v>-555.87</v>
      </c>
      <c r="Z32" s="3">
        <f t="shared" si="24"/>
        <v>391.28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0.9</v>
      </c>
      <c r="J33" s="3">
        <f t="shared" si="25"/>
        <v>0.23</v>
      </c>
      <c r="K33" s="3">
        <f t="shared" si="25"/>
        <v>0.17</v>
      </c>
      <c r="L33" s="3">
        <f t="shared" si="25"/>
        <v>1.1599999999999999</v>
      </c>
      <c r="M33" s="3">
        <f t="shared" si="25"/>
        <v>0.98</v>
      </c>
      <c r="N33" s="3">
        <f t="shared" si="25"/>
        <v>0.93</v>
      </c>
      <c r="O33" s="3">
        <f t="shared" si="25"/>
        <v>0.85</v>
      </c>
      <c r="P33" s="3">
        <f t="shared" si="25"/>
        <v>0.89</v>
      </c>
      <c r="Q33" s="3">
        <f t="shared" si="25"/>
        <v>0.88</v>
      </c>
      <c r="R33" s="3">
        <f t="shared" si="25"/>
        <v>0.82</v>
      </c>
      <c r="S33" s="3">
        <f t="shared" si="25"/>
        <v>0.63</v>
      </c>
      <c r="T33" s="3">
        <f t="shared" si="25"/>
        <v>0.6</v>
      </c>
      <c r="U33" s="3">
        <f t="shared" si="25"/>
        <v>0.64</v>
      </c>
      <c r="V33" s="3">
        <f t="shared" si="25"/>
        <v>1.1100000000000001</v>
      </c>
      <c r="W33" s="3">
        <f t="shared" si="25"/>
        <v>1.51</v>
      </c>
      <c r="X33" s="3">
        <f t="shared" si="25"/>
        <v>-0.19</v>
      </c>
      <c r="Y33" s="3">
        <f t="shared" si="25"/>
        <v>-0.63</v>
      </c>
      <c r="Z33" s="3">
        <f t="shared" si="25"/>
        <v>1.46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-56.41</v>
      </c>
      <c r="H34" s="3">
        <f>IFERROR(INDEX(D34:G34,COUNT(D34:G34)),"")</f>
        <v>-56.41</v>
      </c>
      <c r="I34" s="3">
        <f t="shared" ref="I34:Z34" si="26">IFERROR(INDEX(I51:I500,MATCH($C$34,$C$51:$C$500,0)),"")</f>
        <v>-15.94</v>
      </c>
      <c r="J34" s="3">
        <f t="shared" si="26"/>
        <v>-4.84</v>
      </c>
      <c r="K34" s="3">
        <f t="shared" si="26"/>
        <v>-2.65</v>
      </c>
      <c r="L34" s="3">
        <f t="shared" si="26"/>
        <v>-6.27</v>
      </c>
      <c r="M34" s="3">
        <f t="shared" si="26"/>
        <v>-15.11</v>
      </c>
      <c r="N34" s="3">
        <f t="shared" si="26"/>
        <v>-10.99</v>
      </c>
      <c r="O34" s="3">
        <f t="shared" si="26"/>
        <v>-70.42</v>
      </c>
      <c r="P34" s="3">
        <f t="shared" si="26"/>
        <v>86.21</v>
      </c>
      <c r="Q34" s="3">
        <f t="shared" si="26"/>
        <v>-10.48</v>
      </c>
      <c r="R34" s="3">
        <f t="shared" si="26"/>
        <v>-5.27</v>
      </c>
      <c r="S34" s="3">
        <f t="shared" si="26"/>
        <v>-14.75</v>
      </c>
      <c r="T34" s="3">
        <f t="shared" si="26"/>
        <v>-4.4400000000000004</v>
      </c>
      <c r="U34" s="3">
        <f t="shared" si="26"/>
        <v>-175.76</v>
      </c>
      <c r="V34" s="3">
        <f t="shared" si="26"/>
        <v>31.3</v>
      </c>
      <c r="W34" s="3">
        <f t="shared" si="26"/>
        <v>0.11</v>
      </c>
      <c r="X34" s="3">
        <f t="shared" si="26"/>
        <v>-0.34</v>
      </c>
      <c r="Y34" s="3">
        <f t="shared" si="26"/>
        <v>-0.34</v>
      </c>
      <c r="Z34" s="3">
        <f t="shared" si="26"/>
        <v>-3.22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6.5</v>
      </c>
      <c r="H35" s="3">
        <f>IFERROR(INDEX(D35:G35,COUNT(D35:G35)),"")</f>
        <v>6.5</v>
      </c>
      <c r="I35" s="3">
        <f t="shared" ref="I35:Z35" si="27">IFERROR(INDEX(I51:I500,MATCH($C$35,$C$51:$C$500,0)),"")</f>
        <v>2.0699999999999998</v>
      </c>
      <c r="J35" s="3">
        <f t="shared" si="27"/>
        <v>0.54</v>
      </c>
      <c r="K35" s="3">
        <f t="shared" si="27"/>
        <v>0.36</v>
      </c>
      <c r="L35" s="3">
        <f t="shared" si="27"/>
        <v>2.35</v>
      </c>
      <c r="M35" s="3">
        <f t="shared" si="27"/>
        <v>2.31</v>
      </c>
      <c r="N35" s="3">
        <f t="shared" si="27"/>
        <v>2.2799999999999998</v>
      </c>
      <c r="O35" s="3">
        <f t="shared" si="27"/>
        <v>1.51</v>
      </c>
      <c r="P35" s="3">
        <f t="shared" si="27"/>
        <v>1.54</v>
      </c>
      <c r="Q35" s="3">
        <f t="shared" si="27"/>
        <v>1.63</v>
      </c>
      <c r="R35" s="3">
        <f t="shared" si="27"/>
        <v>1.73</v>
      </c>
      <c r="S35" s="3">
        <f t="shared" si="27"/>
        <v>1.35</v>
      </c>
      <c r="T35" s="3">
        <f t="shared" si="27"/>
        <v>1.4</v>
      </c>
      <c r="U35" s="3">
        <f t="shared" si="27"/>
        <v>1.35</v>
      </c>
      <c r="V35" s="3">
        <f t="shared" si="27"/>
        <v>1.37</v>
      </c>
      <c r="W35" s="3">
        <f t="shared" si="27"/>
        <v>0.2</v>
      </c>
      <c r="X35" s="3">
        <f t="shared" si="27"/>
        <v>0.32</v>
      </c>
      <c r="Y35" s="3">
        <f t="shared" si="27"/>
        <v>0.35</v>
      </c>
      <c r="Z35" s="3">
        <f t="shared" si="27"/>
        <v>1.3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13406278683</v>
      </c>
      <c r="E51" s="5">
        <v>17122177229</v>
      </c>
      <c r="F51" s="5">
        <v>16969541249</v>
      </c>
      <c r="G51" s="5">
        <v>13120562394</v>
      </c>
      <c r="I51" s="5">
        <v>63278910582</v>
      </c>
      <c r="J51" s="5">
        <v>66022625650</v>
      </c>
      <c r="K51" s="5">
        <v>77215217389</v>
      </c>
      <c r="L51" s="5">
        <v>84393762429</v>
      </c>
      <c r="M51" s="5">
        <v>85604008684</v>
      </c>
      <c r="N51" s="5">
        <v>86959391390</v>
      </c>
      <c r="O51" s="5">
        <v>131033025029</v>
      </c>
      <c r="P51" s="5">
        <v>128781272003</v>
      </c>
      <c r="Q51" s="5">
        <v>121473498122</v>
      </c>
      <c r="R51" s="5">
        <v>114571589749</v>
      </c>
      <c r="S51" s="5">
        <v>146900087426</v>
      </c>
      <c r="T51" s="5">
        <v>141408786463</v>
      </c>
      <c r="U51" s="5">
        <v>170309748043</v>
      </c>
      <c r="V51" s="5">
        <v>245497159520</v>
      </c>
      <c r="W51" s="5">
        <v>2134693492070</v>
      </c>
      <c r="X51" s="5">
        <v>2243138889725</v>
      </c>
      <c r="Y51" s="5">
        <v>2714464693551</v>
      </c>
      <c r="Z51" s="5">
        <v>1196766028087</v>
      </c>
    </row>
    <row r="52" spans="2:26" ht="15.5" x14ac:dyDescent="0.35">
      <c r="C52" t="s">
        <v>85</v>
      </c>
      <c r="D52" s="5">
        <v>-12668525280</v>
      </c>
      <c r="E52" s="5">
        <v>-10006641471</v>
      </c>
      <c r="F52" s="5">
        <v>-14311235426</v>
      </c>
      <c r="G52" s="5">
        <v>-14673632262</v>
      </c>
      <c r="I52" s="5">
        <v>-55917870657</v>
      </c>
      <c r="J52" s="5">
        <v>-65894709368</v>
      </c>
      <c r="K52" s="5">
        <v>-74944559949</v>
      </c>
      <c r="L52" s="5">
        <v>-84355420911</v>
      </c>
      <c r="M52" s="5">
        <v>-85844360951</v>
      </c>
      <c r="N52" s="5">
        <v>-87458500427</v>
      </c>
      <c r="O52" s="5">
        <v>-112245989534</v>
      </c>
      <c r="P52" s="5">
        <v>-105914508072</v>
      </c>
      <c r="Q52" s="5">
        <v>-99758478056</v>
      </c>
      <c r="R52" s="5">
        <v>-101346782049</v>
      </c>
      <c r="S52" s="5">
        <v>-114449917582</v>
      </c>
      <c r="T52" s="5">
        <v>-112694213653</v>
      </c>
      <c r="U52" s="5">
        <v>-140948873223</v>
      </c>
      <c r="V52" s="5">
        <v>-212132013974</v>
      </c>
      <c r="W52" s="5">
        <v>-1790371960033</v>
      </c>
      <c r="X52" s="5">
        <v>-1732003573980</v>
      </c>
      <c r="Y52" s="5">
        <v>-1974275058971</v>
      </c>
      <c r="Z52" s="5">
        <v>-864479555934</v>
      </c>
    </row>
    <row r="53" spans="2:26" ht="15.5" x14ac:dyDescent="0.35">
      <c r="C53" t="s">
        <v>86</v>
      </c>
      <c r="D53" s="5">
        <v>737753403</v>
      </c>
      <c r="E53" s="5">
        <v>7115535758</v>
      </c>
      <c r="F53" s="5">
        <v>2658305823</v>
      </c>
      <c r="G53" s="5">
        <v>-1553069868</v>
      </c>
      <c r="I53" s="5">
        <v>7361039925</v>
      </c>
      <c r="J53" s="5">
        <v>127916282</v>
      </c>
      <c r="K53" s="5">
        <v>2270657440</v>
      </c>
      <c r="L53" s="5">
        <v>38341518</v>
      </c>
      <c r="M53" s="5">
        <v>-240352267</v>
      </c>
      <c r="N53" s="5">
        <v>-499109037</v>
      </c>
      <c r="O53" s="5">
        <v>18787035495</v>
      </c>
      <c r="P53" s="5">
        <v>22866763931</v>
      </c>
      <c r="Q53" s="5">
        <v>21715020066</v>
      </c>
      <c r="R53" s="5">
        <v>13224807700</v>
      </c>
      <c r="S53" s="5">
        <v>32450169844</v>
      </c>
      <c r="T53" s="5">
        <v>28714572810</v>
      </c>
      <c r="U53" s="5">
        <v>29360874820</v>
      </c>
      <c r="V53" s="5">
        <v>33365145546</v>
      </c>
      <c r="W53" s="5">
        <v>344321532037</v>
      </c>
      <c r="X53" s="5">
        <v>511135315745</v>
      </c>
      <c r="Y53" s="5">
        <v>740189634580</v>
      </c>
      <c r="Z53" s="5">
        <v>332286472153</v>
      </c>
    </row>
    <row r="54" spans="2:26" ht="15.5" x14ac:dyDescent="0.35">
      <c r="C54" t="s">
        <v>87</v>
      </c>
      <c r="D54" s="5">
        <v>-3186599568</v>
      </c>
      <c r="E54" s="5">
        <v>-8157787360</v>
      </c>
      <c r="F54" s="5">
        <v>-596673783</v>
      </c>
      <c r="G54" s="5">
        <v>-1277311787</v>
      </c>
      <c r="I54" s="5">
        <v>-11492003738</v>
      </c>
      <c r="J54" s="5">
        <v>-4772364517</v>
      </c>
      <c r="K54" s="5">
        <v>-6088469891</v>
      </c>
      <c r="L54" s="5">
        <v>-4179140121</v>
      </c>
      <c r="M54" s="5">
        <v>-5597757306</v>
      </c>
      <c r="N54" s="5">
        <v>-6859930181</v>
      </c>
      <c r="O54" s="5">
        <v>-9837792581</v>
      </c>
      <c r="P54" s="5">
        <v>-11235081670</v>
      </c>
      <c r="Q54" s="5">
        <v>-12661526287</v>
      </c>
      <c r="R54" s="5">
        <v>-20063550481</v>
      </c>
      <c r="S54" s="5">
        <v>-20365196111</v>
      </c>
      <c r="T54" s="5">
        <v>-21141734873</v>
      </c>
      <c r="U54" s="5">
        <v>-22142490337</v>
      </c>
      <c r="V54" s="5">
        <v>-29437375603</v>
      </c>
      <c r="W54" s="5">
        <v>-207423390523</v>
      </c>
      <c r="X54" s="5">
        <v>-135820923286</v>
      </c>
      <c r="Y54" s="5">
        <v>-180339812140</v>
      </c>
      <c r="Z54" s="5">
        <v>-58463094772</v>
      </c>
    </row>
    <row r="55" spans="2:26" ht="15.5" x14ac:dyDescent="0.35">
      <c r="C55" t="s">
        <v>88</v>
      </c>
      <c r="D55" s="5">
        <v>-3186599568</v>
      </c>
      <c r="E55" s="5">
        <v>-7868329660</v>
      </c>
      <c r="F55" s="5">
        <v>-596673783</v>
      </c>
      <c r="G55" s="5">
        <v>-1277311787</v>
      </c>
      <c r="I55" s="5">
        <v>-11202546038</v>
      </c>
      <c r="J55" s="5">
        <v>-4772364517</v>
      </c>
      <c r="K55" s="5">
        <v>-5622637091</v>
      </c>
      <c r="L55" s="5">
        <v>-3713307321</v>
      </c>
      <c r="M55" s="5">
        <v>-5131924506</v>
      </c>
      <c r="N55" s="5">
        <v>-6432724206</v>
      </c>
      <c r="O55" s="5">
        <v>-9374166706</v>
      </c>
      <c r="P55" s="5">
        <v>-10764252920</v>
      </c>
      <c r="Q55" s="5">
        <v>-12192204357</v>
      </c>
      <c r="R55" s="5">
        <v>-19614285431</v>
      </c>
      <c r="S55" s="5">
        <v>-20365196111</v>
      </c>
      <c r="T55" s="5">
        <v>-21141734873</v>
      </c>
      <c r="U55" s="5">
        <v>-22142490337</v>
      </c>
      <c r="V55" s="5">
        <v>-29437375603</v>
      </c>
      <c r="W55" s="5">
        <v>-207423390523</v>
      </c>
      <c r="X55" s="5">
        <v>-135820923286</v>
      </c>
      <c r="Y55" s="5">
        <v>-180339812140</v>
      </c>
      <c r="Z55" s="5">
        <v>-58463094772</v>
      </c>
    </row>
    <row r="56" spans="2:26" ht="15.5" x14ac:dyDescent="0.35">
      <c r="C56" t="s">
        <v>89</v>
      </c>
    </row>
    <row r="57" spans="2:26" ht="15.5" x14ac:dyDescent="0.35">
      <c r="C57" t="s">
        <v>90</v>
      </c>
      <c r="E57" s="5">
        <v>-289457700</v>
      </c>
      <c r="I57" s="5">
        <v>-289457700</v>
      </c>
      <c r="K57" s="5">
        <v>-465832800</v>
      </c>
      <c r="L57" s="5">
        <v>-465832800</v>
      </c>
      <c r="M57" s="5">
        <v>-465832800</v>
      </c>
      <c r="N57" s="5">
        <v>-427205975</v>
      </c>
      <c r="O57" s="5">
        <v>-463625875</v>
      </c>
      <c r="P57" s="5">
        <v>-470828750</v>
      </c>
      <c r="Q57" s="5">
        <v>-469321930</v>
      </c>
      <c r="R57" s="5">
        <v>-449265050</v>
      </c>
    </row>
    <row r="58" spans="2:26" ht="15.5" x14ac:dyDescent="0.35">
      <c r="C58" t="s">
        <v>91</v>
      </c>
      <c r="D58" s="5">
        <v>-2448846165</v>
      </c>
      <c r="E58" s="5">
        <v>-1042251602</v>
      </c>
      <c r="F58" s="5">
        <v>2061632040</v>
      </c>
      <c r="G58" s="5">
        <v>-2830381655</v>
      </c>
      <c r="I58" s="5">
        <v>-4130963813</v>
      </c>
      <c r="J58" s="5">
        <v>-4644448235</v>
      </c>
      <c r="K58" s="5">
        <v>-3817812451</v>
      </c>
      <c r="L58" s="5">
        <v>-4140798603</v>
      </c>
      <c r="M58" s="5">
        <v>-5838109573</v>
      </c>
      <c r="N58" s="5">
        <v>-7359039218</v>
      </c>
      <c r="O58" s="5">
        <v>8949242914</v>
      </c>
      <c r="P58" s="5">
        <v>11631682261</v>
      </c>
      <c r="Q58" s="5">
        <v>9053493779</v>
      </c>
      <c r="R58" s="5">
        <v>-6838742781</v>
      </c>
      <c r="S58" s="5">
        <v>12084973733</v>
      </c>
      <c r="T58" s="5">
        <v>7572837937</v>
      </c>
      <c r="U58" s="5">
        <v>7218384483</v>
      </c>
      <c r="V58" s="5">
        <v>3927769943</v>
      </c>
      <c r="W58" s="5">
        <v>136898141514</v>
      </c>
      <c r="X58" s="5">
        <v>375314392459</v>
      </c>
      <c r="Y58" s="5">
        <v>559849822440</v>
      </c>
      <c r="Z58" s="5">
        <v>273823377381</v>
      </c>
    </row>
    <row r="59" spans="2:26" ht="15.5" x14ac:dyDescent="0.35">
      <c r="C59" t="s">
        <v>92</v>
      </c>
      <c r="D59" s="5">
        <v>436447690</v>
      </c>
      <c r="E59" s="5">
        <v>-1489433792</v>
      </c>
      <c r="F59" s="5">
        <v>-3004028884</v>
      </c>
      <c r="G59" s="5">
        <v>-555908734</v>
      </c>
      <c r="I59" s="5">
        <v>-4977418135</v>
      </c>
      <c r="J59" s="5">
        <v>-5097619754</v>
      </c>
      <c r="K59" s="5">
        <v>-9033433026</v>
      </c>
      <c r="L59" s="5">
        <v>-29515542820</v>
      </c>
      <c r="M59" s="5">
        <v>-8433341212</v>
      </c>
      <c r="N59" s="5">
        <v>-11642166511</v>
      </c>
      <c r="O59" s="5">
        <v>-11434095296</v>
      </c>
      <c r="P59" s="5">
        <v>-12072447332</v>
      </c>
      <c r="Q59" s="5">
        <v>-30861903135</v>
      </c>
      <c r="R59" s="5">
        <v>-29116095170</v>
      </c>
      <c r="S59" s="5">
        <v>-27398019460</v>
      </c>
      <c r="T59" s="5">
        <v>-51053139318</v>
      </c>
      <c r="U59" s="5">
        <v>-7673420149</v>
      </c>
      <c r="V59" s="5">
        <v>7313928672</v>
      </c>
      <c r="W59" s="5">
        <v>3599229551154</v>
      </c>
      <c r="X59" s="5">
        <v>-2486376329083</v>
      </c>
      <c r="Y59" s="5">
        <v>-3541534036137</v>
      </c>
      <c r="Z59" s="5">
        <v>-803264344264</v>
      </c>
    </row>
    <row r="60" spans="2:26" ht="15.5" x14ac:dyDescent="0.35">
      <c r="C60" t="s">
        <v>93</v>
      </c>
      <c r="E60" s="5">
        <v>37348266</v>
      </c>
      <c r="F60" s="5">
        <v>-905718787</v>
      </c>
      <c r="I60" s="5">
        <v>-868370521</v>
      </c>
      <c r="J60" s="5">
        <v>843417864</v>
      </c>
      <c r="K60" s="5">
        <v>-4637769930</v>
      </c>
      <c r="L60" s="5">
        <v>29954375</v>
      </c>
      <c r="M60" s="5">
        <v>126262596</v>
      </c>
      <c r="N60" s="5">
        <v>-716876625</v>
      </c>
      <c r="O60" s="5">
        <v>-20114685</v>
      </c>
      <c r="P60" s="5">
        <v>126127015</v>
      </c>
      <c r="Q60" s="5">
        <v>74837430</v>
      </c>
      <c r="R60" s="5">
        <v>2522826672</v>
      </c>
      <c r="S60" s="5">
        <v>-2840457732</v>
      </c>
      <c r="T60" s="5">
        <v>789870062</v>
      </c>
      <c r="U60" s="5">
        <v>1071758795</v>
      </c>
      <c r="V60" s="5">
        <v>6746357931</v>
      </c>
      <c r="W60" s="5">
        <v>93740737225</v>
      </c>
    </row>
    <row r="61" spans="2:26" ht="15.5" x14ac:dyDescent="0.35">
      <c r="C61" t="s">
        <v>94</v>
      </c>
      <c r="D61" s="5">
        <v>188311</v>
      </c>
      <c r="E61" s="5">
        <v>146165</v>
      </c>
      <c r="F61" s="5">
        <v>109264</v>
      </c>
      <c r="G61" s="5">
        <v>2496828</v>
      </c>
      <c r="I61" s="5">
        <v>3024370</v>
      </c>
      <c r="J61" s="5">
        <v>663151</v>
      </c>
      <c r="K61" s="5">
        <v>1028974</v>
      </c>
      <c r="L61" s="5">
        <v>3201986</v>
      </c>
      <c r="M61" s="5">
        <v>6809401</v>
      </c>
      <c r="N61" s="5">
        <v>16944426</v>
      </c>
      <c r="O61" s="5">
        <v>7083418</v>
      </c>
      <c r="P61" s="5">
        <v>4735099</v>
      </c>
      <c r="Q61" s="5">
        <v>8411425</v>
      </c>
      <c r="R61" s="5">
        <v>13938446</v>
      </c>
      <c r="S61" s="5">
        <v>335822024</v>
      </c>
      <c r="T61" s="5">
        <v>30093089</v>
      </c>
      <c r="U61" s="5">
        <v>58453184</v>
      </c>
      <c r="V61" s="5">
        <v>1631838114</v>
      </c>
    </row>
    <row r="62" spans="2:26" ht="15.5" x14ac:dyDescent="0.35">
      <c r="C62" t="s">
        <v>95</v>
      </c>
      <c r="K62" s="5">
        <v>5650</v>
      </c>
      <c r="L62" s="5">
        <v>120971</v>
      </c>
      <c r="M62" s="5">
        <v>459764</v>
      </c>
      <c r="N62" s="5">
        <v>-246718</v>
      </c>
      <c r="O62" s="5">
        <v>-4005743</v>
      </c>
      <c r="P62" s="5">
        <v>-417259</v>
      </c>
      <c r="Q62" s="5">
        <v>-654373670</v>
      </c>
      <c r="R62" s="5">
        <v>2018542601</v>
      </c>
      <c r="S62" s="5">
        <v>-11018532656</v>
      </c>
      <c r="T62" s="5">
        <v>-1773719635</v>
      </c>
      <c r="U62" s="5">
        <v>-1592185356</v>
      </c>
      <c r="V62" s="5">
        <v>-797657730</v>
      </c>
      <c r="W62" s="5">
        <v>4435524018</v>
      </c>
      <c r="X62" s="5">
        <v>-41153097754</v>
      </c>
      <c r="Y62" s="5">
        <v>-219193362046</v>
      </c>
      <c r="Z62" s="5">
        <v>-35240185380</v>
      </c>
    </row>
    <row r="63" spans="2:26" ht="15.5" x14ac:dyDescent="0.35">
      <c r="C63" t="s">
        <v>26</v>
      </c>
      <c r="N63" s="5">
        <v>-8044191361</v>
      </c>
      <c r="O63" s="5">
        <v>-9279615267</v>
      </c>
      <c r="P63" s="5">
        <v>-10878495267</v>
      </c>
      <c r="Q63" s="5">
        <v>-12429365752</v>
      </c>
      <c r="R63" s="5">
        <v>-13794134238</v>
      </c>
      <c r="S63" s="5">
        <v>-15429975041</v>
      </c>
      <c r="T63" s="5">
        <v>-13625106412</v>
      </c>
      <c r="U63" s="5">
        <v>-7200908072</v>
      </c>
      <c r="V63" s="5">
        <v>-4843980168</v>
      </c>
      <c r="W63" s="5">
        <v>-1522570790775</v>
      </c>
      <c r="X63" s="5">
        <v>-1370329972108</v>
      </c>
      <c r="Y63" s="5">
        <v>-1316507137648</v>
      </c>
      <c r="Z63" s="5">
        <v>-373615810967</v>
      </c>
    </row>
    <row r="64" spans="2:26" ht="15.5" x14ac:dyDescent="0.35">
      <c r="C64" t="s">
        <v>96</v>
      </c>
      <c r="X64" s="5">
        <v>-10878276332</v>
      </c>
      <c r="Y64" s="5">
        <v>212024322822</v>
      </c>
      <c r="Z64" s="5">
        <v>-176756600295</v>
      </c>
    </row>
    <row r="65" spans="3:26" ht="15.5" x14ac:dyDescent="0.35">
      <c r="C65" t="s">
        <v>97</v>
      </c>
    </row>
    <row r="66" spans="3:26" ht="15.5" x14ac:dyDescent="0.35">
      <c r="C66" t="s">
        <v>98</v>
      </c>
      <c r="D66" s="5">
        <v>436259379</v>
      </c>
      <c r="E66" s="5">
        <v>-1526928223</v>
      </c>
      <c r="F66" s="5">
        <v>-2098419361</v>
      </c>
      <c r="G66" s="5">
        <v>-558405562</v>
      </c>
      <c r="I66" s="5">
        <v>-4112071984</v>
      </c>
      <c r="J66" s="5">
        <v>-5941700769</v>
      </c>
      <c r="K66" s="5">
        <v>-4396697720</v>
      </c>
      <c r="L66" s="5">
        <v>-29548820152</v>
      </c>
      <c r="M66" s="5">
        <v>-8566872973</v>
      </c>
      <c r="N66" s="5">
        <v>-2897796233</v>
      </c>
      <c r="O66" s="5">
        <v>-2137443019</v>
      </c>
      <c r="P66" s="5">
        <v>-1324396920</v>
      </c>
      <c r="Q66" s="5">
        <v>-17861412568</v>
      </c>
      <c r="R66" s="5">
        <v>-19877268651</v>
      </c>
      <c r="S66" s="5">
        <v>1555123945</v>
      </c>
      <c r="T66" s="5">
        <v>-36474276422</v>
      </c>
      <c r="U66" s="5">
        <v>-10538700</v>
      </c>
      <c r="V66" s="5">
        <v>4577370525</v>
      </c>
      <c r="W66" s="5">
        <v>5023624080686</v>
      </c>
      <c r="X66" s="5">
        <v>-1064014982889</v>
      </c>
      <c r="Y66" s="5">
        <v>-2217857859265</v>
      </c>
      <c r="Z66" s="5">
        <v>-217651747622</v>
      </c>
    </row>
    <row r="67" spans="3:26" ht="15.5" x14ac:dyDescent="0.35">
      <c r="C67" t="s">
        <v>99</v>
      </c>
      <c r="D67" s="5">
        <v>436447690</v>
      </c>
      <c r="E67" s="5">
        <v>-1489433792</v>
      </c>
      <c r="F67" s="5">
        <v>-3004028884</v>
      </c>
      <c r="G67" s="5">
        <v>-555908734</v>
      </c>
      <c r="I67" s="5">
        <v>-4977418135</v>
      </c>
      <c r="J67" s="5">
        <v>-5097619754</v>
      </c>
      <c r="K67" s="5">
        <v>-9033433026</v>
      </c>
      <c r="L67" s="5">
        <v>-29515542820</v>
      </c>
      <c r="M67" s="5">
        <v>-8433341212</v>
      </c>
      <c r="N67" s="5">
        <v>-11642166511</v>
      </c>
      <c r="O67" s="5">
        <v>-11434095296</v>
      </c>
      <c r="P67" s="5">
        <v>-12072447332</v>
      </c>
      <c r="Q67" s="5">
        <v>-30861903135</v>
      </c>
      <c r="R67" s="5">
        <v>-29116095170</v>
      </c>
      <c r="S67" s="5">
        <v>-27398019460</v>
      </c>
      <c r="T67" s="5">
        <v>-51053139318</v>
      </c>
      <c r="U67" s="5">
        <v>-7673420149</v>
      </c>
      <c r="V67" s="5">
        <v>7313928672</v>
      </c>
      <c r="W67" s="5">
        <v>3599229551154</v>
      </c>
      <c r="X67" s="5">
        <v>-2486376329083</v>
      </c>
      <c r="Y67" s="5">
        <v>-3541534036137</v>
      </c>
      <c r="Z67" s="5">
        <v>-803264344264</v>
      </c>
    </row>
    <row r="68" spans="3:26" ht="15.5" x14ac:dyDescent="0.35">
      <c r="C68" t="s">
        <v>28</v>
      </c>
      <c r="D68" s="5">
        <v>-2012398475</v>
      </c>
      <c r="E68" s="5">
        <v>-2531685394</v>
      </c>
      <c r="F68" s="5">
        <v>-942396844</v>
      </c>
      <c r="G68" s="5">
        <v>-3386290389</v>
      </c>
      <c r="I68" s="5">
        <v>-9108381948</v>
      </c>
      <c r="J68" s="5">
        <v>-9742067989</v>
      </c>
      <c r="K68" s="5">
        <v>-12851245477</v>
      </c>
      <c r="L68" s="5">
        <v>-33656341423</v>
      </c>
      <c r="M68" s="5">
        <v>-14271450785</v>
      </c>
      <c r="N68" s="5">
        <v>-19001205729</v>
      </c>
      <c r="O68" s="5">
        <v>-2484852382</v>
      </c>
      <c r="P68" s="5">
        <v>-440765071</v>
      </c>
      <c r="Q68" s="5">
        <v>-21808409356</v>
      </c>
      <c r="R68" s="5">
        <v>-35954837951</v>
      </c>
      <c r="S68" s="5">
        <v>-15313045727</v>
      </c>
      <c r="T68" s="5">
        <v>-43480301381</v>
      </c>
      <c r="U68" s="5">
        <v>-455035666</v>
      </c>
      <c r="V68" s="5">
        <v>11241698615</v>
      </c>
      <c r="W68" s="5">
        <v>3736127692668</v>
      </c>
      <c r="X68" s="5">
        <v>-2111061936624</v>
      </c>
      <c r="Y68" s="5">
        <v>-2981684213697</v>
      </c>
      <c r="Z68" s="5">
        <v>-529440966883</v>
      </c>
    </row>
    <row r="69" spans="3:26" ht="15.5" x14ac:dyDescent="0.35">
      <c r="C69" t="s">
        <v>27</v>
      </c>
      <c r="D69" s="5">
        <v>194337182</v>
      </c>
      <c r="E69" s="5">
        <v>423583403</v>
      </c>
      <c r="F69" s="5">
        <v>-72741899</v>
      </c>
      <c r="G69" s="5">
        <v>-102685642</v>
      </c>
      <c r="I69" s="5">
        <v>-69764937</v>
      </c>
      <c r="J69" s="5">
        <v>1042636768</v>
      </c>
      <c r="K69" s="5">
        <v>2672164617</v>
      </c>
      <c r="L69" s="5">
        <v>2304103706</v>
      </c>
      <c r="M69" s="5">
        <v>1075792051</v>
      </c>
      <c r="N69" s="5">
        <v>783028356</v>
      </c>
      <c r="O69" s="5">
        <v>-737517818</v>
      </c>
      <c r="P69" s="5">
        <v>1032241612</v>
      </c>
      <c r="Q69" s="5">
        <v>1756915569</v>
      </c>
      <c r="R69" s="5">
        <v>-2481762355</v>
      </c>
      <c r="S69" s="5">
        <v>1303853726</v>
      </c>
      <c r="T69" s="5">
        <v>-1397174359</v>
      </c>
      <c r="U69" s="5">
        <v>-1262138402</v>
      </c>
      <c r="V69" s="5">
        <v>-1291828385</v>
      </c>
      <c r="W69" s="5">
        <v>141039722434</v>
      </c>
      <c r="X69" s="5">
        <v>-30438626016</v>
      </c>
      <c r="Y69" s="5">
        <v>203044525237</v>
      </c>
      <c r="Z69" s="5">
        <v>46449503324</v>
      </c>
    </row>
    <row r="70" spans="3:26" ht="15.5" x14ac:dyDescent="0.35">
      <c r="C70" t="s">
        <v>100</v>
      </c>
      <c r="D70" s="5">
        <v>-1818061293</v>
      </c>
      <c r="E70" s="5">
        <v>-2108101991</v>
      </c>
      <c r="F70" s="5">
        <v>-1015138743</v>
      </c>
      <c r="G70" s="5">
        <v>-3488976031</v>
      </c>
      <c r="I70" s="5">
        <v>-9178146885</v>
      </c>
      <c r="J70" s="5">
        <v>-8699431221</v>
      </c>
      <c r="K70" s="5">
        <v>-10179080860</v>
      </c>
      <c r="L70" s="5">
        <v>-31352237717</v>
      </c>
      <c r="M70" s="5">
        <v>-13195658734</v>
      </c>
      <c r="N70" s="5">
        <v>-18218177373</v>
      </c>
      <c r="O70" s="5">
        <v>-3222370200</v>
      </c>
      <c r="P70" s="5">
        <v>591476541</v>
      </c>
      <c r="Q70" s="5">
        <v>-20051493787</v>
      </c>
      <c r="R70" s="5">
        <v>-38436600306</v>
      </c>
      <c r="S70" s="5">
        <v>-14009192001</v>
      </c>
      <c r="T70" s="5">
        <v>-44877475740</v>
      </c>
      <c r="U70" s="5">
        <v>-1717174068</v>
      </c>
      <c r="V70" s="5">
        <v>9949870230</v>
      </c>
      <c r="W70" s="5">
        <v>3877167415102</v>
      </c>
      <c r="X70" s="5">
        <v>-2141500562640</v>
      </c>
      <c r="Y70" s="5">
        <v>-2778639688460</v>
      </c>
      <c r="Z70" s="5">
        <v>-482991463559</v>
      </c>
    </row>
    <row r="71" spans="3:26" ht="15.5" x14ac:dyDescent="0.35">
      <c r="C71" t="s">
        <v>101</v>
      </c>
      <c r="X71" s="5">
        <v>31079324434</v>
      </c>
      <c r="Y71" s="5">
        <v>51925972825</v>
      </c>
      <c r="Z71" s="5">
        <v>18038343273</v>
      </c>
    </row>
    <row r="72" spans="3:26" ht="15.5" x14ac:dyDescent="0.35">
      <c r="C72" t="s">
        <v>102</v>
      </c>
      <c r="D72" s="5">
        <v>-1818061293</v>
      </c>
      <c r="E72" s="5">
        <v>-2108101991</v>
      </c>
      <c r="F72" s="5">
        <v>-1015138743</v>
      </c>
      <c r="G72" s="5">
        <v>-3488976031</v>
      </c>
      <c r="I72" s="5">
        <v>-9178146885</v>
      </c>
      <c r="J72" s="5">
        <v>-8699431221</v>
      </c>
      <c r="K72" s="5">
        <v>-10179080860</v>
      </c>
      <c r="L72" s="5">
        <v>-31352237717</v>
      </c>
      <c r="M72" s="5">
        <v>-13195658734</v>
      </c>
      <c r="N72" s="5">
        <v>-18218177373</v>
      </c>
      <c r="O72" s="5">
        <v>-3222370200</v>
      </c>
      <c r="P72" s="5">
        <v>591476541</v>
      </c>
      <c r="Q72" s="5">
        <v>-20051493787</v>
      </c>
      <c r="R72" s="5">
        <v>-38436600306</v>
      </c>
      <c r="S72" s="5">
        <v>-14009192001</v>
      </c>
      <c r="T72" s="5">
        <v>-44877475740</v>
      </c>
      <c r="U72" s="5">
        <v>-1717174068</v>
      </c>
      <c r="V72" s="5">
        <v>9949870230</v>
      </c>
      <c r="W72" s="5">
        <v>3877167415102</v>
      </c>
      <c r="X72" s="5">
        <v>-2110421238206</v>
      </c>
      <c r="Y72" s="5">
        <v>-2726713715635</v>
      </c>
      <c r="Z72" s="5">
        <v>-464953120286</v>
      </c>
    </row>
    <row r="73" spans="3:26" ht="15.5" x14ac:dyDescent="0.35">
      <c r="C73" t="s">
        <v>103</v>
      </c>
      <c r="E73" s="5">
        <v>976716029</v>
      </c>
      <c r="I73" s="5">
        <v>976716029</v>
      </c>
      <c r="J73" s="5">
        <v>493823653</v>
      </c>
      <c r="K73" s="5">
        <v>-823610553</v>
      </c>
      <c r="L73" s="5">
        <v>848888005</v>
      </c>
      <c r="M73" s="5">
        <v>1091702527</v>
      </c>
      <c r="N73" s="5">
        <v>-985309658</v>
      </c>
      <c r="O73" s="5">
        <v>13463611232</v>
      </c>
      <c r="P73" s="5">
        <v>-4815254429</v>
      </c>
      <c r="Q73" s="5">
        <v>2092501036</v>
      </c>
      <c r="R73" s="5">
        <v>-34773286756</v>
      </c>
      <c r="S73" s="5">
        <v>-4903473963</v>
      </c>
      <c r="T73" s="5">
        <v>22059285205</v>
      </c>
      <c r="U73" s="5">
        <v>55247565077</v>
      </c>
      <c r="V73" s="5">
        <v>2338583545</v>
      </c>
      <c r="W73" s="5">
        <v>-353977814657</v>
      </c>
    </row>
    <row r="74" spans="3:26" ht="15.5" x14ac:dyDescent="0.35">
      <c r="C74" t="s">
        <v>104</v>
      </c>
      <c r="D74" s="5">
        <v>-1818061293</v>
      </c>
      <c r="E74" s="5">
        <v>-1131385962</v>
      </c>
      <c r="F74" s="5">
        <v>-1015138743</v>
      </c>
      <c r="G74" s="5">
        <v>-3488976031</v>
      </c>
      <c r="I74" s="5">
        <v>-8201430856</v>
      </c>
      <c r="J74" s="5">
        <v>-8205607568</v>
      </c>
      <c r="K74" s="5">
        <v>-11002691413</v>
      </c>
      <c r="L74" s="5">
        <v>-30503349712</v>
      </c>
      <c r="M74" s="5">
        <v>-12103956207</v>
      </c>
      <c r="N74" s="5">
        <v>-19203487031</v>
      </c>
      <c r="O74" s="5">
        <v>10241241032</v>
      </c>
      <c r="P74" s="5">
        <v>-4223777888</v>
      </c>
      <c r="Q74" s="5">
        <v>-17958992751</v>
      </c>
      <c r="R74" s="5">
        <v>-73209887062</v>
      </c>
      <c r="S74" s="5">
        <v>-18912665964</v>
      </c>
      <c r="T74" s="5">
        <v>-22818190535</v>
      </c>
      <c r="U74" s="5">
        <v>53530391009</v>
      </c>
      <c r="V74" s="5">
        <v>12288453775</v>
      </c>
      <c r="W74" s="5">
        <v>3523189600445</v>
      </c>
    </row>
    <row r="75" spans="3:26" ht="15.5" x14ac:dyDescent="0.35">
      <c r="C75" t="s">
        <v>105</v>
      </c>
      <c r="D75" s="5">
        <v>-1818061293</v>
      </c>
      <c r="E75" s="5">
        <v>-2108101991</v>
      </c>
      <c r="F75" s="5">
        <v>-1015138743</v>
      </c>
      <c r="G75" s="5">
        <v>-3488976031</v>
      </c>
      <c r="I75" s="5">
        <v>-9178146885</v>
      </c>
      <c r="J75" s="5">
        <v>-8699431221</v>
      </c>
      <c r="K75" s="5">
        <v>-10179080860</v>
      </c>
      <c r="L75" s="5">
        <v>-31352237717</v>
      </c>
      <c r="M75" s="5">
        <v>-13195658734</v>
      </c>
      <c r="N75" s="5">
        <v>-18218177373</v>
      </c>
      <c r="O75" s="5">
        <v>-3222370200</v>
      </c>
      <c r="P75" s="5">
        <v>591476541</v>
      </c>
      <c r="Q75" s="5">
        <v>-20051493787</v>
      </c>
      <c r="R75" s="5">
        <v>-38436600306</v>
      </c>
      <c r="S75" s="5">
        <v>-14009192001</v>
      </c>
      <c r="T75" s="5">
        <v>-44877475740</v>
      </c>
      <c r="U75" s="5">
        <v>-1717174068</v>
      </c>
      <c r="V75" s="5">
        <v>9949870230</v>
      </c>
      <c r="W75" s="5">
        <v>3877167415102</v>
      </c>
      <c r="X75" s="5">
        <v>-2110421238206</v>
      </c>
      <c r="Y75" s="5">
        <v>-2726713715635</v>
      </c>
      <c r="Z75" s="5">
        <v>-464953120286</v>
      </c>
    </row>
    <row r="76" spans="3:26" ht="15.5" x14ac:dyDescent="0.35">
      <c r="C76" t="s">
        <v>7</v>
      </c>
      <c r="D76" s="5">
        <v>-1559336948</v>
      </c>
      <c r="E76" s="5">
        <v>-1186601967</v>
      </c>
      <c r="F76" s="5">
        <v>-756415280</v>
      </c>
      <c r="G76" s="5">
        <v>-3063088577</v>
      </c>
      <c r="I76" s="5">
        <v>-7216015563</v>
      </c>
      <c r="J76" s="5">
        <v>-6872413512</v>
      </c>
      <c r="K76" s="5">
        <v>-11281125237</v>
      </c>
      <c r="L76" s="5">
        <v>-30754644322</v>
      </c>
      <c r="M76" s="5">
        <v>-12008322505</v>
      </c>
      <c r="N76" s="5">
        <v>-19021355665</v>
      </c>
      <c r="O76" s="5">
        <v>10639297215</v>
      </c>
      <c r="P76" s="5">
        <v>-2499519963</v>
      </c>
      <c r="Q76" s="5">
        <v>-16789880755</v>
      </c>
      <c r="R76" s="5">
        <v>-72373073896</v>
      </c>
      <c r="S76" s="5">
        <v>-18340183334</v>
      </c>
      <c r="T76" s="5">
        <v>-22590125614</v>
      </c>
      <c r="U76" s="5">
        <v>53939468059</v>
      </c>
      <c r="V76" s="5">
        <v>13074087516</v>
      </c>
      <c r="W76" s="5">
        <v>3598959171273</v>
      </c>
    </row>
    <row r="77" spans="3:26" ht="15.5" x14ac:dyDescent="0.35">
      <c r="C77" t="s">
        <v>106</v>
      </c>
      <c r="D77" s="5">
        <v>-258724345</v>
      </c>
      <c r="E77" s="5">
        <v>55216005</v>
      </c>
      <c r="F77" s="5">
        <v>-258723463</v>
      </c>
      <c r="G77" s="5">
        <v>-425887454</v>
      </c>
      <c r="I77" s="5">
        <v>-985415293</v>
      </c>
      <c r="J77" s="5">
        <v>-1333194056</v>
      </c>
      <c r="K77" s="5">
        <v>278433824</v>
      </c>
      <c r="L77" s="5">
        <v>251294610</v>
      </c>
      <c r="M77" s="5">
        <v>-95633702</v>
      </c>
      <c r="N77" s="5">
        <v>-182131366</v>
      </c>
      <c r="O77" s="5">
        <v>-398056184</v>
      </c>
      <c r="P77" s="5">
        <v>-1724257925</v>
      </c>
      <c r="Q77" s="5">
        <v>-1169111996</v>
      </c>
      <c r="R77" s="5">
        <v>-836813166</v>
      </c>
      <c r="S77" s="5">
        <v>-572482630</v>
      </c>
      <c r="T77" s="5">
        <v>-228064921</v>
      </c>
      <c r="U77" s="5">
        <v>-409077050</v>
      </c>
      <c r="V77" s="5">
        <v>-785633741</v>
      </c>
      <c r="W77" s="5">
        <v>-75769570828</v>
      </c>
    </row>
    <row r="78" spans="3:26" ht="15.5" x14ac:dyDescent="0.35">
      <c r="C78" t="s">
        <v>107</v>
      </c>
      <c r="D78" s="5">
        <v>-1818061293</v>
      </c>
      <c r="E78" s="5">
        <v>-2108101991</v>
      </c>
      <c r="F78" s="5">
        <v>-1015138743</v>
      </c>
      <c r="G78" s="5">
        <v>-3488976031</v>
      </c>
      <c r="I78" s="5">
        <v>-9178146885</v>
      </c>
      <c r="J78" s="5">
        <v>-8699431221</v>
      </c>
      <c r="K78" s="5">
        <v>-10179080860</v>
      </c>
      <c r="L78" s="5">
        <v>-31352237717</v>
      </c>
      <c r="M78" s="5">
        <v>-13195658734</v>
      </c>
      <c r="N78" s="5">
        <v>-18218177373</v>
      </c>
      <c r="O78" s="5">
        <v>-3222370200</v>
      </c>
      <c r="P78" s="5">
        <v>591476541</v>
      </c>
      <c r="Q78" s="5">
        <v>-20051493787</v>
      </c>
      <c r="R78" s="5">
        <v>-38436600306</v>
      </c>
      <c r="S78" s="5">
        <v>-14009192001</v>
      </c>
      <c r="T78" s="5">
        <v>-44877475740</v>
      </c>
      <c r="U78" s="5">
        <v>-1717174068</v>
      </c>
      <c r="V78" s="5">
        <v>9949870230</v>
      </c>
      <c r="W78" s="5">
        <v>3877167415102</v>
      </c>
      <c r="X78" s="5">
        <v>-2110421238206</v>
      </c>
      <c r="Y78" s="5">
        <v>-2726713715635</v>
      </c>
      <c r="Z78" s="5">
        <v>-464953120286</v>
      </c>
    </row>
    <row r="79" spans="3:26" ht="15.5" x14ac:dyDescent="0.35">
      <c r="C79" t="s">
        <v>108</v>
      </c>
      <c r="D79" s="5">
        <v>-1818061293</v>
      </c>
      <c r="E79" s="5">
        <v>-1131385962</v>
      </c>
      <c r="F79" s="5">
        <v>-1015138743</v>
      </c>
      <c r="G79" s="5">
        <v>-3488976031</v>
      </c>
      <c r="I79" s="5">
        <v>-8201430856</v>
      </c>
      <c r="J79" s="5">
        <v>-8205607568</v>
      </c>
      <c r="K79" s="5">
        <v>-11002691413</v>
      </c>
      <c r="L79" s="5">
        <v>-30503349712</v>
      </c>
      <c r="M79" s="5">
        <v>-12103956207</v>
      </c>
      <c r="N79" s="5">
        <v>-19203487031</v>
      </c>
      <c r="O79" s="5">
        <v>10241241031</v>
      </c>
      <c r="P79" s="5">
        <v>-4223777888</v>
      </c>
      <c r="Q79" s="5">
        <v>-17958992751</v>
      </c>
      <c r="R79" s="5">
        <v>-73209887062</v>
      </c>
      <c r="S79" s="5">
        <v>-18912665964</v>
      </c>
      <c r="T79" s="5">
        <v>-22818190535</v>
      </c>
      <c r="U79" s="5">
        <v>53530391009</v>
      </c>
      <c r="V79" s="5">
        <v>12288453775</v>
      </c>
      <c r="W79" s="5">
        <v>3523189600445</v>
      </c>
    </row>
    <row r="80" spans="3:26" ht="15.5" x14ac:dyDescent="0.35">
      <c r="C80" t="s">
        <v>109</v>
      </c>
      <c r="D80" s="5">
        <v>-1818061293</v>
      </c>
      <c r="E80" s="5">
        <v>-1131385962</v>
      </c>
      <c r="F80" s="5">
        <v>-1015138743</v>
      </c>
      <c r="G80" s="5">
        <v>-3488976031</v>
      </c>
      <c r="I80" s="5">
        <v>-8201430856</v>
      </c>
      <c r="J80" s="5">
        <v>-8205607568</v>
      </c>
      <c r="K80" s="5">
        <v>-11002691413</v>
      </c>
      <c r="L80" s="5">
        <v>-30503349712</v>
      </c>
      <c r="M80" s="5">
        <v>-12103956207</v>
      </c>
      <c r="N80" s="5">
        <v>-19203487031</v>
      </c>
      <c r="O80" s="5">
        <v>10241241031</v>
      </c>
      <c r="P80" s="5">
        <v>-4223777888</v>
      </c>
      <c r="Q80" s="5">
        <v>-17958992751</v>
      </c>
      <c r="R80" s="5">
        <v>-73209887062</v>
      </c>
      <c r="S80" s="5">
        <v>-18912665964</v>
      </c>
      <c r="T80" s="5">
        <v>-22818190535</v>
      </c>
      <c r="U80" s="5">
        <v>53530391009</v>
      </c>
      <c r="V80" s="5">
        <v>12288453775</v>
      </c>
      <c r="W80" s="5">
        <v>3523189600445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210905280</v>
      </c>
      <c r="E84" s="5">
        <v>1365700212</v>
      </c>
      <c r="F84" s="5">
        <v>229109883</v>
      </c>
      <c r="G84" s="5">
        <v>405268270</v>
      </c>
      <c r="I84" s="5">
        <v>1365700212</v>
      </c>
      <c r="J84" s="5">
        <v>404461304</v>
      </c>
      <c r="K84" s="5">
        <v>414885929</v>
      </c>
      <c r="L84" s="5">
        <v>1105619766</v>
      </c>
      <c r="M84" s="5">
        <v>1837024558</v>
      </c>
      <c r="N84" s="5">
        <v>3491521674</v>
      </c>
      <c r="O84" s="5">
        <v>4030181708</v>
      </c>
      <c r="P84" s="5">
        <v>1832264011</v>
      </c>
      <c r="Q84" s="5">
        <v>4102432712</v>
      </c>
      <c r="R84" s="5">
        <v>5828326413</v>
      </c>
      <c r="S84" s="5">
        <v>8812218107</v>
      </c>
      <c r="T84" s="5">
        <v>6427117944</v>
      </c>
      <c r="U84" s="5">
        <v>12543798005</v>
      </c>
      <c r="V84" s="5">
        <v>15172937679</v>
      </c>
      <c r="W84" s="5">
        <v>15342848012</v>
      </c>
      <c r="X84" s="5">
        <v>535842285948</v>
      </c>
      <c r="Y84" s="5">
        <v>667615432444</v>
      </c>
      <c r="Z84" s="5">
        <v>840610677187</v>
      </c>
    </row>
    <row r="85" spans="2:26" ht="15.5" x14ac:dyDescent="0.35">
      <c r="C85" t="s">
        <v>113</v>
      </c>
      <c r="W85" s="5">
        <v>67157608000</v>
      </c>
      <c r="X85" s="5">
        <v>180149947890</v>
      </c>
      <c r="Y85" s="5">
        <v>32488596</v>
      </c>
      <c r="Z85" s="5">
        <v>20710977394</v>
      </c>
    </row>
    <row r="86" spans="2:26" ht="15.5" x14ac:dyDescent="0.35">
      <c r="C86" t="s">
        <v>114</v>
      </c>
      <c r="D86" s="5">
        <v>9088861938</v>
      </c>
      <c r="E86" s="5">
        <v>10849740767</v>
      </c>
      <c r="F86" s="5">
        <v>11774980103</v>
      </c>
      <c r="G86" s="5">
        <v>11788420686</v>
      </c>
      <c r="I86" s="5">
        <v>10849740767</v>
      </c>
      <c r="J86" s="5">
        <v>14337397993</v>
      </c>
      <c r="K86" s="5">
        <v>14417885174</v>
      </c>
      <c r="L86" s="5">
        <v>14274375958</v>
      </c>
      <c r="M86" s="5">
        <v>12760387658</v>
      </c>
      <c r="N86" s="5">
        <v>12106822425</v>
      </c>
      <c r="O86" s="5">
        <v>32427744875</v>
      </c>
      <c r="P86" s="5">
        <v>43878552158</v>
      </c>
      <c r="Q86" s="5">
        <v>46738629790</v>
      </c>
      <c r="R86" s="5">
        <v>50473181258</v>
      </c>
      <c r="S86" s="5">
        <v>44051692037</v>
      </c>
      <c r="T86" s="5">
        <v>25469430074</v>
      </c>
      <c r="U86" s="5">
        <v>30738718740</v>
      </c>
      <c r="V86" s="5">
        <v>30652164111</v>
      </c>
      <c r="W86" s="5">
        <v>36445588101</v>
      </c>
      <c r="X86" s="5">
        <v>428417625342</v>
      </c>
      <c r="Y86" s="5">
        <v>456072601112</v>
      </c>
      <c r="Z86" s="5">
        <v>529224418496</v>
      </c>
    </row>
    <row r="87" spans="2:26" ht="15.5" x14ac:dyDescent="0.35">
      <c r="C87" t="s">
        <v>115</v>
      </c>
      <c r="Y87" s="5">
        <v>125273978600</v>
      </c>
      <c r="Z87" s="5">
        <v>4564704600</v>
      </c>
    </row>
    <row r="88" spans="2:26" ht="15.5" x14ac:dyDescent="0.35">
      <c r="C88" t="s">
        <v>116</v>
      </c>
      <c r="D88" s="5">
        <v>2027406556</v>
      </c>
      <c r="E88" s="5">
        <v>2034604510</v>
      </c>
      <c r="F88" s="5">
        <v>2016196582</v>
      </c>
      <c r="G88" s="5">
        <v>2047867564</v>
      </c>
      <c r="I88" s="5">
        <v>2034604510</v>
      </c>
      <c r="J88" s="5">
        <v>2065159264</v>
      </c>
      <c r="K88" s="5">
        <v>2090465857</v>
      </c>
      <c r="L88" s="5">
        <v>2162261364</v>
      </c>
      <c r="M88" s="5">
        <v>25062951756</v>
      </c>
      <c r="N88" s="5">
        <v>25570072576</v>
      </c>
      <c r="O88" s="5">
        <v>30354816657</v>
      </c>
      <c r="P88" s="5">
        <v>75728702977</v>
      </c>
      <c r="Q88" s="5">
        <v>92561152734</v>
      </c>
      <c r="R88" s="5">
        <v>109258373519</v>
      </c>
      <c r="S88" s="5">
        <v>126683703082</v>
      </c>
      <c r="T88" s="5">
        <v>142698918083</v>
      </c>
      <c r="U88" s="5">
        <v>13639198716</v>
      </c>
      <c r="V88" s="5">
        <v>6482107715</v>
      </c>
      <c r="W88" s="5">
        <v>3716011313</v>
      </c>
      <c r="X88" s="5">
        <v>7666993863</v>
      </c>
      <c r="Y88" s="5">
        <v>19402188666</v>
      </c>
      <c r="Z88" s="5">
        <v>9980346091</v>
      </c>
    </row>
    <row r="89" spans="2:26" ht="15.5" x14ac:dyDescent="0.35">
      <c r="C89" t="s">
        <v>117</v>
      </c>
      <c r="D89" s="5">
        <v>9088861938</v>
      </c>
      <c r="E89" s="5">
        <v>10849740767</v>
      </c>
      <c r="F89" s="5">
        <v>11774980103</v>
      </c>
      <c r="G89" s="5">
        <v>11788420686</v>
      </c>
      <c r="I89" s="5">
        <v>10849740767</v>
      </c>
      <c r="J89" s="5">
        <v>14337397993</v>
      </c>
      <c r="K89" s="5">
        <v>14417885174</v>
      </c>
      <c r="L89" s="5">
        <v>14274375958</v>
      </c>
      <c r="M89" s="5">
        <v>12760387658</v>
      </c>
      <c r="N89" s="5">
        <v>12106822425</v>
      </c>
      <c r="O89" s="5">
        <v>32427744875</v>
      </c>
      <c r="P89" s="5">
        <v>43878552158</v>
      </c>
      <c r="Q89" s="5">
        <v>46738629790</v>
      </c>
      <c r="R89" s="5">
        <v>50473181258</v>
      </c>
      <c r="S89" s="5">
        <v>44051692037</v>
      </c>
      <c r="T89" s="5">
        <v>25469430074</v>
      </c>
      <c r="U89" s="5">
        <v>30738718740</v>
      </c>
      <c r="V89" s="5">
        <v>30652164111</v>
      </c>
      <c r="W89" s="5">
        <v>36445588101</v>
      </c>
      <c r="X89" s="5">
        <v>428417625342</v>
      </c>
      <c r="Y89" s="5">
        <v>456072601112</v>
      </c>
      <c r="Z89" s="5">
        <v>529224418496</v>
      </c>
    </row>
    <row r="90" spans="2:26" ht="15.5" x14ac:dyDescent="0.35">
      <c r="C90" t="s">
        <v>118</v>
      </c>
      <c r="D90" s="5">
        <v>2027406556</v>
      </c>
      <c r="E90" s="5">
        <v>2034604510</v>
      </c>
      <c r="F90" s="5">
        <v>2016196582</v>
      </c>
      <c r="G90" s="5">
        <v>2047867564</v>
      </c>
      <c r="I90" s="5">
        <v>2034604510</v>
      </c>
      <c r="J90" s="5">
        <v>2065159264</v>
      </c>
      <c r="K90" s="5">
        <v>2090465857</v>
      </c>
      <c r="L90" s="5">
        <v>2162261364</v>
      </c>
      <c r="M90" s="5">
        <v>25062951756</v>
      </c>
      <c r="N90" s="5">
        <v>25570072576</v>
      </c>
      <c r="O90" s="5">
        <v>30354816657</v>
      </c>
      <c r="P90" s="5">
        <v>75728702977</v>
      </c>
      <c r="Q90" s="5">
        <v>92561152734</v>
      </c>
      <c r="R90" s="5">
        <v>109258373519</v>
      </c>
      <c r="S90" s="5">
        <v>126683703082</v>
      </c>
      <c r="T90" s="5">
        <v>142698918083</v>
      </c>
      <c r="U90" s="5">
        <v>13639198716</v>
      </c>
      <c r="V90" s="5">
        <v>6482107715</v>
      </c>
      <c r="W90" s="5">
        <v>3716011313</v>
      </c>
      <c r="X90" s="5">
        <v>7666993863</v>
      </c>
      <c r="Y90" s="5">
        <v>144676167266</v>
      </c>
      <c r="Z90" s="5">
        <v>14545050691</v>
      </c>
    </row>
    <row r="91" spans="2:26" ht="15.5" x14ac:dyDescent="0.35">
      <c r="C91" t="s">
        <v>98</v>
      </c>
      <c r="D91" s="5">
        <v>54224198124</v>
      </c>
      <c r="E91" s="5">
        <v>54224198124</v>
      </c>
      <c r="F91" s="5">
        <v>54224198124</v>
      </c>
      <c r="G91" s="5">
        <v>54224198124</v>
      </c>
      <c r="I91" s="5">
        <v>54224198124</v>
      </c>
      <c r="J91" s="5">
        <v>54224198124</v>
      </c>
      <c r="K91" s="5">
        <v>54224198124</v>
      </c>
      <c r="L91" s="5">
        <v>55781448124</v>
      </c>
      <c r="M91" s="5">
        <v>55196448124</v>
      </c>
      <c r="N91" s="5">
        <v>53831448124</v>
      </c>
      <c r="O91" s="5">
        <v>492250000</v>
      </c>
      <c r="P91" s="5">
        <v>-12437750000</v>
      </c>
      <c r="Q91" s="5">
        <v>45686448124</v>
      </c>
      <c r="R91" s="5">
        <v>42758644782</v>
      </c>
      <c r="S91" s="5">
        <v>77739481818</v>
      </c>
      <c r="T91" s="5">
        <v>83031263106</v>
      </c>
      <c r="U91" s="5">
        <v>60971977901</v>
      </c>
      <c r="V91" s="5">
        <v>6339790351</v>
      </c>
      <c r="W91" s="5">
        <v>4001206806</v>
      </c>
      <c r="X91" s="5">
        <v>359690497283</v>
      </c>
      <c r="Y91" s="5">
        <v>236292086051</v>
      </c>
      <c r="Z91" s="5">
        <v>97597426090</v>
      </c>
    </row>
    <row r="92" spans="2:26" ht="15.5" x14ac:dyDescent="0.35">
      <c r="C92" t="s">
        <v>119</v>
      </c>
      <c r="D92" s="5">
        <v>2027406556</v>
      </c>
      <c r="E92" s="5">
        <v>2034604510</v>
      </c>
      <c r="F92" s="5">
        <v>2016196582</v>
      </c>
      <c r="G92" s="5">
        <v>2047867564</v>
      </c>
      <c r="I92" s="5">
        <v>2034604510</v>
      </c>
      <c r="J92" s="5">
        <v>2065159264</v>
      </c>
      <c r="K92" s="5">
        <v>2090465857</v>
      </c>
      <c r="L92" s="5">
        <v>2162261364</v>
      </c>
      <c r="M92" s="5">
        <v>25062951756</v>
      </c>
      <c r="N92" s="5">
        <v>25570072576</v>
      </c>
      <c r="O92" s="5">
        <v>30354816657</v>
      </c>
      <c r="P92" s="5">
        <v>75728702977</v>
      </c>
      <c r="Q92" s="5">
        <v>92561152734</v>
      </c>
      <c r="R92" s="5">
        <v>109258373519</v>
      </c>
      <c r="S92" s="5">
        <v>126683703082</v>
      </c>
      <c r="T92" s="5">
        <v>142698918083</v>
      </c>
      <c r="U92" s="5">
        <v>13639198716</v>
      </c>
      <c r="V92" s="5">
        <v>6482107715</v>
      </c>
      <c r="W92" s="5">
        <v>3716011313</v>
      </c>
      <c r="X92" s="5">
        <v>7666993863</v>
      </c>
      <c r="Y92" s="5">
        <v>144676167266</v>
      </c>
      <c r="Z92" s="5">
        <v>14545050691</v>
      </c>
    </row>
    <row r="93" spans="2:26" ht="15.5" x14ac:dyDescent="0.35">
      <c r="C93" t="s">
        <v>120</v>
      </c>
      <c r="D93" s="5">
        <v>2445513350</v>
      </c>
      <c r="E93" s="5">
        <v>2191525034</v>
      </c>
      <c r="F93" s="5">
        <v>2528353850</v>
      </c>
      <c r="G93" s="5">
        <v>2621153924</v>
      </c>
      <c r="I93" s="5">
        <v>2191525034</v>
      </c>
      <c r="J93" s="5">
        <v>2271877965</v>
      </c>
      <c r="K93" s="5">
        <v>2327754367</v>
      </c>
      <c r="L93" s="5">
        <v>2134719159</v>
      </c>
      <c r="M93" s="5">
        <v>2185554541</v>
      </c>
      <c r="N93" s="5">
        <v>2554065395</v>
      </c>
      <c r="O93" s="5">
        <v>3443676653</v>
      </c>
      <c r="P93" s="5">
        <v>2690590980</v>
      </c>
      <c r="Q93" s="5">
        <v>2609923190</v>
      </c>
      <c r="R93" s="5">
        <v>2375463190</v>
      </c>
      <c r="S93" s="5">
        <v>2455740185</v>
      </c>
      <c r="T93" s="5">
        <v>2836903557</v>
      </c>
      <c r="U93" s="5">
        <v>3602660753</v>
      </c>
      <c r="V93" s="5">
        <v>2583213115</v>
      </c>
      <c r="W93" s="5">
        <v>3742348960</v>
      </c>
      <c r="X93" s="5">
        <v>190102057773</v>
      </c>
      <c r="Y93" s="5">
        <v>188177719531</v>
      </c>
      <c r="Z93" s="5">
        <v>208901754011</v>
      </c>
    </row>
    <row r="94" spans="2:26" ht="15.5" x14ac:dyDescent="0.35">
      <c r="C94" t="s">
        <v>121</v>
      </c>
      <c r="D94" s="5">
        <v>32769544475</v>
      </c>
      <c r="E94" s="5">
        <v>35067713341</v>
      </c>
      <c r="F94" s="5">
        <v>35314716533</v>
      </c>
      <c r="G94" s="5">
        <v>35490920286</v>
      </c>
      <c r="I94" s="5">
        <v>35067713341</v>
      </c>
      <c r="J94" s="5">
        <v>35417896656</v>
      </c>
      <c r="K94" s="5">
        <v>33787422242</v>
      </c>
      <c r="L94" s="5">
        <v>34184789301</v>
      </c>
      <c r="M94" s="5">
        <v>54436318441</v>
      </c>
      <c r="N94" s="5">
        <v>55211778498</v>
      </c>
      <c r="O94" s="5">
        <v>80168401538</v>
      </c>
      <c r="P94" s="5">
        <v>131453924595</v>
      </c>
      <c r="Q94" s="5">
        <v>151236800452</v>
      </c>
      <c r="R94" s="5">
        <v>172062336292</v>
      </c>
      <c r="S94" s="5">
        <v>188393544542</v>
      </c>
      <c r="T94" s="5">
        <v>183485024787</v>
      </c>
      <c r="U94" s="5">
        <v>67167155665</v>
      </c>
      <c r="V94" s="5">
        <v>65731628662</v>
      </c>
      <c r="W94" s="5">
        <v>145290415176</v>
      </c>
      <c r="X94" s="5">
        <v>1530347791998</v>
      </c>
      <c r="Y94" s="5">
        <v>1757129069024</v>
      </c>
      <c r="Z94" s="5">
        <v>1790061721006</v>
      </c>
    </row>
    <row r="95" spans="2:26" ht="15.5" x14ac:dyDescent="0.35">
      <c r="C95" t="s">
        <v>122</v>
      </c>
    </row>
    <row r="96" spans="2:26" ht="15.5" x14ac:dyDescent="0.35">
      <c r="C96" t="s">
        <v>123</v>
      </c>
      <c r="N96" s="5">
        <v>25000000</v>
      </c>
      <c r="O96" s="5">
        <v>25000000</v>
      </c>
      <c r="P96" s="5">
        <v>483259584</v>
      </c>
      <c r="Q96" s="5">
        <v>483259584</v>
      </c>
      <c r="R96" s="5">
        <v>483259584</v>
      </c>
      <c r="S96" s="5">
        <v>483256124</v>
      </c>
      <c r="T96" s="5">
        <v>462138682</v>
      </c>
      <c r="U96" s="5">
        <v>689559282</v>
      </c>
      <c r="V96" s="5">
        <v>8744419181</v>
      </c>
      <c r="W96" s="5">
        <v>6311005282</v>
      </c>
      <c r="X96" s="5">
        <v>437134282</v>
      </c>
      <c r="Y96" s="5">
        <v>584793707</v>
      </c>
      <c r="Z96" s="5">
        <v>382120227</v>
      </c>
    </row>
    <row r="97" spans="3:26" ht="15.5" x14ac:dyDescent="0.35">
      <c r="C97" t="s">
        <v>124</v>
      </c>
      <c r="D97" s="5">
        <v>155178869134</v>
      </c>
      <c r="E97" s="5">
        <v>156677031560</v>
      </c>
      <c r="F97" s="5">
        <v>157120126849</v>
      </c>
      <c r="G97" s="5">
        <v>159651698044</v>
      </c>
      <c r="I97" s="5">
        <v>156677031560</v>
      </c>
      <c r="J97" s="5">
        <v>159404237201</v>
      </c>
      <c r="K97" s="5">
        <v>168179405342</v>
      </c>
      <c r="L97" s="5">
        <v>186315796695</v>
      </c>
      <c r="M97" s="5">
        <v>200247583894</v>
      </c>
      <c r="N97" s="5">
        <v>216290445407</v>
      </c>
      <c r="O97" s="5">
        <v>224568825207</v>
      </c>
      <c r="P97" s="5">
        <v>161371043449</v>
      </c>
      <c r="Q97" s="5">
        <v>170337440409</v>
      </c>
      <c r="R97" s="5">
        <v>177531668316</v>
      </c>
      <c r="S97" s="5">
        <v>202436533975</v>
      </c>
      <c r="T97" s="5">
        <v>233242764998</v>
      </c>
      <c r="U97" s="5">
        <v>305540154600</v>
      </c>
      <c r="V97" s="5">
        <v>262251452573</v>
      </c>
      <c r="W97" s="5">
        <v>245677932665</v>
      </c>
      <c r="X97" s="5">
        <v>5963768685199</v>
      </c>
      <c r="Y97" s="5">
        <v>6981664049335</v>
      </c>
      <c r="Z97" s="5">
        <v>9446847432691</v>
      </c>
    </row>
    <row r="98" spans="3:26" ht="15.5" x14ac:dyDescent="0.35">
      <c r="C98" t="s">
        <v>125</v>
      </c>
      <c r="D98" s="5">
        <v>3034127748</v>
      </c>
      <c r="E98" s="5">
        <v>2839790566</v>
      </c>
      <c r="F98" s="5">
        <v>2691691171</v>
      </c>
      <c r="G98" s="5">
        <v>2764433070</v>
      </c>
      <c r="I98" s="5">
        <v>2839790566</v>
      </c>
      <c r="J98" s="5">
        <v>3185039511</v>
      </c>
      <c r="K98" s="5">
        <v>2281686336</v>
      </c>
      <c r="L98" s="5">
        <v>562810823</v>
      </c>
      <c r="M98" s="5">
        <v>565431159</v>
      </c>
      <c r="N98" s="5">
        <v>612969241</v>
      </c>
      <c r="O98" s="5">
        <v>996355779</v>
      </c>
      <c r="P98" s="5">
        <v>1099315086</v>
      </c>
      <c r="Q98" s="5">
        <v>1077325100</v>
      </c>
      <c r="R98" s="5">
        <v>913816400</v>
      </c>
      <c r="S98" s="5">
        <v>1250249042</v>
      </c>
      <c r="T98" s="5">
        <v>886171636</v>
      </c>
      <c r="U98" s="5">
        <v>833719188</v>
      </c>
      <c r="V98" s="5">
        <v>1686902456</v>
      </c>
      <c r="W98" s="5">
        <v>642707739</v>
      </c>
      <c r="X98" s="5">
        <v>330749367</v>
      </c>
      <c r="Y98" s="5">
        <v>346749146</v>
      </c>
      <c r="Z98" s="5">
        <v>154558747</v>
      </c>
    </row>
    <row r="99" spans="3:26" ht="15.5" x14ac:dyDescent="0.35">
      <c r="C99" t="s">
        <v>126</v>
      </c>
      <c r="D99" s="5">
        <v>38577571878</v>
      </c>
      <c r="E99" s="5">
        <v>38577571878</v>
      </c>
      <c r="F99" s="5">
        <v>38577571878</v>
      </c>
      <c r="G99" s="5">
        <v>38577571878</v>
      </c>
      <c r="I99" s="5">
        <v>38577571878</v>
      </c>
      <c r="J99" s="5">
        <v>38577571878</v>
      </c>
      <c r="K99" s="5">
        <v>38577571878</v>
      </c>
      <c r="L99" s="5">
        <v>38577571878</v>
      </c>
      <c r="M99" s="5">
        <v>38577571878</v>
      </c>
      <c r="N99" s="5">
        <v>38577571878</v>
      </c>
      <c r="O99" s="5">
        <v>38577571878</v>
      </c>
      <c r="U99" s="5">
        <v>7707614140</v>
      </c>
      <c r="V99" s="5">
        <v>10240638267</v>
      </c>
      <c r="W99" s="5">
        <v>7707614140</v>
      </c>
      <c r="X99" s="5">
        <v>376695483911</v>
      </c>
      <c r="Y99" s="5">
        <v>407305189441</v>
      </c>
      <c r="Z99" s="5">
        <v>1232893659406</v>
      </c>
    </row>
    <row r="100" spans="3:26" ht="15.5" x14ac:dyDescent="0.35">
      <c r="C100" t="s">
        <v>127</v>
      </c>
      <c r="D100" s="5">
        <v>197192008270</v>
      </c>
      <c r="E100" s="5">
        <v>198495833514</v>
      </c>
      <c r="F100" s="5">
        <v>198790829408</v>
      </c>
      <c r="G100" s="5">
        <v>201395142502</v>
      </c>
      <c r="I100" s="5">
        <v>198495833514</v>
      </c>
      <c r="J100" s="5">
        <v>201568288100</v>
      </c>
      <c r="K100" s="5">
        <v>209440103066</v>
      </c>
      <c r="L100" s="5">
        <v>233720378906</v>
      </c>
      <c r="M100" s="5">
        <v>247069786441</v>
      </c>
      <c r="N100" s="5">
        <v>261820186036</v>
      </c>
      <c r="O100" s="5">
        <v>271314652374</v>
      </c>
      <c r="P100" s="5">
        <v>189323677629</v>
      </c>
      <c r="Q100" s="5">
        <v>222335751693</v>
      </c>
      <c r="R100" s="5">
        <v>227952641241</v>
      </c>
      <c r="S100" s="5">
        <v>292196301001</v>
      </c>
      <c r="T100" s="5">
        <v>332092590566</v>
      </c>
      <c r="U100" s="5">
        <v>424701087806</v>
      </c>
      <c r="V100" s="5">
        <v>339311032567</v>
      </c>
      <c r="W100" s="5">
        <v>260429915780</v>
      </c>
      <c r="X100" s="5">
        <v>6373424349204</v>
      </c>
      <c r="Y100" s="5">
        <v>7512955198894</v>
      </c>
      <c r="Z100" s="5">
        <v>10762861280774</v>
      </c>
    </row>
    <row r="101" spans="3:26" ht="15.5" x14ac:dyDescent="0.35">
      <c r="C101" t="s">
        <v>128</v>
      </c>
      <c r="D101" s="5">
        <v>229961552745</v>
      </c>
      <c r="E101" s="5">
        <v>233563546855</v>
      </c>
      <c r="F101" s="5">
        <v>234105545941</v>
      </c>
      <c r="G101" s="5">
        <v>236886062788</v>
      </c>
      <c r="I101" s="5">
        <v>233563546855</v>
      </c>
      <c r="J101" s="5">
        <v>236986184756</v>
      </c>
      <c r="K101" s="5">
        <v>243227525308</v>
      </c>
      <c r="L101" s="5">
        <v>267905168207</v>
      </c>
      <c r="M101" s="5">
        <v>301506104882</v>
      </c>
      <c r="N101" s="5">
        <v>317031964534</v>
      </c>
      <c r="O101" s="5">
        <v>351483053912</v>
      </c>
      <c r="P101" s="5">
        <v>320777602224</v>
      </c>
      <c r="Q101" s="5">
        <v>373572552145</v>
      </c>
      <c r="R101" s="5">
        <v>400014977533</v>
      </c>
      <c r="S101" s="5">
        <v>480589845543</v>
      </c>
      <c r="T101" s="5">
        <v>515577615353</v>
      </c>
      <c r="U101" s="5">
        <v>491868243471</v>
      </c>
      <c r="V101" s="5">
        <v>405042661229</v>
      </c>
      <c r="W101" s="5">
        <v>405720330956</v>
      </c>
      <c r="X101" s="5">
        <v>7903772141202</v>
      </c>
      <c r="Y101" s="5">
        <v>9270084267918</v>
      </c>
      <c r="Z101" s="5">
        <v>12552923001780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</row>
    <row r="104" spans="3:26" ht="15.5" x14ac:dyDescent="0.35">
      <c r="C104" t="s">
        <v>131</v>
      </c>
      <c r="D104" s="5">
        <v>51455405416</v>
      </c>
      <c r="E104" s="5">
        <v>51479049143</v>
      </c>
      <c r="F104" s="5">
        <v>48714248520</v>
      </c>
      <c r="G104" s="5">
        <v>48472013815</v>
      </c>
      <c r="I104" s="5">
        <v>51479049143</v>
      </c>
      <c r="J104" s="5">
        <v>51570430192</v>
      </c>
      <c r="K104" s="5">
        <v>47115276731</v>
      </c>
      <c r="L104" s="5">
        <v>74206852627</v>
      </c>
      <c r="M104" s="5">
        <v>49557803766</v>
      </c>
      <c r="N104" s="5">
        <v>47140889442</v>
      </c>
      <c r="O104" s="5">
        <v>50490247279</v>
      </c>
      <c r="P104" s="5">
        <v>28024488205</v>
      </c>
      <c r="Q104" s="5">
        <v>62404445219</v>
      </c>
      <c r="R104" s="5">
        <v>64263629910</v>
      </c>
      <c r="S104" s="5">
        <v>70610055517</v>
      </c>
      <c r="T104" s="5">
        <v>78973212380</v>
      </c>
      <c r="U104" s="5">
        <v>66786145016</v>
      </c>
      <c r="V104" s="5">
        <v>53683460860</v>
      </c>
      <c r="W104" s="5">
        <v>58831074687</v>
      </c>
      <c r="X104" s="5">
        <v>8948107812410</v>
      </c>
      <c r="Y104" s="5">
        <v>8408438298697</v>
      </c>
      <c r="Z104" s="5">
        <v>2704444265964</v>
      </c>
    </row>
    <row r="105" spans="3:26" ht="15.5" x14ac:dyDescent="0.35">
      <c r="C105" t="s">
        <v>132</v>
      </c>
      <c r="D105" s="5">
        <v>19749637801</v>
      </c>
      <c r="E105" s="5">
        <v>19519657396</v>
      </c>
      <c r="F105" s="5">
        <v>19625119218</v>
      </c>
      <c r="G105" s="5">
        <v>19171844405</v>
      </c>
      <c r="I105" s="5">
        <v>19519657396</v>
      </c>
      <c r="J105" s="5">
        <v>19829741013</v>
      </c>
      <c r="K105" s="5">
        <v>19748581181</v>
      </c>
      <c r="L105" s="5">
        <v>19827907189</v>
      </c>
      <c r="M105" s="5">
        <v>19180012760</v>
      </c>
      <c r="N105" s="5">
        <v>19204931559</v>
      </c>
      <c r="O105" s="5">
        <v>19817741539</v>
      </c>
      <c r="P105" s="5">
        <v>1058662605</v>
      </c>
      <c r="Q105" s="5">
        <v>19777280502</v>
      </c>
      <c r="R105" s="5">
        <v>18735578816</v>
      </c>
      <c r="S105" s="5">
        <v>14321339635</v>
      </c>
      <c r="T105" s="5">
        <v>14129237833</v>
      </c>
      <c r="U105" s="5">
        <v>13607236717</v>
      </c>
      <c r="X105" s="5">
        <v>5950216393904</v>
      </c>
      <c r="Y105" s="5">
        <v>5361905164200</v>
      </c>
      <c r="Z105" s="5">
        <v>1965812995950</v>
      </c>
    </row>
    <row r="106" spans="3:26" ht="15.5" x14ac:dyDescent="0.35">
      <c r="C106" t="s">
        <v>133</v>
      </c>
      <c r="D106" s="5">
        <v>3842065881</v>
      </c>
      <c r="E106" s="5">
        <v>3729570833</v>
      </c>
      <c r="F106" s="5">
        <v>3512819406</v>
      </c>
      <c r="G106" s="5">
        <v>3443145699</v>
      </c>
      <c r="I106" s="5">
        <v>3729570833</v>
      </c>
      <c r="J106" s="5">
        <v>3700419220</v>
      </c>
      <c r="K106" s="5">
        <v>3980982381</v>
      </c>
      <c r="L106" s="5">
        <v>3829467842</v>
      </c>
      <c r="M106" s="5">
        <v>2851020763</v>
      </c>
      <c r="N106" s="5">
        <v>3902225451</v>
      </c>
      <c r="O106" s="5">
        <v>4585185836</v>
      </c>
      <c r="P106" s="5">
        <v>3310063715</v>
      </c>
      <c r="Q106" s="5">
        <v>19082023424</v>
      </c>
      <c r="R106" s="5">
        <v>19377645806</v>
      </c>
      <c r="S106" s="5">
        <v>20009629573</v>
      </c>
      <c r="T106" s="5">
        <v>21254817356</v>
      </c>
      <c r="U106" s="5">
        <v>21643931548</v>
      </c>
      <c r="V106" s="5">
        <v>21784505480</v>
      </c>
      <c r="W106" s="5">
        <v>26387737420</v>
      </c>
      <c r="X106" s="5">
        <v>216428198036</v>
      </c>
      <c r="Y106" s="5">
        <v>165282153335</v>
      </c>
      <c r="Z106" s="5">
        <v>211927382597</v>
      </c>
    </row>
    <row r="107" spans="3:26" ht="15.5" x14ac:dyDescent="0.35">
      <c r="C107" t="s">
        <v>134</v>
      </c>
      <c r="D107" s="5">
        <v>2569007280</v>
      </c>
      <c r="E107" s="5">
        <v>2569007280</v>
      </c>
      <c r="F107" s="5">
        <v>2569007280</v>
      </c>
      <c r="G107" s="5">
        <v>2570007280</v>
      </c>
      <c r="I107" s="5">
        <v>2569007280</v>
      </c>
      <c r="J107" s="5">
        <v>2570257280</v>
      </c>
      <c r="K107" s="5">
        <v>2630970399</v>
      </c>
      <c r="L107" s="5">
        <v>2462455869</v>
      </c>
      <c r="M107" s="5">
        <v>2712400959</v>
      </c>
      <c r="N107" s="5">
        <v>3047633519</v>
      </c>
      <c r="O107" s="5">
        <v>6985166852</v>
      </c>
      <c r="P107" s="5">
        <v>5983087852</v>
      </c>
      <c r="Q107" s="5">
        <v>6065401853</v>
      </c>
      <c r="R107" s="5">
        <v>6434009190</v>
      </c>
      <c r="S107" s="5">
        <v>6086052190</v>
      </c>
      <c r="T107" s="5">
        <v>6171935690</v>
      </c>
      <c r="U107" s="5">
        <v>5223694690</v>
      </c>
    </row>
    <row r="108" spans="3:26" ht="15.5" x14ac:dyDescent="0.35">
      <c r="C108" t="s">
        <v>135</v>
      </c>
      <c r="D108" s="5">
        <v>91519741</v>
      </c>
      <c r="E108" s="5">
        <v>790176</v>
      </c>
      <c r="F108" s="5">
        <v>13748783</v>
      </c>
      <c r="G108" s="5">
        <v>13810094</v>
      </c>
      <c r="I108" s="5">
        <v>790176</v>
      </c>
      <c r="J108" s="5">
        <v>1398761</v>
      </c>
      <c r="K108" s="5">
        <v>16874997</v>
      </c>
      <c r="L108" s="5">
        <v>19431108</v>
      </c>
      <c r="M108" s="5">
        <v>24086370</v>
      </c>
      <c r="N108" s="5">
        <v>29575782</v>
      </c>
      <c r="O108" s="5">
        <v>1223491621</v>
      </c>
      <c r="P108" s="5">
        <v>848835343</v>
      </c>
      <c r="Q108" s="5">
        <v>871499023</v>
      </c>
      <c r="R108" s="5">
        <v>336818543</v>
      </c>
      <c r="S108" s="5">
        <v>56661015</v>
      </c>
      <c r="T108" s="5">
        <v>652774215</v>
      </c>
      <c r="U108" s="5">
        <v>382915230</v>
      </c>
      <c r="V108" s="5">
        <v>971880797</v>
      </c>
      <c r="W108" s="5">
        <v>1063633700</v>
      </c>
      <c r="X108" s="5">
        <v>101420730667</v>
      </c>
      <c r="Y108" s="5">
        <v>48642538611</v>
      </c>
      <c r="Z108" s="5">
        <v>62770350627</v>
      </c>
    </row>
    <row r="109" spans="3:26" ht="15.5" x14ac:dyDescent="0.35">
      <c r="C109" t="s">
        <v>136</v>
      </c>
      <c r="D109" s="5">
        <v>20799137320</v>
      </c>
      <c r="E109" s="5">
        <v>21300561306</v>
      </c>
      <c r="F109" s="5">
        <v>18724897051</v>
      </c>
      <c r="G109" s="5">
        <v>19047123858</v>
      </c>
      <c r="I109" s="5">
        <v>21300561306</v>
      </c>
      <c r="J109" s="5">
        <v>18800512765</v>
      </c>
      <c r="K109" s="5">
        <v>15279487370</v>
      </c>
      <c r="L109" s="5">
        <v>14735581770</v>
      </c>
      <c r="M109" s="5">
        <v>9717243108</v>
      </c>
      <c r="N109" s="5">
        <v>5111014254</v>
      </c>
      <c r="O109" s="5">
        <v>2240633594</v>
      </c>
      <c r="P109" s="5">
        <v>2033667410</v>
      </c>
      <c r="Q109" s="5">
        <v>5333130969</v>
      </c>
      <c r="R109" s="5">
        <v>3950646654</v>
      </c>
      <c r="S109" s="5">
        <v>4268806738</v>
      </c>
      <c r="T109" s="5">
        <v>3306925843</v>
      </c>
      <c r="U109" s="5">
        <v>2832632544</v>
      </c>
      <c r="V109" s="5">
        <v>7352868412</v>
      </c>
      <c r="W109" s="5">
        <v>2639843057</v>
      </c>
      <c r="X109" s="5">
        <v>1189010062385</v>
      </c>
      <c r="Y109" s="5">
        <v>603171597731</v>
      </c>
      <c r="Z109" s="5">
        <v>245586367547</v>
      </c>
    </row>
    <row r="110" spans="3:26" ht="15.5" x14ac:dyDescent="0.35">
      <c r="C110" t="s">
        <v>137</v>
      </c>
      <c r="X110" s="5">
        <v>53946000000</v>
      </c>
      <c r="Y110" s="5">
        <v>56400000000</v>
      </c>
      <c r="Z110" s="5">
        <v>65700000000</v>
      </c>
    </row>
    <row r="111" spans="3:26" ht="15.5" x14ac:dyDescent="0.35">
      <c r="C111" t="s">
        <v>138</v>
      </c>
    </row>
    <row r="112" spans="3:26" ht="15.5" x14ac:dyDescent="0.35">
      <c r="C112" t="s">
        <v>139</v>
      </c>
      <c r="D112" s="5">
        <v>17452406455</v>
      </c>
      <c r="E112" s="5">
        <v>17972162545</v>
      </c>
      <c r="F112" s="5">
        <v>18527615586</v>
      </c>
      <c r="G112" s="5">
        <v>19023537867</v>
      </c>
      <c r="I112" s="5">
        <v>17972162545</v>
      </c>
      <c r="J112" s="5">
        <v>19126727258</v>
      </c>
      <c r="K112" s="5">
        <v>21359074552</v>
      </c>
      <c r="L112" s="5">
        <v>6696875553</v>
      </c>
      <c r="M112" s="5">
        <v>21164676006</v>
      </c>
      <c r="N112" s="5">
        <v>24664676005</v>
      </c>
      <c r="O112" s="5">
        <v>27701475999</v>
      </c>
      <c r="P112" s="5">
        <v>38010746568</v>
      </c>
      <c r="Q112" s="5">
        <v>51028277880</v>
      </c>
      <c r="R112" s="5">
        <v>62406671743</v>
      </c>
      <c r="S112" s="5">
        <v>57182936449</v>
      </c>
      <c r="T112" s="5">
        <v>68282035437</v>
      </c>
      <c r="U112" s="5">
        <v>35528328004</v>
      </c>
      <c r="V112" s="5">
        <v>25036767590</v>
      </c>
      <c r="W112" s="5">
        <v>32917018352</v>
      </c>
      <c r="X112" s="5">
        <v>717785468570</v>
      </c>
      <c r="Y112" s="5">
        <v>385134271970</v>
      </c>
      <c r="Z112" s="5">
        <v>4474354889466</v>
      </c>
    </row>
    <row r="113" spans="3:26" ht="15.5" x14ac:dyDescent="0.35">
      <c r="C113" t="s">
        <v>140</v>
      </c>
      <c r="L113" s="5">
        <v>158025987</v>
      </c>
      <c r="M113" s="5">
        <v>8168618988</v>
      </c>
      <c r="N113" s="5">
        <v>8107290712</v>
      </c>
      <c r="O113" s="5">
        <v>8210346418</v>
      </c>
      <c r="P113" s="5">
        <v>5664873798</v>
      </c>
      <c r="Q113" s="5">
        <v>7569262586</v>
      </c>
      <c r="R113" s="5">
        <v>145029185</v>
      </c>
      <c r="S113" s="5">
        <v>6587035223</v>
      </c>
      <c r="T113" s="5">
        <v>7467710863</v>
      </c>
      <c r="U113" s="5">
        <v>11631033004</v>
      </c>
      <c r="V113" s="5">
        <v>5767853093</v>
      </c>
      <c r="W113" s="5">
        <v>1958127393</v>
      </c>
      <c r="X113" s="5">
        <v>1546825966</v>
      </c>
      <c r="Y113" s="5">
        <v>3501524686</v>
      </c>
      <c r="Z113" s="5">
        <v>4899858200</v>
      </c>
    </row>
    <row r="114" spans="3:26" ht="15.5" x14ac:dyDescent="0.35">
      <c r="C114" t="s">
        <v>141</v>
      </c>
      <c r="O114" s="5">
        <v>28224000</v>
      </c>
      <c r="P114" s="5">
        <v>915048129</v>
      </c>
      <c r="Q114" s="5">
        <v>855981646</v>
      </c>
      <c r="R114" s="5">
        <v>432461777</v>
      </c>
      <c r="S114" s="5">
        <v>524904842</v>
      </c>
      <c r="T114" s="5">
        <v>1012998947</v>
      </c>
      <c r="U114" s="5">
        <v>1206000000</v>
      </c>
      <c r="V114" s="5">
        <v>15000000</v>
      </c>
      <c r="W114" s="5">
        <v>2014242355</v>
      </c>
      <c r="X114" s="5">
        <v>198024880508</v>
      </c>
      <c r="Y114" s="5">
        <v>139933502808</v>
      </c>
      <c r="Z114" s="5">
        <v>137125960534</v>
      </c>
    </row>
    <row r="115" spans="3:26" ht="15.5" x14ac:dyDescent="0.35">
      <c r="C115" t="s">
        <v>142</v>
      </c>
      <c r="X115" s="5">
        <v>595559068566</v>
      </c>
      <c r="Y115" s="5">
        <v>594446656400</v>
      </c>
      <c r="Z115" s="5">
        <v>2166287139900</v>
      </c>
    </row>
    <row r="116" spans="3:26" ht="15.5" x14ac:dyDescent="0.35">
      <c r="C116" t="s">
        <v>143</v>
      </c>
      <c r="D116" s="5">
        <v>2010912673</v>
      </c>
      <c r="E116" s="5">
        <v>1966337432</v>
      </c>
      <c r="F116" s="5">
        <v>1875532062</v>
      </c>
      <c r="G116" s="5">
        <v>1833957759</v>
      </c>
      <c r="I116" s="5">
        <v>1966337432</v>
      </c>
      <c r="J116" s="5">
        <v>9238358433</v>
      </c>
      <c r="K116" s="5">
        <v>8089350802</v>
      </c>
      <c r="L116" s="5">
        <v>30820136718</v>
      </c>
      <c r="M116" s="5">
        <v>17228695765</v>
      </c>
      <c r="N116" s="5">
        <v>13918814396</v>
      </c>
      <c r="O116" s="5">
        <v>18047109389</v>
      </c>
      <c r="P116" s="5">
        <v>15048119949</v>
      </c>
      <c r="Q116" s="5">
        <v>12596228136</v>
      </c>
      <c r="R116" s="5">
        <v>13962052861</v>
      </c>
      <c r="S116" s="5">
        <v>28742288421</v>
      </c>
      <c r="T116" s="5">
        <v>31006353054</v>
      </c>
      <c r="U116" s="5">
        <v>26928031308</v>
      </c>
      <c r="V116" s="5">
        <v>17729122814</v>
      </c>
      <c r="W116" s="5">
        <v>21180730845</v>
      </c>
      <c r="X116" s="5">
        <v>1403127521298</v>
      </c>
      <c r="Y116" s="5">
        <v>2144525188703</v>
      </c>
      <c r="Z116" s="5">
        <v>151040410139</v>
      </c>
    </row>
    <row r="117" spans="3:26" ht="15.5" x14ac:dyDescent="0.35">
      <c r="C117" t="s">
        <v>144</v>
      </c>
      <c r="D117" s="5">
        <v>34987323857</v>
      </c>
      <c r="E117" s="5">
        <v>36747612947</v>
      </c>
      <c r="F117" s="5">
        <v>38923026694</v>
      </c>
      <c r="G117" s="5">
        <v>40930639503</v>
      </c>
      <c r="I117" s="5">
        <v>36747612947</v>
      </c>
      <c r="J117" s="5">
        <v>31877438943</v>
      </c>
      <c r="K117" s="5">
        <v>34368325388</v>
      </c>
      <c r="L117" s="5">
        <v>20951700978</v>
      </c>
      <c r="M117" s="5">
        <v>48698336802</v>
      </c>
      <c r="N117" s="5">
        <v>54537154571</v>
      </c>
      <c r="O117" s="5">
        <v>66435399081</v>
      </c>
      <c r="P117" s="5">
        <v>68436947499</v>
      </c>
      <c r="Q117" s="5">
        <v>82628162518</v>
      </c>
      <c r="R117" s="5">
        <v>89306970464</v>
      </c>
      <c r="S117" s="5">
        <v>90767155535</v>
      </c>
      <c r="T117" s="5">
        <v>100405936260</v>
      </c>
      <c r="U117" s="5">
        <v>67859349915</v>
      </c>
      <c r="V117" s="5">
        <v>44858111628</v>
      </c>
      <c r="W117" s="5">
        <v>52796275062</v>
      </c>
      <c r="X117" s="5">
        <v>2657414413306</v>
      </c>
      <c r="Y117" s="5">
        <v>2278139073443</v>
      </c>
      <c r="Z117" s="5">
        <v>8609070720414</v>
      </c>
    </row>
    <row r="118" spans="3:26" ht="15.5" x14ac:dyDescent="0.35">
      <c r="C118" t="s">
        <v>145</v>
      </c>
      <c r="D118" s="5">
        <v>34987323857</v>
      </c>
      <c r="E118" s="5">
        <v>36747612947</v>
      </c>
      <c r="F118" s="5">
        <v>38923026694</v>
      </c>
      <c r="G118" s="5">
        <v>40930639503</v>
      </c>
      <c r="I118" s="5">
        <v>36747612947</v>
      </c>
      <c r="J118" s="5">
        <v>31877438943</v>
      </c>
      <c r="K118" s="5">
        <v>34368325388</v>
      </c>
      <c r="L118" s="5">
        <v>20951700978</v>
      </c>
      <c r="M118" s="5">
        <v>48698336802</v>
      </c>
      <c r="N118" s="5">
        <v>54537154571</v>
      </c>
      <c r="O118" s="5">
        <v>66435399081</v>
      </c>
      <c r="P118" s="5">
        <v>68436947499</v>
      </c>
      <c r="Q118" s="5">
        <v>82628162518</v>
      </c>
      <c r="R118" s="5">
        <v>89306970464</v>
      </c>
      <c r="S118" s="5">
        <v>90767155535</v>
      </c>
      <c r="T118" s="5">
        <v>100405936260</v>
      </c>
      <c r="U118" s="5">
        <v>67859349915</v>
      </c>
      <c r="V118" s="5">
        <v>44858111628</v>
      </c>
      <c r="W118" s="5">
        <v>52796275062</v>
      </c>
      <c r="X118" s="5">
        <v>2657414413306</v>
      </c>
      <c r="Y118" s="5">
        <v>2278139073443</v>
      </c>
      <c r="Z118" s="5">
        <v>8609070720414</v>
      </c>
    </row>
    <row r="119" spans="3:26" ht="15.5" x14ac:dyDescent="0.35">
      <c r="C119" t="s">
        <v>146</v>
      </c>
      <c r="L119" s="5">
        <v>746365158</v>
      </c>
      <c r="M119" s="5">
        <v>2978659250</v>
      </c>
      <c r="N119" s="5">
        <v>4119497286</v>
      </c>
      <c r="O119" s="5">
        <v>5308339848</v>
      </c>
      <c r="P119" s="5">
        <v>4495910930</v>
      </c>
      <c r="Q119" s="5">
        <v>5811247367</v>
      </c>
      <c r="R119" s="5">
        <v>7684366395</v>
      </c>
      <c r="S119" s="5">
        <v>5504609257</v>
      </c>
      <c r="T119" s="5">
        <v>7539629409</v>
      </c>
      <c r="U119" s="5">
        <v>6286101261</v>
      </c>
      <c r="V119" s="5">
        <v>6480498223</v>
      </c>
      <c r="W119" s="5">
        <v>7256099958</v>
      </c>
      <c r="X119" s="5">
        <v>1059342724240</v>
      </c>
      <c r="Y119" s="5">
        <v>1087552878173</v>
      </c>
      <c r="Z119" s="5">
        <v>1552139308682</v>
      </c>
    </row>
    <row r="120" spans="3:26" ht="15.5" x14ac:dyDescent="0.35">
      <c r="C120" t="s">
        <v>147</v>
      </c>
      <c r="Z120" s="5">
        <v>211060790100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  <c r="D122" s="5">
        <v>17452406455</v>
      </c>
      <c r="E122" s="5">
        <v>17972162545</v>
      </c>
      <c r="F122" s="5">
        <v>18527615586</v>
      </c>
      <c r="G122" s="5">
        <v>19023537867</v>
      </c>
      <c r="I122" s="5">
        <v>17972162545</v>
      </c>
      <c r="J122" s="5">
        <v>19126727258</v>
      </c>
      <c r="K122" s="5">
        <v>21359074552</v>
      </c>
      <c r="L122" s="5">
        <v>6854901540</v>
      </c>
      <c r="M122" s="5">
        <v>29333294994</v>
      </c>
      <c r="N122" s="5">
        <v>32771966717</v>
      </c>
      <c r="O122" s="5">
        <v>35940046417</v>
      </c>
      <c r="P122" s="5">
        <v>44590668495</v>
      </c>
      <c r="Q122" s="5">
        <v>59453522112</v>
      </c>
      <c r="R122" s="5">
        <v>62984162705</v>
      </c>
      <c r="S122" s="5">
        <v>64294876514</v>
      </c>
      <c r="T122" s="5">
        <v>76762745247</v>
      </c>
      <c r="U122" s="5">
        <v>48365361008</v>
      </c>
      <c r="V122" s="5">
        <v>30819620683</v>
      </c>
      <c r="W122" s="5">
        <v>36889388100</v>
      </c>
      <c r="X122" s="5">
        <v>1512916243610</v>
      </c>
      <c r="Y122" s="5">
        <v>1123015955864</v>
      </c>
      <c r="Z122" s="5">
        <v>6782667848100</v>
      </c>
    </row>
    <row r="123" spans="3:26" ht="15.5" x14ac:dyDescent="0.35">
      <c r="C123" t="s">
        <v>150</v>
      </c>
      <c r="D123" s="5">
        <v>86442729273</v>
      </c>
      <c r="E123" s="5">
        <v>88226662090</v>
      </c>
      <c r="F123" s="5">
        <v>87637275214</v>
      </c>
      <c r="G123" s="5">
        <v>89402653318</v>
      </c>
      <c r="I123" s="5">
        <v>88226662090</v>
      </c>
      <c r="J123" s="5">
        <v>83447869135</v>
      </c>
      <c r="K123" s="5">
        <v>81483602119</v>
      </c>
      <c r="L123" s="5">
        <v>95158553605</v>
      </c>
      <c r="M123" s="5">
        <v>98256140568</v>
      </c>
      <c r="N123" s="5">
        <v>101678044013</v>
      </c>
      <c r="O123" s="5">
        <v>116925646360</v>
      </c>
      <c r="P123" s="5">
        <v>96461435704</v>
      </c>
      <c r="Q123" s="5">
        <v>145032607737</v>
      </c>
      <c r="R123" s="5">
        <v>153570600374</v>
      </c>
      <c r="S123" s="5">
        <v>161377211052</v>
      </c>
      <c r="T123" s="5">
        <v>179379148640</v>
      </c>
      <c r="U123" s="5">
        <v>134645494931</v>
      </c>
      <c r="V123" s="5">
        <v>98541572488</v>
      </c>
      <c r="W123" s="5">
        <v>111627349749</v>
      </c>
      <c r="X123" s="5">
        <v>11605522225716</v>
      </c>
      <c r="Y123" s="5">
        <v>10686577372140</v>
      </c>
      <c r="Z123" s="5">
        <v>11313514986378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495181504875</v>
      </c>
      <c r="E125" s="5">
        <v>495181504875</v>
      </c>
      <c r="F125" s="5">
        <v>495181504875</v>
      </c>
      <c r="G125" s="5">
        <v>495181504875</v>
      </c>
      <c r="I125" s="5">
        <v>495181504875</v>
      </c>
      <c r="J125" s="5">
        <v>495181504875</v>
      </c>
      <c r="K125" s="5">
        <v>495181504875</v>
      </c>
      <c r="L125" s="5">
        <v>495181504875</v>
      </c>
      <c r="M125" s="5">
        <v>495181504875</v>
      </c>
      <c r="N125" s="5">
        <v>495181504875</v>
      </c>
      <c r="O125" s="5">
        <v>495181504875</v>
      </c>
      <c r="P125" s="5">
        <v>495181504875</v>
      </c>
      <c r="Q125" s="5">
        <v>495181504875</v>
      </c>
      <c r="R125" s="5">
        <v>495181504875</v>
      </c>
      <c r="S125" s="5">
        <v>495181504875</v>
      </c>
      <c r="T125" s="5">
        <v>495181504875</v>
      </c>
      <c r="U125" s="5">
        <v>495181504875</v>
      </c>
      <c r="V125" s="5">
        <v>495181504875</v>
      </c>
      <c r="W125" s="5">
        <v>495181504875</v>
      </c>
      <c r="X125" s="5">
        <v>495181495375</v>
      </c>
      <c r="Y125" s="5">
        <v>495175382250</v>
      </c>
      <c r="Z125" s="5">
        <v>494981777250</v>
      </c>
    </row>
    <row r="126" spans="3:26" ht="15.5" x14ac:dyDescent="0.35">
      <c r="C126" t="s">
        <v>153</v>
      </c>
      <c r="D126" s="5">
        <v>975496038579</v>
      </c>
      <c r="E126" s="5">
        <v>975496038579</v>
      </c>
      <c r="F126" s="5">
        <v>975496038579</v>
      </c>
      <c r="G126" s="5">
        <v>975496038579</v>
      </c>
      <c r="I126" s="5">
        <v>975496038579</v>
      </c>
      <c r="J126" s="5">
        <v>975496038579</v>
      </c>
      <c r="K126" s="5">
        <v>975496038579</v>
      </c>
      <c r="L126" s="5">
        <v>975496038579</v>
      </c>
      <c r="M126" s="5">
        <v>975496038579</v>
      </c>
      <c r="N126" s="5">
        <v>975496038579</v>
      </c>
      <c r="O126" s="5">
        <v>975496038579</v>
      </c>
      <c r="P126" s="5">
        <v>975496038579</v>
      </c>
      <c r="Q126" s="5">
        <v>975496038579</v>
      </c>
      <c r="R126" s="5">
        <v>975441478579</v>
      </c>
      <c r="S126" s="5">
        <v>974999848849</v>
      </c>
      <c r="T126" s="5">
        <v>971088155530</v>
      </c>
      <c r="U126" s="5">
        <v>974999848849</v>
      </c>
      <c r="V126" s="5">
        <v>974384471322</v>
      </c>
      <c r="W126" s="5">
        <v>974384471322</v>
      </c>
      <c r="X126" s="5">
        <v>974384450422</v>
      </c>
      <c r="Y126" s="5">
        <v>974377310292</v>
      </c>
      <c r="Z126" s="5">
        <v>974151179652</v>
      </c>
    </row>
    <row r="127" spans="3:26" ht="15.5" x14ac:dyDescent="0.35">
      <c r="C127" t="s">
        <v>154</v>
      </c>
      <c r="D127" s="5">
        <v>-1380562830705</v>
      </c>
      <c r="E127" s="5">
        <v>-1379003493757</v>
      </c>
      <c r="F127" s="5">
        <v>-1377816891790</v>
      </c>
      <c r="G127" s="5">
        <v>-1377060476510</v>
      </c>
      <c r="I127" s="5">
        <v>-1379003493757</v>
      </c>
      <c r="J127" s="5">
        <v>-1371787478194</v>
      </c>
      <c r="K127" s="5">
        <v>-1364915064682</v>
      </c>
      <c r="L127" s="5">
        <v>-1355191189445</v>
      </c>
      <c r="M127" s="5">
        <v>-1323851545123</v>
      </c>
      <c r="N127" s="5">
        <v>-1310478222618</v>
      </c>
      <c r="O127" s="5">
        <v>-1238117668829</v>
      </c>
      <c r="P127" s="5">
        <v>-1235826966045</v>
      </c>
      <c r="Q127" s="5">
        <v>-1291451644206</v>
      </c>
      <c r="R127" s="5">
        <v>-1271733960109</v>
      </c>
      <c r="S127" s="5">
        <v>-1234341723249</v>
      </c>
      <c r="T127" s="5">
        <v>-1219308461626</v>
      </c>
      <c r="U127" s="5">
        <v>-1174659050807</v>
      </c>
      <c r="V127" s="5">
        <v>-1173350953789</v>
      </c>
      <c r="W127" s="5">
        <v>-1184086457760</v>
      </c>
      <c r="X127" s="5">
        <v>-5594922046125</v>
      </c>
      <c r="Y127" s="5">
        <v>-3224468792196</v>
      </c>
      <c r="Z127" s="5">
        <v>-497755076561</v>
      </c>
    </row>
    <row r="128" spans="3:26" ht="15.5" x14ac:dyDescent="0.35">
      <c r="C128" t="s">
        <v>155</v>
      </c>
      <c r="D128" s="5">
        <v>-820087401</v>
      </c>
      <c r="E128" s="5">
        <v>-561363056</v>
      </c>
      <c r="F128" s="5">
        <v>-616579061</v>
      </c>
      <c r="G128" s="5">
        <v>-357855598</v>
      </c>
      <c r="I128" s="5">
        <v>-561363056</v>
      </c>
      <c r="J128" s="5">
        <v>424052237</v>
      </c>
      <c r="K128" s="5">
        <v>1757246293</v>
      </c>
      <c r="L128" s="5">
        <v>1478812469</v>
      </c>
      <c r="M128" s="5">
        <v>1227517859</v>
      </c>
      <c r="N128" s="5">
        <v>1323151561</v>
      </c>
      <c r="O128" s="5">
        <v>1505282927</v>
      </c>
      <c r="P128" s="5">
        <v>1903339111</v>
      </c>
      <c r="Q128" s="5">
        <v>3627597036</v>
      </c>
      <c r="R128" s="5">
        <v>4796709032</v>
      </c>
      <c r="S128" s="5">
        <v>5633522198</v>
      </c>
      <c r="T128" s="5">
        <v>6206004828</v>
      </c>
      <c r="U128" s="5">
        <v>728467722</v>
      </c>
      <c r="V128" s="5">
        <v>3946275982</v>
      </c>
      <c r="W128" s="5">
        <v>4612255964</v>
      </c>
      <c r="X128" s="5">
        <v>63915518531</v>
      </c>
      <c r="Y128" s="5">
        <v>102130909381</v>
      </c>
      <c r="Z128" s="5">
        <v>170432708971</v>
      </c>
    </row>
    <row r="129" spans="2:26" ht="15.5" x14ac:dyDescent="0.35">
      <c r="C129" t="s">
        <v>9</v>
      </c>
      <c r="D129" s="5">
        <v>143518823472</v>
      </c>
      <c r="E129" s="5">
        <v>145336884765</v>
      </c>
      <c r="F129" s="5">
        <v>146468270727</v>
      </c>
      <c r="G129" s="5">
        <v>147483409470</v>
      </c>
      <c r="I129" s="5">
        <v>145336884765</v>
      </c>
      <c r="J129" s="5">
        <v>153538315621</v>
      </c>
      <c r="K129" s="5">
        <v>161743923189</v>
      </c>
      <c r="L129" s="5">
        <v>172746614602</v>
      </c>
      <c r="M129" s="5">
        <v>203249964314</v>
      </c>
      <c r="N129" s="5">
        <v>215353920521</v>
      </c>
      <c r="O129" s="5">
        <v>234557407552</v>
      </c>
      <c r="P129" s="5">
        <v>224316166520</v>
      </c>
      <c r="Q129" s="5">
        <v>228539944408</v>
      </c>
      <c r="R129" s="5">
        <v>246444377159</v>
      </c>
      <c r="S129" s="5">
        <v>319212634491</v>
      </c>
      <c r="T129" s="5">
        <v>336198466713</v>
      </c>
      <c r="U129" s="5">
        <v>357222748540</v>
      </c>
      <c r="V129" s="5">
        <v>306501088741</v>
      </c>
      <c r="W129" s="5">
        <v>294092981207</v>
      </c>
      <c r="X129" s="5">
        <v>-3701750084514</v>
      </c>
      <c r="Y129" s="5">
        <v>-1416493104222</v>
      </c>
      <c r="Z129" s="5">
        <v>1239408015402</v>
      </c>
    </row>
    <row r="130" spans="2:26" ht="15.5" x14ac:dyDescent="0.35">
      <c r="C130" t="s">
        <v>156</v>
      </c>
      <c r="D130" s="5">
        <v>229961552745</v>
      </c>
      <c r="E130" s="5">
        <v>233563546855</v>
      </c>
      <c r="F130" s="5">
        <v>234105545941</v>
      </c>
      <c r="G130" s="5">
        <v>236886062788</v>
      </c>
      <c r="I130" s="5">
        <v>233563546855</v>
      </c>
      <c r="J130" s="5">
        <v>236986184756</v>
      </c>
      <c r="K130" s="5">
        <v>243227525308</v>
      </c>
      <c r="L130" s="5">
        <v>267905168207</v>
      </c>
      <c r="M130" s="5">
        <v>301506104882</v>
      </c>
      <c r="N130" s="5">
        <v>317031964534</v>
      </c>
      <c r="O130" s="5">
        <v>351483053912</v>
      </c>
      <c r="P130" s="5">
        <v>320777602224</v>
      </c>
      <c r="Q130" s="5">
        <v>373572552145</v>
      </c>
      <c r="R130" s="5">
        <v>400014977533</v>
      </c>
      <c r="S130" s="5">
        <v>480589845543</v>
      </c>
      <c r="T130" s="5">
        <v>515577615353</v>
      </c>
      <c r="U130" s="5">
        <v>491868243471</v>
      </c>
      <c r="V130" s="5">
        <v>405042661229</v>
      </c>
      <c r="W130" s="5">
        <v>405720330956</v>
      </c>
      <c r="X130" s="5">
        <v>7903772141202</v>
      </c>
      <c r="Y130" s="5">
        <v>9270084267918</v>
      </c>
      <c r="Z130" s="5">
        <v>12552923001780</v>
      </c>
    </row>
    <row r="131" spans="2:26" ht="15.5" x14ac:dyDescent="0.35">
      <c r="C131" t="s">
        <v>157</v>
      </c>
      <c r="D131" s="5">
        <v>3961452039</v>
      </c>
      <c r="E131" s="5">
        <v>3961452039</v>
      </c>
      <c r="F131" s="5">
        <v>3961452039</v>
      </c>
      <c r="G131" s="5">
        <v>3961452039</v>
      </c>
      <c r="I131" s="5">
        <v>3961452039</v>
      </c>
      <c r="J131" s="5">
        <v>3961452039</v>
      </c>
      <c r="K131" s="5">
        <v>3961452039</v>
      </c>
      <c r="L131" s="5">
        <v>3961452039</v>
      </c>
      <c r="M131" s="5">
        <v>3961452039</v>
      </c>
      <c r="N131" s="5">
        <v>3961452039</v>
      </c>
      <c r="O131" s="5">
        <v>3961452039</v>
      </c>
      <c r="P131" s="5">
        <v>3961452039</v>
      </c>
      <c r="Q131" s="5">
        <v>3961452039</v>
      </c>
      <c r="R131" s="5">
        <v>3961452039</v>
      </c>
      <c r="S131" s="5">
        <v>3961452039</v>
      </c>
      <c r="T131" s="5">
        <v>3961452039</v>
      </c>
      <c r="U131" s="5">
        <v>3961452039</v>
      </c>
      <c r="V131" s="5">
        <v>2732000000</v>
      </c>
      <c r="W131" s="5">
        <v>2732000000</v>
      </c>
      <c r="X131" s="5">
        <v>2732000000</v>
      </c>
      <c r="Y131" s="5">
        <v>2732000000</v>
      </c>
      <c r="Z131" s="5">
        <v>2732000000</v>
      </c>
    </row>
    <row r="133" spans="2:26" ht="15.5" x14ac:dyDescent="0.35">
      <c r="B133" t="s">
        <v>158</v>
      </c>
      <c r="C133" t="s">
        <v>159</v>
      </c>
      <c r="D133" s="5">
        <v>835438851</v>
      </c>
      <c r="E133" s="5">
        <v>3924288125</v>
      </c>
      <c r="F133" s="5">
        <v>1643347418</v>
      </c>
      <c r="G133" s="5">
        <v>12152490756</v>
      </c>
      <c r="I133" s="5">
        <v>21411752450</v>
      </c>
      <c r="J133" s="5">
        <v>6784241560</v>
      </c>
      <c r="K133" s="5">
        <v>5972006630</v>
      </c>
      <c r="L133" s="5">
        <v>17977281219</v>
      </c>
      <c r="M133" s="5">
        <v>6710186530</v>
      </c>
      <c r="N133" s="5">
        <v>22941962017</v>
      </c>
      <c r="O133" s="5">
        <v>26025274310</v>
      </c>
      <c r="P133" s="5">
        <v>12843559378</v>
      </c>
      <c r="Q133" s="5">
        <v>27795714676</v>
      </c>
      <c r="R133" s="5">
        <v>19074568732</v>
      </c>
      <c r="S133" s="5">
        <v>207502626</v>
      </c>
      <c r="T133" s="5">
        <v>44480698699</v>
      </c>
      <c r="U133" s="5">
        <v>11167588577</v>
      </c>
      <c r="V133" s="5">
        <v>32361646310</v>
      </c>
      <c r="W133" s="5">
        <v>457082297303</v>
      </c>
      <c r="X133" s="5">
        <v>980384956292</v>
      </c>
      <c r="Y133" s="5">
        <v>993927689267</v>
      </c>
      <c r="Z133" s="5">
        <v>499644293675</v>
      </c>
    </row>
    <row r="134" spans="2:26" ht="15.5" x14ac:dyDescent="0.35">
      <c r="C134" t="s">
        <v>160</v>
      </c>
      <c r="D134" s="5">
        <v>15072347336</v>
      </c>
      <c r="E134" s="5">
        <v>18580224413</v>
      </c>
      <c r="F134" s="5">
        <v>15742448832</v>
      </c>
      <c r="G134" s="5">
        <v>26667715513</v>
      </c>
      <c r="I134" s="5">
        <v>79030967270</v>
      </c>
      <c r="J134" s="5">
        <v>66103112831</v>
      </c>
      <c r="K134" s="5">
        <v>74603596552</v>
      </c>
      <c r="L134" s="5">
        <v>89728318508</v>
      </c>
      <c r="M134" s="5">
        <v>82482331830</v>
      </c>
      <c r="N134" s="5">
        <v>105217274219</v>
      </c>
      <c r="O134" s="5">
        <v>146837880792</v>
      </c>
      <c r="P134" s="5">
        <v>122527066483</v>
      </c>
      <c r="Q134" s="5">
        <v>128835539506</v>
      </c>
      <c r="R134" s="5">
        <v>113564034873</v>
      </c>
      <c r="S134" s="5">
        <v>123576124353</v>
      </c>
      <c r="T134" s="5">
        <v>152954202649</v>
      </c>
      <c r="U134" s="5">
        <v>169880987914</v>
      </c>
      <c r="V134" s="5">
        <v>250444221980</v>
      </c>
      <c r="W134" s="5">
        <v>2257074348994</v>
      </c>
      <c r="X134" s="5">
        <v>2231845655078</v>
      </c>
      <c r="Y134" s="5">
        <v>2717885020248</v>
      </c>
      <c r="Z134" s="5">
        <v>1216605379989</v>
      </c>
    </row>
    <row r="135" spans="2:26" ht="15.5" x14ac:dyDescent="0.35">
      <c r="C135" t="s">
        <v>161</v>
      </c>
      <c r="D135" s="5">
        <v>-10446212760</v>
      </c>
      <c r="E135" s="5">
        <v>-1359841424</v>
      </c>
      <c r="F135" s="5">
        <v>-20688997461</v>
      </c>
      <c r="G135" s="5">
        <v>-10085576262</v>
      </c>
      <c r="I135" s="5">
        <v>-41903851055</v>
      </c>
      <c r="J135" s="5">
        <v>-44035883367</v>
      </c>
      <c r="K135" s="5">
        <v>-50895668287</v>
      </c>
      <c r="L135" s="5">
        <v>-51158716033</v>
      </c>
      <c r="M135" s="5">
        <v>-53988313470</v>
      </c>
      <c r="N135" s="5">
        <v>-79382269607</v>
      </c>
      <c r="O135" s="5">
        <v>-118094358363</v>
      </c>
      <c r="P135" s="5">
        <v>-107331403634</v>
      </c>
      <c r="Q135" s="5">
        <v>-99514057176</v>
      </c>
      <c r="R135" s="5">
        <v>-92385677207</v>
      </c>
      <c r="S135" s="5">
        <v>-122265930509</v>
      </c>
      <c r="T135" s="5">
        <v>-107256837750</v>
      </c>
      <c r="U135" s="5">
        <v>-157587677540</v>
      </c>
      <c r="V135" s="5">
        <v>-214711598777</v>
      </c>
      <c r="W135" s="5">
        <v>-1802935674927</v>
      </c>
      <c r="X135" s="5">
        <v>-1304390867289</v>
      </c>
      <c r="Y135" s="5">
        <v>-1548523522044</v>
      </c>
      <c r="Z135" s="5">
        <v>-724943024878</v>
      </c>
    </row>
    <row r="136" spans="2:26" ht="15.5" x14ac:dyDescent="0.35">
      <c r="C136" t="s">
        <v>162</v>
      </c>
      <c r="D136" s="5">
        <v>-3582611929</v>
      </c>
      <c r="E136" s="5">
        <v>-12860720971</v>
      </c>
      <c r="F136" s="5">
        <v>6876821195</v>
      </c>
      <c r="G136" s="5">
        <v>-2653650158</v>
      </c>
      <c r="I136" s="5">
        <v>-12860720971</v>
      </c>
      <c r="J136" s="5">
        <v>-13755264261</v>
      </c>
      <c r="K136" s="5">
        <v>-16194104042</v>
      </c>
      <c r="L136" s="5">
        <v>-18091730716</v>
      </c>
      <c r="M136" s="5">
        <v>-20111458149</v>
      </c>
    </row>
    <row r="137" spans="2:26" ht="15.5" x14ac:dyDescent="0.35">
      <c r="C137" t="s">
        <v>163</v>
      </c>
    </row>
    <row r="138" spans="2:26" ht="15.5" x14ac:dyDescent="0.35">
      <c r="C138" t="s">
        <v>164</v>
      </c>
      <c r="D138" s="5">
        <v>-208083796</v>
      </c>
      <c r="E138" s="5">
        <v>-435373893</v>
      </c>
      <c r="F138" s="5">
        <v>-286925148</v>
      </c>
      <c r="G138" s="5">
        <v>-1775998337</v>
      </c>
      <c r="I138" s="5">
        <v>-2854642794</v>
      </c>
      <c r="J138" s="5">
        <v>-1527723643</v>
      </c>
      <c r="K138" s="5">
        <v>-1541817593</v>
      </c>
      <c r="L138" s="5">
        <v>-2500590540</v>
      </c>
      <c r="M138" s="5">
        <v>-1672373681</v>
      </c>
      <c r="N138" s="5">
        <v>-2893042595</v>
      </c>
      <c r="O138" s="5">
        <v>-2718248119</v>
      </c>
      <c r="P138" s="5">
        <v>-2352103471</v>
      </c>
      <c r="Q138" s="5">
        <v>-1525767654</v>
      </c>
      <c r="R138" s="5">
        <v>-2103788934</v>
      </c>
      <c r="S138" s="5">
        <v>-1102691218</v>
      </c>
      <c r="T138" s="5">
        <v>-1216666200</v>
      </c>
      <c r="U138" s="5">
        <v>-1125721797</v>
      </c>
      <c r="V138" s="5">
        <v>-3370976893</v>
      </c>
      <c r="W138" s="5">
        <v>2943623236</v>
      </c>
      <c r="X138" s="5">
        <v>52930168503</v>
      </c>
      <c r="Y138" s="5">
        <v>-175433808937</v>
      </c>
      <c r="Z138" s="5">
        <v>7981938564</v>
      </c>
    </row>
    <row r="139" spans="2:26" ht="15.5" x14ac:dyDescent="0.35">
      <c r="C139" t="s">
        <v>165</v>
      </c>
      <c r="D139" s="5">
        <v>-1130326999</v>
      </c>
      <c r="E139" s="5">
        <v>-1473910004</v>
      </c>
      <c r="F139" s="5">
        <v>-914991336</v>
      </c>
      <c r="G139" s="5">
        <v>-8147932750</v>
      </c>
      <c r="I139" s="5">
        <v>-13028776512</v>
      </c>
      <c r="J139" s="5">
        <v>-5672950508</v>
      </c>
      <c r="K139" s="5">
        <v>-10600821315</v>
      </c>
      <c r="L139" s="5">
        <v>-15559698740</v>
      </c>
      <c r="M139" s="5">
        <v>-7764486679</v>
      </c>
      <c r="N139" s="5">
        <v>-19963448667</v>
      </c>
      <c r="O139" s="5">
        <v>8170129523</v>
      </c>
      <c r="P139" s="5">
        <v>-41045480154</v>
      </c>
      <c r="Q139" s="5">
        <v>-19282216967</v>
      </c>
      <c r="R139" s="5">
        <v>-22649341914</v>
      </c>
      <c r="S139" s="5">
        <v>-30917383688</v>
      </c>
      <c r="T139" s="5">
        <v>21987769561</v>
      </c>
      <c r="U139" s="5">
        <v>25969388511</v>
      </c>
      <c r="V139" s="5">
        <v>-25364416295</v>
      </c>
      <c r="W139" s="5">
        <v>-327746144520</v>
      </c>
      <c r="X139" s="5">
        <v>-937324509354</v>
      </c>
      <c r="Y139" s="5">
        <v>-607814914856</v>
      </c>
      <c r="Z139" s="5">
        <v>5211968732356</v>
      </c>
    </row>
    <row r="140" spans="2:26" ht="15.5" x14ac:dyDescent="0.35">
      <c r="C140" t="s">
        <v>166</v>
      </c>
      <c r="D140" s="5">
        <v>-859906784</v>
      </c>
      <c r="E140" s="5">
        <v>-1313787792</v>
      </c>
      <c r="F140" s="5">
        <v>-904514469</v>
      </c>
      <c r="G140" s="5">
        <v>-4080758551</v>
      </c>
      <c r="I140" s="5">
        <v>-7421737030</v>
      </c>
      <c r="J140" s="5">
        <v>-1121715677</v>
      </c>
      <c r="K140" s="5">
        <v>3938080848</v>
      </c>
      <c r="L140" s="5">
        <v>-3148987271</v>
      </c>
      <c r="M140" s="5">
        <v>-600196967</v>
      </c>
      <c r="N140" s="5">
        <v>-3517173384</v>
      </c>
      <c r="O140" s="5">
        <v>-31997486136</v>
      </c>
      <c r="P140" s="5">
        <v>25931752075</v>
      </c>
      <c r="Q140" s="5">
        <v>-10241993823</v>
      </c>
      <c r="R140" s="5">
        <v>597060412</v>
      </c>
      <c r="S140" s="5">
        <v>33036176925</v>
      </c>
      <c r="T140" s="5">
        <v>-72697133343</v>
      </c>
      <c r="U140" s="5">
        <v>-42398525941</v>
      </c>
      <c r="V140" s="5">
        <v>-7906610023</v>
      </c>
      <c r="W140" s="5">
        <v>-548936395437</v>
      </c>
      <c r="X140" s="5">
        <v>-251296105096</v>
      </c>
      <c r="Y140" s="5">
        <v>-378063250396</v>
      </c>
      <c r="Z140" s="5">
        <v>-5532784678973</v>
      </c>
    </row>
    <row r="141" spans="2:26" ht="15.5" x14ac:dyDescent="0.35">
      <c r="C141" t="s">
        <v>167</v>
      </c>
      <c r="V141" s="5">
        <v>67157608000</v>
      </c>
      <c r="W141" s="5">
        <v>-67123751722</v>
      </c>
      <c r="X141" s="5">
        <v>-181863964929</v>
      </c>
      <c r="Y141" s="5">
        <v>17747613600</v>
      </c>
      <c r="Z141" s="5">
        <v>-18421173297</v>
      </c>
    </row>
    <row r="142" spans="2:26" ht="15.5" x14ac:dyDescent="0.35">
      <c r="C142" t="s">
        <v>168</v>
      </c>
      <c r="D142" s="5">
        <v>-859906784</v>
      </c>
      <c r="E142" s="5">
        <v>-1375787792</v>
      </c>
      <c r="F142" s="5">
        <v>-1015514469</v>
      </c>
      <c r="G142" s="5">
        <v>-4080758551</v>
      </c>
      <c r="I142" s="5">
        <v>-7594737030</v>
      </c>
      <c r="J142" s="5">
        <v>-2937639100</v>
      </c>
      <c r="K142" s="5">
        <v>-4833499559</v>
      </c>
      <c r="L142" s="5">
        <v>-3179487271</v>
      </c>
      <c r="M142" s="5">
        <v>-2832932185</v>
      </c>
      <c r="N142" s="5">
        <v>-8768555250</v>
      </c>
      <c r="O142" s="5">
        <v>-64364509200</v>
      </c>
      <c r="P142" s="5">
        <v>-11011231587</v>
      </c>
      <c r="Q142" s="5">
        <v>-15485608574</v>
      </c>
      <c r="R142" s="5">
        <v>-2638666861</v>
      </c>
      <c r="S142" s="5">
        <v>-10016757476</v>
      </c>
      <c r="T142" s="5">
        <v>-89893788309</v>
      </c>
      <c r="U142" s="5">
        <v>-51593008441</v>
      </c>
      <c r="V142" s="5">
        <v>-27377986327</v>
      </c>
      <c r="W142" s="5">
        <v>-315166782932</v>
      </c>
      <c r="X142" s="5">
        <v>-184119438898</v>
      </c>
      <c r="Y142" s="5">
        <v>-358477798481</v>
      </c>
      <c r="Z142" s="5">
        <v>-122965426345</v>
      </c>
    </row>
    <row r="143" spans="2:26" ht="15.5" x14ac:dyDescent="0.35">
      <c r="C143" t="s">
        <v>169</v>
      </c>
    </row>
    <row r="144" spans="2:26" ht="15.5" x14ac:dyDescent="0.35">
      <c r="C144" t="s">
        <v>170</v>
      </c>
      <c r="E144" s="5">
        <v>62000000</v>
      </c>
      <c r="F144" s="5">
        <v>111000000</v>
      </c>
      <c r="I144" s="5">
        <v>173000000</v>
      </c>
      <c r="J144" s="5">
        <v>1815923423</v>
      </c>
      <c r="K144" s="5">
        <v>3681516707</v>
      </c>
      <c r="L144" s="5">
        <v>30500000</v>
      </c>
      <c r="M144" s="5">
        <v>1877136364</v>
      </c>
      <c r="N144" s="5">
        <v>640181866</v>
      </c>
      <c r="O144" s="5">
        <v>191500000</v>
      </c>
      <c r="P144" s="5">
        <v>223348244</v>
      </c>
      <c r="Q144" s="5">
        <v>4500806864</v>
      </c>
      <c r="R144" s="5">
        <v>2375227273</v>
      </c>
      <c r="S144" s="5">
        <v>16635250000</v>
      </c>
      <c r="T144" s="5">
        <v>3079654966</v>
      </c>
      <c r="U144" s="5">
        <v>2319482500</v>
      </c>
      <c r="V144" s="5">
        <v>9899718106</v>
      </c>
      <c r="W144" s="5">
        <v>65493180750</v>
      </c>
      <c r="X144" s="5">
        <v>1900680680</v>
      </c>
      <c r="Y144" s="5">
        <v>19512098901</v>
      </c>
      <c r="Z144" s="5">
        <v>3372031600</v>
      </c>
    </row>
    <row r="145" spans="3:26" ht="15.5" x14ac:dyDescent="0.35">
      <c r="C145" t="s">
        <v>171</v>
      </c>
      <c r="V145" s="5">
        <v>1386340971</v>
      </c>
    </row>
    <row r="146" spans="3:26" ht="15.5" x14ac:dyDescent="0.35">
      <c r="C146" t="s">
        <v>172</v>
      </c>
      <c r="V146" s="5">
        <v>-30696315840</v>
      </c>
      <c r="W146" s="5">
        <v>-26223050964</v>
      </c>
    </row>
    <row r="147" spans="3:26" ht="15.5" x14ac:dyDescent="0.35">
      <c r="C147" t="s">
        <v>173</v>
      </c>
      <c r="V147" s="5">
        <v>-157924609</v>
      </c>
      <c r="W147" s="5">
        <v>-5255505213</v>
      </c>
    </row>
    <row r="148" spans="3:26" ht="15.5" x14ac:dyDescent="0.35">
      <c r="C148" t="s">
        <v>174</v>
      </c>
    </row>
    <row r="149" spans="3:26" ht="15.5" x14ac:dyDescent="0.35">
      <c r="C149" t="s">
        <v>175</v>
      </c>
      <c r="V149" s="5">
        <v>-4900000000</v>
      </c>
      <c r="X149" s="5">
        <v>-829500000</v>
      </c>
      <c r="Y149" s="5">
        <v>-2541881416</v>
      </c>
      <c r="Z149" s="5">
        <v>-5394770110931</v>
      </c>
    </row>
    <row r="150" spans="3:26" ht="15.5" x14ac:dyDescent="0.35">
      <c r="C150" t="s">
        <v>176</v>
      </c>
      <c r="O150" s="5">
        <v>32062387500</v>
      </c>
      <c r="P150" s="5">
        <v>20000000000</v>
      </c>
      <c r="T150" s="5">
        <v>14117000000</v>
      </c>
      <c r="U150" s="5">
        <v>6875000000</v>
      </c>
      <c r="V150" s="5">
        <v>2300000000</v>
      </c>
      <c r="W150" s="5">
        <v>362720000000</v>
      </c>
    </row>
    <row r="151" spans="3:26" ht="15.5" x14ac:dyDescent="0.35">
      <c r="C151" t="s">
        <v>177</v>
      </c>
      <c r="O151" s="5">
        <v>-45000000000</v>
      </c>
    </row>
    <row r="152" spans="3:26" ht="15.5" x14ac:dyDescent="0.35">
      <c r="C152" t="s">
        <v>178</v>
      </c>
    </row>
    <row r="153" spans="3:26" ht="15.5" x14ac:dyDescent="0.35">
      <c r="C153" t="s">
        <v>179</v>
      </c>
    </row>
    <row r="154" spans="3:26" ht="15.5" x14ac:dyDescent="0.35">
      <c r="C154" t="s">
        <v>180</v>
      </c>
      <c r="V154" s="5">
        <v>-58587750000</v>
      </c>
    </row>
    <row r="155" spans="3:26" ht="15.5" x14ac:dyDescent="0.35">
      <c r="C155" t="s">
        <v>181</v>
      </c>
      <c r="V155" s="5">
        <v>2536309886</v>
      </c>
    </row>
    <row r="156" spans="3:26" ht="15.5" x14ac:dyDescent="0.35">
      <c r="C156" t="s">
        <v>182</v>
      </c>
    </row>
    <row r="157" spans="3:26" ht="15.5" x14ac:dyDescent="0.35">
      <c r="C157" t="s">
        <v>183</v>
      </c>
      <c r="K157" s="5">
        <v>5090063700</v>
      </c>
    </row>
    <row r="158" spans="3:26" ht="15.5" x14ac:dyDescent="0.35">
      <c r="C158" t="s">
        <v>184</v>
      </c>
      <c r="W158" s="5">
        <v>-563380485356</v>
      </c>
      <c r="X158" s="5">
        <v>113616118051</v>
      </c>
    </row>
    <row r="159" spans="3:26" ht="15.5" x14ac:dyDescent="0.35">
      <c r="C159" t="s">
        <v>185</v>
      </c>
    </row>
    <row r="160" spans="3:26" ht="15.5" x14ac:dyDescent="0.35">
      <c r="C160" t="s">
        <v>186</v>
      </c>
      <c r="D160" s="5">
        <v>-1130326999</v>
      </c>
      <c r="E160" s="5">
        <v>-1473910004</v>
      </c>
      <c r="F160" s="5">
        <v>-914991336</v>
      </c>
      <c r="G160" s="5">
        <v>-8147932750</v>
      </c>
      <c r="I160" s="5">
        <v>-13028776512</v>
      </c>
      <c r="J160" s="5">
        <v>-5672950508</v>
      </c>
      <c r="K160" s="5">
        <v>-10600821315</v>
      </c>
      <c r="L160" s="5">
        <v>-15559698740</v>
      </c>
      <c r="M160" s="5">
        <v>-7764486679</v>
      </c>
      <c r="N160" s="5">
        <v>-19963448667</v>
      </c>
      <c r="O160" s="5">
        <v>8170129523</v>
      </c>
      <c r="P160" s="5">
        <v>-41045480154</v>
      </c>
      <c r="Q160" s="5">
        <v>-19282216967</v>
      </c>
      <c r="R160" s="5">
        <v>-22649341914</v>
      </c>
      <c r="S160" s="5">
        <v>-30917383688</v>
      </c>
      <c r="T160" s="5">
        <v>21987769561</v>
      </c>
      <c r="U160" s="5">
        <v>25969388511</v>
      </c>
      <c r="V160" s="5">
        <v>-25364416295</v>
      </c>
      <c r="W160" s="5">
        <v>-327746144520</v>
      </c>
      <c r="X160" s="5">
        <v>-937324509354</v>
      </c>
      <c r="Y160" s="5">
        <v>-607814914856</v>
      </c>
      <c r="Z160" s="5">
        <v>5211968732356</v>
      </c>
    </row>
    <row r="161" spans="3:26" ht="15.5" x14ac:dyDescent="0.35">
      <c r="C161" t="s">
        <v>187</v>
      </c>
    </row>
    <row r="162" spans="3:26" ht="15.5" x14ac:dyDescent="0.35">
      <c r="C162" t="s">
        <v>188</v>
      </c>
      <c r="J162" s="5">
        <v>81159832</v>
      </c>
      <c r="K162" s="5">
        <v>431520268</v>
      </c>
      <c r="L162" s="5">
        <v>647894429</v>
      </c>
      <c r="O162" s="5">
        <v>12725605000</v>
      </c>
      <c r="P162" s="5">
        <v>268316148</v>
      </c>
      <c r="Q162" s="5">
        <v>9136767500</v>
      </c>
      <c r="R162" s="5">
        <v>84390057215</v>
      </c>
      <c r="S162" s="5">
        <v>11583012613</v>
      </c>
      <c r="T162" s="5">
        <v>60219090305</v>
      </c>
      <c r="U162" s="5">
        <v>48706186717</v>
      </c>
      <c r="V162" s="5">
        <v>7000000000</v>
      </c>
      <c r="X162" s="5">
        <v>539630725207</v>
      </c>
      <c r="Z162" s="5">
        <v>4412117163020</v>
      </c>
    </row>
    <row r="163" spans="3:26" ht="15.5" x14ac:dyDescent="0.35">
      <c r="C163" t="s">
        <v>189</v>
      </c>
      <c r="D163" s="5">
        <v>-245200444</v>
      </c>
      <c r="E163" s="5">
        <v>-570109495</v>
      </c>
      <c r="F163" s="5">
        <v>-1073165</v>
      </c>
      <c r="G163" s="5">
        <v>-6822834733</v>
      </c>
      <c r="I163" s="5">
        <v>-8736669332</v>
      </c>
      <c r="J163" s="5">
        <v>-970361139</v>
      </c>
      <c r="K163" s="5">
        <v>-827658749</v>
      </c>
      <c r="L163" s="5">
        <v>-6500000000</v>
      </c>
      <c r="M163" s="5">
        <v>-24918799</v>
      </c>
      <c r="N163" s="5">
        <v>-7219384175</v>
      </c>
      <c r="O163" s="5">
        <v>-13229499750</v>
      </c>
      <c r="P163" s="5">
        <v>-31429823080</v>
      </c>
      <c r="Q163" s="5">
        <v>-12273333710</v>
      </c>
      <c r="R163" s="5">
        <v>-83858444880</v>
      </c>
      <c r="S163" s="5">
        <v>-24877587250</v>
      </c>
      <c r="T163" s="5">
        <v>-22073184798</v>
      </c>
      <c r="U163" s="5">
        <v>-19404928497</v>
      </c>
      <c r="V163" s="5">
        <v>-20093446152</v>
      </c>
      <c r="W163" s="5">
        <v>-27406005826</v>
      </c>
      <c r="Y163" s="5">
        <v>-326221348923</v>
      </c>
    </row>
    <row r="164" spans="3:26" ht="15.5" x14ac:dyDescent="0.35">
      <c r="C164" t="s">
        <v>190</v>
      </c>
      <c r="D164" s="5">
        <v>-245200444</v>
      </c>
      <c r="E164" s="5">
        <v>-570109495</v>
      </c>
      <c r="F164" s="5">
        <v>-1073165</v>
      </c>
      <c r="G164" s="5">
        <v>-6822834733</v>
      </c>
      <c r="I164" s="5">
        <v>-8736669332</v>
      </c>
      <c r="J164" s="5">
        <v>-889201307</v>
      </c>
      <c r="K164" s="5">
        <v>-396138481</v>
      </c>
      <c r="L164" s="5">
        <v>-5852105571</v>
      </c>
      <c r="M164" s="5">
        <v>-24918799</v>
      </c>
      <c r="N164" s="5">
        <v>-7219384175</v>
      </c>
      <c r="O164" s="5">
        <v>-503894750</v>
      </c>
      <c r="P164" s="5">
        <v>-31161506932</v>
      </c>
      <c r="Q164" s="5">
        <v>-3136566210</v>
      </c>
      <c r="R164" s="5">
        <v>531612335</v>
      </c>
      <c r="S164" s="5">
        <v>-13294574637</v>
      </c>
      <c r="T164" s="5">
        <v>38145905507</v>
      </c>
      <c r="U164" s="5">
        <v>29301258220</v>
      </c>
      <c r="V164" s="5">
        <v>-13093446152</v>
      </c>
      <c r="W164" s="5">
        <v>-27406005826</v>
      </c>
      <c r="X164" s="5">
        <v>539630725207</v>
      </c>
      <c r="Y164" s="5">
        <v>-326221348923</v>
      </c>
      <c r="Z164" s="5">
        <v>4412117163020</v>
      </c>
    </row>
    <row r="165" spans="3:26" ht="15.5" x14ac:dyDescent="0.35">
      <c r="C165" t="s">
        <v>191</v>
      </c>
      <c r="K165" s="5">
        <v>3641425000</v>
      </c>
      <c r="O165" s="5">
        <v>1000000000</v>
      </c>
      <c r="P165" s="5">
        <v>4442861923</v>
      </c>
      <c r="Q165" s="5">
        <v>4805444032</v>
      </c>
      <c r="R165" s="5">
        <v>8400200184</v>
      </c>
      <c r="S165" s="5">
        <v>8377667922</v>
      </c>
      <c r="T165" s="5">
        <v>434823112</v>
      </c>
    </row>
    <row r="166" spans="3:26" ht="15.5" x14ac:dyDescent="0.35">
      <c r="C166" t="s">
        <v>192</v>
      </c>
      <c r="F166" s="5">
        <v>-1000000</v>
      </c>
      <c r="G166" s="5">
        <v>-250000</v>
      </c>
      <c r="I166" s="5">
        <v>-1250000</v>
      </c>
      <c r="J166" s="5">
        <v>-60713119</v>
      </c>
      <c r="K166" s="5">
        <v>-147485470</v>
      </c>
      <c r="L166" s="5">
        <v>-490690090</v>
      </c>
      <c r="M166" s="5">
        <v>-94487560</v>
      </c>
      <c r="N166" s="5">
        <v>-3944362634</v>
      </c>
      <c r="O166" s="5">
        <v>-769249884</v>
      </c>
      <c r="P166" s="5">
        <v>-4458101837</v>
      </c>
      <c r="Q166" s="5">
        <v>-8101410536</v>
      </c>
      <c r="R166" s="5">
        <v>-4846572074</v>
      </c>
      <c r="S166" s="5">
        <v>-7865662843</v>
      </c>
    </row>
    <row r="167" spans="3:26" ht="15.5" x14ac:dyDescent="0.35">
      <c r="C167" t="s">
        <v>193</v>
      </c>
      <c r="O167" s="5">
        <v>23759078934</v>
      </c>
    </row>
    <row r="168" spans="3:26" ht="15.5" x14ac:dyDescent="0.35">
      <c r="C168" t="s">
        <v>194</v>
      </c>
      <c r="M168" s="5">
        <v>25000000</v>
      </c>
      <c r="N168" s="5">
        <v>-28224000</v>
      </c>
      <c r="O168" s="5">
        <v>-886824129</v>
      </c>
      <c r="P168" s="5">
        <v>2411169951</v>
      </c>
      <c r="Q168" s="5">
        <v>855981646</v>
      </c>
      <c r="R168" s="5">
        <v>-92443064</v>
      </c>
      <c r="S168" s="5">
        <v>-730308511</v>
      </c>
      <c r="T168" s="5">
        <v>-65004400</v>
      </c>
      <c r="U168" s="5">
        <v>-252425000</v>
      </c>
      <c r="V168" s="5">
        <v>-1999242355</v>
      </c>
      <c r="W168" s="5">
        <v>7338413773</v>
      </c>
      <c r="X168" s="5">
        <v>45375424516</v>
      </c>
      <c r="Y168" s="5">
        <v>65825841420</v>
      </c>
      <c r="Z168" s="5">
        <v>140787720346</v>
      </c>
    </row>
    <row r="169" spans="3:26" ht="15.5" x14ac:dyDescent="0.35">
      <c r="C169" t="s">
        <v>195</v>
      </c>
      <c r="S169" s="5">
        <v>7860</v>
      </c>
      <c r="T169" s="5">
        <v>3441763107</v>
      </c>
      <c r="U169" s="5">
        <v>8107284899</v>
      </c>
      <c r="V169" s="5">
        <v>-2434413899</v>
      </c>
      <c r="W169" s="5">
        <v>-6019517341</v>
      </c>
      <c r="X169" s="5">
        <v>5328899499</v>
      </c>
      <c r="Y169" s="5">
        <v>-202673480</v>
      </c>
      <c r="Z169" s="5">
        <v>11592045488</v>
      </c>
    </row>
    <row r="170" spans="3:26" ht="15.5" x14ac:dyDescent="0.35">
      <c r="C170" t="s">
        <v>196</v>
      </c>
    </row>
    <row r="171" spans="3:26" ht="15.5" x14ac:dyDescent="0.35">
      <c r="C171" t="s">
        <v>197</v>
      </c>
    </row>
    <row r="172" spans="3:26" ht="15.5" x14ac:dyDescent="0.35">
      <c r="C172" t="s">
        <v>198</v>
      </c>
      <c r="Y172" s="5">
        <v>607200000</v>
      </c>
      <c r="Z172" s="5">
        <v>1551274466</v>
      </c>
    </row>
    <row r="173" spans="3:26" ht="15.5" x14ac:dyDescent="0.35">
      <c r="C173" t="s">
        <v>199</v>
      </c>
      <c r="W173" s="5">
        <v>30400</v>
      </c>
      <c r="X173" s="5">
        <v>13253255</v>
      </c>
      <c r="Y173" s="5">
        <v>419735640</v>
      </c>
      <c r="Z173" s="5">
        <v>32425047000</v>
      </c>
    </row>
    <row r="174" spans="3:26" ht="15.5" x14ac:dyDescent="0.35">
      <c r="C174" t="s">
        <v>200</v>
      </c>
      <c r="Y174" s="5">
        <v>-2951433255</v>
      </c>
      <c r="Z174" s="5">
        <v>-5449854015</v>
      </c>
    </row>
    <row r="175" spans="3:26" ht="15.5" x14ac:dyDescent="0.35">
      <c r="C175" t="s">
        <v>201</v>
      </c>
      <c r="X175" s="5">
        <v>-722076933043</v>
      </c>
      <c r="Z175" s="5">
        <v>-9781000635</v>
      </c>
    </row>
    <row r="176" spans="3:26" ht="15.5" x14ac:dyDescent="0.35">
      <c r="C176" t="s">
        <v>202</v>
      </c>
      <c r="Y176" s="5">
        <v>600000000000</v>
      </c>
      <c r="Z176" s="5">
        <v>178060687500</v>
      </c>
    </row>
    <row r="177" spans="3:26" ht="15.5" x14ac:dyDescent="0.35">
      <c r="C177" t="s">
        <v>203</v>
      </c>
      <c r="J177" s="5">
        <v>-112978523</v>
      </c>
      <c r="K177" s="5">
        <v>-7980102334</v>
      </c>
      <c r="L177" s="5">
        <v>-2386952502</v>
      </c>
      <c r="M177" s="5">
        <v>-128790357</v>
      </c>
      <c r="N177" s="5">
        <v>-727286497</v>
      </c>
      <c r="O177" s="5">
        <v>-5149365381</v>
      </c>
      <c r="P177" s="5">
        <v>-1260698659</v>
      </c>
      <c r="Q177" s="5">
        <v>-1039542267</v>
      </c>
      <c r="R177" s="5">
        <v>-12498415015</v>
      </c>
      <c r="S177" s="5">
        <v>-6974538438</v>
      </c>
      <c r="T177" s="5">
        <v>-8839611353</v>
      </c>
      <c r="U177" s="5">
        <v>-1866772684</v>
      </c>
      <c r="V177" s="5">
        <v>-3262687931</v>
      </c>
      <c r="W177" s="5">
        <v>-4026814194</v>
      </c>
      <c r="X177" s="5">
        <v>-3563979683</v>
      </c>
      <c r="Y177" s="5">
        <v>-2655609155</v>
      </c>
      <c r="Z177" s="5">
        <v>-24191510039</v>
      </c>
    </row>
    <row r="178" spans="3:26" ht="15.5" x14ac:dyDescent="0.35">
      <c r="C178" t="s">
        <v>204</v>
      </c>
      <c r="Y178" s="5">
        <v>-6693193986</v>
      </c>
    </row>
    <row r="179" spans="3:26" ht="15.5" x14ac:dyDescent="0.35">
      <c r="C179" t="s">
        <v>205</v>
      </c>
      <c r="Y179" s="5">
        <v>-130802926226</v>
      </c>
    </row>
    <row r="180" spans="3:26" ht="15.5" x14ac:dyDescent="0.35">
      <c r="C180" t="s">
        <v>153</v>
      </c>
      <c r="Q180" s="5">
        <v>54560000</v>
      </c>
      <c r="R180" s="5">
        <v>202500000</v>
      </c>
    </row>
    <row r="181" spans="3:26" ht="15.5" x14ac:dyDescent="0.35">
      <c r="C181" t="s">
        <v>206</v>
      </c>
    </row>
    <row r="182" spans="3:26" ht="15.5" x14ac:dyDescent="0.35">
      <c r="C182" t="s">
        <v>207</v>
      </c>
      <c r="D182" s="5">
        <v>-885126555</v>
      </c>
      <c r="E182" s="5">
        <v>-903800509</v>
      </c>
      <c r="F182" s="5">
        <v>-912918171</v>
      </c>
      <c r="G182" s="5">
        <v>-1324848017</v>
      </c>
      <c r="I182" s="5">
        <v>-4290857180</v>
      </c>
      <c r="J182" s="5">
        <v>-4610057559</v>
      </c>
      <c r="K182" s="5">
        <v>-5718520030</v>
      </c>
      <c r="L182" s="5">
        <v>-6829950577</v>
      </c>
      <c r="M182" s="5">
        <v>-7541289963</v>
      </c>
      <c r="N182" s="5">
        <v>-8044191361</v>
      </c>
      <c r="O182" s="5">
        <v>-9279615267</v>
      </c>
      <c r="P182" s="5">
        <v>-11019204600</v>
      </c>
      <c r="Q182" s="5">
        <v>-12720683632</v>
      </c>
      <c r="R182" s="5">
        <v>-14346224280</v>
      </c>
      <c r="S182" s="5">
        <v>-15429975041</v>
      </c>
      <c r="T182" s="5">
        <v>-13764106412</v>
      </c>
      <c r="U182" s="5">
        <v>-9719956924</v>
      </c>
      <c r="V182" s="5">
        <v>-4574625958</v>
      </c>
      <c r="W182" s="5">
        <v>-232079356460</v>
      </c>
      <c r="Y182" s="5">
        <v>-424296495327</v>
      </c>
      <c r="Z182" s="5">
        <v>-252963871169</v>
      </c>
    </row>
    <row r="183" spans="3:26" ht="15.5" x14ac:dyDescent="0.35">
      <c r="C183" t="s">
        <v>208</v>
      </c>
      <c r="Z183" s="5">
        <v>875326248000</v>
      </c>
    </row>
    <row r="184" spans="3:26" ht="15.5" x14ac:dyDescent="0.35">
      <c r="C184" t="s">
        <v>209</v>
      </c>
      <c r="Y184" s="5">
        <v>3500000000</v>
      </c>
    </row>
    <row r="185" spans="3:26" ht="15.5" x14ac:dyDescent="0.35">
      <c r="C185" t="s">
        <v>210</v>
      </c>
      <c r="X185" s="5">
        <v>-782034883778</v>
      </c>
    </row>
    <row r="186" spans="3:26" ht="15.5" x14ac:dyDescent="0.35">
      <c r="C186" t="s">
        <v>211</v>
      </c>
    </row>
    <row r="187" spans="3:26" ht="15.5" x14ac:dyDescent="0.35">
      <c r="C187" t="s">
        <v>212</v>
      </c>
      <c r="T187" s="5">
        <v>2634000000</v>
      </c>
      <c r="U187" s="5">
        <v>400000000</v>
      </c>
      <c r="W187" s="5">
        <v>5625000000</v>
      </c>
    </row>
    <row r="188" spans="3:26" ht="15.5" x14ac:dyDescent="0.35">
      <c r="C188" t="s">
        <v>213</v>
      </c>
      <c r="Z188" s="5">
        <v>-115883505289</v>
      </c>
    </row>
    <row r="189" spans="3:26" ht="15.5" x14ac:dyDescent="0.35">
      <c r="C189" t="s">
        <v>214</v>
      </c>
      <c r="S189" s="5">
        <v>5000000000</v>
      </c>
    </row>
    <row r="190" spans="3:26" ht="15.5" x14ac:dyDescent="0.35">
      <c r="C190" t="s">
        <v>215</v>
      </c>
      <c r="D190" s="5">
        <v>-1154794932</v>
      </c>
      <c r="E190" s="5">
        <v>1136590329</v>
      </c>
      <c r="F190" s="5">
        <v>-176158387</v>
      </c>
      <c r="G190" s="5">
        <v>-76200545</v>
      </c>
      <c r="I190" s="5">
        <v>961238908</v>
      </c>
      <c r="J190" s="5">
        <v>-10424625</v>
      </c>
      <c r="K190" s="5">
        <v>-690733837</v>
      </c>
      <c r="L190" s="5">
        <v>-731404792</v>
      </c>
      <c r="M190" s="5">
        <v>-1654497116</v>
      </c>
      <c r="N190" s="5">
        <v>-538660034</v>
      </c>
      <c r="O190" s="5">
        <v>2197917697</v>
      </c>
      <c r="P190" s="5">
        <v>-2270168701</v>
      </c>
      <c r="Q190" s="5">
        <v>-1728496114</v>
      </c>
      <c r="R190" s="5">
        <v>-2977712770</v>
      </c>
      <c r="S190" s="5">
        <v>2326295863</v>
      </c>
      <c r="T190" s="5">
        <v>-6228665083</v>
      </c>
      <c r="U190" s="5">
        <v>-5261548853</v>
      </c>
      <c r="V190" s="5">
        <v>-909380008</v>
      </c>
      <c r="W190" s="5">
        <v>-419600242654</v>
      </c>
      <c r="X190" s="5">
        <v>-208235658158</v>
      </c>
      <c r="Y190" s="5">
        <v>8049524015</v>
      </c>
      <c r="Z190" s="5">
        <v>178828347058</v>
      </c>
    </row>
    <row r="191" spans="3:26" ht="15.5" x14ac:dyDescent="0.35">
      <c r="C191" t="s">
        <v>216</v>
      </c>
      <c r="D191" s="5">
        <v>1365700212</v>
      </c>
      <c r="I191" s="5">
        <v>404461304</v>
      </c>
      <c r="J191" s="5">
        <v>414885929</v>
      </c>
      <c r="K191" s="5">
        <v>1105619766</v>
      </c>
      <c r="L191" s="5">
        <v>1837024558</v>
      </c>
      <c r="M191" s="5">
        <v>3491521674</v>
      </c>
      <c r="N191" s="5">
        <v>4030181708</v>
      </c>
      <c r="O191" s="5">
        <v>1832264011</v>
      </c>
      <c r="P191" s="5">
        <v>4102432712</v>
      </c>
      <c r="Q191" s="5">
        <v>5828326413</v>
      </c>
      <c r="R191" s="5">
        <v>8812218107</v>
      </c>
      <c r="S191" s="5">
        <v>6427117944</v>
      </c>
      <c r="T191" s="5">
        <v>12543798005</v>
      </c>
      <c r="U191" s="5">
        <v>15172937679</v>
      </c>
      <c r="V191" s="5">
        <v>15342848012</v>
      </c>
      <c r="W191" s="5">
        <v>535842285948</v>
      </c>
      <c r="X191" s="5">
        <v>667615432444</v>
      </c>
      <c r="Y191" s="5">
        <v>840610677187</v>
      </c>
      <c r="Z191" s="5">
        <v>78202448262</v>
      </c>
    </row>
    <row r="192" spans="3:26" ht="15.5" x14ac:dyDescent="0.35">
      <c r="C192" t="s">
        <v>217</v>
      </c>
      <c r="Q192" s="5">
        <v>2602413</v>
      </c>
      <c r="R192" s="5">
        <v>-6178924</v>
      </c>
      <c r="S192" s="5">
        <v>64514260</v>
      </c>
      <c r="T192" s="5">
        <v>124478932</v>
      </c>
      <c r="U192" s="5">
        <v>2701307587</v>
      </c>
      <c r="V192" s="5">
        <v>744631215</v>
      </c>
      <c r="W192" s="5">
        <v>19928112480</v>
      </c>
      <c r="X192" s="5">
        <v>-20993373899</v>
      </c>
      <c r="Y192" s="5">
        <v>-123457610824</v>
      </c>
      <c r="Z192" s="5">
        <v>83531761373</v>
      </c>
    </row>
    <row r="193" spans="2:26" ht="15.5" x14ac:dyDescent="0.35">
      <c r="C193" t="s">
        <v>218</v>
      </c>
      <c r="W193" s="5">
        <v>-31712065520</v>
      </c>
      <c r="X193" s="5">
        <v>97455885561</v>
      </c>
      <c r="Y193" s="5">
        <v>-57832682200</v>
      </c>
      <c r="Z193" s="5">
        <v>234972999659</v>
      </c>
    </row>
    <row r="194" spans="2:26" ht="15.5" x14ac:dyDescent="0.35">
      <c r="C194" t="s">
        <v>219</v>
      </c>
      <c r="S194" s="5">
        <v>-5709960</v>
      </c>
      <c r="T194" s="5">
        <v>-12493910</v>
      </c>
      <c r="U194" s="5">
        <v>-68898408</v>
      </c>
      <c r="V194" s="5">
        <v>-5161540</v>
      </c>
      <c r="W194" s="5">
        <v>-89115242242</v>
      </c>
      <c r="Y194" s="5">
        <v>245524266</v>
      </c>
      <c r="Z194" s="5">
        <v>265075120835</v>
      </c>
    </row>
    <row r="195" spans="2:26" ht="15.5" x14ac:dyDescent="0.35">
      <c r="C195" t="s">
        <v>220</v>
      </c>
      <c r="D195" s="5">
        <v>210905280</v>
      </c>
      <c r="E195" s="5">
        <v>1136590329</v>
      </c>
      <c r="F195" s="5">
        <v>-176158387</v>
      </c>
      <c r="G195" s="5">
        <v>-76200545</v>
      </c>
      <c r="I195" s="5">
        <v>1365700212</v>
      </c>
      <c r="J195" s="5">
        <v>404461304</v>
      </c>
      <c r="K195" s="5">
        <v>414885929</v>
      </c>
      <c r="L195" s="5">
        <v>1105619766</v>
      </c>
      <c r="M195" s="5">
        <v>1837024558</v>
      </c>
      <c r="N195" s="5">
        <v>3491521674</v>
      </c>
      <c r="O195" s="5">
        <v>4030181708</v>
      </c>
      <c r="P195" s="5">
        <v>1832264011</v>
      </c>
      <c r="Q195" s="5">
        <v>4102432712</v>
      </c>
      <c r="R195" s="5">
        <v>5828326413</v>
      </c>
      <c r="S195" s="5">
        <v>8812218107</v>
      </c>
      <c r="T195" s="5">
        <v>6427117944</v>
      </c>
      <c r="U195" s="5">
        <v>12543798005</v>
      </c>
      <c r="V195" s="5">
        <v>15172937679</v>
      </c>
      <c r="W195" s="5">
        <v>15342848012</v>
      </c>
      <c r="X195" s="5">
        <v>535842285948</v>
      </c>
      <c r="Y195" s="5">
        <v>667615432444</v>
      </c>
      <c r="Z195" s="5">
        <v>840610677187</v>
      </c>
    </row>
    <row r="197" spans="2:26" ht="15.5" x14ac:dyDescent="0.35">
      <c r="B197" t="s">
        <v>221</v>
      </c>
      <c r="C197" t="s">
        <v>11</v>
      </c>
      <c r="D197" s="5">
        <v>3960000000</v>
      </c>
      <c r="E197" s="5">
        <v>3960000000</v>
      </c>
      <c r="F197" s="5">
        <v>3960000000</v>
      </c>
      <c r="G197" s="5">
        <v>3960000000</v>
      </c>
      <c r="I197" s="5">
        <v>3960000000</v>
      </c>
      <c r="J197" s="5">
        <v>3960000000</v>
      </c>
      <c r="K197" s="5">
        <v>3960000000</v>
      </c>
      <c r="L197" s="5">
        <v>3960000000</v>
      </c>
      <c r="M197" s="5">
        <v>3960000000</v>
      </c>
      <c r="N197" s="5">
        <v>3960000000</v>
      </c>
      <c r="O197" s="5">
        <v>3960000000</v>
      </c>
      <c r="P197" s="5">
        <v>3960000000</v>
      </c>
      <c r="Q197" s="5">
        <v>3960000000</v>
      </c>
      <c r="R197" s="5">
        <v>3960000000</v>
      </c>
      <c r="S197" s="5">
        <v>3960000000</v>
      </c>
      <c r="T197" s="5">
        <v>3960000000</v>
      </c>
      <c r="U197" s="5">
        <v>3960000000</v>
      </c>
      <c r="V197" s="5">
        <v>2730000000</v>
      </c>
      <c r="W197" s="5">
        <v>2730000000</v>
      </c>
      <c r="X197" s="5">
        <v>2730000000</v>
      </c>
      <c r="Y197" s="5">
        <v>2730000000</v>
      </c>
      <c r="Z197" s="5">
        <v>2730000000</v>
      </c>
    </row>
    <row r="198" spans="2:26" ht="15.5" x14ac:dyDescent="0.35">
      <c r="C198" t="s">
        <v>222</v>
      </c>
      <c r="D198" s="6">
        <v>-0.39</v>
      </c>
      <c r="E198" s="6">
        <v>-0.55000000000000004</v>
      </c>
      <c r="F198" s="6">
        <v>-0.19</v>
      </c>
      <c r="G198" s="6">
        <v>-0.77</v>
      </c>
    </row>
    <row r="199" spans="2:26" ht="15.5" x14ac:dyDescent="0.35">
      <c r="C199" t="s">
        <v>223</v>
      </c>
      <c r="D199" s="6">
        <v>-56.41</v>
      </c>
      <c r="E199" s="5">
        <v>-60</v>
      </c>
      <c r="F199" s="6">
        <v>-310.52999999999997</v>
      </c>
      <c r="G199" s="6">
        <v>-16.88</v>
      </c>
    </row>
    <row r="200" spans="2:26" ht="15.5" x14ac:dyDescent="0.35">
      <c r="C200" t="s">
        <v>72</v>
      </c>
      <c r="D200" s="6">
        <v>6.5</v>
      </c>
      <c r="E200" s="6">
        <v>7.64</v>
      </c>
      <c r="F200" s="6">
        <v>13.77</v>
      </c>
      <c r="G200" s="6">
        <v>3.93</v>
      </c>
    </row>
    <row r="201" spans="2:26" ht="15.5" x14ac:dyDescent="0.35">
      <c r="C201" t="s">
        <v>224</v>
      </c>
      <c r="D201" s="5">
        <v>-90000000</v>
      </c>
      <c r="E201" s="5">
        <v>750000000</v>
      </c>
      <c r="F201" s="5">
        <v>4590000000</v>
      </c>
      <c r="G201" s="5">
        <v>-330000000</v>
      </c>
    </row>
    <row r="202" spans="2:26" ht="15.5" x14ac:dyDescent="0.35">
      <c r="C202" t="s">
        <v>225</v>
      </c>
      <c r="D202" s="6">
        <v>-6.8000000000000005E-3</v>
      </c>
      <c r="E202" s="6">
        <v>-9.300000000000001E-3</v>
      </c>
      <c r="F202" s="6">
        <v>-3.2000000000000002E-3</v>
      </c>
      <c r="G202" s="6">
        <v>-1.29E-2</v>
      </c>
    </row>
    <row r="203" spans="2:26" ht="15.5" x14ac:dyDescent="0.35">
      <c r="C203" t="s">
        <v>226</v>
      </c>
      <c r="D203" s="6">
        <v>-1.0800000000000001E-2</v>
      </c>
      <c r="E203" s="6">
        <v>-1.4800000000000001E-2</v>
      </c>
      <c r="F203" s="6">
        <v>-5.1000000000000004E-3</v>
      </c>
      <c r="G203" s="6">
        <v>-2.07E-2</v>
      </c>
    </row>
    <row r="204" spans="2:26" ht="15.5" x14ac:dyDescent="0.35">
      <c r="C204" t="s">
        <v>227</v>
      </c>
      <c r="D204" s="6">
        <v>-1.3600000000000001E-2</v>
      </c>
      <c r="E204" s="6">
        <v>-5.6999999999999993E-3</v>
      </c>
      <c r="F204" s="6">
        <v>1.1000000000000001E-2</v>
      </c>
      <c r="G204" s="6">
        <v>-1.5300000000000001E-2</v>
      </c>
    </row>
    <row r="205" spans="2:26" ht="15.5" x14ac:dyDescent="0.35">
      <c r="C205" t="s">
        <v>228</v>
      </c>
    </row>
    <row r="206" spans="2:26" ht="15.5" x14ac:dyDescent="0.35">
      <c r="C206" t="s">
        <v>229</v>
      </c>
      <c r="D206" s="5">
        <v>144000000000</v>
      </c>
      <c r="E206" s="5">
        <v>145000000000</v>
      </c>
      <c r="F206" s="5">
        <v>146000000000</v>
      </c>
      <c r="G206" s="5">
        <v>147000000000</v>
      </c>
    </row>
    <row r="207" spans="2:26" ht="15.5" x14ac:dyDescent="0.35">
      <c r="C207" t="s">
        <v>230</v>
      </c>
      <c r="D207" s="6">
        <v>0.6</v>
      </c>
      <c r="E207" s="6">
        <v>0.9</v>
      </c>
      <c r="F207" s="6">
        <v>1.59</v>
      </c>
      <c r="G207" s="6">
        <v>0.35</v>
      </c>
    </row>
    <row r="208" spans="2:26" ht="15.5" x14ac:dyDescent="0.35">
      <c r="C208" t="s">
        <v>231</v>
      </c>
      <c r="D208" s="6">
        <v>36.44</v>
      </c>
      <c r="E208" s="6">
        <v>36.83</v>
      </c>
      <c r="F208" s="6">
        <v>37.130000000000003</v>
      </c>
      <c r="G208" s="6">
        <v>37.32</v>
      </c>
    </row>
    <row r="209" spans="3:26" ht="15.5" x14ac:dyDescent="0.35">
      <c r="C209" t="s">
        <v>232</v>
      </c>
      <c r="D209" s="6">
        <v>0.82</v>
      </c>
      <c r="E209" s="6">
        <v>1.22</v>
      </c>
      <c r="F209" s="6">
        <v>2.15</v>
      </c>
      <c r="G209" s="6">
        <v>0.47</v>
      </c>
    </row>
    <row r="210" spans="3:26" ht="15.5" x14ac:dyDescent="0.35">
      <c r="C210" t="s">
        <v>233</v>
      </c>
      <c r="D210" s="6">
        <v>26.7</v>
      </c>
      <c r="E210" s="6">
        <v>27.09</v>
      </c>
      <c r="F210" s="6">
        <v>27.39</v>
      </c>
      <c r="G210" s="6">
        <v>27.58</v>
      </c>
    </row>
    <row r="211" spans="3:26" ht="15.5" x14ac:dyDescent="0.35">
      <c r="C211" t="s">
        <v>234</v>
      </c>
      <c r="D211" s="5">
        <v>22000000000</v>
      </c>
      <c r="E211" s="5">
        <v>21000000000</v>
      </c>
      <c r="F211" s="5">
        <v>22000000000</v>
      </c>
      <c r="G211" s="5">
        <v>21000000000</v>
      </c>
    </row>
    <row r="212" spans="3:26" ht="15.5" x14ac:dyDescent="0.35">
      <c r="C212" t="s">
        <v>235</v>
      </c>
      <c r="D212" s="5">
        <v>17000000000</v>
      </c>
      <c r="E212" s="5">
        <v>18000000000</v>
      </c>
      <c r="F212" s="5">
        <v>19000000000</v>
      </c>
      <c r="G212" s="5">
        <v>19000000000</v>
      </c>
    </row>
    <row r="213" spans="3:26" ht="15.5" x14ac:dyDescent="0.35">
      <c r="C213" t="s">
        <v>236</v>
      </c>
      <c r="D213" s="5">
        <v>144000000000</v>
      </c>
      <c r="E213" s="5">
        <v>146000000000</v>
      </c>
      <c r="F213" s="5">
        <v>147000000000</v>
      </c>
      <c r="G213" s="5">
        <v>148000000000</v>
      </c>
    </row>
    <row r="214" spans="3:26" ht="15.5" x14ac:dyDescent="0.35">
      <c r="C214" t="s">
        <v>23</v>
      </c>
      <c r="D214" s="5">
        <v>39000000000</v>
      </c>
      <c r="E214" s="5">
        <v>39000000000</v>
      </c>
      <c r="F214" s="5">
        <v>40000000000</v>
      </c>
      <c r="G214" s="5">
        <v>40000000000</v>
      </c>
    </row>
    <row r="215" spans="3:26" ht="15.5" x14ac:dyDescent="0.35">
      <c r="C215" t="s">
        <v>20</v>
      </c>
      <c r="D215" s="5">
        <v>39000000000</v>
      </c>
      <c r="E215" s="5">
        <v>38000000000</v>
      </c>
      <c r="F215" s="5">
        <v>40000000000</v>
      </c>
      <c r="G215" s="5">
        <v>40000000000</v>
      </c>
    </row>
    <row r="216" spans="3:26" ht="15.5" x14ac:dyDescent="0.35">
      <c r="C216" t="s">
        <v>237</v>
      </c>
      <c r="D216" s="5">
        <v>-19000000000</v>
      </c>
      <c r="E216" s="5">
        <v>-16000000000</v>
      </c>
      <c r="F216" s="5">
        <v>-13000000000</v>
      </c>
      <c r="G216" s="5">
        <v>-13000000000</v>
      </c>
    </row>
    <row r="217" spans="3:26" ht="15.5" x14ac:dyDescent="0.35">
      <c r="C217" t="s">
        <v>238</v>
      </c>
      <c r="D217" s="5">
        <v>1000000000</v>
      </c>
      <c r="E217" s="5">
        <v>4000000000</v>
      </c>
      <c r="F217" s="5">
        <v>2000000000</v>
      </c>
      <c r="G217" s="5">
        <v>12000000000</v>
      </c>
    </row>
    <row r="218" spans="3:26" ht="15.5" x14ac:dyDescent="0.35">
      <c r="C218" t="s">
        <v>239</v>
      </c>
      <c r="D218" s="5">
        <v>-1000000000</v>
      </c>
      <c r="E218" s="5">
        <v>-1000000000</v>
      </c>
      <c r="F218" s="5">
        <v>-1000000000</v>
      </c>
      <c r="G218" s="5">
        <v>-4000000000</v>
      </c>
    </row>
    <row r="219" spans="3:26" ht="15.5" x14ac:dyDescent="0.35">
      <c r="C219" t="s">
        <v>12</v>
      </c>
      <c r="D219" s="5">
        <v>0</v>
      </c>
      <c r="E219" s="5">
        <v>3000000000</v>
      </c>
      <c r="F219" s="5">
        <v>1000000000</v>
      </c>
      <c r="G219" s="5">
        <v>8000000000</v>
      </c>
    </row>
    <row r="220" spans="3:26" ht="15.5" x14ac:dyDescent="0.35">
      <c r="C220" t="s">
        <v>15</v>
      </c>
      <c r="D220" s="6">
        <v>-0.01</v>
      </c>
      <c r="E220" s="6">
        <v>0.64</v>
      </c>
      <c r="F220" s="6">
        <v>0.16</v>
      </c>
      <c r="G220" s="6">
        <v>2.04</v>
      </c>
    </row>
    <row r="221" spans="3:26" ht="15.5" x14ac:dyDescent="0.35">
      <c r="C221" t="s">
        <v>57</v>
      </c>
      <c r="I221" s="6">
        <v>-2.0699999999999998</v>
      </c>
      <c r="J221" s="6">
        <v>-1.86</v>
      </c>
      <c r="K221" s="6">
        <v>-2.64</v>
      </c>
      <c r="L221" s="6">
        <v>-7.98</v>
      </c>
      <c r="M221" s="6">
        <v>-3.31</v>
      </c>
      <c r="N221" s="6">
        <v>-4.55</v>
      </c>
      <c r="O221" s="6">
        <v>-0.71</v>
      </c>
      <c r="P221" s="6">
        <v>0.57999999999999996</v>
      </c>
      <c r="Q221" s="6">
        <v>-4.7699999999999996</v>
      </c>
      <c r="R221" s="6">
        <v>-9.49</v>
      </c>
      <c r="S221" s="6">
        <v>-3.39</v>
      </c>
      <c r="T221" s="6">
        <v>-11.27</v>
      </c>
      <c r="U221" s="6">
        <v>-0.33</v>
      </c>
      <c r="V221" s="6">
        <v>3.93</v>
      </c>
      <c r="W221" s="6">
        <v>1446.9</v>
      </c>
      <c r="X221" s="6">
        <v>-783.86</v>
      </c>
      <c r="Y221" s="6">
        <v>-1017.07</v>
      </c>
      <c r="Z221" s="6">
        <v>-176.79</v>
      </c>
    </row>
    <row r="222" spans="3:26" ht="15.5" x14ac:dyDescent="0.35">
      <c r="C222" t="s">
        <v>71</v>
      </c>
      <c r="I222" s="6">
        <v>-15.94</v>
      </c>
      <c r="J222" s="6">
        <v>-4.84</v>
      </c>
      <c r="K222" s="6">
        <v>-2.65</v>
      </c>
      <c r="L222" s="6">
        <v>-6.27</v>
      </c>
      <c r="M222" s="6">
        <v>-15.11</v>
      </c>
      <c r="N222" s="6">
        <v>-10.99</v>
      </c>
      <c r="O222" s="6">
        <v>-70.42</v>
      </c>
      <c r="P222" s="6">
        <v>86.21</v>
      </c>
      <c r="Q222" s="6">
        <v>-10.48</v>
      </c>
      <c r="R222" s="6">
        <v>-5.27</v>
      </c>
      <c r="S222" s="6">
        <v>-14.75</v>
      </c>
      <c r="T222" s="6">
        <v>-4.4400000000000004</v>
      </c>
      <c r="U222" s="6">
        <v>-175.76</v>
      </c>
      <c r="V222" s="6">
        <v>31.3</v>
      </c>
      <c r="W222" s="6">
        <v>0.11</v>
      </c>
      <c r="X222" s="6">
        <v>-0.34</v>
      </c>
      <c r="Y222" s="6">
        <v>-0.34</v>
      </c>
      <c r="Z222" s="6">
        <v>-3.22</v>
      </c>
    </row>
    <row r="223" spans="3:26" ht="15.5" x14ac:dyDescent="0.35">
      <c r="C223" t="s">
        <v>74</v>
      </c>
      <c r="I223" s="6">
        <v>2.0699999999999998</v>
      </c>
      <c r="J223" s="6">
        <v>0.54</v>
      </c>
      <c r="K223" s="6">
        <v>0.36</v>
      </c>
      <c r="L223" s="6">
        <v>2.35</v>
      </c>
      <c r="M223" s="6">
        <v>2.31</v>
      </c>
      <c r="N223" s="6">
        <v>2.2799999999999998</v>
      </c>
      <c r="O223" s="6">
        <v>1.51</v>
      </c>
      <c r="P223" s="6">
        <v>1.54</v>
      </c>
      <c r="Q223" s="6">
        <v>1.63</v>
      </c>
      <c r="R223" s="6">
        <v>1.73</v>
      </c>
      <c r="S223" s="6">
        <v>1.35</v>
      </c>
      <c r="T223" s="6">
        <v>1.4</v>
      </c>
      <c r="U223" s="6">
        <v>1.35</v>
      </c>
      <c r="V223" s="6">
        <v>1.37</v>
      </c>
      <c r="W223" s="6">
        <v>0.2</v>
      </c>
      <c r="X223" s="6">
        <v>0.32</v>
      </c>
      <c r="Y223" s="6">
        <v>0.35</v>
      </c>
      <c r="Z223" s="6">
        <v>1.3</v>
      </c>
    </row>
    <row r="224" spans="3:26" ht="15.5" x14ac:dyDescent="0.35">
      <c r="C224" t="s">
        <v>240</v>
      </c>
      <c r="I224" s="5">
        <v>5150000000</v>
      </c>
      <c r="J224" s="5">
        <v>6100000000</v>
      </c>
      <c r="K224" s="5">
        <v>10830000000</v>
      </c>
      <c r="L224" s="5">
        <v>12970000000</v>
      </c>
      <c r="M224" s="5">
        <v>11290000000</v>
      </c>
      <c r="N224" s="6">
        <v>8380000000.000001</v>
      </c>
      <c r="O224" s="5">
        <v>25390000000</v>
      </c>
      <c r="P224" s="5">
        <v>31490000000</v>
      </c>
    </row>
    <row r="225" spans="3:26" ht="15.5" x14ac:dyDescent="0.35">
      <c r="C225" t="s">
        <v>241</v>
      </c>
      <c r="I225" s="6">
        <v>-3.5099999999999999E-2</v>
      </c>
      <c r="J225" s="6">
        <v>-3.1099999999999999E-2</v>
      </c>
      <c r="K225" s="6">
        <v>-4.2999999999999997E-2</v>
      </c>
      <c r="L225" s="6">
        <v>-0.11800000000000001</v>
      </c>
      <c r="M225" s="6">
        <v>-4.3400000000000001E-2</v>
      </c>
      <c r="N225" s="6">
        <v>-5.6900000000000006E-2</v>
      </c>
      <c r="O225" s="6">
        <v>-8.0000000000000002E-3</v>
      </c>
      <c r="P225" s="6">
        <v>7.1999999999999998E-3</v>
      </c>
      <c r="Q225" s="6">
        <v>-5.0499999999999996E-2</v>
      </c>
      <c r="R225" s="6">
        <v>-9.4E-2</v>
      </c>
      <c r="S225" s="6">
        <v>-2.7999999999999997E-2</v>
      </c>
      <c r="T225" s="6">
        <v>-8.6599999999999996E-2</v>
      </c>
      <c r="U225" s="6">
        <v>-2.7000000000000001E-3</v>
      </c>
      <c r="V225" s="6">
        <v>2.6499999999999999E-2</v>
      </c>
      <c r="W225" s="6">
        <v>9.7430000000000003</v>
      </c>
      <c r="X225" s="6">
        <v>-0.27089999999999997</v>
      </c>
      <c r="Y225" s="6">
        <v>-0.29969999999999997</v>
      </c>
      <c r="Z225" s="6">
        <v>-3.85E-2</v>
      </c>
    </row>
    <row r="226" spans="3:26" ht="15.5" x14ac:dyDescent="0.35">
      <c r="C226" t="s">
        <v>242</v>
      </c>
      <c r="I226" s="6">
        <v>-5.62E-2</v>
      </c>
      <c r="J226" s="6">
        <v>-4.8099999999999997E-2</v>
      </c>
      <c r="K226" s="6">
        <v>-6.54E-2</v>
      </c>
      <c r="L226" s="6">
        <v>-0.1845</v>
      </c>
      <c r="M226" s="6">
        <v>-6.480000000000001E-2</v>
      </c>
      <c r="N226" s="6">
        <v>-8.43E-2</v>
      </c>
      <c r="O226" s="6">
        <v>-1.21E-2</v>
      </c>
      <c r="P226" s="6">
        <v>1.04E-2</v>
      </c>
      <c r="Q226" s="6">
        <v>-8.4000000000000005E-2</v>
      </c>
      <c r="R226" s="6">
        <v>-0.15560000000000002</v>
      </c>
      <c r="S226" s="6">
        <v>-4.2800000000000005E-2</v>
      </c>
      <c r="T226" s="6">
        <v>-0.1353</v>
      </c>
      <c r="U226" s="6">
        <v>-3.7000000000000002E-3</v>
      </c>
      <c r="V226" s="6">
        <v>3.5499999999999997E-2</v>
      </c>
      <c r="W226" s="6">
        <v>13.6553</v>
      </c>
      <c r="X226" s="6">
        <v>0.56869999999999998</v>
      </c>
      <c r="Y226" s="6">
        <v>1.8296999999999999</v>
      </c>
      <c r="Z226" s="6">
        <v>-0.45179999999999998</v>
      </c>
    </row>
    <row r="227" spans="3:26" ht="15.5" x14ac:dyDescent="0.35">
      <c r="C227" t="s">
        <v>243</v>
      </c>
      <c r="I227" s="6">
        <v>-2.2499999999999999E-2</v>
      </c>
      <c r="J227" s="6">
        <v>-2.4300000000000002E-2</v>
      </c>
      <c r="K227" s="6">
        <v>-1.9599999999999999E-2</v>
      </c>
      <c r="L227" s="6">
        <v>-1.8600000000000002E-2</v>
      </c>
      <c r="M227" s="6">
        <v>-2.2400000000000003E-2</v>
      </c>
      <c r="N227" s="6">
        <v>-2.58E-2</v>
      </c>
      <c r="O227" s="6">
        <v>3.0099999999999998E-2</v>
      </c>
      <c r="P227" s="6">
        <v>3.85E-2</v>
      </c>
      <c r="Q227" s="6">
        <v>2.7999999999999997E-2</v>
      </c>
      <c r="R227" s="6">
        <v>-1.83E-2</v>
      </c>
      <c r="S227" s="6">
        <v>2.8500000000000001E-2</v>
      </c>
      <c r="T227" s="6">
        <v>1.7600000000000001E-2</v>
      </c>
      <c r="U227" s="6">
        <v>1.8600000000000002E-2</v>
      </c>
      <c r="V227" s="6">
        <v>1.1299999999999999E-2</v>
      </c>
      <c r="W227" s="6">
        <v>-0.3926</v>
      </c>
      <c r="X227" s="6">
        <v>-4.1087999999999996</v>
      </c>
      <c r="Y227" s="6">
        <v>0.1045</v>
      </c>
      <c r="Z227" s="6">
        <v>5.5599999999999997E-2</v>
      </c>
    </row>
    <row r="228" spans="3:26" ht="15.5" x14ac:dyDescent="0.35">
      <c r="C228" t="s">
        <v>244</v>
      </c>
      <c r="N228" s="6">
        <v>-0.91</v>
      </c>
      <c r="O228" s="6">
        <v>0.96</v>
      </c>
      <c r="P228" s="6">
        <v>1.07</v>
      </c>
      <c r="Q228" s="6">
        <v>0.73</v>
      </c>
      <c r="R228" s="6">
        <v>-0.5</v>
      </c>
      <c r="S228" s="6">
        <v>0.78</v>
      </c>
      <c r="T228" s="6">
        <v>0.56000000000000005</v>
      </c>
      <c r="U228" s="5">
        <v>1</v>
      </c>
      <c r="V228" s="6">
        <v>0.81</v>
      </c>
      <c r="W228" s="6">
        <v>0.09</v>
      </c>
      <c r="X228" s="6">
        <v>0.27</v>
      </c>
      <c r="Y228" s="6">
        <v>0.43</v>
      </c>
      <c r="Z228" s="6">
        <v>0.73</v>
      </c>
    </row>
    <row r="229" spans="3:26" ht="15.5" x14ac:dyDescent="0.35">
      <c r="C229" t="s">
        <v>68</v>
      </c>
      <c r="I229" s="6">
        <v>0.9</v>
      </c>
      <c r="J229" s="6">
        <v>0.23</v>
      </c>
      <c r="K229" s="6">
        <v>0.17</v>
      </c>
      <c r="L229" s="6">
        <v>1.1599999999999999</v>
      </c>
      <c r="M229" s="6">
        <v>0.98</v>
      </c>
      <c r="N229" s="6">
        <v>0.93</v>
      </c>
      <c r="O229" s="6">
        <v>0.85</v>
      </c>
      <c r="P229" s="6">
        <v>0.89</v>
      </c>
      <c r="Q229" s="6">
        <v>0.88</v>
      </c>
      <c r="R229" s="6">
        <v>0.82</v>
      </c>
      <c r="S229" s="6">
        <v>0.63</v>
      </c>
      <c r="T229" s="6">
        <v>0.6</v>
      </c>
      <c r="U229" s="6">
        <v>0.64</v>
      </c>
      <c r="V229" s="6">
        <v>1.1100000000000001</v>
      </c>
      <c r="W229" s="6">
        <v>1.51</v>
      </c>
      <c r="X229" s="6">
        <v>-0.19</v>
      </c>
      <c r="Y229" s="6">
        <v>-0.63</v>
      </c>
      <c r="Z229" s="6">
        <v>1.46</v>
      </c>
    </row>
    <row r="230" spans="3:26" ht="15.5" x14ac:dyDescent="0.35">
      <c r="C230" t="s">
        <v>65</v>
      </c>
      <c r="I230" s="6">
        <v>36.83</v>
      </c>
      <c r="J230" s="6">
        <v>38.65</v>
      </c>
      <c r="K230" s="6">
        <v>40.39</v>
      </c>
      <c r="L230" s="6">
        <v>43.23</v>
      </c>
      <c r="M230" s="5">
        <v>51</v>
      </c>
      <c r="N230" s="6">
        <v>54.03</v>
      </c>
      <c r="O230" s="6">
        <v>58.83</v>
      </c>
      <c r="P230" s="6">
        <v>56.14</v>
      </c>
      <c r="Q230" s="6">
        <v>56.78</v>
      </c>
      <c r="R230" s="5">
        <v>61</v>
      </c>
      <c r="S230" s="6">
        <v>79.16</v>
      </c>
      <c r="T230" s="6">
        <v>83.3</v>
      </c>
      <c r="U230" s="6">
        <v>89.99</v>
      </c>
      <c r="V230" s="6">
        <v>110.74</v>
      </c>
      <c r="W230" s="6">
        <v>105.96</v>
      </c>
      <c r="X230" s="6">
        <v>-1378.35</v>
      </c>
      <c r="Y230" s="6">
        <v>-555.87</v>
      </c>
      <c r="Z230" s="6">
        <v>391.28</v>
      </c>
    </row>
    <row r="231" spans="3:26" ht="15.5" x14ac:dyDescent="0.35">
      <c r="C231" t="s">
        <v>245</v>
      </c>
      <c r="I231" s="6">
        <v>1.22</v>
      </c>
      <c r="J231" s="6">
        <v>0.31</v>
      </c>
      <c r="K231" s="6">
        <v>0.23</v>
      </c>
      <c r="L231" s="6">
        <v>1.49</v>
      </c>
      <c r="M231" s="6">
        <v>1.21</v>
      </c>
      <c r="N231" s="6">
        <v>1.1299999999999999</v>
      </c>
      <c r="O231" s="6">
        <v>1.02</v>
      </c>
      <c r="P231" s="6">
        <v>0.89</v>
      </c>
      <c r="Q231" s="6">
        <v>0.88</v>
      </c>
      <c r="R231" s="6">
        <v>0.82</v>
      </c>
      <c r="S231" s="6">
        <v>0.63</v>
      </c>
      <c r="T231" s="6">
        <v>0.6</v>
      </c>
      <c r="U231" s="6">
        <v>0.66</v>
      </c>
      <c r="V231" s="6">
        <v>1.1499999999999999</v>
      </c>
      <c r="W231" s="6">
        <v>1.55</v>
      </c>
      <c r="X231" s="6">
        <v>-0.17</v>
      </c>
      <c r="Y231" s="6">
        <v>-0.5</v>
      </c>
      <c r="Z231" s="6">
        <v>-9.5</v>
      </c>
    </row>
    <row r="232" spans="3:26" ht="15.5" x14ac:dyDescent="0.35">
      <c r="C232" t="s">
        <v>246</v>
      </c>
      <c r="I232" s="6">
        <v>27.09</v>
      </c>
      <c r="J232" s="6">
        <v>28.91</v>
      </c>
      <c r="K232" s="6">
        <v>30.65</v>
      </c>
      <c r="L232" s="6">
        <v>33.5</v>
      </c>
      <c r="M232" s="6">
        <v>41.26</v>
      </c>
      <c r="N232" s="6">
        <v>44.29</v>
      </c>
      <c r="O232" s="6">
        <v>49.09</v>
      </c>
      <c r="P232" s="6">
        <v>56.14</v>
      </c>
      <c r="Q232" s="6">
        <v>56.78</v>
      </c>
      <c r="R232" s="5">
        <v>61</v>
      </c>
      <c r="S232" s="6">
        <v>79.16</v>
      </c>
      <c r="T232" s="6">
        <v>83.3</v>
      </c>
      <c r="U232" s="6">
        <v>88.05</v>
      </c>
      <c r="V232" s="5">
        <v>107</v>
      </c>
      <c r="W232" s="6">
        <v>103.14</v>
      </c>
      <c r="X232" s="6">
        <v>-1516.24</v>
      </c>
      <c r="Y232" s="6">
        <v>-704.95</v>
      </c>
      <c r="Z232" s="5">
        <v>-60</v>
      </c>
    </row>
    <row r="233" spans="3:26" ht="15.5" x14ac:dyDescent="0.35">
      <c r="C233" t="s">
        <v>247</v>
      </c>
      <c r="I233" s="5">
        <v>21000000000</v>
      </c>
      <c r="J233" s="5">
        <v>29000000000</v>
      </c>
      <c r="K233" s="5">
        <v>28000000000</v>
      </c>
      <c r="L233" s="5">
        <v>51000000000</v>
      </c>
      <c r="M233" s="5">
        <v>36000000000</v>
      </c>
      <c r="N233" s="5">
        <v>33000000000</v>
      </c>
      <c r="O233" s="5">
        <v>38000000000</v>
      </c>
      <c r="P233" s="5">
        <v>16000000000</v>
      </c>
      <c r="Q233" s="5">
        <v>32000000000</v>
      </c>
      <c r="R233" s="5">
        <v>33000000000</v>
      </c>
      <c r="S233" s="5">
        <v>43000000000</v>
      </c>
      <c r="T233" s="5">
        <v>45000000000</v>
      </c>
      <c r="U233" s="5">
        <v>41000000000</v>
      </c>
      <c r="V233" s="5">
        <v>18000000000</v>
      </c>
      <c r="W233" s="5">
        <v>21000000000</v>
      </c>
      <c r="X233" s="5">
        <v>7407000000000</v>
      </c>
      <c r="Y233" s="5">
        <v>7563000000000</v>
      </c>
      <c r="Z233" s="5">
        <v>2183000000000</v>
      </c>
    </row>
    <row r="234" spans="3:26" ht="15.5" x14ac:dyDescent="0.35">
      <c r="C234" t="s">
        <v>248</v>
      </c>
      <c r="I234" s="5">
        <v>18000000000</v>
      </c>
      <c r="J234" s="5">
        <v>19000000000</v>
      </c>
      <c r="K234" s="5">
        <v>21000000000</v>
      </c>
      <c r="L234" s="5">
        <v>7000000000</v>
      </c>
      <c r="M234" s="5">
        <v>29000000000</v>
      </c>
      <c r="N234" s="5">
        <v>33000000000</v>
      </c>
      <c r="O234" s="5">
        <v>36000000000</v>
      </c>
      <c r="P234" s="5">
        <v>45000000000</v>
      </c>
      <c r="Q234" s="5">
        <v>59000000000</v>
      </c>
      <c r="R234" s="5">
        <v>63000000000</v>
      </c>
      <c r="S234" s="5">
        <v>64000000000</v>
      </c>
      <c r="T234" s="5">
        <v>77000000000</v>
      </c>
      <c r="U234" s="5">
        <v>48000000000</v>
      </c>
      <c r="V234" s="5">
        <v>31000000000</v>
      </c>
      <c r="W234" s="5">
        <v>37000000000</v>
      </c>
      <c r="X234" s="5">
        <v>1513000000000</v>
      </c>
      <c r="Y234" s="5">
        <v>1123000000000</v>
      </c>
      <c r="Z234" s="5">
        <v>6994000000000</v>
      </c>
    </row>
    <row r="235" spans="3:26" ht="15.5" x14ac:dyDescent="0.35">
      <c r="C235" t="s">
        <v>25</v>
      </c>
      <c r="I235" s="5">
        <v>39000000000</v>
      </c>
      <c r="J235" s="5">
        <v>48000000000</v>
      </c>
      <c r="K235" s="5">
        <v>49000000000</v>
      </c>
      <c r="L235" s="5">
        <v>58000000000</v>
      </c>
      <c r="M235" s="5">
        <v>66000000000</v>
      </c>
      <c r="N235" s="5">
        <v>66000000000</v>
      </c>
      <c r="O235" s="5">
        <v>74000000000</v>
      </c>
      <c r="P235" s="5">
        <v>61000000000</v>
      </c>
      <c r="Q235" s="5">
        <v>92000000000</v>
      </c>
      <c r="R235" s="5">
        <v>96000000000</v>
      </c>
      <c r="S235" s="5">
        <v>107000000000</v>
      </c>
      <c r="T235" s="5">
        <v>122000000000</v>
      </c>
      <c r="U235" s="5">
        <v>89000000000</v>
      </c>
      <c r="V235" s="5">
        <v>49000000000</v>
      </c>
      <c r="W235" s="5">
        <v>58000000000</v>
      </c>
      <c r="X235" s="5">
        <v>8920000000000</v>
      </c>
      <c r="Y235" s="5">
        <v>8686000000000</v>
      </c>
      <c r="Z235" s="5">
        <v>9176000000000</v>
      </c>
    </row>
    <row r="236" spans="3:26" ht="15.5" x14ac:dyDescent="0.35">
      <c r="C236" t="s">
        <v>22</v>
      </c>
      <c r="I236" s="5">
        <v>38000000000</v>
      </c>
      <c r="J236" s="5">
        <v>48000000000</v>
      </c>
      <c r="K236" s="5">
        <v>49000000000</v>
      </c>
      <c r="L236" s="5">
        <v>56000000000</v>
      </c>
      <c r="M236" s="5">
        <v>64000000000</v>
      </c>
      <c r="N236" s="5">
        <v>62000000000</v>
      </c>
      <c r="O236" s="5">
        <v>70000000000</v>
      </c>
      <c r="P236" s="5">
        <v>59000000000</v>
      </c>
      <c r="Q236" s="5">
        <v>88000000000</v>
      </c>
      <c r="R236" s="5">
        <v>90000000000</v>
      </c>
      <c r="S236" s="5">
        <v>99000000000</v>
      </c>
      <c r="T236" s="5">
        <v>115000000000</v>
      </c>
      <c r="U236" s="5">
        <v>76000000000</v>
      </c>
      <c r="V236" s="5">
        <v>33000000000</v>
      </c>
      <c r="W236" s="5">
        <v>43000000000</v>
      </c>
      <c r="X236" s="5">
        <v>8384000000000</v>
      </c>
      <c r="Y236" s="5">
        <v>5892000000000</v>
      </c>
      <c r="Z236" s="5">
        <v>8336000000000</v>
      </c>
    </row>
    <row r="237" spans="3:26" ht="15.5" x14ac:dyDescent="0.35">
      <c r="C237" t="s">
        <v>249</v>
      </c>
      <c r="I237" s="5">
        <v>-16000000000</v>
      </c>
      <c r="J237" s="5">
        <v>-16000000000</v>
      </c>
      <c r="K237" s="5">
        <v>-13000000000</v>
      </c>
      <c r="L237" s="5">
        <v>-40000000000</v>
      </c>
      <c r="M237" s="5">
        <v>5000000000</v>
      </c>
      <c r="N237" s="5">
        <v>8000000000</v>
      </c>
      <c r="O237" s="5">
        <v>30000000000</v>
      </c>
      <c r="P237" s="5">
        <v>103000000000</v>
      </c>
      <c r="Q237" s="5">
        <v>89000000000</v>
      </c>
      <c r="R237" s="5">
        <v>108000000000</v>
      </c>
      <c r="S237" s="5">
        <v>118000000000</v>
      </c>
      <c r="T237" s="5">
        <v>105000000000</v>
      </c>
      <c r="U237" s="5">
        <v>0</v>
      </c>
      <c r="V237" s="5">
        <v>12000000000</v>
      </c>
      <c r="W237" s="5">
        <v>86000000000</v>
      </c>
      <c r="X237" s="5">
        <v>-7418000000000</v>
      </c>
      <c r="Y237" s="5">
        <v>-6651000000000</v>
      </c>
      <c r="Z237" s="5">
        <v>-914000000000</v>
      </c>
    </row>
    <row r="238" spans="3:26" ht="15.5" x14ac:dyDescent="0.35">
      <c r="C238" t="s">
        <v>250</v>
      </c>
      <c r="I238" s="5">
        <v>21000000000</v>
      </c>
      <c r="J238" s="5">
        <v>7000000000</v>
      </c>
      <c r="K238" s="5">
        <v>6000000000</v>
      </c>
      <c r="L238" s="5">
        <v>18000000000</v>
      </c>
      <c r="M238" s="5">
        <v>7000000000</v>
      </c>
      <c r="N238" s="5">
        <v>23000000000</v>
      </c>
      <c r="O238" s="5">
        <v>26000000000</v>
      </c>
      <c r="P238" s="5">
        <v>13000000000</v>
      </c>
      <c r="Q238" s="5">
        <v>28000000000</v>
      </c>
      <c r="R238" s="5">
        <v>19000000000</v>
      </c>
      <c r="S238" s="5">
        <v>0</v>
      </c>
      <c r="T238" s="5">
        <v>44000000000</v>
      </c>
      <c r="U238" s="5">
        <v>11000000000</v>
      </c>
      <c r="V238" s="5">
        <v>32000000000</v>
      </c>
      <c r="W238" s="5">
        <v>457000000000</v>
      </c>
      <c r="X238" s="5">
        <v>980000000000</v>
      </c>
      <c r="Y238" s="5">
        <v>994000000000</v>
      </c>
      <c r="Z238" s="5">
        <v>500000000000</v>
      </c>
    </row>
    <row r="239" spans="3:26" ht="15.5" x14ac:dyDescent="0.35">
      <c r="C239" t="s">
        <v>251</v>
      </c>
      <c r="I239" s="5">
        <v>-8000000000</v>
      </c>
      <c r="J239" s="5">
        <v>-3000000000</v>
      </c>
      <c r="K239" s="5">
        <v>-5000000000</v>
      </c>
      <c r="L239" s="5">
        <v>-3000000000</v>
      </c>
      <c r="M239" s="5">
        <v>-3000000000</v>
      </c>
      <c r="N239" s="5">
        <v>-9000000000</v>
      </c>
      <c r="O239" s="5">
        <v>-64000000000</v>
      </c>
      <c r="P239" s="5">
        <v>-11000000000</v>
      </c>
      <c r="Q239" s="5">
        <v>-15000000000</v>
      </c>
      <c r="R239" s="5">
        <v>-3000000000</v>
      </c>
      <c r="S239" s="5">
        <v>-10000000000</v>
      </c>
      <c r="T239" s="5">
        <v>-90000000000</v>
      </c>
      <c r="U239" s="5">
        <v>-52000000000</v>
      </c>
      <c r="V239" s="5">
        <v>-58000000000</v>
      </c>
      <c r="W239" s="5">
        <v>-341000000000</v>
      </c>
      <c r="X239" s="5">
        <v>-184000000000</v>
      </c>
      <c r="Y239" s="5">
        <v>-358000000000</v>
      </c>
      <c r="Z239" s="5">
        <v>-123000000000</v>
      </c>
    </row>
    <row r="240" spans="3:26" ht="15.5" x14ac:dyDescent="0.35">
      <c r="C240" t="s">
        <v>14</v>
      </c>
      <c r="I240" s="5">
        <v>14000000000</v>
      </c>
      <c r="J240" s="5">
        <v>4000000000</v>
      </c>
      <c r="K240" s="5">
        <v>1000000000</v>
      </c>
      <c r="L240" s="5">
        <v>15000000000</v>
      </c>
      <c r="M240" s="5">
        <v>4000000000</v>
      </c>
      <c r="N240" s="5">
        <v>14000000000</v>
      </c>
      <c r="O240" s="5">
        <v>-38000000000</v>
      </c>
      <c r="P240" s="5">
        <v>2000000000</v>
      </c>
      <c r="Q240" s="5">
        <v>12000000000</v>
      </c>
      <c r="R240" s="5">
        <v>16000000000</v>
      </c>
      <c r="S240" s="5">
        <v>-10000000000</v>
      </c>
      <c r="T240" s="5">
        <v>-45000000000</v>
      </c>
      <c r="U240" s="5">
        <v>-40000000000</v>
      </c>
      <c r="V240" s="5">
        <v>-26000000000</v>
      </c>
      <c r="W240" s="5">
        <v>116000000000</v>
      </c>
      <c r="X240" s="5">
        <v>796000000000</v>
      </c>
      <c r="Y240" s="5">
        <v>635000000000</v>
      </c>
      <c r="Z240" s="5">
        <v>377000000000</v>
      </c>
    </row>
    <row r="241" spans="2:26" ht="15.5" x14ac:dyDescent="0.35">
      <c r="C241" t="s">
        <v>16</v>
      </c>
      <c r="I241" s="6">
        <v>3.49</v>
      </c>
      <c r="J241" s="6">
        <v>0.97</v>
      </c>
      <c r="K241" s="6">
        <v>0.28999999999999998</v>
      </c>
      <c r="L241" s="6">
        <v>3.74</v>
      </c>
      <c r="M241" s="6">
        <v>0.98</v>
      </c>
      <c r="N241" s="6">
        <v>3.58</v>
      </c>
      <c r="O241" s="6">
        <v>-9.68</v>
      </c>
      <c r="P241" s="6">
        <v>0.46</v>
      </c>
      <c r="Q241" s="6">
        <v>3.11</v>
      </c>
      <c r="R241" s="6">
        <v>4.1500000000000004</v>
      </c>
      <c r="S241" s="6">
        <v>-2.48</v>
      </c>
      <c r="T241" s="6">
        <v>-11.46</v>
      </c>
      <c r="U241" s="6">
        <v>-10.199999999999999</v>
      </c>
      <c r="V241" s="6">
        <v>-9.41</v>
      </c>
      <c r="W241" s="6">
        <v>42.35</v>
      </c>
      <c r="X241" s="6">
        <v>291.45999999999998</v>
      </c>
      <c r="Y241" s="6">
        <v>232.6</v>
      </c>
      <c r="Z241" s="6">
        <v>137.88</v>
      </c>
    </row>
    <row r="243" spans="2:26" ht="15.5" x14ac:dyDescent="0.35">
      <c r="B243" t="s">
        <v>252</v>
      </c>
      <c r="C243" t="s">
        <v>253</v>
      </c>
      <c r="D243" s="5">
        <v>-2000000000</v>
      </c>
      <c r="E243" s="5">
        <v>-2000000000</v>
      </c>
      <c r="F243" s="5">
        <v>-756000000</v>
      </c>
      <c r="G243" s="5">
        <v>-3000000000</v>
      </c>
      <c r="H243" s="5">
        <v>-6000000000</v>
      </c>
      <c r="I243" s="5">
        <v>-8000000000</v>
      </c>
      <c r="J243" s="5">
        <v>-7000000000</v>
      </c>
      <c r="K243" s="5">
        <v>-10000000000</v>
      </c>
      <c r="L243" s="5">
        <v>-32000000000</v>
      </c>
      <c r="M243" s="5">
        <v>-13000000000</v>
      </c>
      <c r="N243" s="5">
        <v>-18000000000</v>
      </c>
      <c r="O243" s="5">
        <v>-3000000000</v>
      </c>
      <c r="P243" s="5">
        <v>2000000000</v>
      </c>
      <c r="Q243" s="5">
        <v>-19000000000</v>
      </c>
    </row>
    <row r="244" spans="2:26" ht="15.5" x14ac:dyDescent="0.35">
      <c r="C244" t="s">
        <v>254</v>
      </c>
      <c r="H244" s="5">
        <v>-8000000000</v>
      </c>
      <c r="I244" s="5">
        <v>-8000000000</v>
      </c>
      <c r="J244" s="5">
        <v>-7000000000</v>
      </c>
      <c r="K244" s="5">
        <v>-10000000000</v>
      </c>
      <c r="L244" s="5">
        <v>-32000000000</v>
      </c>
      <c r="M244" s="5">
        <v>-13000000000</v>
      </c>
      <c r="N244" s="5">
        <v>-18000000000</v>
      </c>
      <c r="O244" s="5">
        <v>-3000000000</v>
      </c>
      <c r="P244" s="5">
        <v>2000000000</v>
      </c>
      <c r="Q244" s="5">
        <v>-19000000000</v>
      </c>
    </row>
    <row r="245" spans="2:26" ht="15.5" x14ac:dyDescent="0.35">
      <c r="C245" t="s">
        <v>56</v>
      </c>
      <c r="D245" s="6">
        <v>-0.39</v>
      </c>
      <c r="E245" s="6">
        <v>-0.55000000000000004</v>
      </c>
      <c r="F245" s="6">
        <v>-0.19</v>
      </c>
      <c r="G245" s="6">
        <v>-0.77</v>
      </c>
      <c r="H245" s="6">
        <v>-1.57</v>
      </c>
      <c r="I245" s="6">
        <v>-2.0699999999999998</v>
      </c>
      <c r="J245" s="6">
        <v>-1.86</v>
      </c>
      <c r="K245" s="6">
        <v>-2.64</v>
      </c>
      <c r="L245" s="6">
        <v>-7.98</v>
      </c>
      <c r="M245" s="6">
        <v>-3.31</v>
      </c>
      <c r="N245" s="6">
        <v>-4.55</v>
      </c>
      <c r="O245" s="6">
        <v>-0.71</v>
      </c>
      <c r="P245" s="6">
        <v>0.57999999999999996</v>
      </c>
      <c r="Q245" s="6">
        <v>-4.7699999999999996</v>
      </c>
    </row>
    <row r="246" spans="2:26" ht="15.5" x14ac:dyDescent="0.35">
      <c r="C246" t="s">
        <v>255</v>
      </c>
      <c r="H246" s="6">
        <v>-1.9</v>
      </c>
      <c r="I246" s="6">
        <v>-2.0699999999999998</v>
      </c>
      <c r="J246" s="6">
        <v>-1.86</v>
      </c>
      <c r="K246" s="6">
        <v>-2.64</v>
      </c>
      <c r="L246" s="6">
        <v>-7.98</v>
      </c>
      <c r="M246" s="6">
        <v>-3.31</v>
      </c>
      <c r="N246" s="6">
        <v>-4.55</v>
      </c>
      <c r="O246" s="6">
        <v>-0.71</v>
      </c>
      <c r="P246" s="6">
        <v>0.57999999999999996</v>
      </c>
      <c r="Q246" s="6">
        <v>-4.7699999999999996</v>
      </c>
    </row>
    <row r="247" spans="2:26" ht="15.5" x14ac:dyDescent="0.35">
      <c r="C247" t="s">
        <v>256</v>
      </c>
      <c r="D247" s="5">
        <v>13000000000</v>
      </c>
      <c r="E247" s="5">
        <v>17000000000</v>
      </c>
      <c r="F247" s="5">
        <v>17000000000</v>
      </c>
      <c r="G247" s="5">
        <v>13000000000</v>
      </c>
      <c r="H247" s="5">
        <v>54000000000</v>
      </c>
      <c r="I247" s="5">
        <v>63000000000</v>
      </c>
      <c r="J247" s="5">
        <v>66000000000</v>
      </c>
      <c r="K247" s="5">
        <v>77000000000</v>
      </c>
      <c r="L247" s="5">
        <v>84000000000</v>
      </c>
      <c r="M247" s="5">
        <v>86000000000</v>
      </c>
      <c r="N247" s="5">
        <v>87000000000</v>
      </c>
      <c r="O247" s="5">
        <v>131000000000</v>
      </c>
      <c r="P247" s="5">
        <v>129000000000</v>
      </c>
      <c r="Q247" s="5">
        <v>121000000000</v>
      </c>
    </row>
    <row r="248" spans="2:26" ht="15.5" x14ac:dyDescent="0.35">
      <c r="C248" t="s">
        <v>257</v>
      </c>
      <c r="H248" s="5">
        <v>61000000000</v>
      </c>
      <c r="I248" s="5">
        <v>63000000000</v>
      </c>
      <c r="J248" s="5">
        <v>66000000000</v>
      </c>
      <c r="K248" s="5">
        <v>77000000000</v>
      </c>
      <c r="L248" s="5">
        <v>84000000000</v>
      </c>
      <c r="M248" s="5">
        <v>86000000000</v>
      </c>
      <c r="N248" s="5">
        <v>87000000000</v>
      </c>
      <c r="O248" s="5">
        <v>131000000000</v>
      </c>
      <c r="P248" s="5">
        <v>129000000000</v>
      </c>
      <c r="Q248" s="5">
        <v>121000000000</v>
      </c>
    </row>
    <row r="249" spans="2:26" ht="15.5" x14ac:dyDescent="0.35">
      <c r="C249" t="s">
        <v>258</v>
      </c>
      <c r="I249" s="6">
        <v>-12.07</v>
      </c>
    </row>
    <row r="250" spans="2:26" ht="15.5" x14ac:dyDescent="0.35">
      <c r="C250" t="s">
        <v>259</v>
      </c>
      <c r="I250" s="6">
        <v>-9.98</v>
      </c>
    </row>
    <row r="251" spans="2:26" ht="15.5" x14ac:dyDescent="0.35">
      <c r="C251" t="s">
        <v>260</v>
      </c>
      <c r="I251" s="6">
        <v>7.49</v>
      </c>
    </row>
    <row r="252" spans="2:26" ht="15.5" x14ac:dyDescent="0.35">
      <c r="C252" t="s">
        <v>261</v>
      </c>
      <c r="I252" s="6">
        <v>-0.1002</v>
      </c>
    </row>
    <row r="253" spans="2:26" ht="15.5" x14ac:dyDescent="0.35">
      <c r="C253" t="s">
        <v>262</v>
      </c>
      <c r="I253" s="6">
        <v>1.24</v>
      </c>
    </row>
    <row r="254" spans="2:26" ht="15.5" x14ac:dyDescent="0.35">
      <c r="C254" t="s">
        <v>263</v>
      </c>
      <c r="I254" s="6">
        <v>0.52</v>
      </c>
    </row>
    <row r="255" spans="2:26" ht="15.5" x14ac:dyDescent="0.35">
      <c r="C255" t="s">
        <v>264</v>
      </c>
      <c r="I255" s="6">
        <v>4.0599999999999996</v>
      </c>
    </row>
    <row r="256" spans="2:26" ht="15.5" x14ac:dyDescent="0.35">
      <c r="C256" t="s">
        <v>265</v>
      </c>
      <c r="I256" s="6">
        <v>6.71</v>
      </c>
    </row>
    <row r="257" spans="3:9" ht="15.5" x14ac:dyDescent="0.35">
      <c r="C257" t="s">
        <v>266</v>
      </c>
      <c r="I257" s="6">
        <v>-29.43</v>
      </c>
    </row>
    <row r="258" spans="3:9" ht="15.5" x14ac:dyDescent="0.35">
      <c r="C258" t="s">
        <v>267</v>
      </c>
      <c r="I258" s="5">
        <v>23</v>
      </c>
    </row>
    <row r="259" spans="3:9" ht="15.5" x14ac:dyDescent="0.35">
      <c r="C259" t="s">
        <v>268</v>
      </c>
      <c r="I259" s="6">
        <v>-1.9</v>
      </c>
    </row>
    <row r="260" spans="3:9" ht="15.5" x14ac:dyDescent="0.35">
      <c r="C260" t="s">
        <v>269</v>
      </c>
      <c r="I260" s="6">
        <v>-1.57</v>
      </c>
    </row>
    <row r="261" spans="3:9" ht="15.5" x14ac:dyDescent="0.35">
      <c r="C261" t="s">
        <v>270</v>
      </c>
      <c r="I261" s="6">
        <v>15.3</v>
      </c>
    </row>
    <row r="262" spans="3:9" ht="15.5" x14ac:dyDescent="0.35">
      <c r="C262" t="s">
        <v>271</v>
      </c>
      <c r="D262" s="6">
        <v>0.05</v>
      </c>
    </row>
    <row r="263" spans="3:9" ht="15.5" x14ac:dyDescent="0.35">
      <c r="C263" t="s">
        <v>272</v>
      </c>
      <c r="I263" s="6">
        <v>36.44</v>
      </c>
    </row>
    <row r="264" spans="3:9" ht="15.5" x14ac:dyDescent="0.35">
      <c r="C264" t="s">
        <v>273</v>
      </c>
      <c r="I264" s="6">
        <v>2.83</v>
      </c>
    </row>
    <row r="265" spans="3:9" ht="15.5" x14ac:dyDescent="0.35">
      <c r="C265" t="s">
        <v>274</v>
      </c>
      <c r="D265" s="6">
        <v>0.64</v>
      </c>
    </row>
    <row r="266" spans="3:9" ht="15.5" x14ac:dyDescent="0.35">
      <c r="C266" t="s">
        <v>275</v>
      </c>
      <c r="D266" s="6">
        <v>0.59</v>
      </c>
    </row>
    <row r="267" spans="3:9" ht="15.5" x14ac:dyDescent="0.35">
      <c r="C267" t="s">
        <v>276</v>
      </c>
      <c r="D267" s="6">
        <v>0.27</v>
      </c>
    </row>
    <row r="268" spans="3:9" ht="15.5" x14ac:dyDescent="0.35">
      <c r="C268" t="s">
        <v>277</v>
      </c>
      <c r="D268" s="6">
        <v>0.12</v>
      </c>
    </row>
    <row r="269" spans="3:9" ht="15.5" x14ac:dyDescent="0.35">
      <c r="C269" t="s">
        <v>278</v>
      </c>
      <c r="D269" s="6">
        <v>0.6</v>
      </c>
    </row>
    <row r="270" spans="3:9" ht="15.5" x14ac:dyDescent="0.35">
      <c r="C270" t="s">
        <v>279</v>
      </c>
      <c r="D270" s="6">
        <v>0.17</v>
      </c>
    </row>
    <row r="271" spans="3:9" ht="15.5" x14ac:dyDescent="0.35">
      <c r="C271" t="s">
        <v>280</v>
      </c>
      <c r="D271" s="6">
        <v>1.59</v>
      </c>
    </row>
    <row r="272" spans="3:9" ht="15.5" x14ac:dyDescent="0.35">
      <c r="C272" t="s">
        <v>12</v>
      </c>
      <c r="D272" s="5">
        <v>0</v>
      </c>
    </row>
    <row r="273" spans="3:9" ht="15.5" x14ac:dyDescent="0.35">
      <c r="C273" t="s">
        <v>281</v>
      </c>
      <c r="I273" s="6">
        <v>-18.48</v>
      </c>
    </row>
    <row r="274" spans="3:9" ht="15.5" x14ac:dyDescent="0.35">
      <c r="C274" t="s">
        <v>282</v>
      </c>
      <c r="I274" s="6">
        <v>-3.2799999999999996E-2</v>
      </c>
    </row>
    <row r="275" spans="3:9" ht="15.5" x14ac:dyDescent="0.35">
      <c r="C275" t="s">
        <v>283</v>
      </c>
      <c r="I275" s="6">
        <v>-5.2300000000000006E-2</v>
      </c>
    </row>
    <row r="276" spans="3:9" ht="15.5" x14ac:dyDescent="0.35">
      <c r="C276" t="s">
        <v>284</v>
      </c>
      <c r="I276" s="6">
        <v>-2.3599999999999999E-2</v>
      </c>
    </row>
    <row r="277" spans="3:9" ht="15.5" x14ac:dyDescent="0.35">
      <c r="C277" t="s">
        <v>285</v>
      </c>
      <c r="I277" s="6">
        <v>-2.4300000000000002E-2</v>
      </c>
    </row>
    <row r="278" spans="3:9" ht="15.5" x14ac:dyDescent="0.35">
      <c r="C278" t="s">
        <v>286</v>
      </c>
      <c r="D278" s="6">
        <v>67.67</v>
      </c>
    </row>
    <row r="279" spans="3:9" ht="15.5" x14ac:dyDescent="0.35">
      <c r="C279" t="s">
        <v>287</v>
      </c>
      <c r="D279" s="6">
        <v>16.649999999999999</v>
      </c>
    </row>
    <row r="280" spans="3:9" ht="15.5" x14ac:dyDescent="0.35">
      <c r="C280" t="s">
        <v>288</v>
      </c>
      <c r="D280" s="6">
        <v>27.19</v>
      </c>
    </row>
    <row r="281" spans="3:9" ht="15.5" x14ac:dyDescent="0.35">
      <c r="C281" t="s">
        <v>289</v>
      </c>
      <c r="D281" s="6">
        <v>57.13</v>
      </c>
    </row>
    <row r="282" spans="3:9" ht="15.5" x14ac:dyDescent="0.35">
      <c r="C282" t="s">
        <v>290</v>
      </c>
      <c r="D282" s="6">
        <v>1.34</v>
      </c>
    </row>
    <row r="283" spans="3:9" ht="15.5" x14ac:dyDescent="0.35">
      <c r="C283" t="s">
        <v>291</v>
      </c>
      <c r="I283" s="6">
        <v>0.26</v>
      </c>
    </row>
    <row r="284" spans="3:9" ht="15.5" x14ac:dyDescent="0.35">
      <c r="C284" t="s">
        <v>292</v>
      </c>
      <c r="I284" s="6">
        <v>22.28</v>
      </c>
    </row>
    <row r="285" spans="3:9" ht="15.5" x14ac:dyDescent="0.35">
      <c r="C285" t="s">
        <v>52</v>
      </c>
      <c r="I285" s="5">
        <v>75000000000</v>
      </c>
    </row>
    <row r="286" spans="3:9" ht="15.5" x14ac:dyDescent="0.35">
      <c r="C286" t="s">
        <v>293</v>
      </c>
      <c r="I286" s="5">
        <v>113000000000</v>
      </c>
    </row>
    <row r="287" spans="3:9" ht="15.5" x14ac:dyDescent="0.35">
      <c r="C287" t="s">
        <v>294</v>
      </c>
      <c r="I287" s="5">
        <v>3960000000</v>
      </c>
    </row>
    <row r="288" spans="3:9" ht="15.5" x14ac:dyDescent="0.35">
      <c r="C288" t="s">
        <v>295</v>
      </c>
      <c r="I288" s="6">
        <v>0.8206</v>
      </c>
    </row>
    <row r="289" spans="3:9" ht="15.5" x14ac:dyDescent="0.35">
      <c r="C289" t="s">
        <v>296</v>
      </c>
      <c r="D289" s="6">
        <v>5.5E-2</v>
      </c>
    </row>
    <row r="290" spans="3:9" ht="15.5" x14ac:dyDescent="0.35">
      <c r="C290" t="s">
        <v>297</v>
      </c>
      <c r="D290" s="6">
        <v>-0.1827</v>
      </c>
    </row>
    <row r="291" spans="3:9" ht="15.5" x14ac:dyDescent="0.35">
      <c r="C291" t="s">
        <v>298</v>
      </c>
      <c r="D291" s="6">
        <v>-0.11630000000000001</v>
      </c>
    </row>
    <row r="292" spans="3:9" ht="15.5" x14ac:dyDescent="0.35">
      <c r="C292" t="s">
        <v>299</v>
      </c>
      <c r="D292" s="6">
        <v>-0.1656</v>
      </c>
    </row>
    <row r="293" spans="3:9" ht="15.5" x14ac:dyDescent="0.35">
      <c r="C293" t="s">
        <v>300</v>
      </c>
      <c r="D293" s="6">
        <v>1.8581000000000001</v>
      </c>
    </row>
    <row r="294" spans="3:9" ht="15.5" x14ac:dyDescent="0.35">
      <c r="C294" t="s">
        <v>301</v>
      </c>
      <c r="D294" s="6">
        <v>0.2944</v>
      </c>
    </row>
    <row r="295" spans="3:9" ht="15.5" x14ac:dyDescent="0.35">
      <c r="C295" t="s">
        <v>302</v>
      </c>
      <c r="I295" s="5">
        <v>5</v>
      </c>
    </row>
    <row r="296" spans="3:9" ht="15.5" x14ac:dyDescent="0.35">
      <c r="C296" t="s">
        <v>303</v>
      </c>
      <c r="I296" s="6">
        <v>0.44</v>
      </c>
    </row>
    <row r="297" spans="3:9" ht="15.5" x14ac:dyDescent="0.35">
      <c r="C297" t="s">
        <v>304</v>
      </c>
      <c r="I297" s="6">
        <v>7.0000000000000007E-2</v>
      </c>
    </row>
    <row r="298" spans="3:9" ht="15.5" x14ac:dyDescent="0.35">
      <c r="C298" t="s">
        <v>305</v>
      </c>
      <c r="I298" s="6">
        <v>0.02</v>
      </c>
    </row>
    <row r="299" spans="3:9" ht="15.5" x14ac:dyDescent="0.35">
      <c r="C299" t="s">
        <v>306</v>
      </c>
      <c r="I299" s="6">
        <v>0.5</v>
      </c>
    </row>
    <row r="300" spans="3:9" ht="15.5" x14ac:dyDescent="0.35">
      <c r="C300" t="s">
        <v>307</v>
      </c>
      <c r="I300" s="6">
        <v>0.78</v>
      </c>
    </row>
    <row r="301" spans="3:9" ht="15.5" x14ac:dyDescent="0.35">
      <c r="C301" t="s">
        <v>308</v>
      </c>
      <c r="I301" s="6">
        <v>0.06</v>
      </c>
    </row>
    <row r="302" spans="3:9" ht="15.5" x14ac:dyDescent="0.35">
      <c r="C302" t="s">
        <v>309</v>
      </c>
      <c r="I302" s="5">
        <v>61000000000</v>
      </c>
    </row>
    <row r="303" spans="3:9" ht="15.5" x14ac:dyDescent="0.35">
      <c r="C303" t="s">
        <v>310</v>
      </c>
      <c r="I303" s="5">
        <v>9000000000</v>
      </c>
    </row>
    <row r="304" spans="3:9" ht="15.5" x14ac:dyDescent="0.35">
      <c r="C304" t="s">
        <v>311</v>
      </c>
      <c r="I304" s="5">
        <v>5000000000</v>
      </c>
    </row>
    <row r="305" spans="3:9" ht="15.5" x14ac:dyDescent="0.35">
      <c r="C305" t="s">
        <v>312</v>
      </c>
      <c r="I305" s="5">
        <v>-8000000000</v>
      </c>
    </row>
    <row r="306" spans="3:9" ht="15.5" x14ac:dyDescent="0.35">
      <c r="C306" t="s">
        <v>313</v>
      </c>
      <c r="D306" s="5">
        <v>0</v>
      </c>
    </row>
    <row r="307" spans="3:9" ht="15.5" x14ac:dyDescent="0.35">
      <c r="C307" t="s">
        <v>314</v>
      </c>
      <c r="D307" s="5">
        <v>230000000000</v>
      </c>
    </row>
    <row r="308" spans="3:9" ht="15.5" x14ac:dyDescent="0.35">
      <c r="C308" t="s">
        <v>315</v>
      </c>
      <c r="D308" s="5">
        <v>86000000000</v>
      </c>
    </row>
    <row r="309" spans="3:9" ht="15.5" x14ac:dyDescent="0.35">
      <c r="C309" t="s">
        <v>237</v>
      </c>
      <c r="D309" s="5">
        <v>-19000000000</v>
      </c>
    </row>
    <row r="310" spans="3:9" ht="15.5" x14ac:dyDescent="0.35">
      <c r="C310" t="s">
        <v>236</v>
      </c>
      <c r="I310" s="5">
        <v>144000000000</v>
      </c>
    </row>
    <row r="311" spans="3:9" ht="15.5" x14ac:dyDescent="0.35">
      <c r="C311" t="s">
        <v>235</v>
      </c>
      <c r="D311" s="5">
        <v>17000000000</v>
      </c>
    </row>
    <row r="312" spans="3:9" ht="15.5" x14ac:dyDescent="0.35">
      <c r="C312" t="s">
        <v>234</v>
      </c>
      <c r="D312" s="5">
        <v>22000000000</v>
      </c>
    </row>
    <row r="313" spans="3:9" ht="15.5" x14ac:dyDescent="0.35">
      <c r="C313" t="s">
        <v>23</v>
      </c>
      <c r="D313" s="5">
        <v>39000000000</v>
      </c>
    </row>
    <row r="314" spans="3:9" ht="15.5" x14ac:dyDescent="0.35">
      <c r="C314" t="s">
        <v>20</v>
      </c>
      <c r="D314" s="5">
        <v>39000000000</v>
      </c>
    </row>
    <row r="315" spans="3:9" ht="15.5" x14ac:dyDescent="0.35">
      <c r="C315" t="s">
        <v>316</v>
      </c>
      <c r="I315" s="5">
        <v>144000000000</v>
      </c>
    </row>
    <row r="316" spans="3:9" ht="15.5" x14ac:dyDescent="0.35">
      <c r="C316" t="s">
        <v>317</v>
      </c>
      <c r="I316" s="5">
        <v>19000000000</v>
      </c>
    </row>
    <row r="317" spans="3:9" ht="15.5" x14ac:dyDescent="0.35">
      <c r="C317" t="s">
        <v>318</v>
      </c>
      <c r="I317" s="5">
        <v>-7000000000</v>
      </c>
    </row>
    <row r="318" spans="3:9" ht="15.5" x14ac:dyDescent="0.35">
      <c r="C318" t="s">
        <v>319</v>
      </c>
      <c r="I318" s="5">
        <v>-12000000000</v>
      </c>
    </row>
    <row r="319" spans="3:9" ht="15.5" x14ac:dyDescent="0.35">
      <c r="C319" t="s">
        <v>320</v>
      </c>
      <c r="I319" s="5">
        <v>-7000000000</v>
      </c>
    </row>
    <row r="320" spans="3:9" ht="15.5" x14ac:dyDescent="0.35">
      <c r="C320" t="s">
        <v>321</v>
      </c>
      <c r="I320" s="5">
        <v>11000000000</v>
      </c>
    </row>
  </sheetData>
  <pageMargins left="0.7" right="0.7" top="0.75" bottom="0.75" header="0.3" footer="0.3"/>
  <ignoredErrors>
    <ignoredError sqref="A1:Z3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322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323</v>
      </c>
      <c r="D2" s="2" vm="9">
        <f ca="1">IFERROR(_xlfn.STOCKHISTORY("XIDX:" &amp; $C$1, D3, , 0, 0, 1), "Libur")</f>
        <v>248</v>
      </c>
      <c r="H2" s="2" vm="9">
        <f ca="1">IFERROR(INDEX(D2:G2,COUNT(D2:G2)),"")</f>
        <v>248</v>
      </c>
      <c r="I2" s="2" vm="10">
        <f t="shared" ref="I2:Z2" ca="1" si="0">IFERROR(_xlfn.STOCKHISTORY("XIDX:" &amp; $C$1, I1, , 0, 0, 1), "Libur")</f>
        <v>404</v>
      </c>
      <c r="J2" s="2" vm="11">
        <f t="shared" ca="1" si="0"/>
        <v>159</v>
      </c>
      <c r="K2" s="2" t="str">
        <f t="shared" ca="1" si="0"/>
        <v>Libur</v>
      </c>
      <c r="L2" s="2" vm="12">
        <f t="shared" ca="1" si="0"/>
        <v>170</v>
      </c>
      <c r="M2" s="2" vm="13">
        <f t="shared" ca="1" si="0"/>
        <v>232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vm="14">
        <f t="shared" ca="1" si="0"/>
        <v>152.5</v>
      </c>
      <c r="S2" s="2" t="str">
        <f t="shared" ca="1" si="0"/>
        <v>Libur</v>
      </c>
      <c r="T2" s="2" vm="15">
        <f t="shared" ca="1" si="0"/>
        <v>462.5</v>
      </c>
      <c r="U2" s="2" vm="16">
        <f t="shared" ca="1" si="0"/>
        <v>742.02149999999995</v>
      </c>
      <c r="V2" s="2" t="str">
        <f t="shared" ca="1" si="0"/>
        <v>Libur</v>
      </c>
      <c r="W2" s="2" vm="17">
        <f t="shared" ca="1" si="0"/>
        <v>504.57459999999998</v>
      </c>
      <c r="X2" s="2" vm="18">
        <f t="shared" ca="1" si="0"/>
        <v>534.25549999999998</v>
      </c>
      <c r="Y2" s="2" vm="19">
        <f t="shared" ca="1" si="0"/>
        <v>544.14909999999998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41873646916</v>
      </c>
      <c r="H4" s="2">
        <f>IFERROR(SUM(D4:G4)*(4/MAX(1,COUNT(D4:G4))),"")</f>
        <v>167494587664</v>
      </c>
      <c r="I4" s="2">
        <f t="shared" ref="I4:Z4" si="1">IFERROR(INDEX(I51:I500,MATCH($C$4,$C$51:$C$500,0)),"")</f>
        <v>222398736205</v>
      </c>
      <c r="J4" s="2">
        <f t="shared" si="1"/>
        <v>292831221553</v>
      </c>
      <c r="K4" s="2">
        <f t="shared" si="1"/>
        <v>306995042342</v>
      </c>
      <c r="L4" s="2">
        <f t="shared" si="1"/>
        <v>121886168697</v>
      </c>
      <c r="M4" s="2">
        <f t="shared" si="1"/>
        <v>46303564507</v>
      </c>
      <c r="N4" s="2">
        <f t="shared" si="1"/>
        <v>0</v>
      </c>
      <c r="O4" s="2">
        <f t="shared" si="1"/>
        <v>0</v>
      </c>
      <c r="P4" s="2">
        <f t="shared" si="1"/>
        <v>34975091118</v>
      </c>
      <c r="Q4" s="2">
        <f t="shared" si="1"/>
        <v>28672612639</v>
      </c>
      <c r="R4" s="2">
        <f t="shared" si="1"/>
        <v>23847470324</v>
      </c>
      <c r="S4" s="2">
        <f t="shared" si="1"/>
        <v>31375452390</v>
      </c>
      <c r="T4" s="2">
        <f t="shared" si="1"/>
        <v>169300649568</v>
      </c>
      <c r="U4" s="2">
        <f t="shared" si="1"/>
        <v>139985891541</v>
      </c>
      <c r="V4" s="2">
        <f t="shared" si="1"/>
        <v>150825364700</v>
      </c>
      <c r="W4" s="2">
        <f t="shared" si="1"/>
        <v>139394287082</v>
      </c>
      <c r="X4" s="2">
        <f t="shared" si="1"/>
        <v>85140507102</v>
      </c>
      <c r="Y4" s="2">
        <f t="shared" si="1"/>
        <v>68328469105</v>
      </c>
      <c r="Z4" s="2">
        <f t="shared" si="1"/>
        <v>92953417113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1299618639</v>
      </c>
      <c r="H5" s="2">
        <f>IFERROR(SUM(D5:G5)*(4/MAX(1,COUNT(D5:G5))),"")</f>
        <v>5198474556</v>
      </c>
      <c r="I5" s="2">
        <f t="shared" ref="I5:Z5" si="2">IFERROR(INDEX(I51:I500,MATCH($C$5,$C$51:$C$500,0)),"")</f>
        <v>13216562083</v>
      </c>
      <c r="J5" s="2">
        <f t="shared" si="2"/>
        <v>7769910679</v>
      </c>
      <c r="K5" s="2">
        <f t="shared" si="2"/>
        <v>39132242949</v>
      </c>
      <c r="L5" s="2">
        <f t="shared" si="2"/>
        <v>16456708169</v>
      </c>
      <c r="M5" s="2">
        <f t="shared" si="2"/>
        <v>6981365641</v>
      </c>
      <c r="N5" s="2">
        <f t="shared" si="2"/>
        <v>1014823598</v>
      </c>
      <c r="O5" s="2">
        <f t="shared" si="2"/>
        <v>-89301348941</v>
      </c>
      <c r="P5" s="2">
        <f t="shared" si="2"/>
        <v>-6322673944</v>
      </c>
      <c r="Q5" s="2">
        <f t="shared" si="2"/>
        <v>-22466478625</v>
      </c>
      <c r="R5" s="2">
        <f t="shared" si="2"/>
        <v>-23040787003</v>
      </c>
      <c r="S5" s="2">
        <f t="shared" si="2"/>
        <v>-160387547451</v>
      </c>
      <c r="T5" s="2">
        <f t="shared" si="2"/>
        <v>21285576814</v>
      </c>
      <c r="U5" s="2">
        <f t="shared" si="2"/>
        <v>21886865533</v>
      </c>
      <c r="V5" s="2">
        <f t="shared" si="2"/>
        <v>22049004433</v>
      </c>
      <c r="W5" s="2">
        <f t="shared" si="2"/>
        <v>27298793875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514632416244</v>
      </c>
      <c r="H6" s="2">
        <f>IFERROR(INDEX(D6:G6,COUNT(D6:G6)),"")</f>
        <v>514632416244</v>
      </c>
      <c r="I6" s="2">
        <f t="shared" ref="I6:Z6" si="3">IFERROR(INDEX(I51:I500,MATCH($C$6,$C$51:$C$500,0)),"")</f>
        <v>513005845328</v>
      </c>
      <c r="J6" s="2">
        <f t="shared" si="3"/>
        <v>434677617291</v>
      </c>
      <c r="K6" s="2">
        <f t="shared" si="3"/>
        <v>435796067440</v>
      </c>
      <c r="L6" s="2">
        <f t="shared" si="3"/>
        <v>393997822554</v>
      </c>
      <c r="M6" s="2">
        <f t="shared" si="3"/>
        <v>139152290963</v>
      </c>
      <c r="N6" s="2">
        <f t="shared" si="3"/>
        <v>-8982366108</v>
      </c>
      <c r="O6" s="2">
        <f t="shared" si="3"/>
        <v>-11638100033</v>
      </c>
      <c r="P6" s="2">
        <f t="shared" si="3"/>
        <v>75581147663</v>
      </c>
      <c r="Q6" s="2">
        <f t="shared" si="3"/>
        <v>82975483946</v>
      </c>
      <c r="R6" s="2">
        <f t="shared" si="3"/>
        <v>87173401656</v>
      </c>
      <c r="S6" s="2">
        <f t="shared" si="3"/>
        <v>110913528478</v>
      </c>
      <c r="T6" s="2">
        <f t="shared" si="3"/>
        <v>273779890951</v>
      </c>
      <c r="U6" s="2">
        <f t="shared" si="3"/>
        <v>111563686751</v>
      </c>
      <c r="V6" s="2">
        <f t="shared" si="3"/>
        <v>94809733218</v>
      </c>
      <c r="W6" s="2">
        <f t="shared" si="3"/>
        <v>62806309510</v>
      </c>
      <c r="X6" s="2">
        <f t="shared" si="3"/>
        <v>35507515635</v>
      </c>
      <c r="Y6" s="2">
        <f t="shared" si="3"/>
        <v>28579499134</v>
      </c>
      <c r="Z6" s="2">
        <f t="shared" si="3"/>
        <v>19654427455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3.75</v>
      </c>
      <c r="H7" s="3">
        <f>IFERROR(INDEX(D7:G7,COUNT(D7:G7)),"")</f>
        <v>3.75</v>
      </c>
      <c r="I7" s="3">
        <f t="shared" ref="I7:Z7" si="4">IFERROR(INDEX(I51:I500,MATCH($C$7,$C$51:$C$500,0))/1000000000,"")</f>
        <v>3.54</v>
      </c>
      <c r="J7" s="3">
        <f t="shared" si="4"/>
        <v>3.54</v>
      </c>
      <c r="K7" s="3">
        <f t="shared" si="4"/>
        <v>3.54</v>
      </c>
      <c r="L7" s="3">
        <f t="shared" si="4"/>
        <v>3.54</v>
      </c>
      <c r="M7" s="3">
        <f t="shared" si="4"/>
        <v>2.44</v>
      </c>
      <c r="N7" s="3">
        <f t="shared" si="4"/>
        <v>1.41</v>
      </c>
      <c r="O7" s="3">
        <f t="shared" si="4"/>
        <v>1.41</v>
      </c>
      <c r="P7" s="3">
        <f t="shared" si="4"/>
        <v>1.41</v>
      </c>
      <c r="Q7" s="3">
        <f t="shared" si="4"/>
        <v>1.41</v>
      </c>
      <c r="R7" s="3">
        <f t="shared" si="4"/>
        <v>1.28</v>
      </c>
      <c r="S7" s="3">
        <f t="shared" si="4"/>
        <v>1.28</v>
      </c>
      <c r="T7" s="3">
        <f t="shared" si="4"/>
        <v>1.28</v>
      </c>
      <c r="U7" s="3">
        <f t="shared" si="4"/>
        <v>2.57</v>
      </c>
      <c r="V7" s="3">
        <f t="shared" si="4"/>
        <v>2.57</v>
      </c>
      <c r="W7" s="3">
        <f t="shared" si="4"/>
        <v>2.57</v>
      </c>
      <c r="X7" s="3">
        <f t="shared" si="4"/>
        <v>2.57</v>
      </c>
      <c r="Y7" s="3">
        <f t="shared" si="4"/>
        <v>2.57</v>
      </c>
      <c r="Z7" s="3">
        <f t="shared" si="4"/>
        <v>2.57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31000000000</v>
      </c>
      <c r="J8" s="2">
        <f t="shared" si="5"/>
        <v>4000000000</v>
      </c>
      <c r="K8" s="2">
        <f t="shared" si="5"/>
        <v>41000000000</v>
      </c>
      <c r="L8" s="2">
        <f t="shared" si="5"/>
        <v>10000000000</v>
      </c>
      <c r="M8" s="2">
        <f t="shared" si="5"/>
        <v>-6000000000</v>
      </c>
      <c r="N8" s="2">
        <f t="shared" si="5"/>
        <v>-2000000000</v>
      </c>
      <c r="O8" s="2">
        <f t="shared" si="5"/>
        <v>-14000000000</v>
      </c>
      <c r="P8" s="2">
        <f t="shared" si="5"/>
        <v>0</v>
      </c>
      <c r="Q8" s="2">
        <f t="shared" si="5"/>
        <v>3000000000</v>
      </c>
      <c r="R8" s="2">
        <f t="shared" si="5"/>
        <v>-9000000000</v>
      </c>
      <c r="S8" s="2">
        <f t="shared" si="5"/>
        <v>-10000000000</v>
      </c>
      <c r="T8" s="2">
        <f t="shared" si="5"/>
        <v>11000000000</v>
      </c>
      <c r="U8" s="2">
        <f t="shared" si="5"/>
        <v>24000000000</v>
      </c>
      <c r="V8" s="2">
        <f t="shared" si="5"/>
        <v>12000000000</v>
      </c>
      <c r="W8" s="2">
        <f t="shared" si="5"/>
        <v>23000000000</v>
      </c>
      <c r="X8" s="2">
        <f t="shared" si="5"/>
        <v>13000000000</v>
      </c>
      <c r="Y8" s="2">
        <f t="shared" si="5"/>
        <v>20000000000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-1.19</v>
      </c>
      <c r="H9" s="3">
        <f>IFERROR(INDEX(D9:G9,COUNT(D9:G9)),"")</f>
        <v>-1.19</v>
      </c>
      <c r="I9" s="3">
        <f t="shared" ref="I9:Z9" si="6">IFERROR(INDEX(I51:I500,MATCH($C$9,$C$51:$C$500,0)),"")</f>
        <v>8.75</v>
      </c>
      <c r="J9" s="3">
        <f t="shared" si="6"/>
        <v>1.02</v>
      </c>
      <c r="K9" s="3">
        <f t="shared" si="6"/>
        <v>11.61</v>
      </c>
      <c r="L9" s="3">
        <f t="shared" si="6"/>
        <v>2.75</v>
      </c>
      <c r="M9" s="3">
        <f t="shared" si="6"/>
        <v>-2.64</v>
      </c>
      <c r="N9" s="3">
        <f t="shared" si="6"/>
        <v>-1.69</v>
      </c>
      <c r="O9" s="3">
        <f t="shared" si="6"/>
        <v>-9.75</v>
      </c>
      <c r="P9" s="3">
        <f t="shared" si="6"/>
        <v>0.24</v>
      </c>
      <c r="Q9" s="3">
        <f t="shared" si="6"/>
        <v>2.4300000000000002</v>
      </c>
      <c r="R9" s="3">
        <f t="shared" si="6"/>
        <v>-7.36</v>
      </c>
      <c r="S9" s="3">
        <f t="shared" si="6"/>
        <v>-7.65</v>
      </c>
      <c r="T9" s="3">
        <f t="shared" si="6"/>
        <v>8.6300000000000008</v>
      </c>
      <c r="U9" s="3">
        <f t="shared" si="6"/>
        <v>9.4499999999999993</v>
      </c>
      <c r="V9" s="3">
        <f t="shared" si="6"/>
        <v>4.57</v>
      </c>
      <c r="W9" s="3">
        <f t="shared" si="6"/>
        <v>8.92</v>
      </c>
      <c r="X9" s="3">
        <f t="shared" si="6"/>
        <v>5.1100000000000003</v>
      </c>
      <c r="Y9" s="3">
        <f t="shared" si="6"/>
        <v>7.84</v>
      </c>
      <c r="Z9" s="3">
        <f t="shared" si="6"/>
        <v>0.17</v>
      </c>
    </row>
    <row r="10" spans="1:26" ht="15.5" x14ac:dyDescent="0.35">
      <c r="C10" t="s">
        <v>17</v>
      </c>
      <c r="D10" s="3">
        <f ca="1">IFERROR(IF(D9=0,"",D2/D9),"")</f>
        <v>-208.40336134453781</v>
      </c>
      <c r="I10" s="3">
        <f t="shared" ref="I10:Z10" ca="1" si="7">IFERROR(IF(I9=0,"",I2/I9),"")</f>
        <v>46.171428571428571</v>
      </c>
      <c r="J10" s="3">
        <f t="shared" ca="1" si="7"/>
        <v>155.88235294117646</v>
      </c>
      <c r="K10" s="3" t="str">
        <f t="shared" ca="1" si="7"/>
        <v/>
      </c>
      <c r="L10" s="3">
        <f t="shared" ca="1" si="7"/>
        <v>61.81818181818182</v>
      </c>
      <c r="M10" s="3">
        <f t="shared" ca="1" si="7"/>
        <v>-87.878787878787875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-20.720108695652172</v>
      </c>
      <c r="S10" s="3" t="str">
        <f t="shared" ca="1" si="7"/>
        <v/>
      </c>
      <c r="T10" s="3">
        <f t="shared" ca="1" si="7"/>
        <v>53.592120509849359</v>
      </c>
      <c r="U10" s="3">
        <f t="shared" ca="1" si="7"/>
        <v>78.520793650793649</v>
      </c>
      <c r="V10" s="3" t="str">
        <f t="shared" ca="1" si="7"/>
        <v/>
      </c>
      <c r="W10" s="3">
        <f t="shared" ca="1" si="7"/>
        <v>56.566659192825107</v>
      </c>
      <c r="X10" s="3">
        <f t="shared" ca="1" si="7"/>
        <v>104.55097847358121</v>
      </c>
      <c r="Y10" s="3">
        <f t="shared" ca="1" si="7"/>
        <v>69.40677295918367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231569870413</v>
      </c>
      <c r="H11" s="2">
        <f>IFERROR(INDEX(D11:G11,COUNT(D11:G11)),"")</f>
        <v>231569870413</v>
      </c>
      <c r="I11" s="2">
        <f t="shared" ref="I11:Z11" si="8">IFERROR(INDEX(I51:I500,MATCH($C$11,$C$51:$C$500,0)),"")</f>
        <v>223312305614</v>
      </c>
      <c r="J11" s="2">
        <f t="shared" si="8"/>
        <v>129429705345</v>
      </c>
      <c r="K11" s="2">
        <f t="shared" si="8"/>
        <v>152105426438</v>
      </c>
      <c r="L11" s="2">
        <f t="shared" si="8"/>
        <v>131036973035</v>
      </c>
      <c r="M11" s="2">
        <f t="shared" si="8"/>
        <v>15250089233</v>
      </c>
      <c r="N11" s="2">
        <f t="shared" si="8"/>
        <v>4516247379</v>
      </c>
      <c r="O11" s="2">
        <f t="shared" si="8"/>
        <v>6836438527</v>
      </c>
      <c r="P11" s="2">
        <f t="shared" si="8"/>
        <v>21273562512</v>
      </c>
      <c r="Q11" s="2">
        <f t="shared" si="8"/>
        <v>21138919094</v>
      </c>
      <c r="R11" s="2">
        <f t="shared" si="8"/>
        <v>16003601056</v>
      </c>
      <c r="S11" s="2">
        <f t="shared" si="8"/>
        <v>80462371807</v>
      </c>
      <c r="T11" s="2">
        <f t="shared" si="8"/>
        <v>47588297793</v>
      </c>
      <c r="U11" s="2">
        <f t="shared" si="8"/>
        <v>50006905442</v>
      </c>
      <c r="V11" s="2">
        <f t="shared" si="8"/>
        <v>33277276437</v>
      </c>
      <c r="W11" s="2">
        <f t="shared" si="8"/>
        <v>25484829771</v>
      </c>
      <c r="X11" s="2">
        <f t="shared" si="8"/>
        <v>29631218043</v>
      </c>
      <c r="Y11" s="2">
        <f t="shared" si="8"/>
        <v>17655037363</v>
      </c>
      <c r="Z11" s="2">
        <f t="shared" si="8"/>
        <v>1281486804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-209000000000</v>
      </c>
      <c r="H12" s="2">
        <f>IFERROR(INDEX(D12:G12,COUNT(D12:G12)),"")</f>
        <v>-209000000000</v>
      </c>
      <c r="I12" s="2">
        <f t="shared" ref="I12:Z12" si="9">IFERROR(INDEX(I51:I500,MATCH($C$12,$C$51:$C$500,0)),"")</f>
        <v>-218000000000</v>
      </c>
      <c r="J12" s="2">
        <f t="shared" si="9"/>
        <v>-126000000000</v>
      </c>
      <c r="K12" s="2">
        <f t="shared" si="9"/>
        <v>-143000000000</v>
      </c>
      <c r="L12" s="2">
        <f t="shared" si="9"/>
        <v>-117000000000</v>
      </c>
      <c r="M12" s="2">
        <f t="shared" si="9"/>
        <v>-4000000000</v>
      </c>
      <c r="N12" s="2">
        <f t="shared" si="9"/>
        <v>5000000000</v>
      </c>
      <c r="O12" s="2">
        <f t="shared" si="9"/>
        <v>3000000000</v>
      </c>
      <c r="P12" s="2">
        <f t="shared" si="9"/>
        <v>-11000000000</v>
      </c>
      <c r="Q12" s="2">
        <f t="shared" si="9"/>
        <v>-11000000000</v>
      </c>
      <c r="R12" s="2">
        <f t="shared" si="9"/>
        <v>-6000000000</v>
      </c>
      <c r="S12" s="2">
        <f t="shared" si="9"/>
        <v>-70000000000</v>
      </c>
      <c r="T12" s="2">
        <f t="shared" si="9"/>
        <v>-33000000000</v>
      </c>
      <c r="U12" s="2">
        <f t="shared" si="9"/>
        <v>-33000000000</v>
      </c>
      <c r="V12" s="2">
        <f t="shared" si="9"/>
        <v>-13000000000</v>
      </c>
      <c r="W12" s="2">
        <f t="shared" si="9"/>
        <v>-6000000000</v>
      </c>
      <c r="X12" s="2">
        <f t="shared" si="9"/>
        <v>17000000000</v>
      </c>
      <c r="Y12" s="2">
        <f t="shared" si="9"/>
        <v>31000000000</v>
      </c>
      <c r="Z12" s="2">
        <f t="shared" si="9"/>
        <v>55000000000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23000000000</v>
      </c>
      <c r="H13" s="2">
        <f>IFERROR(INDEX(D13:G13,COUNT(D13:G13)),"")</f>
        <v>23000000000</v>
      </c>
      <c r="I13" s="2">
        <f t="shared" ref="I13:Z13" si="10">IFERROR(INDEX(I51:I500,MATCH($C$13,$C$51:$C$500,0)),"")</f>
        <v>6000000000</v>
      </c>
      <c r="J13" s="2">
        <f t="shared" si="10"/>
        <v>3000000000</v>
      </c>
      <c r="K13" s="2">
        <f t="shared" si="10"/>
        <v>9000000000</v>
      </c>
      <c r="L13" s="2">
        <f t="shared" si="10"/>
        <v>14000000000</v>
      </c>
      <c r="M13" s="2">
        <f t="shared" si="10"/>
        <v>11000000000</v>
      </c>
      <c r="N13" s="2">
        <f t="shared" si="10"/>
        <v>10000000000</v>
      </c>
      <c r="O13" s="2">
        <f t="shared" si="10"/>
        <v>10000000000</v>
      </c>
      <c r="P13" s="2">
        <f t="shared" si="10"/>
        <v>10000000000</v>
      </c>
      <c r="Q13" s="2">
        <f t="shared" si="10"/>
        <v>10000000000</v>
      </c>
      <c r="R13" s="2">
        <f t="shared" si="10"/>
        <v>10000000000</v>
      </c>
      <c r="S13" s="2">
        <f t="shared" si="10"/>
        <v>10000000000</v>
      </c>
      <c r="T13" s="2">
        <f t="shared" si="10"/>
        <v>15000000000</v>
      </c>
      <c r="U13" s="2">
        <f t="shared" si="10"/>
        <v>17000000000</v>
      </c>
      <c r="V13" s="2">
        <f t="shared" si="10"/>
        <v>20000000000</v>
      </c>
      <c r="W13" s="2">
        <f t="shared" si="10"/>
        <v>19000000000</v>
      </c>
      <c r="X13" s="2">
        <f t="shared" si="10"/>
        <v>47000000000</v>
      </c>
      <c r="Y13" s="2">
        <f t="shared" si="10"/>
        <v>49000000000</v>
      </c>
      <c r="Z13" s="2">
        <f t="shared" si="10"/>
        <v>57000000000</v>
      </c>
    </row>
    <row r="14" spans="1:26" ht="15.5" x14ac:dyDescent="0.35">
      <c r="C14" t="s">
        <v>26</v>
      </c>
      <c r="D14" s="2">
        <f>IFERROR(INDEX(D51:D500,MATCH($C$14,$C$51:$C$500,0)),"")</f>
        <v>-91763296</v>
      </c>
      <c r="H14" s="2">
        <f>IFERROR(SUM(D14:G14)*(4/MAX(1,COUNT(D14:G14))),"")</f>
        <v>-367053184</v>
      </c>
      <c r="I14" s="2">
        <f t="shared" ref="I14:Z14" si="11">IFERROR(INDEX(I51:I500,MATCH($C$14,$C$51:$C$500,0)),"")</f>
        <v>-347022495</v>
      </c>
      <c r="J14" s="2">
        <f t="shared" si="11"/>
        <v>-565372909</v>
      </c>
      <c r="K14" s="2">
        <f t="shared" si="11"/>
        <v>-391355061</v>
      </c>
      <c r="L14" s="2">
        <f t="shared" si="11"/>
        <v>-495246945</v>
      </c>
      <c r="M14" s="2">
        <f t="shared" si="11"/>
        <v>-118693414</v>
      </c>
      <c r="N14" s="2">
        <f t="shared" si="11"/>
        <v>0</v>
      </c>
      <c r="O14" s="2">
        <f t="shared" si="11"/>
        <v>0</v>
      </c>
      <c r="P14" s="2">
        <f t="shared" si="11"/>
        <v>-335429303</v>
      </c>
      <c r="Q14" s="2">
        <f t="shared" si="11"/>
        <v>-15022100982</v>
      </c>
      <c r="R14" s="2">
        <f t="shared" si="11"/>
        <v>0</v>
      </c>
      <c r="S14" s="2">
        <f t="shared" si="11"/>
        <v>-105025877</v>
      </c>
      <c r="T14" s="2">
        <f t="shared" si="11"/>
        <v>-471494119</v>
      </c>
      <c r="U14" s="2">
        <f t="shared" si="11"/>
        <v>-656359108</v>
      </c>
      <c r="V14" s="2">
        <f t="shared" si="11"/>
        <v>-346339773</v>
      </c>
      <c r="W14" s="2">
        <f t="shared" si="11"/>
        <v>-1794193013</v>
      </c>
      <c r="X14" s="2">
        <f t="shared" si="11"/>
        <v>-2507288190</v>
      </c>
      <c r="Y14" s="2">
        <f t="shared" si="11"/>
        <v>-3698513665</v>
      </c>
      <c r="Z14" s="2">
        <f t="shared" si="11"/>
        <v>-7415108968</v>
      </c>
    </row>
    <row r="15" spans="1:26" ht="15.5" x14ac:dyDescent="0.35">
      <c r="C15" t="s">
        <v>27</v>
      </c>
      <c r="D15" s="2">
        <f>IFERROR(INDEX(D51:D500,MATCH($C$15,$C$51:$C$500,0)),"")</f>
        <v>-532565889</v>
      </c>
      <c r="H15" s="2">
        <f>IFERROR(SUM(D15:G15)*(4/MAX(1,COUNT(D15:G15))),"")</f>
        <v>-2130263556</v>
      </c>
      <c r="I15" s="2">
        <f t="shared" ref="I15:Z15" si="12">IFERROR(INDEX(I51:I500,MATCH($C$15,$C$51:$C$500,0)),"")</f>
        <v>-7194309736</v>
      </c>
      <c r="J15" s="2">
        <f t="shared" si="12"/>
        <v>-8123243347</v>
      </c>
      <c r="K15" s="2">
        <f t="shared" si="12"/>
        <v>-11180213285</v>
      </c>
      <c r="L15" s="2">
        <f t="shared" si="12"/>
        <v>-4232982375</v>
      </c>
      <c r="M15" s="2">
        <f t="shared" si="12"/>
        <v>1103749521</v>
      </c>
      <c r="N15" s="2">
        <f t="shared" si="12"/>
        <v>7273893571</v>
      </c>
      <c r="O15" s="2">
        <f t="shared" si="12"/>
        <v>0</v>
      </c>
      <c r="P15" s="2">
        <f t="shared" si="12"/>
        <v>-1939794085</v>
      </c>
      <c r="Q15" s="2">
        <f t="shared" si="12"/>
        <v>-3575346317</v>
      </c>
      <c r="R15" s="2">
        <f t="shared" si="12"/>
        <v>-1217185526</v>
      </c>
      <c r="S15" s="2">
        <f t="shared" si="12"/>
        <v>-1740150362</v>
      </c>
      <c r="T15" s="2">
        <f t="shared" si="12"/>
        <v>-4220800604</v>
      </c>
      <c r="U15" s="2">
        <f t="shared" si="12"/>
        <v>-5754196591</v>
      </c>
      <c r="V15" s="2">
        <f t="shared" si="12"/>
        <v>-5797671705</v>
      </c>
      <c r="W15" s="2">
        <f t="shared" si="12"/>
        <v>-6773395168</v>
      </c>
      <c r="X15" s="2">
        <f t="shared" si="12"/>
        <v>-2302685800</v>
      </c>
      <c r="Y15" s="2">
        <f t="shared" si="12"/>
        <v>-1068763254</v>
      </c>
      <c r="Z15" s="2">
        <f t="shared" si="12"/>
        <v>-1173833115</v>
      </c>
    </row>
    <row r="16" spans="1:26" ht="15.5" x14ac:dyDescent="0.35">
      <c r="C16" t="s">
        <v>28</v>
      </c>
      <c r="D16" s="2">
        <f>IFERROR(INDEX(D51:D500,MATCH($C$16,$C$51:$C$500,0)),"")</f>
        <v>2159136805</v>
      </c>
      <c r="H16" s="2">
        <f>IFERROR(SUM(D16:G16)*(4/MAX(1,COUNT(D16:G16))),"")</f>
        <v>8636547220</v>
      </c>
      <c r="I16" s="2">
        <f t="shared" ref="I16:Z16" si="13">IFERROR(INDEX(I51:I500,MATCH($C$16,$C$51:$C$500,0)),"")</f>
        <v>22441559442</v>
      </c>
      <c r="J16" s="2">
        <f t="shared" si="13"/>
        <v>19508113527</v>
      </c>
      <c r="K16" s="2">
        <f t="shared" si="13"/>
        <v>59068954324</v>
      </c>
      <c r="L16" s="2">
        <f t="shared" si="13"/>
        <v>19578876245</v>
      </c>
      <c r="M16" s="2">
        <f t="shared" si="13"/>
        <v>8121034418</v>
      </c>
      <c r="N16" s="2">
        <f t="shared" si="13"/>
        <v>-3234723552</v>
      </c>
      <c r="O16" s="2">
        <f t="shared" si="13"/>
        <v>-87934380048</v>
      </c>
      <c r="P16" s="2">
        <f t="shared" si="13"/>
        <v>11007673676</v>
      </c>
      <c r="Q16" s="2">
        <f t="shared" si="13"/>
        <v>-19165121524</v>
      </c>
      <c r="R16" s="2">
        <f t="shared" si="13"/>
        <v>-20053291626</v>
      </c>
      <c r="S16" s="2">
        <f t="shared" si="13"/>
        <v>-193474282660</v>
      </c>
      <c r="T16" s="2">
        <f t="shared" si="13"/>
        <v>11830024336</v>
      </c>
      <c r="U16" s="2">
        <f t="shared" si="13"/>
        <v>27756812124</v>
      </c>
      <c r="V16" s="2">
        <f t="shared" si="13"/>
        <v>27888346138</v>
      </c>
      <c r="W16" s="2">
        <f t="shared" si="13"/>
        <v>34252759043</v>
      </c>
      <c r="X16" s="2">
        <f t="shared" si="13"/>
        <v>6333710423</v>
      </c>
      <c r="Y16" s="2">
        <f t="shared" si="13"/>
        <v>9993834933</v>
      </c>
      <c r="Z16" s="2">
        <f t="shared" si="13"/>
        <v>1176141839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930000000000</v>
      </c>
      <c r="H20" s="2">
        <f t="shared" ref="H20:Z20" ca="1" si="14">IFERROR(H21*H2,"")</f>
        <v>930000000000</v>
      </c>
      <c r="I20" s="2">
        <f t="shared" ca="1" si="14"/>
        <v>1430160000000</v>
      </c>
      <c r="J20" s="2">
        <f t="shared" ca="1" si="14"/>
        <v>562860000000</v>
      </c>
      <c r="K20" s="2" t="str">
        <f t="shared" ca="1" si="14"/>
        <v/>
      </c>
      <c r="L20" s="2">
        <f t="shared" ca="1" si="14"/>
        <v>601800000000</v>
      </c>
      <c r="M20" s="2">
        <f t="shared" ca="1" si="14"/>
        <v>566080000000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195200000000</v>
      </c>
      <c r="S20" s="2" t="str">
        <f t="shared" ca="1" si="14"/>
        <v/>
      </c>
      <c r="T20" s="2">
        <f t="shared" ca="1" si="14"/>
        <v>592000000000</v>
      </c>
      <c r="U20" s="2">
        <f t="shared" ca="1" si="14"/>
        <v>1906995254999.9998</v>
      </c>
      <c r="V20" s="2" t="str">
        <f t="shared" ca="1" si="14"/>
        <v/>
      </c>
      <c r="W20" s="2">
        <f t="shared" ca="1" si="14"/>
        <v>1296756722000</v>
      </c>
      <c r="X20" s="2">
        <f t="shared" ca="1" si="14"/>
        <v>1373036635000</v>
      </c>
      <c r="Y20" s="2">
        <f t="shared" ca="1" si="14"/>
        <v>1398463187000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3750000000</v>
      </c>
      <c r="H21" s="2">
        <f>IFERROR(INDEX(D21:G21,COUNT(D21:G21)),"")</f>
        <v>3750000000</v>
      </c>
      <c r="I21" s="2">
        <f t="shared" ref="I21:Z21" si="15">IFERROR(INDEX(I51:I500,MATCH($C$7,$C$51:$C$500,0)),"")</f>
        <v>3540000000</v>
      </c>
      <c r="J21" s="2">
        <f t="shared" si="15"/>
        <v>3540000000</v>
      </c>
      <c r="K21" s="2">
        <f t="shared" si="15"/>
        <v>3540000000</v>
      </c>
      <c r="L21" s="2">
        <f t="shared" si="15"/>
        <v>3540000000</v>
      </c>
      <c r="M21" s="2">
        <f t="shared" si="15"/>
        <v>2440000000</v>
      </c>
      <c r="N21" s="2">
        <f t="shared" si="15"/>
        <v>1410000000</v>
      </c>
      <c r="O21" s="2">
        <f t="shared" si="15"/>
        <v>1410000000</v>
      </c>
      <c r="P21" s="2">
        <f t="shared" si="15"/>
        <v>1410000000</v>
      </c>
      <c r="Q21" s="2">
        <f t="shared" si="15"/>
        <v>1410000000</v>
      </c>
      <c r="R21" s="2">
        <f t="shared" si="15"/>
        <v>1280000000</v>
      </c>
      <c r="S21" s="2">
        <f t="shared" si="15"/>
        <v>1280000000</v>
      </c>
      <c r="T21" s="2">
        <f t="shared" si="15"/>
        <v>1280000000</v>
      </c>
      <c r="U21" s="2">
        <f t="shared" si="15"/>
        <v>2570000000</v>
      </c>
      <c r="V21" s="2">
        <f t="shared" si="15"/>
        <v>2570000000</v>
      </c>
      <c r="W21" s="2">
        <f t="shared" si="15"/>
        <v>2570000000</v>
      </c>
      <c r="X21" s="2">
        <f t="shared" si="15"/>
        <v>2570000000</v>
      </c>
      <c r="Y21" s="2">
        <f t="shared" si="15"/>
        <v>2570000000</v>
      </c>
      <c r="Z21" s="2">
        <f t="shared" si="15"/>
        <v>2570000000</v>
      </c>
    </row>
    <row r="23" spans="1:26" ht="15.5" x14ac:dyDescent="0.35">
      <c r="B23" t="s">
        <v>53</v>
      </c>
      <c r="C23" t="s">
        <v>54</v>
      </c>
      <c r="D23" s="3">
        <f>IFERROR(D5/D6*100,"")</f>
        <v>0.25253338071572595</v>
      </c>
      <c r="H23" s="3">
        <f t="shared" ref="H23:Z23" si="16">IFERROR(H5/H6*100,"")</f>
        <v>1.0101335228629038</v>
      </c>
      <c r="I23" s="3">
        <f t="shared" si="16"/>
        <v>2.5762985360429451</v>
      </c>
      <c r="J23" s="3">
        <f t="shared" si="16"/>
        <v>1.7875111047639571</v>
      </c>
      <c r="K23" s="3">
        <f t="shared" si="16"/>
        <v>8.9794851015693684</v>
      </c>
      <c r="L23" s="3">
        <f t="shared" si="16"/>
        <v>4.1768525679464892</v>
      </c>
      <c r="M23" s="3">
        <f t="shared" si="16"/>
        <v>5.0170684166862305</v>
      </c>
      <c r="N23" s="3">
        <f t="shared" si="16"/>
        <v>-11.297954078003608</v>
      </c>
      <c r="O23" s="3">
        <f t="shared" si="16"/>
        <v>767.31896690855672</v>
      </c>
      <c r="P23" s="3">
        <f t="shared" si="16"/>
        <v>-8.3654114015196441</v>
      </c>
      <c r="Q23" s="3">
        <f t="shared" si="16"/>
        <v>-27.076044099509033</v>
      </c>
      <c r="R23" s="3">
        <f t="shared" si="16"/>
        <v>-26.430983035309989</v>
      </c>
      <c r="S23" s="3">
        <f t="shared" si="16"/>
        <v>-144.60593730260175</v>
      </c>
      <c r="T23" s="3">
        <f t="shared" si="16"/>
        <v>7.7747042487534657</v>
      </c>
      <c r="U23" s="3">
        <f t="shared" si="16"/>
        <v>19.618270218919434</v>
      </c>
      <c r="V23" s="3">
        <f t="shared" si="16"/>
        <v>23.256055770457447</v>
      </c>
      <c r="W23" s="3">
        <f t="shared" si="16"/>
        <v>43.465050068979927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-0.37155898525518583</v>
      </c>
      <c r="H24" s="4">
        <f t="shared" ref="H24:Z24" si="17">IFERROR(_xlfn.RRI(5,M23,H23),"")</f>
        <v>-0.27425215968710892</v>
      </c>
      <c r="I24" s="4" t="str">
        <f t="shared" si="17"/>
        <v/>
      </c>
      <c r="J24" s="4">
        <f t="shared" si="17"/>
        <v>-0.70252219861578791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-0.39943124211341463</v>
      </c>
      <c r="O24" s="4">
        <f t="shared" si="17"/>
        <v>1.5052923438559529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0.35</v>
      </c>
      <c r="H25" s="3">
        <f>IFERROR(INDEX(D25:G25,COUNT(D25:G25)),"")</f>
        <v>0.35</v>
      </c>
      <c r="I25" s="3">
        <f t="shared" ref="I25:Z25" si="18">IFERROR(INDEX(I51:I500,MATCH($C$25,$C$51:$C$500,0)),"")</f>
        <v>3.49</v>
      </c>
      <c r="J25" s="3">
        <f t="shared" si="18"/>
        <v>1.84</v>
      </c>
      <c r="K25" s="3">
        <f t="shared" si="18"/>
        <v>10.88</v>
      </c>
      <c r="L25" s="3">
        <f t="shared" si="18"/>
        <v>4.3099999999999996</v>
      </c>
      <c r="M25" s="3">
        <f t="shared" si="18"/>
        <v>4.17</v>
      </c>
      <c r="N25" s="3">
        <f t="shared" si="18"/>
        <v>1.62</v>
      </c>
      <c r="O25" s="3">
        <f t="shared" si="18"/>
        <v>-63.72</v>
      </c>
      <c r="P25" s="3">
        <f t="shared" si="18"/>
        <v>5.65</v>
      </c>
      <c r="Q25" s="3">
        <f t="shared" si="18"/>
        <v>-16.72</v>
      </c>
      <c r="R25" s="3">
        <f t="shared" si="18"/>
        <v>-17.68</v>
      </c>
      <c r="S25" s="3">
        <f t="shared" si="18"/>
        <v>-136.69999999999999</v>
      </c>
      <c r="T25" s="3">
        <f t="shared" si="18"/>
        <v>6.22</v>
      </c>
      <c r="U25" s="3">
        <f t="shared" si="18"/>
        <v>8.57</v>
      </c>
      <c r="V25" s="3">
        <f t="shared" si="18"/>
        <v>8.61</v>
      </c>
      <c r="W25" s="3">
        <f t="shared" si="18"/>
        <v>10.71</v>
      </c>
      <c r="X25" s="3">
        <f t="shared" si="18"/>
        <v>1.57</v>
      </c>
      <c r="Y25" s="3">
        <f t="shared" si="18"/>
        <v>3.48</v>
      </c>
      <c r="Z25" s="3">
        <f t="shared" si="18"/>
        <v>0</v>
      </c>
    </row>
    <row r="26" spans="1:26" ht="15.5" x14ac:dyDescent="0.35">
      <c r="C26" t="s">
        <v>58</v>
      </c>
      <c r="D26" s="4">
        <f>IFERROR(_xlfn.RRI(5,I25,D25),"")</f>
        <v>-0.36868148908716081</v>
      </c>
      <c r="H26" s="4">
        <f t="shared" ref="H26:Z26" si="19">IFERROR(_xlfn.RRI(5,M25,H25),"")</f>
        <v>-0.39076282188777289</v>
      </c>
      <c r="I26" s="4">
        <f t="shared" si="19"/>
        <v>0.16590209446766302</v>
      </c>
      <c r="J26" s="4" t="str">
        <f t="shared" si="19"/>
        <v/>
      </c>
      <c r="K26" s="4">
        <f t="shared" si="19"/>
        <v>0.14002949998781489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-7.9945560656507819E-2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0.12316155161660691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>
        <f t="shared" si="19"/>
        <v>0</v>
      </c>
    </row>
    <row r="27" spans="1:26" ht="15.5" x14ac:dyDescent="0.35">
      <c r="C27" t="s">
        <v>59</v>
      </c>
      <c r="D27" s="3">
        <f>IFERROR(D4/D21,"")</f>
        <v>11.166305844266667</v>
      </c>
      <c r="H27" s="3">
        <f t="shared" ref="H27:Z27" si="20">IFERROR(H4/H21,"")</f>
        <v>44.665223377066667</v>
      </c>
      <c r="I27" s="3">
        <f t="shared" si="20"/>
        <v>62.824501752824858</v>
      </c>
      <c r="J27" s="3">
        <f t="shared" si="20"/>
        <v>82.720684054519779</v>
      </c>
      <c r="K27" s="3">
        <f t="shared" si="20"/>
        <v>86.721763373446322</v>
      </c>
      <c r="L27" s="3">
        <f t="shared" si="20"/>
        <v>34.431121100847456</v>
      </c>
      <c r="M27" s="3">
        <f t="shared" si="20"/>
        <v>18.976870699590165</v>
      </c>
      <c r="N27" s="3">
        <f t="shared" si="20"/>
        <v>0</v>
      </c>
      <c r="O27" s="3">
        <f t="shared" si="20"/>
        <v>0</v>
      </c>
      <c r="P27" s="3">
        <f t="shared" si="20"/>
        <v>24.805029161702127</v>
      </c>
      <c r="Q27" s="3">
        <f t="shared" si="20"/>
        <v>20.335186268794327</v>
      </c>
      <c r="R27" s="3">
        <f t="shared" si="20"/>
        <v>18.630836190625001</v>
      </c>
      <c r="S27" s="3">
        <f t="shared" si="20"/>
        <v>24.5120721796875</v>
      </c>
      <c r="T27" s="3">
        <f t="shared" si="20"/>
        <v>132.26613247500001</v>
      </c>
      <c r="U27" s="3">
        <f t="shared" si="20"/>
        <v>54.469218498443581</v>
      </c>
      <c r="V27" s="3">
        <f t="shared" si="20"/>
        <v>58.68691233463035</v>
      </c>
      <c r="W27" s="3">
        <f t="shared" si="20"/>
        <v>54.239022210894944</v>
      </c>
      <c r="X27" s="3">
        <f t="shared" si="20"/>
        <v>33.128601985214004</v>
      </c>
      <c r="Y27" s="3">
        <f t="shared" si="20"/>
        <v>26.586952959143968</v>
      </c>
      <c r="Z27" s="3">
        <f t="shared" si="20"/>
        <v>36.168644791050582</v>
      </c>
    </row>
    <row r="28" spans="1:26" ht="15.5" x14ac:dyDescent="0.35">
      <c r="C28" t="s">
        <v>60</v>
      </c>
      <c r="D28" s="4">
        <f>IFERROR(_xlfn.RRI(5,I27,D27),"")</f>
        <v>-0.29212578471512729</v>
      </c>
      <c r="H28" s="4">
        <f t="shared" ref="H28:Z28" si="21">IFERROR(_xlfn.RRI(5,M27,H27),"")</f>
        <v>0.18672196930663398</v>
      </c>
      <c r="I28" s="4" t="str">
        <f t="shared" si="21"/>
        <v/>
      </c>
      <c r="J28" s="4" t="str">
        <f t="shared" si="21"/>
        <v/>
      </c>
      <c r="K28" s="4">
        <f t="shared" si="21"/>
        <v>0.28445138576989581</v>
      </c>
      <c r="L28" s="4">
        <f t="shared" si="21"/>
        <v>0.11106790327311944</v>
      </c>
      <c r="M28" s="4">
        <f t="shared" si="21"/>
        <v>3.6873492703020094E-3</v>
      </c>
      <c r="N28" s="4">
        <f t="shared" si="21"/>
        <v>-1</v>
      </c>
      <c r="O28" s="4">
        <f t="shared" si="21"/>
        <v>-1</v>
      </c>
      <c r="P28" s="4">
        <f t="shared" si="21"/>
        <v>-0.14556757809100251</v>
      </c>
      <c r="Q28" s="4">
        <f t="shared" si="21"/>
        <v>-0.19101330543363793</v>
      </c>
      <c r="R28" s="4">
        <f t="shared" si="21"/>
        <v>-0.19242270712653786</v>
      </c>
      <c r="S28" s="4">
        <f t="shared" si="21"/>
        <v>-5.8467352907376591E-2</v>
      </c>
      <c r="T28" s="4">
        <f t="shared" si="21"/>
        <v>0.37833891387144769</v>
      </c>
      <c r="U28" s="4">
        <f t="shared" si="21"/>
        <v>8.5334932910906103E-2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-0.89971346704871058</v>
      </c>
      <c r="I29" s="4">
        <f t="shared" si="22"/>
        <v>0.89673913043478259</v>
      </c>
      <c r="J29" s="4">
        <f t="shared" si="22"/>
        <v>-0.83088235294117652</v>
      </c>
      <c r="K29" s="4">
        <f t="shared" si="22"/>
        <v>1.5243619489559168</v>
      </c>
      <c r="L29" s="4">
        <f t="shared" si="22"/>
        <v>3.3573141486810475E-2</v>
      </c>
      <c r="M29" s="4">
        <f t="shared" si="22"/>
        <v>1.574074074074074</v>
      </c>
      <c r="N29" s="4">
        <f t="shared" si="22"/>
        <v>-1.0254237288135595</v>
      </c>
      <c r="O29" s="4">
        <f t="shared" si="22"/>
        <v>-12.277876106194689</v>
      </c>
      <c r="P29" s="4">
        <f t="shared" si="22"/>
        <v>-1.3379186602870812</v>
      </c>
      <c r="Q29" s="4">
        <f t="shared" si="22"/>
        <v>-5.4298642533936702E-2</v>
      </c>
      <c r="R29" s="4">
        <f t="shared" si="22"/>
        <v>-0.87066569129480609</v>
      </c>
      <c r="S29" s="4">
        <f t="shared" si="22"/>
        <v>-22.977491961414788</v>
      </c>
      <c r="T29" s="4">
        <f t="shared" si="22"/>
        <v>-0.27421236872812138</v>
      </c>
      <c r="U29" s="4">
        <f t="shared" si="22"/>
        <v>-4.64576074332162E-3</v>
      </c>
      <c r="V29" s="4">
        <f t="shared" si="22"/>
        <v>-0.19607843137254913</v>
      </c>
      <c r="W29" s="4">
        <f t="shared" si="22"/>
        <v>5.8216560509554141</v>
      </c>
      <c r="X29" s="4">
        <f t="shared" si="22"/>
        <v>-0.54885057471264365</v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-0.28904771019440156</v>
      </c>
      <c r="I30" s="4">
        <f t="shared" si="23"/>
        <v>-0.2405224585495653</v>
      </c>
      <c r="J30" s="4">
        <f t="shared" si="23"/>
        <v>-4.6136969121544052E-2</v>
      </c>
      <c r="K30" s="4">
        <f t="shared" si="23"/>
        <v>1.5187028653363202</v>
      </c>
      <c r="L30" s="4">
        <f t="shared" si="23"/>
        <v>0.81437296200743192</v>
      </c>
      <c r="M30" s="4" t="str">
        <f t="shared" si="23"/>
        <v/>
      </c>
      <c r="N30" s="4" t="str">
        <f t="shared" si="23"/>
        <v/>
      </c>
      <c r="O30" s="4">
        <f t="shared" si="23"/>
        <v>-1</v>
      </c>
      <c r="P30" s="4">
        <f t="shared" si="23"/>
        <v>0.21980830830977266</v>
      </c>
      <c r="Q30" s="4">
        <f t="shared" si="23"/>
        <v>9.1480063521086202E-2</v>
      </c>
      <c r="R30" s="4">
        <f t="shared" si="23"/>
        <v>-0.2399322238425898</v>
      </c>
      <c r="S30" s="4">
        <f t="shared" si="23"/>
        <v>-0.81467612516514321</v>
      </c>
      <c r="T30" s="4">
        <f t="shared" si="23"/>
        <v>1.4282729975055437</v>
      </c>
      <c r="U30" s="4">
        <f t="shared" si="23"/>
        <v>-7.1867707269001518E-2</v>
      </c>
      <c r="V30" s="4">
        <f t="shared" si="23"/>
        <v>8.2005352280151572E-2</v>
      </c>
      <c r="W30" s="4">
        <f t="shared" si="23"/>
        <v>0.63722641345091979</v>
      </c>
      <c r="X30" s="4">
        <f t="shared" si="23"/>
        <v>0.24604733893810826</v>
      </c>
      <c r="Y30" s="4">
        <f t="shared" si="23"/>
        <v>-0.2649170818331979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124.35</v>
      </c>
      <c r="H32" s="3">
        <f>IFERROR(INDEX(D32:G32,COUNT(D32:G32)),"")</f>
        <v>124.35</v>
      </c>
      <c r="I32" s="3">
        <f t="shared" ref="I32:Z32" si="24">IFERROR(INDEX(I51:I500,MATCH($C$32,$C$51:$C$500,0)),"")</f>
        <v>131.35</v>
      </c>
      <c r="J32" s="3">
        <f t="shared" si="24"/>
        <v>110.72</v>
      </c>
      <c r="K32" s="3">
        <f t="shared" si="24"/>
        <v>111.53</v>
      </c>
      <c r="L32" s="3">
        <f t="shared" si="24"/>
        <v>101.98</v>
      </c>
      <c r="M32" s="3">
        <f t="shared" si="24"/>
        <v>46.52</v>
      </c>
      <c r="N32" s="3">
        <f t="shared" si="24"/>
        <v>-4.93</v>
      </c>
      <c r="O32" s="3">
        <f t="shared" si="24"/>
        <v>-5.65</v>
      </c>
      <c r="P32" s="3">
        <f t="shared" si="24"/>
        <v>57.62</v>
      </c>
      <c r="Q32" s="3">
        <f t="shared" si="24"/>
        <v>62.1</v>
      </c>
      <c r="R32" s="3">
        <f t="shared" si="24"/>
        <v>72.22</v>
      </c>
      <c r="S32" s="3">
        <f t="shared" si="24"/>
        <v>90.17</v>
      </c>
      <c r="T32" s="3">
        <f t="shared" si="24"/>
        <v>215.16</v>
      </c>
      <c r="U32" s="3">
        <f t="shared" si="24"/>
        <v>43.47</v>
      </c>
      <c r="V32" s="3">
        <f t="shared" si="24"/>
        <v>36.94</v>
      </c>
      <c r="W32" s="3">
        <f t="shared" si="24"/>
        <v>24.47</v>
      </c>
      <c r="X32" s="3">
        <f t="shared" si="24"/>
        <v>13.84</v>
      </c>
      <c r="Y32" s="3">
        <f t="shared" si="24"/>
        <v>11.14</v>
      </c>
      <c r="Z32" s="3">
        <f t="shared" si="24"/>
        <v>7.66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2.0299999999999998</v>
      </c>
      <c r="H33" s="3">
        <f>IFERROR(INDEX(D33:G33,COUNT(D33:G33)),"")</f>
        <v>2.0299999999999998</v>
      </c>
      <c r="I33" s="3">
        <f t="shared" ref="I33:Z33" si="25">IFERROR(INDEX(I51:I500,MATCH($C$33,$C$51:$C$500,0)),"")</f>
        <v>3.08</v>
      </c>
      <c r="J33" s="3">
        <f t="shared" si="25"/>
        <v>1.44</v>
      </c>
      <c r="K33" s="3">
        <f t="shared" si="25"/>
        <v>1.7</v>
      </c>
      <c r="L33" s="3">
        <f t="shared" si="25"/>
        <v>1.67</v>
      </c>
      <c r="M33" s="3">
        <f t="shared" si="25"/>
        <v>4.99</v>
      </c>
      <c r="N33" s="3">
        <f t="shared" si="25"/>
        <v>-26.17</v>
      </c>
      <c r="O33" s="3">
        <f t="shared" si="25"/>
        <v>-9.0299999999999994</v>
      </c>
      <c r="P33" s="3">
        <f t="shared" si="25"/>
        <v>0.87</v>
      </c>
      <c r="Q33" s="3">
        <f t="shared" si="25"/>
        <v>0.81</v>
      </c>
      <c r="R33" s="3">
        <f t="shared" si="25"/>
        <v>0.84</v>
      </c>
      <c r="S33" s="3">
        <f t="shared" si="25"/>
        <v>1.38</v>
      </c>
      <c r="T33" s="3">
        <f t="shared" si="25"/>
        <v>0.86</v>
      </c>
      <c r="U33" s="3">
        <f t="shared" si="25"/>
        <v>27.35</v>
      </c>
      <c r="V33" s="3">
        <f t="shared" si="25"/>
        <v>35.630000000000003</v>
      </c>
      <c r="W33" s="3">
        <f t="shared" si="25"/>
        <v>33.020000000000003</v>
      </c>
      <c r="X33" s="3">
        <f t="shared" si="25"/>
        <v>61.85</v>
      </c>
      <c r="Y33" s="3">
        <f t="shared" si="25"/>
        <v>78.28</v>
      </c>
      <c r="Z33" s="3">
        <f t="shared" si="25"/>
        <v>103.39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720</v>
      </c>
      <c r="H34" s="3">
        <f>IFERROR(INDEX(D34:G34,COUNT(D34:G34)),"")</f>
        <v>720</v>
      </c>
      <c r="I34" s="3">
        <f t="shared" ref="I34:Z34" si="26">IFERROR(INDEX(I51:I500,MATCH($C$34,$C$51:$C$500,0)),"")</f>
        <v>115.76</v>
      </c>
      <c r="J34" s="3">
        <f t="shared" si="26"/>
        <v>86.41</v>
      </c>
      <c r="K34" s="3">
        <f t="shared" si="26"/>
        <v>17.46</v>
      </c>
      <c r="L34" s="3">
        <f t="shared" si="26"/>
        <v>39.44</v>
      </c>
      <c r="M34" s="3">
        <f t="shared" si="26"/>
        <v>55.64</v>
      </c>
      <c r="N34" s="3">
        <f t="shared" si="26"/>
        <v>79.63</v>
      </c>
      <c r="O34" s="3">
        <f t="shared" si="26"/>
        <v>-0.8</v>
      </c>
      <c r="P34" s="3">
        <f t="shared" si="26"/>
        <v>8.85</v>
      </c>
      <c r="Q34" s="3">
        <f t="shared" si="26"/>
        <v>-2.99</v>
      </c>
      <c r="R34" s="3">
        <f t="shared" si="26"/>
        <v>-3.45</v>
      </c>
      <c r="S34" s="3">
        <f t="shared" si="26"/>
        <v>-0.91</v>
      </c>
      <c r="T34" s="3">
        <f t="shared" si="26"/>
        <v>29.74</v>
      </c>
      <c r="U34" s="3">
        <f t="shared" si="26"/>
        <v>138.74</v>
      </c>
      <c r="V34" s="3">
        <f t="shared" si="26"/>
        <v>152.85</v>
      </c>
      <c r="W34" s="3">
        <f t="shared" si="26"/>
        <v>75.44</v>
      </c>
      <c r="X34" s="3">
        <f t="shared" si="26"/>
        <v>545.22</v>
      </c>
      <c r="Y34" s="3">
        <f t="shared" si="26"/>
        <v>250.57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22.57</v>
      </c>
      <c r="H35" s="3">
        <f>IFERROR(INDEX(D35:G35,COUNT(D35:G35)),"")</f>
        <v>22.57</v>
      </c>
      <c r="I35" s="3">
        <f t="shared" ref="I35:Z35" si="27">IFERROR(INDEX(I51:I500,MATCH($C$35,$C$51:$C$500,0)),"")</f>
        <v>6.43</v>
      </c>
      <c r="J35" s="3">
        <f t="shared" si="27"/>
        <v>1.92</v>
      </c>
      <c r="K35" s="3">
        <f t="shared" si="27"/>
        <v>2.19</v>
      </c>
      <c r="L35" s="3">
        <f t="shared" si="27"/>
        <v>4.9400000000000004</v>
      </c>
      <c r="M35" s="3">
        <f t="shared" si="27"/>
        <v>12.24</v>
      </c>
      <c r="N35" s="3">
        <f t="shared" si="27"/>
        <v>0</v>
      </c>
      <c r="O35" s="3">
        <f t="shared" si="27"/>
        <v>0</v>
      </c>
      <c r="P35" s="3">
        <f t="shared" si="27"/>
        <v>2.02</v>
      </c>
      <c r="Q35" s="3">
        <f t="shared" si="27"/>
        <v>2.46</v>
      </c>
      <c r="R35" s="3">
        <f t="shared" si="27"/>
        <v>3.28</v>
      </c>
      <c r="S35" s="3">
        <f t="shared" si="27"/>
        <v>5.07</v>
      </c>
      <c r="T35" s="3">
        <f t="shared" si="27"/>
        <v>1.4</v>
      </c>
      <c r="U35" s="3">
        <f t="shared" si="27"/>
        <v>21.8</v>
      </c>
      <c r="V35" s="3">
        <f t="shared" si="27"/>
        <v>22.39</v>
      </c>
      <c r="W35" s="3">
        <f t="shared" si="27"/>
        <v>14.88</v>
      </c>
      <c r="X35" s="3">
        <f t="shared" si="27"/>
        <v>25.8</v>
      </c>
      <c r="Y35" s="3">
        <f t="shared" si="27"/>
        <v>32.75</v>
      </c>
      <c r="Z35" s="3">
        <f t="shared" si="27"/>
        <v>21.87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1.6315999999999999</v>
      </c>
      <c r="J36" s="4">
        <f t="shared" si="28"/>
        <v>0</v>
      </c>
      <c r="K36" s="4">
        <f t="shared" si="28"/>
        <v>0.29220000000000002</v>
      </c>
      <c r="L36" s="4">
        <f t="shared" si="28"/>
        <v>0.34820000000000001</v>
      </c>
      <c r="M36" s="4">
        <f t="shared" si="28"/>
        <v>0.34759999999999996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3</v>
      </c>
      <c r="L37" s="3">
        <f t="shared" si="29"/>
        <v>1.5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41873646916</v>
      </c>
      <c r="E51" s="5">
        <v>52072007377</v>
      </c>
      <c r="F51" s="5">
        <v>50326008542</v>
      </c>
      <c r="G51" s="5">
        <v>66007836354</v>
      </c>
      <c r="I51" s="5">
        <v>222398736205</v>
      </c>
      <c r="J51" s="5">
        <v>292831221553</v>
      </c>
      <c r="K51" s="5">
        <v>306995042342</v>
      </c>
      <c r="L51" s="5">
        <v>121886168697</v>
      </c>
      <c r="M51" s="5">
        <v>46303564507</v>
      </c>
      <c r="P51" s="5">
        <v>34975091118</v>
      </c>
      <c r="Q51" s="5">
        <v>28672612639</v>
      </c>
      <c r="R51" s="5">
        <v>23847470324</v>
      </c>
      <c r="S51" s="5">
        <v>31375452390</v>
      </c>
      <c r="T51" s="5">
        <v>169300649568</v>
      </c>
      <c r="U51" s="5">
        <v>139985891541</v>
      </c>
      <c r="V51" s="5">
        <v>150825364700</v>
      </c>
      <c r="W51" s="5">
        <v>139394287082</v>
      </c>
      <c r="X51" s="5">
        <v>85140507102</v>
      </c>
      <c r="Y51" s="5">
        <v>68328469105</v>
      </c>
      <c r="Z51" s="5">
        <v>92953417113</v>
      </c>
    </row>
    <row r="52" spans="2:26" ht="15.5" x14ac:dyDescent="0.35">
      <c r="C52" t="s">
        <v>85</v>
      </c>
      <c r="D52" s="5">
        <v>-28192330574</v>
      </c>
      <c r="E52" s="5">
        <v>-29642762968</v>
      </c>
      <c r="F52" s="5">
        <v>-35083993282</v>
      </c>
      <c r="G52" s="5">
        <v>-47185835074</v>
      </c>
      <c r="I52" s="5">
        <v>-151943073562</v>
      </c>
      <c r="J52" s="5">
        <v>-225901850764</v>
      </c>
      <c r="K52" s="5">
        <v>-195832703523</v>
      </c>
      <c r="L52" s="5">
        <v>-80275791293</v>
      </c>
      <c r="M52" s="5">
        <v>-26022294610</v>
      </c>
      <c r="P52" s="5">
        <v>-24039972221</v>
      </c>
      <c r="Q52" s="5">
        <v>-19323267109</v>
      </c>
      <c r="R52" s="5">
        <v>-24226241199</v>
      </c>
      <c r="S52" s="5">
        <v>-62994345033</v>
      </c>
      <c r="T52" s="5">
        <v>-128895780646</v>
      </c>
      <c r="U52" s="5">
        <v>-95683484150</v>
      </c>
      <c r="V52" s="5">
        <v>-104203143365</v>
      </c>
      <c r="W52" s="5">
        <v>-90435512429</v>
      </c>
      <c r="X52" s="5">
        <v>-52490792470</v>
      </c>
      <c r="Y52" s="5">
        <v>-48282390488</v>
      </c>
      <c r="Z52" s="5">
        <v>-53142280651</v>
      </c>
    </row>
    <row r="53" spans="2:26" ht="15.5" x14ac:dyDescent="0.35">
      <c r="C53" t="s">
        <v>86</v>
      </c>
      <c r="D53" s="5">
        <v>13681316342</v>
      </c>
      <c r="E53" s="5">
        <v>22429244409</v>
      </c>
      <c r="F53" s="5">
        <v>15242015260</v>
      </c>
      <c r="G53" s="5">
        <v>18822001280</v>
      </c>
      <c r="I53" s="5">
        <v>70455662643</v>
      </c>
      <c r="J53" s="5">
        <v>66929370789</v>
      </c>
      <c r="K53" s="5">
        <v>111162338819</v>
      </c>
      <c r="L53" s="5">
        <v>41610377404</v>
      </c>
      <c r="M53" s="5">
        <v>20281269897</v>
      </c>
      <c r="P53" s="5">
        <v>10935118897</v>
      </c>
      <c r="Q53" s="5">
        <v>9349345530</v>
      </c>
      <c r="R53" s="5">
        <v>-378770875</v>
      </c>
      <c r="S53" s="5">
        <v>-31618892643</v>
      </c>
      <c r="T53" s="5">
        <v>40404868922</v>
      </c>
      <c r="U53" s="5">
        <v>44302407391</v>
      </c>
      <c r="V53" s="5">
        <v>46622221335</v>
      </c>
      <c r="W53" s="5">
        <v>48958774653</v>
      </c>
      <c r="X53" s="5">
        <v>32649714632</v>
      </c>
      <c r="Y53" s="5">
        <v>20046078617</v>
      </c>
      <c r="Z53" s="5">
        <v>39811136462</v>
      </c>
    </row>
    <row r="54" spans="2:26" ht="15.5" x14ac:dyDescent="0.35">
      <c r="C54" t="s">
        <v>87</v>
      </c>
      <c r="D54" s="5">
        <v>-12556061281</v>
      </c>
      <c r="E54" s="5">
        <v>-16356158432</v>
      </c>
      <c r="F54" s="5">
        <v>-11063882755</v>
      </c>
      <c r="G54" s="5">
        <v>-12044382615</v>
      </c>
      <c r="I54" s="5">
        <v>-51886645796</v>
      </c>
      <c r="J54" s="5">
        <v>-51323527523</v>
      </c>
      <c r="K54" s="5">
        <v>-54177710576</v>
      </c>
      <c r="L54" s="5">
        <v>-27698359613</v>
      </c>
      <c r="M54" s="5">
        <v>-15852043808</v>
      </c>
      <c r="N54" s="5">
        <v>-9859317028</v>
      </c>
      <c r="O54" s="5">
        <v>-9421415790</v>
      </c>
      <c r="P54" s="5">
        <v>-11012409729</v>
      </c>
      <c r="Q54" s="5">
        <v>-11709599247</v>
      </c>
      <c r="R54" s="5">
        <v>-15140769086</v>
      </c>
      <c r="S54" s="5">
        <v>-18901249091</v>
      </c>
      <c r="T54" s="5">
        <v>-32625983033</v>
      </c>
      <c r="U54" s="5">
        <v>-16844333648</v>
      </c>
      <c r="V54" s="5">
        <v>-17942258965</v>
      </c>
      <c r="W54" s="5">
        <v>-14608757891</v>
      </c>
      <c r="X54" s="5">
        <v>-26764599399</v>
      </c>
      <c r="Y54" s="5">
        <v>-19582112868</v>
      </c>
      <c r="Z54" s="5">
        <v>-26284125284</v>
      </c>
    </row>
    <row r="55" spans="2:26" ht="15.5" x14ac:dyDescent="0.35">
      <c r="C55" t="s">
        <v>89</v>
      </c>
      <c r="T55" s="5">
        <v>-1871730134</v>
      </c>
      <c r="U55" s="5">
        <v>-1503112810</v>
      </c>
      <c r="V55" s="5">
        <v>-2325192599</v>
      </c>
      <c r="W55" s="5">
        <v>-3046835083</v>
      </c>
      <c r="X55" s="5">
        <v>-14244433051</v>
      </c>
      <c r="Y55" s="5">
        <v>-10629180069</v>
      </c>
      <c r="Z55" s="5">
        <v>-16648624077</v>
      </c>
    </row>
    <row r="56" spans="2:26" ht="15.5" x14ac:dyDescent="0.35">
      <c r="C56" t="s">
        <v>88</v>
      </c>
      <c r="T56" s="5">
        <v>-30754252899</v>
      </c>
      <c r="U56" s="5">
        <v>-15341220838</v>
      </c>
      <c r="V56" s="5">
        <v>-15617066366</v>
      </c>
      <c r="W56" s="5">
        <v>-11561922808</v>
      </c>
      <c r="X56" s="5">
        <v>-12520166348</v>
      </c>
      <c r="Y56" s="5">
        <v>-8952932799</v>
      </c>
      <c r="Z56" s="5">
        <v>-9635501207</v>
      </c>
    </row>
    <row r="57" spans="2:26" ht="15.5" x14ac:dyDescent="0.35">
      <c r="C57" t="s">
        <v>91</v>
      </c>
      <c r="D57" s="5">
        <v>1125255061</v>
      </c>
      <c r="E57" s="5">
        <v>6073085977</v>
      </c>
      <c r="F57" s="5">
        <v>4178132505</v>
      </c>
      <c r="G57" s="5">
        <v>6777618665</v>
      </c>
      <c r="I57" s="5">
        <v>18569016847</v>
      </c>
      <c r="J57" s="5">
        <v>15605843266</v>
      </c>
      <c r="K57" s="5">
        <v>56984628243</v>
      </c>
      <c r="L57" s="5">
        <v>13912017791</v>
      </c>
      <c r="M57" s="5">
        <v>4429226089</v>
      </c>
      <c r="N57" s="5">
        <v>-9859317028</v>
      </c>
      <c r="O57" s="5">
        <v>-9421415790</v>
      </c>
      <c r="P57" s="5">
        <v>-77290832</v>
      </c>
      <c r="Q57" s="5">
        <v>-2360253717</v>
      </c>
      <c r="R57" s="5">
        <v>-15519539961</v>
      </c>
      <c r="S57" s="5">
        <v>-50520141734</v>
      </c>
      <c r="T57" s="5">
        <v>7778885889</v>
      </c>
      <c r="U57" s="5">
        <v>27458073743</v>
      </c>
      <c r="V57" s="5">
        <v>28679962370</v>
      </c>
      <c r="W57" s="5">
        <v>34350016762</v>
      </c>
      <c r="X57" s="5">
        <v>5885115233</v>
      </c>
      <c r="Y57" s="5">
        <v>463965749</v>
      </c>
      <c r="Z57" s="5">
        <v>13527011178</v>
      </c>
    </row>
    <row r="58" spans="2:26" ht="15.5" x14ac:dyDescent="0.35">
      <c r="C58" t="s">
        <v>92</v>
      </c>
      <c r="D58" s="5">
        <v>1033881744</v>
      </c>
      <c r="E58" s="5">
        <v>-543842621</v>
      </c>
      <c r="F58" s="5">
        <v>1122392347</v>
      </c>
      <c r="G58" s="5">
        <v>1529299600</v>
      </c>
      <c r="I58" s="5">
        <v>3872542595</v>
      </c>
      <c r="J58" s="5">
        <v>3902270261</v>
      </c>
      <c r="K58" s="5">
        <v>2084326081</v>
      </c>
      <c r="L58" s="5">
        <v>5666858454</v>
      </c>
      <c r="M58" s="5">
        <v>3691808329</v>
      </c>
      <c r="N58" s="5">
        <v>6624593476</v>
      </c>
      <c r="O58" s="5">
        <v>-78512964258</v>
      </c>
      <c r="P58" s="5">
        <v>11084964508</v>
      </c>
      <c r="Q58" s="5">
        <v>-16804867807</v>
      </c>
      <c r="R58" s="5">
        <v>-4533751665</v>
      </c>
      <c r="S58" s="5">
        <v>-142954140926</v>
      </c>
      <c r="T58" s="5">
        <v>4051138447</v>
      </c>
      <c r="U58" s="5">
        <v>298738381</v>
      </c>
      <c r="V58" s="5">
        <v>-791616232</v>
      </c>
      <c r="W58" s="5">
        <v>-97257719</v>
      </c>
      <c r="X58" s="5">
        <v>448595190</v>
      </c>
      <c r="Y58" s="5">
        <v>9529869184</v>
      </c>
      <c r="Z58" s="5">
        <v>-12350869339</v>
      </c>
    </row>
    <row r="59" spans="2:26" ht="15.5" x14ac:dyDescent="0.35">
      <c r="C59" t="s">
        <v>94</v>
      </c>
      <c r="D59" s="5">
        <v>992956782</v>
      </c>
      <c r="E59" s="5">
        <v>800049013</v>
      </c>
      <c r="F59" s="5">
        <v>663487610</v>
      </c>
      <c r="G59" s="5">
        <v>680632944</v>
      </c>
      <c r="I59" s="5">
        <v>2851322786</v>
      </c>
      <c r="J59" s="5">
        <v>3030750573</v>
      </c>
      <c r="K59" s="5">
        <v>2538511342</v>
      </c>
      <c r="L59" s="5">
        <v>625150222</v>
      </c>
      <c r="M59" s="5">
        <v>387959424</v>
      </c>
      <c r="N59" s="5">
        <v>32135977</v>
      </c>
      <c r="O59" s="5">
        <v>2197054299</v>
      </c>
      <c r="P59" s="5">
        <v>2449049472</v>
      </c>
      <c r="Q59" s="5">
        <v>95971943</v>
      </c>
      <c r="R59" s="5">
        <v>688431079</v>
      </c>
      <c r="S59" s="5">
        <v>639586308</v>
      </c>
      <c r="T59" s="5">
        <v>1664468175</v>
      </c>
      <c r="U59" s="5">
        <v>2281705805</v>
      </c>
      <c r="V59" s="5">
        <v>1033295814</v>
      </c>
      <c r="W59" s="5">
        <v>740478352</v>
      </c>
      <c r="X59" s="5">
        <v>318981843</v>
      </c>
      <c r="Y59" s="5">
        <v>225081643</v>
      </c>
      <c r="Z59" s="5">
        <v>80413853</v>
      </c>
    </row>
    <row r="60" spans="2:26" ht="15.5" x14ac:dyDescent="0.35">
      <c r="C60" t="s">
        <v>26</v>
      </c>
      <c r="D60" s="5">
        <v>-91763296</v>
      </c>
      <c r="E60" s="5">
        <v>-130244461</v>
      </c>
      <c r="F60" s="5">
        <v>-28839180</v>
      </c>
      <c r="G60" s="5">
        <v>-56257165</v>
      </c>
      <c r="I60" s="5">
        <v>-347022495</v>
      </c>
      <c r="J60" s="5">
        <v>-565372909</v>
      </c>
      <c r="K60" s="5">
        <v>-391355061</v>
      </c>
      <c r="L60" s="5">
        <v>-495246945</v>
      </c>
      <c r="M60" s="5">
        <v>-118693414</v>
      </c>
      <c r="P60" s="5">
        <v>-335429303</v>
      </c>
      <c r="Q60" s="5">
        <v>-15022100982</v>
      </c>
      <c r="S60" s="5">
        <v>-105025877</v>
      </c>
      <c r="T60" s="5">
        <v>-471494119</v>
      </c>
      <c r="U60" s="5">
        <v>-656359108</v>
      </c>
      <c r="V60" s="5">
        <v>-346339773</v>
      </c>
      <c r="W60" s="5">
        <v>-1794193013</v>
      </c>
      <c r="X60" s="5">
        <v>-2507288190</v>
      </c>
      <c r="Y60" s="5">
        <v>-3698513665</v>
      </c>
      <c r="Z60" s="5">
        <v>-7415108968</v>
      </c>
    </row>
    <row r="61" spans="2:26" ht="15.5" x14ac:dyDescent="0.35">
      <c r="C61" t="s">
        <v>95</v>
      </c>
      <c r="D61" s="5">
        <v>155712008</v>
      </c>
      <c r="E61" s="5">
        <v>910282938</v>
      </c>
      <c r="F61" s="5">
        <v>241160347</v>
      </c>
      <c r="G61" s="5">
        <v>254507349</v>
      </c>
      <c r="I61" s="5">
        <v>2009480540</v>
      </c>
      <c r="J61" s="5">
        <v>1868180259</v>
      </c>
      <c r="K61" s="5">
        <v>827080391</v>
      </c>
      <c r="L61" s="5">
        <v>2323766191</v>
      </c>
      <c r="M61" s="5">
        <v>-448411402</v>
      </c>
      <c r="S61" s="5">
        <v>27312461</v>
      </c>
      <c r="T61" s="5">
        <v>2445890955</v>
      </c>
      <c r="U61" s="5">
        <v>-1888624037</v>
      </c>
      <c r="V61" s="5">
        <v>-1609993535</v>
      </c>
      <c r="W61" s="5">
        <v>307874464</v>
      </c>
      <c r="X61" s="5">
        <v>2004811572</v>
      </c>
      <c r="Y61" s="5">
        <v>5672494536</v>
      </c>
      <c r="Z61" s="5">
        <v>-3532989223</v>
      </c>
    </row>
    <row r="62" spans="2:26" ht="15.5" x14ac:dyDescent="0.35">
      <c r="C62" t="s">
        <v>97</v>
      </c>
    </row>
    <row r="63" spans="2:26" ht="15.5" x14ac:dyDescent="0.35">
      <c r="C63" t="s">
        <v>185</v>
      </c>
    </row>
    <row r="64" spans="2:26" ht="15.5" x14ac:dyDescent="0.35">
      <c r="C64" t="s">
        <v>98</v>
      </c>
      <c r="E64" s="5">
        <v>1093703795</v>
      </c>
      <c r="I64" s="5">
        <v>1093703795</v>
      </c>
      <c r="J64" s="5">
        <v>1648001565</v>
      </c>
      <c r="K64" s="5">
        <v>742530175</v>
      </c>
      <c r="L64" s="5">
        <v>1256719980</v>
      </c>
      <c r="M64" s="5">
        <v>-5492299970</v>
      </c>
      <c r="N64" s="5">
        <v>-1383436094</v>
      </c>
      <c r="O64" s="5">
        <v>715132352</v>
      </c>
      <c r="P64" s="5">
        <v>-14417801827</v>
      </c>
      <c r="Q64" s="5">
        <v>1204468357</v>
      </c>
      <c r="R64" s="5">
        <v>-378094185</v>
      </c>
      <c r="S64" s="5">
        <v>16694332180</v>
      </c>
      <c r="T64" s="5">
        <v>15174341202</v>
      </c>
      <c r="U64" s="5">
        <v>-115750000</v>
      </c>
      <c r="V64" s="5">
        <v>-41670000</v>
      </c>
      <c r="W64" s="5">
        <v>-180570000</v>
      </c>
    </row>
    <row r="65" spans="3:26" ht="15.5" x14ac:dyDescent="0.35">
      <c r="C65" t="s">
        <v>99</v>
      </c>
      <c r="D65" s="5">
        <v>1033881744</v>
      </c>
      <c r="E65" s="5">
        <v>-543842621</v>
      </c>
      <c r="F65" s="5">
        <v>1122392347</v>
      </c>
      <c r="G65" s="5">
        <v>1529299600</v>
      </c>
      <c r="I65" s="5">
        <v>3872542595</v>
      </c>
      <c r="J65" s="5">
        <v>3902270261</v>
      </c>
      <c r="K65" s="5">
        <v>2084326081</v>
      </c>
      <c r="L65" s="5">
        <v>5666858454</v>
      </c>
      <c r="M65" s="5">
        <v>3691808329</v>
      </c>
      <c r="N65" s="5">
        <v>6624593476</v>
      </c>
      <c r="O65" s="5">
        <v>-78512964258</v>
      </c>
      <c r="P65" s="5">
        <v>11084964508</v>
      </c>
      <c r="Q65" s="5">
        <v>-16804867807</v>
      </c>
      <c r="R65" s="5">
        <v>-4533751665</v>
      </c>
      <c r="S65" s="5">
        <v>-142954140926</v>
      </c>
      <c r="T65" s="5">
        <v>4051138447</v>
      </c>
      <c r="U65" s="5">
        <v>298738381</v>
      </c>
      <c r="V65" s="5">
        <v>-791616232</v>
      </c>
      <c r="W65" s="5">
        <v>-97257719</v>
      </c>
      <c r="X65" s="5">
        <v>448595190</v>
      </c>
      <c r="Y65" s="5">
        <v>9529869184</v>
      </c>
      <c r="Z65" s="5">
        <v>-12350869339</v>
      </c>
    </row>
    <row r="66" spans="3:26" ht="15.5" x14ac:dyDescent="0.35">
      <c r="C66" t="s">
        <v>28</v>
      </c>
      <c r="D66" s="5">
        <v>2159136805</v>
      </c>
      <c r="E66" s="5">
        <v>5529243356</v>
      </c>
      <c r="F66" s="5">
        <v>5300524852</v>
      </c>
      <c r="G66" s="5">
        <v>8306918265</v>
      </c>
      <c r="I66" s="5">
        <v>22441559442</v>
      </c>
      <c r="J66" s="5">
        <v>19508113527</v>
      </c>
      <c r="K66" s="5">
        <v>59068954324</v>
      </c>
      <c r="L66" s="5">
        <v>19578876245</v>
      </c>
      <c r="M66" s="5">
        <v>8121034418</v>
      </c>
      <c r="N66" s="5">
        <v>-3234723552</v>
      </c>
      <c r="O66" s="5">
        <v>-87934380048</v>
      </c>
      <c r="P66" s="5">
        <v>11007673676</v>
      </c>
      <c r="Q66" s="5">
        <v>-19165121524</v>
      </c>
      <c r="R66" s="5">
        <v>-20053291626</v>
      </c>
      <c r="S66" s="5">
        <v>-193474282660</v>
      </c>
      <c r="T66" s="5">
        <v>11830024336</v>
      </c>
      <c r="U66" s="5">
        <v>27756812124</v>
      </c>
      <c r="V66" s="5">
        <v>27888346138</v>
      </c>
      <c r="W66" s="5">
        <v>34252759043</v>
      </c>
      <c r="X66" s="5">
        <v>6333710423</v>
      </c>
      <c r="Y66" s="5">
        <v>9993834933</v>
      </c>
      <c r="Z66" s="5">
        <v>1176141839</v>
      </c>
    </row>
    <row r="67" spans="3:26" ht="15.5" x14ac:dyDescent="0.35">
      <c r="C67" t="s">
        <v>27</v>
      </c>
      <c r="D67" s="5">
        <v>-532565889</v>
      </c>
      <c r="E67" s="5">
        <v>-1237857571</v>
      </c>
      <c r="F67" s="5">
        <v>-1890267364</v>
      </c>
      <c r="G67" s="5">
        <v>-2483054028</v>
      </c>
      <c r="I67" s="5">
        <v>-7194309736</v>
      </c>
      <c r="J67" s="5">
        <v>-8123243347</v>
      </c>
      <c r="K67" s="5">
        <v>-11180213285</v>
      </c>
      <c r="L67" s="5">
        <v>-4232982375</v>
      </c>
      <c r="M67" s="5">
        <v>1103749521</v>
      </c>
      <c r="N67" s="5">
        <v>7273893571</v>
      </c>
      <c r="P67" s="5">
        <v>-1939794085</v>
      </c>
      <c r="Q67" s="5">
        <v>-3575346317</v>
      </c>
      <c r="R67" s="5">
        <v>-1217185526</v>
      </c>
      <c r="S67" s="5">
        <v>-1740150362</v>
      </c>
      <c r="T67" s="5">
        <v>-4220800604</v>
      </c>
      <c r="U67" s="5">
        <v>-5754196591</v>
      </c>
      <c r="V67" s="5">
        <v>-5797671705</v>
      </c>
      <c r="W67" s="5">
        <v>-6773395168</v>
      </c>
      <c r="X67" s="5">
        <v>-2302685800</v>
      </c>
      <c r="Y67" s="5">
        <v>-1068763254</v>
      </c>
      <c r="Z67" s="5">
        <v>-1173833115</v>
      </c>
    </row>
    <row r="68" spans="3:26" ht="15.5" x14ac:dyDescent="0.35">
      <c r="C68" t="s">
        <v>90</v>
      </c>
      <c r="D68" s="5">
        <v>-189860457</v>
      </c>
      <c r="E68" s="5">
        <v>-234014832</v>
      </c>
      <c r="F68" s="5">
        <v>-159910055</v>
      </c>
      <c r="G68" s="5">
        <v>-207363155</v>
      </c>
      <c r="I68" s="5">
        <v>-740411780</v>
      </c>
      <c r="J68" s="5">
        <v>-1016134331</v>
      </c>
      <c r="K68" s="5">
        <v>-672379927</v>
      </c>
      <c r="L68" s="5">
        <v>-730391412</v>
      </c>
    </row>
    <row r="69" spans="3:26" ht="15.5" x14ac:dyDescent="0.35">
      <c r="C69" t="s">
        <v>324</v>
      </c>
      <c r="D69" s="5">
        <v>-416072101</v>
      </c>
      <c r="E69" s="5">
        <v>-1241728861</v>
      </c>
      <c r="F69" s="5">
        <v>-1603044122</v>
      </c>
      <c r="G69" s="5">
        <v>-2050028336</v>
      </c>
      <c r="I69" s="5">
        <v>-6348378354</v>
      </c>
      <c r="J69" s="5">
        <v>-7083625560</v>
      </c>
      <c r="K69" s="5">
        <v>-11765452312</v>
      </c>
      <c r="L69" s="5">
        <v>-4237657432</v>
      </c>
      <c r="M69" s="5">
        <v>890193797</v>
      </c>
      <c r="N69" s="5">
        <v>7273893571</v>
      </c>
      <c r="P69" s="5">
        <v>-1939794085</v>
      </c>
      <c r="Q69" s="5">
        <v>-1590245043</v>
      </c>
      <c r="R69" s="5">
        <v>-1322632244</v>
      </c>
      <c r="T69" s="5">
        <v>-3197603228</v>
      </c>
      <c r="U69" s="5">
        <v>-5718282400</v>
      </c>
      <c r="V69" s="5">
        <v>-5634623800</v>
      </c>
      <c r="W69" s="5">
        <v>-7455554400</v>
      </c>
      <c r="X69" s="5">
        <v>-2154291600</v>
      </c>
      <c r="Y69" s="5">
        <v>-1288065780</v>
      </c>
      <c r="Z69" s="5">
        <v>-1626663200</v>
      </c>
    </row>
    <row r="70" spans="3:26" ht="15.5" x14ac:dyDescent="0.35">
      <c r="C70" t="s">
        <v>325</v>
      </c>
      <c r="D70" s="5">
        <v>73366669</v>
      </c>
      <c r="E70" s="5">
        <v>237886122</v>
      </c>
      <c r="F70" s="5">
        <v>-127313187</v>
      </c>
      <c r="G70" s="5">
        <v>-225662537</v>
      </c>
      <c r="I70" s="5">
        <v>-105519602</v>
      </c>
      <c r="J70" s="5">
        <v>-23483456</v>
      </c>
      <c r="K70" s="5">
        <v>1257618954</v>
      </c>
      <c r="L70" s="5">
        <v>735066469</v>
      </c>
      <c r="M70" s="5">
        <v>213555724</v>
      </c>
      <c r="Q70" s="5">
        <v>-1985101274</v>
      </c>
      <c r="R70" s="5">
        <v>105446718</v>
      </c>
      <c r="T70" s="5">
        <v>-1023197376</v>
      </c>
      <c r="U70" s="5">
        <v>-35914191</v>
      </c>
      <c r="V70" s="5">
        <v>-163047905</v>
      </c>
      <c r="W70" s="5">
        <v>682159232</v>
      </c>
      <c r="X70" s="5">
        <v>-148394200</v>
      </c>
      <c r="Y70" s="5">
        <v>219302526</v>
      </c>
      <c r="Z70" s="5">
        <v>452830085</v>
      </c>
    </row>
    <row r="71" spans="3:26" ht="15.5" x14ac:dyDescent="0.35">
      <c r="C71" t="s">
        <v>326</v>
      </c>
      <c r="D71" s="5">
        <v>-532565889</v>
      </c>
      <c r="E71" s="5">
        <v>-1237857571</v>
      </c>
      <c r="F71" s="5">
        <v>-1890267364</v>
      </c>
      <c r="G71" s="5">
        <v>-2483054028</v>
      </c>
      <c r="I71" s="5">
        <v>-7194309736</v>
      </c>
      <c r="J71" s="5">
        <v>-8123243347</v>
      </c>
      <c r="K71" s="5">
        <v>-11180213285</v>
      </c>
      <c r="L71" s="5">
        <v>-4232982375</v>
      </c>
      <c r="M71" s="5">
        <v>1103749521</v>
      </c>
      <c r="N71" s="5">
        <v>7273893571</v>
      </c>
      <c r="P71" s="5">
        <v>-1939794085</v>
      </c>
      <c r="Q71" s="5">
        <v>-3575346317</v>
      </c>
      <c r="R71" s="5">
        <v>-1217185526</v>
      </c>
      <c r="S71" s="5">
        <v>-1740150362</v>
      </c>
      <c r="T71" s="5">
        <v>-4220800604</v>
      </c>
      <c r="U71" s="5">
        <v>-5754196591</v>
      </c>
      <c r="V71" s="5">
        <v>-5797671705</v>
      </c>
      <c r="W71" s="5">
        <v>-6773395168</v>
      </c>
      <c r="X71" s="5">
        <v>-2302685800</v>
      </c>
      <c r="Y71" s="5">
        <v>-1068763254</v>
      </c>
      <c r="Z71" s="5">
        <v>-1173833115</v>
      </c>
    </row>
    <row r="72" spans="3:26" ht="15.5" x14ac:dyDescent="0.35">
      <c r="C72" t="s">
        <v>327</v>
      </c>
      <c r="P72" s="5">
        <v>-1584903170</v>
      </c>
      <c r="Q72" s="5">
        <v>-613892816</v>
      </c>
      <c r="R72" s="5">
        <v>-2091555485</v>
      </c>
      <c r="S72" s="5">
        <v>15653738369</v>
      </c>
    </row>
    <row r="73" spans="3:26" ht="15.5" x14ac:dyDescent="0.35">
      <c r="C73" t="s">
        <v>102</v>
      </c>
      <c r="D73" s="5">
        <v>1626570916</v>
      </c>
      <c r="E73" s="5">
        <v>4291385785</v>
      </c>
      <c r="F73" s="5">
        <v>3410257488</v>
      </c>
      <c r="G73" s="5">
        <v>5823864237</v>
      </c>
      <c r="I73" s="5">
        <v>15247249706</v>
      </c>
      <c r="J73" s="5">
        <v>11384870180</v>
      </c>
      <c r="K73" s="5">
        <v>47888741039</v>
      </c>
      <c r="L73" s="5">
        <v>15345893870</v>
      </c>
      <c r="M73" s="5">
        <v>9224783939</v>
      </c>
      <c r="N73" s="5">
        <v>4039170019</v>
      </c>
      <c r="O73" s="5">
        <v>-87934380048</v>
      </c>
      <c r="P73" s="5">
        <v>7482976421</v>
      </c>
      <c r="Q73" s="5">
        <v>-23354360657</v>
      </c>
      <c r="R73" s="5">
        <v>-23362032637</v>
      </c>
      <c r="S73" s="5">
        <v>-179560694653</v>
      </c>
      <c r="T73" s="5">
        <v>7609223732</v>
      </c>
      <c r="U73" s="5">
        <v>22002615533</v>
      </c>
      <c r="V73" s="5">
        <v>22090674433</v>
      </c>
      <c r="W73" s="5">
        <v>27479363875</v>
      </c>
      <c r="X73" s="5">
        <v>4031024623</v>
      </c>
      <c r="Y73" s="5">
        <v>8925071679</v>
      </c>
      <c r="Z73" s="5">
        <v>2308724</v>
      </c>
    </row>
    <row r="74" spans="3:26" ht="15.5" x14ac:dyDescent="0.35">
      <c r="C74" t="s">
        <v>103</v>
      </c>
      <c r="E74" s="5">
        <v>1093703795</v>
      </c>
      <c r="I74" s="5">
        <v>1093703795</v>
      </c>
      <c r="J74" s="5">
        <v>1648001565</v>
      </c>
      <c r="K74" s="5">
        <v>742530175</v>
      </c>
      <c r="L74" s="5">
        <v>1256719980</v>
      </c>
      <c r="M74" s="5">
        <v>-5492299970</v>
      </c>
      <c r="N74" s="5">
        <v>-1383436094</v>
      </c>
      <c r="O74" s="5">
        <v>715132352</v>
      </c>
      <c r="P74" s="5">
        <v>-14417801827</v>
      </c>
      <c r="Q74" s="5">
        <v>1204468357</v>
      </c>
      <c r="R74" s="5">
        <v>-378094185</v>
      </c>
      <c r="S74" s="5">
        <v>16694332180</v>
      </c>
      <c r="T74" s="5">
        <v>15174341202</v>
      </c>
      <c r="U74" s="5">
        <v>-115750000</v>
      </c>
      <c r="V74" s="5">
        <v>-41670000</v>
      </c>
      <c r="W74" s="5">
        <v>-180570000</v>
      </c>
    </row>
    <row r="75" spans="3:26" ht="15.5" x14ac:dyDescent="0.35">
      <c r="C75" t="s">
        <v>328</v>
      </c>
      <c r="E75" s="5">
        <v>1093703795</v>
      </c>
      <c r="I75" s="5">
        <v>1093703795</v>
      </c>
      <c r="J75" s="5">
        <v>1648001565</v>
      </c>
      <c r="K75" s="5">
        <v>742530175</v>
      </c>
      <c r="L75" s="5">
        <v>1256719980</v>
      </c>
      <c r="M75" s="5">
        <v>-5492299970</v>
      </c>
      <c r="N75" s="5">
        <v>-1383436094</v>
      </c>
      <c r="O75" s="5">
        <v>715132352</v>
      </c>
      <c r="P75" s="5">
        <v>-14417801827</v>
      </c>
      <c r="Q75" s="5">
        <v>1204468357</v>
      </c>
      <c r="R75" s="5">
        <v>-378094185</v>
      </c>
      <c r="S75" s="5">
        <v>16694332180</v>
      </c>
      <c r="T75" s="5">
        <v>15174341202</v>
      </c>
      <c r="U75" s="5">
        <v>-115750000</v>
      </c>
      <c r="V75" s="5">
        <v>-41670000</v>
      </c>
      <c r="W75" s="5">
        <v>-180570000</v>
      </c>
    </row>
    <row r="76" spans="3:26" ht="15.5" x14ac:dyDescent="0.35">
      <c r="C76" t="s">
        <v>104</v>
      </c>
      <c r="D76" s="5">
        <v>1626570916</v>
      </c>
      <c r="E76" s="5">
        <v>5385089580</v>
      </c>
      <c r="F76" s="5">
        <v>3410257488</v>
      </c>
      <c r="G76" s="5">
        <v>5823864237</v>
      </c>
      <c r="I76" s="5">
        <v>16340953501</v>
      </c>
      <c r="J76" s="5">
        <v>13032871745</v>
      </c>
      <c r="K76" s="5">
        <v>48631271214</v>
      </c>
      <c r="L76" s="5">
        <v>16602613850</v>
      </c>
      <c r="M76" s="5">
        <v>3732483969</v>
      </c>
      <c r="N76" s="5">
        <v>2655733925</v>
      </c>
      <c r="O76" s="5">
        <v>-87219247696</v>
      </c>
      <c r="P76" s="5">
        <v>-6934825406</v>
      </c>
      <c r="Q76" s="5">
        <v>-22149892300</v>
      </c>
      <c r="R76" s="5">
        <v>-23740126822</v>
      </c>
      <c r="S76" s="5">
        <v>-162866362473</v>
      </c>
      <c r="T76" s="5">
        <v>22783564934</v>
      </c>
      <c r="U76" s="5">
        <v>21886865533</v>
      </c>
      <c r="V76" s="5">
        <v>22049004433</v>
      </c>
      <c r="W76" s="5">
        <v>27298793875</v>
      </c>
    </row>
    <row r="77" spans="3:26" ht="15.5" x14ac:dyDescent="0.35">
      <c r="C77" t="s">
        <v>105</v>
      </c>
      <c r="D77" s="5">
        <v>1626570916</v>
      </c>
      <c r="E77" s="5">
        <v>4291385785</v>
      </c>
      <c r="F77" s="5">
        <v>3410257488</v>
      </c>
      <c r="G77" s="5">
        <v>5823864237</v>
      </c>
      <c r="I77" s="5">
        <v>15247249706</v>
      </c>
      <c r="J77" s="5">
        <v>11384870180</v>
      </c>
      <c r="K77" s="5">
        <v>47888741039</v>
      </c>
      <c r="L77" s="5">
        <v>15345893870</v>
      </c>
      <c r="M77" s="5">
        <v>9224783939</v>
      </c>
      <c r="N77" s="5">
        <v>4039170019</v>
      </c>
      <c r="O77" s="5">
        <v>-87934380048</v>
      </c>
      <c r="P77" s="5">
        <v>7482976421</v>
      </c>
      <c r="Q77" s="5">
        <v>-23354360657</v>
      </c>
      <c r="R77" s="5">
        <v>-23362032637</v>
      </c>
      <c r="S77" s="5">
        <v>-179560694653</v>
      </c>
      <c r="T77" s="5">
        <v>7609223732</v>
      </c>
      <c r="U77" s="5">
        <v>22002615533</v>
      </c>
      <c r="V77" s="5">
        <v>22090674433</v>
      </c>
      <c r="W77" s="5">
        <v>27479363875</v>
      </c>
      <c r="X77" s="5">
        <v>4031024623</v>
      </c>
      <c r="Y77" s="5">
        <v>8925071679</v>
      </c>
      <c r="Z77" s="5">
        <v>2308724</v>
      </c>
    </row>
    <row r="78" spans="3:26" ht="15.5" x14ac:dyDescent="0.35">
      <c r="C78" t="s">
        <v>7</v>
      </c>
      <c r="D78" s="5">
        <v>1299618639</v>
      </c>
      <c r="E78" s="5">
        <v>5710092028</v>
      </c>
      <c r="F78" s="5">
        <v>2451621716</v>
      </c>
      <c r="G78" s="5">
        <v>4209912297</v>
      </c>
      <c r="I78" s="5">
        <v>13216562083</v>
      </c>
      <c r="J78" s="5">
        <v>7769910679</v>
      </c>
      <c r="K78" s="5">
        <v>39132242949</v>
      </c>
      <c r="L78" s="5">
        <v>16456708169</v>
      </c>
      <c r="M78" s="5">
        <v>6981365641</v>
      </c>
      <c r="N78" s="5">
        <v>1014823598</v>
      </c>
      <c r="O78" s="5">
        <v>-89301348941</v>
      </c>
      <c r="P78" s="5">
        <v>-6322673944</v>
      </c>
      <c r="Q78" s="5">
        <v>-22466478625</v>
      </c>
      <c r="R78" s="5">
        <v>-23040787003</v>
      </c>
      <c r="S78" s="5">
        <v>-160387547451</v>
      </c>
      <c r="T78" s="5">
        <v>21285576814</v>
      </c>
      <c r="U78" s="5">
        <v>21886865533</v>
      </c>
      <c r="V78" s="5">
        <v>22049004433</v>
      </c>
      <c r="W78" s="5">
        <v>27298793875</v>
      </c>
    </row>
    <row r="79" spans="3:26" ht="15.5" x14ac:dyDescent="0.35">
      <c r="C79" t="s">
        <v>106</v>
      </c>
      <c r="D79" s="5">
        <v>326952277</v>
      </c>
      <c r="E79" s="5">
        <v>-325002448</v>
      </c>
      <c r="F79" s="5">
        <v>958635772</v>
      </c>
      <c r="G79" s="5">
        <v>1613951940</v>
      </c>
      <c r="I79" s="5">
        <v>3124391418</v>
      </c>
      <c r="J79" s="5">
        <v>5262961066</v>
      </c>
      <c r="K79" s="5">
        <v>9499028265</v>
      </c>
      <c r="L79" s="5">
        <v>145905681</v>
      </c>
      <c r="M79" s="5">
        <v>-3248881672</v>
      </c>
      <c r="N79" s="5">
        <v>1640910327</v>
      </c>
      <c r="O79" s="5">
        <v>2082101245</v>
      </c>
      <c r="P79" s="5">
        <v>-612151462</v>
      </c>
      <c r="Q79" s="5">
        <v>316586325</v>
      </c>
      <c r="R79" s="5">
        <v>-699339819</v>
      </c>
      <c r="S79" s="5">
        <v>-2478815022</v>
      </c>
      <c r="T79" s="5">
        <v>1497988120</v>
      </c>
    </row>
    <row r="80" spans="3:26" ht="15.5" x14ac:dyDescent="0.35">
      <c r="C80" t="s">
        <v>107</v>
      </c>
      <c r="D80" s="5">
        <v>1626570916</v>
      </c>
      <c r="E80" s="5">
        <v>4291385785</v>
      </c>
      <c r="F80" s="5">
        <v>3410257488</v>
      </c>
      <c r="G80" s="5">
        <v>5823864237</v>
      </c>
      <c r="I80" s="5">
        <v>15247249706</v>
      </c>
      <c r="J80" s="5">
        <v>11384870180</v>
      </c>
      <c r="K80" s="5">
        <v>47888741039</v>
      </c>
      <c r="L80" s="5">
        <v>15345893870</v>
      </c>
      <c r="M80" s="5">
        <v>9224783939</v>
      </c>
      <c r="N80" s="5">
        <v>4039170019</v>
      </c>
      <c r="O80" s="5">
        <v>-87934380048</v>
      </c>
      <c r="P80" s="5">
        <v>7482976421</v>
      </c>
      <c r="Q80" s="5">
        <v>-23354360657</v>
      </c>
      <c r="R80" s="5">
        <v>-23362032637</v>
      </c>
      <c r="S80" s="5">
        <v>-179560694653</v>
      </c>
      <c r="T80" s="5">
        <v>7609223732</v>
      </c>
      <c r="U80" s="5">
        <v>22002615533</v>
      </c>
      <c r="V80" s="5">
        <v>22090674433</v>
      </c>
      <c r="W80" s="5">
        <v>27479363875</v>
      </c>
      <c r="X80" s="5">
        <v>4031024623</v>
      </c>
      <c r="Y80" s="5">
        <v>8925071679</v>
      </c>
      <c r="Z80" s="5">
        <v>2308724</v>
      </c>
    </row>
    <row r="81" spans="2:26" ht="15.5" x14ac:dyDescent="0.35">
      <c r="C81" t="s">
        <v>108</v>
      </c>
      <c r="D81" s="5">
        <v>1626570916</v>
      </c>
      <c r="E81" s="5">
        <v>5385089580</v>
      </c>
      <c r="F81" s="5">
        <v>3410257488</v>
      </c>
      <c r="G81" s="5">
        <v>5823864237</v>
      </c>
      <c r="I81" s="5">
        <v>16340953501</v>
      </c>
      <c r="J81" s="5">
        <v>13032871745</v>
      </c>
      <c r="K81" s="5">
        <v>48631271214</v>
      </c>
      <c r="L81" s="5">
        <v>16602613850</v>
      </c>
      <c r="M81" s="5">
        <v>3732483969</v>
      </c>
      <c r="N81" s="5">
        <v>2655733925</v>
      </c>
      <c r="O81" s="5">
        <v>-87219247696</v>
      </c>
      <c r="P81" s="5">
        <v>-6934825406</v>
      </c>
      <c r="Q81" s="5">
        <v>-22149892300</v>
      </c>
      <c r="R81" s="5">
        <v>-23740126822</v>
      </c>
      <c r="S81" s="5">
        <v>-162866362473</v>
      </c>
      <c r="T81" s="5">
        <v>22783564934</v>
      </c>
      <c r="U81" s="5">
        <v>21886865533</v>
      </c>
      <c r="V81" s="5">
        <v>22049004433</v>
      </c>
      <c r="W81" s="5">
        <v>27298793875</v>
      </c>
    </row>
    <row r="82" spans="2:26" ht="15.5" x14ac:dyDescent="0.35">
      <c r="C82" t="s">
        <v>109</v>
      </c>
      <c r="D82" s="5">
        <v>1626570916</v>
      </c>
      <c r="E82" s="5">
        <v>5385089580</v>
      </c>
      <c r="F82" s="5">
        <v>3410257488</v>
      </c>
      <c r="G82" s="5">
        <v>5823864237</v>
      </c>
      <c r="I82" s="5">
        <v>16340953501</v>
      </c>
      <c r="J82" s="5">
        <v>13032871745</v>
      </c>
      <c r="K82" s="5">
        <v>48631271214</v>
      </c>
      <c r="L82" s="5">
        <v>16602613850</v>
      </c>
      <c r="M82" s="5">
        <v>3732483969</v>
      </c>
      <c r="N82" s="5">
        <v>2655733925</v>
      </c>
      <c r="O82" s="5">
        <v>-87219247696</v>
      </c>
      <c r="P82" s="5">
        <v>-6934825406</v>
      </c>
      <c r="Q82" s="5">
        <v>-22149892300</v>
      </c>
      <c r="R82" s="5">
        <v>-23740126822</v>
      </c>
      <c r="S82" s="5">
        <v>-162866362473</v>
      </c>
      <c r="T82" s="5">
        <v>22783564934</v>
      </c>
      <c r="U82" s="5">
        <v>21886865533</v>
      </c>
      <c r="V82" s="5">
        <v>22049004433</v>
      </c>
      <c r="W82" s="5">
        <v>27298793875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231569870413</v>
      </c>
      <c r="E86" s="5">
        <v>223312305614</v>
      </c>
      <c r="F86" s="5">
        <v>160082729906</v>
      </c>
      <c r="G86" s="5">
        <v>150902548557</v>
      </c>
      <c r="I86" s="5">
        <v>223312305614</v>
      </c>
      <c r="J86" s="5">
        <v>129429705345</v>
      </c>
      <c r="K86" s="5">
        <v>152105426438</v>
      </c>
      <c r="L86" s="5">
        <v>131036973035</v>
      </c>
      <c r="M86" s="5">
        <v>15250089233</v>
      </c>
      <c r="N86" s="5">
        <v>4516247379</v>
      </c>
      <c r="O86" s="5">
        <v>6836438527</v>
      </c>
      <c r="P86" s="5">
        <v>21273562512</v>
      </c>
      <c r="Q86" s="5">
        <v>21138919094</v>
      </c>
      <c r="R86" s="5">
        <v>16003601056</v>
      </c>
      <c r="S86" s="5">
        <v>80462371807</v>
      </c>
      <c r="T86" s="5">
        <v>47588297793</v>
      </c>
      <c r="U86" s="5">
        <v>50006905442</v>
      </c>
      <c r="V86" s="5">
        <v>33277276437</v>
      </c>
      <c r="W86" s="5">
        <v>25484829771</v>
      </c>
      <c r="X86" s="5">
        <v>29631218043</v>
      </c>
      <c r="Y86" s="5">
        <v>17655037363</v>
      </c>
      <c r="Z86" s="5">
        <v>1281486804</v>
      </c>
    </row>
    <row r="87" spans="2:26" ht="15.5" x14ac:dyDescent="0.35">
      <c r="C87" t="s">
        <v>329</v>
      </c>
      <c r="D87" s="5">
        <v>17250211250</v>
      </c>
      <c r="E87" s="5">
        <v>15350211250</v>
      </c>
      <c r="F87" s="5">
        <v>16500000000</v>
      </c>
      <c r="G87" s="5">
        <v>13000000000</v>
      </c>
      <c r="I87" s="5">
        <v>15350211250</v>
      </c>
      <c r="J87" s="5">
        <v>15350211250</v>
      </c>
      <c r="K87" s="5">
        <v>8000000000</v>
      </c>
    </row>
    <row r="88" spans="2:26" ht="15.5" x14ac:dyDescent="0.35">
      <c r="C88" t="s">
        <v>114</v>
      </c>
      <c r="D88" s="5">
        <v>60698157247</v>
      </c>
      <c r="E88" s="5">
        <v>48987546749</v>
      </c>
      <c r="F88" s="5">
        <v>35902812146</v>
      </c>
      <c r="G88" s="5">
        <v>55501334871</v>
      </c>
      <c r="I88" s="5">
        <v>48987546749</v>
      </c>
      <c r="J88" s="5">
        <v>65081444286</v>
      </c>
      <c r="K88" s="5">
        <v>46435528931</v>
      </c>
      <c r="L88" s="5">
        <v>50171158986</v>
      </c>
      <c r="M88" s="5">
        <v>14640306782</v>
      </c>
      <c r="O88" s="5">
        <v>11015289697</v>
      </c>
      <c r="P88" s="5">
        <v>11474887472</v>
      </c>
      <c r="Q88" s="5">
        <v>17143154771</v>
      </c>
      <c r="R88" s="5">
        <v>26866673916</v>
      </c>
      <c r="S88" s="5">
        <v>20542542733</v>
      </c>
      <c r="T88" s="5">
        <v>35630594809</v>
      </c>
      <c r="U88" s="5">
        <v>18579762739</v>
      </c>
      <c r="V88" s="5">
        <v>25556823269</v>
      </c>
      <c r="W88" s="5">
        <v>21659499750</v>
      </c>
      <c r="X88" s="5">
        <v>13291151187</v>
      </c>
      <c r="Y88" s="5">
        <v>7654440363</v>
      </c>
      <c r="Z88" s="5">
        <v>14289857087</v>
      </c>
    </row>
    <row r="89" spans="2:26" ht="15.5" x14ac:dyDescent="0.35">
      <c r="C89" t="s">
        <v>116</v>
      </c>
      <c r="M89" s="5">
        <v>1715300637</v>
      </c>
      <c r="N89" s="5">
        <v>1943505925</v>
      </c>
      <c r="O89" s="5">
        <v>1233881448</v>
      </c>
      <c r="P89" s="5">
        <v>1228293682</v>
      </c>
      <c r="Q89" s="5">
        <v>4266686857</v>
      </c>
      <c r="R89" s="5">
        <v>4228890639</v>
      </c>
      <c r="S89" s="5">
        <v>203016859</v>
      </c>
      <c r="T89" s="5">
        <v>810605381</v>
      </c>
    </row>
    <row r="90" spans="2:26" ht="15.5" x14ac:dyDescent="0.35">
      <c r="C90" t="s">
        <v>115</v>
      </c>
      <c r="N90" s="5">
        <v>342941212</v>
      </c>
      <c r="O90" s="5">
        <v>208515000</v>
      </c>
      <c r="P90" s="5">
        <v>449635050</v>
      </c>
      <c r="Q90" s="5">
        <v>203220000</v>
      </c>
      <c r="R90" s="5">
        <v>201540000</v>
      </c>
      <c r="S90" s="5">
        <v>232870869</v>
      </c>
    </row>
    <row r="91" spans="2:26" ht="15.5" x14ac:dyDescent="0.35">
      <c r="C91" t="s">
        <v>117</v>
      </c>
      <c r="D91" s="5">
        <v>60698157247</v>
      </c>
      <c r="E91" s="5">
        <v>48987546749</v>
      </c>
      <c r="F91" s="5">
        <v>35902812146</v>
      </c>
      <c r="G91" s="5">
        <v>55501334871</v>
      </c>
      <c r="I91" s="5">
        <v>48987546749</v>
      </c>
      <c r="J91" s="5">
        <v>65081444286</v>
      </c>
      <c r="K91" s="5">
        <v>46435528931</v>
      </c>
      <c r="L91" s="5">
        <v>50171158986</v>
      </c>
      <c r="M91" s="5">
        <v>14640306782</v>
      </c>
      <c r="O91" s="5">
        <v>11015289697</v>
      </c>
      <c r="P91" s="5">
        <v>11474887472</v>
      </c>
      <c r="Q91" s="5">
        <v>17143154771</v>
      </c>
      <c r="R91" s="5">
        <v>26866673916</v>
      </c>
      <c r="S91" s="5">
        <v>20542542733</v>
      </c>
      <c r="T91" s="5">
        <v>35630594809</v>
      </c>
      <c r="U91" s="5">
        <v>18579762739</v>
      </c>
      <c r="V91" s="5">
        <v>25556823269</v>
      </c>
      <c r="W91" s="5">
        <v>21659499750</v>
      </c>
      <c r="X91" s="5">
        <v>13291151187</v>
      </c>
      <c r="Y91" s="5">
        <v>7654440363</v>
      </c>
      <c r="Z91" s="5">
        <v>14289857087</v>
      </c>
    </row>
    <row r="92" spans="2:26" ht="15.5" x14ac:dyDescent="0.35">
      <c r="C92" t="s">
        <v>118</v>
      </c>
      <c r="P92" s="5">
        <v>22124606299</v>
      </c>
      <c r="Q92" s="5">
        <v>16257527451</v>
      </c>
    </row>
    <row r="93" spans="2:26" ht="15.5" x14ac:dyDescent="0.35">
      <c r="C93" t="s">
        <v>119</v>
      </c>
      <c r="P93" s="5">
        <v>22124606299</v>
      </c>
      <c r="Q93" s="5">
        <v>16257527451</v>
      </c>
    </row>
    <row r="94" spans="2:26" ht="15.5" x14ac:dyDescent="0.35">
      <c r="C94" t="s">
        <v>120</v>
      </c>
      <c r="D94" s="5">
        <v>2496337645</v>
      </c>
      <c r="E94" s="5">
        <v>2613667958</v>
      </c>
      <c r="F94" s="5">
        <v>2618485334</v>
      </c>
      <c r="G94" s="5">
        <v>2693942399</v>
      </c>
      <c r="I94" s="5">
        <v>2613667958</v>
      </c>
      <c r="J94" s="5">
        <v>2678343411</v>
      </c>
      <c r="K94" s="5">
        <v>2611057364</v>
      </c>
      <c r="L94" s="5">
        <v>2306384721</v>
      </c>
      <c r="M94" s="5">
        <v>686248110</v>
      </c>
      <c r="Q94" s="5">
        <v>30714594745</v>
      </c>
      <c r="R94" s="5">
        <v>23198803244</v>
      </c>
      <c r="S94" s="5">
        <v>27552303181</v>
      </c>
      <c r="T94" s="5">
        <v>48838907814</v>
      </c>
      <c r="U94" s="5">
        <v>27619612311</v>
      </c>
      <c r="V94" s="5">
        <v>18825967746</v>
      </c>
      <c r="W94" s="5">
        <v>18681298569</v>
      </c>
      <c r="X94" s="5">
        <v>16269842457</v>
      </c>
      <c r="Y94" s="5">
        <v>20642154414</v>
      </c>
      <c r="Z94" s="5">
        <v>17848482880</v>
      </c>
    </row>
    <row r="95" spans="2:26" ht="15.5" x14ac:dyDescent="0.35">
      <c r="C95" t="s">
        <v>98</v>
      </c>
      <c r="D95" s="5">
        <v>3895087337</v>
      </c>
      <c r="E95" s="5">
        <v>63702361873</v>
      </c>
      <c r="F95" s="5">
        <v>3033279578</v>
      </c>
      <c r="G95" s="5">
        <v>3033279578</v>
      </c>
      <c r="I95" s="5">
        <v>63702361873</v>
      </c>
      <c r="J95" s="5">
        <v>3033279578</v>
      </c>
      <c r="K95" s="5">
        <v>1773727818</v>
      </c>
      <c r="L95" s="5">
        <v>1147568564</v>
      </c>
      <c r="M95" s="5">
        <v>532477762</v>
      </c>
      <c r="N95" s="5">
        <v>14640006713</v>
      </c>
      <c r="O95" s="5">
        <v>15585194759</v>
      </c>
      <c r="P95" s="5">
        <v>14996404947</v>
      </c>
      <c r="Q95" s="5">
        <v>29683529171</v>
      </c>
      <c r="R95" s="5">
        <v>28765876403</v>
      </c>
      <c r="S95" s="5">
        <v>28648387558</v>
      </c>
      <c r="T95" s="5">
        <v>13481893082</v>
      </c>
      <c r="U95" s="5">
        <v>-194460000</v>
      </c>
      <c r="V95" s="5">
        <v>-78710000</v>
      </c>
      <c r="W95" s="5">
        <v>155105000</v>
      </c>
      <c r="X95" s="5">
        <v>335675000</v>
      </c>
    </row>
    <row r="96" spans="2:26" ht="15.5" x14ac:dyDescent="0.35">
      <c r="C96" t="s">
        <v>121</v>
      </c>
      <c r="D96" s="5">
        <v>334408188019</v>
      </c>
      <c r="E96" s="5">
        <v>309433621935</v>
      </c>
      <c r="F96" s="5">
        <v>231167045142</v>
      </c>
      <c r="G96" s="5">
        <v>234945720829</v>
      </c>
      <c r="I96" s="5">
        <v>309433621935</v>
      </c>
      <c r="J96" s="5">
        <v>227185884692</v>
      </c>
      <c r="K96" s="5">
        <v>222565767154</v>
      </c>
      <c r="L96" s="5">
        <v>200945081253</v>
      </c>
      <c r="M96" s="5">
        <v>37793034662</v>
      </c>
      <c r="N96" s="5">
        <v>22244772501</v>
      </c>
      <c r="O96" s="5">
        <v>49132663896</v>
      </c>
      <c r="P96" s="5">
        <v>83847347946</v>
      </c>
      <c r="Q96" s="5">
        <v>157296460281</v>
      </c>
      <c r="R96" s="5">
        <v>205138864713</v>
      </c>
      <c r="S96" s="5">
        <v>218248731350</v>
      </c>
      <c r="T96" s="5">
        <v>145110640550</v>
      </c>
      <c r="U96" s="5">
        <v>98515506083</v>
      </c>
      <c r="V96" s="5">
        <v>80451966612</v>
      </c>
      <c r="W96" s="5">
        <v>68778797881</v>
      </c>
      <c r="X96" s="5">
        <v>65415607251</v>
      </c>
      <c r="Y96" s="5">
        <v>50879597845</v>
      </c>
      <c r="Z96" s="5">
        <v>74422031328</v>
      </c>
    </row>
    <row r="97" spans="3:26" ht="15.5" x14ac:dyDescent="0.35">
      <c r="C97" t="s">
        <v>122</v>
      </c>
    </row>
    <row r="98" spans="3:26" ht="15.5" x14ac:dyDescent="0.35">
      <c r="C98" t="s">
        <v>330</v>
      </c>
      <c r="S98" s="5">
        <v>297451140</v>
      </c>
      <c r="T98" s="5">
        <v>3978774479</v>
      </c>
      <c r="U98" s="5">
        <v>4900117314</v>
      </c>
      <c r="V98" s="5">
        <v>5886226490</v>
      </c>
      <c r="W98" s="5">
        <v>7024743132</v>
      </c>
      <c r="X98" s="5">
        <v>8224424014</v>
      </c>
      <c r="Y98" s="5">
        <v>9002113493</v>
      </c>
    </row>
    <row r="99" spans="3:26" ht="15.5" x14ac:dyDescent="0.35">
      <c r="C99" t="s">
        <v>331</v>
      </c>
      <c r="Q99" s="5">
        <v>565419412</v>
      </c>
      <c r="R99" s="5">
        <v>1892187043</v>
      </c>
      <c r="S99" s="5">
        <v>4955370925</v>
      </c>
      <c r="T99" s="5">
        <v>131832698723</v>
      </c>
    </row>
    <row r="100" spans="3:26" ht="15.5" x14ac:dyDescent="0.35">
      <c r="C100" t="s">
        <v>125</v>
      </c>
      <c r="D100" s="5">
        <v>1754557287</v>
      </c>
      <c r="E100" s="5">
        <v>1681190618</v>
      </c>
      <c r="F100" s="5">
        <v>1734912898</v>
      </c>
      <c r="G100" s="5">
        <v>1862226085</v>
      </c>
      <c r="I100" s="5">
        <v>1681190618</v>
      </c>
      <c r="J100" s="5">
        <v>2078318622</v>
      </c>
      <c r="K100" s="5">
        <v>2591467932</v>
      </c>
      <c r="L100" s="5">
        <v>1539723027</v>
      </c>
      <c r="M100" s="5">
        <v>530617347</v>
      </c>
      <c r="R100" s="5">
        <v>2026434605</v>
      </c>
      <c r="S100" s="5">
        <v>2631632884</v>
      </c>
      <c r="T100" s="5">
        <v>1265634422</v>
      </c>
      <c r="U100" s="5">
        <v>2288831798</v>
      </c>
      <c r="V100" s="5">
        <v>2324745989</v>
      </c>
      <c r="W100" s="5">
        <v>2487793894</v>
      </c>
      <c r="X100" s="5">
        <v>1805634662</v>
      </c>
      <c r="Y100" s="5">
        <v>1959357866</v>
      </c>
      <c r="Z100" s="5">
        <v>1740055340</v>
      </c>
    </row>
    <row r="101" spans="3:26" ht="15.5" x14ac:dyDescent="0.35">
      <c r="C101" t="s">
        <v>332</v>
      </c>
      <c r="P101" s="5">
        <v>34167059335</v>
      </c>
      <c r="Q101" s="5">
        <v>51136435421</v>
      </c>
      <c r="R101" s="5">
        <v>13156555383</v>
      </c>
      <c r="S101" s="5">
        <v>13283133547</v>
      </c>
    </row>
    <row r="102" spans="3:26" ht="15.5" x14ac:dyDescent="0.35">
      <c r="C102" t="s">
        <v>333</v>
      </c>
      <c r="D102" s="5">
        <v>3807000000</v>
      </c>
      <c r="E102" s="5">
        <v>3807000000</v>
      </c>
      <c r="F102" s="5">
        <v>3807000000</v>
      </c>
      <c r="G102" s="5">
        <v>3807000000</v>
      </c>
      <c r="I102" s="5">
        <v>3807000000</v>
      </c>
      <c r="J102" s="5">
        <v>3807000000</v>
      </c>
      <c r="K102" s="5">
        <v>3805000000</v>
      </c>
      <c r="L102" s="5">
        <v>3702900000</v>
      </c>
      <c r="M102" s="5">
        <v>3593000000</v>
      </c>
      <c r="N102" s="5">
        <v>5105500000</v>
      </c>
      <c r="O102" s="5">
        <v>3898192000</v>
      </c>
      <c r="P102" s="5">
        <v>3835482000</v>
      </c>
      <c r="Q102" s="5">
        <v>3200144000</v>
      </c>
      <c r="R102" s="5">
        <v>2069944000</v>
      </c>
      <c r="S102" s="5">
        <v>4328000000</v>
      </c>
      <c r="T102" s="5">
        <v>2213000000</v>
      </c>
      <c r="U102" s="5">
        <v>2213000000</v>
      </c>
      <c r="V102" s="5">
        <v>2213000000</v>
      </c>
      <c r="W102" s="5">
        <v>2593283000</v>
      </c>
      <c r="X102" s="5">
        <v>1800972000</v>
      </c>
      <c r="Y102" s="5">
        <v>736740000</v>
      </c>
      <c r="Z102" s="5">
        <v>736740000</v>
      </c>
    </row>
    <row r="103" spans="3:26" ht="15.5" x14ac:dyDescent="0.35">
      <c r="C103" t="s">
        <v>124</v>
      </c>
      <c r="D103" s="5">
        <v>124683651944</v>
      </c>
      <c r="E103" s="5">
        <v>127578495390</v>
      </c>
      <c r="F103" s="5">
        <v>129534185966</v>
      </c>
      <c r="G103" s="5">
        <v>131739883142</v>
      </c>
      <c r="I103" s="5">
        <v>127578495390</v>
      </c>
      <c r="J103" s="5">
        <v>138001431990</v>
      </c>
      <c r="K103" s="5">
        <v>143114916097</v>
      </c>
      <c r="L103" s="5">
        <v>145610801877</v>
      </c>
      <c r="M103" s="5">
        <v>73336859802</v>
      </c>
      <c r="N103" s="5">
        <v>96774334</v>
      </c>
      <c r="O103" s="5">
        <v>436972459</v>
      </c>
      <c r="P103" s="5">
        <v>563275521</v>
      </c>
      <c r="Q103" s="5">
        <v>976791632</v>
      </c>
      <c r="R103" s="5">
        <v>1194295622</v>
      </c>
      <c r="S103" s="5">
        <v>1444888367</v>
      </c>
      <c r="T103" s="5">
        <v>28102541921</v>
      </c>
      <c r="U103" s="5">
        <v>35024014530</v>
      </c>
      <c r="V103" s="5">
        <v>42576152216</v>
      </c>
      <c r="W103" s="5">
        <v>27547396647</v>
      </c>
      <c r="X103" s="5">
        <v>32892470687</v>
      </c>
      <c r="Y103" s="5">
        <v>38117395115</v>
      </c>
      <c r="Z103" s="5">
        <v>44192185930</v>
      </c>
    </row>
    <row r="104" spans="3:26" ht="15.5" x14ac:dyDescent="0.35">
      <c r="C104" t="s">
        <v>334</v>
      </c>
      <c r="D104" s="5">
        <v>7764243410</v>
      </c>
      <c r="E104" s="5">
        <v>5397486191</v>
      </c>
      <c r="F104" s="5">
        <v>3829953261</v>
      </c>
      <c r="G104" s="5">
        <v>1975569693</v>
      </c>
      <c r="I104" s="5">
        <v>5397486191</v>
      </c>
    </row>
    <row r="105" spans="3:26" ht="15.5" x14ac:dyDescent="0.35">
      <c r="C105" t="s">
        <v>126</v>
      </c>
      <c r="D105" s="5">
        <v>116816635775</v>
      </c>
      <c r="E105" s="5">
        <v>116816635775</v>
      </c>
      <c r="F105" s="5">
        <v>116816635775</v>
      </c>
      <c r="G105" s="5">
        <v>116816635775</v>
      </c>
      <c r="I105" s="5">
        <v>116816635775</v>
      </c>
      <c r="J105" s="5">
        <v>116816635775</v>
      </c>
      <c r="K105" s="5">
        <v>116816635775</v>
      </c>
      <c r="L105" s="5">
        <v>116816635775</v>
      </c>
      <c r="M105" s="5">
        <v>39689403503</v>
      </c>
      <c r="T105" s="5">
        <v>30869255060</v>
      </c>
    </row>
    <row r="106" spans="3:26" ht="15.5" x14ac:dyDescent="0.35">
      <c r="C106" t="s">
        <v>127</v>
      </c>
      <c r="D106" s="5">
        <v>260956546513</v>
      </c>
      <c r="E106" s="5">
        <v>261370196536</v>
      </c>
      <c r="F106" s="5">
        <v>262285869277</v>
      </c>
      <c r="G106" s="5">
        <v>262140350811</v>
      </c>
      <c r="I106" s="5">
        <v>261370196536</v>
      </c>
      <c r="J106" s="5">
        <v>266601182445</v>
      </c>
      <c r="K106" s="5">
        <v>272322226791</v>
      </c>
      <c r="L106" s="5">
        <v>274087979071</v>
      </c>
      <c r="M106" s="5">
        <v>119484286332</v>
      </c>
      <c r="N106" s="5">
        <v>5361304434</v>
      </c>
      <c r="O106" s="5">
        <v>8031203528</v>
      </c>
      <c r="P106" s="5">
        <v>64417977364</v>
      </c>
      <c r="Q106" s="5">
        <v>76430065902</v>
      </c>
      <c r="R106" s="5">
        <v>24309656934</v>
      </c>
      <c r="S106" s="5">
        <v>30679756464</v>
      </c>
      <c r="T106" s="5">
        <v>217568169113</v>
      </c>
      <c r="U106" s="5">
        <v>58477863396</v>
      </c>
      <c r="V106" s="5">
        <v>68088765723</v>
      </c>
      <c r="W106" s="5">
        <v>49187997632</v>
      </c>
      <c r="X106" s="5">
        <v>49509118105</v>
      </c>
      <c r="Y106" s="5">
        <v>58475494844</v>
      </c>
      <c r="Z106" s="5">
        <v>53408694017</v>
      </c>
    </row>
    <row r="107" spans="3:26" ht="15.5" x14ac:dyDescent="0.35">
      <c r="C107" t="s">
        <v>128</v>
      </c>
      <c r="D107" s="5">
        <v>595364734532</v>
      </c>
      <c r="E107" s="5">
        <v>570803818471</v>
      </c>
      <c r="F107" s="5">
        <v>493452914419</v>
      </c>
      <c r="G107" s="5">
        <v>497086071640</v>
      </c>
      <c r="I107" s="5">
        <v>570803818471</v>
      </c>
      <c r="J107" s="5">
        <v>493787067137</v>
      </c>
      <c r="K107" s="5">
        <v>494887993945</v>
      </c>
      <c r="L107" s="5">
        <v>475033060324</v>
      </c>
      <c r="M107" s="5">
        <v>157277320994</v>
      </c>
      <c r="N107" s="5">
        <v>27606076935</v>
      </c>
      <c r="O107" s="5">
        <v>57163867424</v>
      </c>
      <c r="P107" s="5">
        <v>148265325310</v>
      </c>
      <c r="Q107" s="5">
        <v>233726526183</v>
      </c>
      <c r="R107" s="5">
        <v>229448521647</v>
      </c>
      <c r="S107" s="5">
        <v>248928487814</v>
      </c>
      <c r="T107" s="5">
        <v>362678809663</v>
      </c>
      <c r="U107" s="5">
        <v>156993369479</v>
      </c>
      <c r="V107" s="5">
        <v>148540732335</v>
      </c>
      <c r="W107" s="5">
        <v>117966795513</v>
      </c>
      <c r="X107" s="5">
        <v>114924725356</v>
      </c>
      <c r="Y107" s="5">
        <v>109355092689</v>
      </c>
      <c r="Z107" s="5">
        <v>127830725345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</row>
    <row r="110" spans="3:26" ht="15.5" x14ac:dyDescent="0.35">
      <c r="C110" t="s">
        <v>131</v>
      </c>
      <c r="D110" s="5">
        <v>60691542432</v>
      </c>
      <c r="E110" s="5">
        <v>44728494603</v>
      </c>
      <c r="F110" s="5">
        <v>32727866979</v>
      </c>
      <c r="G110" s="5">
        <v>47102918529</v>
      </c>
      <c r="I110" s="5">
        <v>44728494603</v>
      </c>
      <c r="J110" s="5">
        <v>49572682170</v>
      </c>
      <c r="K110" s="5">
        <v>47505697907</v>
      </c>
      <c r="L110" s="5">
        <v>68244336694</v>
      </c>
      <c r="M110" s="5">
        <v>16348628229</v>
      </c>
      <c r="N110" s="5">
        <v>36588443043</v>
      </c>
      <c r="O110" s="5">
        <v>43307998193</v>
      </c>
      <c r="P110" s="5">
        <v>46673092545</v>
      </c>
      <c r="Q110" s="5">
        <v>126344141646</v>
      </c>
      <c r="R110" s="5">
        <v>120437594367</v>
      </c>
      <c r="S110" s="5">
        <v>117280609454</v>
      </c>
      <c r="T110" s="5">
        <v>57931096147</v>
      </c>
      <c r="U110" s="5">
        <v>25220775266</v>
      </c>
      <c r="V110" s="5">
        <v>30859482120</v>
      </c>
      <c r="W110" s="5">
        <v>43215510662</v>
      </c>
      <c r="X110" s="5">
        <v>51602492354</v>
      </c>
      <c r="Y110" s="5">
        <v>42703057252</v>
      </c>
      <c r="Z110" s="5">
        <v>82455278107</v>
      </c>
    </row>
    <row r="111" spans="3:26" ht="15.5" x14ac:dyDescent="0.35">
      <c r="C111" t="s">
        <v>132</v>
      </c>
      <c r="D111" s="5">
        <v>10000000000</v>
      </c>
      <c r="G111" s="5">
        <v>14964933088</v>
      </c>
      <c r="J111" s="5">
        <v>3042417825</v>
      </c>
      <c r="K111" s="5">
        <v>8000000000</v>
      </c>
      <c r="L111" s="5">
        <v>12500000000</v>
      </c>
      <c r="M111" s="5">
        <v>10000000000</v>
      </c>
      <c r="N111" s="5">
        <v>10000000000</v>
      </c>
      <c r="O111" s="5">
        <v>10000000000</v>
      </c>
      <c r="P111" s="5">
        <v>10000000000</v>
      </c>
      <c r="Q111" s="5">
        <v>10000000000</v>
      </c>
      <c r="R111" s="5">
        <v>10000000000</v>
      </c>
      <c r="S111" s="5">
        <v>10000000000</v>
      </c>
      <c r="T111" s="5">
        <v>10000000000</v>
      </c>
      <c r="U111" s="5">
        <v>10000000000</v>
      </c>
      <c r="V111" s="5">
        <v>10000000000</v>
      </c>
      <c r="W111" s="5">
        <v>10000000000</v>
      </c>
      <c r="X111" s="5">
        <v>10000000000</v>
      </c>
      <c r="Y111" s="5">
        <v>10000000000</v>
      </c>
      <c r="Z111" s="5">
        <v>25918720618</v>
      </c>
    </row>
    <row r="112" spans="3:26" ht="15.5" x14ac:dyDescent="0.35">
      <c r="C112" t="s">
        <v>133</v>
      </c>
    </row>
    <row r="113" spans="3:26" ht="15.5" x14ac:dyDescent="0.35">
      <c r="C113" t="s">
        <v>335</v>
      </c>
      <c r="D113" s="5">
        <v>7036877439</v>
      </c>
      <c r="E113" s="5">
        <v>5490055119</v>
      </c>
      <c r="F113" s="5">
        <v>4113429335</v>
      </c>
      <c r="G113" s="5">
        <v>3615824525</v>
      </c>
      <c r="I113" s="5">
        <v>5490055119</v>
      </c>
      <c r="J113" s="5">
        <v>1357404360</v>
      </c>
      <c r="K113" s="5">
        <v>2059228046</v>
      </c>
      <c r="L113" s="5">
        <v>6859856748</v>
      </c>
      <c r="M113" s="5">
        <v>1364062840</v>
      </c>
      <c r="O113" s="5">
        <v>2529710268</v>
      </c>
      <c r="P113" s="5">
        <v>2630037627</v>
      </c>
      <c r="Q113" s="5">
        <v>6481450089</v>
      </c>
      <c r="R113" s="5">
        <v>6700736039</v>
      </c>
      <c r="S113" s="5">
        <v>9495781742</v>
      </c>
      <c r="T113" s="5">
        <v>15137961561</v>
      </c>
      <c r="U113" s="5">
        <v>6406561811</v>
      </c>
      <c r="V113" s="5">
        <v>7249733088</v>
      </c>
      <c r="W113" s="5">
        <v>5333868950</v>
      </c>
      <c r="X113" s="5">
        <v>4371413356</v>
      </c>
      <c r="Y113" s="5">
        <v>3373315971</v>
      </c>
      <c r="Z113" s="5">
        <v>6948350565</v>
      </c>
    </row>
    <row r="114" spans="3:26" ht="15.5" x14ac:dyDescent="0.35">
      <c r="C114" t="s">
        <v>142</v>
      </c>
      <c r="W114" s="5">
        <v>9068000000</v>
      </c>
      <c r="X114" s="5">
        <v>8991000000</v>
      </c>
      <c r="Y114" s="5">
        <v>9400000000</v>
      </c>
      <c r="Z114" s="5">
        <v>10950000000</v>
      </c>
    </row>
    <row r="115" spans="3:26" ht="15.5" x14ac:dyDescent="0.35">
      <c r="C115" t="s">
        <v>135</v>
      </c>
      <c r="D115" s="5">
        <v>1856105573</v>
      </c>
      <c r="E115" s="5">
        <v>2200796367</v>
      </c>
      <c r="F115" s="5">
        <v>2463493992</v>
      </c>
      <c r="G115" s="5">
        <v>2399248544</v>
      </c>
      <c r="I115" s="5">
        <v>2200796367</v>
      </c>
      <c r="J115" s="5">
        <v>1908435068</v>
      </c>
      <c r="K115" s="5">
        <v>6193406232</v>
      </c>
      <c r="L115" s="5">
        <v>10700656708</v>
      </c>
      <c r="M115" s="5">
        <v>443611976</v>
      </c>
      <c r="N115" s="5">
        <v>22484808317</v>
      </c>
      <c r="O115" s="5">
        <v>29033415732</v>
      </c>
      <c r="P115" s="5">
        <v>30287690032</v>
      </c>
      <c r="Q115" s="5">
        <v>26448215426</v>
      </c>
      <c r="R115" s="5">
        <v>24832347498</v>
      </c>
      <c r="S115" s="5">
        <v>24683965838</v>
      </c>
      <c r="T115" s="5">
        <v>20743528787</v>
      </c>
      <c r="U115" s="5">
        <v>2287914310</v>
      </c>
      <c r="V115" s="5">
        <v>2404810326</v>
      </c>
      <c r="W115" s="5">
        <v>4820099212</v>
      </c>
      <c r="X115" s="5">
        <v>2964713569</v>
      </c>
      <c r="Y115" s="5">
        <v>1780613318</v>
      </c>
      <c r="Z115" s="5">
        <v>2778167868</v>
      </c>
    </row>
    <row r="116" spans="3:26" ht="15.5" x14ac:dyDescent="0.35">
      <c r="C116" t="s">
        <v>336</v>
      </c>
    </row>
    <row r="117" spans="3:26" ht="15.5" x14ac:dyDescent="0.35">
      <c r="C117" t="s">
        <v>134</v>
      </c>
      <c r="D117" s="5">
        <v>479283729</v>
      </c>
      <c r="E117" s="5">
        <v>439762108</v>
      </c>
      <c r="F117" s="5">
        <v>487529549</v>
      </c>
      <c r="G117" s="5">
        <v>485216377</v>
      </c>
      <c r="I117" s="5">
        <v>439762108</v>
      </c>
      <c r="J117" s="5">
        <v>593548153</v>
      </c>
      <c r="K117" s="5">
        <v>1300477908</v>
      </c>
      <c r="L117" s="5">
        <v>2702252179</v>
      </c>
      <c r="U117" s="5">
        <v>2484004684</v>
      </c>
      <c r="V117" s="5">
        <v>7696721265</v>
      </c>
      <c r="W117" s="5">
        <v>10391323367</v>
      </c>
      <c r="X117" s="5">
        <v>13545675513</v>
      </c>
      <c r="Y117" s="5">
        <v>14350430670</v>
      </c>
      <c r="Z117" s="5">
        <v>6663857370</v>
      </c>
    </row>
    <row r="118" spans="3:26" ht="15.5" x14ac:dyDescent="0.35">
      <c r="C118" t="s">
        <v>337</v>
      </c>
      <c r="D118" s="5">
        <v>479283729</v>
      </c>
      <c r="E118" s="5">
        <v>439762108</v>
      </c>
      <c r="F118" s="5">
        <v>487529549</v>
      </c>
      <c r="G118" s="5">
        <v>485216377</v>
      </c>
      <c r="I118" s="5">
        <v>439762108</v>
      </c>
      <c r="J118" s="5">
        <v>593548153</v>
      </c>
      <c r="K118" s="5">
        <v>1300477908</v>
      </c>
      <c r="L118" s="5">
        <v>2702252179</v>
      </c>
      <c r="M118" s="5">
        <v>1715300637</v>
      </c>
      <c r="N118" s="5">
        <v>2286447137</v>
      </c>
      <c r="O118" s="5">
        <v>1442396448</v>
      </c>
      <c r="P118" s="5">
        <v>1677928732</v>
      </c>
      <c r="Q118" s="5">
        <v>4469906857</v>
      </c>
      <c r="R118" s="5">
        <v>4430430639</v>
      </c>
      <c r="S118" s="5">
        <v>435887728</v>
      </c>
      <c r="T118" s="5">
        <v>810605381</v>
      </c>
      <c r="U118" s="5">
        <v>2484004684</v>
      </c>
      <c r="V118" s="5">
        <v>7696721265</v>
      </c>
      <c r="W118" s="5">
        <v>10391323367</v>
      </c>
      <c r="X118" s="5">
        <v>13545675513</v>
      </c>
      <c r="Y118" s="5">
        <v>14350430670</v>
      </c>
      <c r="Z118" s="5">
        <v>6663857370</v>
      </c>
    </row>
    <row r="119" spans="3:26" ht="15.5" x14ac:dyDescent="0.35">
      <c r="C119" t="s">
        <v>136</v>
      </c>
      <c r="D119" s="5">
        <v>7863167470</v>
      </c>
      <c r="E119" s="5">
        <v>7738064291</v>
      </c>
      <c r="F119" s="5">
        <v>5771365653</v>
      </c>
      <c r="G119" s="5">
        <v>7307847300</v>
      </c>
      <c r="I119" s="5">
        <v>7738064291</v>
      </c>
      <c r="J119" s="5">
        <v>12330962202</v>
      </c>
      <c r="K119" s="5">
        <v>13551894884</v>
      </c>
      <c r="L119" s="5">
        <v>14048563752</v>
      </c>
      <c r="M119" s="5">
        <v>2134863887</v>
      </c>
      <c r="N119" s="5">
        <v>1817187589</v>
      </c>
      <c r="O119" s="5">
        <v>302475745</v>
      </c>
      <c r="P119" s="5">
        <v>2077436154</v>
      </c>
      <c r="Q119" s="5">
        <v>689067604</v>
      </c>
      <c r="R119" s="5">
        <v>1671214721</v>
      </c>
      <c r="S119" s="5">
        <v>1649089110</v>
      </c>
      <c r="T119" s="5">
        <v>6460368622</v>
      </c>
      <c r="U119" s="5">
        <v>847660464</v>
      </c>
      <c r="V119" s="5">
        <v>809142411</v>
      </c>
      <c r="W119" s="5">
        <v>3523881611</v>
      </c>
      <c r="X119" s="5">
        <v>4751551808</v>
      </c>
      <c r="Y119" s="5">
        <v>2051817321</v>
      </c>
      <c r="Z119" s="5">
        <v>28663258782</v>
      </c>
    </row>
    <row r="120" spans="3:26" ht="15.5" x14ac:dyDescent="0.35">
      <c r="C120" t="s">
        <v>138</v>
      </c>
    </row>
    <row r="121" spans="3:26" ht="15.5" x14ac:dyDescent="0.35">
      <c r="C121" t="s">
        <v>338</v>
      </c>
      <c r="D121" s="5">
        <v>466429808</v>
      </c>
      <c r="E121" s="5">
        <v>538405672</v>
      </c>
      <c r="F121" s="5">
        <v>94002592</v>
      </c>
      <c r="G121" s="5">
        <v>111516941</v>
      </c>
      <c r="I121" s="5">
        <v>538405672</v>
      </c>
      <c r="J121" s="5">
        <v>145116424</v>
      </c>
      <c r="K121" s="5">
        <v>214238979</v>
      </c>
      <c r="L121" s="5">
        <v>787385037</v>
      </c>
      <c r="M121" s="5">
        <v>176709000</v>
      </c>
      <c r="U121" s="5">
        <v>16761093</v>
      </c>
      <c r="V121" s="5">
        <v>217894437</v>
      </c>
    </row>
    <row r="122" spans="3:26" ht="15.5" x14ac:dyDescent="0.35">
      <c r="C122" t="s">
        <v>140</v>
      </c>
      <c r="M122" s="5">
        <v>183867080</v>
      </c>
      <c r="U122" s="5">
        <v>4719626203</v>
      </c>
      <c r="V122" s="5">
        <v>7165834984</v>
      </c>
    </row>
    <row r="123" spans="3:26" ht="15.5" x14ac:dyDescent="0.35">
      <c r="C123" t="s">
        <v>339</v>
      </c>
      <c r="D123" s="5">
        <v>12056774513</v>
      </c>
      <c r="E123" s="5">
        <v>4935426898</v>
      </c>
      <c r="I123" s="5">
        <v>4935426898</v>
      </c>
      <c r="X123" s="5">
        <v>21108727307</v>
      </c>
      <c r="Y123" s="5">
        <v>29507764883</v>
      </c>
      <c r="Z123" s="5">
        <v>19814014816</v>
      </c>
    </row>
    <row r="124" spans="3:26" ht="15.5" x14ac:dyDescent="0.35">
      <c r="C124" t="s">
        <v>143</v>
      </c>
      <c r="D124" s="5">
        <v>315522546</v>
      </c>
      <c r="E124" s="5">
        <v>323663741</v>
      </c>
      <c r="F124" s="5">
        <v>69122547</v>
      </c>
      <c r="G124" s="5">
        <v>69122547</v>
      </c>
      <c r="I124" s="5">
        <v>323663741</v>
      </c>
      <c r="J124" s="5">
        <v>69122547</v>
      </c>
      <c r="K124" s="5">
        <v>566166174</v>
      </c>
      <c r="L124" s="5">
        <v>796172334</v>
      </c>
      <c r="M124" s="5">
        <v>449190376</v>
      </c>
      <c r="T124" s="5">
        <v>4733064896</v>
      </c>
      <c r="U124" s="5">
        <v>2659171475</v>
      </c>
      <c r="V124" s="5">
        <v>2395172329</v>
      </c>
      <c r="X124" s="5">
        <v>6746058308</v>
      </c>
    </row>
    <row r="125" spans="3:26" ht="15.5" x14ac:dyDescent="0.35">
      <c r="C125" t="s">
        <v>144</v>
      </c>
      <c r="D125" s="5">
        <v>20040775856</v>
      </c>
      <c r="E125" s="5">
        <v>13069478540</v>
      </c>
      <c r="F125" s="5">
        <v>12891566228</v>
      </c>
      <c r="G125" s="5">
        <v>8559929387</v>
      </c>
      <c r="I125" s="5">
        <v>13069478540</v>
      </c>
      <c r="J125" s="5">
        <v>9536767676</v>
      </c>
      <c r="K125" s="5">
        <v>11586228598</v>
      </c>
      <c r="L125" s="5">
        <v>12790901076</v>
      </c>
      <c r="M125" s="5">
        <v>1776401802</v>
      </c>
      <c r="O125" s="5">
        <v>25493969264</v>
      </c>
      <c r="P125" s="5">
        <v>26011085102</v>
      </c>
      <c r="Q125" s="5">
        <v>24406900591</v>
      </c>
      <c r="R125" s="5">
        <v>21837525624</v>
      </c>
      <c r="S125" s="5">
        <v>20734349882</v>
      </c>
      <c r="T125" s="5">
        <v>30967822565</v>
      </c>
      <c r="U125" s="5">
        <v>20208907462</v>
      </c>
      <c r="V125" s="5">
        <v>22871516997</v>
      </c>
      <c r="W125" s="5">
        <v>11944975341</v>
      </c>
      <c r="X125" s="5">
        <v>27814717367</v>
      </c>
      <c r="Y125" s="5">
        <v>38072536303</v>
      </c>
      <c r="Z125" s="5">
        <v>25721019783</v>
      </c>
    </row>
    <row r="126" spans="3:26" ht="15.5" x14ac:dyDescent="0.35">
      <c r="C126" t="s">
        <v>145</v>
      </c>
      <c r="D126" s="5">
        <v>20040775856</v>
      </c>
      <c r="E126" s="5">
        <v>13069478540</v>
      </c>
      <c r="F126" s="5">
        <v>12891566228</v>
      </c>
      <c r="G126" s="5">
        <v>8559929387</v>
      </c>
      <c r="I126" s="5">
        <v>13069478540</v>
      </c>
      <c r="J126" s="5">
        <v>9536767676</v>
      </c>
      <c r="K126" s="5">
        <v>11586228598</v>
      </c>
      <c r="L126" s="5">
        <v>12790901076</v>
      </c>
      <c r="M126" s="5">
        <v>1776401802</v>
      </c>
      <c r="O126" s="5">
        <v>25493969264</v>
      </c>
      <c r="P126" s="5">
        <v>26011085102</v>
      </c>
      <c r="Q126" s="5">
        <v>24406900591</v>
      </c>
      <c r="R126" s="5">
        <v>21837525624</v>
      </c>
      <c r="S126" s="5">
        <v>20734349882</v>
      </c>
      <c r="T126" s="5">
        <v>30967822565</v>
      </c>
      <c r="U126" s="5">
        <v>20208907462</v>
      </c>
      <c r="V126" s="5">
        <v>22871516997</v>
      </c>
      <c r="W126" s="5">
        <v>11944975341</v>
      </c>
      <c r="X126" s="5">
        <v>27814717367</v>
      </c>
      <c r="Y126" s="5">
        <v>38072536303</v>
      </c>
      <c r="Z126" s="5">
        <v>25721019783</v>
      </c>
    </row>
    <row r="127" spans="3:26" ht="15.5" x14ac:dyDescent="0.35">
      <c r="C127" t="s">
        <v>148</v>
      </c>
    </row>
    <row r="128" spans="3:26" ht="15.5" x14ac:dyDescent="0.35">
      <c r="C128" t="s">
        <v>149</v>
      </c>
      <c r="D128" s="5">
        <v>12523204321</v>
      </c>
      <c r="E128" s="5">
        <v>5473832570</v>
      </c>
      <c r="F128" s="5">
        <v>94002592</v>
      </c>
      <c r="G128" s="5">
        <v>111516941</v>
      </c>
      <c r="I128" s="5">
        <v>5473832570</v>
      </c>
      <c r="J128" s="5">
        <v>145116424</v>
      </c>
      <c r="K128" s="5">
        <v>214238979</v>
      </c>
      <c r="L128" s="5">
        <v>787385037</v>
      </c>
      <c r="M128" s="5">
        <v>360576080</v>
      </c>
      <c r="U128" s="5">
        <v>4736387296</v>
      </c>
      <c r="V128" s="5">
        <v>7383729421</v>
      </c>
      <c r="X128" s="5">
        <v>21108727307</v>
      </c>
      <c r="Y128" s="5">
        <v>29507764883</v>
      </c>
      <c r="Z128" s="5">
        <v>19814014816</v>
      </c>
    </row>
    <row r="129" spans="2:26" ht="15.5" x14ac:dyDescent="0.35">
      <c r="C129" t="s">
        <v>340</v>
      </c>
      <c r="F129" s="5">
        <v>4908347492</v>
      </c>
    </row>
    <row r="130" spans="2:26" ht="15.5" x14ac:dyDescent="0.35">
      <c r="C130" t="s">
        <v>150</v>
      </c>
      <c r="D130" s="5">
        <v>80732318288</v>
      </c>
      <c r="E130" s="5">
        <v>57797973143</v>
      </c>
      <c r="F130" s="5">
        <v>45619433207</v>
      </c>
      <c r="G130" s="5">
        <v>55662847916</v>
      </c>
      <c r="I130" s="5">
        <v>57797973143</v>
      </c>
      <c r="J130" s="5">
        <v>59109449846</v>
      </c>
      <c r="K130" s="5">
        <v>59091926505</v>
      </c>
      <c r="L130" s="5">
        <v>81035237770</v>
      </c>
      <c r="M130" s="5">
        <v>18125030031</v>
      </c>
      <c r="N130" s="5">
        <v>36588443043</v>
      </c>
      <c r="O130" s="5">
        <v>68801967457</v>
      </c>
      <c r="P130" s="5">
        <v>72684177647</v>
      </c>
      <c r="Q130" s="5">
        <v>150751042237</v>
      </c>
      <c r="R130" s="5">
        <v>142275119991</v>
      </c>
      <c r="S130" s="5">
        <v>138014959336</v>
      </c>
      <c r="T130" s="5">
        <v>88898918712</v>
      </c>
      <c r="U130" s="5">
        <v>45429682728</v>
      </c>
      <c r="V130" s="5">
        <v>53730999117</v>
      </c>
      <c r="W130" s="5">
        <v>55160486003</v>
      </c>
      <c r="X130" s="5">
        <v>79417209721</v>
      </c>
      <c r="Y130" s="5">
        <v>80775593555</v>
      </c>
      <c r="Z130" s="5">
        <v>108176297890</v>
      </c>
    </row>
    <row r="131" spans="2:26" ht="15.5" x14ac:dyDescent="0.35">
      <c r="C131" t="s">
        <v>151</v>
      </c>
    </row>
    <row r="132" spans="2:26" ht="15.5" x14ac:dyDescent="0.35">
      <c r="C132" t="s">
        <v>152</v>
      </c>
      <c r="D132" s="5">
        <v>241526330150</v>
      </c>
      <c r="E132" s="5">
        <v>231036775150</v>
      </c>
      <c r="F132" s="5">
        <v>231036775150</v>
      </c>
      <c r="G132" s="5">
        <v>231036775150</v>
      </c>
      <c r="I132" s="5">
        <v>231036775150</v>
      </c>
      <c r="J132" s="5">
        <v>231036775150</v>
      </c>
      <c r="K132" s="5">
        <v>231036775150</v>
      </c>
      <c r="L132" s="5">
        <v>231036775150</v>
      </c>
      <c r="M132" s="5">
        <v>176149418300</v>
      </c>
      <c r="N132" s="5">
        <v>82231016000</v>
      </c>
      <c r="O132" s="5">
        <v>82231016000</v>
      </c>
      <c r="P132" s="5">
        <v>82231016000</v>
      </c>
      <c r="Q132" s="5">
        <v>82231016000</v>
      </c>
      <c r="R132" s="5">
        <v>79664560000</v>
      </c>
      <c r="S132" s="5">
        <v>79664560000</v>
      </c>
      <c r="T132" s="5">
        <v>79664560000</v>
      </c>
      <c r="U132" s="5">
        <v>66832280000</v>
      </c>
      <c r="V132" s="5">
        <v>66832280000</v>
      </c>
      <c r="W132" s="5">
        <v>334161400000</v>
      </c>
      <c r="X132" s="5">
        <v>334161400000</v>
      </c>
      <c r="Y132" s="5">
        <v>334161400000</v>
      </c>
      <c r="Z132" s="5">
        <v>334161400000</v>
      </c>
    </row>
    <row r="133" spans="2:26" ht="15.5" x14ac:dyDescent="0.35">
      <c r="C133" t="s">
        <v>153</v>
      </c>
      <c r="D133" s="5">
        <v>156254946859</v>
      </c>
      <c r="E133" s="5">
        <v>106937227323</v>
      </c>
      <c r="F133" s="5">
        <v>106937227323</v>
      </c>
      <c r="G133" s="5">
        <v>106937227323</v>
      </c>
      <c r="I133" s="5">
        <v>106937227323</v>
      </c>
      <c r="J133" s="5">
        <v>106937227323</v>
      </c>
      <c r="K133" s="5">
        <v>106937227323</v>
      </c>
      <c r="L133" s="5">
        <v>106937227323</v>
      </c>
      <c r="M133" s="5">
        <v>-82671343388</v>
      </c>
      <c r="N133" s="5">
        <v>154785402222</v>
      </c>
      <c r="O133" s="5">
        <v>154785402222</v>
      </c>
      <c r="P133" s="5">
        <v>154785402222</v>
      </c>
      <c r="Q133" s="5">
        <v>154785402222</v>
      </c>
      <c r="R133" s="5">
        <v>139899957422</v>
      </c>
      <c r="S133" s="5">
        <v>139899957422</v>
      </c>
      <c r="T133" s="5">
        <v>139899957422</v>
      </c>
      <c r="U133" s="5">
        <v>9853143050</v>
      </c>
      <c r="V133" s="5">
        <v>9853143050</v>
      </c>
      <c r="W133" s="5">
        <v>3504064650</v>
      </c>
      <c r="X133" s="5">
        <v>3504064650</v>
      </c>
      <c r="Y133" s="5">
        <v>3504064650</v>
      </c>
      <c r="Z133" s="5">
        <v>3504064650</v>
      </c>
    </row>
    <row r="134" spans="2:26" ht="15.5" x14ac:dyDescent="0.35">
      <c r="C134" t="s">
        <v>154</v>
      </c>
      <c r="D134" s="5">
        <v>64686713937</v>
      </c>
      <c r="E134" s="5">
        <v>63387095298</v>
      </c>
      <c r="F134" s="5">
        <v>58538811029</v>
      </c>
      <c r="G134" s="5">
        <v>56087189313</v>
      </c>
      <c r="I134" s="5">
        <v>63387095298</v>
      </c>
      <c r="J134" s="5">
        <v>51032340974</v>
      </c>
      <c r="K134" s="5">
        <v>55144188564</v>
      </c>
      <c r="L134" s="5">
        <v>21949208124</v>
      </c>
      <c r="M134" s="5">
        <v>19630282119</v>
      </c>
      <c r="N134" s="5">
        <v>-258610635136</v>
      </c>
      <c r="O134" s="5">
        <v>-260570646780</v>
      </c>
      <c r="P134" s="5">
        <v>-170680508027</v>
      </c>
      <c r="Q134" s="5">
        <v>-179044958307</v>
      </c>
      <c r="R134" s="5">
        <v>-155660826914</v>
      </c>
      <c r="S134" s="5">
        <v>-132502551066</v>
      </c>
      <c r="T134" s="5">
        <v>43051490861</v>
      </c>
      <c r="U134" s="5">
        <v>35072723701</v>
      </c>
      <c r="V134" s="5">
        <v>18203020168</v>
      </c>
      <c r="W134" s="5">
        <v>-275014260140</v>
      </c>
      <c r="X134" s="5">
        <v>-302493624015</v>
      </c>
      <c r="Y134" s="5">
        <v>-309085965516</v>
      </c>
      <c r="Z134" s="5">
        <v>-318011037195</v>
      </c>
    </row>
    <row r="135" spans="2:26" ht="15.5" x14ac:dyDescent="0.35">
      <c r="C135" t="s">
        <v>341</v>
      </c>
      <c r="D135" s="5">
        <v>10000000000</v>
      </c>
      <c r="E135" s="5">
        <v>10000000000</v>
      </c>
      <c r="F135" s="5">
        <v>10000000000</v>
      </c>
      <c r="G135" s="5">
        <v>10000000000</v>
      </c>
      <c r="I135" s="5">
        <v>10000000000</v>
      </c>
      <c r="J135" s="5">
        <v>9000000000</v>
      </c>
      <c r="Y135" s="5">
        <v>100000000</v>
      </c>
      <c r="Z135" s="5">
        <v>100000000</v>
      </c>
    </row>
    <row r="136" spans="2:26" ht="15.5" x14ac:dyDescent="0.35">
      <c r="C136" t="s">
        <v>342</v>
      </c>
      <c r="D136" s="5">
        <v>54686713937</v>
      </c>
      <c r="E136" s="5">
        <v>53387095298</v>
      </c>
      <c r="F136" s="5">
        <v>48538811029</v>
      </c>
      <c r="G136" s="5">
        <v>46087189313</v>
      </c>
      <c r="I136" s="5">
        <v>53387095298</v>
      </c>
      <c r="J136" s="5">
        <v>42032340974</v>
      </c>
      <c r="K136" s="5">
        <v>55144188564</v>
      </c>
      <c r="L136" s="5">
        <v>21949208124</v>
      </c>
      <c r="M136" s="5">
        <v>19630282119</v>
      </c>
      <c r="N136" s="5">
        <v>-258610635136</v>
      </c>
      <c r="O136" s="5">
        <v>-260570646780</v>
      </c>
      <c r="P136" s="5">
        <v>-170680508027</v>
      </c>
      <c r="Q136" s="5">
        <v>-179044958307</v>
      </c>
      <c r="R136" s="5">
        <v>-155660826914</v>
      </c>
      <c r="S136" s="5">
        <v>-132502551066</v>
      </c>
      <c r="T136" s="5">
        <v>43051490861</v>
      </c>
      <c r="U136" s="5">
        <v>35072723701</v>
      </c>
      <c r="V136" s="5">
        <v>18203020168</v>
      </c>
      <c r="W136" s="5">
        <v>-275014260140</v>
      </c>
      <c r="X136" s="5">
        <v>-302493624015</v>
      </c>
      <c r="Y136" s="5">
        <v>-309185965516</v>
      </c>
      <c r="Z136" s="5">
        <v>-318111037195</v>
      </c>
    </row>
    <row r="137" spans="2:26" ht="15.5" x14ac:dyDescent="0.35">
      <c r="C137" t="s">
        <v>343</v>
      </c>
      <c r="D137" s="5">
        <v>64686713937</v>
      </c>
      <c r="E137" s="5">
        <v>63387095298</v>
      </c>
      <c r="F137" s="5">
        <v>58538811029</v>
      </c>
      <c r="G137" s="5">
        <v>56087189313</v>
      </c>
      <c r="I137" s="5">
        <v>63387095298</v>
      </c>
      <c r="J137" s="5">
        <v>51032340974</v>
      </c>
      <c r="K137" s="5">
        <v>55144188564</v>
      </c>
      <c r="L137" s="5">
        <v>21949208124</v>
      </c>
      <c r="M137" s="5">
        <v>19630282119</v>
      </c>
      <c r="N137" s="5">
        <v>-258610635136</v>
      </c>
      <c r="O137" s="5">
        <v>-260570646780</v>
      </c>
      <c r="P137" s="5">
        <v>-170680508027</v>
      </c>
      <c r="Q137" s="5">
        <v>-179044958307</v>
      </c>
      <c r="R137" s="5">
        <v>-155660826914</v>
      </c>
      <c r="S137" s="5">
        <v>-132502551066</v>
      </c>
      <c r="T137" s="5">
        <v>43051490861</v>
      </c>
      <c r="U137" s="5">
        <v>35072723701</v>
      </c>
      <c r="V137" s="5">
        <v>18203020168</v>
      </c>
      <c r="W137" s="5">
        <v>-275014260140</v>
      </c>
      <c r="X137" s="5">
        <v>-302493624015</v>
      </c>
      <c r="Y137" s="5">
        <v>-309085965516</v>
      </c>
      <c r="Z137" s="5">
        <v>-318011037195</v>
      </c>
    </row>
    <row r="138" spans="2:26" ht="15.5" x14ac:dyDescent="0.35">
      <c r="C138" t="s">
        <v>155</v>
      </c>
      <c r="D138" s="5">
        <v>48269337961</v>
      </c>
      <c r="E138" s="5">
        <v>47942385684</v>
      </c>
      <c r="F138" s="5">
        <v>48287388132</v>
      </c>
      <c r="G138" s="5">
        <v>44328752360</v>
      </c>
      <c r="I138" s="5">
        <v>47942385684</v>
      </c>
      <c r="J138" s="5">
        <v>42637994266</v>
      </c>
      <c r="K138" s="5">
        <v>40904148585</v>
      </c>
      <c r="L138" s="5">
        <v>32927043393</v>
      </c>
      <c r="M138" s="5">
        <v>25511456170</v>
      </c>
      <c r="N138" s="5">
        <v>-2028155907</v>
      </c>
      <c r="O138" s="5">
        <v>-3669066234</v>
      </c>
      <c r="P138" s="5">
        <v>-5751167479</v>
      </c>
      <c r="Q138" s="5">
        <v>-4679505140</v>
      </c>
      <c r="R138" s="5">
        <v>-5496165255</v>
      </c>
      <c r="S138" s="5">
        <v>-4796825436</v>
      </c>
      <c r="T138" s="5">
        <v>-2318010414</v>
      </c>
    </row>
    <row r="139" spans="2:26" ht="15.5" x14ac:dyDescent="0.35">
      <c r="C139" t="s">
        <v>9</v>
      </c>
      <c r="D139" s="5">
        <v>514632416244</v>
      </c>
      <c r="E139" s="5">
        <v>513005845328</v>
      </c>
      <c r="F139" s="5">
        <v>447833481212</v>
      </c>
      <c r="G139" s="5">
        <v>441423223724</v>
      </c>
      <c r="I139" s="5">
        <v>513005845328</v>
      </c>
      <c r="J139" s="5">
        <v>434677617291</v>
      </c>
      <c r="K139" s="5">
        <v>435796067440</v>
      </c>
      <c r="L139" s="5">
        <v>393997822554</v>
      </c>
      <c r="M139" s="5">
        <v>139152290963</v>
      </c>
      <c r="N139" s="5">
        <v>-8982366108</v>
      </c>
      <c r="O139" s="5">
        <v>-11638100033</v>
      </c>
      <c r="P139" s="5">
        <v>75581147663</v>
      </c>
      <c r="Q139" s="5">
        <v>82975483946</v>
      </c>
      <c r="R139" s="5">
        <v>87173401656</v>
      </c>
      <c r="S139" s="5">
        <v>110913528478</v>
      </c>
      <c r="T139" s="5">
        <v>273779890951</v>
      </c>
      <c r="U139" s="5">
        <v>111563686751</v>
      </c>
      <c r="V139" s="5">
        <v>94809733218</v>
      </c>
      <c r="W139" s="5">
        <v>62806309510</v>
      </c>
      <c r="X139" s="5">
        <v>35507515635</v>
      </c>
      <c r="Y139" s="5">
        <v>28579499134</v>
      </c>
      <c r="Z139" s="5">
        <v>19654427455</v>
      </c>
    </row>
    <row r="140" spans="2:26" ht="15.5" x14ac:dyDescent="0.35">
      <c r="C140" t="s">
        <v>156</v>
      </c>
      <c r="D140" s="5">
        <v>595364734532</v>
      </c>
      <c r="E140" s="5">
        <v>570803818471</v>
      </c>
      <c r="F140" s="5">
        <v>493452914419</v>
      </c>
      <c r="G140" s="5">
        <v>497086071640</v>
      </c>
      <c r="I140" s="5">
        <v>570803818471</v>
      </c>
      <c r="J140" s="5">
        <v>493787067137</v>
      </c>
      <c r="K140" s="5">
        <v>494887993945</v>
      </c>
      <c r="L140" s="5">
        <v>475033060324</v>
      </c>
      <c r="M140" s="5">
        <v>157277320994</v>
      </c>
      <c r="N140" s="5">
        <v>27606076935</v>
      </c>
      <c r="O140" s="5">
        <v>57163867424</v>
      </c>
      <c r="P140" s="5">
        <v>148265325310</v>
      </c>
      <c r="Q140" s="5">
        <v>233726526183</v>
      </c>
      <c r="R140" s="5">
        <v>229448521647</v>
      </c>
      <c r="S140" s="5">
        <v>248928487814</v>
      </c>
      <c r="T140" s="5">
        <v>362678809663</v>
      </c>
      <c r="U140" s="5">
        <v>156993369479</v>
      </c>
      <c r="V140" s="5">
        <v>148540732335</v>
      </c>
      <c r="W140" s="5">
        <v>117966795513</v>
      </c>
      <c r="X140" s="5">
        <v>114924725356</v>
      </c>
      <c r="Y140" s="5">
        <v>109355092689</v>
      </c>
      <c r="Z140" s="5">
        <v>127830725345</v>
      </c>
    </row>
    <row r="141" spans="2:26" ht="15.5" x14ac:dyDescent="0.35">
      <c r="C141" t="s">
        <v>157</v>
      </c>
      <c r="D141" s="5">
        <v>3750526603</v>
      </c>
      <c r="E141" s="5">
        <v>3540735503</v>
      </c>
      <c r="F141" s="5">
        <v>3540735503</v>
      </c>
      <c r="G141" s="5">
        <v>3540735503</v>
      </c>
      <c r="I141" s="5">
        <v>3540735503</v>
      </c>
      <c r="J141" s="5">
        <v>3540735503</v>
      </c>
      <c r="K141" s="5">
        <v>3540735503</v>
      </c>
      <c r="L141" s="5">
        <v>3540735503</v>
      </c>
      <c r="M141" s="5">
        <v>2442988366</v>
      </c>
      <c r="N141" s="5">
        <v>1411550800</v>
      </c>
      <c r="O141" s="5">
        <v>1411550800</v>
      </c>
      <c r="P141" s="5">
        <v>1411550800</v>
      </c>
      <c r="Q141" s="5">
        <v>1411550800</v>
      </c>
      <c r="R141" s="5">
        <v>1283228000</v>
      </c>
      <c r="S141" s="5">
        <v>1283228000</v>
      </c>
      <c r="T141" s="5">
        <v>1283228000</v>
      </c>
      <c r="U141" s="5">
        <v>2566456000</v>
      </c>
      <c r="V141" s="5">
        <v>2566456000</v>
      </c>
      <c r="W141" s="5">
        <v>2566456000</v>
      </c>
      <c r="X141" s="5">
        <v>2566456000</v>
      </c>
      <c r="Y141" s="5">
        <v>2566456000</v>
      </c>
      <c r="Z141" s="5">
        <v>2566456000</v>
      </c>
    </row>
    <row r="143" spans="2:26" ht="15.5" x14ac:dyDescent="0.35">
      <c r="B143" t="s">
        <v>158</v>
      </c>
      <c r="C143" t="s">
        <v>159</v>
      </c>
      <c r="D143" s="5">
        <v>-4278134575</v>
      </c>
      <c r="E143" s="5">
        <v>10659363125</v>
      </c>
      <c r="F143" s="5">
        <v>20585981038</v>
      </c>
      <c r="G143" s="5">
        <v>521235031</v>
      </c>
      <c r="I143" s="5">
        <v>39136825537</v>
      </c>
      <c r="J143" s="5">
        <v>10588084868</v>
      </c>
      <c r="K143" s="5">
        <v>49530958140</v>
      </c>
      <c r="L143" s="5">
        <v>12832427891</v>
      </c>
      <c r="M143" s="5">
        <v>1678726289</v>
      </c>
      <c r="N143" s="5">
        <v>-2382910545</v>
      </c>
      <c r="O143" s="5">
        <v>-13659398439</v>
      </c>
      <c r="P143" s="5">
        <v>348863497</v>
      </c>
      <c r="Q143" s="5">
        <v>3435023363</v>
      </c>
      <c r="R143" s="5">
        <v>-9442083525</v>
      </c>
      <c r="S143" s="5">
        <v>-8415139633</v>
      </c>
      <c r="T143" s="5">
        <v>12482799469</v>
      </c>
      <c r="U143" s="5">
        <v>24342226981</v>
      </c>
      <c r="V143" s="5">
        <v>21646289326</v>
      </c>
      <c r="W143" s="5">
        <v>23053216047</v>
      </c>
      <c r="X143" s="5">
        <v>13686708330</v>
      </c>
      <c r="Y143" s="5">
        <v>22965826384</v>
      </c>
      <c r="Z143" s="5">
        <v>1377364263</v>
      </c>
    </row>
    <row r="144" spans="2:26" ht="15.5" x14ac:dyDescent="0.35">
      <c r="C144" t="s">
        <v>344</v>
      </c>
      <c r="D144" s="5">
        <v>38373959027</v>
      </c>
      <c r="E144" s="5">
        <v>45016808219</v>
      </c>
      <c r="F144" s="5">
        <v>69239302751</v>
      </c>
      <c r="G144" s="5">
        <v>58682276263</v>
      </c>
      <c r="I144" s="5">
        <v>231695744366</v>
      </c>
      <c r="J144" s="5">
        <v>285343401915</v>
      </c>
      <c r="K144" s="5">
        <v>309483407456</v>
      </c>
      <c r="L144" s="5">
        <v>110336678737</v>
      </c>
      <c r="M144" s="5">
        <v>39317968312</v>
      </c>
      <c r="N144" s="5">
        <v>5668107948</v>
      </c>
      <c r="P144" s="5">
        <v>40643358417</v>
      </c>
      <c r="Q144" s="5">
        <v>31693902824</v>
      </c>
      <c r="R144" s="5">
        <v>20140308495</v>
      </c>
      <c r="S144" s="5">
        <v>30797028081</v>
      </c>
      <c r="T144" s="5">
        <v>169316057160</v>
      </c>
      <c r="U144" s="5">
        <v>146911150433</v>
      </c>
      <c r="V144" s="5">
        <v>147047627190</v>
      </c>
      <c r="W144" s="5">
        <v>130994091275</v>
      </c>
      <c r="X144" s="5">
        <v>78298962446</v>
      </c>
      <c r="Y144" s="5">
        <v>76177842896</v>
      </c>
      <c r="Z144" s="5">
        <v>81103371687</v>
      </c>
    </row>
    <row r="145" spans="3:26" ht="15.5" x14ac:dyDescent="0.35">
      <c r="C145" t="s">
        <v>161</v>
      </c>
    </row>
    <row r="146" spans="3:26" ht="15.5" x14ac:dyDescent="0.35">
      <c r="C146" t="s">
        <v>345</v>
      </c>
      <c r="D146" s="5">
        <v>-23458785182</v>
      </c>
      <c r="E146" s="5">
        <v>-16802806348</v>
      </c>
      <c r="F146" s="5">
        <v>-32167611035</v>
      </c>
      <c r="G146" s="5">
        <v>-44862654686</v>
      </c>
      <c r="I146" s="5">
        <v>-125294887880</v>
      </c>
      <c r="J146" s="5">
        <v>-201517216496</v>
      </c>
      <c r="K146" s="5">
        <v>-195671434929</v>
      </c>
      <c r="L146" s="5">
        <v>-88608172468</v>
      </c>
      <c r="M146" s="5">
        <v>-28044585241</v>
      </c>
      <c r="N146" s="5">
        <v>-6414039250</v>
      </c>
      <c r="O146" s="5">
        <v>-10096804840</v>
      </c>
      <c r="P146" s="5">
        <v>-32307653384</v>
      </c>
      <c r="Q146" s="5">
        <v>-19022248645</v>
      </c>
      <c r="R146" s="5">
        <v>-18990771939</v>
      </c>
      <c r="S146" s="5">
        <v>-24408957351</v>
      </c>
      <c r="T146" s="5">
        <v>-114752962230</v>
      </c>
      <c r="U146" s="5">
        <v>-102218034448</v>
      </c>
      <c r="V146" s="5">
        <v>-99128446237</v>
      </c>
      <c r="W146" s="5">
        <v>-85051929307</v>
      </c>
      <c r="X146" s="5">
        <v>-46974813872</v>
      </c>
      <c r="Y146" s="5">
        <v>-47807844924</v>
      </c>
      <c r="Z146" s="5">
        <v>-51040407621</v>
      </c>
    </row>
    <row r="147" spans="3:26" ht="15.5" x14ac:dyDescent="0.35">
      <c r="C147" t="s">
        <v>346</v>
      </c>
      <c r="D147" s="5">
        <v>-14014479866</v>
      </c>
      <c r="E147" s="5">
        <v>-11147070398</v>
      </c>
      <c r="F147" s="5">
        <v>-12786822186</v>
      </c>
      <c r="G147" s="5">
        <v>-10483470890</v>
      </c>
      <c r="I147" s="5">
        <v>-47794951332</v>
      </c>
      <c r="J147" s="5">
        <v>-48254185312</v>
      </c>
      <c r="K147" s="5">
        <v>-35464276711</v>
      </c>
    </row>
    <row r="148" spans="3:26" ht="15.5" x14ac:dyDescent="0.35">
      <c r="C148" t="s">
        <v>347</v>
      </c>
      <c r="D148" s="5">
        <v>-37473265048</v>
      </c>
      <c r="E148" s="5">
        <v>-27949876746</v>
      </c>
      <c r="F148" s="5">
        <v>-44954433221</v>
      </c>
      <c r="G148" s="5">
        <v>-55346125576</v>
      </c>
      <c r="I148" s="5">
        <v>-173089839212</v>
      </c>
      <c r="J148" s="5">
        <v>-249771401808</v>
      </c>
      <c r="K148" s="5">
        <v>-231135711640</v>
      </c>
      <c r="L148" s="5">
        <v>-88608172468</v>
      </c>
      <c r="M148" s="5">
        <v>-28044585241</v>
      </c>
      <c r="N148" s="5">
        <v>-6414039250</v>
      </c>
      <c r="O148" s="5">
        <v>-10096804840</v>
      </c>
      <c r="P148" s="5">
        <v>-32307653384</v>
      </c>
      <c r="Q148" s="5">
        <v>-19022248645</v>
      </c>
      <c r="R148" s="5">
        <v>-18990771939</v>
      </c>
      <c r="S148" s="5">
        <v>-24408957351</v>
      </c>
      <c r="T148" s="5">
        <v>-114752962230</v>
      </c>
      <c r="U148" s="5">
        <v>-102218034448</v>
      </c>
      <c r="V148" s="5">
        <v>-99128446237</v>
      </c>
      <c r="W148" s="5">
        <v>-85051929307</v>
      </c>
      <c r="X148" s="5">
        <v>-46974813872</v>
      </c>
      <c r="Y148" s="5">
        <v>-47807844924</v>
      </c>
      <c r="Z148" s="5">
        <v>-51040407621</v>
      </c>
    </row>
    <row r="149" spans="3:26" ht="15.5" x14ac:dyDescent="0.35">
      <c r="C149" t="s">
        <v>348</v>
      </c>
      <c r="D149" s="5">
        <v>-4705932016</v>
      </c>
      <c r="E149" s="5">
        <v>-4606416573</v>
      </c>
      <c r="F149" s="5">
        <v>-1289133761</v>
      </c>
      <c r="G149" s="5">
        <v>-2338413675</v>
      </c>
      <c r="I149" s="5">
        <v>-12509224910</v>
      </c>
      <c r="J149" s="5">
        <v>-12315127700</v>
      </c>
      <c r="K149" s="5">
        <v>-14737093514</v>
      </c>
      <c r="L149" s="5">
        <v>-3127578361</v>
      </c>
      <c r="M149" s="5">
        <v>-9540814870</v>
      </c>
      <c r="N149" s="5">
        <v>-1669115220</v>
      </c>
      <c r="O149" s="5">
        <v>-3941899869</v>
      </c>
      <c r="P149" s="5">
        <v>-10079876873</v>
      </c>
      <c r="Q149" s="5">
        <v>-9332602759</v>
      </c>
      <c r="R149" s="5">
        <v>-11280051160</v>
      </c>
      <c r="S149" s="5">
        <v>-15337770794</v>
      </c>
      <c r="T149" s="5">
        <v>-37881616903</v>
      </c>
      <c r="U149" s="5">
        <v>-16096498454</v>
      </c>
      <c r="V149" s="5">
        <v>-17544550217</v>
      </c>
      <c r="W149" s="5">
        <v>-14599264132</v>
      </c>
      <c r="X149" s="5">
        <v>-19660592353</v>
      </c>
      <c r="Y149" s="5">
        <v>-17039024513</v>
      </c>
      <c r="Z149" s="5">
        <v>-28033123550</v>
      </c>
    </row>
    <row r="150" spans="3:26" ht="15.5" x14ac:dyDescent="0.35">
      <c r="C150" t="s">
        <v>185</v>
      </c>
    </row>
    <row r="151" spans="3:26" ht="15.5" x14ac:dyDescent="0.35">
      <c r="C151" t="s">
        <v>349</v>
      </c>
      <c r="D151" s="5">
        <v>992956782</v>
      </c>
      <c r="E151" s="5">
        <v>800049013</v>
      </c>
      <c r="F151" s="5">
        <v>663487610</v>
      </c>
      <c r="G151" s="5">
        <v>680632944</v>
      </c>
      <c r="I151" s="5">
        <v>2851322786</v>
      </c>
      <c r="J151" s="5">
        <v>3030750573</v>
      </c>
      <c r="K151" s="5">
        <v>2538511342</v>
      </c>
      <c r="L151" s="5">
        <v>625150222</v>
      </c>
      <c r="M151" s="5">
        <v>387959424</v>
      </c>
      <c r="N151" s="5">
        <v>32135977</v>
      </c>
      <c r="O151" s="5">
        <v>379306270</v>
      </c>
      <c r="P151" s="5">
        <v>319747845</v>
      </c>
      <c r="Q151" s="5">
        <v>95971943</v>
      </c>
      <c r="R151" s="5">
        <v>688431079</v>
      </c>
      <c r="S151" s="5">
        <v>639586308</v>
      </c>
      <c r="T151" s="5">
        <v>1660474386</v>
      </c>
      <c r="U151" s="5">
        <v>2289845505</v>
      </c>
      <c r="V151" s="5">
        <v>985187323</v>
      </c>
      <c r="W151" s="5">
        <v>732338651</v>
      </c>
      <c r="X151" s="5">
        <v>318981843</v>
      </c>
      <c r="Y151" s="5">
        <v>225081643</v>
      </c>
      <c r="Z151" s="5">
        <v>80413853</v>
      </c>
    </row>
    <row r="152" spans="3:26" ht="15.5" x14ac:dyDescent="0.35">
      <c r="C152" t="s">
        <v>350</v>
      </c>
      <c r="D152" s="5">
        <v>-91763296</v>
      </c>
      <c r="E152" s="5">
        <v>-130244461</v>
      </c>
      <c r="F152" s="5">
        <v>-28839180</v>
      </c>
      <c r="G152" s="5">
        <v>-56257165</v>
      </c>
      <c r="I152" s="5">
        <v>-347022495</v>
      </c>
      <c r="J152" s="5">
        <v>-565372909</v>
      </c>
      <c r="K152" s="5">
        <v>-391355061</v>
      </c>
      <c r="L152" s="5">
        <v>-495246945</v>
      </c>
      <c r="M152" s="5">
        <v>-118693414</v>
      </c>
      <c r="S152" s="5">
        <v>-105025877</v>
      </c>
      <c r="T152" s="5">
        <v>-471494119</v>
      </c>
      <c r="U152" s="5">
        <v>-656359108</v>
      </c>
      <c r="V152" s="5">
        <v>-303319020</v>
      </c>
      <c r="W152" s="5">
        <v>-4404627172</v>
      </c>
    </row>
    <row r="153" spans="3:26" ht="15.5" x14ac:dyDescent="0.35">
      <c r="C153" t="s">
        <v>351</v>
      </c>
      <c r="D153" s="5">
        <v>-432908250</v>
      </c>
      <c r="E153" s="5">
        <v>-159411959</v>
      </c>
      <c r="F153" s="5">
        <v>-673518000</v>
      </c>
      <c r="G153" s="5">
        <v>-900006306</v>
      </c>
      <c r="I153" s="5">
        <v>-1863168765</v>
      </c>
      <c r="J153" s="5">
        <v>-1808743166</v>
      </c>
      <c r="K153" s="5">
        <v>-1312221000</v>
      </c>
      <c r="L153" s="5">
        <v>-1019229600</v>
      </c>
      <c r="M153" s="5">
        <v>-212590000</v>
      </c>
    </row>
    <row r="154" spans="3:26" ht="15.5" x14ac:dyDescent="0.35">
      <c r="C154" t="s">
        <v>352</v>
      </c>
      <c r="D154" s="5">
        <v>-803369489</v>
      </c>
      <c r="E154" s="5">
        <v>-2126136015</v>
      </c>
      <c r="F154" s="5">
        <v>-2167486338</v>
      </c>
      <c r="G154" s="5">
        <v>-48440052</v>
      </c>
      <c r="I154" s="5">
        <v>-6910251167</v>
      </c>
      <c r="J154" s="5">
        <v>-12273354200</v>
      </c>
      <c r="K154" s="5">
        <v>-14262691077</v>
      </c>
      <c r="L154" s="5">
        <v>-4313720715</v>
      </c>
      <c r="M154" s="5">
        <v>-110517922</v>
      </c>
      <c r="P154" s="5">
        <v>1773287492</v>
      </c>
      <c r="T154" s="5">
        <v>-5387658825</v>
      </c>
      <c r="U154" s="5">
        <v>-5887876947</v>
      </c>
      <c r="V154" s="5">
        <v>-9410209713</v>
      </c>
      <c r="W154" s="5">
        <v>-4617393268</v>
      </c>
      <c r="X154" s="5">
        <v>-2234836395</v>
      </c>
      <c r="Y154" s="5">
        <v>-2609325016</v>
      </c>
      <c r="Z154" s="5">
        <v>-267893560</v>
      </c>
    </row>
    <row r="155" spans="3:26" ht="15.5" x14ac:dyDescent="0.35">
      <c r="C155" t="s">
        <v>353</v>
      </c>
      <c r="D155" s="5">
        <v>-137812285</v>
      </c>
      <c r="E155" s="5">
        <v>-185408353</v>
      </c>
      <c r="F155" s="5">
        <v>-203398823</v>
      </c>
      <c r="G155" s="5">
        <v>-152431402</v>
      </c>
      <c r="I155" s="5">
        <v>-690735066</v>
      </c>
      <c r="J155" s="5">
        <v>-1052067837</v>
      </c>
      <c r="K155" s="5">
        <v>-651888366</v>
      </c>
      <c r="L155" s="5">
        <v>-565452979</v>
      </c>
    </row>
    <row r="156" spans="3:26" ht="15.5" x14ac:dyDescent="0.35">
      <c r="C156" t="s">
        <v>354</v>
      </c>
      <c r="Z156" s="5">
        <v>-2082468495</v>
      </c>
    </row>
    <row r="157" spans="3:26" ht="15.5" x14ac:dyDescent="0.35">
      <c r="C157" t="s">
        <v>163</v>
      </c>
      <c r="X157" s="5">
        <v>3939006661</v>
      </c>
      <c r="Y157" s="5">
        <v>14019096298</v>
      </c>
      <c r="Z157" s="5">
        <v>1617471949</v>
      </c>
    </row>
    <row r="158" spans="3:26" ht="15.5" x14ac:dyDescent="0.35">
      <c r="C158" t="s">
        <v>165</v>
      </c>
      <c r="D158" s="5">
        <v>17041230556</v>
      </c>
      <c r="E158" s="5">
        <v>59769265821</v>
      </c>
      <c r="F158" s="5">
        <v>-7078746437</v>
      </c>
      <c r="G158" s="5">
        <v>6647899543</v>
      </c>
      <c r="I158" s="5">
        <v>63779435164</v>
      </c>
      <c r="J158" s="5">
        <v>-19675070243</v>
      </c>
      <c r="K158" s="5">
        <v>-12136178546</v>
      </c>
      <c r="L158" s="5">
        <v>180080482646</v>
      </c>
      <c r="M158" s="5">
        <v>8918402300</v>
      </c>
      <c r="Q158" s="5">
        <v>17451900800</v>
      </c>
      <c r="S158" s="5">
        <v>-4733064896</v>
      </c>
      <c r="T158" s="5">
        <v>140216600497</v>
      </c>
      <c r="U158" s="5">
        <v>-7514483276</v>
      </c>
      <c r="V158" s="5">
        <v>-11147778250</v>
      </c>
      <c r="W158" s="5">
        <v>-27035831719</v>
      </c>
      <c r="X158" s="5">
        <v>-1652979268</v>
      </c>
      <c r="Y158" s="5">
        <v>-3750000000</v>
      </c>
      <c r="Z158" s="5">
        <v>-8866779038</v>
      </c>
    </row>
    <row r="159" spans="3:26" ht="15.5" x14ac:dyDescent="0.35">
      <c r="C159" t="s">
        <v>166</v>
      </c>
      <c r="D159" s="5">
        <v>-4463867489</v>
      </c>
      <c r="E159" s="5">
        <v>-7266787982</v>
      </c>
      <c r="F159" s="5">
        <v>-4338668040</v>
      </c>
      <c r="G159" s="5">
        <v>4216320405</v>
      </c>
      <c r="I159" s="5">
        <v>-9125512564</v>
      </c>
      <c r="J159" s="5">
        <v>-14030898572</v>
      </c>
      <c r="K159" s="5">
        <v>-16213747556</v>
      </c>
      <c r="L159" s="5">
        <v>-101080128648</v>
      </c>
      <c r="M159" s="5">
        <v>-2701799698</v>
      </c>
      <c r="N159" s="5">
        <v>5500000</v>
      </c>
      <c r="O159" s="5">
        <v>-101981000</v>
      </c>
      <c r="P159" s="5">
        <v>-134475807</v>
      </c>
      <c r="Q159" s="5">
        <v>-21576430173</v>
      </c>
      <c r="R159" s="5">
        <v>-58044451666</v>
      </c>
      <c r="S159" s="5">
        <v>-15055358544</v>
      </c>
      <c r="T159" s="5">
        <v>-155118007615</v>
      </c>
      <c r="U159" s="5">
        <v>-98114700</v>
      </c>
      <c r="V159" s="5">
        <v>-2706064410</v>
      </c>
      <c r="W159" s="5">
        <v>-163772600</v>
      </c>
      <c r="X159" s="5">
        <v>-57548382</v>
      </c>
      <c r="Y159" s="5">
        <v>-2842275825</v>
      </c>
      <c r="Z159" s="5">
        <v>-944535506</v>
      </c>
    </row>
    <row r="160" spans="3:26" ht="15.5" x14ac:dyDescent="0.35">
      <c r="C160" t="s">
        <v>172</v>
      </c>
      <c r="E160" s="5">
        <v>-456474999</v>
      </c>
      <c r="I160" s="5">
        <v>-456474999</v>
      </c>
      <c r="M160" s="5">
        <v>-1183707200</v>
      </c>
    </row>
    <row r="161" spans="3:24" ht="15.5" x14ac:dyDescent="0.35">
      <c r="C161" t="s">
        <v>355</v>
      </c>
      <c r="D161" s="5">
        <v>-2366757219</v>
      </c>
      <c r="E161" s="5">
        <v>-1870784896</v>
      </c>
      <c r="I161" s="5">
        <v>-1870784896</v>
      </c>
    </row>
    <row r="162" spans="3:24" ht="15.5" x14ac:dyDescent="0.35">
      <c r="C162" t="s">
        <v>356</v>
      </c>
      <c r="M162" s="5">
        <v>-73736296</v>
      </c>
    </row>
    <row r="163" spans="3:24" ht="15.5" x14ac:dyDescent="0.35">
      <c r="C163" t="s">
        <v>357</v>
      </c>
      <c r="T163" s="5">
        <v>-153711627749</v>
      </c>
    </row>
    <row r="164" spans="3:24" ht="15.5" x14ac:dyDescent="0.35">
      <c r="C164" t="s">
        <v>358</v>
      </c>
      <c r="E164" s="5">
        <v>59807274536</v>
      </c>
      <c r="I164" s="5">
        <v>59807274536</v>
      </c>
    </row>
    <row r="165" spans="3:24" ht="15.5" x14ac:dyDescent="0.35">
      <c r="C165" t="s">
        <v>359</v>
      </c>
      <c r="E165" s="5">
        <v>-5346001447</v>
      </c>
      <c r="I165" s="5">
        <v>-5346001447</v>
      </c>
      <c r="S165" s="5">
        <v>-548267238</v>
      </c>
      <c r="T165" s="5">
        <v>-961809866</v>
      </c>
    </row>
    <row r="166" spans="3:24" ht="15.5" x14ac:dyDescent="0.35">
      <c r="C166" t="s">
        <v>360</v>
      </c>
      <c r="S166" s="5">
        <v>-35382481481</v>
      </c>
    </row>
    <row r="167" spans="3:24" ht="15.5" x14ac:dyDescent="0.35">
      <c r="C167" t="s">
        <v>361</v>
      </c>
      <c r="E167" s="5">
        <v>215627413</v>
      </c>
      <c r="F167" s="5">
        <v>363063063</v>
      </c>
      <c r="G167" s="5">
        <v>54642857</v>
      </c>
      <c r="I167" s="5">
        <v>1088690476</v>
      </c>
      <c r="J167" s="5">
        <v>296891893</v>
      </c>
      <c r="K167" s="5">
        <v>225225225</v>
      </c>
      <c r="L167" s="5">
        <v>110000000</v>
      </c>
      <c r="M167" s="5">
        <v>13200000</v>
      </c>
      <c r="N167" s="5">
        <v>5500000</v>
      </c>
      <c r="S167" s="5">
        <v>331090175</v>
      </c>
      <c r="V167" s="5">
        <v>10125000000</v>
      </c>
      <c r="X167" s="5">
        <v>25681818</v>
      </c>
    </row>
    <row r="168" spans="3:24" ht="15.5" x14ac:dyDescent="0.35">
      <c r="C168" t="s">
        <v>362</v>
      </c>
    </row>
    <row r="169" spans="3:24" ht="15.5" x14ac:dyDescent="0.35">
      <c r="C169" t="s">
        <v>363</v>
      </c>
      <c r="D169" s="5">
        <v>-1900000000</v>
      </c>
      <c r="E169" s="5">
        <v>1149788750</v>
      </c>
      <c r="F169" s="5">
        <v>-1149788750</v>
      </c>
      <c r="G169" s="5">
        <v>1900000000</v>
      </c>
      <c r="J169" s="5">
        <v>-7350211250</v>
      </c>
      <c r="K169" s="5">
        <v>-8000000000</v>
      </c>
    </row>
    <row r="170" spans="3:24" ht="15.5" x14ac:dyDescent="0.35">
      <c r="C170" t="s">
        <v>364</v>
      </c>
      <c r="F170" s="5">
        <v>-2350211250</v>
      </c>
      <c r="G170" s="5">
        <v>2350211250</v>
      </c>
    </row>
    <row r="171" spans="3:24" ht="15.5" x14ac:dyDescent="0.35">
      <c r="C171" t="s">
        <v>365</v>
      </c>
      <c r="Q171" s="5">
        <v>-17451900800</v>
      </c>
    </row>
    <row r="172" spans="3:24" ht="15.5" x14ac:dyDescent="0.35">
      <c r="C172" t="s">
        <v>366</v>
      </c>
      <c r="P172" s="5">
        <v>-124804975</v>
      </c>
    </row>
    <row r="173" spans="3:24" ht="15.5" x14ac:dyDescent="0.35">
      <c r="C173" t="s">
        <v>367</v>
      </c>
      <c r="Q173" s="5">
        <v>-4614507069</v>
      </c>
      <c r="R173" s="5">
        <v>-58044451666</v>
      </c>
      <c r="S173" s="5">
        <v>-3980400000</v>
      </c>
    </row>
    <row r="174" spans="3:24" ht="15.5" x14ac:dyDescent="0.35">
      <c r="C174" t="s">
        <v>368</v>
      </c>
      <c r="V174" s="5">
        <v>-2914750000</v>
      </c>
    </row>
    <row r="175" spans="3:24" ht="15.5" x14ac:dyDescent="0.35">
      <c r="C175" t="s">
        <v>369</v>
      </c>
      <c r="S175" s="5">
        <v>-13365000000</v>
      </c>
    </row>
    <row r="176" spans="3:24" ht="15.5" x14ac:dyDescent="0.35">
      <c r="C176" t="s">
        <v>370</v>
      </c>
    </row>
    <row r="177" spans="3:26" ht="15.5" x14ac:dyDescent="0.35">
      <c r="C177" t="s">
        <v>371</v>
      </c>
    </row>
    <row r="178" spans="3:26" ht="15.5" x14ac:dyDescent="0.35">
      <c r="C178" t="s">
        <v>372</v>
      </c>
      <c r="L178" s="5">
        <v>-3272496708</v>
      </c>
      <c r="Q178" s="5">
        <v>500227696</v>
      </c>
    </row>
    <row r="179" spans="3:26" ht="15.5" x14ac:dyDescent="0.35">
      <c r="C179" t="s">
        <v>373</v>
      </c>
      <c r="E179" s="5">
        <v>-188066000</v>
      </c>
      <c r="I179" s="5">
        <v>-188066000</v>
      </c>
    </row>
    <row r="180" spans="3:26" ht="15.5" x14ac:dyDescent="0.35">
      <c r="C180" t="s">
        <v>374</v>
      </c>
    </row>
    <row r="181" spans="3:26" ht="15.5" x14ac:dyDescent="0.35">
      <c r="C181" t="s">
        <v>375</v>
      </c>
      <c r="L181" s="5">
        <v>-94652936907</v>
      </c>
      <c r="M181" s="5">
        <v>4516247378</v>
      </c>
    </row>
    <row r="182" spans="3:26" ht="15.5" x14ac:dyDescent="0.35">
      <c r="C182" t="s">
        <v>376</v>
      </c>
      <c r="L182" s="5">
        <v>-174200000</v>
      </c>
    </row>
    <row r="183" spans="3:26" ht="15.5" x14ac:dyDescent="0.35">
      <c r="C183" t="s">
        <v>168</v>
      </c>
      <c r="D183" s="5">
        <v>-197110270</v>
      </c>
      <c r="E183" s="5">
        <v>-770876803</v>
      </c>
      <c r="F183" s="5">
        <v>-1201731103</v>
      </c>
      <c r="G183" s="5">
        <v>-88533702</v>
      </c>
      <c r="I183" s="5">
        <v>-2352875698</v>
      </c>
      <c r="J183" s="5">
        <v>-6977579215</v>
      </c>
      <c r="K183" s="5">
        <v>-8438972781</v>
      </c>
      <c r="L183" s="5">
        <v>-3090495033</v>
      </c>
      <c r="M183" s="5">
        <v>-6948803580</v>
      </c>
      <c r="O183" s="5">
        <v>-101981000</v>
      </c>
      <c r="P183" s="5">
        <v>-9670832</v>
      </c>
      <c r="Q183" s="5">
        <v>-10250000</v>
      </c>
      <c r="S183" s="5">
        <v>-850300000</v>
      </c>
      <c r="T183" s="5">
        <v>-444570000</v>
      </c>
      <c r="U183" s="5">
        <v>-98114700</v>
      </c>
      <c r="V183" s="5">
        <v>-9916314410</v>
      </c>
      <c r="W183" s="5">
        <v>-163772600</v>
      </c>
      <c r="X183" s="5">
        <v>-583230200</v>
      </c>
      <c r="Y183" s="5">
        <v>-2842275825</v>
      </c>
      <c r="Z183" s="5">
        <v>-944535506</v>
      </c>
    </row>
    <row r="184" spans="3:26" ht="15.5" x14ac:dyDescent="0.35">
      <c r="C184" t="s">
        <v>186</v>
      </c>
      <c r="D184" s="5">
        <v>17041230556</v>
      </c>
      <c r="E184" s="5">
        <v>59769265821</v>
      </c>
      <c r="F184" s="5">
        <v>-7078746437</v>
      </c>
      <c r="G184" s="5">
        <v>6647899543</v>
      </c>
      <c r="I184" s="5">
        <v>63779435164</v>
      </c>
      <c r="J184" s="5">
        <v>-19675070243</v>
      </c>
      <c r="K184" s="5">
        <v>-12136178546</v>
      </c>
      <c r="L184" s="5">
        <v>180080482646</v>
      </c>
      <c r="M184" s="5">
        <v>8918402300</v>
      </c>
      <c r="Q184" s="5">
        <v>17451900800</v>
      </c>
      <c r="S184" s="5">
        <v>-4733064896</v>
      </c>
      <c r="T184" s="5">
        <v>140216600497</v>
      </c>
      <c r="U184" s="5">
        <v>-7514483276</v>
      </c>
      <c r="V184" s="5">
        <v>-11147778250</v>
      </c>
      <c r="W184" s="5">
        <v>-27035831719</v>
      </c>
      <c r="X184" s="5">
        <v>-1652979268</v>
      </c>
      <c r="Y184" s="5">
        <v>-3750000000</v>
      </c>
      <c r="Z184" s="5">
        <v>-8866779038</v>
      </c>
    </row>
    <row r="185" spans="3:26" ht="15.5" x14ac:dyDescent="0.35">
      <c r="C185" t="s">
        <v>377</v>
      </c>
      <c r="E185" s="5">
        <v>1800000000</v>
      </c>
      <c r="F185" s="5">
        <v>-1800000000</v>
      </c>
    </row>
    <row r="186" spans="3:26" ht="15.5" x14ac:dyDescent="0.35">
      <c r="C186" t="s">
        <v>378</v>
      </c>
      <c r="Q186" s="5">
        <v>17451900800</v>
      </c>
      <c r="T186" s="5">
        <v>142879094372</v>
      </c>
    </row>
    <row r="187" spans="3:26" ht="15.5" x14ac:dyDescent="0.35">
      <c r="C187" t="s">
        <v>379</v>
      </c>
      <c r="F187" s="5">
        <v>4000000000</v>
      </c>
      <c r="I187" s="5">
        <v>4000000000</v>
      </c>
      <c r="J187" s="5">
        <v>1043000000</v>
      </c>
    </row>
    <row r="188" spans="3:26" ht="15.5" x14ac:dyDescent="0.35">
      <c r="C188" t="s">
        <v>380</v>
      </c>
      <c r="L188" s="5">
        <v>178634555439</v>
      </c>
      <c r="M188" s="5">
        <v>8918402300</v>
      </c>
    </row>
    <row r="189" spans="3:26" ht="15.5" x14ac:dyDescent="0.35">
      <c r="C189" t="s">
        <v>381</v>
      </c>
    </row>
    <row r="190" spans="3:26" ht="15.5" x14ac:dyDescent="0.35">
      <c r="C190" t="s">
        <v>382</v>
      </c>
    </row>
    <row r="191" spans="3:26" ht="15.5" x14ac:dyDescent="0.35">
      <c r="C191" t="s">
        <v>383</v>
      </c>
      <c r="D191" s="5">
        <v>10000000000</v>
      </c>
      <c r="E191" s="5">
        <v>-3042417825</v>
      </c>
      <c r="G191" s="5">
        <v>-7500000000</v>
      </c>
      <c r="I191" s="5">
        <v>-3042417825</v>
      </c>
      <c r="J191" s="5">
        <v>3042417825</v>
      </c>
      <c r="K191" s="5">
        <v>-4500000000</v>
      </c>
      <c r="L191" s="5">
        <v>2500000000</v>
      </c>
    </row>
    <row r="192" spans="3:26" ht="15.5" x14ac:dyDescent="0.35">
      <c r="C192" t="s">
        <v>384</v>
      </c>
    </row>
    <row r="193" spans="3:26" ht="15.5" x14ac:dyDescent="0.35">
      <c r="C193" t="s">
        <v>385</v>
      </c>
      <c r="V193" s="5">
        <v>-9985680000</v>
      </c>
    </row>
    <row r="194" spans="3:26" ht="15.5" x14ac:dyDescent="0.35">
      <c r="C194" t="s">
        <v>386</v>
      </c>
      <c r="E194" s="5">
        <v>-4903701000</v>
      </c>
      <c r="F194" s="5">
        <v>4903701000</v>
      </c>
    </row>
    <row r="195" spans="3:26" ht="15.5" x14ac:dyDescent="0.35">
      <c r="C195" t="s">
        <v>387</v>
      </c>
    </row>
    <row r="196" spans="3:26" ht="15.5" x14ac:dyDescent="0.35">
      <c r="C196" t="s">
        <v>388</v>
      </c>
      <c r="D196" s="5">
        <v>7121347615</v>
      </c>
      <c r="E196" s="5">
        <v>4903701000</v>
      </c>
      <c r="I196" s="5">
        <v>4903701000</v>
      </c>
    </row>
    <row r="197" spans="3:26" ht="15.5" x14ac:dyDescent="0.35">
      <c r="C197" t="s">
        <v>389</v>
      </c>
      <c r="E197" s="5">
        <v>51113832</v>
      </c>
      <c r="F197" s="5">
        <v>-51113832</v>
      </c>
    </row>
    <row r="198" spans="3:26" ht="15.5" x14ac:dyDescent="0.35">
      <c r="C198" t="s">
        <v>390</v>
      </c>
    </row>
    <row r="199" spans="3:26" ht="15.5" x14ac:dyDescent="0.35">
      <c r="C199" t="s">
        <v>391</v>
      </c>
      <c r="E199" s="5">
        <v>-1820000000</v>
      </c>
      <c r="F199" s="5">
        <v>800000000</v>
      </c>
      <c r="G199" s="5">
        <v>-800000000</v>
      </c>
      <c r="I199" s="5">
        <v>-1820000000</v>
      </c>
      <c r="J199" s="5">
        <v>-4572115385</v>
      </c>
      <c r="K199" s="5">
        <v>-1521923073</v>
      </c>
    </row>
    <row r="200" spans="3:26" ht="15.5" x14ac:dyDescent="0.35">
      <c r="C200" t="s">
        <v>392</v>
      </c>
      <c r="E200" s="5">
        <v>3042417825</v>
      </c>
      <c r="F200" s="5">
        <v>-14964933088</v>
      </c>
      <c r="G200" s="5">
        <v>14964933088</v>
      </c>
      <c r="J200" s="5">
        <v>-8000000000</v>
      </c>
    </row>
    <row r="201" spans="3:26" ht="15.5" x14ac:dyDescent="0.35">
      <c r="C201" t="s">
        <v>393</v>
      </c>
      <c r="W201" s="5">
        <v>-27035831719</v>
      </c>
      <c r="X201" s="5">
        <v>-1652979268</v>
      </c>
      <c r="Y201" s="5">
        <v>-3750000000</v>
      </c>
      <c r="Z201" s="5">
        <v>-8848918616</v>
      </c>
    </row>
    <row r="202" spans="3:26" ht="15.5" x14ac:dyDescent="0.35">
      <c r="C202" t="s">
        <v>394</v>
      </c>
      <c r="F202" s="5">
        <v>33599483</v>
      </c>
      <c r="G202" s="5">
        <v>-33599483</v>
      </c>
      <c r="K202" s="5">
        <v>-186000000</v>
      </c>
      <c r="L202" s="5">
        <v>-372000000</v>
      </c>
      <c r="S202" s="5">
        <v>-4724684348</v>
      </c>
      <c r="T202" s="5">
        <v>-2452979998</v>
      </c>
      <c r="U202" s="5">
        <v>-2182209635</v>
      </c>
      <c r="V202" s="5">
        <v>-695126019</v>
      </c>
    </row>
    <row r="203" spans="3:26" ht="15.5" x14ac:dyDescent="0.35">
      <c r="C203" t="s">
        <v>395</v>
      </c>
      <c r="D203" s="5">
        <v>-80117059</v>
      </c>
      <c r="E203" s="5">
        <v>-69122547</v>
      </c>
      <c r="G203" s="5">
        <v>16565938</v>
      </c>
      <c r="I203" s="5">
        <v>-69122547</v>
      </c>
      <c r="J203" s="5">
        <v>-566166174</v>
      </c>
      <c r="K203" s="5">
        <v>-617152218</v>
      </c>
      <c r="L203" s="5">
        <v>-682072793</v>
      </c>
      <c r="S203" s="5">
        <v>-8380548</v>
      </c>
      <c r="T203" s="5">
        <v>-209513877</v>
      </c>
      <c r="U203" s="5">
        <v>-201133344</v>
      </c>
      <c r="V203" s="5">
        <v>-466972231</v>
      </c>
    </row>
    <row r="204" spans="3:26" ht="15.5" x14ac:dyDescent="0.35">
      <c r="C204" t="s">
        <v>396</v>
      </c>
      <c r="Z204" s="5">
        <v>-17860422</v>
      </c>
    </row>
    <row r="205" spans="3:26" ht="15.5" x14ac:dyDescent="0.35">
      <c r="C205" t="s">
        <v>397</v>
      </c>
    </row>
    <row r="206" spans="3:26" ht="15.5" x14ac:dyDescent="0.35">
      <c r="C206" t="s">
        <v>398</v>
      </c>
      <c r="D206" s="5">
        <v>8299228492</v>
      </c>
      <c r="E206" s="5">
        <v>63161840964</v>
      </c>
      <c r="F206" s="5">
        <v>9168566561</v>
      </c>
      <c r="G206" s="5">
        <v>11385454979</v>
      </c>
      <c r="I206" s="5">
        <v>93790748137</v>
      </c>
      <c r="J206" s="5">
        <v>-23117883947</v>
      </c>
      <c r="K206" s="5">
        <v>21181032038</v>
      </c>
      <c r="L206" s="5">
        <v>91832781889</v>
      </c>
      <c r="M206" s="5">
        <v>7895328891</v>
      </c>
      <c r="N206" s="5">
        <v>-2377410545</v>
      </c>
      <c r="O206" s="5">
        <v>-13761379439</v>
      </c>
      <c r="P206" s="5">
        <v>214387690</v>
      </c>
      <c r="Q206" s="5">
        <v>-689506010</v>
      </c>
      <c r="R206" s="5">
        <v>-67486535191</v>
      </c>
      <c r="S206" s="5">
        <v>-28203563073</v>
      </c>
      <c r="T206" s="5">
        <v>-2418607649</v>
      </c>
      <c r="U206" s="5">
        <v>16729629005</v>
      </c>
      <c r="V206" s="5">
        <v>7792446666</v>
      </c>
      <c r="W206" s="5">
        <v>-4146388272</v>
      </c>
      <c r="X206" s="5">
        <v>11976180680</v>
      </c>
      <c r="Y206" s="5">
        <v>16373550559</v>
      </c>
      <c r="Z206" s="5">
        <v>-8433950281</v>
      </c>
    </row>
    <row r="207" spans="3:26" ht="15.5" x14ac:dyDescent="0.35">
      <c r="C207" t="s">
        <v>399</v>
      </c>
      <c r="Q207" s="5">
        <v>5753372354</v>
      </c>
      <c r="R207" s="5">
        <v>3027764440</v>
      </c>
      <c r="S207" s="5">
        <v>61077637087</v>
      </c>
    </row>
    <row r="208" spans="3:26" ht="15.5" x14ac:dyDescent="0.35">
      <c r="C208" t="s">
        <v>216</v>
      </c>
      <c r="D208" s="5">
        <v>223312305614</v>
      </c>
      <c r="I208" s="5">
        <v>129429705345</v>
      </c>
      <c r="J208" s="5">
        <v>152105426438</v>
      </c>
      <c r="K208" s="5">
        <v>131036973035</v>
      </c>
      <c r="L208" s="5">
        <v>36487170155</v>
      </c>
      <c r="M208" s="5">
        <v>7354760342</v>
      </c>
      <c r="N208" s="5">
        <v>6836438527</v>
      </c>
      <c r="O208" s="5">
        <v>21273562512</v>
      </c>
      <c r="P208" s="5">
        <v>21138919094</v>
      </c>
      <c r="Q208" s="5">
        <v>16003601056</v>
      </c>
      <c r="R208" s="5">
        <v>80462371807</v>
      </c>
      <c r="S208" s="5">
        <v>47588297793</v>
      </c>
      <c r="T208" s="5">
        <v>50006905442</v>
      </c>
      <c r="U208" s="5">
        <v>33277276437</v>
      </c>
      <c r="V208" s="5">
        <v>25484829771</v>
      </c>
      <c r="W208" s="5">
        <v>29631218043</v>
      </c>
      <c r="X208" s="5">
        <v>17655037363</v>
      </c>
      <c r="Y208" s="5">
        <v>1281486804</v>
      </c>
      <c r="Z208" s="5">
        <v>9715437085</v>
      </c>
    </row>
    <row r="209" spans="2:26" ht="15.5" x14ac:dyDescent="0.35">
      <c r="C209" t="s">
        <v>400</v>
      </c>
    </row>
    <row r="210" spans="2:26" ht="15.5" x14ac:dyDescent="0.35">
      <c r="C210" t="s">
        <v>217</v>
      </c>
      <c r="D210" s="5">
        <v>-41663693</v>
      </c>
      <c r="E210" s="5">
        <v>67734746</v>
      </c>
      <c r="F210" s="5">
        <v>11614786</v>
      </c>
      <c r="G210" s="5">
        <v>-100093887</v>
      </c>
      <c r="I210" s="5">
        <v>91852132</v>
      </c>
      <c r="J210" s="5">
        <v>442162854</v>
      </c>
      <c r="K210" s="5">
        <v>-112578634</v>
      </c>
      <c r="L210" s="5">
        <v>2717020991</v>
      </c>
      <c r="N210" s="5">
        <v>57219397</v>
      </c>
      <c r="O210" s="5">
        <v>-675744546</v>
      </c>
      <c r="P210" s="5">
        <v>-79744272</v>
      </c>
      <c r="Q210" s="5">
        <v>71451694</v>
      </c>
    </row>
    <row r="211" spans="2:26" ht="15.5" x14ac:dyDescent="0.35">
      <c r="C211" t="s">
        <v>220</v>
      </c>
      <c r="D211" s="5">
        <v>231569870413</v>
      </c>
      <c r="E211" s="5">
        <v>63229575710</v>
      </c>
      <c r="F211" s="5">
        <v>9180181347</v>
      </c>
      <c r="G211" s="5">
        <v>11285361092</v>
      </c>
      <c r="I211" s="5">
        <v>223312305614</v>
      </c>
      <c r="J211" s="5">
        <v>129429705345</v>
      </c>
      <c r="K211" s="5">
        <v>152105426439</v>
      </c>
      <c r="L211" s="5">
        <v>131036973035</v>
      </c>
      <c r="M211" s="5">
        <v>15250089233</v>
      </c>
      <c r="N211" s="5">
        <v>4516247379</v>
      </c>
      <c r="O211" s="5">
        <v>6836438527</v>
      </c>
      <c r="P211" s="5">
        <v>21273562512</v>
      </c>
      <c r="Q211" s="5">
        <v>21138919094</v>
      </c>
      <c r="R211" s="5">
        <v>16003601056</v>
      </c>
      <c r="S211" s="5">
        <v>80462371807</v>
      </c>
      <c r="T211" s="5">
        <v>47588297793</v>
      </c>
      <c r="U211" s="5">
        <v>50006905442</v>
      </c>
      <c r="V211" s="5">
        <v>33277276437</v>
      </c>
      <c r="W211" s="5">
        <v>25484829771</v>
      </c>
      <c r="X211" s="5">
        <v>29631218043</v>
      </c>
      <c r="Y211" s="5">
        <v>17655037363</v>
      </c>
      <c r="Z211" s="5">
        <v>1281486804</v>
      </c>
    </row>
    <row r="213" spans="2:26" ht="15.5" x14ac:dyDescent="0.35">
      <c r="B213" t="s">
        <v>221</v>
      </c>
      <c r="C213" t="s">
        <v>11</v>
      </c>
      <c r="D213" s="5">
        <v>3750000000</v>
      </c>
      <c r="E213" s="5">
        <v>3540000000</v>
      </c>
      <c r="F213" s="5">
        <v>3540000000</v>
      </c>
      <c r="G213" s="5">
        <v>3540000000</v>
      </c>
      <c r="I213" s="5">
        <v>3540000000</v>
      </c>
      <c r="J213" s="5">
        <v>3540000000</v>
      </c>
      <c r="K213" s="5">
        <v>3540000000</v>
      </c>
      <c r="L213" s="5">
        <v>3540000000</v>
      </c>
      <c r="M213" s="5">
        <v>2440000000</v>
      </c>
      <c r="N213" s="5">
        <v>1410000000</v>
      </c>
      <c r="O213" s="5">
        <v>1410000000</v>
      </c>
      <c r="P213" s="5">
        <v>1410000000</v>
      </c>
      <c r="Q213" s="5">
        <v>1410000000</v>
      </c>
      <c r="R213" s="5">
        <v>1280000000</v>
      </c>
      <c r="S213" s="5">
        <v>1280000000</v>
      </c>
      <c r="T213" s="5">
        <v>1280000000</v>
      </c>
      <c r="U213" s="5">
        <v>2570000000</v>
      </c>
      <c r="V213" s="5">
        <v>2570000000</v>
      </c>
      <c r="W213" s="5">
        <v>2570000000</v>
      </c>
      <c r="X213" s="5">
        <v>2570000000</v>
      </c>
      <c r="Y213" s="5">
        <v>2570000000</v>
      </c>
      <c r="Z213" s="5">
        <v>2570000000</v>
      </c>
    </row>
    <row r="214" spans="2:26" ht="15.5" x14ac:dyDescent="0.35">
      <c r="C214" t="s">
        <v>222</v>
      </c>
      <c r="D214" s="6">
        <v>0.35</v>
      </c>
      <c r="E214" s="6">
        <v>1.37</v>
      </c>
      <c r="F214" s="6">
        <v>0.69</v>
      </c>
      <c r="G214" s="6">
        <v>1.19</v>
      </c>
    </row>
    <row r="215" spans="2:26" ht="15.5" x14ac:dyDescent="0.35">
      <c r="C215" t="s">
        <v>223</v>
      </c>
      <c r="D215" s="5">
        <v>720</v>
      </c>
      <c r="E215" s="6">
        <v>294.89</v>
      </c>
      <c r="F215" s="6">
        <v>478.26</v>
      </c>
      <c r="G215" s="6">
        <v>153.78</v>
      </c>
    </row>
    <row r="216" spans="2:26" ht="15.5" x14ac:dyDescent="0.35">
      <c r="C216" t="s">
        <v>72</v>
      </c>
      <c r="D216" s="6">
        <v>22.57</v>
      </c>
      <c r="E216" s="6">
        <v>27.47</v>
      </c>
      <c r="F216" s="6">
        <v>23.22</v>
      </c>
      <c r="G216" s="6">
        <v>9.82</v>
      </c>
    </row>
    <row r="217" spans="2:26" ht="15.5" x14ac:dyDescent="0.35">
      <c r="C217" t="s">
        <v>224</v>
      </c>
      <c r="D217" s="6">
        <v>4219999999.9999995</v>
      </c>
      <c r="E217" s="5">
        <v>9200000000</v>
      </c>
      <c r="F217" s="5">
        <v>7300000000</v>
      </c>
      <c r="G217" s="5">
        <v>9880000000</v>
      </c>
    </row>
    <row r="218" spans="2:26" ht="15.5" x14ac:dyDescent="0.35">
      <c r="C218" t="s">
        <v>225</v>
      </c>
      <c r="D218" s="6">
        <v>2.2000000000000001E-3</v>
      </c>
      <c r="E218" s="6">
        <v>8.5000000000000006E-3</v>
      </c>
      <c r="F218" s="6">
        <v>5.0000000000000001E-3</v>
      </c>
      <c r="G218" s="6">
        <v>8.5000000000000006E-3</v>
      </c>
    </row>
    <row r="219" spans="2:26" ht="15.5" x14ac:dyDescent="0.35">
      <c r="C219" t="s">
        <v>226</v>
      </c>
      <c r="D219" s="6">
        <v>2.8000000000000004E-3</v>
      </c>
      <c r="E219" s="6">
        <v>1.04E-2</v>
      </c>
      <c r="F219" s="6">
        <v>6.0999999999999995E-3</v>
      </c>
      <c r="G219" s="6">
        <v>1.06E-2</v>
      </c>
    </row>
    <row r="220" spans="2:26" ht="15.5" x14ac:dyDescent="0.35">
      <c r="C220" t="s">
        <v>227</v>
      </c>
      <c r="D220" s="6">
        <v>2.0999999999999999E-3</v>
      </c>
      <c r="E220" s="6">
        <v>1.23E-2</v>
      </c>
      <c r="F220" s="6">
        <v>9.1999999999999998E-3</v>
      </c>
      <c r="G220" s="6">
        <v>1.5100000000000001E-2</v>
      </c>
    </row>
    <row r="221" spans="2:26" ht="15.5" x14ac:dyDescent="0.35">
      <c r="C221" t="s">
        <v>228</v>
      </c>
      <c r="D221" s="6">
        <v>12.26</v>
      </c>
      <c r="E221" s="6">
        <v>46.63</v>
      </c>
      <c r="F221" s="6">
        <v>144.88</v>
      </c>
      <c r="G221" s="6">
        <v>120.48</v>
      </c>
    </row>
    <row r="222" spans="2:26" ht="15.5" x14ac:dyDescent="0.35">
      <c r="C222" t="s">
        <v>229</v>
      </c>
      <c r="D222" s="5">
        <v>515000000000</v>
      </c>
      <c r="E222" s="5">
        <v>513000000000</v>
      </c>
      <c r="F222" s="5">
        <v>448000000000</v>
      </c>
      <c r="G222" s="5">
        <v>441000000000</v>
      </c>
    </row>
    <row r="223" spans="2:26" ht="15.5" x14ac:dyDescent="0.35">
      <c r="C223" t="s">
        <v>230</v>
      </c>
      <c r="D223" s="6">
        <v>2.0299999999999998</v>
      </c>
      <c r="E223" s="6">
        <v>3.08</v>
      </c>
      <c r="F223" s="6">
        <v>2.92</v>
      </c>
      <c r="G223" s="6">
        <v>1.63</v>
      </c>
    </row>
    <row r="224" spans="2:26" ht="15.5" x14ac:dyDescent="0.35">
      <c r="C224" t="s">
        <v>231</v>
      </c>
      <c r="D224" s="6">
        <v>124.35</v>
      </c>
      <c r="E224" s="6">
        <v>131.35</v>
      </c>
      <c r="F224" s="6">
        <v>112.84</v>
      </c>
      <c r="G224" s="6">
        <v>112.15</v>
      </c>
    </row>
    <row r="225" spans="3:26" ht="15.5" x14ac:dyDescent="0.35">
      <c r="C225" t="s">
        <v>232</v>
      </c>
      <c r="D225" s="6">
        <v>2.7</v>
      </c>
      <c r="E225" s="6">
        <v>4.1100000000000003</v>
      </c>
      <c r="F225" s="6">
        <v>4.13</v>
      </c>
      <c r="G225" s="6">
        <v>2.31</v>
      </c>
    </row>
    <row r="226" spans="3:26" ht="15.5" x14ac:dyDescent="0.35">
      <c r="C226" t="s">
        <v>233</v>
      </c>
      <c r="D226" s="6">
        <v>93.2</v>
      </c>
      <c r="E226" s="6">
        <v>98.35</v>
      </c>
      <c r="F226" s="6">
        <v>79.849999999999994</v>
      </c>
      <c r="G226" s="6">
        <v>79.16</v>
      </c>
    </row>
    <row r="227" spans="3:26" ht="15.5" x14ac:dyDescent="0.35">
      <c r="C227" t="s">
        <v>234</v>
      </c>
      <c r="D227" s="5">
        <v>10000000000</v>
      </c>
      <c r="E227" s="5">
        <v>0</v>
      </c>
      <c r="F227" s="5">
        <v>0</v>
      </c>
      <c r="G227" s="5">
        <v>15000000000</v>
      </c>
    </row>
    <row r="228" spans="3:26" ht="15.5" x14ac:dyDescent="0.35">
      <c r="C228" t="s">
        <v>235</v>
      </c>
      <c r="D228" s="5">
        <v>13000000000</v>
      </c>
      <c r="E228" s="5">
        <v>5000000000</v>
      </c>
      <c r="F228" s="5">
        <v>5000000000</v>
      </c>
      <c r="G228" s="5">
        <v>0</v>
      </c>
    </row>
    <row r="229" spans="3:26" ht="15.5" x14ac:dyDescent="0.35">
      <c r="C229" t="s">
        <v>236</v>
      </c>
      <c r="D229" s="5">
        <v>466000000000</v>
      </c>
      <c r="E229" s="5">
        <v>465000000000</v>
      </c>
      <c r="F229" s="5">
        <v>400000000000</v>
      </c>
      <c r="G229" s="5">
        <v>397000000000</v>
      </c>
    </row>
    <row r="230" spans="3:26" ht="15.5" x14ac:dyDescent="0.35">
      <c r="C230" t="s">
        <v>23</v>
      </c>
      <c r="D230" s="5">
        <v>23000000000</v>
      </c>
      <c r="E230" s="5">
        <v>6000000000</v>
      </c>
      <c r="F230" s="5">
        <v>5000000000</v>
      </c>
      <c r="G230" s="5">
        <v>15000000000</v>
      </c>
    </row>
    <row r="231" spans="3:26" ht="15.5" x14ac:dyDescent="0.35">
      <c r="C231" t="s">
        <v>20</v>
      </c>
      <c r="D231" s="5">
        <v>-209000000000</v>
      </c>
      <c r="E231" s="5">
        <v>-218000000000</v>
      </c>
      <c r="F231" s="5">
        <v>-155000000000</v>
      </c>
      <c r="G231" s="5">
        <v>-136000000000</v>
      </c>
    </row>
    <row r="232" spans="3:26" ht="15.5" x14ac:dyDescent="0.35">
      <c r="C232" t="s">
        <v>237</v>
      </c>
      <c r="D232" s="5">
        <v>274000000000</v>
      </c>
      <c r="E232" s="5">
        <v>265000000000</v>
      </c>
      <c r="F232" s="5">
        <v>198000000000</v>
      </c>
      <c r="G232" s="5">
        <v>188000000000</v>
      </c>
    </row>
    <row r="233" spans="3:26" ht="15.5" x14ac:dyDescent="0.35">
      <c r="C233" t="s">
        <v>238</v>
      </c>
      <c r="D233" s="5">
        <v>-4000000000</v>
      </c>
      <c r="E233" s="5">
        <v>11000000000</v>
      </c>
      <c r="F233" s="5">
        <v>21000000000</v>
      </c>
      <c r="G233" s="5">
        <v>1000000000</v>
      </c>
    </row>
    <row r="234" spans="3:26" ht="15.5" x14ac:dyDescent="0.35">
      <c r="C234" t="s">
        <v>239</v>
      </c>
      <c r="D234" s="5">
        <v>0</v>
      </c>
      <c r="E234" s="5">
        <v>-7000000000</v>
      </c>
      <c r="F234" s="5">
        <v>-1000000000</v>
      </c>
      <c r="G234" s="5">
        <v>0</v>
      </c>
    </row>
    <row r="235" spans="3:26" ht="15.5" x14ac:dyDescent="0.35">
      <c r="C235" t="s">
        <v>12</v>
      </c>
      <c r="D235" s="5">
        <v>-4000000000</v>
      </c>
      <c r="E235" s="5">
        <v>4000000000</v>
      </c>
      <c r="F235" s="5">
        <v>19000000000</v>
      </c>
      <c r="G235" s="5">
        <v>0</v>
      </c>
    </row>
    <row r="236" spans="3:26" ht="15.5" x14ac:dyDescent="0.35">
      <c r="C236" t="s">
        <v>15</v>
      </c>
      <c r="D236" s="6">
        <v>-1.19</v>
      </c>
      <c r="E236" s="6">
        <v>1.1499999999999999</v>
      </c>
      <c r="F236" s="6">
        <v>5.47</v>
      </c>
      <c r="G236" s="6">
        <v>0.12</v>
      </c>
    </row>
    <row r="237" spans="3:26" ht="15.5" x14ac:dyDescent="0.35">
      <c r="C237" t="s">
        <v>57</v>
      </c>
      <c r="I237" s="6">
        <v>3.49</v>
      </c>
      <c r="J237" s="6">
        <v>1.84</v>
      </c>
      <c r="K237" s="6">
        <v>10.88</v>
      </c>
      <c r="L237" s="6">
        <v>4.3099999999999996</v>
      </c>
      <c r="M237" s="6">
        <v>4.17</v>
      </c>
      <c r="N237" s="6">
        <v>1.62</v>
      </c>
      <c r="O237" s="6">
        <v>-63.72</v>
      </c>
      <c r="P237" s="6">
        <v>5.65</v>
      </c>
      <c r="Q237" s="6">
        <v>-16.72</v>
      </c>
      <c r="R237" s="6">
        <v>-17.68</v>
      </c>
      <c r="S237" s="6">
        <v>-136.69999999999999</v>
      </c>
      <c r="T237" s="6">
        <v>6.22</v>
      </c>
      <c r="U237" s="6">
        <v>8.57</v>
      </c>
      <c r="V237" s="6">
        <v>8.61</v>
      </c>
      <c r="W237" s="6">
        <v>10.71</v>
      </c>
      <c r="X237" s="6">
        <v>1.57</v>
      </c>
      <c r="Y237" s="6">
        <v>3.48</v>
      </c>
    </row>
    <row r="238" spans="3:26" ht="15.5" x14ac:dyDescent="0.35">
      <c r="C238" t="s">
        <v>71</v>
      </c>
      <c r="I238" s="6">
        <v>115.76</v>
      </c>
      <c r="J238" s="6">
        <v>86.41</v>
      </c>
      <c r="K238" s="6">
        <v>17.46</v>
      </c>
      <c r="L238" s="6">
        <v>39.44</v>
      </c>
      <c r="M238" s="6">
        <v>55.64</v>
      </c>
      <c r="N238" s="6">
        <v>79.63</v>
      </c>
      <c r="O238" s="6">
        <v>-0.8</v>
      </c>
      <c r="P238" s="6">
        <v>8.85</v>
      </c>
      <c r="Q238" s="6">
        <v>-2.99</v>
      </c>
      <c r="R238" s="6">
        <v>-3.45</v>
      </c>
      <c r="S238" s="6">
        <v>-0.91</v>
      </c>
      <c r="T238" s="6">
        <v>29.74</v>
      </c>
      <c r="U238" s="6">
        <v>138.74</v>
      </c>
      <c r="V238" s="6">
        <v>152.85</v>
      </c>
      <c r="W238" s="6">
        <v>75.44</v>
      </c>
      <c r="X238" s="6">
        <v>545.22</v>
      </c>
      <c r="Y238" s="6">
        <v>250.57</v>
      </c>
      <c r="Z238" s="5">
        <v>0</v>
      </c>
    </row>
    <row r="239" spans="3:26" ht="15.5" x14ac:dyDescent="0.35">
      <c r="C239" t="s">
        <v>74</v>
      </c>
      <c r="I239" s="6">
        <v>6.43</v>
      </c>
      <c r="J239" s="6">
        <v>1.92</v>
      </c>
      <c r="K239" s="6">
        <v>2.19</v>
      </c>
      <c r="L239" s="6">
        <v>4.9400000000000004</v>
      </c>
      <c r="M239" s="6">
        <v>12.24</v>
      </c>
      <c r="N239" s="5">
        <v>0</v>
      </c>
      <c r="O239" s="5">
        <v>0</v>
      </c>
      <c r="P239" s="6">
        <v>2.02</v>
      </c>
      <c r="Q239" s="6">
        <v>2.46</v>
      </c>
      <c r="R239" s="6">
        <v>3.28</v>
      </c>
      <c r="S239" s="6">
        <v>5.07</v>
      </c>
      <c r="T239" s="6">
        <v>1.4</v>
      </c>
      <c r="U239" s="6">
        <v>21.8</v>
      </c>
      <c r="V239" s="6">
        <v>22.39</v>
      </c>
      <c r="W239" s="6">
        <v>14.88</v>
      </c>
      <c r="X239" s="6">
        <v>25.8</v>
      </c>
      <c r="Y239" s="6">
        <v>32.75</v>
      </c>
      <c r="Z239" s="6">
        <v>21.87</v>
      </c>
    </row>
    <row r="240" spans="3:26" ht="15.5" x14ac:dyDescent="0.35">
      <c r="C240" t="s">
        <v>240</v>
      </c>
      <c r="I240" s="5">
        <v>31030000000</v>
      </c>
      <c r="J240" s="5">
        <v>27670000000</v>
      </c>
      <c r="K240" s="5">
        <v>68090000000</v>
      </c>
      <c r="L240" s="6">
        <v>16690000000.000002</v>
      </c>
      <c r="M240" s="5">
        <v>6140000000</v>
      </c>
      <c r="N240" s="5">
        <v>-5310000000</v>
      </c>
      <c r="O240" s="5">
        <v>-9260000000</v>
      </c>
      <c r="P240" s="5">
        <v>840000000</v>
      </c>
    </row>
    <row r="241" spans="3:26" ht="15.5" x14ac:dyDescent="0.35">
      <c r="C241" t="s">
        <v>241</v>
      </c>
      <c r="I241" s="6">
        <v>2.1600000000000001E-2</v>
      </c>
      <c r="J241" s="6">
        <v>1.32E-2</v>
      </c>
      <c r="K241" s="6">
        <v>7.7800000000000008E-2</v>
      </c>
      <c r="L241" s="6">
        <v>3.2099999999999997E-2</v>
      </c>
      <c r="M241" s="6">
        <v>6.480000000000001E-2</v>
      </c>
      <c r="N241" s="6">
        <v>8.3100000000000007E-2</v>
      </c>
      <c r="O241" s="6">
        <v>-1.5736000000000001</v>
      </c>
      <c r="P241" s="6">
        <v>5.3800000000000001E-2</v>
      </c>
      <c r="Q241" s="6">
        <v>-0.10099999999999999</v>
      </c>
      <c r="R241" s="6">
        <v>-9.8900000000000002E-2</v>
      </c>
      <c r="S241" s="6">
        <v>-0.70469999999999999</v>
      </c>
      <c r="T241" s="6">
        <v>2.2000000000000002E-2</v>
      </c>
      <c r="U241" s="6">
        <v>0.1401</v>
      </c>
      <c r="V241" s="6">
        <v>0.1487</v>
      </c>
      <c r="W241" s="6">
        <v>0.2329</v>
      </c>
      <c r="X241" s="6">
        <v>3.5099999999999999E-2</v>
      </c>
      <c r="Y241" s="6">
        <v>8.1600000000000006E-2</v>
      </c>
      <c r="Z241" s="5">
        <v>0</v>
      </c>
    </row>
    <row r="242" spans="3:26" ht="15.5" x14ac:dyDescent="0.35">
      <c r="C242" t="s">
        <v>242</v>
      </c>
      <c r="I242" s="6">
        <v>2.6600000000000002E-2</v>
      </c>
      <c r="J242" s="6">
        <v>1.66E-2</v>
      </c>
      <c r="K242" s="6">
        <v>9.7500000000000003E-2</v>
      </c>
      <c r="L242" s="6">
        <v>4.2199999999999994E-2</v>
      </c>
      <c r="M242" s="6">
        <v>8.9600000000000013E-2</v>
      </c>
      <c r="N242" s="6">
        <v>-0.32979999999999998</v>
      </c>
      <c r="O242" s="6">
        <v>11.287599999999999</v>
      </c>
      <c r="P242" s="6">
        <v>9.8000000000000004E-2</v>
      </c>
      <c r="Q242" s="6">
        <v>-0.26929999999999998</v>
      </c>
      <c r="R242" s="6">
        <v>-0.24480000000000002</v>
      </c>
      <c r="S242" s="6">
        <v>-1.516</v>
      </c>
      <c r="T242" s="6">
        <v>2.8900000000000002E-2</v>
      </c>
      <c r="U242" s="6">
        <v>0.19719999999999999</v>
      </c>
      <c r="V242" s="6">
        <v>0.23300000000000001</v>
      </c>
      <c r="W242" s="6">
        <v>0.4375</v>
      </c>
      <c r="X242" s="6">
        <v>0.11349999999999999</v>
      </c>
      <c r="Y242" s="6">
        <v>0.31230000000000002</v>
      </c>
      <c r="Z242" s="6">
        <v>1E-4</v>
      </c>
    </row>
    <row r="243" spans="3:26" ht="15.5" x14ac:dyDescent="0.35">
      <c r="C243" t="s">
        <v>243</v>
      </c>
      <c r="I243" s="6">
        <v>3.8300000000000001E-2</v>
      </c>
      <c r="J243" s="6">
        <v>3.5000000000000003E-2</v>
      </c>
      <c r="K243" s="6">
        <v>0.13339999999999999</v>
      </c>
      <c r="L243" s="6">
        <v>5.0799999999999998E-2</v>
      </c>
      <c r="M243" s="6">
        <v>6.7099999999999993E-2</v>
      </c>
      <c r="N243" s="6">
        <v>-4.0461</v>
      </c>
      <c r="O243" s="6">
        <v>-0.16320000000000001</v>
      </c>
      <c r="P243" s="6">
        <v>-7.000000000000001E-4</v>
      </c>
      <c r="Q243" s="6">
        <v>-2.18E-2</v>
      </c>
      <c r="R243" s="6">
        <v>-0.129</v>
      </c>
      <c r="S243" s="6">
        <v>-0.23149999999999998</v>
      </c>
      <c r="T243" s="6">
        <v>3.56E-2</v>
      </c>
      <c r="U243" s="6">
        <v>0.22010000000000002</v>
      </c>
      <c r="V243" s="6">
        <v>0.29809999999999998</v>
      </c>
      <c r="W243" s="6">
        <v>0.49759999999999999</v>
      </c>
      <c r="X243" s="6">
        <v>9.06E-2</v>
      </c>
      <c r="Y243" s="6">
        <v>8.3000000000000001E-3</v>
      </c>
      <c r="Z243" s="6">
        <v>0.59619999999999995</v>
      </c>
    </row>
    <row r="244" spans="3:26" ht="15.5" x14ac:dyDescent="0.35">
      <c r="C244" t="s">
        <v>244</v>
      </c>
      <c r="I244" s="6">
        <v>53.51</v>
      </c>
      <c r="J244" s="6">
        <v>27.6</v>
      </c>
      <c r="K244" s="6">
        <v>145.61000000000001</v>
      </c>
      <c r="L244" s="6">
        <v>28.09</v>
      </c>
      <c r="M244" s="6">
        <v>37.32</v>
      </c>
      <c r="P244" s="6">
        <v>-0.23</v>
      </c>
      <c r="Q244" s="6">
        <v>-0.16</v>
      </c>
      <c r="S244" s="6">
        <v>-481.03</v>
      </c>
      <c r="T244" s="6">
        <v>16.5</v>
      </c>
      <c r="U244" s="6">
        <v>41.83</v>
      </c>
      <c r="V244" s="6">
        <v>82.81</v>
      </c>
      <c r="W244" s="6">
        <v>19.149999999999999</v>
      </c>
      <c r="X244" s="6">
        <v>2.35</v>
      </c>
      <c r="Y244" s="6">
        <v>0.13</v>
      </c>
      <c r="Z244" s="6">
        <v>1.82</v>
      </c>
    </row>
    <row r="245" spans="3:26" ht="15.5" x14ac:dyDescent="0.35">
      <c r="C245" t="s">
        <v>68</v>
      </c>
      <c r="I245" s="6">
        <v>3.08</v>
      </c>
      <c r="J245" s="6">
        <v>1.44</v>
      </c>
      <c r="K245" s="6">
        <v>1.7</v>
      </c>
      <c r="L245" s="6">
        <v>1.67</v>
      </c>
      <c r="M245" s="6">
        <v>4.99</v>
      </c>
      <c r="N245" s="6">
        <v>-26.17</v>
      </c>
      <c r="O245" s="6">
        <v>-9.0299999999999994</v>
      </c>
      <c r="P245" s="6">
        <v>0.87</v>
      </c>
      <c r="Q245" s="6">
        <v>0.81</v>
      </c>
      <c r="R245" s="6">
        <v>0.84</v>
      </c>
      <c r="S245" s="6">
        <v>1.38</v>
      </c>
      <c r="T245" s="6">
        <v>0.86</v>
      </c>
      <c r="U245" s="6">
        <v>27.35</v>
      </c>
      <c r="V245" s="6">
        <v>35.630000000000003</v>
      </c>
      <c r="W245" s="6">
        <v>33.020000000000003</v>
      </c>
      <c r="X245" s="6">
        <v>61.85</v>
      </c>
      <c r="Y245" s="6">
        <v>78.28</v>
      </c>
      <c r="Z245" s="6">
        <v>103.39</v>
      </c>
    </row>
    <row r="246" spans="3:26" ht="15.5" x14ac:dyDescent="0.35">
      <c r="C246" t="s">
        <v>65</v>
      </c>
      <c r="I246" s="6">
        <v>131.35</v>
      </c>
      <c r="J246" s="6">
        <v>110.72</v>
      </c>
      <c r="K246" s="6">
        <v>111.53</v>
      </c>
      <c r="L246" s="6">
        <v>101.98</v>
      </c>
      <c r="M246" s="6">
        <v>46.52</v>
      </c>
      <c r="N246" s="6">
        <v>-4.93</v>
      </c>
      <c r="O246" s="6">
        <v>-5.65</v>
      </c>
      <c r="P246" s="6">
        <v>57.62</v>
      </c>
      <c r="Q246" s="6">
        <v>62.1</v>
      </c>
      <c r="R246" s="6">
        <v>72.22</v>
      </c>
      <c r="S246" s="6">
        <v>90.17</v>
      </c>
      <c r="T246" s="6">
        <v>215.16</v>
      </c>
      <c r="U246" s="6">
        <v>43.47</v>
      </c>
      <c r="V246" s="6">
        <v>36.94</v>
      </c>
      <c r="W246" s="6">
        <v>24.47</v>
      </c>
      <c r="X246" s="6">
        <v>13.84</v>
      </c>
      <c r="Y246" s="6">
        <v>11.14</v>
      </c>
      <c r="Z246" s="6">
        <v>7.66</v>
      </c>
    </row>
    <row r="247" spans="3:26" ht="15.5" x14ac:dyDescent="0.35">
      <c r="C247" t="s">
        <v>245</v>
      </c>
      <c r="I247" s="6">
        <v>4.1100000000000003</v>
      </c>
      <c r="J247" s="6">
        <v>2.0499999999999998</v>
      </c>
      <c r="K247" s="6">
        <v>2.42</v>
      </c>
      <c r="L247" s="6">
        <v>2.46</v>
      </c>
      <c r="M247" s="6">
        <v>7.66</v>
      </c>
      <c r="N247" s="6">
        <v>-26.17</v>
      </c>
      <c r="O247" s="6">
        <v>-9.0299999999999994</v>
      </c>
      <c r="P247" s="6">
        <v>0.87</v>
      </c>
      <c r="Q247" s="6">
        <v>0.81</v>
      </c>
      <c r="R247" s="6">
        <v>0.84</v>
      </c>
      <c r="S247" s="6">
        <v>1.38</v>
      </c>
      <c r="T247" s="6">
        <v>0.97</v>
      </c>
      <c r="U247" s="6">
        <v>27.35</v>
      </c>
      <c r="V247" s="6">
        <v>35.630000000000003</v>
      </c>
      <c r="W247" s="6">
        <v>33.020000000000003</v>
      </c>
      <c r="X247" s="6">
        <v>61.85</v>
      </c>
      <c r="Y247" s="6">
        <v>78.28</v>
      </c>
      <c r="Z247" s="6">
        <v>103.39</v>
      </c>
    </row>
    <row r="248" spans="3:26" ht="15.5" x14ac:dyDescent="0.35">
      <c r="C248" t="s">
        <v>246</v>
      </c>
      <c r="I248" s="6">
        <v>98.35</v>
      </c>
      <c r="J248" s="6">
        <v>77.73</v>
      </c>
      <c r="K248" s="6">
        <v>78.540000000000006</v>
      </c>
      <c r="L248" s="6">
        <v>68.98</v>
      </c>
      <c r="M248" s="6">
        <v>30.27</v>
      </c>
      <c r="N248" s="6">
        <v>-4.93</v>
      </c>
      <c r="O248" s="6">
        <v>-5.65</v>
      </c>
      <c r="P248" s="6">
        <v>57.62</v>
      </c>
      <c r="Q248" s="6">
        <v>62.1</v>
      </c>
      <c r="R248" s="6">
        <v>72.22</v>
      </c>
      <c r="S248" s="6">
        <v>90.17</v>
      </c>
      <c r="T248" s="6">
        <v>191.1</v>
      </c>
      <c r="U248" s="6">
        <v>43.47</v>
      </c>
      <c r="V248" s="6">
        <v>36.94</v>
      </c>
      <c r="W248" s="6">
        <v>24.47</v>
      </c>
      <c r="X248" s="6">
        <v>13.84</v>
      </c>
      <c r="Y248" s="6">
        <v>11.14</v>
      </c>
      <c r="Z248" s="6">
        <v>7.66</v>
      </c>
    </row>
    <row r="249" spans="3:26" ht="15.5" x14ac:dyDescent="0.35">
      <c r="C249" t="s">
        <v>247</v>
      </c>
      <c r="I249" s="5">
        <v>0</v>
      </c>
      <c r="J249" s="5">
        <v>3000000000</v>
      </c>
      <c r="K249" s="5">
        <v>9000000000</v>
      </c>
      <c r="L249" s="5">
        <v>13000000000</v>
      </c>
      <c r="M249" s="5">
        <v>10000000000</v>
      </c>
      <c r="N249" s="5">
        <v>10000000000</v>
      </c>
      <c r="O249" s="5">
        <v>10000000000</v>
      </c>
      <c r="P249" s="5">
        <v>10000000000</v>
      </c>
      <c r="Q249" s="5">
        <v>10000000000</v>
      </c>
      <c r="R249" s="5">
        <v>10000000000</v>
      </c>
      <c r="S249" s="5">
        <v>10000000000</v>
      </c>
      <c r="T249" s="5">
        <v>15000000000</v>
      </c>
      <c r="U249" s="5">
        <v>13000000000</v>
      </c>
      <c r="V249" s="5">
        <v>12000000000</v>
      </c>
      <c r="W249" s="5">
        <v>19000000000</v>
      </c>
      <c r="X249" s="5">
        <v>26000000000</v>
      </c>
      <c r="Y249" s="5">
        <v>19000000000</v>
      </c>
      <c r="Z249" s="5">
        <v>37000000000</v>
      </c>
    </row>
    <row r="250" spans="3:26" ht="15.5" x14ac:dyDescent="0.35">
      <c r="C250" t="s">
        <v>248</v>
      </c>
      <c r="I250" s="5">
        <v>5000000000</v>
      </c>
      <c r="J250" s="5">
        <v>0</v>
      </c>
      <c r="K250" s="5">
        <v>0</v>
      </c>
      <c r="L250" s="5">
        <v>1000000000</v>
      </c>
      <c r="M250" s="5">
        <v>0</v>
      </c>
      <c r="U250" s="5">
        <v>5000000000</v>
      </c>
      <c r="V250" s="5">
        <v>7000000000</v>
      </c>
      <c r="X250" s="5">
        <v>21000000000</v>
      </c>
      <c r="Y250" s="5">
        <v>30000000000</v>
      </c>
      <c r="Z250" s="5">
        <v>20000000000</v>
      </c>
    </row>
    <row r="251" spans="3:26" ht="15.5" x14ac:dyDescent="0.35">
      <c r="C251" t="s">
        <v>25</v>
      </c>
      <c r="I251" s="5">
        <v>6000000000</v>
      </c>
      <c r="J251" s="5">
        <v>3000000000</v>
      </c>
      <c r="K251" s="5">
        <v>9000000000</v>
      </c>
      <c r="L251" s="5">
        <v>14000000000</v>
      </c>
      <c r="M251" s="5">
        <v>11000000000</v>
      </c>
      <c r="N251" s="5">
        <v>10000000000</v>
      </c>
      <c r="O251" s="5">
        <v>10000000000</v>
      </c>
      <c r="P251" s="5">
        <v>10000000000</v>
      </c>
      <c r="Q251" s="5">
        <v>10000000000</v>
      </c>
      <c r="R251" s="5">
        <v>10000000000</v>
      </c>
      <c r="S251" s="5">
        <v>10000000000</v>
      </c>
      <c r="T251" s="5">
        <v>15000000000</v>
      </c>
      <c r="U251" s="5">
        <v>17000000000</v>
      </c>
      <c r="V251" s="5">
        <v>20000000000</v>
      </c>
      <c r="W251" s="5">
        <v>19000000000</v>
      </c>
      <c r="X251" s="5">
        <v>47000000000</v>
      </c>
      <c r="Y251" s="5">
        <v>49000000000</v>
      </c>
      <c r="Z251" s="5">
        <v>57000000000</v>
      </c>
    </row>
    <row r="252" spans="3:26" ht="15.5" x14ac:dyDescent="0.35">
      <c r="C252" t="s">
        <v>22</v>
      </c>
      <c r="I252" s="5">
        <v>-218000000000</v>
      </c>
      <c r="J252" s="5">
        <v>-126000000000</v>
      </c>
      <c r="K252" s="5">
        <v>-143000000000</v>
      </c>
      <c r="L252" s="5">
        <v>-117000000000</v>
      </c>
      <c r="M252" s="5">
        <v>-4000000000</v>
      </c>
      <c r="N252" s="5">
        <v>5000000000</v>
      </c>
      <c r="O252" s="5">
        <v>3000000000</v>
      </c>
      <c r="P252" s="5">
        <v>-11000000000</v>
      </c>
      <c r="Q252" s="5">
        <v>-11000000000</v>
      </c>
      <c r="R252" s="5">
        <v>-6000000000</v>
      </c>
      <c r="S252" s="5">
        <v>-70000000000</v>
      </c>
      <c r="T252" s="5">
        <v>-33000000000</v>
      </c>
      <c r="U252" s="5">
        <v>-33000000000</v>
      </c>
      <c r="V252" s="5">
        <v>-13000000000</v>
      </c>
      <c r="W252" s="5">
        <v>-6000000000</v>
      </c>
      <c r="X252" s="5">
        <v>17000000000</v>
      </c>
      <c r="Y252" s="5">
        <v>31000000000</v>
      </c>
      <c r="Z252" s="5">
        <v>55000000000</v>
      </c>
    </row>
    <row r="253" spans="3:26" ht="15.5" x14ac:dyDescent="0.35">
      <c r="C253" t="s">
        <v>249</v>
      </c>
      <c r="I253" s="5">
        <v>265000000000</v>
      </c>
      <c r="J253" s="5">
        <v>178000000000</v>
      </c>
      <c r="K253" s="5">
        <v>175000000000</v>
      </c>
      <c r="L253" s="5">
        <v>133000000000</v>
      </c>
      <c r="M253" s="5">
        <v>21000000000</v>
      </c>
      <c r="N253" s="5">
        <v>-14000000000</v>
      </c>
      <c r="O253" s="5">
        <v>6000000000</v>
      </c>
      <c r="P253" s="5">
        <v>37000000000</v>
      </c>
      <c r="Q253" s="5">
        <v>31000000000</v>
      </c>
      <c r="R253" s="5">
        <v>85000000000</v>
      </c>
      <c r="S253" s="5">
        <v>101000000000</v>
      </c>
      <c r="T253" s="5">
        <v>87000000000</v>
      </c>
      <c r="U253" s="5">
        <v>73000000000</v>
      </c>
      <c r="V253" s="5">
        <v>50000000000</v>
      </c>
      <c r="W253" s="5">
        <v>26000000000</v>
      </c>
      <c r="X253" s="5">
        <v>14000000000</v>
      </c>
      <c r="Y253" s="5">
        <v>8000000000</v>
      </c>
      <c r="Z253" s="5">
        <v>-8000000000</v>
      </c>
    </row>
    <row r="254" spans="3:26" ht="15.5" x14ac:dyDescent="0.35">
      <c r="C254" t="s">
        <v>250</v>
      </c>
      <c r="I254" s="5">
        <v>39000000000</v>
      </c>
      <c r="J254" s="5">
        <v>11000000000</v>
      </c>
      <c r="K254" s="5">
        <v>50000000000</v>
      </c>
      <c r="L254" s="5">
        <v>13000000000</v>
      </c>
      <c r="M254" s="5">
        <v>2000000000</v>
      </c>
      <c r="N254" s="5">
        <v>-2000000000</v>
      </c>
      <c r="O254" s="5">
        <v>-14000000000</v>
      </c>
      <c r="P254" s="5">
        <v>0</v>
      </c>
      <c r="Q254" s="5">
        <v>3000000000</v>
      </c>
      <c r="R254" s="5">
        <v>-9000000000</v>
      </c>
      <c r="S254" s="5">
        <v>-8000000000</v>
      </c>
      <c r="T254" s="5">
        <v>12000000000</v>
      </c>
      <c r="U254" s="5">
        <v>24000000000</v>
      </c>
      <c r="V254" s="5">
        <v>22000000000</v>
      </c>
      <c r="W254" s="5">
        <v>23000000000</v>
      </c>
      <c r="X254" s="5">
        <v>14000000000</v>
      </c>
      <c r="Y254" s="5">
        <v>23000000000</v>
      </c>
      <c r="Z254" s="5">
        <v>1000000000</v>
      </c>
    </row>
    <row r="255" spans="3:26" ht="15.5" x14ac:dyDescent="0.35">
      <c r="C255" t="s">
        <v>251</v>
      </c>
      <c r="I255" s="5">
        <v>-8000000000</v>
      </c>
      <c r="J255" s="5">
        <v>-7000000000</v>
      </c>
      <c r="K255" s="5">
        <v>-8000000000</v>
      </c>
      <c r="L255" s="5">
        <v>-3000000000</v>
      </c>
      <c r="M255" s="5">
        <v>-8000000000</v>
      </c>
      <c r="O255" s="5">
        <v>0</v>
      </c>
      <c r="P255" s="5">
        <v>0</v>
      </c>
      <c r="Q255" s="5">
        <v>0</v>
      </c>
      <c r="S255" s="5">
        <v>-1000000000</v>
      </c>
      <c r="T255" s="5">
        <v>-1000000000</v>
      </c>
      <c r="U255" s="5">
        <v>0</v>
      </c>
      <c r="V255" s="5">
        <v>-10000000000</v>
      </c>
      <c r="W255" s="5">
        <v>0</v>
      </c>
      <c r="X255" s="5">
        <v>-1000000000</v>
      </c>
      <c r="Y255" s="5">
        <v>-3000000000</v>
      </c>
      <c r="Z255" s="5">
        <v>-1000000000</v>
      </c>
    </row>
    <row r="256" spans="3:26" ht="15.5" x14ac:dyDescent="0.35">
      <c r="C256" t="s">
        <v>14</v>
      </c>
      <c r="I256" s="5">
        <v>31000000000</v>
      </c>
      <c r="J256" s="5">
        <v>4000000000</v>
      </c>
      <c r="K256" s="5">
        <v>41000000000</v>
      </c>
      <c r="L256" s="5">
        <v>10000000000</v>
      </c>
      <c r="M256" s="5">
        <v>-6000000000</v>
      </c>
      <c r="N256" s="5">
        <v>-2000000000</v>
      </c>
      <c r="O256" s="5">
        <v>-14000000000</v>
      </c>
      <c r="P256" s="5">
        <v>0</v>
      </c>
      <c r="Q256" s="5">
        <v>3000000000</v>
      </c>
      <c r="R256" s="5">
        <v>-9000000000</v>
      </c>
      <c r="S256" s="5">
        <v>-10000000000</v>
      </c>
      <c r="T256" s="5">
        <v>11000000000</v>
      </c>
      <c r="U256" s="5">
        <v>24000000000</v>
      </c>
      <c r="V256" s="5">
        <v>12000000000</v>
      </c>
      <c r="W256" s="5">
        <v>23000000000</v>
      </c>
      <c r="X256" s="5">
        <v>13000000000</v>
      </c>
      <c r="Y256" s="5">
        <v>20000000000</v>
      </c>
      <c r="Z256" s="5">
        <v>0</v>
      </c>
    </row>
    <row r="257" spans="2:26" ht="15.5" x14ac:dyDescent="0.35">
      <c r="C257" t="s">
        <v>16</v>
      </c>
      <c r="I257" s="6">
        <v>8.75</v>
      </c>
      <c r="J257" s="6">
        <v>1.02</v>
      </c>
      <c r="K257" s="6">
        <v>11.61</v>
      </c>
      <c r="L257" s="6">
        <v>2.75</v>
      </c>
      <c r="M257" s="6">
        <v>-2.64</v>
      </c>
      <c r="N257" s="6">
        <v>-1.69</v>
      </c>
      <c r="O257" s="6">
        <v>-9.75</v>
      </c>
      <c r="P257" s="6">
        <v>0.24</v>
      </c>
      <c r="Q257" s="6">
        <v>2.4300000000000002</v>
      </c>
      <c r="R257" s="6">
        <v>-7.36</v>
      </c>
      <c r="S257" s="6">
        <v>-7.65</v>
      </c>
      <c r="T257" s="6">
        <v>8.6300000000000008</v>
      </c>
      <c r="U257" s="6">
        <v>9.4499999999999993</v>
      </c>
      <c r="V257" s="6">
        <v>4.57</v>
      </c>
      <c r="W257" s="6">
        <v>8.92</v>
      </c>
      <c r="X257" s="6">
        <v>5.1100000000000003</v>
      </c>
      <c r="Y257" s="6">
        <v>7.84</v>
      </c>
      <c r="Z257" s="6">
        <v>0.17</v>
      </c>
    </row>
    <row r="259" spans="2:26" ht="15.5" x14ac:dyDescent="0.35">
      <c r="B259" t="s">
        <v>252</v>
      </c>
      <c r="C259" t="s">
        <v>253</v>
      </c>
      <c r="D259" s="5">
        <v>1000000000</v>
      </c>
      <c r="E259" s="5">
        <v>5000000000</v>
      </c>
      <c r="F259" s="5">
        <v>2000000000</v>
      </c>
      <c r="G259" s="5">
        <v>4000000000</v>
      </c>
      <c r="H259" s="5">
        <v>5000000000</v>
      </c>
      <c r="I259" s="5">
        <v>12000000000</v>
      </c>
      <c r="J259" s="5">
        <v>7000000000</v>
      </c>
      <c r="K259" s="5">
        <v>39000000000</v>
      </c>
      <c r="L259" s="5">
        <v>15000000000</v>
      </c>
      <c r="M259" s="5">
        <v>10000000000</v>
      </c>
      <c r="N259" s="5">
        <v>2000000000</v>
      </c>
      <c r="O259" s="5">
        <v>-90000000000</v>
      </c>
      <c r="P259" s="5">
        <v>8000000000</v>
      </c>
      <c r="Q259" s="5">
        <v>-24000000000</v>
      </c>
    </row>
    <row r="260" spans="2:26" ht="15.5" x14ac:dyDescent="0.35">
      <c r="C260" t="s">
        <v>254</v>
      </c>
      <c r="H260" s="5">
        <v>13000000000</v>
      </c>
      <c r="I260" s="5">
        <v>12000000000</v>
      </c>
      <c r="J260" s="5">
        <v>7000000000</v>
      </c>
      <c r="K260" s="5">
        <v>39000000000</v>
      </c>
      <c r="L260" s="5">
        <v>15000000000</v>
      </c>
      <c r="M260" s="5">
        <v>10000000000</v>
      </c>
      <c r="N260" s="5">
        <v>2000000000</v>
      </c>
      <c r="O260" s="5">
        <v>-90000000000</v>
      </c>
      <c r="P260" s="5">
        <v>8000000000</v>
      </c>
      <c r="Q260" s="5">
        <v>-24000000000</v>
      </c>
    </row>
    <row r="261" spans="2:26" ht="15.5" x14ac:dyDescent="0.35">
      <c r="C261" t="s">
        <v>401</v>
      </c>
      <c r="K261" s="5">
        <v>3</v>
      </c>
      <c r="L261" s="6">
        <v>1.5</v>
      </c>
      <c r="M261" s="5">
        <v>1</v>
      </c>
    </row>
    <row r="262" spans="2:26" ht="15.5" x14ac:dyDescent="0.35">
      <c r="C262" t="s">
        <v>76</v>
      </c>
      <c r="I262" s="6">
        <v>1.6315999999999999</v>
      </c>
      <c r="K262" s="6">
        <v>0.29220000000000002</v>
      </c>
      <c r="L262" s="6">
        <v>0.34820000000000001</v>
      </c>
      <c r="M262" s="6">
        <v>0.34759999999999996</v>
      </c>
    </row>
    <row r="263" spans="2:26" ht="15.5" x14ac:dyDescent="0.35">
      <c r="C263" t="s">
        <v>402</v>
      </c>
      <c r="I263" s="6">
        <v>1.9900000000000001E-2</v>
      </c>
      <c r="K263" s="6">
        <v>1.9900000000000001E-2</v>
      </c>
      <c r="L263" s="6">
        <v>9.8999999999999991E-3</v>
      </c>
      <c r="M263" s="6">
        <v>5.3E-3</v>
      </c>
    </row>
    <row r="264" spans="2:26" ht="15.5" x14ac:dyDescent="0.35">
      <c r="C264" t="s">
        <v>56</v>
      </c>
      <c r="D264" s="6">
        <v>0.35</v>
      </c>
      <c r="E264" s="6">
        <v>1.29</v>
      </c>
      <c r="F264" s="6">
        <v>0.65</v>
      </c>
      <c r="G264" s="6">
        <v>1.1200000000000001</v>
      </c>
      <c r="H264" s="6">
        <v>1.39</v>
      </c>
      <c r="I264" s="6">
        <v>3.29</v>
      </c>
      <c r="J264" s="6">
        <v>1.74</v>
      </c>
      <c r="K264" s="6">
        <v>10.27</v>
      </c>
      <c r="L264" s="6">
        <v>4.07</v>
      </c>
      <c r="M264" s="6">
        <v>2.72</v>
      </c>
      <c r="N264" s="6">
        <v>0.61</v>
      </c>
      <c r="O264" s="6">
        <v>-23.98</v>
      </c>
      <c r="P264" s="6">
        <v>2.13</v>
      </c>
      <c r="Q264" s="6">
        <v>-6.29</v>
      </c>
    </row>
    <row r="265" spans="2:26" ht="15.5" x14ac:dyDescent="0.35">
      <c r="C265" t="s">
        <v>255</v>
      </c>
      <c r="H265" s="6">
        <v>3.42</v>
      </c>
      <c r="I265" s="6">
        <v>3.29</v>
      </c>
      <c r="J265" s="6">
        <v>1.74</v>
      </c>
      <c r="K265" s="6">
        <v>10.27</v>
      </c>
      <c r="L265" s="6">
        <v>4.07</v>
      </c>
      <c r="M265" s="6">
        <v>2.72</v>
      </c>
      <c r="N265" s="6">
        <v>0.61</v>
      </c>
      <c r="O265" s="6">
        <v>-23.98</v>
      </c>
      <c r="P265" s="6">
        <v>2.13</v>
      </c>
      <c r="Q265" s="6">
        <v>-6.29</v>
      </c>
    </row>
    <row r="266" spans="2:26" ht="15.5" x14ac:dyDescent="0.35">
      <c r="C266" t="s">
        <v>78</v>
      </c>
      <c r="K266" s="5">
        <v>3</v>
      </c>
      <c r="L266" s="6">
        <v>1.5</v>
      </c>
      <c r="M266" s="5">
        <v>1</v>
      </c>
    </row>
    <row r="267" spans="2:26" ht="15.5" x14ac:dyDescent="0.35">
      <c r="C267" t="s">
        <v>403</v>
      </c>
      <c r="I267" s="6">
        <v>1.6315999999999999</v>
      </c>
      <c r="K267" s="6">
        <v>0.29220000000000002</v>
      </c>
      <c r="L267" s="6">
        <v>0.34820000000000001</v>
      </c>
      <c r="M267" s="6">
        <v>0.34759999999999996</v>
      </c>
    </row>
    <row r="268" spans="2:26" ht="15.5" x14ac:dyDescent="0.35">
      <c r="C268" t="s">
        <v>404</v>
      </c>
      <c r="I268" s="6">
        <v>1.9900000000000001E-2</v>
      </c>
      <c r="K268" s="6">
        <v>1.9900000000000001E-2</v>
      </c>
      <c r="L268" s="6">
        <v>9.8999999999999991E-3</v>
      </c>
      <c r="M268" s="6">
        <v>5.3E-3</v>
      </c>
    </row>
    <row r="269" spans="2:26" ht="15.5" x14ac:dyDescent="0.35">
      <c r="C269" t="s">
        <v>256</v>
      </c>
      <c r="D269" s="5">
        <v>42000000000</v>
      </c>
      <c r="E269" s="5">
        <v>52000000000</v>
      </c>
      <c r="F269" s="5">
        <v>50000000000</v>
      </c>
      <c r="G269" s="5">
        <v>66000000000</v>
      </c>
      <c r="H269" s="5">
        <v>167000000000</v>
      </c>
      <c r="I269" s="5">
        <v>222000000000</v>
      </c>
      <c r="J269" s="5">
        <v>293000000000</v>
      </c>
      <c r="K269" s="5">
        <v>307000000000</v>
      </c>
      <c r="L269" s="5">
        <v>122000000000</v>
      </c>
      <c r="M269" s="5">
        <v>46000000000</v>
      </c>
    </row>
    <row r="270" spans="2:26" ht="15.5" x14ac:dyDescent="0.35">
      <c r="C270" t="s">
        <v>257</v>
      </c>
      <c r="H270" s="5">
        <v>210000000000</v>
      </c>
      <c r="I270" s="5">
        <v>222000000000</v>
      </c>
      <c r="J270" s="5">
        <v>293000000000</v>
      </c>
      <c r="K270" s="5">
        <v>307000000000</v>
      </c>
      <c r="L270" s="5">
        <v>122000000000</v>
      </c>
      <c r="M270" s="5">
        <v>46000000000</v>
      </c>
    </row>
    <row r="271" spans="2:26" ht="15.5" x14ac:dyDescent="0.35">
      <c r="C271" t="s">
        <v>405</v>
      </c>
      <c r="K271" s="5">
        <v>3</v>
      </c>
      <c r="L271" s="6">
        <v>1.5</v>
      </c>
      <c r="M271" s="5">
        <v>1</v>
      </c>
    </row>
    <row r="272" spans="2:26" ht="15.5" x14ac:dyDescent="0.35">
      <c r="C272" t="s">
        <v>406</v>
      </c>
      <c r="I272" s="6">
        <v>1.6315999999999999</v>
      </c>
      <c r="K272" s="6">
        <v>0.29220000000000002</v>
      </c>
      <c r="L272" s="6">
        <v>0.34820000000000001</v>
      </c>
      <c r="M272" s="6">
        <v>0.34759999999999996</v>
      </c>
    </row>
    <row r="273" spans="3:13" ht="15.5" x14ac:dyDescent="0.35">
      <c r="C273" t="s">
        <v>407</v>
      </c>
      <c r="I273" s="6">
        <v>1.9900000000000001E-2</v>
      </c>
      <c r="K273" s="6">
        <v>1.9900000000000001E-2</v>
      </c>
      <c r="L273" s="6">
        <v>9.8999999999999991E-3</v>
      </c>
      <c r="M273" s="6">
        <v>5.3E-3</v>
      </c>
    </row>
    <row r="274" spans="3:13" ht="15.5" x14ac:dyDescent="0.35">
      <c r="C274" t="s">
        <v>258</v>
      </c>
      <c r="I274" s="6">
        <v>122.65</v>
      </c>
    </row>
    <row r="275" spans="3:13" ht="15.5" x14ac:dyDescent="0.35">
      <c r="C275" t="s">
        <v>259</v>
      </c>
      <c r="I275" s="6">
        <v>49.77</v>
      </c>
    </row>
    <row r="276" spans="3:13" ht="15.5" x14ac:dyDescent="0.35">
      <c r="C276" t="s">
        <v>260</v>
      </c>
      <c r="I276" s="6">
        <v>7.49</v>
      </c>
    </row>
    <row r="277" spans="3:13" ht="15.5" x14ac:dyDescent="0.35">
      <c r="C277" t="s">
        <v>261</v>
      </c>
      <c r="I277" s="6">
        <v>2.0099999999999996E-2</v>
      </c>
    </row>
    <row r="278" spans="3:13" ht="15.5" x14ac:dyDescent="0.35">
      <c r="C278" t="s">
        <v>262</v>
      </c>
      <c r="I278" s="6">
        <v>3.03</v>
      </c>
    </row>
    <row r="279" spans="3:13" ht="15.5" x14ac:dyDescent="0.35">
      <c r="C279" t="s">
        <v>263</v>
      </c>
      <c r="I279" s="6">
        <v>1.37</v>
      </c>
    </row>
    <row r="280" spans="3:13" ht="15.5" x14ac:dyDescent="0.35">
      <c r="C280" t="s">
        <v>264</v>
      </c>
      <c r="I280" s="6">
        <v>23.19</v>
      </c>
    </row>
    <row r="281" spans="3:13" ht="15.5" x14ac:dyDescent="0.35">
      <c r="C281" t="s">
        <v>265</v>
      </c>
      <c r="I281" s="6">
        <v>32.82</v>
      </c>
    </row>
    <row r="282" spans="3:13" ht="15.5" x14ac:dyDescent="0.35">
      <c r="C282" t="s">
        <v>266</v>
      </c>
      <c r="I282" s="6">
        <v>43.22</v>
      </c>
    </row>
    <row r="283" spans="3:13" ht="15.5" x14ac:dyDescent="0.35">
      <c r="C283" t="s">
        <v>267</v>
      </c>
      <c r="I283" s="5">
        <v>15</v>
      </c>
    </row>
    <row r="284" spans="3:13" ht="15.5" x14ac:dyDescent="0.35">
      <c r="C284" t="s">
        <v>408</v>
      </c>
      <c r="I284" s="6">
        <v>0.55000000000000004</v>
      </c>
    </row>
    <row r="285" spans="3:13" ht="15.5" x14ac:dyDescent="0.35">
      <c r="C285" t="s">
        <v>409</v>
      </c>
      <c r="I285" s="6">
        <v>-7.29</v>
      </c>
    </row>
    <row r="286" spans="3:13" ht="15.5" x14ac:dyDescent="0.35">
      <c r="C286" t="s">
        <v>268</v>
      </c>
      <c r="I286" s="6">
        <v>3.42</v>
      </c>
    </row>
    <row r="287" spans="3:13" ht="15.5" x14ac:dyDescent="0.35">
      <c r="C287" t="s">
        <v>269</v>
      </c>
      <c r="I287" s="6">
        <v>1.39</v>
      </c>
    </row>
    <row r="288" spans="3:13" ht="15.5" x14ac:dyDescent="0.35">
      <c r="C288" t="s">
        <v>270</v>
      </c>
      <c r="I288" s="6">
        <v>56.07</v>
      </c>
    </row>
    <row r="289" spans="3:9" ht="15.5" x14ac:dyDescent="0.35">
      <c r="C289" t="s">
        <v>271</v>
      </c>
      <c r="D289" s="6">
        <v>61.74</v>
      </c>
    </row>
    <row r="290" spans="3:9" ht="15.5" x14ac:dyDescent="0.35">
      <c r="C290" t="s">
        <v>272</v>
      </c>
      <c r="I290" s="6">
        <v>124.35</v>
      </c>
    </row>
    <row r="291" spans="3:9" ht="15.5" x14ac:dyDescent="0.35">
      <c r="C291" t="s">
        <v>273</v>
      </c>
      <c r="I291" s="6">
        <v>5.18</v>
      </c>
    </row>
    <row r="292" spans="3:9" ht="15.5" x14ac:dyDescent="0.35">
      <c r="C292" t="s">
        <v>274</v>
      </c>
      <c r="D292" s="6">
        <v>5.51</v>
      </c>
    </row>
    <row r="293" spans="3:9" ht="15.5" x14ac:dyDescent="0.35">
      <c r="C293" t="s">
        <v>275</v>
      </c>
      <c r="D293" s="6">
        <v>5.47</v>
      </c>
    </row>
    <row r="294" spans="3:9" ht="15.5" x14ac:dyDescent="0.35">
      <c r="C294" t="s">
        <v>276</v>
      </c>
      <c r="D294" s="6">
        <v>0.05</v>
      </c>
    </row>
    <row r="295" spans="3:9" ht="15.5" x14ac:dyDescent="0.35">
      <c r="C295" t="s">
        <v>277</v>
      </c>
      <c r="D295" s="6">
        <v>0.03</v>
      </c>
    </row>
    <row r="296" spans="3:9" ht="15.5" x14ac:dyDescent="0.35">
      <c r="C296" t="s">
        <v>278</v>
      </c>
      <c r="D296" s="6">
        <v>0.17</v>
      </c>
    </row>
    <row r="297" spans="3:9" ht="15.5" x14ac:dyDescent="0.35">
      <c r="C297" t="s">
        <v>279</v>
      </c>
      <c r="D297" s="6">
        <v>0.04</v>
      </c>
    </row>
    <row r="298" spans="3:9" ht="15.5" x14ac:dyDescent="0.35">
      <c r="C298" t="s">
        <v>280</v>
      </c>
      <c r="D298" s="6">
        <v>1.28</v>
      </c>
    </row>
    <row r="299" spans="3:9" ht="15.5" x14ac:dyDescent="0.35">
      <c r="C299" t="s">
        <v>410</v>
      </c>
      <c r="I299" s="6">
        <v>59.11</v>
      </c>
    </row>
    <row r="300" spans="3:9" ht="15.5" x14ac:dyDescent="0.35">
      <c r="C300" t="s">
        <v>12</v>
      </c>
      <c r="D300" s="5">
        <v>-4000000000</v>
      </c>
    </row>
    <row r="301" spans="3:9" ht="15.5" x14ac:dyDescent="0.35">
      <c r="C301" t="s">
        <v>281</v>
      </c>
      <c r="I301" s="6">
        <v>9.64</v>
      </c>
    </row>
    <row r="302" spans="3:9" ht="15.5" x14ac:dyDescent="0.35">
      <c r="C302" t="s">
        <v>282</v>
      </c>
      <c r="I302" s="6">
        <v>2.1499999999999998E-2</v>
      </c>
    </row>
    <row r="303" spans="3:9" ht="15.5" x14ac:dyDescent="0.35">
      <c r="C303" t="s">
        <v>283</v>
      </c>
      <c r="I303" s="6">
        <v>2.75E-2</v>
      </c>
    </row>
    <row r="304" spans="3:9" ht="15.5" x14ac:dyDescent="0.35">
      <c r="C304" t="s">
        <v>284</v>
      </c>
      <c r="I304" s="6">
        <v>3.4200000000000001E-2</v>
      </c>
    </row>
    <row r="305" spans="3:9" ht="15.5" x14ac:dyDescent="0.35">
      <c r="C305" t="s">
        <v>285</v>
      </c>
      <c r="I305" s="6">
        <v>2.4500000000000001E-2</v>
      </c>
    </row>
    <row r="306" spans="3:9" ht="15.5" x14ac:dyDescent="0.35">
      <c r="C306" t="s">
        <v>286</v>
      </c>
      <c r="D306" s="6">
        <v>119.18</v>
      </c>
    </row>
    <row r="307" spans="3:9" ht="15.5" x14ac:dyDescent="0.35">
      <c r="C307" t="s">
        <v>287</v>
      </c>
      <c r="D307" s="6">
        <v>8.25</v>
      </c>
    </row>
    <row r="308" spans="3:9" ht="15.5" x14ac:dyDescent="0.35">
      <c r="C308" t="s">
        <v>288</v>
      </c>
      <c r="D308" s="6">
        <v>20.22</v>
      </c>
    </row>
    <row r="309" spans="3:9" ht="15.5" x14ac:dyDescent="0.35">
      <c r="C309" t="s">
        <v>289</v>
      </c>
      <c r="D309" s="6">
        <v>107.21</v>
      </c>
    </row>
    <row r="310" spans="3:9" ht="15.5" x14ac:dyDescent="0.35">
      <c r="C310" t="s">
        <v>290</v>
      </c>
      <c r="D310" s="6">
        <v>0.76</v>
      </c>
    </row>
    <row r="311" spans="3:9" ht="15.5" x14ac:dyDescent="0.35">
      <c r="C311" t="s">
        <v>291</v>
      </c>
      <c r="I311" s="6">
        <v>0.36</v>
      </c>
    </row>
    <row r="312" spans="3:9" ht="15.5" x14ac:dyDescent="0.35">
      <c r="C312" t="s">
        <v>292</v>
      </c>
      <c r="I312" s="6">
        <v>54.84</v>
      </c>
    </row>
    <row r="313" spans="3:9" ht="15.5" x14ac:dyDescent="0.35">
      <c r="C313" t="s">
        <v>52</v>
      </c>
      <c r="I313" s="5">
        <v>638000000000</v>
      </c>
    </row>
    <row r="314" spans="3:9" ht="15.5" x14ac:dyDescent="0.35">
      <c r="C314" t="s">
        <v>293</v>
      </c>
      <c r="I314" s="5">
        <v>477000000000</v>
      </c>
    </row>
    <row r="315" spans="3:9" ht="15.5" x14ac:dyDescent="0.35">
      <c r="C315" t="s">
        <v>294</v>
      </c>
      <c r="I315" s="5">
        <v>3750000000</v>
      </c>
    </row>
    <row r="316" spans="3:9" ht="15.5" x14ac:dyDescent="0.35">
      <c r="C316" t="s">
        <v>295</v>
      </c>
      <c r="I316" s="6">
        <v>0.19239999999999999</v>
      </c>
    </row>
    <row r="317" spans="3:9" ht="15.5" x14ac:dyDescent="0.35">
      <c r="C317" t="s">
        <v>296</v>
      </c>
      <c r="D317" s="6">
        <v>0.32669999999999999</v>
      </c>
    </row>
    <row r="318" spans="3:9" ht="15.5" x14ac:dyDescent="0.35">
      <c r="C318" t="s">
        <v>297</v>
      </c>
      <c r="D318" s="6">
        <v>2.69E-2</v>
      </c>
    </row>
    <row r="319" spans="3:9" ht="15.5" x14ac:dyDescent="0.35">
      <c r="C319" t="s">
        <v>298</v>
      </c>
      <c r="D319" s="6">
        <v>3.1E-2</v>
      </c>
    </row>
    <row r="320" spans="3:9" ht="15.5" x14ac:dyDescent="0.35">
      <c r="C320" t="s">
        <v>299</v>
      </c>
      <c r="D320" s="6">
        <v>-0.22450000000000001</v>
      </c>
    </row>
    <row r="321" spans="3:9" ht="15.5" x14ac:dyDescent="0.35">
      <c r="C321" t="s">
        <v>300</v>
      </c>
      <c r="D321" s="6">
        <v>-2.0099999999999996E-2</v>
      </c>
    </row>
    <row r="322" spans="3:9" ht="15.5" x14ac:dyDescent="0.35">
      <c r="C322" t="s">
        <v>301</v>
      </c>
      <c r="D322" s="6">
        <v>0.53810000000000002</v>
      </c>
    </row>
    <row r="323" spans="3:9" ht="15.5" x14ac:dyDescent="0.35">
      <c r="C323" t="s">
        <v>411</v>
      </c>
      <c r="I323" s="5">
        <v>3</v>
      </c>
    </row>
    <row r="324" spans="3:9" ht="15.5" x14ac:dyDescent="0.35">
      <c r="C324" t="s">
        <v>412</v>
      </c>
      <c r="I324" t="s">
        <v>413</v>
      </c>
    </row>
    <row r="325" spans="3:9" ht="15.5" x14ac:dyDescent="0.35">
      <c r="C325" t="s">
        <v>302</v>
      </c>
      <c r="I325" s="5">
        <v>7</v>
      </c>
    </row>
    <row r="326" spans="3:9" ht="15.5" x14ac:dyDescent="0.35">
      <c r="C326" t="s">
        <v>303</v>
      </c>
      <c r="I326" s="6">
        <v>0.05</v>
      </c>
    </row>
    <row r="327" spans="3:9" ht="15.5" x14ac:dyDescent="0.35">
      <c r="C327" t="s">
        <v>304</v>
      </c>
      <c r="I327" s="6">
        <v>0.43</v>
      </c>
    </row>
    <row r="328" spans="3:9" ht="15.5" x14ac:dyDescent="0.35">
      <c r="C328" t="s">
        <v>414</v>
      </c>
      <c r="I328" s="6">
        <v>0.2</v>
      </c>
    </row>
    <row r="329" spans="3:9" ht="15.5" x14ac:dyDescent="0.35">
      <c r="C329" t="s">
        <v>305</v>
      </c>
      <c r="I329" s="6">
        <v>0.65</v>
      </c>
    </row>
    <row r="330" spans="3:9" ht="15.5" x14ac:dyDescent="0.35">
      <c r="C330" t="s">
        <v>306</v>
      </c>
      <c r="I330" s="6">
        <v>0.31</v>
      </c>
    </row>
    <row r="331" spans="3:9" ht="15.5" x14ac:dyDescent="0.35">
      <c r="C331" t="s">
        <v>307</v>
      </c>
      <c r="I331" s="6">
        <v>0.44</v>
      </c>
    </row>
    <row r="332" spans="3:9" ht="15.5" x14ac:dyDescent="0.35">
      <c r="C332" t="s">
        <v>308</v>
      </c>
      <c r="I332" s="6">
        <v>0.13</v>
      </c>
    </row>
    <row r="333" spans="3:9" ht="15.5" x14ac:dyDescent="0.35">
      <c r="C333" t="s">
        <v>309</v>
      </c>
      <c r="I333" s="5">
        <v>210000000000</v>
      </c>
    </row>
    <row r="334" spans="3:9" ht="15.5" x14ac:dyDescent="0.35">
      <c r="C334" t="s">
        <v>310</v>
      </c>
      <c r="I334" s="5">
        <v>70000000000</v>
      </c>
    </row>
    <row r="335" spans="3:9" ht="15.5" x14ac:dyDescent="0.35">
      <c r="C335" t="s">
        <v>311</v>
      </c>
      <c r="I335" s="5">
        <v>31000000000</v>
      </c>
    </row>
    <row r="336" spans="3:9" ht="15.5" x14ac:dyDescent="0.35">
      <c r="C336" t="s">
        <v>312</v>
      </c>
      <c r="I336" s="5">
        <v>13000000000</v>
      </c>
    </row>
    <row r="337" spans="3:9" ht="15.5" x14ac:dyDescent="0.35">
      <c r="C337" t="s">
        <v>313</v>
      </c>
      <c r="D337" s="5">
        <v>232000000000</v>
      </c>
    </row>
    <row r="338" spans="3:9" ht="15.5" x14ac:dyDescent="0.35">
      <c r="C338" t="s">
        <v>314</v>
      </c>
      <c r="D338" s="5">
        <v>595000000000</v>
      </c>
    </row>
    <row r="339" spans="3:9" ht="15.5" x14ac:dyDescent="0.35">
      <c r="C339" t="s">
        <v>315</v>
      </c>
      <c r="D339" s="5">
        <v>81000000000</v>
      </c>
    </row>
    <row r="340" spans="3:9" ht="15.5" x14ac:dyDescent="0.35">
      <c r="C340" t="s">
        <v>237</v>
      </c>
      <c r="D340" s="5">
        <v>274000000000</v>
      </c>
    </row>
    <row r="341" spans="3:9" ht="15.5" x14ac:dyDescent="0.35">
      <c r="C341" t="s">
        <v>236</v>
      </c>
      <c r="I341" s="5">
        <v>466000000000</v>
      </c>
    </row>
    <row r="342" spans="3:9" ht="15.5" x14ac:dyDescent="0.35">
      <c r="C342" t="s">
        <v>235</v>
      </c>
      <c r="D342" s="5">
        <v>13000000000</v>
      </c>
    </row>
    <row r="343" spans="3:9" ht="15.5" x14ac:dyDescent="0.35">
      <c r="C343" t="s">
        <v>234</v>
      </c>
      <c r="D343" s="5">
        <v>10000000000</v>
      </c>
    </row>
    <row r="344" spans="3:9" ht="15.5" x14ac:dyDescent="0.35">
      <c r="C344" t="s">
        <v>23</v>
      </c>
      <c r="D344" s="5">
        <v>23000000000</v>
      </c>
    </row>
    <row r="345" spans="3:9" ht="15.5" x14ac:dyDescent="0.35">
      <c r="C345" t="s">
        <v>20</v>
      </c>
      <c r="D345" s="5">
        <v>-209000000000</v>
      </c>
    </row>
    <row r="346" spans="3:9" ht="15.5" x14ac:dyDescent="0.35">
      <c r="C346" t="s">
        <v>316</v>
      </c>
      <c r="I346" s="5">
        <v>515000000000</v>
      </c>
    </row>
    <row r="347" spans="3:9" ht="15.5" x14ac:dyDescent="0.35">
      <c r="C347" t="s">
        <v>317</v>
      </c>
      <c r="I347" s="5">
        <v>27000000000</v>
      </c>
    </row>
    <row r="348" spans="3:9" ht="15.5" x14ac:dyDescent="0.35">
      <c r="C348" t="s">
        <v>318</v>
      </c>
      <c r="I348" s="5">
        <v>-12000000000</v>
      </c>
    </row>
    <row r="349" spans="3:9" ht="15.5" x14ac:dyDescent="0.35">
      <c r="C349" t="s">
        <v>319</v>
      </c>
      <c r="I349" s="5">
        <v>76000000000</v>
      </c>
    </row>
    <row r="350" spans="3:9" ht="15.5" x14ac:dyDescent="0.35">
      <c r="C350" t="s">
        <v>320</v>
      </c>
      <c r="I350" s="5">
        <v>-8000000000</v>
      </c>
    </row>
    <row r="351" spans="3:9" ht="15.5" x14ac:dyDescent="0.35">
      <c r="C351" t="s">
        <v>321</v>
      </c>
      <c r="I351" s="5">
        <v>19000000000</v>
      </c>
    </row>
  </sheetData>
  <pageMargins left="0.7" right="0.7" top="0.75" bottom="0.75" header="0.3" footer="0.3"/>
  <ignoredErrors>
    <ignoredError sqref="A1:Z35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415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416</v>
      </c>
      <c r="D2" s="2" vm="20">
        <f ca="1">IFERROR(_xlfn.STOCKHISTORY("XIDX:" &amp; $C$1, D3, , 0, 0, 1), "Libur")</f>
        <v>22300</v>
      </c>
      <c r="H2" s="2" vm="20">
        <f ca="1">IFERROR(INDEX(D2:G2,COUNT(D2:G2)),"")</f>
        <v>22300</v>
      </c>
      <c r="I2" s="2" vm="21">
        <f t="shared" ref="I2:U2" ca="1" si="0">IFERROR(_xlfn.STOCKHISTORY("XIDX:" &amp; $C$1, I1, , 0, 0, 1), "Libur")</f>
        <v>24000</v>
      </c>
      <c r="J2" s="2" vm="22">
        <f t="shared" ca="1" si="0"/>
        <v>24900</v>
      </c>
      <c r="K2" s="2" t="str">
        <f t="shared" ca="1" si="0"/>
        <v>Libur</v>
      </c>
      <c r="L2" s="2" vm="23">
        <f t="shared" ca="1" si="0"/>
        <v>39000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vm="24">
        <f t="shared" ca="1" si="0"/>
        <v>25750</v>
      </c>
      <c r="S2" s="2" vm="25">
        <f t="shared" ca="1" si="0"/>
        <v>16875</v>
      </c>
      <c r="T2" s="2" vm="26">
        <f t="shared" ca="1" si="0"/>
        <v>15300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673171281090</v>
      </c>
      <c r="H4" s="2">
        <f>IFERROR(SUM(D4:G4)*(4/MAX(1,COUNT(D4:G4))),"")</f>
        <v>2692685124360</v>
      </c>
      <c r="I4" s="2">
        <f t="shared" ref="I4:U4" si="1">IFERROR(INDEX(I51:I500,MATCH($C$4,$C$51:$C$500,0)),"")</f>
        <v>2603313036403</v>
      </c>
      <c r="J4" s="2">
        <f t="shared" si="1"/>
        <v>2482562025881</v>
      </c>
      <c r="K4" s="2">
        <f t="shared" si="1"/>
        <v>2327212740306</v>
      </c>
      <c r="L4" s="2">
        <f t="shared" si="1"/>
        <v>1950931780269</v>
      </c>
      <c r="M4" s="2">
        <f t="shared" si="1"/>
        <v>1318001428423</v>
      </c>
      <c r="N4" s="2">
        <f t="shared" si="1"/>
        <v>1219793949348</v>
      </c>
      <c r="O4" s="2">
        <f t="shared" si="1"/>
        <v>1872934497082</v>
      </c>
      <c r="P4" s="2">
        <f t="shared" si="1"/>
        <v>2217086119506</v>
      </c>
      <c r="Q4" s="2">
        <f t="shared" si="1"/>
        <v>2541602115027</v>
      </c>
      <c r="R4" s="2">
        <f t="shared" si="1"/>
        <v>2564831067149</v>
      </c>
      <c r="S4" s="2">
        <f t="shared" si="1"/>
        <v>2094490911234</v>
      </c>
      <c r="T4" s="2">
        <f t="shared" si="1"/>
        <v>1154895387803</v>
      </c>
      <c r="U4" s="2">
        <f t="shared" si="1"/>
        <v>999232949734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293487360025</v>
      </c>
      <c r="H5" s="2">
        <f>IFERROR(SUM(D5:G5)*(4/MAX(1,COUNT(D5:G5))),"")</f>
        <v>1173949440100</v>
      </c>
      <c r="I5" s="2">
        <f t="shared" ref="I5:U5" si="2">IFERROR(INDEX(I51:I500,MATCH($C$5,$C$51:$C$500,0)),"")</f>
        <v>1119732004727</v>
      </c>
      <c r="J5" s="2">
        <f t="shared" si="2"/>
        <v>988703172423</v>
      </c>
      <c r="K5" s="2">
        <f t="shared" si="2"/>
        <v>843651245943</v>
      </c>
      <c r="L5" s="2">
        <f t="shared" si="2"/>
        <v>704242677804</v>
      </c>
      <c r="M5" s="2">
        <f t="shared" si="2"/>
        <v>329630224186</v>
      </c>
      <c r="N5" s="2">
        <f t="shared" si="2"/>
        <v>255649542285</v>
      </c>
      <c r="O5" s="2">
        <f t="shared" si="2"/>
        <v>621966452703</v>
      </c>
      <c r="P5" s="2">
        <f t="shared" si="2"/>
        <v>1029967694367</v>
      </c>
      <c r="Q5" s="2">
        <f t="shared" si="2"/>
        <v>1186587142172</v>
      </c>
      <c r="R5" s="2">
        <f t="shared" si="2"/>
        <v>1191768424622</v>
      </c>
      <c r="S5" s="2">
        <f t="shared" si="2"/>
        <v>894443808567</v>
      </c>
      <c r="T5" s="2">
        <f t="shared" si="2"/>
        <v>437465400305</v>
      </c>
      <c r="U5" s="2">
        <f t="shared" si="2"/>
        <v>365561786978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8055671919937</v>
      </c>
      <c r="H6" s="2">
        <f>IFERROR(INDEX(D6:G6,COUNT(D6:G6)),"")</f>
        <v>8055671919937</v>
      </c>
      <c r="I6" s="2">
        <f t="shared" ref="I6:U6" si="3">IFERROR(INDEX(I51:I500,MATCH($C$6,$C$51:$C$500,0)),"")</f>
        <v>7762207668683</v>
      </c>
      <c r="J6" s="2">
        <f t="shared" si="3"/>
        <v>7332751634673</v>
      </c>
      <c r="K6" s="2">
        <f t="shared" si="3"/>
        <v>6851330744372</v>
      </c>
      <c r="L6" s="2">
        <f t="shared" si="3"/>
        <v>6429617047075</v>
      </c>
      <c r="M6" s="2">
        <f t="shared" si="3"/>
        <v>5836337461790</v>
      </c>
      <c r="N6" s="2">
        <f t="shared" si="3"/>
        <v>5607298699580</v>
      </c>
      <c r="O6" s="2">
        <f t="shared" si="3"/>
        <v>5503602936059</v>
      </c>
      <c r="P6" s="2">
        <f t="shared" si="3"/>
        <v>5231665104900</v>
      </c>
      <c r="Q6" s="2">
        <f t="shared" si="3"/>
        <v>4551607678081</v>
      </c>
      <c r="R6" s="2">
        <f t="shared" si="3"/>
        <v>3714904308188</v>
      </c>
      <c r="S6" s="2">
        <f t="shared" si="3"/>
        <v>2829195478600</v>
      </c>
      <c r="T6" s="2">
        <f t="shared" si="3"/>
        <v>2161794247668</v>
      </c>
      <c r="U6" s="2">
        <f t="shared" si="3"/>
        <v>1918709023847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0.95</v>
      </c>
      <c r="H7" s="3">
        <f>IFERROR(INDEX(D7:G7,COUNT(D7:G7)),"")</f>
        <v>0.95</v>
      </c>
      <c r="I7" s="3">
        <f t="shared" ref="I7:U7" si="4">IFERROR(INDEX(I51:I500,MATCH($C$7,$C$51:$C$500,0))/1000000000,"")</f>
        <v>0.95</v>
      </c>
      <c r="J7" s="3">
        <f t="shared" si="4"/>
        <v>0.95</v>
      </c>
      <c r="K7" s="3">
        <f t="shared" si="4"/>
        <v>0.95</v>
      </c>
      <c r="L7" s="3">
        <f t="shared" si="4"/>
        <v>0.95</v>
      </c>
      <c r="M7" s="3">
        <f t="shared" si="4"/>
        <v>0.95</v>
      </c>
      <c r="N7" s="3">
        <f t="shared" si="4"/>
        <v>0.95</v>
      </c>
      <c r="O7" s="3">
        <f t="shared" si="4"/>
        <v>0.95</v>
      </c>
      <c r="P7" s="3">
        <f t="shared" si="4"/>
        <v>0.95</v>
      </c>
      <c r="Q7" s="3">
        <f t="shared" si="4"/>
        <v>0.95</v>
      </c>
      <c r="R7" s="3">
        <f t="shared" si="4"/>
        <v>0.95</v>
      </c>
      <c r="S7" s="3">
        <f t="shared" si="4"/>
        <v>0.95</v>
      </c>
      <c r="T7" s="3">
        <f t="shared" si="4"/>
        <v>0.95</v>
      </c>
      <c r="U7" s="3">
        <f t="shared" si="4"/>
        <v>0.95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392000000000</v>
      </c>
      <c r="H8" s="2">
        <f>IFERROR(INDEX(D8:G8,COUNT(D8:G8)),"")</f>
        <v>392000000000</v>
      </c>
      <c r="I8" s="2">
        <f t="shared" ref="I8:U8" si="5">IFERROR(INDEX(I51:I500,MATCH($C$8,$C$51:$C$500,0)),"")</f>
        <v>1208000000000</v>
      </c>
      <c r="J8" s="2">
        <f t="shared" si="5"/>
        <v>1207000000000</v>
      </c>
      <c r="K8" s="2">
        <f t="shared" si="5"/>
        <v>1133000000000</v>
      </c>
      <c r="L8" s="2">
        <f t="shared" si="5"/>
        <v>906000000000</v>
      </c>
      <c r="M8" s="2">
        <f t="shared" si="5"/>
        <v>303000000000</v>
      </c>
      <c r="N8" s="2">
        <f t="shared" si="5"/>
        <v>-364000000000</v>
      </c>
      <c r="O8" s="2">
        <f t="shared" si="5"/>
        <v>-72000000000</v>
      </c>
      <c r="P8" s="2">
        <f t="shared" si="5"/>
        <v>-204000000000</v>
      </c>
      <c r="Q8" s="2">
        <f t="shared" si="5"/>
        <v>-103000000000</v>
      </c>
      <c r="R8" s="2">
        <f t="shared" si="5"/>
        <v>254000000000</v>
      </c>
      <c r="S8" s="2">
        <f t="shared" si="5"/>
        <v>1169000000000</v>
      </c>
      <c r="T8" s="2">
        <f t="shared" si="5"/>
        <v>848000000000</v>
      </c>
      <c r="U8" s="2">
        <f t="shared" si="5"/>
        <v>57000000000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413.36</v>
      </c>
      <c r="H9" s="3">
        <f>IFERROR(INDEX(D9:G9,COUNT(D9:G9)),"")</f>
        <v>413.36</v>
      </c>
      <c r="I9" s="3">
        <f t="shared" ref="I9:U9" si="6">IFERROR(INDEX(I51:I500,MATCH($C$9,$C$51:$C$500,0)),"")</f>
        <v>1273.74</v>
      </c>
      <c r="J9" s="3">
        <f t="shared" si="6"/>
        <v>1272.53</v>
      </c>
      <c r="K9" s="3">
        <f t="shared" si="6"/>
        <v>1195.42</v>
      </c>
      <c r="L9" s="3">
        <f t="shared" si="6"/>
        <v>955.65</v>
      </c>
      <c r="M9" s="3">
        <f t="shared" si="6"/>
        <v>319.58</v>
      </c>
      <c r="N9" s="3">
        <f t="shared" si="6"/>
        <v>-383.85</v>
      </c>
      <c r="O9" s="3">
        <f t="shared" si="6"/>
        <v>-75.760000000000005</v>
      </c>
      <c r="P9" s="3">
        <f t="shared" si="6"/>
        <v>-214.9</v>
      </c>
      <c r="Q9" s="3">
        <f t="shared" si="6"/>
        <v>-108.28</v>
      </c>
      <c r="R9" s="3">
        <f t="shared" si="6"/>
        <v>268.10000000000002</v>
      </c>
      <c r="S9" s="3">
        <f t="shared" si="6"/>
        <v>1233.02</v>
      </c>
      <c r="T9" s="3">
        <f t="shared" si="6"/>
        <v>894.45</v>
      </c>
      <c r="U9" s="3">
        <f t="shared" si="6"/>
        <v>59.8</v>
      </c>
    </row>
    <row r="10" spans="1:21" ht="15.5" x14ac:dyDescent="0.35">
      <c r="C10" t="s">
        <v>17</v>
      </c>
      <c r="D10" s="3">
        <f ca="1">IFERROR(IF(D9=0,"",D2/D9),"")</f>
        <v>53.948132378556224</v>
      </c>
      <c r="I10" s="3">
        <f t="shared" ref="I10:U10" ca="1" si="7">IFERROR(IF(I9=0,"",I2/I9),"")</f>
        <v>18.84214988930237</v>
      </c>
      <c r="J10" s="3">
        <f t="shared" ca="1" si="7"/>
        <v>19.56731864867626</v>
      </c>
      <c r="K10" s="3" t="str">
        <f t="shared" ca="1" si="7"/>
        <v/>
      </c>
      <c r="L10" s="3">
        <f t="shared" ca="1" si="7"/>
        <v>40.809919949772407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96.046251398731812</v>
      </c>
      <c r="S10" s="3">
        <f t="shared" ca="1" si="7"/>
        <v>13.685909393197191</v>
      </c>
      <c r="T10" s="3">
        <f t="shared" ca="1" si="7"/>
        <v>17.105483816870702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3175760511173</v>
      </c>
      <c r="H11" s="2">
        <f>IFERROR(INDEX(D11:G11,COUNT(D11:G11)),"")</f>
        <v>3175760511173</v>
      </c>
      <c r="I11" s="2">
        <f t="shared" ref="I11:U11" si="8">IFERROR(INDEX(I51:I500,MATCH($C$11,$C$51:$C$500,0)),"")</f>
        <v>2789446954490</v>
      </c>
      <c r="J11" s="2">
        <f t="shared" si="8"/>
        <v>2171915200498</v>
      </c>
      <c r="K11" s="2">
        <f t="shared" si="8"/>
        <v>1375491285335</v>
      </c>
      <c r="L11" s="2">
        <f t="shared" si="8"/>
        <v>935561857639</v>
      </c>
      <c r="M11" s="2">
        <f t="shared" si="8"/>
        <v>713494544735</v>
      </c>
      <c r="N11" s="2">
        <f t="shared" si="8"/>
        <v>571328533197</v>
      </c>
      <c r="O11" s="2">
        <f t="shared" si="8"/>
        <v>874915652704</v>
      </c>
      <c r="P11" s="2">
        <f t="shared" si="8"/>
        <v>1340984802745</v>
      </c>
      <c r="Q11" s="2">
        <f t="shared" si="8"/>
        <v>1875256139295</v>
      </c>
      <c r="R11" s="2">
        <f t="shared" si="8"/>
        <v>2112641475830</v>
      </c>
      <c r="S11" s="2">
        <f t="shared" si="8"/>
        <v>1871711820045</v>
      </c>
      <c r="T11" s="2">
        <f t="shared" si="8"/>
        <v>881408426438</v>
      </c>
      <c r="U11" s="2">
        <f t="shared" si="8"/>
        <v>115638115141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-3176000000000</v>
      </c>
      <c r="H12" s="2">
        <f>IFERROR(INDEX(D12:G12,COUNT(D12:G12)),"")</f>
        <v>-3176000000000</v>
      </c>
      <c r="I12" s="2">
        <f t="shared" ref="I12:U12" si="9">IFERROR(INDEX(I51:I500,MATCH($C$12,$C$51:$C$500,0)),"")</f>
        <v>-2789000000000</v>
      </c>
      <c r="J12" s="2">
        <f t="shared" si="9"/>
        <v>-2172000000000</v>
      </c>
      <c r="K12" s="2">
        <f t="shared" si="9"/>
        <v>-1375000000000</v>
      </c>
      <c r="L12" s="2">
        <f t="shared" si="9"/>
        <v>-640000000000</v>
      </c>
      <c r="M12" s="2">
        <f t="shared" si="9"/>
        <v>154000000000</v>
      </c>
      <c r="N12" s="2">
        <f t="shared" si="9"/>
        <v>297000000000</v>
      </c>
      <c r="O12" s="2">
        <f t="shared" si="9"/>
        <v>-280000000000</v>
      </c>
      <c r="P12" s="2">
        <f t="shared" si="9"/>
        <v>-690000000000</v>
      </c>
      <c r="Q12" s="2">
        <f t="shared" si="9"/>
        <v>-1164000000000</v>
      </c>
      <c r="R12" s="2">
        <f t="shared" si="9"/>
        <v>-1556000000000</v>
      </c>
      <c r="S12" s="2">
        <f t="shared" si="9"/>
        <v>-1457000000000</v>
      </c>
      <c r="T12" s="2">
        <f t="shared" si="9"/>
        <v>-544000000000</v>
      </c>
      <c r="U12" s="2">
        <f t="shared" si="9"/>
        <v>141000000000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295000000000</v>
      </c>
      <c r="M13" s="2">
        <f t="shared" si="10"/>
        <v>867000000000</v>
      </c>
      <c r="N13" s="2">
        <f t="shared" si="10"/>
        <v>869000000000</v>
      </c>
      <c r="O13" s="2">
        <f t="shared" si="10"/>
        <v>595000000000</v>
      </c>
      <c r="P13" s="2">
        <f t="shared" si="10"/>
        <v>651000000000</v>
      </c>
      <c r="Q13" s="2">
        <f t="shared" si="10"/>
        <v>711000000000</v>
      </c>
      <c r="R13" s="2">
        <f t="shared" si="10"/>
        <v>557000000000</v>
      </c>
      <c r="S13" s="2">
        <f t="shared" si="10"/>
        <v>414000000000</v>
      </c>
      <c r="T13" s="2">
        <f t="shared" si="10"/>
        <v>337000000000</v>
      </c>
      <c r="U13" s="2">
        <f t="shared" si="10"/>
        <v>257000000000</v>
      </c>
    </row>
    <row r="14" spans="1:21" ht="15.5" x14ac:dyDescent="0.35">
      <c r="C14" t="s">
        <v>26</v>
      </c>
      <c r="D14" s="2">
        <f>IFERROR(INDEX(D51:D500,MATCH($C$14,$C$51:$C$500,0)),"")</f>
        <v>-62500000</v>
      </c>
      <c r="H14" s="2">
        <f>IFERROR(SUM(D14:G14)*(4/MAX(1,COUNT(D14:G14))),"")</f>
        <v>-250000000</v>
      </c>
      <c r="I14" s="2">
        <f t="shared" ref="I14:U14" si="11">IFERROR(INDEX(I51:I500,MATCH($C$14,$C$51:$C$500,0)),"")</f>
        <v>-70717992</v>
      </c>
      <c r="J14" s="2">
        <f t="shared" si="11"/>
        <v>-62500000</v>
      </c>
      <c r="K14" s="2">
        <f t="shared" si="11"/>
        <v>-71666667</v>
      </c>
      <c r="L14" s="2">
        <f t="shared" si="11"/>
        <v>-32748825245</v>
      </c>
      <c r="M14" s="2">
        <f t="shared" si="11"/>
        <v>-41431996510</v>
      </c>
      <c r="N14" s="2">
        <f t="shared" si="11"/>
        <v>-43155615147</v>
      </c>
      <c r="O14" s="2">
        <f t="shared" si="11"/>
        <v>-60903651929</v>
      </c>
      <c r="P14" s="2">
        <f t="shared" si="11"/>
        <v>-2571937010</v>
      </c>
      <c r="Q14" s="2">
        <f t="shared" si="11"/>
        <v>-5147056328</v>
      </c>
      <c r="R14" s="2">
        <f t="shared" si="11"/>
        <v>-10959149016</v>
      </c>
      <c r="S14" s="2">
        <f t="shared" si="11"/>
        <v>-16657462254</v>
      </c>
      <c r="T14" s="2">
        <f t="shared" si="11"/>
        <v>-21534592044</v>
      </c>
      <c r="U14" s="2">
        <f t="shared" si="11"/>
        <v>-23755326196</v>
      </c>
    </row>
    <row r="15" spans="1:21" ht="15.5" x14ac:dyDescent="0.35">
      <c r="C15" t="s">
        <v>27</v>
      </c>
      <c r="D15" s="2">
        <f>IFERROR(INDEX(D51:D500,MATCH($C$15,$C$51:$C$500,0)),"")</f>
        <v>-80963586133</v>
      </c>
      <c r="H15" s="2">
        <f>IFERROR(SUM(D15:G15)*(4/MAX(1,COUNT(D15:G15))),"")</f>
        <v>-323854344532</v>
      </c>
      <c r="I15" s="2">
        <f t="shared" ref="I15:U15" si="12">IFERROR(INDEX(I51:I500,MATCH($C$15,$C$51:$C$500,0)),"")</f>
        <v>-257601746338</v>
      </c>
      <c r="J15" s="2">
        <f t="shared" si="12"/>
        <v>-253946433580</v>
      </c>
      <c r="K15" s="2">
        <f t="shared" si="12"/>
        <v>-198100046863</v>
      </c>
      <c r="L15" s="2">
        <f t="shared" si="12"/>
        <v>-153586750735</v>
      </c>
      <c r="M15" s="2">
        <f t="shared" si="12"/>
        <v>-87908780841</v>
      </c>
      <c r="N15" s="2">
        <f t="shared" si="12"/>
        <v>-69499101794</v>
      </c>
      <c r="O15" s="2">
        <f t="shared" si="12"/>
        <v>-104584735114</v>
      </c>
      <c r="P15" s="2">
        <f t="shared" si="12"/>
        <v>-148131188064</v>
      </c>
      <c r="Q15" s="2">
        <f t="shared" si="12"/>
        <v>-161048475416</v>
      </c>
      <c r="R15" s="2">
        <f t="shared" si="12"/>
        <v>-192861238466</v>
      </c>
      <c r="S15" s="2">
        <f t="shared" si="12"/>
        <v>-165645438295</v>
      </c>
      <c r="T15" s="2">
        <f t="shared" si="12"/>
        <v>-113696691531</v>
      </c>
      <c r="U15" s="2">
        <f t="shared" si="12"/>
        <v>-98921197830</v>
      </c>
    </row>
    <row r="16" spans="1:21" ht="15.5" x14ac:dyDescent="0.35">
      <c r="C16" t="s">
        <v>28</v>
      </c>
      <c r="D16" s="2">
        <f>IFERROR(INDEX(D51:D500,MATCH($C$16,$C$51:$C$500,0)),"")</f>
        <v>374427837387</v>
      </c>
      <c r="H16" s="2">
        <f>IFERROR(SUM(D16:G16)*(4/MAX(1,COUNT(D16:G16))),"")</f>
        <v>1497711349548</v>
      </c>
      <c r="I16" s="2">
        <f t="shared" ref="I16:U16" si="13">IFERROR(INDEX(I51:I500,MATCH($C$16,$C$51:$C$500,0)),"")</f>
        <v>1379787946348</v>
      </c>
      <c r="J16" s="2">
        <f t="shared" si="13"/>
        <v>1239608768881</v>
      </c>
      <c r="K16" s="2">
        <f t="shared" si="13"/>
        <v>1042547311160</v>
      </c>
      <c r="L16" s="2">
        <f t="shared" si="13"/>
        <v>854922482020</v>
      </c>
      <c r="M16" s="2">
        <f t="shared" si="13"/>
        <v>412578500051</v>
      </c>
      <c r="N16" s="2">
        <f t="shared" si="13"/>
        <v>300613018637</v>
      </c>
      <c r="O16" s="2">
        <f t="shared" si="13"/>
        <v>719224127273</v>
      </c>
      <c r="P16" s="2">
        <f t="shared" si="13"/>
        <v>1166690724883</v>
      </c>
      <c r="Q16" s="2">
        <f t="shared" si="13"/>
        <v>1354688299309</v>
      </c>
      <c r="R16" s="2">
        <f t="shared" si="13"/>
        <v>1392234986054</v>
      </c>
      <c r="S16" s="2">
        <f t="shared" si="13"/>
        <v>1055274304027</v>
      </c>
      <c r="T16" s="2">
        <f t="shared" si="13"/>
        <v>551161685352</v>
      </c>
      <c r="U16" s="2">
        <f t="shared" si="13"/>
        <v>464484275888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21185000000000</v>
      </c>
      <c r="H20" s="2">
        <f t="shared" ref="H20:U20" ca="1" si="14">IFERROR(H21*H2,"")</f>
        <v>21185000000000</v>
      </c>
      <c r="I20" s="2">
        <f t="shared" ca="1" si="14"/>
        <v>22800000000000</v>
      </c>
      <c r="J20" s="2">
        <f t="shared" ca="1" si="14"/>
        <v>23655000000000</v>
      </c>
      <c r="K20" s="2" t="str">
        <f t="shared" ca="1" si="14"/>
        <v/>
      </c>
      <c r="L20" s="2">
        <f t="shared" ca="1" si="14"/>
        <v>37050000000000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24462500000000</v>
      </c>
      <c r="S20" s="2">
        <f t="shared" ca="1" si="14"/>
        <v>16031250000000</v>
      </c>
      <c r="T20" s="2">
        <f t="shared" ca="1" si="14"/>
        <v>14535000000000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950000000</v>
      </c>
      <c r="H21" s="2">
        <f>IFERROR(INDEX(D21:G21,COUNT(D21:G21)),"")</f>
        <v>950000000</v>
      </c>
      <c r="I21" s="2">
        <f t="shared" ref="I21:U21" si="15">IFERROR(INDEX(I51:I500,MATCH($C$7,$C$51:$C$500,0)),"")</f>
        <v>950000000</v>
      </c>
      <c r="J21" s="2">
        <f t="shared" si="15"/>
        <v>950000000</v>
      </c>
      <c r="K21" s="2">
        <f t="shared" si="15"/>
        <v>950000000</v>
      </c>
      <c r="L21" s="2">
        <f t="shared" si="15"/>
        <v>950000000</v>
      </c>
      <c r="M21" s="2">
        <f t="shared" si="15"/>
        <v>950000000</v>
      </c>
      <c r="N21" s="2">
        <f t="shared" si="15"/>
        <v>950000000</v>
      </c>
      <c r="O21" s="2">
        <f t="shared" si="15"/>
        <v>950000000</v>
      </c>
      <c r="P21" s="2">
        <f t="shared" si="15"/>
        <v>950000000</v>
      </c>
      <c r="Q21" s="2">
        <f t="shared" si="15"/>
        <v>950000000</v>
      </c>
      <c r="R21" s="2">
        <f t="shared" si="15"/>
        <v>950000000</v>
      </c>
      <c r="S21" s="2">
        <f t="shared" si="15"/>
        <v>950000000</v>
      </c>
      <c r="T21" s="2">
        <f t="shared" si="15"/>
        <v>950000000</v>
      </c>
      <c r="U21" s="2">
        <f t="shared" si="15"/>
        <v>950000000</v>
      </c>
    </row>
    <row r="23" spans="1:21" ht="15.5" x14ac:dyDescent="0.35">
      <c r="B23" t="s">
        <v>53</v>
      </c>
      <c r="C23" t="s">
        <v>54</v>
      </c>
      <c r="D23" s="3">
        <f>IFERROR(D5/D6*100,"")</f>
        <v>3.6432387383931002</v>
      </c>
      <c r="H23" s="3">
        <f t="shared" ref="H23:U23" si="16">IFERROR(H5/H6*100,"")</f>
        <v>14.572954953572401</v>
      </c>
      <c r="I23" s="3">
        <f t="shared" si="16"/>
        <v>14.425432203322936</v>
      </c>
      <c r="J23" s="3">
        <f t="shared" si="16"/>
        <v>13.483385524035828</v>
      </c>
      <c r="K23" s="3">
        <f t="shared" si="16"/>
        <v>12.313684412856789</v>
      </c>
      <c r="L23" s="3">
        <f t="shared" si="16"/>
        <v>10.953104557360509</v>
      </c>
      <c r="M23" s="3">
        <f t="shared" si="16"/>
        <v>5.6478952141486118</v>
      </c>
      <c r="N23" s="3">
        <f t="shared" si="16"/>
        <v>4.5592281770926304</v>
      </c>
      <c r="O23" s="3">
        <f t="shared" si="16"/>
        <v>11.301077856252025</v>
      </c>
      <c r="P23" s="3">
        <f t="shared" si="16"/>
        <v>19.687187037303435</v>
      </c>
      <c r="Q23" s="3">
        <f t="shared" si="16"/>
        <v>26.069626955903992</v>
      </c>
      <c r="R23" s="3">
        <f t="shared" si="16"/>
        <v>32.08073010104809</v>
      </c>
      <c r="S23" s="3">
        <f t="shared" si="16"/>
        <v>31.614775837603375</v>
      </c>
      <c r="T23" s="3">
        <f t="shared" si="16"/>
        <v>20.236218168167884</v>
      </c>
      <c r="U23" s="3">
        <f t="shared" si="16"/>
        <v>19.052486981327206</v>
      </c>
    </row>
    <row r="24" spans="1:21" ht="15.5" x14ac:dyDescent="0.35">
      <c r="C24" t="s">
        <v>55</v>
      </c>
      <c r="D24" s="4">
        <f>IFERROR(_xlfn.RRI(5,I23,D23),"")</f>
        <v>-0.24059796006455381</v>
      </c>
      <c r="H24" s="4">
        <f t="shared" ref="H24:U24" si="17">IFERROR(_xlfn.RRI(5,M23,H23),"")</f>
        <v>0.20873806347105806</v>
      </c>
      <c r="I24" s="4">
        <f t="shared" si="17"/>
        <v>0.25906311498645285</v>
      </c>
      <c r="J24" s="4">
        <f t="shared" si="17"/>
        <v>3.5942897195898826E-2</v>
      </c>
      <c r="K24" s="4">
        <f t="shared" si="17"/>
        <v>-8.9581927297513797E-2</v>
      </c>
      <c r="L24" s="4">
        <f t="shared" si="17"/>
        <v>-0.15922365710933939</v>
      </c>
      <c r="M24" s="4">
        <f t="shared" si="17"/>
        <v>-0.29347346476470837</v>
      </c>
      <c r="N24" s="4">
        <f t="shared" si="17"/>
        <v>-0.32110869841039436</v>
      </c>
      <c r="O24" s="4">
        <f t="shared" si="17"/>
        <v>-0.10998340839481668</v>
      </c>
      <c r="P24" s="4">
        <f t="shared" si="17"/>
        <v>6.5756002892365384E-3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309.52</v>
      </c>
      <c r="H25" s="3">
        <f>IFERROR(INDEX(D25:G25,COUNT(D25:G25)),"")</f>
        <v>309.52</v>
      </c>
      <c r="I25" s="3">
        <f t="shared" ref="I25:U25" si="18">IFERROR(INDEX(I51:I500,MATCH($C$25,$C$51:$C$500,0)),"")</f>
        <v>1183.49</v>
      </c>
      <c r="J25" s="3">
        <f t="shared" si="18"/>
        <v>1039.51</v>
      </c>
      <c r="K25" s="3">
        <f t="shared" si="18"/>
        <v>890.58</v>
      </c>
      <c r="L25" s="3">
        <f t="shared" si="18"/>
        <v>739.68</v>
      </c>
      <c r="M25" s="3">
        <f t="shared" si="18"/>
        <v>342.5</v>
      </c>
      <c r="N25" s="3">
        <f t="shared" si="18"/>
        <v>243.91</v>
      </c>
      <c r="O25" s="3">
        <f t="shared" si="18"/>
        <v>648.37</v>
      </c>
      <c r="P25" s="3">
        <f t="shared" si="18"/>
        <v>1074.24</v>
      </c>
      <c r="Q25" s="3">
        <f t="shared" si="18"/>
        <v>1258.8599999999999</v>
      </c>
      <c r="R25" s="3">
        <f t="shared" si="18"/>
        <v>1264.9000000000001</v>
      </c>
      <c r="S25" s="3">
        <f t="shared" si="18"/>
        <v>938.24</v>
      </c>
      <c r="T25" s="3">
        <f t="shared" si="18"/>
        <v>461.37</v>
      </c>
      <c r="U25" s="3">
        <f t="shared" si="18"/>
        <v>385.53</v>
      </c>
    </row>
    <row r="26" spans="1:21" ht="15.5" x14ac:dyDescent="0.35">
      <c r="C26" t="s">
        <v>58</v>
      </c>
      <c r="D26" s="4">
        <f>IFERROR(_xlfn.RRI(5,I25,D25),"")</f>
        <v>-0.23527581588100577</v>
      </c>
      <c r="H26" s="4">
        <f t="shared" ref="H26:U26" si="19">IFERROR(_xlfn.RRI(5,M25,H25),"")</f>
        <v>-2.0046139415415554E-2</v>
      </c>
      <c r="I26" s="4">
        <f t="shared" si="19"/>
        <v>0.37147216366982572</v>
      </c>
      <c r="J26" s="4">
        <f t="shared" si="19"/>
        <v>9.9008754470789606E-2</v>
      </c>
      <c r="K26" s="4">
        <f t="shared" si="19"/>
        <v>-3.6804768943394572E-2</v>
      </c>
      <c r="L26" s="4">
        <f t="shared" si="19"/>
        <v>-0.10088904679133426</v>
      </c>
      <c r="M26" s="4">
        <f t="shared" si="19"/>
        <v>-0.22994653985924396</v>
      </c>
      <c r="N26" s="4">
        <f t="shared" si="19"/>
        <v>-0.23619388255972218</v>
      </c>
      <c r="O26" s="4">
        <f t="shared" si="19"/>
        <v>7.0421225166918511E-2</v>
      </c>
      <c r="P26" s="4">
        <f t="shared" si="19"/>
        <v>0.22746361728497799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708.60134851578948</v>
      </c>
      <c r="H27" s="3">
        <f t="shared" ref="H27:U27" si="20">IFERROR(H4/H21,"")</f>
        <v>2834.4053940631579</v>
      </c>
      <c r="I27" s="3">
        <f t="shared" si="20"/>
        <v>2740.329512003158</v>
      </c>
      <c r="J27" s="3">
        <f t="shared" si="20"/>
        <v>2613.2231851378947</v>
      </c>
      <c r="K27" s="3">
        <f t="shared" si="20"/>
        <v>2449.6976213747366</v>
      </c>
      <c r="L27" s="3">
        <f t="shared" si="20"/>
        <v>2053.612400283158</v>
      </c>
      <c r="M27" s="3">
        <f t="shared" si="20"/>
        <v>1387.3699246557894</v>
      </c>
      <c r="N27" s="3">
        <f t="shared" si="20"/>
        <v>1283.9936308926315</v>
      </c>
      <c r="O27" s="3">
        <f t="shared" si="20"/>
        <v>1971.5099969284211</v>
      </c>
      <c r="P27" s="3">
        <f t="shared" si="20"/>
        <v>2333.7748626378948</v>
      </c>
      <c r="Q27" s="3">
        <f t="shared" si="20"/>
        <v>2675.3706473968423</v>
      </c>
      <c r="R27" s="3">
        <f t="shared" si="20"/>
        <v>2699.8221759463158</v>
      </c>
      <c r="S27" s="3">
        <f t="shared" si="20"/>
        <v>2204.7272749831577</v>
      </c>
      <c r="T27" s="3">
        <f t="shared" si="20"/>
        <v>1215.6793555821052</v>
      </c>
      <c r="U27" s="3">
        <f t="shared" si="20"/>
        <v>1051.8241576147368</v>
      </c>
    </row>
    <row r="28" spans="1:21" ht="15.5" x14ac:dyDescent="0.35">
      <c r="C28" t="s">
        <v>60</v>
      </c>
      <c r="D28" s="4">
        <f>IFERROR(_xlfn.RRI(5,I27,D27),"")</f>
        <v>-0.23700825836487516</v>
      </c>
      <c r="H28" s="4">
        <f t="shared" ref="H28:U28" si="21">IFERROR(_xlfn.RRI(5,M27,H27),"")</f>
        <v>0.15359652205054553</v>
      </c>
      <c r="I28" s="4">
        <f t="shared" si="21"/>
        <v>0.16371862108838009</v>
      </c>
      <c r="J28" s="4">
        <f t="shared" si="21"/>
        <v>5.7975239711866466E-2</v>
      </c>
      <c r="K28" s="4">
        <f t="shared" si="21"/>
        <v>9.7426592360569941E-3</v>
      </c>
      <c r="L28" s="4">
        <f t="shared" si="21"/>
        <v>-5.1522781485614066E-2</v>
      </c>
      <c r="M28" s="4">
        <f t="shared" si="21"/>
        <v>-0.12467078630742734</v>
      </c>
      <c r="N28" s="4">
        <f t="shared" si="21"/>
        <v>-0.10248524110940749</v>
      </c>
      <c r="O28" s="4">
        <f t="shared" si="21"/>
        <v>0.10152913457890245</v>
      </c>
      <c r="P28" s="4">
        <f t="shared" si="21"/>
        <v>0.17279785584012974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-0.73846842812360058</v>
      </c>
      <c r="I29" s="4">
        <f t="shared" si="22"/>
        <v>0.13850756606478054</v>
      </c>
      <c r="J29" s="4">
        <f t="shared" si="22"/>
        <v>0.1672280985425228</v>
      </c>
      <c r="K29" s="4">
        <f t="shared" si="22"/>
        <v>0.20400713822193395</v>
      </c>
      <c r="L29" s="4">
        <f t="shared" si="22"/>
        <v>1.1596496350364962</v>
      </c>
      <c r="M29" s="4">
        <f t="shared" si="22"/>
        <v>0.40420646959944245</v>
      </c>
      <c r="N29" s="4">
        <f t="shared" si="22"/>
        <v>-0.6238104785847588</v>
      </c>
      <c r="O29" s="4">
        <f t="shared" si="22"/>
        <v>-0.39643841227286269</v>
      </c>
      <c r="P29" s="4">
        <f t="shared" si="22"/>
        <v>-0.14665649873695241</v>
      </c>
      <c r="Q29" s="4">
        <f t="shared" si="22"/>
        <v>-4.7750810340739906E-3</v>
      </c>
      <c r="R29" s="4">
        <f t="shared" si="22"/>
        <v>0.34816251705320611</v>
      </c>
      <c r="S29" s="4">
        <f t="shared" si="22"/>
        <v>1.0335955957257732</v>
      </c>
      <c r="T29" s="4">
        <f t="shared" si="22"/>
        <v>0.19671620885534211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3.4330134988485826E-2</v>
      </c>
      <c r="I30" s="4">
        <f t="shared" si="23"/>
        <v>4.8639675167490973E-2</v>
      </c>
      <c r="J30" s="4">
        <f t="shared" si="23"/>
        <v>6.6753366756910085E-2</v>
      </c>
      <c r="K30" s="4">
        <f t="shared" si="23"/>
        <v>0.19287243349181438</v>
      </c>
      <c r="L30" s="4">
        <f t="shared" si="23"/>
        <v>0.48021977685055073</v>
      </c>
      <c r="M30" s="4">
        <f t="shared" si="23"/>
        <v>8.0511531580799836E-2</v>
      </c>
      <c r="N30" s="4">
        <f t="shared" si="23"/>
        <v>-0.34872578232265034</v>
      </c>
      <c r="O30" s="4">
        <f t="shared" si="23"/>
        <v>-0.15522699790330299</v>
      </c>
      <c r="P30" s="4">
        <f t="shared" si="23"/>
        <v>-0.12768166724536767</v>
      </c>
      <c r="Q30" s="4">
        <f t="shared" si="23"/>
        <v>-9.0567181673374599E-3</v>
      </c>
      <c r="R30" s="4">
        <f t="shared" si="23"/>
        <v>0.22456060964136268</v>
      </c>
      <c r="S30" s="4">
        <f t="shared" si="23"/>
        <v>0.81357630600502007</v>
      </c>
      <c r="T30" s="4">
        <f t="shared" si="23"/>
        <v>0.15578193064033569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8496.17</v>
      </c>
      <c r="H32" s="3">
        <f>IFERROR(INDEX(D32:G32,COUNT(D32:G32)),"")</f>
        <v>8496.17</v>
      </c>
      <c r="I32" s="3">
        <f t="shared" ref="I32:U32" si="24">IFERROR(INDEX(I51:I500,MATCH($C$32,$C$51:$C$500,0)),"")</f>
        <v>8186.64</v>
      </c>
      <c r="J32" s="3">
        <f t="shared" si="24"/>
        <v>7733.73</v>
      </c>
      <c r="K32" s="3">
        <f t="shared" si="24"/>
        <v>7226.01</v>
      </c>
      <c r="L32" s="3">
        <f t="shared" si="24"/>
        <v>6781.27</v>
      </c>
      <c r="M32" s="3">
        <f t="shared" si="24"/>
        <v>6155.55</v>
      </c>
      <c r="N32" s="3">
        <f t="shared" si="24"/>
        <v>5913.91</v>
      </c>
      <c r="O32" s="3">
        <f t="shared" si="24"/>
        <v>5804.38</v>
      </c>
      <c r="P32" s="3">
        <f t="shared" si="24"/>
        <v>5517.43</v>
      </c>
      <c r="Q32" s="3">
        <f t="shared" si="24"/>
        <v>4800.1899999999996</v>
      </c>
      <c r="R32" s="3">
        <f t="shared" si="24"/>
        <v>3917.77</v>
      </c>
      <c r="S32" s="3">
        <f t="shared" si="24"/>
        <v>2983.67</v>
      </c>
      <c r="T32" s="3">
        <f t="shared" si="24"/>
        <v>2279.8000000000002</v>
      </c>
      <c r="U32" s="3">
        <f t="shared" si="24"/>
        <v>2023.43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2.73</v>
      </c>
      <c r="H33" s="3">
        <f>IFERROR(INDEX(D33:G33,COUNT(D33:G33)),"")</f>
        <v>2.73</v>
      </c>
      <c r="I33" s="3">
        <f t="shared" ref="I33:U33" si="25">IFERROR(INDEX(I51:I500,MATCH($C$33,$C$51:$C$500,0)),"")</f>
        <v>2.93</v>
      </c>
      <c r="J33" s="3">
        <f t="shared" si="25"/>
        <v>3.22</v>
      </c>
      <c r="K33" s="3">
        <f t="shared" si="25"/>
        <v>3.76</v>
      </c>
      <c r="L33" s="3">
        <f t="shared" si="25"/>
        <v>5.75</v>
      </c>
      <c r="M33" s="3">
        <f t="shared" si="25"/>
        <v>4.05</v>
      </c>
      <c r="N33" s="3">
        <f t="shared" si="25"/>
        <v>4.7300000000000004</v>
      </c>
      <c r="O33" s="3">
        <f t="shared" si="25"/>
        <v>2.79</v>
      </c>
      <c r="P33" s="3">
        <f t="shared" si="25"/>
        <v>4.08</v>
      </c>
      <c r="Q33" s="3">
        <f t="shared" si="25"/>
        <v>7.6</v>
      </c>
      <c r="R33" s="3">
        <f t="shared" si="25"/>
        <v>6.57</v>
      </c>
      <c r="S33" s="3">
        <f t="shared" si="25"/>
        <v>5.66</v>
      </c>
      <c r="T33" s="3">
        <f t="shared" si="25"/>
        <v>6.71</v>
      </c>
      <c r="U33" s="3">
        <f t="shared" si="25"/>
        <v>4.6900000000000004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74.95</v>
      </c>
      <c r="H34" s="3">
        <f>IFERROR(INDEX(D34:G34,COUNT(D34:G34)),"")</f>
        <v>74.95</v>
      </c>
      <c r="I34" s="3">
        <f t="shared" ref="I34:U34" si="26">IFERROR(INDEX(I51:I500,MATCH($C$34,$C$51:$C$500,0)),"")</f>
        <v>20.28</v>
      </c>
      <c r="J34" s="3">
        <f t="shared" si="26"/>
        <v>23.95</v>
      </c>
      <c r="K34" s="3">
        <f t="shared" si="26"/>
        <v>30.54</v>
      </c>
      <c r="L34" s="3">
        <f t="shared" si="26"/>
        <v>52.73</v>
      </c>
      <c r="M34" s="3">
        <f t="shared" si="26"/>
        <v>72.77</v>
      </c>
      <c r="N34" s="3">
        <f t="shared" si="26"/>
        <v>114.8</v>
      </c>
      <c r="O34" s="3">
        <f t="shared" si="26"/>
        <v>24.99</v>
      </c>
      <c r="P34" s="3">
        <f t="shared" si="26"/>
        <v>20.95</v>
      </c>
      <c r="Q34" s="3">
        <f t="shared" si="26"/>
        <v>28.99</v>
      </c>
      <c r="R34" s="3">
        <f t="shared" si="26"/>
        <v>20.36</v>
      </c>
      <c r="S34" s="3">
        <f t="shared" si="26"/>
        <v>17.989999999999998</v>
      </c>
      <c r="T34" s="3">
        <f t="shared" si="26"/>
        <v>33.159999999999997</v>
      </c>
      <c r="U34" s="3">
        <f t="shared" si="26"/>
        <v>24.64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32.68</v>
      </c>
      <c r="H35" s="3">
        <f>IFERROR(INDEX(D35:G35,COUNT(D35:G35)),"")</f>
        <v>32.68</v>
      </c>
      <c r="I35" s="3">
        <f t="shared" ref="I35:U35" si="27">IFERROR(INDEX(I51:I500,MATCH($C$35,$C$51:$C$500,0)),"")</f>
        <v>8.74</v>
      </c>
      <c r="J35" s="3">
        <f t="shared" si="27"/>
        <v>9.51</v>
      </c>
      <c r="K35" s="3">
        <f t="shared" si="27"/>
        <v>11.08</v>
      </c>
      <c r="L35" s="3">
        <f t="shared" si="27"/>
        <v>18.95</v>
      </c>
      <c r="M35" s="3">
        <f t="shared" si="27"/>
        <v>17.93</v>
      </c>
      <c r="N35" s="3">
        <f t="shared" si="27"/>
        <v>21.77</v>
      </c>
      <c r="O35" s="3">
        <f t="shared" si="27"/>
        <v>8.1999999999999993</v>
      </c>
      <c r="P35" s="3">
        <f t="shared" si="27"/>
        <v>9.6199999999999992</v>
      </c>
      <c r="Q35" s="3">
        <f t="shared" si="27"/>
        <v>13.62</v>
      </c>
      <c r="R35" s="3">
        <f t="shared" si="27"/>
        <v>9.52</v>
      </c>
      <c r="S35" s="3">
        <f t="shared" si="27"/>
        <v>7.64</v>
      </c>
      <c r="T35" s="3">
        <f t="shared" si="27"/>
        <v>12.56</v>
      </c>
      <c r="U35" s="3">
        <f t="shared" si="27"/>
        <v>9.01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0.76730000000000009</v>
      </c>
      <c r="I36" s="4">
        <f t="shared" si="28"/>
        <v>0.80269999999999997</v>
      </c>
      <c r="J36" s="4">
        <f t="shared" si="28"/>
        <v>0.70030000000000003</v>
      </c>
      <c r="K36" s="4">
        <f t="shared" si="28"/>
        <v>0.60070000000000001</v>
      </c>
      <c r="L36" s="4">
        <f t="shared" si="28"/>
        <v>0.60159999999999991</v>
      </c>
      <c r="M36" s="4">
        <f t="shared" si="28"/>
        <v>0.34159999999999996</v>
      </c>
      <c r="N36" s="4">
        <f t="shared" si="28"/>
        <v>0.43459999999999999</v>
      </c>
      <c r="O36" s="4">
        <f t="shared" si="28"/>
        <v>0.24399999999999999</v>
      </c>
      <c r="P36" s="4">
        <f t="shared" si="28"/>
        <v>0.34350000000000003</v>
      </c>
      <c r="Q36" s="4">
        <f t="shared" si="28"/>
        <v>0.29309999999999997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950</v>
      </c>
      <c r="I37" s="3">
        <f t="shared" si="29"/>
        <v>950</v>
      </c>
      <c r="J37" s="3">
        <f t="shared" si="29"/>
        <v>728</v>
      </c>
      <c r="K37" s="3">
        <f t="shared" si="29"/>
        <v>535</v>
      </c>
      <c r="L37" s="3">
        <f t="shared" si="29"/>
        <v>445</v>
      </c>
      <c r="M37" s="3">
        <f t="shared" si="29"/>
        <v>117</v>
      </c>
      <c r="N37" s="3">
        <f t="shared" si="29"/>
        <v>106</v>
      </c>
      <c r="O37" s="3">
        <f t="shared" si="29"/>
        <v>158.19999999999999</v>
      </c>
      <c r="P37" s="3">
        <f t="shared" si="29"/>
        <v>369</v>
      </c>
      <c r="Q37" s="3">
        <f t="shared" si="29"/>
        <v>369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673171281090</v>
      </c>
      <c r="E51" s="5">
        <v>757230678013</v>
      </c>
      <c r="F51" s="5">
        <v>609106819867</v>
      </c>
      <c r="G51" s="5">
        <v>602265010337</v>
      </c>
      <c r="I51" s="5">
        <v>2603313036403</v>
      </c>
      <c r="J51" s="5">
        <v>2482562025881</v>
      </c>
      <c r="K51" s="5">
        <v>2327212740306</v>
      </c>
      <c r="L51" s="5">
        <v>1950931780269</v>
      </c>
      <c r="M51" s="5">
        <v>1318001428423</v>
      </c>
      <c r="N51" s="5">
        <v>1219793949348</v>
      </c>
      <c r="O51" s="5">
        <v>1872934497082</v>
      </c>
      <c r="P51" s="5">
        <v>2217086119506</v>
      </c>
      <c r="Q51" s="5">
        <v>2541602115027</v>
      </c>
      <c r="R51" s="5">
        <v>2564831067149</v>
      </c>
      <c r="S51" s="5">
        <v>2094490911234</v>
      </c>
      <c r="T51" s="5">
        <v>1154895387803</v>
      </c>
      <c r="U51" s="5">
        <v>999232949734</v>
      </c>
    </row>
    <row r="52" spans="2:21" ht="15.5" x14ac:dyDescent="0.35">
      <c r="C52" t="s">
        <v>85</v>
      </c>
      <c r="D52" s="5">
        <v>-304153855306</v>
      </c>
      <c r="E52" s="5">
        <v>-339190149573</v>
      </c>
      <c r="F52" s="5">
        <v>-273125279657</v>
      </c>
      <c r="G52" s="5">
        <v>-287464341694</v>
      </c>
      <c r="I52" s="5">
        <v>-1194781956619</v>
      </c>
      <c r="J52" s="5">
        <v>-1205545015649</v>
      </c>
      <c r="K52" s="5">
        <v>-1181925449623</v>
      </c>
      <c r="L52" s="5">
        <v>-1014786845629</v>
      </c>
      <c r="M52" s="5">
        <v>-813046724903</v>
      </c>
      <c r="N52" s="5">
        <v>-772657595134</v>
      </c>
      <c r="O52" s="5">
        <v>-986556008341</v>
      </c>
      <c r="P52" s="5">
        <v>-977862414267</v>
      </c>
      <c r="Q52" s="5">
        <v>-1112888900664</v>
      </c>
      <c r="R52" s="5">
        <v>-1115507380190</v>
      </c>
      <c r="S52" s="5">
        <v>-1006671321769</v>
      </c>
      <c r="T52" s="5">
        <v>-513486151740</v>
      </c>
      <c r="U52" s="5">
        <v>-442302138467</v>
      </c>
    </row>
    <row r="53" spans="2:21" ht="15.5" x14ac:dyDescent="0.35">
      <c r="C53" t="s">
        <v>86</v>
      </c>
      <c r="D53" s="5">
        <v>369017425784</v>
      </c>
      <c r="E53" s="5">
        <v>418040528440</v>
      </c>
      <c r="F53" s="5">
        <v>335981540210</v>
      </c>
      <c r="G53" s="5">
        <v>314800668643</v>
      </c>
      <c r="I53" s="5">
        <v>1408531079784</v>
      </c>
      <c r="J53" s="5">
        <v>1277017010232</v>
      </c>
      <c r="K53" s="5">
        <v>1145287290683</v>
      </c>
      <c r="L53" s="5">
        <v>936144934640</v>
      </c>
      <c r="M53" s="5">
        <v>504954703520</v>
      </c>
      <c r="N53" s="5">
        <v>447136354214</v>
      </c>
      <c r="O53" s="5">
        <v>886378488741</v>
      </c>
      <c r="P53" s="5">
        <v>1239223705239</v>
      </c>
      <c r="Q53" s="5">
        <v>1428713214363</v>
      </c>
      <c r="R53" s="5">
        <v>1449323686959</v>
      </c>
      <c r="S53" s="5">
        <v>1087819589465</v>
      </c>
      <c r="T53" s="5">
        <v>641409236063</v>
      </c>
      <c r="U53" s="5">
        <v>556930811267</v>
      </c>
    </row>
    <row r="54" spans="2:21" ht="15.5" x14ac:dyDescent="0.35">
      <c r="C54" t="s">
        <v>417</v>
      </c>
    </row>
    <row r="55" spans="2:21" ht="15.5" x14ac:dyDescent="0.35">
      <c r="C55" t="s">
        <v>418</v>
      </c>
      <c r="D55" s="5">
        <v>369017425784</v>
      </c>
      <c r="E55" s="5">
        <v>418040528440</v>
      </c>
      <c r="F55" s="5">
        <v>335981540210</v>
      </c>
      <c r="G55" s="5">
        <v>314800668643</v>
      </c>
      <c r="I55" s="5">
        <v>1408531079784</v>
      </c>
      <c r="J55" s="5">
        <v>1277017010232</v>
      </c>
      <c r="K55" s="5">
        <v>1145287290683</v>
      </c>
      <c r="L55" s="5">
        <v>936144934640</v>
      </c>
      <c r="M55" s="5">
        <v>504954703520</v>
      </c>
      <c r="N55" s="5">
        <v>447136354214</v>
      </c>
      <c r="O55" s="5">
        <v>886378488741</v>
      </c>
      <c r="P55" s="5">
        <v>1239223705239</v>
      </c>
      <c r="Q55" s="5">
        <v>1428713214363</v>
      </c>
      <c r="R55" s="5">
        <v>1449323686959</v>
      </c>
      <c r="S55" s="5">
        <v>1087819589465</v>
      </c>
      <c r="T55" s="5">
        <v>641409236063</v>
      </c>
      <c r="U55" s="5">
        <v>556930811267</v>
      </c>
    </row>
    <row r="56" spans="2:21" ht="15.5" x14ac:dyDescent="0.35">
      <c r="C56" t="s">
        <v>87</v>
      </c>
      <c r="D56" s="5">
        <v>-34235274085</v>
      </c>
      <c r="E56" s="5">
        <v>-42809940365</v>
      </c>
      <c r="F56" s="5">
        <v>-34862233506</v>
      </c>
      <c r="G56" s="5">
        <v>-57352814413</v>
      </c>
      <c r="I56" s="5">
        <v>-168644763305</v>
      </c>
      <c r="J56" s="5">
        <v>-165473985848</v>
      </c>
      <c r="K56" s="5">
        <v>-159177898115</v>
      </c>
      <c r="L56" s="5">
        <v>-135836982948</v>
      </c>
      <c r="M56" s="5">
        <v>-108372465095</v>
      </c>
      <c r="N56" s="5">
        <v>-158411906362</v>
      </c>
      <c r="O56" s="5">
        <v>-165205811520</v>
      </c>
      <c r="P56" s="5">
        <v>-176053281542</v>
      </c>
      <c r="Q56" s="5">
        <v>-169605904504</v>
      </c>
      <c r="R56" s="5">
        <v>-162884133491</v>
      </c>
      <c r="S56" s="5">
        <v>-142190305200</v>
      </c>
      <c r="T56" s="5">
        <v>-115204855996</v>
      </c>
      <c r="U56" s="5">
        <v>-93418813836</v>
      </c>
    </row>
    <row r="57" spans="2:21" ht="15.5" x14ac:dyDescent="0.35">
      <c r="C57" t="s">
        <v>419</v>
      </c>
      <c r="D57" s="5">
        <v>-34235274085</v>
      </c>
      <c r="E57" s="5">
        <v>-42809940365</v>
      </c>
      <c r="F57" s="5">
        <v>-34862233506</v>
      </c>
      <c r="G57" s="5">
        <v>-57352814413</v>
      </c>
      <c r="I57" s="5">
        <v>-168644763305</v>
      </c>
      <c r="J57" s="5">
        <v>-165473985848</v>
      </c>
      <c r="K57" s="5">
        <v>-159177898115</v>
      </c>
      <c r="L57" s="5">
        <v>-135836982948</v>
      </c>
      <c r="M57" s="5">
        <v>-108372465095</v>
      </c>
      <c r="N57" s="5">
        <v>-158411906362</v>
      </c>
      <c r="O57" s="5">
        <v>-165205811520</v>
      </c>
      <c r="P57" s="5">
        <v>-176053281542</v>
      </c>
      <c r="Q57" s="5">
        <v>-169605904504</v>
      </c>
      <c r="R57" s="5">
        <v>-162884133491</v>
      </c>
      <c r="S57" s="5">
        <v>-142190305200</v>
      </c>
      <c r="T57" s="5">
        <v>-115204855996</v>
      </c>
      <c r="U57" s="5">
        <v>-93418813836</v>
      </c>
    </row>
    <row r="58" spans="2:21" ht="15.5" x14ac:dyDescent="0.35">
      <c r="C58" t="s">
        <v>91</v>
      </c>
      <c r="D58" s="5">
        <v>334782151699</v>
      </c>
      <c r="E58" s="5">
        <v>375230588075</v>
      </c>
      <c r="F58" s="5">
        <v>301119306704</v>
      </c>
      <c r="G58" s="5">
        <v>257447854230</v>
      </c>
      <c r="I58" s="5">
        <v>1239886316479</v>
      </c>
      <c r="J58" s="5">
        <v>1111543024384</v>
      </c>
      <c r="K58" s="5">
        <v>986109392568</v>
      </c>
      <c r="L58" s="5">
        <v>800307951692</v>
      </c>
      <c r="M58" s="5">
        <v>396582238425</v>
      </c>
      <c r="N58" s="5">
        <v>288724447852</v>
      </c>
      <c r="O58" s="5">
        <v>721172677221</v>
      </c>
      <c r="P58" s="5">
        <v>1063170423697</v>
      </c>
      <c r="Q58" s="5">
        <v>1259107309859</v>
      </c>
      <c r="R58" s="5">
        <v>1286439553468</v>
      </c>
      <c r="S58" s="5">
        <v>945629284265</v>
      </c>
      <c r="T58" s="5">
        <v>526204380067</v>
      </c>
      <c r="U58" s="5">
        <v>463511997431</v>
      </c>
    </row>
    <row r="59" spans="2:21" ht="15.5" x14ac:dyDescent="0.35">
      <c r="C59" t="s">
        <v>92</v>
      </c>
      <c r="D59" s="5">
        <v>39645685688</v>
      </c>
      <c r="E59" s="5">
        <v>27200224983</v>
      </c>
      <c r="F59" s="5">
        <v>46278878586</v>
      </c>
      <c r="G59" s="5">
        <v>27096438080</v>
      </c>
      <c r="I59" s="5">
        <v>139901629869</v>
      </c>
      <c r="J59" s="5">
        <v>128065744497</v>
      </c>
      <c r="K59" s="5">
        <v>56437918592</v>
      </c>
      <c r="L59" s="5">
        <v>54614530328</v>
      </c>
      <c r="M59" s="5">
        <v>15996261626</v>
      </c>
      <c r="N59" s="5">
        <v>11888570785</v>
      </c>
      <c r="O59" s="5">
        <v>-1948549948</v>
      </c>
      <c r="P59" s="5">
        <v>103520301186</v>
      </c>
      <c r="Q59" s="5">
        <v>95580989450</v>
      </c>
      <c r="R59" s="5">
        <v>105795432586</v>
      </c>
      <c r="S59" s="5">
        <v>109645019762</v>
      </c>
      <c r="T59" s="5">
        <v>24957305285</v>
      </c>
      <c r="U59" s="5">
        <v>972278457</v>
      </c>
    </row>
    <row r="60" spans="2:21" ht="15.5" x14ac:dyDescent="0.35">
      <c r="C60" t="s">
        <v>26</v>
      </c>
      <c r="D60" s="5">
        <v>-62500000</v>
      </c>
      <c r="I60" s="5">
        <v>-70717992</v>
      </c>
      <c r="J60" s="5">
        <v>-62500000</v>
      </c>
      <c r="K60" s="5">
        <v>-71666667</v>
      </c>
      <c r="L60" s="5">
        <v>-32748825245</v>
      </c>
      <c r="M60" s="5">
        <v>-41431996510</v>
      </c>
      <c r="N60" s="5">
        <v>-43155615147</v>
      </c>
      <c r="O60" s="5">
        <v>-60903651929</v>
      </c>
      <c r="P60" s="5">
        <v>-2571937010</v>
      </c>
      <c r="Q60" s="5">
        <v>-5147056328</v>
      </c>
      <c r="R60" s="5">
        <v>-10959149016</v>
      </c>
      <c r="S60" s="5">
        <v>-16657462254</v>
      </c>
      <c r="T60" s="5">
        <v>-21534592044</v>
      </c>
      <c r="U60" s="5">
        <v>-23755326196</v>
      </c>
    </row>
    <row r="61" spans="2:21" ht="15.5" x14ac:dyDescent="0.35">
      <c r="C61" t="s">
        <v>98</v>
      </c>
      <c r="D61" s="5">
        <v>39708185688</v>
      </c>
      <c r="E61" s="5">
        <v>27200224983</v>
      </c>
      <c r="F61" s="5">
        <v>46278878586</v>
      </c>
      <c r="G61" s="5">
        <v>27096438080</v>
      </c>
      <c r="I61" s="5">
        <v>139972347861</v>
      </c>
      <c r="J61" s="5">
        <v>128128244497</v>
      </c>
      <c r="K61" s="5">
        <v>56509585259</v>
      </c>
      <c r="L61" s="5">
        <v>87363355573</v>
      </c>
      <c r="M61" s="5">
        <v>57428258136</v>
      </c>
      <c r="N61" s="5">
        <v>55044185932</v>
      </c>
      <c r="O61" s="5">
        <v>58955101981</v>
      </c>
      <c r="P61" s="5">
        <v>106092238196</v>
      </c>
      <c r="Q61" s="5">
        <v>100728045778</v>
      </c>
      <c r="R61" s="5">
        <v>116754581602</v>
      </c>
      <c r="S61" s="5">
        <v>126302482016</v>
      </c>
      <c r="T61" s="5">
        <v>46491897329</v>
      </c>
      <c r="U61" s="5">
        <v>24727604653</v>
      </c>
    </row>
    <row r="62" spans="2:21" ht="15.5" x14ac:dyDescent="0.35">
      <c r="C62" t="s">
        <v>99</v>
      </c>
      <c r="D62" s="5">
        <v>39645685688</v>
      </c>
      <c r="E62" s="5">
        <v>27200224983</v>
      </c>
      <c r="F62" s="5">
        <v>46278878586</v>
      </c>
      <c r="G62" s="5">
        <v>27096438080</v>
      </c>
      <c r="I62" s="5">
        <v>139901629869</v>
      </c>
      <c r="J62" s="5">
        <v>128065744497</v>
      </c>
      <c r="K62" s="5">
        <v>56437918592</v>
      </c>
      <c r="L62" s="5">
        <v>54614530328</v>
      </c>
      <c r="M62" s="5">
        <v>15996261626</v>
      </c>
      <c r="N62" s="5">
        <v>11888570785</v>
      </c>
      <c r="O62" s="5">
        <v>-1948549948</v>
      </c>
      <c r="P62" s="5">
        <v>103520301186</v>
      </c>
      <c r="Q62" s="5">
        <v>95580989450</v>
      </c>
      <c r="R62" s="5">
        <v>105795432586</v>
      </c>
      <c r="S62" s="5">
        <v>109645019762</v>
      </c>
      <c r="T62" s="5">
        <v>24957305285</v>
      </c>
      <c r="U62" s="5">
        <v>972278457</v>
      </c>
    </row>
    <row r="63" spans="2:21" ht="15.5" x14ac:dyDescent="0.35">
      <c r="C63" t="s">
        <v>28</v>
      </c>
      <c r="D63" s="5">
        <v>374427837387</v>
      </c>
      <c r="E63" s="5">
        <v>402430813058</v>
      </c>
      <c r="F63" s="5">
        <v>347398185290</v>
      </c>
      <c r="G63" s="5">
        <v>284544292310</v>
      </c>
      <c r="I63" s="5">
        <v>1379787946348</v>
      </c>
      <c r="J63" s="5">
        <v>1239608768881</v>
      </c>
      <c r="K63" s="5">
        <v>1042547311160</v>
      </c>
      <c r="L63" s="5">
        <v>854922482020</v>
      </c>
      <c r="M63" s="5">
        <v>412578500051</v>
      </c>
      <c r="N63" s="5">
        <v>300613018637</v>
      </c>
      <c r="O63" s="5">
        <v>719224127273</v>
      </c>
      <c r="P63" s="5">
        <v>1166690724883</v>
      </c>
      <c r="Q63" s="5">
        <v>1354688299309</v>
      </c>
      <c r="R63" s="5">
        <v>1392234986054</v>
      </c>
      <c r="S63" s="5">
        <v>1055274304027</v>
      </c>
      <c r="T63" s="5">
        <v>551161685352</v>
      </c>
      <c r="U63" s="5">
        <v>464484275888</v>
      </c>
    </row>
    <row r="64" spans="2:21" ht="15.5" x14ac:dyDescent="0.35">
      <c r="C64" t="s">
        <v>27</v>
      </c>
      <c r="D64" s="5">
        <v>-80963586133</v>
      </c>
      <c r="E64" s="5">
        <v>-52969927478</v>
      </c>
      <c r="F64" s="5">
        <v>-54795819495</v>
      </c>
      <c r="G64" s="5">
        <v>-53867501859</v>
      </c>
      <c r="I64" s="5">
        <v>-257601746338</v>
      </c>
      <c r="J64" s="5">
        <v>-253946433580</v>
      </c>
      <c r="K64" s="5">
        <v>-198100046863</v>
      </c>
      <c r="L64" s="5">
        <v>-153586750735</v>
      </c>
      <c r="M64" s="5">
        <v>-87908780841</v>
      </c>
      <c r="N64" s="5">
        <v>-69499101794</v>
      </c>
      <c r="O64" s="5">
        <v>-104584735114</v>
      </c>
      <c r="P64" s="5">
        <v>-148131188064</v>
      </c>
      <c r="Q64" s="5">
        <v>-161048475416</v>
      </c>
      <c r="R64" s="5">
        <v>-192861238466</v>
      </c>
      <c r="S64" s="5">
        <v>-165645438295</v>
      </c>
      <c r="T64" s="5">
        <v>-113696691531</v>
      </c>
      <c r="U64" s="5">
        <v>-98921197830</v>
      </c>
    </row>
    <row r="65" spans="3:21" ht="15.5" x14ac:dyDescent="0.35">
      <c r="C65" t="s">
        <v>324</v>
      </c>
      <c r="D65" s="5">
        <v>-19670750</v>
      </c>
      <c r="E65" s="5">
        <v>-334896079</v>
      </c>
      <c r="F65" s="5">
        <v>-219960280</v>
      </c>
      <c r="G65" s="5">
        <v>-54999275</v>
      </c>
      <c r="I65" s="5">
        <v>-621263009</v>
      </c>
      <c r="J65" s="5">
        <v>-1376297456</v>
      </c>
      <c r="K65" s="5">
        <v>-2383094825</v>
      </c>
      <c r="L65" s="5">
        <v>-1257379750</v>
      </c>
      <c r="M65" s="5">
        <v>-698819880</v>
      </c>
      <c r="N65" s="5">
        <v>-85866440</v>
      </c>
      <c r="O65" s="5">
        <v>-2944362000</v>
      </c>
      <c r="P65" s="5">
        <v>-163196625</v>
      </c>
      <c r="Q65" s="5">
        <v>-154432250</v>
      </c>
      <c r="R65" s="5">
        <v>-480033000</v>
      </c>
      <c r="S65" s="5">
        <v>-696356750</v>
      </c>
      <c r="T65" s="5">
        <v>-140292375</v>
      </c>
      <c r="U65" s="5">
        <v>-85743125</v>
      </c>
    </row>
    <row r="66" spans="3:21" ht="15.5" x14ac:dyDescent="0.35">
      <c r="C66" t="s">
        <v>325</v>
      </c>
      <c r="D66" s="5">
        <v>-26602809289</v>
      </c>
      <c r="E66" s="5">
        <v>-2569940549</v>
      </c>
      <c r="F66" s="5">
        <v>-3304745330</v>
      </c>
      <c r="G66" s="5">
        <v>-3021829488</v>
      </c>
      <c r="I66" s="5">
        <v>-53358941784</v>
      </c>
      <c r="J66" s="5">
        <v>-54231574759</v>
      </c>
      <c r="K66" s="5">
        <v>-12088854647</v>
      </c>
      <c r="L66" s="5">
        <v>6851691415</v>
      </c>
      <c r="M66" s="5">
        <v>23436300613</v>
      </c>
      <c r="N66" s="5">
        <v>36078629022</v>
      </c>
      <c r="O66" s="5">
        <v>48260659135</v>
      </c>
      <c r="P66" s="5">
        <v>8786207250</v>
      </c>
      <c r="Q66" s="5">
        <v>64049916</v>
      </c>
      <c r="R66" s="5">
        <v>53911468</v>
      </c>
      <c r="S66" s="5">
        <v>65396431</v>
      </c>
      <c r="T66" s="5">
        <v>48961466</v>
      </c>
      <c r="U66" s="5">
        <v>130562028</v>
      </c>
    </row>
    <row r="67" spans="3:21" ht="15.5" x14ac:dyDescent="0.35">
      <c r="C67" t="s">
        <v>90</v>
      </c>
      <c r="D67" s="5">
        <v>-54341106094</v>
      </c>
      <c r="E67" s="5">
        <v>-50065090850</v>
      </c>
      <c r="F67" s="5">
        <v>-51271113885</v>
      </c>
      <c r="G67" s="5">
        <v>-50790673096</v>
      </c>
      <c r="I67" s="5">
        <v>-203621541545</v>
      </c>
      <c r="J67" s="5">
        <v>-198338561365</v>
      </c>
      <c r="K67" s="5">
        <v>-183628097391</v>
      </c>
      <c r="L67" s="5">
        <v>-159181062400</v>
      </c>
      <c r="M67" s="5">
        <v>-110646261574</v>
      </c>
      <c r="N67" s="5">
        <v>-105491864376</v>
      </c>
      <c r="O67" s="5">
        <v>-149901032249</v>
      </c>
      <c r="P67" s="5">
        <v>-156754198689</v>
      </c>
      <c r="Q67" s="5">
        <v>-160958093082</v>
      </c>
      <c r="R67" s="5">
        <v>-192435116934</v>
      </c>
      <c r="S67" s="5">
        <v>-165014477976</v>
      </c>
      <c r="T67" s="5">
        <v>-113605360622</v>
      </c>
      <c r="U67" s="5">
        <v>-98966016733</v>
      </c>
    </row>
    <row r="68" spans="3:21" ht="15.5" x14ac:dyDescent="0.35">
      <c r="C68" t="s">
        <v>326</v>
      </c>
      <c r="D68" s="5">
        <v>-80963586133</v>
      </c>
      <c r="E68" s="5">
        <v>-52969927478</v>
      </c>
      <c r="F68" s="5">
        <v>-54795819495</v>
      </c>
      <c r="G68" s="5">
        <v>-53867501859</v>
      </c>
      <c r="I68" s="5">
        <v>-257601746338</v>
      </c>
      <c r="J68" s="5">
        <v>-253946433580</v>
      </c>
      <c r="K68" s="5">
        <v>-198100046863</v>
      </c>
      <c r="L68" s="5">
        <v>-153586750735</v>
      </c>
      <c r="M68" s="5">
        <v>-87908780841</v>
      </c>
      <c r="N68" s="5">
        <v>-69499101794</v>
      </c>
      <c r="O68" s="5">
        <v>-104584735114</v>
      </c>
      <c r="P68" s="5">
        <v>-148131188064</v>
      </c>
      <c r="Q68" s="5">
        <v>-161048475416</v>
      </c>
      <c r="R68" s="5">
        <v>-192861238466</v>
      </c>
      <c r="S68" s="5">
        <v>-165645438295</v>
      </c>
      <c r="T68" s="5">
        <v>-113696691531</v>
      </c>
      <c r="U68" s="5">
        <v>-98921197830</v>
      </c>
    </row>
    <row r="69" spans="3:21" ht="15.5" x14ac:dyDescent="0.35">
      <c r="C69" t="s">
        <v>100</v>
      </c>
      <c r="D69" s="5">
        <v>293464251254</v>
      </c>
      <c r="E69" s="5">
        <v>349460885580</v>
      </c>
      <c r="F69" s="5">
        <v>292602365795</v>
      </c>
      <c r="G69" s="5">
        <v>230676790451</v>
      </c>
      <c r="I69" s="5">
        <v>1122186200010</v>
      </c>
      <c r="J69" s="5">
        <v>985662335301</v>
      </c>
      <c r="K69" s="5">
        <v>844447264297</v>
      </c>
      <c r="L69" s="5">
        <v>701335731285</v>
      </c>
      <c r="M69" s="5">
        <v>324669719210</v>
      </c>
      <c r="N69" s="5">
        <v>231113916843</v>
      </c>
      <c r="O69" s="5">
        <v>614639392159</v>
      </c>
      <c r="P69" s="5">
        <v>1018559536819</v>
      </c>
      <c r="Q69" s="5">
        <v>1193639823893</v>
      </c>
      <c r="R69" s="5">
        <v>1199373747588</v>
      </c>
      <c r="S69" s="5">
        <v>889628865732</v>
      </c>
      <c r="T69" s="5">
        <v>437464993821</v>
      </c>
      <c r="U69" s="5">
        <v>365563078058</v>
      </c>
    </row>
    <row r="70" spans="3:21" ht="15.5" x14ac:dyDescent="0.35">
      <c r="C70" t="s">
        <v>101</v>
      </c>
    </row>
    <row r="71" spans="3:21" ht="15.5" x14ac:dyDescent="0.35">
      <c r="C71" t="s">
        <v>102</v>
      </c>
      <c r="D71" s="5">
        <v>293464251254</v>
      </c>
      <c r="E71" s="5">
        <v>349460885580</v>
      </c>
      <c r="F71" s="5">
        <v>292602365795</v>
      </c>
      <c r="G71" s="5">
        <v>230676790451</v>
      </c>
      <c r="I71" s="5">
        <v>1122186200010</v>
      </c>
      <c r="J71" s="5">
        <v>985662335301</v>
      </c>
      <c r="K71" s="5">
        <v>844447264297</v>
      </c>
      <c r="L71" s="5">
        <v>701335731285</v>
      </c>
      <c r="M71" s="5">
        <v>324669719210</v>
      </c>
      <c r="N71" s="5">
        <v>231113916843</v>
      </c>
      <c r="O71" s="5">
        <v>614639392159</v>
      </c>
      <c r="P71" s="5">
        <v>1018559536819</v>
      </c>
      <c r="Q71" s="5">
        <v>1193639823893</v>
      </c>
      <c r="R71" s="5">
        <v>1199373747588</v>
      </c>
      <c r="S71" s="5">
        <v>889628865732</v>
      </c>
      <c r="T71" s="5">
        <v>437464993821</v>
      </c>
      <c r="U71" s="5">
        <v>365563078058</v>
      </c>
    </row>
    <row r="72" spans="3:21" ht="15.5" x14ac:dyDescent="0.35">
      <c r="C72" t="s">
        <v>103</v>
      </c>
    </row>
    <row r="73" spans="3:21" ht="15.5" x14ac:dyDescent="0.35">
      <c r="C73" t="s">
        <v>104</v>
      </c>
      <c r="D73" s="5">
        <v>293464251254</v>
      </c>
      <c r="E73" s="5">
        <v>347015951580</v>
      </c>
      <c r="F73" s="5">
        <v>292602365795</v>
      </c>
      <c r="G73" s="5">
        <v>230676790451</v>
      </c>
      <c r="I73" s="5">
        <v>1119741266010</v>
      </c>
      <c r="J73" s="5">
        <v>988704680301</v>
      </c>
      <c r="K73" s="5">
        <v>843660027297</v>
      </c>
      <c r="L73" s="5">
        <v>704218283285</v>
      </c>
      <c r="M73" s="5">
        <v>329547326210</v>
      </c>
      <c r="N73" s="5">
        <v>255489707843</v>
      </c>
      <c r="O73" s="5">
        <v>621821417159</v>
      </c>
      <c r="P73" s="5">
        <v>1029941012819</v>
      </c>
      <c r="Q73" s="5">
        <v>1186586955893</v>
      </c>
      <c r="R73" s="5">
        <v>1191768267588</v>
      </c>
      <c r="S73" s="5">
        <v>894443457732</v>
      </c>
      <c r="T73" s="5">
        <v>437464993821</v>
      </c>
      <c r="U73" s="5">
        <v>365563078058</v>
      </c>
    </row>
    <row r="74" spans="3:21" ht="15.5" x14ac:dyDescent="0.35">
      <c r="C74" t="s">
        <v>105</v>
      </c>
      <c r="D74" s="5">
        <v>293464251254</v>
      </c>
      <c r="E74" s="5">
        <v>349460885580</v>
      </c>
      <c r="F74" s="5">
        <v>292602365795</v>
      </c>
      <c r="G74" s="5">
        <v>230676790451</v>
      </c>
      <c r="I74" s="5">
        <v>1122186200010</v>
      </c>
      <c r="J74" s="5">
        <v>985662335301</v>
      </c>
      <c r="K74" s="5">
        <v>844447264297</v>
      </c>
      <c r="L74" s="5">
        <v>701335731285</v>
      </c>
      <c r="M74" s="5">
        <v>324669719210</v>
      </c>
      <c r="N74" s="5">
        <v>231113916843</v>
      </c>
      <c r="O74" s="5">
        <v>614639392159</v>
      </c>
      <c r="P74" s="5">
        <v>1018559536819</v>
      </c>
      <c r="Q74" s="5">
        <v>1193639823893</v>
      </c>
      <c r="R74" s="5">
        <v>1199373747588</v>
      </c>
      <c r="S74" s="5">
        <v>889628865732</v>
      </c>
      <c r="T74" s="5">
        <v>437464993821</v>
      </c>
      <c r="U74" s="5">
        <v>365563078058</v>
      </c>
    </row>
    <row r="75" spans="3:21" ht="15.5" x14ac:dyDescent="0.35">
      <c r="C75" t="s">
        <v>7</v>
      </c>
      <c r="D75" s="5">
        <v>293487360025</v>
      </c>
      <c r="E75" s="5">
        <v>346992693529</v>
      </c>
      <c r="F75" s="5">
        <v>292590213926</v>
      </c>
      <c r="G75" s="5">
        <v>230665383930</v>
      </c>
      <c r="I75" s="5">
        <v>1119732004727</v>
      </c>
      <c r="J75" s="5">
        <v>988703172423</v>
      </c>
      <c r="K75" s="5">
        <v>843651245943</v>
      </c>
      <c r="L75" s="5">
        <v>704242677804</v>
      </c>
      <c r="M75" s="5">
        <v>329630224186</v>
      </c>
      <c r="N75" s="5">
        <v>255649542285</v>
      </c>
      <c r="O75" s="5">
        <v>621966452703</v>
      </c>
      <c r="P75" s="5">
        <v>1029967694367</v>
      </c>
      <c r="Q75" s="5">
        <v>1186587142172</v>
      </c>
      <c r="R75" s="5">
        <v>1191768424622</v>
      </c>
      <c r="S75" s="5">
        <v>894443808567</v>
      </c>
      <c r="T75" s="5">
        <v>437465400305</v>
      </c>
      <c r="U75" s="5">
        <v>365561786978</v>
      </c>
    </row>
    <row r="76" spans="3:21" ht="15.5" x14ac:dyDescent="0.35">
      <c r="C76" t="s">
        <v>106</v>
      </c>
      <c r="D76" s="5">
        <v>-23108771</v>
      </c>
      <c r="E76" s="5">
        <v>23258051</v>
      </c>
      <c r="F76" s="5">
        <v>12151869</v>
      </c>
      <c r="G76" s="5">
        <v>11406521</v>
      </c>
      <c r="I76" s="5">
        <v>9261283</v>
      </c>
      <c r="J76" s="5">
        <v>1507878</v>
      </c>
      <c r="K76" s="5">
        <v>8781354</v>
      </c>
      <c r="L76" s="5">
        <v>-24394519</v>
      </c>
      <c r="M76" s="5">
        <v>-82897976</v>
      </c>
      <c r="N76" s="5">
        <v>-159834442</v>
      </c>
      <c r="O76" s="5">
        <v>-145035544</v>
      </c>
      <c r="P76" s="5">
        <v>-26681548</v>
      </c>
      <c r="Q76" s="5">
        <v>-186279</v>
      </c>
      <c r="R76" s="5">
        <v>-157034</v>
      </c>
      <c r="S76" s="5">
        <v>-350835</v>
      </c>
      <c r="T76" s="5">
        <v>-406484</v>
      </c>
      <c r="U76" s="5">
        <v>1291080</v>
      </c>
    </row>
    <row r="77" spans="3:21" ht="15.5" x14ac:dyDescent="0.35">
      <c r="C77" t="s">
        <v>107</v>
      </c>
      <c r="D77" s="5">
        <v>293464251254</v>
      </c>
      <c r="E77" s="5">
        <v>349460885580</v>
      </c>
      <c r="F77" s="5">
        <v>292602365795</v>
      </c>
      <c r="G77" s="5">
        <v>230676790451</v>
      </c>
      <c r="I77" s="5">
        <v>1122186200010</v>
      </c>
      <c r="J77" s="5">
        <v>985662335301</v>
      </c>
      <c r="K77" s="5">
        <v>844447264297</v>
      </c>
      <c r="L77" s="5">
        <v>701335731285</v>
      </c>
      <c r="M77" s="5">
        <v>324669719210</v>
      </c>
      <c r="N77" s="5">
        <v>231113916843</v>
      </c>
      <c r="O77" s="5">
        <v>614639392159</v>
      </c>
      <c r="P77" s="5">
        <v>1018559536819</v>
      </c>
      <c r="Q77" s="5">
        <v>1193639823893</v>
      </c>
      <c r="R77" s="5">
        <v>1199373747588</v>
      </c>
      <c r="S77" s="5">
        <v>889628865732</v>
      </c>
      <c r="T77" s="5">
        <v>437464993821</v>
      </c>
      <c r="U77" s="5">
        <v>365563078058</v>
      </c>
    </row>
    <row r="78" spans="3:21" ht="15.5" x14ac:dyDescent="0.35">
      <c r="C78" t="s">
        <v>108</v>
      </c>
      <c r="D78" s="5">
        <v>293464251254</v>
      </c>
      <c r="E78" s="5">
        <v>347015951580</v>
      </c>
      <c r="F78" s="5">
        <v>292602365795</v>
      </c>
      <c r="G78" s="5">
        <v>230676790451</v>
      </c>
      <c r="I78" s="5">
        <v>1119741266010</v>
      </c>
      <c r="J78" s="5">
        <v>988704680301</v>
      </c>
      <c r="K78" s="5">
        <v>843660027297</v>
      </c>
      <c r="L78" s="5">
        <v>704218283285</v>
      </c>
      <c r="M78" s="5">
        <v>329547326210</v>
      </c>
      <c r="N78" s="5">
        <v>255489707843</v>
      </c>
      <c r="O78" s="5">
        <v>621821417159</v>
      </c>
      <c r="P78" s="5">
        <v>1029941012819</v>
      </c>
      <c r="Q78" s="5">
        <v>1186586955893</v>
      </c>
      <c r="R78" s="5">
        <v>1191768267588</v>
      </c>
      <c r="S78" s="5">
        <v>894443457732</v>
      </c>
      <c r="T78" s="5">
        <v>437464993821</v>
      </c>
      <c r="U78" s="5">
        <v>365563078058</v>
      </c>
    </row>
    <row r="79" spans="3:21" ht="15.5" x14ac:dyDescent="0.35">
      <c r="C79" t="s">
        <v>109</v>
      </c>
      <c r="D79" s="5">
        <v>293464251254</v>
      </c>
      <c r="E79" s="5">
        <v>347015951580</v>
      </c>
      <c r="F79" s="5">
        <v>292602365795</v>
      </c>
      <c r="G79" s="5">
        <v>230676790451</v>
      </c>
      <c r="I79" s="5">
        <v>1119741266010</v>
      </c>
      <c r="J79" s="5">
        <v>988704680301</v>
      </c>
      <c r="K79" s="5">
        <v>843660027297</v>
      </c>
      <c r="L79" s="5">
        <v>704218283285</v>
      </c>
      <c r="M79" s="5">
        <v>329547326210</v>
      </c>
      <c r="N79" s="5">
        <v>255489707843</v>
      </c>
      <c r="O79" s="5">
        <v>621821417159</v>
      </c>
      <c r="P79" s="5">
        <v>1029941012819</v>
      </c>
      <c r="Q79" s="5">
        <v>1186586955893</v>
      </c>
      <c r="R79" s="5">
        <v>1191768267588</v>
      </c>
      <c r="S79" s="5">
        <v>894443457732</v>
      </c>
      <c r="T79" s="5">
        <v>437464993821</v>
      </c>
      <c r="U79" s="5">
        <v>365563078058</v>
      </c>
    </row>
    <row r="81" spans="2:21" ht="15.5" x14ac:dyDescent="0.35">
      <c r="B81" t="s">
        <v>110</v>
      </c>
      <c r="C81" t="s">
        <v>111</v>
      </c>
    </row>
    <row r="82" spans="2:21" ht="15.5" x14ac:dyDescent="0.35">
      <c r="C82" t="s">
        <v>112</v>
      </c>
    </row>
    <row r="83" spans="2:21" ht="15.5" x14ac:dyDescent="0.35">
      <c r="C83" t="s">
        <v>19</v>
      </c>
      <c r="D83" s="5">
        <v>3175760511173</v>
      </c>
      <c r="E83" s="5">
        <v>2789446954490</v>
      </c>
      <c r="F83" s="5">
        <v>2375713426984</v>
      </c>
      <c r="G83" s="5">
        <v>2676862534734</v>
      </c>
      <c r="I83" s="5">
        <v>2789446954490</v>
      </c>
      <c r="J83" s="5">
        <v>2171915200498</v>
      </c>
      <c r="K83" s="5">
        <v>1375491285335</v>
      </c>
      <c r="L83" s="5">
        <v>935561857639</v>
      </c>
      <c r="M83" s="5">
        <v>713494544735</v>
      </c>
      <c r="N83" s="5">
        <v>571328533197</v>
      </c>
      <c r="O83" s="5">
        <v>874915652704</v>
      </c>
      <c r="P83" s="5">
        <v>1340984802745</v>
      </c>
      <c r="Q83" s="5">
        <v>1875256139295</v>
      </c>
      <c r="R83" s="5">
        <v>2112641475830</v>
      </c>
      <c r="S83" s="5">
        <v>1871711820045</v>
      </c>
      <c r="T83" s="5">
        <v>881408426438</v>
      </c>
      <c r="U83" s="5">
        <v>115638115141</v>
      </c>
    </row>
    <row r="84" spans="2:21" ht="15.5" x14ac:dyDescent="0.35">
      <c r="C84" t="s">
        <v>114</v>
      </c>
      <c r="D84" s="5">
        <v>216786885910</v>
      </c>
      <c r="E84" s="5">
        <v>217386719268</v>
      </c>
      <c r="F84" s="5">
        <v>189417370971</v>
      </c>
      <c r="G84" s="5">
        <v>210161259800</v>
      </c>
      <c r="I84" s="5">
        <v>217386719268</v>
      </c>
      <c r="J84" s="5">
        <v>234904813871</v>
      </c>
      <c r="K84" s="5">
        <v>240113957175</v>
      </c>
      <c r="L84" s="5">
        <v>264530906891</v>
      </c>
      <c r="M84" s="5">
        <v>210344351027</v>
      </c>
      <c r="N84" s="5">
        <v>209944747291</v>
      </c>
      <c r="O84" s="5">
        <v>161650741294</v>
      </c>
      <c r="P84" s="5">
        <v>179555034963</v>
      </c>
      <c r="Q84" s="5">
        <v>106960495562</v>
      </c>
      <c r="R84" s="5">
        <v>102970682663</v>
      </c>
      <c r="S84" s="5">
        <v>74378545520</v>
      </c>
      <c r="T84" s="5">
        <v>60236237281</v>
      </c>
      <c r="U84" s="5">
        <v>55371148415</v>
      </c>
    </row>
    <row r="85" spans="2:21" ht="15.5" x14ac:dyDescent="0.35">
      <c r="C85" t="s">
        <v>115</v>
      </c>
      <c r="D85" s="5">
        <v>930644502</v>
      </c>
      <c r="E85" s="5">
        <v>930644502</v>
      </c>
      <c r="F85" s="5">
        <v>930644502</v>
      </c>
      <c r="G85" s="5">
        <v>930644502</v>
      </c>
      <c r="I85" s="5">
        <v>930644502</v>
      </c>
      <c r="J85" s="5">
        <v>930644502</v>
      </c>
      <c r="K85" s="5">
        <v>930644502</v>
      </c>
      <c r="L85" s="5">
        <v>930644502</v>
      </c>
      <c r="M85" s="5">
        <v>930644502</v>
      </c>
      <c r="N85" s="5">
        <v>930644502</v>
      </c>
      <c r="O85" s="5">
        <v>930644502</v>
      </c>
      <c r="P85" s="5">
        <v>930644502</v>
      </c>
      <c r="Q85" s="5">
        <v>930644502</v>
      </c>
      <c r="R85" s="5">
        <v>930644502</v>
      </c>
      <c r="S85" s="5">
        <v>930644502</v>
      </c>
      <c r="T85" s="5">
        <v>930644502</v>
      </c>
      <c r="U85" s="5">
        <v>930644502</v>
      </c>
    </row>
    <row r="86" spans="2:21" ht="15.5" x14ac:dyDescent="0.35">
      <c r="C86" t="s">
        <v>116</v>
      </c>
      <c r="D86" s="5">
        <v>14506071545</v>
      </c>
      <c r="E86" s="5">
        <v>18419016030</v>
      </c>
      <c r="F86" s="5">
        <v>14954513607</v>
      </c>
      <c r="G86" s="5">
        <v>11142523022</v>
      </c>
      <c r="I86" s="5">
        <v>18419016030</v>
      </c>
      <c r="J86" s="5">
        <v>16196557165</v>
      </c>
      <c r="K86" s="5">
        <v>21970027810</v>
      </c>
      <c r="L86" s="5">
        <v>22929061171</v>
      </c>
      <c r="M86" s="5">
        <v>32768014474</v>
      </c>
      <c r="N86" s="5">
        <v>39609228217</v>
      </c>
      <c r="O86" s="5">
        <v>24414436137</v>
      </c>
      <c r="P86" s="5">
        <v>41499652481</v>
      </c>
      <c r="Q86" s="5">
        <v>48440889260</v>
      </c>
      <c r="R86" s="5">
        <v>47887477760</v>
      </c>
      <c r="S86" s="5">
        <v>30939247530</v>
      </c>
      <c r="T86" s="5">
        <v>33390724326</v>
      </c>
      <c r="U86" s="5">
        <v>18680369352</v>
      </c>
    </row>
    <row r="87" spans="2:21" ht="15.5" x14ac:dyDescent="0.35">
      <c r="C87" t="s">
        <v>117</v>
      </c>
      <c r="D87" s="5">
        <v>216786885910</v>
      </c>
      <c r="E87" s="5">
        <v>217386719268</v>
      </c>
      <c r="F87" s="5">
        <v>189417370971</v>
      </c>
      <c r="G87" s="5">
        <v>210161259800</v>
      </c>
      <c r="I87" s="5">
        <v>217386719268</v>
      </c>
      <c r="J87" s="5">
        <v>234904813871</v>
      </c>
      <c r="K87" s="5">
        <v>240113957175</v>
      </c>
      <c r="L87" s="5">
        <v>264530906891</v>
      </c>
      <c r="M87" s="5">
        <v>210344351027</v>
      </c>
      <c r="N87" s="5">
        <v>209944747291</v>
      </c>
      <c r="O87" s="5">
        <v>161650741294</v>
      </c>
      <c r="P87" s="5">
        <v>179555034963</v>
      </c>
      <c r="Q87" s="5">
        <v>106960495562</v>
      </c>
      <c r="R87" s="5">
        <v>102970682663</v>
      </c>
      <c r="S87" s="5">
        <v>74378545520</v>
      </c>
      <c r="T87" s="5">
        <v>60236237281</v>
      </c>
      <c r="U87" s="5">
        <v>55371148415</v>
      </c>
    </row>
    <row r="88" spans="2:21" ht="15.5" x14ac:dyDescent="0.35">
      <c r="C88" t="s">
        <v>118</v>
      </c>
    </row>
    <row r="89" spans="2:21" ht="15.5" x14ac:dyDescent="0.35">
      <c r="C89" t="s">
        <v>119</v>
      </c>
      <c r="D89" s="5">
        <v>5715336411</v>
      </c>
      <c r="E89" s="5">
        <v>5456704728</v>
      </c>
      <c r="F89" s="5">
        <v>5611521093</v>
      </c>
      <c r="G89" s="5">
        <v>7393975324</v>
      </c>
      <c r="I89" s="5">
        <v>5456704728</v>
      </c>
      <c r="J89" s="5">
        <v>4950595090</v>
      </c>
      <c r="K89" s="5">
        <v>6274050182</v>
      </c>
      <c r="L89" s="5">
        <v>3160470972</v>
      </c>
      <c r="M89" s="5">
        <v>2811697568</v>
      </c>
      <c r="N89" s="5">
        <v>4299461838</v>
      </c>
      <c r="O89" s="5">
        <v>7485916904</v>
      </c>
      <c r="P89" s="5">
        <v>10493973668</v>
      </c>
      <c r="Q89" s="5">
        <v>14059037715</v>
      </c>
      <c r="R89" s="5">
        <v>17180871955</v>
      </c>
      <c r="S89" s="5">
        <v>19751769936</v>
      </c>
      <c r="T89" s="5">
        <v>3942745926</v>
      </c>
      <c r="U89" s="5">
        <v>1116119017</v>
      </c>
    </row>
    <row r="90" spans="2:21" ht="15.5" x14ac:dyDescent="0.35">
      <c r="C90" t="s">
        <v>120</v>
      </c>
      <c r="D90" s="5">
        <v>16832355634</v>
      </c>
      <c r="E90" s="5">
        <v>16043123957</v>
      </c>
      <c r="F90" s="5">
        <v>18614478662</v>
      </c>
      <c r="G90" s="5">
        <v>17448353405</v>
      </c>
      <c r="I90" s="5">
        <v>16043123957</v>
      </c>
      <c r="J90" s="5">
        <v>20716392776</v>
      </c>
      <c r="K90" s="5">
        <v>18605362317</v>
      </c>
      <c r="L90" s="5">
        <v>18174252157</v>
      </c>
      <c r="M90" s="5">
        <v>16124757898</v>
      </c>
      <c r="N90" s="5">
        <v>10578683944</v>
      </c>
      <c r="O90" s="5">
        <v>9360465206</v>
      </c>
      <c r="P90" s="5">
        <v>7520149647</v>
      </c>
      <c r="Q90" s="5">
        <v>6331898320</v>
      </c>
      <c r="R90" s="5">
        <v>6232218968</v>
      </c>
      <c r="S90" s="5">
        <v>6314353898</v>
      </c>
      <c r="T90" s="5">
        <v>6748794550</v>
      </c>
      <c r="U90" s="5">
        <v>5116307225</v>
      </c>
    </row>
    <row r="91" spans="2:21" ht="15.5" x14ac:dyDescent="0.35">
      <c r="C91" t="s">
        <v>420</v>
      </c>
      <c r="D91" s="5">
        <v>1516173338582</v>
      </c>
      <c r="E91" s="5">
        <v>1528294110050</v>
      </c>
      <c r="F91" s="5">
        <v>1562996967605</v>
      </c>
      <c r="G91" s="5">
        <v>1548381854988</v>
      </c>
      <c r="I91" s="5">
        <v>1528294110050</v>
      </c>
      <c r="J91" s="5">
        <v>1520315148326</v>
      </c>
      <c r="K91" s="5">
        <v>1466381196330</v>
      </c>
      <c r="L91" s="5">
        <v>1464887451075</v>
      </c>
      <c r="M91" s="5">
        <v>1460323058125</v>
      </c>
      <c r="N91" s="5">
        <v>1459589440807</v>
      </c>
      <c r="O91" s="5">
        <v>1416932093020</v>
      </c>
      <c r="P91" s="5">
        <v>1295049367228</v>
      </c>
      <c r="Q91" s="5">
        <v>1397039357118</v>
      </c>
      <c r="R91" s="5">
        <v>1354349365134</v>
      </c>
      <c r="S91" s="5">
        <v>1109442532322</v>
      </c>
      <c r="T91" s="5">
        <v>1083445274095</v>
      </c>
      <c r="U91" s="5">
        <v>659215422227</v>
      </c>
    </row>
    <row r="92" spans="2:21" ht="15.5" x14ac:dyDescent="0.35">
      <c r="C92" t="s">
        <v>98</v>
      </c>
      <c r="D92" s="5">
        <v>25500436000</v>
      </c>
      <c r="E92" s="5">
        <v>25500436000</v>
      </c>
      <c r="F92" s="5">
        <v>27945370000</v>
      </c>
      <c r="G92" s="5">
        <v>27945370000</v>
      </c>
      <c r="I92" s="5">
        <v>25500436000</v>
      </c>
      <c r="J92" s="5">
        <v>27945370000</v>
      </c>
      <c r="K92" s="5">
        <v>24903025000</v>
      </c>
      <c r="L92" s="5">
        <v>25690262000</v>
      </c>
      <c r="M92" s="5">
        <v>22807710000</v>
      </c>
      <c r="N92" s="5">
        <v>17930103000</v>
      </c>
      <c r="O92" s="5">
        <v>-6445688000</v>
      </c>
      <c r="P92" s="5">
        <v>-13627713000</v>
      </c>
      <c r="Q92" s="5">
        <v>-25009189000</v>
      </c>
      <c r="R92" s="5">
        <v>-17956321000</v>
      </c>
      <c r="S92" s="5">
        <v>-10350841000</v>
      </c>
    </row>
    <row r="93" spans="2:21" ht="15.5" x14ac:dyDescent="0.35">
      <c r="C93" t="s">
        <v>121</v>
      </c>
      <c r="D93" s="5">
        <v>3561509938088</v>
      </c>
      <c r="E93" s="5">
        <v>3166860684786</v>
      </c>
      <c r="F93" s="5">
        <v>2736988188523</v>
      </c>
      <c r="G93" s="5">
        <v>3069693932714</v>
      </c>
      <c r="I93" s="5">
        <v>3166860684786</v>
      </c>
      <c r="J93" s="5">
        <v>2558118381427</v>
      </c>
      <c r="K93" s="5">
        <v>1759136226134</v>
      </c>
      <c r="L93" s="5">
        <v>1324273038925</v>
      </c>
      <c r="M93" s="5">
        <v>1032021454100</v>
      </c>
      <c r="N93" s="5">
        <v>879975478975</v>
      </c>
      <c r="O93" s="5">
        <v>1141219410744</v>
      </c>
      <c r="P93" s="5">
        <v>1622783914689</v>
      </c>
      <c r="Q93" s="5">
        <v>2106111311420</v>
      </c>
      <c r="R93" s="5">
        <v>2371095095740</v>
      </c>
      <c r="S93" s="5">
        <v>2129044655432</v>
      </c>
      <c r="T93" s="5">
        <v>1087851532412</v>
      </c>
      <c r="U93" s="5">
        <v>220518094125</v>
      </c>
    </row>
    <row r="94" spans="2:21" ht="15.5" x14ac:dyDescent="0.35">
      <c r="C94" t="s">
        <v>122</v>
      </c>
    </row>
    <row r="95" spans="2:21" ht="15.5" x14ac:dyDescent="0.35">
      <c r="C95" t="s">
        <v>123</v>
      </c>
      <c r="D95" s="5">
        <v>32500000</v>
      </c>
      <c r="E95" s="5">
        <v>32500000</v>
      </c>
      <c r="F95" s="5">
        <v>32500000</v>
      </c>
      <c r="G95" s="5">
        <v>32500000</v>
      </c>
      <c r="I95" s="5">
        <v>32500000</v>
      </c>
      <c r="J95" s="5">
        <v>32500000</v>
      </c>
      <c r="K95" s="5">
        <v>32500000</v>
      </c>
      <c r="L95" s="5">
        <v>32500000</v>
      </c>
      <c r="M95" s="5">
        <v>32500000</v>
      </c>
      <c r="N95" s="5">
        <v>32500000</v>
      </c>
      <c r="O95" s="5">
        <v>32500000</v>
      </c>
      <c r="P95" s="5">
        <v>32500000</v>
      </c>
      <c r="Q95" s="5">
        <v>32500000</v>
      </c>
      <c r="R95" s="5">
        <v>32500000</v>
      </c>
      <c r="S95" s="5">
        <v>32500000</v>
      </c>
      <c r="T95" s="5">
        <v>32500000</v>
      </c>
      <c r="U95" s="5">
        <v>54895360</v>
      </c>
    </row>
    <row r="96" spans="2:21" ht="15.5" x14ac:dyDescent="0.35">
      <c r="C96" t="s">
        <v>332</v>
      </c>
    </row>
    <row r="97" spans="3:21" ht="15.5" x14ac:dyDescent="0.35">
      <c r="C97" t="s">
        <v>421</v>
      </c>
    </row>
    <row r="98" spans="3:21" ht="15.5" x14ac:dyDescent="0.35">
      <c r="C98" t="s">
        <v>333</v>
      </c>
      <c r="L98" s="5">
        <v>22032550000</v>
      </c>
      <c r="M98" s="5">
        <v>22032550000</v>
      </c>
      <c r="N98" s="5">
        <v>22032550000</v>
      </c>
      <c r="O98" s="5">
        <v>22032550000</v>
      </c>
      <c r="P98" s="5">
        <v>22032550000</v>
      </c>
      <c r="Q98" s="5">
        <v>22032550000</v>
      </c>
      <c r="R98" s="5">
        <v>22032550000</v>
      </c>
      <c r="S98" s="5">
        <v>22032550000</v>
      </c>
      <c r="T98" s="5">
        <v>37152245525</v>
      </c>
      <c r="U98" s="5">
        <v>37152245525</v>
      </c>
    </row>
    <row r="99" spans="3:21" ht="15.5" x14ac:dyDescent="0.35">
      <c r="C99" t="s">
        <v>124</v>
      </c>
      <c r="D99" s="5">
        <v>4580201257543</v>
      </c>
      <c r="E99" s="5">
        <v>4551190542458</v>
      </c>
      <c r="F99" s="5">
        <v>4531689514643</v>
      </c>
      <c r="G99" s="5">
        <v>4529659627415</v>
      </c>
      <c r="I99" s="5">
        <v>4551190542458</v>
      </c>
      <c r="J99" s="5">
        <v>4601639860198</v>
      </c>
      <c r="K99" s="5">
        <v>4841501865910</v>
      </c>
      <c r="L99" s="5">
        <v>5003371113638</v>
      </c>
      <c r="M99" s="5">
        <v>5140640532540</v>
      </c>
      <c r="N99" s="5">
        <v>4954987397846</v>
      </c>
      <c r="O99" s="5">
        <v>4436070364083</v>
      </c>
      <c r="P99" s="5">
        <v>3868965026508</v>
      </c>
      <c r="Q99" s="5">
        <v>3105972746485</v>
      </c>
      <c r="R99" s="5">
        <v>2689384414885</v>
      </c>
      <c r="S99" s="5">
        <v>2288651001580</v>
      </c>
      <c r="T99" s="5">
        <v>2102421535480</v>
      </c>
      <c r="U99" s="5">
        <v>1915526694182</v>
      </c>
    </row>
    <row r="100" spans="3:21" ht="15.5" x14ac:dyDescent="0.35">
      <c r="C100" t="s">
        <v>125</v>
      </c>
      <c r="E100" s="5">
        <v>4096997554</v>
      </c>
      <c r="F100" s="5">
        <v>6666938103</v>
      </c>
      <c r="G100" s="5">
        <v>9971683433</v>
      </c>
      <c r="I100" s="5">
        <v>4096997554</v>
      </c>
      <c r="J100" s="5">
        <v>57455939338</v>
      </c>
      <c r="K100" s="5">
        <v>111687514097</v>
      </c>
      <c r="L100" s="5">
        <v>123776368744</v>
      </c>
      <c r="M100" s="5">
        <v>116924677329</v>
      </c>
      <c r="N100" s="5">
        <v>93488376716</v>
      </c>
      <c r="O100" s="5">
        <v>57409747694</v>
      </c>
      <c r="P100" s="5">
        <v>9149088559</v>
      </c>
      <c r="Q100" s="5">
        <v>362881309</v>
      </c>
      <c r="R100" s="5">
        <v>298831393</v>
      </c>
      <c r="S100" s="5">
        <v>244919925</v>
      </c>
      <c r="T100" s="5">
        <v>179523494</v>
      </c>
      <c r="U100" s="5">
        <v>130562028</v>
      </c>
    </row>
    <row r="101" spans="3:21" ht="15.5" x14ac:dyDescent="0.35">
      <c r="C101" t="s">
        <v>127</v>
      </c>
      <c r="D101" s="5">
        <v>6310675935789</v>
      </c>
      <c r="E101" s="5">
        <v>6296892088157</v>
      </c>
      <c r="F101" s="5">
        <v>6301259123480</v>
      </c>
      <c r="G101" s="5">
        <v>6288470506382</v>
      </c>
      <c r="I101" s="5">
        <v>6296892088157</v>
      </c>
      <c r="J101" s="5">
        <v>6381406394346</v>
      </c>
      <c r="K101" s="5">
        <v>6629602088168</v>
      </c>
      <c r="L101" s="5">
        <v>6831665965887</v>
      </c>
      <c r="M101" s="5">
        <v>6962260977992</v>
      </c>
      <c r="N101" s="5">
        <v>6742942586758</v>
      </c>
      <c r="O101" s="5">
        <v>6134015106834</v>
      </c>
      <c r="P101" s="5">
        <v>5385470928672</v>
      </c>
      <c r="Q101" s="5">
        <v>4721935203423</v>
      </c>
      <c r="R101" s="5">
        <v>4241105771459</v>
      </c>
      <c r="S101" s="5">
        <v>3580326717035</v>
      </c>
      <c r="T101" s="5">
        <v>3228362736810</v>
      </c>
      <c r="U101" s="5">
        <v>2618297344746</v>
      </c>
    </row>
    <row r="102" spans="3:21" ht="15.5" x14ac:dyDescent="0.35">
      <c r="C102" t="s">
        <v>128</v>
      </c>
      <c r="D102" s="5">
        <v>9872185873877</v>
      </c>
      <c r="E102" s="5">
        <v>9463752772943</v>
      </c>
      <c r="F102" s="5">
        <v>9038247312003</v>
      </c>
      <c r="G102" s="5">
        <v>9358164439096</v>
      </c>
      <c r="I102" s="5">
        <v>9463752772943</v>
      </c>
      <c r="J102" s="5">
        <v>8939524775773</v>
      </c>
      <c r="K102" s="5">
        <v>8388738314302</v>
      </c>
      <c r="L102" s="5">
        <v>8155939004812</v>
      </c>
      <c r="M102" s="5">
        <v>7994282432092</v>
      </c>
      <c r="N102" s="5">
        <v>7622918065733</v>
      </c>
      <c r="O102" s="5">
        <v>7275234517578</v>
      </c>
      <c r="P102" s="5">
        <v>7008254843361</v>
      </c>
      <c r="Q102" s="5">
        <v>6828046514843</v>
      </c>
      <c r="R102" s="5">
        <v>6612200867199</v>
      </c>
      <c r="S102" s="5">
        <v>5709371372467</v>
      </c>
      <c r="T102" s="5">
        <v>4316214269222</v>
      </c>
      <c r="U102" s="5">
        <v>2838815438871</v>
      </c>
    </row>
    <row r="103" spans="3:21" ht="15.5" x14ac:dyDescent="0.35">
      <c r="C103" t="s">
        <v>129</v>
      </c>
    </row>
    <row r="104" spans="3:21" ht="15.5" x14ac:dyDescent="0.35">
      <c r="C104" t="s">
        <v>130</v>
      </c>
    </row>
    <row r="105" spans="3:21" ht="15.5" x14ac:dyDescent="0.35">
      <c r="C105" t="s">
        <v>131</v>
      </c>
      <c r="D105" s="5">
        <v>1416502874419</v>
      </c>
      <c r="E105" s="5">
        <v>1328183765651</v>
      </c>
      <c r="F105" s="5">
        <v>1263052891667</v>
      </c>
      <c r="G105" s="5">
        <v>1851203927754</v>
      </c>
      <c r="I105" s="5">
        <v>1328183765651</v>
      </c>
      <c r="J105" s="5">
        <v>1211130896357</v>
      </c>
      <c r="K105" s="5">
        <v>1173372411859</v>
      </c>
      <c r="L105" s="5">
        <v>1129487734354</v>
      </c>
      <c r="M105" s="5">
        <v>1059762104835</v>
      </c>
      <c r="N105" s="5">
        <v>939808397416</v>
      </c>
      <c r="O105" s="5">
        <v>945950522245</v>
      </c>
      <c r="P105" s="5">
        <v>864766415319</v>
      </c>
      <c r="Q105" s="5">
        <v>1324939909545</v>
      </c>
      <c r="R105" s="5">
        <v>2132759200507</v>
      </c>
      <c r="S105" s="5">
        <v>2287442720863</v>
      </c>
      <c r="T105" s="5">
        <v>1693945428323</v>
      </c>
      <c r="U105" s="5">
        <v>566002712656</v>
      </c>
    </row>
    <row r="106" spans="3:21" ht="15.5" x14ac:dyDescent="0.35">
      <c r="C106" t="s">
        <v>133</v>
      </c>
    </row>
    <row r="107" spans="3:21" ht="15.5" x14ac:dyDescent="0.35">
      <c r="C107" t="s">
        <v>335</v>
      </c>
      <c r="D107" s="5">
        <v>92487401291</v>
      </c>
      <c r="E107" s="5">
        <v>58387886139</v>
      </c>
      <c r="F107" s="5">
        <v>82755624389</v>
      </c>
      <c r="G107" s="5">
        <v>60458086403</v>
      </c>
      <c r="I107" s="5">
        <v>58387886139</v>
      </c>
      <c r="J107" s="5">
        <v>51514492494</v>
      </c>
      <c r="K107" s="5">
        <v>49562642481</v>
      </c>
      <c r="L107" s="5">
        <v>51070267710</v>
      </c>
      <c r="M107" s="5">
        <v>72159154241</v>
      </c>
      <c r="N107" s="5">
        <v>84867632224</v>
      </c>
      <c r="O107" s="5">
        <v>42791405490</v>
      </c>
      <c r="P107" s="5">
        <v>24892863442</v>
      </c>
      <c r="Q107" s="5">
        <v>36540197628</v>
      </c>
      <c r="R107" s="5">
        <v>48796696254</v>
      </c>
      <c r="S107" s="5">
        <v>43086938663</v>
      </c>
      <c r="T107" s="5">
        <v>16546751325</v>
      </c>
      <c r="U107" s="5">
        <v>24086973203</v>
      </c>
    </row>
    <row r="108" spans="3:21" ht="15.5" x14ac:dyDescent="0.35">
      <c r="C108" t="s">
        <v>134</v>
      </c>
    </row>
    <row r="109" spans="3:21" ht="15.5" x14ac:dyDescent="0.35">
      <c r="C109" t="s">
        <v>337</v>
      </c>
      <c r="D109" s="5">
        <v>15436716047</v>
      </c>
      <c r="E109" s="5">
        <v>19349660532</v>
      </c>
      <c r="F109" s="5">
        <v>15885158109</v>
      </c>
      <c r="G109" s="5">
        <v>12073167524</v>
      </c>
      <c r="I109" s="5">
        <v>19349660532</v>
      </c>
      <c r="J109" s="5">
        <v>17127201667</v>
      </c>
      <c r="K109" s="5">
        <v>22900672312</v>
      </c>
      <c r="L109" s="5">
        <v>23859705673</v>
      </c>
      <c r="M109" s="5">
        <v>33698658976</v>
      </c>
      <c r="N109" s="5">
        <v>40539872719</v>
      </c>
      <c r="O109" s="5">
        <v>25345080639</v>
      </c>
      <c r="P109" s="5">
        <v>42430296983</v>
      </c>
      <c r="Q109" s="5">
        <v>49371533762</v>
      </c>
      <c r="R109" s="5">
        <v>48818122262</v>
      </c>
      <c r="S109" s="5">
        <v>31869892032</v>
      </c>
      <c r="T109" s="5">
        <v>34321368828</v>
      </c>
      <c r="U109" s="5">
        <v>19611013854</v>
      </c>
    </row>
    <row r="110" spans="3:21" ht="15.5" x14ac:dyDescent="0.35">
      <c r="C110" t="s">
        <v>135</v>
      </c>
      <c r="D110" s="5">
        <v>21060959341</v>
      </c>
      <c r="E110" s="5">
        <v>24875916187</v>
      </c>
      <c r="F110" s="5">
        <v>11590042880</v>
      </c>
      <c r="G110" s="5">
        <v>17915277580</v>
      </c>
      <c r="I110" s="5">
        <v>24875916187</v>
      </c>
      <c r="J110" s="5">
        <v>14439419115</v>
      </c>
      <c r="K110" s="5">
        <v>15168081627</v>
      </c>
      <c r="L110" s="5">
        <v>15118155806</v>
      </c>
      <c r="M110" s="5">
        <v>8501060822</v>
      </c>
      <c r="N110" s="5">
        <v>5311580571</v>
      </c>
      <c r="O110" s="5">
        <v>19655448213</v>
      </c>
      <c r="P110" s="5">
        <v>21044873312</v>
      </c>
      <c r="Q110" s="5">
        <v>14383883671</v>
      </c>
      <c r="R110" s="5">
        <v>22117108698</v>
      </c>
      <c r="S110" s="5">
        <v>24262136869</v>
      </c>
      <c r="T110" s="5">
        <v>8802930308</v>
      </c>
      <c r="U110" s="5">
        <v>8176805244</v>
      </c>
    </row>
    <row r="111" spans="3:21" ht="15.5" x14ac:dyDescent="0.35">
      <c r="C111" t="s">
        <v>136</v>
      </c>
      <c r="D111" s="5">
        <v>45079872201</v>
      </c>
      <c r="E111" s="5">
        <v>40598031245</v>
      </c>
      <c r="F111" s="5">
        <v>30146658190</v>
      </c>
      <c r="G111" s="5">
        <v>30011239746</v>
      </c>
      <c r="I111" s="5">
        <v>40598031245</v>
      </c>
      <c r="J111" s="5">
        <v>41822588077</v>
      </c>
      <c r="K111" s="5">
        <v>39624250614</v>
      </c>
      <c r="L111" s="5">
        <v>44425897439</v>
      </c>
      <c r="M111" s="5">
        <v>52609673049</v>
      </c>
      <c r="N111" s="5">
        <v>43925048690</v>
      </c>
      <c r="O111" s="5">
        <v>32974179467</v>
      </c>
      <c r="P111" s="5">
        <v>17360791115</v>
      </c>
      <c r="Q111" s="5">
        <v>14132286833</v>
      </c>
      <c r="R111" s="5">
        <v>13703667517</v>
      </c>
      <c r="S111" s="5">
        <v>15420324056</v>
      </c>
      <c r="T111" s="5">
        <v>16166362488</v>
      </c>
      <c r="U111" s="5">
        <v>13629897845</v>
      </c>
    </row>
    <row r="112" spans="3:21" ht="15.5" x14ac:dyDescent="0.35">
      <c r="C112" t="s">
        <v>138</v>
      </c>
    </row>
    <row r="113" spans="3:21" ht="15.5" x14ac:dyDescent="0.35">
      <c r="C113" t="s">
        <v>422</v>
      </c>
      <c r="L113" s="5">
        <v>43499728125</v>
      </c>
      <c r="M113" s="5">
        <v>92802612829</v>
      </c>
      <c r="N113" s="5">
        <v>121606875000</v>
      </c>
      <c r="O113" s="5">
        <v>105001500000</v>
      </c>
      <c r="P113" s="5">
        <v>56000800000</v>
      </c>
      <c r="Q113" s="5">
        <v>60084416084</v>
      </c>
      <c r="R113" s="5">
        <v>59798432168</v>
      </c>
      <c r="S113" s="5">
        <v>55948232168</v>
      </c>
      <c r="T113" s="5">
        <v>72645938766</v>
      </c>
      <c r="U113" s="5">
        <v>81212260714</v>
      </c>
    </row>
    <row r="114" spans="3:21" ht="15.5" x14ac:dyDescent="0.35">
      <c r="C114" t="s">
        <v>143</v>
      </c>
      <c r="D114" s="5">
        <v>658391327</v>
      </c>
      <c r="E114" s="5">
        <v>658391327</v>
      </c>
      <c r="F114" s="5">
        <v>658391327</v>
      </c>
      <c r="G114" s="5">
        <v>658391327</v>
      </c>
      <c r="I114" s="5">
        <v>658391327</v>
      </c>
      <c r="J114" s="5">
        <v>591509625</v>
      </c>
      <c r="L114" s="5">
        <v>44078972083</v>
      </c>
      <c r="M114" s="5">
        <v>93389956238</v>
      </c>
      <c r="N114" s="5">
        <v>122143249457</v>
      </c>
      <c r="O114" s="5">
        <v>105001500000</v>
      </c>
      <c r="P114" s="5">
        <v>56000800000</v>
      </c>
      <c r="Q114" s="5">
        <v>60084416084</v>
      </c>
      <c r="R114" s="5">
        <v>59798432168</v>
      </c>
      <c r="S114" s="5">
        <v>55948232168</v>
      </c>
      <c r="T114" s="5">
        <v>72645938766</v>
      </c>
      <c r="U114" s="5">
        <v>81212260714</v>
      </c>
    </row>
    <row r="115" spans="3:21" ht="15.5" x14ac:dyDescent="0.35">
      <c r="C115" t="s">
        <v>144</v>
      </c>
      <c r="D115" s="5">
        <v>400011079521</v>
      </c>
      <c r="E115" s="5">
        <v>373361338609</v>
      </c>
      <c r="F115" s="5">
        <v>360002703233</v>
      </c>
      <c r="G115" s="5">
        <v>384371160034</v>
      </c>
      <c r="I115" s="5">
        <v>373361338609</v>
      </c>
      <c r="J115" s="5">
        <v>395642244743</v>
      </c>
      <c r="K115" s="5">
        <v>364035158071</v>
      </c>
      <c r="L115" s="5">
        <v>596837223383</v>
      </c>
      <c r="M115" s="5">
        <v>1098182865467</v>
      </c>
      <c r="N115" s="5">
        <v>1075810968737</v>
      </c>
      <c r="O115" s="5">
        <v>825681059274</v>
      </c>
      <c r="P115" s="5">
        <v>911823323142</v>
      </c>
      <c r="Q115" s="5">
        <v>951498927217</v>
      </c>
      <c r="R115" s="5">
        <v>764537358504</v>
      </c>
      <c r="S115" s="5">
        <v>592733173004</v>
      </c>
      <c r="T115" s="5">
        <v>460474593231</v>
      </c>
      <c r="U115" s="5">
        <v>354103702368</v>
      </c>
    </row>
    <row r="116" spans="3:21" ht="15.5" x14ac:dyDescent="0.35">
      <c r="C116" t="s">
        <v>145</v>
      </c>
      <c r="D116" s="5">
        <v>400011079521</v>
      </c>
      <c r="E116" s="5">
        <v>373361338609</v>
      </c>
      <c r="F116" s="5">
        <v>360002703233</v>
      </c>
      <c r="G116" s="5">
        <v>384371160034</v>
      </c>
      <c r="I116" s="5">
        <v>373361338609</v>
      </c>
      <c r="J116" s="5">
        <v>395642244743</v>
      </c>
      <c r="K116" s="5">
        <v>364035158071</v>
      </c>
      <c r="L116" s="5">
        <v>596837223383</v>
      </c>
      <c r="M116" s="5">
        <v>1098182865467</v>
      </c>
      <c r="N116" s="5">
        <v>1075810968737</v>
      </c>
      <c r="O116" s="5">
        <v>825681059274</v>
      </c>
      <c r="P116" s="5">
        <v>911823323142</v>
      </c>
      <c r="Q116" s="5">
        <v>951498927217</v>
      </c>
      <c r="R116" s="5">
        <v>764537358504</v>
      </c>
      <c r="S116" s="5">
        <v>592733173004</v>
      </c>
      <c r="T116" s="5">
        <v>460474593231</v>
      </c>
      <c r="U116" s="5">
        <v>354103702368</v>
      </c>
    </row>
    <row r="117" spans="3:21" ht="15.5" x14ac:dyDescent="0.35">
      <c r="C117" t="s">
        <v>423</v>
      </c>
      <c r="L117" s="5">
        <v>251998425000</v>
      </c>
      <c r="M117" s="5">
        <v>774445521546</v>
      </c>
      <c r="N117" s="5">
        <v>747141250000</v>
      </c>
      <c r="O117" s="5">
        <v>490007000000</v>
      </c>
      <c r="P117" s="5">
        <v>595008500000</v>
      </c>
      <c r="Q117" s="5">
        <v>651009300000</v>
      </c>
      <c r="R117" s="5">
        <v>496993316084</v>
      </c>
      <c r="S117" s="5">
        <v>358491348252</v>
      </c>
      <c r="T117" s="5">
        <v>264439580420</v>
      </c>
      <c r="U117" s="5">
        <v>175607412587</v>
      </c>
    </row>
    <row r="118" spans="3:21" ht="15.5" x14ac:dyDescent="0.35">
      <c r="C118" t="s">
        <v>424</v>
      </c>
    </row>
    <row r="119" spans="3:21" ht="15.5" x14ac:dyDescent="0.35">
      <c r="C119" t="s">
        <v>425</v>
      </c>
    </row>
    <row r="120" spans="3:21" ht="15.5" x14ac:dyDescent="0.35">
      <c r="C120" t="s">
        <v>142</v>
      </c>
    </row>
    <row r="121" spans="3:21" ht="15.5" x14ac:dyDescent="0.35">
      <c r="C121" t="s">
        <v>426</v>
      </c>
    </row>
    <row r="122" spans="3:21" ht="15.5" x14ac:dyDescent="0.35">
      <c r="C122" t="s">
        <v>146</v>
      </c>
      <c r="D122" s="5">
        <v>22505811735</v>
      </c>
    </row>
    <row r="123" spans="3:21" ht="15.5" x14ac:dyDescent="0.35">
      <c r="C123" t="s">
        <v>150</v>
      </c>
      <c r="D123" s="5">
        <v>1816513953940</v>
      </c>
      <c r="E123" s="5">
        <v>1701545104260</v>
      </c>
      <c r="F123" s="5">
        <v>1623055594900</v>
      </c>
      <c r="G123" s="5">
        <v>2235575087788</v>
      </c>
      <c r="I123" s="5">
        <v>1701545104260</v>
      </c>
      <c r="J123" s="5">
        <v>1606773141100</v>
      </c>
      <c r="K123" s="5">
        <v>1537407569930</v>
      </c>
      <c r="L123" s="5">
        <v>1726324957737</v>
      </c>
      <c r="M123" s="5">
        <v>2157944970302</v>
      </c>
      <c r="N123" s="5">
        <v>2015619366153</v>
      </c>
      <c r="O123" s="5">
        <v>1771631581519</v>
      </c>
      <c r="P123" s="5">
        <v>1776589738461</v>
      </c>
      <c r="Q123" s="5">
        <v>2276438836762</v>
      </c>
      <c r="R123" s="5">
        <v>2897296559011</v>
      </c>
      <c r="S123" s="5">
        <v>2880175893867</v>
      </c>
      <c r="T123" s="5">
        <v>2154420021554</v>
      </c>
      <c r="U123" s="5">
        <v>920106415024</v>
      </c>
    </row>
    <row r="124" spans="3:21" ht="15.5" x14ac:dyDescent="0.35">
      <c r="C124" t="s">
        <v>151</v>
      </c>
    </row>
    <row r="125" spans="3:21" ht="15.5" x14ac:dyDescent="0.35">
      <c r="C125" t="s">
        <v>152</v>
      </c>
      <c r="D125" s="5">
        <v>94819400000</v>
      </c>
      <c r="E125" s="5">
        <v>94819400000</v>
      </c>
      <c r="F125" s="5">
        <v>94819400000</v>
      </c>
      <c r="G125" s="5">
        <v>94819400000</v>
      </c>
      <c r="I125" s="5">
        <v>94819400000</v>
      </c>
      <c r="J125" s="5">
        <v>94819400000</v>
      </c>
      <c r="K125" s="5">
        <v>94819400000</v>
      </c>
      <c r="L125" s="5">
        <v>94819400000</v>
      </c>
      <c r="M125" s="5">
        <v>94819400000</v>
      </c>
      <c r="N125" s="5">
        <v>94819400000</v>
      </c>
      <c r="O125" s="5">
        <v>94819400000</v>
      </c>
      <c r="P125" s="5">
        <v>94819400000</v>
      </c>
      <c r="Q125" s="5">
        <v>94819400000</v>
      </c>
      <c r="R125" s="5">
        <v>94819400000</v>
      </c>
      <c r="S125" s="5">
        <v>94819400000</v>
      </c>
      <c r="T125" s="5">
        <v>94819400000</v>
      </c>
      <c r="U125" s="5">
        <v>94819400000</v>
      </c>
    </row>
    <row r="126" spans="3:21" ht="15.5" x14ac:dyDescent="0.35">
      <c r="C126" t="s">
        <v>153</v>
      </c>
      <c r="D126" s="5">
        <v>-126349854932</v>
      </c>
      <c r="E126" s="5">
        <v>-126349854932</v>
      </c>
      <c r="F126" s="5">
        <v>-126349854932</v>
      </c>
      <c r="G126" s="5">
        <v>-126349854932</v>
      </c>
      <c r="I126" s="5">
        <v>-126349854932</v>
      </c>
      <c r="J126" s="5">
        <v>-126349854932</v>
      </c>
      <c r="K126" s="5">
        <v>-126349854932</v>
      </c>
      <c r="L126" s="5">
        <v>-126349854932</v>
      </c>
      <c r="M126" s="5">
        <v>-126349854932</v>
      </c>
      <c r="N126" s="5">
        <v>-126349854932</v>
      </c>
      <c r="O126" s="5">
        <v>-126349854932</v>
      </c>
      <c r="P126" s="5">
        <v>-126349854932</v>
      </c>
      <c r="Q126" s="5">
        <v>-126349854932</v>
      </c>
      <c r="R126" s="5">
        <v>-126349854932</v>
      </c>
      <c r="S126" s="5">
        <v>-130349854932</v>
      </c>
      <c r="T126" s="5">
        <v>-130349854932</v>
      </c>
      <c r="U126" s="5">
        <v>-130349854932</v>
      </c>
    </row>
    <row r="127" spans="3:21" ht="15.5" x14ac:dyDescent="0.35">
      <c r="C127" t="s">
        <v>154</v>
      </c>
      <c r="D127" s="5">
        <v>8062044081802</v>
      </c>
      <c r="E127" s="5">
        <v>7768556721777</v>
      </c>
      <c r="F127" s="5">
        <v>7419119094248</v>
      </c>
      <c r="G127" s="5">
        <v>7126528880322</v>
      </c>
      <c r="I127" s="5">
        <v>7768556721777</v>
      </c>
      <c r="J127" s="5">
        <v>7336665015050</v>
      </c>
      <c r="K127" s="5">
        <v>6858287977627</v>
      </c>
      <c r="L127" s="5">
        <v>6435795824684</v>
      </c>
      <c r="M127" s="5">
        <v>5845374396880</v>
      </c>
      <c r="N127" s="5">
        <v>5621130343694</v>
      </c>
      <c r="O127" s="5">
        <v>5541650536731</v>
      </c>
      <c r="P127" s="5">
        <v>5276749695028</v>
      </c>
      <c r="Q127" s="5">
        <v>4608047062661</v>
      </c>
      <c r="R127" s="5">
        <v>3764290638489</v>
      </c>
      <c r="S127" s="5">
        <v>2874976171867</v>
      </c>
      <c r="T127" s="5">
        <v>2197223749100</v>
      </c>
      <c r="U127" s="5">
        <v>1954138118795</v>
      </c>
    </row>
    <row r="128" spans="3:21" ht="15.5" x14ac:dyDescent="0.35">
      <c r="C128" t="s">
        <v>341</v>
      </c>
      <c r="D128" s="5">
        <v>12218000000</v>
      </c>
      <c r="E128" s="5">
        <v>12218000000</v>
      </c>
      <c r="F128" s="5">
        <v>12218000000</v>
      </c>
      <c r="G128" s="5">
        <v>12218000000</v>
      </c>
      <c r="I128" s="5">
        <v>12218000000</v>
      </c>
      <c r="J128" s="5">
        <v>11218000000</v>
      </c>
      <c r="K128" s="5">
        <v>10218000000</v>
      </c>
      <c r="L128" s="5">
        <v>9218000000</v>
      </c>
      <c r="M128" s="5">
        <v>8218000000</v>
      </c>
      <c r="N128" s="5">
        <v>7218000000</v>
      </c>
      <c r="O128" s="5">
        <v>6218000000</v>
      </c>
      <c r="P128" s="5">
        <v>5218000000</v>
      </c>
      <c r="Q128" s="5">
        <v>4218000000</v>
      </c>
      <c r="R128" s="5">
        <v>3218000000</v>
      </c>
      <c r="S128" s="5">
        <v>2218000000</v>
      </c>
      <c r="T128" s="5">
        <v>2218000000</v>
      </c>
      <c r="U128" s="5">
        <v>2218000000</v>
      </c>
    </row>
    <row r="129" spans="2:21" ht="15.5" x14ac:dyDescent="0.35">
      <c r="C129" t="s">
        <v>342</v>
      </c>
      <c r="D129" s="5">
        <v>8049826081802</v>
      </c>
      <c r="E129" s="5">
        <v>7756338721777</v>
      </c>
      <c r="F129" s="5">
        <v>7406901094248</v>
      </c>
      <c r="G129" s="5">
        <v>7114310880322</v>
      </c>
      <c r="I129" s="5">
        <v>7756338721777</v>
      </c>
      <c r="J129" s="5">
        <v>7325447015050</v>
      </c>
      <c r="K129" s="5">
        <v>6848069977627</v>
      </c>
      <c r="L129" s="5">
        <v>6426577824684</v>
      </c>
      <c r="M129" s="5">
        <v>5837156396880</v>
      </c>
      <c r="N129" s="5">
        <v>5613912343694</v>
      </c>
      <c r="O129" s="5">
        <v>5535432536731</v>
      </c>
      <c r="P129" s="5">
        <v>5271531695028</v>
      </c>
      <c r="Q129" s="5">
        <v>4603829062661</v>
      </c>
      <c r="R129" s="5">
        <v>3761072638489</v>
      </c>
      <c r="S129" s="5">
        <v>2872758171867</v>
      </c>
      <c r="T129" s="5">
        <v>2195005749100</v>
      </c>
      <c r="U129" s="5">
        <v>1951920118795</v>
      </c>
    </row>
    <row r="130" spans="2:21" ht="15.5" x14ac:dyDescent="0.35">
      <c r="C130" t="s">
        <v>343</v>
      </c>
      <c r="D130" s="5">
        <v>8062044081802</v>
      </c>
      <c r="E130" s="5">
        <v>7768556721777</v>
      </c>
      <c r="F130" s="5">
        <v>7419119094248</v>
      </c>
      <c r="G130" s="5">
        <v>7126528880322</v>
      </c>
      <c r="I130" s="5">
        <v>7768556721777</v>
      </c>
      <c r="J130" s="5">
        <v>7336665015050</v>
      </c>
      <c r="K130" s="5">
        <v>6858287977627</v>
      </c>
      <c r="L130" s="5">
        <v>6435795824684</v>
      </c>
      <c r="M130" s="5">
        <v>5845374396880</v>
      </c>
      <c r="N130" s="5">
        <v>5621130343694</v>
      </c>
      <c r="O130" s="5">
        <v>5541650536731</v>
      </c>
      <c r="P130" s="5">
        <v>5276749695028</v>
      </c>
      <c r="Q130" s="5">
        <v>4608047062661</v>
      </c>
      <c r="R130" s="5">
        <v>3764290638489</v>
      </c>
      <c r="S130" s="5">
        <v>2874976171867</v>
      </c>
      <c r="T130" s="5">
        <v>2197223749100</v>
      </c>
      <c r="U130" s="5">
        <v>1954138118795</v>
      </c>
    </row>
    <row r="131" spans="2:21" ht="15.5" x14ac:dyDescent="0.35">
      <c r="C131" t="s">
        <v>155</v>
      </c>
      <c r="D131" s="5">
        <v>-342142933</v>
      </c>
      <c r="E131" s="5">
        <v>-319034162</v>
      </c>
      <c r="F131" s="5">
        <v>-342292213</v>
      </c>
      <c r="G131" s="5">
        <v>-354444082</v>
      </c>
      <c r="I131" s="5">
        <v>-319034162</v>
      </c>
      <c r="J131" s="5">
        <v>-328295445</v>
      </c>
      <c r="K131" s="5">
        <v>-329803323</v>
      </c>
      <c r="L131" s="5">
        <v>-338584677</v>
      </c>
      <c r="M131" s="5">
        <v>-314190158</v>
      </c>
      <c r="N131" s="5">
        <v>-231292182</v>
      </c>
      <c r="O131" s="5">
        <v>-71457740</v>
      </c>
      <c r="P131" s="5">
        <v>73577804</v>
      </c>
      <c r="Q131" s="5">
        <v>100259352</v>
      </c>
      <c r="R131" s="5">
        <v>100445631</v>
      </c>
      <c r="S131" s="5">
        <v>100602665</v>
      </c>
      <c r="T131" s="5">
        <v>100953500</v>
      </c>
      <c r="U131" s="5">
        <v>101359984</v>
      </c>
    </row>
    <row r="132" spans="2:21" ht="15.5" x14ac:dyDescent="0.35">
      <c r="C132" t="s">
        <v>9</v>
      </c>
      <c r="D132" s="5">
        <v>8055671919937</v>
      </c>
      <c r="E132" s="5">
        <v>7762207668683</v>
      </c>
      <c r="F132" s="5">
        <v>7415191717103</v>
      </c>
      <c r="G132" s="5">
        <v>7122589351308</v>
      </c>
      <c r="I132" s="5">
        <v>7762207668683</v>
      </c>
      <c r="J132" s="5">
        <v>7332751634673</v>
      </c>
      <c r="K132" s="5">
        <v>6851330744372</v>
      </c>
      <c r="L132" s="5">
        <v>6429617047075</v>
      </c>
      <c r="M132" s="5">
        <v>5836337461790</v>
      </c>
      <c r="N132" s="5">
        <v>5607298699580</v>
      </c>
      <c r="O132" s="5">
        <v>5503602936059</v>
      </c>
      <c r="P132" s="5">
        <v>5231665104900</v>
      </c>
      <c r="Q132" s="5">
        <v>4551607678081</v>
      </c>
      <c r="R132" s="5">
        <v>3714904308188</v>
      </c>
      <c r="S132" s="5">
        <v>2829195478600</v>
      </c>
      <c r="T132" s="5">
        <v>2161794247668</v>
      </c>
      <c r="U132" s="5">
        <v>1918709023847</v>
      </c>
    </row>
    <row r="133" spans="2:21" ht="15.5" x14ac:dyDescent="0.35">
      <c r="C133" t="s">
        <v>156</v>
      </c>
      <c r="D133" s="5">
        <v>9872185873877</v>
      </c>
      <c r="E133" s="5">
        <v>9463752772943</v>
      </c>
      <c r="F133" s="5">
        <v>9038247312003</v>
      </c>
      <c r="G133" s="5">
        <v>9358164439096</v>
      </c>
      <c r="I133" s="5">
        <v>9463752772943</v>
      </c>
      <c r="J133" s="5">
        <v>8939524775773</v>
      </c>
      <c r="K133" s="5">
        <v>8388738314302</v>
      </c>
      <c r="L133" s="5">
        <v>8155942004812</v>
      </c>
      <c r="M133" s="5">
        <v>7994282432092</v>
      </c>
      <c r="N133" s="5">
        <v>7622918065733</v>
      </c>
      <c r="O133" s="5">
        <v>7275234517578</v>
      </c>
      <c r="P133" s="5">
        <v>7008254843361</v>
      </c>
      <c r="Q133" s="5">
        <v>6828046514843</v>
      </c>
      <c r="R133" s="5">
        <v>6612200867199</v>
      </c>
      <c r="S133" s="5">
        <v>5709371372467</v>
      </c>
      <c r="T133" s="5">
        <v>4316214269222</v>
      </c>
      <c r="U133" s="5">
        <v>2838815438871</v>
      </c>
    </row>
    <row r="134" spans="2:21" ht="15.5" x14ac:dyDescent="0.35">
      <c r="C134" t="s">
        <v>157</v>
      </c>
      <c r="D134" s="5">
        <v>948194000</v>
      </c>
      <c r="E134" s="5">
        <v>948194000</v>
      </c>
      <c r="F134" s="5">
        <v>948194000</v>
      </c>
      <c r="G134" s="5">
        <v>948194000</v>
      </c>
      <c r="I134" s="5">
        <v>948194000</v>
      </c>
      <c r="J134" s="5">
        <v>948194000</v>
      </c>
      <c r="K134" s="5">
        <v>948194000</v>
      </c>
      <c r="L134" s="5">
        <v>948194000</v>
      </c>
      <c r="M134" s="5">
        <v>948194000</v>
      </c>
      <c r="N134" s="5">
        <v>948194000</v>
      </c>
      <c r="O134" s="5">
        <v>948194000</v>
      </c>
      <c r="P134" s="5">
        <v>948194000</v>
      </c>
      <c r="Q134" s="5">
        <v>948194000</v>
      </c>
      <c r="R134" s="5">
        <v>948194000</v>
      </c>
      <c r="S134" s="5">
        <v>948194000</v>
      </c>
      <c r="T134" s="5">
        <v>948194000</v>
      </c>
      <c r="U134" s="5">
        <v>948194000</v>
      </c>
    </row>
    <row r="136" spans="2:21" ht="15.5" x14ac:dyDescent="0.35">
      <c r="B136" t="s">
        <v>158</v>
      </c>
      <c r="C136" t="s">
        <v>159</v>
      </c>
      <c r="D136" s="5">
        <v>453630274450</v>
      </c>
      <c r="E136" s="5">
        <v>500893781111</v>
      </c>
      <c r="F136" s="5">
        <v>433581481486</v>
      </c>
      <c r="G136" s="5">
        <v>238973456644</v>
      </c>
      <c r="I136" s="5">
        <v>1486269153842</v>
      </c>
      <c r="J136" s="5">
        <v>1373133839804</v>
      </c>
      <c r="K136" s="5">
        <v>1310744752497</v>
      </c>
      <c r="L136" s="5">
        <v>1110016332485</v>
      </c>
      <c r="M136" s="5">
        <v>753106871434</v>
      </c>
      <c r="N136" s="5">
        <v>406979906375</v>
      </c>
      <c r="O136" s="5">
        <v>882176701105</v>
      </c>
      <c r="P136" s="5">
        <v>773917401605</v>
      </c>
      <c r="Q136" s="5">
        <v>494278964207</v>
      </c>
      <c r="R136" s="5">
        <v>827687677023</v>
      </c>
      <c r="S136" s="5">
        <v>1516474095392</v>
      </c>
      <c r="T136" s="5">
        <v>1245051970651</v>
      </c>
      <c r="U136" s="5">
        <v>517490249474</v>
      </c>
    </row>
    <row r="137" spans="2:21" ht="15.5" x14ac:dyDescent="0.35">
      <c r="C137" t="s">
        <v>344</v>
      </c>
      <c r="D137" s="5">
        <v>840141060048</v>
      </c>
      <c r="E137" s="5">
        <v>917037839307</v>
      </c>
      <c r="F137" s="5">
        <v>815058020487</v>
      </c>
      <c r="G137" s="5">
        <v>680364202176</v>
      </c>
      <c r="I137" s="5">
        <v>3113616642918</v>
      </c>
      <c r="J137" s="5">
        <v>2944325811050</v>
      </c>
      <c r="K137" s="5">
        <v>2857181526209</v>
      </c>
      <c r="L137" s="5">
        <v>2425569963370</v>
      </c>
      <c r="M137" s="5">
        <v>1716305966960</v>
      </c>
      <c r="N137" s="5">
        <v>1376215521125</v>
      </c>
      <c r="O137" s="5">
        <v>1971763925877</v>
      </c>
      <c r="P137" s="5">
        <v>1769102174615</v>
      </c>
      <c r="Q137" s="5">
        <v>1767013203500</v>
      </c>
      <c r="R137" s="5">
        <v>2339953092480</v>
      </c>
      <c r="S137" s="5">
        <v>2680757668826</v>
      </c>
      <c r="T137" s="5">
        <v>2322687416990</v>
      </c>
      <c r="U137" s="5">
        <v>1083334154523</v>
      </c>
    </row>
    <row r="138" spans="2:21" ht="15.5" x14ac:dyDescent="0.35">
      <c r="C138" t="s">
        <v>161</v>
      </c>
      <c r="D138" s="5">
        <v>-250635496847</v>
      </c>
      <c r="E138" s="5">
        <v>-296077397955</v>
      </c>
      <c r="F138" s="5">
        <v>-260016504801</v>
      </c>
      <c r="G138" s="5">
        <v>-299351782594</v>
      </c>
      <c r="I138" s="5">
        <v>-1122265826366</v>
      </c>
      <c r="J138" s="5">
        <v>-1073367738421</v>
      </c>
      <c r="K138" s="5">
        <v>-1064015561118</v>
      </c>
      <c r="L138" s="5">
        <v>-853863952003</v>
      </c>
      <c r="M138" s="5">
        <v>-601633771005</v>
      </c>
      <c r="N138" s="5">
        <v>-625341104438</v>
      </c>
      <c r="O138" s="5">
        <v>-636836831175</v>
      </c>
      <c r="P138" s="5">
        <v>-650490741443</v>
      </c>
      <c r="Q138" s="5">
        <v>-948773841148</v>
      </c>
      <c r="R138" s="5">
        <v>-1159520963755</v>
      </c>
      <c r="S138" s="5">
        <v>-802810139041</v>
      </c>
      <c r="T138" s="5">
        <v>-758021744526</v>
      </c>
      <c r="U138" s="5">
        <v>-325315030239</v>
      </c>
    </row>
    <row r="139" spans="2:21" ht="15.5" x14ac:dyDescent="0.35">
      <c r="C139" t="s">
        <v>427</v>
      </c>
      <c r="D139" s="5">
        <v>-76884302817</v>
      </c>
      <c r="E139" s="5">
        <v>-65845030477</v>
      </c>
      <c r="F139" s="5">
        <v>-68288879084</v>
      </c>
      <c r="G139" s="5">
        <v>-94263103926</v>
      </c>
      <c r="I139" s="5">
        <v>-297188713875</v>
      </c>
      <c r="J139" s="5">
        <v>-286834964740</v>
      </c>
      <c r="K139" s="5">
        <v>-283983044438</v>
      </c>
      <c r="L139" s="5">
        <v>-243951992112</v>
      </c>
      <c r="M139" s="5">
        <v>-201432512282</v>
      </c>
      <c r="N139" s="5">
        <v>-215318475113</v>
      </c>
      <c r="O139" s="5">
        <v>-242684063605</v>
      </c>
      <c r="P139" s="5">
        <v>-197284351929</v>
      </c>
      <c r="Q139" s="5">
        <v>-176227512950</v>
      </c>
      <c r="R139" s="5">
        <v>-160252641923</v>
      </c>
      <c r="S139" s="5">
        <v>-151231214554</v>
      </c>
      <c r="T139" s="5">
        <v>-131137934014</v>
      </c>
      <c r="U139" s="5">
        <v>-113103577198</v>
      </c>
    </row>
    <row r="140" spans="2:21" ht="15.5" x14ac:dyDescent="0.35">
      <c r="C140" t="s">
        <v>428</v>
      </c>
      <c r="D140" s="5">
        <v>-62500000</v>
      </c>
      <c r="I140" s="5">
        <v>-8217992</v>
      </c>
      <c r="J140" s="5">
        <v>-125000000</v>
      </c>
      <c r="K140" s="5">
        <v>-4228676217</v>
      </c>
      <c r="L140" s="5">
        <v>-48118093933</v>
      </c>
      <c r="M140" s="5">
        <v>-37720127994</v>
      </c>
      <c r="N140" s="5">
        <v>-29051215786</v>
      </c>
      <c r="O140" s="5">
        <v>-60823431234</v>
      </c>
      <c r="P140" s="5">
        <v>-874173120</v>
      </c>
      <c r="Q140" s="5">
        <v>-5292882396</v>
      </c>
      <c r="R140" s="5">
        <v>-11143097734</v>
      </c>
      <c r="S140" s="5">
        <v>-16793645032</v>
      </c>
      <c r="T140" s="5">
        <v>-21548651661</v>
      </c>
      <c r="U140" s="5">
        <v>-23494734436</v>
      </c>
    </row>
    <row r="141" spans="2:21" ht="15.5" x14ac:dyDescent="0.35">
      <c r="C141" t="s">
        <v>429</v>
      </c>
      <c r="D141" s="5">
        <v>-58928485934</v>
      </c>
      <c r="E141" s="5">
        <v>-54221629764</v>
      </c>
      <c r="F141" s="5">
        <v>-53171155116</v>
      </c>
      <c r="G141" s="5">
        <v>-47775859012</v>
      </c>
      <c r="I141" s="5">
        <v>-207884730843</v>
      </c>
      <c r="J141" s="5">
        <v>-210864268085</v>
      </c>
      <c r="K141" s="5">
        <v>-194209491939</v>
      </c>
      <c r="L141" s="5">
        <v>-169619592837</v>
      </c>
      <c r="M141" s="5">
        <v>-122412684245</v>
      </c>
      <c r="N141" s="5">
        <v>-99524819413</v>
      </c>
      <c r="O141" s="5">
        <v>-149242898758</v>
      </c>
      <c r="P141" s="5">
        <v>-146535506518</v>
      </c>
      <c r="Q141" s="5">
        <v>-142440002799</v>
      </c>
      <c r="R141" s="5">
        <v>-181348712045</v>
      </c>
      <c r="S141" s="5">
        <v>-193448574807</v>
      </c>
      <c r="T141" s="5">
        <v>-166927116138</v>
      </c>
      <c r="U141" s="5">
        <v>-103930563176</v>
      </c>
    </row>
    <row r="142" spans="2:21" ht="15.5" x14ac:dyDescent="0.35">
      <c r="C142" t="s">
        <v>165</v>
      </c>
      <c r="F142" s="5">
        <v>-690285232000</v>
      </c>
      <c r="I142" s="5">
        <v>-690285232000</v>
      </c>
      <c r="J142" s="5">
        <v>-507283790</v>
      </c>
      <c r="K142" s="5">
        <v>-717444483125</v>
      </c>
      <c r="L142" s="5">
        <v>-682688679250</v>
      </c>
      <c r="M142" s="5">
        <v>-102008554625</v>
      </c>
      <c r="N142" s="5">
        <v>53654024263</v>
      </c>
      <c r="O142" s="5">
        <v>-403657711111</v>
      </c>
      <c r="P142" s="5">
        <v>-419166205713</v>
      </c>
      <c r="Q142" s="5">
        <v>-197150871804</v>
      </c>
      <c r="R142" s="5">
        <v>-101751499956</v>
      </c>
      <c r="S142" s="5">
        <v>-122090844465</v>
      </c>
      <c r="T142" s="5">
        <v>-114113924116</v>
      </c>
      <c r="U142" s="5">
        <v>-175480413621</v>
      </c>
    </row>
    <row r="143" spans="2:21" ht="15.5" x14ac:dyDescent="0.35">
      <c r="C143" t="s">
        <v>166</v>
      </c>
      <c r="D143" s="5">
        <v>-102002886974</v>
      </c>
      <c r="E143" s="5">
        <v>-76441208484</v>
      </c>
      <c r="F143" s="5">
        <v>-57353409627</v>
      </c>
      <c r="G143" s="5">
        <v>-39362522171</v>
      </c>
      <c r="I143" s="5">
        <v>-183520078785</v>
      </c>
      <c r="J143" s="5">
        <v>-97590978809</v>
      </c>
      <c r="K143" s="5">
        <v>-153333679397</v>
      </c>
      <c r="L143" s="5">
        <v>-248657338327</v>
      </c>
      <c r="M143" s="5">
        <v>-500780650354</v>
      </c>
      <c r="N143" s="5">
        <v>-772861908766</v>
      </c>
      <c r="O143" s="5">
        <v>-925991370423</v>
      </c>
      <c r="P143" s="5">
        <v>-929816982201</v>
      </c>
      <c r="Q143" s="5">
        <v>-517999055393</v>
      </c>
      <c r="R143" s="5">
        <v>-469943048449</v>
      </c>
      <c r="S143" s="5">
        <v>-426450884319</v>
      </c>
      <c r="T143" s="5">
        <v>-374140253246</v>
      </c>
      <c r="U143" s="5">
        <v>-463230728418</v>
      </c>
    </row>
    <row r="144" spans="2:21" ht="15.5" x14ac:dyDescent="0.35">
      <c r="C144" t="s">
        <v>168</v>
      </c>
      <c r="D144" s="5">
        <v>-60608009268</v>
      </c>
      <c r="E144" s="5">
        <v>-92854340517</v>
      </c>
      <c r="F144" s="5">
        <v>-71659760734</v>
      </c>
      <c r="G144" s="5">
        <v>-41001295799</v>
      </c>
      <c r="I144" s="5">
        <v>-215406470354</v>
      </c>
      <c r="J144" s="5">
        <v>-69128384037</v>
      </c>
      <c r="K144" s="5">
        <v>-138085777955</v>
      </c>
      <c r="L144" s="5">
        <v>-172619761699</v>
      </c>
      <c r="M144" s="5">
        <v>-404273294009</v>
      </c>
      <c r="N144" s="5">
        <v>-725737413104</v>
      </c>
      <c r="O144" s="5">
        <v>-804169357647</v>
      </c>
      <c r="P144" s="5">
        <v>-890812243858</v>
      </c>
      <c r="Q144" s="5">
        <v>-520792720827</v>
      </c>
      <c r="R144" s="5">
        <v>-511758103797</v>
      </c>
      <c r="S144" s="5">
        <v>-294217839810</v>
      </c>
      <c r="T144" s="5">
        <v>-311370172547</v>
      </c>
      <c r="U144" s="5">
        <v>-349840459549</v>
      </c>
    </row>
    <row r="145" spans="3:21" ht="15.5" x14ac:dyDescent="0.35">
      <c r="C145" t="s">
        <v>430</v>
      </c>
      <c r="D145" s="5">
        <v>-1078064256</v>
      </c>
      <c r="E145" s="5">
        <v>-12380103120</v>
      </c>
      <c r="F145" s="5">
        <v>-14586612832</v>
      </c>
      <c r="G145" s="5">
        <v>-27370876390</v>
      </c>
      <c r="I145" s="5">
        <v>-63110445884</v>
      </c>
      <c r="J145" s="5">
        <v>-97400732419</v>
      </c>
      <c r="K145" s="5">
        <v>-39169715317</v>
      </c>
      <c r="L145" s="5">
        <v>-31256400953</v>
      </c>
      <c r="M145" s="5">
        <v>-45812230653</v>
      </c>
      <c r="N145" s="5">
        <v>-45206862653</v>
      </c>
      <c r="O145" s="5">
        <v>-149841170090</v>
      </c>
      <c r="P145" s="5">
        <v>-86870271444</v>
      </c>
      <c r="Q145" s="5">
        <v>-76155598573</v>
      </c>
      <c r="R145" s="5">
        <v>-61720700735</v>
      </c>
      <c r="S145" s="5">
        <v>-53109551846</v>
      </c>
      <c r="T145" s="5">
        <v>-85571695392</v>
      </c>
      <c r="U145" s="5">
        <v>-110947699394</v>
      </c>
    </row>
    <row r="146" spans="3:21" ht="15.5" x14ac:dyDescent="0.35">
      <c r="C146" t="s">
        <v>431</v>
      </c>
    </row>
    <row r="147" spans="3:21" ht="15.5" x14ac:dyDescent="0.35">
      <c r="C147" t="s">
        <v>170</v>
      </c>
      <c r="D147" s="5">
        <v>79744000</v>
      </c>
      <c r="E147" s="5">
        <v>159546500</v>
      </c>
      <c r="F147" s="5">
        <v>68680500</v>
      </c>
      <c r="G147" s="5">
        <v>16100000</v>
      </c>
      <c r="I147" s="5">
        <v>262877000</v>
      </c>
      <c r="J147" s="5">
        <v>525303658</v>
      </c>
      <c r="K147" s="5">
        <v>330587287</v>
      </c>
      <c r="M147" s="5">
        <v>50000000</v>
      </c>
      <c r="P147" s="5">
        <v>221000000</v>
      </c>
      <c r="Q147" s="5">
        <v>4545455</v>
      </c>
      <c r="R147" s="5">
        <v>74367700</v>
      </c>
      <c r="S147" s="5">
        <v>306834300</v>
      </c>
      <c r="T147" s="5">
        <v>7926137</v>
      </c>
      <c r="U147" s="5">
        <v>135122066</v>
      </c>
    </row>
    <row r="148" spans="3:21" ht="15.5" x14ac:dyDescent="0.35">
      <c r="C148" t="s">
        <v>432</v>
      </c>
    </row>
    <row r="149" spans="3:21" ht="15.5" x14ac:dyDescent="0.35">
      <c r="C149" t="s">
        <v>433</v>
      </c>
      <c r="D149" s="5">
        <v>-39486557450</v>
      </c>
      <c r="I149" s="5">
        <v>-17676628660</v>
      </c>
      <c r="J149" s="5">
        <v>-18326397517</v>
      </c>
      <c r="K149" s="5">
        <v>-24610628088</v>
      </c>
      <c r="L149" s="5">
        <v>-60496415485</v>
      </c>
      <c r="M149" s="5">
        <v>-61601335813</v>
      </c>
      <c r="N149" s="5">
        <v>-20232762611</v>
      </c>
      <c r="O149" s="5">
        <v>-18294269283</v>
      </c>
      <c r="P149" s="5">
        <v>-23686176551</v>
      </c>
      <c r="Q149" s="5">
        <v>-19025568042</v>
      </c>
      <c r="R149" s="5">
        <v>-8559868276</v>
      </c>
      <c r="S149" s="5">
        <v>-5208460155</v>
      </c>
      <c r="T149" s="5">
        <v>-8558975181</v>
      </c>
      <c r="U149" s="5">
        <v>-10499385193</v>
      </c>
    </row>
    <row r="150" spans="3:21" ht="15.5" x14ac:dyDescent="0.35">
      <c r="C150" t="s">
        <v>434</v>
      </c>
      <c r="E150" s="5">
        <v>280000000</v>
      </c>
      <c r="F150" s="5">
        <v>202000000</v>
      </c>
      <c r="G150" s="5">
        <v>31124006</v>
      </c>
      <c r="I150" s="5">
        <v>513124006</v>
      </c>
      <c r="J150" s="5">
        <v>498869067</v>
      </c>
      <c r="K150" s="5">
        <v>481840000</v>
      </c>
      <c r="L150" s="5">
        <v>469614117</v>
      </c>
      <c r="M150" s="5">
        <v>991529412</v>
      </c>
      <c r="N150" s="5">
        <v>684235290</v>
      </c>
      <c r="O150" s="5">
        <v>840000000</v>
      </c>
      <c r="P150" s="5">
        <v>937058824</v>
      </c>
      <c r="Q150" s="5">
        <v>770000000</v>
      </c>
      <c r="R150" s="5">
        <v>798000000</v>
      </c>
      <c r="S150" s="5">
        <v>936470588</v>
      </c>
      <c r="T150" s="5">
        <v>770000000</v>
      </c>
      <c r="U150" s="5">
        <v>598500000</v>
      </c>
    </row>
    <row r="151" spans="3:21" ht="15.5" x14ac:dyDescent="0.35">
      <c r="C151" t="s">
        <v>435</v>
      </c>
      <c r="D151" s="5">
        <v>-910000000</v>
      </c>
      <c r="F151" s="5">
        <v>917775399</v>
      </c>
      <c r="G151" s="5">
        <v>-355613055</v>
      </c>
      <c r="J151" s="5">
        <v>2700000000</v>
      </c>
      <c r="K151" s="5">
        <v>1400000000</v>
      </c>
      <c r="L151" s="5">
        <v>3197998894</v>
      </c>
      <c r="M151" s="5">
        <v>50000000</v>
      </c>
      <c r="N151" s="5">
        <v>-14100000000</v>
      </c>
      <c r="O151" s="5">
        <v>-8510000000</v>
      </c>
      <c r="P151" s="5">
        <v>-400000000</v>
      </c>
      <c r="Q151" s="5">
        <v>-1300000000</v>
      </c>
      <c r="S151" s="5">
        <v>-150000000000</v>
      </c>
    </row>
    <row r="152" spans="3:21" ht="15.5" x14ac:dyDescent="0.35">
      <c r="C152" t="s">
        <v>436</v>
      </c>
      <c r="E152" s="5">
        <v>-60000000</v>
      </c>
      <c r="F152" s="5">
        <v>-917775399</v>
      </c>
      <c r="I152" s="5">
        <v>-977775399</v>
      </c>
      <c r="J152" s="5">
        <v>-263000000</v>
      </c>
      <c r="K152" s="5">
        <v>-2500000000</v>
      </c>
      <c r="L152" s="5">
        <v>-4500000000</v>
      </c>
    </row>
    <row r="153" spans="3:21" ht="15.5" x14ac:dyDescent="0.35">
      <c r="C153" t="s">
        <v>195</v>
      </c>
    </row>
    <row r="154" spans="3:21" ht="15.5" x14ac:dyDescent="0.35">
      <c r="C154" t="s">
        <v>171</v>
      </c>
      <c r="E154" s="5">
        <v>28413688653</v>
      </c>
      <c r="F154" s="5">
        <v>28622283439</v>
      </c>
      <c r="G154" s="5">
        <v>29318039067</v>
      </c>
      <c r="I154" s="5">
        <v>112875240506</v>
      </c>
      <c r="J154" s="5">
        <v>83803362439</v>
      </c>
      <c r="K154" s="5">
        <v>48820014676</v>
      </c>
      <c r="L154" s="5">
        <v>16547626799</v>
      </c>
      <c r="M154" s="5">
        <v>9814680709</v>
      </c>
      <c r="N154" s="5">
        <v>31730894312</v>
      </c>
      <c r="O154" s="5">
        <v>53983426597</v>
      </c>
      <c r="P154" s="5">
        <v>70793650828</v>
      </c>
      <c r="Q154" s="5">
        <v>98500286594</v>
      </c>
      <c r="R154" s="5">
        <v>111223256659</v>
      </c>
      <c r="S154" s="5">
        <v>74841662604</v>
      </c>
      <c r="T154" s="5">
        <v>30582663737</v>
      </c>
      <c r="U154" s="5">
        <v>7323193652</v>
      </c>
    </row>
    <row r="155" spans="3:21" ht="15.5" x14ac:dyDescent="0.35">
      <c r="C155" t="s">
        <v>186</v>
      </c>
      <c r="F155" s="5">
        <v>-690285232000</v>
      </c>
      <c r="I155" s="5">
        <v>-690285232000</v>
      </c>
      <c r="J155" s="5">
        <v>-507283790</v>
      </c>
      <c r="K155" s="5">
        <v>-717444483125</v>
      </c>
      <c r="L155" s="5">
        <v>-682688679250</v>
      </c>
      <c r="M155" s="5">
        <v>-102008554625</v>
      </c>
      <c r="N155" s="5">
        <v>53654024263</v>
      </c>
      <c r="O155" s="5">
        <v>-403657711111</v>
      </c>
      <c r="P155" s="5">
        <v>-419166205713</v>
      </c>
      <c r="Q155" s="5">
        <v>-197150871804</v>
      </c>
      <c r="R155" s="5">
        <v>-101751499956</v>
      </c>
      <c r="S155" s="5">
        <v>-122090844465</v>
      </c>
      <c r="T155" s="5">
        <v>-114113924116</v>
      </c>
      <c r="U155" s="5">
        <v>-175480413621</v>
      </c>
    </row>
    <row r="156" spans="3:21" ht="15.5" x14ac:dyDescent="0.35">
      <c r="C156" t="s">
        <v>437</v>
      </c>
      <c r="K156" s="5">
        <v>-295498153125</v>
      </c>
      <c r="L156" s="5">
        <v>-571749981250</v>
      </c>
      <c r="M156" s="5">
        <v>-67175393669</v>
      </c>
      <c r="N156" s="5">
        <v>-117023699308</v>
      </c>
      <c r="O156" s="5">
        <v>-153919079584</v>
      </c>
      <c r="P156" s="5">
        <v>-163890941131</v>
      </c>
      <c r="Q156" s="5">
        <v>-256403232381</v>
      </c>
      <c r="R156" s="5">
        <v>-252712797379</v>
      </c>
      <c r="S156" s="5">
        <v>-171649148604</v>
      </c>
      <c r="T156" s="5">
        <v>-81212260714</v>
      </c>
      <c r="U156" s="5">
        <v>-50167832168</v>
      </c>
    </row>
    <row r="157" spans="3:21" ht="15.5" x14ac:dyDescent="0.35">
      <c r="C157" t="s">
        <v>438</v>
      </c>
      <c r="U157" s="5">
        <v>75000000</v>
      </c>
    </row>
    <row r="158" spans="3:21" ht="15.5" x14ac:dyDescent="0.35">
      <c r="C158" t="s">
        <v>439</v>
      </c>
      <c r="F158" s="5">
        <v>-690285232000</v>
      </c>
      <c r="I158" s="5">
        <v>-690285232000</v>
      </c>
      <c r="J158" s="5">
        <v>-507283790</v>
      </c>
      <c r="K158" s="5">
        <v>-421946330000</v>
      </c>
      <c r="L158" s="5">
        <v>-110938698000</v>
      </c>
      <c r="M158" s="5">
        <v>-100508564000</v>
      </c>
      <c r="N158" s="5">
        <v>-150004290800</v>
      </c>
      <c r="O158" s="5">
        <v>-349883586000</v>
      </c>
      <c r="P158" s="5">
        <v>-349883586000</v>
      </c>
      <c r="Q158" s="5">
        <v>-349883586000</v>
      </c>
      <c r="R158" s="5">
        <v>-310059438000</v>
      </c>
      <c r="S158" s="5">
        <v>-212110997800</v>
      </c>
      <c r="T158" s="5">
        <v>-194379770000</v>
      </c>
      <c r="U158" s="5">
        <v>-156452010000</v>
      </c>
    </row>
    <row r="159" spans="3:21" ht="15.5" x14ac:dyDescent="0.35">
      <c r="C159" t="s">
        <v>440</v>
      </c>
      <c r="M159" s="5">
        <v>65675403044</v>
      </c>
      <c r="N159" s="5">
        <v>320682014371</v>
      </c>
      <c r="O159" s="5">
        <v>100144954473</v>
      </c>
      <c r="P159" s="5">
        <v>94608321418</v>
      </c>
      <c r="Q159" s="5">
        <v>409135946577</v>
      </c>
      <c r="R159" s="5">
        <v>461020735423</v>
      </c>
      <c r="S159" s="5">
        <v>261669301939</v>
      </c>
      <c r="T159" s="5">
        <v>161478106598</v>
      </c>
      <c r="U159" s="5">
        <v>31064428547</v>
      </c>
    </row>
    <row r="160" spans="3:21" ht="15.5" x14ac:dyDescent="0.35">
      <c r="C160" t="s">
        <v>215</v>
      </c>
      <c r="D160" s="5">
        <v>351627387476</v>
      </c>
      <c r="E160" s="5">
        <v>424452572627</v>
      </c>
      <c r="F160" s="5">
        <v>-314057160141</v>
      </c>
      <c r="G160" s="5">
        <v>199610934473</v>
      </c>
      <c r="I160" s="5">
        <v>612463843057</v>
      </c>
      <c r="J160" s="5">
        <v>1275035577205</v>
      </c>
      <c r="K160" s="5">
        <v>439966589975</v>
      </c>
      <c r="L160" s="5">
        <v>178670314908</v>
      </c>
      <c r="M160" s="5">
        <v>150317666455</v>
      </c>
      <c r="N160" s="5">
        <v>-312227978128</v>
      </c>
      <c r="O160" s="5">
        <v>-447472380429</v>
      </c>
      <c r="P160" s="5">
        <v>-575065786309</v>
      </c>
      <c r="Q160" s="5">
        <v>-220870962990</v>
      </c>
      <c r="R160" s="5">
        <v>255993128618</v>
      </c>
      <c r="S160" s="5">
        <v>967932366608</v>
      </c>
      <c r="T160" s="5">
        <v>756797793289</v>
      </c>
      <c r="U160" s="5">
        <v>-121220892565</v>
      </c>
    </row>
    <row r="161" spans="2:21" ht="15.5" x14ac:dyDescent="0.35">
      <c r="C161" t="s">
        <v>216</v>
      </c>
      <c r="D161" s="5">
        <v>2789446954490</v>
      </c>
      <c r="I161" s="5">
        <v>2171915200498</v>
      </c>
      <c r="J161" s="5">
        <v>1375491285335</v>
      </c>
      <c r="K161" s="5">
        <v>935561857639</v>
      </c>
      <c r="L161" s="5">
        <v>713494544735</v>
      </c>
      <c r="M161" s="5">
        <v>571328533197</v>
      </c>
      <c r="N161" s="5">
        <v>874915652704</v>
      </c>
      <c r="O161" s="5">
        <v>1340984802745</v>
      </c>
      <c r="P161" s="5">
        <v>1875256139295</v>
      </c>
      <c r="Q161" s="5">
        <v>2112641475830</v>
      </c>
      <c r="R161" s="5">
        <v>1871711820045</v>
      </c>
      <c r="S161" s="5">
        <v>881408426438</v>
      </c>
      <c r="T161" s="5">
        <v>115638115141</v>
      </c>
      <c r="U161" s="5">
        <v>234584159078</v>
      </c>
    </row>
    <row r="162" spans="2:21" ht="15.5" x14ac:dyDescent="0.35">
      <c r="C162" t="s">
        <v>441</v>
      </c>
      <c r="D162" s="5">
        <v>-150289172</v>
      </c>
      <c r="E162" s="5">
        <v>-13673466071</v>
      </c>
      <c r="F162" s="5">
        <v>76639228</v>
      </c>
      <c r="G162" s="5">
        <v>-200412461</v>
      </c>
      <c r="I162" s="5">
        <v>-12587217887</v>
      </c>
      <c r="J162" s="5">
        <v>7242260979</v>
      </c>
      <c r="K162" s="5">
        <v>7875014030</v>
      </c>
      <c r="L162" s="5">
        <v>5345429738</v>
      </c>
      <c r="M162" s="5">
        <v>-12228030446</v>
      </c>
      <c r="N162" s="5">
        <v>3909827391</v>
      </c>
      <c r="O162" s="5">
        <v>-3892885961</v>
      </c>
      <c r="P162" s="5">
        <v>17674675009</v>
      </c>
      <c r="Q162" s="5">
        <v>-19281502332</v>
      </c>
      <c r="R162" s="5">
        <v>-10718905718</v>
      </c>
      <c r="S162" s="5">
        <v>-4611066724</v>
      </c>
      <c r="T162" s="5">
        <v>-153846573</v>
      </c>
      <c r="U162" s="5">
        <v>-1588688060</v>
      </c>
    </row>
    <row r="163" spans="2:21" ht="15.5" x14ac:dyDescent="0.35">
      <c r="C163" t="s">
        <v>217</v>
      </c>
      <c r="D163" s="5">
        <v>6146687486</v>
      </c>
      <c r="E163" s="5">
        <v>2954420950</v>
      </c>
      <c r="F163" s="5">
        <v>12831413163</v>
      </c>
      <c r="G163" s="5">
        <v>-10074311594</v>
      </c>
      <c r="I163" s="5">
        <v>17655128822</v>
      </c>
      <c r="J163" s="5">
        <v>20922583189</v>
      </c>
      <c r="K163" s="5">
        <v>-7912176309</v>
      </c>
      <c r="L163" s="5">
        <v>38051568258</v>
      </c>
      <c r="M163" s="5">
        <v>4076375529</v>
      </c>
      <c r="N163" s="5">
        <v>4731031230</v>
      </c>
      <c r="O163" s="5">
        <v>-14703883651</v>
      </c>
      <c r="P163" s="5">
        <v>23119774750</v>
      </c>
      <c r="Q163" s="5">
        <v>2767128787</v>
      </c>
      <c r="R163" s="5">
        <v>-4344567115</v>
      </c>
      <c r="S163" s="5">
        <v>26982093723</v>
      </c>
      <c r="T163" s="5">
        <v>9126364581</v>
      </c>
      <c r="U163" s="5">
        <v>3863536688</v>
      </c>
    </row>
    <row r="164" spans="2:21" ht="15.5" x14ac:dyDescent="0.35">
      <c r="C164" t="s">
        <v>220</v>
      </c>
      <c r="D164" s="5">
        <v>3147070740280</v>
      </c>
      <c r="E164" s="5">
        <v>413733527506</v>
      </c>
      <c r="F164" s="5">
        <v>-301149107750</v>
      </c>
      <c r="G164" s="5">
        <v>189336210418</v>
      </c>
      <c r="I164" s="5">
        <v>2789446954490</v>
      </c>
      <c r="J164" s="5">
        <v>2678691706708</v>
      </c>
      <c r="K164" s="5">
        <v>1375491285335</v>
      </c>
      <c r="L164" s="5">
        <v>935561857639</v>
      </c>
      <c r="M164" s="5">
        <v>713494544735</v>
      </c>
      <c r="N164" s="5">
        <v>571328533197</v>
      </c>
      <c r="O164" s="5">
        <v>874915652704</v>
      </c>
      <c r="P164" s="5">
        <v>1340984802745</v>
      </c>
      <c r="Q164" s="5">
        <v>1875256139295</v>
      </c>
      <c r="R164" s="5">
        <v>2112641475830</v>
      </c>
      <c r="S164" s="5">
        <v>1871711820045</v>
      </c>
      <c r="T164" s="5">
        <v>881408426438</v>
      </c>
      <c r="U164" s="5">
        <v>115638115141</v>
      </c>
    </row>
    <row r="166" spans="2:21" ht="15.5" x14ac:dyDescent="0.35">
      <c r="B166" t="s">
        <v>221</v>
      </c>
      <c r="C166" t="s">
        <v>11</v>
      </c>
      <c r="D166" s="5">
        <v>950000000</v>
      </c>
      <c r="E166" s="5">
        <v>950000000</v>
      </c>
      <c r="F166" s="5">
        <v>950000000</v>
      </c>
      <c r="G166" s="5">
        <v>950000000</v>
      </c>
      <c r="I166" s="5">
        <v>950000000</v>
      </c>
      <c r="J166" s="5">
        <v>950000000</v>
      </c>
      <c r="K166" s="5">
        <v>950000000</v>
      </c>
      <c r="L166" s="5">
        <v>950000000</v>
      </c>
      <c r="M166" s="5">
        <v>950000000</v>
      </c>
      <c r="N166" s="5">
        <v>950000000</v>
      </c>
      <c r="O166" s="5">
        <v>950000000</v>
      </c>
      <c r="P166" s="5">
        <v>950000000</v>
      </c>
      <c r="Q166" s="5">
        <v>950000000</v>
      </c>
      <c r="R166" s="5">
        <v>950000000</v>
      </c>
      <c r="S166" s="5">
        <v>950000000</v>
      </c>
      <c r="T166" s="5">
        <v>950000000</v>
      </c>
      <c r="U166" s="5">
        <v>950000000</v>
      </c>
    </row>
    <row r="167" spans="2:21" ht="15.5" x14ac:dyDescent="0.35">
      <c r="C167" t="s">
        <v>222</v>
      </c>
      <c r="D167" s="6">
        <v>309.52</v>
      </c>
      <c r="E167" s="6">
        <v>368.53</v>
      </c>
      <c r="F167" s="6">
        <v>308.58</v>
      </c>
      <c r="G167" s="6">
        <v>243.27</v>
      </c>
    </row>
    <row r="168" spans="2:21" ht="15.5" x14ac:dyDescent="0.35">
      <c r="C168" t="s">
        <v>223</v>
      </c>
      <c r="D168" s="6">
        <v>74.95</v>
      </c>
      <c r="E168" s="6">
        <v>65.12</v>
      </c>
      <c r="F168" s="6">
        <v>83.12</v>
      </c>
      <c r="G168" s="6">
        <v>93.31</v>
      </c>
    </row>
    <row r="169" spans="2:21" ht="15.5" x14ac:dyDescent="0.35">
      <c r="C169" t="s">
        <v>72</v>
      </c>
      <c r="D169" s="6">
        <v>32.68</v>
      </c>
      <c r="E169" s="6">
        <v>30.05</v>
      </c>
      <c r="F169" s="6">
        <v>39.93</v>
      </c>
      <c r="G169" s="6">
        <v>35.74</v>
      </c>
    </row>
    <row r="170" spans="2:21" ht="15.5" x14ac:dyDescent="0.35">
      <c r="C170" t="s">
        <v>224</v>
      </c>
      <c r="D170" s="5">
        <v>409380000000</v>
      </c>
      <c r="E170" s="5">
        <v>449660000000</v>
      </c>
      <c r="F170" s="5">
        <v>376560000000</v>
      </c>
      <c r="G170" s="5">
        <v>335710000000</v>
      </c>
    </row>
    <row r="171" spans="2:21" ht="15.5" x14ac:dyDescent="0.35">
      <c r="C171" t="s">
        <v>225</v>
      </c>
      <c r="D171" s="6">
        <v>2.9700000000000001E-2</v>
      </c>
      <c r="E171" s="6">
        <v>3.6900000000000002E-2</v>
      </c>
      <c r="F171" s="6">
        <v>3.2400000000000005E-2</v>
      </c>
      <c r="G171" s="6">
        <v>2.46E-2</v>
      </c>
    </row>
    <row r="172" spans="2:21" ht="15.5" x14ac:dyDescent="0.35">
      <c r="C172" t="s">
        <v>226</v>
      </c>
      <c r="D172" s="6">
        <v>3.6400000000000002E-2</v>
      </c>
      <c r="E172" s="6">
        <v>4.4999999999999998E-2</v>
      </c>
      <c r="F172" s="6">
        <v>3.95E-2</v>
      </c>
      <c r="G172" s="6">
        <v>3.2400000000000005E-2</v>
      </c>
    </row>
    <row r="173" spans="2:21" ht="15.5" x14ac:dyDescent="0.35">
      <c r="C173" t="s">
        <v>227</v>
      </c>
      <c r="D173" s="6">
        <v>4.0399999999999998E-2</v>
      </c>
      <c r="E173" s="6">
        <v>4.7199999999999999E-2</v>
      </c>
      <c r="F173" s="6">
        <v>3.9399999999999998E-2</v>
      </c>
      <c r="G173" s="6">
        <v>3.32E-2</v>
      </c>
    </row>
    <row r="174" spans="2:21" ht="15.5" x14ac:dyDescent="0.35">
      <c r="C174" t="s">
        <v>228</v>
      </c>
      <c r="D174" s="6">
        <v>5356.51</v>
      </c>
    </row>
    <row r="175" spans="2:21" ht="15.5" x14ac:dyDescent="0.35">
      <c r="C175" t="s">
        <v>229</v>
      </c>
      <c r="D175" s="5">
        <v>8056000000000</v>
      </c>
      <c r="E175" s="5">
        <v>7762000000000</v>
      </c>
      <c r="F175" s="5">
        <v>7415000000000</v>
      </c>
      <c r="G175" s="5">
        <v>7123000000000</v>
      </c>
    </row>
    <row r="176" spans="2:21" ht="15.5" x14ac:dyDescent="0.35">
      <c r="C176" t="s">
        <v>230</v>
      </c>
      <c r="D176" s="6">
        <v>2.73</v>
      </c>
      <c r="E176" s="6">
        <v>2.93</v>
      </c>
      <c r="F176" s="6">
        <v>3.28</v>
      </c>
      <c r="G176" s="6">
        <v>3.02</v>
      </c>
    </row>
    <row r="177" spans="3:21" ht="15.5" x14ac:dyDescent="0.35">
      <c r="C177" t="s">
        <v>231</v>
      </c>
      <c r="D177" s="6">
        <v>8496.17</v>
      </c>
      <c r="E177" s="6">
        <v>8186.64</v>
      </c>
      <c r="F177" s="6">
        <v>7820.69</v>
      </c>
      <c r="G177" s="6">
        <v>7512.12</v>
      </c>
    </row>
    <row r="178" spans="3:21" ht="15.5" x14ac:dyDescent="0.35">
      <c r="C178" t="s">
        <v>232</v>
      </c>
      <c r="D178" s="6">
        <v>2.73</v>
      </c>
      <c r="E178" s="6">
        <v>2.93</v>
      </c>
      <c r="F178" s="6">
        <v>3.28</v>
      </c>
      <c r="G178" s="6">
        <v>3.02</v>
      </c>
    </row>
    <row r="179" spans="3:21" ht="15.5" x14ac:dyDescent="0.35">
      <c r="C179" t="s">
        <v>233</v>
      </c>
      <c r="D179" s="6">
        <v>8496.17</v>
      </c>
      <c r="E179" s="6">
        <v>8186.64</v>
      </c>
      <c r="F179" s="6">
        <v>7820.69</v>
      </c>
      <c r="G179" s="6">
        <v>7512.12</v>
      </c>
    </row>
    <row r="180" spans="3:21" ht="15.5" x14ac:dyDescent="0.35">
      <c r="C180" t="s">
        <v>234</v>
      </c>
    </row>
    <row r="181" spans="3:21" ht="15.5" x14ac:dyDescent="0.35">
      <c r="C181" t="s">
        <v>235</v>
      </c>
    </row>
    <row r="182" spans="3:21" ht="15.5" x14ac:dyDescent="0.35">
      <c r="C182" t="s">
        <v>236</v>
      </c>
      <c r="D182" s="5">
        <v>8056000000000</v>
      </c>
      <c r="E182" s="5">
        <v>7763000000000</v>
      </c>
      <c r="F182" s="5">
        <v>7416000000000</v>
      </c>
      <c r="G182" s="5">
        <v>7123000000000</v>
      </c>
    </row>
    <row r="183" spans="3:21" ht="15.5" x14ac:dyDescent="0.35">
      <c r="C183" t="s">
        <v>23</v>
      </c>
    </row>
    <row r="184" spans="3:21" ht="15.5" x14ac:dyDescent="0.35">
      <c r="C184" t="s">
        <v>20</v>
      </c>
      <c r="D184" s="5">
        <v>-3176000000000</v>
      </c>
      <c r="E184" s="5">
        <v>-2789000000000</v>
      </c>
      <c r="F184" s="5">
        <v>-2376000000000</v>
      </c>
      <c r="G184" s="5">
        <v>-2677000000000</v>
      </c>
    </row>
    <row r="185" spans="3:21" ht="15.5" x14ac:dyDescent="0.35">
      <c r="C185" t="s">
        <v>237</v>
      </c>
      <c r="D185" s="5">
        <v>2145000000000</v>
      </c>
      <c r="E185" s="5">
        <v>1839000000000</v>
      </c>
      <c r="F185" s="5">
        <v>1474000000000</v>
      </c>
      <c r="G185" s="5">
        <v>1218000000000</v>
      </c>
    </row>
    <row r="186" spans="3:21" ht="15.5" x14ac:dyDescent="0.35">
      <c r="C186" t="s">
        <v>238</v>
      </c>
      <c r="D186" s="5">
        <v>454000000000</v>
      </c>
      <c r="E186" s="5">
        <v>501000000000</v>
      </c>
      <c r="F186" s="5">
        <v>434000000000</v>
      </c>
      <c r="G186" s="5">
        <v>239000000000</v>
      </c>
    </row>
    <row r="187" spans="3:21" ht="15.5" x14ac:dyDescent="0.35">
      <c r="C187" t="s">
        <v>239</v>
      </c>
      <c r="D187" s="5">
        <v>-62000000000</v>
      </c>
      <c r="E187" s="5">
        <v>-105000000000</v>
      </c>
      <c r="F187" s="5">
        <v>-86000000000</v>
      </c>
      <c r="G187" s="5">
        <v>-68000000000</v>
      </c>
    </row>
    <row r="188" spans="3:21" ht="15.5" x14ac:dyDescent="0.35">
      <c r="C188" t="s">
        <v>12</v>
      </c>
      <c r="D188" s="5">
        <v>392000000000</v>
      </c>
      <c r="E188" s="5">
        <v>396000000000</v>
      </c>
      <c r="F188" s="5">
        <v>347000000000</v>
      </c>
      <c r="G188" s="5">
        <v>171000000000</v>
      </c>
    </row>
    <row r="189" spans="3:21" ht="15.5" x14ac:dyDescent="0.35">
      <c r="C189" t="s">
        <v>15</v>
      </c>
      <c r="D189" s="6">
        <v>413.36</v>
      </c>
      <c r="E189" s="6">
        <v>417.28</v>
      </c>
      <c r="F189" s="6">
        <v>366.31</v>
      </c>
      <c r="G189" s="6">
        <v>179.92</v>
      </c>
    </row>
    <row r="190" spans="3:21" ht="15.5" x14ac:dyDescent="0.35">
      <c r="C190" t="s">
        <v>57</v>
      </c>
      <c r="I190" s="6">
        <v>1183.49</v>
      </c>
      <c r="J190" s="6">
        <v>1039.51</v>
      </c>
      <c r="K190" s="6">
        <v>890.58</v>
      </c>
      <c r="L190" s="6">
        <v>739.68</v>
      </c>
      <c r="M190" s="6">
        <v>342.5</v>
      </c>
      <c r="N190" s="6">
        <v>243.91</v>
      </c>
      <c r="O190" s="6">
        <v>648.37</v>
      </c>
      <c r="P190" s="6">
        <v>1074.24</v>
      </c>
      <c r="Q190" s="6">
        <v>1258.8599999999999</v>
      </c>
      <c r="R190" s="6">
        <v>1264.9000000000001</v>
      </c>
      <c r="S190" s="6">
        <v>938.24</v>
      </c>
      <c r="T190" s="6">
        <v>461.37</v>
      </c>
      <c r="U190" s="6">
        <v>385.53</v>
      </c>
    </row>
    <row r="191" spans="3:21" ht="15.5" x14ac:dyDescent="0.35">
      <c r="C191" t="s">
        <v>71</v>
      </c>
      <c r="I191" s="6">
        <v>20.28</v>
      </c>
      <c r="J191" s="6">
        <v>23.95</v>
      </c>
      <c r="K191" s="6">
        <v>30.54</v>
      </c>
      <c r="L191" s="6">
        <v>52.73</v>
      </c>
      <c r="M191" s="6">
        <v>72.77</v>
      </c>
      <c r="N191" s="6">
        <v>114.8</v>
      </c>
      <c r="O191" s="6">
        <v>24.99</v>
      </c>
      <c r="P191" s="6">
        <v>20.95</v>
      </c>
      <c r="Q191" s="6">
        <v>28.99</v>
      </c>
      <c r="R191" s="6">
        <v>20.36</v>
      </c>
      <c r="S191" s="6">
        <v>17.989999999999998</v>
      </c>
      <c r="T191" s="6">
        <v>33.159999999999997</v>
      </c>
      <c r="U191" s="6">
        <v>24.64</v>
      </c>
    </row>
    <row r="192" spans="3:21" ht="15.5" x14ac:dyDescent="0.35">
      <c r="C192" t="s">
        <v>74</v>
      </c>
      <c r="I192" s="6">
        <v>8.74</v>
      </c>
      <c r="J192" s="6">
        <v>9.51</v>
      </c>
      <c r="K192" s="6">
        <v>11.08</v>
      </c>
      <c r="L192" s="6">
        <v>18.95</v>
      </c>
      <c r="M192" s="6">
        <v>17.93</v>
      </c>
      <c r="N192" s="6">
        <v>21.77</v>
      </c>
      <c r="O192" s="6">
        <v>8.1999999999999993</v>
      </c>
      <c r="P192" s="6">
        <v>9.6199999999999992</v>
      </c>
      <c r="Q192" s="6">
        <v>13.62</v>
      </c>
      <c r="R192" s="6">
        <v>9.52</v>
      </c>
      <c r="S192" s="6">
        <v>7.64</v>
      </c>
      <c r="T192" s="6">
        <v>12.56</v>
      </c>
      <c r="U192" s="6">
        <v>9.01</v>
      </c>
    </row>
    <row r="193" spans="3:21" ht="15.5" x14ac:dyDescent="0.35">
      <c r="C193" t="s">
        <v>240</v>
      </c>
      <c r="I193" s="5">
        <v>1545900000000</v>
      </c>
      <c r="J193" s="5">
        <v>1438870000000</v>
      </c>
      <c r="K193" s="5">
        <v>1327030000000</v>
      </c>
      <c r="L193" s="5">
        <v>1135410000000</v>
      </c>
      <c r="M193" s="5">
        <v>675700000000</v>
      </c>
      <c r="N193" s="5">
        <v>557150000000</v>
      </c>
      <c r="O193" s="5">
        <v>978510000000</v>
      </c>
      <c r="P193" s="5">
        <v>1200460000000</v>
      </c>
    </row>
    <row r="194" spans="3:21" ht="15.5" x14ac:dyDescent="0.35">
      <c r="C194" t="s">
        <v>241</v>
      </c>
      <c r="I194" s="6">
        <v>0.1186</v>
      </c>
      <c r="J194" s="6">
        <v>0.1103</v>
      </c>
      <c r="K194" s="6">
        <v>0.1007</v>
      </c>
      <c r="L194" s="6">
        <v>8.5999999999999993E-2</v>
      </c>
      <c r="M194" s="6">
        <v>4.0599999999999997E-2</v>
      </c>
      <c r="N194" s="6">
        <v>3.0299999999999997E-2</v>
      </c>
      <c r="O194" s="6">
        <v>8.4499999999999992E-2</v>
      </c>
      <c r="P194" s="6">
        <v>0.14529999999999998</v>
      </c>
      <c r="Q194" s="6">
        <v>0.17480000000000001</v>
      </c>
      <c r="R194" s="6">
        <v>0.18140000000000001</v>
      </c>
      <c r="S194" s="6">
        <v>0.15579999999999999</v>
      </c>
      <c r="T194" s="6">
        <v>0.1014</v>
      </c>
      <c r="U194" s="6">
        <v>0.1288</v>
      </c>
    </row>
    <row r="195" spans="3:21" ht="15.5" x14ac:dyDescent="0.35">
      <c r="C195" t="s">
        <v>242</v>
      </c>
      <c r="I195" s="6">
        <v>0.14460000000000001</v>
      </c>
      <c r="J195" s="6">
        <v>0.13439999999999999</v>
      </c>
      <c r="K195" s="6">
        <v>0.1232</v>
      </c>
      <c r="L195" s="6">
        <v>0.1091</v>
      </c>
      <c r="M195" s="6">
        <v>5.5599999999999997E-2</v>
      </c>
      <c r="N195" s="6">
        <v>4.1200000000000001E-2</v>
      </c>
      <c r="O195" s="6">
        <v>0.11169999999999999</v>
      </c>
      <c r="P195" s="6">
        <v>0.19469999999999998</v>
      </c>
      <c r="Q195" s="6">
        <v>0.26229999999999998</v>
      </c>
      <c r="R195" s="6">
        <v>0.32289999999999996</v>
      </c>
      <c r="S195" s="6">
        <v>0.3145</v>
      </c>
      <c r="T195" s="6">
        <v>0.2024</v>
      </c>
      <c r="U195" s="6">
        <v>0.1905</v>
      </c>
    </row>
    <row r="196" spans="3:21" ht="15.5" x14ac:dyDescent="0.35">
      <c r="C196" t="s">
        <v>243</v>
      </c>
      <c r="I196" s="6">
        <v>0.15629999999999999</v>
      </c>
      <c r="J196" s="6">
        <v>0.14880000000000002</v>
      </c>
      <c r="K196" s="6">
        <v>0.13849999999999998</v>
      </c>
      <c r="L196" s="6">
        <v>0.11460000000000001</v>
      </c>
      <c r="M196" s="6">
        <v>5.8200000000000002E-2</v>
      </c>
      <c r="N196" s="6">
        <v>4.4400000000000002E-2</v>
      </c>
      <c r="O196" s="6">
        <v>0.11560000000000001</v>
      </c>
      <c r="P196" s="6">
        <v>0.18260000000000001</v>
      </c>
      <c r="Q196" s="6">
        <v>0.25230000000000002</v>
      </c>
      <c r="R196" s="6">
        <v>0.3256</v>
      </c>
      <c r="S196" s="6">
        <v>0.31290000000000001</v>
      </c>
      <c r="T196" s="6">
        <v>0.215</v>
      </c>
      <c r="U196" s="6">
        <v>0.40789999999999998</v>
      </c>
    </row>
    <row r="197" spans="3:21" ht="15.5" x14ac:dyDescent="0.35">
      <c r="C197" t="s">
        <v>244</v>
      </c>
      <c r="I197" s="6">
        <v>17532.830000000002</v>
      </c>
      <c r="J197" s="6">
        <v>17784.689999999999</v>
      </c>
      <c r="K197" s="6">
        <v>13759.67</v>
      </c>
      <c r="L197" s="6">
        <v>24.44</v>
      </c>
      <c r="M197" s="6">
        <v>9.57</v>
      </c>
      <c r="N197" s="6">
        <v>6.69</v>
      </c>
      <c r="O197" s="6">
        <v>11.84</v>
      </c>
      <c r="P197" s="6">
        <v>413.37</v>
      </c>
      <c r="Q197" s="6">
        <v>244.63</v>
      </c>
      <c r="R197" s="6">
        <v>117.38</v>
      </c>
      <c r="S197" s="6">
        <v>56.77</v>
      </c>
      <c r="T197" s="6">
        <v>24.44</v>
      </c>
      <c r="U197" s="6">
        <v>19.510000000000002</v>
      </c>
    </row>
    <row r="198" spans="3:21" ht="15.5" x14ac:dyDescent="0.35">
      <c r="C198" t="s">
        <v>68</v>
      </c>
      <c r="I198" s="6">
        <v>2.93</v>
      </c>
      <c r="J198" s="6">
        <v>3.22</v>
      </c>
      <c r="K198" s="6">
        <v>3.76</v>
      </c>
      <c r="L198" s="6">
        <v>5.75</v>
      </c>
      <c r="M198" s="6">
        <v>4.05</v>
      </c>
      <c r="N198" s="6">
        <v>4.7300000000000004</v>
      </c>
      <c r="O198" s="6">
        <v>2.79</v>
      </c>
      <c r="P198" s="6">
        <v>4.08</v>
      </c>
      <c r="Q198" s="6">
        <v>7.6</v>
      </c>
      <c r="R198" s="6">
        <v>6.57</v>
      </c>
      <c r="S198" s="6">
        <v>5.66</v>
      </c>
      <c r="T198" s="6">
        <v>6.71</v>
      </c>
      <c r="U198" s="6">
        <v>4.6900000000000004</v>
      </c>
    </row>
    <row r="199" spans="3:21" ht="15.5" x14ac:dyDescent="0.35">
      <c r="C199" t="s">
        <v>65</v>
      </c>
      <c r="I199" s="6">
        <v>8186.64</v>
      </c>
      <c r="J199" s="6">
        <v>7733.73</v>
      </c>
      <c r="K199" s="6">
        <v>7226.01</v>
      </c>
      <c r="L199" s="6">
        <v>6781.27</v>
      </c>
      <c r="M199" s="6">
        <v>6155.55</v>
      </c>
      <c r="N199" s="6">
        <v>5913.91</v>
      </c>
      <c r="O199" s="6">
        <v>5804.38</v>
      </c>
      <c r="P199" s="6">
        <v>5517.43</v>
      </c>
      <c r="Q199" s="6">
        <v>4800.1899999999996</v>
      </c>
      <c r="R199" s="6">
        <v>3917.77</v>
      </c>
      <c r="S199" s="6">
        <v>2983.67</v>
      </c>
      <c r="T199" s="6">
        <v>2279.8000000000002</v>
      </c>
      <c r="U199" s="6">
        <v>2023.43</v>
      </c>
    </row>
    <row r="200" spans="3:21" ht="15.5" x14ac:dyDescent="0.35">
      <c r="C200" t="s">
        <v>245</v>
      </c>
      <c r="I200" s="6">
        <v>2.93</v>
      </c>
      <c r="J200" s="6">
        <v>3.22</v>
      </c>
      <c r="K200" s="6">
        <v>3.76</v>
      </c>
      <c r="L200" s="6">
        <v>5.75</v>
      </c>
      <c r="M200" s="6">
        <v>4.05</v>
      </c>
      <c r="N200" s="6">
        <v>4.7300000000000004</v>
      </c>
      <c r="O200" s="6">
        <v>2.79</v>
      </c>
      <c r="P200" s="6">
        <v>4.08</v>
      </c>
      <c r="Q200" s="6">
        <v>7.6</v>
      </c>
      <c r="R200" s="6">
        <v>6.57</v>
      </c>
      <c r="S200" s="6">
        <v>5.66</v>
      </c>
      <c r="T200" s="6">
        <v>6.71</v>
      </c>
      <c r="U200" s="6">
        <v>4.6900000000000004</v>
      </c>
    </row>
    <row r="201" spans="3:21" ht="15.5" x14ac:dyDescent="0.35">
      <c r="C201" t="s">
        <v>246</v>
      </c>
      <c r="I201" s="6">
        <v>8186.64</v>
      </c>
      <c r="J201" s="6">
        <v>7733.73</v>
      </c>
      <c r="K201" s="6">
        <v>7226.01</v>
      </c>
      <c r="L201" s="6">
        <v>6781.27</v>
      </c>
      <c r="M201" s="6">
        <v>6155.55</v>
      </c>
      <c r="N201" s="6">
        <v>5913.91</v>
      </c>
      <c r="O201" s="6">
        <v>5804.38</v>
      </c>
      <c r="P201" s="6">
        <v>5517.43</v>
      </c>
      <c r="Q201" s="6">
        <v>4800.1899999999996</v>
      </c>
      <c r="R201" s="6">
        <v>3917.77</v>
      </c>
      <c r="S201" s="6">
        <v>2983.67</v>
      </c>
      <c r="T201" s="6">
        <v>2279.8000000000002</v>
      </c>
      <c r="U201" s="6">
        <v>2023.43</v>
      </c>
    </row>
    <row r="202" spans="3:21" ht="15.5" x14ac:dyDescent="0.35">
      <c r="C202" t="s">
        <v>247</v>
      </c>
      <c r="L202" s="5">
        <v>43000000000</v>
      </c>
      <c r="M202" s="5">
        <v>93000000000</v>
      </c>
      <c r="N202" s="5">
        <v>122000000000</v>
      </c>
      <c r="O202" s="5">
        <v>105000000000</v>
      </c>
      <c r="P202" s="5">
        <v>56000000000</v>
      </c>
      <c r="Q202" s="5">
        <v>60000000000</v>
      </c>
      <c r="R202" s="5">
        <v>60000000000</v>
      </c>
      <c r="S202" s="5">
        <v>56000000000</v>
      </c>
      <c r="T202" s="5">
        <v>73000000000</v>
      </c>
      <c r="U202" s="5">
        <v>81000000000</v>
      </c>
    </row>
    <row r="203" spans="3:21" ht="15.5" x14ac:dyDescent="0.35">
      <c r="C203" t="s">
        <v>248</v>
      </c>
      <c r="L203" s="5">
        <v>252000000000</v>
      </c>
      <c r="M203" s="5">
        <v>774000000000</v>
      </c>
      <c r="N203" s="5">
        <v>747000000000</v>
      </c>
      <c r="O203" s="5">
        <v>490000000000</v>
      </c>
      <c r="P203" s="5">
        <v>595000000000</v>
      </c>
      <c r="Q203" s="5">
        <v>651000000000</v>
      </c>
      <c r="R203" s="5">
        <v>497000000000</v>
      </c>
      <c r="S203" s="5">
        <v>358000000000</v>
      </c>
      <c r="T203" s="5">
        <v>264000000000</v>
      </c>
      <c r="U203" s="5">
        <v>176000000000</v>
      </c>
    </row>
    <row r="204" spans="3:21" ht="15.5" x14ac:dyDescent="0.35">
      <c r="C204" t="s">
        <v>25</v>
      </c>
      <c r="L204" s="5">
        <v>295000000000</v>
      </c>
      <c r="M204" s="5">
        <v>867000000000</v>
      </c>
      <c r="N204" s="5">
        <v>869000000000</v>
      </c>
      <c r="O204" s="5">
        <v>595000000000</v>
      </c>
      <c r="P204" s="5">
        <v>651000000000</v>
      </c>
      <c r="Q204" s="5">
        <v>711000000000</v>
      </c>
      <c r="R204" s="5">
        <v>557000000000</v>
      </c>
      <c r="S204" s="5">
        <v>414000000000</v>
      </c>
      <c r="T204" s="5">
        <v>337000000000</v>
      </c>
      <c r="U204" s="5">
        <v>257000000000</v>
      </c>
    </row>
    <row r="205" spans="3:21" ht="15.5" x14ac:dyDescent="0.35">
      <c r="C205" t="s">
        <v>22</v>
      </c>
      <c r="I205" s="5">
        <v>-2789000000000</v>
      </c>
      <c r="J205" s="5">
        <v>-2172000000000</v>
      </c>
      <c r="K205" s="5">
        <v>-1375000000000</v>
      </c>
      <c r="L205" s="5">
        <v>-640000000000</v>
      </c>
      <c r="M205" s="5">
        <v>154000000000</v>
      </c>
      <c r="N205" s="5">
        <v>297000000000</v>
      </c>
      <c r="O205" s="5">
        <v>-280000000000</v>
      </c>
      <c r="P205" s="5">
        <v>-690000000000</v>
      </c>
      <c r="Q205" s="5">
        <v>-1164000000000</v>
      </c>
      <c r="R205" s="5">
        <v>-1556000000000</v>
      </c>
      <c r="S205" s="5">
        <v>-1457000000000</v>
      </c>
      <c r="T205" s="5">
        <v>-544000000000</v>
      </c>
      <c r="U205" s="5">
        <v>141000000000</v>
      </c>
    </row>
    <row r="206" spans="3:21" ht="15.5" x14ac:dyDescent="0.35">
      <c r="C206" t="s">
        <v>249</v>
      </c>
      <c r="I206" s="5">
        <v>1839000000000</v>
      </c>
      <c r="J206" s="5">
        <v>1347000000000</v>
      </c>
      <c r="K206" s="5">
        <v>586000000000</v>
      </c>
      <c r="L206" s="5">
        <v>195000000000</v>
      </c>
      <c r="M206" s="5">
        <v>-28000000000</v>
      </c>
      <c r="N206" s="5">
        <v>-60000000000</v>
      </c>
      <c r="O206" s="5">
        <v>195000000000</v>
      </c>
      <c r="P206" s="5">
        <v>758000000000</v>
      </c>
      <c r="Q206" s="5">
        <v>781000000000</v>
      </c>
      <c r="R206" s="5">
        <v>238000000000</v>
      </c>
      <c r="S206" s="5">
        <v>-158000000000</v>
      </c>
      <c r="T206" s="5">
        <v>-606000000000</v>
      </c>
      <c r="U206" s="5">
        <v>-345000000000</v>
      </c>
    </row>
    <row r="207" spans="3:21" ht="15.5" x14ac:dyDescent="0.35">
      <c r="C207" t="s">
        <v>250</v>
      </c>
      <c r="I207" s="5">
        <v>1486000000000</v>
      </c>
      <c r="J207" s="5">
        <v>1373000000000</v>
      </c>
      <c r="K207" s="5">
        <v>1311000000000</v>
      </c>
      <c r="L207" s="5">
        <v>1110000000000</v>
      </c>
      <c r="M207" s="5">
        <v>753000000000</v>
      </c>
      <c r="N207" s="5">
        <v>407000000000</v>
      </c>
      <c r="O207" s="5">
        <v>882000000000</v>
      </c>
      <c r="P207" s="5">
        <v>774000000000</v>
      </c>
      <c r="Q207" s="5">
        <v>494000000000</v>
      </c>
      <c r="R207" s="5">
        <v>828000000000</v>
      </c>
      <c r="S207" s="5">
        <v>1516000000000</v>
      </c>
      <c r="T207" s="5">
        <v>1245000000000</v>
      </c>
      <c r="U207" s="5">
        <v>517000000000</v>
      </c>
    </row>
    <row r="208" spans="3:21" ht="15.5" x14ac:dyDescent="0.35">
      <c r="C208" t="s">
        <v>251</v>
      </c>
      <c r="I208" s="5">
        <v>-279000000000</v>
      </c>
      <c r="J208" s="5">
        <v>-167000000000</v>
      </c>
      <c r="K208" s="5">
        <v>-177000000000</v>
      </c>
      <c r="L208" s="5">
        <v>-204000000000</v>
      </c>
      <c r="M208" s="5">
        <v>-450000000000</v>
      </c>
      <c r="N208" s="5">
        <v>-771000000000</v>
      </c>
      <c r="O208" s="5">
        <v>-954000000000</v>
      </c>
      <c r="P208" s="5">
        <v>-978000000000</v>
      </c>
      <c r="Q208" s="5">
        <v>-597000000000</v>
      </c>
      <c r="R208" s="5">
        <v>-573000000000</v>
      </c>
      <c r="S208" s="5">
        <v>-347000000000</v>
      </c>
      <c r="T208" s="5">
        <v>-397000000000</v>
      </c>
      <c r="U208" s="5">
        <v>-461000000000</v>
      </c>
    </row>
    <row r="209" spans="2:21" ht="15.5" x14ac:dyDescent="0.35">
      <c r="C209" t="s">
        <v>14</v>
      </c>
      <c r="I209" s="5">
        <v>1208000000000</v>
      </c>
      <c r="J209" s="5">
        <v>1207000000000</v>
      </c>
      <c r="K209" s="5">
        <v>1133000000000</v>
      </c>
      <c r="L209" s="5">
        <v>906000000000</v>
      </c>
      <c r="M209" s="5">
        <v>303000000000</v>
      </c>
      <c r="N209" s="5">
        <v>-364000000000</v>
      </c>
      <c r="O209" s="5">
        <v>-72000000000</v>
      </c>
      <c r="P209" s="5">
        <v>-204000000000</v>
      </c>
      <c r="Q209" s="5">
        <v>-103000000000</v>
      </c>
      <c r="R209" s="5">
        <v>254000000000</v>
      </c>
      <c r="S209" s="5">
        <v>1169000000000</v>
      </c>
      <c r="T209" s="5">
        <v>848000000000</v>
      </c>
      <c r="U209" s="5">
        <v>57000000000</v>
      </c>
    </row>
    <row r="210" spans="2:21" ht="15.5" x14ac:dyDescent="0.35">
      <c r="C210" t="s">
        <v>16</v>
      </c>
      <c r="I210" s="6">
        <v>1273.74</v>
      </c>
      <c r="J210" s="6">
        <v>1272.53</v>
      </c>
      <c r="K210" s="6">
        <v>1195.42</v>
      </c>
      <c r="L210" s="6">
        <v>955.65</v>
      </c>
      <c r="M210" s="6">
        <v>319.58</v>
      </c>
      <c r="N210" s="6">
        <v>-383.85</v>
      </c>
      <c r="O210" s="6">
        <v>-75.760000000000005</v>
      </c>
      <c r="P210" s="6">
        <v>-214.9</v>
      </c>
      <c r="Q210" s="6">
        <v>-108.28</v>
      </c>
      <c r="R210" s="6">
        <v>268.10000000000002</v>
      </c>
      <c r="S210" s="6">
        <v>1233.02</v>
      </c>
      <c r="T210" s="6">
        <v>894.45</v>
      </c>
      <c r="U210" s="6">
        <v>59.8</v>
      </c>
    </row>
    <row r="212" spans="2:21" ht="15.5" x14ac:dyDescent="0.35">
      <c r="B212" t="s">
        <v>252</v>
      </c>
      <c r="C212" t="s">
        <v>253</v>
      </c>
      <c r="D212" s="5">
        <v>293000000000</v>
      </c>
      <c r="E212" s="5">
        <v>349000000000</v>
      </c>
      <c r="F212" s="5">
        <v>293000000000</v>
      </c>
      <c r="G212" s="5">
        <v>231000000000</v>
      </c>
      <c r="H212" s="5">
        <v>1174000000000</v>
      </c>
      <c r="I212" s="5">
        <v>1122000000000</v>
      </c>
      <c r="J212" s="5">
        <v>986000000000</v>
      </c>
      <c r="K212" s="5">
        <v>844000000000</v>
      </c>
      <c r="L212" s="5">
        <v>701000000000</v>
      </c>
      <c r="M212" s="5">
        <v>325000000000</v>
      </c>
      <c r="N212" s="5">
        <v>231000000000</v>
      </c>
      <c r="O212" s="5">
        <v>615000000000</v>
      </c>
      <c r="P212" s="5">
        <v>1019000000000</v>
      </c>
      <c r="Q212" s="5">
        <v>1194000000000</v>
      </c>
    </row>
    <row r="213" spans="2:21" ht="15.5" x14ac:dyDescent="0.35">
      <c r="C213" t="s">
        <v>254</v>
      </c>
      <c r="H213" s="5">
        <v>1166000000000</v>
      </c>
      <c r="I213" s="5">
        <v>1122000000000</v>
      </c>
      <c r="J213" s="5">
        <v>986000000000</v>
      </c>
      <c r="K213" s="5">
        <v>844000000000</v>
      </c>
      <c r="L213" s="5">
        <v>701000000000</v>
      </c>
      <c r="M213" s="5">
        <v>325000000000</v>
      </c>
      <c r="N213" s="5">
        <v>231000000000</v>
      </c>
      <c r="O213" s="5">
        <v>615000000000</v>
      </c>
      <c r="P213" s="5">
        <v>1019000000000</v>
      </c>
      <c r="Q213" s="5">
        <v>1194000000000</v>
      </c>
    </row>
    <row r="214" spans="2:21" ht="15.5" x14ac:dyDescent="0.35">
      <c r="C214" t="s">
        <v>401</v>
      </c>
      <c r="H214" s="5">
        <v>950</v>
      </c>
      <c r="I214" s="5">
        <v>950</v>
      </c>
      <c r="J214" s="5">
        <v>728</v>
      </c>
      <c r="K214" s="5">
        <v>535</v>
      </c>
      <c r="L214" s="5">
        <v>445</v>
      </c>
      <c r="M214" s="5">
        <v>117</v>
      </c>
      <c r="N214" s="5">
        <v>106</v>
      </c>
      <c r="O214" s="6">
        <v>158.19999999999999</v>
      </c>
      <c r="P214" s="5">
        <v>369</v>
      </c>
      <c r="Q214" s="5">
        <v>369</v>
      </c>
    </row>
    <row r="215" spans="2:21" ht="15.5" x14ac:dyDescent="0.35">
      <c r="C215" t="s">
        <v>76</v>
      </c>
      <c r="H215" s="6">
        <v>0.76730000000000009</v>
      </c>
      <c r="I215" s="6">
        <v>0.80269999999999997</v>
      </c>
      <c r="J215" s="6">
        <v>0.70030000000000003</v>
      </c>
      <c r="K215" s="6">
        <v>0.60070000000000001</v>
      </c>
      <c r="L215" s="6">
        <v>0.60159999999999991</v>
      </c>
      <c r="M215" s="6">
        <v>0.34159999999999996</v>
      </c>
      <c r="N215" s="6">
        <v>0.43459999999999999</v>
      </c>
      <c r="O215" s="6">
        <v>0.24399999999999999</v>
      </c>
      <c r="P215" s="6">
        <v>0.34350000000000003</v>
      </c>
      <c r="Q215" s="6">
        <v>0.29309999999999997</v>
      </c>
    </row>
    <row r="216" spans="2:21" ht="15.5" x14ac:dyDescent="0.35">
      <c r="C216" t="s">
        <v>402</v>
      </c>
      <c r="H216" s="6">
        <v>4.3799999999999999E-2</v>
      </c>
      <c r="I216" s="6">
        <v>3.9399999999999998E-2</v>
      </c>
      <c r="J216" s="6">
        <v>3.0200000000000001E-2</v>
      </c>
      <c r="K216" s="6">
        <v>1.9799999999999998E-2</v>
      </c>
      <c r="L216" s="6">
        <v>1.66E-2</v>
      </c>
      <c r="M216" s="6">
        <v>5.1999999999999998E-3</v>
      </c>
      <c r="N216" s="6">
        <v>4.1999999999999997E-3</v>
      </c>
      <c r="O216" s="6">
        <v>1.2500000000000001E-2</v>
      </c>
      <c r="P216" s="6">
        <v>2.4799999999999999E-2</v>
      </c>
      <c r="Q216" s="6">
        <v>1.6399999999999998E-2</v>
      </c>
    </row>
    <row r="217" spans="2:21" ht="15.5" x14ac:dyDescent="0.35">
      <c r="C217" t="s">
        <v>56</v>
      </c>
      <c r="D217" s="6">
        <v>309.52</v>
      </c>
      <c r="E217" s="6">
        <v>368.53</v>
      </c>
      <c r="F217" s="6">
        <v>308.58</v>
      </c>
      <c r="G217" s="6">
        <v>243.27</v>
      </c>
      <c r="H217" s="6">
        <v>1238.0899999999999</v>
      </c>
      <c r="I217" s="6">
        <v>1183.49</v>
      </c>
      <c r="J217" s="6">
        <v>1039.51</v>
      </c>
      <c r="K217" s="6">
        <v>890.58</v>
      </c>
      <c r="L217" s="6">
        <v>739.68</v>
      </c>
      <c r="M217" s="6">
        <v>342.5</v>
      </c>
      <c r="N217" s="6">
        <v>243.91</v>
      </c>
      <c r="O217" s="6">
        <v>648.37</v>
      </c>
      <c r="P217" s="6">
        <v>1074.24</v>
      </c>
      <c r="Q217" s="6">
        <v>1258.8599999999999</v>
      </c>
    </row>
    <row r="218" spans="2:21" ht="15.5" x14ac:dyDescent="0.35">
      <c r="C218" t="s">
        <v>255</v>
      </c>
      <c r="H218" s="6">
        <v>1229.9000000000001</v>
      </c>
      <c r="I218" s="6">
        <v>1183.49</v>
      </c>
      <c r="J218" s="6">
        <v>1039.51</v>
      </c>
      <c r="K218" s="6">
        <v>890.58</v>
      </c>
      <c r="L218" s="6">
        <v>739.68</v>
      </c>
      <c r="M218" s="6">
        <v>342.5</v>
      </c>
      <c r="N218" s="6">
        <v>243.91</v>
      </c>
      <c r="O218" s="6">
        <v>648.37</v>
      </c>
      <c r="P218" s="6">
        <v>1074.24</v>
      </c>
      <c r="Q218" s="6">
        <v>1258.8599999999999</v>
      </c>
    </row>
    <row r="219" spans="2:21" ht="15.5" x14ac:dyDescent="0.35">
      <c r="C219" t="s">
        <v>78</v>
      </c>
      <c r="H219" s="5">
        <v>950</v>
      </c>
      <c r="I219" s="5">
        <v>950</v>
      </c>
      <c r="J219" s="5">
        <v>728</v>
      </c>
      <c r="K219" s="5">
        <v>535</v>
      </c>
      <c r="L219" s="5">
        <v>445</v>
      </c>
      <c r="M219" s="5">
        <v>117</v>
      </c>
      <c r="N219" s="5">
        <v>106</v>
      </c>
      <c r="O219" s="6">
        <v>158.19999999999999</v>
      </c>
      <c r="P219" s="5">
        <v>369</v>
      </c>
      <c r="Q219" s="5">
        <v>369</v>
      </c>
    </row>
    <row r="220" spans="2:21" ht="15.5" x14ac:dyDescent="0.35">
      <c r="C220" t="s">
        <v>403</v>
      </c>
      <c r="H220" s="6">
        <v>0.76730000000000009</v>
      </c>
      <c r="I220" s="6">
        <v>0.80269999999999997</v>
      </c>
      <c r="J220" s="6">
        <v>0.70030000000000003</v>
      </c>
      <c r="K220" s="6">
        <v>0.60070000000000001</v>
      </c>
      <c r="L220" s="6">
        <v>0.60159999999999991</v>
      </c>
      <c r="M220" s="6">
        <v>0.34159999999999996</v>
      </c>
      <c r="N220" s="6">
        <v>0.43459999999999999</v>
      </c>
      <c r="O220" s="6">
        <v>0.24399999999999999</v>
      </c>
      <c r="P220" s="6">
        <v>0.34350000000000003</v>
      </c>
      <c r="Q220" s="6">
        <v>0.29309999999999997</v>
      </c>
    </row>
    <row r="221" spans="2:21" ht="15.5" x14ac:dyDescent="0.35">
      <c r="C221" t="s">
        <v>404</v>
      </c>
      <c r="H221" s="6">
        <v>4.3799999999999999E-2</v>
      </c>
      <c r="I221" s="6">
        <v>3.9399999999999998E-2</v>
      </c>
      <c r="J221" s="6">
        <v>3.0200000000000001E-2</v>
      </c>
      <c r="K221" s="6">
        <v>1.9799999999999998E-2</v>
      </c>
      <c r="L221" s="6">
        <v>1.66E-2</v>
      </c>
      <c r="M221" s="6">
        <v>5.1999999999999998E-3</v>
      </c>
      <c r="N221" s="6">
        <v>4.1999999999999997E-3</v>
      </c>
      <c r="O221" s="6">
        <v>1.2500000000000001E-2</v>
      </c>
      <c r="P221" s="6">
        <v>2.4799999999999999E-2</v>
      </c>
      <c r="Q221" s="6">
        <v>1.6399999999999998E-2</v>
      </c>
    </row>
    <row r="222" spans="2:21" ht="15.5" x14ac:dyDescent="0.35">
      <c r="C222" t="s">
        <v>256</v>
      </c>
      <c r="D222" s="5">
        <v>673000000000</v>
      </c>
      <c r="E222" s="5">
        <v>757000000000</v>
      </c>
      <c r="F222" s="5">
        <v>609000000000</v>
      </c>
      <c r="G222" s="5">
        <v>602000000000</v>
      </c>
      <c r="H222" s="5">
        <v>2693000000000</v>
      </c>
      <c r="I222" s="5">
        <v>2603000000000</v>
      </c>
      <c r="J222" s="5">
        <v>2483000000000</v>
      </c>
      <c r="K222" s="5">
        <v>2327000000000</v>
      </c>
      <c r="L222" s="5">
        <v>1951000000000</v>
      </c>
      <c r="M222" s="5">
        <v>1318000000000</v>
      </c>
      <c r="N222" s="5">
        <v>1220000000000</v>
      </c>
      <c r="O222" s="5">
        <v>1873000000000</v>
      </c>
      <c r="P222" s="5">
        <v>2217000000000</v>
      </c>
      <c r="Q222" s="5">
        <v>2542000000000</v>
      </c>
    </row>
    <row r="223" spans="2:21" ht="15.5" x14ac:dyDescent="0.35">
      <c r="C223" t="s">
        <v>257</v>
      </c>
      <c r="H223" s="5">
        <v>2642000000000</v>
      </c>
      <c r="I223" s="5">
        <v>2603000000000</v>
      </c>
      <c r="J223" s="5">
        <v>2483000000000</v>
      </c>
      <c r="K223" s="5">
        <v>2327000000000</v>
      </c>
      <c r="L223" s="5">
        <v>1951000000000</v>
      </c>
      <c r="M223" s="5">
        <v>1318000000000</v>
      </c>
      <c r="N223" s="5">
        <v>1220000000000</v>
      </c>
      <c r="O223" s="5">
        <v>1873000000000</v>
      </c>
      <c r="P223" s="5">
        <v>2217000000000</v>
      </c>
      <c r="Q223" s="5">
        <v>2542000000000</v>
      </c>
    </row>
    <row r="224" spans="2:21" ht="15.5" x14ac:dyDescent="0.35">
      <c r="C224" t="s">
        <v>405</v>
      </c>
      <c r="H224" s="5">
        <v>950</v>
      </c>
      <c r="I224" s="5">
        <v>950</v>
      </c>
      <c r="J224" s="5">
        <v>728</v>
      </c>
      <c r="K224" s="5">
        <v>535</v>
      </c>
      <c r="L224" s="5">
        <v>445</v>
      </c>
      <c r="M224" s="5">
        <v>117</v>
      </c>
      <c r="N224" s="5">
        <v>106</v>
      </c>
      <c r="O224" s="6">
        <v>158.19999999999999</v>
      </c>
      <c r="P224" s="5">
        <v>369</v>
      </c>
      <c r="Q224" s="5">
        <v>369</v>
      </c>
    </row>
    <row r="225" spans="3:17" ht="15.5" x14ac:dyDescent="0.35">
      <c r="C225" t="s">
        <v>406</v>
      </c>
      <c r="H225" s="6">
        <v>0.76730000000000009</v>
      </c>
      <c r="I225" s="6">
        <v>0.80269999999999997</v>
      </c>
      <c r="J225" s="6">
        <v>0.70030000000000003</v>
      </c>
      <c r="K225" s="6">
        <v>0.60070000000000001</v>
      </c>
      <c r="L225" s="6">
        <v>0.60159999999999991</v>
      </c>
      <c r="M225" s="6">
        <v>0.34159999999999996</v>
      </c>
      <c r="N225" s="6">
        <v>0.43459999999999999</v>
      </c>
      <c r="O225" s="6">
        <v>0.24399999999999999</v>
      </c>
      <c r="P225" s="6">
        <v>0.34350000000000003</v>
      </c>
      <c r="Q225" s="6">
        <v>0.29309999999999997</v>
      </c>
    </row>
    <row r="226" spans="3:17" ht="15.5" x14ac:dyDescent="0.35">
      <c r="C226" t="s">
        <v>407</v>
      </c>
      <c r="H226" s="6">
        <v>4.3799999999999999E-2</v>
      </c>
      <c r="I226" s="6">
        <v>3.9399999999999998E-2</v>
      </c>
      <c r="J226" s="6">
        <v>3.0200000000000001E-2</v>
      </c>
      <c r="K226" s="6">
        <v>1.9799999999999998E-2</v>
      </c>
      <c r="L226" s="6">
        <v>1.66E-2</v>
      </c>
      <c r="M226" s="6">
        <v>5.1999999999999998E-3</v>
      </c>
      <c r="N226" s="6">
        <v>4.1999999999999997E-3</v>
      </c>
      <c r="O226" s="6">
        <v>1.2500000000000001E-2</v>
      </c>
      <c r="P226" s="6">
        <v>2.4799999999999999E-2</v>
      </c>
      <c r="Q226" s="6">
        <v>1.6399999999999998E-2</v>
      </c>
    </row>
    <row r="227" spans="3:17" ht="15.5" x14ac:dyDescent="0.35">
      <c r="C227" t="s">
        <v>258</v>
      </c>
      <c r="I227" s="6">
        <v>17.510000000000002</v>
      </c>
    </row>
    <row r="228" spans="3:17" ht="15.5" x14ac:dyDescent="0.35">
      <c r="C228" t="s">
        <v>259</v>
      </c>
      <c r="I228" s="6">
        <v>17.62</v>
      </c>
    </row>
    <row r="229" spans="3:17" ht="15.5" x14ac:dyDescent="0.35">
      <c r="C229" t="s">
        <v>260</v>
      </c>
      <c r="I229" s="6">
        <v>7.49</v>
      </c>
    </row>
    <row r="230" spans="3:17" ht="15.5" x14ac:dyDescent="0.35">
      <c r="C230" t="s">
        <v>261</v>
      </c>
      <c r="I230" s="6">
        <v>5.67E-2</v>
      </c>
    </row>
    <row r="231" spans="3:17" ht="15.5" x14ac:dyDescent="0.35">
      <c r="C231" t="s">
        <v>262</v>
      </c>
      <c r="I231" s="6">
        <v>7.78</v>
      </c>
    </row>
    <row r="232" spans="3:17" ht="15.5" x14ac:dyDescent="0.35">
      <c r="C232" t="s">
        <v>263</v>
      </c>
      <c r="I232" s="6">
        <v>2.5499999999999998</v>
      </c>
    </row>
    <row r="233" spans="3:17" ht="15.5" x14ac:dyDescent="0.35">
      <c r="C233" t="s">
        <v>264</v>
      </c>
      <c r="I233" s="6">
        <v>12.63</v>
      </c>
    </row>
    <row r="234" spans="3:17" ht="15.5" x14ac:dyDescent="0.35">
      <c r="C234" t="s">
        <v>265</v>
      </c>
      <c r="I234" s="6">
        <v>15.74</v>
      </c>
    </row>
    <row r="235" spans="3:17" ht="15.5" x14ac:dyDescent="0.35">
      <c r="C235" t="s">
        <v>266</v>
      </c>
      <c r="I235" s="6">
        <v>14.84</v>
      </c>
    </row>
    <row r="236" spans="3:17" ht="15.5" x14ac:dyDescent="0.35">
      <c r="C236" t="s">
        <v>267</v>
      </c>
      <c r="I236" s="5">
        <v>11</v>
      </c>
    </row>
    <row r="237" spans="3:17" ht="15.5" x14ac:dyDescent="0.35">
      <c r="C237" t="s">
        <v>408</v>
      </c>
      <c r="I237" s="6">
        <v>1.29</v>
      </c>
    </row>
    <row r="238" spans="3:17" ht="15.5" x14ac:dyDescent="0.35">
      <c r="C238" t="s">
        <v>409</v>
      </c>
      <c r="I238" s="6">
        <v>1.06</v>
      </c>
    </row>
    <row r="239" spans="3:17" ht="15.5" x14ac:dyDescent="0.35">
      <c r="C239" t="s">
        <v>268</v>
      </c>
      <c r="I239" s="6">
        <v>1229.9000000000001</v>
      </c>
    </row>
    <row r="240" spans="3:17" ht="15.5" x14ac:dyDescent="0.35">
      <c r="C240" t="s">
        <v>269</v>
      </c>
      <c r="I240" s="6">
        <v>1238.0899999999999</v>
      </c>
    </row>
    <row r="241" spans="3:9" ht="15.5" x14ac:dyDescent="0.35">
      <c r="C241" t="s">
        <v>270</v>
      </c>
      <c r="I241" s="6">
        <v>2786.11</v>
      </c>
    </row>
    <row r="242" spans="3:9" ht="15.5" x14ac:dyDescent="0.35">
      <c r="C242" t="s">
        <v>271</v>
      </c>
      <c r="D242" s="6">
        <v>3349.27</v>
      </c>
    </row>
    <row r="243" spans="3:9" ht="15.5" x14ac:dyDescent="0.35">
      <c r="C243" t="s">
        <v>272</v>
      </c>
      <c r="I243" s="6">
        <v>8496.17</v>
      </c>
    </row>
    <row r="244" spans="3:9" ht="15.5" x14ac:dyDescent="0.35">
      <c r="C244" t="s">
        <v>273</v>
      </c>
      <c r="I244" s="6">
        <v>1376.87</v>
      </c>
    </row>
    <row r="245" spans="3:9" ht="15.5" x14ac:dyDescent="0.35">
      <c r="C245" t="s">
        <v>274</v>
      </c>
      <c r="D245" s="6">
        <v>2.5099999999999998</v>
      </c>
    </row>
    <row r="246" spans="3:9" ht="15.5" x14ac:dyDescent="0.35">
      <c r="C246" t="s">
        <v>275</v>
      </c>
      <c r="D246" s="6">
        <v>2.5</v>
      </c>
    </row>
    <row r="247" spans="3:9" ht="15.5" x14ac:dyDescent="0.35">
      <c r="C247" t="s">
        <v>278</v>
      </c>
      <c r="D247" s="6">
        <v>0.23</v>
      </c>
    </row>
    <row r="248" spans="3:9" ht="15.5" x14ac:dyDescent="0.35">
      <c r="C248" t="s">
        <v>280</v>
      </c>
      <c r="D248" s="6">
        <v>1.23</v>
      </c>
    </row>
    <row r="249" spans="3:9" ht="15.5" x14ac:dyDescent="0.35">
      <c r="C249" t="s">
        <v>410</v>
      </c>
      <c r="I249" s="6">
        <v>20297.28</v>
      </c>
    </row>
    <row r="250" spans="3:9" ht="15.5" x14ac:dyDescent="0.35">
      <c r="C250" t="s">
        <v>12</v>
      </c>
      <c r="D250" s="5">
        <v>392000000000</v>
      </c>
    </row>
    <row r="251" spans="3:9" ht="15.5" x14ac:dyDescent="0.35">
      <c r="C251" t="s">
        <v>281</v>
      </c>
      <c r="I251" s="6">
        <v>9.61</v>
      </c>
    </row>
    <row r="252" spans="3:9" ht="15.5" x14ac:dyDescent="0.35">
      <c r="C252" t="s">
        <v>282</v>
      </c>
      <c r="I252" s="6">
        <v>0.11810000000000001</v>
      </c>
    </row>
    <row r="253" spans="3:9" ht="15.5" x14ac:dyDescent="0.35">
      <c r="C253" t="s">
        <v>283</v>
      </c>
      <c r="I253" s="6">
        <v>0.14480000000000001</v>
      </c>
    </row>
    <row r="254" spans="3:9" ht="15.5" x14ac:dyDescent="0.35">
      <c r="C254" t="s">
        <v>284</v>
      </c>
      <c r="I254" s="6">
        <v>0.15289999999999998</v>
      </c>
    </row>
    <row r="255" spans="3:9" ht="15.5" x14ac:dyDescent="0.35">
      <c r="C255" t="s">
        <v>285</v>
      </c>
      <c r="I255" s="6">
        <v>0.1328</v>
      </c>
    </row>
    <row r="256" spans="3:9" ht="15.5" x14ac:dyDescent="0.35">
      <c r="C256" t="s">
        <v>286</v>
      </c>
      <c r="D256" s="6">
        <v>29.35</v>
      </c>
    </row>
    <row r="257" spans="3:9" ht="15.5" x14ac:dyDescent="0.35">
      <c r="C257" t="s">
        <v>287</v>
      </c>
      <c r="D257" s="6">
        <v>4.92</v>
      </c>
    </row>
    <row r="258" spans="3:9" ht="15.5" x14ac:dyDescent="0.35">
      <c r="C258" t="s">
        <v>288</v>
      </c>
      <c r="D258" s="6">
        <v>22.57</v>
      </c>
    </row>
    <row r="259" spans="3:9" ht="15.5" x14ac:dyDescent="0.35">
      <c r="C259" t="s">
        <v>289</v>
      </c>
      <c r="D259" s="6">
        <v>11.7</v>
      </c>
    </row>
    <row r="260" spans="3:9" ht="15.5" x14ac:dyDescent="0.35">
      <c r="C260" t="s">
        <v>290</v>
      </c>
      <c r="D260" s="6">
        <v>3.1</v>
      </c>
    </row>
    <row r="261" spans="3:9" ht="15.5" x14ac:dyDescent="0.35">
      <c r="C261" t="s">
        <v>291</v>
      </c>
      <c r="I261" s="6">
        <v>0.27</v>
      </c>
    </row>
    <row r="262" spans="3:9" ht="15.5" x14ac:dyDescent="0.35">
      <c r="C262" t="s">
        <v>292</v>
      </c>
      <c r="I262" s="6">
        <v>73.239999999999995</v>
      </c>
    </row>
    <row r="263" spans="3:9" ht="15.5" x14ac:dyDescent="0.35">
      <c r="C263" t="s">
        <v>52</v>
      </c>
      <c r="I263" s="5">
        <v>20552000000000</v>
      </c>
    </row>
    <row r="264" spans="3:9" ht="15.5" x14ac:dyDescent="0.35">
      <c r="C264" t="s">
        <v>293</v>
      </c>
      <c r="I264" s="5">
        <v>17376000000000</v>
      </c>
    </row>
    <row r="265" spans="3:9" ht="15.5" x14ac:dyDescent="0.35">
      <c r="C265" t="s">
        <v>294</v>
      </c>
      <c r="I265" s="5">
        <v>948190000</v>
      </c>
    </row>
    <row r="266" spans="3:9" ht="15.5" x14ac:dyDescent="0.35">
      <c r="C266" t="s">
        <v>295</v>
      </c>
      <c r="I266" s="6">
        <v>7.5999999999999998E-2</v>
      </c>
    </row>
    <row r="267" spans="3:9" ht="15.5" x14ac:dyDescent="0.35">
      <c r="C267" t="s">
        <v>296</v>
      </c>
      <c r="D267" s="6">
        <v>0.54820000000000002</v>
      </c>
    </row>
    <row r="268" spans="3:9" ht="15.5" x14ac:dyDescent="0.35">
      <c r="C268" t="s">
        <v>297</v>
      </c>
      <c r="D268" s="6">
        <v>0.49729999999999996</v>
      </c>
    </row>
    <row r="269" spans="3:9" ht="15.5" x14ac:dyDescent="0.35">
      <c r="C269" t="s">
        <v>298</v>
      </c>
      <c r="D269" s="6">
        <v>0.436</v>
      </c>
    </row>
    <row r="270" spans="3:9" ht="15.5" x14ac:dyDescent="0.35">
      <c r="C270" t="s">
        <v>299</v>
      </c>
      <c r="D270" s="6">
        <v>6.0599999999999994E-2</v>
      </c>
    </row>
    <row r="271" spans="3:9" ht="15.5" x14ac:dyDescent="0.35">
      <c r="C271" t="s">
        <v>300</v>
      </c>
      <c r="D271" s="6">
        <v>8.6300000000000002E-2</v>
      </c>
    </row>
    <row r="272" spans="3:9" ht="15.5" x14ac:dyDescent="0.35">
      <c r="C272" t="s">
        <v>301</v>
      </c>
      <c r="D272" s="6">
        <v>0.1764</v>
      </c>
    </row>
    <row r="273" spans="3:9" ht="15.5" x14ac:dyDescent="0.35">
      <c r="C273" t="s">
        <v>411</v>
      </c>
      <c r="I273" s="5">
        <v>950</v>
      </c>
    </row>
    <row r="274" spans="3:9" ht="15.5" x14ac:dyDescent="0.35">
      <c r="C274" t="s">
        <v>442</v>
      </c>
      <c r="I274" s="5">
        <v>950</v>
      </c>
    </row>
    <row r="275" spans="3:9" ht="15.5" x14ac:dyDescent="0.35">
      <c r="C275" t="s">
        <v>443</v>
      </c>
      <c r="I275" s="6">
        <v>0.76730000000000009</v>
      </c>
    </row>
    <row r="276" spans="3:9" ht="15.5" x14ac:dyDescent="0.35">
      <c r="C276" t="s">
        <v>444</v>
      </c>
      <c r="I276" s="6">
        <v>4.3799999999999999E-2</v>
      </c>
    </row>
    <row r="277" spans="3:9" ht="15.5" x14ac:dyDescent="0.35">
      <c r="C277" t="s">
        <v>412</v>
      </c>
      <c r="I277" t="s">
        <v>445</v>
      </c>
    </row>
    <row r="278" spans="3:9" ht="15.5" x14ac:dyDescent="0.35">
      <c r="C278" t="s">
        <v>302</v>
      </c>
      <c r="I278" s="5">
        <v>8</v>
      </c>
    </row>
    <row r="279" spans="3:9" ht="15.5" x14ac:dyDescent="0.35">
      <c r="C279" t="s">
        <v>303</v>
      </c>
      <c r="I279" s="6">
        <v>0.47</v>
      </c>
    </row>
    <row r="280" spans="3:9" ht="15.5" x14ac:dyDescent="0.35">
      <c r="C280" t="s">
        <v>304</v>
      </c>
      <c r="I280" s="6">
        <v>0.91</v>
      </c>
    </row>
    <row r="281" spans="3:9" ht="15.5" x14ac:dyDescent="0.35">
      <c r="C281" t="s">
        <v>414</v>
      </c>
      <c r="I281" s="6">
        <v>0.42</v>
      </c>
    </row>
    <row r="282" spans="3:9" ht="15.5" x14ac:dyDescent="0.35">
      <c r="C282" t="s">
        <v>305</v>
      </c>
      <c r="I282" s="6">
        <v>0.51</v>
      </c>
    </row>
    <row r="283" spans="3:9" ht="15.5" x14ac:dyDescent="0.35">
      <c r="C283" t="s">
        <v>306</v>
      </c>
      <c r="I283" s="6">
        <v>0.16</v>
      </c>
    </row>
    <row r="284" spans="3:9" ht="15.5" x14ac:dyDescent="0.35">
      <c r="C284" t="s">
        <v>307</v>
      </c>
      <c r="I284" s="6">
        <v>0.25</v>
      </c>
    </row>
    <row r="285" spans="3:9" ht="15.5" x14ac:dyDescent="0.35">
      <c r="C285" t="s">
        <v>308</v>
      </c>
      <c r="I285" s="6">
        <v>0.83</v>
      </c>
    </row>
    <row r="286" spans="3:9" ht="15.5" x14ac:dyDescent="0.35">
      <c r="C286" t="s">
        <v>309</v>
      </c>
      <c r="I286" s="5">
        <v>2642000000000</v>
      </c>
    </row>
    <row r="287" spans="3:9" ht="15.5" x14ac:dyDescent="0.35">
      <c r="C287" t="s">
        <v>310</v>
      </c>
      <c r="I287" s="5">
        <v>1438000000000</v>
      </c>
    </row>
    <row r="288" spans="3:9" ht="15.5" x14ac:dyDescent="0.35">
      <c r="C288" t="s">
        <v>311</v>
      </c>
      <c r="I288" s="5">
        <v>1571000000000</v>
      </c>
    </row>
    <row r="289" spans="3:9" ht="15.5" x14ac:dyDescent="0.35">
      <c r="C289" t="s">
        <v>312</v>
      </c>
      <c r="I289" s="5">
        <v>1166000000000</v>
      </c>
    </row>
    <row r="290" spans="3:9" ht="15.5" x14ac:dyDescent="0.35">
      <c r="C290" t="s">
        <v>313</v>
      </c>
      <c r="D290" s="5">
        <v>3176000000000</v>
      </c>
    </row>
    <row r="291" spans="3:9" ht="15.5" x14ac:dyDescent="0.35">
      <c r="C291" t="s">
        <v>314</v>
      </c>
      <c r="D291" s="5">
        <v>9872000000000</v>
      </c>
    </row>
    <row r="292" spans="3:9" ht="15.5" x14ac:dyDescent="0.35">
      <c r="C292" t="s">
        <v>315</v>
      </c>
      <c r="D292" s="5">
        <v>1817000000000</v>
      </c>
    </row>
    <row r="293" spans="3:9" ht="15.5" x14ac:dyDescent="0.35">
      <c r="C293" t="s">
        <v>237</v>
      </c>
      <c r="D293" s="5">
        <v>2145000000000</v>
      </c>
    </row>
    <row r="294" spans="3:9" ht="15.5" x14ac:dyDescent="0.35">
      <c r="C294" t="s">
        <v>236</v>
      </c>
      <c r="I294" s="5">
        <v>8056000000000</v>
      </c>
    </row>
    <row r="295" spans="3:9" ht="15.5" x14ac:dyDescent="0.35">
      <c r="C295" t="s">
        <v>20</v>
      </c>
      <c r="D295" s="5">
        <v>-3176000000000</v>
      </c>
    </row>
    <row r="296" spans="3:9" ht="15.5" x14ac:dyDescent="0.35">
      <c r="C296" t="s">
        <v>316</v>
      </c>
      <c r="I296" s="5">
        <v>8056000000000</v>
      </c>
    </row>
    <row r="297" spans="3:9" ht="15.5" x14ac:dyDescent="0.35">
      <c r="C297" t="s">
        <v>317</v>
      </c>
      <c r="I297" s="5">
        <v>1627000000000</v>
      </c>
    </row>
    <row r="298" spans="3:9" ht="15.5" x14ac:dyDescent="0.35">
      <c r="C298" t="s">
        <v>318</v>
      </c>
      <c r="I298" s="5">
        <v>-275000000000</v>
      </c>
    </row>
    <row r="299" spans="3:9" ht="15.5" x14ac:dyDescent="0.35">
      <c r="C299" t="s">
        <v>319</v>
      </c>
      <c r="I299" s="5">
        <v>-690000000000</v>
      </c>
    </row>
    <row r="300" spans="3:9" ht="15.5" x14ac:dyDescent="0.35">
      <c r="C300" t="s">
        <v>320</v>
      </c>
      <c r="I300" s="5">
        <v>-322000000000</v>
      </c>
    </row>
    <row r="301" spans="3:9" ht="15.5" x14ac:dyDescent="0.35">
      <c r="C301" t="s">
        <v>321</v>
      </c>
      <c r="I301" s="5">
        <v>1306000000000</v>
      </c>
    </row>
  </sheetData>
  <pageMargins left="0.7" right="0.7" top="0.75" bottom="0.75" header="0.3" footer="0.3"/>
  <ignoredErrors>
    <ignoredError sqref="A1:U30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446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447</v>
      </c>
      <c r="D2" s="2" vm="27">
        <f ca="1">IFERROR(_xlfn.STOCKHISTORY("XIDX:" &amp; $C$1, D3, , 0, 0, 1), "Libur")</f>
        <v>5825</v>
      </c>
      <c r="H2" s="2" vm="27">
        <f ca="1">IFERROR(INDEX(D2:G2,COUNT(D2:G2)),"")</f>
        <v>5825</v>
      </c>
      <c r="I2" s="2" vm="28">
        <f t="shared" ref="I2:U2" ca="1" si="0">IFERROR(_xlfn.STOCKHISTORY("XIDX:" &amp; $C$1, I1, , 0, 0, 1), "Libur")</f>
        <v>5675</v>
      </c>
      <c r="J2" s="2" vm="29">
        <f t="shared" ca="1" si="0"/>
        <v>6100</v>
      </c>
      <c r="K2" s="2" t="str">
        <f t="shared" ca="1" si="0"/>
        <v>Libur</v>
      </c>
      <c r="L2" s="2" vm="30">
        <f t="shared" ca="1" si="0"/>
        <v>8950</v>
      </c>
      <c r="M2" s="2" vm="31">
        <f t="shared" ca="1" si="0"/>
        <v>7800</v>
      </c>
      <c r="N2" s="2" vm="32">
        <f t="shared" ca="1" si="0"/>
        <v>9700</v>
      </c>
      <c r="O2" s="2" vm="33">
        <f t="shared" ca="1" si="0"/>
        <v>15500</v>
      </c>
      <c r="P2" s="2" t="str">
        <f t="shared" ca="1" si="0"/>
        <v>Libur</v>
      </c>
      <c r="Q2" s="2" t="str">
        <f t="shared" ca="1" si="0"/>
        <v>Libur</v>
      </c>
      <c r="R2" s="2" vm="34">
        <f t="shared" ca="1" si="0"/>
        <v>11750</v>
      </c>
      <c r="S2" s="2" vm="35">
        <f t="shared" ca="1" si="0"/>
        <v>8200</v>
      </c>
      <c r="T2" s="2" vm="36">
        <f t="shared" ca="1" si="0"/>
        <v>11950</v>
      </c>
      <c r="U2" s="2" vm="37">
        <f t="shared" ca="1" si="0"/>
        <v>12000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758543000000</v>
      </c>
      <c r="H4" s="2">
        <f>IFERROR(SUM(D4:G4)*(4/MAX(1,COUNT(D4:G4))),"")</f>
        <v>3034172000000</v>
      </c>
      <c r="I4" s="2">
        <f t="shared" ref="I4:U4" si="1">IFERROR(INDEX(I51:I500,MATCH($C$4,$C$51:$C$500,0)),"")</f>
        <v>3542528000000</v>
      </c>
      <c r="J4" s="2">
        <f t="shared" si="1"/>
        <v>3383969000000</v>
      </c>
      <c r="K4" s="2">
        <f t="shared" si="1"/>
        <v>3322282000000</v>
      </c>
      <c r="L4" s="2">
        <f t="shared" si="1"/>
        <v>3114907000000</v>
      </c>
      <c r="M4" s="2">
        <f t="shared" si="1"/>
        <v>2473681000000</v>
      </c>
      <c r="N4" s="2">
        <f t="shared" si="1"/>
        <v>1985009000000</v>
      </c>
      <c r="O4" s="2">
        <f t="shared" si="1"/>
        <v>3711405000000</v>
      </c>
      <c r="P4" s="2">
        <f t="shared" si="1"/>
        <v>3649615000000</v>
      </c>
      <c r="Q4" s="2">
        <f t="shared" si="1"/>
        <v>3389736000000</v>
      </c>
      <c r="R4" s="2">
        <f t="shared" si="1"/>
        <v>3263311000000</v>
      </c>
      <c r="S4" s="2">
        <f t="shared" si="1"/>
        <v>2696318000000</v>
      </c>
      <c r="T4" s="2">
        <f t="shared" si="1"/>
        <v>2988501000000</v>
      </c>
      <c r="U4" s="2">
        <f t="shared" si="1"/>
        <v>3561989000000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228989000000</v>
      </c>
      <c r="H5" s="2">
        <f>IFERROR(SUM(D5:G5)*(4/MAX(1,COUNT(D5:G5))),"")</f>
        <v>915956000000</v>
      </c>
      <c r="I5" s="2">
        <f t="shared" ref="I5:U5" si="2">IFERROR(INDEX(I51:I500,MATCH($C$5,$C$51:$C$500,0)),"")</f>
        <v>1183158000000</v>
      </c>
      <c r="J5" s="2">
        <f t="shared" si="2"/>
        <v>1142477000000</v>
      </c>
      <c r="K5" s="2">
        <f t="shared" si="2"/>
        <v>1066013000000</v>
      </c>
      <c r="L5" s="2">
        <f t="shared" si="2"/>
        <v>925211000000</v>
      </c>
      <c r="M5" s="2">
        <f t="shared" si="2"/>
        <v>666496000000</v>
      </c>
      <c r="N5" s="2">
        <f t="shared" si="2"/>
        <v>288690000000</v>
      </c>
      <c r="O5" s="2">
        <f t="shared" si="2"/>
        <v>1206758000000</v>
      </c>
      <c r="P5" s="2">
        <f t="shared" si="2"/>
        <v>1227819000000</v>
      </c>
      <c r="Q5" s="2">
        <f t="shared" si="2"/>
        <v>1320627000000</v>
      </c>
      <c r="R5" s="2">
        <f t="shared" si="2"/>
        <v>979228000000</v>
      </c>
      <c r="S5" s="2">
        <f t="shared" si="2"/>
        <v>503425000000</v>
      </c>
      <c r="T5" s="2">
        <f t="shared" si="2"/>
        <v>787885000000</v>
      </c>
      <c r="U5" s="2">
        <f t="shared" si="2"/>
        <v>1192174000000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1587018000000</v>
      </c>
      <c r="H6" s="2">
        <f>IFERROR(INDEX(D6:G6,COUNT(D6:G6)),"")</f>
        <v>1587018000000</v>
      </c>
      <c r="I6" s="2">
        <f t="shared" ref="I6:U6" si="3">IFERROR(INDEX(I51:I500,MATCH($C$6,$C$51:$C$500,0)),"")</f>
        <v>1357950000000</v>
      </c>
      <c r="J6" s="2">
        <f t="shared" si="3"/>
        <v>1316885000000</v>
      </c>
      <c r="K6" s="2">
        <f t="shared" si="3"/>
        <v>1391455000000</v>
      </c>
      <c r="L6" s="2">
        <f t="shared" si="3"/>
        <v>1073275000000</v>
      </c>
      <c r="M6" s="2">
        <f t="shared" si="3"/>
        <v>1099157000000</v>
      </c>
      <c r="N6" s="2">
        <f t="shared" si="3"/>
        <v>1433406000000</v>
      </c>
      <c r="O6" s="2">
        <f t="shared" si="3"/>
        <v>1146007000000</v>
      </c>
      <c r="P6" s="2">
        <f t="shared" si="3"/>
        <v>1167536000000</v>
      </c>
      <c r="Q6" s="2">
        <f t="shared" si="3"/>
        <v>1064905000000</v>
      </c>
      <c r="R6" s="2">
        <f t="shared" si="3"/>
        <v>820640000000</v>
      </c>
      <c r="S6" s="2">
        <f t="shared" si="3"/>
        <v>766480000000</v>
      </c>
      <c r="T6" s="2">
        <f t="shared" si="3"/>
        <v>553797000000</v>
      </c>
      <c r="U6" s="2">
        <f t="shared" si="3"/>
        <v>987533000000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2.11</v>
      </c>
      <c r="H7" s="3">
        <f>IFERROR(INDEX(D7:G7,COUNT(D7:G7)),"")</f>
        <v>2.11</v>
      </c>
      <c r="I7" s="3">
        <f t="shared" ref="I7:U7" si="4">IFERROR(INDEX(I51:I500,MATCH($C$7,$C$51:$C$500,0))/1000000000,"")</f>
        <v>2.11</v>
      </c>
      <c r="J7" s="3">
        <f t="shared" si="4"/>
        <v>2.11</v>
      </c>
      <c r="K7" s="3">
        <f t="shared" si="4"/>
        <v>2.11</v>
      </c>
      <c r="L7" s="3">
        <f t="shared" si="4"/>
        <v>2.11</v>
      </c>
      <c r="M7" s="3">
        <f t="shared" si="4"/>
        <v>2.11</v>
      </c>
      <c r="N7" s="3">
        <f t="shared" si="4"/>
        <v>2.11</v>
      </c>
      <c r="O7" s="3">
        <f t="shared" si="4"/>
        <v>2.11</v>
      </c>
      <c r="P7" s="3">
        <f t="shared" si="4"/>
        <v>2.11</v>
      </c>
      <c r="Q7" s="3">
        <f t="shared" si="4"/>
        <v>2.11</v>
      </c>
      <c r="R7" s="3">
        <f t="shared" si="4"/>
        <v>2.11</v>
      </c>
      <c r="S7" s="3">
        <f t="shared" si="4"/>
        <v>2.11</v>
      </c>
      <c r="T7" s="3">
        <f t="shared" si="4"/>
        <v>2.11</v>
      </c>
      <c r="U7" s="3">
        <f t="shared" si="4"/>
        <v>0.02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270000000000</v>
      </c>
      <c r="H8" s="2">
        <f>IFERROR(INDEX(D8:G8,COUNT(D8:G8)),"")</f>
        <v>270000000000</v>
      </c>
      <c r="I8" s="2">
        <f t="shared" ref="I8:U8" si="5">IFERROR(INDEX(I51:I500,MATCH($C$8,$C$51:$C$500,0)),"")</f>
        <v>1204000000000</v>
      </c>
      <c r="J8" s="2">
        <f t="shared" si="5"/>
        <v>1641000000000</v>
      </c>
      <c r="K8" s="2">
        <f t="shared" si="5"/>
        <v>767000000000</v>
      </c>
      <c r="L8" s="2">
        <f t="shared" si="5"/>
        <v>1171000000000</v>
      </c>
      <c r="M8" s="2">
        <f t="shared" si="5"/>
        <v>916000000000</v>
      </c>
      <c r="N8" s="2">
        <f t="shared" si="5"/>
        <v>617000000000</v>
      </c>
      <c r="O8" s="2">
        <f t="shared" si="5"/>
        <v>1012000000000</v>
      </c>
      <c r="P8" s="2">
        <f t="shared" si="5"/>
        <v>1137000000000</v>
      </c>
      <c r="Q8" s="2">
        <f t="shared" si="5"/>
        <v>992000000000</v>
      </c>
      <c r="R8" s="2">
        <f t="shared" si="5"/>
        <v>1079000000000</v>
      </c>
      <c r="S8" s="2">
        <f t="shared" si="5"/>
        <v>738000000000</v>
      </c>
      <c r="T8" s="2">
        <f t="shared" si="5"/>
        <v>469000000000</v>
      </c>
      <c r="U8" s="2">
        <f t="shared" si="5"/>
        <v>694000000000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128.36000000000001</v>
      </c>
      <c r="H9" s="3">
        <f>IFERROR(INDEX(D9:G9,COUNT(D9:G9)),"")</f>
        <v>128.36000000000001</v>
      </c>
      <c r="I9" s="3">
        <f t="shared" ref="I9:U9" si="6">IFERROR(INDEX(I51:I500,MATCH($C$9,$C$51:$C$500,0)),"")</f>
        <v>571.47</v>
      </c>
      <c r="J9" s="3">
        <f t="shared" si="6"/>
        <v>778.62</v>
      </c>
      <c r="K9" s="3">
        <f t="shared" si="6"/>
        <v>364.01</v>
      </c>
      <c r="L9" s="3">
        <f t="shared" si="6"/>
        <v>555.91999999999996</v>
      </c>
      <c r="M9" s="3">
        <f t="shared" si="6"/>
        <v>434.57</v>
      </c>
      <c r="N9" s="3">
        <f t="shared" si="6"/>
        <v>292.95</v>
      </c>
      <c r="O9" s="3">
        <f t="shared" si="6"/>
        <v>480.42</v>
      </c>
      <c r="P9" s="3">
        <f t="shared" si="6"/>
        <v>539.41</v>
      </c>
      <c r="Q9" s="3">
        <f t="shared" si="6"/>
        <v>470.76</v>
      </c>
      <c r="R9" s="3">
        <f t="shared" si="6"/>
        <v>511.88</v>
      </c>
      <c r="S9" s="3">
        <f t="shared" si="6"/>
        <v>350.25</v>
      </c>
      <c r="T9" s="3">
        <f t="shared" si="6"/>
        <v>222.42</v>
      </c>
      <c r="U9" s="3">
        <f t="shared" si="6"/>
        <v>32920.269999999997</v>
      </c>
    </row>
    <row r="10" spans="1:21" ht="15.5" x14ac:dyDescent="0.35">
      <c r="C10" t="s">
        <v>17</v>
      </c>
      <c r="D10" s="3">
        <f ca="1">IFERROR(IF(D9=0,"",D2/D9),"")</f>
        <v>45.380180741664063</v>
      </c>
      <c r="I10" s="3">
        <f t="shared" ref="I10:U10" ca="1" si="7">IFERROR(IF(I9=0,"",I2/I9),"")</f>
        <v>9.9305300365723479</v>
      </c>
      <c r="J10" s="3">
        <f t="shared" ca="1" si="7"/>
        <v>7.8343736354062319</v>
      </c>
      <c r="K10" s="3" t="str">
        <f t="shared" ca="1" si="7"/>
        <v/>
      </c>
      <c r="L10" s="3">
        <f t="shared" ca="1" si="7"/>
        <v>16.099438768168081</v>
      </c>
      <c r="M10" s="3">
        <f t="shared" ca="1" si="7"/>
        <v>17.948776951929492</v>
      </c>
      <c r="N10" s="3">
        <f t="shared" ca="1" si="7"/>
        <v>33.111452466291176</v>
      </c>
      <c r="O10" s="3">
        <f t="shared" ca="1" si="7"/>
        <v>32.263436160026643</v>
      </c>
      <c r="P10" s="3" t="str">
        <f t="shared" ca="1" si="7"/>
        <v/>
      </c>
      <c r="Q10" s="3" t="str">
        <f t="shared" ca="1" si="7"/>
        <v/>
      </c>
      <c r="R10" s="3">
        <f t="shared" ca="1" si="7"/>
        <v>22.954598734078299</v>
      </c>
      <c r="S10" s="3">
        <f t="shared" ca="1" si="7"/>
        <v>23.411848679514634</v>
      </c>
      <c r="T10" s="3">
        <f t="shared" ca="1" si="7"/>
        <v>53.727182807301503</v>
      </c>
      <c r="U10" s="3">
        <f t="shared" ca="1" si="7"/>
        <v>0.36451705894271225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1249950000000</v>
      </c>
      <c r="H11" s="2">
        <f>IFERROR(INDEX(D11:G11,COUNT(D11:G11)),"")</f>
        <v>1249950000000</v>
      </c>
      <c r="I11" s="2">
        <f t="shared" ref="I11:U11" si="8">IFERROR(INDEX(I51:I500,MATCH($C$11,$C$51:$C$500,0)),"")</f>
        <v>982613000000</v>
      </c>
      <c r="J11" s="2">
        <f t="shared" si="8"/>
        <v>1055927000000</v>
      </c>
      <c r="K11" s="2">
        <f t="shared" si="8"/>
        <v>798000000000</v>
      </c>
      <c r="L11" s="2">
        <f t="shared" si="8"/>
        <v>842329000000</v>
      </c>
      <c r="M11" s="2">
        <f t="shared" si="8"/>
        <v>638197000000</v>
      </c>
      <c r="N11" s="2">
        <f t="shared" si="8"/>
        <v>633253000000</v>
      </c>
      <c r="O11" s="2">
        <f t="shared" si="8"/>
        <v>77797000000</v>
      </c>
      <c r="P11" s="2">
        <f t="shared" si="8"/>
        <v>307896000000</v>
      </c>
      <c r="Q11" s="2">
        <f t="shared" si="8"/>
        <v>223054000000</v>
      </c>
      <c r="R11" s="2">
        <f t="shared" si="8"/>
        <v>403231000000</v>
      </c>
      <c r="S11" s="2">
        <f t="shared" si="8"/>
        <v>344615000000</v>
      </c>
      <c r="T11" s="2">
        <f t="shared" si="8"/>
        <v>146364000000</v>
      </c>
      <c r="U11" s="2">
        <f t="shared" si="8"/>
        <v>145511000000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-1173000000000</v>
      </c>
      <c r="H12" s="2">
        <f>IFERROR(INDEX(D12:G12,COUNT(D12:G12)),"")</f>
        <v>-1173000000000</v>
      </c>
      <c r="I12" s="2">
        <f t="shared" ref="I12:U12" si="9">IFERROR(INDEX(I51:I500,MATCH($C$12,$C$51:$C$500,0)),"")</f>
        <v>-907000000000</v>
      </c>
      <c r="J12" s="2">
        <f t="shared" si="9"/>
        <v>-856000000000</v>
      </c>
      <c r="K12" s="2">
        <f t="shared" si="9"/>
        <v>-448000000000</v>
      </c>
      <c r="L12" s="2">
        <f t="shared" si="9"/>
        <v>-442000000000</v>
      </c>
      <c r="M12" s="2">
        <f t="shared" si="9"/>
        <v>-238000000000</v>
      </c>
      <c r="N12" s="2">
        <f t="shared" si="9"/>
        <v>-333000000000</v>
      </c>
      <c r="O12" s="2">
        <f t="shared" si="9"/>
        <v>1005000000000</v>
      </c>
      <c r="P12" s="2">
        <f t="shared" si="9"/>
        <v>756000000000</v>
      </c>
      <c r="Q12" s="2">
        <f t="shared" si="9"/>
        <v>544000000000</v>
      </c>
      <c r="R12" s="2">
        <f t="shared" si="9"/>
        <v>3000000000</v>
      </c>
      <c r="S12" s="2">
        <f t="shared" si="9"/>
        <v>159000000000</v>
      </c>
      <c r="T12" s="2">
        <f t="shared" si="9"/>
        <v>607000000000</v>
      </c>
      <c r="U12" s="2">
        <f t="shared" si="9"/>
        <v>-146000000000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77000000000</v>
      </c>
      <c r="H13" s="2">
        <f>IFERROR(INDEX(D13:G13,COUNT(D13:G13)),"")</f>
        <v>77000000000</v>
      </c>
      <c r="I13" s="2">
        <f t="shared" ref="I13:U13" si="10">IFERROR(INDEX(I51:I500,MATCH($C$13,$C$51:$C$500,0)),"")</f>
        <v>75000000000</v>
      </c>
      <c r="J13" s="2">
        <f t="shared" si="10"/>
        <v>200000000000</v>
      </c>
      <c r="K13" s="2">
        <f t="shared" si="10"/>
        <v>350000000000</v>
      </c>
      <c r="L13" s="2">
        <f t="shared" si="10"/>
        <v>400000000000</v>
      </c>
      <c r="M13" s="2">
        <f t="shared" si="10"/>
        <v>400000000000</v>
      </c>
      <c r="N13" s="2">
        <f t="shared" si="10"/>
        <v>300000000000</v>
      </c>
      <c r="O13" s="2">
        <f t="shared" si="10"/>
        <v>1083000000000</v>
      </c>
      <c r="P13" s="2">
        <f t="shared" si="10"/>
        <v>1064000000000</v>
      </c>
      <c r="Q13" s="2">
        <f t="shared" si="10"/>
        <v>767000000000</v>
      </c>
      <c r="R13" s="2">
        <f t="shared" si="10"/>
        <v>406000000000</v>
      </c>
      <c r="S13" s="2">
        <f t="shared" si="10"/>
        <v>504000000000</v>
      </c>
      <c r="T13" s="2">
        <f t="shared" si="10"/>
        <v>753000000000</v>
      </c>
      <c r="U13" s="2">
        <f t="shared" si="10"/>
        <v>0</v>
      </c>
    </row>
    <row r="14" spans="1:21" ht="15.5" x14ac:dyDescent="0.35">
      <c r="C14" t="s">
        <v>26</v>
      </c>
      <c r="D14" s="2">
        <f>IFERROR(INDEX(D51:D500,MATCH($C$14,$C$51:$C$500,0)),"")</f>
        <v>-1513000000</v>
      </c>
      <c r="H14" s="2">
        <f>IFERROR(SUM(D14:G14)*(4/MAX(1,COUNT(D14:G14))),"")</f>
        <v>-6052000000</v>
      </c>
      <c r="I14" s="2">
        <f t="shared" ref="I14:U14" si="11">IFERROR(INDEX(I51:I500,MATCH($C$14,$C$51:$C$500,0)),"")</f>
        <v>-10453000000</v>
      </c>
      <c r="J14" s="2">
        <f t="shared" si="11"/>
        <v>-28180000000</v>
      </c>
      <c r="K14" s="2">
        <f t="shared" si="11"/>
        <v>-26838000000</v>
      </c>
      <c r="L14" s="2">
        <f t="shared" si="11"/>
        <v>-21959000000</v>
      </c>
      <c r="M14" s="2">
        <f t="shared" si="11"/>
        <v>-25835000000</v>
      </c>
      <c r="N14" s="2">
        <f t="shared" si="11"/>
        <v>-63650000000</v>
      </c>
      <c r="O14" s="2">
        <f t="shared" si="11"/>
        <v>-44576000000</v>
      </c>
      <c r="P14" s="2">
        <f t="shared" si="11"/>
        <v>-34159000000</v>
      </c>
      <c r="Q14" s="2">
        <f t="shared" si="11"/>
        <v>-25237000000</v>
      </c>
      <c r="R14" s="2">
        <f t="shared" si="11"/>
        <v>-77143000000</v>
      </c>
      <c r="S14" s="2">
        <f t="shared" si="11"/>
        <v>-43976000000</v>
      </c>
      <c r="T14" s="2">
        <f t="shared" si="11"/>
        <v>-80032000000</v>
      </c>
      <c r="U14" s="2">
        <f t="shared" si="11"/>
        <v>-6646000000</v>
      </c>
    </row>
    <row r="15" spans="1:21" ht="15.5" x14ac:dyDescent="0.35">
      <c r="C15" t="s">
        <v>27</v>
      </c>
      <c r="D15" s="2">
        <f>IFERROR(INDEX(D51:D500,MATCH($C$15,$C$51:$C$500,0)),"")</f>
        <v>-63871000000</v>
      </c>
      <c r="H15" s="2">
        <f>IFERROR(SUM(D15:G15)*(4/MAX(1,COUNT(D15:G15))),"")</f>
        <v>-255484000000</v>
      </c>
      <c r="I15" s="2">
        <f t="shared" ref="I15:U15" si="12">IFERROR(INDEX(I51:I500,MATCH($C$15,$C$51:$C$500,0)),"")</f>
        <v>-367792000000</v>
      </c>
      <c r="J15" s="2">
        <f t="shared" si="12"/>
        <v>-305678000000</v>
      </c>
      <c r="K15" s="2">
        <f t="shared" si="12"/>
        <v>-331253000000</v>
      </c>
      <c r="L15" s="2">
        <f t="shared" si="12"/>
        <v>-321581000000</v>
      </c>
      <c r="M15" s="2">
        <f t="shared" si="12"/>
        <v>-211931000000</v>
      </c>
      <c r="N15" s="2">
        <f t="shared" si="12"/>
        <v>-110853000000</v>
      </c>
      <c r="O15" s="2">
        <f t="shared" si="12"/>
        <v>-420553000000</v>
      </c>
      <c r="P15" s="2">
        <f t="shared" si="12"/>
        <v>-447105000000</v>
      </c>
      <c r="Q15" s="2">
        <f t="shared" si="12"/>
        <v>-457953000000</v>
      </c>
      <c r="R15" s="2">
        <f t="shared" si="12"/>
        <v>-338057000000</v>
      </c>
      <c r="S15" s="2">
        <f t="shared" si="12"/>
        <v>-178663000000</v>
      </c>
      <c r="T15" s="2">
        <f t="shared" si="12"/>
        <v>-283495000000</v>
      </c>
      <c r="U15" s="2">
        <f t="shared" si="12"/>
        <v>-405716000000</v>
      </c>
    </row>
    <row r="16" spans="1:21" ht="15.5" x14ac:dyDescent="0.35">
      <c r="C16" t="s">
        <v>28</v>
      </c>
      <c r="D16" s="2">
        <f>IFERROR(INDEX(D51:D500,MATCH($C$16,$C$51:$C$500,0)),"")</f>
        <v>292939000000</v>
      </c>
      <c r="H16" s="2">
        <f>IFERROR(SUM(D16:G16)*(4/MAX(1,COUNT(D16:G16))),"")</f>
        <v>1171756000000</v>
      </c>
      <c r="I16" s="2">
        <f t="shared" ref="I16:U16" si="13">IFERROR(INDEX(I51:I500,MATCH($C$16,$C$51:$C$500,0)),"")</f>
        <v>1551307000000</v>
      </c>
      <c r="J16" s="2">
        <f t="shared" si="13"/>
        <v>1447924000000</v>
      </c>
      <c r="K16" s="2">
        <f t="shared" si="13"/>
        <v>1397720000000</v>
      </c>
      <c r="L16" s="2">
        <f t="shared" si="13"/>
        <v>1246487000000</v>
      </c>
      <c r="M16" s="2">
        <f t="shared" si="13"/>
        <v>877781000000</v>
      </c>
      <c r="N16" s="2">
        <f t="shared" si="13"/>
        <v>396470000000</v>
      </c>
      <c r="O16" s="2">
        <f t="shared" si="13"/>
        <v>1626612000000</v>
      </c>
      <c r="P16" s="2">
        <f t="shared" si="13"/>
        <v>1671912000000</v>
      </c>
      <c r="Q16" s="2">
        <f t="shared" si="13"/>
        <v>1780020000000</v>
      </c>
      <c r="R16" s="2">
        <f t="shared" si="13"/>
        <v>1320186000000</v>
      </c>
      <c r="S16" s="2">
        <f t="shared" si="13"/>
        <v>675572000000</v>
      </c>
      <c r="T16" s="2">
        <f t="shared" si="13"/>
        <v>1078378000000</v>
      </c>
      <c r="U16" s="2">
        <f t="shared" si="13"/>
        <v>1576945000000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12290749999999.998</v>
      </c>
      <c r="H20" s="2">
        <f t="shared" ref="H20:U20" ca="1" si="14">IFERROR(H21*H2,"")</f>
        <v>12290749999999.998</v>
      </c>
      <c r="I20" s="2">
        <f t="shared" ca="1" si="14"/>
        <v>11974249999999.998</v>
      </c>
      <c r="J20" s="2">
        <f t="shared" ca="1" si="14"/>
        <v>12870999999999.998</v>
      </c>
      <c r="K20" s="2" t="str">
        <f t="shared" ca="1" si="14"/>
        <v/>
      </c>
      <c r="L20" s="2">
        <f t="shared" ca="1" si="14"/>
        <v>18884499999999.996</v>
      </c>
      <c r="M20" s="2">
        <f t="shared" ca="1" si="14"/>
        <v>16457999999999.998</v>
      </c>
      <c r="N20" s="2">
        <f t="shared" ca="1" si="14"/>
        <v>20466999999999.996</v>
      </c>
      <c r="O20" s="2">
        <f t="shared" ca="1" si="14"/>
        <v>32704999999999.996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24792499999999.996</v>
      </c>
      <c r="S20" s="2">
        <f t="shared" ca="1" si="14"/>
        <v>17301999999999.998</v>
      </c>
      <c r="T20" s="2">
        <f t="shared" ca="1" si="14"/>
        <v>25214499999999.996</v>
      </c>
      <c r="U20" s="2">
        <f t="shared" ca="1" si="14"/>
        <v>240000000000</v>
      </c>
    </row>
    <row r="21" spans="1:21" ht="15.5" x14ac:dyDescent="0.35">
      <c r="C21" t="s">
        <v>11</v>
      </c>
      <c r="D21" s="2">
        <f>IFERROR(INDEX(D51:D500,MATCH($C$7,$C$51:$C$500,0)),"")</f>
        <v>2109999999.9999998</v>
      </c>
      <c r="H21" s="2">
        <f>IFERROR(INDEX(D21:G21,COUNT(D21:G21)),"")</f>
        <v>2109999999.9999998</v>
      </c>
      <c r="I21" s="2">
        <f t="shared" ref="I21:U21" si="15">IFERROR(INDEX(I51:I500,MATCH($C$7,$C$51:$C$500,0)),"")</f>
        <v>2109999999.9999998</v>
      </c>
      <c r="J21" s="2">
        <f t="shared" si="15"/>
        <v>2109999999.9999998</v>
      </c>
      <c r="K21" s="2">
        <f t="shared" si="15"/>
        <v>2109999999.9999998</v>
      </c>
      <c r="L21" s="2">
        <f t="shared" si="15"/>
        <v>2109999999.9999998</v>
      </c>
      <c r="M21" s="2">
        <f t="shared" si="15"/>
        <v>2109999999.9999998</v>
      </c>
      <c r="N21" s="2">
        <f t="shared" si="15"/>
        <v>2109999999.9999998</v>
      </c>
      <c r="O21" s="2">
        <f t="shared" si="15"/>
        <v>2109999999.9999998</v>
      </c>
      <c r="P21" s="2">
        <f t="shared" si="15"/>
        <v>2109999999.9999998</v>
      </c>
      <c r="Q21" s="2">
        <f t="shared" si="15"/>
        <v>2109999999.9999998</v>
      </c>
      <c r="R21" s="2">
        <f t="shared" si="15"/>
        <v>2109999999.9999998</v>
      </c>
      <c r="S21" s="2">
        <f t="shared" si="15"/>
        <v>2109999999.9999998</v>
      </c>
      <c r="T21" s="2">
        <f t="shared" si="15"/>
        <v>2109999999.9999998</v>
      </c>
      <c r="U21" s="2">
        <f t="shared" si="15"/>
        <v>20000000</v>
      </c>
    </row>
    <row r="23" spans="1:21" ht="15.5" x14ac:dyDescent="0.35">
      <c r="B23" t="s">
        <v>53</v>
      </c>
      <c r="C23" t="s">
        <v>54</v>
      </c>
      <c r="D23" s="3">
        <f>IFERROR(D5/D6*100,"")</f>
        <v>14.428884864569905</v>
      </c>
      <c r="H23" s="3">
        <f t="shared" ref="H23:U23" si="16">IFERROR(H5/H6*100,"")</f>
        <v>57.715539458279622</v>
      </c>
      <c r="I23" s="3">
        <f t="shared" si="16"/>
        <v>87.12824478073567</v>
      </c>
      <c r="J23" s="3">
        <f t="shared" si="16"/>
        <v>86.756018938631698</v>
      </c>
      <c r="K23" s="3">
        <f t="shared" si="16"/>
        <v>76.611388798056709</v>
      </c>
      <c r="L23" s="3">
        <f t="shared" si="16"/>
        <v>86.204467634110543</v>
      </c>
      <c r="M23" s="3">
        <f t="shared" si="16"/>
        <v>60.637015458210243</v>
      </c>
      <c r="N23" s="3">
        <f t="shared" si="16"/>
        <v>20.140141732349385</v>
      </c>
      <c r="O23" s="3">
        <f t="shared" si="16"/>
        <v>105.30110200024956</v>
      </c>
      <c r="P23" s="3">
        <f t="shared" si="16"/>
        <v>105.16326691425361</v>
      </c>
      <c r="Q23" s="3">
        <f t="shared" si="16"/>
        <v>124.01359745705017</v>
      </c>
      <c r="R23" s="3">
        <f t="shared" si="16"/>
        <v>119.32491713784363</v>
      </c>
      <c r="S23" s="3">
        <f t="shared" si="16"/>
        <v>65.680122116689276</v>
      </c>
      <c r="T23" s="3">
        <f t="shared" si="16"/>
        <v>142.26964031946724</v>
      </c>
      <c r="U23" s="3">
        <f t="shared" si="16"/>
        <v>120.72244674355186</v>
      </c>
    </row>
    <row r="24" spans="1:21" ht="15.5" x14ac:dyDescent="0.35">
      <c r="C24" t="s">
        <v>55</v>
      </c>
      <c r="D24" s="4">
        <f>IFERROR(_xlfn.RRI(5,I23,D23),"")</f>
        <v>-0.3020653491830495</v>
      </c>
      <c r="H24" s="4">
        <f t="shared" ref="H24:U24" si="17">IFERROR(_xlfn.RRI(5,M23,H23),"")</f>
        <v>-9.8272084435958584E-3</v>
      </c>
      <c r="I24" s="4">
        <f t="shared" si="17"/>
        <v>0.34035330186214896</v>
      </c>
      <c r="J24" s="4">
        <f t="shared" si="17"/>
        <v>-3.8003837188033129E-2</v>
      </c>
      <c r="K24" s="4">
        <f t="shared" si="17"/>
        <v>-6.1388538287359129E-2</v>
      </c>
      <c r="L24" s="4">
        <f t="shared" si="17"/>
        <v>-7.0151716621613458E-2</v>
      </c>
      <c r="M24" s="4">
        <f t="shared" si="17"/>
        <v>-0.12662383582089987</v>
      </c>
      <c r="N24" s="4">
        <f t="shared" si="17"/>
        <v>-0.21054802751204593</v>
      </c>
      <c r="O24" s="4">
        <f t="shared" si="17"/>
        <v>-5.8405015494448431E-2</v>
      </c>
      <c r="P24" s="4">
        <f t="shared" si="17"/>
        <v>-2.721871217586036E-2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108.68</v>
      </c>
      <c r="H25" s="3">
        <f>IFERROR(INDEX(D25:G25,COUNT(D25:G25)),"")</f>
        <v>108.68</v>
      </c>
      <c r="I25" s="3">
        <f t="shared" ref="I25:U25" si="18">IFERROR(INDEX(I51:I500,MATCH($C$25,$C$51:$C$500,0)),"")</f>
        <v>561.63</v>
      </c>
      <c r="J25" s="3">
        <f t="shared" si="18"/>
        <v>541.98</v>
      </c>
      <c r="K25" s="3">
        <f t="shared" si="18"/>
        <v>506.02</v>
      </c>
      <c r="L25" s="3">
        <f t="shared" si="18"/>
        <v>438.9</v>
      </c>
      <c r="M25" s="3">
        <f t="shared" si="18"/>
        <v>315.94</v>
      </c>
      <c r="N25" s="3">
        <f t="shared" si="18"/>
        <v>135.58000000000001</v>
      </c>
      <c r="O25" s="3">
        <f t="shared" si="18"/>
        <v>572.26</v>
      </c>
      <c r="P25" s="3">
        <f t="shared" si="18"/>
        <v>581.20000000000005</v>
      </c>
      <c r="Q25" s="3">
        <f t="shared" si="18"/>
        <v>627.34</v>
      </c>
      <c r="R25" s="3">
        <f t="shared" si="18"/>
        <v>465.98</v>
      </c>
      <c r="S25" s="3">
        <f t="shared" si="18"/>
        <v>235.74</v>
      </c>
      <c r="T25" s="3">
        <f t="shared" si="18"/>
        <v>377.18</v>
      </c>
      <c r="U25" s="3">
        <f t="shared" si="18"/>
        <v>55576.08</v>
      </c>
    </row>
    <row r="26" spans="1:21" ht="15.5" x14ac:dyDescent="0.35">
      <c r="C26" t="s">
        <v>58</v>
      </c>
      <c r="D26" s="4">
        <f>IFERROR(_xlfn.RRI(5,I25,D25),"")</f>
        <v>-0.27998778159280213</v>
      </c>
      <c r="H26" s="4">
        <f t="shared" ref="H26:U26" si="19">IFERROR(_xlfn.RRI(5,M25,H25),"")</f>
        <v>-0.19219041270107362</v>
      </c>
      <c r="I26" s="4">
        <f t="shared" si="19"/>
        <v>0.32877342466458348</v>
      </c>
      <c r="J26" s="4">
        <f t="shared" si="19"/>
        <v>-1.0813970668846262E-2</v>
      </c>
      <c r="K26" s="4">
        <f t="shared" si="19"/>
        <v>-2.7323518038433248E-2</v>
      </c>
      <c r="L26" s="4">
        <f t="shared" si="19"/>
        <v>-6.8951038017251998E-2</v>
      </c>
      <c r="M26" s="4">
        <f t="shared" si="19"/>
        <v>-7.4774769356587001E-2</v>
      </c>
      <c r="N26" s="4">
        <f t="shared" si="19"/>
        <v>-0.10473321932644197</v>
      </c>
      <c r="O26" s="4">
        <f t="shared" si="19"/>
        <v>8.69484482431091E-2</v>
      </c>
      <c r="P26" s="4">
        <f t="shared" si="19"/>
        <v>-0.59831321989506958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359.49905213270148</v>
      </c>
      <c r="H27" s="3">
        <f t="shared" ref="H27:U27" si="20">IFERROR(H4/H21,"")</f>
        <v>1437.9962085308059</v>
      </c>
      <c r="I27" s="3">
        <f t="shared" si="20"/>
        <v>1678.9232227488153</v>
      </c>
      <c r="J27" s="3">
        <f t="shared" si="20"/>
        <v>1603.776777251185</v>
      </c>
      <c r="K27" s="3">
        <f t="shared" si="20"/>
        <v>1574.5412322274883</v>
      </c>
      <c r="L27" s="3">
        <f t="shared" si="20"/>
        <v>1476.2592417061612</v>
      </c>
      <c r="M27" s="3">
        <f t="shared" si="20"/>
        <v>1172.3606635071092</v>
      </c>
      <c r="N27" s="3">
        <f t="shared" si="20"/>
        <v>940.7625592417063</v>
      </c>
      <c r="O27" s="3">
        <f t="shared" si="20"/>
        <v>1758.9597156398106</v>
      </c>
      <c r="P27" s="3">
        <f t="shared" si="20"/>
        <v>1729.6753554502372</v>
      </c>
      <c r="Q27" s="3">
        <f t="shared" si="20"/>
        <v>1606.5099526066354</v>
      </c>
      <c r="R27" s="3">
        <f t="shared" si="20"/>
        <v>1546.5928909952609</v>
      </c>
      <c r="S27" s="3">
        <f t="shared" si="20"/>
        <v>1277.8758293838864</v>
      </c>
      <c r="T27" s="3">
        <f t="shared" si="20"/>
        <v>1416.3511848341234</v>
      </c>
      <c r="U27" s="3">
        <f t="shared" si="20"/>
        <v>178099.45</v>
      </c>
    </row>
    <row r="28" spans="1:21" ht="15.5" x14ac:dyDescent="0.35">
      <c r="C28" t="s">
        <v>60</v>
      </c>
      <c r="D28" s="4">
        <f>IFERROR(_xlfn.RRI(5,I27,D27),"")</f>
        <v>-0.26526050965977377</v>
      </c>
      <c r="H28" s="4">
        <f t="shared" ref="H28:U28" si="21">IFERROR(_xlfn.RRI(5,M27,H27),"")</f>
        <v>4.16919321574305E-2</v>
      </c>
      <c r="I28" s="4">
        <f t="shared" si="21"/>
        <v>0.12282005808319929</v>
      </c>
      <c r="J28" s="4">
        <f t="shared" si="21"/>
        <v>-1.8302679794644394E-2</v>
      </c>
      <c r="K28" s="4">
        <f t="shared" si="21"/>
        <v>-1.8618452057856949E-2</v>
      </c>
      <c r="L28" s="4">
        <f t="shared" si="21"/>
        <v>-1.6768368442120596E-2</v>
      </c>
      <c r="M28" s="4">
        <f t="shared" si="21"/>
        <v>-5.389999301847892E-2</v>
      </c>
      <c r="N28" s="4">
        <f t="shared" si="21"/>
        <v>-5.9414512053025947E-2</v>
      </c>
      <c r="O28" s="4">
        <f t="shared" si="21"/>
        <v>4.428006757612879E-2</v>
      </c>
      <c r="P28" s="4">
        <f t="shared" si="21"/>
        <v>-0.60421402199401308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-0.80649181845699125</v>
      </c>
      <c r="I29" s="4">
        <f t="shared" si="22"/>
        <v>3.6255950404073908E-2</v>
      </c>
      <c r="J29" s="4">
        <f t="shared" si="22"/>
        <v>7.1064384806924702E-2</v>
      </c>
      <c r="K29" s="4">
        <f t="shared" si="22"/>
        <v>0.15292777398040558</v>
      </c>
      <c r="L29" s="4">
        <f t="shared" si="22"/>
        <v>0.38918782047224149</v>
      </c>
      <c r="M29" s="4">
        <f t="shared" si="22"/>
        <v>1.3302847027585187</v>
      </c>
      <c r="N29" s="4">
        <f t="shared" si="22"/>
        <v>-0.76307971900884208</v>
      </c>
      <c r="O29" s="4">
        <f t="shared" si="22"/>
        <v>-1.538196834136279E-2</v>
      </c>
      <c r="P29" s="4">
        <f t="shared" si="22"/>
        <v>-7.3548633914623629E-2</v>
      </c>
      <c r="Q29" s="4">
        <f t="shared" si="22"/>
        <v>0.34628095626421734</v>
      </c>
      <c r="R29" s="4">
        <f t="shared" si="22"/>
        <v>0.97666921184355648</v>
      </c>
      <c r="S29" s="4">
        <f t="shared" si="22"/>
        <v>-0.37499337186489207</v>
      </c>
      <c r="T29" s="4">
        <f t="shared" si="22"/>
        <v>-0.99321326729053216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-0.14350091234282406</v>
      </c>
      <c r="I30" s="4">
        <f t="shared" si="23"/>
        <v>4.6855925689626592E-2</v>
      </c>
      <c r="J30" s="4">
        <f t="shared" si="23"/>
        <v>1.8567659217369248E-2</v>
      </c>
      <c r="K30" s="4">
        <f t="shared" si="23"/>
        <v>6.6575021340926119E-2</v>
      </c>
      <c r="L30" s="4">
        <f t="shared" si="23"/>
        <v>0.25921935771023014</v>
      </c>
      <c r="M30" s="4">
        <f t="shared" si="23"/>
        <v>0.24618125157115156</v>
      </c>
      <c r="N30" s="4">
        <f t="shared" si="23"/>
        <v>-0.46515969019818637</v>
      </c>
      <c r="O30" s="4">
        <f t="shared" si="23"/>
        <v>1.693055294873563E-2</v>
      </c>
      <c r="P30" s="4">
        <f t="shared" si="23"/>
        <v>7.666644246041579E-2</v>
      </c>
      <c r="Q30" s="4">
        <f t="shared" si="23"/>
        <v>3.8741327443201141E-2</v>
      </c>
      <c r="R30" s="4">
        <f t="shared" si="23"/>
        <v>0.2102841727125658</v>
      </c>
      <c r="S30" s="4">
        <f t="shared" si="23"/>
        <v>-9.7769082225503678E-2</v>
      </c>
      <c r="T30" s="4">
        <f t="shared" si="23"/>
        <v>-0.99204741404404051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752.88</v>
      </c>
      <c r="H32" s="3">
        <f>IFERROR(INDEX(D32:G32,COUNT(D32:G32)),"")</f>
        <v>752.88</v>
      </c>
      <c r="I32" s="3">
        <f t="shared" ref="I32:U32" si="24">IFERROR(INDEX(I51:I500,MATCH($C$32,$C$51:$C$500,0)),"")</f>
        <v>644.20000000000005</v>
      </c>
      <c r="J32" s="3">
        <f t="shared" si="24"/>
        <v>624.66</v>
      </c>
      <c r="K32" s="3">
        <f t="shared" si="24"/>
        <v>660.03</v>
      </c>
      <c r="L32" s="3">
        <f t="shared" si="24"/>
        <v>509.09</v>
      </c>
      <c r="M32" s="3">
        <f t="shared" si="24"/>
        <v>521.42999999999995</v>
      </c>
      <c r="N32" s="3">
        <f t="shared" si="24"/>
        <v>680.1</v>
      </c>
      <c r="O32" s="3">
        <f t="shared" si="24"/>
        <v>543.67999999999995</v>
      </c>
      <c r="P32" s="3">
        <f t="shared" si="24"/>
        <v>553.94000000000005</v>
      </c>
      <c r="Q32" s="3">
        <f t="shared" si="24"/>
        <v>505.21</v>
      </c>
      <c r="R32" s="3">
        <f t="shared" si="24"/>
        <v>389.43</v>
      </c>
      <c r="S32" s="3">
        <f t="shared" si="24"/>
        <v>363.68</v>
      </c>
      <c r="T32" s="3">
        <f t="shared" si="24"/>
        <v>262.75</v>
      </c>
      <c r="U32" s="3">
        <f t="shared" si="24"/>
        <v>46857.1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7.47</v>
      </c>
      <c r="H33" s="3">
        <f>IFERROR(INDEX(D33:G33,COUNT(D33:G33)),"")</f>
        <v>7.47</v>
      </c>
      <c r="I33" s="3">
        <f t="shared" ref="I33:U33" si="25">IFERROR(INDEX(I51:I500,MATCH($C$33,$C$51:$C$500,0)),"")</f>
        <v>8.81</v>
      </c>
      <c r="J33" s="3">
        <f t="shared" si="25"/>
        <v>9.77</v>
      </c>
      <c r="K33" s="3">
        <f t="shared" si="25"/>
        <v>11.74</v>
      </c>
      <c r="L33" s="3">
        <f t="shared" si="25"/>
        <v>17.579999999999998</v>
      </c>
      <c r="M33" s="3">
        <f t="shared" si="25"/>
        <v>14.96</v>
      </c>
      <c r="N33" s="3">
        <f t="shared" si="25"/>
        <v>14.26</v>
      </c>
      <c r="O33" s="3">
        <f t="shared" si="25"/>
        <v>28.51</v>
      </c>
      <c r="P33" s="3">
        <f t="shared" si="25"/>
        <v>28.88</v>
      </c>
      <c r="Q33" s="3">
        <f t="shared" si="25"/>
        <v>27.07</v>
      </c>
      <c r="R33" s="3">
        <f t="shared" si="25"/>
        <v>30.17</v>
      </c>
      <c r="S33" s="3">
        <f t="shared" si="25"/>
        <v>22.55</v>
      </c>
      <c r="T33" s="3">
        <f t="shared" si="25"/>
        <v>45.48</v>
      </c>
      <c r="U33" s="3">
        <f t="shared" si="25"/>
        <v>25.61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51.76</v>
      </c>
      <c r="H34" s="3">
        <f>IFERROR(INDEX(D34:G34,COUNT(D34:G34)),"")</f>
        <v>51.76</v>
      </c>
      <c r="I34" s="3">
        <f t="shared" ref="I34:U34" si="26">IFERROR(INDEX(I51:I500,MATCH($C$34,$C$51:$C$500,0)),"")</f>
        <v>10.1</v>
      </c>
      <c r="J34" s="3">
        <f t="shared" si="26"/>
        <v>11.26</v>
      </c>
      <c r="K34" s="3">
        <f t="shared" si="26"/>
        <v>15.32</v>
      </c>
      <c r="L34" s="3">
        <f t="shared" si="26"/>
        <v>20.39</v>
      </c>
      <c r="M34" s="3">
        <f t="shared" si="26"/>
        <v>24.69</v>
      </c>
      <c r="N34" s="3">
        <f t="shared" si="26"/>
        <v>71.540000000000006</v>
      </c>
      <c r="O34" s="3">
        <f t="shared" si="26"/>
        <v>27.09</v>
      </c>
      <c r="P34" s="3">
        <f t="shared" si="26"/>
        <v>27.53</v>
      </c>
      <c r="Q34" s="3">
        <f t="shared" si="26"/>
        <v>21.8</v>
      </c>
      <c r="R34" s="3">
        <f t="shared" si="26"/>
        <v>25.22</v>
      </c>
      <c r="S34" s="3">
        <f t="shared" si="26"/>
        <v>34.78</v>
      </c>
      <c r="T34" s="3">
        <f t="shared" si="26"/>
        <v>31.68</v>
      </c>
      <c r="U34" s="3">
        <f t="shared" si="26"/>
        <v>21.59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15.62</v>
      </c>
      <c r="H35" s="3">
        <f>IFERROR(INDEX(D35:G35,COUNT(D35:G35)),"")</f>
        <v>15.62</v>
      </c>
      <c r="I35" s="3">
        <f t="shared" ref="I35:U35" si="27">IFERROR(INDEX(I51:I500,MATCH($C$35,$C$51:$C$500,0)),"")</f>
        <v>3.38</v>
      </c>
      <c r="J35" s="3">
        <f t="shared" si="27"/>
        <v>3.8</v>
      </c>
      <c r="K35" s="3">
        <f t="shared" si="27"/>
        <v>4.92</v>
      </c>
      <c r="L35" s="3">
        <f t="shared" si="27"/>
        <v>6.05</v>
      </c>
      <c r="M35" s="3">
        <f t="shared" si="27"/>
        <v>6.64</v>
      </c>
      <c r="N35" s="3">
        <f t="shared" si="27"/>
        <v>10.3</v>
      </c>
      <c r="O35" s="3">
        <f t="shared" si="27"/>
        <v>8.8000000000000007</v>
      </c>
      <c r="P35" s="3">
        <f t="shared" si="27"/>
        <v>9.24</v>
      </c>
      <c r="Q35" s="3">
        <f t="shared" si="27"/>
        <v>8.5</v>
      </c>
      <c r="R35" s="3">
        <f t="shared" si="27"/>
        <v>7.59</v>
      </c>
      <c r="S35" s="3">
        <f t="shared" si="27"/>
        <v>6.41</v>
      </c>
      <c r="T35" s="3">
        <f t="shared" si="27"/>
        <v>8.43</v>
      </c>
      <c r="U35" s="3">
        <f t="shared" si="27"/>
        <v>7.1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1.2905000000000002</v>
      </c>
      <c r="I36" s="4">
        <f t="shared" si="28"/>
        <v>0.99890000000000001</v>
      </c>
      <c r="J36" s="4">
        <f t="shared" si="28"/>
        <v>1</v>
      </c>
      <c r="K36" s="4">
        <f t="shared" si="28"/>
        <v>1</v>
      </c>
      <c r="L36" s="4">
        <f t="shared" si="28"/>
        <v>0.65620000000000001</v>
      </c>
      <c r="M36" s="4">
        <f t="shared" si="28"/>
        <v>1.2927999999999999</v>
      </c>
      <c r="N36" s="4">
        <f t="shared" si="28"/>
        <v>3.5036</v>
      </c>
      <c r="O36" s="4">
        <f t="shared" si="28"/>
        <v>9.8000000000000004E-2</v>
      </c>
      <c r="P36" s="4">
        <f t="shared" si="28"/>
        <v>1.0031000000000001</v>
      </c>
      <c r="Q36" s="4">
        <f t="shared" si="28"/>
        <v>0.99950000000000006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561</v>
      </c>
      <c r="I37" s="3">
        <f t="shared" si="29"/>
        <v>561</v>
      </c>
      <c r="J37" s="3">
        <f t="shared" si="29"/>
        <v>542</v>
      </c>
      <c r="K37" s="3">
        <f t="shared" si="29"/>
        <v>506</v>
      </c>
      <c r="L37" s="3">
        <f t="shared" si="29"/>
        <v>288</v>
      </c>
      <c r="M37" s="3">
        <f t="shared" si="29"/>
        <v>408.45</v>
      </c>
      <c r="N37" s="3">
        <f t="shared" si="29"/>
        <v>475</v>
      </c>
      <c r="O37" s="3">
        <f t="shared" si="29"/>
        <v>47</v>
      </c>
      <c r="P37" s="3">
        <f t="shared" si="29"/>
        <v>583</v>
      </c>
      <c r="Q37" s="3">
        <f t="shared" si="29"/>
        <v>627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758543000000</v>
      </c>
      <c r="E51" s="5">
        <v>1174017000000</v>
      </c>
      <c r="F51" s="5">
        <v>896666000000</v>
      </c>
      <c r="G51" s="5">
        <v>801879000000</v>
      </c>
      <c r="I51" s="5">
        <v>3542528000000</v>
      </c>
      <c r="J51" s="5">
        <v>3383969000000</v>
      </c>
      <c r="K51" s="5">
        <v>3322282000000</v>
      </c>
      <c r="L51" s="5">
        <v>3114907000000</v>
      </c>
      <c r="M51" s="5">
        <v>2473681000000</v>
      </c>
      <c r="N51" s="5">
        <v>1985009000000</v>
      </c>
      <c r="O51" s="5">
        <v>3711405000000</v>
      </c>
      <c r="P51" s="5">
        <v>3649615000000</v>
      </c>
      <c r="Q51" s="5">
        <v>3389736000000</v>
      </c>
      <c r="R51" s="5">
        <v>3263311000000</v>
      </c>
      <c r="S51" s="5">
        <v>2696318000000</v>
      </c>
      <c r="T51" s="5">
        <v>2988501000000</v>
      </c>
      <c r="U51" s="5">
        <v>3561989000000</v>
      </c>
    </row>
    <row r="52" spans="2:21" ht="15.5" x14ac:dyDescent="0.35">
      <c r="C52" t="s">
        <v>85</v>
      </c>
      <c r="D52" s="5">
        <v>-298940000000</v>
      </c>
      <c r="E52" s="5">
        <v>-374875000000</v>
      </c>
      <c r="F52" s="5">
        <v>-304337000000</v>
      </c>
      <c r="G52" s="5">
        <v>-321984000000</v>
      </c>
      <c r="I52" s="5">
        <v>-1283739000000</v>
      </c>
      <c r="J52" s="5">
        <v>-1288566000000</v>
      </c>
      <c r="K52" s="5">
        <v>-1302154000000</v>
      </c>
      <c r="L52" s="5">
        <v>-1191216000000</v>
      </c>
      <c r="M52" s="5">
        <v>-1111984000000</v>
      </c>
      <c r="N52" s="5">
        <v>-1044783000000</v>
      </c>
      <c r="O52" s="5">
        <v>-1426351000000</v>
      </c>
      <c r="P52" s="5">
        <v>-1186908000000</v>
      </c>
      <c r="Q52" s="5">
        <v>-1118032000000</v>
      </c>
      <c r="R52" s="5">
        <v>-1115567000000</v>
      </c>
      <c r="S52" s="5">
        <v>-1134905000000</v>
      </c>
      <c r="T52" s="5">
        <v>-1182579000000</v>
      </c>
      <c r="U52" s="5">
        <v>-1278385000000</v>
      </c>
    </row>
    <row r="53" spans="2:21" ht="15.5" x14ac:dyDescent="0.35">
      <c r="C53" t="s">
        <v>86</v>
      </c>
      <c r="D53" s="5">
        <v>459603000000</v>
      </c>
      <c r="E53" s="5">
        <v>799142000000</v>
      </c>
      <c r="F53" s="5">
        <v>592329000000</v>
      </c>
      <c r="G53" s="5">
        <v>479895000000</v>
      </c>
      <c r="I53" s="5">
        <v>2258789000000</v>
      </c>
      <c r="J53" s="5">
        <v>2095403000000</v>
      </c>
      <c r="K53" s="5">
        <v>2020128000000</v>
      </c>
      <c r="L53" s="5">
        <v>1923691000000</v>
      </c>
      <c r="M53" s="5">
        <v>1361697000000</v>
      </c>
      <c r="N53" s="5">
        <v>940226000000</v>
      </c>
      <c r="O53" s="5">
        <v>2285054000000</v>
      </c>
      <c r="P53" s="5">
        <v>2462707000000</v>
      </c>
      <c r="Q53" s="5">
        <v>2271704000000</v>
      </c>
      <c r="R53" s="5">
        <v>2147744000000</v>
      </c>
      <c r="S53" s="5">
        <v>1561413000000</v>
      </c>
      <c r="T53" s="5">
        <v>1805922000000</v>
      </c>
      <c r="U53" s="5">
        <v>2283604000000</v>
      </c>
    </row>
    <row r="54" spans="2:21" ht="15.5" x14ac:dyDescent="0.35">
      <c r="C54" t="s">
        <v>87</v>
      </c>
      <c r="D54" s="5">
        <v>-168560000000</v>
      </c>
      <c r="E54" s="5">
        <v>-192874000000</v>
      </c>
      <c r="F54" s="5">
        <v>-210684000000</v>
      </c>
      <c r="G54" s="5">
        <v>-168690000000</v>
      </c>
      <c r="I54" s="5">
        <v>-717062000000</v>
      </c>
      <c r="J54" s="5">
        <v>-631562000000</v>
      </c>
      <c r="K54" s="5">
        <v>-610788000000</v>
      </c>
      <c r="L54" s="5">
        <v>-659402000000</v>
      </c>
      <c r="M54" s="5">
        <v>-488998000000</v>
      </c>
      <c r="N54" s="5">
        <v>-449834000000</v>
      </c>
      <c r="O54" s="5">
        <v>-575781000000</v>
      </c>
      <c r="P54" s="5">
        <v>-809465000000</v>
      </c>
      <c r="Q54" s="5">
        <v>-700595000000</v>
      </c>
      <c r="R54" s="5">
        <v>-775212000000</v>
      </c>
      <c r="S54" s="5">
        <v>-621113000000</v>
      </c>
      <c r="T54" s="5">
        <v>-655934000000</v>
      </c>
      <c r="U54" s="5">
        <v>-730498000000</v>
      </c>
    </row>
    <row r="55" spans="2:21" ht="15.5" x14ac:dyDescent="0.35">
      <c r="C55" t="s">
        <v>89</v>
      </c>
      <c r="D55" s="5">
        <v>-87463000000</v>
      </c>
      <c r="E55" s="5">
        <v>-114943000000</v>
      </c>
      <c r="F55" s="5">
        <v>-98410000000</v>
      </c>
      <c r="G55" s="5">
        <v>-102094000000</v>
      </c>
      <c r="I55" s="5">
        <v>-393806000000</v>
      </c>
      <c r="J55" s="5">
        <v>-369705000000</v>
      </c>
      <c r="K55" s="5">
        <v>-361109000000</v>
      </c>
      <c r="L55" s="5">
        <v>-431604000000</v>
      </c>
      <c r="M55" s="5">
        <v>-293851000000</v>
      </c>
      <c r="N55" s="5">
        <v>-257864000000</v>
      </c>
      <c r="O55" s="5">
        <v>-367927000000</v>
      </c>
      <c r="P55" s="5">
        <v>-610693000000</v>
      </c>
      <c r="Q55" s="5">
        <v>-525328000000</v>
      </c>
      <c r="R55" s="5">
        <v>-568347000000</v>
      </c>
      <c r="S55" s="5">
        <v>-476866000000</v>
      </c>
      <c r="T55" s="5">
        <v>-518580000000</v>
      </c>
      <c r="U55" s="5">
        <v>-614293000000</v>
      </c>
    </row>
    <row r="56" spans="2:21" ht="15.5" x14ac:dyDescent="0.35">
      <c r="C56" t="s">
        <v>88</v>
      </c>
      <c r="D56" s="5">
        <v>-81097000000</v>
      </c>
      <c r="E56" s="5">
        <v>-77931000000</v>
      </c>
      <c r="F56" s="5">
        <v>-112274000000</v>
      </c>
      <c r="G56" s="5">
        <v>-66596000000</v>
      </c>
      <c r="I56" s="5">
        <v>-323256000000</v>
      </c>
      <c r="J56" s="5">
        <v>-261857000000</v>
      </c>
      <c r="K56" s="5">
        <v>-249679000000</v>
      </c>
      <c r="L56" s="5">
        <v>-227798000000</v>
      </c>
      <c r="M56" s="5">
        <v>-195147000000</v>
      </c>
      <c r="N56" s="5">
        <v>-191970000000</v>
      </c>
      <c r="O56" s="5">
        <v>-207854000000</v>
      </c>
      <c r="P56" s="5">
        <v>-198772000000</v>
      </c>
      <c r="Q56" s="5">
        <v>-175267000000</v>
      </c>
      <c r="R56" s="5">
        <v>-206865000000</v>
      </c>
      <c r="S56" s="5">
        <v>-144247000000</v>
      </c>
      <c r="T56" s="5">
        <v>-137354000000</v>
      </c>
      <c r="U56" s="5">
        <v>-116205000000</v>
      </c>
    </row>
    <row r="57" spans="2:21" ht="15.5" x14ac:dyDescent="0.35">
      <c r="C57" t="s">
        <v>91</v>
      </c>
      <c r="D57" s="5">
        <v>291043000000</v>
      </c>
      <c r="E57" s="5">
        <v>606268000000</v>
      </c>
      <c r="F57" s="5">
        <v>381645000000</v>
      </c>
      <c r="G57" s="5">
        <v>311205000000</v>
      </c>
      <c r="I57" s="5">
        <v>1541727000000</v>
      </c>
      <c r="J57" s="5">
        <v>1463841000000</v>
      </c>
      <c r="K57" s="5">
        <v>1409340000000</v>
      </c>
      <c r="L57" s="5">
        <v>1264289000000</v>
      </c>
      <c r="M57" s="5">
        <v>872699000000</v>
      </c>
      <c r="N57" s="5">
        <v>490392000000</v>
      </c>
      <c r="O57" s="5">
        <v>1709273000000</v>
      </c>
      <c r="P57" s="5">
        <v>1653242000000</v>
      </c>
      <c r="Q57" s="5">
        <v>1571109000000</v>
      </c>
      <c r="R57" s="5">
        <v>1372532000000</v>
      </c>
      <c r="S57" s="5">
        <v>940300000000</v>
      </c>
      <c r="T57" s="5">
        <v>1149988000000</v>
      </c>
      <c r="U57" s="5">
        <v>1553106000000</v>
      </c>
    </row>
    <row r="58" spans="2:21" ht="15.5" x14ac:dyDescent="0.35">
      <c r="C58" t="s">
        <v>92</v>
      </c>
      <c r="D58" s="5">
        <v>1896000000</v>
      </c>
      <c r="E58" s="5">
        <v>-3767000000</v>
      </c>
      <c r="F58" s="5">
        <v>1293000000</v>
      </c>
      <c r="G58" s="5">
        <v>1722000000</v>
      </c>
      <c r="I58" s="5">
        <v>9580000000</v>
      </c>
      <c r="J58" s="5">
        <v>-15917000000</v>
      </c>
      <c r="K58" s="5">
        <v>-11620000000</v>
      </c>
      <c r="L58" s="5">
        <v>-17802000000</v>
      </c>
      <c r="M58" s="5">
        <v>5082000000</v>
      </c>
      <c r="N58" s="5">
        <v>-93922000000</v>
      </c>
      <c r="O58" s="5">
        <v>-82661000000</v>
      </c>
      <c r="P58" s="5">
        <v>18670000000</v>
      </c>
      <c r="Q58" s="5">
        <v>208911000000</v>
      </c>
      <c r="R58" s="5">
        <v>-52346000000</v>
      </c>
      <c r="S58" s="5">
        <v>-264728000000</v>
      </c>
      <c r="T58" s="5">
        <v>-71610000000</v>
      </c>
      <c r="U58" s="5">
        <v>23839000000</v>
      </c>
    </row>
    <row r="59" spans="2:21" ht="15.5" x14ac:dyDescent="0.35">
      <c r="C59" t="s">
        <v>94</v>
      </c>
      <c r="D59" s="5">
        <v>6902000000</v>
      </c>
      <c r="E59" s="5">
        <v>5894000000</v>
      </c>
      <c r="F59" s="5">
        <v>4988000000</v>
      </c>
      <c r="G59" s="5">
        <v>8372000000</v>
      </c>
      <c r="I59" s="5">
        <v>27651000000</v>
      </c>
      <c r="J59" s="5">
        <v>36739000000</v>
      </c>
      <c r="K59" s="5">
        <v>15963000000</v>
      </c>
      <c r="L59" s="5">
        <v>11062000000</v>
      </c>
      <c r="M59" s="5">
        <v>12864000000</v>
      </c>
      <c r="N59" s="5">
        <v>27272000000</v>
      </c>
      <c r="O59" s="5">
        <v>26594000000</v>
      </c>
      <c r="P59" s="5">
        <v>51274000000</v>
      </c>
      <c r="Q59" s="5">
        <v>19504000000</v>
      </c>
      <c r="R59" s="5">
        <v>21997000000</v>
      </c>
      <c r="T59" s="5">
        <v>12042000000</v>
      </c>
      <c r="U59" s="5">
        <v>58667000000</v>
      </c>
    </row>
    <row r="60" spans="2:21" ht="15.5" x14ac:dyDescent="0.35">
      <c r="C60" t="s">
        <v>26</v>
      </c>
      <c r="D60" s="5">
        <v>-1513000000</v>
      </c>
      <c r="E60" s="5">
        <v>-2533000000</v>
      </c>
      <c r="F60" s="5">
        <v>-2464000000</v>
      </c>
      <c r="G60" s="5">
        <v>-2720000000</v>
      </c>
      <c r="I60" s="5">
        <v>-10453000000</v>
      </c>
      <c r="J60" s="5">
        <v>-28180000000</v>
      </c>
      <c r="K60" s="5">
        <v>-26838000000</v>
      </c>
      <c r="L60" s="5">
        <v>-21959000000</v>
      </c>
      <c r="M60" s="5">
        <v>-25835000000</v>
      </c>
      <c r="N60" s="5">
        <v>-63650000000</v>
      </c>
      <c r="O60" s="5">
        <v>-44576000000</v>
      </c>
      <c r="P60" s="5">
        <v>-34159000000</v>
      </c>
      <c r="Q60" s="5">
        <v>-25237000000</v>
      </c>
      <c r="R60" s="5">
        <v>-77143000000</v>
      </c>
      <c r="S60" s="5">
        <v>-43976000000</v>
      </c>
      <c r="T60" s="5">
        <v>-80032000000</v>
      </c>
      <c r="U60" s="5">
        <v>-6646000000</v>
      </c>
    </row>
    <row r="61" spans="2:21" ht="15.5" x14ac:dyDescent="0.35">
      <c r="C61" t="s">
        <v>95</v>
      </c>
      <c r="D61" s="5">
        <v>-3494000000</v>
      </c>
      <c r="E61" s="5">
        <v>-2422000000</v>
      </c>
      <c r="F61" s="5">
        <v>-1227000000</v>
      </c>
      <c r="G61" s="5">
        <v>-4244000000</v>
      </c>
      <c r="I61" s="5">
        <v>-3531000000</v>
      </c>
      <c r="J61" s="5">
        <v>-5860000000</v>
      </c>
      <c r="K61" s="5">
        <v>-2701000000</v>
      </c>
      <c r="L61" s="5">
        <v>462000000</v>
      </c>
      <c r="M61" s="5">
        <v>-5494000000</v>
      </c>
    </row>
    <row r="62" spans="2:21" ht="15.5" x14ac:dyDescent="0.35">
      <c r="C62" t="s">
        <v>98</v>
      </c>
      <c r="D62" s="5">
        <v>79000000</v>
      </c>
      <c r="E62" s="5">
        <v>98000000</v>
      </c>
      <c r="F62" s="5">
        <v>35000000</v>
      </c>
      <c r="G62" s="5">
        <v>27000000</v>
      </c>
      <c r="I62" s="5">
        <v>171000000</v>
      </c>
      <c r="J62" s="5">
        <v>298000000</v>
      </c>
      <c r="K62" s="5">
        <v>289000000</v>
      </c>
      <c r="L62" s="5">
        <v>139000000</v>
      </c>
      <c r="M62" s="5">
        <v>168000000</v>
      </c>
      <c r="N62" s="5">
        <v>-48000000</v>
      </c>
      <c r="O62" s="5">
        <v>316000000</v>
      </c>
      <c r="P62" s="5">
        <v>222000000</v>
      </c>
      <c r="Q62" s="5">
        <v>270000000</v>
      </c>
      <c r="R62" s="5">
        <v>302000000</v>
      </c>
      <c r="S62" s="5">
        <v>199000000</v>
      </c>
      <c r="T62" s="5">
        <v>172000000</v>
      </c>
      <c r="U62" s="5">
        <v>245000000</v>
      </c>
    </row>
    <row r="63" spans="2:21" ht="15.5" x14ac:dyDescent="0.35">
      <c r="C63" t="s">
        <v>99</v>
      </c>
      <c r="D63" s="5">
        <v>1896000000</v>
      </c>
      <c r="E63" s="5">
        <v>-3767000000</v>
      </c>
      <c r="F63" s="5">
        <v>1293000000</v>
      </c>
      <c r="G63" s="5">
        <v>1722000000</v>
      </c>
      <c r="I63" s="5">
        <v>9580000000</v>
      </c>
      <c r="J63" s="5">
        <v>-15917000000</v>
      </c>
      <c r="K63" s="5">
        <v>-11620000000</v>
      </c>
      <c r="L63" s="5">
        <v>-17802000000</v>
      </c>
      <c r="M63" s="5">
        <v>5082000000</v>
      </c>
      <c r="N63" s="5">
        <v>-93922000000</v>
      </c>
      <c r="O63" s="5">
        <v>-82661000000</v>
      </c>
      <c r="P63" s="5">
        <v>18670000000</v>
      </c>
      <c r="Q63" s="5">
        <v>208911000000</v>
      </c>
      <c r="R63" s="5">
        <v>-52346000000</v>
      </c>
      <c r="S63" s="5">
        <v>-264728000000</v>
      </c>
      <c r="T63" s="5">
        <v>-71610000000</v>
      </c>
      <c r="U63" s="5">
        <v>23839000000</v>
      </c>
    </row>
    <row r="64" spans="2:21" ht="15.5" x14ac:dyDescent="0.35">
      <c r="C64" t="s">
        <v>28</v>
      </c>
      <c r="D64" s="5">
        <v>292939000000</v>
      </c>
      <c r="E64" s="5">
        <v>602501000000</v>
      </c>
      <c r="F64" s="5">
        <v>382938000000</v>
      </c>
      <c r="G64" s="5">
        <v>312927000000</v>
      </c>
      <c r="I64" s="5">
        <v>1551307000000</v>
      </c>
      <c r="J64" s="5">
        <v>1447924000000</v>
      </c>
      <c r="K64" s="5">
        <v>1397720000000</v>
      </c>
      <c r="L64" s="5">
        <v>1246487000000</v>
      </c>
      <c r="M64" s="5">
        <v>877781000000</v>
      </c>
      <c r="N64" s="5">
        <v>396470000000</v>
      </c>
      <c r="O64" s="5">
        <v>1626612000000</v>
      </c>
      <c r="P64" s="5">
        <v>1671912000000</v>
      </c>
      <c r="Q64" s="5">
        <v>1780020000000</v>
      </c>
      <c r="R64" s="5">
        <v>1320186000000</v>
      </c>
      <c r="S64" s="5">
        <v>675572000000</v>
      </c>
      <c r="T64" s="5">
        <v>1078378000000</v>
      </c>
      <c r="U64" s="5">
        <v>1576945000000</v>
      </c>
    </row>
    <row r="65" spans="2:21" ht="15.5" x14ac:dyDescent="0.35">
      <c r="C65" t="s">
        <v>27</v>
      </c>
      <c r="D65" s="5">
        <v>-63871000000</v>
      </c>
      <c r="E65" s="5">
        <v>-143249000000</v>
      </c>
      <c r="F65" s="5">
        <v>-84463000000</v>
      </c>
      <c r="G65" s="5">
        <v>-81960000000</v>
      </c>
      <c r="I65" s="5">
        <v>-367792000000</v>
      </c>
      <c r="J65" s="5">
        <v>-305678000000</v>
      </c>
      <c r="K65" s="5">
        <v>-331253000000</v>
      </c>
      <c r="L65" s="5">
        <v>-321581000000</v>
      </c>
      <c r="M65" s="5">
        <v>-211931000000</v>
      </c>
      <c r="N65" s="5">
        <v>-110853000000</v>
      </c>
      <c r="O65" s="5">
        <v>-420553000000</v>
      </c>
      <c r="P65" s="5">
        <v>-447105000000</v>
      </c>
      <c r="Q65" s="5">
        <v>-457953000000</v>
      </c>
      <c r="R65" s="5">
        <v>-338057000000</v>
      </c>
      <c r="S65" s="5">
        <v>-178663000000</v>
      </c>
      <c r="T65" s="5">
        <v>-283495000000</v>
      </c>
      <c r="U65" s="5">
        <v>-405716000000</v>
      </c>
    </row>
    <row r="66" spans="2:21" ht="15.5" x14ac:dyDescent="0.35">
      <c r="C66" t="s">
        <v>324</v>
      </c>
    </row>
    <row r="67" spans="2:21" ht="15.5" x14ac:dyDescent="0.35">
      <c r="C67" t="s">
        <v>325</v>
      </c>
    </row>
    <row r="68" spans="2:21" ht="15.5" x14ac:dyDescent="0.35">
      <c r="C68" t="s">
        <v>326</v>
      </c>
      <c r="D68" s="5">
        <v>-63871000000</v>
      </c>
      <c r="E68" s="5">
        <v>-143249000000</v>
      </c>
      <c r="F68" s="5">
        <v>-84463000000</v>
      </c>
      <c r="G68" s="5">
        <v>-81960000000</v>
      </c>
      <c r="I68" s="5">
        <v>-367792000000</v>
      </c>
      <c r="J68" s="5">
        <v>-305678000000</v>
      </c>
      <c r="K68" s="5">
        <v>-331253000000</v>
      </c>
      <c r="L68" s="5">
        <v>-321581000000</v>
      </c>
      <c r="M68" s="5">
        <v>-211931000000</v>
      </c>
      <c r="N68" s="5">
        <v>-110853000000</v>
      </c>
      <c r="O68" s="5">
        <v>-420553000000</v>
      </c>
      <c r="P68" s="5">
        <v>-447105000000</v>
      </c>
      <c r="Q68" s="5">
        <v>-457953000000</v>
      </c>
      <c r="R68" s="5">
        <v>-338057000000</v>
      </c>
      <c r="S68" s="5">
        <v>-178663000000</v>
      </c>
      <c r="T68" s="5">
        <v>-283495000000</v>
      </c>
      <c r="U68" s="5">
        <v>-405716000000</v>
      </c>
    </row>
    <row r="69" spans="2:21" ht="15.5" x14ac:dyDescent="0.35">
      <c r="C69" t="s">
        <v>102</v>
      </c>
      <c r="D69" s="5">
        <v>229068000000</v>
      </c>
      <c r="E69" s="5">
        <v>459252000000</v>
      </c>
      <c r="F69" s="5">
        <v>298475000000</v>
      </c>
      <c r="G69" s="5">
        <v>230967000000</v>
      </c>
      <c r="I69" s="5">
        <v>1183515000000</v>
      </c>
      <c r="J69" s="5">
        <v>1142246000000</v>
      </c>
      <c r="K69" s="5">
        <v>1066467000000</v>
      </c>
      <c r="L69" s="5">
        <v>924906000000</v>
      </c>
      <c r="M69" s="5">
        <v>665850000000</v>
      </c>
      <c r="N69" s="5">
        <v>285617000000</v>
      </c>
      <c r="O69" s="5">
        <v>1206059000000</v>
      </c>
      <c r="P69" s="5">
        <v>1224807000000</v>
      </c>
      <c r="Q69" s="5">
        <v>1322067000000</v>
      </c>
      <c r="R69" s="5">
        <v>982129000000</v>
      </c>
      <c r="S69" s="5">
        <v>496909000000</v>
      </c>
      <c r="T69" s="5">
        <v>794883000000</v>
      </c>
      <c r="U69" s="5">
        <v>1171229000000</v>
      </c>
    </row>
    <row r="70" spans="2:21" ht="15.5" x14ac:dyDescent="0.35">
      <c r="C70" t="s">
        <v>103</v>
      </c>
      <c r="E70" s="5">
        <v>-186000000</v>
      </c>
      <c r="I70" s="5">
        <v>-186000000</v>
      </c>
      <c r="J70" s="5">
        <v>529000000</v>
      </c>
      <c r="K70" s="5">
        <v>-165000000</v>
      </c>
      <c r="L70" s="5">
        <v>444000000</v>
      </c>
      <c r="M70" s="5">
        <v>814000000</v>
      </c>
      <c r="N70" s="5">
        <v>3025000000</v>
      </c>
      <c r="O70" s="5">
        <v>1015000000</v>
      </c>
      <c r="P70" s="5">
        <v>3234000000</v>
      </c>
      <c r="Q70" s="5">
        <v>-1170000000</v>
      </c>
      <c r="R70" s="5">
        <v>-2599000000</v>
      </c>
      <c r="S70" s="5">
        <v>6715000000</v>
      </c>
      <c r="T70" s="5">
        <v>-6826000000</v>
      </c>
      <c r="U70" s="5">
        <v>21190000000</v>
      </c>
    </row>
    <row r="71" spans="2:21" ht="15.5" x14ac:dyDescent="0.35">
      <c r="C71" t="s">
        <v>328</v>
      </c>
      <c r="E71" s="5">
        <v>-186000000</v>
      </c>
      <c r="I71" s="5">
        <v>-186000000</v>
      </c>
      <c r="J71" s="5">
        <v>529000000</v>
      </c>
      <c r="K71" s="5">
        <v>-165000000</v>
      </c>
      <c r="L71" s="5">
        <v>444000000</v>
      </c>
      <c r="M71" s="5">
        <v>814000000</v>
      </c>
      <c r="N71" s="5">
        <v>3025000000</v>
      </c>
      <c r="O71" s="5">
        <v>1015000000</v>
      </c>
      <c r="P71" s="5">
        <v>3234000000</v>
      </c>
      <c r="Q71" s="5">
        <v>-1170000000</v>
      </c>
      <c r="R71" s="5">
        <v>-2599000000</v>
      </c>
      <c r="S71" s="5">
        <v>6715000000</v>
      </c>
      <c r="T71" s="5">
        <v>-6826000000</v>
      </c>
      <c r="U71" s="5">
        <v>21190000000</v>
      </c>
    </row>
    <row r="72" spans="2:21" ht="15.5" x14ac:dyDescent="0.35">
      <c r="C72" t="s">
        <v>104</v>
      </c>
      <c r="D72" s="5">
        <v>229068000000</v>
      </c>
      <c r="E72" s="5">
        <v>459066000000</v>
      </c>
      <c r="F72" s="5">
        <v>298475000000</v>
      </c>
      <c r="G72" s="5">
        <v>230967000000</v>
      </c>
      <c r="I72" s="5">
        <v>1183329000000</v>
      </c>
      <c r="J72" s="5">
        <v>1142775000000</v>
      </c>
      <c r="K72" s="5">
        <v>1066302000000</v>
      </c>
      <c r="L72" s="5">
        <v>925350000000</v>
      </c>
      <c r="M72" s="5">
        <v>666664000000</v>
      </c>
      <c r="N72" s="5">
        <v>288642000000</v>
      </c>
      <c r="O72" s="5">
        <v>1207074000000</v>
      </c>
      <c r="P72" s="5">
        <v>1228041000000</v>
      </c>
      <c r="Q72" s="5">
        <v>1320897000000</v>
      </c>
      <c r="R72" s="5">
        <v>979530000000</v>
      </c>
      <c r="S72" s="5">
        <v>503624000000</v>
      </c>
      <c r="T72" s="5">
        <v>788057000000</v>
      </c>
      <c r="U72" s="5">
        <v>1192419000000</v>
      </c>
    </row>
    <row r="73" spans="2:21" ht="15.5" x14ac:dyDescent="0.35">
      <c r="C73" t="s">
        <v>105</v>
      </c>
      <c r="D73" s="5">
        <v>229068000000</v>
      </c>
      <c r="E73" s="5">
        <v>459252000000</v>
      </c>
      <c r="F73" s="5">
        <v>298475000000</v>
      </c>
      <c r="G73" s="5">
        <v>230967000000</v>
      </c>
      <c r="I73" s="5">
        <v>1183515000000</v>
      </c>
      <c r="J73" s="5">
        <v>1142246000000</v>
      </c>
      <c r="K73" s="5">
        <v>1066467000000</v>
      </c>
      <c r="L73" s="5">
        <v>924906000000</v>
      </c>
      <c r="M73" s="5">
        <v>665850000000</v>
      </c>
      <c r="N73" s="5">
        <v>285617000000</v>
      </c>
      <c r="O73" s="5">
        <v>1206059000000</v>
      </c>
      <c r="P73" s="5">
        <v>1224807000000</v>
      </c>
      <c r="Q73" s="5">
        <v>1322067000000</v>
      </c>
      <c r="R73" s="5">
        <v>982129000000</v>
      </c>
      <c r="S73" s="5">
        <v>496909000000</v>
      </c>
      <c r="T73" s="5">
        <v>794883000000</v>
      </c>
      <c r="U73" s="5">
        <v>1171229000000</v>
      </c>
    </row>
    <row r="74" spans="2:21" ht="15.5" x14ac:dyDescent="0.35">
      <c r="C74" t="s">
        <v>7</v>
      </c>
      <c r="D74" s="5">
        <v>228989000000</v>
      </c>
      <c r="E74" s="5">
        <v>458968000000</v>
      </c>
      <c r="F74" s="5">
        <v>298440000000</v>
      </c>
      <c r="G74" s="5">
        <v>230940000000</v>
      </c>
      <c r="I74" s="5">
        <v>1183158000000</v>
      </c>
      <c r="J74" s="5">
        <v>1142477000000</v>
      </c>
      <c r="K74" s="5">
        <v>1066013000000</v>
      </c>
      <c r="L74" s="5">
        <v>925211000000</v>
      </c>
      <c r="M74" s="5">
        <v>666496000000</v>
      </c>
      <c r="N74" s="5">
        <v>288690000000</v>
      </c>
      <c r="O74" s="5">
        <v>1206758000000</v>
      </c>
      <c r="P74" s="5">
        <v>1227819000000</v>
      </c>
      <c r="Q74" s="5">
        <v>1320627000000</v>
      </c>
      <c r="R74" s="5">
        <v>979228000000</v>
      </c>
      <c r="S74" s="5">
        <v>503425000000</v>
      </c>
      <c r="T74" s="5">
        <v>787885000000</v>
      </c>
      <c r="U74" s="5">
        <v>1192174000000</v>
      </c>
    </row>
    <row r="75" spans="2:21" ht="15.5" x14ac:dyDescent="0.35">
      <c r="C75" t="s">
        <v>107</v>
      </c>
      <c r="D75" s="5">
        <v>229068000000</v>
      </c>
      <c r="E75" s="5">
        <v>459252000000</v>
      </c>
      <c r="F75" s="5">
        <v>298475000000</v>
      </c>
      <c r="G75" s="5">
        <v>230967000000</v>
      </c>
      <c r="I75" s="5">
        <v>1183515000000</v>
      </c>
      <c r="J75" s="5">
        <v>1142246000000</v>
      </c>
      <c r="K75" s="5">
        <v>1066467000000</v>
      </c>
      <c r="L75" s="5">
        <v>924906000000</v>
      </c>
      <c r="M75" s="5">
        <v>665850000000</v>
      </c>
      <c r="N75" s="5">
        <v>285617000000</v>
      </c>
      <c r="O75" s="5">
        <v>1206059000000</v>
      </c>
      <c r="P75" s="5">
        <v>1224807000000</v>
      </c>
      <c r="Q75" s="5">
        <v>1322067000000</v>
      </c>
      <c r="R75" s="5">
        <v>982129000000</v>
      </c>
      <c r="S75" s="5">
        <v>496909000000</v>
      </c>
      <c r="T75" s="5">
        <v>794883000000</v>
      </c>
      <c r="U75" s="5">
        <v>1171229000000</v>
      </c>
    </row>
    <row r="76" spans="2:21" ht="15.5" x14ac:dyDescent="0.35">
      <c r="C76" t="s">
        <v>108</v>
      </c>
      <c r="D76" s="5">
        <v>229068000000</v>
      </c>
      <c r="E76" s="5">
        <v>459066000000</v>
      </c>
      <c r="F76" s="5">
        <v>298475000000</v>
      </c>
      <c r="G76" s="5">
        <v>230967000000</v>
      </c>
      <c r="I76" s="5">
        <v>1183329000000</v>
      </c>
      <c r="J76" s="5">
        <v>1142775000000</v>
      </c>
      <c r="K76" s="5">
        <v>1066302000000</v>
      </c>
      <c r="L76" s="5">
        <v>925350000000</v>
      </c>
      <c r="M76" s="5">
        <v>666664000000</v>
      </c>
      <c r="N76" s="5">
        <v>288642000000</v>
      </c>
      <c r="O76" s="5">
        <v>1207074000000</v>
      </c>
      <c r="P76" s="5">
        <v>1228041000000</v>
      </c>
      <c r="Q76" s="5">
        <v>1320897000000</v>
      </c>
      <c r="R76" s="5">
        <v>979530000000</v>
      </c>
      <c r="S76" s="5">
        <v>503624000000</v>
      </c>
      <c r="T76" s="5">
        <v>788057000000</v>
      </c>
      <c r="U76" s="5">
        <v>1192419000000</v>
      </c>
    </row>
    <row r="77" spans="2:21" ht="15.5" x14ac:dyDescent="0.35">
      <c r="C77" t="s">
        <v>109</v>
      </c>
      <c r="D77" s="5">
        <v>229068000000</v>
      </c>
      <c r="E77" s="5">
        <v>459066000000</v>
      </c>
      <c r="F77" s="5">
        <v>298475000000</v>
      </c>
      <c r="G77" s="5">
        <v>230967000000</v>
      </c>
      <c r="I77" s="5">
        <v>1183329000000</v>
      </c>
      <c r="J77" s="5">
        <v>1142775000000</v>
      </c>
      <c r="K77" s="5">
        <v>1066302000000</v>
      </c>
      <c r="L77" s="5">
        <v>925350000000</v>
      </c>
      <c r="M77" s="5">
        <v>666664000000</v>
      </c>
      <c r="N77" s="5">
        <v>288642000000</v>
      </c>
      <c r="O77" s="5">
        <v>1207074000000</v>
      </c>
      <c r="P77" s="5">
        <v>1228041000000</v>
      </c>
      <c r="Q77" s="5">
        <v>1320897000000</v>
      </c>
      <c r="R77" s="5">
        <v>979530000000</v>
      </c>
      <c r="S77" s="5">
        <v>503624000000</v>
      </c>
      <c r="T77" s="5">
        <v>788057000000</v>
      </c>
      <c r="U77" s="5">
        <v>1192419000000</v>
      </c>
    </row>
    <row r="79" spans="2:21" ht="15.5" x14ac:dyDescent="0.35">
      <c r="B79" t="s">
        <v>110</v>
      </c>
      <c r="C79" t="s">
        <v>111</v>
      </c>
    </row>
    <row r="80" spans="2:21" ht="15.5" x14ac:dyDescent="0.35">
      <c r="C80" t="s">
        <v>112</v>
      </c>
    </row>
    <row r="81" spans="3:21" ht="15.5" x14ac:dyDescent="0.35">
      <c r="C81" t="s">
        <v>19</v>
      </c>
      <c r="D81" s="5">
        <v>1249950000000</v>
      </c>
      <c r="E81" s="5">
        <v>982613000000</v>
      </c>
      <c r="F81" s="5">
        <v>865349000000</v>
      </c>
      <c r="G81" s="5">
        <v>613972000000</v>
      </c>
      <c r="I81" s="5">
        <v>982613000000</v>
      </c>
      <c r="J81" s="5">
        <v>1055927000000</v>
      </c>
      <c r="K81" s="5">
        <v>798000000000</v>
      </c>
      <c r="L81" s="5">
        <v>842329000000</v>
      </c>
      <c r="M81" s="5">
        <v>638197000000</v>
      </c>
      <c r="N81" s="5">
        <v>633253000000</v>
      </c>
      <c r="O81" s="5">
        <v>77797000000</v>
      </c>
      <c r="P81" s="5">
        <v>307896000000</v>
      </c>
      <c r="Q81" s="5">
        <v>223054000000</v>
      </c>
      <c r="R81" s="5">
        <v>403231000000</v>
      </c>
      <c r="S81" s="5">
        <v>344615000000</v>
      </c>
      <c r="T81" s="5">
        <v>146364000000</v>
      </c>
      <c r="U81" s="5">
        <v>145511000000</v>
      </c>
    </row>
    <row r="82" spans="3:21" ht="15.5" x14ac:dyDescent="0.35">
      <c r="C82" t="s">
        <v>114</v>
      </c>
      <c r="D82" s="5">
        <v>368544000000</v>
      </c>
      <c r="E82" s="5">
        <v>548694000000</v>
      </c>
      <c r="F82" s="5">
        <v>448992000000</v>
      </c>
      <c r="G82" s="5">
        <v>403458000000</v>
      </c>
      <c r="I82" s="5">
        <v>548694000000</v>
      </c>
      <c r="J82" s="5">
        <v>440965000000</v>
      </c>
      <c r="K82" s="5">
        <v>598663000000</v>
      </c>
      <c r="L82" s="5">
        <v>446937000000</v>
      </c>
      <c r="M82" s="5">
        <v>329199000000</v>
      </c>
      <c r="N82" s="5">
        <v>336773000000</v>
      </c>
      <c r="O82" s="5">
        <v>860651000000</v>
      </c>
      <c r="P82" s="5">
        <v>605643000000</v>
      </c>
      <c r="Q82" s="5">
        <v>572397000000</v>
      </c>
      <c r="R82" s="5">
        <v>289580000000</v>
      </c>
      <c r="S82" s="5">
        <v>209771000000</v>
      </c>
      <c r="T82" s="5">
        <v>382051000000</v>
      </c>
      <c r="U82" s="5">
        <v>325807000000</v>
      </c>
    </row>
    <row r="83" spans="3:21" ht="15.5" x14ac:dyDescent="0.35">
      <c r="C83" t="s">
        <v>116</v>
      </c>
      <c r="D83" s="5">
        <v>327620000000</v>
      </c>
      <c r="E83" s="5">
        <v>287160000000</v>
      </c>
      <c r="F83" s="5">
        <v>267881000000</v>
      </c>
      <c r="G83" s="5">
        <v>232068000000</v>
      </c>
      <c r="I83" s="5">
        <v>287160000000</v>
      </c>
      <c r="J83" s="5">
        <v>271422000000</v>
      </c>
      <c r="K83" s="5">
        <v>218322000000</v>
      </c>
      <c r="L83" s="5">
        <v>266951000000</v>
      </c>
      <c r="M83" s="5">
        <v>192638000000</v>
      </c>
      <c r="N83" s="5">
        <v>172781000000</v>
      </c>
      <c r="O83" s="5">
        <v>128702000000</v>
      </c>
      <c r="P83" s="5">
        <v>141767000000</v>
      </c>
      <c r="Q83" s="5">
        <v>171573000000</v>
      </c>
      <c r="R83" s="5">
        <v>114950000000</v>
      </c>
      <c r="S83" s="5">
        <v>90077000000</v>
      </c>
    </row>
    <row r="84" spans="3:21" ht="15.5" x14ac:dyDescent="0.35">
      <c r="C84" t="s">
        <v>115</v>
      </c>
      <c r="L84" s="5">
        <v>300000000000</v>
      </c>
      <c r="M84" s="5">
        <v>300000000000</v>
      </c>
      <c r="N84" s="5">
        <v>300000000000</v>
      </c>
      <c r="O84" s="5">
        <v>300000000000</v>
      </c>
      <c r="P84" s="5">
        <v>300000000000</v>
      </c>
      <c r="Q84" s="5">
        <v>300000000000</v>
      </c>
      <c r="R84" s="5">
        <v>400000000000</v>
      </c>
      <c r="S84" s="5">
        <v>500000000000</v>
      </c>
    </row>
    <row r="85" spans="3:21" ht="15.5" x14ac:dyDescent="0.35">
      <c r="C85" t="s">
        <v>117</v>
      </c>
      <c r="D85" s="5">
        <v>368544000000</v>
      </c>
      <c r="E85" s="5">
        <v>548694000000</v>
      </c>
      <c r="F85" s="5">
        <v>448992000000</v>
      </c>
      <c r="G85" s="5">
        <v>403458000000</v>
      </c>
      <c r="I85" s="5">
        <v>548694000000</v>
      </c>
      <c r="J85" s="5">
        <v>440965000000</v>
      </c>
      <c r="K85" s="5">
        <v>598663000000</v>
      </c>
      <c r="L85" s="5">
        <v>446937000000</v>
      </c>
      <c r="M85" s="5">
        <v>329199000000</v>
      </c>
      <c r="N85" s="5">
        <v>336773000000</v>
      </c>
      <c r="O85" s="5">
        <v>860651000000</v>
      </c>
      <c r="P85" s="5">
        <v>605643000000</v>
      </c>
      <c r="Q85" s="5">
        <v>572397000000</v>
      </c>
      <c r="R85" s="5">
        <v>289580000000</v>
      </c>
      <c r="S85" s="5">
        <v>209771000000</v>
      </c>
      <c r="T85" s="5">
        <v>382051000000</v>
      </c>
      <c r="U85" s="5">
        <v>325807000000</v>
      </c>
    </row>
    <row r="86" spans="3:21" ht="15.5" x14ac:dyDescent="0.35">
      <c r="C86" t="s">
        <v>120</v>
      </c>
      <c r="D86" s="5">
        <v>227579000000</v>
      </c>
      <c r="E86" s="5">
        <v>201477000000</v>
      </c>
      <c r="F86" s="5">
        <v>247906000000</v>
      </c>
      <c r="G86" s="5">
        <v>236424000000</v>
      </c>
      <c r="I86" s="5">
        <v>201477000000</v>
      </c>
      <c r="J86" s="5">
        <v>225087000000</v>
      </c>
      <c r="K86" s="5">
        <v>209196000000</v>
      </c>
      <c r="L86" s="5">
        <v>267023000000</v>
      </c>
      <c r="M86" s="5">
        <v>208324000000</v>
      </c>
      <c r="N86" s="5">
        <v>171037000000</v>
      </c>
      <c r="O86" s="5">
        <v>165633000000</v>
      </c>
      <c r="P86" s="5">
        <v>172217000000</v>
      </c>
      <c r="Q86" s="5">
        <v>171620000000</v>
      </c>
      <c r="R86" s="5">
        <v>138137000000</v>
      </c>
      <c r="S86" s="5">
        <v>131360000000</v>
      </c>
      <c r="T86" s="5">
        <v>226717000000</v>
      </c>
      <c r="U86" s="5">
        <v>161867000000</v>
      </c>
    </row>
    <row r="87" spans="3:21" ht="15.5" x14ac:dyDescent="0.35">
      <c r="C87" t="s">
        <v>98</v>
      </c>
      <c r="D87" s="5">
        <v>40993000000</v>
      </c>
      <c r="E87" s="5">
        <v>42258000000</v>
      </c>
      <c r="F87" s="5">
        <v>46902000000</v>
      </c>
      <c r="G87" s="5">
        <v>46650000000</v>
      </c>
      <c r="I87" s="5">
        <v>42258000000</v>
      </c>
      <c r="J87" s="5">
        <v>38660000000</v>
      </c>
      <c r="K87" s="5">
        <v>45369000000</v>
      </c>
      <c r="L87" s="5">
        <v>46380000000</v>
      </c>
      <c r="M87" s="5">
        <v>44512000000</v>
      </c>
      <c r="N87" s="5">
        <v>38617000000</v>
      </c>
      <c r="O87" s="5">
        <v>38787000000</v>
      </c>
      <c r="P87" s="5">
        <v>44998000000</v>
      </c>
      <c r="Q87" s="5">
        <v>26451000000</v>
      </c>
      <c r="R87" s="5">
        <v>17450000000</v>
      </c>
      <c r="S87" s="5">
        <v>13526000000</v>
      </c>
      <c r="T87" s="5">
        <v>18654000000</v>
      </c>
      <c r="U87" s="5">
        <v>12728000000</v>
      </c>
    </row>
    <row r="88" spans="3:21" ht="15.5" x14ac:dyDescent="0.35">
      <c r="C88" t="s">
        <v>121</v>
      </c>
      <c r="D88" s="5">
        <v>2019212000000</v>
      </c>
      <c r="E88" s="5">
        <v>1846043000000</v>
      </c>
      <c r="F88" s="5">
        <v>1678637000000</v>
      </c>
      <c r="G88" s="5">
        <v>1356667000000</v>
      </c>
      <c r="I88" s="5">
        <v>1846043000000</v>
      </c>
      <c r="J88" s="5">
        <v>1803762000000</v>
      </c>
      <c r="K88" s="5">
        <v>1733206000000</v>
      </c>
      <c r="L88" s="5">
        <v>1649257000000</v>
      </c>
      <c r="M88" s="5">
        <v>1241112000000</v>
      </c>
      <c r="N88" s="5">
        <v>1189261000000</v>
      </c>
      <c r="O88" s="5">
        <v>1162802000000</v>
      </c>
      <c r="P88" s="5">
        <v>1228961000000</v>
      </c>
      <c r="Q88" s="5">
        <v>1076845000000</v>
      </c>
      <c r="R88" s="5">
        <v>901258000000</v>
      </c>
      <c r="S88" s="5">
        <v>709955000000</v>
      </c>
      <c r="T88" s="5">
        <v>816494000000</v>
      </c>
      <c r="U88" s="5">
        <v>706252000000</v>
      </c>
    </row>
    <row r="89" spans="3:21" ht="15.5" x14ac:dyDescent="0.35">
      <c r="C89" t="s">
        <v>122</v>
      </c>
    </row>
    <row r="90" spans="3:21" ht="15.5" x14ac:dyDescent="0.35">
      <c r="C90" t="s">
        <v>125</v>
      </c>
      <c r="D90" s="5">
        <v>169446000000</v>
      </c>
      <c r="E90" s="5">
        <v>178421000000</v>
      </c>
      <c r="F90" s="5">
        <v>185950000000</v>
      </c>
      <c r="G90" s="5">
        <v>185131000000</v>
      </c>
      <c r="I90" s="5">
        <v>178421000000</v>
      </c>
      <c r="J90" s="5">
        <v>185419000000</v>
      </c>
      <c r="K90" s="5">
        <v>130614000000</v>
      </c>
      <c r="L90" s="5">
        <v>140780000000</v>
      </c>
      <c r="M90" s="5">
        <v>97462000000</v>
      </c>
      <c r="N90" s="5">
        <v>93039000000</v>
      </c>
      <c r="O90" s="5">
        <v>89330000000</v>
      </c>
      <c r="P90" s="5">
        <v>57756000000</v>
      </c>
      <c r="Q90" s="5">
        <v>37222000000</v>
      </c>
      <c r="R90" s="5">
        <v>38947000000</v>
      </c>
      <c r="S90" s="5">
        <v>37447000000</v>
      </c>
      <c r="T90" s="5">
        <v>28478000000</v>
      </c>
      <c r="U90" s="5">
        <v>27316000000</v>
      </c>
    </row>
    <row r="91" spans="3:21" ht="15.5" x14ac:dyDescent="0.35">
      <c r="C91" t="s">
        <v>126</v>
      </c>
      <c r="D91" s="5">
        <v>11232000000</v>
      </c>
    </row>
    <row r="92" spans="3:21" ht="15.5" x14ac:dyDescent="0.35">
      <c r="C92" t="s">
        <v>124</v>
      </c>
      <c r="D92" s="5">
        <v>1281424000000</v>
      </c>
      <c r="E92" s="5">
        <v>1305836000000</v>
      </c>
      <c r="F92" s="5">
        <v>1296672000000</v>
      </c>
      <c r="G92" s="5">
        <v>1312701000000</v>
      </c>
      <c r="I92" s="5">
        <v>1305836000000</v>
      </c>
      <c r="J92" s="5">
        <v>1374550000000</v>
      </c>
      <c r="K92" s="5">
        <v>1444099000000</v>
      </c>
      <c r="L92" s="5">
        <v>1468317000000</v>
      </c>
      <c r="M92" s="5">
        <v>1406550000000</v>
      </c>
      <c r="N92" s="5">
        <v>1479447000000</v>
      </c>
      <c r="O92" s="5">
        <v>1559289000000</v>
      </c>
      <c r="P92" s="5">
        <v>1524061000000</v>
      </c>
      <c r="Q92" s="5">
        <v>1364086000000</v>
      </c>
      <c r="R92" s="5">
        <v>1278015000000</v>
      </c>
      <c r="S92" s="5">
        <v>1266072000000</v>
      </c>
      <c r="T92" s="5">
        <v>1315305000000</v>
      </c>
      <c r="U92" s="5">
        <v>1009836000000</v>
      </c>
    </row>
    <row r="93" spans="3:21" ht="15.5" x14ac:dyDescent="0.35">
      <c r="C93" t="s">
        <v>127</v>
      </c>
      <c r="D93" s="5">
        <v>1607241000000</v>
      </c>
      <c r="E93" s="5">
        <v>1610603000000</v>
      </c>
      <c r="F93" s="5">
        <v>1629816000000</v>
      </c>
      <c r="G93" s="5">
        <v>1619152000000</v>
      </c>
      <c r="I93" s="5">
        <v>1610603000000</v>
      </c>
      <c r="J93" s="5">
        <v>1637326000000</v>
      </c>
      <c r="K93" s="5">
        <v>1674236000000</v>
      </c>
      <c r="L93" s="5">
        <v>1725245000000</v>
      </c>
      <c r="M93" s="5">
        <v>1680905000000</v>
      </c>
      <c r="N93" s="5">
        <v>1718164000000</v>
      </c>
      <c r="O93" s="5">
        <v>1734148000000</v>
      </c>
      <c r="P93" s="5">
        <v>1660540000000</v>
      </c>
      <c r="Q93" s="5">
        <v>1433233000000</v>
      </c>
      <c r="R93" s="5">
        <v>1373780000000</v>
      </c>
      <c r="S93" s="5">
        <v>1390898000000</v>
      </c>
      <c r="T93" s="5">
        <v>1414557000000</v>
      </c>
      <c r="U93" s="5">
        <v>1075896000000</v>
      </c>
    </row>
    <row r="94" spans="3:21" ht="15.5" x14ac:dyDescent="0.35">
      <c r="C94" t="s">
        <v>128</v>
      </c>
      <c r="D94" s="5">
        <v>3626453000000</v>
      </c>
      <c r="E94" s="5">
        <v>3456646000000</v>
      </c>
      <c r="F94" s="5">
        <v>3308453000000</v>
      </c>
      <c r="G94" s="5">
        <v>2975819000000</v>
      </c>
      <c r="I94" s="5">
        <v>3456646000000</v>
      </c>
      <c r="J94" s="5">
        <v>3441088000000</v>
      </c>
      <c r="K94" s="5">
        <v>3407442000000</v>
      </c>
      <c r="L94" s="5">
        <v>3374502000000</v>
      </c>
      <c r="M94" s="5">
        <v>2922017000000</v>
      </c>
      <c r="N94" s="5">
        <v>2907425000000</v>
      </c>
      <c r="O94" s="5">
        <v>2896950000000</v>
      </c>
      <c r="P94" s="5">
        <v>2889501000000</v>
      </c>
      <c r="Q94" s="5">
        <v>2510078000000</v>
      </c>
      <c r="R94" s="5">
        <v>2275038000000</v>
      </c>
      <c r="S94" s="5">
        <v>2100853000000</v>
      </c>
      <c r="T94" s="5">
        <v>2231051000000</v>
      </c>
      <c r="U94" s="5">
        <v>1782148000000</v>
      </c>
    </row>
    <row r="95" spans="3:21" ht="15.5" x14ac:dyDescent="0.35">
      <c r="C95" t="s">
        <v>129</v>
      </c>
    </row>
    <row r="96" spans="3:21" ht="15.5" x14ac:dyDescent="0.35">
      <c r="C96" t="s">
        <v>130</v>
      </c>
    </row>
    <row r="97" spans="3:21" ht="15.5" x14ac:dyDescent="0.35">
      <c r="C97" t="s">
        <v>131</v>
      </c>
      <c r="D97" s="5">
        <v>1921016000000</v>
      </c>
      <c r="E97" s="5">
        <v>1980324000000</v>
      </c>
      <c r="F97" s="5">
        <v>1884761000000</v>
      </c>
      <c r="G97" s="5">
        <v>1843526000000</v>
      </c>
      <c r="I97" s="5">
        <v>1980324000000</v>
      </c>
      <c r="J97" s="5">
        <v>1999641000000</v>
      </c>
      <c r="K97" s="5">
        <v>1870445000000</v>
      </c>
      <c r="L97" s="5">
        <v>2154777000000</v>
      </c>
      <c r="M97" s="5">
        <v>1682700000000</v>
      </c>
      <c r="N97" s="5">
        <v>1338441000000</v>
      </c>
      <c r="O97" s="5">
        <v>1588693000000</v>
      </c>
      <c r="P97" s="5">
        <v>1578919000000</v>
      </c>
      <c r="Q97" s="5">
        <v>1304114000000</v>
      </c>
      <c r="R97" s="5">
        <v>1326261000000</v>
      </c>
      <c r="S97" s="5">
        <v>1215227000000</v>
      </c>
      <c r="T97" s="5">
        <v>1588801000000</v>
      </c>
      <c r="U97" s="5">
        <v>722542000000</v>
      </c>
    </row>
    <row r="98" spans="3:21" ht="15.5" x14ac:dyDescent="0.35">
      <c r="C98" t="s">
        <v>133</v>
      </c>
      <c r="T98" s="5">
        <v>218044000000</v>
      </c>
      <c r="U98" s="5">
        <v>101655000000</v>
      </c>
    </row>
    <row r="99" spans="3:21" ht="15.5" x14ac:dyDescent="0.35">
      <c r="C99" t="s">
        <v>335</v>
      </c>
      <c r="D99" s="5">
        <v>327620000000</v>
      </c>
      <c r="E99" s="5">
        <v>287160000000</v>
      </c>
      <c r="F99" s="5">
        <v>268863000000</v>
      </c>
      <c r="G99" s="5">
        <v>236677000000</v>
      </c>
      <c r="I99" s="5">
        <v>287160000000</v>
      </c>
      <c r="J99" s="5">
        <v>275811000000</v>
      </c>
      <c r="K99" s="5">
        <v>241916000000</v>
      </c>
      <c r="L99" s="5">
        <v>269065000000</v>
      </c>
      <c r="M99" s="5">
        <v>192638000000</v>
      </c>
      <c r="N99" s="5">
        <v>174251000000</v>
      </c>
      <c r="O99" s="5">
        <v>139043000000</v>
      </c>
      <c r="P99" s="5">
        <v>148386000000</v>
      </c>
      <c r="Q99" s="5">
        <v>193283000000</v>
      </c>
      <c r="R99" s="5">
        <v>119624000000</v>
      </c>
      <c r="S99" s="5">
        <v>101282000000</v>
      </c>
      <c r="T99" s="5">
        <v>218044000000</v>
      </c>
      <c r="U99" s="5">
        <v>101655000000</v>
      </c>
    </row>
    <row r="100" spans="3:21" ht="15.5" x14ac:dyDescent="0.35">
      <c r="C100" t="s">
        <v>448</v>
      </c>
    </row>
    <row r="101" spans="3:21" ht="15.5" x14ac:dyDescent="0.35">
      <c r="C101" t="s">
        <v>132</v>
      </c>
      <c r="D101" s="5">
        <v>75000000000</v>
      </c>
      <c r="E101" s="5">
        <v>75000000000</v>
      </c>
      <c r="F101" s="5">
        <v>75000000000</v>
      </c>
      <c r="G101" s="5">
        <v>150000000000</v>
      </c>
      <c r="I101" s="5">
        <v>75000000000</v>
      </c>
      <c r="J101" s="5">
        <v>200000000000</v>
      </c>
      <c r="K101" s="5">
        <v>350000000000</v>
      </c>
      <c r="L101" s="5">
        <v>100000000000</v>
      </c>
      <c r="M101" s="5">
        <v>100000000000</v>
      </c>
      <c r="O101" s="5">
        <v>50000000000</v>
      </c>
      <c r="P101" s="5">
        <v>70000000000</v>
      </c>
      <c r="T101" s="5">
        <v>750000000000</v>
      </c>
    </row>
    <row r="102" spans="3:21" ht="15.5" x14ac:dyDescent="0.35">
      <c r="C102" t="s">
        <v>449</v>
      </c>
    </row>
    <row r="103" spans="3:21" ht="15.5" x14ac:dyDescent="0.35">
      <c r="C103" t="s">
        <v>139</v>
      </c>
    </row>
    <row r="104" spans="3:21" ht="15.5" x14ac:dyDescent="0.35">
      <c r="C104" t="s">
        <v>450</v>
      </c>
      <c r="L104" s="5">
        <v>300000000000</v>
      </c>
      <c r="M104" s="5">
        <v>300000000000</v>
      </c>
      <c r="N104" s="5">
        <v>300000000000</v>
      </c>
      <c r="O104" s="5">
        <v>300000000000</v>
      </c>
      <c r="P104" s="5">
        <v>300000000000</v>
      </c>
      <c r="Q104" s="5">
        <v>300000000000</v>
      </c>
      <c r="R104" s="5">
        <v>400000000000</v>
      </c>
      <c r="S104" s="5">
        <v>500000000000</v>
      </c>
    </row>
    <row r="105" spans="3:21" ht="15.5" x14ac:dyDescent="0.35">
      <c r="C105" t="s">
        <v>135</v>
      </c>
    </row>
    <row r="106" spans="3:21" ht="15.5" x14ac:dyDescent="0.35">
      <c r="C106" t="s">
        <v>451</v>
      </c>
      <c r="D106" s="5">
        <v>194118000000</v>
      </c>
      <c r="E106" s="5">
        <v>193533000000</v>
      </c>
      <c r="F106" s="5">
        <v>123460000000</v>
      </c>
      <c r="G106" s="5">
        <v>76243000000</v>
      </c>
      <c r="I106" s="5">
        <v>193533000000</v>
      </c>
      <c r="J106" s="5">
        <v>173343000000</v>
      </c>
      <c r="K106" s="5">
        <v>138069000000</v>
      </c>
      <c r="L106" s="5">
        <v>200434000000</v>
      </c>
      <c r="M106" s="5">
        <v>124748000000</v>
      </c>
      <c r="N106" s="5">
        <v>60308000000</v>
      </c>
      <c r="O106" s="5">
        <v>140446000000</v>
      </c>
      <c r="P106" s="5">
        <v>151359000000</v>
      </c>
      <c r="Q106" s="5">
        <v>129103000000</v>
      </c>
      <c r="R106" s="5">
        <v>130863000000</v>
      </c>
      <c r="S106" s="5">
        <v>56622000000</v>
      </c>
      <c r="T106" s="5">
        <v>61705000000</v>
      </c>
      <c r="U106" s="5">
        <v>103054000000</v>
      </c>
    </row>
    <row r="107" spans="3:21" ht="15.5" x14ac:dyDescent="0.35">
      <c r="C107" t="s">
        <v>147</v>
      </c>
      <c r="D107" s="5">
        <v>1554000000</v>
      </c>
      <c r="E107" s="5">
        <v>256000000</v>
      </c>
      <c r="F107" s="5">
        <v>31000000</v>
      </c>
      <c r="G107" s="5">
        <v>654000000</v>
      </c>
      <c r="I107" s="5">
        <v>256000000</v>
      </c>
      <c r="J107" s="5">
        <v>94000000</v>
      </c>
      <c r="K107" s="5">
        <v>194000000</v>
      </c>
      <c r="L107" s="5">
        <v>20000000</v>
      </c>
      <c r="M107" s="5">
        <v>349000000</v>
      </c>
      <c r="N107" s="5">
        <v>320000000</v>
      </c>
      <c r="O107" s="5">
        <v>733057000000</v>
      </c>
      <c r="P107" s="5">
        <v>694132000000</v>
      </c>
      <c r="Q107" s="5">
        <v>467387000000</v>
      </c>
      <c r="R107" s="5">
        <v>6083000000</v>
      </c>
      <c r="S107" s="5">
        <v>3711000000</v>
      </c>
      <c r="T107" s="5">
        <v>3418000000</v>
      </c>
    </row>
    <row r="108" spans="3:21" ht="15.5" x14ac:dyDescent="0.35">
      <c r="C108" t="s">
        <v>144</v>
      </c>
      <c r="D108" s="5">
        <v>118419000000</v>
      </c>
      <c r="E108" s="5">
        <v>118372000000</v>
      </c>
      <c r="F108" s="5">
        <v>124478000000</v>
      </c>
      <c r="G108" s="5">
        <v>131554000000</v>
      </c>
      <c r="I108" s="5">
        <v>118372000000</v>
      </c>
      <c r="J108" s="5">
        <v>124562000000</v>
      </c>
      <c r="K108" s="5">
        <v>145542000000</v>
      </c>
      <c r="L108" s="5">
        <v>146450000000</v>
      </c>
      <c r="M108" s="5">
        <v>140160000000</v>
      </c>
      <c r="N108" s="5">
        <v>135578000000</v>
      </c>
      <c r="O108" s="5">
        <v>162250000000</v>
      </c>
      <c r="P108" s="5">
        <v>143046000000</v>
      </c>
      <c r="Q108" s="5">
        <v>141059000000</v>
      </c>
      <c r="R108" s="5">
        <v>128137000000</v>
      </c>
      <c r="S108" s="5">
        <v>119146000000</v>
      </c>
      <c r="T108" s="5">
        <v>88453000000</v>
      </c>
      <c r="U108" s="5">
        <v>72073000000</v>
      </c>
    </row>
    <row r="109" spans="3:21" ht="15.5" x14ac:dyDescent="0.35">
      <c r="C109" t="s">
        <v>145</v>
      </c>
      <c r="D109" s="5">
        <v>118419000000</v>
      </c>
      <c r="E109" s="5">
        <v>118372000000</v>
      </c>
      <c r="F109" s="5">
        <v>124478000000</v>
      </c>
      <c r="G109" s="5">
        <v>131554000000</v>
      </c>
      <c r="I109" s="5">
        <v>118372000000</v>
      </c>
      <c r="J109" s="5">
        <v>124562000000</v>
      </c>
      <c r="K109" s="5">
        <v>145542000000</v>
      </c>
      <c r="L109" s="5">
        <v>146450000000</v>
      </c>
      <c r="M109" s="5">
        <v>140160000000</v>
      </c>
      <c r="N109" s="5">
        <v>135578000000</v>
      </c>
      <c r="O109" s="5">
        <v>162250000000</v>
      </c>
      <c r="P109" s="5">
        <v>143046000000</v>
      </c>
      <c r="Q109" s="5">
        <v>141059000000</v>
      </c>
      <c r="R109" s="5">
        <v>128137000000</v>
      </c>
      <c r="S109" s="5">
        <v>119146000000</v>
      </c>
      <c r="T109" s="5">
        <v>88453000000</v>
      </c>
      <c r="U109" s="5">
        <v>72073000000</v>
      </c>
    </row>
    <row r="110" spans="3:21" ht="15.5" x14ac:dyDescent="0.35">
      <c r="C110" t="s">
        <v>146</v>
      </c>
      <c r="D110" s="5">
        <v>77426000000</v>
      </c>
      <c r="E110" s="5">
        <v>76114000000</v>
      </c>
      <c r="F110" s="5">
        <v>77576000000</v>
      </c>
      <c r="G110" s="5">
        <v>84904000000</v>
      </c>
      <c r="I110" s="5">
        <v>76114000000</v>
      </c>
      <c r="J110" s="5">
        <v>85902000000</v>
      </c>
      <c r="K110" s="5">
        <v>100173000000</v>
      </c>
      <c r="L110" s="5">
        <v>100070000000</v>
      </c>
      <c r="M110" s="5">
        <v>95648000000</v>
      </c>
      <c r="N110" s="5">
        <v>96961000000</v>
      </c>
      <c r="O110" s="5">
        <v>123463000000</v>
      </c>
      <c r="P110" s="5">
        <v>98048000000</v>
      </c>
      <c r="Q110" s="5">
        <v>114608000000</v>
      </c>
      <c r="R110" s="5">
        <v>110687000000</v>
      </c>
      <c r="S110" s="5">
        <v>105620000000</v>
      </c>
      <c r="T110" s="5">
        <v>69799000000</v>
      </c>
      <c r="U110" s="5">
        <v>59345000000</v>
      </c>
    </row>
    <row r="111" spans="3:21" ht="15.5" x14ac:dyDescent="0.35">
      <c r="C111" t="s">
        <v>150</v>
      </c>
      <c r="D111" s="5">
        <v>2039435000000</v>
      </c>
      <c r="E111" s="5">
        <v>2098696000000</v>
      </c>
      <c r="F111" s="5">
        <v>2009239000000</v>
      </c>
      <c r="G111" s="5">
        <v>1975080000000</v>
      </c>
      <c r="I111" s="5">
        <v>2098696000000</v>
      </c>
      <c r="J111" s="5">
        <v>2124203000000</v>
      </c>
      <c r="K111" s="5">
        <v>2015987000000</v>
      </c>
      <c r="L111" s="5">
        <v>2301227000000</v>
      </c>
      <c r="M111" s="5">
        <v>1822860000000</v>
      </c>
      <c r="N111" s="5">
        <v>1474019000000</v>
      </c>
      <c r="O111" s="5">
        <v>1750943000000</v>
      </c>
      <c r="P111" s="5">
        <v>1721965000000</v>
      </c>
      <c r="Q111" s="5">
        <v>1445173000000</v>
      </c>
      <c r="R111" s="5">
        <v>1454398000000</v>
      </c>
      <c r="S111" s="5">
        <v>1334373000000</v>
      </c>
      <c r="T111" s="5">
        <v>1677254000000</v>
      </c>
      <c r="U111" s="5">
        <v>794615000000</v>
      </c>
    </row>
    <row r="112" spans="3:21" ht="15.5" x14ac:dyDescent="0.35">
      <c r="C112" t="s">
        <v>151</v>
      </c>
    </row>
    <row r="113" spans="2:21" ht="15.5" x14ac:dyDescent="0.35">
      <c r="C113" t="s">
        <v>152</v>
      </c>
      <c r="D113" s="5">
        <v>21070000000</v>
      </c>
      <c r="E113" s="5">
        <v>21070000000</v>
      </c>
      <c r="F113" s="5">
        <v>21070000000</v>
      </c>
      <c r="G113" s="5">
        <v>21070000000</v>
      </c>
      <c r="I113" s="5">
        <v>21070000000</v>
      </c>
      <c r="J113" s="5">
        <v>21070000000</v>
      </c>
      <c r="K113" s="5">
        <v>21070000000</v>
      </c>
      <c r="L113" s="5">
        <v>21070000000</v>
      </c>
      <c r="M113" s="5">
        <v>21070000000</v>
      </c>
      <c r="N113" s="5">
        <v>21070000000</v>
      </c>
      <c r="O113" s="5">
        <v>21070000000</v>
      </c>
      <c r="P113" s="5">
        <v>21070000000</v>
      </c>
      <c r="Q113" s="5">
        <v>21070000000</v>
      </c>
      <c r="R113" s="5">
        <v>21070000000</v>
      </c>
      <c r="S113" s="5">
        <v>21070000000</v>
      </c>
      <c r="T113" s="5">
        <v>21070000000</v>
      </c>
      <c r="U113" s="5">
        <v>21070000000</v>
      </c>
    </row>
    <row r="114" spans="2:21" ht="15.5" x14ac:dyDescent="0.35">
      <c r="C114" t="s">
        <v>153</v>
      </c>
      <c r="D114" s="5">
        <v>19509000000</v>
      </c>
      <c r="E114" s="5">
        <v>19509000000</v>
      </c>
      <c r="F114" s="5">
        <v>19509000000</v>
      </c>
      <c r="G114" s="5">
        <v>19509000000</v>
      </c>
      <c r="I114" s="5">
        <v>19509000000</v>
      </c>
      <c r="J114" s="5">
        <v>19509000000</v>
      </c>
      <c r="K114" s="5">
        <v>1802000000</v>
      </c>
      <c r="L114" s="5">
        <v>1802000000</v>
      </c>
      <c r="M114" s="5">
        <v>1802000000</v>
      </c>
      <c r="N114" s="5">
        <v>1802000000</v>
      </c>
      <c r="O114" s="5">
        <v>1802000000</v>
      </c>
      <c r="P114" s="5">
        <v>1802000000</v>
      </c>
      <c r="Q114" s="5">
        <v>1802000000</v>
      </c>
      <c r="R114" s="5">
        <v>1802000000</v>
      </c>
      <c r="S114" s="5">
        <v>1802000000</v>
      </c>
      <c r="T114" s="5">
        <v>1802000000</v>
      </c>
      <c r="U114" s="5">
        <v>1802000000</v>
      </c>
    </row>
    <row r="115" spans="2:21" ht="15.5" x14ac:dyDescent="0.35">
      <c r="C115" t="s">
        <v>154</v>
      </c>
      <c r="D115" s="5">
        <v>1545741000000</v>
      </c>
      <c r="E115" s="5">
        <v>1316752000000</v>
      </c>
      <c r="F115" s="5">
        <v>1258114000000</v>
      </c>
      <c r="G115" s="5">
        <v>959674000000</v>
      </c>
      <c r="I115" s="5">
        <v>1316752000000</v>
      </c>
      <c r="J115" s="5">
        <v>1275588000000</v>
      </c>
      <c r="K115" s="5">
        <v>1367813000000</v>
      </c>
      <c r="L115" s="5">
        <v>1049785000000</v>
      </c>
      <c r="M115" s="5">
        <v>1075779000000</v>
      </c>
      <c r="N115" s="5">
        <v>1410108000000</v>
      </c>
      <c r="O115" s="5">
        <v>1122660000000</v>
      </c>
      <c r="P115" s="5">
        <v>1144283000000</v>
      </c>
      <c r="Q115" s="5">
        <v>1041602000000</v>
      </c>
      <c r="R115" s="5">
        <v>797652000000</v>
      </c>
      <c r="S115" s="5">
        <v>743397000000</v>
      </c>
      <c r="T115" s="5">
        <v>530738000000</v>
      </c>
      <c r="U115" s="5">
        <v>964407000000</v>
      </c>
    </row>
    <row r="116" spans="2:21" ht="15.5" x14ac:dyDescent="0.35">
      <c r="C116" t="s">
        <v>341</v>
      </c>
      <c r="D116" s="5">
        <v>76000000</v>
      </c>
      <c r="E116" s="5">
        <v>76000000</v>
      </c>
      <c r="F116" s="5">
        <v>76000000</v>
      </c>
      <c r="G116" s="5">
        <v>76000000</v>
      </c>
      <c r="I116" s="5">
        <v>76000000</v>
      </c>
      <c r="J116" s="5">
        <v>66000000</v>
      </c>
      <c r="K116" s="5">
        <v>56000000</v>
      </c>
      <c r="L116" s="5">
        <v>46000000</v>
      </c>
      <c r="M116" s="5">
        <v>36000000</v>
      </c>
      <c r="N116" s="5">
        <v>26000000</v>
      </c>
      <c r="O116" s="5">
        <v>16000000</v>
      </c>
      <c r="P116" s="5">
        <v>15000000</v>
      </c>
      <c r="Q116" s="5">
        <v>14000000</v>
      </c>
      <c r="R116" s="5">
        <v>13000000</v>
      </c>
      <c r="S116" s="5">
        <v>12000000</v>
      </c>
      <c r="T116" s="5">
        <v>11000000</v>
      </c>
      <c r="U116" s="5">
        <v>10000000</v>
      </c>
    </row>
    <row r="117" spans="2:21" ht="15.5" x14ac:dyDescent="0.35">
      <c r="C117" t="s">
        <v>342</v>
      </c>
      <c r="D117" s="5">
        <v>1545665000000</v>
      </c>
      <c r="E117" s="5">
        <v>1316676000000</v>
      </c>
      <c r="F117" s="5">
        <v>1258038000000</v>
      </c>
      <c r="G117" s="5">
        <v>959598000000</v>
      </c>
      <c r="I117" s="5">
        <v>1316676000000</v>
      </c>
      <c r="J117" s="5">
        <v>1275522000000</v>
      </c>
      <c r="K117" s="5">
        <v>1367757000000</v>
      </c>
      <c r="L117" s="5">
        <v>1049739000000</v>
      </c>
      <c r="M117" s="5">
        <v>1075743000000</v>
      </c>
      <c r="N117" s="5">
        <v>1410082000000</v>
      </c>
      <c r="O117" s="5">
        <v>1122644000000</v>
      </c>
      <c r="P117" s="5">
        <v>1144268000000</v>
      </c>
      <c r="Q117" s="5">
        <v>1041588000000</v>
      </c>
      <c r="R117" s="5">
        <v>797639000000</v>
      </c>
      <c r="S117" s="5">
        <v>743385000000</v>
      </c>
      <c r="T117" s="5">
        <v>530727000000</v>
      </c>
      <c r="U117" s="5">
        <v>964397000000</v>
      </c>
    </row>
    <row r="118" spans="2:21" ht="15.5" x14ac:dyDescent="0.35">
      <c r="C118" t="s">
        <v>343</v>
      </c>
      <c r="D118" s="5">
        <v>1545741000000</v>
      </c>
      <c r="E118" s="5">
        <v>1316752000000</v>
      </c>
      <c r="F118" s="5">
        <v>1258114000000</v>
      </c>
      <c r="G118" s="5">
        <v>959674000000</v>
      </c>
      <c r="I118" s="5">
        <v>1316752000000</v>
      </c>
      <c r="J118" s="5">
        <v>1275588000000</v>
      </c>
      <c r="K118" s="5">
        <v>1367813000000</v>
      </c>
      <c r="L118" s="5">
        <v>1049785000000</v>
      </c>
      <c r="M118" s="5">
        <v>1075779000000</v>
      </c>
      <c r="N118" s="5">
        <v>1410108000000</v>
      </c>
      <c r="O118" s="5">
        <v>1122660000000</v>
      </c>
      <c r="P118" s="5">
        <v>1144283000000</v>
      </c>
      <c r="Q118" s="5">
        <v>1041602000000</v>
      </c>
      <c r="R118" s="5">
        <v>797652000000</v>
      </c>
      <c r="S118" s="5">
        <v>743397000000</v>
      </c>
      <c r="T118" s="5">
        <v>530738000000</v>
      </c>
      <c r="U118" s="5">
        <v>964407000000</v>
      </c>
    </row>
    <row r="119" spans="2:21" ht="15.5" x14ac:dyDescent="0.35">
      <c r="C119" t="s">
        <v>155</v>
      </c>
      <c r="D119" s="5">
        <v>698000000</v>
      </c>
      <c r="E119" s="5">
        <v>619000000</v>
      </c>
      <c r="F119" s="5">
        <v>521000000</v>
      </c>
      <c r="G119" s="5">
        <v>486000000</v>
      </c>
      <c r="I119" s="5">
        <v>619000000</v>
      </c>
      <c r="J119" s="5">
        <v>718000000</v>
      </c>
      <c r="K119" s="5">
        <v>770000000</v>
      </c>
      <c r="L119" s="5">
        <v>618000000</v>
      </c>
      <c r="M119" s="5">
        <v>506000000</v>
      </c>
      <c r="N119" s="5">
        <v>426000000</v>
      </c>
      <c r="O119" s="5">
        <v>475000000</v>
      </c>
      <c r="P119" s="5">
        <v>381000000</v>
      </c>
      <c r="Q119" s="5">
        <v>431000000</v>
      </c>
      <c r="R119" s="5">
        <v>116000000</v>
      </c>
      <c r="S119" s="5">
        <v>211000000</v>
      </c>
      <c r="T119" s="5">
        <v>187000000</v>
      </c>
      <c r="U119" s="5">
        <v>254000000</v>
      </c>
    </row>
    <row r="120" spans="2:21" ht="15.5" x14ac:dyDescent="0.35">
      <c r="C120" t="s">
        <v>9</v>
      </c>
      <c r="D120" s="5">
        <v>1587018000000</v>
      </c>
      <c r="E120" s="5">
        <v>1357950000000</v>
      </c>
      <c r="F120" s="5">
        <v>1299214000000</v>
      </c>
      <c r="G120" s="5">
        <v>1000739000000</v>
      </c>
      <c r="I120" s="5">
        <v>1357950000000</v>
      </c>
      <c r="J120" s="5">
        <v>1316885000000</v>
      </c>
      <c r="K120" s="5">
        <v>1391455000000</v>
      </c>
      <c r="L120" s="5">
        <v>1073275000000</v>
      </c>
      <c r="M120" s="5">
        <v>1099157000000</v>
      </c>
      <c r="N120" s="5">
        <v>1433406000000</v>
      </c>
      <c r="O120" s="5">
        <v>1146007000000</v>
      </c>
      <c r="P120" s="5">
        <v>1167536000000</v>
      </c>
      <c r="Q120" s="5">
        <v>1064905000000</v>
      </c>
      <c r="R120" s="5">
        <v>820640000000</v>
      </c>
      <c r="S120" s="5">
        <v>766480000000</v>
      </c>
      <c r="T120" s="5">
        <v>553797000000</v>
      </c>
      <c r="U120" s="5">
        <v>987533000000</v>
      </c>
    </row>
    <row r="121" spans="2:21" ht="15.5" x14ac:dyDescent="0.35">
      <c r="C121" t="s">
        <v>156</v>
      </c>
      <c r="D121" s="5">
        <v>3626453000000</v>
      </c>
      <c r="E121" s="5">
        <v>3456646000000</v>
      </c>
      <c r="F121" s="5">
        <v>3308453000000</v>
      </c>
      <c r="G121" s="5">
        <v>2975819000000</v>
      </c>
      <c r="I121" s="5">
        <v>3456646000000</v>
      </c>
      <c r="J121" s="5">
        <v>3441088000000</v>
      </c>
      <c r="K121" s="5">
        <v>3407442000000</v>
      </c>
      <c r="L121" s="5">
        <v>3374502000000</v>
      </c>
      <c r="M121" s="5">
        <v>2922017000000</v>
      </c>
      <c r="N121" s="5">
        <v>2907425000000</v>
      </c>
      <c r="O121" s="5">
        <v>2896950000000</v>
      </c>
      <c r="P121" s="5">
        <v>2889501000000</v>
      </c>
      <c r="Q121" s="5">
        <v>2510078000000</v>
      </c>
      <c r="R121" s="5">
        <v>2275038000000</v>
      </c>
      <c r="S121" s="5">
        <v>2100853000000</v>
      </c>
      <c r="T121" s="5">
        <v>2231051000000</v>
      </c>
      <c r="U121" s="5">
        <v>1782148000000</v>
      </c>
    </row>
    <row r="122" spans="2:21" ht="15.5" x14ac:dyDescent="0.35">
      <c r="C122" t="s">
        <v>157</v>
      </c>
      <c r="D122" s="5">
        <v>2107000000</v>
      </c>
      <c r="E122" s="5">
        <v>2107000000</v>
      </c>
      <c r="F122" s="5">
        <v>2107000000</v>
      </c>
      <c r="G122" s="5">
        <v>2107000000</v>
      </c>
      <c r="I122" s="5">
        <v>2107000000</v>
      </c>
      <c r="J122" s="5">
        <v>2107000000</v>
      </c>
      <c r="K122" s="5">
        <v>2107000000</v>
      </c>
      <c r="L122" s="5">
        <v>2107000000</v>
      </c>
      <c r="M122" s="5">
        <v>2107000000</v>
      </c>
      <c r="N122" s="5">
        <v>2107000000</v>
      </c>
      <c r="O122" s="5">
        <v>2107000000</v>
      </c>
      <c r="P122" s="5">
        <v>2107000000</v>
      </c>
      <c r="Q122" s="5">
        <v>2107000000</v>
      </c>
      <c r="R122" s="5">
        <v>2107000000</v>
      </c>
      <c r="S122" s="5">
        <v>2107000000</v>
      </c>
      <c r="T122" s="5">
        <v>2107000000</v>
      </c>
      <c r="U122" s="5">
        <v>21070000</v>
      </c>
    </row>
    <row r="124" spans="2:21" ht="15.5" x14ac:dyDescent="0.35">
      <c r="B124" t="s">
        <v>158</v>
      </c>
      <c r="C124" t="s">
        <v>159</v>
      </c>
      <c r="D124" s="5">
        <v>323909000000</v>
      </c>
      <c r="E124" s="5">
        <v>590725000000</v>
      </c>
      <c r="F124" s="5">
        <v>427212000000</v>
      </c>
      <c r="G124" s="5">
        <v>211464000000</v>
      </c>
      <c r="I124" s="5">
        <v>1415091000000</v>
      </c>
      <c r="J124" s="5">
        <v>1861583000000</v>
      </c>
      <c r="K124" s="5">
        <v>1018862000000</v>
      </c>
      <c r="L124" s="5">
        <v>1490060000000</v>
      </c>
      <c r="M124" s="5">
        <v>1168005000000</v>
      </c>
      <c r="N124" s="5">
        <v>872649000000</v>
      </c>
      <c r="O124" s="5">
        <v>1334524000000</v>
      </c>
      <c r="P124" s="5">
        <v>1412515000000</v>
      </c>
      <c r="Q124" s="5">
        <v>1331611000000</v>
      </c>
      <c r="R124" s="5">
        <v>1248469000000</v>
      </c>
      <c r="S124" s="5">
        <v>919232000000</v>
      </c>
      <c r="T124" s="5">
        <v>913005000000</v>
      </c>
      <c r="U124" s="5">
        <v>1181049000000</v>
      </c>
    </row>
    <row r="125" spans="2:21" ht="15.5" x14ac:dyDescent="0.35">
      <c r="C125" t="s">
        <v>160</v>
      </c>
      <c r="D125" s="5">
        <v>935325000000</v>
      </c>
      <c r="E125" s="5">
        <v>1092222000000</v>
      </c>
      <c r="F125" s="5">
        <v>849773000000</v>
      </c>
      <c r="G125" s="5">
        <v>775650000000</v>
      </c>
      <c r="I125" s="5">
        <v>3437225000000</v>
      </c>
      <c r="J125" s="5">
        <v>3536546000000</v>
      </c>
      <c r="K125" s="5">
        <v>3169576000000</v>
      </c>
      <c r="L125" s="5">
        <v>3023818000000</v>
      </c>
      <c r="M125" s="5">
        <v>2437862000000</v>
      </c>
      <c r="N125" s="5">
        <v>2455900000000</v>
      </c>
      <c r="O125" s="5">
        <v>3465660000000</v>
      </c>
      <c r="P125" s="5">
        <v>3599116000000</v>
      </c>
      <c r="Q125" s="5">
        <v>3106199000000</v>
      </c>
      <c r="R125" s="5">
        <v>3181795000000</v>
      </c>
      <c r="S125" s="5">
        <v>2832423000000</v>
      </c>
      <c r="T125" s="5">
        <v>2930391000000</v>
      </c>
      <c r="U125" s="5">
        <v>3406595000000</v>
      </c>
    </row>
    <row r="126" spans="2:21" ht="15.5" x14ac:dyDescent="0.35">
      <c r="C126" t="s">
        <v>452</v>
      </c>
      <c r="D126" s="5">
        <v>-562668000000</v>
      </c>
      <c r="E126" s="5">
        <v>-422638000000</v>
      </c>
      <c r="F126" s="5">
        <v>-397713000000</v>
      </c>
      <c r="G126" s="5">
        <v>-369597000000</v>
      </c>
      <c r="I126" s="5">
        <v>-1675133000000</v>
      </c>
      <c r="J126" s="5">
        <v>-1425385000000</v>
      </c>
      <c r="K126" s="5">
        <v>-1743065000000</v>
      </c>
      <c r="L126" s="5">
        <v>-1251912000000</v>
      </c>
      <c r="M126" s="5">
        <v>-1084469000000</v>
      </c>
      <c r="N126" s="5">
        <v>-1300113000000</v>
      </c>
      <c r="O126" s="5">
        <v>-1663678000000</v>
      </c>
      <c r="P126" s="5">
        <v>-1692831000000</v>
      </c>
      <c r="Q126" s="5">
        <v>-1554605000000</v>
      </c>
      <c r="R126" s="5">
        <v>-1682179000000</v>
      </c>
      <c r="S126" s="5">
        <v>-1465336000000</v>
      </c>
      <c r="T126" s="5">
        <v>-1649005000000</v>
      </c>
      <c r="U126" s="5">
        <v>-1902947000000</v>
      </c>
    </row>
    <row r="127" spans="2:21" ht="15.5" x14ac:dyDescent="0.35">
      <c r="C127" t="s">
        <v>171</v>
      </c>
      <c r="D127" s="5">
        <v>6902000000</v>
      </c>
      <c r="E127" s="5">
        <v>5894000000</v>
      </c>
      <c r="F127" s="5">
        <v>4988000000</v>
      </c>
      <c r="G127" s="5">
        <v>8372000000</v>
      </c>
      <c r="I127" s="5">
        <v>27651000000</v>
      </c>
      <c r="J127" s="5">
        <v>36739000000</v>
      </c>
      <c r="K127" s="5">
        <v>15963000000</v>
      </c>
      <c r="L127" s="5">
        <v>11062000000</v>
      </c>
      <c r="M127" s="5">
        <v>12864000000</v>
      </c>
      <c r="N127" s="5">
        <v>27272000000</v>
      </c>
      <c r="O127" s="5">
        <v>26594000000</v>
      </c>
      <c r="P127" s="5">
        <v>41305000000</v>
      </c>
      <c r="Q127" s="5">
        <v>19504000000</v>
      </c>
      <c r="R127" s="5">
        <v>21997000000</v>
      </c>
      <c r="S127" s="5">
        <v>9619000000</v>
      </c>
      <c r="T127" s="5">
        <v>12042000000</v>
      </c>
      <c r="U127" s="5">
        <v>12582000000</v>
      </c>
    </row>
    <row r="128" spans="2:21" ht="15.5" x14ac:dyDescent="0.35">
      <c r="C128" t="s">
        <v>453</v>
      </c>
      <c r="D128" s="5">
        <v>-3565000000</v>
      </c>
      <c r="E128" s="5">
        <v>-4585000000</v>
      </c>
      <c r="F128" s="5">
        <v>-2464000000</v>
      </c>
      <c r="G128" s="5">
        <v>-2265000000</v>
      </c>
      <c r="I128" s="5">
        <v>-12505000000</v>
      </c>
      <c r="J128" s="5">
        <v>-28635000000</v>
      </c>
      <c r="K128" s="5">
        <v>-30155000000</v>
      </c>
      <c r="L128" s="5">
        <v>-18737000000</v>
      </c>
      <c r="M128" s="5">
        <v>-26086000000</v>
      </c>
      <c r="N128" s="5">
        <v>-63736000000</v>
      </c>
      <c r="O128" s="5">
        <v>-44558000000</v>
      </c>
      <c r="P128" s="5">
        <v>-34695000000</v>
      </c>
      <c r="Q128" s="5">
        <v>-29848000000</v>
      </c>
      <c r="R128" s="5">
        <v>-48073000000</v>
      </c>
      <c r="S128" s="5">
        <v>-57409000000</v>
      </c>
      <c r="T128" s="5">
        <v>-29449000000</v>
      </c>
      <c r="U128" s="5">
        <v>-7006000000</v>
      </c>
    </row>
    <row r="129" spans="3:21" ht="15.5" x14ac:dyDescent="0.35">
      <c r="C129" t="s">
        <v>454</v>
      </c>
      <c r="E129" s="5">
        <v>2917000000</v>
      </c>
      <c r="G129" s="5">
        <v>13984000000</v>
      </c>
      <c r="I129" s="5">
        <v>18875000000</v>
      </c>
      <c r="J129" s="5">
        <v>72924000000</v>
      </c>
      <c r="K129" s="5">
        <v>38932000000</v>
      </c>
      <c r="L129" s="5">
        <v>49351000000</v>
      </c>
      <c r="M129" s="5">
        <v>2488000000</v>
      </c>
      <c r="O129" s="5">
        <v>7424000000</v>
      </c>
      <c r="Q129" s="5">
        <v>37544000000</v>
      </c>
      <c r="R129" s="5">
        <v>25079000000</v>
      </c>
    </row>
    <row r="130" spans="3:21" ht="15.5" x14ac:dyDescent="0.35">
      <c r="C130" t="s">
        <v>429</v>
      </c>
      <c r="D130" s="5">
        <v>-52085000000</v>
      </c>
      <c r="E130" s="5">
        <v>-83085000000</v>
      </c>
      <c r="F130" s="5">
        <v>-27372000000</v>
      </c>
      <c r="G130" s="5">
        <v>-214680000000</v>
      </c>
      <c r="I130" s="5">
        <v>-381022000000</v>
      </c>
      <c r="J130" s="5">
        <v>-330606000000</v>
      </c>
      <c r="K130" s="5">
        <v>-432389000000</v>
      </c>
      <c r="L130" s="5">
        <v>-323522000000</v>
      </c>
      <c r="M130" s="5">
        <v>-174654000000</v>
      </c>
      <c r="N130" s="5">
        <v>-246674000000</v>
      </c>
      <c r="O130" s="5">
        <v>-456918000000</v>
      </c>
      <c r="P130" s="5">
        <v>-500380000000</v>
      </c>
      <c r="Q130" s="5">
        <v>-467798000000</v>
      </c>
      <c r="R130" s="5">
        <v>-252522000000</v>
      </c>
      <c r="S130" s="5">
        <v>-182909000000</v>
      </c>
      <c r="T130" s="5">
        <v>-339888000000</v>
      </c>
      <c r="U130" s="5">
        <v>-345562000000</v>
      </c>
    </row>
    <row r="131" spans="3:21" ht="15.5" x14ac:dyDescent="0.35">
      <c r="C131" t="s">
        <v>455</v>
      </c>
      <c r="R131" s="5">
        <v>2372000000</v>
      </c>
      <c r="S131" s="5">
        <v>3459000000</v>
      </c>
      <c r="T131" s="5">
        <v>-11086000000</v>
      </c>
      <c r="U131" s="5">
        <v>17387000000</v>
      </c>
    </row>
    <row r="132" spans="3:21" ht="15.5" x14ac:dyDescent="0.35">
      <c r="C132" t="s">
        <v>456</v>
      </c>
      <c r="Q132" s="5">
        <v>220615000000</v>
      </c>
      <c r="S132" s="5">
        <v>-220615000000</v>
      </c>
    </row>
    <row r="133" spans="3:21" ht="15.5" x14ac:dyDescent="0.35">
      <c r="C133" t="s">
        <v>165</v>
      </c>
      <c r="D133" s="5">
        <v>-4707000000</v>
      </c>
      <c r="E133" s="5">
        <v>-404789000000</v>
      </c>
      <c r="F133" s="5">
        <v>-120565000000</v>
      </c>
      <c r="G133" s="5">
        <v>-701418000000</v>
      </c>
      <c r="I133" s="5">
        <v>-1280045000000</v>
      </c>
      <c r="J133" s="5">
        <v>-1382756000000</v>
      </c>
      <c r="K133" s="5">
        <v>-811646000000</v>
      </c>
      <c r="L133" s="5">
        <v>-967198000000</v>
      </c>
      <c r="M133" s="5">
        <v>-910746000000</v>
      </c>
      <c r="N133" s="5">
        <v>-64499000000</v>
      </c>
      <c r="O133" s="5">
        <v>-1244323000000</v>
      </c>
      <c r="P133" s="5">
        <v>-1051756000000</v>
      </c>
      <c r="Q133" s="5">
        <v>-1173439000000</v>
      </c>
      <c r="R133" s="5">
        <v>-1022813000000</v>
      </c>
      <c r="S133" s="5">
        <v>-539971000000</v>
      </c>
      <c r="T133" s="5">
        <v>-469895000000</v>
      </c>
      <c r="U133" s="5">
        <v>-655528000000</v>
      </c>
    </row>
    <row r="134" spans="3:21" ht="15.5" x14ac:dyDescent="0.35">
      <c r="C134" t="s">
        <v>166</v>
      </c>
      <c r="D134" s="5">
        <v>-51865000000</v>
      </c>
      <c r="E134" s="5">
        <v>-68672000000</v>
      </c>
      <c r="F134" s="5">
        <v>-55270000000</v>
      </c>
      <c r="G134" s="5">
        <v>-62428000000</v>
      </c>
      <c r="I134" s="5">
        <v>-208360000000</v>
      </c>
      <c r="J134" s="5">
        <v>-220900000000</v>
      </c>
      <c r="K134" s="5">
        <v>-251545000000</v>
      </c>
      <c r="L134" s="5">
        <v>-318730000000</v>
      </c>
      <c r="M134" s="5">
        <v>-252315000000</v>
      </c>
      <c r="N134" s="5">
        <v>-252694000000</v>
      </c>
      <c r="O134" s="5">
        <v>-320300000000</v>
      </c>
      <c r="P134" s="5">
        <v>-275917000000</v>
      </c>
      <c r="Q134" s="5">
        <v>-338349000000</v>
      </c>
      <c r="R134" s="5">
        <v>-167102000000</v>
      </c>
      <c r="S134" s="5">
        <v>-180547000000</v>
      </c>
      <c r="T134" s="5">
        <v>-442670000000</v>
      </c>
      <c r="U134" s="5">
        <v>-479139000000</v>
      </c>
    </row>
    <row r="135" spans="3:21" ht="15.5" x14ac:dyDescent="0.35">
      <c r="C135" t="s">
        <v>168</v>
      </c>
      <c r="D135" s="5">
        <v>-53448000000</v>
      </c>
      <c r="E135" s="5">
        <v>-71323000000</v>
      </c>
      <c r="F135" s="5">
        <v>-55270000000</v>
      </c>
      <c r="G135" s="5">
        <v>-62428000000</v>
      </c>
      <c r="I135" s="5">
        <v>-211011000000</v>
      </c>
      <c r="J135" s="5">
        <v>-221029000000</v>
      </c>
      <c r="K135" s="5">
        <v>-251884000000</v>
      </c>
      <c r="L135" s="5">
        <v>-318737000000</v>
      </c>
      <c r="M135" s="5">
        <v>-252366000000</v>
      </c>
      <c r="N135" s="5">
        <v>-255406000000</v>
      </c>
      <c r="O135" s="5">
        <v>-322284000000</v>
      </c>
      <c r="P135" s="5">
        <v>-275980000000</v>
      </c>
      <c r="Q135" s="5">
        <v>-339723000000</v>
      </c>
      <c r="R135" s="5">
        <v>-169930000000</v>
      </c>
      <c r="S135" s="5">
        <v>-181257000000</v>
      </c>
      <c r="T135" s="5">
        <v>-444357000000</v>
      </c>
      <c r="U135" s="5">
        <v>-487419000000</v>
      </c>
    </row>
    <row r="136" spans="3:21" ht="15.5" x14ac:dyDescent="0.35">
      <c r="C136" t="s">
        <v>457</v>
      </c>
      <c r="D136" s="5">
        <v>1583000000</v>
      </c>
      <c r="E136" s="5">
        <v>2651000000</v>
      </c>
      <c r="I136" s="5">
        <v>2651000000</v>
      </c>
      <c r="J136" s="5">
        <v>129000000</v>
      </c>
      <c r="K136" s="5">
        <v>339000000</v>
      </c>
      <c r="L136" s="5">
        <v>7000000</v>
      </c>
      <c r="M136" s="5">
        <v>51000000</v>
      </c>
      <c r="N136" s="5">
        <v>2712000000</v>
      </c>
      <c r="O136" s="5">
        <v>1984000000</v>
      </c>
      <c r="P136" s="5">
        <v>63000000</v>
      </c>
      <c r="Q136" s="5">
        <v>1374000000</v>
      </c>
      <c r="R136" s="5">
        <v>2828000000</v>
      </c>
      <c r="S136" s="5">
        <v>710000000</v>
      </c>
      <c r="T136" s="5">
        <v>1687000000</v>
      </c>
      <c r="U136" s="5">
        <v>8280000000</v>
      </c>
    </row>
    <row r="137" spans="3:21" ht="15.5" x14ac:dyDescent="0.35">
      <c r="C137" t="s">
        <v>186</v>
      </c>
      <c r="D137" s="5">
        <v>-4707000000</v>
      </c>
      <c r="E137" s="5">
        <v>-404789000000</v>
      </c>
      <c r="F137" s="5">
        <v>-120565000000</v>
      </c>
      <c r="G137" s="5">
        <v>-701418000000</v>
      </c>
      <c r="I137" s="5">
        <v>-1280045000000</v>
      </c>
      <c r="J137" s="5">
        <v>-1382756000000</v>
      </c>
      <c r="K137" s="5">
        <v>-811646000000</v>
      </c>
      <c r="L137" s="5">
        <v>-967198000000</v>
      </c>
      <c r="M137" s="5">
        <v>-910746000000</v>
      </c>
      <c r="N137" s="5">
        <v>-64499000000</v>
      </c>
      <c r="O137" s="5">
        <v>-1244323000000</v>
      </c>
      <c r="P137" s="5">
        <v>-1051756000000</v>
      </c>
      <c r="Q137" s="5">
        <v>-1173439000000</v>
      </c>
      <c r="R137" s="5">
        <v>-1022813000000</v>
      </c>
      <c r="S137" s="5">
        <v>-539971000000</v>
      </c>
      <c r="T137" s="5">
        <v>-469895000000</v>
      </c>
      <c r="U137" s="5">
        <v>-655528000000</v>
      </c>
    </row>
    <row r="138" spans="3:21" ht="15.5" x14ac:dyDescent="0.35">
      <c r="C138" t="s">
        <v>458</v>
      </c>
      <c r="D138" s="5">
        <v>75000000000</v>
      </c>
      <c r="E138" s="5">
        <v>-400000000000</v>
      </c>
      <c r="F138" s="5">
        <v>400000000000</v>
      </c>
      <c r="G138" s="5">
        <v>-250000000000</v>
      </c>
      <c r="T138" s="5">
        <v>1300000000000</v>
      </c>
    </row>
    <row r="139" spans="3:21" ht="15.5" x14ac:dyDescent="0.35">
      <c r="C139" t="s">
        <v>437</v>
      </c>
      <c r="D139" s="5">
        <v>-75000000000</v>
      </c>
      <c r="E139" s="5">
        <v>-50000000000</v>
      </c>
      <c r="F139" s="5">
        <v>-225000000000</v>
      </c>
      <c r="I139" s="5">
        <v>-575000000000</v>
      </c>
      <c r="J139" s="5">
        <v>-1000000000000</v>
      </c>
      <c r="K139" s="5">
        <v>-250000000000</v>
      </c>
      <c r="S139" s="5">
        <v>-750000000000</v>
      </c>
      <c r="T139" s="5">
        <v>-550000000000</v>
      </c>
      <c r="U139" s="5">
        <v>-150000000000</v>
      </c>
    </row>
    <row r="140" spans="3:21" ht="15.5" x14ac:dyDescent="0.35">
      <c r="C140" t="s">
        <v>459</v>
      </c>
      <c r="E140" s="5">
        <v>450000000000</v>
      </c>
      <c r="F140" s="5">
        <v>-250000000000</v>
      </c>
      <c r="G140" s="5">
        <v>250000000000</v>
      </c>
      <c r="I140" s="5">
        <v>450000000000</v>
      </c>
      <c r="J140" s="5">
        <v>850000000000</v>
      </c>
      <c r="K140" s="5">
        <v>500000000000</v>
      </c>
      <c r="L140" s="5">
        <v>750000000000</v>
      </c>
      <c r="M140" s="5">
        <v>1150000000000</v>
      </c>
      <c r="N140" s="5">
        <v>1500000000000</v>
      </c>
      <c r="O140" s="5">
        <v>1930000000000</v>
      </c>
      <c r="P140" s="5">
        <v>2921304000000</v>
      </c>
      <c r="R140" s="5">
        <v>150000000000</v>
      </c>
      <c r="S140" s="5">
        <v>500000000000</v>
      </c>
    </row>
    <row r="141" spans="3:21" ht="15.5" x14ac:dyDescent="0.35">
      <c r="C141" t="s">
        <v>460</v>
      </c>
      <c r="K141" s="5">
        <v>-300000000000</v>
      </c>
      <c r="L141" s="5">
        <v>-750000000000</v>
      </c>
      <c r="M141" s="5">
        <v>-1050000000000</v>
      </c>
      <c r="N141" s="5">
        <v>-1550000000000</v>
      </c>
      <c r="O141" s="5">
        <v>-1950000000000</v>
      </c>
      <c r="P141" s="5">
        <v>-2851304000000</v>
      </c>
      <c r="Q141" s="5">
        <v>-100000000000</v>
      </c>
      <c r="R141" s="5">
        <v>-250000000000</v>
      </c>
    </row>
    <row r="142" spans="3:21" ht="15.5" x14ac:dyDescent="0.35">
      <c r="C142" t="s">
        <v>461</v>
      </c>
      <c r="D142" s="5">
        <v>-4581000000</v>
      </c>
      <c r="E142" s="5">
        <v>-6083000000</v>
      </c>
      <c r="F142" s="5">
        <v>-3864000000</v>
      </c>
      <c r="G142" s="5">
        <v>-4252000000</v>
      </c>
      <c r="I142" s="5">
        <v>-17358000000</v>
      </c>
      <c r="J142" s="5">
        <v>-20502000000</v>
      </c>
      <c r="K142" s="5">
        <v>-16318000000</v>
      </c>
      <c r="L142" s="5">
        <v>-19755000000</v>
      </c>
      <c r="M142" s="5">
        <v>-13624000000</v>
      </c>
      <c r="N142" s="5">
        <v>-13999000000</v>
      </c>
    </row>
    <row r="143" spans="3:21" ht="15.5" x14ac:dyDescent="0.35">
      <c r="C143" t="s">
        <v>462</v>
      </c>
      <c r="D143" s="5">
        <v>-126000000</v>
      </c>
      <c r="E143" s="5">
        <v>-398706000000</v>
      </c>
      <c r="F143" s="5">
        <v>-41701000000</v>
      </c>
      <c r="G143" s="5">
        <v>-697166000000</v>
      </c>
      <c r="I143" s="5">
        <v>-1137687000000</v>
      </c>
      <c r="J143" s="5">
        <v>-1229961000000</v>
      </c>
      <c r="K143" s="5">
        <v>-745328000000</v>
      </c>
      <c r="L143" s="5">
        <v>-947443000000</v>
      </c>
      <c r="M143" s="5">
        <v>-997122000000</v>
      </c>
      <c r="N143" s="5">
        <v>-500000000</v>
      </c>
      <c r="O143" s="5">
        <v>-1224323000000</v>
      </c>
      <c r="P143" s="5">
        <v>-1121756000000</v>
      </c>
      <c r="Q143" s="5">
        <v>-1073589000000</v>
      </c>
      <c r="R143" s="5">
        <v>-922813000000</v>
      </c>
      <c r="S143" s="5">
        <v>-289971000000</v>
      </c>
      <c r="T143" s="5">
        <v>-1219895000000</v>
      </c>
      <c r="U143" s="5">
        <v>-505528000000</v>
      </c>
    </row>
    <row r="144" spans="3:21" ht="15.5" x14ac:dyDescent="0.35">
      <c r="C144" t="s">
        <v>463</v>
      </c>
      <c r="Q144" s="5">
        <v>150000000</v>
      </c>
    </row>
    <row r="145" spans="2:21" ht="15.5" x14ac:dyDescent="0.35">
      <c r="C145" t="s">
        <v>464</v>
      </c>
      <c r="J145" s="5">
        <v>17707000000</v>
      </c>
    </row>
    <row r="146" spans="2:21" ht="15.5" x14ac:dyDescent="0.35">
      <c r="C146" t="s">
        <v>215</v>
      </c>
      <c r="D146" s="5">
        <v>267337000000</v>
      </c>
      <c r="E146" s="5">
        <v>117264000000</v>
      </c>
      <c r="F146" s="5">
        <v>251377000000</v>
      </c>
      <c r="G146" s="5">
        <v>-552382000000</v>
      </c>
      <c r="I146" s="5">
        <v>-73314000000</v>
      </c>
      <c r="J146" s="5">
        <v>257927000000</v>
      </c>
      <c r="K146" s="5">
        <v>-44329000000</v>
      </c>
      <c r="L146" s="5">
        <v>204132000000</v>
      </c>
      <c r="M146" s="5">
        <v>4944000000</v>
      </c>
      <c r="N146" s="5">
        <v>555456000000</v>
      </c>
      <c r="O146" s="5">
        <v>-230099000000</v>
      </c>
      <c r="P146" s="5">
        <v>84842000000</v>
      </c>
      <c r="Q146" s="5">
        <v>-180177000000</v>
      </c>
      <c r="R146" s="5">
        <v>58554000000</v>
      </c>
      <c r="S146" s="5">
        <v>198714000000</v>
      </c>
      <c r="T146" s="5">
        <v>440000000</v>
      </c>
      <c r="U146" s="5">
        <v>46382000000</v>
      </c>
    </row>
    <row r="147" spans="2:21" ht="15.5" x14ac:dyDescent="0.35">
      <c r="C147" t="s">
        <v>216</v>
      </c>
      <c r="D147" s="5">
        <v>982613000000</v>
      </c>
      <c r="I147" s="5">
        <v>1055927000000</v>
      </c>
      <c r="J147" s="5">
        <v>798000000000</v>
      </c>
      <c r="K147" s="5">
        <v>842329000000</v>
      </c>
      <c r="L147" s="5">
        <v>638197000000</v>
      </c>
      <c r="M147" s="5">
        <v>633253000000</v>
      </c>
      <c r="N147" s="5">
        <v>77797000000</v>
      </c>
      <c r="O147" s="5">
        <v>307896000000</v>
      </c>
      <c r="P147" s="5">
        <v>223054000000</v>
      </c>
      <c r="Q147" s="5">
        <v>403231000000</v>
      </c>
      <c r="R147" s="5">
        <v>344615000000</v>
      </c>
      <c r="S147" s="5">
        <v>145951000000</v>
      </c>
      <c r="T147" s="5">
        <v>145511000000</v>
      </c>
      <c r="U147" s="5">
        <v>99129000000</v>
      </c>
    </row>
    <row r="148" spans="2:21" ht="15.5" x14ac:dyDescent="0.35">
      <c r="C148" t="s">
        <v>217</v>
      </c>
      <c r="R148" s="5">
        <v>62000000</v>
      </c>
      <c r="S148" s="5">
        <v>-50000000</v>
      </c>
    </row>
    <row r="149" spans="2:21" ht="15.5" x14ac:dyDescent="0.35">
      <c r="C149" t="s">
        <v>220</v>
      </c>
      <c r="D149" s="5">
        <v>1249950000000</v>
      </c>
      <c r="E149" s="5">
        <v>117264000000</v>
      </c>
      <c r="F149" s="5">
        <v>251377000000</v>
      </c>
      <c r="G149" s="5">
        <v>-552382000000</v>
      </c>
      <c r="I149" s="5">
        <v>982613000000</v>
      </c>
      <c r="J149" s="5">
        <v>1055927000000</v>
      </c>
      <c r="K149" s="5">
        <v>798000000000</v>
      </c>
      <c r="L149" s="5">
        <v>842329000000</v>
      </c>
      <c r="M149" s="5">
        <v>638197000000</v>
      </c>
      <c r="N149" s="5">
        <v>633253000000</v>
      </c>
      <c r="O149" s="5">
        <v>77797000000</v>
      </c>
      <c r="P149" s="5">
        <v>307896000000</v>
      </c>
      <c r="Q149" s="5">
        <v>223054000000</v>
      </c>
      <c r="R149" s="5">
        <v>403231000000</v>
      </c>
      <c r="S149" s="5">
        <v>344615000000</v>
      </c>
      <c r="T149" s="5">
        <v>145951000000</v>
      </c>
      <c r="U149" s="5">
        <v>145511000000</v>
      </c>
    </row>
    <row r="151" spans="2:21" ht="15.5" x14ac:dyDescent="0.35">
      <c r="B151" t="s">
        <v>221</v>
      </c>
      <c r="C151" t="s">
        <v>11</v>
      </c>
      <c r="D151" s="6">
        <v>2109999999.9999998</v>
      </c>
      <c r="E151" s="6">
        <v>2109999999.9999998</v>
      </c>
      <c r="F151" s="6">
        <v>2109999999.9999998</v>
      </c>
      <c r="G151" s="6">
        <v>2109999999.9999998</v>
      </c>
      <c r="I151" s="6">
        <v>2109999999.9999998</v>
      </c>
      <c r="J151" s="6">
        <v>2109999999.9999998</v>
      </c>
      <c r="K151" s="6">
        <v>2109999999.9999998</v>
      </c>
      <c r="L151" s="6">
        <v>2109999999.9999998</v>
      </c>
      <c r="M151" s="6">
        <v>2109999999.9999998</v>
      </c>
      <c r="N151" s="6">
        <v>2109999999.9999998</v>
      </c>
      <c r="O151" s="6">
        <v>2109999999.9999998</v>
      </c>
      <c r="P151" s="6">
        <v>2109999999.9999998</v>
      </c>
      <c r="Q151" s="6">
        <v>2109999999.9999998</v>
      </c>
      <c r="R151" s="6">
        <v>2109999999.9999998</v>
      </c>
      <c r="S151" s="6">
        <v>2109999999.9999998</v>
      </c>
      <c r="T151" s="6">
        <v>2109999999.9999998</v>
      </c>
      <c r="U151" s="5">
        <v>20000000</v>
      </c>
    </row>
    <row r="152" spans="2:21" ht="15.5" x14ac:dyDescent="0.35">
      <c r="C152" t="s">
        <v>222</v>
      </c>
      <c r="D152" s="6">
        <v>108.68</v>
      </c>
      <c r="E152" s="6">
        <v>217.92</v>
      </c>
      <c r="F152" s="6">
        <v>141.63999999999999</v>
      </c>
      <c r="G152" s="6">
        <v>109.61</v>
      </c>
    </row>
    <row r="153" spans="2:21" ht="15.5" x14ac:dyDescent="0.35">
      <c r="C153" t="s">
        <v>223</v>
      </c>
      <c r="D153" s="6">
        <v>51.76</v>
      </c>
      <c r="E153" s="6">
        <v>26.04</v>
      </c>
      <c r="F153" s="6">
        <v>40.950000000000003</v>
      </c>
      <c r="G153" s="6">
        <v>52.23</v>
      </c>
    </row>
    <row r="154" spans="2:21" ht="15.5" x14ac:dyDescent="0.35">
      <c r="C154" t="s">
        <v>72</v>
      </c>
      <c r="D154" s="6">
        <v>15.62</v>
      </c>
      <c r="E154" s="6">
        <v>10.18</v>
      </c>
      <c r="F154" s="6">
        <v>13.63</v>
      </c>
      <c r="G154" s="6">
        <v>15.04</v>
      </c>
    </row>
    <row r="155" spans="2:21" ht="15.5" x14ac:dyDescent="0.35">
      <c r="C155" t="s">
        <v>224</v>
      </c>
      <c r="D155" s="5">
        <v>359980000000</v>
      </c>
      <c r="E155" s="5">
        <v>681260000000</v>
      </c>
      <c r="F155" s="5">
        <v>456220000000</v>
      </c>
      <c r="G155" s="5">
        <v>385560000000</v>
      </c>
    </row>
    <row r="156" spans="2:21" ht="15.5" x14ac:dyDescent="0.35">
      <c r="C156" t="s">
        <v>225</v>
      </c>
      <c r="D156" s="6">
        <v>6.3099999999999989E-2</v>
      </c>
      <c r="E156" s="6">
        <v>0.1328</v>
      </c>
      <c r="F156" s="6">
        <v>9.0200000000000002E-2</v>
      </c>
      <c r="G156" s="6">
        <v>7.7600000000000002E-2</v>
      </c>
    </row>
    <row r="157" spans="2:21" ht="15.5" x14ac:dyDescent="0.35">
      <c r="C157" t="s">
        <v>226</v>
      </c>
      <c r="D157" s="6">
        <v>0.1444</v>
      </c>
      <c r="E157" s="6">
        <v>0.33829999999999999</v>
      </c>
      <c r="F157" s="6">
        <v>0.2298</v>
      </c>
      <c r="G157" s="6">
        <v>0.23089999999999999</v>
      </c>
    </row>
    <row r="158" spans="2:21" ht="15.5" x14ac:dyDescent="0.35">
      <c r="C158" t="s">
        <v>227</v>
      </c>
      <c r="D158" s="6">
        <v>0.18289999999999998</v>
      </c>
      <c r="E158" s="6">
        <v>0.41810000000000003</v>
      </c>
      <c r="F158" s="6">
        <v>0.29859999999999998</v>
      </c>
      <c r="G158" s="6">
        <v>0.22510000000000002</v>
      </c>
    </row>
    <row r="159" spans="2:21" ht="15.5" x14ac:dyDescent="0.35">
      <c r="C159" t="s">
        <v>228</v>
      </c>
      <c r="D159" s="6">
        <v>192.36</v>
      </c>
      <c r="E159" s="6">
        <v>239.35</v>
      </c>
      <c r="F159" s="6">
        <v>154.88999999999999</v>
      </c>
      <c r="G159" s="6">
        <v>114.41</v>
      </c>
    </row>
    <row r="160" spans="2:21" ht="15.5" x14ac:dyDescent="0.35">
      <c r="C160" t="s">
        <v>229</v>
      </c>
      <c r="D160" s="5">
        <v>1587000000000</v>
      </c>
      <c r="E160" s="5">
        <v>1358000000000</v>
      </c>
      <c r="F160" s="5">
        <v>1299000000000</v>
      </c>
      <c r="G160" s="5">
        <v>1001000000000</v>
      </c>
    </row>
    <row r="161" spans="3:21" ht="15.5" x14ac:dyDescent="0.35">
      <c r="C161" t="s">
        <v>230</v>
      </c>
      <c r="D161" s="6">
        <v>7.47</v>
      </c>
      <c r="E161" s="6">
        <v>8.81</v>
      </c>
      <c r="F161" s="6">
        <v>9.41</v>
      </c>
      <c r="G161" s="6">
        <v>12.06</v>
      </c>
    </row>
    <row r="162" spans="3:21" ht="15.5" x14ac:dyDescent="0.35">
      <c r="C162" t="s">
        <v>231</v>
      </c>
      <c r="D162" s="6">
        <v>752.88</v>
      </c>
      <c r="E162" s="6">
        <v>644.20000000000005</v>
      </c>
      <c r="F162" s="6">
        <v>616.37</v>
      </c>
      <c r="G162" s="6">
        <v>474.73</v>
      </c>
    </row>
    <row r="163" spans="3:21" ht="15.5" x14ac:dyDescent="0.35">
      <c r="C163" t="s">
        <v>232</v>
      </c>
      <c r="D163" s="6">
        <v>7.52</v>
      </c>
      <c r="E163" s="6">
        <v>8.81</v>
      </c>
      <c r="F163" s="6">
        <v>9.41</v>
      </c>
      <c r="G163" s="6">
        <v>12.06</v>
      </c>
    </row>
    <row r="164" spans="3:21" ht="15.5" x14ac:dyDescent="0.35">
      <c r="C164" t="s">
        <v>233</v>
      </c>
      <c r="D164" s="6">
        <v>747.55</v>
      </c>
      <c r="E164" s="6">
        <v>644.20000000000005</v>
      </c>
      <c r="F164" s="6">
        <v>616.37</v>
      </c>
      <c r="G164" s="6">
        <v>474.73</v>
      </c>
    </row>
    <row r="165" spans="3:21" ht="15.5" x14ac:dyDescent="0.35">
      <c r="C165" t="s">
        <v>234</v>
      </c>
      <c r="D165" s="5">
        <v>77000000000</v>
      </c>
      <c r="E165" s="5">
        <v>75000000000</v>
      </c>
      <c r="F165" s="5">
        <v>75000000000</v>
      </c>
      <c r="G165" s="5">
        <v>151000000000</v>
      </c>
    </row>
    <row r="166" spans="3:21" ht="15.5" x14ac:dyDescent="0.35">
      <c r="C166" t="s">
        <v>235</v>
      </c>
    </row>
    <row r="167" spans="3:21" ht="15.5" x14ac:dyDescent="0.35">
      <c r="C167" t="s">
        <v>236</v>
      </c>
      <c r="D167" s="5">
        <v>1586000000000</v>
      </c>
      <c r="E167" s="5">
        <v>1357000000000</v>
      </c>
      <c r="F167" s="5">
        <v>1299000000000</v>
      </c>
      <c r="G167" s="5">
        <v>1000000000000</v>
      </c>
    </row>
    <row r="168" spans="3:21" ht="15.5" x14ac:dyDescent="0.35">
      <c r="C168" t="s">
        <v>23</v>
      </c>
      <c r="D168" s="5">
        <v>77000000000</v>
      </c>
      <c r="E168" s="5">
        <v>75000000000</v>
      </c>
      <c r="F168" s="5">
        <v>75000000000</v>
      </c>
      <c r="G168" s="5">
        <v>151000000000</v>
      </c>
    </row>
    <row r="169" spans="3:21" ht="15.5" x14ac:dyDescent="0.35">
      <c r="C169" t="s">
        <v>20</v>
      </c>
      <c r="D169" s="5">
        <v>-1173000000000</v>
      </c>
      <c r="E169" s="5">
        <v>-907000000000</v>
      </c>
      <c r="F169" s="5">
        <v>-790000000000</v>
      </c>
      <c r="G169" s="5">
        <v>-463000000000</v>
      </c>
    </row>
    <row r="170" spans="3:21" ht="15.5" x14ac:dyDescent="0.35">
      <c r="C170" t="s">
        <v>237</v>
      </c>
      <c r="D170" s="5">
        <v>98000000000</v>
      </c>
      <c r="E170" s="5">
        <v>-134000000000</v>
      </c>
      <c r="F170" s="5">
        <v>-206000000000</v>
      </c>
      <c r="G170" s="5">
        <v>-487000000000</v>
      </c>
    </row>
    <row r="171" spans="3:21" ht="15.5" x14ac:dyDescent="0.35">
      <c r="C171" t="s">
        <v>238</v>
      </c>
      <c r="D171" s="5">
        <v>324000000000</v>
      </c>
      <c r="E171" s="5">
        <v>591000000000</v>
      </c>
      <c r="F171" s="5">
        <v>427000000000</v>
      </c>
      <c r="G171" s="5">
        <v>211000000000</v>
      </c>
    </row>
    <row r="172" spans="3:21" ht="15.5" x14ac:dyDescent="0.35">
      <c r="C172" t="s">
        <v>239</v>
      </c>
      <c r="D172" s="5">
        <v>-53000000000</v>
      </c>
      <c r="E172" s="5">
        <v>-71000000000</v>
      </c>
      <c r="F172" s="5">
        <v>-55000000000</v>
      </c>
      <c r="G172" s="5">
        <v>-62000000000</v>
      </c>
    </row>
    <row r="173" spans="3:21" ht="15.5" x14ac:dyDescent="0.35">
      <c r="C173" t="s">
        <v>12</v>
      </c>
      <c r="D173" s="5">
        <v>270000000000</v>
      </c>
      <c r="E173" s="5">
        <v>519000000000</v>
      </c>
      <c r="F173" s="5">
        <v>372000000000</v>
      </c>
      <c r="G173" s="5">
        <v>149000000000</v>
      </c>
    </row>
    <row r="174" spans="3:21" ht="15.5" x14ac:dyDescent="0.35">
      <c r="C174" t="s">
        <v>15</v>
      </c>
      <c r="D174" s="6">
        <v>128.36000000000001</v>
      </c>
      <c r="E174" s="6">
        <v>246.51</v>
      </c>
      <c r="F174" s="6">
        <v>176.53</v>
      </c>
      <c r="G174" s="6">
        <v>70.73</v>
      </c>
    </row>
    <row r="175" spans="3:21" ht="15.5" x14ac:dyDescent="0.35">
      <c r="C175" t="s">
        <v>57</v>
      </c>
      <c r="I175" s="6">
        <v>561.63</v>
      </c>
      <c r="J175" s="6">
        <v>541.98</v>
      </c>
      <c r="K175" s="6">
        <v>506.02</v>
      </c>
      <c r="L175" s="6">
        <v>438.9</v>
      </c>
      <c r="M175" s="6">
        <v>315.94</v>
      </c>
      <c r="N175" s="6">
        <v>135.58000000000001</v>
      </c>
      <c r="O175" s="6">
        <v>572.26</v>
      </c>
      <c r="P175" s="6">
        <v>581.20000000000005</v>
      </c>
      <c r="Q175" s="6">
        <v>627.34</v>
      </c>
      <c r="R175" s="6">
        <v>465.98</v>
      </c>
      <c r="S175" s="6">
        <v>235.74</v>
      </c>
      <c r="T175" s="6">
        <v>377.18</v>
      </c>
      <c r="U175" s="6">
        <v>55576.08</v>
      </c>
    </row>
    <row r="176" spans="3:21" ht="15.5" x14ac:dyDescent="0.35">
      <c r="C176" t="s">
        <v>71</v>
      </c>
      <c r="I176" s="6">
        <v>10.1</v>
      </c>
      <c r="J176" s="6">
        <v>11.26</v>
      </c>
      <c r="K176" s="6">
        <v>15.32</v>
      </c>
      <c r="L176" s="6">
        <v>20.39</v>
      </c>
      <c r="M176" s="6">
        <v>24.69</v>
      </c>
      <c r="N176" s="6">
        <v>71.540000000000006</v>
      </c>
      <c r="O176" s="6">
        <v>27.09</v>
      </c>
      <c r="P176" s="6">
        <v>27.53</v>
      </c>
      <c r="Q176" s="6">
        <v>21.8</v>
      </c>
      <c r="R176" s="6">
        <v>25.22</v>
      </c>
      <c r="S176" s="6">
        <v>34.78</v>
      </c>
      <c r="T176" s="6">
        <v>31.68</v>
      </c>
      <c r="U176" s="6">
        <v>21.59</v>
      </c>
    </row>
    <row r="177" spans="3:21" ht="15.5" x14ac:dyDescent="0.35">
      <c r="C177" t="s">
        <v>74</v>
      </c>
      <c r="I177" s="6">
        <v>3.38</v>
      </c>
      <c r="J177" s="6">
        <v>3.8</v>
      </c>
      <c r="K177" s="6">
        <v>4.92</v>
      </c>
      <c r="L177" s="6">
        <v>6.05</v>
      </c>
      <c r="M177" s="6">
        <v>6.64</v>
      </c>
      <c r="N177" s="6">
        <v>10.3</v>
      </c>
      <c r="O177" s="6">
        <v>8.8000000000000007</v>
      </c>
      <c r="P177" s="6">
        <v>9.24</v>
      </c>
      <c r="Q177" s="6">
        <v>8.5</v>
      </c>
      <c r="R177" s="6">
        <v>7.59</v>
      </c>
      <c r="S177" s="6">
        <v>6.41</v>
      </c>
      <c r="T177" s="6">
        <v>8.43</v>
      </c>
      <c r="U177" s="6">
        <v>7.1</v>
      </c>
    </row>
    <row r="178" spans="3:21" ht="15.5" x14ac:dyDescent="0.35">
      <c r="C178" t="s">
        <v>240</v>
      </c>
      <c r="I178" s="5">
        <v>1841940000000</v>
      </c>
      <c r="J178" s="5">
        <v>1773340000000</v>
      </c>
      <c r="K178" s="5">
        <v>1720420000000</v>
      </c>
      <c r="L178" s="5">
        <v>1524660000000</v>
      </c>
      <c r="M178" s="5">
        <v>1224980000000</v>
      </c>
      <c r="N178" s="5">
        <v>782300000000</v>
      </c>
      <c r="O178" s="5">
        <v>1963790000000</v>
      </c>
      <c r="P178" s="5">
        <v>1872400000000</v>
      </c>
    </row>
    <row r="179" spans="3:21" ht="15.5" x14ac:dyDescent="0.35">
      <c r="C179" t="s">
        <v>241</v>
      </c>
      <c r="I179" s="6">
        <v>0.34229999999999999</v>
      </c>
      <c r="J179" s="6">
        <v>0.33189999999999997</v>
      </c>
      <c r="K179" s="6">
        <v>0.31290000000000001</v>
      </c>
      <c r="L179" s="6">
        <v>0.27399999999999997</v>
      </c>
      <c r="M179" s="6">
        <v>0.2278</v>
      </c>
      <c r="N179" s="6">
        <v>9.8299999999999998E-2</v>
      </c>
      <c r="O179" s="6">
        <v>0.41619999999999996</v>
      </c>
      <c r="P179" s="6">
        <v>0.42380000000000001</v>
      </c>
      <c r="Q179" s="6">
        <v>0.52659999999999996</v>
      </c>
      <c r="R179" s="6">
        <v>0.43159999999999998</v>
      </c>
      <c r="S179" s="6">
        <v>0.2364</v>
      </c>
      <c r="T179" s="6">
        <v>0.35619999999999996</v>
      </c>
      <c r="U179" s="6">
        <v>0.65709999999999991</v>
      </c>
    </row>
    <row r="180" spans="3:21" ht="15.5" x14ac:dyDescent="0.35">
      <c r="C180" t="s">
        <v>242</v>
      </c>
      <c r="I180" s="6">
        <v>0.87180000000000002</v>
      </c>
      <c r="J180" s="6">
        <v>0.86760000000000004</v>
      </c>
      <c r="K180" s="6">
        <v>0.76670000000000005</v>
      </c>
      <c r="L180" s="6">
        <v>0.86209999999999998</v>
      </c>
      <c r="M180" s="6">
        <v>0.60589999999999999</v>
      </c>
      <c r="N180" s="6">
        <v>0.19940000000000002</v>
      </c>
      <c r="O180" s="6">
        <v>1.0526</v>
      </c>
      <c r="P180" s="6">
        <v>1.0491999999999999</v>
      </c>
      <c r="Q180" s="6">
        <v>1.2417</v>
      </c>
      <c r="R180" s="6">
        <v>1.1965999999999999</v>
      </c>
      <c r="S180" s="6">
        <v>0.64819999999999989</v>
      </c>
      <c r="T180" s="6">
        <v>1.4355000000000002</v>
      </c>
      <c r="U180" s="6">
        <v>1.1860999999999999</v>
      </c>
    </row>
    <row r="181" spans="3:21" ht="15.5" x14ac:dyDescent="0.35">
      <c r="C181" t="s">
        <v>243</v>
      </c>
      <c r="I181" s="6">
        <v>1.0568</v>
      </c>
      <c r="J181" s="6">
        <v>0.98299999999999998</v>
      </c>
      <c r="K181" s="6">
        <v>1.0225</v>
      </c>
      <c r="L181" s="6">
        <v>1.0283</v>
      </c>
      <c r="M181" s="6">
        <v>0.62149999999999994</v>
      </c>
      <c r="N181" s="6">
        <v>0.34090000000000004</v>
      </c>
      <c r="O181" s="6">
        <v>1.3053999999999999</v>
      </c>
      <c r="P181" s="6">
        <v>1.3138999999999998</v>
      </c>
      <c r="Q181" s="6">
        <v>1.4583000000000002</v>
      </c>
      <c r="R181" s="6">
        <v>1.4964</v>
      </c>
      <c r="S181" s="6">
        <v>1.2309000000000001</v>
      </c>
      <c r="T181" s="6">
        <v>1.3515000000000001</v>
      </c>
      <c r="U181" s="6">
        <v>2.9314999999999998</v>
      </c>
    </row>
    <row r="182" spans="3:21" ht="15.5" x14ac:dyDescent="0.35">
      <c r="C182" t="s">
        <v>244</v>
      </c>
      <c r="I182" s="6">
        <v>147.49</v>
      </c>
      <c r="J182" s="6">
        <v>51.95</v>
      </c>
      <c r="K182" s="6">
        <v>52.51</v>
      </c>
      <c r="L182" s="6">
        <v>57.57</v>
      </c>
      <c r="M182" s="6">
        <v>33.78</v>
      </c>
      <c r="N182" s="6">
        <v>7.7</v>
      </c>
      <c r="O182" s="6">
        <v>38.35</v>
      </c>
      <c r="P182" s="6">
        <v>48.4</v>
      </c>
      <c r="Q182" s="6">
        <v>62.25</v>
      </c>
      <c r="R182" s="6">
        <v>17.79</v>
      </c>
      <c r="S182" s="6">
        <v>21.38</v>
      </c>
      <c r="T182" s="6">
        <v>14.37</v>
      </c>
      <c r="U182" s="6">
        <v>233.69</v>
      </c>
    </row>
    <row r="183" spans="3:21" ht="15.5" x14ac:dyDescent="0.35">
      <c r="C183" t="s">
        <v>68</v>
      </c>
      <c r="I183" s="6">
        <v>8.81</v>
      </c>
      <c r="J183" s="6">
        <v>9.77</v>
      </c>
      <c r="K183" s="6">
        <v>11.74</v>
      </c>
      <c r="L183" s="6">
        <v>17.579999999999998</v>
      </c>
      <c r="M183" s="6">
        <v>14.96</v>
      </c>
      <c r="N183" s="6">
        <v>14.26</v>
      </c>
      <c r="O183" s="6">
        <v>28.51</v>
      </c>
      <c r="P183" s="6">
        <v>28.88</v>
      </c>
      <c r="Q183" s="6">
        <v>27.07</v>
      </c>
      <c r="R183" s="6">
        <v>30.17</v>
      </c>
      <c r="S183" s="6">
        <v>22.55</v>
      </c>
      <c r="T183" s="6">
        <v>45.48</v>
      </c>
      <c r="U183" s="6">
        <v>25.61</v>
      </c>
    </row>
    <row r="184" spans="3:21" ht="15.5" x14ac:dyDescent="0.35">
      <c r="C184" t="s">
        <v>65</v>
      </c>
      <c r="I184" s="6">
        <v>644.20000000000005</v>
      </c>
      <c r="J184" s="6">
        <v>624.66</v>
      </c>
      <c r="K184" s="6">
        <v>660.03</v>
      </c>
      <c r="L184" s="6">
        <v>509.09</v>
      </c>
      <c r="M184" s="6">
        <v>521.42999999999995</v>
      </c>
      <c r="N184" s="6">
        <v>680.1</v>
      </c>
      <c r="O184" s="6">
        <v>543.67999999999995</v>
      </c>
      <c r="P184" s="6">
        <v>553.94000000000005</v>
      </c>
      <c r="Q184" s="6">
        <v>505.21</v>
      </c>
      <c r="R184" s="6">
        <v>389.43</v>
      </c>
      <c r="S184" s="6">
        <v>363.68</v>
      </c>
      <c r="T184" s="6">
        <v>262.75</v>
      </c>
      <c r="U184" s="6">
        <v>46857.1</v>
      </c>
    </row>
    <row r="185" spans="3:21" ht="15.5" x14ac:dyDescent="0.35">
      <c r="C185" t="s">
        <v>245</v>
      </c>
      <c r="I185" s="6">
        <v>8.81</v>
      </c>
      <c r="J185" s="6">
        <v>9.77</v>
      </c>
      <c r="K185" s="6">
        <v>11.74</v>
      </c>
      <c r="L185" s="6">
        <v>17.579999999999998</v>
      </c>
      <c r="M185" s="6">
        <v>14.96</v>
      </c>
      <c r="N185" s="6">
        <v>14.26</v>
      </c>
      <c r="O185" s="6">
        <v>28.51</v>
      </c>
      <c r="P185" s="6">
        <v>28.88</v>
      </c>
      <c r="Q185" s="6">
        <v>27.07</v>
      </c>
      <c r="R185" s="6">
        <v>30.17</v>
      </c>
      <c r="S185" s="6">
        <v>22.55</v>
      </c>
      <c r="T185" s="6">
        <v>45.48</v>
      </c>
      <c r="U185" s="6">
        <v>25.61</v>
      </c>
    </row>
    <row r="186" spans="3:21" ht="15.5" x14ac:dyDescent="0.35">
      <c r="C186" t="s">
        <v>246</v>
      </c>
      <c r="I186" s="6">
        <v>644.20000000000005</v>
      </c>
      <c r="J186" s="6">
        <v>624.66</v>
      </c>
      <c r="K186" s="6">
        <v>660.03</v>
      </c>
      <c r="L186" s="6">
        <v>509.09</v>
      </c>
      <c r="M186" s="6">
        <v>521.42999999999995</v>
      </c>
      <c r="N186" s="6">
        <v>680.1</v>
      </c>
      <c r="O186" s="6">
        <v>543.67999999999995</v>
      </c>
      <c r="P186" s="6">
        <v>553.94000000000005</v>
      </c>
      <c r="Q186" s="6">
        <v>505.21</v>
      </c>
      <c r="R186" s="6">
        <v>389.43</v>
      </c>
      <c r="S186" s="6">
        <v>363.68</v>
      </c>
      <c r="T186" s="6">
        <v>262.75</v>
      </c>
      <c r="U186" s="6">
        <v>46857.1</v>
      </c>
    </row>
    <row r="187" spans="3:21" ht="15.5" x14ac:dyDescent="0.35">
      <c r="C187" t="s">
        <v>247</v>
      </c>
      <c r="I187" s="5">
        <v>75000000000</v>
      </c>
      <c r="J187" s="5">
        <v>200000000000</v>
      </c>
      <c r="K187" s="5">
        <v>350000000000</v>
      </c>
      <c r="L187" s="5">
        <v>400000000000</v>
      </c>
      <c r="M187" s="5">
        <v>400000000000</v>
      </c>
      <c r="N187" s="5">
        <v>300000000000</v>
      </c>
      <c r="O187" s="5">
        <v>1083000000000</v>
      </c>
      <c r="P187" s="5">
        <v>1064000000000</v>
      </c>
      <c r="Q187" s="5">
        <v>767000000000</v>
      </c>
      <c r="R187" s="5">
        <v>406000000000</v>
      </c>
      <c r="S187" s="5">
        <v>504000000000</v>
      </c>
      <c r="T187" s="5">
        <v>753000000000</v>
      </c>
    </row>
    <row r="188" spans="3:21" ht="15.5" x14ac:dyDescent="0.35">
      <c r="C188" t="s">
        <v>248</v>
      </c>
    </row>
    <row r="189" spans="3:21" ht="15.5" x14ac:dyDescent="0.35">
      <c r="C189" t="s">
        <v>25</v>
      </c>
      <c r="I189" s="5">
        <v>75000000000</v>
      </c>
      <c r="J189" s="5">
        <v>200000000000</v>
      </c>
      <c r="K189" s="5">
        <v>350000000000</v>
      </c>
      <c r="L189" s="5">
        <v>400000000000</v>
      </c>
      <c r="M189" s="5">
        <v>400000000000</v>
      </c>
      <c r="N189" s="5">
        <v>300000000000</v>
      </c>
      <c r="O189" s="5">
        <v>1083000000000</v>
      </c>
      <c r="P189" s="5">
        <v>1064000000000</v>
      </c>
      <c r="Q189" s="5">
        <v>767000000000</v>
      </c>
      <c r="R189" s="5">
        <v>406000000000</v>
      </c>
      <c r="S189" s="5">
        <v>504000000000</v>
      </c>
      <c r="T189" s="5">
        <v>753000000000</v>
      </c>
    </row>
    <row r="190" spans="3:21" ht="15.5" x14ac:dyDescent="0.35">
      <c r="C190" t="s">
        <v>22</v>
      </c>
      <c r="I190" s="5">
        <v>-907000000000</v>
      </c>
      <c r="J190" s="5">
        <v>-856000000000</v>
      </c>
      <c r="K190" s="5">
        <v>-448000000000</v>
      </c>
      <c r="L190" s="5">
        <v>-442000000000</v>
      </c>
      <c r="M190" s="5">
        <v>-238000000000</v>
      </c>
      <c r="N190" s="5">
        <v>-333000000000</v>
      </c>
      <c r="O190" s="5">
        <v>1005000000000</v>
      </c>
      <c r="P190" s="5">
        <v>756000000000</v>
      </c>
      <c r="Q190" s="5">
        <v>544000000000</v>
      </c>
      <c r="R190" s="5">
        <v>3000000000</v>
      </c>
      <c r="S190" s="5">
        <v>159000000000</v>
      </c>
      <c r="T190" s="5">
        <v>607000000000</v>
      </c>
      <c r="U190" s="5">
        <v>-146000000000</v>
      </c>
    </row>
    <row r="191" spans="3:21" ht="15.5" x14ac:dyDescent="0.35">
      <c r="C191" t="s">
        <v>249</v>
      </c>
      <c r="I191" s="5">
        <v>-134000000000</v>
      </c>
      <c r="J191" s="5">
        <v>-196000000000</v>
      </c>
      <c r="K191" s="5">
        <v>-137000000000</v>
      </c>
      <c r="L191" s="5">
        <v>-506000000000</v>
      </c>
      <c r="M191" s="5">
        <v>-442000000000</v>
      </c>
      <c r="N191" s="5">
        <v>-149000000000</v>
      </c>
      <c r="O191" s="5">
        <v>-426000000000</v>
      </c>
      <c r="P191" s="5">
        <v>-350000000000</v>
      </c>
      <c r="Q191" s="5">
        <v>-227000000000</v>
      </c>
      <c r="R191" s="5">
        <v>-425000000000</v>
      </c>
      <c r="S191" s="5">
        <v>-505000000000</v>
      </c>
      <c r="T191" s="5">
        <v>-772000000000</v>
      </c>
      <c r="U191" s="5">
        <v>-16000000000</v>
      </c>
    </row>
    <row r="192" spans="3:21" ht="15.5" x14ac:dyDescent="0.35">
      <c r="C192" t="s">
        <v>250</v>
      </c>
      <c r="I192" s="5">
        <v>1415000000000</v>
      </c>
      <c r="J192" s="5">
        <v>1862000000000</v>
      </c>
      <c r="K192" s="5">
        <v>1019000000000</v>
      </c>
      <c r="L192" s="5">
        <v>1490000000000</v>
      </c>
      <c r="M192" s="5">
        <v>1168000000000</v>
      </c>
      <c r="N192" s="5">
        <v>873000000000</v>
      </c>
      <c r="O192" s="5">
        <v>1335000000000</v>
      </c>
      <c r="P192" s="5">
        <v>1413000000000</v>
      </c>
      <c r="Q192" s="5">
        <v>1332000000000</v>
      </c>
      <c r="R192" s="5">
        <v>1248000000000</v>
      </c>
      <c r="S192" s="5">
        <v>919000000000</v>
      </c>
      <c r="T192" s="5">
        <v>913000000000</v>
      </c>
      <c r="U192" s="5">
        <v>1181000000000</v>
      </c>
    </row>
    <row r="193" spans="2:21" ht="15.5" x14ac:dyDescent="0.35">
      <c r="C193" t="s">
        <v>251</v>
      </c>
      <c r="I193" s="5">
        <v>-211000000000</v>
      </c>
      <c r="J193" s="5">
        <v>-221000000000</v>
      </c>
      <c r="K193" s="5">
        <v>-252000000000</v>
      </c>
      <c r="L193" s="5">
        <v>-319000000000</v>
      </c>
      <c r="M193" s="5">
        <v>-252000000000</v>
      </c>
      <c r="N193" s="5">
        <v>-255000000000</v>
      </c>
      <c r="O193" s="5">
        <v>-322000000000</v>
      </c>
      <c r="P193" s="5">
        <v>-276000000000</v>
      </c>
      <c r="Q193" s="5">
        <v>-340000000000</v>
      </c>
      <c r="R193" s="5">
        <v>-170000000000</v>
      </c>
      <c r="S193" s="5">
        <v>-181000000000</v>
      </c>
      <c r="T193" s="5">
        <v>-444000000000</v>
      </c>
      <c r="U193" s="5">
        <v>-487000000000</v>
      </c>
    </row>
    <row r="194" spans="2:21" ht="15.5" x14ac:dyDescent="0.35">
      <c r="C194" t="s">
        <v>14</v>
      </c>
      <c r="I194" s="5">
        <v>1204000000000</v>
      </c>
      <c r="J194" s="5">
        <v>1641000000000</v>
      </c>
      <c r="K194" s="5">
        <v>767000000000</v>
      </c>
      <c r="L194" s="5">
        <v>1171000000000</v>
      </c>
      <c r="M194" s="5">
        <v>916000000000</v>
      </c>
      <c r="N194" s="5">
        <v>617000000000</v>
      </c>
      <c r="O194" s="5">
        <v>1012000000000</v>
      </c>
      <c r="P194" s="5">
        <v>1137000000000</v>
      </c>
      <c r="Q194" s="5">
        <v>992000000000</v>
      </c>
      <c r="R194" s="5">
        <v>1079000000000</v>
      </c>
      <c r="S194" s="5">
        <v>738000000000</v>
      </c>
      <c r="T194" s="5">
        <v>469000000000</v>
      </c>
      <c r="U194" s="5">
        <v>694000000000</v>
      </c>
    </row>
    <row r="195" spans="2:21" ht="15.5" x14ac:dyDescent="0.35">
      <c r="C195" t="s">
        <v>16</v>
      </c>
      <c r="I195" s="6">
        <v>571.47</v>
      </c>
      <c r="J195" s="6">
        <v>778.62</v>
      </c>
      <c r="K195" s="6">
        <v>364.01</v>
      </c>
      <c r="L195" s="6">
        <v>555.91999999999996</v>
      </c>
      <c r="M195" s="6">
        <v>434.57</v>
      </c>
      <c r="N195" s="6">
        <v>292.95</v>
      </c>
      <c r="O195" s="6">
        <v>480.42</v>
      </c>
      <c r="P195" s="6">
        <v>539.41</v>
      </c>
      <c r="Q195" s="6">
        <v>470.76</v>
      </c>
      <c r="R195" s="6">
        <v>511.88</v>
      </c>
      <c r="S195" s="6">
        <v>350.25</v>
      </c>
      <c r="T195" s="6">
        <v>222.42</v>
      </c>
      <c r="U195" s="6">
        <v>32920.269999999997</v>
      </c>
    </row>
    <row r="197" spans="2:21" ht="15.5" x14ac:dyDescent="0.35">
      <c r="B197" t="s">
        <v>252</v>
      </c>
      <c r="C197" t="s">
        <v>253</v>
      </c>
      <c r="D197" s="5">
        <v>229000000000</v>
      </c>
      <c r="E197" s="5">
        <v>459000000000</v>
      </c>
      <c r="F197" s="5">
        <v>298000000000</v>
      </c>
      <c r="G197" s="5">
        <v>231000000000</v>
      </c>
      <c r="H197" s="5">
        <v>916000000000</v>
      </c>
      <c r="I197" s="5">
        <v>1183000000000</v>
      </c>
      <c r="J197" s="5">
        <v>1142000000000</v>
      </c>
      <c r="K197" s="5">
        <v>1066000000000</v>
      </c>
      <c r="L197" s="5">
        <v>925000000000</v>
      </c>
      <c r="M197" s="5">
        <v>666000000000</v>
      </c>
      <c r="N197" s="5">
        <v>286000000000</v>
      </c>
      <c r="O197" s="5">
        <v>1206000000000</v>
      </c>
      <c r="P197" s="5">
        <v>1225000000000</v>
      </c>
      <c r="Q197" s="5">
        <v>1322000000000</v>
      </c>
    </row>
    <row r="198" spans="2:21" ht="15.5" x14ac:dyDescent="0.35">
      <c r="C198" t="s">
        <v>254</v>
      </c>
      <c r="H198" s="5">
        <v>1218000000000</v>
      </c>
      <c r="I198" s="5">
        <v>1183000000000</v>
      </c>
      <c r="J198" s="5">
        <v>1142000000000</v>
      </c>
      <c r="K198" s="5">
        <v>1066000000000</v>
      </c>
      <c r="L198" s="5">
        <v>925000000000</v>
      </c>
      <c r="M198" s="5">
        <v>666000000000</v>
      </c>
      <c r="N198" s="5">
        <v>286000000000</v>
      </c>
      <c r="O198" s="5">
        <v>1206000000000</v>
      </c>
      <c r="P198" s="5">
        <v>1225000000000</v>
      </c>
      <c r="Q198" s="5">
        <v>1322000000000</v>
      </c>
    </row>
    <row r="199" spans="2:21" ht="15.5" x14ac:dyDescent="0.35">
      <c r="C199" t="s">
        <v>401</v>
      </c>
      <c r="H199" s="5">
        <v>561</v>
      </c>
      <c r="I199" s="5">
        <v>561</v>
      </c>
      <c r="J199" s="5">
        <v>542</v>
      </c>
      <c r="K199" s="5">
        <v>506</v>
      </c>
      <c r="L199" s="5">
        <v>288</v>
      </c>
      <c r="M199" s="6">
        <v>408.45</v>
      </c>
      <c r="N199" s="5">
        <v>475</v>
      </c>
      <c r="O199" s="5">
        <v>47</v>
      </c>
      <c r="P199" s="5">
        <v>583</v>
      </c>
      <c r="Q199" s="5">
        <v>627</v>
      </c>
    </row>
    <row r="200" spans="2:21" ht="15.5" x14ac:dyDescent="0.35">
      <c r="C200" t="s">
        <v>76</v>
      </c>
      <c r="H200" s="6">
        <v>1.2905000000000002</v>
      </c>
      <c r="I200" s="6">
        <v>0.99890000000000001</v>
      </c>
      <c r="J200" s="5">
        <v>1</v>
      </c>
      <c r="K200" s="5">
        <v>1</v>
      </c>
      <c r="L200" s="6">
        <v>0.65620000000000001</v>
      </c>
      <c r="M200" s="6">
        <v>1.2927999999999999</v>
      </c>
      <c r="N200" s="6">
        <v>3.5036</v>
      </c>
      <c r="O200" s="6">
        <v>9.8000000000000004E-2</v>
      </c>
      <c r="P200" s="6">
        <v>1.0031000000000001</v>
      </c>
      <c r="Q200" s="6">
        <v>0.99950000000000006</v>
      </c>
    </row>
    <row r="201" spans="2:21" ht="15.5" x14ac:dyDescent="0.35">
      <c r="C201" t="s">
        <v>402</v>
      </c>
      <c r="H201" s="6">
        <v>9.0500000000000011E-2</v>
      </c>
      <c r="I201" s="6">
        <v>9.5899999999999999E-2</v>
      </c>
      <c r="J201" s="6">
        <v>8.5999999999999993E-2</v>
      </c>
      <c r="K201" s="6">
        <v>8.1000000000000003E-2</v>
      </c>
      <c r="L201" s="6">
        <v>3.3099999999999997E-2</v>
      </c>
      <c r="M201" s="6">
        <v>4.4500000000000005E-2</v>
      </c>
      <c r="N201" s="6">
        <v>5.0099999999999999E-2</v>
      </c>
      <c r="O201" s="6">
        <v>2.8000000000000004E-3</v>
      </c>
      <c r="P201" s="6">
        <v>2.8900000000000002E-2</v>
      </c>
      <c r="Q201" s="6">
        <v>3.5499999999999997E-2</v>
      </c>
    </row>
    <row r="202" spans="2:21" ht="15.5" x14ac:dyDescent="0.35">
      <c r="C202" t="s">
        <v>56</v>
      </c>
      <c r="D202" s="6">
        <v>108.68</v>
      </c>
      <c r="E202" s="6">
        <v>217.92</v>
      </c>
      <c r="F202" s="6">
        <v>141.63999999999999</v>
      </c>
      <c r="G202" s="6">
        <v>109.61</v>
      </c>
      <c r="H202" s="6">
        <v>434.72</v>
      </c>
      <c r="I202" s="6">
        <v>561.63</v>
      </c>
      <c r="J202" s="6">
        <v>541.98</v>
      </c>
      <c r="K202" s="6">
        <v>506.02</v>
      </c>
      <c r="L202" s="6">
        <v>438.9</v>
      </c>
      <c r="M202" s="6">
        <v>315.94</v>
      </c>
      <c r="N202" s="6">
        <v>135.58000000000001</v>
      </c>
      <c r="O202" s="6">
        <v>572.26</v>
      </c>
      <c r="P202" s="6">
        <v>581.20000000000005</v>
      </c>
      <c r="Q202" s="6">
        <v>627.34</v>
      </c>
    </row>
    <row r="203" spans="2:21" ht="15.5" x14ac:dyDescent="0.35">
      <c r="C203" t="s">
        <v>255</v>
      </c>
      <c r="H203" s="6">
        <v>577.85</v>
      </c>
      <c r="I203" s="6">
        <v>561.63</v>
      </c>
      <c r="J203" s="6">
        <v>541.98</v>
      </c>
      <c r="K203" s="6">
        <v>506.02</v>
      </c>
      <c r="L203" s="6">
        <v>438.9</v>
      </c>
      <c r="M203" s="6">
        <v>315.94</v>
      </c>
      <c r="N203" s="6">
        <v>135.58000000000001</v>
      </c>
      <c r="O203" s="6">
        <v>572.26</v>
      </c>
      <c r="P203" s="6">
        <v>581.20000000000005</v>
      </c>
      <c r="Q203" s="6">
        <v>627.34</v>
      </c>
    </row>
    <row r="204" spans="2:21" ht="15.5" x14ac:dyDescent="0.35">
      <c r="C204" t="s">
        <v>78</v>
      </c>
      <c r="H204" s="5">
        <v>561</v>
      </c>
      <c r="I204" s="5">
        <v>561</v>
      </c>
      <c r="J204" s="5">
        <v>542</v>
      </c>
      <c r="K204" s="5">
        <v>506</v>
      </c>
      <c r="L204" s="5">
        <v>288</v>
      </c>
      <c r="M204" s="6">
        <v>408.45</v>
      </c>
      <c r="N204" s="5">
        <v>475</v>
      </c>
      <c r="O204" s="5">
        <v>47</v>
      </c>
      <c r="P204" s="5">
        <v>583</v>
      </c>
      <c r="Q204" s="5">
        <v>627</v>
      </c>
    </row>
    <row r="205" spans="2:21" ht="15.5" x14ac:dyDescent="0.35">
      <c r="C205" t="s">
        <v>403</v>
      </c>
      <c r="H205" s="6">
        <v>1.2905000000000002</v>
      </c>
      <c r="I205" s="6">
        <v>0.99890000000000001</v>
      </c>
      <c r="J205" s="5">
        <v>1</v>
      </c>
      <c r="K205" s="5">
        <v>1</v>
      </c>
      <c r="L205" s="6">
        <v>0.65620000000000001</v>
      </c>
      <c r="M205" s="6">
        <v>1.2927999999999999</v>
      </c>
      <c r="N205" s="6">
        <v>3.5036</v>
      </c>
      <c r="O205" s="6">
        <v>9.8000000000000004E-2</v>
      </c>
      <c r="P205" s="6">
        <v>1.0031000000000001</v>
      </c>
      <c r="Q205" s="6">
        <v>0.99950000000000006</v>
      </c>
    </row>
    <row r="206" spans="2:21" ht="15.5" x14ac:dyDescent="0.35">
      <c r="C206" t="s">
        <v>404</v>
      </c>
      <c r="H206" s="6">
        <v>9.0500000000000011E-2</v>
      </c>
      <c r="I206" s="6">
        <v>9.5899999999999999E-2</v>
      </c>
      <c r="J206" s="6">
        <v>8.5999999999999993E-2</v>
      </c>
      <c r="K206" s="6">
        <v>8.1000000000000003E-2</v>
      </c>
      <c r="L206" s="6">
        <v>3.3099999999999997E-2</v>
      </c>
      <c r="M206" s="6">
        <v>4.4500000000000005E-2</v>
      </c>
      <c r="N206" s="6">
        <v>5.0099999999999999E-2</v>
      </c>
      <c r="O206" s="6">
        <v>2.8000000000000004E-3</v>
      </c>
      <c r="P206" s="6">
        <v>2.8900000000000002E-2</v>
      </c>
      <c r="Q206" s="6">
        <v>3.5499999999999997E-2</v>
      </c>
    </row>
    <row r="207" spans="2:21" ht="15.5" x14ac:dyDescent="0.35">
      <c r="C207" t="s">
        <v>256</v>
      </c>
      <c r="D207" s="5">
        <v>759000000000</v>
      </c>
      <c r="E207" s="5">
        <v>1174000000000</v>
      </c>
      <c r="F207" s="5">
        <v>897000000000</v>
      </c>
      <c r="G207" s="5">
        <v>802000000000</v>
      </c>
      <c r="H207" s="5">
        <v>3034000000000</v>
      </c>
      <c r="I207" s="5">
        <v>3543000000000</v>
      </c>
      <c r="J207" s="5">
        <v>3384000000000</v>
      </c>
      <c r="K207" s="5">
        <v>3322000000000</v>
      </c>
      <c r="L207" s="5">
        <v>3115000000000</v>
      </c>
      <c r="M207" s="5">
        <v>2474000000000</v>
      </c>
      <c r="N207" s="5">
        <v>1985000000000</v>
      </c>
      <c r="O207" s="5">
        <v>3711000000000</v>
      </c>
      <c r="P207" s="5">
        <v>3650000000000</v>
      </c>
      <c r="Q207" s="5">
        <v>3390000000000</v>
      </c>
    </row>
    <row r="208" spans="2:21" ht="15.5" x14ac:dyDescent="0.35">
      <c r="C208" t="s">
        <v>257</v>
      </c>
      <c r="H208" s="5">
        <v>3631000000000</v>
      </c>
      <c r="I208" s="5">
        <v>3543000000000</v>
      </c>
      <c r="J208" s="5">
        <v>3384000000000</v>
      </c>
      <c r="K208" s="5">
        <v>3322000000000</v>
      </c>
      <c r="L208" s="5">
        <v>3115000000000</v>
      </c>
      <c r="M208" s="5">
        <v>2474000000000</v>
      </c>
      <c r="N208" s="5">
        <v>1985000000000</v>
      </c>
      <c r="O208" s="5">
        <v>3711000000000</v>
      </c>
      <c r="P208" s="5">
        <v>3650000000000</v>
      </c>
      <c r="Q208" s="5">
        <v>3390000000000</v>
      </c>
    </row>
    <row r="209" spans="3:17" ht="15.5" x14ac:dyDescent="0.35">
      <c r="C209" t="s">
        <v>405</v>
      </c>
      <c r="H209" s="5">
        <v>561</v>
      </c>
      <c r="I209" s="5">
        <v>561</v>
      </c>
      <c r="J209" s="5">
        <v>542</v>
      </c>
      <c r="K209" s="5">
        <v>506</v>
      </c>
      <c r="L209" s="5">
        <v>288</v>
      </c>
      <c r="M209" s="6">
        <v>408.45</v>
      </c>
      <c r="N209" s="5">
        <v>475</v>
      </c>
      <c r="O209" s="5">
        <v>47</v>
      </c>
      <c r="P209" s="5">
        <v>583</v>
      </c>
      <c r="Q209" s="5">
        <v>627</v>
      </c>
    </row>
    <row r="210" spans="3:17" ht="15.5" x14ac:dyDescent="0.35">
      <c r="C210" t="s">
        <v>406</v>
      </c>
      <c r="H210" s="6">
        <v>1.2905000000000002</v>
      </c>
      <c r="I210" s="6">
        <v>0.99890000000000001</v>
      </c>
      <c r="J210" s="5">
        <v>1</v>
      </c>
      <c r="K210" s="5">
        <v>1</v>
      </c>
      <c r="L210" s="6">
        <v>0.65620000000000001</v>
      </c>
      <c r="M210" s="6">
        <v>1.2927999999999999</v>
      </c>
      <c r="N210" s="6">
        <v>3.5036</v>
      </c>
      <c r="O210" s="6">
        <v>9.8000000000000004E-2</v>
      </c>
      <c r="P210" s="6">
        <v>1.0031000000000001</v>
      </c>
      <c r="Q210" s="6">
        <v>0.99950000000000006</v>
      </c>
    </row>
    <row r="211" spans="3:17" ht="15.5" x14ac:dyDescent="0.35">
      <c r="C211" t="s">
        <v>407</v>
      </c>
      <c r="H211" s="6">
        <v>9.0500000000000011E-2</v>
      </c>
      <c r="I211" s="6">
        <v>9.5899999999999999E-2</v>
      </c>
      <c r="J211" s="6">
        <v>8.5999999999999993E-2</v>
      </c>
      <c r="K211" s="6">
        <v>8.1000000000000003E-2</v>
      </c>
      <c r="L211" s="6">
        <v>3.3099999999999997E-2</v>
      </c>
      <c r="M211" s="6">
        <v>4.4500000000000005E-2</v>
      </c>
      <c r="N211" s="6">
        <v>5.0099999999999999E-2</v>
      </c>
      <c r="O211" s="6">
        <v>2.8000000000000004E-3</v>
      </c>
      <c r="P211" s="6">
        <v>2.8900000000000002E-2</v>
      </c>
      <c r="Q211" s="6">
        <v>3.5499999999999997E-2</v>
      </c>
    </row>
    <row r="212" spans="3:17" ht="15.5" x14ac:dyDescent="0.35">
      <c r="C212" t="s">
        <v>258</v>
      </c>
      <c r="I212" s="6">
        <v>14.26</v>
      </c>
    </row>
    <row r="213" spans="3:17" ht="15.5" x14ac:dyDescent="0.35">
      <c r="C213" t="s">
        <v>259</v>
      </c>
      <c r="I213" s="6">
        <v>10.73</v>
      </c>
    </row>
    <row r="214" spans="3:17" ht="15.5" x14ac:dyDescent="0.35">
      <c r="C214" t="s">
        <v>260</v>
      </c>
      <c r="I214" s="6">
        <v>7.49</v>
      </c>
    </row>
    <row r="215" spans="3:17" ht="15.5" x14ac:dyDescent="0.35">
      <c r="C215" t="s">
        <v>261</v>
      </c>
      <c r="I215" s="6">
        <v>9.3200000000000005E-2</v>
      </c>
    </row>
    <row r="216" spans="3:17" ht="15.5" x14ac:dyDescent="0.35">
      <c r="C216" t="s">
        <v>262</v>
      </c>
      <c r="I216" s="6">
        <v>3.6</v>
      </c>
    </row>
    <row r="217" spans="3:17" ht="15.5" x14ac:dyDescent="0.35">
      <c r="C217" t="s">
        <v>263</v>
      </c>
      <c r="I217" s="6">
        <v>8.24</v>
      </c>
    </row>
    <row r="218" spans="3:17" ht="15.5" x14ac:dyDescent="0.35">
      <c r="C218" t="s">
        <v>264</v>
      </c>
      <c r="I218" s="6">
        <v>8.41</v>
      </c>
    </row>
    <row r="219" spans="3:17" ht="15.5" x14ac:dyDescent="0.35">
      <c r="C219" t="s">
        <v>265</v>
      </c>
      <c r="I219" s="6">
        <v>9.9700000000000006</v>
      </c>
    </row>
    <row r="220" spans="3:17" ht="15.5" x14ac:dyDescent="0.35">
      <c r="C220" t="s">
        <v>266</v>
      </c>
      <c r="I220" s="6">
        <v>6.72</v>
      </c>
    </row>
    <row r="221" spans="3:17" ht="15.5" x14ac:dyDescent="0.35">
      <c r="C221" t="s">
        <v>267</v>
      </c>
      <c r="I221" s="5">
        <v>6</v>
      </c>
    </row>
    <row r="222" spans="3:17" ht="15.5" x14ac:dyDescent="0.35">
      <c r="C222" t="s">
        <v>408</v>
      </c>
      <c r="I222" s="6">
        <v>2.9</v>
      </c>
    </row>
    <row r="223" spans="3:17" ht="15.5" x14ac:dyDescent="0.35">
      <c r="C223" t="s">
        <v>409</v>
      </c>
      <c r="I223" s="6">
        <v>1.23</v>
      </c>
    </row>
    <row r="224" spans="3:17" ht="15.5" x14ac:dyDescent="0.35">
      <c r="C224" t="s">
        <v>268</v>
      </c>
      <c r="I224" s="6">
        <v>577.85</v>
      </c>
    </row>
    <row r="225" spans="3:9" ht="15.5" x14ac:dyDescent="0.35">
      <c r="C225" t="s">
        <v>269</v>
      </c>
      <c r="I225" s="6">
        <v>434.72</v>
      </c>
    </row>
    <row r="226" spans="3:9" ht="15.5" x14ac:dyDescent="0.35">
      <c r="C226" t="s">
        <v>270</v>
      </c>
      <c r="I226" s="6">
        <v>1723.35</v>
      </c>
    </row>
    <row r="227" spans="3:9" ht="15.5" x14ac:dyDescent="0.35">
      <c r="C227" t="s">
        <v>271</v>
      </c>
      <c r="D227" s="6">
        <v>593.24</v>
      </c>
    </row>
    <row r="228" spans="3:9" ht="15.5" x14ac:dyDescent="0.35">
      <c r="C228" t="s">
        <v>272</v>
      </c>
      <c r="I228" s="6">
        <v>752.88</v>
      </c>
    </row>
    <row r="229" spans="3:9" ht="15.5" x14ac:dyDescent="0.35">
      <c r="C229" t="s">
        <v>273</v>
      </c>
      <c r="I229" s="6">
        <v>622.14</v>
      </c>
    </row>
    <row r="230" spans="3:9" ht="15.5" x14ac:dyDescent="0.35">
      <c r="C230" t="s">
        <v>274</v>
      </c>
      <c r="D230" s="6">
        <v>1.05</v>
      </c>
    </row>
    <row r="231" spans="3:9" ht="15.5" x14ac:dyDescent="0.35">
      <c r="C231" t="s">
        <v>275</v>
      </c>
      <c r="D231" s="6">
        <v>0.93</v>
      </c>
    </row>
    <row r="232" spans="3:9" ht="15.5" x14ac:dyDescent="0.35">
      <c r="C232" t="s">
        <v>276</v>
      </c>
      <c r="D232" s="6">
        <v>0.05</v>
      </c>
    </row>
    <row r="233" spans="3:9" ht="15.5" x14ac:dyDescent="0.35">
      <c r="C233" t="s">
        <v>278</v>
      </c>
      <c r="D233" s="6">
        <v>1.29</v>
      </c>
    </row>
    <row r="234" spans="3:9" ht="15.5" x14ac:dyDescent="0.35">
      <c r="C234" t="s">
        <v>279</v>
      </c>
      <c r="D234" s="6">
        <v>0.02</v>
      </c>
    </row>
    <row r="235" spans="3:9" ht="15.5" x14ac:dyDescent="0.35">
      <c r="C235" t="s">
        <v>280</v>
      </c>
      <c r="D235" s="6">
        <v>2.29</v>
      </c>
    </row>
    <row r="236" spans="3:9" ht="15.5" x14ac:dyDescent="0.35">
      <c r="C236" t="s">
        <v>410</v>
      </c>
      <c r="I236" s="6">
        <v>172.28</v>
      </c>
    </row>
    <row r="237" spans="3:9" ht="15.5" x14ac:dyDescent="0.35">
      <c r="C237" t="s">
        <v>12</v>
      </c>
      <c r="D237" s="5">
        <v>270000000000</v>
      </c>
    </row>
    <row r="238" spans="3:9" ht="15.5" x14ac:dyDescent="0.35">
      <c r="C238" t="s">
        <v>281</v>
      </c>
      <c r="I238" s="6">
        <v>5.33</v>
      </c>
    </row>
    <row r="239" spans="3:9" ht="15.5" x14ac:dyDescent="0.35">
      <c r="C239" t="s">
        <v>282</v>
      </c>
      <c r="I239" s="6">
        <v>0.3357</v>
      </c>
    </row>
    <row r="240" spans="3:9" ht="15.5" x14ac:dyDescent="0.35">
      <c r="C240" t="s">
        <v>283</v>
      </c>
      <c r="I240" s="6">
        <v>0.76749999999999996</v>
      </c>
    </row>
    <row r="241" spans="3:9" ht="15.5" x14ac:dyDescent="0.35">
      <c r="C241" t="s">
        <v>284</v>
      </c>
      <c r="I241" s="6">
        <v>0.99950000000000006</v>
      </c>
    </row>
    <row r="242" spans="3:9" ht="15.5" x14ac:dyDescent="0.35">
      <c r="C242" t="s">
        <v>285</v>
      </c>
      <c r="I242" s="6">
        <v>0.78590000000000004</v>
      </c>
    </row>
    <row r="243" spans="3:9" ht="15.5" x14ac:dyDescent="0.35">
      <c r="C243" t="s">
        <v>286</v>
      </c>
      <c r="D243" s="6">
        <v>55.02</v>
      </c>
    </row>
    <row r="244" spans="3:9" ht="15.5" x14ac:dyDescent="0.35">
      <c r="C244" t="s">
        <v>287</v>
      </c>
      <c r="D244" s="6">
        <v>65.3</v>
      </c>
    </row>
    <row r="245" spans="3:9" ht="15.5" x14ac:dyDescent="0.35">
      <c r="C245" t="s">
        <v>288</v>
      </c>
      <c r="D245" s="6">
        <v>93.57</v>
      </c>
    </row>
    <row r="246" spans="3:9" ht="15.5" x14ac:dyDescent="0.35">
      <c r="C246" t="s">
        <v>289</v>
      </c>
      <c r="D246" s="6">
        <v>26.75</v>
      </c>
    </row>
    <row r="247" spans="3:9" ht="15.5" x14ac:dyDescent="0.35">
      <c r="C247" t="s">
        <v>290</v>
      </c>
      <c r="D247" s="6">
        <v>1.65</v>
      </c>
    </row>
    <row r="248" spans="3:9" ht="15.5" x14ac:dyDescent="0.35">
      <c r="C248" t="s">
        <v>291</v>
      </c>
      <c r="I248" s="6">
        <v>1.03</v>
      </c>
    </row>
    <row r="249" spans="3:9" ht="15.5" x14ac:dyDescent="0.35">
      <c r="C249" t="s">
        <v>292</v>
      </c>
      <c r="I249" s="6">
        <v>6.06</v>
      </c>
    </row>
    <row r="250" spans="3:9" ht="15.5" x14ac:dyDescent="0.35">
      <c r="C250" t="s">
        <v>52</v>
      </c>
      <c r="I250" s="5">
        <v>13063000000000</v>
      </c>
    </row>
    <row r="251" spans="3:9" ht="15.5" x14ac:dyDescent="0.35">
      <c r="C251" t="s">
        <v>293</v>
      </c>
      <c r="I251" s="5">
        <v>11891000000000</v>
      </c>
    </row>
    <row r="252" spans="3:9" ht="15.5" x14ac:dyDescent="0.35">
      <c r="C252" t="s">
        <v>294</v>
      </c>
      <c r="I252" s="6">
        <v>2109999999.9999998</v>
      </c>
    </row>
    <row r="253" spans="3:9" ht="15.5" x14ac:dyDescent="0.35">
      <c r="C253" t="s">
        <v>295</v>
      </c>
      <c r="I253" s="6">
        <v>9.5700000000000007E-2</v>
      </c>
    </row>
    <row r="254" spans="3:9" ht="15.5" x14ac:dyDescent="0.35">
      <c r="C254" t="s">
        <v>296</v>
      </c>
      <c r="D254" s="6">
        <v>0.60589999999999999</v>
      </c>
    </row>
    <row r="255" spans="3:9" ht="15.5" x14ac:dyDescent="0.35">
      <c r="C255" t="s">
        <v>297</v>
      </c>
      <c r="D255" s="6">
        <v>0.38369999999999999</v>
      </c>
    </row>
    <row r="256" spans="3:9" ht="15.5" x14ac:dyDescent="0.35">
      <c r="C256" t="s">
        <v>298</v>
      </c>
      <c r="D256" s="6">
        <v>0.3019</v>
      </c>
    </row>
    <row r="257" spans="3:9" ht="15.5" x14ac:dyDescent="0.35">
      <c r="C257" t="s">
        <v>299</v>
      </c>
      <c r="D257" s="6">
        <v>0.13220000000000001</v>
      </c>
    </row>
    <row r="258" spans="3:9" ht="15.5" x14ac:dyDescent="0.35">
      <c r="C258" t="s">
        <v>300</v>
      </c>
      <c r="D258" s="6">
        <v>0.18629999999999999</v>
      </c>
    </row>
    <row r="259" spans="3:9" ht="15.5" x14ac:dyDescent="0.35">
      <c r="C259" t="s">
        <v>301</v>
      </c>
      <c r="D259" s="6">
        <v>0.1754</v>
      </c>
    </row>
    <row r="260" spans="3:9" ht="15.5" x14ac:dyDescent="0.35">
      <c r="C260" t="s">
        <v>411</v>
      </c>
      <c r="I260" s="5">
        <v>371</v>
      </c>
    </row>
    <row r="261" spans="3:9" ht="15.5" x14ac:dyDescent="0.35">
      <c r="C261" t="s">
        <v>442</v>
      </c>
      <c r="I261" s="5">
        <v>561</v>
      </c>
    </row>
    <row r="262" spans="3:9" ht="15.5" x14ac:dyDescent="0.35">
      <c r="C262" t="s">
        <v>443</v>
      </c>
      <c r="I262" s="6">
        <v>1.2905000000000002</v>
      </c>
    </row>
    <row r="263" spans="3:9" ht="15.5" x14ac:dyDescent="0.35">
      <c r="C263" t="s">
        <v>444</v>
      </c>
      <c r="I263" s="6">
        <v>9.0500000000000011E-2</v>
      </c>
    </row>
    <row r="264" spans="3:9" ht="15.5" x14ac:dyDescent="0.35">
      <c r="C264" t="s">
        <v>412</v>
      </c>
      <c r="I264" t="s">
        <v>465</v>
      </c>
    </row>
    <row r="265" spans="3:9" ht="15.5" x14ac:dyDescent="0.35">
      <c r="C265" t="s">
        <v>302</v>
      </c>
      <c r="I265" s="5">
        <v>9</v>
      </c>
    </row>
    <row r="266" spans="3:9" ht="15.5" x14ac:dyDescent="0.35">
      <c r="C266" t="s">
        <v>303</v>
      </c>
      <c r="I266" s="6">
        <v>0.76</v>
      </c>
    </row>
    <row r="267" spans="3:9" ht="15.5" x14ac:dyDescent="0.35">
      <c r="C267" t="s">
        <v>304</v>
      </c>
      <c r="I267" s="6">
        <v>0.87</v>
      </c>
    </row>
    <row r="268" spans="3:9" ht="15.5" x14ac:dyDescent="0.35">
      <c r="C268" t="s">
        <v>414</v>
      </c>
      <c r="I268" s="6">
        <v>0.62</v>
      </c>
    </row>
    <row r="269" spans="3:9" ht="15.5" x14ac:dyDescent="0.35">
      <c r="C269" t="s">
        <v>305</v>
      </c>
      <c r="I269" s="6">
        <v>0.67</v>
      </c>
    </row>
    <row r="270" spans="3:9" ht="15.5" x14ac:dyDescent="0.35">
      <c r="C270" t="s">
        <v>306</v>
      </c>
      <c r="I270" s="6">
        <v>0.28000000000000003</v>
      </c>
    </row>
    <row r="271" spans="3:9" ht="15.5" x14ac:dyDescent="0.35">
      <c r="C271" t="s">
        <v>307</v>
      </c>
      <c r="I271" s="6">
        <v>7.0000000000000007E-2</v>
      </c>
    </row>
    <row r="272" spans="3:9" ht="15.5" x14ac:dyDescent="0.35">
      <c r="C272" t="s">
        <v>308</v>
      </c>
      <c r="I272" s="6">
        <v>0.88</v>
      </c>
    </row>
    <row r="273" spans="3:9" ht="15.5" x14ac:dyDescent="0.35">
      <c r="C273" t="s">
        <v>309</v>
      </c>
      <c r="I273" s="5">
        <v>3631000000000</v>
      </c>
    </row>
    <row r="274" spans="3:9" ht="15.5" x14ac:dyDescent="0.35">
      <c r="C274" t="s">
        <v>310</v>
      </c>
      <c r="I274" s="5">
        <v>2331000000000</v>
      </c>
    </row>
    <row r="275" spans="3:9" ht="15.5" x14ac:dyDescent="0.35">
      <c r="C275" t="s">
        <v>311</v>
      </c>
      <c r="I275" s="5">
        <v>1883000000000</v>
      </c>
    </row>
    <row r="276" spans="3:9" ht="15.5" x14ac:dyDescent="0.35">
      <c r="C276" t="s">
        <v>312</v>
      </c>
      <c r="I276" s="5">
        <v>1218000000000</v>
      </c>
    </row>
    <row r="277" spans="3:9" ht="15.5" x14ac:dyDescent="0.35">
      <c r="C277" t="s">
        <v>313</v>
      </c>
      <c r="D277" s="5">
        <v>1250000000000</v>
      </c>
    </row>
    <row r="278" spans="3:9" ht="15.5" x14ac:dyDescent="0.35">
      <c r="C278" t="s">
        <v>314</v>
      </c>
      <c r="D278" s="5">
        <v>3626000000000</v>
      </c>
    </row>
    <row r="279" spans="3:9" ht="15.5" x14ac:dyDescent="0.35">
      <c r="C279" t="s">
        <v>315</v>
      </c>
      <c r="D279" s="5">
        <v>2039000000000</v>
      </c>
    </row>
    <row r="280" spans="3:9" ht="15.5" x14ac:dyDescent="0.35">
      <c r="C280" t="s">
        <v>237</v>
      </c>
      <c r="D280" s="5">
        <v>98000000000</v>
      </c>
    </row>
    <row r="281" spans="3:9" ht="15.5" x14ac:dyDescent="0.35">
      <c r="C281" t="s">
        <v>236</v>
      </c>
      <c r="I281" s="5">
        <v>1586000000000</v>
      </c>
    </row>
    <row r="282" spans="3:9" ht="15.5" x14ac:dyDescent="0.35">
      <c r="C282" t="s">
        <v>234</v>
      </c>
      <c r="D282" s="5">
        <v>77000000000</v>
      </c>
    </row>
    <row r="283" spans="3:9" ht="15.5" x14ac:dyDescent="0.35">
      <c r="C283" t="s">
        <v>23</v>
      </c>
      <c r="D283" s="5">
        <v>77000000000</v>
      </c>
    </row>
    <row r="284" spans="3:9" ht="15.5" x14ac:dyDescent="0.35">
      <c r="C284" t="s">
        <v>20</v>
      </c>
      <c r="D284" s="5">
        <v>-1173000000000</v>
      </c>
    </row>
    <row r="285" spans="3:9" ht="15.5" x14ac:dyDescent="0.35">
      <c r="C285" t="s">
        <v>316</v>
      </c>
      <c r="I285" s="5">
        <v>1587000000000</v>
      </c>
    </row>
    <row r="286" spans="3:9" ht="15.5" x14ac:dyDescent="0.35">
      <c r="C286" t="s">
        <v>317</v>
      </c>
      <c r="I286" s="5">
        <v>1553000000000</v>
      </c>
    </row>
    <row r="287" spans="3:9" ht="15.5" x14ac:dyDescent="0.35">
      <c r="C287" t="s">
        <v>318</v>
      </c>
      <c r="I287" s="5">
        <v>-238000000000</v>
      </c>
    </row>
    <row r="288" spans="3:9" ht="15.5" x14ac:dyDescent="0.35">
      <c r="C288" t="s">
        <v>319</v>
      </c>
      <c r="I288" s="5">
        <v>-1231000000000</v>
      </c>
    </row>
    <row r="289" spans="3:9" ht="15.5" x14ac:dyDescent="0.35">
      <c r="C289" t="s">
        <v>320</v>
      </c>
      <c r="I289" s="5">
        <v>-242000000000</v>
      </c>
    </row>
    <row r="290" spans="3:9" ht="15.5" x14ac:dyDescent="0.35">
      <c r="C290" t="s">
        <v>321</v>
      </c>
      <c r="I290" s="5">
        <v>1311000000000</v>
      </c>
    </row>
  </sheetData>
  <pageMargins left="0.7" right="0.7" top="0.75" bottom="0.75" header="0.3" footer="0.3"/>
  <ignoredErrors>
    <ignoredError sqref="A1:U29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466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467</v>
      </c>
      <c r="D2" s="2" vm="38">
        <f ca="1">IFERROR(_xlfn.STOCKHISTORY("XIDX:" &amp; $C$1, D3, , 0, 0, 1), "Libur")</f>
        <v>262</v>
      </c>
      <c r="H2" s="2" vm="38">
        <f ca="1">IFERROR(INDEX(D2:G2,COUNT(D2:G2)),"")</f>
        <v>262</v>
      </c>
      <c r="I2" s="2" vm="39">
        <f t="shared" ref="I2:Z2" ca="1" si="0">IFERROR(_xlfn.STOCKHISTORY("XIDX:" &amp; $C$1, I1, , 0, 0, 1), "Libur")</f>
        <v>340</v>
      </c>
      <c r="J2" s="2" vm="40">
        <f t="shared" ca="1" si="0"/>
        <v>310</v>
      </c>
      <c r="K2" s="2" t="str">
        <f t="shared" ca="1" si="0"/>
        <v>Libur</v>
      </c>
      <c r="L2" s="2" vm="41">
        <f t="shared" ca="1" si="0"/>
        <v>525</v>
      </c>
      <c r="M2" s="2" vm="42">
        <f t="shared" ca="1" si="0"/>
        <v>442</v>
      </c>
      <c r="N2" s="2" vm="43">
        <f t="shared" ca="1" si="0"/>
        <v>111</v>
      </c>
      <c r="O2" s="2" vm="44">
        <f t="shared" ca="1" si="0"/>
        <v>140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45">
        <f t="shared" ca="1" si="0"/>
        <v>103</v>
      </c>
      <c r="T2" s="2" vm="46">
        <f t="shared" ca="1" si="0"/>
        <v>105</v>
      </c>
      <c r="U2" s="2" vm="47">
        <f t="shared" ca="1" si="0"/>
        <v>85</v>
      </c>
      <c r="V2" s="2" t="str">
        <f t="shared" ca="1" si="0"/>
        <v>Libur</v>
      </c>
      <c r="W2" s="2" vm="48">
        <f t="shared" ca="1" si="0"/>
        <v>89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885458118000</v>
      </c>
      <c r="H4" s="2">
        <f>IFERROR(SUM(D4:G4)*(4/MAX(1,COUNT(D4:G4))),"")</f>
        <v>3541832472000</v>
      </c>
      <c r="I4" s="2">
        <f t="shared" ref="I4:Z4" si="1">IFERROR(INDEX(I51:I500,MATCH($C$4,$C$51:$C$500,0)),"")</f>
        <v>4105678357000</v>
      </c>
      <c r="J4" s="2">
        <f t="shared" si="1"/>
        <v>4417035469000</v>
      </c>
      <c r="K4" s="2">
        <f t="shared" si="1"/>
        <v>4806411306000</v>
      </c>
      <c r="L4" s="2">
        <f t="shared" si="1"/>
        <v>5073812958000</v>
      </c>
      <c r="M4" s="2">
        <f t="shared" si="1"/>
        <v>4450121257000</v>
      </c>
      <c r="N4" s="2">
        <f t="shared" si="1"/>
        <v>3736112780000</v>
      </c>
      <c r="O4" s="2">
        <f t="shared" si="1"/>
        <v>3887075800000</v>
      </c>
      <c r="P4" s="2">
        <f t="shared" si="1"/>
        <v>5576944266000</v>
      </c>
      <c r="Q4" s="2">
        <f t="shared" si="1"/>
        <v>6277135709000</v>
      </c>
      <c r="R4" s="2">
        <f t="shared" si="1"/>
        <v>5793737618000</v>
      </c>
      <c r="S4" s="2">
        <f t="shared" si="1"/>
        <v>5713989433000</v>
      </c>
      <c r="T4" s="2">
        <f t="shared" si="1"/>
        <v>5629696723000</v>
      </c>
      <c r="U4" s="2">
        <f t="shared" si="1"/>
        <v>5197009630000</v>
      </c>
      <c r="V4" s="2">
        <f t="shared" si="1"/>
        <v>4580710119000</v>
      </c>
      <c r="W4" s="2">
        <f t="shared" si="1"/>
        <v>3883572416000</v>
      </c>
      <c r="X4" s="2">
        <f t="shared" si="1"/>
        <v>3380766645000</v>
      </c>
      <c r="Y4" s="2">
        <f t="shared" si="1"/>
        <v>3164691167000</v>
      </c>
      <c r="Z4" s="2">
        <f t="shared" si="1"/>
        <v>3346702520000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-46824612000</v>
      </c>
      <c r="H5" s="2">
        <f>IFERROR(SUM(D5:G5)*(4/MAX(1,COUNT(D5:G5))),"")</f>
        <v>-187298448000</v>
      </c>
      <c r="I5" s="2">
        <f t="shared" ref="I5:Z5" si="2">IFERROR(INDEX(I51:I500,MATCH($C$5,$C$51:$C$500,0)),"")</f>
        <v>85784525000</v>
      </c>
      <c r="J5" s="2">
        <f t="shared" si="2"/>
        <v>499356470000</v>
      </c>
      <c r="K5" s="2">
        <f t="shared" si="2"/>
        <v>647036197000</v>
      </c>
      <c r="L5" s="2">
        <f t="shared" si="2"/>
        <v>1006120133000</v>
      </c>
      <c r="M5" s="2">
        <f t="shared" si="2"/>
        <v>736103302000</v>
      </c>
      <c r="N5" s="2">
        <f t="shared" si="2"/>
        <v>146293672000</v>
      </c>
      <c r="O5" s="2">
        <f t="shared" si="2"/>
        <v>220395405000</v>
      </c>
      <c r="P5" s="2">
        <f t="shared" si="2"/>
        <v>487072891000</v>
      </c>
      <c r="Q5" s="2">
        <f t="shared" si="2"/>
        <v>39398787000</v>
      </c>
      <c r="R5" s="2">
        <f t="shared" si="2"/>
        <v>497980650000</v>
      </c>
      <c r="S5" s="2">
        <f t="shared" si="2"/>
        <v>-40236722000</v>
      </c>
      <c r="T5" s="2">
        <f t="shared" si="2"/>
        <v>145510530000</v>
      </c>
      <c r="U5" s="2">
        <f t="shared" si="2"/>
        <v>-41145917000</v>
      </c>
      <c r="V5" s="2">
        <f t="shared" si="2"/>
        <v>364992327000</v>
      </c>
      <c r="W5" s="2">
        <f t="shared" si="2"/>
        <v>1357797410000</v>
      </c>
      <c r="X5" s="2">
        <f t="shared" si="2"/>
        <v>1574744236000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5350970637000</v>
      </c>
      <c r="H6" s="2">
        <f>IFERROR(INDEX(D6:G6,COUNT(D6:G6)),"")</f>
        <v>5350970637000</v>
      </c>
      <c r="I6" s="2">
        <f t="shared" ref="I6:Z6" si="3">IFERROR(INDEX(I51:I500,MATCH($C$6,$C$51:$C$500,0)),"")</f>
        <v>5397795249000</v>
      </c>
      <c r="J6" s="2">
        <f t="shared" si="3"/>
        <v>5358315724000</v>
      </c>
      <c r="K6" s="2">
        <f t="shared" si="3"/>
        <v>4958184254000</v>
      </c>
      <c r="L6" s="2">
        <f t="shared" si="3"/>
        <v>4483138057000</v>
      </c>
      <c r="M6" s="2">
        <f t="shared" si="3"/>
        <v>3477017924000</v>
      </c>
      <c r="N6" s="2">
        <f t="shared" si="3"/>
        <v>2678261633000</v>
      </c>
      <c r="O6" s="2">
        <f t="shared" si="3"/>
        <v>2532966885000</v>
      </c>
      <c r="P6" s="2">
        <f t="shared" si="3"/>
        <v>2241367974000</v>
      </c>
      <c r="Q6" s="2">
        <f t="shared" si="3"/>
        <v>1754295083000</v>
      </c>
      <c r="R6" s="2">
        <f t="shared" si="3"/>
        <v>1613099694000</v>
      </c>
      <c r="S6" s="2">
        <f t="shared" si="3"/>
        <v>1115119044000</v>
      </c>
      <c r="T6" s="2">
        <f t="shared" si="3"/>
        <v>1321572099000</v>
      </c>
      <c r="U6" s="2">
        <f t="shared" si="3"/>
        <v>1190112351000</v>
      </c>
      <c r="V6" s="2">
        <f t="shared" si="3"/>
        <v>1237568221000</v>
      </c>
      <c r="W6" s="2">
        <f t="shared" si="3"/>
        <v>872575894000</v>
      </c>
      <c r="X6" s="2">
        <f t="shared" si="3"/>
        <v>-485221516000</v>
      </c>
      <c r="Y6" s="2">
        <f t="shared" si="3"/>
        <v>-3520003621000</v>
      </c>
      <c r="Z6" s="2">
        <f t="shared" si="3"/>
        <v>-4962024307000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6.62</v>
      </c>
      <c r="H7" s="3">
        <f>IFERROR(INDEX(D7:G7,COUNT(D7:G7)),"")</f>
        <v>6.62</v>
      </c>
      <c r="I7" s="3">
        <f t="shared" ref="I7:Z7" si="4">IFERROR(INDEX(I51:I500,MATCH($C$7,$C$51:$C$500,0))/1000000000,"")</f>
        <v>6.62</v>
      </c>
      <c r="J7" s="3">
        <f t="shared" si="4"/>
        <v>6.62</v>
      </c>
      <c r="K7" s="3">
        <f t="shared" si="4"/>
        <v>6.62</v>
      </c>
      <c r="L7" s="3">
        <f t="shared" si="4"/>
        <v>6.62</v>
      </c>
      <c r="M7" s="3">
        <f t="shared" si="4"/>
        <v>1.32</v>
      </c>
      <c r="N7" s="3">
        <f t="shared" si="4"/>
        <v>1.32</v>
      </c>
      <c r="O7" s="3">
        <f t="shared" si="4"/>
        <v>1.32</v>
      </c>
      <c r="P7" s="3">
        <f t="shared" si="4"/>
        <v>1.32</v>
      </c>
      <c r="Q7" s="3">
        <f t="shared" si="4"/>
        <v>1.32</v>
      </c>
      <c r="R7" s="3">
        <f t="shared" si="4"/>
        <v>1.32</v>
      </c>
      <c r="S7" s="3">
        <f t="shared" si="4"/>
        <v>1.32</v>
      </c>
      <c r="T7" s="3">
        <f t="shared" si="4"/>
        <v>1.32</v>
      </c>
      <c r="U7" s="3">
        <f t="shared" si="4"/>
        <v>1.32</v>
      </c>
      <c r="V7" s="3">
        <f t="shared" si="4"/>
        <v>1.32</v>
      </c>
      <c r="W7" s="3">
        <f t="shared" si="4"/>
        <v>1.32</v>
      </c>
      <c r="X7" s="3">
        <f t="shared" si="4"/>
        <v>1.32</v>
      </c>
      <c r="Y7" s="3">
        <f t="shared" si="4"/>
        <v>1.32</v>
      </c>
      <c r="Z7" s="3">
        <f t="shared" si="4"/>
        <v>1.32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-128000000000</v>
      </c>
      <c r="H8" s="2">
        <f>IFERROR(INDEX(D8:G8,COUNT(D8:G8)),"")</f>
        <v>-128000000000</v>
      </c>
      <c r="I8" s="2">
        <f t="shared" ref="I8:Z8" si="5">IFERROR(INDEX(I51:I500,MATCH($C$8,$C$51:$C$500,0)),"")</f>
        <v>-316000000000</v>
      </c>
      <c r="J8" s="2">
        <f t="shared" si="5"/>
        <v>247000000000</v>
      </c>
      <c r="K8" s="2">
        <f t="shared" si="5"/>
        <v>194000000000</v>
      </c>
      <c r="L8" s="2">
        <f t="shared" si="5"/>
        <v>639000000000</v>
      </c>
      <c r="M8" s="2">
        <f t="shared" si="5"/>
        <v>762000000000</v>
      </c>
      <c r="N8" s="2">
        <f t="shared" si="5"/>
        <v>233000000000</v>
      </c>
      <c r="O8" s="2">
        <f t="shared" si="5"/>
        <v>-133000000000</v>
      </c>
      <c r="P8" s="2">
        <f t="shared" si="5"/>
        <v>43000000000</v>
      </c>
      <c r="Q8" s="2">
        <f t="shared" si="5"/>
        <v>116000000000</v>
      </c>
      <c r="R8" s="2">
        <f t="shared" si="5"/>
        <v>50000000000</v>
      </c>
      <c r="S8" s="2">
        <f t="shared" si="5"/>
        <v>145000000000</v>
      </c>
      <c r="T8" s="2">
        <f t="shared" si="5"/>
        <v>234000000000</v>
      </c>
      <c r="U8" s="2">
        <f t="shared" si="5"/>
        <v>248000000000</v>
      </c>
      <c r="V8" s="2">
        <f t="shared" si="5"/>
        <v>166000000000</v>
      </c>
      <c r="W8" s="2">
        <f t="shared" si="5"/>
        <v>48000000000</v>
      </c>
      <c r="X8" s="2">
        <f t="shared" si="5"/>
        <v>221000000000</v>
      </c>
      <c r="Y8" s="2">
        <f t="shared" si="5"/>
        <v>481000000000</v>
      </c>
      <c r="Z8" s="2">
        <f t="shared" si="5"/>
        <v>169000000000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-19.420000000000002</v>
      </c>
      <c r="H9" s="3">
        <f>IFERROR(INDEX(D9:G9,COUNT(D9:G9)),"")</f>
        <v>-19.420000000000002</v>
      </c>
      <c r="I9" s="3">
        <f t="shared" ref="I9:Z9" si="6">IFERROR(INDEX(I51:I500,MATCH($C$9,$C$51:$C$500,0)),"")</f>
        <v>-47.77</v>
      </c>
      <c r="J9" s="3">
        <f t="shared" si="6"/>
        <v>37.32</v>
      </c>
      <c r="K9" s="3">
        <f t="shared" si="6"/>
        <v>29.28</v>
      </c>
      <c r="L9" s="3">
        <f t="shared" si="6"/>
        <v>96.66</v>
      </c>
      <c r="M9" s="3">
        <f t="shared" si="6"/>
        <v>576.29</v>
      </c>
      <c r="N9" s="3">
        <f t="shared" si="6"/>
        <v>176.28</v>
      </c>
      <c r="O9" s="3">
        <f t="shared" si="6"/>
        <v>-100.81</v>
      </c>
      <c r="P9" s="3">
        <f t="shared" si="6"/>
        <v>32.340000000000003</v>
      </c>
      <c r="Q9" s="3">
        <f t="shared" si="6"/>
        <v>87.5</v>
      </c>
      <c r="R9" s="3">
        <f t="shared" si="6"/>
        <v>37.82</v>
      </c>
      <c r="S9" s="3">
        <f t="shared" si="6"/>
        <v>109.56</v>
      </c>
      <c r="T9" s="3">
        <f t="shared" si="6"/>
        <v>176.64</v>
      </c>
      <c r="U9" s="3">
        <f t="shared" si="6"/>
        <v>187.16</v>
      </c>
      <c r="V9" s="3">
        <f t="shared" si="6"/>
        <v>125.6</v>
      </c>
      <c r="W9" s="3">
        <f t="shared" si="6"/>
        <v>36.53</v>
      </c>
      <c r="X9" s="3">
        <f t="shared" si="6"/>
        <v>166.67</v>
      </c>
      <c r="Y9" s="3">
        <f t="shared" si="6"/>
        <v>363.75</v>
      </c>
      <c r="Z9" s="3">
        <f t="shared" si="6"/>
        <v>128.04</v>
      </c>
    </row>
    <row r="10" spans="1:26" ht="15.5" x14ac:dyDescent="0.35">
      <c r="C10" t="s">
        <v>17</v>
      </c>
      <c r="D10" s="3">
        <f ca="1">IFERROR(IF(D9=0,"",D2/D9),"")</f>
        <v>-13.491246138002058</v>
      </c>
      <c r="I10" s="3">
        <f t="shared" ref="I10:Z10" ca="1" si="7">IFERROR(IF(I9=0,"",I2/I9),"")</f>
        <v>-7.1174377224199281</v>
      </c>
      <c r="J10" s="3">
        <f t="shared" ca="1" si="7"/>
        <v>8.3065380493033221</v>
      </c>
      <c r="K10" s="3" t="str">
        <f t="shared" ca="1" si="7"/>
        <v/>
      </c>
      <c r="L10" s="3">
        <f t="shared" ca="1" si="7"/>
        <v>5.4314090626939793</v>
      </c>
      <c r="M10" s="3">
        <f t="shared" ca="1" si="7"/>
        <v>0.76697496052334768</v>
      </c>
      <c r="N10" s="3">
        <f t="shared" ca="1" si="7"/>
        <v>0.62968005445881547</v>
      </c>
      <c r="O10" s="3">
        <f t="shared" ca="1" si="7"/>
        <v>-1.3887511159607182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0.94012413289521723</v>
      </c>
      <c r="T10" s="3">
        <f t="shared" ca="1" si="7"/>
        <v>0.59442934782608703</v>
      </c>
      <c r="U10" s="3">
        <f t="shared" ca="1" si="7"/>
        <v>0.45415687112630904</v>
      </c>
      <c r="V10" s="3" t="str">
        <f t="shared" ca="1" si="7"/>
        <v/>
      </c>
      <c r="W10" s="3">
        <f t="shared" ca="1" si="7"/>
        <v>2.4363536819052833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364030104000</v>
      </c>
      <c r="H11" s="2">
        <f>IFERROR(INDEX(D11:G11,COUNT(D11:G11)),"")</f>
        <v>364030104000</v>
      </c>
      <c r="I11" s="2">
        <f t="shared" ref="I11:Z11" si="8">IFERROR(INDEX(I51:I500,MATCH($C$11,$C$51:$C$500,0)),"")</f>
        <v>508261730000</v>
      </c>
      <c r="J11" s="2">
        <f t="shared" si="8"/>
        <v>623289769000</v>
      </c>
      <c r="K11" s="2">
        <f t="shared" si="8"/>
        <v>700061330000</v>
      </c>
      <c r="L11" s="2">
        <f t="shared" si="8"/>
        <v>850890092000</v>
      </c>
      <c r="M11" s="2">
        <f t="shared" si="8"/>
        <v>474800138000</v>
      </c>
      <c r="N11" s="2">
        <f t="shared" si="8"/>
        <v>179026214000</v>
      </c>
      <c r="O11" s="2">
        <f t="shared" si="8"/>
        <v>137203493000</v>
      </c>
      <c r="P11" s="2">
        <f t="shared" si="8"/>
        <v>55917194000</v>
      </c>
      <c r="Q11" s="2">
        <f t="shared" si="8"/>
        <v>109143020000</v>
      </c>
      <c r="R11" s="2">
        <f t="shared" si="8"/>
        <v>54716784000</v>
      </c>
      <c r="S11" s="2">
        <f t="shared" si="8"/>
        <v>53368525000</v>
      </c>
      <c r="T11" s="2">
        <f t="shared" si="8"/>
        <v>105969621000</v>
      </c>
      <c r="U11" s="2">
        <f t="shared" si="8"/>
        <v>141542514000</v>
      </c>
      <c r="V11" s="2">
        <f t="shared" si="8"/>
        <v>95857158000</v>
      </c>
      <c r="W11" s="2">
        <f t="shared" si="8"/>
        <v>54763356000</v>
      </c>
      <c r="X11" s="2">
        <f t="shared" si="8"/>
        <v>104416442000</v>
      </c>
      <c r="Y11" s="2">
        <f t="shared" si="8"/>
        <v>329365274000</v>
      </c>
      <c r="Z11" s="2">
        <f t="shared" si="8"/>
        <v>185398153000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505000000000</v>
      </c>
      <c r="H12" s="2">
        <f>IFERROR(INDEX(D12:G12,COUNT(D12:G12)),"")</f>
        <v>505000000000</v>
      </c>
      <c r="I12" s="2">
        <f t="shared" ref="I12:Z12" si="9">IFERROR(INDEX(I51:I500,MATCH($C$12,$C$51:$C$500,0)),"")</f>
        <v>382000000000</v>
      </c>
      <c r="J12" s="2">
        <f t="shared" si="9"/>
        <v>51000000000</v>
      </c>
      <c r="K12" s="2">
        <f t="shared" si="9"/>
        <v>225000000000</v>
      </c>
      <c r="L12" s="2">
        <f t="shared" si="9"/>
        <v>258000000000</v>
      </c>
      <c r="M12" s="2">
        <f t="shared" si="9"/>
        <v>923000000000</v>
      </c>
      <c r="N12" s="2">
        <f t="shared" si="9"/>
        <v>1477000000000</v>
      </c>
      <c r="O12" s="2">
        <f t="shared" si="9"/>
        <v>1693000000000</v>
      </c>
      <c r="P12" s="2">
        <f t="shared" si="9"/>
        <v>1468000000000</v>
      </c>
      <c r="Q12" s="2">
        <f t="shared" si="9"/>
        <v>1705000000000</v>
      </c>
      <c r="R12" s="2">
        <f t="shared" si="9"/>
        <v>3588000000000</v>
      </c>
      <c r="S12" s="2">
        <f t="shared" si="9"/>
        <v>3823000000000</v>
      </c>
      <c r="T12" s="2">
        <f t="shared" si="9"/>
        <v>3956000000000</v>
      </c>
      <c r="U12" s="2">
        <f t="shared" si="9"/>
        <v>4170000000000</v>
      </c>
      <c r="V12" s="2">
        <f t="shared" si="9"/>
        <v>3882000000000</v>
      </c>
      <c r="W12" s="2">
        <f t="shared" si="9"/>
        <v>3934000000000</v>
      </c>
      <c r="X12" s="2">
        <f t="shared" si="9"/>
        <v>3979000000000</v>
      </c>
      <c r="Y12" s="2">
        <f t="shared" si="9"/>
        <v>3758000000000</v>
      </c>
      <c r="Z12" s="2">
        <f t="shared" si="9"/>
        <v>5118000000000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869000000000</v>
      </c>
      <c r="H13" s="2">
        <f>IFERROR(INDEX(D13:G13,COUNT(D13:G13)),"")</f>
        <v>869000000000</v>
      </c>
      <c r="I13" s="2">
        <f t="shared" ref="I13:Z13" si="10">IFERROR(INDEX(I51:I500,MATCH($C$13,$C$51:$C$500,0)),"")</f>
        <v>890000000000</v>
      </c>
      <c r="J13" s="2">
        <f t="shared" si="10"/>
        <v>674000000000</v>
      </c>
      <c r="K13" s="2">
        <f t="shared" si="10"/>
        <v>926000000000</v>
      </c>
      <c r="L13" s="2">
        <f t="shared" si="10"/>
        <v>1109000000000</v>
      </c>
      <c r="M13" s="2">
        <f t="shared" si="10"/>
        <v>1398000000000</v>
      </c>
      <c r="N13" s="2">
        <f t="shared" si="10"/>
        <v>1656000000000</v>
      </c>
      <c r="O13" s="2">
        <f t="shared" si="10"/>
        <v>1830000000000</v>
      </c>
      <c r="P13" s="2">
        <f t="shared" si="10"/>
        <v>1524000000000</v>
      </c>
      <c r="Q13" s="2">
        <f t="shared" si="10"/>
        <v>1814000000000</v>
      </c>
      <c r="R13" s="2">
        <f t="shared" si="10"/>
        <v>3643000000000</v>
      </c>
      <c r="S13" s="2">
        <f t="shared" si="10"/>
        <v>3877000000000</v>
      </c>
      <c r="T13" s="2">
        <f t="shared" si="10"/>
        <v>4062000000000</v>
      </c>
      <c r="U13" s="2">
        <f t="shared" si="10"/>
        <v>4312000000000</v>
      </c>
      <c r="V13" s="2">
        <f t="shared" si="10"/>
        <v>3978000000000</v>
      </c>
      <c r="W13" s="2">
        <f t="shared" si="10"/>
        <v>3989000000000</v>
      </c>
      <c r="X13" s="2">
        <f t="shared" si="10"/>
        <v>4084000000000</v>
      </c>
      <c r="Y13" s="2">
        <f t="shared" si="10"/>
        <v>4088000000000</v>
      </c>
      <c r="Z13" s="2">
        <f t="shared" si="10"/>
        <v>5304000000000</v>
      </c>
    </row>
    <row r="14" spans="1:26" ht="15.5" x14ac:dyDescent="0.35">
      <c r="C14" t="s">
        <v>26</v>
      </c>
      <c r="D14" s="2">
        <f>IFERROR(INDEX(D51:D500,MATCH($C$14,$C$51:$C$500,0)),"")</f>
        <v>-19450879000</v>
      </c>
      <c r="H14" s="2">
        <f>IFERROR(SUM(D14:G14)*(4/MAX(1,COUNT(D14:G14))),"")</f>
        <v>-77803516000</v>
      </c>
      <c r="I14" s="2">
        <f t="shared" ref="I14:Z14" si="11">IFERROR(INDEX(I51:I500,MATCH($C$14,$C$51:$C$500,0)),"")</f>
        <v>-70827032000</v>
      </c>
      <c r="J14" s="2">
        <f t="shared" si="11"/>
        <v>-75414327000</v>
      </c>
      <c r="K14" s="2">
        <f t="shared" si="11"/>
        <v>-93530933000</v>
      </c>
      <c r="L14" s="2">
        <f t="shared" si="11"/>
        <v>-110673869000</v>
      </c>
      <c r="M14" s="2">
        <f t="shared" si="11"/>
        <v>-144907974000</v>
      </c>
      <c r="N14" s="2">
        <f t="shared" si="11"/>
        <v>-175312918000</v>
      </c>
      <c r="O14" s="2">
        <f t="shared" si="11"/>
        <v>-175163581000</v>
      </c>
      <c r="P14" s="2">
        <f t="shared" si="11"/>
        <v>-167815147000</v>
      </c>
      <c r="Q14" s="2">
        <f t="shared" si="11"/>
        <v>-337958286000</v>
      </c>
      <c r="R14" s="2">
        <f t="shared" si="11"/>
        <v>-346709599000</v>
      </c>
      <c r="S14" s="2">
        <f t="shared" si="11"/>
        <v>-313360099000</v>
      </c>
      <c r="T14" s="2">
        <f t="shared" si="11"/>
        <v>-329152950000</v>
      </c>
      <c r="U14" s="2">
        <f t="shared" si="11"/>
        <v>-322279754000</v>
      </c>
      <c r="V14" s="2">
        <f t="shared" si="11"/>
        <v>-229163339000</v>
      </c>
      <c r="W14" s="2">
        <f t="shared" si="11"/>
        <v>-258914149000</v>
      </c>
      <c r="X14" s="2">
        <f t="shared" si="11"/>
        <v>-32722888000</v>
      </c>
      <c r="Y14" s="2">
        <f t="shared" si="11"/>
        <v>-5213743000</v>
      </c>
      <c r="Z14" s="2">
        <f t="shared" si="11"/>
        <v>-5208295000</v>
      </c>
    </row>
    <row r="15" spans="1:26" ht="15.5" x14ac:dyDescent="0.35">
      <c r="C15" t="s">
        <v>27</v>
      </c>
      <c r="D15" s="2">
        <f>IFERROR(INDEX(D51:D500,MATCH($C$15,$C$51:$C$500,0)),"")</f>
        <v>7999876000</v>
      </c>
      <c r="H15" s="2">
        <f>IFERROR(SUM(D15:G15)*(4/MAX(1,COUNT(D15:G15))),"")</f>
        <v>31999504000</v>
      </c>
      <c r="I15" s="2">
        <f t="shared" ref="I15:Z15" si="12">IFERROR(INDEX(I51:I500,MATCH($C$15,$C$51:$C$500,0)),"")</f>
        <v>1828235000</v>
      </c>
      <c r="J15" s="2">
        <f t="shared" si="12"/>
        <v>-89815585000</v>
      </c>
      <c r="K15" s="2">
        <f t="shared" si="12"/>
        <v>-155110660000</v>
      </c>
      <c r="L15" s="2">
        <f t="shared" si="12"/>
        <v>-239106317000</v>
      </c>
      <c r="M15" s="2">
        <f t="shared" si="12"/>
        <v>-176424293000</v>
      </c>
      <c r="N15" s="2">
        <f t="shared" si="12"/>
        <v>-65454858000</v>
      </c>
      <c r="O15" s="2">
        <f t="shared" si="12"/>
        <v>-60403452000</v>
      </c>
      <c r="P15" s="2">
        <f t="shared" si="12"/>
        <v>-75742585000</v>
      </c>
      <c r="Q15" s="2">
        <f t="shared" si="12"/>
        <v>-3249865000</v>
      </c>
      <c r="R15" s="2">
        <f t="shared" si="12"/>
        <v>17921139000</v>
      </c>
      <c r="S15" s="2">
        <f t="shared" si="12"/>
        <v>34297010000</v>
      </c>
      <c r="T15" s="2">
        <f t="shared" si="12"/>
        <v>-38480077000</v>
      </c>
      <c r="U15" s="2">
        <f t="shared" si="12"/>
        <v>-30320728000</v>
      </c>
      <c r="V15" s="2">
        <f t="shared" si="12"/>
        <v>-6847280000</v>
      </c>
      <c r="W15" s="2">
        <f t="shared" si="12"/>
        <v>-20210332000</v>
      </c>
      <c r="X15" s="2">
        <f t="shared" si="12"/>
        <v>-65710202000</v>
      </c>
      <c r="Y15" s="2">
        <f t="shared" si="12"/>
        <v>5657040000</v>
      </c>
      <c r="Z15" s="2">
        <f t="shared" si="12"/>
        <v>-178024550000</v>
      </c>
    </row>
    <row r="16" spans="1:26" ht="15.5" x14ac:dyDescent="0.35">
      <c r="C16" t="s">
        <v>28</v>
      </c>
      <c r="D16" s="2">
        <f>IFERROR(INDEX(D51:D500,MATCH($C$16,$C$51:$C$500,0)),"")</f>
        <v>-54824488000</v>
      </c>
      <c r="H16" s="2">
        <f>IFERROR(SUM(D16:G16)*(4/MAX(1,COUNT(D16:G16))),"")</f>
        <v>-219297952000</v>
      </c>
      <c r="I16" s="2">
        <f t="shared" ref="I16:Z16" si="13">IFERROR(INDEX(I51:I500,MATCH($C$16,$C$51:$C$500,0)),"")</f>
        <v>-6374056000</v>
      </c>
      <c r="J16" s="2">
        <f t="shared" si="13"/>
        <v>400889660000</v>
      </c>
      <c r="K16" s="2">
        <f t="shared" si="13"/>
        <v>717739341000</v>
      </c>
      <c r="L16" s="2">
        <f t="shared" si="13"/>
        <v>1092813462000</v>
      </c>
      <c r="M16" s="2">
        <f t="shared" si="13"/>
        <v>828830394000</v>
      </c>
      <c r="N16" s="2">
        <f t="shared" si="13"/>
        <v>120544205000</v>
      </c>
      <c r="O16" s="2">
        <f t="shared" si="13"/>
        <v>187176793000</v>
      </c>
      <c r="P16" s="2">
        <f t="shared" si="13"/>
        <v>264824823000</v>
      </c>
      <c r="Q16" s="2">
        <f t="shared" si="13"/>
        <v>50783937000</v>
      </c>
      <c r="R16" s="2">
        <f t="shared" si="13"/>
        <v>-8881576000</v>
      </c>
      <c r="S16" s="2">
        <f t="shared" si="13"/>
        <v>-190208664000</v>
      </c>
      <c r="T16" s="2">
        <f t="shared" si="13"/>
        <v>163493412000</v>
      </c>
      <c r="U16" s="2">
        <f t="shared" si="13"/>
        <v>-443724925000</v>
      </c>
      <c r="V16" s="2">
        <f t="shared" si="13"/>
        <v>-23516679000</v>
      </c>
      <c r="W16" s="2">
        <f t="shared" si="13"/>
        <v>-17914711000</v>
      </c>
      <c r="X16" s="2">
        <f t="shared" si="13"/>
        <v>356588987000</v>
      </c>
      <c r="Y16" s="2">
        <f t="shared" si="13"/>
        <v>1436363646000</v>
      </c>
      <c r="Z16" s="2">
        <f t="shared" si="13"/>
        <v>-580697191000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1734440000000</v>
      </c>
      <c r="H20" s="2">
        <f t="shared" ref="H20:Z20" ca="1" si="14">IFERROR(H21*H2,"")</f>
        <v>1734440000000</v>
      </c>
      <c r="I20" s="2">
        <f t="shared" ca="1" si="14"/>
        <v>2250800000000</v>
      </c>
      <c r="J20" s="2">
        <f t="shared" ca="1" si="14"/>
        <v>2052200000000</v>
      </c>
      <c r="K20" s="2" t="str">
        <f t="shared" ca="1" si="14"/>
        <v/>
      </c>
      <c r="L20" s="2">
        <f t="shared" ca="1" si="14"/>
        <v>3475500000000</v>
      </c>
      <c r="M20" s="2">
        <f t="shared" ca="1" si="14"/>
        <v>583440000000</v>
      </c>
      <c r="N20" s="2">
        <f t="shared" ca="1" si="14"/>
        <v>146520000000</v>
      </c>
      <c r="O20" s="2">
        <f t="shared" ca="1" si="14"/>
        <v>184800000000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135960000000</v>
      </c>
      <c r="T20" s="2">
        <f t="shared" ca="1" si="14"/>
        <v>138600000000</v>
      </c>
      <c r="U20" s="2">
        <f t="shared" ca="1" si="14"/>
        <v>112200000000</v>
      </c>
      <c r="V20" s="2" t="str">
        <f t="shared" ca="1" si="14"/>
        <v/>
      </c>
      <c r="W20" s="2">
        <f t="shared" ca="1" si="14"/>
        <v>117480000000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6620000000</v>
      </c>
      <c r="H21" s="2">
        <f>IFERROR(INDEX(D21:G21,COUNT(D21:G21)),"")</f>
        <v>6620000000</v>
      </c>
      <c r="I21" s="2">
        <f t="shared" ref="I21:Z21" si="15">IFERROR(INDEX(I51:I500,MATCH($C$7,$C$51:$C$500,0)),"")</f>
        <v>6620000000</v>
      </c>
      <c r="J21" s="2">
        <f t="shared" si="15"/>
        <v>6620000000</v>
      </c>
      <c r="K21" s="2">
        <f t="shared" si="15"/>
        <v>6620000000</v>
      </c>
      <c r="L21" s="2">
        <f t="shared" si="15"/>
        <v>6620000000</v>
      </c>
      <c r="M21" s="2">
        <f t="shared" si="15"/>
        <v>1320000000</v>
      </c>
      <c r="N21" s="2">
        <f t="shared" si="15"/>
        <v>1320000000</v>
      </c>
      <c r="O21" s="2">
        <f t="shared" si="15"/>
        <v>1320000000</v>
      </c>
      <c r="P21" s="2">
        <f t="shared" si="15"/>
        <v>1320000000</v>
      </c>
      <c r="Q21" s="2">
        <f t="shared" si="15"/>
        <v>1320000000</v>
      </c>
      <c r="R21" s="2">
        <f t="shared" si="15"/>
        <v>1320000000</v>
      </c>
      <c r="S21" s="2">
        <f t="shared" si="15"/>
        <v>1320000000</v>
      </c>
      <c r="T21" s="2">
        <f t="shared" si="15"/>
        <v>1320000000</v>
      </c>
      <c r="U21" s="2">
        <f t="shared" si="15"/>
        <v>1320000000</v>
      </c>
      <c r="V21" s="2">
        <f t="shared" si="15"/>
        <v>1320000000</v>
      </c>
      <c r="W21" s="2">
        <f t="shared" si="15"/>
        <v>1320000000</v>
      </c>
      <c r="X21" s="2">
        <f t="shared" si="15"/>
        <v>1320000000</v>
      </c>
      <c r="Y21" s="2">
        <f t="shared" si="15"/>
        <v>1320000000</v>
      </c>
      <c r="Z21" s="2">
        <f t="shared" si="15"/>
        <v>1320000000</v>
      </c>
    </row>
    <row r="23" spans="1:26" ht="15.5" x14ac:dyDescent="0.35">
      <c r="B23" t="s">
        <v>53</v>
      </c>
      <c r="C23" t="s">
        <v>54</v>
      </c>
      <c r="D23" s="3">
        <f>IFERROR(D5/D6*100,"")</f>
        <v>-0.8750676312111485</v>
      </c>
      <c r="H23" s="3">
        <f t="shared" ref="H23:Z23" si="16">IFERROR(H5/H6*100,"")</f>
        <v>-3.500270524844594</v>
      </c>
      <c r="I23" s="3">
        <f t="shared" si="16"/>
        <v>1.589251185766865</v>
      </c>
      <c r="J23" s="3">
        <f t="shared" si="16"/>
        <v>9.3192804553000244</v>
      </c>
      <c r="K23" s="3">
        <f t="shared" si="16"/>
        <v>13.049861881958208</v>
      </c>
      <c r="L23" s="3">
        <f t="shared" si="16"/>
        <v>22.442318755476148</v>
      </c>
      <c r="M23" s="3">
        <f t="shared" si="16"/>
        <v>21.170535156551008</v>
      </c>
      <c r="N23" s="3">
        <f t="shared" si="16"/>
        <v>5.4622621702619893</v>
      </c>
      <c r="O23" s="3">
        <f t="shared" si="16"/>
        <v>8.7010772349674834</v>
      </c>
      <c r="P23" s="3">
        <f t="shared" si="16"/>
        <v>21.731054278015662</v>
      </c>
      <c r="Q23" s="3">
        <f t="shared" si="16"/>
        <v>2.2458471999262852</v>
      </c>
      <c r="R23" s="3">
        <f t="shared" si="16"/>
        <v>30.871039889987113</v>
      </c>
      <c r="S23" s="3">
        <f t="shared" si="16"/>
        <v>-3.608289376501761</v>
      </c>
      <c r="T23" s="3">
        <f t="shared" si="16"/>
        <v>11.010411774741923</v>
      </c>
      <c r="U23" s="3">
        <f t="shared" si="16"/>
        <v>-3.4573136700435771</v>
      </c>
      <c r="V23" s="3">
        <f t="shared" si="16"/>
        <v>29.492703578399336</v>
      </c>
      <c r="W23" s="3">
        <f t="shared" si="16"/>
        <v>155.60794417270483</v>
      </c>
      <c r="X23" s="3">
        <f t="shared" si="16"/>
        <v>-324.54130414117913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-0.21879682332180383</v>
      </c>
      <c r="J24" s="4">
        <f t="shared" si="17"/>
        <v>1.3822374399856452E-2</v>
      </c>
      <c r="K24" s="4">
        <f t="shared" si="17"/>
        <v>-9.6964083811074464E-2</v>
      </c>
      <c r="L24" s="4">
        <f t="shared" si="17"/>
        <v>0.58466514012750292</v>
      </c>
      <c r="M24" s="4">
        <f t="shared" si="17"/>
        <v>-7.2666144463239268E-2</v>
      </c>
      <c r="N24" s="4" t="str">
        <f t="shared" si="17"/>
        <v/>
      </c>
      <c r="O24" s="4">
        <f t="shared" si="17"/>
        <v>-4.5987879224534844E-2</v>
      </c>
      <c r="P24" s="4" t="str">
        <f t="shared" si="17"/>
        <v/>
      </c>
      <c r="Q24" s="4">
        <f t="shared" si="17"/>
        <v>-0.40250658425038244</v>
      </c>
      <c r="R24" s="4">
        <f t="shared" si="17"/>
        <v>-0.27639110171759795</v>
      </c>
      <c r="S24" s="4">
        <f t="shared" si="17"/>
        <v>-0.59336357688739816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-7.08</v>
      </c>
      <c r="H25" s="3">
        <f>IFERROR(INDEX(D25:G25,COUNT(D25:G25)),"")</f>
        <v>-7.08</v>
      </c>
      <c r="I25" s="3">
        <f t="shared" ref="I25:Z25" si="18">IFERROR(INDEX(I51:I500,MATCH($C$25,$C$51:$C$500,0)),"")</f>
        <v>-0.69</v>
      </c>
      <c r="J25" s="3">
        <f t="shared" si="18"/>
        <v>47.03</v>
      </c>
      <c r="K25" s="3">
        <f t="shared" si="18"/>
        <v>85.05</v>
      </c>
      <c r="L25" s="3">
        <f t="shared" si="18"/>
        <v>129.06</v>
      </c>
      <c r="M25" s="3">
        <f t="shared" si="18"/>
        <v>493.13</v>
      </c>
      <c r="N25" s="3">
        <f t="shared" si="18"/>
        <v>41.64</v>
      </c>
      <c r="O25" s="3">
        <f t="shared" si="18"/>
        <v>95.82</v>
      </c>
      <c r="P25" s="3">
        <f t="shared" si="18"/>
        <v>142.91999999999999</v>
      </c>
      <c r="Q25" s="3">
        <f t="shared" si="18"/>
        <v>35.93</v>
      </c>
      <c r="R25" s="3">
        <f t="shared" si="18"/>
        <v>6.83</v>
      </c>
      <c r="S25" s="3">
        <f t="shared" si="18"/>
        <v>-117.85</v>
      </c>
      <c r="T25" s="3">
        <f t="shared" si="18"/>
        <v>94.49</v>
      </c>
      <c r="U25" s="3">
        <f t="shared" si="18"/>
        <v>-358.31</v>
      </c>
      <c r="V25" s="3">
        <f t="shared" si="18"/>
        <v>-22.95</v>
      </c>
      <c r="W25" s="3">
        <f t="shared" si="18"/>
        <v>-28.82</v>
      </c>
      <c r="X25" s="3">
        <f t="shared" si="18"/>
        <v>1190.28</v>
      </c>
      <c r="Y25" s="3">
        <f t="shared" si="18"/>
        <v>1089.96</v>
      </c>
      <c r="Z25" s="3">
        <f t="shared" si="18"/>
        <v>-573.49</v>
      </c>
    </row>
    <row r="26" spans="1:26" ht="15.5" x14ac:dyDescent="0.35">
      <c r="C26" t="s">
        <v>58</v>
      </c>
      <c r="D26" s="4">
        <f>IFERROR(_xlfn.RRI(5,I25,D25),"")</f>
        <v>0.59307724149055407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-0.13267121019934713</v>
      </c>
      <c r="K26" s="4">
        <f t="shared" si="19"/>
        <v>-9.8602680883175919E-2</v>
      </c>
      <c r="L26" s="4">
        <f t="shared" si="19"/>
        <v>0.29141815858858555</v>
      </c>
      <c r="M26" s="4">
        <f t="shared" si="19"/>
        <v>1.3534671680038999</v>
      </c>
      <c r="N26" s="4" t="str">
        <f t="shared" si="19"/>
        <v/>
      </c>
      <c r="O26" s="4">
        <f t="shared" si="19"/>
        <v>2.7993955425134054E-3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-0.3868100083952114</v>
      </c>
      <c r="U26" s="4">
        <f t="shared" si="19"/>
        <v>-8.9779492805223904E-2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133.75500271903323</v>
      </c>
      <c r="H27" s="3">
        <f t="shared" ref="H27:Z27" si="20">IFERROR(H4/H21,"")</f>
        <v>535.02001087613291</v>
      </c>
      <c r="I27" s="3">
        <f t="shared" si="20"/>
        <v>620.19310528700908</v>
      </c>
      <c r="J27" s="3">
        <f t="shared" si="20"/>
        <v>667.22590166163138</v>
      </c>
      <c r="K27" s="3">
        <f t="shared" si="20"/>
        <v>726.04400392749244</v>
      </c>
      <c r="L27" s="3">
        <f t="shared" si="20"/>
        <v>766.43700271903322</v>
      </c>
      <c r="M27" s="3">
        <f t="shared" si="20"/>
        <v>3371.3039825757578</v>
      </c>
      <c r="N27" s="3">
        <f t="shared" si="20"/>
        <v>2830.3884696969699</v>
      </c>
      <c r="O27" s="3">
        <f t="shared" si="20"/>
        <v>2944.754393939394</v>
      </c>
      <c r="P27" s="3">
        <f t="shared" si="20"/>
        <v>4224.9577772727271</v>
      </c>
      <c r="Q27" s="3">
        <f t="shared" si="20"/>
        <v>4755.4058401515149</v>
      </c>
      <c r="R27" s="3">
        <f t="shared" si="20"/>
        <v>4389.1951651515155</v>
      </c>
      <c r="S27" s="3">
        <f t="shared" si="20"/>
        <v>4328.7798734848484</v>
      </c>
      <c r="T27" s="3">
        <f t="shared" si="20"/>
        <v>4264.9217598484847</v>
      </c>
      <c r="U27" s="3">
        <f t="shared" si="20"/>
        <v>3937.1285075757578</v>
      </c>
      <c r="V27" s="3">
        <f t="shared" si="20"/>
        <v>3470.2349386363635</v>
      </c>
      <c r="W27" s="3">
        <f t="shared" si="20"/>
        <v>2942.1003151515151</v>
      </c>
      <c r="X27" s="3">
        <f t="shared" si="20"/>
        <v>2561.1868522727273</v>
      </c>
      <c r="Y27" s="3">
        <f t="shared" si="20"/>
        <v>2397.4933083333335</v>
      </c>
      <c r="Z27" s="3">
        <f t="shared" si="20"/>
        <v>2535.3806969696971</v>
      </c>
    </row>
    <row r="28" spans="1:26" ht="15.5" x14ac:dyDescent="0.35">
      <c r="C28" t="s">
        <v>60</v>
      </c>
      <c r="D28" s="4">
        <f>IFERROR(_xlfn.RRI(5,I27,D27),"")</f>
        <v>-0.26420535948073876</v>
      </c>
      <c r="H28" s="4">
        <f t="shared" ref="H28:Z28" si="21">IFERROR(_xlfn.RRI(5,M27,H27),"")</f>
        <v>-0.30798673014016675</v>
      </c>
      <c r="I28" s="4">
        <f t="shared" si="21"/>
        <v>-0.26186435613456993</v>
      </c>
      <c r="J28" s="4">
        <f t="shared" si="21"/>
        <v>-0.25690427342864841</v>
      </c>
      <c r="K28" s="4">
        <f t="shared" si="21"/>
        <v>-0.29688216534039003</v>
      </c>
      <c r="L28" s="4">
        <f t="shared" si="21"/>
        <v>-0.30584289149548127</v>
      </c>
      <c r="M28" s="4">
        <f t="shared" si="21"/>
        <v>-5.1401127113515632E-2</v>
      </c>
      <c r="N28" s="4">
        <f t="shared" si="21"/>
        <v>-8.146415494416448E-2</v>
      </c>
      <c r="O28" s="4">
        <f t="shared" si="21"/>
        <v>-7.1402303502784759E-2</v>
      </c>
      <c r="P28" s="4">
        <f t="shared" si="21"/>
        <v>1.4211560506119492E-2</v>
      </c>
      <c r="Q28" s="4">
        <f t="shared" si="21"/>
        <v>6.5039565359706897E-2</v>
      </c>
      <c r="R28" s="4">
        <f t="shared" si="21"/>
        <v>8.3291868250313206E-2</v>
      </c>
      <c r="S28" s="4">
        <f t="shared" si="21"/>
        <v>0.11066950430901135</v>
      </c>
      <c r="T28" s="4">
        <f t="shared" si="21"/>
        <v>0.12209785700667575</v>
      </c>
      <c r="U28" s="4">
        <f t="shared" si="21"/>
        <v>9.2011676538358289E-2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9.2608695652173925</v>
      </c>
      <c r="I29" s="4">
        <f t="shared" si="22"/>
        <v>-1.0146714862853496</v>
      </c>
      <c r="J29" s="4">
        <f t="shared" si="22"/>
        <v>-0.44703115814226924</v>
      </c>
      <c r="K29" s="4">
        <f t="shared" si="22"/>
        <v>-0.34100418410041844</v>
      </c>
      <c r="L29" s="4">
        <f t="shared" si="22"/>
        <v>-0.73828402246872016</v>
      </c>
      <c r="M29" s="4">
        <f t="shared" si="22"/>
        <v>10.842699327569644</v>
      </c>
      <c r="N29" s="4">
        <f t="shared" si="22"/>
        <v>-0.56543519098309325</v>
      </c>
      <c r="O29" s="4">
        <f t="shared" si="22"/>
        <v>-0.32955499580184716</v>
      </c>
      <c r="P29" s="4">
        <f t="shared" si="22"/>
        <v>2.9777344837183408</v>
      </c>
      <c r="Q29" s="4">
        <f t="shared" si="22"/>
        <v>4.2606149341142023</v>
      </c>
      <c r="R29" s="4">
        <f t="shared" si="22"/>
        <v>-1.057955027577429</v>
      </c>
      <c r="S29" s="4">
        <f t="shared" si="22"/>
        <v>-2.247221928246375</v>
      </c>
      <c r="T29" s="4">
        <f t="shared" si="22"/>
        <v>-1.2637101950824705</v>
      </c>
      <c r="U29" s="4">
        <f t="shared" si="22"/>
        <v>14.612636165577342</v>
      </c>
      <c r="V29" s="4">
        <f t="shared" si="22"/>
        <v>-0.20367800138792508</v>
      </c>
      <c r="W29" s="4">
        <f t="shared" si="22"/>
        <v>-1.0242127902678362</v>
      </c>
      <c r="X29" s="4">
        <f t="shared" si="22"/>
        <v>9.2040074865132604E-2</v>
      </c>
      <c r="Y29" s="4">
        <f t="shared" si="22"/>
        <v>-2.9005736804477849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-0.13733318491417329</v>
      </c>
      <c r="I30" s="4">
        <f t="shared" si="23"/>
        <v>-7.0490063796225244E-2</v>
      </c>
      <c r="J30" s="4">
        <f t="shared" si="23"/>
        <v>-8.1011759545823653E-2</v>
      </c>
      <c r="K30" s="4">
        <f t="shared" si="23"/>
        <v>-5.2702307754246537E-2</v>
      </c>
      <c r="L30" s="4">
        <f t="shared" si="23"/>
        <v>-0.77265858947152632</v>
      </c>
      <c r="M30" s="4">
        <f t="shared" si="23"/>
        <v>0.19110999026105416</v>
      </c>
      <c r="N30" s="4">
        <f t="shared" si="23"/>
        <v>-3.8837169061637519E-2</v>
      </c>
      <c r="O30" s="4">
        <f t="shared" si="23"/>
        <v>-0.30300974609022563</v>
      </c>
      <c r="P30" s="4">
        <f t="shared" si="23"/>
        <v>-0.11154632868556323</v>
      </c>
      <c r="Q30" s="4">
        <f t="shared" si="23"/>
        <v>8.3434584524189809E-2</v>
      </c>
      <c r="R30" s="4">
        <f t="shared" si="23"/>
        <v>1.3956656016798174E-2</v>
      </c>
      <c r="S30" s="4">
        <f t="shared" si="23"/>
        <v>1.497286872588075E-2</v>
      </c>
      <c r="T30" s="4">
        <f t="shared" si="23"/>
        <v>8.3256935007834404E-2</v>
      </c>
      <c r="U30" s="4">
        <f t="shared" si="23"/>
        <v>0.13454235151089255</v>
      </c>
      <c r="V30" s="4">
        <f t="shared" si="23"/>
        <v>0.17950938680268963</v>
      </c>
      <c r="W30" s="4">
        <f t="shared" si="23"/>
        <v>0.14872537024808466</v>
      </c>
      <c r="X30" s="4">
        <f t="shared" si="23"/>
        <v>6.8276955506161002E-2</v>
      </c>
      <c r="Y30" s="4">
        <f t="shared" si="23"/>
        <v>-5.4385279812679578E-2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808.91</v>
      </c>
      <c r="H32" s="3">
        <f>IFERROR(INDEX(D32:G32,COUNT(D32:G32)),"")</f>
        <v>808.91</v>
      </c>
      <c r="I32" s="3">
        <f t="shared" ref="I32:Z32" si="24">IFERROR(INDEX(I51:I500,MATCH($C$32,$C$51:$C$500,0)),"")</f>
        <v>815.99</v>
      </c>
      <c r="J32" s="3">
        <f t="shared" si="24"/>
        <v>810.03</v>
      </c>
      <c r="K32" s="3">
        <f t="shared" si="24"/>
        <v>749.54</v>
      </c>
      <c r="L32" s="3">
        <f t="shared" si="24"/>
        <v>677.72</v>
      </c>
      <c r="M32" s="3">
        <f t="shared" si="24"/>
        <v>2628.13</v>
      </c>
      <c r="N32" s="3">
        <f t="shared" si="24"/>
        <v>2024.39</v>
      </c>
      <c r="O32" s="3">
        <f t="shared" si="24"/>
        <v>1914.56</v>
      </c>
      <c r="P32" s="3">
        <f t="shared" si="24"/>
        <v>1694.16</v>
      </c>
      <c r="Q32" s="3">
        <f t="shared" si="24"/>
        <v>1326</v>
      </c>
      <c r="R32" s="3">
        <f t="shared" si="24"/>
        <v>1219.27</v>
      </c>
      <c r="S32" s="3">
        <f t="shared" si="24"/>
        <v>842.87</v>
      </c>
      <c r="T32" s="3">
        <f t="shared" si="24"/>
        <v>998.92</v>
      </c>
      <c r="U32" s="3">
        <f t="shared" si="24"/>
        <v>899.56</v>
      </c>
      <c r="V32" s="3">
        <f t="shared" si="24"/>
        <v>935.43</v>
      </c>
      <c r="W32" s="3">
        <f t="shared" si="24"/>
        <v>659.54</v>
      </c>
      <c r="X32" s="3">
        <f t="shared" si="24"/>
        <v>-366.76</v>
      </c>
      <c r="Y32" s="3">
        <f t="shared" si="24"/>
        <v>-2660.62</v>
      </c>
      <c r="Z32" s="3">
        <f t="shared" si="24"/>
        <v>-3750.59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0.35</v>
      </c>
      <c r="H33" s="3">
        <f>IFERROR(INDEX(D33:G33,COUNT(D33:G33)),"")</f>
        <v>0.35</v>
      </c>
      <c r="I33" s="3">
        <f t="shared" ref="I33:Z33" si="25">IFERROR(INDEX(I51:I500,MATCH($C$33,$C$51:$C$500,0)),"")</f>
        <v>0.42</v>
      </c>
      <c r="J33" s="3">
        <f t="shared" si="25"/>
        <v>0.38</v>
      </c>
      <c r="K33" s="3">
        <f t="shared" si="25"/>
        <v>0.57999999999999996</v>
      </c>
      <c r="L33" s="3">
        <f t="shared" si="25"/>
        <v>0.77</v>
      </c>
      <c r="M33" s="3">
        <f t="shared" si="25"/>
        <v>0.84</v>
      </c>
      <c r="N33" s="3">
        <f t="shared" si="25"/>
        <v>0.27</v>
      </c>
      <c r="O33" s="3">
        <f t="shared" si="25"/>
        <v>0.37</v>
      </c>
      <c r="P33" s="3">
        <f t="shared" si="25"/>
        <v>0.71</v>
      </c>
      <c r="Q33" s="3">
        <f t="shared" si="25"/>
        <v>0.44</v>
      </c>
      <c r="R33" s="3">
        <f t="shared" si="25"/>
        <v>0.45</v>
      </c>
      <c r="S33" s="3">
        <f t="shared" si="25"/>
        <v>0.61</v>
      </c>
      <c r="T33" s="3">
        <f t="shared" si="25"/>
        <v>0.53</v>
      </c>
      <c r="U33" s="3">
        <f t="shared" si="25"/>
        <v>0.47</v>
      </c>
      <c r="V33" s="3">
        <f t="shared" si="25"/>
        <v>0.25</v>
      </c>
      <c r="W33" s="3">
        <f t="shared" si="25"/>
        <v>0.67</v>
      </c>
      <c r="X33" s="3">
        <f t="shared" si="25"/>
        <v>-1.1499999999999999</v>
      </c>
      <c r="Y33" s="3">
        <f t="shared" si="25"/>
        <v>-0.12</v>
      </c>
      <c r="Z33" s="3">
        <f t="shared" si="25"/>
        <v>-0.06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-40.4</v>
      </c>
      <c r="H34" s="3">
        <f>IFERROR(INDEX(D34:G34,COUNT(D34:G34)),"")</f>
        <v>-40.4</v>
      </c>
      <c r="I34" s="3">
        <f t="shared" ref="I34:Z34" si="26">IFERROR(INDEX(I51:I500,MATCH($C$34,$C$51:$C$500,0)),"")</f>
        <v>-492.75</v>
      </c>
      <c r="J34" s="3">
        <f t="shared" si="26"/>
        <v>6.59</v>
      </c>
      <c r="K34" s="3">
        <f t="shared" si="26"/>
        <v>5.15</v>
      </c>
      <c r="L34" s="3">
        <f t="shared" si="26"/>
        <v>4.07</v>
      </c>
      <c r="M34" s="3">
        <f t="shared" si="26"/>
        <v>4.4800000000000004</v>
      </c>
      <c r="N34" s="3">
        <f t="shared" si="26"/>
        <v>13.33</v>
      </c>
      <c r="O34" s="3">
        <f t="shared" si="26"/>
        <v>7.31</v>
      </c>
      <c r="P34" s="3">
        <f t="shared" si="26"/>
        <v>8.43</v>
      </c>
      <c r="Q34" s="3">
        <f t="shared" si="26"/>
        <v>16.420000000000002</v>
      </c>
      <c r="R34" s="3">
        <f t="shared" si="26"/>
        <v>80.53</v>
      </c>
      <c r="S34" s="3">
        <f t="shared" si="26"/>
        <v>-4.37</v>
      </c>
      <c r="T34" s="3">
        <f t="shared" si="26"/>
        <v>5.56</v>
      </c>
      <c r="U34" s="3">
        <f t="shared" si="26"/>
        <v>-1.19</v>
      </c>
      <c r="V34" s="3">
        <f t="shared" si="26"/>
        <v>-10.24</v>
      </c>
      <c r="W34" s="3">
        <f t="shared" si="26"/>
        <v>-15.44</v>
      </c>
      <c r="X34" s="3">
        <f t="shared" si="26"/>
        <v>0.35</v>
      </c>
      <c r="Y34" s="3">
        <f t="shared" si="26"/>
        <v>0.3</v>
      </c>
      <c r="Z34" s="3">
        <f t="shared" si="26"/>
        <v>-0.39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2.14</v>
      </c>
      <c r="H35" s="3">
        <f>IFERROR(INDEX(D35:G35,COUNT(D35:G35)),"")</f>
        <v>2.14</v>
      </c>
      <c r="I35" s="3">
        <f t="shared" ref="I35:Z35" si="27">IFERROR(INDEX(I51:I500,MATCH($C$35,$C$51:$C$500,0)),"")</f>
        <v>0.55000000000000004</v>
      </c>
      <c r="J35" s="3">
        <f t="shared" si="27"/>
        <v>0.46</v>
      </c>
      <c r="K35" s="3">
        <f t="shared" si="27"/>
        <v>0.6</v>
      </c>
      <c r="L35" s="3">
        <f t="shared" si="27"/>
        <v>0.68</v>
      </c>
      <c r="M35" s="3">
        <f t="shared" si="27"/>
        <v>0.66</v>
      </c>
      <c r="N35" s="3">
        <f t="shared" si="27"/>
        <v>0.2</v>
      </c>
      <c r="O35" s="3">
        <f t="shared" si="27"/>
        <v>0.24</v>
      </c>
      <c r="P35" s="3">
        <f t="shared" si="27"/>
        <v>0.28999999999999998</v>
      </c>
      <c r="Q35" s="3">
        <f t="shared" si="27"/>
        <v>0.12</v>
      </c>
      <c r="R35" s="3">
        <f t="shared" si="27"/>
        <v>0.13</v>
      </c>
      <c r="S35" s="3">
        <f t="shared" si="27"/>
        <v>0.12</v>
      </c>
      <c r="T35" s="3">
        <f t="shared" si="27"/>
        <v>0.12</v>
      </c>
      <c r="U35" s="3">
        <f t="shared" si="27"/>
        <v>0.11</v>
      </c>
      <c r="V35" s="3">
        <f t="shared" si="27"/>
        <v>7.0000000000000007E-2</v>
      </c>
      <c r="W35" s="3">
        <f t="shared" si="27"/>
        <v>0.15</v>
      </c>
      <c r="X35" s="3">
        <f t="shared" si="27"/>
        <v>0.16</v>
      </c>
      <c r="Y35" s="3">
        <f t="shared" si="27"/>
        <v>0.14000000000000001</v>
      </c>
      <c r="Z35" s="3">
        <f t="shared" si="27"/>
        <v>0.09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-0.24719999999999998</v>
      </c>
      <c r="I36" s="4">
        <f t="shared" si="28"/>
        <v>-10.186299999999999</v>
      </c>
      <c r="J36" s="4">
        <f t="shared" si="28"/>
        <v>0.1489</v>
      </c>
      <c r="K36" s="4">
        <f t="shared" si="28"/>
        <v>0.1764</v>
      </c>
      <c r="L36" s="4">
        <f t="shared" si="28"/>
        <v>0.20149999999999998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7</v>
      </c>
      <c r="I37" s="3">
        <f t="shared" si="29"/>
        <v>7</v>
      </c>
      <c r="J37" s="3">
        <f t="shared" si="29"/>
        <v>7</v>
      </c>
      <c r="K37" s="3">
        <f t="shared" si="29"/>
        <v>15</v>
      </c>
      <c r="L37" s="3">
        <f t="shared" si="29"/>
        <v>26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885458118000</v>
      </c>
      <c r="E51" s="5">
        <v>1035617189000</v>
      </c>
      <c r="F51" s="5">
        <v>1068508901000</v>
      </c>
      <c r="G51" s="5">
        <v>1009608138000</v>
      </c>
      <c r="I51" s="5">
        <v>4105678357000</v>
      </c>
      <c r="J51" s="5">
        <v>4417035469000</v>
      </c>
      <c r="K51" s="5">
        <v>4806411306000</v>
      </c>
      <c r="L51" s="5">
        <v>5073812958000</v>
      </c>
      <c r="M51" s="5">
        <v>4450121257000</v>
      </c>
      <c r="N51" s="5">
        <v>3736112780000</v>
      </c>
      <c r="O51" s="5">
        <v>3887075800000</v>
      </c>
      <c r="P51" s="5">
        <v>5576944266000</v>
      </c>
      <c r="Q51" s="5">
        <v>6277135709000</v>
      </c>
      <c r="R51" s="5">
        <v>5793737618000</v>
      </c>
      <c r="S51" s="5">
        <v>5713989433000</v>
      </c>
      <c r="T51" s="5">
        <v>5629696723000</v>
      </c>
      <c r="U51" s="5">
        <v>5197009630000</v>
      </c>
      <c r="V51" s="5">
        <v>4580710119000</v>
      </c>
      <c r="W51" s="5">
        <v>3883572416000</v>
      </c>
      <c r="X51" s="5">
        <v>3380766645000</v>
      </c>
      <c r="Y51" s="5">
        <v>3164691167000</v>
      </c>
      <c r="Z51" s="5">
        <v>3346702520000</v>
      </c>
    </row>
    <row r="52" spans="2:26" ht="15.5" x14ac:dyDescent="0.35">
      <c r="C52" t="s">
        <v>85</v>
      </c>
      <c r="D52" s="5">
        <v>-794000625000</v>
      </c>
      <c r="E52" s="5">
        <v>-917167592000</v>
      </c>
      <c r="F52" s="5">
        <v>-919434876000</v>
      </c>
      <c r="G52" s="5">
        <v>-845391396000</v>
      </c>
      <c r="I52" s="5">
        <v>-3496925783000</v>
      </c>
      <c r="J52" s="5">
        <v>-3413937209000</v>
      </c>
      <c r="K52" s="5">
        <v>-3448964091000</v>
      </c>
      <c r="L52" s="5">
        <v>-3299972762000</v>
      </c>
      <c r="M52" s="5">
        <v>-2914422140000</v>
      </c>
      <c r="N52" s="5">
        <v>-2912289518000</v>
      </c>
      <c r="O52" s="5">
        <v>-2946554637000</v>
      </c>
      <c r="P52" s="5">
        <v>-4506918079000</v>
      </c>
      <c r="Q52" s="5">
        <v>-5144921876000</v>
      </c>
      <c r="R52" s="5">
        <v>-4839217586000</v>
      </c>
      <c r="S52" s="5">
        <v>-4760283900000</v>
      </c>
      <c r="T52" s="5">
        <v>-4360614925000</v>
      </c>
      <c r="U52" s="5">
        <v>-4001230560000</v>
      </c>
      <c r="V52" s="5">
        <v>-3619178581000</v>
      </c>
      <c r="W52" s="5">
        <v>-3057715710000</v>
      </c>
      <c r="X52" s="5">
        <v>-2679105528000</v>
      </c>
      <c r="Y52" s="5">
        <v>-2649638579000</v>
      </c>
      <c r="Z52" s="5">
        <v>-2717011254000</v>
      </c>
    </row>
    <row r="53" spans="2:26" ht="15.5" x14ac:dyDescent="0.35">
      <c r="C53" t="s">
        <v>86</v>
      </c>
      <c r="D53" s="5">
        <v>91457493000</v>
      </c>
      <c r="E53" s="5">
        <v>118449597000</v>
      </c>
      <c r="F53" s="5">
        <v>149074025000</v>
      </c>
      <c r="G53" s="5">
        <v>164216742000</v>
      </c>
      <c r="I53" s="5">
        <v>608752574000</v>
      </c>
      <c r="J53" s="5">
        <v>1003098260000</v>
      </c>
      <c r="K53" s="5">
        <v>1357447215000</v>
      </c>
      <c r="L53" s="5">
        <v>1773840196000</v>
      </c>
      <c r="M53" s="5">
        <v>1535699117000</v>
      </c>
      <c r="N53" s="5">
        <v>823823262000</v>
      </c>
      <c r="O53" s="5">
        <v>940521163000</v>
      </c>
      <c r="P53" s="5">
        <v>1070026187000</v>
      </c>
      <c r="Q53" s="5">
        <v>1132213833000</v>
      </c>
      <c r="R53" s="5">
        <v>954520032000</v>
      </c>
      <c r="S53" s="5">
        <v>953705533000</v>
      </c>
      <c r="T53" s="5">
        <v>1269081798000</v>
      </c>
      <c r="U53" s="5">
        <v>1195779070000</v>
      </c>
      <c r="V53" s="5">
        <v>961531538000</v>
      </c>
      <c r="W53" s="5">
        <v>825856706000</v>
      </c>
      <c r="X53" s="5">
        <v>701661117000</v>
      </c>
      <c r="Y53" s="5">
        <v>515052588000</v>
      </c>
      <c r="Z53" s="5">
        <v>629691266000</v>
      </c>
    </row>
    <row r="54" spans="2:26" ht="15.5" x14ac:dyDescent="0.35">
      <c r="C54" t="s">
        <v>87</v>
      </c>
      <c r="D54" s="5">
        <v>-132797518000</v>
      </c>
      <c r="E54" s="5">
        <v>-148259017000</v>
      </c>
      <c r="F54" s="5">
        <v>-152457575000</v>
      </c>
      <c r="G54" s="5">
        <v>-144633127000</v>
      </c>
      <c r="I54" s="5">
        <v>-590638273000</v>
      </c>
      <c r="J54" s="5">
        <v>-565341396000</v>
      </c>
      <c r="K54" s="5">
        <v>-558676825000</v>
      </c>
      <c r="L54" s="5">
        <v>-610073898000</v>
      </c>
      <c r="M54" s="5">
        <v>-572363387000</v>
      </c>
      <c r="N54" s="5">
        <v>-532160485000</v>
      </c>
      <c r="O54" s="5">
        <v>-582127820000</v>
      </c>
      <c r="P54" s="5">
        <v>-637419917000</v>
      </c>
      <c r="Q54" s="5">
        <v>-842918716000</v>
      </c>
      <c r="R54" s="5">
        <v>-817336330000</v>
      </c>
      <c r="S54" s="5">
        <v>-775798009000</v>
      </c>
      <c r="T54" s="5">
        <v>-784635745000</v>
      </c>
      <c r="U54" s="5">
        <v>-713868048000</v>
      </c>
      <c r="V54" s="5">
        <v>-636557017000</v>
      </c>
      <c r="W54" s="5">
        <v>-567191097000</v>
      </c>
      <c r="X54" s="5">
        <v>-537350113000</v>
      </c>
      <c r="Y54" s="5">
        <v>-477828461000</v>
      </c>
      <c r="Z54" s="5">
        <v>-496013508000</v>
      </c>
    </row>
    <row r="55" spans="2:26" ht="15.5" x14ac:dyDescent="0.35">
      <c r="C55" t="s">
        <v>89</v>
      </c>
      <c r="D55" s="5">
        <v>-65315607000</v>
      </c>
      <c r="E55" s="5">
        <v>-76731893000</v>
      </c>
      <c r="F55" s="5">
        <v>-87299821000</v>
      </c>
      <c r="G55" s="5">
        <v>-79257239000</v>
      </c>
      <c r="I55" s="5">
        <v>-317825998000</v>
      </c>
      <c r="J55" s="5">
        <v>-286618330000</v>
      </c>
      <c r="K55" s="5">
        <v>-285735810000</v>
      </c>
      <c r="L55" s="5">
        <v>-338664449000</v>
      </c>
      <c r="M55" s="5">
        <v>-307291578000</v>
      </c>
      <c r="N55" s="5">
        <v>-250710153000</v>
      </c>
      <c r="O55" s="5">
        <v>-360009812000</v>
      </c>
      <c r="P55" s="5">
        <v>-341807720000</v>
      </c>
      <c r="Q55" s="5">
        <v>-437675525000</v>
      </c>
      <c r="R55" s="5">
        <v>-442677364000</v>
      </c>
      <c r="S55" s="5">
        <v>-440181471000</v>
      </c>
      <c r="T55" s="5">
        <v>-455788525000</v>
      </c>
      <c r="U55" s="5">
        <v>-420476698000</v>
      </c>
      <c r="V55" s="5">
        <v>-382327206000</v>
      </c>
      <c r="W55" s="5">
        <v>-333062835000</v>
      </c>
      <c r="X55" s="5">
        <v>-336283883000</v>
      </c>
      <c r="Y55" s="5">
        <v>-308484419000</v>
      </c>
      <c r="Z55" s="5">
        <v>-344634443000</v>
      </c>
    </row>
    <row r="56" spans="2:26" ht="15.5" x14ac:dyDescent="0.35">
      <c r="C56" t="s">
        <v>88</v>
      </c>
      <c r="D56" s="5">
        <v>-67481911000</v>
      </c>
      <c r="E56" s="5">
        <v>-71527124000</v>
      </c>
      <c r="F56" s="5">
        <v>-65157754000</v>
      </c>
      <c r="G56" s="5">
        <v>-65375888000</v>
      </c>
      <c r="I56" s="5">
        <v>-272812275000</v>
      </c>
      <c r="J56" s="5">
        <v>-278723066000</v>
      </c>
      <c r="K56" s="5">
        <v>-272941015000</v>
      </c>
      <c r="L56" s="5">
        <v>-271409449000</v>
      </c>
      <c r="M56" s="5">
        <v>-265071809000</v>
      </c>
      <c r="N56" s="5">
        <v>-281450332000</v>
      </c>
      <c r="O56" s="5">
        <v>-222118008000</v>
      </c>
      <c r="P56" s="5">
        <v>-295612197000</v>
      </c>
      <c r="Q56" s="5">
        <v>-405243191000</v>
      </c>
      <c r="R56" s="5">
        <v>-374658966000</v>
      </c>
      <c r="S56" s="5">
        <v>-335616538000</v>
      </c>
      <c r="T56" s="5">
        <v>-328847220000</v>
      </c>
      <c r="U56" s="5">
        <v>-293391350000</v>
      </c>
      <c r="V56" s="5">
        <v>-254229811000</v>
      </c>
      <c r="W56" s="5">
        <v>-234128262000</v>
      </c>
      <c r="X56" s="5">
        <v>-201066230000</v>
      </c>
      <c r="Y56" s="5">
        <v>-169344042000</v>
      </c>
      <c r="Z56" s="5">
        <v>-151379065000</v>
      </c>
    </row>
    <row r="57" spans="2:26" ht="15.5" x14ac:dyDescent="0.35">
      <c r="C57" t="s">
        <v>91</v>
      </c>
      <c r="D57" s="5">
        <v>-41340025000</v>
      </c>
      <c r="E57" s="5">
        <v>-29809420000</v>
      </c>
      <c r="F57" s="5">
        <v>-3383550000</v>
      </c>
      <c r="G57" s="5">
        <v>19583615000</v>
      </c>
      <c r="I57" s="5">
        <v>18114301000</v>
      </c>
      <c r="J57" s="5">
        <v>437756864000</v>
      </c>
      <c r="K57" s="5">
        <v>798770390000</v>
      </c>
      <c r="L57" s="5">
        <v>1163766298000</v>
      </c>
      <c r="M57" s="5">
        <v>963335730000</v>
      </c>
      <c r="N57" s="5">
        <v>291662777000</v>
      </c>
      <c r="O57" s="5">
        <v>358393343000</v>
      </c>
      <c r="P57" s="5">
        <v>432606270000</v>
      </c>
      <c r="Q57" s="5">
        <v>289295117000</v>
      </c>
      <c r="R57" s="5">
        <v>137183702000</v>
      </c>
      <c r="S57" s="5">
        <v>177907524000</v>
      </c>
      <c r="T57" s="5">
        <v>484446053000</v>
      </c>
      <c r="U57" s="5">
        <v>481911022000</v>
      </c>
      <c r="V57" s="5">
        <v>324974521000</v>
      </c>
      <c r="W57" s="5">
        <v>258665609000</v>
      </c>
      <c r="X57" s="5">
        <v>164311004000</v>
      </c>
      <c r="Y57" s="5">
        <v>37224127000</v>
      </c>
      <c r="Z57" s="5">
        <v>133677758000</v>
      </c>
    </row>
    <row r="58" spans="2:26" ht="15.5" x14ac:dyDescent="0.35">
      <c r="C58" t="s">
        <v>92</v>
      </c>
      <c r="D58" s="5">
        <v>-13484463000</v>
      </c>
      <c r="E58" s="5">
        <v>-4505805000</v>
      </c>
      <c r="F58" s="5">
        <v>-7552327000</v>
      </c>
      <c r="G58" s="5">
        <v>-15937128000</v>
      </c>
      <c r="I58" s="5">
        <v>-24488357000</v>
      </c>
      <c r="J58" s="5">
        <v>-36867204000</v>
      </c>
      <c r="K58" s="5">
        <v>-81031049000</v>
      </c>
      <c r="L58" s="5">
        <v>-70952836000</v>
      </c>
      <c r="M58" s="5">
        <v>-134505336000</v>
      </c>
      <c r="N58" s="5">
        <v>-171118572000</v>
      </c>
      <c r="O58" s="5">
        <v>-171216550000</v>
      </c>
      <c r="P58" s="5">
        <v>-167781447000</v>
      </c>
      <c r="Q58" s="5">
        <v>-238511180000</v>
      </c>
      <c r="R58" s="5">
        <v>-146065278000</v>
      </c>
      <c r="S58" s="5">
        <v>-368116188000</v>
      </c>
      <c r="T58" s="5">
        <v>-320952641000</v>
      </c>
      <c r="U58" s="5">
        <v>-925635947000</v>
      </c>
      <c r="V58" s="5">
        <v>-348491200000</v>
      </c>
      <c r="W58" s="5">
        <v>-276580320000</v>
      </c>
      <c r="X58" s="5">
        <v>192277983000</v>
      </c>
      <c r="Y58" s="5">
        <v>1399139519000</v>
      </c>
      <c r="Z58" s="5">
        <v>-714374949000</v>
      </c>
    </row>
    <row r="59" spans="2:26" ht="15.5" x14ac:dyDescent="0.35">
      <c r="C59" t="s">
        <v>26</v>
      </c>
      <c r="D59" s="5">
        <v>-19450879000</v>
      </c>
      <c r="E59" s="5">
        <v>-19922244000</v>
      </c>
      <c r="F59" s="5">
        <v>-17705657000</v>
      </c>
      <c r="G59" s="5">
        <v>-17442930000</v>
      </c>
      <c r="I59" s="5">
        <v>-70827032000</v>
      </c>
      <c r="J59" s="5">
        <v>-75414327000</v>
      </c>
      <c r="K59" s="5">
        <v>-93530933000</v>
      </c>
      <c r="L59" s="5">
        <v>-110673869000</v>
      </c>
      <c r="M59" s="5">
        <v>-144907974000</v>
      </c>
      <c r="N59" s="5">
        <v>-175312918000</v>
      </c>
      <c r="O59" s="5">
        <v>-175163581000</v>
      </c>
      <c r="P59" s="5">
        <v>-167815147000</v>
      </c>
      <c r="Q59" s="5">
        <v>-337958286000</v>
      </c>
      <c r="R59" s="5">
        <v>-346709599000</v>
      </c>
      <c r="S59" s="5">
        <v>-313360099000</v>
      </c>
      <c r="T59" s="5">
        <v>-329152950000</v>
      </c>
      <c r="U59" s="5">
        <v>-322279754000</v>
      </c>
      <c r="V59" s="5">
        <v>-229163339000</v>
      </c>
      <c r="W59" s="5">
        <v>-258914149000</v>
      </c>
      <c r="X59" s="5">
        <v>-32722888000</v>
      </c>
      <c r="Y59" s="5">
        <v>-5213743000</v>
      </c>
      <c r="Z59" s="5">
        <v>-5208295000</v>
      </c>
    </row>
    <row r="60" spans="2:26" ht="15.5" x14ac:dyDescent="0.35">
      <c r="C60" t="s">
        <v>95</v>
      </c>
      <c r="D60" s="5">
        <v>5191488000</v>
      </c>
      <c r="E60" s="5">
        <v>12846756000</v>
      </c>
      <c r="F60" s="5">
        <v>7731799000</v>
      </c>
      <c r="G60" s="5">
        <v>-1037559000</v>
      </c>
      <c r="I60" s="5">
        <v>36219726000</v>
      </c>
      <c r="J60" s="5">
        <v>22470523000</v>
      </c>
      <c r="K60" s="5">
        <v>4704449000</v>
      </c>
      <c r="L60" s="5">
        <v>33419541000</v>
      </c>
      <c r="M60" s="5">
        <v>17270855000</v>
      </c>
      <c r="N60" s="5">
        <v>2856049000</v>
      </c>
      <c r="O60" s="5">
        <v>7029444000</v>
      </c>
      <c r="P60" s="5">
        <v>2297437000</v>
      </c>
      <c r="Q60" s="5">
        <v>-8027168000</v>
      </c>
      <c r="R60" s="5">
        <v>17046464000</v>
      </c>
      <c r="S60" s="5">
        <v>-136886483000</v>
      </c>
      <c r="T60" s="5">
        <v>-15154153000</v>
      </c>
      <c r="U60" s="5">
        <v>-627419338000</v>
      </c>
      <c r="V60" s="5">
        <v>-252259115000</v>
      </c>
      <c r="W60" s="5">
        <v>-11196881000</v>
      </c>
      <c r="X60" s="5">
        <v>210261002000</v>
      </c>
      <c r="Y60" s="5">
        <v>991869198000</v>
      </c>
      <c r="Z60" s="5">
        <v>-1043846820000</v>
      </c>
    </row>
    <row r="61" spans="2:26" ht="15.5" x14ac:dyDescent="0.35">
      <c r="C61" t="s">
        <v>94</v>
      </c>
      <c r="X61" s="5">
        <v>2069987000</v>
      </c>
      <c r="Y61" s="5">
        <v>8604837000</v>
      </c>
      <c r="Z61" s="5">
        <v>13295712000</v>
      </c>
    </row>
    <row r="62" spans="2:26" ht="15.5" x14ac:dyDescent="0.35">
      <c r="C62" t="s">
        <v>98</v>
      </c>
    </row>
    <row r="63" spans="2:26" ht="15.5" x14ac:dyDescent="0.35">
      <c r="C63" t="s">
        <v>99</v>
      </c>
      <c r="D63" s="5">
        <v>-13484463000</v>
      </c>
      <c r="E63" s="5">
        <v>-4505805000</v>
      </c>
      <c r="F63" s="5">
        <v>-7552327000</v>
      </c>
      <c r="G63" s="5">
        <v>-15937128000</v>
      </c>
      <c r="I63" s="5">
        <v>-24488357000</v>
      </c>
      <c r="J63" s="5">
        <v>-36867204000</v>
      </c>
      <c r="K63" s="5">
        <v>-81031049000</v>
      </c>
      <c r="L63" s="5">
        <v>-70952836000</v>
      </c>
      <c r="M63" s="5">
        <v>-134505336000</v>
      </c>
      <c r="N63" s="5">
        <v>-171118572000</v>
      </c>
      <c r="O63" s="5">
        <v>-171216550000</v>
      </c>
      <c r="P63" s="5">
        <v>-167781447000</v>
      </c>
      <c r="Q63" s="5">
        <v>-238511180000</v>
      </c>
      <c r="R63" s="5">
        <v>-146065278000</v>
      </c>
      <c r="S63" s="5">
        <v>-368116188000</v>
      </c>
      <c r="T63" s="5">
        <v>-320952641000</v>
      </c>
      <c r="U63" s="5">
        <v>-925635947000</v>
      </c>
      <c r="V63" s="5">
        <v>-348491200000</v>
      </c>
      <c r="W63" s="5">
        <v>-276580320000</v>
      </c>
      <c r="X63" s="5">
        <v>192277983000</v>
      </c>
      <c r="Y63" s="5">
        <v>1399139519000</v>
      </c>
      <c r="Z63" s="5">
        <v>-714374949000</v>
      </c>
    </row>
    <row r="64" spans="2:26" ht="15.5" x14ac:dyDescent="0.35">
      <c r="C64" t="s">
        <v>28</v>
      </c>
      <c r="D64" s="5">
        <v>-54824488000</v>
      </c>
      <c r="E64" s="5">
        <v>-34315225000</v>
      </c>
      <c r="F64" s="5">
        <v>-10935877000</v>
      </c>
      <c r="G64" s="5">
        <v>3646487000</v>
      </c>
      <c r="I64" s="5">
        <v>-6374056000</v>
      </c>
      <c r="J64" s="5">
        <v>400889660000</v>
      </c>
      <c r="K64" s="5">
        <v>717739341000</v>
      </c>
      <c r="L64" s="5">
        <v>1092813462000</v>
      </c>
      <c r="M64" s="5">
        <v>828830394000</v>
      </c>
      <c r="N64" s="5">
        <v>120544205000</v>
      </c>
      <c r="O64" s="5">
        <v>187176793000</v>
      </c>
      <c r="P64" s="5">
        <v>264824823000</v>
      </c>
      <c r="Q64" s="5">
        <v>50783937000</v>
      </c>
      <c r="R64" s="5">
        <v>-8881576000</v>
      </c>
      <c r="S64" s="5">
        <v>-190208664000</v>
      </c>
      <c r="T64" s="5">
        <v>163493412000</v>
      </c>
      <c r="U64" s="5">
        <v>-443724925000</v>
      </c>
      <c r="V64" s="5">
        <v>-23516679000</v>
      </c>
      <c r="W64" s="5">
        <v>-17914711000</v>
      </c>
      <c r="X64" s="5">
        <v>356588987000</v>
      </c>
      <c r="Y64" s="5">
        <v>1436363646000</v>
      </c>
      <c r="Z64" s="5">
        <v>-580697191000</v>
      </c>
    </row>
    <row r="65" spans="2:26" ht="15.5" x14ac:dyDescent="0.35">
      <c r="C65" t="s">
        <v>27</v>
      </c>
      <c r="D65" s="5">
        <v>7999876000</v>
      </c>
      <c r="E65" s="5">
        <v>8867888000</v>
      </c>
      <c r="F65" s="5">
        <v>2752882000</v>
      </c>
      <c r="G65" s="5">
        <v>-1626686000</v>
      </c>
      <c r="I65" s="5">
        <v>1828235000</v>
      </c>
      <c r="J65" s="5">
        <v>-89815585000</v>
      </c>
      <c r="K65" s="5">
        <v>-155110660000</v>
      </c>
      <c r="L65" s="5">
        <v>-239106317000</v>
      </c>
      <c r="M65" s="5">
        <v>-176424293000</v>
      </c>
      <c r="N65" s="5">
        <v>-65454858000</v>
      </c>
      <c r="O65" s="5">
        <v>-60403452000</v>
      </c>
      <c r="P65" s="5">
        <v>-75742585000</v>
      </c>
      <c r="Q65" s="5">
        <v>-3249865000</v>
      </c>
      <c r="R65" s="5">
        <v>17921139000</v>
      </c>
      <c r="S65" s="5">
        <v>34297010000</v>
      </c>
      <c r="T65" s="5">
        <v>-38480077000</v>
      </c>
      <c r="U65" s="5">
        <v>-30320728000</v>
      </c>
      <c r="V65" s="5">
        <v>-6847280000</v>
      </c>
      <c r="W65" s="5">
        <v>-20210332000</v>
      </c>
      <c r="X65" s="5">
        <v>-65710202000</v>
      </c>
      <c r="Y65" s="5">
        <v>5657040000</v>
      </c>
      <c r="Z65" s="5">
        <v>-178024550000</v>
      </c>
    </row>
    <row r="66" spans="2:26" ht="15.5" x14ac:dyDescent="0.35">
      <c r="C66" t="s">
        <v>100</v>
      </c>
      <c r="D66" s="5">
        <v>-46824612000</v>
      </c>
      <c r="E66" s="5">
        <v>-25447337000</v>
      </c>
      <c r="F66" s="5">
        <v>-8182995000</v>
      </c>
      <c r="G66" s="5">
        <v>2019801000</v>
      </c>
      <c r="I66" s="5">
        <v>-4545821000</v>
      </c>
      <c r="J66" s="5">
        <v>311074075000</v>
      </c>
      <c r="K66" s="5">
        <v>562628681000</v>
      </c>
      <c r="L66" s="5">
        <v>853707145000</v>
      </c>
      <c r="M66" s="5">
        <v>652406101000</v>
      </c>
      <c r="N66" s="5">
        <v>55089347000</v>
      </c>
      <c r="O66" s="5">
        <v>126773341000</v>
      </c>
      <c r="P66" s="5">
        <v>189082238000</v>
      </c>
      <c r="Q66" s="5">
        <v>47534072000</v>
      </c>
      <c r="R66" s="5">
        <v>9039563000</v>
      </c>
      <c r="S66" s="5">
        <v>-155911654000</v>
      </c>
      <c r="T66" s="5">
        <v>125013335000</v>
      </c>
      <c r="U66" s="5">
        <v>-474045653000</v>
      </c>
      <c r="V66" s="5">
        <v>-30363959000</v>
      </c>
      <c r="W66" s="5">
        <v>-38125043000</v>
      </c>
      <c r="X66" s="5">
        <v>290878785000</v>
      </c>
      <c r="Y66" s="5">
        <v>1442020686000</v>
      </c>
      <c r="Z66" s="5">
        <v>-758721741000</v>
      </c>
    </row>
    <row r="67" spans="2:26" ht="15.5" x14ac:dyDescent="0.35">
      <c r="C67" t="s">
        <v>468</v>
      </c>
      <c r="X67" s="5">
        <v>1283865451000</v>
      </c>
    </row>
    <row r="68" spans="2:26" ht="15.5" x14ac:dyDescent="0.35">
      <c r="C68" t="s">
        <v>469</v>
      </c>
      <c r="X68" s="5">
        <v>1283865451000</v>
      </c>
    </row>
    <row r="69" spans="2:26" ht="15.5" x14ac:dyDescent="0.35">
      <c r="C69" t="s">
        <v>102</v>
      </c>
      <c r="D69" s="5">
        <v>-46824612000</v>
      </c>
      <c r="E69" s="5">
        <v>-25447337000</v>
      </c>
      <c r="F69" s="5">
        <v>-8182995000</v>
      </c>
      <c r="G69" s="5">
        <v>2019801000</v>
      </c>
      <c r="I69" s="5">
        <v>-4545821000</v>
      </c>
      <c r="J69" s="5">
        <v>311074075000</v>
      </c>
      <c r="K69" s="5">
        <v>562628681000</v>
      </c>
      <c r="L69" s="5">
        <v>853707145000</v>
      </c>
      <c r="M69" s="5">
        <v>652406101000</v>
      </c>
      <c r="N69" s="5">
        <v>55089347000</v>
      </c>
      <c r="O69" s="5">
        <v>126773341000</v>
      </c>
      <c r="P69" s="5">
        <v>189082238000</v>
      </c>
      <c r="Q69" s="5">
        <v>47534072000</v>
      </c>
      <c r="R69" s="5">
        <v>9039563000</v>
      </c>
      <c r="S69" s="5">
        <v>-155911654000</v>
      </c>
      <c r="T69" s="5">
        <v>125013335000</v>
      </c>
      <c r="U69" s="5">
        <v>-474045653000</v>
      </c>
      <c r="V69" s="5">
        <v>-30363959000</v>
      </c>
      <c r="W69" s="5">
        <v>-38125043000</v>
      </c>
      <c r="X69" s="5">
        <v>1574744236000</v>
      </c>
      <c r="Y69" s="5">
        <v>1442020686000</v>
      </c>
      <c r="Z69" s="5">
        <v>-758721741000</v>
      </c>
    </row>
    <row r="70" spans="2:26" ht="15.5" x14ac:dyDescent="0.35">
      <c r="C70" t="s">
        <v>103</v>
      </c>
      <c r="E70" s="5">
        <v>90330346000</v>
      </c>
      <c r="I70" s="5">
        <v>90330346000</v>
      </c>
      <c r="J70" s="5">
        <v>188282395000</v>
      </c>
      <c r="K70" s="5">
        <v>84407516000</v>
      </c>
      <c r="L70" s="5">
        <v>152412988000</v>
      </c>
      <c r="M70" s="5">
        <v>83697201000</v>
      </c>
      <c r="N70" s="5">
        <v>91204325000</v>
      </c>
      <c r="O70" s="5">
        <v>93622064000</v>
      </c>
      <c r="P70" s="5">
        <v>297990653000</v>
      </c>
      <c r="Q70" s="5">
        <v>-8135285000</v>
      </c>
      <c r="R70" s="5">
        <v>488941087000</v>
      </c>
      <c r="S70" s="5">
        <v>115674932000</v>
      </c>
      <c r="T70" s="5">
        <v>20497195000</v>
      </c>
      <c r="U70" s="5">
        <v>432899736000</v>
      </c>
      <c r="V70" s="5">
        <v>395356286000</v>
      </c>
      <c r="W70" s="5">
        <v>1395922453000</v>
      </c>
    </row>
    <row r="71" spans="2:26" ht="15.5" x14ac:dyDescent="0.35">
      <c r="C71" t="s">
        <v>104</v>
      </c>
      <c r="D71" s="5">
        <v>-46824612000</v>
      </c>
      <c r="E71" s="5">
        <v>64883009000</v>
      </c>
      <c r="F71" s="5">
        <v>-8182995000</v>
      </c>
      <c r="G71" s="5">
        <v>2019801000</v>
      </c>
      <c r="I71" s="5">
        <v>85784525000</v>
      </c>
      <c r="J71" s="5">
        <v>499356470000</v>
      </c>
      <c r="K71" s="5">
        <v>647036197000</v>
      </c>
      <c r="L71" s="5">
        <v>1006120133000</v>
      </c>
      <c r="M71" s="5">
        <v>736103302000</v>
      </c>
      <c r="N71" s="5">
        <v>146293672000</v>
      </c>
      <c r="O71" s="5">
        <v>220395405000</v>
      </c>
      <c r="P71" s="5">
        <v>487072891000</v>
      </c>
      <c r="Q71" s="5">
        <v>39398787000</v>
      </c>
      <c r="R71" s="5">
        <v>497980650000</v>
      </c>
      <c r="S71" s="5">
        <v>-40236722000</v>
      </c>
      <c r="T71" s="5">
        <v>145510530000</v>
      </c>
      <c r="U71" s="5">
        <v>-41145917000</v>
      </c>
      <c r="V71" s="5">
        <v>364992327000</v>
      </c>
      <c r="W71" s="5">
        <v>1357797410000</v>
      </c>
      <c r="X71" s="5">
        <v>1574744236000</v>
      </c>
    </row>
    <row r="72" spans="2:26" ht="15.5" x14ac:dyDescent="0.35">
      <c r="C72" t="s">
        <v>105</v>
      </c>
      <c r="D72" s="5">
        <v>-46824612000</v>
      </c>
      <c r="E72" s="5">
        <v>-25447337000</v>
      </c>
      <c r="F72" s="5">
        <v>-8182995000</v>
      </c>
      <c r="G72" s="5">
        <v>2019801000</v>
      </c>
      <c r="I72" s="5">
        <v>-4545821000</v>
      </c>
      <c r="J72" s="5">
        <v>311074075000</v>
      </c>
      <c r="K72" s="5">
        <v>562628681000</v>
      </c>
      <c r="L72" s="5">
        <v>853707145000</v>
      </c>
      <c r="M72" s="5">
        <v>652406101000</v>
      </c>
      <c r="N72" s="5">
        <v>55089347000</v>
      </c>
      <c r="O72" s="5">
        <v>126773341000</v>
      </c>
      <c r="P72" s="5">
        <v>189082238000</v>
      </c>
      <c r="Q72" s="5">
        <v>47534072000</v>
      </c>
      <c r="R72" s="5">
        <v>9039563000</v>
      </c>
      <c r="S72" s="5">
        <v>-155911654000</v>
      </c>
      <c r="T72" s="5">
        <v>125013335000</v>
      </c>
      <c r="U72" s="5">
        <v>-474045653000</v>
      </c>
      <c r="V72" s="5">
        <v>-30363959000</v>
      </c>
      <c r="W72" s="5">
        <v>-38125043000</v>
      </c>
      <c r="X72" s="5">
        <v>1574744236000</v>
      </c>
      <c r="Y72" s="5">
        <v>1442020686000</v>
      </c>
      <c r="Z72" s="5">
        <v>-758721741000</v>
      </c>
    </row>
    <row r="73" spans="2:26" ht="15.5" x14ac:dyDescent="0.35">
      <c r="C73" t="s">
        <v>7</v>
      </c>
      <c r="D73" s="5">
        <v>-46824612000</v>
      </c>
      <c r="E73" s="5">
        <v>64883009000</v>
      </c>
      <c r="F73" s="5">
        <v>-8182995000</v>
      </c>
      <c r="G73" s="5">
        <v>2019801000</v>
      </c>
      <c r="I73" s="5">
        <v>85784525000</v>
      </c>
      <c r="J73" s="5">
        <v>499356470000</v>
      </c>
      <c r="K73" s="5">
        <v>647036197000</v>
      </c>
      <c r="L73" s="5">
        <v>1006120133000</v>
      </c>
      <c r="M73" s="5">
        <v>736103302000</v>
      </c>
      <c r="N73" s="5">
        <v>146293672000</v>
      </c>
      <c r="O73" s="5">
        <v>220395405000</v>
      </c>
      <c r="P73" s="5">
        <v>487072891000</v>
      </c>
      <c r="Q73" s="5">
        <v>39398787000</v>
      </c>
      <c r="R73" s="5">
        <v>497980650000</v>
      </c>
      <c r="S73" s="5">
        <v>-40236722000</v>
      </c>
      <c r="T73" s="5">
        <v>145510530000</v>
      </c>
      <c r="U73" s="5">
        <v>-41145917000</v>
      </c>
      <c r="V73" s="5">
        <v>364992327000</v>
      </c>
      <c r="W73" s="5">
        <v>1357797410000</v>
      </c>
      <c r="X73" s="5">
        <v>1574744236000</v>
      </c>
    </row>
    <row r="74" spans="2:26" ht="15.5" x14ac:dyDescent="0.35">
      <c r="C74" t="s">
        <v>107</v>
      </c>
      <c r="D74" s="5">
        <v>-46824612000</v>
      </c>
      <c r="E74" s="5">
        <v>-25447337000</v>
      </c>
      <c r="F74" s="5">
        <v>-8182995000</v>
      </c>
      <c r="G74" s="5">
        <v>2019801000</v>
      </c>
      <c r="I74" s="5">
        <v>-4545821000</v>
      </c>
      <c r="J74" s="5">
        <v>311074075000</v>
      </c>
      <c r="K74" s="5">
        <v>562628681000</v>
      </c>
      <c r="L74" s="5">
        <v>853707145000</v>
      </c>
      <c r="M74" s="5">
        <v>652406101000</v>
      </c>
      <c r="N74" s="5">
        <v>55089347000</v>
      </c>
      <c r="O74" s="5">
        <v>126773341000</v>
      </c>
      <c r="P74" s="5">
        <v>189082238000</v>
      </c>
      <c r="Q74" s="5">
        <v>47534072000</v>
      </c>
      <c r="R74" s="5">
        <v>9039563000</v>
      </c>
      <c r="S74" s="5">
        <v>-155911654000</v>
      </c>
      <c r="T74" s="5">
        <v>125013335000</v>
      </c>
      <c r="U74" s="5">
        <v>-474045653000</v>
      </c>
      <c r="V74" s="5">
        <v>-30363959000</v>
      </c>
      <c r="W74" s="5">
        <v>-38125043000</v>
      </c>
      <c r="X74" s="5">
        <v>1574744236000</v>
      </c>
      <c r="Y74" s="5">
        <v>1442020686000</v>
      </c>
      <c r="Z74" s="5">
        <v>-758721741000</v>
      </c>
    </row>
    <row r="75" spans="2:26" ht="15.5" x14ac:dyDescent="0.35">
      <c r="C75" t="s">
        <v>108</v>
      </c>
      <c r="D75" s="5">
        <v>-46824612000</v>
      </c>
      <c r="E75" s="5">
        <v>64883009000</v>
      </c>
      <c r="F75" s="5">
        <v>-8182995000</v>
      </c>
      <c r="G75" s="5">
        <v>2019801000</v>
      </c>
      <c r="I75" s="5">
        <v>85784525000</v>
      </c>
      <c r="J75" s="5">
        <v>499356470000</v>
      </c>
      <c r="K75" s="5">
        <v>647036197000</v>
      </c>
      <c r="L75" s="5">
        <v>1006120133000</v>
      </c>
      <c r="M75" s="5">
        <v>736103302000</v>
      </c>
      <c r="N75" s="5">
        <v>146293672000</v>
      </c>
      <c r="O75" s="5">
        <v>220395405000</v>
      </c>
      <c r="P75" s="5">
        <v>487072891000</v>
      </c>
      <c r="Q75" s="5">
        <v>39398787000</v>
      </c>
      <c r="R75" s="5">
        <v>497980650000</v>
      </c>
      <c r="S75" s="5">
        <v>-40236722000</v>
      </c>
      <c r="T75" s="5">
        <v>145510530000</v>
      </c>
      <c r="U75" s="5">
        <v>-41145917000</v>
      </c>
      <c r="V75" s="5">
        <v>364992327000</v>
      </c>
      <c r="W75" s="5">
        <v>1357797410000</v>
      </c>
      <c r="X75" s="5">
        <v>1574744236000</v>
      </c>
    </row>
    <row r="76" spans="2:26" ht="15.5" x14ac:dyDescent="0.35">
      <c r="C76" t="s">
        <v>109</v>
      </c>
      <c r="D76" s="5">
        <v>-46824612000</v>
      </c>
      <c r="E76" s="5">
        <v>64883009000</v>
      </c>
      <c r="F76" s="5">
        <v>-8182995000</v>
      </c>
      <c r="G76" s="5">
        <v>2019801000</v>
      </c>
      <c r="I76" s="5">
        <v>85784525000</v>
      </c>
      <c r="J76" s="5">
        <v>499356470000</v>
      </c>
      <c r="K76" s="5">
        <v>647036197000</v>
      </c>
      <c r="L76" s="5">
        <v>1006120133000</v>
      </c>
      <c r="M76" s="5">
        <v>736103302000</v>
      </c>
      <c r="N76" s="5">
        <v>146293672000</v>
      </c>
      <c r="O76" s="5">
        <v>220395405000</v>
      </c>
      <c r="P76" s="5">
        <v>487072891000</v>
      </c>
      <c r="Q76" s="5">
        <v>39398787000</v>
      </c>
      <c r="R76" s="5">
        <v>497980650000</v>
      </c>
      <c r="S76" s="5">
        <v>-40236722000</v>
      </c>
      <c r="T76" s="5">
        <v>145510530000</v>
      </c>
      <c r="U76" s="5">
        <v>-41145917000</v>
      </c>
      <c r="V76" s="5">
        <v>364992327000</v>
      </c>
      <c r="W76" s="5">
        <v>1357797410000</v>
      </c>
      <c r="X76" s="5">
        <v>1574744236000</v>
      </c>
    </row>
    <row r="78" spans="2:26" ht="15.5" x14ac:dyDescent="0.35">
      <c r="B78" t="s">
        <v>110</v>
      </c>
      <c r="C78" t="s">
        <v>111</v>
      </c>
    </row>
    <row r="79" spans="2:26" ht="15.5" x14ac:dyDescent="0.35">
      <c r="C79" t="s">
        <v>112</v>
      </c>
    </row>
    <row r="80" spans="2:26" ht="15.5" x14ac:dyDescent="0.35">
      <c r="C80" t="s">
        <v>19</v>
      </c>
      <c r="D80" s="5">
        <v>364030104000</v>
      </c>
      <c r="E80" s="5">
        <v>508261730000</v>
      </c>
      <c r="F80" s="5">
        <v>384455621000</v>
      </c>
      <c r="G80" s="5">
        <v>431247703000</v>
      </c>
      <c r="I80" s="5">
        <v>508261730000</v>
      </c>
      <c r="J80" s="5">
        <v>623289769000</v>
      </c>
      <c r="K80" s="5">
        <v>700061330000</v>
      </c>
      <c r="L80" s="5">
        <v>850890092000</v>
      </c>
      <c r="M80" s="5">
        <v>474800138000</v>
      </c>
      <c r="N80" s="5">
        <v>179026214000</v>
      </c>
      <c r="O80" s="5">
        <v>137203493000</v>
      </c>
      <c r="P80" s="5">
        <v>55917194000</v>
      </c>
      <c r="Q80" s="5">
        <v>109143020000</v>
      </c>
      <c r="R80" s="5">
        <v>54716784000</v>
      </c>
      <c r="S80" s="5">
        <v>53368525000</v>
      </c>
      <c r="T80" s="5">
        <v>105969621000</v>
      </c>
      <c r="U80" s="5">
        <v>141542514000</v>
      </c>
      <c r="V80" s="5">
        <v>95857158000</v>
      </c>
      <c r="W80" s="5">
        <v>54763356000</v>
      </c>
      <c r="X80" s="5">
        <v>104416442000</v>
      </c>
      <c r="Y80" s="5">
        <v>329365274000</v>
      </c>
      <c r="Z80" s="5">
        <v>185398153000</v>
      </c>
    </row>
    <row r="81" spans="3:26" ht="15.5" x14ac:dyDescent="0.35">
      <c r="C81" t="s">
        <v>114</v>
      </c>
      <c r="D81" s="5">
        <v>568427767000</v>
      </c>
      <c r="E81" s="5">
        <v>620730051000</v>
      </c>
      <c r="F81" s="5">
        <v>718728153000</v>
      </c>
      <c r="G81" s="5">
        <v>601163553000</v>
      </c>
      <c r="I81" s="5">
        <v>620730051000</v>
      </c>
      <c r="J81" s="5">
        <v>696912249000</v>
      </c>
      <c r="K81" s="5">
        <v>725398905000</v>
      </c>
      <c r="L81" s="5">
        <v>734753851000</v>
      </c>
      <c r="M81" s="5">
        <v>731656662000</v>
      </c>
      <c r="N81" s="5">
        <v>539090411000</v>
      </c>
      <c r="O81" s="5">
        <v>495820357000</v>
      </c>
      <c r="P81" s="5">
        <v>468209217000</v>
      </c>
      <c r="Q81" s="5">
        <v>593638841000</v>
      </c>
      <c r="R81" s="5">
        <v>478664545000</v>
      </c>
      <c r="S81" s="5">
        <v>432343271000</v>
      </c>
      <c r="T81" s="5">
        <v>550188973000</v>
      </c>
      <c r="U81" s="5">
        <v>506103231000</v>
      </c>
      <c r="V81" s="5">
        <v>427045411000</v>
      </c>
      <c r="W81" s="5">
        <v>408241445000</v>
      </c>
      <c r="X81" s="5">
        <v>360077770000</v>
      </c>
      <c r="Y81" s="5">
        <v>372771552000</v>
      </c>
      <c r="Z81" s="5">
        <v>483351733000</v>
      </c>
    </row>
    <row r="82" spans="3:26" ht="15.5" x14ac:dyDescent="0.35">
      <c r="C82" t="s">
        <v>115</v>
      </c>
      <c r="J82" s="5">
        <v>3412455000</v>
      </c>
      <c r="K82" s="5">
        <v>10523000</v>
      </c>
      <c r="M82" s="5">
        <v>6469424000</v>
      </c>
    </row>
    <row r="83" spans="3:26" ht="15.5" x14ac:dyDescent="0.35">
      <c r="C83" t="s">
        <v>116</v>
      </c>
      <c r="D83" s="5">
        <v>50317291000</v>
      </c>
      <c r="E83" s="5">
        <v>31726839000</v>
      </c>
      <c r="F83" s="5">
        <v>33722287000</v>
      </c>
      <c r="G83" s="5">
        <v>24674823000</v>
      </c>
      <c r="I83" s="5">
        <v>31726839000</v>
      </c>
      <c r="J83" s="5">
        <v>36974835000</v>
      </c>
      <c r="K83" s="5">
        <v>40525312000</v>
      </c>
      <c r="L83" s="5">
        <v>33963177000</v>
      </c>
      <c r="M83" s="5">
        <v>40139965000</v>
      </c>
    </row>
    <row r="84" spans="3:26" ht="15.5" x14ac:dyDescent="0.35">
      <c r="C84" t="s">
        <v>117</v>
      </c>
      <c r="D84" s="5">
        <v>568427767000</v>
      </c>
      <c r="E84" s="5">
        <v>620730051000</v>
      </c>
      <c r="F84" s="5">
        <v>718728153000</v>
      </c>
      <c r="G84" s="5">
        <v>601163553000</v>
      </c>
      <c r="I84" s="5">
        <v>620730051000</v>
      </c>
      <c r="J84" s="5">
        <v>696912249000</v>
      </c>
      <c r="K84" s="5">
        <v>725398905000</v>
      </c>
      <c r="L84" s="5">
        <v>734753851000</v>
      </c>
      <c r="M84" s="5">
        <v>731656662000</v>
      </c>
      <c r="N84" s="5">
        <v>539090411000</v>
      </c>
      <c r="O84" s="5">
        <v>495820357000</v>
      </c>
      <c r="P84" s="5">
        <v>468209217000</v>
      </c>
      <c r="Q84" s="5">
        <v>593638841000</v>
      </c>
      <c r="R84" s="5">
        <v>478664545000</v>
      </c>
      <c r="S84" s="5">
        <v>432343271000</v>
      </c>
      <c r="T84" s="5">
        <v>550188973000</v>
      </c>
      <c r="U84" s="5">
        <v>506103231000</v>
      </c>
      <c r="V84" s="5">
        <v>427045411000</v>
      </c>
      <c r="W84" s="5">
        <v>408241445000</v>
      </c>
      <c r="X84" s="5">
        <v>360077770000</v>
      </c>
      <c r="Y84" s="5">
        <v>372771552000</v>
      </c>
      <c r="Z84" s="5">
        <v>483351733000</v>
      </c>
    </row>
    <row r="85" spans="3:26" ht="15.5" x14ac:dyDescent="0.35">
      <c r="C85" t="s">
        <v>118</v>
      </c>
      <c r="D85" s="5">
        <v>10568538000</v>
      </c>
      <c r="E85" s="5">
        <v>9393687000</v>
      </c>
      <c r="F85" s="5">
        <v>12858229000</v>
      </c>
      <c r="G85" s="5">
        <v>27243157000</v>
      </c>
      <c r="I85" s="5">
        <v>9393687000</v>
      </c>
      <c r="J85" s="5">
        <v>15558520000</v>
      </c>
      <c r="K85" s="5">
        <v>7496452000</v>
      </c>
      <c r="L85" s="5">
        <v>6129382000</v>
      </c>
      <c r="M85" s="5">
        <v>4254073000</v>
      </c>
      <c r="N85" s="5">
        <v>6151075000</v>
      </c>
      <c r="O85" s="5">
        <v>5105949000</v>
      </c>
      <c r="P85" s="5">
        <v>3475305000</v>
      </c>
      <c r="Q85" s="5">
        <v>3633550000</v>
      </c>
      <c r="R85" s="5">
        <v>7808600000</v>
      </c>
      <c r="S85" s="5">
        <v>6123565000</v>
      </c>
      <c r="T85" s="5">
        <v>13469478000</v>
      </c>
      <c r="U85" s="5">
        <v>11069237000</v>
      </c>
      <c r="V85" s="5">
        <v>12687037000</v>
      </c>
      <c r="W85" s="5">
        <v>7458876000</v>
      </c>
      <c r="X85" s="5">
        <v>3231776000</v>
      </c>
      <c r="Y85" s="5">
        <v>6442676000</v>
      </c>
      <c r="Z85" s="5">
        <v>7873740000</v>
      </c>
    </row>
    <row r="86" spans="3:26" ht="15.5" x14ac:dyDescent="0.35">
      <c r="C86" t="s">
        <v>119</v>
      </c>
      <c r="D86" s="5">
        <v>10568538000</v>
      </c>
      <c r="E86" s="5">
        <v>9393687000</v>
      </c>
      <c r="F86" s="5">
        <v>12858229000</v>
      </c>
      <c r="G86" s="5">
        <v>27243157000</v>
      </c>
      <c r="I86" s="5">
        <v>9393687000</v>
      </c>
      <c r="J86" s="5">
        <v>15558520000</v>
      </c>
      <c r="K86" s="5">
        <v>7496452000</v>
      </c>
      <c r="L86" s="5">
        <v>6129382000</v>
      </c>
      <c r="M86" s="5">
        <v>4254073000</v>
      </c>
      <c r="N86" s="5">
        <v>6151075000</v>
      </c>
      <c r="O86" s="5">
        <v>5105949000</v>
      </c>
      <c r="P86" s="5">
        <v>3475305000</v>
      </c>
      <c r="Q86" s="5">
        <v>3633550000</v>
      </c>
      <c r="R86" s="5">
        <v>7808600000</v>
      </c>
      <c r="S86" s="5">
        <v>6123565000</v>
      </c>
      <c r="T86" s="5">
        <v>13469478000</v>
      </c>
      <c r="U86" s="5">
        <v>11069237000</v>
      </c>
      <c r="V86" s="5">
        <v>12687037000</v>
      </c>
      <c r="W86" s="5">
        <v>7458876000</v>
      </c>
      <c r="X86" s="5">
        <v>3231776000</v>
      </c>
      <c r="Y86" s="5">
        <v>6442676000</v>
      </c>
      <c r="Z86" s="5">
        <v>7873740000</v>
      </c>
    </row>
    <row r="87" spans="3:26" ht="15.5" x14ac:dyDescent="0.35">
      <c r="C87" t="s">
        <v>120</v>
      </c>
      <c r="D87" s="5">
        <v>1239196033000</v>
      </c>
      <c r="E87" s="5">
        <v>1131567647000</v>
      </c>
      <c r="F87" s="5">
        <v>1119679502000</v>
      </c>
      <c r="G87" s="5">
        <v>1082381361000</v>
      </c>
      <c r="I87" s="5">
        <v>1131567647000</v>
      </c>
      <c r="J87" s="5">
        <v>1004975979000</v>
      </c>
      <c r="K87" s="5">
        <v>949910436000</v>
      </c>
      <c r="L87" s="5">
        <v>688917846000</v>
      </c>
      <c r="M87" s="5">
        <v>450988862000</v>
      </c>
      <c r="N87" s="5">
        <v>462027998000</v>
      </c>
      <c r="O87" s="5">
        <v>604717918000</v>
      </c>
      <c r="P87" s="5">
        <v>576382814000</v>
      </c>
      <c r="Q87" s="5">
        <v>514568482000</v>
      </c>
      <c r="R87" s="5">
        <v>890959036000</v>
      </c>
      <c r="S87" s="5">
        <v>923103960000</v>
      </c>
      <c r="T87" s="5">
        <v>830802449000</v>
      </c>
      <c r="U87" s="5">
        <v>682151686000</v>
      </c>
      <c r="V87" s="5">
        <v>654083460000</v>
      </c>
      <c r="W87" s="5">
        <v>686899413000</v>
      </c>
      <c r="X87" s="5">
        <v>605248646000</v>
      </c>
      <c r="Y87" s="5">
        <v>557563585000</v>
      </c>
      <c r="Z87" s="5">
        <v>775991541000</v>
      </c>
    </row>
    <row r="88" spans="3:26" ht="15.5" x14ac:dyDescent="0.35">
      <c r="C88" t="s">
        <v>98</v>
      </c>
      <c r="D88" s="5">
        <v>3511592144000</v>
      </c>
      <c r="E88" s="5">
        <v>3511592144000</v>
      </c>
      <c r="F88" s="5">
        <v>3421261798000</v>
      </c>
      <c r="G88" s="5">
        <v>3421261798000</v>
      </c>
      <c r="I88" s="5">
        <v>3511592144000</v>
      </c>
      <c r="J88" s="5">
        <v>3421261798000</v>
      </c>
      <c r="K88" s="5">
        <v>3232979403000</v>
      </c>
      <c r="L88" s="5">
        <v>3148571887000</v>
      </c>
      <c r="M88" s="5">
        <v>2996158899000</v>
      </c>
      <c r="N88" s="5">
        <v>2910877396000</v>
      </c>
      <c r="O88" s="5">
        <v>2820671995000</v>
      </c>
      <c r="P88" s="5">
        <v>2703690416000</v>
      </c>
      <c r="Q88" s="5">
        <v>2405699763000</v>
      </c>
      <c r="R88" s="5">
        <v>4074638767000</v>
      </c>
      <c r="S88" s="5">
        <v>3588860942000</v>
      </c>
      <c r="T88" s="5">
        <v>3680069586000</v>
      </c>
      <c r="U88" s="5">
        <v>3674216791000</v>
      </c>
      <c r="V88" s="5">
        <v>3251316608000</v>
      </c>
      <c r="W88" s="5">
        <v>2855960322000</v>
      </c>
      <c r="X88" s="5">
        <v>1460037869000</v>
      </c>
    </row>
    <row r="89" spans="3:26" ht="15.5" x14ac:dyDescent="0.35">
      <c r="C89" t="s">
        <v>121</v>
      </c>
      <c r="D89" s="5">
        <v>2346238615000</v>
      </c>
      <c r="E89" s="5">
        <v>2407049919000</v>
      </c>
      <c r="F89" s="5">
        <v>2441938246000</v>
      </c>
      <c r="G89" s="5">
        <v>2351989373000</v>
      </c>
      <c r="I89" s="5">
        <v>2407049919000</v>
      </c>
      <c r="J89" s="5">
        <v>2403424680000</v>
      </c>
      <c r="K89" s="5">
        <v>2441616384000</v>
      </c>
      <c r="L89" s="5">
        <v>2328864897000</v>
      </c>
      <c r="M89" s="5">
        <v>1687494334000</v>
      </c>
      <c r="N89" s="5">
        <v>1234147942000</v>
      </c>
      <c r="O89" s="5">
        <v>1436370319000</v>
      </c>
      <c r="P89" s="5">
        <v>1151925372000</v>
      </c>
      <c r="Q89" s="5">
        <v>1261014750000</v>
      </c>
      <c r="R89" s="5">
        <v>1589944730000</v>
      </c>
      <c r="S89" s="5">
        <v>1530197787000</v>
      </c>
      <c r="T89" s="5">
        <v>1628326016000</v>
      </c>
      <c r="U89" s="5">
        <v>1504650594000</v>
      </c>
      <c r="V89" s="5">
        <v>1418657427000</v>
      </c>
      <c r="W89" s="5">
        <v>1342733528000</v>
      </c>
      <c r="X89" s="5">
        <v>1181446560000</v>
      </c>
      <c r="Y89" s="5">
        <v>1417860331000</v>
      </c>
      <c r="Z89" s="5">
        <v>1634199221000</v>
      </c>
    </row>
    <row r="90" spans="3:26" ht="15.5" x14ac:dyDescent="0.35">
      <c r="C90" t="s">
        <v>122</v>
      </c>
    </row>
    <row r="91" spans="3:26" ht="15.5" x14ac:dyDescent="0.35">
      <c r="C91" t="s">
        <v>123</v>
      </c>
      <c r="Y91" s="5">
        <v>7574431000</v>
      </c>
      <c r="Z91" s="5">
        <v>109736842000</v>
      </c>
    </row>
    <row r="92" spans="3:26" ht="15.5" x14ac:dyDescent="0.35">
      <c r="C92" t="s">
        <v>125</v>
      </c>
      <c r="D92" s="5">
        <v>5919788000</v>
      </c>
      <c r="E92" s="5">
        <v>5957091000</v>
      </c>
      <c r="F92" s="5">
        <v>5922813000</v>
      </c>
      <c r="G92" s="5">
        <v>5833597000</v>
      </c>
      <c r="I92" s="5">
        <v>5957091000</v>
      </c>
      <c r="J92" s="5">
        <v>5951958000</v>
      </c>
      <c r="K92" s="5">
        <v>7957666000</v>
      </c>
      <c r="L92" s="5">
        <v>9129810000</v>
      </c>
      <c r="M92" s="5">
        <v>11760479000</v>
      </c>
      <c r="N92" s="5">
        <v>17519359000</v>
      </c>
      <c r="O92" s="5">
        <v>18182126000</v>
      </c>
      <c r="P92" s="5">
        <v>24005382000</v>
      </c>
      <c r="Q92" s="5">
        <v>24706488000</v>
      </c>
      <c r="R92" s="5">
        <v>29254908000</v>
      </c>
      <c r="S92" s="5">
        <v>26122429000</v>
      </c>
      <c r="T92" s="5">
        <v>18297987000</v>
      </c>
      <c r="U92" s="5">
        <v>15643394000</v>
      </c>
      <c r="V92" s="5">
        <v>13842443000</v>
      </c>
      <c r="W92" s="5">
        <v>11209112000</v>
      </c>
      <c r="X92" s="5">
        <v>9733402000</v>
      </c>
      <c r="Y92" s="5">
        <v>8117831000</v>
      </c>
      <c r="Z92" s="5">
        <v>7628820000</v>
      </c>
    </row>
    <row r="93" spans="3:26" ht="15.5" x14ac:dyDescent="0.35">
      <c r="C93" t="s">
        <v>124</v>
      </c>
      <c r="D93" s="5">
        <v>4831498813000</v>
      </c>
      <c r="E93" s="5">
        <v>4825144616000</v>
      </c>
      <c r="F93" s="5">
        <v>4740429525000</v>
      </c>
      <c r="G93" s="5">
        <v>4641838427000</v>
      </c>
      <c r="I93" s="5">
        <v>4825144616000</v>
      </c>
      <c r="J93" s="5">
        <v>4548856476000</v>
      </c>
      <c r="K93" s="5">
        <v>4542657221000</v>
      </c>
      <c r="L93" s="5">
        <v>4437447230000</v>
      </c>
      <c r="M93" s="5">
        <v>4414851819000</v>
      </c>
      <c r="N93" s="5">
        <v>4487169898000</v>
      </c>
      <c r="O93" s="5">
        <v>4184063703000</v>
      </c>
      <c r="P93" s="5">
        <v>4076950726000</v>
      </c>
      <c r="Q93" s="5">
        <v>3893303720000</v>
      </c>
      <c r="R93" s="5">
        <v>6042932759000</v>
      </c>
      <c r="S93" s="5">
        <v>5520673718000</v>
      </c>
      <c r="T93" s="5">
        <v>5497490587000</v>
      </c>
      <c r="U93" s="5">
        <v>5556239354000</v>
      </c>
      <c r="V93" s="5">
        <v>5070281470000</v>
      </c>
      <c r="W93" s="5">
        <v>4668875255000</v>
      </c>
      <c r="X93" s="5">
        <v>3285931092000</v>
      </c>
      <c r="Y93" s="5">
        <v>1690584778000</v>
      </c>
      <c r="Z93" s="5">
        <v>1905249467000</v>
      </c>
    </row>
    <row r="94" spans="3:26" ht="15.5" x14ac:dyDescent="0.35">
      <c r="C94" t="s">
        <v>127</v>
      </c>
      <c r="D94" s="5">
        <v>5014740312000</v>
      </c>
      <c r="E94" s="5">
        <v>4960744225000</v>
      </c>
      <c r="F94" s="5">
        <v>4902108703000</v>
      </c>
      <c r="G94" s="5">
        <v>4821746108000</v>
      </c>
      <c r="I94" s="5">
        <v>4960744225000</v>
      </c>
      <c r="J94" s="5">
        <v>4643712754000</v>
      </c>
      <c r="K94" s="5">
        <v>4575605041000</v>
      </c>
      <c r="L94" s="5">
        <v>4478080367000</v>
      </c>
      <c r="M94" s="5">
        <v>4434107022000</v>
      </c>
      <c r="N94" s="5">
        <v>4511067554000</v>
      </c>
      <c r="O94" s="5">
        <v>4321732307000</v>
      </c>
      <c r="P94" s="5">
        <v>4111800727000</v>
      </c>
      <c r="Q94" s="5">
        <v>3925670858000</v>
      </c>
      <c r="R94" s="5">
        <v>6133633947000</v>
      </c>
      <c r="S94" s="5">
        <v>5595602490000</v>
      </c>
      <c r="T94" s="5">
        <v>5586826304000</v>
      </c>
      <c r="U94" s="5">
        <v>5685248851000</v>
      </c>
      <c r="V94" s="5">
        <v>5140297807000</v>
      </c>
      <c r="W94" s="5">
        <v>4776452137000</v>
      </c>
      <c r="X94" s="5">
        <v>3350852965000</v>
      </c>
      <c r="Y94" s="5">
        <v>1820732203000</v>
      </c>
      <c r="Z94" s="5">
        <v>2106447237000</v>
      </c>
    </row>
    <row r="95" spans="3:26" ht="15.5" x14ac:dyDescent="0.35">
      <c r="C95" t="s">
        <v>128</v>
      </c>
      <c r="D95" s="5">
        <v>7360978927000</v>
      </c>
      <c r="E95" s="5">
        <v>7367794144000</v>
      </c>
      <c r="F95" s="5">
        <v>7344046949000</v>
      </c>
      <c r="G95" s="5">
        <v>7173735481000</v>
      </c>
      <c r="I95" s="5">
        <v>7367794144000</v>
      </c>
      <c r="J95" s="5">
        <v>7047137434000</v>
      </c>
      <c r="K95" s="5">
        <v>7017221425000</v>
      </c>
      <c r="L95" s="5">
        <v>6806945264000</v>
      </c>
      <c r="M95" s="5">
        <v>6121601356000</v>
      </c>
      <c r="N95" s="5">
        <v>5745215496000</v>
      </c>
      <c r="O95" s="5">
        <v>5758102626000</v>
      </c>
      <c r="P95" s="5">
        <v>5263726099000</v>
      </c>
      <c r="Q95" s="5">
        <v>5186685608000</v>
      </c>
      <c r="R95" s="5">
        <v>7723578677000</v>
      </c>
      <c r="S95" s="5">
        <v>7125800277000</v>
      </c>
      <c r="T95" s="5">
        <v>7215152320000</v>
      </c>
      <c r="U95" s="5">
        <v>7189899445000</v>
      </c>
      <c r="V95" s="5">
        <v>6558955234000</v>
      </c>
      <c r="W95" s="5">
        <v>6119185665000</v>
      </c>
      <c r="X95" s="5">
        <v>4532299525000</v>
      </c>
      <c r="Y95" s="5">
        <v>3238592534000</v>
      </c>
      <c r="Z95" s="5">
        <v>3740646458000</v>
      </c>
    </row>
    <row r="96" spans="3:26" ht="15.5" x14ac:dyDescent="0.35">
      <c r="C96" t="s">
        <v>129</v>
      </c>
    </row>
    <row r="97" spans="3:26" ht="15.5" x14ac:dyDescent="0.35">
      <c r="C97" t="s">
        <v>130</v>
      </c>
    </row>
    <row r="98" spans="3:26" ht="15.5" x14ac:dyDescent="0.35">
      <c r="C98" t="s">
        <v>131</v>
      </c>
      <c r="D98" s="5">
        <v>1068167564000</v>
      </c>
      <c r="E98" s="5">
        <v>950242049000</v>
      </c>
      <c r="F98" s="5">
        <v>1193207305000</v>
      </c>
      <c r="G98" s="5">
        <v>1003683979000</v>
      </c>
      <c r="I98" s="5">
        <v>950242049000</v>
      </c>
      <c r="J98" s="5">
        <v>894832004000</v>
      </c>
      <c r="K98" s="5">
        <v>1123458245000</v>
      </c>
      <c r="L98" s="5">
        <v>1158518478000</v>
      </c>
      <c r="M98" s="5">
        <v>1184192608000</v>
      </c>
      <c r="N98" s="5">
        <v>1173917101000</v>
      </c>
      <c r="O98" s="5">
        <v>1146204194000</v>
      </c>
      <c r="P98" s="5">
        <v>1232040043000</v>
      </c>
      <c r="Q98" s="5">
        <v>1449898887000</v>
      </c>
      <c r="R98" s="5">
        <v>1849891122000</v>
      </c>
      <c r="S98" s="5">
        <v>1757515738000</v>
      </c>
      <c r="T98" s="5">
        <v>1462013369000</v>
      </c>
      <c r="U98" s="5">
        <v>1332135012000</v>
      </c>
      <c r="V98" s="5">
        <v>967054285000</v>
      </c>
      <c r="W98" s="5">
        <v>869330538000</v>
      </c>
      <c r="X98" s="5">
        <v>756065805000</v>
      </c>
      <c r="Y98" s="5">
        <v>6544974708000</v>
      </c>
      <c r="Z98" s="5">
        <v>8482018294000</v>
      </c>
    </row>
    <row r="99" spans="3:26" ht="15.5" x14ac:dyDescent="0.35">
      <c r="C99" t="s">
        <v>132</v>
      </c>
      <c r="D99" s="5">
        <v>286041649000</v>
      </c>
      <c r="E99" s="5">
        <v>243083759000</v>
      </c>
      <c r="F99" s="5">
        <v>274293140000</v>
      </c>
      <c r="G99" s="5">
        <v>227374039000</v>
      </c>
      <c r="I99" s="5">
        <v>243083759000</v>
      </c>
      <c r="J99" s="5">
        <v>170195983000</v>
      </c>
      <c r="K99" s="5">
        <v>177902459000</v>
      </c>
      <c r="L99" s="5">
        <v>129325250000</v>
      </c>
      <c r="M99" s="5">
        <v>179550871000</v>
      </c>
      <c r="N99" s="5">
        <v>209072201000</v>
      </c>
      <c r="O99" s="5">
        <v>203556609000</v>
      </c>
      <c r="P99" s="5">
        <v>107754700000</v>
      </c>
      <c r="Q99" s="5">
        <v>19176404000</v>
      </c>
      <c r="R99" s="5">
        <v>314288657000</v>
      </c>
      <c r="S99" s="5">
        <v>85557130000</v>
      </c>
    </row>
    <row r="100" spans="3:26" ht="15.5" x14ac:dyDescent="0.35">
      <c r="C100" t="s">
        <v>133</v>
      </c>
    </row>
    <row r="101" spans="3:26" ht="15.5" x14ac:dyDescent="0.35">
      <c r="C101" t="s">
        <v>335</v>
      </c>
      <c r="D101" s="5">
        <v>300583346000</v>
      </c>
      <c r="E101" s="5">
        <v>285672101000</v>
      </c>
      <c r="F101" s="5">
        <v>453166735000</v>
      </c>
      <c r="G101" s="5">
        <v>354909522000</v>
      </c>
      <c r="I101" s="5">
        <v>285672101000</v>
      </c>
      <c r="J101" s="5">
        <v>263033824000</v>
      </c>
      <c r="K101" s="5">
        <v>288706204000</v>
      </c>
      <c r="L101" s="5">
        <v>310073324000</v>
      </c>
      <c r="M101" s="5">
        <v>217094900000</v>
      </c>
      <c r="N101" s="5">
        <v>268158404000</v>
      </c>
      <c r="O101" s="5">
        <v>359753523000</v>
      </c>
      <c r="P101" s="5">
        <v>418320531000</v>
      </c>
      <c r="Q101" s="5">
        <v>743626053000</v>
      </c>
      <c r="R101" s="5">
        <v>908232351000</v>
      </c>
      <c r="S101" s="5">
        <v>844738135000</v>
      </c>
      <c r="T101" s="5">
        <v>669932074000</v>
      </c>
      <c r="U101" s="5">
        <v>535359459000</v>
      </c>
      <c r="V101" s="5">
        <v>371636007000</v>
      </c>
      <c r="W101" s="5">
        <v>395761429000</v>
      </c>
      <c r="X101" s="5">
        <v>309199315000</v>
      </c>
      <c r="Y101" s="5">
        <v>220747191000</v>
      </c>
      <c r="Z101" s="5">
        <v>321629632000</v>
      </c>
    </row>
    <row r="102" spans="3:26" ht="15.5" x14ac:dyDescent="0.35">
      <c r="C102" t="s">
        <v>134</v>
      </c>
      <c r="N102" s="5">
        <v>232345931000</v>
      </c>
      <c r="O102" s="5">
        <v>156354938000</v>
      </c>
      <c r="P102" s="5">
        <v>272577547000</v>
      </c>
      <c r="Q102" s="5">
        <v>87236057000</v>
      </c>
      <c r="R102" s="5">
        <v>40458518000</v>
      </c>
      <c r="S102" s="5">
        <v>10029121000</v>
      </c>
      <c r="T102" s="5">
        <v>10593842000</v>
      </c>
      <c r="U102" s="5">
        <v>12747645000</v>
      </c>
      <c r="V102" s="5">
        <v>6855249000</v>
      </c>
      <c r="W102" s="5">
        <v>18160153000</v>
      </c>
      <c r="X102" s="5">
        <v>29182759000</v>
      </c>
      <c r="Y102" s="5">
        <v>19560090000</v>
      </c>
      <c r="Z102" s="5">
        <v>22988351000</v>
      </c>
    </row>
    <row r="103" spans="3:26" ht="15.5" x14ac:dyDescent="0.35">
      <c r="C103" t="s">
        <v>337</v>
      </c>
      <c r="D103" s="5">
        <v>50317291000</v>
      </c>
      <c r="E103" s="5">
        <v>31726839000</v>
      </c>
      <c r="F103" s="5">
        <v>33722287000</v>
      </c>
      <c r="G103" s="5">
        <v>24674823000</v>
      </c>
      <c r="I103" s="5">
        <v>31726839000</v>
      </c>
      <c r="J103" s="5">
        <v>40387290000</v>
      </c>
      <c r="K103" s="5">
        <v>40535835000</v>
      </c>
      <c r="L103" s="5">
        <v>33963177000</v>
      </c>
      <c r="M103" s="5">
        <v>46609389000</v>
      </c>
      <c r="N103" s="5">
        <v>232345931000</v>
      </c>
      <c r="O103" s="5">
        <v>156354938000</v>
      </c>
      <c r="P103" s="5">
        <v>272577547000</v>
      </c>
      <c r="Q103" s="5">
        <v>87236057000</v>
      </c>
      <c r="R103" s="5">
        <v>40458518000</v>
      </c>
      <c r="S103" s="5">
        <v>10029121000</v>
      </c>
      <c r="T103" s="5">
        <v>10593842000</v>
      </c>
      <c r="U103" s="5">
        <v>12747645000</v>
      </c>
      <c r="V103" s="5">
        <v>6855249000</v>
      </c>
      <c r="W103" s="5">
        <v>18160153000</v>
      </c>
      <c r="X103" s="5">
        <v>29182759000</v>
      </c>
      <c r="Y103" s="5">
        <v>19560090000</v>
      </c>
      <c r="Z103" s="5">
        <v>22988351000</v>
      </c>
    </row>
    <row r="104" spans="3:26" ht="15.5" x14ac:dyDescent="0.35">
      <c r="C104" t="s">
        <v>135</v>
      </c>
      <c r="D104" s="5">
        <v>11539055000</v>
      </c>
      <c r="E104" s="5">
        <v>10855266000</v>
      </c>
      <c r="F104" s="5">
        <v>9103788000</v>
      </c>
      <c r="G104" s="5">
        <v>11100904000</v>
      </c>
      <c r="I104" s="5">
        <v>10855266000</v>
      </c>
      <c r="J104" s="5">
        <v>19718228000</v>
      </c>
      <c r="K104" s="5">
        <v>37493690000</v>
      </c>
      <c r="L104" s="5">
        <v>100757092000</v>
      </c>
      <c r="M104" s="5">
        <v>166152044000</v>
      </c>
      <c r="N104" s="5">
        <v>45866116000</v>
      </c>
      <c r="O104" s="5">
        <v>16817152000</v>
      </c>
      <c r="P104" s="5">
        <v>74889509000</v>
      </c>
      <c r="Q104" s="5">
        <v>50745024000</v>
      </c>
      <c r="R104" s="5">
        <v>38619616000</v>
      </c>
      <c r="S104" s="5">
        <v>40245941000</v>
      </c>
      <c r="T104" s="5">
        <v>59648584000</v>
      </c>
      <c r="U104" s="5">
        <v>84293135000</v>
      </c>
      <c r="V104" s="5">
        <v>68511383000</v>
      </c>
      <c r="W104" s="5">
        <v>39534194000</v>
      </c>
      <c r="X104" s="5">
        <v>92017590000</v>
      </c>
      <c r="Y104" s="5">
        <v>21296875000</v>
      </c>
      <c r="Z104" s="5">
        <v>26870691000</v>
      </c>
    </row>
    <row r="105" spans="3:26" ht="15.5" x14ac:dyDescent="0.35">
      <c r="C105" t="s">
        <v>136</v>
      </c>
      <c r="D105" s="5">
        <v>198406734000</v>
      </c>
      <c r="E105" s="5">
        <v>176771346000</v>
      </c>
      <c r="F105" s="5">
        <v>203313833000</v>
      </c>
      <c r="G105" s="5">
        <v>192653083000</v>
      </c>
      <c r="I105" s="5">
        <v>176771346000</v>
      </c>
      <c r="J105" s="5">
        <v>171914213000</v>
      </c>
      <c r="K105" s="5">
        <v>243105938000</v>
      </c>
      <c r="L105" s="5">
        <v>243425478000</v>
      </c>
      <c r="M105" s="5">
        <v>231016668000</v>
      </c>
      <c r="N105" s="5">
        <v>155669692000</v>
      </c>
      <c r="O105" s="5">
        <v>178644247000</v>
      </c>
      <c r="P105" s="5">
        <v>175497941000</v>
      </c>
      <c r="Q105" s="5">
        <v>164473236000</v>
      </c>
      <c r="R105" s="5">
        <v>291003710000</v>
      </c>
      <c r="S105" s="5">
        <v>370911433000</v>
      </c>
      <c r="T105" s="5">
        <v>440805947000</v>
      </c>
      <c r="U105" s="5">
        <v>445806763000</v>
      </c>
      <c r="V105" s="5">
        <v>311032691000</v>
      </c>
      <c r="W105" s="5">
        <v>253295562000</v>
      </c>
      <c r="X105" s="5">
        <v>145846141000</v>
      </c>
      <c r="Y105" s="5">
        <v>2195724934000</v>
      </c>
      <c r="Z105" s="5">
        <v>2806725300000</v>
      </c>
    </row>
    <row r="106" spans="3:26" ht="15.5" x14ac:dyDescent="0.35">
      <c r="C106" t="s">
        <v>138</v>
      </c>
    </row>
    <row r="107" spans="3:26" ht="15.5" x14ac:dyDescent="0.35">
      <c r="C107" t="s">
        <v>422</v>
      </c>
      <c r="D107" s="5">
        <v>202048224000</v>
      </c>
      <c r="E107" s="5">
        <v>184692348000</v>
      </c>
      <c r="F107" s="5">
        <v>199929849000</v>
      </c>
      <c r="G107" s="5">
        <v>172034524000</v>
      </c>
      <c r="I107" s="5">
        <v>184692348000</v>
      </c>
      <c r="J107" s="5">
        <v>202209706000</v>
      </c>
      <c r="K107" s="5">
        <v>299173174000</v>
      </c>
      <c r="L107" s="5">
        <v>298439521000</v>
      </c>
      <c r="M107" s="5">
        <v>279310321000</v>
      </c>
      <c r="N107" s="5">
        <v>228083871000</v>
      </c>
      <c r="O107" s="5">
        <v>208979745000</v>
      </c>
      <c r="P107" s="5">
        <v>173679995000</v>
      </c>
      <c r="Q107" s="5">
        <v>140255124000</v>
      </c>
      <c r="R107" s="5">
        <v>247285979000</v>
      </c>
      <c r="S107" s="5">
        <v>393257549000</v>
      </c>
      <c r="T107" s="5">
        <v>270380000000</v>
      </c>
      <c r="U107" s="5">
        <v>244273600000</v>
      </c>
      <c r="V107" s="5">
        <v>188152000000</v>
      </c>
      <c r="W107" s="5">
        <v>162579200000</v>
      </c>
      <c r="X107" s="5">
        <v>179820000000</v>
      </c>
      <c r="Y107" s="5">
        <v>4087645618000</v>
      </c>
      <c r="Z107" s="5">
        <v>5303804320000</v>
      </c>
    </row>
    <row r="108" spans="3:26" ht="15.5" x14ac:dyDescent="0.35">
      <c r="C108" t="s">
        <v>339</v>
      </c>
      <c r="Q108" s="5">
        <v>238578527000</v>
      </c>
    </row>
    <row r="109" spans="3:26" ht="15.5" x14ac:dyDescent="0.35">
      <c r="C109" t="s">
        <v>143</v>
      </c>
      <c r="D109" s="5">
        <v>202048224000</v>
      </c>
      <c r="E109" s="5">
        <v>184692348000</v>
      </c>
      <c r="F109" s="5">
        <v>199929849000</v>
      </c>
      <c r="G109" s="5">
        <v>172034524000</v>
      </c>
      <c r="I109" s="5">
        <v>184692348000</v>
      </c>
      <c r="J109" s="5">
        <v>202209706000</v>
      </c>
      <c r="K109" s="5">
        <v>299173174000</v>
      </c>
      <c r="L109" s="5">
        <v>298439521000</v>
      </c>
      <c r="M109" s="5">
        <v>279310321000</v>
      </c>
      <c r="N109" s="5">
        <v>228083871000</v>
      </c>
      <c r="O109" s="5">
        <v>208979745000</v>
      </c>
      <c r="P109" s="5">
        <v>173679995000</v>
      </c>
      <c r="Q109" s="5">
        <v>378833651000</v>
      </c>
      <c r="R109" s="5">
        <v>247285979000</v>
      </c>
      <c r="S109" s="5">
        <v>393257549000</v>
      </c>
      <c r="T109" s="5">
        <v>270380000000</v>
      </c>
      <c r="U109" s="5">
        <v>244273600000</v>
      </c>
      <c r="V109" s="5">
        <v>188152000000</v>
      </c>
      <c r="W109" s="5">
        <v>162579200000</v>
      </c>
      <c r="X109" s="5">
        <v>179820000000</v>
      </c>
      <c r="Y109" s="5">
        <v>4087645618000</v>
      </c>
      <c r="Z109" s="5">
        <v>5303804320000</v>
      </c>
    </row>
    <row r="110" spans="3:26" ht="15.5" x14ac:dyDescent="0.35">
      <c r="C110" t="s">
        <v>144</v>
      </c>
      <c r="D110" s="5">
        <v>941840726000</v>
      </c>
      <c r="E110" s="5">
        <v>1019756846000</v>
      </c>
      <c r="F110" s="5">
        <v>817927404000</v>
      </c>
      <c r="G110" s="5">
        <v>828956267000</v>
      </c>
      <c r="I110" s="5">
        <v>1019756846000</v>
      </c>
      <c r="J110" s="5">
        <v>793989706000</v>
      </c>
      <c r="K110" s="5">
        <v>935578926000</v>
      </c>
      <c r="L110" s="5">
        <v>1165288729000</v>
      </c>
      <c r="M110" s="5">
        <v>1460390824000</v>
      </c>
      <c r="N110" s="5">
        <v>1893036762000</v>
      </c>
      <c r="O110" s="5">
        <v>2078931547000</v>
      </c>
      <c r="P110" s="5">
        <v>1790318082000</v>
      </c>
      <c r="Q110" s="5">
        <v>1982491638000</v>
      </c>
      <c r="R110" s="5">
        <v>4260587861000</v>
      </c>
      <c r="S110" s="5">
        <v>4253165495000</v>
      </c>
      <c r="T110" s="5">
        <v>4431566852000</v>
      </c>
      <c r="U110" s="5">
        <v>4667652082000</v>
      </c>
      <c r="V110" s="5">
        <v>4354332728000</v>
      </c>
      <c r="W110" s="5">
        <v>4377279233000</v>
      </c>
      <c r="X110" s="5">
        <v>4261455236000</v>
      </c>
      <c r="Y110" s="5">
        <v>213621447000</v>
      </c>
      <c r="Z110" s="5">
        <v>220652471000</v>
      </c>
    </row>
    <row r="111" spans="3:26" ht="15.5" x14ac:dyDescent="0.35">
      <c r="C111" t="s">
        <v>145</v>
      </c>
      <c r="D111" s="5">
        <v>941840726000</v>
      </c>
      <c r="E111" s="5">
        <v>1019756846000</v>
      </c>
      <c r="F111" s="5">
        <v>817927404000</v>
      </c>
      <c r="G111" s="5">
        <v>828956267000</v>
      </c>
      <c r="I111" s="5">
        <v>1019756846000</v>
      </c>
      <c r="J111" s="5">
        <v>793989706000</v>
      </c>
      <c r="K111" s="5">
        <v>935578926000</v>
      </c>
      <c r="L111" s="5">
        <v>1165288729000</v>
      </c>
      <c r="M111" s="5">
        <v>1460390824000</v>
      </c>
      <c r="N111" s="5">
        <v>1893036762000</v>
      </c>
      <c r="O111" s="5">
        <v>2078931547000</v>
      </c>
      <c r="P111" s="5">
        <v>1790318082000</v>
      </c>
      <c r="Q111" s="5">
        <v>1982491638000</v>
      </c>
      <c r="R111" s="5">
        <v>4260587861000</v>
      </c>
      <c r="S111" s="5">
        <v>4253165495000</v>
      </c>
      <c r="T111" s="5">
        <v>4431566852000</v>
      </c>
      <c r="U111" s="5">
        <v>4667652082000</v>
      </c>
      <c r="V111" s="5">
        <v>4354332728000</v>
      </c>
      <c r="W111" s="5">
        <v>4377279233000</v>
      </c>
      <c r="X111" s="5">
        <v>4261455236000</v>
      </c>
      <c r="Y111" s="5">
        <v>213621447000</v>
      </c>
      <c r="Z111" s="5">
        <v>220652471000</v>
      </c>
    </row>
    <row r="112" spans="3:26" ht="15.5" x14ac:dyDescent="0.35">
      <c r="C112" t="s">
        <v>148</v>
      </c>
    </row>
    <row r="113" spans="2:26" ht="15.5" x14ac:dyDescent="0.35">
      <c r="C113" t="s">
        <v>139</v>
      </c>
      <c r="D113" s="5">
        <v>380833768000</v>
      </c>
      <c r="E113" s="5">
        <v>462116965000</v>
      </c>
      <c r="F113" s="5">
        <v>318252630000</v>
      </c>
      <c r="G113" s="5">
        <v>336713850000</v>
      </c>
      <c r="I113" s="5">
        <v>462116965000</v>
      </c>
      <c r="J113" s="5">
        <v>301597629000</v>
      </c>
      <c r="K113" s="5">
        <v>448432170000</v>
      </c>
      <c r="L113" s="5">
        <v>681360825000</v>
      </c>
      <c r="M113" s="5">
        <v>939303841000</v>
      </c>
      <c r="N113" s="5">
        <v>1219234667000</v>
      </c>
      <c r="O113" s="5">
        <v>1417708180000</v>
      </c>
      <c r="P113" s="5">
        <v>1242248924000</v>
      </c>
      <c r="Q113" s="5">
        <v>1415928920000</v>
      </c>
      <c r="R113" s="5">
        <v>3081535955000</v>
      </c>
      <c r="S113" s="5">
        <v>3397875096000</v>
      </c>
      <c r="T113" s="5">
        <v>3791508253000</v>
      </c>
      <c r="U113" s="5">
        <v>4067554663000</v>
      </c>
      <c r="V113" s="5">
        <v>3789354409000</v>
      </c>
      <c r="W113" s="5">
        <v>3826136154000</v>
      </c>
      <c r="X113" s="5">
        <v>3904096206000</v>
      </c>
    </row>
    <row r="114" spans="2:26" ht="15.5" x14ac:dyDescent="0.35">
      <c r="C114" t="s">
        <v>149</v>
      </c>
      <c r="D114" s="5">
        <v>380833768000</v>
      </c>
      <c r="E114" s="5">
        <v>462116965000</v>
      </c>
      <c r="F114" s="5">
        <v>318252630000</v>
      </c>
      <c r="G114" s="5">
        <v>336713850000</v>
      </c>
      <c r="I114" s="5">
        <v>462116965000</v>
      </c>
      <c r="J114" s="5">
        <v>301597629000</v>
      </c>
      <c r="K114" s="5">
        <v>448432170000</v>
      </c>
      <c r="L114" s="5">
        <v>681360825000</v>
      </c>
      <c r="M114" s="5">
        <v>939303841000</v>
      </c>
      <c r="N114" s="5">
        <v>1219234667000</v>
      </c>
      <c r="O114" s="5">
        <v>1417708180000</v>
      </c>
      <c r="P114" s="5">
        <v>1242248924000</v>
      </c>
      <c r="Q114" s="5">
        <v>1415928920000</v>
      </c>
      <c r="R114" s="5">
        <v>3081535955000</v>
      </c>
      <c r="S114" s="5">
        <v>3397875096000</v>
      </c>
      <c r="T114" s="5">
        <v>3791508253000</v>
      </c>
      <c r="U114" s="5">
        <v>4067554663000</v>
      </c>
      <c r="V114" s="5">
        <v>3789354409000</v>
      </c>
      <c r="W114" s="5">
        <v>3826136154000</v>
      </c>
      <c r="X114" s="5">
        <v>3904096206000</v>
      </c>
    </row>
    <row r="115" spans="2:26" ht="15.5" x14ac:dyDescent="0.35">
      <c r="C115" t="s">
        <v>146</v>
      </c>
      <c r="D115" s="5">
        <v>74053784000</v>
      </c>
      <c r="E115" s="5">
        <v>82855181000</v>
      </c>
      <c r="F115" s="5">
        <v>71925288000</v>
      </c>
      <c r="G115" s="5">
        <v>74690391000</v>
      </c>
      <c r="I115" s="5">
        <v>82855181000</v>
      </c>
      <c r="J115" s="5">
        <v>89262554000</v>
      </c>
      <c r="K115" s="5">
        <v>88375054000</v>
      </c>
      <c r="L115" s="5">
        <v>100604053000</v>
      </c>
      <c r="M115" s="5">
        <v>65556937000</v>
      </c>
      <c r="N115" s="5">
        <v>23754580000</v>
      </c>
      <c r="O115" s="5">
        <v>24139032000</v>
      </c>
      <c r="P115" s="5">
        <v>43649152000</v>
      </c>
      <c r="Q115" s="5">
        <v>40172197000</v>
      </c>
      <c r="R115" s="5">
        <v>86515416000</v>
      </c>
      <c r="S115" s="5">
        <v>107817161000</v>
      </c>
      <c r="T115" s="5">
        <v>163637040000</v>
      </c>
      <c r="U115" s="5">
        <v>196376784000</v>
      </c>
      <c r="V115" s="5">
        <v>212883595000</v>
      </c>
      <c r="W115" s="5">
        <v>264537354000</v>
      </c>
      <c r="X115" s="5">
        <v>122258602000</v>
      </c>
      <c r="Y115" s="5">
        <v>17674170000</v>
      </c>
      <c r="Z115" s="5">
        <v>36987358000</v>
      </c>
    </row>
    <row r="116" spans="2:26" ht="15.5" x14ac:dyDescent="0.35">
      <c r="C116" t="s">
        <v>150</v>
      </c>
      <c r="D116" s="5">
        <v>2010008290000</v>
      </c>
      <c r="E116" s="5">
        <v>1969998895000</v>
      </c>
      <c r="F116" s="5">
        <v>2011134709000</v>
      </c>
      <c r="G116" s="5">
        <v>1832640246000</v>
      </c>
      <c r="I116" s="5">
        <v>1969998895000</v>
      </c>
      <c r="J116" s="5">
        <v>1688821710000</v>
      </c>
      <c r="K116" s="5">
        <v>2059037171000</v>
      </c>
      <c r="L116" s="5">
        <v>2323807207000</v>
      </c>
      <c r="M116" s="5">
        <v>2644583432000</v>
      </c>
      <c r="N116" s="5">
        <v>3066953863000</v>
      </c>
      <c r="O116" s="5">
        <v>3225135741000</v>
      </c>
      <c r="P116" s="5">
        <v>3022358125000</v>
      </c>
      <c r="Q116" s="5">
        <v>3432390525000</v>
      </c>
      <c r="R116" s="5">
        <v>6110478983000</v>
      </c>
      <c r="S116" s="5">
        <v>6010681233000</v>
      </c>
      <c r="T116" s="5">
        <v>5893580221000</v>
      </c>
      <c r="U116" s="5">
        <v>5999787094000</v>
      </c>
      <c r="V116" s="5">
        <v>5321387013000</v>
      </c>
      <c r="W116" s="5">
        <v>5246609771000</v>
      </c>
      <c r="X116" s="5">
        <v>5017521041000</v>
      </c>
      <c r="Y116" s="5">
        <v>6758596155000</v>
      </c>
      <c r="Z116" s="5">
        <v>8702670765000</v>
      </c>
    </row>
    <row r="117" spans="2:26" ht="15.5" x14ac:dyDescent="0.35">
      <c r="C117" t="s">
        <v>151</v>
      </c>
    </row>
    <row r="118" spans="2:26" ht="15.5" x14ac:dyDescent="0.35">
      <c r="C118" t="s">
        <v>152</v>
      </c>
      <c r="D118" s="5">
        <v>661500000000</v>
      </c>
      <c r="E118" s="5">
        <v>661500000000</v>
      </c>
      <c r="F118" s="5">
        <v>661500000000</v>
      </c>
      <c r="G118" s="5">
        <v>661500000000</v>
      </c>
      <c r="I118" s="5">
        <v>661500000000</v>
      </c>
      <c r="J118" s="5">
        <v>661500000000</v>
      </c>
      <c r="K118" s="5">
        <v>661500000000</v>
      </c>
      <c r="L118" s="5">
        <v>661500000000</v>
      </c>
      <c r="M118" s="5">
        <v>661500000000</v>
      </c>
      <c r="N118" s="5">
        <v>661500000000</v>
      </c>
      <c r="O118" s="5">
        <v>661500000000</v>
      </c>
      <c r="P118" s="5">
        <v>661500000000</v>
      </c>
      <c r="Q118" s="5">
        <v>661500000000</v>
      </c>
      <c r="R118" s="5">
        <v>661500000000</v>
      </c>
      <c r="S118" s="5">
        <v>661500000000</v>
      </c>
      <c r="T118" s="5">
        <v>661500000000</v>
      </c>
      <c r="U118" s="5">
        <v>661500000000</v>
      </c>
      <c r="V118" s="5">
        <v>661500000000</v>
      </c>
      <c r="W118" s="5">
        <v>661500000000</v>
      </c>
      <c r="X118" s="5">
        <v>661500000000</v>
      </c>
      <c r="Y118" s="5">
        <v>661500000000</v>
      </c>
      <c r="Z118" s="5">
        <v>661500000000</v>
      </c>
    </row>
    <row r="119" spans="2:26" ht="15.5" x14ac:dyDescent="0.35">
      <c r="C119" t="s">
        <v>153</v>
      </c>
      <c r="D119" s="5">
        <v>304721042000</v>
      </c>
      <c r="E119" s="5">
        <v>304721042000</v>
      </c>
      <c r="F119" s="5">
        <v>304721042000</v>
      </c>
      <c r="G119" s="5">
        <v>304721042000</v>
      </c>
      <c r="I119" s="5">
        <v>304721042000</v>
      </c>
      <c r="J119" s="5">
        <v>304721042000</v>
      </c>
      <c r="K119" s="5">
        <v>304721042000</v>
      </c>
      <c r="L119" s="5">
        <v>304721042000</v>
      </c>
      <c r="M119" s="5">
        <v>304721042000</v>
      </c>
      <c r="N119" s="5">
        <v>304440593000</v>
      </c>
      <c r="O119" s="5">
        <v>304440593000</v>
      </c>
      <c r="P119" s="5">
        <v>256596602000</v>
      </c>
      <c r="Q119" s="5">
        <v>256596602000</v>
      </c>
      <c r="R119" s="5">
        <v>154800000000</v>
      </c>
      <c r="S119" s="5">
        <v>154800000000</v>
      </c>
      <c r="T119" s="5">
        <v>154800000000</v>
      </c>
      <c r="U119" s="5">
        <v>154800000000</v>
      </c>
      <c r="V119" s="5">
        <v>154800000000</v>
      </c>
      <c r="W119" s="5">
        <v>154800000000</v>
      </c>
      <c r="X119" s="5">
        <v>154800000000</v>
      </c>
      <c r="Y119" s="5">
        <v>154800000000</v>
      </c>
      <c r="Z119" s="5">
        <v>154800000000</v>
      </c>
    </row>
    <row r="120" spans="2:26" ht="15.5" x14ac:dyDescent="0.35">
      <c r="C120" t="s">
        <v>154</v>
      </c>
      <c r="D120" s="5">
        <v>873157451000</v>
      </c>
      <c r="E120" s="5">
        <v>919982063000</v>
      </c>
      <c r="F120" s="5">
        <v>945429400000</v>
      </c>
      <c r="G120" s="5">
        <v>953612395000</v>
      </c>
      <c r="I120" s="5">
        <v>919982063000</v>
      </c>
      <c r="J120" s="5">
        <v>970832884000</v>
      </c>
      <c r="K120" s="5">
        <v>758983809000</v>
      </c>
      <c r="L120" s="5">
        <v>368345128000</v>
      </c>
      <c r="M120" s="5">
        <v>-485362017000</v>
      </c>
      <c r="N120" s="5">
        <v>-1198556356000</v>
      </c>
      <c r="O120" s="5">
        <v>-1253645703000</v>
      </c>
      <c r="P120" s="5">
        <v>-1380419044000</v>
      </c>
      <c r="Q120" s="5">
        <v>-1569501282000</v>
      </c>
      <c r="R120" s="5">
        <v>-3277839073000</v>
      </c>
      <c r="S120" s="5">
        <v>-3290041898000</v>
      </c>
      <c r="T120" s="5">
        <v>-3174797487000</v>
      </c>
      <c r="U120" s="5">
        <v>-3300404440000</v>
      </c>
      <c r="V120" s="5">
        <v>-2830048387000</v>
      </c>
      <c r="W120" s="5">
        <v>-2799684428000</v>
      </c>
      <c r="X120" s="5">
        <v>-2761559385000</v>
      </c>
      <c r="Y120" s="5">
        <v>-4336303621000</v>
      </c>
      <c r="Z120" s="5">
        <v>-5778324307000</v>
      </c>
    </row>
    <row r="121" spans="2:26" ht="15.5" x14ac:dyDescent="0.35">
      <c r="C121" t="s">
        <v>341</v>
      </c>
      <c r="D121" s="5">
        <v>132300000000</v>
      </c>
      <c r="E121" s="5">
        <v>132300000000</v>
      </c>
      <c r="F121" s="5">
        <v>132300000000</v>
      </c>
      <c r="G121" s="5">
        <v>132300000000</v>
      </c>
      <c r="I121" s="5">
        <v>132300000000</v>
      </c>
      <c r="J121" s="5">
        <v>132300000000</v>
      </c>
      <c r="K121" s="5">
        <v>66150000000</v>
      </c>
      <c r="L121" s="5">
        <v>6308000000</v>
      </c>
      <c r="M121" s="5">
        <v>6308000000</v>
      </c>
      <c r="N121" s="5">
        <v>6308000000</v>
      </c>
      <c r="O121" s="5">
        <v>6308000000</v>
      </c>
      <c r="P121" s="5">
        <v>6308000000</v>
      </c>
      <c r="Q121" s="5">
        <v>6308000000</v>
      </c>
      <c r="R121" s="5">
        <v>6308000000</v>
      </c>
      <c r="S121" s="5">
        <v>6308000000</v>
      </c>
      <c r="T121" s="5">
        <v>6308000000</v>
      </c>
      <c r="U121" s="5">
        <v>6308000000</v>
      </c>
      <c r="V121" s="5">
        <v>6308000000</v>
      </c>
      <c r="W121" s="5">
        <v>6308000000</v>
      </c>
      <c r="X121" s="5">
        <v>6308000000</v>
      </c>
      <c r="Y121" s="5">
        <v>6308000000</v>
      </c>
      <c r="Z121" s="5">
        <v>6308000000</v>
      </c>
    </row>
    <row r="122" spans="2:26" ht="15.5" x14ac:dyDescent="0.35">
      <c r="C122" t="s">
        <v>342</v>
      </c>
      <c r="D122" s="5">
        <v>740857451000</v>
      </c>
      <c r="E122" s="5">
        <v>787682063000</v>
      </c>
      <c r="F122" s="5">
        <v>813129400000</v>
      </c>
      <c r="G122" s="5">
        <v>821312395000</v>
      </c>
      <c r="I122" s="5">
        <v>787682063000</v>
      </c>
      <c r="J122" s="5">
        <v>838532884000</v>
      </c>
      <c r="K122" s="5">
        <v>692833809000</v>
      </c>
      <c r="L122" s="5">
        <v>362037128000</v>
      </c>
      <c r="M122" s="5">
        <v>-491670017000</v>
      </c>
      <c r="N122" s="5">
        <v>-1204864356000</v>
      </c>
      <c r="O122" s="5">
        <v>-1259953703000</v>
      </c>
      <c r="P122" s="5">
        <v>-1386727044000</v>
      </c>
      <c r="Q122" s="5">
        <v>-1575809282000</v>
      </c>
      <c r="R122" s="5">
        <v>-3284147073000</v>
      </c>
      <c r="S122" s="5">
        <v>-3296349898000</v>
      </c>
      <c r="T122" s="5">
        <v>-3181105487000</v>
      </c>
      <c r="U122" s="5">
        <v>-3306712440000</v>
      </c>
      <c r="V122" s="5">
        <v>-2836356387000</v>
      </c>
      <c r="W122" s="5">
        <v>-2805992428000</v>
      </c>
      <c r="X122" s="5">
        <v>-2767867385000</v>
      </c>
      <c r="Y122" s="5">
        <v>-4342611621000</v>
      </c>
      <c r="Z122" s="5">
        <v>-5784632307000</v>
      </c>
    </row>
    <row r="123" spans="2:26" ht="15.5" x14ac:dyDescent="0.35">
      <c r="C123" t="s">
        <v>343</v>
      </c>
      <c r="D123" s="5">
        <v>873157451000</v>
      </c>
      <c r="E123" s="5">
        <v>919982063000</v>
      </c>
      <c r="F123" s="5">
        <v>945429400000</v>
      </c>
      <c r="G123" s="5">
        <v>953612395000</v>
      </c>
      <c r="I123" s="5">
        <v>919982063000</v>
      </c>
      <c r="J123" s="5">
        <v>970832884000</v>
      </c>
      <c r="K123" s="5">
        <v>758983809000</v>
      </c>
      <c r="L123" s="5">
        <v>368345128000</v>
      </c>
      <c r="M123" s="5">
        <v>-485362017000</v>
      </c>
      <c r="N123" s="5">
        <v>-1198556356000</v>
      </c>
      <c r="O123" s="5">
        <v>-1253645703000</v>
      </c>
      <c r="P123" s="5">
        <v>-1380419044000</v>
      </c>
      <c r="Q123" s="5">
        <v>-1569501282000</v>
      </c>
      <c r="R123" s="5">
        <v>-3277839073000</v>
      </c>
      <c r="S123" s="5">
        <v>-3290041898000</v>
      </c>
      <c r="T123" s="5">
        <v>-3174797487000</v>
      </c>
      <c r="U123" s="5">
        <v>-3300404440000</v>
      </c>
      <c r="V123" s="5">
        <v>-2830048387000</v>
      </c>
      <c r="W123" s="5">
        <v>-2799684428000</v>
      </c>
      <c r="X123" s="5">
        <v>-2761559385000</v>
      </c>
      <c r="Y123" s="5">
        <v>-4336303621000</v>
      </c>
      <c r="Z123" s="5">
        <v>-5778324307000</v>
      </c>
    </row>
    <row r="124" spans="2:26" ht="15.5" x14ac:dyDescent="0.35">
      <c r="C124" t="s">
        <v>9</v>
      </c>
      <c r="D124" s="5">
        <v>5350970637000</v>
      </c>
      <c r="E124" s="5">
        <v>5397795249000</v>
      </c>
      <c r="F124" s="5">
        <v>5332912240000</v>
      </c>
      <c r="G124" s="5">
        <v>5341095235000</v>
      </c>
      <c r="I124" s="5">
        <v>5397795249000</v>
      </c>
      <c r="J124" s="5">
        <v>5358315724000</v>
      </c>
      <c r="K124" s="5">
        <v>4958184254000</v>
      </c>
      <c r="L124" s="5">
        <v>4483138057000</v>
      </c>
      <c r="M124" s="5">
        <v>3477017924000</v>
      </c>
      <c r="N124" s="5">
        <v>2678261633000</v>
      </c>
      <c r="O124" s="5">
        <v>2532966885000</v>
      </c>
      <c r="P124" s="5">
        <v>2241367974000</v>
      </c>
      <c r="Q124" s="5">
        <v>1754295083000</v>
      </c>
      <c r="R124" s="5">
        <v>1613099694000</v>
      </c>
      <c r="S124" s="5">
        <v>1115119044000</v>
      </c>
      <c r="T124" s="5">
        <v>1321572099000</v>
      </c>
      <c r="U124" s="5">
        <v>1190112351000</v>
      </c>
      <c r="V124" s="5">
        <v>1237568221000</v>
      </c>
      <c r="W124" s="5">
        <v>872575894000</v>
      </c>
      <c r="X124" s="5">
        <v>-485221516000</v>
      </c>
      <c r="Y124" s="5">
        <v>-3520003621000</v>
      </c>
      <c r="Z124" s="5">
        <v>-4962024307000</v>
      </c>
    </row>
    <row r="125" spans="2:26" ht="15.5" x14ac:dyDescent="0.35">
      <c r="C125" t="s">
        <v>156</v>
      </c>
      <c r="D125" s="5">
        <v>7360978927000</v>
      </c>
      <c r="E125" s="5">
        <v>7367794144000</v>
      </c>
      <c r="F125" s="5">
        <v>7344046949000</v>
      </c>
      <c r="G125" s="5">
        <v>7173735481000</v>
      </c>
      <c r="I125" s="5">
        <v>7367794144000</v>
      </c>
      <c r="J125" s="5">
        <v>7047137434000</v>
      </c>
      <c r="K125" s="5">
        <v>7017221425000</v>
      </c>
      <c r="L125" s="5">
        <v>6806945264000</v>
      </c>
      <c r="M125" s="5">
        <v>6121601356000</v>
      </c>
      <c r="N125" s="5">
        <v>5745215496000</v>
      </c>
      <c r="O125" s="5">
        <v>5758102626000</v>
      </c>
      <c r="P125" s="5">
        <v>5263726099000</v>
      </c>
      <c r="Q125" s="5">
        <v>5186685608000</v>
      </c>
      <c r="R125" s="5">
        <v>7723578677000</v>
      </c>
      <c r="S125" s="5">
        <v>7125800277000</v>
      </c>
      <c r="T125" s="5">
        <v>7215152320000</v>
      </c>
      <c r="U125" s="5">
        <v>7189899445000</v>
      </c>
      <c r="V125" s="5">
        <v>6558955234000</v>
      </c>
      <c r="W125" s="5">
        <v>6119185665000</v>
      </c>
      <c r="X125" s="5">
        <v>4532299525000</v>
      </c>
      <c r="Y125" s="5">
        <v>3238592534000</v>
      </c>
      <c r="Z125" s="5">
        <v>3740646458000</v>
      </c>
    </row>
    <row r="126" spans="2:26" ht="15.5" x14ac:dyDescent="0.35">
      <c r="C126" t="s">
        <v>157</v>
      </c>
      <c r="D126" s="5">
        <v>6615000000</v>
      </c>
      <c r="E126" s="5">
        <v>6615000000</v>
      </c>
      <c r="F126" s="5">
        <v>6615000000</v>
      </c>
      <c r="G126" s="5">
        <v>6615000000</v>
      </c>
      <c r="I126" s="5">
        <v>6615000000</v>
      </c>
      <c r="J126" s="5">
        <v>6615000000</v>
      </c>
      <c r="K126" s="5">
        <v>6615000000</v>
      </c>
      <c r="L126" s="5">
        <v>6615000000</v>
      </c>
      <c r="M126" s="5">
        <v>1323000000</v>
      </c>
      <c r="N126" s="5">
        <v>1323000000</v>
      </c>
      <c r="O126" s="5">
        <v>1323000000</v>
      </c>
      <c r="P126" s="5">
        <v>1323000000</v>
      </c>
      <c r="Q126" s="5">
        <v>1323000000</v>
      </c>
      <c r="R126" s="5">
        <v>1323000000</v>
      </c>
      <c r="S126" s="5">
        <v>1323000000</v>
      </c>
      <c r="T126" s="5">
        <v>1323000000</v>
      </c>
      <c r="U126" s="5">
        <v>1323000000</v>
      </c>
      <c r="V126" s="5">
        <v>1323000000</v>
      </c>
      <c r="W126" s="5">
        <v>1323000000</v>
      </c>
      <c r="X126" s="5">
        <v>1323000000</v>
      </c>
      <c r="Y126" s="5">
        <v>1323000000</v>
      </c>
      <c r="Z126" s="5">
        <v>1323000000</v>
      </c>
    </row>
    <row r="128" spans="2:26" ht="15.5" x14ac:dyDescent="0.35">
      <c r="B128" t="s">
        <v>158</v>
      </c>
      <c r="C128" t="s">
        <v>159</v>
      </c>
      <c r="D128" s="5">
        <v>-25059745000</v>
      </c>
      <c r="E128" s="5">
        <v>43265265000</v>
      </c>
      <c r="F128" s="5">
        <v>20932598000</v>
      </c>
      <c r="G128" s="5">
        <v>-53229430000</v>
      </c>
      <c r="I128" s="5">
        <v>161140936000</v>
      </c>
      <c r="J128" s="5">
        <v>477052730000</v>
      </c>
      <c r="K128" s="5">
        <v>467768657000</v>
      </c>
      <c r="L128" s="5">
        <v>796189896000</v>
      </c>
      <c r="M128" s="5">
        <v>873062045000</v>
      </c>
      <c r="N128" s="5">
        <v>399139103000</v>
      </c>
      <c r="O128" s="5">
        <v>175969808000</v>
      </c>
      <c r="P128" s="5">
        <v>227388878000</v>
      </c>
      <c r="Q128" s="5">
        <v>243550943000</v>
      </c>
      <c r="R128" s="5">
        <v>234571143000</v>
      </c>
      <c r="S128" s="5">
        <v>367602920000</v>
      </c>
      <c r="T128" s="5">
        <v>460633645000</v>
      </c>
      <c r="U128" s="5">
        <v>638446530000</v>
      </c>
      <c r="V128" s="5">
        <v>518836783000</v>
      </c>
      <c r="W128" s="5">
        <v>180066457000</v>
      </c>
      <c r="X128" s="5">
        <v>519766440000</v>
      </c>
      <c r="Y128" s="5">
        <v>548396982000</v>
      </c>
      <c r="Z128" s="5">
        <v>267919968000</v>
      </c>
    </row>
    <row r="129" spans="3:26" ht="15.5" x14ac:dyDescent="0.35">
      <c r="C129" t="s">
        <v>470</v>
      </c>
      <c r="D129" s="5">
        <v>939551277000</v>
      </c>
      <c r="E129" s="5">
        <v>1131378008000</v>
      </c>
      <c r="F129" s="5">
        <v>949684890000</v>
      </c>
      <c r="G129" s="5">
        <v>1002758324000</v>
      </c>
      <c r="I129" s="5">
        <v>4171928185000</v>
      </c>
      <c r="J129" s="5">
        <v>4436353940000</v>
      </c>
      <c r="K129" s="5">
        <v>4809783083000</v>
      </c>
      <c r="L129" s="5">
        <v>5048791991000</v>
      </c>
      <c r="M129" s="5">
        <v>4287292535000</v>
      </c>
      <c r="N129" s="5">
        <v>3705465632000</v>
      </c>
      <c r="O129" s="5">
        <v>3872242820000</v>
      </c>
      <c r="P129" s="5">
        <v>5705885247000</v>
      </c>
      <c r="Q129" s="5">
        <v>6157967584000</v>
      </c>
      <c r="R129" s="5">
        <v>5744642206000</v>
      </c>
      <c r="S129" s="5">
        <v>5833958642000</v>
      </c>
      <c r="T129" s="5">
        <v>5586609493000</v>
      </c>
      <c r="U129" s="5">
        <v>5106739265000</v>
      </c>
      <c r="V129" s="5">
        <v>4561906153000</v>
      </c>
      <c r="W129" s="5">
        <v>3835408741000</v>
      </c>
      <c r="X129" s="5">
        <v>3393460427000</v>
      </c>
      <c r="Y129" s="5">
        <v>3275271348000</v>
      </c>
      <c r="Z129" s="5">
        <v>3316616052000</v>
      </c>
    </row>
    <row r="130" spans="3:26" ht="15.5" x14ac:dyDescent="0.35">
      <c r="C130" t="s">
        <v>452</v>
      </c>
      <c r="D130" s="5">
        <v>-932781177000</v>
      </c>
      <c r="E130" s="5">
        <v>-1062748895000</v>
      </c>
      <c r="F130" s="5">
        <v>-893786018000</v>
      </c>
      <c r="G130" s="5">
        <v>-1013699298000</v>
      </c>
      <c r="I130" s="5">
        <v>-3860015327000</v>
      </c>
      <c r="J130" s="5">
        <v>-3737551170000</v>
      </c>
      <c r="K130" s="5">
        <v>-3994021980000</v>
      </c>
      <c r="L130" s="5">
        <v>-3847885508000</v>
      </c>
      <c r="M130" s="5">
        <v>-3228004991000</v>
      </c>
      <c r="N130" s="5">
        <v>-3105614473000</v>
      </c>
      <c r="O130" s="5">
        <v>-3356358736000</v>
      </c>
      <c r="P130" s="5">
        <v>-5249281176000</v>
      </c>
      <c r="Q130" s="5">
        <v>-5577493100000</v>
      </c>
      <c r="R130" s="5">
        <v>-5049558818000</v>
      </c>
      <c r="S130" s="5">
        <v>-5042800544000</v>
      </c>
      <c r="T130" s="5">
        <v>-4706886436000</v>
      </c>
      <c r="U130" s="5">
        <v>-4120564755000</v>
      </c>
      <c r="V130" s="5">
        <v>-3790307994000</v>
      </c>
      <c r="W130" s="5">
        <v>-3381436764000</v>
      </c>
      <c r="X130" s="5">
        <v>-2832170486000</v>
      </c>
      <c r="Y130" s="5">
        <v>-2714835397000</v>
      </c>
      <c r="Z130" s="5">
        <v>-3042568201000</v>
      </c>
    </row>
    <row r="131" spans="3:26" ht="15.5" x14ac:dyDescent="0.35">
      <c r="C131" t="s">
        <v>207</v>
      </c>
      <c r="D131" s="5">
        <v>-26286232000</v>
      </c>
      <c r="E131" s="5">
        <v>-13543046000</v>
      </c>
      <c r="F131" s="5">
        <v>-21917785000</v>
      </c>
      <c r="G131" s="5">
        <v>-15689672000</v>
      </c>
      <c r="I131" s="5">
        <v>-68227242000</v>
      </c>
      <c r="J131" s="5">
        <v>-78822087000</v>
      </c>
      <c r="K131" s="5">
        <v>-98979670000</v>
      </c>
      <c r="L131" s="5">
        <v>-114881904000</v>
      </c>
      <c r="M131" s="5">
        <v>-155955990000</v>
      </c>
      <c r="N131" s="5">
        <v>-166231390000</v>
      </c>
      <c r="O131" s="5">
        <v>-176177489000</v>
      </c>
      <c r="P131" s="5">
        <v>-170111870000</v>
      </c>
      <c r="Q131" s="5">
        <v>-388172444000</v>
      </c>
      <c r="R131" s="5">
        <v>-422915785000</v>
      </c>
      <c r="S131" s="5">
        <v>-353128164000</v>
      </c>
      <c r="T131" s="5">
        <v>-341428688000</v>
      </c>
      <c r="U131" s="5">
        <v>-258391175000</v>
      </c>
      <c r="V131" s="5">
        <v>-158402176000</v>
      </c>
      <c r="W131" s="5">
        <v>-140945559000</v>
      </c>
      <c r="X131" s="5">
        <v>-11532373000</v>
      </c>
      <c r="Y131" s="5">
        <v>-5213743000</v>
      </c>
      <c r="Z131" s="5">
        <v>-5208295000</v>
      </c>
    </row>
    <row r="132" spans="3:26" ht="15.5" x14ac:dyDescent="0.35">
      <c r="C132" t="s">
        <v>429</v>
      </c>
      <c r="D132" s="5">
        <v>-12287790000</v>
      </c>
      <c r="E132" s="5">
        <v>-11820802000</v>
      </c>
      <c r="F132" s="5">
        <v>-13048489000</v>
      </c>
      <c r="G132" s="5">
        <v>-26598784000</v>
      </c>
      <c r="I132" s="5">
        <v>-82544680000</v>
      </c>
      <c r="J132" s="5">
        <v>-142927953000</v>
      </c>
      <c r="K132" s="5">
        <v>-249012776000</v>
      </c>
      <c r="L132" s="5">
        <v>-289834683000</v>
      </c>
      <c r="M132" s="5">
        <v>-55302312000</v>
      </c>
      <c r="N132" s="5">
        <v>-41324626000</v>
      </c>
      <c r="O132" s="5">
        <v>-163736787000</v>
      </c>
      <c r="P132" s="5">
        <v>-80146021000</v>
      </c>
      <c r="Q132" s="5">
        <v>-25009427000</v>
      </c>
      <c r="R132" s="5">
        <v>-52829340000</v>
      </c>
      <c r="S132" s="5">
        <v>-96302359000</v>
      </c>
      <c r="T132" s="5">
        <v>-131026646000</v>
      </c>
      <c r="U132" s="5">
        <v>-94444778000</v>
      </c>
      <c r="V132" s="5">
        <v>-94359200000</v>
      </c>
      <c r="W132" s="5">
        <v>-132959961000</v>
      </c>
      <c r="X132" s="5">
        <v>-29991128000</v>
      </c>
      <c r="Y132" s="5">
        <v>-6825226000</v>
      </c>
      <c r="Z132" s="5">
        <v>-919588000</v>
      </c>
    </row>
    <row r="133" spans="3:26" ht="15.5" x14ac:dyDescent="0.35">
      <c r="C133" t="s">
        <v>471</v>
      </c>
      <c r="D133" s="5">
        <v>6744177000</v>
      </c>
      <c r="M133" s="5">
        <v>25032803000</v>
      </c>
      <c r="N133" s="5">
        <v>6843960000</v>
      </c>
      <c r="P133" s="5">
        <v>21042698000</v>
      </c>
      <c r="Q133" s="5">
        <v>76258330000</v>
      </c>
      <c r="R133" s="5">
        <v>15232880000</v>
      </c>
      <c r="S133" s="5">
        <v>25875345000</v>
      </c>
      <c r="T133" s="5">
        <v>53365922000</v>
      </c>
      <c r="U133" s="5">
        <v>5107973000</v>
      </c>
    </row>
    <row r="134" spans="3:26" ht="15.5" x14ac:dyDescent="0.35">
      <c r="C134" t="s">
        <v>165</v>
      </c>
      <c r="D134" s="5">
        <v>-20969431000</v>
      </c>
      <c r="E134" s="5">
        <v>100802011000</v>
      </c>
      <c r="F134" s="5">
        <v>56353206000</v>
      </c>
      <c r="G134" s="5">
        <v>-24262117000</v>
      </c>
      <c r="I134" s="5">
        <v>169702047000</v>
      </c>
      <c r="J134" s="5">
        <v>-350418364000</v>
      </c>
      <c r="K134" s="5">
        <v>-355068517000</v>
      </c>
      <c r="L134" s="5">
        <v>-295508861000</v>
      </c>
      <c r="M134" s="5">
        <v>-298363768000</v>
      </c>
      <c r="N134" s="5">
        <v>-166875800000</v>
      </c>
      <c r="O134" s="5">
        <v>241731541000</v>
      </c>
      <c r="P134" s="5">
        <v>-54569075000</v>
      </c>
      <c r="Q134" s="5">
        <v>-485714780000</v>
      </c>
      <c r="R134" s="5">
        <v>-52411002000</v>
      </c>
      <c r="S134" s="5">
        <v>-209505827000</v>
      </c>
      <c r="T134" s="5">
        <v>-275311075000</v>
      </c>
      <c r="U134" s="5">
        <v>-196497153000</v>
      </c>
      <c r="V134" s="5">
        <v>-143534000000</v>
      </c>
      <c r="W134" s="5">
        <v>-103710000000</v>
      </c>
      <c r="X134" s="5">
        <v>-487838747000</v>
      </c>
      <c r="Y134" s="5">
        <v>-325233383000</v>
      </c>
      <c r="Z134" s="5">
        <v>-166347379000</v>
      </c>
    </row>
    <row r="135" spans="3:26" ht="15.5" x14ac:dyDescent="0.35">
      <c r="C135" t="s">
        <v>166</v>
      </c>
      <c r="D135" s="5">
        <v>-100965584000</v>
      </c>
      <c r="E135" s="5">
        <v>-24274465000</v>
      </c>
      <c r="F135" s="5">
        <v>-131317626000</v>
      </c>
      <c r="G135" s="5">
        <v>-139446126000</v>
      </c>
      <c r="I135" s="5">
        <v>-458697783000</v>
      </c>
      <c r="J135" s="5">
        <v>-214227634000</v>
      </c>
      <c r="K135" s="5">
        <v>-258980599000</v>
      </c>
      <c r="L135" s="5">
        <v>-146785704000</v>
      </c>
      <c r="M135" s="5">
        <v>-279937954000</v>
      </c>
      <c r="N135" s="5">
        <v>-191361829000</v>
      </c>
      <c r="O135" s="5">
        <v>-335589935000</v>
      </c>
      <c r="P135" s="5">
        <v>-227355464000</v>
      </c>
      <c r="Q135" s="5">
        <v>294233215000</v>
      </c>
      <c r="R135" s="5">
        <v>-180684822000</v>
      </c>
      <c r="S135" s="5">
        <v>-208841778000</v>
      </c>
      <c r="T135" s="5">
        <v>-220143178000</v>
      </c>
      <c r="U135" s="5">
        <v>-401269516000</v>
      </c>
      <c r="V135" s="5">
        <v>-333998780000</v>
      </c>
      <c r="W135" s="5">
        <v>-125925884000</v>
      </c>
      <c r="X135" s="5">
        <v>-256925547000</v>
      </c>
      <c r="Y135" s="5">
        <v>-79206048000</v>
      </c>
      <c r="Z135" s="5">
        <v>-26123101000</v>
      </c>
    </row>
    <row r="136" spans="3:26" ht="15.5" x14ac:dyDescent="0.35">
      <c r="C136" t="s">
        <v>472</v>
      </c>
      <c r="Q136" s="5">
        <v>-3144809000</v>
      </c>
      <c r="R136" s="5">
        <v>-7104675000</v>
      </c>
      <c r="S136" s="5">
        <v>9467687000</v>
      </c>
      <c r="T136" s="5">
        <v>3729510000</v>
      </c>
      <c r="U136" s="5">
        <v>-14911414000</v>
      </c>
      <c r="V136" s="5">
        <v>15742837000</v>
      </c>
      <c r="W136" s="5">
        <v>-562901000</v>
      </c>
      <c r="X136" s="5">
        <v>37627582000</v>
      </c>
      <c r="Y136" s="5">
        <v>-27793677000</v>
      </c>
      <c r="Z136" s="5">
        <v>61458683000</v>
      </c>
    </row>
    <row r="137" spans="3:26" ht="15.5" x14ac:dyDescent="0.35">
      <c r="C137" t="s">
        <v>171</v>
      </c>
      <c r="D137" s="5">
        <v>1901553000</v>
      </c>
      <c r="E137" s="5">
        <v>2184075000</v>
      </c>
      <c r="F137" s="5">
        <v>2344841000</v>
      </c>
      <c r="G137" s="5">
        <v>3355220000</v>
      </c>
      <c r="I137" s="5">
        <v>11918599000</v>
      </c>
      <c r="J137" s="5">
        <v>15931601000</v>
      </c>
      <c r="K137" s="5">
        <v>14708455000</v>
      </c>
      <c r="L137" s="5">
        <v>9464598000</v>
      </c>
      <c r="M137" s="5">
        <v>2736726000</v>
      </c>
      <c r="N137" s="5">
        <v>1687323000</v>
      </c>
      <c r="O137" s="5">
        <v>977296000</v>
      </c>
      <c r="P137" s="5">
        <v>819083000</v>
      </c>
      <c r="Q137" s="5">
        <v>1022049000</v>
      </c>
      <c r="R137" s="5">
        <v>1056756000</v>
      </c>
      <c r="S137" s="5">
        <v>898897000</v>
      </c>
      <c r="T137" s="5">
        <v>2041918000</v>
      </c>
      <c r="U137" s="5">
        <v>2060294000</v>
      </c>
      <c r="V137" s="5">
        <v>1485776000</v>
      </c>
      <c r="W137" s="5">
        <v>4001510000</v>
      </c>
      <c r="X137" s="5">
        <v>2257465000</v>
      </c>
      <c r="Y137" s="5">
        <v>13327386000</v>
      </c>
      <c r="Z137" s="5">
        <v>8465074000</v>
      </c>
    </row>
    <row r="138" spans="3:26" ht="15.5" x14ac:dyDescent="0.35">
      <c r="C138" t="s">
        <v>168</v>
      </c>
      <c r="D138" s="5">
        <v>-34130515000</v>
      </c>
      <c r="E138" s="5">
        <v>-50314158000</v>
      </c>
      <c r="F138" s="5">
        <v>-149999772000</v>
      </c>
      <c r="G138" s="5">
        <v>-84194496000</v>
      </c>
      <c r="I138" s="5">
        <v>-396087239000</v>
      </c>
      <c r="J138" s="5">
        <v>-155812402000</v>
      </c>
      <c r="K138" s="5">
        <v>-249497474000</v>
      </c>
      <c r="L138" s="5">
        <v>-127232664000</v>
      </c>
      <c r="M138" s="5">
        <v>-105092575000</v>
      </c>
      <c r="N138" s="5">
        <v>-161498760000</v>
      </c>
      <c r="O138" s="5">
        <v>-191803529000</v>
      </c>
      <c r="P138" s="5">
        <v>-175713066000</v>
      </c>
      <c r="Q138" s="5">
        <v>-122475477000</v>
      </c>
      <c r="R138" s="5">
        <v>-180846122000</v>
      </c>
      <c r="S138" s="5">
        <v>-222649573000</v>
      </c>
      <c r="T138" s="5">
        <v>-226937767000</v>
      </c>
      <c r="U138" s="5">
        <v>-390828833000</v>
      </c>
      <c r="V138" s="5">
        <v>-352663555000</v>
      </c>
      <c r="W138" s="5">
        <v>-131732203000</v>
      </c>
      <c r="X138" s="5">
        <v>-299256797000</v>
      </c>
      <c r="Y138" s="5">
        <v>-67160445000</v>
      </c>
      <c r="Z138" s="5">
        <v>-98522837000</v>
      </c>
    </row>
    <row r="139" spans="3:26" ht="15.5" x14ac:dyDescent="0.35">
      <c r="C139" t="s">
        <v>170</v>
      </c>
      <c r="D139" s="5">
        <v>550189000</v>
      </c>
      <c r="E139" s="5">
        <v>6455213000</v>
      </c>
      <c r="F139" s="5">
        <v>-3060743000</v>
      </c>
      <c r="G139" s="5">
        <v>3131008000</v>
      </c>
      <c r="I139" s="5">
        <v>6525478000</v>
      </c>
      <c r="J139" s="5">
        <v>18750000</v>
      </c>
      <c r="K139" s="5">
        <v>395074000</v>
      </c>
      <c r="L139" s="5">
        <v>529991000</v>
      </c>
      <c r="M139" s="5">
        <v>188700000</v>
      </c>
      <c r="O139" s="5">
        <v>1221638000</v>
      </c>
      <c r="P139" s="5">
        <v>494800000</v>
      </c>
      <c r="Q139" s="5">
        <v>1006725000</v>
      </c>
      <c r="R139" s="5">
        <v>9573259000</v>
      </c>
      <c r="S139" s="5">
        <v>3715751000</v>
      </c>
      <c r="T139" s="5">
        <v>1206153000</v>
      </c>
      <c r="U139" s="5">
        <v>1980115000</v>
      </c>
      <c r="V139" s="5">
        <v>1054112000</v>
      </c>
      <c r="W139" s="5">
        <v>2617535000</v>
      </c>
      <c r="X139" s="5">
        <v>2061653000</v>
      </c>
      <c r="Y139" s="5">
        <v>2396488000</v>
      </c>
      <c r="Z139" s="5">
        <v>2443379000</v>
      </c>
    </row>
    <row r="140" spans="3:26" ht="15.5" x14ac:dyDescent="0.35">
      <c r="C140" t="s">
        <v>172</v>
      </c>
      <c r="D140" s="5">
        <v>-69286811000</v>
      </c>
      <c r="E140" s="5">
        <v>17400405000</v>
      </c>
      <c r="F140" s="5">
        <v>19398048000</v>
      </c>
      <c r="G140" s="5">
        <v>-61737858000</v>
      </c>
      <c r="I140" s="5">
        <v>-81054621000</v>
      </c>
      <c r="J140" s="5">
        <v>-74365583000</v>
      </c>
      <c r="K140" s="5">
        <v>-24586654000</v>
      </c>
      <c r="L140" s="5">
        <v>-29552040000</v>
      </c>
      <c r="M140" s="5">
        <v>-5543437000</v>
      </c>
      <c r="N140" s="5">
        <v>-4427010000</v>
      </c>
      <c r="O140" s="5">
        <v>-117535191000</v>
      </c>
      <c r="P140" s="5">
        <v>-8893332000</v>
      </c>
      <c r="Q140" s="5">
        <v>-5308670000</v>
      </c>
      <c r="R140" s="5">
        <v>-3685279000</v>
      </c>
    </row>
    <row r="141" spans="3:26" ht="15.5" x14ac:dyDescent="0.35">
      <c r="C141" t="s">
        <v>473</v>
      </c>
      <c r="L141" s="5">
        <v>4411000</v>
      </c>
      <c r="N141" s="5">
        <v>33230000</v>
      </c>
      <c r="O141" s="5">
        <v>218428000</v>
      </c>
      <c r="P141" s="5">
        <v>404583000</v>
      </c>
      <c r="Q141" s="5">
        <v>-1397000</v>
      </c>
      <c r="R141" s="5">
        <v>17805000</v>
      </c>
      <c r="S141" s="5">
        <v>-156244000</v>
      </c>
      <c r="T141" s="5">
        <v>-57827000</v>
      </c>
      <c r="U141" s="5">
        <v>-106036000</v>
      </c>
      <c r="V141" s="5">
        <v>382050000</v>
      </c>
      <c r="W141" s="5">
        <v>-249825000</v>
      </c>
      <c r="X141" s="5">
        <v>384550000</v>
      </c>
      <c r="Y141" s="5">
        <v>24200000</v>
      </c>
      <c r="Z141" s="5">
        <v>32600000</v>
      </c>
    </row>
    <row r="142" spans="3:26" ht="15.5" x14ac:dyDescent="0.35">
      <c r="C142" t="s">
        <v>474</v>
      </c>
    </row>
    <row r="143" spans="3:26" ht="15.5" x14ac:dyDescent="0.35">
      <c r="C143" t="s">
        <v>475</v>
      </c>
      <c r="P143" s="5">
        <v>404193000</v>
      </c>
      <c r="Q143" s="5">
        <v>-11086000</v>
      </c>
      <c r="R143" s="5">
        <v>303434000</v>
      </c>
      <c r="S143" s="5">
        <v>-118296000</v>
      </c>
      <c r="T143" s="5">
        <v>-125165000</v>
      </c>
    </row>
    <row r="144" spans="3:26" ht="15.5" x14ac:dyDescent="0.35">
      <c r="C144" t="s">
        <v>476</v>
      </c>
      <c r="O144" s="5">
        <v>-175214000</v>
      </c>
      <c r="P144" s="5">
        <v>1594791000</v>
      </c>
      <c r="Q144" s="5">
        <v>-1854120000</v>
      </c>
    </row>
    <row r="145" spans="3:26" ht="15.5" x14ac:dyDescent="0.35">
      <c r="C145" t="s">
        <v>477</v>
      </c>
    </row>
    <row r="146" spans="3:26" ht="15.5" x14ac:dyDescent="0.35">
      <c r="C146" t="s">
        <v>192</v>
      </c>
      <c r="M146" s="5">
        <v>-172227368000</v>
      </c>
      <c r="N146" s="5">
        <v>-27156612000</v>
      </c>
      <c r="O146" s="5">
        <v>-28493363000</v>
      </c>
      <c r="P146" s="5">
        <v>-46466516000</v>
      </c>
    </row>
    <row r="147" spans="3:26" ht="15.5" x14ac:dyDescent="0.35">
      <c r="C147" t="s">
        <v>478</v>
      </c>
      <c r="Q147" s="5">
        <v>425000000000</v>
      </c>
      <c r="U147" s="5">
        <v>536358000</v>
      </c>
    </row>
    <row r="148" spans="3:26" ht="15.5" x14ac:dyDescent="0.35">
      <c r="C148" t="s">
        <v>186</v>
      </c>
      <c r="D148" s="5">
        <v>-20969431000</v>
      </c>
      <c r="E148" s="5">
        <v>100802011000</v>
      </c>
      <c r="F148" s="5">
        <v>56353206000</v>
      </c>
      <c r="G148" s="5">
        <v>-24262117000</v>
      </c>
      <c r="I148" s="5">
        <v>169702047000</v>
      </c>
      <c r="J148" s="5">
        <v>-350418364000</v>
      </c>
      <c r="K148" s="5">
        <v>-355068517000</v>
      </c>
      <c r="L148" s="5">
        <v>-295508861000</v>
      </c>
      <c r="M148" s="5">
        <v>-298363768000</v>
      </c>
      <c r="N148" s="5">
        <v>-166875800000</v>
      </c>
      <c r="O148" s="5">
        <v>241731541000</v>
      </c>
      <c r="P148" s="5">
        <v>-54569075000</v>
      </c>
      <c r="Q148" s="5">
        <v>-485714780000</v>
      </c>
      <c r="R148" s="5">
        <v>-52411002000</v>
      </c>
      <c r="S148" s="5">
        <v>-209505827000</v>
      </c>
      <c r="T148" s="5">
        <v>-275311075000</v>
      </c>
      <c r="U148" s="5">
        <v>-196497153000</v>
      </c>
      <c r="V148" s="5">
        <v>-143534000000</v>
      </c>
      <c r="W148" s="5">
        <v>-103710000000</v>
      </c>
      <c r="X148" s="5">
        <v>-487838747000</v>
      </c>
      <c r="Y148" s="5">
        <v>-325233383000</v>
      </c>
      <c r="Z148" s="5">
        <v>-166347379000</v>
      </c>
    </row>
    <row r="149" spans="3:26" ht="15.5" x14ac:dyDescent="0.35">
      <c r="C149" t="s">
        <v>479</v>
      </c>
      <c r="D149" s="5">
        <v>255634649000</v>
      </c>
      <c r="E149" s="5">
        <v>145589751000</v>
      </c>
      <c r="F149" s="5">
        <v>172274641000</v>
      </c>
      <c r="G149" s="5">
        <v>175342743000</v>
      </c>
      <c r="I149" s="5">
        <v>606471663000</v>
      </c>
      <c r="J149" s="5">
        <v>455427088000</v>
      </c>
      <c r="K149" s="5">
        <v>543938129000</v>
      </c>
      <c r="L149" s="5">
        <v>331152773000</v>
      </c>
      <c r="M149" s="5">
        <v>377368825000</v>
      </c>
      <c r="N149" s="5">
        <v>562061230000</v>
      </c>
      <c r="O149" s="5">
        <v>628284487000</v>
      </c>
      <c r="P149" s="5">
        <v>106958296000</v>
      </c>
      <c r="Q149" s="5">
        <v>403569073000</v>
      </c>
      <c r="R149" s="5">
        <v>393574592000</v>
      </c>
      <c r="S149" s="5">
        <v>85557130000</v>
      </c>
    </row>
    <row r="150" spans="3:26" ht="15.5" x14ac:dyDescent="0.35">
      <c r="C150" t="s">
        <v>480</v>
      </c>
      <c r="D150" s="5">
        <v>-212676759000</v>
      </c>
      <c r="E150" s="5">
        <v>-176799132000</v>
      </c>
      <c r="F150" s="5">
        <v>-125355540000</v>
      </c>
      <c r="G150" s="5">
        <v>-136230489000</v>
      </c>
      <c r="I150" s="5">
        <v>-533583887000</v>
      </c>
      <c r="J150" s="5">
        <v>-463133564000</v>
      </c>
      <c r="K150" s="5">
        <v>-495360920000</v>
      </c>
      <c r="L150" s="5">
        <v>-381378394000</v>
      </c>
      <c r="M150" s="5">
        <v>-406890155000</v>
      </c>
      <c r="N150" s="5">
        <v>-556545638000</v>
      </c>
      <c r="O150" s="5">
        <v>-532482578000</v>
      </c>
      <c r="P150" s="5">
        <v>-18380000000</v>
      </c>
      <c r="Q150" s="5">
        <v>-401455328000</v>
      </c>
      <c r="R150" s="5">
        <v>-164843065000</v>
      </c>
    </row>
    <row r="151" spans="3:26" ht="15.5" x14ac:dyDescent="0.35">
      <c r="C151" t="s">
        <v>481</v>
      </c>
      <c r="E151" s="5">
        <v>-27897000</v>
      </c>
      <c r="G151" s="5">
        <v>-46159810000</v>
      </c>
      <c r="I151" s="5">
        <v>-46187707000</v>
      </c>
      <c r="J151" s="5">
        <v>-98913879000</v>
      </c>
      <c r="K151" s="5">
        <v>-171450724000</v>
      </c>
    </row>
    <row r="152" spans="3:26" ht="15.5" x14ac:dyDescent="0.35">
      <c r="C152" t="s">
        <v>482</v>
      </c>
      <c r="E152" s="5">
        <v>125390416000</v>
      </c>
      <c r="F152" s="5">
        <v>-125390416000</v>
      </c>
      <c r="X152" s="5">
        <v>-495413178000</v>
      </c>
      <c r="Y152" s="5">
        <v>-325233383000</v>
      </c>
      <c r="Z152" s="5">
        <v>-166347379000</v>
      </c>
    </row>
    <row r="153" spans="3:26" ht="15.5" x14ac:dyDescent="0.35">
      <c r="C153" t="s">
        <v>483</v>
      </c>
      <c r="S153" s="5">
        <v>-2998780000</v>
      </c>
      <c r="T153" s="5">
        <v>-14050782000</v>
      </c>
      <c r="U153" s="5">
        <v>-6309953000</v>
      </c>
    </row>
    <row r="154" spans="3:26" ht="15.5" x14ac:dyDescent="0.35">
      <c r="C154" t="s">
        <v>484</v>
      </c>
      <c r="E154" s="5">
        <v>3412455000</v>
      </c>
      <c r="G154" s="5">
        <v>-3412455000</v>
      </c>
    </row>
    <row r="155" spans="3:26" ht="15.5" x14ac:dyDescent="0.35">
      <c r="C155" t="s">
        <v>485</v>
      </c>
      <c r="G155" s="5">
        <v>3283334000</v>
      </c>
    </row>
    <row r="156" spans="3:26" ht="15.5" x14ac:dyDescent="0.35">
      <c r="C156" t="s">
        <v>486</v>
      </c>
      <c r="L156" s="5">
        <v>-6469424000</v>
      </c>
      <c r="M156" s="5">
        <v>-41417435000</v>
      </c>
      <c r="N156" s="5">
        <v>7865261000</v>
      </c>
      <c r="O156" s="5">
        <v>4578994000</v>
      </c>
      <c r="P156" s="5">
        <v>-2892246000</v>
      </c>
      <c r="Q156" s="5">
        <v>38334850000</v>
      </c>
      <c r="X156" s="5">
        <v>7574431000</v>
      </c>
    </row>
    <row r="157" spans="3:26" ht="15.5" x14ac:dyDescent="0.35">
      <c r="C157" t="s">
        <v>134</v>
      </c>
    </row>
    <row r="158" spans="3:26" ht="15.5" x14ac:dyDescent="0.35">
      <c r="C158" t="s">
        <v>487</v>
      </c>
    </row>
    <row r="159" spans="3:26" ht="15.5" x14ac:dyDescent="0.35">
      <c r="C159" t="s">
        <v>488</v>
      </c>
      <c r="N159" s="5">
        <v>111658000</v>
      </c>
      <c r="O159" s="5">
        <v>-140611874000</v>
      </c>
    </row>
    <row r="160" spans="3:26" ht="15.5" x14ac:dyDescent="0.35">
      <c r="C160" t="s">
        <v>489</v>
      </c>
      <c r="M160" s="5">
        <v>1279373000</v>
      </c>
      <c r="N160" s="5">
        <v>-998924000</v>
      </c>
    </row>
    <row r="161" spans="2:26" ht="15.5" x14ac:dyDescent="0.35">
      <c r="C161" t="s">
        <v>490</v>
      </c>
      <c r="O161" s="5">
        <v>71203506000</v>
      </c>
    </row>
    <row r="162" spans="2:26" ht="15.5" x14ac:dyDescent="0.35">
      <c r="C162" t="s">
        <v>215</v>
      </c>
      <c r="D162" s="5">
        <v>-146994760000</v>
      </c>
      <c r="E162" s="5">
        <v>119792811000</v>
      </c>
      <c r="F162" s="5">
        <v>-54031822000</v>
      </c>
      <c r="G162" s="5">
        <v>-216937673000</v>
      </c>
      <c r="I162" s="5">
        <v>-127854800000</v>
      </c>
      <c r="J162" s="5">
        <v>-87593268000</v>
      </c>
      <c r="K162" s="5">
        <v>-146280459000</v>
      </c>
      <c r="L162" s="5">
        <v>353895331000</v>
      </c>
      <c r="M162" s="5">
        <v>294760323000</v>
      </c>
      <c r="N162" s="5">
        <v>40901474000</v>
      </c>
      <c r="O162" s="5">
        <v>82111414000</v>
      </c>
      <c r="P162" s="5">
        <v>-54535661000</v>
      </c>
      <c r="Q162" s="5">
        <v>52069378000</v>
      </c>
      <c r="R162" s="5">
        <v>1475319000</v>
      </c>
      <c r="S162" s="5">
        <v>-50744685000</v>
      </c>
      <c r="T162" s="5">
        <v>-34820608000</v>
      </c>
      <c r="U162" s="5">
        <v>40679861000</v>
      </c>
      <c r="V162" s="5">
        <v>41304003000</v>
      </c>
      <c r="W162" s="5">
        <v>-49569427000</v>
      </c>
      <c r="X162" s="5">
        <v>-224997854000</v>
      </c>
      <c r="Y162" s="5">
        <v>143957551000</v>
      </c>
      <c r="Z162" s="5">
        <v>75449488000</v>
      </c>
    </row>
    <row r="163" spans="2:26" ht="15.5" x14ac:dyDescent="0.35">
      <c r="C163" t="s">
        <v>216</v>
      </c>
      <c r="D163" s="5">
        <v>508261730000</v>
      </c>
      <c r="I163" s="5">
        <v>623289769000</v>
      </c>
      <c r="J163" s="5">
        <v>700061330000</v>
      </c>
      <c r="K163" s="5">
        <v>850890092000</v>
      </c>
      <c r="L163" s="5">
        <v>474800138000</v>
      </c>
      <c r="M163" s="5">
        <v>179026214000</v>
      </c>
      <c r="N163" s="5">
        <v>137203493000</v>
      </c>
      <c r="O163" s="5">
        <v>55917194000</v>
      </c>
      <c r="P163" s="5">
        <v>109143020000</v>
      </c>
      <c r="Q163" s="5">
        <v>54716784000</v>
      </c>
      <c r="R163" s="5">
        <v>53368525000</v>
      </c>
      <c r="S163" s="5">
        <v>105969621000</v>
      </c>
      <c r="T163" s="5">
        <v>141542514000</v>
      </c>
      <c r="U163" s="5">
        <v>95857158000</v>
      </c>
      <c r="V163" s="5">
        <v>54763356000</v>
      </c>
      <c r="W163" s="5">
        <v>104416442000</v>
      </c>
      <c r="X163" s="5">
        <v>329365274000</v>
      </c>
      <c r="Y163" s="5">
        <v>185398153000</v>
      </c>
      <c r="Z163" s="5">
        <v>109958514000</v>
      </c>
    </row>
    <row r="164" spans="2:26" ht="15.5" x14ac:dyDescent="0.35">
      <c r="C164" t="s">
        <v>491</v>
      </c>
      <c r="U164" s="5">
        <v>-250102000</v>
      </c>
      <c r="V164" s="5">
        <v>-210201000</v>
      </c>
      <c r="W164" s="5">
        <v>-83659000</v>
      </c>
      <c r="X164" s="5">
        <v>49022000</v>
      </c>
      <c r="Y164" s="5">
        <v>9570000</v>
      </c>
      <c r="Z164" s="5">
        <v>-9849000</v>
      </c>
    </row>
    <row r="165" spans="2:26" ht="15.5" x14ac:dyDescent="0.35">
      <c r="C165" t="s">
        <v>217</v>
      </c>
      <c r="D165" s="5">
        <v>2763134000</v>
      </c>
      <c r="E165" s="5">
        <v>4013298000</v>
      </c>
      <c r="F165" s="5">
        <v>7239740000</v>
      </c>
      <c r="G165" s="5">
        <v>-8999129000</v>
      </c>
      <c r="I165" s="5">
        <v>12826761000</v>
      </c>
      <c r="J165" s="5">
        <v>10821707000</v>
      </c>
      <c r="K165" s="5">
        <v>-4548303000</v>
      </c>
      <c r="L165" s="5">
        <v>22194623000</v>
      </c>
      <c r="M165" s="5">
        <v>1013601000</v>
      </c>
      <c r="N165" s="5">
        <v>921247000</v>
      </c>
      <c r="O165" s="5">
        <v>-825115000</v>
      </c>
      <c r="P165" s="5">
        <v>1309835000</v>
      </c>
      <c r="Q165" s="5">
        <v>2356858000</v>
      </c>
      <c r="R165" s="5">
        <v>-127060000</v>
      </c>
      <c r="S165" s="5">
        <v>-1856411000</v>
      </c>
      <c r="T165" s="5">
        <v>-752285000</v>
      </c>
      <c r="U165" s="5">
        <v>5255597000</v>
      </c>
    </row>
    <row r="166" spans="2:26" ht="15.5" x14ac:dyDescent="0.35">
      <c r="C166" t="s">
        <v>185</v>
      </c>
    </row>
    <row r="167" spans="2:26" ht="15.5" x14ac:dyDescent="0.35">
      <c r="C167" t="s">
        <v>220</v>
      </c>
      <c r="D167" s="5">
        <v>364030104000</v>
      </c>
      <c r="E167" s="5">
        <v>123806109000</v>
      </c>
      <c r="F167" s="5">
        <v>-46792082000</v>
      </c>
      <c r="G167" s="5">
        <v>-225936802000</v>
      </c>
      <c r="I167" s="5">
        <v>508261730000</v>
      </c>
      <c r="J167" s="5">
        <v>623289769000</v>
      </c>
      <c r="K167" s="5">
        <v>700061330000</v>
      </c>
      <c r="L167" s="5">
        <v>850890092000</v>
      </c>
      <c r="M167" s="5">
        <v>474800138000</v>
      </c>
      <c r="N167" s="5">
        <v>179026214000</v>
      </c>
      <c r="O167" s="5">
        <v>137203493000</v>
      </c>
      <c r="P167" s="5">
        <v>55917194000</v>
      </c>
      <c r="Q167" s="5">
        <v>109143020000</v>
      </c>
      <c r="R167" s="5">
        <v>54716784000</v>
      </c>
      <c r="S167" s="5">
        <v>53368525000</v>
      </c>
      <c r="T167" s="5">
        <v>105969621000</v>
      </c>
      <c r="U167" s="5">
        <v>141542514000</v>
      </c>
      <c r="V167" s="5">
        <v>95857158000</v>
      </c>
      <c r="W167" s="5">
        <v>54763356000</v>
      </c>
      <c r="X167" s="5">
        <v>104416442000</v>
      </c>
      <c r="Y167" s="5">
        <v>329365274000</v>
      </c>
      <c r="Z167" s="5">
        <v>185398153000</v>
      </c>
    </row>
    <row r="169" spans="2:26" ht="15.5" x14ac:dyDescent="0.35">
      <c r="B169" t="s">
        <v>221</v>
      </c>
      <c r="C169" t="s">
        <v>11</v>
      </c>
      <c r="D169" s="5">
        <v>6620000000</v>
      </c>
      <c r="E169" s="5">
        <v>6620000000</v>
      </c>
      <c r="F169" s="5">
        <v>6620000000</v>
      </c>
      <c r="G169" s="5">
        <v>6620000000</v>
      </c>
      <c r="I169" s="5">
        <v>6620000000</v>
      </c>
      <c r="J169" s="5">
        <v>6620000000</v>
      </c>
      <c r="K169" s="5">
        <v>6620000000</v>
      </c>
      <c r="L169" s="5">
        <v>6620000000</v>
      </c>
      <c r="M169" s="5">
        <v>1320000000</v>
      </c>
      <c r="N169" s="5">
        <v>1320000000</v>
      </c>
      <c r="O169" s="5">
        <v>1320000000</v>
      </c>
      <c r="P169" s="5">
        <v>1320000000</v>
      </c>
      <c r="Q169" s="5">
        <v>1320000000</v>
      </c>
      <c r="R169" s="5">
        <v>1320000000</v>
      </c>
      <c r="S169" s="5">
        <v>1320000000</v>
      </c>
      <c r="T169" s="5">
        <v>1320000000</v>
      </c>
      <c r="U169" s="5">
        <v>1320000000</v>
      </c>
      <c r="V169" s="5">
        <v>1320000000</v>
      </c>
      <c r="W169" s="5">
        <v>1320000000</v>
      </c>
      <c r="X169" s="5">
        <v>1320000000</v>
      </c>
      <c r="Y169" s="5">
        <v>1320000000</v>
      </c>
      <c r="Z169" s="5">
        <v>1320000000</v>
      </c>
    </row>
    <row r="170" spans="2:26" ht="15.5" x14ac:dyDescent="0.35">
      <c r="C170" t="s">
        <v>222</v>
      </c>
      <c r="D170" s="6">
        <v>-7.08</v>
      </c>
      <c r="E170" s="6">
        <v>-3.85</v>
      </c>
      <c r="F170" s="6">
        <v>-1.24</v>
      </c>
      <c r="G170" s="6">
        <v>0.31</v>
      </c>
    </row>
    <row r="171" spans="2:26" ht="15.5" x14ac:dyDescent="0.35">
      <c r="C171" t="s">
        <v>223</v>
      </c>
      <c r="D171" s="6">
        <v>-40.4</v>
      </c>
      <c r="E171" s="6">
        <v>-88.31</v>
      </c>
      <c r="F171" s="6">
        <v>-280.64999999999998</v>
      </c>
      <c r="G171" s="6">
        <v>935.48</v>
      </c>
    </row>
    <row r="172" spans="2:26" ht="15.5" x14ac:dyDescent="0.35">
      <c r="C172" t="s">
        <v>72</v>
      </c>
      <c r="D172" s="6">
        <v>2.14</v>
      </c>
      <c r="E172" s="6">
        <v>2.17</v>
      </c>
      <c r="F172" s="6">
        <v>2.15</v>
      </c>
      <c r="G172" s="6">
        <v>1.9</v>
      </c>
    </row>
    <row r="173" spans="2:26" ht="15.5" x14ac:dyDescent="0.35">
      <c r="C173" t="s">
        <v>224</v>
      </c>
      <c r="D173" s="5">
        <v>41890000000</v>
      </c>
      <c r="F173" s="5">
        <v>68840000000</v>
      </c>
      <c r="G173" s="5">
        <v>102530000000</v>
      </c>
    </row>
    <row r="174" spans="2:26" ht="15.5" x14ac:dyDescent="0.35">
      <c r="C174" t="s">
        <v>225</v>
      </c>
      <c r="D174" s="6">
        <v>-6.4000000000000003E-3</v>
      </c>
      <c r="E174" s="6">
        <v>-3.4999999999999996E-3</v>
      </c>
      <c r="F174" s="6">
        <v>-1.1000000000000001E-3</v>
      </c>
      <c r="G174" s="6">
        <v>2.9999999999999997E-4</v>
      </c>
    </row>
    <row r="175" spans="2:26" ht="15.5" x14ac:dyDescent="0.35">
      <c r="C175" t="s">
        <v>226</v>
      </c>
      <c r="D175" s="6">
        <v>-8.8000000000000005E-3</v>
      </c>
      <c r="E175" s="6">
        <v>-4.6999999999999993E-3</v>
      </c>
      <c r="F175" s="6">
        <v>-1.5E-3</v>
      </c>
      <c r="G175" s="6">
        <v>4.0000000000000002E-4</v>
      </c>
    </row>
    <row r="176" spans="2:26" ht="15.5" x14ac:dyDescent="0.35">
      <c r="C176" t="s">
        <v>227</v>
      </c>
      <c r="D176" s="6">
        <v>-6.5000000000000006E-3</v>
      </c>
      <c r="E176" s="6">
        <v>-4.6999999999999993E-3</v>
      </c>
      <c r="F176" s="6">
        <v>-5.0000000000000001E-4</v>
      </c>
      <c r="G176" s="6">
        <v>3.2000000000000002E-3</v>
      </c>
    </row>
    <row r="177" spans="3:7" ht="15.5" x14ac:dyDescent="0.35">
      <c r="C177" t="s">
        <v>228</v>
      </c>
      <c r="D177" s="6">
        <v>-2.13</v>
      </c>
      <c r="E177" s="6">
        <v>-1.5</v>
      </c>
      <c r="F177" s="6">
        <v>-0.19</v>
      </c>
      <c r="G177" s="6">
        <v>1.1200000000000001</v>
      </c>
    </row>
    <row r="178" spans="3:7" ht="15.5" x14ac:dyDescent="0.35">
      <c r="C178" t="s">
        <v>229</v>
      </c>
      <c r="D178" s="5">
        <v>5351000000000</v>
      </c>
      <c r="E178" s="5">
        <v>5398000000000</v>
      </c>
      <c r="F178" s="5">
        <v>5333000000000</v>
      </c>
      <c r="G178" s="5">
        <v>5341000000000</v>
      </c>
    </row>
    <row r="179" spans="3:7" ht="15.5" x14ac:dyDescent="0.35">
      <c r="C179" t="s">
        <v>230</v>
      </c>
      <c r="D179" s="6">
        <v>0.35</v>
      </c>
      <c r="E179" s="6">
        <v>0.42</v>
      </c>
      <c r="F179" s="6">
        <v>0.43</v>
      </c>
      <c r="G179" s="6">
        <v>0.36</v>
      </c>
    </row>
    <row r="180" spans="3:7" ht="15.5" x14ac:dyDescent="0.35">
      <c r="C180" t="s">
        <v>231</v>
      </c>
      <c r="D180" s="6">
        <v>808.91</v>
      </c>
      <c r="E180" s="6">
        <v>815.99</v>
      </c>
      <c r="F180" s="6">
        <v>806.18</v>
      </c>
      <c r="G180" s="6">
        <v>807.42</v>
      </c>
    </row>
    <row r="181" spans="3:7" ht="15.5" x14ac:dyDescent="0.35">
      <c r="C181" t="s">
        <v>232</v>
      </c>
      <c r="D181" s="6">
        <v>0.35</v>
      </c>
      <c r="E181" s="6">
        <v>0.42</v>
      </c>
      <c r="F181" s="6">
        <v>0.43</v>
      </c>
      <c r="G181" s="6">
        <v>0.36</v>
      </c>
    </row>
    <row r="182" spans="3:7" ht="15.5" x14ac:dyDescent="0.35">
      <c r="C182" t="s">
        <v>233</v>
      </c>
      <c r="D182" s="6">
        <v>808.91</v>
      </c>
      <c r="E182" s="6">
        <v>815.99</v>
      </c>
      <c r="F182" s="6">
        <v>806.18</v>
      </c>
      <c r="G182" s="6">
        <v>807.42</v>
      </c>
    </row>
    <row r="183" spans="3:7" ht="15.5" x14ac:dyDescent="0.35">
      <c r="C183" t="s">
        <v>234</v>
      </c>
      <c r="D183" s="5">
        <v>488000000000</v>
      </c>
      <c r="E183" s="5">
        <v>428000000000</v>
      </c>
      <c r="F183" s="5">
        <v>474000000000</v>
      </c>
      <c r="G183" s="5">
        <v>399000000000</v>
      </c>
    </row>
    <row r="184" spans="3:7" ht="15.5" x14ac:dyDescent="0.35">
      <c r="C184" t="s">
        <v>235</v>
      </c>
      <c r="D184" s="5">
        <v>381000000000</v>
      </c>
      <c r="E184" s="5">
        <v>462000000000</v>
      </c>
      <c r="F184" s="5">
        <v>318000000000</v>
      </c>
      <c r="G184" s="5">
        <v>337000000000</v>
      </c>
    </row>
    <row r="185" spans="3:7" ht="15.5" x14ac:dyDescent="0.35">
      <c r="C185" t="s">
        <v>236</v>
      </c>
      <c r="D185" s="5">
        <v>5351000000000</v>
      </c>
      <c r="E185" s="5">
        <v>5398000000000</v>
      </c>
      <c r="F185" s="5">
        <v>5333000000000</v>
      </c>
      <c r="G185" s="5">
        <v>5341000000000</v>
      </c>
    </row>
    <row r="186" spans="3:7" ht="15.5" x14ac:dyDescent="0.35">
      <c r="C186" t="s">
        <v>23</v>
      </c>
      <c r="D186" s="5">
        <v>869000000000</v>
      </c>
      <c r="E186" s="5">
        <v>890000000000</v>
      </c>
      <c r="F186" s="5">
        <v>792000000000</v>
      </c>
      <c r="G186" s="5">
        <v>736000000000</v>
      </c>
    </row>
    <row r="187" spans="3:7" ht="15.5" x14ac:dyDescent="0.35">
      <c r="C187" t="s">
        <v>20</v>
      </c>
      <c r="D187" s="5">
        <v>505000000000</v>
      </c>
      <c r="E187" s="5">
        <v>382000000000</v>
      </c>
      <c r="F187" s="5">
        <v>408000000000</v>
      </c>
      <c r="G187" s="5">
        <v>305000000000</v>
      </c>
    </row>
    <row r="188" spans="3:7" ht="15.5" x14ac:dyDescent="0.35">
      <c r="C188" t="s">
        <v>237</v>
      </c>
      <c r="D188" s="5">
        <v>1278000000000</v>
      </c>
      <c r="E188" s="5">
        <v>1457000000000</v>
      </c>
      <c r="F188" s="5">
        <v>1249000000000</v>
      </c>
      <c r="G188" s="5">
        <v>1348000000000</v>
      </c>
    </row>
    <row r="189" spans="3:7" ht="15.5" x14ac:dyDescent="0.35">
      <c r="C189" t="s">
        <v>238</v>
      </c>
      <c r="D189" s="5">
        <v>-25000000000</v>
      </c>
      <c r="E189" s="5">
        <v>43000000000</v>
      </c>
      <c r="F189" s="5">
        <v>21000000000</v>
      </c>
      <c r="G189" s="5">
        <v>-53000000000</v>
      </c>
    </row>
    <row r="190" spans="3:7" ht="15.5" x14ac:dyDescent="0.35">
      <c r="C190" t="s">
        <v>239</v>
      </c>
      <c r="D190" s="5">
        <v>-103000000000</v>
      </c>
      <c r="E190" s="5">
        <v>-33000000000</v>
      </c>
      <c r="F190" s="5">
        <v>-131000000000</v>
      </c>
      <c r="G190" s="5">
        <v>-146000000000</v>
      </c>
    </row>
    <row r="191" spans="3:7" ht="15.5" x14ac:dyDescent="0.35">
      <c r="C191" t="s">
        <v>12</v>
      </c>
      <c r="D191" s="5">
        <v>-128000000000</v>
      </c>
      <c r="E191" s="5">
        <v>10000000000</v>
      </c>
      <c r="F191" s="5">
        <v>-110000000000</v>
      </c>
      <c r="G191" s="5">
        <v>-199000000000</v>
      </c>
    </row>
    <row r="192" spans="3:7" ht="15.5" x14ac:dyDescent="0.35">
      <c r="C192" t="s">
        <v>15</v>
      </c>
      <c r="D192" s="6">
        <v>-19.420000000000002</v>
      </c>
      <c r="E192" s="6">
        <v>1.56</v>
      </c>
      <c r="F192" s="6">
        <v>-16.579999999999998</v>
      </c>
      <c r="G192" s="6">
        <v>-30.11</v>
      </c>
    </row>
    <row r="193" spans="3:26" ht="15.5" x14ac:dyDescent="0.35">
      <c r="C193" t="s">
        <v>57</v>
      </c>
      <c r="I193" s="6">
        <v>-0.69</v>
      </c>
      <c r="J193" s="6">
        <v>47.03</v>
      </c>
      <c r="K193" s="6">
        <v>85.05</v>
      </c>
      <c r="L193" s="6">
        <v>129.06</v>
      </c>
      <c r="M193" s="6">
        <v>493.13</v>
      </c>
      <c r="N193" s="6">
        <v>41.64</v>
      </c>
      <c r="O193" s="6">
        <v>95.82</v>
      </c>
      <c r="P193" s="6">
        <v>142.91999999999999</v>
      </c>
      <c r="Q193" s="6">
        <v>35.93</v>
      </c>
      <c r="R193" s="6">
        <v>6.83</v>
      </c>
      <c r="S193" s="6">
        <v>-117.85</v>
      </c>
      <c r="T193" s="6">
        <v>94.49</v>
      </c>
      <c r="U193" s="6">
        <v>-358.31</v>
      </c>
      <c r="V193" s="6">
        <v>-22.95</v>
      </c>
      <c r="W193" s="6">
        <v>-28.82</v>
      </c>
      <c r="X193" s="6">
        <v>1190.28</v>
      </c>
      <c r="Y193" s="6">
        <v>1089.96</v>
      </c>
      <c r="Z193" s="6">
        <v>-573.49</v>
      </c>
    </row>
    <row r="194" spans="3:26" ht="15.5" x14ac:dyDescent="0.35">
      <c r="C194" t="s">
        <v>71</v>
      </c>
      <c r="I194" s="6">
        <v>-492.75</v>
      </c>
      <c r="J194" s="6">
        <v>6.59</v>
      </c>
      <c r="K194" s="6">
        <v>5.15</v>
      </c>
      <c r="L194" s="6">
        <v>4.07</v>
      </c>
      <c r="M194" s="6">
        <v>4.4800000000000004</v>
      </c>
      <c r="N194" s="6">
        <v>13.33</v>
      </c>
      <c r="O194" s="6">
        <v>7.31</v>
      </c>
      <c r="P194" s="6">
        <v>8.43</v>
      </c>
      <c r="Q194" s="6">
        <v>16.420000000000002</v>
      </c>
      <c r="R194" s="6">
        <v>80.53</v>
      </c>
      <c r="S194" s="6">
        <v>-4.37</v>
      </c>
      <c r="T194" s="6">
        <v>5.56</v>
      </c>
      <c r="U194" s="6">
        <v>-1.19</v>
      </c>
      <c r="V194" s="6">
        <v>-10.24</v>
      </c>
      <c r="W194" s="6">
        <v>-15.44</v>
      </c>
      <c r="X194" s="6">
        <v>0.35</v>
      </c>
      <c r="Y194" s="6">
        <v>0.3</v>
      </c>
      <c r="Z194" s="6">
        <v>-0.39</v>
      </c>
    </row>
    <row r="195" spans="3:26" ht="15.5" x14ac:dyDescent="0.35">
      <c r="C195" t="s">
        <v>74</v>
      </c>
      <c r="I195" s="6">
        <v>0.55000000000000004</v>
      </c>
      <c r="J195" s="6">
        <v>0.46</v>
      </c>
      <c r="K195" s="6">
        <v>0.6</v>
      </c>
      <c r="L195" s="6">
        <v>0.68</v>
      </c>
      <c r="M195" s="6">
        <v>0.66</v>
      </c>
      <c r="N195" s="6">
        <v>0.2</v>
      </c>
      <c r="O195" s="6">
        <v>0.24</v>
      </c>
      <c r="P195" s="6">
        <v>0.28999999999999998</v>
      </c>
      <c r="Q195" s="6">
        <v>0.12</v>
      </c>
      <c r="R195" s="6">
        <v>0.13</v>
      </c>
      <c r="S195" s="6">
        <v>0.12</v>
      </c>
      <c r="T195" s="6">
        <v>0.12</v>
      </c>
      <c r="U195" s="6">
        <v>0.11</v>
      </c>
      <c r="V195" s="6">
        <v>7.0000000000000007E-2</v>
      </c>
      <c r="W195" s="6">
        <v>0.15</v>
      </c>
      <c r="X195" s="6">
        <v>0.16</v>
      </c>
      <c r="Y195" s="6">
        <v>0.14000000000000001</v>
      </c>
      <c r="Z195" s="6">
        <v>0.09</v>
      </c>
    </row>
    <row r="196" spans="3:26" ht="15.5" x14ac:dyDescent="0.35">
      <c r="C196" t="s">
        <v>240</v>
      </c>
      <c r="J196" s="5">
        <v>794820000000</v>
      </c>
      <c r="K196" s="5">
        <v>1105900000000</v>
      </c>
      <c r="L196" s="5">
        <v>1453250000000</v>
      </c>
      <c r="M196" s="5">
        <v>1233080000000</v>
      </c>
      <c r="N196" s="6">
        <v>531159999999.99994</v>
      </c>
      <c r="O196" s="5">
        <v>601950000000</v>
      </c>
      <c r="P196" s="5">
        <v>724600000000</v>
      </c>
    </row>
    <row r="197" spans="3:26" ht="15.5" x14ac:dyDescent="0.35">
      <c r="C197" t="s">
        <v>241</v>
      </c>
      <c r="I197" s="6">
        <v>-5.9999999999999995E-4</v>
      </c>
      <c r="J197" s="6">
        <v>4.41E-2</v>
      </c>
      <c r="K197" s="6">
        <v>8.0199999999999994E-2</v>
      </c>
      <c r="L197" s="6">
        <v>0.12539999999999998</v>
      </c>
      <c r="M197" s="6">
        <v>0.1066</v>
      </c>
      <c r="N197" s="6">
        <v>9.5999999999999992E-3</v>
      </c>
      <c r="O197" s="6">
        <v>2.2000000000000002E-2</v>
      </c>
      <c r="P197" s="6">
        <v>3.5900000000000001E-2</v>
      </c>
      <c r="Q197" s="6">
        <v>9.1999999999999998E-3</v>
      </c>
      <c r="R197" s="6">
        <v>1.1999999999999999E-3</v>
      </c>
      <c r="S197" s="6">
        <v>-2.1899999999999999E-2</v>
      </c>
      <c r="T197" s="6">
        <v>1.7299999999999999E-2</v>
      </c>
      <c r="U197" s="6">
        <v>-6.59E-2</v>
      </c>
      <c r="V197" s="6">
        <v>-4.5999999999999999E-3</v>
      </c>
      <c r="W197" s="6">
        <v>-6.1999999999999998E-3</v>
      </c>
      <c r="X197" s="6">
        <v>0.34740000000000004</v>
      </c>
      <c r="Y197" s="6">
        <v>0.44530000000000003</v>
      </c>
      <c r="Z197" s="6">
        <v>-0.20280000000000001</v>
      </c>
    </row>
    <row r="198" spans="3:26" ht="15.5" x14ac:dyDescent="0.35">
      <c r="C198" t="s">
        <v>242</v>
      </c>
      <c r="I198" s="6">
        <v>-8.0000000000000004E-4</v>
      </c>
      <c r="J198" s="6">
        <v>5.8099999999999999E-2</v>
      </c>
      <c r="K198" s="6">
        <v>0.11349999999999999</v>
      </c>
      <c r="L198" s="6">
        <v>0.19039999999999999</v>
      </c>
      <c r="M198" s="6">
        <v>0.18760000000000002</v>
      </c>
      <c r="N198" s="6">
        <v>2.06E-2</v>
      </c>
      <c r="O198" s="6">
        <v>0.05</v>
      </c>
      <c r="P198" s="6">
        <v>8.4399999999999989E-2</v>
      </c>
      <c r="Q198" s="6">
        <v>2.7099999999999999E-2</v>
      </c>
      <c r="R198" s="6">
        <v>5.6000000000000008E-3</v>
      </c>
      <c r="S198" s="6">
        <v>-0.13980000000000001</v>
      </c>
      <c r="T198" s="6">
        <v>9.4600000000000004E-2</v>
      </c>
      <c r="U198" s="6">
        <v>-0.39829999999999999</v>
      </c>
      <c r="V198" s="6">
        <v>-2.4500000000000001E-2</v>
      </c>
      <c r="W198" s="6">
        <v>-4.3700000000000003E-2</v>
      </c>
      <c r="X198" s="6">
        <v>-3.2454000000000001</v>
      </c>
      <c r="Y198" s="6">
        <v>-0.40970000000000001</v>
      </c>
      <c r="Z198" s="6">
        <v>0.15289999999999998</v>
      </c>
    </row>
    <row r="199" spans="3:26" ht="15.5" x14ac:dyDescent="0.35">
      <c r="C199" t="s">
        <v>243</v>
      </c>
      <c r="I199" s="6">
        <v>2.8999999999999998E-3</v>
      </c>
      <c r="J199" s="6">
        <v>7.2700000000000001E-2</v>
      </c>
      <c r="K199" s="6">
        <v>0.1384</v>
      </c>
      <c r="L199" s="6">
        <v>0.21989999999999998</v>
      </c>
      <c r="M199" s="6">
        <v>0.2026</v>
      </c>
      <c r="N199" s="6">
        <v>6.3500000000000001E-2</v>
      </c>
      <c r="O199" s="6">
        <v>8.2899999999999988E-2</v>
      </c>
      <c r="P199" s="6">
        <v>0.1114</v>
      </c>
      <c r="Q199" s="6">
        <v>6.0199999999999997E-2</v>
      </c>
      <c r="R199" s="6">
        <v>2.4399999999999998E-2</v>
      </c>
      <c r="S199" s="6">
        <v>3.2000000000000001E-2</v>
      </c>
      <c r="T199" s="6">
        <v>8.3400000000000002E-2</v>
      </c>
      <c r="U199" s="6">
        <v>8.4199999999999997E-2</v>
      </c>
      <c r="V199" s="6">
        <v>5.9900000000000002E-2</v>
      </c>
      <c r="W199" s="6">
        <v>5.7300000000000004E-2</v>
      </c>
      <c r="X199" s="6">
        <v>0.69940000000000002</v>
      </c>
      <c r="Y199" s="6">
        <v>-9.300000000000001E-3</v>
      </c>
      <c r="Z199" s="6">
        <v>-5.6399999999999999E-2</v>
      </c>
    </row>
    <row r="200" spans="3:26" ht="15.5" x14ac:dyDescent="0.35">
      <c r="C200" t="s">
        <v>244</v>
      </c>
      <c r="I200" s="6">
        <v>0.26</v>
      </c>
      <c r="J200" s="6">
        <v>5.8</v>
      </c>
      <c r="K200" s="6">
        <v>8.5399999999999991</v>
      </c>
      <c r="L200" s="6">
        <v>10.52</v>
      </c>
      <c r="M200" s="6">
        <v>6.65</v>
      </c>
      <c r="N200" s="6">
        <v>1.66</v>
      </c>
      <c r="O200" s="6">
        <v>2.0499999999999998</v>
      </c>
      <c r="P200" s="6">
        <v>2.58</v>
      </c>
      <c r="Q200" s="6">
        <v>0.86</v>
      </c>
      <c r="R200" s="6">
        <v>0.4</v>
      </c>
      <c r="S200" s="6">
        <v>0.56999999999999995</v>
      </c>
      <c r="T200" s="6">
        <v>1.47</v>
      </c>
      <c r="U200" s="6">
        <v>1.5</v>
      </c>
      <c r="V200" s="6">
        <v>1.42</v>
      </c>
      <c r="W200" s="5">
        <v>1</v>
      </c>
      <c r="X200" s="6">
        <v>5.0199999999999996</v>
      </c>
      <c r="Y200" s="6">
        <v>7.14</v>
      </c>
      <c r="Z200" s="6">
        <v>25.67</v>
      </c>
    </row>
    <row r="201" spans="3:26" ht="15.5" x14ac:dyDescent="0.35">
      <c r="C201" t="s">
        <v>68</v>
      </c>
      <c r="I201" s="6">
        <v>0.42</v>
      </c>
      <c r="J201" s="6">
        <v>0.38</v>
      </c>
      <c r="K201" s="6">
        <v>0.57999999999999996</v>
      </c>
      <c r="L201" s="6">
        <v>0.77</v>
      </c>
      <c r="M201" s="6">
        <v>0.84</v>
      </c>
      <c r="N201" s="6">
        <v>0.27</v>
      </c>
      <c r="O201" s="6">
        <v>0.37</v>
      </c>
      <c r="P201" s="6">
        <v>0.71</v>
      </c>
      <c r="Q201" s="6">
        <v>0.44</v>
      </c>
      <c r="R201" s="6">
        <v>0.45</v>
      </c>
      <c r="S201" s="6">
        <v>0.61</v>
      </c>
      <c r="T201" s="6">
        <v>0.53</v>
      </c>
      <c r="U201" s="6">
        <v>0.47</v>
      </c>
      <c r="V201" s="6">
        <v>0.25</v>
      </c>
      <c r="W201" s="6">
        <v>0.67</v>
      </c>
      <c r="X201" s="6">
        <v>-1.1499999999999999</v>
      </c>
      <c r="Y201" s="6">
        <v>-0.12</v>
      </c>
      <c r="Z201" s="6">
        <v>-0.06</v>
      </c>
    </row>
    <row r="202" spans="3:26" ht="15.5" x14ac:dyDescent="0.35">
      <c r="C202" t="s">
        <v>65</v>
      </c>
      <c r="I202" s="6">
        <v>815.99</v>
      </c>
      <c r="J202" s="6">
        <v>810.03</v>
      </c>
      <c r="K202" s="6">
        <v>749.54</v>
      </c>
      <c r="L202" s="6">
        <v>677.72</v>
      </c>
      <c r="M202" s="6">
        <v>2628.13</v>
      </c>
      <c r="N202" s="6">
        <v>2024.39</v>
      </c>
      <c r="O202" s="6">
        <v>1914.56</v>
      </c>
      <c r="P202" s="6">
        <v>1694.16</v>
      </c>
      <c r="Q202" s="5">
        <v>1326</v>
      </c>
      <c r="R202" s="6">
        <v>1219.27</v>
      </c>
      <c r="S202" s="6">
        <v>842.87</v>
      </c>
      <c r="T202" s="6">
        <v>998.92</v>
      </c>
      <c r="U202" s="6">
        <v>899.56</v>
      </c>
      <c r="V202" s="6">
        <v>935.43</v>
      </c>
      <c r="W202" s="6">
        <v>659.54</v>
      </c>
      <c r="X202" s="6">
        <v>-366.76</v>
      </c>
      <c r="Y202" s="6">
        <v>-2660.62</v>
      </c>
      <c r="Z202" s="6">
        <v>-3750.59</v>
      </c>
    </row>
    <row r="203" spans="3:26" ht="15.5" x14ac:dyDescent="0.35">
      <c r="C203" t="s">
        <v>245</v>
      </c>
      <c r="I203" s="6">
        <v>0.42</v>
      </c>
      <c r="J203" s="6">
        <v>0.38</v>
      </c>
      <c r="K203" s="6">
        <v>0.57999999999999996</v>
      </c>
      <c r="L203" s="6">
        <v>0.77</v>
      </c>
      <c r="M203" s="6">
        <v>0.84</v>
      </c>
      <c r="N203" s="6">
        <v>0.27</v>
      </c>
      <c r="O203" s="6">
        <v>0.37</v>
      </c>
      <c r="P203" s="6">
        <v>0.71</v>
      </c>
      <c r="Q203" s="6">
        <v>0.44</v>
      </c>
      <c r="R203" s="6">
        <v>0.45</v>
      </c>
      <c r="S203" s="6">
        <v>0.61</v>
      </c>
      <c r="T203" s="6">
        <v>0.53</v>
      </c>
      <c r="U203" s="6">
        <v>0.47</v>
      </c>
      <c r="V203" s="6">
        <v>0.25</v>
      </c>
      <c r="W203" s="6">
        <v>0.67</v>
      </c>
      <c r="X203" s="6">
        <v>-1.1499999999999999</v>
      </c>
      <c r="Y203" s="6">
        <v>-0.12</v>
      </c>
      <c r="Z203" s="6">
        <v>-0.06</v>
      </c>
    </row>
    <row r="204" spans="3:26" ht="15.5" x14ac:dyDescent="0.35">
      <c r="C204" t="s">
        <v>246</v>
      </c>
      <c r="I204" s="6">
        <v>815.99</v>
      </c>
      <c r="J204" s="6">
        <v>810.03</v>
      </c>
      <c r="K204" s="6">
        <v>749.54</v>
      </c>
      <c r="L204" s="6">
        <v>677.72</v>
      </c>
      <c r="M204" s="6">
        <v>2628.13</v>
      </c>
      <c r="N204" s="6">
        <v>2024.39</v>
      </c>
      <c r="O204" s="6">
        <v>1914.56</v>
      </c>
      <c r="P204" s="6">
        <v>1694.16</v>
      </c>
      <c r="Q204" s="5">
        <v>1326</v>
      </c>
      <c r="R204" s="6">
        <v>1219.27</v>
      </c>
      <c r="S204" s="6">
        <v>842.87</v>
      </c>
      <c r="T204" s="6">
        <v>998.92</v>
      </c>
      <c r="U204" s="6">
        <v>899.56</v>
      </c>
      <c r="V204" s="6">
        <v>935.43</v>
      </c>
      <c r="W204" s="6">
        <v>659.54</v>
      </c>
      <c r="X204" s="6">
        <v>-366.76</v>
      </c>
      <c r="Y204" s="6">
        <v>-2660.62</v>
      </c>
      <c r="Z204" s="6">
        <v>-3750.59</v>
      </c>
    </row>
    <row r="205" spans="3:26" ht="15.5" x14ac:dyDescent="0.35">
      <c r="C205" t="s">
        <v>247</v>
      </c>
      <c r="I205" s="5">
        <v>428000000000</v>
      </c>
      <c r="J205" s="5">
        <v>372000000000</v>
      </c>
      <c r="K205" s="5">
        <v>477000000000</v>
      </c>
      <c r="L205" s="5">
        <v>428000000000</v>
      </c>
      <c r="M205" s="5">
        <v>459000000000</v>
      </c>
      <c r="N205" s="5">
        <v>437000000000</v>
      </c>
      <c r="O205" s="5">
        <v>413000000000</v>
      </c>
      <c r="P205" s="5">
        <v>281000000000</v>
      </c>
      <c r="Q205" s="5">
        <v>398000000000</v>
      </c>
      <c r="R205" s="5">
        <v>562000000000</v>
      </c>
      <c r="S205" s="5">
        <v>479000000000</v>
      </c>
      <c r="T205" s="5">
        <v>270000000000</v>
      </c>
      <c r="U205" s="5">
        <v>244000000000</v>
      </c>
      <c r="V205" s="5">
        <v>188000000000</v>
      </c>
      <c r="W205" s="5">
        <v>163000000000</v>
      </c>
      <c r="X205" s="5">
        <v>180000000000</v>
      </c>
      <c r="Y205" s="5">
        <v>4088000000000</v>
      </c>
      <c r="Z205" s="5">
        <v>5304000000000</v>
      </c>
    </row>
    <row r="206" spans="3:26" ht="15.5" x14ac:dyDescent="0.35">
      <c r="C206" t="s">
        <v>248</v>
      </c>
      <c r="I206" s="5">
        <v>462000000000</v>
      </c>
      <c r="J206" s="5">
        <v>302000000000</v>
      </c>
      <c r="K206" s="5">
        <v>448000000000</v>
      </c>
      <c r="L206" s="5">
        <v>681000000000</v>
      </c>
      <c r="M206" s="5">
        <v>939000000000</v>
      </c>
      <c r="N206" s="5">
        <v>1219000000000</v>
      </c>
      <c r="O206" s="5">
        <v>1418000000000</v>
      </c>
      <c r="P206" s="5">
        <v>1242000000000</v>
      </c>
      <c r="Q206" s="5">
        <v>1416000000000</v>
      </c>
      <c r="R206" s="5">
        <v>3082000000000</v>
      </c>
      <c r="S206" s="5">
        <v>3398000000000</v>
      </c>
      <c r="T206" s="5">
        <v>3792000000000</v>
      </c>
      <c r="U206" s="5">
        <v>4068000000000</v>
      </c>
      <c r="V206" s="5">
        <v>3789000000000</v>
      </c>
      <c r="W206" s="5">
        <v>3826000000000</v>
      </c>
      <c r="X206" s="5">
        <v>3904000000000</v>
      </c>
    </row>
    <row r="207" spans="3:26" ht="15.5" x14ac:dyDescent="0.35">
      <c r="C207" t="s">
        <v>25</v>
      </c>
      <c r="I207" s="5">
        <v>890000000000</v>
      </c>
      <c r="J207" s="5">
        <v>674000000000</v>
      </c>
      <c r="K207" s="5">
        <v>926000000000</v>
      </c>
      <c r="L207" s="5">
        <v>1109000000000</v>
      </c>
      <c r="M207" s="5">
        <v>1398000000000</v>
      </c>
      <c r="N207" s="5">
        <v>1656000000000</v>
      </c>
      <c r="O207" s="5">
        <v>1830000000000</v>
      </c>
      <c r="P207" s="5">
        <v>1524000000000</v>
      </c>
      <c r="Q207" s="5">
        <v>1814000000000</v>
      </c>
      <c r="R207" s="5">
        <v>3643000000000</v>
      </c>
      <c r="S207" s="5">
        <v>3877000000000</v>
      </c>
      <c r="T207" s="5">
        <v>4062000000000</v>
      </c>
      <c r="U207" s="5">
        <v>4312000000000</v>
      </c>
      <c r="V207" s="5">
        <v>3978000000000</v>
      </c>
      <c r="W207" s="5">
        <v>3989000000000</v>
      </c>
      <c r="X207" s="5">
        <v>4084000000000</v>
      </c>
      <c r="Y207" s="5">
        <v>4088000000000</v>
      </c>
      <c r="Z207" s="5">
        <v>5304000000000</v>
      </c>
    </row>
    <row r="208" spans="3:26" ht="15.5" x14ac:dyDescent="0.35">
      <c r="C208" t="s">
        <v>22</v>
      </c>
      <c r="I208" s="5">
        <v>382000000000</v>
      </c>
      <c r="J208" s="5">
        <v>51000000000</v>
      </c>
      <c r="K208" s="5">
        <v>225000000000</v>
      </c>
      <c r="L208" s="5">
        <v>258000000000</v>
      </c>
      <c r="M208" s="5">
        <v>923000000000</v>
      </c>
      <c r="N208" s="5">
        <v>1477000000000</v>
      </c>
      <c r="O208" s="5">
        <v>1693000000000</v>
      </c>
      <c r="P208" s="5">
        <v>1468000000000</v>
      </c>
      <c r="Q208" s="5">
        <v>1705000000000</v>
      </c>
      <c r="R208" s="5">
        <v>3588000000000</v>
      </c>
      <c r="S208" s="5">
        <v>3823000000000</v>
      </c>
      <c r="T208" s="5">
        <v>3956000000000</v>
      </c>
      <c r="U208" s="5">
        <v>4170000000000</v>
      </c>
      <c r="V208" s="5">
        <v>3882000000000</v>
      </c>
      <c r="W208" s="5">
        <v>3934000000000</v>
      </c>
      <c r="X208" s="5">
        <v>3979000000000</v>
      </c>
      <c r="Y208" s="5">
        <v>3758000000000</v>
      </c>
      <c r="Z208" s="5">
        <v>5118000000000</v>
      </c>
    </row>
    <row r="209" spans="2:26" ht="15.5" x14ac:dyDescent="0.35">
      <c r="C209" t="s">
        <v>249</v>
      </c>
      <c r="I209" s="5">
        <v>1457000000000</v>
      </c>
      <c r="J209" s="5">
        <v>1509000000000</v>
      </c>
      <c r="K209" s="5">
        <v>1318000000000</v>
      </c>
      <c r="L209" s="5">
        <v>1170000000000</v>
      </c>
      <c r="M209" s="5">
        <v>503000000000</v>
      </c>
      <c r="N209" s="5">
        <v>60000000000</v>
      </c>
      <c r="O209" s="5">
        <v>290000000000</v>
      </c>
      <c r="P209" s="5">
        <v>-80000000000</v>
      </c>
      <c r="Q209" s="5">
        <v>-189000000000</v>
      </c>
      <c r="R209" s="5">
        <v>-260000000000</v>
      </c>
      <c r="S209" s="5">
        <v>-227000000000</v>
      </c>
      <c r="T209" s="5">
        <v>166000000000</v>
      </c>
      <c r="U209" s="5">
        <v>173000000000</v>
      </c>
      <c r="V209" s="5">
        <v>452000000000</v>
      </c>
      <c r="W209" s="5">
        <v>473000000000</v>
      </c>
      <c r="X209" s="5">
        <v>425000000000</v>
      </c>
      <c r="Y209" s="5">
        <v>-5127000000000</v>
      </c>
      <c r="Z209" s="5">
        <v>-6848000000000</v>
      </c>
    </row>
    <row r="210" spans="2:26" ht="15.5" x14ac:dyDescent="0.35">
      <c r="C210" t="s">
        <v>250</v>
      </c>
      <c r="I210" s="5">
        <v>161000000000</v>
      </c>
      <c r="J210" s="5">
        <v>477000000000</v>
      </c>
      <c r="K210" s="5">
        <v>468000000000</v>
      </c>
      <c r="L210" s="5">
        <v>796000000000</v>
      </c>
      <c r="M210" s="5">
        <v>873000000000</v>
      </c>
      <c r="N210" s="5">
        <v>399000000000</v>
      </c>
      <c r="O210" s="5">
        <v>176000000000</v>
      </c>
      <c r="P210" s="5">
        <v>227000000000</v>
      </c>
      <c r="Q210" s="5">
        <v>244000000000</v>
      </c>
      <c r="R210" s="5">
        <v>235000000000</v>
      </c>
      <c r="S210" s="5">
        <v>368000000000</v>
      </c>
      <c r="T210" s="5">
        <v>461000000000</v>
      </c>
      <c r="U210" s="5">
        <v>638000000000</v>
      </c>
      <c r="V210" s="5">
        <v>519000000000</v>
      </c>
      <c r="W210" s="5">
        <v>180000000000</v>
      </c>
      <c r="X210" s="5">
        <v>520000000000</v>
      </c>
      <c r="Y210" s="5">
        <v>548000000000</v>
      </c>
      <c r="Z210" s="5">
        <v>268000000000</v>
      </c>
    </row>
    <row r="211" spans="2:26" ht="15.5" x14ac:dyDescent="0.35">
      <c r="C211" t="s">
        <v>251</v>
      </c>
      <c r="I211" s="5">
        <v>-477000000000</v>
      </c>
      <c r="J211" s="5">
        <v>-230000000000</v>
      </c>
      <c r="K211" s="5">
        <v>-274000000000</v>
      </c>
      <c r="L211" s="5">
        <v>-157000000000</v>
      </c>
      <c r="M211" s="5">
        <v>-111000000000</v>
      </c>
      <c r="N211" s="5">
        <v>-166000000000</v>
      </c>
      <c r="O211" s="5">
        <v>-309000000000</v>
      </c>
      <c r="P211" s="5">
        <v>-185000000000</v>
      </c>
      <c r="Q211" s="5">
        <v>-128000000000</v>
      </c>
      <c r="R211" s="5">
        <v>-185000000000</v>
      </c>
      <c r="S211" s="5">
        <v>-223000000000</v>
      </c>
      <c r="T211" s="5">
        <v>-227000000000</v>
      </c>
      <c r="U211" s="5">
        <v>-391000000000</v>
      </c>
      <c r="V211" s="5">
        <v>-353000000000</v>
      </c>
      <c r="W211" s="5">
        <v>-132000000000</v>
      </c>
      <c r="X211" s="5">
        <v>-299000000000</v>
      </c>
      <c r="Y211" s="5">
        <v>-67000000000</v>
      </c>
      <c r="Z211" s="5">
        <v>-99000000000</v>
      </c>
    </row>
    <row r="212" spans="2:26" ht="15.5" x14ac:dyDescent="0.35">
      <c r="C212" t="s">
        <v>14</v>
      </c>
      <c r="I212" s="5">
        <v>-316000000000</v>
      </c>
      <c r="J212" s="5">
        <v>247000000000</v>
      </c>
      <c r="K212" s="5">
        <v>194000000000</v>
      </c>
      <c r="L212" s="5">
        <v>639000000000</v>
      </c>
      <c r="M212" s="5">
        <v>762000000000</v>
      </c>
      <c r="N212" s="5">
        <v>233000000000</v>
      </c>
      <c r="O212" s="5">
        <v>-133000000000</v>
      </c>
      <c r="P212" s="5">
        <v>43000000000</v>
      </c>
      <c r="Q212" s="5">
        <v>116000000000</v>
      </c>
      <c r="R212" s="5">
        <v>50000000000</v>
      </c>
      <c r="S212" s="5">
        <v>145000000000</v>
      </c>
      <c r="T212" s="5">
        <v>234000000000</v>
      </c>
      <c r="U212" s="5">
        <v>248000000000</v>
      </c>
      <c r="V212" s="5">
        <v>166000000000</v>
      </c>
      <c r="W212" s="5">
        <v>48000000000</v>
      </c>
      <c r="X212" s="5">
        <v>221000000000</v>
      </c>
      <c r="Y212" s="5">
        <v>481000000000</v>
      </c>
      <c r="Z212" s="5">
        <v>169000000000</v>
      </c>
    </row>
    <row r="213" spans="2:26" ht="15.5" x14ac:dyDescent="0.35">
      <c r="C213" t="s">
        <v>16</v>
      </c>
      <c r="I213" s="6">
        <v>-47.77</v>
      </c>
      <c r="J213" s="6">
        <v>37.32</v>
      </c>
      <c r="K213" s="6">
        <v>29.28</v>
      </c>
      <c r="L213" s="6">
        <v>96.66</v>
      </c>
      <c r="M213" s="6">
        <v>576.29</v>
      </c>
      <c r="N213" s="6">
        <v>176.28</v>
      </c>
      <c r="O213" s="6">
        <v>-100.81</v>
      </c>
      <c r="P213" s="6">
        <v>32.340000000000003</v>
      </c>
      <c r="Q213" s="6">
        <v>87.5</v>
      </c>
      <c r="R213" s="6">
        <v>37.82</v>
      </c>
      <c r="S213" s="6">
        <v>109.56</v>
      </c>
      <c r="T213" s="6">
        <v>176.64</v>
      </c>
      <c r="U213" s="6">
        <v>187.16</v>
      </c>
      <c r="V213" s="6">
        <v>125.6</v>
      </c>
      <c r="W213" s="6">
        <v>36.53</v>
      </c>
      <c r="X213" s="6">
        <v>166.67</v>
      </c>
      <c r="Y213" s="6">
        <v>363.75</v>
      </c>
      <c r="Z213" s="6">
        <v>128.04</v>
      </c>
    </row>
    <row r="215" spans="2:26" ht="15.5" x14ac:dyDescent="0.35">
      <c r="B215" t="s">
        <v>252</v>
      </c>
      <c r="C215" t="s">
        <v>253</v>
      </c>
      <c r="D215" s="5">
        <v>-47000000000</v>
      </c>
      <c r="E215" s="5">
        <v>-25000000000</v>
      </c>
      <c r="F215" s="5">
        <v>-8000000000</v>
      </c>
      <c r="G215" s="5">
        <v>2000000000</v>
      </c>
      <c r="H215" s="5">
        <v>-187000000000</v>
      </c>
      <c r="I215" s="5">
        <v>-5000000000</v>
      </c>
      <c r="J215" s="5">
        <v>311000000000</v>
      </c>
      <c r="K215" s="5">
        <v>563000000000</v>
      </c>
      <c r="L215" s="5">
        <v>854000000000</v>
      </c>
      <c r="M215" s="5">
        <v>652000000000</v>
      </c>
      <c r="N215" s="5">
        <v>55000000000</v>
      </c>
      <c r="O215" s="5">
        <v>127000000000</v>
      </c>
      <c r="P215" s="5">
        <v>189000000000</v>
      </c>
      <c r="Q215" s="5">
        <v>48000000000</v>
      </c>
    </row>
    <row r="216" spans="2:26" ht="15.5" x14ac:dyDescent="0.35">
      <c r="C216" t="s">
        <v>254</v>
      </c>
      <c r="H216" s="5">
        <v>-78000000000</v>
      </c>
      <c r="I216" s="5">
        <v>-5000000000</v>
      </c>
      <c r="J216" s="5">
        <v>311000000000</v>
      </c>
      <c r="K216" s="5">
        <v>563000000000</v>
      </c>
      <c r="L216" s="5">
        <v>854000000000</v>
      </c>
      <c r="M216" s="5">
        <v>652000000000</v>
      </c>
      <c r="N216" s="5">
        <v>55000000000</v>
      </c>
      <c r="O216" s="5">
        <v>127000000000</v>
      </c>
      <c r="P216" s="5">
        <v>189000000000</v>
      </c>
      <c r="Q216" s="5">
        <v>48000000000</v>
      </c>
    </row>
    <row r="217" spans="2:26" ht="15.5" x14ac:dyDescent="0.35">
      <c r="C217" t="s">
        <v>401</v>
      </c>
      <c r="H217" s="5">
        <v>7</v>
      </c>
      <c r="I217" s="5">
        <v>7</v>
      </c>
      <c r="J217" s="5">
        <v>7</v>
      </c>
      <c r="K217" s="5">
        <v>15</v>
      </c>
      <c r="L217" s="5">
        <v>26</v>
      </c>
    </row>
    <row r="218" spans="2:26" ht="15.5" x14ac:dyDescent="0.35">
      <c r="C218" t="s">
        <v>76</v>
      </c>
      <c r="H218" s="6">
        <v>-0.24719999999999998</v>
      </c>
      <c r="I218" s="6">
        <v>-10.186299999999999</v>
      </c>
      <c r="J218" s="6">
        <v>0.1489</v>
      </c>
      <c r="K218" s="6">
        <v>0.1764</v>
      </c>
      <c r="L218" s="6">
        <v>0.20149999999999998</v>
      </c>
    </row>
    <row r="219" spans="2:26" ht="15.5" x14ac:dyDescent="0.35">
      <c r="C219" t="s">
        <v>402</v>
      </c>
      <c r="H219" s="6">
        <v>2.92E-2</v>
      </c>
      <c r="I219" s="6">
        <v>2.52E-2</v>
      </c>
      <c r="J219" s="6">
        <v>2.52E-2</v>
      </c>
      <c r="K219" s="6">
        <v>4.0500000000000001E-2</v>
      </c>
      <c r="L219" s="6">
        <v>5.3899999999999997E-2</v>
      </c>
    </row>
    <row r="220" spans="2:26" ht="15.5" x14ac:dyDescent="0.35">
      <c r="C220" t="s">
        <v>56</v>
      </c>
      <c r="D220" s="6">
        <v>-7.08</v>
      </c>
      <c r="E220" s="6">
        <v>-3.85</v>
      </c>
      <c r="F220" s="6">
        <v>-1.24</v>
      </c>
      <c r="G220" s="6">
        <v>0.31</v>
      </c>
      <c r="H220" s="6">
        <v>-28.31</v>
      </c>
      <c r="I220" s="6">
        <v>-0.69</v>
      </c>
      <c r="J220" s="6">
        <v>47.03</v>
      </c>
      <c r="K220" s="6">
        <v>85.05</v>
      </c>
      <c r="L220" s="6">
        <v>129.06</v>
      </c>
      <c r="M220" s="6">
        <v>98.63</v>
      </c>
      <c r="N220" s="6">
        <v>8.33</v>
      </c>
      <c r="O220" s="6">
        <v>19.16</v>
      </c>
      <c r="P220" s="6">
        <v>28.58</v>
      </c>
      <c r="Q220" s="6">
        <v>7.19</v>
      </c>
    </row>
    <row r="221" spans="2:26" ht="15.5" x14ac:dyDescent="0.35">
      <c r="C221" t="s">
        <v>255</v>
      </c>
      <c r="H221" s="6">
        <v>-11.86</v>
      </c>
      <c r="I221" s="6">
        <v>-0.69</v>
      </c>
      <c r="J221" s="6">
        <v>47.03</v>
      </c>
      <c r="K221" s="6">
        <v>85.05</v>
      </c>
      <c r="L221" s="6">
        <v>129.06</v>
      </c>
      <c r="M221" s="6">
        <v>98.63</v>
      </c>
      <c r="N221" s="6">
        <v>8.33</v>
      </c>
      <c r="O221" s="6">
        <v>19.16</v>
      </c>
      <c r="P221" s="6">
        <v>28.58</v>
      </c>
      <c r="Q221" s="6">
        <v>7.19</v>
      </c>
    </row>
    <row r="222" spans="2:26" ht="15.5" x14ac:dyDescent="0.35">
      <c r="C222" t="s">
        <v>78</v>
      </c>
      <c r="H222" s="5">
        <v>7</v>
      </c>
      <c r="I222" s="5">
        <v>7</v>
      </c>
      <c r="J222" s="5">
        <v>7</v>
      </c>
      <c r="K222" s="5">
        <v>15</v>
      </c>
      <c r="L222" s="5">
        <v>26</v>
      </c>
    </row>
    <row r="223" spans="2:26" ht="15.5" x14ac:dyDescent="0.35">
      <c r="C223" t="s">
        <v>403</v>
      </c>
      <c r="H223" s="6">
        <v>-0.24719999999999998</v>
      </c>
      <c r="I223" s="6">
        <v>-10.186299999999999</v>
      </c>
      <c r="J223" s="6">
        <v>0.1489</v>
      </c>
      <c r="K223" s="6">
        <v>0.1764</v>
      </c>
      <c r="L223" s="6">
        <v>0.20149999999999998</v>
      </c>
    </row>
    <row r="224" spans="2:26" ht="15.5" x14ac:dyDescent="0.35">
      <c r="C224" t="s">
        <v>404</v>
      </c>
      <c r="H224" s="6">
        <v>2.92E-2</v>
      </c>
      <c r="I224" s="6">
        <v>2.52E-2</v>
      </c>
      <c r="J224" s="6">
        <v>2.52E-2</v>
      </c>
      <c r="K224" s="6">
        <v>4.0500000000000001E-2</v>
      </c>
      <c r="L224" s="6">
        <v>5.3899999999999997E-2</v>
      </c>
    </row>
    <row r="225" spans="3:17" ht="15.5" x14ac:dyDescent="0.35">
      <c r="C225" t="s">
        <v>256</v>
      </c>
      <c r="D225" s="5">
        <v>885000000000</v>
      </c>
      <c r="E225" s="5">
        <v>1036000000000</v>
      </c>
      <c r="F225" s="5">
        <v>1069000000000</v>
      </c>
      <c r="G225" s="5">
        <v>1010000000000</v>
      </c>
      <c r="H225" s="5">
        <v>3542000000000</v>
      </c>
      <c r="I225" s="5">
        <v>4106000000000</v>
      </c>
      <c r="J225" s="5">
        <v>4417000000000</v>
      </c>
      <c r="K225" s="5">
        <v>4806000000000</v>
      </c>
      <c r="L225" s="5">
        <v>5074000000000</v>
      </c>
      <c r="M225" s="5">
        <v>4450000000000</v>
      </c>
      <c r="N225" s="5">
        <v>3736000000000</v>
      </c>
      <c r="O225" s="5">
        <v>3887000000000</v>
      </c>
      <c r="P225" s="5">
        <v>5577000000000</v>
      </c>
      <c r="Q225" s="5">
        <v>6277000000000</v>
      </c>
    </row>
    <row r="226" spans="3:17" ht="15.5" x14ac:dyDescent="0.35">
      <c r="C226" t="s">
        <v>257</v>
      </c>
      <c r="H226" s="5">
        <v>3999000000000</v>
      </c>
      <c r="I226" s="5">
        <v>4106000000000</v>
      </c>
      <c r="J226" s="5">
        <v>4417000000000</v>
      </c>
      <c r="K226" s="5">
        <v>4806000000000</v>
      </c>
      <c r="L226" s="5">
        <v>5074000000000</v>
      </c>
      <c r="M226" s="5">
        <v>4450000000000</v>
      </c>
      <c r="N226" s="5">
        <v>3736000000000</v>
      </c>
      <c r="O226" s="5">
        <v>3887000000000</v>
      </c>
      <c r="P226" s="5">
        <v>5577000000000</v>
      </c>
      <c r="Q226" s="5">
        <v>6277000000000</v>
      </c>
    </row>
    <row r="227" spans="3:17" ht="15.5" x14ac:dyDescent="0.35">
      <c r="C227" t="s">
        <v>405</v>
      </c>
      <c r="H227" s="5">
        <v>7</v>
      </c>
      <c r="I227" s="5">
        <v>7</v>
      </c>
      <c r="J227" s="5">
        <v>7</v>
      </c>
      <c r="K227" s="5">
        <v>15</v>
      </c>
      <c r="L227" s="5">
        <v>26</v>
      </c>
    </row>
    <row r="228" spans="3:17" ht="15.5" x14ac:dyDescent="0.35">
      <c r="C228" t="s">
        <v>406</v>
      </c>
      <c r="H228" s="6">
        <v>-0.24719999999999998</v>
      </c>
      <c r="I228" s="6">
        <v>-10.186299999999999</v>
      </c>
      <c r="J228" s="6">
        <v>0.1489</v>
      </c>
      <c r="K228" s="6">
        <v>0.1764</v>
      </c>
      <c r="L228" s="6">
        <v>0.20149999999999998</v>
      </c>
    </row>
    <row r="229" spans="3:17" ht="15.5" x14ac:dyDescent="0.35">
      <c r="C229" t="s">
        <v>407</v>
      </c>
      <c r="H229" s="6">
        <v>2.92E-2</v>
      </c>
      <c r="I229" s="6">
        <v>2.52E-2</v>
      </c>
      <c r="J229" s="6">
        <v>2.52E-2</v>
      </c>
      <c r="K229" s="6">
        <v>4.0500000000000001E-2</v>
      </c>
      <c r="L229" s="6">
        <v>5.3899999999999997E-2</v>
      </c>
    </row>
    <row r="230" spans="3:17" ht="15.5" x14ac:dyDescent="0.35">
      <c r="C230" t="s">
        <v>258</v>
      </c>
      <c r="I230" s="6">
        <v>-8.48</v>
      </c>
    </row>
    <row r="231" spans="3:17" ht="15.5" x14ac:dyDescent="0.35">
      <c r="C231" t="s">
        <v>259</v>
      </c>
      <c r="I231" s="6">
        <v>-20.239999999999998</v>
      </c>
    </row>
    <row r="232" spans="3:17" ht="15.5" x14ac:dyDescent="0.35">
      <c r="C232" t="s">
        <v>260</v>
      </c>
      <c r="I232" s="6">
        <v>7.49</v>
      </c>
    </row>
    <row r="233" spans="3:17" ht="15.5" x14ac:dyDescent="0.35">
      <c r="C233" t="s">
        <v>261</v>
      </c>
      <c r="I233" s="6">
        <v>-4.9400000000000006E-2</v>
      </c>
    </row>
    <row r="234" spans="3:17" ht="15.5" x14ac:dyDescent="0.35">
      <c r="C234" t="s">
        <v>262</v>
      </c>
      <c r="I234" s="6">
        <v>0.4</v>
      </c>
    </row>
    <row r="235" spans="3:17" ht="15.5" x14ac:dyDescent="0.35">
      <c r="C235" t="s">
        <v>263</v>
      </c>
      <c r="I235" s="6">
        <v>0.3</v>
      </c>
    </row>
    <row r="236" spans="3:17" ht="15.5" x14ac:dyDescent="0.35">
      <c r="C236" t="s">
        <v>264</v>
      </c>
      <c r="I236" s="6">
        <v>-112.67</v>
      </c>
    </row>
    <row r="237" spans="3:17" ht="15.5" x14ac:dyDescent="0.35">
      <c r="C237" t="s">
        <v>265</v>
      </c>
      <c r="I237" s="6">
        <v>-3.72</v>
      </c>
    </row>
    <row r="238" spans="3:17" ht="15.5" x14ac:dyDescent="0.35">
      <c r="C238" t="s">
        <v>266</v>
      </c>
      <c r="I238" s="6">
        <v>-43.62</v>
      </c>
    </row>
    <row r="239" spans="3:17" ht="15.5" x14ac:dyDescent="0.35">
      <c r="C239" t="s">
        <v>267</v>
      </c>
      <c r="I239" s="5">
        <v>11</v>
      </c>
    </row>
    <row r="240" spans="3:17" ht="15.5" x14ac:dyDescent="0.35">
      <c r="C240" t="s">
        <v>268</v>
      </c>
      <c r="I240" s="6">
        <v>-11.86</v>
      </c>
    </row>
    <row r="241" spans="3:9" ht="15.5" x14ac:dyDescent="0.35">
      <c r="C241" t="s">
        <v>269</v>
      </c>
      <c r="I241" s="6">
        <v>-28.31</v>
      </c>
    </row>
    <row r="242" spans="3:9" ht="15.5" x14ac:dyDescent="0.35">
      <c r="C242" t="s">
        <v>270</v>
      </c>
      <c r="I242" s="6">
        <v>604.55999999999995</v>
      </c>
    </row>
    <row r="243" spans="3:9" ht="15.5" x14ac:dyDescent="0.35">
      <c r="C243" t="s">
        <v>271</v>
      </c>
      <c r="D243" s="6">
        <v>55.03</v>
      </c>
    </row>
    <row r="244" spans="3:9" ht="15.5" x14ac:dyDescent="0.35">
      <c r="C244" t="s">
        <v>272</v>
      </c>
      <c r="I244" s="6">
        <v>808.91</v>
      </c>
    </row>
    <row r="245" spans="3:9" ht="15.5" x14ac:dyDescent="0.35">
      <c r="C245" t="s">
        <v>273</v>
      </c>
      <c r="I245" s="6">
        <v>-64.540000000000006</v>
      </c>
    </row>
    <row r="246" spans="3:9" ht="15.5" x14ac:dyDescent="0.35">
      <c r="C246" t="s">
        <v>274</v>
      </c>
      <c r="D246" s="6">
        <v>2.2000000000000002</v>
      </c>
    </row>
    <row r="247" spans="3:9" ht="15.5" x14ac:dyDescent="0.35">
      <c r="C247" t="s">
        <v>275</v>
      </c>
      <c r="D247" s="6">
        <v>1.04</v>
      </c>
    </row>
    <row r="248" spans="3:9" ht="15.5" x14ac:dyDescent="0.35">
      <c r="C248" t="s">
        <v>276</v>
      </c>
      <c r="D248" s="6">
        <v>0.16</v>
      </c>
    </row>
    <row r="249" spans="3:9" ht="15.5" x14ac:dyDescent="0.35">
      <c r="C249" t="s">
        <v>277</v>
      </c>
      <c r="D249" s="6">
        <v>7.0000000000000007E-2</v>
      </c>
    </row>
    <row r="250" spans="3:9" ht="15.5" x14ac:dyDescent="0.35">
      <c r="C250" t="s">
        <v>278</v>
      </c>
      <c r="D250" s="6">
        <v>0.38</v>
      </c>
    </row>
    <row r="251" spans="3:9" ht="15.5" x14ac:dyDescent="0.35">
      <c r="C251" t="s">
        <v>279</v>
      </c>
      <c r="D251" s="6">
        <v>0.12</v>
      </c>
    </row>
    <row r="252" spans="3:9" ht="15.5" x14ac:dyDescent="0.35">
      <c r="C252" t="s">
        <v>280</v>
      </c>
      <c r="D252" s="6">
        <v>1.38</v>
      </c>
    </row>
    <row r="253" spans="3:9" ht="15.5" x14ac:dyDescent="0.35">
      <c r="C253" t="s">
        <v>410</v>
      </c>
      <c r="I253" s="6">
        <v>-0.74</v>
      </c>
    </row>
    <row r="254" spans="3:9" ht="15.5" x14ac:dyDescent="0.35">
      <c r="C254" t="s">
        <v>12</v>
      </c>
      <c r="D254" s="5">
        <v>-128000000000</v>
      </c>
    </row>
    <row r="255" spans="3:9" ht="15.5" x14ac:dyDescent="0.35">
      <c r="C255" t="s">
        <v>281</v>
      </c>
      <c r="I255" s="6">
        <v>4.2699999999999996</v>
      </c>
    </row>
    <row r="256" spans="3:9" ht="15.5" x14ac:dyDescent="0.35">
      <c r="C256" t="s">
        <v>282</v>
      </c>
      <c r="I256" s="6">
        <v>-1.0700000000000001E-2</v>
      </c>
    </row>
    <row r="257" spans="3:9" ht="15.5" x14ac:dyDescent="0.35">
      <c r="C257" t="s">
        <v>283</v>
      </c>
      <c r="I257" s="6">
        <v>-1.47E-2</v>
      </c>
    </row>
    <row r="258" spans="3:9" ht="15.5" x14ac:dyDescent="0.35">
      <c r="C258" t="s">
        <v>284</v>
      </c>
      <c r="I258" s="6">
        <v>-8.6E-3</v>
      </c>
    </row>
    <row r="259" spans="3:9" ht="15.5" x14ac:dyDescent="0.35">
      <c r="C259" t="s">
        <v>285</v>
      </c>
      <c r="I259" s="6">
        <v>-1.04E-2</v>
      </c>
    </row>
    <row r="260" spans="3:9" ht="15.5" x14ac:dyDescent="0.35">
      <c r="C260" t="s">
        <v>286</v>
      </c>
      <c r="D260" s="6">
        <v>61.11</v>
      </c>
    </row>
    <row r="261" spans="3:9" ht="15.5" x14ac:dyDescent="0.35">
      <c r="C261" t="s">
        <v>287</v>
      </c>
      <c r="D261" s="6">
        <v>135.86000000000001</v>
      </c>
    </row>
    <row r="262" spans="3:9" ht="15.5" x14ac:dyDescent="0.35">
      <c r="C262" t="s">
        <v>288</v>
      </c>
      <c r="D262" s="6">
        <v>33.6</v>
      </c>
    </row>
    <row r="263" spans="3:9" ht="15.5" x14ac:dyDescent="0.35">
      <c r="C263" t="s">
        <v>289</v>
      </c>
      <c r="D263" s="6">
        <v>163.37</v>
      </c>
    </row>
    <row r="264" spans="3:9" ht="15.5" x14ac:dyDescent="0.35">
      <c r="C264" t="s">
        <v>290</v>
      </c>
      <c r="D264" s="6">
        <v>1.49</v>
      </c>
    </row>
    <row r="265" spans="3:9" ht="15.5" x14ac:dyDescent="0.35">
      <c r="C265" t="s">
        <v>291</v>
      </c>
      <c r="I265" s="6">
        <v>0.54</v>
      </c>
    </row>
    <row r="266" spans="3:9" ht="15.5" x14ac:dyDescent="0.35">
      <c r="C266" t="s">
        <v>292</v>
      </c>
      <c r="I266" s="6">
        <v>2.93</v>
      </c>
    </row>
    <row r="267" spans="3:9" ht="15.5" x14ac:dyDescent="0.35">
      <c r="C267" t="s">
        <v>52</v>
      </c>
      <c r="I267" s="5">
        <v>1588000000000</v>
      </c>
    </row>
    <row r="268" spans="3:9" ht="15.5" x14ac:dyDescent="0.35">
      <c r="C268" t="s">
        <v>293</v>
      </c>
      <c r="I268" s="5">
        <v>2092000000000</v>
      </c>
    </row>
    <row r="269" spans="3:9" ht="15.5" x14ac:dyDescent="0.35">
      <c r="C269" t="s">
        <v>294</v>
      </c>
      <c r="I269" s="5">
        <v>6620000000</v>
      </c>
    </row>
    <row r="270" spans="3:9" ht="15.5" x14ac:dyDescent="0.35">
      <c r="C270" t="s">
        <v>295</v>
      </c>
      <c r="I270" s="6">
        <v>4.58E-2</v>
      </c>
    </row>
    <row r="271" spans="3:9" ht="15.5" x14ac:dyDescent="0.35">
      <c r="C271" t="s">
        <v>296</v>
      </c>
      <c r="D271" s="6">
        <v>0.1033</v>
      </c>
    </row>
    <row r="272" spans="3:9" ht="15.5" x14ac:dyDescent="0.35">
      <c r="C272" t="s">
        <v>297</v>
      </c>
      <c r="D272" s="6">
        <v>-4.6699999999999998E-2</v>
      </c>
    </row>
    <row r="273" spans="3:9" ht="15.5" x14ac:dyDescent="0.35">
      <c r="C273" t="s">
        <v>298</v>
      </c>
      <c r="D273" s="6">
        <v>-5.2900000000000003E-2</v>
      </c>
    </row>
    <row r="274" spans="3:9" ht="15.5" x14ac:dyDescent="0.35">
      <c r="C274" t="s">
        <v>299</v>
      </c>
      <c r="D274" s="6">
        <v>-0.1074</v>
      </c>
    </row>
    <row r="275" spans="3:9" ht="15.5" x14ac:dyDescent="0.35">
      <c r="C275" t="s">
        <v>300</v>
      </c>
      <c r="D275" s="6">
        <v>-0.48330000000000001</v>
      </c>
    </row>
    <row r="276" spans="3:9" ht="15.5" x14ac:dyDescent="0.35">
      <c r="C276" t="s">
        <v>301</v>
      </c>
      <c r="D276" s="6">
        <v>-2.7300999999999997</v>
      </c>
    </row>
    <row r="277" spans="3:9" ht="15.5" x14ac:dyDescent="0.35">
      <c r="C277" t="s">
        <v>411</v>
      </c>
      <c r="I277" s="5">
        <v>7</v>
      </c>
    </row>
    <row r="278" spans="3:9" ht="15.5" x14ac:dyDescent="0.35">
      <c r="C278" t="s">
        <v>442</v>
      </c>
      <c r="I278" s="5">
        <v>7</v>
      </c>
    </row>
    <row r="279" spans="3:9" ht="15.5" x14ac:dyDescent="0.35">
      <c r="C279" t="s">
        <v>443</v>
      </c>
      <c r="I279" s="6">
        <v>-0.24719999999999998</v>
      </c>
    </row>
    <row r="280" spans="3:9" ht="15.5" x14ac:dyDescent="0.35">
      <c r="C280" t="s">
        <v>444</v>
      </c>
      <c r="I280" s="6">
        <v>2.92E-2</v>
      </c>
    </row>
    <row r="281" spans="3:9" ht="15.5" x14ac:dyDescent="0.35">
      <c r="C281" t="s">
        <v>412</v>
      </c>
      <c r="I281" t="s">
        <v>492</v>
      </c>
    </row>
    <row r="282" spans="3:9" ht="15.5" x14ac:dyDescent="0.35">
      <c r="C282" t="s">
        <v>302</v>
      </c>
      <c r="I282" s="5">
        <v>2</v>
      </c>
    </row>
    <row r="283" spans="3:9" ht="15.5" x14ac:dyDescent="0.35">
      <c r="C283" t="s">
        <v>303</v>
      </c>
      <c r="I283" s="6">
        <v>0.19</v>
      </c>
    </row>
    <row r="284" spans="3:9" ht="15.5" x14ac:dyDescent="0.35">
      <c r="C284" t="s">
        <v>304</v>
      </c>
      <c r="I284" s="6">
        <v>0.6</v>
      </c>
    </row>
    <row r="285" spans="3:9" ht="15.5" x14ac:dyDescent="0.35">
      <c r="C285" t="s">
        <v>414</v>
      </c>
      <c r="I285" s="6">
        <v>0.33</v>
      </c>
    </row>
    <row r="286" spans="3:9" ht="15.5" x14ac:dyDescent="0.35">
      <c r="C286" t="s">
        <v>305</v>
      </c>
      <c r="I286" s="6">
        <v>0.94</v>
      </c>
    </row>
    <row r="287" spans="3:9" ht="15.5" x14ac:dyDescent="0.35">
      <c r="C287" t="s">
        <v>306</v>
      </c>
      <c r="I287" s="6">
        <v>0.81</v>
      </c>
    </row>
    <row r="288" spans="3:9" ht="15.5" x14ac:dyDescent="0.35">
      <c r="C288" t="s">
        <v>307</v>
      </c>
      <c r="I288" s="6">
        <v>0.93</v>
      </c>
    </row>
    <row r="289" spans="3:9" ht="15.5" x14ac:dyDescent="0.35">
      <c r="C289" t="s">
        <v>308</v>
      </c>
      <c r="I289" s="6">
        <v>0.67</v>
      </c>
    </row>
    <row r="290" spans="3:9" ht="15.5" x14ac:dyDescent="0.35">
      <c r="C290" t="s">
        <v>309</v>
      </c>
      <c r="I290" s="5">
        <v>3999000000000</v>
      </c>
    </row>
    <row r="291" spans="3:9" ht="15.5" x14ac:dyDescent="0.35">
      <c r="C291" t="s">
        <v>310</v>
      </c>
      <c r="I291" s="5">
        <v>523000000000</v>
      </c>
    </row>
    <row r="292" spans="3:9" ht="15.5" x14ac:dyDescent="0.35">
      <c r="C292" t="s">
        <v>311</v>
      </c>
      <c r="I292" s="5">
        <v>213000000000</v>
      </c>
    </row>
    <row r="293" spans="3:9" ht="15.5" x14ac:dyDescent="0.35">
      <c r="C293" t="s">
        <v>312</v>
      </c>
      <c r="I293" s="5">
        <v>-78000000000</v>
      </c>
    </row>
    <row r="294" spans="3:9" ht="15.5" x14ac:dyDescent="0.35">
      <c r="C294" t="s">
        <v>313</v>
      </c>
      <c r="D294" s="5">
        <v>364000000000</v>
      </c>
    </row>
    <row r="295" spans="3:9" ht="15.5" x14ac:dyDescent="0.35">
      <c r="C295" t="s">
        <v>314</v>
      </c>
      <c r="D295" s="5">
        <v>7361000000000</v>
      </c>
    </row>
    <row r="296" spans="3:9" ht="15.5" x14ac:dyDescent="0.35">
      <c r="C296" t="s">
        <v>315</v>
      </c>
      <c r="D296" s="5">
        <v>2010000000000</v>
      </c>
    </row>
    <row r="297" spans="3:9" ht="15.5" x14ac:dyDescent="0.35">
      <c r="C297" t="s">
        <v>237</v>
      </c>
      <c r="D297" s="5">
        <v>1278000000000</v>
      </c>
    </row>
    <row r="298" spans="3:9" ht="15.5" x14ac:dyDescent="0.35">
      <c r="C298" t="s">
        <v>236</v>
      </c>
      <c r="I298" s="5">
        <v>5351000000000</v>
      </c>
    </row>
    <row r="299" spans="3:9" ht="15.5" x14ac:dyDescent="0.35">
      <c r="C299" t="s">
        <v>235</v>
      </c>
      <c r="D299" s="5">
        <v>381000000000</v>
      </c>
    </row>
    <row r="300" spans="3:9" ht="15.5" x14ac:dyDescent="0.35">
      <c r="C300" t="s">
        <v>234</v>
      </c>
      <c r="D300" s="5">
        <v>488000000000</v>
      </c>
    </row>
    <row r="301" spans="3:9" ht="15.5" x14ac:dyDescent="0.35">
      <c r="C301" t="s">
        <v>23</v>
      </c>
      <c r="D301" s="5">
        <v>869000000000</v>
      </c>
    </row>
    <row r="302" spans="3:9" ht="15.5" x14ac:dyDescent="0.35">
      <c r="C302" t="s">
        <v>20</v>
      </c>
      <c r="D302" s="5">
        <v>505000000000</v>
      </c>
    </row>
    <row r="303" spans="3:9" ht="15.5" x14ac:dyDescent="0.35">
      <c r="C303" t="s">
        <v>316</v>
      </c>
      <c r="I303" s="5">
        <v>5351000000000</v>
      </c>
    </row>
    <row r="304" spans="3:9" ht="15.5" x14ac:dyDescent="0.35">
      <c r="C304" t="s">
        <v>317</v>
      </c>
      <c r="I304" s="5">
        <v>-14000000000</v>
      </c>
    </row>
    <row r="305" spans="3:9" ht="15.5" x14ac:dyDescent="0.35">
      <c r="C305" t="s">
        <v>318</v>
      </c>
      <c r="I305" s="5">
        <v>-396000000000</v>
      </c>
    </row>
    <row r="306" spans="3:9" ht="15.5" x14ac:dyDescent="0.35">
      <c r="C306" t="s">
        <v>319</v>
      </c>
      <c r="I306" s="5">
        <v>112000000000</v>
      </c>
    </row>
    <row r="307" spans="3:9" ht="15.5" x14ac:dyDescent="0.35">
      <c r="C307" t="s">
        <v>320</v>
      </c>
      <c r="I307" s="5">
        <v>-413000000000</v>
      </c>
    </row>
    <row r="308" spans="3:9" ht="15.5" x14ac:dyDescent="0.35">
      <c r="C308" t="s">
        <v>321</v>
      </c>
      <c r="I308" s="5">
        <v>-427000000000</v>
      </c>
    </row>
  </sheetData>
  <pageMargins left="0.7" right="0.7" top="0.75" bottom="0.75" header="0.3" footer="0.3"/>
  <ignoredErrors>
    <ignoredError sqref="A1:Z30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493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494</v>
      </c>
      <c r="D2" s="2" vm="49">
        <f ca="1">IFERROR(_xlfn.STOCKHISTORY("XIDX:" &amp; $C$1, D3, , 0, 0, 1), "Libur")</f>
        <v>98</v>
      </c>
      <c r="H2" s="2" vm="49">
        <f ca="1">IFERROR(INDEX(D2:G2,COUNT(D2:G2)),"")</f>
        <v>98</v>
      </c>
      <c r="I2" s="2" vm="50">
        <f t="shared" ref="I2:Z2" ca="1" si="0">IFERROR(_xlfn.STOCKHISTORY("XIDX:" &amp; $C$1, I1, , 0, 0, 1), "Libur")</f>
        <v>139</v>
      </c>
      <c r="J2" s="2" vm="51">
        <f t="shared" ca="1" si="0"/>
        <v>95</v>
      </c>
      <c r="K2" s="2" t="str">
        <f t="shared" ca="1" si="0"/>
        <v>Libur</v>
      </c>
      <c r="L2" s="2" vm="52">
        <f t="shared" ca="1" si="0"/>
        <v>112</v>
      </c>
      <c r="M2" s="2" vm="53">
        <f t="shared" ca="1" si="0"/>
        <v>370</v>
      </c>
      <c r="N2" s="2" vm="54">
        <f t="shared" ca="1" si="0"/>
        <v>71</v>
      </c>
      <c r="O2" s="2" vm="47">
        <f t="shared" ca="1" si="0"/>
        <v>85</v>
      </c>
      <c r="P2" s="2" t="str">
        <f t="shared" ca="1" si="0"/>
        <v>Libur</v>
      </c>
      <c r="Q2" s="2" t="str">
        <f t="shared" ca="1" si="0"/>
        <v>Libur</v>
      </c>
      <c r="R2" s="2" vm="55">
        <f t="shared" ca="1" si="0"/>
        <v>347.08929999999998</v>
      </c>
      <c r="S2" s="2" vm="56">
        <f t="shared" ca="1" si="0"/>
        <v>260.82440000000003</v>
      </c>
      <c r="T2" s="2" vm="57">
        <f t="shared" ca="1" si="0"/>
        <v>847.42560000000003</v>
      </c>
      <c r="U2" s="2" vm="58">
        <f t="shared" ca="1" si="0"/>
        <v>365.35719999999998</v>
      </c>
      <c r="V2" s="2" t="str">
        <f t="shared" ca="1" si="0"/>
        <v>Libur</v>
      </c>
      <c r="W2" s="2" vm="59">
        <f t="shared" ca="1" si="0"/>
        <v>153.24700000000001</v>
      </c>
      <c r="X2" s="2" vm="60">
        <f t="shared" ca="1" si="0"/>
        <v>304.46429999999998</v>
      </c>
      <c r="Y2" s="2" vm="61">
        <f t="shared" ca="1" si="0"/>
        <v>147.9513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3161406000000</v>
      </c>
      <c r="H4" s="2">
        <f>IFERROR(SUM(D4:G4)*(4/MAX(1,COUNT(D4:G4))),"")</f>
        <v>12645624000000</v>
      </c>
      <c r="I4" s="2">
        <f t="shared" ref="I4:Z4" si="1">IFERROR(INDEX(I51:I500,MATCH($C$4,$C$51:$C$500,0)),"")</f>
        <v>11544649000000</v>
      </c>
      <c r="J4" s="2">
        <f t="shared" si="1"/>
        <v>11400819000000</v>
      </c>
      <c r="K4" s="2">
        <f t="shared" si="1"/>
        <v>10962823000000</v>
      </c>
      <c r="L4" s="2">
        <f t="shared" si="1"/>
        <v>10917615000000</v>
      </c>
      <c r="M4" s="2">
        <f t="shared" si="1"/>
        <v>10310153000000</v>
      </c>
      <c r="N4" s="2">
        <f t="shared" si="1"/>
        <v>10277387000000</v>
      </c>
      <c r="O4" s="2">
        <f t="shared" si="1"/>
        <v>12233984000000</v>
      </c>
      <c r="P4" s="2">
        <f t="shared" si="1"/>
        <v>14982244000000</v>
      </c>
      <c r="Q4" s="2">
        <f t="shared" si="1"/>
        <v>17077396000000</v>
      </c>
      <c r="R4" s="2">
        <f t="shared" si="1"/>
        <v>17814235000000</v>
      </c>
      <c r="S4" s="2">
        <f t="shared" si="1"/>
        <v>17866942000000</v>
      </c>
      <c r="T4" s="2">
        <f t="shared" si="1"/>
        <v>17074247000000</v>
      </c>
      <c r="U4" s="2">
        <f t="shared" si="1"/>
        <v>14671670000000</v>
      </c>
      <c r="V4" s="2">
        <f t="shared" si="1"/>
        <v>12642770000000</v>
      </c>
      <c r="W4" s="2">
        <f t="shared" si="1"/>
        <v>10332842000000</v>
      </c>
      <c r="X4" s="2">
        <f t="shared" si="1"/>
        <v>9537671000000</v>
      </c>
      <c r="Y4" s="2">
        <f t="shared" si="1"/>
        <v>10885698000000</v>
      </c>
      <c r="Z4" s="2">
        <f t="shared" si="1"/>
        <v>9759636000000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-1073819000000</v>
      </c>
      <c r="H5" s="2">
        <f>IFERROR(SUM(D5:G5)*(4/MAX(1,COUNT(D5:G5))),"")</f>
        <v>-4295276000000</v>
      </c>
      <c r="I5" s="2">
        <f t="shared" ref="I5:Z5" si="2">IFERROR(INDEX(I51:I500,MATCH($C$5,$C$51:$C$500,0)),"")</f>
        <v>1194963000000</v>
      </c>
      <c r="J5" s="2">
        <f t="shared" si="2"/>
        <v>253508000000</v>
      </c>
      <c r="K5" s="2">
        <f t="shared" si="2"/>
        <v>342836000000</v>
      </c>
      <c r="L5" s="2">
        <f t="shared" si="2"/>
        <v>-138510000000</v>
      </c>
      <c r="M5" s="2">
        <f t="shared" si="2"/>
        <v>11536000000</v>
      </c>
      <c r="N5" s="2">
        <f t="shared" si="2"/>
        <v>-832440000000</v>
      </c>
      <c r="O5" s="2">
        <f t="shared" si="2"/>
        <v>-855705000000</v>
      </c>
      <c r="P5" s="2">
        <f t="shared" si="2"/>
        <v>-1142555000000</v>
      </c>
      <c r="Q5" s="2">
        <f t="shared" si="2"/>
        <v>-1224856000000</v>
      </c>
      <c r="R5" s="2">
        <f t="shared" si="2"/>
        <v>325499000000</v>
      </c>
      <c r="S5" s="2">
        <f t="shared" si="2"/>
        <v>-1119209000000</v>
      </c>
      <c r="T5" s="2">
        <f t="shared" si="2"/>
        <v>1935678000000</v>
      </c>
      <c r="U5" s="2">
        <f t="shared" si="2"/>
        <v>1392329000000</v>
      </c>
      <c r="V5" s="2">
        <f t="shared" si="2"/>
        <v>117992000000</v>
      </c>
      <c r="W5" s="2">
        <f t="shared" si="2"/>
        <v>77415000000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5263193000000</v>
      </c>
      <c r="H6" s="2">
        <f>IFERROR(INDEX(D6:G6,COUNT(D6:G6)),"")</f>
        <v>5263193000000</v>
      </c>
      <c r="I6" s="2">
        <f t="shared" ref="I6:Z6" si="3">IFERROR(INDEX(I51:I500,MATCH($C$6,$C$51:$C$500,0)),"")</f>
        <v>6296081000000</v>
      </c>
      <c r="J6" s="2">
        <f t="shared" si="3"/>
        <v>4861447000000</v>
      </c>
      <c r="K6" s="2">
        <f t="shared" si="3"/>
        <v>4701633000000</v>
      </c>
      <c r="L6" s="2">
        <f t="shared" si="3"/>
        <v>4594002000000</v>
      </c>
      <c r="M6" s="2">
        <f t="shared" si="3"/>
        <v>4528441000000</v>
      </c>
      <c r="N6" s="2">
        <f t="shared" si="3"/>
        <v>3963363000000</v>
      </c>
      <c r="O6" s="2">
        <f t="shared" si="3"/>
        <v>5617979000000</v>
      </c>
      <c r="P6" s="2">
        <f t="shared" si="3"/>
        <v>6254350000000</v>
      </c>
      <c r="Q6" s="2">
        <f t="shared" si="3"/>
        <v>7535890000000</v>
      </c>
      <c r="R6" s="2">
        <f t="shared" si="3"/>
        <v>9364471000000</v>
      </c>
      <c r="S6" s="2">
        <f t="shared" si="3"/>
        <v>8912631000000</v>
      </c>
      <c r="T6" s="2">
        <f t="shared" si="3"/>
        <v>10295571000000</v>
      </c>
      <c r="U6" s="2">
        <f t="shared" si="3"/>
        <v>8977127000000</v>
      </c>
      <c r="V6" s="2">
        <f t="shared" si="3"/>
        <v>7053073000000</v>
      </c>
      <c r="W6" s="2">
        <f t="shared" si="3"/>
        <v>8148739000000</v>
      </c>
      <c r="X6" s="2">
        <f t="shared" si="3"/>
        <v>8500551000000</v>
      </c>
      <c r="Y6" s="2">
        <f t="shared" si="3"/>
        <v>3442591000000</v>
      </c>
      <c r="Z6" s="2">
        <f t="shared" si="3"/>
        <v>3179826000000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15.68</v>
      </c>
      <c r="H7" s="3">
        <f>IFERROR(INDEX(D7:G7,COUNT(D7:G7)),"")</f>
        <v>15.68</v>
      </c>
      <c r="I7" s="3">
        <f t="shared" ref="I7:Z7" si="4">IFERROR(INDEX(I51:I500,MATCH($C$7,$C$51:$C$500,0))/1000000000,"")</f>
        <v>15.68</v>
      </c>
      <c r="J7" s="3">
        <f t="shared" si="4"/>
        <v>15.68</v>
      </c>
      <c r="K7" s="3">
        <f t="shared" si="4"/>
        <v>15.68</v>
      </c>
      <c r="L7" s="3">
        <f t="shared" si="4"/>
        <v>15.68</v>
      </c>
      <c r="M7" s="3">
        <f t="shared" si="4"/>
        <v>14.64</v>
      </c>
      <c r="N7" s="3">
        <f t="shared" si="4"/>
        <v>14.64</v>
      </c>
      <c r="O7" s="3">
        <f t="shared" si="4"/>
        <v>14.64</v>
      </c>
      <c r="P7" s="3">
        <f t="shared" si="4"/>
        <v>14.64</v>
      </c>
      <c r="Q7" s="3">
        <f t="shared" si="4"/>
        <v>10.06</v>
      </c>
      <c r="R7" s="3">
        <f t="shared" si="4"/>
        <v>10.06</v>
      </c>
      <c r="S7" s="3">
        <f t="shared" si="4"/>
        <v>10.06</v>
      </c>
      <c r="T7" s="3">
        <f t="shared" si="4"/>
        <v>10.06</v>
      </c>
      <c r="U7" s="3">
        <f t="shared" si="4"/>
        <v>7.73</v>
      </c>
      <c r="V7" s="3">
        <f t="shared" si="4"/>
        <v>7.73</v>
      </c>
      <c r="W7" s="3">
        <f t="shared" si="4"/>
        <v>7.73</v>
      </c>
      <c r="X7" s="3">
        <f t="shared" si="4"/>
        <v>7.73</v>
      </c>
      <c r="Y7" s="3">
        <f t="shared" si="4"/>
        <v>6.79</v>
      </c>
      <c r="Z7" s="3">
        <f t="shared" si="4"/>
        <v>6.79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-161000000000</v>
      </c>
      <c r="H8" s="2">
        <f>IFERROR(INDEX(D8:G8,COUNT(D8:G8)),"")</f>
        <v>-161000000000</v>
      </c>
      <c r="I8" s="2">
        <f t="shared" ref="I8:Z8" si="5">IFERROR(INDEX(I51:I500,MATCH($C$8,$C$51:$C$500,0)),"")</f>
        <v>283000000000</v>
      </c>
      <c r="J8" s="2">
        <f t="shared" si="5"/>
        <v>231000000000</v>
      </c>
      <c r="K8" s="2">
        <f t="shared" si="5"/>
        <v>309000000000</v>
      </c>
      <c r="L8" s="2">
        <f t="shared" si="5"/>
        <v>-22000000000</v>
      </c>
      <c r="M8" s="2">
        <f t="shared" si="5"/>
        <v>177000000000</v>
      </c>
      <c r="N8" s="2">
        <f t="shared" si="5"/>
        <v>793000000000</v>
      </c>
      <c r="O8" s="2">
        <f t="shared" si="5"/>
        <v>-337000000000</v>
      </c>
      <c r="P8" s="2">
        <f t="shared" si="5"/>
        <v>-261000000000</v>
      </c>
      <c r="Q8" s="2">
        <f t="shared" si="5"/>
        <v>-828000000000</v>
      </c>
      <c r="R8" s="2">
        <f t="shared" si="5"/>
        <v>-278000000000</v>
      </c>
      <c r="S8" s="2">
        <f t="shared" si="5"/>
        <v>-1122000000000</v>
      </c>
      <c r="T8" s="2">
        <f t="shared" si="5"/>
        <v>-1421000000000</v>
      </c>
      <c r="U8" s="2">
        <f t="shared" si="5"/>
        <v>281000000000</v>
      </c>
      <c r="V8" s="2">
        <f t="shared" si="5"/>
        <v>-50000000000</v>
      </c>
      <c r="W8" s="2">
        <f t="shared" si="5"/>
        <v>-218000000000</v>
      </c>
      <c r="X8" s="2">
        <f t="shared" si="5"/>
        <v>147000000000</v>
      </c>
      <c r="Y8" s="2">
        <f t="shared" si="5"/>
        <v>704000000000</v>
      </c>
      <c r="Z8" s="2">
        <f t="shared" si="5"/>
        <v>197000000000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-10.25</v>
      </c>
      <c r="H9" s="3">
        <f>IFERROR(INDEX(D9:G9,COUNT(D9:G9)),"")</f>
        <v>-10.25</v>
      </c>
      <c r="I9" s="3">
        <f t="shared" ref="I9:Z9" si="6">IFERROR(INDEX(I51:I500,MATCH($C$9,$C$51:$C$500,0)),"")</f>
        <v>18.07</v>
      </c>
      <c r="J9" s="3">
        <f t="shared" si="6"/>
        <v>14.74</v>
      </c>
      <c r="K9" s="3">
        <f t="shared" si="6"/>
        <v>19.71</v>
      </c>
      <c r="L9" s="3">
        <f t="shared" si="6"/>
        <v>-1.41</v>
      </c>
      <c r="M9" s="3">
        <f t="shared" si="6"/>
        <v>12.12</v>
      </c>
      <c r="N9" s="3">
        <f t="shared" si="6"/>
        <v>54.16</v>
      </c>
      <c r="O9" s="3">
        <f t="shared" si="6"/>
        <v>-23.04</v>
      </c>
      <c r="P9" s="3">
        <f t="shared" si="6"/>
        <v>-17.829999999999998</v>
      </c>
      <c r="Q9" s="3">
        <f t="shared" si="6"/>
        <v>-82.22</v>
      </c>
      <c r="R9" s="3">
        <f t="shared" si="6"/>
        <v>-27.58</v>
      </c>
      <c r="S9" s="3">
        <f t="shared" si="6"/>
        <v>-111.52</v>
      </c>
      <c r="T9" s="3">
        <f t="shared" si="6"/>
        <v>-141.21</v>
      </c>
      <c r="U9" s="3">
        <f t="shared" si="6"/>
        <v>36.31</v>
      </c>
      <c r="V9" s="3">
        <f t="shared" si="6"/>
        <v>-6.53</v>
      </c>
      <c r="W9" s="3">
        <f t="shared" si="6"/>
        <v>-28.24</v>
      </c>
      <c r="X9" s="3">
        <f t="shared" si="6"/>
        <v>19</v>
      </c>
      <c r="Y9" s="3">
        <f t="shared" si="6"/>
        <v>103.79</v>
      </c>
      <c r="Z9" s="3">
        <f t="shared" si="6"/>
        <v>29.01</v>
      </c>
    </row>
    <row r="10" spans="1:26" ht="15.5" x14ac:dyDescent="0.35">
      <c r="C10" t="s">
        <v>17</v>
      </c>
      <c r="D10" s="3">
        <f ca="1">IFERROR(IF(D9=0,"",D2/D9),"")</f>
        <v>-9.5609756097560972</v>
      </c>
      <c r="I10" s="3">
        <f t="shared" ref="I10:Z10" ca="1" si="7">IFERROR(IF(I9=0,"",I2/I9),"")</f>
        <v>7.6923076923076925</v>
      </c>
      <c r="J10" s="3">
        <f t="shared" ca="1" si="7"/>
        <v>6.445047489823609</v>
      </c>
      <c r="K10" s="3" t="str">
        <f t="shared" ca="1" si="7"/>
        <v/>
      </c>
      <c r="L10" s="3">
        <f t="shared" ca="1" si="7"/>
        <v>-79.432624113475185</v>
      </c>
      <c r="M10" s="3">
        <f t="shared" ca="1" si="7"/>
        <v>30.528052805280531</v>
      </c>
      <c r="N10" s="3">
        <f t="shared" ca="1" si="7"/>
        <v>1.3109305760709011</v>
      </c>
      <c r="O10" s="3">
        <f t="shared" ca="1" si="7"/>
        <v>-3.6892361111111112</v>
      </c>
      <c r="P10" s="3" t="str">
        <f t="shared" ca="1" si="7"/>
        <v/>
      </c>
      <c r="Q10" s="3" t="str">
        <f t="shared" ca="1" si="7"/>
        <v/>
      </c>
      <c r="R10" s="3">
        <f t="shared" ca="1" si="7"/>
        <v>-12.584818709209571</v>
      </c>
      <c r="S10" s="3">
        <f t="shared" ca="1" si="7"/>
        <v>-2.3388127690100435</v>
      </c>
      <c r="T10" s="3">
        <f t="shared" ca="1" si="7"/>
        <v>-6.0011727214786488</v>
      </c>
      <c r="U10" s="3">
        <f t="shared" ca="1" si="7"/>
        <v>10.062164692922059</v>
      </c>
      <c r="V10" s="3" t="str">
        <f t="shared" ca="1" si="7"/>
        <v/>
      </c>
      <c r="W10" s="3">
        <f t="shared" ca="1" si="7"/>
        <v>-5.4265934844192643</v>
      </c>
      <c r="X10" s="3">
        <f t="shared" ca="1" si="7"/>
        <v>16.024436842105263</v>
      </c>
      <c r="Y10" s="3">
        <f t="shared" ca="1" si="7"/>
        <v>1.425487041140765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1793645000000</v>
      </c>
      <c r="H11" s="2">
        <f>IFERROR(INDEX(D11:G11,COUNT(D11:G11)),"")</f>
        <v>1793645000000</v>
      </c>
      <c r="I11" s="2">
        <f t="shared" ref="I11:Z11" si="8">IFERROR(INDEX(I51:I500,MATCH($C$11,$C$51:$C$500,0)),"")</f>
        <v>1395871000000</v>
      </c>
      <c r="J11" s="2">
        <f t="shared" si="8"/>
        <v>1126852000000</v>
      </c>
      <c r="K11" s="2">
        <f t="shared" si="8"/>
        <v>1440701000000</v>
      </c>
      <c r="L11" s="2">
        <f t="shared" si="8"/>
        <v>1563546000000</v>
      </c>
      <c r="M11" s="2">
        <f t="shared" si="8"/>
        <v>2431722000000</v>
      </c>
      <c r="N11" s="2">
        <f t="shared" si="8"/>
        <v>1692911000000</v>
      </c>
      <c r="O11" s="2">
        <f t="shared" si="8"/>
        <v>1871792000000</v>
      </c>
      <c r="P11" s="2">
        <f t="shared" si="8"/>
        <v>2527201000000</v>
      </c>
      <c r="Q11" s="2">
        <f t="shared" si="8"/>
        <v>3197507000000</v>
      </c>
      <c r="R11" s="2">
        <f t="shared" si="8"/>
        <v>3417015000000</v>
      </c>
      <c r="S11" s="2">
        <f t="shared" si="8"/>
        <v>1852059000000</v>
      </c>
      <c r="T11" s="2">
        <f t="shared" si="8"/>
        <v>2707486000000</v>
      </c>
      <c r="U11" s="2">
        <f t="shared" si="8"/>
        <v>4301461000000</v>
      </c>
      <c r="V11" s="2">
        <f t="shared" si="8"/>
        <v>2875259000000</v>
      </c>
      <c r="W11" s="2">
        <f t="shared" si="8"/>
        <v>2039663000000</v>
      </c>
      <c r="X11" s="2">
        <f t="shared" si="8"/>
        <v>3043788000000</v>
      </c>
      <c r="Y11" s="2">
        <f t="shared" si="8"/>
        <v>2428942000000</v>
      </c>
      <c r="Z11" s="2">
        <f t="shared" si="8"/>
        <v>1897104000000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1095000000000</v>
      </c>
      <c r="H12" s="2">
        <f>IFERROR(INDEX(D12:G12,COUNT(D12:G12)),"")</f>
        <v>1095000000000</v>
      </c>
      <c r="I12" s="2">
        <f t="shared" ref="I12:Z12" si="9">IFERROR(INDEX(I51:I500,MATCH($C$12,$C$51:$C$500,0)),"")</f>
        <v>990000000000</v>
      </c>
      <c r="J12" s="2">
        <f t="shared" si="9"/>
        <v>1165000000000</v>
      </c>
      <c r="K12" s="2">
        <f t="shared" si="9"/>
        <v>1066000000000</v>
      </c>
      <c r="L12" s="2">
        <f t="shared" si="9"/>
        <v>1243000000000</v>
      </c>
      <c r="M12" s="2">
        <f t="shared" si="9"/>
        <v>1523000000000</v>
      </c>
      <c r="N12" s="2">
        <f t="shared" si="9"/>
        <v>3049000000000</v>
      </c>
      <c r="O12" s="2">
        <f t="shared" si="9"/>
        <v>3114000000000</v>
      </c>
      <c r="P12" s="2">
        <f t="shared" si="9"/>
        <v>3981000000000</v>
      </c>
      <c r="Q12" s="2">
        <f t="shared" si="9"/>
        <v>4679000000000</v>
      </c>
      <c r="R12" s="2">
        <f t="shared" si="9"/>
        <v>2573000000000</v>
      </c>
      <c r="S12" s="2">
        <f t="shared" si="9"/>
        <v>4184000000000</v>
      </c>
      <c r="T12" s="2">
        <f t="shared" si="9"/>
        <v>1973000000000</v>
      </c>
      <c r="U12" s="2">
        <f t="shared" si="9"/>
        <v>-272000000000</v>
      </c>
      <c r="V12" s="2">
        <f t="shared" si="9"/>
        <v>760000000000</v>
      </c>
      <c r="W12" s="2">
        <f t="shared" si="9"/>
        <v>1152000000000</v>
      </c>
      <c r="X12" s="2">
        <f t="shared" si="9"/>
        <v>-626000000000</v>
      </c>
      <c r="Y12" s="2">
        <f t="shared" si="9"/>
        <v>3413000000000</v>
      </c>
      <c r="Z12" s="2">
        <f t="shared" si="9"/>
        <v>3623000000000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2888000000000</v>
      </c>
      <c r="H13" s="2">
        <f>IFERROR(INDEX(D13:G13,COUNT(D13:G13)),"")</f>
        <v>2888000000000</v>
      </c>
      <c r="I13" s="2">
        <f t="shared" ref="I13:Z13" si="10">IFERROR(INDEX(I51:I500,MATCH($C$13,$C$51:$C$500,0)),"")</f>
        <v>2386000000000</v>
      </c>
      <c r="J13" s="2">
        <f t="shared" si="10"/>
        <v>2292000000000</v>
      </c>
      <c r="K13" s="2">
        <f t="shared" si="10"/>
        <v>2507000000000</v>
      </c>
      <c r="L13" s="2">
        <f t="shared" si="10"/>
        <v>2807000000000</v>
      </c>
      <c r="M13" s="2">
        <f t="shared" si="10"/>
        <v>3954000000000</v>
      </c>
      <c r="N13" s="2">
        <f t="shared" si="10"/>
        <v>4742000000000</v>
      </c>
      <c r="O13" s="2">
        <f t="shared" si="10"/>
        <v>4986000000000</v>
      </c>
      <c r="P13" s="2">
        <f t="shared" si="10"/>
        <v>6508000000000</v>
      </c>
      <c r="Q13" s="2">
        <f t="shared" si="10"/>
        <v>7876000000000</v>
      </c>
      <c r="R13" s="2">
        <f t="shared" si="10"/>
        <v>5990000000000</v>
      </c>
      <c r="S13" s="2">
        <f t="shared" si="10"/>
        <v>6036000000000</v>
      </c>
      <c r="T13" s="2">
        <f t="shared" si="10"/>
        <v>4680000000000</v>
      </c>
      <c r="U13" s="2">
        <f t="shared" si="10"/>
        <v>4029000000000</v>
      </c>
      <c r="V13" s="2">
        <f t="shared" si="10"/>
        <v>3635000000000</v>
      </c>
      <c r="W13" s="2">
        <f t="shared" si="10"/>
        <v>3192000000000</v>
      </c>
      <c r="X13" s="2">
        <f t="shared" si="10"/>
        <v>2418000000000</v>
      </c>
      <c r="Y13" s="2">
        <f t="shared" si="10"/>
        <v>5842000000000</v>
      </c>
      <c r="Z13" s="2">
        <f t="shared" si="10"/>
        <v>5520000000000</v>
      </c>
    </row>
    <row r="14" spans="1:26" ht="15.5" x14ac:dyDescent="0.35">
      <c r="C14" t="s">
        <v>26</v>
      </c>
      <c r="D14" s="2">
        <f>IFERROR(INDEX(D51:D500,MATCH($C$14,$C$51:$C$500,0)),"")</f>
        <v>-61650000000</v>
      </c>
      <c r="H14" s="2">
        <f>IFERROR(SUM(D14:G14)*(4/MAX(1,COUNT(D14:G14))),"")</f>
        <v>-246600000000</v>
      </c>
      <c r="I14" s="2">
        <f t="shared" ref="I14:Z14" si="11">IFERROR(INDEX(I51:I500,MATCH($C$14,$C$51:$C$500,0)),"")</f>
        <v>-271760000000</v>
      </c>
      <c r="J14" s="2">
        <f t="shared" si="11"/>
        <v>-328214000000</v>
      </c>
      <c r="K14" s="2">
        <f t="shared" si="11"/>
        <v>-327655000000</v>
      </c>
      <c r="L14" s="2">
        <f t="shared" si="11"/>
        <v>-379145000000</v>
      </c>
      <c r="M14" s="2">
        <f t="shared" si="11"/>
        <v>-612075000000</v>
      </c>
      <c r="N14" s="2">
        <f t="shared" si="11"/>
        <v>-742955000000</v>
      </c>
      <c r="O14" s="2">
        <f t="shared" si="11"/>
        <v>-485101000000</v>
      </c>
      <c r="P14" s="2">
        <f t="shared" si="11"/>
        <v>-506467000000</v>
      </c>
      <c r="Q14" s="2">
        <f t="shared" si="11"/>
        <v>-672571000000</v>
      </c>
      <c r="R14" s="2">
        <f t="shared" si="11"/>
        <v>-594744000000</v>
      </c>
      <c r="S14" s="2">
        <f t="shared" si="11"/>
        <v>-566402000000</v>
      </c>
      <c r="T14" s="2">
        <f t="shared" si="11"/>
        <v>-376847000000</v>
      </c>
      <c r="U14" s="2">
        <f t="shared" si="11"/>
        <v>-319849000000</v>
      </c>
      <c r="V14" s="2">
        <f t="shared" si="11"/>
        <v>-302776000000</v>
      </c>
      <c r="W14" s="2">
        <f t="shared" si="11"/>
        <v>0</v>
      </c>
      <c r="X14" s="2">
        <f t="shared" si="11"/>
        <v>-18838000000</v>
      </c>
      <c r="Y14" s="2">
        <f t="shared" si="11"/>
        <v>-341399000000</v>
      </c>
      <c r="Z14" s="2">
        <f t="shared" si="11"/>
        <v>-252709000000</v>
      </c>
    </row>
    <row r="15" spans="1:26" ht="15.5" x14ac:dyDescent="0.35">
      <c r="C15" t="s">
        <v>27</v>
      </c>
      <c r="D15" s="2">
        <f>IFERROR(INDEX(D51:D500,MATCH($C$15,$C$51:$C$500,0)),"")</f>
        <v>-28252000000</v>
      </c>
      <c r="H15" s="2">
        <f>IFERROR(SUM(D15:G15)*(4/MAX(1,COUNT(D15:G15))),"")</f>
        <v>-113008000000</v>
      </c>
      <c r="I15" s="2">
        <f t="shared" ref="I15:Z15" si="12">IFERROR(INDEX(I51:I500,MATCH($C$15,$C$51:$C$500,0)),"")</f>
        <v>-160897000000</v>
      </c>
      <c r="J15" s="2">
        <f t="shared" si="12"/>
        <v>-163341000000</v>
      </c>
      <c r="K15" s="2">
        <f t="shared" si="12"/>
        <v>-124632000000</v>
      </c>
      <c r="L15" s="2">
        <f t="shared" si="12"/>
        <v>-105626000000</v>
      </c>
      <c r="M15" s="2">
        <f t="shared" si="12"/>
        <v>-138277000000</v>
      </c>
      <c r="N15" s="2">
        <f t="shared" si="12"/>
        <v>-213512000000</v>
      </c>
      <c r="O15" s="2">
        <f t="shared" si="12"/>
        <v>-515911000000</v>
      </c>
      <c r="P15" s="2">
        <f t="shared" si="12"/>
        <v>-52957000000</v>
      </c>
      <c r="Q15" s="2">
        <f t="shared" si="12"/>
        <v>101267000000</v>
      </c>
      <c r="R15" s="2">
        <f t="shared" si="12"/>
        <v>-218210000000</v>
      </c>
      <c r="S15" s="2">
        <f t="shared" si="12"/>
        <v>-87537000000</v>
      </c>
      <c r="T15" s="2">
        <f t="shared" si="12"/>
        <v>-139491000000</v>
      </c>
      <c r="U15" s="2">
        <f t="shared" si="12"/>
        <v>-119304000000</v>
      </c>
      <c r="V15" s="2">
        <f t="shared" si="12"/>
        <v>11502000000</v>
      </c>
      <c r="W15" s="2">
        <f t="shared" si="12"/>
        <v>6806000000</v>
      </c>
      <c r="X15" s="2">
        <f t="shared" si="12"/>
        <v>16904000000</v>
      </c>
      <c r="Y15" s="2">
        <f t="shared" si="12"/>
        <v>-82573000000</v>
      </c>
      <c r="Z15" s="2">
        <f t="shared" si="12"/>
        <v>68772000000</v>
      </c>
    </row>
    <row r="16" spans="1:26" ht="15.5" x14ac:dyDescent="0.35">
      <c r="C16" t="s">
        <v>28</v>
      </c>
      <c r="D16" s="2">
        <f>IFERROR(INDEX(D51:D500,MATCH($C$16,$C$51:$C$500,0)),"")</f>
        <v>157414000000</v>
      </c>
      <c r="H16" s="2">
        <f>IFERROR(SUM(D16:G16)*(4/MAX(1,COUNT(D16:G16))),"")</f>
        <v>629656000000</v>
      </c>
      <c r="I16" s="2">
        <f t="shared" ref="I16:Z16" si="13">IFERROR(INDEX(I51:I500,MATCH($C$16,$C$51:$C$500,0)),"")</f>
        <v>-8875000000</v>
      </c>
      <c r="J16" s="2">
        <f t="shared" si="13"/>
        <v>316522000000</v>
      </c>
      <c r="K16" s="2">
        <f t="shared" si="13"/>
        <v>156625000000</v>
      </c>
      <c r="L16" s="2">
        <f t="shared" si="13"/>
        <v>39514000000</v>
      </c>
      <c r="M16" s="2">
        <f t="shared" si="13"/>
        <v>164267000000</v>
      </c>
      <c r="N16" s="2">
        <f t="shared" si="13"/>
        <v>-769027000000</v>
      </c>
      <c r="O16" s="2">
        <f t="shared" si="13"/>
        <v>-541640000000</v>
      </c>
      <c r="P16" s="2">
        <f t="shared" si="13"/>
        <v>-1558063000000</v>
      </c>
      <c r="Q16" s="2">
        <f t="shared" si="13"/>
        <v>-2023748000000</v>
      </c>
      <c r="R16" s="2">
        <f t="shared" si="13"/>
        <v>542491000000</v>
      </c>
      <c r="S16" s="2">
        <f t="shared" si="13"/>
        <v>-1158994000000</v>
      </c>
      <c r="T16" s="2">
        <f t="shared" si="13"/>
        <v>2248060000000</v>
      </c>
      <c r="U16" s="2">
        <f t="shared" si="13"/>
        <v>1765214000000</v>
      </c>
      <c r="V16" s="2">
        <f t="shared" si="13"/>
        <v>155081000000</v>
      </c>
      <c r="W16" s="2">
        <f t="shared" si="13"/>
        <v>89232000000</v>
      </c>
      <c r="X16" s="2">
        <f t="shared" si="13"/>
        <v>-123008000000</v>
      </c>
      <c r="Y16" s="2">
        <f t="shared" si="13"/>
        <v>343210000000</v>
      </c>
      <c r="Z16" s="2">
        <f t="shared" si="13"/>
        <v>-263667000000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1536640000000</v>
      </c>
      <c r="H20" s="2">
        <f t="shared" ref="H20:Z20" ca="1" si="14">IFERROR(H21*H2,"")</f>
        <v>1536640000000</v>
      </c>
      <c r="I20" s="2">
        <f t="shared" ca="1" si="14"/>
        <v>2179520000000</v>
      </c>
      <c r="J20" s="2">
        <f t="shared" ca="1" si="14"/>
        <v>1489600000000</v>
      </c>
      <c r="K20" s="2" t="str">
        <f t="shared" ca="1" si="14"/>
        <v/>
      </c>
      <c r="L20" s="2">
        <f t="shared" ca="1" si="14"/>
        <v>1756160000000</v>
      </c>
      <c r="M20" s="2">
        <f t="shared" ca="1" si="14"/>
        <v>5416800000000</v>
      </c>
      <c r="N20" s="2">
        <f t="shared" ca="1" si="14"/>
        <v>1039440000000</v>
      </c>
      <c r="O20" s="2">
        <f t="shared" ca="1" si="14"/>
        <v>1244400000000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3491718358000</v>
      </c>
      <c r="S20" s="2">
        <f t="shared" ca="1" si="14"/>
        <v>2623893464000.0005</v>
      </c>
      <c r="T20" s="2">
        <f t="shared" ca="1" si="14"/>
        <v>8525101536000</v>
      </c>
      <c r="U20" s="2">
        <f t="shared" ca="1" si="14"/>
        <v>2824211156000</v>
      </c>
      <c r="V20" s="2" t="str">
        <f t="shared" ca="1" si="14"/>
        <v/>
      </c>
      <c r="W20" s="2">
        <f t="shared" ca="1" si="14"/>
        <v>1184599310000</v>
      </c>
      <c r="X20" s="2">
        <f t="shared" ca="1" si="14"/>
        <v>2353509039000</v>
      </c>
      <c r="Y20" s="2">
        <f t="shared" ca="1" si="14"/>
        <v>1004589327000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15680000000</v>
      </c>
      <c r="H21" s="2">
        <f>IFERROR(INDEX(D21:G21,COUNT(D21:G21)),"")</f>
        <v>15680000000</v>
      </c>
      <c r="I21" s="2">
        <f t="shared" ref="I21:Z21" si="15">IFERROR(INDEX(I51:I500,MATCH($C$7,$C$51:$C$500,0)),"")</f>
        <v>15680000000</v>
      </c>
      <c r="J21" s="2">
        <f t="shared" si="15"/>
        <v>15680000000</v>
      </c>
      <c r="K21" s="2">
        <f t="shared" si="15"/>
        <v>15680000000</v>
      </c>
      <c r="L21" s="2">
        <f t="shared" si="15"/>
        <v>15680000000</v>
      </c>
      <c r="M21" s="2">
        <f t="shared" si="15"/>
        <v>14640000000</v>
      </c>
      <c r="N21" s="2">
        <f t="shared" si="15"/>
        <v>14640000000</v>
      </c>
      <c r="O21" s="2">
        <f t="shared" si="15"/>
        <v>14640000000</v>
      </c>
      <c r="P21" s="2">
        <f t="shared" si="15"/>
        <v>14640000000</v>
      </c>
      <c r="Q21" s="2">
        <f t="shared" si="15"/>
        <v>10060000000</v>
      </c>
      <c r="R21" s="2">
        <f t="shared" si="15"/>
        <v>10060000000</v>
      </c>
      <c r="S21" s="2">
        <f t="shared" si="15"/>
        <v>10060000000</v>
      </c>
      <c r="T21" s="2">
        <f t="shared" si="15"/>
        <v>10060000000</v>
      </c>
      <c r="U21" s="2">
        <f t="shared" si="15"/>
        <v>7730000000</v>
      </c>
      <c r="V21" s="2">
        <f t="shared" si="15"/>
        <v>7730000000</v>
      </c>
      <c r="W21" s="2">
        <f t="shared" si="15"/>
        <v>7730000000</v>
      </c>
      <c r="X21" s="2">
        <f t="shared" si="15"/>
        <v>7730000000</v>
      </c>
      <c r="Y21" s="2">
        <f t="shared" si="15"/>
        <v>6790000000</v>
      </c>
      <c r="Z21" s="2">
        <f t="shared" si="15"/>
        <v>6790000000</v>
      </c>
    </row>
    <row r="23" spans="1:26" ht="15.5" x14ac:dyDescent="0.35">
      <c r="B23" t="s">
        <v>53</v>
      </c>
      <c r="C23" t="s">
        <v>54</v>
      </c>
      <c r="D23" s="3">
        <f>IFERROR(D5/D6*100,"")</f>
        <v>-20.402424915825812</v>
      </c>
      <c r="H23" s="3">
        <f t="shared" ref="H23:Z23" si="16">IFERROR(H5/H6*100,"")</f>
        <v>-81.609699663303246</v>
      </c>
      <c r="I23" s="3">
        <f t="shared" si="16"/>
        <v>18.979473103983256</v>
      </c>
      <c r="J23" s="3">
        <f t="shared" si="16"/>
        <v>5.2146613960822776</v>
      </c>
      <c r="K23" s="3">
        <f t="shared" si="16"/>
        <v>7.2918494489042418</v>
      </c>
      <c r="L23" s="3">
        <f t="shared" si="16"/>
        <v>-3.0150182781809849</v>
      </c>
      <c r="M23" s="3">
        <f t="shared" si="16"/>
        <v>0.25474550733905998</v>
      </c>
      <c r="N23" s="3">
        <f t="shared" si="16"/>
        <v>-21.003375163970599</v>
      </c>
      <c r="O23" s="3">
        <f t="shared" si="16"/>
        <v>-15.231545009335207</v>
      </c>
      <c r="P23" s="3">
        <f t="shared" si="16"/>
        <v>-18.268165356911588</v>
      </c>
      <c r="Q23" s="3">
        <f t="shared" si="16"/>
        <v>-16.253634275447226</v>
      </c>
      <c r="R23" s="3">
        <f t="shared" si="16"/>
        <v>3.4758930856852457</v>
      </c>
      <c r="S23" s="3">
        <f t="shared" si="16"/>
        <v>-12.557560163772067</v>
      </c>
      <c r="T23" s="3">
        <f t="shared" si="16"/>
        <v>18.801074753406098</v>
      </c>
      <c r="U23" s="3">
        <f t="shared" si="16"/>
        <v>15.509739363161509</v>
      </c>
      <c r="V23" s="3">
        <f t="shared" si="16"/>
        <v>1.6729161884472199</v>
      </c>
      <c r="W23" s="3">
        <f t="shared" si="16"/>
        <v>0.95002429210212769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-0.28604984341436923</v>
      </c>
      <c r="M24" s="4">
        <f t="shared" si="17"/>
        <v>-0.4070637193782235</v>
      </c>
      <c r="N24" s="4">
        <f t="shared" si="17"/>
        <v>0.10834958871494171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0.29618305569057068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7.64</v>
      </c>
      <c r="H25" s="3">
        <f>IFERROR(INDEX(D25:G25,COUNT(D25:G25)),"")</f>
        <v>7.64</v>
      </c>
      <c r="I25" s="3">
        <f t="shared" ref="I25:Z25" si="18">IFERROR(INDEX(I51:I500,MATCH($C$25,$C$51:$C$500,0)),"")</f>
        <v>-9.98</v>
      </c>
      <c r="J25" s="3">
        <f t="shared" si="18"/>
        <v>10.15</v>
      </c>
      <c r="K25" s="3">
        <f t="shared" si="18"/>
        <v>10.97</v>
      </c>
      <c r="L25" s="3">
        <f t="shared" si="18"/>
        <v>9.64</v>
      </c>
      <c r="M25" s="3">
        <f t="shared" si="18"/>
        <v>13.75</v>
      </c>
      <c r="N25" s="3">
        <f t="shared" si="18"/>
        <v>-54.17</v>
      </c>
      <c r="O25" s="3">
        <f t="shared" si="18"/>
        <v>-59.16</v>
      </c>
      <c r="P25" s="3">
        <f t="shared" si="18"/>
        <v>-83.46</v>
      </c>
      <c r="Q25" s="3">
        <f t="shared" si="18"/>
        <v>-123.89</v>
      </c>
      <c r="R25" s="3">
        <f t="shared" si="18"/>
        <v>24.21</v>
      </c>
      <c r="S25" s="3">
        <f t="shared" si="18"/>
        <v>-119.74</v>
      </c>
      <c r="T25" s="3">
        <f t="shared" si="18"/>
        <v>188.27</v>
      </c>
      <c r="U25" s="3">
        <f t="shared" si="18"/>
        <v>183.12</v>
      </c>
      <c r="V25" s="3">
        <f t="shared" si="18"/>
        <v>3.71</v>
      </c>
      <c r="W25" s="3">
        <f t="shared" si="18"/>
        <v>2.63</v>
      </c>
      <c r="X25" s="3">
        <f t="shared" si="18"/>
        <v>-13.73</v>
      </c>
      <c r="Y25" s="3">
        <f t="shared" si="18"/>
        <v>38.409999999999997</v>
      </c>
      <c r="Z25" s="3">
        <f t="shared" si="18"/>
        <v>-28.72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-0.11088460094963859</v>
      </c>
      <c r="I26" s="4">
        <f t="shared" si="19"/>
        <v>-0.28702493552788955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-0.10697918505423842</v>
      </c>
      <c r="N26" s="4">
        <f t="shared" si="19"/>
        <v>-0.14669573496203603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0.55886249427678147</v>
      </c>
      <c r="S26" s="4">
        <f t="shared" si="19"/>
        <v>0.54210428282166445</v>
      </c>
      <c r="T26" s="4">
        <f t="shared" si="19"/>
        <v>0.37425511815234502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201.6202806122449</v>
      </c>
      <c r="H27" s="3">
        <f t="shared" ref="H27:Z27" si="20">IFERROR(H4/H21,"")</f>
        <v>806.48112244897959</v>
      </c>
      <c r="I27" s="3">
        <f t="shared" si="20"/>
        <v>736.2658801020408</v>
      </c>
      <c r="J27" s="3">
        <f t="shared" si="20"/>
        <v>727.09304846938778</v>
      </c>
      <c r="K27" s="3">
        <f t="shared" si="20"/>
        <v>699.15963010204086</v>
      </c>
      <c r="L27" s="3">
        <f t="shared" si="20"/>
        <v>696.2764668367347</v>
      </c>
      <c r="M27" s="3">
        <f t="shared" si="20"/>
        <v>704.24542349726778</v>
      </c>
      <c r="N27" s="3">
        <f t="shared" si="20"/>
        <v>702.00730874316935</v>
      </c>
      <c r="O27" s="3">
        <f t="shared" si="20"/>
        <v>835.65464480874311</v>
      </c>
      <c r="P27" s="3">
        <f t="shared" si="20"/>
        <v>1023.3773224043716</v>
      </c>
      <c r="Q27" s="3">
        <f t="shared" si="20"/>
        <v>1697.5542743538767</v>
      </c>
      <c r="R27" s="3">
        <f t="shared" si="20"/>
        <v>1770.7987077534792</v>
      </c>
      <c r="S27" s="3">
        <f t="shared" si="20"/>
        <v>1776.0379721669981</v>
      </c>
      <c r="T27" s="3">
        <f t="shared" si="20"/>
        <v>1697.2412524850895</v>
      </c>
      <c r="U27" s="3">
        <f t="shared" si="20"/>
        <v>1898.0168175937904</v>
      </c>
      <c r="V27" s="3">
        <f t="shared" si="20"/>
        <v>1635.5459249676585</v>
      </c>
      <c r="W27" s="3">
        <f t="shared" si="20"/>
        <v>1336.719534282018</v>
      </c>
      <c r="X27" s="3">
        <f t="shared" si="20"/>
        <v>1233.8513583441138</v>
      </c>
      <c r="Y27" s="3">
        <f t="shared" si="20"/>
        <v>1603.1955817378498</v>
      </c>
      <c r="Z27" s="3">
        <f t="shared" si="20"/>
        <v>1437.3543446244478</v>
      </c>
    </row>
    <row r="28" spans="1:26" ht="15.5" x14ac:dyDescent="0.35">
      <c r="C28" t="s">
        <v>60</v>
      </c>
      <c r="D28" s="4">
        <f>IFERROR(_xlfn.RRI(5,I27,D27),"")</f>
        <v>-0.22820864794380458</v>
      </c>
      <c r="H28" s="4">
        <f t="shared" ref="H28:Z28" si="21">IFERROR(_xlfn.RRI(5,M27,H27),"")</f>
        <v>2.7481555566943872E-2</v>
      </c>
      <c r="I28" s="4">
        <f t="shared" si="21"/>
        <v>9.5750479073799522E-3</v>
      </c>
      <c r="J28" s="4">
        <f t="shared" si="21"/>
        <v>-2.7448445826046552E-2</v>
      </c>
      <c r="K28" s="4">
        <f t="shared" si="21"/>
        <v>-7.3366256625417292E-2</v>
      </c>
      <c r="L28" s="4">
        <f t="shared" si="21"/>
        <v>-0.16325792124866212</v>
      </c>
      <c r="M28" s="4">
        <f t="shared" si="21"/>
        <v>-0.16840672724829842</v>
      </c>
      <c r="N28" s="4">
        <f t="shared" si="21"/>
        <v>-0.16942686944782925</v>
      </c>
      <c r="O28" s="4">
        <f t="shared" si="21"/>
        <v>-0.1321260546849512</v>
      </c>
      <c r="P28" s="4">
        <f t="shared" si="21"/>
        <v>-0.11621394118866146</v>
      </c>
      <c r="Q28" s="4">
        <f t="shared" si="21"/>
        <v>7.4701444242837312E-3</v>
      </c>
      <c r="R28" s="4">
        <f t="shared" si="21"/>
        <v>5.7854116353394769E-2</v>
      </c>
      <c r="S28" s="4">
        <f t="shared" si="21"/>
        <v>7.5568019644710605E-2</v>
      </c>
      <c r="T28" s="4">
        <f t="shared" si="21"/>
        <v>1.1466292550968094E-2</v>
      </c>
      <c r="U28" s="4">
        <f t="shared" si="21"/>
        <v>5.7175870536148921E-2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-1.7655310621242486</v>
      </c>
      <c r="I29" s="4">
        <f t="shared" si="22"/>
        <v>-1.9832512315270938</v>
      </c>
      <c r="J29" s="4">
        <f t="shared" si="22"/>
        <v>-7.4749316317228823E-2</v>
      </c>
      <c r="K29" s="4">
        <f t="shared" si="22"/>
        <v>0.13796680497925312</v>
      </c>
      <c r="L29" s="4">
        <f t="shared" si="22"/>
        <v>-0.29890909090909085</v>
      </c>
      <c r="M29" s="4">
        <f t="shared" si="22"/>
        <v>-1.2538305335056303</v>
      </c>
      <c r="N29" s="4">
        <f t="shared" si="22"/>
        <v>-8.4347532116294713E-2</v>
      </c>
      <c r="O29" s="4">
        <f t="shared" si="22"/>
        <v>-0.29115744069015098</v>
      </c>
      <c r="P29" s="4">
        <f t="shared" si="22"/>
        <v>-0.32633788037775452</v>
      </c>
      <c r="Q29" s="4">
        <f t="shared" si="22"/>
        <v>-6.1173068979760421</v>
      </c>
      <c r="R29" s="4">
        <f t="shared" si="22"/>
        <v>-1.2021880741606814</v>
      </c>
      <c r="S29" s="4">
        <f t="shared" si="22"/>
        <v>-1.6360014872257926</v>
      </c>
      <c r="T29" s="4">
        <f t="shared" si="22"/>
        <v>2.8123634775010953E-2</v>
      </c>
      <c r="U29" s="4">
        <f t="shared" si="22"/>
        <v>48.358490566037737</v>
      </c>
      <c r="V29" s="4">
        <f t="shared" si="22"/>
        <v>0.41064638783269969</v>
      </c>
      <c r="W29" s="4">
        <f t="shared" si="22"/>
        <v>-1.1915513474144208</v>
      </c>
      <c r="X29" s="4">
        <f t="shared" si="22"/>
        <v>-1.3574589950533718</v>
      </c>
      <c r="Y29" s="4">
        <f t="shared" si="22"/>
        <v>-2.3373955431754876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9.5366693261960608E-2</v>
      </c>
      <c r="I30" s="4">
        <f t="shared" si="23"/>
        <v>1.2615760323885439E-2</v>
      </c>
      <c r="J30" s="4">
        <f t="shared" si="23"/>
        <v>3.9952847911527867E-2</v>
      </c>
      <c r="K30" s="4">
        <f t="shared" si="23"/>
        <v>4.1408311247466308E-3</v>
      </c>
      <c r="L30" s="4">
        <f t="shared" si="23"/>
        <v>-1.1315595948013991E-2</v>
      </c>
      <c r="M30" s="4">
        <f t="shared" si="23"/>
        <v>3.1881644624262044E-3</v>
      </c>
      <c r="N30" s="4">
        <f t="shared" si="23"/>
        <v>-0.15993130283642679</v>
      </c>
      <c r="O30" s="4">
        <f t="shared" si="23"/>
        <v>-0.18343447083093836</v>
      </c>
      <c r="P30" s="4">
        <f t="shared" si="23"/>
        <v>-0.39714603658614123</v>
      </c>
      <c r="Q30" s="4">
        <f t="shared" si="23"/>
        <v>-4.1362371159917949E-2</v>
      </c>
      <c r="R30" s="4">
        <f t="shared" si="23"/>
        <v>-2.9499731963085682E-3</v>
      </c>
      <c r="S30" s="4">
        <f t="shared" si="23"/>
        <v>4.6426351920526888E-2</v>
      </c>
      <c r="T30" s="4">
        <f t="shared" si="23"/>
        <v>-0.1057817629683777</v>
      </c>
      <c r="U30" s="4">
        <f t="shared" si="23"/>
        <v>0.16047907222863342</v>
      </c>
      <c r="V30" s="4">
        <f t="shared" si="23"/>
        <v>0.22355204889419591</v>
      </c>
      <c r="W30" s="4">
        <f t="shared" si="23"/>
        <v>8.3371611371371432E-2</v>
      </c>
      <c r="X30" s="4">
        <f t="shared" si="23"/>
        <v>-0.23038001576412165</v>
      </c>
      <c r="Y30" s="4">
        <f t="shared" si="23"/>
        <v>0.11537950800624119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319.60000000000002</v>
      </c>
      <c r="H32" s="3">
        <f>IFERROR(INDEX(D32:G32,COUNT(D32:G32)),"")</f>
        <v>319.60000000000002</v>
      </c>
      <c r="I32" s="3">
        <f t="shared" ref="I32:Z32" si="24">IFERROR(INDEX(I51:I500,MATCH($C$32,$C$51:$C$500,0)),"")</f>
        <v>386.03</v>
      </c>
      <c r="J32" s="3">
        <f t="shared" si="24"/>
        <v>291.56</v>
      </c>
      <c r="K32" s="3">
        <f t="shared" si="24"/>
        <v>279.89999999999998</v>
      </c>
      <c r="L32" s="3">
        <f t="shared" si="24"/>
        <v>275.91000000000003</v>
      </c>
      <c r="M32" s="3">
        <f t="shared" si="24"/>
        <v>264.72000000000003</v>
      </c>
      <c r="N32" s="3">
        <f t="shared" si="24"/>
        <v>230.05</v>
      </c>
      <c r="O32" s="3">
        <f t="shared" si="24"/>
        <v>322.89</v>
      </c>
      <c r="P32" s="3">
        <f t="shared" si="24"/>
        <v>377.27</v>
      </c>
      <c r="Q32" s="3">
        <f t="shared" si="24"/>
        <v>639.87</v>
      </c>
      <c r="R32" s="3">
        <f t="shared" si="24"/>
        <v>763.74</v>
      </c>
      <c r="S32" s="3">
        <f t="shared" si="24"/>
        <v>719.6</v>
      </c>
      <c r="T32" s="3">
        <f t="shared" si="24"/>
        <v>840.15</v>
      </c>
      <c r="U32" s="3">
        <f t="shared" si="24"/>
        <v>912.72</v>
      </c>
      <c r="V32" s="3">
        <f t="shared" si="24"/>
        <v>643.95000000000005</v>
      </c>
      <c r="W32" s="3">
        <f t="shared" si="24"/>
        <v>673.15</v>
      </c>
      <c r="X32" s="3">
        <f t="shared" si="24"/>
        <v>626.5</v>
      </c>
      <c r="Y32" s="3">
        <f t="shared" si="24"/>
        <v>233.81</v>
      </c>
      <c r="Z32" s="3">
        <f t="shared" si="24"/>
        <v>228.25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0.28999999999999998</v>
      </c>
      <c r="H33" s="3">
        <f>IFERROR(INDEX(D33:G33,COUNT(D33:G33)),"")</f>
        <v>0.28999999999999998</v>
      </c>
      <c r="I33" s="3">
        <f t="shared" ref="I33:Z33" si="25">IFERROR(INDEX(I51:I500,MATCH($C$33,$C$51:$C$500,0)),"")</f>
        <v>0.36</v>
      </c>
      <c r="J33" s="3">
        <f t="shared" si="25"/>
        <v>0.33</v>
      </c>
      <c r="K33" s="3">
        <f t="shared" si="25"/>
        <v>0.26</v>
      </c>
      <c r="L33" s="3">
        <f t="shared" si="25"/>
        <v>0.41</v>
      </c>
      <c r="M33" s="3">
        <f t="shared" si="25"/>
        <v>1.4</v>
      </c>
      <c r="N33" s="3">
        <f t="shared" si="25"/>
        <v>0.31</v>
      </c>
      <c r="O33" s="3">
        <f t="shared" si="25"/>
        <v>0.26</v>
      </c>
      <c r="P33" s="3">
        <f t="shared" si="25"/>
        <v>0.2</v>
      </c>
      <c r="Q33" s="3">
        <f t="shared" si="25"/>
        <v>0.22</v>
      </c>
      <c r="R33" s="3">
        <f t="shared" si="25"/>
        <v>0.45</v>
      </c>
      <c r="S33" s="3">
        <f t="shared" si="25"/>
        <v>0.36</v>
      </c>
      <c r="T33" s="3">
        <f t="shared" si="25"/>
        <v>0.99</v>
      </c>
      <c r="U33" s="3">
        <f t="shared" si="25"/>
        <v>0.39</v>
      </c>
      <c r="V33" s="3">
        <f t="shared" si="25"/>
        <v>0.32</v>
      </c>
      <c r="W33" s="3">
        <f t="shared" si="25"/>
        <v>0.22</v>
      </c>
      <c r="X33" s="3">
        <f t="shared" si="25"/>
        <v>0.48</v>
      </c>
      <c r="Y33" s="3">
        <f t="shared" si="25"/>
        <v>0.16</v>
      </c>
      <c r="Z33" s="3">
        <f t="shared" si="25"/>
        <v>0.14000000000000001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12.04</v>
      </c>
      <c r="H34" s="3">
        <f>IFERROR(INDEX(D34:G34,COUNT(D34:G34)),"")</f>
        <v>12.04</v>
      </c>
      <c r="I34" s="3">
        <f t="shared" ref="I34:Z34" si="26">IFERROR(INDEX(I51:I500,MATCH($C$34,$C$51:$C$500,0)),"")</f>
        <v>-13.93</v>
      </c>
      <c r="J34" s="3">
        <f t="shared" si="26"/>
        <v>9.36</v>
      </c>
      <c r="K34" s="3">
        <f t="shared" si="26"/>
        <v>6.65</v>
      </c>
      <c r="L34" s="3">
        <f t="shared" si="26"/>
        <v>11.62</v>
      </c>
      <c r="M34" s="3">
        <f t="shared" si="26"/>
        <v>26.91</v>
      </c>
      <c r="N34" s="3">
        <f t="shared" si="26"/>
        <v>-1.31</v>
      </c>
      <c r="O34" s="3">
        <f t="shared" si="26"/>
        <v>-1.44</v>
      </c>
      <c r="P34" s="3">
        <f t="shared" si="26"/>
        <v>-0.89</v>
      </c>
      <c r="Q34" s="3">
        <f t="shared" si="26"/>
        <v>-1.1499999999999999</v>
      </c>
      <c r="R34" s="3">
        <f t="shared" si="26"/>
        <v>14.13</v>
      </c>
      <c r="S34" s="3">
        <f t="shared" si="26"/>
        <v>-2.15</v>
      </c>
      <c r="T34" s="3">
        <f t="shared" si="26"/>
        <v>4.4400000000000004</v>
      </c>
      <c r="U34" s="3">
        <f t="shared" si="26"/>
        <v>1.97</v>
      </c>
      <c r="V34" s="3">
        <f t="shared" si="26"/>
        <v>55.26</v>
      </c>
      <c r="W34" s="3">
        <f t="shared" si="26"/>
        <v>57.41</v>
      </c>
      <c r="X34" s="3">
        <f t="shared" si="26"/>
        <v>-21.85</v>
      </c>
      <c r="Y34" s="3">
        <f t="shared" si="26"/>
        <v>0.96</v>
      </c>
      <c r="Z34" s="3">
        <f t="shared" si="26"/>
        <v>-1.08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0.46</v>
      </c>
      <c r="H35" s="3">
        <f>IFERROR(INDEX(D35:G35,COUNT(D35:G35)),"")</f>
        <v>0.46</v>
      </c>
      <c r="I35" s="3">
        <f t="shared" ref="I35:Z35" si="27">IFERROR(INDEX(I51:I500,MATCH($C$35,$C$51:$C$500,0)),"")</f>
        <v>0.19</v>
      </c>
      <c r="J35" s="3">
        <f t="shared" si="27"/>
        <v>0.13</v>
      </c>
      <c r="K35" s="3">
        <f t="shared" si="27"/>
        <v>0.1</v>
      </c>
      <c r="L35" s="3">
        <f t="shared" si="27"/>
        <v>0.16</v>
      </c>
      <c r="M35" s="3">
        <f t="shared" si="27"/>
        <v>0.53</v>
      </c>
      <c r="N35" s="3">
        <f t="shared" si="27"/>
        <v>0.1</v>
      </c>
      <c r="O35" s="3">
        <f t="shared" si="27"/>
        <v>0.1</v>
      </c>
      <c r="P35" s="3">
        <f t="shared" si="27"/>
        <v>7.0000000000000007E-2</v>
      </c>
      <c r="Q35" s="3">
        <f t="shared" si="27"/>
        <v>0.08</v>
      </c>
      <c r="R35" s="3">
        <f t="shared" si="27"/>
        <v>0.19</v>
      </c>
      <c r="S35" s="3">
        <f t="shared" si="27"/>
        <v>0.14000000000000001</v>
      </c>
      <c r="T35" s="3">
        <f t="shared" si="27"/>
        <v>0.49</v>
      </c>
      <c r="U35" s="3">
        <f t="shared" si="27"/>
        <v>0.19</v>
      </c>
      <c r="V35" s="3">
        <f t="shared" si="27"/>
        <v>0.13</v>
      </c>
      <c r="W35" s="3">
        <f t="shared" si="27"/>
        <v>0.11</v>
      </c>
      <c r="X35" s="3">
        <f t="shared" si="27"/>
        <v>0.24</v>
      </c>
      <c r="Y35" s="3">
        <f t="shared" si="27"/>
        <v>0.02</v>
      </c>
      <c r="Z35" s="3">
        <f t="shared" si="27"/>
        <v>0.02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3161406000000</v>
      </c>
      <c r="E51" s="5">
        <v>3018388000000</v>
      </c>
      <c r="F51" s="5">
        <v>2837145000000</v>
      </c>
      <c r="G51" s="5">
        <v>2684550000000</v>
      </c>
      <c r="I51" s="5">
        <v>11544649000000</v>
      </c>
      <c r="J51" s="5">
        <v>11400819000000</v>
      </c>
      <c r="K51" s="5">
        <v>10962823000000</v>
      </c>
      <c r="L51" s="5">
        <v>10917615000000</v>
      </c>
      <c r="M51" s="5">
        <v>10310153000000</v>
      </c>
      <c r="N51" s="5">
        <v>10277387000000</v>
      </c>
      <c r="O51" s="5">
        <v>12233984000000</v>
      </c>
      <c r="P51" s="5">
        <v>14982244000000</v>
      </c>
      <c r="Q51" s="5">
        <v>17077396000000</v>
      </c>
      <c r="R51" s="5">
        <v>17814235000000</v>
      </c>
      <c r="S51" s="5">
        <v>17866942000000</v>
      </c>
      <c r="T51" s="5">
        <v>17074247000000</v>
      </c>
      <c r="U51" s="5">
        <v>14671670000000</v>
      </c>
      <c r="V51" s="5">
        <v>12642770000000</v>
      </c>
      <c r="W51" s="5">
        <v>10332842000000</v>
      </c>
      <c r="X51" s="5">
        <v>9537671000000</v>
      </c>
      <c r="Y51" s="5">
        <v>10885698000000</v>
      </c>
      <c r="Z51" s="5">
        <v>9759636000000</v>
      </c>
    </row>
    <row r="52" spans="2:26" ht="15.5" x14ac:dyDescent="0.35">
      <c r="C52" t="s">
        <v>98</v>
      </c>
      <c r="D52" s="5">
        <v>8917000000</v>
      </c>
      <c r="E52" s="5">
        <v>-10331000000</v>
      </c>
      <c r="F52" s="5">
        <v>10340000000</v>
      </c>
      <c r="G52" s="5">
        <v>-14894000000</v>
      </c>
      <c r="I52" s="5">
        <v>-13339000000</v>
      </c>
      <c r="J52" s="5">
        <v>-1733000000</v>
      </c>
      <c r="K52" s="5">
        <v>-139683000000</v>
      </c>
      <c r="L52" s="5">
        <v>-205856000000</v>
      </c>
      <c r="M52" s="5">
        <v>-160595000000</v>
      </c>
      <c r="N52" s="5">
        <v>-149138000000</v>
      </c>
      <c r="O52" s="5">
        <v>-154602000000</v>
      </c>
      <c r="P52" s="5">
        <v>-362018000000</v>
      </c>
      <c r="Q52" s="5">
        <v>-585517000000</v>
      </c>
      <c r="R52" s="5">
        <v>76109000000</v>
      </c>
      <c r="S52" s="5">
        <v>-43050000000</v>
      </c>
      <c r="T52" s="5">
        <v>213689000000</v>
      </c>
      <c r="U52" s="5">
        <v>230819000000</v>
      </c>
      <c r="V52" s="5">
        <v>137947000000</v>
      </c>
      <c r="W52" s="5">
        <v>75721000000</v>
      </c>
    </row>
    <row r="53" spans="2:26" ht="15.5" x14ac:dyDescent="0.35">
      <c r="C53" t="s">
        <v>85</v>
      </c>
      <c r="D53" s="5">
        <v>-2661123000000</v>
      </c>
      <c r="E53" s="5">
        <v>-2476484000000</v>
      </c>
      <c r="F53" s="5">
        <v>-2337996000000</v>
      </c>
      <c r="G53" s="5">
        <v>-2265102000000</v>
      </c>
      <c r="I53" s="5">
        <v>-9611990000000</v>
      </c>
      <c r="J53" s="5">
        <v>-9424972000000</v>
      </c>
      <c r="K53" s="5">
        <v>-8873893000000</v>
      </c>
      <c r="L53" s="5">
        <v>-8984512000000</v>
      </c>
      <c r="M53" s="5">
        <v>-8455817000000</v>
      </c>
      <c r="N53" s="5">
        <v>-8249951000000</v>
      </c>
      <c r="O53" s="5">
        <v>-9815045000000</v>
      </c>
      <c r="P53" s="5">
        <v>-12171996000000</v>
      </c>
      <c r="Q53" s="5">
        <v>-14868612000000</v>
      </c>
      <c r="R53" s="5">
        <v>-14625667000000</v>
      </c>
      <c r="S53" s="5">
        <v>-14590058000000</v>
      </c>
      <c r="T53" s="5">
        <v>-14043360000000</v>
      </c>
      <c r="U53" s="5">
        <v>-12020863000000</v>
      </c>
      <c r="V53" s="5">
        <v>-10393875000000</v>
      </c>
      <c r="W53" s="5">
        <v>-8534649000000</v>
      </c>
      <c r="X53" s="5">
        <v>-7366240000000</v>
      </c>
      <c r="Y53" s="5">
        <v>-7214164000000</v>
      </c>
      <c r="Z53" s="5">
        <v>-6517404000000</v>
      </c>
    </row>
    <row r="54" spans="2:26" ht="15.5" x14ac:dyDescent="0.35">
      <c r="C54" t="s">
        <v>86</v>
      </c>
      <c r="D54" s="5">
        <v>500283000000</v>
      </c>
      <c r="E54" s="5">
        <v>541904000000</v>
      </c>
      <c r="F54" s="5">
        <v>499149000000</v>
      </c>
      <c r="G54" s="5">
        <v>419448000000</v>
      </c>
      <c r="I54" s="5">
        <v>1932659000000</v>
      </c>
      <c r="J54" s="5">
        <v>1975847000000</v>
      </c>
      <c r="K54" s="5">
        <v>2088930000000</v>
      </c>
      <c r="L54" s="5">
        <v>1933103000000</v>
      </c>
      <c r="M54" s="5">
        <v>1854336000000</v>
      </c>
      <c r="N54" s="5">
        <v>2027436000000</v>
      </c>
      <c r="O54" s="5">
        <v>2418939000000</v>
      </c>
      <c r="P54" s="5">
        <v>2810248000000</v>
      </c>
      <c r="Q54" s="5">
        <v>2208784000000</v>
      </c>
      <c r="R54" s="5">
        <v>3188568000000</v>
      </c>
      <c r="S54" s="5">
        <v>3276884000000</v>
      </c>
      <c r="T54" s="5">
        <v>3030887000000</v>
      </c>
      <c r="U54" s="5">
        <v>2650807000000</v>
      </c>
      <c r="V54" s="5">
        <v>2248895000000</v>
      </c>
      <c r="W54" s="5">
        <v>1798193000000</v>
      </c>
      <c r="X54" s="5">
        <v>2171431000000</v>
      </c>
      <c r="Y54" s="5">
        <v>3671534000000</v>
      </c>
      <c r="Z54" s="5">
        <v>3242232000000</v>
      </c>
    </row>
    <row r="55" spans="2:26" ht="15.5" x14ac:dyDescent="0.35">
      <c r="C55" t="s">
        <v>87</v>
      </c>
      <c r="D55" s="5">
        <v>-518003000000</v>
      </c>
      <c r="E55" s="5">
        <v>-513444000000</v>
      </c>
      <c r="F55" s="5">
        <v>-501511000000</v>
      </c>
      <c r="G55" s="5">
        <v>-404983000000</v>
      </c>
      <c r="I55" s="5">
        <v>-1966139000000</v>
      </c>
      <c r="J55" s="5">
        <v>-1869997000000</v>
      </c>
      <c r="K55" s="5">
        <v>-1942704000000</v>
      </c>
      <c r="L55" s="5">
        <v>-1979955000000</v>
      </c>
      <c r="M55" s="5">
        <v>-1706259000000</v>
      </c>
      <c r="N55" s="5">
        <v>-2683662000000</v>
      </c>
      <c r="O55" s="5">
        <v>-2707455000000</v>
      </c>
      <c r="P55" s="5">
        <v>-2935176000000</v>
      </c>
      <c r="Q55" s="5">
        <v>-3683470000000</v>
      </c>
      <c r="R55" s="5">
        <v>-2233964000000</v>
      </c>
      <c r="S55" s="5">
        <v>-4125273000000</v>
      </c>
      <c r="T55" s="5">
        <v>-3423144000000</v>
      </c>
      <c r="U55" s="5">
        <v>-884612000000</v>
      </c>
      <c r="V55" s="5">
        <v>-2025794000000</v>
      </c>
      <c r="W55" s="5">
        <v>-1819895000000</v>
      </c>
      <c r="X55" s="5">
        <v>-2281282000000</v>
      </c>
      <c r="Y55" s="5">
        <v>-2997685000000</v>
      </c>
      <c r="Z55" s="5">
        <v>-3195041000000</v>
      </c>
    </row>
    <row r="56" spans="2:26" ht="15.5" x14ac:dyDescent="0.35">
      <c r="C56" t="s">
        <v>419</v>
      </c>
      <c r="D56" s="5">
        <v>-491351000000</v>
      </c>
      <c r="E56" s="5">
        <v>-490842000000</v>
      </c>
      <c r="F56" s="5">
        <v>-458787000000</v>
      </c>
      <c r="G56" s="5">
        <v>-404360000000</v>
      </c>
      <c r="I56" s="5">
        <v>-1828684000000</v>
      </c>
      <c r="J56" s="5">
        <v>-1854866000000</v>
      </c>
      <c r="K56" s="5">
        <v>-1987244000000</v>
      </c>
      <c r="L56" s="5">
        <v>-2015390000000</v>
      </c>
      <c r="M56" s="5">
        <v>-1890013000000</v>
      </c>
      <c r="N56" s="5">
        <v>-2113378000000</v>
      </c>
      <c r="O56" s="5">
        <v>-2686256000000</v>
      </c>
      <c r="P56" s="5">
        <v>-3361054000000</v>
      </c>
      <c r="Q56" s="5">
        <v>-3787086000000</v>
      </c>
      <c r="R56" s="5">
        <v>-3762656000000</v>
      </c>
      <c r="S56" s="5">
        <v>-3919019000000</v>
      </c>
      <c r="T56" s="5">
        <v>-3299259000000</v>
      </c>
      <c r="U56" s="5">
        <v>-2565606000000</v>
      </c>
      <c r="V56" s="5">
        <v>-2372894000000</v>
      </c>
    </row>
    <row r="57" spans="2:26" ht="15.5" x14ac:dyDescent="0.35">
      <c r="C57" t="s">
        <v>89</v>
      </c>
      <c r="W57" s="5">
        <v>-520563000000</v>
      </c>
      <c r="X57" s="5">
        <v>-800051000000</v>
      </c>
      <c r="Y57" s="5">
        <v>-1117816000000</v>
      </c>
      <c r="Z57" s="5">
        <v>-957680000000</v>
      </c>
    </row>
    <row r="58" spans="2:26" ht="15.5" x14ac:dyDescent="0.35">
      <c r="C58" t="s">
        <v>495</v>
      </c>
      <c r="W58" s="5">
        <v>-1376800000000</v>
      </c>
      <c r="X58" s="5">
        <v>-1355485000000</v>
      </c>
      <c r="Y58" s="5">
        <v>-2008608000000</v>
      </c>
      <c r="Z58" s="5">
        <v>-1760131000000</v>
      </c>
    </row>
    <row r="59" spans="2:26" ht="15.5" x14ac:dyDescent="0.35">
      <c r="C59" t="s">
        <v>91</v>
      </c>
      <c r="D59" s="5">
        <v>-17720000000</v>
      </c>
      <c r="E59" s="5">
        <v>28460000000</v>
      </c>
      <c r="F59" s="5">
        <v>-2362000000</v>
      </c>
      <c r="G59" s="5">
        <v>14465000000</v>
      </c>
      <c r="I59" s="5">
        <v>-33480000000</v>
      </c>
      <c r="J59" s="5">
        <v>105850000000</v>
      </c>
      <c r="K59" s="5">
        <v>146226000000</v>
      </c>
      <c r="L59" s="5">
        <v>-46852000000</v>
      </c>
      <c r="M59" s="5">
        <v>148077000000</v>
      </c>
      <c r="N59" s="5">
        <v>-656226000000</v>
      </c>
      <c r="O59" s="5">
        <v>-288516000000</v>
      </c>
      <c r="P59" s="5">
        <v>-124928000000</v>
      </c>
      <c r="Q59" s="5">
        <v>-1474686000000</v>
      </c>
      <c r="R59" s="5">
        <v>954604000000</v>
      </c>
      <c r="S59" s="5">
        <v>-848389000000</v>
      </c>
      <c r="T59" s="5">
        <v>-392257000000</v>
      </c>
      <c r="U59" s="5">
        <v>1766195000000</v>
      </c>
      <c r="V59" s="5">
        <v>223101000000</v>
      </c>
      <c r="W59" s="5">
        <v>-21702000000</v>
      </c>
      <c r="X59" s="5">
        <v>-109851000000</v>
      </c>
      <c r="Y59" s="5">
        <v>673849000000</v>
      </c>
      <c r="Z59" s="5">
        <v>47191000000</v>
      </c>
    </row>
    <row r="60" spans="2:26" ht="15.5" x14ac:dyDescent="0.35">
      <c r="C60" t="s">
        <v>92</v>
      </c>
      <c r="D60" s="5">
        <v>175134000000</v>
      </c>
      <c r="E60" s="5">
        <v>13316000000</v>
      </c>
      <c r="F60" s="5">
        <v>67466000000</v>
      </c>
      <c r="G60" s="5">
        <v>-172193000000</v>
      </c>
      <c r="I60" s="5">
        <v>24605000000</v>
      </c>
      <c r="J60" s="5">
        <v>210672000000</v>
      </c>
      <c r="K60" s="5">
        <v>10399000000</v>
      </c>
      <c r="L60" s="5">
        <v>86366000000</v>
      </c>
      <c r="M60" s="5">
        <v>16190000000</v>
      </c>
      <c r="N60" s="5">
        <v>-112801000000</v>
      </c>
      <c r="O60" s="5">
        <v>-253124000000</v>
      </c>
      <c r="P60" s="5">
        <v>-1433135000000</v>
      </c>
      <c r="Q60" s="5">
        <v>-549062000000</v>
      </c>
      <c r="R60" s="5">
        <v>-412113000000</v>
      </c>
      <c r="S60" s="5">
        <v>-310605000000</v>
      </c>
      <c r="T60" s="5">
        <v>2640317000000</v>
      </c>
      <c r="U60" s="5">
        <v>-981000000</v>
      </c>
      <c r="V60" s="5">
        <v>-68020000000</v>
      </c>
      <c r="W60" s="5">
        <v>110934000000</v>
      </c>
      <c r="X60" s="5">
        <v>-13157000000</v>
      </c>
      <c r="Y60" s="5">
        <v>-330639000000</v>
      </c>
      <c r="Z60" s="5">
        <v>-310858000000</v>
      </c>
    </row>
    <row r="61" spans="2:26" ht="15.5" x14ac:dyDescent="0.35">
      <c r="C61" t="s">
        <v>94</v>
      </c>
      <c r="D61" s="5">
        <v>11634000000</v>
      </c>
      <c r="E61" s="5">
        <v>6175000000</v>
      </c>
      <c r="F61" s="5">
        <v>6830000000</v>
      </c>
      <c r="G61" s="5">
        <v>10353000000</v>
      </c>
      <c r="I61" s="5">
        <v>33976000000</v>
      </c>
      <c r="J61" s="5">
        <v>44550000000</v>
      </c>
      <c r="K61" s="5">
        <v>45771000000</v>
      </c>
      <c r="L61" s="5">
        <v>27718000000</v>
      </c>
      <c r="M61" s="5">
        <v>38814000000</v>
      </c>
      <c r="N61" s="5">
        <v>44511000000</v>
      </c>
      <c r="O61" s="5">
        <v>59841000000</v>
      </c>
      <c r="P61" s="5">
        <v>56259000000</v>
      </c>
      <c r="Q61" s="5">
        <v>169216000000</v>
      </c>
      <c r="R61" s="5">
        <v>71194000000</v>
      </c>
      <c r="S61" s="5">
        <v>98022000000</v>
      </c>
      <c r="T61" s="5">
        <v>110440000000</v>
      </c>
      <c r="U61" s="5">
        <v>131764000000</v>
      </c>
      <c r="V61" s="5">
        <v>269030000000</v>
      </c>
      <c r="W61" s="5">
        <v>122735000000</v>
      </c>
    </row>
    <row r="62" spans="2:26" ht="15.5" x14ac:dyDescent="0.35">
      <c r="C62" t="s">
        <v>95</v>
      </c>
    </row>
    <row r="63" spans="2:26" ht="15.5" x14ac:dyDescent="0.35">
      <c r="C63" t="s">
        <v>496</v>
      </c>
    </row>
    <row r="64" spans="2:26" ht="15.5" x14ac:dyDescent="0.35">
      <c r="C64" t="s">
        <v>26</v>
      </c>
      <c r="D64" s="5">
        <v>-61650000000</v>
      </c>
      <c r="E64" s="5">
        <v>-63736000000</v>
      </c>
      <c r="F64" s="5">
        <v>-65992000000</v>
      </c>
      <c r="G64" s="5">
        <v>-70562000000</v>
      </c>
      <c r="I64" s="5">
        <v>-271760000000</v>
      </c>
      <c r="J64" s="5">
        <v>-328214000000</v>
      </c>
      <c r="K64" s="5">
        <v>-327655000000</v>
      </c>
      <c r="L64" s="5">
        <v>-379145000000</v>
      </c>
      <c r="M64" s="5">
        <v>-612075000000</v>
      </c>
      <c r="N64" s="5">
        <v>-742955000000</v>
      </c>
      <c r="O64" s="5">
        <v>-485101000000</v>
      </c>
      <c r="P64" s="5">
        <v>-506467000000</v>
      </c>
      <c r="Q64" s="5">
        <v>-672571000000</v>
      </c>
      <c r="R64" s="5">
        <v>-594744000000</v>
      </c>
      <c r="S64" s="5">
        <v>-566402000000</v>
      </c>
      <c r="T64" s="5">
        <v>-376847000000</v>
      </c>
      <c r="U64" s="5">
        <v>-319849000000</v>
      </c>
      <c r="V64" s="5">
        <v>-302776000000</v>
      </c>
      <c r="X64" s="5">
        <v>-18838000000</v>
      </c>
      <c r="Y64" s="5">
        <v>-341399000000</v>
      </c>
      <c r="Z64" s="5">
        <v>-252709000000</v>
      </c>
    </row>
    <row r="65" spans="3:26" ht="15.5" x14ac:dyDescent="0.35">
      <c r="C65" t="s">
        <v>97</v>
      </c>
      <c r="D65" s="5">
        <v>189992000000</v>
      </c>
      <c r="E65" s="5">
        <v>74688000000</v>
      </c>
      <c r="F65" s="5">
        <v>27921000000</v>
      </c>
      <c r="G65" s="5">
        <v>-5101000000</v>
      </c>
      <c r="I65" s="5">
        <v>245576000000</v>
      </c>
      <c r="J65" s="5">
        <v>212131000000</v>
      </c>
      <c r="K65" s="5">
        <v>197031000000</v>
      </c>
      <c r="L65" s="5">
        <v>264981000000</v>
      </c>
      <c r="M65" s="5">
        <v>-332280000000</v>
      </c>
      <c r="N65" s="5">
        <v>-246041000000</v>
      </c>
      <c r="O65" s="5">
        <v>172136000000</v>
      </c>
      <c r="P65" s="5">
        <v>-982927000000</v>
      </c>
      <c r="Q65" s="5">
        <v>-45707000000</v>
      </c>
      <c r="R65" s="5">
        <v>111437000000</v>
      </c>
      <c r="S65" s="5">
        <v>157775000000</v>
      </c>
      <c r="T65" s="5">
        <v>2906724000000</v>
      </c>
      <c r="U65" s="5">
        <v>187104000000</v>
      </c>
      <c r="V65" s="5">
        <v>-34274000000</v>
      </c>
      <c r="W65" s="5">
        <v>-11801000000</v>
      </c>
      <c r="X65" s="5">
        <v>5681000000</v>
      </c>
      <c r="Y65" s="5">
        <v>10760000000</v>
      </c>
      <c r="Z65" s="5">
        <v>-58149000000</v>
      </c>
    </row>
    <row r="66" spans="3:26" ht="15.5" x14ac:dyDescent="0.35">
      <c r="C66" t="s">
        <v>99</v>
      </c>
      <c r="D66" s="5">
        <v>175134000000</v>
      </c>
      <c r="E66" s="5">
        <v>13316000000</v>
      </c>
      <c r="F66" s="5">
        <v>67466000000</v>
      </c>
      <c r="G66" s="5">
        <v>-172193000000</v>
      </c>
      <c r="I66" s="5">
        <v>24605000000</v>
      </c>
      <c r="J66" s="5">
        <v>210672000000</v>
      </c>
      <c r="K66" s="5">
        <v>10399000000</v>
      </c>
      <c r="L66" s="5">
        <v>86366000000</v>
      </c>
      <c r="M66" s="5">
        <v>16190000000</v>
      </c>
      <c r="N66" s="5">
        <v>-112801000000</v>
      </c>
      <c r="O66" s="5">
        <v>-253124000000</v>
      </c>
      <c r="P66" s="5">
        <v>-1433135000000</v>
      </c>
      <c r="Q66" s="5">
        <v>-549062000000</v>
      </c>
      <c r="R66" s="5">
        <v>-412113000000</v>
      </c>
      <c r="S66" s="5">
        <v>-310605000000</v>
      </c>
      <c r="T66" s="5">
        <v>2640317000000</v>
      </c>
      <c r="U66" s="5">
        <v>-981000000</v>
      </c>
      <c r="V66" s="5">
        <v>-68020000000</v>
      </c>
      <c r="W66" s="5">
        <v>110934000000</v>
      </c>
      <c r="X66" s="5">
        <v>-13157000000</v>
      </c>
      <c r="Y66" s="5">
        <v>-330639000000</v>
      </c>
      <c r="Z66" s="5">
        <v>-310858000000</v>
      </c>
    </row>
    <row r="67" spans="3:26" ht="15.5" x14ac:dyDescent="0.35">
      <c r="C67" t="s">
        <v>28</v>
      </c>
      <c r="D67" s="5">
        <v>157414000000</v>
      </c>
      <c r="E67" s="5">
        <v>41776000000</v>
      </c>
      <c r="F67" s="5">
        <v>65104000000</v>
      </c>
      <c r="G67" s="5">
        <v>-157728000000</v>
      </c>
      <c r="I67" s="5">
        <v>-8875000000</v>
      </c>
      <c r="J67" s="5">
        <v>316522000000</v>
      </c>
      <c r="K67" s="5">
        <v>156625000000</v>
      </c>
      <c r="L67" s="5">
        <v>39514000000</v>
      </c>
      <c r="M67" s="5">
        <v>164267000000</v>
      </c>
      <c r="N67" s="5">
        <v>-769027000000</v>
      </c>
      <c r="O67" s="5">
        <v>-541640000000</v>
      </c>
      <c r="P67" s="5">
        <v>-1558063000000</v>
      </c>
      <c r="Q67" s="5">
        <v>-2023748000000</v>
      </c>
      <c r="R67" s="5">
        <v>542491000000</v>
      </c>
      <c r="S67" s="5">
        <v>-1158994000000</v>
      </c>
      <c r="T67" s="5">
        <v>2248060000000</v>
      </c>
      <c r="U67" s="5">
        <v>1765214000000</v>
      </c>
      <c r="V67" s="5">
        <v>155081000000</v>
      </c>
      <c r="W67" s="5">
        <v>89232000000</v>
      </c>
      <c r="X67" s="5">
        <v>-123008000000</v>
      </c>
      <c r="Y67" s="5">
        <v>343210000000</v>
      </c>
      <c r="Z67" s="5">
        <v>-263667000000</v>
      </c>
    </row>
    <row r="68" spans="3:26" ht="15.5" x14ac:dyDescent="0.35">
      <c r="C68" t="s">
        <v>27</v>
      </c>
      <c r="D68" s="5">
        <v>-28252000000</v>
      </c>
      <c r="E68" s="5">
        <v>-84853000000</v>
      </c>
      <c r="F68" s="5">
        <v>-43767000000</v>
      </c>
      <c r="G68" s="5">
        <v>-3777000000</v>
      </c>
      <c r="I68" s="5">
        <v>-160897000000</v>
      </c>
      <c r="J68" s="5">
        <v>-163341000000</v>
      </c>
      <c r="K68" s="5">
        <v>-124632000000</v>
      </c>
      <c r="L68" s="5">
        <v>-105626000000</v>
      </c>
      <c r="M68" s="5">
        <v>-138277000000</v>
      </c>
      <c r="N68" s="5">
        <v>-213512000000</v>
      </c>
      <c r="O68" s="5">
        <v>-515911000000</v>
      </c>
      <c r="P68" s="5">
        <v>-52957000000</v>
      </c>
      <c r="Q68" s="5">
        <v>101267000000</v>
      </c>
      <c r="R68" s="5">
        <v>-218210000000</v>
      </c>
      <c r="S68" s="5">
        <v>-87537000000</v>
      </c>
      <c r="T68" s="5">
        <v>-139491000000</v>
      </c>
      <c r="U68" s="5">
        <v>-119304000000</v>
      </c>
      <c r="V68" s="5">
        <v>11502000000</v>
      </c>
      <c r="W68" s="5">
        <v>6806000000</v>
      </c>
      <c r="X68" s="5">
        <v>16904000000</v>
      </c>
      <c r="Y68" s="5">
        <v>-82573000000</v>
      </c>
      <c r="Z68" s="5">
        <v>68772000000</v>
      </c>
    </row>
    <row r="69" spans="3:26" ht="15.5" x14ac:dyDescent="0.35">
      <c r="C69" t="s">
        <v>324</v>
      </c>
      <c r="D69" s="5">
        <v>-21881000000</v>
      </c>
      <c r="E69" s="5">
        <v>-79284000000</v>
      </c>
      <c r="F69" s="5">
        <v>-37757000000</v>
      </c>
      <c r="G69" s="5">
        <v>1758000000</v>
      </c>
      <c r="I69" s="5">
        <v>-137612000000</v>
      </c>
      <c r="J69" s="5">
        <v>-136293000000</v>
      </c>
      <c r="K69" s="5">
        <v>-102276000000</v>
      </c>
      <c r="L69" s="5">
        <v>-75489000000</v>
      </c>
      <c r="M69" s="5">
        <v>-119668000000</v>
      </c>
      <c r="N69" s="5">
        <v>-181336000000</v>
      </c>
      <c r="O69" s="5">
        <v>-466536000000</v>
      </c>
      <c r="P69" s="5">
        <v>4260000000</v>
      </c>
      <c r="Q69" s="5">
        <v>166568000000</v>
      </c>
      <c r="R69" s="5">
        <v>-162789000000</v>
      </c>
      <c r="S69" s="5">
        <v>-34863000000</v>
      </c>
      <c r="W69" s="5">
        <v>-18713000000</v>
      </c>
      <c r="X69" s="5">
        <v>-37317000000</v>
      </c>
      <c r="Y69" s="5">
        <v>-29752000000</v>
      </c>
      <c r="Z69" s="5">
        <v>-38218000000</v>
      </c>
    </row>
    <row r="70" spans="3:26" ht="15.5" x14ac:dyDescent="0.35">
      <c r="C70" t="s">
        <v>325</v>
      </c>
      <c r="W70" s="5">
        <v>25519000000</v>
      </c>
      <c r="X70" s="5">
        <v>54221000000</v>
      </c>
      <c r="Y70" s="5">
        <v>-52821000000</v>
      </c>
      <c r="Z70" s="5">
        <v>106990000000</v>
      </c>
    </row>
    <row r="71" spans="3:26" ht="15.5" x14ac:dyDescent="0.35">
      <c r="C71" t="s">
        <v>90</v>
      </c>
      <c r="D71" s="5">
        <v>-6371000000</v>
      </c>
      <c r="E71" s="5">
        <v>-5569000000</v>
      </c>
      <c r="F71" s="5">
        <v>-6010000000</v>
      </c>
      <c r="G71" s="5">
        <v>-5535000000</v>
      </c>
      <c r="I71" s="5">
        <v>-23285000000</v>
      </c>
      <c r="J71" s="5">
        <v>-27048000000</v>
      </c>
      <c r="K71" s="5">
        <v>-22356000000</v>
      </c>
      <c r="L71" s="5">
        <v>-30137000000</v>
      </c>
      <c r="M71" s="5">
        <v>-18609000000</v>
      </c>
      <c r="N71" s="5">
        <v>-32176000000</v>
      </c>
      <c r="O71" s="5">
        <v>-49375000000</v>
      </c>
      <c r="P71" s="5">
        <v>-57217000000</v>
      </c>
      <c r="Q71" s="5">
        <v>-65301000000</v>
      </c>
      <c r="R71" s="5">
        <v>-55421000000</v>
      </c>
      <c r="S71" s="5">
        <v>-52674000000</v>
      </c>
    </row>
    <row r="72" spans="3:26" ht="15.5" x14ac:dyDescent="0.35">
      <c r="C72" t="s">
        <v>326</v>
      </c>
      <c r="D72" s="5">
        <v>-28252000000</v>
      </c>
      <c r="E72" s="5">
        <v>-84853000000</v>
      </c>
      <c r="F72" s="5">
        <v>-43767000000</v>
      </c>
      <c r="G72" s="5">
        <v>-3777000000</v>
      </c>
      <c r="I72" s="5">
        <v>-160897000000</v>
      </c>
      <c r="J72" s="5">
        <v>-163341000000</v>
      </c>
      <c r="K72" s="5">
        <v>-124632000000</v>
      </c>
      <c r="L72" s="5">
        <v>-105626000000</v>
      </c>
      <c r="M72" s="5">
        <v>-138277000000</v>
      </c>
      <c r="N72" s="5">
        <v>-213512000000</v>
      </c>
      <c r="O72" s="5">
        <v>-515911000000</v>
      </c>
      <c r="P72" s="5">
        <v>-52957000000</v>
      </c>
      <c r="Q72" s="5">
        <v>101267000000</v>
      </c>
      <c r="R72" s="5">
        <v>-218210000000</v>
      </c>
      <c r="S72" s="5">
        <v>-87537000000</v>
      </c>
      <c r="T72" s="5">
        <v>-139491000000</v>
      </c>
      <c r="U72" s="5">
        <v>-119304000000</v>
      </c>
      <c r="V72" s="5">
        <v>11502000000</v>
      </c>
      <c r="W72" s="5">
        <v>6806000000</v>
      </c>
      <c r="X72" s="5">
        <v>16904000000</v>
      </c>
      <c r="Y72" s="5">
        <v>-82573000000</v>
      </c>
      <c r="Z72" s="5">
        <v>68772000000</v>
      </c>
    </row>
    <row r="73" spans="3:26" ht="15.5" x14ac:dyDescent="0.35">
      <c r="C73" t="s">
        <v>100</v>
      </c>
      <c r="D73" s="5">
        <v>129162000000</v>
      </c>
      <c r="E73" s="5">
        <v>-43077000000</v>
      </c>
      <c r="F73" s="5">
        <v>21337000000</v>
      </c>
      <c r="G73" s="5">
        <v>-161505000000</v>
      </c>
      <c r="I73" s="5">
        <v>-169772000000</v>
      </c>
      <c r="J73" s="5">
        <v>153181000000</v>
      </c>
      <c r="K73" s="5">
        <v>31993000000</v>
      </c>
      <c r="L73" s="5">
        <v>-66112000000</v>
      </c>
      <c r="M73" s="5">
        <v>25990000000</v>
      </c>
      <c r="N73" s="5">
        <v>-982539000000</v>
      </c>
      <c r="O73" s="5">
        <v>-1057551000000</v>
      </c>
      <c r="P73" s="5">
        <v>-1611020000000</v>
      </c>
      <c r="Q73" s="5">
        <v>-1922481000000</v>
      </c>
      <c r="R73" s="5">
        <v>324281000000</v>
      </c>
      <c r="S73" s="5">
        <v>-1246531000000</v>
      </c>
      <c r="T73" s="5">
        <v>2108569000000</v>
      </c>
      <c r="U73" s="5">
        <v>1645910000000</v>
      </c>
      <c r="V73" s="5">
        <v>166583000000</v>
      </c>
      <c r="W73" s="5">
        <v>96038000000</v>
      </c>
      <c r="X73" s="5">
        <v>-106104000000</v>
      </c>
      <c r="Y73" s="5">
        <v>260637000000</v>
      </c>
      <c r="Z73" s="5">
        <v>-194895000000</v>
      </c>
    </row>
    <row r="74" spans="3:26" ht="15.5" x14ac:dyDescent="0.35">
      <c r="C74" t="s">
        <v>497</v>
      </c>
      <c r="X74" s="5">
        <v>114530000000</v>
      </c>
      <c r="Y74" s="5">
        <v>1149000000</v>
      </c>
      <c r="Z74" s="5">
        <v>3704000000</v>
      </c>
    </row>
    <row r="75" spans="3:26" ht="15.5" x14ac:dyDescent="0.35">
      <c r="C75" t="s">
        <v>101</v>
      </c>
      <c r="X75" s="5">
        <v>-2911015000000</v>
      </c>
      <c r="Y75" s="5">
        <v>-151095000000</v>
      </c>
      <c r="Z75" s="5">
        <v>-5318000000</v>
      </c>
    </row>
    <row r="76" spans="3:26" ht="15.5" x14ac:dyDescent="0.35">
      <c r="C76" t="s">
        <v>468</v>
      </c>
      <c r="X76" s="5">
        <v>5733215000000</v>
      </c>
    </row>
    <row r="77" spans="3:26" ht="15.5" x14ac:dyDescent="0.35">
      <c r="C77" t="s">
        <v>327</v>
      </c>
      <c r="N77" s="5">
        <v>-692000000</v>
      </c>
      <c r="O77" s="5">
        <v>16008000000</v>
      </c>
      <c r="P77" s="5">
        <v>-9145000000</v>
      </c>
      <c r="Q77" s="5">
        <v>98949000000</v>
      </c>
      <c r="R77" s="5">
        <v>-11902000000</v>
      </c>
    </row>
    <row r="78" spans="3:26" ht="15.5" x14ac:dyDescent="0.35">
      <c r="C78" t="s">
        <v>102</v>
      </c>
      <c r="D78" s="5">
        <v>129162000000</v>
      </c>
      <c r="E78" s="5">
        <v>-43077000000</v>
      </c>
      <c r="F78" s="5">
        <v>21337000000</v>
      </c>
      <c r="G78" s="5">
        <v>-161505000000</v>
      </c>
      <c r="I78" s="5">
        <v>-169772000000</v>
      </c>
      <c r="J78" s="5">
        <v>153181000000</v>
      </c>
      <c r="K78" s="5">
        <v>34647000000</v>
      </c>
      <c r="L78" s="5">
        <v>-60666000000</v>
      </c>
      <c r="M78" s="5">
        <v>25990000000</v>
      </c>
      <c r="N78" s="5">
        <v>-989536000000</v>
      </c>
      <c r="O78" s="5">
        <v>-1041543000000</v>
      </c>
      <c r="P78" s="5">
        <v>-1620165000000</v>
      </c>
      <c r="Q78" s="5">
        <v>-1823532000000</v>
      </c>
      <c r="R78" s="5">
        <v>312379000000</v>
      </c>
      <c r="S78" s="5">
        <v>-1246531000000</v>
      </c>
      <c r="T78" s="5">
        <v>2108569000000</v>
      </c>
      <c r="U78" s="5">
        <v>1645910000000</v>
      </c>
      <c r="V78" s="5">
        <v>166583000000</v>
      </c>
      <c r="W78" s="5">
        <v>96038000000</v>
      </c>
      <c r="X78" s="5">
        <v>2830626000000</v>
      </c>
      <c r="Y78" s="5">
        <v>110691000000</v>
      </c>
      <c r="Z78" s="5">
        <v>-196509000000</v>
      </c>
    </row>
    <row r="79" spans="3:26" ht="15.5" x14ac:dyDescent="0.35">
      <c r="C79" t="s">
        <v>103</v>
      </c>
      <c r="D79" s="5">
        <v>-1194064000000</v>
      </c>
      <c r="E79" s="5">
        <v>-2150819000000</v>
      </c>
      <c r="F79" s="5">
        <v>2877559000000</v>
      </c>
      <c r="G79" s="5">
        <v>61866000000</v>
      </c>
      <c r="I79" s="5">
        <v>1351396000000</v>
      </c>
      <c r="J79" s="5">
        <v>98594000000</v>
      </c>
      <c r="K79" s="5">
        <v>168506000000</v>
      </c>
      <c r="L79" s="5">
        <v>-285335000000</v>
      </c>
      <c r="M79" s="5">
        <v>-175049000000</v>
      </c>
      <c r="N79" s="5">
        <v>7958000000</v>
      </c>
      <c r="O79" s="5">
        <v>31236000000</v>
      </c>
      <c r="P79" s="5">
        <v>115592000000</v>
      </c>
      <c r="Q79" s="5">
        <v>13159000000</v>
      </c>
      <c r="R79" s="5">
        <v>89229000000</v>
      </c>
      <c r="S79" s="5">
        <v>84272000000</v>
      </c>
      <c r="T79" s="5">
        <v>40798000000</v>
      </c>
      <c r="U79" s="5">
        <v>-22762000000</v>
      </c>
      <c r="V79" s="5">
        <v>89356000000</v>
      </c>
      <c r="W79" s="5">
        <v>57098000000</v>
      </c>
    </row>
    <row r="80" spans="3:26" ht="15.5" x14ac:dyDescent="0.35">
      <c r="C80" t="s">
        <v>104</v>
      </c>
      <c r="D80" s="5">
        <v>-1064902000000</v>
      </c>
      <c r="E80" s="5">
        <v>-2193896000000</v>
      </c>
      <c r="F80" s="5">
        <v>2898896000000</v>
      </c>
      <c r="G80" s="5">
        <v>-99639000000</v>
      </c>
      <c r="I80" s="5">
        <v>1181624000000</v>
      </c>
      <c r="J80" s="5">
        <v>251775000000</v>
      </c>
      <c r="K80" s="5">
        <v>203153000000</v>
      </c>
      <c r="L80" s="5">
        <v>-344366000000</v>
      </c>
      <c r="M80" s="5">
        <v>-149059000000</v>
      </c>
      <c r="N80" s="5">
        <v>-981578000000</v>
      </c>
      <c r="O80" s="5">
        <v>-1010307000000</v>
      </c>
      <c r="P80" s="5">
        <v>-1504573000000</v>
      </c>
      <c r="Q80" s="5">
        <v>-1810373000000</v>
      </c>
      <c r="R80" s="5">
        <v>401608000000</v>
      </c>
      <c r="S80" s="5">
        <v>-1162259000000</v>
      </c>
      <c r="T80" s="5">
        <v>2149367000000</v>
      </c>
      <c r="U80" s="5">
        <v>1623148000000</v>
      </c>
      <c r="V80" s="5">
        <v>255939000000</v>
      </c>
      <c r="W80" s="5">
        <v>153136000000</v>
      </c>
    </row>
    <row r="81" spans="2:26" ht="15.5" x14ac:dyDescent="0.35">
      <c r="C81" t="s">
        <v>105</v>
      </c>
      <c r="D81" s="5">
        <v>129162000000</v>
      </c>
      <c r="E81" s="5">
        <v>-43077000000</v>
      </c>
      <c r="F81" s="5">
        <v>21337000000</v>
      </c>
      <c r="G81" s="5">
        <v>-161505000000</v>
      </c>
      <c r="I81" s="5">
        <v>-169772000000</v>
      </c>
      <c r="J81" s="5">
        <v>153181000000</v>
      </c>
      <c r="K81" s="5">
        <v>34647000000</v>
      </c>
      <c r="L81" s="5">
        <v>-60666000000</v>
      </c>
      <c r="M81" s="5">
        <v>25990000000</v>
      </c>
      <c r="N81" s="5">
        <v>-989536000000</v>
      </c>
      <c r="O81" s="5">
        <v>-1041543000000</v>
      </c>
      <c r="P81" s="5">
        <v>-1620165000000</v>
      </c>
      <c r="Q81" s="5">
        <v>-1823532000000</v>
      </c>
      <c r="R81" s="5">
        <v>312379000000</v>
      </c>
      <c r="S81" s="5">
        <v>-1246531000000</v>
      </c>
      <c r="T81" s="5">
        <v>2108569000000</v>
      </c>
      <c r="U81" s="5">
        <v>1645910000000</v>
      </c>
      <c r="V81" s="5">
        <v>166583000000</v>
      </c>
      <c r="W81" s="5">
        <v>96038000000</v>
      </c>
      <c r="X81" s="5">
        <v>2830626000000</v>
      </c>
      <c r="Y81" s="5">
        <v>110691000000</v>
      </c>
      <c r="Z81" s="5">
        <v>-196509000000</v>
      </c>
    </row>
    <row r="82" spans="2:26" ht="15.5" x14ac:dyDescent="0.35">
      <c r="C82" t="s">
        <v>7</v>
      </c>
      <c r="D82" s="5">
        <v>-1073819000000</v>
      </c>
      <c r="E82" s="5">
        <v>-2183565000000</v>
      </c>
      <c r="F82" s="5">
        <v>2888556000000</v>
      </c>
      <c r="G82" s="5">
        <v>-84745000000</v>
      </c>
      <c r="I82" s="5">
        <v>1194963000000</v>
      </c>
      <c r="J82" s="5">
        <v>253508000000</v>
      </c>
      <c r="K82" s="5">
        <v>342836000000</v>
      </c>
      <c r="L82" s="5">
        <v>-138510000000</v>
      </c>
      <c r="M82" s="5">
        <v>11536000000</v>
      </c>
      <c r="N82" s="5">
        <v>-832440000000</v>
      </c>
      <c r="O82" s="5">
        <v>-855705000000</v>
      </c>
      <c r="P82" s="5">
        <v>-1142555000000</v>
      </c>
      <c r="Q82" s="5">
        <v>-1224856000000</v>
      </c>
      <c r="R82" s="5">
        <v>325499000000</v>
      </c>
      <c r="S82" s="5">
        <v>-1119209000000</v>
      </c>
      <c r="T82" s="5">
        <v>1935678000000</v>
      </c>
      <c r="U82" s="5">
        <v>1392329000000</v>
      </c>
      <c r="V82" s="5">
        <v>117992000000</v>
      </c>
      <c r="W82" s="5">
        <v>77415000000</v>
      </c>
    </row>
    <row r="83" spans="2:26" ht="15.5" x14ac:dyDescent="0.35">
      <c r="C83" t="s">
        <v>107</v>
      </c>
      <c r="D83" s="5">
        <v>129162000000</v>
      </c>
      <c r="E83" s="5">
        <v>-43077000000</v>
      </c>
      <c r="F83" s="5">
        <v>21337000000</v>
      </c>
      <c r="G83" s="5">
        <v>-161505000000</v>
      </c>
      <c r="I83" s="5">
        <v>-169772000000</v>
      </c>
      <c r="J83" s="5">
        <v>153181000000</v>
      </c>
      <c r="K83" s="5">
        <v>34647000000</v>
      </c>
      <c r="L83" s="5">
        <v>-60666000000</v>
      </c>
      <c r="M83" s="5">
        <v>25990000000</v>
      </c>
      <c r="N83" s="5">
        <v>-989536000000</v>
      </c>
      <c r="O83" s="5">
        <v>-1041543000000</v>
      </c>
      <c r="P83" s="5">
        <v>-1620165000000</v>
      </c>
      <c r="Q83" s="5">
        <v>-1823532000000</v>
      </c>
      <c r="R83" s="5">
        <v>312379000000</v>
      </c>
      <c r="S83" s="5">
        <v>-1246531000000</v>
      </c>
      <c r="T83" s="5">
        <v>2108569000000</v>
      </c>
      <c r="U83" s="5">
        <v>1645910000000</v>
      </c>
      <c r="V83" s="5">
        <v>166583000000</v>
      </c>
      <c r="W83" s="5">
        <v>96038000000</v>
      </c>
      <c r="X83" s="5">
        <v>2830626000000</v>
      </c>
      <c r="Y83" s="5">
        <v>110691000000</v>
      </c>
      <c r="Z83" s="5">
        <v>-196509000000</v>
      </c>
    </row>
    <row r="84" spans="2:26" ht="15.5" x14ac:dyDescent="0.35">
      <c r="C84" t="s">
        <v>108</v>
      </c>
      <c r="D84" s="5">
        <v>-1064902000000</v>
      </c>
      <c r="E84" s="5">
        <v>-2193896000000</v>
      </c>
      <c r="F84" s="5">
        <v>2898896000000</v>
      </c>
      <c r="G84" s="5">
        <v>-99639000000</v>
      </c>
      <c r="I84" s="5">
        <v>1181624000000</v>
      </c>
      <c r="J84" s="5">
        <v>251775000000</v>
      </c>
      <c r="K84" s="5">
        <v>203153000000</v>
      </c>
      <c r="L84" s="5">
        <v>-344366000000</v>
      </c>
      <c r="M84" s="5">
        <v>-149059000000</v>
      </c>
      <c r="N84" s="5">
        <v>-981578000000</v>
      </c>
      <c r="O84" s="5">
        <v>-1010307000000</v>
      </c>
      <c r="P84" s="5">
        <v>-1504573000000</v>
      </c>
      <c r="Q84" s="5">
        <v>-1810373000000</v>
      </c>
      <c r="R84" s="5">
        <v>401608000000</v>
      </c>
      <c r="S84" s="5">
        <v>-1162259000000</v>
      </c>
      <c r="T84" s="5">
        <v>2149367000000</v>
      </c>
      <c r="U84" s="5">
        <v>1623148000000</v>
      </c>
      <c r="V84" s="5">
        <v>255939000000</v>
      </c>
      <c r="W84" s="5">
        <v>153136000000</v>
      </c>
    </row>
    <row r="85" spans="2:26" ht="15.5" x14ac:dyDescent="0.35">
      <c r="C85" t="s">
        <v>109</v>
      </c>
      <c r="D85" s="5">
        <v>-1064902000000</v>
      </c>
      <c r="E85" s="5">
        <v>-2193896000000</v>
      </c>
      <c r="F85" s="5">
        <v>2898896000000</v>
      </c>
      <c r="G85" s="5">
        <v>-99639000000</v>
      </c>
      <c r="I85" s="5">
        <v>1181624000000</v>
      </c>
      <c r="J85" s="5">
        <v>251775000000</v>
      </c>
      <c r="K85" s="5">
        <v>203153000000</v>
      </c>
      <c r="L85" s="5">
        <v>-344366000000</v>
      </c>
      <c r="M85" s="5">
        <v>-149059000000</v>
      </c>
      <c r="N85" s="5">
        <v>-981578000000</v>
      </c>
      <c r="O85" s="5">
        <v>-1010307000000</v>
      </c>
      <c r="P85" s="5">
        <v>-1504573000000</v>
      </c>
      <c r="Q85" s="5">
        <v>-1810373000000</v>
      </c>
      <c r="R85" s="5">
        <v>401608000000</v>
      </c>
      <c r="S85" s="5">
        <v>-1162259000000</v>
      </c>
      <c r="T85" s="5">
        <v>2149367000000</v>
      </c>
      <c r="U85" s="5">
        <v>1623148000000</v>
      </c>
      <c r="V85" s="5">
        <v>255939000000</v>
      </c>
      <c r="W85" s="5">
        <v>153136000000</v>
      </c>
    </row>
    <row r="87" spans="2:26" ht="15.5" x14ac:dyDescent="0.35">
      <c r="B87" t="s">
        <v>110</v>
      </c>
      <c r="C87" t="s">
        <v>111</v>
      </c>
    </row>
    <row r="88" spans="2:26" ht="15.5" x14ac:dyDescent="0.35">
      <c r="C88" t="s">
        <v>112</v>
      </c>
    </row>
    <row r="89" spans="2:26" ht="15.5" x14ac:dyDescent="0.35">
      <c r="C89" t="s">
        <v>19</v>
      </c>
      <c r="D89" s="5">
        <v>1793645000000</v>
      </c>
      <c r="E89" s="5">
        <v>1395871000000</v>
      </c>
      <c r="F89" s="5">
        <v>858275000000</v>
      </c>
      <c r="G89" s="5">
        <v>853224000000</v>
      </c>
      <c r="I89" s="5">
        <v>1395871000000</v>
      </c>
      <c r="J89" s="5">
        <v>1126852000000</v>
      </c>
      <c r="K89" s="5">
        <v>1440701000000</v>
      </c>
      <c r="L89" s="5">
        <v>1563546000000</v>
      </c>
      <c r="M89" s="5">
        <v>2431722000000</v>
      </c>
      <c r="N89" s="5">
        <v>1692911000000</v>
      </c>
      <c r="O89" s="5">
        <v>1871792000000</v>
      </c>
      <c r="P89" s="5">
        <v>2527201000000</v>
      </c>
      <c r="Q89" s="5">
        <v>3197507000000</v>
      </c>
      <c r="R89" s="5">
        <v>3417015000000</v>
      </c>
      <c r="S89" s="5">
        <v>1852059000000</v>
      </c>
      <c r="T89" s="5">
        <v>2707486000000</v>
      </c>
      <c r="U89" s="5">
        <v>4301461000000</v>
      </c>
      <c r="V89" s="5">
        <v>2875259000000</v>
      </c>
      <c r="W89" s="5">
        <v>2039663000000</v>
      </c>
      <c r="X89" s="5">
        <v>3043788000000</v>
      </c>
      <c r="Y89" s="5">
        <v>2428942000000</v>
      </c>
      <c r="Z89" s="5">
        <v>1897104000000</v>
      </c>
    </row>
    <row r="90" spans="2:26" ht="15.5" x14ac:dyDescent="0.35">
      <c r="C90" t="s">
        <v>113</v>
      </c>
      <c r="W90" s="5">
        <v>1627793000000</v>
      </c>
      <c r="X90" s="5">
        <v>2038600000000</v>
      </c>
      <c r="Y90" s="5">
        <v>1648049000000</v>
      </c>
      <c r="Z90" s="5">
        <v>1913692000000</v>
      </c>
    </row>
    <row r="91" spans="2:26" ht="15.5" x14ac:dyDescent="0.35">
      <c r="C91" t="s">
        <v>116</v>
      </c>
    </row>
    <row r="92" spans="2:26" ht="15.5" x14ac:dyDescent="0.35">
      <c r="C92" t="s">
        <v>115</v>
      </c>
    </row>
    <row r="93" spans="2:26" ht="15.5" x14ac:dyDescent="0.35">
      <c r="C93" t="s">
        <v>498</v>
      </c>
      <c r="W93" s="5">
        <v>1627793000000</v>
      </c>
      <c r="X93" s="5">
        <v>2038600000000</v>
      </c>
      <c r="Y93" s="5">
        <v>1648049000000</v>
      </c>
      <c r="Z93" s="5">
        <v>1913692000000</v>
      </c>
    </row>
    <row r="94" spans="2:26" ht="15.5" x14ac:dyDescent="0.35">
      <c r="C94" t="s">
        <v>114</v>
      </c>
      <c r="D94" s="5">
        <v>937214000000</v>
      </c>
      <c r="E94" s="5">
        <v>816248000000</v>
      </c>
      <c r="F94" s="5">
        <v>974275000000</v>
      </c>
      <c r="G94" s="5">
        <v>745696000000</v>
      </c>
      <c r="I94" s="5">
        <v>816248000000</v>
      </c>
      <c r="J94" s="5">
        <v>835078000000</v>
      </c>
      <c r="K94" s="5">
        <v>506377000000</v>
      </c>
      <c r="L94" s="5">
        <v>788002000000</v>
      </c>
      <c r="M94" s="5">
        <v>888368000000</v>
      </c>
      <c r="N94" s="5">
        <v>538533000000</v>
      </c>
      <c r="O94" s="5">
        <v>569822000000</v>
      </c>
      <c r="P94" s="5">
        <v>587703000000</v>
      </c>
      <c r="Q94" s="5">
        <v>486344000000</v>
      </c>
      <c r="R94" s="5">
        <v>493621000000</v>
      </c>
      <c r="S94" s="5">
        <v>339270000000</v>
      </c>
      <c r="T94" s="5">
        <v>564312000000</v>
      </c>
      <c r="U94" s="5">
        <v>349050000000</v>
      </c>
      <c r="V94" s="5">
        <v>231454000000</v>
      </c>
      <c r="W94" s="5">
        <v>193499000000</v>
      </c>
      <c r="X94" s="5">
        <v>225004000000</v>
      </c>
      <c r="Y94" s="5">
        <v>104546000000</v>
      </c>
      <c r="Z94" s="5">
        <v>218575000000</v>
      </c>
    </row>
    <row r="95" spans="2:26" ht="15.5" x14ac:dyDescent="0.35">
      <c r="C95" t="s">
        <v>117</v>
      </c>
      <c r="D95" s="5">
        <v>937214000000</v>
      </c>
      <c r="E95" s="5">
        <v>816248000000</v>
      </c>
      <c r="F95" s="5">
        <v>974275000000</v>
      </c>
      <c r="G95" s="5">
        <v>745696000000</v>
      </c>
      <c r="I95" s="5">
        <v>816248000000</v>
      </c>
      <c r="J95" s="5">
        <v>835078000000</v>
      </c>
      <c r="K95" s="5">
        <v>506377000000</v>
      </c>
      <c r="L95" s="5">
        <v>788002000000</v>
      </c>
      <c r="M95" s="5">
        <v>888368000000</v>
      </c>
      <c r="N95" s="5">
        <v>538533000000</v>
      </c>
      <c r="O95" s="5">
        <v>569822000000</v>
      </c>
      <c r="P95" s="5">
        <v>587703000000</v>
      </c>
      <c r="Q95" s="5">
        <v>486344000000</v>
      </c>
      <c r="R95" s="5">
        <v>493621000000</v>
      </c>
      <c r="S95" s="5">
        <v>339270000000</v>
      </c>
      <c r="T95" s="5">
        <v>564312000000</v>
      </c>
      <c r="U95" s="5">
        <v>349050000000</v>
      </c>
      <c r="V95" s="5">
        <v>231454000000</v>
      </c>
      <c r="W95" s="5">
        <v>193499000000</v>
      </c>
      <c r="X95" s="5">
        <v>225004000000</v>
      </c>
      <c r="Y95" s="5">
        <v>104546000000</v>
      </c>
      <c r="Z95" s="5">
        <v>218575000000</v>
      </c>
    </row>
    <row r="96" spans="2:26" ht="15.5" x14ac:dyDescent="0.35">
      <c r="C96" t="s">
        <v>118</v>
      </c>
      <c r="V96" s="5">
        <v>78000000</v>
      </c>
      <c r="W96" s="5">
        <v>1171346000000</v>
      </c>
    </row>
    <row r="97" spans="3:26" ht="15.5" x14ac:dyDescent="0.35">
      <c r="C97" t="s">
        <v>119</v>
      </c>
      <c r="W97" s="5">
        <v>262702000000</v>
      </c>
      <c r="X97" s="5">
        <v>198754000000</v>
      </c>
      <c r="Y97" s="5">
        <v>142509000000</v>
      </c>
      <c r="Z97" s="5">
        <v>650319000000</v>
      </c>
    </row>
    <row r="98" spans="3:26" ht="15.5" x14ac:dyDescent="0.35">
      <c r="C98" t="s">
        <v>120</v>
      </c>
      <c r="D98" s="5">
        <v>2456114000000</v>
      </c>
      <c r="E98" s="5">
        <v>2545446000000</v>
      </c>
      <c r="F98" s="5">
        <v>2185752000000</v>
      </c>
      <c r="G98" s="5">
        <v>2228813000000</v>
      </c>
      <c r="I98" s="5">
        <v>2545446000000</v>
      </c>
      <c r="J98" s="5">
        <v>2040989000000</v>
      </c>
      <c r="K98" s="5">
        <v>1969590000000</v>
      </c>
      <c r="L98" s="5">
        <v>1511559000000</v>
      </c>
      <c r="M98" s="5">
        <v>1586417000000</v>
      </c>
      <c r="N98" s="5">
        <v>1439203000000</v>
      </c>
      <c r="O98" s="5">
        <v>1565429000000</v>
      </c>
      <c r="P98" s="5">
        <v>1893093000000</v>
      </c>
      <c r="Q98" s="5">
        <v>1860579000000</v>
      </c>
      <c r="R98" s="5">
        <v>3471557000000</v>
      </c>
      <c r="S98" s="5">
        <v>3643184000000</v>
      </c>
      <c r="T98" s="5">
        <v>3406548000000</v>
      </c>
      <c r="U98" s="5">
        <v>2925163000000</v>
      </c>
      <c r="V98" s="5">
        <v>2064262000000</v>
      </c>
      <c r="W98" s="5">
        <v>1413534000000</v>
      </c>
      <c r="X98" s="5">
        <v>1057447000000</v>
      </c>
      <c r="Y98" s="5">
        <v>1233082000000</v>
      </c>
      <c r="Z98" s="5">
        <v>1030304000000</v>
      </c>
    </row>
    <row r="99" spans="3:26" ht="15.5" x14ac:dyDescent="0.35">
      <c r="C99" t="s">
        <v>98</v>
      </c>
      <c r="D99" s="5">
        <v>554009000000</v>
      </c>
      <c r="E99" s="5">
        <v>1715542000000</v>
      </c>
      <c r="F99" s="5">
        <v>3867276000000</v>
      </c>
      <c r="G99" s="5">
        <v>992298000000</v>
      </c>
      <c r="I99" s="5">
        <v>1715542000000</v>
      </c>
      <c r="J99" s="5">
        <v>80506000000</v>
      </c>
      <c r="K99" s="5">
        <v>33035000000</v>
      </c>
      <c r="L99" s="5">
        <v>188314000000</v>
      </c>
      <c r="M99" s="5">
        <v>403462000000</v>
      </c>
      <c r="N99" s="5">
        <v>318390000000</v>
      </c>
      <c r="O99" s="5">
        <v>1064120000000</v>
      </c>
      <c r="P99" s="5">
        <v>770234000000</v>
      </c>
      <c r="Q99" s="5">
        <v>816774000000</v>
      </c>
      <c r="R99" s="5">
        <v>791704000000</v>
      </c>
      <c r="S99" s="5">
        <v>464176000000</v>
      </c>
      <c r="T99" s="5">
        <v>381720000000</v>
      </c>
      <c r="U99" s="5">
        <v>308733000000</v>
      </c>
      <c r="V99" s="5">
        <v>-168358000000</v>
      </c>
      <c r="W99" s="5">
        <v>78203000000</v>
      </c>
      <c r="X99" s="5">
        <v>-339207000000</v>
      </c>
      <c r="Y99" s="5">
        <v>-28944000000</v>
      </c>
      <c r="Z99" s="5">
        <v>44019000000</v>
      </c>
    </row>
    <row r="100" spans="3:26" ht="15.5" x14ac:dyDescent="0.35">
      <c r="C100" t="s">
        <v>121</v>
      </c>
      <c r="D100" s="5">
        <v>6645591000000</v>
      </c>
      <c r="E100" s="5">
        <v>6110095000000</v>
      </c>
      <c r="F100" s="5">
        <v>5285796000000</v>
      </c>
      <c r="G100" s="5">
        <v>5237312000000</v>
      </c>
      <c r="I100" s="5">
        <v>6110095000000</v>
      </c>
      <c r="J100" s="5">
        <v>5085659000000</v>
      </c>
      <c r="K100" s="5">
        <v>4861524000000</v>
      </c>
      <c r="L100" s="5">
        <v>4932608000000</v>
      </c>
      <c r="M100" s="5">
        <v>5852668000000</v>
      </c>
      <c r="N100" s="5">
        <v>4808584000000</v>
      </c>
      <c r="O100" s="5">
        <v>5701372000000</v>
      </c>
      <c r="P100" s="5">
        <v>6734460000000</v>
      </c>
      <c r="Q100" s="5">
        <v>10950755000000</v>
      </c>
      <c r="R100" s="5">
        <v>12458290000000</v>
      </c>
      <c r="S100" s="5">
        <v>10863690000000</v>
      </c>
      <c r="T100" s="5">
        <v>11278328000000</v>
      </c>
      <c r="U100" s="5">
        <v>12055961000000</v>
      </c>
      <c r="V100" s="5">
        <v>6961406000000</v>
      </c>
      <c r="W100" s="5">
        <v>5999664000000</v>
      </c>
      <c r="X100" s="5">
        <v>6993267000000</v>
      </c>
      <c r="Y100" s="5">
        <v>5924727000000</v>
      </c>
      <c r="Z100" s="5">
        <v>6255420000000</v>
      </c>
    </row>
    <row r="101" spans="3:26" ht="15.5" x14ac:dyDescent="0.35">
      <c r="C101" t="s">
        <v>122</v>
      </c>
    </row>
    <row r="102" spans="3:26" ht="15.5" x14ac:dyDescent="0.35">
      <c r="C102" t="s">
        <v>123</v>
      </c>
      <c r="R102" s="5">
        <v>20993000000</v>
      </c>
      <c r="S102" s="5">
        <v>17382000000</v>
      </c>
      <c r="T102" s="5">
        <v>17044000000</v>
      </c>
      <c r="U102" s="5">
        <v>51099000000</v>
      </c>
      <c r="V102" s="5">
        <v>49026000000</v>
      </c>
      <c r="W102" s="5">
        <v>53212000000</v>
      </c>
      <c r="X102" s="5">
        <v>1113357000000</v>
      </c>
      <c r="Y102" s="5">
        <v>9447000000</v>
      </c>
      <c r="Z102" s="5">
        <v>10318000000</v>
      </c>
    </row>
    <row r="103" spans="3:26" ht="15.5" x14ac:dyDescent="0.35">
      <c r="C103" t="s">
        <v>332</v>
      </c>
      <c r="D103" s="5">
        <v>3393826000000</v>
      </c>
      <c r="E103" s="5">
        <v>4383651000000</v>
      </c>
      <c r="F103" s="5">
        <v>6459416000000</v>
      </c>
      <c r="G103" s="5">
        <v>2713248000000</v>
      </c>
      <c r="I103" s="5">
        <v>4383651000000</v>
      </c>
      <c r="J103" s="5">
        <v>2256218000000</v>
      </c>
      <c r="K103" s="5">
        <v>2699129000000</v>
      </c>
      <c r="L103" s="5">
        <v>2349951000000</v>
      </c>
      <c r="M103" s="5">
        <v>2250495000000</v>
      </c>
      <c r="N103" s="5">
        <v>2179194000000</v>
      </c>
      <c r="O103" s="5">
        <v>2321452000000</v>
      </c>
      <c r="P103" s="5">
        <v>2566781000000</v>
      </c>
      <c r="Q103" s="5">
        <v>3403823000000</v>
      </c>
      <c r="R103" s="5">
        <v>3719505000000</v>
      </c>
      <c r="S103" s="5">
        <v>4353288000000</v>
      </c>
      <c r="T103" s="5">
        <v>4333697000000</v>
      </c>
      <c r="U103" s="5">
        <v>1866102000000</v>
      </c>
      <c r="V103" s="5">
        <v>606472000000</v>
      </c>
      <c r="W103" s="5">
        <v>642806000000</v>
      </c>
      <c r="X103" s="5">
        <v>316542000000</v>
      </c>
      <c r="Y103" s="5">
        <v>156806000000</v>
      </c>
      <c r="Z103" s="5">
        <v>203434000000</v>
      </c>
    </row>
    <row r="104" spans="3:26" ht="15.5" x14ac:dyDescent="0.35">
      <c r="C104" t="s">
        <v>333</v>
      </c>
      <c r="D104" s="5">
        <v>53108000000</v>
      </c>
      <c r="E104" s="5">
        <v>53131000000</v>
      </c>
      <c r="F104" s="5">
        <v>53601000000</v>
      </c>
      <c r="G104" s="5">
        <v>53624000000</v>
      </c>
      <c r="I104" s="5">
        <v>53131000000</v>
      </c>
      <c r="J104" s="5">
        <v>53671000000</v>
      </c>
      <c r="K104" s="5">
        <v>113262000000</v>
      </c>
      <c r="L104" s="5">
        <v>111312000000</v>
      </c>
      <c r="M104" s="5">
        <v>170868000000</v>
      </c>
      <c r="N104" s="5">
        <v>175785000000</v>
      </c>
      <c r="O104" s="5">
        <v>175841000000</v>
      </c>
      <c r="P104" s="5">
        <v>172126000000</v>
      </c>
      <c r="Q104" s="5">
        <v>165903000000</v>
      </c>
      <c r="R104" s="5">
        <v>165969000000</v>
      </c>
      <c r="S104" s="5">
        <v>100892000000</v>
      </c>
      <c r="T104" s="5">
        <v>102197000000</v>
      </c>
      <c r="U104" s="5">
        <v>103096000000</v>
      </c>
      <c r="V104" s="5">
        <v>107913000000</v>
      </c>
    </row>
    <row r="105" spans="3:26" ht="15.5" x14ac:dyDescent="0.35">
      <c r="C105" t="s">
        <v>124</v>
      </c>
      <c r="D105" s="5">
        <v>1283723000000</v>
      </c>
      <c r="E105" s="5">
        <v>1348954000000</v>
      </c>
      <c r="F105" s="5">
        <v>1409951000000</v>
      </c>
      <c r="G105" s="5">
        <v>1381181000000</v>
      </c>
      <c r="I105" s="5">
        <v>1348954000000</v>
      </c>
      <c r="J105" s="5">
        <v>1489749000000</v>
      </c>
      <c r="K105" s="5">
        <v>1661103000000</v>
      </c>
      <c r="L105" s="5">
        <v>1397886000000</v>
      </c>
      <c r="M105" s="5">
        <v>1781960000000</v>
      </c>
      <c r="N105" s="5">
        <v>2189754000000</v>
      </c>
      <c r="O105" s="5">
        <v>2351877000000</v>
      </c>
      <c r="P105" s="5">
        <v>2553362000000</v>
      </c>
      <c r="Q105" s="5">
        <v>3199960000000</v>
      </c>
      <c r="R105" s="5">
        <v>3353565000000</v>
      </c>
      <c r="S105" s="5">
        <v>3550288000000</v>
      </c>
      <c r="T105" s="5">
        <v>3451142000000</v>
      </c>
      <c r="U105" s="5">
        <v>3019244000000</v>
      </c>
      <c r="V105" s="5">
        <v>2593069000000</v>
      </c>
      <c r="W105" s="5">
        <v>2262732000000</v>
      </c>
      <c r="X105" s="5">
        <v>2012332000000</v>
      </c>
      <c r="Y105" s="5">
        <v>2282299000000</v>
      </c>
      <c r="Z105" s="5">
        <v>2009858000000</v>
      </c>
    </row>
    <row r="106" spans="3:26" ht="15.5" x14ac:dyDescent="0.35">
      <c r="C106" t="s">
        <v>499</v>
      </c>
      <c r="D106" s="5">
        <v>216067000000</v>
      </c>
      <c r="E106" s="5">
        <v>220204000000</v>
      </c>
      <c r="F106" s="5">
        <v>202192000000</v>
      </c>
      <c r="G106" s="5">
        <v>205869000000</v>
      </c>
      <c r="I106" s="5">
        <v>220204000000</v>
      </c>
      <c r="J106" s="5">
        <v>218502000000</v>
      </c>
      <c r="K106" s="5">
        <v>213550000000</v>
      </c>
      <c r="L106" s="5">
        <v>130342000000</v>
      </c>
      <c r="M106" s="5">
        <v>69514000000</v>
      </c>
      <c r="N106" s="5">
        <v>108358000000</v>
      </c>
      <c r="O106" s="5">
        <v>114294000000</v>
      </c>
      <c r="P106" s="5">
        <v>147835000000</v>
      </c>
      <c r="Q106" s="5">
        <v>150350000000</v>
      </c>
      <c r="R106" s="5">
        <v>212157000000</v>
      </c>
      <c r="S106" s="5">
        <v>241624000000</v>
      </c>
      <c r="T106" s="5">
        <v>203941000000</v>
      </c>
      <c r="U106" s="5">
        <v>193331000000</v>
      </c>
      <c r="V106" s="5">
        <v>177331000000</v>
      </c>
      <c r="W106" s="5">
        <v>175966000000</v>
      </c>
      <c r="X106" s="5">
        <v>117499000000</v>
      </c>
      <c r="Y106" s="5">
        <v>207285000000</v>
      </c>
      <c r="Z106" s="5">
        <v>214050000000</v>
      </c>
    </row>
    <row r="107" spans="3:26" ht="15.5" x14ac:dyDescent="0.35">
      <c r="C107" t="s">
        <v>125</v>
      </c>
      <c r="D107" s="5">
        <v>359692000000</v>
      </c>
      <c r="E107" s="5">
        <v>362125000000</v>
      </c>
      <c r="F107" s="5">
        <v>419906000000</v>
      </c>
      <c r="G107" s="5">
        <v>418512000000</v>
      </c>
      <c r="I107" s="5">
        <v>362125000000</v>
      </c>
      <c r="J107" s="5">
        <v>418614000000</v>
      </c>
      <c r="K107" s="5">
        <v>447629000000</v>
      </c>
      <c r="L107" s="5">
        <v>446172000000</v>
      </c>
      <c r="M107" s="5">
        <v>472468000000</v>
      </c>
      <c r="N107" s="5">
        <v>623287000000</v>
      </c>
      <c r="O107" s="5">
        <v>646058000000</v>
      </c>
      <c r="P107" s="5">
        <v>844819000000</v>
      </c>
      <c r="Q107" s="5">
        <v>652221000000</v>
      </c>
      <c r="R107" s="5">
        <v>317321000000</v>
      </c>
      <c r="S107" s="5">
        <v>652374000000</v>
      </c>
      <c r="T107" s="5">
        <v>546751000000</v>
      </c>
      <c r="U107" s="5">
        <v>380324000000</v>
      </c>
      <c r="V107" s="5">
        <v>262104000000</v>
      </c>
      <c r="W107" s="5">
        <v>339505000000</v>
      </c>
      <c r="X107" s="5">
        <v>310429000000</v>
      </c>
      <c r="Y107" s="5">
        <v>61641000000</v>
      </c>
      <c r="Z107" s="5">
        <v>116960000000</v>
      </c>
    </row>
    <row r="108" spans="3:26" ht="15.5" x14ac:dyDescent="0.35">
      <c r="C108" t="s">
        <v>127</v>
      </c>
      <c r="D108" s="5">
        <v>7751855000000</v>
      </c>
      <c r="E108" s="5">
        <v>8977992000000</v>
      </c>
      <c r="F108" s="5">
        <v>11287246000000</v>
      </c>
      <c r="G108" s="5">
        <v>8362856000000</v>
      </c>
      <c r="I108" s="5">
        <v>8977992000000</v>
      </c>
      <c r="J108" s="5">
        <v>8043061000000</v>
      </c>
      <c r="K108" s="5">
        <v>8229132000000</v>
      </c>
      <c r="L108" s="5">
        <v>8150033000000</v>
      </c>
      <c r="M108" s="5">
        <v>8908315000000</v>
      </c>
      <c r="N108" s="5">
        <v>10873822000000</v>
      </c>
      <c r="O108" s="5">
        <v>9582529000000</v>
      </c>
      <c r="P108" s="5">
        <v>10426442000000</v>
      </c>
      <c r="Q108" s="5">
        <v>11914040000000</v>
      </c>
      <c r="R108" s="5">
        <v>11664381000000</v>
      </c>
      <c r="S108" s="5">
        <v>11870112000000</v>
      </c>
      <c r="T108" s="5">
        <v>11519877000000</v>
      </c>
      <c r="U108" s="5">
        <v>8199308000000</v>
      </c>
      <c r="V108" s="5">
        <v>7126777000000</v>
      </c>
      <c r="W108" s="5">
        <v>8315043000000</v>
      </c>
      <c r="X108" s="5">
        <v>7023419000000</v>
      </c>
      <c r="Y108" s="5">
        <v>5943650000000</v>
      </c>
      <c r="Z108" s="5">
        <v>5206438000000</v>
      </c>
    </row>
    <row r="109" spans="3:26" ht="15.5" x14ac:dyDescent="0.35">
      <c r="C109" t="s">
        <v>128</v>
      </c>
      <c r="D109" s="5">
        <v>14397446000000</v>
      </c>
      <c r="E109" s="5">
        <v>15088087000000</v>
      </c>
      <c r="F109" s="5">
        <v>16573042000000</v>
      </c>
      <c r="G109" s="5">
        <v>13600168000000</v>
      </c>
      <c r="I109" s="5">
        <v>15088087000000</v>
      </c>
      <c r="J109" s="5">
        <v>13128720000000</v>
      </c>
      <c r="K109" s="5">
        <v>13090656000000</v>
      </c>
      <c r="L109" s="5">
        <v>13082641000000</v>
      </c>
      <c r="M109" s="5">
        <v>14760983000000</v>
      </c>
      <c r="N109" s="5">
        <v>15682406000000</v>
      </c>
      <c r="O109" s="5">
        <v>15283901000000</v>
      </c>
      <c r="P109" s="5">
        <v>17160902000000</v>
      </c>
      <c r="Q109" s="5">
        <v>22864795000000</v>
      </c>
      <c r="R109" s="5">
        <v>24122671000000</v>
      </c>
      <c r="S109" s="5">
        <v>22733802000000</v>
      </c>
      <c r="T109" s="5">
        <v>22798205000000</v>
      </c>
      <c r="U109" s="5">
        <v>20255269000000</v>
      </c>
      <c r="V109" s="5">
        <v>14088183000000</v>
      </c>
      <c r="W109" s="5">
        <v>14314707000000</v>
      </c>
      <c r="X109" s="5">
        <v>14016686000000</v>
      </c>
      <c r="Y109" s="5">
        <v>11868377000000</v>
      </c>
      <c r="Z109" s="5">
        <v>11461858000000</v>
      </c>
    </row>
    <row r="110" spans="3:26" ht="15.5" x14ac:dyDescent="0.35">
      <c r="C110" t="s">
        <v>129</v>
      </c>
    </row>
    <row r="111" spans="3:26" ht="15.5" x14ac:dyDescent="0.35">
      <c r="C111" t="s">
        <v>130</v>
      </c>
    </row>
    <row r="112" spans="3:26" ht="15.5" x14ac:dyDescent="0.35">
      <c r="C112" t="s">
        <v>131</v>
      </c>
      <c r="D112" s="5">
        <v>5835455000000</v>
      </c>
      <c r="E112" s="5">
        <v>5846045000000</v>
      </c>
      <c r="F112" s="5">
        <v>5081626000000</v>
      </c>
      <c r="G112" s="5">
        <v>4954937000000</v>
      </c>
      <c r="I112" s="5">
        <v>5846045000000</v>
      </c>
      <c r="J112" s="5">
        <v>5080048000000</v>
      </c>
      <c r="K112" s="5">
        <v>4859364000000</v>
      </c>
      <c r="L112" s="5">
        <v>4737302000000</v>
      </c>
      <c r="M112" s="5">
        <v>5165883000000</v>
      </c>
      <c r="N112" s="5">
        <v>5815645000000</v>
      </c>
      <c r="O112" s="5">
        <v>5505982000000</v>
      </c>
      <c r="P112" s="5">
        <v>5943688000000</v>
      </c>
      <c r="Q112" s="5">
        <v>9438998000000</v>
      </c>
      <c r="R112" s="5">
        <v>9481086000000</v>
      </c>
      <c r="S112" s="5">
        <v>8875098000000</v>
      </c>
      <c r="T112" s="5">
        <v>8371770000000</v>
      </c>
      <c r="U112" s="5">
        <v>7851921000000</v>
      </c>
      <c r="V112" s="5">
        <v>4671652000000</v>
      </c>
      <c r="W112" s="5">
        <v>4042864000000</v>
      </c>
      <c r="X112" s="5">
        <v>3705603000000</v>
      </c>
      <c r="Y112" s="5">
        <v>3625814000000</v>
      </c>
      <c r="Z112" s="5">
        <v>5219822000000</v>
      </c>
    </row>
    <row r="113" spans="3:26" ht="15.5" x14ac:dyDescent="0.35">
      <c r="C113" t="s">
        <v>132</v>
      </c>
      <c r="D113" s="5">
        <v>717000000000</v>
      </c>
      <c r="E113" s="5">
        <v>702000000000</v>
      </c>
      <c r="F113" s="5">
        <v>472000000000</v>
      </c>
      <c r="G113" s="5">
        <v>377000000000</v>
      </c>
      <c r="I113" s="5">
        <v>702000000000</v>
      </c>
      <c r="J113" s="5">
        <v>372000000000</v>
      </c>
      <c r="K113" s="5">
        <v>410000000000</v>
      </c>
      <c r="L113" s="5">
        <v>489184000000</v>
      </c>
      <c r="M113" s="5">
        <v>665570000000</v>
      </c>
      <c r="N113" s="5">
        <v>991688000000</v>
      </c>
      <c r="O113" s="5">
        <v>741179000000</v>
      </c>
      <c r="P113" s="5">
        <v>1012954000000</v>
      </c>
      <c r="Q113" s="5">
        <v>1642747000000</v>
      </c>
      <c r="R113" s="5">
        <v>504666000000</v>
      </c>
      <c r="S113" s="5">
        <v>913526000000</v>
      </c>
      <c r="T113" s="5">
        <v>385910000000</v>
      </c>
      <c r="U113" s="5">
        <v>117062000000</v>
      </c>
      <c r="V113" s="5">
        <v>503849000000</v>
      </c>
      <c r="W113" s="5">
        <v>225254000000</v>
      </c>
      <c r="X113" s="5">
        <v>403648000000</v>
      </c>
      <c r="Y113" s="5">
        <v>249128000000</v>
      </c>
      <c r="Z113" s="5">
        <v>466879000000</v>
      </c>
    </row>
    <row r="114" spans="3:26" ht="15.5" x14ac:dyDescent="0.35">
      <c r="C114" t="s">
        <v>137</v>
      </c>
      <c r="Z114" s="5">
        <v>3285000000</v>
      </c>
    </row>
    <row r="115" spans="3:26" ht="15.5" x14ac:dyDescent="0.35">
      <c r="C115" t="s">
        <v>133</v>
      </c>
    </row>
    <row r="116" spans="3:26" ht="15.5" x14ac:dyDescent="0.35">
      <c r="C116" t="s">
        <v>335</v>
      </c>
      <c r="D116" s="5">
        <v>1644380000000</v>
      </c>
      <c r="E116" s="5">
        <v>1942215000000</v>
      </c>
      <c r="F116" s="5">
        <v>1615187000000</v>
      </c>
      <c r="G116" s="5">
        <v>1701532000000</v>
      </c>
      <c r="I116" s="5">
        <v>1942215000000</v>
      </c>
      <c r="J116" s="5">
        <v>1639451000000</v>
      </c>
      <c r="K116" s="5">
        <v>1429857000000</v>
      </c>
      <c r="L116" s="5">
        <v>1311927000000</v>
      </c>
      <c r="M116" s="5">
        <v>1359427000000</v>
      </c>
      <c r="N116" s="5">
        <v>1393456000000</v>
      </c>
      <c r="O116" s="5">
        <v>1497387000000</v>
      </c>
      <c r="P116" s="5">
        <v>1767744000000</v>
      </c>
      <c r="Q116" s="5">
        <v>1933339000000</v>
      </c>
      <c r="R116" s="5">
        <v>2961395000000</v>
      </c>
      <c r="S116" s="5">
        <v>2394715000000</v>
      </c>
      <c r="T116" s="5">
        <v>2679399000000</v>
      </c>
      <c r="U116" s="5">
        <v>2677231000000</v>
      </c>
      <c r="V116" s="5">
        <v>1908022000000</v>
      </c>
      <c r="W116" s="5">
        <v>1569922000000</v>
      </c>
      <c r="X116" s="5">
        <v>1183100000000</v>
      </c>
      <c r="Y116" s="5">
        <v>1331339000000</v>
      </c>
      <c r="Z116" s="5">
        <v>1252403000000</v>
      </c>
    </row>
    <row r="117" spans="3:26" ht="15.5" x14ac:dyDescent="0.35">
      <c r="C117" t="s">
        <v>134</v>
      </c>
      <c r="W117" s="5">
        <v>357336000000</v>
      </c>
      <c r="X117" s="5">
        <v>672749000000</v>
      </c>
      <c r="Y117" s="5">
        <v>187163000000</v>
      </c>
      <c r="Z117" s="5">
        <v>459468000000</v>
      </c>
    </row>
    <row r="118" spans="3:26" ht="15.5" x14ac:dyDescent="0.35">
      <c r="C118" t="s">
        <v>337</v>
      </c>
      <c r="W118" s="5">
        <v>357336000000</v>
      </c>
      <c r="X118" s="5">
        <v>672749000000</v>
      </c>
      <c r="Y118" s="5">
        <v>187163000000</v>
      </c>
      <c r="Z118" s="5">
        <v>459468000000</v>
      </c>
    </row>
    <row r="119" spans="3:26" ht="15.5" x14ac:dyDescent="0.35">
      <c r="C119" t="s">
        <v>136</v>
      </c>
      <c r="D119" s="5">
        <v>953777000000</v>
      </c>
      <c r="E119" s="5">
        <v>930504000000</v>
      </c>
      <c r="F119" s="5">
        <v>869862000000</v>
      </c>
      <c r="G119" s="5">
        <v>893692000000</v>
      </c>
      <c r="I119" s="5">
        <v>930504000000</v>
      </c>
      <c r="J119" s="5">
        <v>911345000000</v>
      </c>
      <c r="K119" s="5">
        <v>879015000000</v>
      </c>
      <c r="L119" s="5">
        <v>998154000000</v>
      </c>
      <c r="M119" s="5">
        <v>935387000000</v>
      </c>
      <c r="N119" s="5">
        <v>1007619000000</v>
      </c>
      <c r="O119" s="5">
        <v>999997000000</v>
      </c>
      <c r="P119" s="5">
        <v>1155176000000</v>
      </c>
      <c r="Q119" s="5">
        <v>1260365000000</v>
      </c>
      <c r="R119" s="5">
        <v>1494641000000</v>
      </c>
      <c r="S119" s="5">
        <v>1384071000000</v>
      </c>
      <c r="T119" s="5">
        <v>1138899000000</v>
      </c>
      <c r="U119" s="5">
        <v>924650000000</v>
      </c>
      <c r="V119" s="5">
        <v>670918000000</v>
      </c>
      <c r="W119" s="5">
        <v>812531000000</v>
      </c>
      <c r="X119" s="5">
        <v>694149000000</v>
      </c>
      <c r="Y119" s="5">
        <v>634378000000</v>
      </c>
      <c r="Z119" s="5">
        <v>526239000000</v>
      </c>
    </row>
    <row r="120" spans="3:26" ht="15.5" x14ac:dyDescent="0.35">
      <c r="C120" t="s">
        <v>500</v>
      </c>
      <c r="D120" s="5">
        <v>362529000000</v>
      </c>
      <c r="E120" s="5">
        <v>386133000000</v>
      </c>
      <c r="F120" s="5">
        <v>353464000000</v>
      </c>
      <c r="G120" s="5">
        <v>353526000000</v>
      </c>
      <c r="I120" s="5">
        <v>386133000000</v>
      </c>
      <c r="J120" s="5">
        <v>454047000000</v>
      </c>
      <c r="K120" s="5">
        <v>449877000000</v>
      </c>
      <c r="L120" s="5">
        <v>510094000000</v>
      </c>
      <c r="M120" s="5">
        <v>506172000000</v>
      </c>
      <c r="N120" s="5">
        <v>686515000000</v>
      </c>
      <c r="O120" s="5">
        <v>522918000000</v>
      </c>
      <c r="P120" s="5">
        <v>501918000000</v>
      </c>
      <c r="Q120" s="5">
        <v>425314000000</v>
      </c>
      <c r="R120" s="5">
        <v>512627000000</v>
      </c>
      <c r="S120" s="5">
        <v>480444000000</v>
      </c>
      <c r="T120" s="5">
        <v>398255000000</v>
      </c>
      <c r="U120" s="5">
        <v>483267000000</v>
      </c>
      <c r="V120" s="5">
        <v>330148000000</v>
      </c>
    </row>
    <row r="121" spans="3:26" ht="15.5" x14ac:dyDescent="0.35">
      <c r="C121" t="s">
        <v>135</v>
      </c>
      <c r="D121" s="5">
        <v>96451000000</v>
      </c>
      <c r="E121" s="5">
        <v>62896000000</v>
      </c>
      <c r="F121" s="5">
        <v>86296000000</v>
      </c>
      <c r="G121" s="5">
        <v>69837000000</v>
      </c>
      <c r="I121" s="5">
        <v>62896000000</v>
      </c>
      <c r="J121" s="5">
        <v>57187000000</v>
      </c>
      <c r="K121" s="5">
        <v>102191000000</v>
      </c>
      <c r="L121" s="5">
        <v>75632000000</v>
      </c>
      <c r="M121" s="5">
        <v>220555000000</v>
      </c>
      <c r="N121" s="5">
        <v>209004000000</v>
      </c>
      <c r="O121" s="5">
        <v>209924000000</v>
      </c>
      <c r="P121" s="5">
        <v>215964000000</v>
      </c>
      <c r="Q121" s="5">
        <v>114354000000</v>
      </c>
      <c r="R121" s="5">
        <v>121071000000</v>
      </c>
      <c r="S121" s="5">
        <v>129321000000</v>
      </c>
      <c r="T121" s="5">
        <v>211522000000</v>
      </c>
      <c r="U121" s="5">
        <v>97626000000</v>
      </c>
      <c r="V121" s="5">
        <v>113871000000</v>
      </c>
      <c r="W121" s="5">
        <v>65757000000</v>
      </c>
      <c r="X121" s="5">
        <v>112485000000</v>
      </c>
      <c r="Y121" s="5">
        <v>55071000000</v>
      </c>
      <c r="Z121" s="5">
        <v>68439000000</v>
      </c>
    </row>
    <row r="122" spans="3:26" ht="15.5" x14ac:dyDescent="0.35">
      <c r="C122" t="s">
        <v>138</v>
      </c>
    </row>
    <row r="123" spans="3:26" ht="15.5" x14ac:dyDescent="0.35">
      <c r="C123" t="s">
        <v>139</v>
      </c>
      <c r="D123" s="5">
        <v>1403922000000</v>
      </c>
      <c r="E123" s="5">
        <v>961907000000</v>
      </c>
      <c r="F123" s="5">
        <v>946009000000</v>
      </c>
      <c r="G123" s="5">
        <v>991237000000</v>
      </c>
      <c r="I123" s="5">
        <v>961907000000</v>
      </c>
      <c r="J123" s="5">
        <v>1146254000000</v>
      </c>
      <c r="K123" s="5">
        <v>1320153000000</v>
      </c>
      <c r="L123" s="5">
        <v>1375539000000</v>
      </c>
      <c r="M123" s="5">
        <v>2555479000000</v>
      </c>
      <c r="N123" s="5">
        <v>2159536000000</v>
      </c>
      <c r="O123" s="5">
        <v>2787351000000</v>
      </c>
      <c r="P123" s="5">
        <v>3597614000000</v>
      </c>
      <c r="Q123" s="5">
        <v>3111276000000</v>
      </c>
      <c r="R123" s="5">
        <v>780630000000</v>
      </c>
      <c r="S123" s="5">
        <v>419363000000</v>
      </c>
      <c r="T123" s="5">
        <v>26565000000</v>
      </c>
      <c r="U123" s="5">
        <v>68380000000</v>
      </c>
      <c r="V123" s="5">
        <v>1493054000000</v>
      </c>
      <c r="W123" s="5">
        <v>1421634000000</v>
      </c>
      <c r="X123" s="5">
        <v>411601000000</v>
      </c>
      <c r="Y123" s="5">
        <v>1744074000000</v>
      </c>
      <c r="Z123" s="5">
        <v>2368247000000</v>
      </c>
    </row>
    <row r="124" spans="3:26" ht="15.5" x14ac:dyDescent="0.35">
      <c r="C124" t="s">
        <v>142</v>
      </c>
      <c r="R124" s="5">
        <v>3075258000000</v>
      </c>
      <c r="S124" s="5">
        <v>3149429000000</v>
      </c>
      <c r="T124" s="5">
        <v>2830196000000</v>
      </c>
      <c r="U124" s="5">
        <v>2394726000000</v>
      </c>
      <c r="V124" s="5">
        <v>51747000000</v>
      </c>
      <c r="W124" s="5">
        <v>186505000000</v>
      </c>
      <c r="X124" s="5">
        <v>523666000000</v>
      </c>
      <c r="Y124" s="5">
        <v>521807000000</v>
      </c>
    </row>
    <row r="125" spans="3:26" ht="15.5" x14ac:dyDescent="0.35">
      <c r="C125" t="s">
        <v>426</v>
      </c>
      <c r="V125" s="5">
        <v>135493000000</v>
      </c>
    </row>
    <row r="126" spans="3:26" ht="15.5" x14ac:dyDescent="0.35">
      <c r="C126" t="s">
        <v>140</v>
      </c>
      <c r="D126" s="5">
        <v>3693000000</v>
      </c>
      <c r="E126" s="5">
        <v>4210000000</v>
      </c>
      <c r="F126" s="5">
        <v>5084000000</v>
      </c>
      <c r="G126" s="5">
        <v>5812000000</v>
      </c>
      <c r="I126" s="5">
        <v>4210000000</v>
      </c>
      <c r="J126" s="5">
        <v>7449000000</v>
      </c>
      <c r="K126" s="5">
        <v>10261000000</v>
      </c>
      <c r="L126" s="5">
        <v>12466000000</v>
      </c>
      <c r="M126" s="5">
        <v>13556000000</v>
      </c>
      <c r="N126" s="5">
        <v>28189000000</v>
      </c>
      <c r="O126" s="5">
        <v>53443000000</v>
      </c>
      <c r="P126" s="5">
        <v>108568000000</v>
      </c>
      <c r="Q126" s="5">
        <v>130645000000</v>
      </c>
      <c r="R126" s="5">
        <v>117989000000</v>
      </c>
      <c r="S126" s="5">
        <v>155105000000</v>
      </c>
    </row>
    <row r="127" spans="3:26" ht="15.5" x14ac:dyDescent="0.35">
      <c r="C127" t="s">
        <v>143</v>
      </c>
      <c r="D127" s="5">
        <v>401186000000</v>
      </c>
      <c r="E127" s="5">
        <v>332068000000</v>
      </c>
      <c r="F127" s="5">
        <v>311714000000</v>
      </c>
      <c r="G127" s="5">
        <v>313227000000</v>
      </c>
      <c r="I127" s="5">
        <v>332068000000</v>
      </c>
      <c r="J127" s="5">
        <v>312440000000</v>
      </c>
      <c r="K127" s="5">
        <v>316485000000</v>
      </c>
      <c r="L127" s="5">
        <v>324643000000</v>
      </c>
      <c r="M127" s="5">
        <v>197391000000</v>
      </c>
      <c r="N127" s="5">
        <v>538267000000</v>
      </c>
      <c r="O127" s="5">
        <v>734520000000</v>
      </c>
      <c r="P127" s="5">
        <v>487866000000</v>
      </c>
      <c r="Q127" s="5">
        <v>393312000000</v>
      </c>
      <c r="R127" s="5">
        <v>96621000000</v>
      </c>
      <c r="S127" s="5">
        <v>74371000000</v>
      </c>
      <c r="T127" s="5">
        <v>75982000000</v>
      </c>
      <c r="U127" s="5">
        <v>257978000000</v>
      </c>
      <c r="V127" s="5">
        <v>626456000000</v>
      </c>
      <c r="W127" s="5">
        <v>862993000000</v>
      </c>
      <c r="X127" s="5">
        <v>472629000000</v>
      </c>
      <c r="Y127" s="5">
        <v>1093518000000</v>
      </c>
      <c r="Z127" s="5">
        <v>1851723000000</v>
      </c>
    </row>
    <row r="128" spans="3:26" ht="15.5" x14ac:dyDescent="0.35">
      <c r="C128" t="s">
        <v>501</v>
      </c>
      <c r="Z128" s="5">
        <v>18002000000</v>
      </c>
    </row>
    <row r="129" spans="3:26" ht="15.5" x14ac:dyDescent="0.35">
      <c r="C129" t="s">
        <v>144</v>
      </c>
      <c r="D129" s="5">
        <v>3298798000000</v>
      </c>
      <c r="E129" s="5">
        <v>2945961000000</v>
      </c>
      <c r="F129" s="5">
        <v>2982801000000</v>
      </c>
      <c r="G129" s="5">
        <v>3031317000000</v>
      </c>
      <c r="I129" s="5">
        <v>2945961000000</v>
      </c>
      <c r="J129" s="5">
        <v>3187225000000</v>
      </c>
      <c r="K129" s="5">
        <v>3529659000000</v>
      </c>
      <c r="L129" s="5">
        <v>3751337000000</v>
      </c>
      <c r="M129" s="5">
        <v>5066659000000</v>
      </c>
      <c r="N129" s="5">
        <v>5903398000000</v>
      </c>
      <c r="O129" s="5">
        <v>4159940000000</v>
      </c>
      <c r="P129" s="5">
        <v>4962864000000</v>
      </c>
      <c r="Q129" s="5">
        <v>5889907000000</v>
      </c>
      <c r="R129" s="5">
        <v>5277114000000</v>
      </c>
      <c r="S129" s="5">
        <v>4946073000000</v>
      </c>
      <c r="T129" s="5">
        <v>4130864000000</v>
      </c>
      <c r="U129" s="5">
        <v>3426221000000</v>
      </c>
      <c r="V129" s="5">
        <v>2363458000000</v>
      </c>
      <c r="W129" s="5">
        <v>2123104000000</v>
      </c>
      <c r="X129" s="5">
        <v>1810532000000</v>
      </c>
      <c r="Y129" s="5">
        <v>4799972000000</v>
      </c>
      <c r="Z129" s="5">
        <v>3062210000000</v>
      </c>
    </row>
    <row r="130" spans="3:26" ht="15.5" x14ac:dyDescent="0.35">
      <c r="C130" t="s">
        <v>145</v>
      </c>
      <c r="D130" s="5">
        <v>3298798000000</v>
      </c>
      <c r="E130" s="5">
        <v>2945961000000</v>
      </c>
      <c r="F130" s="5">
        <v>2982801000000</v>
      </c>
      <c r="G130" s="5">
        <v>3031317000000</v>
      </c>
      <c r="I130" s="5">
        <v>2945961000000</v>
      </c>
      <c r="J130" s="5">
        <v>3187225000000</v>
      </c>
      <c r="K130" s="5">
        <v>3529659000000</v>
      </c>
      <c r="L130" s="5">
        <v>3751337000000</v>
      </c>
      <c r="M130" s="5">
        <v>5066659000000</v>
      </c>
      <c r="N130" s="5">
        <v>5903398000000</v>
      </c>
      <c r="O130" s="5">
        <v>4159940000000</v>
      </c>
      <c r="P130" s="5">
        <v>4962864000000</v>
      </c>
      <c r="Q130" s="5">
        <v>5889907000000</v>
      </c>
      <c r="R130" s="5">
        <v>5277114000000</v>
      </c>
      <c r="S130" s="5">
        <v>4946073000000</v>
      </c>
      <c r="T130" s="5">
        <v>4130864000000</v>
      </c>
      <c r="U130" s="5">
        <v>3426221000000</v>
      </c>
      <c r="V130" s="5">
        <v>2363458000000</v>
      </c>
      <c r="W130" s="5">
        <v>2123104000000</v>
      </c>
      <c r="X130" s="5">
        <v>1810532000000</v>
      </c>
      <c r="Y130" s="5">
        <v>4799972000000</v>
      </c>
      <c r="Z130" s="5">
        <v>3062210000000</v>
      </c>
    </row>
    <row r="131" spans="3:26" ht="15.5" x14ac:dyDescent="0.35">
      <c r="C131" t="s">
        <v>424</v>
      </c>
      <c r="R131" s="5">
        <v>1212000000</v>
      </c>
      <c r="S131" s="5">
        <v>1212000000</v>
      </c>
      <c r="T131" s="5">
        <v>1212000000</v>
      </c>
      <c r="U131" s="5">
        <v>307000000</v>
      </c>
      <c r="V131" s="5">
        <v>3305000000</v>
      </c>
      <c r="W131" s="5">
        <v>3811000000</v>
      </c>
      <c r="X131" s="5">
        <v>246897000000</v>
      </c>
      <c r="Y131" s="5">
        <v>5731000000</v>
      </c>
      <c r="Z131" s="5">
        <v>3643000000</v>
      </c>
    </row>
    <row r="132" spans="3:26" ht="15.5" x14ac:dyDescent="0.35">
      <c r="C132" t="s">
        <v>148</v>
      </c>
    </row>
    <row r="133" spans="3:26" ht="15.5" x14ac:dyDescent="0.35">
      <c r="C133" t="s">
        <v>149</v>
      </c>
      <c r="D133" s="5">
        <v>1407615000000</v>
      </c>
      <c r="E133" s="5">
        <v>966117000000</v>
      </c>
      <c r="F133" s="5">
        <v>951093000000</v>
      </c>
      <c r="G133" s="5">
        <v>997049000000</v>
      </c>
      <c r="I133" s="5">
        <v>966117000000</v>
      </c>
      <c r="J133" s="5">
        <v>1153703000000</v>
      </c>
      <c r="K133" s="5">
        <v>1330414000000</v>
      </c>
      <c r="L133" s="5">
        <v>1388005000000</v>
      </c>
      <c r="M133" s="5">
        <v>2569035000000</v>
      </c>
      <c r="N133" s="5">
        <v>2187725000000</v>
      </c>
      <c r="O133" s="5">
        <v>2840794000000</v>
      </c>
      <c r="P133" s="5">
        <v>3706182000000</v>
      </c>
      <c r="Q133" s="5">
        <v>3241921000000</v>
      </c>
      <c r="R133" s="5">
        <v>3973877000000</v>
      </c>
      <c r="S133" s="5">
        <v>3723897000000</v>
      </c>
      <c r="T133" s="5">
        <v>2856761000000</v>
      </c>
      <c r="U133" s="5">
        <v>2463106000000</v>
      </c>
      <c r="V133" s="5">
        <v>1680294000000</v>
      </c>
      <c r="W133" s="5">
        <v>1608139000000</v>
      </c>
      <c r="X133" s="5">
        <v>935267000000</v>
      </c>
      <c r="Y133" s="5">
        <v>2265881000000</v>
      </c>
      <c r="Z133" s="5">
        <v>2368247000000</v>
      </c>
    </row>
    <row r="134" spans="3:26" ht="15.5" x14ac:dyDescent="0.35">
      <c r="C134" t="s">
        <v>502</v>
      </c>
      <c r="Y134" s="5">
        <v>1788211000000</v>
      </c>
    </row>
    <row r="135" spans="3:26" ht="15.5" x14ac:dyDescent="0.35">
      <c r="C135" t="s">
        <v>146</v>
      </c>
      <c r="D135" s="5">
        <v>147942000000</v>
      </c>
      <c r="E135" s="5">
        <v>145348000000</v>
      </c>
      <c r="F135" s="5">
        <v>147485000000</v>
      </c>
      <c r="G135" s="5">
        <v>140856000000</v>
      </c>
      <c r="I135" s="5">
        <v>145348000000</v>
      </c>
      <c r="J135" s="5">
        <v>152893000000</v>
      </c>
      <c r="K135" s="5">
        <v>132578000000</v>
      </c>
      <c r="L135" s="5">
        <v>135240000000</v>
      </c>
      <c r="M135" s="5">
        <v>170744000000</v>
      </c>
      <c r="N135" s="5">
        <v>205906000000</v>
      </c>
      <c r="O135" s="5">
        <v>155209000000</v>
      </c>
      <c r="P135" s="5">
        <v>80207000000</v>
      </c>
      <c r="Q135" s="5">
        <v>2671000000</v>
      </c>
      <c r="R135" s="5">
        <v>1972000000</v>
      </c>
      <c r="S135" s="5">
        <v>4444000000</v>
      </c>
      <c r="T135" s="5">
        <v>6885000000</v>
      </c>
      <c r="U135" s="5">
        <v>6422000000</v>
      </c>
      <c r="V135" s="5">
        <v>5175000000</v>
      </c>
      <c r="W135" s="5">
        <v>9239000000</v>
      </c>
      <c r="X135" s="5">
        <v>5685000000</v>
      </c>
      <c r="Y135" s="5">
        <v>1372000000</v>
      </c>
      <c r="Z135" s="5">
        <v>9457000000</v>
      </c>
    </row>
    <row r="136" spans="3:26" ht="15.5" x14ac:dyDescent="0.35">
      <c r="C136" t="s">
        <v>503</v>
      </c>
      <c r="L136" s="5">
        <v>94792000000</v>
      </c>
      <c r="M136" s="5">
        <v>16247000000</v>
      </c>
      <c r="N136" s="5">
        <v>338190000000</v>
      </c>
      <c r="O136" s="5">
        <v>146126000000</v>
      </c>
      <c r="P136" s="5">
        <v>799020000000</v>
      </c>
      <c r="Q136" s="5">
        <v>2173092000000</v>
      </c>
      <c r="R136" s="5">
        <v>901302000000</v>
      </c>
      <c r="S136" s="5">
        <v>842321000000</v>
      </c>
      <c r="T136" s="5">
        <v>962168000000</v>
      </c>
      <c r="U136" s="5">
        <v>707615000000</v>
      </c>
      <c r="V136" s="5">
        <v>490723000000</v>
      </c>
      <c r="W136" s="5">
        <v>491668000000</v>
      </c>
      <c r="X136" s="5">
        <v>359432000000</v>
      </c>
      <c r="Y136" s="5">
        <v>430781000000</v>
      </c>
      <c r="Z136" s="5">
        <v>313434000000</v>
      </c>
    </row>
    <row r="137" spans="3:26" ht="15.5" x14ac:dyDescent="0.35">
      <c r="C137" t="s">
        <v>150</v>
      </c>
      <c r="D137" s="5">
        <v>9134253000000</v>
      </c>
      <c r="E137" s="5">
        <v>8792006000000</v>
      </c>
      <c r="F137" s="5">
        <v>8064427000000</v>
      </c>
      <c r="G137" s="5">
        <v>7986254000000</v>
      </c>
      <c r="I137" s="5">
        <v>8792006000000</v>
      </c>
      <c r="J137" s="5">
        <v>8267273000000</v>
      </c>
      <c r="K137" s="5">
        <v>8389023000000</v>
      </c>
      <c r="L137" s="5">
        <v>8488639000000</v>
      </c>
      <c r="M137" s="5">
        <v>10232542000000</v>
      </c>
      <c r="N137" s="5">
        <v>11719043000000</v>
      </c>
      <c r="O137" s="5">
        <v>9665922000000</v>
      </c>
      <c r="P137" s="5">
        <v>10906552000000</v>
      </c>
      <c r="Q137" s="5">
        <v>15328905000000</v>
      </c>
      <c r="R137" s="5">
        <v>14758200000000</v>
      </c>
      <c r="S137" s="5">
        <v>13821171000000</v>
      </c>
      <c r="T137" s="5">
        <v>12502634000000</v>
      </c>
      <c r="U137" s="5">
        <v>11278142000000</v>
      </c>
      <c r="V137" s="5">
        <v>7035110000000</v>
      </c>
      <c r="W137" s="5">
        <v>6165968000000</v>
      </c>
      <c r="X137" s="5">
        <v>5516135000000</v>
      </c>
      <c r="Y137" s="5">
        <v>8425786000000</v>
      </c>
      <c r="Z137" s="5">
        <v>8282032000000</v>
      </c>
    </row>
    <row r="138" spans="3:26" ht="15.5" x14ac:dyDescent="0.35">
      <c r="C138" t="s">
        <v>151</v>
      </c>
    </row>
    <row r="139" spans="3:26" ht="15.5" x14ac:dyDescent="0.35">
      <c r="C139" t="s">
        <v>152</v>
      </c>
      <c r="D139" s="5">
        <v>2948661000000</v>
      </c>
      <c r="E139" s="5">
        <v>2948661000000</v>
      </c>
      <c r="F139" s="5">
        <v>2948661000000</v>
      </c>
      <c r="G139" s="5">
        <v>2948661000000</v>
      </c>
      <c r="I139" s="5">
        <v>2948661000000</v>
      </c>
      <c r="J139" s="5">
        <v>2948661000000</v>
      </c>
      <c r="K139" s="5">
        <v>2948661000000</v>
      </c>
      <c r="L139" s="5">
        <v>2948661000000</v>
      </c>
      <c r="M139" s="5">
        <v>2844392000000</v>
      </c>
      <c r="N139" s="5">
        <v>2844392000000</v>
      </c>
      <c r="O139" s="5">
        <v>2844392000000</v>
      </c>
      <c r="P139" s="5">
        <v>2844392000000</v>
      </c>
      <c r="Q139" s="5">
        <v>2386904000000</v>
      </c>
      <c r="R139" s="5">
        <v>2386904000000</v>
      </c>
      <c r="S139" s="5">
        <v>2386904000000</v>
      </c>
      <c r="T139" s="5">
        <v>2386904000000</v>
      </c>
      <c r="U139" s="5">
        <v>2386904000000</v>
      </c>
      <c r="V139" s="5">
        <v>2153183000000</v>
      </c>
      <c r="W139" s="5">
        <v>2153183000000</v>
      </c>
      <c r="X139" s="5">
        <v>2153183000000</v>
      </c>
      <c r="Y139" s="5">
        <v>1550058000000</v>
      </c>
      <c r="Z139" s="5">
        <v>1550058000000</v>
      </c>
    </row>
    <row r="140" spans="3:26" ht="15.5" x14ac:dyDescent="0.35">
      <c r="C140" t="s">
        <v>153</v>
      </c>
      <c r="D140" s="5">
        <v>43684000000</v>
      </c>
      <c r="E140" s="5">
        <v>43684000000</v>
      </c>
      <c r="F140" s="5">
        <v>43684000000</v>
      </c>
      <c r="G140" s="5">
        <v>43684000000</v>
      </c>
      <c r="I140" s="5">
        <v>43684000000</v>
      </c>
      <c r="J140" s="5">
        <v>43684000000</v>
      </c>
      <c r="K140" s="5">
        <v>45112000000</v>
      </c>
      <c r="L140" s="5">
        <v>65311000000</v>
      </c>
      <c r="M140" s="5">
        <v>-345858000000</v>
      </c>
      <c r="N140" s="5">
        <v>-567147000000</v>
      </c>
      <c r="O140" s="5">
        <v>-554804000000</v>
      </c>
      <c r="P140" s="5">
        <v>-330879000000</v>
      </c>
      <c r="Q140" s="5">
        <v>-224678000000</v>
      </c>
      <c r="R140" s="5">
        <v>-223907000000</v>
      </c>
      <c r="S140" s="5">
        <v>-228139000000</v>
      </c>
      <c r="T140" s="5">
        <v>-228139000000</v>
      </c>
      <c r="U140" s="5">
        <v>123485000000</v>
      </c>
      <c r="V140" s="5">
        <v>162391000000</v>
      </c>
      <c r="W140" s="5">
        <v>162391000000</v>
      </c>
      <c r="X140" s="5">
        <v>162391000000</v>
      </c>
      <c r="Y140" s="5">
        <v>14397000000</v>
      </c>
      <c r="Z140" s="5">
        <v>14397000000</v>
      </c>
    </row>
    <row r="141" spans="3:26" ht="15.5" x14ac:dyDescent="0.35">
      <c r="C141" t="s">
        <v>154</v>
      </c>
      <c r="D141" s="5">
        <v>1465773000000</v>
      </c>
      <c r="E141" s="5">
        <v>1345968000000</v>
      </c>
      <c r="F141" s="5">
        <v>1377673000000</v>
      </c>
      <c r="G141" s="5">
        <v>1366503000000</v>
      </c>
      <c r="I141" s="5">
        <v>1345968000000</v>
      </c>
      <c r="J141" s="5">
        <v>1499419000000</v>
      </c>
      <c r="K141" s="5">
        <v>1362654000000</v>
      </c>
      <c r="L141" s="5">
        <v>1124637000000</v>
      </c>
      <c r="M141" s="5">
        <v>973410000000</v>
      </c>
      <c r="N141" s="5">
        <v>772152000000</v>
      </c>
      <c r="O141" s="5">
        <v>1373257000000</v>
      </c>
      <c r="P141" s="5">
        <v>2239351000000</v>
      </c>
      <c r="Q141" s="5">
        <v>3461120000000</v>
      </c>
      <c r="R141" s="5">
        <v>4732147000000</v>
      </c>
      <c r="S141" s="5">
        <v>4619669000000</v>
      </c>
      <c r="T141" s="5">
        <v>5915449000000</v>
      </c>
      <c r="U141" s="5">
        <v>4233942000000</v>
      </c>
      <c r="V141" s="5">
        <v>2828916000000</v>
      </c>
      <c r="W141" s="5">
        <v>2808007000000</v>
      </c>
      <c r="X141" s="5">
        <v>2864964000000</v>
      </c>
      <c r="Y141" s="5">
        <v>50952000000</v>
      </c>
      <c r="Z141" s="5">
        <v>-59739000000</v>
      </c>
    </row>
    <row r="142" spans="3:26" ht="15.5" x14ac:dyDescent="0.35">
      <c r="C142" t="s">
        <v>341</v>
      </c>
      <c r="D142" s="5">
        <v>2400000000</v>
      </c>
      <c r="E142" s="5">
        <v>2400000000</v>
      </c>
      <c r="F142" s="5">
        <v>2400000000</v>
      </c>
      <c r="G142" s="5">
        <v>2400000000</v>
      </c>
      <c r="I142" s="5">
        <v>2400000000</v>
      </c>
      <c r="J142" s="5">
        <v>2400000000</v>
      </c>
      <c r="K142" s="5">
        <v>2400000000</v>
      </c>
      <c r="L142" s="5">
        <v>2400000000</v>
      </c>
      <c r="M142" s="5">
        <v>2400000000</v>
      </c>
      <c r="N142" s="5">
        <v>2400000000</v>
      </c>
      <c r="O142" s="5">
        <v>2400000000</v>
      </c>
      <c r="P142" s="5">
        <v>2400000000</v>
      </c>
      <c r="Q142" s="5">
        <v>2400000000</v>
      </c>
      <c r="R142" s="5">
        <v>2100000000</v>
      </c>
      <c r="S142" s="5">
        <v>2100000000</v>
      </c>
      <c r="T142" s="5">
        <v>1800000000</v>
      </c>
      <c r="U142" s="5">
        <v>1500000000</v>
      </c>
      <c r="V142" s="5">
        <v>1200000000</v>
      </c>
      <c r="W142" s="5">
        <v>900000000</v>
      </c>
      <c r="X142" s="5">
        <v>600000000</v>
      </c>
      <c r="Y142" s="5">
        <v>300000000</v>
      </c>
      <c r="Z142" s="5">
        <v>300000000</v>
      </c>
    </row>
    <row r="143" spans="3:26" ht="15.5" x14ac:dyDescent="0.35">
      <c r="C143" t="s">
        <v>342</v>
      </c>
      <c r="D143" s="5">
        <v>1463373000000</v>
      </c>
      <c r="E143" s="5">
        <v>1343568000000</v>
      </c>
      <c r="F143" s="5">
        <v>1375273000000</v>
      </c>
      <c r="G143" s="5">
        <v>1364103000000</v>
      </c>
      <c r="I143" s="5">
        <v>1343568000000</v>
      </c>
      <c r="J143" s="5">
        <v>1497019000000</v>
      </c>
      <c r="K143" s="5">
        <v>1360254000000</v>
      </c>
      <c r="L143" s="5">
        <v>1122237000000</v>
      </c>
      <c r="M143" s="5">
        <v>971010000000</v>
      </c>
      <c r="N143" s="5">
        <v>769752000000</v>
      </c>
      <c r="O143" s="5">
        <v>1370857000000</v>
      </c>
      <c r="P143" s="5">
        <v>2236951000000</v>
      </c>
      <c r="Q143" s="5">
        <v>3458720000000</v>
      </c>
      <c r="R143" s="5">
        <v>4730047000000</v>
      </c>
      <c r="S143" s="5">
        <v>4617569000000</v>
      </c>
      <c r="T143" s="5">
        <v>5913649000000</v>
      </c>
      <c r="U143" s="5">
        <v>4232442000000</v>
      </c>
      <c r="V143" s="5">
        <v>2827716000000</v>
      </c>
      <c r="W143" s="5">
        <v>2807107000000</v>
      </c>
      <c r="X143" s="5">
        <v>2864364000000</v>
      </c>
      <c r="Y143" s="5">
        <v>50652000000</v>
      </c>
      <c r="Z143" s="5">
        <v>-60039000000</v>
      </c>
    </row>
    <row r="144" spans="3:26" ht="15.5" x14ac:dyDescent="0.35">
      <c r="C144" t="s">
        <v>343</v>
      </c>
      <c r="D144" s="5">
        <v>1465773000000</v>
      </c>
      <c r="E144" s="5">
        <v>1345968000000</v>
      </c>
      <c r="F144" s="5">
        <v>1377673000000</v>
      </c>
      <c r="G144" s="5">
        <v>1366503000000</v>
      </c>
      <c r="I144" s="5">
        <v>1345968000000</v>
      </c>
      <c r="J144" s="5">
        <v>1499419000000</v>
      </c>
      <c r="K144" s="5">
        <v>1362654000000</v>
      </c>
      <c r="L144" s="5">
        <v>1124637000000</v>
      </c>
      <c r="M144" s="5">
        <v>973410000000</v>
      </c>
      <c r="N144" s="5">
        <v>772152000000</v>
      </c>
      <c r="O144" s="5">
        <v>1373257000000</v>
      </c>
      <c r="P144" s="5">
        <v>2239351000000</v>
      </c>
      <c r="Q144" s="5">
        <v>3461120000000</v>
      </c>
      <c r="R144" s="5">
        <v>4732147000000</v>
      </c>
      <c r="S144" s="5">
        <v>4619669000000</v>
      </c>
      <c r="T144" s="5">
        <v>5915449000000</v>
      </c>
      <c r="U144" s="5">
        <v>4233942000000</v>
      </c>
      <c r="V144" s="5">
        <v>2828916000000</v>
      </c>
      <c r="W144" s="5">
        <v>2808007000000</v>
      </c>
      <c r="X144" s="5">
        <v>2864964000000</v>
      </c>
      <c r="Y144" s="5">
        <v>50952000000</v>
      </c>
      <c r="Z144" s="5">
        <v>-59739000000</v>
      </c>
    </row>
    <row r="145" spans="2:26" ht="15.5" x14ac:dyDescent="0.35">
      <c r="C145" t="s">
        <v>155</v>
      </c>
      <c r="D145" s="5">
        <v>251066000000</v>
      </c>
      <c r="E145" s="5">
        <v>242226000000</v>
      </c>
      <c r="F145" s="5">
        <v>271321000000</v>
      </c>
      <c r="G145" s="5">
        <v>262768000000</v>
      </c>
      <c r="I145" s="5">
        <v>242226000000</v>
      </c>
      <c r="J145" s="5">
        <v>289177000000</v>
      </c>
      <c r="K145" s="5">
        <v>312171000000</v>
      </c>
      <c r="L145" s="5">
        <v>267079000000</v>
      </c>
      <c r="M145" s="5">
        <v>653035000000</v>
      </c>
      <c r="N145" s="5">
        <v>595576000000</v>
      </c>
      <c r="O145" s="5">
        <v>891014000000</v>
      </c>
      <c r="P145" s="5">
        <v>731252000000</v>
      </c>
      <c r="Q145" s="5">
        <v>1095770000000</v>
      </c>
      <c r="R145" s="5">
        <v>1677623000000</v>
      </c>
      <c r="S145" s="5">
        <v>1670021000000</v>
      </c>
      <c r="T145" s="5">
        <v>1839637000000</v>
      </c>
      <c r="U145" s="5">
        <v>1924063000000</v>
      </c>
      <c r="V145" s="5">
        <v>2076941000000</v>
      </c>
      <c r="W145" s="5">
        <v>2946955000000</v>
      </c>
      <c r="X145" s="5">
        <v>3659220000000</v>
      </c>
      <c r="Y145" s="5">
        <v>1856128000000</v>
      </c>
      <c r="Z145" s="5">
        <v>1631091000000</v>
      </c>
    </row>
    <row r="146" spans="2:26" ht="15.5" x14ac:dyDescent="0.35">
      <c r="C146" t="s">
        <v>9</v>
      </c>
      <c r="D146" s="5">
        <v>5263193000000</v>
      </c>
      <c r="E146" s="5">
        <v>6296081000000</v>
      </c>
      <c r="F146" s="5">
        <v>8508615000000</v>
      </c>
      <c r="G146" s="5">
        <v>5613914000000</v>
      </c>
      <c r="I146" s="5">
        <v>6296081000000</v>
      </c>
      <c r="J146" s="5">
        <v>4861447000000</v>
      </c>
      <c r="K146" s="5">
        <v>4701633000000</v>
      </c>
      <c r="L146" s="5">
        <v>4594002000000</v>
      </c>
      <c r="M146" s="5">
        <v>4528441000000</v>
      </c>
      <c r="N146" s="5">
        <v>3963363000000</v>
      </c>
      <c r="O146" s="5">
        <v>5617979000000</v>
      </c>
      <c r="P146" s="5">
        <v>6254350000000</v>
      </c>
      <c r="Q146" s="5">
        <v>7535890000000</v>
      </c>
      <c r="R146" s="5">
        <v>9364471000000</v>
      </c>
      <c r="S146" s="5">
        <v>8912631000000</v>
      </c>
      <c r="T146" s="5">
        <v>10295571000000</v>
      </c>
      <c r="U146" s="5">
        <v>8977127000000</v>
      </c>
      <c r="V146" s="5">
        <v>7053073000000</v>
      </c>
      <c r="W146" s="5">
        <v>8148739000000</v>
      </c>
      <c r="X146" s="5">
        <v>8500551000000</v>
      </c>
      <c r="Y146" s="5">
        <v>3442591000000</v>
      </c>
      <c r="Z146" s="5">
        <v>3179826000000</v>
      </c>
    </row>
    <row r="147" spans="2:26" ht="15.5" x14ac:dyDescent="0.35">
      <c r="C147" t="s">
        <v>156</v>
      </c>
      <c r="D147" s="5">
        <v>14397446000000</v>
      </c>
      <c r="E147" s="5">
        <v>15088087000000</v>
      </c>
      <c r="F147" s="5">
        <v>16573042000000</v>
      </c>
      <c r="G147" s="5">
        <v>13600168000000</v>
      </c>
      <c r="I147" s="5">
        <v>15088087000000</v>
      </c>
      <c r="J147" s="5">
        <v>13128720000000</v>
      </c>
      <c r="K147" s="5">
        <v>13090656000000</v>
      </c>
      <c r="L147" s="5">
        <v>13082641000000</v>
      </c>
      <c r="M147" s="5">
        <v>14760983000000</v>
      </c>
      <c r="N147" s="5">
        <v>15682406000000</v>
      </c>
      <c r="O147" s="5">
        <v>15283901000000</v>
      </c>
      <c r="P147" s="5">
        <v>17160902000000</v>
      </c>
      <c r="Q147" s="5">
        <v>22864795000000</v>
      </c>
      <c r="R147" s="5">
        <v>24122671000000</v>
      </c>
      <c r="S147" s="5">
        <v>22733802000000</v>
      </c>
      <c r="T147" s="5">
        <v>22798205000000</v>
      </c>
      <c r="U147" s="5">
        <v>20255269000000</v>
      </c>
      <c r="V147" s="5">
        <v>14088183000000</v>
      </c>
      <c r="W147" s="5">
        <v>14314707000000</v>
      </c>
      <c r="X147" s="5">
        <v>14016686000000</v>
      </c>
      <c r="Y147" s="5">
        <v>11868377000000</v>
      </c>
      <c r="Z147" s="5">
        <v>11461858000000</v>
      </c>
    </row>
    <row r="148" spans="2:26" ht="15.5" x14ac:dyDescent="0.35">
      <c r="C148" t="s">
        <v>157</v>
      </c>
      <c r="D148" s="5">
        <v>15682323987</v>
      </c>
      <c r="E148" s="5">
        <v>15682323987</v>
      </c>
      <c r="F148" s="5">
        <v>15682323987</v>
      </c>
      <c r="G148" s="5">
        <v>15682323987</v>
      </c>
      <c r="I148" s="5">
        <v>15682323987</v>
      </c>
      <c r="J148" s="5">
        <v>15682323987</v>
      </c>
      <c r="K148" s="5">
        <v>15682323987</v>
      </c>
      <c r="L148" s="5">
        <v>15682323987</v>
      </c>
      <c r="M148" s="5">
        <v>14639632470</v>
      </c>
      <c r="N148" s="5">
        <v>14639632470</v>
      </c>
      <c r="O148" s="5">
        <v>14639632470</v>
      </c>
      <c r="P148" s="5">
        <v>14639632470</v>
      </c>
      <c r="Q148" s="5">
        <v>10064747323</v>
      </c>
      <c r="R148" s="5">
        <v>10064747323</v>
      </c>
      <c r="S148" s="5">
        <v>10064747323</v>
      </c>
      <c r="T148" s="5">
        <v>10064747323</v>
      </c>
      <c r="U148" s="5">
        <v>7727542830</v>
      </c>
      <c r="V148" s="5">
        <v>7727543468</v>
      </c>
      <c r="W148" s="5">
        <v>7727542830</v>
      </c>
      <c r="X148" s="5">
        <v>7727542830</v>
      </c>
      <c r="Y148" s="5">
        <v>6785159560</v>
      </c>
      <c r="Z148" s="5">
        <v>6785159000</v>
      </c>
    </row>
    <row r="150" spans="2:26" ht="15.5" x14ac:dyDescent="0.35">
      <c r="B150" t="s">
        <v>158</v>
      </c>
      <c r="C150" t="s">
        <v>159</v>
      </c>
      <c r="D150" s="5">
        <v>-134054000000</v>
      </c>
      <c r="E150" s="5">
        <v>335631000000</v>
      </c>
      <c r="F150" s="5">
        <v>100379000000</v>
      </c>
      <c r="G150" s="5">
        <v>-3261000000</v>
      </c>
      <c r="I150" s="5">
        <v>489151000000</v>
      </c>
      <c r="J150" s="5">
        <v>455604000000</v>
      </c>
      <c r="K150" s="5">
        <v>979048000000</v>
      </c>
      <c r="L150" s="5">
        <v>243443000000</v>
      </c>
      <c r="M150" s="5">
        <v>295796000000</v>
      </c>
      <c r="N150" s="5">
        <v>924340000000</v>
      </c>
      <c r="O150" s="5">
        <v>44836000000</v>
      </c>
      <c r="P150" s="5">
        <v>89512000000</v>
      </c>
      <c r="Q150" s="5">
        <v>-512670000000</v>
      </c>
      <c r="R150" s="5">
        <v>787728000000</v>
      </c>
      <c r="S150" s="5">
        <v>-228750000000</v>
      </c>
      <c r="T150" s="5">
        <v>-338038000000</v>
      </c>
      <c r="U150" s="5">
        <v>972267000000</v>
      </c>
      <c r="V150" s="5">
        <v>619786000000</v>
      </c>
      <c r="W150" s="5">
        <v>323322000000</v>
      </c>
      <c r="X150" s="5">
        <v>592351000000</v>
      </c>
      <c r="Y150" s="5">
        <v>1246881000000</v>
      </c>
      <c r="Z150" s="5">
        <v>767203000000</v>
      </c>
    </row>
    <row r="151" spans="2:26" ht="15.5" x14ac:dyDescent="0.35">
      <c r="C151" t="s">
        <v>160</v>
      </c>
      <c r="D151" s="5">
        <v>3187893000000</v>
      </c>
      <c r="E151" s="5">
        <v>3220646000000</v>
      </c>
      <c r="F151" s="5">
        <v>2697586000000</v>
      </c>
      <c r="G151" s="5">
        <v>2597632000000</v>
      </c>
      <c r="I151" s="5">
        <v>11570175000000</v>
      </c>
      <c r="J151" s="5">
        <v>11028562000000</v>
      </c>
      <c r="K151" s="5">
        <v>11465967000000</v>
      </c>
      <c r="L151" s="5">
        <v>10643812000000</v>
      </c>
      <c r="M151" s="5">
        <v>10225061000000</v>
      </c>
      <c r="N151" s="5">
        <v>10304053000000</v>
      </c>
      <c r="O151" s="5">
        <v>12118996000000</v>
      </c>
      <c r="P151" s="5">
        <v>14588318000000</v>
      </c>
      <c r="Q151" s="5">
        <v>16613837000000</v>
      </c>
      <c r="R151" s="5">
        <v>17311087000000</v>
      </c>
      <c r="S151" s="5">
        <v>17712381000000</v>
      </c>
      <c r="T151" s="5">
        <v>16532394000000</v>
      </c>
      <c r="U151" s="5">
        <v>14296418000000</v>
      </c>
      <c r="V151" s="5">
        <v>12538288000000</v>
      </c>
      <c r="W151" s="5">
        <v>10788156000000</v>
      </c>
      <c r="X151" s="5">
        <v>11410635000000</v>
      </c>
      <c r="Y151" s="5">
        <v>14553186000000</v>
      </c>
      <c r="Z151" s="5">
        <v>12735809000000</v>
      </c>
    </row>
    <row r="152" spans="2:26" ht="15.5" x14ac:dyDescent="0.35">
      <c r="C152" t="s">
        <v>452</v>
      </c>
      <c r="D152" s="5">
        <v>-2725298000000</v>
      </c>
      <c r="E152" s="5">
        <v>-2386279000000</v>
      </c>
      <c r="F152" s="5">
        <v>-2101298000000</v>
      </c>
      <c r="G152" s="5">
        <v>-2174463000000</v>
      </c>
      <c r="I152" s="5">
        <v>-9188102000000</v>
      </c>
      <c r="J152" s="5">
        <v>-8684270000000</v>
      </c>
      <c r="K152" s="5">
        <v>-8643664000000</v>
      </c>
      <c r="L152" s="5">
        <v>-8448848000000</v>
      </c>
      <c r="M152" s="5">
        <v>-8292861000000</v>
      </c>
      <c r="N152" s="5">
        <v>-7767034000000</v>
      </c>
      <c r="O152" s="5">
        <v>-9228123000000</v>
      </c>
      <c r="P152" s="5">
        <v>-11668894000000</v>
      </c>
      <c r="Q152" s="5">
        <v>-14153414000000</v>
      </c>
      <c r="R152" s="5">
        <v>-13068648000000</v>
      </c>
      <c r="S152" s="5">
        <v>-14257621000000</v>
      </c>
      <c r="T152" s="5">
        <v>-13651835000000</v>
      </c>
      <c r="U152" s="5">
        <v>-11615574000000</v>
      </c>
    </row>
    <row r="153" spans="2:26" ht="15.5" x14ac:dyDescent="0.35">
      <c r="C153" t="s">
        <v>504</v>
      </c>
      <c r="V153" s="5">
        <v>-10376676000000</v>
      </c>
      <c r="W153" s="5">
        <v>-8521129000000</v>
      </c>
      <c r="X153" s="5">
        <v>-8520049000000</v>
      </c>
      <c r="Y153" s="5">
        <v>-11253956000000</v>
      </c>
      <c r="Z153" s="5">
        <v>-9254962000000</v>
      </c>
    </row>
    <row r="154" spans="2:26" ht="15.5" x14ac:dyDescent="0.35">
      <c r="C154" t="s">
        <v>505</v>
      </c>
      <c r="P154" s="5">
        <v>-562321000000</v>
      </c>
      <c r="Q154" s="5">
        <v>-702322000000</v>
      </c>
      <c r="R154" s="5">
        <v>-1005883000000</v>
      </c>
      <c r="S154" s="5">
        <v>-970881000000</v>
      </c>
      <c r="T154" s="5">
        <v>-1002460000000</v>
      </c>
      <c r="U154" s="5">
        <v>-700349000000</v>
      </c>
      <c r="V154" s="5">
        <v>-724508000000</v>
      </c>
      <c r="W154" s="5">
        <v>-1127914000000</v>
      </c>
      <c r="X154" s="5">
        <v>-1047159000000</v>
      </c>
      <c r="Y154" s="5">
        <v>-1252239000000</v>
      </c>
      <c r="Z154" s="5">
        <v>-775619000000</v>
      </c>
    </row>
    <row r="155" spans="2:26" ht="15.5" x14ac:dyDescent="0.35">
      <c r="C155" t="s">
        <v>162</v>
      </c>
      <c r="D155" s="5">
        <v>-379462000000</v>
      </c>
      <c r="E155" s="5">
        <v>-312868000000</v>
      </c>
      <c r="F155" s="5">
        <v>-334102000000</v>
      </c>
      <c r="G155" s="5">
        <v>-340665000000</v>
      </c>
      <c r="I155" s="5">
        <v>-1349811000000</v>
      </c>
      <c r="J155" s="5">
        <v>-1420234000000</v>
      </c>
      <c r="K155" s="5">
        <v>-1334995000000</v>
      </c>
      <c r="L155" s="5">
        <v>-1362628000000</v>
      </c>
      <c r="M155" s="5">
        <v>-1251011000000</v>
      </c>
      <c r="N155" s="5">
        <v>-1207330000000</v>
      </c>
      <c r="O155" s="5">
        <v>-1457378000000</v>
      </c>
      <c r="P155" s="5">
        <v>-1561584000000</v>
      </c>
      <c r="Q155" s="5">
        <v>-1636807000000</v>
      </c>
      <c r="R155" s="5">
        <v>-1690382000000</v>
      </c>
      <c r="S155" s="5">
        <v>-1754532000000</v>
      </c>
      <c r="T155" s="5">
        <v>-1481786000000</v>
      </c>
      <c r="U155" s="5">
        <v>-1089147000000</v>
      </c>
      <c r="V155" s="5">
        <v>-846544000000</v>
      </c>
      <c r="W155" s="5">
        <v>-643608000000</v>
      </c>
      <c r="X155" s="5">
        <v>-588796000000</v>
      </c>
      <c r="Y155" s="5">
        <v>-893437000000</v>
      </c>
      <c r="Z155" s="5">
        <v>-840788000000</v>
      </c>
    </row>
    <row r="156" spans="2:26" ht="15.5" x14ac:dyDescent="0.35">
      <c r="C156" t="s">
        <v>506</v>
      </c>
    </row>
    <row r="157" spans="2:26" ht="15.5" x14ac:dyDescent="0.35">
      <c r="C157" t="s">
        <v>429</v>
      </c>
      <c r="D157" s="5">
        <v>-26137000000</v>
      </c>
      <c r="E157" s="5">
        <v>-34691000000</v>
      </c>
      <c r="F157" s="5">
        <v>-33169000000</v>
      </c>
      <c r="G157" s="5">
        <v>-23862000000</v>
      </c>
      <c r="I157" s="5">
        <v>-116612000000</v>
      </c>
      <c r="J157" s="5">
        <v>-156761000000</v>
      </c>
      <c r="K157" s="5">
        <v>-103247000000</v>
      </c>
      <c r="L157" s="5">
        <v>-273321000000</v>
      </c>
      <c r="M157" s="5">
        <v>-155860000000</v>
      </c>
      <c r="N157" s="5">
        <v>-142328000000</v>
      </c>
      <c r="O157" s="5">
        <v>-277648000000</v>
      </c>
      <c r="P157" s="5">
        <v>-171969000000</v>
      </c>
      <c r="Q157" s="5">
        <v>-221869000000</v>
      </c>
      <c r="R157" s="5">
        <v>-172797000000</v>
      </c>
      <c r="S157" s="5">
        <v>-217472000000</v>
      </c>
      <c r="T157" s="5">
        <v>-125087000000</v>
      </c>
      <c r="U157" s="5">
        <v>-120827000000</v>
      </c>
      <c r="V157" s="5">
        <v>-79499000000</v>
      </c>
      <c r="X157" s="5">
        <v>-1380000000</v>
      </c>
      <c r="Y157" s="5">
        <v>-19615000000</v>
      </c>
      <c r="Z157" s="5">
        <v>-32084000000</v>
      </c>
    </row>
    <row r="158" spans="2:26" ht="15.5" x14ac:dyDescent="0.35">
      <c r="C158" t="s">
        <v>507</v>
      </c>
      <c r="G158" s="5">
        <v>17824000000</v>
      </c>
      <c r="I158" s="5">
        <v>27511000000</v>
      </c>
      <c r="J158" s="5">
        <v>10187000000</v>
      </c>
      <c r="K158" s="5">
        <v>10367000000</v>
      </c>
      <c r="L158" s="5">
        <v>17653000000</v>
      </c>
      <c r="M158" s="5">
        <v>46562000000</v>
      </c>
    </row>
    <row r="159" spans="2:26" ht="15.5" x14ac:dyDescent="0.35">
      <c r="C159" t="s">
        <v>508</v>
      </c>
      <c r="D159" s="5">
        <v>45360000000</v>
      </c>
      <c r="E159" s="5">
        <v>37625000000</v>
      </c>
      <c r="F159" s="5">
        <v>40089000000</v>
      </c>
      <c r="G159" s="5">
        <v>43098000000</v>
      </c>
      <c r="I159" s="5">
        <v>163162000000</v>
      </c>
      <c r="J159" s="5">
        <v>165432000000</v>
      </c>
      <c r="K159" s="5">
        <v>160680000000</v>
      </c>
      <c r="L159" s="5">
        <v>151733000000</v>
      </c>
      <c r="M159" s="5">
        <v>279939000000</v>
      </c>
      <c r="N159" s="5">
        <v>204537000000</v>
      </c>
      <c r="O159" s="5">
        <v>416796000000</v>
      </c>
      <c r="P159" s="5">
        <v>409128000000</v>
      </c>
      <c r="Q159" s="5">
        <v>511767000000</v>
      </c>
      <c r="R159" s="5">
        <v>610494000000</v>
      </c>
      <c r="S159" s="5">
        <v>544216000000</v>
      </c>
      <c r="T159" s="5">
        <v>445140000000</v>
      </c>
      <c r="U159" s="5">
        <v>389640000000</v>
      </c>
      <c r="V159" s="5">
        <v>408250000000</v>
      </c>
    </row>
    <row r="160" spans="2:26" ht="15.5" x14ac:dyDescent="0.35">
      <c r="C160" t="s">
        <v>509</v>
      </c>
      <c r="D160" s="5">
        <v>-63018000000</v>
      </c>
      <c r="E160" s="5">
        <v>-57877000000</v>
      </c>
      <c r="F160" s="5">
        <v>-57525000000</v>
      </c>
      <c r="G160" s="5">
        <v>-51475000000</v>
      </c>
      <c r="I160" s="5">
        <v>-206982000000</v>
      </c>
      <c r="J160" s="5">
        <v>-242220000000</v>
      </c>
      <c r="K160" s="5">
        <v>-217450000000</v>
      </c>
      <c r="L160" s="5">
        <v>-214805000000</v>
      </c>
      <c r="M160" s="5">
        <v>-111208000000</v>
      </c>
      <c r="N160" s="5">
        <v>-139715000000</v>
      </c>
      <c r="O160" s="5">
        <v>-970682000000</v>
      </c>
      <c r="P160" s="5">
        <v>-1055382000000</v>
      </c>
      <c r="Q160" s="5">
        <v>-1245824000000</v>
      </c>
      <c r="R160" s="5">
        <v>-1204040000000</v>
      </c>
      <c r="S160" s="5">
        <v>-1163089000000</v>
      </c>
      <c r="T160" s="5">
        <v>-1076214000000</v>
      </c>
      <c r="U160" s="5">
        <v>-732854000000</v>
      </c>
      <c r="V160" s="5">
        <v>-679259000000</v>
      </c>
    </row>
    <row r="161" spans="3:26" ht="15.5" x14ac:dyDescent="0.35">
      <c r="C161" t="s">
        <v>510</v>
      </c>
      <c r="F161" s="5">
        <v>26660000000</v>
      </c>
      <c r="G161" s="5">
        <v>-26660000000</v>
      </c>
      <c r="V161" s="5">
        <v>994518000000</v>
      </c>
      <c r="W161" s="5">
        <v>-1646000000</v>
      </c>
      <c r="X161" s="5">
        <v>-28902000000</v>
      </c>
      <c r="Y161" s="5">
        <v>10175000000</v>
      </c>
      <c r="Z161" s="5">
        <v>-4980000000</v>
      </c>
    </row>
    <row r="162" spans="3:26" ht="15.5" x14ac:dyDescent="0.35">
      <c r="C162" t="s">
        <v>511</v>
      </c>
      <c r="D162" s="5">
        <v>-65980000000</v>
      </c>
      <c r="E162" s="5">
        <v>42422000000</v>
      </c>
      <c r="F162" s="5">
        <v>-70133000000</v>
      </c>
      <c r="G162" s="5">
        <v>-73756000000</v>
      </c>
      <c r="I162" s="5">
        <v>-166350000000</v>
      </c>
      <c r="J162" s="5">
        <v>-240197000000</v>
      </c>
      <c r="K162" s="5">
        <v>-288013000000</v>
      </c>
      <c r="L162" s="5">
        <v>-268269000000</v>
      </c>
      <c r="M162" s="5">
        <v>-237121000000</v>
      </c>
      <c r="N162" s="5">
        <v>-264433000000</v>
      </c>
      <c r="O162" s="5">
        <v>-310688000000</v>
      </c>
    </row>
    <row r="163" spans="3:26" ht="15.5" x14ac:dyDescent="0.35">
      <c r="C163" t="s">
        <v>512</v>
      </c>
    </row>
    <row r="164" spans="3:26" ht="15.5" x14ac:dyDescent="0.35">
      <c r="C164" t="s">
        <v>513</v>
      </c>
      <c r="D164" s="5">
        <v>120679000000</v>
      </c>
      <c r="E164" s="5">
        <v>-55639000000</v>
      </c>
      <c r="F164" s="5">
        <v>115234000000</v>
      </c>
      <c r="G164" s="5">
        <v>198202000000</v>
      </c>
      <c r="I164" s="5">
        <v>370668000000</v>
      </c>
      <c r="J164" s="5">
        <v>469485000000</v>
      </c>
      <c r="K164" s="5">
        <v>481222000000</v>
      </c>
      <c r="L164" s="5">
        <v>431192000000</v>
      </c>
      <c r="M164" s="5">
        <v>514017000000</v>
      </c>
      <c r="N164" s="5">
        <v>584303000000</v>
      </c>
      <c r="O164" s="5">
        <v>732415000000</v>
      </c>
      <c r="P164" s="5">
        <v>803479000000</v>
      </c>
      <c r="Q164" s="5">
        <v>1360474000000</v>
      </c>
      <c r="R164" s="5">
        <v>723972000000</v>
      </c>
      <c r="S164" s="5">
        <v>646027000000</v>
      </c>
      <c r="T164" s="5">
        <v>1182580000000</v>
      </c>
      <c r="U164" s="5">
        <v>940949000000</v>
      </c>
      <c r="V164" s="5">
        <v>1121132000000</v>
      </c>
      <c r="W164" s="5">
        <v>568062000000</v>
      </c>
    </row>
    <row r="165" spans="3:26" ht="15.5" x14ac:dyDescent="0.35">
      <c r="C165" t="s">
        <v>514</v>
      </c>
      <c r="D165" s="5">
        <v>-228091000000</v>
      </c>
      <c r="E165" s="5">
        <v>-117708000000</v>
      </c>
      <c r="F165" s="5">
        <v>-156303000000</v>
      </c>
      <c r="G165" s="5">
        <v>-195796000000</v>
      </c>
      <c r="I165" s="5">
        <v>-614508000000</v>
      </c>
      <c r="J165" s="5">
        <v>-474380000000</v>
      </c>
      <c r="K165" s="5">
        <v>-551819000000</v>
      </c>
      <c r="L165" s="5">
        <v>-433076000000</v>
      </c>
      <c r="M165" s="5">
        <v>-721722000000</v>
      </c>
      <c r="N165" s="5">
        <v>-647713000000</v>
      </c>
      <c r="O165" s="5">
        <v>-978852000000</v>
      </c>
      <c r="P165" s="5">
        <v>-691263000000</v>
      </c>
      <c r="Q165" s="5">
        <v>-1038512000000</v>
      </c>
      <c r="R165" s="5">
        <v>-716075000000</v>
      </c>
      <c r="S165" s="5">
        <v>-767779000000</v>
      </c>
      <c r="T165" s="5">
        <v>-1160770000000</v>
      </c>
      <c r="U165" s="5">
        <v>-395989000000</v>
      </c>
      <c r="V165" s="5">
        <v>-741398000000</v>
      </c>
      <c r="W165" s="5">
        <v>-740245000000</v>
      </c>
      <c r="X165" s="5">
        <v>-660900000000</v>
      </c>
      <c r="Y165" s="5">
        <v>112942000000</v>
      </c>
      <c r="Z165" s="5">
        <v>-1065153000000</v>
      </c>
    </row>
    <row r="166" spans="3:26" ht="15.5" x14ac:dyDescent="0.35">
      <c r="C166" t="s">
        <v>165</v>
      </c>
      <c r="D166" s="5">
        <v>417561000000</v>
      </c>
      <c r="E166" s="5">
        <v>119251000000</v>
      </c>
      <c r="F166" s="5">
        <v>-55460000000</v>
      </c>
      <c r="G166" s="5">
        <v>-486871000000</v>
      </c>
      <c r="I166" s="5">
        <v>-359664000000</v>
      </c>
      <c r="J166" s="5">
        <v>-819268000000</v>
      </c>
      <c r="K166" s="5">
        <v>-1012952000000</v>
      </c>
      <c r="L166" s="5">
        <v>-1554627000000</v>
      </c>
      <c r="M166" s="5">
        <v>-569409000000</v>
      </c>
      <c r="N166" s="5">
        <v>-2311046000000</v>
      </c>
      <c r="O166" s="5">
        <v>-1595912000000</v>
      </c>
      <c r="P166" s="5">
        <v>-1720331000000</v>
      </c>
      <c r="Q166" s="5">
        <v>1326709000000</v>
      </c>
      <c r="R166" s="5">
        <v>-101159000000</v>
      </c>
      <c r="S166" s="5">
        <v>149691000000</v>
      </c>
      <c r="T166" s="5">
        <v>-297011000000</v>
      </c>
      <c r="U166" s="5">
        <v>-160702000000</v>
      </c>
      <c r="V166" s="5">
        <v>-1195987000000</v>
      </c>
      <c r="W166" s="5">
        <v>-472879000000</v>
      </c>
      <c r="X166" s="5">
        <v>-3552551000000</v>
      </c>
      <c r="Y166" s="5">
        <v>714749000000</v>
      </c>
      <c r="Z166" s="5">
        <v>379128000000</v>
      </c>
    </row>
    <row r="167" spans="3:26" ht="15.5" x14ac:dyDescent="0.35">
      <c r="C167" t="s">
        <v>166</v>
      </c>
      <c r="D167" s="5">
        <v>109809000000</v>
      </c>
      <c r="E167" s="5">
        <v>81332000000</v>
      </c>
      <c r="F167" s="5">
        <v>-41807000000</v>
      </c>
      <c r="G167" s="5">
        <v>117240000000</v>
      </c>
      <c r="I167" s="5">
        <v>135931000000</v>
      </c>
      <c r="J167" s="5">
        <v>46675000000</v>
      </c>
      <c r="K167" s="5">
        <v>-89572000000</v>
      </c>
      <c r="L167" s="5">
        <v>385903000000</v>
      </c>
      <c r="M167" s="5">
        <v>1296920000000</v>
      </c>
      <c r="N167" s="5">
        <v>1206036000000</v>
      </c>
      <c r="O167" s="5">
        <v>798055000000</v>
      </c>
      <c r="P167" s="5">
        <v>1023303000000</v>
      </c>
      <c r="Q167" s="5">
        <v>-1032571000000</v>
      </c>
      <c r="R167" s="5">
        <v>912366000000</v>
      </c>
      <c r="S167" s="5">
        <v>-834598000000</v>
      </c>
      <c r="T167" s="5">
        <v>-966377000000</v>
      </c>
      <c r="U167" s="5">
        <v>415449000000</v>
      </c>
      <c r="V167" s="5">
        <v>1372126000000</v>
      </c>
      <c r="W167" s="5">
        <v>-866464000000</v>
      </c>
      <c r="X167" s="5">
        <v>3913563000000</v>
      </c>
      <c r="Y167" s="5">
        <v>-1429792000000</v>
      </c>
      <c r="Z167" s="5">
        <v>-2062952000000</v>
      </c>
    </row>
    <row r="168" spans="3:26" ht="15.5" x14ac:dyDescent="0.35">
      <c r="C168" t="s">
        <v>515</v>
      </c>
      <c r="E168" s="5">
        <v>65677000000</v>
      </c>
      <c r="F168" s="5">
        <v>60009000000</v>
      </c>
      <c r="G168" s="5">
        <v>152998000000</v>
      </c>
      <c r="I168" s="5">
        <v>278684000000</v>
      </c>
      <c r="J168" s="5">
        <v>118293000000</v>
      </c>
      <c r="K168" s="5">
        <v>279631000000</v>
      </c>
      <c r="L168" s="5">
        <v>132499000000</v>
      </c>
      <c r="M168" s="5">
        <v>50999000000</v>
      </c>
      <c r="O168" s="5">
        <v>190911000000</v>
      </c>
      <c r="P168" s="5">
        <v>460563000000</v>
      </c>
      <c r="Q168" s="5">
        <v>372436000000</v>
      </c>
      <c r="R168" s="5">
        <v>222473000000</v>
      </c>
      <c r="S168" s="5">
        <v>214395000000</v>
      </c>
      <c r="T168" s="5">
        <v>321783000000</v>
      </c>
      <c r="U168" s="5">
        <v>207031000000</v>
      </c>
      <c r="V168" s="5">
        <v>8900000000</v>
      </c>
    </row>
    <row r="169" spans="3:26" ht="15.5" x14ac:dyDescent="0.35">
      <c r="C169" t="s">
        <v>516</v>
      </c>
      <c r="D169" s="5">
        <v>114239000000</v>
      </c>
      <c r="E169" s="5">
        <v>66704000000</v>
      </c>
      <c r="F169" s="5">
        <v>576965000000</v>
      </c>
      <c r="G169" s="5">
        <v>2958000000</v>
      </c>
      <c r="I169" s="5">
        <v>646627000000</v>
      </c>
      <c r="K169" s="5">
        <v>2106000000</v>
      </c>
      <c r="L169" s="5">
        <v>5333000000</v>
      </c>
      <c r="M169" s="5">
        <v>893728000000</v>
      </c>
      <c r="N169" s="5">
        <v>576066000000</v>
      </c>
      <c r="O169" s="5">
        <v>1255107000000</v>
      </c>
      <c r="P169" s="5">
        <v>588054000000</v>
      </c>
      <c r="V169" s="5">
        <v>2000000000</v>
      </c>
      <c r="W169" s="5">
        <v>196465000000</v>
      </c>
      <c r="Y169" s="5">
        <v>100000000</v>
      </c>
    </row>
    <row r="170" spans="3:26" ht="15.5" x14ac:dyDescent="0.35">
      <c r="C170" t="s">
        <v>517</v>
      </c>
      <c r="D170" s="5">
        <v>-4973000000</v>
      </c>
      <c r="F170" s="5">
        <v>-576964000000</v>
      </c>
      <c r="I170" s="5">
        <v>-576964000000</v>
      </c>
      <c r="J170" s="5">
        <v>-566248000000</v>
      </c>
      <c r="K170" s="5">
        <v>-360271000000</v>
      </c>
      <c r="L170" s="5">
        <v>-157918000000</v>
      </c>
      <c r="M170" s="5">
        <v>-63469000000</v>
      </c>
      <c r="N170" s="5">
        <v>-81728000000</v>
      </c>
      <c r="O170" s="5">
        <v>-497730000000</v>
      </c>
      <c r="P170" s="5">
        <v>-133923000000</v>
      </c>
      <c r="Q170" s="5">
        <v>-540915000000</v>
      </c>
      <c r="R170" s="5">
        <v>-307193000000</v>
      </c>
      <c r="S170" s="5">
        <v>-31750000000</v>
      </c>
    </row>
    <row r="171" spans="3:26" ht="15.5" x14ac:dyDescent="0.35">
      <c r="C171" t="s">
        <v>518</v>
      </c>
    </row>
    <row r="172" spans="3:26" ht="15.5" x14ac:dyDescent="0.35">
      <c r="C172" t="s">
        <v>519</v>
      </c>
      <c r="M172" s="5">
        <v>-325854000000</v>
      </c>
      <c r="N172" s="5">
        <v>325854000000</v>
      </c>
    </row>
    <row r="173" spans="3:26" ht="15.5" x14ac:dyDescent="0.35">
      <c r="C173" t="s">
        <v>520</v>
      </c>
    </row>
    <row r="174" spans="3:26" ht="15.5" x14ac:dyDescent="0.35">
      <c r="C174" t="s">
        <v>170</v>
      </c>
      <c r="D174" s="5">
        <v>3368000000</v>
      </c>
      <c r="E174" s="5">
        <v>13517000000</v>
      </c>
      <c r="F174" s="5">
        <v>1045000000</v>
      </c>
      <c r="G174" s="5">
        <v>1497000000</v>
      </c>
      <c r="I174" s="5">
        <v>23534000000</v>
      </c>
      <c r="J174" s="5">
        <v>55551000000</v>
      </c>
      <c r="K174" s="5">
        <v>44332000000</v>
      </c>
      <c r="L174" s="5">
        <v>125883000000</v>
      </c>
      <c r="M174" s="5">
        <v>118417000000</v>
      </c>
      <c r="N174" s="5">
        <v>532176000000</v>
      </c>
      <c r="O174" s="5">
        <v>386095000000</v>
      </c>
      <c r="P174" s="5">
        <v>199602000000</v>
      </c>
      <c r="Q174" s="5">
        <v>210873000000</v>
      </c>
      <c r="R174" s="5">
        <v>227288000000</v>
      </c>
      <c r="S174" s="5">
        <v>9188000000</v>
      </c>
      <c r="T174" s="5">
        <v>31796000000</v>
      </c>
      <c r="U174" s="5">
        <v>4351000000</v>
      </c>
      <c r="V174" s="5">
        <v>97352000000</v>
      </c>
      <c r="W174" s="5">
        <v>68217000000</v>
      </c>
      <c r="X174" s="5">
        <v>21585000000</v>
      </c>
      <c r="Y174" s="5">
        <v>7334000000</v>
      </c>
      <c r="Z174" s="5">
        <v>19054000000</v>
      </c>
    </row>
    <row r="175" spans="3:26" ht="15.5" x14ac:dyDescent="0.35">
      <c r="C175" t="s">
        <v>168</v>
      </c>
      <c r="D175" s="5">
        <v>-26111000000</v>
      </c>
      <c r="E175" s="5">
        <v>-21192000000</v>
      </c>
      <c r="F175" s="5">
        <v>-97713000000</v>
      </c>
      <c r="G175" s="5">
        <v>-34916000000</v>
      </c>
      <c r="I175" s="5">
        <v>-169421000000</v>
      </c>
      <c r="J175" s="5">
        <v>-188547000000</v>
      </c>
      <c r="K175" s="5">
        <v>-572757000000</v>
      </c>
      <c r="L175" s="5">
        <v>-207940000000</v>
      </c>
      <c r="M175" s="5">
        <v>-117877000000</v>
      </c>
      <c r="N175" s="5">
        <v>-131464000000</v>
      </c>
      <c r="O175" s="5">
        <v>-382150000000</v>
      </c>
      <c r="P175" s="5">
        <v>-350497000000</v>
      </c>
      <c r="Q175" s="5">
        <v>-314891000000</v>
      </c>
      <c r="R175" s="5">
        <v>-594419000000</v>
      </c>
      <c r="S175" s="5">
        <v>-499111000000</v>
      </c>
      <c r="T175" s="5">
        <v>-485020000000</v>
      </c>
      <c r="U175" s="5">
        <v>-691713000000</v>
      </c>
      <c r="V175" s="5">
        <v>-669749000000</v>
      </c>
      <c r="W175" s="5">
        <v>-541524000000</v>
      </c>
      <c r="X175" s="5">
        <v>-307965000000</v>
      </c>
      <c r="Y175" s="5">
        <v>-264671000000</v>
      </c>
      <c r="Z175" s="5">
        <v>-230653000000</v>
      </c>
    </row>
    <row r="176" spans="3:26" ht="15.5" x14ac:dyDescent="0.35">
      <c r="C176" t="s">
        <v>521</v>
      </c>
    </row>
    <row r="177" spans="3:26" ht="15.5" x14ac:dyDescent="0.35">
      <c r="C177" t="s">
        <v>522</v>
      </c>
    </row>
    <row r="178" spans="3:26" ht="15.5" x14ac:dyDescent="0.35">
      <c r="C178" t="s">
        <v>172</v>
      </c>
      <c r="R178" s="5">
        <v>-403870000000</v>
      </c>
      <c r="S178" s="5">
        <v>-394537000000</v>
      </c>
      <c r="T178" s="5">
        <v>-598198000000</v>
      </c>
      <c r="X178" s="5">
        <v>-137575000000</v>
      </c>
      <c r="Y178" s="5">
        <v>-277995000000</v>
      </c>
      <c r="Z178" s="5">
        <v>-339684000000</v>
      </c>
    </row>
    <row r="179" spans="3:26" ht="15.5" x14ac:dyDescent="0.35">
      <c r="C179" t="s">
        <v>523</v>
      </c>
      <c r="P179" s="5">
        <v>-10501000000</v>
      </c>
      <c r="Q179" s="5">
        <v>32944000000</v>
      </c>
      <c r="R179" s="5">
        <v>-53607000000</v>
      </c>
      <c r="S179" s="5">
        <v>-63684000000</v>
      </c>
      <c r="T179" s="5">
        <v>-582972000000</v>
      </c>
      <c r="U179" s="5">
        <v>-858327000000</v>
      </c>
      <c r="V179" s="5">
        <v>-280866000000</v>
      </c>
      <c r="W179" s="5">
        <v>-546975000000</v>
      </c>
      <c r="X179" s="5">
        <v>-15915000000</v>
      </c>
      <c r="Y179" s="5">
        <v>-891600000000</v>
      </c>
      <c r="Z179" s="5">
        <v>-669256000000</v>
      </c>
    </row>
    <row r="180" spans="3:26" ht="15.5" x14ac:dyDescent="0.35">
      <c r="C180" t="s">
        <v>524</v>
      </c>
      <c r="L180" s="5">
        <v>-44437000000</v>
      </c>
      <c r="M180" s="5">
        <v>-69449000000</v>
      </c>
      <c r="N180" s="5">
        <v>199104000000</v>
      </c>
      <c r="P180" s="5">
        <v>75743000000</v>
      </c>
      <c r="Q180" s="5">
        <v>150651000000</v>
      </c>
    </row>
    <row r="181" spans="3:26" ht="15.5" x14ac:dyDescent="0.35">
      <c r="C181" t="s">
        <v>525</v>
      </c>
      <c r="Z181" s="5">
        <v>5000000000</v>
      </c>
    </row>
    <row r="182" spans="3:26" ht="15.5" x14ac:dyDescent="0.35">
      <c r="C182" t="s">
        <v>526</v>
      </c>
      <c r="U182" s="5">
        <v>2840900000000</v>
      </c>
    </row>
    <row r="183" spans="3:26" ht="15.5" x14ac:dyDescent="0.35">
      <c r="C183" t="s">
        <v>527</v>
      </c>
      <c r="E183" s="5">
        <v>913000000</v>
      </c>
      <c r="I183" s="5">
        <v>913000000</v>
      </c>
      <c r="J183" s="5">
        <v>195396000000</v>
      </c>
      <c r="L183" s="5">
        <v>187530000000</v>
      </c>
      <c r="O183" s="5">
        <v>6091000000</v>
      </c>
      <c r="R183" s="5">
        <v>12019000000</v>
      </c>
      <c r="S183" s="5">
        <v>9581000000</v>
      </c>
      <c r="T183" s="5">
        <v>6975000000</v>
      </c>
      <c r="U183" s="5">
        <v>22550000000</v>
      </c>
      <c r="V183" s="5">
        <v>45000000000</v>
      </c>
    </row>
    <row r="184" spans="3:26" ht="15.5" x14ac:dyDescent="0.35">
      <c r="C184" t="s">
        <v>528</v>
      </c>
      <c r="T184" s="5">
        <v>-40000000</v>
      </c>
      <c r="U184" s="5">
        <v>-6412000000</v>
      </c>
      <c r="Y184" s="5">
        <v>210834000000</v>
      </c>
    </row>
    <row r="185" spans="3:26" ht="15.5" x14ac:dyDescent="0.35">
      <c r="C185" t="s">
        <v>529</v>
      </c>
      <c r="K185" s="5">
        <v>-1848000000</v>
      </c>
      <c r="R185" s="5">
        <v>-67075000000</v>
      </c>
      <c r="V185" s="5">
        <v>-470000000</v>
      </c>
    </row>
    <row r="186" spans="3:26" ht="15.5" x14ac:dyDescent="0.35">
      <c r="C186" t="s">
        <v>530</v>
      </c>
      <c r="D186" s="5">
        <v>-565000000</v>
      </c>
      <c r="E186" s="5">
        <v>-27035000000</v>
      </c>
      <c r="F186" s="5">
        <v>-6295000000</v>
      </c>
      <c r="G186" s="5">
        <v>-530000000</v>
      </c>
      <c r="I186" s="5">
        <v>-36326000000</v>
      </c>
      <c r="J186" s="5">
        <v>-35941000000</v>
      </c>
      <c r="K186" s="5">
        <v>-95373000000</v>
      </c>
      <c r="L186" s="5">
        <v>-57560000000</v>
      </c>
      <c r="M186" s="5">
        <v>-423000000</v>
      </c>
    </row>
    <row r="187" spans="3:26" ht="15.5" x14ac:dyDescent="0.35">
      <c r="C187" t="s">
        <v>531</v>
      </c>
      <c r="U187" s="5">
        <v>-2840900000000</v>
      </c>
    </row>
    <row r="188" spans="3:26" ht="15.5" x14ac:dyDescent="0.35">
      <c r="C188" t="s">
        <v>532</v>
      </c>
      <c r="T188" s="5">
        <v>299195000000</v>
      </c>
      <c r="U188" s="5">
        <v>790203000000</v>
      </c>
      <c r="V188" s="5">
        <v>304637000000</v>
      </c>
    </row>
    <row r="189" spans="3:26" ht="15.5" x14ac:dyDescent="0.35">
      <c r="C189" t="s">
        <v>177</v>
      </c>
    </row>
    <row r="190" spans="3:26" ht="15.5" x14ac:dyDescent="0.35">
      <c r="C190" t="s">
        <v>533</v>
      </c>
      <c r="T190" s="5">
        <v>-15295000000</v>
      </c>
    </row>
    <row r="191" spans="3:26" ht="15.5" x14ac:dyDescent="0.35">
      <c r="C191" t="s">
        <v>534</v>
      </c>
      <c r="Y191" s="5">
        <v>-306033000000</v>
      </c>
    </row>
    <row r="192" spans="3:26" ht="15.5" x14ac:dyDescent="0.35">
      <c r="C192" t="s">
        <v>535</v>
      </c>
      <c r="R192" s="5">
        <v>1648504000000</v>
      </c>
    </row>
    <row r="193" spans="3:26" ht="15.5" x14ac:dyDescent="0.35">
      <c r="C193" t="s">
        <v>536</v>
      </c>
      <c r="Q193" s="5">
        <v>-15326000000</v>
      </c>
      <c r="S193" s="5">
        <v>-57072000000</v>
      </c>
    </row>
    <row r="194" spans="3:26" ht="15.5" x14ac:dyDescent="0.35">
      <c r="C194" t="s">
        <v>186</v>
      </c>
      <c r="D194" s="5">
        <v>417561000000</v>
      </c>
      <c r="E194" s="5">
        <v>119251000000</v>
      </c>
      <c r="F194" s="5">
        <v>-55460000000</v>
      </c>
      <c r="G194" s="5">
        <v>-486871000000</v>
      </c>
      <c r="I194" s="5">
        <v>-359664000000</v>
      </c>
      <c r="J194" s="5">
        <v>-819268000000</v>
      </c>
      <c r="K194" s="5">
        <v>-1012952000000</v>
      </c>
      <c r="L194" s="5">
        <v>-1554627000000</v>
      </c>
      <c r="M194" s="5">
        <v>-569409000000</v>
      </c>
      <c r="N194" s="5">
        <v>-2311046000000</v>
      </c>
      <c r="O194" s="5">
        <v>-1595912000000</v>
      </c>
      <c r="P194" s="5">
        <v>-1720331000000</v>
      </c>
      <c r="Q194" s="5">
        <v>1326709000000</v>
      </c>
      <c r="R194" s="5">
        <v>-101159000000</v>
      </c>
      <c r="S194" s="5">
        <v>149691000000</v>
      </c>
      <c r="T194" s="5">
        <v>-297011000000</v>
      </c>
      <c r="U194" s="5">
        <v>-160702000000</v>
      </c>
      <c r="V194" s="5">
        <v>-1195987000000</v>
      </c>
      <c r="W194" s="5">
        <v>-472879000000</v>
      </c>
      <c r="X194" s="5">
        <v>-3552551000000</v>
      </c>
      <c r="Y194" s="5">
        <v>714749000000</v>
      </c>
      <c r="Z194" s="5">
        <v>379128000000</v>
      </c>
    </row>
    <row r="195" spans="3:26" ht="15.5" x14ac:dyDescent="0.35">
      <c r="C195" t="s">
        <v>537</v>
      </c>
      <c r="T195" s="5">
        <v>347281000000</v>
      </c>
      <c r="U195" s="5">
        <v>2009387000000</v>
      </c>
      <c r="Y195" s="5">
        <v>528000000000</v>
      </c>
    </row>
    <row r="196" spans="3:26" ht="15.5" x14ac:dyDescent="0.35">
      <c r="C196" t="s">
        <v>538</v>
      </c>
      <c r="M196" s="5">
        <v>717150000000</v>
      </c>
    </row>
    <row r="197" spans="3:26" ht="15.5" x14ac:dyDescent="0.35">
      <c r="C197" t="s">
        <v>539</v>
      </c>
      <c r="L197" s="5">
        <v>515438000000</v>
      </c>
    </row>
    <row r="198" spans="3:26" ht="15.5" x14ac:dyDescent="0.35">
      <c r="C198" t="s">
        <v>540</v>
      </c>
    </row>
    <row r="199" spans="3:26" ht="15.5" x14ac:dyDescent="0.35">
      <c r="C199" t="s">
        <v>541</v>
      </c>
    </row>
    <row r="200" spans="3:26" ht="15.5" x14ac:dyDescent="0.35">
      <c r="C200" t="s">
        <v>542</v>
      </c>
    </row>
    <row r="201" spans="3:26" ht="15.5" x14ac:dyDescent="0.35">
      <c r="C201" t="s">
        <v>543</v>
      </c>
      <c r="D201" s="5">
        <v>675000000000</v>
      </c>
      <c r="E201" s="5">
        <v>371918000000</v>
      </c>
      <c r="F201" s="5">
        <v>130000000000</v>
      </c>
      <c r="G201" s="5">
        <v>-280000000000</v>
      </c>
      <c r="I201" s="5">
        <v>506918000000</v>
      </c>
      <c r="J201" s="5">
        <v>209996000000</v>
      </c>
      <c r="K201" s="5">
        <v>1418296000000</v>
      </c>
      <c r="L201" s="5">
        <v>68228000000</v>
      </c>
      <c r="M201" s="5">
        <v>150270000000</v>
      </c>
      <c r="N201" s="5">
        <v>160998000000</v>
      </c>
      <c r="O201" s="5">
        <v>243909000000</v>
      </c>
      <c r="P201" s="5">
        <v>485243000000</v>
      </c>
      <c r="Q201" s="5">
        <v>4173771000000</v>
      </c>
      <c r="R201" s="5">
        <v>490299000000</v>
      </c>
      <c r="S201" s="5">
        <v>1275835000000</v>
      </c>
      <c r="T201" s="5">
        <v>384268000000</v>
      </c>
      <c r="U201" s="5">
        <v>1752919000000</v>
      </c>
      <c r="V201" s="5">
        <v>1717904000000</v>
      </c>
      <c r="W201" s="5">
        <v>3237983000000</v>
      </c>
      <c r="X201" s="5">
        <v>1741086000000</v>
      </c>
      <c r="Y201" s="5">
        <v>2393844000000</v>
      </c>
      <c r="Z201" s="5">
        <v>1802768000000</v>
      </c>
    </row>
    <row r="202" spans="3:26" ht="15.5" x14ac:dyDescent="0.35">
      <c r="C202" t="s">
        <v>544</v>
      </c>
      <c r="D202" s="5">
        <v>11476000000</v>
      </c>
      <c r="E202" s="5">
        <v>6415000000</v>
      </c>
      <c r="F202" s="5">
        <v>6878000000</v>
      </c>
      <c r="G202" s="5">
        <v>10507000000</v>
      </c>
      <c r="I202" s="5">
        <v>34141000000</v>
      </c>
      <c r="J202" s="5">
        <v>44813000000</v>
      </c>
      <c r="K202" s="5">
        <v>44949000000</v>
      </c>
      <c r="L202" s="5">
        <v>24681000000</v>
      </c>
      <c r="M202" s="5">
        <v>23182000000</v>
      </c>
      <c r="N202" s="5">
        <v>30902000000</v>
      </c>
      <c r="O202" s="5">
        <v>64033000000</v>
      </c>
      <c r="P202" s="5">
        <v>58140000000</v>
      </c>
      <c r="Q202" s="5">
        <v>168952000000</v>
      </c>
      <c r="R202" s="5">
        <v>103195000000</v>
      </c>
      <c r="S202" s="5">
        <v>99503000000</v>
      </c>
      <c r="T202" s="5">
        <v>100188000000</v>
      </c>
      <c r="U202" s="5">
        <v>141187000000</v>
      </c>
      <c r="V202" s="5">
        <v>236147000000</v>
      </c>
      <c r="W202" s="5">
        <v>277207000000</v>
      </c>
      <c r="X202" s="5">
        <v>304756000000</v>
      </c>
      <c r="Y202" s="5">
        <v>351173000000</v>
      </c>
      <c r="Z202" s="5">
        <v>233763000000</v>
      </c>
    </row>
    <row r="203" spans="3:26" ht="15.5" x14ac:dyDescent="0.35">
      <c r="C203" t="s">
        <v>545</v>
      </c>
      <c r="D203" s="5">
        <v>-141319000000</v>
      </c>
      <c r="E203" s="5">
        <v>-106759000000</v>
      </c>
      <c r="F203" s="5">
        <v>-83139000000</v>
      </c>
      <c r="G203" s="5">
        <v>-78765000000</v>
      </c>
      <c r="I203" s="5">
        <v>-347429000000</v>
      </c>
      <c r="J203" s="5">
        <v>-433229000000</v>
      </c>
      <c r="K203" s="5">
        <v>-1551760000000</v>
      </c>
      <c r="L203" s="5">
        <v>-1323876000000</v>
      </c>
      <c r="M203" s="5">
        <v>-419016000000</v>
      </c>
      <c r="N203" s="5">
        <v>-826617000000</v>
      </c>
      <c r="O203" s="5">
        <v>-962828000000</v>
      </c>
      <c r="P203" s="5">
        <v>-758697000000</v>
      </c>
      <c r="Q203" s="5">
        <v>-493932000000</v>
      </c>
      <c r="R203" s="5">
        <v>-157764000000</v>
      </c>
      <c r="S203" s="5">
        <v>-416871000000</v>
      </c>
      <c r="T203" s="5">
        <v>-165713000000</v>
      </c>
      <c r="U203" s="5">
        <v>-4122165000000</v>
      </c>
      <c r="V203" s="5">
        <v>-1283056000000</v>
      </c>
      <c r="W203" s="5">
        <v>-2358446000000</v>
      </c>
      <c r="X203" s="5">
        <v>-3423941000000</v>
      </c>
      <c r="Y203" s="5">
        <v>-2010841000000</v>
      </c>
      <c r="Z203" s="5">
        <v>-945343000000</v>
      </c>
    </row>
    <row r="204" spans="3:26" ht="15.5" x14ac:dyDescent="0.35">
      <c r="C204" t="s">
        <v>546</v>
      </c>
      <c r="Q204" s="5">
        <v>-24155000000</v>
      </c>
      <c r="S204" s="5">
        <v>-94609000000</v>
      </c>
      <c r="T204" s="5">
        <v>-213373000000</v>
      </c>
      <c r="U204" s="5">
        <v>-10065000000</v>
      </c>
      <c r="V204" s="5">
        <v>-7728000000</v>
      </c>
      <c r="W204" s="5">
        <v>-77275000000</v>
      </c>
      <c r="X204" s="5">
        <v>-16614000000</v>
      </c>
      <c r="Z204" s="5">
        <v>-6759000000</v>
      </c>
    </row>
    <row r="205" spans="3:26" ht="15.5" x14ac:dyDescent="0.35">
      <c r="C205" t="s">
        <v>547</v>
      </c>
      <c r="D205" s="5">
        <v>-49632000000</v>
      </c>
      <c r="E205" s="5">
        <v>-68313000000</v>
      </c>
      <c r="F205" s="5">
        <v>-42806000000</v>
      </c>
      <c r="G205" s="5">
        <v>-49137000000</v>
      </c>
      <c r="I205" s="5">
        <v>-204736000000</v>
      </c>
      <c r="J205" s="5">
        <v>-240962000000</v>
      </c>
      <c r="K205" s="5">
        <v>-226276000000</v>
      </c>
      <c r="L205" s="5">
        <v>-230008000000</v>
      </c>
      <c r="M205" s="5">
        <v>-323683000000</v>
      </c>
      <c r="N205" s="5">
        <v>-405323000000</v>
      </c>
      <c r="O205" s="5">
        <v>-475325000000</v>
      </c>
      <c r="P205" s="5">
        <v>-524412000000</v>
      </c>
      <c r="Q205" s="5">
        <v>-739470000000</v>
      </c>
      <c r="R205" s="5">
        <v>-541220000000</v>
      </c>
      <c r="S205" s="5">
        <v>-564144000000</v>
      </c>
      <c r="T205" s="5">
        <v>-337304000000</v>
      </c>
      <c r="U205" s="5">
        <v>-216387000000</v>
      </c>
      <c r="V205" s="5">
        <v>-297988000000</v>
      </c>
      <c r="W205" s="5">
        <v>-253069000000</v>
      </c>
      <c r="X205" s="5">
        <v>-385487000000</v>
      </c>
      <c r="Y205" s="5">
        <v>-609232000000</v>
      </c>
      <c r="Z205" s="5">
        <v>-392850000000</v>
      </c>
    </row>
    <row r="206" spans="3:26" ht="15.5" x14ac:dyDescent="0.35">
      <c r="C206" t="s">
        <v>548</v>
      </c>
      <c r="D206" s="5">
        <v>-5000000000</v>
      </c>
    </row>
    <row r="207" spans="3:26" ht="15.5" x14ac:dyDescent="0.35">
      <c r="C207" t="s">
        <v>549</v>
      </c>
      <c r="E207" s="5">
        <v>390000000</v>
      </c>
      <c r="G207" s="5">
        <v>4200000000</v>
      </c>
      <c r="I207" s="5">
        <v>6090000000</v>
      </c>
    </row>
    <row r="208" spans="3:26" ht="15.5" x14ac:dyDescent="0.35">
      <c r="C208" t="s">
        <v>550</v>
      </c>
      <c r="T208" s="5">
        <v>240536000000</v>
      </c>
      <c r="U208" s="5">
        <v>210919000000</v>
      </c>
      <c r="V208" s="5">
        <v>-1204475000000</v>
      </c>
    </row>
    <row r="209" spans="3:26" ht="15.5" x14ac:dyDescent="0.35">
      <c r="C209" t="s">
        <v>551</v>
      </c>
      <c r="X209" s="5">
        <v>-1886225000000</v>
      </c>
      <c r="Y209" s="5">
        <v>-553820000000</v>
      </c>
      <c r="Z209" s="5">
        <v>-286948000000</v>
      </c>
    </row>
    <row r="210" spans="3:26" ht="15.5" x14ac:dyDescent="0.35">
      <c r="C210" t="s">
        <v>552</v>
      </c>
      <c r="X210" s="5">
        <v>-2787000000</v>
      </c>
      <c r="Y210" s="5">
        <v>-19510000000</v>
      </c>
    </row>
    <row r="211" spans="3:26" ht="15.5" x14ac:dyDescent="0.35">
      <c r="C211" t="s">
        <v>553</v>
      </c>
    </row>
    <row r="212" spans="3:26" ht="15.5" x14ac:dyDescent="0.35">
      <c r="C212" t="s">
        <v>554</v>
      </c>
      <c r="Q212" s="5">
        <v>-3063970000000</v>
      </c>
      <c r="T212" s="5">
        <v>-188000000000</v>
      </c>
      <c r="V212" s="5">
        <v>-340000000000</v>
      </c>
      <c r="Y212" s="5">
        <v>-7882000000</v>
      </c>
    </row>
    <row r="213" spans="3:26" ht="15.5" x14ac:dyDescent="0.35">
      <c r="C213" t="s">
        <v>555</v>
      </c>
      <c r="Y213" s="5">
        <v>-443000000000</v>
      </c>
      <c r="Z213" s="5">
        <v>-7000000000</v>
      </c>
    </row>
    <row r="214" spans="3:26" ht="15.5" x14ac:dyDescent="0.35">
      <c r="C214" t="s">
        <v>556</v>
      </c>
      <c r="Z214" s="5">
        <v>7095000000</v>
      </c>
    </row>
    <row r="215" spans="3:26" ht="15.5" x14ac:dyDescent="0.35">
      <c r="C215" t="s">
        <v>557</v>
      </c>
      <c r="X215" s="5">
        <v>753907000000</v>
      </c>
      <c r="Y215" s="5">
        <v>709000000</v>
      </c>
    </row>
    <row r="216" spans="3:26" ht="15.5" x14ac:dyDescent="0.35">
      <c r="C216" t="s">
        <v>558</v>
      </c>
    </row>
    <row r="217" spans="3:26" ht="15.5" x14ac:dyDescent="0.35">
      <c r="C217" t="s">
        <v>559</v>
      </c>
      <c r="W217" s="5">
        <v>-1271000000</v>
      </c>
      <c r="Y217" s="5">
        <v>-821000000</v>
      </c>
      <c r="Z217" s="5">
        <v>2085000000</v>
      </c>
    </row>
    <row r="218" spans="3:26" ht="15.5" x14ac:dyDescent="0.35">
      <c r="C218" t="s">
        <v>560</v>
      </c>
    </row>
    <row r="219" spans="3:26" ht="15.5" x14ac:dyDescent="0.35">
      <c r="C219" t="s">
        <v>203</v>
      </c>
      <c r="D219" s="5">
        <v>-261000000</v>
      </c>
      <c r="E219" s="5">
        <v>-874000000</v>
      </c>
      <c r="F219" s="5">
        <v>-827000000</v>
      </c>
      <c r="G219" s="5">
        <v>-811000000</v>
      </c>
      <c r="I219" s="5">
        <v>-3306000000</v>
      </c>
      <c r="J219" s="5">
        <v>-3082000000</v>
      </c>
      <c r="K219" s="5">
        <v>-2839000000</v>
      </c>
      <c r="L219" s="5">
        <v>-6994000000</v>
      </c>
      <c r="M219" s="5">
        <v>-46465000000</v>
      </c>
      <c r="N219" s="5">
        <v>-42694000000</v>
      </c>
      <c r="O219" s="5">
        <v>-62468000000</v>
      </c>
      <c r="P219" s="5">
        <v>-46446000000</v>
      </c>
      <c r="Q219" s="5">
        <v>-33196000000</v>
      </c>
      <c r="R219" s="5">
        <v>-27243000000</v>
      </c>
      <c r="S219" s="5">
        <v>-31988000000</v>
      </c>
    </row>
    <row r="220" spans="3:26" ht="15.5" x14ac:dyDescent="0.35">
      <c r="C220" t="s">
        <v>461</v>
      </c>
      <c r="D220" s="5">
        <v>-72703000000</v>
      </c>
      <c r="E220" s="5">
        <v>-68425000000</v>
      </c>
      <c r="F220" s="5">
        <v>-65566000000</v>
      </c>
      <c r="G220" s="5">
        <v>-65093000000</v>
      </c>
      <c r="I220" s="5">
        <v>-308469000000</v>
      </c>
      <c r="J220" s="5">
        <v>-319954000000</v>
      </c>
      <c r="K220" s="5">
        <v>-516247000000</v>
      </c>
      <c r="L220" s="5">
        <v>-433267000000</v>
      </c>
      <c r="M220" s="5">
        <v>-495376000000</v>
      </c>
      <c r="N220" s="5">
        <v>-589439000000</v>
      </c>
    </row>
    <row r="221" spans="3:26" ht="15.5" x14ac:dyDescent="0.35">
      <c r="C221" t="s">
        <v>561</v>
      </c>
      <c r="P221" s="5">
        <v>496149000000</v>
      </c>
    </row>
    <row r="222" spans="3:26" ht="15.5" x14ac:dyDescent="0.35">
      <c r="C222" t="s">
        <v>562</v>
      </c>
      <c r="K222" s="5">
        <v>56805000000</v>
      </c>
      <c r="M222" s="5">
        <v>11977000000</v>
      </c>
      <c r="N222" s="5">
        <v>918000000</v>
      </c>
      <c r="O222" s="5">
        <v>37075000000</v>
      </c>
      <c r="P222" s="5">
        <v>398689000000</v>
      </c>
      <c r="Q222" s="5">
        <v>21550000000</v>
      </c>
      <c r="R222" s="5">
        <v>111958000000</v>
      </c>
    </row>
    <row r="223" spans="3:26" ht="15.5" x14ac:dyDescent="0.35">
      <c r="C223" t="s">
        <v>474</v>
      </c>
      <c r="K223" s="5">
        <v>-65123000000</v>
      </c>
      <c r="O223" s="5">
        <v>-2291000000</v>
      </c>
      <c r="P223" s="5">
        <v>-30134000000</v>
      </c>
      <c r="Q223" s="5">
        <v>-242339000000</v>
      </c>
    </row>
    <row r="224" spans="3:26" ht="15.5" x14ac:dyDescent="0.35">
      <c r="C224" t="s">
        <v>563</v>
      </c>
    </row>
    <row r="225" spans="2:26" ht="15.5" x14ac:dyDescent="0.35">
      <c r="C225" t="s">
        <v>564</v>
      </c>
    </row>
    <row r="226" spans="2:26" ht="15.5" x14ac:dyDescent="0.35">
      <c r="C226" t="s">
        <v>565</v>
      </c>
      <c r="P226" s="5">
        <v>-1406951000000</v>
      </c>
      <c r="Q226" s="5">
        <v>1406951000000</v>
      </c>
    </row>
    <row r="227" spans="2:26" ht="15.5" x14ac:dyDescent="0.35">
      <c r="C227" t="s">
        <v>566</v>
      </c>
      <c r="L227" s="5">
        <v>-14248000000</v>
      </c>
      <c r="M227" s="5">
        <v>-27340000000</v>
      </c>
    </row>
    <row r="228" spans="2:26" ht="15.5" x14ac:dyDescent="0.35">
      <c r="C228" t="s">
        <v>567</v>
      </c>
      <c r="J228" s="5">
        <v>-5000000000</v>
      </c>
      <c r="K228" s="5">
        <v>-125437000000</v>
      </c>
      <c r="L228" s="5">
        <v>-38000000000</v>
      </c>
      <c r="M228" s="5">
        <v>-51587000000</v>
      </c>
      <c r="N228" s="5">
        <v>-729932000000</v>
      </c>
      <c r="O228" s="5">
        <v>-374500000000</v>
      </c>
      <c r="P228" s="5">
        <v>-442325000000</v>
      </c>
    </row>
    <row r="229" spans="2:26" ht="15.5" x14ac:dyDescent="0.35">
      <c r="C229" t="s">
        <v>215</v>
      </c>
      <c r="D229" s="5">
        <v>393316000000</v>
      </c>
      <c r="E229" s="5">
        <v>536214000000</v>
      </c>
      <c r="F229" s="5">
        <v>3112000000</v>
      </c>
      <c r="G229" s="5">
        <v>-372892000000</v>
      </c>
      <c r="I229" s="5">
        <v>265418000000</v>
      </c>
      <c r="J229" s="5">
        <v>-316989000000</v>
      </c>
      <c r="K229" s="5">
        <v>-123476000000</v>
      </c>
      <c r="L229" s="5">
        <v>-925281000000</v>
      </c>
      <c r="M229" s="5">
        <v>1023307000000</v>
      </c>
      <c r="N229" s="5">
        <v>-180670000000</v>
      </c>
      <c r="O229" s="5">
        <v>-753021000000</v>
      </c>
      <c r="P229" s="5">
        <v>-607516000000</v>
      </c>
      <c r="Q229" s="5">
        <v>-218532000000</v>
      </c>
      <c r="R229" s="5">
        <v>1598935000000</v>
      </c>
      <c r="S229" s="5">
        <v>-913657000000</v>
      </c>
      <c r="T229" s="5">
        <v>-1601426000000</v>
      </c>
      <c r="U229" s="5">
        <v>1227014000000</v>
      </c>
      <c r="V229" s="5">
        <v>795925000000</v>
      </c>
      <c r="W229" s="5">
        <v>-1016021000000</v>
      </c>
      <c r="X229" s="5">
        <v>953363000000</v>
      </c>
      <c r="Y229" s="5">
        <v>531838000000</v>
      </c>
      <c r="Z229" s="5">
        <v>-916621000000</v>
      </c>
    </row>
    <row r="230" spans="2:26" ht="15.5" x14ac:dyDescent="0.35">
      <c r="C230" t="s">
        <v>216</v>
      </c>
      <c r="D230" s="5">
        <v>1395871000000</v>
      </c>
      <c r="I230" s="5">
        <v>1126852000000</v>
      </c>
      <c r="J230" s="5">
        <v>1440701000000</v>
      </c>
      <c r="K230" s="5">
        <v>1564163000000</v>
      </c>
      <c r="L230" s="5">
        <v>2433408000000</v>
      </c>
      <c r="M230" s="5">
        <v>1694565000000</v>
      </c>
      <c r="N230" s="5">
        <v>1873527000000</v>
      </c>
      <c r="O230" s="5">
        <v>2633106000000</v>
      </c>
      <c r="P230" s="5">
        <v>3206173000000</v>
      </c>
      <c r="Q230" s="5">
        <v>3423654000000</v>
      </c>
      <c r="R230" s="5">
        <v>1852059000000</v>
      </c>
      <c r="S230" s="5">
        <v>2707486000000</v>
      </c>
      <c r="T230" s="5">
        <v>4301461000000</v>
      </c>
      <c r="U230" s="5">
        <v>2875259000000</v>
      </c>
      <c r="V230" s="5">
        <v>2039663000000</v>
      </c>
      <c r="W230" s="5">
        <v>3043788000000</v>
      </c>
      <c r="X230" s="5">
        <v>2428942000000</v>
      </c>
      <c r="Y230" s="5">
        <v>1897104000000</v>
      </c>
      <c r="Z230" s="5">
        <v>2813725000000</v>
      </c>
    </row>
    <row r="231" spans="2:26" ht="15.5" x14ac:dyDescent="0.35">
      <c r="C231" t="s">
        <v>568</v>
      </c>
    </row>
    <row r="232" spans="2:26" ht="15.5" x14ac:dyDescent="0.35">
      <c r="C232" t="s">
        <v>217</v>
      </c>
      <c r="D232" s="5">
        <v>1479000000</v>
      </c>
      <c r="E232" s="5">
        <v>1382000000</v>
      </c>
      <c r="F232" s="5">
        <v>1939000000</v>
      </c>
      <c r="G232" s="5">
        <v>-1604000000</v>
      </c>
      <c r="I232" s="5">
        <v>3601000000</v>
      </c>
      <c r="J232" s="5">
        <v>3140000000</v>
      </c>
      <c r="K232" s="5">
        <v>14000000</v>
      </c>
      <c r="L232" s="5">
        <v>5225000000</v>
      </c>
      <c r="M232" s="5">
        <v>-2229000000</v>
      </c>
      <c r="N232" s="5">
        <v>1708000000</v>
      </c>
      <c r="O232" s="5">
        <v>-6558000000</v>
      </c>
      <c r="P232" s="5">
        <v>5913000000</v>
      </c>
      <c r="Q232" s="5">
        <v>1342000000</v>
      </c>
      <c r="R232" s="5">
        <v>-2950000000</v>
      </c>
      <c r="S232" s="5">
        <v>58230000000</v>
      </c>
      <c r="T232" s="5">
        <v>9260000000</v>
      </c>
      <c r="U232" s="5">
        <v>199188000000</v>
      </c>
      <c r="V232" s="5">
        <v>39671000000</v>
      </c>
      <c r="W232" s="5">
        <v>11896000000</v>
      </c>
    </row>
    <row r="233" spans="2:26" ht="15.5" x14ac:dyDescent="0.35">
      <c r="C233" t="s">
        <v>569</v>
      </c>
      <c r="D233" s="5">
        <v>2979000000</v>
      </c>
    </row>
    <row r="234" spans="2:26" ht="15.5" x14ac:dyDescent="0.35">
      <c r="C234" t="s">
        <v>570</v>
      </c>
      <c r="L234" s="5">
        <v>-1935000000</v>
      </c>
      <c r="M234" s="5">
        <v>-282235000000</v>
      </c>
      <c r="P234" s="5">
        <v>-75261000000</v>
      </c>
      <c r="Q234" s="5">
        <v>-291000000</v>
      </c>
      <c r="R234" s="5">
        <v>-24390000000</v>
      </c>
      <c r="T234" s="5">
        <v>-1809000000</v>
      </c>
      <c r="X234" s="5">
        <v>-338517000000</v>
      </c>
    </row>
    <row r="235" spans="2:26" ht="15.5" x14ac:dyDescent="0.35">
      <c r="C235" t="s">
        <v>185</v>
      </c>
    </row>
    <row r="236" spans="2:26" ht="15.5" x14ac:dyDescent="0.35">
      <c r="C236" t="s">
        <v>220</v>
      </c>
      <c r="D236" s="5">
        <v>1793645000000</v>
      </c>
      <c r="E236" s="5">
        <v>537596000000</v>
      </c>
      <c r="F236" s="5">
        <v>5051000000</v>
      </c>
      <c r="G236" s="5">
        <v>-374496000000</v>
      </c>
      <c r="I236" s="5">
        <v>1395871000000</v>
      </c>
      <c r="J236" s="5">
        <v>1126852000000</v>
      </c>
      <c r="K236" s="5">
        <v>1440701000000</v>
      </c>
      <c r="L236" s="5">
        <v>1511417000000</v>
      </c>
      <c r="M236" s="5">
        <v>2433408000000</v>
      </c>
      <c r="N236" s="5">
        <v>1694565000000</v>
      </c>
      <c r="O236" s="5">
        <v>1873527000000</v>
      </c>
      <c r="P236" s="5">
        <v>2529309000000</v>
      </c>
      <c r="Q236" s="5">
        <v>3206173000000</v>
      </c>
      <c r="R236" s="5">
        <v>3423654000000</v>
      </c>
      <c r="S236" s="5">
        <v>1852059000000</v>
      </c>
      <c r="T236" s="5">
        <v>2707486000000</v>
      </c>
      <c r="U236" s="5">
        <v>4301461000000</v>
      </c>
      <c r="V236" s="5">
        <v>2875259000000</v>
      </c>
      <c r="W236" s="5">
        <v>2039663000000</v>
      </c>
      <c r="X236" s="5">
        <v>3043788000000</v>
      </c>
      <c r="Y236" s="5">
        <v>2428942000000</v>
      </c>
      <c r="Z236" s="5">
        <v>1897104000000</v>
      </c>
    </row>
    <row r="238" spans="2:26" ht="15.5" x14ac:dyDescent="0.35">
      <c r="B238" t="s">
        <v>221</v>
      </c>
      <c r="C238" t="s">
        <v>11</v>
      </c>
      <c r="D238" s="5">
        <v>15680000000</v>
      </c>
      <c r="E238" s="5">
        <v>15680000000</v>
      </c>
      <c r="F238" s="5">
        <v>15680000000</v>
      </c>
      <c r="G238" s="5">
        <v>15680000000</v>
      </c>
      <c r="I238" s="5">
        <v>15680000000</v>
      </c>
      <c r="J238" s="5">
        <v>15680000000</v>
      </c>
      <c r="K238" s="5">
        <v>15680000000</v>
      </c>
      <c r="L238" s="5">
        <v>15680000000</v>
      </c>
      <c r="M238" s="5">
        <v>14640000000</v>
      </c>
      <c r="N238" s="5">
        <v>14640000000</v>
      </c>
      <c r="O238" s="5">
        <v>14640000000</v>
      </c>
      <c r="P238" s="5">
        <v>14640000000</v>
      </c>
      <c r="Q238" s="5">
        <v>10060000000</v>
      </c>
      <c r="R238" s="5">
        <v>10060000000</v>
      </c>
      <c r="S238" s="5">
        <v>10060000000</v>
      </c>
      <c r="T238" s="5">
        <v>10060000000</v>
      </c>
      <c r="U238" s="5">
        <v>7730000000</v>
      </c>
      <c r="V238" s="5">
        <v>7730000000</v>
      </c>
      <c r="W238" s="5">
        <v>7730000000</v>
      </c>
      <c r="X238" s="5">
        <v>7730000000</v>
      </c>
      <c r="Y238" s="5">
        <v>6790000000</v>
      </c>
      <c r="Z238" s="5">
        <v>6790000000</v>
      </c>
    </row>
    <row r="239" spans="2:26" ht="15.5" x14ac:dyDescent="0.35">
      <c r="C239" t="s">
        <v>222</v>
      </c>
      <c r="D239" s="6">
        <v>7.64</v>
      </c>
      <c r="E239" s="6">
        <v>-2.11</v>
      </c>
      <c r="F239" s="6">
        <v>0.71</v>
      </c>
      <c r="G239" s="6">
        <v>-9.33</v>
      </c>
    </row>
    <row r="240" spans="2:26" ht="15.5" x14ac:dyDescent="0.35">
      <c r="C240" t="s">
        <v>223</v>
      </c>
      <c r="D240" s="6">
        <v>12.04</v>
      </c>
      <c r="E240" s="6">
        <v>-65.88</v>
      </c>
      <c r="F240" s="6">
        <v>335.21</v>
      </c>
      <c r="G240" s="6">
        <v>-10.18</v>
      </c>
    </row>
    <row r="241" spans="3:7" ht="15.5" x14ac:dyDescent="0.35">
      <c r="C241" t="s">
        <v>72</v>
      </c>
      <c r="D241" s="6">
        <v>0.46</v>
      </c>
      <c r="E241" s="6">
        <v>0.72</v>
      </c>
      <c r="F241" s="6">
        <v>1.32</v>
      </c>
      <c r="G241" s="6">
        <v>0.55000000000000004</v>
      </c>
    </row>
    <row r="242" spans="3:7" ht="15.5" x14ac:dyDescent="0.35">
      <c r="C242" t="s">
        <v>224</v>
      </c>
      <c r="D242" s="5">
        <v>145980000000</v>
      </c>
      <c r="E242" s="5">
        <v>188740000000</v>
      </c>
      <c r="F242" s="5">
        <v>154050000000</v>
      </c>
      <c r="G242" s="5">
        <v>164340000000</v>
      </c>
    </row>
    <row r="243" spans="3:7" ht="15.5" x14ac:dyDescent="0.35">
      <c r="C243" t="s">
        <v>225</v>
      </c>
      <c r="D243" s="6">
        <v>8.3000000000000001E-3</v>
      </c>
      <c r="E243" s="6">
        <v>-2.2000000000000001E-3</v>
      </c>
      <c r="F243" s="6">
        <v>7.000000000000001E-4</v>
      </c>
      <c r="G243" s="6">
        <v>-1.0800000000000001E-2</v>
      </c>
    </row>
    <row r="244" spans="3:7" ht="15.5" x14ac:dyDescent="0.35">
      <c r="C244" t="s">
        <v>226</v>
      </c>
      <c r="D244" s="6">
        <v>2.3900000000000001E-2</v>
      </c>
      <c r="E244" s="6">
        <v>-5.5000000000000005E-3</v>
      </c>
      <c r="F244" s="6">
        <v>1.4000000000000002E-3</v>
      </c>
      <c r="G244" s="6">
        <v>-2.7300000000000001E-2</v>
      </c>
    </row>
    <row r="245" spans="3:7" ht="15.5" x14ac:dyDescent="0.35">
      <c r="C245" t="s">
        <v>227</v>
      </c>
      <c r="D245" s="6">
        <v>-2E-3</v>
      </c>
      <c r="E245" s="6">
        <v>2.7000000000000001E-3</v>
      </c>
      <c r="F245" s="6">
        <v>-2.0000000000000001E-4</v>
      </c>
      <c r="G245" s="6">
        <v>1.6000000000000001E-3</v>
      </c>
    </row>
    <row r="246" spans="3:7" ht="15.5" x14ac:dyDescent="0.35">
      <c r="C246" t="s">
        <v>228</v>
      </c>
      <c r="D246" s="6">
        <v>-0.28999999999999998</v>
      </c>
      <c r="E246" s="6">
        <v>0.45</v>
      </c>
      <c r="F246" s="6">
        <v>-0.04</v>
      </c>
      <c r="G246" s="6">
        <v>0.2</v>
      </c>
    </row>
    <row r="247" spans="3:7" ht="15.5" x14ac:dyDescent="0.35">
      <c r="C247" t="s">
        <v>229</v>
      </c>
      <c r="D247" s="5">
        <v>5263000000000</v>
      </c>
      <c r="E247" s="5">
        <v>6296000000000</v>
      </c>
      <c r="F247" s="5">
        <v>8509000000000</v>
      </c>
      <c r="G247" s="5">
        <v>5614000000000</v>
      </c>
    </row>
    <row r="248" spans="3:7" ht="15.5" x14ac:dyDescent="0.35">
      <c r="C248" t="s">
        <v>230</v>
      </c>
      <c r="D248" s="6">
        <v>0.28999999999999998</v>
      </c>
      <c r="E248" s="6">
        <v>0.36</v>
      </c>
      <c r="F248" s="6">
        <v>0.45</v>
      </c>
      <c r="G248" s="6">
        <v>0.28000000000000003</v>
      </c>
    </row>
    <row r="249" spans="3:7" ht="15.5" x14ac:dyDescent="0.35">
      <c r="C249" t="s">
        <v>231</v>
      </c>
      <c r="D249" s="6">
        <v>319.60000000000002</v>
      </c>
      <c r="E249" s="6">
        <v>386.03</v>
      </c>
      <c r="F249" s="6">
        <v>525.26</v>
      </c>
      <c r="G249" s="6">
        <v>341.22</v>
      </c>
    </row>
    <row r="250" spans="3:7" ht="15.5" x14ac:dyDescent="0.35">
      <c r="C250" t="s">
        <v>232</v>
      </c>
      <c r="D250" s="6">
        <v>0.3</v>
      </c>
      <c r="E250" s="6">
        <v>0.37</v>
      </c>
      <c r="F250" s="6">
        <v>0.46</v>
      </c>
      <c r="G250" s="6">
        <v>0.28999999999999998</v>
      </c>
    </row>
    <row r="251" spans="3:7" ht="15.5" x14ac:dyDescent="0.35">
      <c r="C251" t="s">
        <v>233</v>
      </c>
      <c r="D251" s="6">
        <v>305.83</v>
      </c>
      <c r="E251" s="6">
        <v>371.99</v>
      </c>
      <c r="F251" s="6">
        <v>512.37</v>
      </c>
      <c r="G251" s="6">
        <v>328.09</v>
      </c>
    </row>
    <row r="252" spans="3:7" ht="15.5" x14ac:dyDescent="0.35">
      <c r="C252" t="s">
        <v>234</v>
      </c>
      <c r="D252" s="5">
        <v>1481000000000</v>
      </c>
      <c r="E252" s="5">
        <v>1420000000000</v>
      </c>
      <c r="F252" s="5">
        <v>1137000000000</v>
      </c>
      <c r="G252" s="5">
        <v>1044000000000</v>
      </c>
    </row>
    <row r="253" spans="3:7" ht="15.5" x14ac:dyDescent="0.35">
      <c r="C253" t="s">
        <v>235</v>
      </c>
      <c r="D253" s="5">
        <v>1408000000000</v>
      </c>
      <c r="E253" s="5">
        <v>966000000000</v>
      </c>
      <c r="F253" s="5">
        <v>951000000000</v>
      </c>
      <c r="G253" s="5">
        <v>997000000000</v>
      </c>
    </row>
    <row r="254" spans="3:7" ht="15.5" x14ac:dyDescent="0.35">
      <c r="C254" t="s">
        <v>236</v>
      </c>
      <c r="D254" s="5">
        <v>5012000000000</v>
      </c>
      <c r="E254" s="5">
        <v>6054000000000</v>
      </c>
      <c r="F254" s="5">
        <v>8237000000000</v>
      </c>
      <c r="G254" s="5">
        <v>5351000000000</v>
      </c>
    </row>
    <row r="255" spans="3:7" ht="15.5" x14ac:dyDescent="0.35">
      <c r="C255" t="s">
        <v>23</v>
      </c>
      <c r="D255" s="5">
        <v>2888000000000</v>
      </c>
      <c r="E255" s="5">
        <v>2386000000000</v>
      </c>
      <c r="F255" s="5">
        <v>2088000000000</v>
      </c>
      <c r="G255" s="5">
        <v>2041000000000</v>
      </c>
    </row>
    <row r="256" spans="3:7" ht="15.5" x14ac:dyDescent="0.35">
      <c r="C256" t="s">
        <v>20</v>
      </c>
      <c r="D256" s="5">
        <v>1095000000000</v>
      </c>
      <c r="E256" s="5">
        <v>990000000000</v>
      </c>
      <c r="F256" s="5">
        <v>1230000000000</v>
      </c>
      <c r="G256" s="5">
        <v>1188000000000</v>
      </c>
    </row>
    <row r="257" spans="3:26" ht="15.5" x14ac:dyDescent="0.35">
      <c r="C257" t="s">
        <v>237</v>
      </c>
      <c r="D257" s="5">
        <v>810000000000</v>
      </c>
      <c r="E257" s="5">
        <v>264000000000</v>
      </c>
      <c r="F257" s="5">
        <v>204000000000</v>
      </c>
      <c r="G257" s="5">
        <v>282000000000</v>
      </c>
    </row>
    <row r="258" spans="3:26" ht="15.5" x14ac:dyDescent="0.35">
      <c r="C258" t="s">
        <v>238</v>
      </c>
      <c r="D258" s="5">
        <v>-134000000000</v>
      </c>
      <c r="E258" s="5">
        <v>336000000000</v>
      </c>
      <c r="F258" s="5">
        <v>100000000000</v>
      </c>
      <c r="G258" s="5">
        <v>-3000000000</v>
      </c>
    </row>
    <row r="259" spans="3:26" ht="15.5" x14ac:dyDescent="0.35">
      <c r="C259" t="s">
        <v>239</v>
      </c>
      <c r="D259" s="5">
        <v>-27000000000</v>
      </c>
      <c r="E259" s="5">
        <v>-48000000000</v>
      </c>
      <c r="F259" s="5">
        <v>-104000000000</v>
      </c>
      <c r="G259" s="5">
        <v>-35000000000</v>
      </c>
    </row>
    <row r="260" spans="3:26" ht="15.5" x14ac:dyDescent="0.35">
      <c r="C260" t="s">
        <v>12</v>
      </c>
      <c r="D260" s="5">
        <v>-161000000000</v>
      </c>
      <c r="E260" s="5">
        <v>287000000000</v>
      </c>
      <c r="F260" s="5">
        <v>-4000000000</v>
      </c>
      <c r="G260" s="5">
        <v>-39000000000</v>
      </c>
    </row>
    <row r="261" spans="3:26" ht="15.5" x14ac:dyDescent="0.35">
      <c r="C261" t="s">
        <v>15</v>
      </c>
      <c r="D261" s="6">
        <v>-10.25</v>
      </c>
      <c r="E261" s="6">
        <v>18.329999999999998</v>
      </c>
      <c r="F261" s="6">
        <v>-0.23</v>
      </c>
      <c r="G261" s="6">
        <v>-2.4700000000000002</v>
      </c>
    </row>
    <row r="262" spans="3:26" ht="15.5" x14ac:dyDescent="0.35">
      <c r="C262" t="s">
        <v>57</v>
      </c>
      <c r="I262" s="6">
        <v>-9.98</v>
      </c>
      <c r="J262" s="6">
        <v>10.15</v>
      </c>
      <c r="K262" s="6">
        <v>10.97</v>
      </c>
      <c r="L262" s="6">
        <v>9.64</v>
      </c>
      <c r="M262" s="6">
        <v>13.75</v>
      </c>
      <c r="N262" s="6">
        <v>-54.17</v>
      </c>
      <c r="O262" s="6">
        <v>-59.16</v>
      </c>
      <c r="P262" s="6">
        <v>-83.46</v>
      </c>
      <c r="Q262" s="6">
        <v>-123.89</v>
      </c>
      <c r="R262" s="6">
        <v>24.21</v>
      </c>
      <c r="S262" s="6">
        <v>-119.74</v>
      </c>
      <c r="T262" s="6">
        <v>188.27</v>
      </c>
      <c r="U262" s="6">
        <v>183.12</v>
      </c>
      <c r="V262" s="6">
        <v>3.71</v>
      </c>
      <c r="W262" s="6">
        <v>2.63</v>
      </c>
      <c r="X262" s="6">
        <v>-13.73</v>
      </c>
      <c r="Y262" s="6">
        <v>38.409999999999997</v>
      </c>
      <c r="Z262" s="6">
        <v>-28.72</v>
      </c>
    </row>
    <row r="263" spans="3:26" ht="15.5" x14ac:dyDescent="0.35">
      <c r="C263" t="s">
        <v>71</v>
      </c>
      <c r="I263" s="6">
        <v>-13.93</v>
      </c>
      <c r="J263" s="6">
        <v>9.36</v>
      </c>
      <c r="K263" s="6">
        <v>6.65</v>
      </c>
      <c r="L263" s="6">
        <v>11.62</v>
      </c>
      <c r="M263" s="6">
        <v>26.91</v>
      </c>
      <c r="N263" s="6">
        <v>-1.31</v>
      </c>
      <c r="O263" s="6">
        <v>-1.44</v>
      </c>
      <c r="P263" s="6">
        <v>-0.89</v>
      </c>
      <c r="Q263" s="6">
        <v>-1.1499999999999999</v>
      </c>
      <c r="R263" s="6">
        <v>14.13</v>
      </c>
      <c r="S263" s="6">
        <v>-2.15</v>
      </c>
      <c r="T263" s="6">
        <v>4.4400000000000004</v>
      </c>
      <c r="U263" s="6">
        <v>1.97</v>
      </c>
      <c r="V263" s="6">
        <v>55.26</v>
      </c>
      <c r="W263" s="6">
        <v>57.41</v>
      </c>
      <c r="X263" s="6">
        <v>-21.85</v>
      </c>
      <c r="Y263" s="6">
        <v>0.96</v>
      </c>
      <c r="Z263" s="6">
        <v>-1.08</v>
      </c>
    </row>
    <row r="264" spans="3:26" ht="15.5" x14ac:dyDescent="0.35">
      <c r="C264" t="s">
        <v>74</v>
      </c>
      <c r="I264" s="6">
        <v>0.19</v>
      </c>
      <c r="J264" s="6">
        <v>0.13</v>
      </c>
      <c r="K264" s="6">
        <v>0.1</v>
      </c>
      <c r="L264" s="6">
        <v>0.16</v>
      </c>
      <c r="M264" s="6">
        <v>0.53</v>
      </c>
      <c r="N264" s="6">
        <v>0.1</v>
      </c>
      <c r="O264" s="6">
        <v>0.1</v>
      </c>
      <c r="P264" s="6">
        <v>7.0000000000000007E-2</v>
      </c>
      <c r="Q264" s="6">
        <v>0.08</v>
      </c>
      <c r="R264" s="6">
        <v>0.19</v>
      </c>
      <c r="S264" s="6">
        <v>0.14000000000000001</v>
      </c>
      <c r="T264" s="6">
        <v>0.49</v>
      </c>
      <c r="U264" s="6">
        <v>0.19</v>
      </c>
      <c r="V264" s="6">
        <v>0.13</v>
      </c>
      <c r="W264" s="6">
        <v>0.11</v>
      </c>
      <c r="X264" s="6">
        <v>0.24</v>
      </c>
      <c r="Y264" s="6">
        <v>0.02</v>
      </c>
      <c r="Z264" s="6">
        <v>0.02</v>
      </c>
    </row>
    <row r="265" spans="3:26" ht="15.5" x14ac:dyDescent="0.35">
      <c r="C265" t="s">
        <v>240</v>
      </c>
      <c r="I265" s="5">
        <v>598160000000</v>
      </c>
      <c r="J265" s="5">
        <v>790540000000</v>
      </c>
      <c r="K265" s="5">
        <v>806120000000</v>
      </c>
      <c r="L265" s="5">
        <v>605550000000</v>
      </c>
      <c r="M265" s="5">
        <v>975960000000</v>
      </c>
      <c r="N265" s="5">
        <v>-185680000000</v>
      </c>
      <c r="O265" s="5">
        <v>221450000000</v>
      </c>
      <c r="P265" s="5">
        <v>526240000000</v>
      </c>
    </row>
    <row r="266" spans="3:26" ht="15.5" x14ac:dyDescent="0.35">
      <c r="C266" t="s">
        <v>241</v>
      </c>
      <c r="I266" s="6">
        <v>-1.04E-2</v>
      </c>
      <c r="J266" s="6">
        <v>1.21E-2</v>
      </c>
      <c r="K266" s="6">
        <v>1.3100000000000001E-2</v>
      </c>
      <c r="L266" s="6">
        <v>1.1599999999999999E-2</v>
      </c>
      <c r="M266" s="6">
        <v>1.3600000000000001E-2</v>
      </c>
      <c r="N266" s="6">
        <v>-5.0599999999999999E-2</v>
      </c>
      <c r="O266" s="6">
        <v>-5.67E-2</v>
      </c>
      <c r="P266" s="6">
        <v>-7.1199999999999999E-2</v>
      </c>
      <c r="Q266" s="6">
        <v>-5.45E-2</v>
      </c>
      <c r="R266" s="6">
        <v>1.01E-2</v>
      </c>
      <c r="S266" s="6">
        <v>-5.2999999999999999E-2</v>
      </c>
      <c r="T266" s="6">
        <v>8.3100000000000007E-2</v>
      </c>
      <c r="U266" s="6">
        <v>6.9900000000000004E-2</v>
      </c>
      <c r="V266" s="6">
        <v>2E-3</v>
      </c>
      <c r="W266" s="6">
        <v>1.4000000000000002E-3</v>
      </c>
      <c r="X266" s="6">
        <v>-7.6E-3</v>
      </c>
      <c r="Y266" s="6">
        <v>2.2000000000000002E-2</v>
      </c>
      <c r="Z266" s="6">
        <v>-1.7000000000000001E-2</v>
      </c>
    </row>
    <row r="267" spans="3:26" ht="15.5" x14ac:dyDescent="0.35">
      <c r="C267" t="s">
        <v>242</v>
      </c>
      <c r="I267" s="6">
        <v>-2.58E-2</v>
      </c>
      <c r="J267" s="6">
        <v>3.4799999999999998E-2</v>
      </c>
      <c r="K267" s="6">
        <v>3.9199999999999999E-2</v>
      </c>
      <c r="L267" s="6">
        <v>3.5000000000000003E-2</v>
      </c>
      <c r="M267" s="6">
        <v>5.1900000000000002E-2</v>
      </c>
      <c r="N267" s="6">
        <v>-0.23550000000000001</v>
      </c>
      <c r="O267" s="6">
        <v>-0.1832</v>
      </c>
      <c r="P267" s="6">
        <v>-0.22120000000000001</v>
      </c>
      <c r="Q267" s="6">
        <v>-0.19359999999999999</v>
      </c>
      <c r="R267" s="6">
        <v>3.1699999999999999E-2</v>
      </c>
      <c r="S267" s="6">
        <v>-0.16639999999999999</v>
      </c>
      <c r="T267" s="6">
        <v>0.22409999999999999</v>
      </c>
      <c r="U267" s="6">
        <v>0.2006</v>
      </c>
      <c r="V267" s="6">
        <v>5.7999999999999996E-3</v>
      </c>
      <c r="W267" s="6">
        <v>3.9000000000000003E-3</v>
      </c>
      <c r="X267" s="6">
        <v>-2.1899999999999999E-2</v>
      </c>
      <c r="Y267" s="6">
        <v>0.1643</v>
      </c>
      <c r="Z267" s="6">
        <v>-0.1258</v>
      </c>
    </row>
    <row r="268" spans="3:26" ht="15.5" x14ac:dyDescent="0.35">
      <c r="C268" t="s">
        <v>243</v>
      </c>
      <c r="I268" s="6">
        <v>-3.9000000000000003E-3</v>
      </c>
      <c r="J268" s="6">
        <v>1.3000000000000001E-2</v>
      </c>
      <c r="K268" s="6">
        <v>1.7600000000000001E-2</v>
      </c>
      <c r="L268" s="6">
        <v>-5.1999999999999998E-3</v>
      </c>
      <c r="M268" s="6">
        <v>1.52E-2</v>
      </c>
      <c r="N268" s="6">
        <v>-6.6799999999999998E-2</v>
      </c>
      <c r="O268" s="6">
        <v>-2.75E-2</v>
      </c>
      <c r="P268" s="6">
        <v>-1.01E-2</v>
      </c>
      <c r="Q268" s="6">
        <v>-0.1051</v>
      </c>
      <c r="R268" s="6">
        <v>6.7000000000000004E-2</v>
      </c>
      <c r="S268" s="6">
        <v>-0.06</v>
      </c>
      <c r="T268" s="6">
        <v>-2.92E-2</v>
      </c>
      <c r="U268" s="6">
        <v>0.16190000000000002</v>
      </c>
      <c r="V268" s="6">
        <v>2.2700000000000001E-2</v>
      </c>
      <c r="W268" s="6">
        <v>-2.0999999999999999E-3</v>
      </c>
      <c r="X268" s="6">
        <v>-1.18E-2</v>
      </c>
      <c r="Y268" s="6">
        <v>9.3000000000000013E-2</v>
      </c>
      <c r="Z268" s="6">
        <v>1.5100000000000001E-2</v>
      </c>
    </row>
    <row r="269" spans="3:26" ht="15.5" x14ac:dyDescent="0.35">
      <c r="C269" t="s">
        <v>244</v>
      </c>
      <c r="I269" s="6">
        <v>-0.12</v>
      </c>
      <c r="J269" s="6">
        <v>0.32</v>
      </c>
      <c r="K269" s="6">
        <v>0.45</v>
      </c>
      <c r="L269" s="6">
        <v>-0.12</v>
      </c>
      <c r="M269" s="6">
        <v>0.24</v>
      </c>
      <c r="N269" s="6">
        <v>-0.88</v>
      </c>
      <c r="O269" s="6">
        <v>-0.59</v>
      </c>
      <c r="P269" s="6">
        <v>-0.25</v>
      </c>
      <c r="Q269" s="6">
        <v>-2.19</v>
      </c>
      <c r="R269" s="6">
        <v>1.61</v>
      </c>
      <c r="S269" s="6">
        <v>-1.5</v>
      </c>
      <c r="T269" s="6">
        <v>-1.04</v>
      </c>
      <c r="U269" s="6">
        <v>5.52</v>
      </c>
      <c r="V269" s="6">
        <v>0.74</v>
      </c>
      <c r="X269" s="6">
        <v>-5.83</v>
      </c>
      <c r="Y269" s="6">
        <v>1.97</v>
      </c>
      <c r="Z269" s="6">
        <v>0.19</v>
      </c>
    </row>
    <row r="270" spans="3:26" ht="15.5" x14ac:dyDescent="0.35">
      <c r="C270" t="s">
        <v>68</v>
      </c>
      <c r="I270" s="6">
        <v>0.36</v>
      </c>
      <c r="J270" s="6">
        <v>0.33</v>
      </c>
      <c r="K270" s="6">
        <v>0.26</v>
      </c>
      <c r="L270" s="6">
        <v>0.41</v>
      </c>
      <c r="M270" s="6">
        <v>1.4</v>
      </c>
      <c r="N270" s="6">
        <v>0.31</v>
      </c>
      <c r="O270" s="6">
        <v>0.26</v>
      </c>
      <c r="P270" s="6">
        <v>0.2</v>
      </c>
      <c r="Q270" s="6">
        <v>0.22</v>
      </c>
      <c r="R270" s="6">
        <v>0.45</v>
      </c>
      <c r="S270" s="6">
        <v>0.36</v>
      </c>
      <c r="T270" s="6">
        <v>0.99</v>
      </c>
      <c r="U270" s="6">
        <v>0.39</v>
      </c>
      <c r="V270" s="6">
        <v>0.32</v>
      </c>
      <c r="W270" s="6">
        <v>0.22</v>
      </c>
      <c r="X270" s="6">
        <v>0.48</v>
      </c>
      <c r="Y270" s="6">
        <v>0.16</v>
      </c>
      <c r="Z270" s="6">
        <v>0.14000000000000001</v>
      </c>
    </row>
    <row r="271" spans="3:26" ht="15.5" x14ac:dyDescent="0.35">
      <c r="C271" t="s">
        <v>65</v>
      </c>
      <c r="I271" s="6">
        <v>386.03</v>
      </c>
      <c r="J271" s="6">
        <v>291.56</v>
      </c>
      <c r="K271" s="6">
        <v>279.89999999999998</v>
      </c>
      <c r="L271" s="6">
        <v>275.91000000000003</v>
      </c>
      <c r="M271" s="6">
        <v>264.72000000000003</v>
      </c>
      <c r="N271" s="6">
        <v>230.05</v>
      </c>
      <c r="O271" s="6">
        <v>322.89</v>
      </c>
      <c r="P271" s="6">
        <v>377.27</v>
      </c>
      <c r="Q271" s="6">
        <v>639.87</v>
      </c>
      <c r="R271" s="6">
        <v>763.74</v>
      </c>
      <c r="S271" s="6">
        <v>719.6</v>
      </c>
      <c r="T271" s="6">
        <v>840.15</v>
      </c>
      <c r="U271" s="6">
        <v>912.72</v>
      </c>
      <c r="V271" s="6">
        <v>643.95000000000005</v>
      </c>
      <c r="W271" s="6">
        <v>673.15</v>
      </c>
      <c r="X271" s="6">
        <v>626.5</v>
      </c>
      <c r="Y271" s="6">
        <v>233.81</v>
      </c>
      <c r="Z271" s="6">
        <v>228.25</v>
      </c>
    </row>
    <row r="272" spans="3:26" ht="15.5" x14ac:dyDescent="0.35">
      <c r="C272" t="s">
        <v>245</v>
      </c>
      <c r="I272" s="6">
        <v>0.37</v>
      </c>
      <c r="J272" s="6">
        <v>0.34</v>
      </c>
      <c r="K272" s="6">
        <v>0.27</v>
      </c>
      <c r="L272" s="6">
        <v>0.42</v>
      </c>
      <c r="M272" s="6">
        <v>1.42</v>
      </c>
      <c r="N272" s="6">
        <v>0.32</v>
      </c>
      <c r="O272" s="6">
        <v>0.27</v>
      </c>
      <c r="P272" s="6">
        <v>0.2</v>
      </c>
      <c r="Q272" s="6">
        <v>0.23</v>
      </c>
      <c r="R272" s="6">
        <v>0.46</v>
      </c>
      <c r="S272" s="6">
        <v>0.37</v>
      </c>
      <c r="T272" s="6">
        <v>1.02</v>
      </c>
      <c r="U272" s="6">
        <v>0.41</v>
      </c>
      <c r="V272" s="6">
        <v>0.33</v>
      </c>
      <c r="W272" s="6">
        <v>0.23</v>
      </c>
      <c r="X272" s="6">
        <v>0.49</v>
      </c>
      <c r="Y272" s="6">
        <v>0.18</v>
      </c>
      <c r="Z272" s="6">
        <v>0.16</v>
      </c>
    </row>
    <row r="273" spans="2:26" ht="15.5" x14ac:dyDescent="0.35">
      <c r="C273" t="s">
        <v>246</v>
      </c>
      <c r="I273" s="6">
        <v>371.99</v>
      </c>
      <c r="J273" s="6">
        <v>277.62</v>
      </c>
      <c r="K273" s="6">
        <v>266.27999999999997</v>
      </c>
      <c r="L273" s="6">
        <v>267.60000000000002</v>
      </c>
      <c r="M273" s="6">
        <v>259.97000000000003</v>
      </c>
      <c r="N273" s="6">
        <v>222.64</v>
      </c>
      <c r="O273" s="6">
        <v>315.08</v>
      </c>
      <c r="P273" s="6">
        <v>367.17</v>
      </c>
      <c r="Q273" s="6">
        <v>624.92999999999995</v>
      </c>
      <c r="R273" s="6">
        <v>742.66</v>
      </c>
      <c r="S273" s="6">
        <v>695.59</v>
      </c>
      <c r="T273" s="6">
        <v>819.89</v>
      </c>
      <c r="U273" s="6">
        <v>887.7</v>
      </c>
      <c r="V273" s="5">
        <v>621</v>
      </c>
      <c r="W273" s="6">
        <v>650.38</v>
      </c>
      <c r="X273" s="6">
        <v>611.29999999999995</v>
      </c>
      <c r="Y273" s="6">
        <v>203.26</v>
      </c>
      <c r="Z273" s="6">
        <v>196.71</v>
      </c>
    </row>
    <row r="274" spans="2:26" ht="15.5" x14ac:dyDescent="0.35">
      <c r="C274" t="s">
        <v>247</v>
      </c>
      <c r="I274" s="5">
        <v>1420000000000</v>
      </c>
      <c r="J274" s="5">
        <v>1138000000000</v>
      </c>
      <c r="K274" s="5">
        <v>1176000000000</v>
      </c>
      <c r="L274" s="5">
        <v>1324000000000</v>
      </c>
      <c r="M274" s="5">
        <v>1369000000000</v>
      </c>
      <c r="N274" s="5">
        <v>2216000000000</v>
      </c>
      <c r="O274" s="5">
        <v>1999000000000</v>
      </c>
      <c r="P274" s="5">
        <v>2003000000000</v>
      </c>
      <c r="Q274" s="5">
        <v>2461000000000</v>
      </c>
      <c r="R274" s="5">
        <v>1114000000000</v>
      </c>
      <c r="S274" s="5">
        <v>1468000000000</v>
      </c>
      <c r="T274" s="5">
        <v>860000000000</v>
      </c>
      <c r="U274" s="5">
        <v>858000000000</v>
      </c>
      <c r="V274" s="5">
        <v>1460000000000</v>
      </c>
      <c r="W274" s="5">
        <v>1088000000000</v>
      </c>
      <c r="X274" s="5">
        <v>876000000000</v>
      </c>
      <c r="Y274" s="5">
        <v>1351000000000</v>
      </c>
      <c r="Z274" s="5">
        <v>2817000000000</v>
      </c>
    </row>
    <row r="275" spans="2:26" ht="15.5" x14ac:dyDescent="0.35">
      <c r="C275" t="s">
        <v>248</v>
      </c>
      <c r="I275" s="5">
        <v>966000000000</v>
      </c>
      <c r="J275" s="5">
        <v>1154000000000</v>
      </c>
      <c r="K275" s="5">
        <v>1330000000000</v>
      </c>
      <c r="L275" s="5">
        <v>1483000000000</v>
      </c>
      <c r="M275" s="5">
        <v>2585000000000</v>
      </c>
      <c r="N275" s="5">
        <v>2526000000000</v>
      </c>
      <c r="O275" s="5">
        <v>2987000000000</v>
      </c>
      <c r="P275" s="5">
        <v>4505000000000</v>
      </c>
      <c r="Q275" s="5">
        <v>5415000000000</v>
      </c>
      <c r="R275" s="5">
        <v>4876000000000</v>
      </c>
      <c r="S275" s="5">
        <v>4567000000000</v>
      </c>
      <c r="T275" s="5">
        <v>3820000000000</v>
      </c>
      <c r="U275" s="5">
        <v>3171000000000</v>
      </c>
      <c r="V275" s="5">
        <v>2174000000000</v>
      </c>
      <c r="W275" s="5">
        <v>2104000000000</v>
      </c>
      <c r="X275" s="5">
        <v>1542000000000</v>
      </c>
      <c r="Y275" s="5">
        <v>4491000000000</v>
      </c>
      <c r="Z275" s="5">
        <v>2703000000000</v>
      </c>
    </row>
    <row r="276" spans="2:26" ht="15.5" x14ac:dyDescent="0.35">
      <c r="C276" t="s">
        <v>25</v>
      </c>
      <c r="I276" s="5">
        <v>2386000000000</v>
      </c>
      <c r="J276" s="5">
        <v>2292000000000</v>
      </c>
      <c r="K276" s="5">
        <v>2507000000000</v>
      </c>
      <c r="L276" s="5">
        <v>2807000000000</v>
      </c>
      <c r="M276" s="5">
        <v>3954000000000</v>
      </c>
      <c r="N276" s="5">
        <v>4742000000000</v>
      </c>
      <c r="O276" s="5">
        <v>4986000000000</v>
      </c>
      <c r="P276" s="5">
        <v>6508000000000</v>
      </c>
      <c r="Q276" s="5">
        <v>7876000000000</v>
      </c>
      <c r="R276" s="5">
        <v>5990000000000</v>
      </c>
      <c r="S276" s="5">
        <v>6036000000000</v>
      </c>
      <c r="T276" s="5">
        <v>4680000000000</v>
      </c>
      <c r="U276" s="5">
        <v>4029000000000</v>
      </c>
      <c r="V276" s="5">
        <v>3635000000000</v>
      </c>
      <c r="W276" s="5">
        <v>3192000000000</v>
      </c>
      <c r="X276" s="5">
        <v>2418000000000</v>
      </c>
      <c r="Y276" s="5">
        <v>5842000000000</v>
      </c>
      <c r="Z276" s="5">
        <v>5520000000000</v>
      </c>
    </row>
    <row r="277" spans="2:26" ht="15.5" x14ac:dyDescent="0.35">
      <c r="C277" t="s">
        <v>22</v>
      </c>
      <c r="I277" s="5">
        <v>990000000000</v>
      </c>
      <c r="J277" s="5">
        <v>1165000000000</v>
      </c>
      <c r="K277" s="5">
        <v>1066000000000</v>
      </c>
      <c r="L277" s="5">
        <v>1243000000000</v>
      </c>
      <c r="M277" s="5">
        <v>1523000000000</v>
      </c>
      <c r="N277" s="5">
        <v>3049000000000</v>
      </c>
      <c r="O277" s="5">
        <v>3114000000000</v>
      </c>
      <c r="P277" s="5">
        <v>3981000000000</v>
      </c>
      <c r="Q277" s="5">
        <v>4679000000000</v>
      </c>
      <c r="R277" s="5">
        <v>2573000000000</v>
      </c>
      <c r="S277" s="5">
        <v>4184000000000</v>
      </c>
      <c r="T277" s="5">
        <v>1973000000000</v>
      </c>
      <c r="U277" s="5">
        <v>-272000000000</v>
      </c>
      <c r="V277" s="5">
        <v>760000000000</v>
      </c>
      <c r="W277" s="5">
        <v>1152000000000</v>
      </c>
      <c r="X277" s="5">
        <v>-626000000000</v>
      </c>
      <c r="Y277" s="5">
        <v>3413000000000</v>
      </c>
      <c r="Z277" s="5">
        <v>3623000000000</v>
      </c>
    </row>
    <row r="278" spans="2:26" ht="15.5" x14ac:dyDescent="0.35">
      <c r="C278" t="s">
        <v>249</v>
      </c>
      <c r="I278" s="5">
        <v>264000000000</v>
      </c>
      <c r="J278" s="5">
        <v>6000000000</v>
      </c>
      <c r="K278" s="5">
        <v>2000000000</v>
      </c>
      <c r="L278" s="5">
        <v>195000000000</v>
      </c>
      <c r="M278" s="5">
        <v>687000000000</v>
      </c>
      <c r="N278" s="5">
        <v>-1007000000000</v>
      </c>
      <c r="O278" s="5">
        <v>195000000000</v>
      </c>
      <c r="P278" s="5">
        <v>791000000000</v>
      </c>
      <c r="Q278" s="5">
        <v>1512000000000</v>
      </c>
      <c r="R278" s="5">
        <v>2977000000000</v>
      </c>
      <c r="S278" s="5">
        <v>1989000000000</v>
      </c>
      <c r="T278" s="5">
        <v>2907000000000</v>
      </c>
      <c r="U278" s="5">
        <v>4204000000000</v>
      </c>
      <c r="V278" s="5">
        <v>2290000000000</v>
      </c>
      <c r="W278" s="5">
        <v>1957000000000</v>
      </c>
      <c r="X278" s="5">
        <v>3288000000000</v>
      </c>
      <c r="Y278" s="5">
        <v>2299000000000</v>
      </c>
      <c r="Z278" s="5">
        <v>1036000000000</v>
      </c>
    </row>
    <row r="279" spans="2:26" ht="15.5" x14ac:dyDescent="0.35">
      <c r="C279" t="s">
        <v>250</v>
      </c>
      <c r="I279" s="5">
        <v>489000000000</v>
      </c>
      <c r="J279" s="5">
        <v>456000000000</v>
      </c>
      <c r="K279" s="5">
        <v>979000000000</v>
      </c>
      <c r="L279" s="5">
        <v>243000000000</v>
      </c>
      <c r="M279" s="5">
        <v>296000000000</v>
      </c>
      <c r="N279" s="5">
        <v>924000000000</v>
      </c>
      <c r="O279" s="5">
        <v>45000000000</v>
      </c>
      <c r="P279" s="5">
        <v>90000000000</v>
      </c>
      <c r="Q279" s="5">
        <v>-513000000000</v>
      </c>
      <c r="R279" s="5">
        <v>788000000000</v>
      </c>
      <c r="S279" s="5">
        <v>-229000000000</v>
      </c>
      <c r="T279" s="5">
        <v>-338000000000</v>
      </c>
      <c r="U279" s="5">
        <v>972000000000</v>
      </c>
      <c r="V279" s="5">
        <v>620000000000</v>
      </c>
      <c r="W279" s="5">
        <v>323000000000</v>
      </c>
      <c r="X279" s="5">
        <v>592000000000</v>
      </c>
      <c r="Y279" s="5">
        <v>1247000000000</v>
      </c>
      <c r="Z279" s="5">
        <v>767000000000</v>
      </c>
    </row>
    <row r="280" spans="2:26" ht="15.5" x14ac:dyDescent="0.35">
      <c r="C280" t="s">
        <v>251</v>
      </c>
      <c r="I280" s="5">
        <v>-206000000000</v>
      </c>
      <c r="J280" s="5">
        <v>-224000000000</v>
      </c>
      <c r="K280" s="5">
        <v>-670000000000</v>
      </c>
      <c r="L280" s="5">
        <v>-266000000000</v>
      </c>
      <c r="M280" s="5">
        <v>-118000000000</v>
      </c>
      <c r="N280" s="5">
        <v>-131000000000</v>
      </c>
      <c r="O280" s="5">
        <v>-382000000000</v>
      </c>
      <c r="P280" s="5">
        <v>-350000000000</v>
      </c>
      <c r="Q280" s="5">
        <v>-315000000000</v>
      </c>
      <c r="R280" s="5">
        <v>-1065000000000</v>
      </c>
      <c r="S280" s="5">
        <v>-894000000000</v>
      </c>
      <c r="T280" s="5">
        <v>-1083000000000</v>
      </c>
      <c r="U280" s="5">
        <v>-692000000000</v>
      </c>
      <c r="V280" s="5">
        <v>-670000000000</v>
      </c>
      <c r="W280" s="5">
        <v>-542000000000</v>
      </c>
      <c r="X280" s="5">
        <v>-446000000000</v>
      </c>
      <c r="Y280" s="5">
        <v>-543000000000</v>
      </c>
      <c r="Z280" s="5">
        <v>-570000000000</v>
      </c>
    </row>
    <row r="281" spans="2:26" ht="15.5" x14ac:dyDescent="0.35">
      <c r="C281" t="s">
        <v>14</v>
      </c>
      <c r="I281" s="5">
        <v>283000000000</v>
      </c>
      <c r="J281" s="5">
        <v>231000000000</v>
      </c>
      <c r="K281" s="5">
        <v>309000000000</v>
      </c>
      <c r="L281" s="5">
        <v>-22000000000</v>
      </c>
      <c r="M281" s="5">
        <v>177000000000</v>
      </c>
      <c r="N281" s="5">
        <v>793000000000</v>
      </c>
      <c r="O281" s="5">
        <v>-337000000000</v>
      </c>
      <c r="P281" s="5">
        <v>-261000000000</v>
      </c>
      <c r="Q281" s="5">
        <v>-828000000000</v>
      </c>
      <c r="R281" s="5">
        <v>-278000000000</v>
      </c>
      <c r="S281" s="5">
        <v>-1122000000000</v>
      </c>
      <c r="T281" s="5">
        <v>-1421000000000</v>
      </c>
      <c r="U281" s="5">
        <v>281000000000</v>
      </c>
      <c r="V281" s="5">
        <v>-50000000000</v>
      </c>
      <c r="W281" s="5">
        <v>-218000000000</v>
      </c>
      <c r="X281" s="5">
        <v>147000000000</v>
      </c>
      <c r="Y281" s="5">
        <v>704000000000</v>
      </c>
      <c r="Z281" s="5">
        <v>197000000000</v>
      </c>
    </row>
    <row r="282" spans="2:26" ht="15.5" x14ac:dyDescent="0.35">
      <c r="C282" t="s">
        <v>16</v>
      </c>
      <c r="I282" s="6">
        <v>18.07</v>
      </c>
      <c r="J282" s="6">
        <v>14.74</v>
      </c>
      <c r="K282" s="6">
        <v>19.71</v>
      </c>
      <c r="L282" s="6">
        <v>-1.41</v>
      </c>
      <c r="M282" s="6">
        <v>12.12</v>
      </c>
      <c r="N282" s="6">
        <v>54.16</v>
      </c>
      <c r="O282" s="6">
        <v>-23.04</v>
      </c>
      <c r="P282" s="6">
        <v>-17.829999999999998</v>
      </c>
      <c r="Q282" s="6">
        <v>-82.22</v>
      </c>
      <c r="R282" s="6">
        <v>-27.58</v>
      </c>
      <c r="S282" s="6">
        <v>-111.52</v>
      </c>
      <c r="T282" s="6">
        <v>-141.21</v>
      </c>
      <c r="U282" s="6">
        <v>36.31</v>
      </c>
      <c r="V282" s="6">
        <v>-6.53</v>
      </c>
      <c r="W282" s="6">
        <v>-28.24</v>
      </c>
      <c r="X282" s="5">
        <v>19</v>
      </c>
      <c r="Y282" s="6">
        <v>103.79</v>
      </c>
      <c r="Z282" s="6">
        <v>29.01</v>
      </c>
    </row>
    <row r="284" spans="2:26" ht="15.5" x14ac:dyDescent="0.35">
      <c r="B284" t="s">
        <v>252</v>
      </c>
      <c r="C284" t="s">
        <v>253</v>
      </c>
      <c r="D284" s="5">
        <v>120000000000</v>
      </c>
      <c r="E284" s="5">
        <v>-33000000000</v>
      </c>
      <c r="F284" s="5">
        <v>11000000000</v>
      </c>
      <c r="G284" s="5">
        <v>-146000000000</v>
      </c>
      <c r="H284" s="5">
        <v>479000000000</v>
      </c>
      <c r="I284" s="5">
        <v>-156000000000</v>
      </c>
      <c r="J284" s="5">
        <v>159000000000</v>
      </c>
      <c r="K284" s="5">
        <v>172000000000</v>
      </c>
      <c r="L284" s="5">
        <v>151000000000</v>
      </c>
      <c r="M284" s="5">
        <v>201000000000</v>
      </c>
      <c r="N284" s="5">
        <v>-793000000000</v>
      </c>
      <c r="O284" s="5">
        <v>-866000000000</v>
      </c>
      <c r="P284" s="5">
        <v>-1222000000000</v>
      </c>
      <c r="Q284" s="5">
        <v>-1247000000000</v>
      </c>
    </row>
    <row r="285" spans="2:26" ht="15.5" x14ac:dyDescent="0.35">
      <c r="C285" t="s">
        <v>254</v>
      </c>
      <c r="H285" s="5">
        <v>-48000000000</v>
      </c>
      <c r="I285" s="5">
        <v>-156000000000</v>
      </c>
      <c r="J285" s="5">
        <v>159000000000</v>
      </c>
      <c r="K285" s="5">
        <v>172000000000</v>
      </c>
      <c r="L285" s="5">
        <v>151000000000</v>
      </c>
      <c r="M285" s="5">
        <v>201000000000</v>
      </c>
      <c r="N285" s="5">
        <v>-793000000000</v>
      </c>
      <c r="O285" s="5">
        <v>-866000000000</v>
      </c>
      <c r="P285" s="5">
        <v>-1222000000000</v>
      </c>
      <c r="Q285" s="5">
        <v>-1247000000000</v>
      </c>
    </row>
    <row r="286" spans="2:26" ht="15.5" x14ac:dyDescent="0.35">
      <c r="C286" t="s">
        <v>56</v>
      </c>
      <c r="D286" s="6">
        <v>7.64</v>
      </c>
      <c r="E286" s="6">
        <v>-2.11</v>
      </c>
      <c r="F286" s="6">
        <v>0.71</v>
      </c>
      <c r="G286" s="6">
        <v>-9.33</v>
      </c>
      <c r="H286" s="6">
        <v>30.56</v>
      </c>
      <c r="I286" s="6">
        <v>-9.98</v>
      </c>
      <c r="J286" s="6">
        <v>10.15</v>
      </c>
      <c r="K286" s="6">
        <v>10.97</v>
      </c>
      <c r="L286" s="6">
        <v>9.64</v>
      </c>
      <c r="M286" s="6">
        <v>12.83</v>
      </c>
      <c r="N286" s="6">
        <v>-50.57</v>
      </c>
      <c r="O286" s="6">
        <v>-55.23</v>
      </c>
      <c r="P286" s="6">
        <v>-77.91</v>
      </c>
      <c r="Q286" s="6">
        <v>-79.510000000000005</v>
      </c>
    </row>
    <row r="287" spans="2:26" ht="15.5" x14ac:dyDescent="0.35">
      <c r="C287" t="s">
        <v>255</v>
      </c>
      <c r="H287" s="6">
        <v>-3.08</v>
      </c>
      <c r="I287" s="6">
        <v>-9.98</v>
      </c>
      <c r="J287" s="6">
        <v>10.15</v>
      </c>
      <c r="K287" s="6">
        <v>10.97</v>
      </c>
      <c r="L287" s="6">
        <v>9.64</v>
      </c>
      <c r="M287" s="6">
        <v>12.83</v>
      </c>
      <c r="N287" s="6">
        <v>-50.57</v>
      </c>
      <c r="O287" s="6">
        <v>-55.23</v>
      </c>
      <c r="P287" s="6">
        <v>-77.91</v>
      </c>
      <c r="Q287" s="6">
        <v>-79.510000000000005</v>
      </c>
    </row>
    <row r="288" spans="2:26" ht="15.5" x14ac:dyDescent="0.35">
      <c r="C288" t="s">
        <v>256</v>
      </c>
      <c r="D288" s="5">
        <v>3161000000000</v>
      </c>
      <c r="E288" s="5">
        <v>3018000000000</v>
      </c>
      <c r="F288" s="5">
        <v>2837000000000</v>
      </c>
      <c r="G288" s="5">
        <v>2685000000000</v>
      </c>
      <c r="H288" s="5">
        <v>12646000000000</v>
      </c>
      <c r="I288" s="5">
        <v>11545000000000</v>
      </c>
      <c r="J288" s="5">
        <v>11401000000000</v>
      </c>
      <c r="K288" s="5">
        <v>10963000000000</v>
      </c>
      <c r="L288" s="5">
        <v>10918000000000</v>
      </c>
      <c r="M288" s="5">
        <v>10310000000000</v>
      </c>
      <c r="N288" s="5">
        <v>10277000000000</v>
      </c>
      <c r="O288" s="5">
        <v>12234000000000</v>
      </c>
      <c r="P288" s="5">
        <v>14982000000000</v>
      </c>
      <c r="Q288" s="5">
        <v>17077000000000</v>
      </c>
    </row>
    <row r="289" spans="3:17" ht="15.5" x14ac:dyDescent="0.35">
      <c r="C289" t="s">
        <v>257</v>
      </c>
      <c r="H289" s="5">
        <v>11701000000000</v>
      </c>
      <c r="I289" s="5">
        <v>11545000000000</v>
      </c>
      <c r="J289" s="5">
        <v>11401000000000</v>
      </c>
      <c r="K289" s="5">
        <v>10963000000000</v>
      </c>
      <c r="L289" s="5">
        <v>10918000000000</v>
      </c>
      <c r="M289" s="5">
        <v>10310000000000</v>
      </c>
      <c r="N289" s="5">
        <v>10277000000000</v>
      </c>
      <c r="O289" s="5">
        <v>12234000000000</v>
      </c>
      <c r="P289" s="5">
        <v>14982000000000</v>
      </c>
      <c r="Q289" s="5">
        <v>17077000000000</v>
      </c>
    </row>
    <row r="290" spans="3:17" ht="15.5" x14ac:dyDescent="0.35">
      <c r="C290" t="s">
        <v>258</v>
      </c>
      <c r="I290" s="6">
        <v>2.62</v>
      </c>
    </row>
    <row r="291" spans="3:17" ht="15.5" x14ac:dyDescent="0.35">
      <c r="C291" t="s">
        <v>259</v>
      </c>
      <c r="I291" s="6">
        <v>-25.94</v>
      </c>
    </row>
    <row r="292" spans="3:17" ht="15.5" x14ac:dyDescent="0.35">
      <c r="C292" t="s">
        <v>260</v>
      </c>
      <c r="I292" s="6">
        <v>7.49</v>
      </c>
    </row>
    <row r="293" spans="3:17" ht="15.5" x14ac:dyDescent="0.35">
      <c r="C293" t="s">
        <v>261</v>
      </c>
      <c r="I293" s="6">
        <v>-3.85E-2</v>
      </c>
    </row>
    <row r="294" spans="3:17" ht="15.5" x14ac:dyDescent="0.35">
      <c r="C294" t="s">
        <v>262</v>
      </c>
      <c r="I294" s="6">
        <v>0.11</v>
      </c>
    </row>
    <row r="295" spans="3:17" ht="15.5" x14ac:dyDescent="0.35">
      <c r="C295" t="s">
        <v>263</v>
      </c>
      <c r="I295" s="6">
        <v>0.25</v>
      </c>
    </row>
    <row r="296" spans="3:17" ht="15.5" x14ac:dyDescent="0.35">
      <c r="C296" t="s">
        <v>264</v>
      </c>
      <c r="I296" s="6">
        <v>4.2</v>
      </c>
    </row>
    <row r="297" spans="3:17" ht="15.5" x14ac:dyDescent="0.35">
      <c r="C297" t="s">
        <v>265</v>
      </c>
      <c r="I297" s="6">
        <v>14.88</v>
      </c>
    </row>
    <row r="298" spans="3:17" ht="15.5" x14ac:dyDescent="0.35">
      <c r="C298" t="s">
        <v>266</v>
      </c>
      <c r="I298" s="6">
        <v>122.07</v>
      </c>
    </row>
    <row r="299" spans="3:17" ht="15.5" x14ac:dyDescent="0.35">
      <c r="C299" t="s">
        <v>267</v>
      </c>
      <c r="I299" s="5">
        <v>4</v>
      </c>
    </row>
    <row r="300" spans="3:17" ht="15.5" x14ac:dyDescent="0.35">
      <c r="C300" t="s">
        <v>409</v>
      </c>
      <c r="I300" s="6">
        <v>-22.92</v>
      </c>
    </row>
    <row r="301" spans="3:17" ht="15.5" x14ac:dyDescent="0.35">
      <c r="C301" t="s">
        <v>268</v>
      </c>
      <c r="I301" s="6">
        <v>-3.08</v>
      </c>
    </row>
    <row r="302" spans="3:17" ht="15.5" x14ac:dyDescent="0.35">
      <c r="C302" t="s">
        <v>269</v>
      </c>
      <c r="I302" s="6">
        <v>30.56</v>
      </c>
    </row>
    <row r="303" spans="3:17" ht="15.5" x14ac:dyDescent="0.35">
      <c r="C303" t="s">
        <v>270</v>
      </c>
      <c r="I303" s="6">
        <v>746.16</v>
      </c>
    </row>
    <row r="304" spans="3:17" ht="15.5" x14ac:dyDescent="0.35">
      <c r="C304" t="s">
        <v>271</v>
      </c>
      <c r="D304" s="6">
        <v>114.37</v>
      </c>
    </row>
    <row r="305" spans="3:9" ht="15.5" x14ac:dyDescent="0.35">
      <c r="C305" t="s">
        <v>272</v>
      </c>
      <c r="I305" s="6">
        <v>319.60000000000002</v>
      </c>
    </row>
    <row r="306" spans="3:9" ht="15.5" x14ac:dyDescent="0.35">
      <c r="C306" t="s">
        <v>273</v>
      </c>
      <c r="I306" s="6">
        <v>5.38</v>
      </c>
    </row>
    <row r="307" spans="3:9" ht="15.5" x14ac:dyDescent="0.35">
      <c r="C307" t="s">
        <v>274</v>
      </c>
      <c r="D307" s="6">
        <v>1.1399999999999999</v>
      </c>
    </row>
    <row r="308" spans="3:9" ht="15.5" x14ac:dyDescent="0.35">
      <c r="C308" t="s">
        <v>275</v>
      </c>
      <c r="D308" s="6">
        <v>0.72</v>
      </c>
    </row>
    <row r="309" spans="3:9" ht="15.5" x14ac:dyDescent="0.35">
      <c r="C309" t="s">
        <v>276</v>
      </c>
      <c r="D309" s="6">
        <v>0.57999999999999996</v>
      </c>
    </row>
    <row r="310" spans="3:9" ht="15.5" x14ac:dyDescent="0.35">
      <c r="C310" t="s">
        <v>277</v>
      </c>
      <c r="D310" s="6">
        <v>0.28000000000000003</v>
      </c>
    </row>
    <row r="311" spans="3:9" ht="15.5" x14ac:dyDescent="0.35">
      <c r="C311" t="s">
        <v>278</v>
      </c>
      <c r="D311" s="6">
        <v>1.82</v>
      </c>
    </row>
    <row r="312" spans="3:9" ht="15.5" x14ac:dyDescent="0.35">
      <c r="C312" t="s">
        <v>279</v>
      </c>
      <c r="D312" s="6">
        <v>0.2</v>
      </c>
    </row>
    <row r="313" spans="3:9" ht="15.5" x14ac:dyDescent="0.35">
      <c r="C313" t="s">
        <v>280</v>
      </c>
      <c r="D313" s="6">
        <v>2.87</v>
      </c>
    </row>
    <row r="314" spans="3:9" ht="15.5" x14ac:dyDescent="0.35">
      <c r="C314" t="s">
        <v>410</v>
      </c>
      <c r="I314" s="6">
        <v>0.09</v>
      </c>
    </row>
    <row r="315" spans="3:9" ht="15.5" x14ac:dyDescent="0.35">
      <c r="C315" t="s">
        <v>12</v>
      </c>
      <c r="D315" s="5">
        <v>-161000000000</v>
      </c>
    </row>
    <row r="316" spans="3:9" ht="15.5" x14ac:dyDescent="0.35">
      <c r="C316" t="s">
        <v>281</v>
      </c>
      <c r="I316" s="6">
        <v>1.29</v>
      </c>
    </row>
    <row r="317" spans="3:9" ht="15.5" x14ac:dyDescent="0.35">
      <c r="C317" t="s">
        <v>282</v>
      </c>
      <c r="I317" s="6">
        <v>-3.4000000000000002E-3</v>
      </c>
    </row>
    <row r="318" spans="3:9" ht="15.5" x14ac:dyDescent="0.35">
      <c r="C318" t="s">
        <v>283</v>
      </c>
      <c r="I318" s="6">
        <v>-9.5999999999999992E-3</v>
      </c>
    </row>
    <row r="319" spans="3:9" ht="15.5" x14ac:dyDescent="0.35">
      <c r="C319" t="s">
        <v>284</v>
      </c>
      <c r="I319" s="6">
        <v>2.5999999999999999E-3</v>
      </c>
    </row>
    <row r="320" spans="3:9" ht="15.5" x14ac:dyDescent="0.35">
      <c r="C320" t="s">
        <v>285</v>
      </c>
      <c r="I320" s="6">
        <v>-1.4000000000000002E-3</v>
      </c>
    </row>
    <row r="321" spans="3:9" ht="15.5" x14ac:dyDescent="0.35">
      <c r="C321" t="s">
        <v>286</v>
      </c>
      <c r="D321" s="6">
        <v>25.24</v>
      </c>
    </row>
    <row r="322" spans="3:9" ht="15.5" x14ac:dyDescent="0.35">
      <c r="C322" t="s">
        <v>287</v>
      </c>
      <c r="D322" s="6">
        <v>85.52</v>
      </c>
    </row>
    <row r="323" spans="3:9" ht="15.5" x14ac:dyDescent="0.35">
      <c r="C323" t="s">
        <v>288</v>
      </c>
      <c r="D323" s="6">
        <v>61.32</v>
      </c>
    </row>
    <row r="324" spans="3:9" ht="15.5" x14ac:dyDescent="0.35">
      <c r="C324" t="s">
        <v>289</v>
      </c>
      <c r="D324" s="6">
        <v>49.44</v>
      </c>
    </row>
    <row r="325" spans="3:9" ht="15.5" x14ac:dyDescent="0.35">
      <c r="C325" t="s">
        <v>290</v>
      </c>
      <c r="D325" s="6">
        <v>3.61</v>
      </c>
    </row>
    <row r="326" spans="3:9" ht="15.5" x14ac:dyDescent="0.35">
      <c r="C326" t="s">
        <v>291</v>
      </c>
      <c r="I326" s="6">
        <v>0.79</v>
      </c>
    </row>
    <row r="327" spans="3:9" ht="15.5" x14ac:dyDescent="0.35">
      <c r="C327" t="s">
        <v>292</v>
      </c>
      <c r="I327" s="6">
        <v>3.9</v>
      </c>
    </row>
    <row r="328" spans="3:9" ht="15.5" x14ac:dyDescent="0.35">
      <c r="C328" t="s">
        <v>52</v>
      </c>
      <c r="I328" s="5">
        <v>1255000000000</v>
      </c>
    </row>
    <row r="329" spans="3:9" ht="15.5" x14ac:dyDescent="0.35">
      <c r="C329" t="s">
        <v>293</v>
      </c>
      <c r="I329" s="5">
        <v>2600000000000</v>
      </c>
    </row>
    <row r="330" spans="3:9" ht="15.5" x14ac:dyDescent="0.35">
      <c r="C330" t="s">
        <v>294</v>
      </c>
      <c r="I330" s="5">
        <v>15680000000</v>
      </c>
    </row>
    <row r="331" spans="3:9" ht="15.5" x14ac:dyDescent="0.35">
      <c r="C331" t="s">
        <v>295</v>
      </c>
      <c r="I331" s="6">
        <v>0.39399999999999996</v>
      </c>
    </row>
    <row r="332" spans="3:9" ht="15.5" x14ac:dyDescent="0.35">
      <c r="C332" t="s">
        <v>296</v>
      </c>
      <c r="D332" s="6">
        <v>0.15820000000000001</v>
      </c>
    </row>
    <row r="333" spans="3:9" ht="15.5" x14ac:dyDescent="0.35">
      <c r="C333" t="s">
        <v>297</v>
      </c>
      <c r="D333" s="6">
        <v>-5.6000000000000008E-3</v>
      </c>
    </row>
    <row r="334" spans="3:9" ht="15.5" x14ac:dyDescent="0.35">
      <c r="C334" t="s">
        <v>298</v>
      </c>
      <c r="D334" s="6">
        <v>3.7900000000000003E-2</v>
      </c>
    </row>
    <row r="335" spans="3:9" ht="15.5" x14ac:dyDescent="0.35">
      <c r="C335" t="s">
        <v>299</v>
      </c>
      <c r="D335" s="6">
        <v>5.2199999999999996E-2</v>
      </c>
    </row>
    <row r="336" spans="3:9" ht="15.5" x14ac:dyDescent="0.35">
      <c r="C336" t="s">
        <v>300</v>
      </c>
      <c r="D336" s="6">
        <v>5.96E-2</v>
      </c>
    </row>
    <row r="337" spans="3:9" ht="15.5" x14ac:dyDescent="0.35">
      <c r="C337" t="s">
        <v>301</v>
      </c>
      <c r="D337" s="6">
        <v>9.2126999999999999</v>
      </c>
    </row>
    <row r="338" spans="3:9" ht="15.5" x14ac:dyDescent="0.35">
      <c r="C338" t="s">
        <v>411</v>
      </c>
      <c r="I338" s="5">
        <v>1</v>
      </c>
    </row>
    <row r="339" spans="3:9" ht="15.5" x14ac:dyDescent="0.35">
      <c r="C339" t="s">
        <v>412</v>
      </c>
      <c r="I339" t="s">
        <v>571</v>
      </c>
    </row>
    <row r="340" spans="3:9" ht="15.5" x14ac:dyDescent="0.35">
      <c r="C340" t="s">
        <v>302</v>
      </c>
      <c r="I340" s="5">
        <v>5</v>
      </c>
    </row>
    <row r="341" spans="3:9" ht="15.5" x14ac:dyDescent="0.35">
      <c r="C341" t="s">
        <v>303</v>
      </c>
      <c r="I341" s="6">
        <v>0.16</v>
      </c>
    </row>
    <row r="342" spans="3:9" ht="15.5" x14ac:dyDescent="0.35">
      <c r="C342" t="s">
        <v>304</v>
      </c>
      <c r="I342" s="6">
        <v>0.55000000000000004</v>
      </c>
    </row>
    <row r="343" spans="3:9" ht="15.5" x14ac:dyDescent="0.35">
      <c r="C343" t="s">
        <v>414</v>
      </c>
      <c r="I343" s="6">
        <v>0.6</v>
      </c>
    </row>
    <row r="344" spans="3:9" ht="15.5" x14ac:dyDescent="0.35">
      <c r="C344" t="s">
        <v>305</v>
      </c>
      <c r="I344" s="6">
        <v>0.93</v>
      </c>
    </row>
    <row r="345" spans="3:9" ht="15.5" x14ac:dyDescent="0.35">
      <c r="C345" t="s">
        <v>306</v>
      </c>
      <c r="I345" s="6">
        <v>0.97</v>
      </c>
    </row>
    <row r="346" spans="3:9" ht="15.5" x14ac:dyDescent="0.35">
      <c r="C346" t="s">
        <v>307</v>
      </c>
      <c r="I346" s="6">
        <v>0.95</v>
      </c>
    </row>
    <row r="347" spans="3:9" ht="15.5" x14ac:dyDescent="0.35">
      <c r="C347" t="s">
        <v>308</v>
      </c>
      <c r="I347" s="6">
        <v>0.11</v>
      </c>
    </row>
    <row r="348" spans="3:9" ht="15.5" x14ac:dyDescent="0.35">
      <c r="C348" t="s">
        <v>309</v>
      </c>
      <c r="I348" s="5">
        <v>11701000000000</v>
      </c>
    </row>
    <row r="349" spans="3:9" ht="15.5" x14ac:dyDescent="0.35">
      <c r="C349" t="s">
        <v>310</v>
      </c>
      <c r="I349" s="5">
        <v>1961000000000</v>
      </c>
    </row>
    <row r="350" spans="3:9" ht="15.5" x14ac:dyDescent="0.35">
      <c r="C350" t="s">
        <v>311</v>
      </c>
      <c r="I350" s="5">
        <v>653000000000</v>
      </c>
    </row>
    <row r="351" spans="3:9" ht="15.5" x14ac:dyDescent="0.35">
      <c r="C351" t="s">
        <v>312</v>
      </c>
      <c r="I351" s="5">
        <v>-48000000000</v>
      </c>
    </row>
    <row r="352" spans="3:9" ht="15.5" x14ac:dyDescent="0.35">
      <c r="C352" t="s">
        <v>313</v>
      </c>
      <c r="D352" s="5">
        <v>1794000000000</v>
      </c>
    </row>
    <row r="353" spans="3:9" ht="15.5" x14ac:dyDescent="0.35">
      <c r="C353" t="s">
        <v>314</v>
      </c>
      <c r="D353" s="5">
        <v>14397000000000</v>
      </c>
    </row>
    <row r="354" spans="3:9" ht="15.5" x14ac:dyDescent="0.35">
      <c r="C354" t="s">
        <v>315</v>
      </c>
      <c r="D354" s="5">
        <v>9134000000000</v>
      </c>
    </row>
    <row r="355" spans="3:9" ht="15.5" x14ac:dyDescent="0.35">
      <c r="C355" t="s">
        <v>237</v>
      </c>
      <c r="D355" s="5">
        <v>810000000000</v>
      </c>
    </row>
    <row r="356" spans="3:9" ht="15.5" x14ac:dyDescent="0.35">
      <c r="C356" t="s">
        <v>236</v>
      </c>
      <c r="I356" s="5">
        <v>5012000000000</v>
      </c>
    </row>
    <row r="357" spans="3:9" ht="15.5" x14ac:dyDescent="0.35">
      <c r="C357" t="s">
        <v>235</v>
      </c>
      <c r="D357" s="5">
        <v>1408000000000</v>
      </c>
    </row>
    <row r="358" spans="3:9" ht="15.5" x14ac:dyDescent="0.35">
      <c r="C358" t="s">
        <v>234</v>
      </c>
      <c r="D358" s="5">
        <v>1481000000000</v>
      </c>
    </row>
    <row r="359" spans="3:9" ht="15.5" x14ac:dyDescent="0.35">
      <c r="C359" t="s">
        <v>23</v>
      </c>
      <c r="D359" s="5">
        <v>2888000000000</v>
      </c>
    </row>
    <row r="360" spans="3:9" ht="15.5" x14ac:dyDescent="0.35">
      <c r="C360" t="s">
        <v>20</v>
      </c>
      <c r="D360" s="5">
        <v>1095000000000</v>
      </c>
    </row>
    <row r="361" spans="3:9" ht="15.5" x14ac:dyDescent="0.35">
      <c r="C361" t="s">
        <v>316</v>
      </c>
      <c r="I361" s="5">
        <v>5263000000000</v>
      </c>
    </row>
    <row r="362" spans="3:9" ht="15.5" x14ac:dyDescent="0.35">
      <c r="C362" t="s">
        <v>317</v>
      </c>
      <c r="I362" s="5">
        <v>299000000000</v>
      </c>
    </row>
    <row r="363" spans="3:9" ht="15.5" x14ac:dyDescent="0.35">
      <c r="C363" t="s">
        <v>318</v>
      </c>
      <c r="I363" s="5">
        <v>267000000000</v>
      </c>
    </row>
    <row r="364" spans="3:9" ht="15.5" x14ac:dyDescent="0.35">
      <c r="C364" t="s">
        <v>319</v>
      </c>
      <c r="I364" s="5">
        <v>-6000000000</v>
      </c>
    </row>
    <row r="365" spans="3:9" ht="15.5" x14ac:dyDescent="0.35">
      <c r="C365" t="s">
        <v>320</v>
      </c>
      <c r="I365" s="5">
        <v>-214000000000</v>
      </c>
    </row>
    <row r="366" spans="3:9" ht="15.5" x14ac:dyDescent="0.35">
      <c r="C366" t="s">
        <v>321</v>
      </c>
      <c r="I366" s="5">
        <v>84000000000</v>
      </c>
    </row>
  </sheetData>
  <pageMargins left="0.7" right="0.7" top="0.75" bottom="0.75" header="0.3" footer="0.3"/>
  <ignoredErrors>
    <ignoredError sqref="A1:Z36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572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573</v>
      </c>
      <c r="D2" s="2" vm="62">
        <f ca="1">IFERROR(_xlfn.STOCKHISTORY("XIDX:" &amp; $C$1, D3, , 0, 0, 1), "Libur")</f>
        <v>21550</v>
      </c>
      <c r="H2" s="2" vm="62">
        <f ca="1">IFERROR(INDEX(D2:G2,COUNT(D2:G2)),"")</f>
        <v>21550</v>
      </c>
      <c r="I2" s="2" vm="63">
        <f t="shared" ref="I2:V2" ca="1" si="0">IFERROR(_xlfn.STOCKHISTORY("XIDX:" &amp; $C$1, I1, , 0, 0, 1), "Libur")</f>
        <v>62400</v>
      </c>
      <c r="J2" s="2" vm="64">
        <f t="shared" ca="1" si="0"/>
        <v>18500</v>
      </c>
      <c r="K2" s="2" t="str">
        <f t="shared" ca="1" si="0"/>
        <v>Libur</v>
      </c>
      <c r="L2" s="2" vm="65">
        <f t="shared" ca="1" si="0"/>
        <v>2030</v>
      </c>
      <c r="M2" s="2" vm="66">
        <f t="shared" ca="1" si="0"/>
        <v>3510</v>
      </c>
      <c r="N2" s="2" vm="67">
        <f t="shared" ca="1" si="0"/>
        <v>710</v>
      </c>
      <c r="O2" s="2" vm="68">
        <f t="shared" ca="1" si="0"/>
        <v>448</v>
      </c>
      <c r="P2" s="2" t="str">
        <f t="shared" ca="1" si="0"/>
        <v>Libur</v>
      </c>
      <c r="Q2" s="2" t="str">
        <f t="shared" ca="1" si="0"/>
        <v>Libur</v>
      </c>
      <c r="R2" s="2" vm="69">
        <f t="shared" ca="1" si="0"/>
        <v>1760</v>
      </c>
      <c r="S2" s="2" t="str">
        <f t="shared" ca="1" si="0"/>
        <v>Libur</v>
      </c>
      <c r="T2" s="2" vm="70">
        <f t="shared" ca="1" si="0"/>
        <v>1020</v>
      </c>
      <c r="U2" s="2" vm="71">
        <f t="shared" ca="1" si="0"/>
        <v>1010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839360000000</v>
      </c>
      <c r="H4" s="2">
        <f>IFERROR(SUM(D4:G4)*(4/MAX(1,COUNT(D4:G4))),"")</f>
        <v>3357440000000</v>
      </c>
      <c r="I4" s="2">
        <f t="shared" ref="I4:V4" si="1">IFERROR(INDEX(I51:I500,MATCH($C$4,$C$51:$C$500,0)),"")</f>
        <v>3838885000000</v>
      </c>
      <c r="J4" s="2">
        <f t="shared" si="1"/>
        <v>3729786000000</v>
      </c>
      <c r="K4" s="2">
        <f t="shared" si="1"/>
        <v>3297221000000</v>
      </c>
      <c r="L4" s="2">
        <f t="shared" si="1"/>
        <v>3442223000000</v>
      </c>
      <c r="M4" s="2">
        <f t="shared" si="1"/>
        <v>2996710000000</v>
      </c>
      <c r="N4" s="2">
        <f t="shared" si="1"/>
        <v>2685797000000</v>
      </c>
      <c r="O4" s="2">
        <f t="shared" si="1"/>
        <v>2455526000000</v>
      </c>
      <c r="P4" s="2">
        <f t="shared" si="1"/>
        <v>2435494000000</v>
      </c>
      <c r="Q4" s="2">
        <f t="shared" si="1"/>
        <v>2140620071000</v>
      </c>
      <c r="R4" s="2">
        <f t="shared" si="1"/>
        <v>1927502605000</v>
      </c>
      <c r="S4" s="2">
        <f t="shared" si="1"/>
        <v>2140902242000</v>
      </c>
      <c r="T4" s="2">
        <f t="shared" si="1"/>
        <v>1965149608000</v>
      </c>
      <c r="U4" s="2">
        <f t="shared" si="1"/>
        <v>1505029935000</v>
      </c>
      <c r="V4" s="2">
        <f t="shared" si="1"/>
        <v>1337515793000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26809000000</v>
      </c>
      <c r="H5" s="2">
        <f>IFERROR(SUM(D5:G5)*(4/MAX(1,COUNT(D5:G5))),"")</f>
        <v>107236000000</v>
      </c>
      <c r="I5" s="2">
        <f t="shared" ref="I5:V5" si="2">IFERROR(INDEX(I51:I500,MATCH($C$5,$C$51:$C$500,0)),"")</f>
        <v>343624000000</v>
      </c>
      <c r="J5" s="2">
        <f t="shared" si="2"/>
        <v>368535000000</v>
      </c>
      <c r="K5" s="2">
        <f t="shared" si="2"/>
        <v>228678000000</v>
      </c>
      <c r="L5" s="2">
        <f t="shared" si="2"/>
        <v>552398000000</v>
      </c>
      <c r="M5" s="2">
        <f t="shared" si="2"/>
        <v>258346000000</v>
      </c>
      <c r="N5" s="2">
        <f t="shared" si="2"/>
        <v>175084000000</v>
      </c>
      <c r="O5" s="2">
        <f t="shared" si="2"/>
        <v>136991000000</v>
      </c>
      <c r="P5" s="2">
        <f t="shared" si="2"/>
        <v>105153000000</v>
      </c>
      <c r="Q5" s="2">
        <f t="shared" si="2"/>
        <v>109134482000</v>
      </c>
      <c r="R5" s="2">
        <f t="shared" si="2"/>
        <v>147737493000</v>
      </c>
      <c r="S5" s="2">
        <f t="shared" si="2"/>
        <v>101171951000</v>
      </c>
      <c r="T5" s="2">
        <f t="shared" si="2"/>
        <v>71434227000</v>
      </c>
      <c r="U5" s="2">
        <f t="shared" si="2"/>
        <v>56695857000</v>
      </c>
      <c r="V5" s="2">
        <f t="shared" si="2"/>
        <v>30246011000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788108000000</v>
      </c>
      <c r="H6" s="2">
        <f>IFERROR(INDEX(D6:G6,COUNT(D6:G6)),"")</f>
        <v>788108000000</v>
      </c>
      <c r="I6" s="2">
        <f t="shared" ref="I6:V6" si="3">IFERROR(INDEX(I51:I500,MATCH($C$6,$C$51:$C$500,0)),"")</f>
        <v>761180000000</v>
      </c>
      <c r="J6" s="2">
        <f t="shared" si="3"/>
        <v>675386000000</v>
      </c>
      <c r="K6" s="2">
        <f t="shared" si="3"/>
        <v>713749000000</v>
      </c>
      <c r="L6" s="2">
        <f t="shared" si="3"/>
        <v>824423000000</v>
      </c>
      <c r="M6" s="2">
        <f t="shared" si="3"/>
        <v>958856000000</v>
      </c>
      <c r="N6" s="2">
        <f t="shared" si="3"/>
        <v>882023000000</v>
      </c>
      <c r="O6" s="2">
        <f t="shared" si="3"/>
        <v>978574000000</v>
      </c>
      <c r="P6" s="2">
        <f t="shared" si="3"/>
        <v>911351000000</v>
      </c>
      <c r="Q6" s="2">
        <f t="shared" si="3"/>
        <v>877541624000</v>
      </c>
      <c r="R6" s="2">
        <f t="shared" si="3"/>
        <v>822357672000</v>
      </c>
      <c r="S6" s="2">
        <f t="shared" si="3"/>
        <v>704405420000</v>
      </c>
      <c r="T6" s="2">
        <f t="shared" si="3"/>
        <v>608477339000</v>
      </c>
      <c r="U6" s="2">
        <f t="shared" si="3"/>
        <v>443584634000</v>
      </c>
      <c r="V6" s="2">
        <f t="shared" si="3"/>
        <v>194311250000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1.88</v>
      </c>
      <c r="H7" s="3">
        <f>IFERROR(INDEX(D7:G7,COUNT(D7:G7)),"")</f>
        <v>1.88</v>
      </c>
      <c r="I7" s="3">
        <f t="shared" ref="I7:V7" si="4">IFERROR(INDEX(I51:I500,MATCH($C$7,$C$51:$C$500,0))/1000000000,"")</f>
        <v>1.88</v>
      </c>
      <c r="J7" s="3">
        <f t="shared" si="4"/>
        <v>1.88</v>
      </c>
      <c r="K7" s="3">
        <f t="shared" si="4"/>
        <v>1.88</v>
      </c>
      <c r="L7" s="3">
        <f t="shared" si="4"/>
        <v>1.88</v>
      </c>
      <c r="M7" s="3">
        <f t="shared" si="4"/>
        <v>1.88</v>
      </c>
      <c r="N7" s="3">
        <f t="shared" si="4"/>
        <v>1.88</v>
      </c>
      <c r="O7" s="3">
        <f t="shared" si="4"/>
        <v>1.88</v>
      </c>
      <c r="P7" s="3">
        <f t="shared" si="4"/>
        <v>1.88</v>
      </c>
      <c r="Q7" s="3">
        <f t="shared" si="4"/>
        <v>1.88</v>
      </c>
      <c r="R7" s="3">
        <f t="shared" si="4"/>
        <v>1.88</v>
      </c>
      <c r="S7" s="3">
        <f t="shared" si="4"/>
        <v>1.88</v>
      </c>
      <c r="T7" s="3">
        <f t="shared" si="4"/>
        <v>1.88</v>
      </c>
      <c r="U7" s="3">
        <f t="shared" si="4"/>
        <v>1.88</v>
      </c>
      <c r="V7" s="3">
        <f t="shared" si="4"/>
        <v>1.5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-122000000000</v>
      </c>
      <c r="H8" s="2">
        <f>IFERROR(INDEX(D8:G8,COUNT(D8:G8)),"")</f>
        <v>-122000000000</v>
      </c>
      <c r="I8" s="2">
        <f t="shared" ref="I8:V8" si="5">IFERROR(INDEX(I51:I500,MATCH($C$8,$C$51:$C$500,0)),"")</f>
        <v>547000000000</v>
      </c>
      <c r="J8" s="2">
        <f t="shared" si="5"/>
        <v>245000000000</v>
      </c>
      <c r="K8" s="2">
        <f t="shared" si="5"/>
        <v>-26000000000</v>
      </c>
      <c r="L8" s="2">
        <f t="shared" si="5"/>
        <v>24000000000</v>
      </c>
      <c r="M8" s="2">
        <f t="shared" si="5"/>
        <v>401000000000</v>
      </c>
      <c r="N8" s="2">
        <f t="shared" si="5"/>
        <v>499000000000</v>
      </c>
      <c r="O8" s="2">
        <f t="shared" si="5"/>
        <v>-150000000000</v>
      </c>
      <c r="P8" s="2">
        <f t="shared" si="5"/>
        <v>-9000000000</v>
      </c>
      <c r="Q8" s="2">
        <f t="shared" si="5"/>
        <v>115000000000</v>
      </c>
      <c r="R8" s="2">
        <f t="shared" si="5"/>
        <v>-88000000000</v>
      </c>
      <c r="S8" s="2">
        <f t="shared" si="5"/>
        <v>124000000000</v>
      </c>
      <c r="T8" s="2">
        <f t="shared" si="5"/>
        <v>87000000000</v>
      </c>
      <c r="U8" s="2">
        <f t="shared" si="5"/>
        <v>-51000000000</v>
      </c>
      <c r="V8" s="2">
        <f t="shared" si="5"/>
        <v>43000000000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-65.31</v>
      </c>
      <c r="H9" s="3">
        <f>IFERROR(INDEX(D9:G9,COUNT(D9:G9)),"")</f>
        <v>-65.31</v>
      </c>
      <c r="I9" s="3">
        <f t="shared" ref="I9:V9" si="6">IFERROR(INDEX(I51:I500,MATCH($C$9,$C$51:$C$500,0)),"")</f>
        <v>291.58</v>
      </c>
      <c r="J9" s="3">
        <f t="shared" si="6"/>
        <v>130.75</v>
      </c>
      <c r="K9" s="3">
        <f t="shared" si="6"/>
        <v>-13.93</v>
      </c>
      <c r="L9" s="3">
        <f t="shared" si="6"/>
        <v>12.96</v>
      </c>
      <c r="M9" s="3">
        <f t="shared" si="6"/>
        <v>213.67</v>
      </c>
      <c r="N9" s="3">
        <f t="shared" si="6"/>
        <v>266.18</v>
      </c>
      <c r="O9" s="3">
        <f t="shared" si="6"/>
        <v>-80.06</v>
      </c>
      <c r="P9" s="3">
        <f t="shared" si="6"/>
        <v>-4.71</v>
      </c>
      <c r="Q9" s="3">
        <f t="shared" si="6"/>
        <v>61.49</v>
      </c>
      <c r="R9" s="3">
        <f t="shared" si="6"/>
        <v>-47.1</v>
      </c>
      <c r="S9" s="3">
        <f t="shared" si="6"/>
        <v>65.989999999999995</v>
      </c>
      <c r="T9" s="3">
        <f t="shared" si="6"/>
        <v>46.39</v>
      </c>
      <c r="U9" s="3">
        <f t="shared" si="6"/>
        <v>-27.38</v>
      </c>
      <c r="V9" s="3">
        <f t="shared" si="6"/>
        <v>28.78</v>
      </c>
    </row>
    <row r="10" spans="1:22" ht="15.5" x14ac:dyDescent="0.35">
      <c r="C10" t="s">
        <v>17</v>
      </c>
      <c r="D10" s="3">
        <f ca="1">IFERROR(IF(D9=0,"",D2/D9),"")</f>
        <v>-329.96478334098913</v>
      </c>
      <c r="I10" s="3">
        <f t="shared" ref="I10:V10" ca="1" si="7">IFERROR(IF(I9=0,"",I2/I9),"")</f>
        <v>214.00644763015296</v>
      </c>
      <c r="J10" s="3">
        <f t="shared" ca="1" si="7"/>
        <v>141.49139579349904</v>
      </c>
      <c r="K10" s="3" t="str">
        <f t="shared" ca="1" si="7"/>
        <v/>
      </c>
      <c r="L10" s="3">
        <f t="shared" ca="1" si="7"/>
        <v>156.6358024691358</v>
      </c>
      <c r="M10" s="3">
        <f t="shared" ca="1" si="7"/>
        <v>16.427200823700097</v>
      </c>
      <c r="N10" s="3">
        <f t="shared" ca="1" si="7"/>
        <v>2.6673679465023667</v>
      </c>
      <c r="O10" s="3">
        <f t="shared" ca="1" si="7"/>
        <v>-5.5958031476392707</v>
      </c>
      <c r="P10" s="3" t="str">
        <f t="shared" ca="1" si="7"/>
        <v/>
      </c>
      <c r="Q10" s="3" t="str">
        <f t="shared" ca="1" si="7"/>
        <v/>
      </c>
      <c r="R10" s="3">
        <f t="shared" ca="1" si="7"/>
        <v>-37.367303609341825</v>
      </c>
      <c r="S10" s="3" t="str">
        <f t="shared" ca="1" si="7"/>
        <v/>
      </c>
      <c r="T10" s="3">
        <f t="shared" ca="1" si="7"/>
        <v>21.987497305453761</v>
      </c>
      <c r="U10" s="3">
        <f t="shared" ca="1" si="7"/>
        <v>-36.888239590942298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610283000000</v>
      </c>
      <c r="H11" s="2">
        <f>IFERROR(INDEX(D11:G11,COUNT(D11:G11)),"")</f>
        <v>610283000000</v>
      </c>
      <c r="I11" s="2">
        <f t="shared" ref="I11:V11" si="8">IFERROR(INDEX(I51:I500,MATCH($C$11,$C$51:$C$500,0)),"")</f>
        <v>789653000000</v>
      </c>
      <c r="J11" s="2">
        <f t="shared" si="8"/>
        <v>542207000000</v>
      </c>
      <c r="K11" s="2">
        <f t="shared" si="8"/>
        <v>507439000000</v>
      </c>
      <c r="L11" s="2">
        <f t="shared" si="8"/>
        <v>647506000000</v>
      </c>
      <c r="M11" s="2">
        <f t="shared" si="8"/>
        <v>703693000000</v>
      </c>
      <c r="N11" s="2">
        <f t="shared" si="8"/>
        <v>629756000000</v>
      </c>
      <c r="O11" s="2">
        <f t="shared" si="8"/>
        <v>403303000000</v>
      </c>
      <c r="P11" s="2">
        <f t="shared" si="8"/>
        <v>620348000000</v>
      </c>
      <c r="Q11" s="2">
        <f t="shared" si="8"/>
        <v>664951799000</v>
      </c>
      <c r="R11" s="2">
        <f t="shared" si="8"/>
        <v>630680756000</v>
      </c>
      <c r="S11" s="2">
        <f t="shared" si="8"/>
        <v>537885059000</v>
      </c>
      <c r="T11" s="2">
        <f t="shared" si="8"/>
        <v>450916334000</v>
      </c>
      <c r="U11" s="2">
        <f t="shared" si="8"/>
        <v>231482762000</v>
      </c>
      <c r="V11" s="2">
        <f t="shared" si="8"/>
        <v>178727259000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-356000000000</v>
      </c>
      <c r="H12" s="2">
        <f>IFERROR(INDEX(D12:G12,COUNT(D12:G12)),"")</f>
        <v>-356000000000</v>
      </c>
      <c r="I12" s="2">
        <f t="shared" ref="I12:V12" si="9">IFERROR(INDEX(I51:I500,MATCH($C$12,$C$51:$C$500,0)),"")</f>
        <v>-481000000000</v>
      </c>
      <c r="J12" s="2">
        <f t="shared" si="9"/>
        <v>-189000000000</v>
      </c>
      <c r="K12" s="2">
        <f t="shared" si="9"/>
        <v>-133000000000</v>
      </c>
      <c r="L12" s="2">
        <f t="shared" si="9"/>
        <v>-531000000000</v>
      </c>
      <c r="M12" s="2">
        <f t="shared" si="9"/>
        <v>-629000000000</v>
      </c>
      <c r="N12" s="2">
        <f t="shared" si="9"/>
        <v>-436000000000</v>
      </c>
      <c r="O12" s="2">
        <f t="shared" si="9"/>
        <v>-219000000000</v>
      </c>
      <c r="P12" s="2">
        <f t="shared" si="9"/>
        <v>-452000000000</v>
      </c>
      <c r="Q12" s="2">
        <f t="shared" si="9"/>
        <v>-537000000000</v>
      </c>
      <c r="R12" s="2">
        <f t="shared" si="9"/>
        <v>-461000000000</v>
      </c>
      <c r="S12" s="2">
        <f t="shared" si="9"/>
        <v>-397000000000</v>
      </c>
      <c r="T12" s="2">
        <f t="shared" si="9"/>
        <v>-290000000000</v>
      </c>
      <c r="U12" s="2">
        <f t="shared" si="9"/>
        <v>-54000000000</v>
      </c>
      <c r="V12" s="2">
        <f t="shared" si="9"/>
        <v>116000000000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255000000000</v>
      </c>
      <c r="H13" s="2">
        <f>IFERROR(INDEX(D13:G13,COUNT(D13:G13)),"")</f>
        <v>255000000000</v>
      </c>
      <c r="I13" s="2">
        <f t="shared" ref="I13:V13" si="10">IFERROR(INDEX(I51:I500,MATCH($C$13,$C$51:$C$500,0)),"")</f>
        <v>309000000000</v>
      </c>
      <c r="J13" s="2">
        <f t="shared" si="10"/>
        <v>353000000000</v>
      </c>
      <c r="K13" s="2">
        <f t="shared" si="10"/>
        <v>374000000000</v>
      </c>
      <c r="L13" s="2">
        <f t="shared" si="10"/>
        <v>117000000000</v>
      </c>
      <c r="M13" s="2">
        <f t="shared" si="10"/>
        <v>75000000000</v>
      </c>
      <c r="N13" s="2">
        <f t="shared" si="10"/>
        <v>194000000000</v>
      </c>
      <c r="O13" s="2">
        <f t="shared" si="10"/>
        <v>184000000000</v>
      </c>
      <c r="P13" s="2">
        <f t="shared" si="10"/>
        <v>168000000000</v>
      </c>
      <c r="Q13" s="2">
        <f t="shared" si="10"/>
        <v>128000000000</v>
      </c>
      <c r="R13" s="2">
        <f t="shared" si="10"/>
        <v>170000000000</v>
      </c>
      <c r="S13" s="2">
        <f t="shared" si="10"/>
        <v>141000000000</v>
      </c>
      <c r="T13" s="2">
        <f t="shared" si="10"/>
        <v>161000000000</v>
      </c>
      <c r="U13" s="2">
        <f t="shared" si="10"/>
        <v>177000000000</v>
      </c>
      <c r="V13" s="2">
        <f t="shared" si="10"/>
        <v>295000000000</v>
      </c>
    </row>
    <row r="14" spans="1:22" ht="15.5" x14ac:dyDescent="0.35">
      <c r="C14" t="s">
        <v>26</v>
      </c>
      <c r="D14" s="2">
        <f>IFERROR(INDEX(D51:D500,MATCH($C$14,$C$51:$C$500,0)),"")</f>
        <v>-6337000000</v>
      </c>
      <c r="H14" s="2">
        <f>IFERROR(SUM(D14:G14)*(4/MAX(1,COUNT(D14:G14))),"")</f>
        <v>-25348000000</v>
      </c>
      <c r="I14" s="2">
        <f t="shared" ref="I14:V14" si="11">IFERROR(INDEX(I51:I500,MATCH($C$14,$C$51:$C$500,0)),"")</f>
        <v>-27461000000</v>
      </c>
      <c r="J14" s="2">
        <f t="shared" si="11"/>
        <v>-38808000000</v>
      </c>
      <c r="K14" s="2">
        <f t="shared" si="11"/>
        <v>-19636000000</v>
      </c>
      <c r="L14" s="2">
        <f t="shared" si="11"/>
        <v>-7179000000</v>
      </c>
      <c r="M14" s="2">
        <f t="shared" si="11"/>
        <v>-13754000000</v>
      </c>
      <c r="N14" s="2">
        <f t="shared" si="11"/>
        <v>-19115000000</v>
      </c>
      <c r="O14" s="2">
        <f t="shared" si="11"/>
        <v>-18451000000</v>
      </c>
      <c r="P14" s="2">
        <f t="shared" si="11"/>
        <v>-12361000000</v>
      </c>
      <c r="Q14" s="2">
        <f t="shared" si="11"/>
        <v>-10604850000</v>
      </c>
      <c r="R14" s="2">
        <f t="shared" si="11"/>
        <v>-12804038000</v>
      </c>
      <c r="S14" s="2">
        <f t="shared" si="11"/>
        <v>-16137807000</v>
      </c>
      <c r="T14" s="2">
        <f t="shared" si="11"/>
        <v>-21243968000</v>
      </c>
      <c r="U14" s="2">
        <f t="shared" si="11"/>
        <v>-22194884000</v>
      </c>
      <c r="V14" s="2">
        <f t="shared" si="11"/>
        <v>-22518689000</v>
      </c>
    </row>
    <row r="15" spans="1:22" ht="15.5" x14ac:dyDescent="0.35">
      <c r="C15" t="s">
        <v>27</v>
      </c>
      <c r="D15" s="2">
        <f>IFERROR(INDEX(D51:D500,MATCH($C$15,$C$51:$C$500,0)),"")</f>
        <v>-16341000000</v>
      </c>
      <c r="H15" s="2">
        <f>IFERROR(SUM(D15:G15)*(4/MAX(1,COUNT(D15:G15))),"")</f>
        <v>-65364000000</v>
      </c>
      <c r="I15" s="2">
        <f t="shared" ref="I15:V15" si="12">IFERROR(INDEX(I51:I500,MATCH($C$15,$C$51:$C$500,0)),"")</f>
        <v>-82741000000</v>
      </c>
      <c r="J15" s="2">
        <f t="shared" si="12"/>
        <v>-75585000000</v>
      </c>
      <c r="K15" s="2">
        <f t="shared" si="12"/>
        <v>-66636000000</v>
      </c>
      <c r="L15" s="2">
        <f t="shared" si="12"/>
        <v>-95297000000</v>
      </c>
      <c r="M15" s="2">
        <f t="shared" si="12"/>
        <v>-34133000000</v>
      </c>
      <c r="N15" s="2">
        <f t="shared" si="12"/>
        <v>-62678000000</v>
      </c>
      <c r="O15" s="2">
        <f t="shared" si="12"/>
        <v>-51368000000</v>
      </c>
      <c r="P15" s="2">
        <f t="shared" si="12"/>
        <v>-35655000000</v>
      </c>
      <c r="Q15" s="2">
        <f t="shared" si="12"/>
        <v>-31839287000</v>
      </c>
      <c r="R15" s="2">
        <f t="shared" si="12"/>
        <v>-45522271000</v>
      </c>
      <c r="S15" s="2">
        <f t="shared" si="12"/>
        <v>-23178203000</v>
      </c>
      <c r="T15" s="2">
        <f t="shared" si="12"/>
        <v>-13727687000</v>
      </c>
      <c r="U15" s="2">
        <f t="shared" si="12"/>
        <v>-16552919000</v>
      </c>
      <c r="V15" s="2">
        <f t="shared" si="12"/>
        <v>-1937456000</v>
      </c>
    </row>
    <row r="16" spans="1:22" ht="15.5" x14ac:dyDescent="0.35">
      <c r="C16" t="s">
        <v>28</v>
      </c>
      <c r="D16" s="2">
        <f>IFERROR(INDEX(D51:D500,MATCH($C$16,$C$51:$C$500,0)),"")</f>
        <v>45700000000</v>
      </c>
      <c r="H16" s="2">
        <f>IFERROR(SUM(D16:G16)*(4/MAX(1,COUNT(D16:G16))),"")</f>
        <v>182800000000</v>
      </c>
      <c r="I16" s="2">
        <f t="shared" ref="I16:V16" si="13">IFERROR(INDEX(I51:I500,MATCH($C$16,$C$51:$C$500,0)),"")</f>
        <v>418838000000</v>
      </c>
      <c r="J16" s="2">
        <f t="shared" si="13"/>
        <v>444442000000</v>
      </c>
      <c r="K16" s="2">
        <f t="shared" si="13"/>
        <v>291105000000</v>
      </c>
      <c r="L16" s="2">
        <f t="shared" si="13"/>
        <v>634347000000</v>
      </c>
      <c r="M16" s="2">
        <f t="shared" si="13"/>
        <v>295003000000</v>
      </c>
      <c r="N16" s="2">
        <f t="shared" si="13"/>
        <v>223324000000</v>
      </c>
      <c r="O16" s="2">
        <f t="shared" si="13"/>
        <v>176546000000</v>
      </c>
      <c r="P16" s="2">
        <f t="shared" si="13"/>
        <v>120074000000</v>
      </c>
      <c r="Q16" s="2">
        <f t="shared" si="13"/>
        <v>131871684000</v>
      </c>
      <c r="R16" s="2">
        <f t="shared" si="13"/>
        <v>175687869000</v>
      </c>
      <c r="S16" s="2">
        <f t="shared" si="13"/>
        <v>120386513000</v>
      </c>
      <c r="T16" s="2">
        <f t="shared" si="13"/>
        <v>81428854000</v>
      </c>
      <c r="U16" s="2">
        <f t="shared" si="13"/>
        <v>69409254000</v>
      </c>
      <c r="V16" s="2">
        <f t="shared" si="13"/>
        <v>43166058000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40514000000000</v>
      </c>
      <c r="H20" s="2">
        <f t="shared" ref="H20:V20" ca="1" si="14">IFERROR(H21*H2,"")</f>
        <v>40514000000000</v>
      </c>
      <c r="I20" s="2">
        <f t="shared" ca="1" si="14"/>
        <v>117312000000000</v>
      </c>
      <c r="J20" s="2">
        <f t="shared" ca="1" si="14"/>
        <v>34780000000000</v>
      </c>
      <c r="K20" s="2" t="str">
        <f t="shared" ca="1" si="14"/>
        <v/>
      </c>
      <c r="L20" s="2">
        <f t="shared" ca="1" si="14"/>
        <v>3816400000000</v>
      </c>
      <c r="M20" s="2">
        <f t="shared" ca="1" si="14"/>
        <v>6598800000000</v>
      </c>
      <c r="N20" s="2">
        <f t="shared" ca="1" si="14"/>
        <v>1334800000000</v>
      </c>
      <c r="O20" s="2">
        <f t="shared" ca="1" si="14"/>
        <v>842240000000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3308800000000</v>
      </c>
      <c r="S20" s="2" t="str">
        <f t="shared" ca="1" si="14"/>
        <v/>
      </c>
      <c r="T20" s="2">
        <f t="shared" ca="1" si="14"/>
        <v>1917600000000</v>
      </c>
      <c r="U20" s="2">
        <f t="shared" ca="1" si="14"/>
        <v>1898800000000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1880000000</v>
      </c>
      <c r="H21" s="2">
        <f>IFERROR(INDEX(D21:G21,COUNT(D21:G21)),"")</f>
        <v>1880000000</v>
      </c>
      <c r="I21" s="2">
        <f t="shared" ref="I21:V21" si="15">IFERROR(INDEX(I51:I500,MATCH($C$7,$C$51:$C$500,0)),"")</f>
        <v>1880000000</v>
      </c>
      <c r="J21" s="2">
        <f t="shared" si="15"/>
        <v>1880000000</v>
      </c>
      <c r="K21" s="2">
        <f t="shared" si="15"/>
        <v>1880000000</v>
      </c>
      <c r="L21" s="2">
        <f t="shared" si="15"/>
        <v>1880000000</v>
      </c>
      <c r="M21" s="2">
        <f t="shared" si="15"/>
        <v>1880000000</v>
      </c>
      <c r="N21" s="2">
        <f t="shared" si="15"/>
        <v>1880000000</v>
      </c>
      <c r="O21" s="2">
        <f t="shared" si="15"/>
        <v>1880000000</v>
      </c>
      <c r="P21" s="2">
        <f t="shared" si="15"/>
        <v>1880000000</v>
      </c>
      <c r="Q21" s="2">
        <f t="shared" si="15"/>
        <v>1880000000</v>
      </c>
      <c r="R21" s="2">
        <f t="shared" si="15"/>
        <v>1880000000</v>
      </c>
      <c r="S21" s="2">
        <f t="shared" si="15"/>
        <v>1880000000</v>
      </c>
      <c r="T21" s="2">
        <f t="shared" si="15"/>
        <v>1880000000</v>
      </c>
      <c r="U21" s="2">
        <f t="shared" si="15"/>
        <v>1880000000</v>
      </c>
      <c r="V21" s="2">
        <f t="shared" si="15"/>
        <v>1500000000</v>
      </c>
    </row>
    <row r="23" spans="1:22" ht="15.5" x14ac:dyDescent="0.35">
      <c r="B23" t="s">
        <v>53</v>
      </c>
      <c r="C23" t="s">
        <v>54</v>
      </c>
      <c r="D23" s="3">
        <f>IFERROR(D5/D6*100,"")</f>
        <v>3.4016911387779341</v>
      </c>
      <c r="H23" s="3">
        <f t="shared" ref="H23:V23" si="16">IFERROR(H5/H6*100,"")</f>
        <v>13.606764555111736</v>
      </c>
      <c r="I23" s="3">
        <f t="shared" si="16"/>
        <v>45.143592842691611</v>
      </c>
      <c r="J23" s="3">
        <f t="shared" si="16"/>
        <v>54.566573781511607</v>
      </c>
      <c r="K23" s="3">
        <f t="shared" si="16"/>
        <v>32.038994100166867</v>
      </c>
      <c r="L23" s="3">
        <f t="shared" si="16"/>
        <v>67.004195661693089</v>
      </c>
      <c r="M23" s="3">
        <f t="shared" si="16"/>
        <v>26.943148919128628</v>
      </c>
      <c r="N23" s="3">
        <f t="shared" si="16"/>
        <v>19.850276013210539</v>
      </c>
      <c r="O23" s="3">
        <f t="shared" si="16"/>
        <v>13.99904350616305</v>
      </c>
      <c r="P23" s="3">
        <f t="shared" si="16"/>
        <v>11.538145017671567</v>
      </c>
      <c r="Q23" s="3">
        <f t="shared" si="16"/>
        <v>12.436388088640681</v>
      </c>
      <c r="R23" s="3">
        <f t="shared" si="16"/>
        <v>17.965113968073979</v>
      </c>
      <c r="S23" s="3">
        <f t="shared" si="16"/>
        <v>14.362744539927021</v>
      </c>
      <c r="T23" s="3">
        <f t="shared" si="16"/>
        <v>11.73983358482969</v>
      </c>
      <c r="U23" s="3">
        <f t="shared" si="16"/>
        <v>12.781294178012487</v>
      </c>
      <c r="V23" s="3">
        <f t="shared" si="16"/>
        <v>15.565753912858879</v>
      </c>
    </row>
    <row r="24" spans="1:22" ht="15.5" x14ac:dyDescent="0.35">
      <c r="C24" t="s">
        <v>55</v>
      </c>
      <c r="D24" s="4">
        <f>IFERROR(_xlfn.RRI(5,I23,D23),"")</f>
        <v>-0.40376186238641665</v>
      </c>
      <c r="H24" s="4">
        <f t="shared" ref="H24:V24" si="17">IFERROR(_xlfn.RRI(5,M23,H23),"")</f>
        <v>-0.12770917654383651</v>
      </c>
      <c r="I24" s="4">
        <f t="shared" si="17"/>
        <v>0.17859858154502684</v>
      </c>
      <c r="J24" s="4">
        <f t="shared" si="17"/>
        <v>0.31270054163219729</v>
      </c>
      <c r="K24" s="4">
        <f t="shared" si="17"/>
        <v>0.22661586030451475</v>
      </c>
      <c r="L24" s="4">
        <f t="shared" si="17"/>
        <v>0.40049494758673321</v>
      </c>
      <c r="M24" s="4">
        <f t="shared" si="17"/>
        <v>8.4435372160966748E-2</v>
      </c>
      <c r="N24" s="4">
        <f t="shared" si="17"/>
        <v>6.6856046033565208E-2</v>
      </c>
      <c r="O24" s="4">
        <f t="shared" si="17"/>
        <v>3.5827136660727454E-2</v>
      </c>
      <c r="P24" s="4">
        <f t="shared" si="17"/>
        <v>-2.0256857391034111E-2</v>
      </c>
      <c r="Q24" s="4">
        <f t="shared" si="17"/>
        <v>-4.3896691143603506E-2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15.85</v>
      </c>
      <c r="H25" s="3">
        <f>IFERROR(INDEX(D25:G25,COUNT(D25:G25)),"")</f>
        <v>15.85</v>
      </c>
      <c r="I25" s="3">
        <f t="shared" ref="I25:V25" si="18">IFERROR(INDEX(I51:I500,MATCH($C$25,$C$51:$C$500,0)),"")</f>
        <v>179.46</v>
      </c>
      <c r="J25" s="3">
        <f t="shared" si="18"/>
        <v>196.74</v>
      </c>
      <c r="K25" s="3">
        <f t="shared" si="18"/>
        <v>119.7</v>
      </c>
      <c r="L25" s="3">
        <f t="shared" si="18"/>
        <v>298.14</v>
      </c>
      <c r="M25" s="3">
        <f t="shared" si="18"/>
        <v>138.24</v>
      </c>
      <c r="N25" s="3">
        <f t="shared" si="18"/>
        <v>92.02</v>
      </c>
      <c r="O25" s="3">
        <f t="shared" si="18"/>
        <v>73.209999999999994</v>
      </c>
      <c r="P25" s="3">
        <f t="shared" si="18"/>
        <v>53.16</v>
      </c>
      <c r="Q25" s="3">
        <f t="shared" si="18"/>
        <v>59.93</v>
      </c>
      <c r="R25" s="3">
        <f t="shared" si="18"/>
        <v>78.78</v>
      </c>
      <c r="S25" s="3">
        <f t="shared" si="18"/>
        <v>52.89</v>
      </c>
      <c r="T25" s="3">
        <f t="shared" si="18"/>
        <v>38.1</v>
      </c>
      <c r="U25" s="3">
        <f t="shared" si="18"/>
        <v>30.24</v>
      </c>
      <c r="V25" s="3">
        <f t="shared" si="18"/>
        <v>20.16</v>
      </c>
    </row>
    <row r="26" spans="1:22" ht="15.5" x14ac:dyDescent="0.35">
      <c r="C26" t="s">
        <v>58</v>
      </c>
      <c r="D26" s="4">
        <f>IFERROR(_xlfn.RRI(5,I25,D25),"")</f>
        <v>-0.38452230220870642</v>
      </c>
      <c r="H26" s="4">
        <f t="shared" ref="H26:V26" si="19">IFERROR(_xlfn.RRI(5,M25,H25),"")</f>
        <v>-0.35154609745151832</v>
      </c>
      <c r="I26" s="4">
        <f t="shared" si="19"/>
        <v>0.14292330111939267</v>
      </c>
      <c r="J26" s="4">
        <f t="shared" si="19"/>
        <v>0.21860919857948868</v>
      </c>
      <c r="K26" s="4">
        <f t="shared" si="19"/>
        <v>0.17625595634079483</v>
      </c>
      <c r="L26" s="4">
        <f t="shared" si="19"/>
        <v>0.37833629987772688</v>
      </c>
      <c r="M26" s="4">
        <f t="shared" si="19"/>
        <v>0.11903468973106435</v>
      </c>
      <c r="N26" s="4">
        <f t="shared" si="19"/>
        <v>0.11712490081099824</v>
      </c>
      <c r="O26" s="4">
        <f t="shared" si="19"/>
        <v>0.13953871927430694</v>
      </c>
      <c r="P26" s="4">
        <f t="shared" si="19"/>
        <v>0.11943952562779758</v>
      </c>
      <c r="Q26" s="4">
        <f t="shared" si="19"/>
        <v>0.24345693833074744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446.468085106383</v>
      </c>
      <c r="H27" s="3">
        <f t="shared" ref="H27:V27" si="20">IFERROR(H4/H21,"")</f>
        <v>1785.872340425532</v>
      </c>
      <c r="I27" s="3">
        <f t="shared" si="20"/>
        <v>2041.9601063829787</v>
      </c>
      <c r="J27" s="3">
        <f t="shared" si="20"/>
        <v>1983.9287234042554</v>
      </c>
      <c r="K27" s="3">
        <f t="shared" si="20"/>
        <v>1753.8409574468085</v>
      </c>
      <c r="L27" s="3">
        <f t="shared" si="20"/>
        <v>1830.9696808510639</v>
      </c>
      <c r="M27" s="3">
        <f t="shared" si="20"/>
        <v>1593.9946808510638</v>
      </c>
      <c r="N27" s="3">
        <f t="shared" si="20"/>
        <v>1428.615425531915</v>
      </c>
      <c r="O27" s="3">
        <f t="shared" si="20"/>
        <v>1306.1308510638298</v>
      </c>
      <c r="P27" s="3">
        <f t="shared" si="20"/>
        <v>1295.4755319148935</v>
      </c>
      <c r="Q27" s="3">
        <f t="shared" si="20"/>
        <v>1138.6276973404256</v>
      </c>
      <c r="R27" s="3">
        <f t="shared" si="20"/>
        <v>1025.2673430851064</v>
      </c>
      <c r="S27" s="3">
        <f t="shared" si="20"/>
        <v>1138.7777882978723</v>
      </c>
      <c r="T27" s="3">
        <f t="shared" si="20"/>
        <v>1045.2923446808511</v>
      </c>
      <c r="U27" s="3">
        <f t="shared" si="20"/>
        <v>800.54783776595741</v>
      </c>
      <c r="V27" s="3">
        <f t="shared" si="20"/>
        <v>891.67719533333332</v>
      </c>
    </row>
    <row r="28" spans="1:22" ht="15.5" x14ac:dyDescent="0.35">
      <c r="C28" t="s">
        <v>60</v>
      </c>
      <c r="D28" s="4">
        <f>IFERROR(_xlfn.RRI(5,I27,D27),"")</f>
        <v>-0.26218304118556091</v>
      </c>
      <c r="H28" s="4">
        <f t="shared" ref="H28:V28" si="21">IFERROR(_xlfn.RRI(5,M27,H27),"")</f>
        <v>2.2993109861690009E-2</v>
      </c>
      <c r="I28" s="4">
        <f t="shared" si="21"/>
        <v>7.4054659665279798E-2</v>
      </c>
      <c r="J28" s="4">
        <f t="shared" si="21"/>
        <v>8.7196074163929493E-2</v>
      </c>
      <c r="K28" s="4">
        <f t="shared" si="21"/>
        <v>6.2459046236621241E-2</v>
      </c>
      <c r="L28" s="4">
        <f t="shared" si="21"/>
        <v>9.9663681261731973E-2</v>
      </c>
      <c r="M28" s="4">
        <f t="shared" si="21"/>
        <v>9.2269856855039079E-2</v>
      </c>
      <c r="N28" s="4">
        <f t="shared" si="21"/>
        <v>4.6394069227031931E-2</v>
      </c>
      <c r="O28" s="4">
        <f t="shared" si="21"/>
        <v>4.5561982563663728E-2</v>
      </c>
      <c r="P28" s="4">
        <f t="shared" si="21"/>
        <v>0.10105340720070566</v>
      </c>
      <c r="Q28" s="4">
        <f t="shared" si="21"/>
        <v>5.0110054737939613E-2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-0.91167948289312384</v>
      </c>
      <c r="I29" s="4">
        <f t="shared" si="22"/>
        <v>-8.7831655992680696E-2</v>
      </c>
      <c r="J29" s="4">
        <f t="shared" si="22"/>
        <v>0.64360902255639096</v>
      </c>
      <c r="K29" s="4">
        <f t="shared" si="22"/>
        <v>-0.59851076675387405</v>
      </c>
      <c r="L29" s="4">
        <f t="shared" si="22"/>
        <v>1.1566840277777775</v>
      </c>
      <c r="M29" s="4">
        <f t="shared" si="22"/>
        <v>0.50228211258422095</v>
      </c>
      <c r="N29" s="4">
        <f t="shared" si="22"/>
        <v>0.25693211309930342</v>
      </c>
      <c r="O29" s="4">
        <f t="shared" si="22"/>
        <v>0.37716328066215199</v>
      </c>
      <c r="P29" s="4">
        <f t="shared" si="22"/>
        <v>-0.11296512598031042</v>
      </c>
      <c r="Q29" s="4">
        <f t="shared" si="22"/>
        <v>-0.23927392739273928</v>
      </c>
      <c r="R29" s="4">
        <f t="shared" si="22"/>
        <v>0.48950652297220648</v>
      </c>
      <c r="S29" s="4">
        <f t="shared" si="22"/>
        <v>0.38818897637795274</v>
      </c>
      <c r="T29" s="4">
        <f t="shared" si="22"/>
        <v>0.25992063492063505</v>
      </c>
      <c r="U29" s="4">
        <f t="shared" si="22"/>
        <v>0.49999999999999989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-0.12541271749479335</v>
      </c>
      <c r="I30" s="4">
        <f t="shared" si="23"/>
        <v>2.9250739854779811E-2</v>
      </c>
      <c r="J30" s="4">
        <f t="shared" si="23"/>
        <v>0.13119078157029818</v>
      </c>
      <c r="K30" s="4">
        <f t="shared" si="23"/>
        <v>-4.2124522437971101E-2</v>
      </c>
      <c r="L30" s="4">
        <f t="shared" si="23"/>
        <v>0.1486673718845001</v>
      </c>
      <c r="M30" s="4">
        <f t="shared" si="23"/>
        <v>0.11576191350277021</v>
      </c>
      <c r="N30" s="4">
        <f t="shared" si="23"/>
        <v>9.3776649076409729E-2</v>
      </c>
      <c r="O30" s="4">
        <f t="shared" si="23"/>
        <v>8.2250253952587324E-3</v>
      </c>
      <c r="P30" s="4">
        <f t="shared" si="23"/>
        <v>0.13775164168307927</v>
      </c>
      <c r="Q30" s="4">
        <f t="shared" si="23"/>
        <v>0.11056662929905615</v>
      </c>
      <c r="R30" s="4">
        <f t="shared" si="23"/>
        <v>-9.9677431698443689E-2</v>
      </c>
      <c r="S30" s="4">
        <f t="shared" si="23"/>
        <v>8.9434734782798245E-2</v>
      </c>
      <c r="T30" s="4">
        <f t="shared" si="23"/>
        <v>0.30572127656716686</v>
      </c>
      <c r="U30" s="4">
        <f t="shared" si="23"/>
        <v>-0.10219994191206075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418.13</v>
      </c>
      <c r="H32" s="3">
        <f>IFERROR(INDEX(D32:G32,COUNT(D32:G32)),"")</f>
        <v>418.13</v>
      </c>
      <c r="I32" s="3">
        <f t="shared" ref="I32:V32" si="24">IFERROR(INDEX(I51:I500,MATCH($C$32,$C$51:$C$500,0)),"")</f>
        <v>403.86</v>
      </c>
      <c r="J32" s="3">
        <f t="shared" si="24"/>
        <v>361.61</v>
      </c>
      <c r="K32" s="3">
        <f t="shared" si="24"/>
        <v>382.05</v>
      </c>
      <c r="L32" s="3">
        <f t="shared" si="24"/>
        <v>441.09</v>
      </c>
      <c r="M32" s="3">
        <f t="shared" si="24"/>
        <v>456.82</v>
      </c>
      <c r="N32" s="3">
        <f t="shared" si="24"/>
        <v>434.03</v>
      </c>
      <c r="O32" s="3">
        <f t="shared" si="24"/>
        <v>479.19</v>
      </c>
      <c r="P32" s="3">
        <f t="shared" si="24"/>
        <v>448.63</v>
      </c>
      <c r="Q32" s="3">
        <f t="shared" si="24"/>
        <v>422.55</v>
      </c>
      <c r="R32" s="3">
        <f t="shared" si="24"/>
        <v>395.85</v>
      </c>
      <c r="S32" s="3">
        <f t="shared" si="24"/>
        <v>323.61</v>
      </c>
      <c r="T32" s="3">
        <f t="shared" si="24"/>
        <v>271.43</v>
      </c>
      <c r="U32" s="3">
        <f t="shared" si="24"/>
        <v>222.46</v>
      </c>
      <c r="V32" s="3">
        <f t="shared" si="24"/>
        <v>118.36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35.93</v>
      </c>
      <c r="H33" s="3">
        <f>IFERROR(INDEX(D33:G33,COUNT(D33:G33)),"")</f>
        <v>35.93</v>
      </c>
      <c r="I33" s="3">
        <f t="shared" ref="I33:V33" si="25">IFERROR(INDEX(I51:I500,MATCH($C$33,$C$51:$C$500,0)),"")</f>
        <v>154.51</v>
      </c>
      <c r="J33" s="3">
        <f t="shared" si="25"/>
        <v>51.16</v>
      </c>
      <c r="K33" s="3">
        <f t="shared" si="25"/>
        <v>4.1100000000000003</v>
      </c>
      <c r="L33" s="3">
        <f t="shared" si="25"/>
        <v>4.5999999999999996</v>
      </c>
      <c r="M33" s="3">
        <f t="shared" si="25"/>
        <v>7.68</v>
      </c>
      <c r="N33" s="3">
        <f t="shared" si="25"/>
        <v>1.64</v>
      </c>
      <c r="O33" s="3">
        <f t="shared" si="25"/>
        <v>0.93</v>
      </c>
      <c r="P33" s="3">
        <f t="shared" si="25"/>
        <v>2.04</v>
      </c>
      <c r="Q33" s="3">
        <f t="shared" si="25"/>
        <v>1.47</v>
      </c>
      <c r="R33" s="3">
        <f t="shared" si="25"/>
        <v>4.45</v>
      </c>
      <c r="S33" s="3">
        <f t="shared" si="25"/>
        <v>3.51</v>
      </c>
      <c r="T33" s="3">
        <f t="shared" si="25"/>
        <v>3.76</v>
      </c>
      <c r="U33" s="3">
        <f t="shared" si="25"/>
        <v>4.54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947.95</v>
      </c>
      <c r="H34" s="3">
        <f>IFERROR(INDEX(D34:G34,COUNT(D34:G34)),"")</f>
        <v>947.95</v>
      </c>
      <c r="I34" s="3">
        <f t="shared" ref="I34:V34" si="26">IFERROR(INDEX(I51:I500,MATCH($C$34,$C$51:$C$500,0)),"")</f>
        <v>347.71</v>
      </c>
      <c r="J34" s="3">
        <f t="shared" si="26"/>
        <v>94.03</v>
      </c>
      <c r="K34" s="3">
        <f t="shared" si="26"/>
        <v>13.12</v>
      </c>
      <c r="L34" s="3">
        <f t="shared" si="26"/>
        <v>6.81</v>
      </c>
      <c r="M34" s="3">
        <f t="shared" si="26"/>
        <v>25.39</v>
      </c>
      <c r="N34" s="3">
        <f t="shared" si="26"/>
        <v>7.72</v>
      </c>
      <c r="O34" s="3">
        <f t="shared" si="26"/>
        <v>6.12</v>
      </c>
      <c r="P34" s="3">
        <f t="shared" si="26"/>
        <v>17.21</v>
      </c>
      <c r="Q34" s="3">
        <f t="shared" si="26"/>
        <v>10.35</v>
      </c>
      <c r="R34" s="3">
        <f t="shared" si="26"/>
        <v>22.34</v>
      </c>
      <c r="S34" s="3">
        <f t="shared" si="26"/>
        <v>21.46</v>
      </c>
      <c r="T34" s="3">
        <f t="shared" si="26"/>
        <v>26.77</v>
      </c>
      <c r="U34" s="3">
        <f t="shared" si="26"/>
        <v>33.4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33.56</v>
      </c>
      <c r="H35" s="3">
        <f>IFERROR(INDEX(D35:G35,COUNT(D35:G35)),"")</f>
        <v>33.56</v>
      </c>
      <c r="I35" s="3">
        <f t="shared" ref="I35:V35" si="27">IFERROR(INDEX(I51:I500,MATCH($C$35,$C$51:$C$500,0)),"")</f>
        <v>30.48</v>
      </c>
      <c r="J35" s="3">
        <f t="shared" si="27"/>
        <v>9.3000000000000007</v>
      </c>
      <c r="K35" s="3">
        <f t="shared" si="27"/>
        <v>0.89</v>
      </c>
      <c r="L35" s="3">
        <f t="shared" si="27"/>
        <v>1.1100000000000001</v>
      </c>
      <c r="M35" s="3">
        <f t="shared" si="27"/>
        <v>2.2000000000000002</v>
      </c>
      <c r="N35" s="3">
        <f t="shared" si="27"/>
        <v>0.5</v>
      </c>
      <c r="O35" s="3">
        <f t="shared" si="27"/>
        <v>0.34</v>
      </c>
      <c r="P35" s="3">
        <f t="shared" si="27"/>
        <v>0.7</v>
      </c>
      <c r="Q35" s="3">
        <f t="shared" si="27"/>
        <v>0.54</v>
      </c>
      <c r="R35" s="3">
        <f t="shared" si="27"/>
        <v>1.71</v>
      </c>
      <c r="S35" s="3">
        <f t="shared" si="27"/>
        <v>0.99</v>
      </c>
      <c r="T35" s="3">
        <f t="shared" si="27"/>
        <v>0.97</v>
      </c>
      <c r="U35" s="3">
        <f t="shared" si="27"/>
        <v>1.26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2.105</v>
      </c>
      <c r="I36" s="4">
        <f t="shared" si="28"/>
        <v>0.74390000000000001</v>
      </c>
      <c r="J36" s="4">
        <f t="shared" si="28"/>
        <v>0.99629999999999996</v>
      </c>
      <c r="K36" s="4">
        <f t="shared" si="28"/>
        <v>0.89390000000000003</v>
      </c>
      <c r="L36" s="4">
        <f t="shared" si="28"/>
        <v>1.127</v>
      </c>
      <c r="M36" s="4">
        <f t="shared" si="28"/>
        <v>0.97659999999999991</v>
      </c>
      <c r="N36" s="4">
        <f t="shared" si="28"/>
        <v>1.2497</v>
      </c>
      <c r="O36" s="4">
        <f t="shared" si="28"/>
        <v>1.8166</v>
      </c>
      <c r="P36" s="4">
        <f t="shared" si="28"/>
        <v>0.79949999999999999</v>
      </c>
      <c r="Q36" s="4">
        <f t="shared" si="28"/>
        <v>0.50060000000000004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133.5</v>
      </c>
      <c r="I37" s="3">
        <f t="shared" si="29"/>
        <v>133.5</v>
      </c>
      <c r="J37" s="3">
        <f t="shared" si="29"/>
        <v>196</v>
      </c>
      <c r="K37" s="3">
        <f t="shared" si="29"/>
        <v>107</v>
      </c>
      <c r="L37" s="3">
        <f t="shared" si="29"/>
        <v>336</v>
      </c>
      <c r="M37" s="3">
        <f t="shared" si="29"/>
        <v>135</v>
      </c>
      <c r="N37" s="3">
        <f t="shared" si="29"/>
        <v>115</v>
      </c>
      <c r="O37" s="3">
        <f t="shared" si="29"/>
        <v>133</v>
      </c>
      <c r="P37" s="3">
        <f t="shared" si="29"/>
        <v>42.5</v>
      </c>
      <c r="Q37" s="3">
        <f t="shared" si="29"/>
        <v>30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839360000000</v>
      </c>
      <c r="E51" s="5">
        <v>1118611000000</v>
      </c>
      <c r="F51" s="5">
        <v>1031249000000</v>
      </c>
      <c r="G51" s="5">
        <v>900326000000</v>
      </c>
      <c r="I51" s="5">
        <v>3838885000000</v>
      </c>
      <c r="J51" s="5">
        <v>3729786000000</v>
      </c>
      <c r="K51" s="5">
        <v>3297221000000</v>
      </c>
      <c r="L51" s="5">
        <v>3442223000000</v>
      </c>
      <c r="M51" s="5">
        <v>2996710000000</v>
      </c>
      <c r="N51" s="5">
        <v>2685797000000</v>
      </c>
      <c r="O51" s="5">
        <v>2455526000000</v>
      </c>
      <c r="P51" s="5">
        <v>2435494000000</v>
      </c>
      <c r="Q51" s="5">
        <v>2140620071000</v>
      </c>
      <c r="R51" s="5">
        <v>1927502605000</v>
      </c>
      <c r="S51" s="5">
        <v>2140902242000</v>
      </c>
      <c r="T51" s="5">
        <v>1965149608000</v>
      </c>
      <c r="U51" s="5">
        <v>1505029935000</v>
      </c>
      <c r="V51" s="5">
        <v>1337515793000</v>
      </c>
    </row>
    <row r="52" spans="2:22" ht="15.5" x14ac:dyDescent="0.35">
      <c r="C52" t="s">
        <v>85</v>
      </c>
      <c r="D52" s="5">
        <v>-713692000000</v>
      </c>
      <c r="E52" s="5">
        <v>-930639000000</v>
      </c>
      <c r="F52" s="5">
        <v>-846722000000</v>
      </c>
      <c r="G52" s="5">
        <v>-776391000000</v>
      </c>
      <c r="I52" s="5">
        <v>-3203865000000</v>
      </c>
      <c r="J52" s="5">
        <v>-3153527000000</v>
      </c>
      <c r="K52" s="5">
        <v>-2755853000000</v>
      </c>
      <c r="L52" s="5">
        <v>-2875209000000</v>
      </c>
      <c r="M52" s="5">
        <v>-2559133000000</v>
      </c>
      <c r="N52" s="5">
        <v>-2314224000000</v>
      </c>
      <c r="O52" s="5">
        <v>-2102628000000</v>
      </c>
      <c r="P52" s="5">
        <v>-2164838000000</v>
      </c>
      <c r="Q52" s="5">
        <v>-1903000267000</v>
      </c>
      <c r="R52" s="5">
        <v>-1681038011000</v>
      </c>
      <c r="S52" s="5">
        <v>-1906750720000</v>
      </c>
      <c r="T52" s="5">
        <v>-1765515201000</v>
      </c>
      <c r="U52" s="5">
        <v>-1333446352000</v>
      </c>
      <c r="V52" s="5">
        <v>-1198054493000</v>
      </c>
    </row>
    <row r="53" spans="2:22" ht="15.5" x14ac:dyDescent="0.35">
      <c r="C53" t="s">
        <v>86</v>
      </c>
      <c r="D53" s="5">
        <v>125668000000</v>
      </c>
      <c r="E53" s="5">
        <v>187972000000</v>
      </c>
      <c r="F53" s="5">
        <v>184527000000</v>
      </c>
      <c r="G53" s="5">
        <v>123935000000</v>
      </c>
      <c r="I53" s="5">
        <v>635020000000</v>
      </c>
      <c r="J53" s="5">
        <v>576259000000</v>
      </c>
      <c r="K53" s="5">
        <v>541368000000</v>
      </c>
      <c r="L53" s="5">
        <v>567014000000</v>
      </c>
      <c r="M53" s="5">
        <v>437577000000</v>
      </c>
      <c r="N53" s="5">
        <v>371573000000</v>
      </c>
      <c r="O53" s="5">
        <v>352898000000</v>
      </c>
      <c r="P53" s="5">
        <v>270656000000</v>
      </c>
      <c r="Q53" s="5">
        <v>237619804000</v>
      </c>
      <c r="R53" s="5">
        <v>246464594000</v>
      </c>
      <c r="S53" s="5">
        <v>234151522000</v>
      </c>
      <c r="T53" s="5">
        <v>199634407000</v>
      </c>
      <c r="U53" s="5">
        <v>171583583000</v>
      </c>
      <c r="V53" s="5">
        <v>139461300000</v>
      </c>
    </row>
    <row r="54" spans="2:22" ht="15.5" x14ac:dyDescent="0.35">
      <c r="C54" t="s">
        <v>87</v>
      </c>
      <c r="D54" s="5">
        <v>-78488000000</v>
      </c>
      <c r="E54" s="5">
        <v>-68089000000</v>
      </c>
      <c r="F54" s="5">
        <v>-18444000000</v>
      </c>
      <c r="G54" s="5">
        <v>-66234000000</v>
      </c>
      <c r="I54" s="5">
        <v>-206534000000</v>
      </c>
      <c r="J54" s="5">
        <v>-244473000000</v>
      </c>
      <c r="K54" s="5">
        <v>-251159000000</v>
      </c>
      <c r="L54" s="5">
        <v>-245604000000</v>
      </c>
      <c r="M54" s="5">
        <v>-144625000000</v>
      </c>
      <c r="N54" s="5">
        <v>-144670000000</v>
      </c>
      <c r="O54" s="5">
        <v>-178659000000</v>
      </c>
      <c r="P54" s="5">
        <v>-162285000000</v>
      </c>
      <c r="Q54" s="5">
        <v>-120031788000</v>
      </c>
      <c r="R54" s="5">
        <v>-142643336000</v>
      </c>
      <c r="S54" s="5">
        <v>-114076968000</v>
      </c>
      <c r="T54" s="5">
        <v>-107624860000</v>
      </c>
      <c r="U54" s="5">
        <v>-84519790000</v>
      </c>
      <c r="V54" s="5">
        <v>-75887850000</v>
      </c>
    </row>
    <row r="55" spans="2:22" ht="15.5" x14ac:dyDescent="0.35">
      <c r="C55" t="s">
        <v>89</v>
      </c>
      <c r="D55" s="5">
        <v>-31304000000</v>
      </c>
      <c r="E55" s="5">
        <v>-13555000000</v>
      </c>
      <c r="F55" s="5">
        <v>-23128000000</v>
      </c>
      <c r="G55" s="5">
        <v>-28287000000</v>
      </c>
      <c r="I55" s="5">
        <v>-92860000000</v>
      </c>
      <c r="J55" s="5">
        <v>-94065000000</v>
      </c>
      <c r="K55" s="5">
        <v>-94025000000</v>
      </c>
      <c r="L55" s="5">
        <v>-97180000000</v>
      </c>
      <c r="M55" s="5">
        <v>-75506000000</v>
      </c>
      <c r="N55" s="5">
        <v>-82368000000</v>
      </c>
      <c r="O55" s="5">
        <v>-93387000000</v>
      </c>
      <c r="P55" s="5">
        <v>-71787000000</v>
      </c>
      <c r="Q55" s="5">
        <v>-50471994000</v>
      </c>
      <c r="R55" s="5">
        <v>-49084592000</v>
      </c>
      <c r="S55" s="5">
        <v>-57834809000</v>
      </c>
      <c r="T55" s="5">
        <v>-57229312000</v>
      </c>
      <c r="U55" s="5">
        <v>-41595579000</v>
      </c>
      <c r="V55" s="5">
        <v>-24778783000</v>
      </c>
    </row>
    <row r="56" spans="2:22" ht="15.5" x14ac:dyDescent="0.35">
      <c r="C56" t="s">
        <v>88</v>
      </c>
      <c r="D56" s="5">
        <v>-53581000000</v>
      </c>
      <c r="E56" s="5">
        <v>-45045000000</v>
      </c>
      <c r="F56" s="5">
        <v>-33382000000</v>
      </c>
      <c r="G56" s="5">
        <v>-34008000000</v>
      </c>
      <c r="I56" s="5">
        <v>-153992000000</v>
      </c>
      <c r="J56" s="5">
        <v>-170798000000</v>
      </c>
      <c r="K56" s="5">
        <v>-149594000000</v>
      </c>
      <c r="L56" s="5">
        <v>-159155000000</v>
      </c>
      <c r="M56" s="5">
        <v>-70965000000</v>
      </c>
      <c r="N56" s="5">
        <v>-77414000000</v>
      </c>
      <c r="O56" s="5">
        <v>-87420000000</v>
      </c>
      <c r="P56" s="5">
        <v>-85407000000</v>
      </c>
      <c r="Q56" s="5">
        <v>-71907458000</v>
      </c>
      <c r="R56" s="5">
        <v>-82197334000</v>
      </c>
      <c r="S56" s="5">
        <v>-74142895000</v>
      </c>
      <c r="T56" s="5">
        <v>-70228439000</v>
      </c>
      <c r="U56" s="5">
        <v>-59757864000</v>
      </c>
      <c r="V56" s="5">
        <v>-55652044000</v>
      </c>
    </row>
    <row r="57" spans="2:22" ht="15.5" x14ac:dyDescent="0.35">
      <c r="C57" t="s">
        <v>98</v>
      </c>
      <c r="D57" s="5">
        <v>-369000000</v>
      </c>
      <c r="E57" s="5">
        <v>-27000000</v>
      </c>
      <c r="F57" s="5">
        <v>-367000000</v>
      </c>
      <c r="G57" s="5">
        <v>4000000</v>
      </c>
      <c r="I57" s="5">
        <v>-395000000</v>
      </c>
      <c r="J57" s="5">
        <v>-22000000</v>
      </c>
      <c r="K57" s="5">
        <v>34000000</v>
      </c>
      <c r="L57" s="5">
        <v>-2915000000</v>
      </c>
      <c r="M57" s="5">
        <v>1737000000</v>
      </c>
      <c r="N57" s="5">
        <v>-11871000000</v>
      </c>
      <c r="O57" s="5">
        <v>-12122000000</v>
      </c>
      <c r="P57" s="5">
        <v>-15094000000</v>
      </c>
      <c r="Q57" s="5">
        <v>-12388030000</v>
      </c>
      <c r="R57" s="5">
        <v>-17603241000</v>
      </c>
      <c r="S57" s="5">
        <v>-1939227000</v>
      </c>
      <c r="T57" s="5">
        <v>-3733060000</v>
      </c>
      <c r="U57" s="5">
        <v>-3839522000</v>
      </c>
      <c r="V57" s="5">
        <v>-1736865000</v>
      </c>
    </row>
    <row r="58" spans="2:22" ht="15.5" x14ac:dyDescent="0.35">
      <c r="C58" t="s">
        <v>91</v>
      </c>
      <c r="D58" s="5">
        <v>47180000000</v>
      </c>
      <c r="E58" s="5">
        <v>119883000000</v>
      </c>
      <c r="F58" s="5">
        <v>166083000000</v>
      </c>
      <c r="G58" s="5">
        <v>57701000000</v>
      </c>
      <c r="I58" s="5">
        <v>428486000000</v>
      </c>
      <c r="J58" s="5">
        <v>331786000000</v>
      </c>
      <c r="K58" s="5">
        <v>290209000000</v>
      </c>
      <c r="L58" s="5">
        <v>321410000000</v>
      </c>
      <c r="M58" s="5">
        <v>292952000000</v>
      </c>
      <c r="N58" s="5">
        <v>226903000000</v>
      </c>
      <c r="O58" s="5">
        <v>174239000000</v>
      </c>
      <c r="P58" s="5">
        <v>108371000000</v>
      </c>
      <c r="Q58" s="5">
        <v>117588016000</v>
      </c>
      <c r="R58" s="5">
        <v>103821258000</v>
      </c>
      <c r="S58" s="5">
        <v>120074554000</v>
      </c>
      <c r="T58" s="5">
        <v>92009547000</v>
      </c>
      <c r="U58" s="5">
        <v>87063793000</v>
      </c>
      <c r="V58" s="5">
        <v>63573450000</v>
      </c>
    </row>
    <row r="59" spans="2:22" ht="15.5" x14ac:dyDescent="0.35">
      <c r="C59" t="s">
        <v>92</v>
      </c>
      <c r="D59" s="5">
        <v>-1480000000</v>
      </c>
      <c r="E59" s="5">
        <v>-2724000000</v>
      </c>
      <c r="F59" s="5">
        <v>-4207000000</v>
      </c>
      <c r="G59" s="5">
        <v>-759000000</v>
      </c>
      <c r="I59" s="5">
        <v>-9648000000</v>
      </c>
      <c r="J59" s="5">
        <v>112656000000</v>
      </c>
      <c r="K59" s="5">
        <v>896000000</v>
      </c>
      <c r="L59" s="5">
        <v>312937000000</v>
      </c>
      <c r="M59" s="5">
        <v>2051000000</v>
      </c>
      <c r="N59" s="5">
        <v>-3579000000</v>
      </c>
      <c r="O59" s="5">
        <v>2307000000</v>
      </c>
      <c r="P59" s="5">
        <v>11703000000</v>
      </c>
      <c r="Q59" s="5">
        <v>14283668000</v>
      </c>
      <c r="R59" s="5">
        <v>71866611000</v>
      </c>
      <c r="S59" s="5">
        <v>311959000</v>
      </c>
      <c r="T59" s="5">
        <v>-10580693000</v>
      </c>
      <c r="U59" s="5">
        <v>-17654539000</v>
      </c>
      <c r="V59" s="5">
        <v>-20407392000</v>
      </c>
    </row>
    <row r="60" spans="2:22" ht="15.5" x14ac:dyDescent="0.35">
      <c r="C60" t="s">
        <v>94</v>
      </c>
      <c r="D60" s="5">
        <v>4857000000</v>
      </c>
      <c r="E60" s="5">
        <v>3710000000</v>
      </c>
      <c r="F60" s="5">
        <v>2508000000</v>
      </c>
      <c r="G60" s="5">
        <v>5820000000</v>
      </c>
      <c r="I60" s="5">
        <v>17813000000</v>
      </c>
      <c r="J60" s="5">
        <v>20451000000</v>
      </c>
      <c r="K60" s="5">
        <v>20532000000</v>
      </c>
      <c r="L60" s="5">
        <v>10007000000</v>
      </c>
      <c r="M60" s="5">
        <v>15805000000</v>
      </c>
      <c r="N60" s="5">
        <v>15536000000</v>
      </c>
      <c r="O60" s="5">
        <v>20758000000</v>
      </c>
      <c r="P60" s="5">
        <v>24064000000</v>
      </c>
      <c r="Q60" s="5">
        <v>24888518000</v>
      </c>
      <c r="R60" s="5">
        <v>17347113000</v>
      </c>
      <c r="S60" s="5">
        <v>16449766000</v>
      </c>
      <c r="T60" s="5">
        <v>10663275000</v>
      </c>
      <c r="U60" s="5">
        <v>4540345000</v>
      </c>
      <c r="V60" s="5">
        <v>2111297000</v>
      </c>
    </row>
    <row r="61" spans="2:22" ht="15.5" x14ac:dyDescent="0.35">
      <c r="C61" t="s">
        <v>26</v>
      </c>
      <c r="D61" s="5">
        <v>-6337000000</v>
      </c>
      <c r="E61" s="5">
        <v>-6434000000</v>
      </c>
      <c r="F61" s="5">
        <v>-6715000000</v>
      </c>
      <c r="G61" s="5">
        <v>-6579000000</v>
      </c>
      <c r="I61" s="5">
        <v>-27461000000</v>
      </c>
      <c r="J61" s="5">
        <v>-38808000000</v>
      </c>
      <c r="K61" s="5">
        <v>-19636000000</v>
      </c>
      <c r="L61" s="5">
        <v>-7179000000</v>
      </c>
      <c r="M61" s="5">
        <v>-13754000000</v>
      </c>
      <c r="N61" s="5">
        <v>-19115000000</v>
      </c>
      <c r="O61" s="5">
        <v>-18451000000</v>
      </c>
      <c r="P61" s="5">
        <v>-12361000000</v>
      </c>
      <c r="Q61" s="5">
        <v>-10604850000</v>
      </c>
      <c r="R61" s="5">
        <v>-12804038000</v>
      </c>
      <c r="S61" s="5">
        <v>-16137807000</v>
      </c>
      <c r="T61" s="5">
        <v>-21243968000</v>
      </c>
      <c r="U61" s="5">
        <v>-22194884000</v>
      </c>
      <c r="V61" s="5">
        <v>-22518689000</v>
      </c>
    </row>
    <row r="62" spans="2:22" ht="15.5" x14ac:dyDescent="0.35">
      <c r="C62" t="s">
        <v>99</v>
      </c>
      <c r="D62" s="5">
        <v>-1480000000</v>
      </c>
      <c r="E62" s="5">
        <v>-2724000000</v>
      </c>
      <c r="F62" s="5">
        <v>-4207000000</v>
      </c>
      <c r="G62" s="5">
        <v>-759000000</v>
      </c>
      <c r="I62" s="5">
        <v>-9648000000</v>
      </c>
      <c r="J62" s="5">
        <v>112656000000</v>
      </c>
      <c r="K62" s="5">
        <v>896000000</v>
      </c>
      <c r="L62" s="5">
        <v>312937000000</v>
      </c>
      <c r="M62" s="5">
        <v>2051000000</v>
      </c>
      <c r="N62" s="5">
        <v>-3579000000</v>
      </c>
      <c r="O62" s="5">
        <v>2307000000</v>
      </c>
      <c r="P62" s="5">
        <v>11703000000</v>
      </c>
      <c r="Q62" s="5">
        <v>14283668000</v>
      </c>
      <c r="R62" s="5">
        <v>71866611000</v>
      </c>
      <c r="S62" s="5">
        <v>311959000</v>
      </c>
      <c r="T62" s="5">
        <v>-10580693000</v>
      </c>
      <c r="U62" s="5">
        <v>-17654539000</v>
      </c>
      <c r="V62" s="5">
        <v>-20407392000</v>
      </c>
    </row>
    <row r="63" spans="2:22" ht="15.5" x14ac:dyDescent="0.35">
      <c r="C63" t="s">
        <v>28</v>
      </c>
      <c r="D63" s="5">
        <v>45700000000</v>
      </c>
      <c r="E63" s="5">
        <v>117159000000</v>
      </c>
      <c r="F63" s="5">
        <v>161876000000</v>
      </c>
      <c r="G63" s="5">
        <v>56942000000</v>
      </c>
      <c r="I63" s="5">
        <v>418838000000</v>
      </c>
      <c r="J63" s="5">
        <v>444442000000</v>
      </c>
      <c r="K63" s="5">
        <v>291105000000</v>
      </c>
      <c r="L63" s="5">
        <v>634347000000</v>
      </c>
      <c r="M63" s="5">
        <v>295003000000</v>
      </c>
      <c r="N63" s="5">
        <v>223324000000</v>
      </c>
      <c r="O63" s="5">
        <v>176546000000</v>
      </c>
      <c r="P63" s="5">
        <v>120074000000</v>
      </c>
      <c r="Q63" s="5">
        <v>131871684000</v>
      </c>
      <c r="R63" s="5">
        <v>175687869000</v>
      </c>
      <c r="S63" s="5">
        <v>120386513000</v>
      </c>
      <c r="T63" s="5">
        <v>81428854000</v>
      </c>
      <c r="U63" s="5">
        <v>69409254000</v>
      </c>
      <c r="V63" s="5">
        <v>43166058000</v>
      </c>
    </row>
    <row r="64" spans="2:22" ht="15.5" x14ac:dyDescent="0.35">
      <c r="C64" t="s">
        <v>27</v>
      </c>
      <c r="D64" s="5">
        <v>-16341000000</v>
      </c>
      <c r="E64" s="5">
        <v>-22045000000</v>
      </c>
      <c r="F64" s="5">
        <v>-25432000000</v>
      </c>
      <c r="G64" s="5">
        <v>-15921000000</v>
      </c>
      <c r="I64" s="5">
        <v>-82741000000</v>
      </c>
      <c r="J64" s="5">
        <v>-75585000000</v>
      </c>
      <c r="K64" s="5">
        <v>-66636000000</v>
      </c>
      <c r="L64" s="5">
        <v>-95297000000</v>
      </c>
      <c r="M64" s="5">
        <v>-34133000000</v>
      </c>
      <c r="N64" s="5">
        <v>-62678000000</v>
      </c>
      <c r="O64" s="5">
        <v>-51368000000</v>
      </c>
      <c r="P64" s="5">
        <v>-35655000000</v>
      </c>
      <c r="Q64" s="5">
        <v>-31839287000</v>
      </c>
      <c r="R64" s="5">
        <v>-45522271000</v>
      </c>
      <c r="S64" s="5">
        <v>-23178203000</v>
      </c>
      <c r="T64" s="5">
        <v>-13727687000</v>
      </c>
      <c r="U64" s="5">
        <v>-16552919000</v>
      </c>
      <c r="V64" s="5">
        <v>-1937456000</v>
      </c>
    </row>
    <row r="65" spans="2:22" ht="15.5" x14ac:dyDescent="0.35">
      <c r="C65" t="s">
        <v>100</v>
      </c>
      <c r="D65" s="5">
        <v>29359000000</v>
      </c>
      <c r="E65" s="5">
        <v>95114000000</v>
      </c>
      <c r="F65" s="5">
        <v>136444000000</v>
      </c>
      <c r="G65" s="5">
        <v>41021000000</v>
      </c>
      <c r="I65" s="5">
        <v>336097000000</v>
      </c>
      <c r="J65" s="5">
        <v>368857000000</v>
      </c>
      <c r="K65" s="5">
        <v>224469000000</v>
      </c>
      <c r="L65" s="5">
        <v>539050000000</v>
      </c>
      <c r="M65" s="5">
        <v>260870000000</v>
      </c>
      <c r="N65" s="5">
        <v>160646000000</v>
      </c>
      <c r="O65" s="5">
        <v>125178000000</v>
      </c>
      <c r="P65" s="5">
        <v>84419000000</v>
      </c>
      <c r="Q65" s="5">
        <v>100032397000</v>
      </c>
      <c r="R65" s="5">
        <v>130165598000</v>
      </c>
      <c r="S65" s="5">
        <v>97208310000</v>
      </c>
      <c r="T65" s="5">
        <v>67701167000</v>
      </c>
      <c r="U65" s="5">
        <v>52856335000</v>
      </c>
      <c r="V65" s="5">
        <v>41228602000</v>
      </c>
    </row>
    <row r="66" spans="2:22" ht="15.5" x14ac:dyDescent="0.35">
      <c r="C66" t="s">
        <v>497</v>
      </c>
      <c r="V66" s="5">
        <v>-12719456000</v>
      </c>
    </row>
    <row r="67" spans="2:22" ht="15.5" x14ac:dyDescent="0.35">
      <c r="C67" t="s">
        <v>102</v>
      </c>
      <c r="D67" s="5">
        <v>29359000000</v>
      </c>
      <c r="E67" s="5">
        <v>95114000000</v>
      </c>
      <c r="F67" s="5">
        <v>136444000000</v>
      </c>
      <c r="G67" s="5">
        <v>41021000000</v>
      </c>
      <c r="I67" s="5">
        <v>336097000000</v>
      </c>
      <c r="J67" s="5">
        <v>368857000000</v>
      </c>
      <c r="K67" s="5">
        <v>224469000000</v>
      </c>
      <c r="L67" s="5">
        <v>556089000000</v>
      </c>
      <c r="M67" s="5">
        <v>260870000000</v>
      </c>
      <c r="N67" s="5">
        <v>160646000000</v>
      </c>
      <c r="O67" s="5">
        <v>125178000000</v>
      </c>
      <c r="P67" s="5">
        <v>84419000000</v>
      </c>
      <c r="Q67" s="5">
        <v>100032397000</v>
      </c>
      <c r="R67" s="5">
        <v>130165598000</v>
      </c>
      <c r="S67" s="5">
        <v>97208310000</v>
      </c>
      <c r="T67" s="5">
        <v>67701167000</v>
      </c>
      <c r="U67" s="5">
        <v>52856335000</v>
      </c>
      <c r="V67" s="5">
        <v>28509146000</v>
      </c>
    </row>
    <row r="68" spans="2:22" ht="15.5" x14ac:dyDescent="0.35">
      <c r="C68" t="s">
        <v>103</v>
      </c>
      <c r="D68" s="5">
        <v>-2919000000</v>
      </c>
      <c r="E68" s="5">
        <v>5224000000</v>
      </c>
      <c r="F68" s="5">
        <v>1154000000</v>
      </c>
      <c r="G68" s="5">
        <v>2053000000</v>
      </c>
      <c r="I68" s="5">
        <v>7132000000</v>
      </c>
      <c r="J68" s="5">
        <v>-344000000</v>
      </c>
      <c r="K68" s="5">
        <v>4243000000</v>
      </c>
      <c r="L68" s="5">
        <v>-6606000000</v>
      </c>
      <c r="M68" s="5">
        <v>-787000000</v>
      </c>
      <c r="N68" s="5">
        <v>2567000000</v>
      </c>
      <c r="O68" s="5">
        <v>-309000000</v>
      </c>
      <c r="P68" s="5">
        <v>5640000000</v>
      </c>
      <c r="Q68" s="5">
        <v>-3285945000</v>
      </c>
      <c r="R68" s="5">
        <v>-31346000</v>
      </c>
      <c r="S68" s="5">
        <v>2024414000</v>
      </c>
    </row>
    <row r="69" spans="2:22" ht="15.5" x14ac:dyDescent="0.35">
      <c r="C69" t="s">
        <v>328</v>
      </c>
      <c r="D69" s="5">
        <v>-2919000000</v>
      </c>
      <c r="E69" s="5">
        <v>5224000000</v>
      </c>
      <c r="F69" s="5">
        <v>1154000000</v>
      </c>
      <c r="G69" s="5">
        <v>2053000000</v>
      </c>
      <c r="I69" s="5">
        <v>7132000000</v>
      </c>
      <c r="J69" s="5">
        <v>-344000000</v>
      </c>
      <c r="K69" s="5">
        <v>4243000000</v>
      </c>
      <c r="L69" s="5">
        <v>-6606000000</v>
      </c>
      <c r="M69" s="5">
        <v>-787000000</v>
      </c>
      <c r="N69" s="5">
        <v>2567000000</v>
      </c>
      <c r="O69" s="5">
        <v>-309000000</v>
      </c>
      <c r="P69" s="5">
        <v>5640000000</v>
      </c>
      <c r="Q69" s="5">
        <v>-3285945000</v>
      </c>
      <c r="R69" s="5">
        <v>-31346000</v>
      </c>
      <c r="S69" s="5">
        <v>2024414000</v>
      </c>
    </row>
    <row r="70" spans="2:22" ht="15.5" x14ac:dyDescent="0.35">
      <c r="C70" t="s">
        <v>104</v>
      </c>
      <c r="D70" s="5">
        <v>26440000000</v>
      </c>
      <c r="E70" s="5">
        <v>100338000000</v>
      </c>
      <c r="F70" s="5">
        <v>137598000000</v>
      </c>
      <c r="G70" s="5">
        <v>43074000000</v>
      </c>
      <c r="I70" s="5">
        <v>343229000000</v>
      </c>
      <c r="J70" s="5">
        <v>368513000000</v>
      </c>
      <c r="K70" s="5">
        <v>228712000000</v>
      </c>
      <c r="L70" s="5">
        <v>549483000000</v>
      </c>
      <c r="M70" s="5">
        <v>260083000000</v>
      </c>
      <c r="N70" s="5">
        <v>163213000000</v>
      </c>
      <c r="O70" s="5">
        <v>124869000000</v>
      </c>
      <c r="P70" s="5">
        <v>90059000000</v>
      </c>
      <c r="Q70" s="5">
        <v>96746452000</v>
      </c>
      <c r="R70" s="5">
        <v>130134252000</v>
      </c>
      <c r="S70" s="5">
        <v>99232724000</v>
      </c>
      <c r="T70" s="5">
        <v>67701167000</v>
      </c>
      <c r="U70" s="5">
        <v>52856335000</v>
      </c>
      <c r="V70" s="5">
        <v>28509146000</v>
      </c>
    </row>
    <row r="71" spans="2:22" ht="15.5" x14ac:dyDescent="0.35">
      <c r="C71" t="s">
        <v>105</v>
      </c>
      <c r="D71" s="5">
        <v>29359000000</v>
      </c>
      <c r="E71" s="5">
        <v>95114000000</v>
      </c>
      <c r="F71" s="5">
        <v>136444000000</v>
      </c>
      <c r="G71" s="5">
        <v>41021000000</v>
      </c>
      <c r="I71" s="5">
        <v>336097000000</v>
      </c>
      <c r="J71" s="5">
        <v>368857000000</v>
      </c>
      <c r="K71" s="5">
        <v>224469000000</v>
      </c>
      <c r="L71" s="5">
        <v>556089000000</v>
      </c>
      <c r="M71" s="5">
        <v>260870000000</v>
      </c>
      <c r="N71" s="5">
        <v>160646000000</v>
      </c>
      <c r="O71" s="5">
        <v>125178000000</v>
      </c>
      <c r="P71" s="5">
        <v>84419000000</v>
      </c>
      <c r="Q71" s="5">
        <v>100032397000</v>
      </c>
      <c r="R71" s="5">
        <v>130165598000</v>
      </c>
      <c r="S71" s="5">
        <v>97208310000</v>
      </c>
      <c r="T71" s="5">
        <v>67701167000</v>
      </c>
      <c r="U71" s="5">
        <v>52856335000</v>
      </c>
      <c r="V71" s="5">
        <v>28509146000</v>
      </c>
    </row>
    <row r="72" spans="2:22" ht="15.5" x14ac:dyDescent="0.35">
      <c r="C72" t="s">
        <v>7</v>
      </c>
      <c r="D72" s="5">
        <v>26809000000</v>
      </c>
      <c r="E72" s="5">
        <v>100365000000</v>
      </c>
      <c r="F72" s="5">
        <v>137965000000</v>
      </c>
      <c r="G72" s="5">
        <v>43070000000</v>
      </c>
      <c r="I72" s="5">
        <v>343624000000</v>
      </c>
      <c r="J72" s="5">
        <v>368535000000</v>
      </c>
      <c r="K72" s="5">
        <v>228678000000</v>
      </c>
      <c r="L72" s="5">
        <v>552398000000</v>
      </c>
      <c r="M72" s="5">
        <v>258346000000</v>
      </c>
      <c r="N72" s="5">
        <v>175084000000</v>
      </c>
      <c r="O72" s="5">
        <v>136991000000</v>
      </c>
      <c r="P72" s="5">
        <v>105153000000</v>
      </c>
      <c r="Q72" s="5">
        <v>109134482000</v>
      </c>
      <c r="R72" s="5">
        <v>147737493000</v>
      </c>
      <c r="S72" s="5">
        <v>101171951000</v>
      </c>
      <c r="T72" s="5">
        <v>71434227000</v>
      </c>
      <c r="U72" s="5">
        <v>56695857000</v>
      </c>
      <c r="V72" s="5">
        <v>30246011000</v>
      </c>
    </row>
    <row r="73" spans="2:22" ht="15.5" x14ac:dyDescent="0.35">
      <c r="C73" t="s">
        <v>107</v>
      </c>
      <c r="D73" s="5">
        <v>29359000000</v>
      </c>
      <c r="E73" s="5">
        <v>95114000000</v>
      </c>
      <c r="F73" s="5">
        <v>136444000000</v>
      </c>
      <c r="G73" s="5">
        <v>41021000000</v>
      </c>
      <c r="I73" s="5">
        <v>336097000000</v>
      </c>
      <c r="J73" s="5">
        <v>368857000000</v>
      </c>
      <c r="K73" s="5">
        <v>224469000000</v>
      </c>
      <c r="L73" s="5">
        <v>556089000000</v>
      </c>
      <c r="M73" s="5">
        <v>260870000000</v>
      </c>
      <c r="N73" s="5">
        <v>160646000000</v>
      </c>
      <c r="O73" s="5">
        <v>125178000000</v>
      </c>
      <c r="P73" s="5">
        <v>84419000000</v>
      </c>
      <c r="Q73" s="5">
        <v>100032397000</v>
      </c>
      <c r="R73" s="5">
        <v>130165598000</v>
      </c>
      <c r="S73" s="5">
        <v>97208310000</v>
      </c>
      <c r="T73" s="5">
        <v>67701167000</v>
      </c>
      <c r="U73" s="5">
        <v>52856335000</v>
      </c>
      <c r="V73" s="5">
        <v>28509146000</v>
      </c>
    </row>
    <row r="74" spans="2:22" ht="15.5" x14ac:dyDescent="0.35">
      <c r="C74" t="s">
        <v>108</v>
      </c>
      <c r="D74" s="5">
        <v>26440000000</v>
      </c>
      <c r="E74" s="5">
        <v>100338000000</v>
      </c>
      <c r="F74" s="5">
        <v>137598000000</v>
      </c>
      <c r="G74" s="5">
        <v>43074000000</v>
      </c>
      <c r="I74" s="5">
        <v>343229000000</v>
      </c>
      <c r="J74" s="5">
        <v>368513000000</v>
      </c>
      <c r="K74" s="5">
        <v>228712000000</v>
      </c>
      <c r="L74" s="5">
        <v>549483000000</v>
      </c>
      <c r="M74" s="5">
        <v>260083000000</v>
      </c>
      <c r="N74" s="5">
        <v>163213000000</v>
      </c>
      <c r="O74" s="5">
        <v>124869000000</v>
      </c>
      <c r="P74" s="5">
        <v>90059000000</v>
      </c>
      <c r="Q74" s="5">
        <v>96746452000</v>
      </c>
      <c r="R74" s="5">
        <v>130134252000</v>
      </c>
      <c r="S74" s="5">
        <v>99232724000</v>
      </c>
      <c r="T74" s="5">
        <v>67701167000</v>
      </c>
      <c r="U74" s="5">
        <v>52856335000</v>
      </c>
      <c r="V74" s="5">
        <v>28509146000</v>
      </c>
    </row>
    <row r="75" spans="2:22" ht="15.5" x14ac:dyDescent="0.35">
      <c r="C75" t="s">
        <v>109</v>
      </c>
      <c r="D75" s="5">
        <v>26440000000</v>
      </c>
      <c r="E75" s="5">
        <v>100338000000</v>
      </c>
      <c r="F75" s="5">
        <v>137598000000</v>
      </c>
      <c r="G75" s="5">
        <v>43074000000</v>
      </c>
      <c r="I75" s="5">
        <v>343229000000</v>
      </c>
      <c r="J75" s="5">
        <v>368513000000</v>
      </c>
      <c r="K75" s="5">
        <v>228712000000</v>
      </c>
      <c r="L75" s="5">
        <v>549483000000</v>
      </c>
      <c r="M75" s="5">
        <v>260083000000</v>
      </c>
      <c r="N75" s="5">
        <v>163213000000</v>
      </c>
      <c r="O75" s="5">
        <v>124869000000</v>
      </c>
      <c r="P75" s="5">
        <v>90059000000</v>
      </c>
      <c r="Q75" s="5">
        <v>96746452000</v>
      </c>
      <c r="R75" s="5">
        <v>130134252000</v>
      </c>
      <c r="S75" s="5">
        <v>99232724000</v>
      </c>
      <c r="T75" s="5">
        <v>67701167000</v>
      </c>
      <c r="U75" s="5">
        <v>52856335000</v>
      </c>
      <c r="V75" s="5">
        <v>28509146000</v>
      </c>
    </row>
    <row r="77" spans="2:22" ht="15.5" x14ac:dyDescent="0.35">
      <c r="B77" t="s">
        <v>110</v>
      </c>
      <c r="C77" t="s">
        <v>111</v>
      </c>
    </row>
    <row r="78" spans="2:22" ht="15.5" x14ac:dyDescent="0.35">
      <c r="C78" t="s">
        <v>112</v>
      </c>
    </row>
    <row r="79" spans="2:22" ht="15.5" x14ac:dyDescent="0.35">
      <c r="C79" t="s">
        <v>19</v>
      </c>
      <c r="D79" s="5">
        <v>610283000000</v>
      </c>
      <c r="E79" s="5">
        <v>789653000000</v>
      </c>
      <c r="F79" s="5">
        <v>366430000000</v>
      </c>
      <c r="G79" s="5">
        <v>313808000000</v>
      </c>
      <c r="I79" s="5">
        <v>789653000000</v>
      </c>
      <c r="J79" s="5">
        <v>542207000000</v>
      </c>
      <c r="K79" s="5">
        <v>507439000000</v>
      </c>
      <c r="L79" s="5">
        <v>647506000000</v>
      </c>
      <c r="M79" s="5">
        <v>703693000000</v>
      </c>
      <c r="N79" s="5">
        <v>629756000000</v>
      </c>
      <c r="O79" s="5">
        <v>403303000000</v>
      </c>
      <c r="P79" s="5">
        <v>620348000000</v>
      </c>
      <c r="Q79" s="5">
        <v>664951799000</v>
      </c>
      <c r="R79" s="5">
        <v>630680756000</v>
      </c>
      <c r="S79" s="5">
        <v>537885059000</v>
      </c>
      <c r="T79" s="5">
        <v>450916334000</v>
      </c>
      <c r="U79" s="5">
        <v>231482762000</v>
      </c>
      <c r="V79" s="5">
        <v>178727259000</v>
      </c>
    </row>
    <row r="80" spans="2:22" ht="15.5" x14ac:dyDescent="0.35">
      <c r="C80" t="s">
        <v>114</v>
      </c>
      <c r="D80" s="5">
        <v>805512000000</v>
      </c>
      <c r="E80" s="5">
        <v>696046000000</v>
      </c>
      <c r="F80" s="5">
        <v>871610000000</v>
      </c>
      <c r="G80" s="5">
        <v>623050000000</v>
      </c>
      <c r="I80" s="5">
        <v>696046000000</v>
      </c>
      <c r="J80" s="5">
        <v>718558000000</v>
      </c>
      <c r="K80" s="5">
        <v>382073000000</v>
      </c>
      <c r="L80" s="5">
        <v>642706000000</v>
      </c>
      <c r="M80" s="5">
        <v>788754000000</v>
      </c>
      <c r="N80" s="5">
        <v>399745000000</v>
      </c>
      <c r="O80" s="5">
        <v>400632000000</v>
      </c>
      <c r="P80" s="5">
        <v>417399000000</v>
      </c>
      <c r="Q80" s="5">
        <v>245327488000</v>
      </c>
      <c r="R80" s="5">
        <v>275298185000</v>
      </c>
      <c r="S80" s="5">
        <v>289945048000</v>
      </c>
      <c r="T80" s="5">
        <v>524838242000</v>
      </c>
      <c r="U80" s="5">
        <v>296640274000</v>
      </c>
      <c r="V80" s="5">
        <v>162517273000</v>
      </c>
    </row>
    <row r="81" spans="3:22" ht="15.5" x14ac:dyDescent="0.35">
      <c r="C81" t="s">
        <v>115</v>
      </c>
      <c r="D81" s="5">
        <v>184000000</v>
      </c>
      <c r="E81" s="5">
        <v>126000000</v>
      </c>
      <c r="F81" s="5">
        <v>34000000</v>
      </c>
      <c r="G81" s="5">
        <v>32000000</v>
      </c>
      <c r="I81" s="5">
        <v>126000000</v>
      </c>
      <c r="J81" s="5">
        <v>29000000</v>
      </c>
      <c r="K81" s="5">
        <v>536000000</v>
      </c>
      <c r="L81" s="5">
        <v>751000000</v>
      </c>
      <c r="M81" s="5">
        <v>4304000000</v>
      </c>
      <c r="N81" s="5">
        <v>4972000000</v>
      </c>
      <c r="O81" s="5">
        <v>6582000000</v>
      </c>
      <c r="P81" s="5">
        <v>7461000000</v>
      </c>
      <c r="Q81" s="5">
        <v>7407182000</v>
      </c>
      <c r="R81" s="5">
        <v>4137432000</v>
      </c>
      <c r="S81" s="5">
        <v>18093022000</v>
      </c>
      <c r="T81" s="5">
        <v>23649794000</v>
      </c>
      <c r="U81" s="5">
        <v>30230834000</v>
      </c>
      <c r="V81" s="5">
        <v>46300614000</v>
      </c>
    </row>
    <row r="82" spans="3:22" ht="15.5" x14ac:dyDescent="0.35">
      <c r="C82" t="s">
        <v>116</v>
      </c>
      <c r="D82" s="5">
        <v>622224000000</v>
      </c>
      <c r="E82" s="5">
        <v>608792000000</v>
      </c>
      <c r="F82" s="5">
        <v>577506000000</v>
      </c>
      <c r="G82" s="5">
        <v>611190000000</v>
      </c>
      <c r="I82" s="5">
        <v>608792000000</v>
      </c>
      <c r="J82" s="5">
        <v>454926000000</v>
      </c>
      <c r="K82" s="5">
        <v>496677000000</v>
      </c>
      <c r="L82" s="5">
        <v>374170000000</v>
      </c>
      <c r="M82" s="5">
        <v>380956000000</v>
      </c>
      <c r="N82" s="5">
        <v>273240000000</v>
      </c>
      <c r="O82" s="5">
        <v>126054000000</v>
      </c>
      <c r="P82" s="5">
        <v>248510000000</v>
      </c>
      <c r="Q82" s="5">
        <v>263686362000</v>
      </c>
      <c r="R82" s="5">
        <v>165078024000</v>
      </c>
      <c r="S82" s="5">
        <v>223895100000</v>
      </c>
      <c r="T82" s="5">
        <v>442477115000</v>
      </c>
      <c r="U82" s="5">
        <v>145640473000</v>
      </c>
      <c r="V82" s="5">
        <v>118114195000</v>
      </c>
    </row>
    <row r="83" spans="3:22" ht="15.5" x14ac:dyDescent="0.35">
      <c r="C83" t="s">
        <v>117</v>
      </c>
      <c r="D83" s="5">
        <v>805512000000</v>
      </c>
      <c r="E83" s="5">
        <v>696046000000</v>
      </c>
      <c r="F83" s="5">
        <v>871610000000</v>
      </c>
      <c r="G83" s="5">
        <v>623050000000</v>
      </c>
      <c r="I83" s="5">
        <v>696046000000</v>
      </c>
      <c r="J83" s="5">
        <v>718558000000</v>
      </c>
      <c r="K83" s="5">
        <v>382073000000</v>
      </c>
      <c r="L83" s="5">
        <v>642706000000</v>
      </c>
      <c r="M83" s="5">
        <v>788754000000</v>
      </c>
      <c r="N83" s="5">
        <v>399745000000</v>
      </c>
      <c r="O83" s="5">
        <v>400632000000</v>
      </c>
      <c r="P83" s="5">
        <v>417399000000</v>
      </c>
      <c r="Q83" s="5">
        <v>245327488000</v>
      </c>
      <c r="R83" s="5">
        <v>275298185000</v>
      </c>
      <c r="S83" s="5">
        <v>289945048000</v>
      </c>
      <c r="T83" s="5">
        <v>524838242000</v>
      </c>
      <c r="U83" s="5">
        <v>296640274000</v>
      </c>
      <c r="V83" s="5">
        <v>162517273000</v>
      </c>
    </row>
    <row r="84" spans="3:22" ht="15.5" x14ac:dyDescent="0.35">
      <c r="C84" t="s">
        <v>120</v>
      </c>
      <c r="D84" s="5">
        <v>1299562000000</v>
      </c>
      <c r="E84" s="5">
        <v>1074840000000</v>
      </c>
      <c r="F84" s="5">
        <v>1078988000000</v>
      </c>
      <c r="G84" s="5">
        <v>1094641000000</v>
      </c>
      <c r="I84" s="5">
        <v>1074840000000</v>
      </c>
      <c r="J84" s="5">
        <v>787007000000</v>
      </c>
      <c r="K84" s="5">
        <v>819206000000</v>
      </c>
      <c r="L84" s="5">
        <v>504808000000</v>
      </c>
      <c r="M84" s="5">
        <v>486216000000</v>
      </c>
      <c r="N84" s="5">
        <v>392315000000</v>
      </c>
      <c r="O84" s="5">
        <v>284511000000</v>
      </c>
      <c r="P84" s="5">
        <v>213402000000</v>
      </c>
      <c r="Q84" s="5">
        <v>227762699000</v>
      </c>
      <c r="R84" s="5">
        <v>160505736000</v>
      </c>
      <c r="S84" s="5">
        <v>275876085000</v>
      </c>
      <c r="T84" s="5">
        <v>227784096000</v>
      </c>
      <c r="U84" s="5">
        <v>211974568000</v>
      </c>
      <c r="V84" s="5">
        <v>178899491000</v>
      </c>
    </row>
    <row r="85" spans="3:22" ht="15.5" x14ac:dyDescent="0.35">
      <c r="C85" t="s">
        <v>98</v>
      </c>
      <c r="D85" s="5">
        <v>-22614000000</v>
      </c>
      <c r="E85" s="5">
        <v>-19656000000</v>
      </c>
      <c r="F85" s="5">
        <v>-19292000000</v>
      </c>
      <c r="G85" s="5">
        <v>-17609000000</v>
      </c>
      <c r="I85" s="5">
        <v>-19656000000</v>
      </c>
      <c r="J85" s="5">
        <v>-18363000000</v>
      </c>
      <c r="K85" s="5">
        <v>-11864000000</v>
      </c>
      <c r="L85" s="5">
        <v>-16572000000</v>
      </c>
      <c r="M85" s="5">
        <v>20980000000</v>
      </c>
      <c r="N85" s="5">
        <v>23791000000</v>
      </c>
      <c r="O85" s="5">
        <v>23918000000</v>
      </c>
      <c r="P85" s="5">
        <v>21827000000</v>
      </c>
      <c r="Q85" s="5">
        <v>23491241000</v>
      </c>
      <c r="R85" s="5">
        <v>23386688000</v>
      </c>
      <c r="S85" s="5">
        <v>23386688000</v>
      </c>
      <c r="T85" s="5">
        <v>23386688000</v>
      </c>
      <c r="V85" s="5">
        <v>-5676113000</v>
      </c>
    </row>
    <row r="86" spans="3:22" ht="15.5" x14ac:dyDescent="0.35">
      <c r="C86" t="s">
        <v>121</v>
      </c>
      <c r="D86" s="5">
        <v>2979396000000</v>
      </c>
      <c r="E86" s="5">
        <v>2804670000000</v>
      </c>
      <c r="F86" s="5">
        <v>2512794000000</v>
      </c>
      <c r="G86" s="5">
        <v>2363326000000</v>
      </c>
      <c r="I86" s="5">
        <v>2804670000000</v>
      </c>
      <c r="J86" s="5">
        <v>2337046000000</v>
      </c>
      <c r="K86" s="5">
        <v>1988687000000</v>
      </c>
      <c r="L86" s="5">
        <v>2071273000000</v>
      </c>
      <c r="M86" s="5">
        <v>2190889000000</v>
      </c>
      <c r="N86" s="5">
        <v>1589991000000</v>
      </c>
      <c r="O86" s="5">
        <v>1214149000000</v>
      </c>
      <c r="P86" s="5">
        <v>1344421000000</v>
      </c>
      <c r="Q86" s="5">
        <v>1226863505000</v>
      </c>
      <c r="R86" s="5">
        <v>1133006410000</v>
      </c>
      <c r="S86" s="5">
        <v>1244926775000</v>
      </c>
      <c r="T86" s="5">
        <v>1303538236000</v>
      </c>
      <c r="U86" s="5">
        <v>853224849000</v>
      </c>
      <c r="V86" s="5">
        <v>611348300000</v>
      </c>
    </row>
    <row r="87" spans="3:22" ht="15.5" x14ac:dyDescent="0.35">
      <c r="C87" t="s">
        <v>122</v>
      </c>
    </row>
    <row r="88" spans="3:22" ht="15.5" x14ac:dyDescent="0.35">
      <c r="C88" t="s">
        <v>123</v>
      </c>
      <c r="S88" s="5">
        <v>232486000</v>
      </c>
      <c r="T88" s="5">
        <v>8561960000</v>
      </c>
      <c r="U88" s="5">
        <v>33775749000</v>
      </c>
      <c r="V88" s="5">
        <v>32732094000</v>
      </c>
    </row>
    <row r="89" spans="3:22" ht="15.5" x14ac:dyDescent="0.35">
      <c r="C89" t="s">
        <v>333</v>
      </c>
      <c r="K89" s="5">
        <v>59498000000</v>
      </c>
      <c r="M89" s="5">
        <v>118997000000</v>
      </c>
      <c r="N89" s="5">
        <v>118997000000</v>
      </c>
      <c r="O89" s="5">
        <v>118997000000</v>
      </c>
      <c r="P89" s="5">
        <v>118497000000</v>
      </c>
      <c r="Q89" s="5">
        <v>112207500000</v>
      </c>
      <c r="R89" s="5">
        <v>112207500000</v>
      </c>
      <c r="S89" s="5">
        <v>45138500000</v>
      </c>
      <c r="T89" s="5">
        <v>45138500000</v>
      </c>
      <c r="U89" s="5">
        <v>45138500000</v>
      </c>
      <c r="V89" s="5">
        <v>45138500000</v>
      </c>
    </row>
    <row r="90" spans="3:22" ht="15.5" x14ac:dyDescent="0.35">
      <c r="C90" t="s">
        <v>124</v>
      </c>
      <c r="D90" s="5">
        <v>598295000000</v>
      </c>
      <c r="E90" s="5">
        <v>640721000000</v>
      </c>
      <c r="F90" s="5">
        <v>672125000000</v>
      </c>
      <c r="G90" s="5">
        <v>636891000000</v>
      </c>
      <c r="I90" s="5">
        <v>640721000000</v>
      </c>
      <c r="J90" s="5">
        <v>697222000000</v>
      </c>
      <c r="K90" s="5">
        <v>804820000000</v>
      </c>
      <c r="M90" s="5">
        <v>649602000000</v>
      </c>
      <c r="N90" s="5">
        <v>683147000000</v>
      </c>
      <c r="O90" s="5">
        <v>743417000000</v>
      </c>
      <c r="P90" s="5">
        <v>560442000000</v>
      </c>
      <c r="Q90" s="5">
        <v>494562458000</v>
      </c>
      <c r="R90" s="5">
        <v>497811738000</v>
      </c>
      <c r="S90" s="5">
        <v>341749663000</v>
      </c>
      <c r="T90" s="5">
        <v>319181102000</v>
      </c>
      <c r="U90" s="5">
        <v>260265537000</v>
      </c>
      <c r="V90" s="5">
        <v>217787360000</v>
      </c>
    </row>
    <row r="91" spans="3:22" ht="15.5" x14ac:dyDescent="0.35">
      <c r="C91" t="s">
        <v>499</v>
      </c>
      <c r="D91" s="5">
        <v>73862000000</v>
      </c>
      <c r="E91" s="5">
        <v>74524000000</v>
      </c>
      <c r="F91" s="5">
        <v>80173000000</v>
      </c>
      <c r="G91" s="5">
        <v>85639000000</v>
      </c>
      <c r="I91" s="5">
        <v>74524000000</v>
      </c>
      <c r="J91" s="5">
        <v>95474000000</v>
      </c>
      <c r="K91" s="5">
        <v>107404000000</v>
      </c>
      <c r="M91" s="5">
        <v>210000000</v>
      </c>
      <c r="N91" s="5">
        <v>1445000000</v>
      </c>
      <c r="O91" s="5">
        <v>5333000000</v>
      </c>
      <c r="P91" s="5">
        <v>9654000000</v>
      </c>
      <c r="Q91" s="5">
        <v>14167412000</v>
      </c>
      <c r="R91" s="5">
        <v>19177741000</v>
      </c>
      <c r="S91" s="5">
        <v>31784057000</v>
      </c>
      <c r="T91" s="5">
        <v>38342447000</v>
      </c>
      <c r="U91" s="5">
        <v>32133886000</v>
      </c>
      <c r="V91" s="5">
        <v>34487473000</v>
      </c>
    </row>
    <row r="92" spans="3:22" ht="15.5" x14ac:dyDescent="0.35">
      <c r="C92" t="s">
        <v>126</v>
      </c>
      <c r="V92" s="5">
        <v>1645006000</v>
      </c>
    </row>
    <row r="93" spans="3:22" ht="15.5" x14ac:dyDescent="0.35">
      <c r="C93" t="s">
        <v>125</v>
      </c>
      <c r="D93" s="5">
        <v>13831000000</v>
      </c>
      <c r="E93" s="5">
        <v>14850000000</v>
      </c>
      <c r="F93" s="5">
        <v>11323000000</v>
      </c>
      <c r="G93" s="5">
        <v>10732000000</v>
      </c>
      <c r="I93" s="5">
        <v>14850000000</v>
      </c>
      <c r="J93" s="5">
        <v>10284000000</v>
      </c>
      <c r="K93" s="5">
        <v>8737000000</v>
      </c>
      <c r="M93" s="5">
        <v>25224000000</v>
      </c>
      <c r="N93" s="5">
        <v>11243000000</v>
      </c>
      <c r="O93" s="5">
        <v>15422000000</v>
      </c>
      <c r="P93" s="5">
        <v>15252000000</v>
      </c>
      <c r="Q93" s="5">
        <v>12521972000</v>
      </c>
      <c r="R93" s="5">
        <v>10536192000</v>
      </c>
      <c r="S93" s="5">
        <v>13677801000</v>
      </c>
      <c r="T93" s="5">
        <v>12457531000</v>
      </c>
      <c r="U93" s="5">
        <v>9369303000</v>
      </c>
      <c r="V93" s="5">
        <v>8359501000</v>
      </c>
    </row>
    <row r="94" spans="3:22" ht="15.5" x14ac:dyDescent="0.35">
      <c r="C94" t="s">
        <v>332</v>
      </c>
    </row>
    <row r="95" spans="3:22" ht="15.5" x14ac:dyDescent="0.35">
      <c r="C95" t="s">
        <v>127</v>
      </c>
      <c r="D95" s="5">
        <v>907555000000</v>
      </c>
      <c r="E95" s="5">
        <v>941002000000</v>
      </c>
      <c r="F95" s="5">
        <v>978010000000</v>
      </c>
      <c r="G95" s="5">
        <v>911132000000</v>
      </c>
      <c r="I95" s="5">
        <v>941002000000</v>
      </c>
      <c r="J95" s="5">
        <v>970114000000</v>
      </c>
      <c r="K95" s="5">
        <v>1132922000000</v>
      </c>
      <c r="M95" s="5">
        <v>802213000000</v>
      </c>
      <c r="N95" s="5">
        <v>827811000000</v>
      </c>
      <c r="O95" s="5">
        <v>892137000000</v>
      </c>
      <c r="P95" s="5">
        <v>714599000000</v>
      </c>
      <c r="Q95" s="5">
        <v>643852501000</v>
      </c>
      <c r="R95" s="5">
        <v>646857498000</v>
      </c>
      <c r="S95" s="5">
        <v>438263747000</v>
      </c>
      <c r="T95" s="5">
        <v>431431652000</v>
      </c>
      <c r="U95" s="5">
        <v>393262844000</v>
      </c>
      <c r="V95" s="5">
        <v>392897694000</v>
      </c>
    </row>
    <row r="96" spans="3:22" ht="15.5" x14ac:dyDescent="0.35">
      <c r="C96" t="s">
        <v>128</v>
      </c>
      <c r="D96" s="5">
        <v>3886951000000</v>
      </c>
      <c r="E96" s="5">
        <v>3745672000000</v>
      </c>
      <c r="F96" s="5">
        <v>3490804000000</v>
      </c>
      <c r="G96" s="5">
        <v>3274458000000</v>
      </c>
      <c r="I96" s="5">
        <v>3745672000000</v>
      </c>
      <c r="J96" s="5">
        <v>3307160000000</v>
      </c>
      <c r="K96" s="5">
        <v>3121609000000</v>
      </c>
      <c r="L96" s="5">
        <v>2071273000000</v>
      </c>
      <c r="M96" s="5">
        <v>2993102000000</v>
      </c>
      <c r="N96" s="5">
        <v>2417802000000</v>
      </c>
      <c r="O96" s="5">
        <v>2106286000000</v>
      </c>
      <c r="P96" s="5">
        <v>2059020000000</v>
      </c>
      <c r="Q96" s="5">
        <v>1870716006000</v>
      </c>
      <c r="R96" s="5">
        <v>1779863908000</v>
      </c>
      <c r="S96" s="5">
        <v>1683190522000</v>
      </c>
      <c r="T96" s="5">
        <v>1734969888000</v>
      </c>
      <c r="U96" s="5">
        <v>1246487693000</v>
      </c>
      <c r="V96" s="5">
        <v>1004245994000</v>
      </c>
    </row>
    <row r="97" spans="3:22" ht="15.5" x14ac:dyDescent="0.35">
      <c r="C97" t="s">
        <v>129</v>
      </c>
    </row>
    <row r="98" spans="3:22" ht="15.5" x14ac:dyDescent="0.35">
      <c r="C98" t="s">
        <v>130</v>
      </c>
    </row>
    <row r="99" spans="3:22" ht="15.5" x14ac:dyDescent="0.35">
      <c r="C99" t="s">
        <v>131</v>
      </c>
      <c r="D99" s="5">
        <v>2827295000000</v>
      </c>
      <c r="E99" s="5">
        <v>2673005000000</v>
      </c>
      <c r="F99" s="5">
        <v>2436600000000</v>
      </c>
      <c r="G99" s="5">
        <v>2343579000000</v>
      </c>
      <c r="I99" s="5">
        <v>2673005000000</v>
      </c>
      <c r="J99" s="5">
        <v>2283871000000</v>
      </c>
      <c r="K99" s="5">
        <v>2058916000000</v>
      </c>
      <c r="L99" s="5">
        <v>1762829000000</v>
      </c>
      <c r="M99" s="5">
        <v>1922610000000</v>
      </c>
      <c r="N99" s="5">
        <v>1342180000000</v>
      </c>
      <c r="O99" s="5">
        <v>953606000000</v>
      </c>
      <c r="P99" s="5">
        <v>991960000000</v>
      </c>
      <c r="Q99" s="5">
        <v>844825601000</v>
      </c>
      <c r="R99" s="5">
        <v>782603154000</v>
      </c>
      <c r="S99" s="5">
        <v>870198227000</v>
      </c>
      <c r="T99" s="5">
        <v>1021885408000</v>
      </c>
      <c r="U99" s="5">
        <v>660879530000</v>
      </c>
      <c r="V99" s="5">
        <v>583363244000</v>
      </c>
    </row>
    <row r="100" spans="3:22" ht="15.5" x14ac:dyDescent="0.35">
      <c r="C100" t="s">
        <v>449</v>
      </c>
      <c r="P100" s="5">
        <v>19922000000</v>
      </c>
      <c r="R100" s="5">
        <v>5959205000</v>
      </c>
      <c r="S100" s="5">
        <v>29754598000</v>
      </c>
      <c r="T100" s="5">
        <v>26158260000</v>
      </c>
      <c r="U100" s="5">
        <v>8370712000</v>
      </c>
      <c r="V100" s="5">
        <v>4627190000</v>
      </c>
    </row>
    <row r="101" spans="3:22" ht="15.5" x14ac:dyDescent="0.35">
      <c r="C101" t="s">
        <v>133</v>
      </c>
    </row>
    <row r="102" spans="3:22" ht="15.5" x14ac:dyDescent="0.35">
      <c r="C102" t="s">
        <v>335</v>
      </c>
      <c r="D102" s="5">
        <v>622408000000</v>
      </c>
      <c r="E102" s="5">
        <v>608918000000</v>
      </c>
      <c r="F102" s="5">
        <v>577540000000</v>
      </c>
      <c r="G102" s="5">
        <v>611222000000</v>
      </c>
      <c r="I102" s="5">
        <v>608918000000</v>
      </c>
      <c r="J102" s="5">
        <v>454955000000</v>
      </c>
      <c r="K102" s="5">
        <v>497213000000</v>
      </c>
      <c r="L102" s="5">
        <v>374921000000</v>
      </c>
      <c r="M102" s="5">
        <v>385260000000</v>
      </c>
      <c r="N102" s="5">
        <v>278212000000</v>
      </c>
      <c r="O102" s="5">
        <v>132636000000</v>
      </c>
      <c r="P102" s="5">
        <v>255971000000</v>
      </c>
      <c r="Q102" s="5">
        <v>271093544000</v>
      </c>
      <c r="R102" s="5">
        <v>169215456000</v>
      </c>
      <c r="S102" s="5">
        <v>241988122000</v>
      </c>
      <c r="T102" s="5">
        <v>466126909000</v>
      </c>
      <c r="U102" s="5">
        <v>175871307000</v>
      </c>
      <c r="V102" s="5">
        <v>164414809000</v>
      </c>
    </row>
    <row r="103" spans="3:22" ht="15.5" x14ac:dyDescent="0.35">
      <c r="C103" t="s">
        <v>574</v>
      </c>
      <c r="K103" s="5">
        <v>329000000</v>
      </c>
      <c r="L103" s="5">
        <v>733000000</v>
      </c>
      <c r="N103" s="5">
        <v>277000000</v>
      </c>
      <c r="O103" s="5">
        <v>1123000000</v>
      </c>
      <c r="P103" s="5">
        <v>3119000000</v>
      </c>
      <c r="Q103" s="5">
        <v>4012458000</v>
      </c>
      <c r="R103" s="5">
        <v>5426301000</v>
      </c>
    </row>
    <row r="104" spans="3:22" ht="15.5" x14ac:dyDescent="0.35">
      <c r="C104" t="s">
        <v>136</v>
      </c>
      <c r="D104" s="5">
        <v>620009000000</v>
      </c>
      <c r="E104" s="5">
        <v>632863000000</v>
      </c>
      <c r="F104" s="5">
        <v>557201000000</v>
      </c>
      <c r="G104" s="5">
        <v>563978000000</v>
      </c>
      <c r="I104" s="5">
        <v>632863000000</v>
      </c>
      <c r="J104" s="5">
        <v>583918000000</v>
      </c>
      <c r="K104" s="5">
        <v>514064000000</v>
      </c>
      <c r="L104" s="5">
        <v>572736000000</v>
      </c>
      <c r="M104" s="5">
        <v>490903000000</v>
      </c>
      <c r="N104" s="5">
        <v>495137000000</v>
      </c>
      <c r="O104" s="5">
        <v>489697000000</v>
      </c>
      <c r="P104" s="5">
        <v>464774000000</v>
      </c>
      <c r="Q104" s="5">
        <v>391731452000</v>
      </c>
      <c r="R104" s="5">
        <v>396372850000</v>
      </c>
      <c r="S104" s="5">
        <v>359963129000</v>
      </c>
      <c r="T104" s="5">
        <v>314213604000</v>
      </c>
      <c r="U104" s="5">
        <v>263601283000</v>
      </c>
      <c r="V104" s="5">
        <v>184288755000</v>
      </c>
    </row>
    <row r="105" spans="3:22" ht="15.5" x14ac:dyDescent="0.35">
      <c r="C105" t="s">
        <v>135</v>
      </c>
      <c r="D105" s="5">
        <v>16210000000</v>
      </c>
      <c r="E105" s="5">
        <v>25589000000</v>
      </c>
      <c r="F105" s="5">
        <v>26312000000</v>
      </c>
      <c r="G105" s="5">
        <v>15225000000</v>
      </c>
      <c r="I105" s="5">
        <v>25589000000</v>
      </c>
      <c r="J105" s="5">
        <v>18227000000</v>
      </c>
      <c r="K105" s="5">
        <v>18909000000</v>
      </c>
      <c r="L105" s="5">
        <v>26336000000</v>
      </c>
      <c r="M105" s="5">
        <v>48604000000</v>
      </c>
      <c r="N105" s="5">
        <v>23635000000</v>
      </c>
      <c r="O105" s="5">
        <v>9254000000</v>
      </c>
      <c r="P105" s="5">
        <v>35053000000</v>
      </c>
      <c r="Q105" s="5">
        <v>13172977000</v>
      </c>
      <c r="R105" s="5">
        <v>25319174000</v>
      </c>
      <c r="S105" s="5">
        <v>17185952000</v>
      </c>
      <c r="T105" s="5">
        <v>18943082000</v>
      </c>
      <c r="U105" s="5">
        <v>17250833000</v>
      </c>
      <c r="V105" s="5">
        <v>5527997000</v>
      </c>
    </row>
    <row r="106" spans="3:22" ht="15.5" x14ac:dyDescent="0.35">
      <c r="C106" t="s">
        <v>138</v>
      </c>
    </row>
    <row r="107" spans="3:22" ht="15.5" x14ac:dyDescent="0.35">
      <c r="C107" t="s">
        <v>140</v>
      </c>
      <c r="N107" s="5">
        <v>5622000000</v>
      </c>
      <c r="O107" s="5">
        <v>27318000000</v>
      </c>
      <c r="P107" s="5">
        <v>70161000000</v>
      </c>
      <c r="Q107" s="5">
        <v>83518489000</v>
      </c>
      <c r="R107" s="5">
        <v>117988576000</v>
      </c>
      <c r="S107" s="5">
        <v>23094715000</v>
      </c>
    </row>
    <row r="108" spans="3:22" ht="15.5" x14ac:dyDescent="0.35">
      <c r="C108" t="s">
        <v>139</v>
      </c>
      <c r="D108" s="5">
        <v>138446000000</v>
      </c>
      <c r="E108" s="5">
        <v>180967000000</v>
      </c>
      <c r="F108" s="5">
        <v>176077000000</v>
      </c>
      <c r="G108" s="5">
        <v>202272000000</v>
      </c>
      <c r="I108" s="5">
        <v>180967000000</v>
      </c>
      <c r="J108" s="5">
        <v>249803000000</v>
      </c>
      <c r="K108" s="5">
        <v>264471000000</v>
      </c>
      <c r="L108" s="5">
        <v>69634000000</v>
      </c>
      <c r="M108" s="5">
        <v>41885000000</v>
      </c>
      <c r="N108" s="5">
        <v>93143000000</v>
      </c>
      <c r="O108" s="5">
        <v>65869000000</v>
      </c>
      <c r="P108" s="5">
        <v>18110000000</v>
      </c>
      <c r="R108" s="5">
        <v>2415831000</v>
      </c>
      <c r="S108" s="5">
        <v>19362039000</v>
      </c>
      <c r="T108" s="5">
        <v>29039432000</v>
      </c>
      <c r="U108" s="5">
        <v>68379017000</v>
      </c>
      <c r="V108" s="5">
        <v>83248144000</v>
      </c>
    </row>
    <row r="109" spans="3:22" ht="15.5" x14ac:dyDescent="0.35">
      <c r="C109" t="s">
        <v>143</v>
      </c>
      <c r="D109" s="5">
        <v>100868000000</v>
      </c>
      <c r="E109" s="5">
        <v>113043000000</v>
      </c>
      <c r="F109" s="5">
        <v>93119000000</v>
      </c>
      <c r="G109" s="5">
        <v>95062000000</v>
      </c>
      <c r="I109" s="5">
        <v>113043000000</v>
      </c>
      <c r="J109" s="5">
        <v>95062000000</v>
      </c>
      <c r="K109" s="5">
        <v>100365000000</v>
      </c>
      <c r="L109" s="5">
        <v>39064000000</v>
      </c>
      <c r="M109" s="5">
        <v>28508000000</v>
      </c>
      <c r="N109" s="5">
        <v>66934000000</v>
      </c>
      <c r="O109" s="5">
        <v>78466000000</v>
      </c>
      <c r="P109" s="5">
        <v>52748000000</v>
      </c>
      <c r="Q109" s="5">
        <v>37800224000</v>
      </c>
      <c r="R109" s="5">
        <v>35387124000</v>
      </c>
      <c r="S109" s="5">
        <v>44932042000</v>
      </c>
      <c r="T109" s="5">
        <v>78992638000</v>
      </c>
      <c r="U109" s="5">
        <v>68608057000</v>
      </c>
      <c r="V109" s="5">
        <v>87848439000</v>
      </c>
    </row>
    <row r="110" spans="3:22" ht="15.5" x14ac:dyDescent="0.35">
      <c r="C110" t="s">
        <v>144</v>
      </c>
      <c r="D110" s="5">
        <v>271548000000</v>
      </c>
      <c r="E110" s="5">
        <v>311487000000</v>
      </c>
      <c r="F110" s="5">
        <v>293013000000</v>
      </c>
      <c r="G110" s="5">
        <v>307266000000</v>
      </c>
      <c r="I110" s="5">
        <v>311487000000</v>
      </c>
      <c r="J110" s="5">
        <v>347903000000</v>
      </c>
      <c r="K110" s="5">
        <v>348944000000</v>
      </c>
      <c r="L110" s="5">
        <v>133532000000</v>
      </c>
      <c r="M110" s="5">
        <v>111636000000</v>
      </c>
      <c r="N110" s="5">
        <v>193599000000</v>
      </c>
      <c r="O110" s="5">
        <v>174106000000</v>
      </c>
      <c r="P110" s="5">
        <v>155709000000</v>
      </c>
      <c r="Q110" s="5">
        <v>148348781000</v>
      </c>
      <c r="R110" s="5">
        <v>174903082000</v>
      </c>
      <c r="S110" s="5">
        <v>108586875000</v>
      </c>
      <c r="T110" s="5">
        <v>104607141000</v>
      </c>
      <c r="U110" s="5">
        <v>142023529000</v>
      </c>
      <c r="V110" s="5">
        <v>226571500000</v>
      </c>
    </row>
    <row r="111" spans="3:22" ht="15.5" x14ac:dyDescent="0.35">
      <c r="C111" t="s">
        <v>145</v>
      </c>
      <c r="D111" s="5">
        <v>271548000000</v>
      </c>
      <c r="E111" s="5">
        <v>311487000000</v>
      </c>
      <c r="F111" s="5">
        <v>293013000000</v>
      </c>
      <c r="G111" s="5">
        <v>307266000000</v>
      </c>
      <c r="I111" s="5">
        <v>311487000000</v>
      </c>
      <c r="J111" s="5">
        <v>347903000000</v>
      </c>
      <c r="K111" s="5">
        <v>348944000000</v>
      </c>
      <c r="L111" s="5">
        <v>133532000000</v>
      </c>
      <c r="M111" s="5">
        <v>111636000000</v>
      </c>
      <c r="N111" s="5">
        <v>193599000000</v>
      </c>
      <c r="O111" s="5">
        <v>174106000000</v>
      </c>
      <c r="P111" s="5">
        <v>155709000000</v>
      </c>
      <c r="Q111" s="5">
        <v>148348781000</v>
      </c>
      <c r="R111" s="5">
        <v>174903082000</v>
      </c>
      <c r="S111" s="5">
        <v>108586875000</v>
      </c>
      <c r="T111" s="5">
        <v>104607141000</v>
      </c>
      <c r="U111" s="5">
        <v>142023529000</v>
      </c>
      <c r="V111" s="5">
        <v>226571500000</v>
      </c>
    </row>
    <row r="112" spans="3:22" ht="15.5" x14ac:dyDescent="0.35">
      <c r="C112" t="s">
        <v>424</v>
      </c>
      <c r="S112" s="5">
        <v>21634942000</v>
      </c>
      <c r="T112" s="5">
        <v>25705359000</v>
      </c>
      <c r="U112" s="5">
        <v>30212198000</v>
      </c>
      <c r="V112" s="5">
        <v>110243014000</v>
      </c>
    </row>
    <row r="113" spans="3:22" ht="15.5" x14ac:dyDescent="0.35">
      <c r="C113" t="s">
        <v>148</v>
      </c>
    </row>
    <row r="114" spans="3:22" ht="15.5" x14ac:dyDescent="0.35">
      <c r="C114" t="s">
        <v>149</v>
      </c>
      <c r="D114" s="5">
        <v>138446000000</v>
      </c>
      <c r="E114" s="5">
        <v>180967000000</v>
      </c>
      <c r="F114" s="5">
        <v>176077000000</v>
      </c>
      <c r="G114" s="5">
        <v>202272000000</v>
      </c>
      <c r="I114" s="5">
        <v>180967000000</v>
      </c>
      <c r="J114" s="5">
        <v>249803000000</v>
      </c>
      <c r="K114" s="5">
        <v>264471000000</v>
      </c>
      <c r="L114" s="5">
        <v>69634000000</v>
      </c>
      <c r="M114" s="5">
        <v>41885000000</v>
      </c>
      <c r="N114" s="5">
        <v>98765000000</v>
      </c>
      <c r="O114" s="5">
        <v>93187000000</v>
      </c>
      <c r="P114" s="5">
        <v>88271000000</v>
      </c>
      <c r="Q114" s="5">
        <v>83518489000</v>
      </c>
      <c r="R114" s="5">
        <v>120404407000</v>
      </c>
      <c r="S114" s="5">
        <v>42456754000</v>
      </c>
      <c r="T114" s="5">
        <v>29039432000</v>
      </c>
      <c r="U114" s="5">
        <v>68379017000</v>
      </c>
      <c r="V114" s="5">
        <v>83248144000</v>
      </c>
    </row>
    <row r="115" spans="3:22" ht="15.5" x14ac:dyDescent="0.35">
      <c r="C115" t="s">
        <v>146</v>
      </c>
      <c r="D115" s="5">
        <v>45399000000</v>
      </c>
      <c r="E115" s="5">
        <v>44274000000</v>
      </c>
      <c r="F115" s="5">
        <v>39946000000</v>
      </c>
      <c r="G115" s="5">
        <v>35779000000</v>
      </c>
      <c r="I115" s="5">
        <v>44274000000</v>
      </c>
      <c r="J115" s="5">
        <v>29688000000</v>
      </c>
      <c r="K115" s="5">
        <v>21770000000</v>
      </c>
      <c r="L115" s="5">
        <v>14866000000</v>
      </c>
      <c r="M115" s="5">
        <v>13830000000</v>
      </c>
      <c r="N115" s="5">
        <v>24771000000</v>
      </c>
      <c r="O115" s="5">
        <v>10729000000</v>
      </c>
      <c r="P115" s="5">
        <v>2505000000</v>
      </c>
      <c r="Q115" s="5">
        <v>285151000</v>
      </c>
      <c r="R115" s="5">
        <v>1540261000</v>
      </c>
      <c r="S115" s="5">
        <v>4443596000</v>
      </c>
      <c r="T115" s="5">
        <v>6856507000</v>
      </c>
      <c r="U115" s="5">
        <v>6422476000</v>
      </c>
      <c r="V115" s="5">
        <v>5175091000</v>
      </c>
    </row>
    <row r="116" spans="3:22" ht="15.5" x14ac:dyDescent="0.35">
      <c r="C116" t="s">
        <v>150</v>
      </c>
      <c r="D116" s="5">
        <v>3098843000000</v>
      </c>
      <c r="E116" s="5">
        <v>2984492000000</v>
      </c>
      <c r="F116" s="5">
        <v>2729613000000</v>
      </c>
      <c r="G116" s="5">
        <v>2650845000000</v>
      </c>
      <c r="I116" s="5">
        <v>2984492000000</v>
      </c>
      <c r="J116" s="5">
        <v>2631774000000</v>
      </c>
      <c r="K116" s="5">
        <v>2407860000000</v>
      </c>
      <c r="L116" s="5">
        <v>1896361000000</v>
      </c>
      <c r="M116" s="5">
        <v>2034246000000</v>
      </c>
      <c r="N116" s="5">
        <v>1535779000000</v>
      </c>
      <c r="O116" s="5">
        <v>1127712000000</v>
      </c>
      <c r="P116" s="5">
        <v>1147669000000</v>
      </c>
      <c r="Q116" s="5">
        <v>993174382000</v>
      </c>
      <c r="R116" s="5">
        <v>957506236000</v>
      </c>
      <c r="S116" s="5">
        <v>978785102000</v>
      </c>
      <c r="T116" s="5">
        <v>1126492549000</v>
      </c>
      <c r="U116" s="5">
        <v>802903059000</v>
      </c>
      <c r="V116" s="5">
        <v>809934744000</v>
      </c>
    </row>
    <row r="117" spans="3:22" ht="15.5" x14ac:dyDescent="0.35">
      <c r="C117" t="s">
        <v>151</v>
      </c>
    </row>
    <row r="118" spans="3:22" ht="15.5" x14ac:dyDescent="0.35">
      <c r="C118" t="s">
        <v>152</v>
      </c>
      <c r="D118" s="5">
        <v>187500000000</v>
      </c>
      <c r="E118" s="5">
        <v>187500000000</v>
      </c>
      <c r="F118" s="5">
        <v>187500000000</v>
      </c>
      <c r="G118" s="5">
        <v>187500000000</v>
      </c>
      <c r="I118" s="5">
        <v>187500000000</v>
      </c>
      <c r="J118" s="5">
        <v>187500000000</v>
      </c>
      <c r="K118" s="5">
        <v>187500000000</v>
      </c>
      <c r="L118" s="5">
        <v>187500000000</v>
      </c>
      <c r="M118" s="5">
        <v>187500000000</v>
      </c>
      <c r="N118" s="5">
        <v>187500000000</v>
      </c>
      <c r="O118" s="5">
        <v>187500000000</v>
      </c>
      <c r="P118" s="5">
        <v>187500000000</v>
      </c>
      <c r="Q118" s="5">
        <v>187500000000</v>
      </c>
      <c r="R118" s="5">
        <v>187500000000</v>
      </c>
      <c r="S118" s="5">
        <v>187500000000</v>
      </c>
      <c r="T118" s="5">
        <v>187500000000</v>
      </c>
      <c r="U118" s="5">
        <v>187500000000</v>
      </c>
      <c r="V118" s="5">
        <v>150000000000</v>
      </c>
    </row>
    <row r="119" spans="3:22" ht="15.5" x14ac:dyDescent="0.35">
      <c r="C119" t="s">
        <v>153</v>
      </c>
      <c r="D119" s="5">
        <v>125765000000</v>
      </c>
      <c r="E119" s="5">
        <v>125765000000</v>
      </c>
      <c r="F119" s="5">
        <v>125765000000</v>
      </c>
      <c r="G119" s="5">
        <v>125772000000</v>
      </c>
      <c r="I119" s="5">
        <v>125765000000</v>
      </c>
      <c r="J119" s="5">
        <v>125772000000</v>
      </c>
      <c r="K119" s="5">
        <v>125772000000</v>
      </c>
      <c r="L119" s="5">
        <v>125772000000</v>
      </c>
      <c r="M119" s="5">
        <v>140514000000</v>
      </c>
      <c r="N119" s="5">
        <v>140514000000</v>
      </c>
      <c r="O119" s="5">
        <v>140514000000</v>
      </c>
      <c r="P119" s="5">
        <v>140514000000</v>
      </c>
      <c r="Q119" s="5">
        <v>140514403000</v>
      </c>
      <c r="R119" s="5">
        <v>140514403000</v>
      </c>
      <c r="S119" s="5">
        <v>139690922000</v>
      </c>
      <c r="T119" s="5">
        <v>139690922000</v>
      </c>
      <c r="U119" s="5">
        <v>139690922000</v>
      </c>
    </row>
    <row r="120" spans="3:22" ht="15.5" x14ac:dyDescent="0.35">
      <c r="C120" t="s">
        <v>154</v>
      </c>
      <c r="D120" s="5">
        <v>493348000000</v>
      </c>
      <c r="E120" s="5">
        <v>463620000000</v>
      </c>
      <c r="F120" s="5">
        <v>463204000000</v>
      </c>
      <c r="G120" s="5">
        <v>326393000000</v>
      </c>
      <c r="I120" s="5">
        <v>463620000000</v>
      </c>
      <c r="J120" s="5">
        <v>383103000000</v>
      </c>
      <c r="K120" s="5">
        <v>414944000000</v>
      </c>
      <c r="L120" s="5">
        <v>530349000000</v>
      </c>
      <c r="M120" s="5">
        <v>507536000000</v>
      </c>
      <c r="N120" s="5">
        <v>462004000000</v>
      </c>
      <c r="O120" s="5">
        <v>546557000000</v>
      </c>
      <c r="P120" s="5">
        <v>491345000000</v>
      </c>
      <c r="Q120" s="5">
        <v>440776824000</v>
      </c>
      <c r="R120" s="5">
        <v>390809395000</v>
      </c>
      <c r="S120" s="5">
        <v>256196902000</v>
      </c>
      <c r="T120" s="5">
        <v>158350669000</v>
      </c>
      <c r="U120" s="5">
        <v>89916442000</v>
      </c>
      <c r="V120" s="5">
        <v>33220585000</v>
      </c>
    </row>
    <row r="121" spans="3:22" ht="15.5" x14ac:dyDescent="0.35">
      <c r="C121" t="s">
        <v>341</v>
      </c>
      <c r="D121" s="5">
        <v>1200000000</v>
      </c>
      <c r="E121" s="5">
        <v>1200000000</v>
      </c>
      <c r="F121" s="5">
        <v>1200000000</v>
      </c>
      <c r="G121" s="5">
        <v>1200000000</v>
      </c>
      <c r="I121" s="5">
        <v>1200000000</v>
      </c>
      <c r="J121" s="5">
        <v>1100000000</v>
      </c>
      <c r="K121" s="5">
        <v>1000000000</v>
      </c>
      <c r="L121" s="5">
        <v>900000000</v>
      </c>
      <c r="M121" s="5">
        <v>800000000</v>
      </c>
      <c r="N121" s="5">
        <v>700000000</v>
      </c>
      <c r="O121" s="5">
        <v>600000000</v>
      </c>
      <c r="P121" s="5">
        <v>500000000</v>
      </c>
      <c r="Q121" s="5">
        <v>400000000</v>
      </c>
      <c r="R121" s="5">
        <v>300000000</v>
      </c>
      <c r="S121" s="5">
        <v>200000000</v>
      </c>
      <c r="T121" s="5">
        <v>100000000</v>
      </c>
    </row>
    <row r="122" spans="3:22" ht="15.5" x14ac:dyDescent="0.35">
      <c r="C122" t="s">
        <v>342</v>
      </c>
      <c r="D122" s="5">
        <v>492148000000</v>
      </c>
      <c r="E122" s="5">
        <v>462420000000</v>
      </c>
      <c r="F122" s="5">
        <v>462004000000</v>
      </c>
      <c r="G122" s="5">
        <v>325193000000</v>
      </c>
      <c r="I122" s="5">
        <v>462420000000</v>
      </c>
      <c r="J122" s="5">
        <v>382003000000</v>
      </c>
      <c r="K122" s="5">
        <v>413944000000</v>
      </c>
      <c r="L122" s="5">
        <v>529449000000</v>
      </c>
      <c r="M122" s="5">
        <v>506736000000</v>
      </c>
      <c r="N122" s="5">
        <v>461304000000</v>
      </c>
      <c r="O122" s="5">
        <v>545957000000</v>
      </c>
      <c r="P122" s="5">
        <v>490845000000</v>
      </c>
      <c r="Q122" s="5">
        <v>440376824000</v>
      </c>
      <c r="R122" s="5">
        <v>390509395000</v>
      </c>
      <c r="S122" s="5">
        <v>255996902000</v>
      </c>
      <c r="T122" s="5">
        <v>158250669000</v>
      </c>
    </row>
    <row r="123" spans="3:22" ht="15.5" x14ac:dyDescent="0.35">
      <c r="C123" t="s">
        <v>343</v>
      </c>
      <c r="D123" s="5">
        <v>493348000000</v>
      </c>
      <c r="E123" s="5">
        <v>463620000000</v>
      </c>
      <c r="F123" s="5">
        <v>463204000000</v>
      </c>
      <c r="G123" s="5">
        <v>326393000000</v>
      </c>
      <c r="I123" s="5">
        <v>463620000000</v>
      </c>
      <c r="J123" s="5">
        <v>383103000000</v>
      </c>
      <c r="K123" s="5">
        <v>414944000000</v>
      </c>
      <c r="L123" s="5">
        <v>530349000000</v>
      </c>
      <c r="M123" s="5">
        <v>507536000000</v>
      </c>
      <c r="N123" s="5">
        <v>462004000000</v>
      </c>
      <c r="O123" s="5">
        <v>546557000000</v>
      </c>
      <c r="P123" s="5">
        <v>491345000000</v>
      </c>
      <c r="Q123" s="5">
        <v>440776824000</v>
      </c>
      <c r="R123" s="5">
        <v>390809395000</v>
      </c>
      <c r="S123" s="5">
        <v>256196902000</v>
      </c>
      <c r="T123" s="5">
        <v>158350669000</v>
      </c>
      <c r="U123" s="5">
        <v>89916442000</v>
      </c>
      <c r="V123" s="5">
        <v>33220585000</v>
      </c>
    </row>
    <row r="124" spans="3:22" ht="15.5" x14ac:dyDescent="0.35">
      <c r="C124" t="s">
        <v>155</v>
      </c>
      <c r="D124" s="5">
        <v>4109000000</v>
      </c>
      <c r="E124" s="5">
        <v>3951000000</v>
      </c>
      <c r="F124" s="5">
        <v>4014000000</v>
      </c>
      <c r="G124" s="5">
        <v>1557000000</v>
      </c>
      <c r="I124" s="5">
        <v>3951000000</v>
      </c>
      <c r="J124" s="5">
        <v>-2626000000</v>
      </c>
      <c r="K124" s="5">
        <v>-2603000000</v>
      </c>
      <c r="L124" s="5">
        <v>-2626000000</v>
      </c>
      <c r="M124" s="5">
        <v>102326000000</v>
      </c>
      <c r="N124" s="5">
        <v>68214000000</v>
      </c>
      <c r="O124" s="5">
        <v>80085000000</v>
      </c>
      <c r="P124" s="5">
        <v>70165000000</v>
      </c>
      <c r="Q124" s="5">
        <v>85259156000</v>
      </c>
      <c r="R124" s="5">
        <v>80147186000</v>
      </c>
      <c r="S124" s="5">
        <v>97630908000</v>
      </c>
      <c r="T124" s="5">
        <v>99549060000</v>
      </c>
      <c r="U124" s="5">
        <v>26477270000</v>
      </c>
      <c r="V124" s="5">
        <v>16766778000</v>
      </c>
    </row>
    <row r="125" spans="3:22" ht="15.5" x14ac:dyDescent="0.35">
      <c r="C125" t="s">
        <v>9</v>
      </c>
      <c r="D125" s="5">
        <v>788108000000</v>
      </c>
      <c r="E125" s="5">
        <v>761180000000</v>
      </c>
      <c r="F125" s="5">
        <v>761191000000</v>
      </c>
      <c r="G125" s="5">
        <v>623613000000</v>
      </c>
      <c r="I125" s="5">
        <v>761180000000</v>
      </c>
      <c r="J125" s="5">
        <v>675386000000</v>
      </c>
      <c r="K125" s="5">
        <v>713749000000</v>
      </c>
      <c r="L125" s="5">
        <v>824423000000</v>
      </c>
      <c r="M125" s="5">
        <v>958856000000</v>
      </c>
      <c r="N125" s="5">
        <v>882023000000</v>
      </c>
      <c r="O125" s="5">
        <v>978574000000</v>
      </c>
      <c r="P125" s="5">
        <v>911351000000</v>
      </c>
      <c r="Q125" s="5">
        <v>877541624000</v>
      </c>
      <c r="R125" s="5">
        <v>822357672000</v>
      </c>
      <c r="S125" s="5">
        <v>704405420000</v>
      </c>
      <c r="T125" s="5">
        <v>608477339000</v>
      </c>
      <c r="U125" s="5">
        <v>443584634000</v>
      </c>
      <c r="V125" s="5">
        <v>194311250000</v>
      </c>
    </row>
    <row r="126" spans="3:22" ht="15.5" x14ac:dyDescent="0.35">
      <c r="C126" t="s">
        <v>156</v>
      </c>
      <c r="D126" s="5">
        <v>3886951000000</v>
      </c>
      <c r="E126" s="5">
        <v>3745672000000</v>
      </c>
      <c r="F126" s="5">
        <v>3490804000000</v>
      </c>
      <c r="G126" s="5">
        <v>3274458000000</v>
      </c>
      <c r="I126" s="5">
        <v>3745672000000</v>
      </c>
      <c r="J126" s="5">
        <v>3307160000000</v>
      </c>
      <c r="K126" s="5">
        <v>3121609000000</v>
      </c>
      <c r="L126" s="5">
        <v>2720784000000</v>
      </c>
      <c r="M126" s="5">
        <v>2993102000000</v>
      </c>
      <c r="N126" s="5">
        <v>2417802000000</v>
      </c>
      <c r="O126" s="5">
        <v>2106286000000</v>
      </c>
      <c r="P126" s="5">
        <v>2059020000000</v>
      </c>
      <c r="Q126" s="5">
        <v>1870716006000</v>
      </c>
      <c r="R126" s="5">
        <v>1779863908000</v>
      </c>
      <c r="S126" s="5">
        <v>1683190522000</v>
      </c>
      <c r="T126" s="5">
        <v>1734969888000</v>
      </c>
      <c r="U126" s="5">
        <v>1246487693000</v>
      </c>
      <c r="V126" s="5">
        <v>1004245994000</v>
      </c>
    </row>
    <row r="127" spans="3:22" ht="15.5" x14ac:dyDescent="0.35">
      <c r="C127" t="s">
        <v>157</v>
      </c>
      <c r="D127" s="5">
        <v>1875000000</v>
      </c>
      <c r="E127" s="5">
        <v>1875000000</v>
      </c>
      <c r="F127" s="5">
        <v>1875000000</v>
      </c>
      <c r="G127" s="5">
        <v>1875000000</v>
      </c>
      <c r="I127" s="5">
        <v>1875000000</v>
      </c>
      <c r="J127" s="5">
        <v>1875000000</v>
      </c>
      <c r="K127" s="5">
        <v>1875000000</v>
      </c>
      <c r="L127" s="5">
        <v>1875000000</v>
      </c>
      <c r="M127" s="5">
        <v>1875000000</v>
      </c>
      <c r="N127" s="5">
        <v>1875000000</v>
      </c>
      <c r="O127" s="5">
        <v>1875000000</v>
      </c>
      <c r="P127" s="5">
        <v>1875000000</v>
      </c>
      <c r="Q127" s="5">
        <v>1875000000</v>
      </c>
      <c r="R127" s="5">
        <v>1875000000</v>
      </c>
      <c r="S127" s="5">
        <v>1875000000</v>
      </c>
      <c r="T127" s="5">
        <v>1875000000</v>
      </c>
      <c r="U127" s="5">
        <v>1875000000</v>
      </c>
      <c r="V127" s="5">
        <v>1500000000</v>
      </c>
    </row>
    <row r="129" spans="2:22" ht="15.5" x14ac:dyDescent="0.35">
      <c r="B129" t="s">
        <v>158</v>
      </c>
      <c r="C129" t="s">
        <v>159</v>
      </c>
      <c r="D129" s="5">
        <v>-113788000000</v>
      </c>
      <c r="E129" s="5">
        <v>494360000000</v>
      </c>
      <c r="F129" s="5">
        <v>161916000000</v>
      </c>
      <c r="G129" s="5">
        <v>41883000000</v>
      </c>
      <c r="I129" s="5">
        <v>671680000000</v>
      </c>
      <c r="J129" s="5">
        <v>402203000000</v>
      </c>
      <c r="K129" s="5">
        <v>564881000000</v>
      </c>
      <c r="L129" s="5">
        <v>263590000000</v>
      </c>
      <c r="M129" s="5">
        <v>487141000000</v>
      </c>
      <c r="N129" s="5">
        <v>580494000000</v>
      </c>
      <c r="O129" s="5">
        <v>150130000000</v>
      </c>
      <c r="P129" s="5">
        <v>127022000000</v>
      </c>
      <c r="Q129" s="5">
        <v>199177868000</v>
      </c>
      <c r="R129" s="5">
        <v>316709937000</v>
      </c>
      <c r="S129" s="5">
        <v>225412193000</v>
      </c>
      <c r="T129" s="5">
        <v>266197497000</v>
      </c>
      <c r="U129" s="5">
        <v>82354242000</v>
      </c>
      <c r="V129" s="5">
        <v>157910814000</v>
      </c>
    </row>
    <row r="130" spans="2:22" ht="15.5" x14ac:dyDescent="0.35">
      <c r="C130" t="s">
        <v>160</v>
      </c>
      <c r="D130" s="5">
        <v>901580000000</v>
      </c>
      <c r="E130" s="5">
        <v>1382383000000</v>
      </c>
      <c r="F130" s="5">
        <v>916102000000</v>
      </c>
      <c r="G130" s="5">
        <v>853361000000</v>
      </c>
      <c r="I130" s="5">
        <v>4030866000000</v>
      </c>
      <c r="J130" s="5">
        <v>3585823000000</v>
      </c>
      <c r="K130" s="5">
        <v>3738512000000</v>
      </c>
      <c r="L130" s="5">
        <v>3301329000000</v>
      </c>
      <c r="M130" s="5">
        <v>3142765000000</v>
      </c>
      <c r="N130" s="5">
        <v>2819749000000</v>
      </c>
      <c r="O130" s="5">
        <v>2501593000000</v>
      </c>
      <c r="P130" s="5">
        <v>2306803000000</v>
      </c>
      <c r="Q130" s="5">
        <v>2152513410000</v>
      </c>
      <c r="R130" s="5">
        <v>1910688585000</v>
      </c>
      <c r="S130" s="5">
        <v>2411195374000</v>
      </c>
      <c r="T130" s="5">
        <v>1730230664000</v>
      </c>
      <c r="U130" s="5">
        <v>1384106855000</v>
      </c>
      <c r="V130" s="5">
        <v>1301616578000</v>
      </c>
    </row>
    <row r="131" spans="2:22" ht="15.5" x14ac:dyDescent="0.35">
      <c r="C131" t="s">
        <v>452</v>
      </c>
      <c r="D131" s="5">
        <v>-841167000000</v>
      </c>
      <c r="E131" s="5">
        <v>-735828000000</v>
      </c>
      <c r="F131" s="5">
        <v>-589040000000</v>
      </c>
      <c r="G131" s="5">
        <v>-667732000000</v>
      </c>
      <c r="I131" s="5">
        <v>-2823649000000</v>
      </c>
      <c r="J131" s="5">
        <v>-2537080000000</v>
      </c>
      <c r="K131" s="5">
        <v>-2655689000000</v>
      </c>
      <c r="L131" s="5">
        <v>-2565722000000</v>
      </c>
      <c r="M131" s="5">
        <v>-2276746000000</v>
      </c>
      <c r="N131" s="5">
        <v>-1898564000000</v>
      </c>
      <c r="O131" s="5">
        <v>-1978956000000</v>
      </c>
      <c r="P131" s="5">
        <v>-1830604000000</v>
      </c>
      <c r="Q131" s="5">
        <v>-1627459796000</v>
      </c>
      <c r="R131" s="5">
        <v>-1293978125000</v>
      </c>
      <c r="S131" s="5">
        <v>-1932502754000</v>
      </c>
      <c r="T131" s="5">
        <v>-1255669718000</v>
      </c>
      <c r="U131" s="5">
        <v>-1144927887000</v>
      </c>
      <c r="V131" s="5">
        <v>-1021216532000</v>
      </c>
    </row>
    <row r="132" spans="2:22" ht="15.5" x14ac:dyDescent="0.35">
      <c r="C132" t="s">
        <v>162</v>
      </c>
      <c r="D132" s="5">
        <v>-145067000000</v>
      </c>
      <c r="E132" s="5">
        <v>-111204000000</v>
      </c>
      <c r="F132" s="5">
        <v>-122705000000</v>
      </c>
      <c r="G132" s="5">
        <v>-143277000000</v>
      </c>
      <c r="I132" s="5">
        <v>-506738000000</v>
      </c>
      <c r="J132" s="5">
        <v>-492077000000</v>
      </c>
      <c r="K132" s="5">
        <v>-399506000000</v>
      </c>
      <c r="L132" s="5">
        <v>-371282000000</v>
      </c>
      <c r="M132" s="5">
        <v>-316122000000</v>
      </c>
      <c r="N132" s="5">
        <v>-323954000000</v>
      </c>
      <c r="O132" s="5">
        <v>-303517000000</v>
      </c>
      <c r="P132" s="5">
        <v>-282737000000</v>
      </c>
      <c r="Q132" s="5">
        <v>-244604660000</v>
      </c>
      <c r="R132" s="5">
        <v>-234417336000</v>
      </c>
      <c r="S132" s="5">
        <v>-217574803000</v>
      </c>
      <c r="T132" s="5">
        <v>-186641435000</v>
      </c>
      <c r="U132" s="5">
        <v>-115003198000</v>
      </c>
      <c r="V132" s="5">
        <v>-104568605000</v>
      </c>
    </row>
    <row r="133" spans="2:22" ht="15.5" x14ac:dyDescent="0.35">
      <c r="C133" t="s">
        <v>575</v>
      </c>
      <c r="D133" s="5">
        <v>-6112000000</v>
      </c>
      <c r="E133" s="5">
        <v>-11555000000</v>
      </c>
      <c r="F133" s="5">
        <v>-19844000000</v>
      </c>
      <c r="G133" s="5">
        <v>-11644000000</v>
      </c>
      <c r="I133" s="5">
        <v>-53275000000</v>
      </c>
      <c r="J133" s="5">
        <v>-65823000000</v>
      </c>
      <c r="K133" s="5">
        <v>-46567000000</v>
      </c>
      <c r="L133" s="5">
        <v>-52004000000</v>
      </c>
      <c r="M133" s="5">
        <v>-33302000000</v>
      </c>
      <c r="N133" s="5">
        <v>-16140000000</v>
      </c>
      <c r="O133" s="5">
        <v>-29294000000</v>
      </c>
      <c r="P133" s="5">
        <v>-43412000000</v>
      </c>
      <c r="Q133" s="5">
        <v>-26248064000</v>
      </c>
      <c r="R133" s="5">
        <v>-27000705000</v>
      </c>
      <c r="S133" s="5">
        <v>-20944754000</v>
      </c>
      <c r="T133" s="5">
        <v>-26727899000</v>
      </c>
      <c r="U133" s="5">
        <v>-40743142000</v>
      </c>
      <c r="V133" s="5">
        <v>-13210672000</v>
      </c>
    </row>
    <row r="134" spans="2:22" ht="15.5" x14ac:dyDescent="0.35">
      <c r="C134" t="s">
        <v>576</v>
      </c>
      <c r="D134" s="5">
        <v>2344000000</v>
      </c>
      <c r="E134" s="5">
        <v>2498000000</v>
      </c>
      <c r="F134" s="5">
        <v>-1878000000</v>
      </c>
      <c r="G134" s="5">
        <v>2110000000</v>
      </c>
      <c r="I134" s="5">
        <v>87815000000</v>
      </c>
      <c r="J134" s="5">
        <v>380000000</v>
      </c>
      <c r="K134" s="5">
        <v>13994000000</v>
      </c>
      <c r="L134" s="5">
        <v>21970000000</v>
      </c>
      <c r="M134" s="5">
        <v>38599000000</v>
      </c>
      <c r="N134" s="5">
        <v>51257000000</v>
      </c>
      <c r="O134" s="5">
        <v>13814000000</v>
      </c>
      <c r="P134" s="5">
        <v>11969000000</v>
      </c>
      <c r="Q134" s="5">
        <v>2707131000</v>
      </c>
      <c r="R134" s="5">
        <v>24105159000</v>
      </c>
      <c r="S134" s="5">
        <v>13979293000</v>
      </c>
      <c r="T134" s="5">
        <v>27652075000</v>
      </c>
      <c r="U134" s="5">
        <v>24925798000</v>
      </c>
      <c r="V134" s="5">
        <v>11303348000</v>
      </c>
    </row>
    <row r="135" spans="2:22" ht="15.5" x14ac:dyDescent="0.35">
      <c r="C135" t="s">
        <v>577</v>
      </c>
      <c r="D135" s="5">
        <v>-6348000000</v>
      </c>
      <c r="E135" s="5">
        <v>955000000</v>
      </c>
      <c r="F135" s="5">
        <v>33000000</v>
      </c>
      <c r="G135" s="5">
        <v>-580000000</v>
      </c>
      <c r="I135" s="5">
        <v>-655000000</v>
      </c>
      <c r="J135" s="5">
        <v>-150000000</v>
      </c>
      <c r="K135" s="5">
        <v>-8682000000</v>
      </c>
      <c r="L135" s="5">
        <v>-5382000000</v>
      </c>
      <c r="M135" s="5">
        <v>-3525000000</v>
      </c>
      <c r="N135" s="5">
        <v>-17815000000</v>
      </c>
      <c r="O135" s="5">
        <v>-208000000</v>
      </c>
      <c r="P135" s="5">
        <v>-10824000000</v>
      </c>
      <c r="Q135" s="5">
        <v>-15629132000</v>
      </c>
      <c r="R135" s="5">
        <v>-21075997000</v>
      </c>
      <c r="S135" s="5">
        <v>-5866550000</v>
      </c>
      <c r="T135" s="5">
        <v>-436324000</v>
      </c>
      <c r="U135" s="5">
        <v>-13669007000</v>
      </c>
      <c r="V135" s="5">
        <v>-5258371000</v>
      </c>
    </row>
    <row r="136" spans="2:22" ht="15.5" x14ac:dyDescent="0.35">
      <c r="C136" t="s">
        <v>578</v>
      </c>
      <c r="E136" s="5">
        <v>73000000</v>
      </c>
      <c r="G136" s="5">
        <v>17824000000</v>
      </c>
      <c r="I136" s="5">
        <v>17897000000</v>
      </c>
      <c r="K136" s="5">
        <v>2803000000</v>
      </c>
      <c r="L136" s="5">
        <v>11058000000</v>
      </c>
      <c r="M136" s="5">
        <v>9523000000</v>
      </c>
      <c r="N136" s="5">
        <v>5978000000</v>
      </c>
      <c r="O136" s="5">
        <v>3557000000</v>
      </c>
      <c r="P136" s="5">
        <v>16400000000</v>
      </c>
    </row>
    <row r="137" spans="2:22" ht="15.5" x14ac:dyDescent="0.35">
      <c r="C137" t="s">
        <v>579</v>
      </c>
      <c r="E137" s="5">
        <v>-2113000000</v>
      </c>
      <c r="I137" s="5">
        <v>-2113000000</v>
      </c>
      <c r="J137" s="5">
        <v>-4380000000</v>
      </c>
    </row>
    <row r="138" spans="2:22" ht="15.5" x14ac:dyDescent="0.35">
      <c r="C138" t="s">
        <v>429</v>
      </c>
      <c r="D138" s="5">
        <v>-19018000000</v>
      </c>
      <c r="E138" s="5">
        <v>-32962000000</v>
      </c>
      <c r="F138" s="5">
        <v>-20752000000</v>
      </c>
      <c r="G138" s="5">
        <v>-6066000000</v>
      </c>
      <c r="I138" s="5">
        <v>-78468000000</v>
      </c>
      <c r="J138" s="5">
        <v>-84490000000</v>
      </c>
      <c r="K138" s="5">
        <v>-79984000000</v>
      </c>
      <c r="L138" s="5">
        <v>-76377000000</v>
      </c>
      <c r="M138" s="5">
        <v>-58818000000</v>
      </c>
      <c r="N138" s="5">
        <v>-39428000000</v>
      </c>
      <c r="O138" s="5">
        <v>-55475000000</v>
      </c>
      <c r="P138" s="5">
        <v>-40573000000</v>
      </c>
      <c r="Q138" s="5">
        <v>-42101021000</v>
      </c>
      <c r="R138" s="5">
        <v>-41611644000</v>
      </c>
      <c r="S138" s="5">
        <v>-22873613000</v>
      </c>
      <c r="T138" s="5">
        <v>-22209866000</v>
      </c>
      <c r="U138" s="5">
        <v>-12335177000</v>
      </c>
      <c r="V138" s="5">
        <v>-10754932000</v>
      </c>
    </row>
    <row r="139" spans="2:22" ht="15.5" x14ac:dyDescent="0.35">
      <c r="C139" t="s">
        <v>580</v>
      </c>
      <c r="E139" s="5">
        <v>2113000000</v>
      </c>
      <c r="G139" s="5">
        <v>-2113000000</v>
      </c>
      <c r="M139" s="5">
        <v>-15233000000</v>
      </c>
      <c r="N139" s="5">
        <v>-589000000</v>
      </c>
      <c r="O139" s="5">
        <v>-1384000000</v>
      </c>
    </row>
    <row r="140" spans="2:22" ht="15.5" x14ac:dyDescent="0.35">
      <c r="C140" t="s">
        <v>165</v>
      </c>
      <c r="D140" s="5">
        <v>-58396000000</v>
      </c>
      <c r="E140" s="5">
        <v>-79847000000</v>
      </c>
      <c r="F140" s="5">
        <v>-32321000000</v>
      </c>
      <c r="G140" s="5">
        <v>-181591000000</v>
      </c>
      <c r="I140" s="5">
        <v>-319482000000</v>
      </c>
      <c r="J140" s="5">
        <v>-445204000000</v>
      </c>
      <c r="K140" s="5">
        <v>-82352000000</v>
      </c>
      <c r="L140" s="5">
        <v>-501817000000</v>
      </c>
      <c r="M140" s="5">
        <v>-295714000000</v>
      </c>
      <c r="N140" s="5">
        <v>-261079000000</v>
      </c>
      <c r="O140" s="5">
        <v>-48726000000</v>
      </c>
      <c r="P140" s="5">
        <v>-38311000000</v>
      </c>
      <c r="Q140" s="5">
        <v>-67710854000</v>
      </c>
      <c r="R140" s="5">
        <v>-109345116000</v>
      </c>
      <c r="S140" s="5">
        <v>-63447664000</v>
      </c>
      <c r="T140" s="5">
        <v>86346466000</v>
      </c>
      <c r="U140" s="5">
        <v>138899873000</v>
      </c>
      <c r="V140" s="5">
        <v>110743751000</v>
      </c>
    </row>
    <row r="141" spans="2:22" ht="15.5" x14ac:dyDescent="0.35">
      <c r="C141" t="s">
        <v>166</v>
      </c>
      <c r="D141" s="5">
        <v>-11533000000</v>
      </c>
      <c r="E141" s="5">
        <v>8274000000</v>
      </c>
      <c r="F141" s="5">
        <v>-78774000000</v>
      </c>
      <c r="G141" s="5">
        <v>-24381000000</v>
      </c>
      <c r="I141" s="5">
        <v>-107243000000</v>
      </c>
      <c r="J141" s="5">
        <v>74935000000</v>
      </c>
      <c r="K141" s="5">
        <v>-621601000000</v>
      </c>
      <c r="L141" s="5">
        <v>177090000000</v>
      </c>
      <c r="M141" s="5">
        <v>-118233000000</v>
      </c>
      <c r="N141" s="5">
        <v>-94404000000</v>
      </c>
      <c r="O141" s="5">
        <v>-314630000000</v>
      </c>
      <c r="P141" s="5">
        <v>-138429000000</v>
      </c>
      <c r="Q141" s="5">
        <v>-97455053000</v>
      </c>
      <c r="R141" s="5">
        <v>-98221562000</v>
      </c>
      <c r="S141" s="5">
        <v>-91521490000</v>
      </c>
      <c r="T141" s="5">
        <v>-136171606000</v>
      </c>
      <c r="U141" s="5">
        <v>-158429207000</v>
      </c>
      <c r="V141" s="5">
        <v>-186717430000</v>
      </c>
    </row>
    <row r="142" spans="2:22" ht="15.5" x14ac:dyDescent="0.35">
      <c r="C142" t="s">
        <v>170</v>
      </c>
      <c r="D142" s="5">
        <v>1723000000</v>
      </c>
      <c r="E142" s="5">
        <v>9780000000</v>
      </c>
      <c r="F142" s="5">
        <v>158000000</v>
      </c>
      <c r="G142" s="5">
        <v>45000000</v>
      </c>
      <c r="I142" s="5">
        <v>10412000000</v>
      </c>
      <c r="J142" s="5">
        <v>37652000000</v>
      </c>
      <c r="K142" s="5">
        <v>1310000000</v>
      </c>
      <c r="L142" s="5">
        <v>872000000</v>
      </c>
      <c r="M142" s="5">
        <v>779000000</v>
      </c>
      <c r="N142" s="5">
        <v>1389000000</v>
      </c>
      <c r="O142" s="5">
        <v>672000000</v>
      </c>
      <c r="P142" s="5">
        <v>373000000</v>
      </c>
      <c r="Q142" s="5">
        <v>3225899000</v>
      </c>
      <c r="R142" s="5">
        <v>176929461000</v>
      </c>
      <c r="S142" s="5">
        <v>2710267000</v>
      </c>
      <c r="T142" s="5">
        <v>27296596000</v>
      </c>
      <c r="U142" s="5">
        <v>53675000</v>
      </c>
      <c r="V142" s="5">
        <v>2364008000</v>
      </c>
    </row>
    <row r="143" spans="2:22" ht="15.5" x14ac:dyDescent="0.35">
      <c r="C143" t="s">
        <v>486</v>
      </c>
      <c r="R143" s="5">
        <v>232486000</v>
      </c>
      <c r="S143" s="5">
        <v>8329474000</v>
      </c>
      <c r="T143" s="5">
        <v>25213789000</v>
      </c>
      <c r="U143" s="5">
        <v>-1043655000</v>
      </c>
      <c r="V143" s="5">
        <v>10753063000</v>
      </c>
    </row>
    <row r="144" spans="2:22" ht="15.5" x14ac:dyDescent="0.35">
      <c r="C144" t="s">
        <v>168</v>
      </c>
      <c r="D144" s="5">
        <v>-8346000000</v>
      </c>
      <c r="E144" s="5">
        <v>-4903000000</v>
      </c>
      <c r="F144" s="5">
        <v>-83470000000</v>
      </c>
      <c r="G144" s="5">
        <v>-26459000000</v>
      </c>
      <c r="I144" s="5">
        <v>-121701000000</v>
      </c>
      <c r="J144" s="5">
        <v>-143777000000</v>
      </c>
      <c r="K144" s="5">
        <v>-532790000000</v>
      </c>
      <c r="L144" s="5">
        <v>-181781000000</v>
      </c>
      <c r="M144" s="5">
        <v>-86496000000</v>
      </c>
      <c r="N144" s="5">
        <v>-80872000000</v>
      </c>
      <c r="O144" s="5">
        <v>-299722000000</v>
      </c>
      <c r="P144" s="5">
        <v>-129457000000</v>
      </c>
      <c r="Q144" s="5">
        <v>-83849798000</v>
      </c>
      <c r="R144" s="5">
        <v>-292253890000</v>
      </c>
      <c r="S144" s="5">
        <v>-100544082000</v>
      </c>
      <c r="T144" s="5">
        <v>-166178241000</v>
      </c>
      <c r="U144" s="5">
        <v>-131414730000</v>
      </c>
      <c r="V144" s="5">
        <v>-114582606000</v>
      </c>
    </row>
    <row r="145" spans="3:22" ht="15.5" x14ac:dyDescent="0.35">
      <c r="C145" t="s">
        <v>581</v>
      </c>
      <c r="E145" s="5">
        <v>-1000000</v>
      </c>
      <c r="F145" s="5">
        <v>7293000000</v>
      </c>
      <c r="I145" s="5">
        <v>7292000000</v>
      </c>
    </row>
    <row r="146" spans="3:22" ht="15.5" x14ac:dyDescent="0.35">
      <c r="C146" t="s">
        <v>474</v>
      </c>
      <c r="D146" s="5">
        <v>-5542000000</v>
      </c>
      <c r="K146" s="5">
        <v>-75134000000</v>
      </c>
      <c r="L146" s="5">
        <v>-82671000000</v>
      </c>
      <c r="M146" s="5">
        <v>5000000000</v>
      </c>
      <c r="N146" s="5">
        <v>-5000000000</v>
      </c>
      <c r="O146" s="5">
        <v>-239000000</v>
      </c>
      <c r="P146" s="5">
        <v>-367000000</v>
      </c>
      <c r="Q146" s="5">
        <v>-2219210000</v>
      </c>
      <c r="R146" s="5">
        <v>-2476310000</v>
      </c>
      <c r="S146" s="5">
        <v>509504000</v>
      </c>
      <c r="T146" s="5">
        <v>-1209521000</v>
      </c>
      <c r="U146" s="5">
        <v>-62402911000</v>
      </c>
      <c r="V146" s="5">
        <v>-34060259000</v>
      </c>
    </row>
    <row r="147" spans="3:22" ht="15.5" x14ac:dyDescent="0.35">
      <c r="C147" t="s">
        <v>582</v>
      </c>
      <c r="Q147" s="5">
        <v>-701892000</v>
      </c>
      <c r="R147" s="5">
        <v>1522000</v>
      </c>
      <c r="S147" s="5">
        <v>44121000</v>
      </c>
      <c r="T147" s="5">
        <v>44121000</v>
      </c>
      <c r="U147" s="5">
        <v>-651881000</v>
      </c>
      <c r="V147" s="5">
        <v>-10275744000</v>
      </c>
    </row>
    <row r="148" spans="3:22" ht="15.5" x14ac:dyDescent="0.35">
      <c r="C148" t="s">
        <v>530</v>
      </c>
      <c r="D148" s="5">
        <v>-327000000</v>
      </c>
      <c r="E148" s="5">
        <v>-720000000</v>
      </c>
      <c r="F148" s="5">
        <v>-906000000</v>
      </c>
      <c r="G148" s="5">
        <v>-531000000</v>
      </c>
      <c r="I148" s="5">
        <v>-3275000000</v>
      </c>
      <c r="J148" s="5">
        <v>-13274000000</v>
      </c>
      <c r="K148" s="5">
        <v>-58208000000</v>
      </c>
      <c r="L148" s="5">
        <v>-57514000000</v>
      </c>
      <c r="M148" s="5">
        <v>-15000000</v>
      </c>
      <c r="N148" s="5">
        <v>-526000000</v>
      </c>
      <c r="O148" s="5">
        <v>-23000000</v>
      </c>
      <c r="P148" s="5">
        <v>-105000000</v>
      </c>
      <c r="Q148" s="5">
        <v>-41720000</v>
      </c>
      <c r="R148" s="5">
        <v>-566352000</v>
      </c>
      <c r="S148" s="5">
        <v>-1135061000</v>
      </c>
      <c r="T148" s="5">
        <v>-13041272000</v>
      </c>
      <c r="U148" s="5">
        <v>-2279534000</v>
      </c>
      <c r="V148" s="5">
        <v>-162523000</v>
      </c>
    </row>
    <row r="149" spans="3:22" ht="15.5" x14ac:dyDescent="0.35">
      <c r="C149" t="s">
        <v>583</v>
      </c>
      <c r="J149" s="5">
        <v>190511000000</v>
      </c>
      <c r="L149" s="5">
        <v>182842000000</v>
      </c>
      <c r="R149" s="5">
        <v>102000000000</v>
      </c>
    </row>
    <row r="150" spans="3:22" ht="15.5" x14ac:dyDescent="0.35">
      <c r="C150" t="s">
        <v>529</v>
      </c>
      <c r="O150" s="5">
        <v>-500000000</v>
      </c>
      <c r="P150" s="5">
        <v>-6289000000</v>
      </c>
      <c r="R150" s="5">
        <v>-112207500000</v>
      </c>
    </row>
    <row r="151" spans="3:22" ht="15.5" x14ac:dyDescent="0.35">
      <c r="C151" t="s">
        <v>584</v>
      </c>
      <c r="D151" s="5">
        <v>-5000000000</v>
      </c>
      <c r="F151" s="5">
        <v>-20000000</v>
      </c>
      <c r="G151" s="5">
        <v>-475000000</v>
      </c>
      <c r="I151" s="5">
        <v>-495000000</v>
      </c>
      <c r="L151" s="5">
        <v>-500000000</v>
      </c>
    </row>
    <row r="152" spans="3:22" ht="15.5" x14ac:dyDescent="0.35">
      <c r="C152" t="s">
        <v>535</v>
      </c>
      <c r="R152" s="5">
        <v>12310000000</v>
      </c>
    </row>
    <row r="153" spans="3:22" ht="15.5" x14ac:dyDescent="0.35">
      <c r="C153" t="s">
        <v>585</v>
      </c>
      <c r="T153" s="5">
        <v>-15295000000</v>
      </c>
      <c r="U153" s="5">
        <v>52445000000</v>
      </c>
      <c r="V153" s="5">
        <v>-78353470000</v>
      </c>
    </row>
    <row r="154" spans="3:22" ht="15.5" x14ac:dyDescent="0.35">
      <c r="C154" t="s">
        <v>186</v>
      </c>
      <c r="D154" s="5">
        <v>-58396000000</v>
      </c>
      <c r="E154" s="5">
        <v>-79847000000</v>
      </c>
      <c r="F154" s="5">
        <v>-32321000000</v>
      </c>
      <c r="G154" s="5">
        <v>-181591000000</v>
      </c>
      <c r="I154" s="5">
        <v>-319482000000</v>
      </c>
      <c r="J154" s="5">
        <v>-445204000000</v>
      </c>
      <c r="K154" s="5">
        <v>-82352000000</v>
      </c>
      <c r="L154" s="5">
        <v>-501817000000</v>
      </c>
      <c r="M154" s="5">
        <v>-295714000000</v>
      </c>
      <c r="N154" s="5">
        <v>-261079000000</v>
      </c>
      <c r="O154" s="5">
        <v>-48726000000</v>
      </c>
      <c r="P154" s="5">
        <v>-38311000000</v>
      </c>
      <c r="Q154" s="5">
        <v>-67710854000</v>
      </c>
      <c r="R154" s="5">
        <v>-109345116000</v>
      </c>
      <c r="S154" s="5">
        <v>-63447664000</v>
      </c>
      <c r="T154" s="5">
        <v>86346466000</v>
      </c>
      <c r="U154" s="5">
        <v>138899873000</v>
      </c>
      <c r="V154" s="5">
        <v>110743751000</v>
      </c>
    </row>
    <row r="155" spans="3:22" ht="15.5" x14ac:dyDescent="0.35">
      <c r="C155" t="s">
        <v>586</v>
      </c>
      <c r="G155" s="5">
        <v>4200000000</v>
      </c>
      <c r="I155" s="5">
        <v>4200000000</v>
      </c>
      <c r="L155" s="5">
        <v>5000000</v>
      </c>
      <c r="M155" s="5">
        <v>11200000000</v>
      </c>
      <c r="O155" s="5">
        <v>20817000000</v>
      </c>
      <c r="Q155" s="5">
        <v>17500000000</v>
      </c>
      <c r="R155" s="5">
        <v>125000000</v>
      </c>
      <c r="T155" s="5">
        <v>115486538000</v>
      </c>
      <c r="U155" s="5">
        <v>44745000000</v>
      </c>
      <c r="V155" s="5">
        <v>18020000000</v>
      </c>
    </row>
    <row r="156" spans="3:22" ht="15.5" x14ac:dyDescent="0.35">
      <c r="C156" t="s">
        <v>587</v>
      </c>
    </row>
    <row r="157" spans="3:22" ht="15.5" x14ac:dyDescent="0.35">
      <c r="C157" t="s">
        <v>588</v>
      </c>
      <c r="E157" s="5">
        <v>76918000000</v>
      </c>
      <c r="I157" s="5">
        <v>76918000000</v>
      </c>
      <c r="J157" s="5">
        <v>137996000000</v>
      </c>
      <c r="K157" s="5">
        <v>318033000000</v>
      </c>
      <c r="L157" s="5">
        <v>66813000000</v>
      </c>
      <c r="N157" s="5">
        <v>99000000000</v>
      </c>
      <c r="O157" s="5">
        <v>142137000000</v>
      </c>
      <c r="P157" s="5">
        <v>61525000000</v>
      </c>
      <c r="R157" s="5">
        <v>21863735000</v>
      </c>
      <c r="S157" s="5">
        <v>110277000000</v>
      </c>
      <c r="T157" s="5">
        <v>85634678000</v>
      </c>
      <c r="U157" s="5">
        <v>47596865000</v>
      </c>
      <c r="V157" s="5">
        <v>124310442000</v>
      </c>
    </row>
    <row r="158" spans="3:22" ht="15.5" x14ac:dyDescent="0.35">
      <c r="C158" t="s">
        <v>589</v>
      </c>
    </row>
    <row r="159" spans="3:22" ht="15.5" x14ac:dyDescent="0.35">
      <c r="C159" t="s">
        <v>590</v>
      </c>
      <c r="D159" s="5">
        <v>-6244000000</v>
      </c>
      <c r="E159" s="5">
        <v>-6434000000</v>
      </c>
      <c r="F159" s="5">
        <v>-6715000000</v>
      </c>
      <c r="G159" s="5">
        <v>-6579000000</v>
      </c>
      <c r="I159" s="5">
        <v>-27461000000</v>
      </c>
      <c r="J159" s="5">
        <v>-38808000000</v>
      </c>
      <c r="K159" s="5">
        <v>-19636000000</v>
      </c>
      <c r="L159" s="5">
        <v>-7179000000</v>
      </c>
      <c r="M159" s="5">
        <v>-13754000000</v>
      </c>
      <c r="N159" s="5">
        <v>-19115000000</v>
      </c>
      <c r="O159" s="5">
        <v>-18451000000</v>
      </c>
      <c r="P159" s="5">
        <v>-12361000000</v>
      </c>
      <c r="Q159" s="5">
        <v>-10604850000</v>
      </c>
      <c r="R159" s="5">
        <v>-12804038000</v>
      </c>
      <c r="S159" s="5">
        <v>-16137807000</v>
      </c>
      <c r="T159" s="5">
        <v>-21243968000</v>
      </c>
      <c r="U159" s="5">
        <v>-22194885000</v>
      </c>
      <c r="V159" s="5">
        <v>-22518689000</v>
      </c>
    </row>
    <row r="160" spans="3:22" ht="15.5" x14ac:dyDescent="0.35">
      <c r="C160" t="s">
        <v>171</v>
      </c>
      <c r="D160" s="5">
        <v>4857000000</v>
      </c>
      <c r="E160" s="5">
        <v>3686000000</v>
      </c>
      <c r="F160" s="5">
        <v>2532000000</v>
      </c>
      <c r="G160" s="5">
        <v>5820000000</v>
      </c>
      <c r="I160" s="5">
        <v>17813000000</v>
      </c>
      <c r="J160" s="5">
        <v>20451000000</v>
      </c>
      <c r="K160" s="5">
        <v>20532000000</v>
      </c>
      <c r="L160" s="5">
        <v>10007000000</v>
      </c>
      <c r="M160" s="5">
        <v>15805000000</v>
      </c>
      <c r="N160" s="5">
        <v>15536000000</v>
      </c>
      <c r="O160" s="5">
        <v>20758000000</v>
      </c>
      <c r="P160" s="5">
        <v>24064000000</v>
      </c>
      <c r="Q160" s="5">
        <v>24888518000</v>
      </c>
      <c r="R160" s="5">
        <v>17347113000</v>
      </c>
      <c r="S160" s="5">
        <v>16449766000</v>
      </c>
      <c r="T160" s="5">
        <v>10663275000</v>
      </c>
      <c r="U160" s="5">
        <v>4540345000</v>
      </c>
      <c r="V160" s="5">
        <v>2111297000</v>
      </c>
    </row>
    <row r="161" spans="3:22" ht="15.5" x14ac:dyDescent="0.35">
      <c r="C161" t="s">
        <v>591</v>
      </c>
      <c r="R161" s="5">
        <v>-21634942000</v>
      </c>
      <c r="S161" s="5">
        <v>-4070417000</v>
      </c>
      <c r="T161" s="5">
        <v>-4506839000</v>
      </c>
      <c r="U161" s="5">
        <v>-35148519000</v>
      </c>
      <c r="V161" s="5">
        <v>60433670000</v>
      </c>
    </row>
    <row r="162" spans="3:22" ht="15.5" x14ac:dyDescent="0.35">
      <c r="C162" t="s">
        <v>545</v>
      </c>
      <c r="D162" s="5">
        <v>-54788000000</v>
      </c>
      <c r="E162" s="5">
        <v>-51760000000</v>
      </c>
      <c r="F162" s="5">
        <v>-28138000000</v>
      </c>
      <c r="G162" s="5">
        <v>-23766000000</v>
      </c>
      <c r="I162" s="5">
        <v>-127429000000</v>
      </c>
      <c r="J162" s="5">
        <v>-157967000000</v>
      </c>
      <c r="K162" s="5">
        <v>-61895000000</v>
      </c>
      <c r="L162" s="5">
        <v>-22846000000</v>
      </c>
      <c r="M162" s="5">
        <v>-67628000000</v>
      </c>
      <c r="N162" s="5">
        <v>-67966000000</v>
      </c>
      <c r="O162" s="5">
        <v>-86411000000</v>
      </c>
      <c r="P162" s="5">
        <v>-18342000000</v>
      </c>
      <c r="Q162" s="5">
        <v>-16810261000</v>
      </c>
      <c r="R162" s="5">
        <v>-86408731000</v>
      </c>
      <c r="S162" s="5">
        <v>-155211282000</v>
      </c>
      <c r="T162" s="5">
        <v>-96802135000</v>
      </c>
      <c r="U162" s="5">
        <v>-77962852000</v>
      </c>
      <c r="V162" s="5">
        <v>-141612969000</v>
      </c>
    </row>
    <row r="163" spans="3:22" ht="15.5" x14ac:dyDescent="0.35">
      <c r="C163" t="s">
        <v>592</v>
      </c>
      <c r="E163" s="5">
        <v>-344000000</v>
      </c>
      <c r="I163" s="5">
        <v>-344000000</v>
      </c>
    </row>
    <row r="164" spans="3:22" ht="15.5" x14ac:dyDescent="0.35">
      <c r="C164" t="s">
        <v>552</v>
      </c>
      <c r="U164" s="5">
        <v>-2676081000</v>
      </c>
    </row>
    <row r="165" spans="3:22" ht="15.5" x14ac:dyDescent="0.35">
      <c r="C165" t="s">
        <v>203</v>
      </c>
      <c r="L165" s="5">
        <v>-4841000000</v>
      </c>
      <c r="M165" s="5">
        <v>-25712000000</v>
      </c>
      <c r="N165" s="5">
        <v>-39159000000</v>
      </c>
      <c r="O165" s="5">
        <v>-47888000000</v>
      </c>
      <c r="P165" s="5">
        <v>-36947000000</v>
      </c>
      <c r="Q165" s="5">
        <v>-23621761000</v>
      </c>
      <c r="R165" s="5">
        <v>-14703361000</v>
      </c>
      <c r="S165" s="5">
        <v>-4048674000</v>
      </c>
    </row>
    <row r="166" spans="3:22" ht="15.5" x14ac:dyDescent="0.35">
      <c r="C166" t="s">
        <v>593</v>
      </c>
      <c r="D166" s="5">
        <v>-2221000000</v>
      </c>
      <c r="E166" s="5">
        <v>-1563000000</v>
      </c>
      <c r="I166" s="5">
        <v>-1563000000</v>
      </c>
    </row>
    <row r="167" spans="3:22" ht="15.5" x14ac:dyDescent="0.35">
      <c r="C167" t="s">
        <v>560</v>
      </c>
    </row>
    <row r="168" spans="3:22" ht="15.5" x14ac:dyDescent="0.35">
      <c r="C168" t="s">
        <v>391</v>
      </c>
      <c r="E168" s="5">
        <v>16000000</v>
      </c>
      <c r="G168" s="5">
        <v>-16000000</v>
      </c>
    </row>
    <row r="169" spans="3:22" ht="15.5" x14ac:dyDescent="0.35">
      <c r="C169" t="s">
        <v>594</v>
      </c>
      <c r="R169" s="5">
        <v>-3305000</v>
      </c>
    </row>
    <row r="170" spans="3:22" ht="15.5" x14ac:dyDescent="0.35">
      <c r="C170" t="s">
        <v>595</v>
      </c>
      <c r="E170" s="5">
        <v>-53000000</v>
      </c>
      <c r="I170" s="5">
        <v>-53000000</v>
      </c>
      <c r="J170" s="5">
        <v>-1000000</v>
      </c>
      <c r="K170" s="5">
        <v>-11000000</v>
      </c>
      <c r="L170" s="5">
        <v>-26000000</v>
      </c>
      <c r="R170" s="5">
        <v>-1587000</v>
      </c>
      <c r="S170" s="5">
        <v>-2142678000</v>
      </c>
      <c r="T170" s="5">
        <v>-485143000</v>
      </c>
    </row>
    <row r="171" spans="3:22" ht="15.5" x14ac:dyDescent="0.35">
      <c r="C171" t="s">
        <v>185</v>
      </c>
    </row>
    <row r="172" spans="3:22" ht="15.5" x14ac:dyDescent="0.35">
      <c r="C172" t="s">
        <v>215</v>
      </c>
      <c r="D172" s="5">
        <v>-183717000000</v>
      </c>
      <c r="E172" s="5">
        <v>422787000000</v>
      </c>
      <c r="F172" s="5">
        <v>50821000000</v>
      </c>
      <c r="G172" s="5">
        <v>-164089000000</v>
      </c>
      <c r="I172" s="5">
        <v>244955000000</v>
      </c>
      <c r="J172" s="5">
        <v>31934000000</v>
      </c>
      <c r="K172" s="5">
        <v>-139072000000</v>
      </c>
      <c r="L172" s="5">
        <v>-61137000000</v>
      </c>
      <c r="M172" s="5">
        <v>73194000000</v>
      </c>
      <c r="N172" s="5">
        <v>225011000000</v>
      </c>
      <c r="O172" s="5">
        <v>-213226000000</v>
      </c>
      <c r="P172" s="5">
        <v>-49718000000</v>
      </c>
      <c r="Q172" s="5">
        <v>34011961000</v>
      </c>
      <c r="R172" s="5">
        <v>109143259000</v>
      </c>
      <c r="S172" s="5">
        <v>70443039000</v>
      </c>
      <c r="T172" s="5">
        <v>216372357000</v>
      </c>
      <c r="U172" s="5">
        <v>62824908000</v>
      </c>
      <c r="V172" s="5">
        <v>81937135000</v>
      </c>
    </row>
    <row r="173" spans="3:22" ht="15.5" x14ac:dyDescent="0.35">
      <c r="C173" t="s">
        <v>217</v>
      </c>
      <c r="D173" s="5">
        <v>1368000000</v>
      </c>
      <c r="E173" s="5">
        <v>436000000</v>
      </c>
      <c r="F173" s="5">
        <v>1801000000</v>
      </c>
      <c r="G173" s="5">
        <v>-1482000000</v>
      </c>
      <c r="I173" s="5">
        <v>2491000000</v>
      </c>
      <c r="J173" s="5">
        <v>2834000000</v>
      </c>
      <c r="K173" s="5">
        <v>-995000000</v>
      </c>
      <c r="L173" s="5">
        <v>4640000000</v>
      </c>
      <c r="M173" s="5">
        <v>743000000</v>
      </c>
      <c r="N173" s="5">
        <v>1442000000</v>
      </c>
      <c r="O173" s="5">
        <v>-3819000000</v>
      </c>
      <c r="P173" s="5">
        <v>5114000000</v>
      </c>
      <c r="Q173" s="5">
        <v>259082000</v>
      </c>
      <c r="R173" s="5">
        <v>-2643469000</v>
      </c>
      <c r="S173" s="5">
        <v>16525686000</v>
      </c>
      <c r="T173" s="5">
        <v>3061215000</v>
      </c>
      <c r="U173" s="5">
        <v>8512843000</v>
      </c>
      <c r="V173" s="5">
        <v>2850546000</v>
      </c>
    </row>
    <row r="174" spans="3:22" ht="15.5" x14ac:dyDescent="0.35">
      <c r="C174" t="s">
        <v>570</v>
      </c>
      <c r="D174" s="5">
        <v>2979000000</v>
      </c>
      <c r="L174" s="5">
        <v>-1935000000</v>
      </c>
      <c r="R174" s="5">
        <v>-13704093000</v>
      </c>
      <c r="U174" s="5">
        <v>-18582248000</v>
      </c>
    </row>
    <row r="175" spans="3:22" ht="15.5" x14ac:dyDescent="0.35">
      <c r="C175" t="s">
        <v>216</v>
      </c>
      <c r="D175" s="5">
        <v>789653000000</v>
      </c>
      <c r="I175" s="5">
        <v>542207000000</v>
      </c>
      <c r="J175" s="5">
        <v>507439000000</v>
      </c>
      <c r="K175" s="5">
        <v>647506000000</v>
      </c>
      <c r="L175" s="5">
        <v>705938000000</v>
      </c>
      <c r="M175" s="5">
        <v>629756000000</v>
      </c>
      <c r="N175" s="5">
        <v>403303000000</v>
      </c>
      <c r="O175" s="5">
        <v>620348000000</v>
      </c>
      <c r="P175" s="5">
        <v>664952000000</v>
      </c>
      <c r="Q175" s="5">
        <v>630680756000</v>
      </c>
      <c r="R175" s="5">
        <v>537885059000</v>
      </c>
      <c r="S175" s="5">
        <v>450916334000</v>
      </c>
      <c r="T175" s="5">
        <v>231482762000</v>
      </c>
      <c r="U175" s="5">
        <v>178727259000</v>
      </c>
      <c r="V175" s="5">
        <v>93939578000</v>
      </c>
    </row>
    <row r="176" spans="3:22" ht="15.5" x14ac:dyDescent="0.35">
      <c r="C176" t="s">
        <v>220</v>
      </c>
      <c r="D176" s="5">
        <v>610283000000</v>
      </c>
      <c r="E176" s="5">
        <v>423223000000</v>
      </c>
      <c r="F176" s="5">
        <v>52622000000</v>
      </c>
      <c r="G176" s="5">
        <v>-165571000000</v>
      </c>
      <c r="I176" s="5">
        <v>789653000000</v>
      </c>
      <c r="J176" s="5">
        <v>542207000000</v>
      </c>
      <c r="K176" s="5">
        <v>507439000000</v>
      </c>
      <c r="L176" s="5">
        <v>647506000000</v>
      </c>
      <c r="M176" s="5">
        <v>703693000000</v>
      </c>
      <c r="N176" s="5">
        <v>629756000000</v>
      </c>
      <c r="O176" s="5">
        <v>403303000000</v>
      </c>
      <c r="P176" s="5">
        <v>620348000000</v>
      </c>
      <c r="Q176" s="5">
        <v>664951799000</v>
      </c>
      <c r="R176" s="5">
        <v>630680756000</v>
      </c>
      <c r="S176" s="5">
        <v>537885059000</v>
      </c>
      <c r="T176" s="5">
        <v>450916334000</v>
      </c>
      <c r="U176" s="5">
        <v>231482762000</v>
      </c>
      <c r="V176" s="5">
        <v>178727259000</v>
      </c>
    </row>
    <row r="178" spans="2:22" ht="15.5" x14ac:dyDescent="0.35">
      <c r="B178" t="s">
        <v>221</v>
      </c>
      <c r="C178" t="s">
        <v>11</v>
      </c>
      <c r="D178" s="5">
        <v>1880000000</v>
      </c>
      <c r="E178" s="5">
        <v>1880000000</v>
      </c>
      <c r="F178" s="5">
        <v>1880000000</v>
      </c>
      <c r="G178" s="5">
        <v>1880000000</v>
      </c>
      <c r="I178" s="5">
        <v>1880000000</v>
      </c>
      <c r="J178" s="5">
        <v>1880000000</v>
      </c>
      <c r="K178" s="5">
        <v>1880000000</v>
      </c>
      <c r="L178" s="5">
        <v>1880000000</v>
      </c>
      <c r="M178" s="5">
        <v>1880000000</v>
      </c>
      <c r="N178" s="5">
        <v>1880000000</v>
      </c>
      <c r="O178" s="5">
        <v>1880000000</v>
      </c>
      <c r="P178" s="5">
        <v>1880000000</v>
      </c>
      <c r="Q178" s="5">
        <v>1880000000</v>
      </c>
      <c r="R178" s="5">
        <v>1880000000</v>
      </c>
      <c r="S178" s="5">
        <v>1880000000</v>
      </c>
      <c r="T178" s="5">
        <v>1880000000</v>
      </c>
      <c r="U178" s="5">
        <v>1880000000</v>
      </c>
      <c r="V178" s="5">
        <v>1500000000</v>
      </c>
    </row>
    <row r="179" spans="2:22" ht="15.5" x14ac:dyDescent="0.35">
      <c r="C179" t="s">
        <v>222</v>
      </c>
      <c r="D179" s="6">
        <v>15.85</v>
      </c>
      <c r="E179" s="6">
        <v>50.74</v>
      </c>
      <c r="F179" s="6">
        <v>72.97</v>
      </c>
      <c r="G179" s="6">
        <v>21.88</v>
      </c>
    </row>
    <row r="180" spans="2:22" ht="15.5" x14ac:dyDescent="0.35">
      <c r="C180" t="s">
        <v>223</v>
      </c>
      <c r="D180" s="6">
        <v>947.95</v>
      </c>
      <c r="E180" s="6">
        <v>1229.8</v>
      </c>
      <c r="F180" s="6">
        <v>2014.53</v>
      </c>
      <c r="G180" s="6">
        <v>1622.49</v>
      </c>
    </row>
    <row r="181" spans="2:22" ht="15.5" x14ac:dyDescent="0.35">
      <c r="C181" t="s">
        <v>72</v>
      </c>
      <c r="D181" s="6">
        <v>33.56</v>
      </c>
      <c r="E181" s="6">
        <v>104.59</v>
      </c>
      <c r="F181" s="6">
        <v>267.27</v>
      </c>
      <c r="G181" s="6">
        <v>73.930000000000007</v>
      </c>
    </row>
    <row r="182" spans="2:22" ht="15.5" x14ac:dyDescent="0.35">
      <c r="C182" t="s">
        <v>224</v>
      </c>
      <c r="D182" s="5">
        <v>111670000000</v>
      </c>
      <c r="E182" s="5">
        <v>188630000000</v>
      </c>
      <c r="F182" s="5">
        <v>230950000000</v>
      </c>
      <c r="G182" s="5">
        <v>117590000000</v>
      </c>
    </row>
    <row r="183" spans="2:22" ht="15.5" x14ac:dyDescent="0.35">
      <c r="C183" t="s">
        <v>225</v>
      </c>
      <c r="D183" s="6">
        <v>7.6E-3</v>
      </c>
      <c r="E183" s="6">
        <v>2.5399999999999999E-2</v>
      </c>
      <c r="F183" s="6">
        <v>3.9199999999999999E-2</v>
      </c>
      <c r="G183" s="6">
        <v>1.2500000000000001E-2</v>
      </c>
    </row>
    <row r="184" spans="2:22" ht="15.5" x14ac:dyDescent="0.35">
      <c r="C184" t="s">
        <v>226</v>
      </c>
      <c r="D184" s="6">
        <v>3.7900000000000003E-2</v>
      </c>
      <c r="E184" s="6">
        <v>0.12560000000000002</v>
      </c>
      <c r="F184" s="6">
        <v>0.1807</v>
      </c>
      <c r="G184" s="6">
        <v>6.59E-2</v>
      </c>
    </row>
    <row r="185" spans="2:22" ht="15.5" x14ac:dyDescent="0.35">
      <c r="C185" t="s">
        <v>227</v>
      </c>
      <c r="D185" s="6">
        <v>4.4299999999999999E-2</v>
      </c>
      <c r="E185" s="6">
        <v>0.11269999999999999</v>
      </c>
      <c r="F185" s="6">
        <v>0.1673</v>
      </c>
      <c r="G185" s="6">
        <v>5.7699999999999994E-2</v>
      </c>
    </row>
    <row r="186" spans="2:22" ht="15.5" x14ac:dyDescent="0.35">
      <c r="C186" t="s">
        <v>228</v>
      </c>
      <c r="D186" s="6">
        <v>7.45</v>
      </c>
      <c r="E186" s="6">
        <v>18.63</v>
      </c>
      <c r="F186" s="6">
        <v>24.73</v>
      </c>
      <c r="G186" s="6">
        <v>8.77</v>
      </c>
    </row>
    <row r="187" spans="2:22" ht="15.5" x14ac:dyDescent="0.35">
      <c r="C187" t="s">
        <v>229</v>
      </c>
      <c r="D187" s="5">
        <v>788000000000</v>
      </c>
      <c r="E187" s="5">
        <v>761000000000</v>
      </c>
      <c r="F187" s="5">
        <v>761000000000</v>
      </c>
      <c r="G187" s="5">
        <v>624000000000</v>
      </c>
    </row>
    <row r="188" spans="2:22" ht="15.5" x14ac:dyDescent="0.35">
      <c r="C188" t="s">
        <v>230</v>
      </c>
      <c r="D188" s="6">
        <v>35.93</v>
      </c>
      <c r="E188" s="6">
        <v>154.51</v>
      </c>
      <c r="F188" s="6">
        <v>364.01</v>
      </c>
      <c r="G188" s="6">
        <v>107.01</v>
      </c>
    </row>
    <row r="189" spans="2:22" ht="15.5" x14ac:dyDescent="0.35">
      <c r="C189" t="s">
        <v>231</v>
      </c>
      <c r="D189" s="6">
        <v>418.13</v>
      </c>
      <c r="E189" s="6">
        <v>403.86</v>
      </c>
      <c r="F189" s="6">
        <v>403.83</v>
      </c>
      <c r="G189" s="6">
        <v>331.76</v>
      </c>
    </row>
    <row r="190" spans="2:22" ht="15.5" x14ac:dyDescent="0.35">
      <c r="C190" t="s">
        <v>232</v>
      </c>
      <c r="D190" s="6">
        <v>39.67</v>
      </c>
      <c r="E190" s="6">
        <v>171.38</v>
      </c>
      <c r="F190" s="6">
        <v>407.12</v>
      </c>
      <c r="G190" s="6">
        <v>124.09</v>
      </c>
    </row>
    <row r="191" spans="2:22" ht="15.5" x14ac:dyDescent="0.35">
      <c r="C191" t="s">
        <v>233</v>
      </c>
      <c r="D191" s="6">
        <v>378.74</v>
      </c>
      <c r="E191" s="6">
        <v>364.11</v>
      </c>
      <c r="F191" s="6">
        <v>361.07</v>
      </c>
      <c r="G191" s="6">
        <v>286.08999999999997</v>
      </c>
    </row>
    <row r="192" spans="2:22" ht="15.5" x14ac:dyDescent="0.35">
      <c r="C192" t="s">
        <v>234</v>
      </c>
      <c r="D192" s="5">
        <v>116000000000</v>
      </c>
      <c r="E192" s="5">
        <v>128000000000</v>
      </c>
      <c r="F192" s="5">
        <v>98000000000</v>
      </c>
      <c r="G192" s="5">
        <v>101000000000</v>
      </c>
    </row>
    <row r="193" spans="3:22" ht="15.5" x14ac:dyDescent="0.35">
      <c r="C193" t="s">
        <v>235</v>
      </c>
      <c r="D193" s="5">
        <v>138000000000</v>
      </c>
      <c r="F193" s="5">
        <v>176000000000</v>
      </c>
      <c r="G193" s="5">
        <v>202000000000</v>
      </c>
    </row>
    <row r="194" spans="3:22" ht="15.5" x14ac:dyDescent="0.35">
      <c r="C194" t="s">
        <v>236</v>
      </c>
      <c r="D194" s="5">
        <v>784000000000</v>
      </c>
      <c r="E194" s="5">
        <v>757000000000</v>
      </c>
      <c r="F194" s="5">
        <v>757000000000</v>
      </c>
      <c r="G194" s="5">
        <v>622000000000</v>
      </c>
    </row>
    <row r="195" spans="3:22" ht="15.5" x14ac:dyDescent="0.35">
      <c r="C195" t="s">
        <v>23</v>
      </c>
      <c r="D195" s="5">
        <v>255000000000</v>
      </c>
      <c r="E195" s="5">
        <v>309000000000</v>
      </c>
      <c r="F195" s="5">
        <v>274000000000</v>
      </c>
      <c r="G195" s="5">
        <v>303000000000</v>
      </c>
    </row>
    <row r="196" spans="3:22" ht="15.5" x14ac:dyDescent="0.35">
      <c r="C196" t="s">
        <v>20</v>
      </c>
      <c r="D196" s="5">
        <v>-356000000000</v>
      </c>
      <c r="E196" s="5">
        <v>-481000000000</v>
      </c>
      <c r="F196" s="5">
        <v>-93000000000</v>
      </c>
      <c r="G196" s="5">
        <v>-11000000000</v>
      </c>
    </row>
    <row r="197" spans="3:22" ht="15.5" x14ac:dyDescent="0.35">
      <c r="C197" t="s">
        <v>237</v>
      </c>
      <c r="D197" s="5">
        <v>152000000000</v>
      </c>
      <c r="E197" s="5">
        <v>132000000000</v>
      </c>
      <c r="F197" s="5">
        <v>76000000000</v>
      </c>
      <c r="G197" s="5">
        <v>20000000000</v>
      </c>
    </row>
    <row r="198" spans="3:22" ht="15.5" x14ac:dyDescent="0.35">
      <c r="C198" t="s">
        <v>238</v>
      </c>
      <c r="D198" s="5">
        <v>-114000000000</v>
      </c>
      <c r="E198" s="5">
        <v>494000000000</v>
      </c>
      <c r="F198" s="5">
        <v>162000000000</v>
      </c>
      <c r="G198" s="5">
        <v>42000000000</v>
      </c>
    </row>
    <row r="199" spans="3:22" ht="15.5" x14ac:dyDescent="0.35">
      <c r="C199" t="s">
        <v>239</v>
      </c>
      <c r="D199" s="5">
        <v>-9000000000</v>
      </c>
      <c r="E199" s="5">
        <v>-6000000000</v>
      </c>
      <c r="F199" s="5">
        <v>-84000000000</v>
      </c>
      <c r="G199" s="5">
        <v>-27000000000</v>
      </c>
    </row>
    <row r="200" spans="3:22" ht="15.5" x14ac:dyDescent="0.35">
      <c r="C200" t="s">
        <v>12</v>
      </c>
      <c r="D200" s="5">
        <v>-122000000000</v>
      </c>
      <c r="E200" s="5">
        <v>489000000000</v>
      </c>
      <c r="F200" s="5">
        <v>78000000000</v>
      </c>
      <c r="G200" s="5">
        <v>15000000000</v>
      </c>
    </row>
    <row r="201" spans="3:22" ht="15.5" x14ac:dyDescent="0.35">
      <c r="C201" t="s">
        <v>15</v>
      </c>
      <c r="D201" s="6">
        <v>-65.31</v>
      </c>
      <c r="E201" s="6">
        <v>260.66000000000003</v>
      </c>
      <c r="F201" s="6">
        <v>41.35</v>
      </c>
      <c r="G201" s="6">
        <v>7.94</v>
      </c>
    </row>
    <row r="202" spans="3:22" ht="15.5" x14ac:dyDescent="0.35">
      <c r="C202" t="s">
        <v>57</v>
      </c>
      <c r="I202" s="6">
        <v>179.46</v>
      </c>
      <c r="J202" s="6">
        <v>196.74</v>
      </c>
      <c r="K202" s="6">
        <v>119.7</v>
      </c>
      <c r="L202" s="6">
        <v>298.14</v>
      </c>
      <c r="M202" s="6">
        <v>138.24</v>
      </c>
      <c r="N202" s="6">
        <v>92.02</v>
      </c>
      <c r="O202" s="6">
        <v>73.209999999999994</v>
      </c>
      <c r="P202" s="6">
        <v>53.16</v>
      </c>
      <c r="Q202" s="6">
        <v>59.93</v>
      </c>
      <c r="R202" s="6">
        <v>78.78</v>
      </c>
      <c r="S202" s="6">
        <v>52.89</v>
      </c>
      <c r="T202" s="6">
        <v>38.1</v>
      </c>
      <c r="U202" s="6">
        <v>30.24</v>
      </c>
      <c r="V202" s="6">
        <v>20.16</v>
      </c>
    </row>
    <row r="203" spans="3:22" ht="15.5" x14ac:dyDescent="0.35">
      <c r="C203" t="s">
        <v>71</v>
      </c>
      <c r="I203" s="6">
        <v>347.71</v>
      </c>
      <c r="J203" s="6">
        <v>94.03</v>
      </c>
      <c r="K203" s="6">
        <v>13.12</v>
      </c>
      <c r="L203" s="6">
        <v>6.81</v>
      </c>
      <c r="M203" s="6">
        <v>25.39</v>
      </c>
      <c r="N203" s="6">
        <v>7.72</v>
      </c>
      <c r="O203" s="6">
        <v>6.12</v>
      </c>
      <c r="P203" s="6">
        <v>17.21</v>
      </c>
      <c r="Q203" s="6">
        <v>10.35</v>
      </c>
      <c r="R203" s="6">
        <v>22.34</v>
      </c>
      <c r="S203" s="6">
        <v>21.46</v>
      </c>
      <c r="T203" s="6">
        <v>26.77</v>
      </c>
      <c r="U203" s="6">
        <v>33.4</v>
      </c>
      <c r="V203" s="5">
        <v>0</v>
      </c>
    </row>
    <row r="204" spans="3:22" ht="15.5" x14ac:dyDescent="0.35">
      <c r="C204" t="s">
        <v>74</v>
      </c>
      <c r="I204" s="6">
        <v>30.48</v>
      </c>
      <c r="J204" s="6">
        <v>9.3000000000000007</v>
      </c>
      <c r="K204" s="6">
        <v>0.89</v>
      </c>
      <c r="L204" s="6">
        <v>1.1100000000000001</v>
      </c>
      <c r="M204" s="6">
        <v>2.2000000000000002</v>
      </c>
      <c r="N204" s="6">
        <v>0.5</v>
      </c>
      <c r="O204" s="6">
        <v>0.34</v>
      </c>
      <c r="P204" s="6">
        <v>0.7</v>
      </c>
      <c r="Q204" s="6">
        <v>0.54</v>
      </c>
      <c r="R204" s="6">
        <v>1.71</v>
      </c>
      <c r="S204" s="6">
        <v>0.99</v>
      </c>
      <c r="T204" s="6">
        <v>0.97</v>
      </c>
      <c r="U204" s="6">
        <v>1.26</v>
      </c>
      <c r="V204" s="5">
        <v>0</v>
      </c>
    </row>
    <row r="205" spans="3:22" ht="15.5" x14ac:dyDescent="0.35">
      <c r="C205" t="s">
        <v>240</v>
      </c>
      <c r="I205" s="5">
        <v>680990000000</v>
      </c>
      <c r="J205" s="5">
        <v>584920000000</v>
      </c>
      <c r="K205" s="5">
        <v>492910000000</v>
      </c>
      <c r="L205" s="5">
        <v>460460000000</v>
      </c>
      <c r="M205" s="5">
        <v>445470000000</v>
      </c>
      <c r="N205" s="5">
        <v>390940000000</v>
      </c>
      <c r="O205" s="5">
        <v>311360000000</v>
      </c>
      <c r="P205" s="5">
        <v>214010000000</v>
      </c>
    </row>
    <row r="206" spans="3:22" ht="15.5" x14ac:dyDescent="0.35">
      <c r="C206" t="s">
        <v>241</v>
      </c>
      <c r="I206" s="6">
        <v>8.9800000000000005E-2</v>
      </c>
      <c r="J206" s="6">
        <v>0.1115</v>
      </c>
      <c r="K206" s="6">
        <v>7.1900000000000006E-2</v>
      </c>
      <c r="L206" s="6">
        <v>0.26989999999999997</v>
      </c>
      <c r="M206" s="6">
        <v>8.6599999999999996E-2</v>
      </c>
      <c r="N206" s="6">
        <v>7.1399999999999991E-2</v>
      </c>
      <c r="O206" s="6">
        <v>6.5199999999999994E-2</v>
      </c>
      <c r="P206" s="6">
        <v>4.8399999999999999E-2</v>
      </c>
      <c r="Q206" s="6">
        <v>6.0100000000000001E-2</v>
      </c>
      <c r="R206" s="6">
        <v>8.3000000000000004E-2</v>
      </c>
      <c r="S206" s="6">
        <v>5.8899999999999994E-2</v>
      </c>
      <c r="T206" s="6">
        <v>4.1200000000000001E-2</v>
      </c>
      <c r="U206" s="6">
        <v>4.5499999999999999E-2</v>
      </c>
      <c r="V206" s="6">
        <v>3.0099999999999998E-2</v>
      </c>
    </row>
    <row r="207" spans="3:22" ht="15.5" x14ac:dyDescent="0.35">
      <c r="C207" t="s">
        <v>242</v>
      </c>
      <c r="I207" s="6">
        <v>0.44439999999999996</v>
      </c>
      <c r="J207" s="6">
        <v>0.54409999999999992</v>
      </c>
      <c r="K207" s="6">
        <v>0.31329999999999997</v>
      </c>
      <c r="L207" s="6">
        <v>0.67590000000000006</v>
      </c>
      <c r="M207" s="6">
        <v>0.30260000000000004</v>
      </c>
      <c r="N207" s="6">
        <v>0.21199999999999999</v>
      </c>
      <c r="O207" s="6">
        <v>0.15279999999999999</v>
      </c>
      <c r="P207" s="6">
        <v>0.11849999999999999</v>
      </c>
      <c r="Q207" s="6">
        <v>0.14180000000000001</v>
      </c>
      <c r="R207" s="6">
        <v>0.19899999999999998</v>
      </c>
      <c r="S207" s="6">
        <v>0.16339999999999999</v>
      </c>
      <c r="T207" s="6">
        <v>0.1404</v>
      </c>
      <c r="U207" s="6">
        <v>0.13589999999999999</v>
      </c>
      <c r="V207" s="6">
        <v>0.1704</v>
      </c>
    </row>
    <row r="208" spans="3:22" ht="15.5" x14ac:dyDescent="0.35">
      <c r="C208" t="s">
        <v>243</v>
      </c>
      <c r="I208" s="6">
        <v>0.40889999999999999</v>
      </c>
      <c r="J208" s="6">
        <v>0.31809999999999999</v>
      </c>
      <c r="K208" s="6">
        <v>0.42330000000000001</v>
      </c>
      <c r="L208" s="6">
        <v>0.46619999999999995</v>
      </c>
      <c r="M208" s="6">
        <v>0.27300000000000002</v>
      </c>
      <c r="N208" s="6">
        <v>0.20370000000000002</v>
      </c>
      <c r="O208" s="6">
        <v>0.157</v>
      </c>
      <c r="P208" s="6">
        <v>0.1036</v>
      </c>
      <c r="Q208" s="6">
        <v>0.1162</v>
      </c>
      <c r="R208" s="6">
        <v>0.11470000000000001</v>
      </c>
      <c r="S208" s="6">
        <v>0.15740000000000001</v>
      </c>
      <c r="T208" s="6">
        <v>0.14169999999999999</v>
      </c>
      <c r="U208" s="6">
        <v>0.17300000000000001</v>
      </c>
      <c r="V208" s="6">
        <v>0.30210000000000004</v>
      </c>
    </row>
    <row r="209" spans="2:22" ht="15.5" x14ac:dyDescent="0.35">
      <c r="C209" t="s">
        <v>244</v>
      </c>
      <c r="I209" s="6">
        <v>15.6</v>
      </c>
      <c r="J209" s="6">
        <v>8.5500000000000007</v>
      </c>
      <c r="K209" s="6">
        <v>14.78</v>
      </c>
      <c r="L209" s="6">
        <v>44.77</v>
      </c>
      <c r="M209" s="6">
        <v>21.3</v>
      </c>
      <c r="N209" s="6">
        <v>11.87</v>
      </c>
      <c r="O209" s="6">
        <v>9.44</v>
      </c>
      <c r="P209" s="6">
        <v>8.77</v>
      </c>
      <c r="Q209" s="6">
        <v>11.09</v>
      </c>
      <c r="R209" s="6">
        <v>8.11</v>
      </c>
      <c r="S209" s="6">
        <v>7.44</v>
      </c>
      <c r="T209" s="6">
        <v>4.33</v>
      </c>
      <c r="U209" s="6">
        <v>3.92</v>
      </c>
      <c r="V209" s="6">
        <v>2.82</v>
      </c>
    </row>
    <row r="210" spans="2:22" ht="15.5" x14ac:dyDescent="0.35">
      <c r="C210" t="s">
        <v>68</v>
      </c>
      <c r="I210" s="6">
        <v>154.51</v>
      </c>
      <c r="J210" s="6">
        <v>51.16</v>
      </c>
      <c r="K210" s="6">
        <v>4.1100000000000003</v>
      </c>
      <c r="L210" s="6">
        <v>4.5999999999999996</v>
      </c>
      <c r="M210" s="6">
        <v>7.68</v>
      </c>
      <c r="N210" s="6">
        <v>1.64</v>
      </c>
      <c r="O210" s="6">
        <v>0.93</v>
      </c>
      <c r="P210" s="6">
        <v>2.04</v>
      </c>
      <c r="Q210" s="6">
        <v>1.47</v>
      </c>
      <c r="R210" s="6">
        <v>4.45</v>
      </c>
      <c r="S210" s="6">
        <v>3.51</v>
      </c>
      <c r="T210" s="6">
        <v>3.76</v>
      </c>
      <c r="U210" s="6">
        <v>4.54</v>
      </c>
      <c r="V210" s="5">
        <v>0</v>
      </c>
    </row>
    <row r="211" spans="2:22" ht="15.5" x14ac:dyDescent="0.35">
      <c r="C211" t="s">
        <v>65</v>
      </c>
      <c r="I211" s="6">
        <v>403.86</v>
      </c>
      <c r="J211" s="6">
        <v>361.61</v>
      </c>
      <c r="K211" s="6">
        <v>382.05</v>
      </c>
      <c r="L211" s="6">
        <v>441.09</v>
      </c>
      <c r="M211" s="6">
        <v>456.82</v>
      </c>
      <c r="N211" s="6">
        <v>434.03</v>
      </c>
      <c r="O211" s="6">
        <v>479.19</v>
      </c>
      <c r="P211" s="6">
        <v>448.63</v>
      </c>
      <c r="Q211" s="6">
        <v>422.55</v>
      </c>
      <c r="R211" s="6">
        <v>395.85</v>
      </c>
      <c r="S211" s="6">
        <v>323.61</v>
      </c>
      <c r="T211" s="6">
        <v>271.43</v>
      </c>
      <c r="U211" s="6">
        <v>222.46</v>
      </c>
      <c r="V211" s="6">
        <v>118.36</v>
      </c>
    </row>
    <row r="212" spans="2:22" ht="15.5" x14ac:dyDescent="0.35">
      <c r="C212" t="s">
        <v>245</v>
      </c>
      <c r="I212" s="6">
        <v>171.38</v>
      </c>
      <c r="J212" s="6">
        <v>59.54</v>
      </c>
      <c r="K212" s="6">
        <v>4.83</v>
      </c>
      <c r="L212" s="6">
        <v>4.5999999999999996</v>
      </c>
      <c r="M212" s="6">
        <v>7.69</v>
      </c>
      <c r="N212" s="6">
        <v>1.64</v>
      </c>
      <c r="O212" s="6">
        <v>0.94</v>
      </c>
      <c r="P212" s="6">
        <v>2.06</v>
      </c>
      <c r="Q212" s="5">
        <v>0</v>
      </c>
      <c r="R212" s="6">
        <v>4.5599999999999996</v>
      </c>
      <c r="S212" s="6">
        <v>3.7</v>
      </c>
      <c r="T212" s="6">
        <v>4.0599999999999996</v>
      </c>
      <c r="U212" s="6">
        <v>4.92</v>
      </c>
      <c r="V212" s="5">
        <v>0</v>
      </c>
    </row>
    <row r="213" spans="2:22" ht="15.5" x14ac:dyDescent="0.35">
      <c r="C213" t="s">
        <v>246</v>
      </c>
      <c r="I213" s="6">
        <v>364.11</v>
      </c>
      <c r="J213" s="6">
        <v>310.69</v>
      </c>
      <c r="K213" s="6">
        <v>324.77</v>
      </c>
      <c r="L213" s="6">
        <v>441.09</v>
      </c>
      <c r="M213" s="6">
        <v>456.7</v>
      </c>
      <c r="N213" s="6">
        <v>433.26</v>
      </c>
      <c r="O213" s="6">
        <v>476.35</v>
      </c>
      <c r="P213" s="6">
        <v>443.48</v>
      </c>
      <c r="Q213" s="6">
        <v>414.99</v>
      </c>
      <c r="R213" s="6">
        <v>385.62</v>
      </c>
      <c r="S213" s="6">
        <v>306.66000000000003</v>
      </c>
      <c r="T213" s="6">
        <v>250.98</v>
      </c>
      <c r="U213" s="6">
        <v>205.32</v>
      </c>
      <c r="V213" s="6">
        <v>94.27</v>
      </c>
    </row>
    <row r="214" spans="2:22" ht="15.5" x14ac:dyDescent="0.35">
      <c r="C214" t="s">
        <v>247</v>
      </c>
      <c r="I214" s="5">
        <v>128000000000</v>
      </c>
      <c r="J214" s="5">
        <v>103000000000</v>
      </c>
      <c r="K214" s="5">
        <v>109000000000</v>
      </c>
      <c r="L214" s="5">
        <v>47000000000</v>
      </c>
      <c r="M214" s="5">
        <v>33000000000</v>
      </c>
      <c r="N214" s="5">
        <v>95000000000</v>
      </c>
      <c r="O214" s="5">
        <v>90000000000</v>
      </c>
      <c r="P214" s="5">
        <v>77000000000</v>
      </c>
      <c r="Q214" s="5">
        <v>40000000000</v>
      </c>
      <c r="R214" s="5">
        <v>44000000000</v>
      </c>
      <c r="S214" s="5">
        <v>77000000000</v>
      </c>
      <c r="T214" s="5">
        <v>106000000000</v>
      </c>
      <c r="U214" s="5">
        <v>79000000000</v>
      </c>
      <c r="V214" s="5">
        <v>102000000000</v>
      </c>
    </row>
    <row r="215" spans="2:22" ht="15.5" x14ac:dyDescent="0.35">
      <c r="C215" t="s">
        <v>248</v>
      </c>
      <c r="I215" s="5">
        <v>181000000000</v>
      </c>
      <c r="J215" s="5">
        <v>250000000000</v>
      </c>
      <c r="K215" s="5">
        <v>265000000000</v>
      </c>
      <c r="L215" s="5">
        <v>70000000000</v>
      </c>
      <c r="M215" s="5">
        <v>42000000000</v>
      </c>
      <c r="N215" s="5">
        <v>99000000000</v>
      </c>
      <c r="O215" s="5">
        <v>94000000000</v>
      </c>
      <c r="P215" s="5">
        <v>91000000000</v>
      </c>
      <c r="Q215" s="5">
        <v>88000000000</v>
      </c>
      <c r="R215" s="5">
        <v>126000000000</v>
      </c>
      <c r="S215" s="5">
        <v>64000000000</v>
      </c>
      <c r="T215" s="5">
        <v>55000000000</v>
      </c>
      <c r="U215" s="5">
        <v>99000000000</v>
      </c>
      <c r="V215" s="5">
        <v>193000000000</v>
      </c>
    </row>
    <row r="216" spans="2:22" ht="15.5" x14ac:dyDescent="0.35">
      <c r="C216" t="s">
        <v>25</v>
      </c>
      <c r="I216" s="5">
        <v>309000000000</v>
      </c>
      <c r="J216" s="5">
        <v>353000000000</v>
      </c>
      <c r="K216" s="5">
        <v>374000000000</v>
      </c>
      <c r="L216" s="5">
        <v>117000000000</v>
      </c>
      <c r="M216" s="5">
        <v>75000000000</v>
      </c>
      <c r="N216" s="5">
        <v>194000000000</v>
      </c>
      <c r="O216" s="5">
        <v>184000000000</v>
      </c>
      <c r="P216" s="5">
        <v>168000000000</v>
      </c>
      <c r="Q216" s="5">
        <v>128000000000</v>
      </c>
      <c r="R216" s="5">
        <v>170000000000</v>
      </c>
      <c r="S216" s="5">
        <v>141000000000</v>
      </c>
      <c r="T216" s="5">
        <v>161000000000</v>
      </c>
      <c r="U216" s="5">
        <v>177000000000</v>
      </c>
      <c r="V216" s="5">
        <v>295000000000</v>
      </c>
    </row>
    <row r="217" spans="2:22" ht="15.5" x14ac:dyDescent="0.35">
      <c r="C217" t="s">
        <v>22</v>
      </c>
      <c r="I217" s="5">
        <v>-481000000000</v>
      </c>
      <c r="J217" s="5">
        <v>-189000000000</v>
      </c>
      <c r="K217" s="5">
        <v>-133000000000</v>
      </c>
      <c r="L217" s="5">
        <v>-531000000000</v>
      </c>
      <c r="M217" s="5">
        <v>-629000000000</v>
      </c>
      <c r="N217" s="5">
        <v>-436000000000</v>
      </c>
      <c r="O217" s="5">
        <v>-219000000000</v>
      </c>
      <c r="P217" s="5">
        <v>-452000000000</v>
      </c>
      <c r="Q217" s="5">
        <v>-537000000000</v>
      </c>
      <c r="R217" s="5">
        <v>-461000000000</v>
      </c>
      <c r="S217" s="5">
        <v>-397000000000</v>
      </c>
      <c r="T217" s="5">
        <v>-290000000000</v>
      </c>
      <c r="U217" s="5">
        <v>-54000000000</v>
      </c>
      <c r="V217" s="5">
        <v>116000000000</v>
      </c>
    </row>
    <row r="218" spans="2:22" ht="15.5" x14ac:dyDescent="0.35">
      <c r="C218" t="s">
        <v>249</v>
      </c>
      <c r="I218" s="5">
        <v>132000000000</v>
      </c>
      <c r="J218" s="5">
        <v>53000000000</v>
      </c>
      <c r="K218" s="5">
        <v>-70000000000</v>
      </c>
      <c r="L218" s="5">
        <v>308000000000</v>
      </c>
      <c r="M218" s="5">
        <v>268000000000</v>
      </c>
      <c r="N218" s="5">
        <v>248000000000</v>
      </c>
      <c r="O218" s="5">
        <v>261000000000</v>
      </c>
      <c r="P218" s="5">
        <v>352000000000</v>
      </c>
      <c r="Q218" s="5">
        <v>382000000000</v>
      </c>
      <c r="R218" s="5">
        <v>350000000000</v>
      </c>
      <c r="S218" s="5">
        <v>375000000000</v>
      </c>
      <c r="T218" s="5">
        <v>282000000000</v>
      </c>
      <c r="U218" s="5">
        <v>192000000000</v>
      </c>
      <c r="V218" s="5">
        <v>28000000000</v>
      </c>
    </row>
    <row r="219" spans="2:22" ht="15.5" x14ac:dyDescent="0.35">
      <c r="C219" t="s">
        <v>250</v>
      </c>
      <c r="I219" s="5">
        <v>672000000000</v>
      </c>
      <c r="J219" s="5">
        <v>402000000000</v>
      </c>
      <c r="K219" s="5">
        <v>565000000000</v>
      </c>
      <c r="L219" s="5">
        <v>264000000000</v>
      </c>
      <c r="M219" s="5">
        <v>487000000000</v>
      </c>
      <c r="N219" s="5">
        <v>580000000000</v>
      </c>
      <c r="O219" s="5">
        <v>150000000000</v>
      </c>
      <c r="P219" s="5">
        <v>127000000000</v>
      </c>
      <c r="Q219" s="5">
        <v>199000000000</v>
      </c>
      <c r="R219" s="5">
        <v>317000000000</v>
      </c>
      <c r="S219" s="5">
        <v>225000000000</v>
      </c>
      <c r="T219" s="5">
        <v>266000000000</v>
      </c>
      <c r="U219" s="5">
        <v>82000000000</v>
      </c>
      <c r="V219" s="5">
        <v>158000000000</v>
      </c>
    </row>
    <row r="220" spans="2:22" ht="15.5" x14ac:dyDescent="0.35">
      <c r="C220" t="s">
        <v>251</v>
      </c>
      <c r="I220" s="5">
        <v>-125000000000</v>
      </c>
      <c r="J220" s="5">
        <v>-157000000000</v>
      </c>
      <c r="K220" s="5">
        <v>-591000000000</v>
      </c>
      <c r="L220" s="5">
        <v>-239000000000</v>
      </c>
      <c r="M220" s="5">
        <v>-87000000000</v>
      </c>
      <c r="N220" s="5">
        <v>-81000000000</v>
      </c>
      <c r="O220" s="5">
        <v>-300000000000</v>
      </c>
      <c r="P220" s="5">
        <v>-136000000000</v>
      </c>
      <c r="Q220" s="5">
        <v>-84000000000</v>
      </c>
      <c r="R220" s="5">
        <v>-405000000000</v>
      </c>
      <c r="S220" s="5">
        <v>-102000000000</v>
      </c>
      <c r="T220" s="5">
        <v>-179000000000</v>
      </c>
      <c r="U220" s="5">
        <v>-134000000000</v>
      </c>
      <c r="V220" s="5">
        <v>-115000000000</v>
      </c>
    </row>
    <row r="221" spans="2:22" ht="15.5" x14ac:dyDescent="0.35">
      <c r="C221" t="s">
        <v>14</v>
      </c>
      <c r="I221" s="5">
        <v>547000000000</v>
      </c>
      <c r="J221" s="5">
        <v>245000000000</v>
      </c>
      <c r="K221" s="5">
        <v>-26000000000</v>
      </c>
      <c r="L221" s="5">
        <v>24000000000</v>
      </c>
      <c r="M221" s="5">
        <v>401000000000</v>
      </c>
      <c r="N221" s="5">
        <v>499000000000</v>
      </c>
      <c r="O221" s="5">
        <v>-150000000000</v>
      </c>
      <c r="P221" s="5">
        <v>-9000000000</v>
      </c>
      <c r="Q221" s="5">
        <v>115000000000</v>
      </c>
      <c r="R221" s="5">
        <v>-88000000000</v>
      </c>
      <c r="S221" s="5">
        <v>124000000000</v>
      </c>
      <c r="T221" s="5">
        <v>87000000000</v>
      </c>
      <c r="U221" s="5">
        <v>-51000000000</v>
      </c>
      <c r="V221" s="5">
        <v>43000000000</v>
      </c>
    </row>
    <row r="222" spans="2:22" ht="15.5" x14ac:dyDescent="0.35">
      <c r="C222" t="s">
        <v>16</v>
      </c>
      <c r="I222" s="6">
        <v>291.58</v>
      </c>
      <c r="J222" s="6">
        <v>130.75</v>
      </c>
      <c r="K222" s="6">
        <v>-13.93</v>
      </c>
      <c r="L222" s="6">
        <v>12.96</v>
      </c>
      <c r="M222" s="6">
        <v>213.67</v>
      </c>
      <c r="N222" s="6">
        <v>266.18</v>
      </c>
      <c r="O222" s="6">
        <v>-80.06</v>
      </c>
      <c r="P222" s="6">
        <v>-4.71</v>
      </c>
      <c r="Q222" s="6">
        <v>61.49</v>
      </c>
      <c r="R222" s="6">
        <v>-47.1</v>
      </c>
      <c r="S222" s="6">
        <v>65.989999999999995</v>
      </c>
      <c r="T222" s="6">
        <v>46.39</v>
      </c>
      <c r="U222" s="6">
        <v>-27.38</v>
      </c>
      <c r="V222" s="6">
        <v>28.78</v>
      </c>
    </row>
    <row r="224" spans="2:22" ht="15.5" x14ac:dyDescent="0.35">
      <c r="B224" t="s">
        <v>252</v>
      </c>
      <c r="C224" t="s">
        <v>253</v>
      </c>
      <c r="D224" s="5">
        <v>30000000000</v>
      </c>
      <c r="E224" s="5">
        <v>95000000000</v>
      </c>
      <c r="F224" s="5">
        <v>137000000000</v>
      </c>
      <c r="G224" s="5">
        <v>41000000000</v>
      </c>
      <c r="H224" s="5">
        <v>119000000000</v>
      </c>
      <c r="I224" s="5">
        <v>336000000000</v>
      </c>
      <c r="J224" s="5">
        <v>369000000000</v>
      </c>
      <c r="K224" s="5">
        <v>224000000000</v>
      </c>
      <c r="L224" s="5">
        <v>559000000000</v>
      </c>
      <c r="M224" s="5">
        <v>259000000000</v>
      </c>
      <c r="N224" s="5">
        <v>173000000000</v>
      </c>
      <c r="O224" s="5">
        <v>137000000000</v>
      </c>
      <c r="P224" s="5">
        <v>100000000000</v>
      </c>
      <c r="Q224" s="5">
        <v>112000000000</v>
      </c>
    </row>
    <row r="225" spans="3:17" ht="15.5" x14ac:dyDescent="0.35">
      <c r="C225" t="s">
        <v>254</v>
      </c>
      <c r="H225" s="5">
        <v>303000000000</v>
      </c>
      <c r="I225" s="5">
        <v>336000000000</v>
      </c>
      <c r="J225" s="5">
        <v>369000000000</v>
      </c>
      <c r="K225" s="5">
        <v>224000000000</v>
      </c>
      <c r="L225" s="5">
        <v>559000000000</v>
      </c>
      <c r="M225" s="5">
        <v>259000000000</v>
      </c>
      <c r="N225" s="5">
        <v>173000000000</v>
      </c>
      <c r="O225" s="5">
        <v>137000000000</v>
      </c>
      <c r="P225" s="5">
        <v>100000000000</v>
      </c>
      <c r="Q225" s="5">
        <v>112000000000</v>
      </c>
    </row>
    <row r="226" spans="3:17" ht="15.5" x14ac:dyDescent="0.35">
      <c r="C226" t="s">
        <v>401</v>
      </c>
      <c r="H226" s="6">
        <v>133.5</v>
      </c>
      <c r="I226" s="6">
        <v>133.5</v>
      </c>
      <c r="J226" s="5">
        <v>196</v>
      </c>
      <c r="K226" s="5">
        <v>107</v>
      </c>
      <c r="L226" s="5">
        <v>336</v>
      </c>
      <c r="M226" s="5">
        <v>135</v>
      </c>
      <c r="N226" s="5">
        <v>115</v>
      </c>
      <c r="O226" s="5">
        <v>133</v>
      </c>
      <c r="P226" s="6">
        <v>42.5</v>
      </c>
      <c r="Q226" s="5">
        <v>30</v>
      </c>
    </row>
    <row r="227" spans="3:17" ht="15.5" x14ac:dyDescent="0.35">
      <c r="C227" t="s">
        <v>76</v>
      </c>
      <c r="H227" s="6">
        <v>2.105</v>
      </c>
      <c r="I227" s="6">
        <v>0.74390000000000001</v>
      </c>
      <c r="J227" s="6">
        <v>0.99629999999999996</v>
      </c>
      <c r="K227" s="6">
        <v>0.89390000000000003</v>
      </c>
      <c r="L227" s="6">
        <v>1.127</v>
      </c>
      <c r="M227" s="6">
        <v>0.97659999999999991</v>
      </c>
      <c r="N227" s="6">
        <v>1.2497</v>
      </c>
      <c r="O227" s="6">
        <v>1.8166</v>
      </c>
      <c r="P227" s="6">
        <v>0.79949999999999999</v>
      </c>
      <c r="Q227" s="6">
        <v>0.50060000000000004</v>
      </c>
    </row>
    <row r="228" spans="3:17" ht="15.5" x14ac:dyDescent="0.35">
      <c r="C228" t="s">
        <v>402</v>
      </c>
      <c r="H228" s="6">
        <v>7.1999999999999998E-3</v>
      </c>
      <c r="I228" s="6">
        <v>1.7000000000000001E-3</v>
      </c>
      <c r="J228" s="6">
        <v>6.5000000000000006E-3</v>
      </c>
      <c r="K228" s="6">
        <v>6.6000000000000003E-2</v>
      </c>
      <c r="L228" s="6">
        <v>0.16149999999999998</v>
      </c>
      <c r="M228" s="6">
        <v>4.2599999999999999E-2</v>
      </c>
      <c r="N228" s="6">
        <v>5.8099999999999999E-2</v>
      </c>
      <c r="O228" s="6">
        <v>0.1056</v>
      </c>
      <c r="P228" s="6">
        <v>4.7800000000000002E-2</v>
      </c>
      <c r="Q228" s="6">
        <v>4.5499999999999999E-2</v>
      </c>
    </row>
    <row r="229" spans="3:17" ht="15.5" x14ac:dyDescent="0.35">
      <c r="C229" t="s">
        <v>56</v>
      </c>
      <c r="D229" s="6">
        <v>15.85</v>
      </c>
      <c r="E229" s="6">
        <v>50.74</v>
      </c>
      <c r="F229" s="6">
        <v>72.97</v>
      </c>
      <c r="G229" s="6">
        <v>21.88</v>
      </c>
      <c r="H229" s="6">
        <v>63.42</v>
      </c>
      <c r="I229" s="6">
        <v>179.46</v>
      </c>
      <c r="J229" s="6">
        <v>196.74</v>
      </c>
      <c r="K229" s="6">
        <v>119.7</v>
      </c>
      <c r="L229" s="6">
        <v>298.14</v>
      </c>
      <c r="M229" s="6">
        <v>138.24</v>
      </c>
      <c r="N229" s="6">
        <v>92.02</v>
      </c>
      <c r="O229" s="6">
        <v>73.209999999999994</v>
      </c>
      <c r="P229" s="6">
        <v>53.16</v>
      </c>
      <c r="Q229" s="6">
        <v>59.93</v>
      </c>
    </row>
    <row r="230" spans="3:17" ht="15.5" x14ac:dyDescent="0.35">
      <c r="C230" t="s">
        <v>255</v>
      </c>
      <c r="H230" s="6">
        <v>161.44</v>
      </c>
      <c r="I230" s="6">
        <v>179.46</v>
      </c>
      <c r="J230" s="6">
        <v>196.74</v>
      </c>
      <c r="K230" s="6">
        <v>119.7</v>
      </c>
      <c r="L230" s="6">
        <v>298.14</v>
      </c>
      <c r="M230" s="6">
        <v>138.24</v>
      </c>
      <c r="N230" s="6">
        <v>92.02</v>
      </c>
      <c r="O230" s="6">
        <v>73.209999999999994</v>
      </c>
      <c r="P230" s="6">
        <v>53.16</v>
      </c>
      <c r="Q230" s="6">
        <v>59.93</v>
      </c>
    </row>
    <row r="231" spans="3:17" ht="15.5" x14ac:dyDescent="0.35">
      <c r="C231" t="s">
        <v>78</v>
      </c>
      <c r="H231" s="6">
        <v>133.5</v>
      </c>
      <c r="I231" s="6">
        <v>133.5</v>
      </c>
      <c r="J231" s="5">
        <v>196</v>
      </c>
      <c r="K231" s="5">
        <v>107</v>
      </c>
      <c r="L231" s="5">
        <v>336</v>
      </c>
      <c r="M231" s="5">
        <v>135</v>
      </c>
      <c r="N231" s="5">
        <v>115</v>
      </c>
      <c r="O231" s="5">
        <v>133</v>
      </c>
      <c r="P231" s="6">
        <v>42.5</v>
      </c>
      <c r="Q231" s="5">
        <v>30</v>
      </c>
    </row>
    <row r="232" spans="3:17" ht="15.5" x14ac:dyDescent="0.35">
      <c r="C232" t="s">
        <v>403</v>
      </c>
      <c r="H232" s="6">
        <v>2.105</v>
      </c>
      <c r="I232" s="6">
        <v>0.74390000000000001</v>
      </c>
      <c r="J232" s="6">
        <v>0.99629999999999996</v>
      </c>
      <c r="K232" s="6">
        <v>0.89390000000000003</v>
      </c>
      <c r="L232" s="6">
        <v>1.127</v>
      </c>
      <c r="M232" s="6">
        <v>0.97659999999999991</v>
      </c>
      <c r="N232" s="6">
        <v>1.2497</v>
      </c>
      <c r="O232" s="6">
        <v>1.8166</v>
      </c>
      <c r="P232" s="6">
        <v>0.79949999999999999</v>
      </c>
      <c r="Q232" s="6">
        <v>0.50060000000000004</v>
      </c>
    </row>
    <row r="233" spans="3:17" ht="15.5" x14ac:dyDescent="0.35">
      <c r="C233" t="s">
        <v>404</v>
      </c>
      <c r="H233" s="6">
        <v>7.1999999999999998E-3</v>
      </c>
      <c r="I233" s="6">
        <v>1.7000000000000001E-3</v>
      </c>
      <c r="J233" s="6">
        <v>6.5000000000000006E-3</v>
      </c>
      <c r="K233" s="6">
        <v>6.6000000000000003E-2</v>
      </c>
      <c r="L233" s="6">
        <v>0.16149999999999998</v>
      </c>
      <c r="M233" s="6">
        <v>4.2599999999999999E-2</v>
      </c>
      <c r="N233" s="6">
        <v>5.8099999999999999E-2</v>
      </c>
      <c r="O233" s="6">
        <v>0.1056</v>
      </c>
      <c r="P233" s="6">
        <v>4.7800000000000002E-2</v>
      </c>
      <c r="Q233" s="6">
        <v>4.5499999999999999E-2</v>
      </c>
    </row>
    <row r="234" spans="3:17" ht="15.5" x14ac:dyDescent="0.35">
      <c r="C234" t="s">
        <v>256</v>
      </c>
      <c r="D234" s="5">
        <v>839000000000</v>
      </c>
      <c r="E234" s="5">
        <v>1119000000000</v>
      </c>
      <c r="F234" s="5">
        <v>1031000000000</v>
      </c>
      <c r="G234" s="5">
        <v>900000000000</v>
      </c>
      <c r="H234" s="5">
        <v>3357000000000</v>
      </c>
      <c r="I234" s="5">
        <v>3839000000000</v>
      </c>
      <c r="J234" s="5">
        <v>3730000000000</v>
      </c>
      <c r="K234" s="5">
        <v>3297000000000</v>
      </c>
      <c r="L234" s="5">
        <v>3442000000000</v>
      </c>
      <c r="M234" s="5">
        <v>2997000000000</v>
      </c>
      <c r="N234" s="5">
        <v>2686000000000</v>
      </c>
      <c r="O234" s="5">
        <v>2456000000000</v>
      </c>
      <c r="P234" s="5">
        <v>2435000000000</v>
      </c>
      <c r="Q234" s="5">
        <v>2141000000000</v>
      </c>
    </row>
    <row r="235" spans="3:17" ht="15.5" x14ac:dyDescent="0.35">
      <c r="C235" t="s">
        <v>257</v>
      </c>
      <c r="H235" s="5">
        <v>3890000000000</v>
      </c>
      <c r="I235" s="5">
        <v>3839000000000</v>
      </c>
      <c r="J235" s="5">
        <v>3730000000000</v>
      </c>
      <c r="K235" s="5">
        <v>3297000000000</v>
      </c>
      <c r="L235" s="5">
        <v>3442000000000</v>
      </c>
      <c r="M235" s="5">
        <v>2997000000000</v>
      </c>
      <c r="N235" s="5">
        <v>2686000000000</v>
      </c>
      <c r="O235" s="5">
        <v>2456000000000</v>
      </c>
      <c r="P235" s="5">
        <v>2435000000000</v>
      </c>
      <c r="Q235" s="5">
        <v>2141000000000</v>
      </c>
    </row>
    <row r="236" spans="3:17" ht="15.5" x14ac:dyDescent="0.35">
      <c r="C236" t="s">
        <v>405</v>
      </c>
      <c r="H236" s="6">
        <v>133.5</v>
      </c>
      <c r="I236" s="6">
        <v>133.5</v>
      </c>
      <c r="J236" s="5">
        <v>196</v>
      </c>
      <c r="K236" s="5">
        <v>107</v>
      </c>
      <c r="L236" s="5">
        <v>336</v>
      </c>
      <c r="M236" s="5">
        <v>135</v>
      </c>
      <c r="N236" s="5">
        <v>115</v>
      </c>
      <c r="O236" s="5">
        <v>133</v>
      </c>
      <c r="P236" s="6">
        <v>42.5</v>
      </c>
      <c r="Q236" s="5">
        <v>30</v>
      </c>
    </row>
    <row r="237" spans="3:17" ht="15.5" x14ac:dyDescent="0.35">
      <c r="C237" t="s">
        <v>406</v>
      </c>
      <c r="H237" s="6">
        <v>2.105</v>
      </c>
      <c r="I237" s="6">
        <v>0.74390000000000001</v>
      </c>
      <c r="J237" s="6">
        <v>0.99629999999999996</v>
      </c>
      <c r="K237" s="6">
        <v>0.89390000000000003</v>
      </c>
      <c r="L237" s="6">
        <v>1.127</v>
      </c>
      <c r="M237" s="6">
        <v>0.97659999999999991</v>
      </c>
      <c r="N237" s="6">
        <v>1.2497</v>
      </c>
      <c r="O237" s="6">
        <v>1.8166</v>
      </c>
      <c r="P237" s="6">
        <v>0.79949999999999999</v>
      </c>
      <c r="Q237" s="6">
        <v>0.50060000000000004</v>
      </c>
    </row>
    <row r="238" spans="3:17" ht="15.5" x14ac:dyDescent="0.35">
      <c r="C238" t="s">
        <v>407</v>
      </c>
      <c r="H238" s="6">
        <v>7.1999999999999998E-3</v>
      </c>
      <c r="I238" s="6">
        <v>1.7000000000000001E-3</v>
      </c>
      <c r="J238" s="6">
        <v>6.5000000000000006E-3</v>
      </c>
      <c r="K238" s="6">
        <v>6.6000000000000003E-2</v>
      </c>
      <c r="L238" s="6">
        <v>0.16149999999999998</v>
      </c>
      <c r="M238" s="6">
        <v>4.2599999999999999E-2</v>
      </c>
      <c r="N238" s="6">
        <v>5.8099999999999999E-2</v>
      </c>
      <c r="O238" s="6">
        <v>0.1056</v>
      </c>
      <c r="P238" s="6">
        <v>4.7800000000000002E-2</v>
      </c>
      <c r="Q238" s="6">
        <v>4.5499999999999999E-2</v>
      </c>
    </row>
    <row r="239" spans="3:17" ht="15.5" x14ac:dyDescent="0.35">
      <c r="C239" t="s">
        <v>258</v>
      </c>
      <c r="I239" s="6">
        <v>293.27999999999997</v>
      </c>
    </row>
    <row r="240" spans="3:17" ht="15.5" x14ac:dyDescent="0.35">
      <c r="C240" t="s">
        <v>259</v>
      </c>
      <c r="I240" s="6">
        <v>115.21</v>
      </c>
    </row>
    <row r="241" spans="3:9" ht="15.5" x14ac:dyDescent="0.35">
      <c r="C241" t="s">
        <v>260</v>
      </c>
      <c r="I241" s="6">
        <v>7.49</v>
      </c>
    </row>
    <row r="242" spans="3:9" ht="15.5" x14ac:dyDescent="0.35">
      <c r="C242" t="s">
        <v>261</v>
      </c>
      <c r="I242" s="6">
        <v>8.6999999999999994E-3</v>
      </c>
    </row>
    <row r="243" spans="3:9" ht="15.5" x14ac:dyDescent="0.35">
      <c r="C243" t="s">
        <v>262</v>
      </c>
      <c r="I243" s="6">
        <v>8.9700000000000006</v>
      </c>
    </row>
    <row r="244" spans="3:9" ht="15.5" x14ac:dyDescent="0.35">
      <c r="C244" t="s">
        <v>263</v>
      </c>
      <c r="I244" s="6">
        <v>44.48</v>
      </c>
    </row>
    <row r="245" spans="3:9" ht="15.5" x14ac:dyDescent="0.35">
      <c r="C245" t="s">
        <v>264</v>
      </c>
      <c r="I245" s="6">
        <v>59.68</v>
      </c>
    </row>
    <row r="246" spans="3:9" ht="15.5" x14ac:dyDescent="0.35">
      <c r="C246" t="s">
        <v>265</v>
      </c>
      <c r="I246" s="6">
        <v>76.03</v>
      </c>
    </row>
    <row r="247" spans="3:9" ht="15.5" x14ac:dyDescent="0.35">
      <c r="C247" t="s">
        <v>266</v>
      </c>
      <c r="I247" s="6">
        <v>71.180000000000007</v>
      </c>
    </row>
    <row r="248" spans="3:9" ht="15.5" x14ac:dyDescent="0.35">
      <c r="C248" t="s">
        <v>267</v>
      </c>
      <c r="I248" s="5">
        <v>53</v>
      </c>
    </row>
    <row r="249" spans="3:9" ht="15.5" x14ac:dyDescent="0.35">
      <c r="C249" t="s">
        <v>408</v>
      </c>
      <c r="I249" s="6">
        <v>-13.4</v>
      </c>
    </row>
    <row r="250" spans="3:9" ht="15.5" x14ac:dyDescent="0.35">
      <c r="C250" t="s">
        <v>409</v>
      </c>
      <c r="I250" s="6">
        <v>-7.56</v>
      </c>
    </row>
    <row r="251" spans="3:9" ht="15.5" x14ac:dyDescent="0.35">
      <c r="C251" t="s">
        <v>268</v>
      </c>
      <c r="I251" s="6">
        <v>161.44</v>
      </c>
    </row>
    <row r="252" spans="3:9" ht="15.5" x14ac:dyDescent="0.35">
      <c r="C252" t="s">
        <v>269</v>
      </c>
      <c r="I252" s="6">
        <v>63.42</v>
      </c>
    </row>
    <row r="253" spans="3:9" ht="15.5" x14ac:dyDescent="0.35">
      <c r="C253" t="s">
        <v>270</v>
      </c>
      <c r="I253" s="6">
        <v>2074.42</v>
      </c>
    </row>
    <row r="254" spans="3:9" ht="15.5" x14ac:dyDescent="0.35">
      <c r="C254" t="s">
        <v>271</v>
      </c>
      <c r="D254" s="6">
        <v>325.48</v>
      </c>
    </row>
    <row r="255" spans="3:9" ht="15.5" x14ac:dyDescent="0.35">
      <c r="C255" t="s">
        <v>272</v>
      </c>
      <c r="I255" s="6">
        <v>418.13</v>
      </c>
    </row>
    <row r="256" spans="3:9" ht="15.5" x14ac:dyDescent="0.35">
      <c r="C256" t="s">
        <v>273</v>
      </c>
      <c r="I256" s="6">
        <v>244.64</v>
      </c>
    </row>
    <row r="257" spans="3:9" ht="15.5" x14ac:dyDescent="0.35">
      <c r="C257" t="s">
        <v>274</v>
      </c>
      <c r="D257" s="6">
        <v>1.05</v>
      </c>
    </row>
    <row r="258" spans="3:9" ht="15.5" x14ac:dyDescent="0.35">
      <c r="C258" t="s">
        <v>275</v>
      </c>
      <c r="D258" s="6">
        <v>0.59</v>
      </c>
    </row>
    <row r="259" spans="3:9" ht="15.5" x14ac:dyDescent="0.35">
      <c r="C259" t="s">
        <v>276</v>
      </c>
      <c r="D259" s="6">
        <v>0.32</v>
      </c>
    </row>
    <row r="260" spans="3:9" ht="15.5" x14ac:dyDescent="0.35">
      <c r="C260" t="s">
        <v>277</v>
      </c>
      <c r="D260" s="6">
        <v>0.18</v>
      </c>
    </row>
    <row r="261" spans="3:9" ht="15.5" x14ac:dyDescent="0.35">
      <c r="C261" t="s">
        <v>278</v>
      </c>
      <c r="D261" s="6">
        <v>3.95</v>
      </c>
    </row>
    <row r="262" spans="3:9" ht="15.5" x14ac:dyDescent="0.35">
      <c r="C262" t="s">
        <v>279</v>
      </c>
      <c r="D262" s="6">
        <v>7.0000000000000007E-2</v>
      </c>
    </row>
    <row r="263" spans="3:9" ht="15.5" x14ac:dyDescent="0.35">
      <c r="C263" t="s">
        <v>280</v>
      </c>
      <c r="D263" s="6">
        <v>4.96</v>
      </c>
    </row>
    <row r="264" spans="3:9" ht="15.5" x14ac:dyDescent="0.35">
      <c r="C264" t="s">
        <v>12</v>
      </c>
      <c r="D264" s="5">
        <v>-122000000000</v>
      </c>
    </row>
    <row r="265" spans="3:9" ht="15.5" x14ac:dyDescent="0.35">
      <c r="C265" t="s">
        <v>281</v>
      </c>
      <c r="I265" s="6">
        <v>1.61</v>
      </c>
    </row>
    <row r="266" spans="3:9" ht="15.5" x14ac:dyDescent="0.35">
      <c r="C266" t="s">
        <v>282</v>
      </c>
      <c r="I266" s="6">
        <v>7.7899999999999997E-2</v>
      </c>
    </row>
    <row r="267" spans="3:9" ht="15.5" x14ac:dyDescent="0.35">
      <c r="C267" t="s">
        <v>283</v>
      </c>
      <c r="I267" s="6">
        <v>0.3861</v>
      </c>
    </row>
    <row r="268" spans="3:9" ht="15.5" x14ac:dyDescent="0.35">
      <c r="C268" t="s">
        <v>284</v>
      </c>
      <c r="I268" s="6">
        <v>0.36659999999999998</v>
      </c>
    </row>
    <row r="269" spans="3:9" ht="15.5" x14ac:dyDescent="0.35">
      <c r="C269" t="s">
        <v>285</v>
      </c>
      <c r="I269" s="6">
        <v>0.29270000000000002</v>
      </c>
    </row>
    <row r="270" spans="3:9" ht="15.5" x14ac:dyDescent="0.35">
      <c r="C270" t="s">
        <v>286</v>
      </c>
      <c r="D270" s="6">
        <v>81.400000000000006</v>
      </c>
    </row>
    <row r="271" spans="3:9" ht="15.5" x14ac:dyDescent="0.35">
      <c r="C271" t="s">
        <v>287</v>
      </c>
      <c r="D271" s="6">
        <v>151.38</v>
      </c>
    </row>
    <row r="272" spans="3:9" ht="15.5" x14ac:dyDescent="0.35">
      <c r="C272" t="s">
        <v>288</v>
      </c>
      <c r="D272" s="6">
        <v>78.5</v>
      </c>
    </row>
    <row r="273" spans="3:9" ht="15.5" x14ac:dyDescent="0.35">
      <c r="C273" t="s">
        <v>289</v>
      </c>
      <c r="D273" s="6">
        <v>154.28</v>
      </c>
    </row>
    <row r="274" spans="3:9" ht="15.5" x14ac:dyDescent="0.35">
      <c r="C274" t="s">
        <v>290</v>
      </c>
      <c r="D274" s="6">
        <v>1.1200000000000001</v>
      </c>
    </row>
    <row r="275" spans="3:9" ht="15.5" x14ac:dyDescent="0.35">
      <c r="C275" t="s">
        <v>291</v>
      </c>
      <c r="I275" s="6">
        <v>1.02</v>
      </c>
    </row>
    <row r="276" spans="3:9" ht="15.5" x14ac:dyDescent="0.35">
      <c r="C276" t="s">
        <v>292</v>
      </c>
      <c r="I276" s="6">
        <v>2.75</v>
      </c>
    </row>
    <row r="277" spans="3:9" ht="15.5" x14ac:dyDescent="0.35">
      <c r="C277" t="s">
        <v>52</v>
      </c>
      <c r="I277" s="5">
        <v>34875000000000</v>
      </c>
    </row>
    <row r="278" spans="3:9" ht="15.5" x14ac:dyDescent="0.35">
      <c r="C278" t="s">
        <v>293</v>
      </c>
      <c r="I278" s="5">
        <v>34524000000000</v>
      </c>
    </row>
    <row r="279" spans="3:9" ht="15.5" x14ac:dyDescent="0.35">
      <c r="C279" t="s">
        <v>294</v>
      </c>
      <c r="I279" s="5">
        <v>1880000000</v>
      </c>
    </row>
    <row r="280" spans="3:9" ht="15.5" x14ac:dyDescent="0.35">
      <c r="C280" t="s">
        <v>295</v>
      </c>
      <c r="I280" s="6">
        <v>8.7499999999999994E-2</v>
      </c>
    </row>
    <row r="281" spans="3:9" ht="15.5" x14ac:dyDescent="0.35">
      <c r="C281" t="s">
        <v>296</v>
      </c>
      <c r="D281" s="6">
        <v>0.1497</v>
      </c>
    </row>
    <row r="282" spans="3:9" ht="15.5" x14ac:dyDescent="0.35">
      <c r="C282" t="s">
        <v>297</v>
      </c>
      <c r="D282" s="6">
        <v>5.62E-2</v>
      </c>
    </row>
    <row r="283" spans="3:9" ht="15.5" x14ac:dyDescent="0.35">
      <c r="C283" t="s">
        <v>298</v>
      </c>
      <c r="D283" s="6">
        <v>3.5400000000000001E-2</v>
      </c>
    </row>
    <row r="284" spans="3:9" ht="15.5" x14ac:dyDescent="0.35">
      <c r="C284" t="s">
        <v>299</v>
      </c>
      <c r="D284" s="6">
        <v>6.4199999999999993E-2</v>
      </c>
    </row>
    <row r="285" spans="3:9" ht="15.5" x14ac:dyDescent="0.35">
      <c r="C285" t="s">
        <v>300</v>
      </c>
      <c r="D285" s="6">
        <v>-9.3200000000000005E-2</v>
      </c>
    </row>
    <row r="286" spans="3:9" ht="15.5" x14ac:dyDescent="0.35">
      <c r="C286" t="s">
        <v>301</v>
      </c>
      <c r="D286" s="6">
        <v>-0.53200000000000003</v>
      </c>
    </row>
    <row r="287" spans="3:9" ht="15.5" x14ac:dyDescent="0.35">
      <c r="C287" t="s">
        <v>411</v>
      </c>
      <c r="I287" s="5">
        <v>80</v>
      </c>
    </row>
    <row r="288" spans="3:9" ht="15.5" x14ac:dyDescent="0.35">
      <c r="C288" t="s">
        <v>442</v>
      </c>
      <c r="I288" s="6">
        <v>133.5</v>
      </c>
    </row>
    <row r="289" spans="3:9" ht="15.5" x14ac:dyDescent="0.35">
      <c r="C289" t="s">
        <v>443</v>
      </c>
      <c r="I289" s="6">
        <v>2.105</v>
      </c>
    </row>
    <row r="290" spans="3:9" ht="15.5" x14ac:dyDescent="0.35">
      <c r="C290" t="s">
        <v>444</v>
      </c>
      <c r="I290" s="6">
        <v>7.1999999999999998E-3</v>
      </c>
    </row>
    <row r="291" spans="3:9" ht="15.5" x14ac:dyDescent="0.35">
      <c r="C291" t="s">
        <v>412</v>
      </c>
      <c r="I291" t="s">
        <v>596</v>
      </c>
    </row>
    <row r="292" spans="3:9" ht="15.5" x14ac:dyDescent="0.35">
      <c r="C292" t="s">
        <v>302</v>
      </c>
      <c r="I292" s="5">
        <v>6</v>
      </c>
    </row>
    <row r="293" spans="3:9" ht="15.5" x14ac:dyDescent="0.35">
      <c r="C293" t="s">
        <v>303</v>
      </c>
      <c r="I293" s="6">
        <v>0.08</v>
      </c>
    </row>
    <row r="294" spans="3:9" ht="15.5" x14ac:dyDescent="0.35">
      <c r="C294" t="s">
        <v>304</v>
      </c>
      <c r="I294" s="6">
        <v>0.94</v>
      </c>
    </row>
    <row r="295" spans="3:9" ht="15.5" x14ac:dyDescent="0.35">
      <c r="C295" t="s">
        <v>414</v>
      </c>
      <c r="I295" s="6">
        <v>0.09</v>
      </c>
    </row>
    <row r="296" spans="3:9" ht="15.5" x14ac:dyDescent="0.35">
      <c r="C296" t="s">
        <v>305</v>
      </c>
      <c r="I296" s="6">
        <v>0.81</v>
      </c>
    </row>
    <row r="297" spans="3:9" ht="15.5" x14ac:dyDescent="0.35">
      <c r="C297" t="s">
        <v>306</v>
      </c>
      <c r="I297" s="6">
        <v>0.14000000000000001</v>
      </c>
    </row>
    <row r="298" spans="3:9" ht="15.5" x14ac:dyDescent="0.35">
      <c r="C298" t="s">
        <v>307</v>
      </c>
      <c r="I298" s="6">
        <v>0.02</v>
      </c>
    </row>
    <row r="299" spans="3:9" ht="15.5" x14ac:dyDescent="0.35">
      <c r="C299" t="s">
        <v>308</v>
      </c>
      <c r="I299" s="6">
        <v>0.01</v>
      </c>
    </row>
    <row r="300" spans="3:9" ht="15.5" x14ac:dyDescent="0.35">
      <c r="C300" t="s">
        <v>309</v>
      </c>
      <c r="I300" s="5">
        <v>3890000000000</v>
      </c>
    </row>
    <row r="301" spans="3:9" ht="15.5" x14ac:dyDescent="0.35">
      <c r="C301" t="s">
        <v>310</v>
      </c>
      <c r="I301" s="5">
        <v>622000000000</v>
      </c>
    </row>
    <row r="302" spans="3:9" ht="15.5" x14ac:dyDescent="0.35">
      <c r="C302" t="s">
        <v>311</v>
      </c>
      <c r="I302" s="5">
        <v>649000000000</v>
      </c>
    </row>
    <row r="303" spans="3:9" ht="15.5" x14ac:dyDescent="0.35">
      <c r="C303" t="s">
        <v>312</v>
      </c>
      <c r="I303" s="5">
        <v>303000000000</v>
      </c>
    </row>
    <row r="304" spans="3:9" ht="15.5" x14ac:dyDescent="0.35">
      <c r="C304" t="s">
        <v>313</v>
      </c>
      <c r="D304" s="5">
        <v>610000000000</v>
      </c>
    </row>
    <row r="305" spans="3:9" ht="15.5" x14ac:dyDescent="0.35">
      <c r="C305" t="s">
        <v>314</v>
      </c>
      <c r="D305" s="5">
        <v>3887000000000</v>
      </c>
    </row>
    <row r="306" spans="3:9" ht="15.5" x14ac:dyDescent="0.35">
      <c r="C306" t="s">
        <v>315</v>
      </c>
      <c r="D306" s="5">
        <v>3099000000000</v>
      </c>
    </row>
    <row r="307" spans="3:9" ht="15.5" x14ac:dyDescent="0.35">
      <c r="C307" t="s">
        <v>237</v>
      </c>
      <c r="D307" s="5">
        <v>152000000000</v>
      </c>
    </row>
    <row r="308" spans="3:9" ht="15.5" x14ac:dyDescent="0.35">
      <c r="C308" t="s">
        <v>236</v>
      </c>
      <c r="I308" s="5">
        <v>784000000000</v>
      </c>
    </row>
    <row r="309" spans="3:9" ht="15.5" x14ac:dyDescent="0.35">
      <c r="C309" t="s">
        <v>235</v>
      </c>
      <c r="D309" s="5">
        <v>138000000000</v>
      </c>
    </row>
    <row r="310" spans="3:9" ht="15.5" x14ac:dyDescent="0.35">
      <c r="C310" t="s">
        <v>234</v>
      </c>
      <c r="D310" s="5">
        <v>116000000000</v>
      </c>
    </row>
    <row r="311" spans="3:9" ht="15.5" x14ac:dyDescent="0.35">
      <c r="C311" t="s">
        <v>23</v>
      </c>
      <c r="D311" s="5">
        <v>255000000000</v>
      </c>
    </row>
    <row r="312" spans="3:9" ht="15.5" x14ac:dyDescent="0.35">
      <c r="C312" t="s">
        <v>20</v>
      </c>
      <c r="D312" s="5">
        <v>-356000000000</v>
      </c>
    </row>
    <row r="313" spans="3:9" ht="15.5" x14ac:dyDescent="0.35">
      <c r="C313" t="s">
        <v>316</v>
      </c>
      <c r="I313" s="5">
        <v>788000000000</v>
      </c>
    </row>
    <row r="314" spans="3:9" ht="15.5" x14ac:dyDescent="0.35">
      <c r="C314" t="s">
        <v>317</v>
      </c>
      <c r="I314" s="5">
        <v>584000000000</v>
      </c>
    </row>
    <row r="315" spans="3:9" ht="15.5" x14ac:dyDescent="0.35">
      <c r="C315" t="s">
        <v>318</v>
      </c>
      <c r="I315" s="5">
        <v>-106000000000</v>
      </c>
    </row>
    <row r="316" spans="3:9" ht="15.5" x14ac:dyDescent="0.35">
      <c r="C316" t="s">
        <v>319</v>
      </c>
      <c r="I316" s="5">
        <v>-352000000000</v>
      </c>
    </row>
    <row r="317" spans="3:9" ht="15.5" x14ac:dyDescent="0.35">
      <c r="C317" t="s">
        <v>320</v>
      </c>
      <c r="I317" s="5">
        <v>-126000000000</v>
      </c>
    </row>
    <row r="318" spans="3:9" ht="15.5" x14ac:dyDescent="0.35">
      <c r="C318" t="s">
        <v>321</v>
      </c>
      <c r="I318" s="5">
        <v>459000000000</v>
      </c>
    </row>
  </sheetData>
  <pageMargins left="0.7" right="0.7" top="0.75" bottom="0.75" header="0.3" footer="0.3"/>
  <ignoredErrors>
    <ignoredError sqref="A1:V31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597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598</v>
      </c>
      <c r="D2" s="2" vm="39">
        <f ca="1">IFERROR(_xlfn.STOCKHISTORY("XIDX:" &amp; $C$1, D3, , 0, 0, 1), "Libur")</f>
        <v>340</v>
      </c>
      <c r="H2" s="2" vm="39">
        <f ca="1">IFERROR(INDEX(D2:G2,COUNT(D2:G2)),"")</f>
        <v>340</v>
      </c>
      <c r="I2" s="2" vm="72">
        <f t="shared" ref="I2:V2" ca="1" si="0">IFERROR(_xlfn.STOCKHISTORY("XIDX:" &amp; $C$1, I1, , 0, 0, 1), "Libur")</f>
        <v>498</v>
      </c>
      <c r="J2" s="2" vm="73">
        <f t="shared" ca="1" si="0"/>
        <v>510</v>
      </c>
      <c r="K2" s="2" t="str">
        <f t="shared" ca="1" si="0"/>
        <v>Libur</v>
      </c>
      <c r="L2" s="2" vm="74">
        <f t="shared" ca="1" si="0"/>
        <v>474</v>
      </c>
      <c r="M2" s="2" vm="75">
        <f t="shared" ca="1" si="0"/>
        <v>565</v>
      </c>
      <c r="N2" s="2" vm="76">
        <f t="shared" ca="1" si="0"/>
        <v>298</v>
      </c>
      <c r="O2" s="2" vm="77">
        <f t="shared" ca="1" si="0"/>
        <v>198</v>
      </c>
      <c r="P2" s="2" t="str">
        <f t="shared" ca="1" si="0"/>
        <v>Libur</v>
      </c>
      <c r="Q2" s="2" t="str">
        <f t="shared" ca="1" si="0"/>
        <v>Libur</v>
      </c>
      <c r="R2" s="2" vm="78">
        <f t="shared" ca="1" si="0"/>
        <v>683.56420000000003</v>
      </c>
      <c r="S2" s="2" vm="79">
        <f t="shared" ca="1" si="0"/>
        <v>798.32320000000004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92839237000</v>
      </c>
      <c r="H4" s="2">
        <f>IFERROR(SUM(D4:G4)*(4/MAX(1,COUNT(D4:G4))),"")</f>
        <v>371356948000</v>
      </c>
      <c r="I4" s="2">
        <f t="shared" ref="I4:V4" si="1">IFERROR(INDEX(I51:I500,MATCH($C$4,$C$51:$C$500,0)),"")</f>
        <v>355657358000</v>
      </c>
      <c r="J4" s="2">
        <f t="shared" si="1"/>
        <v>343324859000</v>
      </c>
      <c r="K4" s="2">
        <f t="shared" si="1"/>
        <v>348348965000</v>
      </c>
      <c r="L4" s="2">
        <f t="shared" si="1"/>
        <v>334523481000</v>
      </c>
      <c r="M4" s="2">
        <f t="shared" si="1"/>
        <v>316572333000</v>
      </c>
      <c r="N4" s="2">
        <f t="shared" si="1"/>
        <v>336776801000</v>
      </c>
      <c r="O4" s="2">
        <f t="shared" si="1"/>
        <v>333987373000</v>
      </c>
      <c r="P4" s="2">
        <f t="shared" si="1"/>
        <v>299234087000</v>
      </c>
      <c r="Q4" s="2">
        <f t="shared" si="1"/>
        <v>208794196000</v>
      </c>
      <c r="R4" s="2">
        <f t="shared" si="1"/>
        <v>175319744000</v>
      </c>
      <c r="S4" s="2">
        <f t="shared" si="1"/>
        <v>163491578898</v>
      </c>
      <c r="T4" s="2">
        <f t="shared" si="1"/>
        <v>141918294934</v>
      </c>
      <c r="U4" s="2">
        <f t="shared" si="1"/>
        <v>119486433944</v>
      </c>
      <c r="V4" s="2">
        <f t="shared" si="1"/>
        <v>62066403005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43648085000</v>
      </c>
      <c r="H5" s="2">
        <f>IFERROR(SUM(D5:G5)*(4/MAX(1,COUNT(D5:G5))),"")</f>
        <v>174592340000</v>
      </c>
      <c r="I5" s="2">
        <f t="shared" ref="I5:V5" si="2">IFERROR(INDEX(I51:I500,MATCH($C$5,$C$51:$C$500,0)),"")</f>
        <v>68258578000</v>
      </c>
      <c r="J5" s="2">
        <f t="shared" si="2"/>
        <v>242733477000</v>
      </c>
      <c r="K5" s="2">
        <f t="shared" si="2"/>
        <v>89836721000</v>
      </c>
      <c r="L5" s="2">
        <f t="shared" si="2"/>
        <v>107666335000</v>
      </c>
      <c r="M5" s="2">
        <f t="shared" si="2"/>
        <v>199588117000</v>
      </c>
      <c r="N5" s="2">
        <f t="shared" si="2"/>
        <v>-152400311000</v>
      </c>
      <c r="O5" s="2">
        <f t="shared" si="2"/>
        <v>112549301000</v>
      </c>
      <c r="P5" s="2">
        <f t="shared" si="2"/>
        <v>220334207000</v>
      </c>
      <c r="Q5" s="2">
        <f t="shared" si="2"/>
        <v>251280529000</v>
      </c>
      <c r="R5" s="2">
        <f t="shared" si="2"/>
        <v>342161423000</v>
      </c>
      <c r="S5" s="2">
        <f t="shared" si="2"/>
        <v>115226942624</v>
      </c>
      <c r="T5" s="2">
        <f t="shared" si="2"/>
        <v>286437322398</v>
      </c>
      <c r="U5" s="2">
        <f t="shared" si="2"/>
        <v>90531876130</v>
      </c>
      <c r="V5" s="2">
        <f t="shared" si="2"/>
        <v>313930454539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4836617376000</v>
      </c>
      <c r="H6" s="2">
        <f>IFERROR(INDEX(D6:G6,COUNT(D6:G6)),"")</f>
        <v>4836617376000</v>
      </c>
      <c r="I6" s="2">
        <f t="shared" ref="I6:V6" si="3">IFERROR(INDEX(I51:I500,MATCH($C$6,$C$51:$C$500,0)),"")</f>
        <v>4788806810000</v>
      </c>
      <c r="J6" s="2">
        <f t="shared" si="3"/>
        <v>4793549134000</v>
      </c>
      <c r="K6" s="2">
        <f t="shared" si="3"/>
        <v>4548971753000</v>
      </c>
      <c r="L6" s="2">
        <f t="shared" si="3"/>
        <v>6183751215000</v>
      </c>
      <c r="M6" s="2">
        <f t="shared" si="3"/>
        <v>6157354007000</v>
      </c>
      <c r="N6" s="2">
        <f t="shared" si="3"/>
        <v>5762537984000</v>
      </c>
      <c r="O6" s="2">
        <f t="shared" si="3"/>
        <v>5626779471000</v>
      </c>
      <c r="P6" s="2">
        <f t="shared" si="3"/>
        <v>5308226825000</v>
      </c>
      <c r="Q6" s="2">
        <f t="shared" si="3"/>
        <v>4670189629000</v>
      </c>
      <c r="R6" s="2">
        <f t="shared" si="3"/>
        <v>3284259945000</v>
      </c>
      <c r="S6" s="2">
        <f t="shared" si="3"/>
        <v>2551027033761</v>
      </c>
      <c r="T6" s="2">
        <f t="shared" si="3"/>
        <v>1447535799073</v>
      </c>
      <c r="U6" s="2">
        <f t="shared" si="3"/>
        <v>867801232521</v>
      </c>
      <c r="V6" s="2">
        <f t="shared" si="3"/>
        <v>705815369034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6.89</v>
      </c>
      <c r="H7" s="3">
        <f>IFERROR(INDEX(D7:G7,COUNT(D7:G7)),"")</f>
        <v>6.89</v>
      </c>
      <c r="I7" s="3">
        <f t="shared" ref="I7:V7" si="4">IFERROR(INDEX(I51:I500,MATCH($C$7,$C$51:$C$500,0))/1000000000,"")</f>
        <v>6.89</v>
      </c>
      <c r="J7" s="3">
        <f t="shared" si="4"/>
        <v>6.89</v>
      </c>
      <c r="K7" s="3">
        <f t="shared" si="4"/>
        <v>6.89</v>
      </c>
      <c r="L7" s="3">
        <f t="shared" si="4"/>
        <v>6.89</v>
      </c>
      <c r="M7" s="3">
        <f t="shared" si="4"/>
        <v>6.89</v>
      </c>
      <c r="N7" s="3">
        <f t="shared" si="4"/>
        <v>6.89</v>
      </c>
      <c r="O7" s="3">
        <f t="shared" si="4"/>
        <v>6.89</v>
      </c>
      <c r="P7" s="3">
        <f t="shared" si="4"/>
        <v>6.89</v>
      </c>
      <c r="Q7" s="3">
        <f t="shared" si="4"/>
        <v>6.89</v>
      </c>
      <c r="R7" s="3">
        <f t="shared" si="4"/>
        <v>5.71</v>
      </c>
      <c r="S7" s="3">
        <f t="shared" si="4"/>
        <v>5.71</v>
      </c>
      <c r="T7" s="3">
        <f t="shared" si="4"/>
        <v>4</v>
      </c>
      <c r="U7" s="3">
        <f t="shared" si="4"/>
        <v>7.0000000000000007E-2</v>
      </c>
      <c r="V7" s="3">
        <f t="shared" si="4"/>
        <v>7.0000000000000007E-2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53000000000</v>
      </c>
      <c r="H8" s="2">
        <f>IFERROR(INDEX(D8:G8,COUNT(D8:G8)),"")</f>
        <v>53000000000</v>
      </c>
      <c r="I8" s="2">
        <f t="shared" ref="I8:V8" si="5">IFERROR(INDEX(I51:I500,MATCH($C$8,$C$51:$C$500,0)),"")</f>
        <v>73000000000</v>
      </c>
      <c r="J8" s="2">
        <f t="shared" si="5"/>
        <v>13000000000</v>
      </c>
      <c r="K8" s="2">
        <f t="shared" si="5"/>
        <v>175000000000</v>
      </c>
      <c r="L8" s="2">
        <f t="shared" si="5"/>
        <v>211000000000</v>
      </c>
      <c r="M8" s="2">
        <f t="shared" si="5"/>
        <v>-596000000000</v>
      </c>
      <c r="N8" s="2">
        <f t="shared" si="5"/>
        <v>-365000000000</v>
      </c>
      <c r="O8" s="2">
        <f t="shared" si="5"/>
        <v>-680000000000</v>
      </c>
      <c r="P8" s="2">
        <f t="shared" si="5"/>
        <v>-195000000000</v>
      </c>
      <c r="Q8" s="2">
        <f t="shared" si="5"/>
        <v>-1052000000000</v>
      </c>
      <c r="R8" s="2">
        <f t="shared" si="5"/>
        <v>-420000000000</v>
      </c>
      <c r="S8" s="2">
        <f t="shared" si="5"/>
        <v>-236000000000</v>
      </c>
      <c r="T8" s="2">
        <f t="shared" si="5"/>
        <v>-23000000000</v>
      </c>
      <c r="U8" s="2">
        <f t="shared" si="5"/>
        <v>-291000000000</v>
      </c>
      <c r="V8" s="2">
        <f t="shared" si="5"/>
        <v>-259000000000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7.74</v>
      </c>
      <c r="H9" s="3">
        <f>IFERROR(INDEX(D9:G9,COUNT(D9:G9)),"")</f>
        <v>7.74</v>
      </c>
      <c r="I9" s="3">
        <f t="shared" ref="I9:V9" si="6">IFERROR(INDEX(I51:I500,MATCH($C$9,$C$51:$C$500,0)),"")</f>
        <v>10.53</v>
      </c>
      <c r="J9" s="3">
        <f t="shared" si="6"/>
        <v>1.86</v>
      </c>
      <c r="K9" s="3">
        <f t="shared" si="6"/>
        <v>25.36</v>
      </c>
      <c r="L9" s="3">
        <f t="shared" si="6"/>
        <v>30.59</v>
      </c>
      <c r="M9" s="3">
        <f t="shared" si="6"/>
        <v>-86.58</v>
      </c>
      <c r="N9" s="3">
        <f t="shared" si="6"/>
        <v>-52.95</v>
      </c>
      <c r="O9" s="3">
        <f t="shared" si="6"/>
        <v>-98.66</v>
      </c>
      <c r="P9" s="3">
        <f t="shared" si="6"/>
        <v>-28.24</v>
      </c>
      <c r="Q9" s="3">
        <f t="shared" si="6"/>
        <v>-152.77000000000001</v>
      </c>
      <c r="R9" s="3">
        <f t="shared" si="6"/>
        <v>-73.59</v>
      </c>
      <c r="S9" s="3">
        <f t="shared" si="6"/>
        <v>-41.37</v>
      </c>
      <c r="T9" s="3">
        <f t="shared" si="6"/>
        <v>-5.84</v>
      </c>
      <c r="U9" s="3">
        <f t="shared" si="6"/>
        <v>-3884.57</v>
      </c>
      <c r="V9" s="3">
        <f t="shared" si="6"/>
        <v>-3449.59</v>
      </c>
    </row>
    <row r="10" spans="1:22" ht="15.5" x14ac:dyDescent="0.35">
      <c r="C10" t="s">
        <v>17</v>
      </c>
      <c r="D10" s="3">
        <f ca="1">IFERROR(IF(D9=0,"",D2/D9),"")</f>
        <v>43.927648578811372</v>
      </c>
      <c r="I10" s="3">
        <f t="shared" ref="I10:V10" ca="1" si="7">IFERROR(IF(I9=0,"",I2/I9),"")</f>
        <v>47.293447293447294</v>
      </c>
      <c r="J10" s="3">
        <f t="shared" ca="1" si="7"/>
        <v>274.19354838709677</v>
      </c>
      <c r="K10" s="3" t="str">
        <f t="shared" ca="1" si="7"/>
        <v/>
      </c>
      <c r="L10" s="3">
        <f t="shared" ca="1" si="7"/>
        <v>15.495259888852566</v>
      </c>
      <c r="M10" s="3">
        <f t="shared" ca="1" si="7"/>
        <v>-6.5257565257565258</v>
      </c>
      <c r="N10" s="3">
        <f t="shared" ca="1" si="7"/>
        <v>-5.6279508970727097</v>
      </c>
      <c r="O10" s="3">
        <f t="shared" ca="1" si="7"/>
        <v>-2.0068923575917292</v>
      </c>
      <c r="P10" s="3" t="str">
        <f t="shared" ca="1" si="7"/>
        <v/>
      </c>
      <c r="Q10" s="3" t="str">
        <f t="shared" ca="1" si="7"/>
        <v/>
      </c>
      <c r="R10" s="3">
        <f t="shared" ca="1" si="7"/>
        <v>-9.2888191330343801</v>
      </c>
      <c r="S10" s="3">
        <f t="shared" ca="1" si="7"/>
        <v>-19.297152525985016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186977102000</v>
      </c>
      <c r="H11" s="2">
        <f>IFERROR(INDEX(D11:G11,COUNT(D11:G11)),"")</f>
        <v>186977102000</v>
      </c>
      <c r="I11" s="2">
        <f t="shared" ref="I11:V11" si="8">IFERROR(INDEX(I51:I500,MATCH($C$11,$C$51:$C$500,0)),"")</f>
        <v>150429985000</v>
      </c>
      <c r="J11" s="2">
        <f t="shared" si="8"/>
        <v>98340192000</v>
      </c>
      <c r="K11" s="2">
        <f t="shared" si="8"/>
        <v>558211380000</v>
      </c>
      <c r="L11" s="2">
        <f t="shared" si="8"/>
        <v>1438404650000</v>
      </c>
      <c r="M11" s="2">
        <f t="shared" si="8"/>
        <v>770334468000</v>
      </c>
      <c r="N11" s="2">
        <f t="shared" si="8"/>
        <v>1252298329000</v>
      </c>
      <c r="O11" s="2">
        <f t="shared" si="8"/>
        <v>129320049000</v>
      </c>
      <c r="P11" s="2">
        <f t="shared" si="8"/>
        <v>152174691000</v>
      </c>
      <c r="Q11" s="2">
        <f t="shared" si="8"/>
        <v>201516169000</v>
      </c>
      <c r="R11" s="2">
        <f t="shared" si="8"/>
        <v>104682820000</v>
      </c>
      <c r="S11" s="2">
        <f t="shared" si="8"/>
        <v>382973218132</v>
      </c>
      <c r="T11" s="2">
        <f t="shared" si="8"/>
        <v>11311274890</v>
      </c>
      <c r="U11" s="2">
        <f t="shared" si="8"/>
        <v>6367919242</v>
      </c>
      <c r="V11" s="2">
        <f t="shared" si="8"/>
        <v>6308840777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1441000000000</v>
      </c>
      <c r="H12" s="2">
        <f>IFERROR(INDEX(D12:G12,COUNT(D12:G12)),"")</f>
        <v>1441000000000</v>
      </c>
      <c r="I12" s="2">
        <f t="shared" ref="I12:V12" si="9">IFERROR(INDEX(I51:I500,MATCH($C$12,$C$51:$C$500,0)),"")</f>
        <v>1487000000000</v>
      </c>
      <c r="J12" s="2">
        <f t="shared" si="9"/>
        <v>1458000000000</v>
      </c>
      <c r="K12" s="2">
        <f t="shared" si="9"/>
        <v>854000000000</v>
      </c>
      <c r="L12" s="2">
        <f t="shared" si="9"/>
        <v>-261000000000</v>
      </c>
      <c r="M12" s="2">
        <f t="shared" si="9"/>
        <v>21000000000</v>
      </c>
      <c r="N12" s="2">
        <f t="shared" si="9"/>
        <v>-579000000000</v>
      </c>
      <c r="O12" s="2">
        <f t="shared" si="9"/>
        <v>666000000000</v>
      </c>
      <c r="P12" s="2">
        <f t="shared" si="9"/>
        <v>428000000000</v>
      </c>
      <c r="Q12" s="2">
        <f t="shared" si="9"/>
        <v>325000000000</v>
      </c>
      <c r="R12" s="2">
        <f t="shared" si="9"/>
        <v>415000000000</v>
      </c>
      <c r="S12" s="2">
        <f t="shared" si="9"/>
        <v>204000000000</v>
      </c>
      <c r="T12" s="2">
        <f t="shared" si="9"/>
        <v>586000000000</v>
      </c>
      <c r="U12" s="2">
        <f t="shared" si="9"/>
        <v>556000000000</v>
      </c>
      <c r="V12" s="2">
        <f t="shared" si="9"/>
        <v>391000000000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1628000000000</v>
      </c>
      <c r="H13" s="2">
        <f>IFERROR(INDEX(D13:G13,COUNT(D13:G13)),"")</f>
        <v>1628000000000</v>
      </c>
      <c r="I13" s="2">
        <f t="shared" ref="I13:V13" si="10">IFERROR(INDEX(I51:I500,MATCH($C$13,$C$51:$C$500,0)),"")</f>
        <v>1637000000000</v>
      </c>
      <c r="J13" s="2">
        <f t="shared" si="10"/>
        <v>1557000000000</v>
      </c>
      <c r="K13" s="2">
        <f t="shared" si="10"/>
        <v>1412000000000</v>
      </c>
      <c r="L13" s="2">
        <f t="shared" si="10"/>
        <v>1177000000000</v>
      </c>
      <c r="M13" s="2">
        <f t="shared" si="10"/>
        <v>791000000000</v>
      </c>
      <c r="N13" s="2">
        <f t="shared" si="10"/>
        <v>674000000000</v>
      </c>
      <c r="O13" s="2">
        <f t="shared" si="10"/>
        <v>795000000000</v>
      </c>
      <c r="P13" s="2">
        <f t="shared" si="10"/>
        <v>580000000000</v>
      </c>
      <c r="Q13" s="2">
        <f t="shared" si="10"/>
        <v>526000000000</v>
      </c>
      <c r="R13" s="2">
        <f t="shared" si="10"/>
        <v>520000000000</v>
      </c>
      <c r="S13" s="2">
        <f t="shared" si="10"/>
        <v>587000000000</v>
      </c>
      <c r="T13" s="2">
        <f t="shared" si="10"/>
        <v>597000000000</v>
      </c>
      <c r="U13" s="2">
        <f t="shared" si="10"/>
        <v>563000000000</v>
      </c>
      <c r="V13" s="2">
        <f t="shared" si="10"/>
        <v>397000000000</v>
      </c>
    </row>
    <row r="14" spans="1:22" ht="15.5" x14ac:dyDescent="0.35">
      <c r="C14" t="s">
        <v>26</v>
      </c>
      <c r="D14" s="2">
        <f>IFERROR(INDEX(D51:D500,MATCH($C$14,$C$51:$C$500,0)),"")</f>
        <v>-34075195000</v>
      </c>
      <c r="H14" s="2">
        <f>IFERROR(SUM(D14:G14)*(4/MAX(1,COUNT(D14:G14))),"")</f>
        <v>-136300780000</v>
      </c>
      <c r="I14" s="2">
        <f t="shared" ref="I14:V14" si="11">IFERROR(INDEX(I51:I500,MATCH($C$14,$C$51:$C$500,0)),"")</f>
        <v>-157617614000</v>
      </c>
      <c r="J14" s="2">
        <f t="shared" si="11"/>
        <v>-161126989000</v>
      </c>
      <c r="K14" s="2">
        <f t="shared" si="11"/>
        <v>-138961130000</v>
      </c>
      <c r="L14" s="2">
        <f t="shared" si="11"/>
        <v>-73633764000</v>
      </c>
      <c r="M14" s="2">
        <f t="shared" si="11"/>
        <v>-49809502000</v>
      </c>
      <c r="N14" s="2">
        <f t="shared" si="11"/>
        <v>-100038486000</v>
      </c>
      <c r="O14" s="2">
        <f t="shared" si="11"/>
        <v>-53750855000</v>
      </c>
      <c r="P14" s="2">
        <f t="shared" si="11"/>
        <v>-47461982000</v>
      </c>
      <c r="Q14" s="2">
        <f t="shared" si="11"/>
        <v>-52254004000</v>
      </c>
      <c r="R14" s="2">
        <f t="shared" si="11"/>
        <v>-46805858000</v>
      </c>
      <c r="S14" s="2">
        <f t="shared" si="11"/>
        <v>-51843262964</v>
      </c>
      <c r="T14" s="2">
        <f t="shared" si="11"/>
        <v>-43863297461</v>
      </c>
      <c r="U14" s="2">
        <f t="shared" si="11"/>
        <v>-36054242139</v>
      </c>
      <c r="V14" s="2">
        <f t="shared" si="11"/>
        <v>-16252673404</v>
      </c>
    </row>
    <row r="15" spans="1:22" ht="15.5" x14ac:dyDescent="0.35">
      <c r="C15" t="s">
        <v>27</v>
      </c>
      <c r="D15" s="2">
        <f>IFERROR(INDEX(D51:D500,MATCH($C$15,$C$51:$C$500,0)),"")</f>
        <v>-9212022000</v>
      </c>
      <c r="H15" s="2">
        <f>IFERROR(SUM(D15:G15)*(4/MAX(1,COUNT(D15:G15))),"")</f>
        <v>-36848088000</v>
      </c>
      <c r="I15" s="2">
        <f t="shared" ref="I15:V15" si="12">IFERROR(INDEX(I51:I500,MATCH($C$15,$C$51:$C$500,0)),"")</f>
        <v>-34259315000</v>
      </c>
      <c r="J15" s="2">
        <f t="shared" si="12"/>
        <v>-35125812000</v>
      </c>
      <c r="K15" s="2">
        <f t="shared" si="12"/>
        <v>-34433932000</v>
      </c>
      <c r="L15" s="2">
        <f t="shared" si="12"/>
        <v>-32044482000</v>
      </c>
      <c r="M15" s="2">
        <f t="shared" si="12"/>
        <v>-25921830000</v>
      </c>
      <c r="N15" s="2">
        <f t="shared" si="12"/>
        <v>-33533696000</v>
      </c>
      <c r="O15" s="2">
        <f t="shared" si="12"/>
        <v>-33702906000</v>
      </c>
      <c r="P15" s="2">
        <f t="shared" si="12"/>
        <v>-32250000</v>
      </c>
      <c r="Q15" s="2">
        <f t="shared" si="12"/>
        <v>-20986487000</v>
      </c>
      <c r="R15" s="2">
        <f t="shared" si="12"/>
        <v>-17623957000</v>
      </c>
      <c r="S15" s="2">
        <f t="shared" si="12"/>
        <v>-16349157890</v>
      </c>
      <c r="T15" s="2">
        <f t="shared" si="12"/>
        <v>-14191829494</v>
      </c>
      <c r="U15" s="2">
        <f t="shared" si="12"/>
        <v>-12201025341</v>
      </c>
      <c r="V15" s="2">
        <f t="shared" si="12"/>
        <v>-6298258683</v>
      </c>
    </row>
    <row r="16" spans="1:22" ht="15.5" x14ac:dyDescent="0.35">
      <c r="C16" t="s">
        <v>28</v>
      </c>
      <c r="D16" s="2">
        <f>IFERROR(INDEX(D51:D500,MATCH($C$16,$C$51:$C$500,0)),"")</f>
        <v>59416702000</v>
      </c>
      <c r="H16" s="2">
        <f>IFERROR(SUM(D16:G16)*(4/MAX(1,COUNT(D16:G16))),"")</f>
        <v>237666808000</v>
      </c>
      <c r="I16" s="2">
        <f t="shared" ref="I16:V16" si="13">IFERROR(INDEX(I51:I500,MATCH($C$16,$C$51:$C$500,0)),"")</f>
        <v>104984376000</v>
      </c>
      <c r="J16" s="2">
        <f t="shared" si="13"/>
        <v>285617172000</v>
      </c>
      <c r="K16" s="2">
        <f t="shared" si="13"/>
        <v>147787501000</v>
      </c>
      <c r="L16" s="2">
        <f t="shared" si="13"/>
        <v>226590656000</v>
      </c>
      <c r="M16" s="2">
        <f t="shared" si="13"/>
        <v>392184527000</v>
      </c>
      <c r="N16" s="2">
        <f t="shared" si="13"/>
        <v>-55544855000</v>
      </c>
      <c r="O16" s="2">
        <f t="shared" si="13"/>
        <v>307524098000</v>
      </c>
      <c r="P16" s="2">
        <f t="shared" si="13"/>
        <v>281345367000</v>
      </c>
      <c r="Q16" s="2">
        <f t="shared" si="13"/>
        <v>314051068000</v>
      </c>
      <c r="R16" s="2">
        <f t="shared" si="13"/>
        <v>416830954000</v>
      </c>
      <c r="S16" s="2">
        <f t="shared" si="13"/>
        <v>131002660277</v>
      </c>
      <c r="T16" s="2">
        <f t="shared" si="13"/>
        <v>309395043246</v>
      </c>
      <c r="U16" s="2">
        <f t="shared" si="13"/>
        <v>174186888828</v>
      </c>
      <c r="V16" s="2">
        <f t="shared" si="13"/>
        <v>372338319302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2342600000000</v>
      </c>
      <c r="H20" s="2">
        <f t="shared" ref="H20:V20" ca="1" si="14">IFERROR(H21*H2,"")</f>
        <v>2342600000000</v>
      </c>
      <c r="I20" s="2">
        <f t="shared" ca="1" si="14"/>
        <v>3431220000000</v>
      </c>
      <c r="J20" s="2">
        <f t="shared" ca="1" si="14"/>
        <v>3513900000000</v>
      </c>
      <c r="K20" s="2" t="str">
        <f t="shared" ca="1" si="14"/>
        <v/>
      </c>
      <c r="L20" s="2">
        <f t="shared" ca="1" si="14"/>
        <v>3265860000000</v>
      </c>
      <c r="M20" s="2">
        <f t="shared" ca="1" si="14"/>
        <v>3892850000000</v>
      </c>
      <c r="N20" s="2">
        <f t="shared" ca="1" si="14"/>
        <v>2053220000000</v>
      </c>
      <c r="O20" s="2">
        <f t="shared" ca="1" si="14"/>
        <v>1364220000000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3903151582000</v>
      </c>
      <c r="S20" s="2">
        <f t="shared" ca="1" si="14"/>
        <v>4558425472000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6890000000</v>
      </c>
      <c r="H21" s="2">
        <f>IFERROR(INDEX(D21:G21,COUNT(D21:G21)),"")</f>
        <v>6890000000</v>
      </c>
      <c r="I21" s="2">
        <f t="shared" ref="I21:V21" si="15">IFERROR(INDEX(I51:I500,MATCH($C$7,$C$51:$C$500,0)),"")</f>
        <v>6890000000</v>
      </c>
      <c r="J21" s="2">
        <f t="shared" si="15"/>
        <v>6890000000</v>
      </c>
      <c r="K21" s="2">
        <f t="shared" si="15"/>
        <v>6890000000</v>
      </c>
      <c r="L21" s="2">
        <f t="shared" si="15"/>
        <v>6890000000</v>
      </c>
      <c r="M21" s="2">
        <f t="shared" si="15"/>
        <v>6890000000</v>
      </c>
      <c r="N21" s="2">
        <f t="shared" si="15"/>
        <v>6890000000</v>
      </c>
      <c r="O21" s="2">
        <f t="shared" si="15"/>
        <v>6890000000</v>
      </c>
      <c r="P21" s="2">
        <f t="shared" si="15"/>
        <v>6890000000</v>
      </c>
      <c r="Q21" s="2">
        <f t="shared" si="15"/>
        <v>6890000000</v>
      </c>
      <c r="R21" s="2">
        <f t="shared" si="15"/>
        <v>5710000000</v>
      </c>
      <c r="S21" s="2">
        <f t="shared" si="15"/>
        <v>5710000000</v>
      </c>
      <c r="T21" s="2">
        <f t="shared" si="15"/>
        <v>4000000000</v>
      </c>
      <c r="U21" s="2">
        <f t="shared" si="15"/>
        <v>70000000</v>
      </c>
      <c r="V21" s="2">
        <f t="shared" si="15"/>
        <v>70000000</v>
      </c>
    </row>
    <row r="23" spans="1:22" ht="15.5" x14ac:dyDescent="0.35">
      <c r="B23" t="s">
        <v>53</v>
      </c>
      <c r="C23" t="s">
        <v>54</v>
      </c>
      <c r="D23" s="3">
        <f>IFERROR(D5/D6*100,"")</f>
        <v>0.90245065108081857</v>
      </c>
      <c r="H23" s="3">
        <f t="shared" ref="H23:V23" si="16">IFERROR(H5/H6*100,"")</f>
        <v>3.6098026043232743</v>
      </c>
      <c r="I23" s="3">
        <f t="shared" si="16"/>
        <v>1.4253775670687372</v>
      </c>
      <c r="J23" s="3">
        <f t="shared" si="16"/>
        <v>5.0637527688685626</v>
      </c>
      <c r="K23" s="3">
        <f t="shared" si="16"/>
        <v>1.9748797283859503</v>
      </c>
      <c r="L23" s="3">
        <f t="shared" si="16"/>
        <v>1.7411168602454845</v>
      </c>
      <c r="M23" s="3">
        <f t="shared" si="16"/>
        <v>3.2414591847910299</v>
      </c>
      <c r="N23" s="3">
        <f t="shared" si="16"/>
        <v>-2.6446734307547777</v>
      </c>
      <c r="O23" s="3">
        <f t="shared" si="16"/>
        <v>2.0002436843325864</v>
      </c>
      <c r="P23" s="3">
        <f t="shared" si="16"/>
        <v>4.1508061781063779</v>
      </c>
      <c r="Q23" s="3">
        <f t="shared" si="16"/>
        <v>5.3805208987585633</v>
      </c>
      <c r="R23" s="3">
        <f t="shared" si="16"/>
        <v>10.41821989519773</v>
      </c>
      <c r="S23" s="3">
        <f t="shared" si="16"/>
        <v>4.5168844194536026</v>
      </c>
      <c r="T23" s="3">
        <f t="shared" si="16"/>
        <v>19.787926666921404</v>
      </c>
      <c r="U23" s="3">
        <f t="shared" si="16"/>
        <v>10.432328595224623</v>
      </c>
      <c r="V23" s="3">
        <f t="shared" si="16"/>
        <v>44.477701720869952</v>
      </c>
    </row>
    <row r="24" spans="1:22" ht="15.5" x14ac:dyDescent="0.35">
      <c r="C24" t="s">
        <v>55</v>
      </c>
      <c r="D24" s="4">
        <f>IFERROR(_xlfn.RRI(5,I23,D23),"")</f>
        <v>-8.7361661971227411E-2</v>
      </c>
      <c r="H24" s="4">
        <f t="shared" ref="H24:V24" si="17">IFERROR(_xlfn.RRI(5,M23,H23),"")</f>
        <v>2.175925284628577E-2</v>
      </c>
      <c r="I24" s="4" t="str">
        <f t="shared" si="17"/>
        <v/>
      </c>
      <c r="J24" s="4">
        <f t="shared" si="17"/>
        <v>0.20414258915664529</v>
      </c>
      <c r="K24" s="4">
        <f t="shared" si="17"/>
        <v>-0.138050862376497</v>
      </c>
      <c r="L24" s="4">
        <f t="shared" si="17"/>
        <v>-0.20200399033122185</v>
      </c>
      <c r="M24" s="4">
        <f t="shared" si="17"/>
        <v>-0.20824756527383836</v>
      </c>
      <c r="N24" s="4" t="str">
        <f t="shared" si="17"/>
        <v/>
      </c>
      <c r="O24" s="4">
        <f t="shared" si="17"/>
        <v>-0.36768057576556901</v>
      </c>
      <c r="P24" s="4">
        <f t="shared" si="17"/>
        <v>-0.16833152545090224</v>
      </c>
      <c r="Q24" s="4">
        <f t="shared" si="17"/>
        <v>-0.3445547855742479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6.34</v>
      </c>
      <c r="H25" s="3">
        <f>IFERROR(INDEX(D25:G25,COUNT(D25:G25)),"")</f>
        <v>6.34</v>
      </c>
      <c r="I25" s="3">
        <f t="shared" ref="I25:V25" si="18">IFERROR(INDEX(I51:I500,MATCH($C$25,$C$51:$C$500,0)),"")</f>
        <v>9.18</v>
      </c>
      <c r="J25" s="3">
        <f t="shared" si="18"/>
        <v>35.1</v>
      </c>
      <c r="K25" s="3">
        <f t="shared" si="18"/>
        <v>13.4</v>
      </c>
      <c r="L25" s="3">
        <f t="shared" si="18"/>
        <v>15.56</v>
      </c>
      <c r="M25" s="3">
        <f t="shared" si="18"/>
        <v>28.86</v>
      </c>
      <c r="N25" s="3">
        <f t="shared" si="18"/>
        <v>-22.04</v>
      </c>
      <c r="O25" s="3">
        <f t="shared" si="18"/>
        <v>16.43</v>
      </c>
      <c r="P25" s="3">
        <f t="shared" si="18"/>
        <v>32</v>
      </c>
      <c r="Q25" s="3">
        <f t="shared" si="18"/>
        <v>36.619999999999997</v>
      </c>
      <c r="R25" s="3">
        <f t="shared" si="18"/>
        <v>59.88</v>
      </c>
      <c r="S25" s="3">
        <f t="shared" si="18"/>
        <v>20.02</v>
      </c>
      <c r="T25" s="3">
        <f t="shared" si="18"/>
        <v>71.61</v>
      </c>
      <c r="U25" s="3">
        <f t="shared" si="18"/>
        <v>1207.0899999999999</v>
      </c>
      <c r="V25" s="3">
        <f t="shared" si="18"/>
        <v>4185.74</v>
      </c>
    </row>
    <row r="26" spans="1:22" ht="15.5" x14ac:dyDescent="0.35">
      <c r="C26" t="s">
        <v>58</v>
      </c>
      <c r="D26" s="4">
        <f>IFERROR(_xlfn.RRI(5,I25,D25),"")</f>
        <v>-7.1355875445830774E-2</v>
      </c>
      <c r="H26" s="4">
        <f t="shared" ref="H26:V26" si="19">IFERROR(_xlfn.RRI(5,M25,H25),"")</f>
        <v>-0.26148624897880068</v>
      </c>
      <c r="I26" s="4" t="str">
        <f t="shared" si="19"/>
        <v/>
      </c>
      <c r="J26" s="4">
        <f t="shared" si="19"/>
        <v>0.16394889031894055</v>
      </c>
      <c r="K26" s="4">
        <f t="shared" si="19"/>
        <v>-0.15978396792507232</v>
      </c>
      <c r="L26" s="4">
        <f t="shared" si="19"/>
        <v>-0.15732860740586552</v>
      </c>
      <c r="M26" s="4">
        <f t="shared" si="19"/>
        <v>-0.13582259486767667</v>
      </c>
      <c r="N26" s="4" t="str">
        <f t="shared" si="19"/>
        <v/>
      </c>
      <c r="O26" s="4">
        <f t="shared" si="19"/>
        <v>-0.25504030250939247</v>
      </c>
      <c r="P26" s="4">
        <f t="shared" si="19"/>
        <v>-0.51618195165183989</v>
      </c>
      <c r="Q26" s="4">
        <f t="shared" si="19"/>
        <v>-0.612395135992716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13.474490130624092</v>
      </c>
      <c r="H27" s="3">
        <f t="shared" ref="H27:V27" si="20">IFERROR(H4/H21,"")</f>
        <v>53.897960522496369</v>
      </c>
      <c r="I27" s="3">
        <f t="shared" si="20"/>
        <v>51.619355297532657</v>
      </c>
      <c r="J27" s="3">
        <f t="shared" si="20"/>
        <v>49.829442525399131</v>
      </c>
      <c r="K27" s="3">
        <f t="shared" si="20"/>
        <v>50.558630624092885</v>
      </c>
      <c r="L27" s="3">
        <f t="shared" si="20"/>
        <v>48.552029172714079</v>
      </c>
      <c r="M27" s="3">
        <f t="shared" si="20"/>
        <v>45.946637590711177</v>
      </c>
      <c r="N27" s="3">
        <f t="shared" si="20"/>
        <v>48.879071262699561</v>
      </c>
      <c r="O27" s="3">
        <f t="shared" si="20"/>
        <v>48.474219593613931</v>
      </c>
      <c r="P27" s="3">
        <f t="shared" si="20"/>
        <v>43.430201306240932</v>
      </c>
      <c r="Q27" s="3">
        <f t="shared" si="20"/>
        <v>30.30394716981132</v>
      </c>
      <c r="R27" s="3">
        <f t="shared" si="20"/>
        <v>30.703983187390541</v>
      </c>
      <c r="S27" s="3">
        <f t="shared" si="20"/>
        <v>28.632500682661995</v>
      </c>
      <c r="T27" s="3">
        <f t="shared" si="20"/>
        <v>35.479573733499997</v>
      </c>
      <c r="U27" s="3">
        <f t="shared" si="20"/>
        <v>1706.9490563428571</v>
      </c>
      <c r="V27" s="3">
        <f t="shared" si="20"/>
        <v>886.66290007142857</v>
      </c>
    </row>
    <row r="28" spans="1:22" ht="15.5" x14ac:dyDescent="0.35">
      <c r="C28" t="s">
        <v>60</v>
      </c>
      <c r="D28" s="4">
        <f>IFERROR(_xlfn.RRI(5,I27,D27),"")</f>
        <v>-0.23556607423232978</v>
      </c>
      <c r="H28" s="4">
        <f t="shared" ref="H28:V28" si="21">IFERROR(_xlfn.RRI(5,M27,H27),"")</f>
        <v>3.2437378508683778E-2</v>
      </c>
      <c r="I28" s="4">
        <f t="shared" si="21"/>
        <v>1.0969203447500409E-2</v>
      </c>
      <c r="J28" s="4">
        <f t="shared" si="21"/>
        <v>5.5300189871665406E-3</v>
      </c>
      <c r="K28" s="4">
        <f t="shared" si="21"/>
        <v>3.0862382726967175E-2</v>
      </c>
      <c r="L28" s="4">
        <f t="shared" si="21"/>
        <v>9.8858158722604506E-2</v>
      </c>
      <c r="M28" s="4">
        <f t="shared" si="21"/>
        <v>8.3956372902270537E-2</v>
      </c>
      <c r="N28" s="4">
        <f t="shared" si="21"/>
        <v>0.1128912635936179</v>
      </c>
      <c r="O28" s="4">
        <f t="shared" si="21"/>
        <v>6.4403971953685968E-2</v>
      </c>
      <c r="P28" s="4">
        <f t="shared" si="21"/>
        <v>-0.5201403239250646</v>
      </c>
      <c r="Q28" s="4">
        <f t="shared" si="21"/>
        <v>-0.49096442772358462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-0.30936819172113289</v>
      </c>
      <c r="I29" s="4">
        <f t="shared" si="22"/>
        <v>-0.7384615384615385</v>
      </c>
      <c r="J29" s="4">
        <f t="shared" si="22"/>
        <v>1.619402985074627</v>
      </c>
      <c r="K29" s="4">
        <f t="shared" si="22"/>
        <v>-0.13881748071979436</v>
      </c>
      <c r="L29" s="4">
        <f t="shared" si="22"/>
        <v>-0.4608454608454608</v>
      </c>
      <c r="M29" s="4">
        <f t="shared" si="22"/>
        <v>-2.309437386569873</v>
      </c>
      <c r="N29" s="4">
        <f t="shared" si="22"/>
        <v>-2.3414485696895921</v>
      </c>
      <c r="O29" s="4">
        <f t="shared" si="22"/>
        <v>-0.48656250000000001</v>
      </c>
      <c r="P29" s="4">
        <f t="shared" si="22"/>
        <v>-0.12616056799563075</v>
      </c>
      <c r="Q29" s="4">
        <f t="shared" si="22"/>
        <v>-0.38844355377421519</v>
      </c>
      <c r="R29" s="4">
        <f t="shared" si="22"/>
        <v>1.991008991008991</v>
      </c>
      <c r="S29" s="4">
        <f t="shared" si="22"/>
        <v>-0.72043010752688175</v>
      </c>
      <c r="T29" s="4">
        <f t="shared" si="22"/>
        <v>-0.94067550886843576</v>
      </c>
      <c r="U29" s="4">
        <f t="shared" si="22"/>
        <v>-0.71161849517648013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4.4142458034004677E-2</v>
      </c>
      <c r="I30" s="4">
        <f t="shared" si="23"/>
        <v>3.592078661568749E-2</v>
      </c>
      <c r="J30" s="4">
        <f t="shared" si="23"/>
        <v>-1.4422623589537482E-2</v>
      </c>
      <c r="K30" s="4">
        <f t="shared" si="23"/>
        <v>4.1328889555588402E-2</v>
      </c>
      <c r="L30" s="4">
        <f t="shared" si="23"/>
        <v>5.6704727889155093E-2</v>
      </c>
      <c r="M30" s="4">
        <f t="shared" si="23"/>
        <v>-5.9993645464908291E-2</v>
      </c>
      <c r="N30" s="4">
        <f t="shared" si="23"/>
        <v>8.3518965850244674E-3</v>
      </c>
      <c r="O30" s="4">
        <f t="shared" si="23"/>
        <v>0.1161407991596892</v>
      </c>
      <c r="P30" s="4">
        <f t="shared" si="23"/>
        <v>0.43315328075498816</v>
      </c>
      <c r="Q30" s="4">
        <f t="shared" si="23"/>
        <v>-1.3028798743724814E-2</v>
      </c>
      <c r="R30" s="4">
        <f t="shared" si="23"/>
        <v>7.2347243703477962E-2</v>
      </c>
      <c r="S30" s="4">
        <f t="shared" si="23"/>
        <v>-0.19298633918966621</v>
      </c>
      <c r="T30" s="4">
        <f t="shared" si="23"/>
        <v>-0.97921462646957069</v>
      </c>
      <c r="U30" s="4">
        <f t="shared" si="23"/>
        <v>0.92513869273807137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682.1</v>
      </c>
      <c r="H32" s="3">
        <f>IFERROR(INDEX(D32:G32,COUNT(D32:G32)),"")</f>
        <v>682.1</v>
      </c>
      <c r="I32" s="3">
        <f t="shared" ref="I32:V32" si="24">IFERROR(INDEX(I51:I500,MATCH($C$32,$C$51:$C$500,0)),"")</f>
        <v>675.76</v>
      </c>
      <c r="J32" s="3">
        <f t="shared" si="24"/>
        <v>677.51</v>
      </c>
      <c r="K32" s="3">
        <f t="shared" si="24"/>
        <v>642.23</v>
      </c>
      <c r="L32" s="3">
        <f t="shared" si="24"/>
        <v>620.38</v>
      </c>
      <c r="M32" s="3">
        <f t="shared" si="24"/>
        <v>604.75</v>
      </c>
      <c r="N32" s="3">
        <f t="shared" si="24"/>
        <v>575.63</v>
      </c>
      <c r="O32" s="3">
        <f t="shared" si="24"/>
        <v>597.80999999999995</v>
      </c>
      <c r="P32" s="3">
        <f t="shared" si="24"/>
        <v>581.46</v>
      </c>
      <c r="Q32" s="3">
        <f t="shared" si="24"/>
        <v>549.42999999999995</v>
      </c>
      <c r="R32" s="3">
        <f t="shared" si="24"/>
        <v>505.85</v>
      </c>
      <c r="S32" s="3">
        <f t="shared" si="24"/>
        <v>445.92</v>
      </c>
      <c r="T32" s="3">
        <f t="shared" si="24"/>
        <v>361.22</v>
      </c>
      <c r="U32" s="3">
        <f t="shared" si="24"/>
        <v>11570.68</v>
      </c>
      <c r="V32" s="3">
        <f t="shared" si="24"/>
        <v>9410.8700000000008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0.52</v>
      </c>
      <c r="H33" s="3">
        <f>IFERROR(INDEX(D33:G33,COUNT(D33:G33)),"")</f>
        <v>0.52</v>
      </c>
      <c r="I33" s="3">
        <f t="shared" ref="I33:V33" si="25">IFERROR(INDEX(I51:I500,MATCH($C$33,$C$51:$C$500,0)),"")</f>
        <v>0.74</v>
      </c>
      <c r="J33" s="3">
        <f t="shared" si="25"/>
        <v>0.75</v>
      </c>
      <c r="K33" s="3">
        <f t="shared" si="25"/>
        <v>0.46</v>
      </c>
      <c r="L33" s="3">
        <f t="shared" si="25"/>
        <v>0.76</v>
      </c>
      <c r="M33" s="3">
        <f t="shared" si="25"/>
        <v>0.93</v>
      </c>
      <c r="N33" s="3">
        <f t="shared" si="25"/>
        <v>0.52</v>
      </c>
      <c r="O33" s="3">
        <f t="shared" si="25"/>
        <v>0.33</v>
      </c>
      <c r="P33" s="3">
        <f t="shared" si="25"/>
        <v>0.89</v>
      </c>
      <c r="Q33" s="3">
        <f t="shared" si="25"/>
        <v>1.04</v>
      </c>
      <c r="R33" s="3">
        <f t="shared" si="25"/>
        <v>1.35</v>
      </c>
      <c r="S33" s="3">
        <f t="shared" si="25"/>
        <v>1.79</v>
      </c>
      <c r="T33" s="3">
        <f t="shared" si="25"/>
        <v>0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55.84</v>
      </c>
      <c r="H34" s="3">
        <f>IFERROR(INDEX(D34:G34,COUNT(D34:G34)),"")</f>
        <v>55.84</v>
      </c>
      <c r="I34" s="3">
        <f t="shared" ref="I34:V34" si="26">IFERROR(INDEX(I51:I500,MATCH($C$34,$C$51:$C$500,0)),"")</f>
        <v>54.25</v>
      </c>
      <c r="J34" s="3">
        <f t="shared" si="26"/>
        <v>14.53</v>
      </c>
      <c r="K34" s="3">
        <f t="shared" si="26"/>
        <v>22.24</v>
      </c>
      <c r="L34" s="3">
        <f t="shared" si="26"/>
        <v>30.46</v>
      </c>
      <c r="M34" s="3">
        <f t="shared" si="26"/>
        <v>19.579999999999998</v>
      </c>
      <c r="N34" s="3">
        <f t="shared" si="26"/>
        <v>-13.52</v>
      </c>
      <c r="O34" s="3">
        <f t="shared" si="26"/>
        <v>12.05</v>
      </c>
      <c r="P34" s="3">
        <f t="shared" si="26"/>
        <v>16.25</v>
      </c>
      <c r="Q34" s="3">
        <f t="shared" si="26"/>
        <v>15.57</v>
      </c>
      <c r="R34" s="3">
        <f t="shared" si="26"/>
        <v>11.44</v>
      </c>
      <c r="S34" s="3">
        <f t="shared" si="26"/>
        <v>39.909999999999997</v>
      </c>
      <c r="T34" s="3">
        <f t="shared" si="26"/>
        <v>0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26.27</v>
      </c>
      <c r="H35" s="3">
        <f>IFERROR(INDEX(D35:G35,COUNT(D35:G35)),"")</f>
        <v>26.27</v>
      </c>
      <c r="I35" s="3">
        <f t="shared" ref="I35:V35" si="27">IFERROR(INDEX(I51:I500,MATCH($C$35,$C$51:$C$500,0)),"")</f>
        <v>9.65</v>
      </c>
      <c r="J35" s="3">
        <f t="shared" si="27"/>
        <v>10.23</v>
      </c>
      <c r="K35" s="3">
        <f t="shared" si="27"/>
        <v>5.89</v>
      </c>
      <c r="L35" s="3">
        <f t="shared" si="27"/>
        <v>9.76</v>
      </c>
      <c r="M35" s="3">
        <f t="shared" si="27"/>
        <v>12.3</v>
      </c>
      <c r="N35" s="3">
        <f t="shared" si="27"/>
        <v>6.1</v>
      </c>
      <c r="O35" s="3">
        <f t="shared" si="27"/>
        <v>4.08</v>
      </c>
      <c r="P35" s="3">
        <f t="shared" si="27"/>
        <v>11.97</v>
      </c>
      <c r="Q35" s="3">
        <f t="shared" si="27"/>
        <v>18.809999999999999</v>
      </c>
      <c r="R35" s="3">
        <f t="shared" si="27"/>
        <v>22.33</v>
      </c>
      <c r="S35" s="3">
        <f t="shared" si="27"/>
        <v>27.93</v>
      </c>
      <c r="T35" s="3">
        <f t="shared" si="27"/>
        <v>0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0.45810000000000001</v>
      </c>
      <c r="I36" s="4">
        <f t="shared" si="28"/>
        <v>1.2654000000000001</v>
      </c>
      <c r="J36" s="4">
        <f t="shared" si="28"/>
        <v>0.33069999999999999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11.61</v>
      </c>
      <c r="I37" s="3">
        <f t="shared" si="29"/>
        <v>11.61</v>
      </c>
      <c r="J37" s="3">
        <f t="shared" si="29"/>
        <v>11.61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92839237000</v>
      </c>
      <c r="E51" s="5">
        <v>90202725000</v>
      </c>
      <c r="F51" s="5">
        <v>90320440000</v>
      </c>
      <c r="G51" s="5">
        <v>88886073000</v>
      </c>
      <c r="I51" s="5">
        <v>355657358000</v>
      </c>
      <c r="J51" s="5">
        <v>343324859000</v>
      </c>
      <c r="K51" s="5">
        <v>348348965000</v>
      </c>
      <c r="L51" s="5">
        <v>334523481000</v>
      </c>
      <c r="M51" s="5">
        <v>316572333000</v>
      </c>
      <c r="N51" s="5">
        <v>336776801000</v>
      </c>
      <c r="O51" s="5">
        <v>333987373000</v>
      </c>
      <c r="P51" s="5">
        <v>299234087000</v>
      </c>
      <c r="Q51" s="5">
        <v>208794196000</v>
      </c>
      <c r="R51" s="5">
        <v>175319744000</v>
      </c>
      <c r="S51" s="5">
        <v>163491578898</v>
      </c>
      <c r="T51" s="5">
        <v>141918294934</v>
      </c>
      <c r="U51" s="5">
        <v>119486433944</v>
      </c>
      <c r="V51" s="5">
        <v>62066403005</v>
      </c>
    </row>
    <row r="52" spans="2:22" ht="15.5" x14ac:dyDescent="0.35">
      <c r="C52" t="s">
        <v>85</v>
      </c>
      <c r="N52" s="5">
        <v>-27384731000</v>
      </c>
      <c r="O52" s="5">
        <v>-28566318000</v>
      </c>
      <c r="P52" s="5">
        <v>-25395621000</v>
      </c>
      <c r="Q52" s="5">
        <v>-20146444000</v>
      </c>
      <c r="R52" s="5">
        <v>-18444498000</v>
      </c>
      <c r="S52" s="5">
        <v>-16059572314</v>
      </c>
      <c r="T52" s="5">
        <v>-13083999855</v>
      </c>
      <c r="U52" s="5">
        <v>-5940210334</v>
      </c>
      <c r="V52" s="5">
        <v>-3886481095</v>
      </c>
    </row>
    <row r="53" spans="2:22" ht="15.5" x14ac:dyDescent="0.35">
      <c r="C53" t="s">
        <v>86</v>
      </c>
      <c r="D53" s="5">
        <v>92839237000</v>
      </c>
      <c r="E53" s="5">
        <v>90202725000</v>
      </c>
      <c r="F53" s="5">
        <v>90320440000</v>
      </c>
      <c r="G53" s="5">
        <v>88886073000</v>
      </c>
      <c r="I53" s="5">
        <v>355657358000</v>
      </c>
      <c r="J53" s="5">
        <v>343324859000</v>
      </c>
      <c r="K53" s="5">
        <v>348348965000</v>
      </c>
      <c r="L53" s="5">
        <v>334523481000</v>
      </c>
      <c r="M53" s="5">
        <v>316572333000</v>
      </c>
      <c r="N53" s="5">
        <v>309392070000</v>
      </c>
      <c r="O53" s="5">
        <v>305421055000</v>
      </c>
      <c r="P53" s="5">
        <v>273838466000</v>
      </c>
      <c r="Q53" s="5">
        <v>188647752000</v>
      </c>
      <c r="R53" s="5">
        <v>156875246000</v>
      </c>
      <c r="S53" s="5">
        <v>147432006584</v>
      </c>
      <c r="T53" s="5">
        <v>128834295079</v>
      </c>
      <c r="U53" s="5">
        <v>113546223610</v>
      </c>
      <c r="V53" s="5">
        <v>58179921910</v>
      </c>
    </row>
    <row r="54" spans="2:22" ht="15.5" x14ac:dyDescent="0.35">
      <c r="C54" t="s">
        <v>87</v>
      </c>
      <c r="D54" s="5">
        <v>-27323597000</v>
      </c>
      <c r="E54" s="5">
        <v>-32002357000</v>
      </c>
      <c r="F54" s="5">
        <v>-60163915000</v>
      </c>
      <c r="G54" s="5">
        <v>-32032101000</v>
      </c>
      <c r="I54" s="5">
        <v>-150923431000</v>
      </c>
      <c r="J54" s="5">
        <v>-138513185000</v>
      </c>
      <c r="K54" s="5">
        <v>-131554382000</v>
      </c>
      <c r="L54" s="5">
        <v>-118553179000</v>
      </c>
      <c r="M54" s="5">
        <v>-117950147000</v>
      </c>
      <c r="N54" s="5">
        <v>-96246339000</v>
      </c>
      <c r="O54" s="5">
        <v>-59996413000</v>
      </c>
      <c r="P54" s="5">
        <v>-57539108000</v>
      </c>
      <c r="Q54" s="5">
        <v>-46202744000</v>
      </c>
      <c r="R54" s="5">
        <v>-39143379000</v>
      </c>
      <c r="S54" s="5">
        <v>-25754380109</v>
      </c>
      <c r="T54" s="5">
        <v>-14583645052</v>
      </c>
      <c r="U54" s="5">
        <v>-7944456616</v>
      </c>
      <c r="V54" s="5">
        <v>-9339758874</v>
      </c>
    </row>
    <row r="55" spans="2:22" ht="15.5" x14ac:dyDescent="0.35">
      <c r="C55" t="s">
        <v>88</v>
      </c>
      <c r="D55" s="5">
        <v>-27323597000</v>
      </c>
      <c r="E55" s="5">
        <v>-32002357000</v>
      </c>
      <c r="F55" s="5">
        <v>-60163915000</v>
      </c>
      <c r="G55" s="5">
        <v>-32032101000</v>
      </c>
      <c r="I55" s="5">
        <v>-150923431000</v>
      </c>
      <c r="J55" s="5">
        <v>-138513185000</v>
      </c>
      <c r="K55" s="5">
        <v>-131554382000</v>
      </c>
      <c r="L55" s="5">
        <v>-118553179000</v>
      </c>
      <c r="M55" s="5">
        <v>-117950147000</v>
      </c>
      <c r="N55" s="5">
        <v>-96246339000</v>
      </c>
      <c r="O55" s="5">
        <v>-59996413000</v>
      </c>
      <c r="P55" s="5">
        <v>-57539108000</v>
      </c>
      <c r="Q55" s="5">
        <v>-46202744000</v>
      </c>
      <c r="R55" s="5">
        <v>-39143379000</v>
      </c>
      <c r="S55" s="5">
        <v>-25754380109</v>
      </c>
      <c r="T55" s="5">
        <v>-14583645052</v>
      </c>
      <c r="U55" s="5">
        <v>-7944456616</v>
      </c>
      <c r="V55" s="5">
        <v>-9339758874</v>
      </c>
    </row>
    <row r="56" spans="2:22" ht="15.5" x14ac:dyDescent="0.35">
      <c r="C56" t="s">
        <v>91</v>
      </c>
      <c r="D56" s="5">
        <v>65515640000</v>
      </c>
      <c r="E56" s="5">
        <v>58200368000</v>
      </c>
      <c r="F56" s="5">
        <v>30156525000</v>
      </c>
      <c r="G56" s="5">
        <v>56853972000</v>
      </c>
      <c r="I56" s="5">
        <v>204733927000</v>
      </c>
      <c r="J56" s="5">
        <v>204811674000</v>
      </c>
      <c r="K56" s="5">
        <v>216794583000</v>
      </c>
      <c r="L56" s="5">
        <v>215970302000</v>
      </c>
      <c r="M56" s="5">
        <v>198622186000</v>
      </c>
      <c r="N56" s="5">
        <v>213145731000</v>
      </c>
      <c r="O56" s="5">
        <v>245424642000</v>
      </c>
      <c r="P56" s="5">
        <v>216299358000</v>
      </c>
      <c r="Q56" s="5">
        <v>142445008000</v>
      </c>
      <c r="R56" s="5">
        <v>117731867000</v>
      </c>
      <c r="S56" s="5">
        <v>121677626475</v>
      </c>
      <c r="T56" s="5">
        <v>114250650027</v>
      </c>
      <c r="U56" s="5">
        <v>105601766994</v>
      </c>
      <c r="V56" s="5">
        <v>48840163036</v>
      </c>
    </row>
    <row r="57" spans="2:22" ht="15.5" x14ac:dyDescent="0.35">
      <c r="C57" t="s">
        <v>92</v>
      </c>
      <c r="D57" s="5">
        <v>-6098938000</v>
      </c>
      <c r="E57" s="5">
        <v>-33342852000</v>
      </c>
      <c r="F57" s="5">
        <v>-6437314000</v>
      </c>
      <c r="G57" s="5">
        <v>-32276746000</v>
      </c>
      <c r="I57" s="5">
        <v>-99749551000</v>
      </c>
      <c r="J57" s="5">
        <v>80805498000</v>
      </c>
      <c r="K57" s="5">
        <v>-69007082000</v>
      </c>
      <c r="L57" s="5">
        <v>10620354000</v>
      </c>
      <c r="M57" s="5">
        <v>193562341000</v>
      </c>
      <c r="N57" s="5">
        <v>-268690586000</v>
      </c>
      <c r="O57" s="5">
        <v>62099456000</v>
      </c>
      <c r="P57" s="5">
        <v>65046009000</v>
      </c>
      <c r="Q57" s="5">
        <v>171606060000</v>
      </c>
      <c r="R57" s="5">
        <v>299099087000</v>
      </c>
      <c r="S57" s="5">
        <v>9325033802</v>
      </c>
      <c r="T57" s="5">
        <v>195144393219</v>
      </c>
      <c r="U57" s="5">
        <v>68585121834</v>
      </c>
      <c r="V57" s="5">
        <v>323498156266</v>
      </c>
    </row>
    <row r="58" spans="2:22" ht="15.5" x14ac:dyDescent="0.35">
      <c r="C58" t="s">
        <v>26</v>
      </c>
      <c r="D58" s="5">
        <v>-34075195000</v>
      </c>
      <c r="E58" s="5">
        <v>-40949914000</v>
      </c>
      <c r="F58" s="5">
        <v>-43962369000</v>
      </c>
      <c r="G58" s="5">
        <v>-36174283000</v>
      </c>
      <c r="I58" s="5">
        <v>-157617614000</v>
      </c>
      <c r="J58" s="5">
        <v>-161126989000</v>
      </c>
      <c r="K58" s="5">
        <v>-138961130000</v>
      </c>
      <c r="L58" s="5">
        <v>-73633764000</v>
      </c>
      <c r="M58" s="5">
        <v>-49809502000</v>
      </c>
      <c r="N58" s="5">
        <v>-100038486000</v>
      </c>
      <c r="O58" s="5">
        <v>-53750855000</v>
      </c>
      <c r="P58" s="5">
        <v>-47461982000</v>
      </c>
      <c r="Q58" s="5">
        <v>-52254004000</v>
      </c>
      <c r="R58" s="5">
        <v>-46805858000</v>
      </c>
      <c r="S58" s="5">
        <v>-51843262964</v>
      </c>
      <c r="T58" s="5">
        <v>-43863297461</v>
      </c>
      <c r="U58" s="5">
        <v>-36054242139</v>
      </c>
      <c r="V58" s="5">
        <v>-16252673404</v>
      </c>
    </row>
    <row r="59" spans="2:22" ht="15.5" x14ac:dyDescent="0.35">
      <c r="C59" t="s">
        <v>95</v>
      </c>
      <c r="M59" s="5">
        <v>9498000</v>
      </c>
      <c r="N59" s="5">
        <v>-8410544000</v>
      </c>
      <c r="O59" s="5">
        <v>3386425000</v>
      </c>
      <c r="P59" s="5">
        <v>-9198338000</v>
      </c>
      <c r="Q59" s="5">
        <v>-864835000</v>
      </c>
      <c r="R59" s="5">
        <v>3294596000</v>
      </c>
      <c r="S59" s="5">
        <v>-28939823694</v>
      </c>
      <c r="T59" s="5">
        <v>-15201324314</v>
      </c>
      <c r="U59" s="5">
        <v>-117712468240</v>
      </c>
      <c r="V59" s="5">
        <v>-21987032995</v>
      </c>
    </row>
    <row r="60" spans="2:22" ht="15.5" x14ac:dyDescent="0.35">
      <c r="C60" t="s">
        <v>94</v>
      </c>
      <c r="D60" s="5">
        <v>972951000</v>
      </c>
      <c r="E60" s="5">
        <v>677108000</v>
      </c>
      <c r="F60" s="5">
        <v>674237000</v>
      </c>
      <c r="G60" s="5">
        <v>989120000</v>
      </c>
      <c r="I60" s="5">
        <v>3102275000</v>
      </c>
      <c r="J60" s="5">
        <v>5492186000</v>
      </c>
      <c r="K60" s="5">
        <v>19762128000</v>
      </c>
      <c r="L60" s="5">
        <v>27999439000</v>
      </c>
      <c r="M60" s="5">
        <v>20494185000</v>
      </c>
      <c r="N60" s="5">
        <v>12347583000</v>
      </c>
      <c r="O60" s="5">
        <v>6697632000</v>
      </c>
      <c r="P60" s="5">
        <v>8084806000</v>
      </c>
      <c r="Q60" s="5">
        <v>4890271000</v>
      </c>
      <c r="R60" s="5">
        <v>17543463000</v>
      </c>
      <c r="S60" s="5">
        <v>28203321252</v>
      </c>
      <c r="T60" s="5">
        <v>1045539815</v>
      </c>
      <c r="U60" s="5">
        <v>63449622</v>
      </c>
      <c r="V60" s="5">
        <v>203633089</v>
      </c>
    </row>
    <row r="61" spans="2:22" ht="15.5" x14ac:dyDescent="0.35">
      <c r="C61" t="s">
        <v>97</v>
      </c>
      <c r="D61" s="5">
        <v>26757399000</v>
      </c>
      <c r="E61" s="5">
        <v>7923591000</v>
      </c>
      <c r="F61" s="5">
        <v>11168435000</v>
      </c>
      <c r="G61" s="5">
        <v>2408308000</v>
      </c>
      <c r="I61" s="5">
        <v>28838183000</v>
      </c>
      <c r="J61" s="5">
        <v>34187380000</v>
      </c>
      <c r="K61" s="5">
        <v>16762593000</v>
      </c>
      <c r="L61" s="5">
        <v>39706850000</v>
      </c>
      <c r="M61" s="5">
        <v>39692444000</v>
      </c>
      <c r="N61" s="5">
        <v>5280967000</v>
      </c>
    </row>
    <row r="62" spans="2:22" ht="15.5" x14ac:dyDescent="0.35">
      <c r="C62" t="s">
        <v>98</v>
      </c>
      <c r="I62" s="5">
        <v>5049396000</v>
      </c>
      <c r="J62" s="5">
        <v>894933000</v>
      </c>
      <c r="K62" s="5">
        <v>-2487093000</v>
      </c>
      <c r="L62" s="5">
        <v>438614000</v>
      </c>
      <c r="M62" s="5">
        <v>734725000</v>
      </c>
      <c r="N62" s="5">
        <v>-541631000</v>
      </c>
      <c r="O62" s="5">
        <v>-629455000</v>
      </c>
      <c r="P62" s="5">
        <v>-136820000</v>
      </c>
      <c r="Q62" s="5">
        <v>-981892000</v>
      </c>
      <c r="R62" s="5">
        <v>-4786000</v>
      </c>
      <c r="S62" s="5">
        <v>812309776</v>
      </c>
    </row>
    <row r="63" spans="2:22" ht="15.5" x14ac:dyDescent="0.35">
      <c r="C63" t="s">
        <v>99</v>
      </c>
      <c r="D63" s="5">
        <v>-6098938000</v>
      </c>
      <c r="E63" s="5">
        <v>-33342852000</v>
      </c>
      <c r="F63" s="5">
        <v>-6437314000</v>
      </c>
      <c r="G63" s="5">
        <v>-32276746000</v>
      </c>
      <c r="I63" s="5">
        <v>-99749551000</v>
      </c>
      <c r="J63" s="5">
        <v>80805498000</v>
      </c>
      <c r="K63" s="5">
        <v>-69007082000</v>
      </c>
      <c r="L63" s="5">
        <v>10620354000</v>
      </c>
      <c r="M63" s="5">
        <v>193562341000</v>
      </c>
      <c r="N63" s="5">
        <v>-268690586000</v>
      </c>
      <c r="O63" s="5">
        <v>62099456000</v>
      </c>
      <c r="P63" s="5">
        <v>65046009000</v>
      </c>
      <c r="Q63" s="5">
        <v>171606060000</v>
      </c>
      <c r="R63" s="5">
        <v>299099087000</v>
      </c>
      <c r="S63" s="5">
        <v>9325033802</v>
      </c>
      <c r="T63" s="5">
        <v>195144393219</v>
      </c>
      <c r="U63" s="5">
        <v>68585121834</v>
      </c>
      <c r="V63" s="5">
        <v>323498156266</v>
      </c>
    </row>
    <row r="64" spans="2:22" ht="15.5" x14ac:dyDescent="0.35">
      <c r="C64" t="s">
        <v>28</v>
      </c>
      <c r="D64" s="5">
        <v>59416702000</v>
      </c>
      <c r="E64" s="5">
        <v>24857516000</v>
      </c>
      <c r="F64" s="5">
        <v>23719211000</v>
      </c>
      <c r="G64" s="5">
        <v>24577226000</v>
      </c>
      <c r="I64" s="5">
        <v>104984376000</v>
      </c>
      <c r="J64" s="5">
        <v>285617172000</v>
      </c>
      <c r="K64" s="5">
        <v>147787501000</v>
      </c>
      <c r="L64" s="5">
        <v>226590656000</v>
      </c>
      <c r="M64" s="5">
        <v>392184527000</v>
      </c>
      <c r="N64" s="5">
        <v>-55544855000</v>
      </c>
      <c r="O64" s="5">
        <v>307524098000</v>
      </c>
      <c r="P64" s="5">
        <v>281345367000</v>
      </c>
      <c r="Q64" s="5">
        <v>314051068000</v>
      </c>
      <c r="R64" s="5">
        <v>416830954000</v>
      </c>
      <c r="S64" s="5">
        <v>131002660277</v>
      </c>
      <c r="T64" s="5">
        <v>309395043246</v>
      </c>
      <c r="U64" s="5">
        <v>174186888828</v>
      </c>
      <c r="V64" s="5">
        <v>372338319302</v>
      </c>
    </row>
    <row r="65" spans="3:22" ht="15.5" x14ac:dyDescent="0.35">
      <c r="C65" t="s">
        <v>27</v>
      </c>
      <c r="D65" s="5">
        <v>-9212022000</v>
      </c>
      <c r="E65" s="5">
        <v>-9953949000</v>
      </c>
      <c r="F65" s="5">
        <v>-6072469000</v>
      </c>
      <c r="G65" s="5">
        <v>-9314021000</v>
      </c>
      <c r="I65" s="5">
        <v>-34259315000</v>
      </c>
      <c r="J65" s="5">
        <v>-35125812000</v>
      </c>
      <c r="K65" s="5">
        <v>-34433932000</v>
      </c>
      <c r="L65" s="5">
        <v>-32044482000</v>
      </c>
      <c r="M65" s="5">
        <v>-25921830000</v>
      </c>
      <c r="N65" s="5">
        <v>-33533696000</v>
      </c>
      <c r="O65" s="5">
        <v>-33702906000</v>
      </c>
      <c r="P65" s="5">
        <v>-32250000</v>
      </c>
      <c r="Q65" s="5">
        <v>-20986487000</v>
      </c>
      <c r="R65" s="5">
        <v>-17623957000</v>
      </c>
      <c r="S65" s="5">
        <v>-16349157890</v>
      </c>
      <c r="T65" s="5">
        <v>-14191829494</v>
      </c>
      <c r="U65" s="5">
        <v>-12201025341</v>
      </c>
      <c r="V65" s="5">
        <v>-6298258683</v>
      </c>
    </row>
    <row r="66" spans="3:22" ht="15.5" x14ac:dyDescent="0.35">
      <c r="C66" t="s">
        <v>324</v>
      </c>
      <c r="D66" s="5">
        <v>-275787000</v>
      </c>
      <c r="E66" s="5">
        <v>-304358000</v>
      </c>
      <c r="F66" s="5">
        <v>2681503000</v>
      </c>
      <c r="G66" s="5">
        <v>-694177000</v>
      </c>
      <c r="I66" s="5">
        <v>1136115000</v>
      </c>
      <c r="J66" s="5">
        <v>-1905126000</v>
      </c>
      <c r="K66" s="5">
        <v>-851604000</v>
      </c>
      <c r="L66" s="5">
        <v>86206000</v>
      </c>
      <c r="M66" s="5">
        <v>4091894000</v>
      </c>
      <c r="N66" s="5">
        <v>-61873000</v>
      </c>
      <c r="O66" s="5">
        <v>-109242000</v>
      </c>
      <c r="P66" s="5">
        <v>-32250000</v>
      </c>
      <c r="Q66" s="5">
        <v>-39750000</v>
      </c>
      <c r="R66" s="5">
        <v>-18000000</v>
      </c>
    </row>
    <row r="67" spans="3:22" ht="15.5" x14ac:dyDescent="0.35">
      <c r="C67" t="s">
        <v>325</v>
      </c>
    </row>
    <row r="68" spans="3:22" ht="15.5" x14ac:dyDescent="0.35">
      <c r="C68" t="s">
        <v>90</v>
      </c>
      <c r="D68" s="5">
        <v>-8936235000</v>
      </c>
      <c r="E68" s="5">
        <v>-9649591000</v>
      </c>
      <c r="F68" s="5">
        <v>-8753972000</v>
      </c>
      <c r="G68" s="5">
        <v>-8619844000</v>
      </c>
      <c r="I68" s="5">
        <v>-35395430000</v>
      </c>
      <c r="J68" s="5">
        <v>-33220686000</v>
      </c>
      <c r="K68" s="5">
        <v>-33582328000</v>
      </c>
      <c r="L68" s="5">
        <v>-32130688000</v>
      </c>
      <c r="M68" s="5">
        <v>-30013724000</v>
      </c>
      <c r="N68" s="5">
        <v>-33471823000</v>
      </c>
      <c r="O68" s="5">
        <v>-33593664000</v>
      </c>
      <c r="Q68" s="5">
        <v>-20946737000</v>
      </c>
      <c r="R68" s="5">
        <v>-17605957000</v>
      </c>
    </row>
    <row r="69" spans="3:22" ht="15.5" x14ac:dyDescent="0.35">
      <c r="C69" t="s">
        <v>326</v>
      </c>
      <c r="D69" s="5">
        <v>-9212022000</v>
      </c>
      <c r="E69" s="5">
        <v>-9953949000</v>
      </c>
      <c r="F69" s="5">
        <v>-6072469000</v>
      </c>
      <c r="G69" s="5">
        <v>-9314021000</v>
      </c>
      <c r="I69" s="5">
        <v>-34259315000</v>
      </c>
      <c r="J69" s="5">
        <v>-35125812000</v>
      </c>
      <c r="K69" s="5">
        <v>-34433932000</v>
      </c>
      <c r="L69" s="5">
        <v>-32044482000</v>
      </c>
      <c r="M69" s="5">
        <v>-25921830000</v>
      </c>
      <c r="N69" s="5">
        <v>-33533696000</v>
      </c>
      <c r="O69" s="5">
        <v>-33702906000</v>
      </c>
      <c r="P69" s="5">
        <v>-32250000</v>
      </c>
      <c r="Q69" s="5">
        <v>-20986487000</v>
      </c>
      <c r="R69" s="5">
        <v>-17623957000</v>
      </c>
      <c r="S69" s="5">
        <v>-16349157890</v>
      </c>
      <c r="T69" s="5">
        <v>-14191829494</v>
      </c>
      <c r="U69" s="5">
        <v>-12201025341</v>
      </c>
      <c r="V69" s="5">
        <v>-6298258683</v>
      </c>
    </row>
    <row r="70" spans="3:22" ht="15.5" x14ac:dyDescent="0.35">
      <c r="C70" t="s">
        <v>100</v>
      </c>
      <c r="D70" s="5">
        <v>50204680000</v>
      </c>
      <c r="E70" s="5">
        <v>14903567000</v>
      </c>
      <c r="F70" s="5">
        <v>17646742000</v>
      </c>
      <c r="G70" s="5">
        <v>15263205000</v>
      </c>
      <c r="I70" s="5">
        <v>70725061000</v>
      </c>
      <c r="J70" s="5">
        <v>250491360000</v>
      </c>
      <c r="K70" s="5">
        <v>113353569000</v>
      </c>
      <c r="L70" s="5">
        <v>194546174000</v>
      </c>
      <c r="M70" s="5">
        <v>366262697000</v>
      </c>
      <c r="N70" s="5">
        <v>-89078551000</v>
      </c>
      <c r="O70" s="5">
        <v>273821192000</v>
      </c>
      <c r="P70" s="5">
        <v>281313117000</v>
      </c>
      <c r="Q70" s="5">
        <v>293064581000</v>
      </c>
      <c r="R70" s="5">
        <v>399206997000</v>
      </c>
      <c r="S70" s="5">
        <v>114653502387</v>
      </c>
      <c r="T70" s="5">
        <v>295203213752</v>
      </c>
      <c r="U70" s="5">
        <v>161985863487</v>
      </c>
      <c r="V70" s="5">
        <v>366040060619</v>
      </c>
    </row>
    <row r="71" spans="3:22" ht="15.5" x14ac:dyDescent="0.35">
      <c r="C71" t="s">
        <v>497</v>
      </c>
      <c r="T71" s="5">
        <v>-8481675216</v>
      </c>
      <c r="U71" s="5">
        <v>-71453987357</v>
      </c>
      <c r="V71" s="5">
        <v>-52109606080</v>
      </c>
    </row>
    <row r="72" spans="3:22" ht="15.5" x14ac:dyDescent="0.35">
      <c r="C72" t="s">
        <v>102</v>
      </c>
      <c r="D72" s="5">
        <v>50204680000</v>
      </c>
      <c r="E72" s="5">
        <v>14903567000</v>
      </c>
      <c r="F72" s="5">
        <v>17646742000</v>
      </c>
      <c r="G72" s="5">
        <v>15263205000</v>
      </c>
      <c r="I72" s="5">
        <v>70725061000</v>
      </c>
      <c r="J72" s="5">
        <v>250491360000</v>
      </c>
      <c r="K72" s="5">
        <v>113353569000</v>
      </c>
      <c r="L72" s="5">
        <v>194546174000</v>
      </c>
      <c r="M72" s="5">
        <v>366262697000</v>
      </c>
      <c r="N72" s="5">
        <v>-89078551000</v>
      </c>
      <c r="O72" s="5">
        <v>273821192000</v>
      </c>
      <c r="P72" s="5">
        <v>281313117000</v>
      </c>
      <c r="Q72" s="5">
        <v>293064581000</v>
      </c>
      <c r="R72" s="5">
        <v>399206997000</v>
      </c>
      <c r="S72" s="5">
        <v>114653502387</v>
      </c>
      <c r="T72" s="5">
        <v>286721538536</v>
      </c>
      <c r="U72" s="5">
        <v>90531876130</v>
      </c>
      <c r="V72" s="5">
        <v>313930454539</v>
      </c>
    </row>
    <row r="73" spans="3:22" ht="15.5" x14ac:dyDescent="0.35">
      <c r="C73" t="s">
        <v>103</v>
      </c>
      <c r="E73" s="5">
        <v>3385928000</v>
      </c>
      <c r="F73" s="5">
        <v>1144796000</v>
      </c>
      <c r="G73" s="5">
        <v>209927000</v>
      </c>
      <c r="I73" s="5">
        <v>5049396000</v>
      </c>
      <c r="J73" s="5">
        <v>894933000</v>
      </c>
      <c r="K73" s="5">
        <v>-2487093000</v>
      </c>
      <c r="L73" s="5">
        <v>438614000</v>
      </c>
      <c r="M73" s="5">
        <v>734725000</v>
      </c>
      <c r="N73" s="5">
        <v>-541631000</v>
      </c>
      <c r="O73" s="5">
        <v>-629455000</v>
      </c>
      <c r="P73" s="5">
        <v>-136820000</v>
      </c>
      <c r="Q73" s="5">
        <v>-981892000</v>
      </c>
      <c r="R73" s="5">
        <v>-4786000</v>
      </c>
      <c r="S73" s="5">
        <v>812309776</v>
      </c>
    </row>
    <row r="74" spans="3:22" ht="15.5" x14ac:dyDescent="0.35">
      <c r="C74" t="s">
        <v>328</v>
      </c>
      <c r="E74" s="5">
        <v>3385928000</v>
      </c>
      <c r="F74" s="5">
        <v>1144796000</v>
      </c>
      <c r="G74" s="5">
        <v>209927000</v>
      </c>
      <c r="I74" s="5">
        <v>5049396000</v>
      </c>
      <c r="J74" s="5">
        <v>894933000</v>
      </c>
      <c r="K74" s="5">
        <v>-2487093000</v>
      </c>
      <c r="L74" s="5">
        <v>438614000</v>
      </c>
      <c r="M74" s="5">
        <v>734725000</v>
      </c>
      <c r="N74" s="5">
        <v>-541631000</v>
      </c>
      <c r="O74" s="5">
        <v>-629455000</v>
      </c>
      <c r="P74" s="5">
        <v>-136820000</v>
      </c>
      <c r="Q74" s="5">
        <v>-981892000</v>
      </c>
      <c r="R74" s="5">
        <v>-4786000</v>
      </c>
      <c r="S74" s="5">
        <v>812309776</v>
      </c>
    </row>
    <row r="75" spans="3:22" ht="15.5" x14ac:dyDescent="0.35">
      <c r="C75" t="s">
        <v>104</v>
      </c>
      <c r="D75" s="5">
        <v>50204680000</v>
      </c>
      <c r="E75" s="5">
        <v>18289495000</v>
      </c>
      <c r="F75" s="5">
        <v>18791538000</v>
      </c>
      <c r="G75" s="5">
        <v>15473132000</v>
      </c>
      <c r="I75" s="5">
        <v>75774457000</v>
      </c>
      <c r="J75" s="5">
        <v>251386293000</v>
      </c>
      <c r="K75" s="5">
        <v>110866476000</v>
      </c>
      <c r="L75" s="5">
        <v>194984788000</v>
      </c>
      <c r="M75" s="5">
        <v>366997422000</v>
      </c>
      <c r="N75" s="5">
        <v>-89620182000</v>
      </c>
      <c r="O75" s="5">
        <v>273191737000</v>
      </c>
      <c r="P75" s="5">
        <v>281176297000</v>
      </c>
      <c r="Q75" s="5">
        <v>292082689000</v>
      </c>
      <c r="R75" s="5">
        <v>399202211000</v>
      </c>
      <c r="S75" s="5">
        <v>115465812163</v>
      </c>
      <c r="T75" s="5">
        <v>286721538536</v>
      </c>
      <c r="U75" s="5">
        <v>90531876130</v>
      </c>
      <c r="V75" s="5">
        <v>313930454539</v>
      </c>
    </row>
    <row r="76" spans="3:22" ht="15.5" x14ac:dyDescent="0.35">
      <c r="C76" t="s">
        <v>105</v>
      </c>
      <c r="D76" s="5">
        <v>50204680000</v>
      </c>
      <c r="E76" s="5">
        <v>14903567000</v>
      </c>
      <c r="F76" s="5">
        <v>17646742000</v>
      </c>
      <c r="G76" s="5">
        <v>15263205000</v>
      </c>
      <c r="I76" s="5">
        <v>70725061000</v>
      </c>
      <c r="J76" s="5">
        <v>250491360000</v>
      </c>
      <c r="K76" s="5">
        <v>113353569000</v>
      </c>
      <c r="L76" s="5">
        <v>194546174000</v>
      </c>
      <c r="M76" s="5">
        <v>366262697000</v>
      </c>
      <c r="N76" s="5">
        <v>-89078551000</v>
      </c>
      <c r="O76" s="5">
        <v>273821192000</v>
      </c>
      <c r="P76" s="5">
        <v>281313117000</v>
      </c>
      <c r="Q76" s="5">
        <v>293064581000</v>
      </c>
      <c r="R76" s="5">
        <v>399206997000</v>
      </c>
      <c r="S76" s="5">
        <v>114653502387</v>
      </c>
      <c r="T76" s="5">
        <v>286721538536</v>
      </c>
      <c r="U76" s="5">
        <v>90531876130</v>
      </c>
      <c r="V76" s="5">
        <v>313930454539</v>
      </c>
    </row>
    <row r="77" spans="3:22" ht="15.5" x14ac:dyDescent="0.35">
      <c r="C77" t="s">
        <v>7</v>
      </c>
      <c r="D77" s="5">
        <v>43648085000</v>
      </c>
      <c r="E77" s="5">
        <v>16200904000</v>
      </c>
      <c r="F77" s="5">
        <v>16347209000</v>
      </c>
      <c r="G77" s="5">
        <v>14735279000</v>
      </c>
      <c r="I77" s="5">
        <v>68258578000</v>
      </c>
      <c r="J77" s="5">
        <v>242733477000</v>
      </c>
      <c r="K77" s="5">
        <v>89836721000</v>
      </c>
      <c r="L77" s="5">
        <v>107666335000</v>
      </c>
      <c r="M77" s="5">
        <v>199588117000</v>
      </c>
      <c r="N77" s="5">
        <v>-152400311000</v>
      </c>
      <c r="O77" s="5">
        <v>112549301000</v>
      </c>
      <c r="P77" s="5">
        <v>220334207000</v>
      </c>
      <c r="Q77" s="5">
        <v>251280529000</v>
      </c>
      <c r="R77" s="5">
        <v>342161423000</v>
      </c>
      <c r="S77" s="5">
        <v>115226942624</v>
      </c>
      <c r="T77" s="5">
        <v>286437322398</v>
      </c>
      <c r="U77" s="5">
        <v>90531876130</v>
      </c>
      <c r="V77" s="5">
        <v>313930454539</v>
      </c>
    </row>
    <row r="78" spans="3:22" ht="15.5" x14ac:dyDescent="0.35">
      <c r="C78" t="s">
        <v>106</v>
      </c>
      <c r="D78" s="5">
        <v>6556595000</v>
      </c>
      <c r="E78" s="5">
        <v>2088591000</v>
      </c>
      <c r="F78" s="5">
        <v>2444329000</v>
      </c>
      <c r="G78" s="5">
        <v>737853000</v>
      </c>
      <c r="I78" s="5">
        <v>7515879000</v>
      </c>
      <c r="J78" s="5">
        <v>8652816000</v>
      </c>
      <c r="K78" s="5">
        <v>21029755000</v>
      </c>
      <c r="L78" s="5">
        <v>87318453000</v>
      </c>
      <c r="M78" s="5">
        <v>167409305000</v>
      </c>
      <c r="N78" s="5">
        <v>62780129000</v>
      </c>
      <c r="O78" s="5">
        <v>160642436000</v>
      </c>
      <c r="P78" s="5">
        <v>60842090000</v>
      </c>
      <c r="Q78" s="5">
        <v>40802160000</v>
      </c>
      <c r="R78" s="5">
        <v>57040788000</v>
      </c>
      <c r="S78" s="5">
        <v>238869539</v>
      </c>
      <c r="T78" s="5">
        <v>284216138</v>
      </c>
    </row>
    <row r="79" spans="3:22" ht="15.5" x14ac:dyDescent="0.35">
      <c r="C79" t="s">
        <v>107</v>
      </c>
      <c r="D79" s="5">
        <v>50204680000</v>
      </c>
      <c r="E79" s="5">
        <v>14903567000</v>
      </c>
      <c r="F79" s="5">
        <v>17646742000</v>
      </c>
      <c r="G79" s="5">
        <v>15263205000</v>
      </c>
      <c r="I79" s="5">
        <v>70725061000</v>
      </c>
      <c r="J79" s="5">
        <v>250491360000</v>
      </c>
      <c r="K79" s="5">
        <v>113353569000</v>
      </c>
      <c r="L79" s="5">
        <v>194546174000</v>
      </c>
      <c r="M79" s="5">
        <v>366262697000</v>
      </c>
      <c r="N79" s="5">
        <v>-89078551000</v>
      </c>
      <c r="O79" s="5">
        <v>273821192000</v>
      </c>
      <c r="P79" s="5">
        <v>281313117000</v>
      </c>
      <c r="Q79" s="5">
        <v>293064581000</v>
      </c>
      <c r="R79" s="5">
        <v>399206997000</v>
      </c>
      <c r="S79" s="5">
        <v>114653502387</v>
      </c>
      <c r="T79" s="5">
        <v>286721538536</v>
      </c>
      <c r="U79" s="5">
        <v>90531876130</v>
      </c>
      <c r="V79" s="5">
        <v>313930454539</v>
      </c>
    </row>
    <row r="80" spans="3:22" ht="15.5" x14ac:dyDescent="0.35">
      <c r="C80" t="s">
        <v>108</v>
      </c>
      <c r="D80" s="5">
        <v>50204680000</v>
      </c>
      <c r="E80" s="5">
        <v>18289495000</v>
      </c>
      <c r="F80" s="5">
        <v>18791538000</v>
      </c>
      <c r="G80" s="5">
        <v>15473132000</v>
      </c>
      <c r="I80" s="5">
        <v>75774457000</v>
      </c>
      <c r="J80" s="5">
        <v>251386293000</v>
      </c>
      <c r="K80" s="5">
        <v>110866476000</v>
      </c>
      <c r="L80" s="5">
        <v>194984788000</v>
      </c>
      <c r="M80" s="5">
        <v>366997422000</v>
      </c>
      <c r="N80" s="5">
        <v>-89620182000</v>
      </c>
      <c r="O80" s="5">
        <v>273191737000</v>
      </c>
      <c r="P80" s="5">
        <v>281176297000</v>
      </c>
      <c r="Q80" s="5">
        <v>292082689000</v>
      </c>
      <c r="R80" s="5">
        <v>399202211000</v>
      </c>
      <c r="S80" s="5">
        <v>115465812163</v>
      </c>
      <c r="T80" s="5">
        <v>286721538536</v>
      </c>
      <c r="U80" s="5">
        <v>90531876130</v>
      </c>
      <c r="V80" s="5">
        <v>313930454539</v>
      </c>
    </row>
    <row r="81" spans="2:22" ht="15.5" x14ac:dyDescent="0.35">
      <c r="C81" t="s">
        <v>109</v>
      </c>
      <c r="D81" s="5">
        <v>50204680000</v>
      </c>
      <c r="E81" s="5">
        <v>18289495000</v>
      </c>
      <c r="F81" s="5">
        <v>18791538000</v>
      </c>
      <c r="G81" s="5">
        <v>15473132000</v>
      </c>
      <c r="I81" s="5">
        <v>75774457000</v>
      </c>
      <c r="J81" s="5">
        <v>251386293000</v>
      </c>
      <c r="K81" s="5">
        <v>110866476000</v>
      </c>
      <c r="L81" s="5">
        <v>194984788000</v>
      </c>
      <c r="M81" s="5">
        <v>366997422000</v>
      </c>
      <c r="N81" s="5">
        <v>-89620182000</v>
      </c>
      <c r="O81" s="5">
        <v>273191737000</v>
      </c>
      <c r="P81" s="5">
        <v>281176297000</v>
      </c>
      <c r="Q81" s="5">
        <v>292082689000</v>
      </c>
      <c r="R81" s="5">
        <v>399202211000</v>
      </c>
      <c r="S81" s="5">
        <v>115465812163</v>
      </c>
      <c r="T81" s="5">
        <v>286721538536</v>
      </c>
      <c r="U81" s="5">
        <v>90531876130</v>
      </c>
      <c r="V81" s="5">
        <v>313930454539</v>
      </c>
    </row>
    <row r="83" spans="2:22" ht="15.5" x14ac:dyDescent="0.35">
      <c r="B83" t="s">
        <v>110</v>
      </c>
      <c r="C83" t="s">
        <v>111</v>
      </c>
    </row>
    <row r="84" spans="2:22" ht="15.5" x14ac:dyDescent="0.35">
      <c r="C84" t="s">
        <v>112</v>
      </c>
    </row>
    <row r="85" spans="2:22" ht="15.5" x14ac:dyDescent="0.35">
      <c r="C85" t="s">
        <v>19</v>
      </c>
      <c r="D85" s="5">
        <v>186977102000</v>
      </c>
      <c r="E85" s="5">
        <v>150429985000</v>
      </c>
      <c r="F85" s="5">
        <v>130554562000</v>
      </c>
      <c r="G85" s="5">
        <v>99752826000</v>
      </c>
      <c r="I85" s="5">
        <v>150429985000</v>
      </c>
      <c r="J85" s="5">
        <v>98340192000</v>
      </c>
      <c r="K85" s="5">
        <v>558211380000</v>
      </c>
      <c r="L85" s="5">
        <v>1438404650000</v>
      </c>
      <c r="M85" s="5">
        <v>770334468000</v>
      </c>
      <c r="N85" s="5">
        <v>1252298329000</v>
      </c>
      <c r="O85" s="5">
        <v>129320049000</v>
      </c>
      <c r="P85" s="5">
        <v>152174691000</v>
      </c>
      <c r="Q85" s="5">
        <v>201516169000</v>
      </c>
      <c r="R85" s="5">
        <v>104682820000</v>
      </c>
      <c r="S85" s="5">
        <v>382973218132</v>
      </c>
      <c r="T85" s="5">
        <v>11311274890</v>
      </c>
      <c r="U85" s="5">
        <v>6367919242</v>
      </c>
      <c r="V85" s="5">
        <v>6308840777</v>
      </c>
    </row>
    <row r="86" spans="2:22" ht="15.5" x14ac:dyDescent="0.35">
      <c r="C86" t="s">
        <v>114</v>
      </c>
      <c r="D86" s="5">
        <v>30341129000</v>
      </c>
      <c r="E86" s="5">
        <v>74168707000</v>
      </c>
      <c r="F86" s="5">
        <v>49283269000</v>
      </c>
      <c r="G86" s="5">
        <v>54906940000</v>
      </c>
      <c r="I86" s="5">
        <v>74168707000</v>
      </c>
      <c r="J86" s="5">
        <v>84395193000</v>
      </c>
      <c r="K86" s="5">
        <v>92716726000</v>
      </c>
      <c r="L86" s="5">
        <v>85537961000</v>
      </c>
      <c r="M86" s="5">
        <v>97669756000</v>
      </c>
      <c r="N86" s="5">
        <v>81193567000</v>
      </c>
      <c r="O86" s="5">
        <v>40906490000</v>
      </c>
      <c r="P86" s="5">
        <v>51341889000</v>
      </c>
      <c r="Q86" s="5">
        <v>8510903000</v>
      </c>
      <c r="R86" s="5">
        <v>2307177000</v>
      </c>
      <c r="S86" s="5">
        <v>8775493343</v>
      </c>
      <c r="T86" s="5">
        <v>13713779676</v>
      </c>
      <c r="U86" s="5">
        <v>10457013696</v>
      </c>
      <c r="V86" s="5">
        <v>380798843</v>
      </c>
    </row>
    <row r="87" spans="2:22" ht="15.5" x14ac:dyDescent="0.35">
      <c r="C87" t="s">
        <v>116</v>
      </c>
      <c r="D87" s="5">
        <v>776434000</v>
      </c>
      <c r="E87" s="5">
        <v>4839378000</v>
      </c>
      <c r="F87" s="5">
        <v>4628728000</v>
      </c>
      <c r="G87" s="5">
        <v>3343060000</v>
      </c>
      <c r="I87" s="5">
        <v>4839378000</v>
      </c>
      <c r="J87" s="5">
        <v>1879186000</v>
      </c>
      <c r="K87" s="5">
        <v>5173803000</v>
      </c>
      <c r="L87" s="5">
        <v>11240302000</v>
      </c>
      <c r="M87" s="5">
        <v>29709152000</v>
      </c>
      <c r="N87" s="5">
        <v>124289464000</v>
      </c>
      <c r="O87" s="5">
        <v>121886378000</v>
      </c>
      <c r="P87" s="5">
        <v>46550409000</v>
      </c>
      <c r="Q87" s="5">
        <v>78502429000</v>
      </c>
      <c r="R87" s="5">
        <v>58136624000</v>
      </c>
      <c r="S87" s="5">
        <v>10251108942</v>
      </c>
      <c r="T87" s="5">
        <v>22182858085</v>
      </c>
      <c r="U87" s="5">
        <v>21147522698</v>
      </c>
      <c r="V87" s="5">
        <v>18859390232</v>
      </c>
    </row>
    <row r="88" spans="2:22" ht="15.5" x14ac:dyDescent="0.35">
      <c r="C88" t="s">
        <v>115</v>
      </c>
      <c r="L88" s="5">
        <v>56918000</v>
      </c>
      <c r="M88" s="5">
        <v>49410000</v>
      </c>
      <c r="N88" s="5">
        <v>52657280000</v>
      </c>
      <c r="O88" s="5">
        <v>8212155000</v>
      </c>
      <c r="P88" s="5">
        <v>14555462000</v>
      </c>
      <c r="Q88" s="5">
        <v>6509566000</v>
      </c>
      <c r="R88" s="5">
        <v>35642684000</v>
      </c>
      <c r="S88" s="5">
        <v>2395189025</v>
      </c>
      <c r="T88" s="5">
        <v>4391508215</v>
      </c>
      <c r="U88" s="5">
        <v>3933647445</v>
      </c>
      <c r="V88" s="5">
        <v>4614610395</v>
      </c>
    </row>
    <row r="89" spans="2:22" ht="15.5" x14ac:dyDescent="0.35">
      <c r="C89" t="s">
        <v>117</v>
      </c>
      <c r="D89" s="5">
        <v>30341129000</v>
      </c>
      <c r="E89" s="5">
        <v>74168707000</v>
      </c>
      <c r="F89" s="5">
        <v>49283269000</v>
      </c>
      <c r="G89" s="5">
        <v>54906940000</v>
      </c>
      <c r="I89" s="5">
        <v>74168707000</v>
      </c>
      <c r="J89" s="5">
        <v>84395193000</v>
      </c>
      <c r="K89" s="5">
        <v>92716726000</v>
      </c>
      <c r="L89" s="5">
        <v>85537961000</v>
      </c>
      <c r="M89" s="5">
        <v>97669756000</v>
      </c>
      <c r="N89" s="5">
        <v>81193567000</v>
      </c>
      <c r="O89" s="5">
        <v>40906490000</v>
      </c>
      <c r="P89" s="5">
        <v>51341889000</v>
      </c>
      <c r="Q89" s="5">
        <v>8510903000</v>
      </c>
      <c r="R89" s="5">
        <v>2307177000</v>
      </c>
      <c r="S89" s="5">
        <v>8775493343</v>
      </c>
      <c r="T89" s="5">
        <v>13713779676</v>
      </c>
      <c r="U89" s="5">
        <v>10457013696</v>
      </c>
      <c r="V89" s="5">
        <v>380798843</v>
      </c>
    </row>
    <row r="90" spans="2:22" ht="15.5" x14ac:dyDescent="0.35">
      <c r="C90" t="s">
        <v>120</v>
      </c>
    </row>
    <row r="91" spans="2:22" ht="15.5" x14ac:dyDescent="0.35">
      <c r="C91" t="s">
        <v>118</v>
      </c>
      <c r="R91" s="5">
        <v>348487000</v>
      </c>
      <c r="S91" s="5">
        <v>58314226015</v>
      </c>
    </row>
    <row r="92" spans="2:22" ht="15.5" x14ac:dyDescent="0.35">
      <c r="C92" t="s">
        <v>123</v>
      </c>
      <c r="M92" s="5">
        <v>1804843000</v>
      </c>
      <c r="N92" s="5">
        <v>3322081000</v>
      </c>
      <c r="P92" s="5">
        <v>278695000</v>
      </c>
      <c r="Q92" s="5">
        <v>13000000</v>
      </c>
      <c r="T92" s="5">
        <v>1507735586</v>
      </c>
      <c r="U92" s="5">
        <v>2219559023</v>
      </c>
      <c r="V92" s="5">
        <v>14922658871</v>
      </c>
    </row>
    <row r="93" spans="2:22" ht="15.5" x14ac:dyDescent="0.35">
      <c r="C93" t="s">
        <v>98</v>
      </c>
      <c r="G93" s="5">
        <v>336870000</v>
      </c>
      <c r="J93" s="5">
        <v>323025000</v>
      </c>
      <c r="K93" s="5">
        <v>244074000</v>
      </c>
      <c r="L93" s="5">
        <v>263186000</v>
      </c>
      <c r="M93" s="5">
        <v>-33910000</v>
      </c>
      <c r="U93" s="5">
        <v>263214025915</v>
      </c>
      <c r="V93" s="5">
        <v>191760038558</v>
      </c>
    </row>
    <row r="94" spans="2:22" ht="15.5" x14ac:dyDescent="0.35">
      <c r="C94" t="s">
        <v>121</v>
      </c>
      <c r="D94" s="5">
        <v>354359786000</v>
      </c>
      <c r="E94" s="5">
        <v>346132110000</v>
      </c>
      <c r="F94" s="5">
        <v>314051560000</v>
      </c>
      <c r="G94" s="5">
        <v>302033803000</v>
      </c>
      <c r="I94" s="5">
        <v>346132110000</v>
      </c>
      <c r="J94" s="5">
        <v>311070239000</v>
      </c>
      <c r="K94" s="5">
        <v>759528309000</v>
      </c>
      <c r="L94" s="5">
        <v>1713109771000</v>
      </c>
      <c r="M94" s="5">
        <v>1153842689000</v>
      </c>
      <c r="N94" s="5">
        <v>1628532997000</v>
      </c>
      <c r="O94" s="5">
        <v>567365568000</v>
      </c>
      <c r="P94" s="5">
        <v>398155774000</v>
      </c>
      <c r="Q94" s="5">
        <v>390679024000</v>
      </c>
      <c r="R94" s="5">
        <v>199951967000</v>
      </c>
      <c r="S94" s="5">
        <v>518848867790</v>
      </c>
      <c r="T94" s="5">
        <v>82405876769</v>
      </c>
      <c r="U94" s="5">
        <v>88878636669</v>
      </c>
      <c r="V94" s="5">
        <v>88653831805</v>
      </c>
    </row>
    <row r="95" spans="2:22" ht="15.5" x14ac:dyDescent="0.35">
      <c r="C95" t="s">
        <v>122</v>
      </c>
    </row>
    <row r="96" spans="2:22" ht="15.5" x14ac:dyDescent="0.35">
      <c r="C96" t="s">
        <v>124</v>
      </c>
      <c r="D96" s="5">
        <v>4466220000</v>
      </c>
      <c r="E96" s="5">
        <v>4876423000</v>
      </c>
      <c r="F96" s="5">
        <v>5006622000</v>
      </c>
      <c r="G96" s="5">
        <v>5343837000</v>
      </c>
      <c r="I96" s="5">
        <v>4876423000</v>
      </c>
      <c r="J96" s="5">
        <v>6079241000</v>
      </c>
      <c r="K96" s="5">
        <v>6190605000</v>
      </c>
      <c r="L96" s="5">
        <v>4404797000</v>
      </c>
      <c r="M96" s="5">
        <v>1738527000</v>
      </c>
      <c r="N96" s="5">
        <v>2250843000</v>
      </c>
      <c r="O96" s="5">
        <v>8212783000</v>
      </c>
      <c r="P96" s="5">
        <v>11917141000</v>
      </c>
      <c r="Q96" s="5">
        <v>12326724000</v>
      </c>
      <c r="R96" s="5">
        <v>13342149000</v>
      </c>
      <c r="S96" s="5">
        <v>13482797270</v>
      </c>
      <c r="T96" s="5">
        <v>2106937649</v>
      </c>
      <c r="U96" s="5">
        <v>1235877493</v>
      </c>
      <c r="V96" s="5">
        <v>1262033032</v>
      </c>
    </row>
    <row r="97" spans="3:22" ht="15.5" x14ac:dyDescent="0.35">
      <c r="C97" t="s">
        <v>333</v>
      </c>
      <c r="D97" s="5">
        <v>5757639856000</v>
      </c>
      <c r="E97" s="5">
        <v>5732427562000</v>
      </c>
      <c r="F97" s="5">
        <v>5720828619000</v>
      </c>
      <c r="G97" s="5">
        <v>5676661586000</v>
      </c>
      <c r="I97" s="5">
        <v>5732427562000</v>
      </c>
      <c r="J97" s="5">
        <v>5661712876000</v>
      </c>
      <c r="K97" s="5">
        <v>5447277548000</v>
      </c>
      <c r="L97" s="5">
        <v>5386840868000</v>
      </c>
      <c r="M97" s="5">
        <v>5359833906000</v>
      </c>
      <c r="N97" s="5">
        <v>4489143584000</v>
      </c>
      <c r="O97" s="5">
        <v>5984272094000</v>
      </c>
      <c r="P97" s="5">
        <v>5269578483000</v>
      </c>
      <c r="Q97" s="5">
        <v>4592008750000</v>
      </c>
      <c r="R97" s="5">
        <v>3318776048000</v>
      </c>
      <c r="S97" s="5">
        <v>2388399500071</v>
      </c>
      <c r="T97" s="5">
        <v>2036805600000</v>
      </c>
      <c r="U97" s="5">
        <v>1748426159996</v>
      </c>
      <c r="V97" s="5">
        <v>1409201396188</v>
      </c>
    </row>
    <row r="98" spans="3:22" ht="15.5" x14ac:dyDescent="0.35">
      <c r="C98" t="s">
        <v>332</v>
      </c>
      <c r="D98" s="5">
        <v>536535311000</v>
      </c>
      <c r="E98" s="5">
        <v>517823125000</v>
      </c>
      <c r="F98" s="5">
        <v>509899534000</v>
      </c>
      <c r="G98" s="5">
        <v>498731099000</v>
      </c>
      <c r="I98" s="5">
        <v>517823125000</v>
      </c>
      <c r="J98" s="5">
        <v>488091979000</v>
      </c>
      <c r="K98" s="5">
        <v>458482628000</v>
      </c>
      <c r="L98" s="5">
        <v>452336129000</v>
      </c>
      <c r="M98" s="5">
        <v>508676404000</v>
      </c>
      <c r="N98" s="5">
        <v>489109624000</v>
      </c>
    </row>
    <row r="99" spans="3:22" ht="15.5" x14ac:dyDescent="0.35">
      <c r="C99" t="s">
        <v>125</v>
      </c>
      <c r="D99" s="5">
        <v>4374819000</v>
      </c>
      <c r="E99" s="5">
        <v>4265678000</v>
      </c>
      <c r="F99" s="5">
        <v>4850365000</v>
      </c>
      <c r="G99" s="5">
        <v>2395746000</v>
      </c>
      <c r="I99" s="5">
        <v>4265678000</v>
      </c>
      <c r="J99" s="5">
        <v>3758909000</v>
      </c>
      <c r="K99" s="5">
        <v>4005481000</v>
      </c>
      <c r="L99" s="5">
        <v>4145403000</v>
      </c>
      <c r="M99" s="5">
        <v>4109594000</v>
      </c>
    </row>
    <row r="100" spans="3:22" ht="15.5" x14ac:dyDescent="0.35">
      <c r="C100" t="s">
        <v>127</v>
      </c>
      <c r="D100" s="5">
        <v>6315969951000</v>
      </c>
      <c r="E100" s="5">
        <v>6272750751000</v>
      </c>
      <c r="F100" s="5">
        <v>6249399894000</v>
      </c>
      <c r="G100" s="5">
        <v>6201993188000</v>
      </c>
      <c r="I100" s="5">
        <v>6272750751000</v>
      </c>
      <c r="J100" s="5">
        <v>6185016468000</v>
      </c>
      <c r="K100" s="5">
        <v>5952443803000</v>
      </c>
      <c r="L100" s="5">
        <v>5922760314000</v>
      </c>
      <c r="M100" s="5">
        <v>5953461172000</v>
      </c>
      <c r="N100" s="5">
        <v>5097472153000</v>
      </c>
      <c r="O100" s="5">
        <v>6188188016000</v>
      </c>
      <c r="P100" s="5">
        <v>5693167033000</v>
      </c>
      <c r="Q100" s="5">
        <v>4972990375000</v>
      </c>
      <c r="R100" s="5">
        <v>3765817474000</v>
      </c>
      <c r="S100" s="5">
        <v>2685471752719</v>
      </c>
      <c r="T100" s="5">
        <v>2056096146696</v>
      </c>
      <c r="U100" s="5">
        <v>1751130868411</v>
      </c>
      <c r="V100" s="5">
        <v>1411453033406</v>
      </c>
    </row>
    <row r="101" spans="3:22" ht="15.5" x14ac:dyDescent="0.35">
      <c r="C101" t="s">
        <v>128</v>
      </c>
      <c r="D101" s="5">
        <v>6670329737000</v>
      </c>
      <c r="E101" s="5">
        <v>6618882861000</v>
      </c>
      <c r="F101" s="5">
        <v>6563451454000</v>
      </c>
      <c r="G101" s="5">
        <v>6504026991000</v>
      </c>
      <c r="I101" s="5">
        <v>6618882861000</v>
      </c>
      <c r="J101" s="5">
        <v>6496086707000</v>
      </c>
      <c r="K101" s="5">
        <v>6711972112000</v>
      </c>
      <c r="L101" s="5">
        <v>7635870085000</v>
      </c>
      <c r="M101" s="5">
        <v>7107303861000</v>
      </c>
      <c r="N101" s="5">
        <v>6726005150000</v>
      </c>
      <c r="O101" s="5">
        <v>6755553584000</v>
      </c>
      <c r="P101" s="5">
        <v>6091322807000</v>
      </c>
      <c r="Q101" s="5">
        <v>5363669399000</v>
      </c>
      <c r="R101" s="5">
        <v>3965769441000</v>
      </c>
      <c r="S101" s="5">
        <v>3204320620509</v>
      </c>
      <c r="T101" s="5">
        <v>2138502023465</v>
      </c>
      <c r="U101" s="5">
        <v>1840009505080</v>
      </c>
      <c r="V101" s="5">
        <v>1500106865211</v>
      </c>
    </row>
    <row r="102" spans="3:22" ht="15.5" x14ac:dyDescent="0.35">
      <c r="C102" t="s">
        <v>129</v>
      </c>
    </row>
    <row r="103" spans="3:22" ht="15.5" x14ac:dyDescent="0.35">
      <c r="C103" t="s">
        <v>130</v>
      </c>
    </row>
    <row r="104" spans="3:22" ht="15.5" x14ac:dyDescent="0.35">
      <c r="C104" t="s">
        <v>131</v>
      </c>
      <c r="D104" s="5">
        <v>199052873000</v>
      </c>
      <c r="E104" s="5">
        <v>173481012000</v>
      </c>
      <c r="F104" s="5">
        <v>165815801000</v>
      </c>
      <c r="G104" s="5">
        <v>172601720000</v>
      </c>
      <c r="I104" s="5">
        <v>173481012000</v>
      </c>
      <c r="J104" s="5">
        <v>119909273000</v>
      </c>
      <c r="K104" s="5">
        <v>717113026000</v>
      </c>
      <c r="L104" s="5">
        <v>347133808000</v>
      </c>
      <c r="M104" s="5">
        <v>180973209000</v>
      </c>
      <c r="N104" s="5">
        <v>285799992000</v>
      </c>
      <c r="O104" s="5">
        <v>469905452000</v>
      </c>
      <c r="P104" s="5">
        <v>296640051000</v>
      </c>
      <c r="Q104" s="5">
        <v>294513141000</v>
      </c>
      <c r="R104" s="5">
        <v>235175661000</v>
      </c>
      <c r="S104" s="5">
        <v>175468928170</v>
      </c>
      <c r="T104" s="5">
        <v>136596606789</v>
      </c>
      <c r="U104" s="5">
        <v>604402645901</v>
      </c>
      <c r="V104" s="5">
        <v>465283854128</v>
      </c>
    </row>
    <row r="105" spans="3:22" ht="15.5" x14ac:dyDescent="0.35">
      <c r="C105" t="s">
        <v>133</v>
      </c>
    </row>
    <row r="106" spans="3:22" ht="15.5" x14ac:dyDescent="0.35">
      <c r="C106" t="s">
        <v>335</v>
      </c>
      <c r="D106" s="5">
        <v>776434000</v>
      </c>
      <c r="E106" s="5">
        <v>4839378000</v>
      </c>
      <c r="F106" s="5">
        <v>4628728000</v>
      </c>
      <c r="G106" s="5">
        <v>3343060000</v>
      </c>
      <c r="I106" s="5">
        <v>4839378000</v>
      </c>
      <c r="J106" s="5">
        <v>1879186000</v>
      </c>
      <c r="K106" s="5">
        <v>5173803000</v>
      </c>
      <c r="L106" s="5">
        <v>11297220000</v>
      </c>
      <c r="M106" s="5">
        <v>29758562000</v>
      </c>
      <c r="N106" s="5">
        <v>176946744000</v>
      </c>
      <c r="O106" s="5">
        <v>130098533000</v>
      </c>
      <c r="P106" s="5">
        <v>61105871000</v>
      </c>
      <c r="Q106" s="5">
        <v>85011995000</v>
      </c>
      <c r="R106" s="5">
        <v>93779308000</v>
      </c>
      <c r="S106" s="5">
        <v>12646297967</v>
      </c>
      <c r="T106" s="5">
        <v>26574366300</v>
      </c>
      <c r="U106" s="5">
        <v>25081170143</v>
      </c>
      <c r="V106" s="5">
        <v>23474000627</v>
      </c>
    </row>
    <row r="107" spans="3:22" ht="15.5" x14ac:dyDescent="0.35">
      <c r="C107" t="s">
        <v>132</v>
      </c>
    </row>
    <row r="108" spans="3:22" ht="15.5" x14ac:dyDescent="0.35">
      <c r="C108" t="s">
        <v>135</v>
      </c>
      <c r="P108" s="5">
        <v>2263243000</v>
      </c>
      <c r="S108" s="5">
        <v>1112284638</v>
      </c>
      <c r="T108" s="5">
        <v>2289364299</v>
      </c>
      <c r="U108" s="5">
        <v>1687319098</v>
      </c>
      <c r="V108" s="5">
        <v>1257236157</v>
      </c>
    </row>
    <row r="109" spans="3:22" ht="15.5" x14ac:dyDescent="0.35">
      <c r="C109" t="s">
        <v>451</v>
      </c>
      <c r="D109" s="5">
        <v>4092573000</v>
      </c>
      <c r="E109" s="5">
        <v>3328009000</v>
      </c>
      <c r="F109" s="5">
        <v>2745423000</v>
      </c>
      <c r="G109" s="5">
        <v>8493847000</v>
      </c>
      <c r="I109" s="5">
        <v>3328009000</v>
      </c>
      <c r="J109" s="5">
        <v>2262646000</v>
      </c>
      <c r="K109" s="5">
        <v>4168923000</v>
      </c>
      <c r="L109" s="5">
        <v>2574076000</v>
      </c>
      <c r="M109" s="5">
        <v>1339218000</v>
      </c>
      <c r="N109" s="5">
        <v>1857176000</v>
      </c>
      <c r="O109" s="5">
        <v>12513581000</v>
      </c>
      <c r="P109" s="5">
        <v>2263243000</v>
      </c>
      <c r="Q109" s="5">
        <v>1259437000</v>
      </c>
      <c r="R109" s="5">
        <v>927131000</v>
      </c>
      <c r="S109" s="5">
        <v>1112284638</v>
      </c>
      <c r="T109" s="5">
        <v>2289364299</v>
      </c>
      <c r="U109" s="5">
        <v>1687319098</v>
      </c>
      <c r="V109" s="5">
        <v>1257236157</v>
      </c>
    </row>
    <row r="110" spans="3:22" ht="15.5" x14ac:dyDescent="0.35">
      <c r="C110" t="s">
        <v>136</v>
      </c>
      <c r="D110" s="5">
        <v>55381265000</v>
      </c>
      <c r="E110" s="5">
        <v>49570032000</v>
      </c>
      <c r="F110" s="5">
        <v>28725264000</v>
      </c>
      <c r="G110" s="5">
        <v>29286845000</v>
      </c>
      <c r="I110" s="5">
        <v>49570032000</v>
      </c>
      <c r="J110" s="5">
        <v>37498209000</v>
      </c>
      <c r="K110" s="5">
        <v>650591440000</v>
      </c>
      <c r="L110" s="5">
        <v>188435345000</v>
      </c>
      <c r="M110" s="5">
        <v>36157385000</v>
      </c>
      <c r="N110" s="5">
        <v>32069970000</v>
      </c>
      <c r="O110" s="5">
        <v>12040989000</v>
      </c>
      <c r="P110" s="5">
        <v>15035450000</v>
      </c>
      <c r="Q110" s="5">
        <v>17855566000</v>
      </c>
      <c r="R110" s="5">
        <v>7167721000</v>
      </c>
      <c r="S110" s="5">
        <v>7976580853</v>
      </c>
      <c r="T110" s="5">
        <v>10816758427</v>
      </c>
      <c r="U110" s="5">
        <v>15459752371</v>
      </c>
      <c r="V110" s="5">
        <v>29413069511</v>
      </c>
    </row>
    <row r="111" spans="3:22" ht="15.5" x14ac:dyDescent="0.35">
      <c r="C111" t="s">
        <v>449</v>
      </c>
      <c r="O111" s="5">
        <v>71853200000</v>
      </c>
      <c r="P111" s="5">
        <v>51358544000</v>
      </c>
      <c r="Q111" s="5">
        <v>60406518000</v>
      </c>
      <c r="R111" s="5">
        <v>27520000000</v>
      </c>
      <c r="T111" s="5">
        <v>19389890412</v>
      </c>
      <c r="U111" s="5">
        <v>19786434140</v>
      </c>
      <c r="V111" s="5">
        <v>17791732978</v>
      </c>
    </row>
    <row r="112" spans="3:22" ht="15.5" x14ac:dyDescent="0.35">
      <c r="C112" t="s">
        <v>138</v>
      </c>
    </row>
    <row r="113" spans="3:22" ht="15.5" x14ac:dyDescent="0.35">
      <c r="C113" t="s">
        <v>139</v>
      </c>
      <c r="D113" s="5">
        <v>1542568921000</v>
      </c>
      <c r="E113" s="5">
        <v>1550777373000</v>
      </c>
      <c r="F113" s="5">
        <v>1514821331000</v>
      </c>
      <c r="G113" s="5">
        <v>1474639611000</v>
      </c>
      <c r="I113" s="5">
        <v>1550777373000</v>
      </c>
      <c r="J113" s="5">
        <v>1485148053000</v>
      </c>
      <c r="K113" s="5">
        <v>1346959816000</v>
      </c>
      <c r="L113" s="5">
        <v>1015995109000</v>
      </c>
      <c r="M113" s="5">
        <v>674342453000</v>
      </c>
      <c r="N113" s="5">
        <v>587320191000</v>
      </c>
      <c r="O113" s="5">
        <v>598113674000</v>
      </c>
      <c r="P113" s="5">
        <v>419068385000</v>
      </c>
      <c r="Q113" s="5">
        <v>360161324000</v>
      </c>
      <c r="R113" s="5">
        <v>427900657000</v>
      </c>
      <c r="S113" s="5">
        <v>460645654856</v>
      </c>
      <c r="T113" s="5">
        <v>541288422719</v>
      </c>
      <c r="U113" s="5">
        <v>360439773497</v>
      </c>
      <c r="V113" s="5">
        <v>325859039597</v>
      </c>
    </row>
    <row r="114" spans="3:22" ht="15.5" x14ac:dyDescent="0.35">
      <c r="C114" t="s">
        <v>338</v>
      </c>
      <c r="P114" s="5">
        <v>336952000</v>
      </c>
      <c r="Q114" s="5">
        <v>1043811000</v>
      </c>
      <c r="R114" s="5">
        <v>1244788000</v>
      </c>
      <c r="S114" s="5">
        <v>1424708136</v>
      </c>
      <c r="T114" s="5">
        <v>543999476</v>
      </c>
      <c r="U114" s="5">
        <v>157534988</v>
      </c>
      <c r="V114" s="5">
        <v>526387443</v>
      </c>
    </row>
    <row r="115" spans="3:22" ht="15.5" x14ac:dyDescent="0.35">
      <c r="C115" t="s">
        <v>143</v>
      </c>
      <c r="D115" s="5">
        <v>40569614000</v>
      </c>
      <c r="E115" s="5">
        <v>36604949000</v>
      </c>
      <c r="F115" s="5">
        <v>36604949000</v>
      </c>
      <c r="G115" s="5">
        <v>36604949000</v>
      </c>
      <c r="I115" s="5">
        <v>36604949000</v>
      </c>
      <c r="J115" s="5">
        <v>21396845000</v>
      </c>
      <c r="K115" s="5">
        <v>15471240000</v>
      </c>
      <c r="L115" s="5">
        <v>111456428000</v>
      </c>
      <c r="M115" s="5">
        <v>67607735000</v>
      </c>
      <c r="N115" s="5">
        <v>42566285000</v>
      </c>
      <c r="O115" s="5">
        <v>125123701000</v>
      </c>
      <c r="P115" s="5">
        <v>109254806000</v>
      </c>
      <c r="Q115" s="5">
        <v>104581099000</v>
      </c>
      <c r="R115" s="5">
        <v>63140755000</v>
      </c>
      <c r="S115" s="5">
        <v>125373822841</v>
      </c>
      <c r="T115" s="5">
        <v>36172504769</v>
      </c>
      <c r="U115" s="5">
        <v>182133987324</v>
      </c>
      <c r="V115" s="5">
        <v>53202571349</v>
      </c>
    </row>
    <row r="116" spans="3:22" ht="15.5" x14ac:dyDescent="0.35">
      <c r="C116" t="s">
        <v>599</v>
      </c>
      <c r="D116" s="5">
        <v>44722155000</v>
      </c>
      <c r="E116" s="5">
        <v>49937947000</v>
      </c>
      <c r="F116" s="5">
        <v>48296512000</v>
      </c>
      <c r="G116" s="5">
        <v>46655077000</v>
      </c>
      <c r="I116" s="5">
        <v>49937947000</v>
      </c>
      <c r="J116" s="5">
        <v>50031970000</v>
      </c>
      <c r="K116" s="5">
        <v>49916902000</v>
      </c>
      <c r="L116" s="5">
        <v>49654892000</v>
      </c>
      <c r="M116" s="5">
        <v>49326013000</v>
      </c>
      <c r="N116" s="5">
        <v>43857240000</v>
      </c>
    </row>
    <row r="117" spans="3:22" ht="15.5" x14ac:dyDescent="0.35">
      <c r="C117" t="s">
        <v>448</v>
      </c>
      <c r="T117" s="5">
        <v>17825607759</v>
      </c>
      <c r="U117" s="5">
        <v>319163437825</v>
      </c>
      <c r="V117" s="5">
        <v>114839836680</v>
      </c>
    </row>
    <row r="118" spans="3:22" ht="15.5" x14ac:dyDescent="0.35">
      <c r="C118" t="s">
        <v>144</v>
      </c>
      <c r="D118" s="5">
        <v>1634659488000</v>
      </c>
      <c r="E118" s="5">
        <v>1656595039000</v>
      </c>
      <c r="F118" s="5">
        <v>1627118338000</v>
      </c>
      <c r="G118" s="5">
        <v>1579340956000</v>
      </c>
      <c r="I118" s="5">
        <v>1656595039000</v>
      </c>
      <c r="J118" s="5">
        <v>1582628300000</v>
      </c>
      <c r="K118" s="5">
        <v>1445887333000</v>
      </c>
      <c r="L118" s="5">
        <v>1104985062000</v>
      </c>
      <c r="M118" s="5">
        <v>768976645000</v>
      </c>
      <c r="N118" s="5">
        <v>677667174000</v>
      </c>
      <c r="O118" s="5">
        <v>658868661000</v>
      </c>
      <c r="P118" s="5">
        <v>486455931000</v>
      </c>
      <c r="Q118" s="5">
        <v>398966629000</v>
      </c>
      <c r="R118" s="5">
        <v>446333835000</v>
      </c>
      <c r="S118" s="5">
        <v>477824658578</v>
      </c>
      <c r="T118" s="5">
        <v>554369617603</v>
      </c>
      <c r="U118" s="5">
        <v>367805626658</v>
      </c>
      <c r="V118" s="5">
        <v>329007642049</v>
      </c>
    </row>
    <row r="119" spans="3:22" ht="15.5" x14ac:dyDescent="0.35">
      <c r="C119" t="s">
        <v>145</v>
      </c>
      <c r="D119" s="5">
        <v>1634659488000</v>
      </c>
      <c r="E119" s="5">
        <v>1656595039000</v>
      </c>
      <c r="F119" s="5">
        <v>1627118338000</v>
      </c>
      <c r="G119" s="5">
        <v>1579340956000</v>
      </c>
      <c r="I119" s="5">
        <v>1656595039000</v>
      </c>
      <c r="J119" s="5">
        <v>1582628300000</v>
      </c>
      <c r="K119" s="5">
        <v>1445887333000</v>
      </c>
      <c r="L119" s="5">
        <v>1104985062000</v>
      </c>
      <c r="M119" s="5">
        <v>768976645000</v>
      </c>
      <c r="N119" s="5">
        <v>677667174000</v>
      </c>
      <c r="O119" s="5">
        <v>658868661000</v>
      </c>
      <c r="P119" s="5">
        <v>486455931000</v>
      </c>
      <c r="Q119" s="5">
        <v>398966629000</v>
      </c>
      <c r="R119" s="5">
        <v>446333835000</v>
      </c>
      <c r="S119" s="5">
        <v>477824658578</v>
      </c>
      <c r="T119" s="5">
        <v>554369617603</v>
      </c>
      <c r="U119" s="5">
        <v>367805626658</v>
      </c>
      <c r="V119" s="5">
        <v>329007642049</v>
      </c>
    </row>
    <row r="120" spans="3:22" ht="15.5" x14ac:dyDescent="0.35">
      <c r="C120" t="s">
        <v>148</v>
      </c>
    </row>
    <row r="121" spans="3:22" ht="15.5" x14ac:dyDescent="0.35">
      <c r="C121" t="s">
        <v>149</v>
      </c>
      <c r="D121" s="5">
        <v>1542568921000</v>
      </c>
      <c r="E121" s="5">
        <v>1550777373000</v>
      </c>
      <c r="F121" s="5">
        <v>1514821331000</v>
      </c>
      <c r="G121" s="5">
        <v>1474639611000</v>
      </c>
      <c r="I121" s="5">
        <v>1550777373000</v>
      </c>
      <c r="J121" s="5">
        <v>1485148053000</v>
      </c>
      <c r="K121" s="5">
        <v>1346959816000</v>
      </c>
      <c r="L121" s="5">
        <v>1015995109000</v>
      </c>
      <c r="M121" s="5">
        <v>674342453000</v>
      </c>
      <c r="N121" s="5">
        <v>587320191000</v>
      </c>
      <c r="O121" s="5">
        <v>598113674000</v>
      </c>
      <c r="P121" s="5">
        <v>419405337000</v>
      </c>
      <c r="Q121" s="5">
        <v>361205135000</v>
      </c>
      <c r="R121" s="5">
        <v>429145445000</v>
      </c>
      <c r="S121" s="5">
        <v>462070362992</v>
      </c>
      <c r="T121" s="5">
        <v>541832422195</v>
      </c>
      <c r="U121" s="5">
        <v>360597308485</v>
      </c>
      <c r="V121" s="5">
        <v>326385427040</v>
      </c>
    </row>
    <row r="122" spans="3:22" ht="15.5" x14ac:dyDescent="0.35">
      <c r="C122" t="s">
        <v>150</v>
      </c>
      <c r="D122" s="5">
        <v>1833712361000</v>
      </c>
      <c r="E122" s="5">
        <v>1830076051000</v>
      </c>
      <c r="F122" s="5">
        <v>1792934139000</v>
      </c>
      <c r="G122" s="5">
        <v>1751942676000</v>
      </c>
      <c r="I122" s="5">
        <v>1830076051000</v>
      </c>
      <c r="J122" s="5">
        <v>1702537573000</v>
      </c>
      <c r="K122" s="5">
        <v>2163000359000</v>
      </c>
      <c r="L122" s="5">
        <v>1452118870000</v>
      </c>
      <c r="M122" s="5">
        <v>949949854000</v>
      </c>
      <c r="N122" s="5">
        <v>963467166000</v>
      </c>
      <c r="O122" s="5">
        <v>1128774113000</v>
      </c>
      <c r="P122" s="5">
        <v>783095982000</v>
      </c>
      <c r="Q122" s="5">
        <v>693479770000</v>
      </c>
      <c r="R122" s="5">
        <v>681509496000</v>
      </c>
      <c r="S122" s="5">
        <v>653293586748</v>
      </c>
      <c r="T122" s="5">
        <v>690966224392</v>
      </c>
      <c r="U122" s="5">
        <v>972208272559</v>
      </c>
      <c r="V122" s="5">
        <v>794291496177</v>
      </c>
    </row>
    <row r="123" spans="3:22" ht="15.5" x14ac:dyDescent="0.35">
      <c r="C123" t="s">
        <v>151</v>
      </c>
    </row>
    <row r="124" spans="3:22" ht="15.5" x14ac:dyDescent="0.35">
      <c r="C124" t="s">
        <v>152</v>
      </c>
      <c r="D124" s="5">
        <v>688913461000</v>
      </c>
      <c r="E124" s="5">
        <v>688913461000</v>
      </c>
      <c r="F124" s="5">
        <v>688913461000</v>
      </c>
      <c r="G124" s="5">
        <v>688913461000</v>
      </c>
      <c r="I124" s="5">
        <v>688913461000</v>
      </c>
      <c r="J124" s="5">
        <v>688913461000</v>
      </c>
      <c r="K124" s="5">
        <v>688913461000</v>
      </c>
      <c r="L124" s="5">
        <v>688913461000</v>
      </c>
      <c r="M124" s="5">
        <v>688913461000</v>
      </c>
      <c r="N124" s="5">
        <v>688913461000</v>
      </c>
      <c r="O124" s="5">
        <v>688913461000</v>
      </c>
      <c r="P124" s="5">
        <v>688913461000</v>
      </c>
      <c r="Q124" s="5">
        <v>688913461000</v>
      </c>
      <c r="R124" s="5">
        <v>571428500000</v>
      </c>
      <c r="S124" s="5">
        <v>571428500000</v>
      </c>
      <c r="T124" s="5">
        <v>400000000000</v>
      </c>
      <c r="U124" s="5">
        <v>75000000000</v>
      </c>
      <c r="V124" s="5">
        <v>75000000000</v>
      </c>
    </row>
    <row r="125" spans="3:22" ht="15.5" x14ac:dyDescent="0.35">
      <c r="C125" t="s">
        <v>153</v>
      </c>
      <c r="D125" s="5">
        <v>1633849014000</v>
      </c>
      <c r="E125" s="5">
        <v>1633849014000</v>
      </c>
      <c r="F125" s="5">
        <v>1633849014000</v>
      </c>
      <c r="G125" s="5">
        <v>1633801853000</v>
      </c>
      <c r="I125" s="5">
        <v>1633849014000</v>
      </c>
      <c r="J125" s="5">
        <v>1633797707000</v>
      </c>
      <c r="K125" s="5">
        <v>1633539882000</v>
      </c>
      <c r="L125" s="5">
        <v>1572823957000</v>
      </c>
      <c r="M125" s="5">
        <v>1572827472000</v>
      </c>
      <c r="N125" s="5">
        <v>1571770899000</v>
      </c>
      <c r="O125" s="5">
        <v>1571556487000</v>
      </c>
      <c r="P125" s="5">
        <v>1571523925000</v>
      </c>
      <c r="Q125" s="5">
        <v>1571156675000</v>
      </c>
      <c r="R125" s="5">
        <v>1045423882000</v>
      </c>
      <c r="S125" s="5">
        <v>1045111693174</v>
      </c>
      <c r="T125" s="5">
        <v>228838468174</v>
      </c>
    </row>
    <row r="126" spans="3:22" ht="15.5" x14ac:dyDescent="0.35">
      <c r="C126" t="s">
        <v>154</v>
      </c>
      <c r="D126" s="5">
        <v>2376291444000</v>
      </c>
      <c r="E126" s="5">
        <v>2332643359000</v>
      </c>
      <c r="F126" s="5">
        <v>2316442455000</v>
      </c>
      <c r="G126" s="5">
        <v>2300116914000</v>
      </c>
      <c r="I126" s="5">
        <v>2332643359000</v>
      </c>
      <c r="J126" s="5">
        <v>2344391537000</v>
      </c>
      <c r="K126" s="5">
        <v>2101737011000</v>
      </c>
      <c r="L126" s="5">
        <v>2011881178000</v>
      </c>
      <c r="M126" s="5">
        <v>1904511939000</v>
      </c>
      <c r="N126" s="5">
        <v>1704889912000</v>
      </c>
      <c r="O126" s="5">
        <v>1857896229000</v>
      </c>
      <c r="P126" s="5">
        <v>1745346928000</v>
      </c>
      <c r="Q126" s="5">
        <v>1525012721000</v>
      </c>
      <c r="R126" s="5">
        <v>1273732192000</v>
      </c>
      <c r="S126" s="5">
        <v>931570769153</v>
      </c>
      <c r="T126" s="5">
        <v>816024529004</v>
      </c>
      <c r="U126" s="5">
        <v>529587206606</v>
      </c>
      <c r="V126" s="5">
        <v>439055330476</v>
      </c>
    </row>
    <row r="127" spans="3:22" ht="15.5" x14ac:dyDescent="0.35">
      <c r="C127" t="s">
        <v>341</v>
      </c>
      <c r="D127" s="5">
        <v>60000000000</v>
      </c>
      <c r="E127" s="5">
        <v>60000000000</v>
      </c>
      <c r="F127" s="5">
        <v>60000000000</v>
      </c>
      <c r="G127" s="5">
        <v>60000000000</v>
      </c>
      <c r="I127" s="5">
        <v>60000000000</v>
      </c>
      <c r="J127" s="5">
        <v>60000000000</v>
      </c>
      <c r="K127" s="5">
        <v>60000000000</v>
      </c>
      <c r="L127" s="5">
        <v>60000000000</v>
      </c>
      <c r="M127" s="5">
        <v>60000000000</v>
      </c>
      <c r="N127" s="5">
        <v>60000000000</v>
      </c>
      <c r="O127" s="5">
        <v>55000000000</v>
      </c>
      <c r="P127" s="5">
        <v>50000000000</v>
      </c>
      <c r="Q127" s="5">
        <v>45000000000</v>
      </c>
      <c r="R127" s="5">
        <v>41000000000</v>
      </c>
      <c r="S127" s="5">
        <v>40000000000</v>
      </c>
    </row>
    <row r="128" spans="3:22" ht="15.5" x14ac:dyDescent="0.35">
      <c r="C128" t="s">
        <v>342</v>
      </c>
      <c r="D128" s="5">
        <v>2316291444000</v>
      </c>
      <c r="E128" s="5">
        <v>2272643359000</v>
      </c>
      <c r="F128" s="5">
        <v>2256442455000</v>
      </c>
      <c r="G128" s="5">
        <v>2240116914000</v>
      </c>
      <c r="I128" s="5">
        <v>2272643359000</v>
      </c>
      <c r="J128" s="5">
        <v>2284391537000</v>
      </c>
      <c r="K128" s="5">
        <v>2041737011000</v>
      </c>
      <c r="L128" s="5">
        <v>1951881178000</v>
      </c>
      <c r="M128" s="5">
        <v>1844511939000</v>
      </c>
      <c r="N128" s="5">
        <v>1644889912000</v>
      </c>
      <c r="O128" s="5">
        <v>1802896229000</v>
      </c>
      <c r="P128" s="5">
        <v>1695346928000</v>
      </c>
      <c r="Q128" s="5">
        <v>1480012721000</v>
      </c>
      <c r="R128" s="5">
        <v>1232732192000</v>
      </c>
      <c r="S128" s="5">
        <v>891570769153</v>
      </c>
      <c r="T128" s="5">
        <v>816024529004</v>
      </c>
      <c r="U128" s="5">
        <v>529587206606</v>
      </c>
      <c r="V128" s="5">
        <v>439055330476</v>
      </c>
    </row>
    <row r="129" spans="2:22" ht="15.5" x14ac:dyDescent="0.35">
      <c r="C129" t="s">
        <v>343</v>
      </c>
      <c r="D129" s="5">
        <v>2376291444000</v>
      </c>
      <c r="E129" s="5">
        <v>2332643359000</v>
      </c>
      <c r="F129" s="5">
        <v>2316442455000</v>
      </c>
      <c r="G129" s="5">
        <v>2300116914000</v>
      </c>
      <c r="I129" s="5">
        <v>2332643359000</v>
      </c>
      <c r="J129" s="5">
        <v>2344391537000</v>
      </c>
      <c r="K129" s="5">
        <v>2101737011000</v>
      </c>
      <c r="L129" s="5">
        <v>2011881178000</v>
      </c>
      <c r="M129" s="5">
        <v>1904511939000</v>
      </c>
      <c r="N129" s="5">
        <v>1704889912000</v>
      </c>
      <c r="O129" s="5">
        <v>1857896229000</v>
      </c>
      <c r="P129" s="5">
        <v>1745346928000</v>
      </c>
      <c r="Q129" s="5">
        <v>1525012721000</v>
      </c>
      <c r="R129" s="5">
        <v>1273732192000</v>
      </c>
      <c r="S129" s="5">
        <v>931570769153</v>
      </c>
      <c r="T129" s="5">
        <v>816024529004</v>
      </c>
      <c r="U129" s="5">
        <v>529587206606</v>
      </c>
      <c r="V129" s="5">
        <v>439055330476</v>
      </c>
    </row>
    <row r="130" spans="2:22" ht="15.5" x14ac:dyDescent="0.35">
      <c r="C130" t="s">
        <v>155</v>
      </c>
      <c r="D130" s="5">
        <v>137563457000</v>
      </c>
      <c r="E130" s="5">
        <v>133400976000</v>
      </c>
      <c r="F130" s="5">
        <v>131312385000</v>
      </c>
      <c r="G130" s="5">
        <v>128915217000</v>
      </c>
      <c r="I130" s="5">
        <v>133400976000</v>
      </c>
      <c r="J130" s="5">
        <v>126123404000</v>
      </c>
      <c r="K130" s="5">
        <v>124537325000</v>
      </c>
      <c r="L130" s="5">
        <v>1909869433000</v>
      </c>
      <c r="M130" s="5">
        <v>1991135045000</v>
      </c>
      <c r="N130" s="5">
        <v>1796963712000</v>
      </c>
      <c r="O130" s="5">
        <v>1508413294000</v>
      </c>
      <c r="P130" s="5">
        <v>1302442511000</v>
      </c>
      <c r="Q130" s="5">
        <v>885106772000</v>
      </c>
      <c r="R130" s="5">
        <v>393675371000</v>
      </c>
      <c r="S130" s="5">
        <v>2916071434</v>
      </c>
      <c r="T130" s="5">
        <v>2672801895</v>
      </c>
    </row>
    <row r="131" spans="2:22" ht="15.5" x14ac:dyDescent="0.35">
      <c r="C131" t="s">
        <v>9</v>
      </c>
      <c r="D131" s="5">
        <v>4836617376000</v>
      </c>
      <c r="E131" s="5">
        <v>4788806810000</v>
      </c>
      <c r="F131" s="5">
        <v>4770517315000</v>
      </c>
      <c r="G131" s="5">
        <v>4752084315000</v>
      </c>
      <c r="I131" s="5">
        <v>4788806810000</v>
      </c>
      <c r="J131" s="5">
        <v>4793549134000</v>
      </c>
      <c r="K131" s="5">
        <v>4548971753000</v>
      </c>
      <c r="L131" s="5">
        <v>6183751215000</v>
      </c>
      <c r="M131" s="5">
        <v>6157354007000</v>
      </c>
      <c r="N131" s="5">
        <v>5762537984000</v>
      </c>
      <c r="O131" s="5">
        <v>5626779471000</v>
      </c>
      <c r="P131" s="5">
        <v>5308226825000</v>
      </c>
      <c r="Q131" s="5">
        <v>4670189629000</v>
      </c>
      <c r="R131" s="5">
        <v>3284259945000</v>
      </c>
      <c r="S131" s="5">
        <v>2551027033761</v>
      </c>
      <c r="T131" s="5">
        <v>1447535799073</v>
      </c>
      <c r="U131" s="5">
        <v>867801232521</v>
      </c>
      <c r="V131" s="5">
        <v>705815369034</v>
      </c>
    </row>
    <row r="132" spans="2:22" ht="15.5" x14ac:dyDescent="0.35">
      <c r="C132" t="s">
        <v>156</v>
      </c>
      <c r="D132" s="5">
        <v>6670329737000</v>
      </c>
      <c r="E132" s="5">
        <v>6618882861000</v>
      </c>
      <c r="F132" s="5">
        <v>6563451454000</v>
      </c>
      <c r="G132" s="5">
        <v>6504026991000</v>
      </c>
      <c r="I132" s="5">
        <v>6618882861000</v>
      </c>
      <c r="J132" s="5">
        <v>6496086707000</v>
      </c>
      <c r="K132" s="5">
        <v>6711972112000</v>
      </c>
      <c r="L132" s="5">
        <v>7635870085000</v>
      </c>
      <c r="M132" s="5">
        <v>7107303861000</v>
      </c>
      <c r="N132" s="5">
        <v>6726005150000</v>
      </c>
      <c r="O132" s="5">
        <v>6755553584000</v>
      </c>
      <c r="P132" s="5">
        <v>6091322807000</v>
      </c>
      <c r="Q132" s="5">
        <v>5363669399000</v>
      </c>
      <c r="R132" s="5">
        <v>3965769441000</v>
      </c>
      <c r="S132" s="5">
        <v>3204320620509</v>
      </c>
      <c r="T132" s="5">
        <v>2138502023465</v>
      </c>
      <c r="U132" s="5">
        <v>1840009505080</v>
      </c>
      <c r="V132" s="5">
        <v>1500106865211</v>
      </c>
    </row>
    <row r="133" spans="2:22" ht="15.5" x14ac:dyDescent="0.35">
      <c r="C133" t="s">
        <v>157</v>
      </c>
      <c r="D133" s="5">
        <v>6889134608</v>
      </c>
      <c r="E133" s="5">
        <v>6889134608</v>
      </c>
      <c r="F133" s="5">
        <v>6889134608</v>
      </c>
      <c r="G133" s="5">
        <v>6889134608</v>
      </c>
      <c r="I133" s="5">
        <v>6889134608</v>
      </c>
      <c r="J133" s="5">
        <v>6889134608</v>
      </c>
      <c r="K133" s="5">
        <v>6889134608</v>
      </c>
      <c r="L133" s="5">
        <v>6889134608</v>
      </c>
      <c r="M133" s="5">
        <v>6889134608</v>
      </c>
      <c r="N133" s="5">
        <v>6889134608</v>
      </c>
      <c r="O133" s="5">
        <v>6889134608</v>
      </c>
      <c r="P133" s="5">
        <v>6889134608</v>
      </c>
      <c r="Q133" s="5">
        <v>6889134608</v>
      </c>
      <c r="R133" s="5">
        <v>5714285000</v>
      </c>
      <c r="S133" s="5">
        <v>5714285000</v>
      </c>
      <c r="T133" s="5">
        <v>4000000000</v>
      </c>
      <c r="U133" s="5">
        <v>75000000</v>
      </c>
      <c r="V133" s="5">
        <v>75000000</v>
      </c>
    </row>
    <row r="135" spans="2:22" ht="15.5" x14ac:dyDescent="0.35">
      <c r="B135" t="s">
        <v>158</v>
      </c>
      <c r="C135" t="s">
        <v>159</v>
      </c>
      <c r="D135" s="5">
        <v>72057912000</v>
      </c>
      <c r="E135" s="5">
        <v>2377385000</v>
      </c>
      <c r="F135" s="5">
        <v>9977302000</v>
      </c>
      <c r="G135" s="5">
        <v>65754364000</v>
      </c>
      <c r="I135" s="5">
        <v>115469446000</v>
      </c>
      <c r="J135" s="5">
        <v>29996563000</v>
      </c>
      <c r="K135" s="5">
        <v>209136116000</v>
      </c>
      <c r="L135" s="5">
        <v>241340715000</v>
      </c>
      <c r="M135" s="5">
        <v>149765357000</v>
      </c>
      <c r="N135" s="5">
        <v>7229805000</v>
      </c>
      <c r="O135" s="5">
        <v>139170920000</v>
      </c>
      <c r="P135" s="5">
        <v>136242936000</v>
      </c>
      <c r="Q135" s="5">
        <v>-15754298000</v>
      </c>
      <c r="R135" s="5">
        <v>80351957000</v>
      </c>
      <c r="S135" s="5">
        <v>75822685776</v>
      </c>
      <c r="T135" s="5">
        <v>70314845387</v>
      </c>
      <c r="U135" s="5">
        <v>-1924370783</v>
      </c>
      <c r="V135" s="5">
        <v>21485102560</v>
      </c>
    </row>
    <row r="136" spans="2:22" ht="15.5" x14ac:dyDescent="0.35">
      <c r="C136" t="s">
        <v>160</v>
      </c>
      <c r="D136" s="5">
        <v>161170196000</v>
      </c>
      <c r="E136" s="5">
        <v>66097741000</v>
      </c>
      <c r="F136" s="5">
        <v>101271322000</v>
      </c>
      <c r="G136" s="5">
        <v>158785043000</v>
      </c>
      <c r="I136" s="5">
        <v>452696492000</v>
      </c>
      <c r="J136" s="5">
        <v>406265902000</v>
      </c>
      <c r="K136" s="5">
        <v>397334485000</v>
      </c>
      <c r="L136" s="5">
        <v>362409424000</v>
      </c>
      <c r="M136" s="5">
        <v>341056956000</v>
      </c>
      <c r="N136" s="5">
        <v>277297565000</v>
      </c>
      <c r="O136" s="5">
        <v>416182632000</v>
      </c>
      <c r="P136" s="5">
        <v>348340063000</v>
      </c>
      <c r="Q136" s="5">
        <v>226867085000</v>
      </c>
      <c r="R136" s="5">
        <v>221768537000</v>
      </c>
      <c r="S136" s="5">
        <v>191312286722</v>
      </c>
      <c r="T136" s="5">
        <v>154744173294</v>
      </c>
      <c r="U136" s="5">
        <v>72369777917</v>
      </c>
      <c r="V136" s="5">
        <v>80619068800</v>
      </c>
    </row>
    <row r="137" spans="2:22" ht="15.5" x14ac:dyDescent="0.35">
      <c r="C137" t="s">
        <v>600</v>
      </c>
      <c r="G137" s="5">
        <v>3345150000</v>
      </c>
    </row>
    <row r="138" spans="2:22" ht="15.5" x14ac:dyDescent="0.35">
      <c r="C138" t="s">
        <v>171</v>
      </c>
      <c r="D138" s="5">
        <v>914183000</v>
      </c>
      <c r="E138" s="5">
        <v>751082000</v>
      </c>
      <c r="F138" s="5">
        <v>623388000</v>
      </c>
      <c r="G138" s="5">
        <v>1042389000</v>
      </c>
      <c r="I138" s="5">
        <v>3118149000</v>
      </c>
      <c r="J138" s="5">
        <v>6456962000</v>
      </c>
      <c r="K138" s="5">
        <v>20391584000</v>
      </c>
      <c r="L138" s="5">
        <v>27127306000</v>
      </c>
      <c r="M138" s="5">
        <v>19977313000</v>
      </c>
      <c r="N138" s="5">
        <v>12259259000</v>
      </c>
      <c r="O138" s="5">
        <v>6768645000</v>
      </c>
      <c r="P138" s="5">
        <v>7968780000</v>
      </c>
      <c r="Q138" s="5">
        <v>5064059000</v>
      </c>
      <c r="R138" s="5">
        <v>18904536000</v>
      </c>
      <c r="S138" s="5">
        <v>26529247428</v>
      </c>
      <c r="T138" s="5">
        <v>1045539815</v>
      </c>
      <c r="U138" s="5">
        <v>81819833</v>
      </c>
      <c r="V138" s="5">
        <v>203633089</v>
      </c>
    </row>
    <row r="139" spans="2:22" ht="15.5" x14ac:dyDescent="0.35">
      <c r="C139" t="s">
        <v>601</v>
      </c>
      <c r="D139" s="5">
        <v>-17624953000</v>
      </c>
      <c r="K139" s="5">
        <v>94426448000</v>
      </c>
      <c r="L139" s="5">
        <v>68221414000</v>
      </c>
    </row>
    <row r="140" spans="2:22" ht="15.5" x14ac:dyDescent="0.35">
      <c r="C140" t="s">
        <v>602</v>
      </c>
      <c r="D140" s="5">
        <v>-27558692000</v>
      </c>
      <c r="E140" s="5">
        <v>-22727752000</v>
      </c>
      <c r="F140" s="5">
        <v>-33129759000</v>
      </c>
      <c r="G140" s="5">
        <v>-29017215000</v>
      </c>
      <c r="I140" s="5">
        <v>-120450534000</v>
      </c>
      <c r="J140" s="5">
        <v>-119506921000</v>
      </c>
      <c r="K140" s="5">
        <v>-116020243000</v>
      </c>
      <c r="L140" s="5">
        <v>-124472827000</v>
      </c>
      <c r="M140" s="5">
        <v>-89839370000</v>
      </c>
      <c r="N140" s="5">
        <v>-70352172000</v>
      </c>
      <c r="O140" s="5">
        <v>-61512043000</v>
      </c>
      <c r="P140" s="5">
        <v>-53035205000</v>
      </c>
      <c r="Q140" s="5">
        <v>-42494755000</v>
      </c>
      <c r="R140" s="5">
        <v>-37643951000</v>
      </c>
      <c r="S140" s="5">
        <v>-23484059406</v>
      </c>
      <c r="T140" s="5">
        <v>-12981028338</v>
      </c>
      <c r="U140" s="5">
        <v>-7024837624</v>
      </c>
      <c r="V140" s="5">
        <v>-8575345420</v>
      </c>
    </row>
    <row r="141" spans="2:22" ht="15.5" x14ac:dyDescent="0.35">
      <c r="C141" t="s">
        <v>161</v>
      </c>
      <c r="F141" s="5">
        <v>3345150000</v>
      </c>
      <c r="G141" s="5">
        <v>-3345150000</v>
      </c>
      <c r="M141" s="5">
        <v>-22620659000</v>
      </c>
      <c r="N141" s="5">
        <v>-41024936000</v>
      </c>
      <c r="O141" s="5">
        <v>-117383976000</v>
      </c>
      <c r="P141" s="5">
        <v>-73381660000</v>
      </c>
      <c r="Q141" s="5">
        <v>-131671131000</v>
      </c>
      <c r="R141" s="5">
        <v>-53098322000</v>
      </c>
      <c r="S141" s="5">
        <v>-51685850681</v>
      </c>
      <c r="T141" s="5">
        <v>-14666582273</v>
      </c>
      <c r="U141" s="5">
        <v>-24883717001</v>
      </c>
      <c r="V141" s="5">
        <v>-26120094369</v>
      </c>
    </row>
    <row r="142" spans="2:22" ht="15.5" x14ac:dyDescent="0.35">
      <c r="C142" t="s">
        <v>603</v>
      </c>
      <c r="E142" s="5">
        <v>-8610333000</v>
      </c>
      <c r="F142" s="5">
        <v>-9663442000</v>
      </c>
      <c r="G142" s="5">
        <v>-20741932000</v>
      </c>
      <c r="I142" s="5">
        <v>-46571378000</v>
      </c>
      <c r="J142" s="5">
        <v>-33149919000</v>
      </c>
      <c r="K142" s="5">
        <v>-36549640000</v>
      </c>
      <c r="L142" s="5">
        <v>-7404810000</v>
      </c>
      <c r="M142" s="5">
        <v>-28136610000</v>
      </c>
      <c r="N142" s="5">
        <v>-44062554000</v>
      </c>
    </row>
    <row r="143" spans="2:22" ht="15.5" x14ac:dyDescent="0.35">
      <c r="C143" t="s">
        <v>604</v>
      </c>
      <c r="D143" s="5">
        <v>-13984993000</v>
      </c>
      <c r="E143" s="5">
        <v>-5746473000</v>
      </c>
      <c r="F143" s="5">
        <v>-8627368000</v>
      </c>
      <c r="G143" s="5">
        <v>-13491744000</v>
      </c>
      <c r="I143" s="5">
        <v>-38926986000</v>
      </c>
      <c r="J143" s="5">
        <v>-35577205000</v>
      </c>
      <c r="K143" s="5">
        <v>-35583726000</v>
      </c>
      <c r="L143" s="5">
        <v>-29677808000</v>
      </c>
      <c r="M143" s="5">
        <v>-29200839000</v>
      </c>
      <c r="N143" s="5">
        <v>-27211202000</v>
      </c>
      <c r="O143" s="5">
        <v>-40188236000</v>
      </c>
      <c r="P143" s="5">
        <v>-30228867000</v>
      </c>
      <c r="Q143" s="5">
        <v>-20594180000</v>
      </c>
      <c r="R143" s="5">
        <v>-20403696000</v>
      </c>
      <c r="S143" s="5">
        <v>-16008832814</v>
      </c>
      <c r="T143" s="5">
        <v>-13207677031</v>
      </c>
      <c r="U143" s="5">
        <v>-7153456564</v>
      </c>
      <c r="V143" s="5">
        <v>-7487092979</v>
      </c>
    </row>
    <row r="144" spans="2:22" ht="15.5" x14ac:dyDescent="0.35">
      <c r="C144" t="s">
        <v>605</v>
      </c>
      <c r="F144" s="5">
        <v>2599549000</v>
      </c>
      <c r="I144" s="5">
        <v>2599549000</v>
      </c>
    </row>
    <row r="145" spans="3:22" ht="15.5" x14ac:dyDescent="0.35">
      <c r="C145" t="s">
        <v>606</v>
      </c>
      <c r="D145" s="5">
        <v>-3478956000</v>
      </c>
      <c r="E145" s="5">
        <v>-1739478000</v>
      </c>
      <c r="F145" s="5">
        <v>-6690300000</v>
      </c>
      <c r="I145" s="5">
        <v>-8429778000</v>
      </c>
    </row>
    <row r="146" spans="3:22" ht="15.5" x14ac:dyDescent="0.35">
      <c r="C146" t="s">
        <v>607</v>
      </c>
      <c r="E146" s="5">
        <v>3800000000</v>
      </c>
      <c r="G146" s="5">
        <v>1934000000</v>
      </c>
      <c r="I146" s="5">
        <v>5734000000</v>
      </c>
      <c r="J146" s="5">
        <v>-33300000000</v>
      </c>
    </row>
    <row r="147" spans="3:22" ht="15.5" x14ac:dyDescent="0.35">
      <c r="C147" t="s">
        <v>453</v>
      </c>
      <c r="D147" s="5">
        <v>-27378873000</v>
      </c>
      <c r="E147" s="5">
        <v>-29447402000</v>
      </c>
      <c r="F147" s="5">
        <v>-39751238000</v>
      </c>
      <c r="G147" s="5">
        <v>-32756177000</v>
      </c>
      <c r="I147" s="5">
        <v>-134300068000</v>
      </c>
      <c r="J147" s="5">
        <v>-161192256000</v>
      </c>
      <c r="K147" s="5">
        <v>-114862792000</v>
      </c>
      <c r="L147" s="5">
        <v>-54861984000</v>
      </c>
      <c r="M147" s="5">
        <v>-41471434000</v>
      </c>
      <c r="N147" s="5">
        <v>-99676155000</v>
      </c>
      <c r="O147" s="5">
        <v>-64696102000</v>
      </c>
      <c r="P147" s="5">
        <v>-63420175000</v>
      </c>
      <c r="Q147" s="5">
        <v>-52925376000</v>
      </c>
      <c r="R147" s="5">
        <v>-49175147000</v>
      </c>
      <c r="S147" s="5">
        <v>-50840105473</v>
      </c>
      <c r="T147" s="5">
        <v>-44619580080</v>
      </c>
      <c r="U147" s="5">
        <v>-35313957344</v>
      </c>
      <c r="V147" s="5">
        <v>-17155066561</v>
      </c>
    </row>
    <row r="148" spans="3:22" ht="15.5" x14ac:dyDescent="0.35">
      <c r="C148" t="s">
        <v>165</v>
      </c>
      <c r="D148" s="5">
        <v>-13504949000</v>
      </c>
      <c r="E148" s="5">
        <v>33500000000</v>
      </c>
      <c r="F148" s="5">
        <v>37720017000</v>
      </c>
      <c r="G148" s="5">
        <v>-182902870000</v>
      </c>
      <c r="I148" s="5">
        <v>-15266698000</v>
      </c>
      <c r="J148" s="5">
        <v>-482104985000</v>
      </c>
      <c r="K148" s="5">
        <v>83988783000</v>
      </c>
      <c r="L148" s="5">
        <v>359537098000</v>
      </c>
      <c r="M148" s="5">
        <v>140844699000</v>
      </c>
      <c r="N148" s="5">
        <v>49914945000</v>
      </c>
      <c r="O148" s="5">
        <v>268129143000</v>
      </c>
      <c r="P148" s="5">
        <v>399066847000</v>
      </c>
      <c r="Q148" s="5">
        <v>1105014089000</v>
      </c>
      <c r="R148" s="5">
        <v>265573052000</v>
      </c>
      <c r="S148" s="5">
        <v>929713973371</v>
      </c>
      <c r="T148" s="5">
        <v>29602283564</v>
      </c>
      <c r="U148" s="5">
        <v>289640386338</v>
      </c>
      <c r="V148" s="5">
        <v>250188062878</v>
      </c>
    </row>
    <row r="149" spans="3:22" ht="15.5" x14ac:dyDescent="0.35">
      <c r="C149" t="s">
        <v>166</v>
      </c>
      <c r="D149" s="5">
        <v>-21966981000</v>
      </c>
      <c r="E149" s="5">
        <v>-16055503000</v>
      </c>
      <c r="F149" s="5">
        <v>-17033233000</v>
      </c>
      <c r="G149" s="5">
        <v>-13291092000</v>
      </c>
      <c r="I149" s="5">
        <v>-48458410000</v>
      </c>
      <c r="J149" s="5">
        <v>-8017432000</v>
      </c>
      <c r="K149" s="5">
        <v>-1172953602000</v>
      </c>
      <c r="L149" s="5">
        <v>65598558000</v>
      </c>
      <c r="M149" s="5">
        <v>-772596194000</v>
      </c>
      <c r="N149" s="5">
        <v>1070795584000</v>
      </c>
      <c r="O149" s="5">
        <v>-430141930000</v>
      </c>
      <c r="P149" s="5">
        <v>-584606599000</v>
      </c>
      <c r="Q149" s="5">
        <v>-992422340000</v>
      </c>
      <c r="R149" s="5">
        <v>-626187355000</v>
      </c>
      <c r="S149" s="5">
        <v>-634507211456</v>
      </c>
      <c r="T149" s="5">
        <v>-92201838377</v>
      </c>
      <c r="U149" s="5">
        <v>-289418156307</v>
      </c>
      <c r="V149" s="5">
        <v>-276166998610</v>
      </c>
    </row>
    <row r="150" spans="3:22" ht="15.5" x14ac:dyDescent="0.35">
      <c r="C150" t="s">
        <v>361</v>
      </c>
      <c r="D150" s="5">
        <v>331144000</v>
      </c>
      <c r="E150" s="5">
        <v>10000000</v>
      </c>
      <c r="I150" s="5">
        <v>10000000</v>
      </c>
      <c r="J150" s="5">
        <v>334505000</v>
      </c>
      <c r="K150" s="5">
        <v>1089910000</v>
      </c>
      <c r="L150" s="5">
        <v>277477000</v>
      </c>
      <c r="O150" s="5">
        <v>626546000</v>
      </c>
      <c r="V150" s="5">
        <v>4037688785</v>
      </c>
    </row>
    <row r="151" spans="3:22" ht="15.5" x14ac:dyDescent="0.35">
      <c r="C151" t="s">
        <v>529</v>
      </c>
      <c r="D151" s="5">
        <v>-18623388000</v>
      </c>
      <c r="E151" s="5">
        <v>-12673097000</v>
      </c>
      <c r="F151" s="5">
        <v>-16550296000</v>
      </c>
      <c r="G151" s="5">
        <v>-10956039000</v>
      </c>
      <c r="I151" s="5">
        <v>-42528061000</v>
      </c>
      <c r="J151" s="5">
        <v>-15637855000</v>
      </c>
      <c r="K151" s="5">
        <v>-31650454000</v>
      </c>
      <c r="L151" s="5">
        <v>-26545351000</v>
      </c>
      <c r="M151" s="5">
        <v>-745953031000</v>
      </c>
      <c r="N151" s="5">
        <v>-371855027000</v>
      </c>
      <c r="O151" s="5">
        <v>-818276696000</v>
      </c>
      <c r="P151" s="5">
        <v>-326806760000</v>
      </c>
      <c r="Q151" s="5">
        <v>-1034728983000</v>
      </c>
      <c r="R151" s="5">
        <v>-497879152000</v>
      </c>
      <c r="S151" s="5">
        <v>-302318850890</v>
      </c>
      <c r="T151" s="5">
        <v>-93499613209</v>
      </c>
      <c r="U151" s="5">
        <v>-289197506562</v>
      </c>
      <c r="V151" s="5">
        <v>-280082871847</v>
      </c>
    </row>
    <row r="152" spans="3:22" ht="15.5" x14ac:dyDescent="0.35">
      <c r="C152" t="s">
        <v>608</v>
      </c>
      <c r="M152" s="5">
        <v>-52608283000</v>
      </c>
    </row>
    <row r="153" spans="3:22" ht="15.5" x14ac:dyDescent="0.35">
      <c r="C153" t="s">
        <v>168</v>
      </c>
      <c r="D153" s="5">
        <v>-104737000</v>
      </c>
      <c r="E153" s="5">
        <v>-120745000</v>
      </c>
      <c r="F153" s="5">
        <v>-110041000</v>
      </c>
      <c r="G153" s="5">
        <v>-111800000</v>
      </c>
      <c r="I153" s="5">
        <v>-393576000</v>
      </c>
      <c r="J153" s="5">
        <v>-1524081000</v>
      </c>
      <c r="K153" s="5">
        <v>-2800221000</v>
      </c>
      <c r="L153" s="5">
        <v>-4035867000</v>
      </c>
      <c r="M153" s="5">
        <v>-304293000</v>
      </c>
      <c r="N153" s="5">
        <v>-149100000</v>
      </c>
      <c r="O153" s="5">
        <v>-543744000</v>
      </c>
      <c r="P153" s="5">
        <v>-3963781000</v>
      </c>
      <c r="Q153" s="5">
        <v>-1966583000</v>
      </c>
      <c r="R153" s="5">
        <v>-2958979000</v>
      </c>
      <c r="S153" s="5">
        <v>-9916667316</v>
      </c>
      <c r="T153" s="5">
        <v>-160013468</v>
      </c>
      <c r="U153" s="5">
        <v>-220649745</v>
      </c>
      <c r="V153" s="5">
        <v>-121815548</v>
      </c>
    </row>
    <row r="154" spans="3:22" ht="15.5" x14ac:dyDescent="0.35">
      <c r="C154" t="s">
        <v>609</v>
      </c>
      <c r="K154" s="5">
        <v>-2260000</v>
      </c>
      <c r="L154" s="5">
        <v>-115000000</v>
      </c>
      <c r="N154" s="5">
        <v>-570006000</v>
      </c>
      <c r="S154" s="5">
        <v>-913938000</v>
      </c>
    </row>
    <row r="155" spans="3:22" ht="15.5" x14ac:dyDescent="0.35">
      <c r="C155" t="s">
        <v>610</v>
      </c>
      <c r="E155" s="5">
        <v>1500000000</v>
      </c>
      <c r="F155" s="5">
        <v>-1500000000</v>
      </c>
      <c r="I155" s="5">
        <v>1500000000</v>
      </c>
      <c r="J155" s="5">
        <v>4300000000</v>
      </c>
      <c r="K155" s="5">
        <v>1000000000</v>
      </c>
      <c r="M155" s="5">
        <v>6200000000</v>
      </c>
      <c r="N155" s="5">
        <v>7105000000</v>
      </c>
      <c r="O155" s="5">
        <v>249025000000</v>
      </c>
      <c r="P155" s="5">
        <v>6000000000</v>
      </c>
    </row>
    <row r="156" spans="3:22" ht="15.5" x14ac:dyDescent="0.35">
      <c r="C156" t="s">
        <v>611</v>
      </c>
      <c r="D156" s="5">
        <v>-3570000000</v>
      </c>
      <c r="E156" s="5">
        <v>-3271661000</v>
      </c>
      <c r="F156" s="5">
        <v>886266000</v>
      </c>
      <c r="G156" s="5">
        <v>-2223253000</v>
      </c>
      <c r="I156" s="5">
        <v>-4894648000</v>
      </c>
      <c r="J156" s="5">
        <v>-6000000</v>
      </c>
      <c r="K156" s="5">
        <v>-291430000</v>
      </c>
      <c r="L156" s="5">
        <v>-29826000</v>
      </c>
      <c r="M156" s="5">
        <v>-56250000</v>
      </c>
      <c r="N156" s="5">
        <v>-22120993000</v>
      </c>
      <c r="O156" s="5">
        <v>-80694761000</v>
      </c>
      <c r="P156" s="5">
        <v>-79963840000</v>
      </c>
      <c r="Q156" s="5">
        <v>-11618873000</v>
      </c>
      <c r="R156" s="5">
        <v>-62558098000</v>
      </c>
    </row>
    <row r="157" spans="3:22" ht="15.5" x14ac:dyDescent="0.35">
      <c r="C157" t="s">
        <v>612</v>
      </c>
    </row>
    <row r="158" spans="3:22" ht="15.5" x14ac:dyDescent="0.35">
      <c r="C158" t="s">
        <v>613</v>
      </c>
      <c r="J158" s="5">
        <v>4578029000</v>
      </c>
      <c r="K158" s="5">
        <v>9290706000</v>
      </c>
      <c r="L158" s="5">
        <v>17010651000</v>
      </c>
      <c r="M158" s="5">
        <v>20125663000</v>
      </c>
    </row>
    <row r="159" spans="3:22" ht="15.5" x14ac:dyDescent="0.35">
      <c r="C159" t="s">
        <v>614</v>
      </c>
      <c r="O159" s="5">
        <v>16720000000</v>
      </c>
    </row>
    <row r="160" spans="3:22" ht="15.5" x14ac:dyDescent="0.35">
      <c r="C160" t="s">
        <v>615</v>
      </c>
      <c r="E160" s="5">
        <v>-1500000000</v>
      </c>
      <c r="F160" s="5">
        <v>1500000000</v>
      </c>
      <c r="N160" s="5">
        <v>-5000000000</v>
      </c>
      <c r="O160" s="5">
        <v>-25025000000</v>
      </c>
      <c r="Q160" s="5">
        <v>-5668650000</v>
      </c>
      <c r="R160" s="5">
        <v>-58500000000</v>
      </c>
      <c r="S160" s="5">
        <v>-264950000000</v>
      </c>
      <c r="T160" s="5">
        <v>-14850000000</v>
      </c>
    </row>
    <row r="161" spans="3:22" ht="15.5" x14ac:dyDescent="0.35">
      <c r="C161" t="s">
        <v>365</v>
      </c>
      <c r="I161" s="5">
        <v>-892963000</v>
      </c>
      <c r="K161" s="5">
        <v>1325387000</v>
      </c>
      <c r="L161" s="5">
        <v>79036474000</v>
      </c>
      <c r="N161" s="5">
        <v>-482569600000</v>
      </c>
    </row>
    <row r="162" spans="3:22" ht="15.5" x14ac:dyDescent="0.35">
      <c r="C162" t="s">
        <v>616</v>
      </c>
      <c r="F162" s="5">
        <v>2002050000</v>
      </c>
      <c r="I162" s="5">
        <v>2002050000</v>
      </c>
    </row>
    <row r="163" spans="3:22" ht="15.5" x14ac:dyDescent="0.35">
      <c r="C163" t="s">
        <v>617</v>
      </c>
      <c r="I163" s="5">
        <v>-187000000</v>
      </c>
      <c r="J163" s="5">
        <v>-596950000000</v>
      </c>
    </row>
    <row r="164" spans="3:22" ht="15.5" x14ac:dyDescent="0.35">
      <c r="C164" t="s">
        <v>618</v>
      </c>
      <c r="F164" s="5">
        <v>-3261212000</v>
      </c>
      <c r="I164" s="5">
        <v>-3261212000</v>
      </c>
    </row>
    <row r="165" spans="3:22" ht="15.5" x14ac:dyDescent="0.35">
      <c r="C165" t="s">
        <v>619</v>
      </c>
      <c r="Q165" s="5">
        <v>-2039839000</v>
      </c>
      <c r="R165" s="5">
        <v>-2119726000</v>
      </c>
    </row>
    <row r="166" spans="3:22" ht="15.5" x14ac:dyDescent="0.35">
      <c r="C166" t="s">
        <v>620</v>
      </c>
      <c r="S166" s="5">
        <v>-56407755250</v>
      </c>
    </row>
    <row r="167" spans="3:22" ht="15.5" x14ac:dyDescent="0.35">
      <c r="C167" t="s">
        <v>621</v>
      </c>
      <c r="P167" s="5">
        <v>-179872218000</v>
      </c>
      <c r="R167" s="5">
        <v>-2171400000</v>
      </c>
      <c r="T167" s="5">
        <v>-40468647200</v>
      </c>
    </row>
    <row r="168" spans="3:22" ht="15.5" x14ac:dyDescent="0.35">
      <c r="C168" t="s">
        <v>186</v>
      </c>
      <c r="D168" s="5">
        <v>-13504949000</v>
      </c>
      <c r="E168" s="5">
        <v>33500000000</v>
      </c>
      <c r="F168" s="5">
        <v>37720017000</v>
      </c>
      <c r="G168" s="5">
        <v>-182902870000</v>
      </c>
      <c r="I168" s="5">
        <v>-15266698000</v>
      </c>
      <c r="J168" s="5">
        <v>-482104985000</v>
      </c>
      <c r="K168" s="5">
        <v>83988783000</v>
      </c>
      <c r="L168" s="5">
        <v>359537098000</v>
      </c>
      <c r="M168" s="5">
        <v>140844699000</v>
      </c>
      <c r="N168" s="5">
        <v>49914945000</v>
      </c>
      <c r="O168" s="5">
        <v>268129143000</v>
      </c>
      <c r="P168" s="5">
        <v>399066847000</v>
      </c>
      <c r="Q168" s="5">
        <v>1105014089000</v>
      </c>
      <c r="R168" s="5">
        <v>265573052000</v>
      </c>
      <c r="S168" s="5">
        <v>929713973371</v>
      </c>
      <c r="T168" s="5">
        <v>29602283564</v>
      </c>
      <c r="U168" s="5">
        <v>289640386338</v>
      </c>
      <c r="V168" s="5">
        <v>250188062878</v>
      </c>
    </row>
    <row r="169" spans="3:22" ht="15.5" x14ac:dyDescent="0.35">
      <c r="C169" t="s">
        <v>458</v>
      </c>
      <c r="D169" s="5">
        <v>600000000</v>
      </c>
      <c r="E169" s="5">
        <v>41000000000</v>
      </c>
      <c r="F169" s="5">
        <v>46300000000</v>
      </c>
      <c r="I169" s="5">
        <v>190300000000</v>
      </c>
      <c r="J169" s="5">
        <v>1556967547000</v>
      </c>
      <c r="K169" s="5">
        <v>542706098000</v>
      </c>
      <c r="L169" s="5">
        <v>468348014000</v>
      </c>
      <c r="M169" s="5">
        <v>174834139000</v>
      </c>
      <c r="N169" s="5">
        <v>636641680000</v>
      </c>
      <c r="O169" s="5">
        <v>382191139000</v>
      </c>
      <c r="P169" s="5">
        <v>294576913000</v>
      </c>
      <c r="Q169" s="5">
        <v>97652756000</v>
      </c>
      <c r="R169" s="5">
        <v>61239469000</v>
      </c>
      <c r="S169" s="5">
        <v>14956647593</v>
      </c>
      <c r="T169" s="5">
        <v>235209655125</v>
      </c>
      <c r="U169" s="5">
        <v>147501262181</v>
      </c>
      <c r="V169" s="5">
        <v>243496494805</v>
      </c>
    </row>
    <row r="170" spans="3:22" ht="15.5" x14ac:dyDescent="0.35">
      <c r="C170" t="s">
        <v>622</v>
      </c>
      <c r="S170" s="5">
        <v>-17825607760</v>
      </c>
      <c r="T170" s="5">
        <v>-218567425700</v>
      </c>
      <c r="U170" s="5">
        <v>-161669520168</v>
      </c>
      <c r="V170" s="5">
        <v>-83771445344</v>
      </c>
    </row>
    <row r="171" spans="3:22" ht="15.5" x14ac:dyDescent="0.35">
      <c r="C171" t="s">
        <v>383</v>
      </c>
    </row>
    <row r="172" spans="3:22" ht="15.5" x14ac:dyDescent="0.35">
      <c r="C172" t="s">
        <v>437</v>
      </c>
      <c r="D172" s="5">
        <v>-7500000000</v>
      </c>
      <c r="E172" s="5">
        <v>-7500000000</v>
      </c>
      <c r="F172" s="5">
        <v>-8500000000</v>
      </c>
      <c r="G172" s="5">
        <v>-103000000000</v>
      </c>
      <c r="I172" s="5">
        <v>-119000000000</v>
      </c>
      <c r="J172" s="5">
        <v>-1434130108000</v>
      </c>
      <c r="K172" s="5">
        <v>-306070117000</v>
      </c>
      <c r="L172" s="5">
        <v>-84223336000</v>
      </c>
      <c r="M172" s="5">
        <v>-61798040000</v>
      </c>
      <c r="N172" s="5">
        <v>-804301040000</v>
      </c>
      <c r="O172" s="5">
        <v>-158993594000</v>
      </c>
      <c r="P172" s="5">
        <v>-246630019000</v>
      </c>
      <c r="Q172" s="5">
        <v>-92214000000</v>
      </c>
      <c r="R172" s="5">
        <v>-128966800000</v>
      </c>
      <c r="S172" s="5">
        <v>-55984940412</v>
      </c>
      <c r="T172" s="5">
        <v>-202541461495</v>
      </c>
      <c r="U172" s="5">
        <v>-55174208616</v>
      </c>
      <c r="V172" s="5">
        <v>-39827381084</v>
      </c>
    </row>
    <row r="173" spans="3:22" ht="15.5" x14ac:dyDescent="0.35">
      <c r="C173" t="s">
        <v>204</v>
      </c>
    </row>
    <row r="174" spans="3:22" ht="15.5" x14ac:dyDescent="0.35">
      <c r="C174" t="s">
        <v>623</v>
      </c>
      <c r="P174" s="5">
        <v>-4617704000</v>
      </c>
      <c r="Q174" s="5">
        <v>-13404328000</v>
      </c>
    </row>
    <row r="175" spans="3:22" ht="15.5" x14ac:dyDescent="0.35">
      <c r="C175" t="s">
        <v>624</v>
      </c>
      <c r="D175" s="5">
        <v>-6604949000</v>
      </c>
      <c r="I175" s="5">
        <v>-6396845000</v>
      </c>
      <c r="J175" s="5">
        <v>-6196240000</v>
      </c>
      <c r="K175" s="5">
        <v>-6001260000</v>
      </c>
      <c r="N175" s="5">
        <v>-8425495000</v>
      </c>
      <c r="O175" s="5">
        <v>-708006000</v>
      </c>
      <c r="P175" s="5">
        <v>-865443000</v>
      </c>
      <c r="Q175" s="5">
        <v>-987103000</v>
      </c>
      <c r="R175" s="5">
        <v>-701717000</v>
      </c>
      <c r="S175" s="5">
        <v>-645986636</v>
      </c>
      <c r="T175" s="5">
        <v>-1187941361</v>
      </c>
      <c r="U175" s="5">
        <v>-814033916</v>
      </c>
      <c r="V175" s="5">
        <v>-509281949</v>
      </c>
    </row>
    <row r="176" spans="3:22" ht="15.5" x14ac:dyDescent="0.35">
      <c r="C176" t="s">
        <v>625</v>
      </c>
      <c r="F176" s="5">
        <v>79902870000</v>
      </c>
      <c r="G176" s="5">
        <v>-79902870000</v>
      </c>
      <c r="J176" s="5">
        <v>-1791492000</v>
      </c>
      <c r="K176" s="5">
        <v>-2645938000</v>
      </c>
      <c r="L176" s="5">
        <v>-5391650000</v>
      </c>
      <c r="M176" s="5">
        <v>-1400000</v>
      </c>
    </row>
    <row r="177" spans="2:22" ht="15.5" x14ac:dyDescent="0.35">
      <c r="C177" t="s">
        <v>377</v>
      </c>
      <c r="F177" s="5">
        <v>-79982853000</v>
      </c>
      <c r="I177" s="5">
        <v>-79982853000</v>
      </c>
    </row>
    <row r="178" spans="2:22" ht="15.5" x14ac:dyDescent="0.35">
      <c r="C178" t="s">
        <v>626</v>
      </c>
      <c r="M178" s="5">
        <v>27810000000</v>
      </c>
      <c r="N178" s="5">
        <v>225999800000</v>
      </c>
      <c r="O178" s="5">
        <v>45639604000</v>
      </c>
      <c r="P178" s="5">
        <v>356603100000</v>
      </c>
      <c r="Q178" s="5">
        <v>681412773000</v>
      </c>
      <c r="S178" s="5">
        <v>987701725000</v>
      </c>
      <c r="T178" s="5">
        <v>55000000000</v>
      </c>
    </row>
    <row r="179" spans="2:22" ht="15.5" x14ac:dyDescent="0.35">
      <c r="C179" t="s">
        <v>627</v>
      </c>
      <c r="J179" s="5">
        <v>-4692000</v>
      </c>
      <c r="K179" s="5">
        <v>-144000000000</v>
      </c>
      <c r="L179" s="5">
        <v>-19195930000</v>
      </c>
      <c r="Q179" s="5">
        <v>432553991000</v>
      </c>
      <c r="R179" s="5">
        <v>334002100000</v>
      </c>
      <c r="S179" s="5">
        <v>4400000</v>
      </c>
    </row>
    <row r="180" spans="2:22" ht="15.5" x14ac:dyDescent="0.35">
      <c r="C180" t="s">
        <v>628</v>
      </c>
    </row>
    <row r="181" spans="2:22" ht="15.5" x14ac:dyDescent="0.35">
      <c r="C181" t="s">
        <v>215</v>
      </c>
      <c r="D181" s="5">
        <v>36585982000</v>
      </c>
      <c r="E181" s="5">
        <v>19821882000</v>
      </c>
      <c r="F181" s="5">
        <v>30664086000</v>
      </c>
      <c r="G181" s="5">
        <v>-130439598000</v>
      </c>
      <c r="I181" s="5">
        <v>51744338000</v>
      </c>
      <c r="J181" s="5">
        <v>-460125854000</v>
      </c>
      <c r="K181" s="5">
        <v>-879828703000</v>
      </c>
      <c r="L181" s="5">
        <v>666476371000</v>
      </c>
      <c r="M181" s="5">
        <v>-481986138000</v>
      </c>
      <c r="N181" s="5">
        <v>1127940334000</v>
      </c>
      <c r="O181" s="5">
        <v>-22841867000</v>
      </c>
      <c r="P181" s="5">
        <v>-49296816000</v>
      </c>
      <c r="Q181" s="5">
        <v>96837451000</v>
      </c>
      <c r="R181" s="5">
        <v>-280262346000</v>
      </c>
      <c r="S181" s="5">
        <v>371029447691</v>
      </c>
      <c r="T181" s="5">
        <v>7715290574</v>
      </c>
      <c r="U181" s="5">
        <v>-1702140752</v>
      </c>
      <c r="V181" s="5">
        <v>-4493833172</v>
      </c>
    </row>
    <row r="182" spans="2:22" ht="15.5" x14ac:dyDescent="0.35">
      <c r="C182" t="s">
        <v>216</v>
      </c>
      <c r="D182" s="5">
        <v>150429985000</v>
      </c>
      <c r="I182" s="5">
        <v>98340192000</v>
      </c>
      <c r="J182" s="5">
        <v>558211380000</v>
      </c>
      <c r="K182" s="5">
        <v>1438404650000</v>
      </c>
      <c r="L182" s="5">
        <v>770334468000</v>
      </c>
      <c r="M182" s="5">
        <v>1252298329000</v>
      </c>
      <c r="N182" s="5">
        <v>129320049000</v>
      </c>
      <c r="O182" s="5">
        <v>152174691000</v>
      </c>
      <c r="P182" s="5">
        <v>201516169000</v>
      </c>
      <c r="Q182" s="5">
        <v>104682820000</v>
      </c>
      <c r="R182" s="5">
        <v>382973218000</v>
      </c>
      <c r="S182" s="5">
        <v>11311274890</v>
      </c>
      <c r="T182" s="5">
        <v>6367919242</v>
      </c>
      <c r="U182" s="5">
        <v>6308840777</v>
      </c>
      <c r="V182" s="5">
        <v>9285918091</v>
      </c>
    </row>
    <row r="183" spans="2:22" ht="15.5" x14ac:dyDescent="0.35">
      <c r="C183" t="s">
        <v>217</v>
      </c>
      <c r="D183" s="5">
        <v>-38865000</v>
      </c>
      <c r="E183" s="5">
        <v>53541000</v>
      </c>
      <c r="F183" s="5">
        <v>137650000</v>
      </c>
      <c r="G183" s="5">
        <v>6503000</v>
      </c>
      <c r="I183" s="5">
        <v>345455000</v>
      </c>
      <c r="J183" s="5">
        <v>254666000</v>
      </c>
      <c r="K183" s="5">
        <v>-364567000</v>
      </c>
      <c r="L183" s="5">
        <v>1593811000</v>
      </c>
      <c r="M183" s="5">
        <v>22277000</v>
      </c>
      <c r="N183" s="5">
        <v>-4962054000</v>
      </c>
      <c r="O183" s="5">
        <v>-12775000</v>
      </c>
      <c r="P183" s="5">
        <v>-44662000</v>
      </c>
      <c r="Q183" s="5">
        <v>-4102000</v>
      </c>
      <c r="R183" s="5">
        <v>-228052000</v>
      </c>
      <c r="S183" s="5">
        <v>632495551</v>
      </c>
      <c r="T183" s="5">
        <v>-2771934926</v>
      </c>
      <c r="U183" s="5">
        <v>1761219217</v>
      </c>
      <c r="V183" s="5">
        <v>1516755858</v>
      </c>
    </row>
    <row r="184" spans="2:22" ht="15.5" x14ac:dyDescent="0.35">
      <c r="C184" t="s">
        <v>629</v>
      </c>
    </row>
    <row r="185" spans="2:22" ht="15.5" x14ac:dyDescent="0.35">
      <c r="C185" t="s">
        <v>630</v>
      </c>
      <c r="R185" s="5">
        <v>2200000000</v>
      </c>
    </row>
    <row r="186" spans="2:22" ht="15.5" x14ac:dyDescent="0.35">
      <c r="C186" t="s">
        <v>220</v>
      </c>
      <c r="D186" s="5">
        <v>186977102000</v>
      </c>
      <c r="E186" s="5">
        <v>19875423000</v>
      </c>
      <c r="F186" s="5">
        <v>30801736000</v>
      </c>
      <c r="G186" s="5">
        <v>-130433095000</v>
      </c>
      <c r="I186" s="5">
        <v>150429985000</v>
      </c>
      <c r="J186" s="5">
        <v>98340192000</v>
      </c>
      <c r="K186" s="5">
        <v>558211380000</v>
      </c>
      <c r="L186" s="5">
        <v>1438404650000</v>
      </c>
      <c r="M186" s="5">
        <v>770334468000</v>
      </c>
      <c r="N186" s="5">
        <v>1252298329000</v>
      </c>
      <c r="O186" s="5">
        <v>129320049000</v>
      </c>
      <c r="P186" s="5">
        <v>152174691000</v>
      </c>
      <c r="Q186" s="5">
        <v>201516169000</v>
      </c>
      <c r="R186" s="5">
        <v>104682820000</v>
      </c>
      <c r="S186" s="5">
        <v>382973218132</v>
      </c>
      <c r="T186" s="5">
        <v>11311274890</v>
      </c>
      <c r="U186" s="5">
        <v>6367919242</v>
      </c>
      <c r="V186" s="5">
        <v>6308840777</v>
      </c>
    </row>
    <row r="188" spans="2:22" ht="15.5" x14ac:dyDescent="0.35">
      <c r="B188" t="s">
        <v>221</v>
      </c>
      <c r="C188" t="s">
        <v>11</v>
      </c>
      <c r="D188" s="5">
        <v>6890000000</v>
      </c>
      <c r="E188" s="5">
        <v>6890000000</v>
      </c>
      <c r="F188" s="5">
        <v>6890000000</v>
      </c>
      <c r="G188" s="5">
        <v>6890000000</v>
      </c>
      <c r="I188" s="5">
        <v>6890000000</v>
      </c>
      <c r="J188" s="5">
        <v>6890000000</v>
      </c>
      <c r="K188" s="5">
        <v>6890000000</v>
      </c>
      <c r="L188" s="5">
        <v>6890000000</v>
      </c>
      <c r="M188" s="5">
        <v>6890000000</v>
      </c>
      <c r="N188" s="5">
        <v>6890000000</v>
      </c>
      <c r="O188" s="5">
        <v>6890000000</v>
      </c>
      <c r="P188" s="5">
        <v>6890000000</v>
      </c>
      <c r="Q188" s="5">
        <v>6890000000</v>
      </c>
      <c r="R188" s="5">
        <v>5710000000</v>
      </c>
      <c r="S188" s="5">
        <v>5710000000</v>
      </c>
      <c r="T188" s="5">
        <v>4000000000</v>
      </c>
      <c r="U188" s="5">
        <v>70000000</v>
      </c>
      <c r="V188" s="5">
        <v>70000000</v>
      </c>
    </row>
    <row r="189" spans="2:22" ht="15.5" x14ac:dyDescent="0.35">
      <c r="C189" t="s">
        <v>222</v>
      </c>
      <c r="D189" s="6">
        <v>6.34</v>
      </c>
      <c r="E189" s="6">
        <v>1.86</v>
      </c>
      <c r="F189" s="6">
        <v>2.21</v>
      </c>
      <c r="G189" s="6">
        <v>2.11</v>
      </c>
    </row>
    <row r="190" spans="2:22" ht="15.5" x14ac:dyDescent="0.35">
      <c r="C190" t="s">
        <v>223</v>
      </c>
      <c r="D190" s="6">
        <v>55.84</v>
      </c>
      <c r="E190" s="6">
        <v>267.74</v>
      </c>
      <c r="F190" s="6">
        <v>253.39</v>
      </c>
      <c r="G190" s="6">
        <v>244.08</v>
      </c>
    </row>
    <row r="191" spans="2:22" ht="15.5" x14ac:dyDescent="0.35">
      <c r="C191" t="s">
        <v>72</v>
      </c>
      <c r="D191" s="6">
        <v>26.27</v>
      </c>
      <c r="E191" s="6">
        <v>38.03</v>
      </c>
      <c r="F191" s="6">
        <v>42.71</v>
      </c>
      <c r="G191" s="6">
        <v>39.92</v>
      </c>
    </row>
    <row r="192" spans="2:22" ht="15.5" x14ac:dyDescent="0.35">
      <c r="C192" t="s">
        <v>224</v>
      </c>
      <c r="D192" s="5">
        <v>65940000000</v>
      </c>
      <c r="E192" s="5">
        <v>58660000000</v>
      </c>
      <c r="F192" s="5">
        <v>30610000000</v>
      </c>
      <c r="G192" s="5">
        <v>57300000000</v>
      </c>
    </row>
    <row r="193" spans="3:7" ht="15.5" x14ac:dyDescent="0.35">
      <c r="C193" t="s">
        <v>225</v>
      </c>
      <c r="D193" s="6">
        <v>6.5000000000000006E-3</v>
      </c>
      <c r="E193" s="6">
        <v>1.9E-3</v>
      </c>
      <c r="F193" s="6">
        <v>2.3E-3</v>
      </c>
      <c r="G193" s="6">
        <v>2.2000000000000001E-3</v>
      </c>
    </row>
    <row r="194" spans="3:7" ht="15.5" x14ac:dyDescent="0.35">
      <c r="C194" t="s">
        <v>226</v>
      </c>
      <c r="D194" s="6">
        <v>9.300000000000001E-3</v>
      </c>
      <c r="E194" s="6">
        <v>2.8000000000000004E-3</v>
      </c>
      <c r="F194" s="6">
        <v>3.3E-3</v>
      </c>
      <c r="G194" s="6">
        <v>3.0999999999999999E-3</v>
      </c>
    </row>
    <row r="195" spans="3:7" ht="15.5" x14ac:dyDescent="0.35">
      <c r="C195" t="s">
        <v>227</v>
      </c>
      <c r="D195" s="6">
        <v>1.01E-2</v>
      </c>
      <c r="E195" s="6">
        <v>9.1000000000000004E-3</v>
      </c>
      <c r="F195" s="6">
        <v>4.6999999999999993E-3</v>
      </c>
      <c r="G195" s="6">
        <v>8.8999999999999999E-3</v>
      </c>
    </row>
    <row r="196" spans="3:7" ht="15.5" x14ac:dyDescent="0.35">
      <c r="C196" t="s">
        <v>228</v>
      </c>
      <c r="D196" s="6">
        <v>1.92</v>
      </c>
      <c r="E196" s="6">
        <v>1.42</v>
      </c>
      <c r="F196" s="6">
        <v>0.69</v>
      </c>
      <c r="G196" s="6">
        <v>1.57</v>
      </c>
    </row>
    <row r="197" spans="3:7" ht="15.5" x14ac:dyDescent="0.35">
      <c r="C197" t="s">
        <v>229</v>
      </c>
      <c r="D197" s="5">
        <v>4837000000000</v>
      </c>
      <c r="E197" s="5">
        <v>4789000000000</v>
      </c>
      <c r="F197" s="5">
        <v>4771000000000</v>
      </c>
      <c r="G197" s="5">
        <v>4752000000000</v>
      </c>
    </row>
    <row r="198" spans="3:7" ht="15.5" x14ac:dyDescent="0.35">
      <c r="C198" t="s">
        <v>230</v>
      </c>
      <c r="D198" s="6">
        <v>0.52</v>
      </c>
      <c r="E198" s="6">
        <v>0.74</v>
      </c>
      <c r="F198" s="6">
        <v>0.83</v>
      </c>
      <c r="G198" s="6">
        <v>0.77</v>
      </c>
    </row>
    <row r="199" spans="3:7" ht="15.5" x14ac:dyDescent="0.35">
      <c r="C199" t="s">
        <v>231</v>
      </c>
      <c r="D199" s="6">
        <v>682.1</v>
      </c>
      <c r="E199" s="6">
        <v>675.76</v>
      </c>
      <c r="F199" s="6">
        <v>673.41</v>
      </c>
      <c r="G199" s="6">
        <v>671.08</v>
      </c>
    </row>
    <row r="200" spans="3:7" ht="15.5" x14ac:dyDescent="0.35">
      <c r="C200" t="s">
        <v>232</v>
      </c>
      <c r="D200" s="6">
        <v>0.52</v>
      </c>
      <c r="E200" s="6">
        <v>0.74</v>
      </c>
      <c r="F200" s="6">
        <v>0.83</v>
      </c>
      <c r="G200" s="6">
        <v>0.77</v>
      </c>
    </row>
    <row r="201" spans="3:7" ht="15.5" x14ac:dyDescent="0.35">
      <c r="C201" t="s">
        <v>233</v>
      </c>
      <c r="D201" s="6">
        <v>682.1</v>
      </c>
      <c r="E201" s="6">
        <v>675.76</v>
      </c>
      <c r="F201" s="6">
        <v>673.41</v>
      </c>
      <c r="G201" s="6">
        <v>671.08</v>
      </c>
    </row>
    <row r="202" spans="3:7" ht="15.5" x14ac:dyDescent="0.35">
      <c r="C202" t="s">
        <v>234</v>
      </c>
      <c r="D202" s="5">
        <v>41000000000</v>
      </c>
      <c r="E202" s="5">
        <v>37000000000</v>
      </c>
      <c r="F202" s="5">
        <v>37000000000</v>
      </c>
      <c r="G202" s="5">
        <v>37000000000</v>
      </c>
    </row>
    <row r="203" spans="3:7" ht="15.5" x14ac:dyDescent="0.35">
      <c r="C203" t="s">
        <v>235</v>
      </c>
      <c r="D203" s="5">
        <v>1587000000000</v>
      </c>
      <c r="E203" s="5">
        <v>1601000000000</v>
      </c>
      <c r="F203" s="5">
        <v>1563000000000</v>
      </c>
      <c r="G203" s="5">
        <v>1521000000000</v>
      </c>
    </row>
    <row r="204" spans="3:7" ht="15.5" x14ac:dyDescent="0.35">
      <c r="C204" t="s">
        <v>236</v>
      </c>
      <c r="D204" s="5">
        <v>4699000000000</v>
      </c>
      <c r="E204" s="5">
        <v>4655000000000</v>
      </c>
      <c r="F204" s="5">
        <v>4639000000000</v>
      </c>
      <c r="G204" s="5">
        <v>4623000000000</v>
      </c>
    </row>
    <row r="205" spans="3:7" ht="15.5" x14ac:dyDescent="0.35">
      <c r="C205" t="s">
        <v>23</v>
      </c>
      <c r="D205" s="5">
        <v>1628000000000</v>
      </c>
      <c r="E205" s="5">
        <v>1637000000000</v>
      </c>
      <c r="F205" s="5">
        <v>1600000000000</v>
      </c>
      <c r="G205" s="5">
        <v>1558000000000</v>
      </c>
    </row>
    <row r="206" spans="3:7" ht="15.5" x14ac:dyDescent="0.35">
      <c r="C206" t="s">
        <v>20</v>
      </c>
      <c r="D206" s="5">
        <v>1441000000000</v>
      </c>
      <c r="E206" s="5">
        <v>1487000000000</v>
      </c>
      <c r="F206" s="5">
        <v>1469000000000</v>
      </c>
      <c r="G206" s="5">
        <v>1458000000000</v>
      </c>
    </row>
    <row r="207" spans="3:7" ht="15.5" x14ac:dyDescent="0.35">
      <c r="C207" t="s">
        <v>237</v>
      </c>
      <c r="D207" s="5">
        <v>155000000000</v>
      </c>
      <c r="E207" s="5">
        <v>173000000000</v>
      </c>
      <c r="F207" s="5">
        <v>148000000000</v>
      </c>
      <c r="G207" s="5">
        <v>129000000000</v>
      </c>
    </row>
    <row r="208" spans="3:7" ht="15.5" x14ac:dyDescent="0.35">
      <c r="C208" t="s">
        <v>238</v>
      </c>
      <c r="D208" s="5">
        <v>72000000000</v>
      </c>
      <c r="E208" s="5">
        <v>2000000000</v>
      </c>
      <c r="F208" s="5">
        <v>10000000000</v>
      </c>
      <c r="G208" s="5">
        <v>66000000000</v>
      </c>
    </row>
    <row r="209" spans="3:22" ht="15.5" x14ac:dyDescent="0.35">
      <c r="C209" t="s">
        <v>239</v>
      </c>
      <c r="D209" s="5">
        <v>-19000000000</v>
      </c>
      <c r="E209" s="5">
        <v>-13000000000</v>
      </c>
      <c r="F209" s="5">
        <v>-17000000000</v>
      </c>
      <c r="G209" s="5">
        <v>-11000000000</v>
      </c>
    </row>
    <row r="210" spans="3:22" ht="15.5" x14ac:dyDescent="0.35">
      <c r="C210" t="s">
        <v>12</v>
      </c>
      <c r="D210" s="5">
        <v>53000000000</v>
      </c>
      <c r="E210" s="5">
        <v>-10000000000</v>
      </c>
      <c r="F210" s="5">
        <v>-7000000000</v>
      </c>
      <c r="G210" s="5">
        <v>55000000000</v>
      </c>
    </row>
    <row r="211" spans="3:22" ht="15.5" x14ac:dyDescent="0.35">
      <c r="C211" t="s">
        <v>15</v>
      </c>
      <c r="D211" s="6">
        <v>7.74</v>
      </c>
      <c r="E211" s="6">
        <v>-1.51</v>
      </c>
      <c r="F211" s="6">
        <v>-0.97</v>
      </c>
      <c r="G211" s="6">
        <v>7.94</v>
      </c>
    </row>
    <row r="212" spans="3:22" ht="15.5" x14ac:dyDescent="0.35">
      <c r="C212" t="s">
        <v>57</v>
      </c>
      <c r="I212" s="6">
        <v>9.18</v>
      </c>
      <c r="J212" s="6">
        <v>35.1</v>
      </c>
      <c r="K212" s="6">
        <v>13.4</v>
      </c>
      <c r="L212" s="6">
        <v>15.56</v>
      </c>
      <c r="M212" s="6">
        <v>28.86</v>
      </c>
      <c r="N212" s="6">
        <v>-22.04</v>
      </c>
      <c r="O212" s="6">
        <v>16.43</v>
      </c>
      <c r="P212" s="5">
        <v>32</v>
      </c>
      <c r="Q212" s="6">
        <v>36.619999999999997</v>
      </c>
      <c r="R212" s="6">
        <v>59.88</v>
      </c>
      <c r="S212" s="6">
        <v>20.02</v>
      </c>
      <c r="T212" s="6">
        <v>71.61</v>
      </c>
      <c r="U212" s="6">
        <v>1207.0899999999999</v>
      </c>
      <c r="V212" s="6">
        <v>4185.74</v>
      </c>
    </row>
    <row r="213" spans="3:22" ht="15.5" x14ac:dyDescent="0.35">
      <c r="C213" t="s">
        <v>71</v>
      </c>
      <c r="I213" s="6">
        <v>54.25</v>
      </c>
      <c r="J213" s="6">
        <v>14.53</v>
      </c>
      <c r="K213" s="6">
        <v>22.24</v>
      </c>
      <c r="L213" s="6">
        <v>30.46</v>
      </c>
      <c r="M213" s="6">
        <v>19.579999999999998</v>
      </c>
      <c r="N213" s="6">
        <v>-13.52</v>
      </c>
      <c r="O213" s="6">
        <v>12.05</v>
      </c>
      <c r="P213" s="6">
        <v>16.25</v>
      </c>
      <c r="Q213" s="6">
        <v>15.57</v>
      </c>
      <c r="R213" s="6">
        <v>11.44</v>
      </c>
      <c r="S213" s="6">
        <v>39.909999999999997</v>
      </c>
      <c r="T213" s="5">
        <v>0</v>
      </c>
      <c r="U213" s="5">
        <v>0</v>
      </c>
      <c r="V213" s="5">
        <v>0</v>
      </c>
    </row>
    <row r="214" spans="3:22" ht="15.5" x14ac:dyDescent="0.35">
      <c r="C214" t="s">
        <v>74</v>
      </c>
      <c r="I214" s="6">
        <v>9.65</v>
      </c>
      <c r="J214" s="6">
        <v>10.23</v>
      </c>
      <c r="K214" s="6">
        <v>5.89</v>
      </c>
      <c r="L214" s="6">
        <v>9.76</v>
      </c>
      <c r="M214" s="6">
        <v>12.3</v>
      </c>
      <c r="N214" s="6">
        <v>6.1</v>
      </c>
      <c r="O214" s="6">
        <v>4.08</v>
      </c>
      <c r="P214" s="6">
        <v>11.97</v>
      </c>
      <c r="Q214" s="6">
        <v>18.809999999999999</v>
      </c>
      <c r="R214" s="6">
        <v>22.33</v>
      </c>
      <c r="S214" s="6">
        <v>27.93</v>
      </c>
      <c r="T214" s="5">
        <v>0</v>
      </c>
      <c r="U214" s="5">
        <v>0</v>
      </c>
      <c r="V214" s="5">
        <v>0</v>
      </c>
    </row>
    <row r="215" spans="3:22" ht="15.5" x14ac:dyDescent="0.35">
      <c r="C215" t="s">
        <v>240</v>
      </c>
      <c r="I215" s="5">
        <v>206530000000</v>
      </c>
      <c r="J215" s="5">
        <v>206420000000</v>
      </c>
      <c r="K215" s="5">
        <v>217960000000</v>
      </c>
      <c r="L215" s="5">
        <v>217450000000</v>
      </c>
      <c r="M215" s="5">
        <v>199870000000</v>
      </c>
      <c r="N215" s="5">
        <v>216140000000</v>
      </c>
      <c r="O215" s="5">
        <v>249510000000</v>
      </c>
      <c r="P215" s="5">
        <v>220050000000</v>
      </c>
    </row>
    <row r="216" spans="3:22" ht="15.5" x14ac:dyDescent="0.35">
      <c r="C216" t="s">
        <v>241</v>
      </c>
      <c r="I216" s="6">
        <v>9.4999999999999998E-3</v>
      </c>
      <c r="J216" s="6">
        <v>3.7200000000000004E-2</v>
      </c>
      <c r="K216" s="6">
        <v>1.38E-2</v>
      </c>
      <c r="L216" s="6">
        <v>1.3999999999999999E-2</v>
      </c>
      <c r="M216" s="6">
        <v>2.7999999999999997E-2</v>
      </c>
      <c r="N216" s="6">
        <v>-2.2599999999999999E-2</v>
      </c>
      <c r="O216" s="6">
        <v>1.6799999999999999E-2</v>
      </c>
      <c r="P216" s="6">
        <v>3.6200000000000003E-2</v>
      </c>
      <c r="Q216" s="6">
        <v>4.7E-2</v>
      </c>
      <c r="R216" s="6">
        <v>8.6300000000000002E-2</v>
      </c>
      <c r="S216" s="6">
        <v>3.5699999999999996E-2</v>
      </c>
      <c r="T216" s="6">
        <v>0.13390000000000002</v>
      </c>
      <c r="U216" s="6">
        <v>4.9200000000000001E-2</v>
      </c>
      <c r="V216" s="6">
        <v>0.20929999999999999</v>
      </c>
    </row>
    <row r="217" spans="3:22" ht="15.5" x14ac:dyDescent="0.35">
      <c r="C217" t="s">
        <v>242</v>
      </c>
      <c r="I217" s="6">
        <v>1.3600000000000001E-2</v>
      </c>
      <c r="J217" s="6">
        <v>5.1799999999999999E-2</v>
      </c>
      <c r="K217" s="6">
        <v>2.0899999999999998E-2</v>
      </c>
      <c r="L217" s="6">
        <v>2.5099999999999997E-2</v>
      </c>
      <c r="M217" s="6">
        <v>4.7699999999999992E-2</v>
      </c>
      <c r="N217" s="6">
        <v>-3.8300000000000001E-2</v>
      </c>
      <c r="O217" s="6">
        <v>2.75E-2</v>
      </c>
      <c r="P217" s="6">
        <v>5.5E-2</v>
      </c>
      <c r="Q217" s="6">
        <v>6.6600000000000006E-2</v>
      </c>
      <c r="R217" s="6">
        <v>0.11840000000000001</v>
      </c>
      <c r="S217" s="6">
        <v>4.4900000000000002E-2</v>
      </c>
      <c r="T217" s="6">
        <v>0.19820000000000002</v>
      </c>
      <c r="U217" s="6">
        <v>0.1043</v>
      </c>
      <c r="V217" s="6">
        <v>0.44479999999999997</v>
      </c>
    </row>
    <row r="218" spans="3:22" ht="15.5" x14ac:dyDescent="0.35">
      <c r="C218" t="s">
        <v>243</v>
      </c>
      <c r="I218" s="6">
        <v>3.1899999999999998E-2</v>
      </c>
      <c r="J218" s="6">
        <v>3.3099999999999997E-2</v>
      </c>
      <c r="K218" s="6">
        <v>3.2599999999999997E-2</v>
      </c>
      <c r="L218" s="6">
        <v>3.04E-2</v>
      </c>
      <c r="M218" s="6">
        <v>2.9700000000000001E-2</v>
      </c>
      <c r="N218" s="6">
        <v>3.3500000000000002E-2</v>
      </c>
      <c r="O218" s="6">
        <v>4.0599999999999997E-2</v>
      </c>
      <c r="P218" s="6">
        <v>3.9800000000000002E-2</v>
      </c>
      <c r="Q218" s="6">
        <v>3.2400000000000005E-2</v>
      </c>
      <c r="R218" s="6">
        <v>3.4799999999999998E-2</v>
      </c>
      <c r="S218" s="6">
        <v>4.8399999999999999E-2</v>
      </c>
      <c r="T218" s="6">
        <v>7.0599999999999996E-2</v>
      </c>
      <c r="U218" s="6">
        <v>9.3000000000000013E-2</v>
      </c>
      <c r="V218" s="6">
        <v>6.7500000000000004E-2</v>
      </c>
    </row>
    <row r="219" spans="3:22" ht="15.5" x14ac:dyDescent="0.35">
      <c r="C219" t="s">
        <v>244</v>
      </c>
      <c r="I219" s="6">
        <v>1.3</v>
      </c>
      <c r="J219" s="6">
        <v>1.27</v>
      </c>
      <c r="K219" s="6">
        <v>1.56</v>
      </c>
      <c r="L219" s="6">
        <v>2.93</v>
      </c>
      <c r="M219" s="6">
        <v>3.99</v>
      </c>
      <c r="N219" s="6">
        <v>2.13</v>
      </c>
      <c r="O219" s="6">
        <v>4.57</v>
      </c>
      <c r="P219" s="6">
        <v>4.5599999999999996</v>
      </c>
      <c r="Q219" s="6">
        <v>2.73</v>
      </c>
      <c r="R219" s="6">
        <v>2.52</v>
      </c>
      <c r="S219" s="6">
        <v>2.35</v>
      </c>
      <c r="T219" s="6">
        <v>2.6</v>
      </c>
      <c r="U219" s="6">
        <v>2.93</v>
      </c>
      <c r="V219" s="6">
        <v>3.01</v>
      </c>
    </row>
    <row r="220" spans="3:22" ht="15.5" x14ac:dyDescent="0.35">
      <c r="C220" t="s">
        <v>68</v>
      </c>
      <c r="I220" s="6">
        <v>0.74</v>
      </c>
      <c r="J220" s="6">
        <v>0.75</v>
      </c>
      <c r="K220" s="6">
        <v>0.46</v>
      </c>
      <c r="L220" s="6">
        <v>0.76</v>
      </c>
      <c r="M220" s="6">
        <v>0.93</v>
      </c>
      <c r="N220" s="6">
        <v>0.52</v>
      </c>
      <c r="O220" s="6">
        <v>0.33</v>
      </c>
      <c r="P220" s="6">
        <v>0.89</v>
      </c>
      <c r="Q220" s="6">
        <v>1.04</v>
      </c>
      <c r="R220" s="6">
        <v>1.35</v>
      </c>
      <c r="S220" s="6">
        <v>1.79</v>
      </c>
      <c r="T220" s="5">
        <v>0</v>
      </c>
      <c r="U220" s="5">
        <v>0</v>
      </c>
      <c r="V220" s="5">
        <v>0</v>
      </c>
    </row>
    <row r="221" spans="3:22" ht="15.5" x14ac:dyDescent="0.35">
      <c r="C221" t="s">
        <v>65</v>
      </c>
      <c r="I221" s="6">
        <v>675.76</v>
      </c>
      <c r="J221" s="6">
        <v>677.51</v>
      </c>
      <c r="K221" s="6">
        <v>642.23</v>
      </c>
      <c r="L221" s="6">
        <v>620.38</v>
      </c>
      <c r="M221" s="6">
        <v>604.75</v>
      </c>
      <c r="N221" s="6">
        <v>575.63</v>
      </c>
      <c r="O221" s="6">
        <v>597.80999999999995</v>
      </c>
      <c r="P221" s="6">
        <v>581.46</v>
      </c>
      <c r="Q221" s="6">
        <v>549.42999999999995</v>
      </c>
      <c r="R221" s="6">
        <v>505.85</v>
      </c>
      <c r="S221" s="6">
        <v>445.92</v>
      </c>
      <c r="T221" s="6">
        <v>361.22</v>
      </c>
      <c r="U221" s="6">
        <v>11570.68</v>
      </c>
      <c r="V221" s="6">
        <v>9410.8700000000008</v>
      </c>
    </row>
    <row r="222" spans="3:22" ht="15.5" x14ac:dyDescent="0.35">
      <c r="C222" t="s">
        <v>245</v>
      </c>
      <c r="I222" s="6">
        <v>0.74</v>
      </c>
      <c r="J222" s="6">
        <v>0.75</v>
      </c>
      <c r="K222" s="6">
        <v>0.46</v>
      </c>
      <c r="L222" s="6">
        <v>0.76</v>
      </c>
      <c r="M222" s="6">
        <v>0.93</v>
      </c>
      <c r="N222" s="6">
        <v>0.52</v>
      </c>
      <c r="O222" s="6">
        <v>0.33</v>
      </c>
      <c r="P222" s="6">
        <v>0.89</v>
      </c>
      <c r="Q222" s="6">
        <v>1.04</v>
      </c>
      <c r="R222" s="6">
        <v>1.35</v>
      </c>
      <c r="S222" s="6">
        <v>1.79</v>
      </c>
      <c r="T222" s="5">
        <v>0</v>
      </c>
      <c r="U222" s="5">
        <v>0</v>
      </c>
      <c r="V222" s="5">
        <v>0</v>
      </c>
    </row>
    <row r="223" spans="3:22" ht="15.5" x14ac:dyDescent="0.35">
      <c r="C223" t="s">
        <v>246</v>
      </c>
      <c r="I223" s="6">
        <v>675.76</v>
      </c>
      <c r="J223" s="6">
        <v>677.51</v>
      </c>
      <c r="K223" s="6">
        <v>642.23</v>
      </c>
      <c r="L223" s="6">
        <v>620.38</v>
      </c>
      <c r="M223" s="6">
        <v>604.75</v>
      </c>
      <c r="N223" s="6">
        <v>575.63</v>
      </c>
      <c r="O223" s="6">
        <v>597.80999999999995</v>
      </c>
      <c r="P223" s="6">
        <v>581.46</v>
      </c>
      <c r="Q223" s="6">
        <v>549.42999999999995</v>
      </c>
      <c r="R223" s="6">
        <v>505.85</v>
      </c>
      <c r="S223" s="6">
        <v>445.92</v>
      </c>
      <c r="T223" s="6">
        <v>361.22</v>
      </c>
      <c r="U223" s="6">
        <v>11570.68</v>
      </c>
      <c r="V223" s="6">
        <v>9410.8700000000008</v>
      </c>
    </row>
    <row r="224" spans="3:22" ht="15.5" x14ac:dyDescent="0.35">
      <c r="C224" t="s">
        <v>247</v>
      </c>
      <c r="I224" s="5">
        <v>37000000000</v>
      </c>
      <c r="J224" s="5">
        <v>21000000000</v>
      </c>
      <c r="K224" s="5">
        <v>15000000000</v>
      </c>
      <c r="L224" s="5">
        <v>111000000000</v>
      </c>
      <c r="M224" s="5">
        <v>68000000000</v>
      </c>
      <c r="N224" s="5">
        <v>43000000000</v>
      </c>
      <c r="O224" s="5">
        <v>197000000000</v>
      </c>
      <c r="P224" s="5">
        <v>161000000000</v>
      </c>
      <c r="Q224" s="5">
        <v>165000000000</v>
      </c>
      <c r="R224" s="5">
        <v>91000000000</v>
      </c>
      <c r="S224" s="5">
        <v>125000000000</v>
      </c>
      <c r="T224" s="5">
        <v>56000000000</v>
      </c>
      <c r="U224" s="5">
        <v>202000000000</v>
      </c>
      <c r="V224" s="5">
        <v>71000000000</v>
      </c>
    </row>
    <row r="225" spans="2:22" ht="15.5" x14ac:dyDescent="0.35">
      <c r="C225" t="s">
        <v>248</v>
      </c>
      <c r="I225" s="5">
        <v>1601000000000</v>
      </c>
      <c r="J225" s="5">
        <v>1535000000000</v>
      </c>
      <c r="K225" s="5">
        <v>1397000000000</v>
      </c>
      <c r="L225" s="5">
        <v>1066000000000</v>
      </c>
      <c r="M225" s="5">
        <v>724000000000</v>
      </c>
      <c r="N225" s="5">
        <v>631000000000</v>
      </c>
      <c r="O225" s="5">
        <v>598000000000</v>
      </c>
      <c r="P225" s="5">
        <v>419000000000</v>
      </c>
      <c r="Q225" s="5">
        <v>361000000000</v>
      </c>
      <c r="R225" s="5">
        <v>429000000000</v>
      </c>
      <c r="S225" s="5">
        <v>462000000000</v>
      </c>
      <c r="T225" s="5">
        <v>542000000000</v>
      </c>
      <c r="U225" s="5">
        <v>361000000000</v>
      </c>
      <c r="V225" s="5">
        <v>326000000000</v>
      </c>
    </row>
    <row r="226" spans="2:22" ht="15.5" x14ac:dyDescent="0.35">
      <c r="C226" t="s">
        <v>25</v>
      </c>
      <c r="I226" s="5">
        <v>1637000000000</v>
      </c>
      <c r="J226" s="5">
        <v>1557000000000</v>
      </c>
      <c r="K226" s="5">
        <v>1412000000000</v>
      </c>
      <c r="L226" s="5">
        <v>1177000000000</v>
      </c>
      <c r="M226" s="5">
        <v>791000000000</v>
      </c>
      <c r="N226" s="5">
        <v>674000000000</v>
      </c>
      <c r="O226" s="5">
        <v>795000000000</v>
      </c>
      <c r="P226" s="5">
        <v>580000000000</v>
      </c>
      <c r="Q226" s="5">
        <v>526000000000</v>
      </c>
      <c r="R226" s="5">
        <v>520000000000</v>
      </c>
      <c r="S226" s="5">
        <v>587000000000</v>
      </c>
      <c r="T226" s="5">
        <v>597000000000</v>
      </c>
      <c r="U226" s="5">
        <v>563000000000</v>
      </c>
      <c r="V226" s="5">
        <v>397000000000</v>
      </c>
    </row>
    <row r="227" spans="2:22" ht="15.5" x14ac:dyDescent="0.35">
      <c r="C227" t="s">
        <v>22</v>
      </c>
      <c r="I227" s="5">
        <v>1487000000000</v>
      </c>
      <c r="J227" s="5">
        <v>1458000000000</v>
      </c>
      <c r="K227" s="5">
        <v>854000000000</v>
      </c>
      <c r="L227" s="5">
        <v>-261000000000</v>
      </c>
      <c r="M227" s="5">
        <v>21000000000</v>
      </c>
      <c r="N227" s="5">
        <v>-579000000000</v>
      </c>
      <c r="O227" s="5">
        <v>666000000000</v>
      </c>
      <c r="P227" s="5">
        <v>428000000000</v>
      </c>
      <c r="Q227" s="5">
        <v>325000000000</v>
      </c>
      <c r="R227" s="5">
        <v>415000000000</v>
      </c>
      <c r="S227" s="5">
        <v>204000000000</v>
      </c>
      <c r="T227" s="5">
        <v>586000000000</v>
      </c>
      <c r="U227" s="5">
        <v>556000000000</v>
      </c>
      <c r="V227" s="5">
        <v>391000000000</v>
      </c>
    </row>
    <row r="228" spans="2:22" ht="15.5" x14ac:dyDescent="0.35">
      <c r="C228" t="s">
        <v>249</v>
      </c>
      <c r="I228" s="5">
        <v>173000000000</v>
      </c>
      <c r="J228" s="5">
        <v>191000000000</v>
      </c>
      <c r="K228" s="5">
        <v>42000000000</v>
      </c>
      <c r="L228" s="5">
        <v>1366000000000</v>
      </c>
      <c r="M228" s="5">
        <v>973000000000</v>
      </c>
      <c r="N228" s="5">
        <v>1343000000000</v>
      </c>
      <c r="O228" s="5">
        <v>97000000000</v>
      </c>
      <c r="P228" s="5">
        <v>102000000000</v>
      </c>
      <c r="Q228" s="5">
        <v>96000000000</v>
      </c>
      <c r="R228" s="5">
        <v>-35000000000</v>
      </c>
      <c r="S228" s="5">
        <v>343000000000</v>
      </c>
      <c r="T228" s="5">
        <v>-54000000000</v>
      </c>
      <c r="U228" s="5">
        <v>-516000000000</v>
      </c>
      <c r="V228" s="5">
        <v>-377000000000</v>
      </c>
    </row>
    <row r="229" spans="2:22" ht="15.5" x14ac:dyDescent="0.35">
      <c r="C229" t="s">
        <v>250</v>
      </c>
      <c r="I229" s="5">
        <v>115000000000</v>
      </c>
      <c r="J229" s="5">
        <v>30000000000</v>
      </c>
      <c r="K229" s="5">
        <v>209000000000</v>
      </c>
      <c r="L229" s="5">
        <v>241000000000</v>
      </c>
      <c r="M229" s="5">
        <v>150000000000</v>
      </c>
      <c r="N229" s="5">
        <v>7000000000</v>
      </c>
      <c r="O229" s="5">
        <v>139000000000</v>
      </c>
      <c r="P229" s="5">
        <v>136000000000</v>
      </c>
      <c r="Q229" s="5">
        <v>-16000000000</v>
      </c>
      <c r="R229" s="5">
        <v>80000000000</v>
      </c>
      <c r="S229" s="5">
        <v>76000000000</v>
      </c>
      <c r="T229" s="5">
        <v>70000000000</v>
      </c>
      <c r="U229" s="5">
        <v>-2000000000</v>
      </c>
      <c r="V229" s="5">
        <v>21000000000</v>
      </c>
    </row>
    <row r="230" spans="2:22" ht="15.5" x14ac:dyDescent="0.35">
      <c r="C230" t="s">
        <v>251</v>
      </c>
      <c r="I230" s="5">
        <v>-43000000000</v>
      </c>
      <c r="J230" s="5">
        <v>-17000000000</v>
      </c>
      <c r="K230" s="5">
        <v>-34000000000</v>
      </c>
      <c r="L230" s="5">
        <v>-31000000000</v>
      </c>
      <c r="M230" s="5">
        <v>-746000000000</v>
      </c>
      <c r="N230" s="5">
        <v>-372000000000</v>
      </c>
      <c r="O230" s="5">
        <v>-819000000000</v>
      </c>
      <c r="P230" s="5">
        <v>-331000000000</v>
      </c>
      <c r="Q230" s="5">
        <v>-1037000000000</v>
      </c>
      <c r="R230" s="5">
        <v>-501000000000</v>
      </c>
      <c r="S230" s="5">
        <v>-312000000000</v>
      </c>
      <c r="T230" s="5">
        <v>-94000000000</v>
      </c>
      <c r="U230" s="5">
        <v>-289000000000</v>
      </c>
      <c r="V230" s="5">
        <v>-280000000000</v>
      </c>
    </row>
    <row r="231" spans="2:22" ht="15.5" x14ac:dyDescent="0.35">
      <c r="C231" t="s">
        <v>14</v>
      </c>
      <c r="I231" s="5">
        <v>73000000000</v>
      </c>
      <c r="J231" s="5">
        <v>13000000000</v>
      </c>
      <c r="K231" s="5">
        <v>175000000000</v>
      </c>
      <c r="L231" s="5">
        <v>211000000000</v>
      </c>
      <c r="M231" s="5">
        <v>-596000000000</v>
      </c>
      <c r="N231" s="5">
        <v>-365000000000</v>
      </c>
      <c r="O231" s="5">
        <v>-680000000000</v>
      </c>
      <c r="P231" s="5">
        <v>-195000000000</v>
      </c>
      <c r="Q231" s="5">
        <v>-1052000000000</v>
      </c>
      <c r="R231" s="5">
        <v>-420000000000</v>
      </c>
      <c r="S231" s="5">
        <v>-236000000000</v>
      </c>
      <c r="T231" s="5">
        <v>-23000000000</v>
      </c>
      <c r="U231" s="5">
        <v>-291000000000</v>
      </c>
      <c r="V231" s="5">
        <v>-259000000000</v>
      </c>
    </row>
    <row r="232" spans="2:22" ht="15.5" x14ac:dyDescent="0.35">
      <c r="C232" t="s">
        <v>16</v>
      </c>
      <c r="I232" s="6">
        <v>10.53</v>
      </c>
      <c r="J232" s="6">
        <v>1.86</v>
      </c>
      <c r="K232" s="6">
        <v>25.36</v>
      </c>
      <c r="L232" s="6">
        <v>30.59</v>
      </c>
      <c r="M232" s="6">
        <v>-86.58</v>
      </c>
      <c r="N232" s="6">
        <v>-52.95</v>
      </c>
      <c r="O232" s="6">
        <v>-98.66</v>
      </c>
      <c r="P232" s="6">
        <v>-28.24</v>
      </c>
      <c r="Q232" s="6">
        <v>-152.77000000000001</v>
      </c>
      <c r="R232" s="6">
        <v>-73.59</v>
      </c>
      <c r="S232" s="6">
        <v>-41.37</v>
      </c>
      <c r="T232" s="6">
        <v>-5.84</v>
      </c>
      <c r="U232" s="6">
        <v>-3884.57</v>
      </c>
      <c r="V232" s="6">
        <v>-3449.59</v>
      </c>
    </row>
    <row r="234" spans="2:22" ht="15.5" x14ac:dyDescent="0.35">
      <c r="B234" t="s">
        <v>252</v>
      </c>
      <c r="C234" t="s">
        <v>253</v>
      </c>
      <c r="D234" s="5">
        <v>44000000000</v>
      </c>
      <c r="E234" s="5">
        <v>13000000000</v>
      </c>
      <c r="F234" s="5">
        <v>15000000000</v>
      </c>
      <c r="G234" s="5">
        <v>15000000000</v>
      </c>
      <c r="H234" s="5">
        <v>175000000000</v>
      </c>
      <c r="I234" s="5">
        <v>63000000000</v>
      </c>
      <c r="J234" s="5">
        <v>242000000000</v>
      </c>
      <c r="K234" s="5">
        <v>92000000000</v>
      </c>
      <c r="L234" s="5">
        <v>107000000000</v>
      </c>
      <c r="M234" s="5">
        <v>199000000000</v>
      </c>
      <c r="N234" s="5">
        <v>-152000000000</v>
      </c>
      <c r="O234" s="5">
        <v>113000000000</v>
      </c>
      <c r="P234" s="5">
        <v>220000000000</v>
      </c>
      <c r="Q234" s="5">
        <v>252000000000</v>
      </c>
    </row>
    <row r="235" spans="2:22" ht="15.5" x14ac:dyDescent="0.35">
      <c r="C235" t="s">
        <v>254</v>
      </c>
      <c r="H235" s="5">
        <v>86000000000</v>
      </c>
      <c r="I235" s="5">
        <v>63000000000</v>
      </c>
      <c r="J235" s="5">
        <v>242000000000</v>
      </c>
      <c r="K235" s="5">
        <v>92000000000</v>
      </c>
      <c r="L235" s="5">
        <v>107000000000</v>
      </c>
      <c r="M235" s="5">
        <v>199000000000</v>
      </c>
      <c r="N235" s="5">
        <v>-152000000000</v>
      </c>
      <c r="O235" s="5">
        <v>113000000000</v>
      </c>
      <c r="P235" s="5">
        <v>220000000000</v>
      </c>
      <c r="Q235" s="5">
        <v>252000000000</v>
      </c>
    </row>
    <row r="236" spans="2:22" ht="15.5" x14ac:dyDescent="0.35">
      <c r="C236" t="s">
        <v>401</v>
      </c>
      <c r="H236" s="6">
        <v>11.61</v>
      </c>
      <c r="I236" s="6">
        <v>11.61</v>
      </c>
      <c r="J236" s="6">
        <v>11.61</v>
      </c>
    </row>
    <row r="237" spans="2:22" ht="15.5" x14ac:dyDescent="0.35">
      <c r="C237" t="s">
        <v>76</v>
      </c>
      <c r="H237" s="6">
        <v>0.45810000000000001</v>
      </c>
      <c r="I237" s="6">
        <v>1.2654000000000001</v>
      </c>
      <c r="J237" s="6">
        <v>0.33069999999999999</v>
      </c>
    </row>
    <row r="238" spans="2:22" ht="15.5" x14ac:dyDescent="0.35">
      <c r="C238" t="s">
        <v>402</v>
      </c>
      <c r="H238" s="6">
        <v>3.9E-2</v>
      </c>
      <c r="I238" s="6">
        <v>2.2799999999999997E-2</v>
      </c>
      <c r="J238" s="6">
        <v>2.2799999999999997E-2</v>
      </c>
    </row>
    <row r="239" spans="2:22" ht="15.5" x14ac:dyDescent="0.35">
      <c r="C239" t="s">
        <v>56</v>
      </c>
      <c r="D239" s="6">
        <v>6.34</v>
      </c>
      <c r="E239" s="6">
        <v>1.86</v>
      </c>
      <c r="F239" s="6">
        <v>2.21</v>
      </c>
      <c r="G239" s="6">
        <v>2.11</v>
      </c>
      <c r="H239" s="6">
        <v>25.34</v>
      </c>
      <c r="I239" s="6">
        <v>9.18</v>
      </c>
      <c r="J239" s="6">
        <v>35.1</v>
      </c>
      <c r="K239" s="6">
        <v>13.4</v>
      </c>
      <c r="L239" s="6">
        <v>15.56</v>
      </c>
      <c r="M239" s="6">
        <v>28.86</v>
      </c>
      <c r="N239" s="6">
        <v>-22.04</v>
      </c>
      <c r="O239" s="6">
        <v>16.43</v>
      </c>
      <c r="P239" s="5">
        <v>32</v>
      </c>
      <c r="Q239" s="6">
        <v>36.619999999999997</v>
      </c>
    </row>
    <row r="240" spans="2:22" ht="15.5" x14ac:dyDescent="0.35">
      <c r="C240" t="s">
        <v>255</v>
      </c>
      <c r="H240" s="6">
        <v>12.51</v>
      </c>
      <c r="I240" s="6">
        <v>9.18</v>
      </c>
      <c r="J240" s="6">
        <v>35.1</v>
      </c>
      <c r="K240" s="6">
        <v>13.4</v>
      </c>
      <c r="L240" s="6">
        <v>15.56</v>
      </c>
      <c r="M240" s="6">
        <v>28.86</v>
      </c>
      <c r="N240" s="6">
        <v>-22.04</v>
      </c>
      <c r="O240" s="6">
        <v>16.43</v>
      </c>
      <c r="P240" s="5">
        <v>32</v>
      </c>
      <c r="Q240" s="6">
        <v>36.619999999999997</v>
      </c>
    </row>
    <row r="241" spans="3:17" ht="15.5" x14ac:dyDescent="0.35">
      <c r="C241" t="s">
        <v>78</v>
      </c>
      <c r="H241" s="6">
        <v>11.61</v>
      </c>
      <c r="I241" s="6">
        <v>11.61</v>
      </c>
      <c r="J241" s="6">
        <v>11.61</v>
      </c>
    </row>
    <row r="242" spans="3:17" ht="15.5" x14ac:dyDescent="0.35">
      <c r="C242" t="s">
        <v>403</v>
      </c>
      <c r="H242" s="6">
        <v>0.45810000000000001</v>
      </c>
      <c r="I242" s="6">
        <v>1.2654000000000001</v>
      </c>
      <c r="J242" s="6">
        <v>0.33069999999999999</v>
      </c>
    </row>
    <row r="243" spans="3:17" ht="15.5" x14ac:dyDescent="0.35">
      <c r="C243" t="s">
        <v>404</v>
      </c>
      <c r="H243" s="6">
        <v>3.9E-2</v>
      </c>
      <c r="I243" s="6">
        <v>2.2799999999999997E-2</v>
      </c>
      <c r="J243" s="6">
        <v>2.2799999999999997E-2</v>
      </c>
    </row>
    <row r="244" spans="3:17" ht="15.5" x14ac:dyDescent="0.35">
      <c r="C244" t="s">
        <v>256</v>
      </c>
      <c r="D244" s="5">
        <v>93000000000</v>
      </c>
      <c r="E244" s="5">
        <v>90000000000</v>
      </c>
      <c r="F244" s="5">
        <v>90000000000</v>
      </c>
      <c r="G244" s="5">
        <v>89000000000</v>
      </c>
      <c r="H244" s="5">
        <v>371000000000</v>
      </c>
      <c r="I244" s="5">
        <v>356000000000</v>
      </c>
      <c r="J244" s="5">
        <v>343000000000</v>
      </c>
      <c r="K244" s="5">
        <v>348000000000</v>
      </c>
      <c r="L244" s="5">
        <v>335000000000</v>
      </c>
      <c r="M244" s="5">
        <v>317000000000</v>
      </c>
      <c r="N244" s="5">
        <v>337000000000</v>
      </c>
      <c r="O244" s="5">
        <v>334000000000</v>
      </c>
      <c r="P244" s="5">
        <v>299000000000</v>
      </c>
      <c r="Q244" s="5">
        <v>209000000000</v>
      </c>
    </row>
    <row r="245" spans="3:17" ht="15.5" x14ac:dyDescent="0.35">
      <c r="C245" t="s">
        <v>257</v>
      </c>
      <c r="H245" s="5">
        <v>362000000000</v>
      </c>
      <c r="I245" s="5">
        <v>356000000000</v>
      </c>
      <c r="J245" s="5">
        <v>343000000000</v>
      </c>
      <c r="K245" s="5">
        <v>348000000000</v>
      </c>
      <c r="L245" s="5">
        <v>335000000000</v>
      </c>
      <c r="M245" s="5">
        <v>317000000000</v>
      </c>
      <c r="N245" s="5">
        <v>337000000000</v>
      </c>
      <c r="O245" s="5">
        <v>334000000000</v>
      </c>
      <c r="P245" s="5">
        <v>299000000000</v>
      </c>
      <c r="Q245" s="5">
        <v>209000000000</v>
      </c>
    </row>
    <row r="246" spans="3:17" ht="15.5" x14ac:dyDescent="0.35">
      <c r="C246" t="s">
        <v>405</v>
      </c>
      <c r="H246" s="6">
        <v>11.61</v>
      </c>
      <c r="I246" s="6">
        <v>11.61</v>
      </c>
      <c r="J246" s="6">
        <v>11.61</v>
      </c>
    </row>
    <row r="247" spans="3:17" ht="15.5" x14ac:dyDescent="0.35">
      <c r="C247" t="s">
        <v>406</v>
      </c>
      <c r="H247" s="6">
        <v>0.45810000000000001</v>
      </c>
      <c r="I247" s="6">
        <v>1.2654000000000001</v>
      </c>
      <c r="J247" s="6">
        <v>0.33069999999999999</v>
      </c>
    </row>
    <row r="248" spans="3:17" ht="15.5" x14ac:dyDescent="0.35">
      <c r="C248" t="s">
        <v>407</v>
      </c>
      <c r="H248" s="6">
        <v>3.9E-2</v>
      </c>
      <c r="I248" s="6">
        <v>2.2799999999999997E-2</v>
      </c>
      <c r="J248" s="6">
        <v>2.2799999999999997E-2</v>
      </c>
    </row>
    <row r="249" spans="3:17" ht="15.5" x14ac:dyDescent="0.35">
      <c r="C249" t="s">
        <v>258</v>
      </c>
      <c r="I249" s="6">
        <v>12.15</v>
      </c>
    </row>
    <row r="250" spans="3:17" ht="15.5" x14ac:dyDescent="0.35">
      <c r="C250" t="s">
        <v>259</v>
      </c>
      <c r="I250" s="6">
        <v>24.62</v>
      </c>
    </row>
    <row r="251" spans="3:17" ht="15.5" x14ac:dyDescent="0.35">
      <c r="C251" t="s">
        <v>260</v>
      </c>
      <c r="I251" s="6">
        <v>7.49</v>
      </c>
    </row>
    <row r="252" spans="3:17" ht="15.5" x14ac:dyDescent="0.35">
      <c r="C252" t="s">
        <v>261</v>
      </c>
      <c r="I252" s="6">
        <v>4.0599999999999997E-2</v>
      </c>
    </row>
    <row r="253" spans="3:17" ht="15.5" x14ac:dyDescent="0.35">
      <c r="C253" t="s">
        <v>262</v>
      </c>
      <c r="I253" s="6">
        <v>5.86</v>
      </c>
    </row>
    <row r="254" spans="3:17" ht="15.5" x14ac:dyDescent="0.35">
      <c r="C254" t="s">
        <v>263</v>
      </c>
      <c r="I254" s="6">
        <v>0.45</v>
      </c>
    </row>
    <row r="255" spans="3:17" ht="15.5" x14ac:dyDescent="0.35">
      <c r="C255" t="s">
        <v>264</v>
      </c>
      <c r="I255" s="6">
        <v>14.13</v>
      </c>
    </row>
    <row r="256" spans="3:17" ht="15.5" x14ac:dyDescent="0.35">
      <c r="C256" t="s">
        <v>265</v>
      </c>
      <c r="I256" s="6">
        <v>23.34</v>
      </c>
    </row>
    <row r="257" spans="3:9" ht="15.5" x14ac:dyDescent="0.35">
      <c r="C257" t="s">
        <v>266</v>
      </c>
      <c r="I257" s="6">
        <v>19.059999999999999</v>
      </c>
    </row>
    <row r="258" spans="3:9" ht="15.5" x14ac:dyDescent="0.35">
      <c r="C258" t="s">
        <v>267</v>
      </c>
      <c r="I258" s="5">
        <v>17</v>
      </c>
    </row>
    <row r="259" spans="3:9" ht="15.5" x14ac:dyDescent="0.35">
      <c r="C259" t="s">
        <v>408</v>
      </c>
      <c r="I259" s="6">
        <v>-0.34</v>
      </c>
    </row>
    <row r="260" spans="3:9" ht="15.5" x14ac:dyDescent="0.35">
      <c r="C260" t="s">
        <v>409</v>
      </c>
      <c r="I260" s="6">
        <v>-1.54</v>
      </c>
    </row>
    <row r="261" spans="3:9" ht="15.5" x14ac:dyDescent="0.35">
      <c r="C261" t="s">
        <v>268</v>
      </c>
      <c r="I261" s="6">
        <v>12.51</v>
      </c>
    </row>
    <row r="262" spans="3:9" ht="15.5" x14ac:dyDescent="0.35">
      <c r="C262" t="s">
        <v>269</v>
      </c>
      <c r="I262" s="6">
        <v>25.34</v>
      </c>
    </row>
    <row r="263" spans="3:9" ht="15.5" x14ac:dyDescent="0.35">
      <c r="C263" t="s">
        <v>270</v>
      </c>
      <c r="I263" s="6">
        <v>52.58</v>
      </c>
    </row>
    <row r="264" spans="3:9" ht="15.5" x14ac:dyDescent="0.35">
      <c r="C264" t="s">
        <v>271</v>
      </c>
      <c r="D264" s="6">
        <v>27.14</v>
      </c>
    </row>
    <row r="265" spans="3:9" ht="15.5" x14ac:dyDescent="0.35">
      <c r="C265" t="s">
        <v>272</v>
      </c>
      <c r="I265" s="6">
        <v>682.1</v>
      </c>
    </row>
    <row r="266" spans="3:9" ht="15.5" x14ac:dyDescent="0.35">
      <c r="C266" t="s">
        <v>273</v>
      </c>
      <c r="I266" s="6">
        <v>13.2</v>
      </c>
    </row>
    <row r="267" spans="3:9" ht="15.5" x14ac:dyDescent="0.35">
      <c r="C267" t="s">
        <v>274</v>
      </c>
      <c r="D267" s="6">
        <v>1.78</v>
      </c>
    </row>
    <row r="268" spans="3:9" ht="15.5" x14ac:dyDescent="0.35">
      <c r="C268" t="s">
        <v>275</v>
      </c>
      <c r="D268" s="6">
        <v>1.78</v>
      </c>
    </row>
    <row r="269" spans="3:9" ht="15.5" x14ac:dyDescent="0.35">
      <c r="C269" t="s">
        <v>276</v>
      </c>
      <c r="D269" s="6">
        <v>0.35</v>
      </c>
    </row>
    <row r="270" spans="3:9" ht="15.5" x14ac:dyDescent="0.35">
      <c r="C270" t="s">
        <v>277</v>
      </c>
      <c r="D270" s="6">
        <v>0.34</v>
      </c>
    </row>
    <row r="271" spans="3:9" ht="15.5" x14ac:dyDescent="0.35">
      <c r="C271" t="s">
        <v>278</v>
      </c>
      <c r="D271" s="6">
        <v>0.39</v>
      </c>
    </row>
    <row r="272" spans="3:9" ht="15.5" x14ac:dyDescent="0.35">
      <c r="C272" t="s">
        <v>279</v>
      </c>
      <c r="D272" s="6">
        <v>0.24</v>
      </c>
    </row>
    <row r="273" spans="3:9" ht="15.5" x14ac:dyDescent="0.35">
      <c r="C273" t="s">
        <v>280</v>
      </c>
      <c r="D273" s="6">
        <v>1.42</v>
      </c>
    </row>
    <row r="274" spans="3:9" ht="15.5" x14ac:dyDescent="0.35">
      <c r="C274" t="s">
        <v>410</v>
      </c>
      <c r="I274" s="6">
        <v>1.36</v>
      </c>
    </row>
    <row r="275" spans="3:9" ht="15.5" x14ac:dyDescent="0.35">
      <c r="C275" t="s">
        <v>12</v>
      </c>
      <c r="D275" s="5">
        <v>53000000000</v>
      </c>
    </row>
    <row r="276" spans="3:9" ht="15.5" x14ac:dyDescent="0.35">
      <c r="C276" t="s">
        <v>281</v>
      </c>
      <c r="I276" s="6">
        <v>4.22</v>
      </c>
    </row>
    <row r="277" spans="3:9" ht="15.5" x14ac:dyDescent="0.35">
      <c r="C277" t="s">
        <v>282</v>
      </c>
      <c r="I277" s="6">
        <v>1.29E-2</v>
      </c>
    </row>
    <row r="278" spans="3:9" ht="15.5" x14ac:dyDescent="0.35">
      <c r="C278" t="s">
        <v>283</v>
      </c>
      <c r="I278" s="6">
        <v>1.83E-2</v>
      </c>
    </row>
    <row r="279" spans="3:9" ht="15.5" x14ac:dyDescent="0.35">
      <c r="C279" t="s">
        <v>284</v>
      </c>
      <c r="I279" s="6">
        <v>3.2599999999999997E-2</v>
      </c>
    </row>
    <row r="280" spans="3:9" ht="15.5" x14ac:dyDescent="0.35">
      <c r="C280" t="s">
        <v>285</v>
      </c>
      <c r="I280" s="6">
        <v>2.4199999999999999E-2</v>
      </c>
    </row>
    <row r="281" spans="3:9" ht="15.5" x14ac:dyDescent="0.35">
      <c r="C281" t="s">
        <v>286</v>
      </c>
      <c r="D281" s="6">
        <v>51.22</v>
      </c>
    </row>
    <row r="282" spans="3:9" ht="15.5" x14ac:dyDescent="0.35">
      <c r="C282" t="s">
        <v>289</v>
      </c>
      <c r="D282" s="6">
        <v>51.22</v>
      </c>
    </row>
    <row r="283" spans="3:9" ht="15.5" x14ac:dyDescent="0.35">
      <c r="C283" t="s">
        <v>290</v>
      </c>
      <c r="D283" s="6">
        <v>1.78</v>
      </c>
    </row>
    <row r="284" spans="3:9" ht="15.5" x14ac:dyDescent="0.35">
      <c r="C284" t="s">
        <v>291</v>
      </c>
      <c r="I284" s="6">
        <v>0.05</v>
      </c>
    </row>
    <row r="285" spans="3:9" ht="15.5" x14ac:dyDescent="0.35">
      <c r="C285" t="s">
        <v>52</v>
      </c>
      <c r="I285" s="5">
        <v>2122000000000</v>
      </c>
    </row>
    <row r="286" spans="3:9" ht="15.5" x14ac:dyDescent="0.35">
      <c r="C286" t="s">
        <v>293</v>
      </c>
      <c r="I286" s="5">
        <v>3700000000000</v>
      </c>
    </row>
    <row r="287" spans="3:9" ht="15.5" x14ac:dyDescent="0.35">
      <c r="C287" t="s">
        <v>294</v>
      </c>
      <c r="I287" s="5">
        <v>6890000000</v>
      </c>
    </row>
    <row r="288" spans="3:9" ht="15.5" x14ac:dyDescent="0.35">
      <c r="C288" t="s">
        <v>295</v>
      </c>
      <c r="I288" s="6">
        <v>8.5299999999999987E-2</v>
      </c>
    </row>
    <row r="289" spans="3:9" ht="15.5" x14ac:dyDescent="0.35">
      <c r="C289" t="s">
        <v>296</v>
      </c>
      <c r="D289" s="5">
        <v>1</v>
      </c>
    </row>
    <row r="290" spans="3:9" ht="15.5" x14ac:dyDescent="0.35">
      <c r="C290" t="s">
        <v>297</v>
      </c>
      <c r="D290" s="6">
        <v>0.70569999999999988</v>
      </c>
    </row>
    <row r="291" spans="3:9" ht="15.5" x14ac:dyDescent="0.35">
      <c r="C291" t="s">
        <v>298</v>
      </c>
      <c r="D291" s="6">
        <v>0.47009999999999996</v>
      </c>
    </row>
    <row r="292" spans="3:9" ht="15.5" x14ac:dyDescent="0.35">
      <c r="C292" t="s">
        <v>299</v>
      </c>
      <c r="D292" s="6">
        <v>7.6399999999999996E-2</v>
      </c>
    </row>
    <row r="293" spans="3:9" ht="15.5" x14ac:dyDescent="0.35">
      <c r="C293" t="s">
        <v>300</v>
      </c>
      <c r="D293" s="6">
        <v>7.6399999999999996E-2</v>
      </c>
    </row>
    <row r="294" spans="3:9" ht="15.5" x14ac:dyDescent="0.35">
      <c r="C294" t="s">
        <v>301</v>
      </c>
      <c r="D294" s="6">
        <v>1.1120000000000001</v>
      </c>
    </row>
    <row r="295" spans="3:9" ht="15.5" x14ac:dyDescent="0.35">
      <c r="C295" t="s">
        <v>411</v>
      </c>
      <c r="I295" s="6">
        <v>11.61</v>
      </c>
    </row>
    <row r="296" spans="3:9" ht="15.5" x14ac:dyDescent="0.35">
      <c r="C296" t="s">
        <v>442</v>
      </c>
      <c r="I296" s="6">
        <v>11.61</v>
      </c>
    </row>
    <row r="297" spans="3:9" ht="15.5" x14ac:dyDescent="0.35">
      <c r="C297" t="s">
        <v>443</v>
      </c>
      <c r="I297" s="6">
        <v>0.45810000000000001</v>
      </c>
    </row>
    <row r="298" spans="3:9" ht="15.5" x14ac:dyDescent="0.35">
      <c r="C298" t="s">
        <v>444</v>
      </c>
      <c r="I298" s="6">
        <v>3.9E-2</v>
      </c>
    </row>
    <row r="299" spans="3:9" ht="15.5" x14ac:dyDescent="0.35">
      <c r="C299" t="s">
        <v>412</v>
      </c>
      <c r="I299" t="s">
        <v>631</v>
      </c>
    </row>
    <row r="300" spans="3:9" ht="15.5" x14ac:dyDescent="0.35">
      <c r="C300" t="s">
        <v>302</v>
      </c>
      <c r="I300" s="5">
        <v>5</v>
      </c>
    </row>
    <row r="301" spans="3:9" ht="15.5" x14ac:dyDescent="0.35">
      <c r="C301" t="s">
        <v>303</v>
      </c>
      <c r="I301" s="6">
        <v>0.14000000000000001</v>
      </c>
    </row>
    <row r="302" spans="3:9" ht="15.5" x14ac:dyDescent="0.35">
      <c r="C302" t="s">
        <v>304</v>
      </c>
      <c r="I302" s="6">
        <v>0.64</v>
      </c>
    </row>
    <row r="303" spans="3:9" ht="15.5" x14ac:dyDescent="0.35">
      <c r="C303" t="s">
        <v>414</v>
      </c>
      <c r="I303" s="6">
        <v>0.35</v>
      </c>
    </row>
    <row r="304" spans="3:9" ht="15.5" x14ac:dyDescent="0.35">
      <c r="C304" t="s">
        <v>305</v>
      </c>
      <c r="I304" s="6">
        <v>0.54</v>
      </c>
    </row>
    <row r="305" spans="3:9" ht="15.5" x14ac:dyDescent="0.35">
      <c r="C305" t="s">
        <v>306</v>
      </c>
      <c r="I305" s="6">
        <v>0.2</v>
      </c>
    </row>
    <row r="306" spans="3:9" ht="15.5" x14ac:dyDescent="0.35">
      <c r="C306" t="s">
        <v>307</v>
      </c>
      <c r="I306" s="6">
        <v>0.83</v>
      </c>
    </row>
    <row r="307" spans="3:9" ht="15.5" x14ac:dyDescent="0.35">
      <c r="C307" t="s">
        <v>308</v>
      </c>
      <c r="I307" s="6">
        <v>0.34</v>
      </c>
    </row>
    <row r="308" spans="3:9" ht="15.5" x14ac:dyDescent="0.35">
      <c r="C308" t="s">
        <v>309</v>
      </c>
      <c r="I308" s="5">
        <v>362000000000</v>
      </c>
    </row>
    <row r="309" spans="3:9" ht="15.5" x14ac:dyDescent="0.35">
      <c r="C309" t="s">
        <v>310</v>
      </c>
      <c r="I309" s="5">
        <v>362000000000</v>
      </c>
    </row>
    <row r="310" spans="3:9" ht="15.5" x14ac:dyDescent="0.35">
      <c r="C310" t="s">
        <v>311</v>
      </c>
      <c r="I310" s="5">
        <v>213000000000</v>
      </c>
    </row>
    <row r="311" spans="3:9" ht="15.5" x14ac:dyDescent="0.35">
      <c r="C311" t="s">
        <v>312</v>
      </c>
      <c r="I311" s="5">
        <v>86000000000</v>
      </c>
    </row>
    <row r="312" spans="3:9" ht="15.5" x14ac:dyDescent="0.35">
      <c r="C312" t="s">
        <v>313</v>
      </c>
      <c r="D312" s="5">
        <v>187000000000</v>
      </c>
    </row>
    <row r="313" spans="3:9" ht="15.5" x14ac:dyDescent="0.35">
      <c r="C313" t="s">
        <v>314</v>
      </c>
      <c r="D313" s="5">
        <v>6670000000000</v>
      </c>
    </row>
    <row r="314" spans="3:9" ht="15.5" x14ac:dyDescent="0.35">
      <c r="C314" t="s">
        <v>315</v>
      </c>
      <c r="D314" s="5">
        <v>1834000000000</v>
      </c>
    </row>
    <row r="315" spans="3:9" ht="15.5" x14ac:dyDescent="0.35">
      <c r="C315" t="s">
        <v>237</v>
      </c>
      <c r="D315" s="5">
        <v>155000000000</v>
      </c>
    </row>
    <row r="316" spans="3:9" ht="15.5" x14ac:dyDescent="0.35">
      <c r="C316" t="s">
        <v>236</v>
      </c>
      <c r="I316" s="5">
        <v>4699000000000</v>
      </c>
    </row>
    <row r="317" spans="3:9" ht="15.5" x14ac:dyDescent="0.35">
      <c r="C317" t="s">
        <v>235</v>
      </c>
      <c r="D317" s="5">
        <v>1587000000000</v>
      </c>
    </row>
    <row r="318" spans="3:9" ht="15.5" x14ac:dyDescent="0.35">
      <c r="C318" t="s">
        <v>234</v>
      </c>
      <c r="D318" s="5">
        <v>41000000000</v>
      </c>
    </row>
    <row r="319" spans="3:9" ht="15.5" x14ac:dyDescent="0.35">
      <c r="C319" t="s">
        <v>23</v>
      </c>
      <c r="D319" s="5">
        <v>1628000000000</v>
      </c>
    </row>
    <row r="320" spans="3:9" ht="15.5" x14ac:dyDescent="0.35">
      <c r="C320" t="s">
        <v>20</v>
      </c>
      <c r="D320" s="5">
        <v>1441000000000</v>
      </c>
    </row>
    <row r="321" spans="3:9" ht="15.5" x14ac:dyDescent="0.35">
      <c r="C321" t="s">
        <v>316</v>
      </c>
      <c r="I321" s="5">
        <v>4837000000000</v>
      </c>
    </row>
    <row r="322" spans="3:9" ht="15.5" x14ac:dyDescent="0.35">
      <c r="C322" t="s">
        <v>317</v>
      </c>
      <c r="I322" s="5">
        <v>150000000000</v>
      </c>
    </row>
    <row r="323" spans="3:9" ht="15.5" x14ac:dyDescent="0.35">
      <c r="C323" t="s">
        <v>318</v>
      </c>
      <c r="I323" s="5">
        <v>-68000000000</v>
      </c>
    </row>
    <row r="324" spans="3:9" ht="15.5" x14ac:dyDescent="0.35">
      <c r="C324" t="s">
        <v>319</v>
      </c>
      <c r="I324" s="5">
        <v>-125000000000</v>
      </c>
    </row>
    <row r="325" spans="3:9" ht="15.5" x14ac:dyDescent="0.35">
      <c r="C325" t="s">
        <v>320</v>
      </c>
      <c r="I325" s="5">
        <v>-59000000000</v>
      </c>
    </row>
    <row r="326" spans="3:9" ht="15.5" x14ac:dyDescent="0.35">
      <c r="C326" t="s">
        <v>321</v>
      </c>
      <c r="I326" s="5">
        <v>91000000000</v>
      </c>
    </row>
  </sheetData>
  <pageMargins left="0.7" right="0.7" top="0.75" bottom="0.75" header="0.3" footer="0.3"/>
  <ignoredErrors>
    <ignoredError sqref="A1:V32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632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633</v>
      </c>
      <c r="D2" s="2" vm="80">
        <f ca="1">IFERROR(_xlfn.STOCKHISTORY("XIDX:" &amp; $C$1, D3, , 0, 0, 1), "Libur")</f>
        <v>242</v>
      </c>
      <c r="H2" s="2" vm="80">
        <f ca="1">IFERROR(INDEX(D2:G2,COUNT(D2:G2)),"")</f>
        <v>242</v>
      </c>
      <c r="I2" s="2" vm="38">
        <f t="shared" ref="I2:Z2" ca="1" si="0">IFERROR(_xlfn.STOCKHISTORY("XIDX:" &amp; $C$1, I1, , 0, 0, 1), "Libur")</f>
        <v>262</v>
      </c>
      <c r="J2" s="2" vm="81">
        <f t="shared" ca="1" si="0"/>
        <v>276</v>
      </c>
      <c r="K2" s="2" t="str">
        <f t="shared" ca="1" si="0"/>
        <v>Libur</v>
      </c>
      <c r="L2" s="2" vm="82">
        <f t="shared" ca="1" si="0"/>
        <v>740</v>
      </c>
      <c r="M2" s="2" vm="83">
        <f t="shared" ca="1" si="0"/>
        <v>900</v>
      </c>
      <c r="N2" s="2" vm="84">
        <f t="shared" ca="1" si="0"/>
        <v>1140</v>
      </c>
      <c r="O2" s="2" vm="85">
        <f t="shared" ca="1" si="0"/>
        <v>1630</v>
      </c>
      <c r="P2" s="2" t="str">
        <f t="shared" ca="1" si="0"/>
        <v>Libur</v>
      </c>
      <c r="Q2" s="2" t="str">
        <f t="shared" ca="1" si="0"/>
        <v>Libur</v>
      </c>
      <c r="R2" s="2" vm="86">
        <f t="shared" ca="1" si="0"/>
        <v>1755</v>
      </c>
      <c r="S2" s="2" vm="87">
        <f t="shared" ca="1" si="0"/>
        <v>1855</v>
      </c>
      <c r="T2" s="2" vm="88">
        <f t="shared" ca="1" si="0"/>
        <v>2540</v>
      </c>
      <c r="U2" s="2" vm="89">
        <f t="shared" ca="1" si="0"/>
        <v>2625</v>
      </c>
      <c r="V2" s="2" t="str">
        <f t="shared" ca="1" si="0"/>
        <v>Libur</v>
      </c>
      <c r="W2" s="2" vm="90">
        <f t="shared" ca="1" si="0"/>
        <v>1310</v>
      </c>
      <c r="X2" s="2" vm="91">
        <f t="shared" ca="1" si="0"/>
        <v>940</v>
      </c>
      <c r="Y2" s="2" vm="92">
        <f t="shared" ca="1" si="0"/>
        <v>210</v>
      </c>
      <c r="Z2" s="2" vm="93">
        <f t="shared" ca="1" si="0"/>
        <v>154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1881642000000</v>
      </c>
      <c r="H4" s="2">
        <f>IFERROR(SUM(D4:G4)*(4/MAX(1,COUNT(D4:G4))),"")</f>
        <v>7526568000000</v>
      </c>
      <c r="I4" s="2">
        <f t="shared" ref="I4:Z4" si="1">IFERROR(INDEX(I51:I500,MATCH($C$4,$C$51:$C$500,0)),"")</f>
        <v>7652724000000</v>
      </c>
      <c r="J4" s="2">
        <f t="shared" si="1"/>
        <v>7953812000000</v>
      </c>
      <c r="K4" s="2">
        <f t="shared" si="1"/>
        <v>7783253000000</v>
      </c>
      <c r="L4" s="2">
        <f t="shared" si="1"/>
        <v>9065210000000</v>
      </c>
      <c r="M4" s="2">
        <f t="shared" si="1"/>
        <v>9621841000000</v>
      </c>
      <c r="N4" s="2">
        <f t="shared" si="1"/>
        <v>7956238000000</v>
      </c>
      <c r="O4" s="2">
        <f t="shared" si="1"/>
        <v>8353365000000</v>
      </c>
      <c r="P4" s="2">
        <f t="shared" si="1"/>
        <v>7443905000000</v>
      </c>
      <c r="Q4" s="2">
        <f t="shared" si="1"/>
        <v>7052686000000</v>
      </c>
      <c r="R4" s="2">
        <f t="shared" si="1"/>
        <v>6730276000000</v>
      </c>
      <c r="S4" s="2">
        <f t="shared" si="1"/>
        <v>6444935000000</v>
      </c>
      <c r="T4" s="2">
        <f t="shared" si="1"/>
        <v>6665978000000</v>
      </c>
      <c r="U4" s="2">
        <f t="shared" si="1"/>
        <v>6522347000000</v>
      </c>
      <c r="V4" s="2">
        <f t="shared" si="1"/>
        <v>6265260000000</v>
      </c>
      <c r="W4" s="2">
        <f t="shared" si="1"/>
        <v>5390474000000</v>
      </c>
      <c r="X4" s="2">
        <f t="shared" si="1"/>
        <v>4855907000000</v>
      </c>
      <c r="Y4" s="2">
        <f t="shared" si="1"/>
        <v>3923845000000</v>
      </c>
      <c r="Z4" s="2">
        <f t="shared" si="1"/>
        <v>3921940000000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373028000000</v>
      </c>
      <c r="H5" s="2">
        <f>IFERROR(SUM(D5:G5)*(4/MAX(1,COUNT(D5:G5))),"")</f>
        <v>1492112000000</v>
      </c>
      <c r="I5" s="2">
        <f t="shared" ref="I5:Z5" si="2">IFERROR(INDEX(I51:I500,MATCH($C$5,$C$51:$C$500,0)),"")</f>
        <v>990486000000</v>
      </c>
      <c r="J5" s="2">
        <f t="shared" si="2"/>
        <v>1081055000000</v>
      </c>
      <c r="K5" s="2">
        <f t="shared" si="2"/>
        <v>1024536000000</v>
      </c>
      <c r="L5" s="2">
        <f t="shared" si="2"/>
        <v>2052885000000</v>
      </c>
      <c r="M5" s="2">
        <f t="shared" si="2"/>
        <v>2343565000000</v>
      </c>
      <c r="N5" s="2">
        <f t="shared" si="2"/>
        <v>1744117000000</v>
      </c>
      <c r="O5" s="2">
        <f t="shared" si="2"/>
        <v>2243271000000</v>
      </c>
      <c r="P5" s="2">
        <f t="shared" si="2"/>
        <v>1555400000000</v>
      </c>
      <c r="Q5" s="2">
        <f t="shared" si="2"/>
        <v>1459916000000</v>
      </c>
      <c r="R5" s="2">
        <f t="shared" si="2"/>
        <v>1429732000000</v>
      </c>
      <c r="S5" s="2">
        <f t="shared" si="2"/>
        <v>1167579000000</v>
      </c>
      <c r="T5" s="2">
        <f t="shared" si="2"/>
        <v>1729503000000</v>
      </c>
      <c r="U5" s="2">
        <f t="shared" si="2"/>
        <v>1672420000000</v>
      </c>
      <c r="V5" s="2">
        <f t="shared" si="2"/>
        <v>1675352000000</v>
      </c>
      <c r="W5" s="2">
        <f t="shared" si="2"/>
        <v>1098415000000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23425943000000</v>
      </c>
      <c r="H6" s="2">
        <f>IFERROR(INDEX(D6:G6,COUNT(D6:G6)),"")</f>
        <v>23425943000000</v>
      </c>
      <c r="I6" s="2">
        <f t="shared" ref="I6:Z6" si="3">IFERROR(INDEX(I51:I500,MATCH($C$6,$C$51:$C$500,0)),"")</f>
        <v>23018297000000</v>
      </c>
      <c r="J6" s="2">
        <f t="shared" si="3"/>
        <v>22581476000000</v>
      </c>
      <c r="K6" s="2">
        <f t="shared" si="3"/>
        <v>20921146000000</v>
      </c>
      <c r="L6" s="2">
        <f t="shared" si="3"/>
        <v>19908740000000</v>
      </c>
      <c r="M6" s="2">
        <f t="shared" si="3"/>
        <v>17518750000000</v>
      </c>
      <c r="N6" s="2">
        <f t="shared" si="3"/>
        <v>14461907000000</v>
      </c>
      <c r="O6" s="2">
        <f t="shared" si="3"/>
        <v>12525502000000</v>
      </c>
      <c r="P6" s="2">
        <f t="shared" si="3"/>
        <v>10642305000000</v>
      </c>
      <c r="Q6" s="2">
        <f t="shared" si="3"/>
        <v>9801083000000</v>
      </c>
      <c r="R6" s="2">
        <f t="shared" si="3"/>
        <v>9487098000000</v>
      </c>
      <c r="S6" s="2">
        <f t="shared" si="3"/>
        <v>9566393000000</v>
      </c>
      <c r="T6" s="2">
        <f t="shared" si="3"/>
        <v>9393213000000</v>
      </c>
      <c r="U6" s="2">
        <f t="shared" si="3"/>
        <v>7743574000000</v>
      </c>
      <c r="V6" s="2">
        <f t="shared" si="3"/>
        <v>7297162000000</v>
      </c>
      <c r="W6" s="2">
        <f t="shared" si="3"/>
        <v>6834503000000</v>
      </c>
      <c r="X6" s="2">
        <f t="shared" si="3"/>
        <v>5436116000000</v>
      </c>
      <c r="Y6" s="2">
        <f t="shared" si="3"/>
        <v>4886467000000</v>
      </c>
      <c r="Z6" s="2">
        <f t="shared" si="3"/>
        <v>4937876000000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15.05</v>
      </c>
      <c r="H7" s="3">
        <f>IFERROR(INDEX(D7:G7,COUNT(D7:G7)),"")</f>
        <v>15.05</v>
      </c>
      <c r="I7" s="3">
        <f t="shared" ref="I7:Z7" si="4">IFERROR(INDEX(I51:I500,MATCH($C$7,$C$51:$C$500,0))/1000000000,"")</f>
        <v>15.05</v>
      </c>
      <c r="J7" s="3">
        <f t="shared" si="4"/>
        <v>15.05</v>
      </c>
      <c r="K7" s="3">
        <f t="shared" si="4"/>
        <v>15.05</v>
      </c>
      <c r="L7" s="3">
        <f t="shared" si="4"/>
        <v>15.05</v>
      </c>
      <c r="M7" s="3">
        <f t="shared" si="4"/>
        <v>15.05</v>
      </c>
      <c r="N7" s="3">
        <f t="shared" si="4"/>
        <v>15.05</v>
      </c>
      <c r="O7" s="3">
        <f t="shared" si="4"/>
        <v>14.28</v>
      </c>
      <c r="P7" s="3">
        <f t="shared" si="4"/>
        <v>14.28</v>
      </c>
      <c r="Q7" s="3">
        <f t="shared" si="4"/>
        <v>14.28</v>
      </c>
      <c r="R7" s="3">
        <f t="shared" si="4"/>
        <v>14.28</v>
      </c>
      <c r="S7" s="3">
        <f t="shared" si="4"/>
        <v>14.28</v>
      </c>
      <c r="T7" s="3">
        <f t="shared" si="4"/>
        <v>14.28</v>
      </c>
      <c r="U7" s="3">
        <f t="shared" si="4"/>
        <v>14.1</v>
      </c>
      <c r="V7" s="3">
        <f t="shared" si="4"/>
        <v>13.96</v>
      </c>
      <c r="W7" s="3">
        <f t="shared" si="4"/>
        <v>13.85</v>
      </c>
      <c r="X7" s="3">
        <f t="shared" si="4"/>
        <v>13.77</v>
      </c>
      <c r="Y7" s="3">
        <f t="shared" si="4"/>
        <v>13.75</v>
      </c>
      <c r="Z7" s="3">
        <f t="shared" si="4"/>
        <v>13.75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239000000000</v>
      </c>
      <c r="H8" s="2">
        <f>IFERROR(INDEX(D8:G8,COUNT(D8:G8)),"")</f>
        <v>239000000000</v>
      </c>
      <c r="I8" s="2">
        <f t="shared" ref="I8:Z8" si="5">IFERROR(INDEX(I51:I500,MATCH($C$8,$C$51:$C$500,0)),"")</f>
        <v>-63000000000</v>
      </c>
      <c r="J8" s="2">
        <f t="shared" si="5"/>
        <v>-296000000000</v>
      </c>
      <c r="K8" s="2">
        <f t="shared" si="5"/>
        <v>43000000000</v>
      </c>
      <c r="L8" s="2">
        <f t="shared" si="5"/>
        <v>1412000000000</v>
      </c>
      <c r="M8" s="2">
        <f t="shared" si="5"/>
        <v>1912000000000</v>
      </c>
      <c r="N8" s="2">
        <f t="shared" si="5"/>
        <v>23000000000</v>
      </c>
      <c r="O8" s="2">
        <f t="shared" si="5"/>
        <v>1098000000000</v>
      </c>
      <c r="P8" s="2">
        <f t="shared" si="5"/>
        <v>1334000000000</v>
      </c>
      <c r="Q8" s="2">
        <f t="shared" si="5"/>
        <v>1625000000000</v>
      </c>
      <c r="R8" s="2">
        <f t="shared" si="5"/>
        <v>1132000000000</v>
      </c>
      <c r="S8" s="2">
        <f t="shared" si="5"/>
        <v>-171000000000</v>
      </c>
      <c r="T8" s="2">
        <f t="shared" si="5"/>
        <v>-191000000000</v>
      </c>
      <c r="U8" s="2">
        <f t="shared" si="5"/>
        <v>737000000000</v>
      </c>
      <c r="V8" s="2">
        <f t="shared" si="5"/>
        <v>897000000000</v>
      </c>
      <c r="W8" s="2">
        <f t="shared" si="5"/>
        <v>781000000000</v>
      </c>
      <c r="X8" s="2">
        <f t="shared" si="5"/>
        <v>209000000000</v>
      </c>
      <c r="Y8" s="2">
        <f t="shared" si="5"/>
        <v>-64000000000</v>
      </c>
      <c r="Z8" s="2">
        <f t="shared" si="5"/>
        <v>60000000000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15.88</v>
      </c>
      <c r="H9" s="3">
        <f>IFERROR(INDEX(D9:G9,COUNT(D9:G9)),"")</f>
        <v>15.88</v>
      </c>
      <c r="I9" s="3">
        <f t="shared" ref="I9:Z9" si="6">IFERROR(INDEX(I51:I500,MATCH($C$9,$C$51:$C$500,0)),"")</f>
        <v>-4.16</v>
      </c>
      <c r="J9" s="3">
        <f t="shared" si="6"/>
        <v>-19.64</v>
      </c>
      <c r="K9" s="3">
        <f t="shared" si="6"/>
        <v>2.86</v>
      </c>
      <c r="L9" s="3">
        <f t="shared" si="6"/>
        <v>93.8</v>
      </c>
      <c r="M9" s="3">
        <f t="shared" si="6"/>
        <v>127.03</v>
      </c>
      <c r="N9" s="3">
        <f t="shared" si="6"/>
        <v>1.51</v>
      </c>
      <c r="O9" s="3">
        <f t="shared" si="6"/>
        <v>76.88</v>
      </c>
      <c r="P9" s="3">
        <f t="shared" si="6"/>
        <v>93.46</v>
      </c>
      <c r="Q9" s="3">
        <f t="shared" si="6"/>
        <v>113.83</v>
      </c>
      <c r="R9" s="3">
        <f t="shared" si="6"/>
        <v>79.28</v>
      </c>
      <c r="S9" s="3">
        <f t="shared" si="6"/>
        <v>-11.99</v>
      </c>
      <c r="T9" s="3">
        <f t="shared" si="6"/>
        <v>-13.35</v>
      </c>
      <c r="U9" s="3">
        <f t="shared" si="6"/>
        <v>52.25</v>
      </c>
      <c r="V9" s="3">
        <f t="shared" si="6"/>
        <v>64.260000000000005</v>
      </c>
      <c r="W9" s="3">
        <f t="shared" si="6"/>
        <v>56.42</v>
      </c>
      <c r="X9" s="3">
        <f t="shared" si="6"/>
        <v>15.2</v>
      </c>
      <c r="Y9" s="3">
        <f t="shared" si="6"/>
        <v>-4.67</v>
      </c>
      <c r="Z9" s="3">
        <f t="shared" si="6"/>
        <v>4.33</v>
      </c>
    </row>
    <row r="10" spans="1:26" ht="15.5" x14ac:dyDescent="0.35">
      <c r="C10" t="s">
        <v>17</v>
      </c>
      <c r="D10" s="3">
        <f ca="1">IFERROR(IF(D9=0,"",D2/D9),"")</f>
        <v>15.239294710327455</v>
      </c>
      <c r="I10" s="3">
        <f t="shared" ref="I10:Z10" ca="1" si="7">IFERROR(IF(I9=0,"",I2/I9),"")</f>
        <v>-62.980769230769226</v>
      </c>
      <c r="J10" s="3">
        <f t="shared" ca="1" si="7"/>
        <v>-14.052953156822809</v>
      </c>
      <c r="K10" s="3" t="str">
        <f t="shared" ca="1" si="7"/>
        <v/>
      </c>
      <c r="L10" s="3">
        <f t="shared" ca="1" si="7"/>
        <v>7.8891257995735611</v>
      </c>
      <c r="M10" s="3">
        <f t="shared" ca="1" si="7"/>
        <v>7.0849405652208137</v>
      </c>
      <c r="N10" s="3">
        <f t="shared" ca="1" si="7"/>
        <v>754.96688741721857</v>
      </c>
      <c r="O10" s="3">
        <f t="shared" ca="1" si="7"/>
        <v>21.201873048907391</v>
      </c>
      <c r="P10" s="3" t="str">
        <f t="shared" ca="1" si="7"/>
        <v/>
      </c>
      <c r="Q10" s="3" t="str">
        <f t="shared" ca="1" si="7"/>
        <v/>
      </c>
      <c r="R10" s="3">
        <f t="shared" ca="1" si="7"/>
        <v>22.136730575176589</v>
      </c>
      <c r="S10" s="3">
        <f t="shared" ca="1" si="7"/>
        <v>-154.71226021684737</v>
      </c>
      <c r="T10" s="3">
        <f t="shared" ca="1" si="7"/>
        <v>-190.26217228464421</v>
      </c>
      <c r="U10" s="3">
        <f t="shared" ca="1" si="7"/>
        <v>50.239234449760765</v>
      </c>
      <c r="V10" s="3" t="str">
        <f t="shared" ca="1" si="7"/>
        <v/>
      </c>
      <c r="W10" s="3">
        <f t="shared" ca="1" si="7"/>
        <v>23.218716767103864</v>
      </c>
      <c r="X10" s="3">
        <f t="shared" ca="1" si="7"/>
        <v>61.842105263157897</v>
      </c>
      <c r="Y10" s="3">
        <f t="shared" ca="1" si="7"/>
        <v>-44.967880085653107</v>
      </c>
      <c r="Z10" s="3">
        <f t="shared" ca="1" si="7"/>
        <v>35.565819861431869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1054191000000</v>
      </c>
      <c r="H11" s="2">
        <f>IFERROR(INDEX(D11:G11,COUNT(D11:G11)),"")</f>
        <v>1054191000000</v>
      </c>
      <c r="I11" s="2">
        <f t="shared" ref="I11:Z11" si="8">IFERROR(INDEX(I51:I500,MATCH($C$11,$C$51:$C$500,0)),"")</f>
        <v>1075527000000</v>
      </c>
      <c r="J11" s="2">
        <f t="shared" si="8"/>
        <v>1361344000000</v>
      </c>
      <c r="K11" s="2">
        <f t="shared" si="8"/>
        <v>1487186000000</v>
      </c>
      <c r="L11" s="2">
        <f t="shared" si="8"/>
        <v>1307904000000</v>
      </c>
      <c r="M11" s="2">
        <f t="shared" si="8"/>
        <v>1286276000000</v>
      </c>
      <c r="N11" s="2">
        <f t="shared" si="8"/>
        <v>940195000000</v>
      </c>
      <c r="O11" s="2">
        <f t="shared" si="8"/>
        <v>630869000000</v>
      </c>
      <c r="P11" s="2">
        <f t="shared" si="8"/>
        <v>720247000000</v>
      </c>
      <c r="Q11" s="2">
        <f t="shared" si="8"/>
        <v>468985000000</v>
      </c>
      <c r="R11" s="2">
        <f t="shared" si="8"/>
        <v>499174000000</v>
      </c>
      <c r="S11" s="2">
        <f t="shared" si="8"/>
        <v>398456000000</v>
      </c>
      <c r="T11" s="2">
        <f t="shared" si="8"/>
        <v>1132001000000</v>
      </c>
      <c r="U11" s="2">
        <f t="shared" si="8"/>
        <v>574761000000</v>
      </c>
      <c r="V11" s="2">
        <f t="shared" si="8"/>
        <v>528415000000</v>
      </c>
      <c r="W11" s="2">
        <f t="shared" si="8"/>
        <v>837230000000</v>
      </c>
      <c r="X11" s="2">
        <f t="shared" si="8"/>
        <v>1080409000000</v>
      </c>
      <c r="Y11" s="2">
        <f t="shared" si="8"/>
        <v>1118477000000</v>
      </c>
      <c r="Z11" s="2">
        <f t="shared" si="8"/>
        <v>1240939000000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265000000000</v>
      </c>
      <c r="H12" s="2">
        <f>IFERROR(INDEX(D12:G12,COUNT(D12:G12)),"")</f>
        <v>265000000000</v>
      </c>
      <c r="I12" s="2">
        <f t="shared" ref="I12:Z12" si="9">IFERROR(INDEX(I51:I500,MATCH($C$12,$C$51:$C$500,0)),"")</f>
        <v>340000000000</v>
      </c>
      <c r="J12" s="2">
        <f t="shared" si="9"/>
        <v>345000000000</v>
      </c>
      <c r="K12" s="2">
        <f t="shared" si="9"/>
        <v>5000000000</v>
      </c>
      <c r="L12" s="2">
        <f t="shared" si="9"/>
        <v>62000000000</v>
      </c>
      <c r="M12" s="2">
        <f t="shared" si="9"/>
        <v>1428000000000</v>
      </c>
      <c r="N12" s="2">
        <f t="shared" si="9"/>
        <v>3059000000000</v>
      </c>
      <c r="O12" s="2">
        <f t="shared" si="9"/>
        <v>3902000000000</v>
      </c>
      <c r="P12" s="2">
        <f t="shared" si="9"/>
        <v>3910000000000</v>
      </c>
      <c r="Q12" s="2">
        <f t="shared" si="9"/>
        <v>3351000000000</v>
      </c>
      <c r="R12" s="2">
        <f t="shared" si="9"/>
        <v>3294000000000</v>
      </c>
      <c r="S12" s="2">
        <f t="shared" si="9"/>
        <v>3402000000000</v>
      </c>
      <c r="T12" s="2">
        <f t="shared" si="9"/>
        <v>2071000000000</v>
      </c>
      <c r="U12" s="2">
        <f t="shared" si="9"/>
        <v>-36000000000</v>
      </c>
      <c r="V12" s="2">
        <f t="shared" si="9"/>
        <v>203000000000</v>
      </c>
      <c r="W12" s="2">
        <f t="shared" si="9"/>
        <v>10000000000</v>
      </c>
      <c r="X12" s="2">
        <f t="shared" si="9"/>
        <v>547000000000</v>
      </c>
      <c r="Y12" s="2">
        <f t="shared" si="9"/>
        <v>472000000000</v>
      </c>
      <c r="Z12" s="2">
        <f t="shared" si="9"/>
        <v>529000000000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1319000000000</v>
      </c>
      <c r="H13" s="2">
        <f>IFERROR(INDEX(D13:G13,COUNT(D13:G13)),"")</f>
        <v>1319000000000</v>
      </c>
      <c r="I13" s="2">
        <f t="shared" ref="I13:Z13" si="10">IFERROR(INDEX(I51:I500,MATCH($C$13,$C$51:$C$500,0)),"")</f>
        <v>1415000000000</v>
      </c>
      <c r="J13" s="2">
        <f t="shared" si="10"/>
        <v>1706000000000</v>
      </c>
      <c r="K13" s="2">
        <f t="shared" si="10"/>
        <v>1492000000000</v>
      </c>
      <c r="L13" s="2">
        <f t="shared" si="10"/>
        <v>1370000000000</v>
      </c>
      <c r="M13" s="2">
        <f t="shared" si="10"/>
        <v>2714000000000</v>
      </c>
      <c r="N13" s="2">
        <f t="shared" si="10"/>
        <v>3999000000000</v>
      </c>
      <c r="O13" s="2">
        <f t="shared" si="10"/>
        <v>4533000000000</v>
      </c>
      <c r="P13" s="2">
        <f t="shared" si="10"/>
        <v>4631000000000</v>
      </c>
      <c r="Q13" s="2">
        <f t="shared" si="10"/>
        <v>3820000000000</v>
      </c>
      <c r="R13" s="2">
        <f t="shared" si="10"/>
        <v>3793000000000</v>
      </c>
      <c r="S13" s="2">
        <f t="shared" si="10"/>
        <v>3801000000000</v>
      </c>
      <c r="T13" s="2">
        <f t="shared" si="10"/>
        <v>3203000000000</v>
      </c>
      <c r="U13" s="2">
        <f t="shared" si="10"/>
        <v>539000000000</v>
      </c>
      <c r="V13" s="2">
        <f t="shared" si="10"/>
        <v>731000000000</v>
      </c>
      <c r="W13" s="2">
        <f t="shared" si="10"/>
        <v>847000000000</v>
      </c>
      <c r="X13" s="2">
        <f t="shared" si="10"/>
        <v>1627000000000</v>
      </c>
      <c r="Y13" s="2">
        <f t="shared" si="10"/>
        <v>1590000000000</v>
      </c>
      <c r="Z13" s="2">
        <f t="shared" si="10"/>
        <v>1770000000000</v>
      </c>
    </row>
    <row r="14" spans="1:26" ht="15.5" x14ac:dyDescent="0.35">
      <c r="C14" t="s">
        <v>26</v>
      </c>
      <c r="D14" s="2">
        <f>IFERROR(INDEX(D51:D500,MATCH($C$14,$C$51:$C$500,0)),"")</f>
        <v>-51304000000</v>
      </c>
      <c r="H14" s="2">
        <f>IFERROR(SUM(D14:G14)*(4/MAX(1,COUNT(D14:G14))),"")</f>
        <v>-205216000000</v>
      </c>
      <c r="I14" s="2">
        <f t="shared" ref="I14:Z14" si="11">IFERROR(INDEX(I51:I500,MATCH($C$14,$C$51:$C$500,0)),"")</f>
        <v>-307202000000</v>
      </c>
      <c r="J14" s="2">
        <f t="shared" si="11"/>
        <v>-326422000000</v>
      </c>
      <c r="K14" s="2">
        <f t="shared" si="11"/>
        <v>-192707000000</v>
      </c>
      <c r="L14" s="2">
        <f t="shared" si="11"/>
        <v>-133811000000</v>
      </c>
      <c r="M14" s="2">
        <f t="shared" si="11"/>
        <v>-262199000000</v>
      </c>
      <c r="N14" s="2">
        <f t="shared" si="11"/>
        <v>-422210000000</v>
      </c>
      <c r="O14" s="2">
        <f t="shared" si="11"/>
        <v>-436131000000</v>
      </c>
      <c r="P14" s="2">
        <f t="shared" si="11"/>
        <v>-352721000000</v>
      </c>
      <c r="Q14" s="2">
        <f t="shared" si="11"/>
        <v>-260040000000</v>
      </c>
      <c r="R14" s="2">
        <f t="shared" si="11"/>
        <v>-193744000000</v>
      </c>
      <c r="S14" s="2">
        <f t="shared" si="11"/>
        <v>-195588000000</v>
      </c>
      <c r="T14" s="2">
        <f t="shared" si="11"/>
        <v>-58229000000</v>
      </c>
      <c r="U14" s="2">
        <f t="shared" si="11"/>
        <v>-41044000000</v>
      </c>
      <c r="V14" s="2">
        <f t="shared" si="11"/>
        <v>-42533000000</v>
      </c>
      <c r="W14" s="2">
        <f t="shared" si="11"/>
        <v>-153568000000</v>
      </c>
      <c r="X14" s="2">
        <f t="shared" si="11"/>
        <v>-217357000000</v>
      </c>
      <c r="Y14" s="2">
        <f t="shared" si="11"/>
        <v>-262937000000</v>
      </c>
      <c r="Z14" s="2">
        <f t="shared" si="11"/>
        <v>-227260000000</v>
      </c>
    </row>
    <row r="15" spans="1:26" ht="15.5" x14ac:dyDescent="0.35">
      <c r="C15" t="s">
        <v>27</v>
      </c>
      <c r="D15" s="2">
        <f>IFERROR(INDEX(D51:D500,MATCH($C$15,$C$51:$C$500,0)),"")</f>
        <v>92374000000</v>
      </c>
      <c r="H15" s="2">
        <f>IFERROR(SUM(D15:G15)*(4/MAX(1,COUNT(D15:G15))),"")</f>
        <v>369496000000</v>
      </c>
      <c r="I15" s="2">
        <f t="shared" ref="I15:Z15" si="12">IFERROR(INDEX(I51:I500,MATCH($C$15,$C$51:$C$500,0)),"")</f>
        <v>-94857000000</v>
      </c>
      <c r="J15" s="2">
        <f t="shared" si="12"/>
        <v>-203251000000</v>
      </c>
      <c r="K15" s="2">
        <f t="shared" si="12"/>
        <v>-228634000000</v>
      </c>
      <c r="L15" s="2">
        <f t="shared" si="12"/>
        <v>-537671000000</v>
      </c>
      <c r="M15" s="2">
        <f t="shared" si="12"/>
        <v>-635741000000</v>
      </c>
      <c r="N15" s="2">
        <f t="shared" si="12"/>
        <v>-468633000000</v>
      </c>
      <c r="O15" s="2">
        <f t="shared" si="12"/>
        <v>-586589000000</v>
      </c>
      <c r="P15" s="2">
        <f t="shared" si="12"/>
        <v>-497948000000</v>
      </c>
      <c r="Q15" s="2">
        <f t="shared" si="12"/>
        <v>-848104000000</v>
      </c>
      <c r="R15" s="2">
        <f t="shared" si="12"/>
        <v>-669977000000</v>
      </c>
      <c r="S15" s="2">
        <f t="shared" si="12"/>
        <v>-403810000000</v>
      </c>
      <c r="T15" s="2">
        <f t="shared" si="12"/>
        <v>-660347000000</v>
      </c>
      <c r="U15" s="2">
        <f t="shared" si="12"/>
        <v>-583687000000</v>
      </c>
      <c r="V15" s="2">
        <f t="shared" si="12"/>
        <v>-497689000000</v>
      </c>
      <c r="W15" s="2">
        <f t="shared" si="12"/>
        <v>-385353000000</v>
      </c>
      <c r="X15" s="2">
        <f t="shared" si="12"/>
        <v>-280850000000</v>
      </c>
      <c r="Y15" s="2">
        <f t="shared" si="12"/>
        <v>-164024000000</v>
      </c>
      <c r="Z15" s="2">
        <f t="shared" si="12"/>
        <v>-71120000000</v>
      </c>
    </row>
    <row r="16" spans="1:26" ht="15.5" x14ac:dyDescent="0.35">
      <c r="C16" t="s">
        <v>28</v>
      </c>
      <c r="D16" s="2">
        <f>IFERROR(INDEX(D51:D500,MATCH($C$16,$C$51:$C$500,0)),"")</f>
        <v>333369000000</v>
      </c>
      <c r="H16" s="2">
        <f>IFERROR(SUM(D16:G16)*(4/MAX(1,COUNT(D16:G16))),"")</f>
        <v>1333476000000</v>
      </c>
      <c r="I16" s="2">
        <f t="shared" ref="I16:Z16" si="13">IFERROR(INDEX(I51:I500,MATCH($C$16,$C$51:$C$500,0)),"")</f>
        <v>1534929000000</v>
      </c>
      <c r="J16" s="2">
        <f t="shared" si="13"/>
        <v>1344726000000</v>
      </c>
      <c r="K16" s="2">
        <f t="shared" si="13"/>
        <v>1320181000000</v>
      </c>
      <c r="L16" s="2">
        <f t="shared" si="13"/>
        <v>2781845000000</v>
      </c>
      <c r="M16" s="2">
        <f t="shared" si="13"/>
        <v>3212440000000</v>
      </c>
      <c r="N16" s="2">
        <f t="shared" si="13"/>
        <v>2339661000000</v>
      </c>
      <c r="O16" s="2">
        <f t="shared" si="13"/>
        <v>2939118000000</v>
      </c>
      <c r="P16" s="2">
        <f t="shared" si="13"/>
        <v>2103569000000</v>
      </c>
      <c r="Q16" s="2">
        <f t="shared" si="13"/>
        <v>2415650000000</v>
      </c>
      <c r="R16" s="2">
        <f t="shared" si="13"/>
        <v>2152932000000</v>
      </c>
      <c r="S16" s="2">
        <f t="shared" si="13"/>
        <v>1680778000000</v>
      </c>
      <c r="T16" s="2">
        <f t="shared" si="13"/>
        <v>2543779000000</v>
      </c>
      <c r="U16" s="2">
        <f t="shared" si="13"/>
        <v>2393529000000</v>
      </c>
      <c r="V16" s="2">
        <f t="shared" si="13"/>
        <v>2260708000000</v>
      </c>
      <c r="W16" s="2">
        <f t="shared" si="13"/>
        <v>1510524000000</v>
      </c>
      <c r="X16" s="2">
        <f t="shared" si="13"/>
        <v>1025069000000</v>
      </c>
      <c r="Y16" s="2">
        <f t="shared" si="13"/>
        <v>560692000000</v>
      </c>
      <c r="Z16" s="2">
        <f t="shared" si="13"/>
        <v>236100000000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3642100000000</v>
      </c>
      <c r="H20" s="2">
        <f t="shared" ref="H20:Z20" ca="1" si="14">IFERROR(H21*H2,"")</f>
        <v>3642100000000</v>
      </c>
      <c r="I20" s="2">
        <f t="shared" ca="1" si="14"/>
        <v>3943100000000</v>
      </c>
      <c r="J20" s="2">
        <f t="shared" ca="1" si="14"/>
        <v>4153800000000</v>
      </c>
      <c r="K20" s="2" t="str">
        <f t="shared" ca="1" si="14"/>
        <v/>
      </c>
      <c r="L20" s="2">
        <f t="shared" ca="1" si="14"/>
        <v>11137000000000</v>
      </c>
      <c r="M20" s="2">
        <f t="shared" ca="1" si="14"/>
        <v>13545000000000</v>
      </c>
      <c r="N20" s="2">
        <f t="shared" ca="1" si="14"/>
        <v>17157000000000</v>
      </c>
      <c r="O20" s="2">
        <f t="shared" ca="1" si="14"/>
        <v>23276400000000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25061400000000</v>
      </c>
      <c r="S20" s="2">
        <f t="shared" ca="1" si="14"/>
        <v>26489400000000</v>
      </c>
      <c r="T20" s="2">
        <f t="shared" ca="1" si="14"/>
        <v>36271200000000</v>
      </c>
      <c r="U20" s="2">
        <f t="shared" ca="1" si="14"/>
        <v>37012500000000</v>
      </c>
      <c r="V20" s="2" t="str">
        <f t="shared" ca="1" si="14"/>
        <v/>
      </c>
      <c r="W20" s="2">
        <f t="shared" ca="1" si="14"/>
        <v>18143500000000</v>
      </c>
      <c r="X20" s="2">
        <f t="shared" ca="1" si="14"/>
        <v>12943800000000</v>
      </c>
      <c r="Y20" s="2">
        <f t="shared" ca="1" si="14"/>
        <v>2887500000000</v>
      </c>
      <c r="Z20" s="2">
        <f t="shared" ca="1" si="14"/>
        <v>2117500000000</v>
      </c>
    </row>
    <row r="21" spans="1:26" ht="15.5" x14ac:dyDescent="0.35">
      <c r="C21" t="s">
        <v>11</v>
      </c>
      <c r="D21" s="2">
        <f>IFERROR(INDEX(D51:D500,MATCH($C$7,$C$51:$C$500,0)),"")</f>
        <v>15050000000</v>
      </c>
      <c r="H21" s="2">
        <f>IFERROR(INDEX(D21:G21,COUNT(D21:G21)),"")</f>
        <v>15050000000</v>
      </c>
      <c r="I21" s="2">
        <f t="shared" ref="I21:Z21" si="15">IFERROR(INDEX(I51:I500,MATCH($C$7,$C$51:$C$500,0)),"")</f>
        <v>15050000000</v>
      </c>
      <c r="J21" s="2">
        <f t="shared" si="15"/>
        <v>15050000000</v>
      </c>
      <c r="K21" s="2">
        <f t="shared" si="15"/>
        <v>15050000000</v>
      </c>
      <c r="L21" s="2">
        <f t="shared" si="15"/>
        <v>15050000000</v>
      </c>
      <c r="M21" s="2">
        <f t="shared" si="15"/>
        <v>15050000000</v>
      </c>
      <c r="N21" s="2">
        <f t="shared" si="15"/>
        <v>15050000000</v>
      </c>
      <c r="O21" s="2">
        <f t="shared" si="15"/>
        <v>14280000000</v>
      </c>
      <c r="P21" s="2">
        <f t="shared" si="15"/>
        <v>14280000000</v>
      </c>
      <c r="Q21" s="2">
        <f t="shared" si="15"/>
        <v>14280000000</v>
      </c>
      <c r="R21" s="2">
        <f t="shared" si="15"/>
        <v>14280000000</v>
      </c>
      <c r="S21" s="2">
        <f t="shared" si="15"/>
        <v>14280000000</v>
      </c>
      <c r="T21" s="2">
        <f t="shared" si="15"/>
        <v>14280000000</v>
      </c>
      <c r="U21" s="2">
        <f t="shared" si="15"/>
        <v>14100000000</v>
      </c>
      <c r="V21" s="2">
        <f t="shared" si="15"/>
        <v>13960000000</v>
      </c>
      <c r="W21" s="2">
        <f t="shared" si="15"/>
        <v>13850000000</v>
      </c>
      <c r="X21" s="2">
        <f t="shared" si="15"/>
        <v>13770000000</v>
      </c>
      <c r="Y21" s="2">
        <f t="shared" si="15"/>
        <v>13750000000</v>
      </c>
      <c r="Z21" s="2">
        <f t="shared" si="15"/>
        <v>13750000000</v>
      </c>
    </row>
    <row r="23" spans="1:26" ht="15.5" x14ac:dyDescent="0.35">
      <c r="B23" t="s">
        <v>53</v>
      </c>
      <c r="C23" t="s">
        <v>54</v>
      </c>
      <c r="D23" s="3">
        <f>IFERROR(D5/D6*100,"")</f>
        <v>1.5923713295127544</v>
      </c>
      <c r="H23" s="3">
        <f t="shared" ref="H23:Z23" si="16">IFERROR(H5/H6*100,"")</f>
        <v>6.3694853180510176</v>
      </c>
      <c r="I23" s="3">
        <f t="shared" si="16"/>
        <v>4.3030377095229939</v>
      </c>
      <c r="J23" s="3">
        <f t="shared" si="16"/>
        <v>4.787353138475094</v>
      </c>
      <c r="K23" s="3">
        <f t="shared" si="16"/>
        <v>4.8971313521735382</v>
      </c>
      <c r="L23" s="3">
        <f t="shared" si="16"/>
        <v>10.311476266202684</v>
      </c>
      <c r="M23" s="3">
        <f t="shared" si="16"/>
        <v>13.377466999643239</v>
      </c>
      <c r="N23" s="3">
        <f t="shared" si="16"/>
        <v>12.060076171143958</v>
      </c>
      <c r="O23" s="3">
        <f t="shared" si="16"/>
        <v>17.909629490299071</v>
      </c>
      <c r="P23" s="3">
        <f t="shared" si="16"/>
        <v>14.615254871947384</v>
      </c>
      <c r="Q23" s="3">
        <f t="shared" si="16"/>
        <v>14.895455940940405</v>
      </c>
      <c r="R23" s="3">
        <f t="shared" si="16"/>
        <v>15.070277549573117</v>
      </c>
      <c r="S23" s="3">
        <f t="shared" si="16"/>
        <v>12.205007676351997</v>
      </c>
      <c r="T23" s="3">
        <f t="shared" si="16"/>
        <v>18.412262130114584</v>
      </c>
      <c r="U23" s="3">
        <f t="shared" si="16"/>
        <v>21.597520731383209</v>
      </c>
      <c r="V23" s="3">
        <f t="shared" si="16"/>
        <v>22.958953083404204</v>
      </c>
      <c r="W23" s="3">
        <f t="shared" si="16"/>
        <v>16.071614863582621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-0.18030206782819369</v>
      </c>
      <c r="H24" s="4">
        <f t="shared" ref="H24:Z24" si="17">IFERROR(_xlfn.RRI(5,M23,H23),"")</f>
        <v>-0.13792293620817797</v>
      </c>
      <c r="I24" s="4">
        <f t="shared" si="17"/>
        <v>-0.18626120731700846</v>
      </c>
      <c r="J24" s="4">
        <f t="shared" si="17"/>
        <v>-0.2319282840954171</v>
      </c>
      <c r="K24" s="4">
        <f t="shared" si="17"/>
        <v>-0.19642378812392836</v>
      </c>
      <c r="L24" s="4">
        <f t="shared" si="17"/>
        <v>-7.0919362944714792E-2</v>
      </c>
      <c r="M24" s="4">
        <f t="shared" si="17"/>
        <v>-2.3548835917467703E-2</v>
      </c>
      <c r="N24" s="4">
        <f t="shared" si="17"/>
        <v>-2.3863133169991224E-3</v>
      </c>
      <c r="O24" s="4">
        <f t="shared" si="17"/>
        <v>-5.5203732734994126E-3</v>
      </c>
      <c r="P24" s="4">
        <f t="shared" si="17"/>
        <v>-7.5130412535545421E-2</v>
      </c>
      <c r="Q24" s="4">
        <f t="shared" si="17"/>
        <v>-8.2892290803184498E-2</v>
      </c>
      <c r="R24" s="4">
        <f t="shared" si="17"/>
        <v>-1.278363308593311E-2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25.99</v>
      </c>
      <c r="H25" s="3">
        <f>IFERROR(INDEX(D25:G25,COUNT(D25:G25)),"")</f>
        <v>25.99</v>
      </c>
      <c r="I25" s="3">
        <f t="shared" ref="I25:Z25" si="18">IFERROR(INDEX(I51:I500,MATCH($C$25,$C$51:$C$500,0)),"")</f>
        <v>87.81</v>
      </c>
      <c r="J25" s="3">
        <f t="shared" si="18"/>
        <v>71.31</v>
      </c>
      <c r="K25" s="3">
        <f t="shared" si="18"/>
        <v>68.62</v>
      </c>
      <c r="L25" s="3">
        <f t="shared" si="18"/>
        <v>136.63999999999999</v>
      </c>
      <c r="M25" s="3">
        <f t="shared" si="18"/>
        <v>157.97</v>
      </c>
      <c r="N25" s="3">
        <f t="shared" si="18"/>
        <v>116.12</v>
      </c>
      <c r="O25" s="3">
        <f t="shared" si="18"/>
        <v>156.44</v>
      </c>
      <c r="P25" s="3">
        <f t="shared" si="18"/>
        <v>107.27</v>
      </c>
      <c r="Q25" s="3">
        <f t="shared" si="18"/>
        <v>101.8</v>
      </c>
      <c r="R25" s="3">
        <f t="shared" si="18"/>
        <v>95.87</v>
      </c>
      <c r="S25" s="3">
        <f t="shared" si="18"/>
        <v>83.05</v>
      </c>
      <c r="T25" s="3">
        <f t="shared" si="18"/>
        <v>123.42</v>
      </c>
      <c r="U25" s="3">
        <f t="shared" si="18"/>
        <v>119.95</v>
      </c>
      <c r="V25" s="3">
        <f t="shared" si="18"/>
        <v>118.74</v>
      </c>
      <c r="W25" s="3">
        <f t="shared" si="18"/>
        <v>77.290000000000006</v>
      </c>
      <c r="X25" s="3">
        <f t="shared" si="18"/>
        <v>54.03</v>
      </c>
      <c r="Y25" s="3">
        <f t="shared" si="18"/>
        <v>28.85</v>
      </c>
      <c r="Z25" s="3">
        <f t="shared" si="18"/>
        <v>12</v>
      </c>
    </row>
    <row r="26" spans="1:26" ht="15.5" x14ac:dyDescent="0.35">
      <c r="C26" t="s">
        <v>58</v>
      </c>
      <c r="D26" s="4">
        <f>IFERROR(_xlfn.RRI(5,I25,D25),"")</f>
        <v>-0.21611480801039218</v>
      </c>
      <c r="H26" s="4">
        <f t="shared" ref="H26:Z26" si="19">IFERROR(_xlfn.RRI(5,M25,H25),"")</f>
        <v>-0.30297824654418715</v>
      </c>
      <c r="I26" s="4">
        <f t="shared" si="19"/>
        <v>-5.4356612632364465E-2</v>
      </c>
      <c r="J26" s="4">
        <f t="shared" si="19"/>
        <v>-0.14540464917988749</v>
      </c>
      <c r="K26" s="4">
        <f t="shared" si="19"/>
        <v>-8.5477306844099044E-2</v>
      </c>
      <c r="L26" s="4">
        <f t="shared" si="19"/>
        <v>6.0635148297780272E-2</v>
      </c>
      <c r="M26" s="4">
        <f t="shared" si="19"/>
        <v>0.10504096524054352</v>
      </c>
      <c r="N26" s="4">
        <f t="shared" si="19"/>
        <v>6.9334252193967938E-2</v>
      </c>
      <c r="O26" s="4">
        <f t="shared" si="19"/>
        <v>4.8557987888401932E-2</v>
      </c>
      <c r="P26" s="4">
        <f t="shared" si="19"/>
        <v>-2.2097389073302831E-2</v>
      </c>
      <c r="Q26" s="4">
        <f t="shared" si="19"/>
        <v>-3.0316185392917472E-2</v>
      </c>
      <c r="R26" s="4">
        <f t="shared" si="19"/>
        <v>4.4027369584610954E-2</v>
      </c>
      <c r="S26" s="4">
        <f t="shared" si="19"/>
        <v>8.9785270879088719E-2</v>
      </c>
      <c r="T26" s="4">
        <f t="shared" si="19"/>
        <v>0.33735881586924732</v>
      </c>
      <c r="U26" s="4">
        <f t="shared" si="19"/>
        <v>0.5847610960104983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125.02604651162791</v>
      </c>
      <c r="H27" s="3">
        <f t="shared" ref="H27:Z27" si="20">IFERROR(H4/H21,"")</f>
        <v>500.10418604651164</v>
      </c>
      <c r="I27" s="3">
        <f t="shared" si="20"/>
        <v>508.48664451827244</v>
      </c>
      <c r="J27" s="3">
        <f t="shared" si="20"/>
        <v>528.49249169435211</v>
      </c>
      <c r="K27" s="3">
        <f t="shared" si="20"/>
        <v>517.15966777408642</v>
      </c>
      <c r="L27" s="3">
        <f t="shared" si="20"/>
        <v>602.33953488372094</v>
      </c>
      <c r="M27" s="3">
        <f t="shared" si="20"/>
        <v>639.32498338870437</v>
      </c>
      <c r="N27" s="3">
        <f t="shared" si="20"/>
        <v>528.65368770764121</v>
      </c>
      <c r="O27" s="3">
        <f t="shared" si="20"/>
        <v>584.96953781512605</v>
      </c>
      <c r="P27" s="3">
        <f t="shared" si="20"/>
        <v>521.28186274509801</v>
      </c>
      <c r="Q27" s="3">
        <f t="shared" si="20"/>
        <v>493.88557422969188</v>
      </c>
      <c r="R27" s="3">
        <f t="shared" si="20"/>
        <v>471.30784313725491</v>
      </c>
      <c r="S27" s="3">
        <f t="shared" si="20"/>
        <v>451.32598039215685</v>
      </c>
      <c r="T27" s="3">
        <f t="shared" si="20"/>
        <v>466.80518207282915</v>
      </c>
      <c r="U27" s="3">
        <f t="shared" si="20"/>
        <v>462.57780141843972</v>
      </c>
      <c r="V27" s="3">
        <f t="shared" si="20"/>
        <v>448.80085959885389</v>
      </c>
      <c r="W27" s="3">
        <f t="shared" si="20"/>
        <v>389.20389891696749</v>
      </c>
      <c r="X27" s="3">
        <f t="shared" si="20"/>
        <v>352.6439360929557</v>
      </c>
      <c r="Y27" s="3">
        <f t="shared" si="20"/>
        <v>285.37054545454544</v>
      </c>
      <c r="Z27" s="3">
        <f t="shared" si="20"/>
        <v>285.23200000000003</v>
      </c>
    </row>
    <row r="28" spans="1:26" ht="15.5" x14ac:dyDescent="0.35">
      <c r="C28" t="s">
        <v>60</v>
      </c>
      <c r="D28" s="4">
        <f>IFERROR(_xlfn.RRI(5,I27,D27),"")</f>
        <v>-0.24465703348813539</v>
      </c>
      <c r="H28" s="4">
        <f t="shared" ref="H28:Z28" si="21">IFERROR(_xlfn.RRI(5,M27,H27),"")</f>
        <v>-4.7932450639755042E-2</v>
      </c>
      <c r="I28" s="4">
        <f t="shared" si="21"/>
        <v>-7.7487449201331104E-3</v>
      </c>
      <c r="J28" s="4">
        <f t="shared" si="21"/>
        <v>-2.0101451951321958E-2</v>
      </c>
      <c r="K28" s="4">
        <f t="shared" si="21"/>
        <v>-1.5865874036727901E-3</v>
      </c>
      <c r="L28" s="4">
        <f t="shared" si="21"/>
        <v>4.0502206746314551E-2</v>
      </c>
      <c r="M28" s="4">
        <f t="shared" si="21"/>
        <v>6.2877960619097228E-2</v>
      </c>
      <c r="N28" s="4">
        <f t="shared" si="21"/>
        <v>3.2134241897253002E-2</v>
      </c>
      <c r="O28" s="4">
        <f t="shared" si="21"/>
        <v>4.6163386229526759E-2</v>
      </c>
      <c r="P28" s="4">
        <f t="shared" si="21"/>
        <v>2.4183005896307952E-2</v>
      </c>
      <c r="Q28" s="4">
        <f t="shared" si="21"/>
        <v>1.9329357026876881E-2</v>
      </c>
      <c r="R28" s="4">
        <f t="shared" si="21"/>
        <v>3.9023803070312502E-2</v>
      </c>
      <c r="S28" s="4">
        <f t="shared" si="21"/>
        <v>5.0584000982943023E-2</v>
      </c>
      <c r="T28" s="4">
        <f t="shared" si="21"/>
        <v>0.10343131428687213</v>
      </c>
      <c r="U28" s="4">
        <f t="shared" si="21"/>
        <v>0.10153248185843999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-0.70402004327525347</v>
      </c>
      <c r="I29" s="4">
        <f t="shared" si="22"/>
        <v>0.23138409760201933</v>
      </c>
      <c r="J29" s="4">
        <f t="shared" si="22"/>
        <v>3.9201399009035229E-2</v>
      </c>
      <c r="K29" s="4">
        <f t="shared" si="22"/>
        <v>-0.49780444964871184</v>
      </c>
      <c r="L29" s="4">
        <f t="shared" si="22"/>
        <v>-0.13502563777932527</v>
      </c>
      <c r="M29" s="4">
        <f t="shared" si="22"/>
        <v>0.36040303134688245</v>
      </c>
      <c r="N29" s="4">
        <f t="shared" si="22"/>
        <v>-0.25773459473280486</v>
      </c>
      <c r="O29" s="4">
        <f t="shared" si="22"/>
        <v>0.45837606040831552</v>
      </c>
      <c r="P29" s="4">
        <f t="shared" si="22"/>
        <v>5.3732809430255393E-2</v>
      </c>
      <c r="Q29" s="4">
        <f t="shared" si="22"/>
        <v>6.1854594763742485E-2</v>
      </c>
      <c r="R29" s="4">
        <f t="shared" si="22"/>
        <v>0.15436484045755577</v>
      </c>
      <c r="S29" s="4">
        <f t="shared" si="22"/>
        <v>-0.32709447415329773</v>
      </c>
      <c r="T29" s="4">
        <f t="shared" si="22"/>
        <v>2.8928720300125041E-2</v>
      </c>
      <c r="U29" s="4">
        <f t="shared" si="22"/>
        <v>1.019033181741627E-2</v>
      </c>
      <c r="V29" s="4">
        <f t="shared" si="22"/>
        <v>0.53629188769569136</v>
      </c>
      <c r="W29" s="4">
        <f t="shared" si="22"/>
        <v>0.43050157320007409</v>
      </c>
      <c r="X29" s="4">
        <f t="shared" si="22"/>
        <v>0.872790294627383</v>
      </c>
      <c r="Y29" s="4">
        <f t="shared" si="22"/>
        <v>1.4041666666666668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-1.6485110399904666E-2</v>
      </c>
      <c r="I30" s="4">
        <f t="shared" si="23"/>
        <v>-3.7854553263265346E-2</v>
      </c>
      <c r="J30" s="4">
        <f t="shared" si="23"/>
        <v>2.1913588058874448E-2</v>
      </c>
      <c r="K30" s="4">
        <f t="shared" si="23"/>
        <v>-0.14141503616573689</v>
      </c>
      <c r="L30" s="4">
        <f t="shared" si="23"/>
        <v>-5.7850779284338669E-2</v>
      </c>
      <c r="M30" s="4">
        <f t="shared" si="23"/>
        <v>0.20934554748110859</v>
      </c>
      <c r="N30" s="4">
        <f t="shared" si="23"/>
        <v>-9.62714234963854E-2</v>
      </c>
      <c r="O30" s="4">
        <f t="shared" si="23"/>
        <v>0.12217512179427335</v>
      </c>
      <c r="P30" s="4">
        <f t="shared" si="23"/>
        <v>5.5470922709447076E-2</v>
      </c>
      <c r="Q30" s="4">
        <f t="shared" si="23"/>
        <v>4.7904424721957918E-2</v>
      </c>
      <c r="R30" s="4">
        <f t="shared" si="23"/>
        <v>4.4273681580962454E-2</v>
      </c>
      <c r="S30" s="4">
        <f t="shared" si="23"/>
        <v>-3.3159875415130456E-2</v>
      </c>
      <c r="T30" s="4">
        <f t="shared" si="23"/>
        <v>9.1387451828139534E-3</v>
      </c>
      <c r="U30" s="4">
        <f t="shared" si="23"/>
        <v>3.0697226899030233E-2</v>
      </c>
      <c r="V30" s="4">
        <f t="shared" si="23"/>
        <v>0.153125292032598</v>
      </c>
      <c r="W30" s="4">
        <f t="shared" si="23"/>
        <v>0.10367387350841817</v>
      </c>
      <c r="X30" s="4">
        <f t="shared" si="23"/>
        <v>0.23574048446820431</v>
      </c>
      <c r="Y30" s="4">
        <f t="shared" si="23"/>
        <v>4.8572900146339859E-4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1475.79</v>
      </c>
      <c r="H32" s="3">
        <f>IFERROR(INDEX(D32:G32,COUNT(D32:G32)),"")</f>
        <v>1475.79</v>
      </c>
      <c r="I32" s="3">
        <f t="shared" ref="I32:Z32" si="24">IFERROR(INDEX(I51:I500,MATCH($C$32,$C$51:$C$500,0)),"")</f>
        <v>1451</v>
      </c>
      <c r="J32" s="3">
        <f t="shared" si="24"/>
        <v>1429.86</v>
      </c>
      <c r="K32" s="3">
        <f t="shared" si="24"/>
        <v>1333.29</v>
      </c>
      <c r="L32" s="3">
        <f t="shared" si="24"/>
        <v>1269.93</v>
      </c>
      <c r="M32" s="3">
        <f t="shared" si="24"/>
        <v>1127.04</v>
      </c>
      <c r="N32" s="3">
        <f t="shared" si="24"/>
        <v>940.75</v>
      </c>
      <c r="O32" s="3">
        <f t="shared" si="24"/>
        <v>814.63</v>
      </c>
      <c r="P32" s="3">
        <f t="shared" si="24"/>
        <v>691.07</v>
      </c>
      <c r="Q32" s="3">
        <f t="shared" si="24"/>
        <v>632.15</v>
      </c>
      <c r="R32" s="3">
        <f t="shared" si="24"/>
        <v>617.69000000000005</v>
      </c>
      <c r="S32" s="3">
        <f t="shared" si="24"/>
        <v>628.03</v>
      </c>
      <c r="T32" s="3">
        <f t="shared" si="24"/>
        <v>623.89</v>
      </c>
      <c r="U32" s="3">
        <f t="shared" si="24"/>
        <v>523.84</v>
      </c>
      <c r="V32" s="3">
        <f t="shared" si="24"/>
        <v>505.8</v>
      </c>
      <c r="W32" s="3">
        <f t="shared" si="24"/>
        <v>441.16</v>
      </c>
      <c r="X32" s="3">
        <f t="shared" si="24"/>
        <v>346.1</v>
      </c>
      <c r="Y32" s="3">
        <f t="shared" si="24"/>
        <v>311.72000000000003</v>
      </c>
      <c r="Z32" s="3">
        <f t="shared" si="24"/>
        <v>310.24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0.14000000000000001</v>
      </c>
      <c r="H33" s="3">
        <f>IFERROR(INDEX(D33:G33,COUNT(D33:G33)),"")</f>
        <v>0.14000000000000001</v>
      </c>
      <c r="I33" s="3">
        <f t="shared" ref="I33:Z33" si="25">IFERROR(INDEX(I51:I500,MATCH($C$33,$C$51:$C$500,0)),"")</f>
        <v>0.18</v>
      </c>
      <c r="J33" s="3">
        <f t="shared" si="25"/>
        <v>0.19</v>
      </c>
      <c r="K33" s="3">
        <f t="shared" si="25"/>
        <v>0.28999999999999998</v>
      </c>
      <c r="L33" s="3">
        <f t="shared" si="25"/>
        <v>0.57999999999999996</v>
      </c>
      <c r="M33" s="3">
        <f t="shared" si="25"/>
        <v>0.8</v>
      </c>
      <c r="N33" s="3">
        <f t="shared" si="25"/>
        <v>1.21</v>
      </c>
      <c r="O33" s="3">
        <f t="shared" si="25"/>
        <v>2</v>
      </c>
      <c r="P33" s="3">
        <f t="shared" si="25"/>
        <v>1</v>
      </c>
      <c r="Q33" s="3">
        <f t="shared" si="25"/>
        <v>2.0299999999999998</v>
      </c>
      <c r="R33" s="3">
        <f t="shared" si="25"/>
        <v>2.84</v>
      </c>
      <c r="S33" s="3">
        <f t="shared" si="25"/>
        <v>2.95</v>
      </c>
      <c r="T33" s="3">
        <f t="shared" si="25"/>
        <v>4.07</v>
      </c>
      <c r="U33" s="3">
        <f t="shared" si="25"/>
        <v>5.01</v>
      </c>
      <c r="V33" s="3">
        <f t="shared" si="25"/>
        <v>4.9400000000000004</v>
      </c>
      <c r="W33" s="3">
        <f t="shared" si="25"/>
        <v>2.97</v>
      </c>
      <c r="X33" s="3">
        <f t="shared" si="25"/>
        <v>2.72</v>
      </c>
      <c r="Y33" s="3">
        <f t="shared" si="25"/>
        <v>0.67</v>
      </c>
      <c r="Z33" s="3">
        <f t="shared" si="25"/>
        <v>0.5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7.93</v>
      </c>
      <c r="H34" s="3">
        <f>IFERROR(INDEX(D34:G34,COUNT(D34:G34)),"")</f>
        <v>7.93</v>
      </c>
      <c r="I34" s="3">
        <f t="shared" ref="I34:Z34" si="26">IFERROR(INDEX(I51:I500,MATCH($C$34,$C$51:$C$500,0)),"")</f>
        <v>2.98</v>
      </c>
      <c r="J34" s="3">
        <f t="shared" si="26"/>
        <v>3.87</v>
      </c>
      <c r="K34" s="3">
        <f t="shared" si="26"/>
        <v>5.63</v>
      </c>
      <c r="L34" s="3">
        <f t="shared" si="26"/>
        <v>5.42</v>
      </c>
      <c r="M34" s="3">
        <f t="shared" si="26"/>
        <v>5.7</v>
      </c>
      <c r="N34" s="3">
        <f t="shared" si="26"/>
        <v>9.82</v>
      </c>
      <c r="O34" s="3">
        <f t="shared" si="26"/>
        <v>10.42</v>
      </c>
      <c r="P34" s="3">
        <f t="shared" si="26"/>
        <v>6.43</v>
      </c>
      <c r="Q34" s="3">
        <f t="shared" si="26"/>
        <v>12.62</v>
      </c>
      <c r="R34" s="3">
        <f t="shared" si="26"/>
        <v>18.309999999999999</v>
      </c>
      <c r="S34" s="3">
        <f t="shared" si="26"/>
        <v>22.34</v>
      </c>
      <c r="T34" s="3">
        <f t="shared" si="26"/>
        <v>20.58</v>
      </c>
      <c r="U34" s="3">
        <f t="shared" si="26"/>
        <v>21.88</v>
      </c>
      <c r="V34" s="3">
        <f t="shared" si="26"/>
        <v>21.05</v>
      </c>
      <c r="W34" s="3">
        <f t="shared" si="26"/>
        <v>16.95</v>
      </c>
      <c r="X34" s="3">
        <f t="shared" si="26"/>
        <v>17.399999999999999</v>
      </c>
      <c r="Y34" s="3">
        <f t="shared" si="26"/>
        <v>7.28</v>
      </c>
      <c r="Z34" s="3">
        <f t="shared" si="26"/>
        <v>12.83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1.65</v>
      </c>
      <c r="H35" s="3">
        <f>IFERROR(INDEX(D35:G35,COUNT(D35:G35)),"")</f>
        <v>1.65</v>
      </c>
      <c r="I35" s="3">
        <f t="shared" ref="I35:Z35" si="27">IFERROR(INDEX(I51:I500,MATCH($C$35,$C$51:$C$500,0)),"")</f>
        <v>0.52</v>
      </c>
      <c r="J35" s="3">
        <f t="shared" si="27"/>
        <v>0.52</v>
      </c>
      <c r="K35" s="3">
        <f t="shared" si="27"/>
        <v>0.75</v>
      </c>
      <c r="L35" s="3">
        <f t="shared" si="27"/>
        <v>1.23</v>
      </c>
      <c r="M35" s="3">
        <f t="shared" si="27"/>
        <v>1.41</v>
      </c>
      <c r="N35" s="3">
        <f t="shared" si="27"/>
        <v>2.16</v>
      </c>
      <c r="O35" s="3">
        <f t="shared" si="27"/>
        <v>2.79</v>
      </c>
      <c r="P35" s="3">
        <f t="shared" si="27"/>
        <v>1.32</v>
      </c>
      <c r="Q35" s="3">
        <f t="shared" si="27"/>
        <v>2.6</v>
      </c>
      <c r="R35" s="3">
        <f t="shared" si="27"/>
        <v>3.72</v>
      </c>
      <c r="S35" s="3">
        <f t="shared" si="27"/>
        <v>4.1100000000000003</v>
      </c>
      <c r="T35" s="3">
        <f t="shared" si="27"/>
        <v>5.44</v>
      </c>
      <c r="U35" s="3">
        <f t="shared" si="27"/>
        <v>5.67</v>
      </c>
      <c r="V35" s="3">
        <f t="shared" si="27"/>
        <v>5.57</v>
      </c>
      <c r="W35" s="3">
        <f t="shared" si="27"/>
        <v>3.37</v>
      </c>
      <c r="X35" s="3">
        <f t="shared" si="27"/>
        <v>2.67</v>
      </c>
      <c r="Y35" s="3">
        <f t="shared" si="27"/>
        <v>0.74</v>
      </c>
      <c r="Z35" s="3">
        <f t="shared" si="27"/>
        <v>0.54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3.6600000000000001E-2</v>
      </c>
      <c r="M36" s="4">
        <f t="shared" si="28"/>
        <v>0</v>
      </c>
      <c r="N36" s="4">
        <f t="shared" si="28"/>
        <v>6.8900000000000003E-2</v>
      </c>
      <c r="O36" s="4">
        <f t="shared" si="28"/>
        <v>0</v>
      </c>
      <c r="P36" s="4">
        <f t="shared" si="28"/>
        <v>0.1474</v>
      </c>
      <c r="Q36" s="4">
        <f t="shared" si="28"/>
        <v>0.15529999999999999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5</v>
      </c>
      <c r="M37" s="3">
        <f t="shared" si="29"/>
        <v>0</v>
      </c>
      <c r="N37" s="3">
        <f t="shared" si="29"/>
        <v>8</v>
      </c>
      <c r="O37" s="3">
        <f t="shared" si="29"/>
        <v>0</v>
      </c>
      <c r="P37" s="3">
        <f t="shared" si="29"/>
        <v>15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1881642000000</v>
      </c>
      <c r="E51" s="5">
        <v>1743931000000</v>
      </c>
      <c r="F51" s="5">
        <v>1783470000000</v>
      </c>
      <c r="G51" s="5">
        <v>1827810000000</v>
      </c>
      <c r="I51" s="5">
        <v>7652724000000</v>
      </c>
      <c r="J51" s="5">
        <v>7953812000000</v>
      </c>
      <c r="K51" s="5">
        <v>7783253000000</v>
      </c>
      <c r="L51" s="5">
        <v>9065210000000</v>
      </c>
      <c r="M51" s="5">
        <v>9621841000000</v>
      </c>
      <c r="N51" s="5">
        <v>7956238000000</v>
      </c>
      <c r="O51" s="5">
        <v>8353365000000</v>
      </c>
      <c r="P51" s="5">
        <v>7443905000000</v>
      </c>
      <c r="Q51" s="5">
        <v>7052686000000</v>
      </c>
      <c r="R51" s="5">
        <v>6730276000000</v>
      </c>
      <c r="S51" s="5">
        <v>6444935000000</v>
      </c>
      <c r="T51" s="5">
        <v>6665978000000</v>
      </c>
      <c r="U51" s="5">
        <v>6522347000000</v>
      </c>
      <c r="V51" s="5">
        <v>6265260000000</v>
      </c>
      <c r="W51" s="5">
        <v>5390474000000</v>
      </c>
      <c r="X51" s="5">
        <v>4855907000000</v>
      </c>
      <c r="Y51" s="5">
        <v>3923845000000</v>
      </c>
      <c r="Z51" s="5">
        <v>3921940000000</v>
      </c>
    </row>
    <row r="52" spans="2:26" ht="15.5" x14ac:dyDescent="0.35">
      <c r="C52" t="s">
        <v>634</v>
      </c>
      <c r="E52" s="5">
        <v>775220000000</v>
      </c>
      <c r="F52" s="5">
        <v>1114165000000</v>
      </c>
      <c r="I52" s="5">
        <v>4686828000000</v>
      </c>
      <c r="J52" s="5">
        <v>5836420000000</v>
      </c>
      <c r="K52" s="5">
        <v>6633101000000</v>
      </c>
      <c r="L52" s="5">
        <v>7820840000000</v>
      </c>
      <c r="M52" s="5">
        <v>9192006000000</v>
      </c>
      <c r="N52" s="5">
        <v>7488437000000</v>
      </c>
      <c r="O52" s="5">
        <v>8065137000000</v>
      </c>
      <c r="P52" s="5">
        <v>7443905000000</v>
      </c>
      <c r="Q52" s="5">
        <v>6934737000000</v>
      </c>
      <c r="R52" s="5">
        <v>6608954000000</v>
      </c>
      <c r="S52" s="5">
        <v>6315130000000</v>
      </c>
      <c r="T52" s="5">
        <v>5922188000000</v>
      </c>
      <c r="U52" s="5">
        <v>5719896000000</v>
      </c>
      <c r="V52" s="5">
        <v>5351379000000</v>
      </c>
      <c r="W52" s="5">
        <v>4417855000000</v>
      </c>
      <c r="X52" s="5">
        <v>4048359000000</v>
      </c>
      <c r="Y52" s="5">
        <v>3095677000000</v>
      </c>
      <c r="Z52" s="5">
        <v>3082745000000</v>
      </c>
    </row>
    <row r="53" spans="2:26" ht="15.5" x14ac:dyDescent="0.35">
      <c r="C53" t="s">
        <v>98</v>
      </c>
      <c r="D53" s="5">
        <v>34618000000</v>
      </c>
      <c r="E53" s="5">
        <v>27537000000</v>
      </c>
      <c r="F53" s="5">
        <v>8345000000</v>
      </c>
      <c r="G53" s="5">
        <v>41875000000</v>
      </c>
      <c r="I53" s="5">
        <v>118597000000</v>
      </c>
      <c r="J53" s="5">
        <v>68253000000</v>
      </c>
      <c r="K53" s="5">
        <v>58832000000</v>
      </c>
      <c r="L53" s="5">
        <v>187774000000</v>
      </c>
      <c r="M53" s="5">
        <v>199317000000</v>
      </c>
      <c r="N53" s="5">
        <v>123509000000</v>
      </c>
      <c r="O53" s="5">
        <v>119213000000</v>
      </c>
      <c r="P53" s="5">
        <v>74226000000</v>
      </c>
      <c r="Q53" s="5">
        <v>114029000000</v>
      </c>
      <c r="R53" s="5">
        <v>115562000000</v>
      </c>
      <c r="S53" s="5">
        <v>95101000000</v>
      </c>
      <c r="T53" s="5">
        <v>121438000000</v>
      </c>
      <c r="U53" s="5">
        <v>118670000000</v>
      </c>
      <c r="V53" s="5">
        <v>105932000000</v>
      </c>
      <c r="W53" s="5">
        <v>54968000000</v>
      </c>
    </row>
    <row r="54" spans="2:26" ht="15.5" x14ac:dyDescent="0.35">
      <c r="C54" t="s">
        <v>635</v>
      </c>
      <c r="D54" s="5">
        <v>1057531000000</v>
      </c>
      <c r="E54" s="5">
        <v>775220000000</v>
      </c>
      <c r="F54" s="5">
        <v>1114165000000</v>
      </c>
      <c r="G54" s="5">
        <v>1206138000000</v>
      </c>
      <c r="I54" s="5">
        <v>4686828000000</v>
      </c>
      <c r="J54" s="5">
        <v>5836420000000</v>
      </c>
      <c r="K54" s="5">
        <v>6633101000000</v>
      </c>
      <c r="L54" s="5">
        <v>7820840000000</v>
      </c>
      <c r="M54" s="5">
        <v>9192006000000</v>
      </c>
      <c r="N54" s="5">
        <v>7488437000000</v>
      </c>
      <c r="O54" s="5">
        <v>8065137000000</v>
      </c>
      <c r="P54" s="5">
        <v>7443905000000</v>
      </c>
      <c r="Q54" s="5">
        <v>6934737000000</v>
      </c>
      <c r="R54" s="5">
        <v>6608954000000</v>
      </c>
      <c r="S54" s="5">
        <v>6315130000000</v>
      </c>
      <c r="T54" s="5">
        <v>5922188000000</v>
      </c>
      <c r="U54" s="5">
        <v>5719896000000</v>
      </c>
      <c r="V54" s="5">
        <v>5351379000000</v>
      </c>
      <c r="W54" s="5">
        <v>4417855000000</v>
      </c>
      <c r="X54" s="5">
        <v>4048359000000</v>
      </c>
      <c r="Y54" s="5">
        <v>3095677000000</v>
      </c>
      <c r="Z54" s="5">
        <v>3082745000000</v>
      </c>
    </row>
    <row r="55" spans="2:26" ht="15.5" x14ac:dyDescent="0.35">
      <c r="C55" t="s">
        <v>636</v>
      </c>
      <c r="V55" s="5">
        <v>-165661000000</v>
      </c>
      <c r="W55" s="5">
        <v>-291206000000</v>
      </c>
    </row>
    <row r="56" spans="2:26" ht="15.5" x14ac:dyDescent="0.35">
      <c r="C56" t="s">
        <v>637</v>
      </c>
      <c r="D56" s="5">
        <v>594718000000</v>
      </c>
      <c r="E56" s="5">
        <v>734894000000</v>
      </c>
      <c r="F56" s="5">
        <v>622794000000</v>
      </c>
      <c r="G56" s="5">
        <v>543256000000</v>
      </c>
      <c r="I56" s="5">
        <v>2377735000000</v>
      </c>
      <c r="J56" s="5">
        <v>1765117000000</v>
      </c>
      <c r="K56" s="5">
        <v>1279738000000</v>
      </c>
      <c r="L56" s="5">
        <v>1795499000000</v>
      </c>
      <c r="M56" s="5">
        <v>1475945000000</v>
      </c>
      <c r="N56" s="5">
        <v>1300925000000</v>
      </c>
      <c r="O56" s="5">
        <v>1740365000000</v>
      </c>
      <c r="T56" s="5">
        <v>325467000000</v>
      </c>
      <c r="U56" s="5">
        <v>266550000000</v>
      </c>
      <c r="V56" s="5">
        <v>414097000000</v>
      </c>
      <c r="W56" s="5">
        <v>629859000000</v>
      </c>
      <c r="X56" s="5">
        <v>747100000000</v>
      </c>
    </row>
    <row r="57" spans="2:26" ht="15.5" x14ac:dyDescent="0.35">
      <c r="C57" t="s">
        <v>85</v>
      </c>
      <c r="D57" s="5">
        <v>-1054104000000</v>
      </c>
      <c r="E57" s="5">
        <v>-994345000000</v>
      </c>
      <c r="F57" s="5">
        <v>-1051529000000</v>
      </c>
      <c r="G57" s="5">
        <v>-1050615000000</v>
      </c>
      <c r="I57" s="5">
        <v>-4227156000000</v>
      </c>
      <c r="J57" s="5">
        <v>-4295266000000</v>
      </c>
      <c r="K57" s="5">
        <v>-4169793000000</v>
      </c>
      <c r="L57" s="5">
        <v>-3999917000000</v>
      </c>
      <c r="M57" s="5">
        <v>-3991829000000</v>
      </c>
      <c r="N57" s="5">
        <v>-3050672000000</v>
      </c>
      <c r="O57" s="5">
        <v>-3030488000000</v>
      </c>
      <c r="P57" s="5">
        <v>-2825002000000</v>
      </c>
      <c r="Q57" s="5">
        <v>-2670473000000</v>
      </c>
      <c r="R57" s="5">
        <v>-2874751000000</v>
      </c>
      <c r="S57" s="5">
        <v>-2860607000000</v>
      </c>
      <c r="T57" s="5">
        <v>-2813381000000</v>
      </c>
      <c r="U57" s="5">
        <v>-2850657000000</v>
      </c>
      <c r="V57" s="5">
        <v>-2856657000000</v>
      </c>
      <c r="W57" s="5">
        <v>-2617157000000</v>
      </c>
      <c r="X57" s="5">
        <v>-2710381000000</v>
      </c>
      <c r="Y57" s="5">
        <v>-2391218000000</v>
      </c>
      <c r="Z57" s="5">
        <v>-2413885000000</v>
      </c>
    </row>
    <row r="58" spans="2:26" ht="15.5" x14ac:dyDescent="0.35">
      <c r="C58" t="s">
        <v>638</v>
      </c>
      <c r="D58" s="5">
        <v>-938460000000</v>
      </c>
      <c r="E58" s="5">
        <v>-1279258000000</v>
      </c>
      <c r="F58" s="5">
        <v>-955173000000</v>
      </c>
      <c r="G58" s="5">
        <v>-964727000000</v>
      </c>
      <c r="I58" s="5">
        <v>-4227156000000</v>
      </c>
      <c r="J58" s="5">
        <v>-3929468000000</v>
      </c>
      <c r="K58" s="5">
        <v>-3782220000000</v>
      </c>
      <c r="L58" s="5">
        <v>-3622357000000</v>
      </c>
      <c r="M58" s="5">
        <v>-3689583000000</v>
      </c>
      <c r="N58" s="5">
        <v>-2821448000000</v>
      </c>
      <c r="O58" s="5">
        <v>-2835003000000</v>
      </c>
      <c r="P58" s="5">
        <v>-2643184000000</v>
      </c>
      <c r="Q58" s="5">
        <v>-2486511000000</v>
      </c>
      <c r="R58" s="5">
        <v>-2719126000000</v>
      </c>
      <c r="S58" s="5">
        <v>-2730359000000</v>
      </c>
      <c r="T58" s="5">
        <v>-2594255000000</v>
      </c>
      <c r="U58" s="5">
        <v>-2624168000000</v>
      </c>
      <c r="V58" s="5">
        <v>-2504461000000</v>
      </c>
      <c r="W58" s="5">
        <v>-2102611000000</v>
      </c>
    </row>
    <row r="59" spans="2:26" ht="15.5" x14ac:dyDescent="0.35">
      <c r="C59" t="s">
        <v>639</v>
      </c>
      <c r="D59" s="5">
        <v>-1054104000000</v>
      </c>
      <c r="E59" s="5">
        <v>-994345000000</v>
      </c>
      <c r="F59" s="5">
        <v>-1051529000000</v>
      </c>
      <c r="G59" s="5">
        <v>-1050615000000</v>
      </c>
      <c r="I59" s="5">
        <v>-4227156000000</v>
      </c>
      <c r="J59" s="5">
        <v>-4295266000000</v>
      </c>
      <c r="K59" s="5">
        <v>-4169793000000</v>
      </c>
      <c r="L59" s="5">
        <v>-3999917000000</v>
      </c>
      <c r="M59" s="5">
        <v>-3991829000000</v>
      </c>
      <c r="N59" s="5">
        <v>-3050672000000</v>
      </c>
      <c r="O59" s="5">
        <v>-3030488000000</v>
      </c>
      <c r="P59" s="5">
        <v>-2825002000000</v>
      </c>
      <c r="Q59" s="5">
        <v>-2670473000000</v>
      </c>
      <c r="R59" s="5">
        <v>-2874751000000</v>
      </c>
      <c r="S59" s="5">
        <v>-2860607000000</v>
      </c>
      <c r="T59" s="5">
        <v>-2813381000000</v>
      </c>
      <c r="U59" s="5">
        <v>-2850657000000</v>
      </c>
      <c r="V59" s="5">
        <v>-2856657000000</v>
      </c>
      <c r="W59" s="5">
        <v>-2617157000000</v>
      </c>
      <c r="X59" s="5">
        <v>-2710381000000</v>
      </c>
      <c r="Y59" s="5">
        <v>-2391218000000</v>
      </c>
      <c r="Z59" s="5">
        <v>-2413885000000</v>
      </c>
    </row>
    <row r="60" spans="2:26" ht="15.5" x14ac:dyDescent="0.35">
      <c r="C60" t="s">
        <v>86</v>
      </c>
      <c r="D60" s="5">
        <v>827538000000</v>
      </c>
      <c r="E60" s="5">
        <v>749586000000</v>
      </c>
      <c r="F60" s="5">
        <v>731941000000</v>
      </c>
      <c r="G60" s="5">
        <v>777195000000</v>
      </c>
      <c r="I60" s="5">
        <v>3425568000000</v>
      </c>
      <c r="J60" s="5">
        <v>3658546000000</v>
      </c>
      <c r="K60" s="5">
        <v>3613460000000</v>
      </c>
      <c r="L60" s="5">
        <v>5065293000000</v>
      </c>
      <c r="M60" s="5">
        <v>5630012000000</v>
      </c>
      <c r="N60" s="5">
        <v>4905566000000</v>
      </c>
      <c r="O60" s="5">
        <v>5322877000000</v>
      </c>
      <c r="P60" s="5">
        <v>4618903000000</v>
      </c>
      <c r="Q60" s="5">
        <v>4382213000000</v>
      </c>
      <c r="R60" s="5">
        <v>3855525000000</v>
      </c>
      <c r="S60" s="5">
        <v>3584328000000</v>
      </c>
      <c r="T60" s="5">
        <v>3852597000000</v>
      </c>
      <c r="U60" s="5">
        <v>3671690000000</v>
      </c>
      <c r="V60" s="5">
        <v>3408603000000</v>
      </c>
      <c r="W60" s="5">
        <v>2773317000000</v>
      </c>
      <c r="X60" s="5">
        <v>2145526000000</v>
      </c>
      <c r="Y60" s="5">
        <v>1532627000000</v>
      </c>
      <c r="Z60" s="5">
        <v>1508055000000</v>
      </c>
    </row>
    <row r="61" spans="2:26" ht="15.5" x14ac:dyDescent="0.35">
      <c r="C61" t="s">
        <v>87</v>
      </c>
      <c r="D61" s="5">
        <v>-451240000000</v>
      </c>
      <c r="E61" s="5">
        <v>-445340000000</v>
      </c>
      <c r="F61" s="5">
        <v>-518371000000</v>
      </c>
      <c r="G61" s="5">
        <v>-493567000000</v>
      </c>
      <c r="I61" s="5">
        <v>-2001064000000</v>
      </c>
      <c r="J61" s="5">
        <v>-2052696000000</v>
      </c>
      <c r="K61" s="5">
        <v>-2112544000000</v>
      </c>
      <c r="L61" s="5">
        <v>-2147719000000</v>
      </c>
      <c r="M61" s="5">
        <v>-2191814000000</v>
      </c>
      <c r="N61" s="5">
        <v>-2085373000000</v>
      </c>
      <c r="O61" s="5">
        <v>-2063877000000</v>
      </c>
      <c r="P61" s="5">
        <v>-1879140000000</v>
      </c>
      <c r="Q61" s="5">
        <v>-1716460000000</v>
      </c>
      <c r="R61" s="5">
        <v>-1523592000000</v>
      </c>
      <c r="S61" s="5">
        <v>-1390128000000</v>
      </c>
      <c r="T61" s="5">
        <v>-1248988000000</v>
      </c>
      <c r="U61" s="5">
        <v>-1111426000000</v>
      </c>
      <c r="V61" s="5">
        <v>-1193789000000</v>
      </c>
      <c r="W61" s="5">
        <v>-1191747000000</v>
      </c>
      <c r="X61" s="5">
        <v>-956394000000</v>
      </c>
      <c r="Y61" s="5">
        <v>-925403000000</v>
      </c>
      <c r="Z61" s="5">
        <v>-863492000000</v>
      </c>
    </row>
    <row r="62" spans="2:26" ht="15.5" x14ac:dyDescent="0.35">
      <c r="C62" t="s">
        <v>88</v>
      </c>
      <c r="D62" s="5">
        <v>-451240000000</v>
      </c>
      <c r="E62" s="5">
        <v>-445340000000</v>
      </c>
      <c r="F62" s="5">
        <v>-518371000000</v>
      </c>
      <c r="G62" s="5">
        <v>-493567000000</v>
      </c>
      <c r="I62" s="5">
        <v>-2001064000000</v>
      </c>
      <c r="J62" s="5">
        <v>-2052696000000</v>
      </c>
      <c r="K62" s="5">
        <v>-2112544000000</v>
      </c>
      <c r="L62" s="5">
        <v>-2147719000000</v>
      </c>
      <c r="M62" s="5">
        <v>-2191814000000</v>
      </c>
      <c r="N62" s="5">
        <v>-2085373000000</v>
      </c>
      <c r="O62" s="5">
        <v>-2063877000000</v>
      </c>
      <c r="P62" s="5">
        <v>-1879140000000</v>
      </c>
      <c r="Q62" s="5">
        <v>-1716460000000</v>
      </c>
      <c r="R62" s="5">
        <v>-1523592000000</v>
      </c>
      <c r="S62" s="5">
        <v>-1390128000000</v>
      </c>
      <c r="T62" s="5">
        <v>-1248988000000</v>
      </c>
      <c r="U62" s="5">
        <v>-1111426000000</v>
      </c>
      <c r="V62" s="5">
        <v>-1193789000000</v>
      </c>
      <c r="W62" s="5">
        <v>-1191747000000</v>
      </c>
      <c r="X62" s="5">
        <v>-956394000000</v>
      </c>
      <c r="Y62" s="5">
        <v>-925403000000</v>
      </c>
      <c r="Z62" s="5">
        <v>-863492000000</v>
      </c>
    </row>
    <row r="63" spans="2:26" ht="15.5" x14ac:dyDescent="0.35">
      <c r="C63" t="s">
        <v>91</v>
      </c>
      <c r="D63" s="5">
        <v>376298000000</v>
      </c>
      <c r="E63" s="5">
        <v>304246000000</v>
      </c>
      <c r="F63" s="5">
        <v>213570000000</v>
      </c>
      <c r="G63" s="5">
        <v>283628000000</v>
      </c>
      <c r="I63" s="5">
        <v>1424504000000</v>
      </c>
      <c r="J63" s="5">
        <v>1605850000000</v>
      </c>
      <c r="K63" s="5">
        <v>1500916000000</v>
      </c>
      <c r="L63" s="5">
        <v>2917574000000</v>
      </c>
      <c r="M63" s="5">
        <v>3438198000000</v>
      </c>
      <c r="N63" s="5">
        <v>2820193000000</v>
      </c>
      <c r="O63" s="5">
        <v>3259000000000</v>
      </c>
      <c r="P63" s="5">
        <v>2739763000000</v>
      </c>
      <c r="Q63" s="5">
        <v>2665753000000</v>
      </c>
      <c r="R63" s="5">
        <v>2331933000000</v>
      </c>
      <c r="S63" s="5">
        <v>2194200000000</v>
      </c>
      <c r="T63" s="5">
        <v>2603609000000</v>
      </c>
      <c r="U63" s="5">
        <v>2560264000000</v>
      </c>
      <c r="V63" s="5">
        <v>2214814000000</v>
      </c>
      <c r="W63" s="5">
        <v>1581570000000</v>
      </c>
      <c r="X63" s="5">
        <v>1189132000000</v>
      </c>
      <c r="Y63" s="5">
        <v>607224000000</v>
      </c>
      <c r="Z63" s="5">
        <v>644563000000</v>
      </c>
    </row>
    <row r="64" spans="2:26" ht="15.5" x14ac:dyDescent="0.35">
      <c r="C64" t="s">
        <v>92</v>
      </c>
      <c r="D64" s="5">
        <v>-42929000000</v>
      </c>
      <c r="E64" s="5">
        <v>341228000000</v>
      </c>
      <c r="F64" s="5">
        <v>-79676000000</v>
      </c>
      <c r="G64" s="5">
        <v>-66169000000</v>
      </c>
      <c r="I64" s="5">
        <v>110425000000</v>
      </c>
      <c r="J64" s="5">
        <v>-261124000000</v>
      </c>
      <c r="K64" s="5">
        <v>-180735000000</v>
      </c>
      <c r="L64" s="5">
        <v>-135729000000</v>
      </c>
      <c r="M64" s="5">
        <v>-225758000000</v>
      </c>
      <c r="N64" s="5">
        <v>-480532000000</v>
      </c>
      <c r="O64" s="5">
        <v>-319882000000</v>
      </c>
      <c r="P64" s="5">
        <v>-636194000000</v>
      </c>
      <c r="Q64" s="5">
        <v>-250103000000</v>
      </c>
      <c r="R64" s="5">
        <v>-179001000000</v>
      </c>
      <c r="S64" s="5">
        <v>-513422000000</v>
      </c>
      <c r="T64" s="5">
        <v>-59830000000</v>
      </c>
      <c r="U64" s="5">
        <v>-166735000000</v>
      </c>
      <c r="V64" s="5">
        <v>45894000000</v>
      </c>
      <c r="W64" s="5">
        <v>-71046000000</v>
      </c>
      <c r="X64" s="5">
        <v>-164063000000</v>
      </c>
      <c r="Y64" s="5">
        <v>-46532000000</v>
      </c>
      <c r="Z64" s="5">
        <v>-408463000000</v>
      </c>
    </row>
    <row r="65" spans="3:26" ht="15.5" x14ac:dyDescent="0.35">
      <c r="C65" t="s">
        <v>26</v>
      </c>
      <c r="D65" s="5">
        <v>-51304000000</v>
      </c>
      <c r="E65" s="5">
        <v>-61138000000</v>
      </c>
      <c r="F65" s="5">
        <v>-79921000000</v>
      </c>
      <c r="G65" s="5">
        <v>-80272000000</v>
      </c>
      <c r="I65" s="5">
        <v>-307202000000</v>
      </c>
      <c r="J65" s="5">
        <v>-326422000000</v>
      </c>
      <c r="K65" s="5">
        <v>-192707000000</v>
      </c>
      <c r="L65" s="5">
        <v>-133811000000</v>
      </c>
      <c r="M65" s="5">
        <v>-262199000000</v>
      </c>
      <c r="N65" s="5">
        <v>-422210000000</v>
      </c>
      <c r="O65" s="5">
        <v>-436131000000</v>
      </c>
      <c r="P65" s="5">
        <v>-352721000000</v>
      </c>
      <c r="Q65" s="5">
        <v>-260040000000</v>
      </c>
      <c r="R65" s="5">
        <v>-193744000000</v>
      </c>
      <c r="S65" s="5">
        <v>-195588000000</v>
      </c>
      <c r="T65" s="5">
        <v>-58229000000</v>
      </c>
      <c r="U65" s="5">
        <v>-41044000000</v>
      </c>
      <c r="V65" s="5">
        <v>-42533000000</v>
      </c>
      <c r="W65" s="5">
        <v>-153568000000</v>
      </c>
      <c r="X65" s="5">
        <v>-217357000000</v>
      </c>
      <c r="Y65" s="5">
        <v>-262937000000</v>
      </c>
      <c r="Z65" s="5">
        <v>-227260000000</v>
      </c>
    </row>
    <row r="66" spans="3:26" ht="15.5" x14ac:dyDescent="0.35">
      <c r="C66" t="s">
        <v>97</v>
      </c>
      <c r="Q66" s="5">
        <v>-10279000000</v>
      </c>
      <c r="R66" s="5">
        <v>-25202000000</v>
      </c>
      <c r="S66" s="5">
        <v>-7916000000</v>
      </c>
      <c r="T66" s="5">
        <v>-6175000000</v>
      </c>
      <c r="U66" s="5">
        <v>-4053000000</v>
      </c>
      <c r="V66" s="5">
        <v>-1051000000</v>
      </c>
      <c r="Y66" s="5">
        <v>140000000</v>
      </c>
      <c r="Z66" s="5">
        <v>430000000</v>
      </c>
    </row>
    <row r="67" spans="3:26" ht="15.5" x14ac:dyDescent="0.35">
      <c r="C67" t="s">
        <v>94</v>
      </c>
      <c r="D67" s="5">
        <v>11513000000</v>
      </c>
      <c r="E67" s="5">
        <v>8842000000</v>
      </c>
      <c r="F67" s="5">
        <v>8441000000</v>
      </c>
      <c r="G67" s="5">
        <v>9570000000</v>
      </c>
      <c r="I67" s="5">
        <v>37180000000</v>
      </c>
      <c r="J67" s="5">
        <v>46739000000</v>
      </c>
      <c r="K67" s="5">
        <v>49352000000</v>
      </c>
      <c r="L67" s="5">
        <v>41783000000</v>
      </c>
      <c r="M67" s="5">
        <v>40640000000</v>
      </c>
      <c r="N67" s="5">
        <v>29302000000</v>
      </c>
      <c r="O67" s="5">
        <v>24365000000</v>
      </c>
      <c r="P67" s="5">
        <v>29277000000</v>
      </c>
      <c r="Q67" s="5">
        <v>20491000000</v>
      </c>
      <c r="R67" s="5">
        <v>35897000000</v>
      </c>
      <c r="S67" s="5">
        <v>62226000000</v>
      </c>
      <c r="T67" s="5">
        <v>86421000000</v>
      </c>
      <c r="U67" s="5">
        <v>30692000000</v>
      </c>
      <c r="V67" s="5">
        <v>27593000000</v>
      </c>
      <c r="W67" s="5">
        <v>43591000000</v>
      </c>
      <c r="X67" s="5">
        <v>33720000000</v>
      </c>
      <c r="Y67" s="5">
        <v>29435000000</v>
      </c>
      <c r="Z67" s="5">
        <v>63376000000</v>
      </c>
    </row>
    <row r="68" spans="3:26" ht="15.5" x14ac:dyDescent="0.35">
      <c r="C68" t="s">
        <v>95</v>
      </c>
      <c r="D68" s="5">
        <v>-4883000000</v>
      </c>
      <c r="E68" s="5">
        <v>218000000</v>
      </c>
      <c r="F68" s="5">
        <v>-7438000000</v>
      </c>
      <c r="G68" s="5">
        <v>17207000000</v>
      </c>
      <c r="I68" s="5">
        <v>-3306000000</v>
      </c>
      <c r="J68" s="5">
        <v>-518000000</v>
      </c>
      <c r="K68" s="5">
        <v>-12881000000</v>
      </c>
      <c r="L68" s="5">
        <v>-26604000000</v>
      </c>
      <c r="M68" s="5">
        <v>-14885000000</v>
      </c>
      <c r="N68" s="5">
        <v>-51404000000</v>
      </c>
      <c r="O68" s="5">
        <v>112262000000</v>
      </c>
      <c r="P68" s="5">
        <v>-299574000000</v>
      </c>
      <c r="Q68" s="5">
        <v>-30910000000</v>
      </c>
      <c r="R68" s="5">
        <v>44363000000</v>
      </c>
      <c r="S68" s="5">
        <v>-314839000000</v>
      </c>
      <c r="T68" s="5">
        <v>-77244000000</v>
      </c>
      <c r="U68" s="5">
        <v>-133713000000</v>
      </c>
      <c r="X68" s="5">
        <v>59318000000</v>
      </c>
      <c r="Y68" s="5">
        <v>230193000000</v>
      </c>
      <c r="Z68" s="5">
        <v>-202121000000</v>
      </c>
    </row>
    <row r="69" spans="3:26" ht="15.5" x14ac:dyDescent="0.35">
      <c r="C69" t="s">
        <v>99</v>
      </c>
      <c r="D69" s="5">
        <v>-42929000000</v>
      </c>
      <c r="E69" s="5">
        <v>341228000000</v>
      </c>
      <c r="F69" s="5">
        <v>-79676000000</v>
      </c>
      <c r="G69" s="5">
        <v>-66169000000</v>
      </c>
      <c r="I69" s="5">
        <v>110425000000</v>
      </c>
      <c r="J69" s="5">
        <v>-261124000000</v>
      </c>
      <c r="K69" s="5">
        <v>-180735000000</v>
      </c>
      <c r="L69" s="5">
        <v>-135729000000</v>
      </c>
      <c r="M69" s="5">
        <v>-225758000000</v>
      </c>
      <c r="N69" s="5">
        <v>-480532000000</v>
      </c>
      <c r="O69" s="5">
        <v>-319882000000</v>
      </c>
      <c r="P69" s="5">
        <v>-636194000000</v>
      </c>
      <c r="Q69" s="5">
        <v>-250103000000</v>
      </c>
      <c r="R69" s="5">
        <v>-179001000000</v>
      </c>
      <c r="S69" s="5">
        <v>-513422000000</v>
      </c>
      <c r="T69" s="5">
        <v>-59830000000</v>
      </c>
      <c r="U69" s="5">
        <v>-166735000000</v>
      </c>
      <c r="V69" s="5">
        <v>45894000000</v>
      </c>
      <c r="W69" s="5">
        <v>-71046000000</v>
      </c>
      <c r="X69" s="5">
        <v>-164063000000</v>
      </c>
      <c r="Y69" s="5">
        <v>-46532000000</v>
      </c>
      <c r="Z69" s="5">
        <v>-408463000000</v>
      </c>
    </row>
    <row r="70" spans="3:26" ht="15.5" x14ac:dyDescent="0.35">
      <c r="C70" t="s">
        <v>28</v>
      </c>
      <c r="D70" s="5">
        <v>333369000000</v>
      </c>
      <c r="E70" s="5">
        <v>645474000000</v>
      </c>
      <c r="F70" s="5">
        <v>133894000000</v>
      </c>
      <c r="G70" s="5">
        <v>217459000000</v>
      </c>
      <c r="I70" s="5">
        <v>1534929000000</v>
      </c>
      <c r="J70" s="5">
        <v>1344726000000</v>
      </c>
      <c r="K70" s="5">
        <v>1320181000000</v>
      </c>
      <c r="L70" s="5">
        <v>2781845000000</v>
      </c>
      <c r="M70" s="5">
        <v>3212440000000</v>
      </c>
      <c r="N70" s="5">
        <v>2339661000000</v>
      </c>
      <c r="O70" s="5">
        <v>2939118000000</v>
      </c>
      <c r="P70" s="5">
        <v>2103569000000</v>
      </c>
      <c r="Q70" s="5">
        <v>2415650000000</v>
      </c>
      <c r="R70" s="5">
        <v>2152932000000</v>
      </c>
      <c r="S70" s="5">
        <v>1680778000000</v>
      </c>
      <c r="T70" s="5">
        <v>2543779000000</v>
      </c>
      <c r="U70" s="5">
        <v>2393529000000</v>
      </c>
      <c r="V70" s="5">
        <v>2260708000000</v>
      </c>
      <c r="W70" s="5">
        <v>1510524000000</v>
      </c>
      <c r="X70" s="5">
        <v>1025069000000</v>
      </c>
      <c r="Y70" s="5">
        <v>560692000000</v>
      </c>
      <c r="Z70" s="5">
        <v>236100000000</v>
      </c>
    </row>
    <row r="71" spans="3:26" ht="15.5" x14ac:dyDescent="0.35">
      <c r="C71" t="s">
        <v>27</v>
      </c>
      <c r="D71" s="5">
        <v>92374000000</v>
      </c>
      <c r="E71" s="5">
        <v>-50147000000</v>
      </c>
      <c r="F71" s="5">
        <v>-7387000000</v>
      </c>
      <c r="G71" s="5">
        <v>16049000000</v>
      </c>
      <c r="I71" s="5">
        <v>-94857000000</v>
      </c>
      <c r="J71" s="5">
        <v>-203251000000</v>
      </c>
      <c r="K71" s="5">
        <v>-228634000000</v>
      </c>
      <c r="L71" s="5">
        <v>-537671000000</v>
      </c>
      <c r="M71" s="5">
        <v>-635741000000</v>
      </c>
      <c r="N71" s="5">
        <v>-468633000000</v>
      </c>
      <c r="O71" s="5">
        <v>-586589000000</v>
      </c>
      <c r="P71" s="5">
        <v>-497948000000</v>
      </c>
      <c r="Q71" s="5">
        <v>-848104000000</v>
      </c>
      <c r="R71" s="5">
        <v>-669977000000</v>
      </c>
      <c r="S71" s="5">
        <v>-403810000000</v>
      </c>
      <c r="T71" s="5">
        <v>-660347000000</v>
      </c>
      <c r="U71" s="5">
        <v>-583687000000</v>
      </c>
      <c r="V71" s="5">
        <v>-497689000000</v>
      </c>
      <c r="W71" s="5">
        <v>-385353000000</v>
      </c>
      <c r="X71" s="5">
        <v>-280850000000</v>
      </c>
      <c r="Y71" s="5">
        <v>-164024000000</v>
      </c>
      <c r="Z71" s="5">
        <v>-71120000000</v>
      </c>
    </row>
    <row r="72" spans="3:26" ht="15.5" x14ac:dyDescent="0.35">
      <c r="C72" t="s">
        <v>100</v>
      </c>
      <c r="D72" s="5">
        <v>425743000000</v>
      </c>
      <c r="E72" s="5">
        <v>595327000000</v>
      </c>
      <c r="F72" s="5">
        <v>126507000000</v>
      </c>
      <c r="G72" s="5">
        <v>233508000000</v>
      </c>
      <c r="I72" s="5">
        <v>1440072000000</v>
      </c>
      <c r="J72" s="5">
        <v>1141475000000</v>
      </c>
      <c r="K72" s="5">
        <v>1091547000000</v>
      </c>
      <c r="L72" s="5">
        <v>2244174000000</v>
      </c>
      <c r="M72" s="5">
        <v>2576699000000</v>
      </c>
      <c r="N72" s="5">
        <v>1871028000000</v>
      </c>
      <c r="O72" s="5">
        <v>2352529000000</v>
      </c>
      <c r="P72" s="5">
        <v>1605621000000</v>
      </c>
      <c r="Q72" s="5">
        <v>1567546000000</v>
      </c>
      <c r="R72" s="5">
        <v>1482955000000</v>
      </c>
      <c r="S72" s="5">
        <v>1276968000000</v>
      </c>
      <c r="T72" s="5">
        <v>1883432000000</v>
      </c>
      <c r="U72" s="5">
        <v>1809842000000</v>
      </c>
      <c r="V72" s="5">
        <v>1763019000000</v>
      </c>
      <c r="W72" s="5">
        <v>1125171000000</v>
      </c>
      <c r="X72" s="5">
        <v>744219000000</v>
      </c>
      <c r="Y72" s="5">
        <v>396668000000</v>
      </c>
      <c r="Z72" s="5">
        <v>164980000000</v>
      </c>
    </row>
    <row r="73" spans="3:26" ht="15.5" x14ac:dyDescent="0.35">
      <c r="C73" t="s">
        <v>101</v>
      </c>
      <c r="X73" s="5">
        <v>-14001000000</v>
      </c>
      <c r="Y73" s="5">
        <v>-11051000000</v>
      </c>
      <c r="Z73" s="5">
        <v>1975000000</v>
      </c>
    </row>
    <row r="74" spans="3:26" ht="15.5" x14ac:dyDescent="0.35">
      <c r="C74" t="s">
        <v>102</v>
      </c>
      <c r="D74" s="5">
        <v>425743000000</v>
      </c>
      <c r="E74" s="5">
        <v>595327000000</v>
      </c>
      <c r="F74" s="5">
        <v>126507000000</v>
      </c>
      <c r="G74" s="5">
        <v>233508000000</v>
      </c>
      <c r="I74" s="5">
        <v>1440072000000</v>
      </c>
      <c r="J74" s="5">
        <v>1141475000000</v>
      </c>
      <c r="K74" s="5">
        <v>1091547000000</v>
      </c>
      <c r="L74" s="5">
        <v>2244174000000</v>
      </c>
      <c r="M74" s="5">
        <v>2576699000000</v>
      </c>
      <c r="N74" s="5">
        <v>1871028000000</v>
      </c>
      <c r="O74" s="5">
        <v>2352529000000</v>
      </c>
      <c r="P74" s="5">
        <v>1605621000000</v>
      </c>
      <c r="Q74" s="5">
        <v>1567546000000</v>
      </c>
      <c r="R74" s="5">
        <v>1482955000000</v>
      </c>
      <c r="S74" s="5">
        <v>1276968000000</v>
      </c>
      <c r="T74" s="5">
        <v>1883432000000</v>
      </c>
      <c r="U74" s="5">
        <v>1809842000000</v>
      </c>
      <c r="V74" s="5">
        <v>1763019000000</v>
      </c>
      <c r="W74" s="5">
        <v>1125171000000</v>
      </c>
      <c r="X74" s="5">
        <v>730218000000</v>
      </c>
      <c r="Y74" s="5">
        <v>385617000000</v>
      </c>
      <c r="Z74" s="5">
        <v>166955000000</v>
      </c>
    </row>
    <row r="75" spans="3:26" ht="15.5" x14ac:dyDescent="0.35">
      <c r="C75" t="s">
        <v>103</v>
      </c>
      <c r="D75" s="5">
        <v>-18097000000</v>
      </c>
      <c r="E75" s="5">
        <v>-330471000000</v>
      </c>
      <c r="F75" s="5">
        <v>-631000000</v>
      </c>
      <c r="G75" s="5">
        <v>17680000000</v>
      </c>
      <c r="I75" s="5">
        <v>-330989000000</v>
      </c>
      <c r="J75" s="5">
        <v>7833000000</v>
      </c>
      <c r="K75" s="5">
        <v>-8179000000</v>
      </c>
      <c r="L75" s="5">
        <v>-3515000000</v>
      </c>
      <c r="M75" s="5">
        <v>-33817000000</v>
      </c>
      <c r="N75" s="5">
        <v>-3402000000</v>
      </c>
      <c r="O75" s="5">
        <v>9955000000</v>
      </c>
      <c r="P75" s="5">
        <v>24005000000</v>
      </c>
      <c r="Q75" s="5">
        <v>6399000000</v>
      </c>
      <c r="R75" s="5">
        <v>62339000000</v>
      </c>
      <c r="S75" s="5">
        <v>-14288000000</v>
      </c>
      <c r="T75" s="5">
        <v>-32491000000</v>
      </c>
      <c r="U75" s="5">
        <v>-18752000000</v>
      </c>
      <c r="V75" s="5">
        <v>18265000000</v>
      </c>
      <c r="W75" s="5">
        <v>28212000000</v>
      </c>
    </row>
    <row r="76" spans="3:26" ht="15.5" x14ac:dyDescent="0.35">
      <c r="C76" t="s">
        <v>185</v>
      </c>
    </row>
    <row r="77" spans="3:26" ht="15.5" x14ac:dyDescent="0.35">
      <c r="C77" t="s">
        <v>328</v>
      </c>
      <c r="D77" s="5">
        <v>-18097000000</v>
      </c>
      <c r="E77" s="5">
        <v>-330471000000</v>
      </c>
      <c r="F77" s="5">
        <v>-631000000</v>
      </c>
      <c r="G77" s="5">
        <v>17680000000</v>
      </c>
      <c r="I77" s="5">
        <v>-330989000000</v>
      </c>
      <c r="J77" s="5">
        <v>7833000000</v>
      </c>
      <c r="K77" s="5">
        <v>-8179000000</v>
      </c>
      <c r="L77" s="5">
        <v>-3515000000</v>
      </c>
      <c r="M77" s="5">
        <v>-33817000000</v>
      </c>
      <c r="N77" s="5">
        <v>-3402000000</v>
      </c>
      <c r="O77" s="5">
        <v>9955000000</v>
      </c>
      <c r="P77" s="5">
        <v>24005000000</v>
      </c>
      <c r="Q77" s="5">
        <v>6399000000</v>
      </c>
      <c r="R77" s="5">
        <v>62339000000</v>
      </c>
      <c r="S77" s="5">
        <v>-14288000000</v>
      </c>
      <c r="T77" s="5">
        <v>-32491000000</v>
      </c>
      <c r="U77" s="5">
        <v>-18752000000</v>
      </c>
      <c r="V77" s="5">
        <v>18265000000</v>
      </c>
      <c r="W77" s="5">
        <v>28212000000</v>
      </c>
    </row>
    <row r="78" spans="3:26" ht="15.5" x14ac:dyDescent="0.35">
      <c r="C78" t="s">
        <v>104</v>
      </c>
      <c r="D78" s="5">
        <v>407646000000</v>
      </c>
      <c r="E78" s="5">
        <v>264856000000</v>
      </c>
      <c r="F78" s="5">
        <v>125876000000</v>
      </c>
      <c r="G78" s="5">
        <v>251188000000</v>
      </c>
      <c r="I78" s="5">
        <v>1109083000000</v>
      </c>
      <c r="J78" s="5">
        <v>1149308000000</v>
      </c>
      <c r="K78" s="5">
        <v>1083368000000</v>
      </c>
      <c r="L78" s="5">
        <v>2240659000000</v>
      </c>
      <c r="M78" s="5">
        <v>2542882000000</v>
      </c>
      <c r="N78" s="5">
        <v>1867626000000</v>
      </c>
      <c r="O78" s="5">
        <v>2362484000000</v>
      </c>
      <c r="P78" s="5">
        <v>1629626000000</v>
      </c>
      <c r="Q78" s="5">
        <v>1573945000000</v>
      </c>
      <c r="R78" s="5">
        <v>1545294000000</v>
      </c>
      <c r="S78" s="5">
        <v>1262680000000</v>
      </c>
      <c r="T78" s="5">
        <v>1850941000000</v>
      </c>
      <c r="U78" s="5">
        <v>1791090000000</v>
      </c>
      <c r="V78" s="5">
        <v>1781284000000</v>
      </c>
      <c r="W78" s="5">
        <v>1153383000000</v>
      </c>
    </row>
    <row r="79" spans="3:26" ht="15.5" x14ac:dyDescent="0.35">
      <c r="C79" t="s">
        <v>105</v>
      </c>
      <c r="D79" s="5">
        <v>425743000000</v>
      </c>
      <c r="E79" s="5">
        <v>595327000000</v>
      </c>
      <c r="F79" s="5">
        <v>126507000000</v>
      </c>
      <c r="G79" s="5">
        <v>233508000000</v>
      </c>
      <c r="I79" s="5">
        <v>1440072000000</v>
      </c>
      <c r="J79" s="5">
        <v>1141475000000</v>
      </c>
      <c r="K79" s="5">
        <v>1091547000000</v>
      </c>
      <c r="L79" s="5">
        <v>2244174000000</v>
      </c>
      <c r="M79" s="5">
        <v>2576699000000</v>
      </c>
      <c r="N79" s="5">
        <v>1871028000000</v>
      </c>
      <c r="O79" s="5">
        <v>2352529000000</v>
      </c>
      <c r="P79" s="5">
        <v>1605621000000</v>
      </c>
      <c r="Q79" s="5">
        <v>1567546000000</v>
      </c>
      <c r="R79" s="5">
        <v>1482955000000</v>
      </c>
      <c r="S79" s="5">
        <v>1276968000000</v>
      </c>
      <c r="T79" s="5">
        <v>1883432000000</v>
      </c>
      <c r="U79" s="5">
        <v>1809842000000</v>
      </c>
      <c r="V79" s="5">
        <v>1763019000000</v>
      </c>
      <c r="W79" s="5">
        <v>1125171000000</v>
      </c>
      <c r="X79" s="5">
        <v>730218000000</v>
      </c>
      <c r="Y79" s="5">
        <v>385617000000</v>
      </c>
      <c r="Z79" s="5">
        <v>166955000000</v>
      </c>
    </row>
    <row r="80" spans="3:26" ht="15.5" x14ac:dyDescent="0.35">
      <c r="C80" t="s">
        <v>7</v>
      </c>
      <c r="D80" s="5">
        <v>373028000000</v>
      </c>
      <c r="E80" s="5">
        <v>237319000000</v>
      </c>
      <c r="F80" s="5">
        <v>117531000000</v>
      </c>
      <c r="G80" s="5">
        <v>209313000000</v>
      </c>
      <c r="I80" s="5">
        <v>990486000000</v>
      </c>
      <c r="J80" s="5">
        <v>1081055000000</v>
      </c>
      <c r="K80" s="5">
        <v>1024536000000</v>
      </c>
      <c r="L80" s="5">
        <v>2052885000000</v>
      </c>
      <c r="M80" s="5">
        <v>2343565000000</v>
      </c>
      <c r="N80" s="5">
        <v>1744117000000</v>
      </c>
      <c r="O80" s="5">
        <v>2243271000000</v>
      </c>
      <c r="P80" s="5">
        <v>1555400000000</v>
      </c>
      <c r="Q80" s="5">
        <v>1459916000000</v>
      </c>
      <c r="R80" s="5">
        <v>1429732000000</v>
      </c>
      <c r="S80" s="5">
        <v>1167579000000</v>
      </c>
      <c r="T80" s="5">
        <v>1729503000000</v>
      </c>
      <c r="U80" s="5">
        <v>1672420000000</v>
      </c>
      <c r="V80" s="5">
        <v>1675352000000</v>
      </c>
      <c r="W80" s="5">
        <v>1098415000000</v>
      </c>
    </row>
    <row r="81" spans="2:26" ht="15.5" x14ac:dyDescent="0.35">
      <c r="C81" t="s">
        <v>107</v>
      </c>
      <c r="D81" s="5">
        <v>425743000000</v>
      </c>
      <c r="E81" s="5">
        <v>595327000000</v>
      </c>
      <c r="F81" s="5">
        <v>126507000000</v>
      </c>
      <c r="G81" s="5">
        <v>233508000000</v>
      </c>
      <c r="I81" s="5">
        <v>1440072000000</v>
      </c>
      <c r="J81" s="5">
        <v>1141475000000</v>
      </c>
      <c r="K81" s="5">
        <v>1091547000000</v>
      </c>
      <c r="L81" s="5">
        <v>2244174000000</v>
      </c>
      <c r="M81" s="5">
        <v>2576699000000</v>
      </c>
      <c r="N81" s="5">
        <v>1871028000000</v>
      </c>
      <c r="O81" s="5">
        <v>2352529000000</v>
      </c>
      <c r="P81" s="5">
        <v>1605621000000</v>
      </c>
      <c r="Q81" s="5">
        <v>1567546000000</v>
      </c>
      <c r="R81" s="5">
        <v>1482955000000</v>
      </c>
      <c r="S81" s="5">
        <v>1276968000000</v>
      </c>
      <c r="T81" s="5">
        <v>1883432000000</v>
      </c>
      <c r="U81" s="5">
        <v>1809842000000</v>
      </c>
      <c r="V81" s="5">
        <v>1763019000000</v>
      </c>
      <c r="W81" s="5">
        <v>1125171000000</v>
      </c>
      <c r="X81" s="5">
        <v>730218000000</v>
      </c>
      <c r="Y81" s="5">
        <v>385617000000</v>
      </c>
      <c r="Z81" s="5">
        <v>166955000000</v>
      </c>
    </row>
    <row r="82" spans="2:26" ht="15.5" x14ac:dyDescent="0.35">
      <c r="C82" t="s">
        <v>108</v>
      </c>
      <c r="D82" s="5">
        <v>407646000000</v>
      </c>
      <c r="E82" s="5">
        <v>264856000000</v>
      </c>
      <c r="F82" s="5">
        <v>125876000000</v>
      </c>
      <c r="G82" s="5">
        <v>251188000000</v>
      </c>
      <c r="I82" s="5">
        <v>1109083000000</v>
      </c>
      <c r="J82" s="5">
        <v>1149308000000</v>
      </c>
      <c r="K82" s="5">
        <v>1083368000000</v>
      </c>
      <c r="L82" s="5">
        <v>2240659000000</v>
      </c>
      <c r="M82" s="5">
        <v>2542882000000</v>
      </c>
      <c r="N82" s="5">
        <v>1867626000000</v>
      </c>
      <c r="O82" s="5">
        <v>2362484000000</v>
      </c>
      <c r="P82" s="5">
        <v>1629626000000</v>
      </c>
      <c r="Q82" s="5">
        <v>1573945000000</v>
      </c>
      <c r="R82" s="5">
        <v>1545294000000</v>
      </c>
      <c r="S82" s="5">
        <v>1262680000000</v>
      </c>
      <c r="T82" s="5">
        <v>1850941000000</v>
      </c>
      <c r="U82" s="5">
        <v>1791090000000</v>
      </c>
      <c r="V82" s="5">
        <v>1781284000000</v>
      </c>
      <c r="W82" s="5">
        <v>1153383000000</v>
      </c>
    </row>
    <row r="83" spans="2:26" ht="15.5" x14ac:dyDescent="0.35">
      <c r="C83" t="s">
        <v>109</v>
      </c>
      <c r="D83" s="5">
        <v>407646000000</v>
      </c>
      <c r="E83" s="5">
        <v>264856000000</v>
      </c>
      <c r="F83" s="5">
        <v>125876000000</v>
      </c>
      <c r="G83" s="5">
        <v>251188000000</v>
      </c>
      <c r="I83" s="5">
        <v>1109083000000</v>
      </c>
      <c r="J83" s="5">
        <v>1149308000000</v>
      </c>
      <c r="K83" s="5">
        <v>1083368000000</v>
      </c>
      <c r="L83" s="5">
        <v>2240659000000</v>
      </c>
      <c r="M83" s="5">
        <v>2542882000000</v>
      </c>
      <c r="N83" s="5">
        <v>1867626000000</v>
      </c>
      <c r="O83" s="5">
        <v>2362484000000</v>
      </c>
      <c r="P83" s="5">
        <v>1629626000000</v>
      </c>
      <c r="Q83" s="5">
        <v>1573945000000</v>
      </c>
      <c r="R83" s="5">
        <v>1545294000000</v>
      </c>
      <c r="S83" s="5">
        <v>1262680000000</v>
      </c>
      <c r="T83" s="5">
        <v>1850941000000</v>
      </c>
      <c r="U83" s="5">
        <v>1791090000000</v>
      </c>
      <c r="V83" s="5">
        <v>1781284000000</v>
      </c>
      <c r="W83" s="5">
        <v>1153383000000</v>
      </c>
    </row>
    <row r="85" spans="2:26" ht="15.5" x14ac:dyDescent="0.35">
      <c r="B85" t="s">
        <v>110</v>
      </c>
      <c r="C85" t="s">
        <v>111</v>
      </c>
    </row>
    <row r="86" spans="2:26" ht="15.5" x14ac:dyDescent="0.35">
      <c r="C86" t="s">
        <v>112</v>
      </c>
    </row>
    <row r="87" spans="2:26" ht="15.5" x14ac:dyDescent="0.35">
      <c r="C87" t="s">
        <v>19</v>
      </c>
      <c r="D87" s="5">
        <v>1054191000000</v>
      </c>
      <c r="E87" s="5">
        <v>1075527000000</v>
      </c>
      <c r="F87" s="5">
        <v>1142578000000</v>
      </c>
      <c r="G87" s="5">
        <v>1205778000000</v>
      </c>
      <c r="I87" s="5">
        <v>1075527000000</v>
      </c>
      <c r="J87" s="5">
        <v>1361344000000</v>
      </c>
      <c r="K87" s="5">
        <v>1487186000000</v>
      </c>
      <c r="L87" s="5">
        <v>1307904000000</v>
      </c>
      <c r="M87" s="5">
        <v>1286276000000</v>
      </c>
      <c r="N87" s="5">
        <v>940195000000</v>
      </c>
      <c r="O87" s="5">
        <v>630869000000</v>
      </c>
      <c r="P87" s="5">
        <v>720247000000</v>
      </c>
      <c r="Q87" s="5">
        <v>468985000000</v>
      </c>
      <c r="R87" s="5">
        <v>499174000000</v>
      </c>
      <c r="S87" s="5">
        <v>398456000000</v>
      </c>
      <c r="T87" s="5">
        <v>1132001000000</v>
      </c>
      <c r="U87" s="5">
        <v>574761000000</v>
      </c>
      <c r="V87" s="5">
        <v>528415000000</v>
      </c>
      <c r="W87" s="5">
        <v>837230000000</v>
      </c>
      <c r="X87" s="5">
        <v>1080409000000</v>
      </c>
      <c r="Y87" s="5">
        <v>1118477000000</v>
      </c>
      <c r="Z87" s="5">
        <v>1240939000000</v>
      </c>
    </row>
    <row r="88" spans="2:26" ht="15.5" x14ac:dyDescent="0.35">
      <c r="C88" t="s">
        <v>115</v>
      </c>
      <c r="F88" s="5">
        <v>20899000000</v>
      </c>
      <c r="G88" s="5">
        <v>13567000000</v>
      </c>
      <c r="J88" s="5">
        <v>13844000000</v>
      </c>
      <c r="K88" s="5">
        <v>11545000000</v>
      </c>
      <c r="L88" s="5">
        <v>13162000000</v>
      </c>
      <c r="M88" s="5">
        <v>13059000000</v>
      </c>
      <c r="N88" s="5">
        <v>16579000000</v>
      </c>
      <c r="O88" s="5">
        <v>24603000000</v>
      </c>
      <c r="P88" s="5">
        <v>75197000000</v>
      </c>
      <c r="Q88" s="5">
        <v>73894000000</v>
      </c>
      <c r="R88" s="5">
        <v>36441000000</v>
      </c>
      <c r="S88" s="5">
        <v>7145000000</v>
      </c>
      <c r="T88" s="5">
        <v>3818000000</v>
      </c>
      <c r="U88" s="5">
        <v>6401000000</v>
      </c>
      <c r="V88" s="5">
        <v>5809000000</v>
      </c>
      <c r="W88" s="5">
        <v>4774000000</v>
      </c>
      <c r="X88" s="5">
        <v>2679000000</v>
      </c>
      <c r="Y88" s="5">
        <v>7105000000</v>
      </c>
      <c r="Z88" s="5">
        <v>5111000000</v>
      </c>
    </row>
    <row r="89" spans="2:26" ht="15.5" x14ac:dyDescent="0.35">
      <c r="C89" t="s">
        <v>116</v>
      </c>
      <c r="F89" s="5">
        <v>24640000000</v>
      </c>
      <c r="G89" s="5">
        <v>24621000000</v>
      </c>
      <c r="J89" s="5">
        <v>23480000000</v>
      </c>
      <c r="K89" s="5">
        <v>22051000000</v>
      </c>
      <c r="L89" s="5">
        <v>25512000000</v>
      </c>
      <c r="M89" s="5">
        <v>28669000000</v>
      </c>
      <c r="N89" s="5">
        <v>27003000000</v>
      </c>
      <c r="O89" s="5">
        <v>67145000000</v>
      </c>
      <c r="P89" s="5">
        <v>77969000000</v>
      </c>
      <c r="Q89" s="5">
        <v>80018000000</v>
      </c>
      <c r="R89" s="5">
        <v>48850000000</v>
      </c>
      <c r="S89" s="5">
        <v>85291000000</v>
      </c>
      <c r="T89" s="5">
        <v>67948000000</v>
      </c>
      <c r="U89" s="5">
        <v>158607000000</v>
      </c>
      <c r="V89" s="5">
        <v>22495000000</v>
      </c>
      <c r="W89" s="5">
        <v>18405000000</v>
      </c>
      <c r="X89" s="5">
        <v>157660000000</v>
      </c>
      <c r="Y89" s="5">
        <v>50641000000</v>
      </c>
      <c r="Z89" s="5">
        <v>60798000000</v>
      </c>
    </row>
    <row r="90" spans="2:26" ht="15.5" x14ac:dyDescent="0.35">
      <c r="C90" t="s">
        <v>640</v>
      </c>
      <c r="D90" s="5">
        <v>1054191000000</v>
      </c>
      <c r="E90" s="5">
        <v>1075527000000</v>
      </c>
      <c r="F90" s="5">
        <v>1142578000000</v>
      </c>
      <c r="G90" s="5">
        <v>1205778000000</v>
      </c>
      <c r="I90" s="5">
        <v>1075527000000</v>
      </c>
      <c r="J90" s="5">
        <v>1361344000000</v>
      </c>
      <c r="K90" s="5">
        <v>1487186000000</v>
      </c>
      <c r="L90" s="5">
        <v>1307904000000</v>
      </c>
      <c r="M90" s="5">
        <v>1286276000000</v>
      </c>
      <c r="N90" s="5">
        <v>940195000000</v>
      </c>
      <c r="O90" s="5">
        <v>630869000000</v>
      </c>
      <c r="P90" s="5">
        <v>720247000000</v>
      </c>
      <c r="Q90" s="5">
        <v>468985000000</v>
      </c>
      <c r="R90" s="5">
        <v>499174000000</v>
      </c>
      <c r="S90" s="5">
        <v>398456000000</v>
      </c>
      <c r="T90" s="5">
        <v>1132001000000</v>
      </c>
      <c r="U90" s="5">
        <v>574761000000</v>
      </c>
      <c r="V90" s="5">
        <v>528415000000</v>
      </c>
      <c r="W90" s="5">
        <v>837230000000</v>
      </c>
      <c r="X90" s="5">
        <v>1080409000000</v>
      </c>
      <c r="Y90" s="5">
        <v>1118477000000</v>
      </c>
      <c r="Z90" s="5">
        <v>1240939000000</v>
      </c>
    </row>
    <row r="91" spans="2:26" ht="15.5" x14ac:dyDescent="0.35">
      <c r="C91" t="s">
        <v>114</v>
      </c>
      <c r="D91" s="5">
        <v>4118139000000</v>
      </c>
      <c r="E91" s="5">
        <v>4012340000000</v>
      </c>
      <c r="F91" s="5">
        <v>3793110000000</v>
      </c>
      <c r="G91" s="5">
        <v>3742291000000</v>
      </c>
      <c r="I91" s="5">
        <v>4012340000000</v>
      </c>
      <c r="J91" s="5">
        <v>3428448000000</v>
      </c>
      <c r="K91" s="5">
        <v>3129711000000</v>
      </c>
      <c r="L91" s="5">
        <v>3167650000000</v>
      </c>
      <c r="M91" s="5">
        <v>3054272000000</v>
      </c>
      <c r="N91" s="5">
        <v>2935363000000</v>
      </c>
      <c r="O91" s="5">
        <v>2916877000000</v>
      </c>
      <c r="P91" s="5">
        <v>2785628000000</v>
      </c>
      <c r="Q91" s="5">
        <v>2880932000000</v>
      </c>
      <c r="R91" s="5">
        <v>2923908000000</v>
      </c>
      <c r="S91" s="5">
        <v>3020273000000</v>
      </c>
      <c r="T91" s="5">
        <v>2994261000000</v>
      </c>
      <c r="U91" s="5">
        <v>2712218000000</v>
      </c>
      <c r="V91" s="5">
        <v>2435960000000</v>
      </c>
      <c r="W91" s="5">
        <v>2309019000000</v>
      </c>
      <c r="X91" s="5">
        <v>1985624000000</v>
      </c>
      <c r="Y91" s="5">
        <v>1628922000000</v>
      </c>
      <c r="Z91" s="5">
        <v>1663489000000</v>
      </c>
    </row>
    <row r="92" spans="2:26" ht="15.5" x14ac:dyDescent="0.35">
      <c r="C92" t="s">
        <v>117</v>
      </c>
      <c r="D92" s="5">
        <v>4118139000000</v>
      </c>
      <c r="E92" s="5">
        <v>4012340000000</v>
      </c>
      <c r="F92" s="5">
        <v>3793110000000</v>
      </c>
      <c r="G92" s="5">
        <v>3742291000000</v>
      </c>
      <c r="I92" s="5">
        <v>4012340000000</v>
      </c>
      <c r="J92" s="5">
        <v>3428448000000</v>
      </c>
      <c r="K92" s="5">
        <v>3129711000000</v>
      </c>
      <c r="L92" s="5">
        <v>3167650000000</v>
      </c>
      <c r="M92" s="5">
        <v>3054272000000</v>
      </c>
      <c r="N92" s="5">
        <v>2935363000000</v>
      </c>
      <c r="O92" s="5">
        <v>2916877000000</v>
      </c>
      <c r="P92" s="5">
        <v>2785628000000</v>
      </c>
      <c r="Q92" s="5">
        <v>2880932000000</v>
      </c>
      <c r="R92" s="5">
        <v>2923908000000</v>
      </c>
      <c r="S92" s="5">
        <v>3020273000000</v>
      </c>
      <c r="T92" s="5">
        <v>2994261000000</v>
      </c>
      <c r="U92" s="5">
        <v>2712218000000</v>
      </c>
      <c r="V92" s="5">
        <v>2435960000000</v>
      </c>
      <c r="W92" s="5">
        <v>2309019000000</v>
      </c>
      <c r="X92" s="5">
        <v>1985624000000</v>
      </c>
      <c r="Y92" s="5">
        <v>1628922000000</v>
      </c>
      <c r="Z92" s="5">
        <v>1663489000000</v>
      </c>
    </row>
    <row r="93" spans="2:26" ht="15.5" x14ac:dyDescent="0.35">
      <c r="C93" t="s">
        <v>118</v>
      </c>
      <c r="D93" s="5">
        <v>221265000000</v>
      </c>
      <c r="E93" s="5">
        <v>217883000000</v>
      </c>
      <c r="I93" s="5">
        <v>217883000000</v>
      </c>
      <c r="S93" s="5">
        <v>2400000000</v>
      </c>
      <c r="T93" s="5">
        <v>7200000000</v>
      </c>
    </row>
    <row r="94" spans="2:26" ht="15.5" x14ac:dyDescent="0.35">
      <c r="C94" t="s">
        <v>119</v>
      </c>
      <c r="D94" s="5">
        <v>540479000000</v>
      </c>
      <c r="E94" s="5">
        <v>409436000000</v>
      </c>
      <c r="F94" s="5">
        <v>527954000000</v>
      </c>
      <c r="G94" s="5">
        <v>540540000000</v>
      </c>
      <c r="I94" s="5">
        <v>409436000000</v>
      </c>
      <c r="J94" s="5">
        <v>468951000000</v>
      </c>
      <c r="K94" s="5">
        <v>265838000000</v>
      </c>
      <c r="L94" s="5">
        <v>355531000000</v>
      </c>
      <c r="M94" s="5">
        <v>545128000000</v>
      </c>
      <c r="N94" s="5">
        <v>433172000000</v>
      </c>
      <c r="O94" s="5">
        <v>384519000000</v>
      </c>
      <c r="P94" s="5">
        <v>296384000000</v>
      </c>
      <c r="Q94" s="5">
        <v>145144000000</v>
      </c>
      <c r="R94" s="5">
        <v>129808000000</v>
      </c>
      <c r="S94" s="5">
        <v>375036000000</v>
      </c>
      <c r="T94" s="5">
        <v>221215000000</v>
      </c>
      <c r="U94" s="5">
        <v>349310000000</v>
      </c>
      <c r="V94" s="5">
        <v>179470000000</v>
      </c>
      <c r="W94" s="5">
        <v>249381000000</v>
      </c>
      <c r="X94" s="5">
        <v>217370000000</v>
      </c>
      <c r="Y94" s="5">
        <v>204465000000</v>
      </c>
      <c r="Z94" s="5">
        <v>303099000000</v>
      </c>
    </row>
    <row r="95" spans="2:26" ht="15.5" x14ac:dyDescent="0.35">
      <c r="C95" t="s">
        <v>120</v>
      </c>
      <c r="D95" s="5">
        <v>3616815000000</v>
      </c>
      <c r="E95" s="5">
        <v>3486480000000</v>
      </c>
      <c r="F95" s="5">
        <v>3968791000000</v>
      </c>
      <c r="G95" s="5">
        <v>3999274000000</v>
      </c>
      <c r="I95" s="5">
        <v>3486480000000</v>
      </c>
      <c r="J95" s="5">
        <v>3978698000000</v>
      </c>
      <c r="K95" s="5">
        <v>3794661000000</v>
      </c>
      <c r="L95" s="5">
        <v>3689182000000</v>
      </c>
      <c r="M95" s="5">
        <v>2896785000000</v>
      </c>
      <c r="N95" s="5">
        <v>2867032000000</v>
      </c>
      <c r="O95" s="5">
        <v>2794388000000</v>
      </c>
      <c r="P95" s="5">
        <v>2756906000000</v>
      </c>
      <c r="Q95" s="5">
        <v>2358897000000</v>
      </c>
      <c r="R95" s="5">
        <v>1950303000000</v>
      </c>
      <c r="S95" s="5">
        <v>1593231000000</v>
      </c>
      <c r="T95" s="5">
        <v>1634832000000</v>
      </c>
      <c r="U95" s="5">
        <v>1332726000000</v>
      </c>
      <c r="V95" s="5">
        <v>1139486000000</v>
      </c>
      <c r="W95" s="5">
        <v>894311000000</v>
      </c>
      <c r="X95" s="5">
        <v>915310000000</v>
      </c>
      <c r="Y95" s="5">
        <v>951030000000</v>
      </c>
      <c r="Z95" s="5">
        <v>932237000000</v>
      </c>
    </row>
    <row r="96" spans="2:26" ht="15.5" x14ac:dyDescent="0.35">
      <c r="C96" t="s">
        <v>185</v>
      </c>
    </row>
    <row r="97" spans="3:26" ht="15.5" x14ac:dyDescent="0.35">
      <c r="C97" t="s">
        <v>98</v>
      </c>
      <c r="D97" s="5">
        <v>-3012422000000</v>
      </c>
      <c r="E97" s="5">
        <v>-2994325000000</v>
      </c>
      <c r="F97" s="5">
        <v>-1991592000000</v>
      </c>
      <c r="G97" s="5">
        <v>-1990961000000</v>
      </c>
      <c r="I97" s="5">
        <v>-2994325000000</v>
      </c>
      <c r="J97" s="5">
        <v>-1991074000000</v>
      </c>
      <c r="K97" s="5">
        <v>-2371189000000</v>
      </c>
      <c r="L97" s="5">
        <v>-2369101000000</v>
      </c>
      <c r="M97" s="5">
        <v>-2404137000000</v>
      </c>
      <c r="N97" s="5">
        <v>-2976754000000</v>
      </c>
      <c r="O97" s="5">
        <v>-3092535000000</v>
      </c>
      <c r="P97" s="5">
        <v>-2832982000000</v>
      </c>
      <c r="Q97" s="5">
        <v>-2417181000000</v>
      </c>
      <c r="R97" s="5">
        <v>-1767969000000</v>
      </c>
      <c r="S97" s="5">
        <v>-816702000000</v>
      </c>
      <c r="T97" s="5">
        <v>-554153000000</v>
      </c>
      <c r="U97" s="5">
        <v>-441606000000</v>
      </c>
      <c r="V97" s="5">
        <v>-345700000000</v>
      </c>
      <c r="W97" s="5">
        <v>-20760000000</v>
      </c>
      <c r="X97" s="5">
        <v>-181582000000</v>
      </c>
      <c r="Y97" s="5">
        <v>-18146000000</v>
      </c>
      <c r="Z97" s="5">
        <v>278900000000</v>
      </c>
    </row>
    <row r="98" spans="3:26" ht="15.5" x14ac:dyDescent="0.35">
      <c r="C98" t="s">
        <v>121</v>
      </c>
      <c r="D98" s="5">
        <v>11066567000000</v>
      </c>
      <c r="E98" s="5">
        <v>10718058000000</v>
      </c>
      <c r="F98" s="5">
        <v>10924583000000</v>
      </c>
      <c r="G98" s="5">
        <v>10989879000000</v>
      </c>
      <c r="I98" s="5">
        <v>10718058000000</v>
      </c>
      <c r="J98" s="5">
        <v>10679050000000</v>
      </c>
      <c r="K98" s="5">
        <v>9855425000000</v>
      </c>
      <c r="L98" s="5">
        <v>9713156000000</v>
      </c>
      <c r="M98" s="5">
        <v>9750002000000</v>
      </c>
      <c r="N98" s="5">
        <v>8315808000000</v>
      </c>
      <c r="O98" s="5">
        <v>7636544000000</v>
      </c>
      <c r="P98" s="5">
        <v>7336848000000</v>
      </c>
      <c r="Q98" s="5">
        <v>6718435000000</v>
      </c>
      <c r="R98" s="5">
        <v>6638010000000</v>
      </c>
      <c r="S98" s="5">
        <v>7726851000000</v>
      </c>
      <c r="T98" s="5">
        <v>8670175000000</v>
      </c>
      <c r="U98" s="5">
        <v>6811828000000</v>
      </c>
      <c r="V98" s="5">
        <v>6766799000000</v>
      </c>
      <c r="W98" s="5">
        <v>6018612000000</v>
      </c>
      <c r="X98" s="5">
        <v>5201103000000</v>
      </c>
      <c r="Y98" s="5">
        <v>4785995000000</v>
      </c>
      <c r="Z98" s="5">
        <v>5026184000000</v>
      </c>
    </row>
    <row r="99" spans="3:26" ht="15.5" x14ac:dyDescent="0.35">
      <c r="C99" t="s">
        <v>122</v>
      </c>
    </row>
    <row r="100" spans="3:26" ht="15.5" x14ac:dyDescent="0.35">
      <c r="C100" t="s">
        <v>123</v>
      </c>
      <c r="U100" s="5">
        <v>1275000000</v>
      </c>
      <c r="V100" s="5">
        <v>1762000000</v>
      </c>
      <c r="W100" s="5">
        <v>319000000</v>
      </c>
      <c r="X100" s="5">
        <v>558000000</v>
      </c>
      <c r="Z100" s="5">
        <v>2851000000</v>
      </c>
    </row>
    <row r="101" spans="3:26" ht="15.5" x14ac:dyDescent="0.35">
      <c r="C101" t="s">
        <v>125</v>
      </c>
      <c r="D101" s="5">
        <v>173156000000</v>
      </c>
      <c r="E101" s="5">
        <v>130730000000</v>
      </c>
      <c r="F101" s="5">
        <v>178395000000</v>
      </c>
      <c r="G101" s="5">
        <v>169309000000</v>
      </c>
      <c r="I101" s="5">
        <v>130730000000</v>
      </c>
      <c r="J101" s="5">
        <v>141567000000</v>
      </c>
      <c r="K101" s="5">
        <v>187265000000</v>
      </c>
      <c r="L101" s="5">
        <v>228680000000</v>
      </c>
      <c r="M101" s="5">
        <v>249270000000</v>
      </c>
      <c r="N101" s="5">
        <v>289296000000</v>
      </c>
      <c r="O101" s="5">
        <v>277133000000</v>
      </c>
      <c r="P101" s="5">
        <v>214890000000</v>
      </c>
      <c r="Q101" s="5">
        <v>115361000000</v>
      </c>
      <c r="R101" s="5">
        <v>294524000000</v>
      </c>
      <c r="S101" s="5">
        <v>277316000000</v>
      </c>
      <c r="T101" s="5">
        <v>49411000000</v>
      </c>
      <c r="U101" s="5">
        <v>37872000000</v>
      </c>
      <c r="V101" s="5">
        <v>31744000000</v>
      </c>
      <c r="W101" s="5">
        <v>30649000000</v>
      </c>
      <c r="X101" s="5">
        <v>33830000000</v>
      </c>
      <c r="Y101" s="5">
        <v>55454000000</v>
      </c>
      <c r="Z101" s="5">
        <v>76896000000</v>
      </c>
    </row>
    <row r="102" spans="3:26" ht="15.5" x14ac:dyDescent="0.35">
      <c r="C102" t="s">
        <v>332</v>
      </c>
      <c r="D102" s="5">
        <v>182037000000</v>
      </c>
      <c r="E102" s="5">
        <v>182037000000</v>
      </c>
      <c r="F102" s="5">
        <v>186311000000</v>
      </c>
      <c r="G102" s="5">
        <v>186311000000</v>
      </c>
      <c r="I102" s="5">
        <v>182037000000</v>
      </c>
      <c r="J102" s="5">
        <v>186311000000</v>
      </c>
      <c r="K102" s="5">
        <v>186311000000</v>
      </c>
      <c r="L102" s="5">
        <v>186311000000</v>
      </c>
      <c r="M102" s="5">
        <v>186000000000</v>
      </c>
      <c r="N102" s="5">
        <v>186000000000</v>
      </c>
      <c r="O102" s="5">
        <v>196065000000</v>
      </c>
      <c r="P102" s="5">
        <v>10065000000</v>
      </c>
      <c r="Q102" s="5">
        <v>10065000000</v>
      </c>
      <c r="R102" s="5">
        <v>60287000000</v>
      </c>
      <c r="S102" s="5">
        <v>85736000000</v>
      </c>
      <c r="T102" s="5">
        <v>92313000000</v>
      </c>
      <c r="U102" s="5">
        <v>98306000000</v>
      </c>
      <c r="V102" s="5">
        <v>116647000000</v>
      </c>
      <c r="W102" s="5">
        <v>174000000</v>
      </c>
      <c r="X102" s="5">
        <v>174000000</v>
      </c>
      <c r="Y102" s="5">
        <v>1217000000</v>
      </c>
      <c r="Z102" s="5">
        <v>1077000000</v>
      </c>
    </row>
    <row r="103" spans="3:26" ht="15.5" x14ac:dyDescent="0.35">
      <c r="C103" t="s">
        <v>124</v>
      </c>
      <c r="D103" s="5">
        <v>7384191000000</v>
      </c>
      <c r="E103" s="5">
        <v>7480922000000</v>
      </c>
      <c r="F103" s="5">
        <v>7624961000000</v>
      </c>
      <c r="G103" s="5">
        <v>7214073000000</v>
      </c>
      <c r="I103" s="5">
        <v>7480922000000</v>
      </c>
      <c r="J103" s="5">
        <v>6564809000000</v>
      </c>
      <c r="K103" s="5">
        <v>6388217000000</v>
      </c>
      <c r="L103" s="5">
        <v>6348989000000</v>
      </c>
      <c r="M103" s="5">
        <v>5842747000000</v>
      </c>
      <c r="N103" s="5">
        <v>5781219000000</v>
      </c>
      <c r="O103" s="5">
        <v>5682365000000</v>
      </c>
      <c r="P103" s="5">
        <v>5541768000000</v>
      </c>
      <c r="Q103" s="5">
        <v>5306989000000</v>
      </c>
      <c r="R103" s="5">
        <v>4824369000000</v>
      </c>
      <c r="S103" s="5">
        <v>4145497000000</v>
      </c>
      <c r="T103" s="5">
        <v>2659203000000</v>
      </c>
      <c r="U103" s="5">
        <v>1542677000000</v>
      </c>
      <c r="V103" s="5">
        <v>985995000000</v>
      </c>
      <c r="W103" s="5">
        <v>969331000000</v>
      </c>
      <c r="X103" s="5">
        <v>1037298000000</v>
      </c>
      <c r="Y103" s="5">
        <v>1006376000000</v>
      </c>
      <c r="Z103" s="5">
        <v>958783000000</v>
      </c>
    </row>
    <row r="104" spans="3:26" ht="15.5" x14ac:dyDescent="0.35">
      <c r="C104" t="s">
        <v>126</v>
      </c>
      <c r="D104" s="5">
        <v>935313000000</v>
      </c>
      <c r="E104" s="5">
        <v>935313000000</v>
      </c>
      <c r="F104" s="5">
        <v>935313000000</v>
      </c>
      <c r="G104" s="5">
        <v>1146706000000</v>
      </c>
      <c r="I104" s="5">
        <v>935313000000</v>
      </c>
      <c r="J104" s="5">
        <v>1146706000000</v>
      </c>
      <c r="K104" s="5">
        <v>1146706000000</v>
      </c>
      <c r="L104" s="5">
        <v>1146706000000</v>
      </c>
      <c r="M104" s="5">
        <v>1146706000000</v>
      </c>
      <c r="N104" s="5">
        <v>1146706000000</v>
      </c>
      <c r="O104" s="5">
        <v>1146706000000</v>
      </c>
      <c r="P104" s="5">
        <v>1146706000000</v>
      </c>
      <c r="Q104" s="5">
        <v>1146706000000</v>
      </c>
      <c r="R104" s="5">
        <v>407646000000</v>
      </c>
      <c r="S104" s="5">
        <v>407646000000</v>
      </c>
      <c r="T104" s="5">
        <v>249112000000</v>
      </c>
      <c r="U104" s="5">
        <v>249112000000</v>
      </c>
      <c r="V104" s="5">
        <v>249112000000</v>
      </c>
      <c r="W104" s="5">
        <v>880390000000</v>
      </c>
      <c r="X104" s="5">
        <v>863843000000</v>
      </c>
      <c r="Y104" s="5">
        <v>662634000000</v>
      </c>
      <c r="Z104" s="5">
        <v>796574000000</v>
      </c>
    </row>
    <row r="105" spans="3:26" ht="15.5" x14ac:dyDescent="0.35">
      <c r="C105" t="s">
        <v>333</v>
      </c>
    </row>
    <row r="106" spans="3:26" ht="15.5" x14ac:dyDescent="0.35">
      <c r="C106" t="s">
        <v>421</v>
      </c>
      <c r="J106" s="5">
        <v>825154000000</v>
      </c>
      <c r="K106" s="5">
        <v>825154000000</v>
      </c>
      <c r="L106" s="5">
        <v>825154000000</v>
      </c>
      <c r="M106" s="5">
        <v>780364000000</v>
      </c>
    </row>
    <row r="107" spans="3:26" ht="15.5" x14ac:dyDescent="0.35">
      <c r="C107" t="s">
        <v>127</v>
      </c>
      <c r="D107" s="5">
        <v>14337633000000</v>
      </c>
      <c r="E107" s="5">
        <v>14167568000000</v>
      </c>
      <c r="F107" s="5">
        <v>14339667000000</v>
      </c>
      <c r="G107" s="5">
        <v>14143972000000</v>
      </c>
      <c r="I107" s="5">
        <v>14167568000000</v>
      </c>
      <c r="J107" s="5">
        <v>13963798000000</v>
      </c>
      <c r="K107" s="5">
        <v>12910138000000</v>
      </c>
      <c r="L107" s="5">
        <v>12708403000000</v>
      </c>
      <c r="M107" s="5">
        <v>11619002000000</v>
      </c>
      <c r="N107" s="5">
        <v>10607427000000</v>
      </c>
      <c r="O107" s="5">
        <v>10199886000000</v>
      </c>
      <c r="P107" s="5">
        <v>9002704000000</v>
      </c>
      <c r="Q107" s="5">
        <v>8338856000000</v>
      </c>
      <c r="R107" s="5">
        <v>7601857000000</v>
      </c>
      <c r="S107" s="5">
        <v>6747706000000</v>
      </c>
      <c r="T107" s="5">
        <v>4938858000000</v>
      </c>
      <c r="U107" s="5">
        <v>2803452000000</v>
      </c>
      <c r="V107" s="5">
        <v>2194143000000</v>
      </c>
      <c r="W107" s="5">
        <v>2779618000000</v>
      </c>
      <c r="X107" s="5">
        <v>2995440000000</v>
      </c>
      <c r="Y107" s="5">
        <v>2855369000000</v>
      </c>
      <c r="Z107" s="5">
        <v>2988938000000</v>
      </c>
    </row>
    <row r="108" spans="3:26" ht="15.5" x14ac:dyDescent="0.35">
      <c r="C108" t="s">
        <v>128</v>
      </c>
      <c r="D108" s="5">
        <v>25404200000000</v>
      </c>
      <c r="E108" s="5">
        <v>24885626000000</v>
      </c>
      <c r="F108" s="5">
        <v>25264250000000</v>
      </c>
      <c r="G108" s="5">
        <v>25133851000000</v>
      </c>
      <c r="I108" s="5">
        <v>24885626000000</v>
      </c>
      <c r="J108" s="5">
        <v>24642848000000</v>
      </c>
      <c r="K108" s="5">
        <v>22765563000000</v>
      </c>
      <c r="L108" s="5">
        <v>22421559000000</v>
      </c>
      <c r="M108" s="5">
        <v>21369004000000</v>
      </c>
      <c r="N108" s="5">
        <v>18923235000000</v>
      </c>
      <c r="O108" s="5">
        <v>17836430000000</v>
      </c>
      <c r="P108" s="5">
        <v>16339552000000</v>
      </c>
      <c r="Q108" s="5">
        <v>15057291000000</v>
      </c>
      <c r="R108" s="5">
        <v>14239867000000</v>
      </c>
      <c r="S108" s="5">
        <v>14474557000000</v>
      </c>
      <c r="T108" s="5">
        <v>13609033000000</v>
      </c>
      <c r="U108" s="5">
        <v>9615280000000</v>
      </c>
      <c r="V108" s="5">
        <v>8960942000000</v>
      </c>
      <c r="W108" s="5">
        <v>8798230000000</v>
      </c>
      <c r="X108" s="5">
        <v>8196543000000</v>
      </c>
      <c r="Y108" s="5">
        <v>7641364000000</v>
      </c>
      <c r="Z108" s="5">
        <v>8015122000000</v>
      </c>
    </row>
    <row r="109" spans="3:26" ht="15.5" x14ac:dyDescent="0.35">
      <c r="C109" t="s">
        <v>129</v>
      </c>
    </row>
    <row r="110" spans="3:26" ht="15.5" x14ac:dyDescent="0.35">
      <c r="C110" t="s">
        <v>130</v>
      </c>
    </row>
    <row r="111" spans="3:26" ht="15.5" x14ac:dyDescent="0.35">
      <c r="C111" t="s">
        <v>131</v>
      </c>
      <c r="D111" s="5">
        <v>1380607000000</v>
      </c>
      <c r="E111" s="5">
        <v>1274002000000</v>
      </c>
      <c r="F111" s="5">
        <v>1162411000000</v>
      </c>
      <c r="G111" s="5">
        <v>1213567000000</v>
      </c>
      <c r="I111" s="5">
        <v>1274002000000</v>
      </c>
      <c r="J111" s="5">
        <v>1337373000000</v>
      </c>
      <c r="K111" s="5">
        <v>1226902000000</v>
      </c>
      <c r="L111" s="5">
        <v>2058461000000</v>
      </c>
      <c r="M111" s="5">
        <v>3114339000000</v>
      </c>
      <c r="N111" s="5">
        <v>2159171000000</v>
      </c>
      <c r="O111" s="5">
        <v>2139487000000</v>
      </c>
      <c r="P111" s="5">
        <v>2153719000000</v>
      </c>
      <c r="Q111" s="5">
        <v>1459288000000</v>
      </c>
      <c r="R111" s="5">
        <v>4198739000000</v>
      </c>
      <c r="S111" s="5">
        <v>1039805000000</v>
      </c>
      <c r="T111" s="5">
        <v>892276000000</v>
      </c>
      <c r="U111" s="5">
        <v>1606491000000</v>
      </c>
      <c r="V111" s="5">
        <v>1250225000000</v>
      </c>
      <c r="W111" s="5">
        <v>1227364000000</v>
      </c>
      <c r="X111" s="5">
        <v>2604665000000</v>
      </c>
      <c r="Y111" s="5">
        <v>1351966000000</v>
      </c>
      <c r="Z111" s="5">
        <v>1488105000000</v>
      </c>
    </row>
    <row r="112" spans="3:26" ht="15.5" x14ac:dyDescent="0.35">
      <c r="C112" t="s">
        <v>449</v>
      </c>
      <c r="D112" s="5">
        <v>748880000000</v>
      </c>
      <c r="E112" s="5">
        <v>785283000000</v>
      </c>
      <c r="F112" s="5">
        <v>760505000000</v>
      </c>
      <c r="G112" s="5">
        <v>796765000000</v>
      </c>
      <c r="I112" s="5">
        <v>785283000000</v>
      </c>
      <c r="J112" s="5">
        <v>915033000000</v>
      </c>
      <c r="K112" s="5">
        <v>908303000000</v>
      </c>
      <c r="L112" s="5">
        <v>971156000000</v>
      </c>
      <c r="M112" s="5">
        <v>899418000000</v>
      </c>
      <c r="N112" s="5">
        <v>1086663000000</v>
      </c>
      <c r="O112" s="5">
        <v>1012894000000</v>
      </c>
      <c r="P112" s="5">
        <v>431080000000</v>
      </c>
      <c r="Q112" s="5">
        <v>143365000000</v>
      </c>
      <c r="R112" s="5">
        <v>55672000000</v>
      </c>
      <c r="S112" s="5">
        <v>65565000000</v>
      </c>
      <c r="T112" s="5">
        <v>25773000000</v>
      </c>
      <c r="U112" s="5">
        <v>76043000000</v>
      </c>
      <c r="V112" s="5">
        <v>75746000000</v>
      </c>
      <c r="W112" s="5">
        <v>144781000000</v>
      </c>
      <c r="X112" s="5">
        <v>310364000000</v>
      </c>
      <c r="Y112" s="5">
        <v>267933000000</v>
      </c>
      <c r="Z112" s="5">
        <v>242575000000</v>
      </c>
    </row>
    <row r="113" spans="3:26" ht="15.5" x14ac:dyDescent="0.35">
      <c r="C113" t="s">
        <v>641</v>
      </c>
      <c r="P113" s="5">
        <v>450000000000</v>
      </c>
    </row>
    <row r="114" spans="3:26" ht="15.5" x14ac:dyDescent="0.35">
      <c r="C114" t="s">
        <v>133</v>
      </c>
    </row>
    <row r="115" spans="3:26" ht="15.5" x14ac:dyDescent="0.35">
      <c r="C115" t="s">
        <v>335</v>
      </c>
      <c r="D115" s="5">
        <v>183118000000</v>
      </c>
      <c r="E115" s="5">
        <v>102801000000</v>
      </c>
      <c r="F115" s="5">
        <v>43072000000</v>
      </c>
      <c r="G115" s="5">
        <v>48301000000</v>
      </c>
      <c r="I115" s="5">
        <v>102801000000</v>
      </c>
      <c r="J115" s="5">
        <v>55322000000</v>
      </c>
      <c r="K115" s="5">
        <v>59435000000</v>
      </c>
      <c r="L115" s="5">
        <v>62270000000</v>
      </c>
      <c r="M115" s="5">
        <v>55884000000</v>
      </c>
      <c r="N115" s="5">
        <v>124780000000</v>
      </c>
      <c r="O115" s="5">
        <v>204790000000</v>
      </c>
      <c r="P115" s="5">
        <v>311632000000</v>
      </c>
      <c r="Q115" s="5">
        <v>586055000000</v>
      </c>
      <c r="R115" s="5">
        <v>349272000000</v>
      </c>
      <c r="S115" s="5">
        <v>510885000000</v>
      </c>
      <c r="T115" s="5">
        <v>403174000000</v>
      </c>
      <c r="U115" s="5">
        <v>631009000000</v>
      </c>
      <c r="V115" s="5">
        <v>447304000000</v>
      </c>
      <c r="W115" s="5">
        <v>481935000000</v>
      </c>
      <c r="X115" s="5">
        <v>423833000000</v>
      </c>
      <c r="Y115" s="5">
        <v>601513000000</v>
      </c>
      <c r="Z115" s="5">
        <v>693237000000</v>
      </c>
    </row>
    <row r="116" spans="3:26" ht="15.5" x14ac:dyDescent="0.35">
      <c r="C116" t="s">
        <v>134</v>
      </c>
    </row>
    <row r="117" spans="3:26" ht="15.5" x14ac:dyDescent="0.35">
      <c r="C117" t="s">
        <v>337</v>
      </c>
      <c r="F117" s="5">
        <v>45539000000</v>
      </c>
      <c r="G117" s="5">
        <v>38188000000</v>
      </c>
      <c r="J117" s="5">
        <v>37324000000</v>
      </c>
      <c r="K117" s="5">
        <v>33596000000</v>
      </c>
      <c r="L117" s="5">
        <v>38674000000</v>
      </c>
      <c r="M117" s="5">
        <v>41728000000</v>
      </c>
      <c r="N117" s="5">
        <v>43582000000</v>
      </c>
      <c r="O117" s="5">
        <v>91748000000</v>
      </c>
      <c r="P117" s="5">
        <v>153166000000</v>
      </c>
      <c r="Q117" s="5">
        <v>153912000000</v>
      </c>
      <c r="R117" s="5">
        <v>85291000000</v>
      </c>
      <c r="S117" s="5">
        <v>92436000000</v>
      </c>
      <c r="T117" s="5">
        <v>71766000000</v>
      </c>
      <c r="U117" s="5">
        <v>165008000000</v>
      </c>
      <c r="V117" s="5">
        <v>28304000000</v>
      </c>
      <c r="W117" s="5">
        <v>23179000000</v>
      </c>
      <c r="X117" s="5">
        <v>160339000000</v>
      </c>
      <c r="Y117" s="5">
        <v>57746000000</v>
      </c>
      <c r="Z117" s="5">
        <v>65909000000</v>
      </c>
    </row>
    <row r="118" spans="3:26" ht="15.5" x14ac:dyDescent="0.35">
      <c r="C118" t="s">
        <v>135</v>
      </c>
      <c r="D118" s="5">
        <v>84592000000</v>
      </c>
      <c r="E118" s="5">
        <v>38866000000</v>
      </c>
      <c r="F118" s="5">
        <v>40543000000</v>
      </c>
      <c r="G118" s="5">
        <v>49472000000</v>
      </c>
      <c r="I118" s="5">
        <v>38866000000</v>
      </c>
      <c r="J118" s="5">
        <v>47880000000</v>
      </c>
      <c r="K118" s="5">
        <v>40181000000</v>
      </c>
      <c r="L118" s="5">
        <v>40377000000</v>
      </c>
      <c r="M118" s="5">
        <v>43659000000</v>
      </c>
      <c r="N118" s="5">
        <v>63943000000</v>
      </c>
      <c r="O118" s="5">
        <v>70440000000</v>
      </c>
      <c r="P118" s="5">
        <v>124077000000</v>
      </c>
      <c r="Q118" s="5">
        <v>120833000000</v>
      </c>
      <c r="R118" s="5">
        <v>136557000000</v>
      </c>
      <c r="S118" s="5">
        <v>140096000000</v>
      </c>
      <c r="T118" s="5">
        <v>244038000000</v>
      </c>
      <c r="U118" s="5">
        <v>200864000000</v>
      </c>
      <c r="V118" s="5">
        <v>224208000000</v>
      </c>
      <c r="W118" s="5">
        <v>281748000000</v>
      </c>
      <c r="X118" s="5">
        <v>236361000000</v>
      </c>
      <c r="Y118" s="5">
        <v>211895000000</v>
      </c>
      <c r="Z118" s="5">
        <v>192234000000</v>
      </c>
    </row>
    <row r="119" spans="3:26" ht="15.5" x14ac:dyDescent="0.35">
      <c r="C119" t="s">
        <v>136</v>
      </c>
      <c r="F119" s="5">
        <v>14738000000</v>
      </c>
      <c r="G119" s="5">
        <v>14384000000</v>
      </c>
      <c r="J119" s="5">
        <v>13473000000</v>
      </c>
      <c r="K119" s="5">
        <v>11601000000</v>
      </c>
      <c r="L119" s="5">
        <v>14960000000</v>
      </c>
      <c r="M119" s="5">
        <v>11428000000</v>
      </c>
      <c r="N119" s="5">
        <v>11861000000</v>
      </c>
      <c r="O119" s="5">
        <v>100567000000</v>
      </c>
      <c r="P119" s="5">
        <v>160763000000</v>
      </c>
      <c r="Q119" s="5">
        <v>241243000000</v>
      </c>
      <c r="R119" s="5">
        <v>107962000000</v>
      </c>
      <c r="S119" s="5">
        <v>143368000000</v>
      </c>
      <c r="T119" s="5">
        <v>105494000000</v>
      </c>
      <c r="U119" s="5">
        <v>152826000000</v>
      </c>
      <c r="V119" s="5">
        <v>90599000000</v>
      </c>
      <c r="W119" s="5">
        <v>176139000000</v>
      </c>
      <c r="X119" s="5">
        <v>148215000000</v>
      </c>
      <c r="Y119" s="5">
        <v>181245000000</v>
      </c>
      <c r="Z119" s="5">
        <v>245756000000</v>
      </c>
    </row>
    <row r="120" spans="3:26" ht="15.5" x14ac:dyDescent="0.35">
      <c r="C120" t="s">
        <v>138</v>
      </c>
    </row>
    <row r="121" spans="3:26" ht="15.5" x14ac:dyDescent="0.35">
      <c r="C121" t="s">
        <v>139</v>
      </c>
      <c r="D121" s="5">
        <v>334552000000</v>
      </c>
      <c r="E121" s="5">
        <v>388630000000</v>
      </c>
      <c r="F121" s="5">
        <v>445814000000</v>
      </c>
      <c r="G121" s="5">
        <v>399566000000</v>
      </c>
      <c r="I121" s="5">
        <v>388630000000</v>
      </c>
      <c r="J121" s="5">
        <v>514992000000</v>
      </c>
      <c r="K121" s="5">
        <v>409372000000</v>
      </c>
      <c r="L121" s="5">
        <v>267550000000</v>
      </c>
      <c r="M121" s="5">
        <v>551434000000</v>
      </c>
      <c r="N121" s="5">
        <v>2083280000000</v>
      </c>
      <c r="O121" s="5">
        <v>2864457000000</v>
      </c>
      <c r="P121" s="5">
        <v>3176477000000</v>
      </c>
      <c r="Q121" s="5">
        <v>3387019000000</v>
      </c>
      <c r="R121" s="5">
        <v>251960000000</v>
      </c>
      <c r="S121" s="5">
        <v>3649072000000</v>
      </c>
      <c r="T121" s="5">
        <v>3135397000000</v>
      </c>
      <c r="U121" s="5">
        <v>96345000000</v>
      </c>
      <c r="V121" s="5">
        <v>264905000000</v>
      </c>
      <c r="W121" s="5">
        <v>588427000000</v>
      </c>
      <c r="X121" s="5">
        <v>9291000000</v>
      </c>
    </row>
    <row r="122" spans="3:26" ht="15.5" x14ac:dyDescent="0.35">
      <c r="C122" t="s">
        <v>642</v>
      </c>
      <c r="D122" s="5">
        <v>9604000000</v>
      </c>
      <c r="E122" s="5">
        <v>12296000000</v>
      </c>
      <c r="F122" s="5">
        <v>10521000000</v>
      </c>
      <c r="G122" s="5">
        <v>14539000000</v>
      </c>
      <c r="I122" s="5">
        <v>12296000000</v>
      </c>
      <c r="J122" s="5">
        <v>18590000000</v>
      </c>
      <c r="K122" s="5">
        <v>11319000000</v>
      </c>
      <c r="L122" s="5">
        <v>10540000000</v>
      </c>
      <c r="M122" s="5">
        <v>11383000000</v>
      </c>
      <c r="N122" s="5">
        <v>11397000000</v>
      </c>
      <c r="O122" s="5">
        <v>12828000000</v>
      </c>
      <c r="P122" s="5">
        <v>64473000000</v>
      </c>
      <c r="Q122" s="5">
        <v>110761000000</v>
      </c>
      <c r="R122" s="5">
        <v>72521000000</v>
      </c>
      <c r="S122" s="5">
        <v>32062000000</v>
      </c>
      <c r="T122" s="5">
        <v>8503000000</v>
      </c>
      <c r="U122" s="5">
        <v>10990000000</v>
      </c>
      <c r="V122" s="5">
        <v>14462000000</v>
      </c>
      <c r="W122" s="5">
        <v>12108000000</v>
      </c>
      <c r="X122" s="5">
        <v>8766000000</v>
      </c>
      <c r="Y122" s="5">
        <v>4678000000</v>
      </c>
      <c r="Z122" s="5">
        <v>1461000000</v>
      </c>
    </row>
    <row r="123" spans="3:26" ht="15.5" x14ac:dyDescent="0.35">
      <c r="C123" t="s">
        <v>142</v>
      </c>
      <c r="Y123" s="5">
        <v>1311368000000</v>
      </c>
      <c r="Z123" s="5">
        <v>1511551000000</v>
      </c>
    </row>
    <row r="124" spans="3:26" ht="15.5" x14ac:dyDescent="0.35">
      <c r="C124" t="s">
        <v>143</v>
      </c>
      <c r="D124" s="5">
        <v>239499000000</v>
      </c>
      <c r="E124" s="5">
        <v>249491000000</v>
      </c>
      <c r="F124" s="5">
        <v>242456000000</v>
      </c>
      <c r="G124" s="5">
        <v>250638000000</v>
      </c>
      <c r="I124" s="5">
        <v>249491000000</v>
      </c>
      <c r="J124" s="5">
        <v>257343000000</v>
      </c>
      <c r="K124" s="5">
        <v>162946000000</v>
      </c>
      <c r="L124" s="5">
        <v>120973000000</v>
      </c>
      <c r="M124" s="5">
        <v>1252066000000</v>
      </c>
      <c r="N124" s="5">
        <v>817469000000</v>
      </c>
      <c r="O124" s="5">
        <v>643154000000</v>
      </c>
      <c r="P124" s="5">
        <v>506045000000</v>
      </c>
      <c r="Q124" s="5">
        <v>176877000000</v>
      </c>
      <c r="R124" s="5">
        <v>3408594000000</v>
      </c>
      <c r="S124" s="5">
        <v>51204000000</v>
      </c>
      <c r="T124" s="5">
        <v>29676000000</v>
      </c>
      <c r="U124" s="5">
        <v>351259000000</v>
      </c>
      <c r="V124" s="5">
        <v>372302000000</v>
      </c>
      <c r="W124" s="5">
        <v>99080000000</v>
      </c>
      <c r="X124" s="5">
        <v>1281871000000</v>
      </c>
      <c r="Y124" s="5">
        <v>3220000000</v>
      </c>
      <c r="Z124" s="5">
        <v>3850000000</v>
      </c>
    </row>
    <row r="125" spans="3:26" ht="15.5" x14ac:dyDescent="0.35">
      <c r="C125" t="s">
        <v>144</v>
      </c>
      <c r="D125" s="5">
        <v>597650000000</v>
      </c>
      <c r="E125" s="5">
        <v>593327000000</v>
      </c>
      <c r="F125" s="5">
        <v>676136000000</v>
      </c>
      <c r="G125" s="5">
        <v>620457000000</v>
      </c>
      <c r="I125" s="5">
        <v>593327000000</v>
      </c>
      <c r="J125" s="5">
        <v>723999000000</v>
      </c>
      <c r="K125" s="5">
        <v>617515000000</v>
      </c>
      <c r="L125" s="5">
        <v>454358000000</v>
      </c>
      <c r="M125" s="5">
        <v>735915000000</v>
      </c>
      <c r="N125" s="5">
        <v>2302157000000</v>
      </c>
      <c r="O125" s="5">
        <v>3171441000000</v>
      </c>
      <c r="P125" s="5">
        <v>3543528000000</v>
      </c>
      <c r="Q125" s="5">
        <v>3796920000000</v>
      </c>
      <c r="R125" s="5">
        <v>554030000000</v>
      </c>
      <c r="S125" s="5">
        <v>3868359000000</v>
      </c>
      <c r="T125" s="5">
        <v>3323544000000</v>
      </c>
      <c r="U125" s="5">
        <v>265215000000</v>
      </c>
      <c r="V125" s="5">
        <v>413555000000</v>
      </c>
      <c r="W125" s="5">
        <v>736363000000</v>
      </c>
      <c r="X125" s="5">
        <v>155762000000</v>
      </c>
      <c r="Y125" s="5">
        <v>1402931000000</v>
      </c>
      <c r="Z125" s="5">
        <v>1589141000000</v>
      </c>
    </row>
    <row r="126" spans="3:26" ht="15.5" x14ac:dyDescent="0.35">
      <c r="C126" t="s">
        <v>145</v>
      </c>
      <c r="D126" s="5">
        <v>597650000000</v>
      </c>
      <c r="E126" s="5">
        <v>593327000000</v>
      </c>
      <c r="F126" s="5">
        <v>676136000000</v>
      </c>
      <c r="G126" s="5">
        <v>620457000000</v>
      </c>
      <c r="I126" s="5">
        <v>593327000000</v>
      </c>
      <c r="J126" s="5">
        <v>723999000000</v>
      </c>
      <c r="K126" s="5">
        <v>617515000000</v>
      </c>
      <c r="L126" s="5">
        <v>454358000000</v>
      </c>
      <c r="M126" s="5">
        <v>735915000000</v>
      </c>
      <c r="N126" s="5">
        <v>2302157000000</v>
      </c>
      <c r="O126" s="5">
        <v>3171441000000</v>
      </c>
      <c r="P126" s="5">
        <v>3543528000000</v>
      </c>
      <c r="Q126" s="5">
        <v>3796920000000</v>
      </c>
      <c r="R126" s="5">
        <v>554030000000</v>
      </c>
      <c r="S126" s="5">
        <v>3868359000000</v>
      </c>
      <c r="T126" s="5">
        <v>3323544000000</v>
      </c>
      <c r="U126" s="5">
        <v>265215000000</v>
      </c>
      <c r="V126" s="5">
        <v>413555000000</v>
      </c>
      <c r="W126" s="5">
        <v>736363000000</v>
      </c>
      <c r="X126" s="5">
        <v>155762000000</v>
      </c>
      <c r="Y126" s="5">
        <v>1402931000000</v>
      </c>
      <c r="Z126" s="5">
        <v>1589141000000</v>
      </c>
    </row>
    <row r="127" spans="3:26" ht="15.5" x14ac:dyDescent="0.35">
      <c r="C127" t="s">
        <v>146</v>
      </c>
      <c r="D127" s="5">
        <v>79911000000</v>
      </c>
      <c r="E127" s="5">
        <v>24403000000</v>
      </c>
      <c r="F127" s="5">
        <v>48387000000</v>
      </c>
      <c r="G127" s="5">
        <v>27922000000</v>
      </c>
      <c r="I127" s="5">
        <v>24403000000</v>
      </c>
      <c r="J127" s="5">
        <v>30330000000</v>
      </c>
      <c r="K127" s="5">
        <v>26087000000</v>
      </c>
      <c r="L127" s="5">
        <v>10557000000</v>
      </c>
      <c r="M127" s="5">
        <v>4026000000</v>
      </c>
      <c r="N127" s="5">
        <v>8658000000</v>
      </c>
      <c r="O127" s="5">
        <v>21958000000</v>
      </c>
      <c r="P127" s="5">
        <v>26458000000</v>
      </c>
      <c r="Q127" s="5">
        <v>23457000000</v>
      </c>
      <c r="R127" s="5">
        <v>982000000</v>
      </c>
      <c r="S127" s="5">
        <v>4591000000</v>
      </c>
      <c r="T127" s="5">
        <v>371000000</v>
      </c>
      <c r="V127" s="5">
        <v>2267000000</v>
      </c>
      <c r="W127" s="5">
        <v>33410000000</v>
      </c>
      <c r="X127" s="5">
        <v>36089000000</v>
      </c>
      <c r="Y127" s="5">
        <v>10964000000</v>
      </c>
      <c r="Z127" s="5">
        <v>9330000000</v>
      </c>
    </row>
    <row r="128" spans="3:26" ht="15.5" x14ac:dyDescent="0.35">
      <c r="C128" t="s">
        <v>148</v>
      </c>
    </row>
    <row r="129" spans="3:26" ht="15.5" x14ac:dyDescent="0.35">
      <c r="C129" t="s">
        <v>149</v>
      </c>
      <c r="D129" s="5">
        <v>344156000000</v>
      </c>
      <c r="E129" s="5">
        <v>400926000000</v>
      </c>
      <c r="F129" s="5">
        <v>456335000000</v>
      </c>
      <c r="G129" s="5">
        <v>414105000000</v>
      </c>
      <c r="I129" s="5">
        <v>400926000000</v>
      </c>
      <c r="J129" s="5">
        <v>533582000000</v>
      </c>
      <c r="K129" s="5">
        <v>420691000000</v>
      </c>
      <c r="L129" s="5">
        <v>278090000000</v>
      </c>
      <c r="M129" s="5">
        <v>562817000000</v>
      </c>
      <c r="N129" s="5">
        <v>2094677000000</v>
      </c>
      <c r="O129" s="5">
        <v>2877285000000</v>
      </c>
      <c r="P129" s="5">
        <v>3240950000000</v>
      </c>
      <c r="Q129" s="5">
        <v>3497780000000</v>
      </c>
      <c r="R129" s="5">
        <v>324481000000</v>
      </c>
      <c r="S129" s="5">
        <v>3681134000000</v>
      </c>
      <c r="T129" s="5">
        <v>3143900000000</v>
      </c>
      <c r="U129" s="5">
        <v>107335000000</v>
      </c>
      <c r="V129" s="5">
        <v>279367000000</v>
      </c>
      <c r="W129" s="5">
        <v>600535000000</v>
      </c>
      <c r="X129" s="5">
        <v>18057000000</v>
      </c>
      <c r="Y129" s="5">
        <v>1316046000000</v>
      </c>
      <c r="Z129" s="5">
        <v>1513012000000</v>
      </c>
    </row>
    <row r="130" spans="3:26" ht="15.5" x14ac:dyDescent="0.35">
      <c r="C130" t="s">
        <v>424</v>
      </c>
      <c r="P130" s="5">
        <v>1067000000</v>
      </c>
      <c r="Q130" s="5">
        <v>292000000</v>
      </c>
      <c r="R130" s="5">
        <v>2729000000</v>
      </c>
      <c r="S130" s="5">
        <v>1881000000</v>
      </c>
      <c r="T130" s="5">
        <v>2612000000</v>
      </c>
      <c r="U130" s="5">
        <v>2004000000</v>
      </c>
      <c r="V130" s="5">
        <v>2000000000</v>
      </c>
      <c r="W130" s="5">
        <v>1423000000</v>
      </c>
      <c r="X130" s="5">
        <v>2013000000</v>
      </c>
      <c r="Y130" s="5">
        <v>1381000000</v>
      </c>
      <c r="Z130" s="5">
        <v>9479000000</v>
      </c>
    </row>
    <row r="131" spans="3:26" ht="15.5" x14ac:dyDescent="0.35">
      <c r="C131" t="s">
        <v>643</v>
      </c>
    </row>
    <row r="132" spans="3:26" ht="15.5" x14ac:dyDescent="0.35">
      <c r="C132" t="s">
        <v>425</v>
      </c>
      <c r="P132" s="5">
        <v>1431000000</v>
      </c>
      <c r="Q132" s="5">
        <v>1442000000</v>
      </c>
      <c r="R132" s="5">
        <v>1487000000</v>
      </c>
      <c r="S132" s="5">
        <v>915000000</v>
      </c>
      <c r="T132" s="5">
        <v>1065000000</v>
      </c>
      <c r="U132" s="5">
        <v>2332000000</v>
      </c>
      <c r="V132" s="5">
        <v>1859000000</v>
      </c>
      <c r="W132" s="5">
        <v>1152000000</v>
      </c>
      <c r="X132" s="5">
        <v>14965000000</v>
      </c>
      <c r="Y132" s="5">
        <v>1521000000</v>
      </c>
      <c r="Z132" s="5">
        <v>985000000</v>
      </c>
    </row>
    <row r="133" spans="3:26" ht="15.5" x14ac:dyDescent="0.35">
      <c r="C133" t="s">
        <v>150</v>
      </c>
      <c r="D133" s="5">
        <v>1978257000000</v>
      </c>
      <c r="E133" s="5">
        <v>1867329000000</v>
      </c>
      <c r="F133" s="5">
        <v>1838547000000</v>
      </c>
      <c r="G133" s="5">
        <v>1834024000000</v>
      </c>
      <c r="I133" s="5">
        <v>1867329000000</v>
      </c>
      <c r="J133" s="5">
        <v>2061372000000</v>
      </c>
      <c r="K133" s="5">
        <v>1844417000000</v>
      </c>
      <c r="L133" s="5">
        <v>2512819000000</v>
      </c>
      <c r="M133" s="5">
        <v>3850254000000</v>
      </c>
      <c r="N133" s="5">
        <v>4461328000000</v>
      </c>
      <c r="O133" s="5">
        <v>5310928000000</v>
      </c>
      <c r="P133" s="5">
        <v>5697247000000</v>
      </c>
      <c r="Q133" s="5">
        <v>5256208000000</v>
      </c>
      <c r="R133" s="5">
        <v>4752769000000</v>
      </c>
      <c r="S133" s="5">
        <v>4908164000000</v>
      </c>
      <c r="T133" s="5">
        <v>4215820000000</v>
      </c>
      <c r="U133" s="5">
        <v>1871706000000</v>
      </c>
      <c r="V133" s="5">
        <v>1663780000000</v>
      </c>
      <c r="W133" s="5">
        <v>1963727000000</v>
      </c>
      <c r="X133" s="5">
        <v>2760427000000</v>
      </c>
      <c r="Y133" s="5">
        <v>2754897000000</v>
      </c>
      <c r="Z133" s="5">
        <v>3077246000000</v>
      </c>
    </row>
    <row r="134" spans="3:26" ht="15.5" x14ac:dyDescent="0.35">
      <c r="C134" t="s">
        <v>151</v>
      </c>
    </row>
    <row r="135" spans="3:26" ht="15.5" x14ac:dyDescent="0.35">
      <c r="C135" t="s">
        <v>152</v>
      </c>
      <c r="D135" s="5">
        <v>1504979000000</v>
      </c>
      <c r="E135" s="5">
        <v>1504979000000</v>
      </c>
      <c r="F135" s="5">
        <v>1504979000000</v>
      </c>
      <c r="G135" s="5">
        <v>1504979000000</v>
      </c>
      <c r="I135" s="5">
        <v>1504979000000</v>
      </c>
      <c r="J135" s="5">
        <v>1504979000000</v>
      </c>
      <c r="K135" s="5">
        <v>1504979000000</v>
      </c>
      <c r="L135" s="5">
        <v>1504979000000</v>
      </c>
      <c r="M135" s="5">
        <v>1504979000000</v>
      </c>
      <c r="N135" s="5">
        <v>1504979000000</v>
      </c>
      <c r="O135" s="5">
        <v>1427610000000</v>
      </c>
      <c r="P135" s="5">
        <v>1427610000000</v>
      </c>
      <c r="Q135" s="5">
        <v>1427610000000</v>
      </c>
      <c r="R135" s="5">
        <v>1427610000000</v>
      </c>
      <c r="S135" s="5">
        <v>1427609000000</v>
      </c>
      <c r="T135" s="5">
        <v>1427609000000</v>
      </c>
      <c r="U135" s="5">
        <v>1409946000000</v>
      </c>
      <c r="V135" s="5">
        <v>1395613000000</v>
      </c>
      <c r="W135" s="5">
        <v>1384672000000</v>
      </c>
      <c r="X135" s="5">
        <v>1377350000000</v>
      </c>
      <c r="Y135" s="5">
        <v>1375000000000</v>
      </c>
      <c r="Z135" s="5">
        <v>1375000000000</v>
      </c>
    </row>
    <row r="136" spans="3:26" ht="15.5" x14ac:dyDescent="0.35">
      <c r="C136" t="s">
        <v>153</v>
      </c>
      <c r="D136" s="5">
        <v>3186200000000</v>
      </c>
      <c r="E136" s="5">
        <v>3186200000000</v>
      </c>
      <c r="F136" s="5">
        <v>3186200000000</v>
      </c>
      <c r="G136" s="5">
        <v>3186200000000</v>
      </c>
      <c r="I136" s="5">
        <v>3186200000000</v>
      </c>
      <c r="J136" s="5">
        <v>3186200000000</v>
      </c>
      <c r="K136" s="5">
        <v>3186200000000</v>
      </c>
      <c r="L136" s="5">
        <v>3186200000000</v>
      </c>
      <c r="M136" s="5">
        <v>3186200000000</v>
      </c>
      <c r="N136" s="5">
        <v>3186200000000</v>
      </c>
      <c r="O136" s="5">
        <v>2602069000000</v>
      </c>
      <c r="P136" s="5">
        <v>2602069000000</v>
      </c>
      <c r="Q136" s="5">
        <v>2696268000000</v>
      </c>
      <c r="R136" s="5">
        <v>2698294000000</v>
      </c>
      <c r="S136" s="5">
        <v>2675524000000</v>
      </c>
      <c r="T136" s="5">
        <v>2678606000000</v>
      </c>
      <c r="U136" s="5">
        <v>2328014000000</v>
      </c>
      <c r="V136" s="5">
        <v>2495078000000</v>
      </c>
      <c r="W136" s="5">
        <v>2399605000000</v>
      </c>
      <c r="X136" s="5">
        <v>2089028000000</v>
      </c>
      <c r="Y136" s="5">
        <v>2083303000000</v>
      </c>
      <c r="Z136" s="5">
        <v>2083303000000</v>
      </c>
    </row>
    <row r="137" spans="3:26" ht="15.5" x14ac:dyDescent="0.35">
      <c r="C137" t="s">
        <v>154</v>
      </c>
      <c r="D137" s="5">
        <v>20531571000000</v>
      </c>
      <c r="E137" s="5">
        <v>20140446000000</v>
      </c>
      <c r="F137" s="5">
        <v>19572656000000</v>
      </c>
      <c r="G137" s="5">
        <v>19454494000000</v>
      </c>
      <c r="I137" s="5">
        <v>20140446000000</v>
      </c>
      <c r="J137" s="5">
        <v>18818971000000</v>
      </c>
      <c r="K137" s="5">
        <v>17745749000000</v>
      </c>
      <c r="L137" s="5">
        <v>16790087000000</v>
      </c>
      <c r="M137" s="5">
        <v>14674668000000</v>
      </c>
      <c r="N137" s="5">
        <v>12443620000000</v>
      </c>
      <c r="O137" s="5">
        <v>10692594000000</v>
      </c>
      <c r="P137" s="5">
        <v>8669057000000</v>
      </c>
      <c r="Q137" s="5">
        <v>7317991000000</v>
      </c>
      <c r="R137" s="5">
        <v>6460202000000</v>
      </c>
      <c r="S137" s="5">
        <v>5679366000000</v>
      </c>
      <c r="T137" s="5">
        <v>5354711000000</v>
      </c>
      <c r="U137" s="5">
        <v>4089503000000</v>
      </c>
      <c r="V137" s="5">
        <v>3514054000000</v>
      </c>
      <c r="W137" s="5">
        <v>2345128000000</v>
      </c>
      <c r="X137" s="5">
        <v>1482241000000</v>
      </c>
      <c r="Y137" s="5">
        <v>846019000000</v>
      </c>
      <c r="Z137" s="5">
        <v>528549000000</v>
      </c>
    </row>
    <row r="138" spans="3:26" ht="15.5" x14ac:dyDescent="0.35">
      <c r="C138" t="s">
        <v>341</v>
      </c>
      <c r="D138" s="5">
        <v>16000000000</v>
      </c>
      <c r="E138" s="5">
        <v>16000000000</v>
      </c>
      <c r="F138" s="5">
        <v>16000000000</v>
      </c>
      <c r="G138" s="5">
        <v>16000000000</v>
      </c>
      <c r="I138" s="5">
        <v>16000000000</v>
      </c>
      <c r="J138" s="5">
        <v>15000000000</v>
      </c>
      <c r="K138" s="5">
        <v>14000000000</v>
      </c>
      <c r="L138" s="5">
        <v>13000000000</v>
      </c>
      <c r="M138" s="5">
        <v>12000000000</v>
      </c>
      <c r="N138" s="5">
        <v>11000000000</v>
      </c>
      <c r="O138" s="5">
        <v>10000000000</v>
      </c>
      <c r="P138" s="5">
        <v>9000000000</v>
      </c>
      <c r="Q138" s="5">
        <v>8000000000</v>
      </c>
      <c r="R138" s="5">
        <v>7000000000</v>
      </c>
      <c r="S138" s="5">
        <v>6000000000</v>
      </c>
      <c r="T138" s="5">
        <v>5000000000</v>
      </c>
      <c r="U138" s="5">
        <v>4000000000</v>
      </c>
      <c r="V138" s="5">
        <v>3000000000</v>
      </c>
      <c r="W138" s="5">
        <v>2000000000</v>
      </c>
      <c r="X138" s="5">
        <v>1000000000</v>
      </c>
    </row>
    <row r="139" spans="3:26" ht="15.5" x14ac:dyDescent="0.35">
      <c r="C139" t="s">
        <v>342</v>
      </c>
      <c r="D139" s="5">
        <v>20515571000000</v>
      </c>
      <c r="E139" s="5">
        <v>20124446000000</v>
      </c>
      <c r="F139" s="5">
        <v>19556656000000</v>
      </c>
      <c r="G139" s="5">
        <v>19438494000000</v>
      </c>
      <c r="I139" s="5">
        <v>20124446000000</v>
      </c>
      <c r="J139" s="5">
        <v>18803971000000</v>
      </c>
      <c r="K139" s="5">
        <v>17731749000000</v>
      </c>
      <c r="L139" s="5">
        <v>16777087000000</v>
      </c>
      <c r="M139" s="5">
        <v>14662668000000</v>
      </c>
      <c r="N139" s="5">
        <v>12432620000000</v>
      </c>
      <c r="O139" s="5">
        <v>10682594000000</v>
      </c>
      <c r="P139" s="5">
        <v>8660057000000</v>
      </c>
      <c r="Q139" s="5">
        <v>7309991000000</v>
      </c>
      <c r="R139" s="5">
        <v>6453202000000</v>
      </c>
      <c r="S139" s="5">
        <v>5673366000000</v>
      </c>
      <c r="T139" s="5">
        <v>5349711000000</v>
      </c>
      <c r="U139" s="5">
        <v>4085503000000</v>
      </c>
      <c r="V139" s="5">
        <v>3511054000000</v>
      </c>
      <c r="W139" s="5">
        <v>2343128000000</v>
      </c>
      <c r="X139" s="5">
        <v>1481241000000</v>
      </c>
      <c r="Y139" s="5">
        <v>846019000000</v>
      </c>
      <c r="Z139" s="5">
        <v>528549000000</v>
      </c>
    </row>
    <row r="140" spans="3:26" ht="15.5" x14ac:dyDescent="0.35">
      <c r="C140" t="s">
        <v>343</v>
      </c>
      <c r="D140" s="5">
        <v>20531571000000</v>
      </c>
      <c r="E140" s="5">
        <v>20140446000000</v>
      </c>
      <c r="F140" s="5">
        <v>19572656000000</v>
      </c>
      <c r="G140" s="5">
        <v>19454494000000</v>
      </c>
      <c r="I140" s="5">
        <v>20140446000000</v>
      </c>
      <c r="J140" s="5">
        <v>18818971000000</v>
      </c>
      <c r="K140" s="5">
        <v>17745749000000</v>
      </c>
      <c r="L140" s="5">
        <v>16790087000000</v>
      </c>
      <c r="M140" s="5">
        <v>14674668000000</v>
      </c>
      <c r="N140" s="5">
        <v>12443620000000</v>
      </c>
      <c r="O140" s="5">
        <v>10692594000000</v>
      </c>
      <c r="P140" s="5">
        <v>8669057000000</v>
      </c>
      <c r="Q140" s="5">
        <v>7317991000000</v>
      </c>
      <c r="R140" s="5">
        <v>6460202000000</v>
      </c>
      <c r="S140" s="5">
        <v>5679366000000</v>
      </c>
      <c r="T140" s="5">
        <v>5354711000000</v>
      </c>
      <c r="U140" s="5">
        <v>4089503000000</v>
      </c>
      <c r="V140" s="5">
        <v>3514054000000</v>
      </c>
      <c r="W140" s="5">
        <v>2345128000000</v>
      </c>
      <c r="X140" s="5">
        <v>1482241000000</v>
      </c>
      <c r="Y140" s="5">
        <v>846019000000</v>
      </c>
      <c r="Z140" s="5">
        <v>528549000000</v>
      </c>
    </row>
    <row r="141" spans="3:26" ht="15.5" x14ac:dyDescent="0.35">
      <c r="C141" t="s">
        <v>155</v>
      </c>
      <c r="D141" s="5">
        <v>1215615000000</v>
      </c>
      <c r="E141" s="5">
        <v>1180997000000</v>
      </c>
      <c r="F141" s="5">
        <v>1153460000000</v>
      </c>
      <c r="G141" s="5">
        <v>1145115000000</v>
      </c>
      <c r="I141" s="5">
        <v>1180997000000</v>
      </c>
      <c r="J141" s="5">
        <v>1062400000000</v>
      </c>
      <c r="K141" s="5">
        <v>855407000000</v>
      </c>
      <c r="L141" s="5">
        <v>796575000000</v>
      </c>
      <c r="M141" s="5">
        <v>557040000000</v>
      </c>
      <c r="N141" s="5">
        <v>303862000000</v>
      </c>
      <c r="O141" s="5">
        <v>895764000000</v>
      </c>
      <c r="P141" s="5">
        <v>776551000000</v>
      </c>
      <c r="Q141" s="5">
        <v>776395000000</v>
      </c>
      <c r="R141" s="5">
        <v>668961000000</v>
      </c>
      <c r="S141" s="5">
        <v>600596000000</v>
      </c>
      <c r="T141" s="5">
        <v>486440000000</v>
      </c>
      <c r="U141" s="5">
        <v>357717000000</v>
      </c>
      <c r="V141" s="5">
        <v>238117000000</v>
      </c>
      <c r="W141" s="5">
        <v>725858000000</v>
      </c>
      <c r="X141" s="5">
        <v>669079000000</v>
      </c>
      <c r="Y141" s="5">
        <v>600291000000</v>
      </c>
      <c r="Z141" s="5">
        <v>672124000000</v>
      </c>
    </row>
    <row r="142" spans="3:26" ht="15.5" x14ac:dyDescent="0.35">
      <c r="C142" t="s">
        <v>9</v>
      </c>
      <c r="D142" s="5">
        <v>23425943000000</v>
      </c>
      <c r="E142" s="5">
        <v>23018297000000</v>
      </c>
      <c r="F142" s="5">
        <v>23425703000000</v>
      </c>
      <c r="G142" s="5">
        <v>23299827000000</v>
      </c>
      <c r="I142" s="5">
        <v>23018297000000</v>
      </c>
      <c r="J142" s="5">
        <v>22581476000000</v>
      </c>
      <c r="K142" s="5">
        <v>20921146000000</v>
      </c>
      <c r="L142" s="5">
        <v>19908740000000</v>
      </c>
      <c r="M142" s="5">
        <v>17518750000000</v>
      </c>
      <c r="N142" s="5">
        <v>14461907000000</v>
      </c>
      <c r="O142" s="5">
        <v>12525502000000</v>
      </c>
      <c r="P142" s="5">
        <v>10642305000000</v>
      </c>
      <c r="Q142" s="5">
        <v>9801083000000</v>
      </c>
      <c r="R142" s="5">
        <v>9487098000000</v>
      </c>
      <c r="S142" s="5">
        <v>9566393000000</v>
      </c>
      <c r="T142" s="5">
        <v>9393213000000</v>
      </c>
      <c r="U142" s="5">
        <v>7743574000000</v>
      </c>
      <c r="V142" s="5">
        <v>7297162000000</v>
      </c>
      <c r="W142" s="5">
        <v>6834503000000</v>
      </c>
      <c r="X142" s="5">
        <v>5436116000000</v>
      </c>
      <c r="Y142" s="5">
        <v>4886467000000</v>
      </c>
      <c r="Z142" s="5">
        <v>4937876000000</v>
      </c>
    </row>
    <row r="143" spans="3:26" ht="15.5" x14ac:dyDescent="0.35">
      <c r="C143" t="s">
        <v>156</v>
      </c>
      <c r="D143" s="5">
        <v>25404200000000</v>
      </c>
      <c r="E143" s="5">
        <v>24885626000000</v>
      </c>
      <c r="F143" s="5">
        <v>25264250000000</v>
      </c>
      <c r="G143" s="5">
        <v>25133851000000</v>
      </c>
      <c r="I143" s="5">
        <v>24885626000000</v>
      </c>
      <c r="J143" s="5">
        <v>24642848000000</v>
      </c>
      <c r="K143" s="5">
        <v>22765563000000</v>
      </c>
      <c r="L143" s="5">
        <v>22421559000000</v>
      </c>
      <c r="M143" s="5">
        <v>21369004000000</v>
      </c>
      <c r="N143" s="5">
        <v>18923235000000</v>
      </c>
      <c r="O143" s="5">
        <v>17836430000000</v>
      </c>
      <c r="P143" s="5">
        <v>16339552000000</v>
      </c>
      <c r="Q143" s="5">
        <v>15057291000000</v>
      </c>
      <c r="R143" s="5">
        <v>14239867000000</v>
      </c>
      <c r="S143" s="5">
        <v>14474557000000</v>
      </c>
      <c r="T143" s="5">
        <v>13609033000000</v>
      </c>
      <c r="U143" s="5">
        <v>9615280000000</v>
      </c>
      <c r="V143" s="5">
        <v>8960942000000</v>
      </c>
      <c r="W143" s="5">
        <v>8798230000000</v>
      </c>
      <c r="X143" s="5">
        <v>8196543000000</v>
      </c>
      <c r="Y143" s="5">
        <v>7641364000000</v>
      </c>
      <c r="Z143" s="5">
        <v>8015122000000</v>
      </c>
    </row>
    <row r="144" spans="3:26" ht="15.5" x14ac:dyDescent="0.35">
      <c r="C144" t="s">
        <v>157</v>
      </c>
      <c r="D144" s="5">
        <v>15049787710</v>
      </c>
      <c r="E144" s="5">
        <v>15049787710</v>
      </c>
      <c r="F144" s="5">
        <v>15049787710</v>
      </c>
      <c r="G144" s="5">
        <v>15049787710</v>
      </c>
      <c r="I144" s="5">
        <v>15049787710</v>
      </c>
      <c r="J144" s="5">
        <v>15049787710</v>
      </c>
      <c r="K144" s="5">
        <v>15049787710</v>
      </c>
      <c r="L144" s="5">
        <v>15049787710</v>
      </c>
      <c r="M144" s="5">
        <v>15049787710</v>
      </c>
      <c r="N144" s="5">
        <v>15049787710</v>
      </c>
      <c r="O144" s="5">
        <v>14276103500</v>
      </c>
      <c r="P144" s="5">
        <v>14276103500</v>
      </c>
      <c r="Q144" s="5">
        <v>14276103500</v>
      </c>
      <c r="R144" s="5">
        <v>14276103500</v>
      </c>
      <c r="S144" s="5">
        <v>14276088500</v>
      </c>
      <c r="T144" s="5">
        <v>14276088500</v>
      </c>
      <c r="U144" s="5">
        <v>14099463000</v>
      </c>
      <c r="V144" s="5">
        <v>13956126500</v>
      </c>
      <c r="W144" s="5">
        <v>13846723000</v>
      </c>
      <c r="X144" s="5">
        <v>13773504500</v>
      </c>
      <c r="Y144" s="5">
        <v>13750000000</v>
      </c>
      <c r="Z144" s="5">
        <v>13750000000</v>
      </c>
    </row>
    <row r="146" spans="2:26" ht="15.5" x14ac:dyDescent="0.35">
      <c r="B146" t="s">
        <v>158</v>
      </c>
      <c r="C146" t="s">
        <v>159</v>
      </c>
      <c r="D146" s="5">
        <v>312167000000</v>
      </c>
      <c r="E146" s="5">
        <v>514504000000</v>
      </c>
      <c r="F146" s="5">
        <v>-67963000000</v>
      </c>
      <c r="G146" s="5">
        <v>186537000000</v>
      </c>
      <c r="I146" s="5">
        <v>926738000000</v>
      </c>
      <c r="J146" s="5">
        <v>1044050000000</v>
      </c>
      <c r="K146" s="5">
        <v>1151111000000</v>
      </c>
      <c r="L146" s="5">
        <v>2586565000000</v>
      </c>
      <c r="M146" s="5">
        <v>2660621000000</v>
      </c>
      <c r="N146" s="5">
        <v>1379270000000</v>
      </c>
      <c r="O146" s="5">
        <v>1723865000000</v>
      </c>
      <c r="P146" s="5">
        <v>2007838000000</v>
      </c>
      <c r="Q146" s="5">
        <v>2197773000000</v>
      </c>
      <c r="R146" s="5">
        <v>1965553000000</v>
      </c>
      <c r="S146" s="5">
        <v>1249167000000</v>
      </c>
      <c r="T146" s="5">
        <v>1098167000000</v>
      </c>
      <c r="U146" s="5">
        <v>1440007000000</v>
      </c>
      <c r="V146" s="5">
        <v>1166543000000</v>
      </c>
      <c r="W146" s="5">
        <v>868224000000</v>
      </c>
      <c r="X146" s="5">
        <v>383654000000</v>
      </c>
      <c r="Y146" s="5">
        <v>145829000000</v>
      </c>
      <c r="Z146" s="5">
        <v>366124000000</v>
      </c>
    </row>
    <row r="147" spans="2:26" ht="15.5" x14ac:dyDescent="0.35">
      <c r="C147" t="s">
        <v>160</v>
      </c>
      <c r="D147" s="5">
        <v>1592338000000</v>
      </c>
      <c r="E147" s="5">
        <v>1861045000000</v>
      </c>
      <c r="F147" s="5">
        <v>1745498000000</v>
      </c>
      <c r="G147" s="5">
        <v>1624868000000</v>
      </c>
      <c r="I147" s="5">
        <v>7341613000000</v>
      </c>
      <c r="J147" s="5">
        <v>7453388000000</v>
      </c>
      <c r="K147" s="5">
        <v>7906717000000</v>
      </c>
      <c r="L147" s="5">
        <v>9206219000000</v>
      </c>
      <c r="M147" s="5">
        <v>9391692000000</v>
      </c>
      <c r="N147" s="5">
        <v>7884078000000</v>
      </c>
      <c r="O147" s="5">
        <v>8133593000000</v>
      </c>
      <c r="P147" s="5">
        <v>7127943000000</v>
      </c>
      <c r="Q147" s="5">
        <v>7050602000000</v>
      </c>
      <c r="R147" s="5">
        <v>6891068000000</v>
      </c>
      <c r="S147" s="5">
        <v>6364736000000</v>
      </c>
      <c r="T147" s="5">
        <v>6567687000000</v>
      </c>
      <c r="U147" s="5">
        <v>6262820000000</v>
      </c>
      <c r="V147" s="5">
        <v>6209874000000</v>
      </c>
      <c r="W147" s="5">
        <v>5002709000000</v>
      </c>
      <c r="X147" s="5">
        <v>5084932000000</v>
      </c>
      <c r="Y147" s="5">
        <v>4040114000000</v>
      </c>
      <c r="Z147" s="5">
        <v>3333890000000</v>
      </c>
    </row>
    <row r="148" spans="2:26" ht="15.5" x14ac:dyDescent="0.35">
      <c r="C148" t="s">
        <v>452</v>
      </c>
      <c r="D148" s="5">
        <v>-1200565000000</v>
      </c>
      <c r="E148" s="5">
        <v>-1285403000000</v>
      </c>
      <c r="F148" s="5">
        <v>-1733540000000</v>
      </c>
      <c r="G148" s="5">
        <v>-1358059000000</v>
      </c>
      <c r="I148" s="5">
        <v>-6079371000000</v>
      </c>
      <c r="J148" s="5">
        <v>-5887824000000</v>
      </c>
      <c r="K148" s="5">
        <v>-6372520000000</v>
      </c>
      <c r="L148" s="5">
        <v>-5898695000000</v>
      </c>
      <c r="M148" s="5">
        <v>-5828515000000</v>
      </c>
      <c r="N148" s="5">
        <v>-5636544000000</v>
      </c>
      <c r="O148" s="5">
        <v>-5325837000000</v>
      </c>
      <c r="P148" s="5">
        <v>-4093033000000</v>
      </c>
      <c r="Q148" s="5">
        <v>-3961602000000</v>
      </c>
      <c r="R148" s="5">
        <v>-4173569000000</v>
      </c>
      <c r="S148" s="5">
        <v>-4175187000000</v>
      </c>
      <c r="T148" s="5">
        <v>-4732829000000</v>
      </c>
      <c r="U148" s="5">
        <v>-4154778000000</v>
      </c>
      <c r="V148" s="5">
        <v>-4498440000000</v>
      </c>
      <c r="W148" s="5">
        <v>-3621692000000</v>
      </c>
      <c r="X148" s="5">
        <v>-4341162000000</v>
      </c>
      <c r="Y148" s="5">
        <v>-3537318000000</v>
      </c>
      <c r="Z148" s="5">
        <v>-2599002000000</v>
      </c>
    </row>
    <row r="149" spans="2:26" ht="15.5" x14ac:dyDescent="0.35">
      <c r="C149" t="s">
        <v>644</v>
      </c>
      <c r="D149" s="5">
        <v>-79606000000</v>
      </c>
      <c r="E149" s="5">
        <v>-61138000000</v>
      </c>
      <c r="F149" s="5">
        <v>-79921000000</v>
      </c>
      <c r="G149" s="5">
        <v>-80272000000</v>
      </c>
      <c r="I149" s="5">
        <v>-335504000000</v>
      </c>
      <c r="J149" s="5">
        <v>-521514000000</v>
      </c>
      <c r="K149" s="5">
        <v>-383086000000</v>
      </c>
      <c r="L149" s="5">
        <v>-720959000000</v>
      </c>
      <c r="M149" s="5">
        <v>-902556000000</v>
      </c>
      <c r="N149" s="5">
        <v>-868264000000</v>
      </c>
      <c r="O149" s="5">
        <v>-1083891000000</v>
      </c>
    </row>
    <row r="150" spans="2:26" ht="15.5" x14ac:dyDescent="0.35">
      <c r="C150" t="s">
        <v>453</v>
      </c>
      <c r="P150" s="5">
        <v>-338693000000</v>
      </c>
      <c r="Q150" s="5">
        <v>-216600000000</v>
      </c>
      <c r="R150" s="5">
        <v>-151384000000</v>
      </c>
      <c r="S150" s="5">
        <v>-186068000000</v>
      </c>
      <c r="T150" s="5">
        <v>-58229000000</v>
      </c>
      <c r="U150" s="5">
        <v>-41423000000</v>
      </c>
      <c r="V150" s="5">
        <v>-42533000000</v>
      </c>
      <c r="W150" s="5">
        <v>-184305000000</v>
      </c>
      <c r="X150" s="5">
        <v>-185986000000</v>
      </c>
      <c r="Y150" s="5">
        <v>-245990000000</v>
      </c>
      <c r="Z150" s="5">
        <v>-230915000000</v>
      </c>
    </row>
    <row r="151" spans="2:26" ht="15.5" x14ac:dyDescent="0.35">
      <c r="C151" t="s">
        <v>645</v>
      </c>
      <c r="P151" s="5">
        <v>-688379000000</v>
      </c>
      <c r="Q151" s="5">
        <v>-674627000000</v>
      </c>
      <c r="R151" s="5">
        <v>-600562000000</v>
      </c>
      <c r="S151" s="5">
        <v>-754314000000</v>
      </c>
      <c r="T151" s="5">
        <v>-678462000000</v>
      </c>
      <c r="U151" s="5">
        <v>-626612000000</v>
      </c>
      <c r="V151" s="5">
        <v>-502358000000</v>
      </c>
      <c r="W151" s="5">
        <v>-328488000000</v>
      </c>
      <c r="X151" s="5">
        <v>-174130000000</v>
      </c>
      <c r="Y151" s="5">
        <v>-110977000000</v>
      </c>
      <c r="Z151" s="5">
        <v>-137849000000</v>
      </c>
    </row>
    <row r="152" spans="2:26" ht="15.5" x14ac:dyDescent="0.35">
      <c r="C152" t="s">
        <v>646</v>
      </c>
      <c r="D152" s="5">
        <v>-79606000000</v>
      </c>
      <c r="E152" s="5">
        <v>-61138000000</v>
      </c>
      <c r="F152" s="5">
        <v>-79921000000</v>
      </c>
      <c r="G152" s="5">
        <v>-80272000000</v>
      </c>
      <c r="I152" s="5">
        <v>-335504000000</v>
      </c>
      <c r="J152" s="5">
        <v>-521514000000</v>
      </c>
      <c r="K152" s="5">
        <v>-383086000000</v>
      </c>
      <c r="L152" s="5">
        <v>-720959000000</v>
      </c>
      <c r="M152" s="5">
        <v>-902556000000</v>
      </c>
      <c r="N152" s="5">
        <v>-868264000000</v>
      </c>
      <c r="O152" s="5">
        <v>-1083891000000</v>
      </c>
      <c r="P152" s="5">
        <v>-1027072000000</v>
      </c>
      <c r="Q152" s="5">
        <v>-891227000000</v>
      </c>
      <c r="R152" s="5">
        <v>-751946000000</v>
      </c>
      <c r="S152" s="5">
        <v>-940382000000</v>
      </c>
      <c r="T152" s="5">
        <v>-736691000000</v>
      </c>
      <c r="U152" s="5">
        <v>-668035000000</v>
      </c>
      <c r="V152" s="5">
        <v>-544891000000</v>
      </c>
      <c r="W152" s="5">
        <v>-512793000000</v>
      </c>
      <c r="X152" s="5">
        <v>-360116000000</v>
      </c>
      <c r="Y152" s="5">
        <v>-356967000000</v>
      </c>
      <c r="Z152" s="5">
        <v>-368764000000</v>
      </c>
    </row>
    <row r="153" spans="2:26" ht="15.5" x14ac:dyDescent="0.35">
      <c r="C153" t="s">
        <v>165</v>
      </c>
      <c r="D153" s="5">
        <v>-103195000000</v>
      </c>
      <c r="E153" s="5">
        <v>-61513000000</v>
      </c>
      <c r="F153" s="5">
        <v>7722000000</v>
      </c>
      <c r="G153" s="5">
        <v>-75808000000</v>
      </c>
      <c r="I153" s="5">
        <v>-248406000000</v>
      </c>
      <c r="J153" s="5">
        <v>744116000000</v>
      </c>
      <c r="K153" s="5">
        <v>49855000000</v>
      </c>
      <c r="L153" s="5">
        <v>-1386216000000</v>
      </c>
      <c r="M153" s="5">
        <v>-1704919000000</v>
      </c>
      <c r="N153" s="5">
        <v>101738000000</v>
      </c>
      <c r="O153" s="5">
        <v>-481111000000</v>
      </c>
      <c r="P153" s="5">
        <v>-131119000000</v>
      </c>
      <c r="Q153" s="5">
        <v>-1501353000000</v>
      </c>
      <c r="R153" s="5">
        <v>-1668661000000</v>
      </c>
      <c r="S153" s="5">
        <v>-919099000000</v>
      </c>
      <c r="T153" s="5">
        <v>2194815000000</v>
      </c>
      <c r="U153" s="5">
        <v>-1592602000000</v>
      </c>
      <c r="V153" s="5">
        <v>-508942000000</v>
      </c>
      <c r="W153" s="5">
        <v>-564726000000</v>
      </c>
      <c r="X153" s="5">
        <v>-131895000000</v>
      </c>
      <c r="Y153" s="5">
        <v>-68609000000</v>
      </c>
      <c r="Z153" s="5">
        <v>-58817000000</v>
      </c>
    </row>
    <row r="154" spans="2:26" ht="15.5" x14ac:dyDescent="0.35">
      <c r="C154" t="s">
        <v>166</v>
      </c>
      <c r="D154" s="5">
        <v>-230308000000</v>
      </c>
      <c r="E154" s="5">
        <v>-520042000000</v>
      </c>
      <c r="F154" s="5">
        <v>-2959000000</v>
      </c>
      <c r="G154" s="5">
        <v>-138393000000</v>
      </c>
      <c r="I154" s="5">
        <v>-964149000000</v>
      </c>
      <c r="J154" s="5">
        <v>-1914008000000</v>
      </c>
      <c r="K154" s="5">
        <v>-1021684000000</v>
      </c>
      <c r="L154" s="5">
        <v>-1180812000000</v>
      </c>
      <c r="M154" s="5">
        <v>-609621000000</v>
      </c>
      <c r="N154" s="5">
        <v>-1171682000000</v>
      </c>
      <c r="O154" s="5">
        <v>-1332132000000</v>
      </c>
      <c r="P154" s="5">
        <v>-1625457000000</v>
      </c>
      <c r="Q154" s="5">
        <v>-726609000000</v>
      </c>
      <c r="R154" s="5">
        <v>-196174000000</v>
      </c>
      <c r="S154" s="5">
        <v>-1063613000000</v>
      </c>
      <c r="T154" s="5">
        <v>-2735742000000</v>
      </c>
      <c r="U154" s="5">
        <v>198941000000</v>
      </c>
      <c r="V154" s="5">
        <v>-966416000000</v>
      </c>
      <c r="W154" s="5">
        <v>-546677000000</v>
      </c>
      <c r="X154" s="5">
        <v>-289827000000</v>
      </c>
      <c r="Y154" s="5">
        <v>-199682000000</v>
      </c>
      <c r="Z154" s="5">
        <v>-701360000000</v>
      </c>
    </row>
    <row r="155" spans="2:26" ht="15.5" x14ac:dyDescent="0.35">
      <c r="C155" t="s">
        <v>171</v>
      </c>
      <c r="D155" s="5">
        <v>11513000000</v>
      </c>
      <c r="E155" s="5">
        <v>8842000000</v>
      </c>
      <c r="F155" s="5">
        <v>8441000000</v>
      </c>
      <c r="G155" s="5">
        <v>9570000000</v>
      </c>
      <c r="I155" s="5">
        <v>37180000000</v>
      </c>
      <c r="J155" s="5">
        <v>46739000000</v>
      </c>
      <c r="K155" s="5">
        <v>49352000000</v>
      </c>
      <c r="L155" s="5">
        <v>41783000000</v>
      </c>
      <c r="M155" s="5">
        <v>40640000000</v>
      </c>
      <c r="N155" s="5">
        <v>29302000000</v>
      </c>
      <c r="O155" s="5">
        <v>24365000000</v>
      </c>
      <c r="P155" s="5">
        <v>29277000000</v>
      </c>
      <c r="Q155" s="5">
        <v>20491000000</v>
      </c>
      <c r="R155" s="5">
        <v>55137000000</v>
      </c>
      <c r="S155" s="5">
        <v>62226000000</v>
      </c>
      <c r="T155" s="5">
        <v>86421000000</v>
      </c>
      <c r="U155" s="5">
        <v>30692000000</v>
      </c>
      <c r="V155" s="5">
        <v>27593000000</v>
      </c>
      <c r="W155" s="5">
        <v>43591000000</v>
      </c>
      <c r="X155" s="5">
        <v>33720000000</v>
      </c>
      <c r="Y155" s="5">
        <v>29435000000</v>
      </c>
      <c r="Z155" s="5">
        <v>63376000000</v>
      </c>
    </row>
    <row r="156" spans="2:26" ht="15.5" x14ac:dyDescent="0.35">
      <c r="C156" t="s">
        <v>647</v>
      </c>
      <c r="E156" s="5">
        <v>-94424000000</v>
      </c>
      <c r="F156" s="5">
        <v>5800000000</v>
      </c>
      <c r="G156" s="5">
        <v>-105798000000</v>
      </c>
      <c r="I156" s="5">
        <v>-194422000000</v>
      </c>
      <c r="J156" s="5">
        <v>-559944000000</v>
      </c>
      <c r="K156" s="5">
        <v>31201000000</v>
      </c>
      <c r="L156" s="5">
        <v>-147503000000</v>
      </c>
      <c r="M156" s="5">
        <v>-214000000</v>
      </c>
      <c r="N156" s="5">
        <v>53326000000</v>
      </c>
      <c r="O156" s="5">
        <v>-563980000000</v>
      </c>
      <c r="P156" s="5">
        <v>-489279000000</v>
      </c>
      <c r="Q156" s="5">
        <v>-354081000000</v>
      </c>
      <c r="R156" s="5">
        <v>70330000000</v>
      </c>
      <c r="S156" s="5">
        <v>-489535000000</v>
      </c>
      <c r="T156" s="5">
        <v>-544000000000</v>
      </c>
      <c r="V156" s="5">
        <v>-53500000000</v>
      </c>
      <c r="W156" s="5">
        <v>47589000000</v>
      </c>
    </row>
    <row r="157" spans="2:26" ht="15.5" x14ac:dyDescent="0.35">
      <c r="C157" t="s">
        <v>184</v>
      </c>
    </row>
    <row r="158" spans="2:26" ht="15.5" x14ac:dyDescent="0.35">
      <c r="C158" t="s">
        <v>648</v>
      </c>
      <c r="D158" s="5">
        <v>-186000000000</v>
      </c>
      <c r="G158" s="5">
        <v>70000000000</v>
      </c>
    </row>
    <row r="159" spans="2:26" ht="15.5" x14ac:dyDescent="0.35">
      <c r="C159" t="s">
        <v>649</v>
      </c>
      <c r="D159" s="5">
        <v>-14246000000</v>
      </c>
      <c r="E159" s="5">
        <v>-394901000000</v>
      </c>
      <c r="I159" s="5">
        <v>-394901000000</v>
      </c>
    </row>
    <row r="160" spans="2:26" ht="15.5" x14ac:dyDescent="0.35">
      <c r="C160" t="s">
        <v>365</v>
      </c>
      <c r="N160" s="5">
        <v>10065000000</v>
      </c>
      <c r="O160" s="5">
        <v>-186000000000</v>
      </c>
    </row>
    <row r="161" spans="3:26" ht="15.5" x14ac:dyDescent="0.35">
      <c r="C161" t="s">
        <v>650</v>
      </c>
    </row>
    <row r="162" spans="3:26" ht="15.5" x14ac:dyDescent="0.35">
      <c r="C162" t="s">
        <v>651</v>
      </c>
      <c r="W162" s="5">
        <v>-13888000000</v>
      </c>
    </row>
    <row r="163" spans="3:26" ht="15.5" x14ac:dyDescent="0.35">
      <c r="C163" t="s">
        <v>652</v>
      </c>
    </row>
    <row r="164" spans="3:26" ht="15.5" x14ac:dyDescent="0.35">
      <c r="C164" t="s">
        <v>653</v>
      </c>
      <c r="E164" s="5">
        <v>580376000000</v>
      </c>
      <c r="I164" s="5">
        <v>580376000000</v>
      </c>
      <c r="R164" s="5">
        <v>-973000000</v>
      </c>
    </row>
    <row r="165" spans="3:26" ht="15.5" x14ac:dyDescent="0.35">
      <c r="C165" t="s">
        <v>654</v>
      </c>
      <c r="P165" s="5">
        <v>-168269000000</v>
      </c>
      <c r="Q165" s="5">
        <v>-75213000000</v>
      </c>
      <c r="R165" s="5">
        <v>-58000000000</v>
      </c>
      <c r="S165" s="5">
        <v>-1813000000</v>
      </c>
    </row>
    <row r="166" spans="3:26" ht="15.5" x14ac:dyDescent="0.35">
      <c r="C166" t="s">
        <v>655</v>
      </c>
      <c r="Q166" s="5">
        <v>12025000000</v>
      </c>
      <c r="R166" s="5">
        <v>1527000000</v>
      </c>
      <c r="S166" s="5">
        <v>7243000000</v>
      </c>
      <c r="X166" s="5">
        <v>-319467000000</v>
      </c>
      <c r="Z166" s="5">
        <v>761130000000</v>
      </c>
    </row>
    <row r="167" spans="3:26" ht="15.5" x14ac:dyDescent="0.35">
      <c r="C167" t="s">
        <v>656</v>
      </c>
    </row>
    <row r="168" spans="3:26" ht="15.5" x14ac:dyDescent="0.35">
      <c r="C168" t="s">
        <v>657</v>
      </c>
    </row>
    <row r="169" spans="3:26" ht="15.5" x14ac:dyDescent="0.35">
      <c r="C169" t="s">
        <v>627</v>
      </c>
      <c r="R169" s="5">
        <v>9000000000</v>
      </c>
      <c r="S169" s="5">
        <v>18000000000</v>
      </c>
      <c r="T169" s="5">
        <v>7285000000</v>
      </c>
      <c r="U169" s="5">
        <v>930000000</v>
      </c>
      <c r="V169" s="5">
        <v>7361000000</v>
      </c>
    </row>
    <row r="170" spans="3:26" ht="15.5" x14ac:dyDescent="0.35">
      <c r="C170" t="s">
        <v>168</v>
      </c>
      <c r="D170" s="5">
        <v>-63786000000</v>
      </c>
      <c r="E170" s="5">
        <v>-576113000000</v>
      </c>
      <c r="F170" s="5">
        <v>-37365000000</v>
      </c>
      <c r="G170" s="5">
        <v>-21713000000</v>
      </c>
      <c r="I170" s="5">
        <v>-683802000000</v>
      </c>
      <c r="J170" s="5">
        <v>-842964000000</v>
      </c>
      <c r="K170" s="5">
        <v>-689716000000</v>
      </c>
      <c r="L170" s="5">
        <v>-730020000000</v>
      </c>
      <c r="M170" s="5">
        <v>-652438000000</v>
      </c>
      <c r="N170" s="5">
        <v>-588636000000</v>
      </c>
      <c r="O170" s="5">
        <v>-570604000000</v>
      </c>
      <c r="P170" s="5">
        <v>-648614000000</v>
      </c>
      <c r="Q170" s="5">
        <v>-572660000000</v>
      </c>
      <c r="R170" s="5">
        <v>-833757000000</v>
      </c>
      <c r="S170" s="5">
        <v>-1420345000000</v>
      </c>
      <c r="T170" s="5">
        <v>-1288686000000</v>
      </c>
      <c r="U170" s="5">
        <v>-703309000000</v>
      </c>
      <c r="V170" s="5">
        <v>-269720000000</v>
      </c>
      <c r="W170" s="5">
        <v>-86948000000</v>
      </c>
      <c r="X170" s="5">
        <v>-174346000000</v>
      </c>
      <c r="Y170" s="5">
        <v>-210025000000</v>
      </c>
      <c r="Z170" s="5">
        <v>-306558000000</v>
      </c>
    </row>
    <row r="171" spans="3:26" ht="15.5" x14ac:dyDescent="0.35">
      <c r="C171" t="s">
        <v>658</v>
      </c>
      <c r="M171" s="5">
        <v>80000000000</v>
      </c>
      <c r="N171" s="5">
        <v>115240000000</v>
      </c>
      <c r="P171" s="5">
        <v>-391252000000</v>
      </c>
      <c r="R171" s="5">
        <v>-94219000000</v>
      </c>
      <c r="T171" s="5">
        <v>-55425000000</v>
      </c>
      <c r="X171" s="5">
        <v>149265000000</v>
      </c>
      <c r="Y171" s="5">
        <v>-20400000000</v>
      </c>
      <c r="Z171" s="5">
        <v>-841904000000</v>
      </c>
    </row>
    <row r="172" spans="3:26" ht="15.5" x14ac:dyDescent="0.35">
      <c r="C172" t="s">
        <v>172</v>
      </c>
    </row>
    <row r="173" spans="3:26" ht="15.5" x14ac:dyDescent="0.35">
      <c r="C173" t="s">
        <v>659</v>
      </c>
      <c r="D173" s="5">
        <v>3927000000</v>
      </c>
      <c r="F173" s="5">
        <v>1034000000</v>
      </c>
      <c r="G173" s="5">
        <v>-1034000000</v>
      </c>
      <c r="I173" s="5">
        <v>1034000000</v>
      </c>
      <c r="J173" s="5">
        <v>1995000000</v>
      </c>
      <c r="K173" s="5">
        <v>8570000000</v>
      </c>
      <c r="L173" s="5">
        <v>2351000000</v>
      </c>
      <c r="M173" s="5">
        <v>12187000000</v>
      </c>
      <c r="N173" s="5">
        <v>6400000000</v>
      </c>
      <c r="O173" s="5">
        <v>7968000000</v>
      </c>
      <c r="P173" s="5">
        <v>31428000000</v>
      </c>
      <c r="Q173" s="5">
        <v>7731000000</v>
      </c>
      <c r="R173" s="5">
        <v>75351000000</v>
      </c>
      <c r="S173" s="5">
        <v>6438000000</v>
      </c>
      <c r="T173" s="5">
        <v>3143000000</v>
      </c>
      <c r="U173" s="5">
        <v>8890000000</v>
      </c>
      <c r="V173" s="5">
        <v>11860000000</v>
      </c>
      <c r="W173" s="5">
        <v>4140000000</v>
      </c>
      <c r="X173" s="5">
        <v>3797000000</v>
      </c>
      <c r="Y173" s="5">
        <v>7964000000</v>
      </c>
      <c r="Z173" s="5">
        <v>6680000000</v>
      </c>
    </row>
    <row r="174" spans="3:26" ht="15.5" x14ac:dyDescent="0.35">
      <c r="C174" t="s">
        <v>660</v>
      </c>
      <c r="F174" s="5">
        <v>-1034000000</v>
      </c>
      <c r="G174" s="5">
        <v>1034000000</v>
      </c>
      <c r="V174" s="5">
        <v>348839000000</v>
      </c>
      <c r="X174" s="5">
        <v>2000000000</v>
      </c>
    </row>
    <row r="175" spans="3:26" ht="15.5" x14ac:dyDescent="0.35">
      <c r="C175" t="s">
        <v>661</v>
      </c>
      <c r="R175" s="5">
        <v>2431000000</v>
      </c>
      <c r="S175" s="5">
        <v>55387000000</v>
      </c>
      <c r="T175" s="5">
        <v>-474227000000</v>
      </c>
      <c r="U175" s="5">
        <v>-17888000000</v>
      </c>
      <c r="V175" s="5">
        <v>81267000000</v>
      </c>
      <c r="W175" s="5">
        <v>89938000000</v>
      </c>
      <c r="X175" s="5">
        <v>-9224000000</v>
      </c>
      <c r="Y175" s="5">
        <v>-24086000000</v>
      </c>
      <c r="Z175" s="5">
        <v>-3095000000</v>
      </c>
    </row>
    <row r="176" spans="3:26" ht="15.5" x14ac:dyDescent="0.35">
      <c r="C176" t="s">
        <v>662</v>
      </c>
    </row>
    <row r="177" spans="3:26" ht="15.5" x14ac:dyDescent="0.35">
      <c r="C177" t="s">
        <v>530</v>
      </c>
      <c r="D177" s="5">
        <v>-9416000000</v>
      </c>
      <c r="E177" s="5">
        <v>-39689000000</v>
      </c>
      <c r="F177" s="5">
        <v>27242000000</v>
      </c>
      <c r="G177" s="5">
        <v>-71725000000</v>
      </c>
      <c r="I177" s="5">
        <v>-305481000000</v>
      </c>
      <c r="J177" s="5">
        <v>-496691000000</v>
      </c>
      <c r="K177" s="5">
        <v>-418294000000</v>
      </c>
      <c r="L177" s="5">
        <v>-444867000000</v>
      </c>
      <c r="M177" s="5">
        <v>-96441000000</v>
      </c>
      <c r="N177" s="5">
        <v>-767839000000</v>
      </c>
      <c r="O177" s="5">
        <v>-55667000000</v>
      </c>
      <c r="P177" s="5">
        <v>-24985000000</v>
      </c>
    </row>
    <row r="178" spans="3:26" ht="15.5" x14ac:dyDescent="0.35">
      <c r="C178" t="s">
        <v>185</v>
      </c>
    </row>
    <row r="179" spans="3:26" ht="15.5" x14ac:dyDescent="0.35">
      <c r="C179" t="s">
        <v>186</v>
      </c>
      <c r="D179" s="5">
        <v>-103195000000</v>
      </c>
      <c r="E179" s="5">
        <v>-61513000000</v>
      </c>
      <c r="F179" s="5">
        <v>7722000000</v>
      </c>
      <c r="G179" s="5">
        <v>-75808000000</v>
      </c>
      <c r="I179" s="5">
        <v>-248406000000</v>
      </c>
      <c r="J179" s="5">
        <v>744116000000</v>
      </c>
      <c r="K179" s="5">
        <v>49855000000</v>
      </c>
      <c r="L179" s="5">
        <v>-1386216000000</v>
      </c>
      <c r="M179" s="5">
        <v>-1704919000000</v>
      </c>
      <c r="N179" s="5">
        <v>101738000000</v>
      </c>
      <c r="O179" s="5">
        <v>-481111000000</v>
      </c>
      <c r="P179" s="5">
        <v>-131119000000</v>
      </c>
      <c r="Q179" s="5">
        <v>-1501353000000</v>
      </c>
      <c r="R179" s="5">
        <v>-1668661000000</v>
      </c>
      <c r="S179" s="5">
        <v>-919099000000</v>
      </c>
      <c r="T179" s="5">
        <v>2194815000000</v>
      </c>
      <c r="U179" s="5">
        <v>-1592602000000</v>
      </c>
      <c r="V179" s="5">
        <v>-508942000000</v>
      </c>
      <c r="W179" s="5">
        <v>-564726000000</v>
      </c>
      <c r="X179" s="5">
        <v>-131895000000</v>
      </c>
      <c r="Y179" s="5">
        <v>-68609000000</v>
      </c>
      <c r="Z179" s="5">
        <v>-58817000000</v>
      </c>
    </row>
    <row r="180" spans="3:26" ht="15.5" x14ac:dyDescent="0.35">
      <c r="C180" t="s">
        <v>663</v>
      </c>
      <c r="D180" s="5">
        <v>-36403000000</v>
      </c>
      <c r="E180" s="5">
        <v>-16876000000</v>
      </c>
      <c r="F180" s="5">
        <v>-36260000000</v>
      </c>
      <c r="G180" s="5">
        <v>-45300000000</v>
      </c>
      <c r="I180" s="5">
        <v>-171404000000</v>
      </c>
      <c r="J180" s="5">
        <v>-582779000000</v>
      </c>
      <c r="K180" s="5">
        <v>-77863000000</v>
      </c>
      <c r="L180" s="5">
        <v>-191353000000</v>
      </c>
      <c r="M180" s="5">
        <v>-236690000000</v>
      </c>
      <c r="N180" s="5">
        <v>-164362000000</v>
      </c>
      <c r="O180" s="5">
        <v>-583410000000</v>
      </c>
      <c r="P180" s="5">
        <v>-16439000000</v>
      </c>
      <c r="Q180" s="5">
        <v>-683200000000</v>
      </c>
      <c r="R180" s="5">
        <v>-10000000000</v>
      </c>
      <c r="S180" s="5">
        <v>39792000000</v>
      </c>
      <c r="T180" s="5">
        <v>-50270000000</v>
      </c>
      <c r="U180" s="5">
        <v>297000000</v>
      </c>
      <c r="V180" s="5">
        <v>-69035000000</v>
      </c>
      <c r="W180" s="5">
        <v>-165562000000</v>
      </c>
      <c r="X180" s="5">
        <v>42431000000</v>
      </c>
      <c r="Y180" s="5">
        <v>25358000000</v>
      </c>
      <c r="Z180" s="5">
        <v>242575000000</v>
      </c>
    </row>
    <row r="181" spans="3:26" ht="15.5" x14ac:dyDescent="0.35">
      <c r="C181" t="s">
        <v>480</v>
      </c>
      <c r="D181" s="5">
        <v>-57215000000</v>
      </c>
      <c r="E181" s="5">
        <v>-75442000000</v>
      </c>
      <c r="F181" s="5">
        <v>-27172000000</v>
      </c>
      <c r="G181" s="5">
        <v>-57246000000</v>
      </c>
      <c r="I181" s="5">
        <v>-216959000000</v>
      </c>
    </row>
    <row r="182" spans="3:26" ht="15.5" x14ac:dyDescent="0.35">
      <c r="C182" t="s">
        <v>664</v>
      </c>
    </row>
    <row r="183" spans="3:26" ht="15.5" x14ac:dyDescent="0.35">
      <c r="C183" t="s">
        <v>665</v>
      </c>
      <c r="E183" s="5">
        <v>100000000000</v>
      </c>
      <c r="I183" s="5">
        <v>100000000000</v>
      </c>
      <c r="J183" s="5">
        <v>365000000000</v>
      </c>
      <c r="K183" s="5">
        <v>150000000000</v>
      </c>
    </row>
    <row r="184" spans="3:26" ht="15.5" x14ac:dyDescent="0.35">
      <c r="C184" t="s">
        <v>383</v>
      </c>
      <c r="J184" s="5">
        <v>528588000000</v>
      </c>
      <c r="K184" s="5">
        <v>87100000000</v>
      </c>
      <c r="L184" s="5">
        <v>71796000000</v>
      </c>
      <c r="M184" s="5">
        <v>50000000000</v>
      </c>
      <c r="N184" s="5">
        <v>240000000000</v>
      </c>
      <c r="O184" s="5">
        <v>600000000000</v>
      </c>
      <c r="P184" s="5">
        <v>750000000000</v>
      </c>
      <c r="Q184" s="5">
        <v>656512000000</v>
      </c>
    </row>
    <row r="185" spans="3:26" ht="15.5" x14ac:dyDescent="0.35">
      <c r="C185" t="s">
        <v>461</v>
      </c>
      <c r="D185" s="5">
        <v>-9577000000</v>
      </c>
      <c r="E185" s="5">
        <v>8810000000</v>
      </c>
      <c r="F185" s="5">
        <v>-18853000000</v>
      </c>
      <c r="G185" s="5">
        <v>8740000000</v>
      </c>
      <c r="I185" s="5">
        <v>-10043000000</v>
      </c>
    </row>
    <row r="186" spans="3:26" ht="15.5" x14ac:dyDescent="0.35">
      <c r="C186" t="s">
        <v>666</v>
      </c>
      <c r="F186" s="5">
        <v>12002000000</v>
      </c>
      <c r="G186" s="5">
        <v>-12002000000</v>
      </c>
      <c r="J186" s="5">
        <v>11661000000</v>
      </c>
      <c r="K186" s="5">
        <v>3888000000</v>
      </c>
      <c r="L186" s="5">
        <v>-3694000000</v>
      </c>
      <c r="M186" s="5">
        <v>-10149000000</v>
      </c>
      <c r="N186" s="5">
        <v>-85699000000</v>
      </c>
      <c r="O186" s="5">
        <v>-92801000000</v>
      </c>
      <c r="P186" s="5">
        <v>-56183000000</v>
      </c>
      <c r="Q186" s="5">
        <v>-67597000000</v>
      </c>
      <c r="R186" s="5">
        <v>-23445000000</v>
      </c>
      <c r="S186" s="5">
        <v>-4426000000</v>
      </c>
      <c r="T186" s="5">
        <v>-12413000000</v>
      </c>
      <c r="U186" s="5">
        <v>-12896000000</v>
      </c>
      <c r="V186" s="5">
        <v>-10011000000</v>
      </c>
      <c r="W186" s="5">
        <v>-7108000000</v>
      </c>
      <c r="X186" s="5">
        <v>6516000000</v>
      </c>
      <c r="Y186" s="5">
        <v>-1039000000</v>
      </c>
      <c r="Z186" s="5">
        <v>-3983000000</v>
      </c>
    </row>
    <row r="187" spans="3:26" ht="15.5" x14ac:dyDescent="0.35">
      <c r="C187" t="s">
        <v>667</v>
      </c>
      <c r="W187" s="5">
        <v>664068000000</v>
      </c>
      <c r="X187" s="5">
        <v>13448000000</v>
      </c>
    </row>
    <row r="188" spans="3:26" ht="15.5" x14ac:dyDescent="0.35">
      <c r="C188" t="s">
        <v>668</v>
      </c>
      <c r="E188" s="5">
        <v>-100000000000</v>
      </c>
      <c r="F188" s="5">
        <v>100000000000</v>
      </c>
      <c r="M188" s="5">
        <v>-123573000000</v>
      </c>
      <c r="N188" s="5">
        <v>-56325000000</v>
      </c>
      <c r="O188" s="5">
        <v>525000000000</v>
      </c>
      <c r="Q188" s="5">
        <v>3225704000000</v>
      </c>
      <c r="R188" s="5">
        <v>26734000000</v>
      </c>
      <c r="S188" s="5">
        <v>159908000000</v>
      </c>
      <c r="T188" s="5">
        <v>3046458000000</v>
      </c>
      <c r="U188" s="5">
        <v>96345000000</v>
      </c>
    </row>
    <row r="189" spans="3:26" ht="15.5" x14ac:dyDescent="0.35">
      <c r="C189" t="s">
        <v>669</v>
      </c>
      <c r="E189" s="5">
        <v>21995000000</v>
      </c>
      <c r="F189" s="5">
        <v>-21995000000</v>
      </c>
      <c r="J189" s="5">
        <v>-39376000000</v>
      </c>
      <c r="K189" s="5">
        <v>-42308000000</v>
      </c>
      <c r="L189" s="5">
        <v>-1262965000000</v>
      </c>
      <c r="M189" s="5">
        <v>-1262119000000</v>
      </c>
      <c r="N189" s="5">
        <v>-616066000000</v>
      </c>
      <c r="O189" s="5">
        <v>-450613000000</v>
      </c>
      <c r="P189" s="5">
        <v>-188362000000</v>
      </c>
      <c r="Q189" s="5">
        <v>-3376433000000</v>
      </c>
      <c r="R189" s="5">
        <v>-42520000000</v>
      </c>
      <c r="T189" s="5">
        <v>-436335000000</v>
      </c>
      <c r="U189" s="5">
        <v>-397341000000</v>
      </c>
      <c r="V189" s="5">
        <v>-43705000000</v>
      </c>
    </row>
    <row r="190" spans="3:26" ht="15.5" x14ac:dyDescent="0.35">
      <c r="C190" t="s">
        <v>190</v>
      </c>
      <c r="E190" s="5">
        <v>-78005000000</v>
      </c>
      <c r="F190" s="5">
        <v>78005000000</v>
      </c>
      <c r="J190" s="5">
        <v>-39376000000</v>
      </c>
      <c r="K190" s="5">
        <v>-42308000000</v>
      </c>
      <c r="L190" s="5">
        <v>-1262965000000</v>
      </c>
      <c r="M190" s="5">
        <v>-1385692000000</v>
      </c>
      <c r="N190" s="5">
        <v>-672391000000</v>
      </c>
      <c r="O190" s="5">
        <v>74387000000</v>
      </c>
      <c r="P190" s="5">
        <v>-188362000000</v>
      </c>
      <c r="Q190" s="5">
        <v>-150729000000</v>
      </c>
      <c r="R190" s="5">
        <v>-15786000000</v>
      </c>
      <c r="S190" s="5">
        <v>159908000000</v>
      </c>
      <c r="T190" s="5">
        <v>2610123000000</v>
      </c>
      <c r="U190" s="5">
        <v>-300996000000</v>
      </c>
      <c r="V190" s="5">
        <v>-43705000000</v>
      </c>
      <c r="W190" s="5">
        <v>664068000000</v>
      </c>
      <c r="X190" s="5">
        <v>13448000000</v>
      </c>
    </row>
    <row r="191" spans="3:26" ht="15.5" x14ac:dyDescent="0.35">
      <c r="C191" t="s">
        <v>201</v>
      </c>
      <c r="W191" s="5">
        <v>-1281301000000</v>
      </c>
      <c r="Y191" s="5">
        <v>-3525000000</v>
      </c>
      <c r="Z191" s="5">
        <v>-220000000000</v>
      </c>
    </row>
    <row r="192" spans="3:26" ht="15.5" x14ac:dyDescent="0.35">
      <c r="C192" t="s">
        <v>207</v>
      </c>
    </row>
    <row r="193" spans="2:26" ht="15.5" x14ac:dyDescent="0.35">
      <c r="C193" t="s">
        <v>378</v>
      </c>
      <c r="N193" s="5">
        <v>661500000000</v>
      </c>
    </row>
    <row r="194" spans="2:26" ht="15.5" x14ac:dyDescent="0.35">
      <c r="C194" t="s">
        <v>670</v>
      </c>
      <c r="R194" s="5">
        <v>31000000</v>
      </c>
      <c r="T194" s="5">
        <v>311817000000</v>
      </c>
      <c r="U194" s="5">
        <v>164487000000</v>
      </c>
      <c r="V194" s="5">
        <v>64792000000</v>
      </c>
      <c r="W194" s="5">
        <v>30201000000</v>
      </c>
    </row>
    <row r="195" spans="2:26" ht="15.5" x14ac:dyDescent="0.35">
      <c r="C195" t="s">
        <v>439</v>
      </c>
      <c r="K195" s="5">
        <v>-70962000000</v>
      </c>
      <c r="M195" s="5">
        <v>-120398000000</v>
      </c>
      <c r="O195" s="5">
        <v>-214141000000</v>
      </c>
      <c r="P195" s="5">
        <v>-209235000000</v>
      </c>
      <c r="Q195" s="5">
        <v>-592053000000</v>
      </c>
      <c r="R195" s="5">
        <v>-587053000000</v>
      </c>
      <c r="S195" s="5">
        <v>-887878000000</v>
      </c>
      <c r="T195" s="5">
        <v>-605655000000</v>
      </c>
      <c r="U195" s="5">
        <v>-1006854000000</v>
      </c>
      <c r="V195" s="5">
        <v>-488161000000</v>
      </c>
      <c r="W195" s="5">
        <v>-207316000000</v>
      </c>
      <c r="X195" s="5">
        <v>-93996000000</v>
      </c>
      <c r="Y195" s="5">
        <v>-68147000000</v>
      </c>
      <c r="Z195" s="5">
        <v>-68514000000</v>
      </c>
    </row>
    <row r="196" spans="2:26" ht="15.5" x14ac:dyDescent="0.35">
      <c r="C196" t="s">
        <v>671</v>
      </c>
    </row>
    <row r="197" spans="2:26" ht="15.5" x14ac:dyDescent="0.35">
      <c r="C197" t="s">
        <v>672</v>
      </c>
      <c r="G197" s="5">
        <v>30000000000</v>
      </c>
      <c r="I197" s="5">
        <v>50000000000</v>
      </c>
      <c r="J197" s="5">
        <v>461022000000</v>
      </c>
    </row>
    <row r="198" spans="2:26" ht="15.5" x14ac:dyDescent="0.35">
      <c r="C198" t="s">
        <v>673</v>
      </c>
    </row>
    <row r="199" spans="2:26" ht="15.5" x14ac:dyDescent="0.35">
      <c r="C199" t="s">
        <v>674</v>
      </c>
    </row>
    <row r="200" spans="2:26" ht="15.5" x14ac:dyDescent="0.35">
      <c r="C200" t="s">
        <v>490</v>
      </c>
      <c r="M200" s="5">
        <v>-1990000000</v>
      </c>
      <c r="N200" s="5">
        <v>122690000000</v>
      </c>
      <c r="O200" s="5">
        <v>-265146000000</v>
      </c>
      <c r="P200" s="5">
        <v>-410900000000</v>
      </c>
      <c r="Q200" s="5">
        <v>-664286000000</v>
      </c>
      <c r="R200" s="5">
        <v>-1032408000000</v>
      </c>
      <c r="S200" s="5">
        <v>-226495000000</v>
      </c>
      <c r="T200" s="5">
        <v>-58787000000</v>
      </c>
      <c r="U200" s="5">
        <v>-436640000000</v>
      </c>
      <c r="V200" s="5">
        <v>37178000000</v>
      </c>
      <c r="W200" s="5">
        <v>402292000000</v>
      </c>
      <c r="X200" s="5">
        <v>-100294000000</v>
      </c>
      <c r="Y200" s="5">
        <v>-21256000000</v>
      </c>
      <c r="Z200" s="5">
        <v>-8895000000</v>
      </c>
    </row>
    <row r="201" spans="2:26" ht="15.5" x14ac:dyDescent="0.35">
      <c r="C201" t="s">
        <v>215</v>
      </c>
      <c r="D201" s="5">
        <v>-21336000000</v>
      </c>
      <c r="E201" s="5">
        <v>-67051000000</v>
      </c>
      <c r="F201" s="5">
        <v>-63200000000</v>
      </c>
      <c r="G201" s="5">
        <v>-27664000000</v>
      </c>
      <c r="I201" s="5">
        <v>-285817000000</v>
      </c>
      <c r="J201" s="5">
        <v>-125842000000</v>
      </c>
      <c r="K201" s="5">
        <v>179282000000</v>
      </c>
      <c r="L201" s="5">
        <v>19537000000</v>
      </c>
      <c r="M201" s="5">
        <v>346081000000</v>
      </c>
      <c r="N201" s="5">
        <v>309326000000</v>
      </c>
      <c r="O201" s="5">
        <v>-89378000000</v>
      </c>
      <c r="P201" s="5">
        <v>251262000000</v>
      </c>
      <c r="Q201" s="5">
        <v>-30189000000</v>
      </c>
      <c r="R201" s="5">
        <v>100718000000</v>
      </c>
      <c r="S201" s="5">
        <v>-733545000000</v>
      </c>
      <c r="T201" s="5">
        <v>557240000000</v>
      </c>
      <c r="U201" s="5">
        <v>46346000000</v>
      </c>
      <c r="V201" s="5">
        <v>-308815000000</v>
      </c>
      <c r="W201" s="5">
        <v>-243179000000</v>
      </c>
      <c r="X201" s="5">
        <v>-38068000000</v>
      </c>
      <c r="Y201" s="5">
        <v>-122462000000</v>
      </c>
      <c r="Z201" s="5">
        <v>-394053000000</v>
      </c>
    </row>
    <row r="202" spans="2:26" ht="15.5" x14ac:dyDescent="0.35">
      <c r="C202" t="s">
        <v>216</v>
      </c>
      <c r="D202" s="5">
        <v>1075527000000</v>
      </c>
      <c r="I202" s="5">
        <v>1361344000000</v>
      </c>
      <c r="J202" s="5">
        <v>1487186000000</v>
      </c>
      <c r="K202" s="5">
        <v>1307904000000</v>
      </c>
      <c r="L202" s="5">
        <v>1288367000000</v>
      </c>
      <c r="M202" s="5">
        <v>940195000000</v>
      </c>
      <c r="N202" s="5">
        <v>630869000000</v>
      </c>
      <c r="O202" s="5">
        <v>720247000000</v>
      </c>
      <c r="P202" s="5">
        <v>468985000000</v>
      </c>
      <c r="Q202" s="5">
        <v>499174000000</v>
      </c>
      <c r="R202" s="5">
        <v>398456000000</v>
      </c>
      <c r="S202" s="5">
        <v>1132001000000</v>
      </c>
      <c r="T202" s="5">
        <v>574761000000</v>
      </c>
      <c r="U202" s="5">
        <v>528415000000</v>
      </c>
      <c r="V202" s="5">
        <v>837230000000</v>
      </c>
      <c r="W202" s="5">
        <v>1080409000000</v>
      </c>
      <c r="X202" s="5">
        <v>1118477000000</v>
      </c>
      <c r="Y202" s="5">
        <v>1240939000000</v>
      </c>
      <c r="Z202" s="5">
        <v>1634992000000</v>
      </c>
    </row>
    <row r="203" spans="2:26" ht="15.5" x14ac:dyDescent="0.35">
      <c r="C203" t="s">
        <v>220</v>
      </c>
      <c r="D203" s="5">
        <v>1054191000000</v>
      </c>
      <c r="E203" s="5">
        <v>-67051000000</v>
      </c>
      <c r="F203" s="5">
        <v>-63200000000</v>
      </c>
      <c r="G203" s="5">
        <v>-27664000000</v>
      </c>
      <c r="I203" s="5">
        <v>1075527000000</v>
      </c>
      <c r="J203" s="5">
        <v>1361344000000</v>
      </c>
      <c r="K203" s="5">
        <v>1487186000000</v>
      </c>
      <c r="L203" s="5">
        <v>1307904000000</v>
      </c>
      <c r="M203" s="5">
        <v>1286276000000</v>
      </c>
      <c r="N203" s="5">
        <v>940195000000</v>
      </c>
      <c r="O203" s="5">
        <v>630869000000</v>
      </c>
      <c r="P203" s="5">
        <v>720247000000</v>
      </c>
      <c r="Q203" s="5">
        <v>468985000000</v>
      </c>
      <c r="R203" s="5">
        <v>499174000000</v>
      </c>
      <c r="S203" s="5">
        <v>398456000000</v>
      </c>
      <c r="T203" s="5">
        <v>1132001000000</v>
      </c>
      <c r="U203" s="5">
        <v>574761000000</v>
      </c>
      <c r="V203" s="5">
        <v>528415000000</v>
      </c>
      <c r="W203" s="5">
        <v>837230000000</v>
      </c>
      <c r="X203" s="5">
        <v>1080409000000</v>
      </c>
      <c r="Y203" s="5">
        <v>1118477000000</v>
      </c>
      <c r="Z203" s="5">
        <v>1240939000000</v>
      </c>
    </row>
    <row r="205" spans="2:26" ht="15.5" x14ac:dyDescent="0.35">
      <c r="B205" t="s">
        <v>221</v>
      </c>
      <c r="C205" t="s">
        <v>11</v>
      </c>
      <c r="D205" s="5">
        <v>15050000000</v>
      </c>
      <c r="E205" s="5">
        <v>15050000000</v>
      </c>
      <c r="F205" s="5">
        <v>15050000000</v>
      </c>
      <c r="G205" s="5">
        <v>15050000000</v>
      </c>
      <c r="I205" s="5">
        <v>15050000000</v>
      </c>
      <c r="J205" s="5">
        <v>15050000000</v>
      </c>
      <c r="K205" s="5">
        <v>15050000000</v>
      </c>
      <c r="L205" s="5">
        <v>15050000000</v>
      </c>
      <c r="M205" s="5">
        <v>15050000000</v>
      </c>
      <c r="N205" s="5">
        <v>15050000000</v>
      </c>
      <c r="O205" s="5">
        <v>14280000000</v>
      </c>
      <c r="P205" s="5">
        <v>14280000000</v>
      </c>
      <c r="Q205" s="5">
        <v>14280000000</v>
      </c>
      <c r="R205" s="5">
        <v>14280000000</v>
      </c>
      <c r="S205" s="5">
        <v>14280000000</v>
      </c>
      <c r="T205" s="5">
        <v>14280000000</v>
      </c>
      <c r="U205" s="5">
        <v>14100000000</v>
      </c>
      <c r="V205" s="5">
        <v>13960000000</v>
      </c>
      <c r="W205" s="5">
        <v>13850000000</v>
      </c>
      <c r="X205" s="5">
        <v>13770000000</v>
      </c>
      <c r="Y205" s="5">
        <v>13750000000</v>
      </c>
      <c r="Z205" s="5">
        <v>13750000000</v>
      </c>
    </row>
    <row r="206" spans="2:26" ht="15.5" x14ac:dyDescent="0.35">
      <c r="C206" t="s">
        <v>222</v>
      </c>
      <c r="D206" s="6">
        <v>25.99</v>
      </c>
      <c r="E206" s="6">
        <v>37.729999999999997</v>
      </c>
      <c r="F206" s="6">
        <v>7.85</v>
      </c>
      <c r="G206" s="6">
        <v>12.73</v>
      </c>
    </row>
    <row r="207" spans="2:26" ht="15.5" x14ac:dyDescent="0.35">
      <c r="C207" t="s">
        <v>223</v>
      </c>
      <c r="D207" s="6">
        <v>7.93</v>
      </c>
      <c r="E207" s="6">
        <v>6.94</v>
      </c>
      <c r="F207" s="6">
        <v>38.22</v>
      </c>
      <c r="G207" s="6">
        <v>19.170000000000002</v>
      </c>
    </row>
    <row r="208" spans="2:26" ht="15.5" x14ac:dyDescent="0.35">
      <c r="C208" t="s">
        <v>72</v>
      </c>
      <c r="D208" s="6">
        <v>1.65</v>
      </c>
      <c r="E208" s="6">
        <v>2.2599999999999998</v>
      </c>
      <c r="F208" s="6">
        <v>2.5299999999999998</v>
      </c>
      <c r="G208" s="6">
        <v>2.0099999999999998</v>
      </c>
    </row>
    <row r="209" spans="3:7" ht="15.5" x14ac:dyDescent="0.35">
      <c r="C209" t="s">
        <v>224</v>
      </c>
      <c r="D209" s="5">
        <v>585000000000</v>
      </c>
      <c r="E209" s="5">
        <v>591140000000</v>
      </c>
      <c r="F209" s="5">
        <v>412910000000</v>
      </c>
      <c r="G209" s="5">
        <v>486310000000</v>
      </c>
    </row>
    <row r="210" spans="3:7" ht="15.5" x14ac:dyDescent="0.35">
      <c r="C210" t="s">
        <v>225</v>
      </c>
      <c r="D210" s="6">
        <v>1.54E-2</v>
      </c>
      <c r="E210" s="6">
        <v>2.2799999999999997E-2</v>
      </c>
      <c r="F210" s="6">
        <v>4.6999999999999993E-3</v>
      </c>
      <c r="G210" s="6">
        <v>7.6E-3</v>
      </c>
    </row>
    <row r="211" spans="3:7" ht="15.5" x14ac:dyDescent="0.35">
      <c r="C211" t="s">
        <v>226</v>
      </c>
      <c r="D211" s="6">
        <v>1.7600000000000001E-2</v>
      </c>
      <c r="E211" s="6">
        <v>2.6000000000000002E-2</v>
      </c>
      <c r="F211" s="6">
        <v>5.3E-3</v>
      </c>
      <c r="G211" s="6">
        <v>8.6E-3</v>
      </c>
    </row>
    <row r="212" spans="3:7" ht="15.5" x14ac:dyDescent="0.35">
      <c r="C212" t="s">
        <v>227</v>
      </c>
      <c r="D212" s="6">
        <v>1.5800000000000002E-2</v>
      </c>
      <c r="E212" s="6">
        <v>1.2800000000000001E-2</v>
      </c>
      <c r="F212" s="6">
        <v>8.8999999999999999E-3</v>
      </c>
      <c r="G212" s="6">
        <v>1.1899999999999999E-2</v>
      </c>
    </row>
    <row r="213" spans="3:7" ht="15.5" x14ac:dyDescent="0.35">
      <c r="C213" t="s">
        <v>228</v>
      </c>
      <c r="D213" s="6">
        <v>7.33</v>
      </c>
      <c r="E213" s="6">
        <v>4.9800000000000004</v>
      </c>
      <c r="F213" s="6">
        <v>2.67</v>
      </c>
      <c r="G213" s="6">
        <v>3.53</v>
      </c>
    </row>
    <row r="214" spans="3:7" ht="15.5" x14ac:dyDescent="0.35">
      <c r="C214" t="s">
        <v>229</v>
      </c>
      <c r="D214" s="5">
        <v>23426000000000</v>
      </c>
      <c r="E214" s="5">
        <v>23018000000000</v>
      </c>
      <c r="F214" s="5">
        <v>23426000000000</v>
      </c>
      <c r="G214" s="5">
        <v>23300000000000</v>
      </c>
    </row>
    <row r="215" spans="3:7" ht="15.5" x14ac:dyDescent="0.35">
      <c r="C215" t="s">
        <v>230</v>
      </c>
      <c r="D215" s="6">
        <v>0.14000000000000001</v>
      </c>
      <c r="E215" s="6">
        <v>0.18</v>
      </c>
      <c r="F215" s="6">
        <v>0.2</v>
      </c>
      <c r="G215" s="6">
        <v>0.17</v>
      </c>
    </row>
    <row r="216" spans="3:7" ht="15.5" x14ac:dyDescent="0.35">
      <c r="C216" t="s">
        <v>231</v>
      </c>
      <c r="D216" s="6">
        <v>1475.79</v>
      </c>
      <c r="E216" s="5">
        <v>1451</v>
      </c>
      <c r="F216" s="6">
        <v>1479.9</v>
      </c>
      <c r="G216" s="6">
        <v>1472.09</v>
      </c>
    </row>
    <row r="217" spans="3:7" ht="15.5" x14ac:dyDescent="0.35">
      <c r="C217" t="s">
        <v>232</v>
      </c>
      <c r="D217" s="6">
        <v>0.15</v>
      </c>
      <c r="E217" s="6">
        <v>0.19</v>
      </c>
      <c r="F217" s="6">
        <v>0.21</v>
      </c>
      <c r="G217" s="6">
        <v>0.17</v>
      </c>
    </row>
    <row r="218" spans="3:7" ht="15.5" x14ac:dyDescent="0.35">
      <c r="C218" t="s">
        <v>233</v>
      </c>
      <c r="D218" s="6">
        <v>1413.64</v>
      </c>
      <c r="E218" s="6">
        <v>1388.86</v>
      </c>
      <c r="F218" s="6">
        <v>1417.76</v>
      </c>
      <c r="G218" s="6">
        <v>1395.9</v>
      </c>
    </row>
    <row r="219" spans="3:7" ht="15.5" x14ac:dyDescent="0.35">
      <c r="C219" t="s">
        <v>234</v>
      </c>
      <c r="D219" s="5">
        <v>975000000000</v>
      </c>
      <c r="E219" s="5">
        <v>1014000000000</v>
      </c>
      <c r="F219" s="5">
        <v>1003000000000</v>
      </c>
      <c r="G219" s="5">
        <v>1047000000000</v>
      </c>
    </row>
    <row r="220" spans="3:7" ht="15.5" x14ac:dyDescent="0.35">
      <c r="C220" t="s">
        <v>235</v>
      </c>
      <c r="D220" s="5">
        <v>344000000000</v>
      </c>
      <c r="E220" s="5">
        <v>401000000000</v>
      </c>
      <c r="F220" s="5">
        <v>456000000000</v>
      </c>
      <c r="G220" s="5">
        <v>414000000000</v>
      </c>
    </row>
    <row r="221" spans="3:7" ht="15.5" x14ac:dyDescent="0.35">
      <c r="C221" t="s">
        <v>236</v>
      </c>
      <c r="D221" s="5">
        <v>22210000000000</v>
      </c>
      <c r="E221" s="5">
        <v>21837000000000</v>
      </c>
      <c r="F221" s="5">
        <v>22272000000000</v>
      </c>
      <c r="G221" s="5">
        <v>22155000000000</v>
      </c>
    </row>
    <row r="222" spans="3:7" ht="15.5" x14ac:dyDescent="0.35">
      <c r="C222" t="s">
        <v>23</v>
      </c>
      <c r="D222" s="5">
        <v>1319000000000</v>
      </c>
      <c r="E222" s="5">
        <v>1415000000000</v>
      </c>
      <c r="F222" s="5">
        <v>1459000000000</v>
      </c>
      <c r="G222" s="5">
        <v>1462000000000</v>
      </c>
    </row>
    <row r="223" spans="3:7" ht="15.5" x14ac:dyDescent="0.35">
      <c r="C223" t="s">
        <v>20</v>
      </c>
      <c r="D223" s="5">
        <v>265000000000</v>
      </c>
      <c r="E223" s="5">
        <v>340000000000</v>
      </c>
      <c r="F223" s="5">
        <v>317000000000</v>
      </c>
      <c r="G223" s="5">
        <v>256000000000</v>
      </c>
    </row>
    <row r="224" spans="3:7" ht="15.5" x14ac:dyDescent="0.35">
      <c r="C224" t="s">
        <v>237</v>
      </c>
      <c r="D224" s="5">
        <v>9686000000000</v>
      </c>
      <c r="E224" s="5">
        <v>9444000000000</v>
      </c>
      <c r="F224" s="5">
        <v>9762000000000</v>
      </c>
      <c r="G224" s="5">
        <v>9776000000000</v>
      </c>
    </row>
    <row r="225" spans="3:26" ht="15.5" x14ac:dyDescent="0.35">
      <c r="C225" t="s">
        <v>238</v>
      </c>
      <c r="D225" s="5">
        <v>312000000000</v>
      </c>
      <c r="E225" s="5">
        <v>515000000000</v>
      </c>
      <c r="F225" s="5">
        <v>-68000000000</v>
      </c>
      <c r="G225" s="5">
        <v>187000000000</v>
      </c>
    </row>
    <row r="226" spans="3:26" ht="15.5" x14ac:dyDescent="0.35">
      <c r="C226" t="s">
        <v>239</v>
      </c>
      <c r="D226" s="5">
        <v>-73000000000</v>
      </c>
      <c r="E226" s="5">
        <v>-616000000000</v>
      </c>
      <c r="F226" s="5">
        <v>-10000000000</v>
      </c>
      <c r="G226" s="5">
        <v>-93000000000</v>
      </c>
    </row>
    <row r="227" spans="3:26" ht="15.5" x14ac:dyDescent="0.35">
      <c r="C227" t="s">
        <v>12</v>
      </c>
      <c r="D227" s="5">
        <v>239000000000</v>
      </c>
      <c r="E227" s="5">
        <v>-101000000000</v>
      </c>
      <c r="F227" s="5">
        <v>-78000000000</v>
      </c>
      <c r="G227" s="5">
        <v>93000000000</v>
      </c>
    </row>
    <row r="228" spans="3:26" ht="15.5" x14ac:dyDescent="0.35">
      <c r="C228" t="s">
        <v>15</v>
      </c>
      <c r="D228" s="6">
        <v>15.88</v>
      </c>
      <c r="E228" s="6">
        <v>-6.73</v>
      </c>
      <c r="F228" s="6">
        <v>-5.19</v>
      </c>
      <c r="G228" s="6">
        <v>6.19</v>
      </c>
    </row>
    <row r="229" spans="3:26" ht="15.5" x14ac:dyDescent="0.35">
      <c r="C229" t="s">
        <v>57</v>
      </c>
      <c r="I229" s="6">
        <v>87.81</v>
      </c>
      <c r="J229" s="6">
        <v>71.31</v>
      </c>
      <c r="K229" s="6">
        <v>68.62</v>
      </c>
      <c r="L229" s="6">
        <v>136.63999999999999</v>
      </c>
      <c r="M229" s="6">
        <v>157.97</v>
      </c>
      <c r="N229" s="6">
        <v>116.12</v>
      </c>
      <c r="O229" s="6">
        <v>156.44</v>
      </c>
      <c r="P229" s="6">
        <v>107.27</v>
      </c>
      <c r="Q229" s="6">
        <v>101.8</v>
      </c>
      <c r="R229" s="6">
        <v>95.87</v>
      </c>
      <c r="S229" s="6">
        <v>83.05</v>
      </c>
      <c r="T229" s="6">
        <v>123.42</v>
      </c>
      <c r="U229" s="6">
        <v>119.95</v>
      </c>
      <c r="V229" s="6">
        <v>118.74</v>
      </c>
      <c r="W229" s="6">
        <v>77.290000000000006</v>
      </c>
      <c r="X229" s="6">
        <v>54.03</v>
      </c>
      <c r="Y229" s="6">
        <v>28.85</v>
      </c>
      <c r="Z229" s="5">
        <v>12</v>
      </c>
    </row>
    <row r="230" spans="3:26" ht="15.5" x14ac:dyDescent="0.35">
      <c r="C230" t="s">
        <v>71</v>
      </c>
      <c r="I230" s="6">
        <v>2.98</v>
      </c>
      <c r="J230" s="6">
        <v>3.87</v>
      </c>
      <c r="K230" s="6">
        <v>5.63</v>
      </c>
      <c r="L230" s="6">
        <v>5.42</v>
      </c>
      <c r="M230" s="6">
        <v>5.7</v>
      </c>
      <c r="N230" s="6">
        <v>9.82</v>
      </c>
      <c r="O230" s="6">
        <v>10.42</v>
      </c>
      <c r="P230" s="6">
        <v>6.43</v>
      </c>
      <c r="Q230" s="6">
        <v>12.62</v>
      </c>
      <c r="R230" s="6">
        <v>18.309999999999999</v>
      </c>
      <c r="S230" s="6">
        <v>22.34</v>
      </c>
      <c r="T230" s="6">
        <v>20.58</v>
      </c>
      <c r="U230" s="6">
        <v>21.88</v>
      </c>
      <c r="V230" s="6">
        <v>21.05</v>
      </c>
      <c r="W230" s="6">
        <v>16.95</v>
      </c>
      <c r="X230" s="6">
        <v>17.399999999999999</v>
      </c>
      <c r="Y230" s="6">
        <v>7.28</v>
      </c>
      <c r="Z230" s="6">
        <v>12.83</v>
      </c>
    </row>
    <row r="231" spans="3:26" ht="15.5" x14ac:dyDescent="0.35">
      <c r="C231" t="s">
        <v>74</v>
      </c>
      <c r="I231" s="6">
        <v>0.52</v>
      </c>
      <c r="J231" s="6">
        <v>0.52</v>
      </c>
      <c r="K231" s="6">
        <v>0.75</v>
      </c>
      <c r="L231" s="6">
        <v>1.23</v>
      </c>
      <c r="M231" s="6">
        <v>1.41</v>
      </c>
      <c r="N231" s="6">
        <v>2.16</v>
      </c>
      <c r="O231" s="6">
        <v>2.79</v>
      </c>
      <c r="P231" s="6">
        <v>1.32</v>
      </c>
      <c r="Q231" s="6">
        <v>2.6</v>
      </c>
      <c r="R231" s="6">
        <v>3.72</v>
      </c>
      <c r="S231" s="6">
        <v>4.1100000000000003</v>
      </c>
      <c r="T231" s="6">
        <v>5.44</v>
      </c>
      <c r="U231" s="6">
        <v>5.67</v>
      </c>
      <c r="V231" s="6">
        <v>5.57</v>
      </c>
      <c r="W231" s="6">
        <v>3.37</v>
      </c>
      <c r="X231" s="6">
        <v>2.67</v>
      </c>
      <c r="Y231" s="6">
        <v>0.74</v>
      </c>
      <c r="Z231" s="6">
        <v>0.54</v>
      </c>
    </row>
    <row r="232" spans="3:26" ht="15.5" x14ac:dyDescent="0.35">
      <c r="C232" t="s">
        <v>240</v>
      </c>
      <c r="I232" s="5">
        <v>2313990000000</v>
      </c>
      <c r="J232" s="5">
        <v>2389320000000</v>
      </c>
      <c r="K232" s="5">
        <v>2326010000000</v>
      </c>
      <c r="L232" s="5">
        <v>3726760000000</v>
      </c>
      <c r="M232" s="5">
        <v>4129550000000</v>
      </c>
      <c r="N232" s="5">
        <v>3327340000000</v>
      </c>
      <c r="O232" s="5">
        <v>3713410000000</v>
      </c>
      <c r="P232" s="5">
        <v>3176730000000</v>
      </c>
    </row>
    <row r="233" spans="3:26" ht="15.5" x14ac:dyDescent="0.35">
      <c r="C233" t="s">
        <v>241</v>
      </c>
      <c r="I233" s="6">
        <v>5.3099999999999994E-2</v>
      </c>
      <c r="J233" s="6">
        <v>4.36E-2</v>
      </c>
      <c r="K233" s="6">
        <v>4.5400000000000003E-2</v>
      </c>
      <c r="L233" s="6">
        <v>9.1700000000000004E-2</v>
      </c>
      <c r="M233" s="6">
        <v>0.11130000000000001</v>
      </c>
      <c r="N233" s="6">
        <v>9.2300000000000007E-2</v>
      </c>
      <c r="O233" s="6">
        <v>0.12520000000000001</v>
      </c>
      <c r="P233" s="6">
        <v>9.3699999999999992E-2</v>
      </c>
      <c r="Q233" s="6">
        <v>9.6500000000000002E-2</v>
      </c>
      <c r="R233" s="6">
        <v>9.6099999999999991E-2</v>
      </c>
      <c r="S233" s="6">
        <v>8.1900000000000001E-2</v>
      </c>
      <c r="T233" s="6">
        <v>0.1295</v>
      </c>
      <c r="U233" s="6">
        <v>0.1759</v>
      </c>
      <c r="V233" s="6">
        <v>0.18489999999999998</v>
      </c>
      <c r="W233" s="6">
        <v>0.1216</v>
      </c>
      <c r="X233" s="6">
        <v>9.0800000000000006E-2</v>
      </c>
      <c r="Y233" s="6">
        <v>5.1900000000000002E-2</v>
      </c>
      <c r="Z233" s="6">
        <v>2.06E-2</v>
      </c>
    </row>
    <row r="234" spans="3:26" ht="15.5" x14ac:dyDescent="0.35">
      <c r="C234" t="s">
        <v>242</v>
      </c>
      <c r="I234" s="6">
        <v>6.0499999999999998E-2</v>
      </c>
      <c r="J234" s="6">
        <v>4.99E-2</v>
      </c>
      <c r="K234" s="6">
        <v>5.1500000000000004E-2</v>
      </c>
      <c r="L234" s="6">
        <v>0.1076</v>
      </c>
      <c r="M234" s="6">
        <v>0.14019999999999999</v>
      </c>
      <c r="N234" s="6">
        <v>0.1234</v>
      </c>
      <c r="O234" s="6">
        <v>0.192</v>
      </c>
      <c r="P234" s="6">
        <v>0.1552</v>
      </c>
      <c r="Q234" s="6">
        <v>0.161</v>
      </c>
      <c r="R234" s="6">
        <v>0.1552</v>
      </c>
      <c r="S234" s="6">
        <v>0.13220000000000001</v>
      </c>
      <c r="T234" s="6">
        <v>0.1978</v>
      </c>
      <c r="U234" s="6">
        <v>0.22899999999999998</v>
      </c>
      <c r="V234" s="6">
        <v>0.23469999999999999</v>
      </c>
      <c r="W234" s="6">
        <v>0.17519999999999999</v>
      </c>
      <c r="X234" s="6">
        <v>0.15609999999999999</v>
      </c>
      <c r="Y234" s="6">
        <v>9.2499999999999999E-2</v>
      </c>
      <c r="Z234" s="6">
        <v>3.8699999999999998E-2</v>
      </c>
    </row>
    <row r="235" spans="3:26" ht="15.5" x14ac:dyDescent="0.35">
      <c r="C235" t="s">
        <v>243</v>
      </c>
      <c r="I235" s="6">
        <v>6.0700000000000004E-2</v>
      </c>
      <c r="J235" s="6">
        <v>7.1599999999999997E-2</v>
      </c>
      <c r="K235" s="6">
        <v>7.1599999999999997E-2</v>
      </c>
      <c r="L235" s="6">
        <v>0.15109999999999998</v>
      </c>
      <c r="M235" s="6">
        <v>0.19640000000000002</v>
      </c>
      <c r="N235" s="6">
        <v>0.17379999999999998</v>
      </c>
      <c r="O235" s="6">
        <v>0.21809999999999999</v>
      </c>
      <c r="P235" s="6">
        <v>0.19719999999999999</v>
      </c>
      <c r="Q235" s="6">
        <v>0.22550000000000001</v>
      </c>
      <c r="R235" s="6">
        <v>0.19870000000000002</v>
      </c>
      <c r="S235" s="6">
        <v>0.1678</v>
      </c>
      <c r="T235" s="6">
        <v>0.25120000000000003</v>
      </c>
      <c r="U235" s="6">
        <v>0.32569999999999999</v>
      </c>
      <c r="V235" s="6">
        <v>0.28989999999999999</v>
      </c>
      <c r="W235" s="6">
        <v>0.24030000000000001</v>
      </c>
      <c r="X235" s="6">
        <v>0.20019999999999999</v>
      </c>
      <c r="Y235" s="6">
        <v>9.4800000000000009E-2</v>
      </c>
      <c r="Z235" s="6">
        <v>0.19750000000000001</v>
      </c>
    </row>
    <row r="236" spans="3:26" ht="15.5" x14ac:dyDescent="0.35">
      <c r="C236" t="s">
        <v>244</v>
      </c>
      <c r="I236" s="6">
        <v>4.6399999999999997</v>
      </c>
      <c r="J236" s="6">
        <v>4.92</v>
      </c>
      <c r="K236" s="6">
        <v>7.79</v>
      </c>
      <c r="L236" s="6">
        <v>21.8</v>
      </c>
      <c r="M236" s="6">
        <v>13.11</v>
      </c>
      <c r="N236" s="6">
        <v>6.68</v>
      </c>
      <c r="O236" s="6">
        <v>7.47</v>
      </c>
      <c r="P236" s="6">
        <v>7.77</v>
      </c>
      <c r="Q236" s="6">
        <v>10.25</v>
      </c>
      <c r="R236" s="6">
        <v>12.04</v>
      </c>
      <c r="S236" s="6">
        <v>11.22</v>
      </c>
      <c r="T236" s="6">
        <v>44.71</v>
      </c>
      <c r="U236" s="6">
        <v>62.38</v>
      </c>
      <c r="V236" s="6">
        <v>52.07</v>
      </c>
      <c r="W236" s="6">
        <v>10.3</v>
      </c>
      <c r="X236" s="6">
        <v>5.47</v>
      </c>
      <c r="Y236" s="6">
        <v>2.31</v>
      </c>
      <c r="Z236" s="6">
        <v>2.84</v>
      </c>
    </row>
    <row r="237" spans="3:26" ht="15.5" x14ac:dyDescent="0.35">
      <c r="C237" t="s">
        <v>68</v>
      </c>
      <c r="I237" s="6">
        <v>0.18</v>
      </c>
      <c r="J237" s="6">
        <v>0.19</v>
      </c>
      <c r="K237" s="6">
        <v>0.28999999999999998</v>
      </c>
      <c r="L237" s="6">
        <v>0.57999999999999996</v>
      </c>
      <c r="M237" s="6">
        <v>0.8</v>
      </c>
      <c r="N237" s="6">
        <v>1.21</v>
      </c>
      <c r="O237" s="5">
        <v>2</v>
      </c>
      <c r="P237" s="5">
        <v>1</v>
      </c>
      <c r="Q237" s="6">
        <v>2.0299999999999998</v>
      </c>
      <c r="R237" s="6">
        <v>2.84</v>
      </c>
      <c r="S237" s="6">
        <v>2.95</v>
      </c>
      <c r="T237" s="6">
        <v>4.07</v>
      </c>
      <c r="U237" s="6">
        <v>5.01</v>
      </c>
      <c r="V237" s="6">
        <v>4.9400000000000004</v>
      </c>
      <c r="W237" s="6">
        <v>2.97</v>
      </c>
      <c r="X237" s="6">
        <v>2.72</v>
      </c>
      <c r="Y237" s="6">
        <v>0.67</v>
      </c>
      <c r="Z237" s="6">
        <v>0.5</v>
      </c>
    </row>
    <row r="238" spans="3:26" ht="15.5" x14ac:dyDescent="0.35">
      <c r="C238" t="s">
        <v>65</v>
      </c>
      <c r="I238" s="5">
        <v>1451</v>
      </c>
      <c r="J238" s="6">
        <v>1429.86</v>
      </c>
      <c r="K238" s="6">
        <v>1333.29</v>
      </c>
      <c r="L238" s="6">
        <v>1269.93</v>
      </c>
      <c r="M238" s="6">
        <v>1127.04</v>
      </c>
      <c r="N238" s="6">
        <v>940.75</v>
      </c>
      <c r="O238" s="6">
        <v>814.63</v>
      </c>
      <c r="P238" s="6">
        <v>691.07</v>
      </c>
      <c r="Q238" s="6">
        <v>632.15</v>
      </c>
      <c r="R238" s="6">
        <v>617.69000000000005</v>
      </c>
      <c r="S238" s="6">
        <v>628.03</v>
      </c>
      <c r="T238" s="6">
        <v>623.89</v>
      </c>
      <c r="U238" s="6">
        <v>523.84</v>
      </c>
      <c r="V238" s="6">
        <v>505.8</v>
      </c>
      <c r="W238" s="6">
        <v>441.16</v>
      </c>
      <c r="X238" s="6">
        <v>346.1</v>
      </c>
      <c r="Y238" s="6">
        <v>311.72000000000003</v>
      </c>
      <c r="Z238" s="6">
        <v>310.24</v>
      </c>
    </row>
    <row r="239" spans="3:26" ht="15.5" x14ac:dyDescent="0.35">
      <c r="C239" t="s">
        <v>245</v>
      </c>
      <c r="I239" s="6">
        <v>0.19</v>
      </c>
      <c r="J239" s="6">
        <v>0.2</v>
      </c>
      <c r="K239" s="6">
        <v>0.31</v>
      </c>
      <c r="L239" s="6">
        <v>0.62</v>
      </c>
      <c r="M239" s="6">
        <v>0.86</v>
      </c>
      <c r="N239" s="6">
        <v>1.32</v>
      </c>
      <c r="O239" s="6">
        <v>2.2200000000000002</v>
      </c>
      <c r="P239" s="6">
        <v>1.1299999999999999</v>
      </c>
      <c r="Q239" s="6">
        <v>2.33</v>
      </c>
      <c r="R239" s="6">
        <v>2.98</v>
      </c>
      <c r="S239" s="6">
        <v>3.09</v>
      </c>
      <c r="T239" s="6">
        <v>4.1900000000000004</v>
      </c>
      <c r="U239" s="6">
        <v>5.19</v>
      </c>
      <c r="V239" s="6">
        <v>5.12</v>
      </c>
      <c r="W239" s="6">
        <v>3.47</v>
      </c>
      <c r="X239" s="6">
        <v>3.32</v>
      </c>
      <c r="Y239" s="6">
        <v>0.8</v>
      </c>
      <c r="Z239" s="6">
        <v>0.61</v>
      </c>
    </row>
    <row r="240" spans="3:26" ht="15.5" x14ac:dyDescent="0.35">
      <c r="C240" t="s">
        <v>246</v>
      </c>
      <c r="I240" s="6">
        <v>1388.86</v>
      </c>
      <c r="J240" s="6">
        <v>1353.66</v>
      </c>
      <c r="K240" s="6">
        <v>1257.0999999999999</v>
      </c>
      <c r="L240" s="6">
        <v>1193.74</v>
      </c>
      <c r="M240" s="6">
        <v>1050.8499999999999</v>
      </c>
      <c r="N240" s="6">
        <v>864.55</v>
      </c>
      <c r="O240" s="6">
        <v>734.31</v>
      </c>
      <c r="P240" s="6">
        <v>610.74</v>
      </c>
      <c r="Q240" s="6">
        <v>551.83000000000004</v>
      </c>
      <c r="R240" s="6">
        <v>589.13</v>
      </c>
      <c r="S240" s="6">
        <v>599.47</v>
      </c>
      <c r="T240" s="6">
        <v>606.44000000000005</v>
      </c>
      <c r="U240" s="6">
        <v>506.17</v>
      </c>
      <c r="V240" s="6">
        <v>487.95</v>
      </c>
      <c r="W240" s="6">
        <v>377.58</v>
      </c>
      <c r="X240" s="6">
        <v>283.38</v>
      </c>
      <c r="Y240" s="6">
        <v>263.52999999999997</v>
      </c>
      <c r="Z240" s="6">
        <v>252.3</v>
      </c>
    </row>
    <row r="241" spans="2:26" ht="15.5" x14ac:dyDescent="0.35">
      <c r="C241" t="s">
        <v>247</v>
      </c>
      <c r="I241" s="5">
        <v>1014000000000</v>
      </c>
      <c r="J241" s="5">
        <v>1172000000000</v>
      </c>
      <c r="K241" s="5">
        <v>1071000000000</v>
      </c>
      <c r="L241" s="5">
        <v>1092000000000</v>
      </c>
      <c r="M241" s="5">
        <v>2151000000000</v>
      </c>
      <c r="N241" s="5">
        <v>1904000000000</v>
      </c>
      <c r="O241" s="5">
        <v>1656000000000</v>
      </c>
      <c r="P241" s="5">
        <v>1387000000000</v>
      </c>
      <c r="Q241" s="5">
        <v>320000000000</v>
      </c>
      <c r="R241" s="5">
        <v>3464000000000</v>
      </c>
      <c r="S241" s="5">
        <v>117000000000</v>
      </c>
      <c r="T241" s="5">
        <v>55000000000</v>
      </c>
      <c r="U241" s="5">
        <v>427000000000</v>
      </c>
      <c r="V241" s="5">
        <v>448000000000</v>
      </c>
      <c r="W241" s="5">
        <v>244000000000</v>
      </c>
      <c r="X241" s="5">
        <v>1592000000000</v>
      </c>
      <c r="Y241" s="5">
        <v>271000000000</v>
      </c>
      <c r="Z241" s="5">
        <v>246000000000</v>
      </c>
    </row>
    <row r="242" spans="2:26" ht="15.5" x14ac:dyDescent="0.35">
      <c r="C242" t="s">
        <v>248</v>
      </c>
      <c r="I242" s="5">
        <v>401000000000</v>
      </c>
      <c r="J242" s="5">
        <v>534000000000</v>
      </c>
      <c r="K242" s="5">
        <v>421000000000</v>
      </c>
      <c r="L242" s="5">
        <v>278000000000</v>
      </c>
      <c r="M242" s="5">
        <v>563000000000</v>
      </c>
      <c r="N242" s="5">
        <v>2095000000000</v>
      </c>
      <c r="O242" s="5">
        <v>2877000000000</v>
      </c>
      <c r="P242" s="5">
        <v>3243000000000</v>
      </c>
      <c r="Q242" s="5">
        <v>3500000000000</v>
      </c>
      <c r="R242" s="5">
        <v>329000000000</v>
      </c>
      <c r="S242" s="5">
        <v>3684000000000</v>
      </c>
      <c r="T242" s="5">
        <v>3148000000000</v>
      </c>
      <c r="U242" s="5">
        <v>112000000000</v>
      </c>
      <c r="V242" s="5">
        <v>283000000000</v>
      </c>
      <c r="W242" s="5">
        <v>603000000000</v>
      </c>
      <c r="X242" s="5">
        <v>35000000000</v>
      </c>
      <c r="Y242" s="5">
        <v>1319000000000</v>
      </c>
      <c r="Z242" s="5">
        <v>1523000000000</v>
      </c>
    </row>
    <row r="243" spans="2:26" ht="15.5" x14ac:dyDescent="0.35">
      <c r="C243" t="s">
        <v>25</v>
      </c>
      <c r="I243" s="5">
        <v>1415000000000</v>
      </c>
      <c r="J243" s="5">
        <v>1706000000000</v>
      </c>
      <c r="K243" s="5">
        <v>1492000000000</v>
      </c>
      <c r="L243" s="5">
        <v>1370000000000</v>
      </c>
      <c r="M243" s="5">
        <v>2714000000000</v>
      </c>
      <c r="N243" s="5">
        <v>3999000000000</v>
      </c>
      <c r="O243" s="5">
        <v>4533000000000</v>
      </c>
      <c r="P243" s="5">
        <v>4631000000000</v>
      </c>
      <c r="Q243" s="5">
        <v>3820000000000</v>
      </c>
      <c r="R243" s="5">
        <v>3793000000000</v>
      </c>
      <c r="S243" s="5">
        <v>3801000000000</v>
      </c>
      <c r="T243" s="5">
        <v>3203000000000</v>
      </c>
      <c r="U243" s="5">
        <v>539000000000</v>
      </c>
      <c r="V243" s="5">
        <v>731000000000</v>
      </c>
      <c r="W243" s="5">
        <v>847000000000</v>
      </c>
      <c r="X243" s="5">
        <v>1627000000000</v>
      </c>
      <c r="Y243" s="5">
        <v>1590000000000</v>
      </c>
      <c r="Z243" s="5">
        <v>1770000000000</v>
      </c>
    </row>
    <row r="244" spans="2:26" ht="15.5" x14ac:dyDescent="0.35">
      <c r="C244" t="s">
        <v>22</v>
      </c>
      <c r="I244" s="5">
        <v>340000000000</v>
      </c>
      <c r="J244" s="5">
        <v>345000000000</v>
      </c>
      <c r="K244" s="5">
        <v>5000000000</v>
      </c>
      <c r="L244" s="5">
        <v>62000000000</v>
      </c>
      <c r="M244" s="5">
        <v>1428000000000</v>
      </c>
      <c r="N244" s="5">
        <v>3059000000000</v>
      </c>
      <c r="O244" s="5">
        <v>3902000000000</v>
      </c>
      <c r="P244" s="5">
        <v>3910000000000</v>
      </c>
      <c r="Q244" s="5">
        <v>3351000000000</v>
      </c>
      <c r="R244" s="5">
        <v>3294000000000</v>
      </c>
      <c r="S244" s="5">
        <v>3402000000000</v>
      </c>
      <c r="T244" s="5">
        <v>2071000000000</v>
      </c>
      <c r="U244" s="5">
        <v>-36000000000</v>
      </c>
      <c r="V244" s="5">
        <v>203000000000</v>
      </c>
      <c r="W244" s="5">
        <v>10000000000</v>
      </c>
      <c r="X244" s="5">
        <v>547000000000</v>
      </c>
      <c r="Y244" s="5">
        <v>472000000000</v>
      </c>
      <c r="Z244" s="5">
        <v>529000000000</v>
      </c>
    </row>
    <row r="245" spans="2:26" ht="15.5" x14ac:dyDescent="0.35">
      <c r="C245" t="s">
        <v>249</v>
      </c>
      <c r="I245" s="5">
        <v>9444000000000</v>
      </c>
      <c r="J245" s="5">
        <v>9342000000000</v>
      </c>
      <c r="K245" s="5">
        <v>8629000000000</v>
      </c>
      <c r="L245" s="5">
        <v>7655000000000</v>
      </c>
      <c r="M245" s="5">
        <v>6636000000000</v>
      </c>
      <c r="N245" s="5">
        <v>6157000000000</v>
      </c>
      <c r="O245" s="5">
        <v>5497000000000</v>
      </c>
      <c r="P245" s="5">
        <v>5183000000000</v>
      </c>
      <c r="Q245" s="5">
        <v>5259000000000</v>
      </c>
      <c r="R245" s="5">
        <v>2439000000000</v>
      </c>
      <c r="S245" s="5">
        <v>6687000000000</v>
      </c>
      <c r="T245" s="5">
        <v>7778000000000</v>
      </c>
      <c r="U245" s="5">
        <v>5205000000000</v>
      </c>
      <c r="V245" s="5">
        <v>5517000000000</v>
      </c>
      <c r="W245" s="5">
        <v>4791000000000</v>
      </c>
      <c r="X245" s="5">
        <v>2596000000000</v>
      </c>
      <c r="Y245" s="5">
        <v>3434000000000</v>
      </c>
      <c r="Z245" s="5">
        <v>3538000000000</v>
      </c>
    </row>
    <row r="246" spans="2:26" ht="15.5" x14ac:dyDescent="0.35">
      <c r="C246" t="s">
        <v>250</v>
      </c>
      <c r="I246" s="5">
        <v>927000000000</v>
      </c>
      <c r="J246" s="5">
        <v>1044000000000</v>
      </c>
      <c r="K246" s="5">
        <v>1151000000000</v>
      </c>
      <c r="L246" s="5">
        <v>2587000000000</v>
      </c>
      <c r="M246" s="5">
        <v>2661000000000</v>
      </c>
      <c r="N246" s="5">
        <v>1379000000000</v>
      </c>
      <c r="O246" s="5">
        <v>1724000000000</v>
      </c>
      <c r="P246" s="5">
        <v>2008000000000</v>
      </c>
      <c r="Q246" s="5">
        <v>2198000000000</v>
      </c>
      <c r="R246" s="5">
        <v>1966000000000</v>
      </c>
      <c r="S246" s="5">
        <v>1249000000000</v>
      </c>
      <c r="T246" s="5">
        <v>1098000000000</v>
      </c>
      <c r="U246" s="5">
        <v>1440000000000</v>
      </c>
      <c r="V246" s="5">
        <v>1167000000000</v>
      </c>
      <c r="W246" s="5">
        <v>868000000000</v>
      </c>
      <c r="X246" s="5">
        <v>384000000000</v>
      </c>
      <c r="Y246" s="5">
        <v>146000000000</v>
      </c>
      <c r="Z246" s="5">
        <v>366000000000</v>
      </c>
    </row>
    <row r="247" spans="2:26" ht="15.5" x14ac:dyDescent="0.35">
      <c r="C247" t="s">
        <v>251</v>
      </c>
      <c r="I247" s="5">
        <v>-989000000000</v>
      </c>
      <c r="J247" s="5">
        <v>-1340000000000</v>
      </c>
      <c r="K247" s="5">
        <v>-1108000000000</v>
      </c>
      <c r="L247" s="5">
        <v>-1175000000000</v>
      </c>
      <c r="M247" s="5">
        <v>-749000000000</v>
      </c>
      <c r="N247" s="5">
        <v>-1356000000000</v>
      </c>
      <c r="O247" s="5">
        <v>-626000000000</v>
      </c>
      <c r="P247" s="5">
        <v>-674000000000</v>
      </c>
      <c r="Q247" s="5">
        <v>-573000000000</v>
      </c>
      <c r="R247" s="5">
        <v>-834000000000</v>
      </c>
      <c r="S247" s="5">
        <v>-1420000000000</v>
      </c>
      <c r="T247" s="5">
        <v>-1289000000000</v>
      </c>
      <c r="U247" s="5">
        <v>-703000000000</v>
      </c>
      <c r="V247" s="5">
        <v>-270000000000</v>
      </c>
      <c r="W247" s="5">
        <v>-87000000000</v>
      </c>
      <c r="X247" s="5">
        <v>-174000000000</v>
      </c>
      <c r="Y247" s="5">
        <v>-210000000000</v>
      </c>
      <c r="Z247" s="5">
        <v>-307000000000</v>
      </c>
    </row>
    <row r="248" spans="2:26" ht="15.5" x14ac:dyDescent="0.35">
      <c r="C248" t="s">
        <v>14</v>
      </c>
      <c r="I248" s="5">
        <v>-63000000000</v>
      </c>
      <c r="J248" s="5">
        <v>-296000000000</v>
      </c>
      <c r="K248" s="5">
        <v>43000000000</v>
      </c>
      <c r="L248" s="5">
        <v>1412000000000</v>
      </c>
      <c r="M248" s="5">
        <v>1912000000000</v>
      </c>
      <c r="N248" s="5">
        <v>23000000000</v>
      </c>
      <c r="O248" s="5">
        <v>1098000000000</v>
      </c>
      <c r="P248" s="5">
        <v>1334000000000</v>
      </c>
      <c r="Q248" s="5">
        <v>1625000000000</v>
      </c>
      <c r="R248" s="5">
        <v>1132000000000</v>
      </c>
      <c r="S248" s="5">
        <v>-171000000000</v>
      </c>
      <c r="T248" s="5">
        <v>-191000000000</v>
      </c>
      <c r="U248" s="5">
        <v>737000000000</v>
      </c>
      <c r="V248" s="5">
        <v>897000000000</v>
      </c>
      <c r="W248" s="5">
        <v>781000000000</v>
      </c>
      <c r="X248" s="5">
        <v>209000000000</v>
      </c>
      <c r="Y248" s="5">
        <v>-64000000000</v>
      </c>
      <c r="Z248" s="5">
        <v>60000000000</v>
      </c>
    </row>
    <row r="249" spans="2:26" ht="15.5" x14ac:dyDescent="0.35">
      <c r="C249" t="s">
        <v>16</v>
      </c>
      <c r="I249" s="6">
        <v>-4.16</v>
      </c>
      <c r="J249" s="6">
        <v>-19.64</v>
      </c>
      <c r="K249" s="6">
        <v>2.86</v>
      </c>
      <c r="L249" s="6">
        <v>93.8</v>
      </c>
      <c r="M249" s="6">
        <v>127.03</v>
      </c>
      <c r="N249" s="6">
        <v>1.51</v>
      </c>
      <c r="O249" s="6">
        <v>76.88</v>
      </c>
      <c r="P249" s="6">
        <v>93.46</v>
      </c>
      <c r="Q249" s="6">
        <v>113.83</v>
      </c>
      <c r="R249" s="6">
        <v>79.28</v>
      </c>
      <c r="S249" s="6">
        <v>-11.99</v>
      </c>
      <c r="T249" s="6">
        <v>-13.35</v>
      </c>
      <c r="U249" s="6">
        <v>52.25</v>
      </c>
      <c r="V249" s="6">
        <v>64.260000000000005</v>
      </c>
      <c r="W249" s="6">
        <v>56.42</v>
      </c>
      <c r="X249" s="6">
        <v>15.2</v>
      </c>
      <c r="Y249" s="6">
        <v>-4.67</v>
      </c>
      <c r="Z249" s="6">
        <v>4.33</v>
      </c>
    </row>
    <row r="251" spans="2:26" ht="15.5" x14ac:dyDescent="0.35">
      <c r="B251" t="s">
        <v>252</v>
      </c>
      <c r="C251" t="s">
        <v>253</v>
      </c>
      <c r="D251" s="5">
        <v>391000000000</v>
      </c>
      <c r="E251" s="5">
        <v>568000000000</v>
      </c>
      <c r="F251" s="5">
        <v>118000000000</v>
      </c>
      <c r="G251" s="5">
        <v>192000000000</v>
      </c>
      <c r="H251" s="5">
        <v>1565000000000</v>
      </c>
      <c r="I251" s="5">
        <v>1321000000000</v>
      </c>
      <c r="J251" s="5">
        <v>1073000000000</v>
      </c>
      <c r="K251" s="5">
        <v>1033000000000</v>
      </c>
      <c r="L251" s="5">
        <v>2056000000000</v>
      </c>
      <c r="M251" s="5">
        <v>2377000000000</v>
      </c>
      <c r="N251" s="5">
        <v>1748000000000</v>
      </c>
      <c r="O251" s="5">
        <v>2233000000000</v>
      </c>
      <c r="P251" s="5">
        <v>1531000000000</v>
      </c>
      <c r="Q251" s="5">
        <v>1453000000000</v>
      </c>
    </row>
    <row r="252" spans="2:26" ht="15.5" x14ac:dyDescent="0.35">
      <c r="C252" t="s">
        <v>254</v>
      </c>
      <c r="H252" s="5">
        <v>1269000000000</v>
      </c>
      <c r="I252" s="5">
        <v>1321000000000</v>
      </c>
      <c r="J252" s="5">
        <v>1073000000000</v>
      </c>
      <c r="K252" s="5">
        <v>1033000000000</v>
      </c>
      <c r="L252" s="5">
        <v>2056000000000</v>
      </c>
      <c r="M252" s="5">
        <v>2377000000000</v>
      </c>
      <c r="N252" s="5">
        <v>1748000000000</v>
      </c>
      <c r="O252" s="5">
        <v>2233000000000</v>
      </c>
      <c r="P252" s="5">
        <v>1531000000000</v>
      </c>
      <c r="Q252" s="5">
        <v>1453000000000</v>
      </c>
    </row>
    <row r="253" spans="2:26" ht="15.5" x14ac:dyDescent="0.35">
      <c r="C253" t="s">
        <v>401</v>
      </c>
      <c r="L253" s="5">
        <v>5</v>
      </c>
      <c r="N253" s="5">
        <v>8</v>
      </c>
      <c r="P253" s="5">
        <v>15</v>
      </c>
      <c r="Q253" s="5">
        <v>15</v>
      </c>
    </row>
    <row r="254" spans="2:26" ht="15.5" x14ac:dyDescent="0.35">
      <c r="C254" t="s">
        <v>76</v>
      </c>
      <c r="L254" s="6">
        <v>3.6600000000000001E-2</v>
      </c>
      <c r="N254" s="6">
        <v>6.8900000000000003E-2</v>
      </c>
      <c r="P254" s="6">
        <v>0.1474</v>
      </c>
      <c r="Q254" s="6">
        <v>0.15529999999999999</v>
      </c>
    </row>
    <row r="255" spans="2:26" ht="15.5" x14ac:dyDescent="0.35">
      <c r="C255" t="s">
        <v>402</v>
      </c>
      <c r="L255" s="6">
        <v>7.4000000000000003E-3</v>
      </c>
      <c r="N255" s="6">
        <v>9.300000000000001E-3</v>
      </c>
      <c r="P255" s="6">
        <v>1.3600000000000001E-2</v>
      </c>
      <c r="Q255" s="6">
        <v>1.6500000000000001E-2</v>
      </c>
    </row>
    <row r="256" spans="2:26" ht="15.5" x14ac:dyDescent="0.35">
      <c r="C256" t="s">
        <v>56</v>
      </c>
      <c r="D256" s="6">
        <v>25.99</v>
      </c>
      <c r="E256" s="6">
        <v>37.729999999999997</v>
      </c>
      <c r="F256" s="6">
        <v>7.85</v>
      </c>
      <c r="G256" s="6">
        <v>12.73</v>
      </c>
      <c r="H256" s="6">
        <v>103.95</v>
      </c>
      <c r="I256" s="6">
        <v>87.81</v>
      </c>
      <c r="J256" s="6">
        <v>71.31</v>
      </c>
      <c r="K256" s="6">
        <v>68.62</v>
      </c>
      <c r="L256" s="6">
        <v>136.63999999999999</v>
      </c>
      <c r="M256" s="6">
        <v>157.97</v>
      </c>
      <c r="N256" s="6">
        <v>116.12</v>
      </c>
      <c r="O256" s="6">
        <v>148.4</v>
      </c>
      <c r="P256" s="6">
        <v>101.76</v>
      </c>
      <c r="Q256" s="6">
        <v>96.57</v>
      </c>
    </row>
    <row r="257" spans="3:17" ht="15.5" x14ac:dyDescent="0.35">
      <c r="C257" t="s">
        <v>255</v>
      </c>
      <c r="H257" s="6">
        <v>84.3</v>
      </c>
      <c r="I257" s="6">
        <v>87.81</v>
      </c>
      <c r="J257" s="6">
        <v>71.31</v>
      </c>
      <c r="K257" s="6">
        <v>68.62</v>
      </c>
      <c r="L257" s="6">
        <v>136.63999999999999</v>
      </c>
      <c r="M257" s="6">
        <v>157.97</v>
      </c>
      <c r="N257" s="6">
        <v>116.12</v>
      </c>
      <c r="O257" s="6">
        <v>148.4</v>
      </c>
      <c r="P257" s="6">
        <v>101.76</v>
      </c>
      <c r="Q257" s="6">
        <v>96.57</v>
      </c>
    </row>
    <row r="258" spans="3:17" ht="15.5" x14ac:dyDescent="0.35">
      <c r="C258" t="s">
        <v>78</v>
      </c>
      <c r="L258" s="5">
        <v>5</v>
      </c>
      <c r="N258" s="5">
        <v>8</v>
      </c>
      <c r="P258" s="5">
        <v>15</v>
      </c>
      <c r="Q258" s="5">
        <v>15</v>
      </c>
    </row>
    <row r="259" spans="3:17" ht="15.5" x14ac:dyDescent="0.35">
      <c r="C259" t="s">
        <v>403</v>
      </c>
      <c r="L259" s="6">
        <v>3.6600000000000001E-2</v>
      </c>
      <c r="N259" s="6">
        <v>6.8900000000000003E-2</v>
      </c>
      <c r="P259" s="6">
        <v>0.1474</v>
      </c>
      <c r="Q259" s="6">
        <v>0.15529999999999999</v>
      </c>
    </row>
    <row r="260" spans="3:17" ht="15.5" x14ac:dyDescent="0.35">
      <c r="C260" t="s">
        <v>404</v>
      </c>
      <c r="L260" s="6">
        <v>7.4000000000000003E-3</v>
      </c>
      <c r="N260" s="6">
        <v>9.300000000000001E-3</v>
      </c>
      <c r="P260" s="6">
        <v>1.3600000000000001E-2</v>
      </c>
      <c r="Q260" s="6">
        <v>1.6500000000000001E-2</v>
      </c>
    </row>
    <row r="261" spans="3:17" ht="15.5" x14ac:dyDescent="0.35">
      <c r="C261" t="s">
        <v>256</v>
      </c>
      <c r="D261" s="5">
        <v>1882000000000</v>
      </c>
      <c r="E261" s="5">
        <v>1744000000000</v>
      </c>
      <c r="F261" s="5">
        <v>1783000000000</v>
      </c>
      <c r="G261" s="5">
        <v>1828000000000</v>
      </c>
      <c r="H261" s="5">
        <v>7527000000000</v>
      </c>
      <c r="I261" s="5">
        <v>7653000000000</v>
      </c>
      <c r="J261" s="5">
        <v>7954000000000</v>
      </c>
      <c r="K261" s="5">
        <v>7783000000000</v>
      </c>
      <c r="L261" s="5">
        <v>9065000000000</v>
      </c>
      <c r="M261" s="5">
        <v>9622000000000</v>
      </c>
      <c r="N261" s="5">
        <v>7956000000000</v>
      </c>
      <c r="O261" s="5">
        <v>8353000000000</v>
      </c>
      <c r="P261" s="5">
        <v>7444000000000</v>
      </c>
      <c r="Q261" s="5">
        <v>7053000000000</v>
      </c>
    </row>
    <row r="262" spans="3:17" ht="15.5" x14ac:dyDescent="0.35">
      <c r="C262" t="s">
        <v>257</v>
      </c>
      <c r="H262" s="5">
        <v>7237000000000</v>
      </c>
      <c r="I262" s="5">
        <v>7653000000000</v>
      </c>
      <c r="J262" s="5">
        <v>7954000000000</v>
      </c>
      <c r="K262" s="5">
        <v>7783000000000</v>
      </c>
      <c r="L262" s="5">
        <v>9065000000000</v>
      </c>
      <c r="M262" s="5">
        <v>9622000000000</v>
      </c>
      <c r="N262" s="5">
        <v>7956000000000</v>
      </c>
      <c r="O262" s="5">
        <v>8353000000000</v>
      </c>
      <c r="P262" s="5">
        <v>7444000000000</v>
      </c>
      <c r="Q262" s="5">
        <v>7053000000000</v>
      </c>
    </row>
    <row r="263" spans="3:17" ht="15.5" x14ac:dyDescent="0.35">
      <c r="C263" t="s">
        <v>405</v>
      </c>
      <c r="L263" s="5">
        <v>5</v>
      </c>
      <c r="N263" s="5">
        <v>8</v>
      </c>
      <c r="P263" s="5">
        <v>15</v>
      </c>
      <c r="Q263" s="5">
        <v>15</v>
      </c>
    </row>
    <row r="264" spans="3:17" ht="15.5" x14ac:dyDescent="0.35">
      <c r="C264" t="s">
        <v>406</v>
      </c>
      <c r="L264" s="6">
        <v>3.6600000000000001E-2</v>
      </c>
      <c r="N264" s="6">
        <v>6.8900000000000003E-2</v>
      </c>
      <c r="P264" s="6">
        <v>0.1474</v>
      </c>
      <c r="Q264" s="6">
        <v>0.15529999999999999</v>
      </c>
    </row>
    <row r="265" spans="3:17" ht="15.5" x14ac:dyDescent="0.35">
      <c r="C265" t="s">
        <v>407</v>
      </c>
      <c r="L265" s="6">
        <v>7.4000000000000003E-3</v>
      </c>
      <c r="N265" s="6">
        <v>9.300000000000001E-3</v>
      </c>
      <c r="P265" s="6">
        <v>1.3600000000000001E-2</v>
      </c>
      <c r="Q265" s="6">
        <v>1.6500000000000001E-2</v>
      </c>
    </row>
    <row r="266" spans="3:17" ht="15.5" x14ac:dyDescent="0.35">
      <c r="C266" t="s">
        <v>258</v>
      </c>
      <c r="I266" s="6">
        <v>1.96</v>
      </c>
    </row>
    <row r="267" spans="3:17" ht="15.5" x14ac:dyDescent="0.35">
      <c r="C267" t="s">
        <v>259</v>
      </c>
      <c r="I267" s="6">
        <v>2.42</v>
      </c>
    </row>
    <row r="268" spans="3:17" ht="15.5" x14ac:dyDescent="0.35">
      <c r="C268" t="s">
        <v>675</v>
      </c>
      <c r="I268" s="6">
        <v>33.590000000000003</v>
      </c>
    </row>
    <row r="269" spans="3:17" ht="15.5" x14ac:dyDescent="0.35">
      <c r="C269" t="s">
        <v>260</v>
      </c>
      <c r="I269" s="6">
        <v>7.49</v>
      </c>
    </row>
    <row r="270" spans="3:17" ht="15.5" x14ac:dyDescent="0.35">
      <c r="C270" t="s">
        <v>261</v>
      </c>
      <c r="I270" s="6">
        <v>0.41320000000000001</v>
      </c>
    </row>
    <row r="271" spans="3:17" ht="15.5" x14ac:dyDescent="0.35">
      <c r="C271" t="s">
        <v>262</v>
      </c>
      <c r="I271" s="6">
        <v>0.42</v>
      </c>
    </row>
    <row r="272" spans="3:17" ht="15.5" x14ac:dyDescent="0.35">
      <c r="C272" t="s">
        <v>263</v>
      </c>
      <c r="I272" s="6">
        <v>0.14000000000000001</v>
      </c>
    </row>
    <row r="273" spans="3:9" ht="15.5" x14ac:dyDescent="0.35">
      <c r="C273" t="s">
        <v>264</v>
      </c>
      <c r="I273" s="6">
        <v>3.25</v>
      </c>
    </row>
    <row r="274" spans="3:9" ht="15.5" x14ac:dyDescent="0.35">
      <c r="C274" t="s">
        <v>265</v>
      </c>
      <c r="I274" s="6">
        <v>20.11</v>
      </c>
    </row>
    <row r="275" spans="3:9" ht="15.5" x14ac:dyDescent="0.35">
      <c r="C275" t="s">
        <v>266</v>
      </c>
      <c r="I275" s="6">
        <v>3.89</v>
      </c>
    </row>
    <row r="276" spans="3:9" ht="15.5" x14ac:dyDescent="0.35">
      <c r="C276" t="s">
        <v>267</v>
      </c>
      <c r="I276" s="5">
        <v>2</v>
      </c>
    </row>
    <row r="277" spans="3:9" ht="15.5" x14ac:dyDescent="0.35">
      <c r="C277" t="s">
        <v>408</v>
      </c>
      <c r="I277" s="6">
        <v>0.11</v>
      </c>
    </row>
    <row r="278" spans="3:9" ht="15.5" x14ac:dyDescent="0.35">
      <c r="C278" t="s">
        <v>409</v>
      </c>
      <c r="I278" s="6">
        <v>-0.18</v>
      </c>
    </row>
    <row r="279" spans="3:9" ht="15.5" x14ac:dyDescent="0.35">
      <c r="C279" t="s">
        <v>676</v>
      </c>
      <c r="I279" s="6">
        <v>1.81</v>
      </c>
    </row>
    <row r="280" spans="3:9" ht="15.5" x14ac:dyDescent="0.35">
      <c r="C280" t="s">
        <v>268</v>
      </c>
      <c r="I280" s="6">
        <v>84.3</v>
      </c>
    </row>
    <row r="281" spans="3:9" ht="15.5" x14ac:dyDescent="0.35">
      <c r="C281" t="s">
        <v>269</v>
      </c>
      <c r="I281" s="6">
        <v>103.95</v>
      </c>
    </row>
    <row r="282" spans="3:9" ht="15.5" x14ac:dyDescent="0.35">
      <c r="C282" t="s">
        <v>270</v>
      </c>
      <c r="I282" s="6">
        <v>480.86</v>
      </c>
    </row>
    <row r="283" spans="3:9" ht="15.5" x14ac:dyDescent="0.35">
      <c r="C283" t="s">
        <v>271</v>
      </c>
      <c r="D283" s="6">
        <v>70.05</v>
      </c>
    </row>
    <row r="284" spans="3:9" ht="15.5" x14ac:dyDescent="0.35">
      <c r="C284" t="s">
        <v>272</v>
      </c>
      <c r="I284" s="6">
        <v>1475.79</v>
      </c>
    </row>
    <row r="285" spans="3:9" ht="15.5" x14ac:dyDescent="0.35">
      <c r="C285" t="s">
        <v>273</v>
      </c>
      <c r="I285" s="6">
        <v>10.14</v>
      </c>
    </row>
    <row r="286" spans="3:9" ht="15.5" x14ac:dyDescent="0.35">
      <c r="C286" t="s">
        <v>274</v>
      </c>
      <c r="D286" s="6">
        <v>8.02</v>
      </c>
    </row>
    <row r="287" spans="3:9" ht="15.5" x14ac:dyDescent="0.35">
      <c r="C287" t="s">
        <v>275</v>
      </c>
      <c r="D287" s="6">
        <v>5.4</v>
      </c>
    </row>
    <row r="288" spans="3:9" ht="15.5" x14ac:dyDescent="0.35">
      <c r="C288" t="s">
        <v>276</v>
      </c>
      <c r="D288" s="6">
        <v>0.06</v>
      </c>
    </row>
    <row r="289" spans="3:9" ht="15.5" x14ac:dyDescent="0.35">
      <c r="C289" t="s">
        <v>277</v>
      </c>
      <c r="D289" s="6">
        <v>0.02</v>
      </c>
    </row>
    <row r="290" spans="3:9" ht="15.5" x14ac:dyDescent="0.35">
      <c r="C290" t="s">
        <v>278</v>
      </c>
      <c r="D290" s="6">
        <v>0.09</v>
      </c>
    </row>
    <row r="291" spans="3:9" ht="15.5" x14ac:dyDescent="0.35">
      <c r="C291" t="s">
        <v>279</v>
      </c>
      <c r="D291" s="6">
        <v>0.05</v>
      </c>
    </row>
    <row r="292" spans="3:9" ht="15.5" x14ac:dyDescent="0.35">
      <c r="C292" t="s">
        <v>280</v>
      </c>
      <c r="D292" s="6">
        <v>1.1399999999999999</v>
      </c>
    </row>
    <row r="293" spans="3:9" ht="15.5" x14ac:dyDescent="0.35">
      <c r="C293" t="s">
        <v>410</v>
      </c>
      <c r="I293" s="6">
        <v>4.32</v>
      </c>
    </row>
    <row r="294" spans="3:9" ht="15.5" x14ac:dyDescent="0.35">
      <c r="C294" t="s">
        <v>12</v>
      </c>
      <c r="D294" s="5">
        <v>239000000000</v>
      </c>
    </row>
    <row r="295" spans="3:9" ht="15.5" x14ac:dyDescent="0.35">
      <c r="C295" t="s">
        <v>281</v>
      </c>
      <c r="I295" s="6">
        <v>17.239999999999998</v>
      </c>
    </row>
    <row r="296" spans="3:9" ht="15.5" x14ac:dyDescent="0.35">
      <c r="C296" t="s">
        <v>282</v>
      </c>
      <c r="I296" s="6">
        <v>4.99E-2</v>
      </c>
    </row>
    <row r="297" spans="3:9" ht="15.5" x14ac:dyDescent="0.35">
      <c r="C297" t="s">
        <v>283</v>
      </c>
      <c r="I297" s="6">
        <v>5.7099999999999998E-2</v>
      </c>
    </row>
    <row r="298" spans="3:9" ht="15.5" x14ac:dyDescent="0.35">
      <c r="C298" t="s">
        <v>284</v>
      </c>
      <c r="I298" s="6">
        <v>4.9400000000000006E-2</v>
      </c>
    </row>
    <row r="299" spans="3:9" ht="15.5" x14ac:dyDescent="0.35">
      <c r="C299" t="s">
        <v>285</v>
      </c>
      <c r="I299" s="6">
        <v>4.9699999999999994E-2</v>
      </c>
    </row>
    <row r="300" spans="3:9" ht="15.5" x14ac:dyDescent="0.35">
      <c r="C300" t="s">
        <v>286</v>
      </c>
      <c r="D300" s="6">
        <v>196.6</v>
      </c>
    </row>
    <row r="301" spans="3:9" ht="15.5" x14ac:dyDescent="0.35">
      <c r="C301" t="s">
        <v>287</v>
      </c>
      <c r="D301" s="6">
        <v>306.61</v>
      </c>
    </row>
    <row r="302" spans="3:9" ht="15.5" x14ac:dyDescent="0.35">
      <c r="C302" t="s">
        <v>288</v>
      </c>
      <c r="D302" s="6">
        <v>12.34</v>
      </c>
    </row>
    <row r="303" spans="3:9" ht="15.5" x14ac:dyDescent="0.35">
      <c r="C303" t="s">
        <v>289</v>
      </c>
      <c r="D303" s="6">
        <v>490.87</v>
      </c>
    </row>
    <row r="304" spans="3:9" ht="15.5" x14ac:dyDescent="0.35">
      <c r="C304" t="s">
        <v>290</v>
      </c>
      <c r="D304" s="6">
        <v>0.46</v>
      </c>
    </row>
    <row r="305" spans="3:9" ht="15.5" x14ac:dyDescent="0.35">
      <c r="C305" t="s">
        <v>291</v>
      </c>
      <c r="I305" s="6">
        <v>0.28999999999999998</v>
      </c>
    </row>
    <row r="306" spans="3:9" ht="15.5" x14ac:dyDescent="0.35">
      <c r="C306" t="s">
        <v>292</v>
      </c>
      <c r="I306" s="6">
        <v>1.17</v>
      </c>
    </row>
    <row r="307" spans="3:9" ht="15.5" x14ac:dyDescent="0.35">
      <c r="C307" t="s">
        <v>52</v>
      </c>
      <c r="I307" s="5">
        <v>3070000000000</v>
      </c>
    </row>
    <row r="308" spans="3:9" ht="15.5" x14ac:dyDescent="0.35">
      <c r="C308" t="s">
        <v>293</v>
      </c>
      <c r="I308" s="5">
        <v>4550000000000</v>
      </c>
    </row>
    <row r="309" spans="3:9" ht="15.5" x14ac:dyDescent="0.35">
      <c r="C309" t="s">
        <v>294</v>
      </c>
      <c r="I309" s="5">
        <v>15050000000</v>
      </c>
    </row>
    <row r="310" spans="3:9" ht="15.5" x14ac:dyDescent="0.35">
      <c r="C310" t="s">
        <v>295</v>
      </c>
      <c r="I310" s="6">
        <v>0.47270000000000001</v>
      </c>
    </row>
    <row r="311" spans="3:9" ht="15.5" x14ac:dyDescent="0.35">
      <c r="C311" t="s">
        <v>296</v>
      </c>
      <c r="D311" s="6">
        <v>0.43979999999999997</v>
      </c>
    </row>
    <row r="312" spans="3:9" ht="15.5" x14ac:dyDescent="0.35">
      <c r="C312" t="s">
        <v>297</v>
      </c>
      <c r="D312" s="6">
        <v>0.2</v>
      </c>
    </row>
    <row r="313" spans="3:9" ht="15.5" x14ac:dyDescent="0.35">
      <c r="C313" t="s">
        <v>298</v>
      </c>
      <c r="D313" s="6">
        <v>0.2079</v>
      </c>
    </row>
    <row r="314" spans="3:9" ht="15.5" x14ac:dyDescent="0.35">
      <c r="C314" t="s">
        <v>299</v>
      </c>
      <c r="D314" s="6">
        <v>-0.18100000000000002</v>
      </c>
    </row>
    <row r="315" spans="3:9" ht="15.5" x14ac:dyDescent="0.35">
      <c r="C315" t="s">
        <v>300</v>
      </c>
      <c r="D315" s="6">
        <v>-0.2908</v>
      </c>
    </row>
    <row r="316" spans="3:9" ht="15.5" x14ac:dyDescent="0.35">
      <c r="C316" t="s">
        <v>301</v>
      </c>
      <c r="D316" s="6">
        <v>-0.11890000000000001</v>
      </c>
    </row>
    <row r="317" spans="3:9" ht="15.5" x14ac:dyDescent="0.35">
      <c r="C317" t="s">
        <v>411</v>
      </c>
      <c r="I317" s="5">
        <v>5</v>
      </c>
    </row>
    <row r="318" spans="3:9" ht="15.5" x14ac:dyDescent="0.35">
      <c r="C318" t="s">
        <v>412</v>
      </c>
      <c r="I318" t="s">
        <v>677</v>
      </c>
    </row>
    <row r="319" spans="3:9" ht="15.5" x14ac:dyDescent="0.35">
      <c r="C319" t="s">
        <v>302</v>
      </c>
      <c r="I319" s="5">
        <v>5</v>
      </c>
    </row>
    <row r="320" spans="3:9" ht="15.5" x14ac:dyDescent="0.35">
      <c r="C320" t="s">
        <v>303</v>
      </c>
      <c r="I320" s="6">
        <v>0.38</v>
      </c>
    </row>
    <row r="321" spans="3:9" ht="15.5" x14ac:dyDescent="0.35">
      <c r="C321" t="s">
        <v>304</v>
      </c>
      <c r="I321" s="6">
        <v>0.71</v>
      </c>
    </row>
    <row r="322" spans="3:9" ht="15.5" x14ac:dyDescent="0.35">
      <c r="C322" t="s">
        <v>414</v>
      </c>
      <c r="I322" s="6">
        <v>0.98</v>
      </c>
    </row>
    <row r="323" spans="3:9" ht="15.5" x14ac:dyDescent="0.35">
      <c r="C323" t="s">
        <v>305</v>
      </c>
      <c r="I323" s="6">
        <v>0.96</v>
      </c>
    </row>
    <row r="324" spans="3:9" ht="15.5" x14ac:dyDescent="0.35">
      <c r="C324" t="s">
        <v>306</v>
      </c>
      <c r="I324" s="6">
        <v>0.79</v>
      </c>
    </row>
    <row r="325" spans="3:9" ht="15.5" x14ac:dyDescent="0.35">
      <c r="C325" t="s">
        <v>307</v>
      </c>
      <c r="I325" s="6">
        <v>0.99</v>
      </c>
    </row>
    <row r="326" spans="3:9" ht="15.5" x14ac:dyDescent="0.35">
      <c r="C326" t="s">
        <v>308</v>
      </c>
      <c r="I326" s="6">
        <v>0.66</v>
      </c>
    </row>
    <row r="327" spans="3:9" ht="15.5" x14ac:dyDescent="0.35">
      <c r="C327" t="s">
        <v>309</v>
      </c>
      <c r="I327" s="5">
        <v>7237000000000</v>
      </c>
    </row>
    <row r="328" spans="3:9" ht="15.5" x14ac:dyDescent="0.35">
      <c r="C328" t="s">
        <v>310</v>
      </c>
      <c r="I328" s="5">
        <v>3086000000000</v>
      </c>
    </row>
    <row r="329" spans="3:9" ht="15.5" x14ac:dyDescent="0.35">
      <c r="C329" t="s">
        <v>311</v>
      </c>
      <c r="I329" s="5">
        <v>641000000000</v>
      </c>
    </row>
    <row r="330" spans="3:9" ht="15.5" x14ac:dyDescent="0.35">
      <c r="C330" t="s">
        <v>312</v>
      </c>
      <c r="I330" s="5">
        <v>1269000000000</v>
      </c>
    </row>
    <row r="331" spans="3:9" ht="15.5" x14ac:dyDescent="0.35">
      <c r="C331" t="s">
        <v>313</v>
      </c>
      <c r="D331" s="5">
        <v>1054000000000</v>
      </c>
    </row>
    <row r="332" spans="3:9" ht="15.5" x14ac:dyDescent="0.35">
      <c r="C332" t="s">
        <v>314</v>
      </c>
      <c r="D332" s="5">
        <v>25404000000000</v>
      </c>
    </row>
    <row r="333" spans="3:9" ht="15.5" x14ac:dyDescent="0.35">
      <c r="C333" t="s">
        <v>315</v>
      </c>
      <c r="D333" s="5">
        <v>1978000000000</v>
      </c>
    </row>
    <row r="334" spans="3:9" ht="15.5" x14ac:dyDescent="0.35">
      <c r="C334" t="s">
        <v>237</v>
      </c>
      <c r="D334" s="5">
        <v>9686000000000</v>
      </c>
    </row>
    <row r="335" spans="3:9" ht="15.5" x14ac:dyDescent="0.35">
      <c r="C335" t="s">
        <v>236</v>
      </c>
      <c r="I335" s="5">
        <v>22210000000000</v>
      </c>
    </row>
    <row r="336" spans="3:9" ht="15.5" x14ac:dyDescent="0.35">
      <c r="C336" t="s">
        <v>235</v>
      </c>
      <c r="D336" s="5">
        <v>344000000000</v>
      </c>
    </row>
    <row r="337" spans="3:9" ht="15.5" x14ac:dyDescent="0.35">
      <c r="C337" t="s">
        <v>234</v>
      </c>
      <c r="D337" s="5">
        <v>975000000000</v>
      </c>
    </row>
    <row r="338" spans="3:9" ht="15.5" x14ac:dyDescent="0.35">
      <c r="C338" t="s">
        <v>23</v>
      </c>
      <c r="D338" s="5">
        <v>1319000000000</v>
      </c>
    </row>
    <row r="339" spans="3:9" ht="15.5" x14ac:dyDescent="0.35">
      <c r="C339" t="s">
        <v>20</v>
      </c>
      <c r="D339" s="5">
        <v>265000000000</v>
      </c>
    </row>
    <row r="340" spans="3:9" ht="15.5" x14ac:dyDescent="0.35">
      <c r="C340" t="s">
        <v>316</v>
      </c>
      <c r="I340" s="5">
        <v>23426000000000</v>
      </c>
    </row>
    <row r="341" spans="3:9" ht="15.5" x14ac:dyDescent="0.35">
      <c r="C341" t="s">
        <v>317</v>
      </c>
      <c r="I341" s="5">
        <v>945000000000</v>
      </c>
    </row>
    <row r="342" spans="3:9" ht="15.5" x14ac:dyDescent="0.35">
      <c r="C342" t="s">
        <v>318</v>
      </c>
      <c r="I342" s="5">
        <v>-892000000000</v>
      </c>
    </row>
    <row r="343" spans="3:9" ht="15.5" x14ac:dyDescent="0.35">
      <c r="C343" t="s">
        <v>319</v>
      </c>
      <c r="I343" s="5">
        <v>-233000000000</v>
      </c>
    </row>
    <row r="344" spans="3:9" ht="15.5" x14ac:dyDescent="0.35">
      <c r="C344" t="s">
        <v>320</v>
      </c>
      <c r="I344" s="5">
        <v>-793000000000</v>
      </c>
    </row>
    <row r="345" spans="3:9" ht="15.5" x14ac:dyDescent="0.35">
      <c r="C345" t="s">
        <v>321</v>
      </c>
      <c r="I345" s="5">
        <v>153000000000</v>
      </c>
    </row>
  </sheetData>
  <pageMargins left="0.7" right="0.7" top="0.75" bottom="0.75" header="0.3" footer="0.3"/>
  <ignoredErrors>
    <ignoredError sqref="A1:Z34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678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679</v>
      </c>
      <c r="D2" s="2" vm="94">
        <f ca="1">IFERROR(_xlfn.STOCKHISTORY("XIDX:" &amp; $C$1, D3, , 0, 0, 1), "Libur")</f>
        <v>985</v>
      </c>
      <c r="H2" s="2" vm="94">
        <f ca="1">IFERROR(INDEX(D2:G2,COUNT(D2:G2)),"")</f>
        <v>985</v>
      </c>
      <c r="I2" s="2" vm="95">
        <f t="shared" ref="I2:V2" ca="1" si="0">IFERROR(_xlfn.STOCKHISTORY("XIDX:" &amp; $C$1, I1, , 0, 0, 1), "Libur")</f>
        <v>965</v>
      </c>
      <c r="J2" s="2" vm="94">
        <f t="shared" ca="1" si="0"/>
        <v>985</v>
      </c>
      <c r="K2" s="2" t="str">
        <f t="shared" ca="1" si="0"/>
        <v>Libur</v>
      </c>
      <c r="L2" s="2" vm="96">
        <f t="shared" ca="1" si="0"/>
        <v>1120</v>
      </c>
      <c r="M2" s="2" vm="97">
        <f t="shared" ca="1" si="0"/>
        <v>1145</v>
      </c>
      <c r="N2" s="2" vm="98">
        <f t="shared" ca="1" si="0"/>
        <v>494</v>
      </c>
      <c r="O2" s="2" vm="99">
        <f t="shared" ca="1" si="0"/>
        <v>665</v>
      </c>
      <c r="P2" s="2" t="str">
        <f t="shared" ca="1" si="0"/>
        <v>Libur</v>
      </c>
      <c r="Q2" s="2" t="str">
        <f t="shared" ca="1" si="0"/>
        <v>Libur</v>
      </c>
      <c r="R2" s="2" vm="100">
        <f t="shared" ca="1" si="0"/>
        <v>820</v>
      </c>
      <c r="S2" s="2" vm="101">
        <f t="shared" ca="1" si="0"/>
        <v>489</v>
      </c>
      <c r="T2" s="2" vm="102">
        <f t="shared" ca="1" si="0"/>
        <v>790</v>
      </c>
      <c r="U2" s="2" vm="103">
        <f t="shared" ca="1" si="0"/>
        <v>1280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3999619000000</v>
      </c>
      <c r="H4" s="2">
        <f>IFERROR(SUM(D4:G4)*(4/MAX(1,COUNT(D4:G4))),"")</f>
        <v>15998476000000</v>
      </c>
      <c r="I4" s="2">
        <f t="shared" ref="I4:V4" si="1">IFERROR(INDEX(I51:I500,MATCH($C$4,$C$51:$C$500,0)),"")</f>
        <v>16152176000000</v>
      </c>
      <c r="J4" s="2">
        <f t="shared" si="1"/>
        <v>16385270000000</v>
      </c>
      <c r="K4" s="2">
        <f t="shared" si="1"/>
        <v>13859071000000</v>
      </c>
      <c r="L4" s="2">
        <f t="shared" si="1"/>
        <v>12742854000000</v>
      </c>
      <c r="M4" s="2">
        <f t="shared" si="1"/>
        <v>12908103000000</v>
      </c>
      <c r="N4" s="2">
        <f t="shared" si="1"/>
        <v>11181671000000</v>
      </c>
      <c r="O4" s="2">
        <f t="shared" si="1"/>
        <v>16818172000000</v>
      </c>
      <c r="P4" s="2">
        <f t="shared" si="1"/>
        <v>15893585000000</v>
      </c>
      <c r="Q4" s="2">
        <f t="shared" si="1"/>
        <v>16086087000000</v>
      </c>
      <c r="R4" s="2">
        <f t="shared" si="1"/>
        <v>17722543000000</v>
      </c>
      <c r="S4" s="2">
        <f t="shared" si="1"/>
        <v>16639689000000</v>
      </c>
      <c r="T4" s="2">
        <f t="shared" si="1"/>
        <v>16076412000000</v>
      </c>
      <c r="U4" s="2">
        <f t="shared" si="1"/>
        <v>13878602000000</v>
      </c>
      <c r="V4" s="2">
        <f t="shared" si="1"/>
        <v>10776919000000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164636000000</v>
      </c>
      <c r="H5" s="2">
        <f>IFERROR(SUM(D5:G5)*(4/MAX(1,COUNT(D5:G5))),"")</f>
        <v>658544000000</v>
      </c>
      <c r="I5" s="2">
        <f t="shared" ref="I5:V5" si="2">IFERROR(INDEX(I51:I500,MATCH($C$5,$C$51:$C$500,0)),"")</f>
        <v>469473000000</v>
      </c>
      <c r="J5" s="2">
        <f t="shared" si="2"/>
        <v>578195000000</v>
      </c>
      <c r="K5" s="2">
        <f t="shared" si="2"/>
        <v>521250000000</v>
      </c>
      <c r="L5" s="2">
        <f t="shared" si="2"/>
        <v>687486000000</v>
      </c>
      <c r="M5" s="2">
        <f t="shared" si="2"/>
        <v>457423000000</v>
      </c>
      <c r="N5" s="2">
        <f t="shared" si="2"/>
        <v>78602000000</v>
      </c>
      <c r="O5" s="2">
        <f t="shared" si="2"/>
        <v>416048000000</v>
      </c>
      <c r="P5" s="2">
        <f t="shared" si="2"/>
        <v>3812327000000</v>
      </c>
      <c r="Q5" s="2">
        <f t="shared" si="2"/>
        <v>470404000000</v>
      </c>
      <c r="R5" s="2">
        <f t="shared" si="2"/>
        <v>397765000000</v>
      </c>
      <c r="S5" s="2">
        <f t="shared" si="2"/>
        <v>85046000000</v>
      </c>
      <c r="T5" s="2">
        <f t="shared" si="2"/>
        <v>360426000000</v>
      </c>
      <c r="U5" s="2">
        <f t="shared" si="2"/>
        <v>528644000000</v>
      </c>
      <c r="V5" s="2">
        <f t="shared" si="2"/>
        <v>374611000000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6149623000000</v>
      </c>
      <c r="H6" s="2">
        <f>IFERROR(INDEX(D6:G6,COUNT(D6:G6)),"")</f>
        <v>6149623000000</v>
      </c>
      <c r="I6" s="2">
        <f t="shared" ref="I6:V6" si="3">IFERROR(INDEX(I51:I500,MATCH($C$6,$C$51:$C$500,0)),"")</f>
        <v>5982412000000</v>
      </c>
      <c r="J6" s="2">
        <f t="shared" si="3"/>
        <v>6030307000000</v>
      </c>
      <c r="K6" s="2">
        <f t="shared" si="3"/>
        <v>5950714000000</v>
      </c>
      <c r="L6" s="2">
        <f t="shared" si="3"/>
        <v>6187243000000</v>
      </c>
      <c r="M6" s="2">
        <f t="shared" si="3"/>
        <v>6258966000000</v>
      </c>
      <c r="N6" s="2">
        <f t="shared" si="3"/>
        <v>6323880000000</v>
      </c>
      <c r="O6" s="2">
        <f t="shared" si="3"/>
        <v>7266305000000</v>
      </c>
      <c r="P6" s="2">
        <f t="shared" si="3"/>
        <v>8769470000000</v>
      </c>
      <c r="Q6" s="2">
        <f t="shared" si="3"/>
        <v>4625045000000</v>
      </c>
      <c r="R6" s="2">
        <f t="shared" si="3"/>
        <v>5647472000000</v>
      </c>
      <c r="S6" s="2">
        <f t="shared" si="3"/>
        <v>5340247000000</v>
      </c>
      <c r="T6" s="2">
        <f t="shared" si="3"/>
        <v>5260159000000</v>
      </c>
      <c r="U6" s="2">
        <f t="shared" si="3"/>
        <v>4394574000000</v>
      </c>
      <c r="V6" s="2">
        <f t="shared" si="3"/>
        <v>1837204000000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4.3899999999999997</v>
      </c>
      <c r="H7" s="3">
        <f>IFERROR(INDEX(D7:G7,COUNT(D7:G7)),"")</f>
        <v>4.3899999999999997</v>
      </c>
      <c r="I7" s="3">
        <f t="shared" ref="I7:V7" si="4">IFERROR(INDEX(I51:I500,MATCH($C$7,$C$51:$C$500,0))/1000000000,"")</f>
        <v>4.3899999999999997</v>
      </c>
      <c r="J7" s="3">
        <f t="shared" si="4"/>
        <v>4.46</v>
      </c>
      <c r="K7" s="3">
        <f t="shared" si="4"/>
        <v>4.46</v>
      </c>
      <c r="L7" s="3">
        <f t="shared" si="4"/>
        <v>4.46</v>
      </c>
      <c r="M7" s="3">
        <f t="shared" si="4"/>
        <v>4.46</v>
      </c>
      <c r="N7" s="3">
        <f t="shared" si="4"/>
        <v>4.46</v>
      </c>
      <c r="O7" s="3">
        <f t="shared" si="4"/>
        <v>4.46</v>
      </c>
      <c r="P7" s="3">
        <f t="shared" si="4"/>
        <v>4.46</v>
      </c>
      <c r="Q7" s="3">
        <f t="shared" si="4"/>
        <v>4.46</v>
      </c>
      <c r="R7" s="3">
        <f t="shared" si="4"/>
        <v>4.46</v>
      </c>
      <c r="S7" s="3">
        <f t="shared" si="4"/>
        <v>4.46</v>
      </c>
      <c r="T7" s="3">
        <f t="shared" si="4"/>
        <v>4.46</v>
      </c>
      <c r="U7" s="3">
        <f t="shared" si="4"/>
        <v>4.46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149000000000</v>
      </c>
      <c r="H8" s="2">
        <f>IFERROR(INDEX(D8:G8,COUNT(D8:G8)),"")</f>
        <v>149000000000</v>
      </c>
      <c r="I8" s="2">
        <f t="shared" ref="I8:V8" si="5">IFERROR(INDEX(I51:I500,MATCH($C$8,$C$51:$C$500,0)),"")</f>
        <v>19000000000</v>
      </c>
      <c r="J8" s="2">
        <f t="shared" si="5"/>
        <v>668000000000</v>
      </c>
      <c r="K8" s="2">
        <f t="shared" si="5"/>
        <v>241000000000</v>
      </c>
      <c r="L8" s="2">
        <f t="shared" si="5"/>
        <v>715000000000</v>
      </c>
      <c r="M8" s="2">
        <f t="shared" si="5"/>
        <v>495000000000</v>
      </c>
      <c r="N8" s="2">
        <f t="shared" si="5"/>
        <v>402000000000</v>
      </c>
      <c r="O8" s="2">
        <f t="shared" si="5"/>
        <v>-321000000000</v>
      </c>
      <c r="P8" s="2">
        <f t="shared" si="5"/>
        <v>-51000000000</v>
      </c>
      <c r="Q8" s="2">
        <f t="shared" si="5"/>
        <v>125000000000</v>
      </c>
      <c r="R8" s="2">
        <f t="shared" si="5"/>
        <v>-547000000000</v>
      </c>
      <c r="S8" s="2">
        <f t="shared" si="5"/>
        <v>39000000000</v>
      </c>
      <c r="T8" s="2">
        <f t="shared" si="5"/>
        <v>-1709000000000</v>
      </c>
      <c r="U8" s="2">
        <f t="shared" si="5"/>
        <v>-830000000000</v>
      </c>
      <c r="V8" s="2">
        <f t="shared" si="5"/>
        <v>-479000000000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34.020000000000003</v>
      </c>
      <c r="H9" s="3">
        <f>IFERROR(INDEX(D9:G9,COUNT(D9:G9)),"")</f>
        <v>34.020000000000003</v>
      </c>
      <c r="I9" s="3">
        <f t="shared" ref="I9:V9" si="6">IFERROR(INDEX(I51:I500,MATCH($C$9,$C$51:$C$500,0)),"")</f>
        <v>4.2300000000000004</v>
      </c>
      <c r="J9" s="3">
        <f t="shared" si="6"/>
        <v>149.79</v>
      </c>
      <c r="K9" s="3">
        <f t="shared" si="6"/>
        <v>54.07</v>
      </c>
      <c r="L9" s="3">
        <f t="shared" si="6"/>
        <v>160.13</v>
      </c>
      <c r="M9" s="3">
        <f t="shared" si="6"/>
        <v>111.02</v>
      </c>
      <c r="N9" s="3">
        <f t="shared" si="6"/>
        <v>90.04</v>
      </c>
      <c r="O9" s="3">
        <f t="shared" si="6"/>
        <v>-71.84</v>
      </c>
      <c r="P9" s="3">
        <f t="shared" si="6"/>
        <v>-11.43</v>
      </c>
      <c r="Q9" s="3">
        <f t="shared" si="6"/>
        <v>28.01</v>
      </c>
      <c r="R9" s="3">
        <f t="shared" si="6"/>
        <v>-122.48</v>
      </c>
      <c r="S9" s="3">
        <f t="shared" si="6"/>
        <v>8.68</v>
      </c>
      <c r="T9" s="3">
        <f t="shared" si="6"/>
        <v>-382.89</v>
      </c>
      <c r="U9" s="3">
        <f t="shared" si="6"/>
        <v>-186.08</v>
      </c>
      <c r="V9" s="3">
        <f t="shared" si="6"/>
        <v>-372319.35</v>
      </c>
    </row>
    <row r="10" spans="1:22" ht="15.5" x14ac:dyDescent="0.35">
      <c r="C10" t="s">
        <v>17</v>
      </c>
      <c r="D10" s="3">
        <f ca="1">IFERROR(IF(D9=0,"",D2/D9),"")</f>
        <v>28.953556731334505</v>
      </c>
      <c r="I10" s="3">
        <f t="shared" ref="I10:V10" ca="1" si="7">IFERROR(IF(I9=0,"",I2/I9),"")</f>
        <v>228.13238770685578</v>
      </c>
      <c r="J10" s="3">
        <f t="shared" ca="1" si="7"/>
        <v>6.5758728887108626</v>
      </c>
      <c r="K10" s="3" t="str">
        <f t="shared" ca="1" si="7"/>
        <v/>
      </c>
      <c r="L10" s="3">
        <f t="shared" ca="1" si="7"/>
        <v>6.9943171173421597</v>
      </c>
      <c r="M10" s="3">
        <f t="shared" ca="1" si="7"/>
        <v>10.313457034768511</v>
      </c>
      <c r="N10" s="3">
        <f t="shared" ca="1" si="7"/>
        <v>5.4864504664593507</v>
      </c>
      <c r="O10" s="3">
        <f t="shared" ca="1" si="7"/>
        <v>-9.2566815144766146</v>
      </c>
      <c r="P10" s="3" t="str">
        <f t="shared" ca="1" si="7"/>
        <v/>
      </c>
      <c r="Q10" s="3" t="str">
        <f t="shared" ca="1" si="7"/>
        <v/>
      </c>
      <c r="R10" s="3">
        <f t="shared" ca="1" si="7"/>
        <v>-6.6949706074461135</v>
      </c>
      <c r="S10" s="3">
        <f t="shared" ca="1" si="7"/>
        <v>56.336405529953922</v>
      </c>
      <c r="T10" s="3">
        <f t="shared" ca="1" si="7"/>
        <v>-2.0632557653634205</v>
      </c>
      <c r="U10" s="3">
        <f t="shared" ca="1" si="7"/>
        <v>-6.8787618228718825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1590199000000</v>
      </c>
      <c r="H11" s="2">
        <f>IFERROR(INDEX(D11:G11,COUNT(D11:G11)),"")</f>
        <v>1590199000000</v>
      </c>
      <c r="I11" s="2">
        <f t="shared" ref="I11:V11" si="8">IFERROR(INDEX(I51:I500,MATCH($C$11,$C$51:$C$500,0)),"")</f>
        <v>1642768000000</v>
      </c>
      <c r="J11" s="2">
        <f t="shared" si="8"/>
        <v>1867230000000</v>
      </c>
      <c r="K11" s="2">
        <f t="shared" si="8"/>
        <v>1711698000000</v>
      </c>
      <c r="L11" s="2">
        <f t="shared" si="8"/>
        <v>1998974000000</v>
      </c>
      <c r="M11" s="2">
        <f t="shared" si="8"/>
        <v>1848427000000</v>
      </c>
      <c r="N11" s="2">
        <f t="shared" si="8"/>
        <v>1630591000000</v>
      </c>
      <c r="O11" s="2">
        <f t="shared" si="8"/>
        <v>1829008000000</v>
      </c>
      <c r="P11" s="2">
        <f t="shared" si="8"/>
        <v>4032146000000</v>
      </c>
      <c r="Q11" s="2">
        <f t="shared" si="8"/>
        <v>1241107000000</v>
      </c>
      <c r="R11" s="2">
        <f t="shared" si="8"/>
        <v>1285079000000</v>
      </c>
      <c r="S11" s="2">
        <f t="shared" si="8"/>
        <v>1483587000000</v>
      </c>
      <c r="T11" s="2">
        <f t="shared" si="8"/>
        <v>1421735000000</v>
      </c>
      <c r="U11" s="2">
        <f t="shared" si="8"/>
        <v>1102749000000</v>
      </c>
      <c r="V11" s="2">
        <f t="shared" si="8"/>
        <v>1191806000000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-1575000000000</v>
      </c>
      <c r="H12" s="2">
        <f>IFERROR(INDEX(D12:G12,COUNT(D12:G12)),"")</f>
        <v>-1575000000000</v>
      </c>
      <c r="I12" s="2">
        <f t="shared" ref="I12:V12" si="9">IFERROR(INDEX(I51:I500,MATCH($C$12,$C$51:$C$500,0)),"")</f>
        <v>-1438000000000</v>
      </c>
      <c r="J12" s="2">
        <f t="shared" si="9"/>
        <v>-1857000000000</v>
      </c>
      <c r="K12" s="2">
        <f t="shared" si="9"/>
        <v>-1704000000000</v>
      </c>
      <c r="L12" s="2">
        <f t="shared" si="9"/>
        <v>-1992000000000</v>
      </c>
      <c r="M12" s="2">
        <f t="shared" si="9"/>
        <v>-662000000000</v>
      </c>
      <c r="N12" s="2">
        <f t="shared" si="9"/>
        <v>-822000000000</v>
      </c>
      <c r="O12" s="2">
        <f t="shared" si="9"/>
        <v>-1373000000000</v>
      </c>
      <c r="P12" s="2">
        <f t="shared" si="9"/>
        <v>-3602000000000</v>
      </c>
      <c r="Q12" s="2">
        <f t="shared" si="9"/>
        <v>2187000000000</v>
      </c>
      <c r="R12" s="2">
        <f t="shared" si="9"/>
        <v>8192000000000</v>
      </c>
      <c r="S12" s="2">
        <f t="shared" si="9"/>
        <v>7464000000000</v>
      </c>
      <c r="T12" s="2">
        <f t="shared" si="9"/>
        <v>8010000000000</v>
      </c>
      <c r="U12" s="2">
        <f t="shared" si="9"/>
        <v>1686000000000</v>
      </c>
      <c r="V12" s="2">
        <f t="shared" si="9"/>
        <v>7734000000000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15000000000</v>
      </c>
      <c r="H13" s="2">
        <f>IFERROR(INDEX(D13:G13,COUNT(D13:G13)),"")</f>
        <v>15000000000</v>
      </c>
      <c r="I13" s="2">
        <f t="shared" ref="I13:V13" si="10">IFERROR(INDEX(I51:I500,MATCH($C$13,$C$51:$C$500,0)),"")</f>
        <v>205000000000</v>
      </c>
      <c r="J13" s="2">
        <f t="shared" si="10"/>
        <v>10000000000</v>
      </c>
      <c r="K13" s="2">
        <f t="shared" si="10"/>
        <v>7000000000</v>
      </c>
      <c r="L13" s="2">
        <f t="shared" si="10"/>
        <v>7000000000</v>
      </c>
      <c r="M13" s="2">
        <f t="shared" si="10"/>
        <v>1186000000000</v>
      </c>
      <c r="N13" s="2">
        <f t="shared" si="10"/>
        <v>808000000000</v>
      </c>
      <c r="O13" s="2">
        <f t="shared" si="10"/>
        <v>456000000000</v>
      </c>
      <c r="P13" s="2">
        <f t="shared" si="10"/>
        <v>430000000000</v>
      </c>
      <c r="Q13" s="2">
        <f t="shared" si="10"/>
        <v>3428000000000</v>
      </c>
      <c r="R13" s="2">
        <f t="shared" si="10"/>
        <v>9478000000000</v>
      </c>
      <c r="S13" s="2">
        <f t="shared" si="10"/>
        <v>8948000000000</v>
      </c>
      <c r="T13" s="2">
        <f t="shared" si="10"/>
        <v>9431000000000</v>
      </c>
      <c r="U13" s="2">
        <f t="shared" si="10"/>
        <v>8327000000000</v>
      </c>
      <c r="V13" s="2">
        <f t="shared" si="10"/>
        <v>8926000000000</v>
      </c>
    </row>
    <row r="14" spans="1:22" ht="15.5" x14ac:dyDescent="0.35">
      <c r="C14" t="s">
        <v>26</v>
      </c>
      <c r="D14" s="2">
        <f>IFERROR(INDEX(D51:D500,MATCH($C$14,$C$51:$C$500,0)),"")</f>
        <v>-2103000000</v>
      </c>
      <c r="H14" s="2">
        <f>IFERROR(SUM(D14:G14)*(4/MAX(1,COUNT(D14:G14))),"")</f>
        <v>-8412000000</v>
      </c>
      <c r="I14" s="2">
        <f t="shared" ref="I14:V14" si="11">IFERROR(INDEX(I51:I500,MATCH($C$14,$C$51:$C$500,0)),"")</f>
        <v>-53316000000</v>
      </c>
      <c r="J14" s="2">
        <f t="shared" si="11"/>
        <v>-51998000000</v>
      </c>
      <c r="K14" s="2">
        <f t="shared" si="11"/>
        <v>-1609000000</v>
      </c>
      <c r="L14" s="2">
        <f t="shared" si="11"/>
        <v>-1729000000</v>
      </c>
      <c r="M14" s="2">
        <f t="shared" si="11"/>
        <v>-56181000000</v>
      </c>
      <c r="N14" s="2">
        <f t="shared" si="11"/>
        <v>-62175000000</v>
      </c>
      <c r="O14" s="2">
        <f t="shared" si="11"/>
        <v>-29426000000</v>
      </c>
      <c r="P14" s="2">
        <f t="shared" si="11"/>
        <v>-458994000000</v>
      </c>
      <c r="Q14" s="2">
        <f t="shared" si="11"/>
        <v>-436849000000</v>
      </c>
      <c r="R14" s="2">
        <f t="shared" si="11"/>
        <v>-334636000000</v>
      </c>
      <c r="S14" s="2">
        <f t="shared" si="11"/>
        <v>-323862000000</v>
      </c>
      <c r="T14" s="2">
        <f t="shared" si="11"/>
        <v>-281074000000</v>
      </c>
      <c r="U14" s="2">
        <f t="shared" si="11"/>
        <v>-208183000000</v>
      </c>
      <c r="V14" s="2">
        <f t="shared" si="11"/>
        <v>-201395000000</v>
      </c>
    </row>
    <row r="15" spans="1:22" ht="15.5" x14ac:dyDescent="0.35">
      <c r="C15" t="s">
        <v>27</v>
      </c>
      <c r="D15" s="2">
        <f>IFERROR(INDEX(D51:D500,MATCH($C$15,$C$51:$C$500,0)),"")</f>
        <v>-44189000000</v>
      </c>
      <c r="H15" s="2">
        <f>IFERROR(SUM(D15:G15)*(4/MAX(1,COUNT(D15:G15))),"")</f>
        <v>-176756000000</v>
      </c>
      <c r="I15" s="2">
        <f t="shared" ref="I15:V15" si="12">IFERROR(INDEX(I51:I500,MATCH($C$15,$C$51:$C$500,0)),"")</f>
        <v>-146362000000</v>
      </c>
      <c r="J15" s="2">
        <f t="shared" si="12"/>
        <v>-142313000000</v>
      </c>
      <c r="K15" s="2">
        <f t="shared" si="12"/>
        <v>-109753000000</v>
      </c>
      <c r="L15" s="2">
        <f t="shared" si="12"/>
        <v>-118685000000</v>
      </c>
      <c r="M15" s="2">
        <f t="shared" si="12"/>
        <v>-110403000000</v>
      </c>
      <c r="N15" s="2">
        <f t="shared" si="12"/>
        <v>-93039000000</v>
      </c>
      <c r="O15" s="2">
        <f t="shared" si="12"/>
        <v>-183241000000</v>
      </c>
      <c r="P15" s="2">
        <f t="shared" si="12"/>
        <v>-178771000000</v>
      </c>
      <c r="Q15" s="2">
        <f t="shared" si="12"/>
        <v>-194087000000</v>
      </c>
      <c r="R15" s="2">
        <f t="shared" si="12"/>
        <v>-212553000000</v>
      </c>
      <c r="S15" s="2">
        <f t="shared" si="12"/>
        <v>-193654000000</v>
      </c>
      <c r="T15" s="2">
        <f t="shared" si="12"/>
        <v>-186199000000</v>
      </c>
      <c r="U15" s="2">
        <f t="shared" si="12"/>
        <v>-201994000000</v>
      </c>
      <c r="V15" s="2">
        <f t="shared" si="12"/>
        <v>-173963000000</v>
      </c>
    </row>
    <row r="16" spans="1:22" ht="15.5" x14ac:dyDescent="0.35">
      <c r="C16" t="s">
        <v>28</v>
      </c>
      <c r="D16" s="2">
        <f>IFERROR(INDEX(D51:D500,MATCH($C$16,$C$51:$C$500,0)),"")</f>
        <v>216520000000</v>
      </c>
      <c r="H16" s="2">
        <f>IFERROR(SUM(D16:G16)*(4/MAX(1,COUNT(D16:G16))),"")</f>
        <v>866080000000</v>
      </c>
      <c r="I16" s="2">
        <f t="shared" ref="I16:V16" si="13">IFERROR(INDEX(I51:I500,MATCH($C$16,$C$51:$C$500,0)),"")</f>
        <v>605983000000</v>
      </c>
      <c r="J16" s="2">
        <f t="shared" si="13"/>
        <v>712369000000</v>
      </c>
      <c r="K16" s="2">
        <f t="shared" si="13"/>
        <v>633482000000</v>
      </c>
      <c r="L16" s="2">
        <f t="shared" si="13"/>
        <v>687510000000</v>
      </c>
      <c r="M16" s="2">
        <f t="shared" si="13"/>
        <v>534237000000</v>
      </c>
      <c r="N16" s="2">
        <f t="shared" si="13"/>
        <v>283464000000</v>
      </c>
      <c r="O16" s="2">
        <f t="shared" si="13"/>
        <v>685809000000</v>
      </c>
      <c r="P16" s="2">
        <f t="shared" si="13"/>
        <v>225502000000</v>
      </c>
      <c r="Q16" s="2">
        <f t="shared" si="13"/>
        <v>481875000000</v>
      </c>
      <c r="R16" s="2">
        <f t="shared" si="13"/>
        <v>622849000000</v>
      </c>
      <c r="S16" s="2">
        <f t="shared" si="13"/>
        <v>501413000000</v>
      </c>
      <c r="T16" s="2">
        <f t="shared" si="13"/>
        <v>698959000000</v>
      </c>
      <c r="U16" s="2">
        <f t="shared" si="13"/>
        <v>766006000000</v>
      </c>
      <c r="V16" s="2">
        <f t="shared" si="13"/>
        <v>578892000000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4324150000000</v>
      </c>
      <c r="H20" s="2">
        <f t="shared" ref="H20:V20" ca="1" si="14">IFERROR(H21*H2,"")</f>
        <v>4324150000000</v>
      </c>
      <c r="I20" s="2">
        <f t="shared" ca="1" si="14"/>
        <v>4236350000000</v>
      </c>
      <c r="J20" s="2">
        <f t="shared" ca="1" si="14"/>
        <v>4393100000000</v>
      </c>
      <c r="K20" s="2" t="str">
        <f t="shared" ca="1" si="14"/>
        <v/>
      </c>
      <c r="L20" s="2">
        <f t="shared" ca="1" si="14"/>
        <v>4995200000000</v>
      </c>
      <c r="M20" s="2">
        <f t="shared" ca="1" si="14"/>
        <v>5106700000000</v>
      </c>
      <c r="N20" s="2">
        <f t="shared" ca="1" si="14"/>
        <v>2203240000000</v>
      </c>
      <c r="O20" s="2">
        <f t="shared" ca="1" si="14"/>
        <v>2965900000000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3657200000000</v>
      </c>
      <c r="S20" s="2">
        <f t="shared" ca="1" si="14"/>
        <v>2180940000000</v>
      </c>
      <c r="T20" s="2">
        <f t="shared" ca="1" si="14"/>
        <v>3523400000000</v>
      </c>
      <c r="U20" s="2">
        <f t="shared" ca="1" si="14"/>
        <v>5708800000000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4390000000</v>
      </c>
      <c r="H21" s="2">
        <f>IFERROR(INDEX(D21:G21,COUNT(D21:G21)),"")</f>
        <v>4390000000</v>
      </c>
      <c r="I21" s="2">
        <f t="shared" ref="I21:V21" si="15">IFERROR(INDEX(I51:I500,MATCH($C$7,$C$51:$C$500,0)),"")</f>
        <v>4390000000</v>
      </c>
      <c r="J21" s="2">
        <f t="shared" si="15"/>
        <v>4460000000</v>
      </c>
      <c r="K21" s="2">
        <f t="shared" si="15"/>
        <v>4460000000</v>
      </c>
      <c r="L21" s="2">
        <f t="shared" si="15"/>
        <v>4460000000</v>
      </c>
      <c r="M21" s="2">
        <f t="shared" si="15"/>
        <v>4460000000</v>
      </c>
      <c r="N21" s="2">
        <f t="shared" si="15"/>
        <v>4460000000</v>
      </c>
      <c r="O21" s="2">
        <f t="shared" si="15"/>
        <v>4460000000</v>
      </c>
      <c r="P21" s="2">
        <f t="shared" si="15"/>
        <v>4460000000</v>
      </c>
      <c r="Q21" s="2">
        <f t="shared" si="15"/>
        <v>4460000000</v>
      </c>
      <c r="R21" s="2">
        <f t="shared" si="15"/>
        <v>4460000000</v>
      </c>
      <c r="S21" s="2">
        <f t="shared" si="15"/>
        <v>4460000000</v>
      </c>
      <c r="T21" s="2">
        <f t="shared" si="15"/>
        <v>4460000000</v>
      </c>
      <c r="U21" s="2">
        <f t="shared" si="15"/>
        <v>4460000000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2.6771722429163543</v>
      </c>
      <c r="H23" s="3">
        <f t="shared" ref="H23:V23" si="16">IFERROR(H5/H6*100,"")</f>
        <v>10.708688971665417</v>
      </c>
      <c r="I23" s="3">
        <f t="shared" si="16"/>
        <v>7.8475537960274222</v>
      </c>
      <c r="J23" s="3">
        <f t="shared" si="16"/>
        <v>9.5881519796587469</v>
      </c>
      <c r="K23" s="3">
        <f t="shared" si="16"/>
        <v>8.7594530673125952</v>
      </c>
      <c r="L23" s="3">
        <f t="shared" si="16"/>
        <v>11.111346362184255</v>
      </c>
      <c r="M23" s="3">
        <f t="shared" si="16"/>
        <v>7.3082838283512004</v>
      </c>
      <c r="N23" s="3">
        <f t="shared" si="16"/>
        <v>1.2429394612168478</v>
      </c>
      <c r="O23" s="3">
        <f t="shared" si="16"/>
        <v>5.7257161652311597</v>
      </c>
      <c r="P23" s="3">
        <f t="shared" si="16"/>
        <v>43.472718419699255</v>
      </c>
      <c r="Q23" s="3">
        <f t="shared" si="16"/>
        <v>10.170798338178331</v>
      </c>
      <c r="R23" s="3">
        <f t="shared" si="16"/>
        <v>7.0432398779489302</v>
      </c>
      <c r="S23" s="3">
        <f t="shared" si="16"/>
        <v>1.5925480600429156</v>
      </c>
      <c r="T23" s="3">
        <f t="shared" si="16"/>
        <v>6.8519982000544086</v>
      </c>
      <c r="U23" s="3">
        <f t="shared" si="16"/>
        <v>12.029470888418309</v>
      </c>
      <c r="V23" s="3">
        <f t="shared" si="16"/>
        <v>20.390277835232233</v>
      </c>
    </row>
    <row r="24" spans="1:22" ht="15.5" x14ac:dyDescent="0.35">
      <c r="C24" t="s">
        <v>55</v>
      </c>
      <c r="D24" s="4">
        <f>IFERROR(_xlfn.RRI(5,I23,D23),"")</f>
        <v>-0.1935296550354193</v>
      </c>
      <c r="H24" s="4">
        <f t="shared" ref="H24:V24" si="17">IFERROR(_xlfn.RRI(5,M23,H23),"")</f>
        <v>7.940438961572216E-2</v>
      </c>
      <c r="I24" s="4">
        <f t="shared" si="17"/>
        <v>0.44562904408320758</v>
      </c>
      <c r="J24" s="4">
        <f t="shared" si="17"/>
        <v>0.10861568491117901</v>
      </c>
      <c r="K24" s="4">
        <f t="shared" si="17"/>
        <v>-0.27414138054480663</v>
      </c>
      <c r="L24" s="4">
        <f t="shared" si="17"/>
        <v>1.7846595716987323E-2</v>
      </c>
      <c r="M24" s="4">
        <f t="shared" si="17"/>
        <v>7.4153992152734549E-3</v>
      </c>
      <c r="N24" s="4">
        <f t="shared" si="17"/>
        <v>-4.836263500801008E-2</v>
      </c>
      <c r="O24" s="4">
        <f t="shared" si="17"/>
        <v>-3.5277261321690512E-2</v>
      </c>
      <c r="P24" s="4">
        <f t="shared" si="17"/>
        <v>0.29298669077663719</v>
      </c>
      <c r="Q24" s="4">
        <f t="shared" si="17"/>
        <v>-0.12986551676428038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39.43</v>
      </c>
      <c r="H25" s="3">
        <f>IFERROR(INDEX(D25:G25,COUNT(D25:G25)),"")</f>
        <v>39.43</v>
      </c>
      <c r="I25" s="3">
        <f t="shared" ref="I25:V25" si="18">IFERROR(INDEX(I51:I500,MATCH($C$25,$C$51:$C$500,0)),"")</f>
        <v>105.29</v>
      </c>
      <c r="J25" s="3">
        <f t="shared" si="18"/>
        <v>128.22999999999999</v>
      </c>
      <c r="K25" s="3">
        <f t="shared" si="18"/>
        <v>117.77</v>
      </c>
      <c r="L25" s="3">
        <f t="shared" si="18"/>
        <v>148.27000000000001</v>
      </c>
      <c r="M25" s="3">
        <f t="shared" si="18"/>
        <v>92.26</v>
      </c>
      <c r="N25" s="3">
        <f t="shared" si="18"/>
        <v>26.51</v>
      </c>
      <c r="O25" s="3">
        <f t="shared" si="18"/>
        <v>97.04</v>
      </c>
      <c r="P25" s="3">
        <f t="shared" si="18"/>
        <v>820.14</v>
      </c>
      <c r="Q25" s="3">
        <f t="shared" si="18"/>
        <v>86.13</v>
      </c>
      <c r="R25" s="3">
        <f t="shared" si="18"/>
        <v>80.83</v>
      </c>
      <c r="S25" s="3">
        <f t="shared" si="18"/>
        <v>63.85</v>
      </c>
      <c r="T25" s="3">
        <f t="shared" si="18"/>
        <v>109.16</v>
      </c>
      <c r="U25" s="3">
        <f t="shared" si="18"/>
        <v>117.97</v>
      </c>
      <c r="V25" s="3">
        <f t="shared" si="18"/>
        <v>290236.99</v>
      </c>
    </row>
    <row r="26" spans="1:22" ht="15.5" x14ac:dyDescent="0.35">
      <c r="C26" t="s">
        <v>58</v>
      </c>
      <c r="D26" s="4">
        <f>IFERROR(_xlfn.RRI(5,I25,D25),"")</f>
        <v>-0.17834797433527105</v>
      </c>
      <c r="H26" s="4">
        <f t="shared" ref="H26:V26" si="19">IFERROR(_xlfn.RRI(5,M25,H25),"")</f>
        <v>-0.15634931133686047</v>
      </c>
      <c r="I26" s="4">
        <f t="shared" si="19"/>
        <v>0.31763608380314357</v>
      </c>
      <c r="J26" s="4">
        <f t="shared" si="19"/>
        <v>5.7323222380618155E-2</v>
      </c>
      <c r="K26" s="4">
        <f t="shared" si="19"/>
        <v>-0.32168825613617991</v>
      </c>
      <c r="L26" s="4">
        <f t="shared" si="19"/>
        <v>0.11475587042308555</v>
      </c>
      <c r="M26" s="4">
        <f t="shared" si="19"/>
        <v>2.6805471690014793E-2</v>
      </c>
      <c r="N26" s="4">
        <f t="shared" si="19"/>
        <v>-0.16121671919856106</v>
      </c>
      <c r="O26" s="4">
        <f t="shared" si="19"/>
        <v>-2.3263421618938351E-2</v>
      </c>
      <c r="P26" s="4">
        <f t="shared" si="19"/>
        <v>0.47374818380810724</v>
      </c>
      <c r="Q26" s="4">
        <f t="shared" si="19"/>
        <v>-0.80299359901557288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911.07494305239175</v>
      </c>
      <c r="H27" s="3">
        <f t="shared" ref="H27:V27" si="20">IFERROR(H4/H21,"")</f>
        <v>3644.299772209567</v>
      </c>
      <c r="I27" s="3">
        <f t="shared" si="20"/>
        <v>3679.3111617312074</v>
      </c>
      <c r="J27" s="3">
        <f t="shared" si="20"/>
        <v>3673.8273542600896</v>
      </c>
      <c r="K27" s="3">
        <f t="shared" si="20"/>
        <v>3107.4150224215246</v>
      </c>
      <c r="L27" s="3">
        <f t="shared" si="20"/>
        <v>2857.1421524663679</v>
      </c>
      <c r="M27" s="3">
        <f t="shared" si="20"/>
        <v>2894.1934977578476</v>
      </c>
      <c r="N27" s="3">
        <f t="shared" si="20"/>
        <v>2507.1011210762331</v>
      </c>
      <c r="O27" s="3">
        <f t="shared" si="20"/>
        <v>3770.8905829596411</v>
      </c>
      <c r="P27" s="3">
        <f t="shared" si="20"/>
        <v>3563.5840807174886</v>
      </c>
      <c r="Q27" s="3">
        <f t="shared" si="20"/>
        <v>3606.7459641255605</v>
      </c>
      <c r="R27" s="3">
        <f t="shared" si="20"/>
        <v>3973.6643497757846</v>
      </c>
      <c r="S27" s="3">
        <f t="shared" si="20"/>
        <v>3730.8719730941702</v>
      </c>
      <c r="T27" s="3">
        <f t="shared" si="20"/>
        <v>3604.5766816143496</v>
      </c>
      <c r="U27" s="3">
        <f t="shared" si="20"/>
        <v>3111.7941704035875</v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-0.24358955553582751</v>
      </c>
      <c r="H28" s="4">
        <f t="shared" ref="H28:V28" si="21">IFERROR(_xlfn.RRI(5,M27,H27),"")</f>
        <v>4.717027562366316E-2</v>
      </c>
      <c r="I28" s="4">
        <f t="shared" si="21"/>
        <v>7.9739360671074788E-2</v>
      </c>
      <c r="J28" s="4">
        <f t="shared" si="21"/>
        <v>-5.2018647966394216E-3</v>
      </c>
      <c r="K28" s="4">
        <f t="shared" si="21"/>
        <v>-2.7023277893461373E-2</v>
      </c>
      <c r="L28" s="4">
        <f t="shared" si="21"/>
        <v>-4.5527854561160264E-2</v>
      </c>
      <c r="M28" s="4">
        <f t="shared" si="21"/>
        <v>-6.1428685660015692E-2</v>
      </c>
      <c r="N28" s="4">
        <f t="shared" si="21"/>
        <v>-7.6424718515362478E-2</v>
      </c>
      <c r="O28" s="4">
        <f t="shared" si="21"/>
        <v>9.0621880220236317E-3</v>
      </c>
      <c r="P28" s="4">
        <f t="shared" si="21"/>
        <v>2.7484382572634747E-2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-0.62551049482382004</v>
      </c>
      <c r="I29" s="4">
        <f t="shared" si="22"/>
        <v>-0.17889729392497844</v>
      </c>
      <c r="J29" s="4">
        <f t="shared" si="22"/>
        <v>8.881718604058754E-2</v>
      </c>
      <c r="K29" s="4">
        <f t="shared" si="22"/>
        <v>-0.20570580697376417</v>
      </c>
      <c r="L29" s="4">
        <f t="shared" si="22"/>
        <v>0.60708866247561244</v>
      </c>
      <c r="M29" s="4">
        <f t="shared" si="22"/>
        <v>2.4801961523953224</v>
      </c>
      <c r="N29" s="4">
        <f t="shared" si="22"/>
        <v>-0.72681368507831823</v>
      </c>
      <c r="O29" s="4">
        <f t="shared" si="22"/>
        <v>-0.88167873777647721</v>
      </c>
      <c r="P29" s="4">
        <f t="shared" si="22"/>
        <v>8.5221177290142816</v>
      </c>
      <c r="Q29" s="4">
        <f t="shared" si="22"/>
        <v>6.5569714215019143E-2</v>
      </c>
      <c r="R29" s="4">
        <f t="shared" si="22"/>
        <v>0.26593578700078302</v>
      </c>
      <c r="S29" s="4">
        <f t="shared" si="22"/>
        <v>-0.41507878343715643</v>
      </c>
      <c r="T29" s="4">
        <f t="shared" si="22"/>
        <v>-7.468000339069257E-2</v>
      </c>
      <c r="U29" s="4">
        <f t="shared" si="22"/>
        <v>-0.99959353905923576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-9.5157457422456043E-3</v>
      </c>
      <c r="I30" s="4">
        <f t="shared" si="23"/>
        <v>1.4926688007695756E-3</v>
      </c>
      <c r="J30" s="4">
        <f t="shared" si="23"/>
        <v>0.18227765771601864</v>
      </c>
      <c r="K30" s="4">
        <f t="shared" si="23"/>
        <v>8.7595526088582579E-2</v>
      </c>
      <c r="L30" s="4">
        <f t="shared" si="23"/>
        <v>-1.2801958583689606E-2</v>
      </c>
      <c r="M30" s="4">
        <f t="shared" si="23"/>
        <v>0.15439839000807667</v>
      </c>
      <c r="N30" s="4">
        <f t="shared" si="23"/>
        <v>-0.33514349835404228</v>
      </c>
      <c r="O30" s="4">
        <f t="shared" si="23"/>
        <v>5.8173596454166872E-2</v>
      </c>
      <c r="P30" s="4">
        <f t="shared" si="23"/>
        <v>-1.1966987372379648E-2</v>
      </c>
      <c r="Q30" s="4">
        <f t="shared" si="23"/>
        <v>-9.2337538692951651E-2</v>
      </c>
      <c r="R30" s="4">
        <f t="shared" si="23"/>
        <v>6.5076576851887072E-2</v>
      </c>
      <c r="S30" s="4">
        <f t="shared" si="23"/>
        <v>3.5037482244172406E-2</v>
      </c>
      <c r="T30" s="4">
        <f t="shared" si="23"/>
        <v>0.1583596099953006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1401.78</v>
      </c>
      <c r="H32" s="3">
        <f>IFERROR(INDEX(D32:G32,COUNT(D32:G32)),"")</f>
        <v>1401.78</v>
      </c>
      <c r="I32" s="3">
        <f t="shared" ref="I32:V32" si="24">IFERROR(INDEX(I51:I500,MATCH($C$32,$C$51:$C$500,0)),"")</f>
        <v>1363.67</v>
      </c>
      <c r="J32" s="3">
        <f t="shared" si="24"/>
        <v>1351.18</v>
      </c>
      <c r="K32" s="3">
        <f t="shared" si="24"/>
        <v>1333.34</v>
      </c>
      <c r="L32" s="3">
        <f t="shared" si="24"/>
        <v>1386.34</v>
      </c>
      <c r="M32" s="3">
        <f t="shared" si="24"/>
        <v>1402.41</v>
      </c>
      <c r="N32" s="3">
        <f t="shared" si="24"/>
        <v>1416.96</v>
      </c>
      <c r="O32" s="3">
        <f t="shared" si="24"/>
        <v>1588</v>
      </c>
      <c r="P32" s="3">
        <f t="shared" si="24"/>
        <v>1932.4</v>
      </c>
      <c r="Q32" s="3">
        <f t="shared" si="24"/>
        <v>1013.06</v>
      </c>
      <c r="R32" s="3">
        <f t="shared" si="24"/>
        <v>1092.77</v>
      </c>
      <c r="S32" s="3">
        <f t="shared" si="24"/>
        <v>1028.72</v>
      </c>
      <c r="T32" s="3">
        <f t="shared" si="24"/>
        <v>1016.96</v>
      </c>
      <c r="U32" s="3">
        <f t="shared" si="24"/>
        <v>928.59</v>
      </c>
      <c r="V32" s="3">
        <f t="shared" si="24"/>
        <v>1227505.05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</v>
      </c>
      <c r="H33" s="3">
        <f>IFERROR(INDEX(D33:G33,COUNT(D33:G33)),"")</f>
        <v>0.7</v>
      </c>
      <c r="I33" s="3">
        <f t="shared" ref="I33:V33" si="25">IFERROR(INDEX(I51:I500,MATCH($C$33,$C$51:$C$500,0)),"")</f>
        <v>0.71</v>
      </c>
      <c r="J33" s="3">
        <f t="shared" si="25"/>
        <v>0.73</v>
      </c>
      <c r="K33" s="3">
        <f t="shared" si="25"/>
        <v>0.79</v>
      </c>
      <c r="L33" s="3">
        <f t="shared" si="25"/>
        <v>0.81</v>
      </c>
      <c r="M33" s="3">
        <f t="shared" si="25"/>
        <v>0.82</v>
      </c>
      <c r="N33" s="3">
        <f t="shared" si="25"/>
        <v>0.35</v>
      </c>
      <c r="O33" s="3">
        <f t="shared" si="25"/>
        <v>0.42</v>
      </c>
      <c r="P33" s="3">
        <f t="shared" si="25"/>
        <v>0.47</v>
      </c>
      <c r="Q33" s="3">
        <f t="shared" si="25"/>
        <v>0.96</v>
      </c>
      <c r="R33" s="3">
        <f t="shared" si="25"/>
        <v>0.75</v>
      </c>
      <c r="S33" s="3">
        <f t="shared" si="25"/>
        <v>0.48</v>
      </c>
      <c r="T33" s="3">
        <f t="shared" si="25"/>
        <v>0.78</v>
      </c>
      <c r="U33" s="3">
        <f t="shared" si="25"/>
        <v>1.38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24.85</v>
      </c>
      <c r="H34" s="3">
        <f>IFERROR(INDEX(D34:G34,COUNT(D34:G34)),"")</f>
        <v>24.85</v>
      </c>
      <c r="I34" s="3">
        <f t="shared" ref="I34:V34" si="26">IFERROR(INDEX(I51:I500,MATCH($C$34,$C$51:$C$500,0)),"")</f>
        <v>9.17</v>
      </c>
      <c r="J34" s="3">
        <f t="shared" si="26"/>
        <v>7.68</v>
      </c>
      <c r="K34" s="3">
        <f t="shared" si="26"/>
        <v>8.92</v>
      </c>
      <c r="L34" s="3">
        <f t="shared" si="26"/>
        <v>7.55</v>
      </c>
      <c r="M34" s="3">
        <f t="shared" si="26"/>
        <v>12.41</v>
      </c>
      <c r="N34" s="3">
        <f t="shared" si="26"/>
        <v>18.63</v>
      </c>
      <c r="O34" s="3">
        <f t="shared" si="26"/>
        <v>6.85</v>
      </c>
      <c r="P34" s="3">
        <f t="shared" si="26"/>
        <v>1.1000000000000001</v>
      </c>
      <c r="Q34" s="3">
        <f t="shared" si="26"/>
        <v>11.26</v>
      </c>
      <c r="R34" s="3">
        <f t="shared" si="26"/>
        <v>10.14</v>
      </c>
      <c r="S34" s="3">
        <f t="shared" si="26"/>
        <v>7.66</v>
      </c>
      <c r="T34" s="3">
        <f t="shared" si="26"/>
        <v>7.24</v>
      </c>
      <c r="U34" s="3">
        <f t="shared" si="26"/>
        <v>10.85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1.07</v>
      </c>
      <c r="H35" s="3">
        <f>IFERROR(INDEX(D35:G35,COUNT(D35:G35)),"")</f>
        <v>1.07</v>
      </c>
      <c r="I35" s="3">
        <f t="shared" ref="I35:V35" si="27">IFERROR(INDEX(I51:I500,MATCH($C$35,$C$51:$C$500,0)),"")</f>
        <v>0.26</v>
      </c>
      <c r="J35" s="3">
        <f t="shared" si="27"/>
        <v>0.27</v>
      </c>
      <c r="K35" s="3">
        <f t="shared" si="27"/>
        <v>0.34</v>
      </c>
      <c r="L35" s="3">
        <f t="shared" si="27"/>
        <v>0.39</v>
      </c>
      <c r="M35" s="3">
        <f t="shared" si="27"/>
        <v>0.4</v>
      </c>
      <c r="N35" s="3">
        <f t="shared" si="27"/>
        <v>0.2</v>
      </c>
      <c r="O35" s="3">
        <f t="shared" si="27"/>
        <v>0.18</v>
      </c>
      <c r="P35" s="3">
        <f t="shared" si="27"/>
        <v>0.25</v>
      </c>
      <c r="Q35" s="3">
        <f t="shared" si="27"/>
        <v>0.27</v>
      </c>
      <c r="R35" s="3">
        <f t="shared" si="27"/>
        <v>0.21</v>
      </c>
      <c r="S35" s="3">
        <f t="shared" si="27"/>
        <v>0.13</v>
      </c>
      <c r="T35" s="3">
        <f t="shared" si="27"/>
        <v>0.22</v>
      </c>
      <c r="U35" s="3">
        <f t="shared" si="27"/>
        <v>0.41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1.0779000000000001</v>
      </c>
      <c r="I36" s="4">
        <f t="shared" si="28"/>
        <v>1.6146</v>
      </c>
      <c r="J36" s="4">
        <f t="shared" si="28"/>
        <v>0.91989999999999994</v>
      </c>
      <c r="K36" s="4">
        <f t="shared" si="28"/>
        <v>0.97640000000000005</v>
      </c>
      <c r="L36" s="4">
        <f t="shared" si="28"/>
        <v>0.91049999999999998</v>
      </c>
      <c r="M36" s="4">
        <f t="shared" si="28"/>
        <v>1.9511000000000001</v>
      </c>
      <c r="N36" s="4">
        <f t="shared" si="28"/>
        <v>4.3372999999999999</v>
      </c>
      <c r="O36" s="4">
        <f t="shared" si="28"/>
        <v>0.92749999999999999</v>
      </c>
      <c r="P36" s="4">
        <f t="shared" si="28"/>
        <v>0.58530000000000004</v>
      </c>
      <c r="Q36" s="4">
        <f t="shared" si="28"/>
        <v>0.96799999999999997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170</v>
      </c>
      <c r="I37" s="3">
        <f t="shared" si="29"/>
        <v>170</v>
      </c>
      <c r="J37" s="3">
        <f t="shared" si="29"/>
        <v>120</v>
      </c>
      <c r="K37" s="3">
        <f t="shared" si="29"/>
        <v>115</v>
      </c>
      <c r="L37" s="3">
        <f t="shared" si="29"/>
        <v>135</v>
      </c>
      <c r="M37" s="3">
        <f t="shared" si="29"/>
        <v>180</v>
      </c>
      <c r="N37" s="3">
        <f t="shared" si="29"/>
        <v>115</v>
      </c>
      <c r="O37" s="3">
        <f t="shared" si="29"/>
        <v>90</v>
      </c>
      <c r="P37" s="3">
        <f t="shared" si="29"/>
        <v>480</v>
      </c>
      <c r="Q37" s="3">
        <f t="shared" si="29"/>
        <v>105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3999619000000</v>
      </c>
      <c r="E51" s="5">
        <v>4679313000000</v>
      </c>
      <c r="F51" s="5">
        <v>4036711000000</v>
      </c>
      <c r="G51" s="5">
        <v>3260366000000</v>
      </c>
      <c r="I51" s="5">
        <v>16152176000000</v>
      </c>
      <c r="J51" s="5">
        <v>16385270000000</v>
      </c>
      <c r="K51" s="5">
        <v>13859071000000</v>
      </c>
      <c r="L51" s="5">
        <v>12742854000000</v>
      </c>
      <c r="M51" s="5">
        <v>12908103000000</v>
      </c>
      <c r="N51" s="5">
        <v>11181671000000</v>
      </c>
      <c r="O51" s="5">
        <v>16818172000000</v>
      </c>
      <c r="P51" s="5">
        <v>15893585000000</v>
      </c>
      <c r="Q51" s="5">
        <v>16086087000000</v>
      </c>
      <c r="R51" s="5">
        <v>17722543000000</v>
      </c>
      <c r="S51" s="5">
        <v>16639689000000</v>
      </c>
      <c r="T51" s="5">
        <v>16076412000000</v>
      </c>
      <c r="U51" s="5">
        <v>13878602000000</v>
      </c>
      <c r="V51" s="5">
        <v>10776919000000</v>
      </c>
    </row>
    <row r="52" spans="2:22" ht="15.5" x14ac:dyDescent="0.35">
      <c r="C52" t="s">
        <v>85</v>
      </c>
      <c r="D52" s="5">
        <v>-3634997000000</v>
      </c>
      <c r="E52" s="5">
        <v>-4324378000000</v>
      </c>
      <c r="F52" s="5">
        <v>-3672946000000</v>
      </c>
      <c r="G52" s="5">
        <v>-2972432000000</v>
      </c>
      <c r="I52" s="5">
        <v>-14791090000000</v>
      </c>
      <c r="J52" s="5">
        <v>-15046730000000</v>
      </c>
      <c r="K52" s="5">
        <v>-12643838000000</v>
      </c>
      <c r="L52" s="5">
        <v>-11655407000000</v>
      </c>
      <c r="M52" s="5">
        <v>-11711877000000</v>
      </c>
      <c r="N52" s="5">
        <v>-10133038000000</v>
      </c>
      <c r="O52" s="5">
        <v>-15402387000000</v>
      </c>
      <c r="P52" s="5">
        <v>-14741445000000</v>
      </c>
      <c r="Q52" s="5">
        <v>-14250889000000</v>
      </c>
      <c r="R52" s="5">
        <v>-15091592000000</v>
      </c>
      <c r="S52" s="5">
        <v>-14341164000000</v>
      </c>
      <c r="T52" s="5">
        <v>-13762866000000</v>
      </c>
      <c r="U52" s="5">
        <v>-11854831000000</v>
      </c>
      <c r="V52" s="5">
        <v>-9158704000000</v>
      </c>
    </row>
    <row r="53" spans="2:22" ht="15.5" x14ac:dyDescent="0.35">
      <c r="C53" t="s">
        <v>86</v>
      </c>
      <c r="D53" s="5">
        <v>364622000000</v>
      </c>
      <c r="E53" s="5">
        <v>354935000000</v>
      </c>
      <c r="F53" s="5">
        <v>363765000000</v>
      </c>
      <c r="G53" s="5">
        <v>287934000000</v>
      </c>
      <c r="I53" s="5">
        <v>1361086000000</v>
      </c>
      <c r="J53" s="5">
        <v>1338540000000</v>
      </c>
      <c r="K53" s="5">
        <v>1215233000000</v>
      </c>
      <c r="L53" s="5">
        <v>1087447000000</v>
      </c>
      <c r="M53" s="5">
        <v>1196226000000</v>
      </c>
      <c r="N53" s="5">
        <v>1048633000000</v>
      </c>
      <c r="O53" s="5">
        <v>1415785000000</v>
      </c>
      <c r="P53" s="5">
        <v>1152140000000</v>
      </c>
      <c r="Q53" s="5">
        <v>1835198000000</v>
      </c>
      <c r="R53" s="5">
        <v>2630951000000</v>
      </c>
      <c r="S53" s="5">
        <v>2298525000000</v>
      </c>
      <c r="T53" s="5">
        <v>2313546000000</v>
      </c>
      <c r="U53" s="5">
        <v>2023771000000</v>
      </c>
      <c r="V53" s="5">
        <v>1618215000000</v>
      </c>
    </row>
    <row r="54" spans="2:22" ht="15.5" x14ac:dyDescent="0.35">
      <c r="C54" t="s">
        <v>87</v>
      </c>
      <c r="D54" s="5">
        <v>-171942000000</v>
      </c>
      <c r="E54" s="5">
        <v>-143554000000</v>
      </c>
      <c r="F54" s="5">
        <v>-170715000000</v>
      </c>
      <c r="G54" s="5">
        <v>-199540000000</v>
      </c>
      <c r="I54" s="5">
        <v>-686911000000</v>
      </c>
      <c r="J54" s="5">
        <v>-648333000000</v>
      </c>
      <c r="K54" s="5">
        <v>-737516000000</v>
      </c>
      <c r="L54" s="5">
        <v>-562292000000</v>
      </c>
      <c r="M54" s="5">
        <v>-719314000000</v>
      </c>
      <c r="N54" s="5">
        <v>-703927000000</v>
      </c>
      <c r="O54" s="5">
        <v>-870156000000</v>
      </c>
      <c r="P54" s="5">
        <v>-663733000000</v>
      </c>
      <c r="Q54" s="5">
        <v>-1039110000000</v>
      </c>
      <c r="R54" s="5">
        <v>-1794132000000</v>
      </c>
      <c r="S54" s="5">
        <v>-1585809000000</v>
      </c>
      <c r="T54" s="5">
        <v>-1445602000000</v>
      </c>
      <c r="U54" s="5">
        <v>-1122749000000</v>
      </c>
      <c r="V54" s="5">
        <v>-872140000000</v>
      </c>
    </row>
    <row r="55" spans="2:22" ht="15.5" x14ac:dyDescent="0.35">
      <c r="C55" t="s">
        <v>419</v>
      </c>
      <c r="D55" s="5">
        <v>-227410000000</v>
      </c>
      <c r="E55" s="5">
        <v>-223293000000</v>
      </c>
      <c r="F55" s="5">
        <v>-240659000000</v>
      </c>
      <c r="G55" s="5">
        <v>-245538000000</v>
      </c>
      <c r="I55" s="5">
        <v>-938818000000</v>
      </c>
      <c r="J55" s="5">
        <v>-908917000000</v>
      </c>
      <c r="K55" s="5">
        <v>-894149000000</v>
      </c>
      <c r="L55" s="5">
        <v>-776324000000</v>
      </c>
      <c r="M55" s="5">
        <v>-840894000000</v>
      </c>
      <c r="N55" s="5">
        <v>-801203000000</v>
      </c>
      <c r="O55" s="5">
        <v>-969083000000</v>
      </c>
      <c r="P55" s="5">
        <v>-943831000000</v>
      </c>
      <c r="Q55" s="5">
        <v>-1126093000000</v>
      </c>
      <c r="R55" s="5">
        <v>-1947129000000</v>
      </c>
      <c r="S55" s="5">
        <v>-1761105000000</v>
      </c>
      <c r="T55" s="5">
        <v>-1507185000000</v>
      </c>
      <c r="U55" s="5">
        <v>-1171596000000</v>
      </c>
      <c r="V55" s="5">
        <v>-919111000000</v>
      </c>
    </row>
    <row r="56" spans="2:22" ht="15.5" x14ac:dyDescent="0.35">
      <c r="C56" t="s">
        <v>98</v>
      </c>
      <c r="D56" s="5">
        <v>6000000</v>
      </c>
      <c r="E56" s="5">
        <v>6000000</v>
      </c>
      <c r="F56" s="5">
        <v>6000000</v>
      </c>
      <c r="G56" s="5">
        <v>4000000</v>
      </c>
      <c r="I56" s="5">
        <v>22000000</v>
      </c>
      <c r="J56" s="5">
        <v>22000000</v>
      </c>
      <c r="K56" s="5">
        <v>17000000</v>
      </c>
      <c r="L56" s="5">
        <v>16000000</v>
      </c>
      <c r="M56" s="5">
        <v>13000000</v>
      </c>
      <c r="N56" s="5">
        <v>15704000000</v>
      </c>
      <c r="O56" s="5">
        <v>33891000000</v>
      </c>
      <c r="P56" s="5">
        <v>41452000000</v>
      </c>
      <c r="Q56" s="5">
        <v>24111000000</v>
      </c>
      <c r="R56" s="5">
        <v>20651000000</v>
      </c>
      <c r="S56" s="5">
        <v>28952000000</v>
      </c>
      <c r="T56" s="5">
        <v>19136000000</v>
      </c>
      <c r="U56" s="5">
        <v>37668000000</v>
      </c>
      <c r="V56" s="5">
        <v>34585000000</v>
      </c>
    </row>
    <row r="57" spans="2:22" ht="15.5" x14ac:dyDescent="0.35">
      <c r="C57" t="s">
        <v>91</v>
      </c>
      <c r="D57" s="5">
        <v>192680000000</v>
      </c>
      <c r="E57" s="5">
        <v>211381000000</v>
      </c>
      <c r="F57" s="5">
        <v>193050000000</v>
      </c>
      <c r="G57" s="5">
        <v>88394000000</v>
      </c>
      <c r="I57" s="5">
        <v>674175000000</v>
      </c>
      <c r="J57" s="5">
        <v>690207000000</v>
      </c>
      <c r="K57" s="5">
        <v>477717000000</v>
      </c>
      <c r="L57" s="5">
        <v>525155000000</v>
      </c>
      <c r="M57" s="5">
        <v>476912000000</v>
      </c>
      <c r="N57" s="5">
        <v>344706000000</v>
      </c>
      <c r="O57" s="5">
        <v>545629000000</v>
      </c>
      <c r="P57" s="5">
        <v>488407000000</v>
      </c>
      <c r="Q57" s="5">
        <v>796088000000</v>
      </c>
      <c r="R57" s="5">
        <v>836819000000</v>
      </c>
      <c r="S57" s="5">
        <v>712716000000</v>
      </c>
      <c r="T57" s="5">
        <v>867944000000</v>
      </c>
      <c r="U57" s="5">
        <v>901022000000</v>
      </c>
      <c r="V57" s="5">
        <v>746075000000</v>
      </c>
    </row>
    <row r="58" spans="2:22" ht="15.5" x14ac:dyDescent="0.35">
      <c r="C58" t="s">
        <v>92</v>
      </c>
      <c r="D58" s="5">
        <v>23840000000</v>
      </c>
      <c r="E58" s="5">
        <v>-120335000000</v>
      </c>
      <c r="F58" s="5">
        <v>9870000000</v>
      </c>
      <c r="G58" s="5">
        <v>24710000000</v>
      </c>
      <c r="I58" s="5">
        <v>-68192000000</v>
      </c>
      <c r="J58" s="5">
        <v>22162000000</v>
      </c>
      <c r="K58" s="5">
        <v>155765000000</v>
      </c>
      <c r="L58" s="5">
        <v>162355000000</v>
      </c>
      <c r="M58" s="5">
        <v>57325000000</v>
      </c>
      <c r="N58" s="5">
        <v>-61242000000</v>
      </c>
      <c r="O58" s="5">
        <v>140180000000</v>
      </c>
      <c r="P58" s="5">
        <v>-262905000000</v>
      </c>
      <c r="Q58" s="5">
        <v>-314213000000</v>
      </c>
      <c r="R58" s="5">
        <v>-213970000000</v>
      </c>
      <c r="S58" s="5">
        <v>-211303000000</v>
      </c>
      <c r="T58" s="5">
        <v>-168985000000</v>
      </c>
      <c r="U58" s="5">
        <v>-135016000000</v>
      </c>
      <c r="V58" s="5">
        <v>-167183000000</v>
      </c>
    </row>
    <row r="59" spans="2:22" ht="15.5" x14ac:dyDescent="0.35">
      <c r="C59" t="s">
        <v>94</v>
      </c>
      <c r="D59" s="5">
        <v>23575000000</v>
      </c>
      <c r="E59" s="5">
        <v>36864000000</v>
      </c>
      <c r="F59" s="5">
        <v>32077000000</v>
      </c>
      <c r="G59" s="5">
        <v>42198000000</v>
      </c>
      <c r="I59" s="5">
        <v>141330000000</v>
      </c>
      <c r="J59" s="5">
        <v>149131000000</v>
      </c>
      <c r="K59" s="5">
        <v>111397000000</v>
      </c>
      <c r="L59" s="5">
        <v>101162000000</v>
      </c>
      <c r="M59" s="5">
        <v>88012000000</v>
      </c>
      <c r="N59" s="5">
        <v>119483000000</v>
      </c>
      <c r="O59" s="5">
        <v>162410000000</v>
      </c>
      <c r="P59" s="5">
        <v>135661000000</v>
      </c>
      <c r="Q59" s="5">
        <v>98589000000</v>
      </c>
      <c r="R59" s="5">
        <v>115979000000</v>
      </c>
      <c r="S59" s="5">
        <v>108279000000</v>
      </c>
      <c r="T59" s="5">
        <v>106806000000</v>
      </c>
      <c r="U59" s="5">
        <v>68819000000</v>
      </c>
      <c r="V59" s="5">
        <v>29807000000</v>
      </c>
    </row>
    <row r="60" spans="2:22" ht="15.5" x14ac:dyDescent="0.35">
      <c r="C60" t="s">
        <v>26</v>
      </c>
      <c r="D60" s="5">
        <v>-2103000000</v>
      </c>
      <c r="E60" s="5">
        <v>-52015000000</v>
      </c>
      <c r="F60" s="5">
        <v>-610000000</v>
      </c>
      <c r="G60" s="5">
        <v>2729000000</v>
      </c>
      <c r="I60" s="5">
        <v>-53316000000</v>
      </c>
      <c r="J60" s="5">
        <v>-51998000000</v>
      </c>
      <c r="K60" s="5">
        <v>-1609000000</v>
      </c>
      <c r="L60" s="5">
        <v>-1729000000</v>
      </c>
      <c r="M60" s="5">
        <v>-56181000000</v>
      </c>
      <c r="N60" s="5">
        <v>-62175000000</v>
      </c>
      <c r="O60" s="5">
        <v>-29426000000</v>
      </c>
      <c r="P60" s="5">
        <v>-458994000000</v>
      </c>
      <c r="Q60" s="5">
        <v>-436849000000</v>
      </c>
      <c r="R60" s="5">
        <v>-334636000000</v>
      </c>
      <c r="S60" s="5">
        <v>-323862000000</v>
      </c>
      <c r="T60" s="5">
        <v>-281074000000</v>
      </c>
      <c r="U60" s="5">
        <v>-208183000000</v>
      </c>
      <c r="V60" s="5">
        <v>-201395000000</v>
      </c>
    </row>
    <row r="61" spans="2:22" ht="15.5" x14ac:dyDescent="0.35">
      <c r="C61" t="s">
        <v>97</v>
      </c>
      <c r="D61" s="5">
        <v>-6683000000</v>
      </c>
      <c r="E61" s="5">
        <v>-105184000000</v>
      </c>
      <c r="F61" s="5">
        <v>-21597000000</v>
      </c>
      <c r="G61" s="5">
        <v>-15774000000</v>
      </c>
      <c r="I61" s="5">
        <v>-156206000000</v>
      </c>
      <c r="J61" s="5">
        <v>-74971000000</v>
      </c>
      <c r="K61" s="5">
        <v>45977000000</v>
      </c>
      <c r="L61" s="5">
        <v>62922000000</v>
      </c>
      <c r="M61" s="5">
        <v>25494000000</v>
      </c>
      <c r="N61" s="5">
        <v>-118550000000</v>
      </c>
      <c r="O61" s="5">
        <v>7196000000</v>
      </c>
      <c r="P61" s="5">
        <v>60428000000</v>
      </c>
      <c r="Q61" s="5">
        <v>24047000000</v>
      </c>
      <c r="R61" s="5">
        <v>4687000000</v>
      </c>
      <c r="S61" s="5">
        <v>4280000000</v>
      </c>
      <c r="T61" s="5">
        <v>5283000000</v>
      </c>
      <c r="U61" s="5">
        <v>4348000000</v>
      </c>
      <c r="V61" s="5">
        <v>4405000000</v>
      </c>
    </row>
    <row r="62" spans="2:22" ht="15.5" x14ac:dyDescent="0.35">
      <c r="C62" t="s">
        <v>99</v>
      </c>
      <c r="D62" s="5">
        <v>23840000000</v>
      </c>
      <c r="E62" s="5">
        <v>-120335000000</v>
      </c>
      <c r="F62" s="5">
        <v>9870000000</v>
      </c>
      <c r="G62" s="5">
        <v>24710000000</v>
      </c>
      <c r="I62" s="5">
        <v>-68192000000</v>
      </c>
      <c r="J62" s="5">
        <v>22162000000</v>
      </c>
      <c r="K62" s="5">
        <v>155765000000</v>
      </c>
      <c r="L62" s="5">
        <v>162355000000</v>
      </c>
      <c r="M62" s="5">
        <v>57325000000</v>
      </c>
      <c r="N62" s="5">
        <v>-61242000000</v>
      </c>
      <c r="O62" s="5">
        <v>140180000000</v>
      </c>
      <c r="P62" s="5">
        <v>-262905000000</v>
      </c>
      <c r="Q62" s="5">
        <v>-314213000000</v>
      </c>
      <c r="R62" s="5">
        <v>-213970000000</v>
      </c>
      <c r="S62" s="5">
        <v>-211303000000</v>
      </c>
      <c r="T62" s="5">
        <v>-168985000000</v>
      </c>
      <c r="U62" s="5">
        <v>-135016000000</v>
      </c>
      <c r="V62" s="5">
        <v>-167183000000</v>
      </c>
    </row>
    <row r="63" spans="2:22" ht="15.5" x14ac:dyDescent="0.35">
      <c r="C63" t="s">
        <v>28</v>
      </c>
      <c r="D63" s="5">
        <v>216520000000</v>
      </c>
      <c r="E63" s="5">
        <v>91046000000</v>
      </c>
      <c r="F63" s="5">
        <v>202920000000</v>
      </c>
      <c r="G63" s="5">
        <v>113104000000</v>
      </c>
      <c r="I63" s="5">
        <v>605983000000</v>
      </c>
      <c r="J63" s="5">
        <v>712369000000</v>
      </c>
      <c r="K63" s="5">
        <v>633482000000</v>
      </c>
      <c r="L63" s="5">
        <v>687510000000</v>
      </c>
      <c r="M63" s="5">
        <v>534237000000</v>
      </c>
      <c r="N63" s="5">
        <v>283464000000</v>
      </c>
      <c r="O63" s="5">
        <v>685809000000</v>
      </c>
      <c r="P63" s="5">
        <v>225502000000</v>
      </c>
      <c r="Q63" s="5">
        <v>481875000000</v>
      </c>
      <c r="R63" s="5">
        <v>622849000000</v>
      </c>
      <c r="S63" s="5">
        <v>501413000000</v>
      </c>
      <c r="T63" s="5">
        <v>698959000000</v>
      </c>
      <c r="U63" s="5">
        <v>766006000000</v>
      </c>
      <c r="V63" s="5">
        <v>578892000000</v>
      </c>
    </row>
    <row r="64" spans="2:22" ht="15.5" x14ac:dyDescent="0.35">
      <c r="C64" t="s">
        <v>27</v>
      </c>
      <c r="D64" s="5">
        <v>-44189000000</v>
      </c>
      <c r="E64" s="5">
        <v>-36487000000</v>
      </c>
      <c r="F64" s="5">
        <v>-45908000000</v>
      </c>
      <c r="G64" s="5">
        <v>-25136000000</v>
      </c>
      <c r="I64" s="5">
        <v>-146362000000</v>
      </c>
      <c r="J64" s="5">
        <v>-142313000000</v>
      </c>
      <c r="K64" s="5">
        <v>-109753000000</v>
      </c>
      <c r="L64" s="5">
        <v>-118685000000</v>
      </c>
      <c r="M64" s="5">
        <v>-110403000000</v>
      </c>
      <c r="N64" s="5">
        <v>-93039000000</v>
      </c>
      <c r="O64" s="5">
        <v>-183241000000</v>
      </c>
      <c r="P64" s="5">
        <v>-178771000000</v>
      </c>
      <c r="Q64" s="5">
        <v>-194087000000</v>
      </c>
      <c r="R64" s="5">
        <v>-212553000000</v>
      </c>
      <c r="S64" s="5">
        <v>-193654000000</v>
      </c>
      <c r="T64" s="5">
        <v>-186199000000</v>
      </c>
      <c r="U64" s="5">
        <v>-201994000000</v>
      </c>
      <c r="V64" s="5">
        <v>-173963000000</v>
      </c>
    </row>
    <row r="65" spans="2:22" ht="15.5" x14ac:dyDescent="0.35">
      <c r="C65" t="s">
        <v>100</v>
      </c>
      <c r="D65" s="5">
        <v>172331000000</v>
      </c>
      <c r="E65" s="5">
        <v>54559000000</v>
      </c>
      <c r="F65" s="5">
        <v>157012000000</v>
      </c>
      <c r="G65" s="5">
        <v>87968000000</v>
      </c>
      <c r="I65" s="5">
        <v>459621000000</v>
      </c>
      <c r="J65" s="5">
        <v>570056000000</v>
      </c>
      <c r="K65" s="5">
        <v>523729000000</v>
      </c>
      <c r="L65" s="5">
        <v>568825000000</v>
      </c>
      <c r="M65" s="5">
        <v>423834000000</v>
      </c>
      <c r="N65" s="5">
        <v>190425000000</v>
      </c>
      <c r="O65" s="5">
        <v>502568000000</v>
      </c>
      <c r="P65" s="5">
        <v>46731000000</v>
      </c>
      <c r="Q65" s="5">
        <v>287788000000</v>
      </c>
      <c r="R65" s="5">
        <v>410296000000</v>
      </c>
      <c r="S65" s="5">
        <v>307759000000</v>
      </c>
      <c r="T65" s="5">
        <v>512760000000</v>
      </c>
      <c r="U65" s="5">
        <v>564012000000</v>
      </c>
      <c r="V65" s="5">
        <v>404929000000</v>
      </c>
    </row>
    <row r="66" spans="2:22" ht="15.5" x14ac:dyDescent="0.35">
      <c r="C66" t="s">
        <v>327</v>
      </c>
      <c r="D66" s="5">
        <v>646000000</v>
      </c>
      <c r="E66" s="5">
        <v>619000000</v>
      </c>
      <c r="F66" s="5">
        <v>747000000</v>
      </c>
      <c r="G66" s="5">
        <v>249000000</v>
      </c>
      <c r="I66" s="5">
        <v>2296000000</v>
      </c>
      <c r="J66" s="5">
        <v>2233000000</v>
      </c>
      <c r="K66" s="5">
        <v>1909000000</v>
      </c>
      <c r="L66" s="5">
        <v>92923000000</v>
      </c>
      <c r="M66" s="5">
        <v>-12086000000</v>
      </c>
      <c r="N66" s="5">
        <v>-56853000000</v>
      </c>
      <c r="O66" s="5">
        <v>-36320000000</v>
      </c>
      <c r="P66" s="5">
        <v>3655104000000</v>
      </c>
      <c r="Q66" s="5">
        <v>124838000000</v>
      </c>
      <c r="V66" s="5">
        <v>1037000000</v>
      </c>
    </row>
    <row r="67" spans="2:22" ht="15.5" x14ac:dyDescent="0.35">
      <c r="C67" t="s">
        <v>102</v>
      </c>
      <c r="D67" s="5">
        <v>172977000000</v>
      </c>
      <c r="E67" s="5">
        <v>55178000000</v>
      </c>
      <c r="F67" s="5">
        <v>157759000000</v>
      </c>
      <c r="G67" s="5">
        <v>88217000000</v>
      </c>
      <c r="I67" s="5">
        <v>461917000000</v>
      </c>
      <c r="J67" s="5">
        <v>572289000000</v>
      </c>
      <c r="K67" s="5">
        <v>525638000000</v>
      </c>
      <c r="L67" s="5">
        <v>661748000000</v>
      </c>
      <c r="M67" s="5">
        <v>411748000000</v>
      </c>
      <c r="N67" s="5">
        <v>133572000000</v>
      </c>
      <c r="O67" s="5">
        <v>466248000000</v>
      </c>
      <c r="P67" s="5">
        <v>3701835000000</v>
      </c>
      <c r="Q67" s="5">
        <v>412626000000</v>
      </c>
      <c r="R67" s="5">
        <v>410296000000</v>
      </c>
      <c r="S67" s="5">
        <v>307759000000</v>
      </c>
      <c r="T67" s="5">
        <v>512760000000</v>
      </c>
      <c r="U67" s="5">
        <v>564012000000</v>
      </c>
      <c r="V67" s="5">
        <v>405966000000</v>
      </c>
    </row>
    <row r="68" spans="2:22" ht="15.5" x14ac:dyDescent="0.35">
      <c r="C68" t="s">
        <v>103</v>
      </c>
      <c r="D68" s="5">
        <v>-8335000000</v>
      </c>
      <c r="E68" s="5">
        <v>-423000000</v>
      </c>
      <c r="F68" s="5">
        <v>5796000000</v>
      </c>
      <c r="G68" s="5">
        <v>6904000000</v>
      </c>
      <c r="I68" s="5">
        <v>7578000000</v>
      </c>
      <c r="J68" s="5">
        <v>5928000000</v>
      </c>
      <c r="K68" s="5">
        <v>-4371000000</v>
      </c>
      <c r="L68" s="5">
        <v>25754000000</v>
      </c>
      <c r="M68" s="5">
        <v>45688000000</v>
      </c>
      <c r="N68" s="5">
        <v>-39266000000</v>
      </c>
      <c r="O68" s="5">
        <v>-16309000000</v>
      </c>
      <c r="P68" s="5">
        <v>151944000000</v>
      </c>
      <c r="Q68" s="5">
        <v>81889000000</v>
      </c>
      <c r="R68" s="5">
        <v>8120000000</v>
      </c>
      <c r="S68" s="5">
        <v>-193761000000</v>
      </c>
      <c r="T68" s="5">
        <v>-133198000000</v>
      </c>
      <c r="U68" s="5">
        <v>2300000000</v>
      </c>
      <c r="V68" s="5">
        <v>3230000000</v>
      </c>
    </row>
    <row r="69" spans="2:22" ht="15.5" x14ac:dyDescent="0.35">
      <c r="C69" t="s">
        <v>104</v>
      </c>
      <c r="D69" s="5">
        <v>164642000000</v>
      </c>
      <c r="E69" s="5">
        <v>54755000000</v>
      </c>
      <c r="F69" s="5">
        <v>163555000000</v>
      </c>
      <c r="G69" s="5">
        <v>95121000000</v>
      </c>
      <c r="I69" s="5">
        <v>469495000000</v>
      </c>
      <c r="J69" s="5">
        <v>578217000000</v>
      </c>
      <c r="K69" s="5">
        <v>521267000000</v>
      </c>
      <c r="L69" s="5">
        <v>687502000000</v>
      </c>
      <c r="M69" s="5">
        <v>457436000000</v>
      </c>
      <c r="N69" s="5">
        <v>94306000000</v>
      </c>
      <c r="O69" s="5">
        <v>449939000000</v>
      </c>
      <c r="P69" s="5">
        <v>3853779000000</v>
      </c>
      <c r="Q69" s="5">
        <v>494515000000</v>
      </c>
      <c r="R69" s="5">
        <v>418416000000</v>
      </c>
      <c r="S69" s="5">
        <v>113998000000</v>
      </c>
      <c r="T69" s="5">
        <v>379562000000</v>
      </c>
      <c r="U69" s="5">
        <v>566312000000</v>
      </c>
      <c r="V69" s="5">
        <v>409196000000</v>
      </c>
    </row>
    <row r="70" spans="2:22" ht="15.5" x14ac:dyDescent="0.35">
      <c r="C70" t="s">
        <v>105</v>
      </c>
      <c r="D70" s="5">
        <v>172977000000</v>
      </c>
      <c r="E70" s="5">
        <v>55178000000</v>
      </c>
      <c r="F70" s="5">
        <v>157759000000</v>
      </c>
      <c r="G70" s="5">
        <v>88217000000</v>
      </c>
      <c r="I70" s="5">
        <v>461917000000</v>
      </c>
      <c r="J70" s="5">
        <v>572289000000</v>
      </c>
      <c r="K70" s="5">
        <v>525638000000</v>
      </c>
      <c r="L70" s="5">
        <v>661748000000</v>
      </c>
      <c r="M70" s="5">
        <v>411748000000</v>
      </c>
      <c r="N70" s="5">
        <v>133572000000</v>
      </c>
      <c r="O70" s="5">
        <v>466248000000</v>
      </c>
      <c r="P70" s="5">
        <v>3701835000000</v>
      </c>
      <c r="Q70" s="5">
        <v>412626000000</v>
      </c>
      <c r="R70" s="5">
        <v>410296000000</v>
      </c>
      <c r="S70" s="5">
        <v>307759000000</v>
      </c>
      <c r="T70" s="5">
        <v>512760000000</v>
      </c>
      <c r="U70" s="5">
        <v>564012000000</v>
      </c>
      <c r="V70" s="5">
        <v>405966000000</v>
      </c>
    </row>
    <row r="71" spans="2:22" ht="15.5" x14ac:dyDescent="0.35">
      <c r="C71" t="s">
        <v>7</v>
      </c>
      <c r="D71" s="5">
        <v>164636000000</v>
      </c>
      <c r="E71" s="5">
        <v>54749000000</v>
      </c>
      <c r="F71" s="5">
        <v>163549000000</v>
      </c>
      <c r="G71" s="5">
        <v>95117000000</v>
      </c>
      <c r="I71" s="5">
        <v>469473000000</v>
      </c>
      <c r="J71" s="5">
        <v>578195000000</v>
      </c>
      <c r="K71" s="5">
        <v>521250000000</v>
      </c>
      <c r="L71" s="5">
        <v>687486000000</v>
      </c>
      <c r="M71" s="5">
        <v>457423000000</v>
      </c>
      <c r="N71" s="5">
        <v>78602000000</v>
      </c>
      <c r="O71" s="5">
        <v>416048000000</v>
      </c>
      <c r="P71" s="5">
        <v>3812327000000</v>
      </c>
      <c r="Q71" s="5">
        <v>470404000000</v>
      </c>
      <c r="R71" s="5">
        <v>397765000000</v>
      </c>
      <c r="S71" s="5">
        <v>85046000000</v>
      </c>
      <c r="T71" s="5">
        <v>360426000000</v>
      </c>
      <c r="U71" s="5">
        <v>528644000000</v>
      </c>
      <c r="V71" s="5">
        <v>374611000000</v>
      </c>
    </row>
    <row r="72" spans="2:22" ht="15.5" x14ac:dyDescent="0.35">
      <c r="C72" t="s">
        <v>107</v>
      </c>
      <c r="D72" s="5">
        <v>172977000000</v>
      </c>
      <c r="E72" s="5">
        <v>55178000000</v>
      </c>
      <c r="F72" s="5">
        <v>157759000000</v>
      </c>
      <c r="G72" s="5">
        <v>88217000000</v>
      </c>
      <c r="I72" s="5">
        <v>461917000000</v>
      </c>
      <c r="J72" s="5">
        <v>572289000000</v>
      </c>
      <c r="K72" s="5">
        <v>525638000000</v>
      </c>
      <c r="L72" s="5">
        <v>661748000000</v>
      </c>
      <c r="M72" s="5">
        <v>411748000000</v>
      </c>
      <c r="N72" s="5">
        <v>133572000000</v>
      </c>
      <c r="O72" s="5">
        <v>466248000000</v>
      </c>
      <c r="P72" s="5">
        <v>3701835000000</v>
      </c>
      <c r="Q72" s="5">
        <v>412626000000</v>
      </c>
      <c r="R72" s="5">
        <v>410296000000</v>
      </c>
      <c r="S72" s="5">
        <v>307759000000</v>
      </c>
      <c r="T72" s="5">
        <v>512760000000</v>
      </c>
      <c r="U72" s="5">
        <v>564012000000</v>
      </c>
      <c r="V72" s="5">
        <v>405966000000</v>
      </c>
    </row>
    <row r="73" spans="2:22" ht="15.5" x14ac:dyDescent="0.35">
      <c r="C73" t="s">
        <v>108</v>
      </c>
      <c r="D73" s="5">
        <v>164642000000</v>
      </c>
      <c r="E73" s="5">
        <v>54755000000</v>
      </c>
      <c r="F73" s="5">
        <v>163555000000</v>
      </c>
      <c r="G73" s="5">
        <v>95121000000</v>
      </c>
      <c r="I73" s="5">
        <v>469495000000</v>
      </c>
      <c r="J73" s="5">
        <v>578217000000</v>
      </c>
      <c r="K73" s="5">
        <v>521267000000</v>
      </c>
      <c r="L73" s="5">
        <v>687502000000</v>
      </c>
      <c r="M73" s="5">
        <v>457436000000</v>
      </c>
      <c r="N73" s="5">
        <v>94306000000</v>
      </c>
      <c r="O73" s="5">
        <v>449939000000</v>
      </c>
      <c r="P73" s="5">
        <v>3853779000000</v>
      </c>
      <c r="Q73" s="5">
        <v>494515000000</v>
      </c>
      <c r="R73" s="5">
        <v>418416000000</v>
      </c>
      <c r="S73" s="5">
        <v>113998000000</v>
      </c>
      <c r="T73" s="5">
        <v>379562000000</v>
      </c>
      <c r="U73" s="5">
        <v>566312000000</v>
      </c>
      <c r="V73" s="5">
        <v>409196000000</v>
      </c>
    </row>
    <row r="74" spans="2:22" ht="15.5" x14ac:dyDescent="0.35">
      <c r="C74" t="s">
        <v>109</v>
      </c>
      <c r="D74" s="5">
        <v>164642000000</v>
      </c>
      <c r="E74" s="5">
        <v>54755000000</v>
      </c>
      <c r="F74" s="5">
        <v>163555000000</v>
      </c>
      <c r="G74" s="5">
        <v>95121000000</v>
      </c>
      <c r="I74" s="5">
        <v>469495000000</v>
      </c>
      <c r="J74" s="5">
        <v>578217000000</v>
      </c>
      <c r="K74" s="5">
        <v>521267000000</v>
      </c>
      <c r="L74" s="5">
        <v>687502000000</v>
      </c>
      <c r="M74" s="5">
        <v>457436000000</v>
      </c>
      <c r="N74" s="5">
        <v>94306000000</v>
      </c>
      <c r="O74" s="5">
        <v>449939000000</v>
      </c>
      <c r="P74" s="5">
        <v>3853779000000</v>
      </c>
      <c r="Q74" s="5">
        <v>494515000000</v>
      </c>
      <c r="R74" s="5">
        <v>418416000000</v>
      </c>
      <c r="S74" s="5">
        <v>113998000000</v>
      </c>
      <c r="T74" s="5">
        <v>379562000000</v>
      </c>
      <c r="U74" s="5">
        <v>566312000000</v>
      </c>
      <c r="V74" s="5">
        <v>409196000000</v>
      </c>
    </row>
    <row r="76" spans="2:22" ht="15.5" x14ac:dyDescent="0.35">
      <c r="B76" t="s">
        <v>110</v>
      </c>
      <c r="C76" t="s">
        <v>111</v>
      </c>
    </row>
    <row r="77" spans="2:22" ht="15.5" x14ac:dyDescent="0.35">
      <c r="C77" t="s">
        <v>112</v>
      </c>
    </row>
    <row r="78" spans="2:22" ht="15.5" x14ac:dyDescent="0.35">
      <c r="C78" t="s">
        <v>19</v>
      </c>
      <c r="D78" s="5">
        <v>1590199000000</v>
      </c>
      <c r="E78" s="5">
        <v>1642768000000</v>
      </c>
      <c r="F78" s="5">
        <v>1341184000000</v>
      </c>
      <c r="G78" s="5">
        <v>1156266000000</v>
      </c>
      <c r="I78" s="5">
        <v>1642768000000</v>
      </c>
      <c r="J78" s="5">
        <v>1867230000000</v>
      </c>
      <c r="K78" s="5">
        <v>1711698000000</v>
      </c>
      <c r="L78" s="5">
        <v>1998974000000</v>
      </c>
      <c r="M78" s="5">
        <v>1848427000000</v>
      </c>
      <c r="N78" s="5">
        <v>1630591000000</v>
      </c>
      <c r="O78" s="5">
        <v>1829008000000</v>
      </c>
      <c r="P78" s="5">
        <v>4032146000000</v>
      </c>
      <c r="Q78" s="5">
        <v>1241107000000</v>
      </c>
      <c r="R78" s="5">
        <v>1285079000000</v>
      </c>
      <c r="S78" s="5">
        <v>1483587000000</v>
      </c>
      <c r="T78" s="5">
        <v>1421735000000</v>
      </c>
      <c r="U78" s="5">
        <v>1102749000000</v>
      </c>
      <c r="V78" s="5">
        <v>1191806000000</v>
      </c>
    </row>
    <row r="79" spans="2:22" ht="15.5" x14ac:dyDescent="0.35">
      <c r="C79" t="s">
        <v>114</v>
      </c>
      <c r="D79" s="5">
        <v>210417000000</v>
      </c>
      <c r="E79" s="5">
        <v>180510000000</v>
      </c>
      <c r="F79" s="5">
        <v>317356000000</v>
      </c>
      <c r="G79" s="5">
        <v>297609000000</v>
      </c>
      <c r="I79" s="5">
        <v>180510000000</v>
      </c>
      <c r="J79" s="5">
        <v>170466000000</v>
      </c>
      <c r="K79" s="5">
        <v>178713000000</v>
      </c>
      <c r="L79" s="5">
        <v>224618000000</v>
      </c>
      <c r="M79" s="5">
        <v>260815000000</v>
      </c>
      <c r="N79" s="5">
        <v>257613000000</v>
      </c>
      <c r="O79" s="5">
        <v>563537000000</v>
      </c>
      <c r="P79" s="5">
        <v>717837000000</v>
      </c>
      <c r="Q79" s="5">
        <v>895168000000</v>
      </c>
      <c r="R79" s="5">
        <v>743662000000</v>
      </c>
      <c r="S79" s="5">
        <v>936935000000</v>
      </c>
      <c r="T79" s="5">
        <v>871415000000</v>
      </c>
      <c r="U79" s="5">
        <v>535599000000</v>
      </c>
      <c r="V79" s="5">
        <v>375909000000</v>
      </c>
    </row>
    <row r="80" spans="2:22" ht="15.5" x14ac:dyDescent="0.35">
      <c r="C80" t="s">
        <v>115</v>
      </c>
      <c r="V80" s="5">
        <v>7500000000</v>
      </c>
    </row>
    <row r="81" spans="3:22" ht="15.5" x14ac:dyDescent="0.35">
      <c r="C81" t="s">
        <v>116</v>
      </c>
      <c r="D81" s="5">
        <v>624063000000</v>
      </c>
      <c r="E81" s="5">
        <v>680055000000</v>
      </c>
      <c r="F81" s="5">
        <v>1140142000000</v>
      </c>
      <c r="G81" s="5">
        <v>909174000000</v>
      </c>
      <c r="I81" s="5">
        <v>680055000000</v>
      </c>
      <c r="J81" s="5">
        <v>898178000000</v>
      </c>
      <c r="K81" s="5">
        <v>654508000000</v>
      </c>
      <c r="L81" s="5">
        <v>941431000000</v>
      </c>
      <c r="M81" s="5">
        <v>720297000000</v>
      </c>
      <c r="N81" s="5">
        <v>551902000000</v>
      </c>
      <c r="O81" s="5">
        <v>821831000000</v>
      </c>
      <c r="P81" s="5">
        <v>1024167000000</v>
      </c>
      <c r="Q81" s="5">
        <v>963271000000</v>
      </c>
      <c r="R81" s="5">
        <v>961707000000</v>
      </c>
      <c r="S81" s="5">
        <v>1060039000000</v>
      </c>
      <c r="T81" s="5">
        <v>885619000000</v>
      </c>
      <c r="U81" s="5">
        <v>697096000000</v>
      </c>
      <c r="V81" s="5">
        <v>647618000000</v>
      </c>
    </row>
    <row r="82" spans="3:22" ht="15.5" x14ac:dyDescent="0.35">
      <c r="C82" t="s">
        <v>117</v>
      </c>
      <c r="D82" s="5">
        <v>210417000000</v>
      </c>
      <c r="E82" s="5">
        <v>180510000000</v>
      </c>
      <c r="F82" s="5">
        <v>317356000000</v>
      </c>
      <c r="G82" s="5">
        <v>297609000000</v>
      </c>
      <c r="I82" s="5">
        <v>180510000000</v>
      </c>
      <c r="J82" s="5">
        <v>170466000000</v>
      </c>
      <c r="K82" s="5">
        <v>178713000000</v>
      </c>
      <c r="L82" s="5">
        <v>224618000000</v>
      </c>
      <c r="M82" s="5">
        <v>260815000000</v>
      </c>
      <c r="N82" s="5">
        <v>257613000000</v>
      </c>
      <c r="O82" s="5">
        <v>563537000000</v>
      </c>
      <c r="P82" s="5">
        <v>717837000000</v>
      </c>
      <c r="Q82" s="5">
        <v>895168000000</v>
      </c>
      <c r="R82" s="5">
        <v>743662000000</v>
      </c>
      <c r="S82" s="5">
        <v>936935000000</v>
      </c>
      <c r="T82" s="5">
        <v>871415000000</v>
      </c>
      <c r="U82" s="5">
        <v>535599000000</v>
      </c>
      <c r="V82" s="5">
        <v>375909000000</v>
      </c>
    </row>
    <row r="83" spans="3:22" ht="15.5" x14ac:dyDescent="0.35">
      <c r="C83" t="s">
        <v>680</v>
      </c>
    </row>
    <row r="84" spans="3:22" ht="15.5" x14ac:dyDescent="0.35">
      <c r="C84" t="s">
        <v>681</v>
      </c>
      <c r="R84" s="5">
        <v>1939151000000</v>
      </c>
      <c r="S84" s="5">
        <v>1411674000000</v>
      </c>
      <c r="T84" s="5">
        <v>1767375000000</v>
      </c>
      <c r="U84" s="5">
        <v>1400216000000</v>
      </c>
      <c r="V84" s="5">
        <v>1243487000000</v>
      </c>
    </row>
    <row r="85" spans="3:22" ht="15.5" x14ac:dyDescent="0.35">
      <c r="C85" t="s">
        <v>682</v>
      </c>
      <c r="R85" s="5">
        <v>952671000000</v>
      </c>
      <c r="S85" s="5">
        <v>674323000000</v>
      </c>
      <c r="T85" s="5">
        <v>686962000000</v>
      </c>
      <c r="U85" s="5">
        <v>521643000000</v>
      </c>
      <c r="V85" s="5">
        <v>448766000000</v>
      </c>
    </row>
    <row r="86" spans="3:22" ht="15.5" x14ac:dyDescent="0.35">
      <c r="C86" t="s">
        <v>118</v>
      </c>
      <c r="S86" s="5">
        <v>356290000000</v>
      </c>
      <c r="T86" s="5">
        <v>292017000000</v>
      </c>
      <c r="U86" s="5">
        <v>192161000000</v>
      </c>
      <c r="V86" s="5">
        <v>118705000000</v>
      </c>
    </row>
    <row r="87" spans="3:22" ht="15.5" x14ac:dyDescent="0.35">
      <c r="C87" t="s">
        <v>119</v>
      </c>
      <c r="S87" s="5">
        <v>356290000000</v>
      </c>
      <c r="T87" s="5">
        <v>292017000000</v>
      </c>
      <c r="U87" s="5">
        <v>192161000000</v>
      </c>
      <c r="V87" s="5">
        <v>118705000000</v>
      </c>
    </row>
    <row r="88" spans="3:22" ht="15.5" x14ac:dyDescent="0.35">
      <c r="C88" t="s">
        <v>120</v>
      </c>
      <c r="D88" s="5">
        <v>607310000000</v>
      </c>
      <c r="E88" s="5">
        <v>668011000000</v>
      </c>
      <c r="F88" s="5">
        <v>863668000000</v>
      </c>
      <c r="G88" s="5">
        <v>708232000000</v>
      </c>
      <c r="I88" s="5">
        <v>668011000000</v>
      </c>
      <c r="J88" s="5">
        <v>437009000000</v>
      </c>
      <c r="K88" s="5">
        <v>275234000000</v>
      </c>
      <c r="L88" s="5">
        <v>368821000000</v>
      </c>
      <c r="M88" s="5">
        <v>148177000000</v>
      </c>
      <c r="N88" s="5">
        <v>249311000000</v>
      </c>
      <c r="O88" s="5">
        <v>553019000000</v>
      </c>
      <c r="P88" s="5">
        <v>636691000000</v>
      </c>
      <c r="Q88" s="5">
        <v>534471000000</v>
      </c>
      <c r="R88" s="5">
        <v>709536000000</v>
      </c>
      <c r="S88" s="5">
        <v>744853000000</v>
      </c>
      <c r="T88" s="5">
        <v>683770000000</v>
      </c>
      <c r="U88" s="5">
        <v>356860000000</v>
      </c>
      <c r="V88" s="5">
        <v>176904000000</v>
      </c>
    </row>
    <row r="89" spans="3:22" ht="15.5" x14ac:dyDescent="0.35">
      <c r="C89" t="s">
        <v>98</v>
      </c>
      <c r="D89" s="5">
        <v>-446889000000</v>
      </c>
      <c r="E89" s="5">
        <v>-440062000000</v>
      </c>
      <c r="F89" s="5">
        <v>-442895000000</v>
      </c>
      <c r="G89" s="5">
        <v>-520146000000</v>
      </c>
      <c r="I89" s="5">
        <v>-440062000000</v>
      </c>
      <c r="J89" s="5">
        <v>-530040000000</v>
      </c>
      <c r="K89" s="5">
        <v>-540433000000</v>
      </c>
      <c r="L89" s="5">
        <v>-536065000000</v>
      </c>
      <c r="M89" s="5">
        <v>-563069000000</v>
      </c>
      <c r="N89" s="5">
        <v>-587218000000</v>
      </c>
      <c r="O89" s="5">
        <v>-155983000000</v>
      </c>
      <c r="P89" s="5">
        <v>-256527000000</v>
      </c>
      <c r="Q89" s="5">
        <v>-683302000000</v>
      </c>
      <c r="R89" s="5">
        <v>-742784000000</v>
      </c>
      <c r="S89" s="5">
        <v>-746376000000</v>
      </c>
      <c r="T89" s="5">
        <v>-525690000000</v>
      </c>
      <c r="U89" s="5">
        <v>-448847000000</v>
      </c>
      <c r="V89" s="5">
        <v>-78101000000</v>
      </c>
    </row>
    <row r="90" spans="3:22" ht="15.5" x14ac:dyDescent="0.35">
      <c r="C90" t="s">
        <v>121</v>
      </c>
      <c r="D90" s="5">
        <v>3892968000000</v>
      </c>
      <c r="E90" s="5">
        <v>4184692000000</v>
      </c>
      <c r="F90" s="5">
        <v>3722873000000</v>
      </c>
      <c r="G90" s="5">
        <v>3345262000000</v>
      </c>
      <c r="I90" s="5">
        <v>4184692000000</v>
      </c>
      <c r="J90" s="5">
        <v>4445462000000</v>
      </c>
      <c r="K90" s="5">
        <v>3959948000000</v>
      </c>
      <c r="L90" s="5">
        <v>3645372000000</v>
      </c>
      <c r="M90" s="5">
        <v>3043958000000</v>
      </c>
      <c r="N90" s="5">
        <v>2769718000000</v>
      </c>
      <c r="O90" s="5">
        <v>3521811000000</v>
      </c>
      <c r="P90" s="5">
        <v>6014006000000</v>
      </c>
      <c r="Q90" s="5">
        <v>3177639000000</v>
      </c>
      <c r="R90" s="5">
        <v>5718584000000</v>
      </c>
      <c r="S90" s="5">
        <v>6454415000000</v>
      </c>
      <c r="T90" s="5">
        <v>6201026000000</v>
      </c>
      <c r="U90" s="5">
        <v>4873278000000</v>
      </c>
      <c r="V90" s="5">
        <v>4262160000000</v>
      </c>
    </row>
    <row r="91" spans="3:22" ht="15.5" x14ac:dyDescent="0.35">
      <c r="C91" t="s">
        <v>122</v>
      </c>
    </row>
    <row r="92" spans="3:22" ht="15.5" x14ac:dyDescent="0.35">
      <c r="C92" t="s">
        <v>332</v>
      </c>
      <c r="D92" s="5">
        <v>1678143000000</v>
      </c>
      <c r="E92" s="5">
        <v>1680827000000</v>
      </c>
      <c r="F92" s="5">
        <v>1783950000000</v>
      </c>
      <c r="G92" s="5">
        <v>1810247000000</v>
      </c>
      <c r="I92" s="5">
        <v>1680827000000</v>
      </c>
      <c r="J92" s="5">
        <v>1838116000000</v>
      </c>
      <c r="K92" s="5">
        <v>1906883000000</v>
      </c>
      <c r="L92" s="5">
        <v>1874424000000</v>
      </c>
      <c r="M92" s="5">
        <v>855759000000</v>
      </c>
      <c r="N92" s="5">
        <v>779883000000</v>
      </c>
      <c r="O92" s="5">
        <v>939827000000</v>
      </c>
      <c r="P92" s="5">
        <v>958182000000</v>
      </c>
      <c r="Q92" s="5">
        <v>936338000000</v>
      </c>
      <c r="R92" s="5">
        <v>55289000000</v>
      </c>
      <c r="S92" s="5">
        <v>46655000000</v>
      </c>
      <c r="T92" s="5">
        <v>42683000000</v>
      </c>
      <c r="U92" s="5">
        <v>39323000000</v>
      </c>
      <c r="V92" s="5">
        <v>35680000000</v>
      </c>
    </row>
    <row r="93" spans="3:22" ht="15.5" x14ac:dyDescent="0.35">
      <c r="C93" t="s">
        <v>125</v>
      </c>
      <c r="D93" s="5">
        <v>86997000000</v>
      </c>
      <c r="E93" s="5">
        <v>89503000000</v>
      </c>
      <c r="F93" s="5">
        <v>47836000000</v>
      </c>
      <c r="G93" s="5">
        <v>53362000000</v>
      </c>
      <c r="I93" s="5">
        <v>89503000000</v>
      </c>
      <c r="J93" s="5">
        <v>94365000000</v>
      </c>
      <c r="K93" s="5">
        <v>93781000000</v>
      </c>
      <c r="L93" s="5">
        <v>48546000000</v>
      </c>
      <c r="M93" s="5">
        <v>65282000000</v>
      </c>
      <c r="N93" s="5">
        <v>79709000000</v>
      </c>
      <c r="O93" s="5">
        <v>102456000000</v>
      </c>
      <c r="P93" s="5">
        <v>83154000000</v>
      </c>
      <c r="Q93" s="5">
        <v>125206000000</v>
      </c>
      <c r="R93" s="5">
        <v>99171000000</v>
      </c>
      <c r="S93" s="5">
        <v>170971000000</v>
      </c>
      <c r="T93" s="5">
        <v>67834000000</v>
      </c>
      <c r="U93" s="5">
        <v>31869000000</v>
      </c>
      <c r="V93" s="5">
        <v>19498000000</v>
      </c>
    </row>
    <row r="94" spans="3:22" ht="15.5" x14ac:dyDescent="0.35">
      <c r="C94" t="s">
        <v>124</v>
      </c>
      <c r="D94" s="5">
        <v>830104000000</v>
      </c>
      <c r="E94" s="5">
        <v>834225000000</v>
      </c>
      <c r="F94" s="5">
        <v>836421000000</v>
      </c>
      <c r="G94" s="5">
        <v>832077000000</v>
      </c>
      <c r="I94" s="5">
        <v>834225000000</v>
      </c>
      <c r="J94" s="5">
        <v>847403000000</v>
      </c>
      <c r="K94" s="5">
        <v>869496000000</v>
      </c>
      <c r="L94" s="5">
        <v>827539000000</v>
      </c>
      <c r="M94" s="5">
        <v>2898963000000</v>
      </c>
      <c r="N94" s="5">
        <v>2815811000000</v>
      </c>
      <c r="O94" s="5">
        <v>2868386000000</v>
      </c>
      <c r="P94" s="5">
        <v>2832408000000</v>
      </c>
      <c r="Q94" s="5">
        <v>3390300000000</v>
      </c>
      <c r="R94" s="5">
        <v>3520883000000</v>
      </c>
      <c r="S94" s="5">
        <v>3351007000000</v>
      </c>
      <c r="T94" s="5">
        <v>3214402000000</v>
      </c>
      <c r="U94" s="5">
        <v>2643746000000</v>
      </c>
      <c r="V94" s="5">
        <v>1772208000000</v>
      </c>
    </row>
    <row r="95" spans="3:22" ht="15.5" x14ac:dyDescent="0.35">
      <c r="C95" t="s">
        <v>126</v>
      </c>
      <c r="M95" s="5">
        <v>721859000000</v>
      </c>
      <c r="N95" s="5">
        <v>754859000000</v>
      </c>
      <c r="O95" s="5">
        <v>764859000000</v>
      </c>
      <c r="P95" s="5">
        <v>769859000000</v>
      </c>
      <c r="Q95" s="5">
        <v>769859000000</v>
      </c>
      <c r="R95" s="5">
        <v>1193544000000</v>
      </c>
      <c r="S95" s="5">
        <v>1164854000000</v>
      </c>
      <c r="T95" s="5">
        <v>1164854000000</v>
      </c>
      <c r="U95" s="5">
        <v>1140360000000</v>
      </c>
      <c r="V95" s="5">
        <v>857633000000</v>
      </c>
    </row>
    <row r="96" spans="3:22" ht="15.5" x14ac:dyDescent="0.35">
      <c r="C96" t="s">
        <v>499</v>
      </c>
      <c r="D96" s="5">
        <v>80838000000</v>
      </c>
      <c r="E96" s="5">
        <v>85001000000</v>
      </c>
      <c r="F96" s="5">
        <v>89287000000</v>
      </c>
      <c r="G96" s="5">
        <v>99655000000</v>
      </c>
      <c r="I96" s="5">
        <v>85001000000</v>
      </c>
      <c r="J96" s="5">
        <v>102438000000</v>
      </c>
      <c r="K96" s="5">
        <v>99482000000</v>
      </c>
      <c r="L96" s="5">
        <v>93078000000</v>
      </c>
      <c r="M96" s="5">
        <v>99753000000</v>
      </c>
      <c r="N96" s="5">
        <v>76525000000</v>
      </c>
      <c r="O96" s="5">
        <v>46381000000</v>
      </c>
      <c r="P96" s="5">
        <v>52962000000</v>
      </c>
      <c r="Q96" s="5">
        <v>11372000000</v>
      </c>
      <c r="R96" s="5">
        <v>14339000000</v>
      </c>
      <c r="S96" s="5">
        <v>29493000000</v>
      </c>
      <c r="T96" s="5">
        <v>24374000000</v>
      </c>
      <c r="U96" s="5">
        <v>36561000000</v>
      </c>
      <c r="V96" s="5">
        <v>48748000000</v>
      </c>
    </row>
    <row r="97" spans="3:22" ht="15.5" x14ac:dyDescent="0.35">
      <c r="C97" t="s">
        <v>683</v>
      </c>
      <c r="F97" s="5">
        <v>883883000000</v>
      </c>
      <c r="G97" s="5">
        <v>970852000000</v>
      </c>
      <c r="L97" s="5">
        <v>914203000000</v>
      </c>
      <c r="M97" s="5">
        <v>957653000000</v>
      </c>
      <c r="N97" s="5">
        <v>747337000000</v>
      </c>
      <c r="O97" s="5">
        <v>227868000000</v>
      </c>
      <c r="P97" s="5">
        <v>253492000000</v>
      </c>
      <c r="Q97" s="5">
        <v>156295000000</v>
      </c>
      <c r="R97" s="5">
        <v>135636000000</v>
      </c>
    </row>
    <row r="98" spans="3:22" ht="15.5" x14ac:dyDescent="0.35">
      <c r="C98" t="s">
        <v>127</v>
      </c>
      <c r="D98" s="5">
        <v>4407247000000</v>
      </c>
      <c r="E98" s="5">
        <v>4349924000000</v>
      </c>
      <c r="F98" s="5">
        <v>5322254000000</v>
      </c>
      <c r="G98" s="5">
        <v>5294670000000</v>
      </c>
      <c r="I98" s="5">
        <v>4349924000000</v>
      </c>
      <c r="J98" s="5">
        <v>4245480000000</v>
      </c>
      <c r="K98" s="5">
        <v>4257331000000</v>
      </c>
      <c r="L98" s="5">
        <v>5244446000000</v>
      </c>
      <c r="M98" s="5">
        <v>6825776000000</v>
      </c>
      <c r="N98" s="5">
        <v>6440120000000</v>
      </c>
      <c r="O98" s="5">
        <v>6041870000000</v>
      </c>
      <c r="P98" s="5">
        <v>5929401000000</v>
      </c>
      <c r="Q98" s="5">
        <v>6562937000000</v>
      </c>
      <c r="R98" s="5">
        <v>9207641000000</v>
      </c>
      <c r="S98" s="5">
        <v>8025988000000</v>
      </c>
      <c r="T98" s="5">
        <v>7749151000000</v>
      </c>
      <c r="U98" s="5">
        <v>6346967000000</v>
      </c>
      <c r="V98" s="5">
        <v>4807904000000</v>
      </c>
    </row>
    <row r="99" spans="3:22" ht="15.5" x14ac:dyDescent="0.35">
      <c r="C99" t="s">
        <v>128</v>
      </c>
      <c r="D99" s="5">
        <v>8300215000000</v>
      </c>
      <c r="E99" s="5">
        <v>8534616000000</v>
      </c>
      <c r="F99" s="5">
        <v>9045127000000</v>
      </c>
      <c r="G99" s="5">
        <v>8639932000000</v>
      </c>
      <c r="I99" s="5">
        <v>8534616000000</v>
      </c>
      <c r="J99" s="5">
        <v>8690942000000</v>
      </c>
      <c r="K99" s="5">
        <v>8217279000000</v>
      </c>
      <c r="L99" s="5">
        <v>8889818000000</v>
      </c>
      <c r="M99" s="5">
        <v>9869734000000</v>
      </c>
      <c r="N99" s="5">
        <v>9209838000000</v>
      </c>
      <c r="O99" s="5">
        <v>9563681000000</v>
      </c>
      <c r="P99" s="5">
        <v>11943407000000</v>
      </c>
      <c r="Q99" s="5">
        <v>9740576000000</v>
      </c>
      <c r="R99" s="5">
        <v>14926225000000</v>
      </c>
      <c r="S99" s="5">
        <v>14480403000000</v>
      </c>
      <c r="T99" s="5">
        <v>13950177000000</v>
      </c>
      <c r="U99" s="5">
        <v>11220245000000</v>
      </c>
      <c r="V99" s="5">
        <v>9070064000000</v>
      </c>
    </row>
    <row r="100" spans="3:22" ht="15.5" x14ac:dyDescent="0.35">
      <c r="C100" t="s">
        <v>129</v>
      </c>
    </row>
    <row r="101" spans="3:22" ht="15.5" x14ac:dyDescent="0.35">
      <c r="C101" t="s">
        <v>130</v>
      </c>
    </row>
    <row r="102" spans="3:22" ht="15.5" x14ac:dyDescent="0.35">
      <c r="C102" t="s">
        <v>131</v>
      </c>
      <c r="D102" s="5">
        <v>2078173000000</v>
      </c>
      <c r="E102" s="5">
        <v>2485789000000</v>
      </c>
      <c r="F102" s="5">
        <v>2455642000000</v>
      </c>
      <c r="G102" s="5">
        <v>2219086000000</v>
      </c>
      <c r="I102" s="5">
        <v>2485789000000</v>
      </c>
      <c r="J102" s="5">
        <v>2614877000000</v>
      </c>
      <c r="K102" s="5">
        <v>2208405000000</v>
      </c>
      <c r="L102" s="5">
        <v>1936106000000</v>
      </c>
      <c r="M102" s="5">
        <v>2107057000000</v>
      </c>
      <c r="N102" s="5">
        <v>1798275000000</v>
      </c>
      <c r="O102" s="5">
        <v>1754995000000</v>
      </c>
      <c r="P102" s="5">
        <v>2826059000000</v>
      </c>
      <c r="Q102" s="5">
        <v>2161452000000</v>
      </c>
      <c r="R102" s="5">
        <v>4427840000000</v>
      </c>
      <c r="S102" s="5">
        <v>4048546000000</v>
      </c>
      <c r="T102" s="5">
        <v>4207258000000</v>
      </c>
      <c r="U102" s="5">
        <v>4478387000000</v>
      </c>
      <c r="V102" s="5">
        <v>3883585000000</v>
      </c>
    </row>
    <row r="103" spans="3:22" ht="15.5" x14ac:dyDescent="0.35">
      <c r="C103" t="s">
        <v>449</v>
      </c>
      <c r="D103" s="5">
        <v>14896000000</v>
      </c>
      <c r="E103" s="5">
        <v>205143000000</v>
      </c>
      <c r="F103" s="5">
        <v>16437000000</v>
      </c>
      <c r="G103" s="5">
        <v>18586000000</v>
      </c>
      <c r="I103" s="5">
        <v>205143000000</v>
      </c>
      <c r="J103" s="5">
        <v>10191000000</v>
      </c>
      <c r="K103" s="5">
        <v>7428000000</v>
      </c>
      <c r="L103" s="5">
        <v>7248000000</v>
      </c>
      <c r="M103" s="5">
        <v>61000000000</v>
      </c>
      <c r="N103" s="5">
        <v>37290000000</v>
      </c>
      <c r="O103" s="5">
        <v>168622000000</v>
      </c>
      <c r="P103" s="5">
        <v>254862000000</v>
      </c>
      <c r="Q103" s="5">
        <v>233124000000</v>
      </c>
      <c r="R103" s="5">
        <v>547043000000</v>
      </c>
      <c r="S103" s="5">
        <v>502765000000</v>
      </c>
      <c r="T103" s="5">
        <v>355950000000</v>
      </c>
      <c r="U103" s="5">
        <v>514634000000</v>
      </c>
      <c r="V103" s="5">
        <v>97805000000</v>
      </c>
    </row>
    <row r="104" spans="3:22" ht="15.5" x14ac:dyDescent="0.35">
      <c r="C104" t="s">
        <v>133</v>
      </c>
    </row>
    <row r="105" spans="3:22" ht="15.5" x14ac:dyDescent="0.35">
      <c r="C105" t="s">
        <v>335</v>
      </c>
      <c r="D105" s="5">
        <v>624063000000</v>
      </c>
      <c r="E105" s="5">
        <v>680055000000</v>
      </c>
      <c r="F105" s="5">
        <v>1140142000000</v>
      </c>
      <c r="G105" s="5">
        <v>909174000000</v>
      </c>
      <c r="I105" s="5">
        <v>680055000000</v>
      </c>
      <c r="J105" s="5">
        <v>898178000000</v>
      </c>
      <c r="K105" s="5">
        <v>654508000000</v>
      </c>
      <c r="L105" s="5">
        <v>941431000000</v>
      </c>
      <c r="M105" s="5">
        <v>720297000000</v>
      </c>
      <c r="N105" s="5">
        <v>551902000000</v>
      </c>
      <c r="O105" s="5">
        <v>821831000000</v>
      </c>
      <c r="P105" s="5">
        <v>1024167000000</v>
      </c>
      <c r="Q105" s="5">
        <v>963271000000</v>
      </c>
      <c r="R105" s="5">
        <v>961707000000</v>
      </c>
      <c r="S105" s="5">
        <v>1060039000000</v>
      </c>
      <c r="T105" s="5">
        <v>885619000000</v>
      </c>
      <c r="U105" s="5">
        <v>697096000000</v>
      </c>
      <c r="V105" s="5">
        <v>647618000000</v>
      </c>
    </row>
    <row r="106" spans="3:22" ht="15.5" x14ac:dyDescent="0.35">
      <c r="C106" t="s">
        <v>134</v>
      </c>
      <c r="D106" s="5">
        <v>151038000000</v>
      </c>
      <c r="E106" s="5">
        <v>127402000000</v>
      </c>
      <c r="F106" s="5">
        <v>124774000000</v>
      </c>
      <c r="G106" s="5">
        <v>129031000000</v>
      </c>
      <c r="I106" s="5">
        <v>127402000000</v>
      </c>
      <c r="J106" s="5">
        <v>153043000000</v>
      </c>
      <c r="K106" s="5">
        <v>116225000000</v>
      </c>
      <c r="L106" s="5">
        <v>104755000000</v>
      </c>
      <c r="M106" s="5">
        <v>95272000000</v>
      </c>
      <c r="N106" s="5">
        <v>125106000000</v>
      </c>
      <c r="O106" s="5">
        <v>146847000000</v>
      </c>
      <c r="P106" s="5">
        <v>189751000000</v>
      </c>
      <c r="Q106" s="5">
        <v>199682000000</v>
      </c>
      <c r="R106" s="5">
        <v>304873000000</v>
      </c>
      <c r="S106" s="5">
        <v>473915000000</v>
      </c>
      <c r="T106" s="5">
        <v>387845000000</v>
      </c>
      <c r="U106" s="5">
        <v>277065000000</v>
      </c>
      <c r="V106" s="5">
        <v>184154000000</v>
      </c>
    </row>
    <row r="107" spans="3:22" ht="15.5" x14ac:dyDescent="0.35">
      <c r="C107" t="s">
        <v>135</v>
      </c>
      <c r="D107" s="5">
        <v>22932000000</v>
      </c>
      <c r="E107" s="5">
        <v>13275000000</v>
      </c>
      <c r="F107" s="5">
        <v>13492000000</v>
      </c>
      <c r="G107" s="5">
        <v>7522000000</v>
      </c>
      <c r="I107" s="5">
        <v>13275000000</v>
      </c>
      <c r="J107" s="5">
        <v>22632000000</v>
      </c>
      <c r="K107" s="5">
        <v>17575000000</v>
      </c>
      <c r="L107" s="5">
        <v>25423000000</v>
      </c>
      <c r="M107" s="5">
        <v>18044000000</v>
      </c>
      <c r="N107" s="5">
        <v>2458000000</v>
      </c>
      <c r="O107" s="5">
        <v>21030000000</v>
      </c>
      <c r="P107" s="5">
        <v>714462000000</v>
      </c>
      <c r="Q107" s="5">
        <v>45480000000</v>
      </c>
      <c r="R107" s="5">
        <v>43850000000</v>
      </c>
      <c r="S107" s="5">
        <v>27206000000</v>
      </c>
      <c r="T107" s="5">
        <v>25791000000</v>
      </c>
      <c r="U107" s="5">
        <v>87203000000</v>
      </c>
      <c r="V107" s="5">
        <v>102756000000</v>
      </c>
    </row>
    <row r="108" spans="3:22" ht="15.5" x14ac:dyDescent="0.35">
      <c r="C108" t="s">
        <v>684</v>
      </c>
      <c r="F108" s="5">
        <v>206048000000</v>
      </c>
      <c r="G108" s="5">
        <v>129881000000</v>
      </c>
      <c r="L108" s="5">
        <v>49229000000</v>
      </c>
      <c r="M108" s="5">
        <v>67033000000</v>
      </c>
      <c r="N108" s="5">
        <v>50849000000</v>
      </c>
      <c r="O108" s="5">
        <v>37806000000</v>
      </c>
      <c r="P108" s="5">
        <v>42496000000</v>
      </c>
      <c r="Q108" s="5">
        <v>44865000000</v>
      </c>
      <c r="R108" s="5">
        <v>58538000000</v>
      </c>
    </row>
    <row r="109" spans="3:22" ht="15.5" x14ac:dyDescent="0.35">
      <c r="C109" t="s">
        <v>136</v>
      </c>
      <c r="D109" s="5">
        <v>146701000000</v>
      </c>
      <c r="E109" s="5">
        <v>171147000000</v>
      </c>
      <c r="F109" s="5">
        <v>167597000000</v>
      </c>
      <c r="G109" s="5">
        <v>139723000000</v>
      </c>
      <c r="I109" s="5">
        <v>171147000000</v>
      </c>
      <c r="J109" s="5">
        <v>169532000000</v>
      </c>
      <c r="K109" s="5">
        <v>206304000000</v>
      </c>
      <c r="L109" s="5">
        <v>173997000000</v>
      </c>
      <c r="M109" s="5">
        <v>172779000000</v>
      </c>
      <c r="N109" s="5">
        <v>147222000000</v>
      </c>
      <c r="O109" s="5">
        <v>182891000000</v>
      </c>
      <c r="P109" s="5">
        <v>173823000000</v>
      </c>
      <c r="Q109" s="5">
        <v>174907000000</v>
      </c>
      <c r="R109" s="5">
        <v>148999000000</v>
      </c>
      <c r="S109" s="5">
        <v>158797000000</v>
      </c>
      <c r="T109" s="5">
        <v>138505000000</v>
      </c>
      <c r="U109" s="5">
        <v>114024000000</v>
      </c>
      <c r="V109" s="5">
        <v>62056000000</v>
      </c>
    </row>
    <row r="110" spans="3:22" ht="15.5" x14ac:dyDescent="0.35">
      <c r="C110" t="s">
        <v>685</v>
      </c>
      <c r="F110" s="5">
        <v>561855000000</v>
      </c>
      <c r="G110" s="5">
        <v>686068000000</v>
      </c>
      <c r="L110" s="5">
        <v>475270000000</v>
      </c>
      <c r="M110" s="5">
        <v>609784000000</v>
      </c>
      <c r="N110" s="5">
        <v>639488000000</v>
      </c>
      <c r="O110" s="5">
        <v>202157000000</v>
      </c>
      <c r="P110" s="5">
        <v>236692000000</v>
      </c>
      <c r="Q110" s="5">
        <v>120169000000</v>
      </c>
      <c r="R110" s="5">
        <v>82531000000</v>
      </c>
    </row>
    <row r="111" spans="3:22" ht="15.5" x14ac:dyDescent="0.35">
      <c r="C111" t="s">
        <v>147</v>
      </c>
    </row>
    <row r="112" spans="3:22" ht="15.5" x14ac:dyDescent="0.35">
      <c r="C112" t="s">
        <v>686</v>
      </c>
      <c r="D112" s="5">
        <v>1068525000000</v>
      </c>
      <c r="E112" s="5">
        <v>1221432000000</v>
      </c>
      <c r="I112" s="5">
        <v>1221432000000</v>
      </c>
      <c r="J112" s="5">
        <v>1311011000000</v>
      </c>
      <c r="K112" s="5">
        <v>1153314000000</v>
      </c>
    </row>
    <row r="113" spans="3:22" ht="15.5" x14ac:dyDescent="0.35">
      <c r="C113" t="s">
        <v>138</v>
      </c>
    </row>
    <row r="114" spans="3:22" ht="15.5" x14ac:dyDescent="0.35">
      <c r="C114" t="s">
        <v>687</v>
      </c>
      <c r="M114" s="5">
        <v>708000000</v>
      </c>
      <c r="N114" s="5">
        <v>934000000</v>
      </c>
      <c r="Q114" s="5">
        <v>23899000000</v>
      </c>
      <c r="R114" s="5">
        <v>15420000000</v>
      </c>
      <c r="S114" s="5">
        <v>69126000000</v>
      </c>
      <c r="T114" s="5">
        <v>71286000000</v>
      </c>
    </row>
    <row r="115" spans="3:22" ht="15.5" x14ac:dyDescent="0.35">
      <c r="C115" t="s">
        <v>688</v>
      </c>
      <c r="M115" s="5">
        <v>707333000000</v>
      </c>
      <c r="N115" s="5">
        <v>523651000000</v>
      </c>
      <c r="O115" s="5">
        <v>186468000000</v>
      </c>
      <c r="P115" s="5">
        <v>9572000000</v>
      </c>
      <c r="Q115" s="5">
        <v>2662193000000</v>
      </c>
      <c r="R115" s="5">
        <v>1611695000000</v>
      </c>
      <c r="S115" s="5">
        <v>2071278000000</v>
      </c>
      <c r="T115" s="5">
        <v>1797944000000</v>
      </c>
      <c r="U115" s="5">
        <v>2235542000000</v>
      </c>
      <c r="V115" s="5">
        <v>2240044000000</v>
      </c>
    </row>
    <row r="116" spans="3:22" ht="15.5" x14ac:dyDescent="0.35">
      <c r="C116" t="s">
        <v>143</v>
      </c>
      <c r="M116" s="5">
        <v>208466000000</v>
      </c>
      <c r="N116" s="5">
        <v>123163000000</v>
      </c>
      <c r="O116" s="5">
        <v>50364000000</v>
      </c>
      <c r="P116" s="5">
        <v>82930000000</v>
      </c>
      <c r="Q116" s="5">
        <v>271862000000</v>
      </c>
      <c r="R116" s="5">
        <v>2173138000000</v>
      </c>
      <c r="S116" s="5">
        <v>1786930000000</v>
      </c>
      <c r="T116" s="5">
        <v>2368031000000</v>
      </c>
      <c r="U116" s="5">
        <v>2788365000000</v>
      </c>
      <c r="V116" s="5">
        <v>2789196000000</v>
      </c>
    </row>
    <row r="117" spans="3:22" ht="15.5" x14ac:dyDescent="0.35">
      <c r="C117" t="s">
        <v>144</v>
      </c>
      <c r="D117" s="5">
        <v>72419000000</v>
      </c>
      <c r="E117" s="5">
        <v>66415000000</v>
      </c>
      <c r="F117" s="5">
        <v>487304000000</v>
      </c>
      <c r="G117" s="5">
        <v>484045000000</v>
      </c>
      <c r="I117" s="5">
        <v>66415000000</v>
      </c>
      <c r="J117" s="5">
        <v>45758000000</v>
      </c>
      <c r="K117" s="5">
        <v>58160000000</v>
      </c>
      <c r="L117" s="5">
        <v>766469000000</v>
      </c>
      <c r="M117" s="5">
        <v>1503711000000</v>
      </c>
      <c r="N117" s="5">
        <v>1087683000000</v>
      </c>
      <c r="O117" s="5">
        <v>542381000000</v>
      </c>
      <c r="P117" s="5">
        <v>347878000000</v>
      </c>
      <c r="Q117" s="5">
        <v>2954079000000</v>
      </c>
      <c r="R117" s="5">
        <v>4850913000000</v>
      </c>
      <c r="S117" s="5">
        <v>5091610000000</v>
      </c>
      <c r="T117" s="5">
        <v>4482760000000</v>
      </c>
      <c r="U117" s="5">
        <v>2347284000000</v>
      </c>
      <c r="V117" s="5">
        <v>3349275000000</v>
      </c>
    </row>
    <row r="118" spans="3:22" ht="15.5" x14ac:dyDescent="0.35">
      <c r="C118" t="s">
        <v>145</v>
      </c>
      <c r="D118" s="5">
        <v>72419000000</v>
      </c>
      <c r="E118" s="5">
        <v>66415000000</v>
      </c>
      <c r="F118" s="5">
        <v>487304000000</v>
      </c>
      <c r="G118" s="5">
        <v>484045000000</v>
      </c>
      <c r="I118" s="5">
        <v>66415000000</v>
      </c>
      <c r="J118" s="5">
        <v>45758000000</v>
      </c>
      <c r="K118" s="5">
        <v>58160000000</v>
      </c>
      <c r="L118" s="5">
        <v>766469000000</v>
      </c>
      <c r="M118" s="5">
        <v>1503711000000</v>
      </c>
      <c r="N118" s="5">
        <v>1087683000000</v>
      </c>
      <c r="O118" s="5">
        <v>542381000000</v>
      </c>
      <c r="P118" s="5">
        <v>347878000000</v>
      </c>
      <c r="Q118" s="5">
        <v>2954079000000</v>
      </c>
      <c r="R118" s="5">
        <v>4850913000000</v>
      </c>
      <c r="S118" s="5">
        <v>5091610000000</v>
      </c>
      <c r="T118" s="5">
        <v>4482760000000</v>
      </c>
      <c r="U118" s="5">
        <v>2347284000000</v>
      </c>
      <c r="V118" s="5">
        <v>3349275000000</v>
      </c>
    </row>
    <row r="119" spans="3:22" ht="15.5" x14ac:dyDescent="0.35">
      <c r="C119" t="s">
        <v>148</v>
      </c>
    </row>
    <row r="120" spans="3:22" ht="15.5" x14ac:dyDescent="0.35">
      <c r="C120" t="s">
        <v>142</v>
      </c>
      <c r="R120" s="5">
        <v>2695855000000</v>
      </c>
      <c r="S120" s="5">
        <v>2753847000000</v>
      </c>
      <c r="T120" s="5">
        <v>2472753000000</v>
      </c>
    </row>
    <row r="121" spans="3:22" ht="15.5" x14ac:dyDescent="0.35">
      <c r="C121" t="s">
        <v>689</v>
      </c>
      <c r="R121" s="5">
        <v>299636000000</v>
      </c>
    </row>
    <row r="122" spans="3:22" ht="15.5" x14ac:dyDescent="0.35">
      <c r="C122" t="s">
        <v>149</v>
      </c>
      <c r="M122" s="5">
        <v>708041000000</v>
      </c>
      <c r="N122" s="5">
        <v>524585000000</v>
      </c>
      <c r="O122" s="5">
        <v>186468000000</v>
      </c>
      <c r="P122" s="5">
        <v>9572000000</v>
      </c>
      <c r="Q122" s="5">
        <v>2686092000000</v>
      </c>
      <c r="R122" s="5">
        <v>4622606000000</v>
      </c>
      <c r="S122" s="5">
        <v>4894251000000</v>
      </c>
      <c r="T122" s="5">
        <v>4341983000000</v>
      </c>
      <c r="U122" s="5">
        <v>2235542000000</v>
      </c>
      <c r="V122" s="5">
        <v>2240044000000</v>
      </c>
    </row>
    <row r="123" spans="3:22" ht="15.5" x14ac:dyDescent="0.35">
      <c r="C123" t="s">
        <v>340</v>
      </c>
      <c r="V123" s="5">
        <v>1010000000000</v>
      </c>
    </row>
    <row r="124" spans="3:22" ht="15.5" x14ac:dyDescent="0.35">
      <c r="C124" t="s">
        <v>146</v>
      </c>
      <c r="D124" s="5">
        <v>8860000000</v>
      </c>
      <c r="E124" s="5">
        <v>8860000000</v>
      </c>
      <c r="F124" s="5">
        <v>8409000000</v>
      </c>
      <c r="G124" s="5">
        <v>8409000000</v>
      </c>
      <c r="I124" s="5">
        <v>8860000000</v>
      </c>
      <c r="J124" s="5">
        <v>8409000000</v>
      </c>
      <c r="K124" s="5">
        <v>5445000000</v>
      </c>
      <c r="O124" s="5">
        <v>3728000000</v>
      </c>
      <c r="P124" s="5">
        <v>2049000000</v>
      </c>
      <c r="Q124" s="5">
        <v>118000000</v>
      </c>
      <c r="R124" s="5">
        <v>5405000000</v>
      </c>
      <c r="S124" s="5">
        <v>2393000000</v>
      </c>
      <c r="T124" s="5">
        <v>3679000000</v>
      </c>
      <c r="U124" s="5">
        <v>27848000000</v>
      </c>
      <c r="V124" s="5">
        <v>37341000000</v>
      </c>
    </row>
    <row r="125" spans="3:22" ht="15.5" x14ac:dyDescent="0.35">
      <c r="C125" t="s">
        <v>150</v>
      </c>
      <c r="D125" s="5">
        <v>2150592000000</v>
      </c>
      <c r="E125" s="5">
        <v>2552204000000</v>
      </c>
      <c r="F125" s="5">
        <v>2942946000000</v>
      </c>
      <c r="G125" s="5">
        <v>2703131000000</v>
      </c>
      <c r="I125" s="5">
        <v>2552204000000</v>
      </c>
      <c r="J125" s="5">
        <v>2660635000000</v>
      </c>
      <c r="K125" s="5">
        <v>2266565000000</v>
      </c>
      <c r="L125" s="5">
        <v>2702575000000</v>
      </c>
      <c r="M125" s="5">
        <v>3610768000000</v>
      </c>
      <c r="N125" s="5">
        <v>2885958000000</v>
      </c>
      <c r="O125" s="5">
        <v>2297376000000</v>
      </c>
      <c r="P125" s="5">
        <v>3173937000000</v>
      </c>
      <c r="Q125" s="5">
        <v>5115531000000</v>
      </c>
      <c r="R125" s="5">
        <v>9278753000000</v>
      </c>
      <c r="S125" s="5">
        <v>9140156000000</v>
      </c>
      <c r="T125" s="5">
        <v>8690018000000</v>
      </c>
      <c r="U125" s="5">
        <v>6825671000000</v>
      </c>
      <c r="V125" s="5">
        <v>7232860000000</v>
      </c>
    </row>
    <row r="126" spans="3:22" ht="15.5" x14ac:dyDescent="0.35">
      <c r="C126" t="s">
        <v>151</v>
      </c>
    </row>
    <row r="127" spans="3:22" ht="15.5" x14ac:dyDescent="0.35">
      <c r="C127" t="s">
        <v>152</v>
      </c>
      <c r="D127" s="5">
        <v>2193482000000</v>
      </c>
      <c r="E127" s="5">
        <v>2193482000000</v>
      </c>
      <c r="F127" s="5">
        <v>2193482000000</v>
      </c>
      <c r="G127" s="5">
        <v>2231482000000</v>
      </c>
      <c r="I127" s="5">
        <v>2193482000000</v>
      </c>
      <c r="J127" s="5">
        <v>2231482000000</v>
      </c>
      <c r="K127" s="5">
        <v>2231482000000</v>
      </c>
      <c r="L127" s="5">
        <v>2231482000000</v>
      </c>
      <c r="M127" s="5">
        <v>2231482000000</v>
      </c>
      <c r="N127" s="5">
        <v>2231482000000</v>
      </c>
      <c r="O127" s="5">
        <v>2231482000000</v>
      </c>
      <c r="P127" s="5">
        <v>2231482000000</v>
      </c>
      <c r="Q127" s="5">
        <v>2231482000000</v>
      </c>
      <c r="R127" s="5">
        <v>2231482000000</v>
      </c>
      <c r="S127" s="5">
        <v>2231482000000</v>
      </c>
      <c r="T127" s="5">
        <v>2231482000000</v>
      </c>
      <c r="U127" s="5">
        <v>2231482000000</v>
      </c>
      <c r="V127" s="5">
        <v>1287000000000</v>
      </c>
    </row>
    <row r="128" spans="3:22" ht="15.5" x14ac:dyDescent="0.35">
      <c r="C128" t="s">
        <v>153</v>
      </c>
      <c r="D128" s="5">
        <v>1467796000000</v>
      </c>
      <c r="E128" s="5">
        <v>1466922000000</v>
      </c>
      <c r="F128" s="5">
        <v>1466922000000</v>
      </c>
      <c r="G128" s="5">
        <v>1498705000000</v>
      </c>
      <c r="I128" s="5">
        <v>1466922000000</v>
      </c>
      <c r="J128" s="5">
        <v>1498076000000</v>
      </c>
      <c r="K128" s="5">
        <v>1500259000000</v>
      </c>
      <c r="L128" s="5">
        <v>1503664000000</v>
      </c>
      <c r="M128" s="5">
        <v>1482234000000</v>
      </c>
      <c r="N128" s="5">
        <v>1482730000000</v>
      </c>
      <c r="O128" s="5">
        <v>1484742000000</v>
      </c>
      <c r="P128" s="5">
        <v>1484370000000</v>
      </c>
      <c r="Q128" s="5">
        <v>1470582000000</v>
      </c>
      <c r="R128" s="5">
        <v>1468694000000</v>
      </c>
      <c r="S128" s="5">
        <v>1466851000000</v>
      </c>
      <c r="T128" s="5">
        <v>1466851000000</v>
      </c>
      <c r="U128" s="5">
        <v>1466851000000</v>
      </c>
    </row>
    <row r="129" spans="2:22" ht="15.5" x14ac:dyDescent="0.35">
      <c r="C129" t="s">
        <v>154</v>
      </c>
      <c r="D129" s="5">
        <v>2935167000000</v>
      </c>
      <c r="E129" s="5">
        <v>2762009000000</v>
      </c>
      <c r="F129" s="5">
        <v>2884616000000</v>
      </c>
      <c r="G129" s="5">
        <v>2726710000000</v>
      </c>
      <c r="I129" s="5">
        <v>2762009000000</v>
      </c>
      <c r="J129" s="5">
        <v>2830730000000</v>
      </c>
      <c r="K129" s="5">
        <v>2759353000000</v>
      </c>
      <c r="L129" s="5">
        <v>2988112000000</v>
      </c>
      <c r="M129" s="5">
        <v>3108270000000</v>
      </c>
      <c r="N129" s="5">
        <v>3196837000000</v>
      </c>
      <c r="O129" s="5">
        <v>3526949000000</v>
      </c>
      <c r="P129" s="5">
        <v>5164910000000</v>
      </c>
      <c r="Q129" s="5">
        <v>1502487000000</v>
      </c>
      <c r="R129" s="5">
        <v>1919595000000</v>
      </c>
      <c r="S129" s="5">
        <v>1639196000000</v>
      </c>
      <c r="T129" s="5">
        <v>1366010000000</v>
      </c>
      <c r="U129" s="5">
        <v>894759000000</v>
      </c>
      <c r="V129" s="5">
        <v>370900000000</v>
      </c>
    </row>
    <row r="130" spans="2:22" ht="15.5" x14ac:dyDescent="0.35">
      <c r="C130" t="s">
        <v>341</v>
      </c>
      <c r="D130" s="5">
        <v>155298000000</v>
      </c>
      <c r="E130" s="5">
        <v>155298000000</v>
      </c>
      <c r="F130" s="5">
        <v>155298000000</v>
      </c>
      <c r="G130" s="5">
        <v>155298000000</v>
      </c>
      <c r="I130" s="5">
        <v>155298000000</v>
      </c>
      <c r="J130" s="5">
        <v>145298000000</v>
      </c>
      <c r="K130" s="5">
        <v>135298000000</v>
      </c>
      <c r="L130" s="5">
        <v>125298000000</v>
      </c>
      <c r="M130" s="5">
        <v>115298000000</v>
      </c>
      <c r="N130" s="5">
        <v>105298000000</v>
      </c>
      <c r="O130" s="5">
        <v>105298000000</v>
      </c>
      <c r="P130" s="5">
        <v>105298000000</v>
      </c>
      <c r="Q130" s="5">
        <v>105298000000</v>
      </c>
      <c r="R130" s="5">
        <v>105298000000</v>
      </c>
      <c r="S130" s="5">
        <v>105298000000</v>
      </c>
      <c r="T130" s="5">
        <v>105298000000</v>
      </c>
    </row>
    <row r="131" spans="2:22" ht="15.5" x14ac:dyDescent="0.35">
      <c r="C131" t="s">
        <v>342</v>
      </c>
      <c r="D131" s="5">
        <v>2779869000000</v>
      </c>
      <c r="E131" s="5">
        <v>2606711000000</v>
      </c>
      <c r="F131" s="5">
        <v>2729318000000</v>
      </c>
      <c r="G131" s="5">
        <v>2571412000000</v>
      </c>
      <c r="I131" s="5">
        <v>2606711000000</v>
      </c>
      <c r="J131" s="5">
        <v>2685432000000</v>
      </c>
      <c r="K131" s="5">
        <v>2624055000000</v>
      </c>
      <c r="L131" s="5">
        <v>2862814000000</v>
      </c>
      <c r="M131" s="5">
        <v>2992972000000</v>
      </c>
      <c r="N131" s="5">
        <v>3091539000000</v>
      </c>
      <c r="O131" s="5">
        <v>3421651000000</v>
      </c>
      <c r="P131" s="5">
        <v>5059612000000</v>
      </c>
      <c r="Q131" s="5">
        <v>1397189000000</v>
      </c>
      <c r="R131" s="5">
        <v>1814297000000</v>
      </c>
      <c r="S131" s="5">
        <v>1533898000000</v>
      </c>
      <c r="T131" s="5">
        <v>1260712000000</v>
      </c>
    </row>
    <row r="132" spans="2:22" ht="15.5" x14ac:dyDescent="0.35">
      <c r="C132" t="s">
        <v>343</v>
      </c>
      <c r="D132" s="5">
        <v>2935167000000</v>
      </c>
      <c r="E132" s="5">
        <v>2762009000000</v>
      </c>
      <c r="F132" s="5">
        <v>2884616000000</v>
      </c>
      <c r="G132" s="5">
        <v>2726710000000</v>
      </c>
      <c r="I132" s="5">
        <v>2762009000000</v>
      </c>
      <c r="J132" s="5">
        <v>2830730000000</v>
      </c>
      <c r="K132" s="5">
        <v>2759353000000</v>
      </c>
      <c r="L132" s="5">
        <v>2988112000000</v>
      </c>
      <c r="M132" s="5">
        <v>3108270000000</v>
      </c>
      <c r="N132" s="5">
        <v>3196837000000</v>
      </c>
      <c r="O132" s="5">
        <v>3526949000000</v>
      </c>
      <c r="P132" s="5">
        <v>5164910000000</v>
      </c>
      <c r="Q132" s="5">
        <v>1502487000000</v>
      </c>
      <c r="R132" s="5">
        <v>1919595000000</v>
      </c>
      <c r="S132" s="5">
        <v>1639196000000</v>
      </c>
      <c r="T132" s="5">
        <v>1366010000000</v>
      </c>
      <c r="U132" s="5">
        <v>894759000000</v>
      </c>
      <c r="V132" s="5">
        <v>370900000000</v>
      </c>
    </row>
    <row r="133" spans="2:22" ht="15.5" x14ac:dyDescent="0.35">
      <c r="C133" t="s">
        <v>155</v>
      </c>
      <c r="D133" s="5">
        <v>67000000</v>
      </c>
      <c r="E133" s="5">
        <v>61000000</v>
      </c>
      <c r="F133" s="5">
        <v>56000000</v>
      </c>
      <c r="G133" s="5">
        <v>50000000</v>
      </c>
      <c r="I133" s="5">
        <v>61000000</v>
      </c>
      <c r="J133" s="5">
        <v>59000000</v>
      </c>
      <c r="K133" s="5">
        <v>53000000</v>
      </c>
      <c r="L133" s="5">
        <v>50000000</v>
      </c>
      <c r="M133" s="5">
        <v>49000000</v>
      </c>
      <c r="N133" s="5">
        <v>49000000</v>
      </c>
      <c r="O133" s="5">
        <v>179115000000</v>
      </c>
      <c r="P133" s="5">
        <v>145235000000</v>
      </c>
      <c r="Q133" s="5">
        <v>103796000000</v>
      </c>
      <c r="R133" s="5">
        <v>770485000000</v>
      </c>
      <c r="S133" s="5">
        <v>749094000000</v>
      </c>
      <c r="T133" s="5">
        <v>721506000000</v>
      </c>
      <c r="U133" s="5">
        <v>250329000000</v>
      </c>
      <c r="V133" s="5">
        <v>257405000000</v>
      </c>
    </row>
    <row r="134" spans="2:22" ht="15.5" x14ac:dyDescent="0.35">
      <c r="C134" t="s">
        <v>9</v>
      </c>
      <c r="D134" s="5">
        <v>6149623000000</v>
      </c>
      <c r="E134" s="5">
        <v>5982412000000</v>
      </c>
      <c r="F134" s="5">
        <v>6102181000000</v>
      </c>
      <c r="G134" s="5">
        <v>5936801000000</v>
      </c>
      <c r="I134" s="5">
        <v>5982412000000</v>
      </c>
      <c r="J134" s="5">
        <v>6030307000000</v>
      </c>
      <c r="K134" s="5">
        <v>5950714000000</v>
      </c>
      <c r="L134" s="5">
        <v>6187243000000</v>
      </c>
      <c r="M134" s="5">
        <v>6258966000000</v>
      </c>
      <c r="N134" s="5">
        <v>6323880000000</v>
      </c>
      <c r="O134" s="5">
        <v>7266305000000</v>
      </c>
      <c r="P134" s="5">
        <v>8769470000000</v>
      </c>
      <c r="Q134" s="5">
        <v>4625045000000</v>
      </c>
      <c r="R134" s="5">
        <v>5647472000000</v>
      </c>
      <c r="S134" s="5">
        <v>5340247000000</v>
      </c>
      <c r="T134" s="5">
        <v>5260159000000</v>
      </c>
      <c r="U134" s="5">
        <v>4394574000000</v>
      </c>
      <c r="V134" s="5">
        <v>1837204000000</v>
      </c>
    </row>
    <row r="135" spans="2:22" ht="15.5" x14ac:dyDescent="0.35">
      <c r="C135" t="s">
        <v>156</v>
      </c>
      <c r="D135" s="5">
        <v>8300215000000</v>
      </c>
      <c r="E135" s="5">
        <v>8534616000000</v>
      </c>
      <c r="F135" s="5">
        <v>9045127000000</v>
      </c>
      <c r="G135" s="5">
        <v>8639932000000</v>
      </c>
      <c r="I135" s="5">
        <v>8534616000000</v>
      </c>
      <c r="J135" s="5">
        <v>8690942000000</v>
      </c>
      <c r="K135" s="5">
        <v>8217279000000</v>
      </c>
      <c r="L135" s="5">
        <v>8889818000000</v>
      </c>
      <c r="M135" s="5">
        <v>9869734000000</v>
      </c>
      <c r="N135" s="5">
        <v>9209838000000</v>
      </c>
      <c r="O135" s="5">
        <v>9563681000000</v>
      </c>
      <c r="P135" s="5">
        <v>11943407000000</v>
      </c>
      <c r="Q135" s="5">
        <v>9740576000000</v>
      </c>
      <c r="R135" s="5">
        <v>14926225000000</v>
      </c>
      <c r="S135" s="5">
        <v>14480403000000</v>
      </c>
      <c r="T135" s="5">
        <v>13950177000000</v>
      </c>
      <c r="U135" s="5">
        <v>11220245000000</v>
      </c>
      <c r="V135" s="5">
        <v>9070064000000</v>
      </c>
    </row>
    <row r="136" spans="2:22" ht="15.5" x14ac:dyDescent="0.35">
      <c r="C136" t="s">
        <v>157</v>
      </c>
      <c r="D136" s="5">
        <v>4386963276</v>
      </c>
      <c r="E136" s="5">
        <v>4386963276</v>
      </c>
      <c r="F136" s="5">
        <v>4462963276</v>
      </c>
      <c r="G136" s="5">
        <v>4462963276</v>
      </c>
      <c r="I136" s="5">
        <v>4386963276</v>
      </c>
      <c r="J136" s="5">
        <v>4462963276</v>
      </c>
      <c r="K136" s="5">
        <v>4462963276</v>
      </c>
      <c r="L136" s="5">
        <v>4462963276</v>
      </c>
      <c r="M136" s="5">
        <v>4462963276</v>
      </c>
      <c r="N136" s="5">
        <v>4462963276</v>
      </c>
      <c r="O136" s="5">
        <v>4462963276</v>
      </c>
      <c r="P136" s="5">
        <v>4462963276</v>
      </c>
      <c r="Q136" s="5">
        <v>4462963276</v>
      </c>
      <c r="R136" s="5">
        <v>4462963276</v>
      </c>
      <c r="S136" s="5">
        <v>4462963276</v>
      </c>
      <c r="T136" s="5">
        <v>4462963276</v>
      </c>
      <c r="U136" s="5">
        <v>4462963276</v>
      </c>
      <c r="V136" s="5">
        <v>1287000</v>
      </c>
    </row>
    <row r="138" spans="2:22" ht="15.5" x14ac:dyDescent="0.35">
      <c r="B138" t="s">
        <v>158</v>
      </c>
      <c r="C138" t="s">
        <v>159</v>
      </c>
      <c r="D138" s="5">
        <v>164399000000</v>
      </c>
      <c r="E138" s="5">
        <v>-40307000000</v>
      </c>
      <c r="F138" s="5">
        <v>247662000000</v>
      </c>
      <c r="G138" s="5">
        <v>-220583000000</v>
      </c>
      <c r="I138" s="5">
        <v>82534000000</v>
      </c>
      <c r="J138" s="5">
        <v>744708000000</v>
      </c>
      <c r="K138" s="5">
        <v>373000000000</v>
      </c>
      <c r="L138" s="5">
        <v>791716000000</v>
      </c>
      <c r="M138" s="5">
        <v>580491000000</v>
      </c>
      <c r="N138" s="5">
        <v>467318000000</v>
      </c>
      <c r="O138" s="5">
        <v>-189300000000</v>
      </c>
      <c r="P138" s="5">
        <v>102235000000</v>
      </c>
      <c r="Q138" s="5">
        <v>388351000000</v>
      </c>
      <c r="R138" s="5">
        <v>219351000000</v>
      </c>
      <c r="S138" s="5">
        <v>895545000000</v>
      </c>
      <c r="T138" s="5">
        <v>-389538000000</v>
      </c>
      <c r="U138" s="5">
        <v>214538000000</v>
      </c>
      <c r="V138" s="5">
        <v>220416000000</v>
      </c>
    </row>
    <row r="139" spans="2:22" ht="15.5" x14ac:dyDescent="0.35">
      <c r="C139" t="s">
        <v>160</v>
      </c>
      <c r="D139" s="5">
        <v>3828481000000</v>
      </c>
      <c r="E139" s="5">
        <v>4668759000000</v>
      </c>
      <c r="F139" s="5">
        <v>3970770000000</v>
      </c>
      <c r="G139" s="5">
        <v>3257088000000</v>
      </c>
      <c r="I139" s="5">
        <v>15988450000000</v>
      </c>
      <c r="J139" s="5">
        <v>16530416000000</v>
      </c>
      <c r="K139" s="5">
        <v>13722917000000</v>
      </c>
      <c r="L139" s="5">
        <v>13781260000000</v>
      </c>
      <c r="M139" s="5">
        <v>13168504000000</v>
      </c>
      <c r="N139" s="5">
        <v>11472147000000</v>
      </c>
      <c r="O139" s="5">
        <v>17154634000000</v>
      </c>
      <c r="P139" s="5">
        <v>16937923000000</v>
      </c>
      <c r="Q139" s="5">
        <v>16131203000000</v>
      </c>
      <c r="R139" s="5">
        <v>17010899000000</v>
      </c>
      <c r="S139" s="5">
        <v>16766435000000</v>
      </c>
      <c r="T139" s="5">
        <v>14767096000000</v>
      </c>
      <c r="U139" s="5">
        <v>13206916000000</v>
      </c>
      <c r="V139" s="5">
        <v>10321905000000</v>
      </c>
    </row>
    <row r="140" spans="2:22" ht="15.5" x14ac:dyDescent="0.35">
      <c r="C140" t="s">
        <v>452</v>
      </c>
      <c r="D140" s="5">
        <v>-3487578000000</v>
      </c>
      <c r="E140" s="5">
        <v>-4595784000000</v>
      </c>
      <c r="F140" s="5">
        <v>-3558489000000</v>
      </c>
      <c r="G140" s="5">
        <v>-3302368000000</v>
      </c>
      <c r="I140" s="5">
        <v>-15211250000000</v>
      </c>
      <c r="J140" s="5">
        <v>-15076980000000</v>
      </c>
      <c r="K140" s="5">
        <v>-12702773000000</v>
      </c>
      <c r="L140" s="5">
        <v>-12463631000000</v>
      </c>
      <c r="M140" s="5">
        <v>-11915138000000</v>
      </c>
      <c r="N140" s="5">
        <v>-10236522000000</v>
      </c>
      <c r="O140" s="5">
        <v>-15743735000000</v>
      </c>
      <c r="P140" s="5">
        <v>-15469928000000</v>
      </c>
      <c r="Q140" s="5">
        <v>-14214426000000</v>
      </c>
      <c r="R140" s="5">
        <v>-14803394000000</v>
      </c>
      <c r="S140" s="5">
        <v>-13891107000000</v>
      </c>
      <c r="T140" s="5">
        <v>-13553618000000</v>
      </c>
      <c r="U140" s="5">
        <v>-11704349000000</v>
      </c>
      <c r="V140" s="5">
        <v>-9042189000000</v>
      </c>
    </row>
    <row r="141" spans="2:22" ht="15.5" x14ac:dyDescent="0.35">
      <c r="C141" t="s">
        <v>690</v>
      </c>
      <c r="D141" s="5">
        <v>-69264000000</v>
      </c>
      <c r="E141" s="5">
        <v>9832000000</v>
      </c>
      <c r="F141" s="5">
        <v>-88646000000</v>
      </c>
      <c r="G141" s="5">
        <v>-82786000000</v>
      </c>
      <c r="I141" s="5">
        <v>-297485000000</v>
      </c>
      <c r="J141" s="5">
        <v>-285618000000</v>
      </c>
      <c r="K141" s="5">
        <v>-343010000000</v>
      </c>
      <c r="L141" s="5">
        <v>-158650000000</v>
      </c>
      <c r="M141" s="5">
        <v>-276723000000</v>
      </c>
      <c r="N141" s="5">
        <v>-365118000000</v>
      </c>
      <c r="O141" s="5">
        <v>-538886000000</v>
      </c>
      <c r="P141" s="5">
        <v>-437336000000</v>
      </c>
      <c r="Q141" s="5">
        <v>-663270000000</v>
      </c>
      <c r="R141" s="5">
        <v>-774247000000</v>
      </c>
      <c r="S141" s="5">
        <v>-853191000000</v>
      </c>
      <c r="T141" s="5">
        <v>-733904000000</v>
      </c>
      <c r="U141" s="5">
        <v>-463903000000</v>
      </c>
      <c r="V141" s="5">
        <v>-508778000000</v>
      </c>
    </row>
    <row r="142" spans="2:22" ht="15.5" x14ac:dyDescent="0.35">
      <c r="C142" t="s">
        <v>691</v>
      </c>
      <c r="D142" s="5">
        <v>-89238000000</v>
      </c>
      <c r="E142" s="5">
        <v>-81223000000</v>
      </c>
      <c r="F142" s="5">
        <v>-64734000000</v>
      </c>
      <c r="G142" s="5">
        <v>-99039000000</v>
      </c>
      <c r="I142" s="5">
        <v>-339945000000</v>
      </c>
      <c r="J142" s="5">
        <v>-399573000000</v>
      </c>
      <c r="K142" s="5">
        <v>-306427000000</v>
      </c>
      <c r="L142" s="5">
        <v>-328635000000</v>
      </c>
      <c r="M142" s="5">
        <v>-336146000000</v>
      </c>
      <c r="N142" s="5">
        <v>-358690000000</v>
      </c>
      <c r="O142" s="5">
        <v>-365828000000</v>
      </c>
      <c r="P142" s="5">
        <v>-447253000000</v>
      </c>
      <c r="Q142" s="5">
        <v>-397991000000</v>
      </c>
      <c r="R142" s="5">
        <v>-754440000000</v>
      </c>
      <c r="S142" s="5">
        <v>-611668000000</v>
      </c>
      <c r="T142" s="5">
        <v>-549448000000</v>
      </c>
      <c r="U142" s="5">
        <v>-456900000000</v>
      </c>
      <c r="V142" s="5">
        <v>-313741000000</v>
      </c>
    </row>
    <row r="143" spans="2:22" ht="15.5" x14ac:dyDescent="0.35">
      <c r="C143" t="s">
        <v>171</v>
      </c>
      <c r="D143" s="5">
        <v>18002000000</v>
      </c>
      <c r="E143" s="5">
        <v>2174000000</v>
      </c>
      <c r="F143" s="5">
        <v>26619000000</v>
      </c>
      <c r="G143" s="5">
        <v>48644000000</v>
      </c>
      <c r="I143" s="5">
        <v>100969000000</v>
      </c>
      <c r="J143" s="5">
        <v>116218000000</v>
      </c>
      <c r="K143" s="5">
        <v>110980000000</v>
      </c>
      <c r="L143" s="5">
        <v>102818000000</v>
      </c>
      <c r="M143" s="5">
        <v>89620000000</v>
      </c>
      <c r="N143" s="5">
        <v>132731000000</v>
      </c>
      <c r="O143" s="5">
        <v>162410000000</v>
      </c>
      <c r="P143" s="5">
        <v>137762000000</v>
      </c>
      <c r="Q143" s="5">
        <v>99355000000</v>
      </c>
      <c r="R143" s="5">
        <v>98442000000</v>
      </c>
      <c r="S143" s="5">
        <v>106875000000</v>
      </c>
      <c r="T143" s="5">
        <v>106806000000</v>
      </c>
      <c r="U143" s="5">
        <v>68819000000</v>
      </c>
      <c r="V143" s="5">
        <v>29807000000</v>
      </c>
    </row>
    <row r="144" spans="2:22" ht="15.5" x14ac:dyDescent="0.35">
      <c r="C144" t="s">
        <v>453</v>
      </c>
      <c r="D144" s="5">
        <v>-549000000</v>
      </c>
      <c r="E144" s="5">
        <v>-328000000</v>
      </c>
      <c r="F144" s="5">
        <v>-326000000</v>
      </c>
      <c r="G144" s="5">
        <v>-338000000</v>
      </c>
      <c r="I144" s="5">
        <v>-1263000000</v>
      </c>
      <c r="J144" s="5">
        <v>-1046000000</v>
      </c>
      <c r="K144" s="5">
        <v>-1220000000</v>
      </c>
      <c r="L144" s="5">
        <v>-39792000000</v>
      </c>
      <c r="M144" s="5">
        <v>-57648000000</v>
      </c>
      <c r="N144" s="5">
        <v>-64521000000</v>
      </c>
      <c r="O144" s="5">
        <v>-30149000000</v>
      </c>
      <c r="P144" s="5">
        <v>-67388000000</v>
      </c>
      <c r="Q144" s="5">
        <v>-429785000000</v>
      </c>
      <c r="R144" s="5">
        <v>-317246000000</v>
      </c>
      <c r="S144" s="5">
        <v>-320062000000</v>
      </c>
      <c r="T144" s="5">
        <v>-152396000000</v>
      </c>
      <c r="U144" s="5">
        <v>-208183000000</v>
      </c>
      <c r="V144" s="5">
        <v>-201395000000</v>
      </c>
    </row>
    <row r="145" spans="3:22" ht="15.5" x14ac:dyDescent="0.35">
      <c r="C145" t="s">
        <v>429</v>
      </c>
      <c r="D145" s="5">
        <v>-35455000000</v>
      </c>
      <c r="E145" s="5">
        <v>-54049000000</v>
      </c>
      <c r="F145" s="5">
        <v>-37532000000</v>
      </c>
      <c r="G145" s="5">
        <v>-42701000000</v>
      </c>
      <c r="I145" s="5">
        <v>-168171000000</v>
      </c>
      <c r="J145" s="5">
        <v>-148551000000</v>
      </c>
      <c r="K145" s="5">
        <v>-124753000000</v>
      </c>
      <c r="L145" s="5">
        <v>-112027000000</v>
      </c>
      <c r="M145" s="5">
        <v>-111494000000</v>
      </c>
      <c r="N145" s="5">
        <v>-119361000000</v>
      </c>
      <c r="O145" s="5">
        <v>-859074000000</v>
      </c>
      <c r="P145" s="5">
        <v>-639583000000</v>
      </c>
      <c r="Q145" s="5">
        <v>-136735000000</v>
      </c>
      <c r="R145" s="5">
        <v>-240663000000</v>
      </c>
      <c r="S145" s="5">
        <v>-301737000000</v>
      </c>
      <c r="T145" s="5">
        <v>-274074000000</v>
      </c>
      <c r="U145" s="5">
        <v>-227862000000</v>
      </c>
      <c r="V145" s="5">
        <v>-65193000000</v>
      </c>
    </row>
    <row r="146" spans="3:22" ht="15.5" x14ac:dyDescent="0.35">
      <c r="C146" t="s">
        <v>692</v>
      </c>
      <c r="E146" s="5">
        <v>10312000000</v>
      </c>
      <c r="G146" s="5">
        <v>917000000</v>
      </c>
      <c r="I146" s="5">
        <v>11229000000</v>
      </c>
      <c r="J146" s="5">
        <v>9842000000</v>
      </c>
      <c r="K146" s="5">
        <v>17286000000</v>
      </c>
      <c r="L146" s="5">
        <v>10373000000</v>
      </c>
      <c r="M146" s="5">
        <v>19516000000</v>
      </c>
      <c r="N146" s="5">
        <v>6652000000</v>
      </c>
      <c r="O146" s="5">
        <v>31328000000</v>
      </c>
      <c r="P146" s="5">
        <v>88038000000</v>
      </c>
    </row>
    <row r="147" spans="3:22" ht="15.5" x14ac:dyDescent="0.35">
      <c r="C147" t="s">
        <v>693</v>
      </c>
    </row>
    <row r="148" spans="3:22" ht="15.5" x14ac:dyDescent="0.35">
      <c r="C148" t="s">
        <v>165</v>
      </c>
      <c r="D148" s="5">
        <v>-191229000000</v>
      </c>
      <c r="E148" s="5">
        <v>187470000000</v>
      </c>
      <c r="F148" s="5">
        <v>-4318000000</v>
      </c>
      <c r="G148" s="5">
        <v>-522329000000</v>
      </c>
      <c r="I148" s="5">
        <v>-336322000000</v>
      </c>
      <c r="J148" s="5">
        <v>-505670000000</v>
      </c>
      <c r="K148" s="5">
        <v>-597097000000</v>
      </c>
      <c r="L148" s="5">
        <v>-730762000000</v>
      </c>
      <c r="M148" s="5">
        <v>-200802000000</v>
      </c>
      <c r="N148" s="5">
        <v>-124003000000</v>
      </c>
      <c r="O148" s="5">
        <v>-1897279000000</v>
      </c>
      <c r="P148" s="5">
        <v>-2927155000000</v>
      </c>
      <c r="Q148" s="5">
        <v>-669178000000</v>
      </c>
      <c r="R148" s="5">
        <v>143080000000</v>
      </c>
      <c r="S148" s="5">
        <v>-269078000000</v>
      </c>
      <c r="T148" s="5">
        <v>1711766000000</v>
      </c>
      <c r="U148" s="5">
        <v>1368326000000</v>
      </c>
      <c r="V148" s="5">
        <v>2857329000000</v>
      </c>
    </row>
    <row r="149" spans="3:22" ht="15.5" x14ac:dyDescent="0.35">
      <c r="C149" t="s">
        <v>166</v>
      </c>
      <c r="D149" s="5">
        <v>-30682000000</v>
      </c>
      <c r="E149" s="5">
        <v>146870000000</v>
      </c>
      <c r="F149" s="5">
        <v>-64372000000</v>
      </c>
      <c r="G149" s="5">
        <v>-24440000000</v>
      </c>
      <c r="I149" s="5">
        <v>14002000000</v>
      </c>
      <c r="J149" s="5">
        <v>-107800000000</v>
      </c>
      <c r="K149" s="5">
        <v>-57362000000</v>
      </c>
      <c r="L149" s="5">
        <v>89593000000</v>
      </c>
      <c r="M149" s="5">
        <v>-161853000000</v>
      </c>
      <c r="N149" s="5">
        <v>-541732000000</v>
      </c>
      <c r="O149" s="5">
        <v>-116559000000</v>
      </c>
      <c r="P149" s="5">
        <v>5615959000000</v>
      </c>
      <c r="Q149" s="5">
        <v>236855000000</v>
      </c>
      <c r="R149" s="5">
        <v>-560939000000</v>
      </c>
      <c r="S149" s="5">
        <v>-564615000000</v>
      </c>
      <c r="T149" s="5">
        <v>-1003242000000</v>
      </c>
      <c r="U149" s="5">
        <v>-1671921000000</v>
      </c>
      <c r="V149" s="5">
        <v>-2052022000000</v>
      </c>
    </row>
    <row r="150" spans="3:22" ht="15.5" x14ac:dyDescent="0.35">
      <c r="C150" t="s">
        <v>168</v>
      </c>
      <c r="D150" s="5">
        <v>-15155000000</v>
      </c>
      <c r="E150" s="5">
        <v>-16309000000</v>
      </c>
      <c r="F150" s="5">
        <v>-17390000000</v>
      </c>
      <c r="G150" s="5">
        <v>-20621000000</v>
      </c>
      <c r="I150" s="5">
        <v>-63979000000</v>
      </c>
      <c r="J150" s="5">
        <v>-70664000000</v>
      </c>
      <c r="K150" s="5">
        <v>-130031000000</v>
      </c>
      <c r="L150" s="5">
        <v>-77047000000</v>
      </c>
      <c r="M150" s="5">
        <v>-83643000000</v>
      </c>
      <c r="N150" s="5">
        <v>-64261000000</v>
      </c>
      <c r="O150" s="5">
        <v>-130629000000</v>
      </c>
      <c r="P150" s="5">
        <v>-147717000000</v>
      </c>
      <c r="Q150" s="5">
        <v>-260762000000</v>
      </c>
      <c r="R150" s="5">
        <v>-727837000000</v>
      </c>
      <c r="S150" s="5">
        <v>-835706000000</v>
      </c>
      <c r="T150" s="5">
        <v>-1308955000000</v>
      </c>
      <c r="U150" s="5">
        <v>-1045021000000</v>
      </c>
      <c r="V150" s="5">
        <v>-699591000000</v>
      </c>
    </row>
    <row r="151" spans="3:22" ht="15.5" x14ac:dyDescent="0.35">
      <c r="C151" t="s">
        <v>694</v>
      </c>
      <c r="D151" s="5">
        <v>-465621000000</v>
      </c>
      <c r="E151" s="5">
        <v>-525163000000</v>
      </c>
      <c r="F151" s="5">
        <v>-362032000000</v>
      </c>
      <c r="G151" s="5">
        <v>-250173000000</v>
      </c>
      <c r="I151" s="5">
        <v>-1413153000000</v>
      </c>
      <c r="J151" s="5">
        <v>-442597000000</v>
      </c>
      <c r="K151" s="5">
        <v>-550114000000</v>
      </c>
      <c r="L151" s="5">
        <v>-693859000000</v>
      </c>
      <c r="M151" s="5">
        <v>-431500000000</v>
      </c>
      <c r="N151" s="5">
        <v>-65145000000</v>
      </c>
      <c r="O151" s="5">
        <v>-212940000000</v>
      </c>
      <c r="P151" s="5">
        <v>-257108000000</v>
      </c>
      <c r="Q151" s="5">
        <v>-33330000000</v>
      </c>
      <c r="R151" s="5">
        <v>-73901000000</v>
      </c>
    </row>
    <row r="152" spans="3:22" ht="15.5" x14ac:dyDescent="0.35">
      <c r="C152" t="s">
        <v>172</v>
      </c>
      <c r="E152" s="5">
        <v>12520000000</v>
      </c>
      <c r="F152" s="5">
        <v>-902000000</v>
      </c>
      <c r="G152" s="5">
        <v>10899000000</v>
      </c>
      <c r="I152" s="5">
        <v>-19000000</v>
      </c>
      <c r="J152" s="5">
        <v>-5556000000</v>
      </c>
      <c r="K152" s="5">
        <v>-1641000000</v>
      </c>
      <c r="M152" s="5">
        <v>-1358000000</v>
      </c>
      <c r="N152" s="5">
        <v>-1212000000</v>
      </c>
      <c r="O152" s="5">
        <v>-696000000</v>
      </c>
      <c r="P152" s="5">
        <v>-5521000000</v>
      </c>
      <c r="Q152" s="5">
        <v>-2562000000</v>
      </c>
      <c r="R152" s="5">
        <v>-38138000000</v>
      </c>
      <c r="S152" s="5">
        <v>-21086000000</v>
      </c>
      <c r="T152" s="5">
        <v>-10334000000</v>
      </c>
    </row>
    <row r="153" spans="3:22" ht="15.5" x14ac:dyDescent="0.35">
      <c r="C153" t="s">
        <v>695</v>
      </c>
      <c r="K153" s="5">
        <v>188525000000</v>
      </c>
    </row>
    <row r="154" spans="3:22" ht="15.5" x14ac:dyDescent="0.35">
      <c r="C154" t="s">
        <v>361</v>
      </c>
      <c r="L154" s="5">
        <v>43757000000</v>
      </c>
      <c r="M154" s="5">
        <v>4753000000</v>
      </c>
      <c r="N154" s="5">
        <v>6838000000</v>
      </c>
      <c r="O154" s="5">
        <v>109390000000</v>
      </c>
      <c r="P154" s="5">
        <v>35844000000</v>
      </c>
      <c r="Q154" s="5">
        <v>7610000000</v>
      </c>
      <c r="R154" s="5">
        <v>6538000000</v>
      </c>
    </row>
    <row r="155" spans="3:22" ht="15.5" x14ac:dyDescent="0.35">
      <c r="C155" t="s">
        <v>696</v>
      </c>
      <c r="D155" s="5">
        <v>123000000</v>
      </c>
      <c r="E155" s="5">
        <v>569000000</v>
      </c>
      <c r="F155" s="5">
        <v>51000000</v>
      </c>
      <c r="G155" s="5">
        <v>3106000000</v>
      </c>
      <c r="I155" s="5">
        <v>4133000000</v>
      </c>
      <c r="J155" s="5">
        <v>2001000000</v>
      </c>
      <c r="K155" s="5">
        <v>1489000000</v>
      </c>
      <c r="L155" s="5">
        <v>4562000000</v>
      </c>
      <c r="M155" s="5">
        <v>65798000000</v>
      </c>
      <c r="N155" s="5">
        <v>2292000000</v>
      </c>
      <c r="O155" s="5">
        <v>2481000000</v>
      </c>
      <c r="P155" s="5">
        <v>6405000000</v>
      </c>
      <c r="Q155" s="5">
        <v>90771000000</v>
      </c>
      <c r="R155" s="5">
        <v>220836000000</v>
      </c>
      <c r="S155" s="5">
        <v>297631000000</v>
      </c>
      <c r="T155" s="5">
        <v>316047000000</v>
      </c>
      <c r="U155" s="5">
        <v>48035000000</v>
      </c>
      <c r="V155" s="5">
        <v>7642000000</v>
      </c>
    </row>
    <row r="156" spans="3:22" ht="15.5" x14ac:dyDescent="0.35">
      <c r="C156" t="s">
        <v>697</v>
      </c>
    </row>
    <row r="157" spans="3:22" ht="15.5" x14ac:dyDescent="0.35">
      <c r="C157" t="s">
        <v>698</v>
      </c>
      <c r="S157" s="5">
        <v>-5454000000</v>
      </c>
      <c r="U157" s="5">
        <v>-374935000000</v>
      </c>
      <c r="V157" s="5">
        <v>-1341384000000</v>
      </c>
    </row>
    <row r="158" spans="3:22" ht="15.5" x14ac:dyDescent="0.35">
      <c r="C158" t="s">
        <v>699</v>
      </c>
      <c r="N158" s="5">
        <v>-413406000000</v>
      </c>
    </row>
    <row r="159" spans="3:22" ht="15.5" x14ac:dyDescent="0.35">
      <c r="C159" t="s">
        <v>700</v>
      </c>
      <c r="J159" s="5">
        <v>-11249000000</v>
      </c>
      <c r="K159" s="5">
        <v>-75136000000</v>
      </c>
      <c r="L159" s="5">
        <v>-155372000000</v>
      </c>
      <c r="U159" s="5">
        <v>-300000000000</v>
      </c>
      <c r="V159" s="5">
        <v>-95433000000</v>
      </c>
    </row>
    <row r="160" spans="3:22" ht="15.5" x14ac:dyDescent="0.35">
      <c r="C160" t="s">
        <v>701</v>
      </c>
      <c r="S160" s="5">
        <v>308000000</v>
      </c>
    </row>
    <row r="161" spans="3:22" ht="15.5" x14ac:dyDescent="0.35">
      <c r="C161" t="s">
        <v>369</v>
      </c>
      <c r="O161" s="5">
        <v>-860000000</v>
      </c>
      <c r="P161" s="5">
        <v>-705000000</v>
      </c>
      <c r="R161" s="5">
        <v>-4162000000</v>
      </c>
    </row>
    <row r="162" spans="3:22" ht="15.5" x14ac:dyDescent="0.35">
      <c r="C162" t="s">
        <v>702</v>
      </c>
      <c r="R162" s="5">
        <v>38120000000</v>
      </c>
    </row>
    <row r="163" spans="3:22" ht="15.5" x14ac:dyDescent="0.35">
      <c r="C163" t="s">
        <v>703</v>
      </c>
    </row>
    <row r="164" spans="3:22" ht="15.5" x14ac:dyDescent="0.35">
      <c r="C164" t="s">
        <v>704</v>
      </c>
      <c r="L164" s="5">
        <v>690625000000</v>
      </c>
      <c r="P164" s="5">
        <v>6006074000000</v>
      </c>
      <c r="Q164" s="5">
        <v>395588000000</v>
      </c>
      <c r="V164" s="5">
        <v>137244000000</v>
      </c>
    </row>
    <row r="165" spans="3:22" ht="15.5" x14ac:dyDescent="0.35">
      <c r="C165" t="s">
        <v>705</v>
      </c>
      <c r="V165" s="5">
        <v>-60500000000</v>
      </c>
    </row>
    <row r="166" spans="3:22" ht="15.5" x14ac:dyDescent="0.35">
      <c r="C166" t="s">
        <v>706</v>
      </c>
    </row>
    <row r="167" spans="3:22" ht="15.5" x14ac:dyDescent="0.35">
      <c r="C167" t="s">
        <v>707</v>
      </c>
      <c r="D167" s="5">
        <v>449971000000</v>
      </c>
      <c r="E167" s="5">
        <v>675253000000</v>
      </c>
      <c r="F167" s="5">
        <v>315901000000</v>
      </c>
      <c r="G167" s="5">
        <v>232349000000</v>
      </c>
      <c r="I167" s="5">
        <v>1487020000000</v>
      </c>
      <c r="J167" s="5">
        <v>420265000000</v>
      </c>
      <c r="K167" s="5">
        <v>497426000000</v>
      </c>
      <c r="L167" s="5">
        <v>320684000000</v>
      </c>
      <c r="M167" s="5">
        <v>286680000000</v>
      </c>
      <c r="O167" s="5">
        <v>225735000000</v>
      </c>
    </row>
    <row r="168" spans="3:22" ht="15.5" x14ac:dyDescent="0.35">
      <c r="C168" t="s">
        <v>186</v>
      </c>
      <c r="D168" s="5">
        <v>-191229000000</v>
      </c>
      <c r="E168" s="5">
        <v>187470000000</v>
      </c>
      <c r="F168" s="5">
        <v>-4318000000</v>
      </c>
      <c r="G168" s="5">
        <v>-522329000000</v>
      </c>
      <c r="I168" s="5">
        <v>-336322000000</v>
      </c>
      <c r="J168" s="5">
        <v>-505670000000</v>
      </c>
      <c r="K168" s="5">
        <v>-597097000000</v>
      </c>
      <c r="L168" s="5">
        <v>-730762000000</v>
      </c>
      <c r="M168" s="5">
        <v>-200802000000</v>
      </c>
      <c r="N168" s="5">
        <v>-124003000000</v>
      </c>
      <c r="O168" s="5">
        <v>-1897279000000</v>
      </c>
      <c r="P168" s="5">
        <v>-2927155000000</v>
      </c>
      <c r="Q168" s="5">
        <v>-669178000000</v>
      </c>
      <c r="R168" s="5">
        <v>143080000000</v>
      </c>
      <c r="S168" s="5">
        <v>-269078000000</v>
      </c>
      <c r="T168" s="5">
        <v>1711766000000</v>
      </c>
      <c r="U168" s="5">
        <v>1368326000000</v>
      </c>
      <c r="V168" s="5">
        <v>2857329000000</v>
      </c>
    </row>
    <row r="169" spans="3:22" ht="15.5" x14ac:dyDescent="0.35">
      <c r="C169" t="s">
        <v>708</v>
      </c>
      <c r="D169" s="5">
        <v>168493000000</v>
      </c>
      <c r="E169" s="5">
        <v>324550000000</v>
      </c>
      <c r="F169" s="5">
        <v>162083000000</v>
      </c>
      <c r="G169" s="5">
        <v>136012000000</v>
      </c>
      <c r="I169" s="5">
        <v>795954000000</v>
      </c>
      <c r="J169" s="5">
        <v>578459000000</v>
      </c>
      <c r="K169" s="5">
        <v>593056000000</v>
      </c>
      <c r="L169" s="5">
        <v>507676000000</v>
      </c>
      <c r="M169" s="5">
        <v>936510000000</v>
      </c>
      <c r="N169" s="5">
        <v>1550244000000</v>
      </c>
      <c r="O169" s="5">
        <v>1664042000000</v>
      </c>
      <c r="P169" s="5">
        <v>608242000000</v>
      </c>
      <c r="Q169" s="5">
        <v>1031214000000</v>
      </c>
      <c r="R169" s="5">
        <v>4388550000000</v>
      </c>
      <c r="S169" s="5">
        <v>3186524000000</v>
      </c>
    </row>
    <row r="170" spans="3:22" ht="15.5" x14ac:dyDescent="0.35">
      <c r="C170" t="s">
        <v>709</v>
      </c>
      <c r="T170" s="5">
        <v>-9324725000000</v>
      </c>
      <c r="U170" s="5">
        <v>-5298832000000</v>
      </c>
      <c r="V170" s="5">
        <v>-637453000000</v>
      </c>
    </row>
    <row r="171" spans="3:22" ht="15.5" x14ac:dyDescent="0.35">
      <c r="C171" t="s">
        <v>540</v>
      </c>
      <c r="L171" s="5">
        <v>164066000000</v>
      </c>
      <c r="M171" s="5">
        <v>624176000000</v>
      </c>
      <c r="N171" s="5">
        <v>502793000000</v>
      </c>
      <c r="O171" s="5">
        <v>446809000000</v>
      </c>
      <c r="P171" s="5">
        <v>550000000000</v>
      </c>
      <c r="Q171" s="5">
        <v>3112227000000</v>
      </c>
      <c r="R171" s="5">
        <v>2948911000000</v>
      </c>
      <c r="S171" s="5">
        <v>3583716000000</v>
      </c>
    </row>
    <row r="172" spans="3:22" ht="15.5" x14ac:dyDescent="0.35">
      <c r="C172" t="s">
        <v>710</v>
      </c>
      <c r="L172" s="5">
        <v>-94125000000</v>
      </c>
      <c r="M172" s="5">
        <v>-353653000000</v>
      </c>
      <c r="N172" s="5">
        <v>-92463000000</v>
      </c>
      <c r="O172" s="5">
        <v>-301137000000</v>
      </c>
      <c r="P172" s="5">
        <v>-3517039000000</v>
      </c>
      <c r="Q172" s="5">
        <v>-97982000000</v>
      </c>
      <c r="R172" s="5">
        <v>-3019528000000</v>
      </c>
      <c r="S172" s="5">
        <v>-3954482000000</v>
      </c>
    </row>
    <row r="173" spans="3:22" ht="15.5" x14ac:dyDescent="0.35">
      <c r="C173" t="s">
        <v>480</v>
      </c>
      <c r="D173" s="5">
        <v>-358664000000</v>
      </c>
      <c r="E173" s="5">
        <v>-135920000000</v>
      </c>
      <c r="F173" s="5">
        <v>-164232000000</v>
      </c>
      <c r="G173" s="5">
        <v>-131608000000</v>
      </c>
      <c r="I173" s="5">
        <v>-601078000000</v>
      </c>
      <c r="J173" s="5">
        <v>-575696000000</v>
      </c>
      <c r="K173" s="5">
        <v>-592876000000</v>
      </c>
      <c r="L173" s="5">
        <v>-561282000000</v>
      </c>
      <c r="M173" s="5">
        <v>-912872000000</v>
      </c>
      <c r="N173" s="5">
        <v>-1680813000000</v>
      </c>
      <c r="O173" s="5">
        <v>-1751118000000</v>
      </c>
      <c r="P173" s="5">
        <v>-586119000000</v>
      </c>
      <c r="Q173" s="5">
        <v>-1345518000000</v>
      </c>
      <c r="R173" s="5">
        <v>-4344709000000</v>
      </c>
      <c r="S173" s="5">
        <v>-3040510000000</v>
      </c>
    </row>
    <row r="174" spans="3:22" ht="15.5" x14ac:dyDescent="0.35">
      <c r="C174" t="s">
        <v>711</v>
      </c>
      <c r="S174" s="5">
        <v>-4000000</v>
      </c>
      <c r="T174" s="5">
        <v>-2000000</v>
      </c>
      <c r="U174" s="5">
        <v>-2550000000</v>
      </c>
      <c r="V174" s="5">
        <v>-33484000000</v>
      </c>
    </row>
    <row r="175" spans="3:22" ht="15.5" x14ac:dyDescent="0.35">
      <c r="C175" t="s">
        <v>712</v>
      </c>
      <c r="U175" s="5">
        <v>1521949000000</v>
      </c>
      <c r="V175" s="5">
        <v>867436000000</v>
      </c>
    </row>
    <row r="176" spans="3:22" ht="15.5" x14ac:dyDescent="0.35">
      <c r="C176" t="s">
        <v>713</v>
      </c>
    </row>
    <row r="177" spans="3:22" ht="15.5" x14ac:dyDescent="0.35">
      <c r="C177" t="s">
        <v>714</v>
      </c>
      <c r="U177" s="5">
        <v>-120612000000</v>
      </c>
    </row>
    <row r="178" spans="3:22" ht="15.5" x14ac:dyDescent="0.35">
      <c r="C178" t="s">
        <v>566</v>
      </c>
      <c r="P178" s="5">
        <v>-18071000000</v>
      </c>
      <c r="Q178" s="5">
        <v>-96428000000</v>
      </c>
      <c r="R178" s="5">
        <v>-20570000000</v>
      </c>
      <c r="S178" s="5">
        <v>-14129000000</v>
      </c>
      <c r="T178" s="5">
        <v>-29000000</v>
      </c>
      <c r="U178" s="5">
        <v>-129470000000</v>
      </c>
    </row>
    <row r="179" spans="3:22" ht="15.5" x14ac:dyDescent="0.35">
      <c r="C179" t="s">
        <v>715</v>
      </c>
      <c r="T179" s="5">
        <v>510000000000</v>
      </c>
    </row>
    <row r="180" spans="3:22" ht="15.5" x14ac:dyDescent="0.35">
      <c r="C180" t="s">
        <v>716</v>
      </c>
    </row>
    <row r="181" spans="3:22" ht="15.5" x14ac:dyDescent="0.35">
      <c r="C181" t="s">
        <v>717</v>
      </c>
      <c r="V181" s="5">
        <v>1010000000000</v>
      </c>
    </row>
    <row r="182" spans="3:22" ht="15.5" x14ac:dyDescent="0.35">
      <c r="C182" t="s">
        <v>718</v>
      </c>
      <c r="T182" s="5">
        <v>2394400000000</v>
      </c>
    </row>
    <row r="183" spans="3:22" ht="15.5" x14ac:dyDescent="0.35">
      <c r="C183" t="s">
        <v>719</v>
      </c>
      <c r="T183" s="5">
        <v>-66982000000</v>
      </c>
    </row>
    <row r="184" spans="3:22" ht="15.5" x14ac:dyDescent="0.35">
      <c r="C184" t="s">
        <v>201</v>
      </c>
      <c r="Q184" s="5">
        <v>-2729660000000</v>
      </c>
    </row>
    <row r="185" spans="3:22" ht="15.5" x14ac:dyDescent="0.35">
      <c r="C185" t="s">
        <v>204</v>
      </c>
      <c r="T185" s="5">
        <v>-22692000000</v>
      </c>
    </row>
    <row r="186" spans="3:22" ht="15.5" x14ac:dyDescent="0.35">
      <c r="C186" t="s">
        <v>439</v>
      </c>
      <c r="G186" s="5">
        <v>-525579000000</v>
      </c>
      <c r="I186" s="5">
        <v>-525579000000</v>
      </c>
      <c r="J186" s="5">
        <v>-503031000000</v>
      </c>
      <c r="K186" s="5">
        <v>-589444000000</v>
      </c>
      <c r="L186" s="5">
        <v>-783610000000</v>
      </c>
      <c r="M186" s="5">
        <v>-496308000000</v>
      </c>
      <c r="N186" s="5">
        <v>-387904000000</v>
      </c>
      <c r="O186" s="5">
        <v>-2065254000000</v>
      </c>
      <c r="Q186" s="5">
        <v>-550632000000</v>
      </c>
      <c r="R186" s="5">
        <v>-115827000000</v>
      </c>
      <c r="S186" s="5">
        <v>-30501000000</v>
      </c>
      <c r="T186" s="5">
        <v>1923000000</v>
      </c>
      <c r="V186" s="5">
        <v>-228810000000</v>
      </c>
    </row>
    <row r="187" spans="3:22" ht="15.5" x14ac:dyDescent="0.35">
      <c r="C187" t="s">
        <v>461</v>
      </c>
      <c r="D187" s="5">
        <v>-1058000000</v>
      </c>
      <c r="E187" s="5">
        <v>-1160000000</v>
      </c>
      <c r="F187" s="5">
        <v>-2168000000</v>
      </c>
      <c r="G187" s="5">
        <v>-1135000000</v>
      </c>
      <c r="I187" s="5">
        <v>-5599000000</v>
      </c>
      <c r="J187" s="5">
        <v>-5386000000</v>
      </c>
      <c r="K187" s="5">
        <v>-7819000000</v>
      </c>
      <c r="L187" s="5">
        <v>-7230000000</v>
      </c>
      <c r="M187" s="5">
        <v>-3400000000</v>
      </c>
      <c r="N187" s="5">
        <v>-22694000000</v>
      </c>
    </row>
    <row r="188" spans="3:22" ht="15.5" x14ac:dyDescent="0.35">
      <c r="C188" t="s">
        <v>720</v>
      </c>
      <c r="F188" s="5">
        <v>-1000000</v>
      </c>
      <c r="G188" s="5">
        <v>-19000000</v>
      </c>
      <c r="I188" s="5">
        <v>-20000000</v>
      </c>
      <c r="J188" s="5">
        <v>-16000000</v>
      </c>
      <c r="K188" s="5">
        <v>-14000000</v>
      </c>
      <c r="L188" s="5">
        <v>-14000000</v>
      </c>
      <c r="M188" s="5">
        <v>-8000000</v>
      </c>
      <c r="N188" s="5">
        <v>-4000000</v>
      </c>
      <c r="O188" s="5">
        <v>-11000000</v>
      </c>
      <c r="P188" s="5">
        <v>-12000000</v>
      </c>
      <c r="Q188" s="5">
        <v>-9000000</v>
      </c>
      <c r="R188" s="5">
        <v>210000000</v>
      </c>
    </row>
    <row r="189" spans="3:22" ht="15.5" x14ac:dyDescent="0.35">
      <c r="C189" t="s">
        <v>721</v>
      </c>
      <c r="R189" s="5">
        <v>299505000000</v>
      </c>
    </row>
    <row r="190" spans="3:22" ht="15.5" x14ac:dyDescent="0.35">
      <c r="C190" t="s">
        <v>215</v>
      </c>
      <c r="D190" s="5">
        <v>-57512000000</v>
      </c>
      <c r="E190" s="5">
        <v>294033000000</v>
      </c>
      <c r="F190" s="5">
        <v>178972000000</v>
      </c>
      <c r="G190" s="5">
        <v>-767352000000</v>
      </c>
      <c r="I190" s="5">
        <v>-239786000000</v>
      </c>
      <c r="J190" s="5">
        <v>131238000000</v>
      </c>
      <c r="K190" s="5">
        <v>-281459000000</v>
      </c>
      <c r="L190" s="5">
        <v>150547000000</v>
      </c>
      <c r="M190" s="5">
        <v>217836000000</v>
      </c>
      <c r="N190" s="5">
        <v>-198417000000</v>
      </c>
      <c r="O190" s="5">
        <v>-2203138000000</v>
      </c>
      <c r="P190" s="5">
        <v>2791039000000</v>
      </c>
      <c r="Q190" s="5">
        <v>-43972000000</v>
      </c>
      <c r="R190" s="5">
        <v>-198508000000</v>
      </c>
      <c r="S190" s="5">
        <v>61852000000</v>
      </c>
      <c r="T190" s="5">
        <v>318986000000</v>
      </c>
      <c r="U190" s="5">
        <v>-89057000000</v>
      </c>
      <c r="V190" s="5">
        <v>1025723000000</v>
      </c>
    </row>
    <row r="191" spans="3:22" ht="15.5" x14ac:dyDescent="0.35">
      <c r="C191" t="s">
        <v>216</v>
      </c>
      <c r="D191" s="5">
        <v>1642768000000</v>
      </c>
      <c r="E191" s="5">
        <v>-695000000</v>
      </c>
      <c r="G191" s="5">
        <v>695000000</v>
      </c>
      <c r="I191" s="5">
        <v>1867230000000</v>
      </c>
      <c r="J191" s="5">
        <v>1711698000000</v>
      </c>
      <c r="K191" s="5">
        <v>1998974000000</v>
      </c>
      <c r="L191" s="5">
        <v>1848427000000</v>
      </c>
      <c r="M191" s="5">
        <v>1630591000000</v>
      </c>
      <c r="N191" s="5">
        <v>1829008000000</v>
      </c>
      <c r="O191" s="5">
        <v>4032146000000</v>
      </c>
      <c r="P191" s="5">
        <v>1241107000000</v>
      </c>
      <c r="Q191" s="5">
        <v>1285079000000</v>
      </c>
      <c r="R191" s="5">
        <v>1483587000000</v>
      </c>
      <c r="S191" s="5">
        <v>1421735000000</v>
      </c>
      <c r="T191" s="5">
        <v>1102749000000</v>
      </c>
      <c r="U191" s="5">
        <v>1191806000000</v>
      </c>
      <c r="V191" s="5">
        <v>166083000000</v>
      </c>
    </row>
    <row r="192" spans="3:22" ht="15.5" x14ac:dyDescent="0.35">
      <c r="C192" t="s">
        <v>722</v>
      </c>
      <c r="D192" s="5">
        <v>4943000000</v>
      </c>
      <c r="E192" s="5">
        <v>8246000000</v>
      </c>
      <c r="F192" s="5">
        <v>5946000000</v>
      </c>
      <c r="G192" s="5">
        <v>-9451000000</v>
      </c>
      <c r="I192" s="5">
        <v>15324000000</v>
      </c>
      <c r="J192" s="5">
        <v>24294000000</v>
      </c>
      <c r="K192" s="5">
        <v>-5426000000</v>
      </c>
    </row>
    <row r="193" spans="2:22" ht="15.5" x14ac:dyDescent="0.35">
      <c r="C193" t="s">
        <v>723</v>
      </c>
    </row>
    <row r="194" spans="2:22" ht="15.5" x14ac:dyDescent="0.35">
      <c r="C194" t="s">
        <v>220</v>
      </c>
      <c r="D194" s="5">
        <v>1590199000000</v>
      </c>
      <c r="E194" s="5">
        <v>301584000000</v>
      </c>
      <c r="F194" s="5">
        <v>184918000000</v>
      </c>
      <c r="G194" s="5">
        <v>-776108000000</v>
      </c>
      <c r="I194" s="5">
        <v>1642768000000</v>
      </c>
      <c r="J194" s="5">
        <v>1867230000000</v>
      </c>
      <c r="K194" s="5">
        <v>1712089000000</v>
      </c>
      <c r="L194" s="5">
        <v>1998974000000</v>
      </c>
      <c r="M194" s="5">
        <v>1848427000000</v>
      </c>
      <c r="N194" s="5">
        <v>1630591000000</v>
      </c>
      <c r="O194" s="5">
        <v>1829008000000</v>
      </c>
      <c r="P194" s="5">
        <v>4032146000000</v>
      </c>
      <c r="Q194" s="5">
        <v>1241107000000</v>
      </c>
      <c r="R194" s="5">
        <v>1285079000000</v>
      </c>
      <c r="S194" s="5">
        <v>1483587000000</v>
      </c>
      <c r="T194" s="5">
        <v>1421735000000</v>
      </c>
      <c r="U194" s="5">
        <v>1102749000000</v>
      </c>
      <c r="V194" s="5">
        <v>1191806000000</v>
      </c>
    </row>
    <row r="196" spans="2:22" ht="15.5" x14ac:dyDescent="0.35">
      <c r="B196" t="s">
        <v>221</v>
      </c>
      <c r="C196" t="s">
        <v>11</v>
      </c>
      <c r="D196" s="5">
        <v>4390000000</v>
      </c>
      <c r="E196" s="5">
        <v>4390000000</v>
      </c>
      <c r="F196" s="5">
        <v>4460000000</v>
      </c>
      <c r="G196" s="5">
        <v>4460000000</v>
      </c>
      <c r="I196" s="5">
        <v>4390000000</v>
      </c>
      <c r="J196" s="5">
        <v>4460000000</v>
      </c>
      <c r="K196" s="5">
        <v>4460000000</v>
      </c>
      <c r="L196" s="5">
        <v>4460000000</v>
      </c>
      <c r="M196" s="5">
        <v>4460000000</v>
      </c>
      <c r="N196" s="5">
        <v>4460000000</v>
      </c>
      <c r="O196" s="5">
        <v>4460000000</v>
      </c>
      <c r="P196" s="5">
        <v>4460000000</v>
      </c>
      <c r="Q196" s="5">
        <v>4460000000</v>
      </c>
      <c r="R196" s="5">
        <v>4460000000</v>
      </c>
      <c r="S196" s="5">
        <v>4460000000</v>
      </c>
      <c r="T196" s="5">
        <v>4460000000</v>
      </c>
      <c r="U196" s="5">
        <v>4460000000</v>
      </c>
      <c r="V196" s="5">
        <v>0</v>
      </c>
    </row>
    <row r="197" spans="2:22" ht="15.5" x14ac:dyDescent="0.35">
      <c r="C197" t="s">
        <v>222</v>
      </c>
      <c r="D197" s="6">
        <v>39.43</v>
      </c>
      <c r="E197" s="6">
        <v>12.58</v>
      </c>
      <c r="F197" s="6">
        <v>35.35</v>
      </c>
      <c r="G197" s="6">
        <v>19.77</v>
      </c>
    </row>
    <row r="198" spans="2:22" ht="15.5" x14ac:dyDescent="0.35">
      <c r="C198" t="s">
        <v>223</v>
      </c>
      <c r="D198" s="6">
        <v>24.85</v>
      </c>
      <c r="E198" s="6">
        <v>76.709999999999994</v>
      </c>
      <c r="F198" s="6">
        <v>26.45</v>
      </c>
      <c r="G198" s="6">
        <v>48.81</v>
      </c>
    </row>
    <row r="199" spans="2:22" ht="15.5" x14ac:dyDescent="0.35">
      <c r="C199" t="s">
        <v>72</v>
      </c>
      <c r="D199" s="6">
        <v>1.07</v>
      </c>
      <c r="E199" s="6">
        <v>0.9</v>
      </c>
      <c r="F199" s="6">
        <v>1.03</v>
      </c>
      <c r="G199" s="6">
        <v>1.32</v>
      </c>
    </row>
    <row r="200" spans="2:22" ht="15.5" x14ac:dyDescent="0.35">
      <c r="C200" t="s">
        <v>224</v>
      </c>
      <c r="D200" s="5">
        <v>215340000000</v>
      </c>
      <c r="E200" s="5">
        <v>231350000000</v>
      </c>
      <c r="F200" s="5">
        <v>218040000000</v>
      </c>
      <c r="G200" s="5">
        <v>112210000000</v>
      </c>
    </row>
    <row r="201" spans="2:22" ht="15.5" x14ac:dyDescent="0.35">
      <c r="C201" t="s">
        <v>225</v>
      </c>
      <c r="D201" s="6">
        <v>2.0799999999999999E-2</v>
      </c>
      <c r="E201" s="6">
        <v>6.5000000000000006E-3</v>
      </c>
      <c r="F201" s="6">
        <v>1.7399999999999999E-2</v>
      </c>
      <c r="G201" s="6">
        <v>1.0200000000000001E-2</v>
      </c>
    </row>
    <row r="202" spans="2:22" ht="15.5" x14ac:dyDescent="0.35">
      <c r="C202" t="s">
        <v>226</v>
      </c>
      <c r="D202" s="6">
        <v>2.81E-2</v>
      </c>
      <c r="E202" s="6">
        <v>9.1999999999999998E-3</v>
      </c>
      <c r="F202" s="6">
        <v>2.5899999999999999E-2</v>
      </c>
      <c r="G202" s="6">
        <v>1.49E-2</v>
      </c>
    </row>
    <row r="203" spans="2:22" ht="15.5" x14ac:dyDescent="0.35">
      <c r="C203" t="s">
        <v>227</v>
      </c>
      <c r="D203" s="6">
        <v>3.1400000000000004E-2</v>
      </c>
      <c r="E203" s="6">
        <v>3.3500000000000002E-2</v>
      </c>
      <c r="F203" s="6">
        <v>2.9700000000000001E-2</v>
      </c>
      <c r="G203" s="6">
        <v>1.3300000000000001E-2</v>
      </c>
    </row>
    <row r="204" spans="2:22" ht="15.5" x14ac:dyDescent="0.35">
      <c r="C204" t="s">
        <v>228</v>
      </c>
      <c r="D204" s="6">
        <v>91.62</v>
      </c>
      <c r="E204" s="6">
        <v>4.0599999999999996</v>
      </c>
      <c r="F204" s="6">
        <v>316.48</v>
      </c>
      <c r="G204" s="6">
        <v>32.39</v>
      </c>
    </row>
    <row r="205" spans="2:22" ht="15.5" x14ac:dyDescent="0.35">
      <c r="C205" t="s">
        <v>229</v>
      </c>
      <c r="D205" s="5">
        <v>6150000000000</v>
      </c>
      <c r="E205" s="5">
        <v>5982000000000</v>
      </c>
      <c r="F205" s="5">
        <v>6102000000000</v>
      </c>
      <c r="G205" s="5">
        <v>5937000000000</v>
      </c>
    </row>
    <row r="206" spans="2:22" ht="15.5" x14ac:dyDescent="0.35">
      <c r="C206" t="s">
        <v>230</v>
      </c>
      <c r="D206" s="6">
        <v>0.7</v>
      </c>
      <c r="E206" s="6">
        <v>0.71</v>
      </c>
      <c r="F206" s="6">
        <v>0.68</v>
      </c>
      <c r="G206" s="6">
        <v>0.73</v>
      </c>
    </row>
    <row r="207" spans="2:22" ht="15.5" x14ac:dyDescent="0.35">
      <c r="C207" t="s">
        <v>231</v>
      </c>
      <c r="D207" s="6">
        <v>1401.78</v>
      </c>
      <c r="E207" s="6">
        <v>1363.67</v>
      </c>
      <c r="F207" s="6">
        <v>1367.28</v>
      </c>
      <c r="G207" s="6">
        <v>1330.23</v>
      </c>
    </row>
    <row r="208" spans="2:22" ht="15.5" x14ac:dyDescent="0.35">
      <c r="C208" t="s">
        <v>232</v>
      </c>
      <c r="D208" s="6">
        <v>0.71</v>
      </c>
      <c r="E208" s="6">
        <v>0.72</v>
      </c>
      <c r="F208" s="6">
        <v>0.69</v>
      </c>
      <c r="G208" s="6">
        <v>0.74</v>
      </c>
    </row>
    <row r="209" spans="3:22" ht="15.5" x14ac:dyDescent="0.35">
      <c r="C209" t="s">
        <v>233</v>
      </c>
      <c r="D209" s="6">
        <v>1383.35</v>
      </c>
      <c r="E209" s="6">
        <v>1344.29</v>
      </c>
      <c r="F209" s="6">
        <v>1347.27</v>
      </c>
      <c r="G209" s="6">
        <v>1307.9000000000001</v>
      </c>
    </row>
    <row r="210" spans="3:22" ht="15.5" x14ac:dyDescent="0.35">
      <c r="C210" t="s">
        <v>234</v>
      </c>
      <c r="D210" s="5">
        <v>15000000000</v>
      </c>
      <c r="E210" s="5">
        <v>205000000000</v>
      </c>
      <c r="F210" s="5">
        <v>16000000000</v>
      </c>
      <c r="G210" s="5">
        <v>19000000000</v>
      </c>
    </row>
    <row r="211" spans="3:22" ht="15.5" x14ac:dyDescent="0.35">
      <c r="C211" t="s">
        <v>235</v>
      </c>
    </row>
    <row r="212" spans="3:22" ht="15.5" x14ac:dyDescent="0.35">
      <c r="C212" t="s">
        <v>236</v>
      </c>
      <c r="D212" s="5">
        <v>6150000000000</v>
      </c>
      <c r="E212" s="5">
        <v>5982000000000</v>
      </c>
      <c r="F212" s="5">
        <v>6102000000000</v>
      </c>
      <c r="G212" s="5">
        <v>5937000000000</v>
      </c>
    </row>
    <row r="213" spans="3:22" ht="15.5" x14ac:dyDescent="0.35">
      <c r="C213" t="s">
        <v>23</v>
      </c>
      <c r="D213" s="5">
        <v>15000000000</v>
      </c>
      <c r="E213" s="5">
        <v>205000000000</v>
      </c>
      <c r="F213" s="5">
        <v>16000000000</v>
      </c>
      <c r="G213" s="5">
        <v>19000000000</v>
      </c>
    </row>
    <row r="214" spans="3:22" ht="15.5" x14ac:dyDescent="0.35">
      <c r="C214" t="s">
        <v>20</v>
      </c>
      <c r="D214" s="5">
        <v>-1575000000000</v>
      </c>
      <c r="E214" s="5">
        <v>-1438000000000</v>
      </c>
      <c r="F214" s="5">
        <v>-1325000000000</v>
      </c>
      <c r="G214" s="5">
        <v>-1138000000000</v>
      </c>
    </row>
    <row r="215" spans="3:22" ht="15.5" x14ac:dyDescent="0.35">
      <c r="C215" t="s">
        <v>237</v>
      </c>
      <c r="D215" s="5">
        <v>1815000000000</v>
      </c>
      <c r="E215" s="5">
        <v>1699000000000</v>
      </c>
      <c r="F215" s="5">
        <v>1267000000000</v>
      </c>
      <c r="G215" s="5">
        <v>1126000000000</v>
      </c>
    </row>
    <row r="216" spans="3:22" ht="15.5" x14ac:dyDescent="0.35">
      <c r="C216" t="s">
        <v>238</v>
      </c>
      <c r="D216" s="5">
        <v>164000000000</v>
      </c>
      <c r="E216" s="5">
        <v>-40000000000</v>
      </c>
      <c r="F216" s="5">
        <v>248000000000</v>
      </c>
      <c r="G216" s="5">
        <v>-221000000000</v>
      </c>
    </row>
    <row r="217" spans="3:22" ht="15.5" x14ac:dyDescent="0.35">
      <c r="C217" t="s">
        <v>239</v>
      </c>
      <c r="D217" s="5">
        <v>-15000000000</v>
      </c>
      <c r="E217" s="5">
        <v>-4000000000</v>
      </c>
      <c r="F217" s="5">
        <v>-18000000000</v>
      </c>
      <c r="G217" s="5">
        <v>-10000000000</v>
      </c>
    </row>
    <row r="218" spans="3:22" ht="15.5" x14ac:dyDescent="0.35">
      <c r="C218" t="s">
        <v>12</v>
      </c>
      <c r="D218" s="5">
        <v>149000000000</v>
      </c>
      <c r="E218" s="5">
        <v>-44000000000</v>
      </c>
      <c r="F218" s="5">
        <v>229000000000</v>
      </c>
      <c r="G218" s="5">
        <v>-230000000000</v>
      </c>
    </row>
    <row r="219" spans="3:22" ht="15.5" x14ac:dyDescent="0.35">
      <c r="C219" t="s">
        <v>15</v>
      </c>
      <c r="D219" s="6">
        <v>34.020000000000003</v>
      </c>
      <c r="E219" s="6">
        <v>-10.050000000000001</v>
      </c>
      <c r="F219" s="6">
        <v>51.39</v>
      </c>
      <c r="G219" s="6">
        <v>-51.6</v>
      </c>
    </row>
    <row r="220" spans="3:22" ht="15.5" x14ac:dyDescent="0.35">
      <c r="C220" t="s">
        <v>57</v>
      </c>
      <c r="I220" s="6">
        <v>105.29</v>
      </c>
      <c r="J220" s="6">
        <v>128.22999999999999</v>
      </c>
      <c r="K220" s="6">
        <v>117.77</v>
      </c>
      <c r="L220" s="6">
        <v>148.27000000000001</v>
      </c>
      <c r="M220" s="6">
        <v>92.26</v>
      </c>
      <c r="N220" s="6">
        <v>26.51</v>
      </c>
      <c r="O220" s="6">
        <v>97.04</v>
      </c>
      <c r="P220" s="6">
        <v>820.14</v>
      </c>
      <c r="Q220" s="6">
        <v>86.13</v>
      </c>
      <c r="R220" s="6">
        <v>80.83</v>
      </c>
      <c r="S220" s="6">
        <v>63.85</v>
      </c>
      <c r="T220" s="6">
        <v>109.16</v>
      </c>
      <c r="U220" s="6">
        <v>117.97</v>
      </c>
      <c r="V220" s="6">
        <v>290236.99</v>
      </c>
    </row>
    <row r="221" spans="3:22" ht="15.5" x14ac:dyDescent="0.35">
      <c r="C221" t="s">
        <v>71</v>
      </c>
      <c r="I221" s="6">
        <v>9.17</v>
      </c>
      <c r="J221" s="6">
        <v>7.68</v>
      </c>
      <c r="K221" s="6">
        <v>8.92</v>
      </c>
      <c r="L221" s="6">
        <v>7.55</v>
      </c>
      <c r="M221" s="6">
        <v>12.41</v>
      </c>
      <c r="N221" s="6">
        <v>18.63</v>
      </c>
      <c r="O221" s="6">
        <v>6.85</v>
      </c>
      <c r="P221" s="6">
        <v>1.1000000000000001</v>
      </c>
      <c r="Q221" s="6">
        <v>11.26</v>
      </c>
      <c r="R221" s="6">
        <v>10.14</v>
      </c>
      <c r="S221" s="6">
        <v>7.66</v>
      </c>
      <c r="T221" s="6">
        <v>7.24</v>
      </c>
      <c r="U221" s="6">
        <v>10.85</v>
      </c>
      <c r="V221" s="5">
        <v>0</v>
      </c>
    </row>
    <row r="222" spans="3:22" ht="15.5" x14ac:dyDescent="0.35">
      <c r="C222" t="s">
        <v>74</v>
      </c>
      <c r="I222" s="6">
        <v>0.26</v>
      </c>
      <c r="J222" s="6">
        <v>0.27</v>
      </c>
      <c r="K222" s="6">
        <v>0.34</v>
      </c>
      <c r="L222" s="6">
        <v>0.39</v>
      </c>
      <c r="M222" s="6">
        <v>0.4</v>
      </c>
      <c r="N222" s="6">
        <v>0.2</v>
      </c>
      <c r="O222" s="6">
        <v>0.18</v>
      </c>
      <c r="P222" s="6">
        <v>0.25</v>
      </c>
      <c r="Q222" s="6">
        <v>0.27</v>
      </c>
      <c r="R222" s="6">
        <v>0.21</v>
      </c>
      <c r="S222" s="6">
        <v>0.13</v>
      </c>
      <c r="T222" s="6">
        <v>0.22</v>
      </c>
      <c r="U222" s="6">
        <v>0.41</v>
      </c>
      <c r="V222" s="5">
        <v>0</v>
      </c>
    </row>
    <row r="223" spans="3:22" ht="15.5" x14ac:dyDescent="0.35">
      <c r="C223" t="s">
        <v>240</v>
      </c>
      <c r="I223" s="5">
        <v>766450000000</v>
      </c>
      <c r="J223" s="5">
        <v>783800000000</v>
      </c>
      <c r="K223" s="5">
        <v>567310000000</v>
      </c>
      <c r="L223" s="5">
        <v>727470000000</v>
      </c>
      <c r="M223" s="5">
        <v>841930000000</v>
      </c>
      <c r="N223" s="5">
        <v>668130000000</v>
      </c>
      <c r="O223" s="5">
        <v>871880000000</v>
      </c>
      <c r="P223" s="5">
        <v>878320000000</v>
      </c>
    </row>
    <row r="224" spans="3:22" ht="15.5" x14ac:dyDescent="0.35">
      <c r="C224" t="s">
        <v>241</v>
      </c>
      <c r="I224" s="6">
        <v>5.4100000000000002E-2</v>
      </c>
      <c r="J224" s="6">
        <v>6.5799999999999997E-2</v>
      </c>
      <c r="K224" s="6">
        <v>6.4000000000000001E-2</v>
      </c>
      <c r="L224" s="6">
        <v>7.4400000000000008E-2</v>
      </c>
      <c r="M224" s="6">
        <v>4.1700000000000001E-2</v>
      </c>
      <c r="N224" s="6">
        <v>1.2800000000000001E-2</v>
      </c>
      <c r="O224" s="6">
        <v>4.53E-2</v>
      </c>
      <c r="P224" s="6">
        <v>0.30649999999999999</v>
      </c>
      <c r="Q224" s="6">
        <v>3.95E-2</v>
      </c>
      <c r="R224" s="6">
        <v>2.4199999999999999E-2</v>
      </c>
      <c r="S224" s="6">
        <v>1.9699999999999999E-2</v>
      </c>
      <c r="T224" s="6">
        <v>3.49E-2</v>
      </c>
      <c r="U224" s="6">
        <v>4.6900000000000004E-2</v>
      </c>
      <c r="V224" s="6">
        <v>4.1200000000000001E-2</v>
      </c>
    </row>
    <row r="225" spans="3:22" ht="15.5" x14ac:dyDescent="0.35">
      <c r="C225" t="s">
        <v>242</v>
      </c>
      <c r="I225" s="6">
        <v>7.7199999999999991E-2</v>
      </c>
      <c r="J225" s="6">
        <v>9.4899999999999998E-2</v>
      </c>
      <c r="K225" s="6">
        <v>8.8300000000000003E-2</v>
      </c>
      <c r="L225" s="6">
        <v>0.107</v>
      </c>
      <c r="M225" s="6">
        <v>6.5799999999999997E-2</v>
      </c>
      <c r="N225" s="6">
        <v>1.8700000000000001E-2</v>
      </c>
      <c r="O225" s="6">
        <v>6.1100000000000002E-2</v>
      </c>
      <c r="P225" s="6">
        <v>0.4244</v>
      </c>
      <c r="Q225" s="6">
        <v>8.5000000000000006E-2</v>
      </c>
      <c r="R225" s="6">
        <v>7.400000000000001E-2</v>
      </c>
      <c r="S225" s="6">
        <v>6.2100000000000002E-2</v>
      </c>
      <c r="T225" s="6">
        <v>0.10730000000000001</v>
      </c>
      <c r="U225" s="6">
        <v>0.127</v>
      </c>
      <c r="V225" s="6">
        <v>0.2364</v>
      </c>
    </row>
    <row r="226" spans="3:22" ht="15.5" x14ac:dyDescent="0.35">
      <c r="C226" t="s">
        <v>243</v>
      </c>
      <c r="I226" s="6">
        <v>0.11119999999999999</v>
      </c>
      <c r="J226" s="6">
        <v>0.1142</v>
      </c>
      <c r="K226" s="6">
        <v>7.3700000000000002E-2</v>
      </c>
      <c r="L226" s="6">
        <v>7.1399999999999991E-2</v>
      </c>
      <c r="M226" s="6">
        <v>6.2899999999999998E-2</v>
      </c>
      <c r="N226" s="6">
        <v>4.53E-2</v>
      </c>
      <c r="O226" s="6">
        <v>6.4500000000000002E-2</v>
      </c>
      <c r="P226" s="6">
        <v>5.8499999999999996E-2</v>
      </c>
      <c r="Q226" s="6">
        <v>8.8100000000000012E-2</v>
      </c>
      <c r="R226" s="6">
        <v>0.08</v>
      </c>
      <c r="S226" s="6">
        <v>7.0699999999999999E-2</v>
      </c>
      <c r="T226" s="6">
        <v>0.10529999999999999</v>
      </c>
      <c r="U226" s="6">
        <v>0.15109999999999998</v>
      </c>
      <c r="V226" s="6">
        <v>0.28770000000000001</v>
      </c>
    </row>
    <row r="227" spans="3:22" ht="15.5" x14ac:dyDescent="0.35">
      <c r="C227" t="s">
        <v>244</v>
      </c>
      <c r="I227" s="6">
        <v>12.64</v>
      </c>
      <c r="J227" s="6">
        <v>13.27</v>
      </c>
      <c r="K227" s="6">
        <v>296.89999999999998</v>
      </c>
      <c r="L227" s="6">
        <v>303.73</v>
      </c>
      <c r="M227" s="6">
        <v>8.49</v>
      </c>
      <c r="N227" s="6">
        <v>5.54</v>
      </c>
      <c r="O227" s="6">
        <v>18.54</v>
      </c>
      <c r="P227" s="6">
        <v>1.06</v>
      </c>
      <c r="Q227" s="6">
        <v>1.82</v>
      </c>
      <c r="R227" s="6">
        <v>2.5</v>
      </c>
      <c r="S227" s="6">
        <v>2.2000000000000002</v>
      </c>
      <c r="T227" s="6">
        <v>3.09</v>
      </c>
      <c r="U227" s="6">
        <v>4.33</v>
      </c>
      <c r="V227" s="6">
        <v>3.7</v>
      </c>
    </row>
    <row r="228" spans="3:22" ht="15.5" x14ac:dyDescent="0.35">
      <c r="C228" t="s">
        <v>68</v>
      </c>
      <c r="I228" s="6">
        <v>0.71</v>
      </c>
      <c r="J228" s="6">
        <v>0.73</v>
      </c>
      <c r="K228" s="6">
        <v>0.79</v>
      </c>
      <c r="L228" s="6">
        <v>0.81</v>
      </c>
      <c r="M228" s="6">
        <v>0.82</v>
      </c>
      <c r="N228" s="6">
        <v>0.35</v>
      </c>
      <c r="O228" s="6">
        <v>0.42</v>
      </c>
      <c r="P228" s="6">
        <v>0.47</v>
      </c>
      <c r="Q228" s="6">
        <v>0.96</v>
      </c>
      <c r="R228" s="6">
        <v>0.75</v>
      </c>
      <c r="S228" s="6">
        <v>0.48</v>
      </c>
      <c r="T228" s="6">
        <v>0.78</v>
      </c>
      <c r="U228" s="6">
        <v>1.38</v>
      </c>
      <c r="V228" s="5">
        <v>0</v>
      </c>
    </row>
    <row r="229" spans="3:22" ht="15.5" x14ac:dyDescent="0.35">
      <c r="C229" t="s">
        <v>65</v>
      </c>
      <c r="I229" s="6">
        <v>1363.67</v>
      </c>
      <c r="J229" s="6">
        <v>1351.18</v>
      </c>
      <c r="K229" s="6">
        <v>1333.34</v>
      </c>
      <c r="L229" s="6">
        <v>1386.34</v>
      </c>
      <c r="M229" s="6">
        <v>1402.41</v>
      </c>
      <c r="N229" s="6">
        <v>1416.96</v>
      </c>
      <c r="O229" s="5">
        <v>1588</v>
      </c>
      <c r="P229" s="6">
        <v>1932.4</v>
      </c>
      <c r="Q229" s="6">
        <v>1013.06</v>
      </c>
      <c r="R229" s="6">
        <v>1092.77</v>
      </c>
      <c r="S229" s="6">
        <v>1028.72</v>
      </c>
      <c r="T229" s="6">
        <v>1016.96</v>
      </c>
      <c r="U229" s="6">
        <v>928.59</v>
      </c>
      <c r="V229" s="6">
        <v>1227505.05</v>
      </c>
    </row>
    <row r="230" spans="3:22" ht="15.5" x14ac:dyDescent="0.35">
      <c r="C230" t="s">
        <v>245</v>
      </c>
      <c r="I230" s="6">
        <v>0.72</v>
      </c>
      <c r="J230" s="6">
        <v>0.74</v>
      </c>
      <c r="K230" s="6">
        <v>0.8</v>
      </c>
      <c r="L230" s="6">
        <v>0.82</v>
      </c>
      <c r="M230" s="6">
        <v>0.94</v>
      </c>
      <c r="N230" s="6">
        <v>0.4</v>
      </c>
      <c r="O230" s="6">
        <v>0.47</v>
      </c>
      <c r="P230" s="6">
        <v>0.52</v>
      </c>
      <c r="Q230" s="6">
        <v>1.1599999999999999</v>
      </c>
      <c r="R230" s="5">
        <v>1</v>
      </c>
      <c r="S230" s="6">
        <v>0.64</v>
      </c>
      <c r="T230" s="6">
        <v>1.05</v>
      </c>
      <c r="U230" s="6">
        <v>1.93</v>
      </c>
      <c r="V230" s="5">
        <v>0</v>
      </c>
    </row>
    <row r="231" spans="3:22" ht="15.5" x14ac:dyDescent="0.35">
      <c r="C231" t="s">
        <v>246</v>
      </c>
      <c r="I231" s="6">
        <v>1344.29</v>
      </c>
      <c r="J231" s="6">
        <v>1328.22</v>
      </c>
      <c r="K231" s="6">
        <v>1311.05</v>
      </c>
      <c r="L231" s="6">
        <v>1365.49</v>
      </c>
      <c r="M231" s="6">
        <v>1218.32</v>
      </c>
      <c r="N231" s="6">
        <v>1230.67</v>
      </c>
      <c r="O231" s="6">
        <v>1406.23</v>
      </c>
      <c r="P231" s="6">
        <v>1748.03</v>
      </c>
      <c r="Q231" s="6">
        <v>838.01</v>
      </c>
      <c r="R231" s="6">
        <v>822.12</v>
      </c>
      <c r="S231" s="6">
        <v>761.11</v>
      </c>
      <c r="T231" s="6">
        <v>750.49</v>
      </c>
      <c r="U231" s="6">
        <v>664.88</v>
      </c>
      <c r="V231" s="6">
        <v>523246.31</v>
      </c>
    </row>
    <row r="232" spans="3:22" ht="15.5" x14ac:dyDescent="0.35">
      <c r="C232" t="s">
        <v>247</v>
      </c>
      <c r="I232" s="5">
        <v>205000000000</v>
      </c>
      <c r="J232" s="5">
        <v>10000000000</v>
      </c>
      <c r="K232" s="5">
        <v>7000000000</v>
      </c>
      <c r="L232" s="5">
        <v>7000000000</v>
      </c>
      <c r="M232" s="5">
        <v>478000000000</v>
      </c>
      <c r="N232" s="5">
        <v>284000000000</v>
      </c>
      <c r="O232" s="5">
        <v>269000000000</v>
      </c>
      <c r="P232" s="5">
        <v>420000000000</v>
      </c>
      <c r="Q232" s="5">
        <v>742000000000</v>
      </c>
      <c r="R232" s="5">
        <v>4855000000000</v>
      </c>
      <c r="S232" s="5">
        <v>4053000000000</v>
      </c>
      <c r="T232" s="5">
        <v>5089000000000</v>
      </c>
      <c r="U232" s="5">
        <v>6091000000000</v>
      </c>
      <c r="V232" s="5">
        <v>5676000000000</v>
      </c>
    </row>
    <row r="233" spans="3:22" ht="15.5" x14ac:dyDescent="0.35">
      <c r="C233" t="s">
        <v>248</v>
      </c>
      <c r="M233" s="5">
        <v>708000000000</v>
      </c>
      <c r="N233" s="5">
        <v>525000000000</v>
      </c>
      <c r="O233" s="5">
        <v>186000000000</v>
      </c>
      <c r="P233" s="5">
        <v>10000000000</v>
      </c>
      <c r="Q233" s="5">
        <v>2686000000000</v>
      </c>
      <c r="R233" s="5">
        <v>4623000000000</v>
      </c>
      <c r="S233" s="5">
        <v>4894000000000</v>
      </c>
      <c r="T233" s="5">
        <v>4342000000000</v>
      </c>
      <c r="U233" s="5">
        <v>2236000000000</v>
      </c>
      <c r="V233" s="5">
        <v>3250000000000</v>
      </c>
    </row>
    <row r="234" spans="3:22" ht="15.5" x14ac:dyDescent="0.35">
      <c r="C234" t="s">
        <v>25</v>
      </c>
      <c r="I234" s="5">
        <v>205000000000</v>
      </c>
      <c r="J234" s="5">
        <v>10000000000</v>
      </c>
      <c r="K234" s="5">
        <v>7000000000</v>
      </c>
      <c r="L234" s="5">
        <v>7000000000</v>
      </c>
      <c r="M234" s="5">
        <v>1186000000000</v>
      </c>
      <c r="N234" s="5">
        <v>808000000000</v>
      </c>
      <c r="O234" s="5">
        <v>456000000000</v>
      </c>
      <c r="P234" s="5">
        <v>430000000000</v>
      </c>
      <c r="Q234" s="5">
        <v>3428000000000</v>
      </c>
      <c r="R234" s="5">
        <v>9478000000000</v>
      </c>
      <c r="S234" s="5">
        <v>8948000000000</v>
      </c>
      <c r="T234" s="5">
        <v>9431000000000</v>
      </c>
      <c r="U234" s="5">
        <v>8327000000000</v>
      </c>
      <c r="V234" s="5">
        <v>8926000000000</v>
      </c>
    </row>
    <row r="235" spans="3:22" ht="15.5" x14ac:dyDescent="0.35">
      <c r="C235" t="s">
        <v>22</v>
      </c>
      <c r="I235" s="5">
        <v>-1438000000000</v>
      </c>
      <c r="J235" s="5">
        <v>-1857000000000</v>
      </c>
      <c r="K235" s="5">
        <v>-1704000000000</v>
      </c>
      <c r="L235" s="5">
        <v>-1992000000000</v>
      </c>
      <c r="M235" s="5">
        <v>-662000000000</v>
      </c>
      <c r="N235" s="5">
        <v>-822000000000</v>
      </c>
      <c r="O235" s="5">
        <v>-1373000000000</v>
      </c>
      <c r="P235" s="5">
        <v>-3602000000000</v>
      </c>
      <c r="Q235" s="5">
        <v>2187000000000</v>
      </c>
      <c r="R235" s="5">
        <v>8192000000000</v>
      </c>
      <c r="S235" s="5">
        <v>7464000000000</v>
      </c>
      <c r="T235" s="5">
        <v>8010000000000</v>
      </c>
      <c r="U235" s="5">
        <v>1686000000000</v>
      </c>
      <c r="V235" s="5">
        <v>7734000000000</v>
      </c>
    </row>
    <row r="236" spans="3:22" ht="15.5" x14ac:dyDescent="0.35">
      <c r="C236" t="s">
        <v>249</v>
      </c>
      <c r="I236" s="5">
        <v>1699000000000</v>
      </c>
      <c r="J236" s="5">
        <v>1831000000000</v>
      </c>
      <c r="K236" s="5">
        <v>1752000000000</v>
      </c>
      <c r="L236" s="5">
        <v>1709000000000</v>
      </c>
      <c r="M236" s="5">
        <v>937000000000</v>
      </c>
      <c r="N236" s="5">
        <v>971000000000</v>
      </c>
      <c r="O236" s="5">
        <v>1767000000000</v>
      </c>
      <c r="P236" s="5">
        <v>3188000000000</v>
      </c>
      <c r="Q236" s="5">
        <v>1016000000000</v>
      </c>
      <c r="R236" s="5">
        <v>1291000000000</v>
      </c>
      <c r="S236" s="5">
        <v>2406000000000</v>
      </c>
      <c r="T236" s="5">
        <v>1994000000000</v>
      </c>
      <c r="U236" s="5">
        <v>395000000000</v>
      </c>
      <c r="V236" s="5">
        <v>379000000000</v>
      </c>
    </row>
    <row r="237" spans="3:22" ht="15.5" x14ac:dyDescent="0.35">
      <c r="C237" t="s">
        <v>250</v>
      </c>
      <c r="I237" s="5">
        <v>83000000000</v>
      </c>
      <c r="J237" s="5">
        <v>745000000000</v>
      </c>
      <c r="K237" s="5">
        <v>373000000000</v>
      </c>
      <c r="L237" s="5">
        <v>792000000000</v>
      </c>
      <c r="M237" s="5">
        <v>580000000000</v>
      </c>
      <c r="N237" s="5">
        <v>467000000000</v>
      </c>
      <c r="O237" s="5">
        <v>-189000000000</v>
      </c>
      <c r="P237" s="5">
        <v>102000000000</v>
      </c>
      <c r="Q237" s="5">
        <v>388000000000</v>
      </c>
      <c r="R237" s="5">
        <v>219000000000</v>
      </c>
      <c r="S237" s="5">
        <v>896000000000</v>
      </c>
      <c r="T237" s="5">
        <v>-390000000000</v>
      </c>
      <c r="U237" s="5">
        <v>215000000000</v>
      </c>
      <c r="V237" s="5">
        <v>220000000000</v>
      </c>
    </row>
    <row r="238" spans="3:22" ht="15.5" x14ac:dyDescent="0.35">
      <c r="C238" t="s">
        <v>251</v>
      </c>
      <c r="I238" s="5">
        <v>-64000000000</v>
      </c>
      <c r="J238" s="5">
        <v>-76000000000</v>
      </c>
      <c r="K238" s="5">
        <v>-132000000000</v>
      </c>
      <c r="L238" s="5">
        <v>-77000000000</v>
      </c>
      <c r="M238" s="5">
        <v>-85000000000</v>
      </c>
      <c r="N238" s="5">
        <v>-65000000000</v>
      </c>
      <c r="O238" s="5">
        <v>-131000000000</v>
      </c>
      <c r="P238" s="5">
        <v>-153000000000</v>
      </c>
      <c r="Q238" s="5">
        <v>-263000000000</v>
      </c>
      <c r="R238" s="5">
        <v>-766000000000</v>
      </c>
      <c r="S238" s="5">
        <v>-857000000000</v>
      </c>
      <c r="T238" s="5">
        <v>-1319000000000</v>
      </c>
      <c r="U238" s="5">
        <v>-1045000000000</v>
      </c>
      <c r="V238" s="5">
        <v>-700000000000</v>
      </c>
    </row>
    <row r="239" spans="3:22" ht="15.5" x14ac:dyDescent="0.35">
      <c r="C239" t="s">
        <v>14</v>
      </c>
      <c r="I239" s="5">
        <v>19000000000</v>
      </c>
      <c r="J239" s="5">
        <v>668000000000</v>
      </c>
      <c r="K239" s="5">
        <v>241000000000</v>
      </c>
      <c r="L239" s="5">
        <v>715000000000</v>
      </c>
      <c r="M239" s="5">
        <v>495000000000</v>
      </c>
      <c r="N239" s="5">
        <v>402000000000</v>
      </c>
      <c r="O239" s="5">
        <v>-321000000000</v>
      </c>
      <c r="P239" s="5">
        <v>-51000000000</v>
      </c>
      <c r="Q239" s="5">
        <v>125000000000</v>
      </c>
      <c r="R239" s="5">
        <v>-547000000000</v>
      </c>
      <c r="S239" s="5">
        <v>39000000000</v>
      </c>
      <c r="T239" s="5">
        <v>-1709000000000</v>
      </c>
      <c r="U239" s="5">
        <v>-830000000000</v>
      </c>
      <c r="V239" s="5">
        <v>-479000000000</v>
      </c>
    </row>
    <row r="240" spans="3:22" ht="15.5" x14ac:dyDescent="0.35">
      <c r="C240" t="s">
        <v>16</v>
      </c>
      <c r="I240" s="6">
        <v>4.2300000000000004</v>
      </c>
      <c r="J240" s="6">
        <v>149.79</v>
      </c>
      <c r="K240" s="6">
        <v>54.07</v>
      </c>
      <c r="L240" s="6">
        <v>160.13</v>
      </c>
      <c r="M240" s="6">
        <v>111.02</v>
      </c>
      <c r="N240" s="6">
        <v>90.04</v>
      </c>
      <c r="O240" s="6">
        <v>-71.84</v>
      </c>
      <c r="P240" s="6">
        <v>-11.43</v>
      </c>
      <c r="Q240" s="6">
        <v>28.01</v>
      </c>
      <c r="R240" s="6">
        <v>-122.48</v>
      </c>
      <c r="S240" s="6">
        <v>8.68</v>
      </c>
      <c r="T240" s="6">
        <v>-382.89</v>
      </c>
      <c r="U240" s="6">
        <v>-186.08</v>
      </c>
      <c r="V240" s="6">
        <v>-372319.35</v>
      </c>
    </row>
    <row r="242" spans="2:17" ht="15.5" x14ac:dyDescent="0.35">
      <c r="B242" t="s">
        <v>252</v>
      </c>
      <c r="C242" t="s">
        <v>253</v>
      </c>
      <c r="D242" s="5">
        <v>173000000000</v>
      </c>
      <c r="E242" s="5">
        <v>55000000000</v>
      </c>
      <c r="F242" s="5">
        <v>158000000000</v>
      </c>
      <c r="G242" s="5">
        <v>88000000000</v>
      </c>
      <c r="H242" s="5">
        <v>692000000000</v>
      </c>
      <c r="I242" s="5">
        <v>462000000000</v>
      </c>
      <c r="J242" s="5">
        <v>572000000000</v>
      </c>
      <c r="K242" s="5">
        <v>526000000000</v>
      </c>
      <c r="L242" s="5">
        <v>662000000000</v>
      </c>
      <c r="M242" s="5">
        <v>412000000000</v>
      </c>
      <c r="N242" s="5">
        <v>118000000000</v>
      </c>
      <c r="O242" s="5">
        <v>433000000000</v>
      </c>
      <c r="P242" s="5">
        <v>3660000000000</v>
      </c>
      <c r="Q242" s="5">
        <v>384000000000</v>
      </c>
    </row>
    <row r="243" spans="2:17" ht="15.5" x14ac:dyDescent="0.35">
      <c r="C243" t="s">
        <v>254</v>
      </c>
      <c r="H243" s="5">
        <v>474000000000</v>
      </c>
      <c r="I243" s="5">
        <v>462000000000</v>
      </c>
      <c r="J243" s="5">
        <v>572000000000</v>
      </c>
      <c r="K243" s="5">
        <v>526000000000</v>
      </c>
      <c r="L243" s="5">
        <v>662000000000</v>
      </c>
      <c r="M243" s="5">
        <v>412000000000</v>
      </c>
      <c r="N243" s="5">
        <v>118000000000</v>
      </c>
      <c r="O243" s="5">
        <v>433000000000</v>
      </c>
      <c r="P243" s="5">
        <v>3660000000000</v>
      </c>
      <c r="Q243" s="5">
        <v>384000000000</v>
      </c>
    </row>
    <row r="244" spans="2:17" ht="15.5" x14ac:dyDescent="0.35">
      <c r="C244" t="s">
        <v>401</v>
      </c>
      <c r="H244" s="5">
        <v>170</v>
      </c>
      <c r="I244" s="5">
        <v>170</v>
      </c>
      <c r="J244" s="5">
        <v>120</v>
      </c>
      <c r="K244" s="5">
        <v>115</v>
      </c>
      <c r="L244" s="5">
        <v>135</v>
      </c>
      <c r="M244" s="5">
        <v>180</v>
      </c>
      <c r="N244" s="5">
        <v>115</v>
      </c>
      <c r="O244" s="5">
        <v>90</v>
      </c>
      <c r="P244" s="5">
        <v>480</v>
      </c>
      <c r="Q244" s="5">
        <v>105</v>
      </c>
    </row>
    <row r="245" spans="2:17" ht="15.5" x14ac:dyDescent="0.35">
      <c r="C245" t="s">
        <v>76</v>
      </c>
      <c r="H245" s="6">
        <v>1.0779000000000001</v>
      </c>
      <c r="I245" s="6">
        <v>1.6146</v>
      </c>
      <c r="J245" s="6">
        <v>0.91989999999999994</v>
      </c>
      <c r="K245" s="6">
        <v>0.97640000000000005</v>
      </c>
      <c r="L245" s="6">
        <v>0.91049999999999998</v>
      </c>
      <c r="M245" s="6">
        <v>1.9511000000000001</v>
      </c>
      <c r="N245" s="6">
        <v>4.3372999999999999</v>
      </c>
      <c r="O245" s="6">
        <v>0.92749999999999999</v>
      </c>
      <c r="P245" s="6">
        <v>0.58530000000000004</v>
      </c>
      <c r="Q245" s="6">
        <v>0.96799999999999997</v>
      </c>
    </row>
    <row r="246" spans="2:17" ht="15.5" x14ac:dyDescent="0.35">
      <c r="C246" t="s">
        <v>402</v>
      </c>
      <c r="H246" s="6">
        <v>0.1789</v>
      </c>
      <c r="I246" s="6">
        <v>0.156</v>
      </c>
      <c r="J246" s="6">
        <v>0.1101</v>
      </c>
      <c r="K246" s="6">
        <v>0.1085</v>
      </c>
      <c r="L246" s="6">
        <v>0.1222</v>
      </c>
      <c r="M246" s="6">
        <v>0.1338</v>
      </c>
      <c r="N246" s="6">
        <v>0.1386</v>
      </c>
      <c r="O246" s="6">
        <v>0.14169999999999999</v>
      </c>
      <c r="P246" s="6">
        <v>0.33100000000000002</v>
      </c>
      <c r="Q246" s="6">
        <v>9.9499999999999991E-2</v>
      </c>
    </row>
    <row r="247" spans="2:17" ht="15.5" x14ac:dyDescent="0.35">
      <c r="C247" t="s">
        <v>56</v>
      </c>
      <c r="D247" s="6">
        <v>39.43</v>
      </c>
      <c r="E247" s="6">
        <v>12.58</v>
      </c>
      <c r="F247" s="6">
        <v>35.96</v>
      </c>
      <c r="G247" s="6">
        <v>20.11</v>
      </c>
      <c r="H247" s="6">
        <v>157.71</v>
      </c>
      <c r="I247" s="6">
        <v>105.29</v>
      </c>
      <c r="J247" s="6">
        <v>130.44999999999999</v>
      </c>
      <c r="K247" s="6">
        <v>119.81</v>
      </c>
      <c r="L247" s="6">
        <v>150.84</v>
      </c>
      <c r="M247" s="6">
        <v>93.85</v>
      </c>
      <c r="N247" s="6">
        <v>26.97</v>
      </c>
      <c r="O247" s="6">
        <v>98.72</v>
      </c>
      <c r="P247" s="6">
        <v>834.35</v>
      </c>
      <c r="Q247" s="6">
        <v>87.62</v>
      </c>
    </row>
    <row r="248" spans="2:17" ht="15.5" x14ac:dyDescent="0.35">
      <c r="C248" t="s">
        <v>255</v>
      </c>
      <c r="H248" s="6">
        <v>108.07</v>
      </c>
      <c r="I248" s="6">
        <v>105.29</v>
      </c>
      <c r="J248" s="6">
        <v>130.44999999999999</v>
      </c>
      <c r="K248" s="6">
        <v>119.81</v>
      </c>
      <c r="L248" s="6">
        <v>150.84</v>
      </c>
      <c r="M248" s="6">
        <v>93.85</v>
      </c>
      <c r="N248" s="6">
        <v>26.97</v>
      </c>
      <c r="O248" s="6">
        <v>98.72</v>
      </c>
      <c r="P248" s="6">
        <v>834.35</v>
      </c>
      <c r="Q248" s="6">
        <v>87.62</v>
      </c>
    </row>
    <row r="249" spans="2:17" ht="15.5" x14ac:dyDescent="0.35">
      <c r="C249" t="s">
        <v>78</v>
      </c>
      <c r="H249" s="5">
        <v>170</v>
      </c>
      <c r="I249" s="5">
        <v>170</v>
      </c>
      <c r="J249" s="5">
        <v>120</v>
      </c>
      <c r="K249" s="5">
        <v>115</v>
      </c>
      <c r="L249" s="5">
        <v>135</v>
      </c>
      <c r="M249" s="5">
        <v>180</v>
      </c>
      <c r="N249" s="5">
        <v>115</v>
      </c>
      <c r="O249" s="5">
        <v>90</v>
      </c>
      <c r="P249" s="5">
        <v>480</v>
      </c>
      <c r="Q249" s="5">
        <v>105</v>
      </c>
    </row>
    <row r="250" spans="2:17" ht="15.5" x14ac:dyDescent="0.35">
      <c r="C250" t="s">
        <v>403</v>
      </c>
      <c r="H250" s="6">
        <v>1.0779000000000001</v>
      </c>
      <c r="I250" s="6">
        <v>1.6146</v>
      </c>
      <c r="J250" s="6">
        <v>0.91989999999999994</v>
      </c>
      <c r="K250" s="6">
        <v>0.97640000000000005</v>
      </c>
      <c r="L250" s="6">
        <v>0.91049999999999998</v>
      </c>
      <c r="M250" s="6">
        <v>1.9511000000000001</v>
      </c>
      <c r="N250" s="6">
        <v>4.3372999999999999</v>
      </c>
      <c r="O250" s="6">
        <v>0.92749999999999999</v>
      </c>
      <c r="P250" s="6">
        <v>0.58530000000000004</v>
      </c>
      <c r="Q250" s="6">
        <v>0.96799999999999997</v>
      </c>
    </row>
    <row r="251" spans="2:17" ht="15.5" x14ac:dyDescent="0.35">
      <c r="C251" t="s">
        <v>404</v>
      </c>
      <c r="H251" s="6">
        <v>0.1789</v>
      </c>
      <c r="I251" s="6">
        <v>0.156</v>
      </c>
      <c r="J251" s="6">
        <v>0.1101</v>
      </c>
      <c r="K251" s="6">
        <v>0.1085</v>
      </c>
      <c r="L251" s="6">
        <v>0.1222</v>
      </c>
      <c r="M251" s="6">
        <v>0.1338</v>
      </c>
      <c r="N251" s="6">
        <v>0.1386</v>
      </c>
      <c r="O251" s="6">
        <v>0.14169999999999999</v>
      </c>
      <c r="P251" s="6">
        <v>0.33100000000000002</v>
      </c>
      <c r="Q251" s="6">
        <v>9.9499999999999991E-2</v>
      </c>
    </row>
    <row r="252" spans="2:17" ht="15.5" x14ac:dyDescent="0.35">
      <c r="C252" t="s">
        <v>256</v>
      </c>
      <c r="D252" s="5">
        <v>4000000000000</v>
      </c>
      <c r="E252" s="5">
        <v>4679000000000</v>
      </c>
      <c r="F252" s="5">
        <v>4037000000000</v>
      </c>
      <c r="G252" s="5">
        <v>3260000000000</v>
      </c>
      <c r="H252" s="5">
        <v>15998000000000</v>
      </c>
      <c r="I252" s="5">
        <v>16152000000000</v>
      </c>
      <c r="J252" s="5">
        <v>16385000000000</v>
      </c>
      <c r="K252" s="5">
        <v>13859000000000</v>
      </c>
      <c r="L252" s="5">
        <v>12743000000000</v>
      </c>
      <c r="M252" s="5">
        <v>12908000000000</v>
      </c>
      <c r="N252" s="5">
        <v>11182000000000</v>
      </c>
      <c r="O252" s="5">
        <v>16818000000000</v>
      </c>
      <c r="P252" s="5">
        <v>15894000000000</v>
      </c>
      <c r="Q252" s="5">
        <v>16086000000000</v>
      </c>
    </row>
    <row r="253" spans="2:17" ht="15.5" x14ac:dyDescent="0.35">
      <c r="C253" t="s">
        <v>257</v>
      </c>
      <c r="H253" s="5">
        <v>15976000000000</v>
      </c>
      <c r="I253" s="5">
        <v>16152000000000</v>
      </c>
      <c r="J253" s="5">
        <v>16385000000000</v>
      </c>
      <c r="K253" s="5">
        <v>13859000000000</v>
      </c>
      <c r="L253" s="5">
        <v>12743000000000</v>
      </c>
      <c r="M253" s="5">
        <v>12908000000000</v>
      </c>
      <c r="N253" s="5">
        <v>11182000000000</v>
      </c>
      <c r="O253" s="5">
        <v>16818000000000</v>
      </c>
      <c r="P253" s="5">
        <v>15894000000000</v>
      </c>
      <c r="Q253" s="5">
        <v>16086000000000</v>
      </c>
    </row>
    <row r="254" spans="2:17" ht="15.5" x14ac:dyDescent="0.35">
      <c r="C254" t="s">
        <v>405</v>
      </c>
      <c r="H254" s="5">
        <v>170</v>
      </c>
      <c r="I254" s="5">
        <v>170</v>
      </c>
      <c r="J254" s="5">
        <v>120</v>
      </c>
      <c r="K254" s="5">
        <v>115</v>
      </c>
      <c r="L254" s="5">
        <v>135</v>
      </c>
      <c r="M254" s="5">
        <v>180</v>
      </c>
      <c r="N254" s="5">
        <v>115</v>
      </c>
      <c r="O254" s="5">
        <v>90</v>
      </c>
      <c r="P254" s="5">
        <v>480</v>
      </c>
      <c r="Q254" s="5">
        <v>105</v>
      </c>
    </row>
    <row r="255" spans="2:17" ht="15.5" x14ac:dyDescent="0.35">
      <c r="C255" t="s">
        <v>406</v>
      </c>
      <c r="H255" s="6">
        <v>1.0779000000000001</v>
      </c>
      <c r="I255" s="6">
        <v>1.6146</v>
      </c>
      <c r="J255" s="6">
        <v>0.91989999999999994</v>
      </c>
      <c r="K255" s="6">
        <v>0.97640000000000005</v>
      </c>
      <c r="L255" s="6">
        <v>0.91049999999999998</v>
      </c>
      <c r="M255" s="6">
        <v>1.9511000000000001</v>
      </c>
      <c r="N255" s="6">
        <v>4.3372999999999999</v>
      </c>
      <c r="O255" s="6">
        <v>0.92749999999999999</v>
      </c>
      <c r="P255" s="6">
        <v>0.58530000000000004</v>
      </c>
      <c r="Q255" s="6">
        <v>0.96799999999999997</v>
      </c>
    </row>
    <row r="256" spans="2:17" ht="15.5" x14ac:dyDescent="0.35">
      <c r="C256" t="s">
        <v>407</v>
      </c>
      <c r="H256" s="6">
        <v>0.1789</v>
      </c>
      <c r="I256" s="6">
        <v>0.156</v>
      </c>
      <c r="J256" s="6">
        <v>0.1101</v>
      </c>
      <c r="K256" s="6">
        <v>0.1085</v>
      </c>
      <c r="L256" s="6">
        <v>0.1222</v>
      </c>
      <c r="M256" s="6">
        <v>0.1338</v>
      </c>
      <c r="N256" s="6">
        <v>0.1386</v>
      </c>
      <c r="O256" s="6">
        <v>0.14169999999999999</v>
      </c>
      <c r="P256" s="6">
        <v>0.33100000000000002</v>
      </c>
      <c r="Q256" s="6">
        <v>9.9499999999999991E-2</v>
      </c>
    </row>
    <row r="257" spans="3:9" ht="15.5" x14ac:dyDescent="0.35">
      <c r="C257" t="s">
        <v>258</v>
      </c>
      <c r="I257" s="6">
        <v>6.02</v>
      </c>
    </row>
    <row r="258" spans="3:9" ht="15.5" x14ac:dyDescent="0.35">
      <c r="C258" t="s">
        <v>259</v>
      </c>
      <c r="I258" s="6">
        <v>8.7899999999999991</v>
      </c>
    </row>
    <row r="259" spans="3:9" ht="15.5" x14ac:dyDescent="0.35">
      <c r="C259" t="s">
        <v>260</v>
      </c>
      <c r="I259" s="6">
        <v>7.49</v>
      </c>
    </row>
    <row r="260" spans="3:9" ht="15.5" x14ac:dyDescent="0.35">
      <c r="C260" t="s">
        <v>261</v>
      </c>
      <c r="I260" s="6">
        <v>0.11380000000000001</v>
      </c>
    </row>
    <row r="261" spans="3:9" ht="15.5" x14ac:dyDescent="0.35">
      <c r="C261" t="s">
        <v>262</v>
      </c>
      <c r="I261" s="6">
        <v>0.26</v>
      </c>
    </row>
    <row r="262" spans="3:9" ht="15.5" x14ac:dyDescent="0.35">
      <c r="C262" t="s">
        <v>263</v>
      </c>
      <c r="I262" s="6">
        <v>0.68</v>
      </c>
    </row>
    <row r="263" spans="3:9" ht="15.5" x14ac:dyDescent="0.35">
      <c r="C263" t="s">
        <v>264</v>
      </c>
      <c r="I263" s="6">
        <v>27.57</v>
      </c>
    </row>
    <row r="264" spans="3:9" ht="15.5" x14ac:dyDescent="0.35">
      <c r="C264" t="s">
        <v>265</v>
      </c>
      <c r="I264" s="6">
        <v>39.99</v>
      </c>
    </row>
    <row r="265" spans="3:9" ht="15.5" x14ac:dyDescent="0.35">
      <c r="C265" t="s">
        <v>266</v>
      </c>
      <c r="I265" s="6">
        <v>3.97</v>
      </c>
    </row>
    <row r="266" spans="3:9" ht="15.5" x14ac:dyDescent="0.35">
      <c r="C266" t="s">
        <v>267</v>
      </c>
      <c r="I266" s="5">
        <v>3</v>
      </c>
    </row>
    <row r="267" spans="3:9" ht="15.5" x14ac:dyDescent="0.35">
      <c r="C267" t="s">
        <v>408</v>
      </c>
      <c r="I267" s="6">
        <v>-0.49</v>
      </c>
    </row>
    <row r="268" spans="3:9" ht="15.5" x14ac:dyDescent="0.35">
      <c r="C268" t="s">
        <v>409</v>
      </c>
      <c r="I268" s="6">
        <v>-0.82</v>
      </c>
    </row>
    <row r="269" spans="3:9" ht="15.5" x14ac:dyDescent="0.35">
      <c r="C269" t="s">
        <v>268</v>
      </c>
      <c r="I269" s="6">
        <v>108.07</v>
      </c>
    </row>
    <row r="270" spans="3:9" ht="15.5" x14ac:dyDescent="0.35">
      <c r="C270" t="s">
        <v>269</v>
      </c>
      <c r="I270" s="6">
        <v>157.71</v>
      </c>
    </row>
    <row r="271" spans="3:9" ht="15.5" x14ac:dyDescent="0.35">
      <c r="C271" t="s">
        <v>270</v>
      </c>
      <c r="I271" s="6">
        <v>3641.7</v>
      </c>
    </row>
    <row r="272" spans="3:9" ht="15.5" x14ac:dyDescent="0.35">
      <c r="C272" t="s">
        <v>271</v>
      </c>
      <c r="D272" s="6">
        <v>362.48</v>
      </c>
    </row>
    <row r="273" spans="3:9" ht="15.5" x14ac:dyDescent="0.35">
      <c r="C273" t="s">
        <v>272</v>
      </c>
      <c r="I273" s="6">
        <v>1401.78</v>
      </c>
    </row>
    <row r="274" spans="3:9" ht="15.5" x14ac:dyDescent="0.35">
      <c r="C274" t="s">
        <v>273</v>
      </c>
      <c r="I274" s="6">
        <v>23.76</v>
      </c>
    </row>
    <row r="275" spans="3:9" ht="15.5" x14ac:dyDescent="0.35">
      <c r="C275" t="s">
        <v>274</v>
      </c>
      <c r="D275" s="6">
        <v>1.87</v>
      </c>
    </row>
    <row r="276" spans="3:9" ht="15.5" x14ac:dyDescent="0.35">
      <c r="C276" t="s">
        <v>275</v>
      </c>
      <c r="D276" s="6">
        <v>1.58</v>
      </c>
    </row>
    <row r="277" spans="3:9" ht="15.5" x14ac:dyDescent="0.35">
      <c r="C277" t="s">
        <v>278</v>
      </c>
      <c r="D277" s="6">
        <v>0.35</v>
      </c>
    </row>
    <row r="278" spans="3:9" ht="15.5" x14ac:dyDescent="0.35">
      <c r="C278" t="s">
        <v>280</v>
      </c>
      <c r="D278" s="6">
        <v>1.35</v>
      </c>
    </row>
    <row r="279" spans="3:9" ht="15.5" x14ac:dyDescent="0.35">
      <c r="C279" t="s">
        <v>410</v>
      </c>
      <c r="I279" s="6">
        <v>13.18</v>
      </c>
    </row>
    <row r="280" spans="3:9" ht="15.5" x14ac:dyDescent="0.35">
      <c r="C280" t="s">
        <v>12</v>
      </c>
      <c r="D280" s="5">
        <v>149000000000</v>
      </c>
    </row>
    <row r="281" spans="3:9" ht="15.5" x14ac:dyDescent="0.35">
      <c r="C281" t="s">
        <v>281</v>
      </c>
      <c r="I281" s="6">
        <v>6.14</v>
      </c>
    </row>
    <row r="282" spans="3:9" ht="15.5" x14ac:dyDescent="0.35">
      <c r="C282" t="s">
        <v>282</v>
      </c>
      <c r="I282" s="6">
        <v>5.7099999999999998E-2</v>
      </c>
    </row>
    <row r="283" spans="3:9" ht="15.5" x14ac:dyDescent="0.35">
      <c r="C283" t="s">
        <v>283</v>
      </c>
      <c r="I283" s="6">
        <v>7.7100000000000002E-2</v>
      </c>
    </row>
    <row r="284" spans="3:9" ht="15.5" x14ac:dyDescent="0.35">
      <c r="C284" t="s">
        <v>284</v>
      </c>
      <c r="I284" s="6">
        <v>0.11169999999999999</v>
      </c>
    </row>
    <row r="285" spans="3:9" ht="15.5" x14ac:dyDescent="0.35">
      <c r="C285" t="s">
        <v>285</v>
      </c>
      <c r="I285" s="6">
        <v>8.4000000000000005E-2</v>
      </c>
    </row>
    <row r="286" spans="3:9" ht="15.5" x14ac:dyDescent="0.35">
      <c r="C286" t="s">
        <v>286</v>
      </c>
      <c r="D286" s="6">
        <v>4.45</v>
      </c>
    </row>
    <row r="287" spans="3:9" ht="15.5" x14ac:dyDescent="0.35">
      <c r="C287" t="s">
        <v>287</v>
      </c>
      <c r="D287" s="6">
        <v>15.96</v>
      </c>
    </row>
    <row r="288" spans="3:9" ht="15.5" x14ac:dyDescent="0.35">
      <c r="C288" t="s">
        <v>288</v>
      </c>
      <c r="D288" s="6">
        <v>16.32</v>
      </c>
    </row>
    <row r="289" spans="3:9" ht="15.5" x14ac:dyDescent="0.35">
      <c r="C289" t="s">
        <v>289</v>
      </c>
      <c r="D289" s="6">
        <v>4.09</v>
      </c>
    </row>
    <row r="290" spans="3:9" ht="15.5" x14ac:dyDescent="0.35">
      <c r="C290" t="s">
        <v>290</v>
      </c>
      <c r="D290" s="6">
        <v>20.46</v>
      </c>
    </row>
    <row r="291" spans="3:9" ht="15.5" x14ac:dyDescent="0.35">
      <c r="C291" t="s">
        <v>291</v>
      </c>
      <c r="I291" s="6">
        <v>1.9</v>
      </c>
    </row>
    <row r="292" spans="3:9" ht="15.5" x14ac:dyDescent="0.35">
      <c r="C292" t="s">
        <v>292</v>
      </c>
      <c r="I292" s="6">
        <v>22.9</v>
      </c>
    </row>
    <row r="293" spans="3:9" ht="15.5" x14ac:dyDescent="0.35">
      <c r="C293" t="s">
        <v>52</v>
      </c>
      <c r="I293" s="5">
        <v>4168000000000</v>
      </c>
    </row>
    <row r="294" spans="3:9" ht="15.5" x14ac:dyDescent="0.35">
      <c r="C294" t="s">
        <v>293</v>
      </c>
      <c r="I294" s="5">
        <v>2592000000000</v>
      </c>
    </row>
    <row r="295" spans="3:9" ht="15.5" x14ac:dyDescent="0.35">
      <c r="C295" t="s">
        <v>294</v>
      </c>
      <c r="I295" s="5">
        <v>4390000000</v>
      </c>
    </row>
    <row r="296" spans="3:9" ht="15.5" x14ac:dyDescent="0.35">
      <c r="C296" t="s">
        <v>295</v>
      </c>
      <c r="I296" s="6">
        <v>0.3367</v>
      </c>
    </row>
    <row r="297" spans="3:9" ht="15.5" x14ac:dyDescent="0.35">
      <c r="C297" t="s">
        <v>296</v>
      </c>
      <c r="D297" s="6">
        <v>9.1199999999999989E-2</v>
      </c>
    </row>
    <row r="298" spans="3:9" ht="15.5" x14ac:dyDescent="0.35">
      <c r="C298" t="s">
        <v>297</v>
      </c>
      <c r="D298" s="6">
        <v>4.82E-2</v>
      </c>
    </row>
    <row r="299" spans="3:9" ht="15.5" x14ac:dyDescent="0.35">
      <c r="C299" t="s">
        <v>298</v>
      </c>
      <c r="D299" s="6">
        <v>4.3200000000000002E-2</v>
      </c>
    </row>
    <row r="300" spans="3:9" ht="15.5" x14ac:dyDescent="0.35">
      <c r="C300" t="s">
        <v>299</v>
      </c>
      <c r="D300" s="6">
        <v>-4.2199999999999994E-2</v>
      </c>
    </row>
    <row r="301" spans="3:9" ht="15.5" x14ac:dyDescent="0.35">
      <c r="C301" t="s">
        <v>300</v>
      </c>
      <c r="D301" s="6">
        <v>2.87E-2</v>
      </c>
    </row>
    <row r="302" spans="3:9" ht="15.5" x14ac:dyDescent="0.35">
      <c r="C302" t="s">
        <v>301</v>
      </c>
      <c r="D302" s="6">
        <v>7.5999999999999998E-2</v>
      </c>
    </row>
    <row r="303" spans="3:9" ht="15.5" x14ac:dyDescent="0.35">
      <c r="C303" t="s">
        <v>411</v>
      </c>
      <c r="I303" s="5">
        <v>170</v>
      </c>
    </row>
    <row r="304" spans="3:9" ht="15.5" x14ac:dyDescent="0.35">
      <c r="C304" t="s">
        <v>442</v>
      </c>
      <c r="I304" s="5">
        <v>170</v>
      </c>
    </row>
    <row r="305" spans="3:9" ht="15.5" x14ac:dyDescent="0.35">
      <c r="C305" t="s">
        <v>443</v>
      </c>
      <c r="I305" s="6">
        <v>1.0779000000000001</v>
      </c>
    </row>
    <row r="306" spans="3:9" ht="15.5" x14ac:dyDescent="0.35">
      <c r="C306" t="s">
        <v>444</v>
      </c>
      <c r="I306" s="6">
        <v>0.1789</v>
      </c>
    </row>
    <row r="307" spans="3:9" ht="15.5" x14ac:dyDescent="0.35">
      <c r="C307" t="s">
        <v>412</v>
      </c>
      <c r="I307" t="s">
        <v>724</v>
      </c>
    </row>
    <row r="308" spans="3:9" ht="15.5" x14ac:dyDescent="0.35">
      <c r="C308" t="s">
        <v>302</v>
      </c>
      <c r="I308" s="5">
        <v>7</v>
      </c>
    </row>
    <row r="309" spans="3:9" ht="15.5" x14ac:dyDescent="0.35">
      <c r="C309" t="s">
        <v>303</v>
      </c>
      <c r="I309" s="6">
        <v>0.59</v>
      </c>
    </row>
    <row r="310" spans="3:9" ht="15.5" x14ac:dyDescent="0.35">
      <c r="C310" t="s">
        <v>304</v>
      </c>
      <c r="I310" s="6">
        <v>0.75</v>
      </c>
    </row>
    <row r="311" spans="3:9" ht="15.5" x14ac:dyDescent="0.35">
      <c r="C311" t="s">
        <v>414</v>
      </c>
      <c r="I311" s="6">
        <v>0.69</v>
      </c>
    </row>
    <row r="312" spans="3:9" ht="15.5" x14ac:dyDescent="0.35">
      <c r="C312" t="s">
        <v>305</v>
      </c>
      <c r="I312" s="6">
        <v>0.85</v>
      </c>
    </row>
    <row r="313" spans="3:9" ht="15.5" x14ac:dyDescent="0.35">
      <c r="C313" t="s">
        <v>306</v>
      </c>
      <c r="I313" s="6">
        <v>0.88</v>
      </c>
    </row>
    <row r="314" spans="3:9" ht="15.5" x14ac:dyDescent="0.35">
      <c r="C314" t="s">
        <v>307</v>
      </c>
      <c r="I314" s="6">
        <v>0.7</v>
      </c>
    </row>
    <row r="315" spans="3:9" ht="15.5" x14ac:dyDescent="0.35">
      <c r="C315" t="s">
        <v>308</v>
      </c>
      <c r="I315" s="6">
        <v>0.85</v>
      </c>
    </row>
    <row r="316" spans="3:9" ht="15.5" x14ac:dyDescent="0.35">
      <c r="C316" t="s">
        <v>309</v>
      </c>
      <c r="I316" s="5">
        <v>15976000000000</v>
      </c>
    </row>
    <row r="317" spans="3:9" ht="15.5" x14ac:dyDescent="0.35">
      <c r="C317" t="s">
        <v>310</v>
      </c>
      <c r="I317" s="5">
        <v>1371000000000</v>
      </c>
    </row>
    <row r="318" spans="3:9" ht="15.5" x14ac:dyDescent="0.35">
      <c r="C318" t="s">
        <v>311</v>
      </c>
      <c r="I318" s="5">
        <v>115000000000</v>
      </c>
    </row>
    <row r="319" spans="3:9" ht="15.5" x14ac:dyDescent="0.35">
      <c r="C319" t="s">
        <v>312</v>
      </c>
      <c r="I319" s="5">
        <v>474000000000</v>
      </c>
    </row>
    <row r="320" spans="3:9" ht="15.5" x14ac:dyDescent="0.35">
      <c r="C320" t="s">
        <v>313</v>
      </c>
      <c r="D320" s="5">
        <v>1590000000000</v>
      </c>
    </row>
    <row r="321" spans="3:9" ht="15.5" x14ac:dyDescent="0.35">
      <c r="C321" t="s">
        <v>314</v>
      </c>
      <c r="D321" s="5">
        <v>8300000000000</v>
      </c>
    </row>
    <row r="322" spans="3:9" ht="15.5" x14ac:dyDescent="0.35">
      <c r="C322" t="s">
        <v>315</v>
      </c>
      <c r="D322" s="5">
        <v>2151000000000</v>
      </c>
    </row>
    <row r="323" spans="3:9" ht="15.5" x14ac:dyDescent="0.35">
      <c r="C323" t="s">
        <v>237</v>
      </c>
      <c r="D323" s="5">
        <v>1815000000000</v>
      </c>
    </row>
    <row r="324" spans="3:9" ht="15.5" x14ac:dyDescent="0.35">
      <c r="C324" t="s">
        <v>236</v>
      </c>
      <c r="I324" s="5">
        <v>6150000000000</v>
      </c>
    </row>
    <row r="325" spans="3:9" ht="15.5" x14ac:dyDescent="0.35">
      <c r="C325" t="s">
        <v>234</v>
      </c>
      <c r="D325" s="5">
        <v>15000000000</v>
      </c>
    </row>
    <row r="326" spans="3:9" ht="15.5" x14ac:dyDescent="0.35">
      <c r="C326" t="s">
        <v>23</v>
      </c>
      <c r="D326" s="5">
        <v>15000000000</v>
      </c>
    </row>
    <row r="327" spans="3:9" ht="15.5" x14ac:dyDescent="0.35">
      <c r="C327" t="s">
        <v>20</v>
      </c>
      <c r="D327" s="5">
        <v>-1575000000000</v>
      </c>
    </row>
    <row r="328" spans="3:9" ht="15.5" x14ac:dyDescent="0.35">
      <c r="C328" t="s">
        <v>316</v>
      </c>
      <c r="I328" s="5">
        <v>6150000000000</v>
      </c>
    </row>
    <row r="329" spans="3:9" ht="15.5" x14ac:dyDescent="0.35">
      <c r="C329" t="s">
        <v>317</v>
      </c>
      <c r="I329" s="5">
        <v>151000000000</v>
      </c>
    </row>
    <row r="330" spans="3:9" ht="15.5" x14ac:dyDescent="0.35">
      <c r="C330" t="s">
        <v>318</v>
      </c>
      <c r="I330" s="5">
        <v>27000000000</v>
      </c>
    </row>
    <row r="331" spans="3:9" ht="15.5" x14ac:dyDescent="0.35">
      <c r="C331" t="s">
        <v>319</v>
      </c>
      <c r="I331" s="5">
        <v>-530000000000</v>
      </c>
    </row>
    <row r="332" spans="3:9" ht="15.5" x14ac:dyDescent="0.35">
      <c r="C332" t="s">
        <v>320</v>
      </c>
      <c r="I332" s="5">
        <v>-47000000000</v>
      </c>
    </row>
    <row r="333" spans="3:9" ht="15.5" x14ac:dyDescent="0.35">
      <c r="C333" t="s">
        <v>321</v>
      </c>
      <c r="I333" s="5">
        <v>104000000000</v>
      </c>
    </row>
  </sheetData>
  <pageMargins left="0.7" right="0.7" top="0.75" bottom="0.75" header="0.3" footer="0.3"/>
  <ignoredErrors>
    <ignoredError sqref="A1:V33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725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726</v>
      </c>
      <c r="D2" s="2" vm="104">
        <f ca="1">IFERROR(_xlfn.STOCKHISTORY("XIDX:" &amp; $C$1, D3, , 0, 0, 1), "Libur")</f>
        <v>52</v>
      </c>
      <c r="H2" s="2" vm="104">
        <f ca="1">IFERROR(INDEX(D2:G2,COUNT(D2:G2)),"")</f>
        <v>52</v>
      </c>
      <c r="I2" s="2" vm="105">
        <f t="shared" ref="I2:Z2" ca="1" si="0">IFERROR(_xlfn.STOCKHISTORY("XIDX:" &amp; $C$1, I1, , 0, 0, 1), "Libur")</f>
        <v>59</v>
      </c>
      <c r="J2" s="2" vm="106">
        <f t="shared" ca="1" si="0"/>
        <v>65</v>
      </c>
      <c r="K2" s="2" t="str">
        <f t="shared" ca="1" si="0"/>
        <v>Libur</v>
      </c>
      <c r="L2" s="2" vm="107">
        <f t="shared" ca="1" si="0"/>
        <v>128</v>
      </c>
      <c r="M2" s="2" vm="108">
        <f t="shared" ca="1" si="0"/>
        <v>434</v>
      </c>
      <c r="N2" s="2" vm="46">
        <f t="shared" ca="1" si="0"/>
        <v>105</v>
      </c>
      <c r="O2" s="2" vm="44">
        <f t="shared" ca="1" si="0"/>
        <v>140</v>
      </c>
      <c r="P2" s="2" t="str">
        <f t="shared" ca="1" si="0"/>
        <v>Libur</v>
      </c>
      <c r="Q2" s="2" t="str">
        <f t="shared" ca="1" si="0"/>
        <v>Libur</v>
      </c>
      <c r="R2" s="2" vm="109">
        <f t="shared" ca="1" si="0"/>
        <v>1723.4096999999999</v>
      </c>
      <c r="S2" s="2" vm="110">
        <f t="shared" ca="1" si="0"/>
        <v>2125.1505000000002</v>
      </c>
      <c r="T2" s="2" vm="111">
        <f t="shared" ca="1" si="0"/>
        <v>3551.6212999999998</v>
      </c>
      <c r="U2" s="2" vm="112">
        <f t="shared" ca="1" si="0"/>
        <v>2259.0639999999999</v>
      </c>
      <c r="V2" s="2" t="str">
        <f t="shared" ca="1" si="0"/>
        <v>Libur</v>
      </c>
      <c r="W2" s="2" vm="113">
        <f t="shared" ca="1" si="0"/>
        <v>760.28319999999997</v>
      </c>
      <c r="X2" s="2" vm="114">
        <f t="shared" ca="1" si="0"/>
        <v>1231.3281999999999</v>
      </c>
      <c r="Y2" s="2" vm="115">
        <f t="shared" ca="1" si="0"/>
        <v>727.22739999999999</v>
      </c>
      <c r="Z2" s="2" vm="116">
        <f t="shared" ca="1" si="0"/>
        <v>520.62869999999998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2202778000000</v>
      </c>
      <c r="H4" s="2">
        <f>IFERROR(SUM(D4:G4)*(4/MAX(1,COUNT(D4:G4))),"")</f>
        <v>8811112000000</v>
      </c>
      <c r="I4" s="2">
        <f t="shared" ref="I4:Z4" si="1">IFERROR(INDEX(I51:I500,MATCH($C$4,$C$51:$C$500,0)),"")</f>
        <v>7253204000000</v>
      </c>
      <c r="J4" s="2">
        <f t="shared" si="1"/>
        <v>7118356000000</v>
      </c>
      <c r="K4" s="2">
        <f t="shared" si="1"/>
        <v>6914802000000</v>
      </c>
      <c r="L4" s="2">
        <f t="shared" si="1"/>
        <v>7017530000000</v>
      </c>
      <c r="M4" s="2">
        <f t="shared" si="1"/>
        <v>6655222000000</v>
      </c>
      <c r="N4" s="2">
        <f t="shared" si="1"/>
        <v>6746594000000</v>
      </c>
      <c r="O4" s="2">
        <f t="shared" si="1"/>
        <v>8654646000000</v>
      </c>
      <c r="P4" s="2">
        <f t="shared" si="1"/>
        <v>10692363000000</v>
      </c>
      <c r="Q4" s="2">
        <f t="shared" si="1"/>
        <v>12562780000000</v>
      </c>
      <c r="R4" s="2">
        <f t="shared" si="1"/>
        <v>13527323000000</v>
      </c>
      <c r="S4" s="2">
        <f t="shared" si="1"/>
        <v>13928859000000</v>
      </c>
      <c r="T4" s="2">
        <f t="shared" si="1"/>
        <v>13590405000000</v>
      </c>
      <c r="U4" s="2">
        <f t="shared" si="1"/>
        <v>11912763000000</v>
      </c>
      <c r="V4" s="2">
        <f t="shared" si="1"/>
        <v>10868164000000</v>
      </c>
      <c r="W4" s="2">
        <f t="shared" si="1"/>
        <v>8908611000000</v>
      </c>
      <c r="X4" s="2">
        <f t="shared" si="1"/>
        <v>8544778000000</v>
      </c>
      <c r="Y4" s="2">
        <f t="shared" si="1"/>
        <v>10280457000000</v>
      </c>
      <c r="Z4" s="2">
        <f t="shared" si="1"/>
        <v>9027618000000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1822000000</v>
      </c>
      <c r="H5" s="2">
        <f>IFERROR(SUM(D5:G5)*(4/MAX(1,COUNT(D5:G5))),"")</f>
        <v>7288000000</v>
      </c>
      <c r="I5" s="2">
        <f t="shared" ref="I5:Z5" si="2">IFERROR(INDEX(I51:I500,MATCH($C$5,$C$51:$C$500,0)),"")</f>
        <v>-154414000000</v>
      </c>
      <c r="J5" s="2">
        <f t="shared" si="2"/>
        <v>-108873000000</v>
      </c>
      <c r="K5" s="2">
        <f t="shared" si="2"/>
        <v>-260895000000</v>
      </c>
      <c r="L5" s="2">
        <f t="shared" si="2"/>
        <v>-418389000000</v>
      </c>
      <c r="M5" s="2">
        <f t="shared" si="2"/>
        <v>-316707000000</v>
      </c>
      <c r="N5" s="2">
        <f t="shared" si="2"/>
        <v>-345950000000</v>
      </c>
      <c r="O5" s="2">
        <f t="shared" si="2"/>
        <v>-618564000000</v>
      </c>
      <c r="P5" s="2">
        <f t="shared" si="2"/>
        <v>-826006000000</v>
      </c>
      <c r="Q5" s="2">
        <f t="shared" si="2"/>
        <v>-1255561000000</v>
      </c>
      <c r="R5" s="2">
        <f t="shared" si="2"/>
        <v>55415000000</v>
      </c>
      <c r="S5" s="2">
        <f t="shared" si="2"/>
        <v>178334000000</v>
      </c>
      <c r="T5" s="2">
        <f t="shared" si="2"/>
        <v>554017000000</v>
      </c>
      <c r="U5" s="2">
        <f t="shared" si="2"/>
        <v>444905000000</v>
      </c>
      <c r="V5" s="2">
        <f t="shared" si="2"/>
        <v>219517000000</v>
      </c>
      <c r="W5" s="2">
        <f t="shared" si="2"/>
        <v>105039000000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-596000000</v>
      </c>
      <c r="H6" s="2">
        <f>IFERROR(INDEX(D6:G6,COUNT(D6:G6)),"")</f>
        <v>-596000000</v>
      </c>
      <c r="I6" s="2">
        <f t="shared" ref="I6:Z6" si="3">IFERROR(INDEX(I51:I500,MATCH($C$6,$C$51:$C$500,0)),"")</f>
        <v>-2243000000</v>
      </c>
      <c r="J6" s="2">
        <f t="shared" si="3"/>
        <v>150262000000</v>
      </c>
      <c r="K6" s="2">
        <f t="shared" si="3"/>
        <v>259155000000</v>
      </c>
      <c r="L6" s="2">
        <f t="shared" si="3"/>
        <v>166017000000</v>
      </c>
      <c r="M6" s="2">
        <f t="shared" si="3"/>
        <v>584405000000</v>
      </c>
      <c r="N6" s="2">
        <f t="shared" si="3"/>
        <v>184734000000</v>
      </c>
      <c r="O6" s="2">
        <f t="shared" si="3"/>
        <v>530681000000</v>
      </c>
      <c r="P6" s="2">
        <f t="shared" si="3"/>
        <v>1149243000000</v>
      </c>
      <c r="Q6" s="2">
        <f t="shared" si="3"/>
        <v>1174171000000</v>
      </c>
      <c r="R6" s="2">
        <f t="shared" si="3"/>
        <v>2429732000000</v>
      </c>
      <c r="S6" s="2">
        <f t="shared" si="3"/>
        <v>2775594000000</v>
      </c>
      <c r="T6" s="2">
        <f t="shared" si="3"/>
        <v>2848686000000</v>
      </c>
      <c r="U6" s="2">
        <f t="shared" si="3"/>
        <v>3294970000000</v>
      </c>
      <c r="V6" s="2">
        <f t="shared" si="3"/>
        <v>3845754000000</v>
      </c>
      <c r="W6" s="2">
        <f t="shared" si="3"/>
        <v>5683448000000</v>
      </c>
      <c r="X6" s="2">
        <f t="shared" si="3"/>
        <v>7194032000000</v>
      </c>
      <c r="Y6" s="2">
        <f t="shared" si="3"/>
        <v>3561027000000</v>
      </c>
      <c r="Z6" s="2">
        <f t="shared" si="3"/>
        <v>3206833000000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12.97</v>
      </c>
      <c r="H7" s="3">
        <f>IFERROR(INDEX(D7:G7,COUNT(D7:G7)),"")</f>
        <v>12.97</v>
      </c>
      <c r="I7" s="3">
        <f t="shared" ref="I7:Z7" si="4">IFERROR(INDEX(I51:I500,MATCH($C$7,$C$51:$C$500,0))/1000000000,"")</f>
        <v>12.97</v>
      </c>
      <c r="J7" s="3">
        <f t="shared" si="4"/>
        <v>12.97</v>
      </c>
      <c r="K7" s="3">
        <f t="shared" si="4"/>
        <v>12.97</v>
      </c>
      <c r="L7" s="3">
        <f t="shared" si="4"/>
        <v>8.48</v>
      </c>
      <c r="M7" s="3">
        <f t="shared" si="4"/>
        <v>8.48</v>
      </c>
      <c r="N7" s="3">
        <f t="shared" si="4"/>
        <v>7.53</v>
      </c>
      <c r="O7" s="3">
        <f t="shared" si="4"/>
        <v>7.53</v>
      </c>
      <c r="P7" s="3">
        <f t="shared" si="4"/>
        <v>7.53</v>
      </c>
      <c r="Q7" s="3">
        <f t="shared" si="4"/>
        <v>5.38</v>
      </c>
      <c r="R7" s="3">
        <f t="shared" si="4"/>
        <v>5.38</v>
      </c>
      <c r="S7" s="3">
        <f t="shared" si="4"/>
        <v>5.38</v>
      </c>
      <c r="T7" s="3">
        <f t="shared" si="4"/>
        <v>5.38</v>
      </c>
      <c r="U7" s="3">
        <f t="shared" si="4"/>
        <v>5.38</v>
      </c>
      <c r="V7" s="3">
        <f t="shared" si="4"/>
        <v>5.58</v>
      </c>
      <c r="W7" s="3">
        <f t="shared" si="4"/>
        <v>5.58</v>
      </c>
      <c r="X7" s="3">
        <f t="shared" si="4"/>
        <v>5.58</v>
      </c>
      <c r="Y7" s="3">
        <f t="shared" si="4"/>
        <v>4.72</v>
      </c>
      <c r="Z7" s="3">
        <f t="shared" si="4"/>
        <v>4.71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79000000000</v>
      </c>
      <c r="H8" s="2">
        <f>IFERROR(INDEX(D8:G8,COUNT(D8:G8)),"")</f>
        <v>79000000000</v>
      </c>
      <c r="I8" s="2">
        <f t="shared" ref="I8:Z8" si="5">IFERROR(INDEX(I51:I500,MATCH($C$8,$C$51:$C$500,0)),"")</f>
        <v>160000000000</v>
      </c>
      <c r="J8" s="2">
        <f t="shared" si="5"/>
        <v>419000000000</v>
      </c>
      <c r="K8" s="2">
        <f t="shared" si="5"/>
        <v>141000000000</v>
      </c>
      <c r="L8" s="2">
        <f t="shared" si="5"/>
        <v>199000000000</v>
      </c>
      <c r="M8" s="2">
        <f t="shared" si="5"/>
        <v>402000000000</v>
      </c>
      <c r="N8" s="2">
        <f t="shared" si="5"/>
        <v>457000000000</v>
      </c>
      <c r="O8" s="2">
        <f t="shared" si="5"/>
        <v>412000000000</v>
      </c>
      <c r="P8" s="2">
        <f t="shared" si="5"/>
        <v>-280000000000</v>
      </c>
      <c r="Q8" s="2">
        <f t="shared" si="5"/>
        <v>-202000000000</v>
      </c>
      <c r="R8" s="2">
        <f t="shared" si="5"/>
        <v>489000000000</v>
      </c>
      <c r="S8" s="2">
        <f t="shared" si="5"/>
        <v>-271000000000</v>
      </c>
      <c r="T8" s="2">
        <f t="shared" si="5"/>
        <v>376000000000</v>
      </c>
      <c r="U8" s="2">
        <f t="shared" si="5"/>
        <v>796000000000</v>
      </c>
      <c r="V8" s="2">
        <f t="shared" si="5"/>
        <v>13000000000</v>
      </c>
      <c r="W8" s="2">
        <f t="shared" si="5"/>
        <v>-143000000000</v>
      </c>
      <c r="X8" s="2">
        <f t="shared" si="5"/>
        <v>335000000000</v>
      </c>
      <c r="Y8" s="2">
        <f t="shared" si="5"/>
        <v>705000000000</v>
      </c>
      <c r="Z8" s="2">
        <f t="shared" si="5"/>
        <v>220000000000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6.07</v>
      </c>
      <c r="H9" s="3">
        <f>IFERROR(INDEX(D9:G9,COUNT(D9:G9)),"")</f>
        <v>6.07</v>
      </c>
      <c r="I9" s="3">
        <f t="shared" ref="I9:Z9" si="6">IFERROR(INDEX(I51:I500,MATCH($C$9,$C$51:$C$500,0)),"")</f>
        <v>12.36</v>
      </c>
      <c r="J9" s="3">
        <f t="shared" si="6"/>
        <v>32.32</v>
      </c>
      <c r="K9" s="3">
        <f t="shared" si="6"/>
        <v>10.84</v>
      </c>
      <c r="L9" s="3">
        <f t="shared" si="6"/>
        <v>23.43</v>
      </c>
      <c r="M9" s="3">
        <f t="shared" si="6"/>
        <v>47.41</v>
      </c>
      <c r="N9" s="3">
        <f t="shared" si="6"/>
        <v>60.69</v>
      </c>
      <c r="O9" s="3">
        <f t="shared" si="6"/>
        <v>54.71</v>
      </c>
      <c r="P9" s="3">
        <f t="shared" si="6"/>
        <v>-37.19</v>
      </c>
      <c r="Q9" s="3">
        <f t="shared" si="6"/>
        <v>-37.64</v>
      </c>
      <c r="R9" s="3">
        <f t="shared" si="6"/>
        <v>90.95</v>
      </c>
      <c r="S9" s="3">
        <f t="shared" si="6"/>
        <v>-50.46</v>
      </c>
      <c r="T9" s="3">
        <f t="shared" si="6"/>
        <v>69.92</v>
      </c>
      <c r="U9" s="3">
        <f t="shared" si="6"/>
        <v>148</v>
      </c>
      <c r="V9" s="3">
        <f t="shared" si="6"/>
        <v>2.37</v>
      </c>
      <c r="W9" s="3">
        <f t="shared" si="6"/>
        <v>-25.67</v>
      </c>
      <c r="X9" s="3">
        <f t="shared" si="6"/>
        <v>60.15</v>
      </c>
      <c r="Y9" s="3">
        <f t="shared" si="6"/>
        <v>149.28</v>
      </c>
      <c r="Z9" s="3">
        <f t="shared" si="6"/>
        <v>46.72</v>
      </c>
    </row>
    <row r="10" spans="1:26" ht="15.5" x14ac:dyDescent="0.35">
      <c r="C10" t="s">
        <v>17</v>
      </c>
      <c r="D10" s="3">
        <f ca="1">IFERROR(IF(D9=0,"",D2/D9),"")</f>
        <v>8.5667215815485989</v>
      </c>
      <c r="I10" s="3">
        <f t="shared" ref="I10:Z10" ca="1" si="7">IFERROR(IF(I9=0,"",I2/I9),"")</f>
        <v>4.7734627831715208</v>
      </c>
      <c r="J10" s="3">
        <f t="shared" ca="1" si="7"/>
        <v>2.011138613861386</v>
      </c>
      <c r="K10" s="3" t="str">
        <f t="shared" ca="1" si="7"/>
        <v/>
      </c>
      <c r="L10" s="3">
        <f t="shared" ca="1" si="7"/>
        <v>5.4630815194195472</v>
      </c>
      <c r="M10" s="3">
        <f t="shared" ca="1" si="7"/>
        <v>9.1541868804049784</v>
      </c>
      <c r="N10" s="3">
        <f t="shared" ca="1" si="7"/>
        <v>1.7301038062283738</v>
      </c>
      <c r="O10" s="3">
        <f t="shared" ca="1" si="7"/>
        <v>2.5589471760190095</v>
      </c>
      <c r="P10" s="3" t="str">
        <f t="shared" ca="1" si="7"/>
        <v/>
      </c>
      <c r="Q10" s="3" t="str">
        <f t="shared" ca="1" si="7"/>
        <v/>
      </c>
      <c r="R10" s="3">
        <f t="shared" ca="1" si="7"/>
        <v>18.94897965915338</v>
      </c>
      <c r="S10" s="3">
        <f t="shared" ca="1" si="7"/>
        <v>-42.115546967895362</v>
      </c>
      <c r="T10" s="3">
        <f t="shared" ca="1" si="7"/>
        <v>50.795499141876427</v>
      </c>
      <c r="U10" s="3">
        <f t="shared" ca="1" si="7"/>
        <v>15.263945945945945</v>
      </c>
      <c r="V10" s="3" t="str">
        <f t="shared" ca="1" si="7"/>
        <v/>
      </c>
      <c r="W10" s="3">
        <f t="shared" ca="1" si="7"/>
        <v>-29.61757693805999</v>
      </c>
      <c r="X10" s="3">
        <f t="shared" ca="1" si="7"/>
        <v>20.470959268495427</v>
      </c>
      <c r="Y10" s="3">
        <f t="shared" ca="1" si="7"/>
        <v>4.8715661843515541</v>
      </c>
      <c r="Z10" s="3">
        <f t="shared" ca="1" si="7"/>
        <v>11.143593749999999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248605000000</v>
      </c>
      <c r="H11" s="2">
        <f>IFERROR(INDEX(D11:G11,COUNT(D11:G11)),"")</f>
        <v>248605000000</v>
      </c>
      <c r="I11" s="2">
        <f t="shared" ref="I11:Z11" si="8">IFERROR(INDEX(I51:I500,MATCH($C$11,$C$51:$C$500,0)),"")</f>
        <v>248971000000</v>
      </c>
      <c r="J11" s="2">
        <f t="shared" si="8"/>
        <v>255485000000</v>
      </c>
      <c r="K11" s="2">
        <f t="shared" si="8"/>
        <v>250250000000</v>
      </c>
      <c r="L11" s="2">
        <f t="shared" si="8"/>
        <v>320493000000</v>
      </c>
      <c r="M11" s="2">
        <f t="shared" si="8"/>
        <v>752587000000</v>
      </c>
      <c r="N11" s="2">
        <f t="shared" si="8"/>
        <v>299805000000</v>
      </c>
      <c r="O11" s="2">
        <f t="shared" si="8"/>
        <v>304295000000</v>
      </c>
      <c r="P11" s="2">
        <f t="shared" si="8"/>
        <v>349463000000</v>
      </c>
      <c r="Q11" s="2">
        <f t="shared" si="8"/>
        <v>373008000000</v>
      </c>
      <c r="R11" s="2">
        <f t="shared" si="8"/>
        <v>248697000000</v>
      </c>
      <c r="S11" s="2">
        <f t="shared" si="8"/>
        <v>408945000000</v>
      </c>
      <c r="T11" s="2">
        <f t="shared" si="8"/>
        <v>747710000000</v>
      </c>
      <c r="U11" s="2">
        <f t="shared" si="8"/>
        <v>1302610000000</v>
      </c>
      <c r="V11" s="2">
        <f t="shared" si="8"/>
        <v>1361736000000</v>
      </c>
      <c r="W11" s="2">
        <f t="shared" si="8"/>
        <v>1403075000000</v>
      </c>
      <c r="X11" s="2">
        <f t="shared" si="8"/>
        <v>2565235000000</v>
      </c>
      <c r="Y11" s="2">
        <f t="shared" si="8"/>
        <v>2252173000000</v>
      </c>
      <c r="Z11" s="2">
        <f t="shared" si="8"/>
        <v>1742666000000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692000000000</v>
      </c>
      <c r="H12" s="2">
        <f>IFERROR(INDEX(D12:G12,COUNT(D12:G12)),"")</f>
        <v>692000000000</v>
      </c>
      <c r="I12" s="2">
        <f t="shared" ref="I12:Z12" si="9">IFERROR(INDEX(I51:I500,MATCH($C$12,$C$51:$C$500,0)),"")</f>
        <v>711000000000</v>
      </c>
      <c r="J12" s="2">
        <f t="shared" si="9"/>
        <v>504000000000</v>
      </c>
      <c r="K12" s="2">
        <f t="shared" si="9"/>
        <v>508000000000</v>
      </c>
      <c r="L12" s="2">
        <f t="shared" si="9"/>
        <v>502000000000</v>
      </c>
      <c r="M12" s="2">
        <f t="shared" si="9"/>
        <v>194000000000</v>
      </c>
      <c r="N12" s="2">
        <f t="shared" si="9"/>
        <v>846000000000</v>
      </c>
      <c r="O12" s="2">
        <f t="shared" si="9"/>
        <v>1002000000000</v>
      </c>
      <c r="P12" s="2">
        <f t="shared" si="9"/>
        <v>1130000000000</v>
      </c>
      <c r="Q12" s="2">
        <f t="shared" si="9"/>
        <v>1372000000000</v>
      </c>
      <c r="R12" s="2">
        <f t="shared" si="9"/>
        <v>822000000000</v>
      </c>
      <c r="S12" s="2">
        <f t="shared" si="9"/>
        <v>508000000000</v>
      </c>
      <c r="T12" s="2">
        <f t="shared" si="9"/>
        <v>-522000000000</v>
      </c>
      <c r="U12" s="2">
        <f t="shared" si="9"/>
        <v>-757000000000</v>
      </c>
      <c r="V12" s="2">
        <f t="shared" si="9"/>
        <v>794000000000</v>
      </c>
      <c r="W12" s="2">
        <f t="shared" si="9"/>
        <v>1028000000000</v>
      </c>
      <c r="X12" s="2">
        <f t="shared" si="9"/>
        <v>-1295000000000</v>
      </c>
      <c r="Y12" s="2">
        <f t="shared" si="9"/>
        <v>2303000000000</v>
      </c>
      <c r="Z12" s="2">
        <f t="shared" si="9"/>
        <v>2281000000000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941000000000</v>
      </c>
      <c r="H13" s="2">
        <f>IFERROR(INDEX(D13:G13,COUNT(D13:G13)),"")</f>
        <v>941000000000</v>
      </c>
      <c r="I13" s="2">
        <f t="shared" ref="I13:Z13" si="10">IFERROR(INDEX(I51:I500,MATCH($C$13,$C$51:$C$500,0)),"")</f>
        <v>960000000000</v>
      </c>
      <c r="J13" s="2">
        <f t="shared" si="10"/>
        <v>759000000000</v>
      </c>
      <c r="K13" s="2">
        <f t="shared" si="10"/>
        <v>758000000000</v>
      </c>
      <c r="L13" s="2">
        <f t="shared" si="10"/>
        <v>822000000000</v>
      </c>
      <c r="M13" s="2">
        <f t="shared" si="10"/>
        <v>946000000000</v>
      </c>
      <c r="N13" s="2">
        <f t="shared" si="10"/>
        <v>1146000000000</v>
      </c>
      <c r="O13" s="2">
        <f t="shared" si="10"/>
        <v>1307000000000</v>
      </c>
      <c r="P13" s="2">
        <f t="shared" si="10"/>
        <v>1479000000000</v>
      </c>
      <c r="Q13" s="2">
        <f t="shared" si="10"/>
        <v>1746000000000</v>
      </c>
      <c r="R13" s="2">
        <f t="shared" si="10"/>
        <v>1071000000000</v>
      </c>
      <c r="S13" s="2">
        <f t="shared" si="10"/>
        <v>917000000000</v>
      </c>
      <c r="T13" s="2">
        <f t="shared" si="10"/>
        <v>226000000000</v>
      </c>
      <c r="U13" s="2">
        <f t="shared" si="10"/>
        <v>545000000000</v>
      </c>
      <c r="V13" s="2">
        <f t="shared" si="10"/>
        <v>2156000000000</v>
      </c>
      <c r="W13" s="2">
        <f t="shared" si="10"/>
        <v>2431000000000</v>
      </c>
      <c r="X13" s="2">
        <f t="shared" si="10"/>
        <v>1270000000000</v>
      </c>
      <c r="Y13" s="2">
        <f t="shared" si="10"/>
        <v>4556000000000</v>
      </c>
      <c r="Z13" s="2">
        <f t="shared" si="10"/>
        <v>4024000000000</v>
      </c>
    </row>
    <row r="14" spans="1:26" ht="15.5" x14ac:dyDescent="0.35">
      <c r="C14" t="s">
        <v>26</v>
      </c>
      <c r="D14" s="2">
        <f>IFERROR(INDEX(D51:D500,MATCH($C$14,$C$51:$C$500,0)),"")</f>
        <v>-30876000000</v>
      </c>
      <c r="H14" s="2">
        <f>IFERROR(SUM(D14:G14)*(4/MAX(1,COUNT(D14:G14))),"")</f>
        <v>-123504000000</v>
      </c>
      <c r="I14" s="2">
        <f t="shared" ref="I14:Z14" si="11">IFERROR(INDEX(I51:I500,MATCH($C$14,$C$51:$C$500,0)),"")</f>
        <v>-124487000000</v>
      </c>
      <c r="J14" s="2">
        <f t="shared" si="11"/>
        <v>-136585000000</v>
      </c>
      <c r="K14" s="2">
        <f t="shared" si="11"/>
        <v>-160122000000</v>
      </c>
      <c r="L14" s="2">
        <f t="shared" si="11"/>
        <v>-191010000000</v>
      </c>
      <c r="M14" s="2">
        <f t="shared" si="11"/>
        <v>-251881000000</v>
      </c>
      <c r="N14" s="2">
        <f t="shared" si="11"/>
        <v>-273757000000</v>
      </c>
      <c r="O14" s="2">
        <f t="shared" si="11"/>
        <v>-129243000000</v>
      </c>
      <c r="P14" s="2">
        <f t="shared" si="11"/>
        <v>-155455000000</v>
      </c>
      <c r="Q14" s="2">
        <f t="shared" si="11"/>
        <v>-117997000000</v>
      </c>
      <c r="R14" s="2">
        <f t="shared" si="11"/>
        <v>-82856000000</v>
      </c>
      <c r="S14" s="2">
        <f t="shared" si="11"/>
        <v>-46595000000</v>
      </c>
      <c r="T14" s="2">
        <f t="shared" si="11"/>
        <v>-15026000000</v>
      </c>
      <c r="U14" s="2">
        <f t="shared" si="11"/>
        <v>-82550000000</v>
      </c>
      <c r="V14" s="2">
        <f t="shared" si="11"/>
        <v>-222383000000</v>
      </c>
      <c r="W14" s="2">
        <f t="shared" si="11"/>
        <v>0</v>
      </c>
      <c r="X14" s="2">
        <f t="shared" si="11"/>
        <v>0</v>
      </c>
      <c r="Y14" s="2">
        <f t="shared" si="11"/>
        <v>-263868000000</v>
      </c>
      <c r="Z14" s="2">
        <f t="shared" si="11"/>
        <v>-175095000000</v>
      </c>
    </row>
    <row r="15" spans="1:26" ht="15.5" x14ac:dyDescent="0.35">
      <c r="C15" t="s">
        <v>27</v>
      </c>
      <c r="D15" s="2">
        <f>IFERROR(INDEX(D51:D500,MATCH($C$15,$C$51:$C$500,0)),"")</f>
        <v>-3459000000</v>
      </c>
      <c r="H15" s="2">
        <f>IFERROR(SUM(D15:G15)*(4/MAX(1,COUNT(D15:G15))),"")</f>
        <v>-13836000000</v>
      </c>
      <c r="I15" s="2">
        <f t="shared" ref="I15:Z15" si="12">IFERROR(INDEX(I51:I500,MATCH($C$15,$C$51:$C$500,0)),"")</f>
        <v>-59392000000</v>
      </c>
      <c r="J15" s="2">
        <f t="shared" si="12"/>
        <v>-22233000000</v>
      </c>
      <c r="K15" s="2">
        <f t="shared" si="12"/>
        <v>10989000000</v>
      </c>
      <c r="L15" s="2">
        <f t="shared" si="12"/>
        <v>-32602000000</v>
      </c>
      <c r="M15" s="2">
        <f t="shared" si="12"/>
        <v>-22633000000</v>
      </c>
      <c r="N15" s="2">
        <f t="shared" si="12"/>
        <v>2380000000</v>
      </c>
      <c r="O15" s="2">
        <f t="shared" si="12"/>
        <v>-238073000000</v>
      </c>
      <c r="P15" s="2">
        <f t="shared" si="12"/>
        <v>172394000000</v>
      </c>
      <c r="Q15" s="2">
        <f t="shared" si="12"/>
        <v>426200000000</v>
      </c>
      <c r="R15" s="2">
        <f t="shared" si="12"/>
        <v>-62629000000</v>
      </c>
      <c r="S15" s="2">
        <f t="shared" si="12"/>
        <v>-50047000000</v>
      </c>
      <c r="T15" s="2">
        <f t="shared" si="12"/>
        <v>-176821000000</v>
      </c>
      <c r="U15" s="2">
        <f t="shared" si="12"/>
        <v>-140116000000</v>
      </c>
      <c r="V15" s="2">
        <f t="shared" si="12"/>
        <v>-28971000000</v>
      </c>
      <c r="W15" s="2">
        <f t="shared" si="12"/>
        <v>-44073000000</v>
      </c>
      <c r="X15" s="2">
        <f t="shared" si="12"/>
        <v>29395000000</v>
      </c>
      <c r="Y15" s="2">
        <f t="shared" si="12"/>
        <v>-77412000000</v>
      </c>
      <c r="Z15" s="2">
        <f t="shared" si="12"/>
        <v>74133000000</v>
      </c>
    </row>
    <row r="16" spans="1:26" ht="15.5" x14ac:dyDescent="0.35">
      <c r="C16" t="s">
        <v>28</v>
      </c>
      <c r="D16" s="2">
        <f>IFERROR(INDEX(D51:D500,MATCH($C$16,$C$51:$C$500,0)),"")</f>
        <v>5106000000</v>
      </c>
      <c r="H16" s="2">
        <f>IFERROR(SUM(D16:G16)*(4/MAX(1,COUNT(D16:G16))),"")</f>
        <v>20424000000</v>
      </c>
      <c r="I16" s="2">
        <f t="shared" ref="I16:Z16" si="13">IFERROR(INDEX(I51:I500,MATCH($C$16,$C$51:$C$500,0)),"")</f>
        <v>-92802000000</v>
      </c>
      <c r="J16" s="2">
        <f t="shared" si="13"/>
        <v>-95879000000</v>
      </c>
      <c r="K16" s="2">
        <f t="shared" si="13"/>
        <v>-266339000000</v>
      </c>
      <c r="L16" s="2">
        <f t="shared" si="13"/>
        <v>-397032000000</v>
      </c>
      <c r="M16" s="2">
        <f t="shared" si="13"/>
        <v>-314915000000</v>
      </c>
      <c r="N16" s="2">
        <f t="shared" si="13"/>
        <v>-407687000000</v>
      </c>
      <c r="O16" s="2">
        <f t="shared" si="13"/>
        <v>-314601000000</v>
      </c>
      <c r="P16" s="2">
        <f t="shared" si="13"/>
        <v>-1070666000000</v>
      </c>
      <c r="Q16" s="2">
        <f t="shared" si="13"/>
        <v>-1669614000000</v>
      </c>
      <c r="R16" s="2">
        <f t="shared" si="13"/>
        <v>101112000000</v>
      </c>
      <c r="S16" s="2">
        <f t="shared" si="13"/>
        <v>233046000000</v>
      </c>
      <c r="T16" s="2">
        <f t="shared" si="13"/>
        <v>730838000000</v>
      </c>
      <c r="U16" s="2">
        <f t="shared" si="13"/>
        <v>585021000000</v>
      </c>
      <c r="V16" s="2">
        <f t="shared" si="13"/>
        <v>268449000000</v>
      </c>
      <c r="W16" s="2">
        <f t="shared" si="13"/>
        <v>164372000000</v>
      </c>
      <c r="X16" s="2">
        <f t="shared" si="13"/>
        <v>56638000000</v>
      </c>
      <c r="Y16" s="2">
        <f t="shared" si="13"/>
        <v>373934000000</v>
      </c>
      <c r="Z16" s="2">
        <f t="shared" si="13"/>
        <v>-70570000000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674440000000</v>
      </c>
      <c r="H20" s="2">
        <f t="shared" ref="H20:Z20" ca="1" si="14">IFERROR(H21*H2,"")</f>
        <v>674440000000</v>
      </c>
      <c r="I20" s="2">
        <f t="shared" ca="1" si="14"/>
        <v>765230000000</v>
      </c>
      <c r="J20" s="2">
        <f t="shared" ca="1" si="14"/>
        <v>843050000000</v>
      </c>
      <c r="K20" s="2" t="str">
        <f t="shared" ca="1" si="14"/>
        <v/>
      </c>
      <c r="L20" s="2">
        <f t="shared" ca="1" si="14"/>
        <v>1085440000000</v>
      </c>
      <c r="M20" s="2">
        <f t="shared" ca="1" si="14"/>
        <v>3680320000000</v>
      </c>
      <c r="N20" s="2">
        <f t="shared" ca="1" si="14"/>
        <v>790650000000</v>
      </c>
      <c r="O20" s="2">
        <f t="shared" ca="1" si="14"/>
        <v>1054200000000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9271944186000</v>
      </c>
      <c r="S20" s="2">
        <f t="shared" ca="1" si="14"/>
        <v>11433309690000.002</v>
      </c>
      <c r="T20" s="2">
        <f t="shared" ca="1" si="14"/>
        <v>19107722594000</v>
      </c>
      <c r="U20" s="2">
        <f t="shared" ca="1" si="14"/>
        <v>12153764320000</v>
      </c>
      <c r="V20" s="2" t="str">
        <f t="shared" ca="1" si="14"/>
        <v/>
      </c>
      <c r="W20" s="2">
        <f t="shared" ca="1" si="14"/>
        <v>4242380256000</v>
      </c>
      <c r="X20" s="2">
        <f t="shared" ca="1" si="14"/>
        <v>6870811356000</v>
      </c>
      <c r="Y20" s="2">
        <f t="shared" ca="1" si="14"/>
        <v>3432513328000</v>
      </c>
      <c r="Z20" s="2">
        <f t="shared" ca="1" si="14"/>
        <v>2452161177000</v>
      </c>
    </row>
    <row r="21" spans="1:26" ht="15.5" x14ac:dyDescent="0.35">
      <c r="C21" t="s">
        <v>11</v>
      </c>
      <c r="D21" s="2">
        <f>IFERROR(INDEX(D51:D500,MATCH($C$7,$C$51:$C$500,0)),"")</f>
        <v>12970000000</v>
      </c>
      <c r="H21" s="2">
        <f>IFERROR(INDEX(D21:G21,COUNT(D21:G21)),"")</f>
        <v>12970000000</v>
      </c>
      <c r="I21" s="2">
        <f t="shared" ref="I21:Z21" si="15">IFERROR(INDEX(I51:I500,MATCH($C$7,$C$51:$C$500,0)),"")</f>
        <v>12970000000</v>
      </c>
      <c r="J21" s="2">
        <f t="shared" si="15"/>
        <v>12970000000</v>
      </c>
      <c r="K21" s="2">
        <f t="shared" si="15"/>
        <v>12970000000</v>
      </c>
      <c r="L21" s="2">
        <f t="shared" si="15"/>
        <v>8480000000</v>
      </c>
      <c r="M21" s="2">
        <f t="shared" si="15"/>
        <v>8480000000</v>
      </c>
      <c r="N21" s="2">
        <f t="shared" si="15"/>
        <v>7530000000</v>
      </c>
      <c r="O21" s="2">
        <f t="shared" si="15"/>
        <v>7530000000</v>
      </c>
      <c r="P21" s="2">
        <f t="shared" si="15"/>
        <v>7530000000</v>
      </c>
      <c r="Q21" s="2">
        <f t="shared" si="15"/>
        <v>5380000000</v>
      </c>
      <c r="R21" s="2">
        <f t="shared" si="15"/>
        <v>5380000000</v>
      </c>
      <c r="S21" s="2">
        <f t="shared" si="15"/>
        <v>5380000000</v>
      </c>
      <c r="T21" s="2">
        <f t="shared" si="15"/>
        <v>5380000000</v>
      </c>
      <c r="U21" s="2">
        <f t="shared" si="15"/>
        <v>5380000000</v>
      </c>
      <c r="V21" s="2">
        <f t="shared" si="15"/>
        <v>5580000000</v>
      </c>
      <c r="W21" s="2">
        <f t="shared" si="15"/>
        <v>5580000000</v>
      </c>
      <c r="X21" s="2">
        <f t="shared" si="15"/>
        <v>5580000000</v>
      </c>
      <c r="Y21" s="2">
        <f t="shared" si="15"/>
        <v>4720000000</v>
      </c>
      <c r="Z21" s="2">
        <f t="shared" si="15"/>
        <v>4710000000</v>
      </c>
    </row>
    <row r="23" spans="1:26" ht="15.5" x14ac:dyDescent="0.35">
      <c r="B23" t="s">
        <v>53</v>
      </c>
      <c r="C23" t="s">
        <v>54</v>
      </c>
      <c r="D23" s="3">
        <f>IFERROR(D5/D6*100,"")</f>
        <v>-305.70469798657717</v>
      </c>
      <c r="H23" s="3">
        <f t="shared" ref="H23:Z23" si="16">IFERROR(H5/H6*100,"")</f>
        <v>-1222.8187919463087</v>
      </c>
      <c r="I23" s="3">
        <f t="shared" si="16"/>
        <v>6884.2621489077128</v>
      </c>
      <c r="J23" s="3">
        <f t="shared" si="16"/>
        <v>-72.45544449029029</v>
      </c>
      <c r="K23" s="3">
        <f t="shared" si="16"/>
        <v>-100.67141286102913</v>
      </c>
      <c r="L23" s="3">
        <f t="shared" si="16"/>
        <v>-252.01575742243264</v>
      </c>
      <c r="M23" s="3">
        <f t="shared" si="16"/>
        <v>-54.193068163345629</v>
      </c>
      <c r="N23" s="3">
        <f t="shared" si="16"/>
        <v>-187.2692628319638</v>
      </c>
      <c r="O23" s="3">
        <f t="shared" si="16"/>
        <v>-116.56041953640698</v>
      </c>
      <c r="P23" s="3">
        <f t="shared" si="16"/>
        <v>-71.873920485049723</v>
      </c>
      <c r="Q23" s="3">
        <f t="shared" si="16"/>
        <v>-106.93169904553936</v>
      </c>
      <c r="R23" s="3">
        <f t="shared" si="16"/>
        <v>2.2807042093531305</v>
      </c>
      <c r="S23" s="3">
        <f t="shared" si="16"/>
        <v>6.4250751370697596</v>
      </c>
      <c r="T23" s="3">
        <f t="shared" si="16"/>
        <v>19.448159607622603</v>
      </c>
      <c r="U23" s="3">
        <f t="shared" si="16"/>
        <v>13.502550857822682</v>
      </c>
      <c r="V23" s="3">
        <f t="shared" si="16"/>
        <v>5.7080354073609492</v>
      </c>
      <c r="W23" s="3">
        <f t="shared" si="16"/>
        <v>1.8481562600731107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0.8650207709124782</v>
      </c>
      <c r="I24" s="4" t="str">
        <f t="shared" si="17"/>
        <v/>
      </c>
      <c r="J24" s="4">
        <f t="shared" si="17"/>
        <v>-9.0706713475129486E-2</v>
      </c>
      <c r="K24" s="4">
        <f t="shared" si="17"/>
        <v>6.9712241482673631E-2</v>
      </c>
      <c r="L24" s="4">
        <f t="shared" si="17"/>
        <v>0.1870369715675293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4.2956164251688467E-2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0.14000000000000001</v>
      </c>
      <c r="H25" s="3">
        <f>IFERROR(INDEX(D25:G25,COUNT(D25:G25)),"")</f>
        <v>0.14000000000000001</v>
      </c>
      <c r="I25" s="3">
        <f t="shared" ref="I25:Z25" si="18">IFERROR(INDEX(I51:I500,MATCH($C$25,$C$51:$C$500,0)),"")</f>
        <v>-11.74</v>
      </c>
      <c r="J25" s="3">
        <f t="shared" si="18"/>
        <v>-9.11</v>
      </c>
      <c r="K25" s="3">
        <f t="shared" si="18"/>
        <v>-19.690000000000001</v>
      </c>
      <c r="L25" s="3">
        <f t="shared" si="18"/>
        <v>-50.68</v>
      </c>
      <c r="M25" s="3">
        <f t="shared" si="18"/>
        <v>-39.82</v>
      </c>
      <c r="N25" s="3">
        <f t="shared" si="18"/>
        <v>-53.83</v>
      </c>
      <c r="O25" s="3">
        <f t="shared" si="18"/>
        <v>-73.400000000000006</v>
      </c>
      <c r="P25" s="3">
        <f t="shared" si="18"/>
        <v>-119.31</v>
      </c>
      <c r="Q25" s="3">
        <f t="shared" si="18"/>
        <v>-231.21</v>
      </c>
      <c r="R25" s="3">
        <f t="shared" si="18"/>
        <v>7.16</v>
      </c>
      <c r="S25" s="3">
        <f t="shared" si="18"/>
        <v>34.03</v>
      </c>
      <c r="T25" s="3">
        <f t="shared" si="18"/>
        <v>103.02</v>
      </c>
      <c r="U25" s="3">
        <f t="shared" si="18"/>
        <v>82.73</v>
      </c>
      <c r="V25" s="3">
        <f t="shared" si="18"/>
        <v>39.549999999999997</v>
      </c>
      <c r="W25" s="3">
        <f t="shared" si="18"/>
        <v>18.84</v>
      </c>
      <c r="X25" s="3">
        <f t="shared" si="18"/>
        <v>0</v>
      </c>
      <c r="Y25" s="3">
        <f t="shared" si="18"/>
        <v>0</v>
      </c>
      <c r="Z25" s="3">
        <f t="shared" si="18"/>
        <v>0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-0.26255651457352092</v>
      </c>
      <c r="J26" s="4">
        <f t="shared" si="19"/>
        <v>-0.34118350620260918</v>
      </c>
      <c r="K26" s="4">
        <f t="shared" si="19"/>
        <v>-0.30254888310507644</v>
      </c>
      <c r="L26" s="4">
        <f t="shared" si="19"/>
        <v>-0.26181367001957501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-0.17592559649652384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>
        <f t="shared" si="19"/>
        <v>0</v>
      </c>
      <c r="Y26" s="4">
        <f t="shared" si="19"/>
        <v>0</v>
      </c>
      <c r="Z26" s="4">
        <f t="shared" si="19"/>
        <v>0</v>
      </c>
    </row>
    <row r="27" spans="1:26" ht="15.5" x14ac:dyDescent="0.35">
      <c r="C27" t="s">
        <v>59</v>
      </c>
      <c r="D27" s="3">
        <f>IFERROR(D4/D21,"")</f>
        <v>169.83639167309175</v>
      </c>
      <c r="H27" s="3">
        <f t="shared" ref="H27:Z27" si="20">IFERROR(H4/H21,"")</f>
        <v>679.34556669236702</v>
      </c>
      <c r="I27" s="3">
        <f t="shared" si="20"/>
        <v>559.22929838087896</v>
      </c>
      <c r="J27" s="3">
        <f t="shared" si="20"/>
        <v>548.8323824209715</v>
      </c>
      <c r="K27" s="3">
        <f t="shared" si="20"/>
        <v>533.13816499614495</v>
      </c>
      <c r="L27" s="3">
        <f t="shared" si="20"/>
        <v>827.53891509433959</v>
      </c>
      <c r="M27" s="3">
        <f t="shared" si="20"/>
        <v>784.81391509433968</v>
      </c>
      <c r="N27" s="3">
        <f t="shared" si="20"/>
        <v>895.96201859229745</v>
      </c>
      <c r="O27" s="3">
        <f t="shared" si="20"/>
        <v>1149.3553784860558</v>
      </c>
      <c r="P27" s="3">
        <f t="shared" si="20"/>
        <v>1419.9685258964143</v>
      </c>
      <c r="Q27" s="3">
        <f t="shared" si="20"/>
        <v>2335.089219330855</v>
      </c>
      <c r="R27" s="3">
        <f t="shared" si="20"/>
        <v>2514.3723048327138</v>
      </c>
      <c r="S27" s="3">
        <f t="shared" si="20"/>
        <v>2589.007249070632</v>
      </c>
      <c r="T27" s="3">
        <f t="shared" si="20"/>
        <v>2526.0975836431226</v>
      </c>
      <c r="U27" s="3">
        <f t="shared" si="20"/>
        <v>2214.2682156133828</v>
      </c>
      <c r="V27" s="3">
        <f t="shared" si="20"/>
        <v>1947.6996415770609</v>
      </c>
      <c r="W27" s="3">
        <f t="shared" si="20"/>
        <v>1596.5252688172043</v>
      </c>
      <c r="X27" s="3">
        <f t="shared" si="20"/>
        <v>1531.3222222222223</v>
      </c>
      <c r="Y27" s="3">
        <f t="shared" si="20"/>
        <v>2178.0629237288135</v>
      </c>
      <c r="Z27" s="3">
        <f t="shared" si="20"/>
        <v>1916.6917197452228</v>
      </c>
    </row>
    <row r="28" spans="1:26" ht="15.5" x14ac:dyDescent="0.35">
      <c r="C28" t="s">
        <v>60</v>
      </c>
      <c r="D28" s="4">
        <f>IFERROR(_xlfn.RRI(5,I27,D27),"")</f>
        <v>-0.21206903611264327</v>
      </c>
      <c r="H28" s="4">
        <f t="shared" ref="H28:Z28" si="21">IFERROR(_xlfn.RRI(5,M27,H27),"")</f>
        <v>-2.8450773854731826E-2</v>
      </c>
      <c r="I28" s="4">
        <f t="shared" si="21"/>
        <v>-8.9960876771024378E-2</v>
      </c>
      <c r="J28" s="4">
        <f t="shared" si="21"/>
        <v>-0.13742457846500333</v>
      </c>
      <c r="K28" s="4">
        <f t="shared" si="21"/>
        <v>-0.1779235428661442</v>
      </c>
      <c r="L28" s="4">
        <f t="shared" si="21"/>
        <v>-0.18736225683479135</v>
      </c>
      <c r="M28" s="4">
        <f t="shared" si="21"/>
        <v>-0.20774056106115657</v>
      </c>
      <c r="N28" s="4">
        <f t="shared" si="21"/>
        <v>-0.19121839209792513</v>
      </c>
      <c r="O28" s="4">
        <f t="shared" si="21"/>
        <v>-0.14571881420921373</v>
      </c>
      <c r="P28" s="4">
        <f t="shared" si="21"/>
        <v>-8.5024008767765169E-2</v>
      </c>
      <c r="Q28" s="4">
        <f t="shared" si="21"/>
        <v>3.6946377802722585E-2</v>
      </c>
      <c r="R28" s="4">
        <f t="shared" si="21"/>
        <v>9.5092381336701504E-2</v>
      </c>
      <c r="S28" s="4">
        <f t="shared" si="21"/>
        <v>0.11074236402310778</v>
      </c>
      <c r="T28" s="4">
        <f t="shared" si="21"/>
        <v>3.0091824260163103E-2</v>
      </c>
      <c r="U28" s="4">
        <f t="shared" si="21"/>
        <v>2.9284877065969495E-2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-1.0119250425894379</v>
      </c>
      <c r="I29" s="4">
        <f t="shared" si="22"/>
        <v>0.28869374313940732</v>
      </c>
      <c r="J29" s="4">
        <f t="shared" si="22"/>
        <v>-0.53732859319451509</v>
      </c>
      <c r="K29" s="4">
        <f t="shared" si="22"/>
        <v>-0.61148382004735591</v>
      </c>
      <c r="L29" s="4">
        <f t="shared" si="22"/>
        <v>0.27272727272727271</v>
      </c>
      <c r="M29" s="4">
        <f t="shared" si="22"/>
        <v>-0.2602637934237414</v>
      </c>
      <c r="N29" s="4">
        <f t="shared" si="22"/>
        <v>-0.26662125340599463</v>
      </c>
      <c r="O29" s="4">
        <f t="shared" si="22"/>
        <v>-0.38479590981476819</v>
      </c>
      <c r="P29" s="4">
        <f t="shared" si="22"/>
        <v>-0.48397560659141042</v>
      </c>
      <c r="Q29" s="4">
        <f t="shared" si="22"/>
        <v>-33.291899441340782</v>
      </c>
      <c r="R29" s="4">
        <f t="shared" si="22"/>
        <v>-0.78959741404642958</v>
      </c>
      <c r="S29" s="4">
        <f t="shared" si="22"/>
        <v>-0.6696757911085226</v>
      </c>
      <c r="T29" s="4">
        <f t="shared" si="22"/>
        <v>0.24525565091260718</v>
      </c>
      <c r="U29" s="4">
        <f t="shared" si="22"/>
        <v>1.0917825537294565</v>
      </c>
      <c r="V29" s="4">
        <f t="shared" si="22"/>
        <v>1.099256900212314</v>
      </c>
      <c r="W29" s="4" t="str">
        <f t="shared" si="22"/>
        <v/>
      </c>
      <c r="X29" s="4" t="str">
        <f t="shared" si="22"/>
        <v/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0.21478894017044056</v>
      </c>
      <c r="I30" s="4">
        <f t="shared" si="23"/>
        <v>1.8943699921723463E-2</v>
      </c>
      <c r="J30" s="4">
        <f t="shared" si="23"/>
        <v>2.9437430023303679E-2</v>
      </c>
      <c r="K30" s="4">
        <f t="shared" si="23"/>
        <v>-0.35575456903393227</v>
      </c>
      <c r="L30" s="4">
        <f t="shared" si="23"/>
        <v>5.4439656558413707E-2</v>
      </c>
      <c r="M30" s="4">
        <f t="shared" si="23"/>
        <v>-0.12405448131896214</v>
      </c>
      <c r="N30" s="4">
        <f t="shared" si="23"/>
        <v>-0.22046563198540994</v>
      </c>
      <c r="O30" s="4">
        <f t="shared" si="23"/>
        <v>-0.19057686313118999</v>
      </c>
      <c r="P30" s="4">
        <f t="shared" si="23"/>
        <v>-0.39189966955381617</v>
      </c>
      <c r="Q30" s="4">
        <f t="shared" si="23"/>
        <v>-7.1303316997753372E-2</v>
      </c>
      <c r="R30" s="4">
        <f t="shared" si="23"/>
        <v>-2.8827630461332132E-2</v>
      </c>
      <c r="S30" s="4">
        <f t="shared" si="23"/>
        <v>2.4903893592575131E-2</v>
      </c>
      <c r="T30" s="4">
        <f t="shared" si="23"/>
        <v>0.14082727911232681</v>
      </c>
      <c r="U30" s="4">
        <f t="shared" si="23"/>
        <v>0.13686328648727389</v>
      </c>
      <c r="V30" s="4">
        <f t="shared" si="23"/>
        <v>0.21996167528248792</v>
      </c>
      <c r="W30" s="4">
        <f t="shared" si="23"/>
        <v>4.2579573161526184E-2</v>
      </c>
      <c r="X30" s="4">
        <f t="shared" si="23"/>
        <v>-0.29693389224925609</v>
      </c>
      <c r="Y30" s="4">
        <f t="shared" si="23"/>
        <v>0.136365802226314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-0.18</v>
      </c>
      <c r="H32" s="3">
        <f>IFERROR(INDEX(D32:G32,COUNT(D32:G32)),"")</f>
        <v>-0.18</v>
      </c>
      <c r="I32" s="3">
        <f t="shared" ref="I32:Z32" si="24">IFERROR(INDEX(I51:I500,MATCH($C$32,$C$51:$C$500,0)),"")</f>
        <v>-0.32</v>
      </c>
      <c r="J32" s="3">
        <f t="shared" si="24"/>
        <v>11.59</v>
      </c>
      <c r="K32" s="3">
        <f t="shared" si="24"/>
        <v>19.98</v>
      </c>
      <c r="L32" s="3">
        <f t="shared" si="24"/>
        <v>19.579999999999998</v>
      </c>
      <c r="M32" s="3">
        <f t="shared" si="24"/>
        <v>68.930000000000007</v>
      </c>
      <c r="N32" s="3">
        <f t="shared" si="24"/>
        <v>24.53</v>
      </c>
      <c r="O32" s="3">
        <f t="shared" si="24"/>
        <v>70.48</v>
      </c>
      <c r="P32" s="3">
        <f t="shared" si="24"/>
        <v>152.63</v>
      </c>
      <c r="Q32" s="3">
        <f t="shared" si="24"/>
        <v>218.32</v>
      </c>
      <c r="R32" s="3">
        <f t="shared" si="24"/>
        <v>451.79</v>
      </c>
      <c r="S32" s="3">
        <f t="shared" si="24"/>
        <v>516.1</v>
      </c>
      <c r="T32" s="3">
        <f t="shared" si="24"/>
        <v>529.69000000000005</v>
      </c>
      <c r="U32" s="3">
        <f t="shared" si="24"/>
        <v>612.66999999999996</v>
      </c>
      <c r="V32" s="3">
        <f t="shared" si="24"/>
        <v>689.62</v>
      </c>
      <c r="W32" s="3">
        <f t="shared" si="24"/>
        <v>1010.14</v>
      </c>
      <c r="X32" s="3">
        <f t="shared" si="24"/>
        <v>1280.6199999999999</v>
      </c>
      <c r="Y32" s="3">
        <f t="shared" si="24"/>
        <v>734.39</v>
      </c>
      <c r="Z32" s="3">
        <f t="shared" si="24"/>
        <v>668.77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-277.77999999999997</v>
      </c>
      <c r="H33" s="3">
        <f>IFERROR(INDEX(D33:G33,COUNT(D33:G33)),"")</f>
        <v>-277.77999999999997</v>
      </c>
      <c r="I33" s="3">
        <f t="shared" ref="I33:Z33" si="25">IFERROR(INDEX(I51:I500,MATCH($C$33,$C$51:$C$500,0)),"")</f>
        <v>-184.38</v>
      </c>
      <c r="J33" s="3">
        <f t="shared" si="25"/>
        <v>5.61</v>
      </c>
      <c r="K33" s="3">
        <f t="shared" si="25"/>
        <v>3.25</v>
      </c>
      <c r="L33" s="3">
        <f t="shared" si="25"/>
        <v>6.54</v>
      </c>
      <c r="M33" s="3">
        <f t="shared" si="25"/>
        <v>6.3</v>
      </c>
      <c r="N33" s="3">
        <f t="shared" si="25"/>
        <v>4.28</v>
      </c>
      <c r="O33" s="3">
        <f t="shared" si="25"/>
        <v>1.99</v>
      </c>
      <c r="P33" s="3">
        <f t="shared" si="25"/>
        <v>1</v>
      </c>
      <c r="Q33" s="3">
        <f t="shared" si="25"/>
        <v>2.0699999999999998</v>
      </c>
      <c r="R33" s="3">
        <f t="shared" si="25"/>
        <v>3.28</v>
      </c>
      <c r="S33" s="3">
        <f t="shared" si="25"/>
        <v>3.54</v>
      </c>
      <c r="T33" s="3">
        <f t="shared" si="25"/>
        <v>5.76</v>
      </c>
      <c r="U33" s="3">
        <f t="shared" si="25"/>
        <v>3.17</v>
      </c>
      <c r="V33" s="3">
        <f t="shared" si="25"/>
        <v>1.67</v>
      </c>
      <c r="W33" s="3">
        <f t="shared" si="25"/>
        <v>0.91</v>
      </c>
      <c r="X33" s="3">
        <f t="shared" si="25"/>
        <v>1.1599999999999999</v>
      </c>
      <c r="Y33" s="3">
        <f t="shared" si="25"/>
        <v>1.2</v>
      </c>
      <c r="Z33" s="3">
        <f t="shared" si="25"/>
        <v>0.94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357.14</v>
      </c>
      <c r="H34" s="3">
        <f>IFERROR(INDEX(D34:G34,COUNT(D34:G34)),"")</f>
        <v>357.14</v>
      </c>
      <c r="I34" s="3">
        <f t="shared" ref="I34:Z34" si="26">IFERROR(INDEX(I51:I500,MATCH($C$34,$C$51:$C$500,0)),"")</f>
        <v>-5.03</v>
      </c>
      <c r="J34" s="3">
        <f t="shared" si="26"/>
        <v>-7.14</v>
      </c>
      <c r="K34" s="3">
        <f t="shared" si="26"/>
        <v>-3.3</v>
      </c>
      <c r="L34" s="3">
        <f t="shared" si="26"/>
        <v>-2.5299999999999998</v>
      </c>
      <c r="M34" s="3">
        <f t="shared" si="26"/>
        <v>-10.9</v>
      </c>
      <c r="N34" s="3">
        <f t="shared" si="26"/>
        <v>-1.95</v>
      </c>
      <c r="O34" s="3">
        <f t="shared" si="26"/>
        <v>-1.91</v>
      </c>
      <c r="P34" s="3">
        <f t="shared" si="26"/>
        <v>-1.27</v>
      </c>
      <c r="Q34" s="3">
        <f t="shared" si="26"/>
        <v>-1.95</v>
      </c>
      <c r="R34" s="3">
        <f t="shared" si="26"/>
        <v>206.7</v>
      </c>
      <c r="S34" s="3">
        <f t="shared" si="26"/>
        <v>53.63</v>
      </c>
      <c r="T34" s="3">
        <f t="shared" si="26"/>
        <v>29.61</v>
      </c>
      <c r="U34" s="3">
        <f t="shared" si="26"/>
        <v>23.45</v>
      </c>
      <c r="V34" s="3">
        <f t="shared" si="26"/>
        <v>29.08</v>
      </c>
      <c r="W34" s="3">
        <f t="shared" si="26"/>
        <v>48.83</v>
      </c>
      <c r="X34" s="3">
        <f t="shared" si="26"/>
        <v>0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0.28999999999999998</v>
      </c>
      <c r="H35" s="3">
        <f>IFERROR(INDEX(D35:G35,COUNT(D35:G35)),"")</f>
        <v>0.28999999999999998</v>
      </c>
      <c r="I35" s="3">
        <f t="shared" ref="I35:Z35" si="27">IFERROR(INDEX(I51:I500,MATCH($C$35,$C$51:$C$500,0)),"")</f>
        <v>0.11</v>
      </c>
      <c r="J35" s="3">
        <f t="shared" si="27"/>
        <v>0.12</v>
      </c>
      <c r="K35" s="3">
        <f t="shared" si="27"/>
        <v>0.12</v>
      </c>
      <c r="L35" s="3">
        <f t="shared" si="27"/>
        <v>0.15</v>
      </c>
      <c r="M35" s="3">
        <f t="shared" si="27"/>
        <v>0.55000000000000004</v>
      </c>
      <c r="N35" s="3">
        <f t="shared" si="27"/>
        <v>0.12</v>
      </c>
      <c r="O35" s="3">
        <f t="shared" si="27"/>
        <v>0.12</v>
      </c>
      <c r="P35" s="3">
        <f t="shared" si="27"/>
        <v>0.11</v>
      </c>
      <c r="Q35" s="3">
        <f t="shared" si="27"/>
        <v>0.19</v>
      </c>
      <c r="R35" s="3">
        <f t="shared" si="27"/>
        <v>0.59</v>
      </c>
      <c r="S35" s="3">
        <f t="shared" si="27"/>
        <v>0.7</v>
      </c>
      <c r="T35" s="3">
        <f t="shared" si="27"/>
        <v>1.21</v>
      </c>
      <c r="U35" s="3">
        <f t="shared" si="27"/>
        <v>0.88</v>
      </c>
      <c r="V35" s="3">
        <f t="shared" si="27"/>
        <v>0.59</v>
      </c>
      <c r="W35" s="3">
        <f t="shared" si="27"/>
        <v>0.57999999999999996</v>
      </c>
      <c r="X35" s="3">
        <f t="shared" si="27"/>
        <v>0.97</v>
      </c>
      <c r="Y35" s="3">
        <f t="shared" si="27"/>
        <v>0.4</v>
      </c>
      <c r="Z35" s="3">
        <f t="shared" si="27"/>
        <v>0.33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2202778000000</v>
      </c>
      <c r="E51" s="5">
        <v>1779293000000</v>
      </c>
      <c r="F51" s="5">
        <v>1700536000000</v>
      </c>
      <c r="G51" s="5">
        <v>1665112000000</v>
      </c>
      <c r="I51" s="5">
        <v>7253204000000</v>
      </c>
      <c r="J51" s="5">
        <v>7118356000000</v>
      </c>
      <c r="K51" s="5">
        <v>6914802000000</v>
      </c>
      <c r="L51" s="5">
        <v>7017530000000</v>
      </c>
      <c r="M51" s="5">
        <v>6655222000000</v>
      </c>
      <c r="N51" s="5">
        <v>6746594000000</v>
      </c>
      <c r="O51" s="5">
        <v>8654646000000</v>
      </c>
      <c r="P51" s="5">
        <v>10692363000000</v>
      </c>
      <c r="Q51" s="5">
        <v>12562780000000</v>
      </c>
      <c r="R51" s="5">
        <v>13527323000000</v>
      </c>
      <c r="S51" s="5">
        <v>13928859000000</v>
      </c>
      <c r="T51" s="5">
        <v>13590405000000</v>
      </c>
      <c r="U51" s="5">
        <v>11912763000000</v>
      </c>
      <c r="V51" s="5">
        <v>10868164000000</v>
      </c>
      <c r="W51" s="5">
        <v>8908611000000</v>
      </c>
      <c r="X51" s="5">
        <v>8544778000000</v>
      </c>
      <c r="Y51" s="5">
        <v>10280457000000</v>
      </c>
      <c r="Z51" s="5">
        <v>9027618000000</v>
      </c>
    </row>
    <row r="52" spans="2:26" ht="15.5" x14ac:dyDescent="0.35">
      <c r="C52" t="s">
        <v>98</v>
      </c>
      <c r="D52" s="5">
        <v>-175000000</v>
      </c>
      <c r="E52" s="5">
        <v>-41000000</v>
      </c>
      <c r="F52" s="5">
        <v>55000000</v>
      </c>
      <c r="G52" s="5">
        <v>11000000</v>
      </c>
      <c r="I52" s="5">
        <v>19000000</v>
      </c>
      <c r="J52" s="5">
        <v>-5000000</v>
      </c>
      <c r="L52" s="5">
        <v>1000000</v>
      </c>
      <c r="N52" s="5">
        <v>3000000</v>
      </c>
      <c r="O52" s="5">
        <v>2000000</v>
      </c>
      <c r="P52" s="5">
        <v>2000000</v>
      </c>
      <c r="V52" s="5">
        <v>18931000000</v>
      </c>
      <c r="W52" s="5">
        <v>15262000000</v>
      </c>
    </row>
    <row r="53" spans="2:26" ht="15.5" x14ac:dyDescent="0.35">
      <c r="C53" t="s">
        <v>85</v>
      </c>
      <c r="D53" s="5">
        <v>-1848456000000</v>
      </c>
      <c r="E53" s="5">
        <v>-1442147000000</v>
      </c>
      <c r="F53" s="5">
        <v>-1388374000000</v>
      </c>
      <c r="G53" s="5">
        <v>-1371281000000</v>
      </c>
      <c r="I53" s="5">
        <v>-5985963000000</v>
      </c>
      <c r="J53" s="5">
        <v>-5885972000000</v>
      </c>
      <c r="K53" s="5">
        <v>-5706132000000</v>
      </c>
      <c r="L53" s="5">
        <v>-5735720000000</v>
      </c>
      <c r="M53" s="5">
        <v>-5458528000000</v>
      </c>
      <c r="N53" s="5">
        <v>-5439936000000</v>
      </c>
      <c r="O53" s="5">
        <v>-7074249000000</v>
      </c>
      <c r="P53" s="5">
        <v>-9210950000000</v>
      </c>
      <c r="Q53" s="5">
        <v>-11559515000000</v>
      </c>
      <c r="R53" s="5">
        <v>-11233284000000</v>
      </c>
      <c r="S53" s="5">
        <v>-11572378000000</v>
      </c>
      <c r="T53" s="5">
        <v>-11235948000000</v>
      </c>
      <c r="U53" s="5">
        <v>-10023943000000</v>
      </c>
      <c r="V53" s="5">
        <v>-8970603000000</v>
      </c>
      <c r="W53" s="5">
        <v>-7351010000000</v>
      </c>
      <c r="X53" s="5">
        <v>-6677889000000</v>
      </c>
      <c r="Y53" s="5">
        <v>-6724380000000</v>
      </c>
      <c r="Z53" s="5">
        <v>-5903463000000</v>
      </c>
    </row>
    <row r="54" spans="2:26" ht="15.5" x14ac:dyDescent="0.35">
      <c r="C54" t="s">
        <v>86</v>
      </c>
      <c r="D54" s="5">
        <v>354322000000</v>
      </c>
      <c r="E54" s="5">
        <v>337146000000</v>
      </c>
      <c r="F54" s="5">
        <v>312162000000</v>
      </c>
      <c r="G54" s="5">
        <v>293831000000</v>
      </c>
      <c r="I54" s="5">
        <v>1267241000000</v>
      </c>
      <c r="J54" s="5">
        <v>1232384000000</v>
      </c>
      <c r="K54" s="5">
        <v>1208670000000</v>
      </c>
      <c r="L54" s="5">
        <v>1281810000000</v>
      </c>
      <c r="M54" s="5">
        <v>1196694000000</v>
      </c>
      <c r="N54" s="5">
        <v>1306658000000</v>
      </c>
      <c r="O54" s="5">
        <v>1580397000000</v>
      </c>
      <c r="P54" s="5">
        <v>1481413000000</v>
      </c>
      <c r="Q54" s="5">
        <v>1003265000000</v>
      </c>
      <c r="R54" s="5">
        <v>2294039000000</v>
      </c>
      <c r="S54" s="5">
        <v>2356481000000</v>
      </c>
      <c r="T54" s="5">
        <v>2354457000000</v>
      </c>
      <c r="U54" s="5">
        <v>1888820000000</v>
      </c>
      <c r="V54" s="5">
        <v>1897561000000</v>
      </c>
      <c r="W54" s="5">
        <v>1557601000000</v>
      </c>
      <c r="X54" s="5">
        <v>1866889000000</v>
      </c>
      <c r="Y54" s="5">
        <v>3556077000000</v>
      </c>
      <c r="Z54" s="5">
        <v>3124155000000</v>
      </c>
    </row>
    <row r="55" spans="2:26" ht="15.5" x14ac:dyDescent="0.35">
      <c r="C55" t="s">
        <v>87</v>
      </c>
      <c r="D55" s="5">
        <v>-343084000000</v>
      </c>
      <c r="E55" s="5">
        <v>-334583000000</v>
      </c>
      <c r="F55" s="5">
        <v>-340133000000</v>
      </c>
      <c r="G55" s="5">
        <v>-302229000000</v>
      </c>
      <c r="I55" s="5">
        <v>-1314365000000</v>
      </c>
      <c r="J55" s="5">
        <v>-1273236000000</v>
      </c>
      <c r="K55" s="5">
        <v>-1394451000000</v>
      </c>
      <c r="L55" s="5">
        <v>-1562196000000</v>
      </c>
      <c r="M55" s="5">
        <v>-1330307000000</v>
      </c>
      <c r="N55" s="5">
        <v>-1524963000000</v>
      </c>
      <c r="O55" s="5">
        <v>-1880705000000</v>
      </c>
      <c r="P55" s="5">
        <v>-2522194000000</v>
      </c>
      <c r="Q55" s="5">
        <v>-2562427000000</v>
      </c>
      <c r="R55" s="5">
        <v>-2117002000000</v>
      </c>
      <c r="S55" s="5">
        <v>-2087857000000</v>
      </c>
      <c r="T55" s="5">
        <v>-1642796000000</v>
      </c>
      <c r="U55" s="5">
        <v>-1300345000000</v>
      </c>
      <c r="V55" s="5">
        <v>-1584694000000</v>
      </c>
      <c r="W55" s="5">
        <v>-1456500000000</v>
      </c>
      <c r="X55" s="5">
        <v>-1812929000000</v>
      </c>
      <c r="Y55" s="5">
        <v>-3051804000000</v>
      </c>
      <c r="Z55" s="5">
        <v>-2632856000000</v>
      </c>
    </row>
    <row r="56" spans="2:26" ht="15.5" x14ac:dyDescent="0.35">
      <c r="C56" t="s">
        <v>89</v>
      </c>
      <c r="D56" s="5">
        <v>-60643000000</v>
      </c>
      <c r="E56" s="5">
        <v>-67406000000</v>
      </c>
      <c r="F56" s="5">
        <v>-73561000000</v>
      </c>
      <c r="G56" s="5">
        <v>-52707000000</v>
      </c>
      <c r="I56" s="5">
        <v>-239567000000</v>
      </c>
      <c r="J56" s="5">
        <v>-220428000000</v>
      </c>
      <c r="K56" s="5">
        <v>-252470000000</v>
      </c>
      <c r="L56" s="5">
        <v>-317220000000</v>
      </c>
      <c r="M56" s="5">
        <v>-207382000000</v>
      </c>
      <c r="N56" s="5">
        <v>-279376000000</v>
      </c>
      <c r="O56" s="5">
        <v>-359499000000</v>
      </c>
      <c r="P56" s="5">
        <v>-419089000000</v>
      </c>
      <c r="Q56" s="5">
        <v>-489597000000</v>
      </c>
      <c r="R56" s="5">
        <v>-158306000000</v>
      </c>
      <c r="S56" s="5">
        <v>-249471000000</v>
      </c>
      <c r="T56" s="5">
        <v>-71839000000</v>
      </c>
      <c r="U56" s="5">
        <v>-241106000000</v>
      </c>
      <c r="V56" s="5">
        <v>-354127000000</v>
      </c>
      <c r="W56" s="5">
        <v>-285102000000</v>
      </c>
      <c r="X56" s="5">
        <v>-561061000000</v>
      </c>
      <c r="Y56" s="5">
        <v>-1109296000000</v>
      </c>
      <c r="Z56" s="5">
        <v>-937709000000</v>
      </c>
    </row>
    <row r="57" spans="2:26" ht="15.5" x14ac:dyDescent="0.35">
      <c r="C57" t="s">
        <v>88</v>
      </c>
      <c r="D57" s="5">
        <v>-290900000000</v>
      </c>
      <c r="E57" s="5">
        <v>-272710000000</v>
      </c>
      <c r="F57" s="5">
        <v>-261213000000</v>
      </c>
      <c r="G57" s="5">
        <v>-249853000000</v>
      </c>
      <c r="I57" s="5">
        <v>-1074972000000</v>
      </c>
      <c r="J57" s="5">
        <v>-1080233000000</v>
      </c>
      <c r="K57" s="5">
        <v>-1173389000000</v>
      </c>
      <c r="L57" s="5">
        <v>-1206477000000</v>
      </c>
      <c r="M57" s="5">
        <v>-1118357000000</v>
      </c>
      <c r="N57" s="5">
        <v>-1239746000000</v>
      </c>
      <c r="O57" s="5">
        <v>-1432633000000</v>
      </c>
      <c r="P57" s="5">
        <v>-1672033000000</v>
      </c>
      <c r="Q57" s="5">
        <v>-2062057000000</v>
      </c>
      <c r="R57" s="5">
        <v>-1965333000000</v>
      </c>
      <c r="S57" s="5">
        <v>-1824589000000</v>
      </c>
      <c r="T57" s="5">
        <v>-1635673000000</v>
      </c>
      <c r="U57" s="5">
        <v>-1259055000000</v>
      </c>
      <c r="V57" s="5">
        <v>-1453220000000</v>
      </c>
      <c r="W57" s="5">
        <v>-1197463000000</v>
      </c>
      <c r="X57" s="5">
        <v>-1251868000000</v>
      </c>
      <c r="Y57" s="5">
        <v>-1942508000000</v>
      </c>
      <c r="Z57" s="5">
        <v>-1695147000000</v>
      </c>
    </row>
    <row r="58" spans="2:26" ht="15.5" x14ac:dyDescent="0.35">
      <c r="C58" t="s">
        <v>91</v>
      </c>
      <c r="D58" s="5">
        <v>11238000000</v>
      </c>
      <c r="E58" s="5">
        <v>2563000000</v>
      </c>
      <c r="F58" s="5">
        <v>-27971000000</v>
      </c>
      <c r="G58" s="5">
        <v>-8398000000</v>
      </c>
      <c r="I58" s="5">
        <v>-47124000000</v>
      </c>
      <c r="J58" s="5">
        <v>-40852000000</v>
      </c>
      <c r="K58" s="5">
        <v>-185781000000</v>
      </c>
      <c r="L58" s="5">
        <v>-280386000000</v>
      </c>
      <c r="M58" s="5">
        <v>-133613000000</v>
      </c>
      <c r="N58" s="5">
        <v>-218305000000</v>
      </c>
      <c r="O58" s="5">
        <v>-300308000000</v>
      </c>
      <c r="P58" s="5">
        <v>-1040781000000</v>
      </c>
      <c r="Q58" s="5">
        <v>-1559162000000</v>
      </c>
      <c r="R58" s="5">
        <v>177037000000</v>
      </c>
      <c r="S58" s="5">
        <v>268624000000</v>
      </c>
      <c r="T58" s="5">
        <v>711661000000</v>
      </c>
      <c r="U58" s="5">
        <v>588475000000</v>
      </c>
      <c r="V58" s="5">
        <v>312867000000</v>
      </c>
      <c r="W58" s="5">
        <v>101101000000</v>
      </c>
      <c r="X58" s="5">
        <v>53960000000</v>
      </c>
      <c r="Y58" s="5">
        <v>504273000000</v>
      </c>
      <c r="Z58" s="5">
        <v>491299000000</v>
      </c>
    </row>
    <row r="59" spans="2:26" ht="15.5" x14ac:dyDescent="0.35">
      <c r="C59" t="s">
        <v>92</v>
      </c>
      <c r="D59" s="5">
        <v>-6132000000</v>
      </c>
      <c r="E59" s="5">
        <v>-9812000000</v>
      </c>
      <c r="F59" s="5">
        <v>-3217000000</v>
      </c>
      <c r="G59" s="5">
        <v>-23595000000</v>
      </c>
      <c r="I59" s="5">
        <v>-45678000000</v>
      </c>
      <c r="J59" s="5">
        <v>-55027000000</v>
      </c>
      <c r="K59" s="5">
        <v>-80558000000</v>
      </c>
      <c r="L59" s="5">
        <v>-116646000000</v>
      </c>
      <c r="M59" s="5">
        <v>-181302000000</v>
      </c>
      <c r="N59" s="5">
        <v>-189382000000</v>
      </c>
      <c r="O59" s="5">
        <v>-14293000000</v>
      </c>
      <c r="P59" s="5">
        <v>-29885000000</v>
      </c>
      <c r="Q59" s="5">
        <v>-110452000000</v>
      </c>
      <c r="R59" s="5">
        <v>-75925000000</v>
      </c>
      <c r="S59" s="5">
        <v>-35578000000</v>
      </c>
      <c r="T59" s="5">
        <v>19177000000</v>
      </c>
      <c r="U59" s="5">
        <v>-3454000000</v>
      </c>
      <c r="V59" s="5">
        <v>-44418000000</v>
      </c>
      <c r="W59" s="5">
        <v>63271000000</v>
      </c>
      <c r="X59" s="5">
        <v>2678000000</v>
      </c>
      <c r="Y59" s="5">
        <v>-130339000000</v>
      </c>
      <c r="Z59" s="5">
        <v>-561869000000</v>
      </c>
    </row>
    <row r="60" spans="2:26" ht="15.5" x14ac:dyDescent="0.35">
      <c r="C60" t="s">
        <v>94</v>
      </c>
      <c r="D60" s="5">
        <v>1754000000</v>
      </c>
      <c r="E60" s="5">
        <v>960000000</v>
      </c>
      <c r="F60" s="5">
        <v>1413000000</v>
      </c>
      <c r="G60" s="5">
        <v>1540000000</v>
      </c>
      <c r="I60" s="5">
        <v>5602000000</v>
      </c>
      <c r="J60" s="5">
        <v>6785000000</v>
      </c>
      <c r="K60" s="5">
        <v>4621000000</v>
      </c>
      <c r="L60" s="5">
        <v>4920000000</v>
      </c>
      <c r="M60" s="5">
        <v>5255000000</v>
      </c>
      <c r="N60" s="5">
        <v>6338000000</v>
      </c>
      <c r="O60" s="5">
        <v>10747000000</v>
      </c>
      <c r="P60" s="5">
        <v>14177000000</v>
      </c>
      <c r="Q60" s="5">
        <v>7545000000</v>
      </c>
      <c r="R60" s="5">
        <v>6931000000</v>
      </c>
      <c r="S60" s="5">
        <v>11017000000</v>
      </c>
      <c r="T60" s="5">
        <v>34203000000</v>
      </c>
      <c r="U60" s="5">
        <v>79096000000</v>
      </c>
      <c r="V60" s="5">
        <v>176544000000</v>
      </c>
      <c r="W60" s="5">
        <v>60144000000</v>
      </c>
      <c r="X60" s="5">
        <v>16026000000</v>
      </c>
    </row>
    <row r="61" spans="2:26" ht="15.5" x14ac:dyDescent="0.35">
      <c r="C61" t="s">
        <v>26</v>
      </c>
      <c r="D61" s="5">
        <v>-30876000000</v>
      </c>
      <c r="E61" s="5">
        <v>-29660000000</v>
      </c>
      <c r="F61" s="5">
        <v>-29917000000</v>
      </c>
      <c r="G61" s="5">
        <v>-30649000000</v>
      </c>
      <c r="I61" s="5">
        <v>-124487000000</v>
      </c>
      <c r="J61" s="5">
        <v>-136585000000</v>
      </c>
      <c r="K61" s="5">
        <v>-160122000000</v>
      </c>
      <c r="L61" s="5">
        <v>-191010000000</v>
      </c>
      <c r="M61" s="5">
        <v>-251881000000</v>
      </c>
      <c r="N61" s="5">
        <v>-273757000000</v>
      </c>
      <c r="O61" s="5">
        <v>-129243000000</v>
      </c>
      <c r="P61" s="5">
        <v>-155455000000</v>
      </c>
      <c r="Q61" s="5">
        <v>-117997000000</v>
      </c>
      <c r="R61" s="5">
        <v>-82856000000</v>
      </c>
      <c r="S61" s="5">
        <v>-46595000000</v>
      </c>
      <c r="T61" s="5">
        <v>-15026000000</v>
      </c>
      <c r="U61" s="5">
        <v>-82550000000</v>
      </c>
      <c r="V61" s="5">
        <v>-222383000000</v>
      </c>
      <c r="Y61" s="5">
        <v>-263868000000</v>
      </c>
      <c r="Z61" s="5">
        <v>-175095000000</v>
      </c>
    </row>
    <row r="62" spans="2:26" ht="15.5" x14ac:dyDescent="0.35">
      <c r="C62" t="s">
        <v>97</v>
      </c>
      <c r="V62" s="5">
        <v>1421000000</v>
      </c>
      <c r="W62" s="5">
        <v>3127000000</v>
      </c>
      <c r="X62" s="5">
        <v>-1833000000</v>
      </c>
      <c r="Y62" s="5">
        <v>1295000000</v>
      </c>
      <c r="Z62" s="5">
        <v>-22188000000</v>
      </c>
    </row>
    <row r="63" spans="2:26" ht="15.5" x14ac:dyDescent="0.35">
      <c r="C63" t="s">
        <v>496</v>
      </c>
    </row>
    <row r="64" spans="2:26" ht="15.5" x14ac:dyDescent="0.35">
      <c r="C64" t="s">
        <v>95</v>
      </c>
    </row>
    <row r="65" spans="3:26" ht="15.5" x14ac:dyDescent="0.35">
      <c r="C65" t="s">
        <v>99</v>
      </c>
      <c r="D65" s="5">
        <v>-6132000000</v>
      </c>
      <c r="E65" s="5">
        <v>-9812000000</v>
      </c>
      <c r="F65" s="5">
        <v>-3217000000</v>
      </c>
      <c r="G65" s="5">
        <v>-23595000000</v>
      </c>
      <c r="I65" s="5">
        <v>-45678000000</v>
      </c>
      <c r="J65" s="5">
        <v>-55027000000</v>
      </c>
      <c r="K65" s="5">
        <v>-80558000000</v>
      </c>
      <c r="L65" s="5">
        <v>-116646000000</v>
      </c>
      <c r="M65" s="5">
        <v>-181302000000</v>
      </c>
      <c r="N65" s="5">
        <v>-189382000000</v>
      </c>
      <c r="O65" s="5">
        <v>-14293000000</v>
      </c>
      <c r="P65" s="5">
        <v>-29885000000</v>
      </c>
      <c r="Q65" s="5">
        <v>-110452000000</v>
      </c>
      <c r="R65" s="5">
        <v>-75925000000</v>
      </c>
      <c r="S65" s="5">
        <v>-35578000000</v>
      </c>
      <c r="T65" s="5">
        <v>19177000000</v>
      </c>
      <c r="U65" s="5">
        <v>-3454000000</v>
      </c>
      <c r="V65" s="5">
        <v>-44418000000</v>
      </c>
      <c r="W65" s="5">
        <v>63271000000</v>
      </c>
      <c r="X65" s="5">
        <v>2678000000</v>
      </c>
      <c r="Y65" s="5">
        <v>-130339000000</v>
      </c>
      <c r="Z65" s="5">
        <v>-561869000000</v>
      </c>
    </row>
    <row r="66" spans="3:26" ht="15.5" x14ac:dyDescent="0.35">
      <c r="C66" t="s">
        <v>28</v>
      </c>
      <c r="D66" s="5">
        <v>5106000000</v>
      </c>
      <c r="E66" s="5">
        <v>-7249000000</v>
      </c>
      <c r="F66" s="5">
        <v>-31188000000</v>
      </c>
      <c r="G66" s="5">
        <v>-31993000000</v>
      </c>
      <c r="I66" s="5">
        <v>-92802000000</v>
      </c>
      <c r="J66" s="5">
        <v>-95879000000</v>
      </c>
      <c r="K66" s="5">
        <v>-266339000000</v>
      </c>
      <c r="L66" s="5">
        <v>-397032000000</v>
      </c>
      <c r="M66" s="5">
        <v>-314915000000</v>
      </c>
      <c r="N66" s="5">
        <v>-407687000000</v>
      </c>
      <c r="O66" s="5">
        <v>-314601000000</v>
      </c>
      <c r="P66" s="5">
        <v>-1070666000000</v>
      </c>
      <c r="Q66" s="5">
        <v>-1669614000000</v>
      </c>
      <c r="R66" s="5">
        <v>101112000000</v>
      </c>
      <c r="S66" s="5">
        <v>233046000000</v>
      </c>
      <c r="T66" s="5">
        <v>730838000000</v>
      </c>
      <c r="U66" s="5">
        <v>585021000000</v>
      </c>
      <c r="V66" s="5">
        <v>268449000000</v>
      </c>
      <c r="W66" s="5">
        <v>164372000000</v>
      </c>
      <c r="X66" s="5">
        <v>56638000000</v>
      </c>
      <c r="Y66" s="5">
        <v>373934000000</v>
      </c>
      <c r="Z66" s="5">
        <v>-70570000000</v>
      </c>
    </row>
    <row r="67" spans="3:26" ht="15.5" x14ac:dyDescent="0.35">
      <c r="C67" t="s">
        <v>27</v>
      </c>
      <c r="D67" s="5">
        <v>-3459000000</v>
      </c>
      <c r="E67" s="5">
        <v>-53183000000</v>
      </c>
      <c r="F67" s="5">
        <v>-1727000000</v>
      </c>
      <c r="G67" s="5">
        <v>-4543000000</v>
      </c>
      <c r="I67" s="5">
        <v>-59392000000</v>
      </c>
      <c r="J67" s="5">
        <v>-22233000000</v>
      </c>
      <c r="K67" s="5">
        <v>10989000000</v>
      </c>
      <c r="L67" s="5">
        <v>-32602000000</v>
      </c>
      <c r="M67" s="5">
        <v>-22633000000</v>
      </c>
      <c r="N67" s="5">
        <v>2380000000</v>
      </c>
      <c r="O67" s="5">
        <v>-238073000000</v>
      </c>
      <c r="P67" s="5">
        <v>172394000000</v>
      </c>
      <c r="Q67" s="5">
        <v>426200000000</v>
      </c>
      <c r="R67" s="5">
        <v>-62629000000</v>
      </c>
      <c r="S67" s="5">
        <v>-50047000000</v>
      </c>
      <c r="T67" s="5">
        <v>-176821000000</v>
      </c>
      <c r="U67" s="5">
        <v>-140116000000</v>
      </c>
      <c r="V67" s="5">
        <v>-28971000000</v>
      </c>
      <c r="W67" s="5">
        <v>-44073000000</v>
      </c>
      <c r="X67" s="5">
        <v>29395000000</v>
      </c>
      <c r="Y67" s="5">
        <v>-77412000000</v>
      </c>
      <c r="Z67" s="5">
        <v>74133000000</v>
      </c>
    </row>
    <row r="68" spans="3:26" ht="15.5" x14ac:dyDescent="0.35">
      <c r="C68" t="s">
        <v>324</v>
      </c>
      <c r="D68" s="5">
        <v>-2067000000</v>
      </c>
      <c r="E68" s="5">
        <v>-52253000000</v>
      </c>
      <c r="I68" s="5">
        <v>-54257000000</v>
      </c>
      <c r="J68" s="5">
        <v>-17967000000</v>
      </c>
      <c r="K68" s="5">
        <v>15044000000</v>
      </c>
      <c r="L68" s="5">
        <v>-28564000000</v>
      </c>
      <c r="M68" s="5">
        <v>-19438000000</v>
      </c>
      <c r="N68" s="5">
        <v>5537000000</v>
      </c>
      <c r="O68" s="5">
        <v>-232393000000</v>
      </c>
      <c r="P68" s="5">
        <v>178877000000</v>
      </c>
      <c r="Q68" s="5">
        <v>434607000000</v>
      </c>
      <c r="R68" s="5">
        <v>-54465000000</v>
      </c>
      <c r="S68" s="5">
        <v>-42550000000</v>
      </c>
      <c r="W68" s="5">
        <v>-14985000000</v>
      </c>
      <c r="X68" s="5">
        <v>-33546000000</v>
      </c>
      <c r="Y68" s="5">
        <v>-26557000000</v>
      </c>
      <c r="Z68" s="5">
        <v>-35571000000</v>
      </c>
    </row>
    <row r="69" spans="3:26" ht="15.5" x14ac:dyDescent="0.35">
      <c r="C69" t="s">
        <v>325</v>
      </c>
      <c r="W69" s="5">
        <v>-29088000000</v>
      </c>
      <c r="X69" s="5">
        <v>62941000000</v>
      </c>
      <c r="Y69" s="5">
        <v>-50855000000</v>
      </c>
      <c r="Z69" s="5">
        <v>109704000000</v>
      </c>
    </row>
    <row r="70" spans="3:26" ht="15.5" x14ac:dyDescent="0.35">
      <c r="C70" t="s">
        <v>90</v>
      </c>
      <c r="D70" s="5">
        <v>-1392000000</v>
      </c>
      <c r="E70" s="5">
        <v>-930000000</v>
      </c>
      <c r="I70" s="5">
        <v>-5135000000</v>
      </c>
      <c r="J70" s="5">
        <v>-4266000000</v>
      </c>
      <c r="K70" s="5">
        <v>-4055000000</v>
      </c>
      <c r="L70" s="5">
        <v>-4038000000</v>
      </c>
      <c r="M70" s="5">
        <v>-3195000000</v>
      </c>
      <c r="N70" s="5">
        <v>-3157000000</v>
      </c>
      <c r="O70" s="5">
        <v>-5680000000</v>
      </c>
      <c r="P70" s="5">
        <v>-6483000000</v>
      </c>
      <c r="Q70" s="5">
        <v>-8407000000</v>
      </c>
      <c r="R70" s="5">
        <v>-8164000000</v>
      </c>
      <c r="S70" s="5">
        <v>-7497000000</v>
      </c>
    </row>
    <row r="71" spans="3:26" ht="15.5" x14ac:dyDescent="0.35">
      <c r="C71" t="s">
        <v>326</v>
      </c>
      <c r="D71" s="5">
        <v>-3459000000</v>
      </c>
      <c r="E71" s="5">
        <v>-53183000000</v>
      </c>
      <c r="F71" s="5">
        <v>-1727000000</v>
      </c>
      <c r="G71" s="5">
        <v>-4543000000</v>
      </c>
      <c r="I71" s="5">
        <v>-59392000000</v>
      </c>
      <c r="J71" s="5">
        <v>-22233000000</v>
      </c>
      <c r="K71" s="5">
        <v>10989000000</v>
      </c>
      <c r="L71" s="5">
        <v>-32602000000</v>
      </c>
      <c r="M71" s="5">
        <v>-22633000000</v>
      </c>
      <c r="N71" s="5">
        <v>2380000000</v>
      </c>
      <c r="O71" s="5">
        <v>-238073000000</v>
      </c>
      <c r="P71" s="5">
        <v>172394000000</v>
      </c>
      <c r="Q71" s="5">
        <v>426200000000</v>
      </c>
      <c r="R71" s="5">
        <v>-62629000000</v>
      </c>
      <c r="S71" s="5">
        <v>-50047000000</v>
      </c>
      <c r="T71" s="5">
        <v>-176821000000</v>
      </c>
      <c r="U71" s="5">
        <v>-140116000000</v>
      </c>
      <c r="V71" s="5">
        <v>-28971000000</v>
      </c>
      <c r="W71" s="5">
        <v>-44073000000</v>
      </c>
      <c r="X71" s="5">
        <v>29395000000</v>
      </c>
      <c r="Y71" s="5">
        <v>-77412000000</v>
      </c>
      <c r="Z71" s="5">
        <v>74133000000</v>
      </c>
    </row>
    <row r="72" spans="3:26" ht="15.5" x14ac:dyDescent="0.35">
      <c r="C72" t="s">
        <v>100</v>
      </c>
      <c r="D72" s="5">
        <v>1647000000</v>
      </c>
      <c r="E72" s="5">
        <v>-60432000000</v>
      </c>
      <c r="F72" s="5">
        <v>-32915000000</v>
      </c>
      <c r="G72" s="5">
        <v>-36536000000</v>
      </c>
      <c r="I72" s="5">
        <v>-152194000000</v>
      </c>
      <c r="J72" s="5">
        <v>-118112000000</v>
      </c>
      <c r="K72" s="5">
        <v>-255350000000</v>
      </c>
      <c r="L72" s="5">
        <v>-429634000000</v>
      </c>
      <c r="M72" s="5">
        <v>-337548000000</v>
      </c>
      <c r="N72" s="5">
        <v>-405307000000</v>
      </c>
      <c r="O72" s="5">
        <v>-552674000000</v>
      </c>
      <c r="P72" s="5">
        <v>-898272000000</v>
      </c>
      <c r="Q72" s="5">
        <v>-1243414000000</v>
      </c>
      <c r="R72" s="5">
        <v>38483000000</v>
      </c>
      <c r="S72" s="5">
        <v>182999000000</v>
      </c>
      <c r="T72" s="5">
        <v>554017000000</v>
      </c>
      <c r="U72" s="5">
        <v>444905000000</v>
      </c>
      <c r="V72" s="5">
        <v>239478000000</v>
      </c>
      <c r="W72" s="5">
        <v>120299000000</v>
      </c>
      <c r="X72" s="5">
        <v>86033000000</v>
      </c>
      <c r="Y72" s="5">
        <v>296522000000</v>
      </c>
      <c r="Z72" s="5">
        <v>3563000000</v>
      </c>
    </row>
    <row r="73" spans="3:26" ht="15.5" x14ac:dyDescent="0.35">
      <c r="C73" t="s">
        <v>101</v>
      </c>
      <c r="X73" s="5">
        <v>-18608000000</v>
      </c>
      <c r="Y73" s="5">
        <v>2364000000</v>
      </c>
      <c r="Z73" s="5">
        <v>3230000000</v>
      </c>
    </row>
    <row r="74" spans="3:26" ht="15.5" x14ac:dyDescent="0.35">
      <c r="C74" t="s">
        <v>497</v>
      </c>
      <c r="Y74" s="5">
        <v>1149000000</v>
      </c>
      <c r="Z74" s="5">
        <v>3704000000</v>
      </c>
    </row>
    <row r="75" spans="3:26" ht="15.5" x14ac:dyDescent="0.35">
      <c r="C75" t="s">
        <v>102</v>
      </c>
      <c r="D75" s="5">
        <v>1647000000</v>
      </c>
      <c r="E75" s="5">
        <v>-60432000000</v>
      </c>
      <c r="F75" s="5">
        <v>-32915000000</v>
      </c>
      <c r="G75" s="5">
        <v>-36536000000</v>
      </c>
      <c r="I75" s="5">
        <v>-152194000000</v>
      </c>
      <c r="J75" s="5">
        <v>-118112000000</v>
      </c>
      <c r="K75" s="5">
        <v>-255350000000</v>
      </c>
      <c r="L75" s="5">
        <v>-429634000000</v>
      </c>
      <c r="M75" s="5">
        <v>-337548000000</v>
      </c>
      <c r="N75" s="5">
        <v>-405307000000</v>
      </c>
      <c r="O75" s="5">
        <v>-552674000000</v>
      </c>
      <c r="P75" s="5">
        <v>-898272000000</v>
      </c>
      <c r="Q75" s="5">
        <v>-1243414000000</v>
      </c>
      <c r="R75" s="5">
        <v>38483000000</v>
      </c>
      <c r="S75" s="5">
        <v>182999000000</v>
      </c>
      <c r="T75" s="5">
        <v>554017000000</v>
      </c>
      <c r="U75" s="5">
        <v>444905000000</v>
      </c>
      <c r="V75" s="5">
        <v>239478000000</v>
      </c>
      <c r="W75" s="5">
        <v>120299000000</v>
      </c>
      <c r="X75" s="5">
        <v>67425000000</v>
      </c>
      <c r="Y75" s="5">
        <v>300035000000</v>
      </c>
      <c r="Z75" s="5">
        <v>10497000000</v>
      </c>
    </row>
    <row r="76" spans="3:26" ht="15.5" x14ac:dyDescent="0.35">
      <c r="C76" t="s">
        <v>103</v>
      </c>
      <c r="E76" s="5">
        <v>-2201000000</v>
      </c>
      <c r="I76" s="5">
        <v>-2201000000</v>
      </c>
      <c r="J76" s="5">
        <v>9234000000</v>
      </c>
      <c r="K76" s="5">
        <v>-5545000000</v>
      </c>
      <c r="L76" s="5">
        <v>11246000000</v>
      </c>
      <c r="M76" s="5">
        <v>20841000000</v>
      </c>
      <c r="N76" s="5">
        <v>59360000000</v>
      </c>
      <c r="O76" s="5">
        <v>-65888000000</v>
      </c>
      <c r="P76" s="5">
        <v>72268000000</v>
      </c>
      <c r="Q76" s="5">
        <v>-12147000000</v>
      </c>
      <c r="R76" s="5">
        <v>16932000000</v>
      </c>
      <c r="S76" s="5">
        <v>-4665000000</v>
      </c>
      <c r="V76" s="5">
        <v>-1030000000</v>
      </c>
      <c r="W76" s="5">
        <v>2000000</v>
      </c>
      <c r="X76" s="5">
        <v>5733215000000</v>
      </c>
    </row>
    <row r="77" spans="3:26" ht="15.5" x14ac:dyDescent="0.35">
      <c r="C77" t="s">
        <v>468</v>
      </c>
      <c r="X77" s="5">
        <v>5733215000000</v>
      </c>
    </row>
    <row r="78" spans="3:26" ht="15.5" x14ac:dyDescent="0.35">
      <c r="C78" t="s">
        <v>328</v>
      </c>
      <c r="E78" s="5">
        <v>-2201000000</v>
      </c>
      <c r="I78" s="5">
        <v>-2201000000</v>
      </c>
      <c r="J78" s="5">
        <v>9234000000</v>
      </c>
      <c r="K78" s="5">
        <v>-5545000000</v>
      </c>
      <c r="L78" s="5">
        <v>11246000000</v>
      </c>
      <c r="M78" s="5">
        <v>20841000000</v>
      </c>
      <c r="N78" s="5">
        <v>59360000000</v>
      </c>
      <c r="O78" s="5">
        <v>-65888000000</v>
      </c>
      <c r="P78" s="5">
        <v>72268000000</v>
      </c>
      <c r="Q78" s="5">
        <v>-12147000000</v>
      </c>
      <c r="R78" s="5">
        <v>16932000000</v>
      </c>
      <c r="S78" s="5">
        <v>-4665000000</v>
      </c>
      <c r="V78" s="5">
        <v>-1030000000</v>
      </c>
      <c r="W78" s="5">
        <v>2000000</v>
      </c>
      <c r="X78" s="5">
        <v>5733215000000</v>
      </c>
    </row>
    <row r="79" spans="3:26" ht="15.5" x14ac:dyDescent="0.35">
      <c r="C79" t="s">
        <v>104</v>
      </c>
      <c r="D79" s="5">
        <v>1647000000</v>
      </c>
      <c r="E79" s="5">
        <v>-62633000000</v>
      </c>
      <c r="F79" s="5">
        <v>-32915000000</v>
      </c>
      <c r="G79" s="5">
        <v>-36536000000</v>
      </c>
      <c r="I79" s="5">
        <v>-154395000000</v>
      </c>
      <c r="J79" s="5">
        <v>-108878000000</v>
      </c>
      <c r="K79" s="5">
        <v>-260895000000</v>
      </c>
      <c r="L79" s="5">
        <v>-418388000000</v>
      </c>
      <c r="M79" s="5">
        <v>-316707000000</v>
      </c>
      <c r="N79" s="5">
        <v>-345947000000</v>
      </c>
      <c r="O79" s="5">
        <v>-618562000000</v>
      </c>
      <c r="P79" s="5">
        <v>-826004000000</v>
      </c>
      <c r="Q79" s="5">
        <v>-1255561000000</v>
      </c>
      <c r="R79" s="5">
        <v>55415000000</v>
      </c>
      <c r="S79" s="5">
        <v>178334000000</v>
      </c>
      <c r="T79" s="5">
        <v>554017000000</v>
      </c>
      <c r="U79" s="5">
        <v>444905000000</v>
      </c>
      <c r="V79" s="5">
        <v>238448000000</v>
      </c>
      <c r="W79" s="5">
        <v>120301000000</v>
      </c>
      <c r="X79" s="5">
        <v>5800640000000</v>
      </c>
    </row>
    <row r="80" spans="3:26" ht="15.5" x14ac:dyDescent="0.35">
      <c r="C80" t="s">
        <v>105</v>
      </c>
      <c r="D80" s="5">
        <v>1647000000</v>
      </c>
      <c r="E80" s="5">
        <v>-60432000000</v>
      </c>
      <c r="F80" s="5">
        <v>-32915000000</v>
      </c>
      <c r="G80" s="5">
        <v>-36536000000</v>
      </c>
      <c r="I80" s="5">
        <v>-152194000000</v>
      </c>
      <c r="J80" s="5">
        <v>-118112000000</v>
      </c>
      <c r="K80" s="5">
        <v>-255350000000</v>
      </c>
      <c r="L80" s="5">
        <v>-429634000000</v>
      </c>
      <c r="M80" s="5">
        <v>-337548000000</v>
      </c>
      <c r="N80" s="5">
        <v>-405307000000</v>
      </c>
      <c r="O80" s="5">
        <v>-552674000000</v>
      </c>
      <c r="P80" s="5">
        <v>-898272000000</v>
      </c>
      <c r="Q80" s="5">
        <v>-1243414000000</v>
      </c>
      <c r="R80" s="5">
        <v>38483000000</v>
      </c>
      <c r="S80" s="5">
        <v>182999000000</v>
      </c>
      <c r="T80" s="5">
        <v>554017000000</v>
      </c>
      <c r="U80" s="5">
        <v>444905000000</v>
      </c>
      <c r="V80" s="5">
        <v>239478000000</v>
      </c>
      <c r="W80" s="5">
        <v>120299000000</v>
      </c>
    </row>
    <row r="81" spans="2:26" ht="15.5" x14ac:dyDescent="0.35">
      <c r="C81" t="s">
        <v>7</v>
      </c>
      <c r="D81" s="5">
        <v>1822000000</v>
      </c>
      <c r="E81" s="5">
        <v>-62592000000</v>
      </c>
      <c r="F81" s="5">
        <v>-32970000000</v>
      </c>
      <c r="G81" s="5">
        <v>-36547000000</v>
      </c>
      <c r="I81" s="5">
        <v>-154414000000</v>
      </c>
      <c r="J81" s="5">
        <v>-108873000000</v>
      </c>
      <c r="K81" s="5">
        <v>-260895000000</v>
      </c>
      <c r="L81" s="5">
        <v>-418389000000</v>
      </c>
      <c r="M81" s="5">
        <v>-316707000000</v>
      </c>
      <c r="N81" s="5">
        <v>-345950000000</v>
      </c>
      <c r="O81" s="5">
        <v>-618564000000</v>
      </c>
      <c r="P81" s="5">
        <v>-826006000000</v>
      </c>
      <c r="Q81" s="5">
        <v>-1255561000000</v>
      </c>
      <c r="R81" s="5">
        <v>55415000000</v>
      </c>
      <c r="S81" s="5">
        <v>178334000000</v>
      </c>
      <c r="T81" s="5">
        <v>554017000000</v>
      </c>
      <c r="U81" s="5">
        <v>444905000000</v>
      </c>
      <c r="V81" s="5">
        <v>219517000000</v>
      </c>
      <c r="W81" s="5">
        <v>105039000000</v>
      </c>
    </row>
    <row r="82" spans="2:26" ht="15.5" x14ac:dyDescent="0.35">
      <c r="C82" t="s">
        <v>107</v>
      </c>
      <c r="D82" s="5">
        <v>1647000000</v>
      </c>
      <c r="E82" s="5">
        <v>-60432000000</v>
      </c>
      <c r="F82" s="5">
        <v>-32915000000</v>
      </c>
      <c r="G82" s="5">
        <v>-36536000000</v>
      </c>
      <c r="I82" s="5">
        <v>-152194000000</v>
      </c>
      <c r="J82" s="5">
        <v>-118112000000</v>
      </c>
      <c r="K82" s="5">
        <v>-255350000000</v>
      </c>
      <c r="L82" s="5">
        <v>-429634000000</v>
      </c>
      <c r="M82" s="5">
        <v>-337548000000</v>
      </c>
      <c r="N82" s="5">
        <v>-405307000000</v>
      </c>
      <c r="O82" s="5">
        <v>-552674000000</v>
      </c>
      <c r="P82" s="5">
        <v>-898272000000</v>
      </c>
      <c r="Q82" s="5">
        <v>-1243414000000</v>
      </c>
      <c r="R82" s="5">
        <v>38483000000</v>
      </c>
      <c r="S82" s="5">
        <v>182999000000</v>
      </c>
      <c r="T82" s="5">
        <v>554017000000</v>
      </c>
      <c r="U82" s="5">
        <v>444905000000</v>
      </c>
      <c r="V82" s="5">
        <v>239478000000</v>
      </c>
      <c r="W82" s="5">
        <v>120299000000</v>
      </c>
    </row>
    <row r="83" spans="2:26" ht="15.5" x14ac:dyDescent="0.35">
      <c r="C83" t="s">
        <v>108</v>
      </c>
      <c r="D83" s="5">
        <v>1647000000</v>
      </c>
      <c r="E83" s="5">
        <v>-62633000000</v>
      </c>
      <c r="F83" s="5">
        <v>-32915000000</v>
      </c>
      <c r="G83" s="5">
        <v>-36536000000</v>
      </c>
      <c r="I83" s="5">
        <v>-154395000000</v>
      </c>
      <c r="J83" s="5">
        <v>-108878000000</v>
      </c>
      <c r="K83" s="5">
        <v>-260895000000</v>
      </c>
      <c r="L83" s="5">
        <v>-418388000000</v>
      </c>
      <c r="M83" s="5">
        <v>-316707000000</v>
      </c>
      <c r="N83" s="5">
        <v>-345947000000</v>
      </c>
      <c r="O83" s="5">
        <v>-618562000000</v>
      </c>
      <c r="P83" s="5">
        <v>-826004000000</v>
      </c>
      <c r="Q83" s="5">
        <v>-1255561000000</v>
      </c>
      <c r="R83" s="5">
        <v>55415000000</v>
      </c>
      <c r="S83" s="5">
        <v>178334000000</v>
      </c>
      <c r="T83" s="5">
        <v>554017000000</v>
      </c>
      <c r="U83" s="5">
        <v>444905000000</v>
      </c>
      <c r="V83" s="5">
        <v>238448000000</v>
      </c>
      <c r="W83" s="5">
        <v>120301000000</v>
      </c>
    </row>
    <row r="84" spans="2:26" ht="15.5" x14ac:dyDescent="0.35">
      <c r="C84" t="s">
        <v>109</v>
      </c>
      <c r="D84" s="5">
        <v>1647000000</v>
      </c>
      <c r="E84" s="5">
        <v>-62633000000</v>
      </c>
      <c r="F84" s="5">
        <v>-32915000000</v>
      </c>
      <c r="G84" s="5">
        <v>-36536000000</v>
      </c>
      <c r="I84" s="5">
        <v>-154395000000</v>
      </c>
      <c r="J84" s="5">
        <v>-108878000000</v>
      </c>
      <c r="K84" s="5">
        <v>-260895000000</v>
      </c>
      <c r="L84" s="5">
        <v>-418388000000</v>
      </c>
      <c r="M84" s="5">
        <v>-316707000000</v>
      </c>
      <c r="N84" s="5">
        <v>-345947000000</v>
      </c>
      <c r="O84" s="5">
        <v>-618562000000</v>
      </c>
      <c r="P84" s="5">
        <v>-826004000000</v>
      </c>
      <c r="Q84" s="5">
        <v>-1255561000000</v>
      </c>
      <c r="R84" s="5">
        <v>55415000000</v>
      </c>
      <c r="S84" s="5">
        <v>178334000000</v>
      </c>
      <c r="T84" s="5">
        <v>554017000000</v>
      </c>
      <c r="U84" s="5">
        <v>444905000000</v>
      </c>
      <c r="V84" s="5">
        <v>238448000000</v>
      </c>
      <c r="W84" s="5">
        <v>120301000000</v>
      </c>
    </row>
    <row r="86" spans="2:26" ht="15.5" x14ac:dyDescent="0.35">
      <c r="B86" t="s">
        <v>110</v>
      </c>
      <c r="C86" t="s">
        <v>111</v>
      </c>
    </row>
    <row r="87" spans="2:26" ht="15.5" x14ac:dyDescent="0.35">
      <c r="C87" t="s">
        <v>112</v>
      </c>
    </row>
    <row r="88" spans="2:26" ht="15.5" x14ac:dyDescent="0.35">
      <c r="C88" t="s">
        <v>19</v>
      </c>
      <c r="D88" s="5">
        <v>248605000000</v>
      </c>
      <c r="E88" s="5">
        <v>248971000000</v>
      </c>
      <c r="F88" s="5">
        <v>200971000000</v>
      </c>
      <c r="G88" s="5">
        <v>240178000000</v>
      </c>
      <c r="I88" s="5">
        <v>248971000000</v>
      </c>
      <c r="J88" s="5">
        <v>255485000000</v>
      </c>
      <c r="K88" s="5">
        <v>250250000000</v>
      </c>
      <c r="L88" s="5">
        <v>320493000000</v>
      </c>
      <c r="M88" s="5">
        <v>752587000000</v>
      </c>
      <c r="N88" s="5">
        <v>299805000000</v>
      </c>
      <c r="O88" s="5">
        <v>304295000000</v>
      </c>
      <c r="P88" s="5">
        <v>349463000000</v>
      </c>
      <c r="Q88" s="5">
        <v>373008000000</v>
      </c>
      <c r="R88" s="5">
        <v>248697000000</v>
      </c>
      <c r="S88" s="5">
        <v>408945000000</v>
      </c>
      <c r="T88" s="5">
        <v>747710000000</v>
      </c>
      <c r="U88" s="5">
        <v>1302610000000</v>
      </c>
      <c r="V88" s="5">
        <v>1361736000000</v>
      </c>
      <c r="W88" s="5">
        <v>1403075000000</v>
      </c>
      <c r="X88" s="5">
        <v>2565235000000</v>
      </c>
      <c r="Y88" s="5">
        <v>2252173000000</v>
      </c>
      <c r="Z88" s="5">
        <v>1742666000000</v>
      </c>
    </row>
    <row r="89" spans="2:26" ht="15.5" x14ac:dyDescent="0.35">
      <c r="C89" t="s">
        <v>113</v>
      </c>
      <c r="W89" s="5">
        <v>391442000000</v>
      </c>
      <c r="X89" s="5">
        <v>1389545000000</v>
      </c>
      <c r="Y89" s="5">
        <v>1164368000000</v>
      </c>
      <c r="Z89" s="5">
        <v>1171826000000</v>
      </c>
    </row>
    <row r="90" spans="2:26" ht="15.5" x14ac:dyDescent="0.35">
      <c r="C90" t="s">
        <v>116</v>
      </c>
      <c r="W90" s="5">
        <v>220369000000</v>
      </c>
      <c r="X90" s="5">
        <v>164986000000</v>
      </c>
      <c r="Y90" s="5">
        <v>135967000000</v>
      </c>
      <c r="Z90" s="5">
        <v>643757000000</v>
      </c>
    </row>
    <row r="91" spans="2:26" ht="15.5" x14ac:dyDescent="0.35">
      <c r="C91" t="s">
        <v>115</v>
      </c>
      <c r="W91" s="5">
        <v>2516000000</v>
      </c>
      <c r="X91" s="5">
        <v>1509000000</v>
      </c>
      <c r="Y91" s="5">
        <v>968000000</v>
      </c>
      <c r="Z91" s="5">
        <v>2133000000</v>
      </c>
    </row>
    <row r="92" spans="2:26" ht="15.5" x14ac:dyDescent="0.35">
      <c r="C92" t="s">
        <v>498</v>
      </c>
      <c r="W92" s="5">
        <v>391442000000</v>
      </c>
      <c r="X92" s="5">
        <v>1389545000000</v>
      </c>
      <c r="Y92" s="5">
        <v>1164368000000</v>
      </c>
      <c r="Z92" s="5">
        <v>1171826000000</v>
      </c>
    </row>
    <row r="93" spans="2:26" ht="15.5" x14ac:dyDescent="0.35">
      <c r="C93" t="s">
        <v>114</v>
      </c>
      <c r="D93" s="5">
        <v>23490000000</v>
      </c>
      <c r="E93" s="5">
        <v>36335000000</v>
      </c>
      <c r="F93" s="5">
        <v>25750000000</v>
      </c>
      <c r="G93" s="5">
        <v>27028000000</v>
      </c>
      <c r="I93" s="5">
        <v>36335000000</v>
      </c>
      <c r="J93" s="5">
        <v>27198000000</v>
      </c>
      <c r="K93" s="5">
        <v>26988000000</v>
      </c>
      <c r="L93" s="5">
        <v>38283000000</v>
      </c>
      <c r="M93" s="5">
        <v>29251000000</v>
      </c>
      <c r="N93" s="5">
        <v>32147000000</v>
      </c>
      <c r="O93" s="5">
        <v>28012000000</v>
      </c>
      <c r="P93" s="5">
        <v>19046000000</v>
      </c>
      <c r="Q93" s="5">
        <v>68029000000</v>
      </c>
      <c r="R93" s="5">
        <v>46533000000</v>
      </c>
      <c r="S93" s="5">
        <v>26012000000</v>
      </c>
      <c r="T93" s="5">
        <v>31331000000</v>
      </c>
      <c r="U93" s="5">
        <v>33866000000</v>
      </c>
      <c r="V93" s="5">
        <v>43338000000</v>
      </c>
      <c r="W93" s="5">
        <v>34711000000</v>
      </c>
      <c r="X93" s="5">
        <v>20305000000</v>
      </c>
      <c r="Y93" s="5">
        <v>30993000000</v>
      </c>
      <c r="Z93" s="5">
        <v>45478000000</v>
      </c>
    </row>
    <row r="94" spans="2:26" ht="15.5" x14ac:dyDescent="0.35">
      <c r="C94" t="s">
        <v>117</v>
      </c>
      <c r="D94" s="5">
        <v>23490000000</v>
      </c>
      <c r="E94" s="5">
        <v>36335000000</v>
      </c>
      <c r="F94" s="5">
        <v>25750000000</v>
      </c>
      <c r="G94" s="5">
        <v>27028000000</v>
      </c>
      <c r="I94" s="5">
        <v>36335000000</v>
      </c>
      <c r="J94" s="5">
        <v>27198000000</v>
      </c>
      <c r="K94" s="5">
        <v>26988000000</v>
      </c>
      <c r="L94" s="5">
        <v>38283000000</v>
      </c>
      <c r="M94" s="5">
        <v>29251000000</v>
      </c>
      <c r="N94" s="5">
        <v>32147000000</v>
      </c>
      <c r="O94" s="5">
        <v>28012000000</v>
      </c>
      <c r="P94" s="5">
        <v>19046000000</v>
      </c>
      <c r="Q94" s="5">
        <v>68029000000</v>
      </c>
      <c r="R94" s="5">
        <v>46533000000</v>
      </c>
      <c r="S94" s="5">
        <v>26012000000</v>
      </c>
      <c r="T94" s="5">
        <v>31331000000</v>
      </c>
      <c r="U94" s="5">
        <v>33866000000</v>
      </c>
      <c r="V94" s="5">
        <v>43338000000</v>
      </c>
      <c r="W94" s="5">
        <v>34711000000</v>
      </c>
      <c r="X94" s="5">
        <v>20305000000</v>
      </c>
      <c r="Y94" s="5">
        <v>30993000000</v>
      </c>
      <c r="Z94" s="5">
        <v>45478000000</v>
      </c>
    </row>
    <row r="95" spans="2:26" ht="15.5" x14ac:dyDescent="0.35">
      <c r="C95" t="s">
        <v>118</v>
      </c>
      <c r="W95" s="5">
        <v>1171243000000</v>
      </c>
    </row>
    <row r="96" spans="2:26" ht="15.5" x14ac:dyDescent="0.35">
      <c r="C96" t="s">
        <v>119</v>
      </c>
      <c r="D96" s="5">
        <v>316705000000</v>
      </c>
      <c r="E96" s="5">
        <v>293499000000</v>
      </c>
      <c r="F96" s="5">
        <v>217977000000</v>
      </c>
      <c r="G96" s="5">
        <v>224258000000</v>
      </c>
      <c r="I96" s="5">
        <v>293499000000</v>
      </c>
      <c r="J96" s="5">
        <v>254700000000</v>
      </c>
      <c r="K96" s="5">
        <v>197267000000</v>
      </c>
      <c r="L96" s="5">
        <v>213292000000</v>
      </c>
      <c r="M96" s="5">
        <v>175284000000</v>
      </c>
      <c r="N96" s="5">
        <v>161063000000</v>
      </c>
      <c r="O96" s="5">
        <v>192067000000</v>
      </c>
      <c r="P96" s="5">
        <v>260337000000</v>
      </c>
      <c r="Q96" s="5">
        <v>232683000000</v>
      </c>
      <c r="R96" s="5">
        <v>883880000000</v>
      </c>
      <c r="S96" s="5">
        <v>647867000000</v>
      </c>
      <c r="T96" s="5">
        <v>351933000000</v>
      </c>
      <c r="U96" s="5">
        <v>380176000000</v>
      </c>
      <c r="W96" s="5">
        <v>222885000000</v>
      </c>
      <c r="X96" s="5">
        <v>166495000000</v>
      </c>
      <c r="Y96" s="5">
        <v>136935000000</v>
      </c>
      <c r="Z96" s="5">
        <v>645890000000</v>
      </c>
    </row>
    <row r="97" spans="3:26" ht="15.5" x14ac:dyDescent="0.35">
      <c r="C97" t="s">
        <v>120</v>
      </c>
      <c r="D97" s="5">
        <v>1074609000000</v>
      </c>
      <c r="E97" s="5">
        <v>1413636000000</v>
      </c>
      <c r="F97" s="5">
        <v>1054367000000</v>
      </c>
      <c r="G97" s="5">
        <v>1085349000000</v>
      </c>
      <c r="I97" s="5">
        <v>1413636000000</v>
      </c>
      <c r="J97" s="5">
        <v>1209523000000</v>
      </c>
      <c r="K97" s="5">
        <v>1089643000000</v>
      </c>
      <c r="L97" s="5">
        <v>927806000000</v>
      </c>
      <c r="M97" s="5">
        <v>1051099000000</v>
      </c>
      <c r="N97" s="5">
        <v>964503000000</v>
      </c>
      <c r="O97" s="5">
        <v>1191567000000</v>
      </c>
      <c r="P97" s="5">
        <v>1628799000000</v>
      </c>
      <c r="Q97" s="5">
        <v>1581846000000</v>
      </c>
      <c r="R97" s="5">
        <v>2747344000000</v>
      </c>
      <c r="S97" s="5">
        <v>2758970000000</v>
      </c>
      <c r="T97" s="5">
        <v>2655023000000</v>
      </c>
      <c r="U97" s="5">
        <v>2273548000000</v>
      </c>
      <c r="V97" s="5">
        <v>1670574000000</v>
      </c>
      <c r="W97" s="5">
        <v>1266120000000</v>
      </c>
      <c r="X97" s="5">
        <v>969713000000</v>
      </c>
      <c r="Y97" s="5">
        <v>1171805000000</v>
      </c>
      <c r="Z97" s="5">
        <v>983008000000</v>
      </c>
    </row>
    <row r="98" spans="3:26" ht="15.5" x14ac:dyDescent="0.35">
      <c r="C98" t="s">
        <v>98</v>
      </c>
      <c r="D98" s="5">
        <v>14000000</v>
      </c>
      <c r="E98" s="5">
        <v>14000000</v>
      </c>
      <c r="F98" s="5">
        <v>14000000</v>
      </c>
      <c r="G98" s="5">
        <v>14000000</v>
      </c>
      <c r="I98" s="5">
        <v>14000000</v>
      </c>
      <c r="J98" s="5">
        <v>14000000</v>
      </c>
      <c r="V98" s="5">
        <v>410975000000</v>
      </c>
      <c r="W98" s="5">
        <v>-122206000000</v>
      </c>
      <c r="X98" s="5">
        <v>-122208000000</v>
      </c>
      <c r="Y98" s="5">
        <v>-208979000000</v>
      </c>
      <c r="Z98" s="5">
        <v>-216603000000</v>
      </c>
    </row>
    <row r="99" spans="3:26" ht="15.5" x14ac:dyDescent="0.35">
      <c r="C99" t="s">
        <v>121</v>
      </c>
      <c r="D99" s="5">
        <v>1770289000000</v>
      </c>
      <c r="E99" s="5">
        <v>2084731000000</v>
      </c>
      <c r="F99" s="5">
        <v>1586546000000</v>
      </c>
      <c r="G99" s="5">
        <v>1664465000000</v>
      </c>
      <c r="I99" s="5">
        <v>2084731000000</v>
      </c>
      <c r="J99" s="5">
        <v>1831832000000</v>
      </c>
      <c r="K99" s="5">
        <v>1626520000000</v>
      </c>
      <c r="L99" s="5">
        <v>1543309000000</v>
      </c>
      <c r="M99" s="5">
        <v>2063277000000</v>
      </c>
      <c r="N99" s="5">
        <v>1535266000000</v>
      </c>
      <c r="O99" s="5">
        <v>1904047000000</v>
      </c>
      <c r="P99" s="5">
        <v>2472849000000</v>
      </c>
      <c r="Q99" s="5">
        <v>2485833000000</v>
      </c>
      <c r="R99" s="5">
        <v>4102458000000</v>
      </c>
      <c r="S99" s="5">
        <v>3971189000000</v>
      </c>
      <c r="T99" s="5">
        <v>3904064000000</v>
      </c>
      <c r="U99" s="5">
        <v>4167989000000</v>
      </c>
      <c r="V99" s="5">
        <v>5084740000000</v>
      </c>
      <c r="W99" s="5">
        <v>3618563000000</v>
      </c>
      <c r="X99" s="5">
        <v>5394910000000</v>
      </c>
      <c r="Y99" s="5">
        <v>5066239000000</v>
      </c>
      <c r="Z99" s="5">
        <v>5081510000000</v>
      </c>
    </row>
    <row r="100" spans="3:26" ht="15.5" x14ac:dyDescent="0.35">
      <c r="C100" t="s">
        <v>122</v>
      </c>
    </row>
    <row r="101" spans="3:26" ht="15.5" x14ac:dyDescent="0.35">
      <c r="C101" t="s">
        <v>123</v>
      </c>
      <c r="V101" s="5">
        <v>7884000000</v>
      </c>
      <c r="W101" s="5">
        <v>9502000000</v>
      </c>
      <c r="X101" s="5">
        <v>1113357000000</v>
      </c>
      <c r="Y101" s="5">
        <v>9447000000</v>
      </c>
      <c r="Z101" s="5">
        <v>9283000000</v>
      </c>
    </row>
    <row r="102" spans="3:26" ht="15.5" x14ac:dyDescent="0.35">
      <c r="C102" t="s">
        <v>332</v>
      </c>
      <c r="W102" s="5">
        <v>32794000000</v>
      </c>
      <c r="X102" s="5">
        <v>29667000000</v>
      </c>
      <c r="Y102" s="5">
        <v>31500000000</v>
      </c>
      <c r="Z102" s="5">
        <v>87593000000</v>
      </c>
    </row>
    <row r="103" spans="3:26" ht="15.5" x14ac:dyDescent="0.35">
      <c r="C103" t="s">
        <v>333</v>
      </c>
    </row>
    <row r="104" spans="3:26" ht="15.5" x14ac:dyDescent="0.35">
      <c r="C104" t="s">
        <v>124</v>
      </c>
      <c r="D104" s="5">
        <v>376264000000</v>
      </c>
      <c r="E104" s="5">
        <v>389024000000</v>
      </c>
      <c r="F104" s="5">
        <v>388771000000</v>
      </c>
      <c r="G104" s="5">
        <v>1099139000000</v>
      </c>
      <c r="I104" s="5">
        <v>389024000000</v>
      </c>
      <c r="J104" s="5">
        <v>418903000000</v>
      </c>
      <c r="K104" s="5">
        <v>455742000000</v>
      </c>
      <c r="L104" s="5">
        <v>521026000000</v>
      </c>
      <c r="M104" s="5">
        <v>623392000000</v>
      </c>
      <c r="N104" s="5">
        <v>789871000000</v>
      </c>
      <c r="O104" s="5">
        <v>926287000000</v>
      </c>
      <c r="P104" s="5">
        <v>1097913000000</v>
      </c>
      <c r="Q104" s="5">
        <v>1486219000000</v>
      </c>
      <c r="R104" s="5">
        <v>1575559000000</v>
      </c>
      <c r="S104" s="5">
        <v>1461743000000</v>
      </c>
      <c r="T104" s="5">
        <v>1272601000000</v>
      </c>
      <c r="U104" s="5">
        <v>1086757000000</v>
      </c>
      <c r="V104" s="5">
        <v>775125000000</v>
      </c>
      <c r="W104" s="5">
        <v>1643505000000</v>
      </c>
      <c r="X104" s="5">
        <v>1503459000000</v>
      </c>
      <c r="Y104" s="5">
        <v>2178493000000</v>
      </c>
      <c r="Z104" s="5">
        <v>1903870000000</v>
      </c>
    </row>
    <row r="105" spans="3:26" ht="15.5" x14ac:dyDescent="0.35">
      <c r="C105" t="s">
        <v>727</v>
      </c>
      <c r="D105" s="5">
        <v>376264000000</v>
      </c>
      <c r="E105" s="5">
        <v>389024000000</v>
      </c>
      <c r="F105" s="5">
        <v>388771000000</v>
      </c>
      <c r="G105" s="5">
        <v>1099139000000</v>
      </c>
      <c r="I105" s="5">
        <v>389024000000</v>
      </c>
      <c r="J105" s="5">
        <v>418903000000</v>
      </c>
      <c r="K105" s="5">
        <v>455742000000</v>
      </c>
      <c r="L105" s="5">
        <v>521026000000</v>
      </c>
      <c r="M105" s="5">
        <v>623392000000</v>
      </c>
      <c r="N105" s="5">
        <v>789871000000</v>
      </c>
      <c r="O105" s="5">
        <v>926287000000</v>
      </c>
      <c r="P105" s="5">
        <v>1097913000000</v>
      </c>
      <c r="Q105" s="5">
        <v>1486219000000</v>
      </c>
      <c r="R105" s="5">
        <v>1575559000000</v>
      </c>
      <c r="S105" s="5">
        <v>1461743000000</v>
      </c>
      <c r="T105" s="5">
        <v>1272601000000</v>
      </c>
      <c r="U105" s="5">
        <v>1086757000000</v>
      </c>
      <c r="V105" s="5">
        <v>775125000000</v>
      </c>
      <c r="W105" s="5">
        <v>1643505000000</v>
      </c>
      <c r="X105" s="5">
        <v>1503459000000</v>
      </c>
      <c r="Y105" s="5">
        <v>2178493000000</v>
      </c>
      <c r="Z105" s="5">
        <v>1903870000000</v>
      </c>
    </row>
    <row r="106" spans="3:26" ht="15.5" x14ac:dyDescent="0.35">
      <c r="C106" t="s">
        <v>499</v>
      </c>
      <c r="D106" s="5">
        <v>4894000000</v>
      </c>
      <c r="E106" s="5">
        <v>5017000000</v>
      </c>
      <c r="F106" s="5">
        <v>4991000000</v>
      </c>
      <c r="G106" s="5">
        <v>1200000000</v>
      </c>
      <c r="I106" s="5">
        <v>5017000000</v>
      </c>
      <c r="K106" s="5">
        <v>18000000</v>
      </c>
      <c r="L106" s="5">
        <v>54000000</v>
      </c>
      <c r="M106" s="5">
        <v>864000000</v>
      </c>
      <c r="N106" s="5">
        <v>2315000000</v>
      </c>
      <c r="O106" s="5">
        <v>4132000000</v>
      </c>
      <c r="P106" s="5">
        <v>5198000000</v>
      </c>
      <c r="Q106" s="5">
        <v>2407000000</v>
      </c>
      <c r="R106" s="5">
        <v>1739000000</v>
      </c>
      <c r="S106" s="5">
        <v>3984000000</v>
      </c>
      <c r="T106" s="5">
        <v>6316000000</v>
      </c>
      <c r="U106" s="5">
        <v>4762000000</v>
      </c>
      <c r="V106" s="5">
        <v>1188000000</v>
      </c>
    </row>
    <row r="107" spans="3:26" ht="15.5" x14ac:dyDescent="0.35">
      <c r="C107" t="s">
        <v>125</v>
      </c>
      <c r="D107" s="5">
        <v>29691000000</v>
      </c>
      <c r="E107" s="5">
        <v>29869000000</v>
      </c>
      <c r="F107" s="5">
        <v>30344000000</v>
      </c>
      <c r="G107" s="5">
        <v>32650000000</v>
      </c>
      <c r="I107" s="5">
        <v>29869000000</v>
      </c>
      <c r="J107" s="5">
        <v>37178000000</v>
      </c>
      <c r="K107" s="5">
        <v>39742000000</v>
      </c>
      <c r="L107" s="5">
        <v>38056000000</v>
      </c>
      <c r="M107" s="5">
        <v>37747000000</v>
      </c>
      <c r="N107" s="5">
        <v>63861000000</v>
      </c>
      <c r="O107" s="5">
        <v>86064000000</v>
      </c>
      <c r="P107" s="5">
        <v>633154000000</v>
      </c>
      <c r="Q107" s="5">
        <v>452677000000</v>
      </c>
      <c r="R107" s="5">
        <v>14022000000</v>
      </c>
      <c r="S107" s="5">
        <v>67826000000</v>
      </c>
      <c r="T107" s="5">
        <v>57272000000</v>
      </c>
      <c r="U107" s="5">
        <v>56331000000</v>
      </c>
      <c r="V107" s="5">
        <v>113255000000</v>
      </c>
      <c r="W107" s="5">
        <v>276883000000</v>
      </c>
      <c r="X107" s="5">
        <v>304730000000</v>
      </c>
      <c r="Y107" s="5">
        <v>50423000000</v>
      </c>
      <c r="Z107" s="5">
        <v>110166000000</v>
      </c>
    </row>
    <row r="108" spans="3:26" ht="15.5" x14ac:dyDescent="0.35">
      <c r="C108" t="s">
        <v>127</v>
      </c>
      <c r="D108" s="5">
        <v>1436352000000</v>
      </c>
      <c r="E108" s="5">
        <v>1508126000000</v>
      </c>
      <c r="F108" s="5">
        <v>1595134000000</v>
      </c>
      <c r="G108" s="5">
        <v>1619182000000</v>
      </c>
      <c r="I108" s="5">
        <v>1508126000000</v>
      </c>
      <c r="J108" s="5">
        <v>1728431000000</v>
      </c>
      <c r="K108" s="5">
        <v>2014938000000</v>
      </c>
      <c r="L108" s="5">
        <v>2241562000000</v>
      </c>
      <c r="M108" s="5">
        <v>2587211000000</v>
      </c>
      <c r="N108" s="5">
        <v>2975245000000</v>
      </c>
      <c r="O108" s="5">
        <v>1916762000000</v>
      </c>
      <c r="P108" s="5">
        <v>2335696000000</v>
      </c>
      <c r="Q108" s="5">
        <v>2941226000000</v>
      </c>
      <c r="R108" s="5">
        <v>2599276000000</v>
      </c>
      <c r="S108" s="5">
        <v>2323021000000</v>
      </c>
      <c r="T108" s="5">
        <v>1923230000000</v>
      </c>
      <c r="U108" s="5">
        <v>2411529000000</v>
      </c>
      <c r="V108" s="5">
        <v>3140466000000</v>
      </c>
      <c r="W108" s="5">
        <v>6689606000000</v>
      </c>
      <c r="X108" s="5">
        <v>6025690000000</v>
      </c>
      <c r="Y108" s="5">
        <v>5493905000000</v>
      </c>
      <c r="Z108" s="5">
        <v>4719219000000</v>
      </c>
    </row>
    <row r="109" spans="3:26" ht="15.5" x14ac:dyDescent="0.35">
      <c r="C109" t="s">
        <v>128</v>
      </c>
      <c r="D109" s="5">
        <v>3206641000000</v>
      </c>
      <c r="E109" s="5">
        <v>3592857000000</v>
      </c>
      <c r="F109" s="5">
        <v>3181680000000</v>
      </c>
      <c r="G109" s="5">
        <v>3283647000000</v>
      </c>
      <c r="I109" s="5">
        <v>3592857000000</v>
      </c>
      <c r="J109" s="5">
        <v>3560263000000</v>
      </c>
      <c r="K109" s="5">
        <v>3641458000000</v>
      </c>
      <c r="L109" s="5">
        <v>3784871000000</v>
      </c>
      <c r="M109" s="5">
        <v>4650488000000</v>
      </c>
      <c r="N109" s="5">
        <v>4510511000000</v>
      </c>
      <c r="O109" s="5">
        <v>3820809000000</v>
      </c>
      <c r="P109" s="5">
        <v>4808545000000</v>
      </c>
      <c r="Q109" s="5">
        <v>5427059000000</v>
      </c>
      <c r="R109" s="5">
        <v>6701734000000</v>
      </c>
      <c r="S109" s="5">
        <v>6294210000000</v>
      </c>
      <c r="T109" s="5">
        <v>5827294000000</v>
      </c>
      <c r="U109" s="5">
        <v>6579518000000</v>
      </c>
      <c r="V109" s="5">
        <v>8225206000000</v>
      </c>
      <c r="W109" s="5">
        <v>10308169000000</v>
      </c>
      <c r="X109" s="5">
        <v>11420600000000</v>
      </c>
      <c r="Y109" s="5">
        <v>10560144000000</v>
      </c>
      <c r="Z109" s="5">
        <v>9800729000000</v>
      </c>
    </row>
    <row r="110" spans="3:26" ht="15.5" x14ac:dyDescent="0.35">
      <c r="C110" t="s">
        <v>129</v>
      </c>
    </row>
    <row r="111" spans="3:26" ht="15.5" x14ac:dyDescent="0.35">
      <c r="C111" t="s">
        <v>130</v>
      </c>
    </row>
    <row r="112" spans="3:26" ht="15.5" x14ac:dyDescent="0.35">
      <c r="C112" t="s">
        <v>131</v>
      </c>
      <c r="D112" s="5">
        <v>2262610000000</v>
      </c>
      <c r="E112" s="5">
        <v>2577174000000</v>
      </c>
      <c r="F112" s="5">
        <v>2088905000000</v>
      </c>
      <c r="G112" s="5">
        <v>2138079000000</v>
      </c>
      <c r="I112" s="5">
        <v>2577174000000</v>
      </c>
      <c r="J112" s="5">
        <v>2347940000000</v>
      </c>
      <c r="K112" s="5">
        <v>2171529000000</v>
      </c>
      <c r="L112" s="5">
        <v>2298872000000</v>
      </c>
      <c r="M112" s="5">
        <v>2442484000000</v>
      </c>
      <c r="N112" s="5">
        <v>2763099000000</v>
      </c>
      <c r="O112" s="5">
        <v>2618390000000</v>
      </c>
      <c r="P112" s="5">
        <v>2887516000000</v>
      </c>
      <c r="Q112" s="5">
        <v>3876194000000</v>
      </c>
      <c r="R112" s="5">
        <v>3333880000000</v>
      </c>
      <c r="S112" s="5">
        <v>2814709000000</v>
      </c>
      <c r="T112" s="5">
        <v>2749630000000</v>
      </c>
      <c r="U112" s="5">
        <v>3037430000000</v>
      </c>
      <c r="V112" s="5">
        <v>2715926000000</v>
      </c>
      <c r="W112" s="5">
        <v>2960433000000</v>
      </c>
      <c r="X112" s="5">
        <v>3063982000000</v>
      </c>
      <c r="Y112" s="5">
        <v>3144994000000</v>
      </c>
      <c r="Z112" s="5">
        <v>4531454000000</v>
      </c>
    </row>
    <row r="113" spans="3:26" ht="15.5" x14ac:dyDescent="0.35">
      <c r="C113" t="s">
        <v>132</v>
      </c>
      <c r="D113" s="5">
        <v>550000000000</v>
      </c>
      <c r="E113" s="5">
        <v>550000000000</v>
      </c>
      <c r="F113" s="5">
        <v>355000000000</v>
      </c>
      <c r="G113" s="5">
        <v>355000000000</v>
      </c>
      <c r="I113" s="5">
        <v>550000000000</v>
      </c>
      <c r="J113" s="5">
        <v>355000000000</v>
      </c>
      <c r="K113" s="5">
        <v>410000000000</v>
      </c>
      <c r="L113" s="5">
        <v>475000000000</v>
      </c>
      <c r="M113" s="5">
        <v>550000000000</v>
      </c>
      <c r="N113" s="5">
        <v>960000000000</v>
      </c>
      <c r="O113" s="5">
        <v>650000000000</v>
      </c>
      <c r="P113" s="5">
        <v>700000000000</v>
      </c>
      <c r="Q113" s="5">
        <v>1490000000000</v>
      </c>
      <c r="R113" s="5">
        <v>140000000000</v>
      </c>
      <c r="S113" s="5">
        <v>250000000000</v>
      </c>
    </row>
    <row r="114" spans="3:26" ht="15.5" x14ac:dyDescent="0.35">
      <c r="C114" t="s">
        <v>133</v>
      </c>
      <c r="D114" s="5">
        <v>978117000000</v>
      </c>
      <c r="E114" s="5">
        <v>1303238000000</v>
      </c>
      <c r="F114" s="5">
        <v>1009036000000</v>
      </c>
      <c r="G114" s="5">
        <v>1045857000000</v>
      </c>
      <c r="I114" s="5">
        <v>1303238000000</v>
      </c>
      <c r="J114" s="5">
        <v>1152393000000</v>
      </c>
      <c r="K114" s="5">
        <v>906506000000</v>
      </c>
      <c r="L114" s="5">
        <v>888063000000</v>
      </c>
      <c r="M114" s="5">
        <v>950805000000</v>
      </c>
      <c r="N114" s="5">
        <v>836691000000</v>
      </c>
      <c r="O114" s="5">
        <v>1022948000000</v>
      </c>
      <c r="P114" s="5">
        <v>1259803000000</v>
      </c>
      <c r="Q114" s="5">
        <v>1411185000000</v>
      </c>
      <c r="R114" s="5">
        <v>2317779000000</v>
      </c>
      <c r="S114" s="5">
        <v>1763250000000</v>
      </c>
      <c r="T114" s="5">
        <v>1893341000000</v>
      </c>
      <c r="U114" s="5">
        <v>1989126000000</v>
      </c>
      <c r="V114" s="5">
        <v>1422313000000</v>
      </c>
      <c r="W114" s="5">
        <v>1290377000000</v>
      </c>
      <c r="X114" s="5">
        <v>987993000000</v>
      </c>
      <c r="Y114" s="5">
        <v>1294678000000</v>
      </c>
      <c r="Z114" s="5">
        <v>1191752000000</v>
      </c>
    </row>
    <row r="115" spans="3:26" ht="15.5" x14ac:dyDescent="0.35">
      <c r="C115" t="s">
        <v>134</v>
      </c>
      <c r="W115" s="5">
        <v>249710000000</v>
      </c>
      <c r="X115" s="5">
        <v>1108223000000</v>
      </c>
      <c r="Y115" s="5">
        <v>184852000000</v>
      </c>
      <c r="Z115" s="5">
        <v>459305000000</v>
      </c>
    </row>
    <row r="116" spans="3:26" ht="15.5" x14ac:dyDescent="0.35">
      <c r="C116" t="s">
        <v>135</v>
      </c>
      <c r="D116" s="5">
        <v>65743000000</v>
      </c>
      <c r="E116" s="5">
        <v>27198000000</v>
      </c>
      <c r="F116" s="5">
        <v>52750000000</v>
      </c>
      <c r="G116" s="5">
        <v>46551000000</v>
      </c>
      <c r="I116" s="5">
        <v>27198000000</v>
      </c>
      <c r="J116" s="5">
        <v>28844000000</v>
      </c>
      <c r="K116" s="5">
        <v>33604000000</v>
      </c>
      <c r="L116" s="5">
        <v>38622000000</v>
      </c>
      <c r="M116" s="5">
        <v>13044000000</v>
      </c>
      <c r="N116" s="5">
        <v>17494000000</v>
      </c>
      <c r="O116" s="5">
        <v>26527000000</v>
      </c>
      <c r="P116" s="5">
        <v>13566000000</v>
      </c>
      <c r="Q116" s="5">
        <v>22883000000</v>
      </c>
      <c r="R116" s="5">
        <v>54105000000</v>
      </c>
      <c r="S116" s="5">
        <v>82271000000</v>
      </c>
      <c r="T116" s="5">
        <v>155913000000</v>
      </c>
      <c r="U116" s="5">
        <v>54246000000</v>
      </c>
      <c r="V116" s="5">
        <v>76151000000</v>
      </c>
      <c r="W116" s="5">
        <v>43424000000</v>
      </c>
      <c r="X116" s="5">
        <v>83199000000</v>
      </c>
      <c r="Y116" s="5">
        <v>43616000000</v>
      </c>
      <c r="Z116" s="5">
        <v>45295000000</v>
      </c>
    </row>
    <row r="117" spans="3:26" ht="15.5" x14ac:dyDescent="0.35">
      <c r="C117" t="s">
        <v>502</v>
      </c>
      <c r="Y117" s="5">
        <v>1788211000000</v>
      </c>
    </row>
    <row r="118" spans="3:26" ht="15.5" x14ac:dyDescent="0.35">
      <c r="C118" t="s">
        <v>136</v>
      </c>
      <c r="D118" s="5">
        <v>251669000000</v>
      </c>
      <c r="E118" s="5">
        <v>244847000000</v>
      </c>
      <c r="F118" s="5">
        <v>242531000000</v>
      </c>
      <c r="G118" s="5">
        <v>267369000000</v>
      </c>
      <c r="I118" s="5">
        <v>244847000000</v>
      </c>
      <c r="J118" s="5">
        <v>281800000000</v>
      </c>
      <c r="K118" s="5">
        <v>335118000000</v>
      </c>
      <c r="L118" s="5">
        <v>385866000000</v>
      </c>
      <c r="M118" s="5">
        <v>375866000000</v>
      </c>
      <c r="N118" s="5">
        <v>344995000000</v>
      </c>
      <c r="O118" s="5">
        <v>364706000000</v>
      </c>
      <c r="P118" s="5">
        <v>425947000000</v>
      </c>
      <c r="Q118" s="5">
        <v>496387000000</v>
      </c>
      <c r="R118" s="5">
        <v>400131000000</v>
      </c>
      <c r="S118" s="5">
        <v>360274000000</v>
      </c>
      <c r="T118" s="5">
        <v>305118000000</v>
      </c>
      <c r="U118" s="5">
        <v>337677000000</v>
      </c>
      <c r="V118" s="5">
        <v>323466000000</v>
      </c>
      <c r="W118" s="5">
        <v>595393000000</v>
      </c>
      <c r="X118" s="5">
        <v>467787000000</v>
      </c>
      <c r="Y118" s="5">
        <v>566481000000</v>
      </c>
      <c r="Z118" s="5">
        <v>472353000000</v>
      </c>
    </row>
    <row r="119" spans="3:26" ht="15.5" x14ac:dyDescent="0.35">
      <c r="C119" t="s">
        <v>138</v>
      </c>
    </row>
    <row r="120" spans="3:26" ht="15.5" x14ac:dyDescent="0.35">
      <c r="C120" t="s">
        <v>139</v>
      </c>
      <c r="D120" s="5">
        <v>245000000000</v>
      </c>
      <c r="E120" s="5">
        <v>245000000000</v>
      </c>
      <c r="F120" s="5">
        <v>245000000000</v>
      </c>
      <c r="G120" s="5">
        <v>245000000000</v>
      </c>
      <c r="I120" s="5">
        <v>245000000000</v>
      </c>
      <c r="J120" s="5">
        <v>245000000000</v>
      </c>
      <c r="K120" s="5">
        <v>190000000000</v>
      </c>
      <c r="L120" s="5">
        <v>205000000000</v>
      </c>
      <c r="M120" s="5">
        <v>250000000000</v>
      </c>
      <c r="O120" s="5">
        <v>250000000000</v>
      </c>
      <c r="P120" s="5">
        <v>450000000000</v>
      </c>
      <c r="R120" s="5">
        <v>610000000000</v>
      </c>
      <c r="S120" s="5">
        <v>400000000000</v>
      </c>
      <c r="V120" s="5">
        <v>1280100000000</v>
      </c>
      <c r="W120" s="5">
        <v>1307040000000</v>
      </c>
      <c r="X120" s="5">
        <v>269730000000</v>
      </c>
      <c r="Y120" s="5">
        <v>903333000000</v>
      </c>
      <c r="Z120" s="5">
        <v>1462850000000</v>
      </c>
    </row>
    <row r="121" spans="3:26" ht="15.5" x14ac:dyDescent="0.35">
      <c r="C121" t="s">
        <v>142</v>
      </c>
      <c r="V121" s="5">
        <v>51747000000</v>
      </c>
      <c r="W121" s="5">
        <v>186505000000</v>
      </c>
      <c r="X121" s="5">
        <v>523666000000</v>
      </c>
      <c r="Y121" s="5">
        <v>521807000000</v>
      </c>
    </row>
    <row r="122" spans="3:26" ht="15.5" x14ac:dyDescent="0.35">
      <c r="C122" t="s">
        <v>426</v>
      </c>
      <c r="V122" s="5">
        <v>135493000000</v>
      </c>
    </row>
    <row r="123" spans="3:26" ht="15.5" x14ac:dyDescent="0.35">
      <c r="C123" t="s">
        <v>728</v>
      </c>
      <c r="X123" s="5">
        <v>2035000000</v>
      </c>
      <c r="Y123" s="5">
        <v>2269000000</v>
      </c>
      <c r="Z123" s="5">
        <v>9625000000</v>
      </c>
    </row>
    <row r="124" spans="3:26" ht="15.5" x14ac:dyDescent="0.35">
      <c r="C124" t="s">
        <v>729</v>
      </c>
    </row>
    <row r="125" spans="3:26" ht="15.5" x14ac:dyDescent="0.35">
      <c r="C125" t="s">
        <v>143</v>
      </c>
      <c r="U125" s="5">
        <v>187838000000</v>
      </c>
      <c r="V125" s="5">
        <v>537098000000</v>
      </c>
      <c r="W125" s="5">
        <v>781529000000</v>
      </c>
      <c r="X125" s="5">
        <v>416780000000</v>
      </c>
      <c r="Y125" s="5">
        <v>1055367000000</v>
      </c>
      <c r="Z125" s="5">
        <v>1059657000000</v>
      </c>
    </row>
    <row r="126" spans="3:26" ht="15.5" x14ac:dyDescent="0.35">
      <c r="C126" t="s">
        <v>500</v>
      </c>
      <c r="D126" s="5">
        <v>138488000000</v>
      </c>
      <c r="E126" s="5">
        <v>158106000000</v>
      </c>
      <c r="F126" s="5">
        <v>132431000000</v>
      </c>
      <c r="G126" s="5">
        <v>137607000000</v>
      </c>
      <c r="I126" s="5">
        <v>158106000000</v>
      </c>
      <c r="J126" s="5">
        <v>152067000000</v>
      </c>
      <c r="K126" s="5">
        <v>150692000000</v>
      </c>
      <c r="L126" s="5">
        <v>138311000000</v>
      </c>
      <c r="M126" s="5">
        <v>142277000000</v>
      </c>
      <c r="N126" s="5">
        <v>184687000000</v>
      </c>
      <c r="O126" s="5">
        <v>335233000000</v>
      </c>
      <c r="P126" s="5">
        <v>247681000000</v>
      </c>
      <c r="Q126" s="5">
        <v>173455000000</v>
      </c>
      <c r="R126" s="5">
        <v>249538000000</v>
      </c>
      <c r="S126" s="5">
        <v>210233000000</v>
      </c>
      <c r="T126" s="5">
        <v>179266000000</v>
      </c>
      <c r="U126" s="5">
        <v>263227000000</v>
      </c>
      <c r="V126" s="5">
        <v>92405000000</v>
      </c>
    </row>
    <row r="127" spans="3:26" ht="15.5" x14ac:dyDescent="0.35">
      <c r="C127" t="s">
        <v>144</v>
      </c>
      <c r="D127" s="5">
        <v>944627000000</v>
      </c>
      <c r="E127" s="5">
        <v>1017926000000</v>
      </c>
      <c r="F127" s="5">
        <v>1032775000000</v>
      </c>
      <c r="G127" s="5">
        <v>1052653000000</v>
      </c>
      <c r="I127" s="5">
        <v>1017926000000</v>
      </c>
      <c r="J127" s="5">
        <v>1062061000000</v>
      </c>
      <c r="K127" s="5">
        <v>1210774000000</v>
      </c>
      <c r="L127" s="5">
        <v>1319982000000</v>
      </c>
      <c r="M127" s="5">
        <v>1623599000000</v>
      </c>
      <c r="N127" s="5">
        <v>1562678000000</v>
      </c>
      <c r="O127" s="5">
        <v>671738000000</v>
      </c>
      <c r="P127" s="5">
        <v>771786000000</v>
      </c>
      <c r="Q127" s="5">
        <v>376694000000</v>
      </c>
      <c r="R127" s="5">
        <v>938122000000</v>
      </c>
      <c r="S127" s="5">
        <v>703907000000</v>
      </c>
      <c r="T127" s="5">
        <v>228978000000</v>
      </c>
      <c r="U127" s="5">
        <v>247118000000</v>
      </c>
      <c r="V127" s="5">
        <v>1663526000000</v>
      </c>
      <c r="W127" s="5">
        <v>1664288000000</v>
      </c>
      <c r="X127" s="5">
        <v>1162586000000</v>
      </c>
      <c r="Y127" s="5">
        <v>3854123000000</v>
      </c>
      <c r="Z127" s="5">
        <v>2062442000000</v>
      </c>
    </row>
    <row r="128" spans="3:26" ht="15.5" x14ac:dyDescent="0.35">
      <c r="C128" t="s">
        <v>145</v>
      </c>
      <c r="D128" s="5">
        <v>944627000000</v>
      </c>
      <c r="E128" s="5">
        <v>1017926000000</v>
      </c>
      <c r="F128" s="5">
        <v>1032775000000</v>
      </c>
      <c r="G128" s="5">
        <v>1052653000000</v>
      </c>
      <c r="I128" s="5">
        <v>1017926000000</v>
      </c>
      <c r="J128" s="5">
        <v>1062061000000</v>
      </c>
      <c r="K128" s="5">
        <v>1210774000000</v>
      </c>
      <c r="L128" s="5">
        <v>1319982000000</v>
      </c>
      <c r="M128" s="5">
        <v>1623599000000</v>
      </c>
      <c r="N128" s="5">
        <v>1562678000000</v>
      </c>
      <c r="O128" s="5">
        <v>671738000000</v>
      </c>
      <c r="P128" s="5">
        <v>771786000000</v>
      </c>
      <c r="Q128" s="5">
        <v>376694000000</v>
      </c>
      <c r="R128" s="5">
        <v>938122000000</v>
      </c>
      <c r="S128" s="5">
        <v>703907000000</v>
      </c>
      <c r="T128" s="5">
        <v>228978000000</v>
      </c>
      <c r="U128" s="5">
        <v>247118000000</v>
      </c>
      <c r="V128" s="5">
        <v>1663526000000</v>
      </c>
      <c r="W128" s="5">
        <v>1664288000000</v>
      </c>
      <c r="X128" s="5">
        <v>1162586000000</v>
      </c>
      <c r="Y128" s="5">
        <v>3854123000000</v>
      </c>
      <c r="Z128" s="5">
        <v>2062442000000</v>
      </c>
    </row>
    <row r="129" spans="3:26" ht="15.5" x14ac:dyDescent="0.35">
      <c r="C129" t="s">
        <v>424</v>
      </c>
      <c r="W129" s="5">
        <v>3416000000</v>
      </c>
      <c r="X129" s="5">
        <v>6284000000</v>
      </c>
      <c r="Y129" s="5">
        <v>5520000000</v>
      </c>
      <c r="Z129" s="5">
        <v>3143000000</v>
      </c>
    </row>
    <row r="130" spans="3:26" ht="15.5" x14ac:dyDescent="0.35">
      <c r="C130" t="s">
        <v>148</v>
      </c>
    </row>
    <row r="131" spans="3:26" ht="15.5" x14ac:dyDescent="0.35">
      <c r="C131" t="s">
        <v>149</v>
      </c>
      <c r="D131" s="5">
        <v>245000000000</v>
      </c>
      <c r="E131" s="5">
        <v>245000000000</v>
      </c>
      <c r="F131" s="5">
        <v>245000000000</v>
      </c>
      <c r="G131" s="5">
        <v>245000000000</v>
      </c>
      <c r="I131" s="5">
        <v>245000000000</v>
      </c>
      <c r="J131" s="5">
        <v>245000000000</v>
      </c>
      <c r="K131" s="5">
        <v>190000000000</v>
      </c>
      <c r="L131" s="5">
        <v>205000000000</v>
      </c>
      <c r="M131" s="5">
        <v>250000000000</v>
      </c>
      <c r="O131" s="5">
        <v>250000000000</v>
      </c>
      <c r="P131" s="5">
        <v>450000000000</v>
      </c>
      <c r="R131" s="5">
        <v>610000000000</v>
      </c>
      <c r="S131" s="5">
        <v>400000000000</v>
      </c>
      <c r="V131" s="5">
        <v>1467340000000</v>
      </c>
      <c r="W131" s="5">
        <v>1493545000000</v>
      </c>
      <c r="X131" s="5">
        <v>793396000000</v>
      </c>
      <c r="Y131" s="5">
        <v>3217811000000</v>
      </c>
      <c r="Z131" s="5">
        <v>1467549000000</v>
      </c>
    </row>
    <row r="132" spans="3:26" ht="15.5" x14ac:dyDescent="0.35">
      <c r="C132" t="s">
        <v>425</v>
      </c>
      <c r="D132" s="5">
        <v>7266000000</v>
      </c>
      <c r="E132" s="5">
        <v>7295000000</v>
      </c>
      <c r="F132" s="5">
        <v>7298000000</v>
      </c>
      <c r="G132" s="5">
        <v>7046000000</v>
      </c>
      <c r="I132" s="5">
        <v>7295000000</v>
      </c>
      <c r="J132" s="5">
        <v>7046000000</v>
      </c>
      <c r="K132" s="5">
        <v>7566000000</v>
      </c>
      <c r="L132" s="5">
        <v>3712000000</v>
      </c>
      <c r="M132" s="5">
        <v>3950000000</v>
      </c>
      <c r="N132" s="5">
        <v>1255000000</v>
      </c>
      <c r="O132" s="5">
        <v>71356000000</v>
      </c>
      <c r="P132" s="5">
        <v>81412000000</v>
      </c>
      <c r="Q132" s="5">
        <v>82051000000</v>
      </c>
      <c r="R132" s="5">
        <v>71255000000</v>
      </c>
      <c r="S132" s="5">
        <v>56895000000</v>
      </c>
      <c r="T132" s="5">
        <v>46331000000</v>
      </c>
      <c r="U132" s="5">
        <v>94179000000</v>
      </c>
      <c r="V132" s="5">
        <v>61401000000</v>
      </c>
      <c r="W132" s="5">
        <v>154772000000</v>
      </c>
      <c r="X132" s="5">
        <v>98585000000</v>
      </c>
      <c r="Y132" s="5">
        <v>322796000000</v>
      </c>
      <c r="Z132" s="5">
        <v>233435000000</v>
      </c>
    </row>
    <row r="133" spans="3:26" ht="15.5" x14ac:dyDescent="0.35">
      <c r="C133" t="s">
        <v>146</v>
      </c>
      <c r="D133" s="5">
        <v>31000000</v>
      </c>
      <c r="E133" s="5">
        <v>31000000</v>
      </c>
      <c r="I133" s="5">
        <v>31000000</v>
      </c>
      <c r="W133" s="5">
        <v>2308000000</v>
      </c>
      <c r="X133" s="5">
        <v>1070000000</v>
      </c>
      <c r="Z133" s="5">
        <v>8888000000</v>
      </c>
    </row>
    <row r="134" spans="3:26" ht="15.5" x14ac:dyDescent="0.35">
      <c r="C134" t="s">
        <v>150</v>
      </c>
      <c r="D134" s="5">
        <v>3207237000000</v>
      </c>
      <c r="E134" s="5">
        <v>3595100000000</v>
      </c>
      <c r="F134" s="5">
        <v>3121680000000</v>
      </c>
      <c r="G134" s="5">
        <v>3190732000000</v>
      </c>
      <c r="I134" s="5">
        <v>3595100000000</v>
      </c>
      <c r="J134" s="5">
        <v>3410001000000</v>
      </c>
      <c r="K134" s="5">
        <v>3382303000000</v>
      </c>
      <c r="L134" s="5">
        <v>3618854000000</v>
      </c>
      <c r="M134" s="5">
        <v>4066083000000</v>
      </c>
      <c r="N134" s="5">
        <v>4325777000000</v>
      </c>
      <c r="O134" s="5">
        <v>3290128000000</v>
      </c>
      <c r="P134" s="5">
        <v>3659302000000</v>
      </c>
      <c r="Q134" s="5">
        <v>4252888000000</v>
      </c>
      <c r="R134" s="5">
        <v>4272002000000</v>
      </c>
      <c r="S134" s="5">
        <v>3518616000000</v>
      </c>
      <c r="T134" s="5">
        <v>2978608000000</v>
      </c>
      <c r="U134" s="5">
        <v>3284548000000</v>
      </c>
      <c r="V134" s="5">
        <v>4379452000000</v>
      </c>
      <c r="W134" s="5">
        <v>4624721000000</v>
      </c>
      <c r="X134" s="5">
        <v>4226568000000</v>
      </c>
      <c r="Y134" s="5">
        <v>6999117000000</v>
      </c>
      <c r="Z134" s="5">
        <v>6593896000000</v>
      </c>
    </row>
    <row r="135" spans="3:26" ht="15.5" x14ac:dyDescent="0.35">
      <c r="C135" t="s">
        <v>151</v>
      </c>
    </row>
    <row r="136" spans="3:26" ht="15.5" x14ac:dyDescent="0.35">
      <c r="C136" t="s">
        <v>152</v>
      </c>
      <c r="D136" s="5">
        <v>648332000000</v>
      </c>
      <c r="E136" s="5">
        <v>648332000000</v>
      </c>
      <c r="F136" s="5">
        <v>648332000000</v>
      </c>
      <c r="G136" s="5">
        <v>648332000000</v>
      </c>
      <c r="I136" s="5">
        <v>648332000000</v>
      </c>
      <c r="J136" s="5">
        <v>648332000000</v>
      </c>
      <c r="K136" s="5">
        <v>648332000000</v>
      </c>
      <c r="L136" s="5">
        <v>423887000000</v>
      </c>
      <c r="M136" s="5">
        <v>423887000000</v>
      </c>
      <c r="N136" s="5">
        <v>376457000000</v>
      </c>
      <c r="O136" s="5">
        <v>376457000000</v>
      </c>
      <c r="P136" s="5">
        <v>376457000000</v>
      </c>
      <c r="Q136" s="5">
        <v>268898000000</v>
      </c>
      <c r="R136" s="5">
        <v>268898000000</v>
      </c>
      <c r="S136" s="5">
        <v>268898000000</v>
      </c>
      <c r="T136" s="5">
        <v>268898000000</v>
      </c>
      <c r="U136" s="5">
        <v>268898000000</v>
      </c>
      <c r="V136" s="5">
        <v>278827000000</v>
      </c>
      <c r="W136" s="5">
        <v>2788273000000</v>
      </c>
      <c r="X136" s="5">
        <v>2788273000000</v>
      </c>
      <c r="Y136" s="5">
        <v>2360537000000</v>
      </c>
      <c r="Z136" s="5">
        <v>2355961000000</v>
      </c>
    </row>
    <row r="137" spans="3:26" ht="15.5" x14ac:dyDescent="0.35">
      <c r="C137" t="s">
        <v>153</v>
      </c>
      <c r="D137" s="5">
        <v>2266631000000</v>
      </c>
      <c r="E137" s="5">
        <v>2266631000000</v>
      </c>
      <c r="F137" s="5">
        <v>2266631000000</v>
      </c>
      <c r="G137" s="5">
        <v>2266631000000</v>
      </c>
      <c r="I137" s="5">
        <v>2266631000000</v>
      </c>
      <c r="J137" s="5">
        <v>2266631000000</v>
      </c>
      <c r="K137" s="5">
        <v>2266631000000</v>
      </c>
      <c r="L137" s="5">
        <v>2137043000000</v>
      </c>
      <c r="M137" s="5">
        <v>2137043000000</v>
      </c>
      <c r="N137" s="5">
        <v>1468095000000</v>
      </c>
      <c r="O137" s="5">
        <v>1468095000000</v>
      </c>
      <c r="P137" s="5">
        <v>1468095000000</v>
      </c>
      <c r="Q137" s="5">
        <v>774578000000</v>
      </c>
      <c r="R137" s="5">
        <v>774578000000</v>
      </c>
      <c r="S137" s="5">
        <v>774578000000</v>
      </c>
      <c r="T137" s="5">
        <v>774578000000</v>
      </c>
      <c r="U137" s="5">
        <v>774578000000</v>
      </c>
      <c r="V137" s="5">
        <v>324652000000</v>
      </c>
      <c r="W137" s="5">
        <v>324652000000</v>
      </c>
      <c r="X137" s="5">
        <v>324652000000</v>
      </c>
      <c r="Y137" s="5">
        <v>-17537000000</v>
      </c>
      <c r="Z137" s="5">
        <v>-21198000000</v>
      </c>
    </row>
    <row r="138" spans="3:26" ht="15.5" x14ac:dyDescent="0.35">
      <c r="C138" t="s">
        <v>154</v>
      </c>
      <c r="D138" s="5">
        <v>-2917311000000</v>
      </c>
      <c r="E138" s="5">
        <v>-2919133000000</v>
      </c>
      <c r="F138" s="5">
        <v>-2856541000000</v>
      </c>
      <c r="G138" s="5">
        <v>-2823571000000</v>
      </c>
      <c r="I138" s="5">
        <v>-2919133000000</v>
      </c>
      <c r="J138" s="5">
        <v>-2764719000000</v>
      </c>
      <c r="K138" s="5">
        <v>-2655846000000</v>
      </c>
      <c r="L138" s="5">
        <v>-2394951000000</v>
      </c>
      <c r="M138" s="5">
        <v>-1976562000000</v>
      </c>
      <c r="N138" s="5">
        <v>-1659855000000</v>
      </c>
      <c r="O138" s="5">
        <v>-1313905000000</v>
      </c>
      <c r="P138" s="5">
        <v>-695341000000</v>
      </c>
      <c r="Q138" s="5">
        <v>130665000000</v>
      </c>
      <c r="R138" s="5">
        <v>1386226000000</v>
      </c>
      <c r="S138" s="5">
        <v>1732088000000</v>
      </c>
      <c r="T138" s="5">
        <v>1805180000000</v>
      </c>
      <c r="U138" s="5">
        <v>2251464000000</v>
      </c>
      <c r="V138" s="5">
        <v>2831270000000</v>
      </c>
      <c r="W138" s="5">
        <v>2642389000000</v>
      </c>
      <c r="X138" s="5">
        <v>4150741000000</v>
      </c>
      <c r="Y138" s="5">
        <v>1333077000000</v>
      </c>
      <c r="Z138" s="5">
        <v>1033042000000</v>
      </c>
    </row>
    <row r="139" spans="3:26" ht="15.5" x14ac:dyDescent="0.35">
      <c r="C139" t="s">
        <v>341</v>
      </c>
      <c r="D139" s="5">
        <v>36000000000</v>
      </c>
      <c r="E139" s="5">
        <v>36000000000</v>
      </c>
      <c r="F139" s="5">
        <v>36000000000</v>
      </c>
      <c r="G139" s="5">
        <v>36000000000</v>
      </c>
      <c r="I139" s="5">
        <v>36000000000</v>
      </c>
      <c r="J139" s="5">
        <v>36000000000</v>
      </c>
      <c r="K139" s="5">
        <v>36000000000</v>
      </c>
      <c r="L139" s="5">
        <v>36000000000</v>
      </c>
      <c r="M139" s="5">
        <v>36000000000</v>
      </c>
      <c r="N139" s="5">
        <v>36000000000</v>
      </c>
      <c r="O139" s="5">
        <v>36000000000</v>
      </c>
      <c r="P139" s="5">
        <v>36000000000</v>
      </c>
      <c r="Q139" s="5">
        <v>36000000000</v>
      </c>
      <c r="R139" s="5">
        <v>34000000000</v>
      </c>
      <c r="S139" s="5">
        <v>32000000000</v>
      </c>
      <c r="T139" s="5">
        <v>30000000000</v>
      </c>
      <c r="U139" s="5">
        <v>28000000000</v>
      </c>
      <c r="V139" s="5">
        <v>26000000000</v>
      </c>
      <c r="W139" s="5">
        <v>24000000000</v>
      </c>
      <c r="X139" s="5">
        <v>22000000000</v>
      </c>
      <c r="Y139" s="5">
        <v>20000000000</v>
      </c>
      <c r="Z139" s="5">
        <v>18000000000</v>
      </c>
    </row>
    <row r="140" spans="3:26" ht="15.5" x14ac:dyDescent="0.35">
      <c r="C140" t="s">
        <v>342</v>
      </c>
      <c r="D140" s="5">
        <v>-2953311000000</v>
      </c>
      <c r="E140" s="5">
        <v>-2955133000000</v>
      </c>
      <c r="F140" s="5">
        <v>-2892541000000</v>
      </c>
      <c r="G140" s="5">
        <v>-2859571000000</v>
      </c>
      <c r="I140" s="5">
        <v>-2955133000000</v>
      </c>
      <c r="J140" s="5">
        <v>-2800719000000</v>
      </c>
      <c r="K140" s="5">
        <v>-2691846000000</v>
      </c>
      <c r="L140" s="5">
        <v>-2430951000000</v>
      </c>
      <c r="M140" s="5">
        <v>-2012562000000</v>
      </c>
      <c r="N140" s="5">
        <v>-1695855000000</v>
      </c>
      <c r="O140" s="5">
        <v>-1349905000000</v>
      </c>
      <c r="P140" s="5">
        <v>-731341000000</v>
      </c>
      <c r="Q140" s="5">
        <v>94665000000</v>
      </c>
      <c r="R140" s="5">
        <v>1352226000000</v>
      </c>
      <c r="S140" s="5">
        <v>1700088000000</v>
      </c>
      <c r="T140" s="5">
        <v>1775180000000</v>
      </c>
      <c r="U140" s="5">
        <v>2223464000000</v>
      </c>
      <c r="V140" s="5">
        <v>2805270000000</v>
      </c>
      <c r="W140" s="5">
        <v>2618389000000</v>
      </c>
      <c r="X140" s="5">
        <v>4128741000000</v>
      </c>
      <c r="Y140" s="5">
        <v>1313077000000</v>
      </c>
      <c r="Z140" s="5">
        <v>1015042000000</v>
      </c>
    </row>
    <row r="141" spans="3:26" ht="15.5" x14ac:dyDescent="0.35">
      <c r="C141" t="s">
        <v>343</v>
      </c>
      <c r="D141" s="5">
        <v>-2917311000000</v>
      </c>
      <c r="E141" s="5">
        <v>-2919133000000</v>
      </c>
      <c r="F141" s="5">
        <v>-2856541000000</v>
      </c>
      <c r="G141" s="5">
        <v>-2823571000000</v>
      </c>
      <c r="I141" s="5">
        <v>-2919133000000</v>
      </c>
      <c r="J141" s="5">
        <v>-2764719000000</v>
      </c>
      <c r="K141" s="5">
        <v>-2655846000000</v>
      </c>
      <c r="L141" s="5">
        <v>-2394951000000</v>
      </c>
      <c r="M141" s="5">
        <v>-1976562000000</v>
      </c>
      <c r="N141" s="5">
        <v>-1659855000000</v>
      </c>
      <c r="O141" s="5">
        <v>-1313905000000</v>
      </c>
      <c r="P141" s="5">
        <v>-695341000000</v>
      </c>
      <c r="Q141" s="5">
        <v>130665000000</v>
      </c>
      <c r="R141" s="5">
        <v>1386226000000</v>
      </c>
      <c r="S141" s="5">
        <v>1732088000000</v>
      </c>
      <c r="T141" s="5">
        <v>1805180000000</v>
      </c>
      <c r="U141" s="5">
        <v>2251464000000</v>
      </c>
      <c r="V141" s="5">
        <v>2831270000000</v>
      </c>
      <c r="W141" s="5">
        <v>2642389000000</v>
      </c>
      <c r="X141" s="5">
        <v>4150741000000</v>
      </c>
      <c r="Y141" s="5">
        <v>1333077000000</v>
      </c>
      <c r="Z141" s="5">
        <v>1033042000000</v>
      </c>
    </row>
    <row r="142" spans="3:26" ht="15.5" x14ac:dyDescent="0.35">
      <c r="C142" t="s">
        <v>155</v>
      </c>
      <c r="D142" s="5">
        <v>1738000000</v>
      </c>
      <c r="E142" s="5">
        <v>1913000000</v>
      </c>
      <c r="F142" s="5">
        <v>1564000000</v>
      </c>
      <c r="G142" s="5">
        <v>1509000000</v>
      </c>
      <c r="I142" s="5">
        <v>1913000000</v>
      </c>
      <c r="J142" s="5">
        <v>4000000</v>
      </c>
      <c r="K142" s="5">
        <v>38000000</v>
      </c>
      <c r="L142" s="5">
        <v>38000000</v>
      </c>
      <c r="M142" s="5">
        <v>37000000</v>
      </c>
      <c r="N142" s="5">
        <v>37000000</v>
      </c>
      <c r="O142" s="5">
        <v>34000000</v>
      </c>
      <c r="P142" s="5">
        <v>32000000</v>
      </c>
      <c r="Q142" s="5">
        <v>30000000</v>
      </c>
      <c r="R142" s="5">
        <v>30000000</v>
      </c>
      <c r="S142" s="5">
        <v>30000000</v>
      </c>
      <c r="T142" s="5">
        <v>30000000</v>
      </c>
      <c r="U142" s="5">
        <v>30000000</v>
      </c>
      <c r="V142" s="5">
        <v>30000000</v>
      </c>
      <c r="W142" s="5">
        <v>50340000000</v>
      </c>
      <c r="X142" s="5">
        <v>52574000000</v>
      </c>
      <c r="Y142" s="5">
        <v>93929000000</v>
      </c>
      <c r="Z142" s="5">
        <v>55631000000</v>
      </c>
    </row>
    <row r="143" spans="3:26" ht="15.5" x14ac:dyDescent="0.35">
      <c r="C143" t="s">
        <v>9</v>
      </c>
      <c r="D143" s="5">
        <v>-596000000</v>
      </c>
      <c r="E143" s="5">
        <v>-2243000000</v>
      </c>
      <c r="F143" s="5">
        <v>60000000000</v>
      </c>
      <c r="G143" s="5">
        <v>92915000000</v>
      </c>
      <c r="I143" s="5">
        <v>-2243000000</v>
      </c>
      <c r="J143" s="5">
        <v>150262000000</v>
      </c>
      <c r="K143" s="5">
        <v>259155000000</v>
      </c>
      <c r="L143" s="5">
        <v>166017000000</v>
      </c>
      <c r="M143" s="5">
        <v>584405000000</v>
      </c>
      <c r="N143" s="5">
        <v>184734000000</v>
      </c>
      <c r="O143" s="5">
        <v>530681000000</v>
      </c>
      <c r="P143" s="5">
        <v>1149243000000</v>
      </c>
      <c r="Q143" s="5">
        <v>1174171000000</v>
      </c>
      <c r="R143" s="5">
        <v>2429732000000</v>
      </c>
      <c r="S143" s="5">
        <v>2775594000000</v>
      </c>
      <c r="T143" s="5">
        <v>2848686000000</v>
      </c>
      <c r="U143" s="5">
        <v>3294970000000</v>
      </c>
      <c r="V143" s="5">
        <v>3845754000000</v>
      </c>
      <c r="W143" s="5">
        <v>5683448000000</v>
      </c>
      <c r="X143" s="5">
        <v>7194032000000</v>
      </c>
      <c r="Y143" s="5">
        <v>3561027000000</v>
      </c>
      <c r="Z143" s="5">
        <v>3206833000000</v>
      </c>
    </row>
    <row r="144" spans="3:26" ht="15.5" x14ac:dyDescent="0.35">
      <c r="C144" t="s">
        <v>156</v>
      </c>
      <c r="D144" s="5">
        <v>3206641000000</v>
      </c>
      <c r="E144" s="5">
        <v>3592857000000</v>
      </c>
      <c r="F144" s="5">
        <v>3181680000000</v>
      </c>
      <c r="G144" s="5">
        <v>3283647000000</v>
      </c>
      <c r="I144" s="5">
        <v>3592857000000</v>
      </c>
      <c r="J144" s="5">
        <v>3560263000000</v>
      </c>
      <c r="K144" s="5">
        <v>3641458000000</v>
      </c>
      <c r="L144" s="5">
        <v>3784871000000</v>
      </c>
      <c r="M144" s="5">
        <v>4650488000000</v>
      </c>
      <c r="N144" s="5">
        <v>4510511000000</v>
      </c>
      <c r="O144" s="5">
        <v>3820809000000</v>
      </c>
      <c r="P144" s="5">
        <v>4808545000000</v>
      </c>
      <c r="Q144" s="5">
        <v>5427059000000</v>
      </c>
      <c r="R144" s="5">
        <v>6701734000000</v>
      </c>
      <c r="S144" s="5">
        <v>6294210000000</v>
      </c>
      <c r="T144" s="5">
        <v>5827294000000</v>
      </c>
      <c r="U144" s="5">
        <v>6579518000000</v>
      </c>
      <c r="V144" s="5">
        <v>8225206000000</v>
      </c>
      <c r="W144" s="5">
        <v>10308169000000</v>
      </c>
      <c r="X144" s="5">
        <v>11420600000000</v>
      </c>
      <c r="Y144" s="5">
        <v>10560144000000</v>
      </c>
      <c r="Z144" s="5">
        <v>9800729000000</v>
      </c>
    </row>
    <row r="145" spans="2:26" ht="15.5" x14ac:dyDescent="0.35">
      <c r="C145" t="s">
        <v>157</v>
      </c>
      <c r="D145" s="5">
        <v>12966640084</v>
      </c>
      <c r="E145" s="5">
        <v>12966640084</v>
      </c>
      <c r="F145" s="5">
        <v>12966640084</v>
      </c>
      <c r="G145" s="5">
        <v>12966640084</v>
      </c>
      <c r="I145" s="5">
        <v>12966640084</v>
      </c>
      <c r="J145" s="5">
        <v>12966640084</v>
      </c>
      <c r="K145" s="5">
        <v>12966640084</v>
      </c>
      <c r="L145" s="5">
        <v>8477734948</v>
      </c>
      <c r="M145" s="5">
        <v>8477734948</v>
      </c>
      <c r="N145" s="5">
        <v>7529147920</v>
      </c>
      <c r="O145" s="5">
        <v>7529147920</v>
      </c>
      <c r="P145" s="5">
        <v>7529147920</v>
      </c>
      <c r="Q145" s="5">
        <v>5377962800</v>
      </c>
      <c r="R145" s="5">
        <v>5377962800</v>
      </c>
      <c r="S145" s="5">
        <v>5377962800</v>
      </c>
      <c r="T145" s="5">
        <v>5377962800</v>
      </c>
      <c r="U145" s="5">
        <v>5377962800</v>
      </c>
      <c r="V145" s="5">
        <v>5576546800</v>
      </c>
      <c r="W145" s="5">
        <v>5576546800</v>
      </c>
      <c r="X145" s="5">
        <v>5576546800</v>
      </c>
      <c r="Y145" s="5">
        <v>4721073575</v>
      </c>
      <c r="Z145" s="5">
        <v>4711922000</v>
      </c>
    </row>
    <row r="147" spans="2:26" ht="15.5" x14ac:dyDescent="0.35">
      <c r="B147" t="s">
        <v>158</v>
      </c>
      <c r="C147" t="s">
        <v>159</v>
      </c>
      <c r="D147" s="5">
        <v>94576000000</v>
      </c>
      <c r="E147" s="5">
        <v>-38414000000</v>
      </c>
      <c r="F147" s="5">
        <v>51681000000</v>
      </c>
      <c r="G147" s="5">
        <v>36161000000</v>
      </c>
      <c r="I147" s="5">
        <v>207854000000</v>
      </c>
      <c r="J147" s="5">
        <v>451323000000</v>
      </c>
      <c r="K147" s="5">
        <v>164251000000</v>
      </c>
      <c r="L147" s="5">
        <v>216726000000</v>
      </c>
      <c r="M147" s="5">
        <v>411716000000</v>
      </c>
      <c r="N147" s="5">
        <v>475619000000</v>
      </c>
      <c r="O147" s="5">
        <v>450155000000</v>
      </c>
      <c r="P147" s="5">
        <v>-255468000000</v>
      </c>
      <c r="Q147" s="5">
        <v>-142531000000</v>
      </c>
      <c r="R147" s="5">
        <v>582579000000</v>
      </c>
      <c r="S147" s="5">
        <v>-141062000000</v>
      </c>
      <c r="T147" s="5">
        <v>490349000000</v>
      </c>
      <c r="U147" s="5">
        <v>1099595000000</v>
      </c>
      <c r="V147" s="5">
        <v>395213000000</v>
      </c>
      <c r="W147" s="5">
        <v>197687000000</v>
      </c>
      <c r="X147" s="5">
        <v>571896000000</v>
      </c>
      <c r="Y147" s="5">
        <v>1229946000000</v>
      </c>
      <c r="Z147" s="5">
        <v>753074000000</v>
      </c>
    </row>
    <row r="148" spans="2:26" ht="15.5" x14ac:dyDescent="0.35">
      <c r="C148" t="s">
        <v>730</v>
      </c>
    </row>
    <row r="149" spans="2:26" ht="15.5" x14ac:dyDescent="0.35">
      <c r="C149" t="s">
        <v>731</v>
      </c>
      <c r="D149" s="5">
        <v>2215623000000</v>
      </c>
      <c r="E149" s="5">
        <v>1768707000000</v>
      </c>
      <c r="F149" s="5">
        <v>1701814000000</v>
      </c>
      <c r="G149" s="5">
        <v>1668072000000</v>
      </c>
      <c r="I149" s="5">
        <v>7244066000000</v>
      </c>
      <c r="J149" s="5">
        <v>7118147000000</v>
      </c>
      <c r="K149" s="5">
        <v>6926097000000</v>
      </c>
      <c r="L149" s="5">
        <v>7008498000000</v>
      </c>
      <c r="M149" s="5">
        <v>6658118000000</v>
      </c>
      <c r="N149" s="5">
        <v>6742459000000</v>
      </c>
      <c r="O149" s="5">
        <v>8645681000000</v>
      </c>
      <c r="P149" s="5">
        <v>10741346000000</v>
      </c>
      <c r="Q149" s="5">
        <v>12541284000000</v>
      </c>
      <c r="R149" s="5">
        <v>13506803000000</v>
      </c>
      <c r="S149" s="5">
        <v>13934177000000</v>
      </c>
      <c r="T149" s="5">
        <v>13592940000000</v>
      </c>
      <c r="U149" s="5">
        <v>11922235000000</v>
      </c>
      <c r="V149" s="5">
        <v>10868826000000</v>
      </c>
      <c r="W149" s="5">
        <v>9253744000000</v>
      </c>
      <c r="X149" s="5">
        <v>9552033000000</v>
      </c>
      <c r="Y149" s="5">
        <v>13815095000000</v>
      </c>
      <c r="Z149" s="5">
        <v>12028146000000</v>
      </c>
    </row>
    <row r="150" spans="2:26" ht="15.5" x14ac:dyDescent="0.35">
      <c r="C150" t="s">
        <v>732</v>
      </c>
      <c r="D150" s="5">
        <v>20882000000</v>
      </c>
      <c r="E150" s="5">
        <v>13035000000</v>
      </c>
      <c r="F150" s="5">
        <v>15993000000</v>
      </c>
      <c r="G150" s="5">
        <v>18291000000</v>
      </c>
      <c r="I150" s="5">
        <v>68805000000</v>
      </c>
      <c r="J150" s="5">
        <v>75499000000</v>
      </c>
      <c r="K150" s="5">
        <v>73873000000</v>
      </c>
      <c r="L150" s="5">
        <v>70597000000</v>
      </c>
      <c r="M150" s="5">
        <v>65738000000</v>
      </c>
      <c r="N150" s="5">
        <v>76440000000</v>
      </c>
      <c r="O150" s="5">
        <v>104597000000</v>
      </c>
      <c r="P150" s="5">
        <v>113331000000</v>
      </c>
      <c r="Q150" s="5">
        <v>135185000000</v>
      </c>
      <c r="R150" s="5">
        <v>193209000000</v>
      </c>
      <c r="S150" s="5">
        <v>208066000000</v>
      </c>
      <c r="T150" s="5">
        <v>138922000000</v>
      </c>
      <c r="U150" s="5">
        <v>123032000000</v>
      </c>
      <c r="V150" s="5">
        <v>272758000000</v>
      </c>
      <c r="W150" s="5">
        <v>213368000000</v>
      </c>
      <c r="X150" s="5">
        <v>185883000000</v>
      </c>
      <c r="Y150" s="5">
        <v>60916000000</v>
      </c>
      <c r="Z150" s="5">
        <v>68139000000</v>
      </c>
    </row>
    <row r="151" spans="2:26" ht="15.5" x14ac:dyDescent="0.35">
      <c r="C151" t="s">
        <v>733</v>
      </c>
      <c r="D151" s="5">
        <v>2236505000000</v>
      </c>
      <c r="E151" s="5">
        <v>1781742000000</v>
      </c>
      <c r="F151" s="5">
        <v>1717807000000</v>
      </c>
      <c r="G151" s="5">
        <v>1686363000000</v>
      </c>
      <c r="I151" s="5">
        <v>7312871000000</v>
      </c>
      <c r="J151" s="5">
        <v>7193646000000</v>
      </c>
      <c r="K151" s="5">
        <v>6999970000000</v>
      </c>
      <c r="L151" s="5">
        <v>7079095000000</v>
      </c>
      <c r="M151" s="5">
        <v>6723856000000</v>
      </c>
      <c r="N151" s="5">
        <v>6818899000000</v>
      </c>
      <c r="O151" s="5">
        <v>8750278000000</v>
      </c>
      <c r="P151" s="5">
        <v>10854677000000</v>
      </c>
      <c r="Q151" s="5">
        <v>12676469000000</v>
      </c>
      <c r="R151" s="5">
        <v>13700012000000</v>
      </c>
      <c r="S151" s="5">
        <v>14142243000000</v>
      </c>
      <c r="T151" s="5">
        <v>13731862000000</v>
      </c>
      <c r="U151" s="5">
        <v>12045267000000</v>
      </c>
      <c r="V151" s="5">
        <v>11141584000000</v>
      </c>
      <c r="W151" s="5">
        <v>9467112000000</v>
      </c>
      <c r="X151" s="5">
        <v>9737916000000</v>
      </c>
      <c r="Y151" s="5">
        <v>13876011000000</v>
      </c>
      <c r="Z151" s="5">
        <v>12096285000000</v>
      </c>
    </row>
    <row r="152" spans="2:26" ht="15.5" x14ac:dyDescent="0.35">
      <c r="C152" t="s">
        <v>734</v>
      </c>
    </row>
    <row r="153" spans="2:26" ht="15.5" x14ac:dyDescent="0.35">
      <c r="C153" t="s">
        <v>735</v>
      </c>
      <c r="D153" s="5">
        <v>-1844310000000</v>
      </c>
      <c r="E153" s="5">
        <v>-1503897000000</v>
      </c>
      <c r="F153" s="5">
        <v>-1395340000000</v>
      </c>
      <c r="G153" s="5">
        <v>-1434244000000</v>
      </c>
      <c r="I153" s="5">
        <v>-6049604000000</v>
      </c>
      <c r="J153" s="5">
        <v>-5761393000000</v>
      </c>
      <c r="K153" s="5">
        <v>-5849623000000</v>
      </c>
      <c r="L153" s="5">
        <v>-5665784000000</v>
      </c>
      <c r="M153" s="5">
        <v>-5428512000000</v>
      </c>
      <c r="N153" s="5">
        <v>-5400642000000</v>
      </c>
      <c r="O153" s="5">
        <v>-6876980000000</v>
      </c>
      <c r="P153" s="5">
        <v>-9405119000000</v>
      </c>
      <c r="Q153" s="5">
        <v>-11307015000000</v>
      </c>
      <c r="R153" s="5">
        <v>-10928220000000</v>
      </c>
      <c r="S153" s="5">
        <v>-11822331000000</v>
      </c>
      <c r="T153" s="5">
        <v>-11709095000000</v>
      </c>
      <c r="U153" s="5">
        <v>-10059857000000</v>
      </c>
      <c r="V153" s="5">
        <v>-9253861000000</v>
      </c>
      <c r="W153" s="5">
        <v>-7704032000000</v>
      </c>
      <c r="X153" s="5">
        <v>-7159255000000</v>
      </c>
      <c r="Y153" s="5">
        <v>-10774226000000</v>
      </c>
      <c r="Z153" s="5">
        <v>-8711361000000</v>
      </c>
    </row>
    <row r="154" spans="2:26" ht="15.5" x14ac:dyDescent="0.35">
      <c r="C154" t="s">
        <v>419</v>
      </c>
      <c r="D154" s="5">
        <v>-68867000000</v>
      </c>
      <c r="E154" s="5">
        <v>-77963000000</v>
      </c>
      <c r="F154" s="5">
        <v>-71366000000</v>
      </c>
      <c r="G154" s="5">
        <v>-71966000000</v>
      </c>
      <c r="I154" s="5">
        <v>-284296000000</v>
      </c>
      <c r="J154" s="5">
        <v>-227687000000</v>
      </c>
      <c r="K154" s="5">
        <v>-260192000000</v>
      </c>
      <c r="L154" s="5">
        <v>-254496000000</v>
      </c>
      <c r="M154" s="5">
        <v>-226837000000</v>
      </c>
      <c r="N154" s="5">
        <v>-251972000000</v>
      </c>
      <c r="O154" s="5">
        <v>-308451000000</v>
      </c>
      <c r="P154" s="5">
        <v>-373376000000</v>
      </c>
      <c r="Q154" s="5">
        <v>-527400000000</v>
      </c>
      <c r="R154" s="5">
        <v>-518057000000</v>
      </c>
      <c r="S154" s="5">
        <v>-644101000000</v>
      </c>
      <c r="T154" s="5">
        <v>-635094000000</v>
      </c>
      <c r="U154" s="5">
        <v>-454587000000</v>
      </c>
      <c r="V154" s="5">
        <v>-631682000000</v>
      </c>
      <c r="W154" s="5">
        <v>-428412000000</v>
      </c>
      <c r="X154" s="5">
        <v>-512008000000</v>
      </c>
      <c r="Y154" s="5">
        <v>-341740000000</v>
      </c>
      <c r="Z154" s="5">
        <v>-212293000000</v>
      </c>
    </row>
    <row r="155" spans="2:26" ht="15.5" x14ac:dyDescent="0.35">
      <c r="C155" t="s">
        <v>736</v>
      </c>
      <c r="D155" s="5">
        <v>-190491000000</v>
      </c>
      <c r="E155" s="5">
        <v>-145428000000</v>
      </c>
      <c r="F155" s="5">
        <v>-145162000000</v>
      </c>
      <c r="G155" s="5">
        <v>-168702000000</v>
      </c>
      <c r="I155" s="5">
        <v>-639005000000</v>
      </c>
      <c r="J155" s="5">
        <v>-596324000000</v>
      </c>
      <c r="K155" s="5">
        <v>-645471000000</v>
      </c>
      <c r="L155" s="5">
        <v>-772536000000</v>
      </c>
      <c r="M155" s="5">
        <v>-607424000000</v>
      </c>
      <c r="N155" s="5">
        <v>-587436000000</v>
      </c>
      <c r="O155" s="5">
        <v>-723638000000</v>
      </c>
      <c r="P155" s="5">
        <v>-785063000000</v>
      </c>
      <c r="Q155" s="5">
        <v>-966526000000</v>
      </c>
      <c r="R155" s="5">
        <v>-952378000000</v>
      </c>
      <c r="S155" s="5">
        <v>-956249000000</v>
      </c>
      <c r="T155" s="5">
        <v>-808548000000</v>
      </c>
      <c r="U155" s="5">
        <v>-662855000000</v>
      </c>
      <c r="V155" s="5">
        <v>-608109000000</v>
      </c>
      <c r="W155" s="5">
        <v>-470469000000</v>
      </c>
      <c r="X155" s="5">
        <v>-490085000000</v>
      </c>
      <c r="Y155" s="5">
        <v>-829057000000</v>
      </c>
      <c r="Z155" s="5">
        <v>-783272000000</v>
      </c>
    </row>
    <row r="156" spans="2:26" ht="15.5" x14ac:dyDescent="0.35">
      <c r="C156" t="s">
        <v>737</v>
      </c>
      <c r="D156" s="5">
        <v>-1919000000</v>
      </c>
      <c r="E156" s="5">
        <v>-1107000000</v>
      </c>
      <c r="F156" s="5">
        <v>-9176000000</v>
      </c>
      <c r="G156" s="5">
        <v>2639000000</v>
      </c>
      <c r="I156" s="5">
        <v>-10283000000</v>
      </c>
      <c r="J156" s="5">
        <v>-9638000000</v>
      </c>
      <c r="K156" s="5">
        <v>-9791000000</v>
      </c>
      <c r="L156" s="5">
        <v>-10041000000</v>
      </c>
      <c r="M156" s="5">
        <v>-24768000000</v>
      </c>
      <c r="N156" s="5">
        <v>-35788000000</v>
      </c>
      <c r="O156" s="5">
        <v>-43814000000</v>
      </c>
      <c r="P156" s="5">
        <v>-45104000000</v>
      </c>
      <c r="Q156" s="5">
        <v>-63031000000</v>
      </c>
      <c r="R156" s="5">
        <v>-57284000000</v>
      </c>
      <c r="S156" s="5">
        <v>-143328000000</v>
      </c>
      <c r="T156" s="5">
        <v>-53042000000</v>
      </c>
      <c r="V156" s="5">
        <v>-13726000000</v>
      </c>
      <c r="Y156" s="5">
        <v>-18159000000</v>
      </c>
      <c r="Z156" s="5">
        <v>-31581000000</v>
      </c>
    </row>
    <row r="157" spans="2:26" ht="15.5" x14ac:dyDescent="0.35">
      <c r="C157" t="s">
        <v>738</v>
      </c>
      <c r="D157" s="5">
        <v>-57029000000</v>
      </c>
      <c r="E157" s="5">
        <v>-47230000000</v>
      </c>
      <c r="F157" s="5">
        <v>-43340000000</v>
      </c>
      <c r="G157" s="5">
        <v>-37965000000</v>
      </c>
      <c r="I157" s="5">
        <v>-160008000000</v>
      </c>
      <c r="J157" s="5">
        <v>-151708000000</v>
      </c>
      <c r="K157" s="5">
        <v>-146476000000</v>
      </c>
      <c r="L157" s="5">
        <v>-171052000000</v>
      </c>
      <c r="M157" s="5">
        <v>-203089000000</v>
      </c>
      <c r="N157" s="5">
        <v>-164229000000</v>
      </c>
      <c r="O157" s="5">
        <v>-673083000000</v>
      </c>
      <c r="P157" s="5">
        <v>-727211000000</v>
      </c>
      <c r="Q157" s="5">
        <v>-747150000000</v>
      </c>
      <c r="R157" s="5">
        <v>-740032000000</v>
      </c>
      <c r="S157" s="5">
        <v>-752623000000</v>
      </c>
      <c r="T157" s="5">
        <v>-589675000000</v>
      </c>
      <c r="U157" s="5">
        <v>-322594000000</v>
      </c>
      <c r="V157" s="5">
        <v>-559196000000</v>
      </c>
      <c r="W157" s="5">
        <v>-521788000000</v>
      </c>
      <c r="X157" s="5">
        <v>-520445000000</v>
      </c>
      <c r="Y157" s="5">
        <v>-884046000000</v>
      </c>
      <c r="Z157" s="5">
        <v>-607721000000</v>
      </c>
    </row>
    <row r="158" spans="2:26" ht="15.5" x14ac:dyDescent="0.35">
      <c r="C158" t="s">
        <v>739</v>
      </c>
      <c r="D158" s="5">
        <v>-2162616000000</v>
      </c>
      <c r="E158" s="5">
        <v>-1775625000000</v>
      </c>
      <c r="F158" s="5">
        <v>-1664384000000</v>
      </c>
      <c r="G158" s="5">
        <v>-1710238000000</v>
      </c>
      <c r="I158" s="5">
        <v>-7143196000000</v>
      </c>
      <c r="J158" s="5">
        <v>-6746750000000</v>
      </c>
      <c r="K158" s="5">
        <v>-6911553000000</v>
      </c>
      <c r="L158" s="5">
        <v>-6873909000000</v>
      </c>
      <c r="M158" s="5">
        <v>-6490630000000</v>
      </c>
      <c r="N158" s="5">
        <v>-6440067000000</v>
      </c>
      <c r="O158" s="5">
        <v>-8625966000000</v>
      </c>
      <c r="P158" s="5">
        <v>-11335873000000</v>
      </c>
      <c r="Q158" s="5">
        <v>-13611122000000</v>
      </c>
      <c r="R158" s="5">
        <v>-13195971000000</v>
      </c>
      <c r="S158" s="5">
        <v>-14318632000000</v>
      </c>
      <c r="T158" s="5">
        <v>-13795454000000</v>
      </c>
      <c r="U158" s="5">
        <v>-11499893000000</v>
      </c>
      <c r="V158" s="5">
        <v>-11066574000000</v>
      </c>
      <c r="W158" s="5">
        <v>-9124701000000</v>
      </c>
      <c r="X158" s="5">
        <v>-8681793000000</v>
      </c>
      <c r="Y158" s="5">
        <v>-12847228000000</v>
      </c>
      <c r="Z158" s="5">
        <v>-10346228000000</v>
      </c>
    </row>
    <row r="159" spans="2:26" ht="15.5" x14ac:dyDescent="0.35">
      <c r="C159" t="s">
        <v>740</v>
      </c>
    </row>
    <row r="160" spans="2:26" ht="15.5" x14ac:dyDescent="0.35">
      <c r="C160" t="s">
        <v>741</v>
      </c>
    </row>
    <row r="161" spans="3:26" ht="15.5" x14ac:dyDescent="0.35">
      <c r="C161" t="s">
        <v>523</v>
      </c>
      <c r="W161" s="5">
        <v>6458000000</v>
      </c>
      <c r="X161" s="5">
        <v>-6744000000</v>
      </c>
      <c r="Y161" s="5">
        <v>558443000000</v>
      </c>
      <c r="Z161" s="5">
        <v>-514206000000</v>
      </c>
    </row>
    <row r="162" spans="3:26" ht="15.5" x14ac:dyDescent="0.35">
      <c r="C162" t="s">
        <v>507</v>
      </c>
      <c r="F162" s="5">
        <v>7892000000</v>
      </c>
      <c r="G162" s="5">
        <v>-7892000000</v>
      </c>
      <c r="I162" s="5">
        <v>9687000000</v>
      </c>
      <c r="J162" s="5">
        <v>10187000000</v>
      </c>
      <c r="K162" s="5">
        <v>7564000000</v>
      </c>
      <c r="L162" s="5">
        <v>6595000000</v>
      </c>
      <c r="M162" s="5">
        <v>36397000000</v>
      </c>
    </row>
    <row r="163" spans="3:26" ht="15.5" x14ac:dyDescent="0.35">
      <c r="C163" t="s">
        <v>513</v>
      </c>
      <c r="D163" s="5">
        <v>98295000000</v>
      </c>
      <c r="E163" s="5">
        <v>18886000000</v>
      </c>
      <c r="F163" s="5">
        <v>287880000000</v>
      </c>
      <c r="G163" s="5">
        <v>-4632000000</v>
      </c>
      <c r="I163" s="5">
        <v>389423000000</v>
      </c>
      <c r="J163" s="5">
        <v>393316000000</v>
      </c>
      <c r="K163" s="5">
        <v>473522000000</v>
      </c>
      <c r="L163" s="5">
        <v>431192000000</v>
      </c>
      <c r="M163" s="5">
        <v>477619000000</v>
      </c>
      <c r="N163" s="5">
        <v>584303000000</v>
      </c>
      <c r="O163" s="5">
        <v>732415000000</v>
      </c>
      <c r="P163" s="5">
        <v>706013000000</v>
      </c>
      <c r="Q163" s="5">
        <v>1360474000000</v>
      </c>
      <c r="R163" s="5">
        <v>723972000000</v>
      </c>
      <c r="S163" s="5">
        <v>646027000000</v>
      </c>
      <c r="T163" s="5">
        <v>1131948000000</v>
      </c>
      <c r="U163" s="5">
        <v>1009019000000</v>
      </c>
      <c r="V163" s="5">
        <v>1121131000000</v>
      </c>
      <c r="W163" s="5">
        <v>446163000000</v>
      </c>
      <c r="X163" s="5">
        <v>385385000000</v>
      </c>
      <c r="Y163" s="5">
        <v>346759000000</v>
      </c>
      <c r="Z163" s="5">
        <v>366183000000</v>
      </c>
    </row>
    <row r="164" spans="3:26" ht="15.5" x14ac:dyDescent="0.35">
      <c r="C164" t="s">
        <v>514</v>
      </c>
      <c r="D164" s="5">
        <v>-77608000000</v>
      </c>
      <c r="E164" s="5">
        <v>-63417000000</v>
      </c>
      <c r="F164" s="5">
        <v>-297514000000</v>
      </c>
      <c r="G164" s="5">
        <v>72560000000</v>
      </c>
      <c r="I164" s="5">
        <v>-360931000000</v>
      </c>
      <c r="J164" s="5">
        <v>-399076000000</v>
      </c>
      <c r="K164" s="5">
        <v>-405252000000</v>
      </c>
      <c r="L164" s="5">
        <v>-426247000000</v>
      </c>
      <c r="M164" s="5">
        <v>-335526000000</v>
      </c>
      <c r="N164" s="5">
        <v>-487516000000</v>
      </c>
      <c r="O164" s="5">
        <v>-406572000000</v>
      </c>
      <c r="P164" s="5">
        <v>-480285000000</v>
      </c>
      <c r="Q164" s="5">
        <v>-568352000000</v>
      </c>
      <c r="R164" s="5">
        <v>-645434000000</v>
      </c>
      <c r="S164" s="5">
        <v>-610700000000</v>
      </c>
      <c r="T164" s="5">
        <v>-578007000000</v>
      </c>
      <c r="U164" s="5">
        <v>-454798000000</v>
      </c>
      <c r="V164" s="5">
        <v>-800928000000</v>
      </c>
      <c r="W164" s="5">
        <v>-597345000000</v>
      </c>
      <c r="X164" s="5">
        <v>-862868000000</v>
      </c>
      <c r="Y164" s="5">
        <v>-704039000000</v>
      </c>
      <c r="Z164" s="5">
        <v>-848960000000</v>
      </c>
    </row>
    <row r="165" spans="3:26" ht="15.5" x14ac:dyDescent="0.35">
      <c r="C165" t="s">
        <v>165</v>
      </c>
      <c r="D165" s="5">
        <v>-82291000000</v>
      </c>
      <c r="E165" s="5">
        <v>113084000000</v>
      </c>
      <c r="F165" s="5">
        <v>-80937000000</v>
      </c>
      <c r="G165" s="5">
        <v>-232735000000</v>
      </c>
      <c r="I165" s="5">
        <v>-134340000000</v>
      </c>
      <c r="J165" s="5">
        <v>-361182000000</v>
      </c>
      <c r="K165" s="5">
        <v>-154491000000</v>
      </c>
      <c r="L165" s="5">
        <v>-584589000000</v>
      </c>
      <c r="M165" s="5">
        <v>67247000000</v>
      </c>
      <c r="N165" s="5">
        <v>-403100000000</v>
      </c>
      <c r="O165" s="5">
        <v>-371930000000</v>
      </c>
      <c r="P165" s="5">
        <v>312306000000</v>
      </c>
      <c r="Q165" s="5">
        <v>642668000000</v>
      </c>
      <c r="R165" s="5">
        <v>-115225000000</v>
      </c>
      <c r="S165" s="5">
        <v>385294000000</v>
      </c>
      <c r="T165" s="5">
        <v>-1175519000000</v>
      </c>
      <c r="U165" s="5">
        <v>-2818089000000</v>
      </c>
      <c r="V165" s="5">
        <v>-2786347000000</v>
      </c>
      <c r="W165" s="5">
        <v>-1529273000000</v>
      </c>
      <c r="X165" s="5">
        <v>-4497478000000</v>
      </c>
      <c r="Y165" s="5">
        <v>710797000000</v>
      </c>
      <c r="Z165" s="5">
        <v>175291000000</v>
      </c>
    </row>
    <row r="166" spans="3:26" ht="15.5" x14ac:dyDescent="0.35">
      <c r="C166" t="s">
        <v>166</v>
      </c>
      <c r="D166" s="5">
        <v>-12638000000</v>
      </c>
      <c r="E166" s="5">
        <v>-26736000000</v>
      </c>
      <c r="F166" s="5">
        <v>-9925000000</v>
      </c>
      <c r="G166" s="5">
        <v>-24095000000</v>
      </c>
      <c r="I166" s="5">
        <v>-80064000000</v>
      </c>
      <c r="J166" s="5">
        <v>-84991000000</v>
      </c>
      <c r="K166" s="5">
        <v>-80084000000</v>
      </c>
      <c r="L166" s="5">
        <v>-64317000000</v>
      </c>
      <c r="M166" s="5">
        <v>-26265000000</v>
      </c>
      <c r="N166" s="5">
        <v>-77094000000</v>
      </c>
      <c r="O166" s="5">
        <v>-123475000000</v>
      </c>
      <c r="P166" s="5">
        <v>-80159000000</v>
      </c>
      <c r="Q166" s="5">
        <v>-375850000000</v>
      </c>
      <c r="R166" s="5">
        <v>-627666000000</v>
      </c>
      <c r="S166" s="5">
        <v>-582865000000</v>
      </c>
      <c r="T166" s="5">
        <v>130048000000</v>
      </c>
      <c r="U166" s="5">
        <v>1658770000000</v>
      </c>
      <c r="V166" s="5">
        <v>2819419000000</v>
      </c>
      <c r="W166" s="5">
        <v>170952000000</v>
      </c>
      <c r="X166" s="5">
        <v>4577161000000</v>
      </c>
      <c r="Y166" s="5">
        <v>-1431236000000</v>
      </c>
      <c r="Z166" s="5">
        <v>-1950107000000</v>
      </c>
    </row>
    <row r="167" spans="3:26" ht="15.5" x14ac:dyDescent="0.35">
      <c r="C167" t="s">
        <v>742</v>
      </c>
    </row>
    <row r="168" spans="3:26" ht="15.5" x14ac:dyDescent="0.35">
      <c r="C168" t="s">
        <v>743</v>
      </c>
      <c r="T168" s="5">
        <v>62980000000</v>
      </c>
      <c r="U168" s="5">
        <v>1491000000000</v>
      </c>
      <c r="V168" s="5">
        <v>204489000000</v>
      </c>
      <c r="W168" s="5">
        <v>1346872000000</v>
      </c>
      <c r="X168" s="5">
        <v>806778000000</v>
      </c>
      <c r="Y168" s="5">
        <v>1825920000000</v>
      </c>
      <c r="Z168" s="5">
        <v>90452000000</v>
      </c>
    </row>
    <row r="169" spans="3:26" ht="15.5" x14ac:dyDescent="0.35">
      <c r="C169" t="s">
        <v>744</v>
      </c>
      <c r="V169" s="5">
        <v>-84000000000</v>
      </c>
      <c r="W169" s="5">
        <v>-346353000000</v>
      </c>
      <c r="X169" s="5">
        <v>-1033053000000</v>
      </c>
      <c r="Y169" s="5">
        <v>-1840203000000</v>
      </c>
      <c r="Z169" s="5">
        <v>-827780000000</v>
      </c>
    </row>
    <row r="170" spans="3:26" ht="15.5" x14ac:dyDescent="0.35">
      <c r="C170" t="s">
        <v>745</v>
      </c>
      <c r="T170" s="5">
        <v>62980000000</v>
      </c>
      <c r="U170" s="5">
        <v>1491000000000</v>
      </c>
      <c r="V170" s="5">
        <v>120489000000</v>
      </c>
      <c r="W170" s="5">
        <v>1000519000000</v>
      </c>
      <c r="X170" s="5">
        <v>-226275000000</v>
      </c>
      <c r="Y170" s="5">
        <v>-14283000000</v>
      </c>
      <c r="Z170" s="5">
        <v>-737328000000</v>
      </c>
    </row>
    <row r="171" spans="3:26" ht="15.5" x14ac:dyDescent="0.35">
      <c r="C171" t="s">
        <v>746</v>
      </c>
    </row>
    <row r="172" spans="3:26" ht="15.5" x14ac:dyDescent="0.35">
      <c r="C172" t="s">
        <v>747</v>
      </c>
      <c r="D172" s="5">
        <v>1621000000</v>
      </c>
      <c r="E172" s="5">
        <v>3709000000</v>
      </c>
      <c r="F172" s="5">
        <v>580000000</v>
      </c>
      <c r="G172" s="5">
        <v>1450000000</v>
      </c>
      <c r="I172" s="5">
        <v>8274000000</v>
      </c>
      <c r="J172" s="5">
        <v>8236000000</v>
      </c>
      <c r="K172" s="5">
        <v>5403000000</v>
      </c>
      <c r="L172" s="5">
        <v>1588000000</v>
      </c>
      <c r="M172" s="5">
        <v>2398000000</v>
      </c>
      <c r="N172" s="5">
        <v>4044000000</v>
      </c>
      <c r="O172" s="5">
        <v>10237000000</v>
      </c>
      <c r="P172" s="5">
        <v>4751000000</v>
      </c>
      <c r="Q172" s="5">
        <v>1976000000</v>
      </c>
      <c r="R172" s="5">
        <v>1715000000</v>
      </c>
      <c r="S172" s="5">
        <v>4211000000</v>
      </c>
      <c r="T172" s="5">
        <v>1509000000</v>
      </c>
      <c r="U172" s="5">
        <v>1099000000</v>
      </c>
      <c r="V172" s="5">
        <v>90339000000</v>
      </c>
      <c r="W172" s="5">
        <v>14500000000</v>
      </c>
      <c r="X172" s="5">
        <v>21411000000</v>
      </c>
      <c r="Y172" s="5">
        <v>7140000000</v>
      </c>
      <c r="Z172" s="5">
        <v>8234000000</v>
      </c>
    </row>
    <row r="173" spans="3:26" ht="15.5" x14ac:dyDescent="0.35">
      <c r="C173" t="s">
        <v>168</v>
      </c>
      <c r="D173" s="5">
        <v>-15595000000</v>
      </c>
      <c r="E173" s="5">
        <v>-15945000000</v>
      </c>
      <c r="F173" s="5">
        <v>-10361000000</v>
      </c>
      <c r="G173" s="5">
        <v>-8009000000</v>
      </c>
      <c r="I173" s="5">
        <v>-41760000000</v>
      </c>
      <c r="J173" s="5">
        <v>-32279000000</v>
      </c>
      <c r="K173" s="5">
        <v>-23644000000</v>
      </c>
      <c r="L173" s="5">
        <v>-18132000000</v>
      </c>
      <c r="M173" s="5">
        <v>-9803000000</v>
      </c>
      <c r="N173" s="5">
        <v>-18558000000</v>
      </c>
      <c r="O173" s="5">
        <v>-37378000000</v>
      </c>
      <c r="P173" s="5">
        <v>-20177000000</v>
      </c>
      <c r="Q173" s="5">
        <v>-57372000000</v>
      </c>
      <c r="R173" s="5">
        <v>-93448000000</v>
      </c>
      <c r="S173" s="5">
        <v>-130292000000</v>
      </c>
      <c r="T173" s="5">
        <v>-110888000000</v>
      </c>
      <c r="U173" s="5">
        <v>-299042000000</v>
      </c>
      <c r="V173" s="5">
        <v>-381527000000</v>
      </c>
      <c r="W173" s="5">
        <v>-340856000000</v>
      </c>
      <c r="X173" s="5">
        <v>-98908000000</v>
      </c>
      <c r="Y173" s="5">
        <v>-247196000000</v>
      </c>
      <c r="Z173" s="5">
        <v>-193258000000</v>
      </c>
    </row>
    <row r="174" spans="3:26" ht="15.5" x14ac:dyDescent="0.35">
      <c r="C174" t="s">
        <v>748</v>
      </c>
      <c r="D174" s="5">
        <v>-13974000000</v>
      </c>
      <c r="E174" s="5">
        <v>-12236000000</v>
      </c>
      <c r="F174" s="5">
        <v>-9781000000</v>
      </c>
      <c r="G174" s="5">
        <v>-6559000000</v>
      </c>
      <c r="I174" s="5">
        <v>-33486000000</v>
      </c>
      <c r="J174" s="5">
        <v>-24043000000</v>
      </c>
      <c r="K174" s="5">
        <v>-18241000000</v>
      </c>
      <c r="L174" s="5">
        <v>-16544000000</v>
      </c>
      <c r="M174" s="5">
        <v>-7405000000</v>
      </c>
      <c r="N174" s="5">
        <v>-14514000000</v>
      </c>
      <c r="O174" s="5">
        <v>-27141000000</v>
      </c>
      <c r="P174" s="5">
        <v>-15426000000</v>
      </c>
      <c r="Q174" s="5">
        <v>-55396000000</v>
      </c>
      <c r="R174" s="5">
        <v>-91733000000</v>
      </c>
      <c r="S174" s="5">
        <v>-126081000000</v>
      </c>
      <c r="T174" s="5">
        <v>-109379000000</v>
      </c>
      <c r="U174" s="5">
        <v>-297943000000</v>
      </c>
      <c r="V174" s="5">
        <v>-291188000000</v>
      </c>
      <c r="W174" s="5">
        <v>-326356000000</v>
      </c>
      <c r="X174" s="5">
        <v>-77497000000</v>
      </c>
      <c r="Y174" s="5">
        <v>-240056000000</v>
      </c>
      <c r="Z174" s="5">
        <v>-185024000000</v>
      </c>
    </row>
    <row r="175" spans="3:26" ht="15.5" x14ac:dyDescent="0.35">
      <c r="C175" t="s">
        <v>172</v>
      </c>
      <c r="X175" s="5">
        <v>-137575000000</v>
      </c>
      <c r="Y175" s="5">
        <v>-277995000000</v>
      </c>
      <c r="Z175" s="5">
        <v>-339684000000</v>
      </c>
    </row>
    <row r="176" spans="3:26" ht="15.5" x14ac:dyDescent="0.35">
      <c r="C176" t="s">
        <v>749</v>
      </c>
    </row>
    <row r="177" spans="3:26" ht="15.5" x14ac:dyDescent="0.35">
      <c r="C177" t="s">
        <v>750</v>
      </c>
      <c r="D177" s="5">
        <v>-238000000</v>
      </c>
      <c r="E177" s="5">
        <v>-407000000</v>
      </c>
      <c r="F177" s="5">
        <v>-5470000000</v>
      </c>
      <c r="G177" s="5">
        <v>1340000000</v>
      </c>
      <c r="I177" s="5">
        <v>-5877000000</v>
      </c>
      <c r="N177" s="5">
        <v>-144000000</v>
      </c>
      <c r="O177" s="5">
        <v>-867000000</v>
      </c>
      <c r="P177" s="5">
        <v>-4351000000</v>
      </c>
      <c r="Q177" s="5">
        <v>-2506000000</v>
      </c>
      <c r="R177" s="5">
        <v>-4000000</v>
      </c>
      <c r="T177" s="5">
        <v>-3453000000</v>
      </c>
      <c r="U177" s="5">
        <v>-4604000000</v>
      </c>
    </row>
    <row r="178" spans="3:26" ht="15.5" x14ac:dyDescent="0.35">
      <c r="C178" t="s">
        <v>751</v>
      </c>
      <c r="D178" s="5">
        <v>-238000000</v>
      </c>
      <c r="E178" s="5">
        <v>-407000000</v>
      </c>
      <c r="F178" s="5">
        <v>-5470000000</v>
      </c>
      <c r="G178" s="5">
        <v>1340000000</v>
      </c>
      <c r="I178" s="5">
        <v>-5877000000</v>
      </c>
      <c r="N178" s="5">
        <v>-144000000</v>
      </c>
      <c r="O178" s="5">
        <v>-867000000</v>
      </c>
      <c r="P178" s="5">
        <v>-4351000000</v>
      </c>
      <c r="Q178" s="5">
        <v>-2506000000</v>
      </c>
      <c r="R178" s="5">
        <v>-4000000</v>
      </c>
      <c r="T178" s="5">
        <v>-3453000000</v>
      </c>
      <c r="U178" s="5">
        <v>-4604000000</v>
      </c>
    </row>
    <row r="179" spans="3:26" ht="15.5" x14ac:dyDescent="0.35">
      <c r="C179" t="s">
        <v>474</v>
      </c>
      <c r="D179" s="5">
        <v>-3000000</v>
      </c>
      <c r="E179" s="5">
        <v>-105000000</v>
      </c>
      <c r="F179" s="5">
        <v>5000000</v>
      </c>
      <c r="G179" s="5">
        <v>-26000000</v>
      </c>
      <c r="I179" s="5">
        <v>-130000000</v>
      </c>
      <c r="J179" s="5">
        <v>-415000000</v>
      </c>
      <c r="K179" s="5">
        <v>-307000000</v>
      </c>
      <c r="L179" s="5">
        <v>-34000000</v>
      </c>
      <c r="M179" s="5">
        <v>-49000000</v>
      </c>
      <c r="N179" s="5">
        <v>186000000</v>
      </c>
      <c r="O179" s="5">
        <v>-34000000</v>
      </c>
      <c r="P179" s="5">
        <v>83000000</v>
      </c>
      <c r="Q179" s="5">
        <v>-225000000</v>
      </c>
      <c r="R179" s="5">
        <v>-143000000</v>
      </c>
      <c r="S179" s="5">
        <v>-73000000</v>
      </c>
      <c r="T179" s="5">
        <v>25472000000</v>
      </c>
      <c r="U179" s="5">
        <v>-17679000000</v>
      </c>
      <c r="V179" s="5">
        <v>-7178000000</v>
      </c>
    </row>
    <row r="180" spans="3:26" ht="15.5" x14ac:dyDescent="0.35">
      <c r="C180" t="s">
        <v>752</v>
      </c>
      <c r="D180" s="5">
        <v>-1109000000</v>
      </c>
      <c r="E180" s="5">
        <v>228000000</v>
      </c>
      <c r="F180" s="5">
        <v>-2000000000</v>
      </c>
      <c r="G180" s="5">
        <v>-700000000</v>
      </c>
      <c r="I180" s="5">
        <v>-2472000000</v>
      </c>
      <c r="J180" s="5">
        <v>-4994000000</v>
      </c>
      <c r="K180" s="5">
        <v>-526000000</v>
      </c>
      <c r="L180" s="5">
        <v>-7376000000</v>
      </c>
      <c r="M180" s="5">
        <v>-10593000000</v>
      </c>
      <c r="N180" s="5">
        <v>-4635000000</v>
      </c>
      <c r="O180" s="5">
        <v>-12501000000</v>
      </c>
      <c r="P180" s="5">
        <v>-14355000000</v>
      </c>
      <c r="Q180" s="5">
        <v>-16389000000</v>
      </c>
      <c r="R180" s="5">
        <v>-52229000000</v>
      </c>
      <c r="S180" s="5">
        <v>-65261000000</v>
      </c>
      <c r="T180" s="5">
        <v>-152416000000</v>
      </c>
      <c r="U180" s="5">
        <v>-185464000000</v>
      </c>
      <c r="V180" s="5">
        <v>-280866000000</v>
      </c>
      <c r="W180" s="5">
        <v>-546974000000</v>
      </c>
      <c r="X180" s="5">
        <v>-15915000000</v>
      </c>
      <c r="Y180" s="5">
        <v>-891600000000</v>
      </c>
      <c r="Z180" s="5">
        <v>-669256000000</v>
      </c>
    </row>
    <row r="181" spans="3:26" ht="15.5" x14ac:dyDescent="0.35">
      <c r="C181" t="s">
        <v>532</v>
      </c>
      <c r="D181" s="5">
        <v>2328000000</v>
      </c>
      <c r="E181" s="5">
        <v>1320000000</v>
      </c>
      <c r="F181" s="5">
        <v>6053000000</v>
      </c>
      <c r="G181" s="5">
        <v>1175000000</v>
      </c>
      <c r="I181" s="5">
        <v>8548000000</v>
      </c>
      <c r="J181" s="5">
        <v>8440000000</v>
      </c>
      <c r="K181" s="5">
        <v>2950000000</v>
      </c>
      <c r="L181" s="5">
        <v>696000000</v>
      </c>
      <c r="M181" s="5">
        <v>19181000000</v>
      </c>
      <c r="N181" s="5">
        <v>1395000000</v>
      </c>
      <c r="O181" s="5">
        <v>7495000000</v>
      </c>
      <c r="P181" s="5">
        <v>10253000000</v>
      </c>
      <c r="Q181" s="5">
        <v>4107000000</v>
      </c>
      <c r="R181" s="5">
        <v>7971000000</v>
      </c>
      <c r="S181" s="5">
        <v>1052000000</v>
      </c>
      <c r="T181" s="5">
        <v>759073000000</v>
      </c>
      <c r="U181" s="5">
        <v>790203000000</v>
      </c>
      <c r="V181" s="5">
        <v>304637000000</v>
      </c>
    </row>
    <row r="182" spans="3:26" ht="15.5" x14ac:dyDescent="0.35">
      <c r="C182" t="s">
        <v>753</v>
      </c>
    </row>
    <row r="183" spans="3:26" ht="15.5" x14ac:dyDescent="0.35">
      <c r="C183" t="s">
        <v>754</v>
      </c>
      <c r="V183" s="5">
        <v>45000000000</v>
      </c>
    </row>
    <row r="184" spans="3:26" ht="15.5" x14ac:dyDescent="0.35">
      <c r="C184" t="s">
        <v>755</v>
      </c>
      <c r="V184" s="5">
        <v>-470000000</v>
      </c>
    </row>
    <row r="185" spans="3:26" ht="15.5" x14ac:dyDescent="0.35">
      <c r="C185" t="s">
        <v>756</v>
      </c>
      <c r="V185" s="5">
        <v>44530000000</v>
      </c>
    </row>
    <row r="186" spans="3:26" ht="15.5" x14ac:dyDescent="0.35">
      <c r="C186" t="s">
        <v>757</v>
      </c>
      <c r="V186" s="5">
        <v>5000000000</v>
      </c>
      <c r="Z186" s="5">
        <v>5000000000</v>
      </c>
    </row>
    <row r="187" spans="3:26" ht="15.5" x14ac:dyDescent="0.35">
      <c r="C187" t="s">
        <v>758</v>
      </c>
    </row>
    <row r="188" spans="3:26" ht="15.5" x14ac:dyDescent="0.35">
      <c r="C188" t="s">
        <v>759</v>
      </c>
      <c r="V188" s="5">
        <v>1939274000000</v>
      </c>
      <c r="X188" s="5">
        <v>5048158000000</v>
      </c>
    </row>
    <row r="189" spans="3:26" ht="15.5" x14ac:dyDescent="0.35">
      <c r="C189" t="s">
        <v>760</v>
      </c>
      <c r="Q189" s="5">
        <v>-121179000000</v>
      </c>
      <c r="R189" s="5">
        <v>-158010000000</v>
      </c>
      <c r="S189" s="5">
        <v>-31750000000</v>
      </c>
      <c r="T189" s="5">
        <v>2000000</v>
      </c>
      <c r="W189" s="5">
        <v>196465000000</v>
      </c>
      <c r="Y189" s="5">
        <v>100000000</v>
      </c>
    </row>
    <row r="190" spans="3:26" ht="15.5" x14ac:dyDescent="0.35">
      <c r="C190" t="s">
        <v>761</v>
      </c>
      <c r="Y190" s="5">
        <v>210834000000</v>
      </c>
    </row>
    <row r="191" spans="3:26" ht="15.5" x14ac:dyDescent="0.35">
      <c r="C191" t="s">
        <v>762</v>
      </c>
      <c r="Y191" s="5">
        <v>52001000000</v>
      </c>
    </row>
    <row r="192" spans="3:26" ht="15.5" x14ac:dyDescent="0.35">
      <c r="C192" t="s">
        <v>763</v>
      </c>
      <c r="Q192" s="5">
        <v>-121179000000</v>
      </c>
      <c r="R192" s="5">
        <v>-158010000000</v>
      </c>
      <c r="S192" s="5">
        <v>-31750000000</v>
      </c>
      <c r="T192" s="5">
        <v>2000000</v>
      </c>
      <c r="V192" s="5">
        <v>1939274000000</v>
      </c>
      <c r="W192" s="5">
        <v>196465000000</v>
      </c>
      <c r="X192" s="5">
        <v>5048158000000</v>
      </c>
      <c r="Y192" s="5">
        <v>262935000000</v>
      </c>
    </row>
    <row r="193" spans="3:26" ht="15.5" x14ac:dyDescent="0.35">
      <c r="C193" t="s">
        <v>764</v>
      </c>
    </row>
    <row r="194" spans="3:26" ht="15.5" x14ac:dyDescent="0.35">
      <c r="C194" t="s">
        <v>765</v>
      </c>
      <c r="N194" s="5">
        <v>227000000</v>
      </c>
      <c r="O194" s="5">
        <v>4628000000</v>
      </c>
      <c r="P194" s="5">
        <v>1601000000</v>
      </c>
      <c r="Q194" s="5">
        <v>19000000</v>
      </c>
      <c r="R194" s="5">
        <v>1131000000</v>
      </c>
      <c r="S194" s="5">
        <v>17936000000</v>
      </c>
      <c r="T194" s="5">
        <v>-21139000000</v>
      </c>
      <c r="U194" s="5">
        <v>5208000000</v>
      </c>
      <c r="V194" s="5">
        <v>-11141000000</v>
      </c>
      <c r="W194" s="5">
        <v>-1645000000</v>
      </c>
      <c r="X194" s="5">
        <v>-28900000000</v>
      </c>
      <c r="Y194" s="5">
        <v>10175000000</v>
      </c>
      <c r="Z194" s="5">
        <v>-4980000000</v>
      </c>
    </row>
    <row r="195" spans="3:26" ht="15.5" x14ac:dyDescent="0.35">
      <c r="C195" t="s">
        <v>766</v>
      </c>
      <c r="D195" s="5">
        <v>358000000</v>
      </c>
      <c r="E195" s="5">
        <v>-15536000000</v>
      </c>
      <c r="F195" s="5">
        <v>1268000000</v>
      </c>
      <c r="G195" s="5">
        <v>-19325000000</v>
      </c>
      <c r="I195" s="5">
        <v>-46647000000</v>
      </c>
      <c r="J195" s="5">
        <v>-63979000000</v>
      </c>
      <c r="K195" s="5">
        <v>-63960000000</v>
      </c>
      <c r="L195" s="5">
        <v>-41059000000</v>
      </c>
      <c r="M195" s="5">
        <v>-27399000000</v>
      </c>
      <c r="N195" s="5">
        <v>-59609000000</v>
      </c>
      <c r="O195" s="5">
        <v>-95055000000</v>
      </c>
      <c r="P195" s="5">
        <v>-57964000000</v>
      </c>
      <c r="Q195" s="5">
        <v>-184281000000</v>
      </c>
      <c r="R195" s="5">
        <v>-334649000000</v>
      </c>
      <c r="S195" s="5">
        <v>-378688000000</v>
      </c>
      <c r="T195" s="5">
        <v>-431092000000</v>
      </c>
      <c r="U195" s="5">
        <v>-121951000000</v>
      </c>
      <c r="V195" s="5">
        <v>995862000000</v>
      </c>
      <c r="W195" s="5">
        <v>-151057000000</v>
      </c>
      <c r="X195" s="5">
        <v>15165000000</v>
      </c>
      <c r="Y195" s="5">
        <v>25621000000</v>
      </c>
      <c r="Z195" s="5">
        <v>-18835000000</v>
      </c>
    </row>
    <row r="196" spans="3:26" ht="15.5" x14ac:dyDescent="0.35">
      <c r="C196" t="s">
        <v>767</v>
      </c>
      <c r="Y196" s="5">
        <v>-306033000000</v>
      </c>
    </row>
    <row r="197" spans="3:26" ht="15.5" x14ac:dyDescent="0.35">
      <c r="C197" t="s">
        <v>186</v>
      </c>
      <c r="D197" s="5">
        <v>-82291000000</v>
      </c>
      <c r="E197" s="5">
        <v>113084000000</v>
      </c>
      <c r="F197" s="5">
        <v>-80937000000</v>
      </c>
      <c r="G197" s="5">
        <v>-232735000000</v>
      </c>
      <c r="I197" s="5">
        <v>-134340000000</v>
      </c>
      <c r="J197" s="5">
        <v>-361182000000</v>
      </c>
      <c r="K197" s="5">
        <v>-154491000000</v>
      </c>
      <c r="L197" s="5">
        <v>-584589000000</v>
      </c>
      <c r="M197" s="5">
        <v>67247000000</v>
      </c>
      <c r="N197" s="5">
        <v>-403100000000</v>
      </c>
      <c r="O197" s="5">
        <v>-371930000000</v>
      </c>
      <c r="P197" s="5">
        <v>312306000000</v>
      </c>
      <c r="Q197" s="5">
        <v>642668000000</v>
      </c>
      <c r="R197" s="5">
        <v>-115225000000</v>
      </c>
      <c r="S197" s="5">
        <v>385294000000</v>
      </c>
      <c r="T197" s="5">
        <v>-1175519000000</v>
      </c>
      <c r="U197" s="5">
        <v>-2818089000000</v>
      </c>
      <c r="V197" s="5">
        <v>-2786347000000</v>
      </c>
      <c r="W197" s="5">
        <v>-1529273000000</v>
      </c>
      <c r="X197" s="5">
        <v>-4497478000000</v>
      </c>
      <c r="Y197" s="5">
        <v>710797000000</v>
      </c>
      <c r="Z197" s="5">
        <v>175291000000</v>
      </c>
    </row>
    <row r="198" spans="3:26" ht="15.5" x14ac:dyDescent="0.35">
      <c r="C198" t="s">
        <v>377</v>
      </c>
    </row>
    <row r="199" spans="3:26" ht="15.5" x14ac:dyDescent="0.35">
      <c r="C199" t="s">
        <v>7</v>
      </c>
      <c r="R199" s="5">
        <v>-139827000000</v>
      </c>
      <c r="S199" s="5">
        <v>-231252000000</v>
      </c>
      <c r="T199" s="5">
        <v>-1000301000000</v>
      </c>
      <c r="U199" s="5">
        <v>-1000301000000</v>
      </c>
      <c r="V199" s="5">
        <v>-32268000000</v>
      </c>
      <c r="W199" s="5">
        <v>-2581422000000</v>
      </c>
      <c r="X199" s="5">
        <v>-2014943000000</v>
      </c>
      <c r="Z199" s="5">
        <v>-51903000000</v>
      </c>
    </row>
    <row r="200" spans="3:26" ht="15.5" x14ac:dyDescent="0.35">
      <c r="C200" t="s">
        <v>768</v>
      </c>
      <c r="J200" s="5">
        <v>-15000000</v>
      </c>
      <c r="V200" s="5">
        <v>-15117000000</v>
      </c>
      <c r="W200" s="5">
        <v>-9998000000</v>
      </c>
    </row>
    <row r="201" spans="3:26" ht="15.5" x14ac:dyDescent="0.35">
      <c r="C201" t="s">
        <v>769</v>
      </c>
      <c r="X201" s="5">
        <v>-10998000000</v>
      </c>
      <c r="Y201" s="5">
        <v>-2500000000</v>
      </c>
    </row>
    <row r="202" spans="3:26" ht="15.5" x14ac:dyDescent="0.35">
      <c r="C202" t="s">
        <v>770</v>
      </c>
      <c r="J202" s="5">
        <v>-15000000</v>
      </c>
      <c r="R202" s="5">
        <v>-139827000000</v>
      </c>
      <c r="S202" s="5">
        <v>-231252000000</v>
      </c>
      <c r="T202" s="5">
        <v>-1000301000000</v>
      </c>
      <c r="U202" s="5">
        <v>-1000301000000</v>
      </c>
      <c r="V202" s="5">
        <v>-47385000000</v>
      </c>
      <c r="W202" s="5">
        <v>-2591420000000</v>
      </c>
      <c r="X202" s="5">
        <v>-2025941000000</v>
      </c>
      <c r="Y202" s="5">
        <v>-2500000000</v>
      </c>
      <c r="Z202" s="5">
        <v>-51903000000</v>
      </c>
    </row>
    <row r="203" spans="3:26" ht="15.5" x14ac:dyDescent="0.35">
      <c r="C203" t="s">
        <v>771</v>
      </c>
      <c r="E203" s="5">
        <v>195000000000</v>
      </c>
      <c r="I203" s="5">
        <v>195000000000</v>
      </c>
    </row>
    <row r="204" spans="3:26" ht="15.5" x14ac:dyDescent="0.35">
      <c r="C204" t="s">
        <v>772</v>
      </c>
      <c r="V204" s="5">
        <v>-2420083000000</v>
      </c>
    </row>
    <row r="205" spans="3:26" ht="15.5" x14ac:dyDescent="0.35">
      <c r="C205" t="s">
        <v>773</v>
      </c>
    </row>
    <row r="206" spans="3:26" ht="15.5" x14ac:dyDescent="0.35">
      <c r="C206" t="s">
        <v>188</v>
      </c>
      <c r="G206" s="5">
        <v>-150000000000</v>
      </c>
      <c r="K206" s="5">
        <v>-80000000000</v>
      </c>
      <c r="L206" s="5">
        <v>-120000000000</v>
      </c>
      <c r="M206" s="5">
        <v>-160000000000</v>
      </c>
      <c r="N206" s="5">
        <v>60000000000</v>
      </c>
      <c r="P206" s="5">
        <v>-340000000000</v>
      </c>
      <c r="Q206" s="5">
        <v>740000000000</v>
      </c>
      <c r="R206" s="5">
        <v>100000000000</v>
      </c>
      <c r="S206" s="5">
        <v>650000000000</v>
      </c>
      <c r="U206" s="5">
        <v>300000000000</v>
      </c>
      <c r="V206" s="5">
        <v>1140000000000</v>
      </c>
      <c r="W206" s="5">
        <v>2745000000000</v>
      </c>
      <c r="X206" s="5">
        <v>639730000000</v>
      </c>
      <c r="Y206" s="5">
        <v>2070043000000</v>
      </c>
      <c r="Z206" s="5">
        <v>1265670000000</v>
      </c>
    </row>
    <row r="207" spans="3:26" ht="15.5" x14ac:dyDescent="0.35">
      <c r="C207" t="s">
        <v>189</v>
      </c>
      <c r="O207" s="5">
        <v>-250000000000</v>
      </c>
      <c r="U207" s="5">
        <v>-2116570000000</v>
      </c>
      <c r="V207" s="5">
        <v>-1090000000000</v>
      </c>
      <c r="W207" s="5">
        <v>-1640000000000</v>
      </c>
      <c r="X207" s="5">
        <v>-1915000000000</v>
      </c>
      <c r="Y207" s="5">
        <v>-1692693000000</v>
      </c>
      <c r="Z207" s="5">
        <v>-593370000000</v>
      </c>
    </row>
    <row r="208" spans="3:26" ht="15.5" x14ac:dyDescent="0.35">
      <c r="C208" t="s">
        <v>774</v>
      </c>
      <c r="G208" s="5">
        <v>-150000000000</v>
      </c>
      <c r="K208" s="5">
        <v>-80000000000</v>
      </c>
      <c r="L208" s="5">
        <v>-120000000000</v>
      </c>
      <c r="M208" s="5">
        <v>-160000000000</v>
      </c>
      <c r="N208" s="5">
        <v>60000000000</v>
      </c>
      <c r="O208" s="5">
        <v>-250000000000</v>
      </c>
      <c r="P208" s="5">
        <v>-340000000000</v>
      </c>
      <c r="Q208" s="5">
        <v>740000000000</v>
      </c>
      <c r="R208" s="5">
        <v>100000000000</v>
      </c>
      <c r="S208" s="5">
        <v>650000000000</v>
      </c>
      <c r="U208" s="5">
        <v>-1816570000000</v>
      </c>
      <c r="V208" s="5">
        <v>50000000000</v>
      </c>
      <c r="W208" s="5">
        <v>1105000000000</v>
      </c>
      <c r="X208" s="5">
        <v>-1275270000000</v>
      </c>
      <c r="Y208" s="5">
        <v>377350000000</v>
      </c>
      <c r="Z208" s="5">
        <v>672300000000</v>
      </c>
    </row>
    <row r="209" spans="3:26" ht="15.5" x14ac:dyDescent="0.35">
      <c r="C209" t="s">
        <v>775</v>
      </c>
      <c r="D209" s="5">
        <v>1755000000</v>
      </c>
      <c r="E209" s="5">
        <v>960000000</v>
      </c>
      <c r="F209" s="5">
        <v>1413000000</v>
      </c>
      <c r="G209" s="5">
        <v>1540000000</v>
      </c>
      <c r="I209" s="5">
        <v>5602000000</v>
      </c>
      <c r="J209" s="5">
        <v>6843000000</v>
      </c>
      <c r="K209" s="5">
        <v>4621000000</v>
      </c>
      <c r="L209" s="5">
        <v>4920000000</v>
      </c>
      <c r="M209" s="5">
        <v>5255000000</v>
      </c>
      <c r="N209" s="5">
        <v>6338000000</v>
      </c>
      <c r="O209" s="5">
        <v>10747000000</v>
      </c>
      <c r="P209" s="5">
        <v>14177000000</v>
      </c>
      <c r="Q209" s="5">
        <v>7545000000</v>
      </c>
      <c r="R209" s="5">
        <v>6931000000</v>
      </c>
      <c r="S209" s="5">
        <v>11131000000</v>
      </c>
      <c r="T209" s="5">
        <v>34644000000</v>
      </c>
      <c r="U209" s="5">
        <v>96614000000</v>
      </c>
      <c r="V209" s="5">
        <v>167170000000</v>
      </c>
      <c r="W209" s="5">
        <v>174496000000</v>
      </c>
      <c r="X209" s="5">
        <v>304756000000</v>
      </c>
      <c r="Y209" s="5">
        <v>351173000000</v>
      </c>
      <c r="Z209" s="5">
        <v>233763000000</v>
      </c>
    </row>
    <row r="210" spans="3:26" ht="15.5" x14ac:dyDescent="0.35">
      <c r="C210" t="s">
        <v>776</v>
      </c>
      <c r="D210" s="5">
        <v>-30759000000</v>
      </c>
      <c r="E210" s="5">
        <v>-29427000000</v>
      </c>
      <c r="F210" s="5">
        <v>-29458000000</v>
      </c>
      <c r="G210" s="5">
        <v>-30982000000</v>
      </c>
      <c r="I210" s="5">
        <v>-123914000000</v>
      </c>
      <c r="J210" s="5">
        <v>-136571000000</v>
      </c>
      <c r="K210" s="5">
        <v>-160220000000</v>
      </c>
      <c r="L210" s="5">
        <v>-191291000000</v>
      </c>
      <c r="M210" s="5">
        <v>-253106000000</v>
      </c>
      <c r="N210" s="5">
        <v>-109955000000</v>
      </c>
      <c r="O210" s="5">
        <v>-132677000000</v>
      </c>
      <c r="P210" s="5">
        <v>-162947000000</v>
      </c>
      <c r="Q210" s="5">
        <v>-104877000000</v>
      </c>
      <c r="R210" s="5">
        <v>-82329000000</v>
      </c>
      <c r="S210" s="5">
        <v>-44585000000</v>
      </c>
      <c r="T210" s="5">
        <v>-21862000000</v>
      </c>
      <c r="U210" s="5">
        <v>-97832000000</v>
      </c>
      <c r="V210" s="5">
        <v>-233380000000</v>
      </c>
      <c r="W210" s="5">
        <v>-214481000000</v>
      </c>
      <c r="X210" s="5">
        <v>-385487000000</v>
      </c>
      <c r="Y210" s="5">
        <v>-609232000000</v>
      </c>
      <c r="Z210" s="5">
        <v>-392850000000</v>
      </c>
    </row>
    <row r="211" spans="3:26" ht="15.5" x14ac:dyDescent="0.35">
      <c r="C211" t="s">
        <v>550</v>
      </c>
      <c r="V211" s="5">
        <v>37331000000</v>
      </c>
      <c r="W211" s="5">
        <v>-2868000000</v>
      </c>
      <c r="X211" s="5">
        <v>764000000</v>
      </c>
      <c r="Y211" s="5">
        <v>2377000000</v>
      </c>
      <c r="Z211" s="5">
        <v>-1784000000</v>
      </c>
    </row>
    <row r="212" spans="3:26" ht="15.5" x14ac:dyDescent="0.35">
      <c r="C212" t="s">
        <v>777</v>
      </c>
    </row>
    <row r="213" spans="3:26" ht="15.5" x14ac:dyDescent="0.35">
      <c r="C213" t="s">
        <v>549</v>
      </c>
      <c r="E213" s="5">
        <v>390000000</v>
      </c>
      <c r="F213" s="5">
        <v>1500000000</v>
      </c>
      <c r="G213" s="5">
        <v>-1500000000</v>
      </c>
      <c r="I213" s="5">
        <v>1890000000</v>
      </c>
    </row>
    <row r="214" spans="3:26" ht="15.5" x14ac:dyDescent="0.35">
      <c r="C214" t="s">
        <v>778</v>
      </c>
      <c r="F214" s="5">
        <v>-1500000000</v>
      </c>
      <c r="G214" s="5">
        <v>1500000000</v>
      </c>
    </row>
    <row r="215" spans="3:26" ht="15.5" x14ac:dyDescent="0.35">
      <c r="C215" t="s">
        <v>537</v>
      </c>
      <c r="Y215" s="5">
        <v>528000000000</v>
      </c>
    </row>
    <row r="216" spans="3:26" ht="15.5" x14ac:dyDescent="0.35">
      <c r="C216" t="s">
        <v>779</v>
      </c>
      <c r="X216" s="5">
        <v>769925000000</v>
      </c>
      <c r="Y216" s="5">
        <v>8237000000</v>
      </c>
    </row>
    <row r="217" spans="3:26" ht="15.5" x14ac:dyDescent="0.35">
      <c r="C217" t="s">
        <v>780</v>
      </c>
      <c r="Y217" s="5">
        <v>-18918000000</v>
      </c>
    </row>
    <row r="218" spans="3:26" ht="15.5" x14ac:dyDescent="0.35">
      <c r="C218" t="s">
        <v>781</v>
      </c>
      <c r="P218" s="5">
        <v>806694000000</v>
      </c>
      <c r="Y218" s="5">
        <v>709000000</v>
      </c>
    </row>
    <row r="219" spans="3:26" ht="15.5" x14ac:dyDescent="0.35">
      <c r="C219" t="s">
        <v>782</v>
      </c>
      <c r="X219" s="5">
        <v>-1886225000000</v>
      </c>
      <c r="Y219" s="5">
        <v>-553820000000</v>
      </c>
      <c r="Z219" s="5">
        <v>-277235000000</v>
      </c>
    </row>
    <row r="220" spans="3:26" ht="15.5" x14ac:dyDescent="0.35">
      <c r="C220" t="s">
        <v>783</v>
      </c>
      <c r="D220" s="5">
        <v>-53287000000</v>
      </c>
      <c r="E220" s="5">
        <v>-53839000000</v>
      </c>
      <c r="F220" s="5">
        <v>-52892000000</v>
      </c>
      <c r="G220" s="5">
        <v>-53293000000</v>
      </c>
      <c r="I220" s="5">
        <v>-212918000000</v>
      </c>
      <c r="J220" s="5">
        <v>-231439000000</v>
      </c>
      <c r="K220" s="5">
        <v>-272925000000</v>
      </c>
      <c r="L220" s="5">
        <v>-278218000000</v>
      </c>
      <c r="M220" s="5">
        <v>-241280000000</v>
      </c>
      <c r="N220" s="5">
        <v>-359483000000</v>
      </c>
    </row>
    <row r="221" spans="3:26" ht="15.5" x14ac:dyDescent="0.35">
      <c r="C221" t="s">
        <v>784</v>
      </c>
      <c r="T221" s="5">
        <v>-188000000000</v>
      </c>
      <c r="V221" s="5">
        <v>-340000000000</v>
      </c>
      <c r="Y221" s="5">
        <v>-443000000000</v>
      </c>
      <c r="Z221" s="5">
        <v>-7000000000</v>
      </c>
    </row>
    <row r="222" spans="3:26" ht="15.5" x14ac:dyDescent="0.35">
      <c r="C222" t="s">
        <v>785</v>
      </c>
      <c r="Y222" s="5">
        <v>-7882000000</v>
      </c>
    </row>
    <row r="223" spans="3:26" ht="15.5" x14ac:dyDescent="0.35">
      <c r="C223" t="s">
        <v>786</v>
      </c>
      <c r="K223" s="5">
        <v>-5079000000</v>
      </c>
      <c r="M223" s="5">
        <v>-4549000000</v>
      </c>
    </row>
    <row r="224" spans="3:26" ht="15.5" x14ac:dyDescent="0.35">
      <c r="C224" t="s">
        <v>551</v>
      </c>
    </row>
    <row r="225" spans="2:26" ht="15.5" x14ac:dyDescent="0.35">
      <c r="C225" t="s">
        <v>555</v>
      </c>
    </row>
    <row r="226" spans="2:26" ht="15.5" x14ac:dyDescent="0.35">
      <c r="C226" t="s">
        <v>539</v>
      </c>
      <c r="M226" s="5">
        <v>720927000000</v>
      </c>
    </row>
    <row r="227" spans="2:26" ht="15.5" x14ac:dyDescent="0.35">
      <c r="C227" t="s">
        <v>787</v>
      </c>
      <c r="K227" s="5">
        <v>359112000000</v>
      </c>
    </row>
    <row r="228" spans="2:26" ht="15.5" x14ac:dyDescent="0.35">
      <c r="C228" t="s">
        <v>215</v>
      </c>
      <c r="D228" s="5">
        <v>-353000000</v>
      </c>
      <c r="E228" s="5">
        <v>47934000000</v>
      </c>
      <c r="F228" s="5">
        <v>-39181000000</v>
      </c>
      <c r="G228" s="5">
        <v>-220669000000</v>
      </c>
      <c r="I228" s="5">
        <v>-6550000000</v>
      </c>
      <c r="J228" s="5">
        <v>5150000000</v>
      </c>
      <c r="K228" s="5">
        <v>-70324000000</v>
      </c>
      <c r="L228" s="5">
        <v>-432180000000</v>
      </c>
      <c r="M228" s="5">
        <v>452698000000</v>
      </c>
      <c r="N228" s="5">
        <v>-4575000000</v>
      </c>
      <c r="O228" s="5">
        <v>-45250000000</v>
      </c>
      <c r="P228" s="5">
        <v>-23321000000</v>
      </c>
      <c r="Q228" s="5">
        <v>124287000000</v>
      </c>
      <c r="R228" s="5">
        <v>-160312000000</v>
      </c>
      <c r="S228" s="5">
        <v>-338633000000</v>
      </c>
      <c r="T228" s="5">
        <v>-555122000000</v>
      </c>
      <c r="U228" s="5">
        <v>-59724000000</v>
      </c>
      <c r="V228" s="5">
        <v>428285000000</v>
      </c>
      <c r="W228" s="5">
        <v>-1160634000000</v>
      </c>
      <c r="X228" s="5">
        <v>651579000000</v>
      </c>
      <c r="Y228" s="5">
        <v>509507000000</v>
      </c>
      <c r="Z228" s="5">
        <v>-1021742000000</v>
      </c>
    </row>
    <row r="229" spans="2:26" ht="15.5" x14ac:dyDescent="0.35">
      <c r="C229" t="s">
        <v>216</v>
      </c>
      <c r="D229" s="5">
        <v>248971000000</v>
      </c>
      <c r="I229" s="5">
        <v>255485000000</v>
      </c>
      <c r="J229" s="5">
        <v>250250000000</v>
      </c>
      <c r="K229" s="5">
        <v>320493000000</v>
      </c>
      <c r="L229" s="5">
        <v>752587000000</v>
      </c>
      <c r="M229" s="5">
        <v>299805000000</v>
      </c>
      <c r="N229" s="5">
        <v>304295000000</v>
      </c>
      <c r="O229" s="5">
        <v>349463000000</v>
      </c>
      <c r="P229" s="5">
        <v>373008000000</v>
      </c>
      <c r="Q229" s="5">
        <v>248697000000</v>
      </c>
      <c r="R229" s="5">
        <v>408945000000</v>
      </c>
      <c r="S229" s="5">
        <v>747710000000</v>
      </c>
      <c r="T229" s="5">
        <v>1302610000000</v>
      </c>
      <c r="U229" s="5">
        <v>1361736000000</v>
      </c>
      <c r="V229" s="5">
        <v>1403075000000</v>
      </c>
      <c r="W229" s="5">
        <v>2565235000000</v>
      </c>
      <c r="X229" s="5">
        <v>2252173000000</v>
      </c>
      <c r="Y229" s="5">
        <v>1742666000000</v>
      </c>
      <c r="Z229" s="5">
        <v>2764408000000</v>
      </c>
    </row>
    <row r="230" spans="2:26" ht="15.5" x14ac:dyDescent="0.35">
      <c r="C230" t="s">
        <v>570</v>
      </c>
      <c r="V230" s="5">
        <v>-475626000000</v>
      </c>
      <c r="X230" s="5">
        <v>-338517000000</v>
      </c>
    </row>
    <row r="231" spans="2:26" ht="15.5" x14ac:dyDescent="0.35">
      <c r="C231" t="s">
        <v>217</v>
      </c>
      <c r="D231" s="5">
        <v>-13000000</v>
      </c>
      <c r="E231" s="5">
        <v>66000000</v>
      </c>
      <c r="F231" s="5">
        <v>-26000000</v>
      </c>
      <c r="G231" s="5">
        <v>-29000000</v>
      </c>
      <c r="I231" s="5">
        <v>36000000</v>
      </c>
      <c r="J231" s="5">
        <v>85000000</v>
      </c>
      <c r="K231" s="5">
        <v>81000000</v>
      </c>
      <c r="L231" s="5">
        <v>86000000</v>
      </c>
      <c r="M231" s="5">
        <v>84000000</v>
      </c>
      <c r="N231" s="5">
        <v>85000000</v>
      </c>
      <c r="O231" s="5">
        <v>82000000</v>
      </c>
      <c r="P231" s="5">
        <v>-224000000</v>
      </c>
      <c r="Q231" s="5">
        <v>24000000</v>
      </c>
      <c r="R231" s="5">
        <v>64000000</v>
      </c>
      <c r="S231" s="5">
        <v>-132000000</v>
      </c>
      <c r="T231" s="5">
        <v>222000000</v>
      </c>
      <c r="U231" s="5">
        <v>598000000</v>
      </c>
      <c r="V231" s="5">
        <v>6002000000</v>
      </c>
      <c r="W231" s="5">
        <v>-1526000000</v>
      </c>
    </row>
    <row r="232" spans="2:26" ht="15.5" x14ac:dyDescent="0.35">
      <c r="C232" t="s">
        <v>220</v>
      </c>
      <c r="D232" s="5">
        <v>248605000000</v>
      </c>
      <c r="E232" s="5">
        <v>48000000000</v>
      </c>
      <c r="F232" s="5">
        <v>-39207000000</v>
      </c>
      <c r="G232" s="5">
        <v>-220698000000</v>
      </c>
      <c r="I232" s="5">
        <v>248971000000</v>
      </c>
      <c r="J232" s="5">
        <v>255485000000</v>
      </c>
      <c r="K232" s="5">
        <v>250250000000</v>
      </c>
      <c r="L232" s="5">
        <v>320493000000</v>
      </c>
      <c r="M232" s="5">
        <v>752587000000</v>
      </c>
      <c r="N232" s="5">
        <v>299805000000</v>
      </c>
      <c r="O232" s="5">
        <v>304295000000</v>
      </c>
      <c r="P232" s="5">
        <v>349463000000</v>
      </c>
      <c r="Q232" s="5">
        <v>373008000000</v>
      </c>
      <c r="R232" s="5">
        <v>248697000000</v>
      </c>
      <c r="S232" s="5">
        <v>408945000000</v>
      </c>
      <c r="T232" s="5">
        <v>747710000000</v>
      </c>
      <c r="U232" s="5">
        <v>1302610000000</v>
      </c>
      <c r="V232" s="5">
        <v>1361736000000</v>
      </c>
      <c r="W232" s="5">
        <v>1403075000000</v>
      </c>
      <c r="X232" s="5">
        <v>2565235000000</v>
      </c>
      <c r="Y232" s="5">
        <v>2252173000000</v>
      </c>
      <c r="Z232" s="5">
        <v>1742666000000</v>
      </c>
    </row>
    <row r="234" spans="2:26" ht="15.5" x14ac:dyDescent="0.35">
      <c r="B234" t="s">
        <v>221</v>
      </c>
      <c r="C234" t="s">
        <v>11</v>
      </c>
      <c r="D234" s="5">
        <v>12970000000</v>
      </c>
      <c r="E234" s="5">
        <v>12970000000</v>
      </c>
      <c r="F234" s="5">
        <v>12970000000</v>
      </c>
      <c r="G234" s="5">
        <v>12970000000</v>
      </c>
      <c r="I234" s="5">
        <v>12970000000</v>
      </c>
      <c r="J234" s="5">
        <v>12970000000</v>
      </c>
      <c r="K234" s="5">
        <v>12970000000</v>
      </c>
      <c r="L234" s="5">
        <v>8480000000</v>
      </c>
      <c r="M234" s="5">
        <v>8480000000</v>
      </c>
      <c r="N234" s="5">
        <v>7530000000</v>
      </c>
      <c r="O234" s="5">
        <v>7530000000</v>
      </c>
      <c r="P234" s="5">
        <v>7530000000</v>
      </c>
      <c r="Q234" s="5">
        <v>5380000000</v>
      </c>
      <c r="R234" s="5">
        <v>5380000000</v>
      </c>
      <c r="S234" s="5">
        <v>5380000000</v>
      </c>
      <c r="T234" s="5">
        <v>5380000000</v>
      </c>
      <c r="U234" s="5">
        <v>5380000000</v>
      </c>
      <c r="V234" s="5">
        <v>5580000000</v>
      </c>
      <c r="W234" s="5">
        <v>5580000000</v>
      </c>
      <c r="X234" s="5">
        <v>5580000000</v>
      </c>
      <c r="Y234" s="5">
        <v>4720000000</v>
      </c>
      <c r="Z234" s="5">
        <v>4710000000</v>
      </c>
    </row>
    <row r="235" spans="2:26" ht="15.5" x14ac:dyDescent="0.35">
      <c r="C235" t="s">
        <v>222</v>
      </c>
      <c r="D235" s="6">
        <v>0.14000000000000001</v>
      </c>
      <c r="E235" s="6">
        <v>-4.66</v>
      </c>
      <c r="F235" s="6">
        <v>-2.54</v>
      </c>
      <c r="G235" s="6">
        <v>-2.82</v>
      </c>
    </row>
    <row r="236" spans="2:26" ht="15.5" x14ac:dyDescent="0.35">
      <c r="C236" t="s">
        <v>223</v>
      </c>
      <c r="D236" s="6">
        <v>357.14</v>
      </c>
      <c r="E236" s="6">
        <v>-12.66</v>
      </c>
      <c r="F236" s="6">
        <v>-33.46</v>
      </c>
      <c r="G236" s="6">
        <v>-18.09</v>
      </c>
    </row>
    <row r="237" spans="2:26" ht="15.5" x14ac:dyDescent="0.35">
      <c r="C237" t="s">
        <v>72</v>
      </c>
      <c r="D237" s="6">
        <v>0.28999999999999998</v>
      </c>
      <c r="E237" s="6">
        <v>0.43</v>
      </c>
      <c r="F237" s="6">
        <v>0.65</v>
      </c>
      <c r="G237" s="6">
        <v>0.4</v>
      </c>
    </row>
    <row r="238" spans="2:26" ht="15.5" x14ac:dyDescent="0.35">
      <c r="C238" t="s">
        <v>224</v>
      </c>
      <c r="D238" s="5">
        <v>96040000000</v>
      </c>
      <c r="E238" s="5">
        <v>82500000000</v>
      </c>
      <c r="F238" s="5">
        <v>51490000000</v>
      </c>
      <c r="G238" s="6">
        <v>67730000000.000008</v>
      </c>
    </row>
    <row r="239" spans="2:26" ht="15.5" x14ac:dyDescent="0.35">
      <c r="C239" t="s">
        <v>225</v>
      </c>
      <c r="D239" s="6">
        <v>5.9999999999999995E-4</v>
      </c>
      <c r="E239" s="6">
        <v>-1.6799999999999999E-2</v>
      </c>
      <c r="F239" s="6">
        <v>-1.04E-2</v>
      </c>
      <c r="G239" s="6">
        <v>-1.11E-2</v>
      </c>
    </row>
    <row r="240" spans="2:26" ht="15.5" x14ac:dyDescent="0.35">
      <c r="C240" t="s">
        <v>226</v>
      </c>
      <c r="D240" s="6">
        <v>-0.78060000000000007</v>
      </c>
      <c r="E240" s="6">
        <v>14.530999999999999</v>
      </c>
      <c r="F240" s="6">
        <v>-0.56420000000000003</v>
      </c>
      <c r="G240" s="6">
        <v>-0.39979999999999999</v>
      </c>
    </row>
    <row r="241" spans="3:7" ht="15.5" x14ac:dyDescent="0.35">
      <c r="C241" t="s">
        <v>227</v>
      </c>
      <c r="D241" s="6">
        <v>1.15E-2</v>
      </c>
      <c r="E241" s="6">
        <v>2.3999999999999998E-3</v>
      </c>
      <c r="F241" s="6">
        <v>-2.5000000000000001E-2</v>
      </c>
      <c r="G241" s="6">
        <v>-6.9999999999999993E-3</v>
      </c>
    </row>
    <row r="242" spans="3:7" ht="15.5" x14ac:dyDescent="0.35">
      <c r="C242" t="s">
        <v>228</v>
      </c>
      <c r="D242" s="6">
        <v>0.36</v>
      </c>
      <c r="E242" s="6">
        <v>0.09</v>
      </c>
      <c r="F242" s="6">
        <v>-0.93</v>
      </c>
      <c r="G242" s="6">
        <v>-0.27</v>
      </c>
    </row>
    <row r="243" spans="3:7" ht="15.5" x14ac:dyDescent="0.35">
      <c r="C243" t="s">
        <v>229</v>
      </c>
      <c r="D243" s="5">
        <v>-1000000000</v>
      </c>
      <c r="E243" s="5">
        <v>-2000000000</v>
      </c>
      <c r="F243" s="5">
        <v>60000000000</v>
      </c>
      <c r="G243" s="5">
        <v>93000000000</v>
      </c>
    </row>
    <row r="244" spans="3:7" ht="15.5" x14ac:dyDescent="0.35">
      <c r="C244" t="s">
        <v>230</v>
      </c>
      <c r="D244" s="6">
        <v>-277.77999999999997</v>
      </c>
      <c r="E244" s="6">
        <v>-184.38</v>
      </c>
      <c r="F244" s="6">
        <v>18.850000000000001</v>
      </c>
      <c r="G244" s="6">
        <v>7.23</v>
      </c>
    </row>
    <row r="245" spans="3:7" ht="15.5" x14ac:dyDescent="0.35">
      <c r="C245" t="s">
        <v>231</v>
      </c>
      <c r="D245" s="6">
        <v>-0.18</v>
      </c>
      <c r="E245" s="6">
        <v>-0.32</v>
      </c>
      <c r="F245" s="6">
        <v>4.51</v>
      </c>
      <c r="G245" s="6">
        <v>7.05</v>
      </c>
    </row>
    <row r="246" spans="3:7" ht="15.5" x14ac:dyDescent="0.35">
      <c r="C246" t="s">
        <v>232</v>
      </c>
      <c r="D246" s="6">
        <v>-89.29</v>
      </c>
      <c r="E246" s="6">
        <v>-83.1</v>
      </c>
      <c r="F246" s="6">
        <v>20.63</v>
      </c>
      <c r="G246" s="6">
        <v>7.33</v>
      </c>
    </row>
    <row r="247" spans="3:7" ht="15.5" x14ac:dyDescent="0.35">
      <c r="C247" t="s">
        <v>233</v>
      </c>
      <c r="D247" s="6">
        <v>-0.56000000000000005</v>
      </c>
      <c r="E247" s="6">
        <v>-0.71</v>
      </c>
      <c r="F247" s="6">
        <v>4.12</v>
      </c>
      <c r="G247" s="6">
        <v>6.96</v>
      </c>
    </row>
    <row r="248" spans="3:7" ht="15.5" x14ac:dyDescent="0.35">
      <c r="C248" t="s">
        <v>234</v>
      </c>
      <c r="D248" s="5">
        <v>688000000000</v>
      </c>
      <c r="E248" s="5">
        <v>708000000000</v>
      </c>
      <c r="F248" s="5">
        <v>487000000000</v>
      </c>
      <c r="G248" s="5">
        <v>493000000000</v>
      </c>
    </row>
    <row r="249" spans="3:7" ht="15.5" x14ac:dyDescent="0.35">
      <c r="C249" t="s">
        <v>235</v>
      </c>
      <c r="D249" s="5">
        <v>252000000000</v>
      </c>
      <c r="E249" s="5">
        <v>252000000000</v>
      </c>
      <c r="F249" s="5">
        <v>252000000000</v>
      </c>
      <c r="G249" s="5">
        <v>252000000000</v>
      </c>
    </row>
    <row r="250" spans="3:7" ht="15.5" x14ac:dyDescent="0.35">
      <c r="C250" t="s">
        <v>236</v>
      </c>
      <c r="D250" s="5">
        <v>-2000000000</v>
      </c>
      <c r="E250" s="5">
        <v>-4000000000</v>
      </c>
      <c r="F250" s="5">
        <v>58000000000</v>
      </c>
      <c r="G250" s="5">
        <v>91000000000</v>
      </c>
    </row>
    <row r="251" spans="3:7" ht="15.5" x14ac:dyDescent="0.35">
      <c r="C251" t="s">
        <v>23</v>
      </c>
      <c r="D251" s="5">
        <v>941000000000</v>
      </c>
      <c r="E251" s="5">
        <v>960000000000</v>
      </c>
      <c r="F251" s="5">
        <v>740000000000</v>
      </c>
      <c r="G251" s="5">
        <v>745000000000</v>
      </c>
    </row>
    <row r="252" spans="3:7" ht="15.5" x14ac:dyDescent="0.35">
      <c r="C252" t="s">
        <v>20</v>
      </c>
      <c r="D252" s="5">
        <v>692000000000</v>
      </c>
      <c r="E252" s="5">
        <v>711000000000</v>
      </c>
      <c r="F252" s="5">
        <v>539000000000</v>
      </c>
      <c r="G252" s="5">
        <v>504000000000</v>
      </c>
    </row>
    <row r="253" spans="3:7" ht="15.5" x14ac:dyDescent="0.35">
      <c r="C253" t="s">
        <v>237</v>
      </c>
      <c r="D253" s="5">
        <v>-492000000000</v>
      </c>
      <c r="E253" s="5">
        <v>-492000000000</v>
      </c>
      <c r="F253" s="5">
        <v>-502000000000</v>
      </c>
      <c r="G253" s="5">
        <v>-474000000000</v>
      </c>
    </row>
    <row r="254" spans="3:7" ht="15.5" x14ac:dyDescent="0.35">
      <c r="C254" t="s">
        <v>238</v>
      </c>
      <c r="D254" s="5">
        <v>95000000000</v>
      </c>
      <c r="E254" s="5">
        <v>-38000000000</v>
      </c>
      <c r="F254" s="5">
        <v>52000000000</v>
      </c>
      <c r="G254" s="5">
        <v>36000000000</v>
      </c>
    </row>
    <row r="255" spans="3:7" ht="15.5" x14ac:dyDescent="0.35">
      <c r="C255" t="s">
        <v>239</v>
      </c>
      <c r="D255" s="5">
        <v>-16000000000</v>
      </c>
      <c r="E255" s="5">
        <v>-16000000000</v>
      </c>
      <c r="F255" s="5">
        <v>-16000000000</v>
      </c>
      <c r="G255" s="5">
        <v>-7000000000</v>
      </c>
    </row>
    <row r="256" spans="3:7" ht="15.5" x14ac:dyDescent="0.35">
      <c r="C256" t="s">
        <v>12</v>
      </c>
      <c r="D256" s="5">
        <v>79000000000</v>
      </c>
      <c r="E256" s="5">
        <v>-55000000000</v>
      </c>
      <c r="F256" s="5">
        <v>36000000000</v>
      </c>
      <c r="G256" s="5">
        <v>29000000000</v>
      </c>
    </row>
    <row r="257" spans="3:26" ht="15.5" x14ac:dyDescent="0.35">
      <c r="C257" t="s">
        <v>15</v>
      </c>
      <c r="D257" s="6">
        <v>6.07</v>
      </c>
      <c r="E257" s="6">
        <v>-4.22</v>
      </c>
      <c r="F257" s="6">
        <v>2.76</v>
      </c>
      <c r="G257" s="6">
        <v>2.27</v>
      </c>
    </row>
    <row r="258" spans="3:26" ht="15.5" x14ac:dyDescent="0.35">
      <c r="C258" t="s">
        <v>57</v>
      </c>
      <c r="I258" s="6">
        <v>-11.74</v>
      </c>
      <c r="J258" s="6">
        <v>-9.11</v>
      </c>
      <c r="K258" s="6">
        <v>-19.690000000000001</v>
      </c>
      <c r="L258" s="6">
        <v>-50.68</v>
      </c>
      <c r="M258" s="6">
        <v>-39.82</v>
      </c>
      <c r="N258" s="6">
        <v>-53.83</v>
      </c>
      <c r="O258" s="6">
        <v>-73.400000000000006</v>
      </c>
      <c r="P258" s="6">
        <v>-119.31</v>
      </c>
      <c r="Q258" s="6">
        <v>-231.21</v>
      </c>
      <c r="R258" s="6">
        <v>7.16</v>
      </c>
      <c r="S258" s="6">
        <v>34.03</v>
      </c>
      <c r="T258" s="6">
        <v>103.02</v>
      </c>
      <c r="U258" s="6">
        <v>82.73</v>
      </c>
      <c r="V258" s="6">
        <v>39.549999999999997</v>
      </c>
      <c r="W258" s="6">
        <v>18.84</v>
      </c>
    </row>
    <row r="259" spans="3:26" ht="15.5" x14ac:dyDescent="0.35">
      <c r="C259" t="s">
        <v>71</v>
      </c>
      <c r="I259" s="6">
        <v>-5.03</v>
      </c>
      <c r="J259" s="6">
        <v>-7.14</v>
      </c>
      <c r="K259" s="6">
        <v>-3.3</v>
      </c>
      <c r="L259" s="6">
        <v>-2.5299999999999998</v>
      </c>
      <c r="M259" s="6">
        <v>-10.9</v>
      </c>
      <c r="N259" s="6">
        <v>-1.95</v>
      </c>
      <c r="O259" s="6">
        <v>-1.91</v>
      </c>
      <c r="P259" s="6">
        <v>-1.27</v>
      </c>
      <c r="Q259" s="6">
        <v>-1.95</v>
      </c>
      <c r="R259" s="6">
        <v>206.7</v>
      </c>
      <c r="S259" s="6">
        <v>53.63</v>
      </c>
      <c r="T259" s="6">
        <v>29.61</v>
      </c>
      <c r="U259" s="6">
        <v>23.45</v>
      </c>
      <c r="V259" s="6">
        <v>29.08</v>
      </c>
      <c r="W259" s="6">
        <v>48.83</v>
      </c>
      <c r="X259" s="5">
        <v>0</v>
      </c>
      <c r="Y259" s="5">
        <v>0</v>
      </c>
      <c r="Z259" s="5">
        <v>0</v>
      </c>
    </row>
    <row r="260" spans="3:26" ht="15.5" x14ac:dyDescent="0.35">
      <c r="C260" t="s">
        <v>74</v>
      </c>
      <c r="I260" s="6">
        <v>0.11</v>
      </c>
      <c r="J260" s="6">
        <v>0.12</v>
      </c>
      <c r="K260" s="6">
        <v>0.12</v>
      </c>
      <c r="L260" s="6">
        <v>0.15</v>
      </c>
      <c r="M260" s="6">
        <v>0.55000000000000004</v>
      </c>
      <c r="N260" s="6">
        <v>0.12</v>
      </c>
      <c r="O260" s="6">
        <v>0.12</v>
      </c>
      <c r="P260" s="6">
        <v>0.11</v>
      </c>
      <c r="Q260" s="6">
        <v>0.19</v>
      </c>
      <c r="R260" s="6">
        <v>0.59</v>
      </c>
      <c r="S260" s="6">
        <v>0.7</v>
      </c>
      <c r="T260" s="6">
        <v>1.21</v>
      </c>
      <c r="U260" s="6">
        <v>0.88</v>
      </c>
      <c r="V260" s="6">
        <v>0.59</v>
      </c>
      <c r="W260" s="6">
        <v>0.57999999999999996</v>
      </c>
      <c r="X260" s="6">
        <v>0.97</v>
      </c>
      <c r="Y260" s="6">
        <v>0.4</v>
      </c>
      <c r="Z260" s="6">
        <v>0.33</v>
      </c>
    </row>
    <row r="261" spans="3:26" ht="15.5" x14ac:dyDescent="0.35">
      <c r="C261" t="s">
        <v>240</v>
      </c>
      <c r="I261" s="5">
        <v>281140000000</v>
      </c>
      <c r="J261" s="5">
        <v>333920000000</v>
      </c>
      <c r="K261" s="5">
        <v>244520000000</v>
      </c>
      <c r="L261" s="5">
        <v>207910000000</v>
      </c>
      <c r="M261" s="5">
        <v>395950000000</v>
      </c>
      <c r="N261" s="5">
        <v>328940000000</v>
      </c>
      <c r="O261" s="5">
        <v>-50030000000</v>
      </c>
      <c r="P261" s="5">
        <v>-711190000000</v>
      </c>
    </row>
    <row r="262" spans="3:26" ht="15.5" x14ac:dyDescent="0.35">
      <c r="C262" t="s">
        <v>241</v>
      </c>
      <c r="I262" s="6">
        <v>-4.24E-2</v>
      </c>
      <c r="J262" s="6">
        <v>-3.32E-2</v>
      </c>
      <c r="K262" s="6">
        <v>-7.0099999999999996E-2</v>
      </c>
      <c r="L262" s="6">
        <v>-0.11349999999999999</v>
      </c>
      <c r="M262" s="6">
        <v>-7.2599999999999998E-2</v>
      </c>
      <c r="N262" s="6">
        <v>-8.9900000000000008E-2</v>
      </c>
      <c r="O262" s="6">
        <v>-0.14460000000000001</v>
      </c>
      <c r="P262" s="6">
        <v>-0.18679999999999999</v>
      </c>
      <c r="Q262" s="6">
        <v>-0.2291</v>
      </c>
      <c r="R262" s="6">
        <v>5.6999999999999993E-3</v>
      </c>
      <c r="S262" s="6">
        <v>2.9100000000000001E-2</v>
      </c>
      <c r="T262" s="6">
        <v>9.5100000000000004E-2</v>
      </c>
      <c r="U262" s="6">
        <v>6.7599999999999993E-2</v>
      </c>
      <c r="V262" s="6">
        <v>2.6800000000000001E-2</v>
      </c>
      <c r="W262" s="6">
        <v>1.0200000000000001E-2</v>
      </c>
      <c r="X262" s="5">
        <v>0</v>
      </c>
      <c r="Y262" s="5">
        <v>0</v>
      </c>
      <c r="Z262" s="5">
        <v>0</v>
      </c>
    </row>
    <row r="263" spans="3:26" ht="15.5" x14ac:dyDescent="0.35">
      <c r="C263" t="s">
        <v>242</v>
      </c>
      <c r="I263" s="6">
        <v>36.624899999999997</v>
      </c>
      <c r="J263" s="6">
        <v>-0.78599999999999992</v>
      </c>
      <c r="K263" s="6">
        <v>-0.98549999999999993</v>
      </c>
      <c r="L263" s="6">
        <v>-2.5885000000000002</v>
      </c>
      <c r="M263" s="6">
        <v>-0.5776</v>
      </c>
      <c r="N263" s="6">
        <v>-2.1944999999999997</v>
      </c>
      <c r="O263" s="6">
        <v>-1.0415000000000001</v>
      </c>
      <c r="P263" s="6">
        <v>-0.78159999999999996</v>
      </c>
      <c r="Q263" s="6">
        <v>-1.0590000000000002</v>
      </c>
      <c r="R263" s="6">
        <v>1.5800000000000002E-2</v>
      </c>
      <c r="S263" s="6">
        <v>6.59E-2</v>
      </c>
      <c r="T263" s="6">
        <v>0.19450000000000001</v>
      </c>
      <c r="U263" s="6">
        <v>0.13500000000000001</v>
      </c>
      <c r="V263" s="6">
        <v>5.7300000000000004E-2</v>
      </c>
      <c r="W263" s="6">
        <v>1.8600000000000002E-2</v>
      </c>
      <c r="X263" s="5">
        <v>0</v>
      </c>
      <c r="Y263" s="5">
        <v>0</v>
      </c>
      <c r="Z263" s="5">
        <v>0</v>
      </c>
    </row>
    <row r="264" spans="3:26" ht="15.5" x14ac:dyDescent="0.35">
      <c r="C264" t="s">
        <v>243</v>
      </c>
      <c r="I264" s="6">
        <v>-4.2300000000000004E-2</v>
      </c>
      <c r="J264" s="6">
        <v>-3.0499999999999999E-2</v>
      </c>
      <c r="K264" s="6">
        <v>-0.12570000000000001</v>
      </c>
      <c r="L264" s="6">
        <v>-0.15179999999999999</v>
      </c>
      <c r="M264" s="6">
        <v>-6.7599999999999993E-2</v>
      </c>
      <c r="N264" s="6">
        <v>-0.14800000000000002</v>
      </c>
      <c r="O264" s="6">
        <v>-0.1923</v>
      </c>
      <c r="P264" s="6">
        <v>-0.59950000000000003</v>
      </c>
      <c r="Q264" s="6">
        <v>-0.63400000000000001</v>
      </c>
      <c r="R264" s="6">
        <v>5.1699999999999996E-2</v>
      </c>
      <c r="S264" s="6">
        <v>8.1900000000000001E-2</v>
      </c>
      <c r="T264" s="6">
        <v>0.215</v>
      </c>
      <c r="U264" s="6">
        <v>0.13</v>
      </c>
      <c r="V264" s="6">
        <v>4.87E-2</v>
      </c>
      <c r="W264" s="6">
        <v>1.29E-2</v>
      </c>
      <c r="X264" s="6">
        <v>6.8000000000000005E-3</v>
      </c>
      <c r="Y264" s="6">
        <v>7.9500000000000001E-2</v>
      </c>
      <c r="Z264" s="6">
        <v>0.1865</v>
      </c>
    </row>
    <row r="265" spans="3:26" ht="15.5" x14ac:dyDescent="0.35">
      <c r="C265" t="s">
        <v>244</v>
      </c>
      <c r="I265" s="6">
        <v>-0.38</v>
      </c>
      <c r="J265" s="6">
        <v>-0.3</v>
      </c>
      <c r="K265" s="6">
        <v>-1.1599999999999999</v>
      </c>
      <c r="L265" s="6">
        <v>-1.47</v>
      </c>
      <c r="M265" s="6">
        <v>-0.53</v>
      </c>
      <c r="N265" s="6">
        <v>-0.8</v>
      </c>
      <c r="O265" s="6">
        <v>-2.3199999999999998</v>
      </c>
      <c r="P265" s="6">
        <v>-6.7</v>
      </c>
      <c r="Q265" s="6">
        <v>-13.21</v>
      </c>
      <c r="R265" s="6">
        <v>2.14</v>
      </c>
      <c r="S265" s="6">
        <v>5.77</v>
      </c>
      <c r="T265" s="6">
        <v>47.36</v>
      </c>
      <c r="U265" s="6">
        <v>7.13</v>
      </c>
      <c r="V265" s="6">
        <v>1.41</v>
      </c>
      <c r="Y265" s="6">
        <v>1.91</v>
      </c>
      <c r="Z265" s="6">
        <v>2.81</v>
      </c>
    </row>
    <row r="266" spans="3:26" ht="15.5" x14ac:dyDescent="0.35">
      <c r="C266" t="s">
        <v>68</v>
      </c>
      <c r="I266" s="6">
        <v>-184.38</v>
      </c>
      <c r="J266" s="6">
        <v>5.61</v>
      </c>
      <c r="K266" s="6">
        <v>3.25</v>
      </c>
      <c r="L266" s="6">
        <v>6.54</v>
      </c>
      <c r="M266" s="6">
        <v>6.3</v>
      </c>
      <c r="N266" s="6">
        <v>4.28</v>
      </c>
      <c r="O266" s="6">
        <v>1.99</v>
      </c>
      <c r="P266" s="5">
        <v>1</v>
      </c>
      <c r="Q266" s="6">
        <v>2.0699999999999998</v>
      </c>
      <c r="R266" s="6">
        <v>3.28</v>
      </c>
      <c r="S266" s="6">
        <v>3.54</v>
      </c>
      <c r="T266" s="6">
        <v>5.76</v>
      </c>
      <c r="U266" s="6">
        <v>3.17</v>
      </c>
      <c r="V266" s="6">
        <v>1.67</v>
      </c>
      <c r="W266" s="6">
        <v>0.91</v>
      </c>
      <c r="X266" s="6">
        <v>1.1599999999999999</v>
      </c>
      <c r="Y266" s="6">
        <v>1.2</v>
      </c>
      <c r="Z266" s="6">
        <v>0.94</v>
      </c>
    </row>
    <row r="267" spans="3:26" ht="15.5" x14ac:dyDescent="0.35">
      <c r="C267" t="s">
        <v>65</v>
      </c>
      <c r="I267" s="6">
        <v>-0.32</v>
      </c>
      <c r="J267" s="6">
        <v>11.59</v>
      </c>
      <c r="K267" s="6">
        <v>19.98</v>
      </c>
      <c r="L267" s="6">
        <v>19.579999999999998</v>
      </c>
      <c r="M267" s="6">
        <v>68.930000000000007</v>
      </c>
      <c r="N267" s="6">
        <v>24.53</v>
      </c>
      <c r="O267" s="6">
        <v>70.48</v>
      </c>
      <c r="P267" s="6">
        <v>152.63</v>
      </c>
      <c r="Q267" s="6">
        <v>218.32</v>
      </c>
      <c r="R267" s="6">
        <v>451.79</v>
      </c>
      <c r="S267" s="6">
        <v>516.1</v>
      </c>
      <c r="T267" s="6">
        <v>529.69000000000005</v>
      </c>
      <c r="U267" s="6">
        <v>612.66999999999996</v>
      </c>
      <c r="V267" s="6">
        <v>689.62</v>
      </c>
      <c r="W267" s="6">
        <v>1010.14</v>
      </c>
      <c r="X267" s="6">
        <v>1280.6199999999999</v>
      </c>
      <c r="Y267" s="6">
        <v>734.39</v>
      </c>
      <c r="Z267" s="6">
        <v>668.77</v>
      </c>
    </row>
    <row r="268" spans="3:26" ht="15.5" x14ac:dyDescent="0.35">
      <c r="C268" t="s">
        <v>245</v>
      </c>
      <c r="I268" s="6">
        <v>-83.1</v>
      </c>
      <c r="J268" s="6">
        <v>5.61</v>
      </c>
      <c r="K268" s="6">
        <v>3.25</v>
      </c>
      <c r="L268" s="6">
        <v>6.54</v>
      </c>
      <c r="M268" s="6">
        <v>6.31</v>
      </c>
      <c r="N268" s="6">
        <v>4.34</v>
      </c>
      <c r="O268" s="5">
        <v>2</v>
      </c>
      <c r="P268" s="5">
        <v>1</v>
      </c>
      <c r="Q268" s="6">
        <v>2.0699999999999998</v>
      </c>
      <c r="R268" s="6">
        <v>3.28</v>
      </c>
      <c r="S268" s="6">
        <v>3.54</v>
      </c>
      <c r="T268" s="6">
        <v>5.77</v>
      </c>
      <c r="U268" s="6">
        <v>3.17</v>
      </c>
      <c r="V268" s="6">
        <v>1.67</v>
      </c>
      <c r="W268" s="6">
        <v>0.91</v>
      </c>
      <c r="X268" s="6">
        <v>1.1599999999999999</v>
      </c>
      <c r="Y268" s="6">
        <v>1.2</v>
      </c>
      <c r="Z268" s="6">
        <v>0.94</v>
      </c>
    </row>
    <row r="269" spans="3:26" ht="15.5" x14ac:dyDescent="0.35">
      <c r="C269" t="s">
        <v>246</v>
      </c>
      <c r="I269" s="6">
        <v>-0.71</v>
      </c>
      <c r="J269" s="6">
        <v>11.59</v>
      </c>
      <c r="K269" s="6">
        <v>19.98</v>
      </c>
      <c r="L269" s="6">
        <v>19.57</v>
      </c>
      <c r="M269" s="6">
        <v>68.83</v>
      </c>
      <c r="N269" s="6">
        <v>24.22</v>
      </c>
      <c r="O269" s="6">
        <v>69.930000000000007</v>
      </c>
      <c r="P269" s="6">
        <v>151.94</v>
      </c>
      <c r="Q269" s="6">
        <v>217.88</v>
      </c>
      <c r="R269" s="6">
        <v>451.47</v>
      </c>
      <c r="S269" s="6">
        <v>515.36</v>
      </c>
      <c r="T269" s="6">
        <v>528.52</v>
      </c>
      <c r="U269" s="6">
        <v>611.79</v>
      </c>
      <c r="V269" s="6">
        <v>689.41</v>
      </c>
      <c r="W269" s="6">
        <v>1010.14</v>
      </c>
      <c r="X269" s="6">
        <v>1280.6199999999999</v>
      </c>
      <c r="Y269" s="6">
        <v>734.39</v>
      </c>
      <c r="Z269" s="6">
        <v>668.77</v>
      </c>
    </row>
    <row r="270" spans="3:26" ht="15.5" x14ac:dyDescent="0.35">
      <c r="C270" t="s">
        <v>247</v>
      </c>
      <c r="I270" s="5">
        <v>708000000000</v>
      </c>
      <c r="J270" s="5">
        <v>507000000000</v>
      </c>
      <c r="K270" s="5">
        <v>561000000000</v>
      </c>
      <c r="L270" s="5">
        <v>613000000000</v>
      </c>
      <c r="M270" s="5">
        <v>692000000000</v>
      </c>
      <c r="N270" s="5">
        <v>1145000000000</v>
      </c>
      <c r="O270" s="5">
        <v>985000000000</v>
      </c>
      <c r="P270" s="5">
        <v>948000000000</v>
      </c>
      <c r="Q270" s="5">
        <v>1663000000000</v>
      </c>
      <c r="R270" s="5">
        <v>390000000000</v>
      </c>
      <c r="S270" s="5">
        <v>460000000000</v>
      </c>
      <c r="T270" s="5">
        <v>179000000000</v>
      </c>
      <c r="U270" s="5">
        <v>451000000000</v>
      </c>
      <c r="V270" s="5">
        <v>627000000000</v>
      </c>
      <c r="W270" s="5">
        <v>779000000000</v>
      </c>
      <c r="X270" s="5">
        <v>372000000000</v>
      </c>
      <c r="Y270" s="5">
        <v>1014000000000</v>
      </c>
      <c r="Z270" s="5">
        <v>2324000000000</v>
      </c>
    </row>
    <row r="271" spans="3:26" ht="15.5" x14ac:dyDescent="0.35">
      <c r="C271" t="s">
        <v>248</v>
      </c>
      <c r="I271" s="5">
        <v>252000000000</v>
      </c>
      <c r="J271" s="5">
        <v>252000000000</v>
      </c>
      <c r="K271" s="5">
        <v>198000000000</v>
      </c>
      <c r="L271" s="5">
        <v>209000000000</v>
      </c>
      <c r="M271" s="5">
        <v>254000000000</v>
      </c>
      <c r="N271" s="5">
        <v>1000000000</v>
      </c>
      <c r="O271" s="5">
        <v>321000000000</v>
      </c>
      <c r="P271" s="5">
        <v>531000000000</v>
      </c>
      <c r="Q271" s="5">
        <v>82000000000</v>
      </c>
      <c r="R271" s="5">
        <v>681000000000</v>
      </c>
      <c r="S271" s="5">
        <v>457000000000</v>
      </c>
      <c r="T271" s="5">
        <v>46000000000</v>
      </c>
      <c r="U271" s="5">
        <v>94000000000</v>
      </c>
      <c r="V271" s="5">
        <v>1529000000000</v>
      </c>
      <c r="W271" s="5">
        <v>1652000000000</v>
      </c>
      <c r="X271" s="5">
        <v>898000000000</v>
      </c>
      <c r="Y271" s="5">
        <v>3542000000000</v>
      </c>
      <c r="Z271" s="5">
        <v>1699000000000</v>
      </c>
    </row>
    <row r="272" spans="3:26" ht="15.5" x14ac:dyDescent="0.35">
      <c r="C272" t="s">
        <v>25</v>
      </c>
      <c r="I272" s="5">
        <v>960000000000</v>
      </c>
      <c r="J272" s="5">
        <v>759000000000</v>
      </c>
      <c r="K272" s="5">
        <v>758000000000</v>
      </c>
      <c r="L272" s="5">
        <v>822000000000</v>
      </c>
      <c r="M272" s="5">
        <v>946000000000</v>
      </c>
      <c r="N272" s="5">
        <v>1146000000000</v>
      </c>
      <c r="O272" s="5">
        <v>1307000000000</v>
      </c>
      <c r="P272" s="5">
        <v>1479000000000</v>
      </c>
      <c r="Q272" s="5">
        <v>1746000000000</v>
      </c>
      <c r="R272" s="5">
        <v>1071000000000</v>
      </c>
      <c r="S272" s="5">
        <v>917000000000</v>
      </c>
      <c r="T272" s="5">
        <v>226000000000</v>
      </c>
      <c r="U272" s="5">
        <v>545000000000</v>
      </c>
      <c r="V272" s="5">
        <v>2156000000000</v>
      </c>
      <c r="W272" s="5">
        <v>2431000000000</v>
      </c>
      <c r="X272" s="5">
        <v>1270000000000</v>
      </c>
      <c r="Y272" s="5">
        <v>4556000000000</v>
      </c>
      <c r="Z272" s="5">
        <v>4024000000000</v>
      </c>
    </row>
    <row r="273" spans="2:26" ht="15.5" x14ac:dyDescent="0.35">
      <c r="C273" t="s">
        <v>22</v>
      </c>
      <c r="I273" s="5">
        <v>711000000000</v>
      </c>
      <c r="J273" s="5">
        <v>504000000000</v>
      </c>
      <c r="K273" s="5">
        <v>508000000000</v>
      </c>
      <c r="L273" s="5">
        <v>502000000000</v>
      </c>
      <c r="M273" s="5">
        <v>194000000000</v>
      </c>
      <c r="N273" s="5">
        <v>846000000000</v>
      </c>
      <c r="O273" s="5">
        <v>1002000000000</v>
      </c>
      <c r="P273" s="5">
        <v>1130000000000</v>
      </c>
      <c r="Q273" s="5">
        <v>1372000000000</v>
      </c>
      <c r="R273" s="5">
        <v>822000000000</v>
      </c>
      <c r="S273" s="5">
        <v>508000000000</v>
      </c>
      <c r="T273" s="5">
        <v>-522000000000</v>
      </c>
      <c r="U273" s="5">
        <v>-757000000000</v>
      </c>
      <c r="V273" s="5">
        <v>794000000000</v>
      </c>
      <c r="W273" s="5">
        <v>1028000000000</v>
      </c>
      <c r="X273" s="5">
        <v>-1295000000000</v>
      </c>
      <c r="Y273" s="5">
        <v>2303000000000</v>
      </c>
      <c r="Z273" s="5">
        <v>2281000000000</v>
      </c>
    </row>
    <row r="274" spans="2:26" ht="15.5" x14ac:dyDescent="0.35">
      <c r="C274" t="s">
        <v>249</v>
      </c>
      <c r="I274" s="5">
        <v>-492000000000</v>
      </c>
      <c r="J274" s="5">
        <v>-516000000000</v>
      </c>
      <c r="K274" s="5">
        <v>-545000000000</v>
      </c>
      <c r="L274" s="5">
        <v>-756000000000</v>
      </c>
      <c r="M274" s="5">
        <v>-379000000000</v>
      </c>
      <c r="N274" s="5">
        <v>-1228000000000</v>
      </c>
      <c r="O274" s="5">
        <v>-714000000000</v>
      </c>
      <c r="P274" s="5">
        <v>-415000000000</v>
      </c>
      <c r="Q274" s="5">
        <v>-1390000000000</v>
      </c>
      <c r="R274" s="5">
        <v>769000000000</v>
      </c>
      <c r="S274" s="5">
        <v>1156000000000</v>
      </c>
      <c r="T274" s="5">
        <v>1154000000000</v>
      </c>
      <c r="U274" s="5">
        <v>1131000000000</v>
      </c>
      <c r="V274" s="5">
        <v>2369000000000</v>
      </c>
      <c r="W274" s="5">
        <v>658000000000</v>
      </c>
      <c r="X274" s="5">
        <v>2331000000000</v>
      </c>
      <c r="Y274" s="5">
        <v>1921000000000</v>
      </c>
      <c r="Z274" s="5">
        <v>550000000000</v>
      </c>
    </row>
    <row r="275" spans="2:26" ht="15.5" x14ac:dyDescent="0.35">
      <c r="C275" t="s">
        <v>250</v>
      </c>
      <c r="I275" s="5">
        <v>208000000000</v>
      </c>
      <c r="J275" s="5">
        <v>451000000000</v>
      </c>
      <c r="K275" s="5">
        <v>164000000000</v>
      </c>
      <c r="L275" s="5">
        <v>217000000000</v>
      </c>
      <c r="M275" s="5">
        <v>412000000000</v>
      </c>
      <c r="N275" s="5">
        <v>476000000000</v>
      </c>
      <c r="O275" s="5">
        <v>450000000000</v>
      </c>
      <c r="P275" s="5">
        <v>-255000000000</v>
      </c>
      <c r="Q275" s="5">
        <v>-143000000000</v>
      </c>
      <c r="R275" s="5">
        <v>583000000000</v>
      </c>
      <c r="S275" s="5">
        <v>-141000000000</v>
      </c>
      <c r="T275" s="5">
        <v>490000000000</v>
      </c>
      <c r="U275" s="5">
        <v>1100000000000</v>
      </c>
      <c r="V275" s="5">
        <v>395000000000</v>
      </c>
      <c r="W275" s="5">
        <v>198000000000</v>
      </c>
      <c r="X275" s="5">
        <v>572000000000</v>
      </c>
      <c r="Y275" s="5">
        <v>1230000000000</v>
      </c>
      <c r="Z275" s="5">
        <v>753000000000</v>
      </c>
    </row>
    <row r="276" spans="2:26" ht="15.5" x14ac:dyDescent="0.35">
      <c r="C276" t="s">
        <v>251</v>
      </c>
      <c r="I276" s="5">
        <v>-48000000000</v>
      </c>
      <c r="J276" s="5">
        <v>-32000000000</v>
      </c>
      <c r="K276" s="5">
        <v>-24000000000</v>
      </c>
      <c r="L276" s="5">
        <v>-18000000000</v>
      </c>
      <c r="M276" s="5">
        <v>-10000000000</v>
      </c>
      <c r="N276" s="5">
        <v>-19000000000</v>
      </c>
      <c r="O276" s="5">
        <v>-38000000000</v>
      </c>
      <c r="P276" s="5">
        <v>-25000000000</v>
      </c>
      <c r="Q276" s="5">
        <v>-60000000000</v>
      </c>
      <c r="R276" s="5">
        <v>-93000000000</v>
      </c>
      <c r="S276" s="5">
        <v>-130000000000</v>
      </c>
      <c r="T276" s="5">
        <v>-114000000000</v>
      </c>
      <c r="U276" s="5">
        <v>-304000000000</v>
      </c>
      <c r="V276" s="5">
        <v>-382000000000</v>
      </c>
      <c r="W276" s="5">
        <v>-341000000000</v>
      </c>
      <c r="X276" s="5">
        <v>-236000000000</v>
      </c>
      <c r="Y276" s="5">
        <v>-525000000000</v>
      </c>
      <c r="Z276" s="5">
        <v>-533000000000</v>
      </c>
    </row>
    <row r="277" spans="2:26" ht="15.5" x14ac:dyDescent="0.35">
      <c r="C277" t="s">
        <v>14</v>
      </c>
      <c r="I277" s="5">
        <v>160000000000</v>
      </c>
      <c r="J277" s="5">
        <v>419000000000</v>
      </c>
      <c r="K277" s="5">
        <v>141000000000</v>
      </c>
      <c r="L277" s="5">
        <v>199000000000</v>
      </c>
      <c r="M277" s="5">
        <v>402000000000</v>
      </c>
      <c r="N277" s="5">
        <v>457000000000</v>
      </c>
      <c r="O277" s="5">
        <v>412000000000</v>
      </c>
      <c r="P277" s="5">
        <v>-280000000000</v>
      </c>
      <c r="Q277" s="5">
        <v>-202000000000</v>
      </c>
      <c r="R277" s="5">
        <v>489000000000</v>
      </c>
      <c r="S277" s="5">
        <v>-271000000000</v>
      </c>
      <c r="T277" s="5">
        <v>376000000000</v>
      </c>
      <c r="U277" s="5">
        <v>796000000000</v>
      </c>
      <c r="V277" s="5">
        <v>13000000000</v>
      </c>
      <c r="W277" s="5">
        <v>-143000000000</v>
      </c>
      <c r="X277" s="5">
        <v>335000000000</v>
      </c>
      <c r="Y277" s="5">
        <v>705000000000</v>
      </c>
      <c r="Z277" s="5">
        <v>220000000000</v>
      </c>
    </row>
    <row r="278" spans="2:26" ht="15.5" x14ac:dyDescent="0.35">
      <c r="C278" t="s">
        <v>16</v>
      </c>
      <c r="I278" s="6">
        <v>12.36</v>
      </c>
      <c r="J278" s="6">
        <v>32.32</v>
      </c>
      <c r="K278" s="6">
        <v>10.84</v>
      </c>
      <c r="L278" s="6">
        <v>23.43</v>
      </c>
      <c r="M278" s="6">
        <v>47.41</v>
      </c>
      <c r="N278" s="6">
        <v>60.69</v>
      </c>
      <c r="O278" s="6">
        <v>54.71</v>
      </c>
      <c r="P278" s="6">
        <v>-37.19</v>
      </c>
      <c r="Q278" s="6">
        <v>-37.64</v>
      </c>
      <c r="R278" s="6">
        <v>90.95</v>
      </c>
      <c r="S278" s="6">
        <v>-50.46</v>
      </c>
      <c r="T278" s="6">
        <v>69.92</v>
      </c>
      <c r="U278" s="5">
        <v>148</v>
      </c>
      <c r="V278" s="6">
        <v>2.37</v>
      </c>
      <c r="W278" s="6">
        <v>-25.67</v>
      </c>
      <c r="X278" s="6">
        <v>60.15</v>
      </c>
      <c r="Y278" s="6">
        <v>149.28</v>
      </c>
      <c r="Z278" s="6">
        <v>46.72</v>
      </c>
    </row>
    <row r="280" spans="2:26" ht="15.5" x14ac:dyDescent="0.35">
      <c r="B280" t="s">
        <v>252</v>
      </c>
      <c r="C280" t="s">
        <v>253</v>
      </c>
      <c r="D280" s="5">
        <v>2000000000</v>
      </c>
      <c r="E280" s="5">
        <v>-60000000000</v>
      </c>
      <c r="F280" s="5">
        <v>-33000000000</v>
      </c>
      <c r="G280" s="5">
        <v>-37000000000</v>
      </c>
      <c r="H280" s="5">
        <v>7000000000</v>
      </c>
      <c r="I280" s="5">
        <v>-152000000000</v>
      </c>
      <c r="J280" s="5">
        <v>-118000000000</v>
      </c>
      <c r="K280" s="5">
        <v>-255000000000</v>
      </c>
      <c r="L280" s="5">
        <v>-430000000000</v>
      </c>
      <c r="M280" s="5">
        <v>-338000000000</v>
      </c>
      <c r="N280" s="5">
        <v>-405000000000</v>
      </c>
      <c r="O280" s="5">
        <v>-553000000000</v>
      </c>
      <c r="P280" s="5">
        <v>-898000000000</v>
      </c>
      <c r="Q280" s="5">
        <v>-1243000000000</v>
      </c>
    </row>
    <row r="281" spans="2:26" ht="15.5" x14ac:dyDescent="0.35">
      <c r="C281" t="s">
        <v>254</v>
      </c>
      <c r="H281" s="5">
        <v>-128000000000</v>
      </c>
      <c r="I281" s="5">
        <v>-152000000000</v>
      </c>
      <c r="J281" s="5">
        <v>-118000000000</v>
      </c>
      <c r="K281" s="5">
        <v>-255000000000</v>
      </c>
      <c r="L281" s="5">
        <v>-430000000000</v>
      </c>
      <c r="M281" s="5">
        <v>-338000000000</v>
      </c>
      <c r="N281" s="5">
        <v>-405000000000</v>
      </c>
      <c r="O281" s="5">
        <v>-553000000000</v>
      </c>
      <c r="P281" s="5">
        <v>-898000000000</v>
      </c>
      <c r="Q281" s="5">
        <v>-1243000000000</v>
      </c>
    </row>
    <row r="282" spans="2:26" ht="15.5" x14ac:dyDescent="0.35">
      <c r="C282" t="s">
        <v>56</v>
      </c>
      <c r="D282" s="6">
        <v>0.14000000000000001</v>
      </c>
      <c r="E282" s="6">
        <v>-4.66</v>
      </c>
      <c r="F282" s="6">
        <v>-2.54</v>
      </c>
      <c r="G282" s="6">
        <v>-2.82</v>
      </c>
      <c r="H282" s="6">
        <v>0.56000000000000005</v>
      </c>
      <c r="I282" s="6">
        <v>-11.74</v>
      </c>
      <c r="J282" s="6">
        <v>-9.11</v>
      </c>
      <c r="K282" s="6">
        <v>-19.690000000000001</v>
      </c>
      <c r="L282" s="6">
        <v>-33.130000000000003</v>
      </c>
      <c r="M282" s="6">
        <v>-26.03</v>
      </c>
      <c r="N282" s="6">
        <v>-31.26</v>
      </c>
      <c r="O282" s="6">
        <v>-42.62</v>
      </c>
      <c r="P282" s="6">
        <v>-69.28</v>
      </c>
      <c r="Q282" s="6">
        <v>-95.89</v>
      </c>
    </row>
    <row r="283" spans="2:26" ht="15.5" x14ac:dyDescent="0.35">
      <c r="C283" t="s">
        <v>255</v>
      </c>
      <c r="H283" s="6">
        <v>-9.8800000000000008</v>
      </c>
      <c r="I283" s="6">
        <v>-11.74</v>
      </c>
      <c r="J283" s="6">
        <v>-9.11</v>
      </c>
      <c r="K283" s="6">
        <v>-19.690000000000001</v>
      </c>
      <c r="L283" s="6">
        <v>-33.130000000000003</v>
      </c>
      <c r="M283" s="6">
        <v>-26.03</v>
      </c>
      <c r="N283" s="6">
        <v>-31.26</v>
      </c>
      <c r="O283" s="6">
        <v>-42.62</v>
      </c>
      <c r="P283" s="6">
        <v>-69.28</v>
      </c>
      <c r="Q283" s="6">
        <v>-95.89</v>
      </c>
    </row>
    <row r="284" spans="2:26" ht="15.5" x14ac:dyDescent="0.35">
      <c r="C284" t="s">
        <v>256</v>
      </c>
      <c r="D284" s="5">
        <v>2203000000000</v>
      </c>
      <c r="E284" s="5">
        <v>1779000000000</v>
      </c>
      <c r="F284" s="5">
        <v>1701000000000</v>
      </c>
      <c r="G284" s="5">
        <v>1665000000000</v>
      </c>
      <c r="H284" s="5">
        <v>8811000000000</v>
      </c>
      <c r="I284" s="5">
        <v>7253000000000</v>
      </c>
      <c r="J284" s="5">
        <v>7118000000000</v>
      </c>
      <c r="K284" s="5">
        <v>6915000000000</v>
      </c>
      <c r="L284" s="5">
        <v>7018000000000</v>
      </c>
      <c r="M284" s="5">
        <v>6655000000000</v>
      </c>
      <c r="N284" s="5">
        <v>6747000000000</v>
      </c>
      <c r="O284" s="5">
        <v>8655000000000</v>
      </c>
      <c r="P284" s="5">
        <v>10692000000000</v>
      </c>
      <c r="Q284" s="5">
        <v>12563000000000</v>
      </c>
    </row>
    <row r="285" spans="2:26" ht="15.5" x14ac:dyDescent="0.35">
      <c r="C285" t="s">
        <v>257</v>
      </c>
      <c r="H285" s="5">
        <v>7348000000000</v>
      </c>
      <c r="I285" s="5">
        <v>7253000000000</v>
      </c>
      <c r="J285" s="5">
        <v>7118000000000</v>
      </c>
      <c r="K285" s="5">
        <v>6915000000000</v>
      </c>
      <c r="L285" s="5">
        <v>7018000000000</v>
      </c>
      <c r="M285" s="5">
        <v>6655000000000</v>
      </c>
      <c r="N285" s="5">
        <v>6747000000000</v>
      </c>
      <c r="O285" s="5">
        <v>8655000000000</v>
      </c>
      <c r="P285" s="5">
        <v>10692000000000</v>
      </c>
      <c r="Q285" s="5">
        <v>12563000000000</v>
      </c>
    </row>
    <row r="286" spans="2:26" ht="15.5" x14ac:dyDescent="0.35">
      <c r="C286" t="s">
        <v>258</v>
      </c>
      <c r="I286" s="6">
        <v>83.62</v>
      </c>
    </row>
    <row r="287" spans="2:26" ht="15.5" x14ac:dyDescent="0.35">
      <c r="C287" t="s">
        <v>259</v>
      </c>
      <c r="I287" s="6">
        <v>-4.76</v>
      </c>
    </row>
    <row r="288" spans="2:26" ht="15.5" x14ac:dyDescent="0.35">
      <c r="C288" t="s">
        <v>260</v>
      </c>
      <c r="I288" s="6">
        <v>7.49</v>
      </c>
    </row>
    <row r="289" spans="3:9" ht="15.5" x14ac:dyDescent="0.35">
      <c r="C289" t="s">
        <v>261</v>
      </c>
      <c r="I289" s="6">
        <v>-0.2102</v>
      </c>
    </row>
    <row r="290" spans="3:9" ht="15.5" x14ac:dyDescent="0.35">
      <c r="C290" t="s">
        <v>262</v>
      </c>
      <c r="I290" s="6">
        <v>0.08</v>
      </c>
    </row>
    <row r="291" spans="3:9" ht="15.5" x14ac:dyDescent="0.35">
      <c r="C291" t="s">
        <v>263</v>
      </c>
      <c r="I291" s="6">
        <v>-261.11</v>
      </c>
    </row>
    <row r="292" spans="3:9" ht="15.5" x14ac:dyDescent="0.35">
      <c r="C292" t="s">
        <v>264</v>
      </c>
      <c r="I292" s="6">
        <v>4.2300000000000004</v>
      </c>
    </row>
    <row r="293" spans="3:9" ht="15.5" x14ac:dyDescent="0.35">
      <c r="C293" t="s">
        <v>265</v>
      </c>
      <c r="I293" s="6">
        <v>6.82</v>
      </c>
    </row>
    <row r="294" spans="3:9" ht="15.5" x14ac:dyDescent="0.35">
      <c r="C294" t="s">
        <v>266</v>
      </c>
      <c r="I294" s="6">
        <v>-59.47</v>
      </c>
    </row>
    <row r="295" spans="3:9" ht="15.5" x14ac:dyDescent="0.35">
      <c r="C295" t="s">
        <v>267</v>
      </c>
      <c r="I295" s="5">
        <v>4</v>
      </c>
    </row>
    <row r="296" spans="3:9" ht="15.5" x14ac:dyDescent="0.35">
      <c r="C296" t="s">
        <v>268</v>
      </c>
      <c r="I296" s="6">
        <v>-9.8800000000000008</v>
      </c>
    </row>
    <row r="297" spans="3:9" ht="15.5" x14ac:dyDescent="0.35">
      <c r="C297" t="s">
        <v>269</v>
      </c>
      <c r="I297" s="6">
        <v>0.56000000000000005</v>
      </c>
    </row>
    <row r="298" spans="3:9" ht="15.5" x14ac:dyDescent="0.35">
      <c r="C298" t="s">
        <v>270</v>
      </c>
      <c r="I298" s="6">
        <v>566.66</v>
      </c>
    </row>
    <row r="299" spans="3:9" ht="15.5" x14ac:dyDescent="0.35">
      <c r="C299" t="s">
        <v>271</v>
      </c>
      <c r="D299" s="6">
        <v>19.170000000000002</v>
      </c>
    </row>
    <row r="300" spans="3:9" ht="15.5" x14ac:dyDescent="0.35">
      <c r="C300" t="s">
        <v>272</v>
      </c>
      <c r="I300" s="6">
        <v>-0.18</v>
      </c>
    </row>
    <row r="301" spans="3:9" ht="15.5" x14ac:dyDescent="0.35">
      <c r="C301" t="s">
        <v>273</v>
      </c>
      <c r="I301" s="6">
        <v>6.89</v>
      </c>
    </row>
    <row r="302" spans="3:9" ht="15.5" x14ac:dyDescent="0.35">
      <c r="C302" t="s">
        <v>274</v>
      </c>
      <c r="D302" s="6">
        <v>0.78</v>
      </c>
    </row>
    <row r="303" spans="3:9" ht="15.5" x14ac:dyDescent="0.35">
      <c r="C303" t="s">
        <v>275</v>
      </c>
      <c r="D303" s="6">
        <v>0.31</v>
      </c>
    </row>
    <row r="304" spans="3:9" ht="15.5" x14ac:dyDescent="0.35">
      <c r="C304" t="s">
        <v>276</v>
      </c>
      <c r="D304" s="6">
        <v>-403.07</v>
      </c>
    </row>
    <row r="305" spans="3:9" ht="15.5" x14ac:dyDescent="0.35">
      <c r="C305" t="s">
        <v>277</v>
      </c>
      <c r="D305" s="6">
        <v>-108.08</v>
      </c>
    </row>
    <row r="306" spans="3:9" ht="15.5" x14ac:dyDescent="0.35">
      <c r="C306" t="s">
        <v>278</v>
      </c>
      <c r="D306" s="6">
        <v>-1374.14</v>
      </c>
    </row>
    <row r="307" spans="3:9" ht="15.5" x14ac:dyDescent="0.35">
      <c r="C307" t="s">
        <v>279</v>
      </c>
      <c r="D307" s="6">
        <v>0.28999999999999998</v>
      </c>
    </row>
    <row r="308" spans="3:9" ht="15.5" x14ac:dyDescent="0.35">
      <c r="C308" t="s">
        <v>280</v>
      </c>
      <c r="D308" s="6">
        <v>-1373.88</v>
      </c>
    </row>
    <row r="309" spans="3:9" ht="15.5" x14ac:dyDescent="0.35">
      <c r="C309" t="s">
        <v>410</v>
      </c>
      <c r="I309" s="6">
        <v>-0.19</v>
      </c>
    </row>
    <row r="310" spans="3:9" ht="15.5" x14ac:dyDescent="0.35">
      <c r="C310" t="s">
        <v>12</v>
      </c>
      <c r="D310" s="5">
        <v>79000000000</v>
      </c>
    </row>
    <row r="311" spans="3:9" ht="15.5" x14ac:dyDescent="0.35">
      <c r="C311" t="s">
        <v>281</v>
      </c>
      <c r="I311" s="6">
        <v>-4.0199999999999996</v>
      </c>
    </row>
    <row r="312" spans="3:9" ht="15.5" x14ac:dyDescent="0.35">
      <c r="C312" t="s">
        <v>282</v>
      </c>
      <c r="I312" s="6">
        <v>-3.9900000000000005E-2</v>
      </c>
    </row>
    <row r="313" spans="3:9" ht="15.5" x14ac:dyDescent="0.35">
      <c r="C313" t="s">
        <v>283</v>
      </c>
      <c r="I313" s="6">
        <v>54.878299999999996</v>
      </c>
    </row>
    <row r="314" spans="3:9" ht="15.5" x14ac:dyDescent="0.35">
      <c r="C314" t="s">
        <v>284</v>
      </c>
      <c r="I314" s="6">
        <v>-2.3E-2</v>
      </c>
    </row>
    <row r="315" spans="3:9" ht="15.5" x14ac:dyDescent="0.35">
      <c r="C315" t="s">
        <v>285</v>
      </c>
      <c r="I315" s="6">
        <v>-8.9999999999999998E-4</v>
      </c>
    </row>
    <row r="316" spans="3:9" ht="15.5" x14ac:dyDescent="0.35">
      <c r="C316" t="s">
        <v>286</v>
      </c>
      <c r="D316" s="6">
        <v>1.24</v>
      </c>
    </row>
    <row r="317" spans="3:9" ht="15.5" x14ac:dyDescent="0.35">
      <c r="C317" t="s">
        <v>287</v>
      </c>
      <c r="D317" s="6">
        <v>61.25</v>
      </c>
    </row>
    <row r="318" spans="3:9" ht="15.5" x14ac:dyDescent="0.35">
      <c r="C318" t="s">
        <v>288</v>
      </c>
      <c r="D318" s="6">
        <v>56.16</v>
      </c>
    </row>
    <row r="319" spans="3:9" ht="15.5" x14ac:dyDescent="0.35">
      <c r="C319" t="s">
        <v>289</v>
      </c>
      <c r="D319" s="6">
        <v>6.33</v>
      </c>
    </row>
    <row r="320" spans="3:9" ht="15.5" x14ac:dyDescent="0.35">
      <c r="C320" t="s">
        <v>290</v>
      </c>
      <c r="D320" s="6">
        <v>73.64</v>
      </c>
    </row>
    <row r="321" spans="3:9" ht="15.5" x14ac:dyDescent="0.35">
      <c r="C321" t="s">
        <v>291</v>
      </c>
      <c r="I321" s="6">
        <v>2.16</v>
      </c>
    </row>
    <row r="322" spans="3:9" ht="15.5" x14ac:dyDescent="0.35">
      <c r="C322" t="s">
        <v>292</v>
      </c>
      <c r="I322" s="6">
        <v>4.8600000000000003</v>
      </c>
    </row>
    <row r="323" spans="3:9" ht="15.5" x14ac:dyDescent="0.35">
      <c r="C323" t="s">
        <v>52</v>
      </c>
      <c r="I323" s="5">
        <v>609000000000</v>
      </c>
    </row>
    <row r="324" spans="3:9" ht="15.5" x14ac:dyDescent="0.35">
      <c r="C324" t="s">
        <v>293</v>
      </c>
      <c r="I324" s="5">
        <v>1303000000000</v>
      </c>
    </row>
    <row r="325" spans="3:9" ht="15.5" x14ac:dyDescent="0.35">
      <c r="C325" t="s">
        <v>294</v>
      </c>
      <c r="I325" s="5">
        <v>12970000000</v>
      </c>
    </row>
    <row r="326" spans="3:9" ht="15.5" x14ac:dyDescent="0.35">
      <c r="C326" t="s">
        <v>295</v>
      </c>
      <c r="I326" s="6">
        <v>0.40990000000000004</v>
      </c>
    </row>
    <row r="327" spans="3:9" ht="15.5" x14ac:dyDescent="0.35">
      <c r="C327" t="s">
        <v>296</v>
      </c>
      <c r="D327" s="6">
        <v>0.16089999999999999</v>
      </c>
    </row>
    <row r="328" spans="3:9" ht="15.5" x14ac:dyDescent="0.35">
      <c r="C328" t="s">
        <v>297</v>
      </c>
      <c r="D328" s="6">
        <v>5.1000000000000004E-3</v>
      </c>
    </row>
    <row r="329" spans="3:9" ht="15.5" x14ac:dyDescent="0.35">
      <c r="C329" t="s">
        <v>298</v>
      </c>
      <c r="D329" s="6">
        <v>8.0000000000000004E-4</v>
      </c>
    </row>
    <row r="330" spans="3:9" ht="15.5" x14ac:dyDescent="0.35">
      <c r="C330" t="s">
        <v>299</v>
      </c>
      <c r="D330" s="6">
        <v>4.4800000000000006E-2</v>
      </c>
    </row>
    <row r="331" spans="3:9" ht="15.5" x14ac:dyDescent="0.35">
      <c r="C331" t="s">
        <v>300</v>
      </c>
      <c r="D331" s="6">
        <v>9.3200000000000005E-2</v>
      </c>
    </row>
    <row r="332" spans="3:9" ht="15.5" x14ac:dyDescent="0.35">
      <c r="C332" t="s">
        <v>301</v>
      </c>
      <c r="D332" s="6">
        <v>1.0817000000000001</v>
      </c>
    </row>
    <row r="333" spans="3:9" ht="15.5" x14ac:dyDescent="0.35">
      <c r="C333" t="s">
        <v>411</v>
      </c>
      <c r="I333" s="5">
        <v>36</v>
      </c>
    </row>
    <row r="334" spans="3:9" ht="15.5" x14ac:dyDescent="0.35">
      <c r="C334" t="s">
        <v>412</v>
      </c>
      <c r="I334" t="s">
        <v>788</v>
      </c>
    </row>
    <row r="335" spans="3:9" ht="15.5" x14ac:dyDescent="0.35">
      <c r="C335" t="s">
        <v>302</v>
      </c>
      <c r="I335" s="5">
        <v>5</v>
      </c>
    </row>
    <row r="336" spans="3:9" ht="15.5" x14ac:dyDescent="0.35">
      <c r="C336" t="s">
        <v>303</v>
      </c>
      <c r="I336" s="6">
        <v>0.53</v>
      </c>
    </row>
    <row r="337" spans="3:9" ht="15.5" x14ac:dyDescent="0.35">
      <c r="C337" t="s">
        <v>304</v>
      </c>
      <c r="I337" s="6">
        <v>0.44</v>
      </c>
    </row>
    <row r="338" spans="3:9" ht="15.5" x14ac:dyDescent="0.35">
      <c r="C338" t="s">
        <v>305</v>
      </c>
      <c r="I338" s="6">
        <v>0.06</v>
      </c>
    </row>
    <row r="339" spans="3:9" ht="15.5" x14ac:dyDescent="0.35">
      <c r="C339" t="s">
        <v>306</v>
      </c>
      <c r="I339" s="6">
        <v>0.98</v>
      </c>
    </row>
    <row r="340" spans="3:9" ht="15.5" x14ac:dyDescent="0.35">
      <c r="C340" t="s">
        <v>307</v>
      </c>
      <c r="I340" s="6">
        <v>7.0000000000000007E-2</v>
      </c>
    </row>
    <row r="341" spans="3:9" ht="15.5" x14ac:dyDescent="0.35">
      <c r="C341" t="s">
        <v>308</v>
      </c>
      <c r="I341" s="6">
        <v>0.5</v>
      </c>
    </row>
    <row r="342" spans="3:9" ht="15.5" x14ac:dyDescent="0.35">
      <c r="C342" t="s">
        <v>309</v>
      </c>
      <c r="I342" s="5">
        <v>7348000000000</v>
      </c>
    </row>
    <row r="343" spans="3:9" ht="15.5" x14ac:dyDescent="0.35">
      <c r="C343" t="s">
        <v>310</v>
      </c>
      <c r="I343" s="5">
        <v>1297000000000</v>
      </c>
    </row>
    <row r="344" spans="3:9" ht="15.5" x14ac:dyDescent="0.35">
      <c r="C344" t="s">
        <v>311</v>
      </c>
      <c r="I344" s="5">
        <v>298000000000</v>
      </c>
    </row>
    <row r="345" spans="3:9" ht="15.5" x14ac:dyDescent="0.35">
      <c r="C345" t="s">
        <v>312</v>
      </c>
      <c r="I345" s="5">
        <v>-128000000000</v>
      </c>
    </row>
    <row r="346" spans="3:9" ht="15.5" x14ac:dyDescent="0.35">
      <c r="C346" t="s">
        <v>313</v>
      </c>
      <c r="D346" s="5">
        <v>249000000000</v>
      </c>
    </row>
    <row r="347" spans="3:9" ht="15.5" x14ac:dyDescent="0.35">
      <c r="C347" t="s">
        <v>314</v>
      </c>
      <c r="D347" s="5">
        <v>3207000000000</v>
      </c>
    </row>
    <row r="348" spans="3:9" ht="15.5" x14ac:dyDescent="0.35">
      <c r="C348" t="s">
        <v>315</v>
      </c>
      <c r="D348" s="5">
        <v>3207000000000</v>
      </c>
    </row>
    <row r="349" spans="3:9" ht="15.5" x14ac:dyDescent="0.35">
      <c r="C349" t="s">
        <v>237</v>
      </c>
      <c r="D349" s="5">
        <v>-492000000000</v>
      </c>
    </row>
    <row r="350" spans="3:9" ht="15.5" x14ac:dyDescent="0.35">
      <c r="C350" t="s">
        <v>236</v>
      </c>
      <c r="I350" s="5">
        <v>-2000000000</v>
      </c>
    </row>
    <row r="351" spans="3:9" ht="15.5" x14ac:dyDescent="0.35">
      <c r="C351" t="s">
        <v>235</v>
      </c>
      <c r="D351" s="5">
        <v>252000000000</v>
      </c>
    </row>
    <row r="352" spans="3:9" ht="15.5" x14ac:dyDescent="0.35">
      <c r="C352" t="s">
        <v>234</v>
      </c>
      <c r="D352" s="5">
        <v>688000000000</v>
      </c>
    </row>
    <row r="353" spans="3:9" ht="15.5" x14ac:dyDescent="0.35">
      <c r="C353" t="s">
        <v>23</v>
      </c>
      <c r="D353" s="5">
        <v>941000000000</v>
      </c>
    </row>
    <row r="354" spans="3:9" ht="15.5" x14ac:dyDescent="0.35">
      <c r="C354" t="s">
        <v>20</v>
      </c>
      <c r="D354" s="5">
        <v>692000000000</v>
      </c>
    </row>
    <row r="355" spans="3:9" ht="15.5" x14ac:dyDescent="0.35">
      <c r="C355" t="s">
        <v>316</v>
      </c>
      <c r="I355" s="5">
        <v>-1000000000</v>
      </c>
    </row>
    <row r="356" spans="3:9" ht="15.5" x14ac:dyDescent="0.35">
      <c r="C356" t="s">
        <v>317</v>
      </c>
      <c r="I356" s="5">
        <v>144000000000</v>
      </c>
    </row>
    <row r="357" spans="3:9" ht="15.5" x14ac:dyDescent="0.35">
      <c r="C357" t="s">
        <v>318</v>
      </c>
      <c r="I357" s="5">
        <v>-73000000000</v>
      </c>
    </row>
    <row r="358" spans="3:9" ht="15.5" x14ac:dyDescent="0.35">
      <c r="C358" t="s">
        <v>319</v>
      </c>
      <c r="I358" s="5">
        <v>-283000000000</v>
      </c>
    </row>
    <row r="359" spans="3:9" ht="15.5" x14ac:dyDescent="0.35">
      <c r="C359" t="s">
        <v>320</v>
      </c>
      <c r="I359" s="5">
        <v>-55000000000</v>
      </c>
    </row>
    <row r="360" spans="3:9" ht="15.5" x14ac:dyDescent="0.35">
      <c r="C360" t="s">
        <v>321</v>
      </c>
      <c r="I360" s="5">
        <v>89000000000</v>
      </c>
    </row>
  </sheetData>
  <pageMargins left="0.7" right="0.7" top="0.75" bottom="0.75" header="0.3" footer="0.3"/>
  <ignoredErrors>
    <ignoredError sqref="A1:Z36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789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790</v>
      </c>
      <c r="D2" s="2" vm="117">
        <f ca="1">IFERROR(_xlfn.STOCKHISTORY("XIDX:" &amp; $C$1, D3, , 0, 0, 1), "Libur")</f>
        <v>402</v>
      </c>
      <c r="H2" s="2" vm="117">
        <f ca="1">IFERROR(INDEX(D2:G2,COUNT(D2:G2)),"")</f>
        <v>402</v>
      </c>
      <c r="I2" s="2" vm="118">
        <f t="shared" ref="I2:Z2" ca="1" si="0">IFERROR(_xlfn.STOCKHISTORY("XIDX:" &amp; $C$1, I1, , 0, 0, 1), "Libur")</f>
        <v>490</v>
      </c>
      <c r="J2" s="2" vm="119">
        <f t="shared" ca="1" si="0"/>
        <v>306</v>
      </c>
      <c r="K2" s="2" t="str">
        <f t="shared" ca="1" si="0"/>
        <v>Libur</v>
      </c>
      <c r="L2" s="2" vm="120">
        <f t="shared" ca="1" si="0"/>
        <v>765</v>
      </c>
      <c r="M2" s="2" vm="81">
        <f t="shared" ca="1" si="0"/>
        <v>276</v>
      </c>
      <c r="N2" s="2" vm="121">
        <f t="shared" ca="1" si="0"/>
        <v>169</v>
      </c>
      <c r="O2" s="2" vm="122">
        <f t="shared" ca="1" si="0"/>
        <v>153</v>
      </c>
      <c r="P2" s="2" t="str">
        <f t="shared" ca="1" si="0"/>
        <v>Libur</v>
      </c>
      <c r="Q2" s="2" t="str">
        <f t="shared" ca="1" si="0"/>
        <v>Libur</v>
      </c>
      <c r="R2" s="2" vm="92">
        <f t="shared" ca="1" si="0"/>
        <v>210</v>
      </c>
      <c r="S2" s="2" t="str">
        <f t="shared" ca="1" si="0"/>
        <v>Libur</v>
      </c>
      <c r="T2" s="2" vm="7">
        <f t="shared" ca="1" si="0"/>
        <v>350</v>
      </c>
      <c r="U2" s="2" vm="123">
        <f t="shared" ca="1" si="0"/>
        <v>465</v>
      </c>
      <c r="V2" s="2" t="str">
        <f t="shared" ca="1" si="0"/>
        <v>Libur</v>
      </c>
      <c r="W2" s="2" vm="124">
        <f t="shared" ca="1" si="0"/>
        <v>500</v>
      </c>
      <c r="X2" s="2" vm="125">
        <f t="shared" ca="1" si="0"/>
        <v>650</v>
      </c>
      <c r="Y2" s="2" vm="126">
        <f t="shared" ca="1" si="0"/>
        <v>395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123731130216</v>
      </c>
      <c r="H4" s="2">
        <f>IFERROR(SUM(D4:G4)*(4/MAX(1,COUNT(D4:G4))),"")</f>
        <v>494924520864</v>
      </c>
      <c r="I4" s="2">
        <f t="shared" ref="I4:Z4" si="1">IFERROR(INDEX(I51:I500,MATCH($C$4,$C$51:$C$500,0)),"")</f>
        <v>423517455955</v>
      </c>
      <c r="J4" s="2">
        <f t="shared" si="1"/>
        <v>333562949947</v>
      </c>
      <c r="K4" s="2">
        <f t="shared" si="1"/>
        <v>300596022300</v>
      </c>
      <c r="L4" s="2">
        <f t="shared" si="1"/>
        <v>285177566612</v>
      </c>
      <c r="M4" s="2">
        <f t="shared" si="1"/>
        <v>326794571097</v>
      </c>
      <c r="N4" s="2">
        <f t="shared" si="1"/>
        <v>318408499475</v>
      </c>
      <c r="O4" s="2">
        <f t="shared" si="1"/>
        <v>305224577860</v>
      </c>
      <c r="P4" s="2">
        <f t="shared" si="1"/>
        <v>300572751733</v>
      </c>
      <c r="Q4" s="2">
        <f t="shared" si="1"/>
        <v>344678666245</v>
      </c>
      <c r="R4" s="2">
        <f t="shared" si="1"/>
        <v>344361345265</v>
      </c>
      <c r="S4" s="2">
        <f t="shared" si="1"/>
        <v>428092732505</v>
      </c>
      <c r="T4" s="2">
        <f t="shared" si="1"/>
        <v>434747101600</v>
      </c>
      <c r="U4" s="2">
        <f t="shared" si="1"/>
        <v>358127545503</v>
      </c>
      <c r="V4" s="2">
        <f t="shared" si="1"/>
        <v>458197338824</v>
      </c>
      <c r="W4" s="2">
        <f t="shared" si="1"/>
        <v>406315784681</v>
      </c>
      <c r="X4" s="2">
        <f t="shared" si="1"/>
        <v>369366074883</v>
      </c>
      <c r="Y4" s="2">
        <f t="shared" si="1"/>
        <v>345575853364</v>
      </c>
      <c r="Z4" s="2">
        <f t="shared" si="1"/>
        <v>307804260789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1135954955</v>
      </c>
      <c r="H5" s="2">
        <f>IFERROR(SUM(D5:G5)*(4/MAX(1,COUNT(D5:G5))),"")</f>
        <v>4543819820</v>
      </c>
      <c r="I5" s="2">
        <f t="shared" ref="I5:Z5" si="2">IFERROR(INDEX(I51:I500,MATCH($C$5,$C$51:$C$500,0)),"")</f>
        <v>662130634</v>
      </c>
      <c r="J5" s="2">
        <f t="shared" si="2"/>
        <v>171745031461</v>
      </c>
      <c r="K5" s="2">
        <f t="shared" si="2"/>
        <v>-9521948522</v>
      </c>
      <c r="L5" s="2">
        <f t="shared" si="2"/>
        <v>68210517542</v>
      </c>
      <c r="M5" s="2">
        <f t="shared" si="2"/>
        <v>777422848</v>
      </c>
      <c r="N5" s="2">
        <f t="shared" si="2"/>
        <v>-7263517567</v>
      </c>
      <c r="O5" s="2">
        <f t="shared" si="2"/>
        <v>666964491</v>
      </c>
      <c r="P5" s="2">
        <f t="shared" si="2"/>
        <v>1044578154</v>
      </c>
      <c r="Q5" s="2">
        <f t="shared" si="2"/>
        <v>-2394316519</v>
      </c>
      <c r="R5" s="2">
        <f t="shared" si="2"/>
        <v>-7936819834</v>
      </c>
      <c r="S5" s="2">
        <f t="shared" si="2"/>
        <v>-1929395640</v>
      </c>
      <c r="T5" s="2">
        <f t="shared" si="2"/>
        <v>6153251850</v>
      </c>
      <c r="U5" s="2">
        <f t="shared" si="2"/>
        <v>-1022684132</v>
      </c>
      <c r="V5" s="2">
        <f t="shared" si="2"/>
        <v>34424605088</v>
      </c>
      <c r="W5" s="2">
        <f t="shared" si="2"/>
        <v>25788968060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632465357762</v>
      </c>
      <c r="H6" s="2">
        <f>IFERROR(INDEX(D6:G6,COUNT(D6:G6)),"")</f>
        <v>632465357762</v>
      </c>
      <c r="I6" s="2">
        <f t="shared" ref="I6:Z6" si="3">IFERROR(INDEX(I51:I500,MATCH($C$6,$C$51:$C$500,0)),"")</f>
        <v>631647196676</v>
      </c>
      <c r="J6" s="2">
        <f t="shared" si="3"/>
        <v>573655346070</v>
      </c>
      <c r="K6" s="2">
        <f t="shared" si="3"/>
        <v>401891124930</v>
      </c>
      <c r="L6" s="2">
        <f t="shared" si="3"/>
        <v>411385562228</v>
      </c>
      <c r="M6" s="2">
        <f t="shared" si="3"/>
        <v>343195928497</v>
      </c>
      <c r="N6" s="2">
        <f t="shared" si="3"/>
        <v>342418605477</v>
      </c>
      <c r="O6" s="2">
        <f t="shared" si="3"/>
        <v>368641525050</v>
      </c>
      <c r="P6" s="2">
        <f t="shared" si="3"/>
        <v>367973996780</v>
      </c>
      <c r="Q6" s="2">
        <f t="shared" si="3"/>
        <v>366731414004</v>
      </c>
      <c r="R6" s="2">
        <f t="shared" si="3"/>
        <v>369089199975</v>
      </c>
      <c r="S6" s="2">
        <f t="shared" si="3"/>
        <v>377026019809</v>
      </c>
      <c r="T6" s="2">
        <f t="shared" si="3"/>
        <v>383944578889</v>
      </c>
      <c r="U6" s="2">
        <f t="shared" si="3"/>
        <v>377791327039</v>
      </c>
      <c r="V6" s="2">
        <f t="shared" si="3"/>
        <v>385886711173</v>
      </c>
      <c r="W6" s="2">
        <f t="shared" si="3"/>
        <v>358429064718</v>
      </c>
      <c r="X6" s="2">
        <f t="shared" si="3"/>
        <v>337523576658</v>
      </c>
      <c r="Y6" s="2">
        <f t="shared" si="3"/>
        <v>316424409850</v>
      </c>
      <c r="Z6" s="2">
        <f t="shared" si="3"/>
        <v>303634641425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0.43</v>
      </c>
      <c r="H7" s="3">
        <f>IFERROR(INDEX(D7:G7,COUNT(D7:G7)),"")</f>
        <v>0.43</v>
      </c>
      <c r="I7" s="3">
        <f t="shared" ref="I7:Z7" si="4">IFERROR(INDEX(I51:I500,MATCH($C$7,$C$51:$C$500,0))/1000000000,"")</f>
        <v>0.43</v>
      </c>
      <c r="J7" s="3">
        <f t="shared" si="4"/>
        <v>0.43</v>
      </c>
      <c r="K7" s="3">
        <f t="shared" si="4"/>
        <v>0.43</v>
      </c>
      <c r="L7" s="3">
        <f t="shared" si="4"/>
        <v>0.43</v>
      </c>
      <c r="M7" s="3">
        <f t="shared" si="4"/>
        <v>0.43</v>
      </c>
      <c r="N7" s="3">
        <f t="shared" si="4"/>
        <v>0.43</v>
      </c>
      <c r="O7" s="3">
        <f t="shared" si="4"/>
        <v>0.43</v>
      </c>
      <c r="P7" s="3">
        <f t="shared" si="4"/>
        <v>0.43</v>
      </c>
      <c r="Q7" s="3">
        <f t="shared" si="4"/>
        <v>0.43</v>
      </c>
      <c r="R7" s="3">
        <f t="shared" si="4"/>
        <v>0.43</v>
      </c>
      <c r="S7" s="3">
        <f t="shared" si="4"/>
        <v>0.43</v>
      </c>
      <c r="T7" s="3">
        <f t="shared" si="4"/>
        <v>0.43</v>
      </c>
      <c r="U7" s="3">
        <f t="shared" si="4"/>
        <v>0.43</v>
      </c>
      <c r="V7" s="3">
        <f t="shared" si="4"/>
        <v>0.43</v>
      </c>
      <c r="W7" s="3">
        <f t="shared" si="4"/>
        <v>0.43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Z8" si="5">IFERROR(INDEX(I51:I500,MATCH($C$8,$C$51:$C$500,0)),"")</f>
        <v>14000000000</v>
      </c>
      <c r="J8" s="2">
        <f t="shared" si="5"/>
        <v>3000000000</v>
      </c>
      <c r="K8" s="2">
        <f t="shared" si="5"/>
        <v>-27000000000</v>
      </c>
      <c r="L8" s="2">
        <f t="shared" si="5"/>
        <v>-82000000000</v>
      </c>
      <c r="M8" s="2">
        <f t="shared" si="5"/>
        <v>-12000000000</v>
      </c>
      <c r="N8" s="2">
        <f t="shared" si="5"/>
        <v>-24000000000</v>
      </c>
      <c r="O8" s="2">
        <f t="shared" si="5"/>
        <v>-8000000000</v>
      </c>
      <c r="P8" s="2">
        <f t="shared" si="5"/>
        <v>-9000000000</v>
      </c>
      <c r="Q8" s="2">
        <f t="shared" si="5"/>
        <v>-17000000000</v>
      </c>
      <c r="R8" s="2">
        <f t="shared" si="5"/>
        <v>-19000000000</v>
      </c>
      <c r="S8" s="2">
        <f t="shared" si="5"/>
        <v>-13000000000</v>
      </c>
      <c r="T8" s="2">
        <f t="shared" si="5"/>
        <v>-29000000000</v>
      </c>
      <c r="U8" s="2">
        <f t="shared" si="5"/>
        <v>-5000000000</v>
      </c>
      <c r="V8" s="2">
        <f t="shared" si="5"/>
        <v>-1000000000</v>
      </c>
      <c r="W8" s="2">
        <f t="shared" si="5"/>
        <v>-14000000000</v>
      </c>
      <c r="X8" s="2">
        <f t="shared" si="5"/>
        <v>-4000000000</v>
      </c>
      <c r="Y8" s="2">
        <f t="shared" si="5"/>
        <v>-8000000000</v>
      </c>
      <c r="Z8" s="2">
        <f t="shared" si="5"/>
        <v>19000000000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4.1399999999999997</v>
      </c>
      <c r="H9" s="3">
        <f>IFERROR(INDEX(D9:G9,COUNT(D9:G9)),"")</f>
        <v>4.1399999999999997</v>
      </c>
      <c r="I9" s="3">
        <f t="shared" ref="I9:Z9" si="6">IFERROR(INDEX(I51:I500,MATCH($C$9,$C$51:$C$500,0)),"")</f>
        <v>33.799999999999997</v>
      </c>
      <c r="J9" s="3">
        <f t="shared" si="6"/>
        <v>7.12</v>
      </c>
      <c r="K9" s="3">
        <f t="shared" si="6"/>
        <v>-63.69</v>
      </c>
      <c r="L9" s="3">
        <f t="shared" si="6"/>
        <v>-192.3</v>
      </c>
      <c r="M9" s="3">
        <f t="shared" si="6"/>
        <v>-26.95</v>
      </c>
      <c r="N9" s="3">
        <f t="shared" si="6"/>
        <v>-56.79</v>
      </c>
      <c r="O9" s="3">
        <f t="shared" si="6"/>
        <v>-19.54</v>
      </c>
      <c r="P9" s="3">
        <f t="shared" si="6"/>
        <v>-22</v>
      </c>
      <c r="Q9" s="3">
        <f t="shared" si="6"/>
        <v>-40.17</v>
      </c>
      <c r="R9" s="3">
        <f t="shared" si="6"/>
        <v>-45.37</v>
      </c>
      <c r="S9" s="3">
        <f t="shared" si="6"/>
        <v>-31.54</v>
      </c>
      <c r="T9" s="3">
        <f t="shared" si="6"/>
        <v>-68.150000000000006</v>
      </c>
      <c r="U9" s="3">
        <f t="shared" si="6"/>
        <v>-10.96</v>
      </c>
      <c r="V9" s="3">
        <f t="shared" si="6"/>
        <v>-2.65</v>
      </c>
      <c r="W9" s="3">
        <f t="shared" si="6"/>
        <v>-33.82</v>
      </c>
      <c r="X9" s="3">
        <f t="shared" si="6"/>
        <v>-8.89</v>
      </c>
      <c r="Y9" s="3">
        <f t="shared" si="6"/>
        <v>-18.29</v>
      </c>
      <c r="Z9" s="3">
        <f t="shared" si="6"/>
        <v>44.4</v>
      </c>
    </row>
    <row r="10" spans="1:26" ht="15.5" x14ac:dyDescent="0.35">
      <c r="C10" t="s">
        <v>17</v>
      </c>
      <c r="D10" s="3">
        <f ca="1">IFERROR(IF(D9=0,"",D2/D9),"")</f>
        <v>97.101449275362327</v>
      </c>
      <c r="I10" s="3">
        <f t="shared" ref="I10:Z10" ca="1" si="7">IFERROR(IF(I9=0,"",I2/I9),"")</f>
        <v>14.497041420118345</v>
      </c>
      <c r="J10" s="3">
        <f t="shared" ca="1" si="7"/>
        <v>42.977528089887642</v>
      </c>
      <c r="K10" s="3" t="str">
        <f t="shared" ca="1" si="7"/>
        <v/>
      </c>
      <c r="L10" s="3">
        <f t="shared" ca="1" si="7"/>
        <v>-3.9781591263650542</v>
      </c>
      <c r="M10" s="3">
        <f t="shared" ca="1" si="7"/>
        <v>-10.241187384044528</v>
      </c>
      <c r="N10" s="3">
        <f t="shared" ca="1" si="7"/>
        <v>-2.9758760345131186</v>
      </c>
      <c r="O10" s="3">
        <f t="shared" ca="1" si="7"/>
        <v>-7.8300921187308088</v>
      </c>
      <c r="P10" s="3" t="str">
        <f t="shared" ca="1" si="7"/>
        <v/>
      </c>
      <c r="Q10" s="3" t="str">
        <f t="shared" ca="1" si="7"/>
        <v/>
      </c>
      <c r="R10" s="3">
        <f t="shared" ca="1" si="7"/>
        <v>-4.6286092131364338</v>
      </c>
      <c r="S10" s="3" t="str">
        <f t="shared" ca="1" si="7"/>
        <v/>
      </c>
      <c r="T10" s="3">
        <f t="shared" ca="1" si="7"/>
        <v>-5.1357300073367567</v>
      </c>
      <c r="U10" s="3">
        <f t="shared" ca="1" si="7"/>
        <v>-42.427007299270066</v>
      </c>
      <c r="V10" s="3" t="str">
        <f t="shared" ca="1" si="7"/>
        <v/>
      </c>
      <c r="W10" s="3">
        <f t="shared" ca="1" si="7"/>
        <v>-14.78415138971023</v>
      </c>
      <c r="X10" s="3">
        <f t="shared" ca="1" si="7"/>
        <v>-73.115860517435323</v>
      </c>
      <c r="Y10" s="3">
        <f t="shared" ca="1" si="7"/>
        <v>-21.596500820120287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172250367766</v>
      </c>
      <c r="H11" s="2">
        <f>IFERROR(INDEX(D11:G11,COUNT(D11:G11)),"")</f>
        <v>172250367766</v>
      </c>
      <c r="I11" s="2">
        <f t="shared" ref="I11:Z11" si="8">IFERROR(INDEX(I51:I500,MATCH($C$11,$C$51:$C$500,0)),"")</f>
        <v>175039164264</v>
      </c>
      <c r="J11" s="2">
        <f t="shared" si="8"/>
        <v>119278865202</v>
      </c>
      <c r="K11" s="2">
        <f t="shared" si="8"/>
        <v>122637631147</v>
      </c>
      <c r="L11" s="2">
        <f t="shared" si="8"/>
        <v>177143354144</v>
      </c>
      <c r="M11" s="2">
        <f t="shared" si="8"/>
        <v>8693405081</v>
      </c>
      <c r="N11" s="2">
        <f t="shared" si="8"/>
        <v>11695694524</v>
      </c>
      <c r="O11" s="2">
        <f t="shared" si="8"/>
        <v>10099505476</v>
      </c>
      <c r="P11" s="2">
        <f t="shared" si="8"/>
        <v>16003117023</v>
      </c>
      <c r="Q11" s="2">
        <f t="shared" si="8"/>
        <v>22853543946</v>
      </c>
      <c r="R11" s="2">
        <f t="shared" si="8"/>
        <v>24376706961</v>
      </c>
      <c r="S11" s="2">
        <f t="shared" si="8"/>
        <v>36273186840</v>
      </c>
      <c r="T11" s="2">
        <f t="shared" si="8"/>
        <v>36038513893</v>
      </c>
      <c r="U11" s="2">
        <f t="shared" si="8"/>
        <v>55331076348</v>
      </c>
      <c r="V11" s="2">
        <f t="shared" si="8"/>
        <v>59560929387</v>
      </c>
      <c r="W11" s="2">
        <f t="shared" si="8"/>
        <v>63710521871</v>
      </c>
      <c r="X11" s="2">
        <f t="shared" si="8"/>
        <v>80968763439</v>
      </c>
      <c r="Y11" s="2">
        <f t="shared" si="8"/>
        <v>85948772404</v>
      </c>
      <c r="Z11" s="2">
        <f t="shared" si="8"/>
        <v>98290268357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-49000000000</v>
      </c>
      <c r="H12" s="2">
        <f>IFERROR(INDEX(D12:G12,COUNT(D12:G12)),"")</f>
        <v>-49000000000</v>
      </c>
      <c r="I12" s="2">
        <f t="shared" ref="I12:Z12" si="9">IFERROR(INDEX(I51:I500,MATCH($C$12,$C$51:$C$500,0)),"")</f>
        <v>-48000000000</v>
      </c>
      <c r="J12" s="2">
        <f t="shared" si="9"/>
        <v>16000000000</v>
      </c>
      <c r="K12" s="2">
        <f t="shared" si="9"/>
        <v>18000000000</v>
      </c>
      <c r="L12" s="2">
        <f t="shared" si="9"/>
        <v>-7000000000</v>
      </c>
      <c r="M12" s="2">
        <f t="shared" si="9"/>
        <v>109000000000</v>
      </c>
      <c r="N12" s="2">
        <f t="shared" si="9"/>
        <v>99000000000</v>
      </c>
      <c r="O12" s="2">
        <f t="shared" si="9"/>
        <v>75000000000</v>
      </c>
      <c r="P12" s="2">
        <f t="shared" si="9"/>
        <v>59000000000</v>
      </c>
      <c r="Q12" s="2">
        <f t="shared" si="9"/>
        <v>45000000000</v>
      </c>
      <c r="R12" s="2">
        <f t="shared" si="9"/>
        <v>27000000000</v>
      </c>
      <c r="S12" s="2">
        <f t="shared" si="9"/>
        <v>10000000000</v>
      </c>
      <c r="T12" s="2">
        <f t="shared" si="9"/>
        <v>-4000000000</v>
      </c>
      <c r="U12" s="2">
        <f t="shared" si="9"/>
        <v>-45000000000</v>
      </c>
      <c r="V12" s="2">
        <f t="shared" si="9"/>
        <v>-51000000000</v>
      </c>
      <c r="W12" s="2">
        <f t="shared" si="9"/>
        <v>-59000000000</v>
      </c>
      <c r="X12" s="2">
        <f t="shared" si="9"/>
        <v>-76000000000</v>
      </c>
      <c r="Y12" s="2">
        <f t="shared" si="9"/>
        <v>-81000000000</v>
      </c>
      <c r="Z12" s="2">
        <f t="shared" si="9"/>
        <v>-94000000000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123000000000</v>
      </c>
      <c r="H13" s="2">
        <f>IFERROR(INDEX(D13:G13,COUNT(D13:G13)),"")</f>
        <v>123000000000</v>
      </c>
      <c r="I13" s="2">
        <f t="shared" ref="I13:Z13" si="10">IFERROR(INDEX(I51:I500,MATCH($C$13,$C$51:$C$500,0)),"")</f>
        <v>127000000000</v>
      </c>
      <c r="J13" s="2">
        <f t="shared" si="10"/>
        <v>135000000000</v>
      </c>
      <c r="K13" s="2">
        <f t="shared" si="10"/>
        <v>141000000000</v>
      </c>
      <c r="L13" s="2">
        <f t="shared" si="10"/>
        <v>170000000000</v>
      </c>
      <c r="M13" s="2">
        <f t="shared" si="10"/>
        <v>118000000000</v>
      </c>
      <c r="N13" s="2">
        <f t="shared" si="10"/>
        <v>111000000000</v>
      </c>
      <c r="O13" s="2">
        <f t="shared" si="10"/>
        <v>85000000000</v>
      </c>
      <c r="P13" s="2">
        <f t="shared" si="10"/>
        <v>75000000000</v>
      </c>
      <c r="Q13" s="2">
        <f t="shared" si="10"/>
        <v>68000000000</v>
      </c>
      <c r="R13" s="2">
        <f t="shared" si="10"/>
        <v>51000000000</v>
      </c>
      <c r="S13" s="2">
        <f t="shared" si="10"/>
        <v>46000000000</v>
      </c>
      <c r="T13" s="2">
        <f t="shared" si="10"/>
        <v>32000000000</v>
      </c>
      <c r="U13" s="2">
        <f t="shared" si="10"/>
        <v>10000000000</v>
      </c>
      <c r="V13" s="2">
        <f t="shared" si="10"/>
        <v>9000000000</v>
      </c>
      <c r="W13" s="2">
        <f t="shared" si="10"/>
        <v>5000000000</v>
      </c>
      <c r="X13" s="2">
        <f t="shared" si="10"/>
        <v>5000000000</v>
      </c>
      <c r="Y13" s="2">
        <f t="shared" si="10"/>
        <v>5000000000</v>
      </c>
      <c r="Z13" s="2">
        <f t="shared" si="10"/>
        <v>4000000000</v>
      </c>
    </row>
    <row r="14" spans="1:26" ht="15.5" x14ac:dyDescent="0.35">
      <c r="C14" t="s">
        <v>26</v>
      </c>
      <c r="D14" s="2">
        <f>IFERROR(INDEX(D51:D500,MATCH($C$14,$C$51:$C$500,0)),"")</f>
        <v>-3371076884</v>
      </c>
      <c r="H14" s="2">
        <f>IFERROR(SUM(D14:G14)*(4/MAX(1,COUNT(D14:G14))),"")</f>
        <v>-13484307536</v>
      </c>
      <c r="I14" s="2">
        <f t="shared" ref="I14:Z14" si="11">IFERROR(INDEX(I51:I500,MATCH($C$14,$C$51:$C$500,0)),"")</f>
        <v>-13624752467</v>
      </c>
      <c r="J14" s="2">
        <f t="shared" si="11"/>
        <v>-13685523227</v>
      </c>
      <c r="K14" s="2">
        <f t="shared" si="11"/>
        <v>-13866470900</v>
      </c>
      <c r="L14" s="2">
        <f t="shared" si="11"/>
        <v>-11732865228</v>
      </c>
      <c r="M14" s="2">
        <f t="shared" si="11"/>
        <v>-8179109877</v>
      </c>
      <c r="N14" s="2">
        <f t="shared" si="11"/>
        <v>-6602688536</v>
      </c>
      <c r="O14" s="2">
        <f t="shared" si="11"/>
        <v>-6810180321</v>
      </c>
      <c r="P14" s="2">
        <f t="shared" si="11"/>
        <v>-6507057142</v>
      </c>
      <c r="Q14" s="2">
        <f t="shared" si="11"/>
        <v>-5568603458</v>
      </c>
      <c r="R14" s="2">
        <f t="shared" si="11"/>
        <v>-4747208360</v>
      </c>
      <c r="S14" s="2">
        <f t="shared" si="11"/>
        <v>-3665411293</v>
      </c>
      <c r="T14" s="2">
        <f t="shared" si="11"/>
        <v>-2688038171</v>
      </c>
      <c r="U14" s="2">
        <f t="shared" si="11"/>
        <v>-1558774630</v>
      </c>
      <c r="V14" s="2">
        <f t="shared" si="11"/>
        <v>-1125164969</v>
      </c>
      <c r="W14" s="2">
        <f t="shared" si="11"/>
        <v>-775812926</v>
      </c>
      <c r="X14" s="2">
        <f t="shared" si="11"/>
        <v>-825988342</v>
      </c>
      <c r="Y14" s="2">
        <f t="shared" si="11"/>
        <v>-1042804327</v>
      </c>
      <c r="Z14" s="2">
        <f t="shared" si="11"/>
        <v>-1058570825</v>
      </c>
    </row>
    <row r="15" spans="1:26" ht="15.5" x14ac:dyDescent="0.35">
      <c r="C15" t="s">
        <v>27</v>
      </c>
      <c r="D15" s="2">
        <f>IFERROR(INDEX(D51:D500,MATCH($C$15,$C$51:$C$500,0)),"")</f>
        <v>-982681699</v>
      </c>
      <c r="H15" s="2">
        <f>IFERROR(SUM(D15:G15)*(4/MAX(1,COUNT(D15:G15))),"")</f>
        <v>-3930726796</v>
      </c>
      <c r="I15" s="2">
        <f t="shared" ref="I15:Z15" si="12">IFERROR(INDEX(I51:I500,MATCH($C$15,$C$51:$C$500,0)),"")</f>
        <v>-1535459841</v>
      </c>
      <c r="J15" s="2">
        <f t="shared" si="12"/>
        <v>-6362967444</v>
      </c>
      <c r="K15" s="2">
        <f t="shared" si="12"/>
        <v>-917693284</v>
      </c>
      <c r="L15" s="2">
        <f t="shared" si="12"/>
        <v>18374486159</v>
      </c>
      <c r="M15" s="2">
        <f t="shared" si="12"/>
        <v>-7231151818</v>
      </c>
      <c r="N15" s="2">
        <f t="shared" si="12"/>
        <v>-12945883164</v>
      </c>
      <c r="O15" s="2">
        <f t="shared" si="12"/>
        <v>-2297701551</v>
      </c>
      <c r="P15" s="2">
        <f t="shared" si="12"/>
        <v>-4133577032</v>
      </c>
      <c r="Q15" s="2">
        <f t="shared" si="12"/>
        <v>72238875</v>
      </c>
      <c r="R15" s="2">
        <f t="shared" si="12"/>
        <v>-1467163793</v>
      </c>
      <c r="S15" s="2">
        <f t="shared" si="12"/>
        <v>-1209986118</v>
      </c>
      <c r="T15" s="2">
        <f t="shared" si="12"/>
        <v>-2669010262</v>
      </c>
      <c r="U15" s="2">
        <f t="shared" si="12"/>
        <v>3317078415</v>
      </c>
      <c r="V15" s="2">
        <f t="shared" si="12"/>
        <v>-11800792356</v>
      </c>
      <c r="W15" s="2">
        <f t="shared" si="12"/>
        <v>-8852034249</v>
      </c>
      <c r="X15" s="2">
        <f t="shared" si="12"/>
        <v>-8545341987</v>
      </c>
      <c r="Y15" s="2">
        <f t="shared" si="12"/>
        <v>-7852244237</v>
      </c>
      <c r="Z15" s="2">
        <f t="shared" si="12"/>
        <v>-9551833688</v>
      </c>
    </row>
    <row r="16" spans="1:26" ht="15.5" x14ac:dyDescent="0.35">
      <c r="C16" t="s">
        <v>28</v>
      </c>
      <c r="D16" s="2">
        <f>IFERROR(INDEX(D51:D500,MATCH($C$16,$C$51:$C$500,0)),"")</f>
        <v>1783730729</v>
      </c>
      <c r="H16" s="2">
        <f>IFERROR(SUM(D16:G16)*(4/MAX(1,COUNT(D16:G16))),"")</f>
        <v>7134922916</v>
      </c>
      <c r="I16" s="2">
        <f t="shared" ref="I16:Z16" si="13">IFERROR(INDEX(I51:I500,MATCH($C$16,$C$51:$C$500,0)),"")</f>
        <v>1831056897</v>
      </c>
      <c r="J16" s="2">
        <f t="shared" si="13"/>
        <v>1243740186</v>
      </c>
      <c r="K16" s="2">
        <f t="shared" si="13"/>
        <v>-13195362273</v>
      </c>
      <c r="L16" s="2">
        <f t="shared" si="13"/>
        <v>49437547978</v>
      </c>
      <c r="M16" s="2">
        <f t="shared" si="13"/>
        <v>7588661369</v>
      </c>
      <c r="N16" s="2">
        <f t="shared" si="13"/>
        <v>6179163273</v>
      </c>
      <c r="O16" s="2">
        <f t="shared" si="13"/>
        <v>2429538219</v>
      </c>
      <c r="P16" s="2">
        <f t="shared" si="13"/>
        <v>1877100535</v>
      </c>
      <c r="Q16" s="2">
        <f t="shared" si="13"/>
        <v>-1355570984</v>
      </c>
      <c r="R16" s="2">
        <f t="shared" si="13"/>
        <v>-4082301885</v>
      </c>
      <c r="S16" s="2">
        <f t="shared" si="13"/>
        <v>2255976429</v>
      </c>
      <c r="T16" s="2">
        <f t="shared" si="13"/>
        <v>10040984104</v>
      </c>
      <c r="U16" s="2">
        <f t="shared" si="13"/>
        <v>-10017451491</v>
      </c>
      <c r="V16" s="2">
        <f t="shared" si="13"/>
        <v>42552200238</v>
      </c>
      <c r="W16" s="2">
        <f t="shared" si="13"/>
        <v>36719868781</v>
      </c>
      <c r="X16" s="2">
        <f t="shared" si="13"/>
        <v>32964138917</v>
      </c>
      <c r="Y16" s="2">
        <f t="shared" si="13"/>
        <v>28869090957</v>
      </c>
      <c r="Z16" s="2">
        <f t="shared" si="13"/>
        <v>31841901395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172860000000</v>
      </c>
      <c r="H20" s="2">
        <f t="shared" ref="H20:Z20" ca="1" si="14">IFERROR(H21*H2,"")</f>
        <v>172860000000</v>
      </c>
      <c r="I20" s="2">
        <f t="shared" ca="1" si="14"/>
        <v>210700000000</v>
      </c>
      <c r="J20" s="2">
        <f t="shared" ca="1" si="14"/>
        <v>131580000000</v>
      </c>
      <c r="K20" s="2" t="str">
        <f t="shared" ca="1" si="14"/>
        <v/>
      </c>
      <c r="L20" s="2">
        <f t="shared" ca="1" si="14"/>
        <v>328950000000</v>
      </c>
      <c r="M20" s="2">
        <f t="shared" ca="1" si="14"/>
        <v>118680000000</v>
      </c>
      <c r="N20" s="2">
        <f t="shared" ca="1" si="14"/>
        <v>72670000000</v>
      </c>
      <c r="O20" s="2">
        <f t="shared" ca="1" si="14"/>
        <v>65790000000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90300000000</v>
      </c>
      <c r="S20" s="2" t="str">
        <f t="shared" ca="1" si="14"/>
        <v/>
      </c>
      <c r="T20" s="2">
        <f t="shared" ca="1" si="14"/>
        <v>150500000000</v>
      </c>
      <c r="U20" s="2">
        <f t="shared" ca="1" si="14"/>
        <v>199950000000</v>
      </c>
      <c r="V20" s="2" t="str">
        <f t="shared" ca="1" si="14"/>
        <v/>
      </c>
      <c r="W20" s="2">
        <f t="shared" ca="1" si="14"/>
        <v>215000000000</v>
      </c>
      <c r="X20" s="2">
        <f t="shared" ca="1" si="14"/>
        <v>279500000000</v>
      </c>
      <c r="Y20" s="2">
        <f t="shared" ca="1" si="14"/>
        <v>169850000000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430000000</v>
      </c>
      <c r="H21" s="2">
        <f>IFERROR(INDEX(D21:G21,COUNT(D21:G21)),"")</f>
        <v>430000000</v>
      </c>
      <c r="I21" s="2">
        <f t="shared" ref="I21:Z21" si="15">IFERROR(INDEX(I51:I500,MATCH($C$7,$C$51:$C$500,0)),"")</f>
        <v>430000000</v>
      </c>
      <c r="J21" s="2">
        <f t="shared" si="15"/>
        <v>430000000</v>
      </c>
      <c r="K21" s="2">
        <f t="shared" si="15"/>
        <v>430000000</v>
      </c>
      <c r="L21" s="2">
        <f t="shared" si="15"/>
        <v>430000000</v>
      </c>
      <c r="M21" s="2">
        <f t="shared" si="15"/>
        <v>430000000</v>
      </c>
      <c r="N21" s="2">
        <f t="shared" si="15"/>
        <v>430000000</v>
      </c>
      <c r="O21" s="2">
        <f t="shared" si="15"/>
        <v>430000000</v>
      </c>
      <c r="P21" s="2">
        <f t="shared" si="15"/>
        <v>430000000</v>
      </c>
      <c r="Q21" s="2">
        <f t="shared" si="15"/>
        <v>430000000</v>
      </c>
      <c r="R21" s="2">
        <f t="shared" si="15"/>
        <v>430000000</v>
      </c>
      <c r="S21" s="2">
        <f t="shared" si="15"/>
        <v>430000000</v>
      </c>
      <c r="T21" s="2">
        <f t="shared" si="15"/>
        <v>430000000</v>
      </c>
      <c r="U21" s="2">
        <f t="shared" si="15"/>
        <v>430000000</v>
      </c>
      <c r="V21" s="2">
        <f t="shared" si="15"/>
        <v>430000000</v>
      </c>
      <c r="W21" s="2">
        <f t="shared" si="15"/>
        <v>430000000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53</v>
      </c>
      <c r="C23" t="s">
        <v>54</v>
      </c>
      <c r="D23" s="3">
        <f>IFERROR(D5/D6*100,"")</f>
        <v>0.17960745850486023</v>
      </c>
      <c r="H23" s="3">
        <f t="shared" ref="H23:Z23" si="16">IFERROR(H5/H6*100,"")</f>
        <v>0.71842983401944094</v>
      </c>
      <c r="I23" s="3">
        <f t="shared" si="16"/>
        <v>0.10482602273617567</v>
      </c>
      <c r="J23" s="3">
        <f t="shared" si="16"/>
        <v>29.93871366101466</v>
      </c>
      <c r="K23" s="3">
        <f t="shared" si="16"/>
        <v>-2.369285592872572</v>
      </c>
      <c r="L23" s="3">
        <f t="shared" si="16"/>
        <v>16.580678517880521</v>
      </c>
      <c r="M23" s="3">
        <f t="shared" si="16"/>
        <v>0.22652449619803569</v>
      </c>
      <c r="N23" s="3">
        <f t="shared" si="16"/>
        <v>-2.1212391648174869</v>
      </c>
      <c r="O23" s="3">
        <f t="shared" si="16"/>
        <v>0.18092494894858563</v>
      </c>
      <c r="P23" s="3">
        <f t="shared" si="16"/>
        <v>0.28387281795472091</v>
      </c>
      <c r="Q23" s="3">
        <f t="shared" si="16"/>
        <v>-0.65288012631879</v>
      </c>
      <c r="R23" s="3">
        <f t="shared" si="16"/>
        <v>-2.1503798633331983</v>
      </c>
      <c r="S23" s="3">
        <f t="shared" si="16"/>
        <v>-0.5117407124785246</v>
      </c>
      <c r="T23" s="3">
        <f t="shared" si="16"/>
        <v>1.6026406383456013</v>
      </c>
      <c r="U23" s="3">
        <f t="shared" si="16"/>
        <v>-0.27070079665815799</v>
      </c>
      <c r="V23" s="3">
        <f t="shared" si="16"/>
        <v>8.9209097103545574</v>
      </c>
      <c r="W23" s="3">
        <f t="shared" si="16"/>
        <v>7.1949991221526339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0.11370726284671262</v>
      </c>
      <c r="H24" s="4">
        <f t="shared" ref="H24:Z24" si="17">IFERROR(_xlfn.RRI(5,M23,H23),"")</f>
        <v>0.25966144560934801</v>
      </c>
      <c r="I24" s="4" t="str">
        <f t="shared" si="17"/>
        <v/>
      </c>
      <c r="J24" s="4">
        <f t="shared" si="17"/>
        <v>1.7780939940604128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0.32894783355606605</v>
      </c>
      <c r="O24" s="4">
        <f t="shared" si="17"/>
        <v>-0.35355368886473559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2.61</v>
      </c>
      <c r="H25" s="3">
        <f>IFERROR(INDEX(D25:G25,COUNT(D25:G25)),"")</f>
        <v>2.61</v>
      </c>
      <c r="I25" s="3">
        <f t="shared" ref="I25:Z25" si="18">IFERROR(INDEX(I51:I500,MATCH($C$25,$C$51:$C$500,0)),"")</f>
        <v>0.97</v>
      </c>
      <c r="J25" s="3">
        <f t="shared" si="18"/>
        <v>-11.97</v>
      </c>
      <c r="K25" s="3">
        <f t="shared" si="18"/>
        <v>-33.04</v>
      </c>
      <c r="L25" s="3">
        <f t="shared" si="18"/>
        <v>158.49</v>
      </c>
      <c r="M25" s="3">
        <f t="shared" si="18"/>
        <v>0.84</v>
      </c>
      <c r="N25" s="3">
        <f t="shared" si="18"/>
        <v>-15.81</v>
      </c>
      <c r="O25" s="3">
        <f t="shared" si="18"/>
        <v>0.31</v>
      </c>
      <c r="P25" s="3">
        <f t="shared" si="18"/>
        <v>-5.27</v>
      </c>
      <c r="Q25" s="3">
        <f t="shared" si="18"/>
        <v>-3.08</v>
      </c>
      <c r="R25" s="3">
        <f t="shared" si="18"/>
        <v>-12.97</v>
      </c>
      <c r="S25" s="3">
        <f t="shared" si="18"/>
        <v>2.44</v>
      </c>
      <c r="T25" s="3">
        <f t="shared" si="18"/>
        <v>17.22</v>
      </c>
      <c r="U25" s="3">
        <f t="shared" si="18"/>
        <v>-15.66</v>
      </c>
      <c r="V25" s="3">
        <f t="shared" si="18"/>
        <v>71.849999999999994</v>
      </c>
      <c r="W25" s="3">
        <f t="shared" si="18"/>
        <v>65.11</v>
      </c>
      <c r="X25" s="3">
        <f t="shared" si="18"/>
        <v>57.05</v>
      </c>
      <c r="Y25" s="3">
        <f t="shared" si="18"/>
        <v>49.1</v>
      </c>
      <c r="Z25" s="3">
        <f t="shared" si="18"/>
        <v>52.08</v>
      </c>
    </row>
    <row r="26" spans="1:26" ht="15.5" x14ac:dyDescent="0.35">
      <c r="C26" t="s">
        <v>58</v>
      </c>
      <c r="D26" s="4">
        <f>IFERROR(_xlfn.RRI(5,I25,D25),"")</f>
        <v>0.21891593488650041</v>
      </c>
      <c r="H26" s="4">
        <f t="shared" ref="H26:Z26" si="19">IFERROR(_xlfn.RRI(5,M25,H25),"")</f>
        <v>0.25450455995462939</v>
      </c>
      <c r="I26" s="4" t="str">
        <f t="shared" si="19"/>
        <v/>
      </c>
      <c r="J26" s="4" t="str">
        <f t="shared" si="19"/>
        <v/>
      </c>
      <c r="K26" s="4">
        <f t="shared" si="19"/>
        <v>0.44359671355220409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-0.55221895106951835</v>
      </c>
      <c r="P26" s="4">
        <f t="shared" si="19"/>
        <v>-0.19572647754625894</v>
      </c>
      <c r="Q26" s="4" t="str">
        <f t="shared" si="19"/>
        <v/>
      </c>
      <c r="R26" s="4" t="str">
        <f t="shared" si="19"/>
        <v/>
      </c>
      <c r="S26" s="4">
        <f t="shared" si="19"/>
        <v>-0.46761374369634712</v>
      </c>
      <c r="T26" s="4">
        <f t="shared" si="19"/>
        <v>-0.18905699693702993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287.74681445581393</v>
      </c>
      <c r="H27" s="3">
        <f t="shared" ref="H27:Z27" si="20">IFERROR(H4/H21,"")</f>
        <v>1150.9872578232557</v>
      </c>
      <c r="I27" s="3">
        <f t="shared" si="20"/>
        <v>984.92431617441855</v>
      </c>
      <c r="J27" s="3">
        <f t="shared" si="20"/>
        <v>775.72779057441858</v>
      </c>
      <c r="K27" s="3">
        <f t="shared" si="20"/>
        <v>699.06051697674422</v>
      </c>
      <c r="L27" s="3">
        <f t="shared" si="20"/>
        <v>663.20364328372091</v>
      </c>
      <c r="M27" s="3">
        <f t="shared" si="20"/>
        <v>759.98737464418605</v>
      </c>
      <c r="N27" s="3">
        <f t="shared" si="20"/>
        <v>740.48488250000003</v>
      </c>
      <c r="O27" s="3">
        <f t="shared" si="20"/>
        <v>709.82459967441855</v>
      </c>
      <c r="P27" s="3">
        <f t="shared" si="20"/>
        <v>699.00639937906976</v>
      </c>
      <c r="Q27" s="3">
        <f t="shared" si="20"/>
        <v>801.5782935930232</v>
      </c>
      <c r="R27" s="3">
        <f t="shared" si="20"/>
        <v>800.8403378255814</v>
      </c>
      <c r="S27" s="3">
        <f t="shared" si="20"/>
        <v>995.56449419767443</v>
      </c>
      <c r="T27" s="3">
        <f t="shared" si="20"/>
        <v>1011.0397711627907</v>
      </c>
      <c r="U27" s="3">
        <f t="shared" si="20"/>
        <v>832.8547569837209</v>
      </c>
      <c r="V27" s="3">
        <f t="shared" si="20"/>
        <v>1065.5752065674419</v>
      </c>
      <c r="W27" s="3">
        <f t="shared" si="20"/>
        <v>944.92042949069764</v>
      </c>
      <c r="X27" s="3">
        <f t="shared" si="20"/>
        <v>858.99087182093024</v>
      </c>
      <c r="Y27" s="3">
        <f t="shared" si="20"/>
        <v>803.6647752651163</v>
      </c>
      <c r="Z27" s="3">
        <f t="shared" si="20"/>
        <v>715.82386229999997</v>
      </c>
    </row>
    <row r="28" spans="1:26" ht="15.5" x14ac:dyDescent="0.35">
      <c r="C28" t="s">
        <v>60</v>
      </c>
      <c r="D28" s="4">
        <f>IFERROR(_xlfn.RRI(5,I27,D27),"")</f>
        <v>-0.21815343409223209</v>
      </c>
      <c r="H28" s="4">
        <f t="shared" ref="H28:Z28" si="21">IFERROR(_xlfn.RRI(5,M27,H27),"")</f>
        <v>8.655778459000274E-2</v>
      </c>
      <c r="I28" s="4">
        <f t="shared" si="21"/>
        <v>5.8710773761516233E-2</v>
      </c>
      <c r="J28" s="4">
        <f t="shared" si="21"/>
        <v>1.7915343760569025E-2</v>
      </c>
      <c r="K28" s="4">
        <f t="shared" si="21"/>
        <v>1.5483669926430466E-5</v>
      </c>
      <c r="L28" s="4">
        <f t="shared" si="21"/>
        <v>-3.7190889644657665E-2</v>
      </c>
      <c r="M28" s="4">
        <f t="shared" si="21"/>
        <v>-1.0417315531073834E-2</v>
      </c>
      <c r="N28" s="4">
        <f t="shared" si="21"/>
        <v>-5.7482637218147503E-2</v>
      </c>
      <c r="O28" s="4">
        <f t="shared" si="21"/>
        <v>-6.8299000705504986E-2</v>
      </c>
      <c r="P28" s="4">
        <f t="shared" si="21"/>
        <v>-3.4433085208366077E-2</v>
      </c>
      <c r="Q28" s="4">
        <f t="shared" si="21"/>
        <v>-5.534686923168497E-2</v>
      </c>
      <c r="R28" s="4">
        <f t="shared" si="21"/>
        <v>-3.254641050385032E-2</v>
      </c>
      <c r="S28" s="4">
        <f t="shared" si="21"/>
        <v>2.9950066917882268E-2</v>
      </c>
      <c r="T28" s="4">
        <f t="shared" si="21"/>
        <v>4.6980664433742936E-2</v>
      </c>
      <c r="U28" s="4">
        <f t="shared" si="21"/>
        <v>3.0748282411765082E-2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1.6907216494845361</v>
      </c>
      <c r="I29" s="4">
        <f t="shared" si="22"/>
        <v>-1.0810359231411864</v>
      </c>
      <c r="J29" s="4">
        <f t="shared" si="22"/>
        <v>-0.63771186440677974</v>
      </c>
      <c r="K29" s="4">
        <f t="shared" si="22"/>
        <v>-1.2084674111931351</v>
      </c>
      <c r="L29" s="4">
        <f t="shared" si="22"/>
        <v>187.67857142857144</v>
      </c>
      <c r="M29" s="4">
        <f t="shared" si="22"/>
        <v>-1.0531309297912714</v>
      </c>
      <c r="N29" s="4">
        <f t="shared" si="22"/>
        <v>-52.000000000000007</v>
      </c>
      <c r="O29" s="4">
        <f t="shared" si="22"/>
        <v>-1.0588235294117647</v>
      </c>
      <c r="P29" s="4">
        <f t="shared" si="22"/>
        <v>0.71103896103896091</v>
      </c>
      <c r="Q29" s="4">
        <f t="shared" si="22"/>
        <v>-0.76252891287586744</v>
      </c>
      <c r="R29" s="4">
        <f t="shared" si="22"/>
        <v>-6.3155737704918034</v>
      </c>
      <c r="S29" s="4">
        <f t="shared" si="22"/>
        <v>-0.85830429732868763</v>
      </c>
      <c r="T29" s="4">
        <f t="shared" si="22"/>
        <v>-2.0996168582375474</v>
      </c>
      <c r="U29" s="4">
        <f t="shared" si="22"/>
        <v>-1.2179540709812109</v>
      </c>
      <c r="V29" s="4">
        <f t="shared" si="22"/>
        <v>0.10351712486561196</v>
      </c>
      <c r="W29" s="4">
        <f t="shared" si="22"/>
        <v>0.14127957931638918</v>
      </c>
      <c r="X29" s="4">
        <f t="shared" si="22"/>
        <v>0.16191446028513229</v>
      </c>
      <c r="Y29" s="4">
        <f t="shared" si="22"/>
        <v>-5.721966205837168E-2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0.16860477391181536</v>
      </c>
      <c r="I30" s="4">
        <f t="shared" si="23"/>
        <v>0.26967775054841348</v>
      </c>
      <c r="J30" s="4">
        <f t="shared" si="23"/>
        <v>0.10967186922419887</v>
      </c>
      <c r="K30" s="4">
        <f t="shared" si="23"/>
        <v>5.4066159099315468E-2</v>
      </c>
      <c r="L30" s="4">
        <f t="shared" si="23"/>
        <v>-0.12734913051125057</v>
      </c>
      <c r="M30" s="4">
        <f t="shared" si="23"/>
        <v>2.6337461581041825E-2</v>
      </c>
      <c r="N30" s="4">
        <f t="shared" si="23"/>
        <v>4.3194167741783952E-2</v>
      </c>
      <c r="O30" s="4">
        <f t="shared" si="23"/>
        <v>1.5476539706873413E-2</v>
      </c>
      <c r="P30" s="4">
        <f t="shared" si="23"/>
        <v>-0.12796241494287666</v>
      </c>
      <c r="Q30" s="4">
        <f t="shared" si="23"/>
        <v>9.2147676957117324E-4</v>
      </c>
      <c r="R30" s="4">
        <f t="shared" si="23"/>
        <v>-0.19559170451234428</v>
      </c>
      <c r="S30" s="4">
        <f t="shared" si="23"/>
        <v>-1.5306298927606182E-2</v>
      </c>
      <c r="T30" s="4">
        <f t="shared" si="23"/>
        <v>0.21394488376867443</v>
      </c>
      <c r="U30" s="4">
        <f t="shared" si="23"/>
        <v>-0.2183988968112236</v>
      </c>
      <c r="V30" s="4">
        <f t="shared" si="23"/>
        <v>0.12768776429331297</v>
      </c>
      <c r="W30" s="4">
        <f t="shared" si="23"/>
        <v>0.10003547242313506</v>
      </c>
      <c r="X30" s="4">
        <f t="shared" si="23"/>
        <v>6.8842256446492542E-2</v>
      </c>
      <c r="Y30" s="4">
        <f t="shared" si="23"/>
        <v>0.12271302703276246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1344.35</v>
      </c>
      <c r="H32" s="3">
        <f>IFERROR(INDEX(D32:G32,COUNT(D32:G32)),"")</f>
        <v>1344.35</v>
      </c>
      <c r="I32" s="3">
        <f t="shared" ref="I32:Z32" si="24">IFERROR(INDEX(I51:I500,MATCH($C$32,$C$51:$C$500,0)),"")</f>
        <v>1341.7</v>
      </c>
      <c r="J32" s="3">
        <f t="shared" si="24"/>
        <v>1340.15</v>
      </c>
      <c r="K32" s="3">
        <f t="shared" si="24"/>
        <v>938.88</v>
      </c>
      <c r="L32" s="3">
        <f t="shared" si="24"/>
        <v>961.12</v>
      </c>
      <c r="M32" s="3">
        <f t="shared" si="24"/>
        <v>801.75</v>
      </c>
      <c r="N32" s="3">
        <f t="shared" si="24"/>
        <v>799.94</v>
      </c>
      <c r="O32" s="3">
        <f t="shared" si="24"/>
        <v>861.19</v>
      </c>
      <c r="P32" s="3">
        <f t="shared" si="24"/>
        <v>859.64</v>
      </c>
      <c r="Q32" s="3">
        <f t="shared" si="24"/>
        <v>856.74</v>
      </c>
      <c r="R32" s="3">
        <f t="shared" si="24"/>
        <v>862.33</v>
      </c>
      <c r="S32" s="3">
        <f t="shared" si="24"/>
        <v>880.87</v>
      </c>
      <c r="T32" s="3">
        <f t="shared" si="24"/>
        <v>897.04</v>
      </c>
      <c r="U32" s="3">
        <f t="shared" si="24"/>
        <v>882.66</v>
      </c>
      <c r="V32" s="3">
        <f t="shared" si="24"/>
        <v>901.58</v>
      </c>
      <c r="W32" s="3">
        <f t="shared" si="24"/>
        <v>837.42</v>
      </c>
      <c r="X32" s="3">
        <f t="shared" si="24"/>
        <v>788.58</v>
      </c>
      <c r="Y32" s="3">
        <f t="shared" si="24"/>
        <v>739.28</v>
      </c>
      <c r="Z32" s="3">
        <f t="shared" si="24"/>
        <v>709.4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 t="shared" ref="I33:Z33" si="25">IFERROR(INDEX(I51:I500,MATCH($C$33,$C$51:$C$500,0)),"")</f>
        <v>0.37</v>
      </c>
      <c r="J33" s="3">
        <f t="shared" si="25"/>
        <v>0.23</v>
      </c>
      <c r="K33" s="3">
        <f t="shared" si="25"/>
        <v>0.39</v>
      </c>
      <c r="L33" s="3">
        <f t="shared" si="25"/>
        <v>0.8</v>
      </c>
      <c r="M33" s="3">
        <f t="shared" si="25"/>
        <v>0.34</v>
      </c>
      <c r="N33" s="3">
        <f t="shared" si="25"/>
        <v>0.21</v>
      </c>
      <c r="O33" s="3">
        <f t="shared" si="25"/>
        <v>0.18</v>
      </c>
      <c r="P33" s="3">
        <f t="shared" si="25"/>
        <v>0.21</v>
      </c>
      <c r="Q33" s="3">
        <f t="shared" si="25"/>
        <v>0.24</v>
      </c>
      <c r="R33" s="3">
        <f t="shared" si="25"/>
        <v>0.24</v>
      </c>
      <c r="S33" s="3">
        <f t="shared" si="25"/>
        <v>0.24</v>
      </c>
      <c r="T33" s="3">
        <f t="shared" si="25"/>
        <v>0.39</v>
      </c>
      <c r="U33" s="3">
        <f t="shared" si="25"/>
        <v>0.53</v>
      </c>
      <c r="V33" s="3">
        <f t="shared" si="25"/>
        <v>0.54</v>
      </c>
      <c r="W33" s="3">
        <f t="shared" si="25"/>
        <v>0.6</v>
      </c>
      <c r="X33" s="3">
        <f t="shared" si="25"/>
        <v>0.82</v>
      </c>
      <c r="Y33" s="3">
        <f t="shared" si="25"/>
        <v>0.53</v>
      </c>
      <c r="Z33" s="3">
        <f t="shared" si="25"/>
        <v>0.22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160.91999999999999</v>
      </c>
      <c r="H34" s="3">
        <f>IFERROR(INDEX(D34:G34,COUNT(D34:G34)),"")</f>
        <v>160.91999999999999</v>
      </c>
      <c r="I34" s="3">
        <f t="shared" ref="I34:Z34" si="26">IFERROR(INDEX(I51:I500,MATCH($C$34,$C$51:$C$500,0)),"")</f>
        <v>505.15</v>
      </c>
      <c r="J34" s="3">
        <f t="shared" si="26"/>
        <v>-25.56</v>
      </c>
      <c r="K34" s="3">
        <f t="shared" si="26"/>
        <v>-11.2</v>
      </c>
      <c r="L34" s="3">
        <f t="shared" si="26"/>
        <v>4.83</v>
      </c>
      <c r="M34" s="3">
        <f t="shared" si="26"/>
        <v>328.57</v>
      </c>
      <c r="N34" s="3">
        <f t="shared" si="26"/>
        <v>-10.69</v>
      </c>
      <c r="O34" s="3">
        <f t="shared" si="26"/>
        <v>493.55</v>
      </c>
      <c r="P34" s="3">
        <f t="shared" si="26"/>
        <v>-33.97</v>
      </c>
      <c r="Q34" s="3">
        <f t="shared" si="26"/>
        <v>-66.88</v>
      </c>
      <c r="R34" s="3">
        <f t="shared" si="26"/>
        <v>-16.190000000000001</v>
      </c>
      <c r="S34" s="3">
        <f t="shared" si="26"/>
        <v>85.25</v>
      </c>
      <c r="T34" s="3">
        <f t="shared" si="26"/>
        <v>20.329999999999998</v>
      </c>
      <c r="U34" s="3">
        <f t="shared" si="26"/>
        <v>-29.69</v>
      </c>
      <c r="V34" s="3">
        <f t="shared" si="26"/>
        <v>6.82</v>
      </c>
      <c r="W34" s="3">
        <f t="shared" si="26"/>
        <v>7.68</v>
      </c>
      <c r="X34" s="3">
        <f t="shared" si="26"/>
        <v>11.39</v>
      </c>
      <c r="Y34" s="3">
        <f t="shared" si="26"/>
        <v>8.0399999999999991</v>
      </c>
      <c r="Z34" s="3">
        <f t="shared" si="26"/>
        <v>2.94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1.45</v>
      </c>
      <c r="H35" s="3">
        <f>IFERROR(INDEX(D35:G35,COUNT(D35:G35)),"")</f>
        <v>1.45</v>
      </c>
      <c r="I35" s="3">
        <f t="shared" ref="I35:Z35" si="27">IFERROR(INDEX(I51:I500,MATCH($C$35,$C$51:$C$500,0)),"")</f>
        <v>0.5</v>
      </c>
      <c r="J35" s="3">
        <f t="shared" si="27"/>
        <v>0.39</v>
      </c>
      <c r="K35" s="3">
        <f t="shared" si="27"/>
        <v>0.53</v>
      </c>
      <c r="L35" s="3">
        <f t="shared" si="27"/>
        <v>1.1499999999999999</v>
      </c>
      <c r="M35" s="3">
        <f t="shared" si="27"/>
        <v>0.36</v>
      </c>
      <c r="N35" s="3">
        <f t="shared" si="27"/>
        <v>0.23</v>
      </c>
      <c r="O35" s="3">
        <f t="shared" si="27"/>
        <v>0.21</v>
      </c>
      <c r="P35" s="3">
        <f t="shared" si="27"/>
        <v>0.25</v>
      </c>
      <c r="Q35" s="3">
        <f t="shared" si="27"/>
        <v>0.26</v>
      </c>
      <c r="R35" s="3">
        <f t="shared" si="27"/>
        <v>0.26</v>
      </c>
      <c r="S35" s="3">
        <f t="shared" si="27"/>
        <v>0.21</v>
      </c>
      <c r="T35" s="3">
        <f t="shared" si="27"/>
        <v>0.34</v>
      </c>
      <c r="U35" s="3">
        <f t="shared" si="27"/>
        <v>0.56000000000000005</v>
      </c>
      <c r="V35" s="3">
        <f t="shared" si="27"/>
        <v>0.46</v>
      </c>
      <c r="W35" s="3">
        <f t="shared" si="27"/>
        <v>0.53</v>
      </c>
      <c r="X35" s="3">
        <f t="shared" si="27"/>
        <v>0.75</v>
      </c>
      <c r="Y35" s="3">
        <f t="shared" si="27"/>
        <v>0.49</v>
      </c>
      <c r="Z35" s="3">
        <f t="shared" si="27"/>
        <v>0.21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123731130216</v>
      </c>
      <c r="E51" s="5">
        <v>164359990492</v>
      </c>
      <c r="F51" s="5">
        <v>69173688916</v>
      </c>
      <c r="G51" s="5">
        <v>104606890073</v>
      </c>
      <c r="I51" s="5">
        <v>423517455955</v>
      </c>
      <c r="J51" s="5">
        <v>333562949947</v>
      </c>
      <c r="K51" s="5">
        <v>300596022300</v>
      </c>
      <c r="L51" s="5">
        <v>285177566612</v>
      </c>
      <c r="M51" s="5">
        <v>326794571097</v>
      </c>
      <c r="N51" s="5">
        <v>318408499475</v>
      </c>
      <c r="O51" s="5">
        <v>305224577860</v>
      </c>
      <c r="P51" s="5">
        <v>300572751733</v>
      </c>
      <c r="Q51" s="5">
        <v>344678666245</v>
      </c>
      <c r="R51" s="5">
        <v>344361345265</v>
      </c>
      <c r="S51" s="5">
        <v>428092732505</v>
      </c>
      <c r="T51" s="5">
        <v>434747101600</v>
      </c>
      <c r="U51" s="5">
        <v>358127545503</v>
      </c>
      <c r="V51" s="5">
        <v>458197338824</v>
      </c>
      <c r="W51" s="5">
        <v>406315784681</v>
      </c>
      <c r="X51" s="5">
        <v>369366074883</v>
      </c>
      <c r="Y51" s="5">
        <v>345575853364</v>
      </c>
      <c r="Z51" s="5">
        <v>307804260789</v>
      </c>
    </row>
    <row r="52" spans="2:26" ht="15.5" x14ac:dyDescent="0.35">
      <c r="C52" t="s">
        <v>85</v>
      </c>
      <c r="D52" s="5">
        <v>-80801184961</v>
      </c>
      <c r="E52" s="5">
        <v>-112335243321</v>
      </c>
      <c r="F52" s="5">
        <v>-27260273506</v>
      </c>
      <c r="G52" s="5">
        <v>-66327747356</v>
      </c>
      <c r="I52" s="5">
        <v>-254246037836</v>
      </c>
      <c r="J52" s="5">
        <v>-171717291261</v>
      </c>
      <c r="K52" s="5">
        <v>-128315542139</v>
      </c>
      <c r="L52" s="5">
        <v>-148294315695</v>
      </c>
      <c r="M52" s="5">
        <v>-130003488963</v>
      </c>
      <c r="N52" s="5">
        <v>-113949955107</v>
      </c>
      <c r="O52" s="5">
        <v>-120805351025</v>
      </c>
      <c r="P52" s="5">
        <v>-126237236215</v>
      </c>
      <c r="Q52" s="5">
        <v>-145109272647</v>
      </c>
      <c r="R52" s="5">
        <v>-142263034669</v>
      </c>
      <c r="S52" s="5">
        <v>-181547126367</v>
      </c>
      <c r="T52" s="5">
        <v>-187750245429</v>
      </c>
      <c r="U52" s="5">
        <v>-157685396544</v>
      </c>
      <c r="V52" s="5">
        <v>-201089390458</v>
      </c>
      <c r="W52" s="5">
        <v>-178805292118</v>
      </c>
      <c r="X52" s="5">
        <v>-162523780610</v>
      </c>
      <c r="Y52" s="5">
        <v>-150455611362</v>
      </c>
      <c r="Z52" s="5">
        <v>-136448205487</v>
      </c>
    </row>
    <row r="53" spans="2:26" ht="15.5" x14ac:dyDescent="0.35">
      <c r="C53" t="s">
        <v>86</v>
      </c>
      <c r="D53" s="5">
        <v>42929945255</v>
      </c>
      <c r="E53" s="5">
        <v>52024747171</v>
      </c>
      <c r="F53" s="5">
        <v>41913415410</v>
      </c>
      <c r="G53" s="5">
        <v>38279142717</v>
      </c>
      <c r="I53" s="5">
        <v>169271418119</v>
      </c>
      <c r="J53" s="5">
        <v>161845658686</v>
      </c>
      <c r="K53" s="5">
        <v>172280480161</v>
      </c>
      <c r="L53" s="5">
        <v>136883250917</v>
      </c>
      <c r="M53" s="5">
        <v>196791082134</v>
      </c>
      <c r="N53" s="5">
        <v>204458544368</v>
      </c>
      <c r="O53" s="5">
        <v>184419226835</v>
      </c>
      <c r="P53" s="5">
        <v>174335515518</v>
      </c>
      <c r="Q53" s="5">
        <v>199569393598</v>
      </c>
      <c r="R53" s="5">
        <v>202098310596</v>
      </c>
      <c r="S53" s="5">
        <v>246545606138</v>
      </c>
      <c r="T53" s="5">
        <v>246996856171</v>
      </c>
      <c r="U53" s="5">
        <v>200442148959</v>
      </c>
      <c r="V53" s="5">
        <v>257107948366</v>
      </c>
      <c r="W53" s="5">
        <v>227510492563</v>
      </c>
      <c r="X53" s="5">
        <v>206842294273</v>
      </c>
      <c r="Y53" s="5">
        <v>195120242002</v>
      </c>
      <c r="Z53" s="5">
        <v>171356055302</v>
      </c>
    </row>
    <row r="54" spans="2:26" ht="15.5" x14ac:dyDescent="0.35">
      <c r="C54" t="s">
        <v>87</v>
      </c>
      <c r="D54" s="5">
        <v>-38662955522</v>
      </c>
      <c r="E54" s="5">
        <v>-49588756721</v>
      </c>
      <c r="F54" s="5">
        <v>-39609547004</v>
      </c>
      <c r="G54" s="5">
        <v>-35884773600</v>
      </c>
      <c r="I54" s="5">
        <v>-159222533996</v>
      </c>
      <c r="J54" s="5">
        <v>-152183512586</v>
      </c>
      <c r="K54" s="5">
        <v>-176765563459</v>
      </c>
      <c r="L54" s="5">
        <v>-76300196221</v>
      </c>
      <c r="M54" s="5">
        <v>-181060522156</v>
      </c>
      <c r="N54" s="5">
        <v>-191725160514</v>
      </c>
      <c r="O54" s="5">
        <v>-175331100800</v>
      </c>
      <c r="P54" s="5">
        <v>-166745702867</v>
      </c>
      <c r="Q54" s="5">
        <v>-195924331856</v>
      </c>
      <c r="R54" s="5">
        <v>-202098137380</v>
      </c>
      <c r="S54" s="5">
        <v>-241306850358</v>
      </c>
      <c r="T54" s="5">
        <v>-235259587803</v>
      </c>
      <c r="U54" s="5">
        <v>-210569806324</v>
      </c>
      <c r="V54" s="5">
        <v>-215515736830</v>
      </c>
      <c r="W54" s="5">
        <v>-192282972572</v>
      </c>
      <c r="X54" s="5">
        <v>-175995839614</v>
      </c>
      <c r="Y54" s="5">
        <v>-170452525415</v>
      </c>
      <c r="Z54" s="5">
        <v>-143227864689</v>
      </c>
    </row>
    <row r="55" spans="2:26" ht="15.5" x14ac:dyDescent="0.35">
      <c r="C55" t="s">
        <v>89</v>
      </c>
      <c r="D55" s="5">
        <v>-26728144060</v>
      </c>
      <c r="E55" s="5">
        <v>-33261302212</v>
      </c>
      <c r="F55" s="5">
        <v>-30294316036</v>
      </c>
      <c r="G55" s="5">
        <v>-23059599452</v>
      </c>
      <c r="I55" s="5">
        <v>-111452743204</v>
      </c>
      <c r="J55" s="5">
        <v>-113103653755</v>
      </c>
      <c r="K55" s="5">
        <v>-120311206357</v>
      </c>
      <c r="L55" s="5">
        <v>-172504465058</v>
      </c>
      <c r="M55" s="5">
        <v>-132466346156</v>
      </c>
      <c r="N55" s="5">
        <v>-132164370165</v>
      </c>
      <c r="O55" s="5">
        <v>-127264471191</v>
      </c>
      <c r="P55" s="5">
        <v>-121854966846</v>
      </c>
      <c r="Q55" s="5">
        <v>-149895559375</v>
      </c>
      <c r="R55" s="5">
        <v>-154870187331</v>
      </c>
      <c r="S55" s="5">
        <v>-190379660433</v>
      </c>
      <c r="T55" s="5">
        <v>-187666642049</v>
      </c>
      <c r="U55" s="5">
        <v>-174241189149</v>
      </c>
      <c r="V55" s="5">
        <v>-169954289207</v>
      </c>
      <c r="W55" s="5">
        <v>-150796924690</v>
      </c>
      <c r="X55" s="5">
        <v>-137085870853</v>
      </c>
      <c r="Y55" s="5">
        <v>-122615824803</v>
      </c>
      <c r="Z55" s="5">
        <v>-116560101588</v>
      </c>
    </row>
    <row r="56" spans="2:26" ht="15.5" x14ac:dyDescent="0.35">
      <c r="C56" t="s">
        <v>88</v>
      </c>
      <c r="D56" s="5">
        <v>-13221871832</v>
      </c>
      <c r="E56" s="5">
        <v>-18679309022</v>
      </c>
      <c r="F56" s="5">
        <v>-12066874282</v>
      </c>
      <c r="G56" s="5">
        <v>-12476227387</v>
      </c>
      <c r="I56" s="5">
        <v>-54914300722</v>
      </c>
      <c r="J56" s="5">
        <v>-46813374392</v>
      </c>
      <c r="K56" s="5">
        <v>-52910768286</v>
      </c>
      <c r="L56" s="5">
        <v>-63814070665</v>
      </c>
      <c r="M56" s="5">
        <v>-49853563331</v>
      </c>
      <c r="N56" s="5">
        <v>-58327364740</v>
      </c>
      <c r="O56" s="5">
        <v>-48192315737</v>
      </c>
      <c r="P56" s="5">
        <v>-43793006242</v>
      </c>
      <c r="Q56" s="5">
        <v>-43984434952</v>
      </c>
      <c r="R56" s="5">
        <v>-45750235747</v>
      </c>
      <c r="S56" s="5">
        <v>-46045824750</v>
      </c>
      <c r="T56" s="5">
        <v>-41469242951</v>
      </c>
      <c r="U56" s="5">
        <v>-40837214264</v>
      </c>
      <c r="V56" s="5">
        <v>-42899936586</v>
      </c>
      <c r="W56" s="5">
        <v>-35200075671</v>
      </c>
      <c r="X56" s="5">
        <v>-32722798795</v>
      </c>
      <c r="Y56" s="5">
        <v>-30955162052</v>
      </c>
      <c r="Z56" s="5">
        <v>-29498126339</v>
      </c>
    </row>
    <row r="57" spans="2:26" ht="15.5" x14ac:dyDescent="0.35">
      <c r="C57" t="s">
        <v>95</v>
      </c>
      <c r="D57" s="5">
        <v>1133726251</v>
      </c>
      <c r="E57" s="5">
        <v>1739446515</v>
      </c>
      <c r="F57" s="5">
        <v>2686462541</v>
      </c>
      <c r="G57" s="5">
        <v>-458066466</v>
      </c>
      <c r="I57" s="5">
        <v>6132951369</v>
      </c>
      <c r="J57" s="5">
        <v>4302385434</v>
      </c>
      <c r="K57" s="5">
        <v>-2444891722</v>
      </c>
      <c r="L57" s="5">
        <v>1103281172</v>
      </c>
      <c r="M57" s="5">
        <v>-428925357</v>
      </c>
      <c r="N57" s="5">
        <v>-1486407442</v>
      </c>
      <c r="O57" s="5">
        <v>-1071885602</v>
      </c>
      <c r="P57" s="5">
        <v>2293299533</v>
      </c>
      <c r="Q57" s="5">
        <v>1834023590</v>
      </c>
      <c r="R57" s="5">
        <v>-1309954850</v>
      </c>
      <c r="S57" s="5">
        <v>-266342637</v>
      </c>
      <c r="T57" s="5">
        <v>-648323373</v>
      </c>
      <c r="U57" s="5">
        <v>5933226647</v>
      </c>
      <c r="V57" s="5">
        <v>2299949196</v>
      </c>
      <c r="W57" s="5">
        <v>275103881</v>
      </c>
      <c r="X57" s="5">
        <v>-1310982605</v>
      </c>
      <c r="Y57" s="5">
        <v>-11478212227</v>
      </c>
      <c r="Z57" s="5">
        <v>10522279453</v>
      </c>
    </row>
    <row r="58" spans="2:26" ht="15.5" x14ac:dyDescent="0.35">
      <c r="C58" t="s">
        <v>98</v>
      </c>
      <c r="D58" s="5">
        <v>-317793869</v>
      </c>
      <c r="E58" s="5">
        <v>-112767822</v>
      </c>
      <c r="F58" s="5">
        <v>-14534953</v>
      </c>
      <c r="G58" s="5">
        <v>-480279</v>
      </c>
      <c r="I58" s="5">
        <v>-120280028</v>
      </c>
      <c r="J58" s="5">
        <v>19189679</v>
      </c>
      <c r="K58" s="5">
        <v>27511224</v>
      </c>
      <c r="L58" s="5">
        <v>-20883811</v>
      </c>
      <c r="M58" s="5">
        <v>-609828</v>
      </c>
      <c r="N58" s="5">
        <v>-409259</v>
      </c>
      <c r="O58" s="5">
        <v>563779</v>
      </c>
      <c r="P58" s="5">
        <v>997469</v>
      </c>
      <c r="Q58" s="5">
        <v>36530548</v>
      </c>
    </row>
    <row r="59" spans="2:26" ht="15.5" x14ac:dyDescent="0.35">
      <c r="C59" t="s">
        <v>91</v>
      </c>
      <c r="D59" s="5">
        <v>4266989733</v>
      </c>
      <c r="E59" s="5">
        <v>2435990450</v>
      </c>
      <c r="F59" s="5">
        <v>2303868406</v>
      </c>
      <c r="G59" s="5">
        <v>2394369117</v>
      </c>
      <c r="I59" s="5">
        <v>10048884123</v>
      </c>
      <c r="J59" s="5">
        <v>9662146100</v>
      </c>
      <c r="K59" s="5">
        <v>-4485083298</v>
      </c>
      <c r="L59" s="5">
        <v>60583054696</v>
      </c>
      <c r="M59" s="5">
        <v>15730559978</v>
      </c>
      <c r="N59" s="5">
        <v>12733383854</v>
      </c>
      <c r="O59" s="5">
        <v>9088126035</v>
      </c>
      <c r="P59" s="5">
        <v>7589812651</v>
      </c>
      <c r="Q59" s="5">
        <v>3645061742</v>
      </c>
      <c r="R59" s="5">
        <v>173216</v>
      </c>
      <c r="S59" s="5">
        <v>5238755780</v>
      </c>
      <c r="T59" s="5">
        <v>11737268368</v>
      </c>
      <c r="U59" s="5">
        <v>-10127657365</v>
      </c>
      <c r="V59" s="5">
        <v>41592211536</v>
      </c>
      <c r="W59" s="5">
        <v>35227519991</v>
      </c>
      <c r="X59" s="5">
        <v>30846454659</v>
      </c>
      <c r="Y59" s="5">
        <v>24667716587</v>
      </c>
      <c r="Z59" s="5">
        <v>28128190613</v>
      </c>
    </row>
    <row r="60" spans="2:26" ht="15.5" x14ac:dyDescent="0.35">
      <c r="C60" t="s">
        <v>92</v>
      </c>
      <c r="D60" s="5">
        <v>-2483259004</v>
      </c>
      <c r="E60" s="5">
        <v>-2212184961</v>
      </c>
      <c r="F60" s="5">
        <v>-1991694758</v>
      </c>
      <c r="G60" s="5">
        <v>-2003264096</v>
      </c>
      <c r="I60" s="5">
        <v>-8217827226</v>
      </c>
      <c r="J60" s="5">
        <v>-8418405914</v>
      </c>
      <c r="K60" s="5">
        <v>-8710278975</v>
      </c>
      <c r="L60" s="5">
        <v>-11145506718</v>
      </c>
      <c r="M60" s="5">
        <v>-8141898609</v>
      </c>
      <c r="N60" s="5">
        <v>-6554220581</v>
      </c>
      <c r="O60" s="5">
        <v>-6658587816</v>
      </c>
      <c r="P60" s="5">
        <v>-5712712116</v>
      </c>
      <c r="Q60" s="5">
        <v>-5000632726</v>
      </c>
      <c r="R60" s="5">
        <v>-4082475101</v>
      </c>
      <c r="S60" s="5">
        <v>-2982779351</v>
      </c>
      <c r="T60" s="5">
        <v>-1696284264</v>
      </c>
      <c r="U60" s="5">
        <v>110205874</v>
      </c>
      <c r="V60" s="5">
        <v>959988702</v>
      </c>
      <c r="W60" s="5">
        <v>1492348790</v>
      </c>
      <c r="X60" s="5">
        <v>2117684258</v>
      </c>
      <c r="Y60" s="5">
        <v>4201374370</v>
      </c>
      <c r="Z60" s="5">
        <v>3713710782</v>
      </c>
    </row>
    <row r="61" spans="2:26" ht="15.5" x14ac:dyDescent="0.35">
      <c r="C61" t="s">
        <v>26</v>
      </c>
      <c r="D61" s="5">
        <v>-3371076884</v>
      </c>
      <c r="E61" s="5">
        <v>-3393204438</v>
      </c>
      <c r="F61" s="5">
        <v>-3485823923</v>
      </c>
      <c r="G61" s="5">
        <v>-3384546906</v>
      </c>
      <c r="I61" s="5">
        <v>-13624752467</v>
      </c>
      <c r="J61" s="5">
        <v>-13685523227</v>
      </c>
      <c r="K61" s="5">
        <v>-13866470900</v>
      </c>
      <c r="L61" s="5">
        <v>-11732865228</v>
      </c>
      <c r="M61" s="5">
        <v>-8179109877</v>
      </c>
      <c r="N61" s="5">
        <v>-6602688536</v>
      </c>
      <c r="O61" s="5">
        <v>-6810180321</v>
      </c>
      <c r="P61" s="5">
        <v>-6507057142</v>
      </c>
      <c r="Q61" s="5">
        <v>-5568603458</v>
      </c>
      <c r="R61" s="5">
        <v>-4747208360</v>
      </c>
      <c r="S61" s="5">
        <v>-3665411293</v>
      </c>
      <c r="T61" s="5">
        <v>-2688038171</v>
      </c>
      <c r="U61" s="5">
        <v>-1558774630</v>
      </c>
      <c r="V61" s="5">
        <v>-1125164969</v>
      </c>
      <c r="W61" s="5">
        <v>-775812926</v>
      </c>
      <c r="X61" s="5">
        <v>-825988342</v>
      </c>
      <c r="Y61" s="5">
        <v>-1042804327</v>
      </c>
      <c r="Z61" s="5">
        <v>-1058570825</v>
      </c>
    </row>
    <row r="62" spans="2:26" ht="15.5" x14ac:dyDescent="0.35">
      <c r="C62" t="s">
        <v>94</v>
      </c>
      <c r="D62" s="5">
        <v>887817880</v>
      </c>
      <c r="E62" s="5">
        <v>1181019477</v>
      </c>
      <c r="F62" s="5">
        <v>1494129165</v>
      </c>
      <c r="G62" s="5">
        <v>1381282810</v>
      </c>
      <c r="I62" s="5">
        <v>5406925241</v>
      </c>
      <c r="J62" s="5">
        <v>5267117313</v>
      </c>
      <c r="K62" s="5">
        <v>5156191925</v>
      </c>
      <c r="L62" s="5">
        <v>587358510</v>
      </c>
      <c r="M62" s="5">
        <v>37211268</v>
      </c>
      <c r="N62" s="5">
        <v>48467955</v>
      </c>
      <c r="O62" s="5">
        <v>151592505</v>
      </c>
      <c r="P62" s="5">
        <v>794345026</v>
      </c>
      <c r="Q62" s="5">
        <v>567970732</v>
      </c>
      <c r="R62" s="5">
        <v>664733259</v>
      </c>
      <c r="S62" s="5">
        <v>682631942</v>
      </c>
      <c r="T62" s="5">
        <v>991753907</v>
      </c>
      <c r="U62" s="5">
        <v>1668980504</v>
      </c>
      <c r="V62" s="5">
        <v>2085153671</v>
      </c>
      <c r="W62" s="5">
        <v>2018688989</v>
      </c>
      <c r="X62" s="5">
        <v>2583847209</v>
      </c>
      <c r="Y62" s="5">
        <v>4055942334</v>
      </c>
      <c r="Z62" s="5">
        <v>4221688575</v>
      </c>
    </row>
    <row r="63" spans="2:26" ht="15.5" x14ac:dyDescent="0.35">
      <c r="C63" t="s">
        <v>93</v>
      </c>
      <c r="W63" s="5">
        <v>249472727</v>
      </c>
      <c r="X63" s="5">
        <v>359825391</v>
      </c>
      <c r="Y63" s="5">
        <v>1188236363</v>
      </c>
      <c r="Z63" s="5">
        <v>550593032</v>
      </c>
    </row>
    <row r="64" spans="2:26" ht="15.5" x14ac:dyDescent="0.35">
      <c r="C64" t="s">
        <v>99</v>
      </c>
      <c r="D64" s="5">
        <v>-2483259004</v>
      </c>
      <c r="E64" s="5">
        <v>-2212184961</v>
      </c>
      <c r="F64" s="5">
        <v>-1991694758</v>
      </c>
      <c r="G64" s="5">
        <v>-2003264096</v>
      </c>
      <c r="I64" s="5">
        <v>-8217827226</v>
      </c>
      <c r="J64" s="5">
        <v>-8418405914</v>
      </c>
      <c r="K64" s="5">
        <v>-8710278975</v>
      </c>
      <c r="L64" s="5">
        <v>-11145506718</v>
      </c>
      <c r="M64" s="5">
        <v>-8141898609</v>
      </c>
      <c r="N64" s="5">
        <v>-6554220581</v>
      </c>
      <c r="O64" s="5">
        <v>-6658587816</v>
      </c>
      <c r="P64" s="5">
        <v>-5712712116</v>
      </c>
      <c r="Q64" s="5">
        <v>-5000632726</v>
      </c>
      <c r="R64" s="5">
        <v>-4082475101</v>
      </c>
      <c r="S64" s="5">
        <v>-2982779351</v>
      </c>
      <c r="T64" s="5">
        <v>-1696284264</v>
      </c>
      <c r="U64" s="5">
        <v>110205874</v>
      </c>
      <c r="V64" s="5">
        <v>959988702</v>
      </c>
      <c r="W64" s="5">
        <v>1492348790</v>
      </c>
      <c r="X64" s="5">
        <v>2117684258</v>
      </c>
      <c r="Y64" s="5">
        <v>4201374370</v>
      </c>
      <c r="Z64" s="5">
        <v>3713710782</v>
      </c>
    </row>
    <row r="65" spans="2:26" ht="15.5" x14ac:dyDescent="0.35">
      <c r="C65" t="s">
        <v>28</v>
      </c>
      <c r="D65" s="5">
        <v>1783730729</v>
      </c>
      <c r="E65" s="5">
        <v>223805489</v>
      </c>
      <c r="F65" s="5">
        <v>312173648</v>
      </c>
      <c r="G65" s="5">
        <v>391105021</v>
      </c>
      <c r="I65" s="5">
        <v>1831056897</v>
      </c>
      <c r="J65" s="5">
        <v>1243740186</v>
      </c>
      <c r="K65" s="5">
        <v>-13195362273</v>
      </c>
      <c r="L65" s="5">
        <v>49437547978</v>
      </c>
      <c r="M65" s="5">
        <v>7588661369</v>
      </c>
      <c r="N65" s="5">
        <v>6179163273</v>
      </c>
      <c r="O65" s="5">
        <v>2429538219</v>
      </c>
      <c r="P65" s="5">
        <v>1877100535</v>
      </c>
      <c r="Q65" s="5">
        <v>-1355570984</v>
      </c>
      <c r="R65" s="5">
        <v>-4082301885</v>
      </c>
      <c r="S65" s="5">
        <v>2255976429</v>
      </c>
      <c r="T65" s="5">
        <v>10040984104</v>
      </c>
      <c r="U65" s="5">
        <v>-10017451491</v>
      </c>
      <c r="V65" s="5">
        <v>42552200238</v>
      </c>
      <c r="W65" s="5">
        <v>36719868781</v>
      </c>
      <c r="X65" s="5">
        <v>32964138917</v>
      </c>
      <c r="Y65" s="5">
        <v>28869090957</v>
      </c>
      <c r="Z65" s="5">
        <v>31841901395</v>
      </c>
    </row>
    <row r="66" spans="2:26" ht="15.5" x14ac:dyDescent="0.35">
      <c r="C66" t="s">
        <v>27</v>
      </c>
      <c r="D66" s="5">
        <v>-982681699</v>
      </c>
      <c r="E66" s="5">
        <v>-353680970</v>
      </c>
      <c r="F66" s="5">
        <v>-283430622</v>
      </c>
      <c r="G66" s="5">
        <v>-268475938</v>
      </c>
      <c r="I66" s="5">
        <v>-1535459841</v>
      </c>
      <c r="J66" s="5">
        <v>-6362967444</v>
      </c>
      <c r="K66" s="5">
        <v>-917693284</v>
      </c>
      <c r="L66" s="5">
        <v>18374486159</v>
      </c>
      <c r="M66" s="5">
        <v>-7231151818</v>
      </c>
      <c r="N66" s="5">
        <v>-12945883164</v>
      </c>
      <c r="O66" s="5">
        <v>-2297701551</v>
      </c>
      <c r="P66" s="5">
        <v>-4133577032</v>
      </c>
      <c r="Q66" s="5">
        <v>72238875</v>
      </c>
      <c r="R66" s="5">
        <v>-1467163793</v>
      </c>
      <c r="S66" s="5">
        <v>-1209986118</v>
      </c>
      <c r="T66" s="5">
        <v>-2669010262</v>
      </c>
      <c r="U66" s="5">
        <v>3317078415</v>
      </c>
      <c r="V66" s="5">
        <v>-11800792356</v>
      </c>
      <c r="W66" s="5">
        <v>-8852034249</v>
      </c>
      <c r="X66" s="5">
        <v>-8545341987</v>
      </c>
      <c r="Y66" s="5">
        <v>-7852244237</v>
      </c>
      <c r="Z66" s="5">
        <v>-9551833688</v>
      </c>
    </row>
    <row r="67" spans="2:26" ht="15.5" x14ac:dyDescent="0.35">
      <c r="C67" t="s">
        <v>324</v>
      </c>
      <c r="D67" s="5">
        <v>-380830499</v>
      </c>
      <c r="E67" s="5">
        <v>-114709463</v>
      </c>
      <c r="F67" s="5">
        <v>-9156781</v>
      </c>
      <c r="G67" s="5">
        <v>-13734253</v>
      </c>
      <c r="I67" s="5">
        <v>-241408396</v>
      </c>
      <c r="J67" s="5">
        <v>-101575179</v>
      </c>
      <c r="K67" s="5">
        <v>-669956430</v>
      </c>
      <c r="L67" s="5">
        <v>-5182369628</v>
      </c>
      <c r="M67" s="5">
        <v>-5403169125</v>
      </c>
      <c r="N67" s="5">
        <v>-9494762098</v>
      </c>
      <c r="O67" s="5">
        <v>-2465148195</v>
      </c>
      <c r="P67" s="5">
        <v>-2036563500</v>
      </c>
      <c r="Q67" s="5">
        <v>-2112623314</v>
      </c>
      <c r="R67" s="5">
        <v>-1614864875</v>
      </c>
      <c r="S67" s="5">
        <v>-4008199314</v>
      </c>
      <c r="T67" s="5">
        <v>-3221317365</v>
      </c>
      <c r="V67" s="5">
        <v>-12671451639</v>
      </c>
      <c r="W67" s="5">
        <v>-9802151904</v>
      </c>
      <c r="X67" s="5">
        <v>-7187706844</v>
      </c>
      <c r="Y67" s="5">
        <v>-8086202789</v>
      </c>
      <c r="Z67" s="5">
        <v>-8802814354</v>
      </c>
    </row>
    <row r="68" spans="2:26" ht="15.5" x14ac:dyDescent="0.35">
      <c r="C68" t="s">
        <v>325</v>
      </c>
      <c r="D68" s="5">
        <v>-601851200</v>
      </c>
      <c r="E68" s="5">
        <v>-238971507</v>
      </c>
      <c r="F68" s="5">
        <v>-274273841</v>
      </c>
      <c r="G68" s="5">
        <v>-254741685</v>
      </c>
      <c r="I68" s="5">
        <v>-1294051445</v>
      </c>
      <c r="J68" s="5">
        <v>-6261392265</v>
      </c>
      <c r="K68" s="5">
        <v>-247736854</v>
      </c>
      <c r="L68" s="5">
        <v>23556855787</v>
      </c>
      <c r="M68" s="5">
        <v>-1827982693</v>
      </c>
      <c r="N68" s="5">
        <v>-3451121066</v>
      </c>
      <c r="O68" s="5">
        <v>167446644</v>
      </c>
      <c r="P68" s="5">
        <v>-2097013532</v>
      </c>
      <c r="Q68" s="5">
        <v>2184862189</v>
      </c>
      <c r="R68" s="5">
        <v>147701082</v>
      </c>
      <c r="S68" s="5">
        <v>2798213196</v>
      </c>
      <c r="T68" s="5">
        <v>552307103</v>
      </c>
      <c r="U68" s="5">
        <v>3317078415</v>
      </c>
      <c r="V68" s="5">
        <v>870659283</v>
      </c>
      <c r="W68" s="5">
        <v>950117655</v>
      </c>
      <c r="X68" s="5">
        <v>-1357635143</v>
      </c>
      <c r="Y68" s="5">
        <v>233958552</v>
      </c>
      <c r="Z68" s="5">
        <v>-749019334</v>
      </c>
    </row>
    <row r="69" spans="2:26" ht="15.5" x14ac:dyDescent="0.35">
      <c r="C69" t="s">
        <v>326</v>
      </c>
      <c r="D69" s="5">
        <v>-982681699</v>
      </c>
      <c r="E69" s="5">
        <v>-353680970</v>
      </c>
      <c r="F69" s="5">
        <v>-283430622</v>
      </c>
      <c r="G69" s="5">
        <v>-268475938</v>
      </c>
      <c r="I69" s="5">
        <v>-1535459841</v>
      </c>
      <c r="J69" s="5">
        <v>-6362967444</v>
      </c>
      <c r="K69" s="5">
        <v>-917693284</v>
      </c>
      <c r="L69" s="5">
        <v>18374486159</v>
      </c>
      <c r="M69" s="5">
        <v>-7231151818</v>
      </c>
      <c r="N69" s="5">
        <v>-12945883164</v>
      </c>
      <c r="O69" s="5">
        <v>-2297701551</v>
      </c>
      <c r="P69" s="5">
        <v>-4133577032</v>
      </c>
      <c r="Q69" s="5">
        <v>72238875</v>
      </c>
      <c r="R69" s="5">
        <v>-1467163793</v>
      </c>
      <c r="S69" s="5">
        <v>-1209986118</v>
      </c>
      <c r="T69" s="5">
        <v>-2669010262</v>
      </c>
      <c r="U69" s="5">
        <v>3317078415</v>
      </c>
      <c r="V69" s="5">
        <v>-11800792356</v>
      </c>
      <c r="W69" s="5">
        <v>-8852034249</v>
      </c>
      <c r="X69" s="5">
        <v>-8545341987</v>
      </c>
      <c r="Y69" s="5">
        <v>-7852244237</v>
      </c>
      <c r="Z69" s="5">
        <v>-9551833688</v>
      </c>
    </row>
    <row r="70" spans="2:26" ht="15.5" x14ac:dyDescent="0.35">
      <c r="C70" t="s">
        <v>102</v>
      </c>
      <c r="D70" s="5">
        <v>801049030</v>
      </c>
      <c r="E70" s="5">
        <v>-129875481</v>
      </c>
      <c r="F70" s="5">
        <v>28743026</v>
      </c>
      <c r="G70" s="5">
        <v>122629083</v>
      </c>
      <c r="I70" s="5">
        <v>295597056</v>
      </c>
      <c r="J70" s="5">
        <v>-5119227258</v>
      </c>
      <c r="K70" s="5">
        <v>-14113055557</v>
      </c>
      <c r="L70" s="5">
        <v>67812034137</v>
      </c>
      <c r="M70" s="5">
        <v>357509551</v>
      </c>
      <c r="N70" s="5">
        <v>-6766719891</v>
      </c>
      <c r="O70" s="5">
        <v>131836668</v>
      </c>
      <c r="P70" s="5">
        <v>-2256476497</v>
      </c>
      <c r="Q70" s="5">
        <v>-1283332109</v>
      </c>
      <c r="R70" s="5">
        <v>-5549465678</v>
      </c>
      <c r="S70" s="5">
        <v>1045990311</v>
      </c>
      <c r="T70" s="5">
        <v>7371973842</v>
      </c>
      <c r="U70" s="5">
        <v>-6700373076</v>
      </c>
      <c r="V70" s="5">
        <v>30751407882</v>
      </c>
      <c r="W70" s="5">
        <v>27867834532</v>
      </c>
      <c r="X70" s="5">
        <v>24418796930</v>
      </c>
      <c r="Y70" s="5">
        <v>21016846720</v>
      </c>
      <c r="Z70" s="5">
        <v>22290067707</v>
      </c>
    </row>
    <row r="71" spans="2:26" ht="15.5" x14ac:dyDescent="0.35">
      <c r="C71" t="s">
        <v>103</v>
      </c>
      <c r="D71" s="5">
        <v>17112056</v>
      </c>
      <c r="E71" s="5">
        <v>335228155</v>
      </c>
      <c r="F71" s="5">
        <v>-45246480</v>
      </c>
      <c r="G71" s="5">
        <v>-19520982</v>
      </c>
      <c r="I71" s="5">
        <v>246253550</v>
      </c>
      <c r="J71" s="5">
        <v>176883448398</v>
      </c>
      <c r="K71" s="5">
        <v>4618618259</v>
      </c>
      <c r="L71" s="5">
        <v>377599594</v>
      </c>
      <c r="M71" s="5">
        <v>419303469</v>
      </c>
      <c r="N71" s="5">
        <v>-497206935</v>
      </c>
      <c r="O71" s="5">
        <v>535691602</v>
      </c>
      <c r="P71" s="5">
        <v>3499059274</v>
      </c>
      <c r="Q71" s="5">
        <v>-1074453862</v>
      </c>
      <c r="R71" s="5">
        <v>-2387354156</v>
      </c>
      <c r="S71" s="5">
        <v>-2975385951</v>
      </c>
      <c r="T71" s="5">
        <v>-1218721992</v>
      </c>
      <c r="U71" s="5">
        <v>5677688944</v>
      </c>
      <c r="V71" s="5">
        <v>3673197206</v>
      </c>
      <c r="W71" s="5">
        <v>-2078866472</v>
      </c>
    </row>
    <row r="72" spans="2:26" ht="15.5" x14ac:dyDescent="0.35">
      <c r="C72" t="s">
        <v>104</v>
      </c>
      <c r="D72" s="5">
        <v>818161086</v>
      </c>
      <c r="E72" s="5">
        <v>205352674</v>
      </c>
      <c r="F72" s="5">
        <v>-16503454</v>
      </c>
      <c r="G72" s="5">
        <v>103108101</v>
      </c>
      <c r="I72" s="5">
        <v>541850606</v>
      </c>
      <c r="J72" s="5">
        <v>171764221140</v>
      </c>
      <c r="K72" s="5">
        <v>-9494437298</v>
      </c>
      <c r="L72" s="5">
        <v>68189633731</v>
      </c>
      <c r="M72" s="5">
        <v>776813020</v>
      </c>
      <c r="N72" s="5">
        <v>-7263926826</v>
      </c>
      <c r="O72" s="5">
        <v>667528270</v>
      </c>
      <c r="P72" s="5">
        <v>1242582777</v>
      </c>
      <c r="Q72" s="5">
        <v>-2357785971</v>
      </c>
      <c r="R72" s="5">
        <v>-7936819834</v>
      </c>
      <c r="S72" s="5">
        <v>-1929395640</v>
      </c>
      <c r="T72" s="5">
        <v>6153251850</v>
      </c>
      <c r="U72" s="5">
        <v>-1022684132</v>
      </c>
      <c r="V72" s="5">
        <v>34424605088</v>
      </c>
      <c r="W72" s="5">
        <v>25788968060</v>
      </c>
    </row>
    <row r="73" spans="2:26" ht="15.5" x14ac:dyDescent="0.35">
      <c r="C73" t="s">
        <v>105</v>
      </c>
      <c r="D73" s="5">
        <v>801049030</v>
      </c>
      <c r="E73" s="5">
        <v>-129875481</v>
      </c>
      <c r="F73" s="5">
        <v>28743026</v>
      </c>
      <c r="G73" s="5">
        <v>122629083</v>
      </c>
      <c r="I73" s="5">
        <v>295597056</v>
      </c>
      <c r="J73" s="5">
        <v>-5119227258</v>
      </c>
      <c r="K73" s="5">
        <v>-14113055557</v>
      </c>
      <c r="L73" s="5">
        <v>67812034137</v>
      </c>
      <c r="M73" s="5">
        <v>357509551</v>
      </c>
      <c r="N73" s="5">
        <v>-6766719891</v>
      </c>
      <c r="O73" s="5">
        <v>131836668</v>
      </c>
      <c r="P73" s="5">
        <v>-2256476497</v>
      </c>
      <c r="Q73" s="5">
        <v>-1283332109</v>
      </c>
      <c r="R73" s="5">
        <v>-5549465678</v>
      </c>
      <c r="S73" s="5">
        <v>1045990311</v>
      </c>
      <c r="T73" s="5">
        <v>7371973842</v>
      </c>
      <c r="U73" s="5">
        <v>-6700373076</v>
      </c>
      <c r="V73" s="5">
        <v>30751407882</v>
      </c>
      <c r="W73" s="5">
        <v>27867834532</v>
      </c>
      <c r="X73" s="5">
        <v>24418796930</v>
      </c>
      <c r="Y73" s="5">
        <v>21016846720</v>
      </c>
      <c r="Z73" s="5">
        <v>22290067707</v>
      </c>
    </row>
    <row r="74" spans="2:26" ht="15.5" x14ac:dyDescent="0.35">
      <c r="C74" t="s">
        <v>7</v>
      </c>
      <c r="D74" s="5">
        <v>1135954955</v>
      </c>
      <c r="E74" s="5">
        <v>318120496</v>
      </c>
      <c r="F74" s="5">
        <v>-1968501</v>
      </c>
      <c r="G74" s="5">
        <v>103588380</v>
      </c>
      <c r="I74" s="5">
        <v>662130634</v>
      </c>
      <c r="J74" s="5">
        <v>171745031461</v>
      </c>
      <c r="K74" s="5">
        <v>-9521948522</v>
      </c>
      <c r="L74" s="5">
        <v>68210517542</v>
      </c>
      <c r="M74" s="5">
        <v>777422848</v>
      </c>
      <c r="N74" s="5">
        <v>-7263517567</v>
      </c>
      <c r="O74" s="5">
        <v>666964491</v>
      </c>
      <c r="P74" s="5">
        <v>1044578154</v>
      </c>
      <c r="Q74" s="5">
        <v>-2394316519</v>
      </c>
      <c r="R74" s="5">
        <v>-7936819834</v>
      </c>
      <c r="S74" s="5">
        <v>-1929395640</v>
      </c>
      <c r="T74" s="5">
        <v>6153251850</v>
      </c>
      <c r="U74" s="5">
        <v>-1022684132</v>
      </c>
      <c r="V74" s="5">
        <v>34424605088</v>
      </c>
      <c r="W74" s="5">
        <v>25788968060</v>
      </c>
    </row>
    <row r="75" spans="2:26" ht="15.5" x14ac:dyDescent="0.35">
      <c r="C75" t="s">
        <v>107</v>
      </c>
      <c r="D75" s="5">
        <v>801049030</v>
      </c>
      <c r="E75" s="5">
        <v>-129875481</v>
      </c>
      <c r="F75" s="5">
        <v>28743026</v>
      </c>
      <c r="G75" s="5">
        <v>122629083</v>
      </c>
      <c r="I75" s="5">
        <v>295597056</v>
      </c>
      <c r="J75" s="5">
        <v>-5119227258</v>
      </c>
      <c r="K75" s="5">
        <v>-14113055557</v>
      </c>
      <c r="L75" s="5">
        <v>67812034137</v>
      </c>
      <c r="M75" s="5">
        <v>357509551</v>
      </c>
      <c r="N75" s="5">
        <v>-6766719891</v>
      </c>
      <c r="O75" s="5">
        <v>131836668</v>
      </c>
      <c r="P75" s="5">
        <v>-2256476497</v>
      </c>
      <c r="Q75" s="5">
        <v>-1283332109</v>
      </c>
      <c r="R75" s="5">
        <v>-5549465678</v>
      </c>
      <c r="S75" s="5">
        <v>1045990311</v>
      </c>
      <c r="T75" s="5">
        <v>7371973842</v>
      </c>
      <c r="U75" s="5">
        <v>-6700373076</v>
      </c>
      <c r="V75" s="5">
        <v>30751407882</v>
      </c>
      <c r="W75" s="5">
        <v>27867834532</v>
      </c>
      <c r="X75" s="5">
        <v>24418796930</v>
      </c>
      <c r="Y75" s="5">
        <v>21016846720</v>
      </c>
      <c r="Z75" s="5">
        <v>22290067707</v>
      </c>
    </row>
    <row r="76" spans="2:26" ht="15.5" x14ac:dyDescent="0.35">
      <c r="C76" t="s">
        <v>108</v>
      </c>
      <c r="D76" s="5">
        <v>818161086</v>
      </c>
      <c r="E76" s="5">
        <v>205352674</v>
      </c>
      <c r="F76" s="5">
        <v>-16503454</v>
      </c>
      <c r="G76" s="5">
        <v>103108101</v>
      </c>
      <c r="I76" s="5">
        <v>541850606</v>
      </c>
      <c r="J76" s="5">
        <v>171764221140</v>
      </c>
      <c r="K76" s="5">
        <v>-9494437298</v>
      </c>
      <c r="L76" s="5">
        <v>68189633731</v>
      </c>
      <c r="M76" s="5">
        <v>776813020</v>
      </c>
      <c r="N76" s="5">
        <v>-7263926826</v>
      </c>
      <c r="O76" s="5">
        <v>667528270</v>
      </c>
      <c r="P76" s="5">
        <v>1045575623</v>
      </c>
      <c r="Q76" s="5">
        <v>-2357785971</v>
      </c>
      <c r="R76" s="5">
        <v>-7936819834</v>
      </c>
      <c r="S76" s="5">
        <v>-1929395640</v>
      </c>
      <c r="T76" s="5">
        <v>6153251850</v>
      </c>
      <c r="U76" s="5">
        <v>-1022684132</v>
      </c>
      <c r="V76" s="5">
        <v>34424605088</v>
      </c>
      <c r="W76" s="5">
        <v>25788968060</v>
      </c>
    </row>
    <row r="77" spans="2:26" ht="15.5" x14ac:dyDescent="0.35">
      <c r="C77" t="s">
        <v>109</v>
      </c>
      <c r="D77" s="5">
        <v>818161086</v>
      </c>
      <c r="E77" s="5">
        <v>205352674</v>
      </c>
      <c r="F77" s="5">
        <v>-16503454</v>
      </c>
      <c r="G77" s="5">
        <v>103108101</v>
      </c>
      <c r="I77" s="5">
        <v>541850606</v>
      </c>
      <c r="J77" s="5">
        <v>171764221140</v>
      </c>
      <c r="K77" s="5">
        <v>-9494437298</v>
      </c>
      <c r="L77" s="5">
        <v>68189633731</v>
      </c>
      <c r="M77" s="5">
        <v>776813020</v>
      </c>
      <c r="N77" s="5">
        <v>-7263926826</v>
      </c>
      <c r="O77" s="5">
        <v>667528270</v>
      </c>
      <c r="P77" s="5">
        <v>1045575623</v>
      </c>
      <c r="Q77" s="5">
        <v>-2357785971</v>
      </c>
      <c r="R77" s="5">
        <v>-7936819834</v>
      </c>
      <c r="S77" s="5">
        <v>-1929395640</v>
      </c>
      <c r="T77" s="5">
        <v>6153251850</v>
      </c>
      <c r="U77" s="5">
        <v>-1022684132</v>
      </c>
      <c r="V77" s="5">
        <v>34424605088</v>
      </c>
      <c r="W77" s="5">
        <v>25788968060</v>
      </c>
    </row>
    <row r="78" spans="2:26" ht="15.5" x14ac:dyDescent="0.35">
      <c r="C78" t="s">
        <v>185</v>
      </c>
      <c r="P78" s="5">
        <v>197007154</v>
      </c>
    </row>
    <row r="80" spans="2:26" ht="15.5" x14ac:dyDescent="0.35">
      <c r="B80" t="s">
        <v>110</v>
      </c>
      <c r="C80" t="s">
        <v>111</v>
      </c>
    </row>
    <row r="81" spans="3:26" ht="15.5" x14ac:dyDescent="0.35">
      <c r="C81" t="s">
        <v>112</v>
      </c>
    </row>
    <row r="82" spans="3:26" ht="15.5" x14ac:dyDescent="0.35">
      <c r="C82" t="s">
        <v>19</v>
      </c>
      <c r="D82" s="5">
        <v>172250367766</v>
      </c>
      <c r="E82" s="5">
        <v>175039164264</v>
      </c>
      <c r="F82" s="5">
        <v>174291802638</v>
      </c>
      <c r="G82" s="5">
        <v>116666720055</v>
      </c>
      <c r="I82" s="5">
        <v>175039164264</v>
      </c>
      <c r="J82" s="5">
        <v>119278865202</v>
      </c>
      <c r="K82" s="5">
        <v>122637631147</v>
      </c>
      <c r="L82" s="5">
        <v>177143354144</v>
      </c>
      <c r="M82" s="5">
        <v>8693405081</v>
      </c>
      <c r="N82" s="5">
        <v>11695694524</v>
      </c>
      <c r="O82" s="5">
        <v>10099505476</v>
      </c>
      <c r="P82" s="5">
        <v>16003117023</v>
      </c>
      <c r="Q82" s="5">
        <v>22853543946</v>
      </c>
      <c r="R82" s="5">
        <v>24376706961</v>
      </c>
      <c r="S82" s="5">
        <v>36273186840</v>
      </c>
      <c r="T82" s="5">
        <v>36038513893</v>
      </c>
      <c r="U82" s="5">
        <v>55331076348</v>
      </c>
      <c r="V82" s="5">
        <v>59560929387</v>
      </c>
      <c r="W82" s="5">
        <v>63710521871</v>
      </c>
      <c r="X82" s="5">
        <v>80968763439</v>
      </c>
      <c r="Y82" s="5">
        <v>85948772404</v>
      </c>
      <c r="Z82" s="5">
        <v>98290268357</v>
      </c>
    </row>
    <row r="83" spans="3:26" ht="15.5" x14ac:dyDescent="0.35">
      <c r="C83" t="s">
        <v>114</v>
      </c>
      <c r="D83" s="5">
        <v>116283091335</v>
      </c>
      <c r="E83" s="5">
        <v>127048710375</v>
      </c>
      <c r="F83" s="5">
        <v>138686771221</v>
      </c>
      <c r="G83" s="5">
        <v>135031686541</v>
      </c>
      <c r="I83" s="5">
        <v>127048710375</v>
      </c>
      <c r="J83" s="5">
        <v>148839636304</v>
      </c>
      <c r="K83" s="5">
        <v>160237791761</v>
      </c>
      <c r="L83" s="5">
        <v>166316482373</v>
      </c>
      <c r="M83" s="5">
        <v>212825582283</v>
      </c>
      <c r="N83" s="5">
        <v>215136542425</v>
      </c>
      <c r="O83" s="5">
        <v>214230984938</v>
      </c>
      <c r="P83" s="5">
        <v>192679159586</v>
      </c>
      <c r="Q83" s="5">
        <v>211442312219</v>
      </c>
      <c r="R83" s="5">
        <v>217260853732</v>
      </c>
      <c r="S83" s="5">
        <v>229770502718</v>
      </c>
      <c r="T83" s="5">
        <v>216615051138</v>
      </c>
      <c r="U83" s="5">
        <v>154536701075</v>
      </c>
      <c r="V83" s="5">
        <v>202886352100</v>
      </c>
      <c r="W83" s="5">
        <v>170527609761</v>
      </c>
      <c r="X83" s="5">
        <v>143195383970</v>
      </c>
      <c r="Y83" s="5">
        <v>127764653627</v>
      </c>
      <c r="Z83" s="5">
        <v>106183055288</v>
      </c>
    </row>
    <row r="84" spans="3:26" ht="15.5" x14ac:dyDescent="0.35">
      <c r="C84" t="s">
        <v>118</v>
      </c>
      <c r="D84" s="5">
        <v>6421020360</v>
      </c>
      <c r="E84" s="5">
        <v>6703842146</v>
      </c>
      <c r="F84" s="5">
        <v>5416034938</v>
      </c>
      <c r="G84" s="5">
        <v>5976752925</v>
      </c>
      <c r="I84" s="5">
        <v>6703842146</v>
      </c>
      <c r="J84" s="5">
        <v>6640008603</v>
      </c>
      <c r="K84" s="5">
        <v>6623501914</v>
      </c>
      <c r="L84" s="5">
        <v>10579327128</v>
      </c>
      <c r="M84" s="5">
        <v>12994705880</v>
      </c>
      <c r="N84" s="5">
        <v>20631042568</v>
      </c>
      <c r="O84" s="5">
        <v>20534938159</v>
      </c>
      <c r="P84" s="5">
        <v>17639870282</v>
      </c>
      <c r="Q84" s="5">
        <v>23292447213</v>
      </c>
      <c r="R84" s="5">
        <v>20483069480</v>
      </c>
      <c r="S84" s="5">
        <v>11972656714</v>
      </c>
      <c r="T84" s="5">
        <v>9517348100</v>
      </c>
      <c r="U84" s="5">
        <v>6768033224</v>
      </c>
      <c r="V84" s="5">
        <v>4485180534</v>
      </c>
      <c r="W84" s="5">
        <v>4075204172</v>
      </c>
      <c r="X84" s="5">
        <v>4669362708</v>
      </c>
      <c r="Y84" s="5">
        <v>8358878523</v>
      </c>
      <c r="Z84" s="5">
        <v>6927308061</v>
      </c>
    </row>
    <row r="85" spans="3:26" ht="15.5" x14ac:dyDescent="0.35">
      <c r="C85" t="s">
        <v>120</v>
      </c>
      <c r="D85" s="5">
        <v>225661172694</v>
      </c>
      <c r="E85" s="5">
        <v>229171229932</v>
      </c>
      <c r="F85" s="5">
        <v>231274413821</v>
      </c>
      <c r="G85" s="5">
        <v>232286273570</v>
      </c>
      <c r="I85" s="5">
        <v>229171229932</v>
      </c>
      <c r="J85" s="5">
        <v>220396018975</v>
      </c>
      <c r="K85" s="5">
        <v>222242690844</v>
      </c>
      <c r="L85" s="5">
        <v>206648966313</v>
      </c>
      <c r="M85" s="5">
        <v>190870625464</v>
      </c>
      <c r="N85" s="5">
        <v>146622901883</v>
      </c>
      <c r="O85" s="5">
        <v>128353150403</v>
      </c>
      <c r="P85" s="5">
        <v>126358482691</v>
      </c>
      <c r="Q85" s="5">
        <v>109760005307</v>
      </c>
      <c r="R85" s="5">
        <v>90719293111</v>
      </c>
      <c r="S85" s="5">
        <v>78917127036</v>
      </c>
      <c r="T85" s="5">
        <v>86415542961</v>
      </c>
      <c r="U85" s="5">
        <v>68057379761</v>
      </c>
      <c r="V85" s="5">
        <v>63429469813</v>
      </c>
      <c r="W85" s="5">
        <v>62804309896</v>
      </c>
      <c r="X85" s="5">
        <v>48025535339</v>
      </c>
      <c r="Y85" s="5">
        <v>42001302151</v>
      </c>
      <c r="Z85" s="5">
        <v>47058124399</v>
      </c>
    </row>
    <row r="86" spans="3:26" ht="15.5" x14ac:dyDescent="0.35">
      <c r="C86" t="s">
        <v>98</v>
      </c>
      <c r="D86" s="5">
        <v>208320104825</v>
      </c>
      <c r="E86" s="5">
        <v>208302992769</v>
      </c>
      <c r="F86" s="5">
        <v>207967776280</v>
      </c>
      <c r="G86" s="5">
        <v>208013022760</v>
      </c>
      <c r="I86" s="5">
        <v>208302992769</v>
      </c>
      <c r="J86" s="5">
        <v>208056750885</v>
      </c>
      <c r="K86" s="5">
        <v>31189180651</v>
      </c>
      <c r="L86" s="5">
        <v>26570729795</v>
      </c>
      <c r="M86" s="5">
        <v>26193223303</v>
      </c>
      <c r="N86" s="5">
        <v>25773927386</v>
      </c>
      <c r="O86" s="5">
        <v>26271235167</v>
      </c>
      <c r="P86" s="5">
        <v>25735453065</v>
      </c>
      <c r="Q86" s="5">
        <v>22236735338</v>
      </c>
      <c r="R86" s="5">
        <v>23311100007</v>
      </c>
      <c r="S86" s="5">
        <v>25698454163</v>
      </c>
      <c r="T86" s="5">
        <v>33345740123</v>
      </c>
      <c r="U86" s="5">
        <v>34564462115</v>
      </c>
      <c r="V86" s="5">
        <v>28896773170</v>
      </c>
      <c r="W86" s="5">
        <v>25223575964</v>
      </c>
      <c r="X86" s="5">
        <v>27302442436</v>
      </c>
      <c r="Y86" s="5">
        <v>26419112558</v>
      </c>
      <c r="Z86" s="5">
        <v>29073630853</v>
      </c>
    </row>
    <row r="87" spans="3:26" ht="15.5" x14ac:dyDescent="0.35">
      <c r="C87" t="s">
        <v>121</v>
      </c>
      <c r="D87" s="5">
        <v>564107742318</v>
      </c>
      <c r="E87" s="5">
        <v>579311729337</v>
      </c>
      <c r="F87" s="5">
        <v>586600530269</v>
      </c>
      <c r="G87" s="5">
        <v>524055872197</v>
      </c>
      <c r="I87" s="5">
        <v>579311729337</v>
      </c>
      <c r="J87" s="5">
        <v>527354772708</v>
      </c>
      <c r="K87" s="5">
        <v>536240708878</v>
      </c>
      <c r="L87" s="5">
        <v>586852139107</v>
      </c>
      <c r="M87" s="5">
        <v>459338629540</v>
      </c>
      <c r="N87" s="5">
        <v>432576455286</v>
      </c>
      <c r="O87" s="5">
        <v>412707718061</v>
      </c>
      <c r="P87" s="5">
        <v>382330851179</v>
      </c>
      <c r="Q87" s="5">
        <v>384262906538</v>
      </c>
      <c r="R87" s="5">
        <v>372731501477</v>
      </c>
      <c r="S87" s="5">
        <v>380988168593</v>
      </c>
      <c r="T87" s="5">
        <v>376694285634</v>
      </c>
      <c r="U87" s="5">
        <v>313664019262</v>
      </c>
      <c r="V87" s="5">
        <v>352880309210</v>
      </c>
      <c r="W87" s="5">
        <v>326473963492</v>
      </c>
      <c r="X87" s="5">
        <v>290761466183</v>
      </c>
      <c r="Y87" s="5">
        <v>279386667539</v>
      </c>
      <c r="Z87" s="5">
        <v>274498609528</v>
      </c>
    </row>
    <row r="88" spans="3:26" ht="15.5" x14ac:dyDescent="0.35">
      <c r="C88" t="s">
        <v>122</v>
      </c>
    </row>
    <row r="89" spans="3:26" ht="15.5" x14ac:dyDescent="0.35">
      <c r="C89" t="s">
        <v>124</v>
      </c>
      <c r="D89" s="5">
        <v>261992930537</v>
      </c>
      <c r="E89" s="5">
        <v>261789042685</v>
      </c>
      <c r="F89" s="5">
        <v>260417897786</v>
      </c>
      <c r="G89" s="5">
        <v>259479957959</v>
      </c>
      <c r="I89" s="5">
        <v>261789042685</v>
      </c>
      <c r="J89" s="5">
        <v>256968435909</v>
      </c>
      <c r="K89" s="5">
        <v>44428849253</v>
      </c>
      <c r="L89" s="5">
        <v>49266249003</v>
      </c>
      <c r="M89" s="5">
        <v>52843940911</v>
      </c>
      <c r="N89" s="5">
        <v>55965014371</v>
      </c>
      <c r="O89" s="5">
        <v>54872479523</v>
      </c>
      <c r="P89" s="5">
        <v>59744095869</v>
      </c>
      <c r="Q89" s="5">
        <v>62835680941</v>
      </c>
      <c r="R89" s="5">
        <v>64730154674</v>
      </c>
      <c r="S89" s="5">
        <v>70599261506</v>
      </c>
      <c r="T89" s="5">
        <v>77533423631</v>
      </c>
      <c r="U89" s="5">
        <v>82093848155</v>
      </c>
      <c r="V89" s="5">
        <v>79716536484</v>
      </c>
      <c r="W89" s="5">
        <v>74624457208</v>
      </c>
      <c r="X89" s="5">
        <v>68343347512</v>
      </c>
      <c r="Y89" s="5">
        <v>64861343935</v>
      </c>
      <c r="Z89" s="5">
        <v>58481329894</v>
      </c>
    </row>
    <row r="90" spans="3:26" ht="15.5" x14ac:dyDescent="0.35">
      <c r="C90" t="s">
        <v>333</v>
      </c>
      <c r="D90" s="5">
        <v>17322525000</v>
      </c>
      <c r="E90" s="5">
        <v>17322525000</v>
      </c>
      <c r="F90" s="5">
        <v>17322525000</v>
      </c>
      <c r="G90" s="5">
        <v>17322525000</v>
      </c>
      <c r="I90" s="5">
        <v>17322525000</v>
      </c>
      <c r="J90" s="5">
        <v>17322525000</v>
      </c>
      <c r="M90" s="5">
        <v>27256431941</v>
      </c>
      <c r="N90" s="5">
        <v>25356431941</v>
      </c>
      <c r="O90" s="5">
        <v>25707340772</v>
      </c>
      <c r="P90" s="5">
        <v>25707340772</v>
      </c>
      <c r="Q90" s="5">
        <v>25707340772</v>
      </c>
      <c r="R90" s="5">
        <v>25707340772</v>
      </c>
      <c r="S90" s="5">
        <v>25707340772</v>
      </c>
      <c r="T90" s="5">
        <v>25705840772</v>
      </c>
      <c r="U90" s="5">
        <v>25407340772</v>
      </c>
      <c r="V90" s="5">
        <v>19285538077</v>
      </c>
      <c r="W90" s="5">
        <v>17406861377</v>
      </c>
      <c r="X90" s="5">
        <v>17406861377</v>
      </c>
      <c r="Y90" s="5">
        <v>17406861377</v>
      </c>
      <c r="Z90" s="5">
        <v>17406861377</v>
      </c>
    </row>
    <row r="91" spans="3:26" ht="15.5" x14ac:dyDescent="0.35">
      <c r="C91" t="s">
        <v>125</v>
      </c>
      <c r="K91" s="5">
        <v>31572659288</v>
      </c>
      <c r="L91" s="5">
        <v>32761900716</v>
      </c>
      <c r="M91" s="5">
        <v>9553180633</v>
      </c>
      <c r="N91" s="5">
        <v>11416364209</v>
      </c>
      <c r="O91" s="5">
        <v>9545501796</v>
      </c>
      <c r="P91" s="5">
        <v>9726298749</v>
      </c>
      <c r="Q91" s="5">
        <v>12584814380</v>
      </c>
      <c r="R91" s="5">
        <v>9348247342</v>
      </c>
      <c r="S91" s="5">
        <v>8962465639</v>
      </c>
      <c r="T91" s="5">
        <v>5848613626</v>
      </c>
      <c r="U91" s="5">
        <v>5431533814</v>
      </c>
      <c r="V91" s="5">
        <v>2114455399</v>
      </c>
      <c r="W91" s="5">
        <v>1613444746</v>
      </c>
      <c r="X91" s="5">
        <v>971655210</v>
      </c>
      <c r="Y91" s="5">
        <v>1714714465</v>
      </c>
      <c r="Z91" s="5">
        <v>1966462531</v>
      </c>
    </row>
    <row r="92" spans="3:26" ht="15.5" x14ac:dyDescent="0.35">
      <c r="C92" t="s">
        <v>127</v>
      </c>
      <c r="D92" s="5">
        <v>299378130652</v>
      </c>
      <c r="E92" s="5">
        <v>299465935070</v>
      </c>
      <c r="F92" s="5">
        <v>293716318935</v>
      </c>
      <c r="G92" s="5">
        <v>293033061466</v>
      </c>
      <c r="I92" s="5">
        <v>299465935070</v>
      </c>
      <c r="J92" s="5">
        <v>291080935556</v>
      </c>
      <c r="K92" s="5">
        <v>97966626767</v>
      </c>
      <c r="L92" s="5">
        <v>107928458692</v>
      </c>
      <c r="M92" s="5">
        <v>118922346048</v>
      </c>
      <c r="N92" s="5">
        <v>127219482165</v>
      </c>
      <c r="O92" s="5">
        <v>120055229934</v>
      </c>
      <c r="P92" s="5">
        <v>129556932688</v>
      </c>
      <c r="Q92" s="5">
        <v>113091512551</v>
      </c>
      <c r="R92" s="5">
        <v>110305672387</v>
      </c>
      <c r="S92" s="5">
        <v>116101869515</v>
      </c>
      <c r="T92" s="5">
        <v>122092091111</v>
      </c>
      <c r="U92" s="5">
        <v>125919707940</v>
      </c>
      <c r="V92" s="5">
        <v>102592469000</v>
      </c>
      <c r="W92" s="5">
        <v>96019073597</v>
      </c>
      <c r="X92" s="5">
        <v>95590976732</v>
      </c>
      <c r="Y92" s="5">
        <v>86249050394</v>
      </c>
      <c r="Z92" s="5">
        <v>80282014434</v>
      </c>
    </row>
    <row r="93" spans="3:26" ht="15.5" x14ac:dyDescent="0.35">
      <c r="C93" t="s">
        <v>128</v>
      </c>
      <c r="D93" s="5">
        <v>863485872970</v>
      </c>
      <c r="E93" s="5">
        <v>878777664407</v>
      </c>
      <c r="F93" s="5">
        <v>880316849204</v>
      </c>
      <c r="G93" s="5">
        <v>817088933663</v>
      </c>
      <c r="I93" s="5">
        <v>878777664407</v>
      </c>
      <c r="J93" s="5">
        <v>818435708264</v>
      </c>
      <c r="K93" s="5">
        <v>634207335645</v>
      </c>
      <c r="L93" s="5">
        <v>694780597799</v>
      </c>
      <c r="M93" s="5">
        <v>578260975588</v>
      </c>
      <c r="N93" s="5">
        <v>559795937451</v>
      </c>
      <c r="O93" s="5">
        <v>532762947995</v>
      </c>
      <c r="P93" s="5">
        <v>511887783867</v>
      </c>
      <c r="Q93" s="5">
        <v>497354419089</v>
      </c>
      <c r="R93" s="5">
        <v>483037173864</v>
      </c>
      <c r="S93" s="5">
        <v>497090038108</v>
      </c>
      <c r="T93" s="5">
        <v>498786376745</v>
      </c>
      <c r="U93" s="5">
        <v>439583727202</v>
      </c>
      <c r="V93" s="5">
        <v>455472778210</v>
      </c>
      <c r="W93" s="5">
        <v>422493037089</v>
      </c>
      <c r="X93" s="5">
        <v>386352442915</v>
      </c>
      <c r="Y93" s="5">
        <v>365635717933</v>
      </c>
      <c r="Z93" s="5">
        <v>354780623962</v>
      </c>
    </row>
    <row r="94" spans="3:26" ht="15.5" x14ac:dyDescent="0.35">
      <c r="C94" t="s">
        <v>129</v>
      </c>
    </row>
    <row r="95" spans="3:26" ht="15.5" x14ac:dyDescent="0.35">
      <c r="C95" t="s">
        <v>130</v>
      </c>
    </row>
    <row r="96" spans="3:26" ht="15.5" x14ac:dyDescent="0.35">
      <c r="C96" t="s">
        <v>131</v>
      </c>
      <c r="D96" s="5">
        <v>196361713278</v>
      </c>
      <c r="E96" s="5">
        <v>207805188412</v>
      </c>
      <c r="F96" s="5">
        <v>209655156660</v>
      </c>
      <c r="G96" s="5">
        <v>199084977265</v>
      </c>
      <c r="I96" s="5">
        <v>207805188412</v>
      </c>
      <c r="J96" s="5">
        <v>192818326822</v>
      </c>
      <c r="K96" s="5">
        <v>191132222451</v>
      </c>
      <c r="L96" s="5">
        <v>236276099973</v>
      </c>
      <c r="M96" s="5">
        <v>215622712026</v>
      </c>
      <c r="N96" s="5">
        <v>195801413331</v>
      </c>
      <c r="O96" s="5">
        <v>142931525716</v>
      </c>
      <c r="P96" s="5">
        <v>122929175890</v>
      </c>
      <c r="Q96" s="5">
        <v>106813922324</v>
      </c>
      <c r="R96" s="5">
        <v>93871952310</v>
      </c>
      <c r="S96" s="5">
        <v>102898339772</v>
      </c>
      <c r="T96" s="5">
        <v>104267201912</v>
      </c>
      <c r="U96" s="5">
        <v>51810424520</v>
      </c>
      <c r="V96" s="5">
        <v>58646329121</v>
      </c>
      <c r="W96" s="5">
        <v>52063463484</v>
      </c>
      <c r="X96" s="5">
        <v>38190598441</v>
      </c>
      <c r="Y96" s="5">
        <v>38918132745</v>
      </c>
      <c r="Z96" s="5">
        <v>43498272728</v>
      </c>
    </row>
    <row r="97" spans="3:26" ht="15.5" x14ac:dyDescent="0.35">
      <c r="C97" t="s">
        <v>132</v>
      </c>
      <c r="D97" s="5">
        <v>106050097645</v>
      </c>
      <c r="E97" s="5">
        <v>106509098280</v>
      </c>
      <c r="F97" s="5">
        <v>106516273685</v>
      </c>
      <c r="G97" s="5">
        <v>106635418893</v>
      </c>
      <c r="I97" s="5">
        <v>106509098280</v>
      </c>
      <c r="J97" s="5">
        <v>106262241805</v>
      </c>
      <c r="K97" s="5">
        <v>102016586217</v>
      </c>
      <c r="L97" s="5">
        <v>106218642093</v>
      </c>
      <c r="M97" s="5">
        <v>87163161804</v>
      </c>
      <c r="N97" s="5">
        <v>80747427391</v>
      </c>
      <c r="O97" s="5">
        <v>54549705194</v>
      </c>
      <c r="P97" s="5">
        <v>54589768443</v>
      </c>
      <c r="Q97" s="5">
        <v>53415327801</v>
      </c>
      <c r="R97" s="5">
        <v>36526282736</v>
      </c>
      <c r="S97" s="5">
        <v>27691968048</v>
      </c>
      <c r="T97" s="5">
        <v>12401887744</v>
      </c>
      <c r="U97" s="5">
        <v>7892205987</v>
      </c>
      <c r="V97" s="5">
        <v>6933362947</v>
      </c>
      <c r="W97" s="5">
        <v>3372754609</v>
      </c>
      <c r="X97" s="5">
        <v>3184203204</v>
      </c>
      <c r="Y97" s="5">
        <v>3606952024</v>
      </c>
      <c r="Z97" s="5">
        <v>3783812205</v>
      </c>
    </row>
    <row r="98" spans="3:26" ht="15.5" x14ac:dyDescent="0.35">
      <c r="C98" t="s">
        <v>133</v>
      </c>
      <c r="D98" s="5">
        <v>13458374839</v>
      </c>
      <c r="E98" s="5">
        <v>17795861217</v>
      </c>
      <c r="F98" s="5">
        <v>24449830174</v>
      </c>
      <c r="G98" s="5">
        <v>15821474987</v>
      </c>
      <c r="I98" s="5">
        <v>17795861217</v>
      </c>
      <c r="J98" s="5">
        <v>20410570786</v>
      </c>
      <c r="K98" s="5">
        <v>21442549235</v>
      </c>
      <c r="L98" s="5">
        <v>24311214595</v>
      </c>
      <c r="M98" s="5">
        <v>33813395901</v>
      </c>
      <c r="N98" s="5">
        <v>37483002160</v>
      </c>
      <c r="O98" s="5">
        <v>37670738643</v>
      </c>
      <c r="P98" s="5">
        <v>39894673698</v>
      </c>
      <c r="Q98" s="5">
        <v>31237164909</v>
      </c>
      <c r="R98" s="5">
        <v>34839717481</v>
      </c>
      <c r="S98" s="5">
        <v>40588416020</v>
      </c>
      <c r="T98" s="5">
        <v>60420912804</v>
      </c>
      <c r="U98" s="5">
        <v>24628887375</v>
      </c>
      <c r="V98" s="5">
        <v>29885790883</v>
      </c>
      <c r="W98" s="5">
        <v>29541257331</v>
      </c>
      <c r="X98" s="5">
        <v>21901095583</v>
      </c>
      <c r="Y98" s="5">
        <v>19837180399</v>
      </c>
      <c r="Z98" s="5">
        <v>21386261384</v>
      </c>
    </row>
    <row r="99" spans="3:26" ht="15.5" x14ac:dyDescent="0.35">
      <c r="C99" t="s">
        <v>134</v>
      </c>
      <c r="D99" s="5">
        <v>2585443781</v>
      </c>
      <c r="E99" s="5">
        <v>5022138237</v>
      </c>
      <c r="F99" s="5">
        <v>15375362113</v>
      </c>
      <c r="G99" s="5">
        <v>13516277546</v>
      </c>
      <c r="I99" s="5">
        <v>5022138237</v>
      </c>
      <c r="J99" s="5">
        <v>7165011627</v>
      </c>
      <c r="K99" s="5">
        <v>19441987359</v>
      </c>
      <c r="L99" s="5">
        <v>31045321709</v>
      </c>
      <c r="M99" s="5">
        <v>28908078011</v>
      </c>
      <c r="N99" s="5">
        <v>7601291339</v>
      </c>
      <c r="O99" s="5">
        <v>3248667950</v>
      </c>
      <c r="P99" s="5">
        <v>5257111751</v>
      </c>
      <c r="Q99" s="5">
        <v>4235631953</v>
      </c>
      <c r="R99" s="5">
        <v>4870869925</v>
      </c>
      <c r="S99" s="5">
        <v>11521815080</v>
      </c>
      <c r="T99" s="5">
        <v>11281331843</v>
      </c>
      <c r="U99" s="5">
        <v>13037696175</v>
      </c>
      <c r="V99" s="5">
        <v>9490433340</v>
      </c>
      <c r="W99" s="5">
        <v>10006360776</v>
      </c>
      <c r="X99" s="5">
        <v>5376811937</v>
      </c>
      <c r="Y99" s="5">
        <v>4911146463</v>
      </c>
      <c r="Z99" s="5">
        <v>6231336891</v>
      </c>
    </row>
    <row r="100" spans="3:26" ht="15.5" x14ac:dyDescent="0.35">
      <c r="C100" t="s">
        <v>791</v>
      </c>
      <c r="D100" s="5">
        <v>2102256758</v>
      </c>
      <c r="E100" s="5">
        <v>2102256758</v>
      </c>
      <c r="F100" s="5">
        <v>2102256758</v>
      </c>
      <c r="G100" s="5">
        <v>2102256758</v>
      </c>
      <c r="I100" s="5">
        <v>2102256758</v>
      </c>
      <c r="J100" s="5">
        <v>2102256758</v>
      </c>
      <c r="K100" s="5">
        <v>2102256758</v>
      </c>
      <c r="L100" s="5">
        <v>29602226758</v>
      </c>
      <c r="M100" s="5">
        <v>29602226758</v>
      </c>
      <c r="N100" s="5">
        <v>29602226758</v>
      </c>
      <c r="O100" s="5">
        <v>29602226758</v>
      </c>
      <c r="P100" s="5">
        <v>19100588759</v>
      </c>
      <c r="Q100" s="5">
        <v>14102226758</v>
      </c>
      <c r="R100" s="5">
        <v>13241095000</v>
      </c>
      <c r="S100" s="5">
        <v>15241095000</v>
      </c>
      <c r="T100" s="5">
        <v>14250335000</v>
      </c>
    </row>
    <row r="101" spans="3:26" ht="15.5" x14ac:dyDescent="0.35">
      <c r="C101" t="s">
        <v>135</v>
      </c>
      <c r="D101" s="5">
        <v>44456107763</v>
      </c>
      <c r="E101" s="5">
        <v>43223555666</v>
      </c>
      <c r="F101" s="5">
        <v>32204555469</v>
      </c>
      <c r="G101" s="5">
        <v>31584759091</v>
      </c>
      <c r="I101" s="5">
        <v>43223555666</v>
      </c>
      <c r="J101" s="5">
        <v>31638757370</v>
      </c>
      <c r="K101" s="5">
        <v>22962371128</v>
      </c>
      <c r="L101" s="5">
        <v>24217763224</v>
      </c>
      <c r="M101" s="5">
        <v>18634242854</v>
      </c>
      <c r="N101" s="5">
        <v>11613789686</v>
      </c>
      <c r="O101" s="5">
        <v>3140424517</v>
      </c>
      <c r="P101" s="5">
        <v>2242917585</v>
      </c>
      <c r="Q101" s="5">
        <v>2377210571</v>
      </c>
      <c r="R101" s="5">
        <v>2055867923</v>
      </c>
      <c r="S101" s="5">
        <v>4723995387</v>
      </c>
      <c r="T101" s="5">
        <v>1997652253</v>
      </c>
      <c r="U101" s="5">
        <v>3036586264</v>
      </c>
      <c r="V101" s="5">
        <v>8219094398</v>
      </c>
      <c r="W101" s="5">
        <v>5735786503</v>
      </c>
      <c r="X101" s="5">
        <v>3981528931</v>
      </c>
      <c r="Y101" s="5">
        <v>6657741891</v>
      </c>
      <c r="Z101" s="5">
        <v>9333645615</v>
      </c>
    </row>
    <row r="102" spans="3:26" ht="15.5" x14ac:dyDescent="0.35">
      <c r="C102" t="s">
        <v>136</v>
      </c>
      <c r="D102" s="5">
        <v>12570111118</v>
      </c>
      <c r="E102" s="5">
        <v>17896821394</v>
      </c>
      <c r="F102" s="5">
        <v>15087923666</v>
      </c>
      <c r="G102" s="5">
        <v>16514017996</v>
      </c>
      <c r="I102" s="5">
        <v>17896821394</v>
      </c>
      <c r="J102" s="5">
        <v>13927316277</v>
      </c>
      <c r="K102" s="5">
        <v>11554989295</v>
      </c>
      <c r="L102" s="5">
        <v>14383747824</v>
      </c>
      <c r="M102" s="5">
        <v>16710982677</v>
      </c>
      <c r="N102" s="5">
        <v>27868255699</v>
      </c>
      <c r="O102" s="5">
        <v>11761824192</v>
      </c>
      <c r="P102" s="5">
        <v>851731991</v>
      </c>
      <c r="Q102" s="5">
        <v>906282037</v>
      </c>
      <c r="R102" s="5">
        <v>475242912</v>
      </c>
      <c r="S102" s="5">
        <v>636660776</v>
      </c>
      <c r="T102" s="5">
        <v>659196160</v>
      </c>
      <c r="U102" s="5">
        <v>1067856529</v>
      </c>
      <c r="V102" s="5">
        <v>975752557</v>
      </c>
      <c r="W102" s="5">
        <v>2211818322</v>
      </c>
      <c r="X102" s="5">
        <v>2538763762</v>
      </c>
      <c r="Y102" s="5">
        <v>3494430294</v>
      </c>
      <c r="Z102" s="5">
        <v>2259356695</v>
      </c>
    </row>
    <row r="103" spans="3:26" ht="15.5" x14ac:dyDescent="0.35">
      <c r="C103" t="s">
        <v>138</v>
      </c>
    </row>
    <row r="104" spans="3:26" ht="15.5" x14ac:dyDescent="0.35">
      <c r="C104" t="s">
        <v>139</v>
      </c>
      <c r="D104" s="5">
        <v>13750000000</v>
      </c>
      <c r="E104" s="5">
        <v>14166666667</v>
      </c>
      <c r="F104" s="5">
        <v>12916666667</v>
      </c>
      <c r="G104" s="5">
        <v>11666666667</v>
      </c>
      <c r="I104" s="5">
        <v>14166666667</v>
      </c>
      <c r="J104" s="5">
        <v>10000000000</v>
      </c>
      <c r="K104" s="5">
        <v>9166666667</v>
      </c>
      <c r="L104" s="5">
        <v>4166666667</v>
      </c>
      <c r="P104" s="5">
        <v>50620638</v>
      </c>
      <c r="Q104" s="5">
        <v>94021901</v>
      </c>
      <c r="R104" s="5">
        <v>1308819940</v>
      </c>
      <c r="S104" s="5">
        <v>1832333069</v>
      </c>
      <c r="T104" s="5">
        <v>2120510755</v>
      </c>
      <c r="U104" s="5">
        <v>1196641034</v>
      </c>
      <c r="V104" s="5">
        <v>929880876</v>
      </c>
      <c r="W104" s="5">
        <v>921901282</v>
      </c>
      <c r="X104" s="5">
        <v>941305751</v>
      </c>
    </row>
    <row r="105" spans="3:26" ht="15.5" x14ac:dyDescent="0.35">
      <c r="C105" t="s">
        <v>140</v>
      </c>
      <c r="D105" s="5">
        <v>612514994</v>
      </c>
      <c r="E105" s="5">
        <v>239067147</v>
      </c>
      <c r="F105" s="5">
        <v>390547959</v>
      </c>
      <c r="G105" s="5">
        <v>551115159</v>
      </c>
      <c r="I105" s="5">
        <v>239067147</v>
      </c>
      <c r="J105" s="5">
        <v>260015368</v>
      </c>
      <c r="K105" s="5">
        <v>244865995</v>
      </c>
      <c r="L105" s="5">
        <v>221794069</v>
      </c>
      <c r="M105" s="5">
        <v>147567655</v>
      </c>
      <c r="N105" s="5">
        <v>167363932</v>
      </c>
      <c r="O105" s="5">
        <v>460322006</v>
      </c>
      <c r="P105" s="5">
        <v>603706631</v>
      </c>
      <c r="Y105" s="5">
        <v>149824336</v>
      </c>
      <c r="Z105" s="5">
        <v>263485775</v>
      </c>
    </row>
    <row r="106" spans="3:26" ht="15.5" x14ac:dyDescent="0.35">
      <c r="C106" t="s">
        <v>143</v>
      </c>
      <c r="D106" s="5">
        <v>14362514994</v>
      </c>
      <c r="E106" s="5">
        <v>14405733814</v>
      </c>
      <c r="F106" s="5">
        <v>13307214626</v>
      </c>
      <c r="G106" s="5">
        <v>12217781826</v>
      </c>
      <c r="I106" s="5">
        <v>14405733814</v>
      </c>
      <c r="J106" s="5">
        <v>10260015368</v>
      </c>
      <c r="K106" s="5">
        <v>9411532662</v>
      </c>
      <c r="L106" s="5">
        <v>4388460736</v>
      </c>
      <c r="M106" s="5">
        <v>147567655</v>
      </c>
      <c r="N106" s="5">
        <v>167363932</v>
      </c>
      <c r="O106" s="5">
        <v>460322006</v>
      </c>
      <c r="P106" s="5">
        <v>654327269</v>
      </c>
      <c r="Q106" s="5">
        <v>94021901</v>
      </c>
      <c r="R106" s="5">
        <v>1308819940</v>
      </c>
      <c r="S106" s="5">
        <v>1832333069</v>
      </c>
      <c r="T106" s="5">
        <v>2120510755</v>
      </c>
      <c r="U106" s="5">
        <v>1196641034</v>
      </c>
      <c r="V106" s="5">
        <v>929880876</v>
      </c>
      <c r="W106" s="5">
        <v>921901282</v>
      </c>
      <c r="X106" s="5">
        <v>941305751</v>
      </c>
      <c r="Y106" s="5">
        <v>149824336</v>
      </c>
      <c r="Z106" s="5">
        <v>263485775</v>
      </c>
    </row>
    <row r="107" spans="3:26" ht="15.5" x14ac:dyDescent="0.35">
      <c r="C107" t="s">
        <v>144</v>
      </c>
      <c r="D107" s="5">
        <v>34658801930</v>
      </c>
      <c r="E107" s="5">
        <v>39325279319</v>
      </c>
      <c r="F107" s="5">
        <v>39219848542</v>
      </c>
      <c r="G107" s="5">
        <v>43995608942</v>
      </c>
      <c r="I107" s="5">
        <v>39325279319</v>
      </c>
      <c r="J107" s="5">
        <v>51962035372</v>
      </c>
      <c r="K107" s="5">
        <v>41183988264</v>
      </c>
      <c r="L107" s="5">
        <v>47118935598</v>
      </c>
      <c r="M107" s="5">
        <v>19442335065</v>
      </c>
      <c r="N107" s="5">
        <v>21575918643</v>
      </c>
      <c r="O107" s="5">
        <v>21189897229</v>
      </c>
      <c r="P107" s="5">
        <v>20984611197</v>
      </c>
      <c r="Q107" s="5">
        <v>23809082761</v>
      </c>
      <c r="R107" s="5">
        <v>20076021579</v>
      </c>
      <c r="S107" s="5">
        <v>17165678527</v>
      </c>
      <c r="T107" s="5">
        <v>10574595944</v>
      </c>
      <c r="U107" s="5">
        <v>9981975643</v>
      </c>
      <c r="V107" s="5">
        <v>10939737916</v>
      </c>
      <c r="W107" s="5">
        <v>12000508887</v>
      </c>
      <c r="X107" s="5">
        <v>10638267816</v>
      </c>
      <c r="Y107" s="5">
        <v>10293175338</v>
      </c>
      <c r="Z107" s="5">
        <v>7647709809</v>
      </c>
    </row>
    <row r="108" spans="3:26" ht="15.5" x14ac:dyDescent="0.35">
      <c r="C108" t="s">
        <v>145</v>
      </c>
      <c r="D108" s="5">
        <v>34658801930</v>
      </c>
      <c r="E108" s="5">
        <v>39325279319</v>
      </c>
      <c r="F108" s="5">
        <v>39219848542</v>
      </c>
      <c r="G108" s="5">
        <v>43995608942</v>
      </c>
      <c r="I108" s="5">
        <v>39325279319</v>
      </c>
      <c r="J108" s="5">
        <v>51962035372</v>
      </c>
      <c r="K108" s="5">
        <v>41183988264</v>
      </c>
      <c r="L108" s="5">
        <v>47118935598</v>
      </c>
      <c r="M108" s="5">
        <v>19442335065</v>
      </c>
      <c r="N108" s="5">
        <v>21575918643</v>
      </c>
      <c r="O108" s="5">
        <v>21189897229</v>
      </c>
      <c r="P108" s="5">
        <v>20984611197</v>
      </c>
      <c r="Q108" s="5">
        <v>23809082761</v>
      </c>
      <c r="R108" s="5">
        <v>20076021579</v>
      </c>
      <c r="S108" s="5">
        <v>17165678527</v>
      </c>
      <c r="T108" s="5">
        <v>10574595944</v>
      </c>
      <c r="U108" s="5">
        <v>9981975643</v>
      </c>
      <c r="V108" s="5">
        <v>10939737916</v>
      </c>
      <c r="W108" s="5">
        <v>12000508887</v>
      </c>
      <c r="X108" s="5">
        <v>10638267816</v>
      </c>
      <c r="Y108" s="5">
        <v>10293175338</v>
      </c>
      <c r="Z108" s="5">
        <v>7647709809</v>
      </c>
    </row>
    <row r="109" spans="3:26" ht="15.5" x14ac:dyDescent="0.35">
      <c r="C109" t="s">
        <v>423</v>
      </c>
      <c r="E109" s="5">
        <v>2500000000</v>
      </c>
      <c r="F109" s="5">
        <v>6250000000</v>
      </c>
      <c r="G109" s="5">
        <v>10000000000</v>
      </c>
      <c r="I109" s="5">
        <v>2500000000</v>
      </c>
      <c r="J109" s="5">
        <v>16666666666</v>
      </c>
      <c r="K109" s="5">
        <v>26666666666</v>
      </c>
      <c r="L109" s="5">
        <v>28958333333</v>
      </c>
      <c r="O109" s="5">
        <v>309726923</v>
      </c>
      <c r="P109" s="5">
        <v>628694093</v>
      </c>
      <c r="Q109" s="5">
        <v>49192657</v>
      </c>
      <c r="R109" s="5">
        <v>243762533</v>
      </c>
      <c r="S109" s="5">
        <v>1329001342</v>
      </c>
      <c r="T109" s="5">
        <v>2809502108</v>
      </c>
      <c r="U109" s="5">
        <v>1227384988</v>
      </c>
      <c r="V109" s="5">
        <v>748484118</v>
      </c>
      <c r="W109" s="5">
        <v>754110799</v>
      </c>
      <c r="X109" s="5">
        <v>599923385</v>
      </c>
      <c r="Y109" s="5">
        <v>1261838020</v>
      </c>
      <c r="Z109" s="5">
        <v>113114250</v>
      </c>
    </row>
    <row r="110" spans="3:26" ht="15.5" x14ac:dyDescent="0.35">
      <c r="C110" t="s">
        <v>146</v>
      </c>
      <c r="D110" s="5">
        <v>29383057600</v>
      </c>
      <c r="E110" s="5">
        <v>28615711973</v>
      </c>
      <c r="F110" s="5">
        <v>27871973719</v>
      </c>
      <c r="G110" s="5">
        <v>27330256462</v>
      </c>
      <c r="I110" s="5">
        <v>28615711973</v>
      </c>
      <c r="J110" s="5">
        <v>26025695498</v>
      </c>
      <c r="W110" s="5">
        <v>333792810</v>
      </c>
      <c r="X110" s="5">
        <v>643034589</v>
      </c>
      <c r="Y110" s="5">
        <v>28458705</v>
      </c>
      <c r="Z110" s="5">
        <v>411391662</v>
      </c>
    </row>
    <row r="111" spans="3:26" ht="15.5" x14ac:dyDescent="0.35">
      <c r="C111" t="s">
        <v>599</v>
      </c>
      <c r="D111" s="5">
        <v>675601972</v>
      </c>
      <c r="E111" s="5">
        <v>1227735011</v>
      </c>
      <c r="F111" s="5">
        <v>1257937131</v>
      </c>
      <c r="G111" s="5">
        <v>1286385897</v>
      </c>
      <c r="I111" s="5">
        <v>1227735011</v>
      </c>
      <c r="J111" s="5">
        <v>194634927</v>
      </c>
      <c r="K111" s="5">
        <v>446869887</v>
      </c>
      <c r="L111" s="5">
        <v>696637120</v>
      </c>
      <c r="M111" s="5">
        <v>966420340</v>
      </c>
      <c r="N111" s="5">
        <v>169633920</v>
      </c>
    </row>
    <row r="112" spans="3:26" ht="15.5" x14ac:dyDescent="0.35">
      <c r="C112" t="s">
        <v>150</v>
      </c>
      <c r="D112" s="5">
        <v>231020515208</v>
      </c>
      <c r="E112" s="5">
        <v>247130467731</v>
      </c>
      <c r="F112" s="5">
        <v>248875005202</v>
      </c>
      <c r="G112" s="5">
        <v>243080586207</v>
      </c>
      <c r="I112" s="5">
        <v>247130467731</v>
      </c>
      <c r="J112" s="5">
        <v>244780362194</v>
      </c>
      <c r="K112" s="5">
        <v>232316210715</v>
      </c>
      <c r="L112" s="5">
        <v>283395035571</v>
      </c>
      <c r="M112" s="5">
        <v>235065047091</v>
      </c>
      <c r="N112" s="5">
        <v>217377331974</v>
      </c>
      <c r="O112" s="5">
        <v>164121422945</v>
      </c>
      <c r="P112" s="5">
        <v>143913787087</v>
      </c>
      <c r="Q112" s="5">
        <v>130623005085</v>
      </c>
      <c r="R112" s="5">
        <v>113947973889</v>
      </c>
      <c r="S112" s="5">
        <v>120064018299</v>
      </c>
      <c r="T112" s="5">
        <v>114841797856</v>
      </c>
      <c r="U112" s="5">
        <v>61792400163</v>
      </c>
      <c r="V112" s="5">
        <v>69586067037</v>
      </c>
      <c r="W112" s="5">
        <v>64063972371</v>
      </c>
      <c r="X112" s="5">
        <v>48828866257</v>
      </c>
      <c r="Y112" s="5">
        <v>49211308083</v>
      </c>
      <c r="Z112" s="5">
        <v>51145982537</v>
      </c>
    </row>
    <row r="113" spans="2:26" ht="15.5" x14ac:dyDescent="0.35">
      <c r="C113" t="s">
        <v>151</v>
      </c>
    </row>
    <row r="114" spans="2:26" ht="15.5" x14ac:dyDescent="0.35">
      <c r="C114" t="s">
        <v>152</v>
      </c>
      <c r="D114" s="5">
        <v>53500000000</v>
      </c>
      <c r="E114" s="5">
        <v>53500000000</v>
      </c>
      <c r="F114" s="5">
        <v>53500000000</v>
      </c>
      <c r="G114" s="5">
        <v>53500000000</v>
      </c>
      <c r="I114" s="5">
        <v>53500000000</v>
      </c>
      <c r="J114" s="5">
        <v>53500000000</v>
      </c>
      <c r="K114" s="5">
        <v>53500000000</v>
      </c>
      <c r="L114" s="5">
        <v>53500000000</v>
      </c>
      <c r="M114" s="5">
        <v>53500000000</v>
      </c>
      <c r="N114" s="5">
        <v>53500000000</v>
      </c>
      <c r="O114" s="5">
        <v>53500000000</v>
      </c>
      <c r="P114" s="5">
        <v>53500000000</v>
      </c>
      <c r="Q114" s="5">
        <v>53500000000</v>
      </c>
      <c r="R114" s="5">
        <v>53500000000</v>
      </c>
      <c r="S114" s="5">
        <v>53500000000</v>
      </c>
      <c r="T114" s="5">
        <v>53500000000</v>
      </c>
      <c r="U114" s="5">
        <v>53500000000</v>
      </c>
      <c r="V114" s="5">
        <v>53500000000</v>
      </c>
      <c r="W114" s="5">
        <v>53500000000</v>
      </c>
      <c r="X114" s="5">
        <v>53500000000</v>
      </c>
      <c r="Y114" s="5">
        <v>53500000000</v>
      </c>
      <c r="Z114" s="5">
        <v>53500000000</v>
      </c>
    </row>
    <row r="115" spans="2:26" ht="15.5" x14ac:dyDescent="0.35">
      <c r="C115" t="s">
        <v>153</v>
      </c>
      <c r="D115" s="5">
        <v>56710000000</v>
      </c>
      <c r="E115" s="5">
        <v>56710000000</v>
      </c>
      <c r="F115" s="5">
        <v>56710000000</v>
      </c>
      <c r="G115" s="5">
        <v>56710000000</v>
      </c>
      <c r="I115" s="5">
        <v>56710000000</v>
      </c>
      <c r="J115" s="5">
        <v>56710000000</v>
      </c>
      <c r="K115" s="5">
        <v>56710000000</v>
      </c>
      <c r="L115" s="5">
        <v>56710000000</v>
      </c>
      <c r="M115" s="5">
        <v>56710000000</v>
      </c>
      <c r="N115" s="5">
        <v>56710000000</v>
      </c>
      <c r="O115" s="5">
        <v>56710000000</v>
      </c>
      <c r="P115" s="5">
        <v>56710000000</v>
      </c>
      <c r="Q115" s="5">
        <v>56710000000</v>
      </c>
      <c r="R115" s="5">
        <v>56710000000</v>
      </c>
      <c r="S115" s="5">
        <v>56710000000</v>
      </c>
      <c r="T115" s="5">
        <v>56710000000</v>
      </c>
      <c r="U115" s="5">
        <v>56710000000</v>
      </c>
      <c r="V115" s="5">
        <v>56700000000</v>
      </c>
      <c r="W115" s="5">
        <v>56700000000</v>
      </c>
      <c r="X115" s="5">
        <v>56700000000</v>
      </c>
      <c r="Y115" s="5">
        <v>56700000000</v>
      </c>
      <c r="Z115" s="5">
        <v>56700000000</v>
      </c>
    </row>
    <row r="116" spans="2:26" ht="15.5" x14ac:dyDescent="0.35">
      <c r="C116" t="s">
        <v>154</v>
      </c>
      <c r="D116" s="5">
        <v>256851798285</v>
      </c>
      <c r="E116" s="5">
        <v>255732955386</v>
      </c>
      <c r="F116" s="5">
        <v>255750051379</v>
      </c>
      <c r="G116" s="5">
        <v>255706773400</v>
      </c>
      <c r="I116" s="5">
        <v>255732955386</v>
      </c>
      <c r="J116" s="5">
        <v>255317066636</v>
      </c>
      <c r="K116" s="5">
        <v>260439605409</v>
      </c>
      <c r="L116" s="5">
        <v>274580004787</v>
      </c>
      <c r="M116" s="5">
        <v>206746993737</v>
      </c>
      <c r="N116" s="5">
        <v>206388866806</v>
      </c>
      <c r="O116" s="5">
        <v>232110198087</v>
      </c>
      <c r="P116" s="5">
        <v>231979015698</v>
      </c>
      <c r="Q116" s="5">
        <v>234236148118</v>
      </c>
      <c r="R116" s="5">
        <v>235556099968</v>
      </c>
      <c r="S116" s="5">
        <v>241105565646</v>
      </c>
      <c r="T116" s="5">
        <v>240376838766</v>
      </c>
      <c r="U116" s="5">
        <v>233004864924</v>
      </c>
      <c r="V116" s="5">
        <v>246777938003</v>
      </c>
      <c r="W116" s="5">
        <v>222993488754</v>
      </c>
      <c r="X116" s="5">
        <v>200009134222</v>
      </c>
      <c r="Y116" s="5">
        <v>179793297292</v>
      </c>
      <c r="Z116" s="5">
        <v>164349010572</v>
      </c>
    </row>
    <row r="117" spans="2:26" ht="15.5" x14ac:dyDescent="0.35">
      <c r="C117" t="s">
        <v>341</v>
      </c>
      <c r="D117" s="5">
        <v>13748488606</v>
      </c>
      <c r="E117" s="5">
        <v>13748488606</v>
      </c>
      <c r="F117" s="5">
        <v>13748488606</v>
      </c>
      <c r="G117" s="5">
        <v>13748488606</v>
      </c>
      <c r="I117" s="5">
        <v>13748488606</v>
      </c>
      <c r="J117" s="5">
        <v>13748488606</v>
      </c>
      <c r="K117" s="5">
        <v>13748488606</v>
      </c>
      <c r="L117" s="5">
        <v>13748488606</v>
      </c>
      <c r="M117" s="5">
        <v>13748488606</v>
      </c>
      <c r="N117" s="5">
        <v>13748488606</v>
      </c>
      <c r="O117" s="5">
        <v>13748488606</v>
      </c>
      <c r="P117" s="5">
        <v>13748488606</v>
      </c>
      <c r="Q117" s="5">
        <v>13748488606</v>
      </c>
      <c r="R117" s="5">
        <v>13748488606</v>
      </c>
      <c r="S117" s="5">
        <v>13748488606</v>
      </c>
      <c r="T117" s="5">
        <v>13748488606</v>
      </c>
      <c r="U117" s="5">
        <v>13748488606</v>
      </c>
      <c r="V117" s="5">
        <v>10673347818</v>
      </c>
      <c r="W117" s="5">
        <v>7886564365</v>
      </c>
      <c r="X117" s="5">
        <v>5444684672</v>
      </c>
      <c r="Y117" s="5">
        <v>3343000000</v>
      </c>
      <c r="Z117" s="5">
        <v>1113000000</v>
      </c>
    </row>
    <row r="118" spans="2:26" ht="15.5" x14ac:dyDescent="0.35">
      <c r="C118" t="s">
        <v>342</v>
      </c>
      <c r="D118" s="5">
        <v>243103309679</v>
      </c>
      <c r="E118" s="5">
        <v>241984466780</v>
      </c>
      <c r="F118" s="5">
        <v>242001562773</v>
      </c>
      <c r="G118" s="5">
        <v>241958284794</v>
      </c>
      <c r="I118" s="5">
        <v>241984466780</v>
      </c>
      <c r="J118" s="5">
        <v>241568578030</v>
      </c>
      <c r="K118" s="5">
        <v>246691116803</v>
      </c>
      <c r="L118" s="5">
        <v>260831516181</v>
      </c>
      <c r="M118" s="5">
        <v>192998505131</v>
      </c>
      <c r="N118" s="5">
        <v>192640378200</v>
      </c>
      <c r="O118" s="5">
        <v>218361709481</v>
      </c>
      <c r="P118" s="5">
        <v>218230527092</v>
      </c>
      <c r="Q118" s="5">
        <v>220487659512</v>
      </c>
      <c r="R118" s="5">
        <v>221807611362</v>
      </c>
      <c r="S118" s="5">
        <v>227357077040</v>
      </c>
      <c r="T118" s="5">
        <v>226628350160</v>
      </c>
      <c r="U118" s="5">
        <v>219256376318</v>
      </c>
      <c r="V118" s="5">
        <v>236104590185</v>
      </c>
      <c r="W118" s="5">
        <v>215106924389</v>
      </c>
      <c r="X118" s="5">
        <v>194564449550</v>
      </c>
      <c r="Y118" s="5">
        <v>176450297292</v>
      </c>
      <c r="Z118" s="5">
        <v>163236010572</v>
      </c>
    </row>
    <row r="119" spans="2:26" ht="15.5" x14ac:dyDescent="0.35">
      <c r="C119" t="s">
        <v>343</v>
      </c>
      <c r="D119" s="5">
        <v>256851798285</v>
      </c>
      <c r="E119" s="5">
        <v>255732955386</v>
      </c>
      <c r="F119" s="5">
        <v>255750051379</v>
      </c>
      <c r="G119" s="5">
        <v>255706773400</v>
      </c>
      <c r="I119" s="5">
        <v>255732955386</v>
      </c>
      <c r="J119" s="5">
        <v>255317066636</v>
      </c>
      <c r="K119" s="5">
        <v>260439605409</v>
      </c>
      <c r="L119" s="5">
        <v>274580004787</v>
      </c>
      <c r="M119" s="5">
        <v>206746993737</v>
      </c>
      <c r="N119" s="5">
        <v>206388866806</v>
      </c>
      <c r="O119" s="5">
        <v>232110198087</v>
      </c>
      <c r="P119" s="5">
        <v>231979015698</v>
      </c>
      <c r="Q119" s="5">
        <v>234236148118</v>
      </c>
      <c r="R119" s="5">
        <v>235556099968</v>
      </c>
      <c r="S119" s="5">
        <v>241105565646</v>
      </c>
      <c r="T119" s="5">
        <v>240376838766</v>
      </c>
      <c r="U119" s="5">
        <v>233004864924</v>
      </c>
      <c r="V119" s="5">
        <v>246777938003</v>
      </c>
      <c r="W119" s="5">
        <v>222993488754</v>
      </c>
      <c r="X119" s="5">
        <v>200009134222</v>
      </c>
      <c r="Y119" s="5">
        <v>179793297292</v>
      </c>
      <c r="Z119" s="5">
        <v>164349010572</v>
      </c>
    </row>
    <row r="120" spans="2:26" ht="15.5" x14ac:dyDescent="0.35">
      <c r="C120" t="s">
        <v>185</v>
      </c>
    </row>
    <row r="121" spans="2:26" ht="15.5" x14ac:dyDescent="0.35">
      <c r="C121" t="s">
        <v>155</v>
      </c>
      <c r="D121" s="5">
        <v>57083454652</v>
      </c>
      <c r="E121" s="5">
        <v>57401248521</v>
      </c>
      <c r="F121" s="5">
        <v>57514016343</v>
      </c>
      <c r="G121" s="5">
        <v>78551296</v>
      </c>
      <c r="I121" s="5">
        <v>57401248521</v>
      </c>
      <c r="J121" s="5">
        <v>71528549</v>
      </c>
      <c r="K121" s="5">
        <v>52338870</v>
      </c>
      <c r="L121" s="5">
        <v>24827646</v>
      </c>
      <c r="M121" s="5">
        <v>45711457</v>
      </c>
      <c r="N121" s="5">
        <v>45811285</v>
      </c>
      <c r="O121" s="5">
        <v>50091796</v>
      </c>
      <c r="P121" s="5">
        <v>49528017</v>
      </c>
      <c r="Q121" s="5">
        <v>48530548</v>
      </c>
      <c r="R121" s="5">
        <v>12000000</v>
      </c>
      <c r="S121" s="5">
        <v>12000000</v>
      </c>
      <c r="T121" s="5">
        <v>12000000</v>
      </c>
      <c r="U121" s="5">
        <v>12000000</v>
      </c>
      <c r="V121" s="5">
        <v>12000000</v>
      </c>
      <c r="W121" s="5">
        <v>12000000</v>
      </c>
      <c r="X121" s="5">
        <v>12000000</v>
      </c>
      <c r="Y121" s="5">
        <v>12000000</v>
      </c>
      <c r="Z121" s="5">
        <v>12000000</v>
      </c>
    </row>
    <row r="122" spans="2:26" ht="15.5" x14ac:dyDescent="0.35">
      <c r="C122" t="s">
        <v>9</v>
      </c>
      <c r="D122" s="5">
        <v>632465357762</v>
      </c>
      <c r="E122" s="5">
        <v>631647196676</v>
      </c>
      <c r="F122" s="5">
        <v>631441844002</v>
      </c>
      <c r="G122" s="5">
        <v>574008347456</v>
      </c>
      <c r="I122" s="5">
        <v>631647196676</v>
      </c>
      <c r="J122" s="5">
        <v>573655346070</v>
      </c>
      <c r="K122" s="5">
        <v>401891124930</v>
      </c>
      <c r="L122" s="5">
        <v>411385562228</v>
      </c>
      <c r="M122" s="5">
        <v>343195928497</v>
      </c>
      <c r="N122" s="5">
        <v>342418605477</v>
      </c>
      <c r="O122" s="5">
        <v>368641525050</v>
      </c>
      <c r="P122" s="5">
        <v>367973996780</v>
      </c>
      <c r="Q122" s="5">
        <v>366731414004</v>
      </c>
      <c r="R122" s="5">
        <v>369089199975</v>
      </c>
      <c r="S122" s="5">
        <v>377026019809</v>
      </c>
      <c r="T122" s="5">
        <v>383944578889</v>
      </c>
      <c r="U122" s="5">
        <v>377791327039</v>
      </c>
      <c r="V122" s="5">
        <v>385886711173</v>
      </c>
      <c r="W122" s="5">
        <v>358429064718</v>
      </c>
      <c r="X122" s="5">
        <v>337523576658</v>
      </c>
      <c r="Y122" s="5">
        <v>316424409850</v>
      </c>
      <c r="Z122" s="5">
        <v>303634641425</v>
      </c>
    </row>
    <row r="123" spans="2:26" ht="15.5" x14ac:dyDescent="0.35">
      <c r="C123" t="s">
        <v>156</v>
      </c>
      <c r="D123" s="5">
        <v>863485872970</v>
      </c>
      <c r="E123" s="5">
        <v>878777664407</v>
      </c>
      <c r="F123" s="5">
        <v>880316849204</v>
      </c>
      <c r="G123" s="5">
        <v>817088933663</v>
      </c>
      <c r="I123" s="5">
        <v>878777664407</v>
      </c>
      <c r="J123" s="5">
        <v>818435708264</v>
      </c>
      <c r="K123" s="5">
        <v>634207335645</v>
      </c>
      <c r="L123" s="5">
        <v>694780597799</v>
      </c>
      <c r="M123" s="5">
        <v>578260975588</v>
      </c>
      <c r="N123" s="5">
        <v>559795937451</v>
      </c>
      <c r="O123" s="5">
        <v>532762947995</v>
      </c>
      <c r="P123" s="5">
        <v>511887783867</v>
      </c>
      <c r="Q123" s="5">
        <v>497354419089</v>
      </c>
      <c r="R123" s="5">
        <v>483037173864</v>
      </c>
      <c r="S123" s="5">
        <v>497090038108</v>
      </c>
      <c r="T123" s="5">
        <v>498786376745</v>
      </c>
      <c r="U123" s="5">
        <v>439583727202</v>
      </c>
      <c r="V123" s="5">
        <v>455472778210</v>
      </c>
      <c r="W123" s="5">
        <v>422493037089</v>
      </c>
      <c r="X123" s="5">
        <v>386352442915</v>
      </c>
      <c r="Y123" s="5">
        <v>365635717933</v>
      </c>
      <c r="Z123" s="5">
        <v>354780623962</v>
      </c>
    </row>
    <row r="124" spans="2:26" ht="15.5" x14ac:dyDescent="0.35">
      <c r="C124" t="s">
        <v>157</v>
      </c>
      <c r="D124" s="5">
        <v>428000000</v>
      </c>
      <c r="E124" s="5">
        <v>428000000</v>
      </c>
      <c r="F124" s="5">
        <v>428000000</v>
      </c>
      <c r="G124" s="5">
        <v>428000000</v>
      </c>
      <c r="I124" s="5">
        <v>428000000</v>
      </c>
      <c r="J124" s="5">
        <v>428000000</v>
      </c>
      <c r="K124" s="5">
        <v>428000000</v>
      </c>
      <c r="L124" s="5">
        <v>428000000</v>
      </c>
      <c r="M124" s="5">
        <v>428000000</v>
      </c>
      <c r="N124" s="5">
        <v>428000000</v>
      </c>
      <c r="O124" s="5">
        <v>428000000</v>
      </c>
      <c r="P124" s="5">
        <v>428000000</v>
      </c>
      <c r="Q124" s="5">
        <v>428000000</v>
      </c>
      <c r="R124" s="5">
        <v>428000000</v>
      </c>
      <c r="S124" s="5">
        <v>428000000</v>
      </c>
      <c r="T124" s="5">
        <v>428000000</v>
      </c>
      <c r="U124" s="5">
        <v>428000000</v>
      </c>
      <c r="V124" s="5">
        <v>428000000</v>
      </c>
      <c r="W124" s="5">
        <v>428000000</v>
      </c>
      <c r="X124" s="5">
        <v>428000000</v>
      </c>
      <c r="Y124" s="5">
        <v>428000000</v>
      </c>
      <c r="Z124" s="5">
        <v>428000000</v>
      </c>
    </row>
    <row r="126" spans="2:26" ht="15.5" x14ac:dyDescent="0.35">
      <c r="B126" t="s">
        <v>158</v>
      </c>
      <c r="C126" t="s">
        <v>159</v>
      </c>
      <c r="D126" s="5">
        <v>2103010372</v>
      </c>
      <c r="E126" s="5">
        <v>6434944432</v>
      </c>
      <c r="F126" s="5">
        <v>4646145962</v>
      </c>
      <c r="G126" s="5">
        <v>4988720499</v>
      </c>
      <c r="I126" s="5">
        <v>16302825019</v>
      </c>
      <c r="J126" s="5">
        <v>5301481635</v>
      </c>
      <c r="K126" s="5">
        <v>-26387483224</v>
      </c>
      <c r="L126" s="5">
        <v>-74510674513</v>
      </c>
      <c r="M126" s="5">
        <v>-6645903885</v>
      </c>
      <c r="N126" s="5">
        <v>-18174189911</v>
      </c>
      <c r="O126" s="5">
        <v>-6529917745</v>
      </c>
      <c r="P126" s="5">
        <v>-5750378923</v>
      </c>
      <c r="Q126" s="5">
        <v>-10355155394</v>
      </c>
      <c r="R126" s="5">
        <v>-16529433188</v>
      </c>
      <c r="S126" s="5">
        <v>-8272888090</v>
      </c>
      <c r="T126" s="5">
        <v>-22679473943</v>
      </c>
      <c r="U126" s="5">
        <v>8221522955</v>
      </c>
      <c r="V126" s="5">
        <v>14959132280</v>
      </c>
      <c r="W126" s="5">
        <v>1143065750</v>
      </c>
      <c r="X126" s="5">
        <v>4613811149</v>
      </c>
      <c r="Y126" s="5">
        <v>2437835047</v>
      </c>
      <c r="Z126" s="5">
        <v>30430824332</v>
      </c>
    </row>
    <row r="127" spans="2:26" ht="15.5" x14ac:dyDescent="0.35">
      <c r="C127" t="s">
        <v>160</v>
      </c>
      <c r="D127" s="5">
        <v>134496749256</v>
      </c>
      <c r="E127" s="5">
        <v>175998051338</v>
      </c>
      <c r="F127" s="5">
        <v>65518604235</v>
      </c>
      <c r="G127" s="5">
        <v>112667221510</v>
      </c>
      <c r="I127" s="5">
        <v>445308381884</v>
      </c>
      <c r="J127" s="5">
        <v>344961105404</v>
      </c>
      <c r="K127" s="5">
        <v>306674712911</v>
      </c>
      <c r="L127" s="5">
        <v>331686666523</v>
      </c>
      <c r="M127" s="5">
        <v>329105531240</v>
      </c>
      <c r="N127" s="5">
        <v>298543949242</v>
      </c>
      <c r="O127" s="5">
        <v>283672752506</v>
      </c>
      <c r="P127" s="5">
        <v>319335904366</v>
      </c>
      <c r="Q127" s="5">
        <v>350497207758</v>
      </c>
      <c r="R127" s="5">
        <v>356870994252</v>
      </c>
      <c r="S127" s="5">
        <v>412481972313</v>
      </c>
      <c r="T127" s="5">
        <v>373145751535</v>
      </c>
      <c r="U127" s="5">
        <v>404194343838</v>
      </c>
      <c r="V127" s="5">
        <v>425428620123</v>
      </c>
      <c r="W127" s="5">
        <v>382752511490</v>
      </c>
      <c r="X127" s="5">
        <v>357624860355</v>
      </c>
      <c r="Y127" s="5">
        <v>323994255025</v>
      </c>
      <c r="Z127" s="5">
        <v>287752440734</v>
      </c>
    </row>
    <row r="128" spans="2:26" ht="15.5" x14ac:dyDescent="0.35">
      <c r="C128" t="s">
        <v>452</v>
      </c>
      <c r="D128" s="5">
        <v>-129828306751</v>
      </c>
      <c r="E128" s="5">
        <v>-167246564893</v>
      </c>
      <c r="F128" s="5">
        <v>-58854849717</v>
      </c>
      <c r="G128" s="5">
        <v>-105671168927</v>
      </c>
      <c r="I128" s="5">
        <v>-420581354500</v>
      </c>
      <c r="J128" s="5">
        <v>-331116457112</v>
      </c>
      <c r="K128" s="5">
        <v>-323698146599</v>
      </c>
      <c r="L128" s="5">
        <v>-387622390794</v>
      </c>
      <c r="M128" s="5">
        <v>-325160811676</v>
      </c>
      <c r="N128" s="5">
        <v>-308080827629</v>
      </c>
      <c r="O128" s="5">
        <v>-282057182749</v>
      </c>
      <c r="P128" s="5">
        <v>-314979501892</v>
      </c>
      <c r="Q128" s="5">
        <v>-356245311949</v>
      </c>
      <c r="R128" s="5">
        <v>-366786985986</v>
      </c>
      <c r="S128" s="5">
        <v>-419288438068</v>
      </c>
      <c r="T128" s="5">
        <v>-389892585736</v>
      </c>
      <c r="U128" s="5">
        <v>-394217597038</v>
      </c>
      <c r="V128" s="5">
        <v>-404362322021</v>
      </c>
      <c r="W128" s="5">
        <v>-374696510724</v>
      </c>
      <c r="X128" s="5">
        <v>-344903958265</v>
      </c>
      <c r="Y128" s="5">
        <v>-313842999259</v>
      </c>
      <c r="Z128" s="5">
        <v>-257251467380</v>
      </c>
    </row>
    <row r="129" spans="3:26" ht="15.5" x14ac:dyDescent="0.35">
      <c r="C129" t="s">
        <v>792</v>
      </c>
    </row>
    <row r="130" spans="3:26" ht="15.5" x14ac:dyDescent="0.35">
      <c r="C130" t="s">
        <v>793</v>
      </c>
      <c r="D130" s="5">
        <v>-82173129</v>
      </c>
      <c r="E130" s="5">
        <v>-104357052</v>
      </c>
      <c r="F130" s="5">
        <v>-25913798</v>
      </c>
      <c r="G130" s="5">
        <v>-4067988</v>
      </c>
      <c r="I130" s="5">
        <v>-206375139</v>
      </c>
      <c r="J130" s="5">
        <v>-124760743</v>
      </c>
      <c r="K130" s="5">
        <v>-653770561</v>
      </c>
      <c r="L130" s="5">
        <v>-7429443524</v>
      </c>
      <c r="M130" s="5">
        <v>-2448724840</v>
      </c>
      <c r="N130" s="5">
        <v>-2083090943</v>
      </c>
      <c r="O130" s="5">
        <v>-1486899686</v>
      </c>
      <c r="P130" s="5">
        <v>-4243478276</v>
      </c>
      <c r="Q130" s="5">
        <v>393581523</v>
      </c>
      <c r="R130" s="5">
        <v>-2530966353</v>
      </c>
      <c r="S130" s="5">
        <v>1516357016</v>
      </c>
      <c r="T130" s="5">
        <v>-4236355478</v>
      </c>
      <c r="U130" s="5">
        <v>-1865429719</v>
      </c>
      <c r="V130" s="5">
        <v>-9317484462</v>
      </c>
      <c r="W130" s="5">
        <v>-8048924331</v>
      </c>
      <c r="X130" s="5">
        <v>-9864949808</v>
      </c>
      <c r="Y130" s="5">
        <v>-10726558726</v>
      </c>
      <c r="Z130" s="5">
        <v>-3233266772</v>
      </c>
    </row>
    <row r="131" spans="3:26" ht="15.5" x14ac:dyDescent="0.35">
      <c r="C131" t="s">
        <v>794</v>
      </c>
      <c r="D131" s="5">
        <v>-3371076884</v>
      </c>
      <c r="E131" s="5">
        <v>-3393204438</v>
      </c>
      <c r="F131" s="5">
        <v>-3485823923</v>
      </c>
      <c r="G131" s="5">
        <v>-3384546906</v>
      </c>
      <c r="I131" s="5">
        <v>-13624752467</v>
      </c>
      <c r="J131" s="5">
        <v>-13685523227</v>
      </c>
      <c r="K131" s="5">
        <v>-13866470900</v>
      </c>
      <c r="L131" s="5">
        <v>-11732865228</v>
      </c>
      <c r="M131" s="5">
        <v>-8179109877</v>
      </c>
      <c r="N131" s="5">
        <v>-6602688536</v>
      </c>
      <c r="O131" s="5">
        <v>-6810180321</v>
      </c>
      <c r="P131" s="5">
        <v>-6507057142</v>
      </c>
      <c r="Q131" s="5">
        <v>-5568603458</v>
      </c>
      <c r="R131" s="5">
        <v>-4747208360</v>
      </c>
      <c r="S131" s="5">
        <v>-3665411293</v>
      </c>
      <c r="T131" s="5">
        <v>-2688038171</v>
      </c>
      <c r="U131" s="5">
        <v>-1558774630</v>
      </c>
      <c r="V131" s="5">
        <v>1125164969</v>
      </c>
      <c r="W131" s="5">
        <v>-775812926</v>
      </c>
      <c r="X131" s="5">
        <v>-825988342</v>
      </c>
      <c r="Y131" s="5">
        <v>-1042804327</v>
      </c>
      <c r="Z131" s="5">
        <v>-1058570825</v>
      </c>
    </row>
    <row r="132" spans="3:26" ht="15.5" x14ac:dyDescent="0.35">
      <c r="C132" t="s">
        <v>795</v>
      </c>
      <c r="D132" s="5">
        <v>887817880</v>
      </c>
      <c r="E132" s="5">
        <v>1181019477</v>
      </c>
      <c r="F132" s="5">
        <v>1494129165</v>
      </c>
      <c r="G132" s="5">
        <v>1381282810</v>
      </c>
      <c r="I132" s="5">
        <v>5406925241</v>
      </c>
      <c r="J132" s="5">
        <v>5267117313</v>
      </c>
      <c r="K132" s="5">
        <v>5156191925</v>
      </c>
      <c r="L132" s="5">
        <v>587358510</v>
      </c>
      <c r="M132" s="5">
        <v>37211268</v>
      </c>
      <c r="N132" s="5">
        <v>48467955</v>
      </c>
      <c r="O132" s="5">
        <v>151592505</v>
      </c>
      <c r="P132" s="5">
        <v>643754021</v>
      </c>
      <c r="Q132" s="5">
        <v>567970732</v>
      </c>
      <c r="R132" s="5">
        <v>664733259</v>
      </c>
      <c r="S132" s="5">
        <v>682631942</v>
      </c>
      <c r="T132" s="5">
        <v>991753907</v>
      </c>
      <c r="U132" s="5">
        <v>1668980504</v>
      </c>
      <c r="V132" s="5">
        <v>2085153671</v>
      </c>
      <c r="W132" s="5">
        <v>1911802241</v>
      </c>
      <c r="X132" s="5">
        <v>2583847209</v>
      </c>
      <c r="Y132" s="5">
        <v>4055942334</v>
      </c>
      <c r="Z132" s="5">
        <v>4221688575</v>
      </c>
    </row>
    <row r="133" spans="3:26" ht="15.5" x14ac:dyDescent="0.35">
      <c r="C133" t="s">
        <v>165</v>
      </c>
      <c r="D133" s="5">
        <v>-3554352494</v>
      </c>
      <c r="E133" s="5">
        <v>-2688858335</v>
      </c>
      <c r="F133" s="5">
        <v>54641838825</v>
      </c>
      <c r="G133" s="5">
        <v>-1551251846</v>
      </c>
      <c r="I133" s="5">
        <v>48709008339</v>
      </c>
      <c r="J133" s="5">
        <v>-5158096666</v>
      </c>
      <c r="K133" s="5">
        <v>-29220387849</v>
      </c>
      <c r="L133" s="5">
        <v>51984923482</v>
      </c>
      <c r="M133" s="5">
        <v>7192724556</v>
      </c>
      <c r="N133" s="5">
        <v>25764671120</v>
      </c>
      <c r="O133" s="5">
        <v>-553035682</v>
      </c>
      <c r="P133" s="5">
        <v>2314247446</v>
      </c>
      <c r="Q133" s="5">
        <v>15479677150</v>
      </c>
      <c r="R133" s="5">
        <v>7225562750</v>
      </c>
      <c r="S133" s="5">
        <v>13521401852</v>
      </c>
      <c r="T133" s="5">
        <v>7015668598</v>
      </c>
      <c r="U133" s="5">
        <v>-5847096802</v>
      </c>
      <c r="V133" s="5">
        <v>-3403997384</v>
      </c>
      <c r="W133" s="5">
        <v>-4998858475</v>
      </c>
      <c r="X133" s="5">
        <v>-4073393220</v>
      </c>
      <c r="Y133" s="5">
        <v>-4693874675</v>
      </c>
      <c r="Z133" s="5">
        <v>-3264371654</v>
      </c>
    </row>
    <row r="134" spans="3:26" ht="15.5" x14ac:dyDescent="0.35">
      <c r="C134" t="s">
        <v>166</v>
      </c>
      <c r="D134" s="5">
        <v>-333027994</v>
      </c>
      <c r="E134" s="5">
        <v>-450265246</v>
      </c>
      <c r="F134" s="5">
        <v>-15899283</v>
      </c>
      <c r="G134" s="5">
        <v>-962957628</v>
      </c>
      <c r="I134" s="5">
        <v>-1818374669</v>
      </c>
      <c r="J134" s="5">
        <v>-2214476485</v>
      </c>
      <c r="K134" s="5">
        <v>60009934</v>
      </c>
      <c r="L134" s="5">
        <v>191652383250</v>
      </c>
      <c r="M134" s="5">
        <v>-3926682638</v>
      </c>
      <c r="N134" s="5">
        <v>-5509172292</v>
      </c>
      <c r="O134" s="5">
        <v>674227461</v>
      </c>
      <c r="P134" s="5">
        <v>-3368239335</v>
      </c>
      <c r="Q134" s="5">
        <v>-6629199651</v>
      </c>
      <c r="R134" s="5">
        <v>-2670973878</v>
      </c>
      <c r="S134" s="5">
        <v>-4959793260</v>
      </c>
      <c r="T134" s="5">
        <v>-3536486022</v>
      </c>
      <c r="U134" s="5">
        <v>-12264781452</v>
      </c>
      <c r="V134" s="5">
        <v>-15992186401</v>
      </c>
      <c r="W134" s="5">
        <v>-13402448843</v>
      </c>
      <c r="X134" s="5">
        <v>-5097678074</v>
      </c>
      <c r="Y134" s="5">
        <v>-10085456325</v>
      </c>
      <c r="Z134" s="5">
        <v>-16860615889</v>
      </c>
    </row>
    <row r="135" spans="3:26" ht="15.5" x14ac:dyDescent="0.35">
      <c r="C135" t="s">
        <v>529</v>
      </c>
      <c r="L135" s="5">
        <v>-7280000000</v>
      </c>
      <c r="M135" s="5">
        <v>-1900000000</v>
      </c>
      <c r="T135" s="5">
        <v>-298500000</v>
      </c>
      <c r="U135" s="5">
        <v>1519030335</v>
      </c>
    </row>
    <row r="136" spans="3:26" ht="15.5" x14ac:dyDescent="0.35">
      <c r="C136" t="s">
        <v>527</v>
      </c>
      <c r="L136" s="5">
        <v>199402000000</v>
      </c>
      <c r="S136" s="5">
        <v>-1500000</v>
      </c>
    </row>
    <row r="137" spans="3:26" ht="15.5" x14ac:dyDescent="0.35">
      <c r="C137" t="s">
        <v>707</v>
      </c>
      <c r="T137" s="5">
        <v>2463640680</v>
      </c>
    </row>
    <row r="138" spans="3:26" ht="15.5" x14ac:dyDescent="0.35">
      <c r="C138" t="s">
        <v>170</v>
      </c>
      <c r="F138" s="5">
        <v>18850000</v>
      </c>
      <c r="I138" s="5">
        <v>18850000</v>
      </c>
      <c r="J138" s="5">
        <v>38594982</v>
      </c>
      <c r="K138" s="5">
        <v>931918919</v>
      </c>
      <c r="L138" s="5">
        <v>44512695</v>
      </c>
      <c r="M138" s="5">
        <v>960387273</v>
      </c>
      <c r="N138" s="5">
        <v>623818182</v>
      </c>
      <c r="O138" s="5">
        <v>2505690484</v>
      </c>
      <c r="P138" s="5">
        <v>299272728</v>
      </c>
      <c r="Q138" s="5">
        <v>207900000</v>
      </c>
      <c r="R138" s="5">
        <v>218181818</v>
      </c>
      <c r="S138" s="5">
        <v>268728854</v>
      </c>
      <c r="T138" s="5">
        <v>490000000</v>
      </c>
      <c r="U138" s="5">
        <v>649193300</v>
      </c>
      <c r="V138" s="5">
        <v>103000000</v>
      </c>
      <c r="W138" s="5">
        <v>249472727</v>
      </c>
      <c r="X138" s="5">
        <v>359825391</v>
      </c>
      <c r="Y138" s="5">
        <v>1188236363</v>
      </c>
      <c r="Z138" s="5">
        <v>552486365</v>
      </c>
    </row>
    <row r="139" spans="3:26" ht="15.5" x14ac:dyDescent="0.35">
      <c r="C139" t="s">
        <v>796</v>
      </c>
      <c r="W139" s="5">
        <v>1964636608</v>
      </c>
      <c r="X139" s="5">
        <v>2959376250</v>
      </c>
      <c r="Y139" s="5">
        <v>-1007933214</v>
      </c>
      <c r="Z139" s="5">
        <v>-5983541214</v>
      </c>
    </row>
    <row r="140" spans="3:26" ht="15.5" x14ac:dyDescent="0.35">
      <c r="C140" t="s">
        <v>797</v>
      </c>
      <c r="D140" s="5">
        <v>-75182500</v>
      </c>
      <c r="F140" s="5">
        <v>-15817500</v>
      </c>
      <c r="G140" s="5">
        <v>-883826361</v>
      </c>
      <c r="I140" s="5">
        <v>-1227221500</v>
      </c>
      <c r="J140" s="5">
        <v>-740268076</v>
      </c>
      <c r="K140" s="5">
        <v>-699849251</v>
      </c>
      <c r="L140" s="5">
        <v>39000000</v>
      </c>
      <c r="W140" s="5">
        <v>-7988932558</v>
      </c>
      <c r="X140" s="5">
        <v>-225000000</v>
      </c>
    </row>
    <row r="141" spans="3:26" ht="15.5" x14ac:dyDescent="0.35">
      <c r="C141" t="s">
        <v>168</v>
      </c>
      <c r="D141" s="5">
        <v>-257845494</v>
      </c>
      <c r="E141" s="5">
        <v>-450265246</v>
      </c>
      <c r="F141" s="5">
        <v>-18931783</v>
      </c>
      <c r="G141" s="5">
        <v>-79131267</v>
      </c>
      <c r="I141" s="5">
        <v>-610003169</v>
      </c>
      <c r="J141" s="5">
        <v>-1512803391</v>
      </c>
      <c r="K141" s="5">
        <v>-172059734</v>
      </c>
      <c r="L141" s="5">
        <v>-553129445</v>
      </c>
      <c r="M141" s="5">
        <v>-2987069911</v>
      </c>
      <c r="N141" s="5">
        <v>-6132990474</v>
      </c>
      <c r="O141" s="5">
        <v>-1831463023</v>
      </c>
      <c r="P141" s="5">
        <v>-3667512063</v>
      </c>
      <c r="Q141" s="5">
        <v>-6837099651</v>
      </c>
      <c r="R141" s="5">
        <v>-2889155696</v>
      </c>
      <c r="S141" s="5">
        <v>-5227022114</v>
      </c>
      <c r="T141" s="5">
        <v>-6191626702</v>
      </c>
      <c r="U141" s="5">
        <v>-14433005087</v>
      </c>
      <c r="V141" s="5">
        <v>-16095186401</v>
      </c>
      <c r="W141" s="5">
        <v>-7627625620</v>
      </c>
      <c r="X141" s="5">
        <v>-8191879715</v>
      </c>
      <c r="Y141" s="5">
        <v>-10265759474</v>
      </c>
      <c r="Z141" s="5">
        <v>-11429561040</v>
      </c>
    </row>
    <row r="142" spans="3:26" ht="15.5" x14ac:dyDescent="0.35">
      <c r="C142" t="s">
        <v>186</v>
      </c>
      <c r="D142" s="5">
        <v>-3554352494</v>
      </c>
      <c r="E142" s="5">
        <v>-2688858335</v>
      </c>
      <c r="F142" s="5">
        <v>54641838825</v>
      </c>
      <c r="G142" s="5">
        <v>-1551251846</v>
      </c>
      <c r="I142" s="5">
        <v>48709008339</v>
      </c>
      <c r="J142" s="5">
        <v>-5158096666</v>
      </c>
      <c r="K142" s="5">
        <v>-29220387849</v>
      </c>
      <c r="L142" s="5">
        <v>51984923482</v>
      </c>
      <c r="M142" s="5">
        <v>7192724556</v>
      </c>
      <c r="N142" s="5">
        <v>25764671120</v>
      </c>
      <c r="O142" s="5">
        <v>-553035682</v>
      </c>
      <c r="P142" s="5">
        <v>2314247446</v>
      </c>
      <c r="Q142" s="5">
        <v>15479677150</v>
      </c>
      <c r="R142" s="5">
        <v>7225562750</v>
      </c>
      <c r="S142" s="5">
        <v>13521401852</v>
      </c>
      <c r="T142" s="5">
        <v>7015668598</v>
      </c>
      <c r="U142" s="5">
        <v>-5847096802</v>
      </c>
      <c r="V142" s="5">
        <v>-3403997384</v>
      </c>
      <c r="W142" s="5">
        <v>-4998858475</v>
      </c>
      <c r="X142" s="5">
        <v>-4073393220</v>
      </c>
      <c r="Y142" s="5">
        <v>-4693874675</v>
      </c>
      <c r="Z142" s="5">
        <v>-3264371654</v>
      </c>
    </row>
    <row r="143" spans="3:26" ht="15.5" x14ac:dyDescent="0.35">
      <c r="C143" t="s">
        <v>798</v>
      </c>
      <c r="P143" s="5">
        <v>-92593920</v>
      </c>
      <c r="Q143" s="5">
        <v>-1409367915</v>
      </c>
      <c r="R143" s="5">
        <v>-1608751938</v>
      </c>
      <c r="S143" s="5">
        <v>-1768678452</v>
      </c>
    </row>
    <row r="144" spans="3:26" ht="15.5" x14ac:dyDescent="0.35">
      <c r="C144" t="s">
        <v>799</v>
      </c>
    </row>
    <row r="145" spans="2:26" ht="15.5" x14ac:dyDescent="0.35">
      <c r="C145" t="s">
        <v>387</v>
      </c>
      <c r="K145" s="5">
        <v>-27499970000</v>
      </c>
    </row>
    <row r="146" spans="2:26" ht="15.5" x14ac:dyDescent="0.35">
      <c r="C146" t="s">
        <v>800</v>
      </c>
      <c r="D146" s="5">
        <v>-178685192</v>
      </c>
      <c r="E146" s="5">
        <v>1012151863</v>
      </c>
      <c r="F146" s="5">
        <v>-1382850761</v>
      </c>
      <c r="G146" s="5">
        <v>1447138236</v>
      </c>
      <c r="I146" s="5">
        <v>1012151863</v>
      </c>
      <c r="J146" s="5">
        <v>-237085587</v>
      </c>
      <c r="K146" s="5">
        <v>-226695307</v>
      </c>
      <c r="L146" s="5">
        <v>-195556806</v>
      </c>
      <c r="M146" s="5">
        <v>776990143</v>
      </c>
      <c r="N146" s="5">
        <v>-433051077</v>
      </c>
      <c r="O146" s="5">
        <v>-462351795</v>
      </c>
      <c r="P146" s="5">
        <v>1232400724</v>
      </c>
    </row>
    <row r="147" spans="2:26" ht="15.5" x14ac:dyDescent="0.35">
      <c r="C147" t="s">
        <v>462</v>
      </c>
      <c r="U147" s="5">
        <v>-7072700000</v>
      </c>
      <c r="V147" s="5">
        <v>-6966958633</v>
      </c>
      <c r="W147" s="5">
        <v>-4883480000</v>
      </c>
      <c r="X147" s="5">
        <v>-4202960000</v>
      </c>
      <c r="Y147" s="5">
        <v>-5572560000</v>
      </c>
      <c r="Z147" s="5">
        <v>-2225600000</v>
      </c>
    </row>
    <row r="148" spans="2:26" ht="15.5" x14ac:dyDescent="0.35">
      <c r="C148" t="s">
        <v>801</v>
      </c>
      <c r="F148" s="5">
        <v>57450000000</v>
      </c>
      <c r="I148" s="5">
        <v>57450000000</v>
      </c>
    </row>
    <row r="149" spans="2:26" ht="15.5" x14ac:dyDescent="0.35">
      <c r="C149" t="s">
        <v>802</v>
      </c>
      <c r="E149" s="5">
        <v>-1193834794</v>
      </c>
      <c r="F149" s="5">
        <v>1193834794</v>
      </c>
      <c r="X149" s="5">
        <v>-104430778</v>
      </c>
      <c r="Y149" s="5">
        <v>1035062331</v>
      </c>
      <c r="Z149" s="5">
        <v>-810713188</v>
      </c>
    </row>
    <row r="150" spans="2:26" ht="15.5" x14ac:dyDescent="0.35">
      <c r="C150" t="s">
        <v>439</v>
      </c>
      <c r="Y150" s="5">
        <v>20483175</v>
      </c>
      <c r="Z150" s="5">
        <v>2923250</v>
      </c>
    </row>
    <row r="151" spans="2:26" ht="15.5" x14ac:dyDescent="0.35">
      <c r="C151" t="s">
        <v>215</v>
      </c>
      <c r="D151" s="5">
        <v>-1784370116</v>
      </c>
      <c r="E151" s="5">
        <v>3295820851</v>
      </c>
      <c r="F151" s="5">
        <v>59272085504</v>
      </c>
      <c r="G151" s="5">
        <v>2474511025</v>
      </c>
      <c r="I151" s="5">
        <v>63193458689</v>
      </c>
      <c r="J151" s="5">
        <v>-2071091516</v>
      </c>
      <c r="K151" s="5">
        <v>-55547861139</v>
      </c>
      <c r="L151" s="5">
        <v>169126632219</v>
      </c>
      <c r="M151" s="5">
        <v>-3379861967</v>
      </c>
      <c r="N151" s="5">
        <v>2081308917</v>
      </c>
      <c r="O151" s="5">
        <v>-6408725966</v>
      </c>
      <c r="P151" s="5">
        <v>-6804370812</v>
      </c>
      <c r="Q151" s="5">
        <v>-1504677895</v>
      </c>
      <c r="R151" s="5">
        <v>-11974844316</v>
      </c>
      <c r="S151" s="5">
        <v>288720502</v>
      </c>
      <c r="T151" s="5">
        <v>-19200291367</v>
      </c>
      <c r="U151" s="5">
        <v>-9890355299</v>
      </c>
      <c r="V151" s="5">
        <v>-4437051505</v>
      </c>
      <c r="W151" s="5">
        <v>-17258241568</v>
      </c>
      <c r="X151" s="5">
        <v>-4980008965</v>
      </c>
      <c r="Y151" s="5">
        <v>-12341495953</v>
      </c>
      <c r="Z151" s="5">
        <v>10305836789</v>
      </c>
    </row>
    <row r="152" spans="2:26" ht="15.5" x14ac:dyDescent="0.35">
      <c r="C152" t="s">
        <v>216</v>
      </c>
      <c r="D152" s="5">
        <v>175039164264</v>
      </c>
      <c r="I152" s="5">
        <v>119278865202</v>
      </c>
      <c r="J152" s="5">
        <v>122637631147</v>
      </c>
      <c r="K152" s="5">
        <v>177143354144</v>
      </c>
      <c r="L152" s="5">
        <v>8693405081</v>
      </c>
      <c r="M152" s="5">
        <v>11695694524</v>
      </c>
      <c r="N152" s="5">
        <v>10099505476</v>
      </c>
      <c r="O152" s="5">
        <v>16003117023</v>
      </c>
      <c r="P152" s="5">
        <v>22853543946</v>
      </c>
      <c r="Q152" s="5">
        <v>24376706961</v>
      </c>
      <c r="R152" s="5">
        <v>36273186840</v>
      </c>
      <c r="S152" s="5">
        <v>36038513893</v>
      </c>
      <c r="T152" s="5">
        <v>55331076348</v>
      </c>
      <c r="U152" s="5">
        <v>59560929387</v>
      </c>
      <c r="V152" s="5">
        <v>63710521871</v>
      </c>
      <c r="W152" s="5">
        <v>80968763439</v>
      </c>
      <c r="X152" s="5">
        <v>85948772404</v>
      </c>
      <c r="Y152" s="5">
        <v>98290268357</v>
      </c>
      <c r="Z152" s="5">
        <v>87984431568</v>
      </c>
    </row>
    <row r="153" spans="2:26" ht="15.5" x14ac:dyDescent="0.35">
      <c r="C153" t="s">
        <v>217</v>
      </c>
      <c r="D153" s="5">
        <v>-1004426382</v>
      </c>
      <c r="E153" s="5">
        <v>-2548459225</v>
      </c>
      <c r="F153" s="5">
        <v>-1647002921</v>
      </c>
      <c r="G153" s="5">
        <v>-1402766336</v>
      </c>
      <c r="I153" s="5">
        <v>-7433159627</v>
      </c>
      <c r="J153" s="5">
        <v>-1287674429</v>
      </c>
      <c r="K153" s="5">
        <v>1042138142</v>
      </c>
      <c r="L153" s="5">
        <v>-676683156</v>
      </c>
      <c r="M153" s="5">
        <v>377572524</v>
      </c>
      <c r="N153" s="5">
        <v>-485119869</v>
      </c>
      <c r="O153" s="5">
        <v>505114419</v>
      </c>
      <c r="P153" s="5">
        <v>-46056111</v>
      </c>
      <c r="Q153" s="5">
        <v>-18485120</v>
      </c>
      <c r="R153" s="5">
        <v>78364437</v>
      </c>
      <c r="S153" s="5">
        <v>-54047555</v>
      </c>
      <c r="T153" s="5">
        <v>-92271088</v>
      </c>
      <c r="U153" s="5">
        <v>5660502260</v>
      </c>
      <c r="V153" s="5">
        <v>2537788959</v>
      </c>
    </row>
    <row r="154" spans="2:26" ht="15.5" x14ac:dyDescent="0.35">
      <c r="C154" t="s">
        <v>220</v>
      </c>
      <c r="D154" s="5">
        <v>172250367766</v>
      </c>
      <c r="E154" s="5">
        <v>747361626</v>
      </c>
      <c r="F154" s="5">
        <v>57625082583</v>
      </c>
      <c r="G154" s="5">
        <v>1071744689</v>
      </c>
      <c r="I154" s="5">
        <v>175039164264</v>
      </c>
      <c r="J154" s="5">
        <v>119278865202</v>
      </c>
      <c r="K154" s="5">
        <v>122637631147</v>
      </c>
      <c r="L154" s="5">
        <v>177143354144</v>
      </c>
      <c r="M154" s="5">
        <v>8693405081</v>
      </c>
      <c r="N154" s="5">
        <v>11695694524</v>
      </c>
      <c r="O154" s="5">
        <v>10099505476</v>
      </c>
      <c r="P154" s="5">
        <v>16003117023</v>
      </c>
      <c r="Q154" s="5">
        <v>22853543946</v>
      </c>
      <c r="R154" s="5">
        <v>24376706961</v>
      </c>
      <c r="S154" s="5">
        <v>36273186840</v>
      </c>
      <c r="T154" s="5">
        <v>36038513893</v>
      </c>
      <c r="U154" s="5">
        <v>55331076348</v>
      </c>
      <c r="V154" s="5">
        <v>61811259325</v>
      </c>
      <c r="W154" s="5">
        <v>63710521871</v>
      </c>
      <c r="X154" s="5">
        <v>80968763439</v>
      </c>
      <c r="Y154" s="5">
        <v>85948772404</v>
      </c>
      <c r="Z154" s="5">
        <v>98290268357</v>
      </c>
    </row>
    <row r="156" spans="2:26" ht="15.5" x14ac:dyDescent="0.35">
      <c r="B156" t="s">
        <v>221</v>
      </c>
      <c r="C156" t="s">
        <v>11</v>
      </c>
      <c r="D156" s="5">
        <v>430000000</v>
      </c>
      <c r="E156" s="5">
        <v>430000000</v>
      </c>
      <c r="F156" s="5">
        <v>430000000</v>
      </c>
      <c r="G156" s="5">
        <v>430000000</v>
      </c>
      <c r="I156" s="5">
        <v>430000000</v>
      </c>
      <c r="J156" s="5">
        <v>430000000</v>
      </c>
      <c r="K156" s="5">
        <v>430000000</v>
      </c>
      <c r="L156" s="5">
        <v>430000000</v>
      </c>
      <c r="M156" s="5">
        <v>430000000</v>
      </c>
      <c r="N156" s="5">
        <v>430000000</v>
      </c>
      <c r="O156" s="5">
        <v>430000000</v>
      </c>
      <c r="P156" s="5">
        <v>430000000</v>
      </c>
      <c r="Q156" s="5">
        <v>430000000</v>
      </c>
      <c r="R156" s="5">
        <v>430000000</v>
      </c>
      <c r="S156" s="5">
        <v>430000000</v>
      </c>
      <c r="T156" s="5">
        <v>430000000</v>
      </c>
      <c r="U156" s="5">
        <v>430000000</v>
      </c>
      <c r="V156" s="5">
        <v>430000000</v>
      </c>
      <c r="W156" s="5">
        <v>430000000</v>
      </c>
      <c r="X156" s="5">
        <v>430000000</v>
      </c>
      <c r="Y156" s="5">
        <v>430000000</v>
      </c>
      <c r="Z156" s="5">
        <v>430000000</v>
      </c>
    </row>
    <row r="157" spans="2:26" ht="15.5" x14ac:dyDescent="0.35">
      <c r="C157" t="s">
        <v>222</v>
      </c>
      <c r="D157" s="6">
        <v>2.61</v>
      </c>
      <c r="E157" s="6">
        <v>-0.04</v>
      </c>
      <c r="F157" s="6">
        <v>0.1</v>
      </c>
      <c r="G157" s="6">
        <v>0.28999999999999998</v>
      </c>
    </row>
    <row r="158" spans="2:26" ht="15.5" x14ac:dyDescent="0.35">
      <c r="C158" t="s">
        <v>223</v>
      </c>
      <c r="D158" s="6">
        <v>160.91999999999999</v>
      </c>
      <c r="E158" s="5">
        <v>-12250</v>
      </c>
      <c r="F158" s="5">
        <v>3140</v>
      </c>
      <c r="G158" s="6">
        <v>862.07</v>
      </c>
    </row>
    <row r="159" spans="2:26" ht="15.5" x14ac:dyDescent="0.35">
      <c r="C159" t="s">
        <v>72</v>
      </c>
      <c r="D159" s="6">
        <v>1.45</v>
      </c>
      <c r="E159" s="6">
        <v>1.28</v>
      </c>
      <c r="F159" s="6">
        <v>1.94</v>
      </c>
      <c r="G159" s="6">
        <v>1.02</v>
      </c>
    </row>
    <row r="160" spans="2:26" ht="15.5" x14ac:dyDescent="0.35">
      <c r="C160" t="s">
        <v>224</v>
      </c>
      <c r="D160" s="5">
        <v>5400000000</v>
      </c>
      <c r="E160" s="6">
        <v>4059999999.9999995</v>
      </c>
      <c r="F160" s="5">
        <v>3050000000</v>
      </c>
      <c r="G160" s="5">
        <v>3390000000</v>
      </c>
    </row>
    <row r="161" spans="3:7" ht="15.5" x14ac:dyDescent="0.35">
      <c r="C161" t="s">
        <v>225</v>
      </c>
      <c r="D161" s="6">
        <v>1.2999999999999999E-3</v>
      </c>
      <c r="E161" s="5">
        <v>0</v>
      </c>
      <c r="F161" s="5">
        <v>0</v>
      </c>
      <c r="G161" s="6">
        <v>2.0000000000000001E-4</v>
      </c>
    </row>
    <row r="162" spans="3:7" ht="15.5" x14ac:dyDescent="0.35">
      <c r="C162" t="s">
        <v>226</v>
      </c>
      <c r="D162" s="6">
        <v>1.9E-3</v>
      </c>
      <c r="E162" s="5">
        <v>0</v>
      </c>
      <c r="F162" s="6">
        <v>1E-4</v>
      </c>
      <c r="G162" s="6">
        <v>2.0000000000000001E-4</v>
      </c>
    </row>
    <row r="163" spans="3:7" ht="15.5" x14ac:dyDescent="0.35">
      <c r="C163" t="s">
        <v>227</v>
      </c>
      <c r="D163" s="6">
        <v>6.4000000000000003E-3</v>
      </c>
      <c r="E163" s="6">
        <v>3.5999999999999999E-3</v>
      </c>
      <c r="F163" s="6">
        <v>3.5999999999999999E-3</v>
      </c>
      <c r="G163" s="6">
        <v>3.9000000000000003E-3</v>
      </c>
    </row>
    <row r="164" spans="3:7" ht="15.5" x14ac:dyDescent="0.35">
      <c r="C164" t="s">
        <v>228</v>
      </c>
      <c r="D164" s="6">
        <v>1.27</v>
      </c>
      <c r="E164" s="6">
        <v>0.72</v>
      </c>
      <c r="F164" s="6">
        <v>0.66</v>
      </c>
      <c r="G164" s="6">
        <v>0.71</v>
      </c>
    </row>
    <row r="165" spans="3:7" ht="15.5" x14ac:dyDescent="0.35">
      <c r="C165" t="s">
        <v>229</v>
      </c>
      <c r="D165" s="5">
        <v>632000000000</v>
      </c>
      <c r="E165" s="5">
        <v>632000000000</v>
      </c>
      <c r="F165" s="5">
        <v>631000000000</v>
      </c>
      <c r="G165" s="5">
        <v>574000000000</v>
      </c>
    </row>
    <row r="166" spans="3:7" ht="15.5" x14ac:dyDescent="0.35">
      <c r="C166" t="s">
        <v>230</v>
      </c>
      <c r="D166" s="6">
        <v>0.31</v>
      </c>
      <c r="E166" s="6">
        <v>0.37</v>
      </c>
      <c r="F166" s="6">
        <v>0.23</v>
      </c>
      <c r="G166" s="6">
        <v>0.19</v>
      </c>
    </row>
    <row r="167" spans="3:7" ht="15.5" x14ac:dyDescent="0.35">
      <c r="C167" t="s">
        <v>231</v>
      </c>
      <c r="D167" s="6">
        <v>1344.35</v>
      </c>
      <c r="E167" s="6">
        <v>1341.7</v>
      </c>
      <c r="F167" s="6">
        <v>1340.95</v>
      </c>
      <c r="G167" s="6">
        <v>1340.96</v>
      </c>
    </row>
    <row r="168" spans="3:7" ht="15.5" x14ac:dyDescent="0.35">
      <c r="C168" t="s">
        <v>232</v>
      </c>
      <c r="D168" s="6">
        <v>0.31</v>
      </c>
      <c r="E168" s="6">
        <v>0.37</v>
      </c>
      <c r="F168" s="6">
        <v>0.23</v>
      </c>
      <c r="G168" s="6">
        <v>0.19</v>
      </c>
    </row>
    <row r="169" spans="3:7" ht="15.5" x14ac:dyDescent="0.35">
      <c r="C169" t="s">
        <v>233</v>
      </c>
      <c r="D169" s="6">
        <v>1344.35</v>
      </c>
      <c r="E169" s="6">
        <v>1341.7</v>
      </c>
      <c r="F169" s="6">
        <v>1340.95</v>
      </c>
      <c r="G169" s="6">
        <v>1340.96</v>
      </c>
    </row>
    <row r="170" spans="3:7" ht="15.5" x14ac:dyDescent="0.35">
      <c r="C170" t="s">
        <v>234</v>
      </c>
      <c r="D170" s="5">
        <v>123000000000</v>
      </c>
      <c r="E170" s="5">
        <v>123000000000</v>
      </c>
      <c r="F170" s="5">
        <v>122000000000</v>
      </c>
      <c r="G170" s="5">
        <v>121000000000</v>
      </c>
    </row>
    <row r="171" spans="3:7" ht="15.5" x14ac:dyDescent="0.35">
      <c r="C171" t="s">
        <v>235</v>
      </c>
      <c r="D171" s="5">
        <v>1000000000</v>
      </c>
      <c r="E171" s="5">
        <v>4000000000</v>
      </c>
      <c r="F171" s="5">
        <v>8000000000</v>
      </c>
      <c r="G171" s="5">
        <v>11000000000</v>
      </c>
    </row>
    <row r="172" spans="3:7" ht="15.5" x14ac:dyDescent="0.35">
      <c r="C172" t="s">
        <v>236</v>
      </c>
      <c r="D172" s="5">
        <v>575000000000</v>
      </c>
      <c r="E172" s="5">
        <v>574000000000</v>
      </c>
      <c r="F172" s="5">
        <v>574000000000</v>
      </c>
      <c r="G172" s="5">
        <v>574000000000</v>
      </c>
    </row>
    <row r="173" spans="3:7" ht="15.5" x14ac:dyDescent="0.35">
      <c r="C173" t="s">
        <v>23</v>
      </c>
      <c r="D173" s="5">
        <v>123000000000</v>
      </c>
      <c r="E173" s="5">
        <v>127000000000</v>
      </c>
      <c r="F173" s="5">
        <v>129000000000</v>
      </c>
      <c r="G173" s="5">
        <v>132000000000</v>
      </c>
    </row>
    <row r="174" spans="3:7" ht="15.5" x14ac:dyDescent="0.35">
      <c r="C174" t="s">
        <v>20</v>
      </c>
      <c r="D174" s="5">
        <v>-49000000000</v>
      </c>
      <c r="E174" s="5">
        <v>-48000000000</v>
      </c>
      <c r="F174" s="5">
        <v>-45000000000</v>
      </c>
      <c r="G174" s="5">
        <v>16000000000</v>
      </c>
    </row>
    <row r="175" spans="3:7" ht="15.5" x14ac:dyDescent="0.35">
      <c r="C175" t="s">
        <v>237</v>
      </c>
      <c r="D175" s="5">
        <v>368000000000</v>
      </c>
      <c r="E175" s="5">
        <v>372000000000</v>
      </c>
      <c r="F175" s="5">
        <v>377000000000</v>
      </c>
      <c r="G175" s="5">
        <v>325000000000</v>
      </c>
    </row>
    <row r="176" spans="3:7" ht="15.5" x14ac:dyDescent="0.35">
      <c r="C176" t="s">
        <v>238</v>
      </c>
      <c r="D176" s="5">
        <v>2000000000</v>
      </c>
      <c r="E176" s="5">
        <v>6000000000</v>
      </c>
      <c r="F176" s="5">
        <v>5000000000</v>
      </c>
      <c r="G176" s="5">
        <v>5000000000</v>
      </c>
    </row>
    <row r="177" spans="3:26" ht="15.5" x14ac:dyDescent="0.35">
      <c r="C177" t="s">
        <v>239</v>
      </c>
      <c r="D177" s="5">
        <v>0</v>
      </c>
      <c r="E177" s="5">
        <v>0</v>
      </c>
      <c r="F177" s="5">
        <v>0</v>
      </c>
      <c r="G177" s="5">
        <v>-1000000000</v>
      </c>
    </row>
    <row r="178" spans="3:26" ht="15.5" x14ac:dyDescent="0.35">
      <c r="C178" t="s">
        <v>12</v>
      </c>
      <c r="D178" s="5">
        <v>2000000000</v>
      </c>
      <c r="E178" s="5">
        <v>6000000000</v>
      </c>
      <c r="F178" s="5">
        <v>5000000000</v>
      </c>
      <c r="G178" s="5">
        <v>4000000000</v>
      </c>
    </row>
    <row r="179" spans="3:26" ht="15.5" x14ac:dyDescent="0.35">
      <c r="C179" t="s">
        <v>15</v>
      </c>
      <c r="D179" s="6">
        <v>4.1399999999999997</v>
      </c>
      <c r="E179" s="6">
        <v>13.98</v>
      </c>
      <c r="F179" s="6">
        <v>10.77</v>
      </c>
      <c r="G179" s="6">
        <v>9.41</v>
      </c>
    </row>
    <row r="180" spans="3:26" ht="15.5" x14ac:dyDescent="0.35">
      <c r="C180" t="s">
        <v>57</v>
      </c>
      <c r="I180" s="6">
        <v>0.97</v>
      </c>
      <c r="J180" s="6">
        <v>-11.97</v>
      </c>
      <c r="K180" s="6">
        <v>-33.04</v>
      </c>
      <c r="L180" s="6">
        <v>158.49</v>
      </c>
      <c r="M180" s="6">
        <v>0.84</v>
      </c>
      <c r="N180" s="6">
        <v>-15.81</v>
      </c>
      <c r="O180" s="6">
        <v>0.31</v>
      </c>
      <c r="P180" s="6">
        <v>-5.27</v>
      </c>
      <c r="Q180" s="6">
        <v>-3.08</v>
      </c>
      <c r="R180" s="6">
        <v>-12.97</v>
      </c>
      <c r="S180" s="6">
        <v>2.44</v>
      </c>
      <c r="T180" s="6">
        <v>17.22</v>
      </c>
      <c r="U180" s="6">
        <v>-15.66</v>
      </c>
      <c r="V180" s="6">
        <v>71.849999999999994</v>
      </c>
      <c r="W180" s="6">
        <v>65.11</v>
      </c>
      <c r="X180" s="6">
        <v>57.05</v>
      </c>
      <c r="Y180" s="6">
        <v>49.1</v>
      </c>
      <c r="Z180" s="6">
        <v>52.08</v>
      </c>
    </row>
    <row r="181" spans="3:26" ht="15.5" x14ac:dyDescent="0.35">
      <c r="C181" t="s">
        <v>71</v>
      </c>
      <c r="I181" s="6">
        <v>505.15</v>
      </c>
      <c r="J181" s="6">
        <v>-25.56</v>
      </c>
      <c r="K181" s="6">
        <v>-11.2</v>
      </c>
      <c r="L181" s="6">
        <v>4.83</v>
      </c>
      <c r="M181" s="6">
        <v>328.57</v>
      </c>
      <c r="N181" s="6">
        <v>-10.69</v>
      </c>
      <c r="O181" s="6">
        <v>493.55</v>
      </c>
      <c r="P181" s="6">
        <v>-33.97</v>
      </c>
      <c r="Q181" s="6">
        <v>-66.88</v>
      </c>
      <c r="R181" s="6">
        <v>-16.190000000000001</v>
      </c>
      <c r="S181" s="6">
        <v>85.25</v>
      </c>
      <c r="T181" s="6">
        <v>20.329999999999998</v>
      </c>
      <c r="U181" s="6">
        <v>-29.69</v>
      </c>
      <c r="V181" s="6">
        <v>6.82</v>
      </c>
      <c r="W181" s="6">
        <v>7.68</v>
      </c>
      <c r="X181" s="6">
        <v>11.39</v>
      </c>
      <c r="Y181" s="6">
        <v>8.0399999999999991</v>
      </c>
      <c r="Z181" s="6">
        <v>2.94</v>
      </c>
    </row>
    <row r="182" spans="3:26" ht="15.5" x14ac:dyDescent="0.35">
      <c r="C182" t="s">
        <v>74</v>
      </c>
      <c r="I182" s="6">
        <v>0.5</v>
      </c>
      <c r="J182" s="6">
        <v>0.39</v>
      </c>
      <c r="K182" s="6">
        <v>0.53</v>
      </c>
      <c r="L182" s="6">
        <v>1.1499999999999999</v>
      </c>
      <c r="M182" s="6">
        <v>0.36</v>
      </c>
      <c r="N182" s="6">
        <v>0.23</v>
      </c>
      <c r="O182" s="6">
        <v>0.21</v>
      </c>
      <c r="P182" s="6">
        <v>0.25</v>
      </c>
      <c r="Q182" s="6">
        <v>0.26</v>
      </c>
      <c r="R182" s="6">
        <v>0.26</v>
      </c>
      <c r="S182" s="6">
        <v>0.21</v>
      </c>
      <c r="T182" s="6">
        <v>0.34</v>
      </c>
      <c r="U182" s="6">
        <v>0.56000000000000005</v>
      </c>
      <c r="V182" s="6">
        <v>0.46</v>
      </c>
      <c r="W182" s="6">
        <v>0.53</v>
      </c>
      <c r="X182" s="6">
        <v>0.75</v>
      </c>
      <c r="Y182" s="6">
        <v>0.49</v>
      </c>
      <c r="Z182" s="6">
        <v>0.21</v>
      </c>
    </row>
    <row r="183" spans="3:26" ht="15.5" x14ac:dyDescent="0.35">
      <c r="C183" t="s">
        <v>240</v>
      </c>
      <c r="I183" s="5">
        <v>14490000000</v>
      </c>
      <c r="J183" s="5">
        <v>13930000000</v>
      </c>
      <c r="K183" s="5">
        <v>180000000</v>
      </c>
      <c r="L183" s="6">
        <v>65349999999.999992</v>
      </c>
      <c r="M183" s="5">
        <v>21460000000</v>
      </c>
      <c r="N183" s="5">
        <v>18260000000</v>
      </c>
      <c r="O183" s="5">
        <v>15290000000</v>
      </c>
      <c r="P183" s="5">
        <v>15180000000</v>
      </c>
    </row>
    <row r="184" spans="3:26" ht="15.5" x14ac:dyDescent="0.35">
      <c r="C184" t="s">
        <v>241</v>
      </c>
      <c r="I184" s="6">
        <v>5.0000000000000001E-4</v>
      </c>
      <c r="J184" s="6">
        <v>-6.3E-3</v>
      </c>
      <c r="K184" s="6">
        <v>-2.23E-2</v>
      </c>
      <c r="L184" s="6">
        <v>9.7599999999999992E-2</v>
      </c>
      <c r="M184" s="6">
        <v>5.9999999999999995E-4</v>
      </c>
      <c r="N184" s="6">
        <v>-1.21E-2</v>
      </c>
      <c r="O184" s="6">
        <v>2.0000000000000001E-4</v>
      </c>
      <c r="P184" s="6">
        <v>-4.4000000000000003E-3</v>
      </c>
      <c r="Q184" s="6">
        <v>-2.7000000000000001E-3</v>
      </c>
      <c r="R184" s="6">
        <v>-1.15E-2</v>
      </c>
      <c r="S184" s="6">
        <v>2.0999999999999999E-3</v>
      </c>
      <c r="T184" s="6">
        <v>1.4800000000000001E-2</v>
      </c>
      <c r="U184" s="6">
        <v>-1.52E-2</v>
      </c>
      <c r="V184" s="6">
        <v>6.7500000000000004E-2</v>
      </c>
      <c r="W184" s="6">
        <v>6.6000000000000003E-2</v>
      </c>
      <c r="X184" s="6">
        <v>6.3200000000000006E-2</v>
      </c>
      <c r="Y184" s="6">
        <v>5.7500000000000002E-2</v>
      </c>
      <c r="Z184" s="6">
        <v>6.2800000000000009E-2</v>
      </c>
    </row>
    <row r="185" spans="3:26" ht="15.5" x14ac:dyDescent="0.35">
      <c r="C185" t="s">
        <v>242</v>
      </c>
      <c r="I185" s="6">
        <v>7.000000000000001E-4</v>
      </c>
      <c r="J185" s="6">
        <v>-8.8999999999999999E-3</v>
      </c>
      <c r="K185" s="6">
        <v>-3.5200000000000002E-2</v>
      </c>
      <c r="L185" s="6">
        <v>0.16489999999999999</v>
      </c>
      <c r="M185" s="6">
        <v>1E-3</v>
      </c>
      <c r="N185" s="6">
        <v>-1.9799999999999998E-2</v>
      </c>
      <c r="O185" s="6">
        <v>4.0000000000000002E-4</v>
      </c>
      <c r="P185" s="6">
        <v>-6.0999999999999995E-3</v>
      </c>
      <c r="Q185" s="6">
        <v>-3.5999999999999999E-3</v>
      </c>
      <c r="R185" s="6">
        <v>-1.4999999999999999E-2</v>
      </c>
      <c r="S185" s="6">
        <v>2.8000000000000004E-3</v>
      </c>
      <c r="T185" s="6">
        <v>1.9199999999999998E-2</v>
      </c>
      <c r="U185" s="6">
        <v>-1.77E-2</v>
      </c>
      <c r="V185" s="6">
        <v>7.9699999999999993E-2</v>
      </c>
      <c r="W185" s="6">
        <v>7.7800000000000008E-2</v>
      </c>
      <c r="X185" s="6">
        <v>7.2300000000000003E-2</v>
      </c>
      <c r="Y185" s="6">
        <v>6.6400000000000001E-2</v>
      </c>
      <c r="Z185" s="6">
        <v>7.3399999999999993E-2</v>
      </c>
    </row>
    <row r="186" spans="3:26" ht="15.5" x14ac:dyDescent="0.35">
      <c r="C186" t="s">
        <v>243</v>
      </c>
      <c r="I186" s="6">
        <v>1.55E-2</v>
      </c>
      <c r="J186" s="6">
        <v>1.8100000000000002E-2</v>
      </c>
      <c r="K186" s="6">
        <v>-9.8999999999999991E-3</v>
      </c>
      <c r="L186" s="6">
        <v>0.14760000000000001</v>
      </c>
      <c r="M186" s="6">
        <v>4.3299999999999998E-2</v>
      </c>
      <c r="N186" s="6">
        <v>3.3799999999999997E-2</v>
      </c>
      <c r="O186" s="6">
        <v>2.3300000000000001E-2</v>
      </c>
      <c r="P186" s="6">
        <v>1.95E-2</v>
      </c>
      <c r="Q186" s="6">
        <v>9.300000000000001E-3</v>
      </c>
      <c r="R186" s="5">
        <v>0</v>
      </c>
      <c r="S186" s="6">
        <v>1.3300000000000001E-2</v>
      </c>
      <c r="T186" s="6">
        <v>0.03</v>
      </c>
      <c r="U186" s="6">
        <v>-2.58E-2</v>
      </c>
      <c r="V186" s="6">
        <v>0.1084</v>
      </c>
      <c r="W186" s="6">
        <v>9.8000000000000004E-2</v>
      </c>
      <c r="X186" s="6">
        <v>9.1400000000000009E-2</v>
      </c>
      <c r="Y186" s="6">
        <v>7.7300000000000008E-2</v>
      </c>
      <c r="Z186" s="6">
        <v>0.1807</v>
      </c>
    </row>
    <row r="187" spans="3:26" ht="15.5" x14ac:dyDescent="0.35">
      <c r="C187" t="s">
        <v>244</v>
      </c>
      <c r="I187" s="6">
        <v>0.74</v>
      </c>
      <c r="J187" s="6">
        <v>0.71</v>
      </c>
      <c r="K187" s="6">
        <v>-0.32</v>
      </c>
      <c r="L187" s="6">
        <v>5.16</v>
      </c>
      <c r="M187" s="6">
        <v>1.92</v>
      </c>
      <c r="N187" s="6">
        <v>1.93</v>
      </c>
      <c r="O187" s="6">
        <v>1.33</v>
      </c>
      <c r="P187" s="6">
        <v>1.17</v>
      </c>
      <c r="Q187" s="6">
        <v>0.65</v>
      </c>
      <c r="S187" s="6">
        <v>1.43</v>
      </c>
      <c r="T187" s="6">
        <v>4.37</v>
      </c>
      <c r="U187" s="6">
        <v>-6.5</v>
      </c>
      <c r="V187" s="6">
        <v>36.97</v>
      </c>
      <c r="W187" s="6">
        <v>45.41</v>
      </c>
      <c r="X187" s="6">
        <v>37.340000000000003</v>
      </c>
      <c r="Y187" s="6">
        <v>23.66</v>
      </c>
      <c r="Z187" s="6">
        <v>26.57</v>
      </c>
    </row>
    <row r="188" spans="3:26" ht="15.5" x14ac:dyDescent="0.35">
      <c r="C188" t="s">
        <v>68</v>
      </c>
      <c r="I188" s="6">
        <v>0.37</v>
      </c>
      <c r="J188" s="6">
        <v>0.23</v>
      </c>
      <c r="K188" s="6">
        <v>0.39</v>
      </c>
      <c r="L188" s="6">
        <v>0.8</v>
      </c>
      <c r="M188" s="6">
        <v>0.34</v>
      </c>
      <c r="N188" s="6">
        <v>0.21</v>
      </c>
      <c r="O188" s="6">
        <v>0.18</v>
      </c>
      <c r="P188" s="6">
        <v>0.21</v>
      </c>
      <c r="Q188" s="6">
        <v>0.24</v>
      </c>
      <c r="R188" s="6">
        <v>0.24</v>
      </c>
      <c r="S188" s="6">
        <v>0.24</v>
      </c>
      <c r="T188" s="6">
        <v>0.39</v>
      </c>
      <c r="U188" s="6">
        <v>0.53</v>
      </c>
      <c r="V188" s="6">
        <v>0.54</v>
      </c>
      <c r="W188" s="6">
        <v>0.6</v>
      </c>
      <c r="X188" s="6">
        <v>0.82</v>
      </c>
      <c r="Y188" s="6">
        <v>0.53</v>
      </c>
      <c r="Z188" s="6">
        <v>0.22</v>
      </c>
    </row>
    <row r="189" spans="3:26" ht="15.5" x14ac:dyDescent="0.35">
      <c r="C189" t="s">
        <v>65</v>
      </c>
      <c r="I189" s="6">
        <v>1341.7</v>
      </c>
      <c r="J189" s="6">
        <v>1340.15</v>
      </c>
      <c r="K189" s="6">
        <v>938.88</v>
      </c>
      <c r="L189" s="6">
        <v>961.12</v>
      </c>
      <c r="M189" s="6">
        <v>801.75</v>
      </c>
      <c r="N189" s="6">
        <v>799.94</v>
      </c>
      <c r="O189" s="6">
        <v>861.19</v>
      </c>
      <c r="P189" s="6">
        <v>859.64</v>
      </c>
      <c r="Q189" s="6">
        <v>856.74</v>
      </c>
      <c r="R189" s="6">
        <v>862.33</v>
      </c>
      <c r="S189" s="6">
        <v>880.87</v>
      </c>
      <c r="T189" s="6">
        <v>897.04</v>
      </c>
      <c r="U189" s="6">
        <v>882.66</v>
      </c>
      <c r="V189" s="6">
        <v>901.58</v>
      </c>
      <c r="W189" s="6">
        <v>837.42</v>
      </c>
      <c r="X189" s="6">
        <v>788.58</v>
      </c>
      <c r="Y189" s="6">
        <v>739.28</v>
      </c>
      <c r="Z189" s="6">
        <v>709.4</v>
      </c>
    </row>
    <row r="190" spans="3:26" ht="15.5" x14ac:dyDescent="0.35">
      <c r="C190" t="s">
        <v>245</v>
      </c>
      <c r="I190" s="6">
        <v>0.37</v>
      </c>
      <c r="J190" s="6">
        <v>0.23</v>
      </c>
      <c r="K190" s="6">
        <v>0.39</v>
      </c>
      <c r="L190" s="6">
        <v>0.8</v>
      </c>
      <c r="M190" s="6">
        <v>0.34</v>
      </c>
      <c r="N190" s="6">
        <v>0.21</v>
      </c>
      <c r="O190" s="6">
        <v>0.18</v>
      </c>
      <c r="P190" s="6">
        <v>0.21</v>
      </c>
      <c r="Q190" s="6">
        <v>0.24</v>
      </c>
      <c r="R190" s="6">
        <v>0.24</v>
      </c>
      <c r="S190" s="6">
        <v>0.24</v>
      </c>
      <c r="T190" s="6">
        <v>0.39</v>
      </c>
      <c r="U190" s="6">
        <v>0.53</v>
      </c>
      <c r="V190" s="6">
        <v>0.54</v>
      </c>
      <c r="W190" s="6">
        <v>0.6</v>
      </c>
      <c r="X190" s="6">
        <v>0.82</v>
      </c>
      <c r="Y190" s="6">
        <v>0.53</v>
      </c>
      <c r="Z190" s="6">
        <v>0.22</v>
      </c>
    </row>
    <row r="191" spans="3:26" ht="15.5" x14ac:dyDescent="0.35">
      <c r="C191" t="s">
        <v>246</v>
      </c>
      <c r="I191" s="6">
        <v>1341.7</v>
      </c>
      <c r="J191" s="6">
        <v>1340.15</v>
      </c>
      <c r="K191" s="6">
        <v>938.88</v>
      </c>
      <c r="L191" s="6">
        <v>961.12</v>
      </c>
      <c r="M191" s="6">
        <v>801.75</v>
      </c>
      <c r="N191" s="6">
        <v>799.94</v>
      </c>
      <c r="O191" s="6">
        <v>861.19</v>
      </c>
      <c r="P191" s="6">
        <v>859.64</v>
      </c>
      <c r="Q191" s="6">
        <v>856.74</v>
      </c>
      <c r="R191" s="6">
        <v>862.33</v>
      </c>
      <c r="S191" s="6">
        <v>880.87</v>
      </c>
      <c r="T191" s="6">
        <v>897.04</v>
      </c>
      <c r="U191" s="6">
        <v>882.66</v>
      </c>
      <c r="V191" s="6">
        <v>901.58</v>
      </c>
      <c r="W191" s="6">
        <v>837.42</v>
      </c>
      <c r="X191" s="6">
        <v>788.58</v>
      </c>
      <c r="Y191" s="6">
        <v>739.28</v>
      </c>
      <c r="Z191" s="6">
        <v>709.4</v>
      </c>
    </row>
    <row r="192" spans="3:26" ht="15.5" x14ac:dyDescent="0.35">
      <c r="C192" t="s">
        <v>247</v>
      </c>
      <c r="I192" s="5">
        <v>123000000000</v>
      </c>
      <c r="J192" s="5">
        <v>119000000000</v>
      </c>
      <c r="K192" s="5">
        <v>114000000000</v>
      </c>
      <c r="L192" s="5">
        <v>140000000000</v>
      </c>
      <c r="M192" s="5">
        <v>117000000000</v>
      </c>
      <c r="N192" s="5">
        <v>111000000000</v>
      </c>
      <c r="O192" s="5">
        <v>85000000000</v>
      </c>
      <c r="P192" s="5">
        <v>74000000000</v>
      </c>
      <c r="Q192" s="5">
        <v>68000000000</v>
      </c>
      <c r="R192" s="5">
        <v>51000000000</v>
      </c>
      <c r="S192" s="5">
        <v>45000000000</v>
      </c>
      <c r="T192" s="5">
        <v>29000000000</v>
      </c>
      <c r="U192" s="5">
        <v>9000000000</v>
      </c>
      <c r="V192" s="5">
        <v>8000000000</v>
      </c>
      <c r="W192" s="5">
        <v>4000000000</v>
      </c>
      <c r="X192" s="5">
        <v>4000000000</v>
      </c>
      <c r="Y192" s="5">
        <v>4000000000</v>
      </c>
      <c r="Z192" s="5">
        <v>4000000000</v>
      </c>
    </row>
    <row r="193" spans="2:26" ht="15.5" x14ac:dyDescent="0.35">
      <c r="C193" t="s">
        <v>248</v>
      </c>
      <c r="I193" s="5">
        <v>4000000000</v>
      </c>
      <c r="J193" s="5">
        <v>17000000000</v>
      </c>
      <c r="K193" s="5">
        <v>27000000000</v>
      </c>
      <c r="L193" s="5">
        <v>30000000000</v>
      </c>
      <c r="M193" s="5">
        <v>1000000000</v>
      </c>
      <c r="N193" s="5">
        <v>0</v>
      </c>
      <c r="O193" s="5">
        <v>0</v>
      </c>
      <c r="P193" s="5">
        <v>1000000000</v>
      </c>
      <c r="Q193" s="5">
        <v>0</v>
      </c>
      <c r="R193" s="5">
        <v>0</v>
      </c>
      <c r="S193" s="5">
        <v>1000000000</v>
      </c>
      <c r="T193" s="5">
        <v>3000000000</v>
      </c>
      <c r="U193" s="5">
        <v>1000000000</v>
      </c>
      <c r="V193" s="5">
        <v>1000000000</v>
      </c>
      <c r="W193" s="5">
        <v>1000000000</v>
      </c>
      <c r="X193" s="5">
        <v>1000000000</v>
      </c>
      <c r="Y193" s="5">
        <v>1000000000</v>
      </c>
      <c r="Z193" s="5">
        <v>0</v>
      </c>
    </row>
    <row r="194" spans="2:26" ht="15.5" x14ac:dyDescent="0.35">
      <c r="C194" t="s">
        <v>25</v>
      </c>
      <c r="I194" s="5">
        <v>127000000000</v>
      </c>
      <c r="J194" s="5">
        <v>135000000000</v>
      </c>
      <c r="K194" s="5">
        <v>141000000000</v>
      </c>
      <c r="L194" s="5">
        <v>170000000000</v>
      </c>
      <c r="M194" s="5">
        <v>118000000000</v>
      </c>
      <c r="N194" s="5">
        <v>111000000000</v>
      </c>
      <c r="O194" s="5">
        <v>85000000000</v>
      </c>
      <c r="P194" s="5">
        <v>75000000000</v>
      </c>
      <c r="Q194" s="5">
        <v>68000000000</v>
      </c>
      <c r="R194" s="5">
        <v>51000000000</v>
      </c>
      <c r="S194" s="5">
        <v>46000000000</v>
      </c>
      <c r="T194" s="5">
        <v>32000000000</v>
      </c>
      <c r="U194" s="5">
        <v>10000000000</v>
      </c>
      <c r="V194" s="5">
        <v>9000000000</v>
      </c>
      <c r="W194" s="5">
        <v>5000000000</v>
      </c>
      <c r="X194" s="5">
        <v>5000000000</v>
      </c>
      <c r="Y194" s="5">
        <v>5000000000</v>
      </c>
      <c r="Z194" s="5">
        <v>4000000000</v>
      </c>
    </row>
    <row r="195" spans="2:26" ht="15.5" x14ac:dyDescent="0.35">
      <c r="C195" t="s">
        <v>22</v>
      </c>
      <c r="I195" s="5">
        <v>-48000000000</v>
      </c>
      <c r="J195" s="5">
        <v>16000000000</v>
      </c>
      <c r="K195" s="5">
        <v>18000000000</v>
      </c>
      <c r="L195" s="5">
        <v>-7000000000</v>
      </c>
      <c r="M195" s="5">
        <v>109000000000</v>
      </c>
      <c r="N195" s="5">
        <v>99000000000</v>
      </c>
      <c r="O195" s="5">
        <v>75000000000</v>
      </c>
      <c r="P195" s="5">
        <v>59000000000</v>
      </c>
      <c r="Q195" s="5">
        <v>45000000000</v>
      </c>
      <c r="R195" s="5">
        <v>27000000000</v>
      </c>
      <c r="S195" s="5">
        <v>10000000000</v>
      </c>
      <c r="T195" s="5">
        <v>-4000000000</v>
      </c>
      <c r="U195" s="5">
        <v>-45000000000</v>
      </c>
      <c r="V195" s="5">
        <v>-51000000000</v>
      </c>
      <c r="W195" s="5">
        <v>-59000000000</v>
      </c>
      <c r="X195" s="5">
        <v>-76000000000</v>
      </c>
      <c r="Y195" s="5">
        <v>-81000000000</v>
      </c>
      <c r="Z195" s="5">
        <v>-94000000000</v>
      </c>
    </row>
    <row r="196" spans="2:26" ht="15.5" x14ac:dyDescent="0.35">
      <c r="C196" t="s">
        <v>249</v>
      </c>
      <c r="I196" s="5">
        <v>372000000000</v>
      </c>
      <c r="J196" s="5">
        <v>335000000000</v>
      </c>
      <c r="K196" s="5">
        <v>345000000000</v>
      </c>
      <c r="L196" s="5">
        <v>351000000000</v>
      </c>
      <c r="M196" s="5">
        <v>244000000000</v>
      </c>
      <c r="N196" s="5">
        <v>237000000000</v>
      </c>
      <c r="O196" s="5">
        <v>270000000000</v>
      </c>
      <c r="P196" s="5">
        <v>259000000000</v>
      </c>
      <c r="Q196" s="5">
        <v>277000000000</v>
      </c>
      <c r="R196" s="5">
        <v>279000000000</v>
      </c>
      <c r="S196" s="5">
        <v>278000000000</v>
      </c>
      <c r="T196" s="5">
        <v>272000000000</v>
      </c>
      <c r="U196" s="5">
        <v>262000000000</v>
      </c>
      <c r="V196" s="5">
        <v>294000000000</v>
      </c>
      <c r="W196" s="5">
        <v>274000000000</v>
      </c>
      <c r="X196" s="5">
        <v>253000000000</v>
      </c>
      <c r="Y196" s="5">
        <v>240000000000</v>
      </c>
      <c r="Z196" s="5">
        <v>231000000000</v>
      </c>
    </row>
    <row r="197" spans="2:26" ht="15.5" x14ac:dyDescent="0.35">
      <c r="C197" t="s">
        <v>250</v>
      </c>
      <c r="I197" s="5">
        <v>16000000000</v>
      </c>
      <c r="J197" s="5">
        <v>5000000000</v>
      </c>
      <c r="K197" s="5">
        <v>-26000000000</v>
      </c>
      <c r="L197" s="5">
        <v>-75000000000</v>
      </c>
      <c r="M197" s="5">
        <v>-7000000000</v>
      </c>
      <c r="N197" s="5">
        <v>-18000000000</v>
      </c>
      <c r="O197" s="5">
        <v>-7000000000</v>
      </c>
      <c r="P197" s="5">
        <v>-6000000000</v>
      </c>
      <c r="Q197" s="5">
        <v>-10000000000</v>
      </c>
      <c r="R197" s="5">
        <v>-17000000000</v>
      </c>
      <c r="S197" s="5">
        <v>-8000000000</v>
      </c>
      <c r="T197" s="5">
        <v>-23000000000</v>
      </c>
      <c r="U197" s="5">
        <v>8000000000</v>
      </c>
      <c r="V197" s="5">
        <v>15000000000</v>
      </c>
      <c r="W197" s="5">
        <v>1000000000</v>
      </c>
      <c r="X197" s="5">
        <v>5000000000</v>
      </c>
      <c r="Y197" s="5">
        <v>2000000000</v>
      </c>
      <c r="Z197" s="5">
        <v>30000000000</v>
      </c>
    </row>
    <row r="198" spans="2:26" ht="15.5" x14ac:dyDescent="0.35">
      <c r="C198" t="s">
        <v>251</v>
      </c>
      <c r="I198" s="5">
        <v>-2000000000</v>
      </c>
      <c r="J198" s="5">
        <v>-2000000000</v>
      </c>
      <c r="K198" s="5">
        <v>-1000000000</v>
      </c>
      <c r="L198" s="5">
        <v>-8000000000</v>
      </c>
      <c r="M198" s="5">
        <v>-5000000000</v>
      </c>
      <c r="N198" s="5">
        <v>-6000000000</v>
      </c>
      <c r="O198" s="5">
        <v>-2000000000</v>
      </c>
      <c r="P198" s="5">
        <v>-4000000000</v>
      </c>
      <c r="Q198" s="5">
        <v>-7000000000</v>
      </c>
      <c r="R198" s="5">
        <v>-3000000000</v>
      </c>
      <c r="S198" s="5">
        <v>-5000000000</v>
      </c>
      <c r="T198" s="5">
        <v>-6000000000</v>
      </c>
      <c r="U198" s="5">
        <v>-13000000000</v>
      </c>
      <c r="V198" s="5">
        <v>-16000000000</v>
      </c>
      <c r="W198" s="5">
        <v>-16000000000</v>
      </c>
      <c r="X198" s="5">
        <v>-8000000000</v>
      </c>
      <c r="Y198" s="5">
        <v>-10000000000</v>
      </c>
      <c r="Z198" s="5">
        <v>-11000000000</v>
      </c>
    </row>
    <row r="199" spans="2:26" ht="15.5" x14ac:dyDescent="0.35">
      <c r="C199" t="s">
        <v>14</v>
      </c>
      <c r="I199" s="5">
        <v>14000000000</v>
      </c>
      <c r="J199" s="5">
        <v>3000000000</v>
      </c>
      <c r="K199" s="5">
        <v>-27000000000</v>
      </c>
      <c r="L199" s="5">
        <v>-82000000000</v>
      </c>
      <c r="M199" s="5">
        <v>-12000000000</v>
      </c>
      <c r="N199" s="5">
        <v>-24000000000</v>
      </c>
      <c r="O199" s="5">
        <v>-8000000000</v>
      </c>
      <c r="P199" s="5">
        <v>-9000000000</v>
      </c>
      <c r="Q199" s="5">
        <v>-17000000000</v>
      </c>
      <c r="R199" s="5">
        <v>-19000000000</v>
      </c>
      <c r="S199" s="5">
        <v>-13000000000</v>
      </c>
      <c r="T199" s="5">
        <v>-29000000000</v>
      </c>
      <c r="U199" s="5">
        <v>-5000000000</v>
      </c>
      <c r="V199" s="5">
        <v>-1000000000</v>
      </c>
      <c r="W199" s="5">
        <v>-14000000000</v>
      </c>
      <c r="X199" s="5">
        <v>-4000000000</v>
      </c>
      <c r="Y199" s="5">
        <v>-8000000000</v>
      </c>
      <c r="Z199" s="5">
        <v>19000000000</v>
      </c>
    </row>
    <row r="200" spans="2:26" ht="15.5" x14ac:dyDescent="0.35">
      <c r="C200" t="s">
        <v>16</v>
      </c>
      <c r="I200" s="6">
        <v>33.799999999999997</v>
      </c>
      <c r="J200" s="6">
        <v>7.12</v>
      </c>
      <c r="K200" s="6">
        <v>-63.69</v>
      </c>
      <c r="L200" s="6">
        <v>-192.3</v>
      </c>
      <c r="M200" s="6">
        <v>-26.95</v>
      </c>
      <c r="N200" s="6">
        <v>-56.79</v>
      </c>
      <c r="O200" s="6">
        <v>-19.54</v>
      </c>
      <c r="P200" s="5">
        <v>-22</v>
      </c>
      <c r="Q200" s="6">
        <v>-40.17</v>
      </c>
      <c r="R200" s="6">
        <v>-45.37</v>
      </c>
      <c r="S200" s="6">
        <v>-31.54</v>
      </c>
      <c r="T200" s="6">
        <v>-68.150000000000006</v>
      </c>
      <c r="U200" s="6">
        <v>-10.96</v>
      </c>
      <c r="V200" s="6">
        <v>-2.65</v>
      </c>
      <c r="W200" s="6">
        <v>-33.82</v>
      </c>
      <c r="X200" s="6">
        <v>-8.89</v>
      </c>
      <c r="Y200" s="6">
        <v>-18.29</v>
      </c>
      <c r="Z200" s="6">
        <v>44.4</v>
      </c>
    </row>
    <row r="202" spans="2:26" ht="15.5" x14ac:dyDescent="0.35">
      <c r="B202" t="s">
        <v>252</v>
      </c>
      <c r="C202" t="s">
        <v>253</v>
      </c>
      <c r="D202" s="5">
        <v>1000000000</v>
      </c>
      <c r="E202" s="5">
        <v>-17000000</v>
      </c>
      <c r="F202" s="5">
        <v>43000000</v>
      </c>
      <c r="G202" s="5">
        <v>123000000</v>
      </c>
      <c r="H202" s="5">
        <v>4000000000</v>
      </c>
      <c r="I202" s="5">
        <v>416000000</v>
      </c>
      <c r="J202" s="5">
        <v>-5000000000</v>
      </c>
      <c r="K202" s="5">
        <v>-14000000000</v>
      </c>
      <c r="L202" s="5">
        <v>68000000000</v>
      </c>
      <c r="M202" s="5">
        <v>358000000</v>
      </c>
      <c r="N202" s="5">
        <v>-7000000000</v>
      </c>
      <c r="O202" s="5">
        <v>131000000</v>
      </c>
      <c r="P202" s="5">
        <v>-2000000000</v>
      </c>
      <c r="Q202" s="5">
        <v>-1000000000</v>
      </c>
    </row>
    <row r="203" spans="2:26" ht="15.5" x14ac:dyDescent="0.35">
      <c r="C203" t="s">
        <v>254</v>
      </c>
      <c r="H203" s="5">
        <v>1000000000</v>
      </c>
      <c r="I203" s="5">
        <v>416000000</v>
      </c>
      <c r="J203" s="5">
        <v>-5000000000</v>
      </c>
      <c r="K203" s="5">
        <v>-14000000000</v>
      </c>
      <c r="L203" s="5">
        <v>68000000000</v>
      </c>
      <c r="M203" s="5">
        <v>358000000</v>
      </c>
      <c r="N203" s="5">
        <v>-7000000000</v>
      </c>
      <c r="O203" s="5">
        <v>131000000</v>
      </c>
      <c r="P203" s="5">
        <v>-2000000000</v>
      </c>
      <c r="Q203" s="5">
        <v>-1000000000</v>
      </c>
    </row>
    <row r="204" spans="2:26" ht="15.5" x14ac:dyDescent="0.35">
      <c r="C204" t="s">
        <v>56</v>
      </c>
      <c r="D204" s="6">
        <v>2.61</v>
      </c>
      <c r="E204" s="6">
        <v>-0.04</v>
      </c>
      <c r="F204" s="6">
        <v>0.1</v>
      </c>
      <c r="G204" s="6">
        <v>0.28999999999999998</v>
      </c>
      <c r="H204" s="6">
        <v>10.46</v>
      </c>
      <c r="I204" s="6">
        <v>0.97</v>
      </c>
      <c r="J204" s="6">
        <v>-11.97</v>
      </c>
      <c r="K204" s="6">
        <v>-33.04</v>
      </c>
      <c r="L204" s="6">
        <v>158.49</v>
      </c>
      <c r="M204" s="6">
        <v>0.84</v>
      </c>
      <c r="N204" s="6">
        <v>-15.81</v>
      </c>
      <c r="O204" s="6">
        <v>0.31</v>
      </c>
      <c r="P204" s="6">
        <v>-5.27</v>
      </c>
      <c r="Q204" s="6">
        <v>-3.08</v>
      </c>
    </row>
    <row r="205" spans="2:26" ht="15.5" x14ac:dyDescent="0.35">
      <c r="C205" t="s">
        <v>255</v>
      </c>
      <c r="H205" s="6">
        <v>2.96</v>
      </c>
      <c r="I205" s="6">
        <v>0.97</v>
      </c>
      <c r="J205" s="6">
        <v>-11.97</v>
      </c>
      <c r="K205" s="6">
        <v>-33.04</v>
      </c>
      <c r="L205" s="6">
        <v>158.49</v>
      </c>
      <c r="M205" s="6">
        <v>0.84</v>
      </c>
      <c r="N205" s="6">
        <v>-15.81</v>
      </c>
      <c r="O205" s="6">
        <v>0.31</v>
      </c>
      <c r="P205" s="6">
        <v>-5.27</v>
      </c>
      <c r="Q205" s="6">
        <v>-3.08</v>
      </c>
    </row>
    <row r="206" spans="2:26" ht="15.5" x14ac:dyDescent="0.35">
      <c r="C206" t="s">
        <v>256</v>
      </c>
      <c r="D206" s="5">
        <v>124000000000</v>
      </c>
      <c r="E206" s="5">
        <v>164000000000</v>
      </c>
      <c r="F206" s="5">
        <v>69000000000</v>
      </c>
      <c r="G206" s="5">
        <v>105000000000</v>
      </c>
      <c r="H206" s="5">
        <v>495000000000</v>
      </c>
      <c r="I206" s="5">
        <v>424000000000</v>
      </c>
      <c r="J206" s="5">
        <v>334000000000</v>
      </c>
      <c r="K206" s="5">
        <v>301000000000</v>
      </c>
      <c r="L206" s="5">
        <v>285000000000</v>
      </c>
      <c r="M206" s="5">
        <v>327000000000</v>
      </c>
      <c r="N206" s="5">
        <v>318000000000</v>
      </c>
      <c r="O206" s="5">
        <v>305000000000</v>
      </c>
      <c r="P206" s="5">
        <v>301000000000</v>
      </c>
      <c r="Q206" s="5">
        <v>345000000000</v>
      </c>
    </row>
    <row r="207" spans="2:26" ht="15.5" x14ac:dyDescent="0.35">
      <c r="C207" t="s">
        <v>257</v>
      </c>
      <c r="H207" s="5">
        <v>462000000000</v>
      </c>
      <c r="I207" s="5">
        <v>424000000000</v>
      </c>
      <c r="J207" s="5">
        <v>334000000000</v>
      </c>
      <c r="K207" s="5">
        <v>301000000000</v>
      </c>
      <c r="L207" s="5">
        <v>285000000000</v>
      </c>
      <c r="M207" s="5">
        <v>327000000000</v>
      </c>
      <c r="N207" s="5">
        <v>318000000000</v>
      </c>
      <c r="O207" s="5">
        <v>305000000000</v>
      </c>
      <c r="P207" s="5">
        <v>301000000000</v>
      </c>
      <c r="Q207" s="5">
        <v>345000000000</v>
      </c>
    </row>
    <row r="208" spans="2:26" ht="15.5" x14ac:dyDescent="0.35">
      <c r="C208" t="s">
        <v>258</v>
      </c>
      <c r="I208" s="6">
        <v>42.65</v>
      </c>
    </row>
    <row r="209" spans="3:9" ht="15.5" x14ac:dyDescent="0.35">
      <c r="C209" t="s">
        <v>259</v>
      </c>
      <c r="I209" s="6">
        <v>150.53</v>
      </c>
    </row>
    <row r="210" spans="3:9" ht="15.5" x14ac:dyDescent="0.35">
      <c r="C210" t="s">
        <v>260</v>
      </c>
      <c r="I210" s="6">
        <v>7.49</v>
      </c>
    </row>
    <row r="211" spans="3:9" ht="15.5" x14ac:dyDescent="0.35">
      <c r="C211" t="s">
        <v>261</v>
      </c>
      <c r="I211" s="6">
        <v>6.6E-3</v>
      </c>
    </row>
    <row r="212" spans="3:9" ht="15.5" x14ac:dyDescent="0.35">
      <c r="C212" t="s">
        <v>262</v>
      </c>
      <c r="I212" s="6">
        <v>0.41</v>
      </c>
    </row>
    <row r="213" spans="3:9" ht="15.5" x14ac:dyDescent="0.35">
      <c r="C213" t="s">
        <v>263</v>
      </c>
      <c r="I213" s="6">
        <v>0.33</v>
      </c>
    </row>
    <row r="214" spans="3:9" ht="15.5" x14ac:dyDescent="0.35">
      <c r="C214" t="s">
        <v>264</v>
      </c>
      <c r="I214" s="6">
        <v>10.5</v>
      </c>
    </row>
    <row r="215" spans="3:9" ht="15.5" x14ac:dyDescent="0.35">
      <c r="C215" t="s">
        <v>265</v>
      </c>
      <c r="I215" s="6">
        <v>11.65</v>
      </c>
    </row>
    <row r="216" spans="3:9" ht="15.5" x14ac:dyDescent="0.35">
      <c r="C216" t="s">
        <v>266</v>
      </c>
      <c r="I216" s="6">
        <v>16.47</v>
      </c>
    </row>
    <row r="217" spans="3:9" ht="15.5" x14ac:dyDescent="0.35">
      <c r="C217" t="s">
        <v>267</v>
      </c>
      <c r="I217" s="5">
        <v>13</v>
      </c>
    </row>
    <row r="218" spans="3:9" ht="15.5" x14ac:dyDescent="0.35">
      <c r="C218" t="s">
        <v>408</v>
      </c>
      <c r="I218" s="6">
        <v>1.42</v>
      </c>
    </row>
    <row r="219" spans="3:9" ht="15.5" x14ac:dyDescent="0.35">
      <c r="C219" t="s">
        <v>409</v>
      </c>
      <c r="I219" s="6">
        <v>-1.88</v>
      </c>
    </row>
    <row r="220" spans="3:9" ht="15.5" x14ac:dyDescent="0.35">
      <c r="C220" t="s">
        <v>268</v>
      </c>
      <c r="I220" s="6">
        <v>2.96</v>
      </c>
    </row>
    <row r="221" spans="3:9" ht="15.5" x14ac:dyDescent="0.35">
      <c r="C221" t="s">
        <v>269</v>
      </c>
      <c r="I221" s="6">
        <v>10.46</v>
      </c>
    </row>
    <row r="222" spans="3:9" ht="15.5" x14ac:dyDescent="0.35">
      <c r="C222" t="s">
        <v>270</v>
      </c>
      <c r="I222" s="6">
        <v>1079.1400000000001</v>
      </c>
    </row>
    <row r="223" spans="3:9" ht="15.5" x14ac:dyDescent="0.35">
      <c r="C223" t="s">
        <v>271</v>
      </c>
      <c r="D223" s="6">
        <v>402.45</v>
      </c>
    </row>
    <row r="224" spans="3:9" ht="15.5" x14ac:dyDescent="0.35">
      <c r="C224" t="s">
        <v>272</v>
      </c>
      <c r="I224" s="6">
        <v>1344.35</v>
      </c>
    </row>
    <row r="225" spans="3:9" ht="15.5" x14ac:dyDescent="0.35">
      <c r="C225" t="s">
        <v>273</v>
      </c>
      <c r="I225" s="6">
        <v>38.299999999999997</v>
      </c>
    </row>
    <row r="226" spans="3:9" ht="15.5" x14ac:dyDescent="0.35">
      <c r="C226" t="s">
        <v>274</v>
      </c>
      <c r="D226" s="6">
        <v>2.87</v>
      </c>
    </row>
    <row r="227" spans="3:9" ht="15.5" x14ac:dyDescent="0.35">
      <c r="C227" t="s">
        <v>275</v>
      </c>
      <c r="D227" s="6">
        <v>1.72</v>
      </c>
    </row>
    <row r="228" spans="3:9" ht="15.5" x14ac:dyDescent="0.35">
      <c r="C228" t="s">
        <v>276</v>
      </c>
      <c r="D228" s="6">
        <v>0.21</v>
      </c>
    </row>
    <row r="229" spans="3:9" ht="15.5" x14ac:dyDescent="0.35">
      <c r="C229" t="s">
        <v>278</v>
      </c>
      <c r="D229" s="6">
        <v>0.4</v>
      </c>
    </row>
    <row r="230" spans="3:9" ht="15.5" x14ac:dyDescent="0.35">
      <c r="C230" t="s">
        <v>279</v>
      </c>
      <c r="D230" s="6">
        <v>0.14000000000000001</v>
      </c>
    </row>
    <row r="231" spans="3:9" ht="15.5" x14ac:dyDescent="0.35">
      <c r="C231" t="s">
        <v>280</v>
      </c>
      <c r="D231" s="6">
        <v>1.5</v>
      </c>
    </row>
    <row r="232" spans="3:9" ht="15.5" x14ac:dyDescent="0.35">
      <c r="C232" t="s">
        <v>410</v>
      </c>
      <c r="I232" s="6">
        <v>0.84</v>
      </c>
    </row>
    <row r="233" spans="3:9" ht="15.5" x14ac:dyDescent="0.35">
      <c r="C233" t="s">
        <v>12</v>
      </c>
      <c r="D233" s="5">
        <v>2000000000</v>
      </c>
    </row>
    <row r="234" spans="3:9" ht="15.5" x14ac:dyDescent="0.35">
      <c r="C234" t="s">
        <v>281</v>
      </c>
      <c r="I234" s="6">
        <v>6.47</v>
      </c>
    </row>
    <row r="235" spans="3:9" ht="15.5" x14ac:dyDescent="0.35">
      <c r="C235" t="s">
        <v>282</v>
      </c>
      <c r="I235" s="6">
        <v>1.5E-3</v>
      </c>
    </row>
    <row r="236" spans="3:9" ht="15.5" x14ac:dyDescent="0.35">
      <c r="C236" t="s">
        <v>283</v>
      </c>
      <c r="I236" s="6">
        <v>2.2000000000000001E-3</v>
      </c>
    </row>
    <row r="237" spans="3:9" ht="15.5" x14ac:dyDescent="0.35">
      <c r="C237" t="s">
        <v>284</v>
      </c>
      <c r="I237" s="6">
        <v>1.7000000000000001E-2</v>
      </c>
    </row>
    <row r="238" spans="3:9" ht="15.5" x14ac:dyDescent="0.35">
      <c r="C238" t="s">
        <v>285</v>
      </c>
      <c r="I238" s="6">
        <v>4.5999999999999999E-3</v>
      </c>
    </row>
    <row r="239" spans="3:9" ht="15.5" x14ac:dyDescent="0.35">
      <c r="C239" t="s">
        <v>286</v>
      </c>
      <c r="D239" s="6">
        <v>89.48</v>
      </c>
    </row>
    <row r="240" spans="3:9" ht="15.5" x14ac:dyDescent="0.35">
      <c r="C240" t="s">
        <v>287</v>
      </c>
      <c r="D240" s="6">
        <v>256.12</v>
      </c>
    </row>
    <row r="241" spans="3:9" ht="15.5" x14ac:dyDescent="0.35">
      <c r="C241" t="s">
        <v>288</v>
      </c>
      <c r="D241" s="6">
        <v>17.600000000000001</v>
      </c>
    </row>
    <row r="242" spans="3:9" ht="15.5" x14ac:dyDescent="0.35">
      <c r="C242" t="s">
        <v>289</v>
      </c>
      <c r="D242" s="5">
        <v>328</v>
      </c>
    </row>
    <row r="243" spans="3:9" ht="15.5" x14ac:dyDescent="0.35">
      <c r="C243" t="s">
        <v>290</v>
      </c>
      <c r="D243" s="6">
        <v>1.02</v>
      </c>
    </row>
    <row r="244" spans="3:9" ht="15.5" x14ac:dyDescent="0.35">
      <c r="C244" t="s">
        <v>291</v>
      </c>
      <c r="I244" s="6">
        <v>0.53</v>
      </c>
    </row>
    <row r="245" spans="3:9" ht="15.5" x14ac:dyDescent="0.35">
      <c r="C245" t="s">
        <v>292</v>
      </c>
      <c r="I245" s="6">
        <v>1.26</v>
      </c>
    </row>
    <row r="246" spans="3:9" ht="15.5" x14ac:dyDescent="0.35">
      <c r="C246" t="s">
        <v>52</v>
      </c>
      <c r="I246" s="5">
        <v>191000000000</v>
      </c>
    </row>
    <row r="247" spans="3:9" ht="15.5" x14ac:dyDescent="0.35">
      <c r="C247" t="s">
        <v>293</v>
      </c>
      <c r="I247" s="5">
        <v>199000000000</v>
      </c>
    </row>
    <row r="248" spans="3:9" ht="15.5" x14ac:dyDescent="0.35">
      <c r="C248" t="s">
        <v>294</v>
      </c>
      <c r="I248" s="5">
        <v>428000000</v>
      </c>
    </row>
    <row r="249" spans="3:9" ht="15.5" x14ac:dyDescent="0.35">
      <c r="C249" t="s">
        <v>295</v>
      </c>
      <c r="I249" s="6">
        <v>0.2797</v>
      </c>
    </row>
    <row r="250" spans="3:9" ht="15.5" x14ac:dyDescent="0.35">
      <c r="C250" t="s">
        <v>296</v>
      </c>
      <c r="D250" s="6">
        <v>0.34700000000000003</v>
      </c>
    </row>
    <row r="251" spans="3:9" ht="15.5" x14ac:dyDescent="0.35">
      <c r="C251" t="s">
        <v>297</v>
      </c>
      <c r="D251" s="6">
        <v>3.4500000000000003E-2</v>
      </c>
    </row>
    <row r="252" spans="3:9" ht="15.5" x14ac:dyDescent="0.35">
      <c r="C252" t="s">
        <v>298</v>
      </c>
      <c r="D252" s="6">
        <v>9.0000000000000011E-3</v>
      </c>
    </row>
    <row r="253" spans="3:9" ht="15.5" x14ac:dyDescent="0.35">
      <c r="C253" t="s">
        <v>299</v>
      </c>
      <c r="D253" s="6">
        <v>0.44920000000000004</v>
      </c>
    </row>
    <row r="254" spans="3:9" ht="15.5" x14ac:dyDescent="0.35">
      <c r="C254" t="s">
        <v>300</v>
      </c>
      <c r="D254" s="6">
        <v>0.15859999999999999</v>
      </c>
    </row>
    <row r="255" spans="3:9" ht="15.5" x14ac:dyDescent="0.35">
      <c r="C255" t="s">
        <v>301</v>
      </c>
      <c r="D255" s="6">
        <v>3.1968000000000001</v>
      </c>
    </row>
    <row r="256" spans="3:9" ht="15.5" x14ac:dyDescent="0.35">
      <c r="C256" t="s">
        <v>411</v>
      </c>
      <c r="I256" s="6">
        <v>11.41</v>
      </c>
    </row>
    <row r="257" spans="3:9" ht="15.5" x14ac:dyDescent="0.35">
      <c r="C257" t="s">
        <v>412</v>
      </c>
      <c r="I257" t="s">
        <v>803</v>
      </c>
    </row>
    <row r="258" spans="3:9" ht="15.5" x14ac:dyDescent="0.35">
      <c r="C258" t="s">
        <v>302</v>
      </c>
      <c r="I258" s="5">
        <v>8</v>
      </c>
    </row>
    <row r="259" spans="3:9" ht="15.5" x14ac:dyDescent="0.35">
      <c r="C259" t="s">
        <v>303</v>
      </c>
      <c r="I259" s="6">
        <v>0.88</v>
      </c>
    </row>
    <row r="260" spans="3:9" ht="15.5" x14ac:dyDescent="0.35">
      <c r="C260" t="s">
        <v>304</v>
      </c>
      <c r="I260" s="6">
        <v>0.21</v>
      </c>
    </row>
    <row r="261" spans="3:9" ht="15.5" x14ac:dyDescent="0.35">
      <c r="C261" t="s">
        <v>414</v>
      </c>
      <c r="I261" s="6">
        <v>0.08</v>
      </c>
    </row>
    <row r="262" spans="3:9" ht="15.5" x14ac:dyDescent="0.35">
      <c r="C262" t="s">
        <v>305</v>
      </c>
      <c r="I262" s="6">
        <v>0.99</v>
      </c>
    </row>
    <row r="263" spans="3:9" ht="15.5" x14ac:dyDescent="0.35">
      <c r="C263" t="s">
        <v>306</v>
      </c>
      <c r="I263" s="6">
        <v>0.8</v>
      </c>
    </row>
    <row r="264" spans="3:9" ht="15.5" x14ac:dyDescent="0.35">
      <c r="C264" t="s">
        <v>307</v>
      </c>
      <c r="I264" s="6">
        <v>0.91</v>
      </c>
    </row>
    <row r="265" spans="3:9" ht="15.5" x14ac:dyDescent="0.35">
      <c r="C265" t="s">
        <v>308</v>
      </c>
      <c r="I265" s="6">
        <v>0.57999999999999996</v>
      </c>
    </row>
    <row r="266" spans="3:9" ht="15.5" x14ac:dyDescent="0.35">
      <c r="C266" t="s">
        <v>309</v>
      </c>
      <c r="I266" s="5">
        <v>462000000000</v>
      </c>
    </row>
    <row r="267" spans="3:9" ht="15.5" x14ac:dyDescent="0.35">
      <c r="C267" t="s">
        <v>310</v>
      </c>
      <c r="I267" s="5">
        <v>175000000000</v>
      </c>
    </row>
    <row r="268" spans="3:9" ht="15.5" x14ac:dyDescent="0.35">
      <c r="C268" t="s">
        <v>311</v>
      </c>
      <c r="I268" s="5">
        <v>16000000000</v>
      </c>
    </row>
    <row r="269" spans="3:9" ht="15.5" x14ac:dyDescent="0.35">
      <c r="C269" t="s">
        <v>312</v>
      </c>
      <c r="I269" s="5">
        <v>1000000000</v>
      </c>
    </row>
    <row r="270" spans="3:9" ht="15.5" x14ac:dyDescent="0.35">
      <c r="C270" t="s">
        <v>313</v>
      </c>
      <c r="D270" s="5">
        <v>172000000000</v>
      </c>
    </row>
    <row r="271" spans="3:9" ht="15.5" x14ac:dyDescent="0.35">
      <c r="C271" t="s">
        <v>314</v>
      </c>
      <c r="D271" s="5">
        <v>863000000000</v>
      </c>
    </row>
    <row r="272" spans="3:9" ht="15.5" x14ac:dyDescent="0.35">
      <c r="C272" t="s">
        <v>315</v>
      </c>
      <c r="D272" s="5">
        <v>231000000000</v>
      </c>
    </row>
    <row r="273" spans="3:9" ht="15.5" x14ac:dyDescent="0.35">
      <c r="C273" t="s">
        <v>237</v>
      </c>
      <c r="D273" s="5">
        <v>368000000000</v>
      </c>
    </row>
    <row r="274" spans="3:9" ht="15.5" x14ac:dyDescent="0.35">
      <c r="C274" t="s">
        <v>236</v>
      </c>
      <c r="I274" s="5">
        <v>575000000000</v>
      </c>
    </row>
    <row r="275" spans="3:9" ht="15.5" x14ac:dyDescent="0.35">
      <c r="C275" t="s">
        <v>235</v>
      </c>
      <c r="D275" s="5">
        <v>1000000000</v>
      </c>
    </row>
    <row r="276" spans="3:9" ht="15.5" x14ac:dyDescent="0.35">
      <c r="C276" t="s">
        <v>234</v>
      </c>
      <c r="D276" s="5">
        <v>123000000000</v>
      </c>
    </row>
    <row r="277" spans="3:9" ht="15.5" x14ac:dyDescent="0.35">
      <c r="C277" t="s">
        <v>23</v>
      </c>
      <c r="D277" s="5">
        <v>123000000000</v>
      </c>
    </row>
    <row r="278" spans="3:9" ht="15.5" x14ac:dyDescent="0.35">
      <c r="C278" t="s">
        <v>20</v>
      </c>
      <c r="D278" s="5">
        <v>-49000000000</v>
      </c>
    </row>
    <row r="279" spans="3:9" ht="15.5" x14ac:dyDescent="0.35">
      <c r="C279" t="s">
        <v>316</v>
      </c>
      <c r="I279" s="5">
        <v>632000000000</v>
      </c>
    </row>
    <row r="280" spans="3:9" ht="15.5" x14ac:dyDescent="0.35">
      <c r="C280" t="s">
        <v>317</v>
      </c>
      <c r="I280" s="5">
        <v>18000000000</v>
      </c>
    </row>
    <row r="281" spans="3:9" ht="15.5" x14ac:dyDescent="0.35">
      <c r="C281" t="s">
        <v>318</v>
      </c>
      <c r="I281" s="5">
        <v>-2000000000</v>
      </c>
    </row>
    <row r="282" spans="3:9" ht="15.5" x14ac:dyDescent="0.35">
      <c r="C282" t="s">
        <v>319</v>
      </c>
      <c r="I282" s="5">
        <v>47000000000</v>
      </c>
    </row>
    <row r="283" spans="3:9" ht="15.5" x14ac:dyDescent="0.35">
      <c r="C283" t="s">
        <v>320</v>
      </c>
      <c r="I283" s="5">
        <v>-2000000000</v>
      </c>
    </row>
    <row r="284" spans="3:9" ht="15.5" x14ac:dyDescent="0.35">
      <c r="C284" t="s">
        <v>321</v>
      </c>
      <c r="I284" s="5">
        <v>16000000000</v>
      </c>
    </row>
  </sheetData>
  <pageMargins left="0.7" right="0.7" top="0.75" bottom="0.75" header="0.3" footer="0.3"/>
  <ignoredErrors>
    <ignoredError sqref="A1:Z28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804</v>
      </c>
      <c r="D1" t="s">
        <v>1</v>
      </c>
      <c r="H1" t="s">
        <v>2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  <c r="N1" s="1">
        <v>43829</v>
      </c>
      <c r="O1" s="1">
        <v>43464</v>
      </c>
      <c r="P1" s="1">
        <v>43099</v>
      </c>
      <c r="Q1" s="1">
        <v>42734</v>
      </c>
      <c r="R1" s="1">
        <v>42368</v>
      </c>
    </row>
    <row r="2" spans="1:18" ht="15.5" x14ac:dyDescent="0.35">
      <c r="C2" t="s">
        <v>805</v>
      </c>
      <c r="D2" s="2" vm="127">
        <f ca="1">IFERROR(_xlfn.STOCKHISTORY("XIDX:" &amp; $C$1, D3, , 0, 0, 1), "Libur")</f>
        <v>1060</v>
      </c>
      <c r="H2" s="2" vm="127">
        <f ca="1">IFERROR(INDEX(D2:G2,COUNT(D2:G2)),"")</f>
        <v>1060</v>
      </c>
      <c r="I2" s="2" vm="128">
        <f t="shared" ref="I2:R2" ca="1" si="0">IFERROR(_xlfn.STOCKHISTORY("XIDX:" &amp; $C$1, I1, , 0, 0, 1), "Libur")</f>
        <v>910</v>
      </c>
      <c r="J2" s="2" t="str">
        <f t="shared" ca="1" si="0"/>
        <v>Libur</v>
      </c>
      <c r="K2" s="2" vm="129">
        <f t="shared" ca="1" si="0"/>
        <v>4310</v>
      </c>
      <c r="L2" s="2" vm="130">
        <f t="shared" ca="1" si="0"/>
        <v>4230</v>
      </c>
      <c r="M2" s="2" t="str">
        <f t="shared" ca="1" si="0"/>
        <v>Libur</v>
      </c>
      <c r="N2" s="2" vm="131">
        <f t="shared" ca="1" si="0"/>
        <v>4280</v>
      </c>
      <c r="O2" s="2" t="str">
        <f t="shared" ca="1" si="0"/>
        <v>Libur</v>
      </c>
      <c r="P2" s="2" t="str">
        <f t="shared" ca="1" si="0"/>
        <v>Libur</v>
      </c>
      <c r="Q2" s="2" vm="132">
        <f t="shared" ca="1" si="0"/>
        <v>4019.0210000000002</v>
      </c>
      <c r="R2" s="2" vm="133">
        <f t="shared" ca="1" si="0"/>
        <v>5863.0424000000003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706487086288</v>
      </c>
      <c r="H4" s="2">
        <f>IFERROR(SUM(D4:G4)*(4/MAX(1,COUNT(D4:G4))),"")</f>
        <v>2825948345152</v>
      </c>
      <c r="I4" s="2">
        <f t="shared" ref="I4:R4" si="1">IFERROR(INDEX(I51:I500,MATCH($C$4,$C$51:$C$500,0)),"")</f>
        <v>2176368034534</v>
      </c>
      <c r="J4" s="2">
        <f t="shared" si="1"/>
        <v>1945034936043</v>
      </c>
      <c r="K4" s="2">
        <f t="shared" si="1"/>
        <v>1749963941001</v>
      </c>
      <c r="L4" s="2">
        <f t="shared" si="1"/>
        <v>1702613771902</v>
      </c>
      <c r="M4" s="2">
        <f t="shared" si="1"/>
        <v>1642534002693</v>
      </c>
      <c r="N4" s="2">
        <f t="shared" si="1"/>
        <v>1600249082049</v>
      </c>
      <c r="O4" s="2">
        <f t="shared" si="1"/>
        <v>1299873127643</v>
      </c>
      <c r="P4" s="2">
        <f t="shared" si="1"/>
        <v>1149382541042</v>
      </c>
      <c r="Q4" s="2">
        <f t="shared" si="1"/>
        <v>1026579121973</v>
      </c>
      <c r="R4" s="2">
        <f t="shared" si="1"/>
        <v>841099176999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80054726869</v>
      </c>
      <c r="H5" s="2">
        <f>IFERROR(SUM(D5:G5)*(4/MAX(1,COUNT(D5:G5))),"")</f>
        <v>320218907476</v>
      </c>
      <c r="I5" s="2">
        <f t="shared" ref="I5:R5" si="2">IFERROR(INDEX(I51:I500,MATCH($C$5,$C$51:$C$500,0)),"")</f>
        <v>13830774376</v>
      </c>
      <c r="J5" s="2">
        <f t="shared" si="2"/>
        <v>57569902091</v>
      </c>
      <c r="K5" s="2">
        <f t="shared" si="2"/>
        <v>12581651667</v>
      </c>
      <c r="L5" s="2">
        <f t="shared" si="2"/>
        <v>-346892827091</v>
      </c>
      <c r="M5" s="2">
        <f t="shared" si="2"/>
        <v>186602998514</v>
      </c>
      <c r="N5" s="2">
        <f t="shared" si="2"/>
        <v>210498885761</v>
      </c>
      <c r="O5" s="2">
        <f t="shared" si="2"/>
        <v>82021845920</v>
      </c>
      <c r="P5" s="2">
        <f t="shared" si="2"/>
        <v>167827661370</v>
      </c>
      <c r="Q5" s="2">
        <f t="shared" si="2"/>
        <v>142044765524</v>
      </c>
      <c r="R5" s="2">
        <f t="shared" si="2"/>
        <v>135894846367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1636082690733</v>
      </c>
      <c r="H6" s="2">
        <f>IFERROR(INDEX(D6:G6,COUNT(D6:G6)),"")</f>
        <v>1636082690733</v>
      </c>
      <c r="I6" s="2">
        <f t="shared" ref="I6:R6" si="3">IFERROR(INDEX(I51:I500,MATCH($C$6,$C$51:$C$500,0)),"")</f>
        <v>1453201862223</v>
      </c>
      <c r="J6" s="2">
        <f t="shared" si="3"/>
        <v>1446968584813</v>
      </c>
      <c r="K6" s="2">
        <f t="shared" si="3"/>
        <v>1396965632175</v>
      </c>
      <c r="L6" s="2">
        <f t="shared" si="3"/>
        <v>1383017273877</v>
      </c>
      <c r="M6" s="2">
        <f t="shared" si="3"/>
        <v>1755799685018</v>
      </c>
      <c r="N6" s="2">
        <f t="shared" si="3"/>
        <v>1595086270554</v>
      </c>
      <c r="O6" s="2">
        <f t="shared" si="3"/>
        <v>1410476968843</v>
      </c>
      <c r="P6" s="2">
        <f t="shared" si="3"/>
        <v>1356933665378</v>
      </c>
      <c r="Q6" s="2">
        <f t="shared" si="3"/>
        <v>746339235263</v>
      </c>
      <c r="R6" s="2">
        <f t="shared" si="3"/>
        <v>623673054929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0.52</v>
      </c>
      <c r="H7" s="3">
        <f>IFERROR(INDEX(D7:G7,COUNT(D7:G7)),"")</f>
        <v>0.52</v>
      </c>
      <c r="I7" s="3">
        <f t="shared" ref="I7:R7" si="4">IFERROR(INDEX(I51:I500,MATCH($C$7,$C$51:$C$500,0))/1000000000,"")</f>
        <v>0.52</v>
      </c>
      <c r="J7" s="3">
        <f t="shared" si="4"/>
        <v>0.52</v>
      </c>
      <c r="K7" s="3">
        <f t="shared" si="4"/>
        <v>0.52</v>
      </c>
      <c r="L7" s="3">
        <f t="shared" si="4"/>
        <v>0.52</v>
      </c>
      <c r="M7" s="3">
        <f t="shared" si="4"/>
        <v>0.52</v>
      </c>
      <c r="N7" s="3">
        <f t="shared" si="4"/>
        <v>0.52</v>
      </c>
      <c r="O7" s="3">
        <f t="shared" si="4"/>
        <v>0.52</v>
      </c>
      <c r="P7" s="3">
        <f t="shared" si="4"/>
        <v>0.52</v>
      </c>
      <c r="Q7" s="3">
        <f t="shared" si="4"/>
        <v>0.39</v>
      </c>
      <c r="R7" s="3">
        <f t="shared" si="4"/>
        <v>0.39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51000000000</v>
      </c>
      <c r="H8" s="2">
        <f>IFERROR(INDEX(D8:G8,COUNT(D8:G8)),"")</f>
        <v>51000000000</v>
      </c>
      <c r="I8" s="2">
        <f t="shared" ref="I8:R8" si="5">IFERROR(INDEX(I51:I500,MATCH($C$8,$C$51:$C$500,0)),"")</f>
        <v>67000000000</v>
      </c>
      <c r="J8" s="2">
        <f t="shared" si="5"/>
        <v>50000000000</v>
      </c>
      <c r="K8" s="2">
        <f t="shared" si="5"/>
        <v>-48000000000</v>
      </c>
      <c r="L8" s="2">
        <f t="shared" si="5"/>
        <v>-145000000000</v>
      </c>
      <c r="M8" s="2">
        <f t="shared" si="5"/>
        <v>274000000000</v>
      </c>
      <c r="N8" s="2">
        <f t="shared" si="5"/>
        <v>244000000000</v>
      </c>
      <c r="O8" s="2">
        <f t="shared" si="5"/>
        <v>34000000000</v>
      </c>
      <c r="P8" s="2">
        <f t="shared" si="5"/>
        <v>114000000000</v>
      </c>
      <c r="Q8" s="2">
        <f t="shared" si="5"/>
        <v>130000000000</v>
      </c>
      <c r="R8" s="2">
        <f t="shared" si="5"/>
        <v>121000000000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97.99</v>
      </c>
      <c r="H9" s="3">
        <f>IFERROR(INDEX(D9:G9,COUNT(D9:G9)),"")</f>
        <v>97.99</v>
      </c>
      <c r="I9" s="3">
        <f t="shared" ref="I9:R9" si="6">IFERROR(INDEX(I51:I500,MATCH($C$9,$C$51:$C$500,0)),"")</f>
        <v>129.44</v>
      </c>
      <c r="J9" s="3">
        <f t="shared" si="6"/>
        <v>97.06</v>
      </c>
      <c r="K9" s="3">
        <f t="shared" si="6"/>
        <v>-93.36</v>
      </c>
      <c r="L9" s="3">
        <f t="shared" si="6"/>
        <v>-279.62</v>
      </c>
      <c r="M9" s="3">
        <f t="shared" si="6"/>
        <v>528.21</v>
      </c>
      <c r="N9" s="3">
        <f t="shared" si="6"/>
        <v>471.79</v>
      </c>
      <c r="O9" s="3">
        <f t="shared" si="6"/>
        <v>66.19</v>
      </c>
      <c r="P9" s="3">
        <f t="shared" si="6"/>
        <v>220.72</v>
      </c>
      <c r="Q9" s="3">
        <f t="shared" si="6"/>
        <v>334.2</v>
      </c>
      <c r="R9" s="3">
        <f t="shared" si="6"/>
        <v>312.01</v>
      </c>
    </row>
    <row r="10" spans="1:18" ht="15.5" x14ac:dyDescent="0.35">
      <c r="C10" t="s">
        <v>17</v>
      </c>
      <c r="D10" s="3">
        <f ca="1">IFERROR(IF(D9=0,"",D2/D9),"")</f>
        <v>10.817430350035718</v>
      </c>
      <c r="I10" s="3">
        <f t="shared" ref="I10:R10" ca="1" si="7">IFERROR(IF(I9=0,"",I2/I9),"")</f>
        <v>7.0302843016069225</v>
      </c>
      <c r="J10" s="3" t="str">
        <f t="shared" ca="1" si="7"/>
        <v/>
      </c>
      <c r="K10" s="3">
        <f t="shared" ca="1" si="7"/>
        <v>-46.165381319622966</v>
      </c>
      <c r="L10" s="3">
        <f t="shared" ca="1" si="7"/>
        <v>-15.127673270867605</v>
      </c>
      <c r="M10" s="3" t="str">
        <f t="shared" ca="1" si="7"/>
        <v/>
      </c>
      <c r="N10" s="3">
        <f t="shared" ca="1" si="7"/>
        <v>9.0718328069692014</v>
      </c>
      <c r="O10" s="3" t="str">
        <f t="shared" ca="1" si="7"/>
        <v/>
      </c>
      <c r="P10" s="3" t="str">
        <f t="shared" ca="1" si="7"/>
        <v/>
      </c>
      <c r="Q10" s="3">
        <f t="shared" ca="1" si="7"/>
        <v>12.025795930580491</v>
      </c>
      <c r="R10" s="3">
        <f t="shared" ca="1" si="7"/>
        <v>18.791200282042244</v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33638478731</v>
      </c>
      <c r="H11" s="2">
        <f>IFERROR(INDEX(D11:G11,COUNT(D11:G11)),"")</f>
        <v>33638478731</v>
      </c>
      <c r="I11" s="2">
        <f t="shared" ref="I11:R11" si="8">IFERROR(INDEX(I51:I500,MATCH($C$11,$C$51:$C$500,0)),"")</f>
        <v>4799268210</v>
      </c>
      <c r="J11" s="2">
        <f t="shared" si="8"/>
        <v>8205872867</v>
      </c>
      <c r="K11" s="2">
        <f t="shared" si="8"/>
        <v>5907535062</v>
      </c>
      <c r="L11" s="2">
        <f t="shared" si="8"/>
        <v>8792546992</v>
      </c>
      <c r="M11" s="2">
        <f t="shared" si="8"/>
        <v>19359646785</v>
      </c>
      <c r="N11" s="2">
        <f t="shared" si="8"/>
        <v>32650163717</v>
      </c>
      <c r="O11" s="2">
        <f t="shared" si="8"/>
        <v>8866903912</v>
      </c>
      <c r="P11" s="2">
        <f t="shared" si="8"/>
        <v>11324752182</v>
      </c>
      <c r="Q11" s="2">
        <f t="shared" si="8"/>
        <v>10109567983</v>
      </c>
      <c r="R11" s="2">
        <f t="shared" si="8"/>
        <v>46222431591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15155848304</v>
      </c>
      <c r="H15" s="2">
        <f>IFERROR(SUM(D15:G15)*(4/MAX(1,COUNT(D15:G15))),"")</f>
        <v>60623393216</v>
      </c>
      <c r="I15" s="2">
        <f t="shared" ref="I15:R15" si="12">IFERROR(INDEX(I51:I500,MATCH($C$15,$C$51:$C$500,0)),"")</f>
        <v>10186109073</v>
      </c>
      <c r="J15" s="2">
        <f t="shared" si="12"/>
        <v>-8761298294</v>
      </c>
      <c r="K15" s="2">
        <f t="shared" si="12"/>
        <v>-5771253473</v>
      </c>
      <c r="L15" s="2">
        <f t="shared" si="12"/>
        <v>5571824283</v>
      </c>
      <c r="M15" s="2">
        <f t="shared" si="12"/>
        <v>-7570855659</v>
      </c>
      <c r="N15" s="2">
        <f t="shared" si="12"/>
        <v>-13996715513</v>
      </c>
      <c r="O15" s="2">
        <f t="shared" si="12"/>
        <v>-20484116566</v>
      </c>
      <c r="P15" s="2">
        <f t="shared" si="12"/>
        <v>-23971724536</v>
      </c>
      <c r="Q15" s="2">
        <f t="shared" si="12"/>
        <v>-13910600925</v>
      </c>
      <c r="R15" s="2">
        <f t="shared" si="12"/>
        <v>-27992930748</v>
      </c>
    </row>
    <row r="16" spans="1:18" ht="15.5" x14ac:dyDescent="0.35">
      <c r="C16" t="s">
        <v>28</v>
      </c>
      <c r="D16" s="2">
        <f>IFERROR(INDEX(D51:D500,MATCH($C$16,$C$51:$C$500,0)),"")</f>
        <v>26171597808</v>
      </c>
      <c r="H16" s="2">
        <f>IFERROR(SUM(D16:G16)*(4/MAX(1,COUNT(D16:G16))),"")</f>
        <v>104686391232</v>
      </c>
      <c r="I16" s="2">
        <f t="shared" ref="I16:R16" si="13">IFERROR(INDEX(I51:I500,MATCH($C$16,$C$51:$C$500,0)),"")</f>
        <v>40625323383</v>
      </c>
      <c r="J16" s="2">
        <f t="shared" si="13"/>
        <v>70118182624</v>
      </c>
      <c r="K16" s="2">
        <f t="shared" si="13"/>
        <v>43358846063</v>
      </c>
      <c r="L16" s="2">
        <f t="shared" si="13"/>
        <v>-296611329818</v>
      </c>
      <c r="M16" s="2">
        <f t="shared" si="13"/>
        <v>112753714449</v>
      </c>
      <c r="N16" s="2">
        <f t="shared" si="13"/>
        <v>193278792412</v>
      </c>
      <c r="O16" s="2">
        <f t="shared" si="13"/>
        <v>161351271611</v>
      </c>
      <c r="P16" s="2">
        <f t="shared" si="13"/>
        <v>185047232122</v>
      </c>
      <c r="Q16" s="2">
        <f t="shared" si="13"/>
        <v>159740130406</v>
      </c>
      <c r="R16" s="2">
        <f t="shared" si="13"/>
        <v>163493614231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551200000000</v>
      </c>
      <c r="H20" s="2">
        <f t="shared" ref="H20:R20" ca="1" si="14">IFERROR(H21*H2,"")</f>
        <v>551200000000</v>
      </c>
      <c r="I20" s="2">
        <f t="shared" ca="1" si="14"/>
        <v>473200000000</v>
      </c>
      <c r="J20" s="2" t="str">
        <f t="shared" ca="1" si="14"/>
        <v/>
      </c>
      <c r="K20" s="2">
        <f t="shared" ca="1" si="14"/>
        <v>2241200000000</v>
      </c>
      <c r="L20" s="2">
        <f t="shared" ca="1" si="14"/>
        <v>2199600000000</v>
      </c>
      <c r="M20" s="2" t="str">
        <f t="shared" ca="1" si="14"/>
        <v/>
      </c>
      <c r="N20" s="2">
        <f t="shared" ca="1" si="14"/>
        <v>2225600000000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1567418190000</v>
      </c>
      <c r="R20" s="2">
        <f t="shared" ca="1" si="14"/>
        <v>2286586536000</v>
      </c>
    </row>
    <row r="21" spans="1:18" ht="15.5" x14ac:dyDescent="0.35">
      <c r="C21" t="s">
        <v>11</v>
      </c>
      <c r="D21" s="2">
        <f>IFERROR(INDEX(D51:D500,MATCH($C$7,$C$51:$C$500,0)),"")</f>
        <v>520000000</v>
      </c>
      <c r="H21" s="2">
        <f>IFERROR(INDEX(D21:G21,COUNT(D21:G21)),"")</f>
        <v>520000000</v>
      </c>
      <c r="I21" s="2">
        <f t="shared" ref="I21:R21" si="15">IFERROR(INDEX(I51:I500,MATCH($C$7,$C$51:$C$500,0)),"")</f>
        <v>520000000</v>
      </c>
      <c r="J21" s="2">
        <f t="shared" si="15"/>
        <v>520000000</v>
      </c>
      <c r="K21" s="2">
        <f t="shared" si="15"/>
        <v>520000000</v>
      </c>
      <c r="L21" s="2">
        <f t="shared" si="15"/>
        <v>520000000</v>
      </c>
      <c r="M21" s="2">
        <f t="shared" si="15"/>
        <v>520000000</v>
      </c>
      <c r="N21" s="2">
        <f t="shared" si="15"/>
        <v>520000000</v>
      </c>
      <c r="O21" s="2">
        <f t="shared" si="15"/>
        <v>520000000</v>
      </c>
      <c r="P21" s="2">
        <f t="shared" si="15"/>
        <v>520000000</v>
      </c>
      <c r="Q21" s="2">
        <f t="shared" si="15"/>
        <v>390000000</v>
      </c>
      <c r="R21" s="2">
        <f t="shared" si="15"/>
        <v>390000000</v>
      </c>
    </row>
    <row r="23" spans="1:18" ht="15.5" x14ac:dyDescent="0.35">
      <c r="B23" t="s">
        <v>53</v>
      </c>
      <c r="C23" t="s">
        <v>54</v>
      </c>
      <c r="D23" s="3">
        <f>IFERROR(D5/D6*100,"")</f>
        <v>4.8930733955221895</v>
      </c>
      <c r="H23" s="3">
        <f t="shared" ref="H23:R23" si="16">IFERROR(H5/H6*100,"")</f>
        <v>19.572293582088758</v>
      </c>
      <c r="I23" s="3">
        <f t="shared" si="16"/>
        <v>0.95174488386924516</v>
      </c>
      <c r="J23" s="3">
        <f t="shared" si="16"/>
        <v>3.9786559774164059</v>
      </c>
      <c r="K23" s="3">
        <f t="shared" si="16"/>
        <v>0.90064146012032142</v>
      </c>
      <c r="L23" s="3">
        <f t="shared" si="16"/>
        <v>-25.082320636426935</v>
      </c>
      <c r="M23" s="3">
        <f t="shared" si="16"/>
        <v>10.627806811121907</v>
      </c>
      <c r="N23" s="3">
        <f t="shared" si="16"/>
        <v>13.196708519589365</v>
      </c>
      <c r="O23" s="3">
        <f t="shared" si="16"/>
        <v>5.8151850566749559</v>
      </c>
      <c r="P23" s="3">
        <f t="shared" si="16"/>
        <v>12.368155176048962</v>
      </c>
      <c r="Q23" s="3">
        <f t="shared" si="16"/>
        <v>19.032198605228803</v>
      </c>
      <c r="R23" s="3">
        <f t="shared" si="16"/>
        <v>21.789436836015067</v>
      </c>
    </row>
    <row r="24" spans="1:18" ht="15.5" x14ac:dyDescent="0.35">
      <c r="C24" t="s">
        <v>55</v>
      </c>
      <c r="D24" s="4">
        <f>IFERROR(_xlfn.RRI(5,I23,D23),"")</f>
        <v>0.38743368972433578</v>
      </c>
      <c r="H24" s="4">
        <f t="shared" ref="H24:R24" si="17">IFERROR(_xlfn.RRI(5,M23,H23),"")</f>
        <v>0.12989897334477152</v>
      </c>
      <c r="I24" s="4">
        <f t="shared" si="17"/>
        <v>-0.40896801365583912</v>
      </c>
      <c r="J24" s="4">
        <f t="shared" si="17"/>
        <v>-7.3096398214191449E-2</v>
      </c>
      <c r="K24" s="4">
        <f t="shared" si="17"/>
        <v>-0.4078259091110209</v>
      </c>
      <c r="L24" s="4" t="str">
        <f t="shared" si="17"/>
        <v/>
      </c>
      <c r="M24" s="4">
        <f t="shared" si="17"/>
        <v>-0.133757416936649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79.81</v>
      </c>
      <c r="H25" s="3">
        <f>IFERROR(INDEX(D25:G25,COUNT(D25:G25)),"")</f>
        <v>79.81</v>
      </c>
      <c r="I25" s="3">
        <f t="shared" ref="I25:R25" si="18">IFERROR(INDEX(I51:I500,MATCH($C$25,$C$51:$C$500,0)),"")</f>
        <v>98.13</v>
      </c>
      <c r="J25" s="3">
        <f t="shared" si="18"/>
        <v>118.5</v>
      </c>
      <c r="K25" s="3">
        <f t="shared" si="18"/>
        <v>72.59</v>
      </c>
      <c r="L25" s="3">
        <f t="shared" si="18"/>
        <v>-562.08000000000004</v>
      </c>
      <c r="M25" s="3">
        <f t="shared" si="18"/>
        <v>203.14</v>
      </c>
      <c r="N25" s="3">
        <f t="shared" si="18"/>
        <v>346.24</v>
      </c>
      <c r="O25" s="3">
        <f t="shared" si="18"/>
        <v>272.05</v>
      </c>
      <c r="P25" s="3">
        <f t="shared" si="18"/>
        <v>311.08</v>
      </c>
      <c r="Q25" s="3">
        <f t="shared" si="18"/>
        <v>375.52</v>
      </c>
      <c r="R25" s="3">
        <f t="shared" si="18"/>
        <v>348.92</v>
      </c>
    </row>
    <row r="26" spans="1:18" ht="15.5" x14ac:dyDescent="0.35">
      <c r="C26" t="s">
        <v>58</v>
      </c>
      <c r="D26" s="4">
        <f>IFERROR(_xlfn.RRI(5,I25,D25),"")</f>
        <v>-4.0486471464807661E-2</v>
      </c>
      <c r="H26" s="4">
        <f t="shared" ref="H26:R26" si="19">IFERROR(_xlfn.RRI(5,M25,H25),"")</f>
        <v>-0.17043127139653191</v>
      </c>
      <c r="I26" s="4">
        <f t="shared" si="19"/>
        <v>-0.22288567980573493</v>
      </c>
      <c r="J26" s="4">
        <f t="shared" si="19"/>
        <v>-0.15313550758488326</v>
      </c>
      <c r="K26" s="4">
        <f t="shared" si="19"/>
        <v>-0.2525176518461324</v>
      </c>
      <c r="L26" s="4" t="str">
        <f t="shared" si="19"/>
        <v/>
      </c>
      <c r="M26" s="4">
        <f t="shared" si="19"/>
        <v>-0.10254244714815108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1358.6290120923077</v>
      </c>
      <c r="H27" s="3">
        <f t="shared" ref="H27:R27" si="20">IFERROR(H4/H21,"")</f>
        <v>5434.5160483692307</v>
      </c>
      <c r="I27" s="3">
        <f t="shared" si="20"/>
        <v>4185.3231433346155</v>
      </c>
      <c r="J27" s="3">
        <f t="shared" si="20"/>
        <v>3740.4518000826924</v>
      </c>
      <c r="K27" s="3">
        <f t="shared" si="20"/>
        <v>3365.3152711557691</v>
      </c>
      <c r="L27" s="3">
        <f t="shared" si="20"/>
        <v>3274.2572536576922</v>
      </c>
      <c r="M27" s="3">
        <f t="shared" si="20"/>
        <v>3158.7192359480769</v>
      </c>
      <c r="N27" s="3">
        <f t="shared" si="20"/>
        <v>3077.4020808634614</v>
      </c>
      <c r="O27" s="3">
        <f t="shared" si="20"/>
        <v>2499.7560146980768</v>
      </c>
      <c r="P27" s="3">
        <f t="shared" si="20"/>
        <v>2210.3510404653848</v>
      </c>
      <c r="Q27" s="3">
        <f t="shared" si="20"/>
        <v>2632.2541589051284</v>
      </c>
      <c r="R27" s="3">
        <f t="shared" si="20"/>
        <v>2156.6645564076921</v>
      </c>
    </row>
    <row r="28" spans="1:18" ht="15.5" x14ac:dyDescent="0.35">
      <c r="C28" t="s">
        <v>60</v>
      </c>
      <c r="D28" s="4">
        <f>IFERROR(_xlfn.RRI(5,I27,D27),"")</f>
        <v>-0.20150099765017349</v>
      </c>
      <c r="H28" s="4">
        <f t="shared" ref="H28:R28" si="21">IFERROR(_xlfn.RRI(5,M27,H27),"")</f>
        <v>0.11462805526820263</v>
      </c>
      <c r="I28" s="4">
        <f t="shared" si="21"/>
        <v>6.3430104080403504E-2</v>
      </c>
      <c r="J28" s="4">
        <f t="shared" si="21"/>
        <v>8.3940112435058278E-2</v>
      </c>
      <c r="K28" s="4">
        <f t="shared" si="21"/>
        <v>8.7709447725787149E-2</v>
      </c>
      <c r="L28" s="4">
        <f t="shared" si="21"/>
        <v>4.4616774688083449E-2</v>
      </c>
      <c r="M28" s="4">
        <f t="shared" si="21"/>
        <v>7.9308717487881264E-2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-0.18669112401915819</v>
      </c>
      <c r="I29" s="4">
        <f t="shared" si="22"/>
        <v>-0.17189873417721524</v>
      </c>
      <c r="J29" s="4">
        <f t="shared" si="22"/>
        <v>0.63245626119300169</v>
      </c>
      <c r="K29" s="4">
        <f t="shared" si="22"/>
        <v>-1.1291453173925421</v>
      </c>
      <c r="L29" s="4">
        <f t="shared" si="22"/>
        <v>-3.7669587476617115</v>
      </c>
      <c r="M29" s="4">
        <f t="shared" si="22"/>
        <v>-0.41329713493530507</v>
      </c>
      <c r="N29" s="4">
        <f t="shared" si="22"/>
        <v>0.27270722293696009</v>
      </c>
      <c r="O29" s="4">
        <f t="shared" si="22"/>
        <v>-0.12546611804037539</v>
      </c>
      <c r="P29" s="4">
        <f t="shared" si="22"/>
        <v>-0.17160204516403921</v>
      </c>
      <c r="Q29" s="4">
        <f t="shared" si="22"/>
        <v>7.6235240169666305E-2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0.29846988207446579</v>
      </c>
      <c r="I30" s="4">
        <f t="shared" si="23"/>
        <v>0.11893518939131577</v>
      </c>
      <c r="J30" s="4">
        <f t="shared" si="23"/>
        <v>0.11147143690881839</v>
      </c>
      <c r="K30" s="4">
        <f t="shared" si="23"/>
        <v>2.7810281979632305E-2</v>
      </c>
      <c r="L30" s="4">
        <f t="shared" si="23"/>
        <v>3.6577488874200967E-2</v>
      </c>
      <c r="M30" s="4">
        <f t="shared" si="23"/>
        <v>2.6423961818404767E-2</v>
      </c>
      <c r="N30" s="4">
        <f t="shared" si="23"/>
        <v>0.23108097861108789</v>
      </c>
      <c r="O30" s="4">
        <f t="shared" si="23"/>
        <v>0.13093167959952567</v>
      </c>
      <c r="P30" s="4">
        <f t="shared" si="23"/>
        <v>-0.16028205977466548</v>
      </c>
      <c r="Q30" s="4">
        <f t="shared" si="23"/>
        <v>0.22052089699550462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3159.73</v>
      </c>
      <c r="H32" s="3">
        <f>IFERROR(INDEX(D32:G32,COUNT(D32:G32)),"")</f>
        <v>3159.73</v>
      </c>
      <c r="I32" s="3">
        <f t="shared" ref="I32:R32" si="24">IFERROR(INDEX(I51:I500,MATCH($C$32,$C$51:$C$500,0)),"")</f>
        <v>2806.54</v>
      </c>
      <c r="J32" s="3">
        <f t="shared" si="24"/>
        <v>2794.5</v>
      </c>
      <c r="K32" s="3">
        <f t="shared" si="24"/>
        <v>2697.93</v>
      </c>
      <c r="L32" s="3">
        <f t="shared" si="24"/>
        <v>2670.99</v>
      </c>
      <c r="M32" s="3">
        <f t="shared" si="24"/>
        <v>3390.94</v>
      </c>
      <c r="N32" s="3">
        <f t="shared" si="24"/>
        <v>3080.56</v>
      </c>
      <c r="O32" s="3">
        <f t="shared" si="24"/>
        <v>2724.02</v>
      </c>
      <c r="P32" s="3">
        <f t="shared" si="24"/>
        <v>2620.62</v>
      </c>
      <c r="Q32" s="3">
        <f t="shared" si="24"/>
        <v>1921.85</v>
      </c>
      <c r="R32" s="3">
        <f t="shared" si="24"/>
        <v>1605.98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0.28999999999999998</v>
      </c>
      <c r="H33" s="3">
        <f>IFERROR(INDEX(D33:G33,COUNT(D33:G33)),"")</f>
        <v>0.28999999999999998</v>
      </c>
      <c r="I33" s="3">
        <f t="shared" ref="I33:R33" si="25">IFERROR(INDEX(I51:I500,MATCH($C$33,$C$51:$C$500,0)),"")</f>
        <v>0.32</v>
      </c>
      <c r="J33" s="3">
        <f t="shared" si="25"/>
        <v>0.74</v>
      </c>
      <c r="K33" s="3">
        <f t="shared" si="25"/>
        <v>1.6</v>
      </c>
      <c r="L33" s="3">
        <f t="shared" si="25"/>
        <v>1.58</v>
      </c>
      <c r="M33" s="3">
        <f t="shared" si="25"/>
        <v>1.39</v>
      </c>
      <c r="N33" s="3">
        <f t="shared" si="25"/>
        <v>1.39</v>
      </c>
      <c r="O33" s="3">
        <f t="shared" si="25"/>
        <v>1.87</v>
      </c>
      <c r="P33" s="3">
        <f t="shared" si="25"/>
        <v>1.53</v>
      </c>
      <c r="Q33" s="3">
        <f t="shared" si="25"/>
        <v>2.79</v>
      </c>
      <c r="R33" s="3">
        <f t="shared" si="25"/>
        <v>4.87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11.59</v>
      </c>
      <c r="H34" s="3">
        <f>IFERROR(INDEX(D34:G34,COUNT(D34:G34)),"")</f>
        <v>11.59</v>
      </c>
      <c r="I34" s="3">
        <f t="shared" ref="I34:R34" si="26">IFERROR(INDEX(I51:I500,MATCH($C$34,$C$51:$C$500,0)),"")</f>
        <v>9.27</v>
      </c>
      <c r="J34" s="3">
        <f t="shared" si="26"/>
        <v>17.55</v>
      </c>
      <c r="K34" s="3">
        <f t="shared" si="26"/>
        <v>59.37</v>
      </c>
      <c r="L34" s="3">
        <f t="shared" si="26"/>
        <v>-7.53</v>
      </c>
      <c r="M34" s="3">
        <f t="shared" si="26"/>
        <v>23.14</v>
      </c>
      <c r="N34" s="3">
        <f t="shared" si="26"/>
        <v>12.36</v>
      </c>
      <c r="O34" s="3">
        <f t="shared" si="26"/>
        <v>18.75</v>
      </c>
      <c r="P34" s="3">
        <f t="shared" si="26"/>
        <v>12.86</v>
      </c>
      <c r="Q34" s="3">
        <f t="shared" si="26"/>
        <v>14.27</v>
      </c>
      <c r="R34" s="3">
        <f t="shared" si="26"/>
        <v>22.4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0.68</v>
      </c>
      <c r="H35" s="3">
        <f>IFERROR(INDEX(D35:G35,COUNT(D35:G35)),"")</f>
        <v>0.68</v>
      </c>
      <c r="I35" s="3">
        <f t="shared" ref="I35:R35" si="27">IFERROR(INDEX(I51:I500,MATCH($C$35,$C$51:$C$500,0)),"")</f>
        <v>0.22</v>
      </c>
      <c r="J35" s="3">
        <f t="shared" si="27"/>
        <v>0.55000000000000004</v>
      </c>
      <c r="K35" s="3">
        <f t="shared" si="27"/>
        <v>1.28</v>
      </c>
      <c r="L35" s="3">
        <f t="shared" si="27"/>
        <v>1.29</v>
      </c>
      <c r="M35" s="3">
        <f t="shared" si="27"/>
        <v>1.48</v>
      </c>
      <c r="N35" s="3">
        <f t="shared" si="27"/>
        <v>1.38</v>
      </c>
      <c r="O35" s="3">
        <f t="shared" si="27"/>
        <v>2.0299999999999998</v>
      </c>
      <c r="P35" s="3">
        <f t="shared" si="27"/>
        <v>1.8</v>
      </c>
      <c r="Q35" s="3">
        <f t="shared" si="27"/>
        <v>2.0299999999999998</v>
      </c>
      <c r="R35" s="3">
        <f t="shared" si="27"/>
        <v>3.61</v>
      </c>
    </row>
    <row r="36" spans="1:18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R36" si="28">IFERROR(INDEX(H51:H500,MATCH($C$36,$C$51:$C$500,0)),"")</f>
        <v>5.2499999999999998E-2</v>
      </c>
      <c r="I36" s="4">
        <f t="shared" si="28"/>
        <v>0.15289999999999998</v>
      </c>
      <c r="J36" s="4">
        <f t="shared" si="28"/>
        <v>0.12659999999999999</v>
      </c>
      <c r="K36" s="4">
        <f t="shared" si="28"/>
        <v>0.20660000000000001</v>
      </c>
      <c r="L36" s="4">
        <f t="shared" si="28"/>
        <v>0</v>
      </c>
      <c r="M36" s="4">
        <f t="shared" si="28"/>
        <v>0.24609999999999999</v>
      </c>
      <c r="N36" s="4">
        <f t="shared" si="28"/>
        <v>0.1444</v>
      </c>
      <c r="O36" s="4">
        <f t="shared" si="28"/>
        <v>0.18379999999999999</v>
      </c>
      <c r="P36" s="4">
        <f t="shared" si="28"/>
        <v>0.17679999999999998</v>
      </c>
      <c r="Q36" s="4">
        <f t="shared" si="28"/>
        <v>0.1953</v>
      </c>
      <c r="R36" s="4">
        <f t="shared" si="28"/>
        <v>0</v>
      </c>
    </row>
    <row r="37" spans="1:18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R37" si="29">IFERROR(INDEX(H51:H500,MATCH($C$37,$C$51:$C$500,0)),"")</f>
        <v>15</v>
      </c>
      <c r="I37" s="3">
        <f t="shared" si="29"/>
        <v>15</v>
      </c>
      <c r="J37" s="3">
        <f t="shared" si="29"/>
        <v>15</v>
      </c>
      <c r="K37" s="3">
        <f t="shared" si="29"/>
        <v>15</v>
      </c>
      <c r="L37" s="3">
        <f t="shared" si="29"/>
        <v>0</v>
      </c>
      <c r="M37" s="3">
        <f t="shared" si="29"/>
        <v>50</v>
      </c>
      <c r="N37" s="3">
        <f t="shared" si="29"/>
        <v>50</v>
      </c>
      <c r="O37" s="3">
        <f t="shared" si="29"/>
        <v>50</v>
      </c>
      <c r="P37" s="3">
        <f t="shared" si="29"/>
        <v>55</v>
      </c>
      <c r="Q37" s="3">
        <f t="shared" si="29"/>
        <v>55</v>
      </c>
      <c r="R37" s="3">
        <f t="shared" si="29"/>
        <v>0</v>
      </c>
    </row>
    <row r="50" spans="2:18" ht="15.5" x14ac:dyDescent="0.35">
      <c r="D50" t="s">
        <v>81</v>
      </c>
      <c r="E50" t="s">
        <v>82</v>
      </c>
      <c r="F50" t="s">
        <v>806</v>
      </c>
      <c r="G50" t="s">
        <v>807</v>
      </c>
      <c r="H50" t="s">
        <v>808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5</v>
      </c>
      <c r="D51" s="5">
        <v>706487086288</v>
      </c>
      <c r="E51" s="5">
        <v>609611498285</v>
      </c>
      <c r="F51" s="5">
        <v>542229463728</v>
      </c>
      <c r="G51" s="5">
        <v>486900271901</v>
      </c>
      <c r="I51" s="5">
        <v>2176368034534</v>
      </c>
      <c r="J51" s="5">
        <v>1945034936043</v>
      </c>
      <c r="K51" s="5">
        <v>1749963941001</v>
      </c>
      <c r="L51" s="5">
        <v>1702613771902</v>
      </c>
      <c r="M51" s="5">
        <v>1642534002693</v>
      </c>
      <c r="N51" s="5">
        <v>1600249082049</v>
      </c>
      <c r="O51" s="5">
        <v>1299873127643</v>
      </c>
      <c r="P51" s="5">
        <v>1149382541042</v>
      </c>
      <c r="Q51" s="5">
        <v>1026579121973</v>
      </c>
      <c r="R51" s="5">
        <v>841099176999</v>
      </c>
    </row>
    <row r="52" spans="2:18" ht="15.5" x14ac:dyDescent="0.35">
      <c r="C52" t="s">
        <v>809</v>
      </c>
      <c r="D52" s="5">
        <v>1062211010508</v>
      </c>
      <c r="E52" s="5">
        <v>896498627505</v>
      </c>
      <c r="F52" s="5">
        <v>824044382622</v>
      </c>
      <c r="G52" s="5">
        <v>756539903713</v>
      </c>
      <c r="I52" s="5">
        <v>3510354634551</v>
      </c>
      <c r="J52" s="5">
        <v>3037606954770</v>
      </c>
      <c r="K52" s="5">
        <v>2656235936545</v>
      </c>
      <c r="L52" s="5">
        <v>2546282325557</v>
      </c>
      <c r="M52" s="5">
        <v>2628261646095</v>
      </c>
      <c r="N52" s="5">
        <v>2735842940441</v>
      </c>
      <c r="O52" s="5">
        <v>2215762114438</v>
      </c>
      <c r="P52" s="5">
        <v>1805138962608</v>
      </c>
      <c r="Q52" s="5">
        <v>1451202222380</v>
      </c>
      <c r="R52" s="5">
        <v>1075257685259</v>
      </c>
    </row>
    <row r="53" spans="2:18" ht="15.5" x14ac:dyDescent="0.35">
      <c r="C53" t="s">
        <v>810</v>
      </c>
      <c r="D53" s="5">
        <v>-90702126688</v>
      </c>
      <c r="E53" s="5">
        <v>18740281528</v>
      </c>
      <c r="F53" s="5">
        <v>-3943061149</v>
      </c>
      <c r="G53" s="5">
        <v>-15668353229</v>
      </c>
      <c r="I53" s="5">
        <v>-107137036150</v>
      </c>
      <c r="J53" s="5">
        <v>-96519053604</v>
      </c>
      <c r="K53" s="5">
        <v>-29637143757</v>
      </c>
      <c r="L53" s="5">
        <v>-9239274076</v>
      </c>
      <c r="M53" s="5">
        <v>46162018187</v>
      </c>
      <c r="N53" s="5">
        <v>-58797479448</v>
      </c>
      <c r="O53" s="5">
        <v>-65117661462</v>
      </c>
      <c r="P53" s="5">
        <v>-28556397721</v>
      </c>
      <c r="Q53" s="5">
        <v>-55358164096</v>
      </c>
      <c r="R53" s="5">
        <v>-55430385249</v>
      </c>
    </row>
    <row r="54" spans="2:18" ht="15.5" x14ac:dyDescent="0.35">
      <c r="C54" t="s">
        <v>811</v>
      </c>
      <c r="D54" s="5">
        <v>54801733160</v>
      </c>
      <c r="E54" s="5">
        <v>40604468260</v>
      </c>
      <c r="F54" s="5">
        <v>53449841690</v>
      </c>
      <c r="G54" s="5">
        <v>56302813465</v>
      </c>
      <c r="I54" s="5">
        <v>159750442356</v>
      </c>
      <c r="J54" s="5">
        <v>149168992750</v>
      </c>
      <c r="K54" s="5">
        <v>163580786227</v>
      </c>
      <c r="L54" s="5">
        <v>165359137931</v>
      </c>
      <c r="M54" s="5">
        <v>116277129226</v>
      </c>
      <c r="N54" s="5">
        <v>129299277153</v>
      </c>
      <c r="O54" s="5">
        <v>82899527279</v>
      </c>
      <c r="P54" s="5">
        <v>87840681739</v>
      </c>
      <c r="Q54" s="5">
        <v>62166718640</v>
      </c>
      <c r="R54" s="5">
        <v>39745850942</v>
      </c>
    </row>
    <row r="55" spans="2:18" ht="15.5" x14ac:dyDescent="0.35">
      <c r="C55" t="s">
        <v>98</v>
      </c>
      <c r="D55" s="5">
        <v>265543820184</v>
      </c>
      <c r="E55" s="5">
        <v>276235561907</v>
      </c>
      <c r="F55" s="5">
        <v>216931765732</v>
      </c>
      <c r="G55" s="5">
        <v>321355630274</v>
      </c>
      <c r="I55" s="5">
        <v>937178737155</v>
      </c>
      <c r="J55" s="5">
        <v>746857514858</v>
      </c>
      <c r="K55" s="5">
        <v>733109645821</v>
      </c>
      <c r="L55" s="5">
        <v>730516388398</v>
      </c>
      <c r="M55" s="5">
        <v>666570263150</v>
      </c>
      <c r="N55" s="5">
        <v>625858507053</v>
      </c>
      <c r="O55" s="5">
        <v>441540573091</v>
      </c>
      <c r="P55" s="5">
        <v>306039204016</v>
      </c>
      <c r="Q55" s="5">
        <v>179536281902</v>
      </c>
      <c r="R55" s="5">
        <v>107109930147</v>
      </c>
    </row>
    <row r="56" spans="2:18" ht="15.5" x14ac:dyDescent="0.35">
      <c r="C56" t="s">
        <v>87</v>
      </c>
      <c r="D56" s="5">
        <v>-682172780247</v>
      </c>
      <c r="E56" s="5">
        <v>-584939959753</v>
      </c>
      <c r="F56" s="5">
        <v>-500286709620</v>
      </c>
      <c r="G56" s="5">
        <v>-500035764437</v>
      </c>
      <c r="I56" s="5">
        <v>-2139029597979</v>
      </c>
      <c r="J56" s="5">
        <v>-1878381157453</v>
      </c>
      <c r="K56" s="5">
        <v>-1711246700243</v>
      </c>
      <c r="L56" s="5">
        <v>-2002217523066</v>
      </c>
      <c r="M56" s="5">
        <v>-1524986556204</v>
      </c>
      <c r="N56" s="5">
        <v>-1405539900435</v>
      </c>
      <c r="O56" s="5">
        <v>-1140122194318</v>
      </c>
      <c r="P56" s="5">
        <v>-956371610195</v>
      </c>
      <c r="Q56" s="5">
        <v>-896524046263</v>
      </c>
      <c r="R56" s="5">
        <v>-695944655423</v>
      </c>
    </row>
    <row r="57" spans="2:18" ht="15.5" x14ac:dyDescent="0.35">
      <c r="C57" t="s">
        <v>812</v>
      </c>
    </row>
    <row r="58" spans="2:18" ht="15.5" x14ac:dyDescent="0.35">
      <c r="C58" t="s">
        <v>813</v>
      </c>
      <c r="D58" s="5">
        <v>-674976881154</v>
      </c>
      <c r="E58" s="5">
        <v>-632542230357</v>
      </c>
      <c r="F58" s="5">
        <v>-566644476616</v>
      </c>
      <c r="G58" s="5">
        <v>-742997638115</v>
      </c>
      <c r="I58" s="5">
        <v>-2406014409732</v>
      </c>
      <c r="J58" s="5">
        <v>-1962382916896</v>
      </c>
      <c r="K58" s="5">
        <v>-1934005825341</v>
      </c>
      <c r="L58" s="5">
        <v>-2169739774155</v>
      </c>
      <c r="M58" s="5">
        <v>-1650635673487</v>
      </c>
      <c r="N58" s="5">
        <v>-1564584507489</v>
      </c>
      <c r="O58" s="5">
        <v>-1216011541241</v>
      </c>
      <c r="P58" s="5">
        <v>-950850478639</v>
      </c>
      <c r="Q58" s="5">
        <v>-820352157640</v>
      </c>
      <c r="R58" s="5">
        <v>-606922862887</v>
      </c>
    </row>
    <row r="59" spans="2:18" ht="15.5" x14ac:dyDescent="0.35">
      <c r="C59" t="s">
        <v>814</v>
      </c>
      <c r="D59" s="5">
        <v>-129546743563</v>
      </c>
      <c r="E59" s="5">
        <v>-105236253004</v>
      </c>
      <c r="F59" s="5">
        <v>-38570628379</v>
      </c>
      <c r="G59" s="5">
        <v>16592929153</v>
      </c>
      <c r="I59" s="5">
        <v>-200791782627</v>
      </c>
      <c r="J59" s="5">
        <v>-261616718289</v>
      </c>
      <c r="K59" s="5">
        <v>-177874536485</v>
      </c>
      <c r="L59" s="5">
        <v>-212916211946</v>
      </c>
      <c r="M59" s="5">
        <v>-184353366305</v>
      </c>
      <c r="N59" s="5">
        <v>-121522613253</v>
      </c>
      <c r="O59" s="5">
        <v>-40598947081</v>
      </c>
      <c r="P59" s="5">
        <v>-76459915298</v>
      </c>
      <c r="Q59" s="5">
        <v>-39070711948</v>
      </c>
      <c r="R59" s="5">
        <v>-10560687718</v>
      </c>
    </row>
    <row r="60" spans="2:18" ht="15.5" x14ac:dyDescent="0.35">
      <c r="C60" t="s">
        <v>815</v>
      </c>
      <c r="D60" s="5">
        <v>-538979804533</v>
      </c>
      <c r="E60" s="5">
        <v>-461542921454</v>
      </c>
      <c r="F60" s="5">
        <v>-388283339263</v>
      </c>
      <c r="G60" s="5">
        <v>-405049078688</v>
      </c>
      <c r="I60" s="5">
        <v>-1669627455204</v>
      </c>
      <c r="J60" s="5">
        <v>-1477142120327</v>
      </c>
      <c r="K60" s="5">
        <v>-1378770716005</v>
      </c>
      <c r="L60" s="5">
        <v>-1652139597703</v>
      </c>
      <c r="M60" s="5">
        <v>-1168418776642</v>
      </c>
      <c r="N60" s="5">
        <v>-1060248613689</v>
      </c>
      <c r="O60" s="5">
        <v>-815069915231</v>
      </c>
      <c r="P60" s="5">
        <v>-721271189921</v>
      </c>
      <c r="Q60" s="5">
        <v>-679886587686</v>
      </c>
      <c r="R60" s="5">
        <v>-510373620458</v>
      </c>
    </row>
    <row r="61" spans="2:18" ht="15.5" x14ac:dyDescent="0.35">
      <c r="C61" t="s">
        <v>816</v>
      </c>
      <c r="D61" s="5">
        <v>-117764268070</v>
      </c>
      <c r="E61" s="5">
        <v>-96946551161</v>
      </c>
      <c r="F61" s="5">
        <v>-89508943260</v>
      </c>
      <c r="G61" s="5">
        <v>-67515941546</v>
      </c>
      <c r="I61" s="5">
        <v>-372643645445</v>
      </c>
      <c r="J61" s="5">
        <v>-316841472163</v>
      </c>
      <c r="K61" s="5">
        <v>-268501816122</v>
      </c>
      <c r="L61" s="5">
        <v>-271104302512</v>
      </c>
      <c r="M61" s="5">
        <v>-269235091447</v>
      </c>
      <c r="N61" s="5">
        <v>-249592498579</v>
      </c>
      <c r="O61" s="5">
        <v>-230878589909</v>
      </c>
      <c r="P61" s="5">
        <v>-154047711053</v>
      </c>
      <c r="Q61" s="5">
        <v>-141368991769</v>
      </c>
      <c r="R61" s="5">
        <v>-118757481944</v>
      </c>
    </row>
    <row r="62" spans="2:18" ht="15.5" x14ac:dyDescent="0.35">
      <c r="C62" t="s">
        <v>419</v>
      </c>
      <c r="D62" s="5">
        <v>-25428707644</v>
      </c>
      <c r="E62" s="5">
        <v>-26450487138</v>
      </c>
      <c r="F62" s="5">
        <v>-22494427097</v>
      </c>
      <c r="G62" s="5">
        <v>-27470744203</v>
      </c>
      <c r="I62" s="5">
        <v>-96758497330</v>
      </c>
      <c r="J62" s="5">
        <v>-84397564963</v>
      </c>
      <c r="K62" s="5">
        <v>-63974168116</v>
      </c>
      <c r="L62" s="5">
        <v>-78973622851</v>
      </c>
      <c r="M62" s="5">
        <v>-87332688115</v>
      </c>
      <c r="N62" s="5">
        <v>-95698788167</v>
      </c>
      <c r="O62" s="5">
        <v>-94173689178</v>
      </c>
      <c r="P62" s="5">
        <v>-81052709221</v>
      </c>
      <c r="Q62" s="5">
        <v>-75268466808</v>
      </c>
      <c r="R62" s="5">
        <v>-66813553021</v>
      </c>
    </row>
    <row r="63" spans="2:18" ht="15.5" x14ac:dyDescent="0.35">
      <c r="C63" t="s">
        <v>91</v>
      </c>
      <c r="D63" s="5">
        <v>24314306041</v>
      </c>
      <c r="E63" s="5">
        <v>24671538532</v>
      </c>
      <c r="F63" s="5">
        <v>41942754108</v>
      </c>
      <c r="G63" s="5">
        <v>-13135492536</v>
      </c>
      <c r="I63" s="5">
        <v>37338436555</v>
      </c>
      <c r="J63" s="5">
        <v>66653778590</v>
      </c>
      <c r="K63" s="5">
        <v>38717240758</v>
      </c>
      <c r="L63" s="5">
        <v>-299603751164</v>
      </c>
      <c r="M63" s="5">
        <v>117547446489</v>
      </c>
      <c r="N63" s="5">
        <v>194709181614</v>
      </c>
      <c r="O63" s="5">
        <v>159750933325</v>
      </c>
      <c r="P63" s="5">
        <v>193010930847</v>
      </c>
      <c r="Q63" s="5">
        <v>130055075710</v>
      </c>
      <c r="R63" s="5">
        <v>145154521576</v>
      </c>
    </row>
    <row r="64" spans="2:18" ht="15.5" x14ac:dyDescent="0.35">
      <c r="C64" t="s">
        <v>92</v>
      </c>
      <c r="D64" s="5">
        <v>1857291767</v>
      </c>
      <c r="E64" s="5">
        <v>-1583199932</v>
      </c>
      <c r="F64" s="5">
        <v>832391714</v>
      </c>
      <c r="G64" s="5">
        <v>-677835238</v>
      </c>
      <c r="I64" s="5">
        <v>3286886828</v>
      </c>
      <c r="J64" s="5">
        <v>3464404034</v>
      </c>
      <c r="K64" s="5">
        <v>4641605305</v>
      </c>
      <c r="L64" s="5">
        <v>2992421346</v>
      </c>
      <c r="M64" s="5">
        <v>-4793732040</v>
      </c>
      <c r="N64" s="5">
        <v>-1430389202</v>
      </c>
      <c r="O64" s="5">
        <v>1600338286</v>
      </c>
      <c r="P64" s="5">
        <v>-7963698725</v>
      </c>
      <c r="Q64" s="5">
        <v>29685054696</v>
      </c>
      <c r="R64" s="5">
        <v>18339092655</v>
      </c>
    </row>
    <row r="65" spans="2:18" ht="15.5" x14ac:dyDescent="0.35">
      <c r="C65" t="s">
        <v>28</v>
      </c>
      <c r="D65" s="5">
        <v>26171597808</v>
      </c>
      <c r="E65" s="5">
        <v>23088338600</v>
      </c>
      <c r="F65" s="5">
        <v>42775145822</v>
      </c>
      <c r="G65" s="5">
        <v>-13813327774</v>
      </c>
      <c r="I65" s="5">
        <v>40625323383</v>
      </c>
      <c r="J65" s="5">
        <v>70118182624</v>
      </c>
      <c r="K65" s="5">
        <v>43358846063</v>
      </c>
      <c r="L65" s="5">
        <v>-296611329818</v>
      </c>
      <c r="M65" s="5">
        <v>112753714449</v>
      </c>
      <c r="N65" s="5">
        <v>193278792412</v>
      </c>
      <c r="O65" s="5">
        <v>161351271611</v>
      </c>
      <c r="P65" s="5">
        <v>185047232122</v>
      </c>
      <c r="Q65" s="5">
        <v>159740130406</v>
      </c>
      <c r="R65" s="5">
        <v>163493614231</v>
      </c>
    </row>
    <row r="66" spans="2:18" ht="15.5" x14ac:dyDescent="0.35">
      <c r="C66" t="s">
        <v>27</v>
      </c>
      <c r="D66" s="5">
        <v>15155848304</v>
      </c>
      <c r="E66" s="5">
        <v>-4312043885</v>
      </c>
      <c r="F66" s="5">
        <v>8044320056</v>
      </c>
      <c r="G66" s="5">
        <v>-5010901521</v>
      </c>
      <c r="I66" s="5">
        <v>10186109073</v>
      </c>
      <c r="J66" s="5">
        <v>-8761298294</v>
      </c>
      <c r="K66" s="5">
        <v>-5771253473</v>
      </c>
      <c r="L66" s="5">
        <v>5571824283</v>
      </c>
      <c r="M66" s="5">
        <v>-7570855659</v>
      </c>
      <c r="N66" s="5">
        <v>-13996715513</v>
      </c>
      <c r="O66" s="5">
        <v>-20484116566</v>
      </c>
      <c r="P66" s="5">
        <v>-23971724536</v>
      </c>
      <c r="Q66" s="5">
        <v>-13910600925</v>
      </c>
      <c r="R66" s="5">
        <v>-27992930748</v>
      </c>
    </row>
    <row r="67" spans="2:18" ht="15.5" x14ac:dyDescent="0.35">
      <c r="C67" t="s">
        <v>324</v>
      </c>
      <c r="G67" s="5">
        <v>10186109073</v>
      </c>
      <c r="I67" s="5">
        <v>10186109073</v>
      </c>
      <c r="J67" s="5">
        <v>-8761298294</v>
      </c>
      <c r="K67" s="5">
        <v>-5771253473</v>
      </c>
      <c r="L67" s="5">
        <v>5571824283</v>
      </c>
      <c r="M67" s="5">
        <v>-7570855659</v>
      </c>
      <c r="N67" s="5">
        <v>-13996715513</v>
      </c>
      <c r="O67" s="5">
        <v>-20484116566</v>
      </c>
      <c r="P67" s="5">
        <v>-23971724536</v>
      </c>
      <c r="Q67" s="5">
        <v>-13910600925</v>
      </c>
      <c r="R67" s="5">
        <v>-27992930748</v>
      </c>
    </row>
    <row r="68" spans="2:18" ht="15.5" x14ac:dyDescent="0.35">
      <c r="C68" t="s">
        <v>325</v>
      </c>
      <c r="D68" s="5">
        <v>15155848304</v>
      </c>
      <c r="E68" s="5">
        <v>-4312043885</v>
      </c>
      <c r="F68" s="5">
        <v>8044320056</v>
      </c>
      <c r="G68" s="5">
        <v>-15197010594</v>
      </c>
    </row>
    <row r="69" spans="2:18" ht="15.5" x14ac:dyDescent="0.35">
      <c r="C69" t="s">
        <v>326</v>
      </c>
      <c r="D69" s="5">
        <v>15155848304</v>
      </c>
      <c r="E69" s="5">
        <v>-4312043885</v>
      </c>
      <c r="F69" s="5">
        <v>8044320056</v>
      </c>
      <c r="G69" s="5">
        <v>-5010901521</v>
      </c>
      <c r="I69" s="5">
        <v>10186109073</v>
      </c>
      <c r="J69" s="5">
        <v>-8761298294</v>
      </c>
      <c r="K69" s="5">
        <v>-5771253473</v>
      </c>
      <c r="L69" s="5">
        <v>5571824283</v>
      </c>
      <c r="M69" s="5">
        <v>-7570855659</v>
      </c>
      <c r="N69" s="5">
        <v>-13996715513</v>
      </c>
      <c r="O69" s="5">
        <v>-20484116566</v>
      </c>
      <c r="P69" s="5">
        <v>-23971724536</v>
      </c>
      <c r="Q69" s="5">
        <v>-13910600925</v>
      </c>
      <c r="R69" s="5">
        <v>-27992930748</v>
      </c>
    </row>
    <row r="70" spans="2:18" ht="15.5" x14ac:dyDescent="0.35">
      <c r="C70" t="s">
        <v>102</v>
      </c>
      <c r="D70" s="5">
        <v>41327446112</v>
      </c>
      <c r="E70" s="5">
        <v>18776294715</v>
      </c>
      <c r="F70" s="5">
        <v>50819465878</v>
      </c>
      <c r="G70" s="5">
        <v>-18824229295</v>
      </c>
      <c r="I70" s="5">
        <v>50811432456</v>
      </c>
      <c r="J70" s="5">
        <v>61356884330</v>
      </c>
      <c r="K70" s="5">
        <v>37587592590</v>
      </c>
      <c r="L70" s="5">
        <v>-291039505535</v>
      </c>
      <c r="M70" s="5">
        <v>105182858790</v>
      </c>
      <c r="N70" s="5">
        <v>179282076899</v>
      </c>
      <c r="O70" s="5">
        <v>140867155045</v>
      </c>
      <c r="P70" s="5">
        <v>161075507586</v>
      </c>
      <c r="Q70" s="5">
        <v>145829529481</v>
      </c>
      <c r="R70" s="5">
        <v>135500683483</v>
      </c>
    </row>
    <row r="71" spans="2:18" ht="15.5" x14ac:dyDescent="0.35">
      <c r="C71" t="s">
        <v>103</v>
      </c>
      <c r="D71" s="5">
        <v>38727280757</v>
      </c>
      <c r="E71" s="5">
        <v>41875690780</v>
      </c>
      <c r="F71" s="5">
        <v>-878474516</v>
      </c>
      <c r="G71" s="5">
        <v>-59804655420</v>
      </c>
      <c r="I71" s="5">
        <v>-36980658080</v>
      </c>
      <c r="J71" s="5">
        <v>-3786982239</v>
      </c>
      <c r="K71" s="5">
        <v>-25005940923</v>
      </c>
      <c r="L71" s="5">
        <v>-55853321556</v>
      </c>
      <c r="M71" s="5">
        <v>81420139724</v>
      </c>
      <c r="N71" s="5">
        <v>31216808862</v>
      </c>
      <c r="O71" s="5">
        <v>-58845309125</v>
      </c>
      <c r="P71" s="5">
        <v>6752153784</v>
      </c>
      <c r="Q71" s="5">
        <v>-3784763957</v>
      </c>
      <c r="R71" s="5">
        <v>394162884</v>
      </c>
    </row>
    <row r="72" spans="2:18" ht="15.5" x14ac:dyDescent="0.35">
      <c r="C72" t="s">
        <v>104</v>
      </c>
      <c r="D72" s="5">
        <v>80054726869</v>
      </c>
      <c r="E72" s="5">
        <v>60651985495</v>
      </c>
      <c r="F72" s="5">
        <v>49940991362</v>
      </c>
      <c r="G72" s="5">
        <v>-78628884715</v>
      </c>
      <c r="I72" s="5">
        <v>13830774376</v>
      </c>
      <c r="J72" s="5">
        <v>57569902091</v>
      </c>
      <c r="K72" s="5">
        <v>12581651667</v>
      </c>
      <c r="L72" s="5">
        <v>-346892827091</v>
      </c>
      <c r="M72" s="5">
        <v>186602998514</v>
      </c>
      <c r="N72" s="5">
        <v>210498885761</v>
      </c>
      <c r="O72" s="5">
        <v>82021845920</v>
      </c>
      <c r="P72" s="5">
        <v>167827661370</v>
      </c>
      <c r="Q72" s="5">
        <v>142044765524</v>
      </c>
      <c r="R72" s="5">
        <v>135894846367</v>
      </c>
    </row>
    <row r="73" spans="2:18" ht="15.5" x14ac:dyDescent="0.35">
      <c r="C73" t="s">
        <v>105</v>
      </c>
      <c r="D73" s="5">
        <v>41327446112</v>
      </c>
      <c r="E73" s="5">
        <v>18776294715</v>
      </c>
      <c r="F73" s="5">
        <v>50819465878</v>
      </c>
      <c r="G73" s="5">
        <v>-18824229295</v>
      </c>
      <c r="I73" s="5">
        <v>50811432456</v>
      </c>
      <c r="J73" s="5">
        <v>61356884330</v>
      </c>
      <c r="K73" s="5">
        <v>37587592590</v>
      </c>
      <c r="L73" s="5">
        <v>-291039505535</v>
      </c>
      <c r="M73" s="5">
        <v>105182858790</v>
      </c>
      <c r="N73" s="5">
        <v>179282076899</v>
      </c>
      <c r="O73" s="5">
        <v>140867155045</v>
      </c>
      <c r="P73" s="5">
        <v>161075507586</v>
      </c>
      <c r="Q73" s="5">
        <v>145829529481</v>
      </c>
      <c r="R73" s="5">
        <v>135500683483</v>
      </c>
    </row>
    <row r="74" spans="2:18" ht="15.5" x14ac:dyDescent="0.35">
      <c r="C74" t="s">
        <v>7</v>
      </c>
      <c r="D74" s="5">
        <v>80054726869</v>
      </c>
      <c r="E74" s="5">
        <v>60651985495</v>
      </c>
      <c r="F74" s="5">
        <v>49940991362</v>
      </c>
      <c r="G74" s="5">
        <v>-78628884715</v>
      </c>
      <c r="I74" s="5">
        <v>13830774376</v>
      </c>
      <c r="J74" s="5">
        <v>57569902091</v>
      </c>
      <c r="K74" s="5">
        <v>12581651667</v>
      </c>
      <c r="L74" s="5">
        <v>-346892827091</v>
      </c>
      <c r="M74" s="5">
        <v>186602998514</v>
      </c>
      <c r="N74" s="5">
        <v>210498885761</v>
      </c>
      <c r="O74" s="5">
        <v>82021845920</v>
      </c>
      <c r="P74" s="5">
        <v>167827661370</v>
      </c>
      <c r="Q74" s="5">
        <v>142044765524</v>
      </c>
      <c r="R74" s="5">
        <v>135894846367</v>
      </c>
    </row>
    <row r="75" spans="2:18" ht="15.5" x14ac:dyDescent="0.35">
      <c r="C75" t="s">
        <v>106</v>
      </c>
    </row>
    <row r="76" spans="2:18" ht="15.5" x14ac:dyDescent="0.35">
      <c r="C76" t="s">
        <v>107</v>
      </c>
      <c r="D76" s="5">
        <v>41327446112</v>
      </c>
      <c r="E76" s="5">
        <v>18776294715</v>
      </c>
      <c r="F76" s="5">
        <v>50819465878</v>
      </c>
      <c r="G76" s="5">
        <v>-18824229295</v>
      </c>
      <c r="I76" s="5">
        <v>50811432456</v>
      </c>
      <c r="J76" s="5">
        <v>61356884330</v>
      </c>
      <c r="K76" s="5">
        <v>37587592590</v>
      </c>
      <c r="L76" s="5">
        <v>-291039505535</v>
      </c>
      <c r="M76" s="5">
        <v>105182858790</v>
      </c>
      <c r="N76" s="5">
        <v>179282076899</v>
      </c>
      <c r="O76" s="5">
        <v>140867155045</v>
      </c>
      <c r="P76" s="5">
        <v>161075507586</v>
      </c>
      <c r="Q76" s="5">
        <v>145829529481</v>
      </c>
      <c r="R76" s="5">
        <v>135500683483</v>
      </c>
    </row>
    <row r="77" spans="2:18" ht="15.5" x14ac:dyDescent="0.35">
      <c r="C77" t="s">
        <v>108</v>
      </c>
      <c r="D77" s="5">
        <v>80054726869</v>
      </c>
      <c r="E77" s="5">
        <v>60651985495</v>
      </c>
      <c r="F77" s="5">
        <v>49940991362</v>
      </c>
      <c r="G77" s="5">
        <v>-78628884715</v>
      </c>
      <c r="I77" s="5">
        <v>13830774376</v>
      </c>
      <c r="J77" s="5">
        <v>57569902091</v>
      </c>
      <c r="K77" s="5">
        <v>12581651667</v>
      </c>
      <c r="L77" s="5">
        <v>-346892827091</v>
      </c>
      <c r="M77" s="5">
        <v>186602998514</v>
      </c>
      <c r="N77" s="5">
        <v>210498885761</v>
      </c>
      <c r="O77" s="5">
        <v>82021845920</v>
      </c>
      <c r="P77" s="5">
        <v>167827661370</v>
      </c>
      <c r="Q77" s="5">
        <v>142044765524</v>
      </c>
      <c r="R77" s="5">
        <v>135894846367</v>
      </c>
    </row>
    <row r="78" spans="2:18" ht="15.5" x14ac:dyDescent="0.35">
      <c r="C78" t="s">
        <v>109</v>
      </c>
      <c r="D78" s="5">
        <v>80054726869</v>
      </c>
      <c r="E78" s="5">
        <v>60651985495</v>
      </c>
      <c r="F78" s="5">
        <v>49940991362</v>
      </c>
      <c r="G78" s="5">
        <v>-78628884715</v>
      </c>
      <c r="I78" s="5">
        <v>13830774376</v>
      </c>
      <c r="J78" s="5">
        <v>57569902091</v>
      </c>
      <c r="K78" s="5">
        <v>12581651667</v>
      </c>
      <c r="L78" s="5">
        <v>-346892827091</v>
      </c>
      <c r="M78" s="5">
        <v>186602998514</v>
      </c>
      <c r="N78" s="5">
        <v>210498885761</v>
      </c>
      <c r="O78" s="5">
        <v>82021845920</v>
      </c>
      <c r="P78" s="5">
        <v>167827661370</v>
      </c>
      <c r="Q78" s="5">
        <v>142044765524</v>
      </c>
      <c r="R78" s="5">
        <v>135894846367</v>
      </c>
    </row>
    <row r="80" spans="2:18" ht="15.5" x14ac:dyDescent="0.35">
      <c r="B80" t="s">
        <v>110</v>
      </c>
      <c r="C80" t="s">
        <v>111</v>
      </c>
    </row>
    <row r="81" spans="3:18" ht="15.5" x14ac:dyDescent="0.35">
      <c r="C81" t="s">
        <v>19</v>
      </c>
      <c r="D81" s="5">
        <v>33638478731</v>
      </c>
      <c r="E81" s="5">
        <v>63921115050</v>
      </c>
      <c r="F81" s="5">
        <v>11139771292</v>
      </c>
      <c r="G81" s="5">
        <v>4799268210</v>
      </c>
      <c r="I81" s="5">
        <v>4799268210</v>
      </c>
      <c r="J81" s="5">
        <v>8205872867</v>
      </c>
      <c r="K81" s="5">
        <v>5907535062</v>
      </c>
      <c r="L81" s="5">
        <v>8792546992</v>
      </c>
      <c r="M81" s="5">
        <v>19359646785</v>
      </c>
      <c r="N81" s="5">
        <v>32650163717</v>
      </c>
      <c r="O81" s="5">
        <v>8866903912</v>
      </c>
      <c r="P81" s="5">
        <v>11324752182</v>
      </c>
      <c r="Q81" s="5">
        <v>10109567983</v>
      </c>
      <c r="R81" s="5">
        <v>46222431591</v>
      </c>
    </row>
    <row r="82" spans="3:18" ht="15.5" x14ac:dyDescent="0.35">
      <c r="C82" t="s">
        <v>817</v>
      </c>
    </row>
    <row r="83" spans="3:18" ht="15.5" x14ac:dyDescent="0.35">
      <c r="C83" t="s">
        <v>115</v>
      </c>
      <c r="Q83" s="5">
        <v>424773071</v>
      </c>
      <c r="R83" s="5">
        <v>93841523</v>
      </c>
    </row>
    <row r="84" spans="3:18" ht="15.5" x14ac:dyDescent="0.35">
      <c r="C84" t="s">
        <v>116</v>
      </c>
      <c r="D84" s="5">
        <v>57919056029</v>
      </c>
      <c r="E84" s="5">
        <v>75020947211</v>
      </c>
      <c r="F84" s="5">
        <v>130840639741</v>
      </c>
      <c r="G84" s="5">
        <v>75963754622</v>
      </c>
      <c r="I84" s="5">
        <v>75963754622</v>
      </c>
      <c r="J84" s="5">
        <v>78123410894</v>
      </c>
      <c r="K84" s="5">
        <v>94014970898</v>
      </c>
      <c r="L84" s="5">
        <v>151262458575</v>
      </c>
      <c r="M84" s="5">
        <v>23874340362</v>
      </c>
      <c r="N84" s="5">
        <v>37275869272</v>
      </c>
      <c r="O84" s="5">
        <v>192521525427</v>
      </c>
      <c r="P84" s="5">
        <v>36911288550</v>
      </c>
      <c r="Q84" s="5">
        <v>28962440879</v>
      </c>
      <c r="R84" s="5">
        <v>18100228569</v>
      </c>
    </row>
    <row r="85" spans="3:18" ht="15.5" x14ac:dyDescent="0.35">
      <c r="C85" t="s">
        <v>818</v>
      </c>
      <c r="D85" s="5">
        <v>1038801171781</v>
      </c>
      <c r="E85" s="5">
        <v>974635983695</v>
      </c>
      <c r="F85" s="5">
        <v>995480371728</v>
      </c>
      <c r="G85" s="5">
        <v>816757978303</v>
      </c>
      <c r="I85" s="5">
        <v>816757978303</v>
      </c>
      <c r="J85" s="5">
        <v>704016730938</v>
      </c>
      <c r="K85" s="5">
        <v>520605585626</v>
      </c>
      <c r="L85" s="5">
        <v>598251255880</v>
      </c>
      <c r="M85" s="5">
        <v>715740623763</v>
      </c>
      <c r="N85" s="5">
        <v>940051512297</v>
      </c>
      <c r="O85" s="5">
        <v>745865600840</v>
      </c>
      <c r="P85" s="5">
        <v>485446729365</v>
      </c>
      <c r="Q85" s="5">
        <v>322506926825</v>
      </c>
      <c r="R85" s="5">
        <v>214660296850</v>
      </c>
    </row>
    <row r="86" spans="3:18" ht="15.5" x14ac:dyDescent="0.35">
      <c r="C86" t="s">
        <v>329</v>
      </c>
      <c r="D86" s="5">
        <v>454555000000</v>
      </c>
      <c r="E86" s="5">
        <v>440610300000</v>
      </c>
      <c r="F86" s="5">
        <v>412936430400</v>
      </c>
      <c r="G86" s="5">
        <v>525266533800</v>
      </c>
      <c r="I86" s="5">
        <v>525266533800</v>
      </c>
      <c r="J86" s="5">
        <v>1131000096000</v>
      </c>
      <c r="K86" s="5">
        <v>974642864000</v>
      </c>
      <c r="L86" s="5">
        <v>1073351562992</v>
      </c>
      <c r="M86" s="5">
        <v>612012596844</v>
      </c>
      <c r="N86" s="5">
        <v>569856446810</v>
      </c>
      <c r="O86" s="5">
        <v>529555508769</v>
      </c>
      <c r="P86" s="5">
        <v>940565258160</v>
      </c>
      <c r="Q86" s="5">
        <v>449837227180</v>
      </c>
      <c r="R86" s="5">
        <v>519748084432</v>
      </c>
    </row>
    <row r="87" spans="3:18" ht="15.5" x14ac:dyDescent="0.35">
      <c r="C87" t="s">
        <v>819</v>
      </c>
      <c r="D87" s="5">
        <v>1831543417470</v>
      </c>
      <c r="E87" s="5">
        <v>1729625249854</v>
      </c>
      <c r="F87" s="5">
        <v>1700845752885</v>
      </c>
      <c r="G87" s="5">
        <v>1659142345934</v>
      </c>
      <c r="I87" s="5">
        <v>1659142345934</v>
      </c>
      <c r="J87" s="5">
        <v>1305305035853</v>
      </c>
      <c r="K87" s="5">
        <v>1503601214564</v>
      </c>
      <c r="L87" s="5">
        <v>1244303413441</v>
      </c>
      <c r="M87" s="5">
        <v>1503189128888</v>
      </c>
      <c r="N87" s="5">
        <v>967142498926</v>
      </c>
      <c r="O87" s="5">
        <v>963384703528</v>
      </c>
      <c r="P87" s="5">
        <v>510822448762</v>
      </c>
      <c r="Q87" s="5">
        <v>274719801930</v>
      </c>
      <c r="R87" s="5">
        <v>22774759310</v>
      </c>
    </row>
    <row r="88" spans="3:18" ht="15.5" x14ac:dyDescent="0.35">
      <c r="C88" t="s">
        <v>820</v>
      </c>
      <c r="D88" s="5">
        <v>283577912539</v>
      </c>
      <c r="E88" s="5">
        <v>261651684964</v>
      </c>
      <c r="F88" s="5">
        <v>258869179829</v>
      </c>
      <c r="G88" s="5">
        <v>239294470997</v>
      </c>
      <c r="I88" s="5">
        <v>239294470997</v>
      </c>
    </row>
    <row r="89" spans="3:18" ht="15.5" x14ac:dyDescent="0.35">
      <c r="C89" t="s">
        <v>333</v>
      </c>
      <c r="D89" s="5">
        <v>148062932000</v>
      </c>
      <c r="E89" s="5">
        <v>148062932000</v>
      </c>
      <c r="F89" s="5">
        <v>148062932000</v>
      </c>
      <c r="G89" s="5">
        <v>148062932000</v>
      </c>
      <c r="I89" s="5">
        <v>148062932000</v>
      </c>
      <c r="J89" s="5">
        <v>147823996000</v>
      </c>
      <c r="K89" s="5">
        <v>147632856000</v>
      </c>
      <c r="L89" s="5">
        <v>146437030000</v>
      </c>
      <c r="M89" s="5">
        <v>146371430000</v>
      </c>
      <c r="N89" s="5">
        <v>146313100000</v>
      </c>
      <c r="O89" s="5">
        <v>146260100000</v>
      </c>
      <c r="P89" s="5">
        <v>142292835000</v>
      </c>
      <c r="Q89" s="5">
        <v>166089900000</v>
      </c>
      <c r="R89" s="5">
        <v>136682100000</v>
      </c>
    </row>
    <row r="90" spans="3:18" ht="15.5" x14ac:dyDescent="0.35">
      <c r="C90" t="s">
        <v>124</v>
      </c>
      <c r="D90" s="5">
        <v>33375515859</v>
      </c>
      <c r="E90" s="5">
        <v>35671670941</v>
      </c>
      <c r="F90" s="5">
        <v>36494842127</v>
      </c>
      <c r="G90" s="5">
        <v>37354862735</v>
      </c>
      <c r="I90" s="5">
        <v>37354862735</v>
      </c>
      <c r="J90" s="5">
        <v>40137509591</v>
      </c>
      <c r="K90" s="5">
        <v>41808090922</v>
      </c>
      <c r="L90" s="5">
        <v>43361032873</v>
      </c>
      <c r="M90" s="5">
        <v>47281288654</v>
      </c>
      <c r="N90" s="5">
        <v>51455786161</v>
      </c>
      <c r="O90" s="5">
        <v>56864203151</v>
      </c>
      <c r="P90" s="5">
        <v>56236061292</v>
      </c>
      <c r="Q90" s="5">
        <v>18801910238</v>
      </c>
      <c r="R90" s="5">
        <v>16460804847</v>
      </c>
    </row>
    <row r="91" spans="3:18" ht="15.5" x14ac:dyDescent="0.35">
      <c r="C91" t="s">
        <v>125</v>
      </c>
      <c r="D91" s="5">
        <v>60205730736</v>
      </c>
      <c r="E91" s="5">
        <v>32322569602</v>
      </c>
      <c r="F91" s="5">
        <v>36634613487</v>
      </c>
      <c r="G91" s="5">
        <v>28590293431</v>
      </c>
      <c r="I91" s="5">
        <v>28590293431</v>
      </c>
      <c r="J91" s="5">
        <v>16729396958</v>
      </c>
      <c r="K91" s="5">
        <v>25492851940</v>
      </c>
      <c r="L91" s="5">
        <v>29325156622</v>
      </c>
      <c r="M91" s="5">
        <v>25995216942</v>
      </c>
      <c r="N91" s="5">
        <v>27428050552</v>
      </c>
      <c r="O91" s="5">
        <v>23877570134</v>
      </c>
      <c r="P91" s="5">
        <v>26142322943</v>
      </c>
      <c r="Q91" s="5">
        <v>23265684765</v>
      </c>
      <c r="R91" s="5">
        <v>14046864488</v>
      </c>
    </row>
    <row r="92" spans="3:18" ht="15.5" x14ac:dyDescent="0.35">
      <c r="C92" t="s">
        <v>98</v>
      </c>
      <c r="D92" s="5">
        <v>20879114589</v>
      </c>
      <c r="E92" s="5">
        <v>-17848166168</v>
      </c>
      <c r="F92" s="5">
        <v>-59723856948</v>
      </c>
      <c r="G92" s="5">
        <v>-58845382432</v>
      </c>
      <c r="I92" s="5">
        <v>-58845382432</v>
      </c>
      <c r="J92" s="5">
        <v>-26971606859</v>
      </c>
      <c r="K92" s="5">
        <v>-22749631504</v>
      </c>
      <c r="L92" s="5">
        <v>642761462</v>
      </c>
      <c r="M92" s="5">
        <v>57412409158</v>
      </c>
      <c r="N92" s="5">
        <v>-20469587900</v>
      </c>
      <c r="O92" s="5">
        <v>-53772581512</v>
      </c>
      <c r="P92" s="5">
        <v>4701212108</v>
      </c>
      <c r="Q92" s="5">
        <v>-4206806079</v>
      </c>
      <c r="R92" s="5">
        <v>-225240690</v>
      </c>
    </row>
    <row r="93" spans="3:18" ht="15.5" x14ac:dyDescent="0.35">
      <c r="C93" t="s">
        <v>128</v>
      </c>
      <c r="D93" s="5">
        <v>5445113595029</v>
      </c>
      <c r="E93" s="5">
        <v>5202579685978</v>
      </c>
      <c r="F93" s="5">
        <v>5231416763534</v>
      </c>
      <c r="G93" s="5">
        <v>4965831523631</v>
      </c>
      <c r="I93" s="5">
        <v>4965831523631</v>
      </c>
      <c r="J93" s="5">
        <v>4772680650982</v>
      </c>
      <c r="K93" s="5">
        <v>4286126027232</v>
      </c>
      <c r="L93" s="5">
        <v>3981209430121</v>
      </c>
      <c r="M93" s="5">
        <v>4203345266072</v>
      </c>
      <c r="N93" s="5">
        <v>3915599148016</v>
      </c>
      <c r="O93" s="5">
        <v>3426618296227</v>
      </c>
      <c r="P93" s="5">
        <v>2879988599056</v>
      </c>
      <c r="Q93" s="5">
        <v>1833551441321</v>
      </c>
      <c r="R93" s="5">
        <v>1438685564221</v>
      </c>
    </row>
    <row r="94" spans="3:18" ht="15.5" x14ac:dyDescent="0.35">
      <c r="C94" t="s">
        <v>129</v>
      </c>
    </row>
    <row r="95" spans="3:18" ht="15.5" x14ac:dyDescent="0.35">
      <c r="C95" t="s">
        <v>130</v>
      </c>
    </row>
    <row r="96" spans="3:18" ht="15.5" x14ac:dyDescent="0.35">
      <c r="C96" t="s">
        <v>684</v>
      </c>
      <c r="D96" s="5">
        <v>57919056029</v>
      </c>
      <c r="E96" s="5">
        <v>75020947211</v>
      </c>
      <c r="F96" s="5">
        <v>130840639741</v>
      </c>
      <c r="G96" s="5">
        <v>75963754622</v>
      </c>
      <c r="I96" s="5">
        <v>75963754622</v>
      </c>
      <c r="J96" s="5">
        <v>78123410894</v>
      </c>
      <c r="K96" s="5">
        <v>94014970898</v>
      </c>
      <c r="L96" s="5">
        <v>151262458575</v>
      </c>
      <c r="M96" s="5">
        <v>23874340362</v>
      </c>
      <c r="N96" s="5">
        <v>37275869272</v>
      </c>
      <c r="O96" s="5">
        <v>192521525427</v>
      </c>
      <c r="P96" s="5">
        <v>36911288550</v>
      </c>
      <c r="Q96" s="5">
        <v>29387213950</v>
      </c>
      <c r="R96" s="5">
        <v>18194070092</v>
      </c>
    </row>
    <row r="97" spans="3:18" ht="15.5" x14ac:dyDescent="0.35">
      <c r="C97" t="s">
        <v>821</v>
      </c>
      <c r="D97" s="5">
        <v>57919056029</v>
      </c>
      <c r="E97" s="5">
        <v>75020947211</v>
      </c>
      <c r="F97" s="5">
        <v>130840639741</v>
      </c>
      <c r="G97" s="5">
        <v>75963754622</v>
      </c>
      <c r="I97" s="5">
        <v>75963754622</v>
      </c>
      <c r="J97" s="5">
        <v>78123410894</v>
      </c>
      <c r="K97" s="5">
        <v>94014970898</v>
      </c>
      <c r="L97" s="5">
        <v>151262458575</v>
      </c>
      <c r="M97" s="5">
        <v>23874340362</v>
      </c>
      <c r="N97" s="5">
        <v>37275869272</v>
      </c>
      <c r="O97" s="5">
        <v>192521525427</v>
      </c>
      <c r="P97" s="5">
        <v>36911288550</v>
      </c>
      <c r="Q97" s="5">
        <v>29387213950</v>
      </c>
      <c r="R97" s="5">
        <v>18194070092</v>
      </c>
    </row>
    <row r="98" spans="3:18" ht="15.5" x14ac:dyDescent="0.35">
      <c r="C98" t="s">
        <v>136</v>
      </c>
      <c r="D98" s="5">
        <v>1652069600</v>
      </c>
      <c r="E98" s="5">
        <v>2333129000</v>
      </c>
      <c r="G98" s="5">
        <v>141231576</v>
      </c>
      <c r="I98" s="5">
        <v>141231576</v>
      </c>
      <c r="J98" s="5">
        <v>1524677201</v>
      </c>
      <c r="K98" s="5">
        <v>282990160</v>
      </c>
      <c r="L98" s="5">
        <v>41038960</v>
      </c>
      <c r="M98" s="5">
        <v>287081436</v>
      </c>
      <c r="N98" s="5">
        <v>229521476</v>
      </c>
      <c r="O98" s="5">
        <v>276145131</v>
      </c>
      <c r="P98" s="5">
        <v>573122954</v>
      </c>
      <c r="Q98" s="5">
        <v>267803429</v>
      </c>
      <c r="R98" s="5">
        <v>328517645</v>
      </c>
    </row>
    <row r="99" spans="3:18" ht="15.5" x14ac:dyDescent="0.35">
      <c r="C99" t="s">
        <v>135</v>
      </c>
      <c r="D99" s="5">
        <v>13539446320</v>
      </c>
      <c r="E99" s="5">
        <v>962520874</v>
      </c>
      <c r="F99" s="5">
        <v>2862798863</v>
      </c>
      <c r="G99" s="5">
        <v>169562235</v>
      </c>
      <c r="I99" s="5">
        <v>169562235</v>
      </c>
      <c r="J99" s="5">
        <v>705929698</v>
      </c>
      <c r="K99" s="5">
        <v>837890553</v>
      </c>
      <c r="L99" s="5">
        <v>572978811</v>
      </c>
      <c r="M99" s="5">
        <v>1628184870</v>
      </c>
      <c r="N99" s="5">
        <v>4641971768</v>
      </c>
      <c r="O99" s="5">
        <v>4819847758</v>
      </c>
      <c r="P99" s="5">
        <v>12672389046</v>
      </c>
      <c r="Q99" s="5">
        <v>11130014947</v>
      </c>
      <c r="R99" s="5">
        <v>2514113471</v>
      </c>
    </row>
    <row r="100" spans="3:18" ht="15.5" x14ac:dyDescent="0.35">
      <c r="C100" t="s">
        <v>822</v>
      </c>
    </row>
    <row r="101" spans="3:18" ht="15.5" x14ac:dyDescent="0.35">
      <c r="C101" t="s">
        <v>823</v>
      </c>
      <c r="D101" s="5">
        <v>3473572319235</v>
      </c>
      <c r="E101" s="5">
        <v>3261480622805</v>
      </c>
      <c r="F101" s="5">
        <v>3240276279187</v>
      </c>
      <c r="G101" s="5">
        <v>3158636815461</v>
      </c>
      <c r="I101" s="5">
        <v>3158636815461</v>
      </c>
      <c r="J101" s="5">
        <v>2986215303972</v>
      </c>
      <c r="K101" s="5">
        <v>2448030149176</v>
      </c>
      <c r="L101" s="5">
        <v>2061767941376</v>
      </c>
      <c r="M101" s="5">
        <v>1880575058843</v>
      </c>
      <c r="N101" s="5">
        <v>1728856189827</v>
      </c>
      <c r="O101" s="5">
        <v>1463726494104</v>
      </c>
      <c r="P101" s="5">
        <v>1223777523973</v>
      </c>
      <c r="Q101" s="5">
        <v>901235845885</v>
      </c>
      <c r="R101" s="5">
        <v>717163546254</v>
      </c>
    </row>
    <row r="102" spans="3:18" ht="15.5" x14ac:dyDescent="0.35">
      <c r="C102" t="s">
        <v>134</v>
      </c>
      <c r="D102" s="5">
        <v>5321600644</v>
      </c>
      <c r="E102" s="5">
        <v>9020463492</v>
      </c>
      <c r="F102" s="5">
        <v>10714020914</v>
      </c>
      <c r="G102" s="5">
        <v>5008269954</v>
      </c>
      <c r="I102" s="5">
        <v>5008269954</v>
      </c>
      <c r="J102" s="5">
        <v>2918024923</v>
      </c>
      <c r="K102" s="5">
        <v>37125455995</v>
      </c>
      <c r="L102" s="5">
        <v>36743365853</v>
      </c>
      <c r="M102" s="5">
        <v>40768474813</v>
      </c>
      <c r="N102" s="5">
        <v>48881654246</v>
      </c>
      <c r="O102" s="5">
        <v>47613377537</v>
      </c>
      <c r="P102" s="5">
        <v>42609666452</v>
      </c>
      <c r="Q102" s="5">
        <v>37530456679</v>
      </c>
      <c r="R102" s="5">
        <v>30949253323</v>
      </c>
    </row>
    <row r="103" spans="3:18" ht="15.5" x14ac:dyDescent="0.35">
      <c r="C103" t="s">
        <v>150</v>
      </c>
      <c r="D103" s="5">
        <v>3809030904296</v>
      </c>
      <c r="E103" s="5">
        <v>3646551722114</v>
      </c>
      <c r="F103" s="5">
        <v>3728273909950</v>
      </c>
      <c r="G103" s="5">
        <v>3512629661409</v>
      </c>
      <c r="I103" s="5">
        <v>3512629661409</v>
      </c>
      <c r="J103" s="5">
        <v>3325712066169</v>
      </c>
      <c r="K103" s="5">
        <v>2889160395057</v>
      </c>
      <c r="L103" s="5">
        <v>2598192156244</v>
      </c>
      <c r="M103" s="5">
        <v>2447545581054</v>
      </c>
      <c r="N103" s="5">
        <v>2320512877462</v>
      </c>
      <c r="O103" s="5">
        <v>2016141327384</v>
      </c>
      <c r="P103" s="5">
        <v>1523054933678</v>
      </c>
      <c r="Q103" s="5">
        <v>1087212206058</v>
      </c>
      <c r="R103" s="5">
        <v>815012509292</v>
      </c>
    </row>
    <row r="104" spans="3:18" ht="15.5" x14ac:dyDescent="0.35">
      <c r="C104" t="s">
        <v>151</v>
      </c>
    </row>
    <row r="105" spans="3:18" ht="15.5" x14ac:dyDescent="0.35">
      <c r="C105" t="s">
        <v>152</v>
      </c>
      <c r="D105" s="5">
        <v>103558336200</v>
      </c>
      <c r="E105" s="5">
        <v>103558336200</v>
      </c>
      <c r="F105" s="5">
        <v>103558336200</v>
      </c>
      <c r="G105" s="5">
        <v>103558336200</v>
      </c>
      <c r="I105" s="5">
        <v>103558336200</v>
      </c>
      <c r="J105" s="5">
        <v>103558336200</v>
      </c>
      <c r="K105" s="5">
        <v>103558336200</v>
      </c>
      <c r="L105" s="5">
        <v>103558336200</v>
      </c>
      <c r="M105" s="5">
        <v>103558336200</v>
      </c>
      <c r="N105" s="5">
        <v>103558336200</v>
      </c>
      <c r="O105" s="5">
        <v>103558336200</v>
      </c>
      <c r="P105" s="5">
        <v>103558336200</v>
      </c>
      <c r="Q105" s="5">
        <v>77668752200</v>
      </c>
      <c r="R105" s="5">
        <v>77668752200</v>
      </c>
    </row>
    <row r="106" spans="3:18" ht="15.5" x14ac:dyDescent="0.35">
      <c r="C106" t="s">
        <v>153</v>
      </c>
      <c r="D106" s="5">
        <v>444922435477</v>
      </c>
      <c r="E106" s="5">
        <v>444922435477</v>
      </c>
      <c r="F106" s="5">
        <v>444922435477</v>
      </c>
      <c r="G106" s="5">
        <v>444922435477</v>
      </c>
      <c r="I106" s="5">
        <v>444922435477</v>
      </c>
      <c r="J106" s="5">
        <v>444922435477</v>
      </c>
      <c r="K106" s="5">
        <v>444922435477</v>
      </c>
      <c r="L106" s="5">
        <v>444922435477</v>
      </c>
      <c r="M106" s="5">
        <v>444922435477</v>
      </c>
      <c r="N106" s="5">
        <v>444922435477</v>
      </c>
      <c r="O106" s="5">
        <v>444922435477</v>
      </c>
      <c r="P106" s="5">
        <v>444922435477</v>
      </c>
      <c r="Q106" s="5">
        <v>6686343793</v>
      </c>
      <c r="R106" s="5">
        <v>6686343793</v>
      </c>
    </row>
    <row r="107" spans="3:18" ht="15.5" x14ac:dyDescent="0.35">
      <c r="C107" t="s">
        <v>154</v>
      </c>
      <c r="D107" s="5">
        <v>1066722804467</v>
      </c>
      <c r="E107" s="5">
        <v>1025395358355</v>
      </c>
      <c r="F107" s="5">
        <v>1014385938855</v>
      </c>
      <c r="G107" s="5">
        <v>963566472978</v>
      </c>
      <c r="I107" s="5">
        <v>963566472978</v>
      </c>
      <c r="J107" s="5">
        <v>925459419995</v>
      </c>
      <c r="K107" s="5">
        <v>871234492002</v>
      </c>
      <c r="L107" s="5">
        <v>833893740738</v>
      </c>
      <c r="M107" s="5">
        <v>1149906504183</v>
      </c>
      <c r="N107" s="5">
        <v>1067075086777</v>
      </c>
      <c r="O107" s="5">
        <v>915768778678</v>
      </c>
      <c r="P107" s="5">
        <v>803751681593</v>
      </c>
      <c r="Q107" s="5">
        <v>666190945349</v>
      </c>
      <c r="R107" s="5">
        <v>539543199626</v>
      </c>
    </row>
    <row r="108" spans="3:18" ht="15.5" x14ac:dyDescent="0.35">
      <c r="C108" t="s">
        <v>341</v>
      </c>
      <c r="D108" s="5">
        <v>22447677881</v>
      </c>
      <c r="E108" s="5">
        <v>22447677881</v>
      </c>
      <c r="F108" s="5">
        <v>22447677881</v>
      </c>
      <c r="G108" s="5">
        <v>22447677882</v>
      </c>
      <c r="I108" s="5">
        <v>22447677882</v>
      </c>
      <c r="J108" s="5">
        <v>22278299633</v>
      </c>
      <c r="K108" s="5">
        <v>22078373871</v>
      </c>
      <c r="L108" s="5">
        <v>20711667240</v>
      </c>
      <c r="M108" s="5">
        <v>20711667240</v>
      </c>
      <c r="N108" s="5">
        <v>20711667240</v>
      </c>
      <c r="O108" s="5">
        <v>20711667240</v>
      </c>
      <c r="P108" s="5">
        <v>15533750439</v>
      </c>
      <c r="Q108" s="5">
        <v>15533750439</v>
      </c>
      <c r="R108" s="5">
        <v>15533750439</v>
      </c>
    </row>
    <row r="109" spans="3:18" ht="15.5" x14ac:dyDescent="0.35">
      <c r="C109" t="s">
        <v>342</v>
      </c>
      <c r="D109" s="5">
        <v>1044275126586</v>
      </c>
      <c r="E109" s="5">
        <v>1002947680474</v>
      </c>
      <c r="F109" s="5">
        <v>991938260974</v>
      </c>
      <c r="G109" s="5">
        <v>941118795096</v>
      </c>
      <c r="I109" s="5">
        <v>941118795096</v>
      </c>
      <c r="J109" s="5">
        <v>903181120362</v>
      </c>
      <c r="K109" s="5">
        <v>849156118131</v>
      </c>
      <c r="L109" s="5">
        <v>813182073498</v>
      </c>
      <c r="M109" s="5">
        <v>1129194836943</v>
      </c>
      <c r="N109" s="5">
        <v>1046363419537</v>
      </c>
      <c r="O109" s="5">
        <v>895057111438</v>
      </c>
      <c r="P109" s="5">
        <v>788217931154</v>
      </c>
      <c r="Q109" s="5">
        <v>650657194910</v>
      </c>
      <c r="R109" s="5">
        <v>524009449187</v>
      </c>
    </row>
    <row r="110" spans="3:18" ht="15.5" x14ac:dyDescent="0.35">
      <c r="C110" t="s">
        <v>343</v>
      </c>
      <c r="D110" s="5">
        <v>1066722804467</v>
      </c>
      <c r="E110" s="5">
        <v>1025395358355</v>
      </c>
      <c r="F110" s="5">
        <v>1014385938855</v>
      </c>
      <c r="G110" s="5">
        <v>963566472978</v>
      </c>
      <c r="I110" s="5">
        <v>963566472978</v>
      </c>
      <c r="J110" s="5">
        <v>925459419995</v>
      </c>
      <c r="K110" s="5">
        <v>871234492002</v>
      </c>
      <c r="L110" s="5">
        <v>833893740738</v>
      </c>
      <c r="M110" s="5">
        <v>1149906504183</v>
      </c>
      <c r="N110" s="5">
        <v>1067075086777</v>
      </c>
      <c r="O110" s="5">
        <v>915768778678</v>
      </c>
      <c r="P110" s="5">
        <v>803751681593</v>
      </c>
      <c r="Q110" s="5">
        <v>666190945349</v>
      </c>
      <c r="R110" s="5">
        <v>539543199626</v>
      </c>
    </row>
    <row r="111" spans="3:18" ht="15.5" x14ac:dyDescent="0.35">
      <c r="C111" t="s">
        <v>155</v>
      </c>
    </row>
    <row r="112" spans="3:18" ht="15.5" x14ac:dyDescent="0.35">
      <c r="C112" t="s">
        <v>9</v>
      </c>
      <c r="D112" s="5">
        <v>1636082690733</v>
      </c>
      <c r="E112" s="5">
        <v>1556027963864</v>
      </c>
      <c r="F112" s="5">
        <v>1503142853584</v>
      </c>
      <c r="G112" s="5">
        <v>1453201862223</v>
      </c>
      <c r="I112" s="5">
        <v>1453201862223</v>
      </c>
      <c r="J112" s="5">
        <v>1446968584813</v>
      </c>
      <c r="K112" s="5">
        <v>1396965632175</v>
      </c>
      <c r="L112" s="5">
        <v>1383017273877</v>
      </c>
      <c r="M112" s="5">
        <v>1755799685018</v>
      </c>
      <c r="N112" s="5">
        <v>1595086270554</v>
      </c>
      <c r="O112" s="5">
        <v>1410476968843</v>
      </c>
      <c r="P112" s="5">
        <v>1356933665378</v>
      </c>
      <c r="Q112" s="5">
        <v>746339235263</v>
      </c>
      <c r="R112" s="5">
        <v>623673054929</v>
      </c>
    </row>
    <row r="113" spans="2:18" ht="15.5" x14ac:dyDescent="0.35">
      <c r="C113" t="s">
        <v>156</v>
      </c>
      <c r="D113" s="5">
        <v>5445113595029</v>
      </c>
      <c r="E113" s="5">
        <v>5202579685978</v>
      </c>
      <c r="F113" s="5">
        <v>5231416763534</v>
      </c>
      <c r="G113" s="5">
        <v>4965831523632</v>
      </c>
      <c r="I113" s="5">
        <v>4965831523632</v>
      </c>
      <c r="J113" s="5">
        <v>4772680650982</v>
      </c>
      <c r="K113" s="5">
        <v>4286126027232</v>
      </c>
      <c r="L113" s="5">
        <v>3981209430121</v>
      </c>
      <c r="M113" s="5">
        <v>4203345266072</v>
      </c>
      <c r="N113" s="5">
        <v>3915599148016</v>
      </c>
      <c r="O113" s="5">
        <v>3426618296227</v>
      </c>
      <c r="P113" s="5">
        <v>2879988599056</v>
      </c>
      <c r="Q113" s="5">
        <v>1833551441321</v>
      </c>
      <c r="R113" s="5">
        <v>1438685564221</v>
      </c>
    </row>
    <row r="114" spans="2:18" ht="15.5" x14ac:dyDescent="0.35">
      <c r="C114" t="s">
        <v>157</v>
      </c>
      <c r="D114" s="5">
        <v>517791681</v>
      </c>
      <c r="E114" s="5">
        <v>517791681</v>
      </c>
      <c r="F114" s="5">
        <v>517791681</v>
      </c>
      <c r="G114" s="5">
        <v>517791681</v>
      </c>
      <c r="I114" s="5">
        <v>517791681</v>
      </c>
      <c r="J114" s="5">
        <v>517791681</v>
      </c>
      <c r="K114" s="5">
        <v>517791681</v>
      </c>
      <c r="L114" s="5">
        <v>517791681</v>
      </c>
      <c r="M114" s="5">
        <v>517791681</v>
      </c>
      <c r="N114" s="5">
        <v>517791681</v>
      </c>
      <c r="O114" s="5">
        <v>517791681</v>
      </c>
      <c r="P114" s="5">
        <v>517791681</v>
      </c>
      <c r="Q114" s="5">
        <v>388343761</v>
      </c>
      <c r="R114" s="5">
        <v>388343761</v>
      </c>
    </row>
    <row r="116" spans="2:18" ht="15.5" x14ac:dyDescent="0.35">
      <c r="B116" t="s">
        <v>158</v>
      </c>
      <c r="C116" t="s">
        <v>159</v>
      </c>
      <c r="D116" s="5">
        <v>50860144490</v>
      </c>
      <c r="E116" s="5">
        <v>22058356804</v>
      </c>
      <c r="F116" s="5">
        <v>-82052810938</v>
      </c>
      <c r="G116" s="5">
        <v>-20834303210</v>
      </c>
      <c r="I116" s="5">
        <v>70512055444</v>
      </c>
      <c r="J116" s="5">
        <v>54317800950</v>
      </c>
      <c r="K116" s="5">
        <v>-44283711301</v>
      </c>
      <c r="L116" s="5">
        <v>-142283513852</v>
      </c>
      <c r="M116" s="5">
        <v>276281912185</v>
      </c>
      <c r="N116" s="5">
        <v>246159075871</v>
      </c>
      <c r="O116" s="5">
        <v>40807954982</v>
      </c>
      <c r="P116" s="5">
        <v>125125448851</v>
      </c>
      <c r="Q116" s="5">
        <v>135667235659</v>
      </c>
      <c r="R116" s="5">
        <v>123436278525</v>
      </c>
    </row>
    <row r="117" spans="2:18" ht="15.5" x14ac:dyDescent="0.35">
      <c r="C117" t="s">
        <v>824</v>
      </c>
      <c r="D117" s="5">
        <v>277132966808</v>
      </c>
      <c r="E117" s="5">
        <v>210123460817</v>
      </c>
      <c r="F117" s="5">
        <v>187844727313</v>
      </c>
      <c r="G117" s="5">
        <v>192613442698</v>
      </c>
      <c r="I117" s="5">
        <v>890058895128</v>
      </c>
      <c r="J117" s="5">
        <v>822892487199</v>
      </c>
      <c r="K117" s="5">
        <v>810141154610</v>
      </c>
      <c r="L117" s="5">
        <v>538020890606</v>
      </c>
      <c r="M117" s="5">
        <v>964176013952</v>
      </c>
      <c r="N117" s="5">
        <v>927522051308</v>
      </c>
      <c r="O117" s="5">
        <v>788960950954</v>
      </c>
      <c r="P117" s="5">
        <v>751766952117</v>
      </c>
      <c r="Q117" s="5">
        <v>583907212849</v>
      </c>
      <c r="R117" s="5">
        <v>533507550472</v>
      </c>
    </row>
    <row r="118" spans="2:18" ht="15.5" x14ac:dyDescent="0.35">
      <c r="C118" t="s">
        <v>825</v>
      </c>
      <c r="D118" s="5">
        <v>106430559832</v>
      </c>
      <c r="E118" s="5">
        <v>76209751905</v>
      </c>
      <c r="F118" s="5">
        <v>108851349930</v>
      </c>
      <c r="G118" s="5">
        <v>138008198502</v>
      </c>
      <c r="I118" s="5">
        <v>384036665174</v>
      </c>
      <c r="J118" s="5">
        <v>453335090383</v>
      </c>
      <c r="K118" s="5">
        <v>195833934133</v>
      </c>
      <c r="L118" s="5">
        <v>145139798831</v>
      </c>
      <c r="M118" s="5">
        <v>120993529776</v>
      </c>
      <c r="N118" s="5">
        <v>145616314217</v>
      </c>
      <c r="O118" s="5">
        <v>81047186315</v>
      </c>
      <c r="P118" s="5">
        <v>90970444741</v>
      </c>
      <c r="Q118" s="5">
        <v>49867318990</v>
      </c>
      <c r="R118" s="5">
        <v>20708599582</v>
      </c>
    </row>
    <row r="119" spans="2:18" ht="15.5" x14ac:dyDescent="0.35">
      <c r="C119" t="s">
        <v>826</v>
      </c>
    </row>
    <row r="120" spans="2:18" ht="15.5" x14ac:dyDescent="0.35">
      <c r="C120" t="s">
        <v>827</v>
      </c>
      <c r="D120" s="5">
        <v>3180783427</v>
      </c>
      <c r="E120" s="5">
        <v>484051702</v>
      </c>
      <c r="F120" s="5">
        <v>-167167398</v>
      </c>
      <c r="G120" s="5">
        <v>-3051711245</v>
      </c>
      <c r="I120" s="5">
        <v>234221238</v>
      </c>
      <c r="J120" s="5">
        <v>17065157059</v>
      </c>
      <c r="K120" s="5">
        <v>1580884026</v>
      </c>
      <c r="L120" s="5">
        <v>-2164550459</v>
      </c>
      <c r="M120" s="5">
        <v>10235907712</v>
      </c>
      <c r="N120" s="5">
        <v>621306502</v>
      </c>
      <c r="O120" s="5">
        <v>-4598195359</v>
      </c>
      <c r="P120" s="5">
        <v>2355410864</v>
      </c>
    </row>
    <row r="121" spans="2:18" ht="15.5" x14ac:dyDescent="0.35">
      <c r="C121" t="s">
        <v>828</v>
      </c>
      <c r="D121" s="5">
        <v>-118408225161</v>
      </c>
      <c r="E121" s="5">
        <v>-116356377179</v>
      </c>
      <c r="F121" s="5">
        <v>-104687692055</v>
      </c>
      <c r="G121" s="5">
        <v>-111538608348</v>
      </c>
      <c r="I121" s="5">
        <v>-430464895301</v>
      </c>
      <c r="J121" s="5">
        <v>-440168408892</v>
      </c>
      <c r="K121" s="5">
        <v>-406722573579</v>
      </c>
      <c r="L121" s="5">
        <v>-237919566086</v>
      </c>
      <c r="M121" s="5">
        <v>-264824258608</v>
      </c>
      <c r="N121" s="5">
        <v>-230632553729</v>
      </c>
      <c r="O121" s="5">
        <v>-262933978526</v>
      </c>
      <c r="P121" s="5">
        <v>-235440371270</v>
      </c>
      <c r="Q121" s="5">
        <v>-138542002735</v>
      </c>
      <c r="R121" s="5">
        <v>-97547905052</v>
      </c>
    </row>
    <row r="122" spans="2:18" ht="15.5" x14ac:dyDescent="0.35">
      <c r="C122" t="s">
        <v>829</v>
      </c>
      <c r="O122" s="5">
        <v>-2078382650</v>
      </c>
      <c r="P122" s="5">
        <v>-3078979023</v>
      </c>
      <c r="Q122" s="5">
        <v>-3018554639</v>
      </c>
      <c r="R122" s="5">
        <v>-3036852950</v>
      </c>
    </row>
    <row r="123" spans="2:18" ht="15.5" x14ac:dyDescent="0.35">
      <c r="C123" t="s">
        <v>830</v>
      </c>
      <c r="D123" s="5">
        <v>-195746184868</v>
      </c>
      <c r="E123" s="5">
        <v>-126086262089</v>
      </c>
      <c r="F123" s="5">
        <v>-254153552777</v>
      </c>
      <c r="G123" s="5">
        <v>-212544821186</v>
      </c>
      <c r="I123" s="5">
        <v>-677550783664</v>
      </c>
      <c r="J123" s="5">
        <v>-719122446867</v>
      </c>
      <c r="K123" s="5">
        <v>-584119772502</v>
      </c>
      <c r="L123" s="5">
        <v>-495002973277</v>
      </c>
      <c r="M123" s="5">
        <v>-458693565813</v>
      </c>
      <c r="N123" s="5">
        <v>-487363751411</v>
      </c>
      <c r="O123" s="5">
        <v>-448147787057</v>
      </c>
      <c r="P123" s="5">
        <v>-381315054919</v>
      </c>
      <c r="Q123" s="5">
        <v>-272139246773</v>
      </c>
      <c r="R123" s="5">
        <v>-230761317511</v>
      </c>
    </row>
    <row r="124" spans="2:18" ht="15.5" x14ac:dyDescent="0.35">
      <c r="C124" t="s">
        <v>471</v>
      </c>
      <c r="J124" s="5">
        <v>1712712666</v>
      </c>
    </row>
    <row r="125" spans="2:18" ht="15.5" x14ac:dyDescent="0.35">
      <c r="C125" t="s">
        <v>429</v>
      </c>
      <c r="D125" s="5">
        <v>-4499867035</v>
      </c>
      <c r="E125" s="5">
        <v>-2370304302</v>
      </c>
      <c r="F125" s="5">
        <v>-4555268843</v>
      </c>
      <c r="G125" s="5">
        <v>9972685804</v>
      </c>
      <c r="I125" s="5">
        <v>-2658625583</v>
      </c>
      <c r="J125" s="5">
        <v>-2270430026</v>
      </c>
      <c r="K125" s="5">
        <v>-150997016</v>
      </c>
      <c r="L125" s="5">
        <v>-5240206112</v>
      </c>
      <c r="M125" s="5">
        <v>-14699908952</v>
      </c>
      <c r="N125" s="5">
        <v>-22277807918</v>
      </c>
      <c r="O125" s="5">
        <v>-25212649743</v>
      </c>
      <c r="P125" s="5">
        <v>-25034369826</v>
      </c>
      <c r="Q125" s="5">
        <v>-12993950310</v>
      </c>
      <c r="R125" s="5">
        <v>-37455881418</v>
      </c>
    </row>
    <row r="126" spans="2:18" ht="15.5" x14ac:dyDescent="0.35">
      <c r="C126" t="s">
        <v>831</v>
      </c>
      <c r="D126" s="5">
        <v>-1216687587</v>
      </c>
      <c r="E126" s="5">
        <v>-2575617873</v>
      </c>
      <c r="F126" s="5">
        <v>-722770392</v>
      </c>
      <c r="G126" s="5">
        <v>-11172465233</v>
      </c>
      <c r="I126" s="5">
        <v>-27982765748</v>
      </c>
      <c r="J126" s="5">
        <v>-16872218854</v>
      </c>
      <c r="K126" s="5">
        <v>-18601130964</v>
      </c>
      <c r="L126" s="5">
        <v>-19732944005</v>
      </c>
      <c r="M126" s="5">
        <v>-13432055040</v>
      </c>
      <c r="N126" s="5">
        <v>-13547050437</v>
      </c>
      <c r="O126" s="5">
        <v>-14453254256</v>
      </c>
      <c r="P126" s="5">
        <v>-12205761743</v>
      </c>
      <c r="Q126" s="5">
        <v>-11177474883</v>
      </c>
      <c r="R126" s="5">
        <v>-9462256973</v>
      </c>
    </row>
    <row r="127" spans="2:18" ht="15.5" x14ac:dyDescent="0.35">
      <c r="C127" t="s">
        <v>832</v>
      </c>
      <c r="D127" s="5">
        <v>-39379966</v>
      </c>
      <c r="E127" s="5">
        <v>-87469816</v>
      </c>
      <c r="F127" s="5">
        <v>-26500000</v>
      </c>
      <c r="G127" s="5">
        <v>-18050000</v>
      </c>
      <c r="I127" s="5">
        <v>-73504576</v>
      </c>
      <c r="J127" s="5">
        <v>-125654566</v>
      </c>
      <c r="K127" s="5">
        <v>-62968918</v>
      </c>
      <c r="L127" s="5">
        <v>-72155622</v>
      </c>
      <c r="M127" s="5">
        <v>-100643712</v>
      </c>
      <c r="N127" s="5">
        <v>-257265560</v>
      </c>
      <c r="O127" s="5">
        <v>-366844990</v>
      </c>
      <c r="P127" s="5">
        <v>-256211000</v>
      </c>
      <c r="Q127" s="5">
        <v>-140077186</v>
      </c>
      <c r="R127" s="5">
        <v>-532950764</v>
      </c>
    </row>
    <row r="128" spans="2:18" ht="15.5" x14ac:dyDescent="0.35">
      <c r="C128" t="s">
        <v>833</v>
      </c>
      <c r="D128" s="5">
        <v>-15973820960</v>
      </c>
      <c r="E128" s="5">
        <v>-17282876361</v>
      </c>
      <c r="F128" s="5">
        <v>-14435936716</v>
      </c>
      <c r="G128" s="5">
        <v>-23102974202</v>
      </c>
      <c r="I128" s="5">
        <v>-65087151224</v>
      </c>
      <c r="J128" s="5">
        <v>-62128487152</v>
      </c>
      <c r="K128" s="5">
        <v>-42182241091</v>
      </c>
      <c r="L128" s="5">
        <v>-65311807728</v>
      </c>
      <c r="M128" s="5">
        <v>-67373107130</v>
      </c>
      <c r="N128" s="5">
        <v>-73522167101</v>
      </c>
      <c r="O128" s="5">
        <v>-71409089706</v>
      </c>
      <c r="P128" s="5">
        <v>-62636611090</v>
      </c>
      <c r="Q128" s="5">
        <v>-59285960842</v>
      </c>
      <c r="R128" s="5">
        <v>-54873707937</v>
      </c>
    </row>
    <row r="129" spans="3:18" ht="15.5" x14ac:dyDescent="0.35">
      <c r="C129" t="s">
        <v>834</v>
      </c>
      <c r="Q129" s="5">
        <v>-810028812</v>
      </c>
      <c r="R129" s="5">
        <v>2891001076</v>
      </c>
    </row>
    <row r="130" spans="3:18" ht="15.5" x14ac:dyDescent="0.35">
      <c r="C130" t="s">
        <v>165</v>
      </c>
      <c r="D130" s="5">
        <v>-7022653782</v>
      </c>
      <c r="I130" s="5">
        <v>-6964929733</v>
      </c>
      <c r="J130" s="5">
        <v>-6964898545</v>
      </c>
      <c r="L130" s="5">
        <v>-25695423520</v>
      </c>
      <c r="M130" s="5">
        <v>-25718451237</v>
      </c>
      <c r="N130" s="5">
        <v>-25754804480</v>
      </c>
      <c r="O130" s="5">
        <v>-28291292960</v>
      </c>
      <c r="P130" s="5">
        <v>444733441421</v>
      </c>
      <c r="Q130" s="5">
        <v>-18079413432</v>
      </c>
      <c r="R130" s="5">
        <v>-15393527494</v>
      </c>
    </row>
    <row r="131" spans="3:18" ht="15.5" x14ac:dyDescent="0.35">
      <c r="C131" t="s">
        <v>166</v>
      </c>
      <c r="D131" s="5">
        <v>-74397344183</v>
      </c>
      <c r="E131" s="5">
        <v>27915264330</v>
      </c>
      <c r="F131" s="5">
        <v>91180401081</v>
      </c>
      <c r="G131" s="5">
        <v>-79404345953</v>
      </c>
      <c r="I131" s="5">
        <v>-71734306213</v>
      </c>
      <c r="J131" s="5">
        <v>-44857612773</v>
      </c>
      <c r="K131" s="5">
        <v>39874032727</v>
      </c>
      <c r="L131" s="5">
        <v>157282727419</v>
      </c>
      <c r="M131" s="5">
        <v>-266339377382</v>
      </c>
      <c r="N131" s="5">
        <v>-196341323170</v>
      </c>
      <c r="O131" s="5">
        <v>-15261534556</v>
      </c>
      <c r="P131" s="5">
        <v>-568715517462</v>
      </c>
      <c r="Q131" s="5">
        <v>-153751112673</v>
      </c>
      <c r="R131" s="5">
        <v>-119020650856</v>
      </c>
    </row>
    <row r="132" spans="3:18" ht="15.5" x14ac:dyDescent="0.35">
      <c r="C132" t="s">
        <v>835</v>
      </c>
      <c r="D132" s="5">
        <v>35079768884</v>
      </c>
      <c r="E132" s="5">
        <v>53275484900</v>
      </c>
      <c r="F132" s="5">
        <v>33913360696</v>
      </c>
      <c r="G132" s="5">
        <v>42652723883</v>
      </c>
      <c r="I132" s="5">
        <v>141598642414</v>
      </c>
      <c r="J132" s="5">
        <v>192320127174</v>
      </c>
      <c r="K132" s="5">
        <v>73458697167</v>
      </c>
      <c r="L132" s="5">
        <v>138598746699</v>
      </c>
      <c r="M132" s="5">
        <v>117076158130</v>
      </c>
      <c r="N132" s="5">
        <v>115549433672</v>
      </c>
      <c r="O132" s="5">
        <v>80841944742</v>
      </c>
      <c r="P132" s="5">
        <v>68983685826</v>
      </c>
      <c r="Q132" s="5">
        <v>46076756798</v>
      </c>
      <c r="R132" s="5">
        <v>39319914765</v>
      </c>
    </row>
    <row r="133" spans="3:18" ht="15.5" x14ac:dyDescent="0.35">
      <c r="C133" t="s">
        <v>836</v>
      </c>
      <c r="D133" s="5">
        <v>361236211000</v>
      </c>
      <c r="E133" s="5">
        <v>542228337870</v>
      </c>
      <c r="F133" s="5">
        <v>1272237500110</v>
      </c>
      <c r="G133" s="5">
        <v>2080979588881</v>
      </c>
      <c r="I133" s="5">
        <v>13016585754838</v>
      </c>
      <c r="J133" s="5">
        <v>4970110653365</v>
      </c>
      <c r="K133" s="5">
        <v>3406317055766</v>
      </c>
      <c r="L133" s="5">
        <v>2627623832395</v>
      </c>
      <c r="M133" s="5">
        <v>2371659655061</v>
      </c>
      <c r="N133" s="5">
        <v>1050268076973</v>
      </c>
      <c r="O133" s="5">
        <v>1653113771542</v>
      </c>
      <c r="P133" s="5">
        <v>4976638615483</v>
      </c>
      <c r="Q133" s="5">
        <v>2337968048405</v>
      </c>
      <c r="R133" s="5">
        <v>1201611308198</v>
      </c>
    </row>
    <row r="134" spans="3:18" ht="15.5" x14ac:dyDescent="0.35">
      <c r="C134" t="s">
        <v>837</v>
      </c>
      <c r="D134" s="5">
        <v>1249545666</v>
      </c>
      <c r="F134" s="5">
        <v>1248864532</v>
      </c>
      <c r="G134" s="5">
        <v>37853946835</v>
      </c>
      <c r="I134" s="5">
        <v>173584552831</v>
      </c>
      <c r="J134" s="5">
        <v>799951842724</v>
      </c>
      <c r="K134" s="5">
        <v>2064191537872</v>
      </c>
      <c r="L134" s="5">
        <v>1153883852231</v>
      </c>
      <c r="M134" s="5">
        <v>175766155379</v>
      </c>
      <c r="N134" s="5">
        <v>103790400363</v>
      </c>
      <c r="O134" s="5">
        <v>22145300506</v>
      </c>
      <c r="P134" s="5">
        <v>60071481674</v>
      </c>
      <c r="Q134" s="5">
        <v>338024901</v>
      </c>
      <c r="R134" s="5">
        <v>2035454000</v>
      </c>
    </row>
    <row r="135" spans="3:18" ht="15.5" x14ac:dyDescent="0.35">
      <c r="C135" t="s">
        <v>838</v>
      </c>
      <c r="D135" s="5">
        <v>454334</v>
      </c>
      <c r="F135" s="5">
        <v>1135468</v>
      </c>
      <c r="G135" s="5">
        <v>1658565041</v>
      </c>
    </row>
    <row r="136" spans="3:18" ht="15.5" x14ac:dyDescent="0.35">
      <c r="C136" t="s">
        <v>839</v>
      </c>
      <c r="G136" s="5">
        <v>10111545000</v>
      </c>
      <c r="I136" s="5">
        <v>10111545000</v>
      </c>
      <c r="J136" s="5">
        <v>22714840000</v>
      </c>
      <c r="K136" s="5">
        <v>323569102379</v>
      </c>
      <c r="L136" s="5">
        <v>171060350040</v>
      </c>
      <c r="N136" s="5">
        <v>25212667662</v>
      </c>
      <c r="O136" s="5">
        <v>6904667000</v>
      </c>
      <c r="P136" s="5">
        <v>8683489500</v>
      </c>
      <c r="R136" s="5">
        <v>1421759900</v>
      </c>
    </row>
    <row r="137" spans="3:18" ht="15.5" x14ac:dyDescent="0.35">
      <c r="C137" t="s">
        <v>840</v>
      </c>
      <c r="D137" s="5">
        <v>-4415145000</v>
      </c>
      <c r="E137" s="5">
        <v>-3367750000</v>
      </c>
      <c r="G137" s="5">
        <v>4696750000</v>
      </c>
    </row>
    <row r="138" spans="3:18" ht="15.5" x14ac:dyDescent="0.35">
      <c r="C138" t="s">
        <v>841</v>
      </c>
      <c r="D138" s="5">
        <v>190413366150</v>
      </c>
      <c r="E138" s="5">
        <v>10325000000</v>
      </c>
      <c r="F138" s="5">
        <v>103596500000</v>
      </c>
      <c r="G138" s="5">
        <v>16793150000</v>
      </c>
      <c r="I138" s="5">
        <v>170565400000</v>
      </c>
      <c r="J138" s="5">
        <v>649127569500</v>
      </c>
      <c r="K138" s="5">
        <v>289092173203</v>
      </c>
      <c r="L138" s="5">
        <v>857757037750</v>
      </c>
      <c r="M138" s="5">
        <v>33395692166</v>
      </c>
      <c r="N138" s="5">
        <v>741521999336</v>
      </c>
      <c r="O138" s="5">
        <v>39100000000</v>
      </c>
      <c r="P138" s="5">
        <v>351143038900</v>
      </c>
      <c r="Q138" s="5">
        <v>2930656611</v>
      </c>
    </row>
    <row r="139" spans="3:18" ht="15.5" x14ac:dyDescent="0.35">
      <c r="C139" t="s">
        <v>170</v>
      </c>
      <c r="D139" s="5">
        <v>797552000</v>
      </c>
      <c r="G139" s="5">
        <v>92834167</v>
      </c>
      <c r="I139" s="5">
        <v>721584496</v>
      </c>
      <c r="J139" s="5">
        <v>702793400</v>
      </c>
      <c r="K139" s="5">
        <v>381650000</v>
      </c>
      <c r="L139" s="5">
        <v>85650000</v>
      </c>
      <c r="M139" s="5">
        <v>194653667</v>
      </c>
      <c r="N139" s="5">
        <v>355469333</v>
      </c>
      <c r="O139" s="5">
        <v>287270000</v>
      </c>
      <c r="P139" s="5">
        <v>693576771</v>
      </c>
      <c r="Q139" s="5">
        <v>985760500</v>
      </c>
      <c r="R139" s="5">
        <v>112000000</v>
      </c>
    </row>
    <row r="140" spans="3:18" ht="15.5" x14ac:dyDescent="0.35">
      <c r="C140" t="s">
        <v>842</v>
      </c>
      <c r="D140" s="5">
        <v>35054469</v>
      </c>
      <c r="E140" s="5">
        <v>212091028</v>
      </c>
      <c r="F140" s="5">
        <v>75000000</v>
      </c>
      <c r="G140" s="5">
        <v>22330818</v>
      </c>
      <c r="I140" s="5">
        <v>336662203</v>
      </c>
      <c r="J140" s="5">
        <v>667770590</v>
      </c>
      <c r="K140" s="5">
        <v>5764184936</v>
      </c>
      <c r="L140" s="5">
        <v>3391362563</v>
      </c>
      <c r="M140" s="5">
        <v>2978424013</v>
      </c>
      <c r="N140" s="5">
        <v>917133139</v>
      </c>
      <c r="O140" s="5">
        <v>1018651380</v>
      </c>
      <c r="P140" s="5">
        <v>702388762</v>
      </c>
      <c r="Q140" s="5">
        <v>319148743</v>
      </c>
      <c r="R140" s="5">
        <v>260316103</v>
      </c>
    </row>
    <row r="141" spans="3:18" ht="15.5" x14ac:dyDescent="0.35">
      <c r="C141" t="s">
        <v>843</v>
      </c>
      <c r="D141" s="5">
        <v>-370726000000</v>
      </c>
      <c r="E141" s="5">
        <v>-573959076280</v>
      </c>
      <c r="F141" s="5">
        <v>-1154977994190</v>
      </c>
      <c r="G141" s="5">
        <v>-2054895762825</v>
      </c>
      <c r="I141" s="5">
        <v>-12392846287643</v>
      </c>
      <c r="J141" s="5">
        <v>-5133205644385</v>
      </c>
      <c r="K141" s="5">
        <v>-3293693938706</v>
      </c>
      <c r="L141" s="5">
        <v>-2857515808407</v>
      </c>
      <c r="M141" s="5">
        <v>-2422316636483</v>
      </c>
      <c r="N141" s="5">
        <v>-1083524977413</v>
      </c>
      <c r="O141" s="5">
        <v>-1213962286976</v>
      </c>
      <c r="P141" s="5">
        <v>-5406691872152</v>
      </c>
      <c r="Q141" s="5">
        <v>-2185148141831</v>
      </c>
      <c r="R141" s="5">
        <v>-1325770186282</v>
      </c>
    </row>
    <row r="142" spans="3:18" ht="15.5" x14ac:dyDescent="0.35">
      <c r="C142" t="s">
        <v>844</v>
      </c>
      <c r="G142" s="5">
        <v>-220811688</v>
      </c>
      <c r="I142" s="5">
        <v>-220811688</v>
      </c>
      <c r="J142" s="5">
        <v>-89460000000</v>
      </c>
    </row>
    <row r="143" spans="3:18" ht="15.5" x14ac:dyDescent="0.35">
      <c r="C143" t="s">
        <v>845</v>
      </c>
      <c r="L143" s="5">
        <v>78742431288</v>
      </c>
      <c r="M143" s="5">
        <v>-40000000000</v>
      </c>
      <c r="N143" s="5">
        <v>-50000000000</v>
      </c>
    </row>
    <row r="144" spans="3:18" ht="15.5" x14ac:dyDescent="0.35">
      <c r="C144" t="s">
        <v>846</v>
      </c>
      <c r="J144" s="5">
        <v>-15535000000</v>
      </c>
      <c r="K144" s="5">
        <v>-252496784120</v>
      </c>
      <c r="L144" s="5">
        <v>-379314442440</v>
      </c>
      <c r="M144" s="5">
        <v>-2293650000</v>
      </c>
      <c r="N144" s="5">
        <v>-25017716920</v>
      </c>
      <c r="O144" s="5">
        <v>-13195566000</v>
      </c>
      <c r="P144" s="5">
        <v>-18442931300</v>
      </c>
      <c r="Q144" s="5">
        <v>-9057447600</v>
      </c>
      <c r="R144" s="5">
        <v>-8996281000</v>
      </c>
    </row>
    <row r="145" spans="2:18" ht="15.5" x14ac:dyDescent="0.35">
      <c r="C145" t="s">
        <v>847</v>
      </c>
    </row>
    <row r="146" spans="2:18" ht="15.5" x14ac:dyDescent="0.35">
      <c r="C146" t="s">
        <v>848</v>
      </c>
      <c r="D146" s="5">
        <v>-287946478087</v>
      </c>
      <c r="F146" s="5">
        <v>-164219288385</v>
      </c>
      <c r="G146" s="5">
        <v>-219096101275</v>
      </c>
      <c r="I146" s="5">
        <v>-1188680164359</v>
      </c>
      <c r="J146" s="5">
        <v>-512130480000</v>
      </c>
      <c r="K146" s="5">
        <v>-575520000000</v>
      </c>
      <c r="L146" s="5">
        <v>-609525282000</v>
      </c>
      <c r="M146" s="5">
        <v>-493828395000</v>
      </c>
      <c r="N146" s="5">
        <v>-689162734440</v>
      </c>
      <c r="O146" s="5">
        <v>-552694604240</v>
      </c>
      <c r="P146" s="5">
        <v>-594656357200</v>
      </c>
      <c r="Q146" s="5">
        <v>-342282908700</v>
      </c>
      <c r="R146" s="5">
        <v>-18000000000</v>
      </c>
    </row>
    <row r="147" spans="2:18" ht="15.5" x14ac:dyDescent="0.35">
      <c r="C147" t="s">
        <v>849</v>
      </c>
      <c r="J147" s="5">
        <v>-926060000000</v>
      </c>
      <c r="K147" s="5">
        <v>-1997132000000</v>
      </c>
      <c r="L147" s="5">
        <v>-1025001861600</v>
      </c>
      <c r="M147" s="5">
        <v>-6193738585</v>
      </c>
      <c r="N147" s="5">
        <v>-384382955356</v>
      </c>
      <c r="O147" s="5">
        <v>-32285363300</v>
      </c>
      <c r="P147" s="5">
        <v>-5000000000</v>
      </c>
    </row>
    <row r="148" spans="2:18" ht="15.5" x14ac:dyDescent="0.35">
      <c r="C148" t="s">
        <v>850</v>
      </c>
    </row>
    <row r="149" spans="2:18" ht="15.5" x14ac:dyDescent="0.35">
      <c r="C149" t="s">
        <v>529</v>
      </c>
      <c r="R149" s="5">
        <v>-651335714</v>
      </c>
    </row>
    <row r="150" spans="2:18" ht="15.5" x14ac:dyDescent="0.35">
      <c r="C150" t="s">
        <v>851</v>
      </c>
      <c r="R150" s="5">
        <v>-8746214326</v>
      </c>
    </row>
    <row r="151" spans="2:18" ht="15.5" x14ac:dyDescent="0.35">
      <c r="C151" t="s">
        <v>168</v>
      </c>
      <c r="D151" s="5">
        <v>-121673599</v>
      </c>
      <c r="E151" s="5">
        <v>-798823188</v>
      </c>
      <c r="F151" s="5">
        <v>-694677150</v>
      </c>
      <c r="G151" s="5">
        <v>-53104790</v>
      </c>
      <c r="I151" s="5">
        <v>-3491184305</v>
      </c>
      <c r="J151" s="5">
        <v>-4062085141</v>
      </c>
      <c r="K151" s="5">
        <v>-4057645770</v>
      </c>
      <c r="L151" s="5">
        <v>-2503141100</v>
      </c>
      <c r="M151" s="5">
        <v>-2777695730</v>
      </c>
      <c r="N151" s="5">
        <v>-1868119519</v>
      </c>
      <c r="O151" s="5">
        <v>-6535319210</v>
      </c>
      <c r="P151" s="5">
        <v>-10840633726</v>
      </c>
      <c r="Q151" s="5">
        <v>-5881010500</v>
      </c>
      <c r="R151" s="5">
        <v>-1617386500</v>
      </c>
    </row>
    <row r="152" spans="2:18" ht="15.5" x14ac:dyDescent="0.35">
      <c r="C152" t="s">
        <v>186</v>
      </c>
      <c r="D152" s="5">
        <v>-7022653782</v>
      </c>
      <c r="I152" s="5">
        <v>-6964929733</v>
      </c>
      <c r="J152" s="5">
        <v>-6964898545</v>
      </c>
      <c r="L152" s="5">
        <v>-25695423520</v>
      </c>
      <c r="M152" s="5">
        <v>-25718451237</v>
      </c>
      <c r="N152" s="5">
        <v>-25754804480</v>
      </c>
      <c r="O152" s="5">
        <v>-28291292960</v>
      </c>
      <c r="P152" s="5">
        <v>444733441421</v>
      </c>
      <c r="Q152" s="5">
        <v>-18079413432</v>
      </c>
      <c r="R152" s="5">
        <v>-15393527494</v>
      </c>
    </row>
    <row r="153" spans="2:18" ht="15.5" x14ac:dyDescent="0.35">
      <c r="C153" t="s">
        <v>852</v>
      </c>
      <c r="P153" s="5">
        <v>466012512000</v>
      </c>
    </row>
    <row r="154" spans="2:18" ht="15.5" x14ac:dyDescent="0.35">
      <c r="C154" t="s">
        <v>439</v>
      </c>
      <c r="D154" s="5">
        <v>-7022653782</v>
      </c>
      <c r="I154" s="5">
        <v>-6964929733</v>
      </c>
      <c r="J154" s="5">
        <v>-6964898545</v>
      </c>
      <c r="L154" s="5">
        <v>-25695423520</v>
      </c>
      <c r="M154" s="5">
        <v>-25718451237</v>
      </c>
      <c r="N154" s="5">
        <v>-25754804480</v>
      </c>
      <c r="O154" s="5">
        <v>-28291292960</v>
      </c>
      <c r="P154" s="5">
        <v>-21279070579</v>
      </c>
      <c r="Q154" s="5">
        <v>-18079413432</v>
      </c>
      <c r="R154" s="5">
        <v>-15393527494</v>
      </c>
    </row>
    <row r="155" spans="2:18" ht="15.5" x14ac:dyDescent="0.35">
      <c r="C155" t="s">
        <v>215</v>
      </c>
      <c r="D155" s="5">
        <v>-30559853475</v>
      </c>
      <c r="E155" s="5">
        <v>53016371134</v>
      </c>
      <c r="F155" s="5">
        <v>6084840143</v>
      </c>
      <c r="G155" s="5">
        <v>-100238649163</v>
      </c>
      <c r="I155" s="5">
        <v>-8187180502</v>
      </c>
      <c r="J155" s="5">
        <v>2495289632</v>
      </c>
      <c r="K155" s="5">
        <v>-4409678574</v>
      </c>
      <c r="L155" s="5">
        <v>-10696209953</v>
      </c>
      <c r="M155" s="5">
        <v>-15775916434</v>
      </c>
      <c r="N155" s="5">
        <v>24062948221</v>
      </c>
      <c r="O155" s="5">
        <v>-2744872534</v>
      </c>
      <c r="P155" s="5">
        <v>1143372810</v>
      </c>
      <c r="Q155" s="5">
        <v>-36163290446</v>
      </c>
      <c r="R155" s="5">
        <v>-10977899825</v>
      </c>
    </row>
    <row r="156" spans="2:18" ht="15.5" x14ac:dyDescent="0.35">
      <c r="C156" t="s">
        <v>217</v>
      </c>
      <c r="D156" s="5">
        <v>277217156</v>
      </c>
      <c r="E156" s="5">
        <v>-235027376</v>
      </c>
      <c r="F156" s="5">
        <v>255662939</v>
      </c>
      <c r="G156" s="5">
        <v>3083359451</v>
      </c>
      <c r="I156" s="5">
        <v>4780575845</v>
      </c>
      <c r="J156" s="5">
        <v>-196951827</v>
      </c>
      <c r="K156" s="5">
        <v>1524666644</v>
      </c>
      <c r="L156" s="5">
        <v>129110160</v>
      </c>
      <c r="M156" s="5">
        <v>2485399502</v>
      </c>
      <c r="N156" s="5">
        <v>-279688416</v>
      </c>
      <c r="O156" s="5">
        <v>287024264</v>
      </c>
      <c r="P156" s="5">
        <v>71811389</v>
      </c>
      <c r="Q156" s="5">
        <v>50426838</v>
      </c>
      <c r="R156" s="5">
        <v>-216606709</v>
      </c>
    </row>
    <row r="157" spans="2:18" ht="15.5" x14ac:dyDescent="0.35">
      <c r="C157" t="s">
        <v>216</v>
      </c>
      <c r="F157" s="5">
        <v>4799268210</v>
      </c>
      <c r="I157" s="5">
        <v>8205872867</v>
      </c>
      <c r="J157" s="5">
        <v>5907535062</v>
      </c>
      <c r="K157" s="5">
        <v>8792546992</v>
      </c>
      <c r="L157" s="5">
        <v>19359646785</v>
      </c>
      <c r="M157" s="5">
        <v>32650163717</v>
      </c>
      <c r="N157" s="5">
        <v>8866903912</v>
      </c>
      <c r="O157" s="5">
        <v>11324752182</v>
      </c>
      <c r="P157" s="5">
        <v>10109567983</v>
      </c>
      <c r="Q157" s="5">
        <v>46222431591</v>
      </c>
      <c r="R157" s="5">
        <v>57416938124</v>
      </c>
    </row>
    <row r="158" spans="2:18" ht="15.5" x14ac:dyDescent="0.35">
      <c r="C158" t="s">
        <v>220</v>
      </c>
      <c r="D158" s="5">
        <v>-30282636319</v>
      </c>
      <c r="E158" s="5">
        <v>52781343758</v>
      </c>
      <c r="F158" s="5">
        <v>11139771292</v>
      </c>
      <c r="G158" s="5">
        <v>-97155289712</v>
      </c>
      <c r="I158" s="5">
        <v>4799268210</v>
      </c>
      <c r="J158" s="5">
        <v>8205872867</v>
      </c>
      <c r="K158" s="5">
        <v>5907535062</v>
      </c>
      <c r="L158" s="5">
        <v>8792546992</v>
      </c>
      <c r="M158" s="5">
        <v>19359646785</v>
      </c>
      <c r="N158" s="5">
        <v>32650163717</v>
      </c>
      <c r="O158" s="5">
        <v>8866903912</v>
      </c>
      <c r="P158" s="5">
        <v>11324752182</v>
      </c>
      <c r="Q158" s="5">
        <v>10109567983</v>
      </c>
      <c r="R158" s="5">
        <v>46222431590</v>
      </c>
    </row>
    <row r="160" spans="2:18" ht="15.5" x14ac:dyDescent="0.35">
      <c r="B160" t="s">
        <v>221</v>
      </c>
      <c r="C160" t="s">
        <v>11</v>
      </c>
      <c r="D160" s="5">
        <v>520000000</v>
      </c>
      <c r="E160" s="5">
        <v>520000000</v>
      </c>
      <c r="F160" s="5">
        <v>520000000</v>
      </c>
      <c r="G160" s="5">
        <v>520000000</v>
      </c>
      <c r="I160" s="5">
        <v>520000000</v>
      </c>
      <c r="J160" s="5">
        <v>520000000</v>
      </c>
      <c r="K160" s="5">
        <v>520000000</v>
      </c>
      <c r="L160" s="5">
        <v>520000000</v>
      </c>
      <c r="M160" s="5">
        <v>520000000</v>
      </c>
      <c r="N160" s="5">
        <v>520000000</v>
      </c>
      <c r="O160" s="5">
        <v>520000000</v>
      </c>
      <c r="P160" s="5">
        <v>520000000</v>
      </c>
      <c r="Q160" s="5">
        <v>390000000</v>
      </c>
      <c r="R160" s="5">
        <v>390000000</v>
      </c>
    </row>
    <row r="161" spans="3:7" ht="15.5" x14ac:dyDescent="0.35">
      <c r="C161" t="s">
        <v>222</v>
      </c>
      <c r="D161" s="6">
        <v>79.81</v>
      </c>
      <c r="E161" s="6">
        <v>36.26</v>
      </c>
      <c r="F161" s="6">
        <v>98.15</v>
      </c>
      <c r="G161" s="6">
        <v>-36.35</v>
      </c>
    </row>
    <row r="162" spans="3:7" ht="15.5" x14ac:dyDescent="0.35">
      <c r="C162" t="s">
        <v>223</v>
      </c>
      <c r="D162" s="6">
        <v>11.59</v>
      </c>
      <c r="E162" s="6">
        <v>21.92</v>
      </c>
      <c r="F162" s="6">
        <v>7.69</v>
      </c>
      <c r="G162" s="6">
        <v>-25.03</v>
      </c>
    </row>
    <row r="163" spans="3:7" ht="15.5" x14ac:dyDescent="0.35">
      <c r="C163" t="s">
        <v>72</v>
      </c>
      <c r="D163" s="6">
        <v>0.68</v>
      </c>
      <c r="E163" s="6">
        <v>0.68</v>
      </c>
      <c r="F163" s="6">
        <v>0.72</v>
      </c>
      <c r="G163" s="6">
        <v>0.97</v>
      </c>
    </row>
    <row r="164" spans="3:7" ht="15.5" x14ac:dyDescent="0.35">
      <c r="C164" t="s">
        <v>224</v>
      </c>
      <c r="D164" s="5">
        <v>25890000000</v>
      </c>
      <c r="E164" s="5">
        <v>26290000000</v>
      </c>
      <c r="F164" s="5">
        <v>43500000000</v>
      </c>
      <c r="G164" s="5">
        <v>-11540000000</v>
      </c>
    </row>
    <row r="165" spans="3:7" ht="15.5" x14ac:dyDescent="0.35">
      <c r="C165" t="s">
        <v>225</v>
      </c>
      <c r="D165" s="6">
        <v>7.6E-3</v>
      </c>
      <c r="E165" s="6">
        <v>3.5999999999999999E-3</v>
      </c>
      <c r="F165" s="6">
        <v>9.7000000000000003E-3</v>
      </c>
      <c r="G165" s="6">
        <v>-3.8E-3</v>
      </c>
    </row>
    <row r="166" spans="3:7" ht="15.5" x14ac:dyDescent="0.35">
      <c r="C166" t="s">
        <v>226</v>
      </c>
      <c r="D166" s="6">
        <v>2.53E-2</v>
      </c>
      <c r="E166" s="6">
        <v>1.21E-2</v>
      </c>
      <c r="F166" s="6">
        <v>3.3799999999999997E-2</v>
      </c>
      <c r="G166" s="6">
        <v>-1.3000000000000001E-2</v>
      </c>
    </row>
    <row r="167" spans="3:7" ht="15.5" x14ac:dyDescent="0.35">
      <c r="C167" t="s">
        <v>227</v>
      </c>
      <c r="D167" s="6">
        <v>4.5999999999999999E-3</v>
      </c>
      <c r="E167" s="6">
        <v>4.6999999999999993E-3</v>
      </c>
      <c r="F167" s="6">
        <v>8.199999999999999E-3</v>
      </c>
      <c r="G167" s="6">
        <v>-2.5999999999999999E-3</v>
      </c>
    </row>
    <row r="168" spans="3:7" ht="15.5" x14ac:dyDescent="0.35">
      <c r="C168" t="s">
        <v>228</v>
      </c>
    </row>
    <row r="169" spans="3:7" ht="15.5" x14ac:dyDescent="0.35">
      <c r="C169" t="s">
        <v>230</v>
      </c>
      <c r="D169" s="6">
        <v>0.28999999999999998</v>
      </c>
      <c r="E169" s="6">
        <v>0.26</v>
      </c>
      <c r="F169" s="6">
        <v>0.26</v>
      </c>
      <c r="G169" s="6">
        <v>0.32</v>
      </c>
    </row>
    <row r="170" spans="3:7" ht="15.5" x14ac:dyDescent="0.35">
      <c r="C170" t="s">
        <v>231</v>
      </c>
      <c r="D170" s="6">
        <v>3159.73</v>
      </c>
      <c r="E170" s="6">
        <v>3005.12</v>
      </c>
      <c r="F170" s="6">
        <v>2902.99</v>
      </c>
      <c r="G170" s="6">
        <v>2806.54</v>
      </c>
    </row>
    <row r="171" spans="3:7" ht="15.5" x14ac:dyDescent="0.35">
      <c r="C171" t="s">
        <v>232</v>
      </c>
      <c r="D171" s="6">
        <v>0.28999999999999998</v>
      </c>
      <c r="E171" s="6">
        <v>0.26</v>
      </c>
      <c r="F171" s="6">
        <v>0.26</v>
      </c>
      <c r="G171" s="6">
        <v>0.32</v>
      </c>
    </row>
    <row r="172" spans="3:7" ht="15.5" x14ac:dyDescent="0.35">
      <c r="C172" t="s">
        <v>233</v>
      </c>
      <c r="D172" s="6">
        <v>3159.73</v>
      </c>
      <c r="E172" s="6">
        <v>3005.12</v>
      </c>
      <c r="F172" s="6">
        <v>2902.99</v>
      </c>
      <c r="G172" s="6">
        <v>2806.54</v>
      </c>
    </row>
    <row r="173" spans="3:7" ht="15.5" x14ac:dyDescent="0.35">
      <c r="C173" t="s">
        <v>234</v>
      </c>
    </row>
    <row r="174" spans="3:7" ht="15.5" x14ac:dyDescent="0.35">
      <c r="C174" t="s">
        <v>235</v>
      </c>
    </row>
    <row r="175" spans="3:7" ht="15.5" x14ac:dyDescent="0.35">
      <c r="C175" t="s">
        <v>316</v>
      </c>
      <c r="D175" s="5">
        <v>1636000000000</v>
      </c>
      <c r="E175" s="5">
        <v>1556000000000</v>
      </c>
      <c r="F175" s="5">
        <v>1503000000000</v>
      </c>
      <c r="G175" s="5">
        <v>1453000000000</v>
      </c>
    </row>
    <row r="176" spans="3:7" ht="15.5" x14ac:dyDescent="0.35">
      <c r="C176" t="s">
        <v>23</v>
      </c>
    </row>
    <row r="177" spans="3:18" ht="15.5" x14ac:dyDescent="0.35">
      <c r="C177" t="s">
        <v>20</v>
      </c>
    </row>
    <row r="178" spans="3:18" ht="15.5" x14ac:dyDescent="0.35">
      <c r="C178" t="s">
        <v>237</v>
      </c>
    </row>
    <row r="179" spans="3:18" ht="15.5" x14ac:dyDescent="0.35">
      <c r="C179" t="s">
        <v>238</v>
      </c>
      <c r="D179" s="5">
        <v>51000000000</v>
      </c>
      <c r="E179" s="5">
        <v>22000000000</v>
      </c>
      <c r="F179" s="5">
        <v>-82000000000</v>
      </c>
      <c r="G179" s="5">
        <v>-21000000000</v>
      </c>
    </row>
    <row r="180" spans="3:18" ht="15.5" x14ac:dyDescent="0.35">
      <c r="C180" t="s">
        <v>239</v>
      </c>
      <c r="D180" s="5">
        <v>0</v>
      </c>
      <c r="E180" s="5">
        <v>-1000000000</v>
      </c>
      <c r="F180" s="5">
        <v>-1000000000</v>
      </c>
      <c r="G180" s="5">
        <v>0</v>
      </c>
    </row>
    <row r="181" spans="3:18" ht="15.5" x14ac:dyDescent="0.35">
      <c r="C181" t="s">
        <v>12</v>
      </c>
      <c r="D181" s="5">
        <v>51000000000</v>
      </c>
      <c r="E181" s="5">
        <v>21000000000</v>
      </c>
      <c r="F181" s="5">
        <v>-83000000000</v>
      </c>
      <c r="G181" s="5">
        <v>-21000000000</v>
      </c>
    </row>
    <row r="182" spans="3:18" ht="15.5" x14ac:dyDescent="0.35">
      <c r="C182" t="s">
        <v>15</v>
      </c>
      <c r="D182" s="6">
        <v>97.99</v>
      </c>
      <c r="E182" s="6">
        <v>41.06</v>
      </c>
      <c r="F182" s="6">
        <v>-159.81</v>
      </c>
      <c r="G182" s="6">
        <v>-40.340000000000003</v>
      </c>
    </row>
    <row r="183" spans="3:18" ht="15.5" x14ac:dyDescent="0.35">
      <c r="C183" t="s">
        <v>57</v>
      </c>
      <c r="I183" s="6">
        <v>98.13</v>
      </c>
      <c r="J183" s="6">
        <v>118.5</v>
      </c>
      <c r="K183" s="6">
        <v>72.59</v>
      </c>
      <c r="L183" s="6">
        <v>-562.08000000000004</v>
      </c>
      <c r="M183" s="6">
        <v>203.14</v>
      </c>
      <c r="N183" s="6">
        <v>346.24</v>
      </c>
      <c r="O183" s="6">
        <v>272.05</v>
      </c>
      <c r="P183" s="6">
        <v>311.08</v>
      </c>
      <c r="Q183" s="6">
        <v>375.52</v>
      </c>
      <c r="R183" s="6">
        <v>348.92</v>
      </c>
    </row>
    <row r="184" spans="3:18" ht="15.5" x14ac:dyDescent="0.35">
      <c r="C184" t="s">
        <v>71</v>
      </c>
      <c r="I184" s="6">
        <v>9.27</v>
      </c>
      <c r="J184" s="6">
        <v>17.55</v>
      </c>
      <c r="K184" s="6">
        <v>59.37</v>
      </c>
      <c r="L184" s="6">
        <v>-7.53</v>
      </c>
      <c r="M184" s="6">
        <v>23.14</v>
      </c>
      <c r="N184" s="6">
        <v>12.36</v>
      </c>
      <c r="O184" s="6">
        <v>18.75</v>
      </c>
      <c r="P184" s="6">
        <v>12.86</v>
      </c>
      <c r="Q184" s="6">
        <v>14.27</v>
      </c>
      <c r="R184" s="6">
        <v>22.4</v>
      </c>
    </row>
    <row r="185" spans="3:18" ht="15.5" x14ac:dyDescent="0.35">
      <c r="C185" t="s">
        <v>74</v>
      </c>
      <c r="I185" s="6">
        <v>0.22</v>
      </c>
      <c r="J185" s="6">
        <v>0.55000000000000004</v>
      </c>
      <c r="K185" s="6">
        <v>1.28</v>
      </c>
      <c r="L185" s="6">
        <v>1.29</v>
      </c>
      <c r="M185" s="6">
        <v>1.48</v>
      </c>
      <c r="N185" s="6">
        <v>1.38</v>
      </c>
      <c r="O185" s="6">
        <v>2.0299999999999998</v>
      </c>
      <c r="P185" s="6">
        <v>1.8</v>
      </c>
      <c r="Q185" s="6">
        <v>2.0299999999999998</v>
      </c>
      <c r="R185" s="6">
        <v>3.61</v>
      </c>
    </row>
    <row r="186" spans="3:18" ht="15.5" x14ac:dyDescent="0.35">
      <c r="C186" t="s">
        <v>240</v>
      </c>
      <c r="I186" s="5">
        <v>43610000000</v>
      </c>
      <c r="J186" s="5">
        <v>72380000000</v>
      </c>
      <c r="K186" s="5">
        <v>44330000000</v>
      </c>
      <c r="L186" s="5">
        <v>-293180000000</v>
      </c>
      <c r="M186" s="5">
        <v>124390000000</v>
      </c>
      <c r="N186" s="5">
        <v>201690000000</v>
      </c>
      <c r="O186" s="5">
        <v>165610000000</v>
      </c>
    </row>
    <row r="187" spans="3:18" ht="15.5" x14ac:dyDescent="0.35">
      <c r="C187" t="s">
        <v>241</v>
      </c>
      <c r="I187" s="6">
        <v>1.0200000000000001E-2</v>
      </c>
      <c r="J187" s="6">
        <v>1.29E-2</v>
      </c>
      <c r="K187" s="6">
        <v>8.8000000000000005E-3</v>
      </c>
      <c r="L187" s="6">
        <v>-7.3099999999999998E-2</v>
      </c>
      <c r="M187" s="6">
        <v>2.5000000000000001E-2</v>
      </c>
      <c r="N187" s="6">
        <v>4.58E-2</v>
      </c>
      <c r="O187" s="6">
        <v>4.1100000000000005E-2</v>
      </c>
      <c r="P187" s="6">
        <v>5.5899999999999998E-2</v>
      </c>
      <c r="Q187" s="6">
        <v>7.9500000000000001E-2</v>
      </c>
      <c r="R187" s="6">
        <v>9.4200000000000006E-2</v>
      </c>
    </row>
    <row r="188" spans="3:18" ht="15.5" x14ac:dyDescent="0.35">
      <c r="C188" t="s">
        <v>242</v>
      </c>
      <c r="I188" s="6">
        <v>3.5000000000000003E-2</v>
      </c>
      <c r="J188" s="6">
        <v>4.24E-2</v>
      </c>
      <c r="K188" s="6">
        <v>2.69E-2</v>
      </c>
      <c r="L188" s="6">
        <v>-0.2104</v>
      </c>
      <c r="M188" s="6">
        <v>5.9900000000000002E-2</v>
      </c>
      <c r="N188" s="6">
        <v>0.1124</v>
      </c>
      <c r="O188" s="6">
        <v>9.9900000000000003E-2</v>
      </c>
      <c r="P188" s="6">
        <v>0.11869999999999999</v>
      </c>
      <c r="Q188" s="6">
        <v>0.19539999999999999</v>
      </c>
      <c r="R188" s="6">
        <v>0.21729999999999999</v>
      </c>
    </row>
    <row r="189" spans="3:18" ht="15.5" x14ac:dyDescent="0.35">
      <c r="C189" t="s">
        <v>243</v>
      </c>
      <c r="I189" s="6">
        <v>7.7000000000000002E-3</v>
      </c>
      <c r="J189" s="6">
        <v>1.47E-2</v>
      </c>
      <c r="K189" s="6">
        <v>9.3999999999999986E-3</v>
      </c>
      <c r="L189" s="6">
        <v>-7.3200000000000001E-2</v>
      </c>
      <c r="M189" s="6">
        <v>2.8999999999999998E-2</v>
      </c>
      <c r="N189" s="6">
        <v>5.2999999999999999E-2</v>
      </c>
      <c r="O189" s="6">
        <v>5.0700000000000002E-2</v>
      </c>
      <c r="P189" s="6">
        <v>8.1900000000000001E-2</v>
      </c>
      <c r="Q189" s="6">
        <v>7.9500000000000001E-2</v>
      </c>
      <c r="R189" s="6">
        <v>0.20180000000000001</v>
      </c>
    </row>
    <row r="190" spans="3:18" ht="15.5" x14ac:dyDescent="0.35">
      <c r="C190" t="s">
        <v>244</v>
      </c>
    </row>
    <row r="191" spans="3:18" ht="15.5" x14ac:dyDescent="0.35">
      <c r="C191" t="s">
        <v>68</v>
      </c>
      <c r="I191" s="6">
        <v>0.32</v>
      </c>
      <c r="J191" s="6">
        <v>0.74</v>
      </c>
      <c r="K191" s="6">
        <v>1.6</v>
      </c>
      <c r="L191" s="6">
        <v>1.58</v>
      </c>
      <c r="M191" s="6">
        <v>1.39</v>
      </c>
      <c r="N191" s="6">
        <v>1.39</v>
      </c>
      <c r="O191" s="6">
        <v>1.87</v>
      </c>
      <c r="P191" s="6">
        <v>1.53</v>
      </c>
      <c r="Q191" s="6">
        <v>2.79</v>
      </c>
      <c r="R191" s="6">
        <v>4.87</v>
      </c>
    </row>
    <row r="192" spans="3:18" ht="15.5" x14ac:dyDescent="0.35">
      <c r="C192" t="s">
        <v>65</v>
      </c>
      <c r="I192" s="6">
        <v>2806.54</v>
      </c>
      <c r="J192" s="6">
        <v>2794.5</v>
      </c>
      <c r="K192" s="6">
        <v>2697.93</v>
      </c>
      <c r="L192" s="6">
        <v>2670.99</v>
      </c>
      <c r="M192" s="6">
        <v>3390.94</v>
      </c>
      <c r="N192" s="6">
        <v>3080.56</v>
      </c>
      <c r="O192" s="6">
        <v>2724.02</v>
      </c>
      <c r="P192" s="6">
        <v>2620.62</v>
      </c>
      <c r="Q192" s="6">
        <v>1921.85</v>
      </c>
      <c r="R192" s="6">
        <v>1605.98</v>
      </c>
    </row>
    <row r="193" spans="2:18" ht="15.5" x14ac:dyDescent="0.35">
      <c r="C193" t="s">
        <v>245</v>
      </c>
      <c r="I193" s="6">
        <v>0.32</v>
      </c>
      <c r="J193" s="6">
        <v>0.74</v>
      </c>
      <c r="K193" s="6">
        <v>1.6</v>
      </c>
      <c r="L193" s="6">
        <v>1.58</v>
      </c>
      <c r="M193" s="6">
        <v>1.39</v>
      </c>
      <c r="N193" s="6">
        <v>1.39</v>
      </c>
      <c r="O193" s="6">
        <v>1.87</v>
      </c>
      <c r="P193" s="6">
        <v>1.53</v>
      </c>
      <c r="Q193" s="6">
        <v>2.79</v>
      </c>
      <c r="R193" s="6">
        <v>4.87</v>
      </c>
    </row>
    <row r="194" spans="2:18" ht="15.5" x14ac:dyDescent="0.35">
      <c r="C194" t="s">
        <v>246</v>
      </c>
      <c r="I194" s="6">
        <v>2806.54</v>
      </c>
      <c r="J194" s="6">
        <v>2794.5</v>
      </c>
      <c r="K194" s="6">
        <v>2697.93</v>
      </c>
      <c r="L194" s="6">
        <v>2670.99</v>
      </c>
      <c r="M194" s="6">
        <v>3390.94</v>
      </c>
      <c r="N194" s="6">
        <v>3080.56</v>
      </c>
      <c r="O194" s="6">
        <v>2724.02</v>
      </c>
      <c r="P194" s="6">
        <v>2620.62</v>
      </c>
      <c r="Q194" s="6">
        <v>1921.85</v>
      </c>
      <c r="R194" s="6">
        <v>1605.98</v>
      </c>
    </row>
    <row r="195" spans="2:18" ht="15.5" x14ac:dyDescent="0.35">
      <c r="C195" t="s">
        <v>247</v>
      </c>
    </row>
    <row r="196" spans="2:18" ht="15.5" x14ac:dyDescent="0.35">
      <c r="C196" t="s">
        <v>248</v>
      </c>
    </row>
    <row r="197" spans="2:18" ht="15.5" x14ac:dyDescent="0.35">
      <c r="C197" t="s">
        <v>25</v>
      </c>
    </row>
    <row r="198" spans="2:18" ht="15.5" x14ac:dyDescent="0.35">
      <c r="C198" t="s">
        <v>22</v>
      </c>
    </row>
    <row r="199" spans="2:18" ht="15.5" x14ac:dyDescent="0.35">
      <c r="C199" t="s">
        <v>249</v>
      </c>
    </row>
    <row r="200" spans="2:18" ht="15.5" x14ac:dyDescent="0.35">
      <c r="C200" t="s">
        <v>250</v>
      </c>
      <c r="I200" s="5">
        <v>71000000000</v>
      </c>
      <c r="J200" s="5">
        <v>54000000000</v>
      </c>
      <c r="K200" s="5">
        <v>-44000000000</v>
      </c>
      <c r="L200" s="5">
        <v>-142000000000</v>
      </c>
      <c r="M200" s="5">
        <v>276000000000</v>
      </c>
      <c r="N200" s="5">
        <v>246000000000</v>
      </c>
      <c r="O200" s="5">
        <v>41000000000</v>
      </c>
      <c r="P200" s="5">
        <v>125000000000</v>
      </c>
      <c r="Q200" s="5">
        <v>136000000000</v>
      </c>
      <c r="R200" s="5">
        <v>123000000000</v>
      </c>
    </row>
    <row r="201" spans="2:18" ht="15.5" x14ac:dyDescent="0.35">
      <c r="C201" t="s">
        <v>251</v>
      </c>
      <c r="I201" s="5">
        <v>-3000000000</v>
      </c>
      <c r="J201" s="5">
        <v>-4000000000</v>
      </c>
      <c r="K201" s="5">
        <v>-4000000000</v>
      </c>
      <c r="L201" s="5">
        <v>-3000000000</v>
      </c>
      <c r="M201" s="5">
        <v>-3000000000</v>
      </c>
      <c r="N201" s="5">
        <v>-2000000000</v>
      </c>
      <c r="O201" s="5">
        <v>-7000000000</v>
      </c>
      <c r="P201" s="5">
        <v>-11000000000</v>
      </c>
      <c r="Q201" s="5">
        <v>-6000000000</v>
      </c>
      <c r="R201" s="5">
        <v>-2000000000</v>
      </c>
    </row>
    <row r="202" spans="2:18" ht="15.5" x14ac:dyDescent="0.35">
      <c r="C202" t="s">
        <v>14</v>
      </c>
      <c r="I202" s="5">
        <v>67000000000</v>
      </c>
      <c r="J202" s="5">
        <v>50000000000</v>
      </c>
      <c r="K202" s="5">
        <v>-48000000000</v>
      </c>
      <c r="L202" s="5">
        <v>-145000000000</v>
      </c>
      <c r="M202" s="5">
        <v>274000000000</v>
      </c>
      <c r="N202" s="5">
        <v>244000000000</v>
      </c>
      <c r="O202" s="5">
        <v>34000000000</v>
      </c>
      <c r="P202" s="5">
        <v>114000000000</v>
      </c>
      <c r="Q202" s="5">
        <v>130000000000</v>
      </c>
      <c r="R202" s="5">
        <v>121000000000</v>
      </c>
    </row>
    <row r="203" spans="2:18" ht="15.5" x14ac:dyDescent="0.35">
      <c r="C203" t="s">
        <v>16</v>
      </c>
      <c r="I203" s="6">
        <v>129.44</v>
      </c>
      <c r="J203" s="6">
        <v>97.06</v>
      </c>
      <c r="K203" s="6">
        <v>-93.36</v>
      </c>
      <c r="L203" s="6">
        <v>-279.62</v>
      </c>
      <c r="M203" s="6">
        <v>528.21</v>
      </c>
      <c r="N203" s="6">
        <v>471.79</v>
      </c>
      <c r="O203" s="6">
        <v>66.19</v>
      </c>
      <c r="P203" s="6">
        <v>220.72</v>
      </c>
      <c r="Q203" s="6">
        <v>334.2</v>
      </c>
      <c r="R203" s="6">
        <v>312.01</v>
      </c>
    </row>
    <row r="205" spans="2:18" ht="15.5" x14ac:dyDescent="0.35">
      <c r="B205" t="s">
        <v>252</v>
      </c>
      <c r="C205" t="s">
        <v>253</v>
      </c>
      <c r="D205" s="5">
        <v>41000000000</v>
      </c>
      <c r="E205" s="5">
        <v>19000000000</v>
      </c>
      <c r="F205" s="5">
        <v>51000000000</v>
      </c>
      <c r="G205" s="5">
        <v>-19000000000</v>
      </c>
      <c r="H205" s="5">
        <v>148000000000</v>
      </c>
      <c r="I205" s="5">
        <v>51000000000</v>
      </c>
      <c r="J205" s="5">
        <v>61000000000</v>
      </c>
      <c r="K205" s="5">
        <v>38000000000</v>
      </c>
      <c r="L205" s="5">
        <v>-291000000000</v>
      </c>
      <c r="M205" s="5">
        <v>105000000000</v>
      </c>
      <c r="N205" s="5">
        <v>179000000000</v>
      </c>
      <c r="O205" s="5">
        <v>141000000000</v>
      </c>
      <c r="P205" s="5">
        <v>161000000000</v>
      </c>
      <c r="Q205" s="5">
        <v>146000000000</v>
      </c>
    </row>
    <row r="206" spans="2:18" ht="15.5" x14ac:dyDescent="0.35">
      <c r="C206" t="s">
        <v>401</v>
      </c>
      <c r="H206" s="5">
        <v>15</v>
      </c>
      <c r="I206" s="5">
        <v>15</v>
      </c>
      <c r="J206" s="5">
        <v>15</v>
      </c>
      <c r="K206" s="5">
        <v>15</v>
      </c>
      <c r="M206" s="5">
        <v>50</v>
      </c>
      <c r="N206" s="5">
        <v>50</v>
      </c>
      <c r="O206" s="5">
        <v>50</v>
      </c>
      <c r="P206" s="5">
        <v>55</v>
      </c>
      <c r="Q206" s="5">
        <v>55</v>
      </c>
    </row>
    <row r="207" spans="2:18" ht="15.5" x14ac:dyDescent="0.35">
      <c r="C207" t="s">
        <v>76</v>
      </c>
      <c r="H207" s="6">
        <v>5.2499999999999998E-2</v>
      </c>
      <c r="I207" s="6">
        <v>0.15289999999999998</v>
      </c>
      <c r="J207" s="6">
        <v>0.12659999999999999</v>
      </c>
      <c r="K207" s="6">
        <v>0.20660000000000001</v>
      </c>
      <c r="M207" s="6">
        <v>0.24609999999999999</v>
      </c>
      <c r="N207" s="6">
        <v>0.1444</v>
      </c>
      <c r="O207" s="6">
        <v>0.18379999999999999</v>
      </c>
      <c r="P207" s="6">
        <v>0.17679999999999998</v>
      </c>
      <c r="Q207" s="6">
        <v>0.1953</v>
      </c>
    </row>
    <row r="208" spans="2:18" ht="15.5" x14ac:dyDescent="0.35">
      <c r="C208" t="s">
        <v>402</v>
      </c>
      <c r="H208" s="6">
        <v>1.54E-2</v>
      </c>
      <c r="I208" s="6">
        <v>1.89E-2</v>
      </c>
      <c r="J208" s="6">
        <v>1.54E-2</v>
      </c>
      <c r="K208" s="6">
        <v>5.6999999999999993E-3</v>
      </c>
      <c r="M208" s="6">
        <v>1.06E-2</v>
      </c>
      <c r="N208" s="6">
        <v>1.1299999999999999E-2</v>
      </c>
      <c r="O208" s="6">
        <v>7.9000000000000008E-3</v>
      </c>
      <c r="P208" s="6">
        <v>9.1999999999999998E-3</v>
      </c>
      <c r="Q208" s="6">
        <v>1.4499999999999999E-2</v>
      </c>
    </row>
    <row r="209" spans="3:17" ht="15.5" x14ac:dyDescent="0.35">
      <c r="C209" t="s">
        <v>56</v>
      </c>
      <c r="D209" s="6">
        <v>79.81</v>
      </c>
      <c r="E209" s="6">
        <v>36.26</v>
      </c>
      <c r="F209" s="6">
        <v>98.15</v>
      </c>
      <c r="G209" s="6">
        <v>-36.35</v>
      </c>
      <c r="H209" s="6">
        <v>285.63</v>
      </c>
      <c r="I209" s="6">
        <v>98.13</v>
      </c>
      <c r="J209" s="6">
        <v>118.5</v>
      </c>
      <c r="K209" s="6">
        <v>72.59</v>
      </c>
      <c r="L209" s="6">
        <v>-562.08000000000004</v>
      </c>
      <c r="M209" s="6">
        <v>203.14</v>
      </c>
      <c r="N209" s="6">
        <v>346.24</v>
      </c>
      <c r="O209" s="6">
        <v>272.05</v>
      </c>
      <c r="P209" s="6">
        <v>311.08</v>
      </c>
      <c r="Q209" s="6">
        <v>281.64</v>
      </c>
    </row>
    <row r="210" spans="3:17" ht="15.5" x14ac:dyDescent="0.35">
      <c r="C210" t="s">
        <v>78</v>
      </c>
      <c r="H210" s="5">
        <v>15</v>
      </c>
      <c r="I210" s="5">
        <v>15</v>
      </c>
      <c r="J210" s="5">
        <v>15</v>
      </c>
      <c r="K210" s="5">
        <v>15</v>
      </c>
      <c r="M210" s="5">
        <v>50</v>
      </c>
      <c r="N210" s="5">
        <v>50</v>
      </c>
      <c r="O210" s="5">
        <v>50</v>
      </c>
      <c r="P210" s="5">
        <v>55</v>
      </c>
      <c r="Q210" s="5">
        <v>55</v>
      </c>
    </row>
    <row r="211" spans="3:17" ht="15.5" x14ac:dyDescent="0.35">
      <c r="C211" t="s">
        <v>403</v>
      </c>
      <c r="H211" s="6">
        <v>5.2499999999999998E-2</v>
      </c>
      <c r="I211" s="6">
        <v>0.15289999999999998</v>
      </c>
      <c r="J211" s="6">
        <v>0.12659999999999999</v>
      </c>
      <c r="K211" s="6">
        <v>0.20660000000000001</v>
      </c>
      <c r="M211" s="6">
        <v>0.24609999999999999</v>
      </c>
      <c r="N211" s="6">
        <v>0.1444</v>
      </c>
      <c r="O211" s="6">
        <v>0.18379999999999999</v>
      </c>
      <c r="P211" s="6">
        <v>0.17679999999999998</v>
      </c>
      <c r="Q211" s="6">
        <v>0.1953</v>
      </c>
    </row>
    <row r="212" spans="3:17" ht="15.5" x14ac:dyDescent="0.35">
      <c r="C212" t="s">
        <v>404</v>
      </c>
      <c r="H212" s="6">
        <v>1.54E-2</v>
      </c>
      <c r="I212" s="6">
        <v>1.89E-2</v>
      </c>
      <c r="J212" s="6">
        <v>1.54E-2</v>
      </c>
      <c r="K212" s="6">
        <v>5.6999999999999993E-3</v>
      </c>
      <c r="M212" s="6">
        <v>1.06E-2</v>
      </c>
      <c r="N212" s="6">
        <v>1.1299999999999999E-2</v>
      </c>
      <c r="O212" s="6">
        <v>7.9000000000000008E-3</v>
      </c>
      <c r="P212" s="6">
        <v>9.1999999999999998E-3</v>
      </c>
      <c r="Q212" s="6">
        <v>1.4499999999999999E-2</v>
      </c>
    </row>
    <row r="213" spans="3:17" ht="15.5" x14ac:dyDescent="0.35">
      <c r="C213" t="s">
        <v>256</v>
      </c>
      <c r="D213" s="5">
        <v>706000000000</v>
      </c>
      <c r="E213" s="5">
        <v>610000000000</v>
      </c>
      <c r="F213" s="5">
        <v>542000000000</v>
      </c>
      <c r="G213" s="5">
        <v>487000000000</v>
      </c>
      <c r="H213" s="5">
        <v>2478000000000</v>
      </c>
      <c r="I213" s="5">
        <v>2176000000000</v>
      </c>
      <c r="J213" s="5">
        <v>1945000000000</v>
      </c>
      <c r="K213" s="5">
        <v>1750000000000</v>
      </c>
      <c r="L213" s="5">
        <v>1703000000000</v>
      </c>
      <c r="M213" s="5">
        <v>1643000000000</v>
      </c>
      <c r="N213" s="5">
        <v>1600000000000</v>
      </c>
      <c r="O213" s="5">
        <v>1300000000000</v>
      </c>
      <c r="P213" s="5">
        <v>1149000000000</v>
      </c>
      <c r="Q213" s="5">
        <v>1027000000000</v>
      </c>
    </row>
    <row r="214" spans="3:17" ht="15.5" x14ac:dyDescent="0.35">
      <c r="C214" t="s">
        <v>405</v>
      </c>
      <c r="H214" s="5">
        <v>15</v>
      </c>
      <c r="I214" s="5">
        <v>15</v>
      </c>
      <c r="J214" s="5">
        <v>15</v>
      </c>
      <c r="K214" s="5">
        <v>15</v>
      </c>
      <c r="M214" s="5">
        <v>50</v>
      </c>
      <c r="N214" s="5">
        <v>50</v>
      </c>
      <c r="O214" s="5">
        <v>50</v>
      </c>
      <c r="P214" s="5">
        <v>55</v>
      </c>
      <c r="Q214" s="5">
        <v>55</v>
      </c>
    </row>
    <row r="215" spans="3:17" ht="15.5" x14ac:dyDescent="0.35">
      <c r="C215" t="s">
        <v>406</v>
      </c>
      <c r="H215" s="6">
        <v>5.2499999999999998E-2</v>
      </c>
      <c r="I215" s="6">
        <v>0.15289999999999998</v>
      </c>
      <c r="J215" s="6">
        <v>0.12659999999999999</v>
      </c>
      <c r="K215" s="6">
        <v>0.20660000000000001</v>
      </c>
      <c r="M215" s="6">
        <v>0.24609999999999999</v>
      </c>
      <c r="N215" s="6">
        <v>0.1444</v>
      </c>
      <c r="O215" s="6">
        <v>0.18379999999999999</v>
      </c>
      <c r="P215" s="6">
        <v>0.17679999999999998</v>
      </c>
      <c r="Q215" s="6">
        <v>0.1953</v>
      </c>
    </row>
    <row r="216" spans="3:17" ht="15.5" x14ac:dyDescent="0.35">
      <c r="C216" t="s">
        <v>407</v>
      </c>
      <c r="H216" s="6">
        <v>1.54E-2</v>
      </c>
      <c r="I216" s="6">
        <v>1.89E-2</v>
      </c>
      <c r="J216" s="6">
        <v>1.54E-2</v>
      </c>
      <c r="K216" s="6">
        <v>5.6999999999999993E-3</v>
      </c>
      <c r="M216" s="6">
        <v>1.06E-2</v>
      </c>
      <c r="N216" s="6">
        <v>1.1299999999999999E-2</v>
      </c>
      <c r="O216" s="6">
        <v>7.9000000000000008E-3</v>
      </c>
      <c r="P216" s="6">
        <v>9.1999999999999998E-3</v>
      </c>
      <c r="Q216" s="6">
        <v>1.4499999999999999E-2</v>
      </c>
    </row>
    <row r="217" spans="3:17" ht="15.5" x14ac:dyDescent="0.35">
      <c r="C217" t="s">
        <v>258</v>
      </c>
      <c r="I217" s="6">
        <v>3.41</v>
      </c>
    </row>
    <row r="218" spans="3:17" ht="15.5" x14ac:dyDescent="0.35">
      <c r="C218" t="s">
        <v>259</v>
      </c>
      <c r="I218" s="6">
        <v>5.48</v>
      </c>
    </row>
    <row r="219" spans="3:17" ht="15.5" x14ac:dyDescent="0.35">
      <c r="C219" t="s">
        <v>260</v>
      </c>
      <c r="I219" s="6">
        <v>7.49</v>
      </c>
    </row>
    <row r="220" spans="3:17" ht="15.5" x14ac:dyDescent="0.35">
      <c r="C220" t="s">
        <v>261</v>
      </c>
      <c r="I220" s="6">
        <v>0.18239999999999998</v>
      </c>
    </row>
    <row r="221" spans="3:17" ht="15.5" x14ac:dyDescent="0.35">
      <c r="C221" t="s">
        <v>262</v>
      </c>
      <c r="I221" s="6">
        <v>0.22</v>
      </c>
    </row>
    <row r="222" spans="3:17" ht="15.5" x14ac:dyDescent="0.35">
      <c r="C222" t="s">
        <v>263</v>
      </c>
      <c r="I222" s="6">
        <v>0.31</v>
      </c>
    </row>
    <row r="223" spans="3:17" ht="15.5" x14ac:dyDescent="0.35">
      <c r="C223" t="s">
        <v>264</v>
      </c>
      <c r="I223" s="6">
        <v>-16.850000000000001</v>
      </c>
    </row>
    <row r="224" spans="3:17" ht="15.5" x14ac:dyDescent="0.35">
      <c r="C224" t="s">
        <v>265</v>
      </c>
      <c r="I224" s="6">
        <v>-15.96</v>
      </c>
    </row>
    <row r="225" spans="3:9" ht="15.5" x14ac:dyDescent="0.35">
      <c r="C225" t="s">
        <v>266</v>
      </c>
      <c r="I225" s="6">
        <v>13.01</v>
      </c>
    </row>
    <row r="226" spans="3:9" ht="15.5" x14ac:dyDescent="0.35">
      <c r="C226" t="s">
        <v>267</v>
      </c>
      <c r="I226" s="5">
        <v>6</v>
      </c>
    </row>
    <row r="227" spans="3:9" ht="15.5" x14ac:dyDescent="0.35">
      <c r="C227" t="s">
        <v>408</v>
      </c>
      <c r="I227" s="6">
        <v>-0.32</v>
      </c>
    </row>
    <row r="228" spans="3:9" ht="15.5" x14ac:dyDescent="0.35">
      <c r="C228" t="s">
        <v>409</v>
      </c>
      <c r="I228" s="6">
        <v>-0.12</v>
      </c>
    </row>
    <row r="229" spans="3:9" ht="15.5" x14ac:dyDescent="0.35">
      <c r="C229" t="s">
        <v>268</v>
      </c>
      <c r="I229" s="6">
        <v>177.87</v>
      </c>
    </row>
    <row r="230" spans="3:9" ht="15.5" x14ac:dyDescent="0.35">
      <c r="C230" t="s">
        <v>269</v>
      </c>
      <c r="I230" s="6">
        <v>285.63</v>
      </c>
    </row>
    <row r="231" spans="3:9" ht="15.5" x14ac:dyDescent="0.35">
      <c r="C231" t="s">
        <v>270</v>
      </c>
      <c r="I231" s="6">
        <v>4529.29</v>
      </c>
    </row>
    <row r="232" spans="3:9" ht="15.5" x14ac:dyDescent="0.35">
      <c r="C232" t="s">
        <v>271</v>
      </c>
      <c r="D232" s="6">
        <v>64.97</v>
      </c>
    </row>
    <row r="233" spans="3:9" ht="15.5" x14ac:dyDescent="0.35">
      <c r="C233" t="s">
        <v>272</v>
      </c>
      <c r="I233" s="6">
        <v>3159.73</v>
      </c>
    </row>
    <row r="234" spans="3:9" ht="15.5" x14ac:dyDescent="0.35">
      <c r="C234" t="s">
        <v>273</v>
      </c>
      <c r="I234" s="6">
        <v>-61.1</v>
      </c>
    </row>
    <row r="235" spans="3:9" ht="15.5" x14ac:dyDescent="0.35">
      <c r="C235" t="s">
        <v>276</v>
      </c>
      <c r="D235" s="6">
        <v>0.35</v>
      </c>
    </row>
    <row r="236" spans="3:9" ht="15.5" x14ac:dyDescent="0.35">
      <c r="C236" t="s">
        <v>277</v>
      </c>
      <c r="D236" s="6">
        <v>0.17</v>
      </c>
    </row>
    <row r="237" spans="3:9" ht="15.5" x14ac:dyDescent="0.35">
      <c r="C237" t="s">
        <v>278</v>
      </c>
      <c r="D237" s="6">
        <v>2.33</v>
      </c>
    </row>
    <row r="238" spans="3:9" ht="15.5" x14ac:dyDescent="0.35">
      <c r="C238" t="s">
        <v>279</v>
      </c>
      <c r="D238" s="6">
        <v>0.1</v>
      </c>
    </row>
    <row r="239" spans="3:9" ht="15.5" x14ac:dyDescent="0.35">
      <c r="C239" t="s">
        <v>280</v>
      </c>
      <c r="D239" s="6">
        <v>3.33</v>
      </c>
    </row>
    <row r="240" spans="3:9" ht="15.5" x14ac:dyDescent="0.35">
      <c r="C240" t="s">
        <v>12</v>
      </c>
      <c r="D240" s="5">
        <v>51000000000</v>
      </c>
    </row>
    <row r="241" spans="3:9" ht="15.5" x14ac:dyDescent="0.35">
      <c r="C241" t="s">
        <v>281</v>
      </c>
      <c r="I241" s="6">
        <v>1.19</v>
      </c>
    </row>
    <row r="242" spans="3:9" ht="15.5" x14ac:dyDescent="0.35">
      <c r="C242" t="s">
        <v>282</v>
      </c>
      <c r="I242" s="6">
        <v>1.6899999999999998E-2</v>
      </c>
    </row>
    <row r="243" spans="3:9" ht="15.5" x14ac:dyDescent="0.35">
      <c r="C243" t="s">
        <v>283</v>
      </c>
      <c r="I243" s="6">
        <v>5.6299999999999996E-2</v>
      </c>
    </row>
    <row r="244" spans="3:9" ht="15.5" x14ac:dyDescent="0.35">
      <c r="C244" t="s">
        <v>284</v>
      </c>
      <c r="I244" s="6">
        <v>1.46E-2</v>
      </c>
    </row>
    <row r="245" spans="3:9" ht="15.5" x14ac:dyDescent="0.35">
      <c r="C245" t="s">
        <v>285</v>
      </c>
      <c r="I245" s="6">
        <v>4.2800000000000005E-2</v>
      </c>
    </row>
    <row r="246" spans="3:9" ht="15.5" x14ac:dyDescent="0.35">
      <c r="C246" t="s">
        <v>291</v>
      </c>
      <c r="I246" s="6">
        <v>0.44</v>
      </c>
    </row>
    <row r="247" spans="3:9" ht="15.5" x14ac:dyDescent="0.35">
      <c r="C247" t="s">
        <v>52</v>
      </c>
      <c r="I247" s="5">
        <v>505000000000</v>
      </c>
    </row>
    <row r="248" spans="3:9" ht="15.5" x14ac:dyDescent="0.35">
      <c r="C248" t="s">
        <v>293</v>
      </c>
      <c r="I248" s="5">
        <v>1038000000000</v>
      </c>
    </row>
    <row r="249" spans="3:9" ht="15.5" x14ac:dyDescent="0.35">
      <c r="C249" t="s">
        <v>294</v>
      </c>
      <c r="I249" s="6">
        <v>517789999.99999994</v>
      </c>
    </row>
    <row r="250" spans="3:9" ht="15.5" x14ac:dyDescent="0.35">
      <c r="C250" t="s">
        <v>295</v>
      </c>
      <c r="I250" s="6">
        <v>0.53359999999999996</v>
      </c>
    </row>
    <row r="251" spans="3:9" ht="15.5" x14ac:dyDescent="0.35">
      <c r="C251" t="s">
        <v>297</v>
      </c>
      <c r="D251" s="6">
        <v>3.44E-2</v>
      </c>
    </row>
    <row r="252" spans="3:9" ht="15.5" x14ac:dyDescent="0.35">
      <c r="C252" t="s">
        <v>298</v>
      </c>
      <c r="D252" s="6">
        <v>5.8499999999999996E-2</v>
      </c>
    </row>
    <row r="253" spans="3:9" ht="15.5" x14ac:dyDescent="0.35">
      <c r="C253" t="s">
        <v>299</v>
      </c>
      <c r="D253" s="6">
        <v>0.15109999999999998</v>
      </c>
    </row>
    <row r="254" spans="3:9" ht="15.5" x14ac:dyDescent="0.35">
      <c r="C254" t="s">
        <v>301</v>
      </c>
      <c r="D254" s="6">
        <v>8.3986000000000001</v>
      </c>
    </row>
    <row r="255" spans="3:9" ht="15.5" x14ac:dyDescent="0.35">
      <c r="C255" t="s">
        <v>411</v>
      </c>
      <c r="I255" s="5">
        <v>15</v>
      </c>
    </row>
    <row r="256" spans="3:9" ht="15.5" x14ac:dyDescent="0.35">
      <c r="C256" t="s">
        <v>442</v>
      </c>
      <c r="I256" s="5">
        <v>15</v>
      </c>
    </row>
    <row r="257" spans="3:9" ht="15.5" x14ac:dyDescent="0.35">
      <c r="C257" t="s">
        <v>443</v>
      </c>
      <c r="I257" s="6">
        <v>5.2499999999999998E-2</v>
      </c>
    </row>
    <row r="258" spans="3:9" ht="15.5" x14ac:dyDescent="0.35">
      <c r="C258" t="s">
        <v>444</v>
      </c>
      <c r="I258" s="6">
        <v>1.54E-2</v>
      </c>
    </row>
    <row r="259" spans="3:9" ht="15.5" x14ac:dyDescent="0.35">
      <c r="C259" t="s">
        <v>412</v>
      </c>
      <c r="I259" t="s">
        <v>853</v>
      </c>
    </row>
    <row r="260" spans="3:9" ht="15.5" x14ac:dyDescent="0.35">
      <c r="C260" t="s">
        <v>302</v>
      </c>
      <c r="I260" s="5">
        <v>2</v>
      </c>
    </row>
    <row r="261" spans="3:9" ht="15.5" x14ac:dyDescent="0.35">
      <c r="C261" t="s">
        <v>303</v>
      </c>
      <c r="I261" s="6">
        <v>0.71</v>
      </c>
    </row>
    <row r="262" spans="3:9" ht="15.5" x14ac:dyDescent="0.35">
      <c r="C262" t="s">
        <v>304</v>
      </c>
      <c r="I262" s="6">
        <v>0.39</v>
      </c>
    </row>
    <row r="263" spans="3:9" ht="15.5" x14ac:dyDescent="0.35">
      <c r="C263" t="s">
        <v>414</v>
      </c>
      <c r="I263" s="6">
        <v>0.91</v>
      </c>
    </row>
    <row r="264" spans="3:9" ht="15.5" x14ac:dyDescent="0.35">
      <c r="C264" t="s">
        <v>305</v>
      </c>
      <c r="I264" s="6">
        <v>0.56999999999999995</v>
      </c>
    </row>
    <row r="265" spans="3:9" ht="15.5" x14ac:dyDescent="0.35">
      <c r="C265" t="s">
        <v>306</v>
      </c>
      <c r="I265" s="6">
        <v>0.91</v>
      </c>
    </row>
    <row r="266" spans="3:9" ht="15.5" x14ac:dyDescent="0.35">
      <c r="C266" t="s">
        <v>307</v>
      </c>
      <c r="I266" s="6">
        <v>0.93</v>
      </c>
    </row>
    <row r="267" spans="3:9" ht="15.5" x14ac:dyDescent="0.35">
      <c r="C267" t="s">
        <v>308</v>
      </c>
      <c r="I267" s="6">
        <v>0.59</v>
      </c>
    </row>
    <row r="268" spans="3:9" ht="15.5" x14ac:dyDescent="0.35">
      <c r="C268" t="s">
        <v>309</v>
      </c>
      <c r="I268" s="5">
        <v>2345000000000</v>
      </c>
    </row>
    <row r="269" spans="3:9" ht="15.5" x14ac:dyDescent="0.35">
      <c r="C269" t="s">
        <v>311</v>
      </c>
      <c r="I269" s="5">
        <v>84000000000</v>
      </c>
    </row>
    <row r="270" spans="3:9" ht="15.5" x14ac:dyDescent="0.35">
      <c r="C270" t="s">
        <v>312</v>
      </c>
      <c r="I270" s="5">
        <v>92000000000</v>
      </c>
    </row>
    <row r="271" spans="3:9" ht="15.5" x14ac:dyDescent="0.35">
      <c r="C271" t="s">
        <v>313</v>
      </c>
      <c r="D271" s="5">
        <v>34000000000</v>
      </c>
    </row>
    <row r="272" spans="3:9" ht="15.5" x14ac:dyDescent="0.35">
      <c r="C272" t="s">
        <v>314</v>
      </c>
      <c r="D272" s="5">
        <v>5445000000000</v>
      </c>
    </row>
    <row r="273" spans="3:9" ht="15.5" x14ac:dyDescent="0.35">
      <c r="C273" t="s">
        <v>315</v>
      </c>
      <c r="D273" s="5">
        <v>3809000000000</v>
      </c>
    </row>
    <row r="274" spans="3:9" ht="15.5" x14ac:dyDescent="0.35">
      <c r="C274" t="s">
        <v>236</v>
      </c>
      <c r="I274" s="5">
        <v>1636000000000</v>
      </c>
    </row>
    <row r="275" spans="3:9" ht="15.5" x14ac:dyDescent="0.35">
      <c r="C275" t="s">
        <v>316</v>
      </c>
      <c r="I275" s="5">
        <v>1636000000000</v>
      </c>
    </row>
    <row r="276" spans="3:9" ht="15.5" x14ac:dyDescent="0.35">
      <c r="C276" t="s">
        <v>317</v>
      </c>
      <c r="I276" s="5">
        <v>-30000000000</v>
      </c>
    </row>
    <row r="277" spans="3:9" ht="15.5" x14ac:dyDescent="0.35">
      <c r="C277" t="s">
        <v>318</v>
      </c>
      <c r="I277" s="5">
        <v>-35000000000</v>
      </c>
    </row>
    <row r="278" spans="3:9" ht="15.5" x14ac:dyDescent="0.35">
      <c r="C278" t="s">
        <v>319</v>
      </c>
      <c r="I278" s="5">
        <v>-7000000000</v>
      </c>
    </row>
    <row r="279" spans="3:9" ht="15.5" x14ac:dyDescent="0.35">
      <c r="C279" t="s">
        <v>320</v>
      </c>
      <c r="I279" s="5">
        <v>-2000000000</v>
      </c>
    </row>
    <row r="280" spans="3:9" ht="15.5" x14ac:dyDescent="0.35">
      <c r="C280" t="s">
        <v>321</v>
      </c>
      <c r="I280" s="5">
        <v>-32000000000</v>
      </c>
    </row>
  </sheetData>
  <pageMargins left="0.7" right="0.7" top="0.75" bottom="0.75" header="0.3" footer="0.3"/>
  <ignoredErrors>
    <ignoredError sqref="A1:R28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854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855</v>
      </c>
      <c r="D2" s="2" vm="134">
        <f ca="1">IFERROR(_xlfn.STOCKHISTORY("XIDX:" &amp; $C$1, D3, , 0, 0, 1), "Libur")</f>
        <v>84</v>
      </c>
      <c r="H2" s="2" vm="134">
        <f ca="1">IFERROR(INDEX(D2:G2,COUNT(D2:G2)),"")</f>
        <v>84</v>
      </c>
      <c r="I2" s="2" vm="135">
        <f t="shared" ref="I2:W2" ca="1" si="0">IFERROR(_xlfn.STOCKHISTORY("XIDX:" &amp; $C$1, I1, , 0, 0, 1), "Libur")</f>
        <v>81</v>
      </c>
      <c r="J2" s="2" vm="136">
        <f t="shared" ca="1" si="0"/>
        <v>68</v>
      </c>
      <c r="K2" s="2" t="str">
        <f t="shared" ca="1" si="0"/>
        <v>Libur</v>
      </c>
      <c r="L2" s="2" vm="137">
        <f t="shared" ca="1" si="0"/>
        <v>224</v>
      </c>
      <c r="M2" s="2" vm="138">
        <f t="shared" ca="1" si="0"/>
        <v>600</v>
      </c>
      <c r="N2" s="2" vm="139">
        <f t="shared" ca="1" si="0"/>
        <v>795</v>
      </c>
      <c r="O2" s="2" vm="140">
        <f t="shared" ca="1" si="0"/>
        <v>1450</v>
      </c>
      <c r="P2" s="2" t="str">
        <f t="shared" ca="1" si="0"/>
        <v>Libur</v>
      </c>
      <c r="Q2" s="2" t="str">
        <f t="shared" ca="1" si="0"/>
        <v>Libur</v>
      </c>
      <c r="R2" s="2" vm="141">
        <f t="shared" ca="1" si="0"/>
        <v>1049.6168</v>
      </c>
      <c r="S2" s="2" vm="142">
        <f t="shared" ca="1" si="0"/>
        <v>1340.8979999999999</v>
      </c>
      <c r="T2" s="2" vm="143">
        <f t="shared" ca="1" si="0"/>
        <v>1607.0688</v>
      </c>
      <c r="U2" s="2" vm="144">
        <f t="shared" ca="1" si="0"/>
        <v>2008.836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65113000000</v>
      </c>
      <c r="H4" s="2">
        <f>IFERROR(SUM(D4:G4)*(4/MAX(1,COUNT(D4:G4))),"")</f>
        <v>260452000000</v>
      </c>
      <c r="I4" s="2">
        <f t="shared" ref="I4:W4" si="1">IFERROR(INDEX(I51:I500,MATCH($C$4,$C$51:$C$500,0)),"")</f>
        <v>381388000000</v>
      </c>
      <c r="J4" s="2">
        <f t="shared" si="1"/>
        <v>703780000000</v>
      </c>
      <c r="K4" s="2">
        <f t="shared" si="1"/>
        <v>741049000000</v>
      </c>
      <c r="L4" s="2">
        <f t="shared" si="1"/>
        <v>1114894000000</v>
      </c>
      <c r="M4" s="2">
        <f t="shared" si="1"/>
        <v>1460559000000</v>
      </c>
      <c r="N4" s="2">
        <f t="shared" si="1"/>
        <v>2015371000000</v>
      </c>
      <c r="O4" s="2">
        <f t="shared" si="1"/>
        <v>2452679000000</v>
      </c>
      <c r="P4" s="2">
        <f t="shared" si="1"/>
        <v>2583238000000</v>
      </c>
      <c r="Q4" s="2">
        <f t="shared" si="1"/>
        <v>2655673000000</v>
      </c>
      <c r="R4" s="2">
        <f t="shared" si="1"/>
        <v>3000238000000</v>
      </c>
      <c r="S4" s="2">
        <f t="shared" si="1"/>
        <v>3234983000000</v>
      </c>
      <c r="T4" s="2">
        <f t="shared" si="1"/>
        <v>3279203000000</v>
      </c>
      <c r="U4" s="2">
        <f t="shared" si="1"/>
        <v>3019904000000</v>
      </c>
      <c r="V4" s="2">
        <f t="shared" si="1"/>
        <v>2393592000000</v>
      </c>
      <c r="W4" s="2">
        <f t="shared" si="1"/>
        <v>1737846000000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-16923000000</v>
      </c>
      <c r="H5" s="2">
        <f>IFERROR(SUM(D5:G5)*(4/MAX(1,COUNT(D5:G5))),"")</f>
        <v>-67692000000</v>
      </c>
      <c r="I5" s="2">
        <f t="shared" ref="I5:W5" si="2">IFERROR(INDEX(I51:I500,MATCH($C$5,$C$51:$C$500,0)),"")</f>
        <v>-91835000000</v>
      </c>
      <c r="J5" s="2">
        <f t="shared" si="2"/>
        <v>-122529000000</v>
      </c>
      <c r="K5" s="2">
        <f t="shared" si="2"/>
        <v>-274044000000</v>
      </c>
      <c r="L5" s="2">
        <f t="shared" si="2"/>
        <v>-244340000000</v>
      </c>
      <c r="M5" s="2">
        <f t="shared" si="2"/>
        <v>-179381000000</v>
      </c>
      <c r="N5" s="2">
        <f t="shared" si="2"/>
        <v>-188844000000</v>
      </c>
      <c r="O5" s="2">
        <f t="shared" si="2"/>
        <v>-75451000000</v>
      </c>
      <c r="P5" s="2">
        <f t="shared" si="2"/>
        <v>-131154000000</v>
      </c>
      <c r="Q5" s="2">
        <f t="shared" si="2"/>
        <v>-359821000000</v>
      </c>
      <c r="R5" s="2">
        <f t="shared" si="2"/>
        <v>-210325000000</v>
      </c>
      <c r="S5" s="2">
        <f t="shared" si="2"/>
        <v>-205469000000</v>
      </c>
      <c r="T5" s="2">
        <f t="shared" si="2"/>
        <v>-154732000000</v>
      </c>
      <c r="U5" s="2">
        <f t="shared" si="2"/>
        <v>-486980000000</v>
      </c>
      <c r="V5" s="2">
        <f t="shared" si="2"/>
        <v>81849000000</v>
      </c>
      <c r="W5" s="2">
        <f t="shared" si="2"/>
        <v>65339000000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762481000000</v>
      </c>
      <c r="H6" s="2">
        <f>IFERROR(INDEX(D6:G6,COUNT(D6:G6)),"")</f>
        <v>762481000000</v>
      </c>
      <c r="I6" s="2">
        <f t="shared" ref="I6:W6" si="3">IFERROR(INDEX(I51:I500,MATCH($C$6,$C$51:$C$500,0)),"")</f>
        <v>779404000000</v>
      </c>
      <c r="J6" s="2">
        <f t="shared" si="3"/>
        <v>1833682000000</v>
      </c>
      <c r="K6" s="2">
        <f t="shared" si="3"/>
        <v>1956211000000</v>
      </c>
      <c r="L6" s="2">
        <f t="shared" si="3"/>
        <v>2233891000000</v>
      </c>
      <c r="M6" s="2">
        <f t="shared" si="3"/>
        <v>2478963000000</v>
      </c>
      <c r="N6" s="2">
        <f t="shared" si="3"/>
        <v>2657609000000</v>
      </c>
      <c r="O6" s="2">
        <f t="shared" si="3"/>
        <v>2843405000000</v>
      </c>
      <c r="P6" s="2">
        <f t="shared" si="3"/>
        <v>2071636000000</v>
      </c>
      <c r="Q6" s="2">
        <f t="shared" si="3"/>
        <v>2202790000000</v>
      </c>
      <c r="R6" s="2">
        <f t="shared" si="3"/>
        <v>1269391000000</v>
      </c>
      <c r="S6" s="2">
        <f t="shared" si="3"/>
        <v>1388656000000</v>
      </c>
      <c r="T6" s="2">
        <f t="shared" si="3"/>
        <v>1590941000000</v>
      </c>
      <c r="U6" s="2">
        <f t="shared" si="3"/>
        <v>1745673000000</v>
      </c>
      <c r="V6" s="2">
        <f t="shared" si="3"/>
        <v>2260908000000</v>
      </c>
      <c r="W6" s="2">
        <f t="shared" si="3"/>
        <v>958231000000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9.9700000000000006</v>
      </c>
      <c r="H7" s="3">
        <f>IFERROR(INDEX(D7:G7,COUNT(D7:G7)),"")</f>
        <v>9.9700000000000006</v>
      </c>
      <c r="I7" s="3">
        <f t="shared" ref="I7:W7" si="4">IFERROR(INDEX(I51:I500,MATCH($C$7,$C$51:$C$500,0))/1000000000,"")</f>
        <v>9.9700000000000006</v>
      </c>
      <c r="J7" s="3">
        <f t="shared" si="4"/>
        <v>9.9700000000000006</v>
      </c>
      <c r="K7" s="3">
        <f t="shared" si="4"/>
        <v>9.9700000000000006</v>
      </c>
      <c r="L7" s="3">
        <f t="shared" si="4"/>
        <v>9.9700000000000006</v>
      </c>
      <c r="M7" s="3">
        <f t="shared" si="4"/>
        <v>9.9700000000000006</v>
      </c>
      <c r="N7" s="3">
        <f t="shared" si="4"/>
        <v>9.9700000000000006</v>
      </c>
      <c r="O7" s="3">
        <f t="shared" si="4"/>
        <v>9.9700000000000006</v>
      </c>
      <c r="P7" s="3">
        <f t="shared" si="4"/>
        <v>9.07</v>
      </c>
      <c r="Q7" s="3">
        <f t="shared" si="4"/>
        <v>9.07</v>
      </c>
      <c r="R7" s="3">
        <f t="shared" si="4"/>
        <v>7.77</v>
      </c>
      <c r="S7" s="3">
        <f t="shared" si="4"/>
        <v>7.06</v>
      </c>
      <c r="T7" s="3">
        <f t="shared" si="4"/>
        <v>7.06</v>
      </c>
      <c r="U7" s="3">
        <f t="shared" si="4"/>
        <v>7.06</v>
      </c>
      <c r="V7" s="3">
        <f t="shared" si="4"/>
        <v>7.06</v>
      </c>
      <c r="W7" s="3">
        <f t="shared" si="4"/>
        <v>6.22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40000000000</v>
      </c>
      <c r="H8" s="2">
        <f>IFERROR(INDEX(D8:G8,COUNT(D8:G8)),"")</f>
        <v>40000000000</v>
      </c>
      <c r="I8" s="2">
        <f t="shared" ref="I8:W8" si="5">IFERROR(INDEX(I51:I500,MATCH($C$8,$C$51:$C$500,0)),"")</f>
        <v>169000000000</v>
      </c>
      <c r="J8" s="2">
        <f t="shared" si="5"/>
        <v>101000000000</v>
      </c>
      <c r="K8" s="2">
        <f t="shared" si="5"/>
        <v>-36000000000</v>
      </c>
      <c r="L8" s="2">
        <f t="shared" si="5"/>
        <v>265000000000</v>
      </c>
      <c r="M8" s="2">
        <f t="shared" si="5"/>
        <v>525000000000</v>
      </c>
      <c r="N8" s="2">
        <f t="shared" si="5"/>
        <v>112000000000</v>
      </c>
      <c r="O8" s="2">
        <f t="shared" si="5"/>
        <v>581000000000</v>
      </c>
      <c r="P8" s="2">
        <f t="shared" si="5"/>
        <v>137000000000</v>
      </c>
      <c r="Q8" s="2">
        <f t="shared" si="5"/>
        <v>-10000000000</v>
      </c>
      <c r="R8" s="2">
        <f t="shared" si="5"/>
        <v>459000000000</v>
      </c>
      <c r="S8" s="2">
        <f t="shared" si="5"/>
        <v>-40000000000</v>
      </c>
      <c r="T8" s="2">
        <f t="shared" si="5"/>
        <v>-347000000000</v>
      </c>
      <c r="U8" s="2">
        <f t="shared" si="5"/>
        <v>-267000000000</v>
      </c>
      <c r="V8" s="2">
        <f t="shared" si="5"/>
        <v>-490000000000</v>
      </c>
      <c r="W8" s="2">
        <f t="shared" si="5"/>
        <v>74000000000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3.96</v>
      </c>
      <c r="H9" s="3">
        <f>IFERROR(INDEX(D9:G9,COUNT(D9:G9)),"")</f>
        <v>3.96</v>
      </c>
      <c r="I9" s="3">
        <f t="shared" ref="I9:W9" si="6">IFERROR(INDEX(I51:I500,MATCH($C$9,$C$51:$C$500,0)),"")</f>
        <v>16.98</v>
      </c>
      <c r="J9" s="3">
        <f t="shared" si="6"/>
        <v>10.16</v>
      </c>
      <c r="K9" s="3">
        <f t="shared" si="6"/>
        <v>-3.62</v>
      </c>
      <c r="L9" s="3">
        <f t="shared" si="6"/>
        <v>26.58</v>
      </c>
      <c r="M9" s="3">
        <f t="shared" si="6"/>
        <v>52.69</v>
      </c>
      <c r="N9" s="3">
        <f t="shared" si="6"/>
        <v>11.27</v>
      </c>
      <c r="O9" s="3">
        <f t="shared" si="6"/>
        <v>58.31</v>
      </c>
      <c r="P9" s="3">
        <f t="shared" si="6"/>
        <v>15.12</v>
      </c>
      <c r="Q9" s="3">
        <f t="shared" si="6"/>
        <v>-1.05</v>
      </c>
      <c r="R9" s="3">
        <f t="shared" si="6"/>
        <v>59.04</v>
      </c>
      <c r="S9" s="3">
        <f t="shared" si="6"/>
        <v>-5.65</v>
      </c>
      <c r="T9" s="3">
        <f t="shared" si="6"/>
        <v>-49.12</v>
      </c>
      <c r="U9" s="3">
        <f t="shared" si="6"/>
        <v>-37.83</v>
      </c>
      <c r="V9" s="3">
        <f t="shared" si="6"/>
        <v>-69.33</v>
      </c>
      <c r="W9" s="3">
        <f t="shared" si="6"/>
        <v>11.9</v>
      </c>
    </row>
    <row r="10" spans="1:23" ht="15.5" x14ac:dyDescent="0.35">
      <c r="C10" t="s">
        <v>17</v>
      </c>
      <c r="D10" s="3">
        <f ca="1">IFERROR(IF(D9=0,"",D2/D9),"")</f>
        <v>21.212121212121211</v>
      </c>
      <c r="I10" s="3">
        <f t="shared" ref="I10:W10" ca="1" si="7">IFERROR(IF(I9=0,"",I2/I9),"")</f>
        <v>4.7703180212014136</v>
      </c>
      <c r="J10" s="3">
        <f t="shared" ca="1" si="7"/>
        <v>6.6929133858267713</v>
      </c>
      <c r="K10" s="3" t="str">
        <f t="shared" ca="1" si="7"/>
        <v/>
      </c>
      <c r="L10" s="3">
        <f t="shared" ca="1" si="7"/>
        <v>8.4273890142964643</v>
      </c>
      <c r="M10" s="3">
        <f t="shared" ca="1" si="7"/>
        <v>11.387360030366294</v>
      </c>
      <c r="N10" s="3">
        <f t="shared" ca="1" si="7"/>
        <v>70.541259982253777</v>
      </c>
      <c r="O10" s="3">
        <f t="shared" ca="1" si="7"/>
        <v>24.867089693020063</v>
      </c>
      <c r="P10" s="3" t="str">
        <f t="shared" ca="1" si="7"/>
        <v/>
      </c>
      <c r="Q10" s="3" t="str">
        <f t="shared" ca="1" si="7"/>
        <v/>
      </c>
      <c r="R10" s="3">
        <f t="shared" ca="1" si="7"/>
        <v>17.778062330623307</v>
      </c>
      <c r="S10" s="3">
        <f t="shared" ca="1" si="7"/>
        <v>-237.32707964601767</v>
      </c>
      <c r="T10" s="3">
        <f t="shared" ca="1" si="7"/>
        <v>-32.717198697068405</v>
      </c>
      <c r="U10" s="3">
        <f t="shared" ca="1" si="7"/>
        <v>-53.101665344964317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4505000000</v>
      </c>
      <c r="H11" s="2">
        <f>IFERROR(INDEX(D11:G11,COUNT(D11:G11)),"")</f>
        <v>4505000000</v>
      </c>
      <c r="I11" s="2">
        <f t="shared" ref="I11:W11" si="8">IFERROR(INDEX(I51:I500,MATCH($C$11,$C$51:$C$500,0)),"")</f>
        <v>12656000000</v>
      </c>
      <c r="J11" s="2">
        <f t="shared" si="8"/>
        <v>9025000000</v>
      </c>
      <c r="K11" s="2">
        <f t="shared" si="8"/>
        <v>5254000000</v>
      </c>
      <c r="L11" s="2">
        <f t="shared" si="8"/>
        <v>11368000000</v>
      </c>
      <c r="M11" s="2">
        <f t="shared" si="8"/>
        <v>19514000000</v>
      </c>
      <c r="N11" s="2">
        <f t="shared" si="8"/>
        <v>56433000000</v>
      </c>
      <c r="O11" s="2">
        <f t="shared" si="8"/>
        <v>70769000000</v>
      </c>
      <c r="P11" s="2">
        <f t="shared" si="8"/>
        <v>68349000000</v>
      </c>
      <c r="Q11" s="2">
        <f t="shared" si="8"/>
        <v>39535000000</v>
      </c>
      <c r="R11" s="2">
        <f t="shared" si="8"/>
        <v>79080000000</v>
      </c>
      <c r="S11" s="2">
        <f t="shared" si="8"/>
        <v>46514000000</v>
      </c>
      <c r="T11" s="2">
        <f t="shared" si="8"/>
        <v>65839000000</v>
      </c>
      <c r="U11" s="2">
        <f t="shared" si="8"/>
        <v>513262000000</v>
      </c>
      <c r="V11" s="2">
        <f t="shared" si="8"/>
        <v>36002000000</v>
      </c>
      <c r="W11" s="2">
        <f t="shared" si="8"/>
        <v>34810000000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137000000000</v>
      </c>
      <c r="H12" s="2">
        <f>IFERROR(INDEX(D12:G12,COUNT(D12:G12)),"")</f>
        <v>137000000000</v>
      </c>
      <c r="I12" s="2">
        <f t="shared" ref="I12:W12" si="9">IFERROR(INDEX(I51:I500,MATCH($C$12,$C$51:$C$500,0)),"")</f>
        <v>143000000000</v>
      </c>
      <c r="J12" s="2">
        <f t="shared" si="9"/>
        <v>153000000000</v>
      </c>
      <c r="K12" s="2">
        <f t="shared" si="9"/>
        <v>199000000000</v>
      </c>
      <c r="L12" s="2">
        <f t="shared" si="9"/>
        <v>252000000000</v>
      </c>
      <c r="M12" s="2">
        <f t="shared" si="9"/>
        <v>381000000000</v>
      </c>
      <c r="N12" s="2">
        <f t="shared" si="9"/>
        <v>527000000000</v>
      </c>
      <c r="O12" s="2">
        <f t="shared" si="9"/>
        <v>709000000000</v>
      </c>
      <c r="P12" s="2">
        <f t="shared" si="9"/>
        <v>1993000000000</v>
      </c>
      <c r="Q12" s="2">
        <f t="shared" si="9"/>
        <v>2436000000000</v>
      </c>
      <c r="R12" s="2">
        <f t="shared" si="9"/>
        <v>2223000000000</v>
      </c>
      <c r="S12" s="2">
        <f t="shared" si="9"/>
        <v>3408000000000</v>
      </c>
      <c r="T12" s="2">
        <f t="shared" si="9"/>
        <v>2992000000000</v>
      </c>
      <c r="U12" s="2">
        <f t="shared" si="9"/>
        <v>2346000000000</v>
      </c>
      <c r="V12" s="2">
        <f t="shared" si="9"/>
        <v>1541000000000</v>
      </c>
      <c r="W12" s="2">
        <f t="shared" si="9"/>
        <v>1656000000000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141000000000</v>
      </c>
      <c r="H13" s="2">
        <f>IFERROR(INDEX(D13:G13,COUNT(D13:G13)),"")</f>
        <v>141000000000</v>
      </c>
      <c r="I13" s="2">
        <f t="shared" ref="I13:W13" si="10">IFERROR(INDEX(I51:I500,MATCH($C$13,$C$51:$C$500,0)),"")</f>
        <v>156000000000</v>
      </c>
      <c r="J13" s="2">
        <f t="shared" si="10"/>
        <v>162000000000</v>
      </c>
      <c r="K13" s="2">
        <f t="shared" si="10"/>
        <v>204000000000</v>
      </c>
      <c r="L13" s="2">
        <f t="shared" si="10"/>
        <v>0</v>
      </c>
      <c r="M13" s="2">
        <f t="shared" si="10"/>
        <v>401000000000</v>
      </c>
      <c r="N13" s="2">
        <f t="shared" si="10"/>
        <v>583000000000</v>
      </c>
      <c r="O13" s="2">
        <f t="shared" si="10"/>
        <v>780000000000</v>
      </c>
      <c r="P13" s="2">
        <f t="shared" si="10"/>
        <v>2062000000000</v>
      </c>
      <c r="Q13" s="2">
        <f t="shared" si="10"/>
        <v>2475000000000</v>
      </c>
      <c r="R13" s="2">
        <f t="shared" si="10"/>
        <v>2302000000000</v>
      </c>
      <c r="S13" s="2">
        <f t="shared" si="10"/>
        <v>3454000000000</v>
      </c>
      <c r="T13" s="2">
        <f t="shared" si="10"/>
        <v>3058000000000</v>
      </c>
      <c r="U13" s="2">
        <f t="shared" si="10"/>
        <v>2859000000000</v>
      </c>
      <c r="V13" s="2">
        <f t="shared" si="10"/>
        <v>1577000000000</v>
      </c>
      <c r="W13" s="2">
        <f t="shared" si="10"/>
        <v>1691000000000</v>
      </c>
    </row>
    <row r="14" spans="1:23" ht="15.5" x14ac:dyDescent="0.35">
      <c r="C14" t="s">
        <v>26</v>
      </c>
      <c r="D14" s="2">
        <f>IFERROR(INDEX(D51:D500,MATCH($C$14,$C$51:$C$500,0)),"")</f>
        <v>-1130000000</v>
      </c>
      <c r="H14" s="2">
        <f>IFERROR(SUM(D14:G14)*(4/MAX(1,COUNT(D14:G14))),"")</f>
        <v>-4520000000</v>
      </c>
      <c r="I14" s="2">
        <f t="shared" ref="I14:W14" si="11">IFERROR(INDEX(I51:I500,MATCH($C$14,$C$51:$C$500,0)),"")</f>
        <v>-7477000000</v>
      </c>
      <c r="J14" s="2">
        <f t="shared" si="11"/>
        <v>-22008000000</v>
      </c>
      <c r="K14" s="2">
        <f t="shared" si="11"/>
        <v>-48148000000</v>
      </c>
      <c r="L14" s="2">
        <f t="shared" si="11"/>
        <v>-47293000000</v>
      </c>
      <c r="M14" s="2">
        <f t="shared" si="11"/>
        <v>-64416000000</v>
      </c>
      <c r="N14" s="2">
        <f t="shared" si="11"/>
        <v>-83353000000</v>
      </c>
      <c r="O14" s="2">
        <f t="shared" si="11"/>
        <v>-157871000000</v>
      </c>
      <c r="P14" s="2">
        <f t="shared" si="11"/>
        <v>-198604000000</v>
      </c>
      <c r="Q14" s="2">
        <f t="shared" si="11"/>
        <v>-185877000000</v>
      </c>
      <c r="R14" s="2">
        <f t="shared" si="11"/>
        <v>-236211000000</v>
      </c>
      <c r="S14" s="2">
        <f t="shared" si="11"/>
        <v>-206533000000</v>
      </c>
      <c r="T14" s="2">
        <f t="shared" si="11"/>
        <v>-176165000000</v>
      </c>
      <c r="U14" s="2">
        <f t="shared" si="11"/>
        <v>-220505000000</v>
      </c>
      <c r="V14" s="2">
        <f t="shared" si="11"/>
        <v>-208530000000</v>
      </c>
      <c r="W14" s="2">
        <f t="shared" si="11"/>
        <v>-204878000000</v>
      </c>
    </row>
    <row r="15" spans="1:23" ht="15.5" x14ac:dyDescent="0.35">
      <c r="C15" t="s">
        <v>27</v>
      </c>
      <c r="D15" s="2">
        <f>IFERROR(INDEX(D51:D500,MATCH($C$15,$C$51:$C$500,0)),"")</f>
        <v>4773000000</v>
      </c>
      <c r="H15" s="2">
        <f>IFERROR(SUM(D15:G15)*(4/MAX(1,COUNT(D15:G15))),"")</f>
        <v>19092000000</v>
      </c>
      <c r="I15" s="2">
        <f t="shared" ref="I15:W15" si="12">IFERROR(INDEX(I51:I500,MATCH($C$15,$C$51:$C$500,0)),"")</f>
        <v>-156747000000</v>
      </c>
      <c r="J15" s="2">
        <f t="shared" si="12"/>
        <v>20560000000</v>
      </c>
      <c r="K15" s="2">
        <f t="shared" si="12"/>
        <v>44444000000</v>
      </c>
      <c r="L15" s="2">
        <f t="shared" si="12"/>
        <v>66101000000</v>
      </c>
      <c r="M15" s="2">
        <f t="shared" si="12"/>
        <v>50272000000</v>
      </c>
      <c r="N15" s="2">
        <f t="shared" si="12"/>
        <v>18859000000</v>
      </c>
      <c r="O15" s="2">
        <f t="shared" si="12"/>
        <v>46356000000</v>
      </c>
      <c r="P15" s="2">
        <f t="shared" si="12"/>
        <v>70275000000</v>
      </c>
      <c r="Q15" s="2">
        <f t="shared" si="12"/>
        <v>-112114000000</v>
      </c>
      <c r="R15" s="2">
        <f t="shared" si="12"/>
        <v>57115000000</v>
      </c>
      <c r="S15" s="2">
        <f t="shared" si="12"/>
        <v>47027000000</v>
      </c>
      <c r="T15" s="2">
        <f t="shared" si="12"/>
        <v>35093000000</v>
      </c>
      <c r="U15" s="2">
        <f t="shared" si="12"/>
        <v>103213000000</v>
      </c>
      <c r="V15" s="2">
        <f t="shared" si="12"/>
        <v>-39480000000</v>
      </c>
      <c r="W15" s="2">
        <f t="shared" si="12"/>
        <v>-41658000000</v>
      </c>
    </row>
    <row r="16" spans="1:23" ht="15.5" x14ac:dyDescent="0.35">
      <c r="C16" t="s">
        <v>28</v>
      </c>
      <c r="D16" s="2">
        <f>IFERROR(INDEX(D51:D500,MATCH($C$16,$C$51:$C$500,0)),"")</f>
        <v>-21696000000</v>
      </c>
      <c r="H16" s="2">
        <f>IFERROR(SUM(D16:G16)*(4/MAX(1,COUNT(D16:G16))),"")</f>
        <v>-86784000000</v>
      </c>
      <c r="I16" s="2">
        <f t="shared" ref="I16:W16" si="13">IFERROR(INDEX(I51:I500,MATCH($C$16,$C$51:$C$500,0)),"")</f>
        <v>66284000000</v>
      </c>
      <c r="J16" s="2">
        <f t="shared" si="13"/>
        <v>-137281000000</v>
      </c>
      <c r="K16" s="2">
        <f t="shared" si="13"/>
        <v>-319271000000</v>
      </c>
      <c r="L16" s="2">
        <f t="shared" si="13"/>
        <v>-311491000000</v>
      </c>
      <c r="M16" s="2">
        <f t="shared" si="13"/>
        <v>-231920000000</v>
      </c>
      <c r="N16" s="2">
        <f t="shared" si="13"/>
        <v>-219477000000</v>
      </c>
      <c r="O16" s="2">
        <f t="shared" si="13"/>
        <v>-121679000000</v>
      </c>
      <c r="P16" s="2">
        <f t="shared" si="13"/>
        <v>-298389000000</v>
      </c>
      <c r="Q16" s="2">
        <f t="shared" si="13"/>
        <v>-177223000000</v>
      </c>
      <c r="R16" s="2">
        <f t="shared" si="13"/>
        <v>-254557000000</v>
      </c>
      <c r="S16" s="2">
        <f t="shared" si="13"/>
        <v>-823504000000</v>
      </c>
      <c r="T16" s="2">
        <f t="shared" si="13"/>
        <v>-189825000000</v>
      </c>
      <c r="U16" s="2">
        <f t="shared" si="13"/>
        <v>-590193000000</v>
      </c>
      <c r="V16" s="2">
        <f t="shared" si="13"/>
        <v>121329000000</v>
      </c>
      <c r="W16" s="2">
        <f t="shared" si="13"/>
        <v>106997000000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837480000000</v>
      </c>
      <c r="H20" s="2">
        <f t="shared" ref="H20:W20" ca="1" si="14">IFERROR(H21*H2,"")</f>
        <v>837480000000</v>
      </c>
      <c r="I20" s="2">
        <f t="shared" ca="1" si="14"/>
        <v>807570000000</v>
      </c>
      <c r="J20" s="2">
        <f t="shared" ca="1" si="14"/>
        <v>677960000000</v>
      </c>
      <c r="K20" s="2" t="str">
        <f t="shared" ca="1" si="14"/>
        <v/>
      </c>
      <c r="L20" s="2">
        <f t="shared" ca="1" si="14"/>
        <v>2233280000000</v>
      </c>
      <c r="M20" s="2">
        <f t="shared" ca="1" si="14"/>
        <v>5982000000000</v>
      </c>
      <c r="N20" s="2">
        <f t="shared" ca="1" si="14"/>
        <v>7926150000000</v>
      </c>
      <c r="O20" s="2">
        <f t="shared" ca="1" si="14"/>
        <v>14456500000000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8155522536000</v>
      </c>
      <c r="S20" s="2">
        <f t="shared" ca="1" si="14"/>
        <v>9466739880000</v>
      </c>
      <c r="T20" s="2">
        <f t="shared" ca="1" si="14"/>
        <v>11345905728000</v>
      </c>
      <c r="U20" s="2">
        <f t="shared" ca="1" si="14"/>
        <v>14182382160000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9970000000</v>
      </c>
      <c r="H21" s="2">
        <f>IFERROR(INDEX(D21:G21,COUNT(D21:G21)),"")</f>
        <v>9970000000</v>
      </c>
      <c r="I21" s="2">
        <f t="shared" ref="I21:W21" si="15">IFERROR(INDEX(I51:I500,MATCH($C$7,$C$51:$C$500,0)),"")</f>
        <v>9970000000</v>
      </c>
      <c r="J21" s="2">
        <f t="shared" si="15"/>
        <v>9970000000</v>
      </c>
      <c r="K21" s="2">
        <f t="shared" si="15"/>
        <v>9970000000</v>
      </c>
      <c r="L21" s="2">
        <f t="shared" si="15"/>
        <v>9970000000</v>
      </c>
      <c r="M21" s="2">
        <f t="shared" si="15"/>
        <v>9970000000</v>
      </c>
      <c r="N21" s="2">
        <f t="shared" si="15"/>
        <v>9970000000</v>
      </c>
      <c r="O21" s="2">
        <f t="shared" si="15"/>
        <v>9970000000</v>
      </c>
      <c r="P21" s="2">
        <f t="shared" si="15"/>
        <v>9070000000</v>
      </c>
      <c r="Q21" s="2">
        <f t="shared" si="15"/>
        <v>9070000000</v>
      </c>
      <c r="R21" s="2">
        <f t="shared" si="15"/>
        <v>7770000000</v>
      </c>
      <c r="S21" s="2">
        <f t="shared" si="15"/>
        <v>7060000000</v>
      </c>
      <c r="T21" s="2">
        <f t="shared" si="15"/>
        <v>7060000000</v>
      </c>
      <c r="U21" s="2">
        <f t="shared" si="15"/>
        <v>7060000000</v>
      </c>
      <c r="V21" s="2">
        <f t="shared" si="15"/>
        <v>7060000000</v>
      </c>
      <c r="W21" s="2">
        <f t="shared" si="15"/>
        <v>6220000000</v>
      </c>
    </row>
    <row r="23" spans="1:23" ht="15.5" x14ac:dyDescent="0.35">
      <c r="B23" t="s">
        <v>53</v>
      </c>
      <c r="C23" t="s">
        <v>54</v>
      </c>
      <c r="D23" s="3">
        <f>IFERROR(D5/D6*100,"")</f>
        <v>-2.2194651407707209</v>
      </c>
      <c r="H23" s="3">
        <f t="shared" ref="H23:W23" si="16">IFERROR(H5/H6*100,"")</f>
        <v>-8.8778605630828835</v>
      </c>
      <c r="I23" s="3">
        <f t="shared" si="16"/>
        <v>-11.782721156165481</v>
      </c>
      <c r="J23" s="3">
        <f t="shared" si="16"/>
        <v>-6.6821291805231215</v>
      </c>
      <c r="K23" s="3">
        <f t="shared" si="16"/>
        <v>-14.008918260862451</v>
      </c>
      <c r="L23" s="3">
        <f t="shared" si="16"/>
        <v>-10.937865813506567</v>
      </c>
      <c r="M23" s="3">
        <f t="shared" si="16"/>
        <v>-7.2361305917030636</v>
      </c>
      <c r="N23" s="3">
        <f t="shared" si="16"/>
        <v>-7.105785689316976</v>
      </c>
      <c r="O23" s="3">
        <f t="shared" si="16"/>
        <v>-2.653543902469047</v>
      </c>
      <c r="P23" s="3">
        <f t="shared" si="16"/>
        <v>-6.3309384467155425</v>
      </c>
      <c r="Q23" s="3">
        <f t="shared" si="16"/>
        <v>-16.334784523263679</v>
      </c>
      <c r="R23" s="3">
        <f t="shared" si="16"/>
        <v>-16.568968899259566</v>
      </c>
      <c r="S23" s="3">
        <f t="shared" si="16"/>
        <v>-14.796249035038194</v>
      </c>
      <c r="T23" s="3">
        <f t="shared" si="16"/>
        <v>-9.7258163564833655</v>
      </c>
      <c r="U23" s="3">
        <f t="shared" si="16"/>
        <v>-27.896404423967148</v>
      </c>
      <c r="V23" s="3">
        <f t="shared" si="16"/>
        <v>3.6201826876635401</v>
      </c>
      <c r="W23" s="3">
        <f t="shared" si="16"/>
        <v>6.8187107284151738</v>
      </c>
    </row>
    <row r="24" spans="1:23" ht="15.5" x14ac:dyDescent="0.35">
      <c r="C24" t="s">
        <v>55</v>
      </c>
      <c r="D24" s="4">
        <f>IFERROR(_xlfn.RRI(5,I23,D23),"")</f>
        <v>-0.28385568999928956</v>
      </c>
      <c r="H24" s="4">
        <f t="shared" ref="H24:W24" si="17">IFERROR(_xlfn.RRI(5,M23,H23),"")</f>
        <v>4.1742505453325141E-2</v>
      </c>
      <c r="I24" s="4">
        <f t="shared" si="17"/>
        <v>0.10643702179339831</v>
      </c>
      <c r="J24" s="4">
        <f t="shared" si="17"/>
        <v>0.20286729792525415</v>
      </c>
      <c r="K24" s="4">
        <f t="shared" si="17"/>
        <v>0.17216109325149365</v>
      </c>
      <c r="L24" s="4">
        <f t="shared" si="17"/>
        <v>-7.7080470006524959E-2</v>
      </c>
      <c r="M24" s="4">
        <f t="shared" si="17"/>
        <v>-0.15269029137485823</v>
      </c>
      <c r="N24" s="4">
        <f t="shared" si="17"/>
        <v>-0.13644084132681478</v>
      </c>
      <c r="O24" s="4">
        <f t="shared" si="17"/>
        <v>-0.22877687651656364</v>
      </c>
      <c r="P24" s="4">
        <f t="shared" si="17"/>
        <v>-0.25666604402899107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-1.7</v>
      </c>
      <c r="H25" s="3">
        <f>IFERROR(INDEX(D25:G25,COUNT(D25:G25)),"")</f>
        <v>-1.7</v>
      </c>
      <c r="I25" s="3">
        <f t="shared" ref="I25:W25" si="18">IFERROR(INDEX(I51:I500,MATCH($C$25,$C$51:$C$500,0)),"")</f>
        <v>-9.07</v>
      </c>
      <c r="J25" s="3">
        <f t="shared" si="18"/>
        <v>-11.71</v>
      </c>
      <c r="K25" s="3">
        <f t="shared" si="18"/>
        <v>-27.56</v>
      </c>
      <c r="L25" s="3">
        <f t="shared" si="18"/>
        <v>-24.54</v>
      </c>
      <c r="M25" s="3">
        <f t="shared" si="18"/>
        <v>-18.239999999999998</v>
      </c>
      <c r="N25" s="3">
        <f t="shared" si="18"/>
        <v>-20.07</v>
      </c>
      <c r="O25" s="3">
        <f t="shared" si="18"/>
        <v>-7.55</v>
      </c>
      <c r="P25" s="3">
        <f t="shared" si="18"/>
        <v>-25.16</v>
      </c>
      <c r="Q25" s="3">
        <f t="shared" si="18"/>
        <v>-31.92</v>
      </c>
      <c r="R25" s="3">
        <f t="shared" si="18"/>
        <v>-25.41</v>
      </c>
      <c r="S25" s="3">
        <f t="shared" si="18"/>
        <v>-109.92</v>
      </c>
      <c r="T25" s="3">
        <f t="shared" si="18"/>
        <v>-21.9</v>
      </c>
      <c r="U25" s="3">
        <f t="shared" si="18"/>
        <v>-68.94</v>
      </c>
      <c r="V25" s="3">
        <f t="shared" si="18"/>
        <v>11.59</v>
      </c>
      <c r="W25" s="3">
        <f t="shared" si="18"/>
        <v>10.51</v>
      </c>
    </row>
    <row r="26" spans="1:23" ht="15.5" x14ac:dyDescent="0.35">
      <c r="C26" t="s">
        <v>58</v>
      </c>
      <c r="D26" s="4">
        <f>IFERROR(_xlfn.RRI(5,I25,D25),"")</f>
        <v>-0.28456805700293253</v>
      </c>
      <c r="H26" s="4">
        <f t="shared" ref="H26:W26" si="19">IFERROR(_xlfn.RRI(5,M25,H25),"")</f>
        <v>-0.37786473790960229</v>
      </c>
      <c r="I26" s="4">
        <f t="shared" si="19"/>
        <v>-0.14687634719202314</v>
      </c>
      <c r="J26" s="4">
        <f t="shared" si="19"/>
        <v>9.1746953460815295E-2</v>
      </c>
      <c r="K26" s="4">
        <f t="shared" si="19"/>
        <v>1.8389036577265871E-2</v>
      </c>
      <c r="L26" s="4">
        <f t="shared" si="19"/>
        <v>-5.1226960642875019E-2</v>
      </c>
      <c r="M26" s="4">
        <f t="shared" si="19"/>
        <v>-6.415476419428523E-2</v>
      </c>
      <c r="N26" s="4">
        <f t="shared" si="19"/>
        <v>-0.28830464628714436</v>
      </c>
      <c r="O26" s="4">
        <f t="shared" si="19"/>
        <v>-0.19183401510847842</v>
      </c>
      <c r="P26" s="4">
        <f t="shared" si="19"/>
        <v>-0.18257508363290864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6.5308926780341023</v>
      </c>
      <c r="H27" s="3">
        <f t="shared" ref="H27:W27" si="20">IFERROR(H4/H21,"")</f>
        <v>26.123570712136409</v>
      </c>
      <c r="I27" s="3">
        <f t="shared" si="20"/>
        <v>38.253560682046135</v>
      </c>
      <c r="J27" s="3">
        <f t="shared" si="20"/>
        <v>70.589769307923774</v>
      </c>
      <c r="K27" s="3">
        <f t="shared" si="20"/>
        <v>74.327883650952856</v>
      </c>
      <c r="L27" s="3">
        <f t="shared" si="20"/>
        <v>111.82487462387161</v>
      </c>
      <c r="M27" s="3">
        <f t="shared" si="20"/>
        <v>146.49538615847541</v>
      </c>
      <c r="N27" s="3">
        <f t="shared" si="20"/>
        <v>202.14353059177532</v>
      </c>
      <c r="O27" s="3">
        <f t="shared" si="20"/>
        <v>246.00591775325978</v>
      </c>
      <c r="P27" s="3">
        <f t="shared" si="20"/>
        <v>284.8112458654906</v>
      </c>
      <c r="Q27" s="3">
        <f t="shared" si="20"/>
        <v>292.79746416758547</v>
      </c>
      <c r="R27" s="3">
        <f t="shared" si="20"/>
        <v>386.13101673101676</v>
      </c>
      <c r="S27" s="3">
        <f t="shared" si="20"/>
        <v>458.21288951841359</v>
      </c>
      <c r="T27" s="3">
        <f t="shared" si="20"/>
        <v>464.47634560906516</v>
      </c>
      <c r="U27" s="3">
        <f t="shared" si="20"/>
        <v>427.74844192634561</v>
      </c>
      <c r="V27" s="3">
        <f t="shared" si="20"/>
        <v>339.03569405099148</v>
      </c>
      <c r="W27" s="3">
        <f t="shared" si="20"/>
        <v>279.39646302250804</v>
      </c>
    </row>
    <row r="28" spans="1:23" ht="15.5" x14ac:dyDescent="0.35">
      <c r="C28" t="s">
        <v>60</v>
      </c>
      <c r="D28" s="4">
        <f>IFERROR(_xlfn.RRI(5,I27,D27),"")</f>
        <v>-0.29780111387685304</v>
      </c>
      <c r="H28" s="4">
        <f t="shared" ref="H28:W28" si="21">IFERROR(_xlfn.RRI(5,M27,H27),"")</f>
        <v>-0.29166007963168505</v>
      </c>
      <c r="I28" s="4">
        <f t="shared" si="21"/>
        <v>-0.28319272591857425</v>
      </c>
      <c r="J28" s="4">
        <f t="shared" si="21"/>
        <v>-0.22096092479251539</v>
      </c>
      <c r="K28" s="4">
        <f t="shared" si="21"/>
        <v>-0.23560308305957567</v>
      </c>
      <c r="L28" s="4">
        <f t="shared" si="21"/>
        <v>-0.17511345115613952</v>
      </c>
      <c r="M28" s="4">
        <f t="shared" si="21"/>
        <v>-0.17620746596574677</v>
      </c>
      <c r="N28" s="4">
        <f t="shared" si="21"/>
        <v>-0.15097885020808688</v>
      </c>
      <c r="O28" s="4">
        <f t="shared" si="21"/>
        <v>-0.11936409063461684</v>
      </c>
      <c r="P28" s="4">
        <f t="shared" si="21"/>
        <v>-7.8121387600621262E-2</v>
      </c>
      <c r="Q28" s="4">
        <f t="shared" si="21"/>
        <v>-2.8899053311917999E-2</v>
      </c>
      <c r="R28" s="4">
        <f t="shared" si="21"/>
        <v>6.6848514745286636E-2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-0.8125689084895259</v>
      </c>
      <c r="I29" s="4">
        <f t="shared" si="22"/>
        <v>-0.2254483347566183</v>
      </c>
      <c r="J29" s="4">
        <f t="shared" si="22"/>
        <v>-0.57510885341074014</v>
      </c>
      <c r="K29" s="4">
        <f t="shared" si="22"/>
        <v>0.12306438467807659</v>
      </c>
      <c r="L29" s="4">
        <f t="shared" si="22"/>
        <v>0.34539473684210531</v>
      </c>
      <c r="M29" s="4">
        <f t="shared" si="22"/>
        <v>-9.1180866965620416E-2</v>
      </c>
      <c r="N29" s="4">
        <f t="shared" si="22"/>
        <v>1.6582781456953641</v>
      </c>
      <c r="O29" s="4">
        <f t="shared" si="22"/>
        <v>-0.69992050874403811</v>
      </c>
      <c r="P29" s="4">
        <f t="shared" si="22"/>
        <v>-0.21177944862155393</v>
      </c>
      <c r="Q29" s="4">
        <f t="shared" si="22"/>
        <v>0.25619834710743805</v>
      </c>
      <c r="R29" s="4">
        <f t="shared" si="22"/>
        <v>-0.76883187772925765</v>
      </c>
      <c r="S29" s="4">
        <f t="shared" si="22"/>
        <v>4.0191780821917815</v>
      </c>
      <c r="T29" s="4">
        <f t="shared" si="22"/>
        <v>-0.68233246301131423</v>
      </c>
      <c r="U29" s="4">
        <f t="shared" si="22"/>
        <v>-6.9482312338222609</v>
      </c>
      <c r="V29" s="4">
        <f t="shared" si="22"/>
        <v>0.10275927687916271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-0.31709440255068322</v>
      </c>
      <c r="I30" s="4">
        <f t="shared" si="23"/>
        <v>-0.45808633379749358</v>
      </c>
      <c r="J30" s="4">
        <f t="shared" si="23"/>
        <v>-5.0292220892275613E-2</v>
      </c>
      <c r="K30" s="4">
        <f t="shared" si="23"/>
        <v>-0.33531887336374577</v>
      </c>
      <c r="L30" s="4">
        <f t="shared" si="23"/>
        <v>-0.23666623532496803</v>
      </c>
      <c r="M30" s="4">
        <f t="shared" si="23"/>
        <v>-0.27529025673188712</v>
      </c>
      <c r="N30" s="4">
        <f t="shared" si="23"/>
        <v>-0.17829809771274599</v>
      </c>
      <c r="O30" s="4">
        <f t="shared" si="23"/>
        <v>-0.13624928325533056</v>
      </c>
      <c r="P30" s="4">
        <f t="shared" si="23"/>
        <v>-2.7275571954830453E-2</v>
      </c>
      <c r="Q30" s="4">
        <f t="shared" si="23"/>
        <v>-0.24171472510442873</v>
      </c>
      <c r="R30" s="4">
        <f t="shared" si="23"/>
        <v>-0.15731087980339362</v>
      </c>
      <c r="S30" s="4">
        <f t="shared" si="23"/>
        <v>-1.3484984003735085E-2</v>
      </c>
      <c r="T30" s="4">
        <f t="shared" si="23"/>
        <v>8.5863325456703291E-2</v>
      </c>
      <c r="U30" s="4">
        <f t="shared" si="23"/>
        <v>0.26166197079535702</v>
      </c>
      <c r="V30" s="4">
        <f t="shared" si="23"/>
        <v>0.21345735870564306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76.459999999999994</v>
      </c>
      <c r="H32" s="3">
        <f>IFERROR(INDEX(D32:G32,COUNT(D32:G32)),"")</f>
        <v>76.459999999999994</v>
      </c>
      <c r="I32" s="3">
        <f t="shared" ref="I32:W32" si="24">IFERROR(INDEX(I51:I500,MATCH($C$32,$C$51:$C$500,0)),"")</f>
        <v>78.16</v>
      </c>
      <c r="J32" s="3">
        <f t="shared" si="24"/>
        <v>183.89</v>
      </c>
      <c r="K32" s="3">
        <f t="shared" si="24"/>
        <v>196.17</v>
      </c>
      <c r="L32" s="3">
        <f t="shared" si="24"/>
        <v>223.73</v>
      </c>
      <c r="M32" s="3">
        <f t="shared" si="24"/>
        <v>248.23</v>
      </c>
      <c r="N32" s="3">
        <f t="shared" si="24"/>
        <v>266.25</v>
      </c>
      <c r="O32" s="3">
        <f t="shared" si="24"/>
        <v>285.14</v>
      </c>
      <c r="P32" s="3">
        <f t="shared" si="24"/>
        <v>228.52</v>
      </c>
      <c r="Q32" s="3">
        <f t="shared" si="24"/>
        <v>242.99</v>
      </c>
      <c r="R32" s="3">
        <f t="shared" si="24"/>
        <v>163.36000000000001</v>
      </c>
      <c r="S32" s="3">
        <f t="shared" si="24"/>
        <v>196.59</v>
      </c>
      <c r="T32" s="3">
        <f t="shared" si="24"/>
        <v>225.22</v>
      </c>
      <c r="U32" s="3">
        <f t="shared" si="24"/>
        <v>247.13</v>
      </c>
      <c r="V32" s="3">
        <f t="shared" si="24"/>
        <v>320.07</v>
      </c>
      <c r="W32" s="3">
        <f t="shared" si="24"/>
        <v>154.15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0.95</v>
      </c>
      <c r="H33" s="3">
        <f>IFERROR(INDEX(D33:G33,COUNT(D33:G33)),"")</f>
        <v>0.95</v>
      </c>
      <c r="I33" s="3">
        <f t="shared" ref="I33:W33" si="25">IFERROR(INDEX(I51:I500,MATCH($C$33,$C$51:$C$500,0)),"")</f>
        <v>1.04</v>
      </c>
      <c r="J33" s="3">
        <f t="shared" si="25"/>
        <v>0.37</v>
      </c>
      <c r="K33" s="3">
        <f t="shared" si="25"/>
        <v>0.5</v>
      </c>
      <c r="L33" s="3">
        <f t="shared" si="25"/>
        <v>1</v>
      </c>
      <c r="M33" s="3">
        <f t="shared" si="25"/>
        <v>2.42</v>
      </c>
      <c r="N33" s="3">
        <f t="shared" si="25"/>
        <v>2.99</v>
      </c>
      <c r="O33" s="3">
        <f t="shared" si="25"/>
        <v>5.09</v>
      </c>
      <c r="P33" s="3">
        <f t="shared" si="25"/>
        <v>3.3</v>
      </c>
      <c r="Q33" s="3">
        <f t="shared" si="25"/>
        <v>3.21</v>
      </c>
      <c r="R33" s="3">
        <f t="shared" si="25"/>
        <v>6.43</v>
      </c>
      <c r="S33" s="3">
        <f t="shared" si="25"/>
        <v>6.82</v>
      </c>
      <c r="T33" s="3">
        <f t="shared" si="25"/>
        <v>7.14</v>
      </c>
      <c r="U33" s="3">
        <f t="shared" si="25"/>
        <v>8.1300000000000008</v>
      </c>
      <c r="V33" s="3">
        <f t="shared" si="25"/>
        <v>7.53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-42.94</v>
      </c>
      <c r="H34" s="3">
        <f>IFERROR(INDEX(D34:G34,COUNT(D34:G34)),"")</f>
        <v>-42.94</v>
      </c>
      <c r="I34" s="3">
        <f t="shared" ref="I34:W34" si="26">IFERROR(INDEX(I51:I500,MATCH($C$34,$C$51:$C$500,0)),"")</f>
        <v>-8.93</v>
      </c>
      <c r="J34" s="3">
        <f t="shared" si="26"/>
        <v>-5.81</v>
      </c>
      <c r="K34" s="3">
        <f t="shared" si="26"/>
        <v>-3.59</v>
      </c>
      <c r="L34" s="3">
        <f t="shared" si="26"/>
        <v>-9.1300000000000008</v>
      </c>
      <c r="M34" s="3">
        <f t="shared" si="26"/>
        <v>-32.89</v>
      </c>
      <c r="N34" s="3">
        <f t="shared" si="26"/>
        <v>-39.61</v>
      </c>
      <c r="O34" s="3">
        <f t="shared" si="26"/>
        <v>-192.05</v>
      </c>
      <c r="P34" s="3">
        <f t="shared" si="26"/>
        <v>-30.01</v>
      </c>
      <c r="Q34" s="3">
        <f t="shared" si="26"/>
        <v>-24.44</v>
      </c>
      <c r="R34" s="3">
        <f t="shared" si="26"/>
        <v>-41.32</v>
      </c>
      <c r="S34" s="3">
        <f t="shared" si="26"/>
        <v>-12.2</v>
      </c>
      <c r="T34" s="3">
        <f t="shared" si="26"/>
        <v>-73.38</v>
      </c>
      <c r="U34" s="3">
        <f t="shared" si="26"/>
        <v>-29.14</v>
      </c>
      <c r="V34" s="3">
        <f t="shared" si="26"/>
        <v>208.02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11.18</v>
      </c>
      <c r="H35" s="3">
        <f>IFERROR(INDEX(D35:G35,COUNT(D35:G35)),"")</f>
        <v>11.18</v>
      </c>
      <c r="I35" s="3">
        <f t="shared" ref="I35:W35" si="27">IFERROR(INDEX(I51:I500,MATCH($C$35,$C$51:$C$500,0)),"")</f>
        <v>2.12</v>
      </c>
      <c r="J35" s="3">
        <f t="shared" si="27"/>
        <v>0.96</v>
      </c>
      <c r="K35" s="3">
        <f t="shared" si="27"/>
        <v>1.33</v>
      </c>
      <c r="L35" s="3">
        <f t="shared" si="27"/>
        <v>2</v>
      </c>
      <c r="M35" s="3">
        <f t="shared" si="27"/>
        <v>4.0999999999999996</v>
      </c>
      <c r="N35" s="3">
        <f t="shared" si="27"/>
        <v>3.93</v>
      </c>
      <c r="O35" s="3">
        <f t="shared" si="27"/>
        <v>5.9</v>
      </c>
      <c r="P35" s="3">
        <f t="shared" si="27"/>
        <v>2.65</v>
      </c>
      <c r="Q35" s="3">
        <f t="shared" si="27"/>
        <v>2.66</v>
      </c>
      <c r="R35" s="3">
        <f t="shared" si="27"/>
        <v>2.72</v>
      </c>
      <c r="S35" s="3">
        <f t="shared" si="27"/>
        <v>2.93</v>
      </c>
      <c r="T35" s="3">
        <f t="shared" si="27"/>
        <v>3.46</v>
      </c>
      <c r="U35" s="3">
        <f t="shared" si="27"/>
        <v>4.7</v>
      </c>
      <c r="V35" s="3">
        <f t="shared" si="27"/>
        <v>7.12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65113000000</v>
      </c>
      <c r="E51" s="5">
        <v>79284000000</v>
      </c>
      <c r="F51" s="5">
        <v>100723000000</v>
      </c>
      <c r="G51" s="5">
        <v>99877000000</v>
      </c>
      <c r="I51" s="5">
        <v>381388000000</v>
      </c>
      <c r="J51" s="5">
        <v>703780000000</v>
      </c>
      <c r="K51" s="5">
        <v>741049000000</v>
      </c>
      <c r="L51" s="5">
        <v>1114894000000</v>
      </c>
      <c r="M51" s="5">
        <v>1460559000000</v>
      </c>
      <c r="N51" s="5">
        <v>2015371000000</v>
      </c>
      <c r="O51" s="5">
        <v>2452679000000</v>
      </c>
      <c r="P51" s="5">
        <v>2583238000000</v>
      </c>
      <c r="Q51" s="5">
        <v>2655673000000</v>
      </c>
      <c r="R51" s="5">
        <v>3000238000000</v>
      </c>
      <c r="S51" s="5">
        <v>3234983000000</v>
      </c>
      <c r="T51" s="5">
        <v>3279203000000</v>
      </c>
      <c r="U51" s="5">
        <v>3019904000000</v>
      </c>
      <c r="V51" s="5">
        <v>2393592000000</v>
      </c>
      <c r="W51" s="5">
        <v>1737846000000</v>
      </c>
    </row>
    <row r="52" spans="2:23" ht="15.5" x14ac:dyDescent="0.35">
      <c r="C52" t="s">
        <v>85</v>
      </c>
      <c r="D52" s="5">
        <v>-58640000000</v>
      </c>
      <c r="E52" s="5">
        <v>-45244000000</v>
      </c>
      <c r="F52" s="5">
        <v>-40263000000</v>
      </c>
      <c r="G52" s="5">
        <v>-89325000000</v>
      </c>
      <c r="I52" s="5">
        <v>-255123000000</v>
      </c>
      <c r="J52" s="5">
        <v>-737720000000</v>
      </c>
      <c r="K52" s="5">
        <v>-922421000000</v>
      </c>
      <c r="L52" s="5">
        <v>-1242151000000</v>
      </c>
      <c r="M52" s="5">
        <v>-1441139000000</v>
      </c>
      <c r="N52" s="5">
        <v>-1935457000000</v>
      </c>
      <c r="O52" s="5">
        <v>-2326699000000</v>
      </c>
      <c r="P52" s="5">
        <v>-2425281000000</v>
      </c>
      <c r="Q52" s="5">
        <v>-2425658000000</v>
      </c>
      <c r="R52" s="5">
        <v>-2939716000000</v>
      </c>
      <c r="S52" s="5">
        <v>-3047522000000</v>
      </c>
      <c r="T52" s="5">
        <v>-2887898000000</v>
      </c>
      <c r="U52" s="5">
        <v>-2425195000000</v>
      </c>
      <c r="V52" s="5">
        <v>-1743996000000</v>
      </c>
      <c r="W52" s="5">
        <v>-1317721000000</v>
      </c>
    </row>
    <row r="53" spans="2:23" ht="15.5" x14ac:dyDescent="0.35">
      <c r="C53" t="s">
        <v>86</v>
      </c>
      <c r="D53" s="5">
        <v>6473000000</v>
      </c>
      <c r="E53" s="5">
        <v>34040000000</v>
      </c>
      <c r="F53" s="5">
        <v>60460000000</v>
      </c>
      <c r="G53" s="5">
        <v>10552000000</v>
      </c>
      <c r="I53" s="5">
        <v>126265000000</v>
      </c>
      <c r="J53" s="5">
        <v>-33940000000</v>
      </c>
      <c r="K53" s="5">
        <v>-181372000000</v>
      </c>
      <c r="L53" s="5">
        <v>-127257000000</v>
      </c>
      <c r="M53" s="5">
        <v>19420000000</v>
      </c>
      <c r="N53" s="5">
        <v>79914000000</v>
      </c>
      <c r="O53" s="5">
        <v>125980000000</v>
      </c>
      <c r="P53" s="5">
        <v>157957000000</v>
      </c>
      <c r="Q53" s="5">
        <v>230015000000</v>
      </c>
      <c r="R53" s="5">
        <v>60522000000</v>
      </c>
      <c r="S53" s="5">
        <v>187461000000</v>
      </c>
      <c r="T53" s="5">
        <v>391305000000</v>
      </c>
      <c r="U53" s="5">
        <v>594709000000</v>
      </c>
      <c r="V53" s="5">
        <v>649596000000</v>
      </c>
      <c r="W53" s="5">
        <v>420125000000</v>
      </c>
    </row>
    <row r="54" spans="2:23" ht="15.5" x14ac:dyDescent="0.35">
      <c r="C54" t="s">
        <v>87</v>
      </c>
      <c r="D54" s="5">
        <v>-24551000000</v>
      </c>
      <c r="E54" s="5">
        <v>238695000000</v>
      </c>
      <c r="F54" s="5">
        <v>-100332000000</v>
      </c>
      <c r="G54" s="5">
        <v>-84881000000</v>
      </c>
      <c r="I54" s="5">
        <v>-35734000000</v>
      </c>
      <c r="J54" s="5">
        <v>-36460000000</v>
      </c>
      <c r="K54" s="5">
        <v>-32841000000</v>
      </c>
      <c r="L54" s="5">
        <v>-54786000000</v>
      </c>
      <c r="M54" s="5">
        <v>-66884000000</v>
      </c>
      <c r="N54" s="5">
        <v>-89262000000</v>
      </c>
      <c r="O54" s="5">
        <v>-97459000000</v>
      </c>
      <c r="P54" s="5">
        <v>-128936000000</v>
      </c>
      <c r="Q54" s="5">
        <v>-130661000000</v>
      </c>
      <c r="R54" s="5">
        <v>-146307000000</v>
      </c>
      <c r="S54" s="5">
        <v>-136309000000</v>
      </c>
      <c r="T54" s="5">
        <v>-146230000000</v>
      </c>
      <c r="U54" s="5">
        <v>-155250000000</v>
      </c>
      <c r="V54" s="5">
        <v>-154273000000</v>
      </c>
      <c r="W54" s="5">
        <v>-67448000000</v>
      </c>
    </row>
    <row r="55" spans="2:23" ht="15.5" x14ac:dyDescent="0.35">
      <c r="C55" t="s">
        <v>89</v>
      </c>
      <c r="K55" s="5">
        <v>-420000000</v>
      </c>
      <c r="L55" s="5">
        <v>-16718000000</v>
      </c>
      <c r="M55" s="5">
        <v>-25672000000</v>
      </c>
      <c r="N55" s="5">
        <v>-42672000000</v>
      </c>
      <c r="O55" s="5">
        <v>-46589000000</v>
      </c>
      <c r="P55" s="5">
        <v>-59640000000</v>
      </c>
      <c r="Q55" s="5">
        <v>-62833000000</v>
      </c>
      <c r="R55" s="5">
        <v>-33115000000</v>
      </c>
      <c r="S55" s="5">
        <v>-55756000000</v>
      </c>
      <c r="T55" s="5">
        <v>-67032000000</v>
      </c>
      <c r="U55" s="5">
        <v>-81429000000</v>
      </c>
      <c r="V55" s="5">
        <v>-86006000000</v>
      </c>
      <c r="W55" s="5">
        <v>-23816000000</v>
      </c>
    </row>
    <row r="56" spans="2:23" ht="15.5" x14ac:dyDescent="0.35">
      <c r="C56" t="s">
        <v>88</v>
      </c>
      <c r="D56" s="5">
        <v>-6412000000</v>
      </c>
      <c r="E56" s="5">
        <v>-7895000000</v>
      </c>
      <c r="F56" s="5">
        <v>-14198000000</v>
      </c>
      <c r="G56" s="5">
        <v>-5502000000</v>
      </c>
      <c r="I56" s="5">
        <v>-35734000000</v>
      </c>
      <c r="J56" s="5">
        <v>-36460000000</v>
      </c>
      <c r="K56" s="5">
        <v>-32421000000</v>
      </c>
      <c r="L56" s="5">
        <v>-38068000000</v>
      </c>
      <c r="M56" s="5">
        <v>-41212000000</v>
      </c>
      <c r="N56" s="5">
        <v>-46590000000</v>
      </c>
      <c r="O56" s="5">
        <v>-50870000000</v>
      </c>
      <c r="P56" s="5">
        <v>-69296000000</v>
      </c>
      <c r="Q56" s="5">
        <v>-67828000000</v>
      </c>
      <c r="R56" s="5">
        <v>-113192000000</v>
      </c>
      <c r="S56" s="5">
        <v>-80553000000</v>
      </c>
      <c r="T56" s="5">
        <v>-79198000000</v>
      </c>
      <c r="U56" s="5">
        <v>-73821000000</v>
      </c>
      <c r="V56" s="5">
        <v>-68267000000</v>
      </c>
      <c r="W56" s="5">
        <v>-43632000000</v>
      </c>
    </row>
    <row r="57" spans="2:23" ht="15.5" x14ac:dyDescent="0.35">
      <c r="C57" t="s">
        <v>856</v>
      </c>
      <c r="D57" s="5">
        <v>-18139000000</v>
      </c>
      <c r="E57" s="5">
        <v>246590000000</v>
      </c>
      <c r="F57" s="5">
        <v>-86134000000</v>
      </c>
      <c r="G57" s="5">
        <v>-79379000000</v>
      </c>
    </row>
    <row r="58" spans="2:23" ht="15.5" x14ac:dyDescent="0.35">
      <c r="C58" t="s">
        <v>91</v>
      </c>
      <c r="D58" s="5">
        <v>-18078000000</v>
      </c>
      <c r="E58" s="5">
        <v>272735000000</v>
      </c>
      <c r="F58" s="5">
        <v>-39872000000</v>
      </c>
      <c r="G58" s="5">
        <v>-74329000000</v>
      </c>
      <c r="I58" s="5">
        <v>90531000000</v>
      </c>
      <c r="J58" s="5">
        <v>-70400000000</v>
      </c>
      <c r="K58" s="5">
        <v>-214213000000</v>
      </c>
      <c r="L58" s="5">
        <v>-182043000000</v>
      </c>
      <c r="M58" s="5">
        <v>-47464000000</v>
      </c>
      <c r="N58" s="5">
        <v>-9348000000</v>
      </c>
      <c r="O58" s="5">
        <v>28521000000</v>
      </c>
      <c r="P58" s="5">
        <v>29021000000</v>
      </c>
      <c r="Q58" s="5">
        <v>99354000000</v>
      </c>
      <c r="R58" s="5">
        <v>-85785000000</v>
      </c>
      <c r="S58" s="5">
        <v>51152000000</v>
      </c>
      <c r="T58" s="5">
        <v>245075000000</v>
      </c>
      <c r="U58" s="5">
        <v>439459000000</v>
      </c>
      <c r="V58" s="5">
        <v>495323000000</v>
      </c>
      <c r="W58" s="5">
        <v>352677000000</v>
      </c>
    </row>
    <row r="59" spans="2:23" ht="15.5" x14ac:dyDescent="0.35">
      <c r="C59" t="s">
        <v>92</v>
      </c>
      <c r="D59" s="5">
        <v>-3618000000</v>
      </c>
      <c r="E59" s="5">
        <v>-1217000000</v>
      </c>
      <c r="F59" s="5">
        <v>-11001000000</v>
      </c>
      <c r="G59" s="5">
        <v>562000000</v>
      </c>
      <c r="I59" s="5">
        <v>-24247000000</v>
      </c>
      <c r="J59" s="5">
        <v>-66881000000</v>
      </c>
      <c r="K59" s="5">
        <v>-105058000000</v>
      </c>
      <c r="L59" s="5">
        <v>-129448000000</v>
      </c>
      <c r="M59" s="5">
        <v>-184456000000</v>
      </c>
      <c r="N59" s="5">
        <v>-210129000000</v>
      </c>
      <c r="O59" s="5">
        <v>-150200000000</v>
      </c>
      <c r="P59" s="5">
        <v>-327410000000</v>
      </c>
      <c r="Q59" s="5">
        <v>-276577000000</v>
      </c>
      <c r="R59" s="5">
        <v>-168772000000</v>
      </c>
      <c r="S59" s="5">
        <v>-874656000000</v>
      </c>
      <c r="T59" s="5">
        <v>-434900000000</v>
      </c>
      <c r="U59" s="5">
        <v>-1029652000000</v>
      </c>
      <c r="V59" s="5">
        <v>-373994000000</v>
      </c>
      <c r="W59" s="5">
        <v>-245680000000</v>
      </c>
    </row>
    <row r="60" spans="2:23" ht="15.5" x14ac:dyDescent="0.35">
      <c r="C60" t="s">
        <v>26</v>
      </c>
      <c r="D60" s="5">
        <v>-1130000000</v>
      </c>
      <c r="E60" s="5">
        <v>6755000000</v>
      </c>
      <c r="F60" s="5">
        <v>-1860000000</v>
      </c>
      <c r="G60" s="5">
        <v>-5277000000</v>
      </c>
      <c r="I60" s="5">
        <v>-7477000000</v>
      </c>
      <c r="J60" s="5">
        <v>-22008000000</v>
      </c>
      <c r="K60" s="5">
        <v>-48148000000</v>
      </c>
      <c r="L60" s="5">
        <v>-47293000000</v>
      </c>
      <c r="M60" s="5">
        <v>-64416000000</v>
      </c>
      <c r="N60" s="5">
        <v>-83353000000</v>
      </c>
      <c r="O60" s="5">
        <v>-157871000000</v>
      </c>
      <c r="P60" s="5">
        <v>-198604000000</v>
      </c>
      <c r="Q60" s="5">
        <v>-185877000000</v>
      </c>
      <c r="R60" s="5">
        <v>-236211000000</v>
      </c>
      <c r="S60" s="5">
        <v>-206533000000</v>
      </c>
      <c r="T60" s="5">
        <v>-176165000000</v>
      </c>
      <c r="U60" s="5">
        <v>-220505000000</v>
      </c>
      <c r="V60" s="5">
        <v>-208530000000</v>
      </c>
      <c r="W60" s="5">
        <v>-204878000000</v>
      </c>
    </row>
    <row r="61" spans="2:23" ht="15.5" x14ac:dyDescent="0.35">
      <c r="C61" t="s">
        <v>95</v>
      </c>
      <c r="D61" s="5">
        <v>-2174000000</v>
      </c>
      <c r="E61" s="5">
        <v>-5228000000</v>
      </c>
      <c r="F61" s="5">
        <v>-8258000000</v>
      </c>
      <c r="G61" s="5">
        <v>5577000000</v>
      </c>
      <c r="I61" s="5">
        <v>-10713000000</v>
      </c>
      <c r="J61" s="5">
        <v>-11491000000</v>
      </c>
      <c r="K61" s="5">
        <v>-2222000000</v>
      </c>
      <c r="L61" s="5">
        <v>-31600000000</v>
      </c>
      <c r="M61" s="5">
        <v>-8719000000</v>
      </c>
      <c r="N61" s="5">
        <v>-34899000000</v>
      </c>
      <c r="O61" s="5">
        <v>26064000000</v>
      </c>
      <c r="P61" s="5">
        <v>-113498000000</v>
      </c>
      <c r="Q61" s="5">
        <v>-66583000000</v>
      </c>
      <c r="R61" s="5">
        <v>195613000000</v>
      </c>
      <c r="S61" s="5">
        <v>-526918000000</v>
      </c>
      <c r="T61" s="5">
        <v>-168416000000</v>
      </c>
      <c r="U61" s="5">
        <v>-635965000000</v>
      </c>
    </row>
    <row r="62" spans="2:23" ht="15.5" x14ac:dyDescent="0.35">
      <c r="C62" t="s">
        <v>98</v>
      </c>
      <c r="K62" s="5">
        <v>69000000</v>
      </c>
      <c r="L62" s="5">
        <v>-666000000</v>
      </c>
      <c r="M62" s="5">
        <v>422000000</v>
      </c>
      <c r="N62" s="5">
        <v>461000000</v>
      </c>
    </row>
    <row r="63" spans="2:23" ht="15.5" x14ac:dyDescent="0.35">
      <c r="C63" t="s">
        <v>99</v>
      </c>
      <c r="D63" s="5">
        <v>-3618000000</v>
      </c>
      <c r="E63" s="5">
        <v>-1217000000</v>
      </c>
      <c r="F63" s="5">
        <v>-11001000000</v>
      </c>
      <c r="G63" s="5">
        <v>562000000</v>
      </c>
      <c r="I63" s="5">
        <v>-24247000000</v>
      </c>
      <c r="J63" s="5">
        <v>-66881000000</v>
      </c>
      <c r="K63" s="5">
        <v>-105058000000</v>
      </c>
      <c r="L63" s="5">
        <v>-129448000000</v>
      </c>
      <c r="M63" s="5">
        <v>-184456000000</v>
      </c>
      <c r="N63" s="5">
        <v>-210129000000</v>
      </c>
      <c r="O63" s="5">
        <v>-150200000000</v>
      </c>
      <c r="P63" s="5">
        <v>-327410000000</v>
      </c>
      <c r="Q63" s="5">
        <v>-276577000000</v>
      </c>
      <c r="R63" s="5">
        <v>-168772000000</v>
      </c>
      <c r="S63" s="5">
        <v>-874656000000</v>
      </c>
      <c r="T63" s="5">
        <v>-434900000000</v>
      </c>
      <c r="U63" s="5">
        <v>-1029652000000</v>
      </c>
      <c r="V63" s="5">
        <v>-373994000000</v>
      </c>
      <c r="W63" s="5">
        <v>-245680000000</v>
      </c>
    </row>
    <row r="64" spans="2:23" ht="15.5" x14ac:dyDescent="0.35">
      <c r="C64" t="s">
        <v>28</v>
      </c>
      <c r="D64" s="5">
        <v>-21696000000</v>
      </c>
      <c r="E64" s="5">
        <v>271518000000</v>
      </c>
      <c r="F64" s="5">
        <v>-50873000000</v>
      </c>
      <c r="G64" s="5">
        <v>-73767000000</v>
      </c>
      <c r="I64" s="5">
        <v>66284000000</v>
      </c>
      <c r="J64" s="5">
        <v>-137281000000</v>
      </c>
      <c r="K64" s="5">
        <v>-319271000000</v>
      </c>
      <c r="L64" s="5">
        <v>-311491000000</v>
      </c>
      <c r="M64" s="5">
        <v>-231920000000</v>
      </c>
      <c r="N64" s="5">
        <v>-219477000000</v>
      </c>
      <c r="O64" s="5">
        <v>-121679000000</v>
      </c>
      <c r="P64" s="5">
        <v>-298389000000</v>
      </c>
      <c r="Q64" s="5">
        <v>-177223000000</v>
      </c>
      <c r="R64" s="5">
        <v>-254557000000</v>
      </c>
      <c r="S64" s="5">
        <v>-823504000000</v>
      </c>
      <c r="T64" s="5">
        <v>-189825000000</v>
      </c>
      <c r="U64" s="5">
        <v>-590193000000</v>
      </c>
      <c r="V64" s="5">
        <v>121329000000</v>
      </c>
      <c r="W64" s="5">
        <v>106997000000</v>
      </c>
    </row>
    <row r="65" spans="2:23" ht="15.5" x14ac:dyDescent="0.35">
      <c r="C65" t="s">
        <v>27</v>
      </c>
      <c r="D65" s="5">
        <v>4773000000</v>
      </c>
      <c r="E65" s="5">
        <v>-165945000000</v>
      </c>
      <c r="F65" s="5">
        <v>-256000000</v>
      </c>
      <c r="G65" s="5">
        <v>4007000000</v>
      </c>
      <c r="I65" s="5">
        <v>-156747000000</v>
      </c>
      <c r="J65" s="5">
        <v>20560000000</v>
      </c>
      <c r="K65" s="5">
        <v>44444000000</v>
      </c>
      <c r="L65" s="5">
        <v>66101000000</v>
      </c>
      <c r="M65" s="5">
        <v>50272000000</v>
      </c>
      <c r="N65" s="5">
        <v>18859000000</v>
      </c>
      <c r="O65" s="5">
        <v>46356000000</v>
      </c>
      <c r="P65" s="5">
        <v>70275000000</v>
      </c>
      <c r="Q65" s="5">
        <v>-112114000000</v>
      </c>
      <c r="R65" s="5">
        <v>57115000000</v>
      </c>
      <c r="S65" s="5">
        <v>47027000000</v>
      </c>
      <c r="T65" s="5">
        <v>35093000000</v>
      </c>
      <c r="U65" s="5">
        <v>103213000000</v>
      </c>
      <c r="V65" s="5">
        <v>-39480000000</v>
      </c>
      <c r="W65" s="5">
        <v>-41658000000</v>
      </c>
    </row>
    <row r="66" spans="2:23" ht="15.5" x14ac:dyDescent="0.35">
      <c r="C66" t="s">
        <v>102</v>
      </c>
      <c r="D66" s="5">
        <v>-16923000000</v>
      </c>
      <c r="E66" s="5">
        <v>105573000000</v>
      </c>
      <c r="F66" s="5">
        <v>-51129000000</v>
      </c>
      <c r="G66" s="5">
        <v>-69760000000</v>
      </c>
      <c r="I66" s="5">
        <v>-90463000000</v>
      </c>
      <c r="J66" s="5">
        <v>-116721000000</v>
      </c>
      <c r="K66" s="5">
        <v>-274827000000</v>
      </c>
      <c r="L66" s="5">
        <v>-245390000000</v>
      </c>
      <c r="M66" s="5">
        <v>-181648000000</v>
      </c>
      <c r="N66" s="5">
        <v>-200618000000</v>
      </c>
      <c r="O66" s="5">
        <v>-75323000000</v>
      </c>
      <c r="P66" s="5">
        <v>-228114000000</v>
      </c>
      <c r="Q66" s="5">
        <v>-289337000000</v>
      </c>
      <c r="R66" s="5">
        <v>-197442000000</v>
      </c>
      <c r="S66" s="5">
        <v>-776477000000</v>
      </c>
      <c r="T66" s="5">
        <v>-154732000000</v>
      </c>
      <c r="U66" s="5">
        <v>-486980000000</v>
      </c>
      <c r="V66" s="5">
        <v>81849000000</v>
      </c>
      <c r="W66" s="5">
        <v>65339000000</v>
      </c>
    </row>
    <row r="67" spans="2:23" ht="15.5" x14ac:dyDescent="0.35">
      <c r="C67" t="s">
        <v>103</v>
      </c>
      <c r="E67" s="5">
        <v>-1372000000</v>
      </c>
      <c r="I67" s="5">
        <v>-1372000000</v>
      </c>
      <c r="J67" s="5">
        <v>-5808000000</v>
      </c>
      <c r="K67" s="5">
        <v>852000000</v>
      </c>
      <c r="L67" s="5">
        <v>384000000</v>
      </c>
      <c r="M67" s="5">
        <v>2689000000</v>
      </c>
      <c r="N67" s="5">
        <v>12235000000</v>
      </c>
      <c r="O67" s="5">
        <v>-128000000</v>
      </c>
      <c r="P67" s="5">
        <v>96960000000</v>
      </c>
      <c r="Q67" s="5">
        <v>-70484000000</v>
      </c>
      <c r="R67" s="5">
        <v>-12883000000</v>
      </c>
      <c r="S67" s="5">
        <v>571008000000</v>
      </c>
    </row>
    <row r="68" spans="2:23" ht="15.5" x14ac:dyDescent="0.35">
      <c r="C68" t="s">
        <v>104</v>
      </c>
      <c r="D68" s="5">
        <v>-16923000000</v>
      </c>
      <c r="E68" s="5">
        <v>104201000000</v>
      </c>
      <c r="F68" s="5">
        <v>-51129000000</v>
      </c>
      <c r="G68" s="5">
        <v>-69760000000</v>
      </c>
      <c r="I68" s="5">
        <v>-91835000000</v>
      </c>
      <c r="J68" s="5">
        <v>-122529000000</v>
      </c>
      <c r="K68" s="5">
        <v>-273975000000</v>
      </c>
      <c r="L68" s="5">
        <v>-245006000000</v>
      </c>
      <c r="M68" s="5">
        <v>-178959000000</v>
      </c>
      <c r="N68" s="5">
        <v>-188383000000</v>
      </c>
      <c r="O68" s="5">
        <v>-75451000000</v>
      </c>
      <c r="P68" s="5">
        <v>-131154000000</v>
      </c>
      <c r="Q68" s="5">
        <v>-359821000000</v>
      </c>
      <c r="R68" s="5">
        <v>-210325000000</v>
      </c>
      <c r="S68" s="5">
        <v>-205469000000</v>
      </c>
      <c r="T68" s="5">
        <v>-154732000000</v>
      </c>
      <c r="U68" s="5">
        <v>-486980000000</v>
      </c>
      <c r="V68" s="5">
        <v>81849000000</v>
      </c>
      <c r="W68" s="5">
        <v>65339000000</v>
      </c>
    </row>
    <row r="69" spans="2:23" ht="15.5" x14ac:dyDescent="0.35">
      <c r="C69" t="s">
        <v>105</v>
      </c>
      <c r="D69" s="5">
        <v>-16923000000</v>
      </c>
      <c r="E69" s="5">
        <v>105573000000</v>
      </c>
      <c r="F69" s="5">
        <v>-51129000000</v>
      </c>
      <c r="G69" s="5">
        <v>-69760000000</v>
      </c>
      <c r="I69" s="5">
        <v>-90463000000</v>
      </c>
      <c r="J69" s="5">
        <v>-116721000000</v>
      </c>
      <c r="K69" s="5">
        <v>-274827000000</v>
      </c>
      <c r="L69" s="5">
        <v>-245390000000</v>
      </c>
      <c r="M69" s="5">
        <v>-181648000000</v>
      </c>
      <c r="N69" s="5">
        <v>-200618000000</v>
      </c>
      <c r="O69" s="5">
        <v>-75323000000</v>
      </c>
      <c r="P69" s="5">
        <v>-228114000000</v>
      </c>
      <c r="Q69" s="5">
        <v>-289337000000</v>
      </c>
      <c r="R69" s="5">
        <v>-197442000000</v>
      </c>
      <c r="S69" s="5">
        <v>-776477000000</v>
      </c>
      <c r="T69" s="5">
        <v>-154732000000</v>
      </c>
      <c r="U69" s="5">
        <v>-486980000000</v>
      </c>
      <c r="V69" s="5">
        <v>81849000000</v>
      </c>
      <c r="W69" s="5">
        <v>65339000000</v>
      </c>
    </row>
    <row r="70" spans="2:23" ht="15.5" x14ac:dyDescent="0.35">
      <c r="C70" t="s">
        <v>7</v>
      </c>
      <c r="D70" s="5">
        <v>-16923000000</v>
      </c>
      <c r="E70" s="5">
        <v>104201000000</v>
      </c>
      <c r="F70" s="5">
        <v>-51129000000</v>
      </c>
      <c r="G70" s="5">
        <v>-69760000000</v>
      </c>
      <c r="I70" s="5">
        <v>-91835000000</v>
      </c>
      <c r="J70" s="5">
        <v>-122529000000</v>
      </c>
      <c r="K70" s="5">
        <v>-274044000000</v>
      </c>
      <c r="L70" s="5">
        <v>-244340000000</v>
      </c>
      <c r="M70" s="5">
        <v>-179381000000</v>
      </c>
      <c r="N70" s="5">
        <v>-188844000000</v>
      </c>
      <c r="O70" s="5">
        <v>-75451000000</v>
      </c>
      <c r="P70" s="5">
        <v>-131154000000</v>
      </c>
      <c r="Q70" s="5">
        <v>-359821000000</v>
      </c>
      <c r="R70" s="5">
        <v>-210325000000</v>
      </c>
      <c r="S70" s="5">
        <v>-205469000000</v>
      </c>
      <c r="T70" s="5">
        <v>-154732000000</v>
      </c>
      <c r="U70" s="5">
        <v>-486980000000</v>
      </c>
      <c r="V70" s="5">
        <v>81849000000</v>
      </c>
      <c r="W70" s="5">
        <v>65339000000</v>
      </c>
    </row>
    <row r="71" spans="2:23" ht="15.5" x14ac:dyDescent="0.35">
      <c r="C71" t="s">
        <v>107</v>
      </c>
      <c r="D71" s="5">
        <v>-16923000000</v>
      </c>
      <c r="E71" s="5">
        <v>105573000000</v>
      </c>
      <c r="F71" s="5">
        <v>-51129000000</v>
      </c>
      <c r="G71" s="5">
        <v>-69760000000</v>
      </c>
      <c r="I71" s="5">
        <v>-90463000000</v>
      </c>
      <c r="J71" s="5">
        <v>-116721000000</v>
      </c>
      <c r="K71" s="5">
        <v>-274827000000</v>
      </c>
      <c r="L71" s="5">
        <v>-245390000000</v>
      </c>
      <c r="M71" s="5">
        <v>-181648000000</v>
      </c>
      <c r="N71" s="5">
        <v>-200618000000</v>
      </c>
      <c r="O71" s="5">
        <v>-75323000000</v>
      </c>
      <c r="P71" s="5">
        <v>-228114000000</v>
      </c>
      <c r="Q71" s="5">
        <v>-289337000000</v>
      </c>
      <c r="R71" s="5">
        <v>-197442000000</v>
      </c>
      <c r="S71" s="5">
        <v>-776477000000</v>
      </c>
      <c r="T71" s="5">
        <v>-154732000000</v>
      </c>
      <c r="U71" s="5">
        <v>-486980000000</v>
      </c>
      <c r="V71" s="5">
        <v>81849000000</v>
      </c>
      <c r="W71" s="5">
        <v>65339000000</v>
      </c>
    </row>
    <row r="72" spans="2:23" ht="15.5" x14ac:dyDescent="0.35">
      <c r="C72" t="s">
        <v>108</v>
      </c>
      <c r="D72" s="5">
        <v>-16923000000</v>
      </c>
      <c r="E72" s="5">
        <v>104201000000</v>
      </c>
      <c r="F72" s="5">
        <v>-51129000000</v>
      </c>
      <c r="G72" s="5">
        <v>-69760000000</v>
      </c>
      <c r="I72" s="5">
        <v>-91835000000</v>
      </c>
      <c r="J72" s="5">
        <v>-122529000000</v>
      </c>
      <c r="K72" s="5">
        <v>-273975000000</v>
      </c>
      <c r="L72" s="5">
        <v>-245006000000</v>
      </c>
      <c r="M72" s="5">
        <v>-178959000000</v>
      </c>
      <c r="N72" s="5">
        <v>-188383000000</v>
      </c>
      <c r="O72" s="5">
        <v>-75451000000</v>
      </c>
      <c r="P72" s="5">
        <v>-131154000000</v>
      </c>
      <c r="Q72" s="5">
        <v>-359821000000</v>
      </c>
      <c r="R72" s="5">
        <v>-210325000000</v>
      </c>
      <c r="S72" s="5">
        <v>-205469000000</v>
      </c>
      <c r="T72" s="5">
        <v>-154732000000</v>
      </c>
      <c r="U72" s="5">
        <v>-486980000000</v>
      </c>
      <c r="V72" s="5">
        <v>81849000000</v>
      </c>
      <c r="W72" s="5">
        <v>65339000000</v>
      </c>
    </row>
    <row r="73" spans="2:23" ht="15.5" x14ac:dyDescent="0.35">
      <c r="C73" t="s">
        <v>109</v>
      </c>
      <c r="D73" s="5">
        <v>-16923000000</v>
      </c>
      <c r="E73" s="5">
        <v>104201000000</v>
      </c>
      <c r="F73" s="5">
        <v>-51129000000</v>
      </c>
      <c r="G73" s="5">
        <v>-69760000000</v>
      </c>
      <c r="I73" s="5">
        <v>-91835000000</v>
      </c>
      <c r="J73" s="5">
        <v>-122529000000</v>
      </c>
      <c r="K73" s="5">
        <v>-273975000000</v>
      </c>
      <c r="L73" s="5">
        <v>-245006000000</v>
      </c>
      <c r="M73" s="5">
        <v>-178959000000</v>
      </c>
      <c r="N73" s="5">
        <v>-188383000000</v>
      </c>
      <c r="O73" s="5">
        <v>-75451000000</v>
      </c>
      <c r="P73" s="5">
        <v>-131154000000</v>
      </c>
      <c r="Q73" s="5">
        <v>-359821000000</v>
      </c>
      <c r="R73" s="5">
        <v>-210325000000</v>
      </c>
      <c r="S73" s="5">
        <v>-205469000000</v>
      </c>
      <c r="T73" s="5">
        <v>-154732000000</v>
      </c>
      <c r="U73" s="5">
        <v>-486980000000</v>
      </c>
      <c r="V73" s="5">
        <v>81849000000</v>
      </c>
      <c r="W73" s="5">
        <v>65339000000</v>
      </c>
    </row>
    <row r="75" spans="2:23" ht="15.5" x14ac:dyDescent="0.35">
      <c r="B75" t="s">
        <v>110</v>
      </c>
      <c r="C75" t="s">
        <v>111</v>
      </c>
    </row>
    <row r="76" spans="2:23" ht="15.5" x14ac:dyDescent="0.35">
      <c r="C76" t="s">
        <v>112</v>
      </c>
    </row>
    <row r="77" spans="2:23" ht="15.5" x14ac:dyDescent="0.35">
      <c r="C77" t="s">
        <v>19</v>
      </c>
      <c r="D77" s="5">
        <v>4505000000</v>
      </c>
      <c r="E77" s="5">
        <v>12656000000</v>
      </c>
      <c r="F77" s="5">
        <v>7680000000</v>
      </c>
      <c r="G77" s="5">
        <v>8926000000</v>
      </c>
      <c r="I77" s="5">
        <v>12656000000</v>
      </c>
      <c r="J77" s="5">
        <v>9025000000</v>
      </c>
      <c r="K77" s="5">
        <v>5254000000</v>
      </c>
      <c r="L77" s="5">
        <v>11368000000</v>
      </c>
      <c r="M77" s="5">
        <v>19514000000</v>
      </c>
      <c r="N77" s="5">
        <v>56433000000</v>
      </c>
      <c r="O77" s="5">
        <v>70769000000</v>
      </c>
      <c r="P77" s="5">
        <v>68349000000</v>
      </c>
      <c r="Q77" s="5">
        <v>39535000000</v>
      </c>
      <c r="R77" s="5">
        <v>79080000000</v>
      </c>
      <c r="S77" s="5">
        <v>46514000000</v>
      </c>
      <c r="T77" s="5">
        <v>65839000000</v>
      </c>
      <c r="U77" s="5">
        <v>513262000000</v>
      </c>
      <c r="V77" s="5">
        <v>36002000000</v>
      </c>
      <c r="W77" s="5">
        <v>34810000000</v>
      </c>
    </row>
    <row r="78" spans="2:23" ht="15.5" x14ac:dyDescent="0.35">
      <c r="C78" t="s">
        <v>114</v>
      </c>
      <c r="D78" s="5">
        <v>180529000000</v>
      </c>
      <c r="E78" s="5">
        <v>211678000000</v>
      </c>
      <c r="F78" s="5">
        <v>342117000000</v>
      </c>
      <c r="G78" s="5">
        <v>323254000000</v>
      </c>
      <c r="I78" s="5">
        <v>211678000000</v>
      </c>
      <c r="J78" s="5">
        <v>336507000000</v>
      </c>
      <c r="K78" s="5">
        <v>380834000000</v>
      </c>
      <c r="L78" s="5">
        <v>420656000000</v>
      </c>
      <c r="M78" s="5">
        <v>442239000000</v>
      </c>
      <c r="N78" s="5">
        <v>453725000000</v>
      </c>
      <c r="O78" s="5">
        <v>312569000000</v>
      </c>
      <c r="P78" s="5">
        <v>334095000000</v>
      </c>
      <c r="Q78" s="5">
        <v>330318000000</v>
      </c>
      <c r="R78" s="5">
        <v>327973000000</v>
      </c>
      <c r="S78" s="5">
        <v>483714000000</v>
      </c>
      <c r="T78" s="5">
        <v>455869000000</v>
      </c>
      <c r="U78" s="5">
        <v>366234000000</v>
      </c>
      <c r="V78" s="5">
        <v>301335000000</v>
      </c>
      <c r="W78" s="5">
        <v>235269000000</v>
      </c>
    </row>
    <row r="79" spans="2:23" ht="15.5" x14ac:dyDescent="0.35">
      <c r="C79" t="s">
        <v>115</v>
      </c>
      <c r="D79" s="5">
        <v>7933000000</v>
      </c>
      <c r="E79" s="5">
        <v>8160000000</v>
      </c>
      <c r="F79" s="5">
        <v>11423000000</v>
      </c>
      <c r="G79" s="5">
        <v>10943000000</v>
      </c>
      <c r="I79" s="5">
        <v>8160000000</v>
      </c>
      <c r="J79" s="5">
        <v>10535000000</v>
      </c>
      <c r="K79" s="5">
        <v>9431000000</v>
      </c>
      <c r="L79" s="5">
        <v>11670000000</v>
      </c>
      <c r="M79" s="5">
        <v>12717000000</v>
      </c>
      <c r="N79" s="5">
        <v>13378000000</v>
      </c>
      <c r="O79" s="5">
        <v>7455000000</v>
      </c>
      <c r="P79" s="5">
        <v>6693000000</v>
      </c>
      <c r="Q79" s="5">
        <v>155000000</v>
      </c>
      <c r="R79" s="5">
        <v>7782000000</v>
      </c>
      <c r="S79" s="5">
        <v>337735000000</v>
      </c>
      <c r="T79" s="5">
        <v>7206000000</v>
      </c>
      <c r="U79" s="5">
        <v>1104000000</v>
      </c>
    </row>
    <row r="80" spans="2:23" ht="15.5" x14ac:dyDescent="0.35">
      <c r="C80" t="s">
        <v>116</v>
      </c>
      <c r="D80" s="5">
        <v>2257000000</v>
      </c>
      <c r="E80" s="5">
        <v>4310000000</v>
      </c>
      <c r="F80" s="5">
        <v>7569000000</v>
      </c>
      <c r="G80" s="5">
        <v>7448000000</v>
      </c>
      <c r="I80" s="5">
        <v>4310000000</v>
      </c>
      <c r="J80" s="5">
        <v>6989000000</v>
      </c>
      <c r="K80" s="5">
        <v>9143000000</v>
      </c>
      <c r="L80" s="5">
        <v>5937000000</v>
      </c>
      <c r="M80" s="5">
        <v>2359000000</v>
      </c>
      <c r="N80" s="5">
        <v>12633000000</v>
      </c>
      <c r="O80" s="5">
        <v>5837000000</v>
      </c>
      <c r="P80" s="5">
        <v>6960000000</v>
      </c>
      <c r="Q80" s="5">
        <v>17757000000</v>
      </c>
      <c r="R80" s="5">
        <v>71720000000</v>
      </c>
      <c r="S80" s="5">
        <v>82376000000</v>
      </c>
      <c r="T80" s="5">
        <v>56731000000</v>
      </c>
      <c r="U80" s="5">
        <v>54308000000</v>
      </c>
    </row>
    <row r="81" spans="3:23" ht="15.5" x14ac:dyDescent="0.35">
      <c r="C81" t="s">
        <v>117</v>
      </c>
      <c r="D81" s="5">
        <v>180529000000</v>
      </c>
      <c r="E81" s="5">
        <v>211678000000</v>
      </c>
      <c r="F81" s="5">
        <v>342117000000</v>
      </c>
      <c r="G81" s="5">
        <v>323254000000</v>
      </c>
      <c r="I81" s="5">
        <v>211678000000</v>
      </c>
      <c r="J81" s="5">
        <v>336507000000</v>
      </c>
      <c r="K81" s="5">
        <v>380834000000</v>
      </c>
      <c r="L81" s="5">
        <v>420656000000</v>
      </c>
      <c r="M81" s="5">
        <v>442239000000</v>
      </c>
      <c r="N81" s="5">
        <v>453725000000</v>
      </c>
      <c r="O81" s="5">
        <v>312569000000</v>
      </c>
      <c r="P81" s="5">
        <v>334095000000</v>
      </c>
      <c r="Q81" s="5">
        <v>330318000000</v>
      </c>
      <c r="R81" s="5">
        <v>327973000000</v>
      </c>
      <c r="S81" s="5">
        <v>483714000000</v>
      </c>
      <c r="T81" s="5">
        <v>455869000000</v>
      </c>
      <c r="U81" s="5">
        <v>366234000000</v>
      </c>
      <c r="V81" s="5">
        <v>301335000000</v>
      </c>
      <c r="W81" s="5">
        <v>235269000000</v>
      </c>
    </row>
    <row r="82" spans="3:23" ht="15.5" x14ac:dyDescent="0.35">
      <c r="C82" t="s">
        <v>118</v>
      </c>
      <c r="D82" s="5">
        <v>2789000000</v>
      </c>
      <c r="E82" s="5">
        <v>2535000000</v>
      </c>
      <c r="F82" s="5">
        <v>4010000000</v>
      </c>
      <c r="G82" s="5">
        <v>4999000000</v>
      </c>
      <c r="I82" s="5">
        <v>2535000000</v>
      </c>
      <c r="J82" s="5">
        <v>28133000000</v>
      </c>
      <c r="K82" s="5">
        <v>32569000000</v>
      </c>
      <c r="L82" s="5">
        <v>39742000000</v>
      </c>
      <c r="M82" s="5">
        <v>43525000000</v>
      </c>
      <c r="N82" s="5">
        <v>81893000000</v>
      </c>
      <c r="O82" s="5">
        <v>15610000000</v>
      </c>
      <c r="P82" s="5">
        <v>8467000000</v>
      </c>
      <c r="Q82" s="5">
        <v>7457000000</v>
      </c>
      <c r="R82" s="5">
        <v>14494000000</v>
      </c>
      <c r="S82" s="5">
        <v>19656000000</v>
      </c>
      <c r="T82" s="5">
        <v>6473000000</v>
      </c>
      <c r="U82" s="5">
        <v>25759000000</v>
      </c>
      <c r="V82" s="5">
        <v>25341000000</v>
      </c>
      <c r="W82" s="5">
        <v>27738000000</v>
      </c>
    </row>
    <row r="83" spans="3:23" ht="15.5" x14ac:dyDescent="0.35">
      <c r="C83" t="s">
        <v>119</v>
      </c>
      <c r="D83" s="5">
        <v>2789000000</v>
      </c>
      <c r="E83" s="5">
        <v>2535000000</v>
      </c>
      <c r="F83" s="5">
        <v>4010000000</v>
      </c>
      <c r="G83" s="5">
        <v>4999000000</v>
      </c>
      <c r="I83" s="5">
        <v>2535000000</v>
      </c>
      <c r="J83" s="5">
        <v>28133000000</v>
      </c>
      <c r="K83" s="5">
        <v>32569000000</v>
      </c>
      <c r="L83" s="5">
        <v>39742000000</v>
      </c>
      <c r="M83" s="5">
        <v>43525000000</v>
      </c>
      <c r="N83" s="5">
        <v>81893000000</v>
      </c>
      <c r="O83" s="5">
        <v>15610000000</v>
      </c>
      <c r="P83" s="5">
        <v>8467000000</v>
      </c>
      <c r="Q83" s="5">
        <v>7457000000</v>
      </c>
      <c r="R83" s="5">
        <v>14494000000</v>
      </c>
      <c r="S83" s="5">
        <v>19656000000</v>
      </c>
      <c r="T83" s="5">
        <v>6473000000</v>
      </c>
      <c r="U83" s="5">
        <v>25759000000</v>
      </c>
      <c r="V83" s="5">
        <v>25341000000</v>
      </c>
      <c r="W83" s="5">
        <v>27738000000</v>
      </c>
    </row>
    <row r="84" spans="3:23" ht="15.5" x14ac:dyDescent="0.35">
      <c r="C84" t="s">
        <v>120</v>
      </c>
      <c r="D84" s="5">
        <v>53486000000</v>
      </c>
      <c r="E84" s="5">
        <v>54280000000</v>
      </c>
      <c r="F84" s="5">
        <v>87059000000</v>
      </c>
      <c r="G84" s="5">
        <v>92759000000</v>
      </c>
      <c r="I84" s="5">
        <v>54280000000</v>
      </c>
      <c r="J84" s="5">
        <v>109542000000</v>
      </c>
      <c r="K84" s="5">
        <v>139129000000</v>
      </c>
      <c r="L84" s="5">
        <v>157288000000</v>
      </c>
      <c r="M84" s="5">
        <v>166785000000</v>
      </c>
      <c r="N84" s="5">
        <v>288257000000</v>
      </c>
      <c r="O84" s="5">
        <v>135146000000</v>
      </c>
      <c r="P84" s="5">
        <v>191246000000</v>
      </c>
      <c r="Q84" s="5">
        <v>198487000000</v>
      </c>
      <c r="R84" s="5">
        <v>227233000000</v>
      </c>
      <c r="S84" s="5">
        <v>311546000000</v>
      </c>
      <c r="T84" s="5">
        <v>401662000000</v>
      </c>
      <c r="U84" s="5">
        <v>440030000000</v>
      </c>
      <c r="V84" s="5">
        <v>477393000000</v>
      </c>
      <c r="W84" s="5">
        <v>145865000000</v>
      </c>
    </row>
    <row r="85" spans="3:23" ht="15.5" x14ac:dyDescent="0.35">
      <c r="C85" t="s">
        <v>98</v>
      </c>
      <c r="D85" s="5">
        <v>30044000000</v>
      </c>
      <c r="E85" s="5">
        <v>30044000000</v>
      </c>
      <c r="F85" s="5">
        <v>597432000000</v>
      </c>
      <c r="G85" s="5">
        <v>597432000000</v>
      </c>
      <c r="I85" s="5">
        <v>30044000000</v>
      </c>
      <c r="J85" s="5">
        <v>597432000000</v>
      </c>
      <c r="K85" s="5">
        <v>603240000000</v>
      </c>
      <c r="L85" s="5">
        <v>599003000000</v>
      </c>
      <c r="M85" s="5">
        <v>598619000000</v>
      </c>
      <c r="N85" s="5">
        <v>595930000000</v>
      </c>
      <c r="O85" s="5">
        <v>583695000000</v>
      </c>
      <c r="P85" s="5">
        <v>583823000000</v>
      </c>
      <c r="Q85" s="5">
        <v>486863000000</v>
      </c>
      <c r="R85" s="5">
        <v>557347000000</v>
      </c>
      <c r="S85" s="5">
        <v>570222000000</v>
      </c>
    </row>
    <row r="86" spans="3:23" ht="15.5" x14ac:dyDescent="0.35">
      <c r="C86" t="s">
        <v>121</v>
      </c>
      <c r="D86" s="5">
        <v>305297000000</v>
      </c>
      <c r="E86" s="5">
        <v>345090000000</v>
      </c>
      <c r="F86" s="5">
        <v>536371000000</v>
      </c>
      <c r="G86" s="5">
        <v>531456000000</v>
      </c>
      <c r="I86" s="5">
        <v>345090000000</v>
      </c>
      <c r="J86" s="5">
        <v>619764000000</v>
      </c>
      <c r="K86" s="5">
        <v>700402000000</v>
      </c>
      <c r="L86" s="5">
        <v>799391000000</v>
      </c>
      <c r="M86" s="5">
        <v>866987000000</v>
      </c>
      <c r="N86" s="5">
        <v>1100846000000</v>
      </c>
      <c r="O86" s="5">
        <v>666686000000</v>
      </c>
      <c r="P86" s="5">
        <v>706172000000</v>
      </c>
      <c r="Q86" s="5">
        <v>700375000000</v>
      </c>
      <c r="R86" s="5">
        <v>752390000000</v>
      </c>
      <c r="S86" s="5">
        <v>993556000000</v>
      </c>
      <c r="T86" s="5">
        <v>1052571000000</v>
      </c>
      <c r="U86" s="5">
        <v>1468155000000</v>
      </c>
      <c r="V86" s="5">
        <v>1252781000000</v>
      </c>
      <c r="W86" s="5">
        <v>565936000000</v>
      </c>
    </row>
    <row r="87" spans="3:23" ht="15.5" x14ac:dyDescent="0.35">
      <c r="C87" t="s">
        <v>122</v>
      </c>
    </row>
    <row r="88" spans="3:23" ht="15.5" x14ac:dyDescent="0.35">
      <c r="C88" t="s">
        <v>123</v>
      </c>
      <c r="D88" s="5">
        <v>3662000000</v>
      </c>
      <c r="E88" s="5">
        <v>21549000000</v>
      </c>
      <c r="F88" s="5">
        <v>17640000000</v>
      </c>
      <c r="G88" s="5">
        <v>21741000000</v>
      </c>
      <c r="I88" s="5">
        <v>21549000000</v>
      </c>
      <c r="J88" s="5">
        <v>21713000000</v>
      </c>
      <c r="K88" s="5">
        <v>89296000000</v>
      </c>
      <c r="L88" s="5">
        <v>103004000000</v>
      </c>
      <c r="M88" s="5">
        <v>87876000000</v>
      </c>
      <c r="O88" s="5">
        <v>27022000000</v>
      </c>
      <c r="P88" s="5">
        <v>34051000000</v>
      </c>
      <c r="Q88" s="5">
        <v>43514000000</v>
      </c>
      <c r="R88" s="5">
        <v>58456000000</v>
      </c>
      <c r="S88" s="5">
        <v>2490000000</v>
      </c>
      <c r="T88" s="5">
        <v>14695000000</v>
      </c>
      <c r="U88" s="5">
        <v>20070000000</v>
      </c>
      <c r="V88" s="5">
        <v>95289000000</v>
      </c>
      <c r="W88" s="5">
        <v>71398000000</v>
      </c>
    </row>
    <row r="89" spans="3:23" ht="15.5" x14ac:dyDescent="0.35">
      <c r="C89" t="s">
        <v>124</v>
      </c>
      <c r="D89" s="5">
        <v>694527000000</v>
      </c>
      <c r="E89" s="5">
        <v>709510000000</v>
      </c>
      <c r="F89" s="5">
        <v>1378413000000</v>
      </c>
      <c r="G89" s="5">
        <v>1456286000000</v>
      </c>
      <c r="I89" s="5">
        <v>709510000000</v>
      </c>
      <c r="J89" s="5">
        <v>1596246000000</v>
      </c>
      <c r="K89" s="5">
        <v>1836973000000</v>
      </c>
      <c r="L89" s="5">
        <v>2093773000000</v>
      </c>
      <c r="M89" s="5">
        <v>2577511000000</v>
      </c>
      <c r="N89" s="5">
        <v>3148406000000</v>
      </c>
      <c r="O89" s="5">
        <v>3341350000000</v>
      </c>
      <c r="P89" s="5">
        <v>3804212000000</v>
      </c>
      <c r="Q89" s="5">
        <v>3782705000000</v>
      </c>
      <c r="R89" s="5">
        <v>3966308000000</v>
      </c>
      <c r="S89" s="5">
        <v>4047623000000</v>
      </c>
      <c r="T89" s="5">
        <v>3345741000000</v>
      </c>
      <c r="U89" s="5">
        <v>3055488000000</v>
      </c>
      <c r="V89" s="5">
        <v>2466727000000</v>
      </c>
      <c r="W89" s="5">
        <v>1825821000000</v>
      </c>
    </row>
    <row r="90" spans="3:23" ht="15.5" x14ac:dyDescent="0.35">
      <c r="C90" t="s">
        <v>125</v>
      </c>
      <c r="D90" s="5">
        <v>233135000000</v>
      </c>
      <c r="E90" s="5">
        <v>228362000000</v>
      </c>
      <c r="F90" s="5">
        <v>394301000000</v>
      </c>
      <c r="G90" s="5">
        <v>394557000000</v>
      </c>
      <c r="I90" s="5">
        <v>228362000000</v>
      </c>
      <c r="J90" s="5">
        <v>385103000000</v>
      </c>
      <c r="K90" s="5">
        <v>364121000000</v>
      </c>
      <c r="L90" s="5">
        <v>319641000000</v>
      </c>
      <c r="M90" s="5">
        <v>252206000000</v>
      </c>
      <c r="N90" s="5">
        <v>201334000000</v>
      </c>
      <c r="O90" s="5">
        <v>181999000000</v>
      </c>
      <c r="P90" s="5">
        <v>135147000000</v>
      </c>
      <c r="Q90" s="5">
        <v>69311000000</v>
      </c>
      <c r="R90" s="5">
        <v>181579000000</v>
      </c>
      <c r="S90" s="5">
        <v>122850000000</v>
      </c>
      <c r="T90" s="5">
        <v>78237000000</v>
      </c>
      <c r="U90" s="5">
        <v>43144000000</v>
      </c>
    </row>
    <row r="91" spans="3:23" ht="15.5" x14ac:dyDescent="0.35">
      <c r="C91" t="s">
        <v>126</v>
      </c>
      <c r="L91" s="5">
        <v>7953000000</v>
      </c>
      <c r="M91" s="5">
        <v>7953000000</v>
      </c>
      <c r="N91" s="5">
        <v>7534000000</v>
      </c>
    </row>
    <row r="92" spans="3:23" ht="15.5" x14ac:dyDescent="0.35">
      <c r="C92" t="s">
        <v>127</v>
      </c>
      <c r="D92" s="5">
        <v>943330000000</v>
      </c>
      <c r="E92" s="5">
        <v>971417000000</v>
      </c>
      <c r="F92" s="5">
        <v>1804894000000</v>
      </c>
      <c r="G92" s="5">
        <v>1889442000000</v>
      </c>
      <c r="I92" s="5">
        <v>971417000000</v>
      </c>
      <c r="J92" s="5">
        <v>2023764000000</v>
      </c>
      <c r="K92" s="5">
        <v>2333087000000</v>
      </c>
      <c r="L92" s="5">
        <v>2596698000000</v>
      </c>
      <c r="M92" s="5">
        <v>3020191000000</v>
      </c>
      <c r="N92" s="5">
        <v>3493280000000</v>
      </c>
      <c r="O92" s="5">
        <v>3692949000000</v>
      </c>
      <c r="P92" s="5">
        <v>4187238000000</v>
      </c>
      <c r="Q92" s="5">
        <v>4247013000000</v>
      </c>
      <c r="R92" s="5">
        <v>4596134000000</v>
      </c>
      <c r="S92" s="5">
        <v>5575337000000</v>
      </c>
      <c r="T92" s="5">
        <v>4822816000000</v>
      </c>
      <c r="U92" s="5">
        <v>4467873000000</v>
      </c>
      <c r="V92" s="5">
        <v>3686644000000</v>
      </c>
      <c r="W92" s="5">
        <v>2881727000000</v>
      </c>
    </row>
    <row r="93" spans="3:23" ht="15.5" x14ac:dyDescent="0.35">
      <c r="C93" t="s">
        <v>128</v>
      </c>
      <c r="D93" s="5">
        <v>1248627000000</v>
      </c>
      <c r="E93" s="5">
        <v>1316507000000</v>
      </c>
      <c r="F93" s="5">
        <v>2341265000000</v>
      </c>
      <c r="G93" s="5">
        <v>2420898000000</v>
      </c>
      <c r="I93" s="5">
        <v>1316507000000</v>
      </c>
      <c r="J93" s="5">
        <v>2643528000000</v>
      </c>
      <c r="K93" s="5">
        <v>3033489000000</v>
      </c>
      <c r="L93" s="5">
        <v>3396089000000</v>
      </c>
      <c r="M93" s="5">
        <v>3887178000000</v>
      </c>
      <c r="N93" s="5">
        <v>4594126000000</v>
      </c>
      <c r="O93" s="5">
        <v>4359635000000</v>
      </c>
      <c r="P93" s="5">
        <v>4893410000000</v>
      </c>
      <c r="Q93" s="5">
        <v>4947388000000</v>
      </c>
      <c r="R93" s="5">
        <v>5348524000000</v>
      </c>
      <c r="S93" s="5">
        <v>6568893000000</v>
      </c>
      <c r="T93" s="5">
        <v>5875387000000</v>
      </c>
      <c r="U93" s="5">
        <v>5936028000000</v>
      </c>
      <c r="V93" s="5">
        <v>4939425000000</v>
      </c>
      <c r="W93" s="5">
        <v>3447663000000</v>
      </c>
    </row>
    <row r="94" spans="3:23" ht="15.5" x14ac:dyDescent="0.35">
      <c r="C94" t="s">
        <v>129</v>
      </c>
    </row>
    <row r="95" spans="3:23" ht="15.5" x14ac:dyDescent="0.35">
      <c r="C95" t="s">
        <v>130</v>
      </c>
    </row>
    <row r="96" spans="3:23" ht="15.5" x14ac:dyDescent="0.35">
      <c r="C96" t="s">
        <v>131</v>
      </c>
      <c r="D96" s="5">
        <v>400009000000</v>
      </c>
      <c r="E96" s="5">
        <v>427512000000</v>
      </c>
      <c r="F96" s="5">
        <v>497975000000</v>
      </c>
      <c r="G96" s="5">
        <v>527199000000</v>
      </c>
      <c r="I96" s="5">
        <v>427512000000</v>
      </c>
      <c r="J96" s="5">
        <v>605059000000</v>
      </c>
      <c r="K96" s="5">
        <v>670633000000</v>
      </c>
      <c r="L96" s="5">
        <v>880399000000</v>
      </c>
      <c r="M96" s="5">
        <v>1071106000000</v>
      </c>
      <c r="N96" s="5">
        <v>886784000000</v>
      </c>
      <c r="O96" s="5">
        <v>711372000000</v>
      </c>
      <c r="P96" s="5">
        <v>2490767000000</v>
      </c>
      <c r="Q96" s="5">
        <v>1121544000000</v>
      </c>
      <c r="R96" s="5">
        <v>1233468000000</v>
      </c>
      <c r="S96" s="5">
        <v>5140769000000</v>
      </c>
      <c r="T96" s="5">
        <v>1295950000000</v>
      </c>
      <c r="U96" s="5">
        <v>1305969000000</v>
      </c>
      <c r="V96" s="5">
        <v>1040628000000</v>
      </c>
      <c r="W96" s="5">
        <v>923966000000</v>
      </c>
    </row>
    <row r="97" spans="3:23" ht="15.5" x14ac:dyDescent="0.35">
      <c r="C97" t="s">
        <v>132</v>
      </c>
      <c r="D97" s="5">
        <v>141201000000</v>
      </c>
      <c r="E97" s="5">
        <v>155349000000</v>
      </c>
      <c r="I97" s="5">
        <v>155349000000</v>
      </c>
      <c r="O97" s="5">
        <v>21891000000</v>
      </c>
      <c r="P97" s="5">
        <v>333219000000</v>
      </c>
      <c r="Q97" s="5">
        <v>320358000000</v>
      </c>
      <c r="R97" s="5">
        <v>87334000000</v>
      </c>
      <c r="S97" s="5">
        <v>110360000000</v>
      </c>
      <c r="T97" s="5">
        <v>109575000000</v>
      </c>
      <c r="U97" s="5">
        <v>10000000000</v>
      </c>
      <c r="V97" s="5">
        <v>38043000000</v>
      </c>
      <c r="W97" s="5">
        <v>68136000000</v>
      </c>
    </row>
    <row r="98" spans="3:23" ht="15.5" x14ac:dyDescent="0.35">
      <c r="C98" t="s">
        <v>133</v>
      </c>
    </row>
    <row r="99" spans="3:23" ht="15.5" x14ac:dyDescent="0.35">
      <c r="C99" t="s">
        <v>335</v>
      </c>
      <c r="D99" s="5">
        <v>235460000000</v>
      </c>
      <c r="E99" s="5">
        <v>248551000000</v>
      </c>
      <c r="F99" s="5">
        <v>335959000000</v>
      </c>
      <c r="G99" s="5">
        <v>357284000000</v>
      </c>
      <c r="I99" s="5">
        <v>248551000000</v>
      </c>
      <c r="J99" s="5">
        <v>397636000000</v>
      </c>
      <c r="K99" s="5">
        <v>419453000000</v>
      </c>
      <c r="L99" s="5">
        <v>548223000000</v>
      </c>
      <c r="M99" s="5">
        <v>595977000000</v>
      </c>
      <c r="N99" s="5">
        <v>532637000000</v>
      </c>
      <c r="O99" s="5">
        <v>356511000000</v>
      </c>
      <c r="P99" s="5">
        <v>348491000000</v>
      </c>
      <c r="Q99" s="5">
        <v>125562000000</v>
      </c>
      <c r="R99" s="5">
        <v>750268000000</v>
      </c>
      <c r="S99" s="5">
        <v>1007565000000</v>
      </c>
      <c r="T99" s="5">
        <v>855839000000</v>
      </c>
      <c r="U99" s="5">
        <v>939992000000</v>
      </c>
      <c r="V99" s="5">
        <v>766112000000</v>
      </c>
      <c r="W99" s="5">
        <v>438950000000</v>
      </c>
    </row>
    <row r="100" spans="3:23" ht="15.5" x14ac:dyDescent="0.35">
      <c r="C100" t="s">
        <v>134</v>
      </c>
      <c r="V100" s="5">
        <v>39568000000</v>
      </c>
      <c r="W100" s="5">
        <v>35825000000</v>
      </c>
    </row>
    <row r="101" spans="3:23" ht="15.5" x14ac:dyDescent="0.35">
      <c r="C101" t="s">
        <v>337</v>
      </c>
      <c r="D101" s="5">
        <v>10190000000</v>
      </c>
      <c r="E101" s="5">
        <v>12470000000</v>
      </c>
      <c r="F101" s="5">
        <v>18992000000</v>
      </c>
      <c r="G101" s="5">
        <v>18391000000</v>
      </c>
      <c r="I101" s="5">
        <v>12470000000</v>
      </c>
      <c r="J101" s="5">
        <v>17524000000</v>
      </c>
      <c r="K101" s="5">
        <v>18574000000</v>
      </c>
      <c r="L101" s="5">
        <v>17607000000</v>
      </c>
      <c r="M101" s="5">
        <v>15076000000</v>
      </c>
      <c r="N101" s="5">
        <v>26011000000</v>
      </c>
      <c r="O101" s="5">
        <v>13292000000</v>
      </c>
      <c r="P101" s="5">
        <v>13653000000</v>
      </c>
      <c r="Q101" s="5">
        <v>17912000000</v>
      </c>
      <c r="R101" s="5">
        <v>79502000000</v>
      </c>
      <c r="S101" s="5">
        <v>420111000000</v>
      </c>
      <c r="T101" s="5">
        <v>63937000000</v>
      </c>
      <c r="U101" s="5">
        <v>55412000000</v>
      </c>
      <c r="V101" s="5">
        <v>39568000000</v>
      </c>
      <c r="W101" s="5">
        <v>35825000000</v>
      </c>
    </row>
    <row r="102" spans="3:23" ht="15.5" x14ac:dyDescent="0.35">
      <c r="C102" t="s">
        <v>791</v>
      </c>
      <c r="V102" s="5">
        <v>27383000000</v>
      </c>
      <c r="W102" s="5">
        <v>164069000000</v>
      </c>
    </row>
    <row r="103" spans="3:23" ht="15.5" x14ac:dyDescent="0.35">
      <c r="C103" t="s">
        <v>135</v>
      </c>
      <c r="D103" s="5">
        <v>4195000000</v>
      </c>
      <c r="E103" s="5">
        <v>5001000000</v>
      </c>
      <c r="F103" s="5">
        <v>9577000000</v>
      </c>
      <c r="G103" s="5">
        <v>9256000000</v>
      </c>
      <c r="I103" s="5">
        <v>5001000000</v>
      </c>
      <c r="J103" s="5">
        <v>4170000000</v>
      </c>
      <c r="K103" s="5">
        <v>5990000000</v>
      </c>
      <c r="L103" s="5">
        <v>4155000000</v>
      </c>
      <c r="M103" s="5">
        <v>19202000000</v>
      </c>
      <c r="N103" s="5">
        <v>35220000000</v>
      </c>
      <c r="O103" s="5">
        <v>37035000000</v>
      </c>
      <c r="P103" s="5">
        <v>29720000000</v>
      </c>
      <c r="Q103" s="5">
        <v>14767000000</v>
      </c>
      <c r="R103" s="5">
        <v>11513000000</v>
      </c>
      <c r="S103" s="5">
        <v>60026000000</v>
      </c>
      <c r="T103" s="5">
        <v>10948000000</v>
      </c>
      <c r="U103" s="5">
        <v>76582000000</v>
      </c>
      <c r="V103" s="5">
        <v>10576000000</v>
      </c>
      <c r="W103" s="5">
        <v>36593000000</v>
      </c>
    </row>
    <row r="104" spans="3:23" ht="15.5" x14ac:dyDescent="0.35">
      <c r="C104" t="s">
        <v>136</v>
      </c>
      <c r="D104" s="5">
        <v>8903000000</v>
      </c>
      <c r="E104" s="5">
        <v>6063000000</v>
      </c>
      <c r="F104" s="5">
        <v>16663000000</v>
      </c>
      <c r="G104" s="5">
        <v>18243000000</v>
      </c>
      <c r="I104" s="5">
        <v>6063000000</v>
      </c>
      <c r="J104" s="5">
        <v>17370000000</v>
      </c>
      <c r="K104" s="5">
        <v>19135000000</v>
      </c>
      <c r="L104" s="5">
        <v>42855000000</v>
      </c>
      <c r="M104" s="5">
        <v>34894000000</v>
      </c>
      <c r="N104" s="5">
        <v>54002000000</v>
      </c>
      <c r="O104" s="5">
        <v>44955000000</v>
      </c>
      <c r="P104" s="5">
        <v>32988000000</v>
      </c>
      <c r="Q104" s="5">
        <v>36878000000</v>
      </c>
      <c r="R104" s="5">
        <v>105610000000</v>
      </c>
      <c r="S104" s="5">
        <v>67752000000</v>
      </c>
      <c r="T104" s="5">
        <v>106066000000</v>
      </c>
      <c r="U104" s="5">
        <v>117515000000</v>
      </c>
      <c r="V104" s="5">
        <v>110780000000</v>
      </c>
      <c r="W104" s="5">
        <v>123833000000</v>
      </c>
    </row>
    <row r="105" spans="3:23" ht="15.5" x14ac:dyDescent="0.35">
      <c r="C105" t="s">
        <v>138</v>
      </c>
    </row>
    <row r="106" spans="3:23" ht="15.5" x14ac:dyDescent="0.35">
      <c r="C106" t="s">
        <v>139</v>
      </c>
      <c r="N106" s="5">
        <v>348555000000</v>
      </c>
      <c r="O106" s="5">
        <v>525086000000</v>
      </c>
      <c r="Q106" s="5">
        <v>1559210000000</v>
      </c>
      <c r="R106" s="5">
        <v>2073543000000</v>
      </c>
      <c r="T106" s="5">
        <v>2942718000000</v>
      </c>
      <c r="U106" s="5">
        <v>2842897000000</v>
      </c>
    </row>
    <row r="107" spans="3:23" ht="15.5" x14ac:dyDescent="0.35">
      <c r="C107" t="s">
        <v>140</v>
      </c>
      <c r="V107" s="5">
        <v>2824000000</v>
      </c>
      <c r="W107" s="5">
        <v>1410000000</v>
      </c>
    </row>
    <row r="108" spans="3:23" ht="15.5" x14ac:dyDescent="0.35">
      <c r="C108" t="s">
        <v>857</v>
      </c>
      <c r="U108" s="5">
        <v>274000000</v>
      </c>
    </row>
    <row r="109" spans="3:23" ht="15.5" x14ac:dyDescent="0.35">
      <c r="C109" t="s">
        <v>858</v>
      </c>
      <c r="D109" s="5">
        <v>84000000</v>
      </c>
      <c r="E109" s="5">
        <v>95000000</v>
      </c>
      <c r="F109" s="5">
        <v>125000000</v>
      </c>
      <c r="G109" s="5">
        <v>145000000</v>
      </c>
      <c r="I109" s="5">
        <v>95000000</v>
      </c>
      <c r="J109" s="5">
        <v>20000000</v>
      </c>
      <c r="K109" s="5">
        <v>2682000000</v>
      </c>
      <c r="L109" s="5">
        <v>2733000000</v>
      </c>
      <c r="M109" s="5">
        <v>4010000000</v>
      </c>
      <c r="N109" s="5">
        <v>5167000000</v>
      </c>
      <c r="O109" s="5">
        <v>6749000000</v>
      </c>
      <c r="P109" s="5">
        <v>7666000000</v>
      </c>
      <c r="Q109" s="5">
        <v>1072000000</v>
      </c>
      <c r="R109" s="5">
        <v>2539000000</v>
      </c>
      <c r="S109" s="5">
        <v>3632000000</v>
      </c>
      <c r="T109" s="5">
        <v>2108000000</v>
      </c>
      <c r="U109" s="5">
        <v>3258000000</v>
      </c>
      <c r="V109" s="5">
        <v>2824000000</v>
      </c>
      <c r="W109" s="5">
        <v>1410000000</v>
      </c>
    </row>
    <row r="110" spans="3:23" ht="15.5" x14ac:dyDescent="0.35">
      <c r="C110" t="s">
        <v>143</v>
      </c>
      <c r="D110" s="5">
        <v>60000000</v>
      </c>
      <c r="E110" s="5">
        <v>78000000</v>
      </c>
      <c r="F110" s="5">
        <v>110861000000</v>
      </c>
      <c r="G110" s="5">
        <v>118109000000</v>
      </c>
      <c r="I110" s="5">
        <v>78000000</v>
      </c>
      <c r="J110" s="5">
        <v>162443000000</v>
      </c>
      <c r="K110" s="5">
        <v>201577000000</v>
      </c>
      <c r="L110" s="5">
        <v>260875000000</v>
      </c>
      <c r="M110" s="5">
        <v>396950000000</v>
      </c>
      <c r="N110" s="5">
        <v>229391000000</v>
      </c>
      <c r="O110" s="5">
        <v>226391000000</v>
      </c>
      <c r="P110" s="5">
        <v>1720759000000</v>
      </c>
      <c r="Q110" s="5">
        <v>594740000000</v>
      </c>
      <c r="R110" s="5">
        <v>138381000000</v>
      </c>
      <c r="S110" s="5">
        <v>3340052000000</v>
      </c>
      <c r="T110" s="5">
        <v>3481000000</v>
      </c>
      <c r="U110" s="5">
        <v>3044000000</v>
      </c>
      <c r="V110" s="5">
        <v>2450000000</v>
      </c>
      <c r="W110" s="5">
        <v>9352000000</v>
      </c>
    </row>
    <row r="111" spans="3:23" ht="15.5" x14ac:dyDescent="0.35">
      <c r="C111" t="s">
        <v>144</v>
      </c>
      <c r="D111" s="5">
        <v>86137000000</v>
      </c>
      <c r="E111" s="5">
        <v>109591000000</v>
      </c>
      <c r="F111" s="5">
        <v>205644000000</v>
      </c>
      <c r="G111" s="5">
        <v>204924000000</v>
      </c>
      <c r="I111" s="5">
        <v>109591000000</v>
      </c>
      <c r="J111" s="5">
        <v>204787000000</v>
      </c>
      <c r="K111" s="5">
        <v>406645000000</v>
      </c>
      <c r="L111" s="5">
        <v>281799000000</v>
      </c>
      <c r="M111" s="5">
        <v>337109000000</v>
      </c>
      <c r="N111" s="5">
        <v>1049733000000</v>
      </c>
      <c r="O111" s="5">
        <v>804858000000</v>
      </c>
      <c r="P111" s="5">
        <v>331007000000</v>
      </c>
      <c r="Q111" s="5">
        <v>1623054000000</v>
      </c>
      <c r="R111" s="5">
        <v>2845665000000</v>
      </c>
      <c r="S111" s="5">
        <v>39468000000</v>
      </c>
      <c r="T111" s="5">
        <v>2988496000000</v>
      </c>
      <c r="U111" s="5">
        <v>2884386000000</v>
      </c>
      <c r="V111" s="5">
        <v>1637889000000</v>
      </c>
      <c r="W111" s="5">
        <v>1565466000000</v>
      </c>
    </row>
    <row r="112" spans="3:23" ht="15.5" x14ac:dyDescent="0.35">
      <c r="C112" t="s">
        <v>145</v>
      </c>
      <c r="D112" s="5">
        <v>86137000000</v>
      </c>
      <c r="E112" s="5">
        <v>109591000000</v>
      </c>
      <c r="F112" s="5">
        <v>205644000000</v>
      </c>
      <c r="G112" s="5">
        <v>204924000000</v>
      </c>
      <c r="I112" s="5">
        <v>109591000000</v>
      </c>
      <c r="J112" s="5">
        <v>204787000000</v>
      </c>
      <c r="K112" s="5">
        <v>406645000000</v>
      </c>
      <c r="L112" s="5">
        <v>281799000000</v>
      </c>
      <c r="M112" s="5">
        <v>337109000000</v>
      </c>
      <c r="N112" s="5">
        <v>1049733000000</v>
      </c>
      <c r="O112" s="5">
        <v>804858000000</v>
      </c>
      <c r="P112" s="5">
        <v>331007000000</v>
      </c>
      <c r="Q112" s="5">
        <v>1623054000000</v>
      </c>
      <c r="R112" s="5">
        <v>2845665000000</v>
      </c>
      <c r="S112" s="5">
        <v>39468000000</v>
      </c>
      <c r="T112" s="5">
        <v>2988496000000</v>
      </c>
      <c r="U112" s="5">
        <v>2884386000000</v>
      </c>
      <c r="V112" s="5">
        <v>1637889000000</v>
      </c>
      <c r="W112" s="5">
        <v>1565466000000</v>
      </c>
    </row>
    <row r="113" spans="3:23" ht="15.5" x14ac:dyDescent="0.35">
      <c r="C113" t="s">
        <v>859</v>
      </c>
      <c r="V113" s="5">
        <v>1505896000000</v>
      </c>
      <c r="W113" s="5">
        <v>1447957000000</v>
      </c>
    </row>
    <row r="114" spans="3:23" ht="15.5" x14ac:dyDescent="0.35">
      <c r="C114" t="s">
        <v>146</v>
      </c>
      <c r="L114" s="5">
        <v>1823000000</v>
      </c>
      <c r="M114" s="5">
        <v>538000000</v>
      </c>
      <c r="N114" s="5">
        <v>203000000</v>
      </c>
      <c r="R114" s="5">
        <v>103000000</v>
      </c>
      <c r="V114" s="5">
        <v>98723000000</v>
      </c>
      <c r="W114" s="5">
        <v>92433000000</v>
      </c>
    </row>
    <row r="115" spans="3:23" ht="15.5" x14ac:dyDescent="0.35">
      <c r="C115" t="s">
        <v>148</v>
      </c>
    </row>
    <row r="116" spans="3:23" ht="15.5" x14ac:dyDescent="0.35">
      <c r="C116" t="s">
        <v>149</v>
      </c>
      <c r="D116" s="5">
        <v>84000000</v>
      </c>
      <c r="E116" s="5">
        <v>95000000</v>
      </c>
      <c r="F116" s="5">
        <v>125000000</v>
      </c>
      <c r="G116" s="5">
        <v>145000000</v>
      </c>
      <c r="I116" s="5">
        <v>95000000</v>
      </c>
      <c r="J116" s="5">
        <v>20000000</v>
      </c>
      <c r="K116" s="5">
        <v>2682000000</v>
      </c>
      <c r="L116" s="5">
        <v>2733000000</v>
      </c>
      <c r="M116" s="5">
        <v>4010000000</v>
      </c>
      <c r="N116" s="5">
        <v>353722000000</v>
      </c>
      <c r="O116" s="5">
        <v>531835000000</v>
      </c>
      <c r="P116" s="5">
        <v>7666000000</v>
      </c>
      <c r="Q116" s="5">
        <v>1560282000000</v>
      </c>
      <c r="R116" s="5">
        <v>2076082000000</v>
      </c>
      <c r="S116" s="5">
        <v>3632000000</v>
      </c>
      <c r="T116" s="5">
        <v>2944826000000</v>
      </c>
      <c r="U116" s="5">
        <v>2846155000000</v>
      </c>
      <c r="V116" s="5">
        <v>2824000000</v>
      </c>
      <c r="W116" s="5">
        <v>1410000000</v>
      </c>
    </row>
    <row r="117" spans="3:23" ht="15.5" x14ac:dyDescent="0.35">
      <c r="C117" t="s">
        <v>150</v>
      </c>
      <c r="D117" s="5">
        <v>486146000000</v>
      </c>
      <c r="E117" s="5">
        <v>537103000000</v>
      </c>
      <c r="F117" s="5">
        <v>703619000000</v>
      </c>
      <c r="G117" s="5">
        <v>732123000000</v>
      </c>
      <c r="I117" s="5">
        <v>537103000000</v>
      </c>
      <c r="J117" s="5">
        <v>809846000000</v>
      </c>
      <c r="K117" s="5">
        <v>1077278000000</v>
      </c>
      <c r="L117" s="5">
        <v>1162198000000</v>
      </c>
      <c r="M117" s="5">
        <v>1408215000000</v>
      </c>
      <c r="N117" s="5">
        <v>1936517000000</v>
      </c>
      <c r="O117" s="5">
        <v>1516230000000</v>
      </c>
      <c r="P117" s="5">
        <v>2821774000000</v>
      </c>
      <c r="Q117" s="5">
        <v>2744598000000</v>
      </c>
      <c r="R117" s="5">
        <v>4079133000000</v>
      </c>
      <c r="S117" s="5">
        <v>5180237000000</v>
      </c>
      <c r="T117" s="5">
        <v>4284446000000</v>
      </c>
      <c r="U117" s="5">
        <v>4190355000000</v>
      </c>
      <c r="V117" s="5">
        <v>2678517000000</v>
      </c>
      <c r="W117" s="5">
        <v>2489432000000</v>
      </c>
    </row>
    <row r="118" spans="3:23" ht="15.5" x14ac:dyDescent="0.35">
      <c r="C118" t="s">
        <v>151</v>
      </c>
    </row>
    <row r="119" spans="3:23" ht="15.5" x14ac:dyDescent="0.35">
      <c r="C119" t="s">
        <v>152</v>
      </c>
      <c r="D119" s="5">
        <v>997185000000</v>
      </c>
      <c r="E119" s="5">
        <v>997185000000</v>
      </c>
      <c r="F119" s="5">
        <v>997185000000</v>
      </c>
      <c r="G119" s="5">
        <v>997185000000</v>
      </c>
      <c r="I119" s="5">
        <v>997185000000</v>
      </c>
      <c r="J119" s="5">
        <v>997185000000</v>
      </c>
      <c r="K119" s="5">
        <v>997185000000</v>
      </c>
      <c r="L119" s="5">
        <v>997185000000</v>
      </c>
      <c r="M119" s="5">
        <v>997185000000</v>
      </c>
      <c r="N119" s="5">
        <v>997185000000</v>
      </c>
      <c r="O119" s="5">
        <v>997185000000</v>
      </c>
      <c r="P119" s="5">
        <v>906532000000</v>
      </c>
      <c r="Q119" s="5">
        <v>906532000000</v>
      </c>
      <c r="R119" s="5">
        <v>777027000000</v>
      </c>
      <c r="S119" s="5">
        <v>706389000000</v>
      </c>
      <c r="T119" s="5">
        <v>706389000000</v>
      </c>
      <c r="U119" s="5">
        <v>706389000000</v>
      </c>
      <c r="V119" s="5">
        <v>706389000000</v>
      </c>
      <c r="W119" s="5">
        <v>621622000000</v>
      </c>
    </row>
    <row r="120" spans="3:23" ht="15.5" x14ac:dyDescent="0.35">
      <c r="C120" t="s">
        <v>153</v>
      </c>
      <c r="D120" s="5">
        <v>3098935000000</v>
      </c>
      <c r="E120" s="5">
        <v>3098935000000</v>
      </c>
      <c r="F120" s="5">
        <v>3098935000000</v>
      </c>
      <c r="G120" s="5">
        <v>3098935000000</v>
      </c>
      <c r="I120" s="5">
        <v>3098935000000</v>
      </c>
      <c r="J120" s="5">
        <v>3098935000000</v>
      </c>
      <c r="K120" s="5">
        <v>3098935000000</v>
      </c>
      <c r="L120" s="5">
        <v>3098935000000</v>
      </c>
      <c r="M120" s="5">
        <v>3098935000000</v>
      </c>
      <c r="N120" s="5">
        <v>3098935000000</v>
      </c>
      <c r="O120" s="5">
        <v>3098935000000</v>
      </c>
      <c r="P120" s="5">
        <v>2342368000000</v>
      </c>
      <c r="Q120" s="5">
        <v>2342368000000</v>
      </c>
      <c r="R120" s="5">
        <v>1178653000000</v>
      </c>
      <c r="S120" s="5">
        <v>1150003000000</v>
      </c>
      <c r="T120" s="5">
        <v>1150003000000</v>
      </c>
      <c r="U120" s="5">
        <v>1150003000000</v>
      </c>
      <c r="V120" s="5">
        <v>1150003000000</v>
      </c>
      <c r="W120" s="5">
        <v>13942000000</v>
      </c>
    </row>
    <row r="121" spans="3:23" ht="15.5" x14ac:dyDescent="0.35">
      <c r="C121" t="s">
        <v>154</v>
      </c>
      <c r="D121" s="5">
        <v>-3363684000000</v>
      </c>
      <c r="E121" s="5">
        <v>-3346761000000</v>
      </c>
      <c r="F121" s="5">
        <v>-3055907000000</v>
      </c>
      <c r="G121" s="5">
        <v>-3004778000000</v>
      </c>
      <c r="I121" s="5">
        <v>-3346761000000</v>
      </c>
      <c r="J121" s="5">
        <v>-2859871000000</v>
      </c>
      <c r="K121" s="5">
        <v>-2743150000000</v>
      </c>
      <c r="L121" s="5">
        <v>-2464097000000</v>
      </c>
      <c r="M121" s="5">
        <v>-2219404000000</v>
      </c>
      <c r="N121" s="5">
        <v>-2037029000000</v>
      </c>
      <c r="O121" s="5">
        <v>-1836411000000</v>
      </c>
      <c r="P121" s="5">
        <v>-1761088000000</v>
      </c>
      <c r="Q121" s="5">
        <v>-1532974000000</v>
      </c>
      <c r="R121" s="5">
        <v>-1243637000000</v>
      </c>
      <c r="S121" s="5">
        <v>-1037958000000</v>
      </c>
      <c r="T121" s="5">
        <v>-265451000000</v>
      </c>
      <c r="U121" s="5">
        <v>-110719000000</v>
      </c>
      <c r="V121" s="5">
        <v>404516000000</v>
      </c>
      <c r="W121" s="5">
        <v>322667000000</v>
      </c>
    </row>
    <row r="122" spans="3:23" ht="15.5" x14ac:dyDescent="0.35">
      <c r="C122" t="s">
        <v>341</v>
      </c>
      <c r="D122" s="5">
        <v>200000000</v>
      </c>
      <c r="E122" s="5">
        <v>200000000</v>
      </c>
      <c r="F122" s="5">
        <v>200000000</v>
      </c>
      <c r="G122" s="5">
        <v>200000000</v>
      </c>
      <c r="I122" s="5">
        <v>200000000</v>
      </c>
      <c r="J122" s="5">
        <v>200000000</v>
      </c>
      <c r="K122" s="5">
        <v>200000000</v>
      </c>
      <c r="L122" s="5">
        <v>200000000</v>
      </c>
      <c r="M122" s="5">
        <v>200000000</v>
      </c>
      <c r="N122" s="5">
        <v>200000000</v>
      </c>
      <c r="O122" s="5">
        <v>200000000</v>
      </c>
      <c r="P122" s="5">
        <v>200000000</v>
      </c>
      <c r="Q122" s="5">
        <v>200000000</v>
      </c>
      <c r="R122" s="5">
        <v>200000000</v>
      </c>
      <c r="S122" s="5">
        <v>200000000</v>
      </c>
      <c r="T122" s="5">
        <v>200000000</v>
      </c>
      <c r="U122" s="5">
        <v>200000000</v>
      </c>
      <c r="V122" s="5">
        <v>100000000</v>
      </c>
    </row>
    <row r="123" spans="3:23" ht="15.5" x14ac:dyDescent="0.35">
      <c r="C123" t="s">
        <v>342</v>
      </c>
      <c r="D123" s="5">
        <v>-3363884000000</v>
      </c>
      <c r="E123" s="5">
        <v>-3346961000000</v>
      </c>
      <c r="F123" s="5">
        <v>-3056107000000</v>
      </c>
      <c r="G123" s="5">
        <v>-3004978000000</v>
      </c>
      <c r="I123" s="5">
        <v>-3346961000000</v>
      </c>
      <c r="J123" s="5">
        <v>-2860071000000</v>
      </c>
      <c r="K123" s="5">
        <v>-2743350000000</v>
      </c>
      <c r="L123" s="5">
        <v>-2464297000000</v>
      </c>
      <c r="M123" s="5">
        <v>-2219604000000</v>
      </c>
      <c r="N123" s="5">
        <v>-2037229000000</v>
      </c>
      <c r="O123" s="5">
        <v>-1836611000000</v>
      </c>
      <c r="P123" s="5">
        <v>-1761288000000</v>
      </c>
      <c r="Q123" s="5">
        <v>-1533174000000</v>
      </c>
      <c r="R123" s="5">
        <v>-1243837000000</v>
      </c>
      <c r="S123" s="5">
        <v>-1038158000000</v>
      </c>
      <c r="T123" s="5">
        <v>-265651000000</v>
      </c>
      <c r="U123" s="5">
        <v>-110919000000</v>
      </c>
      <c r="V123" s="5">
        <v>404416000000</v>
      </c>
      <c r="W123" s="5">
        <v>322667000000</v>
      </c>
    </row>
    <row r="124" spans="3:23" ht="15.5" x14ac:dyDescent="0.35">
      <c r="C124" t="s">
        <v>343</v>
      </c>
      <c r="D124" s="5">
        <v>-3363684000000</v>
      </c>
      <c r="E124" s="5">
        <v>-3346761000000</v>
      </c>
      <c r="F124" s="5">
        <v>-3055907000000</v>
      </c>
      <c r="G124" s="5">
        <v>-3004778000000</v>
      </c>
      <c r="I124" s="5">
        <v>-3346761000000</v>
      </c>
      <c r="J124" s="5">
        <v>-2859871000000</v>
      </c>
      <c r="K124" s="5">
        <v>-2743150000000</v>
      </c>
      <c r="L124" s="5">
        <v>-2464097000000</v>
      </c>
      <c r="M124" s="5">
        <v>-2219404000000</v>
      </c>
      <c r="N124" s="5">
        <v>-2037029000000</v>
      </c>
      <c r="O124" s="5">
        <v>-1836411000000</v>
      </c>
      <c r="P124" s="5">
        <v>-1761088000000</v>
      </c>
      <c r="Q124" s="5">
        <v>-1532974000000</v>
      </c>
      <c r="R124" s="5">
        <v>-1243637000000</v>
      </c>
      <c r="S124" s="5">
        <v>-1037958000000</v>
      </c>
      <c r="T124" s="5">
        <v>-265451000000</v>
      </c>
      <c r="U124" s="5">
        <v>-110719000000</v>
      </c>
      <c r="V124" s="5">
        <v>404516000000</v>
      </c>
      <c r="W124" s="5">
        <v>322667000000</v>
      </c>
    </row>
    <row r="125" spans="3:23" ht="15.5" x14ac:dyDescent="0.35">
      <c r="C125" t="s">
        <v>155</v>
      </c>
      <c r="D125" s="5">
        <v>1000000</v>
      </c>
      <c r="E125" s="5">
        <v>1000000</v>
      </c>
      <c r="F125" s="5">
        <v>1000000</v>
      </c>
      <c r="G125" s="5">
        <v>1000000</v>
      </c>
      <c r="I125" s="5">
        <v>1000000</v>
      </c>
      <c r="J125" s="5">
        <v>1000000</v>
      </c>
      <c r="K125" s="5">
        <v>1000000</v>
      </c>
      <c r="L125" s="5">
        <v>2865000000</v>
      </c>
      <c r="M125" s="5">
        <v>3628000000</v>
      </c>
      <c r="N125" s="5">
        <v>2588000000</v>
      </c>
      <c r="O125" s="5">
        <v>1000000</v>
      </c>
      <c r="P125" s="5">
        <v>1000000</v>
      </c>
      <c r="Q125" s="5">
        <v>1000000</v>
      </c>
      <c r="R125" s="5">
        <v>1000000</v>
      </c>
    </row>
    <row r="126" spans="3:23" ht="15.5" x14ac:dyDescent="0.35">
      <c r="C126" t="s">
        <v>9</v>
      </c>
      <c r="D126" s="5">
        <v>762481000000</v>
      </c>
      <c r="E126" s="5">
        <v>779404000000</v>
      </c>
      <c r="F126" s="5">
        <v>1637646000000</v>
      </c>
      <c r="G126" s="5">
        <v>1688775000000</v>
      </c>
      <c r="I126" s="5">
        <v>779404000000</v>
      </c>
      <c r="J126" s="5">
        <v>1833682000000</v>
      </c>
      <c r="K126" s="5">
        <v>1956211000000</v>
      </c>
      <c r="L126" s="5">
        <v>2233891000000</v>
      </c>
      <c r="M126" s="5">
        <v>2478963000000</v>
      </c>
      <c r="N126" s="5">
        <v>2657609000000</v>
      </c>
      <c r="O126" s="5">
        <v>2843405000000</v>
      </c>
      <c r="P126" s="5">
        <v>2071636000000</v>
      </c>
      <c r="Q126" s="5">
        <v>2202790000000</v>
      </c>
      <c r="R126" s="5">
        <v>1269391000000</v>
      </c>
      <c r="S126" s="5">
        <v>1388656000000</v>
      </c>
      <c r="T126" s="5">
        <v>1590941000000</v>
      </c>
      <c r="U126" s="5">
        <v>1745673000000</v>
      </c>
      <c r="V126" s="5">
        <v>2260908000000</v>
      </c>
      <c r="W126" s="5">
        <v>958231000000</v>
      </c>
    </row>
    <row r="127" spans="3:23" ht="15.5" x14ac:dyDescent="0.35">
      <c r="C127" t="s">
        <v>156</v>
      </c>
      <c r="D127" s="5">
        <v>1248627000000</v>
      </c>
      <c r="E127" s="5">
        <v>1316507000000</v>
      </c>
      <c r="F127" s="5">
        <v>2341265000000</v>
      </c>
      <c r="G127" s="5">
        <v>2420898000000</v>
      </c>
      <c r="I127" s="5">
        <v>1316507000000</v>
      </c>
      <c r="J127" s="5">
        <v>2643528000000</v>
      </c>
      <c r="K127" s="5">
        <v>3033489000000</v>
      </c>
      <c r="L127" s="5">
        <v>3396089000000</v>
      </c>
      <c r="M127" s="5">
        <v>3887178000000</v>
      </c>
      <c r="N127" s="5">
        <v>4594126000000</v>
      </c>
      <c r="O127" s="5">
        <v>4359635000000</v>
      </c>
      <c r="P127" s="5">
        <v>4893410000000</v>
      </c>
      <c r="Q127" s="5">
        <v>4947388000000</v>
      </c>
      <c r="R127" s="5">
        <v>5348524000000</v>
      </c>
      <c r="S127" s="5">
        <v>6568893000000</v>
      </c>
      <c r="T127" s="5">
        <v>5875387000000</v>
      </c>
      <c r="U127" s="5">
        <v>5936028000000</v>
      </c>
      <c r="V127" s="5">
        <v>4939425000000</v>
      </c>
      <c r="W127" s="5">
        <v>3447663000000</v>
      </c>
    </row>
    <row r="128" spans="3:23" ht="15.5" x14ac:dyDescent="0.35">
      <c r="C128" t="s">
        <v>157</v>
      </c>
      <c r="D128" s="5">
        <v>9971852402</v>
      </c>
      <c r="E128" s="5">
        <v>9971852402</v>
      </c>
      <c r="F128" s="5">
        <v>9971852402</v>
      </c>
      <c r="G128" s="5">
        <v>9971852402</v>
      </c>
      <c r="I128" s="5">
        <v>9971852402</v>
      </c>
      <c r="J128" s="5">
        <v>9971852402</v>
      </c>
      <c r="K128" s="5">
        <v>9971852402</v>
      </c>
      <c r="L128" s="5">
        <v>9971852402</v>
      </c>
      <c r="M128" s="5">
        <v>9971852402</v>
      </c>
      <c r="N128" s="5">
        <v>9971852402</v>
      </c>
      <c r="O128" s="5">
        <v>9971852402</v>
      </c>
      <c r="P128" s="5">
        <v>9065320366</v>
      </c>
      <c r="Q128" s="5">
        <v>9065320366</v>
      </c>
      <c r="R128" s="5">
        <v>7770274600</v>
      </c>
      <c r="S128" s="5">
        <v>7063886000</v>
      </c>
      <c r="T128" s="5">
        <v>7063886000</v>
      </c>
      <c r="U128" s="5">
        <v>7063886000</v>
      </c>
      <c r="V128" s="5">
        <v>7063886000</v>
      </c>
      <c r="W128" s="5">
        <v>6216220000</v>
      </c>
    </row>
    <row r="130" spans="2:23" ht="15.5" x14ac:dyDescent="0.35">
      <c r="B130" t="s">
        <v>158</v>
      </c>
      <c r="C130" t="s">
        <v>159</v>
      </c>
      <c r="D130" s="5">
        <v>42684000000</v>
      </c>
      <c r="E130" s="5">
        <v>102459000000</v>
      </c>
      <c r="F130" s="5">
        <v>21167000000</v>
      </c>
      <c r="G130" s="5">
        <v>52946000000</v>
      </c>
      <c r="I130" s="5">
        <v>199236000000</v>
      </c>
      <c r="J130" s="5">
        <v>161376000000</v>
      </c>
      <c r="K130" s="5">
        <v>234000000</v>
      </c>
      <c r="L130" s="5">
        <v>290838000000</v>
      </c>
      <c r="M130" s="5">
        <v>569319000000</v>
      </c>
      <c r="N130" s="5">
        <v>622977000000</v>
      </c>
      <c r="O130" s="5">
        <v>954376000000</v>
      </c>
      <c r="P130" s="5">
        <v>852943000000</v>
      </c>
      <c r="Q130" s="5">
        <v>671427000000</v>
      </c>
      <c r="R130" s="5">
        <v>1138712000000</v>
      </c>
      <c r="S130" s="5">
        <v>1026339000000</v>
      </c>
      <c r="T130" s="5">
        <v>822501000000</v>
      </c>
      <c r="U130" s="5">
        <v>991777000000</v>
      </c>
      <c r="V130" s="5">
        <v>584973000000</v>
      </c>
      <c r="W130" s="5">
        <v>611642000000</v>
      </c>
    </row>
    <row r="131" spans="2:23" ht="15.5" x14ac:dyDescent="0.35">
      <c r="C131" t="s">
        <v>160</v>
      </c>
      <c r="D131" s="5">
        <v>96009000000</v>
      </c>
      <c r="E131" s="5">
        <v>75889000000</v>
      </c>
      <c r="F131" s="5">
        <v>82856000000</v>
      </c>
      <c r="G131" s="5">
        <v>116615000000</v>
      </c>
      <c r="I131" s="5">
        <v>396513000000</v>
      </c>
      <c r="J131" s="5">
        <v>752200000000</v>
      </c>
      <c r="K131" s="5">
        <v>787262000000</v>
      </c>
      <c r="L131" s="5">
        <v>1136641000000</v>
      </c>
      <c r="M131" s="5">
        <v>1448437000000</v>
      </c>
      <c r="N131" s="5">
        <v>1883647000000</v>
      </c>
      <c r="O131" s="5">
        <v>2466422000000</v>
      </c>
      <c r="P131" s="5">
        <v>2579060000000</v>
      </c>
      <c r="Q131" s="5">
        <v>2610836000000</v>
      </c>
      <c r="R131" s="5">
        <v>3064625000000</v>
      </c>
      <c r="S131" s="5">
        <v>3190080000000</v>
      </c>
      <c r="T131" s="5">
        <v>3223929000000</v>
      </c>
      <c r="U131" s="5">
        <v>3004601000000</v>
      </c>
      <c r="V131" s="5">
        <v>2326034000000</v>
      </c>
      <c r="W131" s="5">
        <v>1639920000000</v>
      </c>
    </row>
    <row r="132" spans="2:23" ht="15.5" x14ac:dyDescent="0.35">
      <c r="C132" t="s">
        <v>691</v>
      </c>
      <c r="D132" s="5">
        <v>-24264000000</v>
      </c>
      <c r="E132" s="5">
        <v>23810000000</v>
      </c>
      <c r="F132" s="5">
        <v>-11933000000</v>
      </c>
      <c r="G132" s="5">
        <v>-28755000000</v>
      </c>
      <c r="I132" s="5">
        <v>-49174000000</v>
      </c>
      <c r="J132" s="5">
        <v>-111876000000</v>
      </c>
      <c r="K132" s="5">
        <v>-224638000000</v>
      </c>
      <c r="L132" s="5">
        <v>-272082000000</v>
      </c>
      <c r="M132" s="5">
        <v>-315233000000</v>
      </c>
      <c r="N132" s="5">
        <v>-445462000000</v>
      </c>
      <c r="O132" s="5">
        <v>-464095000000</v>
      </c>
      <c r="P132" s="5">
        <v>-495167000000</v>
      </c>
      <c r="Q132" s="5">
        <v>-491714000000</v>
      </c>
      <c r="R132" s="5">
        <v>-546402000000</v>
      </c>
      <c r="S132" s="5">
        <v>-515859000000</v>
      </c>
      <c r="T132" s="5">
        <v>-464943000000</v>
      </c>
      <c r="U132" s="5">
        <v>-454367000000</v>
      </c>
      <c r="V132" s="5">
        <v>-353232000000</v>
      </c>
      <c r="W132" s="5">
        <v>-240826000000</v>
      </c>
    </row>
    <row r="133" spans="2:23" ht="15.5" x14ac:dyDescent="0.35">
      <c r="C133" t="s">
        <v>452</v>
      </c>
      <c r="D133" s="5">
        <v>-26539000000</v>
      </c>
      <c r="E133" s="5">
        <v>10751000000</v>
      </c>
      <c r="F133" s="5">
        <v>-42448000000</v>
      </c>
      <c r="G133" s="5">
        <v>-27339000000</v>
      </c>
      <c r="I133" s="5">
        <v>-115110000000</v>
      </c>
      <c r="J133" s="5">
        <v>-435984000000</v>
      </c>
      <c r="K133" s="5">
        <v>-529254000000</v>
      </c>
      <c r="L133" s="5">
        <v>-537745000000</v>
      </c>
      <c r="M133" s="5">
        <v>-546116000000</v>
      </c>
      <c r="N133" s="5">
        <v>-795911000000</v>
      </c>
      <c r="O133" s="5">
        <v>-1036882000000</v>
      </c>
      <c r="P133" s="5">
        <v>-1217333000000</v>
      </c>
      <c r="Q133" s="5">
        <v>-1421385000000</v>
      </c>
      <c r="R133" s="5">
        <v>-1368414000000</v>
      </c>
      <c r="S133" s="5">
        <v>-1640980000000</v>
      </c>
      <c r="T133" s="5">
        <v>-1921973000000</v>
      </c>
      <c r="U133" s="5">
        <v>-1469257000000</v>
      </c>
      <c r="V133" s="5">
        <v>-1334466000000</v>
      </c>
      <c r="W133" s="5">
        <v>-700584000000</v>
      </c>
    </row>
    <row r="134" spans="2:23" ht="15.5" x14ac:dyDescent="0.35">
      <c r="C134" t="s">
        <v>471</v>
      </c>
      <c r="R134" s="5">
        <v>12788000000</v>
      </c>
      <c r="S134" s="5">
        <v>12921000000</v>
      </c>
    </row>
    <row r="135" spans="2:23" ht="15.5" x14ac:dyDescent="0.35">
      <c r="C135" t="s">
        <v>429</v>
      </c>
      <c r="D135" s="5">
        <v>-2522000000</v>
      </c>
      <c r="E135" s="5">
        <v>-7991000000</v>
      </c>
      <c r="F135" s="5">
        <v>-7308000000</v>
      </c>
      <c r="G135" s="5">
        <v>-7575000000</v>
      </c>
      <c r="I135" s="5">
        <v>-32993000000</v>
      </c>
      <c r="J135" s="5">
        <v>-42964000000</v>
      </c>
      <c r="K135" s="5">
        <v>-31101000000</v>
      </c>
      <c r="L135" s="5">
        <v>-35312000000</v>
      </c>
      <c r="M135" s="5">
        <v>-16962000000</v>
      </c>
      <c r="N135" s="5">
        <v>-18250000000</v>
      </c>
      <c r="O135" s="5">
        <v>-8364000000</v>
      </c>
      <c r="P135" s="5">
        <v>-3718000000</v>
      </c>
      <c r="Q135" s="5">
        <v>-9797000000</v>
      </c>
      <c r="R135" s="5">
        <v>-4123000000</v>
      </c>
      <c r="S135" s="5">
        <v>-13824000000</v>
      </c>
      <c r="T135" s="5">
        <v>-12458000000</v>
      </c>
      <c r="U135" s="5">
        <v>-65274000000</v>
      </c>
      <c r="V135" s="5">
        <v>-32108000000</v>
      </c>
      <c r="W135" s="5">
        <v>-64788000000</v>
      </c>
    </row>
    <row r="136" spans="2:23" ht="15.5" x14ac:dyDescent="0.35">
      <c r="C136" t="s">
        <v>860</v>
      </c>
      <c r="K136" s="5">
        <v>-2035000000</v>
      </c>
      <c r="L136" s="5">
        <v>-664000000</v>
      </c>
      <c r="M136" s="5">
        <v>-807000000</v>
      </c>
      <c r="N136" s="5">
        <v>-1047000000</v>
      </c>
      <c r="O136" s="5">
        <v>-2705000000</v>
      </c>
      <c r="P136" s="5">
        <v>-9899000000</v>
      </c>
      <c r="Q136" s="5">
        <v>-16513000000</v>
      </c>
      <c r="R136" s="5">
        <v>-19762000000</v>
      </c>
      <c r="S136" s="5">
        <v>-5999000000</v>
      </c>
      <c r="T136" s="5">
        <v>-2054000000</v>
      </c>
      <c r="U136" s="5">
        <v>-23926000000</v>
      </c>
      <c r="V136" s="5">
        <v>-21255000000</v>
      </c>
      <c r="W136" s="5">
        <v>-22080000000</v>
      </c>
    </row>
    <row r="137" spans="2:23" ht="15.5" x14ac:dyDescent="0.35">
      <c r="C137" t="s">
        <v>165</v>
      </c>
      <c r="D137" s="5">
        <v>-38660000000</v>
      </c>
      <c r="E137" s="5">
        <v>-97733000000</v>
      </c>
      <c r="F137" s="5">
        <v>-13098000000</v>
      </c>
      <c r="G137" s="5">
        <v>-43581000000</v>
      </c>
      <c r="I137" s="5">
        <v>-167092000000</v>
      </c>
      <c r="J137" s="5">
        <v>-59083000000</v>
      </c>
      <c r="K137" s="5">
        <v>27194000000</v>
      </c>
      <c r="L137" s="5">
        <v>-259614000000</v>
      </c>
      <c r="M137" s="5">
        <v>-613951000000</v>
      </c>
      <c r="N137" s="5">
        <v>85291000000</v>
      </c>
      <c r="O137" s="5">
        <v>-588494000000</v>
      </c>
      <c r="P137" s="5">
        <v>-123660000000</v>
      </c>
      <c r="Q137" s="5">
        <v>-54137000000</v>
      </c>
      <c r="R137" s="5">
        <v>-455641000000</v>
      </c>
      <c r="S137" s="5">
        <v>94313000000</v>
      </c>
      <c r="T137" s="5">
        <v>-102910000000</v>
      </c>
      <c r="U137" s="5">
        <v>604324000000</v>
      </c>
      <c r="V137" s="5">
        <v>886722000000</v>
      </c>
      <c r="W137" s="5">
        <v>47240000000</v>
      </c>
    </row>
    <row r="138" spans="2:23" ht="15.5" x14ac:dyDescent="0.35">
      <c r="C138" t="s">
        <v>166</v>
      </c>
      <c r="D138" s="5">
        <v>-8996000000</v>
      </c>
      <c r="E138" s="5">
        <v>248000000</v>
      </c>
      <c r="F138" s="5">
        <v>-9296000000</v>
      </c>
      <c r="G138" s="5">
        <v>-8161000000</v>
      </c>
      <c r="I138" s="5">
        <v>-28494000000</v>
      </c>
      <c r="J138" s="5">
        <v>-97105000000</v>
      </c>
      <c r="K138" s="5">
        <v>-34186000000</v>
      </c>
      <c r="L138" s="5">
        <v>-36270000000</v>
      </c>
      <c r="M138" s="5">
        <v>8064000000</v>
      </c>
      <c r="N138" s="5">
        <v>-723375000000</v>
      </c>
      <c r="O138" s="5">
        <v>-363749000000</v>
      </c>
      <c r="P138" s="5">
        <v>-700665000000</v>
      </c>
      <c r="Q138" s="5">
        <v>-656819000000</v>
      </c>
      <c r="R138" s="5">
        <v>-651486000000</v>
      </c>
      <c r="S138" s="5">
        <v>-1138112000000</v>
      </c>
      <c r="T138" s="5">
        <v>-1168059000000</v>
      </c>
      <c r="U138" s="5">
        <v>-1122012000000</v>
      </c>
      <c r="V138" s="5">
        <v>-1470503000000</v>
      </c>
      <c r="W138" s="5">
        <v>-640433000000</v>
      </c>
    </row>
    <row r="139" spans="2:23" ht="15.5" x14ac:dyDescent="0.35">
      <c r="C139" t="s">
        <v>861</v>
      </c>
      <c r="Q139" s="5">
        <v>114000000</v>
      </c>
      <c r="U139" s="5">
        <v>224961000000</v>
      </c>
      <c r="V139" s="5">
        <v>435000000000</v>
      </c>
    </row>
    <row r="140" spans="2:23" ht="15.5" x14ac:dyDescent="0.35">
      <c r="C140" t="s">
        <v>862</v>
      </c>
      <c r="E140" s="5">
        <v>2653000000</v>
      </c>
      <c r="F140" s="5">
        <v>-2489000000</v>
      </c>
      <c r="I140" s="5">
        <v>164000000</v>
      </c>
      <c r="J140" s="5">
        <v>-41314000000</v>
      </c>
      <c r="K140" s="5">
        <v>1337000000</v>
      </c>
      <c r="L140" s="5">
        <v>-14976000000</v>
      </c>
      <c r="M140" s="5">
        <v>-36420000000</v>
      </c>
      <c r="N140" s="5">
        <v>-36403000000</v>
      </c>
      <c r="O140" s="5">
        <v>7030000000</v>
      </c>
      <c r="P140" s="5">
        <v>9464000000</v>
      </c>
      <c r="Q140" s="5">
        <v>14942000000</v>
      </c>
      <c r="R140" s="5">
        <v>23872000000</v>
      </c>
      <c r="S140" s="5">
        <v>1785000000</v>
      </c>
      <c r="T140" s="5">
        <v>4980000000</v>
      </c>
      <c r="U140" s="5">
        <v>18209000000</v>
      </c>
      <c r="V140" s="5">
        <v>8462000000</v>
      </c>
      <c r="W140" s="5">
        <v>91436000000</v>
      </c>
    </row>
    <row r="141" spans="2:23" ht="15.5" x14ac:dyDescent="0.35">
      <c r="C141" t="s">
        <v>171</v>
      </c>
      <c r="D141" s="5">
        <v>11000000</v>
      </c>
      <c r="E141" s="5">
        <v>25000000</v>
      </c>
      <c r="F141" s="5">
        <v>15000000</v>
      </c>
      <c r="G141" s="5">
        <v>38000000</v>
      </c>
      <c r="I141" s="5">
        <v>102000000</v>
      </c>
      <c r="J141" s="5">
        <v>236000000</v>
      </c>
      <c r="K141" s="5">
        <v>163000000</v>
      </c>
      <c r="L141" s="5">
        <v>257000000</v>
      </c>
      <c r="M141" s="5">
        <v>353000000</v>
      </c>
      <c r="N141" s="5">
        <v>598000000</v>
      </c>
      <c r="O141" s="5">
        <v>941000000</v>
      </c>
      <c r="P141" s="5">
        <v>1911000000</v>
      </c>
      <c r="Q141" s="5">
        <v>4670000000</v>
      </c>
      <c r="R141" s="5">
        <v>2673000000</v>
      </c>
      <c r="S141" s="5">
        <v>2235000000</v>
      </c>
      <c r="T141" s="5">
        <v>8284000000</v>
      </c>
      <c r="U141" s="5">
        <v>1790000000</v>
      </c>
      <c r="V141" s="5">
        <v>1654000000</v>
      </c>
      <c r="W141" s="5">
        <v>1601000000</v>
      </c>
    </row>
    <row r="142" spans="2:23" ht="15.5" x14ac:dyDescent="0.35">
      <c r="C142" t="s">
        <v>170</v>
      </c>
      <c r="E142" s="5">
        <v>111000000</v>
      </c>
      <c r="F142" s="5">
        <v>1009000000</v>
      </c>
      <c r="G142" s="5">
        <v>-762000000</v>
      </c>
      <c r="I142" s="5">
        <v>1120000000</v>
      </c>
      <c r="J142" s="5">
        <v>4079000000</v>
      </c>
      <c r="K142" s="5">
        <v>669000000</v>
      </c>
      <c r="L142" s="5">
        <v>3190000000</v>
      </c>
      <c r="M142" s="5">
        <v>732000000</v>
      </c>
      <c r="N142" s="5">
        <v>388000000</v>
      </c>
      <c r="O142" s="5">
        <v>1213000000</v>
      </c>
      <c r="P142" s="5">
        <v>3792000000</v>
      </c>
      <c r="Q142" s="5">
        <v>4386000000</v>
      </c>
      <c r="R142" s="5">
        <v>1861000000</v>
      </c>
      <c r="S142" s="5">
        <v>4322000000</v>
      </c>
      <c r="T142" s="5">
        <v>620000000</v>
      </c>
      <c r="U142" s="5">
        <v>461000000</v>
      </c>
      <c r="V142" s="5">
        <v>1578000000</v>
      </c>
      <c r="W142" s="5">
        <v>70000000</v>
      </c>
    </row>
    <row r="143" spans="2:23" ht="15.5" x14ac:dyDescent="0.35">
      <c r="C143" t="s">
        <v>863</v>
      </c>
    </row>
    <row r="144" spans="2:23" ht="15.5" x14ac:dyDescent="0.35">
      <c r="C144" t="s">
        <v>168</v>
      </c>
      <c r="D144" s="5">
        <v>-3156000000</v>
      </c>
      <c r="E144" s="5">
        <v>-2541000000</v>
      </c>
      <c r="F144" s="5">
        <v>-7831000000</v>
      </c>
      <c r="G144" s="5">
        <v>-11326000000</v>
      </c>
      <c r="I144" s="5">
        <v>-29880000000</v>
      </c>
      <c r="J144" s="5">
        <v>-60106000000</v>
      </c>
      <c r="K144" s="5">
        <v>-36355000000</v>
      </c>
      <c r="L144" s="5">
        <v>-25811000000</v>
      </c>
      <c r="M144" s="5">
        <v>-43886000000</v>
      </c>
      <c r="N144" s="5">
        <v>-510640000000</v>
      </c>
      <c r="O144" s="5">
        <v>-372933000000</v>
      </c>
      <c r="P144" s="5">
        <v>-745832000000</v>
      </c>
      <c r="Q144" s="5">
        <v>-652731000000</v>
      </c>
      <c r="R144" s="5">
        <v>-676992000000</v>
      </c>
      <c r="S144" s="5">
        <v>-1066234000000</v>
      </c>
      <c r="T144" s="5">
        <v>-1132960000000</v>
      </c>
      <c r="U144" s="5">
        <v>-1230675000000</v>
      </c>
      <c r="V144" s="5">
        <v>-1074742000000</v>
      </c>
      <c r="W144" s="5">
        <v>-537664000000</v>
      </c>
    </row>
    <row r="145" spans="3:23" ht="15.5" x14ac:dyDescent="0.35">
      <c r="C145" t="s">
        <v>172</v>
      </c>
      <c r="P145" s="5">
        <v>30000000000</v>
      </c>
      <c r="Q145" s="5">
        <v>-28200000000</v>
      </c>
      <c r="R145" s="5">
        <v>-3000000000</v>
      </c>
      <c r="T145" s="5">
        <v>-36521000000</v>
      </c>
      <c r="U145" s="5">
        <v>-28321000000</v>
      </c>
    </row>
    <row r="146" spans="3:23" ht="15.5" x14ac:dyDescent="0.35">
      <c r="C146" t="s">
        <v>184</v>
      </c>
      <c r="S146" s="5">
        <v>-80115000000</v>
      </c>
      <c r="V146" s="5">
        <v>-695491000000</v>
      </c>
    </row>
    <row r="147" spans="3:23" ht="15.5" x14ac:dyDescent="0.35">
      <c r="C147" t="s">
        <v>453</v>
      </c>
      <c r="D147" s="5">
        <v>-1130000000</v>
      </c>
      <c r="E147" s="5">
        <v>1115000000</v>
      </c>
      <c r="F147" s="5">
        <v>3780000000</v>
      </c>
      <c r="G147" s="5">
        <v>-5277000000</v>
      </c>
      <c r="I147" s="5">
        <v>-7477000000</v>
      </c>
      <c r="J147" s="5">
        <v>-12045000000</v>
      </c>
      <c r="K147" s="5">
        <v>-49136000000</v>
      </c>
      <c r="L147" s="5">
        <v>-31607000000</v>
      </c>
      <c r="M147" s="5">
        <v>-48094000000</v>
      </c>
      <c r="N147" s="5">
        <v>-64647000000</v>
      </c>
      <c r="O147" s="5">
        <v>-140992000000</v>
      </c>
      <c r="P147" s="5">
        <v>-159168000000</v>
      </c>
      <c r="Q147" s="5">
        <v>-141766000000</v>
      </c>
      <c r="R147" s="5">
        <v>-174998000000</v>
      </c>
      <c r="S147" s="5">
        <v>-158053000000</v>
      </c>
      <c r="T147" s="5">
        <v>-133768000000</v>
      </c>
      <c r="U147" s="5">
        <v>-80449000000</v>
      </c>
      <c r="V147" s="5">
        <v>-66852000000</v>
      </c>
      <c r="W147" s="5">
        <v>-66127000000</v>
      </c>
    </row>
    <row r="148" spans="3:23" ht="15.5" x14ac:dyDescent="0.35">
      <c r="C148" t="s">
        <v>864</v>
      </c>
      <c r="S148" s="5">
        <v>-5000000</v>
      </c>
      <c r="T148" s="5">
        <v>-10891000000</v>
      </c>
      <c r="U148" s="5">
        <v>-17597000000</v>
      </c>
      <c r="V148" s="5">
        <v>-44589000000</v>
      </c>
      <c r="W148" s="5">
        <v>-94613000000</v>
      </c>
    </row>
    <row r="149" spans="3:23" ht="15.5" x14ac:dyDescent="0.35">
      <c r="C149" t="s">
        <v>477</v>
      </c>
      <c r="D149" s="5">
        <v>-5851000000</v>
      </c>
      <c r="G149" s="5">
        <v>3889000000</v>
      </c>
    </row>
    <row r="150" spans="3:23" ht="15.5" x14ac:dyDescent="0.35">
      <c r="C150" t="s">
        <v>865</v>
      </c>
      <c r="U150" s="5">
        <v>127206000000</v>
      </c>
    </row>
    <row r="151" spans="3:23" ht="15.5" x14ac:dyDescent="0.35">
      <c r="C151" t="s">
        <v>866</v>
      </c>
      <c r="T151" s="5">
        <v>-1571000000</v>
      </c>
      <c r="U151" s="5">
        <v>-32145000000</v>
      </c>
    </row>
    <row r="152" spans="3:23" ht="15.5" x14ac:dyDescent="0.35">
      <c r="C152" t="s">
        <v>867</v>
      </c>
      <c r="U152" s="5">
        <v>-62704000000</v>
      </c>
    </row>
    <row r="153" spans="3:23" ht="15.5" x14ac:dyDescent="0.35">
      <c r="C153" t="s">
        <v>868</v>
      </c>
      <c r="R153" s="5">
        <v>100000000</v>
      </c>
      <c r="S153" s="5">
        <v>-100000000</v>
      </c>
    </row>
    <row r="154" spans="3:23" ht="15.5" x14ac:dyDescent="0.35">
      <c r="C154" t="s">
        <v>589</v>
      </c>
      <c r="K154" s="5">
        <v>135445000000</v>
      </c>
      <c r="L154" s="5">
        <v>-47362000000</v>
      </c>
      <c r="M154" s="5">
        <v>-342959000000</v>
      </c>
      <c r="N154" s="5">
        <v>428439000000</v>
      </c>
      <c r="O154" s="5">
        <v>-57680000000</v>
      </c>
      <c r="P154" s="5">
        <v>267950000000</v>
      </c>
      <c r="Q154" s="5">
        <v>-719816000000</v>
      </c>
      <c r="R154" s="5">
        <v>555816000000</v>
      </c>
    </row>
    <row r="155" spans="3:23" ht="15.5" x14ac:dyDescent="0.35">
      <c r="C155" t="s">
        <v>869</v>
      </c>
    </row>
    <row r="156" spans="3:23" ht="15.5" x14ac:dyDescent="0.35">
      <c r="C156" t="s">
        <v>870</v>
      </c>
      <c r="N156" s="5">
        <v>-40745000000</v>
      </c>
    </row>
    <row r="157" spans="3:23" ht="15.5" x14ac:dyDescent="0.35">
      <c r="C157" t="s">
        <v>871</v>
      </c>
      <c r="L157" s="5">
        <v>1070000000</v>
      </c>
      <c r="M157" s="5">
        <v>88926000000</v>
      </c>
      <c r="N157" s="5">
        <v>-134838000000</v>
      </c>
    </row>
    <row r="158" spans="3:23" ht="15.5" x14ac:dyDescent="0.35">
      <c r="C158" t="s">
        <v>372</v>
      </c>
      <c r="M158" s="5">
        <v>-1641000000</v>
      </c>
      <c r="N158" s="5">
        <v>-2500000000</v>
      </c>
    </row>
    <row r="159" spans="3:23" ht="15.5" x14ac:dyDescent="0.35">
      <c r="C159" t="s">
        <v>872</v>
      </c>
      <c r="N159" s="5">
        <v>765000000</v>
      </c>
    </row>
    <row r="160" spans="3:23" ht="15.5" x14ac:dyDescent="0.35">
      <c r="C160" t="s">
        <v>186</v>
      </c>
      <c r="D160" s="5">
        <v>-38660000000</v>
      </c>
      <c r="E160" s="5">
        <v>-97733000000</v>
      </c>
      <c r="F160" s="5">
        <v>-13098000000</v>
      </c>
      <c r="G160" s="5">
        <v>-43581000000</v>
      </c>
      <c r="I160" s="5">
        <v>-167092000000</v>
      </c>
      <c r="J160" s="5">
        <v>-59083000000</v>
      </c>
      <c r="K160" s="5">
        <v>27194000000</v>
      </c>
      <c r="L160" s="5">
        <v>-259614000000</v>
      </c>
      <c r="M160" s="5">
        <v>-613951000000</v>
      </c>
      <c r="N160" s="5">
        <v>85291000000</v>
      </c>
      <c r="O160" s="5">
        <v>-588494000000</v>
      </c>
      <c r="P160" s="5">
        <v>-123660000000</v>
      </c>
      <c r="Q160" s="5">
        <v>-54137000000</v>
      </c>
      <c r="R160" s="5">
        <v>-455641000000</v>
      </c>
      <c r="S160" s="5">
        <v>94313000000</v>
      </c>
      <c r="T160" s="5">
        <v>-102910000000</v>
      </c>
      <c r="U160" s="5">
        <v>604324000000</v>
      </c>
      <c r="V160" s="5">
        <v>886722000000</v>
      </c>
      <c r="W160" s="5">
        <v>47240000000</v>
      </c>
    </row>
    <row r="161" spans="3:23" ht="15.5" x14ac:dyDescent="0.35">
      <c r="C161" t="s">
        <v>712</v>
      </c>
      <c r="V161" s="5">
        <v>1240434000000</v>
      </c>
    </row>
    <row r="162" spans="3:23" ht="15.5" x14ac:dyDescent="0.35">
      <c r="C162" t="s">
        <v>708</v>
      </c>
      <c r="R162" s="5">
        <v>193204000000</v>
      </c>
      <c r="S162" s="5">
        <v>171020000000</v>
      </c>
      <c r="T162" s="5">
        <v>125917000000</v>
      </c>
      <c r="U162" s="5">
        <v>129268000000</v>
      </c>
      <c r="V162" s="5">
        <v>95631000000</v>
      </c>
      <c r="W162" s="5">
        <v>397841000000</v>
      </c>
    </row>
    <row r="163" spans="3:23" ht="15.5" x14ac:dyDescent="0.35">
      <c r="C163" t="s">
        <v>564</v>
      </c>
      <c r="D163" s="5">
        <v>-22371000000</v>
      </c>
      <c r="E163" s="5">
        <v>-89200000000</v>
      </c>
      <c r="I163" s="5">
        <v>-89200000000</v>
      </c>
    </row>
    <row r="164" spans="3:23" ht="15.5" x14ac:dyDescent="0.35">
      <c r="C164" t="s">
        <v>873</v>
      </c>
      <c r="R164" s="5">
        <v>2310000000</v>
      </c>
      <c r="S164" s="5">
        <v>330703000000</v>
      </c>
      <c r="T164" s="5">
        <v>22003000000</v>
      </c>
      <c r="U164" s="5">
        <v>3972000000</v>
      </c>
      <c r="V164" s="5">
        <v>25735000000</v>
      </c>
      <c r="W164" s="5">
        <v>90448000000</v>
      </c>
    </row>
    <row r="165" spans="3:23" ht="15.5" x14ac:dyDescent="0.35">
      <c r="C165" t="s">
        <v>484</v>
      </c>
      <c r="E165" s="5">
        <v>10544000000</v>
      </c>
      <c r="F165" s="5">
        <v>-6643000000</v>
      </c>
      <c r="G165" s="5">
        <v>-3672000000</v>
      </c>
      <c r="J165" s="5">
        <v>2504000000</v>
      </c>
      <c r="K165" s="5">
        <v>-6246000000</v>
      </c>
      <c r="L165" s="5">
        <v>3920000000</v>
      </c>
      <c r="M165" s="5">
        <v>-12066000000</v>
      </c>
      <c r="N165" s="5">
        <v>-37366000000</v>
      </c>
      <c r="O165" s="5">
        <v>-46802000000</v>
      </c>
      <c r="P165" s="5">
        <v>-17120000000</v>
      </c>
      <c r="Q165" s="5">
        <v>-294614000000</v>
      </c>
      <c r="R165" s="5">
        <v>-428242000000</v>
      </c>
      <c r="S165" s="5">
        <v>-95084000000</v>
      </c>
      <c r="T165" s="5">
        <v>-82260000000</v>
      </c>
      <c r="U165" s="5">
        <v>-3324000000</v>
      </c>
      <c r="V165" s="5">
        <v>-266257000000</v>
      </c>
      <c r="W165" s="5">
        <v>-13234000000</v>
      </c>
    </row>
    <row r="166" spans="3:23" ht="15.5" x14ac:dyDescent="0.35">
      <c r="C166" t="s">
        <v>187</v>
      </c>
    </row>
    <row r="167" spans="3:23" ht="15.5" x14ac:dyDescent="0.35">
      <c r="C167" t="s">
        <v>874</v>
      </c>
      <c r="N167" s="5">
        <v>-22354000000</v>
      </c>
      <c r="O167" s="5">
        <v>-307771000000</v>
      </c>
      <c r="P167" s="5">
        <v>360344000000</v>
      </c>
      <c r="Q167" s="5">
        <v>-19731000000</v>
      </c>
      <c r="R167" s="5">
        <v>-216230000000</v>
      </c>
      <c r="S167" s="5">
        <v>-170235000000</v>
      </c>
      <c r="T167" s="5">
        <v>-27387000000</v>
      </c>
      <c r="U167" s="5">
        <v>-180813000000</v>
      </c>
      <c r="V167" s="5">
        <v>-126797000000</v>
      </c>
      <c r="W167" s="5">
        <v>-359279000000</v>
      </c>
    </row>
    <row r="168" spans="3:23" ht="15.5" x14ac:dyDescent="0.35">
      <c r="C168" t="s">
        <v>714</v>
      </c>
      <c r="V168" s="5">
        <v>-11270000000</v>
      </c>
    </row>
    <row r="169" spans="3:23" ht="15.5" x14ac:dyDescent="0.35">
      <c r="C169" t="s">
        <v>479</v>
      </c>
      <c r="R169" s="5">
        <v>2284120000000</v>
      </c>
      <c r="S169" s="5">
        <v>25000000000</v>
      </c>
      <c r="U169" s="5">
        <v>2943445000000</v>
      </c>
    </row>
    <row r="170" spans="3:23" ht="15.5" x14ac:dyDescent="0.35">
      <c r="C170" t="s">
        <v>480</v>
      </c>
      <c r="D170" s="5">
        <v>-15130000000</v>
      </c>
      <c r="E170" s="5">
        <v>-19971000000</v>
      </c>
      <c r="F170" s="5">
        <v>-9743000000</v>
      </c>
      <c r="G170" s="5">
        <v>-34427000000</v>
      </c>
      <c r="I170" s="5">
        <v>-68937000000</v>
      </c>
      <c r="J170" s="5">
        <v>-45799000000</v>
      </c>
      <c r="K170" s="5">
        <v>-54205000000</v>
      </c>
      <c r="L170" s="5">
        <v>-184276000000</v>
      </c>
      <c r="M170" s="5">
        <v>-209490000000</v>
      </c>
      <c r="N170" s="5">
        <v>-217082000000</v>
      </c>
      <c r="O170" s="5">
        <v>-879535000000</v>
      </c>
      <c r="P170" s="5">
        <v>-581832000000</v>
      </c>
      <c r="Q170" s="5">
        <v>-166272000000</v>
      </c>
      <c r="R170" s="5">
        <v>-3355757000000</v>
      </c>
      <c r="S170" s="5">
        <v>-1488000000</v>
      </c>
    </row>
    <row r="171" spans="3:23" ht="15.5" x14ac:dyDescent="0.35">
      <c r="C171" t="s">
        <v>204</v>
      </c>
      <c r="R171" s="5">
        <v>-98858000000</v>
      </c>
      <c r="S171" s="5">
        <v>-255000000</v>
      </c>
      <c r="U171" s="5">
        <v>-120243000000</v>
      </c>
    </row>
    <row r="172" spans="3:23" ht="15.5" x14ac:dyDescent="0.35">
      <c r="C172" t="s">
        <v>875</v>
      </c>
      <c r="U172" s="5">
        <v>-2056111000000</v>
      </c>
    </row>
    <row r="173" spans="3:23" ht="15.5" x14ac:dyDescent="0.35">
      <c r="C173" t="s">
        <v>439</v>
      </c>
      <c r="T173" s="5">
        <v>-2950000000</v>
      </c>
      <c r="U173" s="5">
        <v>-25305000000</v>
      </c>
    </row>
    <row r="174" spans="3:23" ht="15.5" x14ac:dyDescent="0.35">
      <c r="C174" t="s">
        <v>876</v>
      </c>
      <c r="O174" s="5">
        <v>847220000000</v>
      </c>
      <c r="Q174" s="5">
        <v>1291184000000</v>
      </c>
      <c r="R174" s="5">
        <v>789226000000</v>
      </c>
    </row>
    <row r="175" spans="3:23" ht="15.5" x14ac:dyDescent="0.35">
      <c r="C175" t="s">
        <v>877</v>
      </c>
      <c r="D175" s="5">
        <v>-29000000</v>
      </c>
      <c r="E175" s="5">
        <v>-221000000</v>
      </c>
      <c r="F175" s="5">
        <v>-492000000</v>
      </c>
      <c r="G175" s="5">
        <v>-205000000</v>
      </c>
      <c r="I175" s="5">
        <v>-1478000000</v>
      </c>
      <c r="J175" s="5">
        <v>-3743000000</v>
      </c>
      <c r="K175" s="5">
        <v>1336000000</v>
      </c>
      <c r="L175" s="5">
        <v>-289000000</v>
      </c>
      <c r="M175" s="5">
        <v>-1342000000</v>
      </c>
      <c r="N175" s="5">
        <v>-1699000000</v>
      </c>
      <c r="O175" s="5">
        <v>-2934000000</v>
      </c>
      <c r="P175" s="5">
        <v>6166000000</v>
      </c>
      <c r="Q175" s="5">
        <v>-3122000000</v>
      </c>
      <c r="R175" s="5">
        <v>-6232000000</v>
      </c>
      <c r="S175" s="5">
        <v>-7295000000</v>
      </c>
      <c r="T175" s="5">
        <v>-4465000000</v>
      </c>
      <c r="U175" s="5">
        <v>-6116000000</v>
      </c>
      <c r="V175" s="5">
        <v>-3902000000</v>
      </c>
      <c r="W175" s="5">
        <v>-2409000000</v>
      </c>
    </row>
    <row r="176" spans="3:23" ht="15.5" x14ac:dyDescent="0.35">
      <c r="C176" t="s">
        <v>215</v>
      </c>
      <c r="D176" s="5">
        <v>-4972000000</v>
      </c>
      <c r="E176" s="5">
        <v>4974000000</v>
      </c>
      <c r="F176" s="5">
        <v>-1227000000</v>
      </c>
      <c r="G176" s="5">
        <v>1204000000</v>
      </c>
      <c r="I176" s="5">
        <v>3650000000</v>
      </c>
      <c r="J176" s="5">
        <v>5188000000</v>
      </c>
      <c r="K176" s="5">
        <v>-6758000000</v>
      </c>
      <c r="L176" s="5">
        <v>-5046000000</v>
      </c>
      <c r="M176" s="5">
        <v>-36568000000</v>
      </c>
      <c r="N176" s="5">
        <v>-15107000000</v>
      </c>
      <c r="O176" s="5">
        <v>2133000000</v>
      </c>
      <c r="P176" s="5">
        <v>28618000000</v>
      </c>
      <c r="Q176" s="5">
        <v>-39529000000</v>
      </c>
      <c r="R176" s="5">
        <v>31585000000</v>
      </c>
      <c r="S176" s="5">
        <v>-17460000000</v>
      </c>
      <c r="T176" s="5">
        <v>-448468000000</v>
      </c>
      <c r="U176" s="5">
        <v>474089000000</v>
      </c>
      <c r="V176" s="5">
        <v>1192000000</v>
      </c>
      <c r="W176" s="5">
        <v>18449000000</v>
      </c>
    </row>
    <row r="177" spans="2:23" ht="15.5" x14ac:dyDescent="0.35">
      <c r="C177" t="s">
        <v>878</v>
      </c>
      <c r="D177" s="5">
        <v>12656000000</v>
      </c>
      <c r="I177" s="5">
        <v>9025000000</v>
      </c>
      <c r="J177" s="5">
        <v>5254000000</v>
      </c>
      <c r="K177" s="5">
        <v>11368000000</v>
      </c>
      <c r="L177" s="5">
        <v>19514000000</v>
      </c>
      <c r="M177" s="5">
        <v>56433000000</v>
      </c>
      <c r="N177" s="5">
        <v>70769000000</v>
      </c>
      <c r="O177" s="5">
        <v>68349000000</v>
      </c>
      <c r="P177" s="5">
        <v>39535000000</v>
      </c>
      <c r="Q177" s="5">
        <v>79080000000</v>
      </c>
      <c r="R177" s="5">
        <v>47097000000</v>
      </c>
      <c r="S177" s="5">
        <v>65839000000</v>
      </c>
      <c r="T177" s="5">
        <v>513262000000</v>
      </c>
      <c r="U177" s="5">
        <v>36002000000</v>
      </c>
      <c r="V177" s="5">
        <v>34810000000</v>
      </c>
      <c r="W177" s="5">
        <v>16361000000</v>
      </c>
    </row>
    <row r="178" spans="2:23" ht="15.5" x14ac:dyDescent="0.35">
      <c r="C178" t="s">
        <v>217</v>
      </c>
      <c r="D178" s="5">
        <v>-3179000000</v>
      </c>
      <c r="E178" s="5">
        <v>2000000</v>
      </c>
      <c r="F178" s="5">
        <v>-19000000</v>
      </c>
      <c r="G178" s="5">
        <v>741000000</v>
      </c>
      <c r="I178" s="5">
        <v>-19000000</v>
      </c>
      <c r="J178" s="5">
        <v>-1417000000</v>
      </c>
      <c r="K178" s="5">
        <v>644000000</v>
      </c>
      <c r="L178" s="5">
        <v>-3100000000</v>
      </c>
      <c r="M178" s="5">
        <v>-351000000</v>
      </c>
      <c r="N178" s="5">
        <v>771000000</v>
      </c>
      <c r="O178" s="5">
        <v>287000000</v>
      </c>
      <c r="P178" s="5">
        <v>196000000</v>
      </c>
      <c r="Q178" s="5">
        <v>-16000000</v>
      </c>
      <c r="R178" s="5">
        <v>398000000</v>
      </c>
      <c r="S178" s="5">
        <v>-1865000000</v>
      </c>
      <c r="T178" s="5">
        <v>1045000000</v>
      </c>
      <c r="U178" s="5">
        <v>3171000000</v>
      </c>
    </row>
    <row r="179" spans="2:23" ht="15.5" x14ac:dyDescent="0.35">
      <c r="C179" t="s">
        <v>879</v>
      </c>
      <c r="D179" s="5">
        <v>4505000000</v>
      </c>
      <c r="E179" s="5">
        <v>4976000000</v>
      </c>
      <c r="F179" s="5">
        <v>-1246000000</v>
      </c>
      <c r="G179" s="5">
        <v>1945000000</v>
      </c>
      <c r="I179" s="5">
        <v>12656000000</v>
      </c>
      <c r="J179" s="5">
        <v>9025000000</v>
      </c>
      <c r="K179" s="5">
        <v>5254000000</v>
      </c>
      <c r="L179" s="5">
        <v>11368000000</v>
      </c>
      <c r="M179" s="5">
        <v>19514000000</v>
      </c>
      <c r="N179" s="5">
        <v>56433000000</v>
      </c>
      <c r="O179" s="5">
        <v>70769000000</v>
      </c>
      <c r="P179" s="5">
        <v>68349000000</v>
      </c>
      <c r="Q179" s="5">
        <v>39535000000</v>
      </c>
      <c r="R179" s="5">
        <v>79080000000</v>
      </c>
      <c r="S179" s="5">
        <v>46514000000</v>
      </c>
      <c r="T179" s="5">
        <v>65839000000</v>
      </c>
      <c r="U179" s="5">
        <v>513262000000</v>
      </c>
      <c r="V179" s="5">
        <v>36002000000</v>
      </c>
      <c r="W179" s="5">
        <v>34810000000</v>
      </c>
    </row>
    <row r="181" spans="2:23" ht="15.5" x14ac:dyDescent="0.35">
      <c r="B181" t="s">
        <v>221</v>
      </c>
      <c r="C181" t="s">
        <v>11</v>
      </c>
      <c r="D181" s="5">
        <v>9970000000</v>
      </c>
      <c r="E181" s="5">
        <v>9970000000</v>
      </c>
      <c r="F181" s="5">
        <v>9970000000</v>
      </c>
      <c r="G181" s="5">
        <v>9970000000</v>
      </c>
      <c r="I181" s="5">
        <v>9970000000</v>
      </c>
      <c r="J181" s="5">
        <v>9970000000</v>
      </c>
      <c r="K181" s="5">
        <v>9970000000</v>
      </c>
      <c r="L181" s="5">
        <v>9970000000</v>
      </c>
      <c r="M181" s="5">
        <v>9970000000</v>
      </c>
      <c r="N181" s="5">
        <v>9970000000</v>
      </c>
      <c r="O181" s="5">
        <v>9970000000</v>
      </c>
      <c r="P181" s="5">
        <v>9070000000</v>
      </c>
      <c r="Q181" s="5">
        <v>9070000000</v>
      </c>
      <c r="R181" s="5">
        <v>7770000000</v>
      </c>
      <c r="S181" s="5">
        <v>7060000000</v>
      </c>
      <c r="T181" s="5">
        <v>7060000000</v>
      </c>
      <c r="U181" s="5">
        <v>7060000000</v>
      </c>
      <c r="V181" s="5">
        <v>7060000000</v>
      </c>
      <c r="W181" s="5">
        <v>6220000000</v>
      </c>
    </row>
    <row r="182" spans="2:23" ht="15.5" x14ac:dyDescent="0.35">
      <c r="C182" t="s">
        <v>222</v>
      </c>
      <c r="D182" s="6">
        <v>-1.7</v>
      </c>
      <c r="E182" s="6">
        <v>10.59</v>
      </c>
      <c r="F182" s="6">
        <v>-5.13</v>
      </c>
      <c r="G182" s="5">
        <v>-7</v>
      </c>
    </row>
    <row r="183" spans="2:23" ht="15.5" x14ac:dyDescent="0.35">
      <c r="C183" t="s">
        <v>223</v>
      </c>
      <c r="D183" s="6">
        <v>-42.94</v>
      </c>
      <c r="E183" s="6">
        <v>7.65</v>
      </c>
      <c r="F183" s="6">
        <v>-18.71</v>
      </c>
      <c r="G183" s="6">
        <v>-7.57</v>
      </c>
    </row>
    <row r="184" spans="2:23" ht="15.5" x14ac:dyDescent="0.35">
      <c r="C184" t="s">
        <v>72</v>
      </c>
      <c r="D184" s="6">
        <v>11.18</v>
      </c>
      <c r="E184" s="6">
        <v>10.19</v>
      </c>
      <c r="F184" s="6">
        <v>9.5</v>
      </c>
      <c r="G184" s="6">
        <v>5.29</v>
      </c>
    </row>
    <row r="185" spans="2:23" ht="15.5" x14ac:dyDescent="0.35">
      <c r="C185" t="s">
        <v>224</v>
      </c>
      <c r="D185" s="5">
        <v>60000000</v>
      </c>
      <c r="E185" s="5">
        <v>113670000000</v>
      </c>
      <c r="F185" s="5">
        <v>46260000000</v>
      </c>
      <c r="G185" s="5">
        <v>5050000000</v>
      </c>
    </row>
    <row r="186" spans="2:23" ht="15.5" x14ac:dyDescent="0.35">
      <c r="C186" t="s">
        <v>225</v>
      </c>
      <c r="D186" s="6">
        <v>-1.3600000000000001E-2</v>
      </c>
      <c r="E186" s="6">
        <v>8.0199999999999994E-2</v>
      </c>
      <c r="F186" s="6">
        <v>-2.18E-2</v>
      </c>
      <c r="G186" s="6">
        <v>-2.8799999999999999E-2</v>
      </c>
    </row>
    <row r="187" spans="2:23" ht="15.5" x14ac:dyDescent="0.35">
      <c r="C187" t="s">
        <v>226</v>
      </c>
      <c r="D187" s="6">
        <v>-2.2200000000000001E-2</v>
      </c>
      <c r="E187" s="6">
        <v>0.13550000000000001</v>
      </c>
      <c r="F187" s="6">
        <v>-3.1200000000000002E-2</v>
      </c>
      <c r="G187" s="6">
        <v>-4.1299999999999996E-2</v>
      </c>
    </row>
    <row r="188" spans="2:23" ht="15.5" x14ac:dyDescent="0.35">
      <c r="C188" t="s">
        <v>227</v>
      </c>
      <c r="D188" s="6">
        <v>-2.0799999999999999E-2</v>
      </c>
      <c r="E188" s="6">
        <v>0.1996</v>
      </c>
      <c r="F188" s="6">
        <v>-2.1299999999999999E-2</v>
      </c>
      <c r="G188" s="6">
        <v>-3.85E-2</v>
      </c>
    </row>
    <row r="189" spans="2:23" ht="15.5" x14ac:dyDescent="0.35">
      <c r="C189" t="s">
        <v>228</v>
      </c>
      <c r="D189" s="5">
        <v>-16</v>
      </c>
      <c r="E189" s="6">
        <v>40.380000000000003</v>
      </c>
      <c r="F189" s="6">
        <v>-21.44</v>
      </c>
      <c r="G189" s="6">
        <v>-14.09</v>
      </c>
    </row>
    <row r="190" spans="2:23" ht="15.5" x14ac:dyDescent="0.35">
      <c r="C190" t="s">
        <v>229</v>
      </c>
      <c r="D190" s="5">
        <v>762000000000</v>
      </c>
      <c r="E190" s="5">
        <v>779000000000</v>
      </c>
      <c r="F190" s="5">
        <v>1638000000000</v>
      </c>
      <c r="G190" s="5">
        <v>1689000000000</v>
      </c>
    </row>
    <row r="191" spans="2:23" ht="15.5" x14ac:dyDescent="0.35">
      <c r="C191" t="s">
        <v>230</v>
      </c>
      <c r="D191" s="6">
        <v>0.95</v>
      </c>
      <c r="E191" s="6">
        <v>1.04</v>
      </c>
      <c r="F191" s="6">
        <v>0.57999999999999996</v>
      </c>
      <c r="G191" s="6">
        <v>0.31</v>
      </c>
    </row>
    <row r="192" spans="2:23" ht="15.5" x14ac:dyDescent="0.35">
      <c r="C192" t="s">
        <v>231</v>
      </c>
      <c r="D192" s="6">
        <v>76.459999999999994</v>
      </c>
      <c r="E192" s="6">
        <v>78.16</v>
      </c>
      <c r="F192" s="6">
        <v>164.23</v>
      </c>
      <c r="G192" s="6">
        <v>169.35</v>
      </c>
    </row>
    <row r="193" spans="3:23" ht="15.5" x14ac:dyDescent="0.35">
      <c r="C193" t="s">
        <v>232</v>
      </c>
      <c r="D193" s="6">
        <v>0.95</v>
      </c>
      <c r="E193" s="6">
        <v>1.04</v>
      </c>
      <c r="F193" s="6">
        <v>0.57999999999999996</v>
      </c>
      <c r="G193" s="6">
        <v>0.31</v>
      </c>
    </row>
    <row r="194" spans="3:23" ht="15.5" x14ac:dyDescent="0.35">
      <c r="C194" t="s">
        <v>233</v>
      </c>
      <c r="D194" s="6">
        <v>76.459999999999994</v>
      </c>
      <c r="E194" s="6">
        <v>78.16</v>
      </c>
      <c r="F194" s="6">
        <v>164.23</v>
      </c>
      <c r="G194" s="6">
        <v>169.35</v>
      </c>
    </row>
    <row r="195" spans="3:23" ht="15.5" x14ac:dyDescent="0.35">
      <c r="C195" t="s">
        <v>234</v>
      </c>
      <c r="D195" s="5">
        <v>141000000000</v>
      </c>
      <c r="E195" s="5">
        <v>155000000000</v>
      </c>
      <c r="F195" s="5">
        <v>111000000000</v>
      </c>
      <c r="G195" s="5">
        <v>118000000000</v>
      </c>
    </row>
    <row r="196" spans="3:23" ht="15.5" x14ac:dyDescent="0.35">
      <c r="C196" t="s">
        <v>235</v>
      </c>
      <c r="D196" s="5">
        <v>0</v>
      </c>
      <c r="E196" s="5">
        <v>0</v>
      </c>
      <c r="F196" s="5">
        <v>0</v>
      </c>
      <c r="G196" s="5">
        <v>0</v>
      </c>
    </row>
    <row r="197" spans="3:23" ht="15.5" x14ac:dyDescent="0.35">
      <c r="C197" t="s">
        <v>236</v>
      </c>
      <c r="D197" s="5">
        <v>762000000000</v>
      </c>
      <c r="E197" s="5">
        <v>779000000000</v>
      </c>
      <c r="F197" s="5">
        <v>1638000000000</v>
      </c>
      <c r="G197" s="5">
        <v>1689000000000</v>
      </c>
    </row>
    <row r="198" spans="3:23" ht="15.5" x14ac:dyDescent="0.35">
      <c r="C198" t="s">
        <v>23</v>
      </c>
      <c r="D198" s="5">
        <v>141000000000</v>
      </c>
      <c r="E198" s="5">
        <v>156000000000</v>
      </c>
      <c r="F198" s="5">
        <v>111000000000</v>
      </c>
      <c r="G198" s="5">
        <v>118000000000</v>
      </c>
    </row>
    <row r="199" spans="3:23" ht="15.5" x14ac:dyDescent="0.35">
      <c r="C199" t="s">
        <v>20</v>
      </c>
      <c r="D199" s="5">
        <v>137000000000</v>
      </c>
      <c r="E199" s="5">
        <v>143000000000</v>
      </c>
      <c r="F199" s="5">
        <v>103000000000</v>
      </c>
      <c r="G199" s="5">
        <v>109000000000</v>
      </c>
    </row>
    <row r="200" spans="3:23" ht="15.5" x14ac:dyDescent="0.35">
      <c r="C200" t="s">
        <v>237</v>
      </c>
      <c r="D200" s="5">
        <v>-95000000000</v>
      </c>
      <c r="E200" s="5">
        <v>-82000000000</v>
      </c>
      <c r="F200" s="5">
        <v>38000000000</v>
      </c>
      <c r="G200" s="5">
        <v>4000000000</v>
      </c>
    </row>
    <row r="201" spans="3:23" ht="15.5" x14ac:dyDescent="0.35">
      <c r="C201" t="s">
        <v>238</v>
      </c>
      <c r="D201" s="5">
        <v>43000000000</v>
      </c>
      <c r="E201" s="5">
        <v>102000000000</v>
      </c>
      <c r="F201" s="5">
        <v>21000000000</v>
      </c>
      <c r="G201" s="5">
        <v>53000000000</v>
      </c>
    </row>
    <row r="202" spans="3:23" ht="15.5" x14ac:dyDescent="0.35">
      <c r="C202" t="s">
        <v>239</v>
      </c>
      <c r="D202" s="5">
        <v>-3000000000</v>
      </c>
      <c r="E202" s="5">
        <v>-3000000000</v>
      </c>
      <c r="F202" s="5">
        <v>-8000000000</v>
      </c>
      <c r="G202" s="5">
        <v>-11000000000</v>
      </c>
    </row>
    <row r="203" spans="3:23" ht="15.5" x14ac:dyDescent="0.35">
      <c r="C203" t="s">
        <v>12</v>
      </c>
      <c r="D203" s="5">
        <v>40000000000</v>
      </c>
      <c r="E203" s="5">
        <v>100000000000</v>
      </c>
      <c r="F203" s="5">
        <v>13000000000</v>
      </c>
      <c r="G203" s="5">
        <v>42000000000</v>
      </c>
    </row>
    <row r="204" spans="3:23" ht="15.5" x14ac:dyDescent="0.35">
      <c r="C204" t="s">
        <v>15</v>
      </c>
      <c r="D204" s="6">
        <v>3.96</v>
      </c>
      <c r="E204" s="6">
        <v>10.02</v>
      </c>
      <c r="F204" s="6">
        <v>1.34</v>
      </c>
      <c r="G204" s="6">
        <v>4.17</v>
      </c>
    </row>
    <row r="205" spans="3:23" ht="15.5" x14ac:dyDescent="0.35">
      <c r="C205" t="s">
        <v>57</v>
      </c>
      <c r="I205" s="6">
        <v>-9.07</v>
      </c>
      <c r="J205" s="6">
        <v>-11.71</v>
      </c>
      <c r="K205" s="6">
        <v>-27.56</v>
      </c>
      <c r="L205" s="6">
        <v>-24.54</v>
      </c>
      <c r="M205" s="6">
        <v>-18.239999999999998</v>
      </c>
      <c r="N205" s="6">
        <v>-20.07</v>
      </c>
      <c r="O205" s="6">
        <v>-7.55</v>
      </c>
      <c r="P205" s="6">
        <v>-25.16</v>
      </c>
      <c r="Q205" s="6">
        <v>-31.92</v>
      </c>
      <c r="R205" s="6">
        <v>-25.41</v>
      </c>
      <c r="S205" s="6">
        <v>-109.92</v>
      </c>
      <c r="T205" s="6">
        <v>-21.9</v>
      </c>
      <c r="U205" s="6">
        <v>-68.94</v>
      </c>
      <c r="V205" s="6">
        <v>11.59</v>
      </c>
      <c r="W205" s="6">
        <v>10.51</v>
      </c>
    </row>
    <row r="206" spans="3:23" ht="15.5" x14ac:dyDescent="0.35">
      <c r="C206" t="s">
        <v>71</v>
      </c>
      <c r="I206" s="6">
        <v>-8.93</v>
      </c>
      <c r="J206" s="6">
        <v>-5.81</v>
      </c>
      <c r="K206" s="6">
        <v>-3.59</v>
      </c>
      <c r="L206" s="6">
        <v>-9.1300000000000008</v>
      </c>
      <c r="M206" s="6">
        <v>-32.89</v>
      </c>
      <c r="N206" s="6">
        <v>-39.61</v>
      </c>
      <c r="O206" s="6">
        <v>-192.05</v>
      </c>
      <c r="P206" s="6">
        <v>-30.01</v>
      </c>
      <c r="Q206" s="6">
        <v>-24.44</v>
      </c>
      <c r="R206" s="6">
        <v>-41.32</v>
      </c>
      <c r="S206" s="6">
        <v>-12.2</v>
      </c>
      <c r="T206" s="6">
        <v>-73.38</v>
      </c>
      <c r="U206" s="6">
        <v>-29.14</v>
      </c>
      <c r="V206" s="6">
        <v>208.02</v>
      </c>
      <c r="W206" s="5">
        <v>0</v>
      </c>
    </row>
    <row r="207" spans="3:23" ht="15.5" x14ac:dyDescent="0.35">
      <c r="C207" t="s">
        <v>74</v>
      </c>
      <c r="I207" s="6">
        <v>2.12</v>
      </c>
      <c r="J207" s="6">
        <v>0.96</v>
      </c>
      <c r="K207" s="6">
        <v>1.33</v>
      </c>
      <c r="L207" s="5">
        <v>2</v>
      </c>
      <c r="M207" s="6">
        <v>4.0999999999999996</v>
      </c>
      <c r="N207" s="6">
        <v>3.93</v>
      </c>
      <c r="O207" s="6">
        <v>5.9</v>
      </c>
      <c r="P207" s="6">
        <v>2.65</v>
      </c>
      <c r="Q207" s="6">
        <v>2.66</v>
      </c>
      <c r="R207" s="6">
        <v>2.72</v>
      </c>
      <c r="S207" s="6">
        <v>2.93</v>
      </c>
      <c r="T207" s="6">
        <v>3.46</v>
      </c>
      <c r="U207" s="6">
        <v>4.7</v>
      </c>
      <c r="V207" s="6">
        <v>7.12</v>
      </c>
      <c r="W207" s="5">
        <v>0</v>
      </c>
    </row>
    <row r="208" spans="3:23" ht="15.5" x14ac:dyDescent="0.35">
      <c r="C208" t="s">
        <v>240</v>
      </c>
      <c r="I208" s="5">
        <v>178060000000</v>
      </c>
      <c r="J208" s="5">
        <v>239450000000</v>
      </c>
      <c r="K208" s="5">
        <v>86000000000</v>
      </c>
      <c r="L208" s="5">
        <v>321880000000</v>
      </c>
      <c r="M208" s="5">
        <v>609180000000</v>
      </c>
      <c r="N208" s="5">
        <v>760130000000</v>
      </c>
      <c r="O208" s="5">
        <v>946090000000</v>
      </c>
      <c r="P208" s="5">
        <v>973800000000</v>
      </c>
    </row>
    <row r="209" spans="3:23" ht="15.5" x14ac:dyDescent="0.35">
      <c r="C209" t="s">
        <v>241</v>
      </c>
      <c r="I209" s="6">
        <v>-6.8699999999999997E-2</v>
      </c>
      <c r="J209" s="6">
        <v>-4.4199999999999996E-2</v>
      </c>
      <c r="K209" s="6">
        <v>-9.06E-2</v>
      </c>
      <c r="L209" s="6">
        <v>-7.2099999999999997E-2</v>
      </c>
      <c r="M209" s="6">
        <v>-4.6799999999999994E-2</v>
      </c>
      <c r="N209" s="6">
        <v>-4.36E-2</v>
      </c>
      <c r="O209" s="6">
        <v>-1.7299999999999999E-2</v>
      </c>
      <c r="P209" s="6">
        <v>-4.6600000000000003E-2</v>
      </c>
      <c r="Q209" s="6">
        <v>-5.8499999999999996E-2</v>
      </c>
      <c r="R209" s="6">
        <v>-3.6900000000000002E-2</v>
      </c>
      <c r="S209" s="6">
        <v>-0.1182</v>
      </c>
      <c r="T209" s="6">
        <v>-2.63E-2</v>
      </c>
      <c r="U209" s="6">
        <v>-8.199999999999999E-2</v>
      </c>
      <c r="V209" s="6">
        <v>1.66E-2</v>
      </c>
      <c r="W209" s="6">
        <v>1.9E-2</v>
      </c>
    </row>
    <row r="210" spans="3:23" ht="15.5" x14ac:dyDescent="0.35">
      <c r="C210" t="s">
        <v>242</v>
      </c>
      <c r="I210" s="6">
        <v>-0.11609999999999999</v>
      </c>
      <c r="J210" s="6">
        <v>-6.3700000000000007E-2</v>
      </c>
      <c r="K210" s="6">
        <v>-0.14050000000000001</v>
      </c>
      <c r="L210" s="6">
        <v>-0.10970000000000001</v>
      </c>
      <c r="M210" s="6">
        <v>-7.3499999999999996E-2</v>
      </c>
      <c r="N210" s="6">
        <v>-7.5399999999999995E-2</v>
      </c>
      <c r="O210" s="6">
        <v>-2.6499999999999999E-2</v>
      </c>
      <c r="P210" s="6">
        <v>-0.1101</v>
      </c>
      <c r="Q210" s="6">
        <v>-0.13140000000000002</v>
      </c>
      <c r="R210" s="6">
        <v>-0.1555</v>
      </c>
      <c r="S210" s="6">
        <v>-0.55920000000000003</v>
      </c>
      <c r="T210" s="6">
        <v>-9.7299999999999998E-2</v>
      </c>
      <c r="U210" s="6">
        <v>-0.27899999999999997</v>
      </c>
      <c r="V210" s="6">
        <v>3.6200000000000003E-2</v>
      </c>
      <c r="W210" s="6">
        <v>6.8199999999999997E-2</v>
      </c>
    </row>
    <row r="211" spans="3:23" ht="15.5" x14ac:dyDescent="0.35">
      <c r="C211" t="s">
        <v>243</v>
      </c>
      <c r="I211" s="6">
        <v>6.1799999999999994E-2</v>
      </c>
      <c r="J211" s="6">
        <v>-3.2000000000000001E-2</v>
      </c>
      <c r="K211" s="6">
        <v>-8.7799999999999989E-2</v>
      </c>
      <c r="L211" s="6">
        <v>-6.83E-2</v>
      </c>
      <c r="M211" s="6">
        <v>-1.46E-2</v>
      </c>
      <c r="N211" s="6">
        <v>-2.5000000000000001E-3</v>
      </c>
      <c r="O211" s="6">
        <v>9.3999999999999986E-3</v>
      </c>
      <c r="P211" s="6">
        <v>9.300000000000001E-3</v>
      </c>
      <c r="Q211" s="6">
        <v>2.5000000000000001E-2</v>
      </c>
      <c r="R211" s="6">
        <v>-3.1E-2</v>
      </c>
      <c r="S211" s="6">
        <v>1.7000000000000001E-2</v>
      </c>
      <c r="T211" s="6">
        <v>5.3200000000000004E-2</v>
      </c>
      <c r="U211" s="6">
        <v>0.10310000000000001</v>
      </c>
      <c r="V211" s="6">
        <v>0.1542</v>
      </c>
      <c r="W211" s="6">
        <v>0.27949999999999997</v>
      </c>
    </row>
    <row r="212" spans="3:23" ht="15.5" x14ac:dyDescent="0.35">
      <c r="C212" t="s">
        <v>244</v>
      </c>
      <c r="I212" s="6">
        <v>12.11</v>
      </c>
      <c r="J212" s="6">
        <v>-3.2</v>
      </c>
      <c r="K212" s="6">
        <v>-4.45</v>
      </c>
      <c r="L212" s="6">
        <v>-3.85</v>
      </c>
      <c r="M212" s="6">
        <v>-0.74</v>
      </c>
      <c r="N212" s="6">
        <v>-0.11</v>
      </c>
      <c r="O212" s="6">
        <v>0.18</v>
      </c>
      <c r="P212" s="6">
        <v>0.15</v>
      </c>
      <c r="Q212" s="6">
        <v>0.53</v>
      </c>
      <c r="R212" s="6">
        <v>-0.36</v>
      </c>
      <c r="S212" s="6">
        <v>0.25</v>
      </c>
      <c r="T212" s="6">
        <v>1.39</v>
      </c>
      <c r="U212" s="6">
        <v>1.99</v>
      </c>
      <c r="V212" s="6">
        <v>2.38</v>
      </c>
      <c r="W212" s="6">
        <v>1.72</v>
      </c>
    </row>
    <row r="213" spans="3:23" ht="15.5" x14ac:dyDescent="0.35">
      <c r="C213" t="s">
        <v>68</v>
      </c>
      <c r="I213" s="6">
        <v>1.04</v>
      </c>
      <c r="J213" s="6">
        <v>0.37</v>
      </c>
      <c r="K213" s="6">
        <v>0.5</v>
      </c>
      <c r="L213" s="5">
        <v>1</v>
      </c>
      <c r="M213" s="6">
        <v>2.42</v>
      </c>
      <c r="N213" s="6">
        <v>2.99</v>
      </c>
      <c r="O213" s="6">
        <v>5.09</v>
      </c>
      <c r="P213" s="6">
        <v>3.3</v>
      </c>
      <c r="Q213" s="6">
        <v>3.21</v>
      </c>
      <c r="R213" s="6">
        <v>6.43</v>
      </c>
      <c r="S213" s="6">
        <v>6.82</v>
      </c>
      <c r="T213" s="6">
        <v>7.14</v>
      </c>
      <c r="U213" s="6">
        <v>8.1300000000000008</v>
      </c>
      <c r="V213" s="6">
        <v>7.53</v>
      </c>
      <c r="W213" s="5">
        <v>0</v>
      </c>
    </row>
    <row r="214" spans="3:23" ht="15.5" x14ac:dyDescent="0.35">
      <c r="C214" t="s">
        <v>65</v>
      </c>
      <c r="I214" s="6">
        <v>78.16</v>
      </c>
      <c r="J214" s="6">
        <v>183.89</v>
      </c>
      <c r="K214" s="6">
        <v>196.17</v>
      </c>
      <c r="L214" s="6">
        <v>223.73</v>
      </c>
      <c r="M214" s="6">
        <v>248.23</v>
      </c>
      <c r="N214" s="6">
        <v>266.25</v>
      </c>
      <c r="O214" s="6">
        <v>285.14</v>
      </c>
      <c r="P214" s="6">
        <v>228.52</v>
      </c>
      <c r="Q214" s="6">
        <v>242.99</v>
      </c>
      <c r="R214" s="6">
        <v>163.36000000000001</v>
      </c>
      <c r="S214" s="6">
        <v>196.59</v>
      </c>
      <c r="T214" s="6">
        <v>225.22</v>
      </c>
      <c r="U214" s="6">
        <v>247.13</v>
      </c>
      <c r="V214" s="6">
        <v>320.07</v>
      </c>
      <c r="W214" s="6">
        <v>154.15</v>
      </c>
    </row>
    <row r="215" spans="3:23" ht="15.5" x14ac:dyDescent="0.35">
      <c r="C215" t="s">
        <v>245</v>
      </c>
      <c r="I215" s="6">
        <v>1.04</v>
      </c>
      <c r="J215" s="6">
        <v>0.37</v>
      </c>
      <c r="K215" s="6">
        <v>0.5</v>
      </c>
      <c r="L215" s="5">
        <v>1</v>
      </c>
      <c r="M215" s="6">
        <v>2.42</v>
      </c>
      <c r="N215" s="6">
        <v>2.99</v>
      </c>
      <c r="O215" s="6">
        <v>5.09</v>
      </c>
      <c r="P215" s="6">
        <v>3.3</v>
      </c>
      <c r="Q215" s="6">
        <v>3.21</v>
      </c>
      <c r="R215" s="6">
        <v>6.43</v>
      </c>
      <c r="S215" s="6">
        <v>6.82</v>
      </c>
      <c r="T215" s="6">
        <v>7.14</v>
      </c>
      <c r="U215" s="6">
        <v>8.1300000000000008</v>
      </c>
      <c r="V215" s="6">
        <v>7.53</v>
      </c>
      <c r="W215" s="5">
        <v>0</v>
      </c>
    </row>
    <row r="216" spans="3:23" ht="15.5" x14ac:dyDescent="0.35">
      <c r="C216" t="s">
        <v>246</v>
      </c>
      <c r="I216" s="6">
        <v>78.16</v>
      </c>
      <c r="J216" s="6">
        <v>183.89</v>
      </c>
      <c r="K216" s="6">
        <v>196.17</v>
      </c>
      <c r="L216" s="6">
        <v>222.93</v>
      </c>
      <c r="M216" s="6">
        <v>247.43</v>
      </c>
      <c r="N216" s="6">
        <v>265.5</v>
      </c>
      <c r="O216" s="6">
        <v>285.14</v>
      </c>
      <c r="P216" s="6">
        <v>228.52</v>
      </c>
      <c r="Q216" s="6">
        <v>242.99</v>
      </c>
      <c r="R216" s="6">
        <v>163.36000000000001</v>
      </c>
      <c r="S216" s="6">
        <v>196.59</v>
      </c>
      <c r="T216" s="6">
        <v>225.22</v>
      </c>
      <c r="U216" s="6">
        <v>247.13</v>
      </c>
      <c r="V216" s="6">
        <v>320.07</v>
      </c>
      <c r="W216" s="6">
        <v>154.15</v>
      </c>
    </row>
    <row r="217" spans="3:23" ht="15.5" x14ac:dyDescent="0.35">
      <c r="C217" t="s">
        <v>247</v>
      </c>
      <c r="I217" s="5">
        <v>155000000000</v>
      </c>
      <c r="J217" s="5">
        <v>162000000000</v>
      </c>
      <c r="K217" s="5">
        <v>202000000000</v>
      </c>
      <c r="L217" s="5">
        <v>261000000000</v>
      </c>
      <c r="M217" s="5">
        <v>397000000000</v>
      </c>
      <c r="N217" s="5">
        <v>229000000000</v>
      </c>
      <c r="O217" s="5">
        <v>248000000000</v>
      </c>
      <c r="P217" s="5">
        <v>2054000000000</v>
      </c>
      <c r="Q217" s="5">
        <v>915000000000</v>
      </c>
      <c r="R217" s="5">
        <v>226000000000</v>
      </c>
      <c r="S217" s="5">
        <v>3450000000000</v>
      </c>
      <c r="T217" s="5">
        <v>113000000000</v>
      </c>
      <c r="U217" s="5">
        <v>13000000000</v>
      </c>
      <c r="V217" s="5">
        <v>68000000000</v>
      </c>
      <c r="W217" s="5">
        <v>242000000000</v>
      </c>
    </row>
    <row r="218" spans="3:23" ht="15.5" x14ac:dyDescent="0.35">
      <c r="C218" t="s">
        <v>248</v>
      </c>
      <c r="I218" s="5">
        <v>0</v>
      </c>
      <c r="J218" s="5">
        <v>0</v>
      </c>
      <c r="K218" s="5">
        <v>3000000000</v>
      </c>
      <c r="L218" s="5">
        <v>3000000000</v>
      </c>
      <c r="M218" s="5">
        <v>4000000000</v>
      </c>
      <c r="N218" s="5">
        <v>354000000000</v>
      </c>
      <c r="O218" s="5">
        <v>532000000000</v>
      </c>
      <c r="P218" s="5">
        <v>8000000000</v>
      </c>
      <c r="Q218" s="5">
        <v>1560000000000</v>
      </c>
      <c r="R218" s="5">
        <v>2076000000000</v>
      </c>
      <c r="S218" s="5">
        <v>4000000000</v>
      </c>
      <c r="T218" s="5">
        <v>2945000000000</v>
      </c>
      <c r="U218" s="5">
        <v>2846000000000</v>
      </c>
      <c r="V218" s="5">
        <v>1509000000000</v>
      </c>
      <c r="W218" s="5">
        <v>1449000000000</v>
      </c>
    </row>
    <row r="219" spans="3:23" ht="15.5" x14ac:dyDescent="0.35">
      <c r="C219" t="s">
        <v>25</v>
      </c>
      <c r="I219" s="5">
        <v>156000000000</v>
      </c>
      <c r="J219" s="5">
        <v>162000000000</v>
      </c>
      <c r="K219" s="5">
        <v>204000000000</v>
      </c>
      <c r="M219" s="5">
        <v>401000000000</v>
      </c>
      <c r="N219" s="5">
        <v>583000000000</v>
      </c>
      <c r="O219" s="5">
        <v>780000000000</v>
      </c>
      <c r="P219" s="5">
        <v>2062000000000</v>
      </c>
      <c r="Q219" s="5">
        <v>2475000000000</v>
      </c>
      <c r="R219" s="5">
        <v>2302000000000</v>
      </c>
      <c r="S219" s="5">
        <v>3454000000000</v>
      </c>
      <c r="T219" s="5">
        <v>3058000000000</v>
      </c>
      <c r="U219" s="5">
        <v>2859000000000</v>
      </c>
      <c r="V219" s="5">
        <v>1577000000000</v>
      </c>
      <c r="W219" s="5">
        <v>1691000000000</v>
      </c>
    </row>
    <row r="220" spans="3:23" ht="15.5" x14ac:dyDescent="0.35">
      <c r="C220" t="s">
        <v>22</v>
      </c>
      <c r="I220" s="5">
        <v>143000000000</v>
      </c>
      <c r="J220" s="5">
        <v>153000000000</v>
      </c>
      <c r="K220" s="5">
        <v>199000000000</v>
      </c>
      <c r="L220" s="5">
        <v>252000000000</v>
      </c>
      <c r="M220" s="5">
        <v>381000000000</v>
      </c>
      <c r="N220" s="5">
        <v>527000000000</v>
      </c>
      <c r="O220" s="5">
        <v>709000000000</v>
      </c>
      <c r="P220" s="5">
        <v>1993000000000</v>
      </c>
      <c r="Q220" s="5">
        <v>2436000000000</v>
      </c>
      <c r="R220" s="5">
        <v>2223000000000</v>
      </c>
      <c r="S220" s="5">
        <v>3408000000000</v>
      </c>
      <c r="T220" s="5">
        <v>2992000000000</v>
      </c>
      <c r="U220" s="5">
        <v>2346000000000</v>
      </c>
      <c r="V220" s="5">
        <v>1541000000000</v>
      </c>
      <c r="W220" s="5">
        <v>1656000000000</v>
      </c>
    </row>
    <row r="221" spans="3:23" ht="15.5" x14ac:dyDescent="0.35">
      <c r="C221" t="s">
        <v>249</v>
      </c>
      <c r="I221" s="5">
        <v>-82000000000</v>
      </c>
      <c r="J221" s="5">
        <v>15000000000</v>
      </c>
      <c r="K221" s="5">
        <v>30000000000</v>
      </c>
      <c r="L221" s="5">
        <v>-81000000000</v>
      </c>
      <c r="M221" s="5">
        <v>-204000000000</v>
      </c>
      <c r="N221" s="5">
        <v>214000000000</v>
      </c>
      <c r="O221" s="5">
        <v>-45000000000</v>
      </c>
      <c r="P221" s="5">
        <v>-1785000000000</v>
      </c>
      <c r="Q221" s="5">
        <v>-421000000000</v>
      </c>
      <c r="R221" s="5">
        <v>-481000000000</v>
      </c>
      <c r="S221" s="5">
        <v>-4147000000000</v>
      </c>
      <c r="T221" s="5">
        <v>-243000000000</v>
      </c>
      <c r="U221" s="5">
        <v>162000000000</v>
      </c>
      <c r="V221" s="5">
        <v>212000000000</v>
      </c>
      <c r="W221" s="5">
        <v>-358000000000</v>
      </c>
    </row>
    <row r="222" spans="3:23" ht="15.5" x14ac:dyDescent="0.35">
      <c r="C222" t="s">
        <v>250</v>
      </c>
      <c r="I222" s="5">
        <v>199000000000</v>
      </c>
      <c r="J222" s="5">
        <v>161000000000</v>
      </c>
      <c r="K222" s="5">
        <v>0</v>
      </c>
      <c r="L222" s="5">
        <v>291000000000</v>
      </c>
      <c r="M222" s="5">
        <v>569000000000</v>
      </c>
      <c r="N222" s="5">
        <v>623000000000</v>
      </c>
      <c r="O222" s="5">
        <v>954000000000</v>
      </c>
      <c r="P222" s="5">
        <v>853000000000</v>
      </c>
      <c r="Q222" s="5">
        <v>671000000000</v>
      </c>
      <c r="R222" s="5">
        <v>1139000000000</v>
      </c>
      <c r="S222" s="5">
        <v>1026000000000</v>
      </c>
      <c r="T222" s="5">
        <v>823000000000</v>
      </c>
      <c r="U222" s="5">
        <v>992000000000</v>
      </c>
      <c r="V222" s="5">
        <v>585000000000</v>
      </c>
      <c r="W222" s="5">
        <v>612000000000</v>
      </c>
    </row>
    <row r="223" spans="3:23" ht="15.5" x14ac:dyDescent="0.35">
      <c r="C223" t="s">
        <v>251</v>
      </c>
      <c r="I223" s="5">
        <v>-30000000000</v>
      </c>
      <c r="J223" s="5">
        <v>-60000000000</v>
      </c>
      <c r="K223" s="5">
        <v>-36000000000</v>
      </c>
      <c r="L223" s="5">
        <v>-26000000000</v>
      </c>
      <c r="M223" s="5">
        <v>-44000000000</v>
      </c>
      <c r="N223" s="5">
        <v>-511000000000</v>
      </c>
      <c r="O223" s="5">
        <v>-373000000000</v>
      </c>
      <c r="P223" s="5">
        <v>-716000000000</v>
      </c>
      <c r="Q223" s="5">
        <v>-681000000000</v>
      </c>
      <c r="R223" s="5">
        <v>-680000000000</v>
      </c>
      <c r="S223" s="5">
        <v>-1066000000000</v>
      </c>
      <c r="T223" s="5">
        <v>-1169000000000</v>
      </c>
      <c r="U223" s="5">
        <v>-1259000000000</v>
      </c>
      <c r="V223" s="5">
        <v>-1075000000000</v>
      </c>
      <c r="W223" s="5">
        <v>-538000000000</v>
      </c>
    </row>
    <row r="224" spans="3:23" ht="15.5" x14ac:dyDescent="0.35">
      <c r="C224" t="s">
        <v>14</v>
      </c>
      <c r="I224" s="5">
        <v>169000000000</v>
      </c>
      <c r="J224" s="5">
        <v>101000000000</v>
      </c>
      <c r="K224" s="5">
        <v>-36000000000</v>
      </c>
      <c r="L224" s="5">
        <v>265000000000</v>
      </c>
      <c r="M224" s="5">
        <v>525000000000</v>
      </c>
      <c r="N224" s="5">
        <v>112000000000</v>
      </c>
      <c r="O224" s="5">
        <v>581000000000</v>
      </c>
      <c r="P224" s="5">
        <v>137000000000</v>
      </c>
      <c r="Q224" s="5">
        <v>-10000000000</v>
      </c>
      <c r="R224" s="5">
        <v>459000000000</v>
      </c>
      <c r="S224" s="5">
        <v>-40000000000</v>
      </c>
      <c r="T224" s="5">
        <v>-347000000000</v>
      </c>
      <c r="U224" s="5">
        <v>-267000000000</v>
      </c>
      <c r="V224" s="5">
        <v>-490000000000</v>
      </c>
      <c r="W224" s="5">
        <v>74000000000</v>
      </c>
    </row>
    <row r="225" spans="2:23" ht="15.5" x14ac:dyDescent="0.35">
      <c r="C225" t="s">
        <v>16</v>
      </c>
      <c r="I225" s="6">
        <v>16.98</v>
      </c>
      <c r="J225" s="6">
        <v>10.16</v>
      </c>
      <c r="K225" s="6">
        <v>-3.62</v>
      </c>
      <c r="L225" s="6">
        <v>26.58</v>
      </c>
      <c r="M225" s="6">
        <v>52.69</v>
      </c>
      <c r="N225" s="6">
        <v>11.27</v>
      </c>
      <c r="O225" s="6">
        <v>58.31</v>
      </c>
      <c r="P225" s="6">
        <v>15.12</v>
      </c>
      <c r="Q225" s="6">
        <v>-1.05</v>
      </c>
      <c r="R225" s="6">
        <v>59.04</v>
      </c>
      <c r="S225" s="6">
        <v>-5.65</v>
      </c>
      <c r="T225" s="6">
        <v>-49.12</v>
      </c>
      <c r="U225" s="6">
        <v>-37.83</v>
      </c>
      <c r="V225" s="6">
        <v>-69.33</v>
      </c>
      <c r="W225" s="6">
        <v>11.9</v>
      </c>
    </row>
    <row r="227" spans="2:23" ht="15.5" x14ac:dyDescent="0.35">
      <c r="B227" t="s">
        <v>252</v>
      </c>
      <c r="C227" t="s">
        <v>253</v>
      </c>
      <c r="D227" s="5">
        <v>-17000000000</v>
      </c>
      <c r="E227" s="5">
        <v>106000000000</v>
      </c>
      <c r="F227" s="5">
        <v>-51000000000</v>
      </c>
      <c r="G227" s="5">
        <v>-70000000000</v>
      </c>
      <c r="H227" s="5">
        <v>-68000000000</v>
      </c>
      <c r="I227" s="5">
        <v>-90000000000</v>
      </c>
      <c r="J227" s="5">
        <v>-117000000000</v>
      </c>
      <c r="K227" s="5">
        <v>-275000000000</v>
      </c>
      <c r="L227" s="5">
        <v>-245000000000</v>
      </c>
      <c r="M227" s="5">
        <v>-182000000000</v>
      </c>
      <c r="N227" s="5">
        <v>-200000000000</v>
      </c>
      <c r="O227" s="5">
        <v>-75000000000</v>
      </c>
      <c r="P227" s="5">
        <v>-228000000000</v>
      </c>
      <c r="Q227" s="5">
        <v>-289000000000</v>
      </c>
    </row>
    <row r="228" spans="2:23" ht="15.5" x14ac:dyDescent="0.35">
      <c r="C228" t="s">
        <v>254</v>
      </c>
      <c r="H228" s="5">
        <v>-32000000000</v>
      </c>
      <c r="I228" s="5">
        <v>-90000000000</v>
      </c>
      <c r="J228" s="5">
        <v>-117000000000</v>
      </c>
      <c r="K228" s="5">
        <v>-275000000000</v>
      </c>
      <c r="L228" s="5">
        <v>-245000000000</v>
      </c>
      <c r="M228" s="5">
        <v>-182000000000</v>
      </c>
      <c r="N228" s="5">
        <v>-200000000000</v>
      </c>
      <c r="O228" s="5">
        <v>-75000000000</v>
      </c>
      <c r="P228" s="5">
        <v>-228000000000</v>
      </c>
      <c r="Q228" s="5">
        <v>-289000000000</v>
      </c>
    </row>
    <row r="229" spans="2:23" ht="15.5" x14ac:dyDescent="0.35">
      <c r="C229" t="s">
        <v>56</v>
      </c>
      <c r="D229" s="6">
        <v>-1.7</v>
      </c>
      <c r="E229" s="6">
        <v>10.59</v>
      </c>
      <c r="F229" s="6">
        <v>-5.13</v>
      </c>
      <c r="G229" s="5">
        <v>-7</v>
      </c>
      <c r="H229" s="6">
        <v>-6.79</v>
      </c>
      <c r="I229" s="6">
        <v>-9.07</v>
      </c>
      <c r="J229" s="6">
        <v>-11.71</v>
      </c>
      <c r="K229" s="6">
        <v>-27.56</v>
      </c>
      <c r="L229" s="6">
        <v>-24.54</v>
      </c>
      <c r="M229" s="6">
        <v>-18.239999999999998</v>
      </c>
      <c r="N229" s="6">
        <v>-20.07</v>
      </c>
      <c r="O229" s="6">
        <v>-7.55</v>
      </c>
      <c r="P229" s="6">
        <v>-22.88</v>
      </c>
      <c r="Q229" s="6">
        <v>-29.02</v>
      </c>
    </row>
    <row r="230" spans="2:23" ht="15.5" x14ac:dyDescent="0.35">
      <c r="C230" t="s">
        <v>255</v>
      </c>
      <c r="H230" s="6">
        <v>-3.23</v>
      </c>
      <c r="I230" s="6">
        <v>-9.07</v>
      </c>
      <c r="J230" s="6">
        <v>-11.71</v>
      </c>
      <c r="K230" s="6">
        <v>-27.56</v>
      </c>
      <c r="L230" s="6">
        <v>-24.54</v>
      </c>
      <c r="M230" s="6">
        <v>-18.239999999999998</v>
      </c>
      <c r="N230" s="6">
        <v>-20.07</v>
      </c>
      <c r="O230" s="6">
        <v>-7.55</v>
      </c>
      <c r="P230" s="6">
        <v>-22.88</v>
      </c>
      <c r="Q230" s="6">
        <v>-29.02</v>
      </c>
    </row>
    <row r="231" spans="2:23" ht="15.5" x14ac:dyDescent="0.35">
      <c r="C231" t="s">
        <v>256</v>
      </c>
      <c r="D231" s="5">
        <v>65000000000</v>
      </c>
      <c r="E231" s="5">
        <v>79000000000</v>
      </c>
      <c r="F231" s="5">
        <v>101000000000</v>
      </c>
      <c r="G231" s="5">
        <v>100000000000</v>
      </c>
      <c r="H231" s="5">
        <v>260000000000</v>
      </c>
      <c r="I231" s="5">
        <v>381000000000</v>
      </c>
      <c r="J231" s="5">
        <v>704000000000</v>
      </c>
      <c r="K231" s="5">
        <v>741000000000</v>
      </c>
      <c r="L231" s="5">
        <v>1115000000000</v>
      </c>
      <c r="M231" s="5">
        <v>1461000000000</v>
      </c>
      <c r="N231" s="5">
        <v>2015000000000</v>
      </c>
      <c r="O231" s="5">
        <v>2453000000000</v>
      </c>
      <c r="P231" s="5">
        <v>2583000000000</v>
      </c>
      <c r="Q231" s="5">
        <v>2656000000000</v>
      </c>
    </row>
    <row r="232" spans="2:23" ht="15.5" x14ac:dyDescent="0.35">
      <c r="C232" t="s">
        <v>257</v>
      </c>
      <c r="H232" s="5">
        <v>345000000000</v>
      </c>
      <c r="I232" s="5">
        <v>381000000000</v>
      </c>
      <c r="J232" s="5">
        <v>704000000000</v>
      </c>
      <c r="K232" s="5">
        <v>741000000000</v>
      </c>
      <c r="L232" s="5">
        <v>1115000000000</v>
      </c>
      <c r="M232" s="5">
        <v>1461000000000</v>
      </c>
      <c r="N232" s="5">
        <v>2015000000000</v>
      </c>
      <c r="O232" s="5">
        <v>2453000000000</v>
      </c>
      <c r="P232" s="5">
        <v>2583000000000</v>
      </c>
      <c r="Q232" s="5">
        <v>2656000000000</v>
      </c>
    </row>
    <row r="233" spans="2:23" ht="15.5" x14ac:dyDescent="0.35">
      <c r="C233" t="s">
        <v>258</v>
      </c>
      <c r="I233" s="6">
        <v>-9.2799999999999994</v>
      </c>
    </row>
    <row r="234" spans="2:23" ht="15.5" x14ac:dyDescent="0.35">
      <c r="C234" t="s">
        <v>259</v>
      </c>
      <c r="I234" s="6">
        <v>-19.489999999999998</v>
      </c>
    </row>
    <row r="235" spans="2:23" ht="15.5" x14ac:dyDescent="0.35">
      <c r="C235" t="s">
        <v>260</v>
      </c>
      <c r="I235" s="6">
        <v>7.49</v>
      </c>
    </row>
    <row r="236" spans="2:23" ht="15.5" x14ac:dyDescent="0.35">
      <c r="C236" t="s">
        <v>261</v>
      </c>
      <c r="I236" s="6">
        <v>-5.1299999999999998E-2</v>
      </c>
    </row>
    <row r="237" spans="2:23" ht="15.5" x14ac:dyDescent="0.35">
      <c r="C237" t="s">
        <v>262</v>
      </c>
      <c r="I237" s="6">
        <v>1.82</v>
      </c>
    </row>
    <row r="238" spans="2:23" ht="15.5" x14ac:dyDescent="0.35">
      <c r="C238" t="s">
        <v>263</v>
      </c>
      <c r="I238" s="6">
        <v>0.82</v>
      </c>
    </row>
    <row r="239" spans="2:23" ht="15.5" x14ac:dyDescent="0.35">
      <c r="C239" t="s">
        <v>264</v>
      </c>
      <c r="I239" s="6">
        <v>2.87</v>
      </c>
    </row>
    <row r="240" spans="2:23" ht="15.5" x14ac:dyDescent="0.35">
      <c r="C240" t="s">
        <v>265</v>
      </c>
      <c r="I240" s="6">
        <v>3.23</v>
      </c>
    </row>
    <row r="241" spans="3:9" ht="15.5" x14ac:dyDescent="0.35">
      <c r="C241" t="s">
        <v>266</v>
      </c>
      <c r="I241" s="6">
        <v>6.16</v>
      </c>
    </row>
    <row r="242" spans="3:9" ht="15.5" x14ac:dyDescent="0.35">
      <c r="C242" t="s">
        <v>267</v>
      </c>
      <c r="I242" s="5">
        <v>5</v>
      </c>
    </row>
    <row r="243" spans="3:9" ht="15.5" x14ac:dyDescent="0.35">
      <c r="C243" t="s">
        <v>408</v>
      </c>
      <c r="I243" s="6">
        <v>-0.88</v>
      </c>
    </row>
    <row r="244" spans="3:9" ht="15.5" x14ac:dyDescent="0.35">
      <c r="C244" t="s">
        <v>268</v>
      </c>
      <c r="I244" s="6">
        <v>-3.23</v>
      </c>
    </row>
    <row r="245" spans="3:9" ht="15.5" x14ac:dyDescent="0.35">
      <c r="C245" t="s">
        <v>269</v>
      </c>
      <c r="I245" s="6">
        <v>-6.79</v>
      </c>
    </row>
    <row r="246" spans="3:9" ht="15.5" x14ac:dyDescent="0.35">
      <c r="C246" t="s">
        <v>270</v>
      </c>
      <c r="I246" s="6">
        <v>34.6</v>
      </c>
    </row>
    <row r="247" spans="3:9" ht="15.5" x14ac:dyDescent="0.35">
      <c r="C247" t="s">
        <v>271</v>
      </c>
      <c r="D247" s="6">
        <v>0.45</v>
      </c>
    </row>
    <row r="248" spans="3:9" ht="15.5" x14ac:dyDescent="0.35">
      <c r="C248" t="s">
        <v>272</v>
      </c>
      <c r="I248" s="6">
        <v>76.459999999999994</v>
      </c>
    </row>
    <row r="249" spans="3:9" ht="15.5" x14ac:dyDescent="0.35">
      <c r="C249" t="s">
        <v>273</v>
      </c>
      <c r="I249" s="6">
        <v>19.5</v>
      </c>
    </row>
    <row r="250" spans="3:9" ht="15.5" x14ac:dyDescent="0.35">
      <c r="C250" t="s">
        <v>274</v>
      </c>
      <c r="D250" s="6">
        <v>0.76</v>
      </c>
    </row>
    <row r="251" spans="3:9" ht="15.5" x14ac:dyDescent="0.35">
      <c r="C251" t="s">
        <v>275</v>
      </c>
      <c r="D251" s="6">
        <v>0.63</v>
      </c>
    </row>
    <row r="252" spans="3:9" ht="15.5" x14ac:dyDescent="0.35">
      <c r="C252" t="s">
        <v>276</v>
      </c>
      <c r="D252" s="6">
        <v>0.19</v>
      </c>
    </row>
    <row r="253" spans="3:9" ht="15.5" x14ac:dyDescent="0.35">
      <c r="C253" t="s">
        <v>278</v>
      </c>
      <c r="D253" s="6">
        <v>0.64</v>
      </c>
    </row>
    <row r="254" spans="3:9" ht="15.5" x14ac:dyDescent="0.35">
      <c r="C254" t="s">
        <v>279</v>
      </c>
      <c r="D254" s="6">
        <v>0.11</v>
      </c>
    </row>
    <row r="255" spans="3:9" ht="15.5" x14ac:dyDescent="0.35">
      <c r="C255" t="s">
        <v>280</v>
      </c>
      <c r="D255" s="6">
        <v>1.64</v>
      </c>
    </row>
    <row r="256" spans="3:9" ht="15.5" x14ac:dyDescent="0.35">
      <c r="C256" t="s">
        <v>410</v>
      </c>
      <c r="I256" s="6">
        <v>92.89</v>
      </c>
    </row>
    <row r="257" spans="3:9" ht="15.5" x14ac:dyDescent="0.35">
      <c r="C257" t="s">
        <v>12</v>
      </c>
      <c r="D257" s="5">
        <v>40000000000</v>
      </c>
    </row>
    <row r="258" spans="3:9" ht="15.5" x14ac:dyDescent="0.35">
      <c r="C258" t="s">
        <v>281</v>
      </c>
      <c r="I258" s="6">
        <v>-6.88</v>
      </c>
    </row>
    <row r="259" spans="3:9" ht="15.5" x14ac:dyDescent="0.35">
      <c r="C259" t="s">
        <v>282</v>
      </c>
      <c r="I259" s="6">
        <v>-2.58E-2</v>
      </c>
    </row>
    <row r="260" spans="3:9" ht="15.5" x14ac:dyDescent="0.35">
      <c r="C260" t="s">
        <v>283</v>
      </c>
      <c r="I260" s="6">
        <v>-4.2300000000000004E-2</v>
      </c>
    </row>
    <row r="261" spans="3:9" ht="15.5" x14ac:dyDescent="0.35">
      <c r="C261" t="s">
        <v>284</v>
      </c>
      <c r="I261" s="6">
        <v>0.16170000000000001</v>
      </c>
    </row>
    <row r="262" spans="3:9" ht="15.5" x14ac:dyDescent="0.35">
      <c r="C262" t="s">
        <v>285</v>
      </c>
      <c r="I262" s="6">
        <v>-3.9300000000000002E-2</v>
      </c>
    </row>
    <row r="263" spans="3:9" ht="15.5" x14ac:dyDescent="0.35">
      <c r="C263" t="s">
        <v>286</v>
      </c>
      <c r="D263" s="6">
        <v>274.07</v>
      </c>
    </row>
    <row r="264" spans="3:9" ht="15.5" x14ac:dyDescent="0.35">
      <c r="C264" t="s">
        <v>287</v>
      </c>
      <c r="D264" s="6">
        <v>83.62</v>
      </c>
    </row>
    <row r="265" spans="3:9" ht="15.5" x14ac:dyDescent="0.35">
      <c r="C265" t="s">
        <v>288</v>
      </c>
      <c r="D265" s="6">
        <v>375.55</v>
      </c>
    </row>
    <row r="266" spans="3:9" ht="15.5" x14ac:dyDescent="0.35">
      <c r="C266" t="s">
        <v>289</v>
      </c>
      <c r="D266" s="6">
        <v>-17.86</v>
      </c>
    </row>
    <row r="267" spans="3:9" ht="15.5" x14ac:dyDescent="0.35">
      <c r="C267" t="s">
        <v>290</v>
      </c>
      <c r="D267" s="6">
        <v>0.33</v>
      </c>
    </row>
    <row r="268" spans="3:9" ht="15.5" x14ac:dyDescent="0.35">
      <c r="C268" t="s">
        <v>291</v>
      </c>
      <c r="I268" s="6">
        <v>0.27</v>
      </c>
    </row>
    <row r="269" spans="3:9" ht="15.5" x14ac:dyDescent="0.35">
      <c r="C269" t="s">
        <v>292</v>
      </c>
      <c r="I269" s="6">
        <v>4.33</v>
      </c>
    </row>
    <row r="270" spans="3:9" ht="15.5" x14ac:dyDescent="0.35">
      <c r="C270" t="s">
        <v>52</v>
      </c>
      <c r="I270" s="5">
        <v>628000000000</v>
      </c>
    </row>
    <row r="271" spans="3:9" ht="15.5" x14ac:dyDescent="0.35">
      <c r="C271" t="s">
        <v>293</v>
      </c>
      <c r="I271" s="5">
        <v>765000000000</v>
      </c>
    </row>
    <row r="272" spans="3:9" ht="15.5" x14ac:dyDescent="0.35">
      <c r="C272" t="s">
        <v>294</v>
      </c>
      <c r="I272" s="5">
        <v>9970000000</v>
      </c>
    </row>
    <row r="273" spans="3:9" ht="15.5" x14ac:dyDescent="0.35">
      <c r="C273" t="s">
        <v>295</v>
      </c>
      <c r="I273" s="6">
        <v>0.4052</v>
      </c>
    </row>
    <row r="274" spans="3:9" ht="15.5" x14ac:dyDescent="0.35">
      <c r="C274" t="s">
        <v>296</v>
      </c>
      <c r="D274" s="6">
        <v>9.9399999999999988E-2</v>
      </c>
    </row>
    <row r="275" spans="3:9" ht="15.5" x14ac:dyDescent="0.35">
      <c r="C275" t="s">
        <v>297</v>
      </c>
      <c r="D275" s="6">
        <v>-0.27760000000000001</v>
      </c>
    </row>
    <row r="276" spans="3:9" ht="15.5" x14ac:dyDescent="0.35">
      <c r="C276" t="s">
        <v>298</v>
      </c>
      <c r="D276" s="6">
        <v>-0.25989999999999996</v>
      </c>
    </row>
    <row r="277" spans="3:9" ht="15.5" x14ac:dyDescent="0.35">
      <c r="C277" t="s">
        <v>299</v>
      </c>
      <c r="D277" s="6">
        <v>-0.35850000000000004</v>
      </c>
    </row>
    <row r="278" spans="3:9" ht="15.5" x14ac:dyDescent="0.35">
      <c r="C278" t="s">
        <v>300</v>
      </c>
      <c r="D278" s="6">
        <v>-0.69489999999999996</v>
      </c>
    </row>
    <row r="279" spans="3:9" ht="15.5" x14ac:dyDescent="0.35">
      <c r="C279" t="s">
        <v>301</v>
      </c>
      <c r="D279" s="6">
        <v>0.77480000000000004</v>
      </c>
    </row>
    <row r="280" spans="3:9" ht="15.5" x14ac:dyDescent="0.35">
      <c r="C280" t="s">
        <v>411</v>
      </c>
      <c r="I280" s="5">
        <v>4</v>
      </c>
    </row>
    <row r="281" spans="3:9" ht="15.5" x14ac:dyDescent="0.35">
      <c r="C281" t="s">
        <v>412</v>
      </c>
      <c r="I281" t="s">
        <v>880</v>
      </c>
    </row>
    <row r="282" spans="3:9" ht="15.5" x14ac:dyDescent="0.35">
      <c r="C282" t="s">
        <v>302</v>
      </c>
      <c r="I282" s="5">
        <v>7</v>
      </c>
    </row>
    <row r="283" spans="3:9" ht="15.5" x14ac:dyDescent="0.35">
      <c r="C283" t="s">
        <v>303</v>
      </c>
      <c r="I283" s="6">
        <v>0.4</v>
      </c>
    </row>
    <row r="284" spans="3:9" ht="15.5" x14ac:dyDescent="0.35">
      <c r="C284" t="s">
        <v>304</v>
      </c>
      <c r="I284" s="6">
        <v>0.43</v>
      </c>
    </row>
    <row r="285" spans="3:9" ht="15.5" x14ac:dyDescent="0.35">
      <c r="C285" t="s">
        <v>305</v>
      </c>
      <c r="I285" s="6">
        <v>0.1</v>
      </c>
    </row>
    <row r="286" spans="3:9" ht="15.5" x14ac:dyDescent="0.35">
      <c r="C286" t="s">
        <v>306</v>
      </c>
      <c r="I286" s="6">
        <v>0.42</v>
      </c>
    </row>
    <row r="287" spans="3:9" ht="15.5" x14ac:dyDescent="0.35">
      <c r="C287" t="s">
        <v>307</v>
      </c>
      <c r="I287" s="6">
        <v>0.63</v>
      </c>
    </row>
    <row r="288" spans="3:9" ht="15.5" x14ac:dyDescent="0.35">
      <c r="C288" t="s">
        <v>308</v>
      </c>
      <c r="I288" s="6">
        <v>0.33</v>
      </c>
    </row>
    <row r="289" spans="3:9" ht="15.5" x14ac:dyDescent="0.35">
      <c r="C289" t="s">
        <v>309</v>
      </c>
      <c r="I289" s="5">
        <v>345000000000</v>
      </c>
    </row>
    <row r="290" spans="3:9" ht="15.5" x14ac:dyDescent="0.35">
      <c r="C290" t="s">
        <v>310</v>
      </c>
      <c r="I290" s="5">
        <v>112000000000</v>
      </c>
    </row>
    <row r="291" spans="3:9" ht="15.5" x14ac:dyDescent="0.35">
      <c r="C291" t="s">
        <v>311</v>
      </c>
      <c r="I291" s="5">
        <v>165000000000</v>
      </c>
    </row>
    <row r="292" spans="3:9" ht="15.5" x14ac:dyDescent="0.35">
      <c r="C292" t="s">
        <v>312</v>
      </c>
      <c r="I292" s="5">
        <v>-32000000000</v>
      </c>
    </row>
    <row r="293" spans="3:9" ht="15.5" x14ac:dyDescent="0.35">
      <c r="C293" t="s">
        <v>313</v>
      </c>
      <c r="D293" s="5">
        <v>5000000000</v>
      </c>
    </row>
    <row r="294" spans="3:9" ht="15.5" x14ac:dyDescent="0.35">
      <c r="C294" t="s">
        <v>314</v>
      </c>
      <c r="D294" s="5">
        <v>1249000000000</v>
      </c>
    </row>
    <row r="295" spans="3:9" ht="15.5" x14ac:dyDescent="0.35">
      <c r="C295" t="s">
        <v>315</v>
      </c>
      <c r="D295" s="5">
        <v>486000000000</v>
      </c>
    </row>
    <row r="296" spans="3:9" ht="15.5" x14ac:dyDescent="0.35">
      <c r="C296" t="s">
        <v>237</v>
      </c>
      <c r="D296" s="5">
        <v>-95000000000</v>
      </c>
    </row>
    <row r="297" spans="3:9" ht="15.5" x14ac:dyDescent="0.35">
      <c r="C297" t="s">
        <v>236</v>
      </c>
      <c r="I297" s="5">
        <v>762000000000</v>
      </c>
    </row>
    <row r="298" spans="3:9" ht="15.5" x14ac:dyDescent="0.35">
      <c r="C298" t="s">
        <v>235</v>
      </c>
      <c r="D298" s="5">
        <v>0</v>
      </c>
    </row>
    <row r="299" spans="3:9" ht="15.5" x14ac:dyDescent="0.35">
      <c r="C299" t="s">
        <v>234</v>
      </c>
      <c r="D299" s="5">
        <v>141000000000</v>
      </c>
    </row>
    <row r="300" spans="3:9" ht="15.5" x14ac:dyDescent="0.35">
      <c r="C300" t="s">
        <v>23</v>
      </c>
      <c r="D300" s="5">
        <v>141000000000</v>
      </c>
    </row>
    <row r="301" spans="3:9" ht="15.5" x14ac:dyDescent="0.35">
      <c r="C301" t="s">
        <v>20</v>
      </c>
      <c r="D301" s="5">
        <v>137000000000</v>
      </c>
    </row>
    <row r="302" spans="3:9" ht="15.5" x14ac:dyDescent="0.35">
      <c r="C302" t="s">
        <v>316</v>
      </c>
      <c r="I302" s="5">
        <v>762000000000</v>
      </c>
    </row>
    <row r="303" spans="3:9" ht="15.5" x14ac:dyDescent="0.35">
      <c r="C303" t="s">
        <v>317</v>
      </c>
      <c r="I303" s="5">
        <v>219000000000</v>
      </c>
    </row>
    <row r="304" spans="3:9" ht="15.5" x14ac:dyDescent="0.35">
      <c r="C304" t="s">
        <v>318</v>
      </c>
      <c r="I304" s="5">
        <v>-26000000000</v>
      </c>
    </row>
    <row r="305" spans="3:9" ht="15.5" x14ac:dyDescent="0.35">
      <c r="C305" t="s">
        <v>319</v>
      </c>
      <c r="I305" s="5">
        <v>-193000000000</v>
      </c>
    </row>
    <row r="306" spans="3:9" ht="15.5" x14ac:dyDescent="0.35">
      <c r="C306" t="s">
        <v>320</v>
      </c>
      <c r="I306" s="5">
        <v>-25000000000</v>
      </c>
    </row>
    <row r="307" spans="3:9" ht="15.5" x14ac:dyDescent="0.35">
      <c r="C307" t="s">
        <v>321</v>
      </c>
      <c r="I307" s="5">
        <v>194000000000</v>
      </c>
    </row>
  </sheetData>
  <pageMargins left="0.7" right="0.7" top="0.75" bottom="0.75" header="0.3" footer="0.3"/>
  <ignoredErrors>
    <ignoredError sqref="A1:W30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881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882</v>
      </c>
      <c r="D2" s="2" vm="75">
        <f ca="1">IFERROR(_xlfn.STOCKHISTORY("XIDX:" &amp; $C$1, D3, , 0, 0, 1), "Libur")</f>
        <v>565</v>
      </c>
      <c r="H2" s="2" vm="75">
        <f ca="1">IFERROR(INDEX(D2:G2,COUNT(D2:G2)),"")</f>
        <v>565</v>
      </c>
      <c r="I2" s="2" vm="145">
        <f t="shared" ref="I2:Z2" ca="1" si="0">IFERROR(_xlfn.STOCKHISTORY("XIDX:" &amp; $C$1, I1, , 0, 0, 1), "Libur")</f>
        <v>590</v>
      </c>
      <c r="J2" s="2" vm="146">
        <f t="shared" ca="1" si="0"/>
        <v>620</v>
      </c>
      <c r="K2" s="2" t="str">
        <f t="shared" ca="1" si="0"/>
        <v>Libur</v>
      </c>
      <c r="L2" s="2" vm="147">
        <f t="shared" ca="1" si="0"/>
        <v>580</v>
      </c>
      <c r="M2" s="2" vm="148">
        <f t="shared" ca="1" si="0"/>
        <v>764</v>
      </c>
      <c r="N2" s="2" vm="149">
        <f t="shared" ca="1" si="0"/>
        <v>316</v>
      </c>
      <c r="O2" s="2" vm="150">
        <f t="shared" ca="1" si="0"/>
        <v>374</v>
      </c>
      <c r="P2" s="2" t="str">
        <f t="shared" ca="1" si="0"/>
        <v>Libur</v>
      </c>
      <c r="Q2" s="2" t="str">
        <f t="shared" ca="1" si="0"/>
        <v>Libur</v>
      </c>
      <c r="R2" s="2" vm="151">
        <f t="shared" ca="1" si="0"/>
        <v>125.8065</v>
      </c>
      <c r="S2" s="2" vm="152">
        <f t="shared" ca="1" si="0"/>
        <v>122.31180000000001</v>
      </c>
      <c r="T2" s="2" vm="153">
        <f t="shared" ca="1" si="0"/>
        <v>112.5112</v>
      </c>
      <c r="U2" s="2" vm="154">
        <f t="shared" ca="1" si="0"/>
        <v>52.139299999999999</v>
      </c>
      <c r="V2" s="2" t="str">
        <f t="shared" ca="1" si="0"/>
        <v>Libur</v>
      </c>
      <c r="W2" s="2" vm="155">
        <f t="shared" ca="1" si="0"/>
        <v>21.587499999999999</v>
      </c>
      <c r="X2" s="2" vm="156">
        <f t="shared" ca="1" si="0"/>
        <v>23.051100000000002</v>
      </c>
      <c r="Y2" s="2" vm="157">
        <f t="shared" ca="1" si="0"/>
        <v>15.9162</v>
      </c>
      <c r="Z2" s="2" vm="158">
        <f t="shared" ca="1" si="0"/>
        <v>12.989100000000001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6711485000000</v>
      </c>
      <c r="H4" s="2">
        <f>IFERROR(SUM(D4:G4)*(4/MAX(1,COUNT(D4:G4))),"")</f>
        <v>26845940000000</v>
      </c>
      <c r="I4" s="2">
        <f t="shared" ref="I4:Z4" si="1">IFERROR(INDEX(I51:I500,MATCH($C$4,$C$51:$C$500,0)),"")</f>
        <v>27177759000000</v>
      </c>
      <c r="J4" s="2">
        <f t="shared" si="1"/>
        <v>25148938000000</v>
      </c>
      <c r="K4" s="2">
        <f t="shared" si="1"/>
        <v>22086390000000</v>
      </c>
      <c r="L4" s="2">
        <f t="shared" si="1"/>
        <v>20988297000000</v>
      </c>
      <c r="M4" s="2">
        <f t="shared" si="1"/>
        <v>18500587000000</v>
      </c>
      <c r="N4" s="2">
        <f t="shared" si="1"/>
        <v>14021687000000</v>
      </c>
      <c r="O4" s="2">
        <f t="shared" si="1"/>
        <v>15069692000000</v>
      </c>
      <c r="P4" s="2">
        <f t="shared" si="1"/>
        <v>12713412000000</v>
      </c>
      <c r="Q4" s="2">
        <f t="shared" si="1"/>
        <v>10817141000000</v>
      </c>
      <c r="R4" s="2">
        <f t="shared" si="1"/>
        <v>10048153000000</v>
      </c>
      <c r="S4" s="2">
        <f t="shared" si="1"/>
        <v>9960071000000</v>
      </c>
      <c r="T4" s="2">
        <f t="shared" si="1"/>
        <v>8444569577522</v>
      </c>
      <c r="U4" s="2">
        <f t="shared" si="1"/>
        <v>7325303244436</v>
      </c>
      <c r="V4" s="2">
        <f t="shared" si="1"/>
        <v>5172997019086</v>
      </c>
      <c r="W4" s="2">
        <f t="shared" si="1"/>
        <v>4408711598083</v>
      </c>
      <c r="X4" s="2">
        <f t="shared" si="1"/>
        <v>3953971372337</v>
      </c>
      <c r="Y4" s="2">
        <f t="shared" si="1"/>
        <v>3396917071000</v>
      </c>
      <c r="Z4" s="2">
        <f t="shared" si="1"/>
        <v>3422199694667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158926000000</v>
      </c>
      <c r="H5" s="2">
        <f>IFERROR(SUM(D5:G5)*(4/MAX(1,COUNT(D5:G5))),"")</f>
        <v>635704000000</v>
      </c>
      <c r="I5" s="2">
        <f t="shared" ref="I5:Z5" si="2">IFERROR(INDEX(I51:I500,MATCH($C$5,$C$51:$C$500,0)),"")</f>
        <v>815273000000</v>
      </c>
      <c r="J5" s="2">
        <f t="shared" si="2"/>
        <v>751058000000</v>
      </c>
      <c r="K5" s="2">
        <f t="shared" si="2"/>
        <v>653393000000</v>
      </c>
      <c r="L5" s="2">
        <f t="shared" si="2"/>
        <v>588841000000</v>
      </c>
      <c r="M5" s="2">
        <f t="shared" si="2"/>
        <v>518038000000</v>
      </c>
      <c r="N5" s="2">
        <f t="shared" si="2"/>
        <v>359251000000</v>
      </c>
      <c r="O5" s="2">
        <f t="shared" si="2"/>
        <v>355692000000</v>
      </c>
      <c r="P5" s="2">
        <f t="shared" si="2"/>
        <v>301951000000</v>
      </c>
      <c r="Q5" s="2">
        <f t="shared" si="2"/>
        <v>239660000000</v>
      </c>
      <c r="R5" s="2">
        <f t="shared" si="2"/>
        <v>210569000000</v>
      </c>
      <c r="S5" s="2">
        <f t="shared" si="2"/>
        <v>276084000000</v>
      </c>
      <c r="T5" s="2">
        <f t="shared" si="2"/>
        <v>189687843428</v>
      </c>
      <c r="U5" s="2">
        <f t="shared" si="2"/>
        <v>184710271125</v>
      </c>
      <c r="V5" s="2">
        <f t="shared" si="2"/>
        <v>93803418258</v>
      </c>
      <c r="W5" s="2">
        <f t="shared" si="2"/>
        <v>43066126379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6546743000000</v>
      </c>
      <c r="H6" s="2">
        <f>IFERROR(INDEX(D6:G6,COUNT(D6:G6)),"")</f>
        <v>6546743000000</v>
      </c>
      <c r="I6" s="2">
        <f t="shared" ref="I6:Z6" si="3">IFERROR(INDEX(I51:I500,MATCH($C$6,$C$51:$C$500,0)),"")</f>
        <v>6314804000000</v>
      </c>
      <c r="J6" s="2">
        <f t="shared" si="3"/>
        <v>5661702000000</v>
      </c>
      <c r="K6" s="2">
        <f t="shared" si="3"/>
        <v>5038136000000</v>
      </c>
      <c r="L6" s="2">
        <f t="shared" si="3"/>
        <v>4416863000000</v>
      </c>
      <c r="M6" s="2">
        <f t="shared" si="3"/>
        <v>3922653000000</v>
      </c>
      <c r="N6" s="2">
        <f t="shared" si="3"/>
        <v>3415710000000</v>
      </c>
      <c r="O6" s="2">
        <f t="shared" si="3"/>
        <v>3042855000000</v>
      </c>
      <c r="P6" s="2">
        <f t="shared" si="3"/>
        <v>2600231000000</v>
      </c>
      <c r="Q6" s="2">
        <f t="shared" si="3"/>
        <v>2201718000000</v>
      </c>
      <c r="R6" s="2">
        <f t="shared" si="3"/>
        <v>1849299000000</v>
      </c>
      <c r="S6" s="2">
        <f t="shared" si="3"/>
        <v>1549075000000</v>
      </c>
      <c r="T6" s="2">
        <f t="shared" si="3"/>
        <v>1167207882561</v>
      </c>
      <c r="U6" s="2">
        <f t="shared" si="3"/>
        <v>930303143665</v>
      </c>
      <c r="V6" s="2">
        <f t="shared" si="3"/>
        <v>700434651774</v>
      </c>
      <c r="W6" s="2">
        <f t="shared" si="3"/>
        <v>582522929617</v>
      </c>
      <c r="X6" s="2">
        <f t="shared" si="3"/>
        <v>360676462133</v>
      </c>
      <c r="Y6" s="2">
        <f t="shared" si="3"/>
        <v>405278499803</v>
      </c>
      <c r="Z6" s="2">
        <f t="shared" si="3"/>
        <v>419759791636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12.28</v>
      </c>
      <c r="H7" s="3">
        <f>IFERROR(INDEX(D7:G7,COUNT(D7:G7)),"")</f>
        <v>12.28</v>
      </c>
      <c r="I7" s="3">
        <f t="shared" ref="I7:Z7" si="4">IFERROR(INDEX(I51:I500,MATCH($C$7,$C$51:$C$500,0))/1000000000,"")</f>
        <v>12.28</v>
      </c>
      <c r="J7" s="3">
        <f t="shared" si="4"/>
        <v>12.28</v>
      </c>
      <c r="K7" s="3">
        <f t="shared" si="4"/>
        <v>12.28</v>
      </c>
      <c r="L7" s="3">
        <f t="shared" si="4"/>
        <v>12.28</v>
      </c>
      <c r="M7" s="3">
        <f t="shared" si="4"/>
        <v>2.46</v>
      </c>
      <c r="N7" s="3">
        <f t="shared" si="4"/>
        <v>2.46</v>
      </c>
      <c r="O7" s="3">
        <f t="shared" si="4"/>
        <v>2.46</v>
      </c>
      <c r="P7" s="3">
        <f t="shared" si="4"/>
        <v>2.46</v>
      </c>
      <c r="Q7" s="3">
        <f t="shared" si="4"/>
        <v>2.46</v>
      </c>
      <c r="R7" s="3">
        <f t="shared" si="4"/>
        <v>2.38</v>
      </c>
      <c r="S7" s="3">
        <f t="shared" si="4"/>
        <v>2.31</v>
      </c>
      <c r="T7" s="3">
        <f t="shared" si="4"/>
        <v>2.25</v>
      </c>
      <c r="U7" s="3">
        <f t="shared" si="4"/>
        <v>2.25</v>
      </c>
      <c r="V7" s="3">
        <f t="shared" si="4"/>
        <v>2.25</v>
      </c>
      <c r="W7" s="3">
        <f t="shared" si="4"/>
        <v>2.25</v>
      </c>
      <c r="X7" s="3">
        <f t="shared" si="4"/>
        <v>2.14</v>
      </c>
      <c r="Y7" s="3">
        <f t="shared" si="4"/>
        <v>2.04</v>
      </c>
      <c r="Z7" s="3">
        <f t="shared" si="4"/>
        <v>2.04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-1060000000000</v>
      </c>
      <c r="H8" s="2">
        <f>IFERROR(INDEX(D8:G8,COUNT(D8:G8)),"")</f>
        <v>-1060000000000</v>
      </c>
      <c r="I8" s="2">
        <f t="shared" ref="I8:Z8" si="5">IFERROR(INDEX(I51:I500,MATCH($C$8,$C$51:$C$500,0)),"")</f>
        <v>-106000000000</v>
      </c>
      <c r="J8" s="2">
        <f t="shared" si="5"/>
        <v>151000000000</v>
      </c>
      <c r="K8" s="2">
        <f t="shared" si="5"/>
        <v>-111000000000</v>
      </c>
      <c r="L8" s="2">
        <f t="shared" si="5"/>
        <v>96000000000</v>
      </c>
      <c r="M8" s="2">
        <f t="shared" si="5"/>
        <v>60000000000</v>
      </c>
      <c r="N8" s="2">
        <f t="shared" si="5"/>
        <v>1360000000000</v>
      </c>
      <c r="O8" s="2">
        <f t="shared" si="5"/>
        <v>144000000000</v>
      </c>
      <c r="P8" s="2">
        <f t="shared" si="5"/>
        <v>239000000000</v>
      </c>
      <c r="Q8" s="2">
        <f t="shared" si="5"/>
        <v>27000000000</v>
      </c>
      <c r="R8" s="2">
        <f t="shared" si="5"/>
        <v>711000000000</v>
      </c>
      <c r="S8" s="2">
        <f t="shared" si="5"/>
        <v>-276000000000</v>
      </c>
      <c r="T8" s="2">
        <f t="shared" si="5"/>
        <v>284000000000</v>
      </c>
      <c r="U8" s="2">
        <f t="shared" si="5"/>
        <v>-52000000000</v>
      </c>
      <c r="V8" s="2">
        <f t="shared" si="5"/>
        <v>1000000000</v>
      </c>
      <c r="W8" s="2">
        <f t="shared" si="5"/>
        <v>-32000000000</v>
      </c>
      <c r="X8" s="2">
        <f t="shared" si="5"/>
        <v>90000000000</v>
      </c>
      <c r="Y8" s="2">
        <f t="shared" si="5"/>
        <v>244000000000</v>
      </c>
      <c r="Z8" s="2">
        <f t="shared" si="5"/>
        <v>-126000000000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-86.33</v>
      </c>
      <c r="H9" s="3">
        <f>IFERROR(INDEX(D9:G9,COUNT(D9:G9)),"")</f>
        <v>-86.33</v>
      </c>
      <c r="I9" s="3">
        <f t="shared" ref="I9:Z9" si="6">IFERROR(INDEX(I51:I500,MATCH($C$9,$C$51:$C$500,0)),"")</f>
        <v>-8.66</v>
      </c>
      <c r="J9" s="3">
        <f t="shared" si="6"/>
        <v>12.28</v>
      </c>
      <c r="K9" s="3">
        <f t="shared" si="6"/>
        <v>-9.06</v>
      </c>
      <c r="L9" s="3">
        <f t="shared" si="6"/>
        <v>7.79</v>
      </c>
      <c r="M9" s="3">
        <f t="shared" si="6"/>
        <v>24.52</v>
      </c>
      <c r="N9" s="3">
        <f t="shared" si="6"/>
        <v>554.05999999999995</v>
      </c>
      <c r="O9" s="3">
        <f t="shared" si="6"/>
        <v>58.79</v>
      </c>
      <c r="P9" s="3">
        <f t="shared" si="6"/>
        <v>97.33</v>
      </c>
      <c r="Q9" s="3">
        <f t="shared" si="6"/>
        <v>11.05</v>
      </c>
      <c r="R9" s="3">
        <f t="shared" si="6"/>
        <v>299.13</v>
      </c>
      <c r="S9" s="3">
        <f t="shared" si="6"/>
        <v>-119.6</v>
      </c>
      <c r="T9" s="3">
        <f t="shared" si="6"/>
        <v>126.64</v>
      </c>
      <c r="U9" s="3">
        <f t="shared" si="6"/>
        <v>-23.23</v>
      </c>
      <c r="V9" s="3">
        <f t="shared" si="6"/>
        <v>0.6</v>
      </c>
      <c r="W9" s="3">
        <f t="shared" si="6"/>
        <v>-14.09</v>
      </c>
      <c r="X9" s="3">
        <f t="shared" si="6"/>
        <v>42.03</v>
      </c>
      <c r="Y9" s="3">
        <f t="shared" si="6"/>
        <v>119.74</v>
      </c>
      <c r="Z9" s="3">
        <f t="shared" si="6"/>
        <v>-61.69</v>
      </c>
    </row>
    <row r="10" spans="1:26" ht="15.5" x14ac:dyDescent="0.35">
      <c r="C10" t="s">
        <v>17</v>
      </c>
      <c r="D10" s="3">
        <f ca="1">IFERROR(IF(D9=0,"",D2/D9),"")</f>
        <v>-6.5446542337541995</v>
      </c>
      <c r="I10" s="3">
        <f t="shared" ref="I10:Z10" ca="1" si="7">IFERROR(IF(I9=0,"",I2/I9),"")</f>
        <v>-68.129330254041562</v>
      </c>
      <c r="J10" s="3">
        <f t="shared" ca="1" si="7"/>
        <v>50.488599348534201</v>
      </c>
      <c r="K10" s="3" t="str">
        <f t="shared" ca="1" si="7"/>
        <v/>
      </c>
      <c r="L10" s="3">
        <f t="shared" ca="1" si="7"/>
        <v>74.454428754813861</v>
      </c>
      <c r="M10" s="3">
        <f t="shared" ca="1" si="7"/>
        <v>31.158238172920065</v>
      </c>
      <c r="N10" s="3">
        <f t="shared" ca="1" si="7"/>
        <v>0.57033534274266329</v>
      </c>
      <c r="O10" s="3">
        <f t="shared" ca="1" si="7"/>
        <v>6.3616261268923289</v>
      </c>
      <c r="P10" s="3" t="str">
        <f t="shared" ca="1" si="7"/>
        <v/>
      </c>
      <c r="Q10" s="3" t="str">
        <f t="shared" ca="1" si="7"/>
        <v/>
      </c>
      <c r="R10" s="3">
        <f t="shared" ca="1" si="7"/>
        <v>0.42057466653294556</v>
      </c>
      <c r="S10" s="3">
        <f t="shared" ca="1" si="7"/>
        <v>-1.0226739130434783</v>
      </c>
      <c r="T10" s="3">
        <f t="shared" ca="1" si="7"/>
        <v>0.88843335439039794</v>
      </c>
      <c r="U10" s="3">
        <f t="shared" ca="1" si="7"/>
        <v>-2.2444812742143778</v>
      </c>
      <c r="V10" s="3" t="str">
        <f t="shared" ca="1" si="7"/>
        <v/>
      </c>
      <c r="W10" s="3">
        <f t="shared" ca="1" si="7"/>
        <v>-1.5321149751596876</v>
      </c>
      <c r="X10" s="3">
        <f t="shared" ca="1" si="7"/>
        <v>0.54844396859386157</v>
      </c>
      <c r="Y10" s="3">
        <f t="shared" ca="1" si="7"/>
        <v>0.13292299983297146</v>
      </c>
      <c r="Z10" s="3">
        <f t="shared" ca="1" si="7"/>
        <v>-0.21055438482736263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1302061000000</v>
      </c>
      <c r="H11" s="2">
        <f>IFERROR(INDEX(D11:G11,COUNT(D11:G11)),"")</f>
        <v>1302061000000</v>
      </c>
      <c r="I11" s="2">
        <f t="shared" ref="I11:Z11" si="8">IFERROR(INDEX(I51:I500,MATCH($C$11,$C$51:$C$500,0)),"")</f>
        <v>1298889000000</v>
      </c>
      <c r="J11" s="2">
        <f t="shared" si="8"/>
        <v>1560061000000</v>
      </c>
      <c r="K11" s="2">
        <f t="shared" si="8"/>
        <v>1383556000000</v>
      </c>
      <c r="L11" s="2">
        <f t="shared" si="8"/>
        <v>1383372000000</v>
      </c>
      <c r="M11" s="2">
        <f t="shared" si="8"/>
        <v>1656604000000</v>
      </c>
      <c r="N11" s="2">
        <f t="shared" si="8"/>
        <v>1848847000000</v>
      </c>
      <c r="O11" s="2">
        <f t="shared" si="8"/>
        <v>757516000000</v>
      </c>
      <c r="P11" s="2">
        <f t="shared" si="8"/>
        <v>681234000000</v>
      </c>
      <c r="Q11" s="2">
        <f t="shared" si="8"/>
        <v>521731000000</v>
      </c>
      <c r="R11" s="2">
        <f t="shared" si="8"/>
        <v>530969000000</v>
      </c>
      <c r="S11" s="2">
        <f t="shared" si="8"/>
        <v>348683000000</v>
      </c>
      <c r="T11" s="2">
        <f t="shared" si="8"/>
        <v>295238992995</v>
      </c>
      <c r="U11" s="2">
        <f t="shared" si="8"/>
        <v>108143962968</v>
      </c>
      <c r="V11" s="2">
        <f t="shared" si="8"/>
        <v>222489518830</v>
      </c>
      <c r="W11" s="2">
        <f t="shared" si="8"/>
        <v>207788298827</v>
      </c>
      <c r="X11" s="2">
        <f t="shared" si="8"/>
        <v>97056008485</v>
      </c>
      <c r="Y11" s="2">
        <f t="shared" si="8"/>
        <v>159279822777</v>
      </c>
      <c r="Z11" s="2">
        <f t="shared" si="8"/>
        <v>218592542065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881000000000</v>
      </c>
      <c r="H12" s="2">
        <f>IFERROR(INDEX(D12:G12,COUNT(D12:G12)),"")</f>
        <v>881000000000</v>
      </c>
      <c r="I12" s="2">
        <f t="shared" ref="I12:Z12" si="9">IFERROR(INDEX(I51:I500,MATCH($C$12,$C$51:$C$500,0)),"")</f>
        <v>-169000000000</v>
      </c>
      <c r="J12" s="2">
        <f t="shared" si="9"/>
        <v>-729000000000</v>
      </c>
      <c r="K12" s="2">
        <f t="shared" si="9"/>
        <v>-989000000000</v>
      </c>
      <c r="L12" s="2">
        <f t="shared" si="9"/>
        <v>-1383000000000</v>
      </c>
      <c r="M12" s="2">
        <f t="shared" si="9"/>
        <v>-1657000000000</v>
      </c>
      <c r="N12" s="2">
        <f t="shared" si="9"/>
        <v>-1849000000000</v>
      </c>
      <c r="O12" s="2">
        <f t="shared" si="9"/>
        <v>-564000000000</v>
      </c>
      <c r="P12" s="2">
        <f t="shared" si="9"/>
        <v>-502000000000</v>
      </c>
      <c r="Q12" s="2">
        <f t="shared" si="9"/>
        <v>-293000000000</v>
      </c>
      <c r="R12" s="2">
        <f t="shared" si="9"/>
        <v>-320000000000</v>
      </c>
      <c r="S12" s="2">
        <f t="shared" si="9"/>
        <v>279000000000</v>
      </c>
      <c r="T12" s="2">
        <f t="shared" si="9"/>
        <v>-115000000000</v>
      </c>
      <c r="U12" s="2">
        <f t="shared" si="9"/>
        <v>134000000000</v>
      </c>
      <c r="V12" s="2">
        <f t="shared" si="9"/>
        <v>42000000000</v>
      </c>
      <c r="W12" s="2">
        <f t="shared" si="9"/>
        <v>19000000000</v>
      </c>
      <c r="X12" s="2">
        <f t="shared" si="9"/>
        <v>139000000000</v>
      </c>
      <c r="Y12" s="2">
        <f t="shared" si="9"/>
        <v>59000000000</v>
      </c>
      <c r="Z12" s="2">
        <f t="shared" si="9"/>
        <v>166000000000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2184000000000</v>
      </c>
      <c r="H13" s="2">
        <f>IFERROR(INDEX(D13:G13,COUNT(D13:G13)),"")</f>
        <v>2184000000000</v>
      </c>
      <c r="I13" s="2">
        <f t="shared" ref="I13:Z13" si="10">IFERROR(INDEX(I51:I500,MATCH($C$13,$C$51:$C$500,0)),"")</f>
        <v>1129000000000</v>
      </c>
      <c r="J13" s="2">
        <f t="shared" si="10"/>
        <v>831000000000</v>
      </c>
      <c r="K13" s="2">
        <f t="shared" si="10"/>
        <v>394000000000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193000000000</v>
      </c>
      <c r="P13" s="2">
        <f t="shared" si="10"/>
        <v>180000000000</v>
      </c>
      <c r="Q13" s="2">
        <f t="shared" si="10"/>
        <v>229000000000</v>
      </c>
      <c r="R13" s="2">
        <f t="shared" si="10"/>
        <v>211000000000</v>
      </c>
      <c r="S13" s="2">
        <f t="shared" si="10"/>
        <v>628000000000</v>
      </c>
      <c r="T13" s="2">
        <f t="shared" si="10"/>
        <v>180000000000</v>
      </c>
      <c r="U13" s="2">
        <f t="shared" si="10"/>
        <v>242000000000</v>
      </c>
      <c r="V13" s="2">
        <f t="shared" si="10"/>
        <v>265000000000</v>
      </c>
      <c r="W13" s="2">
        <f t="shared" si="10"/>
        <v>227000000000</v>
      </c>
      <c r="X13" s="2">
        <f t="shared" si="10"/>
        <v>236000000000</v>
      </c>
      <c r="Y13" s="2">
        <f t="shared" si="10"/>
        <v>218000000000</v>
      </c>
      <c r="Z13" s="2">
        <f t="shared" si="10"/>
        <v>385000000000</v>
      </c>
    </row>
    <row r="14" spans="1:26" ht="15.5" x14ac:dyDescent="0.35">
      <c r="C14" t="s">
        <v>26</v>
      </c>
      <c r="D14" s="2">
        <f>IFERROR(INDEX(D51:D500,MATCH($C$14,$C$51:$C$500,0)),"")</f>
        <v>-20609000000</v>
      </c>
      <c r="H14" s="2">
        <f>IFERROR(SUM(D14:G14)*(4/MAX(1,COUNT(D14:G14))),"")</f>
        <v>-82436000000</v>
      </c>
      <c r="I14" s="2">
        <f t="shared" ref="I14:Z14" si="11">IFERROR(INDEX(I51:I500,MATCH($C$14,$C$51:$C$500,0)),"")</f>
        <v>-72734000000</v>
      </c>
      <c r="J14" s="2">
        <f t="shared" si="11"/>
        <v>-50173000000</v>
      </c>
      <c r="K14" s="2">
        <f t="shared" si="11"/>
        <v>-34614000000</v>
      </c>
      <c r="L14" s="2">
        <f t="shared" si="11"/>
        <v>-12917000000</v>
      </c>
      <c r="M14" s="2">
        <f t="shared" si="11"/>
        <v>-946000000</v>
      </c>
      <c r="N14" s="2">
        <f t="shared" si="11"/>
        <v>-4830000000</v>
      </c>
      <c r="O14" s="2">
        <f t="shared" si="11"/>
        <v>-9434000000</v>
      </c>
      <c r="P14" s="2">
        <f t="shared" si="11"/>
        <v>-19190000000</v>
      </c>
      <c r="Q14" s="2">
        <f t="shared" si="11"/>
        <v>-17637000000</v>
      </c>
      <c r="R14" s="2">
        <f t="shared" si="11"/>
        <v>-43440000000</v>
      </c>
      <c r="S14" s="2">
        <f t="shared" si="11"/>
        <v>-53205000000</v>
      </c>
      <c r="T14" s="2">
        <f t="shared" si="11"/>
        <v>-44255218850</v>
      </c>
      <c r="U14" s="2">
        <f t="shared" si="11"/>
        <v>-24055082720</v>
      </c>
      <c r="V14" s="2">
        <f t="shared" si="11"/>
        <v>-25873617921</v>
      </c>
      <c r="W14" s="2">
        <f t="shared" si="11"/>
        <v>-19656803341</v>
      </c>
      <c r="X14" s="2">
        <f t="shared" si="11"/>
        <v>-29102200948</v>
      </c>
      <c r="Y14" s="2">
        <f t="shared" si="11"/>
        <v>-34189853435</v>
      </c>
      <c r="Z14" s="2">
        <f t="shared" si="11"/>
        <v>-26546312574</v>
      </c>
    </row>
    <row r="15" spans="1:26" ht="15.5" x14ac:dyDescent="0.35">
      <c r="C15" t="s">
        <v>27</v>
      </c>
      <c r="D15" s="2">
        <f>IFERROR(INDEX(D51:D500,MATCH($C$15,$C$51:$C$500,0)),"")</f>
        <v>-63767000000</v>
      </c>
      <c r="H15" s="2">
        <f>IFERROR(SUM(D15:G15)*(4/MAX(1,COUNT(D15:G15))),"")</f>
        <v>-255068000000</v>
      </c>
      <c r="I15" s="2">
        <f t="shared" ref="I15:Z15" si="12">IFERROR(INDEX(I51:I500,MATCH($C$15,$C$51:$C$500,0)),"")</f>
        <v>-301419000000</v>
      </c>
      <c r="J15" s="2">
        <f t="shared" si="12"/>
        <v>-299506000000</v>
      </c>
      <c r="K15" s="2">
        <f t="shared" si="12"/>
        <v>-277591000000</v>
      </c>
      <c r="L15" s="2">
        <f t="shared" si="12"/>
        <v>-271874000000</v>
      </c>
      <c r="M15" s="2">
        <f t="shared" si="12"/>
        <v>-221643000000</v>
      </c>
      <c r="N15" s="2">
        <f t="shared" si="12"/>
        <v>-161659000000</v>
      </c>
      <c r="O15" s="2">
        <f t="shared" si="12"/>
        <v>-181848000000</v>
      </c>
      <c r="P15" s="2">
        <f t="shared" si="12"/>
        <v>-153186000000</v>
      </c>
      <c r="Q15" s="2">
        <f t="shared" si="12"/>
        <v>-94242000000</v>
      </c>
      <c r="R15" s="2">
        <f t="shared" si="12"/>
        <v>-106479000000</v>
      </c>
      <c r="S15" s="2">
        <f t="shared" si="12"/>
        <v>-90105000000</v>
      </c>
      <c r="T15" s="2">
        <f t="shared" si="12"/>
        <v>-84203873818</v>
      </c>
      <c r="U15" s="2">
        <f t="shared" si="12"/>
        <v>-70559388293</v>
      </c>
      <c r="V15" s="2">
        <f t="shared" si="12"/>
        <v>-51458865224</v>
      </c>
      <c r="W15" s="2">
        <f t="shared" si="12"/>
        <v>-36746910829</v>
      </c>
      <c r="X15" s="2">
        <f t="shared" si="12"/>
        <v>-56415341539</v>
      </c>
      <c r="Y15" s="2">
        <f t="shared" si="12"/>
        <v>-31997915297</v>
      </c>
      <c r="Z15" s="2">
        <f t="shared" si="12"/>
        <v>-50118559607</v>
      </c>
    </row>
    <row r="16" spans="1:26" ht="15.5" x14ac:dyDescent="0.35">
      <c r="C16" t="s">
        <v>28</v>
      </c>
      <c r="D16" s="2">
        <f>IFERROR(INDEX(D51:D500,MATCH($C$16,$C$51:$C$500,0)),"")</f>
        <v>295706000000</v>
      </c>
      <c r="H16" s="2">
        <f>IFERROR(SUM(D16:G16)*(4/MAX(1,COUNT(D16:G16))),"")</f>
        <v>1182824000000</v>
      </c>
      <c r="I16" s="2">
        <f t="shared" ref="I16:Z16" si="13">IFERROR(INDEX(I51:I500,MATCH($C$16,$C$51:$C$500,0)),"")</f>
        <v>1444528000000</v>
      </c>
      <c r="J16" s="2">
        <f t="shared" si="13"/>
        <v>1370808000000</v>
      </c>
      <c r="K16" s="2">
        <f t="shared" si="13"/>
        <v>1217695000000</v>
      </c>
      <c r="L16" s="2">
        <f t="shared" si="13"/>
        <v>1138595000000</v>
      </c>
      <c r="M16" s="2">
        <f t="shared" si="13"/>
        <v>983477000000</v>
      </c>
      <c r="N16" s="2">
        <f t="shared" si="13"/>
        <v>703330000000</v>
      </c>
      <c r="O16" s="2">
        <f t="shared" si="13"/>
        <v>716958000000</v>
      </c>
      <c r="P16" s="2">
        <f t="shared" si="13"/>
        <v>579270000000</v>
      </c>
      <c r="Q16" s="2">
        <f t="shared" si="13"/>
        <v>468483000000</v>
      </c>
      <c r="R16" s="2">
        <f t="shared" si="13"/>
        <v>429356000000</v>
      </c>
      <c r="S16" s="2">
        <f t="shared" si="13"/>
        <v>416739000000</v>
      </c>
      <c r="T16" s="2">
        <f t="shared" si="13"/>
        <v>353196695071</v>
      </c>
      <c r="U16" s="2">
        <f t="shared" si="13"/>
        <v>240790127214</v>
      </c>
      <c r="V16" s="2">
        <f t="shared" si="13"/>
        <v>168319419387</v>
      </c>
      <c r="W16" s="2">
        <f t="shared" si="13"/>
        <v>106367634728</v>
      </c>
      <c r="X16" s="2">
        <f t="shared" si="13"/>
        <v>158213102543</v>
      </c>
      <c r="Y16" s="2">
        <f t="shared" si="13"/>
        <v>89793497873</v>
      </c>
      <c r="Z16" s="2">
        <f t="shared" si="13"/>
        <v>132193363643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6938200000000</v>
      </c>
      <c r="H20" s="2">
        <f t="shared" ref="H20:Z20" ca="1" si="14">IFERROR(H21*H2,"")</f>
        <v>6938200000000</v>
      </c>
      <c r="I20" s="2">
        <f t="shared" ca="1" si="14"/>
        <v>7245200000000</v>
      </c>
      <c r="J20" s="2">
        <f t="shared" ca="1" si="14"/>
        <v>7613600000000</v>
      </c>
      <c r="K20" s="2" t="str">
        <f t="shared" ca="1" si="14"/>
        <v/>
      </c>
      <c r="L20" s="2">
        <f t="shared" ca="1" si="14"/>
        <v>7122400000000</v>
      </c>
      <c r="M20" s="2">
        <f t="shared" ca="1" si="14"/>
        <v>1879440000000</v>
      </c>
      <c r="N20" s="2">
        <f t="shared" ca="1" si="14"/>
        <v>777360000000</v>
      </c>
      <c r="O20" s="2">
        <f t="shared" ca="1" si="14"/>
        <v>920040000000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299419470000</v>
      </c>
      <c r="S20" s="2">
        <f t="shared" ca="1" si="14"/>
        <v>282540258000</v>
      </c>
      <c r="T20" s="2">
        <f t="shared" ca="1" si="14"/>
        <v>253150200000</v>
      </c>
      <c r="U20" s="2">
        <f t="shared" ca="1" si="14"/>
        <v>117313425000</v>
      </c>
      <c r="V20" s="2" t="str">
        <f t="shared" ca="1" si="14"/>
        <v/>
      </c>
      <c r="W20" s="2">
        <f t="shared" ca="1" si="14"/>
        <v>48571875000</v>
      </c>
      <c r="X20" s="2">
        <f t="shared" ca="1" si="14"/>
        <v>49329354000.000008</v>
      </c>
      <c r="Y20" s="2">
        <f t="shared" ca="1" si="14"/>
        <v>32469048000</v>
      </c>
      <c r="Z20" s="2">
        <f t="shared" ca="1" si="14"/>
        <v>26497764000</v>
      </c>
    </row>
    <row r="21" spans="1:26" ht="15.5" x14ac:dyDescent="0.35">
      <c r="C21" t="s">
        <v>11</v>
      </c>
      <c r="D21" s="2">
        <f>IFERROR(INDEX(D51:D500,MATCH($C$7,$C$51:$C$500,0)),"")</f>
        <v>12280000000</v>
      </c>
      <c r="H21" s="2">
        <f>IFERROR(INDEX(D21:G21,COUNT(D21:G21)),"")</f>
        <v>12280000000</v>
      </c>
      <c r="I21" s="2">
        <f t="shared" ref="I21:Z21" si="15">IFERROR(INDEX(I51:I500,MATCH($C$7,$C$51:$C$500,0)),"")</f>
        <v>12280000000</v>
      </c>
      <c r="J21" s="2">
        <f t="shared" si="15"/>
        <v>12280000000</v>
      </c>
      <c r="K21" s="2">
        <f t="shared" si="15"/>
        <v>12280000000</v>
      </c>
      <c r="L21" s="2">
        <f t="shared" si="15"/>
        <v>12280000000</v>
      </c>
      <c r="M21" s="2">
        <f t="shared" si="15"/>
        <v>2460000000</v>
      </c>
      <c r="N21" s="2">
        <f t="shared" si="15"/>
        <v>2460000000</v>
      </c>
      <c r="O21" s="2">
        <f t="shared" si="15"/>
        <v>2460000000</v>
      </c>
      <c r="P21" s="2">
        <f t="shared" si="15"/>
        <v>2460000000</v>
      </c>
      <c r="Q21" s="2">
        <f t="shared" si="15"/>
        <v>2460000000</v>
      </c>
      <c r="R21" s="2">
        <f t="shared" si="15"/>
        <v>2380000000</v>
      </c>
      <c r="S21" s="2">
        <f t="shared" si="15"/>
        <v>2310000000</v>
      </c>
      <c r="T21" s="2">
        <f t="shared" si="15"/>
        <v>2250000000</v>
      </c>
      <c r="U21" s="2">
        <f t="shared" si="15"/>
        <v>2250000000</v>
      </c>
      <c r="V21" s="2">
        <f t="shared" si="15"/>
        <v>2250000000</v>
      </c>
      <c r="W21" s="2">
        <f t="shared" si="15"/>
        <v>2250000000</v>
      </c>
      <c r="X21" s="2">
        <f t="shared" si="15"/>
        <v>2140000000.0000002</v>
      </c>
      <c r="Y21" s="2">
        <f t="shared" si="15"/>
        <v>2040000000</v>
      </c>
      <c r="Z21" s="2">
        <f t="shared" si="15"/>
        <v>2040000000</v>
      </c>
    </row>
    <row r="23" spans="1:26" ht="15.5" x14ac:dyDescent="0.35">
      <c r="B23" t="s">
        <v>53</v>
      </c>
      <c r="C23" t="s">
        <v>54</v>
      </c>
      <c r="D23" s="3">
        <f>IFERROR(D5/D6*100,"")</f>
        <v>2.4275582530122231</v>
      </c>
      <c r="H23" s="3">
        <f t="shared" ref="H23:Z23" si="16">IFERROR(H5/H6*100,"")</f>
        <v>9.7102330120488922</v>
      </c>
      <c r="I23" s="3">
        <f t="shared" si="16"/>
        <v>12.91050363558394</v>
      </c>
      <c r="J23" s="3">
        <f t="shared" si="16"/>
        <v>13.265586920682154</v>
      </c>
      <c r="K23" s="3">
        <f t="shared" si="16"/>
        <v>12.968943275846465</v>
      </c>
      <c r="L23" s="3">
        <f t="shared" si="16"/>
        <v>13.331656426744502</v>
      </c>
      <c r="M23" s="3">
        <f t="shared" si="16"/>
        <v>13.206317255184183</v>
      </c>
      <c r="N23" s="3">
        <f t="shared" si="16"/>
        <v>10.517608344970739</v>
      </c>
      <c r="O23" s="3">
        <f t="shared" si="16"/>
        <v>11.689416682687805</v>
      </c>
      <c r="P23" s="3">
        <f t="shared" si="16"/>
        <v>11.612468276856941</v>
      </c>
      <c r="Q23" s="3">
        <f t="shared" si="16"/>
        <v>10.885136061929821</v>
      </c>
      <c r="R23" s="3">
        <f t="shared" si="16"/>
        <v>11.386422639064858</v>
      </c>
      <c r="S23" s="3">
        <f t="shared" si="16"/>
        <v>17.822506979971919</v>
      </c>
      <c r="T23" s="3">
        <f t="shared" si="16"/>
        <v>16.251418985605305</v>
      </c>
      <c r="U23" s="3">
        <f t="shared" si="16"/>
        <v>19.854847571224994</v>
      </c>
      <c r="V23" s="3">
        <f t="shared" si="16"/>
        <v>13.392172705965196</v>
      </c>
      <c r="W23" s="3">
        <f t="shared" si="16"/>
        <v>7.3930353964461668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-0.2841116496682593</v>
      </c>
      <c r="H24" s="4">
        <f t="shared" ref="H24:Z24" si="17">IFERROR(_xlfn.RRI(5,M23,H23),"")</f>
        <v>-5.9649878307549642E-2</v>
      </c>
      <c r="I24" s="4">
        <f t="shared" si="17"/>
        <v>4.185010051248006E-2</v>
      </c>
      <c r="J24" s="4">
        <f t="shared" si="17"/>
        <v>2.5620578068544342E-2</v>
      </c>
      <c r="K24" s="4">
        <f t="shared" si="17"/>
        <v>2.2341545948163288E-2</v>
      </c>
      <c r="L24" s="4">
        <f t="shared" si="17"/>
        <v>4.1381960245002292E-2</v>
      </c>
      <c r="M24" s="4">
        <f t="shared" si="17"/>
        <v>3.0098809510610725E-2</v>
      </c>
      <c r="N24" s="4">
        <f t="shared" si="17"/>
        <v>-0.10010955564675061</v>
      </c>
      <c r="O24" s="4">
        <f t="shared" si="17"/>
        <v>-6.3774834823686843E-2</v>
      </c>
      <c r="P24" s="4">
        <f t="shared" si="17"/>
        <v>-0.10172027644936088</v>
      </c>
      <c r="Q24" s="4">
        <f t="shared" si="17"/>
        <v>-4.0606958645182267E-2</v>
      </c>
      <c r="R24" s="4">
        <f t="shared" si="17"/>
        <v>9.0216882180973679E-2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12.95</v>
      </c>
      <c r="H25" s="3">
        <f>IFERROR(INDEX(D25:G25,COUNT(D25:G25)),"")</f>
        <v>12.95</v>
      </c>
      <c r="I25" s="3">
        <f t="shared" ref="I25:Z25" si="18">IFERROR(INDEX(I51:I500,MATCH($C$25,$C$51:$C$500,0)),"")</f>
        <v>66.3</v>
      </c>
      <c r="J25" s="3">
        <f t="shared" si="18"/>
        <v>60.26</v>
      </c>
      <c r="K25" s="3">
        <f t="shared" si="18"/>
        <v>53.01</v>
      </c>
      <c r="L25" s="3">
        <f t="shared" si="18"/>
        <v>47.28</v>
      </c>
      <c r="M25" s="3">
        <f t="shared" si="18"/>
        <v>207.25</v>
      </c>
      <c r="N25" s="3">
        <f t="shared" si="18"/>
        <v>148.63</v>
      </c>
      <c r="O25" s="3">
        <f t="shared" si="18"/>
        <v>145.41999999999999</v>
      </c>
      <c r="P25" s="3">
        <f t="shared" si="18"/>
        <v>117.31</v>
      </c>
      <c r="Q25" s="3">
        <f t="shared" si="18"/>
        <v>100.76</v>
      </c>
      <c r="R25" s="3">
        <f t="shared" si="18"/>
        <v>92.86</v>
      </c>
      <c r="S25" s="3">
        <f t="shared" si="18"/>
        <v>98.1</v>
      </c>
      <c r="T25" s="3">
        <f t="shared" si="18"/>
        <v>79.989999999999995</v>
      </c>
      <c r="U25" s="3">
        <f t="shared" si="18"/>
        <v>50.64</v>
      </c>
      <c r="V25" s="3">
        <f t="shared" si="18"/>
        <v>35.47</v>
      </c>
      <c r="W25" s="3">
        <f t="shared" si="18"/>
        <v>19.329999999999998</v>
      </c>
      <c r="X25" s="3">
        <f t="shared" si="18"/>
        <v>47.48</v>
      </c>
      <c r="Y25" s="3">
        <f t="shared" si="18"/>
        <v>28.3</v>
      </c>
      <c r="Z25" s="3">
        <f t="shared" si="18"/>
        <v>40.19</v>
      </c>
    </row>
    <row r="26" spans="1:26" ht="15.5" x14ac:dyDescent="0.35">
      <c r="C26" t="s">
        <v>58</v>
      </c>
      <c r="D26" s="4">
        <f>IFERROR(_xlfn.RRI(5,I25,D25),"")</f>
        <v>-0.2786413431846082</v>
      </c>
      <c r="H26" s="4">
        <f t="shared" ref="H26:Z26" si="19">IFERROR(_xlfn.RRI(5,M25,H25),"")</f>
        <v>-0.42567853804364209</v>
      </c>
      <c r="I26" s="4">
        <f t="shared" si="19"/>
        <v>-0.14909434461660287</v>
      </c>
      <c r="J26" s="4">
        <f t="shared" si="19"/>
        <v>-0.16154260895934902</v>
      </c>
      <c r="K26" s="4">
        <f t="shared" si="19"/>
        <v>-0.14689094057254992</v>
      </c>
      <c r="L26" s="4">
        <f t="shared" si="19"/>
        <v>-0.14043670539435926</v>
      </c>
      <c r="M26" s="4">
        <f t="shared" si="19"/>
        <v>0.17417592637188783</v>
      </c>
      <c r="N26" s="4">
        <f t="shared" si="19"/>
        <v>8.6644519764384365E-2</v>
      </c>
      <c r="O26" s="4">
        <f t="shared" si="19"/>
        <v>0.1269838400793093</v>
      </c>
      <c r="P26" s="4">
        <f t="shared" si="19"/>
        <v>0.18295511799714248</v>
      </c>
      <c r="Q26" s="4">
        <f t="shared" si="19"/>
        <v>0.23221188701858209</v>
      </c>
      <c r="R26" s="4">
        <f t="shared" si="19"/>
        <v>0.36873497571288194</v>
      </c>
      <c r="S26" s="4">
        <f t="shared" si="19"/>
        <v>0.15619652412085427</v>
      </c>
      <c r="T26" s="4">
        <f t="shared" si="19"/>
        <v>0.23097675554188957</v>
      </c>
      <c r="U26" s="4">
        <f t="shared" si="19"/>
        <v>4.7309729543882684E-2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546.5378664495114</v>
      </c>
      <c r="H27" s="3">
        <f t="shared" ref="H27:Z27" si="20">IFERROR(H4/H21,"")</f>
        <v>2186.1514657980456</v>
      </c>
      <c r="I27" s="3">
        <f t="shared" si="20"/>
        <v>2213.1725570032572</v>
      </c>
      <c r="J27" s="3">
        <f t="shared" si="20"/>
        <v>2047.9591205211727</v>
      </c>
      <c r="K27" s="3">
        <f t="shared" si="20"/>
        <v>1798.5659609120521</v>
      </c>
      <c r="L27" s="3">
        <f t="shared" si="20"/>
        <v>1709.1447068403909</v>
      </c>
      <c r="M27" s="3">
        <f t="shared" si="20"/>
        <v>7520.5638211382111</v>
      </c>
      <c r="N27" s="3">
        <f t="shared" si="20"/>
        <v>5699.8727642276426</v>
      </c>
      <c r="O27" s="3">
        <f t="shared" si="20"/>
        <v>6125.8910569105692</v>
      </c>
      <c r="P27" s="3">
        <f t="shared" si="20"/>
        <v>5168.0536585365853</v>
      </c>
      <c r="Q27" s="3">
        <f t="shared" si="20"/>
        <v>4397.2117886178858</v>
      </c>
      <c r="R27" s="3">
        <f t="shared" si="20"/>
        <v>4221.913025210084</v>
      </c>
      <c r="S27" s="3">
        <f t="shared" si="20"/>
        <v>4311.7190476190481</v>
      </c>
      <c r="T27" s="3">
        <f t="shared" si="20"/>
        <v>3753.1420344542221</v>
      </c>
      <c r="U27" s="3">
        <f t="shared" si="20"/>
        <v>3255.6903308604446</v>
      </c>
      <c r="V27" s="3">
        <f t="shared" si="20"/>
        <v>2299.1097862604443</v>
      </c>
      <c r="W27" s="3">
        <f t="shared" si="20"/>
        <v>1959.4273769257777</v>
      </c>
      <c r="X27" s="3">
        <f t="shared" si="20"/>
        <v>1847.6501739892522</v>
      </c>
      <c r="Y27" s="3">
        <f t="shared" si="20"/>
        <v>1665.1554269607843</v>
      </c>
      <c r="Z27" s="3">
        <f t="shared" si="20"/>
        <v>1677.5488699348039</v>
      </c>
    </row>
    <row r="28" spans="1:26" ht="15.5" x14ac:dyDescent="0.35">
      <c r="C28" t="s">
        <v>60</v>
      </c>
      <c r="D28" s="4">
        <f>IFERROR(_xlfn.RRI(5,I27,D27),"")</f>
        <v>-0.24400139149328826</v>
      </c>
      <c r="H28" s="4">
        <f t="shared" ref="H28:Z28" si="21">IFERROR(_xlfn.RRI(5,M27,H27),"")</f>
        <v>-0.21893717215856401</v>
      </c>
      <c r="I28" s="4">
        <f t="shared" si="21"/>
        <v>-0.17238181820599985</v>
      </c>
      <c r="J28" s="4">
        <f t="shared" si="21"/>
        <v>-0.19678760299596665</v>
      </c>
      <c r="K28" s="4">
        <f t="shared" si="21"/>
        <v>-0.19030795750217677</v>
      </c>
      <c r="L28" s="4">
        <f t="shared" si="21"/>
        <v>-0.1722097817849596</v>
      </c>
      <c r="M28" s="4">
        <f t="shared" si="21"/>
        <v>0.12240146215108005</v>
      </c>
      <c r="N28" s="4">
        <f t="shared" si="21"/>
        <v>5.7408851083793788E-2</v>
      </c>
      <c r="O28" s="4">
        <f t="shared" si="21"/>
        <v>0.10294753333742857</v>
      </c>
      <c r="P28" s="4">
        <f t="shared" si="21"/>
        <v>9.6823596052793448E-2</v>
      </c>
      <c r="Q28" s="4">
        <f t="shared" si="21"/>
        <v>0.13847509546829717</v>
      </c>
      <c r="R28" s="4">
        <f t="shared" si="21"/>
        <v>0.16593951724697553</v>
      </c>
      <c r="S28" s="4">
        <f t="shared" si="21"/>
        <v>0.18469387041310337</v>
      </c>
      <c r="T28" s="4">
        <f t="shared" si="21"/>
        <v>0.17648947048665065</v>
      </c>
      <c r="U28" s="4">
        <f t="shared" si="21"/>
        <v>0.14180931520989115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-0.80467571644042224</v>
      </c>
      <c r="I29" s="4">
        <f t="shared" si="22"/>
        <v>0.10023232658479919</v>
      </c>
      <c r="J29" s="4">
        <f t="shared" si="22"/>
        <v>0.13676664780230147</v>
      </c>
      <c r="K29" s="4">
        <f t="shared" si="22"/>
        <v>0.12119289340101516</v>
      </c>
      <c r="L29" s="4">
        <f t="shared" si="22"/>
        <v>-0.77186972255729791</v>
      </c>
      <c r="M29" s="4">
        <f t="shared" si="22"/>
        <v>0.39440220682231047</v>
      </c>
      <c r="N29" s="4">
        <f t="shared" si="22"/>
        <v>2.2073992573236199E-2</v>
      </c>
      <c r="O29" s="4">
        <f t="shared" si="22"/>
        <v>0.2396215156423151</v>
      </c>
      <c r="P29" s="4">
        <f t="shared" si="22"/>
        <v>0.16425168717745134</v>
      </c>
      <c r="Q29" s="4">
        <f t="shared" si="22"/>
        <v>8.5074305405987566E-2</v>
      </c>
      <c r="R29" s="4">
        <f t="shared" si="22"/>
        <v>-5.3414882772680888E-2</v>
      </c>
      <c r="S29" s="4">
        <f t="shared" si="22"/>
        <v>0.22640330041255158</v>
      </c>
      <c r="T29" s="4">
        <f t="shared" si="22"/>
        <v>0.57958135860979454</v>
      </c>
      <c r="U29" s="4">
        <f t="shared" si="22"/>
        <v>0.42768536791654926</v>
      </c>
      <c r="V29" s="4">
        <f t="shared" si="22"/>
        <v>0.83497154681841712</v>
      </c>
      <c r="W29" s="4">
        <f t="shared" si="22"/>
        <v>-0.59288121314237574</v>
      </c>
      <c r="X29" s="4">
        <f t="shared" si="22"/>
        <v>0.67773851590105993</v>
      </c>
      <c r="Y29" s="4">
        <f t="shared" si="22"/>
        <v>-0.29584473749688972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-1.2209211215685549E-2</v>
      </c>
      <c r="I30" s="4">
        <f t="shared" si="23"/>
        <v>8.0672233555150422E-2</v>
      </c>
      <c r="J30" s="4">
        <f t="shared" si="23"/>
        <v>0.13866222592284214</v>
      </c>
      <c r="K30" s="4">
        <f t="shared" si="23"/>
        <v>5.2319299655422251E-2</v>
      </c>
      <c r="L30" s="4">
        <f t="shared" si="23"/>
        <v>-0.77273715807896459</v>
      </c>
      <c r="M30" s="4">
        <f t="shared" si="23"/>
        <v>0.31942661393026378</v>
      </c>
      <c r="N30" s="4">
        <f t="shared" si="23"/>
        <v>-6.9543889815398968E-2</v>
      </c>
      <c r="O30" s="4">
        <f t="shared" si="23"/>
        <v>0.18533812952809209</v>
      </c>
      <c r="P30" s="4">
        <f t="shared" si="23"/>
        <v>0.17530242048245476</v>
      </c>
      <c r="Q30" s="4">
        <f t="shared" si="23"/>
        <v>4.1521168806900946E-2</v>
      </c>
      <c r="R30" s="4">
        <f t="shared" si="23"/>
        <v>-2.0828356722026074E-2</v>
      </c>
      <c r="S30" s="4">
        <f t="shared" si="23"/>
        <v>0.14882916980946437</v>
      </c>
      <c r="T30" s="4">
        <f t="shared" si="23"/>
        <v>0.15279453911155802</v>
      </c>
      <c r="U30" s="4">
        <f t="shared" si="23"/>
        <v>0.41606562257990343</v>
      </c>
      <c r="V30" s="4">
        <f t="shared" si="23"/>
        <v>0.17335799904337745</v>
      </c>
      <c r="W30" s="4">
        <f t="shared" si="23"/>
        <v>6.0496951484700134E-2</v>
      </c>
      <c r="X30" s="4">
        <f t="shared" si="23"/>
        <v>0.10959622391619886</v>
      </c>
      <c r="Y30" s="4">
        <f t="shared" si="23"/>
        <v>-7.3878282750124554E-3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396.78</v>
      </c>
      <c r="H32" s="3">
        <f>IFERROR(INDEX(D32:G32,COUNT(D32:G32)),"")</f>
        <v>396.78</v>
      </c>
      <c r="I32" s="3">
        <f t="shared" ref="I32:Z32" si="24">IFERROR(INDEX(I51:I500,MATCH($C$32,$C$51:$C$500,0)),"")</f>
        <v>383.83</v>
      </c>
      <c r="J32" s="3">
        <f t="shared" si="24"/>
        <v>341.43</v>
      </c>
      <c r="K32" s="3">
        <f t="shared" si="24"/>
        <v>301.25</v>
      </c>
      <c r="L32" s="3">
        <f t="shared" si="24"/>
        <v>262.52999999999997</v>
      </c>
      <c r="M32" s="3">
        <f t="shared" si="24"/>
        <v>1125.33</v>
      </c>
      <c r="N32" s="3">
        <f t="shared" si="24"/>
        <v>951.35</v>
      </c>
      <c r="O32" s="3">
        <f t="shared" si="24"/>
        <v>854.8</v>
      </c>
      <c r="P32" s="3">
        <f t="shared" si="24"/>
        <v>734.94</v>
      </c>
      <c r="Q32" s="3">
        <f t="shared" si="24"/>
        <v>621.96</v>
      </c>
      <c r="R32" s="3">
        <f t="shared" si="24"/>
        <v>547.33000000000004</v>
      </c>
      <c r="S32" s="3">
        <f t="shared" si="24"/>
        <v>477.32</v>
      </c>
      <c r="T32" s="3">
        <f t="shared" si="24"/>
        <v>365.74</v>
      </c>
      <c r="U32" s="3">
        <f t="shared" si="24"/>
        <v>293.77999999999997</v>
      </c>
      <c r="V32" s="3">
        <f t="shared" si="24"/>
        <v>216.54</v>
      </c>
      <c r="W32" s="3">
        <f t="shared" si="24"/>
        <v>179.82</v>
      </c>
      <c r="X32" s="3">
        <f t="shared" si="24"/>
        <v>167.05</v>
      </c>
      <c r="Y32" s="3">
        <f t="shared" si="24"/>
        <v>156.84</v>
      </c>
      <c r="Z32" s="3">
        <f t="shared" si="24"/>
        <v>155.32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1.42</v>
      </c>
      <c r="H33" s="3">
        <f>IFERROR(INDEX(D33:G33,COUNT(D33:G33)),"")</f>
        <v>1.42</v>
      </c>
      <c r="I33" s="3">
        <f t="shared" ref="I33:Z33" si="25">IFERROR(INDEX(I51:I500,MATCH($C$33,$C$51:$C$500,0)),"")</f>
        <v>1.54</v>
      </c>
      <c r="J33" s="3">
        <f t="shared" si="25"/>
        <v>1.82</v>
      </c>
      <c r="K33" s="3">
        <f t="shared" si="25"/>
        <v>1.78</v>
      </c>
      <c r="L33" s="3">
        <f t="shared" si="25"/>
        <v>2.21</v>
      </c>
      <c r="M33" s="3">
        <f t="shared" si="25"/>
        <v>3.39</v>
      </c>
      <c r="N33" s="3">
        <f t="shared" si="25"/>
        <v>1.66</v>
      </c>
      <c r="O33" s="3">
        <f t="shared" si="25"/>
        <v>2.19</v>
      </c>
      <c r="P33" s="3">
        <f t="shared" si="25"/>
        <v>1.18</v>
      </c>
      <c r="Q33" s="3">
        <f t="shared" si="25"/>
        <v>1.05</v>
      </c>
      <c r="R33" s="3">
        <f t="shared" si="25"/>
        <v>1.19</v>
      </c>
      <c r="S33" s="3">
        <f t="shared" si="25"/>
        <v>1.36</v>
      </c>
      <c r="T33" s="3">
        <f t="shared" si="25"/>
        <v>1.68</v>
      </c>
      <c r="U33" s="3">
        <f t="shared" si="25"/>
        <v>0.97</v>
      </c>
      <c r="V33" s="3">
        <f t="shared" si="25"/>
        <v>0.76</v>
      </c>
      <c r="W33" s="3">
        <f t="shared" si="25"/>
        <v>0.67</v>
      </c>
      <c r="X33" s="3">
        <f t="shared" si="25"/>
        <v>0.75</v>
      </c>
      <c r="Y33" s="3">
        <f t="shared" si="25"/>
        <v>0.56000000000000005</v>
      </c>
      <c r="Z33" s="3">
        <f t="shared" si="25"/>
        <v>0.46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43.63</v>
      </c>
      <c r="H34" s="3">
        <f>IFERROR(INDEX(D34:G34,COUNT(D34:G34)),"")</f>
        <v>43.63</v>
      </c>
      <c r="I34" s="3">
        <f t="shared" ref="I34:Z34" si="26">IFERROR(INDEX(I51:I500,MATCH($C$34,$C$51:$C$500,0)),"")</f>
        <v>8.9</v>
      </c>
      <c r="J34" s="3">
        <f t="shared" si="26"/>
        <v>10.29</v>
      </c>
      <c r="K34" s="3">
        <f t="shared" si="26"/>
        <v>10.09</v>
      </c>
      <c r="L34" s="3">
        <f t="shared" si="26"/>
        <v>12.27</v>
      </c>
      <c r="M34" s="3">
        <f t="shared" si="26"/>
        <v>18.43</v>
      </c>
      <c r="N34" s="3">
        <f t="shared" si="26"/>
        <v>10.63</v>
      </c>
      <c r="O34" s="3">
        <f t="shared" si="26"/>
        <v>12.86</v>
      </c>
      <c r="P34" s="3">
        <f t="shared" si="26"/>
        <v>7.37</v>
      </c>
      <c r="Q34" s="3">
        <f t="shared" si="26"/>
        <v>6.45</v>
      </c>
      <c r="R34" s="3">
        <f t="shared" si="26"/>
        <v>7.01</v>
      </c>
      <c r="S34" s="3">
        <f t="shared" si="26"/>
        <v>6.61</v>
      </c>
      <c r="T34" s="3">
        <f t="shared" si="26"/>
        <v>7.66</v>
      </c>
      <c r="U34" s="3">
        <f t="shared" si="26"/>
        <v>5.63</v>
      </c>
      <c r="V34" s="3">
        <f t="shared" si="26"/>
        <v>4.62</v>
      </c>
      <c r="W34" s="3">
        <f t="shared" si="26"/>
        <v>6.21</v>
      </c>
      <c r="X34" s="3">
        <f t="shared" si="26"/>
        <v>2.65</v>
      </c>
      <c r="Y34" s="3">
        <f t="shared" si="26"/>
        <v>3.11</v>
      </c>
      <c r="Z34" s="3">
        <f t="shared" si="26"/>
        <v>1.77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1.03</v>
      </c>
      <c r="H35" s="3">
        <f>IFERROR(INDEX(D35:G35,COUNT(D35:G35)),"")</f>
        <v>1.03</v>
      </c>
      <c r="I35" s="3">
        <f t="shared" ref="I35:Z35" si="27">IFERROR(INDEX(I51:I500,MATCH($C$35,$C$51:$C$500,0)),"")</f>
        <v>0.27</v>
      </c>
      <c r="J35" s="3">
        <f t="shared" si="27"/>
        <v>0.3</v>
      </c>
      <c r="K35" s="3">
        <f t="shared" si="27"/>
        <v>0.3</v>
      </c>
      <c r="L35" s="3">
        <f t="shared" si="27"/>
        <v>0.34</v>
      </c>
      <c r="M35" s="3">
        <f t="shared" si="27"/>
        <v>0.51</v>
      </c>
      <c r="N35" s="3">
        <f t="shared" si="27"/>
        <v>0.28000000000000003</v>
      </c>
      <c r="O35" s="3">
        <f t="shared" si="27"/>
        <v>0.3</v>
      </c>
      <c r="P35" s="3">
        <f t="shared" si="27"/>
        <v>0.17</v>
      </c>
      <c r="Q35" s="3">
        <f t="shared" si="27"/>
        <v>0.15</v>
      </c>
      <c r="R35" s="3">
        <f t="shared" si="27"/>
        <v>0.15</v>
      </c>
      <c r="S35" s="3">
        <f t="shared" si="27"/>
        <v>0.15</v>
      </c>
      <c r="T35" s="3">
        <f t="shared" si="27"/>
        <v>0.16</v>
      </c>
      <c r="U35" s="3">
        <f t="shared" si="27"/>
        <v>0.09</v>
      </c>
      <c r="V35" s="3">
        <f t="shared" si="27"/>
        <v>7.0000000000000007E-2</v>
      </c>
      <c r="W35" s="3">
        <f t="shared" si="27"/>
        <v>0.06</v>
      </c>
      <c r="X35" s="3">
        <f t="shared" si="27"/>
        <v>7.0000000000000007E-2</v>
      </c>
      <c r="Y35" s="3">
        <f t="shared" si="27"/>
        <v>0.05</v>
      </c>
      <c r="Z35" s="3">
        <f t="shared" si="27"/>
        <v>0.04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0.52139999999999997</v>
      </c>
      <c r="I36" s="4">
        <f t="shared" si="28"/>
        <v>0.40720000000000001</v>
      </c>
      <c r="J36" s="4">
        <f t="shared" si="28"/>
        <v>0.39829999999999999</v>
      </c>
      <c r="K36" s="4">
        <f t="shared" si="28"/>
        <v>0.3962</v>
      </c>
      <c r="L36" s="4">
        <f t="shared" si="28"/>
        <v>0.30670000000000003</v>
      </c>
      <c r="M36" s="4">
        <f t="shared" si="28"/>
        <v>0.25329999999999997</v>
      </c>
      <c r="N36" s="4">
        <f t="shared" si="28"/>
        <v>0.24890000000000001</v>
      </c>
      <c r="O36" s="4">
        <f t="shared" si="28"/>
        <v>0.22690000000000002</v>
      </c>
      <c r="P36" s="4">
        <f t="shared" si="28"/>
        <v>0.21309999999999998</v>
      </c>
      <c r="Q36" s="4">
        <f t="shared" si="28"/>
        <v>0.15210000000000001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27</v>
      </c>
      <c r="I37" s="3">
        <f t="shared" si="29"/>
        <v>27</v>
      </c>
      <c r="J37" s="3">
        <f t="shared" si="29"/>
        <v>24</v>
      </c>
      <c r="K37" s="3">
        <f t="shared" si="29"/>
        <v>21</v>
      </c>
      <c r="L37" s="3">
        <f t="shared" si="29"/>
        <v>14.5</v>
      </c>
      <c r="M37" s="3">
        <f t="shared" si="29"/>
        <v>10.5</v>
      </c>
      <c r="N37" s="3">
        <f t="shared" si="29"/>
        <v>7.4</v>
      </c>
      <c r="O37" s="3">
        <f t="shared" si="29"/>
        <v>6.6</v>
      </c>
      <c r="P37" s="3">
        <f t="shared" si="29"/>
        <v>5</v>
      </c>
      <c r="Q37" s="3">
        <f t="shared" si="29"/>
        <v>3.06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6711485000000</v>
      </c>
      <c r="E51" s="5">
        <v>8371986000000</v>
      </c>
      <c r="F51" s="5">
        <v>7129815000000</v>
      </c>
      <c r="G51" s="5">
        <v>6148467000000</v>
      </c>
      <c r="I51" s="5">
        <v>27177759000000</v>
      </c>
      <c r="J51" s="5">
        <v>25148938000000</v>
      </c>
      <c r="K51" s="5">
        <v>22086390000000</v>
      </c>
      <c r="L51" s="5">
        <v>20988297000000</v>
      </c>
      <c r="M51" s="5">
        <v>18500587000000</v>
      </c>
      <c r="N51" s="5">
        <v>14021687000000</v>
      </c>
      <c r="O51" s="5">
        <v>15069692000000</v>
      </c>
      <c r="P51" s="5">
        <v>12713412000000</v>
      </c>
      <c r="Q51" s="5">
        <v>10817141000000</v>
      </c>
      <c r="R51" s="5">
        <v>10048153000000</v>
      </c>
      <c r="S51" s="5">
        <v>9960071000000</v>
      </c>
      <c r="T51" s="5">
        <v>8444569577522</v>
      </c>
      <c r="U51" s="5">
        <v>7325303244436</v>
      </c>
      <c r="V51" s="5">
        <v>5172997019086</v>
      </c>
      <c r="W51" s="5">
        <v>4408711598083</v>
      </c>
      <c r="X51" s="5">
        <v>3953971372337</v>
      </c>
      <c r="Y51" s="5">
        <v>3396917071000</v>
      </c>
      <c r="Z51" s="5">
        <v>3422199694667</v>
      </c>
    </row>
    <row r="52" spans="2:26" ht="15.5" x14ac:dyDescent="0.35">
      <c r="C52" t="s">
        <v>85</v>
      </c>
      <c r="D52" s="5">
        <v>-6201326000000</v>
      </c>
      <c r="E52" s="5">
        <v>-7549433000000</v>
      </c>
      <c r="F52" s="5">
        <v>-6608605000000</v>
      </c>
      <c r="G52" s="5">
        <v>-5695837000000</v>
      </c>
      <c r="I52" s="5">
        <v>-24945215000000</v>
      </c>
      <c r="J52" s="5">
        <v>-22999339000000</v>
      </c>
      <c r="K52" s="5">
        <v>-20175440000000</v>
      </c>
      <c r="L52" s="5">
        <v>-19258198000000</v>
      </c>
      <c r="M52" s="5">
        <v>-16994438000000</v>
      </c>
      <c r="N52" s="5">
        <v>-12760820000000</v>
      </c>
      <c r="O52" s="5">
        <v>-13860930000000</v>
      </c>
      <c r="P52" s="5">
        <v>-11705677000000</v>
      </c>
      <c r="Q52" s="5">
        <v>-9966264000000</v>
      </c>
      <c r="R52" s="5">
        <v>-9241851000000</v>
      </c>
      <c r="S52" s="5">
        <v>-9207218000000</v>
      </c>
      <c r="T52" s="5">
        <v>-7789951947479</v>
      </c>
      <c r="U52" s="5">
        <v>-6761749864552</v>
      </c>
      <c r="V52" s="5">
        <v>-4745365559644</v>
      </c>
      <c r="W52" s="5">
        <v>-4029796757850</v>
      </c>
      <c r="X52" s="5">
        <v>-3462764475020</v>
      </c>
      <c r="Y52" s="5">
        <v>-3013536815939</v>
      </c>
      <c r="Z52" s="5">
        <v>-2964915199089</v>
      </c>
    </row>
    <row r="53" spans="2:26" ht="15.5" x14ac:dyDescent="0.35">
      <c r="C53" t="s">
        <v>86</v>
      </c>
      <c r="D53" s="5">
        <v>510159000000</v>
      </c>
      <c r="E53" s="5">
        <v>822553000000</v>
      </c>
      <c r="F53" s="5">
        <v>521210000000</v>
      </c>
      <c r="G53" s="5">
        <v>452630000000</v>
      </c>
      <c r="I53" s="5">
        <v>2232544000000</v>
      </c>
      <c r="J53" s="5">
        <v>2149599000000</v>
      </c>
      <c r="K53" s="5">
        <v>1910950000000</v>
      </c>
      <c r="L53" s="5">
        <v>1730099000000</v>
      </c>
      <c r="M53" s="5">
        <v>1506149000000</v>
      </c>
      <c r="N53" s="5">
        <v>1260867000000</v>
      </c>
      <c r="O53" s="5">
        <v>1208762000000</v>
      </c>
      <c r="P53" s="5">
        <v>1007735000000</v>
      </c>
      <c r="Q53" s="5">
        <v>850877000000</v>
      </c>
      <c r="R53" s="5">
        <v>806302000000</v>
      </c>
      <c r="S53" s="5">
        <v>752853000000</v>
      </c>
      <c r="T53" s="5">
        <v>654617630043</v>
      </c>
      <c r="U53" s="5">
        <v>563553379884</v>
      </c>
      <c r="V53" s="5">
        <v>427631459442</v>
      </c>
      <c r="W53" s="5">
        <v>378914840233</v>
      </c>
      <c r="X53" s="5">
        <v>491206897317</v>
      </c>
      <c r="Y53" s="5">
        <v>383380255061</v>
      </c>
      <c r="Z53" s="5">
        <v>457284495578</v>
      </c>
    </row>
    <row r="54" spans="2:26" ht="15.5" x14ac:dyDescent="0.35">
      <c r="C54" t="s">
        <v>87</v>
      </c>
      <c r="D54" s="5">
        <v>-210778000000</v>
      </c>
      <c r="E54" s="5">
        <v>-224439000000</v>
      </c>
      <c r="F54" s="5">
        <v>-182494000000</v>
      </c>
      <c r="G54" s="5">
        <v>-207623000000</v>
      </c>
      <c r="I54" s="5">
        <v>-796978000000</v>
      </c>
      <c r="J54" s="5">
        <v>-762699000000</v>
      </c>
      <c r="K54" s="5">
        <v>-714484000000</v>
      </c>
      <c r="L54" s="5">
        <v>-605269000000</v>
      </c>
      <c r="M54" s="5">
        <v>-558486000000</v>
      </c>
      <c r="N54" s="5">
        <v>-548662000000</v>
      </c>
      <c r="O54" s="5">
        <v>-503645000000</v>
      </c>
      <c r="P54" s="5">
        <v>-431907000000</v>
      </c>
      <c r="Q54" s="5">
        <v>-386110000000</v>
      </c>
      <c r="R54" s="5">
        <v>-363678000000</v>
      </c>
      <c r="S54" s="5">
        <v>-327897000000</v>
      </c>
      <c r="T54" s="5">
        <v>-288933524671</v>
      </c>
      <c r="U54" s="5">
        <v>-264792928327</v>
      </c>
      <c r="V54" s="5">
        <v>-228124507445</v>
      </c>
      <c r="W54" s="5">
        <v>-219849335899</v>
      </c>
      <c r="X54" s="5">
        <v>-276554099374</v>
      </c>
      <c r="Y54" s="5">
        <v>-255361961940</v>
      </c>
      <c r="Z54" s="5">
        <v>-202693788636</v>
      </c>
    </row>
    <row r="55" spans="2:26" ht="15.5" x14ac:dyDescent="0.35">
      <c r="C55" t="s">
        <v>91</v>
      </c>
      <c r="D55" s="5">
        <v>299381000000</v>
      </c>
      <c r="E55" s="5">
        <v>598114000000</v>
      </c>
      <c r="F55" s="5">
        <v>338716000000</v>
      </c>
      <c r="G55" s="5">
        <v>245007000000</v>
      </c>
      <c r="I55" s="5">
        <v>1435566000000</v>
      </c>
      <c r="J55" s="5">
        <v>1386900000000</v>
      </c>
      <c r="K55" s="5">
        <v>1196466000000</v>
      </c>
      <c r="L55" s="5">
        <v>1124830000000</v>
      </c>
      <c r="M55" s="5">
        <v>947663000000</v>
      </c>
      <c r="N55" s="5">
        <v>712205000000</v>
      </c>
      <c r="O55" s="5">
        <v>705117000000</v>
      </c>
      <c r="P55" s="5">
        <v>575828000000</v>
      </c>
      <c r="Q55" s="5">
        <v>464767000000</v>
      </c>
      <c r="R55" s="5">
        <v>442624000000</v>
      </c>
      <c r="S55" s="5">
        <v>424956000000</v>
      </c>
      <c r="T55" s="5">
        <v>365684105372</v>
      </c>
      <c r="U55" s="5">
        <v>298760451557</v>
      </c>
      <c r="V55" s="5">
        <v>199506951997</v>
      </c>
      <c r="W55" s="5">
        <v>159065504334</v>
      </c>
      <c r="X55" s="5">
        <v>214652797943</v>
      </c>
      <c r="Y55" s="5">
        <v>128018293121</v>
      </c>
      <c r="Z55" s="5">
        <v>254590706942</v>
      </c>
    </row>
    <row r="56" spans="2:26" ht="15.5" x14ac:dyDescent="0.35">
      <c r="C56" t="s">
        <v>92</v>
      </c>
      <c r="D56" s="5">
        <v>-3675000000</v>
      </c>
      <c r="E56" s="5">
        <v>-8273000000</v>
      </c>
      <c r="F56" s="5">
        <v>-4877000000</v>
      </c>
      <c r="G56" s="5">
        <v>7692000000</v>
      </c>
      <c r="I56" s="5">
        <v>8962000000</v>
      </c>
      <c r="J56" s="5">
        <v>-16092000000</v>
      </c>
      <c r="K56" s="5">
        <v>21229000000</v>
      </c>
      <c r="L56" s="5">
        <v>13765000000</v>
      </c>
      <c r="M56" s="5">
        <v>35814000000</v>
      </c>
      <c r="N56" s="5">
        <v>-8875000000</v>
      </c>
      <c r="O56" s="5">
        <v>11841000000</v>
      </c>
      <c r="P56" s="5">
        <v>3442000000</v>
      </c>
      <c r="Q56" s="5">
        <v>3716000000</v>
      </c>
      <c r="R56" s="5">
        <v>-13268000000</v>
      </c>
      <c r="S56" s="5">
        <v>-8217000000</v>
      </c>
      <c r="T56" s="5">
        <v>-12487410301</v>
      </c>
      <c r="U56" s="5">
        <v>-57970324343</v>
      </c>
      <c r="V56" s="5">
        <v>-31187532610</v>
      </c>
      <c r="W56" s="5">
        <v>-52697869606</v>
      </c>
      <c r="X56" s="5">
        <v>-56439695400</v>
      </c>
      <c r="Y56" s="5">
        <v>-38224795248</v>
      </c>
      <c r="Z56" s="5">
        <v>-122397343299</v>
      </c>
    </row>
    <row r="57" spans="2:26" ht="15.5" x14ac:dyDescent="0.35">
      <c r="C57" t="s">
        <v>95</v>
      </c>
      <c r="D57" s="5">
        <v>-6067000000</v>
      </c>
      <c r="E57" s="5">
        <v>-114000000</v>
      </c>
      <c r="F57" s="5">
        <v>-4466000000</v>
      </c>
      <c r="G57" s="5">
        <v>-2515000000</v>
      </c>
      <c r="I57" s="5">
        <v>-7961000000</v>
      </c>
      <c r="J57" s="5">
        <v>-28104000000</v>
      </c>
      <c r="K57" s="5">
        <v>-8698000000</v>
      </c>
      <c r="L57" s="5">
        <v>1026000000</v>
      </c>
      <c r="M57" s="5">
        <v>-549000000</v>
      </c>
      <c r="N57" s="5">
        <v>-43652000000</v>
      </c>
      <c r="O57" s="5">
        <v>-5962000000</v>
      </c>
      <c r="P57" s="5">
        <v>5045000000</v>
      </c>
      <c r="Q57" s="5">
        <v>-1282000000</v>
      </c>
      <c r="R57" s="5">
        <v>-10453000000</v>
      </c>
      <c r="S57" s="5">
        <v>21423000000</v>
      </c>
      <c r="T57" s="5">
        <v>13292642668</v>
      </c>
      <c r="U57" s="5">
        <v>-28224084064</v>
      </c>
      <c r="X57" s="5">
        <v>7319251921</v>
      </c>
      <c r="Y57" s="5">
        <v>12816056572</v>
      </c>
      <c r="Z57" s="5">
        <v>-88610018352</v>
      </c>
    </row>
    <row r="58" spans="2:26" ht="15.5" x14ac:dyDescent="0.35">
      <c r="C58" t="s">
        <v>26</v>
      </c>
      <c r="D58" s="5">
        <v>-20609000000</v>
      </c>
      <c r="E58" s="5">
        <v>-24360000000</v>
      </c>
      <c r="F58" s="5">
        <v>-23007000000</v>
      </c>
      <c r="G58" s="5">
        <v>-15568000000</v>
      </c>
      <c r="I58" s="5">
        <v>-72734000000</v>
      </c>
      <c r="J58" s="5">
        <v>-50173000000</v>
      </c>
      <c r="K58" s="5">
        <v>-34614000000</v>
      </c>
      <c r="L58" s="5">
        <v>-12917000000</v>
      </c>
      <c r="M58" s="5">
        <v>-946000000</v>
      </c>
      <c r="N58" s="5">
        <v>-4830000000</v>
      </c>
      <c r="O58" s="5">
        <v>-9434000000</v>
      </c>
      <c r="P58" s="5">
        <v>-19190000000</v>
      </c>
      <c r="Q58" s="5">
        <v>-17637000000</v>
      </c>
      <c r="R58" s="5">
        <v>-43440000000</v>
      </c>
      <c r="S58" s="5">
        <v>-53205000000</v>
      </c>
      <c r="T58" s="5">
        <v>-44255218850</v>
      </c>
      <c r="U58" s="5">
        <v>-24055082720</v>
      </c>
      <c r="V58" s="5">
        <v>-25873617921</v>
      </c>
      <c r="W58" s="5">
        <v>-19656803341</v>
      </c>
      <c r="X58" s="5">
        <v>-29102200948</v>
      </c>
      <c r="Y58" s="5">
        <v>-34189853435</v>
      </c>
      <c r="Z58" s="5">
        <v>-26546312574</v>
      </c>
    </row>
    <row r="59" spans="2:26" ht="15.5" x14ac:dyDescent="0.35">
      <c r="C59" t="s">
        <v>94</v>
      </c>
      <c r="D59" s="5">
        <v>8997000000</v>
      </c>
      <c r="E59" s="5">
        <v>7181000000</v>
      </c>
      <c r="F59" s="5">
        <v>8069000000</v>
      </c>
      <c r="G59" s="5">
        <v>8892000000</v>
      </c>
      <c r="I59" s="5">
        <v>35223000000</v>
      </c>
      <c r="J59" s="5">
        <v>42647000000</v>
      </c>
      <c r="K59" s="5">
        <v>31819000000</v>
      </c>
      <c r="L59" s="5">
        <v>15547000000</v>
      </c>
      <c r="M59" s="5">
        <v>29345000000</v>
      </c>
      <c r="N59" s="5">
        <v>30026000000</v>
      </c>
      <c r="O59" s="5">
        <v>18433000000</v>
      </c>
      <c r="P59" s="5">
        <v>12124000000</v>
      </c>
      <c r="Q59" s="5">
        <v>8958000000</v>
      </c>
      <c r="R59" s="5">
        <v>9652000000</v>
      </c>
      <c r="S59" s="5">
        <v>8208000000</v>
      </c>
      <c r="T59" s="5">
        <v>6423981899</v>
      </c>
      <c r="U59" s="5">
        <v>4944514264</v>
      </c>
      <c r="V59" s="5">
        <v>3943505962</v>
      </c>
      <c r="W59" s="5">
        <v>3101754599</v>
      </c>
      <c r="X59" s="5">
        <v>3726307683</v>
      </c>
      <c r="Y59" s="5">
        <v>3424533214</v>
      </c>
      <c r="Z59" s="5">
        <v>3318325752</v>
      </c>
    </row>
    <row r="60" spans="2:26" ht="15.5" x14ac:dyDescent="0.35">
      <c r="C60" t="s">
        <v>93</v>
      </c>
      <c r="X60" s="5">
        <v>1836785271</v>
      </c>
      <c r="Y60" s="5">
        <v>-33181413</v>
      </c>
      <c r="Z60" s="5">
        <v>660876217</v>
      </c>
    </row>
    <row r="61" spans="2:26" ht="15.5" x14ac:dyDescent="0.35">
      <c r="C61" t="s">
        <v>97</v>
      </c>
      <c r="D61" s="5">
        <v>11205000000</v>
      </c>
      <c r="E61" s="5">
        <v>3856000000</v>
      </c>
      <c r="F61" s="5">
        <v>6328000000</v>
      </c>
      <c r="G61" s="5">
        <v>5602000000</v>
      </c>
      <c r="I61" s="5">
        <v>29974000000</v>
      </c>
      <c r="J61" s="5">
        <v>20320000000</v>
      </c>
      <c r="K61" s="5">
        <v>17609000000</v>
      </c>
      <c r="L61" s="5">
        <v>2355000000</v>
      </c>
      <c r="M61" s="5">
        <v>3631000000</v>
      </c>
      <c r="N61" s="5">
        <v>6641000000</v>
      </c>
      <c r="O61" s="5">
        <v>-6822000000</v>
      </c>
      <c r="P61" s="5">
        <v>8395000000</v>
      </c>
      <c r="Q61" s="5">
        <v>2805000000</v>
      </c>
      <c r="R61" s="5">
        <v>3312000000</v>
      </c>
      <c r="S61" s="5">
        <v>5596000000</v>
      </c>
      <c r="T61" s="5">
        <v>5998255974</v>
      </c>
      <c r="U61" s="5">
        <v>5125345204</v>
      </c>
      <c r="V61" s="5">
        <v>1683518286</v>
      </c>
      <c r="W61" s="5">
        <v>2328320963</v>
      </c>
      <c r="X61" s="5">
        <v>1942366475</v>
      </c>
      <c r="Y61" s="5">
        <v>2745541026</v>
      </c>
      <c r="Z61" s="5">
        <v>-4117099572</v>
      </c>
    </row>
    <row r="62" spans="2:26" ht="15.5" x14ac:dyDescent="0.35">
      <c r="C62" t="s">
        <v>496</v>
      </c>
      <c r="X62" s="5">
        <v>9949598725</v>
      </c>
    </row>
    <row r="63" spans="2:26" ht="15.5" x14ac:dyDescent="0.35">
      <c r="C63" t="s">
        <v>98</v>
      </c>
      <c r="D63" s="5">
        <v>73013000000</v>
      </c>
      <c r="E63" s="5">
        <v>125857000000</v>
      </c>
      <c r="F63" s="5">
        <v>84841000000</v>
      </c>
      <c r="G63" s="5">
        <v>59544000000</v>
      </c>
      <c r="I63" s="5">
        <v>328655000000</v>
      </c>
      <c r="J63" s="5">
        <v>332573000000</v>
      </c>
      <c r="K63" s="5">
        <v>289145000000</v>
      </c>
      <c r="L63" s="5">
        <v>286776000000</v>
      </c>
      <c r="M63" s="5">
        <v>254254000000</v>
      </c>
      <c r="N63" s="5">
        <v>176101000000</v>
      </c>
      <c r="O63" s="5">
        <v>177995000000</v>
      </c>
      <c r="P63" s="5">
        <v>140140000000</v>
      </c>
      <c r="Q63" s="5">
        <v>125828000000</v>
      </c>
      <c r="R63" s="5">
        <v>102361000000</v>
      </c>
      <c r="S63" s="5">
        <v>100622000000</v>
      </c>
      <c r="T63" s="5">
        <v>89391895468</v>
      </c>
      <c r="U63" s="5">
        <v>56388220766</v>
      </c>
      <c r="V63" s="5">
        <v>35767387635</v>
      </c>
      <c r="W63" s="5">
        <v>26107482249</v>
      </c>
    </row>
    <row r="64" spans="2:26" ht="15.5" x14ac:dyDescent="0.35">
      <c r="C64" t="s">
        <v>99</v>
      </c>
      <c r="D64" s="5">
        <v>-3675000000</v>
      </c>
      <c r="E64" s="5">
        <v>-8273000000</v>
      </c>
      <c r="F64" s="5">
        <v>-4877000000</v>
      </c>
      <c r="G64" s="5">
        <v>7692000000</v>
      </c>
      <c r="I64" s="5">
        <v>8962000000</v>
      </c>
      <c r="J64" s="5">
        <v>-16092000000</v>
      </c>
      <c r="K64" s="5">
        <v>21229000000</v>
      </c>
      <c r="L64" s="5">
        <v>13765000000</v>
      </c>
      <c r="M64" s="5">
        <v>35814000000</v>
      </c>
      <c r="N64" s="5">
        <v>-8875000000</v>
      </c>
      <c r="O64" s="5">
        <v>11841000000</v>
      </c>
      <c r="P64" s="5">
        <v>3442000000</v>
      </c>
      <c r="Q64" s="5">
        <v>3716000000</v>
      </c>
      <c r="R64" s="5">
        <v>-13268000000</v>
      </c>
      <c r="S64" s="5">
        <v>-8217000000</v>
      </c>
      <c r="T64" s="5">
        <v>-12487410301</v>
      </c>
      <c r="U64" s="5">
        <v>-57970324343</v>
      </c>
      <c r="V64" s="5">
        <v>-31187532610</v>
      </c>
      <c r="W64" s="5">
        <v>-52697869606</v>
      </c>
      <c r="X64" s="5">
        <v>-56439695400</v>
      </c>
      <c r="Y64" s="5">
        <v>-38224795248</v>
      </c>
      <c r="Z64" s="5">
        <v>-122397343299</v>
      </c>
    </row>
    <row r="65" spans="2:26" ht="15.5" x14ac:dyDescent="0.35">
      <c r="C65" t="s">
        <v>28</v>
      </c>
      <c r="D65" s="5">
        <v>295706000000</v>
      </c>
      <c r="E65" s="5">
        <v>589841000000</v>
      </c>
      <c r="F65" s="5">
        <v>333839000000</v>
      </c>
      <c r="G65" s="5">
        <v>252699000000</v>
      </c>
      <c r="I65" s="5">
        <v>1444528000000</v>
      </c>
      <c r="J65" s="5">
        <v>1370808000000</v>
      </c>
      <c r="K65" s="5">
        <v>1217695000000</v>
      </c>
      <c r="L65" s="5">
        <v>1138595000000</v>
      </c>
      <c r="M65" s="5">
        <v>983477000000</v>
      </c>
      <c r="N65" s="5">
        <v>703330000000</v>
      </c>
      <c r="O65" s="5">
        <v>716958000000</v>
      </c>
      <c r="P65" s="5">
        <v>579270000000</v>
      </c>
      <c r="Q65" s="5">
        <v>468483000000</v>
      </c>
      <c r="R65" s="5">
        <v>429356000000</v>
      </c>
      <c r="S65" s="5">
        <v>416739000000</v>
      </c>
      <c r="T65" s="5">
        <v>353196695071</v>
      </c>
      <c r="U65" s="5">
        <v>240790127214</v>
      </c>
      <c r="V65" s="5">
        <v>168319419387</v>
      </c>
      <c r="W65" s="5">
        <v>106367634728</v>
      </c>
      <c r="X65" s="5">
        <v>158213102543</v>
      </c>
      <c r="Y65" s="5">
        <v>89793497873</v>
      </c>
      <c r="Z65" s="5">
        <v>132193363643</v>
      </c>
    </row>
    <row r="66" spans="2:26" ht="15.5" x14ac:dyDescent="0.35">
      <c r="C66" t="s">
        <v>27</v>
      </c>
      <c r="D66" s="5">
        <v>-63767000000</v>
      </c>
      <c r="E66" s="5">
        <v>-119144000000</v>
      </c>
      <c r="F66" s="5">
        <v>-73681000000</v>
      </c>
      <c r="G66" s="5">
        <v>-52539000000</v>
      </c>
      <c r="I66" s="5">
        <v>-301419000000</v>
      </c>
      <c r="J66" s="5">
        <v>-299506000000</v>
      </c>
      <c r="K66" s="5">
        <v>-277591000000</v>
      </c>
      <c r="L66" s="5">
        <v>-271874000000</v>
      </c>
      <c r="M66" s="5">
        <v>-221643000000</v>
      </c>
      <c r="N66" s="5">
        <v>-161659000000</v>
      </c>
      <c r="O66" s="5">
        <v>-181848000000</v>
      </c>
      <c r="P66" s="5">
        <v>-153186000000</v>
      </c>
      <c r="Q66" s="5">
        <v>-94242000000</v>
      </c>
      <c r="R66" s="5">
        <v>-106479000000</v>
      </c>
      <c r="S66" s="5">
        <v>-90105000000</v>
      </c>
      <c r="T66" s="5">
        <v>-84203873818</v>
      </c>
      <c r="U66" s="5">
        <v>-70559388293</v>
      </c>
      <c r="V66" s="5">
        <v>-51458865224</v>
      </c>
      <c r="W66" s="5">
        <v>-36746910829</v>
      </c>
      <c r="X66" s="5">
        <v>-56415341539</v>
      </c>
      <c r="Y66" s="5">
        <v>-31997915297</v>
      </c>
      <c r="Z66" s="5">
        <v>-50118559607</v>
      </c>
    </row>
    <row r="67" spans="2:26" ht="15.5" x14ac:dyDescent="0.35">
      <c r="C67" t="s">
        <v>100</v>
      </c>
      <c r="D67" s="5">
        <v>231939000000</v>
      </c>
      <c r="E67" s="5">
        <v>470697000000</v>
      </c>
      <c r="F67" s="5">
        <v>260158000000</v>
      </c>
      <c r="G67" s="5">
        <v>200160000000</v>
      </c>
      <c r="I67" s="5">
        <v>1143109000000</v>
      </c>
      <c r="J67" s="5">
        <v>1071302000000</v>
      </c>
      <c r="K67" s="5">
        <v>940104000000</v>
      </c>
      <c r="L67" s="5">
        <v>866721000000</v>
      </c>
      <c r="M67" s="5">
        <v>761834000000</v>
      </c>
      <c r="N67" s="5">
        <v>541671000000</v>
      </c>
      <c r="O67" s="5">
        <v>535110000000</v>
      </c>
      <c r="P67" s="5">
        <v>426084000000</v>
      </c>
      <c r="Q67" s="5">
        <v>374241000000</v>
      </c>
      <c r="R67" s="5">
        <v>322877000000</v>
      </c>
      <c r="S67" s="5">
        <v>326634000000</v>
      </c>
      <c r="T67" s="5">
        <v>268992821253</v>
      </c>
      <c r="U67" s="5">
        <v>170230738921</v>
      </c>
      <c r="V67" s="5">
        <v>116860554163</v>
      </c>
      <c r="W67" s="5">
        <v>69620723899</v>
      </c>
      <c r="X67" s="5">
        <v>101797761004</v>
      </c>
      <c r="Y67" s="5">
        <v>57795582576</v>
      </c>
      <c r="Z67" s="5">
        <v>82074804036</v>
      </c>
    </row>
    <row r="68" spans="2:26" ht="15.5" x14ac:dyDescent="0.35">
      <c r="C68" t="s">
        <v>101</v>
      </c>
      <c r="X68" s="5">
        <v>-71359193334</v>
      </c>
      <c r="Y68" s="5">
        <v>-47730944296</v>
      </c>
      <c r="Z68" s="5">
        <v>-52118373599</v>
      </c>
    </row>
    <row r="69" spans="2:26" ht="15.5" x14ac:dyDescent="0.35">
      <c r="C69" t="s">
        <v>102</v>
      </c>
      <c r="D69" s="5">
        <v>231939000000</v>
      </c>
      <c r="E69" s="5">
        <v>470697000000</v>
      </c>
      <c r="F69" s="5">
        <v>260158000000</v>
      </c>
      <c r="G69" s="5">
        <v>200160000000</v>
      </c>
      <c r="I69" s="5">
        <v>1143109000000</v>
      </c>
      <c r="J69" s="5">
        <v>1071302000000</v>
      </c>
      <c r="K69" s="5">
        <v>940104000000</v>
      </c>
      <c r="L69" s="5">
        <v>866721000000</v>
      </c>
      <c r="M69" s="5">
        <v>761834000000</v>
      </c>
      <c r="N69" s="5">
        <v>541671000000</v>
      </c>
      <c r="O69" s="5">
        <v>535110000000</v>
      </c>
      <c r="P69" s="5">
        <v>426084000000</v>
      </c>
      <c r="Q69" s="5">
        <v>374241000000</v>
      </c>
      <c r="R69" s="5">
        <v>322877000000</v>
      </c>
      <c r="S69" s="5">
        <v>326634000000</v>
      </c>
      <c r="T69" s="5">
        <v>268992821253</v>
      </c>
      <c r="U69" s="5">
        <v>170230738921</v>
      </c>
      <c r="V69" s="5">
        <v>116860554163</v>
      </c>
      <c r="W69" s="5">
        <v>69620723899</v>
      </c>
      <c r="X69" s="5">
        <v>30438567670</v>
      </c>
      <c r="Y69" s="5">
        <v>10064638280</v>
      </c>
      <c r="Z69" s="5">
        <v>29956430437</v>
      </c>
    </row>
    <row r="70" spans="2:26" ht="15.5" x14ac:dyDescent="0.35">
      <c r="C70" t="s">
        <v>103</v>
      </c>
      <c r="E70" s="5">
        <v>819000000</v>
      </c>
      <c r="I70" s="5">
        <v>819000000</v>
      </c>
      <c r="J70" s="5">
        <v>12329000000</v>
      </c>
      <c r="K70" s="5">
        <v>2434000000</v>
      </c>
      <c r="L70" s="5">
        <v>8896000000</v>
      </c>
      <c r="M70" s="5">
        <v>10458000000</v>
      </c>
      <c r="N70" s="5">
        <v>-6319000000</v>
      </c>
      <c r="O70" s="5">
        <v>-1423000000</v>
      </c>
      <c r="P70" s="5">
        <v>16007000000</v>
      </c>
      <c r="Q70" s="5">
        <v>-8753000000</v>
      </c>
      <c r="R70" s="5">
        <v>-9947000000</v>
      </c>
      <c r="S70" s="5">
        <v>50072000000</v>
      </c>
      <c r="T70" s="5">
        <v>10086917643</v>
      </c>
      <c r="U70" s="5">
        <v>70867752970</v>
      </c>
      <c r="V70" s="5">
        <v>12710251730</v>
      </c>
      <c r="W70" s="5">
        <v>-447115271</v>
      </c>
    </row>
    <row r="71" spans="2:26" ht="15.5" x14ac:dyDescent="0.35">
      <c r="C71" t="s">
        <v>104</v>
      </c>
      <c r="D71" s="5">
        <v>231939000000</v>
      </c>
      <c r="E71" s="5">
        <v>471516000000</v>
      </c>
      <c r="F71" s="5">
        <v>260158000000</v>
      </c>
      <c r="G71" s="5">
        <v>200160000000</v>
      </c>
      <c r="I71" s="5">
        <v>1143928000000</v>
      </c>
      <c r="J71" s="5">
        <v>1083631000000</v>
      </c>
      <c r="K71" s="5">
        <v>942538000000</v>
      </c>
      <c r="L71" s="5">
        <v>875617000000</v>
      </c>
      <c r="M71" s="5">
        <v>772292000000</v>
      </c>
      <c r="N71" s="5">
        <v>535352000000</v>
      </c>
      <c r="O71" s="5">
        <v>533687000000</v>
      </c>
      <c r="P71" s="5">
        <v>442091000000</v>
      </c>
      <c r="Q71" s="5">
        <v>365488000000</v>
      </c>
      <c r="R71" s="5">
        <v>312930000000</v>
      </c>
      <c r="S71" s="5">
        <v>376706000000</v>
      </c>
      <c r="T71" s="5">
        <v>279079738896</v>
      </c>
      <c r="U71" s="5">
        <v>241098491891</v>
      </c>
      <c r="V71" s="5">
        <v>129570805893</v>
      </c>
      <c r="W71" s="5">
        <v>69173608628</v>
      </c>
    </row>
    <row r="72" spans="2:26" ht="15.5" x14ac:dyDescent="0.35">
      <c r="C72" t="s">
        <v>105</v>
      </c>
      <c r="D72" s="5">
        <v>231939000000</v>
      </c>
      <c r="E72" s="5">
        <v>470697000000</v>
      </c>
      <c r="F72" s="5">
        <v>260158000000</v>
      </c>
      <c r="G72" s="5">
        <v>200160000000</v>
      </c>
      <c r="I72" s="5">
        <v>1143109000000</v>
      </c>
      <c r="J72" s="5">
        <v>1071302000000</v>
      </c>
      <c r="K72" s="5">
        <v>940104000000</v>
      </c>
      <c r="L72" s="5">
        <v>866721000000</v>
      </c>
      <c r="M72" s="5">
        <v>761834000000</v>
      </c>
      <c r="N72" s="5">
        <v>541671000000</v>
      </c>
      <c r="O72" s="5">
        <v>535110000000</v>
      </c>
      <c r="P72" s="5">
        <v>426084000000</v>
      </c>
      <c r="Q72" s="5">
        <v>374241000000</v>
      </c>
      <c r="R72" s="5">
        <v>322877000000</v>
      </c>
      <c r="S72" s="5">
        <v>326634000000</v>
      </c>
      <c r="T72" s="5">
        <v>268992821253</v>
      </c>
      <c r="U72" s="5">
        <v>170230738921</v>
      </c>
      <c r="V72" s="5">
        <v>116860554163</v>
      </c>
      <c r="W72" s="5">
        <v>69620723899</v>
      </c>
      <c r="X72" s="5">
        <v>30438567670</v>
      </c>
      <c r="Y72" s="5">
        <v>10064638280</v>
      </c>
      <c r="Z72" s="5">
        <v>29956430437</v>
      </c>
    </row>
    <row r="73" spans="2:26" ht="15.5" x14ac:dyDescent="0.35">
      <c r="C73" t="s">
        <v>7</v>
      </c>
      <c r="D73" s="5">
        <v>158926000000</v>
      </c>
      <c r="E73" s="5">
        <v>345659000000</v>
      </c>
      <c r="F73" s="5">
        <v>175317000000</v>
      </c>
      <c r="G73" s="5">
        <v>140616000000</v>
      </c>
      <c r="I73" s="5">
        <v>815273000000</v>
      </c>
      <c r="J73" s="5">
        <v>751058000000</v>
      </c>
      <c r="K73" s="5">
        <v>653393000000</v>
      </c>
      <c r="L73" s="5">
        <v>588841000000</v>
      </c>
      <c r="M73" s="5">
        <v>518038000000</v>
      </c>
      <c r="N73" s="5">
        <v>359251000000</v>
      </c>
      <c r="O73" s="5">
        <v>355692000000</v>
      </c>
      <c r="P73" s="5">
        <v>301951000000</v>
      </c>
      <c r="Q73" s="5">
        <v>239660000000</v>
      </c>
      <c r="R73" s="5">
        <v>210569000000</v>
      </c>
      <c r="S73" s="5">
        <v>276084000000</v>
      </c>
      <c r="T73" s="5">
        <v>189687843428</v>
      </c>
      <c r="U73" s="5">
        <v>184710271125</v>
      </c>
      <c r="V73" s="5">
        <v>93803418258</v>
      </c>
      <c r="W73" s="5">
        <v>43066126379</v>
      </c>
    </row>
    <row r="74" spans="2:26" ht="15.5" x14ac:dyDescent="0.35">
      <c r="C74" t="s">
        <v>107</v>
      </c>
      <c r="D74" s="5">
        <v>231939000000</v>
      </c>
      <c r="E74" s="5">
        <v>470697000000</v>
      </c>
      <c r="F74" s="5">
        <v>260158000000</v>
      </c>
      <c r="G74" s="5">
        <v>200160000000</v>
      </c>
      <c r="I74" s="5">
        <v>1143109000000</v>
      </c>
      <c r="J74" s="5">
        <v>1071302000000</v>
      </c>
      <c r="K74" s="5">
        <v>940104000000</v>
      </c>
      <c r="L74" s="5">
        <v>866721000000</v>
      </c>
      <c r="M74" s="5">
        <v>761834000000</v>
      </c>
      <c r="N74" s="5">
        <v>541671000000</v>
      </c>
      <c r="O74" s="5">
        <v>535110000000</v>
      </c>
      <c r="P74" s="5">
        <v>426084000000</v>
      </c>
      <c r="Q74" s="5">
        <v>374241000000</v>
      </c>
      <c r="R74" s="5">
        <v>322877000000</v>
      </c>
      <c r="S74" s="5">
        <v>326634000000</v>
      </c>
      <c r="T74" s="5">
        <v>268992821253</v>
      </c>
      <c r="U74" s="5">
        <v>170230738921</v>
      </c>
      <c r="V74" s="5">
        <v>116860554163</v>
      </c>
      <c r="W74" s="5">
        <v>69620723899</v>
      </c>
      <c r="X74" s="5">
        <v>30438567670</v>
      </c>
      <c r="Y74" s="5">
        <v>10064638280</v>
      </c>
      <c r="Z74" s="5">
        <v>29956430437</v>
      </c>
    </row>
    <row r="75" spans="2:26" ht="15.5" x14ac:dyDescent="0.35">
      <c r="C75" t="s">
        <v>108</v>
      </c>
      <c r="D75" s="5">
        <v>231939000000</v>
      </c>
      <c r="E75" s="5">
        <v>471516000000</v>
      </c>
      <c r="F75" s="5">
        <v>260158000000</v>
      </c>
      <c r="G75" s="5">
        <v>200160000000</v>
      </c>
      <c r="I75" s="5">
        <v>1143928000000</v>
      </c>
      <c r="J75" s="5">
        <v>1083631000000</v>
      </c>
      <c r="K75" s="5">
        <v>942538000000</v>
      </c>
      <c r="L75" s="5">
        <v>875617000000</v>
      </c>
      <c r="M75" s="5">
        <v>772292000000</v>
      </c>
      <c r="N75" s="5">
        <v>535352000000</v>
      </c>
      <c r="O75" s="5">
        <v>533687000000</v>
      </c>
      <c r="P75" s="5">
        <v>442091000000</v>
      </c>
      <c r="Q75" s="5">
        <v>365488000000</v>
      </c>
      <c r="R75" s="5">
        <v>312930000000</v>
      </c>
      <c r="S75" s="5">
        <v>376706000000</v>
      </c>
      <c r="T75" s="5">
        <v>279079738896</v>
      </c>
      <c r="U75" s="5">
        <v>241098491891</v>
      </c>
      <c r="V75" s="5">
        <v>129570805893</v>
      </c>
      <c r="W75" s="5">
        <v>69173608628</v>
      </c>
    </row>
    <row r="76" spans="2:26" ht="15.5" x14ac:dyDescent="0.35">
      <c r="C76" t="s">
        <v>109</v>
      </c>
      <c r="D76" s="5">
        <v>231939000000</v>
      </c>
      <c r="E76" s="5">
        <v>471516000000</v>
      </c>
      <c r="F76" s="5">
        <v>260158000000</v>
      </c>
      <c r="G76" s="5">
        <v>200160000000</v>
      </c>
      <c r="I76" s="5">
        <v>1143928000000</v>
      </c>
      <c r="J76" s="5">
        <v>1083631000000</v>
      </c>
      <c r="K76" s="5">
        <v>942538000000</v>
      </c>
      <c r="L76" s="5">
        <v>875617000000</v>
      </c>
      <c r="M76" s="5">
        <v>772292000000</v>
      </c>
      <c r="N76" s="5">
        <v>535352000000</v>
      </c>
      <c r="O76" s="5">
        <v>533687000000</v>
      </c>
      <c r="P76" s="5">
        <v>442091000000</v>
      </c>
      <c r="Q76" s="5">
        <v>365488000000</v>
      </c>
      <c r="R76" s="5">
        <v>312930000000</v>
      </c>
      <c r="S76" s="5">
        <v>376706000000</v>
      </c>
      <c r="T76" s="5">
        <v>279079738896</v>
      </c>
      <c r="U76" s="5">
        <v>241098491891</v>
      </c>
      <c r="V76" s="5">
        <v>129570805893</v>
      </c>
      <c r="W76" s="5">
        <v>69173608628</v>
      </c>
    </row>
    <row r="78" spans="2:26" ht="15.5" x14ac:dyDescent="0.35">
      <c r="B78" t="s">
        <v>110</v>
      </c>
      <c r="C78" t="s">
        <v>111</v>
      </c>
    </row>
    <row r="79" spans="2:26" ht="15.5" x14ac:dyDescent="0.35">
      <c r="C79" t="s">
        <v>112</v>
      </c>
    </row>
    <row r="80" spans="2:26" ht="15.5" x14ac:dyDescent="0.35">
      <c r="C80" t="s">
        <v>19</v>
      </c>
      <c r="D80" s="5">
        <v>1302061000000</v>
      </c>
      <c r="E80" s="5">
        <v>1298889000000</v>
      </c>
      <c r="F80" s="5">
        <v>1144236000000</v>
      </c>
      <c r="G80" s="5">
        <v>1003510000000</v>
      </c>
      <c r="I80" s="5">
        <v>1298889000000</v>
      </c>
      <c r="J80" s="5">
        <v>1560061000000</v>
      </c>
      <c r="K80" s="5">
        <v>1383556000000</v>
      </c>
      <c r="L80" s="5">
        <v>1383372000000</v>
      </c>
      <c r="M80" s="5">
        <v>1656604000000</v>
      </c>
      <c r="N80" s="5">
        <v>1848847000000</v>
      </c>
      <c r="O80" s="5">
        <v>757516000000</v>
      </c>
      <c r="P80" s="5">
        <v>681234000000</v>
      </c>
      <c r="Q80" s="5">
        <v>521731000000</v>
      </c>
      <c r="R80" s="5">
        <v>530969000000</v>
      </c>
      <c r="S80" s="5">
        <v>348683000000</v>
      </c>
      <c r="T80" s="5">
        <v>295238992995</v>
      </c>
      <c r="U80" s="5">
        <v>108143962968</v>
      </c>
      <c r="V80" s="5">
        <v>222489518830</v>
      </c>
      <c r="W80" s="5">
        <v>207788298827</v>
      </c>
      <c r="X80" s="5">
        <v>97056008485</v>
      </c>
      <c r="Y80" s="5">
        <v>159279822777</v>
      </c>
      <c r="Z80" s="5">
        <v>218592542065</v>
      </c>
    </row>
    <row r="81" spans="3:26" ht="15.5" x14ac:dyDescent="0.35">
      <c r="C81" t="s">
        <v>114</v>
      </c>
      <c r="D81" s="5">
        <v>4452576000000</v>
      </c>
      <c r="E81" s="5">
        <v>4351875000000</v>
      </c>
      <c r="F81" s="5">
        <v>3907330000000</v>
      </c>
      <c r="G81" s="5">
        <v>3797205000000</v>
      </c>
      <c r="I81" s="5">
        <v>4351875000000</v>
      </c>
      <c r="J81" s="5">
        <v>3746613000000</v>
      </c>
      <c r="K81" s="5">
        <v>3299003000000</v>
      </c>
      <c r="L81" s="5">
        <v>2418234000000</v>
      </c>
      <c r="M81" s="5">
        <v>2185254000000</v>
      </c>
      <c r="N81" s="5">
        <v>1430041000000</v>
      </c>
      <c r="O81" s="5">
        <v>2060050000000</v>
      </c>
      <c r="P81" s="5">
        <v>1766590000000</v>
      </c>
      <c r="Q81" s="5">
        <v>1748813000000</v>
      </c>
      <c r="R81" s="5">
        <v>1490177000000</v>
      </c>
      <c r="S81" s="5">
        <v>1543203000000</v>
      </c>
      <c r="T81" s="5">
        <v>1122745049188</v>
      </c>
      <c r="U81" s="5">
        <v>1084275857135</v>
      </c>
      <c r="V81" s="5">
        <v>589871585519</v>
      </c>
      <c r="W81" s="5">
        <v>402383571945</v>
      </c>
      <c r="X81" s="5">
        <v>314356785257</v>
      </c>
      <c r="Y81" s="5">
        <v>351529895519</v>
      </c>
      <c r="Z81" s="5">
        <v>448871718024</v>
      </c>
    </row>
    <row r="82" spans="3:26" ht="15.5" x14ac:dyDescent="0.35">
      <c r="C82" t="s">
        <v>115</v>
      </c>
      <c r="D82" s="5">
        <v>2642931000000</v>
      </c>
      <c r="E82" s="5">
        <v>2612361000000</v>
      </c>
      <c r="F82" s="5">
        <v>2333292000000</v>
      </c>
      <c r="G82" s="5">
        <v>2353895000000</v>
      </c>
      <c r="I82" s="5">
        <v>2612361000000</v>
      </c>
      <c r="J82" s="5">
        <v>2170261000000</v>
      </c>
      <c r="K82" s="5">
        <v>2090849000000</v>
      </c>
      <c r="L82" s="5">
        <v>2059411000000</v>
      </c>
      <c r="M82" s="5">
        <v>1863215000000</v>
      </c>
      <c r="N82" s="5">
        <v>2047000000</v>
      </c>
      <c r="O82" s="5">
        <v>1061000000</v>
      </c>
      <c r="P82" s="5">
        <v>26391000000</v>
      </c>
      <c r="Q82" s="5">
        <v>3035000000</v>
      </c>
      <c r="R82" s="5">
        <v>307000000</v>
      </c>
      <c r="S82" s="5">
        <v>2444000000</v>
      </c>
      <c r="T82" s="5">
        <v>3979730160</v>
      </c>
      <c r="U82" s="5">
        <v>2992387311</v>
      </c>
      <c r="V82" s="5">
        <v>2867599820</v>
      </c>
      <c r="Y82" s="5">
        <v>46920870800</v>
      </c>
      <c r="Z82" s="5">
        <v>75648578700</v>
      </c>
    </row>
    <row r="83" spans="3:26" ht="15.5" x14ac:dyDescent="0.35">
      <c r="C83" t="s">
        <v>116</v>
      </c>
      <c r="N83" s="5">
        <v>1026654000000</v>
      </c>
      <c r="O83" s="5">
        <v>1621573000000</v>
      </c>
      <c r="P83" s="5">
        <v>1454918000000</v>
      </c>
      <c r="Q83" s="5">
        <v>1303385000000</v>
      </c>
      <c r="R83" s="5">
        <v>1353216000000</v>
      </c>
      <c r="S83" s="5">
        <v>883522000000</v>
      </c>
      <c r="T83" s="5">
        <v>969046500312</v>
      </c>
      <c r="U83" s="5">
        <v>756924995026</v>
      </c>
      <c r="V83" s="5">
        <v>457328434558</v>
      </c>
      <c r="W83" s="5">
        <v>237524833710</v>
      </c>
      <c r="X83" s="5">
        <v>181985722189</v>
      </c>
      <c r="Y83" s="5">
        <v>147100187021</v>
      </c>
      <c r="Z83" s="5">
        <v>159518796338</v>
      </c>
    </row>
    <row r="84" spans="3:26" ht="15.5" x14ac:dyDescent="0.35">
      <c r="C84" t="s">
        <v>117</v>
      </c>
      <c r="D84" s="5">
        <v>4452576000000</v>
      </c>
      <c r="E84" s="5">
        <v>4351875000000</v>
      </c>
      <c r="F84" s="5">
        <v>3907330000000</v>
      </c>
      <c r="G84" s="5">
        <v>3797205000000</v>
      </c>
      <c r="I84" s="5">
        <v>4351875000000</v>
      </c>
      <c r="J84" s="5">
        <v>3746613000000</v>
      </c>
      <c r="K84" s="5">
        <v>3299003000000</v>
      </c>
      <c r="L84" s="5">
        <v>2418234000000</v>
      </c>
      <c r="M84" s="5">
        <v>2185254000000</v>
      </c>
      <c r="N84" s="5">
        <v>1430041000000</v>
      </c>
      <c r="O84" s="5">
        <v>2060050000000</v>
      </c>
      <c r="P84" s="5">
        <v>1766590000000</v>
      </c>
      <c r="Q84" s="5">
        <v>1748813000000</v>
      </c>
      <c r="R84" s="5">
        <v>1490177000000</v>
      </c>
      <c r="S84" s="5">
        <v>1543203000000</v>
      </c>
      <c r="T84" s="5">
        <v>1122745049188</v>
      </c>
      <c r="U84" s="5">
        <v>1084275857135</v>
      </c>
      <c r="V84" s="5">
        <v>589871585519</v>
      </c>
      <c r="W84" s="5">
        <v>402383571945</v>
      </c>
      <c r="X84" s="5">
        <v>314356785257</v>
      </c>
      <c r="Y84" s="5">
        <v>351529895519</v>
      </c>
      <c r="Z84" s="5">
        <v>448871718024</v>
      </c>
    </row>
    <row r="85" spans="3:26" ht="15.5" x14ac:dyDescent="0.35">
      <c r="C85" t="s">
        <v>118</v>
      </c>
      <c r="D85" s="5">
        <v>286686000000</v>
      </c>
      <c r="E85" s="5">
        <v>381536000000</v>
      </c>
      <c r="F85" s="5">
        <v>350021000000</v>
      </c>
      <c r="G85" s="5">
        <v>306316000000</v>
      </c>
      <c r="I85" s="5">
        <v>381536000000</v>
      </c>
      <c r="J85" s="5">
        <v>346130000000</v>
      </c>
      <c r="K85" s="5">
        <v>349974000000</v>
      </c>
      <c r="L85" s="5">
        <v>309193000000</v>
      </c>
      <c r="M85" s="5">
        <v>193826000000</v>
      </c>
      <c r="N85" s="5">
        <v>32689000000</v>
      </c>
      <c r="O85" s="5">
        <v>58249000000</v>
      </c>
      <c r="P85" s="5">
        <v>49065000000</v>
      </c>
      <c r="Q85" s="5">
        <v>28049000000</v>
      </c>
      <c r="R85" s="5">
        <v>99087000000</v>
      </c>
      <c r="S85" s="5">
        <v>95480000000</v>
      </c>
      <c r="T85" s="5">
        <v>44813990923</v>
      </c>
      <c r="U85" s="5">
        <v>9865360576</v>
      </c>
      <c r="V85" s="5">
        <v>21053503437</v>
      </c>
      <c r="W85" s="5">
        <v>25320914617</v>
      </c>
      <c r="X85" s="5">
        <v>16912932159</v>
      </c>
      <c r="Y85" s="5">
        <v>14684007888</v>
      </c>
      <c r="Z85" s="5">
        <v>11287816490</v>
      </c>
    </row>
    <row r="86" spans="3:26" ht="15.5" x14ac:dyDescent="0.35">
      <c r="C86" t="s">
        <v>120</v>
      </c>
      <c r="D86" s="5">
        <v>2863812000000</v>
      </c>
      <c r="E86" s="5">
        <v>1971866000000</v>
      </c>
      <c r="F86" s="5">
        <v>2552883000000</v>
      </c>
      <c r="G86" s="5">
        <v>2628719000000</v>
      </c>
      <c r="I86" s="5">
        <v>1971866000000</v>
      </c>
      <c r="J86" s="5">
        <v>1657610000000</v>
      </c>
      <c r="K86" s="5">
        <v>1498768000000</v>
      </c>
      <c r="L86" s="5">
        <v>3192226000000</v>
      </c>
      <c r="M86" s="5">
        <v>1888617000000</v>
      </c>
      <c r="N86" s="5">
        <v>792158000000</v>
      </c>
      <c r="O86" s="5">
        <v>1560201000000</v>
      </c>
      <c r="P86" s="5">
        <v>1330857000000</v>
      </c>
      <c r="Q86" s="5">
        <v>1058613000000</v>
      </c>
      <c r="R86" s="5">
        <v>925492000000</v>
      </c>
      <c r="S86" s="5">
        <v>884933000000</v>
      </c>
      <c r="T86" s="5">
        <v>790198347913</v>
      </c>
      <c r="U86" s="5">
        <v>638655318332</v>
      </c>
      <c r="V86" s="5">
        <v>342766628827</v>
      </c>
      <c r="W86" s="5">
        <v>260206528944</v>
      </c>
      <c r="X86" s="5">
        <v>216338746539</v>
      </c>
      <c r="Y86" s="5">
        <v>158882825221</v>
      </c>
      <c r="Z86" s="5">
        <v>230526243984</v>
      </c>
    </row>
    <row r="87" spans="3:26" ht="15.5" x14ac:dyDescent="0.35">
      <c r="C87" t="s">
        <v>682</v>
      </c>
      <c r="D87" s="5">
        <v>244668000000</v>
      </c>
      <c r="E87" s="5">
        <v>250039000000</v>
      </c>
      <c r="F87" s="5">
        <v>228793000000</v>
      </c>
      <c r="G87" s="5">
        <v>187186000000</v>
      </c>
      <c r="I87" s="5">
        <v>250039000000</v>
      </c>
      <c r="J87" s="5">
        <v>242051000000</v>
      </c>
      <c r="K87" s="5">
        <v>241166000000</v>
      </c>
      <c r="L87" s="5">
        <v>200616000000</v>
      </c>
      <c r="M87" s="5">
        <v>192181000000</v>
      </c>
      <c r="O87" s="5">
        <v>135860000000</v>
      </c>
      <c r="P87" s="5">
        <v>111650000000</v>
      </c>
      <c r="Q87" s="5">
        <v>159041000000</v>
      </c>
      <c r="R87" s="5">
        <v>159218000000</v>
      </c>
      <c r="S87" s="5">
        <v>96324000000</v>
      </c>
      <c r="T87" s="5">
        <v>56663466040</v>
      </c>
      <c r="U87" s="5">
        <v>71798646294</v>
      </c>
    </row>
    <row r="88" spans="3:26" ht="15.5" x14ac:dyDescent="0.35">
      <c r="C88" t="s">
        <v>98</v>
      </c>
      <c r="D88" s="5">
        <v>195388000000</v>
      </c>
      <c r="E88" s="5">
        <v>195388000000</v>
      </c>
      <c r="F88" s="5">
        <v>194107000000</v>
      </c>
      <c r="G88" s="5">
        <v>194107000000</v>
      </c>
      <c r="I88" s="5">
        <v>195388000000</v>
      </c>
      <c r="J88" s="5">
        <v>194107000000</v>
      </c>
      <c r="K88" s="5">
        <v>182854000000</v>
      </c>
      <c r="L88" s="5">
        <v>180227000000</v>
      </c>
      <c r="M88" s="5">
        <v>171882000000</v>
      </c>
      <c r="N88" s="5">
        <v>162726000000</v>
      </c>
      <c r="O88" s="5">
        <v>168409000000</v>
      </c>
      <c r="P88" s="5">
        <v>169788000000</v>
      </c>
      <c r="Q88" s="5">
        <v>155881000000</v>
      </c>
      <c r="R88" s="5">
        <v>163634000000</v>
      </c>
      <c r="S88" s="5">
        <v>173727000000</v>
      </c>
      <c r="T88" s="5">
        <v>106014386216</v>
      </c>
      <c r="U88" s="5">
        <v>95985977919</v>
      </c>
      <c r="V88" s="5">
        <v>25023278965</v>
      </c>
      <c r="W88" s="5">
        <v>-1805433262</v>
      </c>
      <c r="X88" s="5">
        <v>-1446531239</v>
      </c>
      <c r="Y88" s="5">
        <v>-1246480693</v>
      </c>
      <c r="Z88" s="5">
        <v>3665625186</v>
      </c>
    </row>
    <row r="89" spans="3:26" ht="15.5" x14ac:dyDescent="0.35">
      <c r="C89" t="s">
        <v>121</v>
      </c>
      <c r="D89" s="5">
        <v>13541058000000</v>
      </c>
      <c r="E89" s="5">
        <v>12074984000000</v>
      </c>
      <c r="F89" s="5">
        <v>11392490000000</v>
      </c>
      <c r="G89" s="5">
        <v>10962165000000</v>
      </c>
      <c r="I89" s="5">
        <v>12074984000000</v>
      </c>
      <c r="J89" s="5">
        <v>10686164000000</v>
      </c>
      <c r="K89" s="5">
        <v>9313853000000</v>
      </c>
      <c r="L89" s="5">
        <v>7898375000000</v>
      </c>
      <c r="M89" s="5">
        <v>6960341000000</v>
      </c>
      <c r="N89" s="5">
        <v>5177469000000</v>
      </c>
      <c r="O89" s="5">
        <v>5015457000000</v>
      </c>
      <c r="P89" s="5">
        <v>4294397000000</v>
      </c>
      <c r="Q89" s="5">
        <v>3697416000000</v>
      </c>
      <c r="R89" s="5">
        <v>3358766000000</v>
      </c>
      <c r="S89" s="5">
        <v>3133192000000</v>
      </c>
      <c r="T89" s="5">
        <v>2478912793254</v>
      </c>
      <c r="U89" s="5">
        <v>2039343398270</v>
      </c>
      <c r="V89" s="5">
        <v>1331848220680</v>
      </c>
      <c r="W89" s="5">
        <v>1022704314074</v>
      </c>
      <c r="X89" s="5">
        <v>734631487249</v>
      </c>
      <c r="Y89" s="5">
        <v>775023579077</v>
      </c>
      <c r="Z89" s="5">
        <v>988662082776</v>
      </c>
    </row>
    <row r="90" spans="3:26" ht="15.5" x14ac:dyDescent="0.35">
      <c r="C90" t="s">
        <v>122</v>
      </c>
    </row>
    <row r="91" spans="3:26" ht="15.5" x14ac:dyDescent="0.35">
      <c r="C91" t="s">
        <v>123</v>
      </c>
    </row>
    <row r="92" spans="3:26" ht="15.5" x14ac:dyDescent="0.35">
      <c r="C92" t="s">
        <v>125</v>
      </c>
      <c r="D92" s="5">
        <v>25254000000</v>
      </c>
      <c r="E92" s="5">
        <v>23423000000</v>
      </c>
      <c r="F92" s="5">
        <v>24529000000</v>
      </c>
      <c r="G92" s="5">
        <v>23489000000</v>
      </c>
      <c r="I92" s="5">
        <v>23423000000</v>
      </c>
      <c r="J92" s="5">
        <v>20478000000</v>
      </c>
      <c r="K92" s="5">
        <v>16310000000</v>
      </c>
      <c r="L92" s="5">
        <v>17987000000</v>
      </c>
      <c r="M92" s="5">
        <v>18941000000</v>
      </c>
      <c r="N92" s="5">
        <v>29757000000</v>
      </c>
      <c r="O92" s="5">
        <v>29119000000</v>
      </c>
      <c r="P92" s="5">
        <v>24626000000</v>
      </c>
      <c r="Q92" s="5">
        <v>26379000000</v>
      </c>
      <c r="R92" s="5">
        <v>19767000000</v>
      </c>
      <c r="S92" s="5">
        <v>23886000000</v>
      </c>
      <c r="T92" s="5">
        <v>26862714762</v>
      </c>
      <c r="U92" s="5">
        <v>24904146746</v>
      </c>
      <c r="V92" s="5">
        <v>21412824843</v>
      </c>
      <c r="W92" s="5">
        <v>21475111885</v>
      </c>
      <c r="X92" s="5">
        <v>16739783833</v>
      </c>
      <c r="Y92" s="5">
        <v>18572422229</v>
      </c>
      <c r="Z92" s="5">
        <v>14051314877</v>
      </c>
    </row>
    <row r="93" spans="3:26" ht="15.5" x14ac:dyDescent="0.35">
      <c r="C93" t="s">
        <v>332</v>
      </c>
      <c r="D93" s="5">
        <v>135507000000</v>
      </c>
      <c r="E93" s="5">
        <v>124302000000</v>
      </c>
      <c r="F93" s="5">
        <v>120446000000</v>
      </c>
      <c r="G93" s="5">
        <v>114117000000</v>
      </c>
      <c r="I93" s="5">
        <v>124302000000</v>
      </c>
      <c r="J93" s="5">
        <v>98332000000</v>
      </c>
      <c r="K93" s="5">
        <v>83624000000</v>
      </c>
      <c r="L93" s="5">
        <v>72395000000</v>
      </c>
      <c r="M93" s="5">
        <v>63864000000</v>
      </c>
      <c r="N93" s="5">
        <v>60233000000</v>
      </c>
      <c r="O93" s="5">
        <v>62182000000</v>
      </c>
      <c r="P93" s="5">
        <v>76216000000</v>
      </c>
      <c r="Q93" s="5">
        <v>45307000000</v>
      </c>
      <c r="R93" s="5">
        <v>39666000000</v>
      </c>
      <c r="S93" s="5">
        <v>37495000000</v>
      </c>
      <c r="T93" s="5">
        <v>31873664688</v>
      </c>
      <c r="U93" s="5">
        <v>27492276276</v>
      </c>
      <c r="V93" s="5">
        <v>22082881614</v>
      </c>
      <c r="W93" s="5">
        <v>11841701068</v>
      </c>
      <c r="X93" s="5">
        <v>11443194397</v>
      </c>
      <c r="Y93" s="5">
        <v>20981801727</v>
      </c>
      <c r="Z93" s="5">
        <v>15323801308</v>
      </c>
    </row>
    <row r="94" spans="3:26" ht="15.5" x14ac:dyDescent="0.35">
      <c r="C94" t="s">
        <v>333</v>
      </c>
    </row>
    <row r="95" spans="3:26" ht="15.5" x14ac:dyDescent="0.35">
      <c r="C95" t="s">
        <v>124</v>
      </c>
      <c r="D95" s="5">
        <v>386385000000</v>
      </c>
      <c r="E95" s="5">
        <v>392740000000</v>
      </c>
      <c r="F95" s="5">
        <v>398573000000</v>
      </c>
      <c r="G95" s="5">
        <v>406217000000</v>
      </c>
      <c r="I95" s="5">
        <v>392740000000</v>
      </c>
      <c r="J95" s="5">
        <v>393246000000</v>
      </c>
      <c r="K95" s="5">
        <v>305986000000</v>
      </c>
      <c r="L95" s="5">
        <v>291308000000</v>
      </c>
      <c r="M95" s="5">
        <v>288968000000</v>
      </c>
      <c r="N95" s="5">
        <v>300395000000</v>
      </c>
      <c r="O95" s="5">
        <v>300244000000</v>
      </c>
      <c r="P95" s="5">
        <v>292093000000</v>
      </c>
      <c r="Q95" s="5">
        <v>203781000000</v>
      </c>
      <c r="R95" s="5">
        <v>170453000000</v>
      </c>
      <c r="S95" s="5">
        <v>104526000000</v>
      </c>
      <c r="T95" s="5">
        <v>93597759792</v>
      </c>
      <c r="U95" s="5">
        <v>82793730796</v>
      </c>
      <c r="V95" s="5">
        <v>223294707702</v>
      </c>
      <c r="W95" s="5">
        <v>131879360975</v>
      </c>
      <c r="X95" s="5">
        <v>78487542620</v>
      </c>
      <c r="Y95" s="5">
        <v>64601055592</v>
      </c>
      <c r="Z95" s="5">
        <v>70304467126</v>
      </c>
    </row>
    <row r="96" spans="3:26" ht="15.5" x14ac:dyDescent="0.35">
      <c r="C96" t="s">
        <v>499</v>
      </c>
      <c r="X96" s="5">
        <v>20840055252</v>
      </c>
      <c r="Y96" s="5">
        <v>67383209241</v>
      </c>
      <c r="Z96" s="5">
        <v>79130606547</v>
      </c>
    </row>
    <row r="97" spans="3:26" ht="15.5" x14ac:dyDescent="0.35">
      <c r="C97" t="s">
        <v>883</v>
      </c>
      <c r="Q97" s="5">
        <v>23549000000</v>
      </c>
    </row>
    <row r="98" spans="3:26" ht="15.5" x14ac:dyDescent="0.35">
      <c r="C98" t="s">
        <v>127</v>
      </c>
      <c r="D98" s="5">
        <v>1102227000000</v>
      </c>
      <c r="E98" s="5">
        <v>1047394000000</v>
      </c>
      <c r="F98" s="5">
        <v>1034266000000</v>
      </c>
      <c r="G98" s="5">
        <v>964071000000</v>
      </c>
      <c r="I98" s="5">
        <v>1047394000000</v>
      </c>
      <c r="J98" s="5">
        <v>965598000000</v>
      </c>
      <c r="K98" s="5">
        <v>832717000000</v>
      </c>
      <c r="L98" s="5">
        <v>684521000000</v>
      </c>
      <c r="M98" s="5">
        <v>628451000000</v>
      </c>
      <c r="N98" s="5">
        <v>511470000000</v>
      </c>
      <c r="O98" s="5">
        <v>609820000000</v>
      </c>
      <c r="P98" s="5">
        <v>558379000000</v>
      </c>
      <c r="Q98" s="5">
        <v>573711000000</v>
      </c>
      <c r="R98" s="5">
        <v>517255000000</v>
      </c>
      <c r="S98" s="5">
        <v>363473000000</v>
      </c>
      <c r="T98" s="5">
        <v>260660211672</v>
      </c>
      <c r="U98" s="5">
        <v>257648329392</v>
      </c>
      <c r="V98" s="5">
        <v>330532485394</v>
      </c>
      <c r="W98" s="5">
        <v>251580954830</v>
      </c>
      <c r="X98" s="5">
        <v>210610514683</v>
      </c>
      <c r="Y98" s="5">
        <v>284030617429</v>
      </c>
      <c r="Z98" s="5">
        <v>300133421427</v>
      </c>
    </row>
    <row r="99" spans="3:26" ht="15.5" x14ac:dyDescent="0.35">
      <c r="C99" t="s">
        <v>128</v>
      </c>
      <c r="D99" s="5">
        <v>14643285000000</v>
      </c>
      <c r="E99" s="5">
        <v>13122378000000</v>
      </c>
      <c r="F99" s="5">
        <v>12426756000000</v>
      </c>
      <c r="G99" s="5">
        <v>11926236000000</v>
      </c>
      <c r="I99" s="5">
        <v>13122378000000</v>
      </c>
      <c r="J99" s="5">
        <v>11651762000000</v>
      </c>
      <c r="K99" s="5">
        <v>10146570000000</v>
      </c>
      <c r="L99" s="5">
        <v>8582896000000</v>
      </c>
      <c r="M99" s="5">
        <v>7588792000000</v>
      </c>
      <c r="N99" s="5">
        <v>5688939000000</v>
      </c>
      <c r="O99" s="5">
        <v>5625277000000</v>
      </c>
      <c r="P99" s="5">
        <v>4852776000000</v>
      </c>
      <c r="Q99" s="5">
        <v>4271127000000</v>
      </c>
      <c r="R99" s="5">
        <v>3876021000000</v>
      </c>
      <c r="S99" s="5">
        <v>3496665000000</v>
      </c>
      <c r="T99" s="5">
        <v>2739573004926</v>
      </c>
      <c r="U99" s="5">
        <v>2296991727662</v>
      </c>
      <c r="V99" s="5">
        <v>1662380706074</v>
      </c>
      <c r="W99" s="5">
        <v>1274285268904</v>
      </c>
      <c r="X99" s="5">
        <v>945242001932</v>
      </c>
      <c r="Y99" s="5">
        <v>1059054196506</v>
      </c>
      <c r="Z99" s="5">
        <v>1288795504203</v>
      </c>
    </row>
    <row r="100" spans="3:26" ht="15.5" x14ac:dyDescent="0.35">
      <c r="C100" t="s">
        <v>129</v>
      </c>
    </row>
    <row r="101" spans="3:26" ht="15.5" x14ac:dyDescent="0.35">
      <c r="C101" t="s">
        <v>130</v>
      </c>
    </row>
    <row r="102" spans="3:26" ht="15.5" x14ac:dyDescent="0.35">
      <c r="C102" t="s">
        <v>131</v>
      </c>
      <c r="D102" s="5">
        <v>7781248000000</v>
      </c>
      <c r="E102" s="5">
        <v>6485612000000</v>
      </c>
      <c r="F102" s="5">
        <v>6297575000000</v>
      </c>
      <c r="G102" s="5">
        <v>5916078000000</v>
      </c>
      <c r="I102" s="5">
        <v>6485612000000</v>
      </c>
      <c r="J102" s="5">
        <v>5755158000000</v>
      </c>
      <c r="K102" s="5">
        <v>4849005000000</v>
      </c>
      <c r="L102" s="5">
        <v>4028949000000</v>
      </c>
      <c r="M102" s="5">
        <v>3524803000000</v>
      </c>
      <c r="N102" s="5">
        <v>2202841000000</v>
      </c>
      <c r="O102" s="5">
        <v>2436976000000</v>
      </c>
      <c r="P102" s="5">
        <v>2095378000000</v>
      </c>
      <c r="Q102" s="5">
        <v>1851160000000</v>
      </c>
      <c r="R102" s="5">
        <v>1812433000000</v>
      </c>
      <c r="S102" s="5">
        <v>1788359000000</v>
      </c>
      <c r="T102" s="5">
        <v>1457339828617</v>
      </c>
      <c r="U102" s="5">
        <v>1259599199271</v>
      </c>
      <c r="V102" s="5">
        <v>876703957736</v>
      </c>
      <c r="W102" s="5">
        <v>543437292735</v>
      </c>
      <c r="X102" s="5">
        <v>456242714853</v>
      </c>
      <c r="Y102" s="5">
        <v>519016289786</v>
      </c>
      <c r="Z102" s="5">
        <v>740209280855</v>
      </c>
    </row>
    <row r="103" spans="3:26" ht="15.5" x14ac:dyDescent="0.35">
      <c r="C103" t="s">
        <v>132</v>
      </c>
      <c r="O103" s="5">
        <v>155000000000</v>
      </c>
      <c r="P103" s="5">
        <v>60000000000</v>
      </c>
      <c r="Q103" s="5">
        <v>20000000000</v>
      </c>
      <c r="S103" s="5">
        <v>480814000000</v>
      </c>
      <c r="T103" s="5">
        <v>125000000000</v>
      </c>
      <c r="U103" s="5">
        <v>189644869100</v>
      </c>
      <c r="V103" s="5">
        <v>148193576785</v>
      </c>
      <c r="W103" s="5">
        <v>112760434912</v>
      </c>
      <c r="X103" s="5">
        <v>136663200000</v>
      </c>
      <c r="Y103" s="5">
        <v>127927987760</v>
      </c>
      <c r="Z103" s="5">
        <v>291219720758</v>
      </c>
    </row>
    <row r="104" spans="3:26" ht="15.5" x14ac:dyDescent="0.35">
      <c r="C104" t="s">
        <v>133</v>
      </c>
    </row>
    <row r="105" spans="3:26" ht="15.5" x14ac:dyDescent="0.35">
      <c r="C105" t="s">
        <v>335</v>
      </c>
      <c r="D105" s="5">
        <v>2642931000000</v>
      </c>
      <c r="E105" s="5">
        <v>2612361000000</v>
      </c>
      <c r="F105" s="5">
        <v>2333292000000</v>
      </c>
      <c r="G105" s="5">
        <v>2353895000000</v>
      </c>
      <c r="I105" s="5">
        <v>2612361000000</v>
      </c>
      <c r="J105" s="5">
        <v>2170261000000</v>
      </c>
      <c r="K105" s="5">
        <v>2090849000000</v>
      </c>
      <c r="L105" s="5">
        <v>2059411000000</v>
      </c>
      <c r="M105" s="5">
        <v>1863215000000</v>
      </c>
      <c r="N105" s="5">
        <v>1028701000000</v>
      </c>
      <c r="O105" s="5">
        <v>1622634000000</v>
      </c>
      <c r="P105" s="5">
        <v>1481309000000</v>
      </c>
      <c r="Q105" s="5">
        <v>1306420000000</v>
      </c>
      <c r="R105" s="5">
        <v>1353523000000</v>
      </c>
      <c r="S105" s="5">
        <v>885966000000</v>
      </c>
      <c r="T105" s="5">
        <v>973026230472</v>
      </c>
      <c r="U105" s="5">
        <v>759917382337</v>
      </c>
      <c r="V105" s="5">
        <v>460196034378</v>
      </c>
      <c r="W105" s="5">
        <v>237524833710</v>
      </c>
      <c r="X105" s="5">
        <v>181985722189</v>
      </c>
      <c r="Y105" s="5">
        <v>194021057821</v>
      </c>
      <c r="Z105" s="5">
        <v>235167375038</v>
      </c>
    </row>
    <row r="106" spans="3:26" ht="15.5" x14ac:dyDescent="0.35">
      <c r="C106" t="s">
        <v>134</v>
      </c>
      <c r="D106" s="5">
        <v>47080000000</v>
      </c>
      <c r="E106" s="5">
        <v>65421000000</v>
      </c>
      <c r="F106" s="5">
        <v>248159000000</v>
      </c>
      <c r="G106" s="5">
        <v>82876000000</v>
      </c>
      <c r="I106" s="5">
        <v>65421000000</v>
      </c>
      <c r="J106" s="5">
        <v>68824000000</v>
      </c>
      <c r="K106" s="5">
        <v>36450000000</v>
      </c>
      <c r="L106" s="5">
        <v>32661000000</v>
      </c>
      <c r="N106" s="5">
        <v>26132000000</v>
      </c>
      <c r="O106" s="5">
        <v>41947000000</v>
      </c>
      <c r="P106" s="5">
        <v>21960000000</v>
      </c>
      <c r="Q106" s="5">
        <v>11398000000</v>
      </c>
      <c r="R106" s="5">
        <v>18539000000</v>
      </c>
      <c r="S106" s="5">
        <v>13139000000</v>
      </c>
      <c r="T106" s="5">
        <v>10635428960</v>
      </c>
      <c r="U106" s="5">
        <v>14012699994</v>
      </c>
      <c r="V106" s="5">
        <v>11968844106</v>
      </c>
      <c r="W106" s="5">
        <v>11546764089</v>
      </c>
      <c r="X106" s="5">
        <v>10994354899</v>
      </c>
      <c r="Y106" s="5">
        <v>9127980863</v>
      </c>
      <c r="Z106" s="5">
        <v>10059914554</v>
      </c>
    </row>
    <row r="107" spans="3:26" ht="15.5" x14ac:dyDescent="0.35">
      <c r="C107" t="s">
        <v>135</v>
      </c>
      <c r="F107" s="5">
        <v>90144000000</v>
      </c>
      <c r="G107" s="5">
        <v>48623000000</v>
      </c>
      <c r="L107" s="5">
        <v>54504000000</v>
      </c>
      <c r="M107" s="5">
        <v>80743000000</v>
      </c>
      <c r="N107" s="5">
        <v>70240000000</v>
      </c>
      <c r="O107" s="5">
        <v>45171000000</v>
      </c>
      <c r="P107" s="5">
        <v>37054000000</v>
      </c>
      <c r="Q107" s="5">
        <v>26729000000</v>
      </c>
      <c r="R107" s="5">
        <v>30107000000</v>
      </c>
      <c r="S107" s="5">
        <v>37402000000</v>
      </c>
      <c r="T107" s="5">
        <v>31289436624</v>
      </c>
      <c r="U107" s="5">
        <v>16722655528</v>
      </c>
      <c r="V107" s="5">
        <v>10934009779</v>
      </c>
      <c r="W107" s="5">
        <v>15940767330</v>
      </c>
      <c r="X107" s="5">
        <v>11596209777</v>
      </c>
      <c r="Y107" s="5">
        <v>24789275516</v>
      </c>
      <c r="Z107" s="5">
        <v>23642460898</v>
      </c>
    </row>
    <row r="108" spans="3:26" ht="15.5" x14ac:dyDescent="0.35">
      <c r="C108" t="s">
        <v>451</v>
      </c>
      <c r="D108" s="5">
        <v>118400000000</v>
      </c>
      <c r="E108" s="5">
        <v>93698000000</v>
      </c>
      <c r="F108" s="5">
        <v>90144000000</v>
      </c>
      <c r="G108" s="5">
        <v>48623000000</v>
      </c>
      <c r="I108" s="5">
        <v>93698000000</v>
      </c>
      <c r="J108" s="5">
        <v>112976000000</v>
      </c>
      <c r="K108" s="5">
        <v>55716000000</v>
      </c>
      <c r="L108" s="5">
        <v>54504000000</v>
      </c>
      <c r="M108" s="5">
        <v>80743000000</v>
      </c>
      <c r="N108" s="5">
        <v>70240000000</v>
      </c>
      <c r="O108" s="5">
        <v>45171000000</v>
      </c>
      <c r="P108" s="5">
        <v>37054000000</v>
      </c>
      <c r="Q108" s="5">
        <v>26729000000</v>
      </c>
      <c r="R108" s="5">
        <v>30107000000</v>
      </c>
      <c r="S108" s="5">
        <v>37402000000</v>
      </c>
      <c r="T108" s="5">
        <v>31289436624</v>
      </c>
      <c r="U108" s="5">
        <v>16722655528</v>
      </c>
      <c r="V108" s="5">
        <v>10934009779</v>
      </c>
      <c r="W108" s="5">
        <v>15940767330</v>
      </c>
      <c r="X108" s="5">
        <v>11596209777</v>
      </c>
      <c r="Y108" s="5">
        <v>24789275516</v>
      </c>
      <c r="Z108" s="5">
        <v>23642460898</v>
      </c>
    </row>
    <row r="109" spans="3:26" ht="15.5" x14ac:dyDescent="0.35">
      <c r="C109" t="s">
        <v>136</v>
      </c>
      <c r="D109" s="5">
        <v>1109280000000</v>
      </c>
      <c r="E109" s="5">
        <v>1112291000000</v>
      </c>
      <c r="F109" s="5">
        <v>1141417000000</v>
      </c>
      <c r="G109" s="5">
        <v>992518000000</v>
      </c>
      <c r="I109" s="5">
        <v>1112291000000</v>
      </c>
      <c r="J109" s="5">
        <v>1166660000000</v>
      </c>
      <c r="K109" s="5">
        <v>1032870000000</v>
      </c>
      <c r="L109" s="5">
        <v>928818000000</v>
      </c>
      <c r="M109" s="5">
        <v>836992000000</v>
      </c>
      <c r="N109" s="5">
        <v>579669000000</v>
      </c>
      <c r="O109" s="5">
        <v>466953000000</v>
      </c>
      <c r="P109" s="5">
        <v>375049000000</v>
      </c>
      <c r="Q109" s="5">
        <v>334179000000</v>
      </c>
      <c r="R109" s="5">
        <v>286245000000</v>
      </c>
      <c r="S109" s="5">
        <v>281365000000</v>
      </c>
      <c r="T109" s="5">
        <v>258933725157</v>
      </c>
      <c r="U109" s="5">
        <v>195661681371</v>
      </c>
      <c r="V109" s="5">
        <v>122846309586</v>
      </c>
      <c r="W109" s="5">
        <v>96163927368</v>
      </c>
      <c r="X109" s="5">
        <v>44785890973</v>
      </c>
      <c r="Y109" s="5">
        <v>55631602846</v>
      </c>
      <c r="Z109" s="5">
        <v>49502475987</v>
      </c>
    </row>
    <row r="110" spans="3:26" ht="15.5" x14ac:dyDescent="0.35">
      <c r="C110" t="s">
        <v>449</v>
      </c>
      <c r="D110" s="5">
        <v>2033346000000</v>
      </c>
      <c r="E110" s="5">
        <v>965000000000</v>
      </c>
      <c r="F110" s="5">
        <v>1234935000000</v>
      </c>
      <c r="G110" s="5">
        <v>1113300000000</v>
      </c>
      <c r="I110" s="5">
        <v>965000000000</v>
      </c>
      <c r="J110" s="5">
        <v>733000000000</v>
      </c>
      <c r="K110" s="5">
        <v>259000000000</v>
      </c>
    </row>
    <row r="111" spans="3:26" ht="15.5" x14ac:dyDescent="0.35">
      <c r="C111" t="s">
        <v>138</v>
      </c>
    </row>
    <row r="112" spans="3:26" ht="15.5" x14ac:dyDescent="0.35">
      <c r="C112" t="s">
        <v>139</v>
      </c>
      <c r="D112" s="5">
        <v>111778000000</v>
      </c>
      <c r="E112" s="5">
        <v>122532000000</v>
      </c>
      <c r="F112" s="5">
        <v>93255000000</v>
      </c>
      <c r="G112" s="5">
        <v>39322000000</v>
      </c>
      <c r="I112" s="5">
        <v>122532000000</v>
      </c>
      <c r="J112" s="5">
        <v>61182000000</v>
      </c>
      <c r="K112" s="5">
        <v>98258000000</v>
      </c>
      <c r="P112" s="5">
        <v>11111000000</v>
      </c>
      <c r="Q112" s="5">
        <v>9508000000</v>
      </c>
      <c r="R112" s="5">
        <v>22492000000</v>
      </c>
      <c r="S112" s="5">
        <v>27470000000</v>
      </c>
      <c r="T112" s="5">
        <v>20054228540</v>
      </c>
      <c r="U112" s="5">
        <v>18648536172</v>
      </c>
      <c r="V112" s="5">
        <v>28732732090</v>
      </c>
      <c r="W112" s="5">
        <v>22628358741</v>
      </c>
      <c r="X112" s="5">
        <v>12136498712</v>
      </c>
      <c r="Y112" s="5">
        <v>7833245600</v>
      </c>
    </row>
    <row r="113" spans="3:26" ht="15.5" x14ac:dyDescent="0.35">
      <c r="C113" t="s">
        <v>140</v>
      </c>
      <c r="O113" s="5">
        <v>16873000000</v>
      </c>
      <c r="P113" s="5">
        <v>40629000000</v>
      </c>
      <c r="Q113" s="5">
        <v>99069000000</v>
      </c>
      <c r="R113" s="5">
        <v>108817000000</v>
      </c>
      <c r="S113" s="5">
        <v>68384000000</v>
      </c>
      <c r="T113" s="5">
        <v>12531720120</v>
      </c>
      <c r="U113" s="5">
        <v>15487331211</v>
      </c>
    </row>
    <row r="114" spans="3:26" ht="15.5" x14ac:dyDescent="0.35">
      <c r="C114" t="s">
        <v>820</v>
      </c>
      <c r="W114" s="5">
        <v>73181616795</v>
      </c>
      <c r="X114" s="5">
        <v>72810637939</v>
      </c>
      <c r="Y114" s="5">
        <v>76445659077</v>
      </c>
      <c r="Z114" s="5">
        <v>88299680215</v>
      </c>
    </row>
    <row r="115" spans="3:26" ht="15.5" x14ac:dyDescent="0.35">
      <c r="C115" t="s">
        <v>143</v>
      </c>
      <c r="D115" s="5">
        <v>38414000000</v>
      </c>
      <c r="E115" s="5">
        <v>41912000000</v>
      </c>
      <c r="F115" s="5">
        <v>38335000000</v>
      </c>
      <c r="G115" s="5">
        <v>37076000000</v>
      </c>
      <c r="I115" s="5">
        <v>41912000000</v>
      </c>
      <c r="J115" s="5">
        <v>37076000000</v>
      </c>
      <c r="K115" s="5">
        <v>37076000000</v>
      </c>
      <c r="N115" s="5">
        <v>8976000000</v>
      </c>
      <c r="O115" s="5">
        <v>21367000000</v>
      </c>
      <c r="P115" s="5">
        <v>67879000000</v>
      </c>
      <c r="Q115" s="5">
        <v>100097000000</v>
      </c>
      <c r="R115" s="5">
        <v>79470000000</v>
      </c>
      <c r="S115" s="5">
        <v>51047000000</v>
      </c>
      <c r="T115" s="5">
        <v>22322543772</v>
      </c>
      <c r="U115" s="5">
        <v>18185171337</v>
      </c>
      <c r="V115" s="5">
        <v>87669672535</v>
      </c>
      <c r="W115" s="5">
        <v>18394892907</v>
      </c>
      <c r="X115" s="5">
        <v>14480491865</v>
      </c>
      <c r="Y115" s="5">
        <v>6266716274</v>
      </c>
      <c r="Z115" s="5">
        <v>5433566609</v>
      </c>
    </row>
    <row r="116" spans="3:26" ht="15.5" x14ac:dyDescent="0.35">
      <c r="C116" t="s">
        <v>144</v>
      </c>
      <c r="D116" s="5">
        <v>315294000000</v>
      </c>
      <c r="E116" s="5">
        <v>321962000000</v>
      </c>
      <c r="F116" s="5">
        <v>285893000000</v>
      </c>
      <c r="G116" s="5">
        <v>230847000000</v>
      </c>
      <c r="I116" s="5">
        <v>321962000000</v>
      </c>
      <c r="J116" s="5">
        <v>234902000000</v>
      </c>
      <c r="K116" s="5">
        <v>259429000000</v>
      </c>
      <c r="L116" s="5">
        <v>137084000000</v>
      </c>
      <c r="M116" s="5">
        <v>141336000000</v>
      </c>
      <c r="N116" s="5">
        <v>248091000000</v>
      </c>
      <c r="O116" s="5">
        <v>145446000000</v>
      </c>
      <c r="P116" s="5">
        <v>157167000000</v>
      </c>
      <c r="Q116" s="5">
        <v>218249000000</v>
      </c>
      <c r="R116" s="5">
        <v>214289000000</v>
      </c>
      <c r="S116" s="5">
        <v>159231000000</v>
      </c>
      <c r="T116" s="5">
        <v>115025293748</v>
      </c>
      <c r="U116" s="5">
        <v>107089384726</v>
      </c>
      <c r="V116" s="5">
        <v>85242096564</v>
      </c>
      <c r="W116" s="5">
        <v>148325046552</v>
      </c>
      <c r="X116" s="5">
        <v>128322824946</v>
      </c>
      <c r="Y116" s="5">
        <v>134759406917</v>
      </c>
      <c r="Z116" s="5">
        <v>128826431712</v>
      </c>
    </row>
    <row r="117" spans="3:26" ht="15.5" x14ac:dyDescent="0.35">
      <c r="C117" t="s">
        <v>145</v>
      </c>
      <c r="D117" s="5">
        <v>315294000000</v>
      </c>
      <c r="E117" s="5">
        <v>321962000000</v>
      </c>
      <c r="F117" s="5">
        <v>285893000000</v>
      </c>
      <c r="G117" s="5">
        <v>230847000000</v>
      </c>
      <c r="I117" s="5">
        <v>321962000000</v>
      </c>
      <c r="J117" s="5">
        <v>234902000000</v>
      </c>
      <c r="K117" s="5">
        <v>259429000000</v>
      </c>
      <c r="L117" s="5">
        <v>137084000000</v>
      </c>
      <c r="M117" s="5">
        <v>141336000000</v>
      </c>
      <c r="N117" s="5">
        <v>248091000000</v>
      </c>
      <c r="O117" s="5">
        <v>145446000000</v>
      </c>
      <c r="P117" s="5">
        <v>157167000000</v>
      </c>
      <c r="Q117" s="5">
        <v>218249000000</v>
      </c>
      <c r="R117" s="5">
        <v>214289000000</v>
      </c>
      <c r="S117" s="5">
        <v>159231000000</v>
      </c>
      <c r="T117" s="5">
        <v>115025293748</v>
      </c>
      <c r="U117" s="5">
        <v>107089384726</v>
      </c>
      <c r="V117" s="5">
        <v>85242096564</v>
      </c>
      <c r="W117" s="5">
        <v>148325046552</v>
      </c>
      <c r="X117" s="5">
        <v>128322824946</v>
      </c>
      <c r="Y117" s="5">
        <v>134759406917</v>
      </c>
      <c r="Z117" s="5">
        <v>128826431712</v>
      </c>
    </row>
    <row r="118" spans="3:26" ht="15.5" x14ac:dyDescent="0.35">
      <c r="C118" t="s">
        <v>424</v>
      </c>
      <c r="Z118" s="5">
        <v>132396450</v>
      </c>
    </row>
    <row r="119" spans="3:26" ht="15.5" x14ac:dyDescent="0.35">
      <c r="C119" t="s">
        <v>148</v>
      </c>
    </row>
    <row r="120" spans="3:26" ht="15.5" x14ac:dyDescent="0.35">
      <c r="C120" t="s">
        <v>149</v>
      </c>
      <c r="D120" s="5">
        <v>111778000000</v>
      </c>
      <c r="E120" s="5">
        <v>122532000000</v>
      </c>
      <c r="F120" s="5">
        <v>93255000000</v>
      </c>
      <c r="G120" s="5">
        <v>39322000000</v>
      </c>
      <c r="I120" s="5">
        <v>122532000000</v>
      </c>
      <c r="J120" s="5">
        <v>61182000000</v>
      </c>
      <c r="K120" s="5">
        <v>98258000000</v>
      </c>
      <c r="N120" s="5">
        <v>6901000000</v>
      </c>
      <c r="O120" s="5">
        <v>16873000000</v>
      </c>
      <c r="P120" s="5">
        <v>51740000000</v>
      </c>
      <c r="Q120" s="5">
        <v>108577000000</v>
      </c>
      <c r="R120" s="5">
        <v>131309000000</v>
      </c>
      <c r="S120" s="5">
        <v>95854000000</v>
      </c>
      <c r="T120" s="5">
        <v>32585948660</v>
      </c>
      <c r="U120" s="5">
        <v>34135867383</v>
      </c>
      <c r="V120" s="5">
        <v>28732732090</v>
      </c>
      <c r="W120" s="5">
        <v>95809975536</v>
      </c>
      <c r="X120" s="5">
        <v>84947136651</v>
      </c>
      <c r="Y120" s="5">
        <v>84278904677</v>
      </c>
      <c r="Z120" s="5">
        <v>88299680215</v>
      </c>
    </row>
    <row r="121" spans="3:26" ht="15.5" x14ac:dyDescent="0.35">
      <c r="C121" t="s">
        <v>150</v>
      </c>
      <c r="D121" s="5">
        <v>8096542000000</v>
      </c>
      <c r="E121" s="5">
        <v>6807574000000</v>
      </c>
      <c r="F121" s="5">
        <v>6583468000000</v>
      </c>
      <c r="G121" s="5">
        <v>6146925000000</v>
      </c>
      <c r="I121" s="5">
        <v>6807574000000</v>
      </c>
      <c r="J121" s="5">
        <v>5990060000000</v>
      </c>
      <c r="K121" s="5">
        <v>5108434000000</v>
      </c>
      <c r="L121" s="5">
        <v>4166033000000</v>
      </c>
      <c r="M121" s="5">
        <v>3666139000000</v>
      </c>
      <c r="N121" s="5">
        <v>2450932000000</v>
      </c>
      <c r="O121" s="5">
        <v>2582422000000</v>
      </c>
      <c r="P121" s="5">
        <v>2252545000000</v>
      </c>
      <c r="Q121" s="5">
        <v>2069409000000</v>
      </c>
      <c r="R121" s="5">
        <v>2026722000000</v>
      </c>
      <c r="S121" s="5">
        <v>1947590000000</v>
      </c>
      <c r="T121" s="5">
        <v>1572365122365</v>
      </c>
      <c r="U121" s="5">
        <v>1366688583997</v>
      </c>
      <c r="V121" s="5">
        <v>961946054300</v>
      </c>
      <c r="W121" s="5">
        <v>691762339287</v>
      </c>
      <c r="X121" s="5">
        <v>584565539799</v>
      </c>
      <c r="Y121" s="5">
        <v>653775696703</v>
      </c>
      <c r="Z121" s="5">
        <v>869035712567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122769000000</v>
      </c>
      <c r="E123" s="5">
        <v>122769000000</v>
      </c>
      <c r="F123" s="5">
        <v>122769000000</v>
      </c>
      <c r="G123" s="5">
        <v>122769000000</v>
      </c>
      <c r="I123" s="5">
        <v>122769000000</v>
      </c>
      <c r="J123" s="5">
        <v>122769000000</v>
      </c>
      <c r="K123" s="5">
        <v>122769000000</v>
      </c>
      <c r="L123" s="5">
        <v>122769000000</v>
      </c>
      <c r="M123" s="5">
        <v>122769000000</v>
      </c>
      <c r="N123" s="5">
        <v>122769000000</v>
      </c>
      <c r="O123" s="5">
        <v>122769000000</v>
      </c>
      <c r="P123" s="5">
        <v>122769000000</v>
      </c>
      <c r="Q123" s="5">
        <v>122769000000</v>
      </c>
      <c r="R123" s="5">
        <v>118808000000</v>
      </c>
      <c r="S123" s="5">
        <v>115508000000</v>
      </c>
      <c r="T123" s="5">
        <v>112300000000</v>
      </c>
      <c r="U123" s="5">
        <v>112300000000</v>
      </c>
      <c r="V123" s="5">
        <v>112300000000</v>
      </c>
      <c r="W123" s="5">
        <v>112300000000</v>
      </c>
      <c r="X123" s="5">
        <v>107196296150</v>
      </c>
      <c r="Y123" s="5">
        <v>102096296150</v>
      </c>
      <c r="Z123" s="5">
        <v>102096296150</v>
      </c>
    </row>
    <row r="124" spans="3:26" ht="15.5" x14ac:dyDescent="0.35">
      <c r="C124" t="s">
        <v>153</v>
      </c>
      <c r="D124" s="5">
        <v>183179000000</v>
      </c>
      <c r="E124" s="5">
        <v>183179000000</v>
      </c>
      <c r="F124" s="5">
        <v>183179000000</v>
      </c>
      <c r="G124" s="5">
        <v>183179000000</v>
      </c>
      <c r="I124" s="5">
        <v>183179000000</v>
      </c>
      <c r="J124" s="5">
        <v>183179000000</v>
      </c>
      <c r="K124" s="5">
        <v>183179000000</v>
      </c>
      <c r="L124" s="5">
        <v>183179000000</v>
      </c>
      <c r="M124" s="5">
        <v>183179000000</v>
      </c>
      <c r="N124" s="5">
        <v>183179000000</v>
      </c>
      <c r="O124" s="5">
        <v>183179000000</v>
      </c>
      <c r="P124" s="5">
        <v>183179000000</v>
      </c>
      <c r="Q124" s="5">
        <v>183179000000</v>
      </c>
      <c r="R124" s="5">
        <v>138032000000</v>
      </c>
      <c r="S124" s="5">
        <v>93810000000</v>
      </c>
      <c r="T124" s="5">
        <v>52420770040</v>
      </c>
      <c r="U124" s="5">
        <v>52420770040</v>
      </c>
      <c r="V124" s="5">
        <v>52420770040</v>
      </c>
      <c r="W124" s="5">
        <v>52420770040</v>
      </c>
      <c r="X124" s="5">
        <v>46194251343</v>
      </c>
      <c r="Y124" s="5">
        <v>41605123843</v>
      </c>
      <c r="Z124" s="5">
        <v>41605123843</v>
      </c>
    </row>
    <row r="125" spans="3:26" ht="15.5" x14ac:dyDescent="0.35">
      <c r="C125" t="s">
        <v>154</v>
      </c>
      <c r="D125" s="5">
        <v>4369880000000</v>
      </c>
      <c r="E125" s="5">
        <v>4210954000000</v>
      </c>
      <c r="F125" s="5">
        <v>3866576000000</v>
      </c>
      <c r="G125" s="5">
        <v>3691259000000</v>
      </c>
      <c r="I125" s="5">
        <v>4210954000000</v>
      </c>
      <c r="J125" s="5">
        <v>3691607000000</v>
      </c>
      <c r="K125" s="5">
        <v>3209617000000</v>
      </c>
      <c r="L125" s="5">
        <v>2736866000000</v>
      </c>
      <c r="M125" s="5">
        <v>2285277000000</v>
      </c>
      <c r="N125" s="5">
        <v>1867244000000</v>
      </c>
      <c r="O125" s="5">
        <v>1624497000000</v>
      </c>
      <c r="P125" s="5">
        <v>1328810000000</v>
      </c>
      <c r="Q125" s="5">
        <v>1065320000000</v>
      </c>
      <c r="R125" s="5">
        <v>880084000000</v>
      </c>
      <c r="S125" s="5">
        <v>719650000000</v>
      </c>
      <c r="T125" s="5">
        <v>550714528254</v>
      </c>
      <c r="U125" s="5">
        <v>399130093123</v>
      </c>
      <c r="V125" s="5">
        <v>296612520952</v>
      </c>
      <c r="W125" s="5">
        <v>240970785757</v>
      </c>
      <c r="X125" s="5">
        <v>206203121046</v>
      </c>
      <c r="Y125" s="5">
        <v>177806479299</v>
      </c>
      <c r="Z125" s="5">
        <v>169783766942</v>
      </c>
    </row>
    <row r="126" spans="3:26" ht="15.5" x14ac:dyDescent="0.35">
      <c r="C126" t="s">
        <v>341</v>
      </c>
      <c r="D126" s="5">
        <v>35000000000</v>
      </c>
      <c r="E126" s="5">
        <v>35000000000</v>
      </c>
      <c r="F126" s="5">
        <v>35000000000</v>
      </c>
      <c r="G126" s="5">
        <v>35000000000</v>
      </c>
      <c r="I126" s="5">
        <v>35000000000</v>
      </c>
      <c r="J126" s="5">
        <v>35000000000</v>
      </c>
      <c r="K126" s="5">
        <v>35000000000</v>
      </c>
      <c r="L126" s="5">
        <v>35000000000</v>
      </c>
      <c r="M126" s="5">
        <v>35000000000</v>
      </c>
      <c r="N126" s="5">
        <v>35000000000</v>
      </c>
      <c r="O126" s="5">
        <v>35000000000</v>
      </c>
      <c r="P126" s="5">
        <v>29000000000</v>
      </c>
      <c r="Q126" s="5">
        <v>29000000000</v>
      </c>
      <c r="R126" s="5">
        <v>29000000000</v>
      </c>
      <c r="S126" s="5">
        <v>29000000000</v>
      </c>
      <c r="T126" s="5">
        <v>24000000000</v>
      </c>
      <c r="U126" s="5">
        <v>24000000000</v>
      </c>
      <c r="V126" s="5">
        <v>23000000000</v>
      </c>
      <c r="W126" s="5">
        <v>22000000000</v>
      </c>
      <c r="X126" s="5">
        <v>21000000000</v>
      </c>
      <c r="Y126" s="5">
        <v>21000000000</v>
      </c>
      <c r="Z126" s="5">
        <v>21000000000</v>
      </c>
    </row>
    <row r="127" spans="3:26" ht="15.5" x14ac:dyDescent="0.35">
      <c r="C127" t="s">
        <v>342</v>
      </c>
      <c r="D127" s="5">
        <v>4334880000000</v>
      </c>
      <c r="E127" s="5">
        <v>4175954000000</v>
      </c>
      <c r="F127" s="5">
        <v>3831576000000</v>
      </c>
      <c r="G127" s="5">
        <v>3656259000000</v>
      </c>
      <c r="I127" s="5">
        <v>4175954000000</v>
      </c>
      <c r="J127" s="5">
        <v>3656607000000</v>
      </c>
      <c r="K127" s="5">
        <v>3174617000000</v>
      </c>
      <c r="L127" s="5">
        <v>2701866000000</v>
      </c>
      <c r="M127" s="5">
        <v>2250277000000</v>
      </c>
      <c r="N127" s="5">
        <v>1832244000000</v>
      </c>
      <c r="O127" s="5">
        <v>1589497000000</v>
      </c>
      <c r="P127" s="5">
        <v>1299810000000</v>
      </c>
      <c r="Q127" s="5">
        <v>1036320000000</v>
      </c>
      <c r="R127" s="5">
        <v>851084000000</v>
      </c>
      <c r="S127" s="5">
        <v>690650000000</v>
      </c>
      <c r="T127" s="5">
        <v>526714528254</v>
      </c>
      <c r="U127" s="5">
        <v>375130093123</v>
      </c>
      <c r="V127" s="5">
        <v>273612520952</v>
      </c>
      <c r="W127" s="5">
        <v>218970785757</v>
      </c>
      <c r="X127" s="5">
        <v>185203121046</v>
      </c>
      <c r="Y127" s="5">
        <v>156806479299</v>
      </c>
      <c r="Z127" s="5">
        <v>148783766942</v>
      </c>
    </row>
    <row r="128" spans="3:26" ht="15.5" x14ac:dyDescent="0.35">
      <c r="C128" t="s">
        <v>343</v>
      </c>
      <c r="D128" s="5">
        <v>4369880000000</v>
      </c>
      <c r="E128" s="5">
        <v>4210954000000</v>
      </c>
      <c r="F128" s="5">
        <v>3866576000000</v>
      </c>
      <c r="G128" s="5">
        <v>3691259000000</v>
      </c>
      <c r="I128" s="5">
        <v>4210954000000</v>
      </c>
      <c r="J128" s="5">
        <v>3691607000000</v>
      </c>
      <c r="K128" s="5">
        <v>3209617000000</v>
      </c>
      <c r="L128" s="5">
        <v>2736866000000</v>
      </c>
      <c r="M128" s="5">
        <v>2285277000000</v>
      </c>
      <c r="N128" s="5">
        <v>1867244000000</v>
      </c>
      <c r="O128" s="5">
        <v>1624497000000</v>
      </c>
      <c r="P128" s="5">
        <v>1328810000000</v>
      </c>
      <c r="Q128" s="5">
        <v>1065320000000</v>
      </c>
      <c r="R128" s="5">
        <v>880084000000</v>
      </c>
      <c r="S128" s="5">
        <v>719650000000</v>
      </c>
      <c r="T128" s="5">
        <v>550714528254</v>
      </c>
      <c r="U128" s="5">
        <v>399130093123</v>
      </c>
      <c r="V128" s="5">
        <v>296612520952</v>
      </c>
      <c r="W128" s="5">
        <v>240970785757</v>
      </c>
      <c r="X128" s="5">
        <v>206203121046</v>
      </c>
      <c r="Y128" s="5">
        <v>177806479299</v>
      </c>
      <c r="Z128" s="5">
        <v>169783766942</v>
      </c>
    </row>
    <row r="129" spans="2:26" ht="15.5" x14ac:dyDescent="0.35">
      <c r="C129" t="s">
        <v>155</v>
      </c>
      <c r="D129" s="5">
        <v>1675527000000</v>
      </c>
      <c r="E129" s="5">
        <v>1602514000000</v>
      </c>
      <c r="F129" s="5">
        <v>1476657000000</v>
      </c>
      <c r="G129" s="5">
        <v>1587997000000</v>
      </c>
      <c r="I129" s="5">
        <v>1602514000000</v>
      </c>
      <c r="J129" s="5">
        <v>1470040000000</v>
      </c>
      <c r="K129" s="5">
        <v>1339717000000</v>
      </c>
      <c r="L129" s="5">
        <v>1193822000000</v>
      </c>
      <c r="M129" s="5">
        <v>1159546000000</v>
      </c>
      <c r="N129" s="5">
        <v>1079792000000</v>
      </c>
      <c r="O129" s="5">
        <v>944001000000</v>
      </c>
      <c r="P129" s="5">
        <v>795685000000</v>
      </c>
      <c r="Q129" s="5">
        <v>674569000000</v>
      </c>
      <c r="R129" s="5">
        <v>548741000000</v>
      </c>
      <c r="S129" s="5">
        <v>446380000000</v>
      </c>
      <c r="T129" s="5">
        <v>345758198051</v>
      </c>
      <c r="U129" s="5">
        <v>270466302583</v>
      </c>
      <c r="V129" s="5">
        <v>214078081817</v>
      </c>
      <c r="W129" s="5">
        <v>178636807082</v>
      </c>
      <c r="X129" s="5">
        <v>2529324833</v>
      </c>
      <c r="Y129" s="5">
        <v>85017081204</v>
      </c>
      <c r="Z129" s="5">
        <v>102608979515</v>
      </c>
    </row>
    <row r="130" spans="2:26" ht="15.5" x14ac:dyDescent="0.35">
      <c r="C130" t="s">
        <v>9</v>
      </c>
      <c r="D130" s="5">
        <v>6546743000000</v>
      </c>
      <c r="E130" s="5">
        <v>6314804000000</v>
      </c>
      <c r="F130" s="5">
        <v>5843288000000</v>
      </c>
      <c r="G130" s="5">
        <v>5779311000000</v>
      </c>
      <c r="I130" s="5">
        <v>6314804000000</v>
      </c>
      <c r="J130" s="5">
        <v>5661702000000</v>
      </c>
      <c r="K130" s="5">
        <v>5038136000000</v>
      </c>
      <c r="L130" s="5">
        <v>4416863000000</v>
      </c>
      <c r="M130" s="5">
        <v>3922653000000</v>
      </c>
      <c r="N130" s="5">
        <v>3415710000000</v>
      </c>
      <c r="O130" s="5">
        <v>3042855000000</v>
      </c>
      <c r="P130" s="5">
        <v>2600231000000</v>
      </c>
      <c r="Q130" s="5">
        <v>2201718000000</v>
      </c>
      <c r="R130" s="5">
        <v>1849299000000</v>
      </c>
      <c r="S130" s="5">
        <v>1549075000000</v>
      </c>
      <c r="T130" s="5">
        <v>1167207882561</v>
      </c>
      <c r="U130" s="5">
        <v>930303143665</v>
      </c>
      <c r="V130" s="5">
        <v>700434651774</v>
      </c>
      <c r="W130" s="5">
        <v>582522929617</v>
      </c>
      <c r="X130" s="5">
        <v>360676462133</v>
      </c>
      <c r="Y130" s="5">
        <v>405278499803</v>
      </c>
      <c r="Z130" s="5">
        <v>419759791636</v>
      </c>
    </row>
    <row r="131" spans="2:26" ht="15.5" x14ac:dyDescent="0.35">
      <c r="C131" t="s">
        <v>156</v>
      </c>
      <c r="D131" s="5">
        <v>14643285000000</v>
      </c>
      <c r="E131" s="5">
        <v>13122378000000</v>
      </c>
      <c r="F131" s="5">
        <v>12426756000000</v>
      </c>
      <c r="G131" s="5">
        <v>11926236000000</v>
      </c>
      <c r="I131" s="5">
        <v>13122378000000</v>
      </c>
      <c r="J131" s="5">
        <v>11651762000000</v>
      </c>
      <c r="K131" s="5">
        <v>10146570000000</v>
      </c>
      <c r="L131" s="5">
        <v>8582896000000</v>
      </c>
      <c r="M131" s="5">
        <v>7588792000000</v>
      </c>
      <c r="N131" s="5">
        <v>5866642000000</v>
      </c>
      <c r="O131" s="5">
        <v>5625277000000</v>
      </c>
      <c r="P131" s="5">
        <v>4852776000000</v>
      </c>
      <c r="Q131" s="5">
        <v>4271127000000</v>
      </c>
      <c r="R131" s="5">
        <v>3876021000000</v>
      </c>
      <c r="S131" s="5">
        <v>3496665000000</v>
      </c>
      <c r="T131" s="5">
        <v>2739573004926</v>
      </c>
      <c r="U131" s="5">
        <v>2296991727662</v>
      </c>
      <c r="V131" s="5">
        <v>1662380706074</v>
      </c>
      <c r="W131" s="5">
        <v>1274285268904</v>
      </c>
      <c r="X131" s="5">
        <v>945242001932</v>
      </c>
      <c r="Y131" s="5">
        <v>1059054196506</v>
      </c>
      <c r="Z131" s="5">
        <v>1288795504203</v>
      </c>
    </row>
    <row r="132" spans="2:26" ht="15.5" x14ac:dyDescent="0.35">
      <c r="C132" t="s">
        <v>157</v>
      </c>
      <c r="D132" s="5">
        <v>12276884585</v>
      </c>
      <c r="E132" s="5">
        <v>12276884585</v>
      </c>
      <c r="F132" s="5">
        <v>12276884585</v>
      </c>
      <c r="G132" s="5">
        <v>12276884585</v>
      </c>
      <c r="I132" s="5">
        <v>12276884585</v>
      </c>
      <c r="J132" s="5">
        <v>12276884585</v>
      </c>
      <c r="K132" s="5">
        <v>12276884585</v>
      </c>
      <c r="L132" s="5">
        <v>12276884585</v>
      </c>
      <c r="M132" s="5">
        <v>2455376917</v>
      </c>
      <c r="N132" s="5">
        <v>2455376917</v>
      </c>
      <c r="O132" s="5">
        <v>2455376917</v>
      </c>
      <c r="P132" s="5">
        <v>2455376917</v>
      </c>
      <c r="Q132" s="5">
        <v>2455376917</v>
      </c>
      <c r="R132" s="5">
        <v>2376172964</v>
      </c>
      <c r="S132" s="5">
        <v>2310169758</v>
      </c>
      <c r="T132" s="5">
        <v>2246000000</v>
      </c>
      <c r="U132" s="5">
        <v>2246000000</v>
      </c>
      <c r="V132" s="5">
        <v>2246000000</v>
      </c>
      <c r="W132" s="5">
        <v>2246000000</v>
      </c>
      <c r="X132" s="5">
        <v>2143925923</v>
      </c>
      <c r="Y132" s="5">
        <v>2041925923</v>
      </c>
      <c r="Z132" s="5">
        <v>2041925923</v>
      </c>
    </row>
    <row r="134" spans="2:26" ht="15.5" x14ac:dyDescent="0.35">
      <c r="B134" t="s">
        <v>158</v>
      </c>
      <c r="C134" t="s">
        <v>159</v>
      </c>
      <c r="D134" s="5">
        <v>-1058554000000</v>
      </c>
      <c r="E134" s="5">
        <v>580128000000</v>
      </c>
      <c r="F134" s="5">
        <v>-41888000000</v>
      </c>
      <c r="G134" s="5">
        <v>-228184000000</v>
      </c>
      <c r="I134" s="5">
        <v>-70178000000</v>
      </c>
      <c r="J134" s="5">
        <v>273304000000</v>
      </c>
      <c r="K134" s="5">
        <v>-74070000000</v>
      </c>
      <c r="L134" s="5">
        <v>126871000000</v>
      </c>
      <c r="M134" s="5">
        <v>79593000000</v>
      </c>
      <c r="N134" s="5">
        <v>1382910000000</v>
      </c>
      <c r="O134" s="5">
        <v>174538000000</v>
      </c>
      <c r="P134" s="5">
        <v>348323000000</v>
      </c>
      <c r="Q134" s="5">
        <v>78901000000</v>
      </c>
      <c r="R134" s="5">
        <v>793282000000</v>
      </c>
      <c r="S134" s="5">
        <v>-257148000000</v>
      </c>
      <c r="T134" s="5">
        <v>298682767091</v>
      </c>
      <c r="U134" s="5">
        <v>3289114818</v>
      </c>
      <c r="V134" s="5">
        <v>150586793762</v>
      </c>
      <c r="W134" s="5">
        <v>99430584541</v>
      </c>
      <c r="X134" s="5">
        <v>158368069879</v>
      </c>
      <c r="Y134" s="5">
        <v>279800857151</v>
      </c>
      <c r="Z134" s="5">
        <v>-68551018051</v>
      </c>
    </row>
    <row r="135" spans="2:26" ht="15.5" x14ac:dyDescent="0.35">
      <c r="C135" t="s">
        <v>160</v>
      </c>
      <c r="D135" s="5">
        <v>6739744000000</v>
      </c>
      <c r="E135" s="5">
        <v>8679260000000</v>
      </c>
      <c r="F135" s="5">
        <v>6858883000000</v>
      </c>
      <c r="G135" s="5">
        <v>5904372000000</v>
      </c>
      <c r="I135" s="5">
        <v>27120252000000</v>
      </c>
      <c r="J135" s="5">
        <v>25478435000000</v>
      </c>
      <c r="K135" s="5">
        <v>21477462000000</v>
      </c>
      <c r="L135" s="5">
        <v>20794256000000</v>
      </c>
      <c r="M135" s="5">
        <v>17895600000000</v>
      </c>
      <c r="N135" s="5">
        <v>14789278000000</v>
      </c>
      <c r="O135" s="5">
        <v>14787206000000</v>
      </c>
      <c r="P135" s="5">
        <v>12758074000000</v>
      </c>
      <c r="Q135" s="5">
        <v>10694515000000</v>
      </c>
      <c r="R135" s="5">
        <v>10223537000000</v>
      </c>
      <c r="S135" s="5">
        <v>9644838000000</v>
      </c>
      <c r="T135" s="5">
        <v>8475697064932</v>
      </c>
      <c r="U135" s="5">
        <v>6860037189473</v>
      </c>
      <c r="V135" s="5">
        <v>4965359169600</v>
      </c>
      <c r="W135" s="5">
        <v>4318089614362</v>
      </c>
      <c r="X135" s="5">
        <v>3919626444519</v>
      </c>
      <c r="Y135" s="5">
        <v>3468141459118</v>
      </c>
      <c r="Z135" s="5">
        <v>3629826925962</v>
      </c>
    </row>
    <row r="136" spans="2:26" ht="15.5" x14ac:dyDescent="0.35">
      <c r="C136" t="s">
        <v>452</v>
      </c>
      <c r="D136" s="5">
        <v>-7433988000000</v>
      </c>
      <c r="E136" s="5">
        <v>-7806873000000</v>
      </c>
      <c r="F136" s="5">
        <v>-6638965000000</v>
      </c>
      <c r="G136" s="5">
        <v>-5852016000000</v>
      </c>
      <c r="I136" s="5">
        <v>-26044798000000</v>
      </c>
      <c r="J136" s="5">
        <v>-24083115000000</v>
      </c>
      <c r="K136" s="5">
        <v>-20555953000000</v>
      </c>
      <c r="L136" s="5">
        <v>-19818582000000</v>
      </c>
      <c r="M136" s="5">
        <v>-17161037000000</v>
      </c>
      <c r="N136" s="5">
        <v>-12811981000000</v>
      </c>
      <c r="O136" s="5">
        <v>-13966768000000</v>
      </c>
      <c r="P136" s="5">
        <v>-11871340000000</v>
      </c>
    </row>
    <row r="137" spans="2:26" ht="15.5" x14ac:dyDescent="0.35">
      <c r="C137" t="s">
        <v>884</v>
      </c>
      <c r="D137" s="5">
        <v>-276302000000</v>
      </c>
      <c r="E137" s="5">
        <v>-160138000000</v>
      </c>
      <c r="F137" s="5">
        <v>-158690000000</v>
      </c>
      <c r="G137" s="5">
        <v>-203673000000</v>
      </c>
      <c r="I137" s="5">
        <v>-752490000000</v>
      </c>
      <c r="J137" s="5">
        <v>-702364000000</v>
      </c>
      <c r="K137" s="5">
        <v>-615715000000</v>
      </c>
      <c r="L137" s="5">
        <v>-517951000000</v>
      </c>
      <c r="M137" s="5">
        <v>-460350000000</v>
      </c>
      <c r="N137" s="5">
        <v>-456970000000</v>
      </c>
      <c r="O137" s="5">
        <v>-427609000000</v>
      </c>
      <c r="P137" s="5">
        <v>-406712000000</v>
      </c>
      <c r="Q137" s="5">
        <v>-10499492000000</v>
      </c>
      <c r="R137" s="5">
        <v>-9223835000000</v>
      </c>
      <c r="S137" s="5">
        <v>-9692145000000</v>
      </c>
      <c r="T137" s="5">
        <v>-8034650015055</v>
      </c>
      <c r="U137" s="5">
        <v>-6768833613754</v>
      </c>
      <c r="V137" s="5">
        <v>-4733840582229</v>
      </c>
      <c r="W137" s="5">
        <v>-4176688970679</v>
      </c>
      <c r="X137" s="5">
        <v>-3691466989295</v>
      </c>
      <c r="Y137" s="5">
        <v>-3111324213413</v>
      </c>
      <c r="Z137" s="5">
        <v>-3580954837646</v>
      </c>
    </row>
    <row r="138" spans="2:26" ht="15.5" x14ac:dyDescent="0.35">
      <c r="C138" t="s">
        <v>207</v>
      </c>
      <c r="D138" s="5">
        <v>-23652000000</v>
      </c>
      <c r="E138" s="5">
        <v>-18564000000</v>
      </c>
      <c r="F138" s="5">
        <v>-25461000000</v>
      </c>
      <c r="G138" s="5">
        <v>-17157000000</v>
      </c>
      <c r="I138" s="5">
        <v>-72734000000</v>
      </c>
      <c r="J138" s="5">
        <v>-50173000000</v>
      </c>
      <c r="K138" s="5">
        <v>-34614000000</v>
      </c>
      <c r="L138" s="5">
        <v>-12917000000</v>
      </c>
      <c r="M138" s="5">
        <v>-946000000</v>
      </c>
      <c r="N138" s="5">
        <v>-9697000000</v>
      </c>
      <c r="O138" s="5">
        <v>-21366000000</v>
      </c>
      <c r="P138" s="5">
        <v>-23495000000</v>
      </c>
      <c r="Q138" s="5">
        <v>-49307000000</v>
      </c>
      <c r="R138" s="5">
        <v>-51637000000</v>
      </c>
      <c r="S138" s="5">
        <v>-65184000000</v>
      </c>
      <c r="T138" s="5">
        <v>-52975880986</v>
      </c>
      <c r="U138" s="5">
        <v>-38887064773</v>
      </c>
      <c r="V138" s="5">
        <v>-29067517593</v>
      </c>
      <c r="W138" s="5">
        <v>-20234250984</v>
      </c>
      <c r="X138" s="5">
        <v>-33533493886</v>
      </c>
      <c r="Y138" s="5">
        <v>-37553801899</v>
      </c>
      <c r="Z138" s="5">
        <v>-29662561023</v>
      </c>
    </row>
    <row r="139" spans="2:26" ht="15.5" x14ac:dyDescent="0.35">
      <c r="C139" t="s">
        <v>471</v>
      </c>
      <c r="D139" s="5">
        <v>4904000000</v>
      </c>
      <c r="E139" s="5">
        <v>4066000000</v>
      </c>
      <c r="G139" s="5">
        <v>75473000000</v>
      </c>
      <c r="I139" s="5">
        <v>79539000000</v>
      </c>
      <c r="J139" s="5">
        <v>43434000000</v>
      </c>
      <c r="K139" s="5">
        <v>15576000000</v>
      </c>
      <c r="L139" s="5">
        <v>5092000000</v>
      </c>
      <c r="M139" s="5">
        <v>36016000000</v>
      </c>
      <c r="N139" s="5">
        <v>7940000000</v>
      </c>
      <c r="O139" s="5">
        <v>18886000000</v>
      </c>
      <c r="P139" s="5">
        <v>52355000000</v>
      </c>
      <c r="Q139" s="5">
        <v>73720000000</v>
      </c>
      <c r="R139" s="5">
        <v>28996000000</v>
      </c>
      <c r="S139" s="5">
        <v>25524000000</v>
      </c>
      <c r="T139" s="5">
        <v>19012941890</v>
      </c>
      <c r="U139" s="5">
        <v>20877051979</v>
      </c>
      <c r="V139" s="5">
        <v>10215496351</v>
      </c>
      <c r="W139" s="5">
        <v>37698328309</v>
      </c>
      <c r="X139" s="5">
        <v>47120993858</v>
      </c>
      <c r="Y139" s="5">
        <v>39373339338</v>
      </c>
      <c r="Z139" s="5">
        <v>16381659491</v>
      </c>
    </row>
    <row r="140" spans="2:26" ht="15.5" x14ac:dyDescent="0.35">
      <c r="C140" t="s">
        <v>429</v>
      </c>
      <c r="D140" s="5">
        <v>-69260000000</v>
      </c>
      <c r="E140" s="5">
        <v>-117623000000</v>
      </c>
      <c r="F140" s="5">
        <v>-77655000000</v>
      </c>
      <c r="G140" s="5">
        <v>-135183000000</v>
      </c>
      <c r="I140" s="5">
        <v>-399947000000</v>
      </c>
      <c r="J140" s="5">
        <v>-412913000000</v>
      </c>
      <c r="K140" s="5">
        <v>-360826000000</v>
      </c>
      <c r="L140" s="5">
        <v>-323027000000</v>
      </c>
      <c r="M140" s="5">
        <v>-229690000000</v>
      </c>
      <c r="N140" s="5">
        <v>-135660000000</v>
      </c>
      <c r="O140" s="5">
        <v>-215811000000</v>
      </c>
      <c r="P140" s="5">
        <v>-160559000000</v>
      </c>
      <c r="Q140" s="5">
        <v>-140535000000</v>
      </c>
      <c r="R140" s="5">
        <v>-183779000000</v>
      </c>
      <c r="S140" s="5">
        <v>-170181000000</v>
      </c>
      <c r="T140" s="5">
        <v>-108401343690</v>
      </c>
      <c r="U140" s="5">
        <v>-69904448107</v>
      </c>
      <c r="V140" s="5">
        <v>-62079772367</v>
      </c>
      <c r="W140" s="5">
        <v>-59434136467</v>
      </c>
      <c r="X140" s="5">
        <v>-83378885317</v>
      </c>
      <c r="Y140" s="5">
        <v>-78835925993</v>
      </c>
      <c r="Z140" s="5">
        <v>-104142204835</v>
      </c>
    </row>
    <row r="141" spans="2:26" ht="15.5" x14ac:dyDescent="0.35">
      <c r="C141" t="s">
        <v>165</v>
      </c>
      <c r="D141" s="5">
        <v>1054094000000</v>
      </c>
      <c r="E141" s="5">
        <v>-433262000000</v>
      </c>
      <c r="F141" s="5">
        <v>176827000000</v>
      </c>
      <c r="G141" s="5">
        <v>-159953000000</v>
      </c>
      <c r="I141" s="5">
        <v>-192640000000</v>
      </c>
      <c r="J141" s="5">
        <v>-23141000000</v>
      </c>
      <c r="K141" s="5">
        <v>73069000000</v>
      </c>
      <c r="L141" s="5">
        <v>-381407000000</v>
      </c>
      <c r="M141" s="5">
        <v>-281226000000</v>
      </c>
      <c r="N141" s="5">
        <v>-298700000000</v>
      </c>
      <c r="O141" s="5">
        <v>-83183000000</v>
      </c>
      <c r="P141" s="5">
        <v>-93212000000</v>
      </c>
      <c r="Q141" s="5">
        <v>-463000000</v>
      </c>
      <c r="R141" s="5">
        <v>-534682000000</v>
      </c>
      <c r="S141" s="5">
        <v>319511000000</v>
      </c>
      <c r="T141" s="5">
        <v>-109711854346</v>
      </c>
      <c r="U141" s="5">
        <v>-75157623038</v>
      </c>
      <c r="V141" s="5">
        <v>12005857522</v>
      </c>
      <c r="W141" s="5">
        <v>141655967996</v>
      </c>
      <c r="X141" s="5">
        <v>23682152496</v>
      </c>
      <c r="Y141" s="5">
        <v>-299602609119</v>
      </c>
      <c r="Z141" s="5">
        <v>244549850535</v>
      </c>
    </row>
    <row r="142" spans="2:26" ht="15.5" x14ac:dyDescent="0.35">
      <c r="C142" t="s">
        <v>166</v>
      </c>
      <c r="D142" s="5">
        <v>7632000000</v>
      </c>
      <c r="E142" s="5">
        <v>7787000000</v>
      </c>
      <c r="F142" s="5">
        <v>5787000000</v>
      </c>
      <c r="G142" s="5">
        <v>2540000000</v>
      </c>
      <c r="I142" s="5">
        <v>1646000000</v>
      </c>
      <c r="J142" s="5">
        <v>-73658000000</v>
      </c>
      <c r="K142" s="5">
        <v>1185000000</v>
      </c>
      <c r="L142" s="5">
        <v>-18696000000</v>
      </c>
      <c r="M142" s="5">
        <v>9390000000</v>
      </c>
      <c r="N142" s="5">
        <v>7121000000</v>
      </c>
      <c r="O142" s="5">
        <v>-15073000000</v>
      </c>
      <c r="P142" s="5">
        <v>-95608000000</v>
      </c>
      <c r="Q142" s="5">
        <v>-87676000000</v>
      </c>
      <c r="R142" s="5">
        <v>-76314000000</v>
      </c>
      <c r="S142" s="5">
        <v>-8919000000</v>
      </c>
      <c r="T142" s="5">
        <v>-1875882718</v>
      </c>
      <c r="U142" s="5">
        <v>-42477047642</v>
      </c>
      <c r="V142" s="5">
        <v>-147891431281</v>
      </c>
      <c r="W142" s="5">
        <v>-130354262195</v>
      </c>
      <c r="X142" s="5">
        <v>-244274036667</v>
      </c>
      <c r="Y142" s="5">
        <v>-39510967320</v>
      </c>
      <c r="Z142" s="5">
        <v>-117335099049</v>
      </c>
    </row>
    <row r="143" spans="2:26" ht="15.5" x14ac:dyDescent="0.35">
      <c r="C143" t="s">
        <v>885</v>
      </c>
      <c r="Q143" s="5">
        <v>-23549000000</v>
      </c>
      <c r="Z143" s="5">
        <v>10356418811</v>
      </c>
    </row>
    <row r="144" spans="2:26" ht="15.5" x14ac:dyDescent="0.35">
      <c r="C144" t="s">
        <v>886</v>
      </c>
    </row>
    <row r="145" spans="3:26" ht="15.5" x14ac:dyDescent="0.35">
      <c r="C145" t="s">
        <v>171</v>
      </c>
      <c r="D145" s="5">
        <v>8997000000</v>
      </c>
      <c r="E145" s="5">
        <v>7181000000</v>
      </c>
      <c r="F145" s="5">
        <v>8069000000</v>
      </c>
      <c r="G145" s="5">
        <v>8892000000</v>
      </c>
      <c r="I145" s="5">
        <v>35223000000</v>
      </c>
      <c r="J145" s="5">
        <v>42647000000</v>
      </c>
      <c r="K145" s="5">
        <v>31819000000</v>
      </c>
      <c r="L145" s="5">
        <v>15547000000</v>
      </c>
      <c r="M145" s="5">
        <v>29345000000</v>
      </c>
      <c r="N145" s="5">
        <v>30026000000</v>
      </c>
      <c r="O145" s="5">
        <v>18433000000</v>
      </c>
      <c r="P145" s="5">
        <v>12124000000</v>
      </c>
      <c r="Q145" s="5">
        <v>8958000000</v>
      </c>
      <c r="R145" s="5">
        <v>9652000000</v>
      </c>
      <c r="S145" s="5">
        <v>8208000000</v>
      </c>
      <c r="T145" s="5">
        <v>6423981899</v>
      </c>
      <c r="U145" s="5">
        <v>4944514264</v>
      </c>
      <c r="V145" s="5">
        <v>3943505962</v>
      </c>
      <c r="W145" s="5">
        <v>3101754599</v>
      </c>
      <c r="X145" s="5">
        <v>3726307683</v>
      </c>
      <c r="Y145" s="5">
        <v>3424533214</v>
      </c>
      <c r="Z145" s="5">
        <v>3318325752</v>
      </c>
    </row>
    <row r="146" spans="3:26" ht="15.5" x14ac:dyDescent="0.35">
      <c r="C146" t="s">
        <v>170</v>
      </c>
      <c r="E146" s="5">
        <v>166000000</v>
      </c>
      <c r="F146" s="5">
        <v>-17000000</v>
      </c>
      <c r="G146" s="5">
        <v>87000000</v>
      </c>
      <c r="I146" s="5">
        <v>236000000</v>
      </c>
      <c r="J146" s="5">
        <v>609000000</v>
      </c>
      <c r="K146" s="5">
        <v>163000000</v>
      </c>
      <c r="L146" s="5">
        <v>5062000000</v>
      </c>
      <c r="M146" s="5">
        <v>355000000</v>
      </c>
      <c r="N146" s="5">
        <v>6000000</v>
      </c>
      <c r="O146" s="5">
        <v>155000000</v>
      </c>
      <c r="P146" s="5">
        <v>1553000000</v>
      </c>
      <c r="R146" s="5">
        <v>34000000</v>
      </c>
      <c r="S146" s="5">
        <v>1120000000</v>
      </c>
      <c r="T146" s="5">
        <v>84137906</v>
      </c>
      <c r="U146" s="5">
        <v>237896063</v>
      </c>
      <c r="V146" s="5">
        <v>2916718781</v>
      </c>
      <c r="W146" s="5">
        <v>217789787</v>
      </c>
      <c r="X146" s="5">
        <v>3802618897</v>
      </c>
      <c r="Y146" s="5">
        <v>555016776</v>
      </c>
      <c r="Z146" s="5">
        <v>3674812110</v>
      </c>
    </row>
    <row r="147" spans="3:26" ht="15.5" x14ac:dyDescent="0.35">
      <c r="C147" t="s">
        <v>887</v>
      </c>
      <c r="E147" s="5">
        <v>2342000000</v>
      </c>
      <c r="I147" s="5">
        <v>2342000000</v>
      </c>
    </row>
    <row r="148" spans="3:26" ht="15.5" x14ac:dyDescent="0.35">
      <c r="C148" t="s">
        <v>888</v>
      </c>
    </row>
    <row r="149" spans="3:26" ht="15.5" x14ac:dyDescent="0.35">
      <c r="C149" t="s">
        <v>179</v>
      </c>
      <c r="O149" s="5">
        <v>-9326000000</v>
      </c>
      <c r="P149" s="5">
        <v>7169000000</v>
      </c>
      <c r="Q149" s="5">
        <v>-18281000000</v>
      </c>
      <c r="R149" s="5">
        <v>-4524000000</v>
      </c>
      <c r="S149" s="5">
        <v>-399000000</v>
      </c>
      <c r="T149" s="5">
        <v>3896320330</v>
      </c>
      <c r="U149" s="5">
        <v>1427557166</v>
      </c>
      <c r="V149" s="5">
        <v>3490181047</v>
      </c>
      <c r="W149" s="5">
        <v>-4862009837</v>
      </c>
    </row>
    <row r="150" spans="3:26" ht="15.5" x14ac:dyDescent="0.35">
      <c r="C150" t="s">
        <v>184</v>
      </c>
      <c r="L150" s="5">
        <v>-1835000000</v>
      </c>
      <c r="M150" s="5">
        <v>-925000000</v>
      </c>
      <c r="N150" s="5">
        <v>-4589000000</v>
      </c>
      <c r="O150" s="5">
        <v>-101000000</v>
      </c>
      <c r="P150" s="5">
        <v>-10001000000</v>
      </c>
    </row>
    <row r="151" spans="3:26" ht="15.5" x14ac:dyDescent="0.35">
      <c r="C151" t="s">
        <v>862</v>
      </c>
      <c r="Z151" s="5">
        <v>8336972089</v>
      </c>
    </row>
    <row r="152" spans="3:26" ht="15.5" x14ac:dyDescent="0.35">
      <c r="C152" t="s">
        <v>172</v>
      </c>
      <c r="W152" s="5">
        <v>-19554687509</v>
      </c>
    </row>
    <row r="153" spans="3:26" ht="15.5" x14ac:dyDescent="0.35">
      <c r="C153" t="s">
        <v>889</v>
      </c>
      <c r="X153" s="5">
        <v>79457116375</v>
      </c>
    </row>
    <row r="154" spans="3:26" ht="15.5" x14ac:dyDescent="0.35">
      <c r="C154" t="s">
        <v>890</v>
      </c>
      <c r="R154" s="5">
        <v>214000000</v>
      </c>
    </row>
    <row r="155" spans="3:26" ht="15.5" x14ac:dyDescent="0.35">
      <c r="C155" t="s">
        <v>891</v>
      </c>
      <c r="X155" s="5">
        <v>-268820242400</v>
      </c>
    </row>
    <row r="156" spans="3:26" ht="15.5" x14ac:dyDescent="0.35">
      <c r="C156" t="s">
        <v>892</v>
      </c>
      <c r="L156" s="5">
        <v>-7105000000</v>
      </c>
      <c r="N156" s="5">
        <v>379000000</v>
      </c>
      <c r="Q156" s="5">
        <v>-3500000000</v>
      </c>
      <c r="V156" s="5">
        <v>-8993460000</v>
      </c>
      <c r="W156" s="5">
        <v>2267652619</v>
      </c>
      <c r="X156" s="5">
        <v>5814144000</v>
      </c>
      <c r="Y156" s="5">
        <v>-8186000000</v>
      </c>
      <c r="Z156" s="5">
        <v>-3861525270</v>
      </c>
    </row>
    <row r="157" spans="3:26" ht="15.5" x14ac:dyDescent="0.35">
      <c r="C157" t="s">
        <v>701</v>
      </c>
      <c r="J157" s="5">
        <v>5612000000</v>
      </c>
      <c r="K157" s="5">
        <v>6380000000</v>
      </c>
      <c r="L157" s="5">
        <v>929000000</v>
      </c>
      <c r="N157" s="5">
        <v>3793000000</v>
      </c>
      <c r="O157" s="5">
        <v>5964000000</v>
      </c>
      <c r="P157" s="5">
        <v>2890000000</v>
      </c>
      <c r="Q157" s="5">
        <v>465000000</v>
      </c>
      <c r="R157" s="5">
        <v>819000000</v>
      </c>
      <c r="S157" s="5">
        <v>1303000000</v>
      </c>
      <c r="T157" s="5">
        <v>1972130000</v>
      </c>
      <c r="U157" s="5">
        <v>1376770000</v>
      </c>
    </row>
    <row r="158" spans="3:26" ht="15.5" x14ac:dyDescent="0.35">
      <c r="C158" t="s">
        <v>168</v>
      </c>
      <c r="D158" s="5">
        <v>-1365000000</v>
      </c>
      <c r="E158" s="5">
        <v>-1902000000</v>
      </c>
      <c r="F158" s="5">
        <v>-2265000000</v>
      </c>
      <c r="G158" s="5">
        <v>-6439000000</v>
      </c>
      <c r="I158" s="5">
        <v>-36155000000</v>
      </c>
      <c r="J158" s="5">
        <v>-122526000000</v>
      </c>
      <c r="K158" s="5">
        <v>-37177000000</v>
      </c>
      <c r="L158" s="5">
        <v>-31294000000</v>
      </c>
      <c r="M158" s="5">
        <v>-19385000000</v>
      </c>
      <c r="N158" s="5">
        <v>-22494000000</v>
      </c>
      <c r="O158" s="5">
        <v>-30198000000</v>
      </c>
      <c r="P158" s="5">
        <v>-109343000000</v>
      </c>
      <c r="Q158" s="5">
        <v>-51769000000</v>
      </c>
      <c r="R158" s="5">
        <v>-82509000000</v>
      </c>
      <c r="S158" s="5">
        <v>-19151000000</v>
      </c>
      <c r="T158" s="5">
        <v>-14252452853</v>
      </c>
      <c r="U158" s="5">
        <v>-55463785135</v>
      </c>
      <c r="V158" s="5">
        <v>-149248377071</v>
      </c>
      <c r="W158" s="5">
        <v>-111524761854</v>
      </c>
      <c r="X158" s="5">
        <v>-68253981222</v>
      </c>
      <c r="Y158" s="5">
        <v>-35304517310</v>
      </c>
      <c r="Z158" s="5">
        <v>-57419307159</v>
      </c>
    </row>
    <row r="159" spans="3:26" ht="15.5" x14ac:dyDescent="0.35">
      <c r="C159" t="s">
        <v>529</v>
      </c>
    </row>
    <row r="160" spans="3:26" ht="15.5" x14ac:dyDescent="0.35">
      <c r="C160" t="s">
        <v>893</v>
      </c>
      <c r="Z160" s="5">
        <v>-81740795382</v>
      </c>
    </row>
    <row r="161" spans="3:26" ht="15.5" x14ac:dyDescent="0.35">
      <c r="C161" t="s">
        <v>894</v>
      </c>
    </row>
    <row r="162" spans="3:26" ht="15.5" x14ac:dyDescent="0.35">
      <c r="C162" t="s">
        <v>895</v>
      </c>
    </row>
    <row r="163" spans="3:26" ht="15.5" x14ac:dyDescent="0.35">
      <c r="C163" t="s">
        <v>896</v>
      </c>
      <c r="U163" s="5">
        <v>5000000000</v>
      </c>
    </row>
    <row r="164" spans="3:26" ht="15.5" x14ac:dyDescent="0.35">
      <c r="C164" t="s">
        <v>186</v>
      </c>
      <c r="D164" s="5">
        <v>1054094000000</v>
      </c>
      <c r="E164" s="5">
        <v>-433262000000</v>
      </c>
      <c r="F164" s="5">
        <v>176827000000</v>
      </c>
      <c r="G164" s="5">
        <v>-159953000000</v>
      </c>
      <c r="I164" s="5">
        <v>-192640000000</v>
      </c>
      <c r="J164" s="5">
        <v>-23141000000</v>
      </c>
      <c r="K164" s="5">
        <v>73069000000</v>
      </c>
      <c r="L164" s="5">
        <v>-381407000000</v>
      </c>
      <c r="M164" s="5">
        <v>-281226000000</v>
      </c>
      <c r="N164" s="5">
        <v>-298700000000</v>
      </c>
      <c r="O164" s="5">
        <v>-83183000000</v>
      </c>
      <c r="P164" s="5">
        <v>-93212000000</v>
      </c>
      <c r="Q164" s="5">
        <v>-463000000</v>
      </c>
      <c r="R164" s="5">
        <v>-534682000000</v>
      </c>
      <c r="S164" s="5">
        <v>319511000000</v>
      </c>
      <c r="T164" s="5">
        <v>-109711854346</v>
      </c>
      <c r="U164" s="5">
        <v>-75157623038</v>
      </c>
      <c r="V164" s="5">
        <v>12005857522</v>
      </c>
      <c r="W164" s="5">
        <v>141655967996</v>
      </c>
      <c r="X164" s="5">
        <v>23682152496</v>
      </c>
      <c r="Y164" s="5">
        <v>-299602609119</v>
      </c>
      <c r="Z164" s="5">
        <v>244549850535</v>
      </c>
    </row>
    <row r="165" spans="3:26" ht="15.5" x14ac:dyDescent="0.35">
      <c r="C165" t="s">
        <v>897</v>
      </c>
    </row>
    <row r="166" spans="3:26" ht="15.5" x14ac:dyDescent="0.35">
      <c r="C166" t="s">
        <v>153</v>
      </c>
    </row>
    <row r="167" spans="3:26" ht="15.5" x14ac:dyDescent="0.35">
      <c r="C167" t="s">
        <v>898</v>
      </c>
      <c r="D167" s="5">
        <v>3046346000000</v>
      </c>
      <c r="E167" s="5">
        <v>643970000000</v>
      </c>
      <c r="F167" s="5">
        <v>3387401000000</v>
      </c>
      <c r="G167" s="5">
        <v>2014391000000</v>
      </c>
      <c r="I167" s="5">
        <v>7218762000000</v>
      </c>
      <c r="J167" s="5">
        <v>5694000000000</v>
      </c>
      <c r="K167" s="5">
        <v>3586016000000</v>
      </c>
      <c r="L167" s="5">
        <v>2328000000000</v>
      </c>
      <c r="M167" s="5">
        <v>210000000000</v>
      </c>
      <c r="O167" s="5">
        <v>1108300000000</v>
      </c>
      <c r="P167" s="5">
        <v>1837772000000</v>
      </c>
      <c r="Q167" s="5">
        <v>1625890000000</v>
      </c>
      <c r="R167" s="5">
        <v>3360568000000</v>
      </c>
      <c r="S167" s="5">
        <v>4546668000000</v>
      </c>
      <c r="T167" s="5">
        <v>3591516678669</v>
      </c>
      <c r="U167" s="5">
        <v>3317596688217</v>
      </c>
      <c r="V167" s="5">
        <v>2661208209831</v>
      </c>
      <c r="W167" s="5">
        <v>2228223657169</v>
      </c>
      <c r="X167" s="5">
        <v>2089418109840</v>
      </c>
      <c r="Y167" s="5">
        <v>1845490187653</v>
      </c>
      <c r="Z167" s="5">
        <v>1526351387842</v>
      </c>
    </row>
    <row r="168" spans="3:26" ht="15.5" x14ac:dyDescent="0.35">
      <c r="C168" t="s">
        <v>874</v>
      </c>
      <c r="D168" s="5">
        <v>-1992252000000</v>
      </c>
      <c r="E168" s="5">
        <v>-881051000000</v>
      </c>
      <c r="F168" s="5">
        <v>-3210574000000</v>
      </c>
      <c r="G168" s="5">
        <v>-1879699000000</v>
      </c>
      <c r="I168" s="5">
        <v>-6920576000000</v>
      </c>
      <c r="J168" s="5">
        <v>-5257076000000</v>
      </c>
      <c r="K168" s="5">
        <v>-3191682000000</v>
      </c>
      <c r="L168" s="5">
        <v>-2328000000000</v>
      </c>
      <c r="M168" s="5">
        <v>-210000000000</v>
      </c>
      <c r="N168" s="5">
        <v>-155000000000</v>
      </c>
      <c r="O168" s="5">
        <v>-1013300000000</v>
      </c>
      <c r="P168" s="5">
        <v>-1797772000000</v>
      </c>
      <c r="Q168" s="5">
        <v>-1605890000000</v>
      </c>
      <c r="R168" s="5">
        <v>-3841382000000</v>
      </c>
      <c r="S168" s="5">
        <v>-4193326000000</v>
      </c>
      <c r="T168" s="5">
        <v>-3649146144615</v>
      </c>
      <c r="U168" s="5">
        <v>-3302996305519</v>
      </c>
      <c r="V168" s="5">
        <v>-2640590452309</v>
      </c>
      <c r="W168" s="5">
        <v>-2239835908029</v>
      </c>
      <c r="X168" s="5">
        <v>-2069455008213</v>
      </c>
      <c r="Y168" s="5">
        <v>-2072635516399</v>
      </c>
      <c r="Z168" s="5">
        <v>-1339106986863</v>
      </c>
    </row>
    <row r="169" spans="3:26" ht="15.5" x14ac:dyDescent="0.35">
      <c r="C169" t="s">
        <v>757</v>
      </c>
      <c r="V169" s="5">
        <v>372100000</v>
      </c>
      <c r="W169" s="5">
        <v>595360000</v>
      </c>
      <c r="X169" s="5">
        <v>77849292</v>
      </c>
    </row>
    <row r="170" spans="3:26" ht="15.5" x14ac:dyDescent="0.35">
      <c r="C170" t="s">
        <v>377</v>
      </c>
      <c r="E170" s="5">
        <v>-196181000000</v>
      </c>
      <c r="I170" s="5">
        <v>-196181000000</v>
      </c>
      <c r="J170" s="5">
        <v>-202250000000</v>
      </c>
      <c r="K170" s="5">
        <v>-143250000000</v>
      </c>
      <c r="L170" s="5">
        <v>-252500000000</v>
      </c>
      <c r="M170" s="5">
        <v>-175000000000</v>
      </c>
      <c r="N170" s="5">
        <v>-40310000000</v>
      </c>
      <c r="O170" s="5">
        <v>-29679000000</v>
      </c>
      <c r="P170" s="5">
        <v>-19024000000</v>
      </c>
    </row>
    <row r="171" spans="3:26" ht="15.5" x14ac:dyDescent="0.35">
      <c r="C171" t="s">
        <v>546</v>
      </c>
      <c r="T171" s="5">
        <v>-14100000000</v>
      </c>
      <c r="Y171" s="5">
        <v>-58057958000</v>
      </c>
      <c r="Z171" s="5">
        <v>-25254660000</v>
      </c>
    </row>
    <row r="172" spans="3:26" ht="15.5" x14ac:dyDescent="0.35">
      <c r="C172" t="s">
        <v>899</v>
      </c>
    </row>
    <row r="173" spans="3:26" ht="15.5" x14ac:dyDescent="0.35">
      <c r="C173" t="s">
        <v>900</v>
      </c>
      <c r="Y173" s="5">
        <v>-132396450</v>
      </c>
      <c r="Z173" s="5">
        <v>132396450</v>
      </c>
    </row>
    <row r="174" spans="3:26" ht="15.5" x14ac:dyDescent="0.35">
      <c r="C174" t="s">
        <v>901</v>
      </c>
      <c r="W174" s="5">
        <v>150000000000</v>
      </c>
    </row>
    <row r="175" spans="3:26" ht="15.5" x14ac:dyDescent="0.35">
      <c r="C175" t="s">
        <v>902</v>
      </c>
      <c r="M175" s="5">
        <v>500000000</v>
      </c>
      <c r="W175" s="5">
        <v>11330222547</v>
      </c>
      <c r="X175" s="5">
        <v>9689127500</v>
      </c>
    </row>
    <row r="176" spans="3:26" ht="15.5" x14ac:dyDescent="0.35">
      <c r="C176" t="s">
        <v>203</v>
      </c>
      <c r="M176" s="5">
        <v>-15877000000</v>
      </c>
      <c r="N176" s="5">
        <v>-22363000000</v>
      </c>
      <c r="O176" s="5">
        <v>-66824000000</v>
      </c>
      <c r="P176" s="5">
        <v>-87484000000</v>
      </c>
      <c r="Q176" s="5">
        <v>-72264000000</v>
      </c>
      <c r="R176" s="5">
        <v>-40432000000</v>
      </c>
      <c r="U176" s="5">
        <v>-4528005736</v>
      </c>
    </row>
    <row r="177" spans="2:26" ht="15.5" x14ac:dyDescent="0.35">
      <c r="C177" t="s">
        <v>903</v>
      </c>
      <c r="S177" s="5">
        <v>-26982000000</v>
      </c>
      <c r="T177" s="5">
        <v>-9907388400</v>
      </c>
      <c r="U177" s="5">
        <v>-74000000000</v>
      </c>
      <c r="Y177" s="5">
        <v>-12225000000</v>
      </c>
      <c r="Z177" s="5">
        <v>88145105690</v>
      </c>
    </row>
    <row r="178" spans="2:26" ht="15.5" x14ac:dyDescent="0.35">
      <c r="C178" t="s">
        <v>904</v>
      </c>
      <c r="X178" s="5">
        <v>-4006000000</v>
      </c>
    </row>
    <row r="179" spans="2:26" ht="15.5" x14ac:dyDescent="0.35">
      <c r="C179" t="s">
        <v>905</v>
      </c>
      <c r="Q179" s="5">
        <v>77852000000</v>
      </c>
    </row>
    <row r="180" spans="2:26" ht="15.5" x14ac:dyDescent="0.35">
      <c r="C180" t="s">
        <v>479</v>
      </c>
      <c r="P180" s="5">
        <v>20209000000</v>
      </c>
      <c r="R180" s="5">
        <v>9915000000</v>
      </c>
      <c r="S180" s="5">
        <v>15788000000</v>
      </c>
    </row>
    <row r="181" spans="2:26" ht="15.5" x14ac:dyDescent="0.35">
      <c r="C181" t="s">
        <v>480</v>
      </c>
      <c r="O181" s="5">
        <v>-20296000000</v>
      </c>
      <c r="P181" s="5">
        <v>-22359000000</v>
      </c>
      <c r="Q181" s="5">
        <v>-12982000000</v>
      </c>
      <c r="R181" s="5">
        <v>-10645000000</v>
      </c>
      <c r="S181" s="5">
        <v>-11407000000</v>
      </c>
    </row>
    <row r="182" spans="2:26" ht="15.5" x14ac:dyDescent="0.35">
      <c r="C182" t="s">
        <v>215</v>
      </c>
      <c r="D182" s="5">
        <v>3172000000</v>
      </c>
      <c r="E182" s="5">
        <v>154653000000</v>
      </c>
      <c r="F182" s="5">
        <v>140726000000</v>
      </c>
      <c r="G182" s="5">
        <v>-385597000000</v>
      </c>
      <c r="I182" s="5">
        <v>-261172000000</v>
      </c>
      <c r="J182" s="5">
        <v>176505000000</v>
      </c>
      <c r="K182" s="5">
        <v>184000000</v>
      </c>
      <c r="L182" s="5">
        <v>-273232000000</v>
      </c>
      <c r="M182" s="5">
        <v>-192243000000</v>
      </c>
      <c r="N182" s="5">
        <v>1091331000000</v>
      </c>
      <c r="O182" s="5">
        <v>76282000000</v>
      </c>
      <c r="P182" s="5">
        <v>159503000000</v>
      </c>
      <c r="Q182" s="5">
        <v>-9238000000</v>
      </c>
      <c r="R182" s="5">
        <v>182286000000</v>
      </c>
      <c r="S182" s="5">
        <v>53444000000</v>
      </c>
      <c r="T182" s="5">
        <v>187095030027</v>
      </c>
      <c r="U182" s="5">
        <v>-114345555862</v>
      </c>
      <c r="V182" s="5">
        <v>14701220003</v>
      </c>
      <c r="W182" s="5">
        <v>110732290342</v>
      </c>
      <c r="X182" s="5">
        <v>-62223814292</v>
      </c>
      <c r="Y182" s="5">
        <v>-59312719288</v>
      </c>
      <c r="Z182" s="5">
        <v>58663733435</v>
      </c>
    </row>
    <row r="183" spans="2:26" ht="15.5" x14ac:dyDescent="0.35">
      <c r="C183" t="s">
        <v>216</v>
      </c>
      <c r="D183" s="5">
        <v>1298889000000</v>
      </c>
      <c r="I183" s="5">
        <v>1560061000000</v>
      </c>
      <c r="J183" s="5">
        <v>1383556000000</v>
      </c>
      <c r="K183" s="5">
        <v>1383372000000</v>
      </c>
      <c r="L183" s="5">
        <v>1656604000000</v>
      </c>
      <c r="M183" s="5">
        <v>1848847000000</v>
      </c>
      <c r="N183" s="5">
        <v>757516000000</v>
      </c>
      <c r="O183" s="5">
        <v>681234000000</v>
      </c>
      <c r="P183" s="5">
        <v>521731000000</v>
      </c>
      <c r="Q183" s="5">
        <v>530969000000</v>
      </c>
      <c r="R183" s="5">
        <v>348683000000</v>
      </c>
      <c r="S183" s="5">
        <v>295239000000</v>
      </c>
      <c r="T183" s="5">
        <v>108143962968</v>
      </c>
      <c r="U183" s="5">
        <v>222489518830</v>
      </c>
      <c r="V183" s="5">
        <v>207788298827</v>
      </c>
      <c r="W183" s="5">
        <v>97056008485</v>
      </c>
      <c r="X183" s="5">
        <v>159279822777</v>
      </c>
      <c r="Y183" s="5">
        <v>218592542065</v>
      </c>
      <c r="Z183" s="5">
        <v>159928808630</v>
      </c>
    </row>
    <row r="184" spans="2:26" ht="15.5" x14ac:dyDescent="0.35">
      <c r="C184" t="s">
        <v>220</v>
      </c>
      <c r="D184" s="5">
        <v>1302061000000</v>
      </c>
      <c r="E184" s="5">
        <v>154653000000</v>
      </c>
      <c r="F184" s="5">
        <v>140726000000</v>
      </c>
      <c r="G184" s="5">
        <v>-385597000000</v>
      </c>
      <c r="I184" s="5">
        <v>1298889000000</v>
      </c>
      <c r="J184" s="5">
        <v>1560061000000</v>
      </c>
      <c r="K184" s="5">
        <v>1383556000000</v>
      </c>
      <c r="L184" s="5">
        <v>1383372000000</v>
      </c>
      <c r="M184" s="5">
        <v>1656604000000</v>
      </c>
      <c r="N184" s="5">
        <v>1848847000000</v>
      </c>
      <c r="O184" s="5">
        <v>757516000000</v>
      </c>
      <c r="P184" s="5">
        <v>681234000000</v>
      </c>
      <c r="Q184" s="5">
        <v>521731000000</v>
      </c>
      <c r="R184" s="5">
        <v>530969000000</v>
      </c>
      <c r="S184" s="5">
        <v>348683000000</v>
      </c>
      <c r="T184" s="5">
        <v>295238992995</v>
      </c>
      <c r="U184" s="5">
        <v>108143962968</v>
      </c>
      <c r="V184" s="5">
        <v>222489518830</v>
      </c>
      <c r="W184" s="5">
        <v>207788298827</v>
      </c>
      <c r="X184" s="5">
        <v>97056008485</v>
      </c>
      <c r="Y184" s="5">
        <v>159279822777</v>
      </c>
      <c r="Z184" s="5">
        <v>218592542065</v>
      </c>
    </row>
    <row r="186" spans="2:26" ht="15.5" x14ac:dyDescent="0.35">
      <c r="B186" t="s">
        <v>221</v>
      </c>
      <c r="C186" t="s">
        <v>11</v>
      </c>
      <c r="D186" s="5">
        <v>12280000000</v>
      </c>
      <c r="E186" s="5">
        <v>12280000000</v>
      </c>
      <c r="F186" s="5">
        <v>12280000000</v>
      </c>
      <c r="G186" s="5">
        <v>12280000000</v>
      </c>
      <c r="I186" s="5">
        <v>12280000000</v>
      </c>
      <c r="J186" s="5">
        <v>12280000000</v>
      </c>
      <c r="K186" s="5">
        <v>12280000000</v>
      </c>
      <c r="L186" s="5">
        <v>12280000000</v>
      </c>
      <c r="M186" s="5">
        <v>2460000000</v>
      </c>
      <c r="N186" s="5">
        <v>2460000000</v>
      </c>
      <c r="O186" s="5">
        <v>2460000000</v>
      </c>
      <c r="P186" s="5">
        <v>2460000000</v>
      </c>
      <c r="Q186" s="5">
        <v>2460000000</v>
      </c>
      <c r="R186" s="5">
        <v>2380000000</v>
      </c>
      <c r="S186" s="5">
        <v>2310000000</v>
      </c>
      <c r="T186" s="5">
        <v>2250000000</v>
      </c>
      <c r="U186" s="5">
        <v>2250000000</v>
      </c>
      <c r="V186" s="5">
        <v>2250000000</v>
      </c>
      <c r="W186" s="5">
        <v>2250000000</v>
      </c>
      <c r="X186" s="6">
        <v>2140000000.0000002</v>
      </c>
      <c r="Y186" s="5">
        <v>2040000000</v>
      </c>
      <c r="Z186" s="5">
        <v>2040000000</v>
      </c>
    </row>
    <row r="187" spans="2:26" ht="15.5" x14ac:dyDescent="0.35">
      <c r="C187" t="s">
        <v>222</v>
      </c>
      <c r="D187" s="6">
        <v>12.95</v>
      </c>
      <c r="E187" s="6">
        <v>28.05</v>
      </c>
      <c r="F187" s="6">
        <v>14.28</v>
      </c>
      <c r="G187" s="6">
        <v>11.45</v>
      </c>
    </row>
    <row r="188" spans="2:26" ht="15.5" x14ac:dyDescent="0.35">
      <c r="C188" t="s">
        <v>223</v>
      </c>
      <c r="D188" s="6">
        <v>43.63</v>
      </c>
      <c r="E188" s="6">
        <v>21.03</v>
      </c>
      <c r="F188" s="6">
        <v>42.02</v>
      </c>
      <c r="G188" s="6">
        <v>47.16</v>
      </c>
    </row>
    <row r="189" spans="2:26" ht="15.5" x14ac:dyDescent="0.35">
      <c r="C189" t="s">
        <v>72</v>
      </c>
      <c r="D189" s="6">
        <v>1.03</v>
      </c>
      <c r="E189" s="6">
        <v>0.87</v>
      </c>
      <c r="F189" s="6">
        <v>1.03</v>
      </c>
      <c r="G189" s="6">
        <v>1.08</v>
      </c>
    </row>
    <row r="190" spans="2:26" ht="15.5" x14ac:dyDescent="0.35">
      <c r="C190" t="s">
        <v>224</v>
      </c>
      <c r="D190" s="5">
        <v>307100000000</v>
      </c>
      <c r="E190" s="5">
        <v>606040000000</v>
      </c>
      <c r="F190" s="5">
        <v>348430000000</v>
      </c>
      <c r="G190" s="5">
        <v>254950000000</v>
      </c>
    </row>
    <row r="191" spans="2:26" ht="15.5" x14ac:dyDescent="0.35">
      <c r="C191" t="s">
        <v>225</v>
      </c>
      <c r="D191" s="6">
        <v>1.09E-2</v>
      </c>
      <c r="E191" s="6">
        <v>2.6200000000000001E-2</v>
      </c>
      <c r="F191" s="6">
        <v>1.41E-2</v>
      </c>
      <c r="G191" s="6">
        <v>1.18E-2</v>
      </c>
    </row>
    <row r="192" spans="2:26" ht="15.5" x14ac:dyDescent="0.35">
      <c r="C192" t="s">
        <v>226</v>
      </c>
      <c r="D192" s="6">
        <v>3.2599999999999997E-2</v>
      </c>
      <c r="E192" s="6">
        <v>7.3099999999999998E-2</v>
      </c>
      <c r="F192" s="6">
        <v>4.0099999999999997E-2</v>
      </c>
      <c r="G192" s="6">
        <v>3.3500000000000002E-2</v>
      </c>
    </row>
    <row r="193" spans="3:7" ht="15.5" x14ac:dyDescent="0.35">
      <c r="C193" t="s">
        <v>227</v>
      </c>
      <c r="D193" s="6">
        <v>4.4400000000000002E-2</v>
      </c>
      <c r="E193" s="6">
        <v>9.3699999999999992E-2</v>
      </c>
      <c r="F193" s="6">
        <v>5.5800000000000002E-2</v>
      </c>
      <c r="G193" s="6">
        <v>4.0500000000000001E-2</v>
      </c>
    </row>
    <row r="194" spans="3:7" ht="15.5" x14ac:dyDescent="0.35">
      <c r="C194" t="s">
        <v>228</v>
      </c>
      <c r="D194" s="6">
        <v>14.53</v>
      </c>
      <c r="E194" s="6">
        <v>24.55</v>
      </c>
      <c r="F194" s="6">
        <v>14.72</v>
      </c>
      <c r="G194" s="6">
        <v>15.74</v>
      </c>
    </row>
    <row r="195" spans="3:7" ht="15.5" x14ac:dyDescent="0.35">
      <c r="C195" t="s">
        <v>229</v>
      </c>
      <c r="D195" s="5">
        <v>6547000000000</v>
      </c>
      <c r="E195" s="5">
        <v>6315000000000</v>
      </c>
      <c r="F195" s="5">
        <v>5843000000000</v>
      </c>
      <c r="G195" s="5">
        <v>5779000000000</v>
      </c>
    </row>
    <row r="196" spans="3:7" ht="15.5" x14ac:dyDescent="0.35">
      <c r="C196" t="s">
        <v>230</v>
      </c>
      <c r="D196" s="6">
        <v>1.42</v>
      </c>
      <c r="E196" s="6">
        <v>1.54</v>
      </c>
      <c r="F196" s="6">
        <v>1.69</v>
      </c>
      <c r="G196" s="6">
        <v>1.58</v>
      </c>
    </row>
    <row r="197" spans="3:7" ht="15.5" x14ac:dyDescent="0.35">
      <c r="C197" t="s">
        <v>231</v>
      </c>
      <c r="D197" s="6">
        <v>396.78</v>
      </c>
      <c r="E197" s="6">
        <v>383.83</v>
      </c>
      <c r="F197" s="6">
        <v>355.68</v>
      </c>
      <c r="G197" s="6">
        <v>341.4</v>
      </c>
    </row>
    <row r="198" spans="3:7" ht="15.5" x14ac:dyDescent="0.35">
      <c r="C198" t="s">
        <v>232</v>
      </c>
      <c r="D198" s="6">
        <v>1.42</v>
      </c>
      <c r="E198" s="6">
        <v>1.54</v>
      </c>
      <c r="F198" s="6">
        <v>1.69</v>
      </c>
      <c r="G198" s="6">
        <v>1.58</v>
      </c>
    </row>
    <row r="199" spans="3:7" ht="15.5" x14ac:dyDescent="0.35">
      <c r="C199" t="s">
        <v>233</v>
      </c>
      <c r="D199" s="6">
        <v>396.78</v>
      </c>
      <c r="E199" s="6">
        <v>383.83</v>
      </c>
      <c r="F199" s="6">
        <v>355.68</v>
      </c>
      <c r="G199" s="6">
        <v>341.4</v>
      </c>
    </row>
    <row r="200" spans="3:7" ht="15.5" x14ac:dyDescent="0.35">
      <c r="C200" t="s">
        <v>234</v>
      </c>
      <c r="D200" s="5">
        <v>2072000000000</v>
      </c>
      <c r="E200" s="5">
        <v>1007000000000</v>
      </c>
      <c r="F200" s="5">
        <v>1273000000000</v>
      </c>
      <c r="G200" s="5">
        <v>1150000000000</v>
      </c>
    </row>
    <row r="201" spans="3:7" ht="15.5" x14ac:dyDescent="0.35">
      <c r="C201" t="s">
        <v>235</v>
      </c>
      <c r="D201" s="5">
        <v>112000000000</v>
      </c>
      <c r="E201" s="5">
        <v>123000000000</v>
      </c>
      <c r="F201" s="5">
        <v>93000000000</v>
      </c>
      <c r="G201" s="5">
        <v>39000000000</v>
      </c>
    </row>
    <row r="202" spans="3:7" ht="15.5" x14ac:dyDescent="0.35">
      <c r="C202" t="s">
        <v>236</v>
      </c>
      <c r="D202" s="5">
        <v>4871000000000</v>
      </c>
      <c r="E202" s="5">
        <v>4712000000000</v>
      </c>
      <c r="F202" s="5">
        <v>4367000000000</v>
      </c>
      <c r="G202" s="5">
        <v>4191000000000</v>
      </c>
    </row>
    <row r="203" spans="3:7" ht="15.5" x14ac:dyDescent="0.35">
      <c r="C203" t="s">
        <v>23</v>
      </c>
      <c r="D203" s="5">
        <v>2184000000000</v>
      </c>
      <c r="E203" s="5">
        <v>1129000000000</v>
      </c>
      <c r="F203" s="5">
        <v>1367000000000</v>
      </c>
      <c r="G203" s="5">
        <v>1190000000000</v>
      </c>
    </row>
    <row r="204" spans="3:7" ht="15.5" x14ac:dyDescent="0.35">
      <c r="C204" t="s">
        <v>20</v>
      </c>
      <c r="D204" s="5">
        <v>881000000000</v>
      </c>
      <c r="E204" s="5">
        <v>-169000000000</v>
      </c>
      <c r="F204" s="5">
        <v>222000000000</v>
      </c>
      <c r="G204" s="5">
        <v>186000000000</v>
      </c>
    </row>
    <row r="205" spans="3:7" ht="15.5" x14ac:dyDescent="0.35">
      <c r="C205" t="s">
        <v>237</v>
      </c>
      <c r="D205" s="5">
        <v>5760000000000</v>
      </c>
      <c r="E205" s="5">
        <v>5589000000000</v>
      </c>
      <c r="F205" s="5">
        <v>5095000000000</v>
      </c>
      <c r="G205" s="5">
        <v>5046000000000</v>
      </c>
    </row>
    <row r="206" spans="3:7" ht="15.5" x14ac:dyDescent="0.35">
      <c r="C206" t="s">
        <v>238</v>
      </c>
      <c r="D206" s="5">
        <v>-1059000000000</v>
      </c>
      <c r="E206" s="5">
        <v>580000000000</v>
      </c>
      <c r="F206" s="5">
        <v>-42000000000</v>
      </c>
      <c r="G206" s="5">
        <v>-228000000000</v>
      </c>
    </row>
    <row r="207" spans="3:7" ht="15.5" x14ac:dyDescent="0.35">
      <c r="C207" t="s">
        <v>239</v>
      </c>
      <c r="D207" s="5">
        <v>-1000000000</v>
      </c>
      <c r="E207" s="5">
        <v>-2000000000</v>
      </c>
      <c r="F207" s="5">
        <v>-2000000000</v>
      </c>
      <c r="G207" s="5">
        <v>-6000000000</v>
      </c>
    </row>
    <row r="208" spans="3:7" ht="15.5" x14ac:dyDescent="0.35">
      <c r="C208" t="s">
        <v>12</v>
      </c>
      <c r="D208" s="5">
        <v>-1060000000000</v>
      </c>
      <c r="E208" s="5">
        <v>578000000000</v>
      </c>
      <c r="F208" s="5">
        <v>-44000000000</v>
      </c>
      <c r="G208" s="5">
        <v>-235000000000</v>
      </c>
    </row>
    <row r="209" spans="3:26" ht="15.5" x14ac:dyDescent="0.35">
      <c r="C209" t="s">
        <v>15</v>
      </c>
      <c r="D209" s="6">
        <v>-86.33</v>
      </c>
      <c r="E209" s="6">
        <v>47.1</v>
      </c>
      <c r="F209" s="6">
        <v>-3.6</v>
      </c>
      <c r="G209" s="6">
        <v>-19.11</v>
      </c>
    </row>
    <row r="210" spans="3:26" ht="15.5" x14ac:dyDescent="0.35">
      <c r="C210" t="s">
        <v>57</v>
      </c>
      <c r="I210" s="6">
        <v>66.3</v>
      </c>
      <c r="J210" s="6">
        <v>60.26</v>
      </c>
      <c r="K210" s="6">
        <v>53.01</v>
      </c>
      <c r="L210" s="6">
        <v>47.28</v>
      </c>
      <c r="M210" s="6">
        <v>207.25</v>
      </c>
      <c r="N210" s="6">
        <v>148.63</v>
      </c>
      <c r="O210" s="6">
        <v>145.41999999999999</v>
      </c>
      <c r="P210" s="6">
        <v>117.31</v>
      </c>
      <c r="Q210" s="6">
        <v>100.76</v>
      </c>
      <c r="R210" s="6">
        <v>92.86</v>
      </c>
      <c r="S210" s="6">
        <v>98.1</v>
      </c>
      <c r="T210" s="6">
        <v>79.989999999999995</v>
      </c>
      <c r="U210" s="6">
        <v>50.64</v>
      </c>
      <c r="V210" s="6">
        <v>35.47</v>
      </c>
      <c r="W210" s="6">
        <v>19.329999999999998</v>
      </c>
      <c r="X210" s="6">
        <v>47.48</v>
      </c>
      <c r="Y210" s="6">
        <v>28.3</v>
      </c>
      <c r="Z210" s="6">
        <v>40.19</v>
      </c>
    </row>
    <row r="211" spans="3:26" ht="15.5" x14ac:dyDescent="0.35">
      <c r="C211" t="s">
        <v>71</v>
      </c>
      <c r="I211" s="6">
        <v>8.9</v>
      </c>
      <c r="J211" s="6">
        <v>10.29</v>
      </c>
      <c r="K211" s="6">
        <v>10.09</v>
      </c>
      <c r="L211" s="6">
        <v>12.27</v>
      </c>
      <c r="M211" s="6">
        <v>18.43</v>
      </c>
      <c r="N211" s="6">
        <v>10.63</v>
      </c>
      <c r="O211" s="6">
        <v>12.86</v>
      </c>
      <c r="P211" s="6">
        <v>7.37</v>
      </c>
      <c r="Q211" s="6">
        <v>6.45</v>
      </c>
      <c r="R211" s="6">
        <v>7.01</v>
      </c>
      <c r="S211" s="6">
        <v>6.61</v>
      </c>
      <c r="T211" s="6">
        <v>7.66</v>
      </c>
      <c r="U211" s="6">
        <v>5.63</v>
      </c>
      <c r="V211" s="6">
        <v>4.62</v>
      </c>
      <c r="W211" s="6">
        <v>6.21</v>
      </c>
      <c r="X211" s="6">
        <v>2.65</v>
      </c>
      <c r="Y211" s="6">
        <v>3.11</v>
      </c>
      <c r="Z211" s="6">
        <v>1.77</v>
      </c>
    </row>
    <row r="212" spans="3:26" ht="15.5" x14ac:dyDescent="0.35">
      <c r="C212" t="s">
        <v>74</v>
      </c>
      <c r="I212" s="6">
        <v>0.27</v>
      </c>
      <c r="J212" s="6">
        <v>0.3</v>
      </c>
      <c r="K212" s="6">
        <v>0.3</v>
      </c>
      <c r="L212" s="6">
        <v>0.34</v>
      </c>
      <c r="M212" s="6">
        <v>0.51</v>
      </c>
      <c r="N212" s="6">
        <v>0.28000000000000003</v>
      </c>
      <c r="O212" s="6">
        <v>0.3</v>
      </c>
      <c r="P212" s="6">
        <v>0.17</v>
      </c>
      <c r="Q212" s="6">
        <v>0.15</v>
      </c>
      <c r="R212" s="6">
        <v>0.15</v>
      </c>
      <c r="S212" s="6">
        <v>0.15</v>
      </c>
      <c r="T212" s="6">
        <v>0.16</v>
      </c>
      <c r="U212" s="6">
        <v>0.09</v>
      </c>
      <c r="V212" s="6">
        <v>7.0000000000000007E-2</v>
      </c>
      <c r="W212" s="6">
        <v>0.06</v>
      </c>
      <c r="X212" s="6">
        <v>7.0000000000000007E-2</v>
      </c>
      <c r="Y212" s="6">
        <v>0.05</v>
      </c>
      <c r="Z212" s="6">
        <v>0.04</v>
      </c>
    </row>
    <row r="213" spans="3:26" ht="15.5" x14ac:dyDescent="0.35">
      <c r="C213" t="s">
        <v>240</v>
      </c>
      <c r="I213" s="5">
        <v>1472190000000</v>
      </c>
      <c r="J213" s="5">
        <v>1422020000000</v>
      </c>
      <c r="K213" s="5">
        <v>1218960000000</v>
      </c>
      <c r="L213" s="5">
        <v>1148320000000</v>
      </c>
      <c r="M213" s="5">
        <v>973720000000</v>
      </c>
      <c r="N213" s="5">
        <v>734550000000</v>
      </c>
      <c r="O213" s="5">
        <v>727010000000</v>
      </c>
      <c r="P213" s="5">
        <v>595350000000</v>
      </c>
    </row>
    <row r="214" spans="3:26" ht="15.5" x14ac:dyDescent="0.35">
      <c r="C214" t="s">
        <v>241</v>
      </c>
      <c r="I214" s="6">
        <v>6.2E-2</v>
      </c>
      <c r="J214" s="6">
        <v>6.3500000000000001E-2</v>
      </c>
      <c r="K214" s="6">
        <v>6.4100000000000004E-2</v>
      </c>
      <c r="L214" s="6">
        <v>6.7599999999999993E-2</v>
      </c>
      <c r="M214" s="6">
        <v>6.7099999999999993E-2</v>
      </c>
      <c r="N214" s="6">
        <v>6.4100000000000004E-2</v>
      </c>
      <c r="O214" s="6">
        <v>6.3500000000000001E-2</v>
      </c>
      <c r="P214" s="6">
        <v>5.9400000000000001E-2</v>
      </c>
      <c r="Q214" s="6">
        <v>5.79E-2</v>
      </c>
      <c r="R214" s="6">
        <v>5.6900000000000006E-2</v>
      </c>
      <c r="S214" s="6">
        <v>6.480000000000001E-2</v>
      </c>
      <c r="T214" s="6">
        <v>6.5599999999999992E-2</v>
      </c>
      <c r="U214" s="6">
        <v>4.9500000000000002E-2</v>
      </c>
      <c r="V214" s="6">
        <v>4.7899999999999998E-2</v>
      </c>
      <c r="W214" s="6">
        <v>3.4099999999999998E-2</v>
      </c>
      <c r="X214" s="6">
        <v>0.10769999999999999</v>
      </c>
      <c r="Y214" s="6">
        <v>5.4600000000000003E-2</v>
      </c>
      <c r="Z214" s="6">
        <v>6.3700000000000007E-2</v>
      </c>
    </row>
    <row r="215" spans="3:26" ht="15.5" x14ac:dyDescent="0.35">
      <c r="C215" t="s">
        <v>242</v>
      </c>
      <c r="I215" s="6">
        <v>0.17269999999999999</v>
      </c>
      <c r="J215" s="6">
        <v>0.17649999999999999</v>
      </c>
      <c r="K215" s="6">
        <v>0.17600000000000002</v>
      </c>
      <c r="L215" s="6">
        <v>0.18010000000000001</v>
      </c>
      <c r="M215" s="6">
        <v>0.18420000000000003</v>
      </c>
      <c r="N215" s="6">
        <v>0.15620000000000001</v>
      </c>
      <c r="O215" s="6">
        <v>0.17010000000000003</v>
      </c>
      <c r="P215" s="6">
        <v>0.15960000000000002</v>
      </c>
      <c r="Q215" s="6">
        <v>0.16200000000000001</v>
      </c>
      <c r="R215" s="6">
        <v>0.16969999999999999</v>
      </c>
      <c r="S215" s="6">
        <v>0.20550000000000002</v>
      </c>
      <c r="T215" s="6">
        <v>0.21870000000000001</v>
      </c>
      <c r="U215" s="6">
        <v>0.1724</v>
      </c>
      <c r="V215" s="6">
        <v>0.1638</v>
      </c>
      <c r="W215" s="6">
        <v>0.1075</v>
      </c>
      <c r="X215" s="6">
        <v>0.28420000000000001</v>
      </c>
      <c r="Y215" s="6">
        <v>0.18049999999999999</v>
      </c>
      <c r="Z215" s="6">
        <v>0.25879999999999997</v>
      </c>
    </row>
    <row r="216" spans="3:26" ht="15.5" x14ac:dyDescent="0.35">
      <c r="C216" t="s">
        <v>243</v>
      </c>
      <c r="I216" s="6">
        <v>0.2291</v>
      </c>
      <c r="J216" s="6">
        <v>0.24780000000000002</v>
      </c>
      <c r="K216" s="6">
        <v>0.2429</v>
      </c>
      <c r="L216" s="6">
        <v>0.26100000000000001</v>
      </c>
      <c r="M216" s="6">
        <v>0.251</v>
      </c>
      <c r="N216" s="6">
        <v>0.21340000000000001</v>
      </c>
      <c r="O216" s="6">
        <v>0.23719999999999999</v>
      </c>
      <c r="P216" s="6">
        <v>0.22239999999999999</v>
      </c>
      <c r="Q216" s="6">
        <v>0.20730000000000001</v>
      </c>
      <c r="R216" s="6">
        <v>0.23469999999999999</v>
      </c>
      <c r="S216" s="6">
        <v>0.28420000000000001</v>
      </c>
      <c r="T216" s="6">
        <v>0.31530000000000002</v>
      </c>
      <c r="U216" s="6">
        <v>0.32780000000000004</v>
      </c>
      <c r="V216" s="6">
        <v>0.2631</v>
      </c>
      <c r="W216" s="6">
        <v>0.26079999999999998</v>
      </c>
      <c r="X216" s="6">
        <v>0.41720000000000002</v>
      </c>
      <c r="Y216" s="6">
        <v>0.23519999999999999</v>
      </c>
      <c r="Z216" s="6">
        <v>0.92819999999999991</v>
      </c>
    </row>
    <row r="217" spans="3:26" ht="15.5" x14ac:dyDescent="0.35">
      <c r="C217" t="s">
        <v>244</v>
      </c>
      <c r="I217" s="6">
        <v>19.739999999999998</v>
      </c>
      <c r="J217" s="6">
        <v>27.64</v>
      </c>
      <c r="K217" s="6">
        <v>34.57</v>
      </c>
      <c r="L217" s="6">
        <v>87.08</v>
      </c>
      <c r="M217" s="6">
        <v>1001.76</v>
      </c>
      <c r="N217" s="6">
        <v>147.44999999999999</v>
      </c>
      <c r="O217" s="6">
        <v>74.739999999999995</v>
      </c>
      <c r="P217" s="6">
        <v>30.01</v>
      </c>
      <c r="Q217" s="6">
        <v>26.35</v>
      </c>
      <c r="R217" s="6">
        <v>10.19</v>
      </c>
      <c r="S217" s="6">
        <v>7.99</v>
      </c>
      <c r="T217" s="6">
        <v>8.26</v>
      </c>
      <c r="U217" s="6">
        <v>12.42</v>
      </c>
      <c r="V217" s="6">
        <v>7.71</v>
      </c>
      <c r="W217" s="6">
        <v>8.09</v>
      </c>
      <c r="X217" s="6">
        <v>7.38</v>
      </c>
      <c r="Y217" s="6">
        <v>3.74</v>
      </c>
      <c r="Z217" s="6">
        <v>9.59</v>
      </c>
    </row>
    <row r="218" spans="3:26" ht="15.5" x14ac:dyDescent="0.35">
      <c r="C218" t="s">
        <v>68</v>
      </c>
      <c r="I218" s="6">
        <v>1.54</v>
      </c>
      <c r="J218" s="6">
        <v>1.82</v>
      </c>
      <c r="K218" s="6">
        <v>1.78</v>
      </c>
      <c r="L218" s="6">
        <v>2.21</v>
      </c>
      <c r="M218" s="6">
        <v>3.39</v>
      </c>
      <c r="N218" s="6">
        <v>1.66</v>
      </c>
      <c r="O218" s="6">
        <v>2.19</v>
      </c>
      <c r="P218" s="6">
        <v>1.18</v>
      </c>
      <c r="Q218" s="6">
        <v>1.05</v>
      </c>
      <c r="R218" s="6">
        <v>1.19</v>
      </c>
      <c r="S218" s="6">
        <v>1.36</v>
      </c>
      <c r="T218" s="6">
        <v>1.68</v>
      </c>
      <c r="U218" s="6">
        <v>0.97</v>
      </c>
      <c r="V218" s="6">
        <v>0.76</v>
      </c>
      <c r="W218" s="6">
        <v>0.67</v>
      </c>
      <c r="X218" s="6">
        <v>0.75</v>
      </c>
      <c r="Y218" s="6">
        <v>0.56000000000000005</v>
      </c>
      <c r="Z218" s="6">
        <v>0.46</v>
      </c>
    </row>
    <row r="219" spans="3:26" ht="15.5" x14ac:dyDescent="0.35">
      <c r="C219" t="s">
        <v>65</v>
      </c>
      <c r="I219" s="6">
        <v>383.83</v>
      </c>
      <c r="J219" s="6">
        <v>341.43</v>
      </c>
      <c r="K219" s="6">
        <v>301.25</v>
      </c>
      <c r="L219" s="6">
        <v>262.52999999999997</v>
      </c>
      <c r="M219" s="6">
        <v>1125.33</v>
      </c>
      <c r="N219" s="6">
        <v>951.35</v>
      </c>
      <c r="O219" s="6">
        <v>854.8</v>
      </c>
      <c r="P219" s="6">
        <v>734.94</v>
      </c>
      <c r="Q219" s="6">
        <v>621.96</v>
      </c>
      <c r="R219" s="6">
        <v>547.33000000000004</v>
      </c>
      <c r="S219" s="6">
        <v>477.32</v>
      </c>
      <c r="T219" s="6">
        <v>365.74</v>
      </c>
      <c r="U219" s="6">
        <v>293.77999999999997</v>
      </c>
      <c r="V219" s="6">
        <v>216.54</v>
      </c>
      <c r="W219" s="6">
        <v>179.82</v>
      </c>
      <c r="X219" s="6">
        <v>167.05</v>
      </c>
      <c r="Y219" s="6">
        <v>156.84</v>
      </c>
      <c r="Z219" s="6">
        <v>155.32</v>
      </c>
    </row>
    <row r="220" spans="3:26" ht="15.5" x14ac:dyDescent="0.35">
      <c r="C220" t="s">
        <v>245</v>
      </c>
      <c r="I220" s="6">
        <v>1.54</v>
      </c>
      <c r="J220" s="6">
        <v>1.82</v>
      </c>
      <c r="K220" s="6">
        <v>1.78</v>
      </c>
      <c r="L220" s="6">
        <v>2.21</v>
      </c>
      <c r="M220" s="6">
        <v>3.39</v>
      </c>
      <c r="N220" s="6">
        <v>1.66</v>
      </c>
      <c r="O220" s="6">
        <v>2.19</v>
      </c>
      <c r="P220" s="6">
        <v>1.18</v>
      </c>
      <c r="Q220" s="6">
        <v>1.05</v>
      </c>
      <c r="R220" s="6">
        <v>1.19</v>
      </c>
      <c r="S220" s="6">
        <v>1.36</v>
      </c>
      <c r="T220" s="6">
        <v>1.68</v>
      </c>
      <c r="U220" s="6">
        <v>0.97</v>
      </c>
      <c r="V220" s="6">
        <v>0.76</v>
      </c>
      <c r="W220" s="6">
        <v>0.67</v>
      </c>
      <c r="X220" s="6">
        <v>0.8</v>
      </c>
      <c r="Y220" s="6">
        <v>0.71</v>
      </c>
      <c r="Z220" s="6">
        <v>0.61</v>
      </c>
    </row>
    <row r="221" spans="3:26" ht="15.5" x14ac:dyDescent="0.35">
      <c r="C221" t="s">
        <v>246</v>
      </c>
      <c r="I221" s="6">
        <v>383.83</v>
      </c>
      <c r="J221" s="6">
        <v>341.43</v>
      </c>
      <c r="K221" s="6">
        <v>301.25</v>
      </c>
      <c r="L221" s="6">
        <v>262.52999999999997</v>
      </c>
      <c r="M221" s="6">
        <v>1125.33</v>
      </c>
      <c r="N221" s="6">
        <v>951.35</v>
      </c>
      <c r="O221" s="6">
        <v>854.8</v>
      </c>
      <c r="P221" s="6">
        <v>734.94</v>
      </c>
      <c r="Q221" s="6">
        <v>621.96</v>
      </c>
      <c r="R221" s="6">
        <v>547.33000000000004</v>
      </c>
      <c r="S221" s="6">
        <v>477.32</v>
      </c>
      <c r="T221" s="6">
        <v>365.74</v>
      </c>
      <c r="U221" s="6">
        <v>293.77999999999997</v>
      </c>
      <c r="V221" s="6">
        <v>216.54</v>
      </c>
      <c r="W221" s="6">
        <v>179.82</v>
      </c>
      <c r="X221" s="6">
        <v>157.33000000000001</v>
      </c>
      <c r="Y221" s="6">
        <v>123.84</v>
      </c>
      <c r="Z221" s="6">
        <v>116.57</v>
      </c>
    </row>
    <row r="222" spans="3:26" ht="15.5" x14ac:dyDescent="0.35">
      <c r="C222" t="s">
        <v>247</v>
      </c>
      <c r="I222" s="5">
        <v>1007000000000</v>
      </c>
      <c r="J222" s="5">
        <v>770000000000</v>
      </c>
      <c r="K222" s="5">
        <v>296000000000</v>
      </c>
      <c r="O222" s="5">
        <v>176000000000</v>
      </c>
      <c r="P222" s="5">
        <v>128000000000</v>
      </c>
      <c r="Q222" s="5">
        <v>120000000000</v>
      </c>
      <c r="R222" s="5">
        <v>79000000000</v>
      </c>
      <c r="S222" s="5">
        <v>532000000000</v>
      </c>
      <c r="T222" s="5">
        <v>147000000000</v>
      </c>
      <c r="U222" s="5">
        <v>208000000000</v>
      </c>
      <c r="V222" s="5">
        <v>236000000000</v>
      </c>
      <c r="W222" s="5">
        <v>131000000000</v>
      </c>
      <c r="X222" s="5">
        <v>151000000000</v>
      </c>
      <c r="Y222" s="5">
        <v>134000000000</v>
      </c>
      <c r="Z222" s="5">
        <v>297000000000</v>
      </c>
    </row>
    <row r="223" spans="3:26" ht="15.5" x14ac:dyDescent="0.35">
      <c r="C223" t="s">
        <v>248</v>
      </c>
      <c r="I223" s="5">
        <v>123000000000</v>
      </c>
      <c r="J223" s="5">
        <v>61000000000</v>
      </c>
      <c r="K223" s="5">
        <v>98000000000</v>
      </c>
      <c r="O223" s="5">
        <v>17000000000</v>
      </c>
      <c r="P223" s="5">
        <v>52000000000</v>
      </c>
      <c r="Q223" s="5">
        <v>109000000000</v>
      </c>
      <c r="R223" s="5">
        <v>131000000000</v>
      </c>
      <c r="S223" s="5">
        <v>96000000000</v>
      </c>
      <c r="T223" s="5">
        <v>33000000000</v>
      </c>
      <c r="U223" s="5">
        <v>34000000000</v>
      </c>
      <c r="V223" s="5">
        <v>29000000000</v>
      </c>
      <c r="W223" s="5">
        <v>96000000000</v>
      </c>
      <c r="X223" s="5">
        <v>85000000000</v>
      </c>
      <c r="Y223" s="5">
        <v>84000000000</v>
      </c>
      <c r="Z223" s="5">
        <v>88000000000</v>
      </c>
    </row>
    <row r="224" spans="3:26" ht="15.5" x14ac:dyDescent="0.35">
      <c r="C224" t="s">
        <v>25</v>
      </c>
      <c r="I224" s="5">
        <v>1129000000000</v>
      </c>
      <c r="J224" s="5">
        <v>831000000000</v>
      </c>
      <c r="K224" s="5">
        <v>394000000000</v>
      </c>
      <c r="O224" s="5">
        <v>193000000000</v>
      </c>
      <c r="P224" s="5">
        <v>180000000000</v>
      </c>
      <c r="Q224" s="5">
        <v>229000000000</v>
      </c>
      <c r="R224" s="5">
        <v>211000000000</v>
      </c>
      <c r="S224" s="5">
        <v>628000000000</v>
      </c>
      <c r="T224" s="5">
        <v>180000000000</v>
      </c>
      <c r="U224" s="5">
        <v>242000000000</v>
      </c>
      <c r="V224" s="5">
        <v>265000000000</v>
      </c>
      <c r="W224" s="5">
        <v>227000000000</v>
      </c>
      <c r="X224" s="5">
        <v>236000000000</v>
      </c>
      <c r="Y224" s="5">
        <v>218000000000</v>
      </c>
      <c r="Z224" s="5">
        <v>385000000000</v>
      </c>
    </row>
    <row r="225" spans="2:26" ht="15.5" x14ac:dyDescent="0.35">
      <c r="C225" t="s">
        <v>22</v>
      </c>
      <c r="I225" s="5">
        <v>-169000000000</v>
      </c>
      <c r="J225" s="5">
        <v>-729000000000</v>
      </c>
      <c r="K225" s="5">
        <v>-989000000000</v>
      </c>
      <c r="L225" s="5">
        <v>-1383000000000</v>
      </c>
      <c r="M225" s="5">
        <v>-1657000000000</v>
      </c>
      <c r="N225" s="5">
        <v>-1849000000000</v>
      </c>
      <c r="O225" s="5">
        <v>-564000000000</v>
      </c>
      <c r="P225" s="5">
        <v>-502000000000</v>
      </c>
      <c r="Q225" s="5">
        <v>-293000000000</v>
      </c>
      <c r="R225" s="5">
        <v>-320000000000</v>
      </c>
      <c r="S225" s="5">
        <v>279000000000</v>
      </c>
      <c r="T225" s="5">
        <v>-115000000000</v>
      </c>
      <c r="U225" s="5">
        <v>134000000000</v>
      </c>
      <c r="V225" s="5">
        <v>42000000000</v>
      </c>
      <c r="W225" s="5">
        <v>19000000000</v>
      </c>
      <c r="X225" s="5">
        <v>139000000000</v>
      </c>
      <c r="Y225" s="5">
        <v>59000000000</v>
      </c>
      <c r="Z225" s="5">
        <v>166000000000</v>
      </c>
    </row>
    <row r="226" spans="2:26" ht="15.5" x14ac:dyDescent="0.35">
      <c r="C226" t="s">
        <v>249</v>
      </c>
      <c r="I226" s="5">
        <v>5589000000000</v>
      </c>
      <c r="J226" s="5">
        <v>4931000000000</v>
      </c>
      <c r="K226" s="5">
        <v>4465000000000</v>
      </c>
      <c r="L226" s="5">
        <v>3869000000000</v>
      </c>
      <c r="M226" s="5">
        <v>3436000000000</v>
      </c>
      <c r="N226" s="5">
        <v>2975000000000</v>
      </c>
      <c r="O226" s="5">
        <v>2578000000000</v>
      </c>
      <c r="P226" s="5">
        <v>2199000000000</v>
      </c>
      <c r="Q226" s="5">
        <v>1846000000000</v>
      </c>
      <c r="R226" s="5">
        <v>1546000000000</v>
      </c>
      <c r="S226" s="5">
        <v>1345000000000</v>
      </c>
      <c r="T226" s="5">
        <v>1022000000000</v>
      </c>
      <c r="U226" s="5">
        <v>780000000000</v>
      </c>
      <c r="V226" s="5">
        <v>455000000000</v>
      </c>
      <c r="W226" s="5">
        <v>479000000000</v>
      </c>
      <c r="X226" s="5">
        <v>278000000000</v>
      </c>
      <c r="Y226" s="5">
        <v>256000000000</v>
      </c>
      <c r="Z226" s="5">
        <v>248000000000</v>
      </c>
    </row>
    <row r="227" spans="2:26" ht="15.5" x14ac:dyDescent="0.35">
      <c r="C227" t="s">
        <v>250</v>
      </c>
      <c r="I227" s="5">
        <v>-70000000000</v>
      </c>
      <c r="J227" s="5">
        <v>273000000000</v>
      </c>
      <c r="K227" s="5">
        <v>-74000000000</v>
      </c>
      <c r="L227" s="5">
        <v>127000000000</v>
      </c>
      <c r="M227" s="5">
        <v>80000000000</v>
      </c>
      <c r="N227" s="5">
        <v>1383000000000</v>
      </c>
      <c r="O227" s="5">
        <v>175000000000</v>
      </c>
      <c r="P227" s="5">
        <v>348000000000</v>
      </c>
      <c r="Q227" s="5">
        <v>79000000000</v>
      </c>
      <c r="R227" s="5">
        <v>793000000000</v>
      </c>
      <c r="S227" s="5">
        <v>-257000000000</v>
      </c>
      <c r="T227" s="5">
        <v>299000000000</v>
      </c>
      <c r="U227" s="5">
        <v>3000000000</v>
      </c>
      <c r="V227" s="5">
        <v>151000000000</v>
      </c>
      <c r="W227" s="5">
        <v>99000000000</v>
      </c>
      <c r="X227" s="5">
        <v>158000000000</v>
      </c>
      <c r="Y227" s="5">
        <v>280000000000</v>
      </c>
      <c r="Z227" s="5">
        <v>-69000000000</v>
      </c>
    </row>
    <row r="228" spans="2:26" ht="15.5" x14ac:dyDescent="0.35">
      <c r="C228" t="s">
        <v>251</v>
      </c>
      <c r="I228" s="5">
        <v>-36000000000</v>
      </c>
      <c r="J228" s="5">
        <v>-123000000000</v>
      </c>
      <c r="K228" s="5">
        <v>-37000000000</v>
      </c>
      <c r="L228" s="5">
        <v>-31000000000</v>
      </c>
      <c r="M228" s="5">
        <v>-19000000000</v>
      </c>
      <c r="N228" s="5">
        <v>-22000000000</v>
      </c>
      <c r="O228" s="5">
        <v>-30000000000</v>
      </c>
      <c r="P228" s="5">
        <v>-109000000000</v>
      </c>
      <c r="Q228" s="5">
        <v>-52000000000</v>
      </c>
      <c r="R228" s="5">
        <v>-83000000000</v>
      </c>
      <c r="S228" s="5">
        <v>-19000000000</v>
      </c>
      <c r="T228" s="5">
        <v>-14000000000</v>
      </c>
      <c r="U228" s="5">
        <v>-55000000000</v>
      </c>
      <c r="V228" s="5">
        <v>-149000000000</v>
      </c>
      <c r="W228" s="5">
        <v>-131000000000</v>
      </c>
      <c r="X228" s="5">
        <v>-68000000000</v>
      </c>
      <c r="Y228" s="5">
        <v>-35000000000</v>
      </c>
      <c r="Z228" s="5">
        <v>-57000000000</v>
      </c>
    </row>
    <row r="229" spans="2:26" ht="15.5" x14ac:dyDescent="0.35">
      <c r="C229" t="s">
        <v>14</v>
      </c>
      <c r="I229" s="5">
        <v>-106000000000</v>
      </c>
      <c r="J229" s="5">
        <v>151000000000</v>
      </c>
      <c r="K229" s="5">
        <v>-111000000000</v>
      </c>
      <c r="L229" s="5">
        <v>96000000000</v>
      </c>
      <c r="M229" s="5">
        <v>60000000000</v>
      </c>
      <c r="N229" s="5">
        <v>1360000000000</v>
      </c>
      <c r="O229" s="5">
        <v>144000000000</v>
      </c>
      <c r="P229" s="5">
        <v>239000000000</v>
      </c>
      <c r="Q229" s="5">
        <v>27000000000</v>
      </c>
      <c r="R229" s="5">
        <v>711000000000</v>
      </c>
      <c r="S229" s="5">
        <v>-276000000000</v>
      </c>
      <c r="T229" s="5">
        <v>284000000000</v>
      </c>
      <c r="U229" s="5">
        <v>-52000000000</v>
      </c>
      <c r="V229" s="5">
        <v>1000000000</v>
      </c>
      <c r="W229" s="5">
        <v>-32000000000</v>
      </c>
      <c r="X229" s="5">
        <v>90000000000</v>
      </c>
      <c r="Y229" s="5">
        <v>244000000000</v>
      </c>
      <c r="Z229" s="5">
        <v>-126000000000</v>
      </c>
    </row>
    <row r="230" spans="2:26" ht="15.5" x14ac:dyDescent="0.35">
      <c r="C230" t="s">
        <v>16</v>
      </c>
      <c r="I230" s="6">
        <v>-8.66</v>
      </c>
      <c r="J230" s="6">
        <v>12.28</v>
      </c>
      <c r="K230" s="6">
        <v>-9.06</v>
      </c>
      <c r="L230" s="6">
        <v>7.79</v>
      </c>
      <c r="M230" s="6">
        <v>24.52</v>
      </c>
      <c r="N230" s="6">
        <v>554.05999999999995</v>
      </c>
      <c r="O230" s="6">
        <v>58.79</v>
      </c>
      <c r="P230" s="6">
        <v>97.33</v>
      </c>
      <c r="Q230" s="6">
        <v>11.05</v>
      </c>
      <c r="R230" s="6">
        <v>299.13</v>
      </c>
      <c r="S230" s="6">
        <v>-119.6</v>
      </c>
      <c r="T230" s="6">
        <v>126.64</v>
      </c>
      <c r="U230" s="6">
        <v>-23.23</v>
      </c>
      <c r="V230" s="6">
        <v>0.6</v>
      </c>
      <c r="W230" s="6">
        <v>-14.09</v>
      </c>
      <c r="X230" s="6">
        <v>42.03</v>
      </c>
      <c r="Y230" s="6">
        <v>119.74</v>
      </c>
      <c r="Z230" s="6">
        <v>-61.69</v>
      </c>
    </row>
    <row r="232" spans="2:26" ht="15.5" x14ac:dyDescent="0.35">
      <c r="B232" t="s">
        <v>252</v>
      </c>
      <c r="C232" t="s">
        <v>253</v>
      </c>
      <c r="D232" s="5">
        <v>159000000000</v>
      </c>
      <c r="E232" s="5">
        <v>344000000000</v>
      </c>
      <c r="F232" s="5">
        <v>175000000000</v>
      </c>
      <c r="G232" s="5">
        <v>141000000000</v>
      </c>
      <c r="H232" s="5">
        <v>636000000000</v>
      </c>
      <c r="I232" s="5">
        <v>814000000000</v>
      </c>
      <c r="J232" s="5">
        <v>740000000000</v>
      </c>
      <c r="K232" s="5">
        <v>651000000000</v>
      </c>
      <c r="L232" s="5">
        <v>580000000000</v>
      </c>
      <c r="M232" s="5">
        <v>509000000000</v>
      </c>
      <c r="N232" s="5">
        <v>365000000000</v>
      </c>
      <c r="O232" s="5">
        <v>357000000000</v>
      </c>
      <c r="P232" s="5">
        <v>288000000000</v>
      </c>
      <c r="Q232" s="5">
        <v>247000000000</v>
      </c>
    </row>
    <row r="233" spans="2:26" ht="15.5" x14ac:dyDescent="0.35">
      <c r="C233" t="s">
        <v>254</v>
      </c>
      <c r="H233" s="5">
        <v>819000000000</v>
      </c>
      <c r="I233" s="5">
        <v>814000000000</v>
      </c>
      <c r="J233" s="5">
        <v>740000000000</v>
      </c>
      <c r="K233" s="5">
        <v>651000000000</v>
      </c>
      <c r="L233" s="5">
        <v>580000000000</v>
      </c>
      <c r="M233" s="5">
        <v>509000000000</v>
      </c>
      <c r="N233" s="5">
        <v>365000000000</v>
      </c>
      <c r="O233" s="5">
        <v>357000000000</v>
      </c>
      <c r="P233" s="5">
        <v>288000000000</v>
      </c>
      <c r="Q233" s="5">
        <v>247000000000</v>
      </c>
    </row>
    <row r="234" spans="2:26" ht="15.5" x14ac:dyDescent="0.35">
      <c r="C234" t="s">
        <v>401</v>
      </c>
      <c r="H234" s="5">
        <v>27</v>
      </c>
      <c r="I234" s="5">
        <v>27</v>
      </c>
      <c r="J234" s="5">
        <v>24</v>
      </c>
      <c r="K234" s="5">
        <v>21</v>
      </c>
      <c r="L234" s="6">
        <v>14.5</v>
      </c>
      <c r="M234" s="6">
        <v>10.5</v>
      </c>
      <c r="N234" s="6">
        <v>7.4</v>
      </c>
      <c r="O234" s="6">
        <v>6.6</v>
      </c>
      <c r="P234" s="5">
        <v>5</v>
      </c>
      <c r="Q234" s="6">
        <v>3.06</v>
      </c>
    </row>
    <row r="235" spans="2:26" ht="15.5" x14ac:dyDescent="0.35">
      <c r="C235" t="s">
        <v>76</v>
      </c>
      <c r="H235" s="6">
        <v>0.52139999999999997</v>
      </c>
      <c r="I235" s="6">
        <v>0.40720000000000001</v>
      </c>
      <c r="J235" s="6">
        <v>0.39829999999999999</v>
      </c>
      <c r="K235" s="6">
        <v>0.3962</v>
      </c>
      <c r="L235" s="6">
        <v>0.30670000000000003</v>
      </c>
      <c r="M235" s="6">
        <v>0.25329999999999997</v>
      </c>
      <c r="N235" s="6">
        <v>0.24890000000000001</v>
      </c>
      <c r="O235" s="6">
        <v>0.22690000000000002</v>
      </c>
      <c r="P235" s="6">
        <v>0.21309999999999998</v>
      </c>
      <c r="Q235" s="6">
        <v>0.15210000000000001</v>
      </c>
    </row>
    <row r="236" spans="2:26" ht="15.5" x14ac:dyDescent="0.35">
      <c r="C236" t="s">
        <v>402</v>
      </c>
      <c r="H236" s="6">
        <v>5.2900000000000003E-2</v>
      </c>
      <c r="I236" s="6">
        <v>4.6600000000000003E-2</v>
      </c>
      <c r="J236" s="6">
        <v>4.1399999999999999E-2</v>
      </c>
      <c r="K236" s="6">
        <v>3.6799999999999999E-2</v>
      </c>
      <c r="L236" s="6">
        <v>2.6600000000000002E-2</v>
      </c>
      <c r="M236" s="6">
        <v>1.6200000000000003E-2</v>
      </c>
      <c r="N236" s="6">
        <v>2.12E-2</v>
      </c>
      <c r="O236" s="6">
        <v>2.3399999999999997E-2</v>
      </c>
      <c r="P236" s="6">
        <v>2.0299999999999999E-2</v>
      </c>
      <c r="Q236" s="6">
        <v>1.8700000000000001E-2</v>
      </c>
    </row>
    <row r="237" spans="2:26" ht="15.5" x14ac:dyDescent="0.35">
      <c r="C237" t="s">
        <v>56</v>
      </c>
      <c r="D237" s="6">
        <v>12.95</v>
      </c>
      <c r="E237" s="6">
        <v>28.05</v>
      </c>
      <c r="F237" s="6">
        <v>14.28</v>
      </c>
      <c r="G237" s="6">
        <v>11.45</v>
      </c>
      <c r="H237" s="6">
        <v>51.78</v>
      </c>
      <c r="I237" s="6">
        <v>66.3</v>
      </c>
      <c r="J237" s="6">
        <v>60.26</v>
      </c>
      <c r="K237" s="6">
        <v>53.01</v>
      </c>
      <c r="L237" s="6">
        <v>47.28</v>
      </c>
      <c r="M237" s="6">
        <v>41.45</v>
      </c>
      <c r="N237" s="6">
        <v>29.73</v>
      </c>
      <c r="O237" s="6">
        <v>29.08</v>
      </c>
      <c r="P237" s="6">
        <v>23.46</v>
      </c>
      <c r="Q237" s="6">
        <v>20.149999999999999</v>
      </c>
    </row>
    <row r="238" spans="2:26" ht="15.5" x14ac:dyDescent="0.35">
      <c r="C238" t="s">
        <v>255</v>
      </c>
      <c r="H238" s="6">
        <v>66.73</v>
      </c>
      <c r="I238" s="6">
        <v>66.3</v>
      </c>
      <c r="J238" s="6">
        <v>60.26</v>
      </c>
      <c r="K238" s="6">
        <v>53.01</v>
      </c>
      <c r="L238" s="6">
        <v>47.28</v>
      </c>
      <c r="M238" s="6">
        <v>41.45</v>
      </c>
      <c r="N238" s="6">
        <v>29.73</v>
      </c>
      <c r="O238" s="6">
        <v>29.08</v>
      </c>
      <c r="P238" s="6">
        <v>23.46</v>
      </c>
      <c r="Q238" s="6">
        <v>20.149999999999999</v>
      </c>
    </row>
    <row r="239" spans="2:26" ht="15.5" x14ac:dyDescent="0.35">
      <c r="C239" t="s">
        <v>78</v>
      </c>
      <c r="H239" s="5">
        <v>27</v>
      </c>
      <c r="I239" s="5">
        <v>27</v>
      </c>
      <c r="J239" s="5">
        <v>24</v>
      </c>
      <c r="K239" s="5">
        <v>21</v>
      </c>
      <c r="L239" s="6">
        <v>14.5</v>
      </c>
      <c r="M239" s="6">
        <v>10.5</v>
      </c>
      <c r="N239" s="6">
        <v>7.4</v>
      </c>
      <c r="O239" s="6">
        <v>6.6</v>
      </c>
      <c r="P239" s="5">
        <v>5</v>
      </c>
      <c r="Q239" s="6">
        <v>3.06</v>
      </c>
    </row>
    <row r="240" spans="2:26" ht="15.5" x14ac:dyDescent="0.35">
      <c r="C240" t="s">
        <v>403</v>
      </c>
      <c r="H240" s="6">
        <v>0.52139999999999997</v>
      </c>
      <c r="I240" s="6">
        <v>0.40720000000000001</v>
      </c>
      <c r="J240" s="6">
        <v>0.39829999999999999</v>
      </c>
      <c r="K240" s="6">
        <v>0.3962</v>
      </c>
      <c r="L240" s="6">
        <v>0.30670000000000003</v>
      </c>
      <c r="M240" s="6">
        <v>0.25329999999999997</v>
      </c>
      <c r="N240" s="6">
        <v>0.24890000000000001</v>
      </c>
      <c r="O240" s="6">
        <v>0.22690000000000002</v>
      </c>
      <c r="P240" s="6">
        <v>0.21309999999999998</v>
      </c>
      <c r="Q240" s="6">
        <v>0.15210000000000001</v>
      </c>
    </row>
    <row r="241" spans="3:17" ht="15.5" x14ac:dyDescent="0.35">
      <c r="C241" t="s">
        <v>404</v>
      </c>
      <c r="H241" s="6">
        <v>5.2900000000000003E-2</v>
      </c>
      <c r="I241" s="6">
        <v>4.6600000000000003E-2</v>
      </c>
      <c r="J241" s="6">
        <v>4.1399999999999999E-2</v>
      </c>
      <c r="K241" s="6">
        <v>3.6799999999999999E-2</v>
      </c>
      <c r="L241" s="6">
        <v>2.6600000000000002E-2</v>
      </c>
      <c r="M241" s="6">
        <v>1.6200000000000003E-2</v>
      </c>
      <c r="N241" s="6">
        <v>2.12E-2</v>
      </c>
      <c r="O241" s="6">
        <v>2.3399999999999997E-2</v>
      </c>
      <c r="P241" s="6">
        <v>2.0299999999999999E-2</v>
      </c>
      <c r="Q241" s="6">
        <v>1.8700000000000001E-2</v>
      </c>
    </row>
    <row r="242" spans="3:17" ht="15.5" x14ac:dyDescent="0.35">
      <c r="C242" t="s">
        <v>256</v>
      </c>
      <c r="D242" s="5">
        <v>6711000000000</v>
      </c>
      <c r="E242" s="5">
        <v>8372000000000</v>
      </c>
      <c r="F242" s="5">
        <v>7130000000000</v>
      </c>
      <c r="G242" s="5">
        <v>6148000000000</v>
      </c>
      <c r="H242" s="5">
        <v>26846000000000</v>
      </c>
      <c r="I242" s="5">
        <v>27178000000000</v>
      </c>
      <c r="J242" s="5">
        <v>25149000000000</v>
      </c>
      <c r="K242" s="5">
        <v>22086000000000</v>
      </c>
      <c r="L242" s="5">
        <v>20988000000000</v>
      </c>
      <c r="M242" s="5">
        <v>18501000000000</v>
      </c>
      <c r="N242" s="5">
        <v>14022000000000</v>
      </c>
      <c r="O242" s="5">
        <v>15070000000000</v>
      </c>
      <c r="P242" s="5">
        <v>12713000000000</v>
      </c>
      <c r="Q242" s="5">
        <v>10817000000000</v>
      </c>
    </row>
    <row r="243" spans="3:17" ht="15.5" x14ac:dyDescent="0.35">
      <c r="C243" t="s">
        <v>257</v>
      </c>
      <c r="H243" s="5">
        <v>28362000000000</v>
      </c>
      <c r="I243" s="5">
        <v>27178000000000</v>
      </c>
      <c r="J243" s="5">
        <v>25149000000000</v>
      </c>
      <c r="K243" s="5">
        <v>22086000000000</v>
      </c>
      <c r="L243" s="5">
        <v>20988000000000</v>
      </c>
      <c r="M243" s="5">
        <v>18501000000000</v>
      </c>
      <c r="N243" s="5">
        <v>14022000000000</v>
      </c>
      <c r="O243" s="5">
        <v>15070000000000</v>
      </c>
      <c r="P243" s="5">
        <v>12713000000000</v>
      </c>
      <c r="Q243" s="5">
        <v>10817000000000</v>
      </c>
    </row>
    <row r="244" spans="3:17" ht="15.5" x14ac:dyDescent="0.35">
      <c r="C244" t="s">
        <v>405</v>
      </c>
      <c r="H244" s="5">
        <v>27</v>
      </c>
      <c r="I244" s="5">
        <v>27</v>
      </c>
      <c r="J244" s="5">
        <v>24</v>
      </c>
      <c r="K244" s="5">
        <v>21</v>
      </c>
      <c r="L244" s="6">
        <v>14.5</v>
      </c>
      <c r="M244" s="6">
        <v>10.5</v>
      </c>
      <c r="N244" s="6">
        <v>7.4</v>
      </c>
      <c r="O244" s="6">
        <v>6.6</v>
      </c>
      <c r="P244" s="5">
        <v>5</v>
      </c>
      <c r="Q244" s="6">
        <v>3.06</v>
      </c>
    </row>
    <row r="245" spans="3:17" ht="15.5" x14ac:dyDescent="0.35">
      <c r="C245" t="s">
        <v>406</v>
      </c>
      <c r="H245" s="6">
        <v>0.52139999999999997</v>
      </c>
      <c r="I245" s="6">
        <v>0.40720000000000001</v>
      </c>
      <c r="J245" s="6">
        <v>0.39829999999999999</v>
      </c>
      <c r="K245" s="6">
        <v>0.3962</v>
      </c>
      <c r="L245" s="6">
        <v>0.30670000000000003</v>
      </c>
      <c r="M245" s="6">
        <v>0.25329999999999997</v>
      </c>
      <c r="N245" s="6">
        <v>0.24890000000000001</v>
      </c>
      <c r="O245" s="6">
        <v>0.22690000000000002</v>
      </c>
      <c r="P245" s="6">
        <v>0.21309999999999998</v>
      </c>
      <c r="Q245" s="6">
        <v>0.15210000000000001</v>
      </c>
    </row>
    <row r="246" spans="3:17" ht="15.5" x14ac:dyDescent="0.35">
      <c r="C246" t="s">
        <v>407</v>
      </c>
      <c r="H246" s="6">
        <v>5.2900000000000003E-2</v>
      </c>
      <c r="I246" s="6">
        <v>4.6600000000000003E-2</v>
      </c>
      <c r="J246" s="6">
        <v>4.1399999999999999E-2</v>
      </c>
      <c r="K246" s="6">
        <v>3.6799999999999999E-2</v>
      </c>
      <c r="L246" s="6">
        <v>2.6600000000000002E-2</v>
      </c>
      <c r="M246" s="6">
        <v>1.6200000000000003E-2</v>
      </c>
      <c r="N246" s="6">
        <v>2.12E-2</v>
      </c>
      <c r="O246" s="6">
        <v>2.3399999999999997E-2</v>
      </c>
      <c r="P246" s="6">
        <v>2.0299999999999999E-2</v>
      </c>
      <c r="Q246" s="6">
        <v>1.8700000000000001E-2</v>
      </c>
    </row>
    <row r="247" spans="3:17" ht="15.5" x14ac:dyDescent="0.35">
      <c r="C247" t="s">
        <v>258</v>
      </c>
      <c r="I247" s="6">
        <v>9.85</v>
      </c>
    </row>
    <row r="248" spans="3:17" ht="15.5" x14ac:dyDescent="0.35">
      <c r="C248" t="s">
        <v>259</v>
      </c>
      <c r="I248" s="6">
        <v>7.64</v>
      </c>
    </row>
    <row r="249" spans="3:17" ht="15.5" x14ac:dyDescent="0.35">
      <c r="C249" t="s">
        <v>260</v>
      </c>
      <c r="I249" s="6">
        <v>7.49</v>
      </c>
    </row>
    <row r="250" spans="3:17" ht="15.5" x14ac:dyDescent="0.35">
      <c r="C250" t="s">
        <v>261</v>
      </c>
      <c r="I250" s="6">
        <v>0.1308</v>
      </c>
    </row>
    <row r="251" spans="3:17" ht="15.5" x14ac:dyDescent="0.35">
      <c r="C251" t="s">
        <v>262</v>
      </c>
      <c r="I251" s="6">
        <v>0.22</v>
      </c>
    </row>
    <row r="252" spans="3:17" ht="15.5" x14ac:dyDescent="0.35">
      <c r="C252" t="s">
        <v>263</v>
      </c>
      <c r="I252" s="6">
        <v>1.29</v>
      </c>
    </row>
    <row r="253" spans="3:17" ht="15.5" x14ac:dyDescent="0.35">
      <c r="C253" t="s">
        <v>264</v>
      </c>
      <c r="I253" s="6">
        <v>-8.3699999999999992</v>
      </c>
    </row>
    <row r="254" spans="3:17" ht="15.5" x14ac:dyDescent="0.35">
      <c r="C254" t="s">
        <v>265</v>
      </c>
      <c r="I254" s="6">
        <v>-8.23</v>
      </c>
    </row>
    <row r="255" spans="3:17" ht="15.5" x14ac:dyDescent="0.35">
      <c r="C255" t="s">
        <v>266</v>
      </c>
      <c r="I255" s="6">
        <v>6.41</v>
      </c>
    </row>
    <row r="256" spans="3:17" ht="15.5" x14ac:dyDescent="0.35">
      <c r="C256" t="s">
        <v>267</v>
      </c>
      <c r="I256" s="5">
        <v>6</v>
      </c>
    </row>
    <row r="257" spans="3:9" ht="15.5" x14ac:dyDescent="0.35">
      <c r="C257" t="s">
        <v>408</v>
      </c>
      <c r="I257" s="6">
        <v>0.75</v>
      </c>
    </row>
    <row r="258" spans="3:9" ht="15.5" x14ac:dyDescent="0.35">
      <c r="C258" t="s">
        <v>409</v>
      </c>
      <c r="I258" s="6">
        <v>0.63</v>
      </c>
    </row>
    <row r="259" spans="3:9" ht="15.5" x14ac:dyDescent="0.35">
      <c r="C259" t="s">
        <v>268</v>
      </c>
      <c r="I259" s="6">
        <v>66.73</v>
      </c>
    </row>
    <row r="260" spans="3:9" ht="15.5" x14ac:dyDescent="0.35">
      <c r="C260" t="s">
        <v>269</v>
      </c>
      <c r="I260" s="6">
        <v>51.78</v>
      </c>
    </row>
    <row r="261" spans="3:9" ht="15.5" x14ac:dyDescent="0.35">
      <c r="C261" t="s">
        <v>270</v>
      </c>
      <c r="I261" s="6">
        <v>2310.1799999999998</v>
      </c>
    </row>
    <row r="262" spans="3:9" ht="15.5" x14ac:dyDescent="0.35">
      <c r="C262" t="s">
        <v>271</v>
      </c>
      <c r="D262" s="6">
        <v>106.06</v>
      </c>
    </row>
    <row r="263" spans="3:9" ht="15.5" x14ac:dyDescent="0.35">
      <c r="C263" t="s">
        <v>272</v>
      </c>
      <c r="I263" s="6">
        <v>396.78</v>
      </c>
    </row>
    <row r="264" spans="3:9" ht="15.5" x14ac:dyDescent="0.35">
      <c r="C264" t="s">
        <v>273</v>
      </c>
      <c r="I264" s="6">
        <v>-61.94</v>
      </c>
    </row>
    <row r="265" spans="3:9" ht="15.5" x14ac:dyDescent="0.35">
      <c r="C265" t="s">
        <v>274</v>
      </c>
      <c r="D265" s="6">
        <v>1.74</v>
      </c>
    </row>
    <row r="266" spans="3:9" ht="15.5" x14ac:dyDescent="0.35">
      <c r="C266" t="s">
        <v>275</v>
      </c>
      <c r="D266" s="6">
        <v>1.37</v>
      </c>
    </row>
    <row r="267" spans="3:9" ht="15.5" x14ac:dyDescent="0.35">
      <c r="C267" t="s">
        <v>276</v>
      </c>
      <c r="D267" s="6">
        <v>0.45</v>
      </c>
    </row>
    <row r="268" spans="3:9" ht="15.5" x14ac:dyDescent="0.35">
      <c r="C268" t="s">
        <v>277</v>
      </c>
      <c r="D268" s="6">
        <v>0.02</v>
      </c>
    </row>
    <row r="269" spans="3:9" ht="15.5" x14ac:dyDescent="0.35">
      <c r="C269" t="s">
        <v>278</v>
      </c>
      <c r="D269" s="6">
        <v>1.66</v>
      </c>
    </row>
    <row r="270" spans="3:9" ht="15.5" x14ac:dyDescent="0.35">
      <c r="C270" t="s">
        <v>279</v>
      </c>
      <c r="D270" s="6">
        <v>0.15</v>
      </c>
    </row>
    <row r="271" spans="3:9" ht="15.5" x14ac:dyDescent="0.35">
      <c r="C271" t="s">
        <v>280</v>
      </c>
      <c r="D271" s="6">
        <v>3.01</v>
      </c>
    </row>
    <row r="272" spans="3:9" ht="15.5" x14ac:dyDescent="0.35">
      <c r="C272" t="s">
        <v>410</v>
      </c>
      <c r="I272" s="6">
        <v>17.73</v>
      </c>
    </row>
    <row r="273" spans="3:9" ht="15.5" x14ac:dyDescent="0.35">
      <c r="C273" t="s">
        <v>12</v>
      </c>
      <c r="D273" s="5">
        <v>-1060000000000</v>
      </c>
    </row>
    <row r="274" spans="3:9" ht="15.5" x14ac:dyDescent="0.35">
      <c r="C274" t="s">
        <v>281</v>
      </c>
      <c r="I274" s="6">
        <v>4.8600000000000003</v>
      </c>
    </row>
    <row r="275" spans="3:9" ht="15.5" x14ac:dyDescent="0.35">
      <c r="C275" t="s">
        <v>282</v>
      </c>
      <c r="I275" s="6">
        <v>5.5899999999999998E-2</v>
      </c>
    </row>
    <row r="276" spans="3:9" ht="15.5" x14ac:dyDescent="0.35">
      <c r="C276" t="s">
        <v>283</v>
      </c>
      <c r="I276" s="6">
        <v>0.16820000000000002</v>
      </c>
    </row>
    <row r="277" spans="3:9" ht="15.5" x14ac:dyDescent="0.35">
      <c r="C277" t="s">
        <v>284</v>
      </c>
      <c r="I277" s="6">
        <v>0.2195</v>
      </c>
    </row>
    <row r="278" spans="3:9" ht="15.5" x14ac:dyDescent="0.35">
      <c r="C278" t="s">
        <v>285</v>
      </c>
      <c r="I278" s="6">
        <v>0.1447</v>
      </c>
    </row>
    <row r="279" spans="3:9" ht="15.5" x14ac:dyDescent="0.35">
      <c r="C279" t="s">
        <v>286</v>
      </c>
      <c r="D279" s="6">
        <v>59.69</v>
      </c>
    </row>
    <row r="280" spans="3:9" ht="15.5" x14ac:dyDescent="0.35">
      <c r="C280" t="s">
        <v>287</v>
      </c>
      <c r="D280" s="6">
        <v>35.479999999999997</v>
      </c>
    </row>
    <row r="281" spans="3:9" ht="15.5" x14ac:dyDescent="0.35">
      <c r="C281" t="s">
        <v>288</v>
      </c>
      <c r="D281" s="6">
        <v>38.56</v>
      </c>
    </row>
    <row r="282" spans="3:9" ht="15.5" x14ac:dyDescent="0.35">
      <c r="C282" t="s">
        <v>289</v>
      </c>
      <c r="D282" s="6">
        <v>56.61</v>
      </c>
    </row>
    <row r="283" spans="3:9" ht="15.5" x14ac:dyDescent="0.35">
      <c r="C283" t="s">
        <v>290</v>
      </c>
      <c r="D283" s="6">
        <v>1.52</v>
      </c>
    </row>
    <row r="284" spans="3:9" ht="15.5" x14ac:dyDescent="0.35">
      <c r="C284" t="s">
        <v>291</v>
      </c>
      <c r="I284" s="6">
        <v>2.04</v>
      </c>
    </row>
    <row r="285" spans="3:9" ht="15.5" x14ac:dyDescent="0.35">
      <c r="C285" t="s">
        <v>292</v>
      </c>
      <c r="I285" s="6">
        <v>10.78</v>
      </c>
    </row>
    <row r="286" spans="3:9" ht="15.5" x14ac:dyDescent="0.35">
      <c r="C286" t="s">
        <v>52</v>
      </c>
      <c r="I286" s="5">
        <v>6261000000000</v>
      </c>
    </row>
    <row r="287" spans="3:9" ht="15.5" x14ac:dyDescent="0.35">
      <c r="C287" t="s">
        <v>293</v>
      </c>
      <c r="I287" s="5">
        <v>8818000000000</v>
      </c>
    </row>
    <row r="288" spans="3:9" ht="15.5" x14ac:dyDescent="0.35">
      <c r="C288" t="s">
        <v>294</v>
      </c>
      <c r="I288" s="5">
        <v>12280000000</v>
      </c>
    </row>
    <row r="289" spans="3:9" ht="15.5" x14ac:dyDescent="0.35">
      <c r="C289" t="s">
        <v>295</v>
      </c>
      <c r="I289" s="6">
        <v>0.37520000000000003</v>
      </c>
    </row>
    <row r="290" spans="3:9" ht="15.5" x14ac:dyDescent="0.35">
      <c r="C290" t="s">
        <v>296</v>
      </c>
      <c r="D290" s="6">
        <v>7.5999999999999998E-2</v>
      </c>
    </row>
    <row r="291" spans="3:9" ht="15.5" x14ac:dyDescent="0.35">
      <c r="C291" t="s">
        <v>297</v>
      </c>
      <c r="D291" s="6">
        <v>4.4600000000000001E-2</v>
      </c>
    </row>
    <row r="292" spans="3:9" ht="15.5" x14ac:dyDescent="0.35">
      <c r="C292" t="s">
        <v>298</v>
      </c>
      <c r="D292" s="6">
        <v>2.3700000000000002E-2</v>
      </c>
    </row>
    <row r="293" spans="3:9" ht="15.5" x14ac:dyDescent="0.35">
      <c r="C293" t="s">
        <v>299</v>
      </c>
      <c r="D293" s="6">
        <v>0.21420000000000003</v>
      </c>
    </row>
    <row r="294" spans="3:9" ht="15.5" x14ac:dyDescent="0.35">
      <c r="C294" t="s">
        <v>300</v>
      </c>
      <c r="D294" s="6">
        <v>0.16969999999999999</v>
      </c>
    </row>
    <row r="295" spans="3:9" ht="15.5" x14ac:dyDescent="0.35">
      <c r="C295" t="s">
        <v>301</v>
      </c>
      <c r="D295" s="6">
        <v>3.4099999999999998E-2</v>
      </c>
    </row>
    <row r="296" spans="3:9" ht="15.5" x14ac:dyDescent="0.35">
      <c r="C296" t="s">
        <v>411</v>
      </c>
      <c r="I296" s="5">
        <v>27</v>
      </c>
    </row>
    <row r="297" spans="3:9" ht="15.5" x14ac:dyDescent="0.35">
      <c r="C297" t="s">
        <v>442</v>
      </c>
      <c r="I297" s="5">
        <v>27</v>
      </c>
    </row>
    <row r="298" spans="3:9" ht="15.5" x14ac:dyDescent="0.35">
      <c r="C298" t="s">
        <v>443</v>
      </c>
      <c r="I298" s="6">
        <v>0.52139999999999997</v>
      </c>
    </row>
    <row r="299" spans="3:9" ht="15.5" x14ac:dyDescent="0.35">
      <c r="C299" t="s">
        <v>444</v>
      </c>
      <c r="I299" s="6">
        <v>5.2900000000000003E-2</v>
      </c>
    </row>
    <row r="300" spans="3:9" ht="15.5" x14ac:dyDescent="0.35">
      <c r="C300" t="s">
        <v>412</v>
      </c>
      <c r="I300" t="s">
        <v>906</v>
      </c>
    </row>
    <row r="301" spans="3:9" ht="15.5" x14ac:dyDescent="0.35">
      <c r="C301" t="s">
        <v>302</v>
      </c>
      <c r="I301" s="5">
        <v>2</v>
      </c>
    </row>
    <row r="302" spans="3:9" ht="15.5" x14ac:dyDescent="0.35">
      <c r="C302" t="s">
        <v>303</v>
      </c>
      <c r="I302" s="6">
        <v>0.34</v>
      </c>
    </row>
    <row r="303" spans="3:9" ht="15.5" x14ac:dyDescent="0.35">
      <c r="C303" t="s">
        <v>304</v>
      </c>
      <c r="I303" s="6">
        <v>0.79</v>
      </c>
    </row>
    <row r="304" spans="3:9" ht="15.5" x14ac:dyDescent="0.35">
      <c r="C304" t="s">
        <v>414</v>
      </c>
      <c r="I304" s="6">
        <v>0.78</v>
      </c>
    </row>
    <row r="305" spans="3:9" ht="15.5" x14ac:dyDescent="0.35">
      <c r="C305" t="s">
        <v>305</v>
      </c>
      <c r="I305" s="6">
        <v>0.75</v>
      </c>
    </row>
    <row r="306" spans="3:9" ht="15.5" x14ac:dyDescent="0.35">
      <c r="C306" t="s">
        <v>306</v>
      </c>
      <c r="I306" s="6">
        <v>0.91</v>
      </c>
    </row>
    <row r="307" spans="3:9" ht="15.5" x14ac:dyDescent="0.35">
      <c r="C307" t="s">
        <v>307</v>
      </c>
      <c r="I307" s="6">
        <v>0.48</v>
      </c>
    </row>
    <row r="308" spans="3:9" ht="15.5" x14ac:dyDescent="0.35">
      <c r="C308" t="s">
        <v>308</v>
      </c>
      <c r="I308" s="6">
        <v>0.75</v>
      </c>
    </row>
    <row r="309" spans="3:9" ht="15.5" x14ac:dyDescent="0.35">
      <c r="C309" t="s">
        <v>309</v>
      </c>
      <c r="I309" s="5">
        <v>28362000000000</v>
      </c>
    </row>
    <row r="310" spans="3:9" ht="15.5" x14ac:dyDescent="0.35">
      <c r="C310" t="s">
        <v>310</v>
      </c>
      <c r="I310" s="5">
        <v>2307000000000</v>
      </c>
    </row>
    <row r="311" spans="3:9" ht="15.5" x14ac:dyDescent="0.35">
      <c r="C311" t="s">
        <v>311</v>
      </c>
      <c r="I311" s="5">
        <v>1517000000000</v>
      </c>
    </row>
    <row r="312" spans="3:9" ht="15.5" x14ac:dyDescent="0.35">
      <c r="C312" t="s">
        <v>312</v>
      </c>
      <c r="I312" s="5">
        <v>819000000000</v>
      </c>
    </row>
    <row r="313" spans="3:9" ht="15.5" x14ac:dyDescent="0.35">
      <c r="C313" t="s">
        <v>313</v>
      </c>
      <c r="D313" s="5">
        <v>1302000000000</v>
      </c>
    </row>
    <row r="314" spans="3:9" ht="15.5" x14ac:dyDescent="0.35">
      <c r="C314" t="s">
        <v>314</v>
      </c>
      <c r="D314" s="5">
        <v>14643000000000</v>
      </c>
    </row>
    <row r="315" spans="3:9" ht="15.5" x14ac:dyDescent="0.35">
      <c r="C315" t="s">
        <v>315</v>
      </c>
      <c r="D315" s="5">
        <v>8097000000000</v>
      </c>
    </row>
    <row r="316" spans="3:9" ht="15.5" x14ac:dyDescent="0.35">
      <c r="C316" t="s">
        <v>237</v>
      </c>
      <c r="D316" s="5">
        <v>5760000000000</v>
      </c>
    </row>
    <row r="317" spans="3:9" ht="15.5" x14ac:dyDescent="0.35">
      <c r="C317" t="s">
        <v>236</v>
      </c>
      <c r="I317" s="5">
        <v>4871000000000</v>
      </c>
    </row>
    <row r="318" spans="3:9" ht="15.5" x14ac:dyDescent="0.35">
      <c r="C318" t="s">
        <v>235</v>
      </c>
      <c r="D318" s="5">
        <v>112000000000</v>
      </c>
    </row>
    <row r="319" spans="3:9" ht="15.5" x14ac:dyDescent="0.35">
      <c r="C319" t="s">
        <v>234</v>
      </c>
      <c r="D319" s="5">
        <v>2072000000000</v>
      </c>
    </row>
    <row r="320" spans="3:9" ht="15.5" x14ac:dyDescent="0.35">
      <c r="C320" t="s">
        <v>23</v>
      </c>
      <c r="D320" s="5">
        <v>2184000000000</v>
      </c>
    </row>
    <row r="321" spans="3:9" ht="15.5" x14ac:dyDescent="0.35">
      <c r="C321" t="s">
        <v>20</v>
      </c>
      <c r="D321" s="5">
        <v>881000000000</v>
      </c>
    </row>
    <row r="322" spans="3:9" ht="15.5" x14ac:dyDescent="0.35">
      <c r="C322" t="s">
        <v>316</v>
      </c>
      <c r="I322" s="5">
        <v>6547000000000</v>
      </c>
    </row>
    <row r="323" spans="3:9" ht="15.5" x14ac:dyDescent="0.35">
      <c r="C323" t="s">
        <v>317</v>
      </c>
      <c r="I323" s="5">
        <v>-748000000000</v>
      </c>
    </row>
    <row r="324" spans="3:9" ht="15.5" x14ac:dyDescent="0.35">
      <c r="C324" t="s">
        <v>318</v>
      </c>
      <c r="I324" s="5">
        <v>24000000000</v>
      </c>
    </row>
    <row r="325" spans="3:9" ht="15.5" x14ac:dyDescent="0.35">
      <c r="C325" t="s">
        <v>319</v>
      </c>
      <c r="I325" s="5">
        <v>638000000000</v>
      </c>
    </row>
    <row r="326" spans="3:9" ht="15.5" x14ac:dyDescent="0.35">
      <c r="C326" t="s">
        <v>320</v>
      </c>
      <c r="I326" s="5">
        <v>-12000000000</v>
      </c>
    </row>
    <row r="327" spans="3:9" ht="15.5" x14ac:dyDescent="0.35">
      <c r="C327" t="s">
        <v>321</v>
      </c>
      <c r="I327" s="5">
        <v>-760000000000</v>
      </c>
    </row>
  </sheetData>
  <pageMargins left="0.7" right="0.7" top="0.75" bottom="0.75" header="0.3" footer="0.3"/>
  <ignoredErrors>
    <ignoredError sqref="A1:Z32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907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908</v>
      </c>
      <c r="D2" s="2" vm="159">
        <f ca="1">IFERROR(_xlfn.STOCKHISTORY("XIDX:" &amp; $C$1, D3, , 0, 0, 1), "Libur")</f>
        <v>22</v>
      </c>
      <c r="H2" s="2" vm="159">
        <f ca="1">IFERROR(INDEX(D2:G2,COUNT(D2:G2)),"")</f>
        <v>22</v>
      </c>
      <c r="I2" s="2" vm="160">
        <f t="shared" ref="I2:W2" ca="1" si="0">IFERROR(_xlfn.STOCKHISTORY("XIDX:" &amp; $C$1, I1, , 0, 0, 1), "Libur")</f>
        <v>19</v>
      </c>
      <c r="J2" s="2" vm="161">
        <f t="shared" ca="1" si="0"/>
        <v>5</v>
      </c>
      <c r="K2" s="2" t="str">
        <f t="shared" ca="1" si="0"/>
        <v>Libur</v>
      </c>
      <c r="L2" s="2" t="str">
        <f t="shared" ca="1" si="0"/>
        <v>Libur</v>
      </c>
      <c r="M2" s="2" vm="4">
        <f t="shared" ca="1" si="0"/>
        <v>50</v>
      </c>
      <c r="N2" s="2" vm="4">
        <f t="shared" ca="1" si="0"/>
        <v>50</v>
      </c>
      <c r="O2" s="2" vm="4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vm="4">
        <f t="shared" ca="1" si="0"/>
        <v>50</v>
      </c>
      <c r="S2" s="2" t="str">
        <f t="shared" ca="1" si="0"/>
        <v>Libur</v>
      </c>
      <c r="T2" s="2" vm="162">
        <f t="shared" ca="1" si="0"/>
        <v>208</v>
      </c>
      <c r="U2" s="2" vm="163">
        <f t="shared" ca="1" si="0"/>
        <v>102.8753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133712437054</v>
      </c>
      <c r="H4" s="2">
        <f>IFERROR(SUM(D4:G4)*(4/MAX(1,COUNT(D4:G4))),"")</f>
        <v>534849748216</v>
      </c>
      <c r="I4" s="2">
        <f t="shared" ref="I4:W4" si="1">IFERROR(INDEX(I51:I500,MATCH($C$4,$C$51:$C$500,0)),"")</f>
        <v>519429104950</v>
      </c>
      <c r="J4" s="2">
        <f t="shared" si="1"/>
        <v>531108385873</v>
      </c>
      <c r="K4" s="2">
        <f t="shared" si="1"/>
        <v>486210227940</v>
      </c>
      <c r="L4" s="2">
        <f t="shared" si="1"/>
        <v>420758765352</v>
      </c>
      <c r="M4" s="2">
        <f t="shared" si="1"/>
        <v>354237898291</v>
      </c>
      <c r="N4" s="2">
        <f t="shared" si="1"/>
        <v>761272388424</v>
      </c>
      <c r="O4" s="2">
        <f t="shared" si="1"/>
        <v>856238894543</v>
      </c>
      <c r="P4" s="2">
        <f t="shared" si="1"/>
        <v>576369073153</v>
      </c>
      <c r="Q4" s="2">
        <f t="shared" si="1"/>
        <v>458818932934</v>
      </c>
      <c r="R4" s="2">
        <f t="shared" si="1"/>
        <v>0</v>
      </c>
      <c r="S4" s="2">
        <f t="shared" si="1"/>
        <v>0</v>
      </c>
      <c r="T4" s="2">
        <f t="shared" si="1"/>
        <v>0</v>
      </c>
      <c r="U4" s="2">
        <f t="shared" si="1"/>
        <v>386214615690</v>
      </c>
      <c r="V4" s="2">
        <f t="shared" si="1"/>
        <v>32863794603</v>
      </c>
      <c r="W4" s="2">
        <f t="shared" si="1"/>
        <v>29346911975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-29975770523</v>
      </c>
      <c r="H5" s="2">
        <f>IFERROR(SUM(D5:G5)*(4/MAX(1,COUNT(D5:G5))),"")</f>
        <v>-119903082092</v>
      </c>
      <c r="I5" s="2">
        <f t="shared" ref="I5:W5" si="2">IFERROR(INDEX(I51:I500,MATCH($C$5,$C$51:$C$500,0)),"")</f>
        <v>-39226316766</v>
      </c>
      <c r="J5" s="2">
        <f t="shared" si="2"/>
        <v>-93222766460</v>
      </c>
      <c r="K5" s="2">
        <f t="shared" si="2"/>
        <v>-26423517769</v>
      </c>
      <c r="L5" s="2">
        <f t="shared" si="2"/>
        <v>-351253386388</v>
      </c>
      <c r="M5" s="2">
        <f t="shared" si="2"/>
        <v>-7211326381</v>
      </c>
      <c r="N5" s="2">
        <f t="shared" si="2"/>
        <v>-32618551251</v>
      </c>
      <c r="O5" s="2">
        <f t="shared" si="2"/>
        <v>14047294807</v>
      </c>
      <c r="P5" s="2">
        <f t="shared" si="2"/>
        <v>13431744892</v>
      </c>
      <c r="Q5" s="2">
        <f t="shared" si="2"/>
        <v>15263234726</v>
      </c>
      <c r="R5" s="2">
        <f t="shared" si="2"/>
        <v>-1206406226433</v>
      </c>
      <c r="S5" s="2">
        <f t="shared" si="2"/>
        <v>-250461867660</v>
      </c>
      <c r="T5" s="2">
        <f t="shared" si="2"/>
        <v>-1560577714897</v>
      </c>
      <c r="U5" s="2">
        <f t="shared" si="2"/>
        <v>207520387733</v>
      </c>
      <c r="V5" s="2">
        <f t="shared" si="2"/>
        <v>-37322862639</v>
      </c>
      <c r="W5" s="2">
        <f t="shared" si="2"/>
        <v>-12403409557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-538723620802</v>
      </c>
      <c r="H6" s="2">
        <f>IFERROR(INDEX(D6:G6,COUNT(D6:G6)),"")</f>
        <v>-538723620802</v>
      </c>
      <c r="I6" s="2">
        <f t="shared" ref="I6:W6" si="3">IFERROR(INDEX(I51:I500,MATCH($C$6,$C$51:$C$500,0)),"")</f>
        <v>-538723620802</v>
      </c>
      <c r="J6" s="2">
        <f t="shared" si="3"/>
        <v>-499100174098</v>
      </c>
      <c r="K6" s="2">
        <f t="shared" si="3"/>
        <v>-404899327284</v>
      </c>
      <c r="L6" s="2">
        <f t="shared" si="3"/>
        <v>-378390430903</v>
      </c>
      <c r="M6" s="2">
        <f t="shared" si="3"/>
        <v>-26189147309</v>
      </c>
      <c r="N6" s="2">
        <f t="shared" si="3"/>
        <v>-18906553817</v>
      </c>
      <c r="O6" s="2">
        <f t="shared" si="3"/>
        <v>14028704820</v>
      </c>
      <c r="P6" s="2">
        <f t="shared" si="3"/>
        <v>-72968368</v>
      </c>
      <c r="Q6" s="2">
        <f t="shared" si="3"/>
        <v>-1922714907</v>
      </c>
      <c r="R6" s="2">
        <f t="shared" si="3"/>
        <v>-21003999180</v>
      </c>
      <c r="S6" s="2">
        <f t="shared" si="3"/>
        <v>1191854080417</v>
      </c>
      <c r="T6" s="2">
        <f t="shared" si="3"/>
        <v>1442118414299</v>
      </c>
      <c r="U6" s="2">
        <f t="shared" si="3"/>
        <v>307330714956</v>
      </c>
      <c r="V6" s="2">
        <f t="shared" si="3"/>
        <v>100364286795</v>
      </c>
      <c r="W6" s="2">
        <f t="shared" si="3"/>
        <v>136314562481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31.84</v>
      </c>
      <c r="H7" s="3">
        <f>IFERROR(INDEX(D7:G7,COUNT(D7:G7)),"")</f>
        <v>31.84</v>
      </c>
      <c r="I7" s="3">
        <f t="shared" ref="I7:W7" si="4">IFERROR(INDEX(I51:I500,MATCH($C$7,$C$51:$C$500,0))/1000000000,"")</f>
        <v>31.84</v>
      </c>
      <c r="J7" s="3">
        <f t="shared" si="4"/>
        <v>31.84</v>
      </c>
      <c r="K7" s="3">
        <f t="shared" si="4"/>
        <v>31.84</v>
      </c>
      <c r="L7" s="3">
        <f t="shared" si="4"/>
        <v>31.84</v>
      </c>
      <c r="M7" s="3">
        <f t="shared" si="4"/>
        <v>31.84</v>
      </c>
      <c r="N7" s="3">
        <f t="shared" si="4"/>
        <v>31.84</v>
      </c>
      <c r="O7" s="3">
        <f t="shared" si="4"/>
        <v>31.84</v>
      </c>
      <c r="P7" s="3">
        <f t="shared" si="4"/>
        <v>31.84</v>
      </c>
      <c r="Q7" s="3">
        <f t="shared" si="4"/>
        <v>31.84</v>
      </c>
      <c r="R7" s="3">
        <f t="shared" si="4"/>
        <v>31.84</v>
      </c>
      <c r="S7" s="3">
        <f t="shared" si="4"/>
        <v>31.84</v>
      </c>
      <c r="T7" s="3">
        <f t="shared" si="4"/>
        <v>31.84</v>
      </c>
      <c r="U7" s="3">
        <f t="shared" si="4"/>
        <v>4.01</v>
      </c>
      <c r="V7" s="3">
        <f t="shared" si="4"/>
        <v>4.01</v>
      </c>
      <c r="W7" s="3">
        <f t="shared" si="4"/>
        <v>4.01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-17000000000</v>
      </c>
      <c r="H8" s="2">
        <f>IFERROR(INDEX(D8:G8,COUNT(D8:G8)),"")</f>
        <v>-17000000000</v>
      </c>
      <c r="I8" s="2">
        <f t="shared" ref="I8:W8" si="5">IFERROR(INDEX(I51:I500,MATCH($C$8,$C$51:$C$500,0)),"")</f>
        <v>-19000000000</v>
      </c>
      <c r="J8" s="2">
        <f t="shared" si="5"/>
        <v>0</v>
      </c>
      <c r="K8" s="2">
        <f t="shared" si="5"/>
        <v>-1000000000</v>
      </c>
      <c r="L8" s="2">
        <f t="shared" si="5"/>
        <v>3000000000</v>
      </c>
      <c r="M8" s="2">
        <f t="shared" si="5"/>
        <v>0</v>
      </c>
      <c r="N8" s="2">
        <f t="shared" si="5"/>
        <v>17000000000</v>
      </c>
      <c r="O8" s="2">
        <f t="shared" si="5"/>
        <v>28000000000</v>
      </c>
      <c r="P8" s="2">
        <f t="shared" si="5"/>
        <v>5000000000</v>
      </c>
      <c r="Q8" s="2">
        <f t="shared" si="5"/>
        <v>-31000000000</v>
      </c>
      <c r="R8" s="2">
        <f t="shared" si="5"/>
        <v>-4000000000</v>
      </c>
      <c r="S8" s="2">
        <f t="shared" si="5"/>
        <v>-31000000000</v>
      </c>
      <c r="T8" s="2">
        <f t="shared" si="5"/>
        <v>-21000000000</v>
      </c>
      <c r="U8" s="2">
        <f t="shared" si="5"/>
        <v>-56000000000</v>
      </c>
      <c r="V8" s="2">
        <f t="shared" si="5"/>
        <v>-73000000000</v>
      </c>
      <c r="W8" s="2">
        <f t="shared" si="5"/>
        <v>-139000000000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-0.53</v>
      </c>
      <c r="H9" s="3">
        <f>IFERROR(INDEX(D9:G9,COUNT(D9:G9)),"")</f>
        <v>-0.53</v>
      </c>
      <c r="I9" s="3">
        <f t="shared" ref="I9:W9" si="6">IFERROR(INDEX(I51:I500,MATCH($C$9,$C$51:$C$500,0)),"")</f>
        <v>-0.59</v>
      </c>
      <c r="J9" s="3">
        <f t="shared" si="6"/>
        <v>-0.02</v>
      </c>
      <c r="K9" s="3">
        <f t="shared" si="6"/>
        <v>-0.03</v>
      </c>
      <c r="L9" s="3">
        <f t="shared" si="6"/>
        <v>0.09</v>
      </c>
      <c r="M9" s="3">
        <f t="shared" si="6"/>
        <v>0.01</v>
      </c>
      <c r="N9" s="3">
        <f t="shared" si="6"/>
        <v>0.52</v>
      </c>
      <c r="O9" s="3">
        <f t="shared" si="6"/>
        <v>0.89</v>
      </c>
      <c r="P9" s="3">
        <f t="shared" si="6"/>
        <v>0.15</v>
      </c>
      <c r="Q9" s="3">
        <f t="shared" si="6"/>
        <v>-0.97</v>
      </c>
      <c r="R9" s="3">
        <f t="shared" si="6"/>
        <v>-0.14000000000000001</v>
      </c>
      <c r="S9" s="3">
        <f t="shared" si="6"/>
        <v>-0.98</v>
      </c>
      <c r="T9" s="3">
        <f t="shared" si="6"/>
        <v>-0.66</v>
      </c>
      <c r="U9" s="3">
        <f t="shared" si="6"/>
        <v>-13.9</v>
      </c>
      <c r="V9" s="3">
        <f t="shared" si="6"/>
        <v>-18.16</v>
      </c>
      <c r="W9" s="3">
        <f t="shared" si="6"/>
        <v>-34.590000000000003</v>
      </c>
    </row>
    <row r="10" spans="1:23" ht="15.5" x14ac:dyDescent="0.35">
      <c r="C10" t="s">
        <v>17</v>
      </c>
      <c r="D10" s="3">
        <f ca="1">IFERROR(IF(D9=0,"",D2/D9),"")</f>
        <v>-41.509433962264147</v>
      </c>
      <c r="I10" s="3">
        <f t="shared" ref="I10:W10" ca="1" si="7">IFERROR(IF(I9=0,"",I2/I9),"")</f>
        <v>-32.203389830508478</v>
      </c>
      <c r="J10" s="3">
        <f t="shared" ca="1" si="7"/>
        <v>-250</v>
      </c>
      <c r="K10" s="3" t="str">
        <f t="shared" ca="1" si="7"/>
        <v/>
      </c>
      <c r="L10" s="3" t="str">
        <f t="shared" ca="1" si="7"/>
        <v/>
      </c>
      <c r="M10" s="3">
        <f t="shared" ca="1" si="7"/>
        <v>5000</v>
      </c>
      <c r="N10" s="3">
        <f t="shared" ca="1" si="7"/>
        <v>96.153846153846146</v>
      </c>
      <c r="O10" s="3">
        <f t="shared" ca="1" si="7"/>
        <v>56.179775280898873</v>
      </c>
      <c r="P10" s="3" t="str">
        <f t="shared" ca="1" si="7"/>
        <v/>
      </c>
      <c r="Q10" s="3" t="str">
        <f t="shared" ca="1" si="7"/>
        <v/>
      </c>
      <c r="R10" s="3">
        <f t="shared" ca="1" si="7"/>
        <v>-357.14285714285711</v>
      </c>
      <c r="S10" s="3" t="str">
        <f t="shared" ca="1" si="7"/>
        <v/>
      </c>
      <c r="T10" s="3">
        <f t="shared" ca="1" si="7"/>
        <v>-315.15151515151513</v>
      </c>
      <c r="U10" s="3">
        <f t="shared" ca="1" si="7"/>
        <v>-7.40110071942446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9691859678</v>
      </c>
      <c r="H11" s="2">
        <f>IFERROR(INDEX(D11:G11,COUNT(D11:G11)),"")</f>
        <v>9691859678</v>
      </c>
      <c r="I11" s="2">
        <f t="shared" ref="I11:W11" si="8">IFERROR(INDEX(I51:I500,MATCH($C$11,$C$51:$C$500,0)),"")</f>
        <v>9691859678</v>
      </c>
      <c r="J11" s="2">
        <f t="shared" si="8"/>
        <v>13778885521</v>
      </c>
      <c r="K11" s="2">
        <f t="shared" si="8"/>
        <v>10259370977</v>
      </c>
      <c r="L11" s="2">
        <f t="shared" si="8"/>
        <v>9244801639</v>
      </c>
      <c r="M11" s="2">
        <f t="shared" si="8"/>
        <v>5037493745</v>
      </c>
      <c r="N11" s="2">
        <f t="shared" si="8"/>
        <v>14053298680</v>
      </c>
      <c r="O11" s="2">
        <f t="shared" si="8"/>
        <v>14763845546</v>
      </c>
      <c r="P11" s="2">
        <f t="shared" si="8"/>
        <v>8744840077</v>
      </c>
      <c r="Q11" s="2">
        <f t="shared" si="8"/>
        <v>4101529373</v>
      </c>
      <c r="R11" s="2">
        <f t="shared" si="8"/>
        <v>74991681</v>
      </c>
      <c r="S11" s="2">
        <f t="shared" si="8"/>
        <v>127783940</v>
      </c>
      <c r="T11" s="2">
        <f t="shared" si="8"/>
        <v>11756581347</v>
      </c>
      <c r="U11" s="2">
        <f t="shared" si="8"/>
        <v>4844942599</v>
      </c>
      <c r="V11" s="2">
        <f t="shared" si="8"/>
        <v>28641184812</v>
      </c>
      <c r="W11" s="2">
        <f t="shared" si="8"/>
        <v>7750788165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-10000000000</v>
      </c>
      <c r="H12" s="2">
        <f>IFERROR(INDEX(D12:G12,COUNT(D12:G12)),"")</f>
        <v>-10000000000</v>
      </c>
      <c r="I12" s="2">
        <f t="shared" ref="I12:W12" si="9">IFERROR(INDEX(I51:I500,MATCH($C$12,$C$51:$C$500,0)),"")</f>
        <v>-10000000000</v>
      </c>
      <c r="J12" s="2">
        <f t="shared" si="9"/>
        <v>-14000000000</v>
      </c>
      <c r="K12" s="2">
        <f t="shared" si="9"/>
        <v>-10000000000</v>
      </c>
      <c r="L12" s="2">
        <f t="shared" si="9"/>
        <v>-9000000000</v>
      </c>
      <c r="M12" s="2">
        <f t="shared" si="9"/>
        <v>-5000000000</v>
      </c>
      <c r="N12" s="2">
        <f t="shared" si="9"/>
        <v>-14000000000</v>
      </c>
      <c r="O12" s="2">
        <f t="shared" si="9"/>
        <v>-15000000000</v>
      </c>
      <c r="P12" s="2">
        <f t="shared" si="9"/>
        <v>-9000000000</v>
      </c>
      <c r="Q12" s="2">
        <f t="shared" si="9"/>
        <v>-4000000000</v>
      </c>
      <c r="R12" s="2">
        <f t="shared" si="9"/>
        <v>0</v>
      </c>
      <c r="S12" s="2">
        <f t="shared" si="9"/>
        <v>0</v>
      </c>
      <c r="T12" s="2">
        <f t="shared" si="9"/>
        <v>-12000000000</v>
      </c>
      <c r="U12" s="2">
        <f t="shared" si="9"/>
        <v>-5000000000</v>
      </c>
      <c r="V12" s="2">
        <f t="shared" si="9"/>
        <v>-29000000000</v>
      </c>
      <c r="W12" s="2">
        <f t="shared" si="9"/>
        <v>-8000000000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>
        <f>IFERROR(INDEX(D51:D500,MATCH($C$14,$C$51:$C$500,0)),"")</f>
        <v>-17737963</v>
      </c>
      <c r="H14" s="2">
        <f>IFERROR(SUM(D14:G14)*(4/MAX(1,COUNT(D14:G14))),"")</f>
        <v>-70951852</v>
      </c>
      <c r="I14" s="2">
        <f t="shared" ref="I14:W14" si="11">IFERROR(INDEX(I51:I500,MATCH($C$14,$C$51:$C$500,0)),"")</f>
        <v>-86612353</v>
      </c>
      <c r="J14" s="2">
        <f t="shared" si="11"/>
        <v>-181165754</v>
      </c>
      <c r="K14" s="2">
        <f t="shared" si="11"/>
        <v>-159479399</v>
      </c>
      <c r="L14" s="2">
        <f t="shared" si="11"/>
        <v>-55913285</v>
      </c>
      <c r="M14" s="2">
        <f t="shared" si="11"/>
        <v>-119781388</v>
      </c>
      <c r="N14" s="2">
        <f t="shared" si="11"/>
        <v>-362092992</v>
      </c>
      <c r="O14" s="2">
        <f t="shared" si="11"/>
        <v>-242146536</v>
      </c>
      <c r="P14" s="2">
        <f t="shared" si="11"/>
        <v>-12076493347</v>
      </c>
      <c r="Q14" s="2">
        <f t="shared" si="11"/>
        <v>-11081482667</v>
      </c>
      <c r="R14" s="2">
        <f t="shared" si="11"/>
        <v>-8957823388</v>
      </c>
      <c r="S14" s="2">
        <f t="shared" si="11"/>
        <v>-21520054201</v>
      </c>
      <c r="T14" s="2">
        <f t="shared" si="11"/>
        <v>-62918949110</v>
      </c>
      <c r="U14" s="2">
        <f t="shared" si="11"/>
        <v>-40952876720</v>
      </c>
      <c r="V14" s="2">
        <f t="shared" si="11"/>
        <v>-39175904633</v>
      </c>
      <c r="W14" s="2">
        <f t="shared" si="11"/>
        <v>-21944797938</v>
      </c>
    </row>
    <row r="15" spans="1:23" ht="15.5" x14ac:dyDescent="0.35">
      <c r="C15" t="s">
        <v>27</v>
      </c>
      <c r="D15" s="2">
        <f>IFERROR(INDEX(D51:D500,MATCH($C$15,$C$51:$C$500,0)),"")</f>
        <v>530676225</v>
      </c>
      <c r="H15" s="2">
        <f>IFERROR(SUM(D15:G15)*(4/MAX(1,COUNT(D15:G15))),"")</f>
        <v>2122704900</v>
      </c>
      <c r="I15" s="2">
        <f t="shared" ref="I15:W15" si="12">IFERROR(INDEX(I51:I500,MATCH($C$15,$C$51:$C$500,0)),"")</f>
        <v>530676225</v>
      </c>
      <c r="J15" s="2">
        <f t="shared" si="12"/>
        <v>-42062343466</v>
      </c>
      <c r="K15" s="2">
        <f t="shared" si="12"/>
        <v>-2340452610</v>
      </c>
      <c r="L15" s="2">
        <f t="shared" si="12"/>
        <v>476124807</v>
      </c>
      <c r="M15" s="2">
        <f t="shared" si="12"/>
        <v>-4077903848</v>
      </c>
      <c r="N15" s="2">
        <f t="shared" si="12"/>
        <v>-5248272647</v>
      </c>
      <c r="O15" s="2">
        <f t="shared" si="12"/>
        <v>-5525229556</v>
      </c>
      <c r="P15" s="2">
        <f t="shared" si="12"/>
        <v>-3043318328</v>
      </c>
      <c r="Q15" s="2">
        <f t="shared" si="12"/>
        <v>-3612521362</v>
      </c>
      <c r="R15" s="2">
        <f t="shared" si="12"/>
        <v>-1715087060</v>
      </c>
      <c r="S15" s="2">
        <f t="shared" si="12"/>
        <v>99673161</v>
      </c>
      <c r="T15" s="2">
        <f t="shared" si="12"/>
        <v>-50278032933</v>
      </c>
      <c r="U15" s="2">
        <f t="shared" si="12"/>
        <v>14119663641</v>
      </c>
      <c r="V15" s="2">
        <f t="shared" si="12"/>
        <v>2822712549</v>
      </c>
      <c r="W15" s="2">
        <f t="shared" si="12"/>
        <v>3734752873</v>
      </c>
    </row>
    <row r="16" spans="1:23" ht="15.5" x14ac:dyDescent="0.35">
      <c r="C16" t="s">
        <v>28</v>
      </c>
      <c r="D16" s="2">
        <f>IFERROR(INDEX(D51:D500,MATCH($C$16,$C$51:$C$500,0)),"")</f>
        <v>-28939951511</v>
      </c>
      <c r="H16" s="2">
        <f>IFERROR(SUM(D16:G16)*(4/MAX(1,COUNT(D16:G16))),"")</f>
        <v>-115759806044</v>
      </c>
      <c r="I16" s="2">
        <f t="shared" ref="I16:W16" si="13">IFERROR(INDEX(I51:I500,MATCH($C$16,$C$51:$C$500,0)),"")</f>
        <v>-31651162182</v>
      </c>
      <c r="J16" s="2">
        <f t="shared" si="13"/>
        <v>-44815183365</v>
      </c>
      <c r="K16" s="2">
        <f t="shared" si="13"/>
        <v>-27382118974</v>
      </c>
      <c r="L16" s="2">
        <f t="shared" si="13"/>
        <v>-338544921858</v>
      </c>
      <c r="M16" s="2">
        <f t="shared" si="13"/>
        <v>-1304134417</v>
      </c>
      <c r="N16" s="2">
        <f t="shared" si="13"/>
        <v>-27715682318</v>
      </c>
      <c r="O16" s="2">
        <f t="shared" si="13"/>
        <v>18002349327</v>
      </c>
      <c r="P16" s="2">
        <f t="shared" si="13"/>
        <v>11779940857</v>
      </c>
      <c r="Q16" s="2">
        <f t="shared" si="13"/>
        <v>17941586011</v>
      </c>
      <c r="R16" s="2">
        <f t="shared" si="13"/>
        <v>-1209972967693</v>
      </c>
      <c r="S16" s="2">
        <f t="shared" si="13"/>
        <v>-251085167588</v>
      </c>
      <c r="T16" s="2">
        <f t="shared" si="13"/>
        <v>-1522320554974</v>
      </c>
      <c r="U16" s="2">
        <f t="shared" si="13"/>
        <v>195925042722</v>
      </c>
      <c r="V16" s="2">
        <f t="shared" si="13"/>
        <v>-40440900572</v>
      </c>
      <c r="W16" s="2">
        <f t="shared" si="13"/>
        <v>-15906343838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700480000000</v>
      </c>
      <c r="H20" s="2">
        <f t="shared" ref="H20:W20" ca="1" si="14">IFERROR(H21*H2,"")</f>
        <v>700480000000</v>
      </c>
      <c r="I20" s="2">
        <f t="shared" ca="1" si="14"/>
        <v>604960000000</v>
      </c>
      <c r="J20" s="2">
        <f t="shared" ca="1" si="14"/>
        <v>159200000000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1592000000000</v>
      </c>
      <c r="N20" s="2">
        <f t="shared" ca="1" si="14"/>
        <v>1592000000000</v>
      </c>
      <c r="O20" s="2">
        <f t="shared" ca="1" si="14"/>
        <v>1592000000000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1592000000000</v>
      </c>
      <c r="S20" s="2" t="str">
        <f t="shared" ca="1" si="14"/>
        <v/>
      </c>
      <c r="T20" s="2">
        <f t="shared" ca="1" si="14"/>
        <v>6622720000000</v>
      </c>
      <c r="U20" s="2">
        <f t="shared" ca="1" si="14"/>
        <v>412529953000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31840000000</v>
      </c>
      <c r="H21" s="2">
        <f>IFERROR(INDEX(D21:G21,COUNT(D21:G21)),"")</f>
        <v>31840000000</v>
      </c>
      <c r="I21" s="2">
        <f t="shared" ref="I21:W21" si="15">IFERROR(INDEX(I51:I500,MATCH($C$7,$C$51:$C$500,0)),"")</f>
        <v>31840000000</v>
      </c>
      <c r="J21" s="2">
        <f t="shared" si="15"/>
        <v>31840000000</v>
      </c>
      <c r="K21" s="2">
        <f t="shared" si="15"/>
        <v>31840000000</v>
      </c>
      <c r="L21" s="2">
        <f t="shared" si="15"/>
        <v>31840000000</v>
      </c>
      <c r="M21" s="2">
        <f t="shared" si="15"/>
        <v>31840000000</v>
      </c>
      <c r="N21" s="2">
        <f t="shared" si="15"/>
        <v>31840000000</v>
      </c>
      <c r="O21" s="2">
        <f t="shared" si="15"/>
        <v>31840000000</v>
      </c>
      <c r="P21" s="2">
        <f t="shared" si="15"/>
        <v>31840000000</v>
      </c>
      <c r="Q21" s="2">
        <f t="shared" si="15"/>
        <v>31840000000</v>
      </c>
      <c r="R21" s="2">
        <f t="shared" si="15"/>
        <v>31840000000</v>
      </c>
      <c r="S21" s="2">
        <f t="shared" si="15"/>
        <v>31840000000</v>
      </c>
      <c r="T21" s="2">
        <f t="shared" si="15"/>
        <v>31840000000</v>
      </c>
      <c r="U21" s="2">
        <f t="shared" si="15"/>
        <v>4010000000</v>
      </c>
      <c r="V21" s="2">
        <f t="shared" si="15"/>
        <v>4010000000</v>
      </c>
      <c r="W21" s="2">
        <f t="shared" si="15"/>
        <v>4010000000</v>
      </c>
    </row>
    <row r="23" spans="1:23" ht="15.5" x14ac:dyDescent="0.35">
      <c r="B23" t="s">
        <v>53</v>
      </c>
      <c r="C23" t="s">
        <v>54</v>
      </c>
      <c r="D23" s="3">
        <f>IFERROR(D5/D6*100,"")</f>
        <v>5.5642205697932736</v>
      </c>
      <c r="H23" s="3">
        <f t="shared" ref="H23:W23" si="16">IFERROR(H5/H6*100,"")</f>
        <v>22.256882279173094</v>
      </c>
      <c r="I23" s="3">
        <f t="shared" si="16"/>
        <v>7.2813433922952226</v>
      </c>
      <c r="J23" s="3">
        <f t="shared" si="16"/>
        <v>18.678167489818463</v>
      </c>
      <c r="K23" s="3">
        <f t="shared" si="16"/>
        <v>6.5259475599143952</v>
      </c>
      <c r="L23" s="3">
        <f t="shared" si="16"/>
        <v>92.828295247784283</v>
      </c>
      <c r="M23" s="3">
        <f t="shared" si="16"/>
        <v>27.535552402356377</v>
      </c>
      <c r="N23" s="3">
        <f t="shared" si="16"/>
        <v>172.52510196581002</v>
      </c>
      <c r="O23" s="3">
        <f t="shared" si="16"/>
        <v>100.13251392226528</v>
      </c>
      <c r="P23" s="3">
        <f t="shared" si="16"/>
        <v>-18407.626839070868</v>
      </c>
      <c r="Q23" s="3">
        <f t="shared" si="16"/>
        <v>-793.83764438666208</v>
      </c>
      <c r="R23" s="3">
        <f t="shared" si="16"/>
        <v>5743.6977410556156</v>
      </c>
      <c r="S23" s="3">
        <f t="shared" si="16"/>
        <v>-21.014474152101712</v>
      </c>
      <c r="T23" s="3">
        <f t="shared" si="16"/>
        <v>-108.21425615424111</v>
      </c>
      <c r="U23" s="3">
        <f t="shared" si="16"/>
        <v>67.523478010556261</v>
      </c>
      <c r="V23" s="3">
        <f t="shared" si="16"/>
        <v>-37.187393873713425</v>
      </c>
      <c r="W23" s="3">
        <f t="shared" si="16"/>
        <v>-9.099108217971084</v>
      </c>
    </row>
    <row r="24" spans="1:23" ht="15.5" x14ac:dyDescent="0.35">
      <c r="C24" t="s">
        <v>55</v>
      </c>
      <c r="D24" s="4">
        <f>IFERROR(_xlfn.RRI(5,I23,D23),"")</f>
        <v>-5.237051554039307E-2</v>
      </c>
      <c r="H24" s="4">
        <f t="shared" ref="H24:W24" si="17">IFERROR(_xlfn.RRI(5,M23,H23),"")</f>
        <v>-4.1672155129943933E-2</v>
      </c>
      <c r="I24" s="4">
        <f t="shared" si="17"/>
        <v>-0.46902772583753627</v>
      </c>
      <c r="J24" s="4">
        <f t="shared" si="17"/>
        <v>-0.28525384265982356</v>
      </c>
      <c r="K24" s="4" t="str">
        <f t="shared" si="17"/>
        <v/>
      </c>
      <c r="L24" s="4" t="str">
        <f t="shared" si="17"/>
        <v/>
      </c>
      <c r="M24" s="4">
        <f t="shared" si="17"/>
        <v>-0.65633093351135363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0.84445128462329966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-0.89</v>
      </c>
      <c r="H25" s="3">
        <f>IFERROR(INDEX(D25:G25,COUNT(D25:G25)),"")</f>
        <v>-0.89</v>
      </c>
      <c r="I25" s="3">
        <f t="shared" ref="I25:W25" si="18">IFERROR(INDEX(I51:I500,MATCH($C$25,$C$51:$C$500,0)),"")</f>
        <v>-0.99</v>
      </c>
      <c r="J25" s="3">
        <f t="shared" si="18"/>
        <v>-2.72</v>
      </c>
      <c r="K25" s="3">
        <f t="shared" si="18"/>
        <v>-0.93</v>
      </c>
      <c r="L25" s="3">
        <f t="shared" si="18"/>
        <v>-10.62</v>
      </c>
      <c r="M25" s="3">
        <f t="shared" si="18"/>
        <v>-0.19</v>
      </c>
      <c r="N25" s="3">
        <f t="shared" si="18"/>
        <v>-1.05</v>
      </c>
      <c r="O25" s="3">
        <f t="shared" si="18"/>
        <v>0.37</v>
      </c>
      <c r="P25" s="3">
        <f t="shared" si="18"/>
        <v>0.43</v>
      </c>
      <c r="Q25" s="3">
        <f t="shared" si="18"/>
        <v>0.45</v>
      </c>
      <c r="R25" s="3">
        <f t="shared" si="18"/>
        <v>-37.94</v>
      </c>
      <c r="S25" s="3">
        <f t="shared" si="18"/>
        <v>-7.85</v>
      </c>
      <c r="T25" s="3">
        <f t="shared" si="18"/>
        <v>-49.34</v>
      </c>
      <c r="U25" s="3">
        <f t="shared" si="18"/>
        <v>52.44</v>
      </c>
      <c r="V25" s="3">
        <f t="shared" si="18"/>
        <v>-9.26</v>
      </c>
      <c r="W25" s="3">
        <f t="shared" si="18"/>
        <v>-3.04</v>
      </c>
    </row>
    <row r="26" spans="1:23" ht="15.5" x14ac:dyDescent="0.35">
      <c r="C26" t="s">
        <v>58</v>
      </c>
      <c r="D26" s="4">
        <f>IFERROR(_xlfn.RRI(5,I25,D25),"")</f>
        <v>-2.1071522763912109E-2</v>
      </c>
      <c r="H26" s="4">
        <f t="shared" ref="H26:W26" si="19">IFERROR(_xlfn.RRI(5,M25,H25),"")</f>
        <v>0.3618437472290672</v>
      </c>
      <c r="I26" s="4">
        <f t="shared" si="19"/>
        <v>-1.1699126742268362E-2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-0.65331803069590055</v>
      </c>
      <c r="N26" s="4">
        <f t="shared" si="19"/>
        <v>-0.33124979452857484</v>
      </c>
      <c r="O26" s="4" t="str">
        <f t="shared" si="19"/>
        <v/>
      </c>
      <c r="P26" s="4">
        <f t="shared" si="19"/>
        <v>-0.61738573788379258</v>
      </c>
      <c r="Q26" s="4" t="str">
        <f t="shared" si="19"/>
        <v/>
      </c>
      <c r="R26" s="4">
        <f t="shared" si="19"/>
        <v>0.65670334298440225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4.1995112140075381</v>
      </c>
      <c r="H27" s="3">
        <f t="shared" ref="H27:W27" si="20">IFERROR(H4/H21,"")</f>
        <v>16.798044856030153</v>
      </c>
      <c r="I27" s="3">
        <f t="shared" si="20"/>
        <v>16.313728170540202</v>
      </c>
      <c r="J27" s="3">
        <f t="shared" si="20"/>
        <v>16.680539757317838</v>
      </c>
      <c r="K27" s="3">
        <f t="shared" si="20"/>
        <v>15.270421731783919</v>
      </c>
      <c r="L27" s="3">
        <f t="shared" si="20"/>
        <v>13.214785343969849</v>
      </c>
      <c r="M27" s="3">
        <f t="shared" si="20"/>
        <v>11.125562132255025</v>
      </c>
      <c r="N27" s="3">
        <f t="shared" si="20"/>
        <v>23.909308681658292</v>
      </c>
      <c r="O27" s="3">
        <f t="shared" si="20"/>
        <v>26.891925079868091</v>
      </c>
      <c r="P27" s="3">
        <f t="shared" si="20"/>
        <v>18.102043754805276</v>
      </c>
      <c r="Q27" s="3">
        <f t="shared" si="20"/>
        <v>14.410142366017588</v>
      </c>
      <c r="R27" s="3">
        <f t="shared" si="20"/>
        <v>0</v>
      </c>
      <c r="S27" s="3">
        <f t="shared" si="20"/>
        <v>0</v>
      </c>
      <c r="T27" s="3">
        <f t="shared" si="20"/>
        <v>0</v>
      </c>
      <c r="U27" s="3">
        <f t="shared" si="20"/>
        <v>96.312871743142139</v>
      </c>
      <c r="V27" s="3">
        <f t="shared" si="20"/>
        <v>8.1954600007481293</v>
      </c>
      <c r="W27" s="3">
        <f t="shared" si="20"/>
        <v>7.3184319139650871</v>
      </c>
    </row>
    <row r="28" spans="1:23" ht="15.5" x14ac:dyDescent="0.35">
      <c r="C28" t="s">
        <v>60</v>
      </c>
      <c r="D28" s="4">
        <f>IFERROR(_xlfn.RRI(5,I27,D27),"")</f>
        <v>-0.23769440950877152</v>
      </c>
      <c r="H28" s="4">
        <f t="shared" ref="H28:W28" si="21">IFERROR(_xlfn.RRI(5,M27,H27),"")</f>
        <v>8.5893802851141343E-2</v>
      </c>
      <c r="I28" s="4">
        <f t="shared" si="21"/>
        <v>-7.3602785584711783E-2</v>
      </c>
      <c r="J28" s="4">
        <f t="shared" si="21"/>
        <v>-9.1096781287429818E-2</v>
      </c>
      <c r="K28" s="4">
        <f t="shared" si="21"/>
        <v>-3.344920091097725E-2</v>
      </c>
      <c r="L28" s="4">
        <f t="shared" si="21"/>
        <v>-1.7170081813946636E-2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>
        <f t="shared" si="21"/>
        <v>-0.28417204360654369</v>
      </c>
      <c r="Q28" s="4">
        <f t="shared" si="21"/>
        <v>0.11948682621527018</v>
      </c>
      <c r="R28" s="4">
        <f t="shared" si="21"/>
        <v>-1</v>
      </c>
      <c r="S28" s="4">
        <f t="shared" si="21"/>
        <v>0</v>
      </c>
      <c r="T28" s="4">
        <f t="shared" si="21"/>
        <v>0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-0.10101010101010099</v>
      </c>
      <c r="I29" s="4">
        <f t="shared" si="22"/>
        <v>-0.63602941176470595</v>
      </c>
      <c r="J29" s="4">
        <f t="shared" si="22"/>
        <v>1.9247311827956988</v>
      </c>
      <c r="K29" s="4">
        <f t="shared" si="22"/>
        <v>-0.91242937853107342</v>
      </c>
      <c r="L29" s="4">
        <f t="shared" si="22"/>
        <v>54.89473684210526</v>
      </c>
      <c r="M29" s="4">
        <f t="shared" si="22"/>
        <v>-0.81904761904761914</v>
      </c>
      <c r="N29" s="4">
        <f t="shared" si="22"/>
        <v>-3.8378378378378377</v>
      </c>
      <c r="O29" s="4">
        <f t="shared" si="22"/>
        <v>-0.13953488372093023</v>
      </c>
      <c r="P29" s="4">
        <f t="shared" si="22"/>
        <v>-4.4444444444444481E-2</v>
      </c>
      <c r="Q29" s="4">
        <f t="shared" si="22"/>
        <v>-1.0118608328940433</v>
      </c>
      <c r="R29" s="4">
        <f t="shared" si="22"/>
        <v>3.8331210191082801</v>
      </c>
      <c r="S29" s="4">
        <f t="shared" si="22"/>
        <v>-0.84089987839481151</v>
      </c>
      <c r="T29" s="4">
        <f t="shared" si="22"/>
        <v>-1.9408848207475211</v>
      </c>
      <c r="U29" s="4">
        <f t="shared" si="22"/>
        <v>-6.6630669546436279</v>
      </c>
      <c r="V29" s="4">
        <f t="shared" si="22"/>
        <v>2.0460526315789473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2.9687676564609168E-2</v>
      </c>
      <c r="I30" s="4">
        <f t="shared" si="23"/>
        <v>-2.1990390725618716E-2</v>
      </c>
      <c r="J30" s="4">
        <f t="shared" si="23"/>
        <v>9.2343096366414898E-2</v>
      </c>
      <c r="K30" s="4">
        <f t="shared" si="23"/>
        <v>0.15555579105581879</v>
      </c>
      <c r="L30" s="4">
        <f t="shared" si="23"/>
        <v>0.18778585629015423</v>
      </c>
      <c r="M30" s="4">
        <f t="shared" si="23"/>
        <v>-0.53467654458826519</v>
      </c>
      <c r="N30" s="4">
        <f t="shared" si="23"/>
        <v>-0.11091122667311959</v>
      </c>
      <c r="O30" s="4">
        <f t="shared" si="23"/>
        <v>0.4855739740839759</v>
      </c>
      <c r="P30" s="4">
        <f t="shared" si="23"/>
        <v>0.25620159017262978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  <c r="T30" s="4">
        <f t="shared" si="23"/>
        <v>-1</v>
      </c>
      <c r="U30" s="4">
        <f t="shared" si="23"/>
        <v>10.751978746080164</v>
      </c>
      <c r="V30" s="4">
        <f t="shared" si="23"/>
        <v>0.1198382518404647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-16.63</v>
      </c>
      <c r="H32" s="3">
        <f>IFERROR(INDEX(D32:G32,COUNT(D32:G32)),"")</f>
        <v>-16.63</v>
      </c>
      <c r="I32" s="3">
        <f t="shared" ref="I32:W32" si="24">IFERROR(INDEX(I51:I500,MATCH($C$32,$C$51:$C$500,0)),"")</f>
        <v>-16.63</v>
      </c>
      <c r="J32" s="3">
        <f t="shared" si="24"/>
        <v>-15.4</v>
      </c>
      <c r="K32" s="3">
        <f t="shared" si="24"/>
        <v>-12.47</v>
      </c>
      <c r="L32" s="3">
        <f t="shared" si="24"/>
        <v>-11.64</v>
      </c>
      <c r="M32" s="3">
        <f t="shared" si="24"/>
        <v>-0.61</v>
      </c>
      <c r="N32" s="3">
        <f t="shared" si="24"/>
        <v>-0.38</v>
      </c>
      <c r="O32" s="3">
        <f t="shared" si="24"/>
        <v>0.64</v>
      </c>
      <c r="P32" s="3">
        <f t="shared" si="24"/>
        <v>0.2</v>
      </c>
      <c r="Q32" s="3">
        <f t="shared" si="24"/>
        <v>0.14000000000000001</v>
      </c>
      <c r="R32" s="3">
        <f t="shared" si="24"/>
        <v>-0.45</v>
      </c>
      <c r="S32" s="3">
        <f t="shared" si="24"/>
        <v>37.44</v>
      </c>
      <c r="T32" s="3">
        <f t="shared" si="24"/>
        <v>45.29</v>
      </c>
      <c r="U32" s="3">
        <f t="shared" si="24"/>
        <v>76.59</v>
      </c>
      <c r="V32" s="3">
        <f t="shared" si="24"/>
        <v>24.81</v>
      </c>
      <c r="W32" s="3">
        <f t="shared" si="24"/>
        <v>33.619999999999997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-1.1399999999999999</v>
      </c>
      <c r="H33" s="3">
        <f>IFERROR(INDEX(D33:G33,COUNT(D33:G33)),"")</f>
        <v>-1.1399999999999999</v>
      </c>
      <c r="I33" s="3">
        <f t="shared" ref="I33:W33" si="25">IFERROR(INDEX(I51:I500,MATCH($C$33,$C$51:$C$500,0)),"")</f>
        <v>-1.1399999999999999</v>
      </c>
      <c r="J33" s="3">
        <f t="shared" si="25"/>
        <v>-0.32</v>
      </c>
      <c r="K33" s="3">
        <f t="shared" si="25"/>
        <v>-4.01</v>
      </c>
      <c r="L33" s="3">
        <f t="shared" si="25"/>
        <v>-4.3</v>
      </c>
      <c r="M33" s="3">
        <f t="shared" si="25"/>
        <v>-81.97</v>
      </c>
      <c r="N33" s="3">
        <f t="shared" si="25"/>
        <v>-131.58000000000001</v>
      </c>
      <c r="O33" s="3">
        <f t="shared" si="25"/>
        <v>78.12</v>
      </c>
      <c r="P33" s="3">
        <f t="shared" si="25"/>
        <v>250</v>
      </c>
      <c r="Q33" s="3">
        <f t="shared" si="25"/>
        <v>357.14</v>
      </c>
      <c r="R33" s="3">
        <f t="shared" si="25"/>
        <v>-111.11</v>
      </c>
      <c r="S33" s="3">
        <f t="shared" si="25"/>
        <v>1.34</v>
      </c>
      <c r="T33" s="3">
        <f t="shared" si="25"/>
        <v>4.59</v>
      </c>
      <c r="U33" s="3">
        <f t="shared" si="25"/>
        <v>2.17</v>
      </c>
      <c r="V33" s="3">
        <f t="shared" si="25"/>
        <v>11.08</v>
      </c>
      <c r="W33" s="3">
        <f t="shared" si="25"/>
        <v>9.9600000000000009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-21.35</v>
      </c>
      <c r="H34" s="3">
        <f>IFERROR(INDEX(D34:G34,COUNT(D34:G34)),"")</f>
        <v>-21.35</v>
      </c>
      <c r="I34" s="3">
        <f t="shared" ref="I34:W34" si="26">IFERROR(INDEX(I51:I500,MATCH($C$34,$C$51:$C$500,0)),"")</f>
        <v>-19.190000000000001</v>
      </c>
      <c r="J34" s="3">
        <f t="shared" si="26"/>
        <v>-1.84</v>
      </c>
      <c r="K34" s="3">
        <f t="shared" si="26"/>
        <v>-53.76</v>
      </c>
      <c r="L34" s="3">
        <f t="shared" si="26"/>
        <v>-4.71</v>
      </c>
      <c r="M34" s="3">
        <f t="shared" si="26"/>
        <v>-263.16000000000003</v>
      </c>
      <c r="N34" s="3">
        <f t="shared" si="26"/>
        <v>-47.62</v>
      </c>
      <c r="O34" s="3">
        <f t="shared" si="26"/>
        <v>135.13999999999999</v>
      </c>
      <c r="P34" s="3">
        <f t="shared" si="26"/>
        <v>116.28</v>
      </c>
      <c r="Q34" s="3">
        <f t="shared" si="26"/>
        <v>111.11</v>
      </c>
      <c r="R34" s="3">
        <f t="shared" si="26"/>
        <v>-1.32</v>
      </c>
      <c r="S34" s="3">
        <f t="shared" si="26"/>
        <v>-6.37</v>
      </c>
      <c r="T34" s="3">
        <f t="shared" si="26"/>
        <v>-4.22</v>
      </c>
      <c r="U34" s="3">
        <f t="shared" si="26"/>
        <v>3.17</v>
      </c>
      <c r="V34" s="3">
        <f t="shared" si="26"/>
        <v>-29.7</v>
      </c>
      <c r="W34" s="3">
        <f t="shared" si="26"/>
        <v>-110.2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4.5199999999999996</v>
      </c>
      <c r="H35" s="3">
        <f>IFERROR(INDEX(D35:G35,COUNT(D35:G35)),"")</f>
        <v>4.5199999999999996</v>
      </c>
      <c r="I35" s="3">
        <f t="shared" ref="I35:W35" si="27">IFERROR(INDEX(I51:I500,MATCH($C$35,$C$51:$C$500,0)),"")</f>
        <v>1.1599999999999999</v>
      </c>
      <c r="J35" s="3">
        <f t="shared" si="27"/>
        <v>0.3</v>
      </c>
      <c r="K35" s="3">
        <f t="shared" si="27"/>
        <v>3.27</v>
      </c>
      <c r="L35" s="3">
        <f t="shared" si="27"/>
        <v>3.78</v>
      </c>
      <c r="M35" s="3">
        <f t="shared" si="27"/>
        <v>4.49</v>
      </c>
      <c r="N35" s="3">
        <f t="shared" si="27"/>
        <v>2.09</v>
      </c>
      <c r="O35" s="3">
        <f t="shared" si="27"/>
        <v>1.86</v>
      </c>
      <c r="P35" s="3">
        <f t="shared" si="27"/>
        <v>2.76</v>
      </c>
      <c r="Q35" s="3">
        <f t="shared" si="27"/>
        <v>3.47</v>
      </c>
      <c r="R35" s="3">
        <f t="shared" si="27"/>
        <v>0</v>
      </c>
      <c r="S35" s="3">
        <f t="shared" si="27"/>
        <v>0</v>
      </c>
      <c r="T35" s="3">
        <f t="shared" si="27"/>
        <v>0</v>
      </c>
      <c r="U35" s="3">
        <f t="shared" si="27"/>
        <v>1.72</v>
      </c>
      <c r="V35" s="3">
        <f t="shared" si="27"/>
        <v>33.54</v>
      </c>
      <c r="W35" s="3">
        <f t="shared" si="27"/>
        <v>45.75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806</v>
      </c>
      <c r="H50" t="s">
        <v>808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133712437054</v>
      </c>
      <c r="E51" s="5">
        <v>125330239416</v>
      </c>
      <c r="F51" s="5">
        <v>123378089600</v>
      </c>
      <c r="G51" s="5">
        <v>137008338880</v>
      </c>
      <c r="I51" s="5">
        <v>519429104950</v>
      </c>
      <c r="J51" s="5">
        <v>531108385873</v>
      </c>
      <c r="K51" s="5">
        <v>486210227940</v>
      </c>
      <c r="L51" s="5">
        <v>420758765352</v>
      </c>
      <c r="M51" s="5">
        <v>354237898291</v>
      </c>
      <c r="N51" s="5">
        <v>761272388424</v>
      </c>
      <c r="O51" s="5">
        <v>856238894543</v>
      </c>
      <c r="P51" s="5">
        <v>576369073153</v>
      </c>
      <c r="Q51" s="5">
        <v>458818932934</v>
      </c>
      <c r="U51" s="5">
        <v>386214615690</v>
      </c>
      <c r="V51" s="5">
        <v>32863794603</v>
      </c>
      <c r="W51" s="5">
        <v>29346911975</v>
      </c>
    </row>
    <row r="52" spans="2:23" ht="15.5" x14ac:dyDescent="0.35">
      <c r="C52" t="s">
        <v>909</v>
      </c>
      <c r="U52" s="5">
        <v>4103553772</v>
      </c>
      <c r="V52" s="5">
        <v>7209630736</v>
      </c>
      <c r="W52" s="5">
        <v>14238410060</v>
      </c>
    </row>
    <row r="53" spans="2:23" ht="15.5" x14ac:dyDescent="0.35">
      <c r="C53" t="s">
        <v>910</v>
      </c>
      <c r="U53" s="5">
        <v>32455859030</v>
      </c>
      <c r="V53" s="5">
        <v>24320790333</v>
      </c>
      <c r="W53" s="5">
        <v>11380926881</v>
      </c>
    </row>
    <row r="54" spans="2:23" ht="15.5" x14ac:dyDescent="0.35">
      <c r="C54" t="s">
        <v>911</v>
      </c>
      <c r="U54" s="5">
        <v>86272910</v>
      </c>
      <c r="V54" s="5">
        <v>1143058180</v>
      </c>
      <c r="W54" s="5">
        <v>3548495867</v>
      </c>
    </row>
    <row r="55" spans="2:23" ht="15.5" x14ac:dyDescent="0.35">
      <c r="C55" t="s">
        <v>93</v>
      </c>
      <c r="U55" s="5">
        <v>199999999</v>
      </c>
    </row>
    <row r="56" spans="2:23" ht="15.5" x14ac:dyDescent="0.35">
      <c r="C56" t="s">
        <v>912</v>
      </c>
      <c r="U56" s="5">
        <v>54643980</v>
      </c>
      <c r="V56" s="5">
        <v>190315354</v>
      </c>
      <c r="W56" s="5">
        <v>179079167</v>
      </c>
    </row>
    <row r="57" spans="2:23" ht="15.5" x14ac:dyDescent="0.35">
      <c r="C57" t="s">
        <v>913</v>
      </c>
      <c r="U57" s="5">
        <v>349290473835</v>
      </c>
    </row>
    <row r="58" spans="2:23" ht="15.5" x14ac:dyDescent="0.35">
      <c r="C58" t="s">
        <v>98</v>
      </c>
      <c r="D58" s="5">
        <v>-1650651689</v>
      </c>
      <c r="G58" s="5">
        <v>-5370538419</v>
      </c>
      <c r="I58" s="5">
        <v>-7842102035</v>
      </c>
      <c r="J58" s="5">
        <v>-6637350920</v>
      </c>
      <c r="K58" s="5">
        <v>3102909135</v>
      </c>
      <c r="L58" s="5">
        <v>-13216489715</v>
      </c>
      <c r="M58" s="5">
        <v>-1226410048</v>
      </c>
      <c r="N58" s="5">
        <v>917877127</v>
      </c>
      <c r="O58" s="5">
        <v>2116292655</v>
      </c>
      <c r="P58" s="5">
        <v>-194071757</v>
      </c>
      <c r="Q58" s="5">
        <v>851600816</v>
      </c>
      <c r="R58" s="5">
        <v>1546830195</v>
      </c>
      <c r="S58" s="5">
        <v>-540490705</v>
      </c>
      <c r="T58" s="5">
        <v>10655728259</v>
      </c>
      <c r="U58" s="5">
        <v>-2657929114</v>
      </c>
      <c r="V58" s="5">
        <v>-227520987</v>
      </c>
      <c r="W58" s="5">
        <v>-199422106</v>
      </c>
    </row>
    <row r="59" spans="2:23" ht="15.5" x14ac:dyDescent="0.35">
      <c r="C59" t="s">
        <v>85</v>
      </c>
      <c r="D59" s="5">
        <v>-123270452359</v>
      </c>
      <c r="E59" s="5">
        <v>-119974528188</v>
      </c>
      <c r="F59" s="5">
        <v>-113435895196</v>
      </c>
      <c r="G59" s="5">
        <v>-133780879232</v>
      </c>
      <c r="I59" s="5">
        <v>-490461754975</v>
      </c>
      <c r="J59" s="5">
        <v>-518597147679</v>
      </c>
      <c r="K59" s="5">
        <v>-473347425510</v>
      </c>
      <c r="L59" s="5">
        <v>-415048182384</v>
      </c>
      <c r="M59" s="5">
        <v>-326691708728</v>
      </c>
      <c r="N59" s="5">
        <v>-710749771875</v>
      </c>
      <c r="O59" s="5">
        <v>-807980378018</v>
      </c>
      <c r="P59" s="5">
        <v>-526254368544</v>
      </c>
      <c r="Q59" s="5">
        <v>-409238526981</v>
      </c>
    </row>
    <row r="60" spans="2:23" ht="15.5" x14ac:dyDescent="0.35">
      <c r="C60" t="s">
        <v>914</v>
      </c>
      <c r="D60" s="5">
        <v>-123270452359</v>
      </c>
      <c r="E60" s="5">
        <v>-119974528188</v>
      </c>
      <c r="F60" s="5">
        <v>-113435895196</v>
      </c>
      <c r="G60" s="5">
        <v>-133780879232</v>
      </c>
      <c r="I60" s="5">
        <v>-490461754975</v>
      </c>
      <c r="J60" s="5">
        <v>-518597147679</v>
      </c>
      <c r="K60" s="5">
        <v>-473347425510</v>
      </c>
      <c r="L60" s="5">
        <v>-415048182384</v>
      </c>
      <c r="M60" s="5">
        <v>-326691708728</v>
      </c>
      <c r="N60" s="5">
        <v>-710749771875</v>
      </c>
      <c r="O60" s="5">
        <v>-807980378018</v>
      </c>
      <c r="P60" s="5">
        <v>-526254368544</v>
      </c>
      <c r="Q60" s="5">
        <v>-409238526981</v>
      </c>
    </row>
    <row r="61" spans="2:23" ht="15.5" x14ac:dyDescent="0.35">
      <c r="C61" t="s">
        <v>639</v>
      </c>
      <c r="D61" s="5">
        <v>-123270452359</v>
      </c>
      <c r="E61" s="5">
        <v>-119974528188</v>
      </c>
      <c r="F61" s="5">
        <v>-113435895196</v>
      </c>
      <c r="G61" s="5">
        <v>-133780879232</v>
      </c>
      <c r="I61" s="5">
        <v>-490461754975</v>
      </c>
      <c r="J61" s="5">
        <v>-518597147679</v>
      </c>
      <c r="K61" s="5">
        <v>-473347425510</v>
      </c>
      <c r="L61" s="5">
        <v>-415048182384</v>
      </c>
      <c r="M61" s="5">
        <v>-326691708728</v>
      </c>
      <c r="N61" s="5">
        <v>-710749771875</v>
      </c>
      <c r="O61" s="5">
        <v>-807980378018</v>
      </c>
      <c r="P61" s="5">
        <v>-526254368544</v>
      </c>
      <c r="Q61" s="5">
        <v>-409238526981</v>
      </c>
    </row>
    <row r="62" spans="2:23" ht="15.5" x14ac:dyDescent="0.35">
      <c r="C62" t="s">
        <v>86</v>
      </c>
      <c r="D62" s="5">
        <v>10441984695</v>
      </c>
      <c r="E62" s="5">
        <v>5355711228</v>
      </c>
      <c r="F62" s="5">
        <v>9942194404</v>
      </c>
      <c r="G62" s="5">
        <v>3227459648</v>
      </c>
      <c r="I62" s="5">
        <v>28967349975</v>
      </c>
      <c r="J62" s="5">
        <v>12511238194</v>
      </c>
      <c r="K62" s="5">
        <v>12862802430</v>
      </c>
      <c r="L62" s="5">
        <v>5710582968</v>
      </c>
      <c r="M62" s="5">
        <v>27546189563</v>
      </c>
      <c r="N62" s="5">
        <v>50522616549</v>
      </c>
      <c r="O62" s="5">
        <v>48258516525</v>
      </c>
      <c r="P62" s="5">
        <v>50114704609</v>
      </c>
      <c r="Q62" s="5">
        <v>49580405953</v>
      </c>
      <c r="U62" s="5">
        <v>386214615690</v>
      </c>
      <c r="V62" s="5">
        <v>32863794603</v>
      </c>
      <c r="W62" s="5">
        <v>29346911975</v>
      </c>
    </row>
    <row r="63" spans="2:23" ht="15.5" x14ac:dyDescent="0.35">
      <c r="C63" t="s">
        <v>87</v>
      </c>
      <c r="D63" s="5">
        <v>-10345607019</v>
      </c>
      <c r="E63" s="5">
        <v>-2580817623</v>
      </c>
      <c r="F63" s="5">
        <v>-7190264098</v>
      </c>
      <c r="G63" s="5">
        <v>-4098873018</v>
      </c>
      <c r="I63" s="5">
        <v>-24215561758</v>
      </c>
      <c r="J63" s="5">
        <v>-39991661906</v>
      </c>
      <c r="K63" s="5">
        <v>-40090089292</v>
      </c>
      <c r="L63" s="5">
        <v>-50165604229</v>
      </c>
      <c r="M63" s="5">
        <v>-37097503638</v>
      </c>
      <c r="N63" s="5">
        <v>-48187953076</v>
      </c>
      <c r="O63" s="5">
        <v>-49000176766</v>
      </c>
      <c r="P63" s="5">
        <v>-58317399654</v>
      </c>
      <c r="Q63" s="5">
        <v>-25343327354</v>
      </c>
      <c r="R63" s="5">
        <v>-6805642559</v>
      </c>
      <c r="S63" s="5">
        <v>-10455673815</v>
      </c>
      <c r="T63" s="5">
        <v>-7900525752</v>
      </c>
      <c r="U63" s="5">
        <v>-54955038500</v>
      </c>
      <c r="V63" s="5">
        <v>-42886682038</v>
      </c>
      <c r="W63" s="5">
        <v>-31581977403</v>
      </c>
    </row>
    <row r="64" spans="2:23" ht="15.5" x14ac:dyDescent="0.35">
      <c r="C64" t="s">
        <v>495</v>
      </c>
      <c r="D64" s="5">
        <v>-7388804319</v>
      </c>
      <c r="E64" s="5">
        <v>-2495746827</v>
      </c>
      <c r="F64" s="5">
        <v>-3703450182</v>
      </c>
      <c r="G64" s="5">
        <v>-2970519610</v>
      </c>
      <c r="I64" s="5">
        <v>-16558520938</v>
      </c>
      <c r="J64" s="5">
        <v>-17437188558</v>
      </c>
      <c r="K64" s="5">
        <v>-15968837527</v>
      </c>
      <c r="L64" s="5">
        <v>-21624972835</v>
      </c>
      <c r="M64" s="5">
        <v>-19558233510</v>
      </c>
      <c r="N64" s="5">
        <v>-27460847326</v>
      </c>
      <c r="O64" s="5">
        <v>-35844142138</v>
      </c>
      <c r="P64" s="5">
        <v>-42461312856</v>
      </c>
      <c r="Q64" s="5">
        <v>-20451983952</v>
      </c>
      <c r="R64" s="5">
        <v>-6805642559</v>
      </c>
      <c r="S64" s="5">
        <v>-10455673815</v>
      </c>
      <c r="T64" s="5">
        <v>-7900525752</v>
      </c>
      <c r="U64" s="5">
        <v>-54955038500</v>
      </c>
      <c r="V64" s="5">
        <v>-42886682038</v>
      </c>
      <c r="W64" s="5">
        <v>-31581977403</v>
      </c>
    </row>
    <row r="65" spans="3:23" ht="15.5" x14ac:dyDescent="0.35">
      <c r="C65" t="s">
        <v>89</v>
      </c>
      <c r="D65" s="5">
        <v>-2956802700</v>
      </c>
      <c r="E65" s="5">
        <v>-85070796</v>
      </c>
      <c r="F65" s="5">
        <v>-3486813916</v>
      </c>
      <c r="G65" s="5">
        <v>-1128353408</v>
      </c>
      <c r="I65" s="5">
        <v>-7657040820</v>
      </c>
      <c r="J65" s="5">
        <v>-22554473348</v>
      </c>
      <c r="K65" s="5">
        <v>-24121251765</v>
      </c>
      <c r="L65" s="5">
        <v>-28540631394</v>
      </c>
      <c r="M65" s="5">
        <v>-17539270128</v>
      </c>
      <c r="N65" s="5">
        <v>-20727105750</v>
      </c>
      <c r="O65" s="5">
        <v>-13156034628</v>
      </c>
      <c r="P65" s="5">
        <v>-15856086798</v>
      </c>
      <c r="Q65" s="5">
        <v>-4891343402</v>
      </c>
    </row>
    <row r="66" spans="3:23" ht="15.5" x14ac:dyDescent="0.35">
      <c r="C66" t="s">
        <v>91</v>
      </c>
      <c r="D66" s="5">
        <v>96377676</v>
      </c>
      <c r="E66" s="5">
        <v>2774893605</v>
      </c>
      <c r="F66" s="5">
        <v>2751930306</v>
      </c>
      <c r="G66" s="5">
        <v>-871413370</v>
      </c>
      <c r="I66" s="5">
        <v>4751788217</v>
      </c>
      <c r="J66" s="5">
        <v>-27480423712</v>
      </c>
      <c r="K66" s="5">
        <v>-27227286862</v>
      </c>
      <c r="L66" s="5">
        <v>-44455021261</v>
      </c>
      <c r="M66" s="5">
        <v>-9551314075</v>
      </c>
      <c r="N66" s="5">
        <v>2334663473</v>
      </c>
      <c r="O66" s="5">
        <v>-741660241</v>
      </c>
      <c r="P66" s="5">
        <v>-8202695045</v>
      </c>
      <c r="Q66" s="5">
        <v>24237078599</v>
      </c>
      <c r="R66" s="5">
        <v>-6805642559</v>
      </c>
      <c r="S66" s="5">
        <v>-10455673815</v>
      </c>
      <c r="T66" s="5">
        <v>-7900525752</v>
      </c>
      <c r="U66" s="5">
        <v>331259577190</v>
      </c>
      <c r="V66" s="5">
        <v>-10022887435</v>
      </c>
      <c r="W66" s="5">
        <v>-2235065428</v>
      </c>
    </row>
    <row r="67" spans="3:23" ht="15.5" x14ac:dyDescent="0.35">
      <c r="C67" t="s">
        <v>92</v>
      </c>
      <c r="D67" s="5">
        <v>-29036329187</v>
      </c>
      <c r="E67" s="5">
        <v>-6512378216</v>
      </c>
      <c r="F67" s="5">
        <v>7817190072</v>
      </c>
      <c r="G67" s="5">
        <v>-8671433068</v>
      </c>
      <c r="I67" s="5">
        <v>-36402950399</v>
      </c>
      <c r="J67" s="5">
        <v>-17334759653</v>
      </c>
      <c r="K67" s="5">
        <v>-154832112</v>
      </c>
      <c r="L67" s="5">
        <v>-294089900597</v>
      </c>
      <c r="M67" s="5">
        <v>8247179658</v>
      </c>
      <c r="N67" s="5">
        <v>-30050345791</v>
      </c>
      <c r="O67" s="5">
        <v>18744009568</v>
      </c>
      <c r="P67" s="5">
        <v>19982635902</v>
      </c>
      <c r="Q67" s="5">
        <v>-6295492588</v>
      </c>
      <c r="R67" s="5">
        <v>-1203167325134</v>
      </c>
      <c r="S67" s="5">
        <v>-240629493773</v>
      </c>
      <c r="T67" s="5">
        <v>-1514420029222</v>
      </c>
      <c r="U67" s="5">
        <v>-135334534468</v>
      </c>
      <c r="V67" s="5">
        <v>-30418013137</v>
      </c>
      <c r="W67" s="5">
        <v>-13671278410</v>
      </c>
    </row>
    <row r="68" spans="3:23" ht="15.5" x14ac:dyDescent="0.35">
      <c r="C68" t="s">
        <v>94</v>
      </c>
      <c r="R68" s="5">
        <v>9682453774</v>
      </c>
      <c r="S68" s="5">
        <v>17405568993</v>
      </c>
      <c r="T68" s="5">
        <v>64157996248</v>
      </c>
      <c r="U68" s="5">
        <v>9335963797</v>
      </c>
      <c r="V68" s="5">
        <v>6826176559</v>
      </c>
      <c r="W68" s="5">
        <v>7348737331</v>
      </c>
    </row>
    <row r="69" spans="3:23" ht="15.5" x14ac:dyDescent="0.35">
      <c r="C69" t="s">
        <v>95</v>
      </c>
      <c r="D69" s="5">
        <v>-7859003582</v>
      </c>
      <c r="E69" s="5">
        <v>-6622749046</v>
      </c>
      <c r="F69" s="5">
        <v>7316863547</v>
      </c>
      <c r="G69" s="5">
        <v>-8169999940</v>
      </c>
      <c r="I69" s="5">
        <v>-15334889021</v>
      </c>
      <c r="J69" s="5">
        <v>-20783453771</v>
      </c>
      <c r="K69" s="5">
        <v>396344651</v>
      </c>
      <c r="L69" s="5">
        <v>6971198903</v>
      </c>
      <c r="M69" s="5">
        <v>1285242327</v>
      </c>
      <c r="N69" s="5">
        <v>-4463000001</v>
      </c>
      <c r="O69" s="5">
        <v>28993439084</v>
      </c>
      <c r="P69" s="5">
        <v>34231832582</v>
      </c>
      <c r="Q69" s="5">
        <v>568580563</v>
      </c>
      <c r="R69" s="5">
        <v>-10974837138</v>
      </c>
      <c r="S69" s="5">
        <v>13126374069</v>
      </c>
      <c r="T69" s="5">
        <v>85003158780</v>
      </c>
      <c r="U69" s="5">
        <v>54848565202</v>
      </c>
      <c r="V69" s="5">
        <v>596759462</v>
      </c>
      <c r="W69" s="5">
        <v>558977378</v>
      </c>
    </row>
    <row r="70" spans="3:23" ht="15.5" x14ac:dyDescent="0.35">
      <c r="C70" t="s">
        <v>97</v>
      </c>
      <c r="S70" s="5">
        <v>-73663437991</v>
      </c>
      <c r="V70" s="5">
        <v>4184418170</v>
      </c>
      <c r="W70" s="5">
        <v>-1082167798</v>
      </c>
    </row>
    <row r="71" spans="3:23" ht="15.5" x14ac:dyDescent="0.35">
      <c r="C71" t="s">
        <v>26</v>
      </c>
      <c r="D71" s="5">
        <v>-17737963</v>
      </c>
      <c r="E71" s="5">
        <v>-22495358</v>
      </c>
      <c r="F71" s="5">
        <v>-67888</v>
      </c>
      <c r="G71" s="5">
        <v>-46311144</v>
      </c>
      <c r="I71" s="5">
        <v>-86612353</v>
      </c>
      <c r="J71" s="5">
        <v>-181165754</v>
      </c>
      <c r="K71" s="5">
        <v>-159479399</v>
      </c>
      <c r="L71" s="5">
        <v>-55913285</v>
      </c>
      <c r="M71" s="5">
        <v>-119781388</v>
      </c>
      <c r="N71" s="5">
        <v>-362092992</v>
      </c>
      <c r="O71" s="5">
        <v>-242146536</v>
      </c>
      <c r="P71" s="5">
        <v>-12076493347</v>
      </c>
      <c r="Q71" s="5">
        <v>-11081482667</v>
      </c>
      <c r="R71" s="5">
        <v>-8957823388</v>
      </c>
      <c r="S71" s="5">
        <v>-21520054201</v>
      </c>
      <c r="T71" s="5">
        <v>-62918949110</v>
      </c>
      <c r="U71" s="5">
        <v>-40952876720</v>
      </c>
      <c r="V71" s="5">
        <v>-39175904633</v>
      </c>
      <c r="W71" s="5">
        <v>-21944797938</v>
      </c>
    </row>
    <row r="72" spans="3:23" ht="15.5" x14ac:dyDescent="0.35">
      <c r="C72" t="s">
        <v>99</v>
      </c>
      <c r="D72" s="5">
        <v>-29036329187</v>
      </c>
      <c r="E72" s="5">
        <v>-6512378216</v>
      </c>
      <c r="F72" s="5">
        <v>7817190072</v>
      </c>
      <c r="G72" s="5">
        <v>-8671433068</v>
      </c>
      <c r="I72" s="5">
        <v>-36402950399</v>
      </c>
      <c r="J72" s="5">
        <v>-17334759653</v>
      </c>
      <c r="K72" s="5">
        <v>-154832112</v>
      </c>
      <c r="L72" s="5">
        <v>-294089900597</v>
      </c>
      <c r="M72" s="5">
        <v>8247179658</v>
      </c>
      <c r="N72" s="5">
        <v>-30050345791</v>
      </c>
      <c r="O72" s="5">
        <v>18744009568</v>
      </c>
      <c r="P72" s="5">
        <v>19982635902</v>
      </c>
      <c r="Q72" s="5">
        <v>-6295492588</v>
      </c>
      <c r="R72" s="5">
        <v>-1203167325134</v>
      </c>
      <c r="S72" s="5">
        <v>-240629493773</v>
      </c>
      <c r="T72" s="5">
        <v>-1514420029222</v>
      </c>
      <c r="U72" s="5">
        <v>-135334534468</v>
      </c>
      <c r="V72" s="5">
        <v>-30418013137</v>
      </c>
      <c r="W72" s="5">
        <v>-13671278410</v>
      </c>
    </row>
    <row r="73" spans="3:23" ht="15.5" x14ac:dyDescent="0.35">
      <c r="C73" t="s">
        <v>28</v>
      </c>
      <c r="D73" s="5">
        <v>-28939951511</v>
      </c>
      <c r="E73" s="5">
        <v>-3737484611</v>
      </c>
      <c r="F73" s="5">
        <v>10569120378</v>
      </c>
      <c r="G73" s="5">
        <v>-9542846438</v>
      </c>
      <c r="I73" s="5">
        <v>-31651162182</v>
      </c>
      <c r="J73" s="5">
        <v>-44815183365</v>
      </c>
      <c r="K73" s="5">
        <v>-27382118974</v>
      </c>
      <c r="L73" s="5">
        <v>-338544921858</v>
      </c>
      <c r="M73" s="5">
        <v>-1304134417</v>
      </c>
      <c r="N73" s="5">
        <v>-27715682318</v>
      </c>
      <c r="O73" s="5">
        <v>18002349327</v>
      </c>
      <c r="P73" s="5">
        <v>11779940857</v>
      </c>
      <c r="Q73" s="5">
        <v>17941586011</v>
      </c>
      <c r="R73" s="5">
        <v>-1209972967693</v>
      </c>
      <c r="S73" s="5">
        <v>-251085167588</v>
      </c>
      <c r="T73" s="5">
        <v>-1522320554974</v>
      </c>
      <c r="U73" s="5">
        <v>195925042722</v>
      </c>
      <c r="V73" s="5">
        <v>-40440900572</v>
      </c>
      <c r="W73" s="5">
        <v>-15906343838</v>
      </c>
    </row>
    <row r="74" spans="3:23" ht="15.5" x14ac:dyDescent="0.35">
      <c r="C74" t="s">
        <v>27</v>
      </c>
      <c r="D74" s="5">
        <v>530676225</v>
      </c>
      <c r="I74" s="5">
        <v>530676225</v>
      </c>
      <c r="J74" s="5">
        <v>-42062343466</v>
      </c>
      <c r="K74" s="5">
        <v>-2340452610</v>
      </c>
      <c r="L74" s="5">
        <v>476124807</v>
      </c>
      <c r="M74" s="5">
        <v>-4077903848</v>
      </c>
      <c r="N74" s="5">
        <v>-5248272647</v>
      </c>
      <c r="O74" s="5">
        <v>-5525229556</v>
      </c>
      <c r="P74" s="5">
        <v>-3043318328</v>
      </c>
      <c r="Q74" s="5">
        <v>-3612521362</v>
      </c>
      <c r="R74" s="5">
        <v>-1715087060</v>
      </c>
      <c r="S74" s="5">
        <v>99673161</v>
      </c>
      <c r="T74" s="5">
        <v>-50278032933</v>
      </c>
      <c r="U74" s="5">
        <v>14119663641</v>
      </c>
      <c r="V74" s="5">
        <v>2822712549</v>
      </c>
      <c r="W74" s="5">
        <v>3734752873</v>
      </c>
    </row>
    <row r="75" spans="3:23" ht="15.5" x14ac:dyDescent="0.35">
      <c r="C75" t="s">
        <v>324</v>
      </c>
      <c r="D75" s="5">
        <v>-2153908550</v>
      </c>
      <c r="I75" s="5">
        <v>-2153908550</v>
      </c>
      <c r="J75" s="5">
        <v>-1954743297</v>
      </c>
      <c r="K75" s="5">
        <v>-1953906165</v>
      </c>
      <c r="L75" s="5">
        <v>-1950301908</v>
      </c>
      <c r="M75" s="5">
        <v>-2505000736</v>
      </c>
      <c r="N75" s="5">
        <v>-5739999180</v>
      </c>
      <c r="O75" s="5">
        <v>-5561160396</v>
      </c>
      <c r="P75" s="5">
        <v>-3077102501</v>
      </c>
      <c r="Q75" s="5">
        <v>-3657494339</v>
      </c>
      <c r="U75" s="5">
        <v>-28753095054</v>
      </c>
      <c r="V75" s="5">
        <v>-247802722</v>
      </c>
    </row>
    <row r="76" spans="3:23" ht="15.5" x14ac:dyDescent="0.35">
      <c r="C76" t="s">
        <v>325</v>
      </c>
      <c r="D76" s="5">
        <v>2684584775</v>
      </c>
      <c r="I76" s="5">
        <v>2684584775</v>
      </c>
      <c r="J76" s="5">
        <v>-40107600169</v>
      </c>
      <c r="K76" s="5">
        <v>-386546445</v>
      </c>
      <c r="L76" s="5">
        <v>2426426715</v>
      </c>
      <c r="M76" s="5">
        <v>-1572903112</v>
      </c>
      <c r="N76" s="5">
        <v>491726533</v>
      </c>
      <c r="O76" s="5">
        <v>35930840</v>
      </c>
      <c r="P76" s="5">
        <v>33784173</v>
      </c>
      <c r="Q76" s="5">
        <v>44972977</v>
      </c>
      <c r="R76" s="5">
        <v>-1715087060</v>
      </c>
      <c r="S76" s="5">
        <v>99673161</v>
      </c>
      <c r="T76" s="5">
        <v>-50278032933</v>
      </c>
      <c r="U76" s="5">
        <v>42872758695</v>
      </c>
      <c r="V76" s="5">
        <v>3070515271</v>
      </c>
      <c r="W76" s="5">
        <v>3734752873</v>
      </c>
    </row>
    <row r="77" spans="3:23" ht="15.5" x14ac:dyDescent="0.35">
      <c r="C77" t="s">
        <v>326</v>
      </c>
      <c r="D77" s="5">
        <v>530676225</v>
      </c>
      <c r="I77" s="5">
        <v>530676225</v>
      </c>
      <c r="J77" s="5">
        <v>-42062343466</v>
      </c>
      <c r="K77" s="5">
        <v>-2340452610</v>
      </c>
      <c r="L77" s="5">
        <v>476124807</v>
      </c>
      <c r="M77" s="5">
        <v>-4077903848</v>
      </c>
      <c r="N77" s="5">
        <v>-5248272647</v>
      </c>
      <c r="O77" s="5">
        <v>-5525229556</v>
      </c>
      <c r="P77" s="5">
        <v>-3043318328</v>
      </c>
      <c r="Q77" s="5">
        <v>-3612521362</v>
      </c>
      <c r="R77" s="5">
        <v>-1715087060</v>
      </c>
      <c r="S77" s="5">
        <v>99673161</v>
      </c>
      <c r="T77" s="5">
        <v>-50278032933</v>
      </c>
      <c r="U77" s="5">
        <v>14119663641</v>
      </c>
      <c r="V77" s="5">
        <v>2822712549</v>
      </c>
      <c r="W77" s="5">
        <v>3734752873</v>
      </c>
    </row>
    <row r="78" spans="3:23" ht="15.5" x14ac:dyDescent="0.35">
      <c r="C78" t="s">
        <v>100</v>
      </c>
      <c r="D78" s="5">
        <v>-28409275286</v>
      </c>
      <c r="E78" s="5">
        <v>-3737484611</v>
      </c>
      <c r="F78" s="5">
        <v>10569120378</v>
      </c>
      <c r="G78" s="5">
        <v>-9542846438</v>
      </c>
      <c r="I78" s="5">
        <v>-31120485957</v>
      </c>
      <c r="J78" s="5">
        <v>-86877526831</v>
      </c>
      <c r="K78" s="5">
        <v>-29722571584</v>
      </c>
      <c r="L78" s="5">
        <v>-338068797051</v>
      </c>
      <c r="M78" s="5">
        <v>-5382038265</v>
      </c>
      <c r="N78" s="5">
        <v>-32963954965</v>
      </c>
      <c r="O78" s="5">
        <v>12477119771</v>
      </c>
      <c r="P78" s="5">
        <v>8736622529</v>
      </c>
      <c r="Q78" s="5">
        <v>14329064649</v>
      </c>
      <c r="R78" s="5">
        <v>-1211688054753</v>
      </c>
      <c r="S78" s="5">
        <v>-250985494427</v>
      </c>
      <c r="T78" s="5">
        <v>-1572598587907</v>
      </c>
      <c r="U78" s="5">
        <v>210044706363</v>
      </c>
      <c r="V78" s="5">
        <v>-37618188023</v>
      </c>
      <c r="W78" s="5">
        <v>-12171590965</v>
      </c>
    </row>
    <row r="79" spans="3:23" ht="15.5" x14ac:dyDescent="0.35">
      <c r="C79" t="s">
        <v>327</v>
      </c>
      <c r="D79" s="5">
        <v>-171292350</v>
      </c>
      <c r="E79" s="5">
        <v>-391658064</v>
      </c>
      <c r="F79" s="5">
        <v>268675761</v>
      </c>
      <c r="G79" s="5">
        <v>-366584059</v>
      </c>
      <c r="I79" s="5">
        <v>-660858712</v>
      </c>
      <c r="J79" s="5">
        <v>-685969063</v>
      </c>
      <c r="K79" s="5">
        <v>110766068</v>
      </c>
      <c r="L79" s="5">
        <v>-915996828</v>
      </c>
      <c r="M79" s="5">
        <v>-674145179</v>
      </c>
      <c r="N79" s="5">
        <v>-889180799</v>
      </c>
      <c r="O79" s="5">
        <v>-491739238</v>
      </c>
      <c r="P79" s="5">
        <v>5117227768</v>
      </c>
      <c r="S79" s="5">
        <v>856979072</v>
      </c>
      <c r="T79" s="5">
        <v>1005934252</v>
      </c>
    </row>
    <row r="80" spans="3:23" ht="15.5" x14ac:dyDescent="0.35">
      <c r="C80" t="s">
        <v>102</v>
      </c>
      <c r="D80" s="5">
        <v>-28580567636</v>
      </c>
      <c r="E80" s="5">
        <v>-4129142675</v>
      </c>
      <c r="F80" s="5">
        <v>10837796139</v>
      </c>
      <c r="G80" s="5">
        <v>-9909430497</v>
      </c>
      <c r="I80" s="5">
        <v>-31781344669</v>
      </c>
      <c r="J80" s="5">
        <v>-87563495894</v>
      </c>
      <c r="K80" s="5">
        <v>-29611805516</v>
      </c>
      <c r="L80" s="5">
        <v>-338984793879</v>
      </c>
      <c r="M80" s="5">
        <v>-6056183444</v>
      </c>
      <c r="N80" s="5">
        <v>-33853135764</v>
      </c>
      <c r="O80" s="5">
        <v>11985380533</v>
      </c>
      <c r="P80" s="5">
        <v>13853850297</v>
      </c>
      <c r="Q80" s="5">
        <v>14329064649</v>
      </c>
      <c r="R80" s="5">
        <v>-1211688054753</v>
      </c>
      <c r="S80" s="5">
        <v>-250128515355</v>
      </c>
      <c r="T80" s="5">
        <v>-1571592653655</v>
      </c>
      <c r="U80" s="5">
        <v>210044706363</v>
      </c>
      <c r="V80" s="5">
        <v>-37618188023</v>
      </c>
      <c r="W80" s="5">
        <v>-12171590965</v>
      </c>
    </row>
    <row r="81" spans="2:23" ht="15.5" x14ac:dyDescent="0.35">
      <c r="C81" t="s">
        <v>103</v>
      </c>
      <c r="D81" s="5">
        <v>-1650651689</v>
      </c>
      <c r="E81" s="5">
        <v>-5443151943</v>
      </c>
      <c r="F81" s="5">
        <v>4622240016</v>
      </c>
      <c r="G81" s="5">
        <v>-5370538419</v>
      </c>
      <c r="I81" s="5">
        <v>-7842102035</v>
      </c>
      <c r="J81" s="5">
        <v>-6637350920</v>
      </c>
      <c r="K81" s="5">
        <v>3102909135</v>
      </c>
      <c r="L81" s="5">
        <v>-13216489715</v>
      </c>
      <c r="M81" s="5">
        <v>-1226410048</v>
      </c>
      <c r="N81" s="5">
        <v>917877127</v>
      </c>
      <c r="O81" s="5">
        <v>2116292655</v>
      </c>
      <c r="P81" s="5">
        <v>-194071757</v>
      </c>
      <c r="Q81" s="5">
        <v>851600816</v>
      </c>
      <c r="R81" s="5">
        <v>1546830195</v>
      </c>
      <c r="S81" s="5">
        <v>-540490705</v>
      </c>
      <c r="T81" s="5">
        <v>10655728259</v>
      </c>
      <c r="U81" s="5">
        <v>-2657929114</v>
      </c>
      <c r="V81" s="5">
        <v>-227520987</v>
      </c>
      <c r="W81" s="5">
        <v>-199422106</v>
      </c>
    </row>
    <row r="82" spans="2:23" ht="15.5" x14ac:dyDescent="0.35">
      <c r="C82" t="s">
        <v>328</v>
      </c>
      <c r="D82" s="5">
        <v>-1650651689</v>
      </c>
      <c r="E82" s="5">
        <v>-5443151943</v>
      </c>
      <c r="F82" s="5">
        <v>4622240016</v>
      </c>
      <c r="G82" s="5">
        <v>-5370538419</v>
      </c>
      <c r="I82" s="5">
        <v>-7842102035</v>
      </c>
      <c r="J82" s="5">
        <v>-6637350920</v>
      </c>
      <c r="K82" s="5">
        <v>3102909135</v>
      </c>
      <c r="L82" s="5">
        <v>-13216489715</v>
      </c>
      <c r="M82" s="5">
        <v>-1226410048</v>
      </c>
      <c r="N82" s="5">
        <v>917877127</v>
      </c>
      <c r="O82" s="5">
        <v>2116292655</v>
      </c>
      <c r="P82" s="5">
        <v>-194071757</v>
      </c>
      <c r="Q82" s="5">
        <v>851600816</v>
      </c>
      <c r="R82" s="5">
        <v>1546830195</v>
      </c>
      <c r="S82" s="5">
        <v>-540490705</v>
      </c>
      <c r="T82" s="5">
        <v>10655728259</v>
      </c>
      <c r="U82" s="5">
        <v>-2657929114</v>
      </c>
      <c r="V82" s="5">
        <v>-227520987</v>
      </c>
      <c r="W82" s="5">
        <v>-199422106</v>
      </c>
    </row>
    <row r="83" spans="2:23" ht="15.5" x14ac:dyDescent="0.35">
      <c r="C83" t="s">
        <v>104</v>
      </c>
      <c r="D83" s="5">
        <v>-30231219325</v>
      </c>
      <c r="E83" s="5">
        <v>-9572294618</v>
      </c>
      <c r="F83" s="5">
        <v>15460036155</v>
      </c>
      <c r="G83" s="5">
        <v>-15279968916</v>
      </c>
      <c r="I83" s="5">
        <v>-39623446704</v>
      </c>
      <c r="J83" s="5">
        <v>-94200846814</v>
      </c>
      <c r="K83" s="5">
        <v>-26508896381</v>
      </c>
      <c r="L83" s="5">
        <v>-352201283594</v>
      </c>
      <c r="M83" s="5">
        <v>-7282593492</v>
      </c>
      <c r="N83" s="5">
        <v>-32935258637</v>
      </c>
      <c r="O83" s="5">
        <v>14101673188</v>
      </c>
      <c r="P83" s="5">
        <v>13659778540</v>
      </c>
      <c r="Q83" s="5">
        <v>15180665465</v>
      </c>
      <c r="R83" s="5">
        <v>-1210141224558</v>
      </c>
      <c r="S83" s="5">
        <v>-250669006060</v>
      </c>
      <c r="T83" s="5">
        <v>-1560936925396</v>
      </c>
      <c r="U83" s="5">
        <v>207386777249</v>
      </c>
      <c r="V83" s="5">
        <v>-37845709010</v>
      </c>
      <c r="W83" s="5">
        <v>-12371013071</v>
      </c>
    </row>
    <row r="84" spans="2:23" ht="15.5" x14ac:dyDescent="0.35">
      <c r="C84" t="s">
        <v>105</v>
      </c>
      <c r="D84" s="5">
        <v>-28580567636</v>
      </c>
      <c r="E84" s="5">
        <v>-4129142675</v>
      </c>
      <c r="F84" s="5">
        <v>10837796139</v>
      </c>
      <c r="G84" s="5">
        <v>-9909430497</v>
      </c>
      <c r="I84" s="5">
        <v>-31781344669</v>
      </c>
      <c r="J84" s="5">
        <v>-87563495894</v>
      </c>
      <c r="K84" s="5">
        <v>-29611805516</v>
      </c>
      <c r="L84" s="5">
        <v>-338984793879</v>
      </c>
      <c r="M84" s="5">
        <v>-6056183444</v>
      </c>
      <c r="N84" s="5">
        <v>-33853135764</v>
      </c>
      <c r="O84" s="5">
        <v>11985380533</v>
      </c>
      <c r="P84" s="5">
        <v>13853850297</v>
      </c>
      <c r="Q84" s="5">
        <v>14329064649</v>
      </c>
      <c r="R84" s="5">
        <v>-1211688054753</v>
      </c>
      <c r="S84" s="5">
        <v>-250128515355</v>
      </c>
      <c r="T84" s="5">
        <v>-1571592653655</v>
      </c>
      <c r="U84" s="5">
        <v>210044706363</v>
      </c>
      <c r="V84" s="5">
        <v>-37618188023</v>
      </c>
      <c r="W84" s="5">
        <v>-12171590965</v>
      </c>
    </row>
    <row r="85" spans="2:23" ht="15.5" x14ac:dyDescent="0.35">
      <c r="C85" t="s">
        <v>7</v>
      </c>
      <c r="D85" s="5">
        <v>-29975770523</v>
      </c>
      <c r="E85" s="5">
        <v>-9429467517</v>
      </c>
      <c r="F85" s="5">
        <v>15259717023</v>
      </c>
      <c r="G85" s="5">
        <v>-15080795749</v>
      </c>
      <c r="I85" s="5">
        <v>-39226316766</v>
      </c>
      <c r="J85" s="5">
        <v>-93222766460</v>
      </c>
      <c r="K85" s="5">
        <v>-26423517769</v>
      </c>
      <c r="L85" s="5">
        <v>-351253386388</v>
      </c>
      <c r="M85" s="5">
        <v>-7211326381</v>
      </c>
      <c r="N85" s="5">
        <v>-32618551251</v>
      </c>
      <c r="O85" s="5">
        <v>14047294807</v>
      </c>
      <c r="P85" s="5">
        <v>13431744892</v>
      </c>
      <c r="Q85" s="5">
        <v>15263234726</v>
      </c>
      <c r="R85" s="5">
        <v>-1206406226433</v>
      </c>
      <c r="S85" s="5">
        <v>-250461867660</v>
      </c>
      <c r="T85" s="5">
        <v>-1560577714897</v>
      </c>
      <c r="U85" s="5">
        <v>207520387733</v>
      </c>
      <c r="V85" s="5">
        <v>-37322862639</v>
      </c>
      <c r="W85" s="5">
        <v>-12403409557</v>
      </c>
    </row>
    <row r="86" spans="2:23" ht="15.5" x14ac:dyDescent="0.35">
      <c r="C86" t="s">
        <v>106</v>
      </c>
      <c r="D86" s="5">
        <v>-255448802</v>
      </c>
      <c r="E86" s="5">
        <v>-142827101</v>
      </c>
      <c r="F86" s="5">
        <v>200319132</v>
      </c>
      <c r="G86" s="5">
        <v>-199173167</v>
      </c>
      <c r="I86" s="5">
        <v>-397129938</v>
      </c>
      <c r="J86" s="5">
        <v>-978080354</v>
      </c>
      <c r="K86" s="5">
        <v>-85378612</v>
      </c>
      <c r="L86" s="5">
        <v>-947897205</v>
      </c>
      <c r="M86" s="5">
        <v>-71267111</v>
      </c>
      <c r="N86" s="5">
        <v>-316707386</v>
      </c>
      <c r="O86" s="5">
        <v>54378381</v>
      </c>
      <c r="P86" s="5">
        <v>228033648</v>
      </c>
      <c r="Q86" s="5">
        <v>-82569261</v>
      </c>
      <c r="R86" s="5">
        <v>-3734998125</v>
      </c>
      <c r="S86" s="5">
        <v>-207138400</v>
      </c>
      <c r="T86" s="5">
        <v>-359210499</v>
      </c>
      <c r="U86" s="5">
        <v>-133610484</v>
      </c>
      <c r="V86" s="5">
        <v>-522846371</v>
      </c>
      <c r="W86" s="5">
        <v>32396486</v>
      </c>
    </row>
    <row r="87" spans="2:23" ht="15.5" x14ac:dyDescent="0.35">
      <c r="C87" t="s">
        <v>107</v>
      </c>
      <c r="D87" s="5">
        <v>-28580567636</v>
      </c>
      <c r="E87" s="5">
        <v>-4129142675</v>
      </c>
      <c r="F87" s="5">
        <v>10837796139</v>
      </c>
      <c r="G87" s="5">
        <v>-9909430497</v>
      </c>
      <c r="I87" s="5">
        <v>-31781344669</v>
      </c>
      <c r="J87" s="5">
        <v>-87563495894</v>
      </c>
      <c r="K87" s="5">
        <v>-29611805516</v>
      </c>
      <c r="L87" s="5">
        <v>-338984793879</v>
      </c>
      <c r="M87" s="5">
        <v>-6056183444</v>
      </c>
      <c r="N87" s="5">
        <v>-33853135764</v>
      </c>
      <c r="O87" s="5">
        <v>11985380533</v>
      </c>
      <c r="P87" s="5">
        <v>13853850297</v>
      </c>
      <c r="Q87" s="5">
        <v>14329064649</v>
      </c>
      <c r="R87" s="5">
        <v>-1211688054753</v>
      </c>
      <c r="S87" s="5">
        <v>-250128515355</v>
      </c>
      <c r="T87" s="5">
        <v>-1571592653655</v>
      </c>
      <c r="U87" s="5">
        <v>210044706363</v>
      </c>
      <c r="V87" s="5">
        <v>-37618188023</v>
      </c>
      <c r="W87" s="5">
        <v>-12171590965</v>
      </c>
    </row>
    <row r="88" spans="2:23" ht="15.5" x14ac:dyDescent="0.35">
      <c r="C88" t="s">
        <v>108</v>
      </c>
      <c r="D88" s="5">
        <v>-30231219325</v>
      </c>
      <c r="E88" s="5">
        <v>-9572294618</v>
      </c>
      <c r="F88" s="5">
        <v>15460036155</v>
      </c>
      <c r="G88" s="5">
        <v>-15279968916</v>
      </c>
      <c r="I88" s="5">
        <v>-39623446704</v>
      </c>
      <c r="J88" s="5">
        <v>-94200846814</v>
      </c>
      <c r="K88" s="5">
        <v>-26508896381</v>
      </c>
      <c r="L88" s="5">
        <v>-352201283593</v>
      </c>
      <c r="M88" s="5">
        <v>-7282593492</v>
      </c>
      <c r="N88" s="5">
        <v>-32935258637</v>
      </c>
      <c r="O88" s="5">
        <v>14101673188</v>
      </c>
      <c r="P88" s="5">
        <v>13659778540</v>
      </c>
      <c r="Q88" s="5">
        <v>15180665465</v>
      </c>
      <c r="R88" s="5">
        <v>-1210141224558</v>
      </c>
      <c r="S88" s="5">
        <v>-250669006060</v>
      </c>
      <c r="T88" s="5">
        <v>-1560936925396</v>
      </c>
      <c r="U88" s="5">
        <v>207386777249</v>
      </c>
      <c r="V88" s="5">
        <v>-37845709010</v>
      </c>
      <c r="W88" s="5">
        <v>-12371013071</v>
      </c>
    </row>
    <row r="89" spans="2:23" ht="15.5" x14ac:dyDescent="0.35">
      <c r="C89" t="s">
        <v>109</v>
      </c>
      <c r="D89" s="5">
        <v>-30231219325</v>
      </c>
      <c r="E89" s="5">
        <v>-9572294618</v>
      </c>
      <c r="F89" s="5">
        <v>15460036155</v>
      </c>
      <c r="G89" s="5">
        <v>-15279968916</v>
      </c>
      <c r="I89" s="5">
        <v>-39623446704</v>
      </c>
      <c r="J89" s="5">
        <v>-94200846814</v>
      </c>
      <c r="K89" s="5">
        <v>-26508896381</v>
      </c>
      <c r="L89" s="5">
        <v>-352201283593</v>
      </c>
      <c r="M89" s="5">
        <v>-7282593492</v>
      </c>
      <c r="N89" s="5">
        <v>-32935258637</v>
      </c>
      <c r="O89" s="5">
        <v>14101673188</v>
      </c>
      <c r="P89" s="5">
        <v>13659778540</v>
      </c>
      <c r="Q89" s="5">
        <v>15180665465</v>
      </c>
      <c r="R89" s="5">
        <v>-1210141224558</v>
      </c>
      <c r="S89" s="5">
        <v>-250669006060</v>
      </c>
      <c r="T89" s="5">
        <v>-1560936925396</v>
      </c>
      <c r="U89" s="5">
        <v>207386777249</v>
      </c>
      <c r="V89" s="5">
        <v>-37845709010</v>
      </c>
      <c r="W89" s="5">
        <v>-12371013071</v>
      </c>
    </row>
    <row r="91" spans="2:23" ht="15.5" x14ac:dyDescent="0.35">
      <c r="B91" t="s">
        <v>110</v>
      </c>
      <c r="C91" t="s">
        <v>111</v>
      </c>
    </row>
    <row r="92" spans="2:23" ht="15.5" x14ac:dyDescent="0.35">
      <c r="C92" t="s">
        <v>19</v>
      </c>
      <c r="D92" s="5">
        <v>9691859678</v>
      </c>
      <c r="E92" s="5">
        <v>14456992228</v>
      </c>
      <c r="F92" s="5">
        <v>11096421063</v>
      </c>
      <c r="G92" s="5">
        <v>11672121209</v>
      </c>
      <c r="I92" s="5">
        <v>9691859678</v>
      </c>
      <c r="J92" s="5">
        <v>13778885521</v>
      </c>
      <c r="K92" s="5">
        <v>10259370977</v>
      </c>
      <c r="L92" s="5">
        <v>9244801639</v>
      </c>
      <c r="M92" s="5">
        <v>5037493745</v>
      </c>
      <c r="N92" s="5">
        <v>14053298680</v>
      </c>
      <c r="O92" s="5">
        <v>14763845546</v>
      </c>
      <c r="P92" s="5">
        <v>8744840077</v>
      </c>
      <c r="Q92" s="5">
        <v>4101529373</v>
      </c>
      <c r="R92" s="5">
        <v>74991681</v>
      </c>
      <c r="S92" s="5">
        <v>127783940</v>
      </c>
      <c r="T92" s="5">
        <v>11756581347</v>
      </c>
      <c r="U92" s="5">
        <v>4844942599</v>
      </c>
      <c r="V92" s="5">
        <v>28641184812</v>
      </c>
      <c r="W92" s="5">
        <v>7750788165</v>
      </c>
    </row>
    <row r="93" spans="2:23" ht="15.5" x14ac:dyDescent="0.35">
      <c r="C93" t="s">
        <v>113</v>
      </c>
      <c r="D93" s="5">
        <v>8391000000</v>
      </c>
      <c r="I93" s="5">
        <v>8391000000</v>
      </c>
      <c r="L93" s="5">
        <v>7099396067</v>
      </c>
      <c r="M93" s="5">
        <v>223575363270</v>
      </c>
      <c r="N93" s="5">
        <v>220204301337</v>
      </c>
      <c r="O93" s="5">
        <v>218131460663</v>
      </c>
      <c r="P93" s="5">
        <v>27676863287</v>
      </c>
      <c r="Q93" s="5">
        <v>202454581917</v>
      </c>
      <c r="R93" s="5">
        <v>267066225103</v>
      </c>
      <c r="S93" s="5">
        <v>271061479633</v>
      </c>
      <c r="T93" s="5">
        <v>1292390945631</v>
      </c>
    </row>
    <row r="94" spans="2:23" ht="15.5" x14ac:dyDescent="0.35">
      <c r="C94" t="s">
        <v>915</v>
      </c>
      <c r="U94" s="5">
        <v>88459710</v>
      </c>
      <c r="V94" s="5">
        <v>745059888</v>
      </c>
      <c r="W94" s="5">
        <v>9867580735</v>
      </c>
    </row>
    <row r="95" spans="2:23" ht="15.5" x14ac:dyDescent="0.35">
      <c r="C95" t="s">
        <v>114</v>
      </c>
      <c r="D95" s="5">
        <v>31321980390</v>
      </c>
      <c r="E95" s="5">
        <v>46814548823</v>
      </c>
      <c r="F95" s="5">
        <v>45817046963</v>
      </c>
      <c r="G95" s="5">
        <v>37443022674</v>
      </c>
      <c r="I95" s="5">
        <v>31321980390</v>
      </c>
      <c r="J95" s="5">
        <v>36770632935</v>
      </c>
      <c r="K95" s="5">
        <v>43331198466</v>
      </c>
      <c r="L95" s="5">
        <v>35989280046</v>
      </c>
      <c r="M95" s="5">
        <v>57268803870</v>
      </c>
      <c r="N95" s="5">
        <v>55140225141</v>
      </c>
      <c r="O95" s="5">
        <v>47045585230</v>
      </c>
      <c r="P95" s="5">
        <v>91730879208</v>
      </c>
      <c r="Q95" s="5">
        <v>101873996328</v>
      </c>
    </row>
    <row r="96" spans="2:23" ht="15.5" x14ac:dyDescent="0.35">
      <c r="C96" t="s">
        <v>118</v>
      </c>
      <c r="D96" s="5">
        <v>312154121482</v>
      </c>
      <c r="E96" s="5">
        <v>401719678475</v>
      </c>
      <c r="F96" s="5">
        <v>394096639155</v>
      </c>
      <c r="G96" s="5">
        <v>403182001947</v>
      </c>
      <c r="I96" s="5">
        <v>312154121482</v>
      </c>
      <c r="J96" s="5">
        <v>395827458357</v>
      </c>
      <c r="K96" s="5">
        <v>391595433188</v>
      </c>
      <c r="L96" s="5">
        <v>439576219545</v>
      </c>
      <c r="M96" s="5">
        <v>347294659225</v>
      </c>
      <c r="N96" s="5">
        <v>327858484047</v>
      </c>
      <c r="O96" s="5">
        <v>416452938825</v>
      </c>
      <c r="P96" s="5">
        <v>678074442297</v>
      </c>
      <c r="Q96" s="5">
        <v>340909808340</v>
      </c>
      <c r="R96" s="5">
        <v>37828413086</v>
      </c>
      <c r="S96" s="5">
        <v>44742426817</v>
      </c>
      <c r="T96" s="5">
        <v>190990407692</v>
      </c>
      <c r="U96" s="5">
        <v>149188116030</v>
      </c>
      <c r="V96" s="5">
        <v>252922635403</v>
      </c>
      <c r="W96" s="5">
        <v>248789442711</v>
      </c>
    </row>
    <row r="97" spans="3:23" ht="15.5" x14ac:dyDescent="0.35">
      <c r="C97" t="s">
        <v>365</v>
      </c>
      <c r="S97" s="5">
        <v>711038861728</v>
      </c>
      <c r="T97" s="5">
        <v>784702299719</v>
      </c>
      <c r="V97" s="5">
        <v>4673382752</v>
      </c>
      <c r="W97" s="5">
        <v>488964583</v>
      </c>
    </row>
    <row r="98" spans="3:23" ht="15.5" x14ac:dyDescent="0.35">
      <c r="C98" t="s">
        <v>120</v>
      </c>
      <c r="V98" s="5">
        <v>1491739148</v>
      </c>
      <c r="W98" s="5">
        <v>2200317097</v>
      </c>
    </row>
    <row r="99" spans="3:23" ht="15.5" x14ac:dyDescent="0.35">
      <c r="C99" t="s">
        <v>124</v>
      </c>
      <c r="D99" s="5">
        <v>1940527316</v>
      </c>
      <c r="E99" s="5">
        <v>3427812425</v>
      </c>
      <c r="F99" s="5">
        <v>3524363953</v>
      </c>
      <c r="G99" s="5">
        <v>3417837142</v>
      </c>
      <c r="I99" s="5">
        <v>1940527316</v>
      </c>
      <c r="J99" s="5">
        <v>3536866914</v>
      </c>
      <c r="K99" s="5">
        <v>3492815266</v>
      </c>
      <c r="L99" s="5">
        <v>6302334206</v>
      </c>
      <c r="M99" s="5">
        <v>7981914309</v>
      </c>
      <c r="N99" s="5">
        <v>7095724126</v>
      </c>
      <c r="O99" s="5">
        <v>5764431331</v>
      </c>
      <c r="P99" s="5">
        <v>15023781729</v>
      </c>
      <c r="Q99" s="5">
        <v>15704977956</v>
      </c>
      <c r="R99" s="5">
        <v>8600625</v>
      </c>
      <c r="S99" s="5">
        <v>14334375</v>
      </c>
      <c r="T99" s="5">
        <v>25248917</v>
      </c>
      <c r="U99" s="5">
        <v>1555328307</v>
      </c>
      <c r="V99" s="5">
        <v>1228259109</v>
      </c>
    </row>
    <row r="100" spans="3:23" ht="15.5" x14ac:dyDescent="0.35">
      <c r="C100" t="s">
        <v>916</v>
      </c>
      <c r="S100" s="5">
        <v>135822367029</v>
      </c>
      <c r="T100" s="5">
        <v>94595956550</v>
      </c>
      <c r="U100" s="5">
        <v>86698478559</v>
      </c>
      <c r="V100" s="5">
        <v>138382478569</v>
      </c>
      <c r="W100" s="5">
        <v>112431551096</v>
      </c>
    </row>
    <row r="101" spans="3:23" ht="15.5" x14ac:dyDescent="0.35">
      <c r="C101" t="s">
        <v>126</v>
      </c>
      <c r="M101" s="5">
        <v>53143384813</v>
      </c>
      <c r="N101" s="5">
        <v>53143384813</v>
      </c>
      <c r="O101" s="5">
        <v>53143384813</v>
      </c>
      <c r="P101" s="5">
        <v>53143384813</v>
      </c>
      <c r="Q101" s="5">
        <v>53143384813</v>
      </c>
      <c r="S101" s="5">
        <v>300452280221</v>
      </c>
      <c r="T101" s="5">
        <v>455981165631</v>
      </c>
      <c r="U101" s="5">
        <v>43039000934</v>
      </c>
      <c r="V101" s="5">
        <v>48212020687</v>
      </c>
      <c r="W101" s="5">
        <v>48212020687</v>
      </c>
    </row>
    <row r="102" spans="3:23" ht="15.5" x14ac:dyDescent="0.35">
      <c r="C102" t="s">
        <v>125</v>
      </c>
      <c r="D102" s="5">
        <v>3418963296</v>
      </c>
      <c r="E102" s="5">
        <v>680193720</v>
      </c>
      <c r="F102" s="5">
        <v>661965507</v>
      </c>
      <c r="G102" s="5">
        <v>676442052</v>
      </c>
      <c r="I102" s="5">
        <v>3418963296</v>
      </c>
      <c r="J102" s="5">
        <v>659070198</v>
      </c>
      <c r="K102" s="5">
        <v>39645419696</v>
      </c>
      <c r="L102" s="5">
        <v>40854114895</v>
      </c>
      <c r="M102" s="5">
        <v>34729033720</v>
      </c>
      <c r="N102" s="5">
        <v>35880031005</v>
      </c>
      <c r="O102" s="5">
        <v>34894177591</v>
      </c>
      <c r="P102" s="5">
        <v>36312928365</v>
      </c>
      <c r="Q102" s="5">
        <v>34063484650</v>
      </c>
      <c r="R102" s="5">
        <v>76334911</v>
      </c>
      <c r="S102" s="5">
        <v>1793057785</v>
      </c>
      <c r="T102" s="5">
        <v>2141027882</v>
      </c>
      <c r="U102" s="5">
        <v>52420267667</v>
      </c>
      <c r="V102" s="5">
        <v>10785559116</v>
      </c>
      <c r="W102" s="5">
        <v>7402180305</v>
      </c>
    </row>
    <row r="103" spans="3:23" ht="15.5" x14ac:dyDescent="0.35">
      <c r="C103" t="s">
        <v>98</v>
      </c>
      <c r="D103" s="5">
        <v>-5377038186912</v>
      </c>
      <c r="E103" s="5">
        <v>-5347062416389</v>
      </c>
      <c r="F103" s="5">
        <v>-5337632948872</v>
      </c>
      <c r="G103" s="5">
        <v>-5352892665895</v>
      </c>
      <c r="I103" s="5">
        <v>-5377038186912</v>
      </c>
      <c r="J103" s="5">
        <v>-5337811870146</v>
      </c>
      <c r="K103" s="5">
        <v>-5244589103686</v>
      </c>
      <c r="L103" s="5">
        <v>-5218165585917</v>
      </c>
      <c r="M103" s="5">
        <v>-4866912199529</v>
      </c>
      <c r="N103" s="5">
        <v>-4859700873148</v>
      </c>
      <c r="O103" s="5">
        <v>-4827082321897</v>
      </c>
      <c r="P103" s="5">
        <v>-4841129616704</v>
      </c>
      <c r="Q103" s="5">
        <v>-4842974867232</v>
      </c>
      <c r="R103" s="5">
        <v>-4861210327325</v>
      </c>
      <c r="S103" s="5">
        <v>-3654804100892</v>
      </c>
      <c r="T103" s="5">
        <v>-3404744800125</v>
      </c>
      <c r="U103" s="5">
        <v>-1844167085228</v>
      </c>
      <c r="V103" s="5">
        <v>-2051687472961</v>
      </c>
      <c r="W103" s="5">
        <v>-2016367331441</v>
      </c>
    </row>
    <row r="104" spans="3:23" ht="15.5" x14ac:dyDescent="0.35">
      <c r="C104" t="s">
        <v>128</v>
      </c>
      <c r="D104" s="5">
        <v>382932148859</v>
      </c>
      <c r="E104" s="5">
        <v>489127748083</v>
      </c>
      <c r="F104" s="5">
        <v>476269413074</v>
      </c>
      <c r="G104" s="5">
        <v>471761227881</v>
      </c>
      <c r="I104" s="5">
        <v>382932148859</v>
      </c>
      <c r="J104" s="5">
        <v>465861265205</v>
      </c>
      <c r="K104" s="5">
        <v>505431868727</v>
      </c>
      <c r="L104" s="5">
        <v>549182106669</v>
      </c>
      <c r="M104" s="5">
        <v>737034973189</v>
      </c>
      <c r="N104" s="5">
        <v>724610168897</v>
      </c>
      <c r="O104" s="5">
        <v>815864709200</v>
      </c>
      <c r="P104" s="5">
        <v>1126221625219</v>
      </c>
      <c r="Q104" s="5">
        <v>771042697125</v>
      </c>
      <c r="R104" s="5">
        <v>308063941040</v>
      </c>
      <c r="S104" s="5">
        <v>1662833937736</v>
      </c>
      <c r="T104" s="5">
        <v>3071795345968</v>
      </c>
      <c r="U104" s="5">
        <v>818100288975</v>
      </c>
      <c r="V104" s="5">
        <v>757446676778</v>
      </c>
      <c r="W104" s="5">
        <v>643102118051</v>
      </c>
    </row>
    <row r="105" spans="3:23" ht="15.5" x14ac:dyDescent="0.35">
      <c r="C105" t="s">
        <v>129</v>
      </c>
    </row>
    <row r="106" spans="3:23" ht="15.5" x14ac:dyDescent="0.35">
      <c r="C106" t="s">
        <v>130</v>
      </c>
    </row>
    <row r="107" spans="3:23" ht="15.5" x14ac:dyDescent="0.35">
      <c r="C107" t="s">
        <v>917</v>
      </c>
      <c r="U107" s="5">
        <v>190215887980</v>
      </c>
      <c r="V107" s="5">
        <v>212426396571</v>
      </c>
      <c r="W107" s="5">
        <v>381262508266</v>
      </c>
    </row>
    <row r="108" spans="3:23" ht="15.5" x14ac:dyDescent="0.35">
      <c r="C108" t="s">
        <v>133</v>
      </c>
      <c r="D108" s="5">
        <v>419788041045</v>
      </c>
      <c r="E108" s="5">
        <v>512055547904</v>
      </c>
      <c r="F108" s="5">
        <v>491510167621</v>
      </c>
      <c r="G108" s="5">
        <v>510933072797</v>
      </c>
      <c r="I108" s="5">
        <v>419788041045</v>
      </c>
      <c r="J108" s="5">
        <v>497834943323</v>
      </c>
      <c r="K108" s="5">
        <v>465110915594</v>
      </c>
      <c r="L108" s="5">
        <v>483458757587</v>
      </c>
      <c r="M108" s="5">
        <v>395282831515</v>
      </c>
      <c r="N108" s="5">
        <v>378011082690</v>
      </c>
      <c r="O108" s="5">
        <v>338288270779</v>
      </c>
      <c r="P108" s="5">
        <v>356103794801</v>
      </c>
      <c r="Q108" s="5">
        <v>353307179217</v>
      </c>
      <c r="R108" s="5">
        <v>29907929723</v>
      </c>
      <c r="S108" s="5">
        <v>30320067204</v>
      </c>
      <c r="T108" s="5">
        <v>16031757690</v>
      </c>
      <c r="U108" s="5">
        <v>24535141306</v>
      </c>
      <c r="V108" s="5">
        <v>44525549617</v>
      </c>
      <c r="W108" s="5">
        <v>18779287308</v>
      </c>
    </row>
    <row r="109" spans="3:23" ht="15.5" x14ac:dyDescent="0.35">
      <c r="C109" t="s">
        <v>135</v>
      </c>
      <c r="D109" s="5">
        <v>1564369188</v>
      </c>
      <c r="E109" s="5">
        <v>686500058</v>
      </c>
      <c r="F109" s="5">
        <v>667884446</v>
      </c>
      <c r="G109" s="5">
        <v>909050754</v>
      </c>
      <c r="I109" s="5">
        <v>1564369188</v>
      </c>
      <c r="J109" s="5">
        <v>900274302</v>
      </c>
      <c r="K109" s="5">
        <v>1751062008</v>
      </c>
      <c r="L109" s="5">
        <v>6178196681</v>
      </c>
      <c r="M109" s="5">
        <v>4494211783</v>
      </c>
      <c r="N109" s="5">
        <v>7339443130</v>
      </c>
      <c r="O109" s="5">
        <v>21100243954</v>
      </c>
      <c r="P109" s="5">
        <v>16314245507</v>
      </c>
      <c r="Q109" s="5">
        <v>16094278681</v>
      </c>
      <c r="R109" s="5">
        <v>35085645460</v>
      </c>
      <c r="S109" s="5">
        <v>16023739357</v>
      </c>
      <c r="T109" s="5">
        <v>12026270649</v>
      </c>
      <c r="U109" s="5">
        <v>12226614758</v>
      </c>
      <c r="V109" s="5">
        <v>11743164638</v>
      </c>
      <c r="W109" s="5">
        <v>8871650545</v>
      </c>
    </row>
    <row r="110" spans="3:23" ht="15.5" x14ac:dyDescent="0.35">
      <c r="C110" t="s">
        <v>136</v>
      </c>
      <c r="D110" s="5">
        <v>14965191686</v>
      </c>
      <c r="E110" s="5">
        <v>8959437558</v>
      </c>
      <c r="F110" s="5">
        <v>9277260099</v>
      </c>
      <c r="G110" s="5">
        <v>10081010244</v>
      </c>
      <c r="I110" s="5">
        <v>14965191686</v>
      </c>
      <c r="J110" s="5">
        <v>10040398966</v>
      </c>
      <c r="K110" s="5">
        <v>84190709301</v>
      </c>
      <c r="L110" s="5">
        <v>79744801307</v>
      </c>
      <c r="M110" s="5">
        <v>74035386531</v>
      </c>
      <c r="N110" s="5">
        <v>73718304419</v>
      </c>
      <c r="O110" s="5">
        <v>77874569824</v>
      </c>
      <c r="P110" s="5">
        <v>75285488401</v>
      </c>
      <c r="Q110" s="5">
        <v>78289937941</v>
      </c>
      <c r="R110" s="5">
        <v>76913764600</v>
      </c>
      <c r="S110" s="5">
        <v>64088450719</v>
      </c>
      <c r="T110" s="5">
        <v>46353486467</v>
      </c>
      <c r="U110" s="5">
        <v>43269965859</v>
      </c>
      <c r="V110" s="5">
        <v>36229613144</v>
      </c>
      <c r="W110" s="5">
        <v>30262080265</v>
      </c>
    </row>
    <row r="111" spans="3:23" ht="15.5" x14ac:dyDescent="0.35">
      <c r="C111" t="s">
        <v>134</v>
      </c>
      <c r="D111" s="5">
        <v>277703614880</v>
      </c>
      <c r="E111" s="5">
        <v>268643169625</v>
      </c>
      <c r="F111" s="5">
        <v>268273205130</v>
      </c>
      <c r="G111" s="5">
        <v>257281209101</v>
      </c>
      <c r="I111" s="5">
        <v>277703614880</v>
      </c>
      <c r="J111" s="5">
        <v>251006247439</v>
      </c>
      <c r="K111" s="5">
        <v>156431476893</v>
      </c>
      <c r="L111" s="5">
        <v>154614999715</v>
      </c>
      <c r="M111" s="5">
        <v>140239319672</v>
      </c>
      <c r="N111" s="5">
        <v>136863474050</v>
      </c>
      <c r="O111" s="5">
        <v>220999353914</v>
      </c>
      <c r="P111" s="5">
        <v>333604598650</v>
      </c>
      <c r="Q111" s="5">
        <v>323357325919</v>
      </c>
      <c r="R111" s="5">
        <v>186916086329</v>
      </c>
      <c r="S111" s="5">
        <v>213005756396</v>
      </c>
      <c r="T111" s="5">
        <v>1386340623187</v>
      </c>
      <c r="U111" s="5">
        <v>233830367761</v>
      </c>
      <c r="V111" s="5">
        <v>345341242105</v>
      </c>
      <c r="W111" s="5">
        <v>62970968896</v>
      </c>
    </row>
    <row r="112" spans="3:23" ht="15.5" x14ac:dyDescent="0.35">
      <c r="C112" t="s">
        <v>918</v>
      </c>
      <c r="Q112" s="5">
        <v>810739416</v>
      </c>
    </row>
    <row r="113" spans="2:23" ht="15.5" x14ac:dyDescent="0.35">
      <c r="C113" t="s">
        <v>822</v>
      </c>
      <c r="U113" s="5">
        <v>955007401</v>
      </c>
      <c r="V113" s="5">
        <v>933208702</v>
      </c>
    </row>
    <row r="114" spans="2:23" ht="15.5" x14ac:dyDescent="0.35">
      <c r="C114" t="s">
        <v>150</v>
      </c>
      <c r="D114" s="5">
        <v>921655769661</v>
      </c>
      <c r="E114" s="5">
        <v>997620149560</v>
      </c>
      <c r="F114" s="5">
        <v>975189519933</v>
      </c>
      <c r="G114" s="5">
        <v>986141370895</v>
      </c>
      <c r="I114" s="5">
        <v>921655769661</v>
      </c>
      <c r="J114" s="5">
        <v>964961439303</v>
      </c>
      <c r="K114" s="5">
        <v>910331196011</v>
      </c>
      <c r="L114" s="5">
        <v>927572537572</v>
      </c>
      <c r="M114" s="5">
        <v>763224120499</v>
      </c>
      <c r="N114" s="5">
        <v>743516722714</v>
      </c>
      <c r="O114" s="5">
        <v>801836004380</v>
      </c>
      <c r="P114" s="5">
        <v>1126294593587</v>
      </c>
      <c r="Q114" s="5">
        <v>772965412032</v>
      </c>
      <c r="R114" s="5">
        <v>329067940209</v>
      </c>
      <c r="S114" s="5">
        <v>470979857319</v>
      </c>
      <c r="T114" s="5">
        <v>1629676931669</v>
      </c>
      <c r="U114" s="5">
        <v>510769574019</v>
      </c>
      <c r="V114" s="5">
        <v>657082389983</v>
      </c>
      <c r="W114" s="5">
        <v>506787555570</v>
      </c>
    </row>
    <row r="115" spans="2:23" ht="15.5" x14ac:dyDescent="0.35">
      <c r="C115" t="s">
        <v>151</v>
      </c>
    </row>
    <row r="116" spans="2:23" ht="15.5" x14ac:dyDescent="0.35">
      <c r="C116" t="s">
        <v>152</v>
      </c>
      <c r="D116" s="5">
        <v>4919937154200</v>
      </c>
      <c r="E116" s="5">
        <v>4919937154200</v>
      </c>
      <c r="F116" s="5">
        <v>4919937154200</v>
      </c>
      <c r="G116" s="5">
        <v>4919937154200</v>
      </c>
      <c r="I116" s="5">
        <v>4919937154200</v>
      </c>
      <c r="J116" s="5">
        <v>4919937154200</v>
      </c>
      <c r="K116" s="5">
        <v>4919937154200</v>
      </c>
      <c r="L116" s="5">
        <v>4919937154200</v>
      </c>
      <c r="M116" s="5">
        <v>4919937154200</v>
      </c>
      <c r="N116" s="5">
        <v>4919937154200</v>
      </c>
      <c r="O116" s="5">
        <v>4919937154200</v>
      </c>
      <c r="P116" s="5">
        <v>4919937154200</v>
      </c>
      <c r="Q116" s="5">
        <v>4919937154200</v>
      </c>
      <c r="R116" s="5">
        <v>4919937154200</v>
      </c>
      <c r="S116" s="5">
        <v>4919937154200</v>
      </c>
      <c r="T116" s="5">
        <v>4919937154200</v>
      </c>
      <c r="U116" s="5">
        <v>2136538303500</v>
      </c>
      <c r="V116" s="5">
        <v>2136538303500</v>
      </c>
      <c r="W116" s="5">
        <v>2136538303500</v>
      </c>
    </row>
    <row r="117" spans="2:23" ht="15.5" x14ac:dyDescent="0.35">
      <c r="C117" t="s">
        <v>919</v>
      </c>
      <c r="D117" s="5">
        <v>4919937154200</v>
      </c>
      <c r="E117" s="5">
        <v>4919937154200</v>
      </c>
      <c r="F117" s="5">
        <v>4919937154200</v>
      </c>
      <c r="G117" s="5">
        <v>4919937154200</v>
      </c>
      <c r="I117" s="5">
        <v>4919937154200</v>
      </c>
      <c r="J117" s="5">
        <v>4919937154200</v>
      </c>
      <c r="K117" s="5">
        <v>4919937154200</v>
      </c>
      <c r="L117" s="5">
        <v>4919937154200</v>
      </c>
      <c r="M117" s="5">
        <v>4919937154200</v>
      </c>
      <c r="N117" s="5">
        <v>4919937154200</v>
      </c>
      <c r="O117" s="5">
        <v>4919937154200</v>
      </c>
      <c r="P117" s="5">
        <v>4919937154200</v>
      </c>
      <c r="Q117" s="5">
        <v>4919937154200</v>
      </c>
      <c r="R117" s="5">
        <v>4919937154200</v>
      </c>
      <c r="S117" s="5">
        <v>4919937154200</v>
      </c>
      <c r="T117" s="5">
        <v>4919937154200</v>
      </c>
      <c r="U117" s="5">
        <v>2136538303500</v>
      </c>
      <c r="V117" s="5">
        <v>2136538303500</v>
      </c>
      <c r="W117" s="5">
        <v>2136538303500</v>
      </c>
    </row>
    <row r="118" spans="2:23" ht="15.5" x14ac:dyDescent="0.35">
      <c r="C118" t="s">
        <v>153</v>
      </c>
      <c r="D118" s="5">
        <v>-72429129361</v>
      </c>
      <c r="E118" s="5">
        <v>-72429129361</v>
      </c>
      <c r="F118" s="5">
        <v>-72429129361</v>
      </c>
      <c r="G118" s="5">
        <v>-72429129361</v>
      </c>
      <c r="I118" s="5">
        <v>-72429129361</v>
      </c>
      <c r="J118" s="5">
        <v>-72429129361</v>
      </c>
      <c r="K118" s="5">
        <v>-72429129361</v>
      </c>
      <c r="L118" s="5">
        <v>-72429129361</v>
      </c>
      <c r="M118" s="5">
        <v>-72429129361</v>
      </c>
      <c r="N118" s="5">
        <v>-72429129361</v>
      </c>
      <c r="O118" s="5">
        <v>-72429129361</v>
      </c>
      <c r="P118" s="5">
        <v>-72429129361</v>
      </c>
      <c r="Q118" s="5">
        <v>-72429129361</v>
      </c>
      <c r="R118" s="5">
        <v>-73079129361</v>
      </c>
      <c r="S118" s="5">
        <v>-73079129361</v>
      </c>
      <c r="T118" s="5">
        <v>-73079129361</v>
      </c>
      <c r="U118" s="5">
        <v>14595096600</v>
      </c>
      <c r="V118" s="5">
        <v>14595096600</v>
      </c>
      <c r="W118" s="5">
        <v>14595096600</v>
      </c>
    </row>
    <row r="119" spans="2:23" ht="15.5" x14ac:dyDescent="0.35">
      <c r="C119" t="s">
        <v>155</v>
      </c>
      <c r="D119" s="5">
        <v>-9193458729</v>
      </c>
      <c r="E119" s="5">
        <v>-8938009927</v>
      </c>
      <c r="F119" s="5">
        <v>-8795182826</v>
      </c>
      <c r="G119" s="5">
        <v>-8995501958</v>
      </c>
      <c r="I119" s="5">
        <v>-9193458729</v>
      </c>
      <c r="J119" s="5">
        <v>-8796328791</v>
      </c>
      <c r="K119" s="5">
        <v>-7818248437</v>
      </c>
      <c r="L119" s="5">
        <v>-7732869825</v>
      </c>
      <c r="M119" s="5">
        <v>-6784972619</v>
      </c>
      <c r="N119" s="5">
        <v>-6713705508</v>
      </c>
      <c r="O119" s="5">
        <v>-6396998122</v>
      </c>
      <c r="P119" s="5">
        <v>-6451376503</v>
      </c>
      <c r="Q119" s="5">
        <v>-6455872514</v>
      </c>
      <c r="R119" s="5">
        <v>-6651696694</v>
      </c>
      <c r="S119" s="5">
        <v>-199843530</v>
      </c>
      <c r="T119" s="5">
        <v>5189585</v>
      </c>
      <c r="U119" s="5">
        <v>364400084</v>
      </c>
      <c r="V119" s="5">
        <v>918359656</v>
      </c>
      <c r="W119" s="5">
        <v>1548493822</v>
      </c>
    </row>
    <row r="120" spans="2:23" ht="15.5" x14ac:dyDescent="0.35">
      <c r="C120" t="s">
        <v>9</v>
      </c>
      <c r="D120" s="5">
        <v>-538723620802</v>
      </c>
      <c r="E120" s="5">
        <v>-508492401477</v>
      </c>
      <c r="F120" s="5">
        <v>-498920106859</v>
      </c>
      <c r="G120" s="5">
        <v>-514380143014</v>
      </c>
      <c r="I120" s="5">
        <v>-538723620802</v>
      </c>
      <c r="J120" s="5">
        <v>-499100174098</v>
      </c>
      <c r="K120" s="5">
        <v>-404899327284</v>
      </c>
      <c r="L120" s="5">
        <v>-378390430903</v>
      </c>
      <c r="M120" s="5">
        <v>-26189147309</v>
      </c>
      <c r="N120" s="5">
        <v>-18906553817</v>
      </c>
      <c r="O120" s="5">
        <v>14028704820</v>
      </c>
      <c r="P120" s="5">
        <v>-72968368</v>
      </c>
      <c r="Q120" s="5">
        <v>-1922714907</v>
      </c>
      <c r="R120" s="5">
        <v>-21003999180</v>
      </c>
      <c r="S120" s="5">
        <v>1191854080417</v>
      </c>
      <c r="T120" s="5">
        <v>1442118414299</v>
      </c>
      <c r="U120" s="5">
        <v>307330714956</v>
      </c>
      <c r="V120" s="5">
        <v>100364286795</v>
      </c>
      <c r="W120" s="5">
        <v>136314562481</v>
      </c>
    </row>
    <row r="121" spans="2:23" ht="15.5" x14ac:dyDescent="0.35">
      <c r="C121" t="s">
        <v>156</v>
      </c>
      <c r="D121" s="5">
        <v>382932148859</v>
      </c>
      <c r="E121" s="5">
        <v>489127748083</v>
      </c>
      <c r="F121" s="5">
        <v>476269413074</v>
      </c>
      <c r="G121" s="5">
        <v>471761227881</v>
      </c>
      <c r="I121" s="5">
        <v>382932148859</v>
      </c>
      <c r="J121" s="5">
        <v>465861265205</v>
      </c>
      <c r="K121" s="5">
        <v>505431868727</v>
      </c>
      <c r="L121" s="5">
        <v>549182106669</v>
      </c>
      <c r="M121" s="5">
        <v>737034973190</v>
      </c>
      <c r="N121" s="5">
        <v>724610168897</v>
      </c>
      <c r="O121" s="5">
        <v>815864709200</v>
      </c>
      <c r="P121" s="5">
        <v>1126221625219</v>
      </c>
      <c r="Q121" s="5">
        <v>771042697125</v>
      </c>
      <c r="R121" s="5">
        <v>308063941029</v>
      </c>
      <c r="S121" s="5">
        <v>1662833937736</v>
      </c>
      <c r="T121" s="5">
        <v>3071795345968</v>
      </c>
      <c r="U121" s="5">
        <v>818100288975</v>
      </c>
      <c r="V121" s="5">
        <v>757446676778</v>
      </c>
      <c r="W121" s="5">
        <v>643102118051</v>
      </c>
    </row>
    <row r="122" spans="2:23" ht="15.5" x14ac:dyDescent="0.35">
      <c r="C122" t="s">
        <v>157</v>
      </c>
      <c r="D122" s="5">
        <v>31842082852</v>
      </c>
      <c r="E122" s="5">
        <v>31842082852</v>
      </c>
      <c r="F122" s="5">
        <v>31842082852</v>
      </c>
      <c r="G122" s="5">
        <v>31842082852</v>
      </c>
      <c r="I122" s="5">
        <v>31842082852</v>
      </c>
      <c r="J122" s="5">
        <v>31842082852</v>
      </c>
      <c r="K122" s="5">
        <v>31842082852</v>
      </c>
      <c r="L122" s="5">
        <v>31842082852</v>
      </c>
      <c r="M122" s="5">
        <v>31842082852</v>
      </c>
      <c r="N122" s="5">
        <v>31842082852</v>
      </c>
      <c r="O122" s="5">
        <v>31842082852</v>
      </c>
      <c r="P122" s="5">
        <v>31842082852</v>
      </c>
      <c r="Q122" s="5">
        <v>31842082852</v>
      </c>
      <c r="R122" s="5">
        <v>31842082852</v>
      </c>
      <c r="S122" s="5">
        <v>31842082852</v>
      </c>
      <c r="T122" s="5">
        <v>31842082852</v>
      </c>
      <c r="U122" s="5">
        <v>4008094345</v>
      </c>
      <c r="V122" s="5">
        <v>4008094345</v>
      </c>
      <c r="W122" s="5">
        <v>4008094345</v>
      </c>
    </row>
    <row r="124" spans="2:23" ht="15.5" x14ac:dyDescent="0.35">
      <c r="B124" t="s">
        <v>158</v>
      </c>
      <c r="C124" t="s">
        <v>159</v>
      </c>
      <c r="D124" s="5">
        <v>-16889679112</v>
      </c>
      <c r="E124" s="5">
        <v>2238441153</v>
      </c>
      <c r="F124" s="5">
        <v>-1139050564</v>
      </c>
      <c r="G124" s="5">
        <v>-2908389663</v>
      </c>
      <c r="I124" s="5">
        <v>-18698678186</v>
      </c>
      <c r="J124" s="5">
        <v>-378982410</v>
      </c>
      <c r="K124" s="5">
        <v>-918211492</v>
      </c>
      <c r="L124" s="5">
        <v>2874795279</v>
      </c>
      <c r="M124" s="5">
        <v>2953178127</v>
      </c>
      <c r="N124" s="5">
        <v>16492256410</v>
      </c>
      <c r="O124" s="5">
        <v>29102003084</v>
      </c>
      <c r="P124" s="5">
        <v>5815112861</v>
      </c>
      <c r="Q124" s="5">
        <v>-30826885408</v>
      </c>
      <c r="R124" s="5">
        <v>-3619226926</v>
      </c>
      <c r="S124" s="5">
        <v>-6249500921</v>
      </c>
      <c r="T124" s="5">
        <v>-19810159103</v>
      </c>
      <c r="U124" s="5">
        <v>-50306664740</v>
      </c>
      <c r="V124" s="5">
        <v>-52621550547</v>
      </c>
      <c r="W124" s="5">
        <v>-110430759131</v>
      </c>
    </row>
    <row r="125" spans="2:23" ht="15.5" x14ac:dyDescent="0.35">
      <c r="C125" t="s">
        <v>920</v>
      </c>
      <c r="D125" s="5">
        <v>149205005487</v>
      </c>
      <c r="E125" s="5">
        <v>124332737556</v>
      </c>
      <c r="F125" s="5">
        <v>115004065311</v>
      </c>
      <c r="G125" s="5">
        <v>136335949141</v>
      </c>
      <c r="I125" s="5">
        <v>524877757495</v>
      </c>
      <c r="J125" s="5">
        <v>537668951404</v>
      </c>
      <c r="K125" s="5">
        <v>478868309520</v>
      </c>
      <c r="L125" s="5">
        <v>442038289176</v>
      </c>
      <c r="M125" s="5">
        <v>368399739824</v>
      </c>
      <c r="N125" s="5">
        <v>840563709360</v>
      </c>
      <c r="O125" s="5">
        <v>869240553493</v>
      </c>
      <c r="P125" s="5">
        <v>247701062808</v>
      </c>
      <c r="Q125" s="5">
        <v>342770069131</v>
      </c>
    </row>
    <row r="126" spans="2:23" ht="15.5" x14ac:dyDescent="0.35">
      <c r="C126" t="s">
        <v>921</v>
      </c>
      <c r="U126" s="5">
        <v>18366948665</v>
      </c>
      <c r="V126" s="5">
        <v>23247250565</v>
      </c>
      <c r="W126" s="5">
        <v>34915142544</v>
      </c>
    </row>
    <row r="127" spans="2:23" ht="15.5" x14ac:dyDescent="0.35">
      <c r="C127" t="s">
        <v>922</v>
      </c>
      <c r="U127" s="5">
        <v>-13406175332</v>
      </c>
    </row>
    <row r="128" spans="2:23" ht="15.5" x14ac:dyDescent="0.35">
      <c r="C128" t="s">
        <v>923</v>
      </c>
      <c r="U128" s="5">
        <v>682258237</v>
      </c>
      <c r="V128" s="5">
        <v>10265579027</v>
      </c>
      <c r="W128" s="5">
        <v>12855226454</v>
      </c>
    </row>
    <row r="129" spans="3:23" ht="15.5" x14ac:dyDescent="0.35">
      <c r="C129" t="s">
        <v>924</v>
      </c>
    </row>
    <row r="130" spans="3:23" ht="15.5" x14ac:dyDescent="0.35">
      <c r="C130" t="s">
        <v>925</v>
      </c>
      <c r="U130" s="5">
        <v>904396553</v>
      </c>
      <c r="V130" s="5">
        <v>179757732</v>
      </c>
      <c r="W130" s="5">
        <v>-435503750</v>
      </c>
    </row>
    <row r="131" spans="3:23" ht="15.5" x14ac:dyDescent="0.35">
      <c r="C131" t="s">
        <v>926</v>
      </c>
    </row>
    <row r="132" spans="3:23" ht="15.5" x14ac:dyDescent="0.35">
      <c r="C132" t="s">
        <v>477</v>
      </c>
      <c r="D132" s="5">
        <v>13051017285</v>
      </c>
      <c r="E132" s="5">
        <v>912600000</v>
      </c>
      <c r="F132" s="5">
        <v>772256407</v>
      </c>
      <c r="G132" s="5">
        <v>371800000</v>
      </c>
      <c r="I132" s="5">
        <v>15107673692</v>
      </c>
      <c r="J132" s="5">
        <v>3796779501</v>
      </c>
      <c r="K132" s="5">
        <v>1282751750</v>
      </c>
      <c r="L132" s="5">
        <v>1303036023</v>
      </c>
      <c r="M132" s="5">
        <v>-9418215700</v>
      </c>
      <c r="N132" s="5">
        <v>-17637116590</v>
      </c>
      <c r="O132" s="5">
        <v>-21368759415</v>
      </c>
      <c r="R132" s="5">
        <v>1947830000</v>
      </c>
      <c r="S132" s="5">
        <v>4666525352</v>
      </c>
    </row>
    <row r="133" spans="3:23" ht="15.5" x14ac:dyDescent="0.35">
      <c r="C133" t="s">
        <v>927</v>
      </c>
      <c r="U133" s="5">
        <v>-62226186468</v>
      </c>
    </row>
    <row r="134" spans="3:23" ht="15.5" x14ac:dyDescent="0.35">
      <c r="C134" t="s">
        <v>928</v>
      </c>
      <c r="D134" s="5">
        <v>35336842</v>
      </c>
      <c r="E134" s="5">
        <v>119144402</v>
      </c>
      <c r="F134" s="5">
        <v>160336265</v>
      </c>
      <c r="G134" s="5">
        <v>64885688</v>
      </c>
      <c r="I134" s="5">
        <v>379703197</v>
      </c>
      <c r="J134" s="5">
        <v>493552177</v>
      </c>
      <c r="K134" s="5">
        <v>-414326353</v>
      </c>
      <c r="L134" s="5">
        <v>151179428</v>
      </c>
      <c r="M134" s="5">
        <v>18466562</v>
      </c>
      <c r="N134" s="5">
        <v>-90737239</v>
      </c>
      <c r="O134" s="5">
        <v>142258825</v>
      </c>
      <c r="P134" s="5">
        <v>316351926</v>
      </c>
      <c r="Q134" s="5">
        <v>12330002852</v>
      </c>
      <c r="U134" s="5">
        <v>-24472008845</v>
      </c>
      <c r="V134" s="5">
        <v>-28847134179</v>
      </c>
      <c r="W134" s="5">
        <v>-20613160388</v>
      </c>
    </row>
    <row r="135" spans="3:23" ht="15.5" x14ac:dyDescent="0.35">
      <c r="C135" t="s">
        <v>345</v>
      </c>
      <c r="D135" s="5">
        <v>-163681593365</v>
      </c>
      <c r="E135" s="5">
        <v>-122157741096</v>
      </c>
      <c r="F135" s="5">
        <v>-115307333187</v>
      </c>
      <c r="G135" s="5">
        <v>-138282575595</v>
      </c>
      <c r="I135" s="5">
        <v>-539429243243</v>
      </c>
      <c r="J135" s="5">
        <v>-534433843614</v>
      </c>
      <c r="K135" s="5">
        <v>-475947835550</v>
      </c>
      <c r="L135" s="5">
        <v>-440249416439</v>
      </c>
      <c r="M135" s="5">
        <v>-361976895168</v>
      </c>
      <c r="N135" s="5">
        <v>-820443427316</v>
      </c>
      <c r="O135" s="5">
        <v>-840062356609</v>
      </c>
      <c r="P135" s="5">
        <v>-237129506656</v>
      </c>
      <c r="Q135" s="5">
        <v>-345323069250</v>
      </c>
      <c r="R135" s="5">
        <v>-3619226926</v>
      </c>
      <c r="S135" s="5">
        <v>-5957289077</v>
      </c>
      <c r="T135" s="5">
        <v>-19763802678</v>
      </c>
      <c r="U135" s="5">
        <v>-48418380919</v>
      </c>
      <c r="V135" s="5">
        <v>-10090527997</v>
      </c>
      <c r="W135" s="5">
        <v>-38803790080</v>
      </c>
    </row>
    <row r="136" spans="3:23" ht="15.5" x14ac:dyDescent="0.35">
      <c r="C136" t="s">
        <v>429</v>
      </c>
      <c r="D136" s="5">
        <v>-2448428076</v>
      </c>
      <c r="E136" s="5">
        <v>-55699709</v>
      </c>
      <c r="F136" s="5">
        <v>-996118953</v>
      </c>
      <c r="G136" s="5">
        <v>-1026648897</v>
      </c>
      <c r="I136" s="5">
        <v>-4526895635</v>
      </c>
      <c r="J136" s="5">
        <v>-4107642377</v>
      </c>
      <c r="K136" s="5">
        <v>-3424359109</v>
      </c>
      <c r="L136" s="5">
        <v>934743114</v>
      </c>
      <c r="M136" s="5">
        <v>-3488133091</v>
      </c>
      <c r="N136" s="5">
        <v>-3537288395</v>
      </c>
      <c r="O136" s="5">
        <v>-218452625</v>
      </c>
      <c r="P136" s="5">
        <v>-5072795217</v>
      </c>
      <c r="Q136" s="5">
        <v>-40603888141</v>
      </c>
      <c r="S136" s="5">
        <v>-292211844</v>
      </c>
      <c r="T136" s="5">
        <v>-46356425</v>
      </c>
      <c r="U136" s="5">
        <v>-27128579057</v>
      </c>
      <c r="V136" s="5">
        <v>2623711372</v>
      </c>
      <c r="W136" s="5">
        <v>-2596015359</v>
      </c>
    </row>
    <row r="137" spans="3:23" ht="15.5" x14ac:dyDescent="0.35">
      <c r="C137" t="s">
        <v>163</v>
      </c>
    </row>
    <row r="138" spans="3:23" ht="15.5" x14ac:dyDescent="0.35">
      <c r="C138" t="s">
        <v>165</v>
      </c>
      <c r="D138" s="5">
        <v>13051017285</v>
      </c>
      <c r="E138" s="5">
        <v>912600000</v>
      </c>
      <c r="F138" s="5">
        <v>772256407</v>
      </c>
      <c r="G138" s="5">
        <v>371800000</v>
      </c>
      <c r="I138" s="5">
        <v>15107673692</v>
      </c>
      <c r="J138" s="5">
        <v>3796779501</v>
      </c>
      <c r="K138" s="5">
        <v>1282751750</v>
      </c>
      <c r="L138" s="5">
        <v>1303036023</v>
      </c>
      <c r="M138" s="5">
        <v>-9418215700</v>
      </c>
      <c r="N138" s="5">
        <v>-17637116590</v>
      </c>
      <c r="O138" s="5">
        <v>-21368759415</v>
      </c>
      <c r="Q138" s="5">
        <v>650000000</v>
      </c>
      <c r="R138" s="5">
        <v>1947830000</v>
      </c>
      <c r="S138" s="5">
        <v>4666525352</v>
      </c>
      <c r="T138" s="5">
        <v>2695724624739</v>
      </c>
      <c r="U138" s="5">
        <v>-371475450704</v>
      </c>
      <c r="V138" s="5">
        <v>89566090773</v>
      </c>
      <c r="W138" s="5">
        <v>137768976288</v>
      </c>
    </row>
    <row r="139" spans="3:23" ht="15.5" x14ac:dyDescent="0.35">
      <c r="C139" t="s">
        <v>166</v>
      </c>
      <c r="D139" s="5">
        <v>-547053249</v>
      </c>
      <c r="E139" s="5">
        <v>-11956359</v>
      </c>
      <c r="F139" s="5">
        <v>-26790781</v>
      </c>
      <c r="I139" s="5">
        <v>-585800389</v>
      </c>
      <c r="J139" s="5">
        <v>-114458140</v>
      </c>
      <c r="K139" s="5">
        <v>-177975769</v>
      </c>
      <c r="L139" s="5">
        <v>-37628552</v>
      </c>
      <c r="M139" s="5">
        <v>-2607574136</v>
      </c>
      <c r="N139" s="5">
        <v>27518855</v>
      </c>
      <c r="O139" s="5">
        <v>-745413785</v>
      </c>
      <c r="P139" s="5">
        <v>-1171802157</v>
      </c>
      <c r="Q139" s="5">
        <v>34203423100</v>
      </c>
      <c r="R139" s="5">
        <v>1618604667</v>
      </c>
      <c r="S139" s="5">
        <v>-9330467536</v>
      </c>
      <c r="T139" s="5">
        <v>-2668014182033</v>
      </c>
      <c r="U139" s="5">
        <v>397983018899</v>
      </c>
      <c r="V139" s="5">
        <v>-16052499076</v>
      </c>
      <c r="W139" s="5">
        <v>-30685791800</v>
      </c>
    </row>
    <row r="140" spans="3:23" ht="15.5" x14ac:dyDescent="0.35">
      <c r="C140" t="s">
        <v>929</v>
      </c>
      <c r="Q140" s="5">
        <v>-59408220086</v>
      </c>
      <c r="R140" s="5">
        <v>2474348463</v>
      </c>
      <c r="S140" s="5">
        <v>15736027699</v>
      </c>
      <c r="T140" s="5">
        <v>-228383397750</v>
      </c>
    </row>
    <row r="141" spans="3:23" ht="15.5" x14ac:dyDescent="0.35">
      <c r="C141" t="s">
        <v>930</v>
      </c>
      <c r="Q141" s="5">
        <v>93611643186</v>
      </c>
    </row>
    <row r="142" spans="3:23" ht="15.5" x14ac:dyDescent="0.35">
      <c r="C142" t="s">
        <v>517</v>
      </c>
      <c r="W142" s="5">
        <v>2545441007</v>
      </c>
    </row>
    <row r="143" spans="3:23" ht="15.5" x14ac:dyDescent="0.35">
      <c r="C143" t="s">
        <v>931</v>
      </c>
      <c r="R143" s="5">
        <v>-855743796</v>
      </c>
      <c r="S143" s="5">
        <v>-25066495235</v>
      </c>
      <c r="T143" s="5">
        <v>-1107849283</v>
      </c>
      <c r="U143" s="5">
        <v>-4579700569</v>
      </c>
      <c r="V143" s="5">
        <v>-19841043392</v>
      </c>
      <c r="W143" s="5">
        <v>-28060879179</v>
      </c>
    </row>
    <row r="144" spans="3:23" ht="15.5" x14ac:dyDescent="0.35">
      <c r="C144" t="s">
        <v>836</v>
      </c>
      <c r="W144" s="5">
        <v>3000000000</v>
      </c>
    </row>
    <row r="145" spans="3:23" ht="15.5" x14ac:dyDescent="0.35">
      <c r="C145" t="s">
        <v>696</v>
      </c>
      <c r="U145" s="5">
        <v>403185061157</v>
      </c>
    </row>
    <row r="146" spans="3:23" ht="15.5" x14ac:dyDescent="0.35">
      <c r="C146" t="s">
        <v>932</v>
      </c>
      <c r="T146" s="5">
        <v>-23500000000</v>
      </c>
    </row>
    <row r="147" spans="3:23" ht="15.5" x14ac:dyDescent="0.35">
      <c r="C147" t="s">
        <v>372</v>
      </c>
      <c r="T147" s="5">
        <v>-2415000000000</v>
      </c>
    </row>
    <row r="148" spans="3:23" ht="15.5" x14ac:dyDescent="0.35">
      <c r="C148" t="s">
        <v>933</v>
      </c>
      <c r="U148" s="5">
        <v>199999999</v>
      </c>
      <c r="V148" s="5">
        <v>419000000</v>
      </c>
      <c r="W148" s="5">
        <v>234000000</v>
      </c>
    </row>
    <row r="149" spans="3:23" ht="15.5" x14ac:dyDescent="0.35">
      <c r="C149" t="s">
        <v>934</v>
      </c>
      <c r="V149" s="5">
        <v>3669360820</v>
      </c>
      <c r="W149" s="5">
        <v>-8195839965</v>
      </c>
    </row>
    <row r="150" spans="3:23" ht="15.5" x14ac:dyDescent="0.35">
      <c r="C150" t="s">
        <v>935</v>
      </c>
      <c r="V150" s="5">
        <v>34397846</v>
      </c>
      <c r="W150" s="5">
        <v>-41844780</v>
      </c>
    </row>
    <row r="151" spans="3:23" ht="15.5" x14ac:dyDescent="0.35">
      <c r="C151" t="s">
        <v>609</v>
      </c>
      <c r="D151" s="5">
        <v>-506647956</v>
      </c>
      <c r="I151" s="5">
        <v>-506647956</v>
      </c>
    </row>
    <row r="152" spans="3:23" ht="15.5" x14ac:dyDescent="0.35">
      <c r="C152" t="s">
        <v>168</v>
      </c>
      <c r="D152" s="5">
        <v>-40405293</v>
      </c>
      <c r="E152" s="5">
        <v>-11956359</v>
      </c>
      <c r="F152" s="5">
        <v>-26790781</v>
      </c>
      <c r="I152" s="5">
        <v>-79152433</v>
      </c>
      <c r="J152" s="5">
        <v>-114458140</v>
      </c>
      <c r="K152" s="5">
        <v>-177975769</v>
      </c>
      <c r="L152" s="5">
        <v>-37628552</v>
      </c>
      <c r="M152" s="5">
        <v>-2607574136</v>
      </c>
      <c r="N152" s="5">
        <v>27518855</v>
      </c>
      <c r="O152" s="5">
        <v>-745413785</v>
      </c>
      <c r="P152" s="5">
        <v>-1171802157</v>
      </c>
      <c r="T152" s="5">
        <v>-22935000</v>
      </c>
      <c r="U152" s="5">
        <v>-822341688</v>
      </c>
      <c r="V152" s="5">
        <v>-334214350</v>
      </c>
      <c r="W152" s="5">
        <v>-166668883</v>
      </c>
    </row>
    <row r="153" spans="3:23" ht="15.5" x14ac:dyDescent="0.35">
      <c r="C153" t="s">
        <v>186</v>
      </c>
      <c r="D153" s="5">
        <v>13051017285</v>
      </c>
      <c r="E153" s="5">
        <v>912600000</v>
      </c>
      <c r="F153" s="5">
        <v>772256407</v>
      </c>
      <c r="G153" s="5">
        <v>371800000</v>
      </c>
      <c r="I153" s="5">
        <v>15107673692</v>
      </c>
      <c r="J153" s="5">
        <v>3796779501</v>
      </c>
      <c r="K153" s="5">
        <v>1282751750</v>
      </c>
      <c r="L153" s="5">
        <v>1303036023</v>
      </c>
      <c r="M153" s="5">
        <v>-9418215700</v>
      </c>
      <c r="N153" s="5">
        <v>-17637116590</v>
      </c>
      <c r="O153" s="5">
        <v>-21368759415</v>
      </c>
      <c r="Q153" s="5">
        <v>650000000</v>
      </c>
      <c r="R153" s="5">
        <v>1947830000</v>
      </c>
      <c r="S153" s="5">
        <v>4666525352</v>
      </c>
      <c r="T153" s="5">
        <v>2695724624739</v>
      </c>
      <c r="U153" s="5">
        <v>-371475450704</v>
      </c>
      <c r="V153" s="5">
        <v>89566090773</v>
      </c>
      <c r="W153" s="5">
        <v>137768976288</v>
      </c>
    </row>
    <row r="154" spans="3:23" ht="15.5" x14ac:dyDescent="0.35">
      <c r="C154" t="s">
        <v>936</v>
      </c>
    </row>
    <row r="155" spans="3:23" ht="15.5" x14ac:dyDescent="0.35">
      <c r="C155" t="s">
        <v>937</v>
      </c>
    </row>
    <row r="156" spans="3:23" ht="15.5" x14ac:dyDescent="0.35">
      <c r="C156" t="s">
        <v>771</v>
      </c>
      <c r="U156" s="5">
        <v>72030003969</v>
      </c>
      <c r="V156" s="5">
        <v>164483995611</v>
      </c>
      <c r="W156" s="5">
        <v>142741194889</v>
      </c>
    </row>
    <row r="157" spans="3:23" ht="15.5" x14ac:dyDescent="0.35">
      <c r="C157" t="s">
        <v>437</v>
      </c>
      <c r="U157" s="5">
        <v>-94242051808</v>
      </c>
      <c r="V157" s="5">
        <v>-128614255079</v>
      </c>
      <c r="W157" s="5">
        <v>-55321568581</v>
      </c>
    </row>
    <row r="158" spans="3:23" ht="15.5" x14ac:dyDescent="0.35">
      <c r="C158" t="s">
        <v>938</v>
      </c>
      <c r="T158" s="5">
        <v>2695724624739</v>
      </c>
    </row>
    <row r="159" spans="3:23" ht="15.5" x14ac:dyDescent="0.35">
      <c r="C159" t="s">
        <v>939</v>
      </c>
      <c r="Q159" s="5">
        <v>650000000</v>
      </c>
    </row>
    <row r="160" spans="3:23" ht="15.5" x14ac:dyDescent="0.35">
      <c r="C160" t="s">
        <v>187</v>
      </c>
    </row>
    <row r="161" spans="2:23" ht="15.5" x14ac:dyDescent="0.35">
      <c r="C161" t="s">
        <v>940</v>
      </c>
      <c r="U161" s="5">
        <v>-1067588236</v>
      </c>
      <c r="V161" s="5">
        <v>21673437843</v>
      </c>
    </row>
    <row r="162" spans="2:23" ht="15.5" x14ac:dyDescent="0.35">
      <c r="C162" t="s">
        <v>215</v>
      </c>
      <c r="D162" s="5">
        <v>-4385715076</v>
      </c>
      <c r="E162" s="5">
        <v>3139084794</v>
      </c>
      <c r="F162" s="5">
        <v>-393584938</v>
      </c>
      <c r="G162" s="5">
        <v>-2536589663</v>
      </c>
      <c r="I162" s="5">
        <v>-4176804883</v>
      </c>
      <c r="J162" s="5">
        <v>3303338951</v>
      </c>
      <c r="K162" s="5">
        <v>186564489</v>
      </c>
      <c r="L162" s="5">
        <v>4140202750</v>
      </c>
      <c r="M162" s="5">
        <v>-9072611709</v>
      </c>
      <c r="N162" s="5">
        <v>-1117341325</v>
      </c>
      <c r="O162" s="5">
        <v>6987829884</v>
      </c>
      <c r="P162" s="5">
        <v>4643310704</v>
      </c>
      <c r="Q162" s="5">
        <v>4026537692</v>
      </c>
      <c r="R162" s="5">
        <v>-52792259</v>
      </c>
      <c r="S162" s="5">
        <v>-10913443105</v>
      </c>
      <c r="T162" s="5">
        <v>7900283603</v>
      </c>
      <c r="U162" s="5">
        <v>-23799096545</v>
      </c>
      <c r="V162" s="5">
        <v>20892041150</v>
      </c>
      <c r="W162" s="5">
        <v>-3347574643</v>
      </c>
    </row>
    <row r="163" spans="2:23" ht="15.5" x14ac:dyDescent="0.35">
      <c r="C163" t="s">
        <v>941</v>
      </c>
      <c r="S163" s="5">
        <v>-720074697</v>
      </c>
      <c r="T163" s="5">
        <v>-988644855</v>
      </c>
    </row>
    <row r="164" spans="2:23" ht="15.5" x14ac:dyDescent="0.35">
      <c r="C164" t="s">
        <v>216</v>
      </c>
      <c r="G164" s="5">
        <v>13778885521</v>
      </c>
      <c r="I164" s="5">
        <v>13778885521</v>
      </c>
      <c r="J164" s="5">
        <v>10259370977</v>
      </c>
      <c r="K164" s="5">
        <v>9244801639</v>
      </c>
      <c r="L164" s="5">
        <v>5037493745</v>
      </c>
      <c r="M164" s="5">
        <v>14053298680</v>
      </c>
      <c r="N164" s="5">
        <v>14763845546</v>
      </c>
      <c r="O164" s="5">
        <v>8744840077</v>
      </c>
      <c r="P164" s="5">
        <v>4101529373</v>
      </c>
      <c r="Q164" s="5">
        <v>74991681</v>
      </c>
      <c r="R164" s="5">
        <v>127783940</v>
      </c>
      <c r="S164" s="5">
        <v>11756581347</v>
      </c>
      <c r="T164" s="5">
        <v>4844942599</v>
      </c>
      <c r="U164" s="5">
        <v>28641184812</v>
      </c>
      <c r="V164" s="5">
        <v>7750788165</v>
      </c>
      <c r="W164" s="5">
        <v>11014495865</v>
      </c>
    </row>
    <row r="165" spans="2:23" ht="15.5" x14ac:dyDescent="0.35">
      <c r="C165" t="s">
        <v>217</v>
      </c>
      <c r="D165" s="5">
        <v>-379424394</v>
      </c>
      <c r="E165" s="5">
        <v>221486371</v>
      </c>
      <c r="F165" s="5">
        <v>-182115208</v>
      </c>
      <c r="G165" s="5">
        <v>429825351</v>
      </c>
      <c r="I165" s="5">
        <v>89772120</v>
      </c>
      <c r="J165" s="5">
        <v>216175593</v>
      </c>
      <c r="K165" s="5">
        <v>647857</v>
      </c>
      <c r="L165" s="5">
        <v>67105144</v>
      </c>
      <c r="M165" s="5">
        <v>56806774</v>
      </c>
      <c r="N165" s="5">
        <v>406794459</v>
      </c>
      <c r="O165" s="5">
        <v>-968824415</v>
      </c>
      <c r="S165" s="5">
        <v>4720395</v>
      </c>
      <c r="U165" s="5">
        <v>2854332</v>
      </c>
      <c r="V165" s="5">
        <v>-1644503</v>
      </c>
      <c r="W165" s="5">
        <v>83866944</v>
      </c>
    </row>
    <row r="166" spans="2:23" ht="15.5" x14ac:dyDescent="0.35">
      <c r="C166" t="s">
        <v>220</v>
      </c>
      <c r="D166" s="5">
        <v>-4765139470</v>
      </c>
      <c r="E166" s="5">
        <v>3360571165</v>
      </c>
      <c r="F166" s="5">
        <v>-575700146</v>
      </c>
      <c r="G166" s="5">
        <v>11672121209</v>
      </c>
      <c r="I166" s="5">
        <v>9691852758</v>
      </c>
      <c r="J166" s="5">
        <v>13778885521</v>
      </c>
      <c r="K166" s="5">
        <v>9432013985</v>
      </c>
      <c r="L166" s="5">
        <v>9244801639</v>
      </c>
      <c r="M166" s="5">
        <v>5037493745</v>
      </c>
      <c r="N166" s="5">
        <v>14053298680</v>
      </c>
      <c r="O166" s="5">
        <v>14763845546</v>
      </c>
      <c r="P166" s="5">
        <v>8744840077</v>
      </c>
      <c r="Q166" s="5">
        <v>4101529373</v>
      </c>
      <c r="R166" s="5">
        <v>74991681</v>
      </c>
      <c r="S166" s="5">
        <v>127783940</v>
      </c>
      <c r="T166" s="5">
        <v>11756581347</v>
      </c>
      <c r="U166" s="5">
        <v>4844942599</v>
      </c>
      <c r="V166" s="5">
        <v>28641184812</v>
      </c>
      <c r="W166" s="5">
        <v>7750788166</v>
      </c>
    </row>
    <row r="168" spans="2:23" ht="15.5" x14ac:dyDescent="0.35">
      <c r="B168" t="s">
        <v>221</v>
      </c>
      <c r="C168" t="s">
        <v>11</v>
      </c>
      <c r="D168" s="5">
        <v>31840000000</v>
      </c>
      <c r="E168" s="5">
        <v>31840000000</v>
      </c>
      <c r="F168" s="5">
        <v>31840000000</v>
      </c>
      <c r="G168" s="5">
        <v>31840000000</v>
      </c>
      <c r="I168" s="5">
        <v>31840000000</v>
      </c>
      <c r="J168" s="5">
        <v>31840000000</v>
      </c>
      <c r="K168" s="5">
        <v>31840000000</v>
      </c>
      <c r="L168" s="5">
        <v>31840000000</v>
      </c>
      <c r="M168" s="5">
        <v>31840000000</v>
      </c>
      <c r="N168" s="5">
        <v>31840000000</v>
      </c>
      <c r="O168" s="5">
        <v>31840000000</v>
      </c>
      <c r="P168" s="5">
        <v>31840000000</v>
      </c>
      <c r="Q168" s="5">
        <v>31840000000</v>
      </c>
      <c r="R168" s="5">
        <v>31840000000</v>
      </c>
      <c r="S168" s="5">
        <v>31840000000</v>
      </c>
      <c r="T168" s="5">
        <v>31840000000</v>
      </c>
      <c r="U168" s="5">
        <v>4010000000</v>
      </c>
      <c r="V168" s="5">
        <v>4010000000</v>
      </c>
      <c r="W168" s="5">
        <v>4010000000</v>
      </c>
    </row>
    <row r="169" spans="2:23" ht="15.5" x14ac:dyDescent="0.35">
      <c r="C169" t="s">
        <v>222</v>
      </c>
      <c r="D169" s="6">
        <v>-0.89</v>
      </c>
      <c r="E169" s="6">
        <v>-0.13</v>
      </c>
      <c r="F169" s="6">
        <v>0.33</v>
      </c>
      <c r="G169" s="6">
        <v>-0.3</v>
      </c>
    </row>
    <row r="170" spans="2:23" ht="15.5" x14ac:dyDescent="0.35">
      <c r="C170" t="s">
        <v>223</v>
      </c>
      <c r="D170" s="6">
        <v>-21.35</v>
      </c>
      <c r="E170" s="5">
        <v>-200</v>
      </c>
      <c r="F170" s="6">
        <v>9.09</v>
      </c>
      <c r="G170" s="5">
        <v>-20</v>
      </c>
    </row>
    <row r="171" spans="2:23" ht="15.5" x14ac:dyDescent="0.35">
      <c r="C171" t="s">
        <v>72</v>
      </c>
      <c r="D171" s="6">
        <v>4.5199999999999996</v>
      </c>
      <c r="E171" s="6">
        <v>6.61</v>
      </c>
      <c r="F171" s="6">
        <v>0.77</v>
      </c>
      <c r="G171" s="6">
        <v>1.39</v>
      </c>
    </row>
    <row r="172" spans="2:23" ht="15.5" x14ac:dyDescent="0.35">
      <c r="C172" t="s">
        <v>224</v>
      </c>
      <c r="E172" s="5">
        <v>2980000000</v>
      </c>
      <c r="F172" s="5">
        <v>1900000000</v>
      </c>
      <c r="G172" s="5">
        <v>50000000</v>
      </c>
    </row>
    <row r="173" spans="2:23" ht="15.5" x14ac:dyDescent="0.35">
      <c r="C173" t="s">
        <v>225</v>
      </c>
      <c r="D173" s="6">
        <v>-7.4200000000000002E-2</v>
      </c>
      <c r="E173" s="6">
        <v>-8.1000000000000013E-3</v>
      </c>
      <c r="F173" s="6">
        <v>2.23E-2</v>
      </c>
      <c r="G173" s="6">
        <v>-2.06E-2</v>
      </c>
    </row>
    <row r="174" spans="2:23" ht="15.5" x14ac:dyDescent="0.35">
      <c r="C174" t="s">
        <v>226</v>
      </c>
      <c r="D174" s="6">
        <v>5.3600000000000002E-2</v>
      </c>
      <c r="E174" s="6">
        <v>8.0000000000000002E-3</v>
      </c>
      <c r="F174" s="6">
        <v>-2.1700000000000001E-2</v>
      </c>
      <c r="G174" s="6">
        <v>1.9199999999999998E-2</v>
      </c>
    </row>
    <row r="175" spans="2:23" ht="15.5" x14ac:dyDescent="0.35">
      <c r="C175" t="s">
        <v>227</v>
      </c>
      <c r="D175" s="6">
        <v>2.0000000000000001E-4</v>
      </c>
      <c r="E175" s="6">
        <v>5.6999999999999993E-3</v>
      </c>
      <c r="F175" s="6">
        <v>5.7999999999999996E-3</v>
      </c>
      <c r="G175" s="6">
        <v>-1.9E-3</v>
      </c>
    </row>
    <row r="176" spans="2:23" ht="15.5" x14ac:dyDescent="0.35">
      <c r="C176" t="s">
        <v>228</v>
      </c>
      <c r="D176" s="6">
        <v>5.43</v>
      </c>
      <c r="E176" s="6">
        <v>123.35</v>
      </c>
      <c r="F176" s="6">
        <v>40536.33</v>
      </c>
      <c r="G176" s="6">
        <v>-18.82</v>
      </c>
    </row>
    <row r="177" spans="3:23" ht="15.5" x14ac:dyDescent="0.35">
      <c r="C177" t="s">
        <v>229</v>
      </c>
      <c r="D177" s="5">
        <v>-539000000000</v>
      </c>
      <c r="E177" s="5">
        <v>-508000000000</v>
      </c>
      <c r="F177" s="5">
        <v>-499000000000</v>
      </c>
      <c r="G177" s="5">
        <v>-514000000000</v>
      </c>
    </row>
    <row r="178" spans="3:23" ht="15.5" x14ac:dyDescent="0.35">
      <c r="C178" t="s">
        <v>230</v>
      </c>
      <c r="D178" s="6">
        <v>-1.1399999999999999</v>
      </c>
      <c r="E178" s="6">
        <v>-1.66</v>
      </c>
      <c r="F178" s="6">
        <v>-0.19</v>
      </c>
      <c r="G178" s="6">
        <v>-0.38</v>
      </c>
    </row>
    <row r="179" spans="3:23" ht="15.5" x14ac:dyDescent="0.35">
      <c r="C179" t="s">
        <v>231</v>
      </c>
      <c r="D179" s="6">
        <v>-16.63</v>
      </c>
      <c r="E179" s="6">
        <v>-15.69</v>
      </c>
      <c r="F179" s="6">
        <v>-15.39</v>
      </c>
      <c r="G179" s="6">
        <v>-15.87</v>
      </c>
    </row>
    <row r="180" spans="3:23" ht="15.5" x14ac:dyDescent="0.35">
      <c r="C180" t="s">
        <v>232</v>
      </c>
      <c r="D180" s="6">
        <v>-1.1399999999999999</v>
      </c>
      <c r="E180" s="6">
        <v>-1.66</v>
      </c>
      <c r="F180" s="6">
        <v>-0.19</v>
      </c>
      <c r="G180" s="6">
        <v>-0.38</v>
      </c>
    </row>
    <row r="181" spans="3:23" ht="15.5" x14ac:dyDescent="0.35">
      <c r="C181" t="s">
        <v>233</v>
      </c>
      <c r="D181" s="6">
        <v>-16.63</v>
      </c>
      <c r="E181" s="6">
        <v>-15.69</v>
      </c>
      <c r="F181" s="6">
        <v>-15.39</v>
      </c>
      <c r="G181" s="6">
        <v>-15.87</v>
      </c>
    </row>
    <row r="182" spans="3:23" ht="15.5" x14ac:dyDescent="0.35">
      <c r="C182" t="s">
        <v>234</v>
      </c>
    </row>
    <row r="183" spans="3:23" ht="15.5" x14ac:dyDescent="0.35">
      <c r="C183" t="s">
        <v>235</v>
      </c>
    </row>
    <row r="184" spans="3:23" ht="15.5" x14ac:dyDescent="0.35">
      <c r="C184" t="s">
        <v>236</v>
      </c>
      <c r="D184" s="5">
        <v>-530000000000</v>
      </c>
      <c r="E184" s="5">
        <v>-500000000000</v>
      </c>
      <c r="F184" s="5">
        <v>-490000000000</v>
      </c>
      <c r="G184" s="5">
        <v>-505000000000</v>
      </c>
    </row>
    <row r="185" spans="3:23" ht="15.5" x14ac:dyDescent="0.35">
      <c r="C185" t="s">
        <v>23</v>
      </c>
    </row>
    <row r="186" spans="3:23" ht="15.5" x14ac:dyDescent="0.35">
      <c r="C186" t="s">
        <v>20</v>
      </c>
      <c r="D186" s="5">
        <v>-10000000000</v>
      </c>
      <c r="E186" s="5">
        <v>-14000000000</v>
      </c>
      <c r="F186" s="5">
        <v>-11000000000</v>
      </c>
      <c r="G186" s="5">
        <v>-12000000000</v>
      </c>
    </row>
    <row r="187" spans="3:23" ht="15.5" x14ac:dyDescent="0.35">
      <c r="C187" t="s">
        <v>237</v>
      </c>
    </row>
    <row r="188" spans="3:23" ht="15.5" x14ac:dyDescent="0.35">
      <c r="C188" t="s">
        <v>238</v>
      </c>
      <c r="D188" s="5">
        <v>-17000000000</v>
      </c>
      <c r="E188" s="5">
        <v>2000000000</v>
      </c>
      <c r="F188" s="5">
        <v>-1000000000</v>
      </c>
      <c r="G188" s="5">
        <v>-3000000000</v>
      </c>
    </row>
    <row r="189" spans="3:23" ht="15.5" x14ac:dyDescent="0.35">
      <c r="C189" t="s">
        <v>239</v>
      </c>
      <c r="D189" s="5">
        <v>0</v>
      </c>
      <c r="E189" s="5">
        <v>0</v>
      </c>
      <c r="F189" s="5">
        <v>0</v>
      </c>
    </row>
    <row r="190" spans="3:23" ht="15.5" x14ac:dyDescent="0.35">
      <c r="C190" t="s">
        <v>12</v>
      </c>
      <c r="D190" s="5">
        <v>-17000000000</v>
      </c>
      <c r="E190" s="5">
        <v>2000000000</v>
      </c>
      <c r="F190" s="5">
        <v>-1000000000</v>
      </c>
      <c r="G190" s="5">
        <v>-3000000000</v>
      </c>
    </row>
    <row r="191" spans="3:23" ht="15.5" x14ac:dyDescent="0.35">
      <c r="C191" t="s">
        <v>15</v>
      </c>
      <c r="D191" s="6">
        <v>-0.53</v>
      </c>
      <c r="E191" s="6">
        <v>7.0000000000000007E-2</v>
      </c>
      <c r="F191" s="6">
        <v>-0.04</v>
      </c>
      <c r="G191" s="6">
        <v>-0.09</v>
      </c>
    </row>
    <row r="192" spans="3:23" ht="15.5" x14ac:dyDescent="0.35">
      <c r="C192" t="s">
        <v>57</v>
      </c>
      <c r="I192" s="6">
        <v>-0.99</v>
      </c>
      <c r="J192" s="6">
        <v>-2.72</v>
      </c>
      <c r="K192" s="6">
        <v>-0.93</v>
      </c>
      <c r="L192" s="6">
        <v>-10.62</v>
      </c>
      <c r="M192" s="6">
        <v>-0.19</v>
      </c>
      <c r="N192" s="6">
        <v>-1.05</v>
      </c>
      <c r="O192" s="6">
        <v>0.37</v>
      </c>
      <c r="P192" s="6">
        <v>0.43</v>
      </c>
      <c r="Q192" s="6">
        <v>0.45</v>
      </c>
      <c r="R192" s="6">
        <v>-37.94</v>
      </c>
      <c r="S192" s="6">
        <v>-7.85</v>
      </c>
      <c r="T192" s="6">
        <v>-49.34</v>
      </c>
      <c r="U192" s="6">
        <v>52.44</v>
      </c>
      <c r="V192" s="6">
        <v>-9.26</v>
      </c>
      <c r="W192" s="6">
        <v>-3.04</v>
      </c>
    </row>
    <row r="193" spans="3:23" ht="15.5" x14ac:dyDescent="0.35">
      <c r="C193" t="s">
        <v>71</v>
      </c>
      <c r="I193" s="6">
        <v>-19.190000000000001</v>
      </c>
      <c r="J193" s="6">
        <v>-1.84</v>
      </c>
      <c r="K193" s="6">
        <v>-53.76</v>
      </c>
      <c r="L193" s="6">
        <v>-4.71</v>
      </c>
      <c r="M193" s="6">
        <v>-263.16000000000003</v>
      </c>
      <c r="N193" s="6">
        <v>-47.62</v>
      </c>
      <c r="O193" s="6">
        <v>135.13999999999999</v>
      </c>
      <c r="P193" s="6">
        <v>116.28</v>
      </c>
      <c r="Q193" s="6">
        <v>111.11</v>
      </c>
      <c r="R193" s="6">
        <v>-1.32</v>
      </c>
      <c r="S193" s="6">
        <v>-6.37</v>
      </c>
      <c r="T193" s="6">
        <v>-4.22</v>
      </c>
      <c r="U193" s="6">
        <v>3.17</v>
      </c>
      <c r="V193" s="6">
        <v>-29.7</v>
      </c>
      <c r="W193" s="6">
        <v>-110.2</v>
      </c>
    </row>
    <row r="194" spans="3:23" ht="15.5" x14ac:dyDescent="0.35">
      <c r="C194" t="s">
        <v>74</v>
      </c>
      <c r="I194" s="6">
        <v>1.1599999999999999</v>
      </c>
      <c r="J194" s="6">
        <v>0.3</v>
      </c>
      <c r="K194" s="6">
        <v>3.27</v>
      </c>
      <c r="L194" s="6">
        <v>3.78</v>
      </c>
      <c r="M194" s="6">
        <v>4.49</v>
      </c>
      <c r="N194" s="6">
        <v>2.09</v>
      </c>
      <c r="O194" s="6">
        <v>1.86</v>
      </c>
      <c r="P194" s="6">
        <v>2.76</v>
      </c>
      <c r="Q194" s="6">
        <v>3.47</v>
      </c>
      <c r="R194" s="5">
        <v>0</v>
      </c>
      <c r="S194" s="5">
        <v>0</v>
      </c>
      <c r="T194" s="5">
        <v>0</v>
      </c>
      <c r="U194" s="6">
        <v>1.72</v>
      </c>
      <c r="V194" s="6">
        <v>33.54</v>
      </c>
      <c r="W194" s="6">
        <v>45.75</v>
      </c>
    </row>
    <row r="195" spans="3:23" ht="15.5" x14ac:dyDescent="0.35">
      <c r="C195" t="s">
        <v>240</v>
      </c>
      <c r="J195" s="5">
        <v>-25970000000</v>
      </c>
      <c r="K195" s="5">
        <v>-25670000000</v>
      </c>
      <c r="L195" s="5">
        <v>-42370000000</v>
      </c>
      <c r="M195" s="5">
        <v>-7610000000</v>
      </c>
      <c r="N195" s="5">
        <v>7710000000</v>
      </c>
      <c r="O195" s="5">
        <v>400000000</v>
      </c>
      <c r="P195" s="5">
        <v>-7030000000</v>
      </c>
    </row>
    <row r="196" spans="3:23" ht="15.5" x14ac:dyDescent="0.35">
      <c r="C196" t="s">
        <v>241</v>
      </c>
      <c r="I196" s="6">
        <v>-8.2200000000000009E-2</v>
      </c>
      <c r="J196" s="6">
        <v>-0.18590000000000001</v>
      </c>
      <c r="K196" s="6">
        <v>-5.8400000000000001E-2</v>
      </c>
      <c r="L196" s="6">
        <v>-0.61549999999999994</v>
      </c>
      <c r="M196" s="6">
        <v>-8.1000000000000013E-3</v>
      </c>
      <c r="N196" s="6">
        <v>-4.6300000000000001E-2</v>
      </c>
      <c r="O196" s="6">
        <v>1.46E-2</v>
      </c>
      <c r="P196" s="6">
        <v>1.21E-2</v>
      </c>
      <c r="Q196" s="6">
        <v>1.8700000000000001E-2</v>
      </c>
      <c r="R196" s="6">
        <v>-3.9211</v>
      </c>
      <c r="S196" s="6">
        <v>-0.15029999999999999</v>
      </c>
      <c r="T196" s="6">
        <v>-0.51149999999999995</v>
      </c>
      <c r="U196" s="6">
        <v>0.25690000000000002</v>
      </c>
      <c r="V196" s="6">
        <v>-4.9000000000000002E-2</v>
      </c>
      <c r="W196" s="6">
        <v>-1.9E-2</v>
      </c>
    </row>
    <row r="197" spans="3:23" ht="15.5" x14ac:dyDescent="0.35">
      <c r="C197" t="s">
        <v>242</v>
      </c>
      <c r="I197" s="6">
        <v>5.9400000000000001E-2</v>
      </c>
      <c r="J197" s="6">
        <v>0.17660000000000001</v>
      </c>
      <c r="K197" s="6">
        <v>7.4400000000000008E-2</v>
      </c>
      <c r="L197" s="6">
        <v>0.91200000000000003</v>
      </c>
      <c r="M197" s="6">
        <v>0.30840000000000001</v>
      </c>
      <c r="N197" s="6">
        <v>2.7505000000000002</v>
      </c>
      <c r="O197" s="6">
        <v>0.58409999999999995</v>
      </c>
      <c r="P197" s="6">
        <v>2.1362000000000001</v>
      </c>
      <c r="Q197" s="6">
        <v>3.1793</v>
      </c>
      <c r="R197" s="6">
        <v>84.164400000000001</v>
      </c>
      <c r="S197" s="6">
        <v>-0.20960000000000001</v>
      </c>
      <c r="T197" s="6">
        <v>-1.0895000000000001</v>
      </c>
      <c r="U197" s="6">
        <v>0.68469999999999998</v>
      </c>
      <c r="V197" s="6">
        <v>-0.373</v>
      </c>
      <c r="W197" s="6">
        <v>-9.06E-2</v>
      </c>
    </row>
    <row r="198" spans="3:23" ht="15.5" x14ac:dyDescent="0.35">
      <c r="C198" t="s">
        <v>243</v>
      </c>
      <c r="I198" s="6">
        <v>1.1200000000000002E-2</v>
      </c>
      <c r="J198" s="6">
        <v>-5.6600000000000004E-2</v>
      </c>
      <c r="K198" s="6">
        <v>-5.16E-2</v>
      </c>
      <c r="L198" s="6">
        <v>-6.9099999999999995E-2</v>
      </c>
      <c r="M198" s="6">
        <v>-1.3100000000000001E-2</v>
      </c>
      <c r="N198" s="6">
        <v>3.0000000000000001E-3</v>
      </c>
      <c r="O198" s="6">
        <v>-8.0000000000000004E-4</v>
      </c>
      <c r="P198" s="6">
        <v>-8.6E-3</v>
      </c>
      <c r="Q198" s="6">
        <v>4.4900000000000002E-2</v>
      </c>
      <c r="R198" s="6">
        <v>-6.8999999999999999E-3</v>
      </c>
      <c r="S198" s="6">
        <v>-4.4000000000000003E-3</v>
      </c>
      <c r="T198" s="6">
        <v>-4.0999999999999995E-3</v>
      </c>
      <c r="U198" s="6">
        <v>0.42049999999999998</v>
      </c>
      <c r="V198" s="6">
        <v>-1.43E-2</v>
      </c>
      <c r="W198" s="6">
        <v>-3.8E-3</v>
      </c>
    </row>
    <row r="199" spans="3:23" ht="15.5" x14ac:dyDescent="0.35">
      <c r="C199" t="s">
        <v>244</v>
      </c>
      <c r="I199" s="6">
        <v>54.86</v>
      </c>
      <c r="J199" s="6">
        <v>-151.69</v>
      </c>
      <c r="K199" s="6">
        <v>-170.73</v>
      </c>
      <c r="L199" s="6">
        <v>-795.07</v>
      </c>
      <c r="M199" s="6">
        <v>-79.739999999999995</v>
      </c>
      <c r="N199" s="6">
        <v>6.45</v>
      </c>
      <c r="O199" s="6">
        <v>-3.06</v>
      </c>
      <c r="P199" s="6">
        <v>-0.68</v>
      </c>
      <c r="Q199" s="6">
        <v>2.19</v>
      </c>
      <c r="R199" s="6">
        <v>-0.76</v>
      </c>
      <c r="S199" s="6">
        <v>-0.49</v>
      </c>
      <c r="T199" s="6">
        <v>-0.13</v>
      </c>
      <c r="U199" s="6">
        <v>8.09</v>
      </c>
      <c r="V199" s="6">
        <v>-0.26</v>
      </c>
      <c r="W199" s="6">
        <v>-0.1</v>
      </c>
    </row>
    <row r="200" spans="3:23" ht="15.5" x14ac:dyDescent="0.35">
      <c r="C200" t="s">
        <v>68</v>
      </c>
      <c r="I200" s="6">
        <v>-1.1399999999999999</v>
      </c>
      <c r="J200" s="6">
        <v>-0.32</v>
      </c>
      <c r="K200" s="6">
        <v>-4.01</v>
      </c>
      <c r="L200" s="6">
        <v>-4.3</v>
      </c>
      <c r="M200" s="6">
        <v>-81.97</v>
      </c>
      <c r="N200" s="6">
        <v>-131.58000000000001</v>
      </c>
      <c r="O200" s="6">
        <v>78.12</v>
      </c>
      <c r="P200" s="5">
        <v>250</v>
      </c>
      <c r="Q200" s="6">
        <v>357.14</v>
      </c>
      <c r="R200" s="6">
        <v>-111.11</v>
      </c>
      <c r="S200" s="6">
        <v>1.34</v>
      </c>
      <c r="T200" s="6">
        <v>4.59</v>
      </c>
      <c r="U200" s="6">
        <v>2.17</v>
      </c>
      <c r="V200" s="6">
        <v>11.08</v>
      </c>
      <c r="W200" s="6">
        <v>9.9600000000000009</v>
      </c>
    </row>
    <row r="201" spans="3:23" ht="15.5" x14ac:dyDescent="0.35">
      <c r="C201" t="s">
        <v>65</v>
      </c>
      <c r="I201" s="6">
        <v>-16.63</v>
      </c>
      <c r="J201" s="6">
        <v>-15.4</v>
      </c>
      <c r="K201" s="6">
        <v>-12.47</v>
      </c>
      <c r="L201" s="6">
        <v>-11.64</v>
      </c>
      <c r="M201" s="6">
        <v>-0.61</v>
      </c>
      <c r="N201" s="6">
        <v>-0.38</v>
      </c>
      <c r="O201" s="6">
        <v>0.64</v>
      </c>
      <c r="P201" s="6">
        <v>0.2</v>
      </c>
      <c r="Q201" s="6">
        <v>0.14000000000000001</v>
      </c>
      <c r="R201" s="6">
        <v>-0.45</v>
      </c>
      <c r="S201" s="6">
        <v>37.44</v>
      </c>
      <c r="T201" s="6">
        <v>45.29</v>
      </c>
      <c r="U201" s="6">
        <v>76.59</v>
      </c>
      <c r="V201" s="6">
        <v>24.81</v>
      </c>
      <c r="W201" s="6">
        <v>33.619999999999997</v>
      </c>
    </row>
    <row r="202" spans="3:23" ht="15.5" x14ac:dyDescent="0.35">
      <c r="C202" t="s">
        <v>245</v>
      </c>
      <c r="I202" s="6">
        <v>-1.1399999999999999</v>
      </c>
      <c r="J202" s="6">
        <v>-0.32</v>
      </c>
      <c r="K202" s="6">
        <v>-4.01</v>
      </c>
      <c r="L202" s="6">
        <v>-4.3</v>
      </c>
      <c r="M202" s="6">
        <v>-21.93</v>
      </c>
      <c r="N202" s="6">
        <v>-24.39</v>
      </c>
      <c r="O202" s="6">
        <v>-48.54</v>
      </c>
      <c r="P202" s="6">
        <v>-34.01</v>
      </c>
      <c r="Q202" s="6">
        <v>-32.68</v>
      </c>
      <c r="R202" s="6">
        <v>-111.11</v>
      </c>
      <c r="S202" s="6">
        <v>1.79</v>
      </c>
      <c r="T202" s="6">
        <v>6.72</v>
      </c>
      <c r="U202" s="6">
        <v>2.52</v>
      </c>
      <c r="V202" s="6">
        <v>21.52</v>
      </c>
      <c r="W202" s="6">
        <v>15.52</v>
      </c>
    </row>
    <row r="203" spans="3:23" ht="15.5" x14ac:dyDescent="0.35">
      <c r="C203" t="s">
        <v>246</v>
      </c>
      <c r="I203" s="6">
        <v>-16.63</v>
      </c>
      <c r="J203" s="6">
        <v>-15.4</v>
      </c>
      <c r="K203" s="6">
        <v>-12.47</v>
      </c>
      <c r="L203" s="6">
        <v>-11.64</v>
      </c>
      <c r="M203" s="6">
        <v>-2.2799999999999998</v>
      </c>
      <c r="N203" s="6">
        <v>-2.0499999999999998</v>
      </c>
      <c r="O203" s="6">
        <v>-1.03</v>
      </c>
      <c r="P203" s="6">
        <v>-1.47</v>
      </c>
      <c r="Q203" s="6">
        <v>-1.53</v>
      </c>
      <c r="R203" s="6">
        <v>-0.45</v>
      </c>
      <c r="S203" s="5">
        <v>28</v>
      </c>
      <c r="T203" s="6">
        <v>30.97</v>
      </c>
      <c r="U203" s="6">
        <v>65.849999999999994</v>
      </c>
      <c r="V203" s="6">
        <v>12.78</v>
      </c>
      <c r="W203" s="6">
        <v>21.59</v>
      </c>
    </row>
    <row r="204" spans="3:23" ht="15.5" x14ac:dyDescent="0.35">
      <c r="C204" t="s">
        <v>247</v>
      </c>
    </row>
    <row r="205" spans="3:23" ht="15.5" x14ac:dyDescent="0.35">
      <c r="C205" t="s">
        <v>248</v>
      </c>
    </row>
    <row r="206" spans="3:23" ht="15.5" x14ac:dyDescent="0.35">
      <c r="C206" t="s">
        <v>25</v>
      </c>
    </row>
    <row r="207" spans="3:23" ht="15.5" x14ac:dyDescent="0.35">
      <c r="C207" t="s">
        <v>22</v>
      </c>
      <c r="I207" s="5">
        <v>-10000000000</v>
      </c>
      <c r="J207" s="5">
        <v>-14000000000</v>
      </c>
      <c r="K207" s="5">
        <v>-10000000000</v>
      </c>
      <c r="L207" s="5">
        <v>-9000000000</v>
      </c>
      <c r="M207" s="5">
        <v>-5000000000</v>
      </c>
      <c r="N207" s="5">
        <v>-14000000000</v>
      </c>
      <c r="O207" s="5">
        <v>-15000000000</v>
      </c>
      <c r="P207" s="5">
        <v>-9000000000</v>
      </c>
      <c r="Q207" s="5">
        <v>-4000000000</v>
      </c>
      <c r="R207" s="5">
        <v>0</v>
      </c>
      <c r="S207" s="5">
        <v>0</v>
      </c>
      <c r="T207" s="5">
        <v>-12000000000</v>
      </c>
      <c r="U207" s="5">
        <v>-5000000000</v>
      </c>
      <c r="V207" s="5">
        <v>-29000000000</v>
      </c>
      <c r="W207" s="5">
        <v>-8000000000</v>
      </c>
    </row>
    <row r="208" spans="3:23" ht="15.5" x14ac:dyDescent="0.35">
      <c r="C208" t="s">
        <v>249</v>
      </c>
    </row>
    <row r="209" spans="2:23" ht="15.5" x14ac:dyDescent="0.35">
      <c r="C209" t="s">
        <v>250</v>
      </c>
      <c r="I209" s="5">
        <v>-19000000000</v>
      </c>
      <c r="J209" s="5">
        <v>0</v>
      </c>
      <c r="K209" s="5">
        <v>-1000000000</v>
      </c>
      <c r="L209" s="5">
        <v>3000000000</v>
      </c>
      <c r="M209" s="5">
        <v>3000000000</v>
      </c>
      <c r="N209" s="5">
        <v>16000000000</v>
      </c>
      <c r="O209" s="5">
        <v>29000000000</v>
      </c>
      <c r="P209" s="5">
        <v>6000000000</v>
      </c>
      <c r="Q209" s="5">
        <v>-31000000000</v>
      </c>
      <c r="R209" s="5">
        <v>-4000000000</v>
      </c>
      <c r="S209" s="5">
        <v>-6000000000</v>
      </c>
      <c r="T209" s="5">
        <v>-20000000000</v>
      </c>
      <c r="U209" s="5">
        <v>-50000000000</v>
      </c>
      <c r="V209" s="5">
        <v>-53000000000</v>
      </c>
      <c r="W209" s="5">
        <v>-110000000000</v>
      </c>
    </row>
    <row r="210" spans="2:23" ht="15.5" x14ac:dyDescent="0.35">
      <c r="C210" t="s">
        <v>251</v>
      </c>
      <c r="I210" s="5">
        <v>0</v>
      </c>
      <c r="J210" s="5">
        <v>0</v>
      </c>
      <c r="K210" s="5">
        <v>0</v>
      </c>
      <c r="L210" s="5">
        <v>0</v>
      </c>
      <c r="M210" s="5">
        <v>-3000000000</v>
      </c>
      <c r="N210" s="5">
        <v>0</v>
      </c>
      <c r="O210" s="5">
        <v>-1000000000</v>
      </c>
      <c r="P210" s="5">
        <v>-1000000000</v>
      </c>
      <c r="R210" s="5">
        <v>-1000000000</v>
      </c>
      <c r="S210" s="5">
        <v>-25000000000</v>
      </c>
      <c r="T210" s="5">
        <v>-1000000000</v>
      </c>
      <c r="U210" s="5">
        <v>-5000000000</v>
      </c>
      <c r="V210" s="5">
        <v>-20000000000</v>
      </c>
      <c r="W210" s="5">
        <v>-28000000000</v>
      </c>
    </row>
    <row r="211" spans="2:23" ht="15.5" x14ac:dyDescent="0.35">
      <c r="C211" t="s">
        <v>14</v>
      </c>
      <c r="I211" s="5">
        <v>-19000000000</v>
      </c>
      <c r="J211" s="5">
        <v>0</v>
      </c>
      <c r="K211" s="5">
        <v>-1000000000</v>
      </c>
      <c r="L211" s="5">
        <v>3000000000</v>
      </c>
      <c r="M211" s="5">
        <v>0</v>
      </c>
      <c r="N211" s="5">
        <v>17000000000</v>
      </c>
      <c r="O211" s="5">
        <v>28000000000</v>
      </c>
      <c r="P211" s="5">
        <v>5000000000</v>
      </c>
      <c r="Q211" s="5">
        <v>-31000000000</v>
      </c>
      <c r="R211" s="5">
        <v>-4000000000</v>
      </c>
      <c r="S211" s="5">
        <v>-31000000000</v>
      </c>
      <c r="T211" s="5">
        <v>-21000000000</v>
      </c>
      <c r="U211" s="5">
        <v>-56000000000</v>
      </c>
      <c r="V211" s="5">
        <v>-73000000000</v>
      </c>
      <c r="W211" s="5">
        <v>-139000000000</v>
      </c>
    </row>
    <row r="212" spans="2:23" ht="15.5" x14ac:dyDescent="0.35">
      <c r="C212" t="s">
        <v>16</v>
      </c>
      <c r="I212" s="6">
        <v>-0.59</v>
      </c>
      <c r="J212" s="6">
        <v>-0.02</v>
      </c>
      <c r="K212" s="6">
        <v>-0.03</v>
      </c>
      <c r="L212" s="6">
        <v>0.09</v>
      </c>
      <c r="M212" s="6">
        <v>0.01</v>
      </c>
      <c r="N212" s="6">
        <v>0.52</v>
      </c>
      <c r="O212" s="6">
        <v>0.89</v>
      </c>
      <c r="P212" s="6">
        <v>0.15</v>
      </c>
      <c r="Q212" s="6">
        <v>-0.97</v>
      </c>
      <c r="R212" s="6">
        <v>-0.14000000000000001</v>
      </c>
      <c r="S212" s="6">
        <v>-0.98</v>
      </c>
      <c r="T212" s="6">
        <v>-0.66</v>
      </c>
      <c r="U212" s="6">
        <v>-13.9</v>
      </c>
      <c r="V212" s="6">
        <v>-18.16</v>
      </c>
      <c r="W212" s="6">
        <v>-34.590000000000003</v>
      </c>
    </row>
    <row r="214" spans="2:23" ht="15.5" x14ac:dyDescent="0.35">
      <c r="B214" t="s">
        <v>252</v>
      </c>
      <c r="C214" t="s">
        <v>253</v>
      </c>
      <c r="D214" s="5">
        <v>-28000000000</v>
      </c>
      <c r="E214" s="5">
        <v>-4000000000</v>
      </c>
      <c r="F214" s="5">
        <v>11000000000</v>
      </c>
      <c r="G214" s="5">
        <v>-10000000000</v>
      </c>
      <c r="H214" s="5">
        <v>-31000000000</v>
      </c>
      <c r="J214" s="5">
        <v>-87000000000</v>
      </c>
      <c r="K214" s="5">
        <v>-30000000000</v>
      </c>
      <c r="L214" s="5">
        <v>-338000000000</v>
      </c>
      <c r="M214" s="5">
        <v>-6000000000</v>
      </c>
      <c r="N214" s="5">
        <v>-34000000000</v>
      </c>
      <c r="O214" s="5">
        <v>12000000000</v>
      </c>
      <c r="P214" s="5">
        <v>14000000000</v>
      </c>
      <c r="Q214" s="5">
        <v>14000000000</v>
      </c>
      <c r="R214" s="5">
        <v>-1208000000000</v>
      </c>
    </row>
    <row r="215" spans="2:23" ht="15.5" x14ac:dyDescent="0.35">
      <c r="C215" t="s">
        <v>56</v>
      </c>
      <c r="D215" s="6">
        <v>-0.89</v>
      </c>
      <c r="E215" s="6">
        <v>-0.13</v>
      </c>
      <c r="F215" s="6">
        <v>0.33</v>
      </c>
      <c r="G215" s="6">
        <v>-0.3</v>
      </c>
      <c r="H215" s="6">
        <v>-0.99</v>
      </c>
      <c r="J215" s="6">
        <v>-2.72</v>
      </c>
      <c r="K215" s="6">
        <v>-0.93</v>
      </c>
      <c r="L215" s="6">
        <v>-10.62</v>
      </c>
      <c r="M215" s="6">
        <v>-0.19</v>
      </c>
      <c r="N215" s="6">
        <v>-1.05</v>
      </c>
      <c r="O215" s="6">
        <v>0.37</v>
      </c>
      <c r="P215" s="6">
        <v>0.43</v>
      </c>
      <c r="Q215" s="6">
        <v>0.45</v>
      </c>
      <c r="R215" s="6">
        <v>-37.94</v>
      </c>
    </row>
    <row r="216" spans="2:23" ht="15.5" x14ac:dyDescent="0.35">
      <c r="C216" t="s">
        <v>256</v>
      </c>
      <c r="D216" s="5">
        <v>134000000000</v>
      </c>
      <c r="E216" s="5">
        <v>125000000000</v>
      </c>
      <c r="F216" s="5">
        <v>123000000000</v>
      </c>
      <c r="G216" s="5">
        <v>137000000000</v>
      </c>
      <c r="H216" s="5">
        <v>519000000000</v>
      </c>
      <c r="J216" s="5">
        <v>531000000000</v>
      </c>
      <c r="K216" s="5">
        <v>486000000000</v>
      </c>
      <c r="L216" s="5">
        <v>421000000000</v>
      </c>
      <c r="M216" s="5">
        <v>354000000000</v>
      </c>
      <c r="N216" s="5">
        <v>761000000000</v>
      </c>
      <c r="O216" s="5">
        <v>856000000000</v>
      </c>
      <c r="P216" s="5">
        <v>576000000000</v>
      </c>
      <c r="Q216" s="5">
        <v>459000000000</v>
      </c>
    </row>
    <row r="217" spans="2:23" ht="15.5" x14ac:dyDescent="0.35">
      <c r="C217" t="s">
        <v>258</v>
      </c>
      <c r="I217" s="6">
        <v>-14.17</v>
      </c>
    </row>
    <row r="218" spans="2:23" ht="15.5" x14ac:dyDescent="0.35">
      <c r="C218" t="s">
        <v>259</v>
      </c>
      <c r="I218" s="6">
        <v>-14.17</v>
      </c>
    </row>
    <row r="219" spans="2:23" ht="15.5" x14ac:dyDescent="0.35">
      <c r="C219" t="s">
        <v>260</v>
      </c>
      <c r="I219" s="6">
        <v>7.49</v>
      </c>
    </row>
    <row r="220" spans="2:23" ht="15.5" x14ac:dyDescent="0.35">
      <c r="C220" t="s">
        <v>261</v>
      </c>
      <c r="I220" s="6">
        <v>-7.0599999999999996E-2</v>
      </c>
    </row>
    <row r="221" spans="2:23" ht="15.5" x14ac:dyDescent="0.35">
      <c r="C221" t="s">
        <v>262</v>
      </c>
      <c r="I221" s="6">
        <v>0.86</v>
      </c>
    </row>
    <row r="222" spans="2:23" ht="15.5" x14ac:dyDescent="0.35">
      <c r="C222" t="s">
        <v>263</v>
      </c>
      <c r="I222" s="6">
        <v>-0.84</v>
      </c>
    </row>
    <row r="223" spans="2:23" ht="15.5" x14ac:dyDescent="0.35">
      <c r="C223" t="s">
        <v>264</v>
      </c>
      <c r="I223" s="6">
        <v>-23.84</v>
      </c>
    </row>
    <row r="224" spans="2:23" ht="15.5" x14ac:dyDescent="0.35">
      <c r="C224" t="s">
        <v>265</v>
      </c>
      <c r="I224" s="6">
        <v>-23.74</v>
      </c>
    </row>
    <row r="225" spans="3:9" ht="15.5" x14ac:dyDescent="0.35">
      <c r="C225" t="s">
        <v>266</v>
      </c>
      <c r="I225" s="6">
        <v>123.35</v>
      </c>
    </row>
    <row r="226" spans="3:9" ht="15.5" x14ac:dyDescent="0.35">
      <c r="C226" t="s">
        <v>267</v>
      </c>
      <c r="I226" s="5">
        <v>-63</v>
      </c>
    </row>
    <row r="227" spans="3:9" ht="15.5" x14ac:dyDescent="0.35">
      <c r="C227" t="s">
        <v>408</v>
      </c>
      <c r="I227" s="6">
        <v>-0.24</v>
      </c>
    </row>
    <row r="228" spans="3:9" ht="15.5" x14ac:dyDescent="0.35">
      <c r="C228" t="s">
        <v>268</v>
      </c>
      <c r="I228" s="6">
        <v>-0.99</v>
      </c>
    </row>
    <row r="229" spans="3:9" ht="15.5" x14ac:dyDescent="0.35">
      <c r="C229" t="s">
        <v>269</v>
      </c>
      <c r="I229" s="6">
        <v>-0.99</v>
      </c>
    </row>
    <row r="230" spans="3:9" ht="15.5" x14ac:dyDescent="0.35">
      <c r="C230" t="s">
        <v>270</v>
      </c>
      <c r="I230" s="6">
        <v>16.309999999999999</v>
      </c>
    </row>
    <row r="231" spans="3:9" ht="15.5" x14ac:dyDescent="0.35">
      <c r="C231" t="s">
        <v>271</v>
      </c>
      <c r="D231" s="6">
        <v>0.3</v>
      </c>
    </row>
    <row r="232" spans="3:9" ht="15.5" x14ac:dyDescent="0.35">
      <c r="C232" t="s">
        <v>272</v>
      </c>
      <c r="I232" s="6">
        <v>-16.63</v>
      </c>
    </row>
    <row r="233" spans="3:9" ht="15.5" x14ac:dyDescent="0.35">
      <c r="C233" t="s">
        <v>273</v>
      </c>
      <c r="I233" s="6">
        <v>-0.59</v>
      </c>
    </row>
    <row r="234" spans="3:9" ht="15.5" x14ac:dyDescent="0.35">
      <c r="C234" t="s">
        <v>278</v>
      </c>
      <c r="D234" s="6">
        <v>-1.74</v>
      </c>
    </row>
    <row r="235" spans="3:9" ht="15.5" x14ac:dyDescent="0.35">
      <c r="C235" t="s">
        <v>280</v>
      </c>
      <c r="D235" s="6">
        <v>-0.72</v>
      </c>
    </row>
    <row r="236" spans="3:9" ht="15.5" x14ac:dyDescent="0.35">
      <c r="C236" t="s">
        <v>410</v>
      </c>
      <c r="I236" s="6">
        <v>54.86</v>
      </c>
    </row>
    <row r="237" spans="3:9" ht="15.5" x14ac:dyDescent="0.35">
      <c r="C237" t="s">
        <v>12</v>
      </c>
      <c r="D237" s="5">
        <v>-17000000000</v>
      </c>
    </row>
    <row r="238" spans="3:9" ht="15.5" x14ac:dyDescent="0.35">
      <c r="C238" t="s">
        <v>281</v>
      </c>
      <c r="I238" s="6">
        <v>-0.52</v>
      </c>
    </row>
    <row r="239" spans="3:9" ht="15.5" x14ac:dyDescent="0.35">
      <c r="C239" t="s">
        <v>282</v>
      </c>
      <c r="I239" s="6">
        <v>-8.2200000000000009E-2</v>
      </c>
    </row>
    <row r="240" spans="3:9" ht="15.5" x14ac:dyDescent="0.35">
      <c r="C240" t="s">
        <v>283</v>
      </c>
      <c r="I240" s="6">
        <v>5.9400000000000001E-2</v>
      </c>
    </row>
    <row r="241" spans="3:9" ht="15.5" x14ac:dyDescent="0.35">
      <c r="C241" t="s">
        <v>284</v>
      </c>
      <c r="I241" s="6">
        <v>1.09E-2</v>
      </c>
    </row>
    <row r="242" spans="3:9" ht="15.5" x14ac:dyDescent="0.35">
      <c r="C242" t="s">
        <v>285</v>
      </c>
      <c r="I242" s="6">
        <v>-9.1999999999999998E-3</v>
      </c>
    </row>
    <row r="243" spans="3:9" ht="15.5" x14ac:dyDescent="0.35">
      <c r="C243" t="s">
        <v>286</v>
      </c>
      <c r="D243" s="6">
        <v>26.59</v>
      </c>
    </row>
    <row r="244" spans="3:9" ht="15.5" x14ac:dyDescent="0.35">
      <c r="C244" t="s">
        <v>288</v>
      </c>
      <c r="D244" s="6">
        <v>343.95</v>
      </c>
    </row>
    <row r="245" spans="3:9" ht="15.5" x14ac:dyDescent="0.35">
      <c r="C245" t="s">
        <v>289</v>
      </c>
      <c r="D245" s="6">
        <v>-317.36</v>
      </c>
    </row>
    <row r="246" spans="3:9" ht="15.5" x14ac:dyDescent="0.35">
      <c r="C246" t="s">
        <v>291</v>
      </c>
      <c r="I246" s="6">
        <v>1.19</v>
      </c>
    </row>
    <row r="247" spans="3:9" ht="15.5" x14ac:dyDescent="0.35">
      <c r="C247" t="s">
        <v>52</v>
      </c>
      <c r="I247" s="5">
        <v>446000000000</v>
      </c>
    </row>
    <row r="248" spans="3:9" ht="15.5" x14ac:dyDescent="0.35">
      <c r="C248" t="s">
        <v>293</v>
      </c>
      <c r="I248" s="5">
        <v>427000000000</v>
      </c>
    </row>
    <row r="249" spans="3:9" ht="15.5" x14ac:dyDescent="0.35">
      <c r="C249" t="s">
        <v>294</v>
      </c>
      <c r="I249" s="5">
        <v>31840000000</v>
      </c>
    </row>
    <row r="250" spans="3:9" ht="15.5" x14ac:dyDescent="0.35">
      <c r="C250" t="s">
        <v>295</v>
      </c>
      <c r="I250" s="6">
        <v>0.51380000000000003</v>
      </c>
    </row>
    <row r="251" spans="3:9" ht="15.5" x14ac:dyDescent="0.35">
      <c r="C251" t="s">
        <v>296</v>
      </c>
      <c r="D251" s="6">
        <v>7.8100000000000003E-2</v>
      </c>
    </row>
    <row r="252" spans="3:9" ht="15.5" x14ac:dyDescent="0.35">
      <c r="C252" t="s">
        <v>297</v>
      </c>
      <c r="D252" s="6">
        <v>7.000000000000001E-4</v>
      </c>
    </row>
    <row r="253" spans="3:9" ht="15.5" x14ac:dyDescent="0.35">
      <c r="C253" t="s">
        <v>298</v>
      </c>
      <c r="D253" s="6">
        <v>-0.21239999999999998</v>
      </c>
    </row>
    <row r="254" spans="3:9" ht="15.5" x14ac:dyDescent="0.35">
      <c r="C254" t="s">
        <v>299</v>
      </c>
      <c r="D254" s="6">
        <v>8.3800000000000013E-2</v>
      </c>
    </row>
    <row r="255" spans="3:9" ht="15.5" x14ac:dyDescent="0.35">
      <c r="C255" t="s">
        <v>300</v>
      </c>
      <c r="D255" s="6">
        <v>18.566199999999998</v>
      </c>
    </row>
    <row r="256" spans="3:9" ht="15.5" x14ac:dyDescent="0.35">
      <c r="C256" t="s">
        <v>301</v>
      </c>
      <c r="D256" s="6">
        <v>0.62460000000000004</v>
      </c>
    </row>
    <row r="257" spans="3:9" ht="15.5" x14ac:dyDescent="0.35">
      <c r="C257" t="s">
        <v>302</v>
      </c>
      <c r="I257" s="5">
        <v>6</v>
      </c>
    </row>
    <row r="258" spans="3:9" ht="15.5" x14ac:dyDescent="0.35">
      <c r="C258" t="s">
        <v>303</v>
      </c>
      <c r="I258" s="6">
        <v>0.86</v>
      </c>
    </row>
    <row r="259" spans="3:9" ht="15.5" x14ac:dyDescent="0.35">
      <c r="C259" t="s">
        <v>304</v>
      </c>
      <c r="I259" s="6">
        <v>0.38</v>
      </c>
    </row>
    <row r="260" spans="3:9" ht="15.5" x14ac:dyDescent="0.35">
      <c r="C260" t="s">
        <v>305</v>
      </c>
      <c r="I260" s="6">
        <v>0.32</v>
      </c>
    </row>
    <row r="261" spans="3:9" ht="15.5" x14ac:dyDescent="0.35">
      <c r="C261" t="s">
        <v>306</v>
      </c>
      <c r="I261" s="6">
        <v>0.6</v>
      </c>
    </row>
    <row r="262" spans="3:9" ht="15.5" x14ac:dyDescent="0.35">
      <c r="C262" t="s">
        <v>307</v>
      </c>
      <c r="I262" s="5">
        <v>0</v>
      </c>
    </row>
    <row r="263" spans="3:9" ht="15.5" x14ac:dyDescent="0.35">
      <c r="C263" t="s">
        <v>308</v>
      </c>
      <c r="I263" s="6">
        <v>0.11</v>
      </c>
    </row>
    <row r="264" spans="3:9" ht="15.5" x14ac:dyDescent="0.35">
      <c r="C264" t="s">
        <v>309</v>
      </c>
      <c r="I264" s="5">
        <v>519000000000</v>
      </c>
    </row>
    <row r="265" spans="3:9" ht="15.5" x14ac:dyDescent="0.35">
      <c r="C265" t="s">
        <v>310</v>
      </c>
      <c r="I265" s="5">
        <v>29000000000</v>
      </c>
    </row>
    <row r="266" spans="3:9" ht="15.5" x14ac:dyDescent="0.35">
      <c r="C266" t="s">
        <v>311</v>
      </c>
      <c r="I266" s="5">
        <v>-7000000000</v>
      </c>
    </row>
    <row r="267" spans="3:9" ht="15.5" x14ac:dyDescent="0.35">
      <c r="C267" t="s">
        <v>312</v>
      </c>
      <c r="I267" s="5">
        <v>-31000000000</v>
      </c>
    </row>
    <row r="268" spans="3:9" ht="15.5" x14ac:dyDescent="0.35">
      <c r="C268" t="s">
        <v>313</v>
      </c>
      <c r="D268" s="5">
        <v>10000000000</v>
      </c>
    </row>
    <row r="269" spans="3:9" ht="15.5" x14ac:dyDescent="0.35">
      <c r="C269" t="s">
        <v>314</v>
      </c>
      <c r="D269" s="5">
        <v>383000000000</v>
      </c>
    </row>
    <row r="270" spans="3:9" ht="15.5" x14ac:dyDescent="0.35">
      <c r="C270" t="s">
        <v>315</v>
      </c>
      <c r="D270" s="5">
        <v>922000000000</v>
      </c>
    </row>
    <row r="271" spans="3:9" ht="15.5" x14ac:dyDescent="0.35">
      <c r="C271" t="s">
        <v>236</v>
      </c>
      <c r="I271" s="5">
        <v>-530000000000</v>
      </c>
    </row>
    <row r="272" spans="3:9" ht="15.5" x14ac:dyDescent="0.35">
      <c r="C272" t="s">
        <v>20</v>
      </c>
      <c r="D272" s="5">
        <v>-10000000000</v>
      </c>
    </row>
    <row r="273" spans="3:9" ht="15.5" x14ac:dyDescent="0.35">
      <c r="C273" t="s">
        <v>316</v>
      </c>
      <c r="I273" s="5">
        <v>-539000000000</v>
      </c>
    </row>
    <row r="274" spans="3:9" ht="15.5" x14ac:dyDescent="0.35">
      <c r="C274" t="s">
        <v>317</v>
      </c>
      <c r="I274" s="5">
        <v>-19000000000</v>
      </c>
    </row>
    <row r="275" spans="3:9" ht="15.5" x14ac:dyDescent="0.35">
      <c r="C275" t="s">
        <v>318</v>
      </c>
      <c r="I275" s="5">
        <v>-1000000000</v>
      </c>
    </row>
    <row r="276" spans="3:9" ht="15.5" x14ac:dyDescent="0.35">
      <c r="C276" t="s">
        <v>319</v>
      </c>
      <c r="I276" s="5">
        <v>15000000000</v>
      </c>
    </row>
    <row r="277" spans="3:9" ht="15.5" x14ac:dyDescent="0.35">
      <c r="C277" t="s">
        <v>320</v>
      </c>
      <c r="I277" s="5">
        <v>0</v>
      </c>
    </row>
    <row r="278" spans="3:9" ht="15.5" x14ac:dyDescent="0.35">
      <c r="C278" t="s">
        <v>321</v>
      </c>
      <c r="I278" s="5">
        <v>-19000000000</v>
      </c>
    </row>
  </sheetData>
  <pageMargins left="0.7" right="0.7" top="0.75" bottom="0.75" header="0.3" footer="0.3"/>
  <ignoredErrors>
    <ignoredError sqref="A1:W27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942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</row>
    <row r="2" spans="1:24" ht="15.5" x14ac:dyDescent="0.35">
      <c r="C2" t="s">
        <v>943</v>
      </c>
      <c r="D2" s="2" vm="164">
        <f ca="1">IFERROR(_xlfn.STOCKHISTORY("XIDX:" &amp; $C$1, D3, , 0, 0, 1), "Libur")</f>
        <v>505</v>
      </c>
      <c r="H2" s="2" vm="164">
        <f ca="1">IFERROR(INDEX(D2:G2,COUNT(D2:G2)),"")</f>
        <v>505</v>
      </c>
      <c r="I2" s="2" vm="165">
        <f t="shared" ref="I2:X2" ca="1" si="0">IFERROR(_xlfn.STOCKHISTORY("XIDX:" &amp; $C$1, I1, , 0, 0, 1), "Libur")</f>
        <v>630</v>
      </c>
      <c r="J2" s="2" vm="166">
        <f t="shared" ca="1" si="0"/>
        <v>480</v>
      </c>
      <c r="K2" s="2" t="str">
        <f t="shared" ca="1" si="0"/>
        <v>Libur</v>
      </c>
      <c r="L2" s="2" vm="167">
        <f t="shared" ca="1" si="0"/>
        <v>386</v>
      </c>
      <c r="M2" s="2" vm="168">
        <f t="shared" ca="1" si="0"/>
        <v>460</v>
      </c>
      <c r="N2" s="2" vm="169">
        <f t="shared" ca="1" si="0"/>
        <v>430</v>
      </c>
      <c r="O2" s="2" vm="147">
        <f t="shared" ca="1" si="0"/>
        <v>580</v>
      </c>
      <c r="P2" s="2" t="str">
        <f t="shared" ca="1" si="0"/>
        <v>Libur</v>
      </c>
      <c r="Q2" s="2" t="str">
        <f t="shared" ca="1" si="0"/>
        <v>Libur</v>
      </c>
      <c r="R2" s="2" vm="170">
        <f t="shared" ca="1" si="0"/>
        <v>354</v>
      </c>
      <c r="S2" s="2" vm="171">
        <f t="shared" ca="1" si="0"/>
        <v>215</v>
      </c>
      <c r="T2" s="2" vm="172">
        <f t="shared" ca="1" si="0"/>
        <v>440.59410000000003</v>
      </c>
      <c r="U2" s="2" vm="173">
        <f t="shared" ca="1" si="0"/>
        <v>376.23759999999999</v>
      </c>
      <c r="V2" s="2" t="str">
        <f t="shared" ca="1" si="0"/>
        <v>Libur</v>
      </c>
      <c r="W2" s="2" vm="174">
        <f t="shared" ca="1" si="0"/>
        <v>242.57429999999999</v>
      </c>
      <c r="X2" s="2" t="str">
        <f t="shared" ca="1" si="0"/>
        <v>Libur</v>
      </c>
    </row>
    <row r="3" spans="1:24" ht="15.5" x14ac:dyDescent="0.35">
      <c r="D3" s="1">
        <v>46142</v>
      </c>
      <c r="H3" s="1">
        <f>IFERROR(INDEX(D3:G3,COUNT(D3:G3)),"")</f>
        <v>46142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362146000000</v>
      </c>
      <c r="H4" s="2">
        <f>IFERROR(SUM(D4:G4)*(4/MAX(1,COUNT(D4:G4))),"")</f>
        <v>1448584000000</v>
      </c>
      <c r="I4" s="2">
        <f t="shared" ref="I4:X4" si="1">IFERROR(INDEX(I51:I500,MATCH($C$4,$C$51:$C$500,0)),"")</f>
        <v>1780476000000</v>
      </c>
      <c r="J4" s="2">
        <f t="shared" si="1"/>
        <v>2020780000000</v>
      </c>
      <c r="K4" s="2">
        <f t="shared" si="1"/>
        <v>1704996000000</v>
      </c>
      <c r="L4" s="2">
        <f t="shared" si="1"/>
        <v>1384828000000</v>
      </c>
      <c r="M4" s="2">
        <f t="shared" si="1"/>
        <v>1199074000000</v>
      </c>
      <c r="N4" s="2">
        <f t="shared" si="1"/>
        <v>1110650000000</v>
      </c>
      <c r="O4" s="2">
        <f t="shared" si="1"/>
        <v>1403758000000</v>
      </c>
      <c r="P4" s="2">
        <f t="shared" si="1"/>
        <v>1378861622000</v>
      </c>
      <c r="Q4" s="2">
        <f t="shared" si="1"/>
        <v>1263595248000</v>
      </c>
      <c r="R4" s="2">
        <f t="shared" si="1"/>
        <v>1143372190000</v>
      </c>
      <c r="S4" s="2">
        <f t="shared" si="1"/>
        <v>1089217674000</v>
      </c>
      <c r="T4" s="2">
        <f t="shared" si="1"/>
        <v>1117732408000</v>
      </c>
      <c r="U4" s="2">
        <f t="shared" si="1"/>
        <v>854973964000</v>
      </c>
      <c r="V4" s="2">
        <f t="shared" si="1"/>
        <v>678729373000</v>
      </c>
      <c r="W4" s="2">
        <f t="shared" si="1"/>
        <v>541780576000</v>
      </c>
      <c r="X4" s="2">
        <f t="shared" si="1"/>
        <v>331665598000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62165000000</v>
      </c>
      <c r="H5" s="2">
        <f>IFERROR(SUM(D5:G5)*(4/MAX(1,COUNT(D5:G5))),"")</f>
        <v>248660000000</v>
      </c>
      <c r="I5" s="2">
        <f t="shared" ref="I5:X5" si="2">IFERROR(INDEX(I51:I500,MATCH($C$5,$C$51:$C$500,0)),"")</f>
        <v>410285000000</v>
      </c>
      <c r="J5" s="2">
        <f t="shared" si="2"/>
        <v>470993000000</v>
      </c>
      <c r="K5" s="2">
        <f t="shared" si="2"/>
        <v>415442000000</v>
      </c>
      <c r="L5" s="2">
        <f t="shared" si="2"/>
        <v>392236000000</v>
      </c>
      <c r="M5" s="2">
        <f t="shared" si="2"/>
        <v>374889000000</v>
      </c>
      <c r="N5" s="2">
        <f t="shared" si="2"/>
        <v>265368000000</v>
      </c>
      <c r="O5" s="2">
        <f t="shared" si="2"/>
        <v>482418000000</v>
      </c>
      <c r="P5" s="2">
        <f t="shared" si="2"/>
        <v>485812015000</v>
      </c>
      <c r="Q5" s="2">
        <f t="shared" si="2"/>
        <v>438220952000</v>
      </c>
      <c r="R5" s="2">
        <f t="shared" si="2"/>
        <v>264136695000</v>
      </c>
      <c r="S5" s="2">
        <f t="shared" si="2"/>
        <v>212943701000</v>
      </c>
      <c r="T5" s="2">
        <f t="shared" si="2"/>
        <v>267947829000</v>
      </c>
      <c r="U5" s="2">
        <f t="shared" si="2"/>
        <v>241214815000</v>
      </c>
      <c r="V5" s="2">
        <f t="shared" si="2"/>
        <v>203687350000</v>
      </c>
      <c r="W5" s="2">
        <f t="shared" si="2"/>
        <v>156603040000</v>
      </c>
      <c r="X5" s="2">
        <f t="shared" si="2"/>
        <v>69065040000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6065393000000</v>
      </c>
      <c r="H6" s="2">
        <f>IFERROR(INDEX(D6:G6,COUNT(D6:G6)),"")</f>
        <v>6065393000000</v>
      </c>
      <c r="I6" s="2">
        <f t="shared" ref="I6:X6" si="3">IFERROR(INDEX(I51:I500,MATCH($C$6,$C$51:$C$500,0)),"")</f>
        <v>6002797000000</v>
      </c>
      <c r="J6" s="2">
        <f t="shared" si="3"/>
        <v>5589905000000</v>
      </c>
      <c r="K6" s="2">
        <f t="shared" si="3"/>
        <v>5149142000000</v>
      </c>
      <c r="L6" s="2">
        <f t="shared" si="3"/>
        <v>4754672000000</v>
      </c>
      <c r="M6" s="2">
        <f t="shared" si="3"/>
        <v>4406174000000</v>
      </c>
      <c r="N6" s="2">
        <f t="shared" si="3"/>
        <v>4076937000000</v>
      </c>
      <c r="O6" s="2">
        <f t="shared" si="3"/>
        <v>3849851000000</v>
      </c>
      <c r="P6" s="2">
        <f t="shared" si="3"/>
        <v>3438762407000</v>
      </c>
      <c r="Q6" s="2">
        <f t="shared" si="3"/>
        <v>2999352246000</v>
      </c>
      <c r="R6" s="2">
        <f t="shared" si="3"/>
        <v>2502402530000</v>
      </c>
      <c r="S6" s="2">
        <f t="shared" si="3"/>
        <v>2213216725000</v>
      </c>
      <c r="T6" s="2">
        <f t="shared" si="3"/>
        <v>2037136276000</v>
      </c>
      <c r="U6" s="2">
        <f t="shared" si="3"/>
        <v>1764755309000</v>
      </c>
      <c r="V6" s="2">
        <f t="shared" si="3"/>
        <v>1553819608000</v>
      </c>
      <c r="W6" s="2">
        <f t="shared" si="3"/>
        <v>1352415434000</v>
      </c>
      <c r="X6" s="2">
        <f t="shared" si="3"/>
        <v>792945922000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7.66</v>
      </c>
      <c r="H7" s="3">
        <f>IFERROR(INDEX(D7:G7,COUNT(D7:G7)),"")</f>
        <v>7.66</v>
      </c>
      <c r="I7" s="3">
        <f t="shared" ref="I7:X7" si="4">IFERROR(INDEX(I51:I500,MATCH($C$7,$C$51:$C$500,0))/1000000000,"")</f>
        <v>7.66</v>
      </c>
      <c r="J7" s="3">
        <f t="shared" si="4"/>
        <v>7.66</v>
      </c>
      <c r="K7" s="3">
        <f t="shared" si="4"/>
        <v>7.66</v>
      </c>
      <c r="L7" s="3">
        <f t="shared" si="4"/>
        <v>7.66</v>
      </c>
      <c r="M7" s="3">
        <f t="shared" si="4"/>
        <v>7.66</v>
      </c>
      <c r="N7" s="3">
        <f t="shared" si="4"/>
        <v>7.66</v>
      </c>
      <c r="O7" s="3">
        <f t="shared" si="4"/>
        <v>7.66</v>
      </c>
      <c r="P7" s="3">
        <f t="shared" si="4"/>
        <v>7.66</v>
      </c>
      <c r="Q7" s="3">
        <f t="shared" si="4"/>
        <v>7.66</v>
      </c>
      <c r="R7" s="3">
        <f t="shared" si="4"/>
        <v>7.66</v>
      </c>
      <c r="S7" s="3">
        <f t="shared" si="4"/>
        <v>7.66</v>
      </c>
      <c r="T7" s="3">
        <f t="shared" si="4"/>
        <v>7.58</v>
      </c>
      <c r="U7" s="3">
        <f t="shared" si="4"/>
        <v>7.58</v>
      </c>
      <c r="V7" s="3">
        <f t="shared" si="4"/>
        <v>7.58</v>
      </c>
      <c r="W7" s="3">
        <f t="shared" si="4"/>
        <v>7.58</v>
      </c>
      <c r="X7" s="3">
        <f t="shared" si="4"/>
        <v>5.68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-63000000000</v>
      </c>
      <c r="H8" s="2">
        <f>IFERROR(INDEX(D8:G8,COUNT(D8:G8)),"")</f>
        <v>-63000000000</v>
      </c>
      <c r="I8" s="2">
        <f t="shared" ref="I8:X8" si="5">IFERROR(INDEX(I51:I500,MATCH($C$8,$C$51:$C$500,0)),"")</f>
        <v>-155000000000</v>
      </c>
      <c r="J8" s="2">
        <f t="shared" si="5"/>
        <v>118000000000</v>
      </c>
      <c r="K8" s="2">
        <f t="shared" si="5"/>
        <v>287000000000</v>
      </c>
      <c r="L8" s="2">
        <f t="shared" si="5"/>
        <v>433000000000</v>
      </c>
      <c r="M8" s="2">
        <f t="shared" si="5"/>
        <v>514000000000</v>
      </c>
      <c r="N8" s="2">
        <f t="shared" si="5"/>
        <v>102000000000</v>
      </c>
      <c r="O8" s="2">
        <f t="shared" si="5"/>
        <v>368000000000</v>
      </c>
      <c r="P8" s="2">
        <f t="shared" si="5"/>
        <v>487000000000</v>
      </c>
      <c r="Q8" s="2">
        <f t="shared" si="5"/>
        <v>167000000000</v>
      </c>
      <c r="R8" s="2">
        <f t="shared" si="5"/>
        <v>171000000000</v>
      </c>
      <c r="S8" s="2">
        <f t="shared" si="5"/>
        <v>-108000000000</v>
      </c>
      <c r="T8" s="2">
        <f t="shared" si="5"/>
        <v>-122000000000</v>
      </c>
      <c r="U8" s="2">
        <f t="shared" si="5"/>
        <v>-322000000000</v>
      </c>
      <c r="V8" s="2">
        <f t="shared" si="5"/>
        <v>-142000000000</v>
      </c>
      <c r="W8" s="2">
        <f t="shared" si="5"/>
        <v>12000000000</v>
      </c>
      <c r="X8" s="2">
        <f t="shared" si="5"/>
        <v>-54000000000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-8.19</v>
      </c>
      <c r="H9" s="3">
        <f>IFERROR(INDEX(D9:G9,COUNT(D9:G9)),"")</f>
        <v>-8.19</v>
      </c>
      <c r="I9" s="3">
        <f t="shared" ref="I9:X9" si="6">IFERROR(INDEX(I51:I500,MATCH($C$9,$C$51:$C$500,0)),"")</f>
        <v>-20.21</v>
      </c>
      <c r="J9" s="3">
        <f t="shared" si="6"/>
        <v>15.46</v>
      </c>
      <c r="K9" s="3">
        <f t="shared" si="6"/>
        <v>37.479999999999997</v>
      </c>
      <c r="L9" s="3">
        <f t="shared" si="6"/>
        <v>56.53</v>
      </c>
      <c r="M9" s="3">
        <f t="shared" si="6"/>
        <v>67.180000000000007</v>
      </c>
      <c r="N9" s="3">
        <f t="shared" si="6"/>
        <v>13.29</v>
      </c>
      <c r="O9" s="3">
        <f t="shared" si="6"/>
        <v>48.09</v>
      </c>
      <c r="P9" s="3">
        <f t="shared" si="6"/>
        <v>63.59</v>
      </c>
      <c r="Q9" s="3">
        <f t="shared" si="6"/>
        <v>21.85</v>
      </c>
      <c r="R9" s="3">
        <f t="shared" si="6"/>
        <v>22.34</v>
      </c>
      <c r="S9" s="3">
        <f t="shared" si="6"/>
        <v>-14.17</v>
      </c>
      <c r="T9" s="3">
        <f t="shared" si="6"/>
        <v>-16.12</v>
      </c>
      <c r="U9" s="3">
        <f t="shared" si="6"/>
        <v>-42.52</v>
      </c>
      <c r="V9" s="3">
        <f t="shared" si="6"/>
        <v>-18.78</v>
      </c>
      <c r="W9" s="3">
        <f t="shared" si="6"/>
        <v>1.53</v>
      </c>
      <c r="X9" s="3">
        <f t="shared" si="6"/>
        <v>-9.5</v>
      </c>
    </row>
    <row r="10" spans="1:24" ht="15.5" x14ac:dyDescent="0.35">
      <c r="C10" t="s">
        <v>17</v>
      </c>
      <c r="D10" s="3">
        <f ca="1">IFERROR(IF(D9=0,"",D2/D9),"")</f>
        <v>-61.660561660561662</v>
      </c>
      <c r="I10" s="3">
        <f t="shared" ref="I10:X10" ca="1" si="7">IFERROR(IF(I9=0,"",I2/I9),"")</f>
        <v>-31.172686788718455</v>
      </c>
      <c r="J10" s="3">
        <f t="shared" ca="1" si="7"/>
        <v>31.047865459249675</v>
      </c>
      <c r="K10" s="3" t="str">
        <f t="shared" ca="1" si="7"/>
        <v/>
      </c>
      <c r="L10" s="3">
        <f t="shared" ca="1" si="7"/>
        <v>6.8282327967450911</v>
      </c>
      <c r="M10" s="3">
        <f t="shared" ca="1" si="7"/>
        <v>6.8472759749925567</v>
      </c>
      <c r="N10" s="3">
        <f t="shared" ca="1" si="7"/>
        <v>32.355154251316783</v>
      </c>
      <c r="O10" s="3">
        <f t="shared" ca="1" si="7"/>
        <v>12.06071948430027</v>
      </c>
      <c r="P10" s="3" t="str">
        <f t="shared" ca="1" si="7"/>
        <v/>
      </c>
      <c r="Q10" s="3" t="str">
        <f t="shared" ca="1" si="7"/>
        <v/>
      </c>
      <c r="R10" s="3">
        <f t="shared" ca="1" si="7"/>
        <v>15.846016114592659</v>
      </c>
      <c r="S10" s="3">
        <f t="shared" ca="1" si="7"/>
        <v>-15.172900494001411</v>
      </c>
      <c r="T10" s="3">
        <f t="shared" ca="1" si="7"/>
        <v>-27.332140198511166</v>
      </c>
      <c r="U10" s="3">
        <f t="shared" ca="1" si="7"/>
        <v>-8.8484854186265274</v>
      </c>
      <c r="V10" s="3" t="str">
        <f t="shared" ca="1" si="7"/>
        <v/>
      </c>
      <c r="W10" s="3">
        <f t="shared" ca="1" si="7"/>
        <v>158.54529411764705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441098000000</v>
      </c>
      <c r="H11" s="2">
        <f>IFERROR(INDEX(D11:G11,COUNT(D11:G11)),"")</f>
        <v>441098000000</v>
      </c>
      <c r="I11" s="2">
        <f t="shared" ref="I11:X11" si="8">IFERROR(INDEX(I51:I500,MATCH($C$11,$C$51:$C$500,0)),"")</f>
        <v>571185000000</v>
      </c>
      <c r="J11" s="2">
        <f t="shared" si="8"/>
        <v>654838000000</v>
      </c>
      <c r="K11" s="2">
        <f t="shared" si="8"/>
        <v>742319000000</v>
      </c>
      <c r="L11" s="2">
        <f t="shared" si="8"/>
        <v>756141000000</v>
      </c>
      <c r="M11" s="2">
        <f t="shared" si="8"/>
        <v>652366000000</v>
      </c>
      <c r="N11" s="2">
        <f t="shared" si="8"/>
        <v>492110000000</v>
      </c>
      <c r="O11" s="2">
        <f t="shared" si="8"/>
        <v>727634000000</v>
      </c>
      <c r="P11" s="2">
        <f t="shared" si="8"/>
        <v>338464403000</v>
      </c>
      <c r="Q11" s="2">
        <f t="shared" si="8"/>
        <v>462939490000</v>
      </c>
      <c r="R11" s="2">
        <f t="shared" si="8"/>
        <v>310437081000</v>
      </c>
      <c r="S11" s="2">
        <f t="shared" si="8"/>
        <v>216358346000</v>
      </c>
      <c r="T11" s="2">
        <f t="shared" si="8"/>
        <v>302173032000</v>
      </c>
      <c r="U11" s="2">
        <f t="shared" si="8"/>
        <v>382391421000</v>
      </c>
      <c r="V11" s="2">
        <f t="shared" si="8"/>
        <v>229996114000</v>
      </c>
      <c r="W11" s="2">
        <f t="shared" si="8"/>
        <v>343233728000</v>
      </c>
      <c r="X11" s="2">
        <f t="shared" si="8"/>
        <v>9680888000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771000000000</v>
      </c>
      <c r="H12" s="2">
        <f>IFERROR(INDEX(D12:G12,COUNT(D12:G12)),"")</f>
        <v>771000000000</v>
      </c>
      <c r="I12" s="2">
        <f t="shared" ref="I12:X12" si="9">IFERROR(INDEX(I51:I500,MATCH($C$12,$C$51:$C$500,0)),"")</f>
        <v>601000000000</v>
      </c>
      <c r="J12" s="2">
        <f t="shared" si="9"/>
        <v>295000000000</v>
      </c>
      <c r="K12" s="2">
        <f t="shared" si="9"/>
        <v>179000000000</v>
      </c>
      <c r="L12" s="2">
        <f t="shared" si="9"/>
        <v>155000000000</v>
      </c>
      <c r="M12" s="2">
        <f t="shared" si="9"/>
        <v>253000000000</v>
      </c>
      <c r="N12" s="2">
        <f t="shared" si="9"/>
        <v>600000000000</v>
      </c>
      <c r="O12" s="2">
        <f t="shared" si="9"/>
        <v>656000000000</v>
      </c>
      <c r="P12" s="2">
        <f t="shared" si="9"/>
        <v>725000000000</v>
      </c>
      <c r="Q12" s="2">
        <f t="shared" si="9"/>
        <v>726000000000</v>
      </c>
      <c r="R12" s="2">
        <f t="shared" si="9"/>
        <v>710000000000</v>
      </c>
      <c r="S12" s="2">
        <f t="shared" si="9"/>
        <v>712000000000</v>
      </c>
      <c r="T12" s="2">
        <f t="shared" si="9"/>
        <v>512000000000</v>
      </c>
      <c r="U12" s="2">
        <f t="shared" si="9"/>
        <v>260000000000</v>
      </c>
      <c r="V12" s="2">
        <f t="shared" si="9"/>
        <v>-61000000000</v>
      </c>
      <c r="W12" s="2">
        <f t="shared" si="9"/>
        <v>-196000000000</v>
      </c>
      <c r="X12" s="2">
        <f t="shared" si="9"/>
        <v>184000000000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1212000000000</v>
      </c>
      <c r="H13" s="2">
        <f>IFERROR(INDEX(D13:G13,COUNT(D13:G13)),"")</f>
        <v>1212000000000</v>
      </c>
      <c r="I13" s="2">
        <f t="shared" ref="I13:X13" si="10">IFERROR(INDEX(I51:I500,MATCH($C$13,$C$51:$C$500,0)),"")</f>
        <v>1172000000000</v>
      </c>
      <c r="J13" s="2">
        <f t="shared" si="10"/>
        <v>949000000000</v>
      </c>
      <c r="K13" s="2">
        <f t="shared" si="10"/>
        <v>921000000000</v>
      </c>
      <c r="L13" s="2">
        <f t="shared" si="10"/>
        <v>911000000000</v>
      </c>
      <c r="M13" s="2">
        <f t="shared" si="10"/>
        <v>906000000000</v>
      </c>
      <c r="N13" s="2">
        <f t="shared" si="10"/>
        <v>1092000000000</v>
      </c>
      <c r="O13" s="2">
        <f t="shared" si="10"/>
        <v>1383000000000</v>
      </c>
      <c r="P13" s="2">
        <f t="shared" si="10"/>
        <v>1064000000000</v>
      </c>
      <c r="Q13" s="2">
        <f t="shared" si="10"/>
        <v>1189000000000</v>
      </c>
      <c r="R13" s="2">
        <f t="shared" si="10"/>
        <v>1020000000000</v>
      </c>
      <c r="S13" s="2">
        <f t="shared" si="10"/>
        <v>928000000000</v>
      </c>
      <c r="T13" s="2">
        <f t="shared" si="10"/>
        <v>814000000000</v>
      </c>
      <c r="U13" s="2">
        <f t="shared" si="10"/>
        <v>642000000000</v>
      </c>
      <c r="V13" s="2">
        <f t="shared" si="10"/>
        <v>169000000000</v>
      </c>
      <c r="W13" s="2">
        <f t="shared" si="10"/>
        <v>147000000000</v>
      </c>
      <c r="X13" s="2">
        <f t="shared" si="10"/>
        <v>193000000000</v>
      </c>
    </row>
    <row r="14" spans="1:24" ht="15.5" x14ac:dyDescent="0.35">
      <c r="C14" t="s">
        <v>26</v>
      </c>
      <c r="D14" s="2">
        <f>IFERROR(INDEX(D51:D500,MATCH($C$14,$C$51:$C$500,0)),"")</f>
        <v>-731000000</v>
      </c>
      <c r="H14" s="2">
        <f>IFERROR(SUM(D14:G14)*(4/MAX(1,COUNT(D14:G14))),"")</f>
        <v>-2924000000</v>
      </c>
      <c r="I14" s="2">
        <f t="shared" ref="I14:X14" si="11">IFERROR(INDEX(I51:I500,MATCH($C$14,$C$51:$C$500,0)),"")</f>
        <v>-5965000000</v>
      </c>
      <c r="J14" s="2">
        <f t="shared" si="11"/>
        <v>-6055000000</v>
      </c>
      <c r="K14" s="2">
        <f t="shared" si="11"/>
        <v>-9708000000</v>
      </c>
      <c r="L14" s="2">
        <f t="shared" si="11"/>
        <v>-14620000000</v>
      </c>
      <c r="M14" s="2">
        <f t="shared" si="11"/>
        <v>-16606000000</v>
      </c>
      <c r="N14" s="2">
        <f t="shared" si="11"/>
        <v>-23418000000</v>
      </c>
      <c r="O14" s="2">
        <f t="shared" si="11"/>
        <v>-38993000000</v>
      </c>
      <c r="P14" s="2">
        <f t="shared" si="11"/>
        <v>-74688369000</v>
      </c>
      <c r="Q14" s="2">
        <f t="shared" si="11"/>
        <v>-66146442000</v>
      </c>
      <c r="R14" s="2">
        <f t="shared" si="11"/>
        <v>-84634360000</v>
      </c>
      <c r="S14" s="2">
        <f t="shared" si="11"/>
        <v>-80349676000</v>
      </c>
      <c r="T14" s="2">
        <f t="shared" si="11"/>
        <v>-67363968000</v>
      </c>
      <c r="U14" s="2">
        <f t="shared" si="11"/>
        <v>-23603893000</v>
      </c>
      <c r="V14" s="2">
        <f t="shared" si="11"/>
        <v>-14718511000</v>
      </c>
      <c r="W14" s="2">
        <f t="shared" si="11"/>
        <v>-20456446000</v>
      </c>
      <c r="X14" s="2">
        <f t="shared" si="11"/>
        <v>-20662934000</v>
      </c>
    </row>
    <row r="15" spans="1:24" ht="15.5" x14ac:dyDescent="0.35">
      <c r="C15" t="s">
        <v>27</v>
      </c>
      <c r="D15" s="2">
        <f>IFERROR(INDEX(D51:D500,MATCH($C$15,$C$51:$C$500,0)),"")</f>
        <v>-589000000</v>
      </c>
      <c r="H15" s="2">
        <f>IFERROR(SUM(D15:G15)*(4/MAX(1,COUNT(D15:G15))),"")</f>
        <v>-2356000000</v>
      </c>
      <c r="I15" s="2">
        <f t="shared" ref="I15:X15" si="12">IFERROR(INDEX(I51:I500,MATCH($C$15,$C$51:$C$500,0)),"")</f>
        <v>-986000000</v>
      </c>
      <c r="J15" s="2">
        <f t="shared" si="12"/>
        <v>-5407000000</v>
      </c>
      <c r="K15" s="2">
        <f t="shared" si="12"/>
        <v>-6647000000</v>
      </c>
      <c r="L15" s="2">
        <f t="shared" si="12"/>
        <v>-1491000000</v>
      </c>
      <c r="M15" s="2">
        <f t="shared" si="12"/>
        <v>-2112000000</v>
      </c>
      <c r="N15" s="2">
        <f t="shared" si="12"/>
        <v>-141000000</v>
      </c>
      <c r="O15" s="2">
        <f t="shared" si="12"/>
        <v>-2840000000</v>
      </c>
      <c r="P15" s="2">
        <f t="shared" si="12"/>
        <v>-1072056000</v>
      </c>
      <c r="Q15" s="2">
        <f t="shared" si="12"/>
        <v>-59440356000</v>
      </c>
      <c r="R15" s="2">
        <f t="shared" si="12"/>
        <v>-68143483000</v>
      </c>
      <c r="S15" s="2">
        <f t="shared" si="12"/>
        <v>-68337107000</v>
      </c>
      <c r="T15" s="2">
        <f t="shared" si="12"/>
        <v>-69312511000</v>
      </c>
      <c r="U15" s="2">
        <f t="shared" si="12"/>
        <v>-50912275000</v>
      </c>
      <c r="V15" s="2">
        <f t="shared" si="12"/>
        <v>-38440128000</v>
      </c>
      <c r="W15" s="2">
        <f t="shared" si="12"/>
        <v>-31586302000</v>
      </c>
      <c r="X15" s="2">
        <f t="shared" si="12"/>
        <v>-20444858000</v>
      </c>
    </row>
    <row r="16" spans="1:24" ht="15.5" x14ac:dyDescent="0.35">
      <c r="C16" t="s">
        <v>28</v>
      </c>
      <c r="D16" s="2">
        <f>IFERROR(INDEX(D51:D500,MATCH($C$16,$C$51:$C$500,0)),"")</f>
        <v>63185000000</v>
      </c>
      <c r="H16" s="2">
        <f>IFERROR(SUM(D16:G16)*(4/MAX(1,COUNT(D16:G16))),"")</f>
        <v>252740000000</v>
      </c>
      <c r="I16" s="2">
        <f t="shared" ref="I16:X16" si="13">IFERROR(INDEX(I51:I500,MATCH($C$16,$C$51:$C$500,0)),"")</f>
        <v>502621000000</v>
      </c>
      <c r="J16" s="2">
        <f t="shared" si="13"/>
        <v>535424000000</v>
      </c>
      <c r="K16" s="2">
        <f t="shared" si="13"/>
        <v>499557000000</v>
      </c>
      <c r="L16" s="2">
        <f t="shared" si="13"/>
        <v>419425000000</v>
      </c>
      <c r="M16" s="2">
        <f t="shared" si="13"/>
        <v>382778000000</v>
      </c>
      <c r="N16" s="2">
        <f t="shared" si="13"/>
        <v>286448000000</v>
      </c>
      <c r="O16" s="2">
        <f t="shared" si="13"/>
        <v>490462000000</v>
      </c>
      <c r="P16" s="2">
        <f t="shared" si="13"/>
        <v>508299835000</v>
      </c>
      <c r="Q16" s="2">
        <f t="shared" si="13"/>
        <v>610451141000</v>
      </c>
      <c r="R16" s="2">
        <f t="shared" si="13"/>
        <v>384657897000</v>
      </c>
      <c r="S16" s="2">
        <f t="shared" si="13"/>
        <v>308319714000</v>
      </c>
      <c r="T16" s="2">
        <f t="shared" si="13"/>
        <v>378529803000</v>
      </c>
      <c r="U16" s="2">
        <f t="shared" si="13"/>
        <v>291879924000</v>
      </c>
      <c r="V16" s="2">
        <f t="shared" si="13"/>
        <v>242335356000</v>
      </c>
      <c r="W16" s="2">
        <f t="shared" si="13"/>
        <v>188194112000</v>
      </c>
      <c r="X16" s="2">
        <f t="shared" si="13"/>
        <v>89490844000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3868300000000</v>
      </c>
      <c r="H20" s="2">
        <f t="shared" ref="H20:X20" ca="1" si="14">IFERROR(H21*H2,"")</f>
        <v>3868300000000</v>
      </c>
      <c r="I20" s="2">
        <f t="shared" ca="1" si="14"/>
        <v>4825800000000</v>
      </c>
      <c r="J20" s="2">
        <f t="shared" ca="1" si="14"/>
        <v>3676800000000</v>
      </c>
      <c r="K20" s="2" t="str">
        <f t="shared" ca="1" si="14"/>
        <v/>
      </c>
      <c r="L20" s="2">
        <f t="shared" ca="1" si="14"/>
        <v>2956760000000</v>
      </c>
      <c r="M20" s="2">
        <f t="shared" ca="1" si="14"/>
        <v>3523600000000</v>
      </c>
      <c r="N20" s="2">
        <f t="shared" ca="1" si="14"/>
        <v>3293800000000</v>
      </c>
      <c r="O20" s="2">
        <f t="shared" ca="1" si="14"/>
        <v>4442800000000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2711640000000</v>
      </c>
      <c r="S20" s="2">
        <f t="shared" ca="1" si="14"/>
        <v>1646900000000</v>
      </c>
      <c r="T20" s="2">
        <f t="shared" ca="1" si="14"/>
        <v>3339703278000</v>
      </c>
      <c r="U20" s="2">
        <f t="shared" ca="1" si="14"/>
        <v>2851881008000</v>
      </c>
      <c r="V20" s="2" t="str">
        <f t="shared" ca="1" si="14"/>
        <v/>
      </c>
      <c r="W20" s="2">
        <f t="shared" ca="1" si="14"/>
        <v>1838713194000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7660000000</v>
      </c>
      <c r="H21" s="2">
        <f>IFERROR(INDEX(D21:G21,COUNT(D21:G21)),"")</f>
        <v>7660000000</v>
      </c>
      <c r="I21" s="2">
        <f t="shared" ref="I21:X21" si="15">IFERROR(INDEX(I51:I500,MATCH($C$7,$C$51:$C$500,0)),"")</f>
        <v>7660000000</v>
      </c>
      <c r="J21" s="2">
        <f t="shared" si="15"/>
        <v>7660000000</v>
      </c>
      <c r="K21" s="2">
        <f t="shared" si="15"/>
        <v>7660000000</v>
      </c>
      <c r="L21" s="2">
        <f t="shared" si="15"/>
        <v>7660000000</v>
      </c>
      <c r="M21" s="2">
        <f t="shared" si="15"/>
        <v>7660000000</v>
      </c>
      <c r="N21" s="2">
        <f t="shared" si="15"/>
        <v>7660000000</v>
      </c>
      <c r="O21" s="2">
        <f t="shared" si="15"/>
        <v>7660000000</v>
      </c>
      <c r="P21" s="2">
        <f t="shared" si="15"/>
        <v>7660000000</v>
      </c>
      <c r="Q21" s="2">
        <f t="shared" si="15"/>
        <v>7660000000</v>
      </c>
      <c r="R21" s="2">
        <f t="shared" si="15"/>
        <v>7660000000</v>
      </c>
      <c r="S21" s="2">
        <f t="shared" si="15"/>
        <v>7660000000</v>
      </c>
      <c r="T21" s="2">
        <f t="shared" si="15"/>
        <v>7580000000</v>
      </c>
      <c r="U21" s="2">
        <f t="shared" si="15"/>
        <v>7580000000</v>
      </c>
      <c r="V21" s="2">
        <f t="shared" si="15"/>
        <v>7580000000</v>
      </c>
      <c r="W21" s="2">
        <f t="shared" si="15"/>
        <v>7580000000</v>
      </c>
      <c r="X21" s="2">
        <f t="shared" si="15"/>
        <v>5680000000</v>
      </c>
    </row>
    <row r="23" spans="1:24" ht="15.5" x14ac:dyDescent="0.35">
      <c r="B23" t="s">
        <v>53</v>
      </c>
      <c r="C23" t="s">
        <v>54</v>
      </c>
      <c r="D23" s="3">
        <f>IFERROR(D5/D6*100,"")</f>
        <v>1.0249129776092003</v>
      </c>
      <c r="H23" s="3">
        <f t="shared" ref="H23:X23" si="16">IFERROR(H5/H6*100,"")</f>
        <v>4.0996519104368012</v>
      </c>
      <c r="I23" s="3">
        <f t="shared" si="16"/>
        <v>6.8348971321202434</v>
      </c>
      <c r="J23" s="3">
        <f t="shared" si="16"/>
        <v>8.4257782556233067</v>
      </c>
      <c r="K23" s="3">
        <f t="shared" si="16"/>
        <v>8.068179125765031</v>
      </c>
      <c r="L23" s="3">
        <f t="shared" si="16"/>
        <v>8.2494859792641844</v>
      </c>
      <c r="M23" s="3">
        <f t="shared" si="16"/>
        <v>8.508265901437392</v>
      </c>
      <c r="N23" s="3">
        <f t="shared" si="16"/>
        <v>6.5090041862309862</v>
      </c>
      <c r="O23" s="3">
        <f t="shared" si="16"/>
        <v>12.530822621446907</v>
      </c>
      <c r="P23" s="3">
        <f t="shared" si="16"/>
        <v>14.127524891253703</v>
      </c>
      <c r="Q23" s="3">
        <f t="shared" si="16"/>
        <v>14.610519740868074</v>
      </c>
      <c r="R23" s="3">
        <f t="shared" si="16"/>
        <v>10.555324006965417</v>
      </c>
      <c r="S23" s="3">
        <f t="shared" si="16"/>
        <v>9.6214572479339999</v>
      </c>
      <c r="T23" s="3">
        <f t="shared" si="16"/>
        <v>13.153161727900034</v>
      </c>
      <c r="U23" s="3">
        <f t="shared" si="16"/>
        <v>13.668456684608845</v>
      </c>
      <c r="V23" s="3">
        <f t="shared" si="16"/>
        <v>13.108815782172831</v>
      </c>
      <c r="W23" s="3">
        <f t="shared" si="16"/>
        <v>11.579507011157046</v>
      </c>
      <c r="X23" s="3">
        <f t="shared" si="16"/>
        <v>8.7099306628378113</v>
      </c>
    </row>
    <row r="24" spans="1:24" ht="15.5" x14ac:dyDescent="0.35">
      <c r="C24" t="s">
        <v>55</v>
      </c>
      <c r="D24" s="4">
        <f>IFERROR(_xlfn.RRI(5,I23,D23),"")</f>
        <v>-0.3157875034670774</v>
      </c>
      <c r="H24" s="4">
        <f t="shared" ref="H24:X24" si="17">IFERROR(_xlfn.RRI(5,M23,H23),"")</f>
        <v>-0.13586581536718667</v>
      </c>
      <c r="I24" s="4">
        <f t="shared" si="17"/>
        <v>9.8188803967835803E-3</v>
      </c>
      <c r="J24" s="4">
        <f t="shared" si="17"/>
        <v>-7.63103260693484E-2</v>
      </c>
      <c r="K24" s="4">
        <f t="shared" si="17"/>
        <v>-0.10599100158168195</v>
      </c>
      <c r="L24" s="4">
        <f t="shared" si="17"/>
        <v>-0.10802589876927393</v>
      </c>
      <c r="M24" s="4">
        <f t="shared" si="17"/>
        <v>-4.2202063581014082E-2</v>
      </c>
      <c r="N24" s="4">
        <f t="shared" si="17"/>
        <v>-7.5185268045153908E-2</v>
      </c>
      <c r="O24" s="4">
        <f t="shared" si="17"/>
        <v>-9.6473124850723346E-3</v>
      </c>
      <c r="P24" s="4">
        <f t="shared" si="17"/>
        <v>6.6287270100298112E-3</v>
      </c>
      <c r="Q24" s="4">
        <f t="shared" si="17"/>
        <v>2.1928335008863487E-2</v>
      </c>
      <c r="R24" s="4">
        <f t="shared" si="17"/>
        <v>-1.8350838872827624E-2</v>
      </c>
      <c r="S24" s="4">
        <f t="shared" si="17"/>
        <v>2.0105834081595164E-2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8.1199999999999992</v>
      </c>
      <c r="H25" s="3">
        <f>IFERROR(INDEX(D25:G25,COUNT(D25:G25)),"")</f>
        <v>8.1199999999999992</v>
      </c>
      <c r="I25" s="3">
        <f t="shared" ref="I25:X25" si="18">IFERROR(INDEX(I51:I500,MATCH($C$25,$C$51:$C$500,0)),"")</f>
        <v>53.94</v>
      </c>
      <c r="J25" s="3">
        <f t="shared" si="18"/>
        <v>61.3</v>
      </c>
      <c r="K25" s="3">
        <f t="shared" si="18"/>
        <v>54.55</v>
      </c>
      <c r="L25" s="3">
        <f t="shared" si="18"/>
        <v>51.64</v>
      </c>
      <c r="M25" s="3">
        <f t="shared" si="18"/>
        <v>48.6</v>
      </c>
      <c r="N25" s="3">
        <f t="shared" si="18"/>
        <v>35.57</v>
      </c>
      <c r="O25" s="3">
        <f t="shared" si="18"/>
        <v>63.61</v>
      </c>
      <c r="P25" s="3">
        <f t="shared" si="18"/>
        <v>62.93</v>
      </c>
      <c r="Q25" s="3">
        <f t="shared" si="18"/>
        <v>59</v>
      </c>
      <c r="R25" s="3">
        <f t="shared" si="18"/>
        <v>35.450000000000003</v>
      </c>
      <c r="S25" s="3">
        <f t="shared" si="18"/>
        <v>27.99</v>
      </c>
      <c r="T25" s="3">
        <f t="shared" si="18"/>
        <v>35.35</v>
      </c>
      <c r="U25" s="3">
        <f t="shared" si="18"/>
        <v>31.83</v>
      </c>
      <c r="V25" s="3">
        <f t="shared" si="18"/>
        <v>26.87</v>
      </c>
      <c r="W25" s="3">
        <f t="shared" si="18"/>
        <v>20.66</v>
      </c>
      <c r="X25" s="3">
        <f t="shared" si="18"/>
        <v>12.15</v>
      </c>
    </row>
    <row r="26" spans="1:24" ht="15.5" x14ac:dyDescent="0.35">
      <c r="C26" t="s">
        <v>58</v>
      </c>
      <c r="D26" s="4">
        <f>IFERROR(_xlfn.RRI(5,I25,D25),"")</f>
        <v>-0.31525476712296396</v>
      </c>
      <c r="H26" s="4">
        <f t="shared" ref="H26:X26" si="19">IFERROR(_xlfn.RRI(5,M25,H25),"")</f>
        <v>-0.30082812175192597</v>
      </c>
      <c r="I26" s="4">
        <f t="shared" si="19"/>
        <v>8.6839503485436342E-2</v>
      </c>
      <c r="J26" s="4">
        <f t="shared" si="19"/>
        <v>-7.3708704559583005E-3</v>
      </c>
      <c r="K26" s="4">
        <f t="shared" si="19"/>
        <v>-2.8176482195880648E-2</v>
      </c>
      <c r="L26" s="4">
        <f t="shared" si="19"/>
        <v>-2.6296245978127186E-2</v>
      </c>
      <c r="M26" s="4">
        <f t="shared" si="19"/>
        <v>6.5133406446684416E-2</v>
      </c>
      <c r="N26" s="4">
        <f t="shared" si="19"/>
        <v>4.9098324306742436E-2</v>
      </c>
      <c r="O26" s="4">
        <f t="shared" si="19"/>
        <v>0.12467539885319878</v>
      </c>
      <c r="P26" s="4">
        <f t="shared" si="19"/>
        <v>0.14605172353526696</v>
      </c>
      <c r="Q26" s="4">
        <f t="shared" si="19"/>
        <v>0.17035299010983684</v>
      </c>
      <c r="R26" s="4">
        <f t="shared" si="19"/>
        <v>0.11403076504119869</v>
      </c>
      <c r="S26" s="4">
        <f t="shared" si="19"/>
        <v>0.1816403812947136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47.277545691906006</v>
      </c>
      <c r="H27" s="3">
        <f t="shared" ref="H27:X27" si="20">IFERROR(H4/H21,"")</f>
        <v>189.11018276762402</v>
      </c>
      <c r="I27" s="3">
        <f t="shared" si="20"/>
        <v>232.43812010443864</v>
      </c>
      <c r="J27" s="3">
        <f t="shared" si="20"/>
        <v>263.80939947780678</v>
      </c>
      <c r="K27" s="3">
        <f t="shared" si="20"/>
        <v>222.58433420365535</v>
      </c>
      <c r="L27" s="3">
        <f t="shared" si="20"/>
        <v>180.78694516971279</v>
      </c>
      <c r="M27" s="3">
        <f t="shared" si="20"/>
        <v>156.53707571801567</v>
      </c>
      <c r="N27" s="3">
        <f t="shared" si="20"/>
        <v>144.99347258485639</v>
      </c>
      <c r="O27" s="3">
        <f t="shared" si="20"/>
        <v>183.25822454308093</v>
      </c>
      <c r="P27" s="3">
        <f t="shared" si="20"/>
        <v>180.00804464751957</v>
      </c>
      <c r="Q27" s="3">
        <f t="shared" si="20"/>
        <v>164.96021514360314</v>
      </c>
      <c r="R27" s="3">
        <f t="shared" si="20"/>
        <v>149.26529895561359</v>
      </c>
      <c r="S27" s="3">
        <f t="shared" si="20"/>
        <v>142.19551879895562</v>
      </c>
      <c r="T27" s="3">
        <f t="shared" si="20"/>
        <v>147.4581013192612</v>
      </c>
      <c r="U27" s="3">
        <f t="shared" si="20"/>
        <v>112.79339894459103</v>
      </c>
      <c r="V27" s="3">
        <f t="shared" si="20"/>
        <v>89.542133641160945</v>
      </c>
      <c r="W27" s="3">
        <f t="shared" si="20"/>
        <v>71.47501002638522</v>
      </c>
      <c r="X27" s="3">
        <f t="shared" si="20"/>
        <v>58.391830633802819</v>
      </c>
    </row>
    <row r="28" spans="1:24" ht="15.5" x14ac:dyDescent="0.35">
      <c r="C28" t="s">
        <v>60</v>
      </c>
      <c r="D28" s="4">
        <f>IFERROR(_xlfn.RRI(5,I27,D27),"")</f>
        <v>-0.2727738053827603</v>
      </c>
      <c r="H28" s="4">
        <f t="shared" ref="H28:X28" si="21">IFERROR(_xlfn.RRI(5,M27,H27),"")</f>
        <v>3.8531179075551147E-2</v>
      </c>
      <c r="I28" s="4">
        <f t="shared" si="21"/>
        <v>9.8985039998654711E-2</v>
      </c>
      <c r="J28" s="4">
        <f t="shared" si="21"/>
        <v>7.5586538381683166E-2</v>
      </c>
      <c r="K28" s="4">
        <f t="shared" si="21"/>
        <v>4.3375263264359143E-2</v>
      </c>
      <c r="L28" s="4">
        <f t="shared" si="21"/>
        <v>1.8491878823645225E-2</v>
      </c>
      <c r="M28" s="4">
        <f t="shared" si="21"/>
        <v>9.5589244237068716E-3</v>
      </c>
      <c r="N28" s="4">
        <f t="shared" si="21"/>
        <v>3.9047479905380822E-3</v>
      </c>
      <c r="O28" s="4">
        <f t="shared" si="21"/>
        <v>4.4429108985654553E-2</v>
      </c>
      <c r="P28" s="4">
        <f t="shared" si="21"/>
        <v>9.7998245306096798E-2</v>
      </c>
      <c r="Q28" s="4">
        <f t="shared" si="21"/>
        <v>0.12997895494448386</v>
      </c>
      <c r="R28" s="4">
        <f t="shared" si="21"/>
        <v>0.15867310433454329</v>
      </c>
      <c r="S28" s="4">
        <f t="shared" si="21"/>
        <v>0.19483177566566545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-0.84946236559139787</v>
      </c>
      <c r="I29" s="4">
        <f t="shared" si="22"/>
        <v>-0.1200652528548124</v>
      </c>
      <c r="J29" s="4">
        <f t="shared" si="22"/>
        <v>0.12373968835930339</v>
      </c>
      <c r="K29" s="4">
        <f t="shared" si="22"/>
        <v>5.6351665375677699E-2</v>
      </c>
      <c r="L29" s="4">
        <f t="shared" si="22"/>
        <v>6.2551440329218083E-2</v>
      </c>
      <c r="M29" s="4">
        <f t="shared" si="22"/>
        <v>0.36631993252741074</v>
      </c>
      <c r="N29" s="4">
        <f t="shared" si="22"/>
        <v>-0.440811193208615</v>
      </c>
      <c r="O29" s="4">
        <f t="shared" si="22"/>
        <v>1.0805657079294449E-2</v>
      </c>
      <c r="P29" s="4">
        <f t="shared" si="22"/>
        <v>6.6610169491525414E-2</v>
      </c>
      <c r="Q29" s="4">
        <f t="shared" si="22"/>
        <v>0.66431593794076149</v>
      </c>
      <c r="R29" s="4">
        <f t="shared" si="22"/>
        <v>0.26652375848517346</v>
      </c>
      <c r="S29" s="4">
        <f t="shared" si="22"/>
        <v>-0.20820367751060828</v>
      </c>
      <c r="T29" s="4">
        <f t="shared" si="22"/>
        <v>0.11058749607288731</v>
      </c>
      <c r="U29" s="4">
        <f t="shared" si="22"/>
        <v>0.18459248232229242</v>
      </c>
      <c r="V29" s="4">
        <f t="shared" si="22"/>
        <v>0.30058083252662154</v>
      </c>
      <c r="W29" s="4">
        <f t="shared" si="22"/>
        <v>0.70041152263374484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-0.1864063317899258</v>
      </c>
      <c r="I30" s="4">
        <f t="shared" si="23"/>
        <v>-0.11891645800136579</v>
      </c>
      <c r="J30" s="4">
        <f t="shared" si="23"/>
        <v>0.1852109916973412</v>
      </c>
      <c r="K30" s="4">
        <f t="shared" si="23"/>
        <v>0.23119694286943934</v>
      </c>
      <c r="L30" s="4">
        <f t="shared" si="23"/>
        <v>0.15491454238854313</v>
      </c>
      <c r="M30" s="4">
        <f t="shared" si="23"/>
        <v>7.9614640075631474E-2</v>
      </c>
      <c r="N30" s="4">
        <f t="shared" si="23"/>
        <v>-0.20880237191880649</v>
      </c>
      <c r="O30" s="4">
        <f t="shared" si="23"/>
        <v>1.8055748019071356E-2</v>
      </c>
      <c r="P30" s="4">
        <f t="shared" si="23"/>
        <v>9.1220961919920004E-2</v>
      </c>
      <c r="Q30" s="4">
        <f t="shared" si="23"/>
        <v>0.10514778919014983</v>
      </c>
      <c r="R30" s="4">
        <f t="shared" si="23"/>
        <v>4.9718726837331917E-2</v>
      </c>
      <c r="S30" s="4">
        <f t="shared" si="23"/>
        <v>-3.5688663242120416E-2</v>
      </c>
      <c r="T30" s="4">
        <f t="shared" si="23"/>
        <v>0.30732917616658545</v>
      </c>
      <c r="U30" s="4">
        <f t="shared" si="23"/>
        <v>0.2596684304688256</v>
      </c>
      <c r="V30" s="4">
        <f t="shared" si="23"/>
        <v>0.25277539112070346</v>
      </c>
      <c r="W30" s="4">
        <f t="shared" si="23"/>
        <v>0.22405838711637507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724.68</v>
      </c>
      <c r="H32" s="3">
        <f>IFERROR(INDEX(D32:G32,COUNT(D32:G32)),"")</f>
        <v>724.68</v>
      </c>
      <c r="I32" s="3">
        <f t="shared" ref="I32:X32" si="24">IFERROR(INDEX(I51:I500,MATCH($C$32,$C$51:$C$500,0)),"")</f>
        <v>716.56</v>
      </c>
      <c r="J32" s="3">
        <f t="shared" si="24"/>
        <v>674.21</v>
      </c>
      <c r="K32" s="3">
        <f t="shared" si="24"/>
        <v>623.59</v>
      </c>
      <c r="L32" s="3">
        <f t="shared" si="24"/>
        <v>579.62</v>
      </c>
      <c r="M32" s="3">
        <f t="shared" si="24"/>
        <v>536.88</v>
      </c>
      <c r="N32" s="3">
        <f t="shared" si="24"/>
        <v>495.02</v>
      </c>
      <c r="O32" s="3">
        <f t="shared" si="24"/>
        <v>467.18</v>
      </c>
      <c r="P32" s="3">
        <f t="shared" si="24"/>
        <v>413.56</v>
      </c>
      <c r="Q32" s="3">
        <f t="shared" si="24"/>
        <v>358.9</v>
      </c>
      <c r="R32" s="3">
        <f t="shared" si="24"/>
        <v>306.95999999999998</v>
      </c>
      <c r="S32" s="3">
        <f t="shared" si="24"/>
        <v>275.64999999999998</v>
      </c>
      <c r="T32" s="3">
        <f t="shared" si="24"/>
        <v>255.63</v>
      </c>
      <c r="U32" s="3">
        <f t="shared" si="24"/>
        <v>226.78</v>
      </c>
      <c r="V32" s="3">
        <f t="shared" si="24"/>
        <v>200.12</v>
      </c>
      <c r="W32" s="3">
        <f t="shared" si="24"/>
        <v>175.88</v>
      </c>
      <c r="X32" s="3">
        <f t="shared" si="24"/>
        <v>136.33000000000001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0.89</v>
      </c>
      <c r="H33" s="3">
        <f>IFERROR(INDEX(D33:G33,COUNT(D33:G33)),"")</f>
        <v>0.89</v>
      </c>
      <c r="I33" s="3">
        <f t="shared" ref="I33:X33" si="25">IFERROR(INDEX(I51:I500,MATCH($C$33,$C$51:$C$500,0)),"")</f>
        <v>0.88</v>
      </c>
      <c r="J33" s="3">
        <f t="shared" si="25"/>
        <v>0.71</v>
      </c>
      <c r="K33" s="3">
        <f t="shared" si="25"/>
        <v>0.65</v>
      </c>
      <c r="L33" s="3">
        <f t="shared" si="25"/>
        <v>0.67</v>
      </c>
      <c r="M33" s="3">
        <f t="shared" si="25"/>
        <v>0.86</v>
      </c>
      <c r="N33" s="3">
        <f t="shared" si="25"/>
        <v>0.87</v>
      </c>
      <c r="O33" s="3">
        <f t="shared" si="25"/>
        <v>1.24</v>
      </c>
      <c r="P33" s="3">
        <f t="shared" si="25"/>
        <v>1.08</v>
      </c>
      <c r="Q33" s="3">
        <f t="shared" si="25"/>
        <v>1.1100000000000001</v>
      </c>
      <c r="R33" s="3">
        <f t="shared" si="25"/>
        <v>1.1499999999999999</v>
      </c>
      <c r="S33" s="3">
        <f t="shared" si="25"/>
        <v>0.78</v>
      </c>
      <c r="T33" s="3">
        <f t="shared" si="25"/>
        <v>1.74</v>
      </c>
      <c r="U33" s="3">
        <f t="shared" si="25"/>
        <v>1.68</v>
      </c>
      <c r="V33" s="3">
        <f t="shared" si="25"/>
        <v>2.7</v>
      </c>
      <c r="W33" s="3">
        <f t="shared" si="25"/>
        <v>1.39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79.430000000000007</v>
      </c>
      <c r="H34" s="3">
        <f>IFERROR(INDEX(D34:G34,COUNT(D34:G34)),"")</f>
        <v>79.430000000000007</v>
      </c>
      <c r="I34" s="3">
        <f t="shared" ref="I34:X34" si="26">IFERROR(INDEX(I51:I500,MATCH($C$34,$C$51:$C$500,0)),"")</f>
        <v>11.68</v>
      </c>
      <c r="J34" s="3">
        <f t="shared" si="26"/>
        <v>7.83</v>
      </c>
      <c r="K34" s="3">
        <f t="shared" si="26"/>
        <v>7.41</v>
      </c>
      <c r="L34" s="3">
        <f t="shared" si="26"/>
        <v>7.47</v>
      </c>
      <c r="M34" s="3">
        <f t="shared" si="26"/>
        <v>9.4700000000000006</v>
      </c>
      <c r="N34" s="3">
        <f t="shared" si="26"/>
        <v>12.09</v>
      </c>
      <c r="O34" s="3">
        <f t="shared" si="26"/>
        <v>9.1199999999999992</v>
      </c>
      <c r="P34" s="3">
        <f t="shared" si="26"/>
        <v>7.12</v>
      </c>
      <c r="Q34" s="3">
        <f t="shared" si="26"/>
        <v>6.75</v>
      </c>
      <c r="R34" s="3">
        <f t="shared" si="26"/>
        <v>9.99</v>
      </c>
      <c r="S34" s="3">
        <f t="shared" si="26"/>
        <v>7.68</v>
      </c>
      <c r="T34" s="3">
        <f t="shared" si="26"/>
        <v>12.59</v>
      </c>
      <c r="U34" s="3">
        <f t="shared" si="26"/>
        <v>11.94</v>
      </c>
      <c r="V34" s="3">
        <f t="shared" si="26"/>
        <v>20.100000000000001</v>
      </c>
      <c r="W34" s="3">
        <f t="shared" si="26"/>
        <v>11.86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13.63</v>
      </c>
      <c r="H35" s="3">
        <f>IFERROR(INDEX(D35:G35,COUNT(D35:G35)),"")</f>
        <v>13.63</v>
      </c>
      <c r="I35" s="3">
        <f t="shared" ref="I35:X35" si="27">IFERROR(INDEX(I51:I500,MATCH($C$35,$C$51:$C$500,0)),"")</f>
        <v>2.71</v>
      </c>
      <c r="J35" s="3">
        <f t="shared" si="27"/>
        <v>1.82</v>
      </c>
      <c r="K35" s="3">
        <f t="shared" si="27"/>
        <v>1.81</v>
      </c>
      <c r="L35" s="3">
        <f t="shared" si="27"/>
        <v>2.13</v>
      </c>
      <c r="M35" s="3">
        <f t="shared" si="27"/>
        <v>2.94</v>
      </c>
      <c r="N35" s="3">
        <f t="shared" si="27"/>
        <v>2.96</v>
      </c>
      <c r="O35" s="3">
        <f t="shared" si="27"/>
        <v>3.16</v>
      </c>
      <c r="P35" s="3">
        <f t="shared" si="27"/>
        <v>2.4900000000000002</v>
      </c>
      <c r="Q35" s="3">
        <f t="shared" si="27"/>
        <v>2.41</v>
      </c>
      <c r="R35" s="3">
        <f t="shared" si="27"/>
        <v>2.37</v>
      </c>
      <c r="S35" s="3">
        <f t="shared" si="27"/>
        <v>1.51</v>
      </c>
      <c r="T35" s="3">
        <f t="shared" si="27"/>
        <v>3.02</v>
      </c>
      <c r="U35" s="3">
        <f t="shared" si="27"/>
        <v>3.37</v>
      </c>
      <c r="V35" s="3">
        <f t="shared" si="27"/>
        <v>6.03</v>
      </c>
      <c r="W35" s="3">
        <f t="shared" si="27"/>
        <v>3.43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X36" si="28">IFERROR(INDEX(H51:H500,MATCH($C$36,$C$51:$C$500,0)),"")</f>
        <v>0.29859999999999998</v>
      </c>
      <c r="I36" s="4">
        <f t="shared" si="28"/>
        <v>0.17980000000000002</v>
      </c>
      <c r="J36" s="4">
        <f t="shared" si="28"/>
        <v>0.18350000000000002</v>
      </c>
      <c r="K36" s="4">
        <f t="shared" si="28"/>
        <v>0.2</v>
      </c>
      <c r="L36" s="4">
        <f t="shared" si="28"/>
        <v>0.19949999999999998</v>
      </c>
      <c r="M36" s="4">
        <f t="shared" si="28"/>
        <v>0.17489999999999997</v>
      </c>
      <c r="N36" s="4">
        <f t="shared" si="28"/>
        <v>0.19989999999999999</v>
      </c>
      <c r="O36" s="4">
        <f t="shared" si="28"/>
        <v>9.9000000000000005E-2</v>
      </c>
      <c r="P36" s="4">
        <f t="shared" si="28"/>
        <v>0.14940000000000001</v>
      </c>
      <c r="Q36" s="4">
        <f t="shared" si="28"/>
        <v>0.14910000000000001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X37" si="29">IFERROR(INDEX(H51:H500,MATCH($C$37,$C$51:$C$500,0)),"")</f>
        <v>9.6999999999999993</v>
      </c>
      <c r="I37" s="3">
        <f t="shared" si="29"/>
        <v>9.6999999999999993</v>
      </c>
      <c r="J37" s="3">
        <f t="shared" si="29"/>
        <v>11.25</v>
      </c>
      <c r="K37" s="3">
        <f t="shared" si="29"/>
        <v>10.91</v>
      </c>
      <c r="L37" s="3">
        <f t="shared" si="29"/>
        <v>10.3</v>
      </c>
      <c r="M37" s="3">
        <f t="shared" si="29"/>
        <v>8.5</v>
      </c>
      <c r="N37" s="3">
        <f t="shared" si="29"/>
        <v>7.11</v>
      </c>
      <c r="O37" s="3">
        <f t="shared" si="29"/>
        <v>6.3</v>
      </c>
      <c r="P37" s="3">
        <f t="shared" si="29"/>
        <v>9.4</v>
      </c>
      <c r="Q37" s="3">
        <f t="shared" si="29"/>
        <v>8.8000000000000007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362146000000</v>
      </c>
      <c r="E51" s="5">
        <v>649434000000</v>
      </c>
      <c r="F51" s="5">
        <v>294019000000</v>
      </c>
      <c r="G51" s="5">
        <v>471520000000</v>
      </c>
      <c r="I51" s="5">
        <v>1780476000000</v>
      </c>
      <c r="J51" s="5">
        <v>2020780000000</v>
      </c>
      <c r="K51" s="5">
        <v>1704996000000</v>
      </c>
      <c r="L51" s="5">
        <v>1384828000000</v>
      </c>
      <c r="M51" s="5">
        <v>1199074000000</v>
      </c>
      <c r="N51" s="5">
        <v>1110650000000</v>
      </c>
      <c r="O51" s="5">
        <v>1403758000000</v>
      </c>
      <c r="P51" s="5">
        <v>1378861622000</v>
      </c>
      <c r="Q51" s="5">
        <v>1263595248000</v>
      </c>
      <c r="R51" s="5">
        <v>1143372190000</v>
      </c>
      <c r="S51" s="5">
        <v>1089217674000</v>
      </c>
      <c r="T51" s="5">
        <v>1117732408000</v>
      </c>
      <c r="U51" s="5">
        <v>854973964000</v>
      </c>
      <c r="V51" s="5">
        <v>678729373000</v>
      </c>
      <c r="W51" s="5">
        <v>541780576000</v>
      </c>
      <c r="X51" s="5">
        <v>331665598000</v>
      </c>
    </row>
    <row r="52" spans="2:24" ht="15.5" x14ac:dyDescent="0.35">
      <c r="C52" t="s">
        <v>85</v>
      </c>
      <c r="D52" s="5">
        <v>-190591000000</v>
      </c>
      <c r="E52" s="5">
        <v>-280866000000</v>
      </c>
      <c r="F52" s="5">
        <v>-159036000000</v>
      </c>
      <c r="G52" s="5">
        <v>-239934000000</v>
      </c>
      <c r="I52" s="5">
        <v>-840233000000</v>
      </c>
      <c r="J52" s="5">
        <v>-1078759000000</v>
      </c>
      <c r="K52" s="5">
        <v>-821197000000</v>
      </c>
      <c r="L52" s="5">
        <v>-671082000000</v>
      </c>
      <c r="M52" s="5">
        <v>-593272000000</v>
      </c>
      <c r="N52" s="5">
        <v>-524906000000</v>
      </c>
      <c r="O52" s="5">
        <v>-672922000000</v>
      </c>
      <c r="P52" s="5">
        <v>-530443388000</v>
      </c>
      <c r="Q52" s="5">
        <v>-446599656000</v>
      </c>
      <c r="R52" s="5">
        <v>-422161078000</v>
      </c>
      <c r="S52" s="5">
        <v>-428731938000</v>
      </c>
      <c r="T52" s="5">
        <v>-469266563000</v>
      </c>
      <c r="U52" s="5">
        <v>-387231507000</v>
      </c>
      <c r="V52" s="5">
        <v>-308910741000</v>
      </c>
      <c r="W52" s="5">
        <v>-249534510000</v>
      </c>
      <c r="X52" s="5">
        <v>-153161571000</v>
      </c>
    </row>
    <row r="53" spans="2:24" ht="15.5" x14ac:dyDescent="0.35">
      <c r="C53" t="s">
        <v>86</v>
      </c>
      <c r="D53" s="5">
        <v>171555000000</v>
      </c>
      <c r="E53" s="5">
        <v>368568000000</v>
      </c>
      <c r="F53" s="5">
        <v>134983000000</v>
      </c>
      <c r="G53" s="5">
        <v>231586000000</v>
      </c>
      <c r="I53" s="5">
        <v>940243000000</v>
      </c>
      <c r="J53" s="5">
        <v>942021000000</v>
      </c>
      <c r="K53" s="5">
        <v>883799000000</v>
      </c>
      <c r="L53" s="5">
        <v>713746000000</v>
      </c>
      <c r="M53" s="5">
        <v>605802000000</v>
      </c>
      <c r="N53" s="5">
        <v>585744000000</v>
      </c>
      <c r="O53" s="5">
        <v>730836000000</v>
      </c>
      <c r="P53" s="5">
        <v>848418234000</v>
      </c>
      <c r="Q53" s="5">
        <v>816995592000</v>
      </c>
      <c r="R53" s="5">
        <v>721211112000</v>
      </c>
      <c r="S53" s="5">
        <v>660485736000</v>
      </c>
      <c r="T53" s="5">
        <v>648465845000</v>
      </c>
      <c r="U53" s="5">
        <v>467742457000</v>
      </c>
      <c r="V53" s="5">
        <v>369818632000</v>
      </c>
      <c r="W53" s="5">
        <v>292246066000</v>
      </c>
      <c r="X53" s="5">
        <v>178504027000</v>
      </c>
    </row>
    <row r="54" spans="2:24" ht="15.5" x14ac:dyDescent="0.35">
      <c r="C54" t="s">
        <v>87</v>
      </c>
      <c r="D54" s="5">
        <v>-98118000000</v>
      </c>
      <c r="E54" s="5">
        <v>-102552000000</v>
      </c>
      <c r="F54" s="5">
        <v>-104210000000</v>
      </c>
      <c r="G54" s="5">
        <v>-86006000000</v>
      </c>
      <c r="I54" s="5">
        <v>-389417000000</v>
      </c>
      <c r="J54" s="5">
        <v>-367537000000</v>
      </c>
      <c r="K54" s="5">
        <v>-329440000000</v>
      </c>
      <c r="L54" s="5">
        <v>-268769000000</v>
      </c>
      <c r="M54" s="5">
        <v>-254986000000</v>
      </c>
      <c r="N54" s="5">
        <v>-271231000000</v>
      </c>
      <c r="O54" s="5">
        <v>-327515000000</v>
      </c>
      <c r="P54" s="5">
        <v>-317475343000</v>
      </c>
      <c r="Q54" s="5">
        <v>-270819849000</v>
      </c>
      <c r="R54" s="5">
        <v>-255229660000</v>
      </c>
      <c r="S54" s="5">
        <v>-241653054000</v>
      </c>
      <c r="T54" s="5">
        <v>-216032162000</v>
      </c>
      <c r="U54" s="5">
        <v>-179777654000</v>
      </c>
      <c r="V54" s="5">
        <v>-138398350000</v>
      </c>
      <c r="W54" s="5">
        <v>-100055702000</v>
      </c>
      <c r="X54" s="5">
        <v>-74467646000</v>
      </c>
    </row>
    <row r="55" spans="2:24" ht="15.5" x14ac:dyDescent="0.35">
      <c r="C55" t="s">
        <v>89</v>
      </c>
      <c r="D55" s="5">
        <v>-24722000000</v>
      </c>
      <c r="E55" s="5">
        <v>-31032000000</v>
      </c>
      <c r="F55" s="5">
        <v>-27405000000</v>
      </c>
      <c r="G55" s="5">
        <v>-21144000000</v>
      </c>
      <c r="I55" s="5">
        <v>-106100000000</v>
      </c>
      <c r="J55" s="5">
        <v>-102565000000</v>
      </c>
      <c r="K55" s="5">
        <v>-97923000000</v>
      </c>
      <c r="L55" s="5">
        <v>-59847000000</v>
      </c>
      <c r="M55" s="5">
        <v>-40617000000</v>
      </c>
      <c r="N55" s="5">
        <v>-68105000000</v>
      </c>
      <c r="O55" s="5">
        <v>-83117000000</v>
      </c>
      <c r="P55" s="5">
        <v>-82394493000</v>
      </c>
      <c r="Q55" s="5">
        <v>-72597346000</v>
      </c>
      <c r="R55" s="5">
        <v>-64596634000</v>
      </c>
      <c r="S55" s="5">
        <v>-54805364000</v>
      </c>
      <c r="T55" s="5">
        <v>-47275182000</v>
      </c>
      <c r="U55" s="5">
        <v>-44737299000</v>
      </c>
      <c r="V55" s="5">
        <v>-33170689000</v>
      </c>
      <c r="W55" s="5">
        <v>-21110248000</v>
      </c>
      <c r="X55" s="5">
        <v>-13831925000</v>
      </c>
    </row>
    <row r="56" spans="2:24" ht="15.5" x14ac:dyDescent="0.35">
      <c r="C56" t="s">
        <v>88</v>
      </c>
      <c r="D56" s="5">
        <v>-73396000000</v>
      </c>
      <c r="E56" s="5">
        <v>-71520000000</v>
      </c>
      <c r="F56" s="5">
        <v>-76805000000</v>
      </c>
      <c r="G56" s="5">
        <v>-64862000000</v>
      </c>
      <c r="I56" s="5">
        <v>-283317000000</v>
      </c>
      <c r="J56" s="5">
        <v>-264972000000</v>
      </c>
      <c r="K56" s="5">
        <v>-231517000000</v>
      </c>
      <c r="L56" s="5">
        <v>-208922000000</v>
      </c>
      <c r="M56" s="5">
        <v>-214369000000</v>
      </c>
      <c r="N56" s="5">
        <v>-203126000000</v>
      </c>
      <c r="O56" s="5">
        <v>-244398000000</v>
      </c>
      <c r="P56" s="5">
        <v>-235080850000</v>
      </c>
      <c r="Q56" s="5">
        <v>-198222503000</v>
      </c>
      <c r="R56" s="5">
        <v>-190633026000</v>
      </c>
      <c r="S56" s="5">
        <v>-186847690000</v>
      </c>
      <c r="T56" s="5">
        <v>-168756980000</v>
      </c>
      <c r="U56" s="5">
        <v>-135040355000</v>
      </c>
      <c r="V56" s="5">
        <v>-105227661000</v>
      </c>
      <c r="W56" s="5">
        <v>-78945454000</v>
      </c>
      <c r="X56" s="5">
        <v>-60635721000</v>
      </c>
    </row>
    <row r="57" spans="2:24" ht="15.5" x14ac:dyDescent="0.35">
      <c r="C57" t="s">
        <v>91</v>
      </c>
      <c r="D57" s="5">
        <v>73437000000</v>
      </c>
      <c r="E57" s="5">
        <v>266016000000</v>
      </c>
      <c r="F57" s="5">
        <v>30773000000</v>
      </c>
      <c r="G57" s="5">
        <v>145580000000</v>
      </c>
      <c r="I57" s="5">
        <v>550826000000</v>
      </c>
      <c r="J57" s="5">
        <v>574484000000</v>
      </c>
      <c r="K57" s="5">
        <v>554359000000</v>
      </c>
      <c r="L57" s="5">
        <v>444977000000</v>
      </c>
      <c r="M57" s="5">
        <v>350816000000</v>
      </c>
      <c r="N57" s="5">
        <v>314513000000</v>
      </c>
      <c r="O57" s="5">
        <v>403321000000</v>
      </c>
      <c r="P57" s="5">
        <v>530942891000</v>
      </c>
      <c r="Q57" s="5">
        <v>546175743000</v>
      </c>
      <c r="R57" s="5">
        <v>465981452000</v>
      </c>
      <c r="S57" s="5">
        <v>418832682000</v>
      </c>
      <c r="T57" s="5">
        <v>432433683000</v>
      </c>
      <c r="U57" s="5">
        <v>287964803000</v>
      </c>
      <c r="V57" s="5">
        <v>231420282000</v>
      </c>
      <c r="W57" s="5">
        <v>192190364000</v>
      </c>
      <c r="X57" s="5">
        <v>104036381000</v>
      </c>
    </row>
    <row r="58" spans="2:24" ht="15.5" x14ac:dyDescent="0.35">
      <c r="C58" t="s">
        <v>92</v>
      </c>
      <c r="D58" s="5">
        <v>-10252000000</v>
      </c>
      <c r="E58" s="5">
        <v>-28564000000</v>
      </c>
      <c r="F58" s="5">
        <v>-6833000000</v>
      </c>
      <c r="G58" s="5">
        <v>-6634000000</v>
      </c>
      <c r="I58" s="5">
        <v>-48205000000</v>
      </c>
      <c r="J58" s="5">
        <v>-39060000000</v>
      </c>
      <c r="K58" s="5">
        <v>-54802000000</v>
      </c>
      <c r="L58" s="5">
        <v>-25552000000</v>
      </c>
      <c r="M58" s="5">
        <v>31962000000</v>
      </c>
      <c r="N58" s="5">
        <v>-28065000000</v>
      </c>
      <c r="O58" s="5">
        <v>87141000000</v>
      </c>
      <c r="P58" s="5">
        <v>-22643056000</v>
      </c>
      <c r="Q58" s="5">
        <v>64275398000</v>
      </c>
      <c r="R58" s="5">
        <v>-81323555000</v>
      </c>
      <c r="S58" s="5">
        <v>-110512968000</v>
      </c>
      <c r="T58" s="5">
        <v>-53903880000</v>
      </c>
      <c r="U58" s="5">
        <v>3915121000</v>
      </c>
      <c r="V58" s="5">
        <v>10915074000</v>
      </c>
      <c r="W58" s="5">
        <v>-3996252000</v>
      </c>
      <c r="X58" s="5">
        <v>-14545537000</v>
      </c>
    </row>
    <row r="59" spans="2:24" ht="15.5" x14ac:dyDescent="0.35">
      <c r="C59" t="s">
        <v>94</v>
      </c>
      <c r="D59" s="5">
        <v>1190000000</v>
      </c>
      <c r="E59" s="5">
        <v>5588000000</v>
      </c>
      <c r="F59" s="5">
        <v>5236000000</v>
      </c>
      <c r="G59" s="5">
        <v>4745000000</v>
      </c>
      <c r="I59" s="5">
        <v>19251000000</v>
      </c>
      <c r="J59" s="5">
        <v>21962000000</v>
      </c>
      <c r="K59" s="5">
        <v>32089000000</v>
      </c>
      <c r="L59" s="5">
        <v>31688000000</v>
      </c>
      <c r="M59" s="5">
        <v>29117000000</v>
      </c>
      <c r="N59" s="5">
        <v>31337000000</v>
      </c>
      <c r="O59" s="5">
        <v>34360000000</v>
      </c>
      <c r="P59" s="5">
        <v>29860384000</v>
      </c>
      <c r="Q59" s="5">
        <v>11071974000</v>
      </c>
      <c r="R59" s="5">
        <v>9521672000</v>
      </c>
      <c r="S59" s="5">
        <v>9765072000</v>
      </c>
      <c r="T59" s="5">
        <v>14708212000</v>
      </c>
      <c r="U59" s="5">
        <v>16890507000</v>
      </c>
      <c r="V59" s="5">
        <v>17391039000</v>
      </c>
      <c r="W59" s="5">
        <v>12352789000</v>
      </c>
      <c r="X59" s="5">
        <v>444583000</v>
      </c>
    </row>
    <row r="60" spans="2:24" ht="15.5" x14ac:dyDescent="0.35">
      <c r="C60" t="s">
        <v>944</v>
      </c>
      <c r="D60" s="5">
        <v>-53000000</v>
      </c>
      <c r="E60" s="5">
        <v>26000000</v>
      </c>
      <c r="F60" s="5">
        <v>-193000000</v>
      </c>
      <c r="G60" s="5">
        <v>-419000000</v>
      </c>
      <c r="I60" s="5">
        <v>-797000000</v>
      </c>
      <c r="J60" s="5">
        <v>-865000000</v>
      </c>
      <c r="K60" s="5">
        <v>-1155000000</v>
      </c>
      <c r="L60" s="5">
        <v>-1998000000</v>
      </c>
      <c r="M60" s="5">
        <v>-3185000000</v>
      </c>
      <c r="N60" s="5">
        <v>-3820000000</v>
      </c>
      <c r="O60" s="5">
        <v>-8293000000</v>
      </c>
      <c r="P60" s="5">
        <v>-14051926000</v>
      </c>
      <c r="Q60" s="5">
        <v>112330003000</v>
      </c>
      <c r="R60" s="5">
        <v>-1336854000</v>
      </c>
    </row>
    <row r="61" spans="2:24" ht="15.5" x14ac:dyDescent="0.35">
      <c r="C61" t="s">
        <v>26</v>
      </c>
      <c r="D61" s="5">
        <v>-731000000</v>
      </c>
      <c r="E61" s="5">
        <v>-943000000</v>
      </c>
      <c r="F61" s="5">
        <v>-1079000000</v>
      </c>
      <c r="G61" s="5">
        <v>-2419000000</v>
      </c>
      <c r="I61" s="5">
        <v>-5965000000</v>
      </c>
      <c r="J61" s="5">
        <v>-6055000000</v>
      </c>
      <c r="K61" s="5">
        <v>-9708000000</v>
      </c>
      <c r="L61" s="5">
        <v>-14620000000</v>
      </c>
      <c r="M61" s="5">
        <v>-16606000000</v>
      </c>
      <c r="N61" s="5">
        <v>-23418000000</v>
      </c>
      <c r="O61" s="5">
        <v>-38993000000</v>
      </c>
      <c r="P61" s="5">
        <v>-74688369000</v>
      </c>
      <c r="Q61" s="5">
        <v>-66146442000</v>
      </c>
      <c r="R61" s="5">
        <v>-84634360000</v>
      </c>
      <c r="S61" s="5">
        <v>-80349676000</v>
      </c>
      <c r="T61" s="5">
        <v>-67363968000</v>
      </c>
      <c r="U61" s="5">
        <v>-23603893000</v>
      </c>
      <c r="V61" s="5">
        <v>-14718511000</v>
      </c>
      <c r="W61" s="5">
        <v>-20456446000</v>
      </c>
      <c r="X61" s="5">
        <v>-20662934000</v>
      </c>
    </row>
    <row r="62" spans="2:24" ht="15.5" x14ac:dyDescent="0.35">
      <c r="C62" t="s">
        <v>90</v>
      </c>
      <c r="D62" s="5">
        <v>-15950000000</v>
      </c>
      <c r="E62" s="5">
        <v>-23792000000</v>
      </c>
      <c r="F62" s="5">
        <v>-13781000000</v>
      </c>
      <c r="G62" s="5">
        <v>-18516000000</v>
      </c>
      <c r="I62" s="5">
        <v>-72137000000</v>
      </c>
      <c r="J62" s="5">
        <v>-77547000000</v>
      </c>
      <c r="K62" s="5">
        <v>-66921000000</v>
      </c>
      <c r="L62" s="5">
        <v>-57206000000</v>
      </c>
      <c r="M62" s="5">
        <v>-47811000000</v>
      </c>
      <c r="N62" s="5">
        <v>-48514000000</v>
      </c>
      <c r="O62" s="5">
        <v>-61854000000</v>
      </c>
      <c r="P62" s="5">
        <v>-61834168000</v>
      </c>
    </row>
    <row r="63" spans="2:24" ht="15.5" x14ac:dyDescent="0.35">
      <c r="C63" t="s">
        <v>98</v>
      </c>
      <c r="D63" s="5">
        <v>5292000000</v>
      </c>
      <c r="E63" s="5">
        <v>-9443000000</v>
      </c>
      <c r="F63" s="5">
        <v>2984000000</v>
      </c>
      <c r="G63" s="5">
        <v>9975000000</v>
      </c>
      <c r="I63" s="5">
        <v>11443000000</v>
      </c>
      <c r="J63" s="5">
        <v>23445000000</v>
      </c>
      <c r="K63" s="5">
        <v>-9107000000</v>
      </c>
      <c r="L63" s="5">
        <v>16584000000</v>
      </c>
      <c r="M63" s="5">
        <v>70447000000</v>
      </c>
      <c r="N63" s="5">
        <v>16350000000</v>
      </c>
      <c r="O63" s="5">
        <v>161921000000</v>
      </c>
      <c r="P63" s="5">
        <v>98071023000</v>
      </c>
      <c r="Q63" s="5">
        <v>7019863000</v>
      </c>
      <c r="R63" s="5">
        <v>-4874013000</v>
      </c>
      <c r="S63" s="5">
        <v>-39928364000</v>
      </c>
      <c r="T63" s="5">
        <v>-1248124000</v>
      </c>
      <c r="U63" s="5">
        <v>10628507000</v>
      </c>
      <c r="V63" s="5">
        <v>8242546000</v>
      </c>
      <c r="W63" s="5">
        <v>4107405000</v>
      </c>
      <c r="X63" s="5">
        <v>5672814000</v>
      </c>
    </row>
    <row r="64" spans="2:24" ht="15.5" x14ac:dyDescent="0.35">
      <c r="C64" t="s">
        <v>99</v>
      </c>
      <c r="D64" s="5">
        <v>-10252000000</v>
      </c>
      <c r="E64" s="5">
        <v>-28564000000</v>
      </c>
      <c r="F64" s="5">
        <v>-6833000000</v>
      </c>
      <c r="G64" s="5">
        <v>-6634000000</v>
      </c>
      <c r="I64" s="5">
        <v>-48205000000</v>
      </c>
      <c r="J64" s="5">
        <v>-39060000000</v>
      </c>
      <c r="K64" s="5">
        <v>-54802000000</v>
      </c>
      <c r="L64" s="5">
        <v>-25552000000</v>
      </c>
      <c r="M64" s="5">
        <v>31962000000</v>
      </c>
      <c r="N64" s="5">
        <v>-28065000000</v>
      </c>
      <c r="O64" s="5">
        <v>87141000000</v>
      </c>
      <c r="P64" s="5">
        <v>-22643056000</v>
      </c>
      <c r="Q64" s="5">
        <v>64275398000</v>
      </c>
      <c r="R64" s="5">
        <v>-81323555000</v>
      </c>
      <c r="S64" s="5">
        <v>-110512968000</v>
      </c>
      <c r="T64" s="5">
        <v>-53903880000</v>
      </c>
      <c r="U64" s="5">
        <v>3915121000</v>
      </c>
      <c r="V64" s="5">
        <v>10915074000</v>
      </c>
      <c r="W64" s="5">
        <v>-3996252000</v>
      </c>
      <c r="X64" s="5">
        <v>-14545537000</v>
      </c>
    </row>
    <row r="65" spans="2:24" ht="15.5" x14ac:dyDescent="0.35">
      <c r="C65" t="s">
        <v>28</v>
      </c>
      <c r="D65" s="5">
        <v>63185000000</v>
      </c>
      <c r="E65" s="5">
        <v>237452000000</v>
      </c>
      <c r="F65" s="5">
        <v>23940000000</v>
      </c>
      <c r="G65" s="5">
        <v>138946000000</v>
      </c>
      <c r="I65" s="5">
        <v>502621000000</v>
      </c>
      <c r="J65" s="5">
        <v>535424000000</v>
      </c>
      <c r="K65" s="5">
        <v>499557000000</v>
      </c>
      <c r="L65" s="5">
        <v>419425000000</v>
      </c>
      <c r="M65" s="5">
        <v>382778000000</v>
      </c>
      <c r="N65" s="5">
        <v>286448000000</v>
      </c>
      <c r="O65" s="5">
        <v>490462000000</v>
      </c>
      <c r="P65" s="5">
        <v>508299835000</v>
      </c>
      <c r="Q65" s="5">
        <v>610451141000</v>
      </c>
      <c r="R65" s="5">
        <v>384657897000</v>
      </c>
      <c r="S65" s="5">
        <v>308319714000</v>
      </c>
      <c r="T65" s="5">
        <v>378529803000</v>
      </c>
      <c r="U65" s="5">
        <v>291879924000</v>
      </c>
      <c r="V65" s="5">
        <v>242335356000</v>
      </c>
      <c r="W65" s="5">
        <v>188194112000</v>
      </c>
      <c r="X65" s="5">
        <v>89490844000</v>
      </c>
    </row>
    <row r="66" spans="2:24" ht="15.5" x14ac:dyDescent="0.35">
      <c r="C66" t="s">
        <v>27</v>
      </c>
      <c r="D66" s="5">
        <v>-589000000</v>
      </c>
      <c r="E66" s="5">
        <v>-340000000</v>
      </c>
      <c r="F66" s="5">
        <v>-614000000</v>
      </c>
      <c r="G66" s="5">
        <v>522000000</v>
      </c>
      <c r="I66" s="5">
        <v>-986000000</v>
      </c>
      <c r="J66" s="5">
        <v>-5407000000</v>
      </c>
      <c r="K66" s="5">
        <v>-6647000000</v>
      </c>
      <c r="L66" s="5">
        <v>-1491000000</v>
      </c>
      <c r="M66" s="5">
        <v>-2112000000</v>
      </c>
      <c r="N66" s="5">
        <v>-141000000</v>
      </c>
      <c r="O66" s="5">
        <v>-2840000000</v>
      </c>
      <c r="P66" s="5">
        <v>-1072056000</v>
      </c>
      <c r="Q66" s="5">
        <v>-59440356000</v>
      </c>
      <c r="R66" s="5">
        <v>-68143483000</v>
      </c>
      <c r="S66" s="5">
        <v>-68337107000</v>
      </c>
      <c r="T66" s="5">
        <v>-69312511000</v>
      </c>
      <c r="U66" s="5">
        <v>-50912275000</v>
      </c>
      <c r="V66" s="5">
        <v>-38440128000</v>
      </c>
      <c r="W66" s="5">
        <v>-31586302000</v>
      </c>
      <c r="X66" s="5">
        <v>-20444858000</v>
      </c>
    </row>
    <row r="67" spans="2:24" ht="15.5" x14ac:dyDescent="0.35">
      <c r="C67" t="s">
        <v>102</v>
      </c>
      <c r="D67" s="5">
        <v>62596000000</v>
      </c>
      <c r="E67" s="5">
        <v>237112000000</v>
      </c>
      <c r="F67" s="5">
        <v>23326000000</v>
      </c>
      <c r="G67" s="5">
        <v>139468000000</v>
      </c>
      <c r="I67" s="5">
        <v>501635000000</v>
      </c>
      <c r="J67" s="5">
        <v>530017000000</v>
      </c>
      <c r="K67" s="5">
        <v>492910000000</v>
      </c>
      <c r="L67" s="5">
        <v>417934000000</v>
      </c>
      <c r="M67" s="5">
        <v>380666000000</v>
      </c>
      <c r="N67" s="5">
        <v>286307000000</v>
      </c>
      <c r="O67" s="5">
        <v>487622000000</v>
      </c>
      <c r="P67" s="5">
        <v>507227779000</v>
      </c>
      <c r="Q67" s="5">
        <v>551010785000</v>
      </c>
      <c r="R67" s="5">
        <v>316514414000</v>
      </c>
      <c r="S67" s="5">
        <v>239982607000</v>
      </c>
      <c r="T67" s="5">
        <v>309217292000</v>
      </c>
      <c r="U67" s="5">
        <v>240967649000</v>
      </c>
      <c r="V67" s="5">
        <v>203895228000</v>
      </c>
      <c r="W67" s="5">
        <v>156607810000</v>
      </c>
      <c r="X67" s="5">
        <v>69045986000</v>
      </c>
    </row>
    <row r="68" spans="2:24" ht="15.5" x14ac:dyDescent="0.35">
      <c r="C68" t="s">
        <v>103</v>
      </c>
      <c r="J68" s="5">
        <v>1762000000</v>
      </c>
      <c r="K68" s="5">
        <v>-2095000000</v>
      </c>
      <c r="L68" s="5">
        <v>-3042000000</v>
      </c>
      <c r="M68" s="5">
        <v>2999000000</v>
      </c>
      <c r="N68" s="5">
        <v>-6968000000</v>
      </c>
      <c r="O68" s="5">
        <v>-4576000000</v>
      </c>
      <c r="P68" s="5">
        <v>4124406000</v>
      </c>
      <c r="Q68" s="5">
        <v>-13488900000</v>
      </c>
      <c r="R68" s="5">
        <v>-7234474000</v>
      </c>
      <c r="S68" s="5">
        <v>-1345528000</v>
      </c>
    </row>
    <row r="69" spans="2:24" ht="15.5" x14ac:dyDescent="0.35">
      <c r="C69" t="s">
        <v>104</v>
      </c>
      <c r="D69" s="5">
        <v>62596000000</v>
      </c>
      <c r="E69" s="5">
        <v>234498000000</v>
      </c>
      <c r="F69" s="5">
        <v>23326000000</v>
      </c>
      <c r="G69" s="5">
        <v>139468000000</v>
      </c>
      <c r="I69" s="5">
        <v>499021000000</v>
      </c>
      <c r="J69" s="5">
        <v>531779000000</v>
      </c>
      <c r="K69" s="5">
        <v>490815000000</v>
      </c>
      <c r="L69" s="5">
        <v>414892000000</v>
      </c>
      <c r="M69" s="5">
        <v>383665000000</v>
      </c>
      <c r="N69" s="5">
        <v>279339000000</v>
      </c>
      <c r="O69" s="5">
        <v>483046000000</v>
      </c>
      <c r="P69" s="5">
        <v>511352185000</v>
      </c>
      <c r="Q69" s="5">
        <v>537521885000</v>
      </c>
      <c r="R69" s="5">
        <v>309279940000</v>
      </c>
      <c r="S69" s="5">
        <v>238637079000</v>
      </c>
      <c r="T69" s="5">
        <v>309217292000</v>
      </c>
      <c r="U69" s="5">
        <v>240967649000</v>
      </c>
      <c r="V69" s="5">
        <v>203895228000</v>
      </c>
      <c r="W69" s="5">
        <v>156607810000</v>
      </c>
      <c r="X69" s="5">
        <v>69045986000</v>
      </c>
    </row>
    <row r="70" spans="2:24" ht="15.5" x14ac:dyDescent="0.35">
      <c r="C70" t="s">
        <v>105</v>
      </c>
      <c r="D70" s="5">
        <v>62596000000</v>
      </c>
      <c r="E70" s="5">
        <v>237112000000</v>
      </c>
      <c r="F70" s="5">
        <v>23326000000</v>
      </c>
      <c r="G70" s="5">
        <v>139468000000</v>
      </c>
      <c r="I70" s="5">
        <v>501635000000</v>
      </c>
      <c r="J70" s="5">
        <v>530017000000</v>
      </c>
      <c r="K70" s="5">
        <v>492910000000</v>
      </c>
      <c r="L70" s="5">
        <v>417934000000</v>
      </c>
      <c r="M70" s="5">
        <v>380666000000</v>
      </c>
      <c r="N70" s="5">
        <v>286307000000</v>
      </c>
      <c r="O70" s="5">
        <v>487622000000</v>
      </c>
      <c r="P70" s="5">
        <v>507227779000</v>
      </c>
      <c r="Q70" s="5">
        <v>551010785000</v>
      </c>
      <c r="R70" s="5">
        <v>316514414000</v>
      </c>
      <c r="S70" s="5">
        <v>239982607000</v>
      </c>
      <c r="T70" s="5">
        <v>309217292000</v>
      </c>
      <c r="U70" s="5">
        <v>240967649000</v>
      </c>
      <c r="V70" s="5">
        <v>203895228000</v>
      </c>
      <c r="W70" s="5">
        <v>156607810000</v>
      </c>
      <c r="X70" s="5">
        <v>69045986000</v>
      </c>
    </row>
    <row r="71" spans="2:24" ht="15.5" x14ac:dyDescent="0.35">
      <c r="C71" t="s">
        <v>7</v>
      </c>
      <c r="D71" s="5">
        <v>62165000000</v>
      </c>
      <c r="E71" s="5">
        <v>177833000000</v>
      </c>
      <c r="F71" s="5">
        <v>24137000000</v>
      </c>
      <c r="G71" s="5">
        <v>133007000000</v>
      </c>
      <c r="I71" s="5">
        <v>410285000000</v>
      </c>
      <c r="J71" s="5">
        <v>470993000000</v>
      </c>
      <c r="K71" s="5">
        <v>415442000000</v>
      </c>
      <c r="L71" s="5">
        <v>392236000000</v>
      </c>
      <c r="M71" s="5">
        <v>374889000000</v>
      </c>
      <c r="N71" s="5">
        <v>265368000000</v>
      </c>
      <c r="O71" s="5">
        <v>482418000000</v>
      </c>
      <c r="P71" s="5">
        <v>485812015000</v>
      </c>
      <c r="Q71" s="5">
        <v>438220952000</v>
      </c>
      <c r="R71" s="5">
        <v>264136695000</v>
      </c>
      <c r="S71" s="5">
        <v>212943701000</v>
      </c>
      <c r="T71" s="5">
        <v>267947829000</v>
      </c>
      <c r="U71" s="5">
        <v>241214815000</v>
      </c>
      <c r="V71" s="5">
        <v>203687350000</v>
      </c>
      <c r="W71" s="5">
        <v>156603040000</v>
      </c>
      <c r="X71" s="5">
        <v>69065040000</v>
      </c>
    </row>
    <row r="72" spans="2:24" ht="15.5" x14ac:dyDescent="0.35">
      <c r="C72" t="s">
        <v>106</v>
      </c>
      <c r="D72" s="5">
        <v>431000000</v>
      </c>
      <c r="E72" s="5">
        <v>56665000000</v>
      </c>
      <c r="F72" s="5">
        <v>-811000000</v>
      </c>
      <c r="G72" s="5">
        <v>6461000000</v>
      </c>
      <c r="I72" s="5">
        <v>88736000000</v>
      </c>
      <c r="J72" s="5">
        <v>60786000000</v>
      </c>
      <c r="K72" s="5">
        <v>75373000000</v>
      </c>
      <c r="L72" s="5">
        <v>22656000000</v>
      </c>
      <c r="M72" s="5">
        <v>8776000000</v>
      </c>
      <c r="N72" s="5">
        <v>13971000000</v>
      </c>
      <c r="O72" s="5">
        <v>628000000</v>
      </c>
      <c r="P72" s="5">
        <v>25540170000</v>
      </c>
      <c r="Q72" s="5">
        <v>99300933000</v>
      </c>
      <c r="R72" s="5">
        <v>45143245000</v>
      </c>
      <c r="S72" s="5">
        <v>25693378000</v>
      </c>
      <c r="T72" s="5">
        <v>41269463000</v>
      </c>
      <c r="U72" s="5">
        <v>-247166000</v>
      </c>
      <c r="V72" s="5">
        <v>207878000</v>
      </c>
      <c r="W72" s="5">
        <v>4770000</v>
      </c>
      <c r="X72" s="5">
        <v>-19054000</v>
      </c>
    </row>
    <row r="73" spans="2:24" ht="15.5" x14ac:dyDescent="0.35">
      <c r="C73" t="s">
        <v>107</v>
      </c>
      <c r="D73" s="5">
        <v>62596000000</v>
      </c>
      <c r="E73" s="5">
        <v>237112000000</v>
      </c>
      <c r="F73" s="5">
        <v>23326000000</v>
      </c>
      <c r="G73" s="5">
        <v>139468000000</v>
      </c>
      <c r="I73" s="5">
        <v>501635000000</v>
      </c>
      <c r="J73" s="5">
        <v>530017000000</v>
      </c>
      <c r="K73" s="5">
        <v>492910000000</v>
      </c>
      <c r="L73" s="5">
        <v>417934000000</v>
      </c>
      <c r="M73" s="5">
        <v>380666000000</v>
      </c>
      <c r="N73" s="5">
        <v>286307000000</v>
      </c>
      <c r="O73" s="5">
        <v>487622000000</v>
      </c>
      <c r="P73" s="5">
        <v>507227779000</v>
      </c>
      <c r="Q73" s="5">
        <v>551010785000</v>
      </c>
      <c r="R73" s="5">
        <v>316514414000</v>
      </c>
      <c r="S73" s="5">
        <v>239982607000</v>
      </c>
      <c r="T73" s="5">
        <v>309217292000</v>
      </c>
      <c r="U73" s="5">
        <v>240967649000</v>
      </c>
      <c r="V73" s="5">
        <v>203895228000</v>
      </c>
      <c r="W73" s="5">
        <v>156607810000</v>
      </c>
      <c r="X73" s="5">
        <v>69045986000</v>
      </c>
    </row>
    <row r="74" spans="2:24" ht="15.5" x14ac:dyDescent="0.35">
      <c r="C74" t="s">
        <v>108</v>
      </c>
      <c r="D74" s="5">
        <v>62596000000</v>
      </c>
      <c r="E74" s="5">
        <v>234498000000</v>
      </c>
      <c r="F74" s="5">
        <v>23326000000</v>
      </c>
      <c r="G74" s="5">
        <v>139468000000</v>
      </c>
      <c r="I74" s="5">
        <v>499021000000</v>
      </c>
      <c r="J74" s="5">
        <v>531779000000</v>
      </c>
      <c r="K74" s="5">
        <v>490815000000</v>
      </c>
      <c r="L74" s="5">
        <v>414892000000</v>
      </c>
      <c r="M74" s="5">
        <v>383665000000</v>
      </c>
      <c r="N74" s="5">
        <v>279339000000</v>
      </c>
      <c r="O74" s="5">
        <v>483046000000</v>
      </c>
      <c r="P74" s="5">
        <v>511352185000</v>
      </c>
      <c r="Q74" s="5">
        <v>537521885000</v>
      </c>
      <c r="R74" s="5">
        <v>309279940000</v>
      </c>
      <c r="S74" s="5">
        <v>238637079000</v>
      </c>
      <c r="T74" s="5">
        <v>309217292000</v>
      </c>
      <c r="U74" s="5">
        <v>240967649000</v>
      </c>
      <c r="V74" s="5">
        <v>203895228000</v>
      </c>
      <c r="W74" s="5">
        <v>156607810000</v>
      </c>
      <c r="X74" s="5">
        <v>69045986000</v>
      </c>
    </row>
    <row r="75" spans="2:24" ht="15.5" x14ac:dyDescent="0.35">
      <c r="C75" t="s">
        <v>109</v>
      </c>
      <c r="D75" s="5">
        <v>62596000000</v>
      </c>
      <c r="E75" s="5">
        <v>234498000000</v>
      </c>
      <c r="F75" s="5">
        <v>23326000000</v>
      </c>
      <c r="G75" s="5">
        <v>139468000000</v>
      </c>
      <c r="I75" s="5">
        <v>499021000000</v>
      </c>
      <c r="J75" s="5">
        <v>531779000000</v>
      </c>
      <c r="K75" s="5">
        <v>490815000000</v>
      </c>
      <c r="L75" s="5">
        <v>414892000000</v>
      </c>
      <c r="M75" s="5">
        <v>383665000000</v>
      </c>
      <c r="N75" s="5">
        <v>279339000000</v>
      </c>
      <c r="O75" s="5">
        <v>483046000000</v>
      </c>
      <c r="P75" s="5">
        <v>511352185000</v>
      </c>
      <c r="Q75" s="5">
        <v>537521885000</v>
      </c>
      <c r="R75" s="5">
        <v>309279940000</v>
      </c>
      <c r="S75" s="5">
        <v>238637079000</v>
      </c>
      <c r="T75" s="5">
        <v>309217292000</v>
      </c>
      <c r="U75" s="5">
        <v>240967649000</v>
      </c>
      <c r="V75" s="5">
        <v>203895228000</v>
      </c>
      <c r="W75" s="5">
        <v>156607810000</v>
      </c>
      <c r="X75" s="5">
        <v>69045986000</v>
      </c>
    </row>
    <row r="77" spans="2:24" ht="15.5" x14ac:dyDescent="0.35">
      <c r="B77" t="s">
        <v>110</v>
      </c>
      <c r="C77" t="s">
        <v>111</v>
      </c>
    </row>
    <row r="78" spans="2:24" ht="15.5" x14ac:dyDescent="0.35">
      <c r="C78" t="s">
        <v>112</v>
      </c>
    </row>
    <row r="79" spans="2:24" ht="15.5" x14ac:dyDescent="0.35">
      <c r="C79" t="s">
        <v>19</v>
      </c>
      <c r="D79" s="5">
        <v>441098000000</v>
      </c>
      <c r="E79" s="5">
        <v>571185000000</v>
      </c>
      <c r="F79" s="5">
        <v>552543000000</v>
      </c>
      <c r="G79" s="5">
        <v>688038000000</v>
      </c>
      <c r="I79" s="5">
        <v>571185000000</v>
      </c>
      <c r="J79" s="5">
        <v>654838000000</v>
      </c>
      <c r="K79" s="5">
        <v>742319000000</v>
      </c>
      <c r="L79" s="5">
        <v>756141000000</v>
      </c>
      <c r="M79" s="5">
        <v>652366000000</v>
      </c>
      <c r="N79" s="5">
        <v>492110000000</v>
      </c>
      <c r="O79" s="5">
        <v>727634000000</v>
      </c>
      <c r="P79" s="5">
        <v>338464403000</v>
      </c>
      <c r="Q79" s="5">
        <v>462939490000</v>
      </c>
      <c r="R79" s="5">
        <v>310437081000</v>
      </c>
      <c r="S79" s="5">
        <v>216358346000</v>
      </c>
      <c r="T79" s="5">
        <v>302173032000</v>
      </c>
      <c r="U79" s="5">
        <v>382391421000</v>
      </c>
      <c r="V79" s="5">
        <v>229996114000</v>
      </c>
      <c r="W79" s="5">
        <v>343233728000</v>
      </c>
      <c r="X79" s="5">
        <v>9680888000</v>
      </c>
    </row>
    <row r="80" spans="2:24" ht="15.5" x14ac:dyDescent="0.35">
      <c r="C80" t="s">
        <v>114</v>
      </c>
      <c r="D80" s="5">
        <v>54952000000</v>
      </c>
      <c r="E80" s="5">
        <v>63631000000</v>
      </c>
      <c r="F80" s="5">
        <v>35048000000</v>
      </c>
      <c r="G80" s="5">
        <v>33652000000</v>
      </c>
      <c r="I80" s="5">
        <v>63631000000</v>
      </c>
      <c r="J80" s="5">
        <v>47681000000</v>
      </c>
      <c r="K80" s="5">
        <v>61633000000</v>
      </c>
      <c r="L80" s="5">
        <v>21086000000</v>
      </c>
      <c r="M80" s="5">
        <v>44573000000</v>
      </c>
      <c r="N80" s="5">
        <v>81173000000</v>
      </c>
      <c r="O80" s="5">
        <v>108342000000</v>
      </c>
      <c r="P80" s="5">
        <v>93621327000</v>
      </c>
    </row>
    <row r="81" spans="3:24" ht="15.5" x14ac:dyDescent="0.35">
      <c r="C81" t="s">
        <v>115</v>
      </c>
      <c r="D81" s="5">
        <v>944000000</v>
      </c>
      <c r="E81" s="5">
        <v>907000000</v>
      </c>
      <c r="F81" s="5">
        <v>869000000</v>
      </c>
      <c r="G81" s="5">
        <v>839000000</v>
      </c>
      <c r="I81" s="5">
        <v>907000000</v>
      </c>
      <c r="J81" s="5">
        <v>925000000</v>
      </c>
      <c r="K81" s="5">
        <v>684000000</v>
      </c>
      <c r="L81" s="5">
        <v>607000000</v>
      </c>
      <c r="M81" s="5">
        <v>677000000</v>
      </c>
      <c r="N81" s="5">
        <v>577000000</v>
      </c>
      <c r="O81" s="5">
        <v>482000000</v>
      </c>
      <c r="P81" s="5">
        <v>526721000</v>
      </c>
      <c r="Q81" s="5">
        <v>497363000</v>
      </c>
      <c r="R81" s="5">
        <v>506145000</v>
      </c>
      <c r="S81" s="5">
        <v>463389000</v>
      </c>
      <c r="T81" s="5">
        <v>259750000</v>
      </c>
      <c r="U81" s="5">
        <v>273309000</v>
      </c>
      <c r="V81" s="5">
        <v>269500000</v>
      </c>
    </row>
    <row r="82" spans="3:24" ht="15.5" x14ac:dyDescent="0.35">
      <c r="C82" t="s">
        <v>116</v>
      </c>
      <c r="U82" s="5">
        <v>24214443000</v>
      </c>
      <c r="V82" s="5">
        <v>22233878000</v>
      </c>
    </row>
    <row r="83" spans="3:24" ht="15.5" x14ac:dyDescent="0.35">
      <c r="C83" t="s">
        <v>117</v>
      </c>
      <c r="D83" s="5">
        <v>326150000000</v>
      </c>
      <c r="E83" s="5">
        <v>214894000000</v>
      </c>
      <c r="F83" s="5">
        <v>185754000000</v>
      </c>
      <c r="G83" s="5">
        <v>111084000000</v>
      </c>
      <c r="I83" s="5">
        <v>214894000000</v>
      </c>
      <c r="J83" s="5">
        <v>70018000000</v>
      </c>
      <c r="K83" s="5">
        <v>102844000000</v>
      </c>
      <c r="L83" s="5">
        <v>103222000000</v>
      </c>
      <c r="M83" s="5">
        <v>121859000000</v>
      </c>
      <c r="N83" s="5">
        <v>135072000000</v>
      </c>
      <c r="O83" s="5">
        <v>105227000000</v>
      </c>
      <c r="P83" s="5">
        <v>163676564000</v>
      </c>
      <c r="Q83" s="5">
        <v>310364953000</v>
      </c>
      <c r="R83" s="5">
        <v>187118481000</v>
      </c>
      <c r="S83" s="5">
        <v>224864840000</v>
      </c>
      <c r="T83" s="5">
        <v>324037076000</v>
      </c>
      <c r="U83" s="5">
        <v>158314949000</v>
      </c>
      <c r="V83" s="5">
        <v>87936643000</v>
      </c>
      <c r="W83" s="5">
        <v>55481919000</v>
      </c>
      <c r="X83" s="5">
        <v>41208916000</v>
      </c>
    </row>
    <row r="84" spans="3:24" ht="15.5" x14ac:dyDescent="0.35">
      <c r="C84" t="s">
        <v>118</v>
      </c>
      <c r="D84" s="5">
        <v>1714000000</v>
      </c>
      <c r="E84" s="5">
        <v>2129000000</v>
      </c>
      <c r="F84" s="5">
        <v>2529000000</v>
      </c>
      <c r="G84" s="5">
        <v>2773000000</v>
      </c>
      <c r="I84" s="5">
        <v>2129000000</v>
      </c>
      <c r="J84" s="5">
        <v>3633000000</v>
      </c>
      <c r="K84" s="5">
        <v>3957000000</v>
      </c>
      <c r="L84" s="5">
        <v>7310000000</v>
      </c>
      <c r="M84" s="5">
        <v>5599000000</v>
      </c>
      <c r="N84" s="5">
        <v>5303000000</v>
      </c>
      <c r="O84" s="5">
        <v>5328000000</v>
      </c>
      <c r="P84" s="5">
        <v>5426549000</v>
      </c>
      <c r="Q84" s="5">
        <v>91681674000</v>
      </c>
      <c r="R84" s="5">
        <v>59991797000</v>
      </c>
      <c r="S84" s="5">
        <v>586092000</v>
      </c>
      <c r="T84" s="5">
        <v>1395560000</v>
      </c>
      <c r="U84" s="5">
        <v>2220173000</v>
      </c>
      <c r="V84" s="5">
        <v>2330456000</v>
      </c>
    </row>
    <row r="85" spans="3:24" ht="15.5" x14ac:dyDescent="0.35">
      <c r="C85" t="s">
        <v>119</v>
      </c>
      <c r="D85" s="5">
        <v>1714000000</v>
      </c>
      <c r="E85" s="5">
        <v>2129000000</v>
      </c>
      <c r="F85" s="5">
        <v>2529000000</v>
      </c>
      <c r="G85" s="5">
        <v>2773000000</v>
      </c>
      <c r="I85" s="5">
        <v>2129000000</v>
      </c>
      <c r="J85" s="5">
        <v>3633000000</v>
      </c>
      <c r="K85" s="5">
        <v>3957000000</v>
      </c>
      <c r="L85" s="5">
        <v>7310000000</v>
      </c>
      <c r="M85" s="5">
        <v>5599000000</v>
      </c>
      <c r="N85" s="5">
        <v>5303000000</v>
      </c>
      <c r="O85" s="5">
        <v>5328000000</v>
      </c>
      <c r="P85" s="5">
        <v>5426549000</v>
      </c>
      <c r="Q85" s="5">
        <v>91681674000</v>
      </c>
      <c r="R85" s="5">
        <v>59991797000</v>
      </c>
      <c r="S85" s="5">
        <v>586092000</v>
      </c>
      <c r="T85" s="5">
        <v>1395560000</v>
      </c>
      <c r="U85" s="5">
        <v>2220173000</v>
      </c>
      <c r="V85" s="5">
        <v>2330456000</v>
      </c>
    </row>
    <row r="86" spans="3:24" ht="15.5" x14ac:dyDescent="0.35">
      <c r="C86" t="s">
        <v>120</v>
      </c>
      <c r="D86" s="5">
        <v>1080341000000</v>
      </c>
      <c r="E86" s="5">
        <v>1027730000000</v>
      </c>
      <c r="F86" s="5">
        <v>997964000000</v>
      </c>
      <c r="G86" s="5">
        <v>963066000000</v>
      </c>
      <c r="I86" s="5">
        <v>1027730000000</v>
      </c>
      <c r="J86" s="5">
        <v>872823000000</v>
      </c>
      <c r="K86" s="5">
        <v>932779000000</v>
      </c>
      <c r="L86" s="5">
        <v>832808000000</v>
      </c>
      <c r="M86" s="5">
        <v>931510000000</v>
      </c>
      <c r="N86" s="5">
        <v>764079000000</v>
      </c>
      <c r="O86" s="5">
        <v>721262000000</v>
      </c>
      <c r="P86" s="5">
        <v>597861688000</v>
      </c>
      <c r="Q86" s="5">
        <v>278918180000</v>
      </c>
      <c r="R86" s="5">
        <v>201320578000</v>
      </c>
      <c r="S86" s="5">
        <v>184749170000</v>
      </c>
      <c r="T86" s="5">
        <v>194796157000</v>
      </c>
      <c r="U86" s="5">
        <v>280538240000</v>
      </c>
      <c r="V86" s="5">
        <v>175271285000</v>
      </c>
      <c r="W86" s="5">
        <v>829336994000</v>
      </c>
      <c r="X86" s="5">
        <v>715196045000</v>
      </c>
    </row>
    <row r="87" spans="3:24" ht="15.5" x14ac:dyDescent="0.35">
      <c r="C87" t="s">
        <v>420</v>
      </c>
      <c r="D87" s="5">
        <v>1080341000000</v>
      </c>
      <c r="E87" s="5">
        <v>1027730000000</v>
      </c>
      <c r="F87" s="5">
        <v>997964000000</v>
      </c>
      <c r="G87" s="5">
        <v>963066000000</v>
      </c>
      <c r="I87" s="5">
        <v>1027730000000</v>
      </c>
      <c r="J87" s="5">
        <v>872823000000</v>
      </c>
      <c r="K87" s="5">
        <v>932779000000</v>
      </c>
      <c r="L87" s="5">
        <v>832808000000</v>
      </c>
      <c r="M87" s="5">
        <v>931510000000</v>
      </c>
      <c r="N87" s="5">
        <v>764079000000</v>
      </c>
      <c r="O87" s="5">
        <v>721262000000</v>
      </c>
      <c r="P87" s="5">
        <v>597861688000</v>
      </c>
      <c r="Q87" s="5">
        <v>278918180000</v>
      </c>
      <c r="R87" s="5">
        <v>201320578000</v>
      </c>
      <c r="S87" s="5">
        <v>184749170000</v>
      </c>
      <c r="T87" s="5">
        <v>194796157000</v>
      </c>
      <c r="U87" s="5">
        <v>280538240000</v>
      </c>
      <c r="V87" s="5">
        <v>175271285000</v>
      </c>
      <c r="W87" s="5">
        <v>829336994000</v>
      </c>
      <c r="X87" s="5">
        <v>715196045000</v>
      </c>
    </row>
    <row r="88" spans="3:24" ht="15.5" x14ac:dyDescent="0.35">
      <c r="C88" t="s">
        <v>98</v>
      </c>
      <c r="D88" s="5">
        <v>-33471000000</v>
      </c>
      <c r="E88" s="5">
        <v>-33471000000</v>
      </c>
      <c r="F88" s="5">
        <v>-30826000000</v>
      </c>
      <c r="G88" s="5">
        <v>-30826000000</v>
      </c>
      <c r="I88" s="5">
        <v>-33471000000</v>
      </c>
      <c r="J88" s="5">
        <v>-30826000000</v>
      </c>
      <c r="K88" s="5">
        <v>-32569000000</v>
      </c>
      <c r="L88" s="5">
        <v>-30409000000</v>
      </c>
      <c r="M88" s="5">
        <v>-27335000000</v>
      </c>
      <c r="N88" s="5">
        <v>-30207000000</v>
      </c>
      <c r="O88" s="5">
        <v>-23276000000</v>
      </c>
      <c r="P88" s="5">
        <v>-18720967000</v>
      </c>
      <c r="Q88" s="5">
        <v>-22829891000</v>
      </c>
      <c r="R88" s="5">
        <v>-9373152000</v>
      </c>
      <c r="S88" s="5">
        <v>-2168164000</v>
      </c>
      <c r="T88" s="5">
        <v>2895126000</v>
      </c>
      <c r="U88" s="5">
        <v>2895126000</v>
      </c>
      <c r="V88" s="5">
        <v>1314625000</v>
      </c>
      <c r="X88" s="5">
        <v>15836227000</v>
      </c>
    </row>
    <row r="89" spans="3:24" ht="15.5" x14ac:dyDescent="0.35">
      <c r="C89" t="s">
        <v>945</v>
      </c>
      <c r="D89" s="5">
        <v>1080341000000</v>
      </c>
      <c r="E89" s="5">
        <v>1027730000000</v>
      </c>
      <c r="F89" s="5">
        <v>997964000000</v>
      </c>
      <c r="G89" s="5">
        <v>963066000000</v>
      </c>
      <c r="I89" s="5">
        <v>1027730000000</v>
      </c>
      <c r="J89" s="5">
        <v>872823000000</v>
      </c>
      <c r="K89" s="5">
        <v>932779000000</v>
      </c>
      <c r="L89" s="5">
        <v>832808000000</v>
      </c>
      <c r="M89" s="5">
        <v>931510000000</v>
      </c>
      <c r="N89" s="5">
        <v>764079000000</v>
      </c>
      <c r="O89" s="5">
        <v>721262000000</v>
      </c>
      <c r="P89" s="5">
        <v>597861688000</v>
      </c>
      <c r="Q89" s="5">
        <v>278918180000</v>
      </c>
      <c r="R89" s="5">
        <v>201320578000</v>
      </c>
      <c r="S89" s="5">
        <v>184749170000</v>
      </c>
      <c r="T89" s="5">
        <v>194796157000</v>
      </c>
      <c r="U89" s="5">
        <v>280538240000</v>
      </c>
      <c r="V89" s="5">
        <v>175271285000</v>
      </c>
      <c r="W89" s="5">
        <v>829336994000</v>
      </c>
      <c r="X89" s="5">
        <v>715196045000</v>
      </c>
    </row>
    <row r="90" spans="3:24" ht="15.5" x14ac:dyDescent="0.35">
      <c r="C90" t="s">
        <v>121</v>
      </c>
      <c r="D90" s="5">
        <v>4323217000000</v>
      </c>
      <c r="E90" s="5">
        <v>4256808000000</v>
      </c>
      <c r="F90" s="5">
        <v>4093869000000</v>
      </c>
      <c r="G90" s="5">
        <v>4262589000000</v>
      </c>
      <c r="I90" s="5">
        <v>4256808000000</v>
      </c>
      <c r="J90" s="5">
        <v>4212165000000</v>
      </c>
      <c r="K90" s="5">
        <v>3993627000000</v>
      </c>
      <c r="L90" s="5">
        <v>3806290000000</v>
      </c>
      <c r="M90" s="5">
        <v>3386270000000</v>
      </c>
      <c r="N90" s="5">
        <v>3228851000000</v>
      </c>
      <c r="O90" s="5">
        <v>3490754000000</v>
      </c>
      <c r="P90" s="5">
        <v>2775577932000</v>
      </c>
      <c r="Q90" s="5">
        <v>2545035951000</v>
      </c>
      <c r="R90" s="5">
        <v>2172521190000</v>
      </c>
      <c r="S90" s="5">
        <v>2012091117000</v>
      </c>
      <c r="T90" s="5">
        <v>1847687745000</v>
      </c>
      <c r="U90" s="5">
        <v>1467653261000</v>
      </c>
      <c r="V90" s="5">
        <v>1162016779000</v>
      </c>
      <c r="W90" s="5">
        <v>485555999000</v>
      </c>
      <c r="X90" s="5">
        <v>94581941000</v>
      </c>
    </row>
    <row r="91" spans="3:24" ht="15.5" x14ac:dyDescent="0.35">
      <c r="C91" t="s">
        <v>122</v>
      </c>
    </row>
    <row r="92" spans="3:24" ht="15.5" x14ac:dyDescent="0.35">
      <c r="C92" t="s">
        <v>333</v>
      </c>
      <c r="D92" s="5">
        <v>1570308000000</v>
      </c>
      <c r="E92" s="5">
        <v>1567470000000</v>
      </c>
      <c r="F92" s="5">
        <v>1550559000000</v>
      </c>
      <c r="G92" s="5">
        <v>1308675000000</v>
      </c>
      <c r="I92" s="5">
        <v>1567470000000</v>
      </c>
      <c r="J92" s="5">
        <v>1257388000000</v>
      </c>
      <c r="K92" s="5">
        <v>1200529000000</v>
      </c>
      <c r="L92" s="5">
        <v>1109039000000</v>
      </c>
      <c r="M92" s="5">
        <v>1100588000000</v>
      </c>
      <c r="N92" s="5">
        <v>1093369000000</v>
      </c>
      <c r="O92" s="5">
        <v>1110966000000</v>
      </c>
      <c r="P92" s="5">
        <v>1106133060000</v>
      </c>
      <c r="Q92" s="5">
        <v>1105608755000</v>
      </c>
      <c r="R92" s="5">
        <v>1038518132000</v>
      </c>
      <c r="S92" s="5">
        <v>980970758000</v>
      </c>
      <c r="T92" s="5">
        <v>807956399000</v>
      </c>
      <c r="U92" s="5">
        <v>763323675000</v>
      </c>
      <c r="V92" s="5">
        <v>423848615000</v>
      </c>
      <c r="W92" s="5">
        <v>245586758000</v>
      </c>
      <c r="X92" s="5">
        <v>215815900000</v>
      </c>
    </row>
    <row r="93" spans="3:24" ht="15.5" x14ac:dyDescent="0.35">
      <c r="C93" t="s">
        <v>125</v>
      </c>
      <c r="D93" s="5">
        <v>138000000</v>
      </c>
      <c r="E93" s="5">
        <v>138000000</v>
      </c>
      <c r="F93" s="5">
        <v>225000000</v>
      </c>
      <c r="G93" s="5">
        <v>225000000</v>
      </c>
      <c r="I93" s="5">
        <v>138000000</v>
      </c>
      <c r="J93" s="5">
        <v>225000000</v>
      </c>
      <c r="K93" s="5">
        <v>1777000000</v>
      </c>
      <c r="L93" s="5">
        <v>3000000000</v>
      </c>
      <c r="M93" s="5">
        <v>353000000</v>
      </c>
      <c r="N93" s="5">
        <v>812000000</v>
      </c>
      <c r="O93" s="5">
        <v>380000000</v>
      </c>
      <c r="P93" s="5">
        <v>277414000</v>
      </c>
      <c r="Q93" s="5">
        <v>247093000</v>
      </c>
      <c r="R93" s="5">
        <v>260886000</v>
      </c>
      <c r="S93" s="5">
        <v>3401222000</v>
      </c>
      <c r="T93" s="5">
        <v>1776340000</v>
      </c>
      <c r="U93" s="5">
        <v>513009000</v>
      </c>
      <c r="V93" s="5">
        <v>616188000</v>
      </c>
      <c r="W93" s="5">
        <v>1782335000</v>
      </c>
      <c r="X93" s="5">
        <v>3416513000</v>
      </c>
    </row>
    <row r="94" spans="3:24" ht="15.5" x14ac:dyDescent="0.35">
      <c r="C94" t="s">
        <v>124</v>
      </c>
      <c r="D94" s="5">
        <v>874479000000</v>
      </c>
      <c r="E94" s="5">
        <v>838596000000</v>
      </c>
      <c r="F94" s="5">
        <v>807843000000</v>
      </c>
      <c r="G94" s="5">
        <v>806258000000</v>
      </c>
      <c r="I94" s="5">
        <v>838596000000</v>
      </c>
      <c r="J94" s="5">
        <v>797726000000</v>
      </c>
      <c r="K94" s="5">
        <v>765533000000</v>
      </c>
      <c r="L94" s="5">
        <v>710498000000</v>
      </c>
      <c r="M94" s="5">
        <v>604416000000</v>
      </c>
      <c r="N94" s="5">
        <v>492362000000</v>
      </c>
      <c r="O94" s="5">
        <v>385178000000</v>
      </c>
      <c r="P94" s="5">
        <v>366199466000</v>
      </c>
      <c r="Q94" s="5">
        <v>372557658000</v>
      </c>
      <c r="R94" s="5">
        <v>387873153000</v>
      </c>
      <c r="S94" s="5">
        <v>363937545000</v>
      </c>
      <c r="T94" s="5">
        <v>315779153000</v>
      </c>
      <c r="U94" s="5">
        <v>226561784000</v>
      </c>
      <c r="V94" s="5">
        <v>173473510000</v>
      </c>
      <c r="W94" s="5">
        <v>165731102000</v>
      </c>
      <c r="X94" s="5">
        <v>124886697000</v>
      </c>
    </row>
    <row r="95" spans="3:24" ht="15.5" x14ac:dyDescent="0.35">
      <c r="C95" t="s">
        <v>127</v>
      </c>
      <c r="D95" s="5">
        <v>3862442000000</v>
      </c>
      <c r="E95" s="5">
        <v>3721066000000</v>
      </c>
      <c r="F95" s="5">
        <v>3627407000000</v>
      </c>
      <c r="G95" s="5">
        <v>3344582000000</v>
      </c>
      <c r="I95" s="5">
        <v>3721066000000</v>
      </c>
      <c r="J95" s="5">
        <v>3223328000000</v>
      </c>
      <c r="K95" s="5">
        <v>3227084000000</v>
      </c>
      <c r="L95" s="5">
        <v>2929605000000</v>
      </c>
      <c r="M95" s="5">
        <v>3023278000000</v>
      </c>
      <c r="N95" s="5">
        <v>2703632000000</v>
      </c>
      <c r="O95" s="5">
        <v>2616610000000</v>
      </c>
      <c r="P95" s="5">
        <v>2418384808000</v>
      </c>
      <c r="Q95" s="5">
        <v>2328794225000</v>
      </c>
      <c r="R95" s="5">
        <v>1760008083000</v>
      </c>
      <c r="S95" s="5">
        <v>1608651461000</v>
      </c>
      <c r="T95" s="5">
        <v>1403029998000</v>
      </c>
      <c r="U95" s="5">
        <v>1366830910000</v>
      </c>
      <c r="V95" s="5">
        <v>853736370000</v>
      </c>
      <c r="W95" s="5">
        <v>1244284279000</v>
      </c>
      <c r="X95" s="5">
        <v>1061296571000</v>
      </c>
    </row>
    <row r="96" spans="3:24" ht="15.5" x14ac:dyDescent="0.35">
      <c r="C96" t="s">
        <v>128</v>
      </c>
      <c r="D96" s="5">
        <v>8185659000000</v>
      </c>
      <c r="E96" s="5">
        <v>7977874000000</v>
      </c>
      <c r="F96" s="5">
        <v>7721276000000</v>
      </c>
      <c r="G96" s="5">
        <v>7607171000000</v>
      </c>
      <c r="I96" s="5">
        <v>7977874000000</v>
      </c>
      <c r="J96" s="5">
        <v>7435493000000</v>
      </c>
      <c r="K96" s="5">
        <v>7220711000000</v>
      </c>
      <c r="L96" s="5">
        <v>6735895000000</v>
      </c>
      <c r="M96" s="5">
        <v>6409548000000</v>
      </c>
      <c r="N96" s="5">
        <v>5932483000000</v>
      </c>
      <c r="O96" s="5">
        <v>6107364000000</v>
      </c>
      <c r="P96" s="5">
        <v>5193962740000</v>
      </c>
      <c r="Q96" s="5">
        <v>4873830176000</v>
      </c>
      <c r="R96" s="5">
        <v>3932529273000</v>
      </c>
      <c r="S96" s="5">
        <v>3620742578000</v>
      </c>
      <c r="T96" s="5">
        <v>3250717743000</v>
      </c>
      <c r="U96" s="5">
        <v>2834484171000</v>
      </c>
      <c r="V96" s="5">
        <v>2015753149000</v>
      </c>
      <c r="W96" s="5">
        <v>1729840278000</v>
      </c>
      <c r="X96" s="5">
        <v>1155878512000</v>
      </c>
    </row>
    <row r="97" spans="3:24" ht="15.5" x14ac:dyDescent="0.35">
      <c r="C97" t="s">
        <v>129</v>
      </c>
    </row>
    <row r="98" spans="3:24" ht="15.5" x14ac:dyDescent="0.35">
      <c r="C98" t="s">
        <v>130</v>
      </c>
    </row>
    <row r="99" spans="3:24" ht="15.5" x14ac:dyDescent="0.35">
      <c r="C99" t="s">
        <v>131</v>
      </c>
      <c r="D99" s="5">
        <v>1324974000000</v>
      </c>
      <c r="E99" s="5">
        <v>1109560000000</v>
      </c>
      <c r="F99" s="5">
        <v>1116625000000</v>
      </c>
      <c r="G99" s="5">
        <v>1108778000000</v>
      </c>
      <c r="I99" s="5">
        <v>1109560000000</v>
      </c>
      <c r="J99" s="5">
        <v>1322043000000</v>
      </c>
      <c r="K99" s="5">
        <v>1538224000000</v>
      </c>
      <c r="L99" s="5">
        <v>1437529000000</v>
      </c>
      <c r="M99" s="5">
        <v>1391162000000</v>
      </c>
      <c r="N99" s="5">
        <v>1225524000000</v>
      </c>
      <c r="O99" s="5">
        <v>1257895000000</v>
      </c>
      <c r="P99" s="5">
        <v>901881810000</v>
      </c>
      <c r="Q99" s="5">
        <v>1010549008000</v>
      </c>
      <c r="R99" s="5">
        <v>837279300000</v>
      </c>
      <c r="S99" s="5">
        <v>866858726000</v>
      </c>
      <c r="T99" s="5">
        <v>752075584000</v>
      </c>
      <c r="U99" s="5">
        <v>646965734000</v>
      </c>
      <c r="V99" s="5">
        <v>288403252000</v>
      </c>
      <c r="W99" s="5">
        <v>370711224000</v>
      </c>
      <c r="X99" s="5">
        <v>339935588000</v>
      </c>
    </row>
    <row r="100" spans="3:24" ht="15.5" x14ac:dyDescent="0.35">
      <c r="C100" t="s">
        <v>132</v>
      </c>
      <c r="D100" s="5">
        <v>382167000000</v>
      </c>
      <c r="E100" s="5">
        <v>298854000000</v>
      </c>
      <c r="F100" s="5">
        <v>254789000000</v>
      </c>
      <c r="G100" s="5">
        <v>254492000000</v>
      </c>
      <c r="I100" s="5">
        <v>298854000000</v>
      </c>
      <c r="J100" s="5">
        <v>386899000000</v>
      </c>
      <c r="K100" s="5">
        <v>292793000000</v>
      </c>
      <c r="L100" s="5">
        <v>226129000000</v>
      </c>
      <c r="M100" s="5">
        <v>124050000000</v>
      </c>
      <c r="N100" s="5">
        <v>274928000000</v>
      </c>
      <c r="O100" s="5">
        <v>311722000000</v>
      </c>
      <c r="P100" s="5">
        <v>182975000000</v>
      </c>
      <c r="Q100" s="5">
        <v>319502534000</v>
      </c>
      <c r="R100" s="5">
        <v>309500000000</v>
      </c>
      <c r="S100" s="5">
        <v>264999998000</v>
      </c>
      <c r="T100" s="5">
        <v>310999998000</v>
      </c>
      <c r="U100" s="5">
        <v>199999999000</v>
      </c>
      <c r="V100" s="5">
        <v>22999999000</v>
      </c>
      <c r="W100" s="5">
        <v>146562499000</v>
      </c>
      <c r="X100" s="5">
        <v>193125991000</v>
      </c>
    </row>
    <row r="101" spans="3:24" ht="15.5" x14ac:dyDescent="0.35">
      <c r="C101" t="s">
        <v>133</v>
      </c>
      <c r="D101" s="5">
        <v>95473000000</v>
      </c>
      <c r="E101" s="5">
        <v>98009000000</v>
      </c>
      <c r="F101" s="5">
        <v>88432000000</v>
      </c>
      <c r="G101" s="5">
        <v>85497000000</v>
      </c>
      <c r="I101" s="5">
        <v>98009000000</v>
      </c>
      <c r="J101" s="5">
        <v>91372000000</v>
      </c>
      <c r="K101" s="5">
        <v>87964000000</v>
      </c>
      <c r="L101" s="5">
        <v>96076000000</v>
      </c>
      <c r="M101" s="5">
        <v>64680000000</v>
      </c>
      <c r="N101" s="5">
        <v>47063000000</v>
      </c>
      <c r="O101" s="5">
        <v>47493000000</v>
      </c>
      <c r="P101" s="5">
        <v>58164616000</v>
      </c>
      <c r="Q101" s="5">
        <v>44340019000</v>
      </c>
      <c r="R101" s="5">
        <v>18172986000</v>
      </c>
      <c r="S101" s="5">
        <v>28342254000</v>
      </c>
      <c r="T101" s="5">
        <v>38631652000</v>
      </c>
      <c r="U101" s="5">
        <v>94266885000</v>
      </c>
      <c r="V101" s="5">
        <v>36686022000</v>
      </c>
      <c r="W101" s="5">
        <v>27203846000</v>
      </c>
      <c r="X101" s="5">
        <v>17184120000</v>
      </c>
    </row>
    <row r="102" spans="3:24" ht="15.5" x14ac:dyDescent="0.35">
      <c r="C102" t="s">
        <v>134</v>
      </c>
    </row>
    <row r="103" spans="3:24" ht="15.5" x14ac:dyDescent="0.35">
      <c r="C103" t="s">
        <v>337</v>
      </c>
      <c r="U103" s="5">
        <v>24214443000</v>
      </c>
      <c r="V103" s="5">
        <v>22233878000</v>
      </c>
    </row>
    <row r="104" spans="3:24" ht="15.5" x14ac:dyDescent="0.35">
      <c r="C104" t="s">
        <v>135</v>
      </c>
      <c r="D104" s="5">
        <v>33560000000</v>
      </c>
      <c r="E104" s="5">
        <v>43549000000</v>
      </c>
      <c r="F104" s="5">
        <v>33050000000</v>
      </c>
      <c r="G104" s="5">
        <v>24593000000</v>
      </c>
      <c r="I104" s="5">
        <v>43549000000</v>
      </c>
      <c r="J104" s="5">
        <v>20165000000</v>
      </c>
      <c r="K104" s="5">
        <v>21620000000</v>
      </c>
      <c r="L104" s="5">
        <v>37461000000</v>
      </c>
      <c r="M104" s="5">
        <v>59801000000</v>
      </c>
      <c r="N104" s="5">
        <v>29185000000</v>
      </c>
      <c r="O104" s="5">
        <v>53732000000</v>
      </c>
      <c r="P104" s="5">
        <v>38469873000</v>
      </c>
      <c r="Q104" s="5">
        <v>66927615000</v>
      </c>
      <c r="R104" s="5">
        <v>51826805000</v>
      </c>
      <c r="S104" s="5">
        <v>52371362000</v>
      </c>
      <c r="T104" s="5">
        <v>48797048000</v>
      </c>
      <c r="U104" s="5">
        <v>31479452000</v>
      </c>
      <c r="V104" s="5">
        <v>26646265000</v>
      </c>
      <c r="W104" s="5">
        <v>26518622000</v>
      </c>
      <c r="X104" s="5">
        <v>17882493000</v>
      </c>
    </row>
    <row r="105" spans="3:24" ht="15.5" x14ac:dyDescent="0.35">
      <c r="C105" t="s">
        <v>136</v>
      </c>
      <c r="D105" s="5">
        <v>242139000000</v>
      </c>
      <c r="E105" s="5">
        <v>168386000000</v>
      </c>
      <c r="F105" s="5">
        <v>137369000000</v>
      </c>
      <c r="G105" s="5">
        <v>153935000000</v>
      </c>
      <c r="I105" s="5">
        <v>168386000000</v>
      </c>
      <c r="J105" s="5">
        <v>186752000000</v>
      </c>
      <c r="K105" s="5">
        <v>169154000000</v>
      </c>
      <c r="L105" s="5">
        <v>147215000000</v>
      </c>
      <c r="M105" s="5">
        <v>126973000000</v>
      </c>
      <c r="N105" s="5">
        <v>147394000000</v>
      </c>
      <c r="O105" s="5">
        <v>180838000000</v>
      </c>
      <c r="P105" s="5">
        <v>51884773000</v>
      </c>
      <c r="Q105" s="5">
        <v>24013162000</v>
      </c>
      <c r="R105" s="5">
        <v>21183160000</v>
      </c>
      <c r="S105" s="5">
        <v>21707740000</v>
      </c>
      <c r="T105" s="5">
        <v>17914455000</v>
      </c>
      <c r="U105" s="5">
        <v>12939485000</v>
      </c>
      <c r="V105" s="5">
        <v>9594321000</v>
      </c>
      <c r="W105" s="5">
        <v>5976373000</v>
      </c>
      <c r="X105" s="5">
        <v>4605062000</v>
      </c>
    </row>
    <row r="106" spans="3:24" ht="15.5" x14ac:dyDescent="0.35">
      <c r="C106" t="s">
        <v>138</v>
      </c>
    </row>
    <row r="107" spans="3:24" ht="15.5" x14ac:dyDescent="0.35">
      <c r="C107" t="s">
        <v>139</v>
      </c>
      <c r="D107" s="5">
        <v>633241000000</v>
      </c>
      <c r="E107" s="5">
        <v>711948000000</v>
      </c>
      <c r="F107" s="5">
        <v>680296000000</v>
      </c>
      <c r="G107" s="5">
        <v>599074000000</v>
      </c>
      <c r="I107" s="5">
        <v>711948000000</v>
      </c>
      <c r="J107" s="5">
        <v>376468000000</v>
      </c>
      <c r="K107" s="5">
        <v>413184000000</v>
      </c>
      <c r="L107" s="5">
        <v>425567000000</v>
      </c>
      <c r="M107" s="5">
        <v>482815000000</v>
      </c>
      <c r="N107" s="5">
        <v>501588000000</v>
      </c>
      <c r="O107" s="5">
        <v>855780000000</v>
      </c>
      <c r="P107" s="5">
        <v>701340803000</v>
      </c>
      <c r="Q107" s="5">
        <v>627023986000</v>
      </c>
      <c r="R107" s="5">
        <v>503735514000</v>
      </c>
      <c r="S107" s="5">
        <v>482558509000</v>
      </c>
      <c r="T107" s="5">
        <v>415658536000</v>
      </c>
      <c r="U107" s="5">
        <v>365264014000</v>
      </c>
      <c r="V107" s="5">
        <v>97285355000</v>
      </c>
    </row>
    <row r="108" spans="3:24" ht="15.5" x14ac:dyDescent="0.35">
      <c r="C108" t="s">
        <v>143</v>
      </c>
      <c r="D108" s="5">
        <v>514720000000</v>
      </c>
      <c r="E108" s="5">
        <v>448305000000</v>
      </c>
      <c r="F108" s="5">
        <v>572046000000</v>
      </c>
      <c r="G108" s="5">
        <v>474820000000</v>
      </c>
      <c r="I108" s="5">
        <v>448305000000</v>
      </c>
      <c r="J108" s="5">
        <v>616713000000</v>
      </c>
      <c r="K108" s="5">
        <v>916973000000</v>
      </c>
      <c r="L108" s="5">
        <v>900352000000</v>
      </c>
      <c r="M108" s="5">
        <v>993013000000</v>
      </c>
      <c r="N108" s="5">
        <v>706098000000</v>
      </c>
      <c r="O108" s="5">
        <v>648042000000</v>
      </c>
      <c r="P108" s="5">
        <v>542739259000</v>
      </c>
      <c r="Q108" s="5">
        <v>516725627000</v>
      </c>
      <c r="R108" s="5">
        <v>394505164000</v>
      </c>
      <c r="S108" s="5">
        <v>348008614000</v>
      </c>
      <c r="T108" s="5">
        <v>237043671000</v>
      </c>
      <c r="U108" s="5">
        <v>230383572000</v>
      </c>
      <c r="V108" s="5">
        <v>181511740000</v>
      </c>
      <c r="W108" s="5">
        <v>150274801000</v>
      </c>
      <c r="X108" s="5">
        <v>97880355000</v>
      </c>
    </row>
    <row r="109" spans="3:24" ht="15.5" x14ac:dyDescent="0.35">
      <c r="C109" t="s">
        <v>185</v>
      </c>
    </row>
    <row r="110" spans="3:24" ht="15.5" x14ac:dyDescent="0.35">
      <c r="C110" t="s">
        <v>144</v>
      </c>
      <c r="D110" s="5">
        <v>795292000000</v>
      </c>
      <c r="E110" s="5">
        <v>865517000000</v>
      </c>
      <c r="F110" s="5">
        <v>836352000000</v>
      </c>
      <c r="G110" s="5">
        <v>753411000000</v>
      </c>
      <c r="I110" s="5">
        <v>865517000000</v>
      </c>
      <c r="J110" s="5">
        <v>523545000000</v>
      </c>
      <c r="K110" s="5">
        <v>533345000000</v>
      </c>
      <c r="L110" s="5">
        <v>543694000000</v>
      </c>
      <c r="M110" s="5">
        <v>612212000000</v>
      </c>
      <c r="N110" s="5">
        <v>630022000000</v>
      </c>
      <c r="O110" s="5">
        <v>999618000000</v>
      </c>
      <c r="P110" s="5">
        <v>853318523000</v>
      </c>
      <c r="Q110" s="5">
        <v>863928922000</v>
      </c>
      <c r="R110" s="5">
        <v>592847443000</v>
      </c>
      <c r="S110" s="5">
        <v>540667127000</v>
      </c>
      <c r="T110" s="5">
        <v>461505883000</v>
      </c>
      <c r="U110" s="5">
        <v>422763128000</v>
      </c>
      <c r="V110" s="5">
        <v>173530289000</v>
      </c>
      <c r="W110" s="5">
        <v>6713620000</v>
      </c>
      <c r="X110" s="5">
        <v>22997002000</v>
      </c>
    </row>
    <row r="111" spans="3:24" ht="15.5" x14ac:dyDescent="0.35">
      <c r="C111" t="s">
        <v>145</v>
      </c>
      <c r="D111" s="5">
        <v>795292000000</v>
      </c>
      <c r="E111" s="5">
        <v>865517000000</v>
      </c>
      <c r="F111" s="5">
        <v>836352000000</v>
      </c>
      <c r="G111" s="5">
        <v>753411000000</v>
      </c>
      <c r="I111" s="5">
        <v>865517000000</v>
      </c>
      <c r="J111" s="5">
        <v>523545000000</v>
      </c>
      <c r="K111" s="5">
        <v>533345000000</v>
      </c>
      <c r="L111" s="5">
        <v>543694000000</v>
      </c>
      <c r="M111" s="5">
        <v>612212000000</v>
      </c>
      <c r="N111" s="5">
        <v>630022000000</v>
      </c>
      <c r="O111" s="5">
        <v>999618000000</v>
      </c>
      <c r="P111" s="5">
        <v>853318523000</v>
      </c>
      <c r="Q111" s="5">
        <v>863928922000</v>
      </c>
      <c r="R111" s="5">
        <v>592847443000</v>
      </c>
      <c r="S111" s="5">
        <v>540667127000</v>
      </c>
      <c r="T111" s="5">
        <v>461505883000</v>
      </c>
      <c r="U111" s="5">
        <v>422763128000</v>
      </c>
      <c r="V111" s="5">
        <v>173530289000</v>
      </c>
      <c r="W111" s="5">
        <v>6713620000</v>
      </c>
      <c r="X111" s="5">
        <v>22997002000</v>
      </c>
    </row>
    <row r="112" spans="3:24" ht="15.5" x14ac:dyDescent="0.35">
      <c r="C112" t="s">
        <v>148</v>
      </c>
    </row>
    <row r="113" spans="3:24" ht="15.5" x14ac:dyDescent="0.35">
      <c r="C113" t="s">
        <v>149</v>
      </c>
      <c r="D113" s="5">
        <v>652325000000</v>
      </c>
      <c r="E113" s="5">
        <v>729843000000</v>
      </c>
      <c r="F113" s="5">
        <v>702352000000</v>
      </c>
      <c r="G113" s="5">
        <v>625556000000</v>
      </c>
      <c r="I113" s="5">
        <v>729843000000</v>
      </c>
      <c r="J113" s="5">
        <v>398076000000</v>
      </c>
      <c r="K113" s="5">
        <v>426275000000</v>
      </c>
      <c r="L113" s="5">
        <v>439739000000</v>
      </c>
      <c r="M113" s="5">
        <v>506236000000</v>
      </c>
      <c r="N113" s="5">
        <v>516627000000</v>
      </c>
      <c r="O113" s="5">
        <v>894950000000</v>
      </c>
      <c r="P113" s="5">
        <v>757025388000</v>
      </c>
      <c r="Q113" s="5">
        <v>688999836000</v>
      </c>
      <c r="R113" s="5">
        <v>530893417000</v>
      </c>
      <c r="S113" s="5">
        <v>498799036000</v>
      </c>
      <c r="T113" s="5">
        <v>438697128000</v>
      </c>
      <c r="U113" s="5">
        <v>380251285000</v>
      </c>
      <c r="V113" s="5">
        <v>139956415000</v>
      </c>
    </row>
    <row r="114" spans="3:24" ht="15.5" x14ac:dyDescent="0.35">
      <c r="C114" t="s">
        <v>146</v>
      </c>
      <c r="D114" s="5">
        <v>7223000000</v>
      </c>
      <c r="E114" s="5">
        <v>7223000000</v>
      </c>
      <c r="F114" s="5">
        <v>9291000000</v>
      </c>
      <c r="G114" s="5">
        <v>9291000000</v>
      </c>
      <c r="I114" s="5">
        <v>7223000000</v>
      </c>
      <c r="J114" s="5">
        <v>9291000000</v>
      </c>
      <c r="K114" s="5">
        <v>9014000000</v>
      </c>
      <c r="L114" s="5">
        <v>6056000000</v>
      </c>
      <c r="M114" s="5">
        <v>5924000000</v>
      </c>
      <c r="N114" s="5">
        <v>3967000000</v>
      </c>
      <c r="O114" s="5">
        <v>3865000000</v>
      </c>
      <c r="P114" s="5">
        <v>3628271000</v>
      </c>
      <c r="Q114" s="5">
        <v>3250480000</v>
      </c>
      <c r="R114" s="5">
        <v>2006527000</v>
      </c>
      <c r="S114" s="5">
        <v>1181101000</v>
      </c>
      <c r="T114" s="5">
        <v>365489000</v>
      </c>
    </row>
    <row r="115" spans="3:24" ht="15.5" x14ac:dyDescent="0.35">
      <c r="C115" t="s">
        <v>424</v>
      </c>
      <c r="W115" s="5">
        <v>274009000</v>
      </c>
      <c r="X115" s="5">
        <v>269500000</v>
      </c>
    </row>
    <row r="116" spans="3:24" ht="15.5" x14ac:dyDescent="0.35">
      <c r="C116" t="s">
        <v>150</v>
      </c>
      <c r="D116" s="5">
        <v>2120266000000</v>
      </c>
      <c r="E116" s="5">
        <v>1975077000000</v>
      </c>
      <c r="F116" s="5">
        <v>1952977000000</v>
      </c>
      <c r="G116" s="5">
        <v>1862189000000</v>
      </c>
      <c r="I116" s="5">
        <v>1975077000000</v>
      </c>
      <c r="J116" s="5">
        <v>1845588000000</v>
      </c>
      <c r="K116" s="5">
        <v>2071569000000</v>
      </c>
      <c r="L116" s="5">
        <v>1981223000000</v>
      </c>
      <c r="M116" s="5">
        <v>2003374000000</v>
      </c>
      <c r="N116" s="5">
        <v>1855546000000</v>
      </c>
      <c r="O116" s="5">
        <v>2257513000000</v>
      </c>
      <c r="P116" s="5">
        <v>1755200333000</v>
      </c>
      <c r="Q116" s="5">
        <v>1874477930000</v>
      </c>
      <c r="R116" s="5">
        <v>1430126743000</v>
      </c>
      <c r="S116" s="5">
        <v>1407525853000</v>
      </c>
      <c r="T116" s="5">
        <v>1213581467000</v>
      </c>
      <c r="U116" s="5">
        <v>1069728862000</v>
      </c>
      <c r="V116" s="5">
        <v>461933541000</v>
      </c>
      <c r="W116" s="5">
        <v>377424844000</v>
      </c>
      <c r="X116" s="5">
        <v>362932590000</v>
      </c>
    </row>
    <row r="117" spans="3:24" ht="15.5" x14ac:dyDescent="0.35">
      <c r="C117" t="s">
        <v>151</v>
      </c>
    </row>
    <row r="118" spans="3:24" ht="15.5" x14ac:dyDescent="0.35">
      <c r="C118" t="s">
        <v>152</v>
      </c>
      <c r="D118" s="5">
        <v>765513000000</v>
      </c>
      <c r="E118" s="5">
        <v>765513000000</v>
      </c>
      <c r="F118" s="5">
        <v>765513000000</v>
      </c>
      <c r="G118" s="5">
        <v>765513000000</v>
      </c>
      <c r="I118" s="5">
        <v>765513000000</v>
      </c>
      <c r="J118" s="5">
        <v>765513000000</v>
      </c>
      <c r="K118" s="5">
        <v>765513000000</v>
      </c>
      <c r="L118" s="5">
        <v>765513000000</v>
      </c>
      <c r="M118" s="5">
        <v>765513000000</v>
      </c>
      <c r="N118" s="5">
        <v>765513000000</v>
      </c>
      <c r="O118" s="5">
        <v>765513000000</v>
      </c>
      <c r="P118" s="5">
        <v>765512633000</v>
      </c>
      <c r="Q118" s="5">
        <v>765512633000</v>
      </c>
      <c r="R118" s="5">
        <v>765512633000</v>
      </c>
      <c r="S118" s="5">
        <v>765512633000</v>
      </c>
      <c r="T118" s="5">
        <v>757933300000</v>
      </c>
      <c r="U118" s="5">
        <v>757933300000</v>
      </c>
      <c r="V118" s="5">
        <v>757933300000</v>
      </c>
      <c r="W118" s="5">
        <v>757933300000</v>
      </c>
      <c r="X118" s="5">
        <v>568450000000</v>
      </c>
    </row>
    <row r="119" spans="3:24" ht="15.5" x14ac:dyDescent="0.35">
      <c r="C119" t="s">
        <v>153</v>
      </c>
      <c r="D119" s="5">
        <v>257964000000</v>
      </c>
      <c r="E119" s="5">
        <v>257964000000</v>
      </c>
      <c r="F119" s="5">
        <v>257964000000</v>
      </c>
      <c r="G119" s="5">
        <v>257964000000</v>
      </c>
      <c r="I119" s="5">
        <v>257964000000</v>
      </c>
      <c r="J119" s="5">
        <v>257964000000</v>
      </c>
      <c r="K119" s="5">
        <v>257964000000</v>
      </c>
      <c r="L119" s="5">
        <v>257964000000</v>
      </c>
      <c r="M119" s="5">
        <v>257964000000</v>
      </c>
      <c r="N119" s="5">
        <v>257964000000</v>
      </c>
      <c r="O119" s="5">
        <v>257964000000</v>
      </c>
      <c r="P119" s="5">
        <v>257963521000</v>
      </c>
      <c r="Q119" s="5">
        <v>257963521000</v>
      </c>
      <c r="R119" s="5">
        <v>257963521000</v>
      </c>
      <c r="S119" s="5">
        <v>257963521000</v>
      </c>
      <c r="T119" s="5">
        <v>237878288000</v>
      </c>
      <c r="U119" s="5">
        <v>237878288000</v>
      </c>
      <c r="V119" s="5">
        <v>237878288000</v>
      </c>
      <c r="W119" s="5">
        <v>237878288000</v>
      </c>
      <c r="X119" s="5">
        <v>8594000</v>
      </c>
    </row>
    <row r="120" spans="3:24" ht="15.5" x14ac:dyDescent="0.35">
      <c r="C120" t="s">
        <v>154</v>
      </c>
      <c r="D120" s="5">
        <v>4557483000000</v>
      </c>
      <c r="E120" s="5">
        <v>4495318000000</v>
      </c>
      <c r="F120" s="5">
        <v>4314840000000</v>
      </c>
      <c r="G120" s="5">
        <v>4290703000000</v>
      </c>
      <c r="I120" s="5">
        <v>4495318000000</v>
      </c>
      <c r="J120" s="5">
        <v>4168508000000</v>
      </c>
      <c r="K120" s="5">
        <v>3782775000000</v>
      </c>
      <c r="L120" s="5">
        <v>3444021000000</v>
      </c>
      <c r="M120" s="5">
        <v>3113780000000</v>
      </c>
      <c r="N120" s="5">
        <v>2796191000000</v>
      </c>
      <c r="O120" s="5">
        <v>2576144000000</v>
      </c>
      <c r="P120" s="5">
        <v>2161129321000</v>
      </c>
      <c r="Q120" s="5">
        <v>1746791342000</v>
      </c>
      <c r="R120" s="5">
        <v>1335685820000</v>
      </c>
      <c r="S120" s="5">
        <v>1088840541000</v>
      </c>
      <c r="T120" s="5">
        <v>938795288000</v>
      </c>
      <c r="U120" s="5">
        <v>720113124000</v>
      </c>
      <c r="V120" s="5">
        <v>519635708000</v>
      </c>
      <c r="W120" s="5">
        <v>337246284000</v>
      </c>
      <c r="X120" s="5">
        <v>190647964000</v>
      </c>
    </row>
    <row r="121" spans="3:24" ht="15.5" x14ac:dyDescent="0.35">
      <c r="C121" t="s">
        <v>341</v>
      </c>
      <c r="D121" s="5">
        <v>26000000000</v>
      </c>
      <c r="E121" s="5">
        <v>26000000000</v>
      </c>
      <c r="F121" s="5">
        <v>26000000000</v>
      </c>
      <c r="G121" s="5">
        <v>26000000000</v>
      </c>
      <c r="I121" s="5">
        <v>26000000000</v>
      </c>
      <c r="J121" s="5">
        <v>25000000000</v>
      </c>
      <c r="K121" s="5">
        <v>23000000000</v>
      </c>
      <c r="L121" s="5">
        <v>21000000000</v>
      </c>
      <c r="M121" s="5">
        <v>19000000000</v>
      </c>
      <c r="N121" s="5">
        <v>17000000000</v>
      </c>
      <c r="O121" s="5">
        <v>15000000000</v>
      </c>
      <c r="P121" s="5">
        <v>13000000000</v>
      </c>
      <c r="Q121" s="5">
        <v>11000000000</v>
      </c>
      <c r="R121" s="5">
        <v>9000000000</v>
      </c>
      <c r="S121" s="5">
        <v>7000000000</v>
      </c>
      <c r="T121" s="5">
        <v>5000000000</v>
      </c>
      <c r="U121" s="5">
        <v>3000000000</v>
      </c>
      <c r="V121" s="5">
        <v>1000000000</v>
      </c>
    </row>
    <row r="122" spans="3:24" ht="15.5" x14ac:dyDescent="0.35">
      <c r="C122" t="s">
        <v>342</v>
      </c>
      <c r="D122" s="5">
        <v>4531483000000</v>
      </c>
      <c r="E122" s="5">
        <v>4469318000000</v>
      </c>
      <c r="F122" s="5">
        <v>4288840000000</v>
      </c>
      <c r="G122" s="5">
        <v>4264703000000</v>
      </c>
      <c r="I122" s="5">
        <v>4469318000000</v>
      </c>
      <c r="J122" s="5">
        <v>4143508000000</v>
      </c>
      <c r="K122" s="5">
        <v>3759775000000</v>
      </c>
      <c r="L122" s="5">
        <v>3423021000000</v>
      </c>
      <c r="M122" s="5">
        <v>3094780000000</v>
      </c>
      <c r="N122" s="5">
        <v>2779191000000</v>
      </c>
      <c r="O122" s="5">
        <v>2561144000000</v>
      </c>
      <c r="P122" s="5">
        <v>2148129321000</v>
      </c>
      <c r="Q122" s="5">
        <v>1735791342000</v>
      </c>
      <c r="R122" s="5">
        <v>1326685820000</v>
      </c>
      <c r="S122" s="5">
        <v>1081840541000</v>
      </c>
      <c r="T122" s="5">
        <v>933795288000</v>
      </c>
      <c r="U122" s="5">
        <v>717113124000</v>
      </c>
      <c r="V122" s="5">
        <v>518635708000</v>
      </c>
    </row>
    <row r="123" spans="3:24" ht="15.5" x14ac:dyDescent="0.35">
      <c r="C123" t="s">
        <v>343</v>
      </c>
      <c r="D123" s="5">
        <v>4557483000000</v>
      </c>
      <c r="E123" s="5">
        <v>4495318000000</v>
      </c>
      <c r="F123" s="5">
        <v>4314840000000</v>
      </c>
      <c r="G123" s="5">
        <v>4290703000000</v>
      </c>
      <c r="I123" s="5">
        <v>4495318000000</v>
      </c>
      <c r="J123" s="5">
        <v>4168508000000</v>
      </c>
      <c r="K123" s="5">
        <v>3782775000000</v>
      </c>
      <c r="L123" s="5">
        <v>3444021000000</v>
      </c>
      <c r="M123" s="5">
        <v>3113780000000</v>
      </c>
      <c r="N123" s="5">
        <v>2796191000000</v>
      </c>
      <c r="O123" s="5">
        <v>2576144000000</v>
      </c>
      <c r="P123" s="5">
        <v>2161129321000</v>
      </c>
      <c r="Q123" s="5">
        <v>1746791342000</v>
      </c>
      <c r="R123" s="5">
        <v>1335685820000</v>
      </c>
      <c r="S123" s="5">
        <v>1088840541000</v>
      </c>
      <c r="T123" s="5">
        <v>938795288000</v>
      </c>
      <c r="U123" s="5">
        <v>720113124000</v>
      </c>
      <c r="V123" s="5">
        <v>519635708000</v>
      </c>
      <c r="W123" s="5">
        <v>337246284000</v>
      </c>
      <c r="X123" s="5">
        <v>190647964000</v>
      </c>
    </row>
    <row r="124" spans="3:24" ht="15.5" x14ac:dyDescent="0.35">
      <c r="C124" t="s">
        <v>155</v>
      </c>
      <c r="D124" s="5">
        <v>517904000000</v>
      </c>
      <c r="E124" s="5">
        <v>517473000000</v>
      </c>
      <c r="F124" s="5">
        <v>460808000000</v>
      </c>
      <c r="G124" s="5">
        <v>461628000000</v>
      </c>
      <c r="I124" s="5">
        <v>517473000000</v>
      </c>
      <c r="J124" s="5">
        <v>428746000000</v>
      </c>
      <c r="K124" s="5">
        <v>375459000000</v>
      </c>
      <c r="L124" s="5">
        <v>317583000000</v>
      </c>
      <c r="M124" s="5">
        <v>296252000000</v>
      </c>
      <c r="N124" s="5">
        <v>287476000000</v>
      </c>
      <c r="O124" s="5">
        <v>273506000000</v>
      </c>
      <c r="P124" s="5">
        <v>272877899000</v>
      </c>
      <c r="Q124" s="5">
        <v>251914641000</v>
      </c>
      <c r="R124" s="5">
        <v>152613708000</v>
      </c>
      <c r="S124" s="5">
        <v>103068194000</v>
      </c>
      <c r="T124" s="5">
        <v>99634274000</v>
      </c>
      <c r="U124" s="5">
        <v>45935471000</v>
      </c>
      <c r="V124" s="5">
        <v>37057687000</v>
      </c>
      <c r="W124" s="5">
        <v>19357562000</v>
      </c>
      <c r="X124" s="5">
        <v>18003137000</v>
      </c>
    </row>
    <row r="125" spans="3:24" ht="15.5" x14ac:dyDescent="0.35">
      <c r="C125" t="s">
        <v>9</v>
      </c>
      <c r="D125" s="5">
        <v>6065393000000</v>
      </c>
      <c r="E125" s="5">
        <v>6002797000000</v>
      </c>
      <c r="F125" s="5">
        <v>5768299000000</v>
      </c>
      <c r="G125" s="5">
        <v>5744982000000</v>
      </c>
      <c r="I125" s="5">
        <v>6002797000000</v>
      </c>
      <c r="J125" s="5">
        <v>5589905000000</v>
      </c>
      <c r="K125" s="5">
        <v>5149142000000</v>
      </c>
      <c r="L125" s="5">
        <v>4754672000000</v>
      </c>
      <c r="M125" s="5">
        <v>4406174000000</v>
      </c>
      <c r="N125" s="5">
        <v>4076937000000</v>
      </c>
      <c r="O125" s="5">
        <v>3849851000000</v>
      </c>
      <c r="P125" s="5">
        <v>3438762407000</v>
      </c>
      <c r="Q125" s="5">
        <v>2999352246000</v>
      </c>
      <c r="R125" s="5">
        <v>2502402530000</v>
      </c>
      <c r="S125" s="5">
        <v>2213216725000</v>
      </c>
      <c r="T125" s="5">
        <v>2037136276000</v>
      </c>
      <c r="U125" s="5">
        <v>1764755309000</v>
      </c>
      <c r="V125" s="5">
        <v>1553819608000</v>
      </c>
      <c r="W125" s="5">
        <v>1352415434000</v>
      </c>
      <c r="X125" s="5">
        <v>792945922000</v>
      </c>
    </row>
    <row r="126" spans="3:24" ht="15.5" x14ac:dyDescent="0.35">
      <c r="C126" t="s">
        <v>156</v>
      </c>
      <c r="D126" s="5">
        <v>8185659000000</v>
      </c>
      <c r="E126" s="5">
        <v>7977874000000</v>
      </c>
      <c r="F126" s="5">
        <v>7721276000000</v>
      </c>
      <c r="G126" s="5">
        <v>7607171000000</v>
      </c>
      <c r="I126" s="5">
        <v>7977874000000</v>
      </c>
      <c r="J126" s="5">
        <v>7435493000000</v>
      </c>
      <c r="K126" s="5">
        <v>7220711000000</v>
      </c>
      <c r="L126" s="5">
        <v>6735895000000</v>
      </c>
      <c r="M126" s="5">
        <v>6409548000000</v>
      </c>
      <c r="N126" s="5">
        <v>5932483000000</v>
      </c>
      <c r="O126" s="5">
        <v>6107364000000</v>
      </c>
      <c r="P126" s="5">
        <v>5193962740000</v>
      </c>
      <c r="Q126" s="5">
        <v>4873830176000</v>
      </c>
      <c r="R126" s="5">
        <v>3932529273000</v>
      </c>
      <c r="S126" s="5">
        <v>3620742578000</v>
      </c>
      <c r="T126" s="5">
        <v>3250717743000</v>
      </c>
      <c r="U126" s="5">
        <v>2834484171000</v>
      </c>
      <c r="V126" s="5">
        <v>2015753149000</v>
      </c>
      <c r="W126" s="5">
        <v>1729840278000</v>
      </c>
      <c r="X126" s="5">
        <v>1155878512000</v>
      </c>
    </row>
    <row r="127" spans="3:24" ht="15.5" x14ac:dyDescent="0.35">
      <c r="C127" t="s">
        <v>157</v>
      </c>
      <c r="D127" s="5">
        <v>7655126330</v>
      </c>
      <c r="E127" s="5">
        <v>7655126330</v>
      </c>
      <c r="F127" s="5">
        <v>7655126330</v>
      </c>
      <c r="G127" s="5">
        <v>7655126330</v>
      </c>
      <c r="I127" s="5">
        <v>7655126330</v>
      </c>
      <c r="J127" s="5">
        <v>7655126330</v>
      </c>
      <c r="K127" s="5">
        <v>7655126330</v>
      </c>
      <c r="L127" s="5">
        <v>7655126330</v>
      </c>
      <c r="M127" s="5">
        <v>7655126330</v>
      </c>
      <c r="N127" s="5">
        <v>7655126330</v>
      </c>
      <c r="O127" s="5">
        <v>7655126330</v>
      </c>
      <c r="P127" s="5">
        <v>7655126330</v>
      </c>
      <c r="Q127" s="5">
        <v>7655126330</v>
      </c>
      <c r="R127" s="5">
        <v>7655126330</v>
      </c>
      <c r="S127" s="5">
        <v>7655126330</v>
      </c>
      <c r="T127" s="5">
        <v>7579333000</v>
      </c>
      <c r="U127" s="5">
        <v>7579333000</v>
      </c>
      <c r="V127" s="5">
        <v>7579333000</v>
      </c>
      <c r="W127" s="5">
        <v>7579333000</v>
      </c>
      <c r="X127" s="5">
        <v>5684500000</v>
      </c>
    </row>
    <row r="129" spans="2:24" ht="15.5" x14ac:dyDescent="0.35">
      <c r="B129" t="s">
        <v>158</v>
      </c>
      <c r="C129" t="s">
        <v>159</v>
      </c>
      <c r="D129" s="5">
        <v>1189000000</v>
      </c>
      <c r="E129" s="5">
        <v>38932000000</v>
      </c>
      <c r="F129" s="5">
        <v>-35042000000</v>
      </c>
      <c r="G129" s="5">
        <v>32021000000</v>
      </c>
      <c r="I129" s="5">
        <v>39636000000</v>
      </c>
      <c r="J129" s="5">
        <v>252943000000</v>
      </c>
      <c r="K129" s="5">
        <v>398355000000</v>
      </c>
      <c r="L129" s="5">
        <v>586019000000</v>
      </c>
      <c r="M129" s="5">
        <v>661660000000</v>
      </c>
      <c r="N129" s="5">
        <v>145631000000</v>
      </c>
      <c r="O129" s="5">
        <v>441045000000</v>
      </c>
      <c r="P129" s="5">
        <v>526456489000</v>
      </c>
      <c r="Q129" s="5">
        <v>212558818000</v>
      </c>
      <c r="R129" s="5">
        <v>307215874000</v>
      </c>
      <c r="S129" s="5">
        <v>83562896000</v>
      </c>
      <c r="T129" s="5">
        <v>8965918000</v>
      </c>
      <c r="U129" s="5">
        <v>5498958000</v>
      </c>
      <c r="V129" s="5">
        <v>39622712000</v>
      </c>
      <c r="W129" s="5">
        <v>103934683000</v>
      </c>
      <c r="X129" s="5">
        <v>5545129000</v>
      </c>
    </row>
    <row r="130" spans="2:24" ht="15.5" x14ac:dyDescent="0.35">
      <c r="C130" t="s">
        <v>160</v>
      </c>
      <c r="D130" s="5">
        <v>295617000000</v>
      </c>
      <c r="E130" s="5">
        <v>405496000000</v>
      </c>
      <c r="F130" s="5">
        <v>317700000000</v>
      </c>
      <c r="G130" s="5">
        <v>367809000000</v>
      </c>
      <c r="I130" s="5">
        <v>1417040000000</v>
      </c>
      <c r="J130" s="5">
        <v>1818649000000</v>
      </c>
      <c r="K130" s="5">
        <v>1723281000000</v>
      </c>
      <c r="L130" s="5">
        <v>1367586000000</v>
      </c>
      <c r="M130" s="5">
        <v>1554407000000</v>
      </c>
      <c r="N130" s="5">
        <v>1031078000000</v>
      </c>
      <c r="O130" s="5">
        <v>1488686000000</v>
      </c>
      <c r="P130" s="5">
        <v>1529494683000</v>
      </c>
      <c r="Q130" s="5">
        <v>1176313977000</v>
      </c>
      <c r="R130" s="5">
        <v>1306586476000</v>
      </c>
      <c r="S130" s="5">
        <v>1215083614000</v>
      </c>
      <c r="T130" s="5">
        <v>965700801000</v>
      </c>
      <c r="U130" s="5">
        <v>781606621000</v>
      </c>
      <c r="V130" s="5">
        <v>668832722000</v>
      </c>
      <c r="W130" s="5">
        <v>583909014000</v>
      </c>
      <c r="X130" s="5">
        <v>351055225000</v>
      </c>
    </row>
    <row r="131" spans="2:24" ht="15.5" x14ac:dyDescent="0.35">
      <c r="C131" t="s">
        <v>452</v>
      </c>
      <c r="D131" s="5">
        <v>-200946000000</v>
      </c>
      <c r="E131" s="5">
        <v>-343446000000</v>
      </c>
      <c r="F131" s="5">
        <v>-266980000000</v>
      </c>
      <c r="G131" s="5">
        <v>-261105000000</v>
      </c>
      <c r="I131" s="5">
        <v>-1111456000000</v>
      </c>
      <c r="J131" s="5">
        <v>-1249011000000</v>
      </c>
      <c r="K131" s="5">
        <v>-1041068000000</v>
      </c>
      <c r="L131" s="5">
        <v>-499413000000</v>
      </c>
      <c r="M131" s="5">
        <v>-619848000000</v>
      </c>
      <c r="N131" s="5">
        <v>-605685000000</v>
      </c>
      <c r="O131" s="5">
        <v>-722366000000</v>
      </c>
      <c r="P131" s="5">
        <v>-697150985000</v>
      </c>
      <c r="Q131" s="5">
        <v>-783646917000</v>
      </c>
      <c r="R131" s="5">
        <v>-698740173000</v>
      </c>
      <c r="S131" s="5">
        <v>-846889594000</v>
      </c>
      <c r="T131" s="5">
        <v>-718145473000</v>
      </c>
      <c r="U131" s="5">
        <v>-588449572000</v>
      </c>
      <c r="V131" s="5">
        <v>-497663967000</v>
      </c>
      <c r="W131" s="5">
        <v>-345830808000</v>
      </c>
      <c r="X131" s="5">
        <v>-255107633000</v>
      </c>
    </row>
    <row r="132" spans="2:24" ht="15.5" x14ac:dyDescent="0.35">
      <c r="C132" t="s">
        <v>946</v>
      </c>
      <c r="D132" s="5">
        <v>-22445000000</v>
      </c>
      <c r="E132" s="5">
        <v>50529000000</v>
      </c>
      <c r="F132" s="5">
        <v>-15285000000</v>
      </c>
      <c r="G132" s="5">
        <v>-18231000000</v>
      </c>
      <c r="J132" s="5">
        <v>-76166000000</v>
      </c>
      <c r="K132" s="5">
        <v>-66780000000</v>
      </c>
      <c r="L132" s="5">
        <v>-59469000000</v>
      </c>
      <c r="M132" s="5">
        <v>-53807000000</v>
      </c>
      <c r="N132" s="5">
        <v>-43808000000</v>
      </c>
      <c r="O132" s="5">
        <v>-64163000000</v>
      </c>
      <c r="P132" s="5">
        <v>-62383738000</v>
      </c>
      <c r="Q132" s="5">
        <v>-55402593000</v>
      </c>
      <c r="R132" s="5">
        <v>-71396732000</v>
      </c>
      <c r="S132" s="5">
        <v>-67546700000</v>
      </c>
    </row>
    <row r="133" spans="2:24" ht="15.5" x14ac:dyDescent="0.35">
      <c r="C133" t="s">
        <v>691</v>
      </c>
      <c r="D133" s="5">
        <v>-56303000000</v>
      </c>
      <c r="E133" s="5">
        <v>-58531000000</v>
      </c>
      <c r="F133" s="5">
        <v>-56416000000</v>
      </c>
      <c r="G133" s="5">
        <v>-47589000000</v>
      </c>
      <c r="I133" s="5">
        <v>-215136000000</v>
      </c>
      <c r="J133" s="5">
        <v>-198931000000</v>
      </c>
      <c r="K133" s="5">
        <v>-184137000000</v>
      </c>
      <c r="L133" s="5">
        <v>-188332000000</v>
      </c>
      <c r="M133" s="5">
        <v>-174448000000</v>
      </c>
      <c r="N133" s="5">
        <v>-163343000000</v>
      </c>
      <c r="O133" s="5">
        <v>-184608000000</v>
      </c>
      <c r="P133" s="5">
        <v>-174142431000</v>
      </c>
      <c r="Q133" s="5">
        <v>-163155801000</v>
      </c>
      <c r="R133" s="5">
        <v>-153222358000</v>
      </c>
      <c r="S133" s="5">
        <v>-140606751000</v>
      </c>
      <c r="T133" s="5">
        <v>-132058089000</v>
      </c>
      <c r="U133" s="5">
        <v>-103741665000</v>
      </c>
      <c r="V133" s="5">
        <v>-84652621000</v>
      </c>
      <c r="W133" s="5">
        <v>-85215400000</v>
      </c>
      <c r="X133" s="5">
        <v>-52946946000</v>
      </c>
    </row>
    <row r="134" spans="2:24" ht="15.5" x14ac:dyDescent="0.35">
      <c r="C134" t="s">
        <v>171</v>
      </c>
      <c r="U134" s="5">
        <v>16890507000</v>
      </c>
      <c r="V134" s="5">
        <v>17391039000</v>
      </c>
      <c r="W134" s="5">
        <v>12352789000</v>
      </c>
      <c r="X134" s="5">
        <v>444583000</v>
      </c>
    </row>
    <row r="135" spans="2:24" ht="15.5" x14ac:dyDescent="0.35">
      <c r="C135" t="s">
        <v>947</v>
      </c>
      <c r="Q135" s="5">
        <v>90527505000</v>
      </c>
    </row>
    <row r="136" spans="2:24" ht="15.5" x14ac:dyDescent="0.35">
      <c r="C136" t="s">
        <v>207</v>
      </c>
      <c r="D136" s="5">
        <v>-14213000000</v>
      </c>
      <c r="E136" s="5">
        <v>-19587000000</v>
      </c>
      <c r="F136" s="5">
        <v>-18683000000</v>
      </c>
      <c r="G136" s="5">
        <v>-14130000000</v>
      </c>
      <c r="I136" s="5">
        <v>-67140000000</v>
      </c>
      <c r="J136" s="5">
        <v>-60503000000</v>
      </c>
      <c r="K136" s="5">
        <v>-58853000000</v>
      </c>
      <c r="L136" s="5">
        <v>-65612000000</v>
      </c>
      <c r="M136" s="5">
        <v>-73632000000</v>
      </c>
      <c r="N136" s="5">
        <v>-102684000000</v>
      </c>
      <c r="O136" s="5">
        <v>-108138000000</v>
      </c>
      <c r="P136" s="5">
        <v>-98352830000</v>
      </c>
      <c r="Q136" s="5">
        <v>-62550172000</v>
      </c>
      <c r="R136" s="5">
        <v>-84571570000</v>
      </c>
      <c r="S136" s="5">
        <v>-83449573000</v>
      </c>
      <c r="T136" s="5">
        <v>-66087733000</v>
      </c>
      <c r="U136" s="5">
        <v>-36597366000</v>
      </c>
      <c r="V136" s="5">
        <v>-14684092000</v>
      </c>
      <c r="W136" s="5">
        <v>-19981554000</v>
      </c>
      <c r="X136" s="5">
        <v>-20258272000</v>
      </c>
    </row>
    <row r="137" spans="2:24" ht="15.5" x14ac:dyDescent="0.35">
      <c r="C137" t="s">
        <v>429</v>
      </c>
      <c r="D137" s="5">
        <v>-1711000000</v>
      </c>
      <c r="E137" s="5">
        <v>-1117000000</v>
      </c>
      <c r="F137" s="5">
        <v>-614000000</v>
      </c>
      <c r="G137" s="5">
        <v>522000000</v>
      </c>
      <c r="I137" s="5">
        <v>-2923000000</v>
      </c>
      <c r="J137" s="5">
        <v>-3057000000</v>
      </c>
      <c r="K137" s="5">
        <v>-6177000000</v>
      </c>
      <c r="L137" s="5">
        <v>-429000000</v>
      </c>
      <c r="M137" s="5">
        <v>-129000000</v>
      </c>
      <c r="N137" s="5">
        <v>-1264000000</v>
      </c>
      <c r="O137" s="5">
        <v>-2726000000</v>
      </c>
      <c r="P137" s="5">
        <v>-868594000</v>
      </c>
      <c r="Q137" s="5">
        <v>-599155000</v>
      </c>
      <c r="R137" s="5">
        <v>-961441000</v>
      </c>
      <c r="S137" s="5">
        <v>-2793172000</v>
      </c>
      <c r="T137" s="5">
        <v>-55151800000</v>
      </c>
      <c r="U137" s="5">
        <v>-47319060000</v>
      </c>
      <c r="V137" s="5">
        <v>-32209330000</v>
      </c>
      <c r="W137" s="5">
        <v>-28946569000</v>
      </c>
      <c r="X137" s="5">
        <v>-17197245000</v>
      </c>
    </row>
    <row r="138" spans="2:24" ht="15.5" x14ac:dyDescent="0.35">
      <c r="C138" t="s">
        <v>165</v>
      </c>
      <c r="D138" s="5">
        <v>40222000000</v>
      </c>
      <c r="E138" s="5">
        <v>69025000000</v>
      </c>
      <c r="F138" s="5">
        <v>-8657000000</v>
      </c>
      <c r="G138" s="5">
        <v>148472000000</v>
      </c>
      <c r="I138" s="5">
        <v>129312000000</v>
      </c>
      <c r="J138" s="5">
        <v>-62907000000</v>
      </c>
      <c r="K138" s="5">
        <v>-87555000000</v>
      </c>
      <c r="L138" s="5">
        <v>-59224000000</v>
      </c>
      <c r="M138" s="5">
        <v>-240419000000</v>
      </c>
      <c r="N138" s="5">
        <v>-340461000000</v>
      </c>
      <c r="O138" s="5">
        <v>244693000000</v>
      </c>
      <c r="P138" s="5">
        <v>-259424044000</v>
      </c>
      <c r="Q138" s="5">
        <v>124939241000</v>
      </c>
      <c r="R138" s="5">
        <v>71871499000</v>
      </c>
      <c r="S138" s="5">
        <v>55933045000</v>
      </c>
      <c r="T138" s="5">
        <v>133569959000</v>
      </c>
      <c r="U138" s="5">
        <v>441106710000</v>
      </c>
      <c r="V138" s="5">
        <v>17819163000</v>
      </c>
      <c r="W138" s="5">
        <v>371514605000</v>
      </c>
      <c r="X138" s="5">
        <v>58547303000</v>
      </c>
    </row>
    <row r="139" spans="2:24" ht="15.5" x14ac:dyDescent="0.35">
      <c r="C139" t="s">
        <v>166</v>
      </c>
      <c r="D139" s="5">
        <v>-171498000000</v>
      </c>
      <c r="E139" s="5">
        <v>-89315000000</v>
      </c>
      <c r="F139" s="5">
        <v>-91796000000</v>
      </c>
      <c r="G139" s="5">
        <v>19894000000</v>
      </c>
      <c r="I139" s="5">
        <v>-252601000000</v>
      </c>
      <c r="J139" s="5">
        <v>-277517000000</v>
      </c>
      <c r="K139" s="5">
        <v>-324622000000</v>
      </c>
      <c r="L139" s="5">
        <v>-423020000000</v>
      </c>
      <c r="M139" s="5">
        <v>-259682000000</v>
      </c>
      <c r="N139" s="5">
        <v>-41997000000</v>
      </c>
      <c r="O139" s="5">
        <v>-296568000000</v>
      </c>
      <c r="P139" s="5">
        <v>-458990624000</v>
      </c>
      <c r="Q139" s="5">
        <v>-185003071000</v>
      </c>
      <c r="R139" s="5">
        <v>-284988414000</v>
      </c>
      <c r="S139" s="5">
        <v>-225457557000</v>
      </c>
      <c r="T139" s="5">
        <v>-222775992000</v>
      </c>
      <c r="U139" s="5">
        <v>-294491934000</v>
      </c>
      <c r="V139" s="5">
        <v>-157550111000</v>
      </c>
      <c r="W139" s="5">
        <v>-107449833000</v>
      </c>
      <c r="X139" s="5">
        <v>-58858342000</v>
      </c>
    </row>
    <row r="140" spans="2:24" ht="15.5" x14ac:dyDescent="0.35">
      <c r="C140" t="s">
        <v>948</v>
      </c>
      <c r="U140" s="5">
        <v>-246648000</v>
      </c>
    </row>
    <row r="141" spans="2:24" ht="15.5" x14ac:dyDescent="0.35">
      <c r="C141" t="s">
        <v>949</v>
      </c>
    </row>
    <row r="142" spans="2:24" ht="15.5" x14ac:dyDescent="0.35">
      <c r="C142" t="s">
        <v>651</v>
      </c>
      <c r="W142" s="5">
        <v>-15840000000</v>
      </c>
    </row>
    <row r="143" spans="2:24" ht="15.5" x14ac:dyDescent="0.35">
      <c r="C143" t="s">
        <v>529</v>
      </c>
      <c r="D143" s="5">
        <v>-14437000000</v>
      </c>
      <c r="E143" s="5">
        <v>-28445000000</v>
      </c>
      <c r="F143" s="5">
        <v>-45938000000</v>
      </c>
      <c r="G143" s="5">
        <v>-3778000000</v>
      </c>
      <c r="I143" s="5">
        <v>-109109000000</v>
      </c>
      <c r="J143" s="5">
        <v>-54635000000</v>
      </c>
      <c r="K143" s="5">
        <v>-13393000000</v>
      </c>
      <c r="L143" s="5">
        <v>-19866000000</v>
      </c>
      <c r="M143" s="5">
        <v>-15490000000</v>
      </c>
      <c r="N143" s="5">
        <v>-11351000000</v>
      </c>
      <c r="O143" s="5">
        <v>-32753000000</v>
      </c>
      <c r="P143" s="5">
        <v>-13463898000</v>
      </c>
      <c r="Q143" s="5">
        <v>-25647650000</v>
      </c>
      <c r="R143" s="5">
        <v>-82793725000</v>
      </c>
      <c r="S143" s="5">
        <v>-142644200000</v>
      </c>
      <c r="T143" s="5">
        <v>-33229901000</v>
      </c>
      <c r="U143" s="5">
        <v>-270009120000</v>
      </c>
      <c r="V143" s="5">
        <v>-126954119000</v>
      </c>
      <c r="W143" s="5">
        <v>-25941750000</v>
      </c>
      <c r="X143" s="5">
        <v>-14296098000</v>
      </c>
    </row>
    <row r="144" spans="2:24" ht="15.5" x14ac:dyDescent="0.35">
      <c r="C144" t="s">
        <v>950</v>
      </c>
    </row>
    <row r="145" spans="3:24" ht="15.5" x14ac:dyDescent="0.35">
      <c r="C145" t="s">
        <v>951</v>
      </c>
      <c r="V145" s="5">
        <v>-197000000000</v>
      </c>
      <c r="W145" s="5">
        <v>-10000000000</v>
      </c>
    </row>
    <row r="146" spans="3:24" ht="15.5" x14ac:dyDescent="0.35">
      <c r="C146" t="s">
        <v>952</v>
      </c>
      <c r="O146" s="5">
        <v>-30006000000</v>
      </c>
      <c r="P146" s="5">
        <v>-7502000000</v>
      </c>
      <c r="Q146" s="5">
        <v>-30006000000</v>
      </c>
      <c r="R146" s="5">
        <v>-137527000000</v>
      </c>
    </row>
    <row r="147" spans="3:24" ht="15.5" x14ac:dyDescent="0.35">
      <c r="C147" t="s">
        <v>953</v>
      </c>
    </row>
    <row r="148" spans="3:24" ht="15.5" x14ac:dyDescent="0.35">
      <c r="C148" t="s">
        <v>954</v>
      </c>
      <c r="D148" s="5">
        <v>5000000000</v>
      </c>
      <c r="E148" s="5">
        <v>106962000000</v>
      </c>
      <c r="I148" s="5">
        <v>106962000000</v>
      </c>
      <c r="N148" s="5">
        <v>44553000000</v>
      </c>
      <c r="O148" s="5">
        <v>52551000000</v>
      </c>
      <c r="P148" s="5">
        <v>-201710843000</v>
      </c>
    </row>
    <row r="149" spans="3:24" ht="15.5" x14ac:dyDescent="0.35">
      <c r="C149" t="s">
        <v>656</v>
      </c>
      <c r="J149" s="5">
        <v>-14126000000</v>
      </c>
      <c r="K149" s="5">
        <v>-504000000</v>
      </c>
      <c r="L149" s="5">
        <v>29349000000</v>
      </c>
      <c r="M149" s="5">
        <v>-62704000000</v>
      </c>
    </row>
    <row r="150" spans="3:24" ht="15.5" x14ac:dyDescent="0.35">
      <c r="C150" t="s">
        <v>955</v>
      </c>
      <c r="D150" s="5">
        <v>-60023000000</v>
      </c>
      <c r="E150" s="5">
        <v>13075000000</v>
      </c>
      <c r="F150" s="5">
        <v>-13075000000</v>
      </c>
      <c r="G150" s="5">
        <v>13649000000</v>
      </c>
      <c r="P150" s="5">
        <v>-12423630000</v>
      </c>
    </row>
    <row r="151" spans="3:24" ht="15.5" x14ac:dyDescent="0.35">
      <c r="C151" t="s">
        <v>956</v>
      </c>
      <c r="D151" s="5">
        <v>-52611000000</v>
      </c>
      <c r="E151" s="5">
        <v>-88189000000</v>
      </c>
      <c r="F151" s="5">
        <v>-34898000000</v>
      </c>
      <c r="G151" s="5">
        <v>-7448000000</v>
      </c>
      <c r="I151" s="5">
        <v>-165345000000</v>
      </c>
      <c r="J151" s="5">
        <v>-128876000000</v>
      </c>
      <c r="K151" s="5">
        <v>-160024000000</v>
      </c>
      <c r="L151" s="5">
        <v>-200257000000</v>
      </c>
      <c r="M151" s="5">
        <v>-167431000000</v>
      </c>
      <c r="N151" s="5">
        <v>-42817000000</v>
      </c>
      <c r="O151" s="5">
        <v>-123400000000</v>
      </c>
      <c r="P151" s="5">
        <v>-267321634000</v>
      </c>
    </row>
    <row r="152" spans="3:24" ht="15.5" x14ac:dyDescent="0.35">
      <c r="C152" t="s">
        <v>957</v>
      </c>
      <c r="F152" s="5">
        <v>2101000000</v>
      </c>
      <c r="G152" s="5">
        <v>-2101000000</v>
      </c>
    </row>
    <row r="153" spans="3:24" ht="15.5" x14ac:dyDescent="0.35">
      <c r="C153" t="s">
        <v>958</v>
      </c>
      <c r="K153" s="5">
        <v>-52620000000</v>
      </c>
      <c r="L153" s="5">
        <v>-100000000000</v>
      </c>
      <c r="M153" s="5">
        <v>117821000000</v>
      </c>
      <c r="O153" s="5">
        <v>-125293000000</v>
      </c>
      <c r="P153" s="5">
        <v>69564257000</v>
      </c>
    </row>
    <row r="154" spans="3:24" ht="15.5" x14ac:dyDescent="0.35">
      <c r="C154" t="s">
        <v>959</v>
      </c>
    </row>
    <row r="155" spans="3:24" ht="15.5" x14ac:dyDescent="0.35">
      <c r="C155" t="s">
        <v>960</v>
      </c>
      <c r="V155" s="5">
        <v>207000000000</v>
      </c>
    </row>
    <row r="156" spans="3:24" ht="15.5" x14ac:dyDescent="0.35">
      <c r="C156" t="s">
        <v>168</v>
      </c>
      <c r="D156" s="5">
        <v>-49427000000</v>
      </c>
      <c r="E156" s="5">
        <v>-24699000000</v>
      </c>
      <c r="F156" s="5">
        <v>-24986000000</v>
      </c>
      <c r="G156" s="5">
        <v>-23546000000</v>
      </c>
      <c r="I156" s="5">
        <v>-85208000000</v>
      </c>
      <c r="J156" s="5">
        <v>-79971000000</v>
      </c>
      <c r="K156" s="5">
        <v>-98081000000</v>
      </c>
      <c r="L156" s="5">
        <v>-133423000000</v>
      </c>
      <c r="M156" s="5">
        <v>-131888000000</v>
      </c>
      <c r="N156" s="5">
        <v>-32516000000</v>
      </c>
      <c r="O156" s="5">
        <v>-40189000000</v>
      </c>
      <c r="P156" s="5">
        <v>-26239244000</v>
      </c>
      <c r="Q156" s="5">
        <v>-19625027000</v>
      </c>
      <c r="R156" s="5">
        <v>-53379101000</v>
      </c>
      <c r="S156" s="5">
        <v>-49375859000</v>
      </c>
      <c r="T156" s="5">
        <v>-97951401000</v>
      </c>
      <c r="U156" s="5">
        <v>-57767906000</v>
      </c>
      <c r="V156" s="5">
        <v>-54985960000</v>
      </c>
      <c r="W156" s="5">
        <v>-66422884000</v>
      </c>
      <c r="X156" s="5">
        <v>-45236827000</v>
      </c>
    </row>
    <row r="157" spans="3:24" ht="15.5" x14ac:dyDescent="0.35">
      <c r="C157" t="s">
        <v>192</v>
      </c>
      <c r="R157" s="5">
        <v>-10339994000</v>
      </c>
      <c r="S157" s="5">
        <v>-38313975000</v>
      </c>
      <c r="T157" s="5">
        <v>-73631596000</v>
      </c>
      <c r="U157" s="5">
        <v>-6625608000</v>
      </c>
      <c r="V157" s="5">
        <v>-3824195000</v>
      </c>
      <c r="W157" s="5">
        <v>-2387488000</v>
      </c>
    </row>
    <row r="158" spans="3:24" ht="15.5" x14ac:dyDescent="0.35">
      <c r="C158" t="s">
        <v>170</v>
      </c>
      <c r="E158" s="5">
        <v>60000000</v>
      </c>
      <c r="G158" s="5">
        <v>39000000</v>
      </c>
      <c r="I158" s="5">
        <v>99000000</v>
      </c>
      <c r="J158" s="5">
        <v>91000000</v>
      </c>
      <c r="L158" s="5">
        <v>1177000000</v>
      </c>
      <c r="M158" s="5">
        <v>10000000</v>
      </c>
      <c r="N158" s="5">
        <v>134000000</v>
      </c>
      <c r="O158" s="5">
        <v>2522000000</v>
      </c>
      <c r="P158" s="5">
        <v>106368000</v>
      </c>
      <c r="Q158" s="5">
        <v>248779000</v>
      </c>
      <c r="R158" s="5">
        <v>63000000</v>
      </c>
      <c r="S158" s="5">
        <v>326630000</v>
      </c>
      <c r="T158" s="5">
        <v>149350000</v>
      </c>
      <c r="U158" s="5">
        <v>433658000</v>
      </c>
      <c r="V158" s="5">
        <v>484751000</v>
      </c>
      <c r="W158" s="5">
        <v>339500000</v>
      </c>
      <c r="X158" s="5">
        <v>230000000</v>
      </c>
    </row>
    <row r="159" spans="3:24" ht="15.5" x14ac:dyDescent="0.35">
      <c r="C159" t="s">
        <v>961</v>
      </c>
      <c r="E159" s="5">
        <v>-68079000000</v>
      </c>
      <c r="F159" s="5">
        <v>25000000000</v>
      </c>
      <c r="G159" s="5">
        <v>43079000000</v>
      </c>
      <c r="Q159" s="5">
        <v>-109973173000</v>
      </c>
      <c r="R159" s="5">
        <v>-1094830000</v>
      </c>
      <c r="S159" s="5">
        <v>3965542000</v>
      </c>
      <c r="T159" s="5">
        <v>-18285909000</v>
      </c>
      <c r="U159" s="5">
        <v>22833183000</v>
      </c>
    </row>
    <row r="160" spans="3:24" ht="15.5" x14ac:dyDescent="0.35">
      <c r="C160" t="s">
        <v>185</v>
      </c>
    </row>
    <row r="161" spans="3:24" ht="15.5" x14ac:dyDescent="0.35">
      <c r="C161" t="s">
        <v>186</v>
      </c>
      <c r="D161" s="5">
        <v>40222000000</v>
      </c>
      <c r="E161" s="5">
        <v>69025000000</v>
      </c>
      <c r="F161" s="5">
        <v>-8657000000</v>
      </c>
      <c r="G161" s="5">
        <v>148472000000</v>
      </c>
      <c r="I161" s="5">
        <v>129312000000</v>
      </c>
      <c r="J161" s="5">
        <v>-62907000000</v>
      </c>
      <c r="K161" s="5">
        <v>-87555000000</v>
      </c>
      <c r="L161" s="5">
        <v>-59224000000</v>
      </c>
      <c r="M161" s="5">
        <v>-240419000000</v>
      </c>
      <c r="N161" s="5">
        <v>-340461000000</v>
      </c>
      <c r="O161" s="5">
        <v>244693000000</v>
      </c>
      <c r="P161" s="5">
        <v>-259424044000</v>
      </c>
      <c r="Q161" s="5">
        <v>124939241000</v>
      </c>
      <c r="R161" s="5">
        <v>71871499000</v>
      </c>
      <c r="S161" s="5">
        <v>55933045000</v>
      </c>
      <c r="T161" s="5">
        <v>133569959000</v>
      </c>
      <c r="U161" s="5">
        <v>441106710000</v>
      </c>
      <c r="V161" s="5">
        <v>17819163000</v>
      </c>
      <c r="W161" s="5">
        <v>371514605000</v>
      </c>
      <c r="X161" s="5">
        <v>58547303000</v>
      </c>
    </row>
    <row r="162" spans="3:24" ht="15.5" x14ac:dyDescent="0.35">
      <c r="C162" t="s">
        <v>962</v>
      </c>
      <c r="T162" s="5">
        <v>395217964000</v>
      </c>
      <c r="U162" s="5">
        <v>535315583000</v>
      </c>
      <c r="V162" s="5">
        <v>70285355000</v>
      </c>
      <c r="W162" s="5">
        <v>305019383000</v>
      </c>
      <c r="X162" s="5">
        <v>346350552000</v>
      </c>
    </row>
    <row r="163" spans="3:24" ht="15.5" x14ac:dyDescent="0.35">
      <c r="C163" t="s">
        <v>665</v>
      </c>
      <c r="E163" s="5">
        <v>177000000000</v>
      </c>
      <c r="F163" s="5">
        <v>-295000000000</v>
      </c>
      <c r="G163" s="5">
        <v>195000000000</v>
      </c>
      <c r="I163" s="5">
        <v>177000000000</v>
      </c>
      <c r="J163" s="5">
        <v>882000000000</v>
      </c>
      <c r="K163" s="5">
        <v>463000000000</v>
      </c>
      <c r="L163" s="5">
        <v>1012000000000</v>
      </c>
      <c r="M163" s="5">
        <v>270000000000</v>
      </c>
      <c r="N163" s="5">
        <v>285595000000</v>
      </c>
      <c r="O163" s="5">
        <v>742747000000</v>
      </c>
      <c r="P163" s="5">
        <v>744500000000</v>
      </c>
      <c r="Q163" s="5">
        <v>436415667000</v>
      </c>
      <c r="R163" s="5">
        <v>358922912000</v>
      </c>
      <c r="S163" s="5">
        <v>246867236000</v>
      </c>
    </row>
    <row r="164" spans="3:24" ht="15.5" x14ac:dyDescent="0.35">
      <c r="C164" t="s">
        <v>963</v>
      </c>
      <c r="D164" s="5">
        <v>83000000000</v>
      </c>
      <c r="E164" s="5">
        <v>398056000000</v>
      </c>
      <c r="G164" s="5">
        <v>55000000000</v>
      </c>
      <c r="I164" s="5">
        <v>500056000000</v>
      </c>
      <c r="J164" s="5">
        <v>153421000000</v>
      </c>
      <c r="K164" s="5">
        <v>210269000000</v>
      </c>
      <c r="L164" s="5">
        <v>213660000000</v>
      </c>
      <c r="M164" s="5">
        <v>300000000000</v>
      </c>
      <c r="N164" s="5">
        <v>12885000000</v>
      </c>
      <c r="O164" s="5">
        <v>368738000000</v>
      </c>
      <c r="P164" s="5">
        <v>416612181000</v>
      </c>
      <c r="Q164" s="5">
        <v>434500000000</v>
      </c>
      <c r="R164" s="5">
        <v>194500002000</v>
      </c>
      <c r="S164" s="5">
        <v>132000000000</v>
      </c>
    </row>
    <row r="165" spans="3:24" ht="15.5" x14ac:dyDescent="0.35">
      <c r="C165" t="s">
        <v>874</v>
      </c>
      <c r="T165" s="5">
        <v>-224750000000</v>
      </c>
      <c r="U165" s="5">
        <v>-62557500000</v>
      </c>
      <c r="V165" s="5">
        <v>-48775000000</v>
      </c>
      <c r="W165" s="5">
        <v>-352151900000</v>
      </c>
      <c r="X165" s="5">
        <v>-309725351000</v>
      </c>
    </row>
    <row r="166" spans="3:24" ht="15.5" x14ac:dyDescent="0.35">
      <c r="C166" t="s">
        <v>480</v>
      </c>
      <c r="D166" s="5">
        <v>-42778000000</v>
      </c>
      <c r="E166" s="5">
        <v>-51527000000</v>
      </c>
      <c r="F166" s="5">
        <v>-46528000000</v>
      </c>
      <c r="G166" s="5">
        <v>-46528000000</v>
      </c>
      <c r="I166" s="5">
        <v>-191111000000</v>
      </c>
      <c r="J166" s="5">
        <v>-219259000000</v>
      </c>
      <c r="K166" s="5">
        <v>-267227000000</v>
      </c>
      <c r="L166" s="5">
        <v>-308303000000</v>
      </c>
      <c r="M166" s="5">
        <v>-335991000000</v>
      </c>
      <c r="N166" s="5">
        <v>-267021000000</v>
      </c>
      <c r="O166" s="5">
        <v>-180834000000</v>
      </c>
      <c r="P166" s="5">
        <v>-467566667000</v>
      </c>
      <c r="Q166" s="5">
        <v>-280895475000</v>
      </c>
      <c r="R166" s="5">
        <v>-311500036000</v>
      </c>
      <c r="S166" s="5">
        <v>-87750000000</v>
      </c>
    </row>
    <row r="167" spans="3:24" ht="15.5" x14ac:dyDescent="0.35">
      <c r="C167" t="s">
        <v>964</v>
      </c>
      <c r="E167" s="5">
        <v>-30000000000</v>
      </c>
      <c r="G167" s="5">
        <v>-55000000000</v>
      </c>
      <c r="I167" s="5">
        <v>-265000000000</v>
      </c>
      <c r="J167" s="5">
        <v>-787000000000</v>
      </c>
      <c r="K167" s="5">
        <v>-397000000000</v>
      </c>
      <c r="L167" s="5">
        <v>-910000000000</v>
      </c>
      <c r="M167" s="5">
        <v>-420000000000</v>
      </c>
      <c r="N167" s="5">
        <v>-323692000000</v>
      </c>
      <c r="O167" s="5">
        <v>-614000000000</v>
      </c>
      <c r="P167" s="5">
        <v>-881027534000</v>
      </c>
      <c r="Q167" s="5">
        <v>-424500000000</v>
      </c>
      <c r="R167" s="5">
        <v>-150000000000</v>
      </c>
      <c r="S167" s="5">
        <v>-178000000000</v>
      </c>
    </row>
    <row r="168" spans="3:24" ht="15.5" x14ac:dyDescent="0.35">
      <c r="C168" t="s">
        <v>187</v>
      </c>
      <c r="Q168" s="5">
        <v>-8782000</v>
      </c>
      <c r="R168" s="5">
        <v>42756000</v>
      </c>
      <c r="S168" s="5">
        <v>-743036000</v>
      </c>
      <c r="T168" s="5">
        <v>-13559000</v>
      </c>
      <c r="U168" s="5">
        <v>3809000</v>
      </c>
      <c r="V168" s="5">
        <v>-4509000</v>
      </c>
      <c r="W168" s="5">
        <v>4509000</v>
      </c>
    </row>
    <row r="169" spans="3:24" ht="15.5" x14ac:dyDescent="0.35">
      <c r="C169" t="s">
        <v>965</v>
      </c>
    </row>
    <row r="170" spans="3:24" ht="15.5" x14ac:dyDescent="0.35">
      <c r="C170" t="s">
        <v>966</v>
      </c>
      <c r="E170" s="5">
        <v>-419000000000</v>
      </c>
      <c r="F170" s="5">
        <v>419000000000</v>
      </c>
    </row>
    <row r="171" spans="3:24" ht="15.5" x14ac:dyDescent="0.35">
      <c r="C171" t="s">
        <v>190</v>
      </c>
      <c r="E171" s="5">
        <v>-419000000000</v>
      </c>
      <c r="F171" s="5">
        <v>419000000000</v>
      </c>
      <c r="Q171" s="5">
        <v>-8782000</v>
      </c>
      <c r="R171" s="5">
        <v>42756000</v>
      </c>
      <c r="S171" s="5">
        <v>-743036000</v>
      </c>
      <c r="T171" s="5">
        <v>-13559000</v>
      </c>
      <c r="U171" s="5">
        <v>3809000</v>
      </c>
      <c r="V171" s="5">
        <v>-4509000</v>
      </c>
      <c r="W171" s="5">
        <v>4509000</v>
      </c>
    </row>
    <row r="172" spans="3:24" ht="15.5" x14ac:dyDescent="0.35">
      <c r="C172" t="s">
        <v>712</v>
      </c>
      <c r="W172" s="5">
        <v>454759920000</v>
      </c>
    </row>
    <row r="173" spans="3:24" ht="15.5" x14ac:dyDescent="0.35">
      <c r="C173" t="s">
        <v>714</v>
      </c>
      <c r="W173" s="5">
        <v>-27406926000</v>
      </c>
    </row>
    <row r="174" spans="3:24" ht="15.5" x14ac:dyDescent="0.35">
      <c r="C174" t="s">
        <v>967</v>
      </c>
    </row>
    <row r="175" spans="3:24" ht="15.5" x14ac:dyDescent="0.35">
      <c r="C175" t="s">
        <v>968</v>
      </c>
      <c r="F175" s="5">
        <v>-86120000000</v>
      </c>
      <c r="I175" s="5">
        <v>-86120000000</v>
      </c>
      <c r="J175" s="5">
        <v>-83517000000</v>
      </c>
      <c r="K175" s="5">
        <v>-78848000000</v>
      </c>
      <c r="L175" s="5">
        <v>-65069000000</v>
      </c>
      <c r="M175" s="5">
        <v>-54428000000</v>
      </c>
      <c r="N175" s="5">
        <v>-48227000000</v>
      </c>
      <c r="O175" s="5">
        <v>-71958000000</v>
      </c>
      <c r="P175" s="5">
        <v>-67365112000</v>
      </c>
      <c r="Q175" s="5">
        <v>-40572169000</v>
      </c>
      <c r="R175" s="5">
        <v>-24496404000</v>
      </c>
      <c r="S175" s="5">
        <v>-34106998000</v>
      </c>
      <c r="T175" s="5">
        <v>-49265665000</v>
      </c>
      <c r="U175" s="5">
        <v>-40737399000</v>
      </c>
      <c r="V175" s="5">
        <v>-21297926000</v>
      </c>
      <c r="W175" s="5">
        <v>-10004720000</v>
      </c>
    </row>
    <row r="176" spans="3:24" ht="15.5" x14ac:dyDescent="0.35">
      <c r="C176" t="s">
        <v>969</v>
      </c>
      <c r="N176" s="5">
        <v>-1000000</v>
      </c>
      <c r="P176" s="5">
        <v>-4999000000</v>
      </c>
    </row>
    <row r="177" spans="2:24" ht="15.5" x14ac:dyDescent="0.35">
      <c r="C177" t="s">
        <v>970</v>
      </c>
      <c r="F177" s="5">
        <v>-9000000</v>
      </c>
      <c r="I177" s="5">
        <v>-9000000</v>
      </c>
      <c r="J177" s="5">
        <v>-7499000000</v>
      </c>
      <c r="K177" s="5">
        <v>-17497000000</v>
      </c>
      <c r="L177" s="5">
        <v>-1325000000</v>
      </c>
      <c r="R177" s="5">
        <v>-1760000</v>
      </c>
      <c r="S177" s="5">
        <v>-38659413000</v>
      </c>
    </row>
    <row r="178" spans="2:24" ht="15.5" x14ac:dyDescent="0.35">
      <c r="C178" t="s">
        <v>586</v>
      </c>
      <c r="P178" s="5">
        <v>422088000</v>
      </c>
      <c r="R178" s="5">
        <v>4404029000</v>
      </c>
      <c r="S178" s="5">
        <v>16414154000</v>
      </c>
      <c r="T178" s="5">
        <v>12429340000</v>
      </c>
      <c r="U178" s="5">
        <v>9124950000</v>
      </c>
      <c r="V178" s="5">
        <v>17482497000</v>
      </c>
      <c r="W178" s="5">
        <v>1349695000</v>
      </c>
    </row>
    <row r="179" spans="2:24" ht="15.5" x14ac:dyDescent="0.35">
      <c r="C179" t="s">
        <v>215</v>
      </c>
      <c r="D179" s="5">
        <v>-130087000000</v>
      </c>
      <c r="E179" s="5">
        <v>18642000000</v>
      </c>
      <c r="F179" s="5">
        <v>-135495000000</v>
      </c>
      <c r="G179" s="5">
        <v>200387000000</v>
      </c>
      <c r="I179" s="5">
        <v>-83653000000</v>
      </c>
      <c r="J179" s="5">
        <v>-87481000000</v>
      </c>
      <c r="K179" s="5">
        <v>-13822000000</v>
      </c>
      <c r="L179" s="5">
        <v>103775000000</v>
      </c>
      <c r="M179" s="5">
        <v>161559000000</v>
      </c>
      <c r="N179" s="5">
        <v>-236827000000</v>
      </c>
      <c r="O179" s="5">
        <v>389170000000</v>
      </c>
      <c r="P179" s="5">
        <v>-191958179000</v>
      </c>
      <c r="Q179" s="5">
        <v>152494988000</v>
      </c>
      <c r="R179" s="5">
        <v>94098959000</v>
      </c>
      <c r="S179" s="5">
        <v>-85961616000</v>
      </c>
      <c r="T179" s="5">
        <v>-80240115000</v>
      </c>
      <c r="U179" s="5">
        <v>152113734000</v>
      </c>
      <c r="V179" s="5">
        <v>-100108236000</v>
      </c>
      <c r="W179" s="5">
        <v>367999455000</v>
      </c>
      <c r="X179" s="5">
        <v>5234090000</v>
      </c>
    </row>
    <row r="180" spans="2:24" ht="15.5" x14ac:dyDescent="0.35">
      <c r="C180" t="s">
        <v>216</v>
      </c>
      <c r="D180" s="5">
        <v>571185000000</v>
      </c>
      <c r="I180" s="5">
        <v>654838000000</v>
      </c>
      <c r="J180" s="5">
        <v>742319000000</v>
      </c>
      <c r="K180" s="5">
        <v>756141000000</v>
      </c>
      <c r="L180" s="5">
        <v>652366000000</v>
      </c>
      <c r="M180" s="5">
        <v>490807000000</v>
      </c>
      <c r="N180" s="5">
        <v>727634000000</v>
      </c>
      <c r="O180" s="5">
        <v>338464000000</v>
      </c>
      <c r="P180" s="5">
        <v>530422521000</v>
      </c>
      <c r="Q180" s="5">
        <v>310437081000</v>
      </c>
      <c r="R180" s="5">
        <v>216358346000</v>
      </c>
      <c r="S180" s="5">
        <v>302173032000</v>
      </c>
      <c r="T180" s="5">
        <v>382391421000</v>
      </c>
      <c r="U180" s="5">
        <v>229996114000</v>
      </c>
      <c r="V180" s="5">
        <v>343233728000</v>
      </c>
      <c r="W180" s="5">
        <v>9680888000</v>
      </c>
      <c r="X180" s="5">
        <v>13973527000</v>
      </c>
    </row>
    <row r="181" spans="2:24" ht="15.5" x14ac:dyDescent="0.35">
      <c r="C181" t="s">
        <v>217</v>
      </c>
      <c r="P181" s="5">
        <v>61000</v>
      </c>
      <c r="Q181" s="5">
        <v>7421000</v>
      </c>
      <c r="R181" s="5">
        <v>-20224000</v>
      </c>
      <c r="S181" s="5">
        <v>146930000</v>
      </c>
      <c r="T181" s="5">
        <v>21726000</v>
      </c>
      <c r="U181" s="5">
        <v>281573000</v>
      </c>
      <c r="V181" s="5">
        <v>9519000</v>
      </c>
      <c r="W181" s="5">
        <v>9424000</v>
      </c>
      <c r="X181" s="5">
        <v>-682000</v>
      </c>
    </row>
    <row r="182" spans="2:24" ht="15.5" x14ac:dyDescent="0.35">
      <c r="C182" t="s">
        <v>971</v>
      </c>
      <c r="V182" s="5">
        <v>-13138897000</v>
      </c>
      <c r="W182" s="5">
        <v>-34456039000</v>
      </c>
      <c r="X182" s="5">
        <v>-9526047000</v>
      </c>
    </row>
    <row r="183" spans="2:24" ht="15.5" x14ac:dyDescent="0.35">
      <c r="C183" t="s">
        <v>220</v>
      </c>
      <c r="D183" s="5">
        <v>441098000000</v>
      </c>
      <c r="E183" s="5">
        <v>18642000000</v>
      </c>
      <c r="F183" s="5">
        <v>-135495000000</v>
      </c>
      <c r="G183" s="5">
        <v>200387000000</v>
      </c>
      <c r="I183" s="5">
        <v>571185000000</v>
      </c>
      <c r="J183" s="5">
        <v>654838000000</v>
      </c>
      <c r="K183" s="5">
        <v>742319000000</v>
      </c>
      <c r="L183" s="5">
        <v>756141000000</v>
      </c>
      <c r="M183" s="5">
        <v>652366000000</v>
      </c>
      <c r="N183" s="5">
        <v>490807000000</v>
      </c>
      <c r="O183" s="5">
        <v>727634000000</v>
      </c>
      <c r="P183" s="5">
        <v>338464403000</v>
      </c>
      <c r="Q183" s="5">
        <v>462939490000</v>
      </c>
      <c r="R183" s="5">
        <v>310437081000</v>
      </c>
      <c r="S183" s="5">
        <v>216358346000</v>
      </c>
      <c r="T183" s="5">
        <v>302173032000</v>
      </c>
      <c r="U183" s="5">
        <v>382391421000</v>
      </c>
      <c r="V183" s="5">
        <v>229996114000</v>
      </c>
      <c r="W183" s="5">
        <v>343233728000</v>
      </c>
      <c r="X183" s="5">
        <v>9680888000</v>
      </c>
    </row>
    <row r="185" spans="2:24" ht="15.5" x14ac:dyDescent="0.35">
      <c r="B185" t="s">
        <v>221</v>
      </c>
      <c r="C185" t="s">
        <v>11</v>
      </c>
      <c r="D185" s="5">
        <v>7660000000</v>
      </c>
      <c r="E185" s="5">
        <v>7660000000</v>
      </c>
      <c r="F185" s="5">
        <v>7660000000</v>
      </c>
      <c r="G185" s="5">
        <v>7660000000</v>
      </c>
      <c r="I185" s="5">
        <v>7660000000</v>
      </c>
      <c r="J185" s="5">
        <v>7660000000</v>
      </c>
      <c r="K185" s="5">
        <v>7660000000</v>
      </c>
      <c r="L185" s="5">
        <v>7660000000</v>
      </c>
      <c r="M185" s="5">
        <v>7660000000</v>
      </c>
      <c r="N185" s="5">
        <v>7660000000</v>
      </c>
      <c r="O185" s="5">
        <v>7660000000</v>
      </c>
      <c r="P185" s="5">
        <v>7660000000</v>
      </c>
      <c r="Q185" s="5">
        <v>7660000000</v>
      </c>
      <c r="R185" s="5">
        <v>7660000000</v>
      </c>
      <c r="S185" s="5">
        <v>7660000000</v>
      </c>
      <c r="T185" s="5">
        <v>7580000000</v>
      </c>
      <c r="U185" s="5">
        <v>7580000000</v>
      </c>
      <c r="V185" s="5">
        <v>7580000000</v>
      </c>
      <c r="W185" s="5">
        <v>7580000000</v>
      </c>
      <c r="X185" s="5">
        <v>5680000000</v>
      </c>
    </row>
    <row r="186" spans="2:24" ht="15.5" x14ac:dyDescent="0.35">
      <c r="C186" t="s">
        <v>222</v>
      </c>
      <c r="D186" s="6">
        <v>8.1199999999999992</v>
      </c>
      <c r="E186" s="6">
        <v>23.58</v>
      </c>
      <c r="F186" s="6">
        <v>3.15</v>
      </c>
      <c r="G186" s="6">
        <v>17.37</v>
      </c>
    </row>
    <row r="187" spans="2:24" ht="15.5" x14ac:dyDescent="0.35">
      <c r="C187" t="s">
        <v>223</v>
      </c>
      <c r="D187" s="6">
        <v>79.430000000000007</v>
      </c>
      <c r="E187" s="6">
        <v>26.72</v>
      </c>
      <c r="F187" s="6">
        <v>143.49</v>
      </c>
      <c r="G187" s="6">
        <v>28.79</v>
      </c>
    </row>
    <row r="188" spans="2:24" ht="15.5" x14ac:dyDescent="0.35">
      <c r="C188" t="s">
        <v>72</v>
      </c>
      <c r="D188" s="6">
        <v>13.63</v>
      </c>
      <c r="E188" s="6">
        <v>7.43</v>
      </c>
      <c r="F188" s="6">
        <v>11.77</v>
      </c>
      <c r="G188" s="6">
        <v>8.1199999999999992</v>
      </c>
    </row>
    <row r="189" spans="2:24" ht="15.5" x14ac:dyDescent="0.35">
      <c r="C189" t="s">
        <v>224</v>
      </c>
      <c r="D189" s="5">
        <v>138050000000</v>
      </c>
      <c r="E189" s="5">
        <v>291020000000</v>
      </c>
      <c r="F189" s="5">
        <v>55070000000</v>
      </c>
      <c r="G189" s="5">
        <v>169590000000</v>
      </c>
    </row>
    <row r="190" spans="2:24" ht="15.5" x14ac:dyDescent="0.35">
      <c r="C190" t="s">
        <v>225</v>
      </c>
      <c r="D190" s="6">
        <v>7.6E-3</v>
      </c>
      <c r="E190" s="6">
        <v>2.2599999999999999E-2</v>
      </c>
      <c r="F190" s="6">
        <v>3.0999999999999999E-3</v>
      </c>
      <c r="G190" s="6">
        <v>1.7500000000000002E-2</v>
      </c>
    </row>
    <row r="191" spans="2:24" ht="15.5" x14ac:dyDescent="0.35">
      <c r="C191" t="s">
        <v>226</v>
      </c>
      <c r="D191" s="6">
        <v>1.1200000000000002E-2</v>
      </c>
      <c r="E191" s="6">
        <v>3.2899999999999999E-2</v>
      </c>
      <c r="F191" s="6">
        <v>4.5000000000000005E-3</v>
      </c>
      <c r="G191" s="6">
        <v>2.52E-2</v>
      </c>
    </row>
    <row r="192" spans="2:24" ht="15.5" x14ac:dyDescent="0.35">
      <c r="C192" t="s">
        <v>227</v>
      </c>
      <c r="D192" s="6">
        <v>1.0700000000000001E-2</v>
      </c>
      <c r="E192" s="6">
        <v>3.95E-2</v>
      </c>
      <c r="F192" s="6">
        <v>4.6999999999999993E-3</v>
      </c>
      <c r="G192" s="6">
        <v>2.2799999999999997E-2</v>
      </c>
    </row>
    <row r="193" spans="3:7" ht="15.5" x14ac:dyDescent="0.35">
      <c r="C193" t="s">
        <v>228</v>
      </c>
      <c r="D193" s="6">
        <v>100.46</v>
      </c>
      <c r="E193" s="6">
        <v>282.10000000000002</v>
      </c>
      <c r="F193" s="6">
        <v>28.52</v>
      </c>
      <c r="G193" s="6">
        <v>60.18</v>
      </c>
    </row>
    <row r="194" spans="3:7" ht="15.5" x14ac:dyDescent="0.35">
      <c r="C194" t="s">
        <v>229</v>
      </c>
      <c r="D194" s="5">
        <v>6065000000000</v>
      </c>
      <c r="E194" s="5">
        <v>6003000000000</v>
      </c>
      <c r="F194" s="5">
        <v>5768000000000</v>
      </c>
      <c r="G194" s="5">
        <v>5745000000000</v>
      </c>
    </row>
    <row r="195" spans="3:7" ht="15.5" x14ac:dyDescent="0.35">
      <c r="C195" t="s">
        <v>230</v>
      </c>
      <c r="D195" s="6">
        <v>0.89</v>
      </c>
      <c r="E195" s="6">
        <v>0.88</v>
      </c>
      <c r="F195" s="6">
        <v>0.65</v>
      </c>
      <c r="G195" s="6">
        <v>0.72</v>
      </c>
    </row>
    <row r="196" spans="3:7" ht="15.5" x14ac:dyDescent="0.35">
      <c r="C196" t="s">
        <v>231</v>
      </c>
      <c r="D196" s="6">
        <v>724.68</v>
      </c>
      <c r="E196" s="6">
        <v>716.56</v>
      </c>
      <c r="F196" s="6">
        <v>693.33</v>
      </c>
      <c r="G196" s="6">
        <v>690.17</v>
      </c>
    </row>
    <row r="197" spans="3:7" ht="15.5" x14ac:dyDescent="0.35">
      <c r="C197" t="s">
        <v>232</v>
      </c>
      <c r="D197" s="6">
        <v>0.89</v>
      </c>
      <c r="E197" s="6">
        <v>0.88</v>
      </c>
      <c r="F197" s="6">
        <v>0.65</v>
      </c>
      <c r="G197" s="6">
        <v>0.72</v>
      </c>
    </row>
    <row r="198" spans="3:7" ht="15.5" x14ac:dyDescent="0.35">
      <c r="C198" t="s">
        <v>233</v>
      </c>
      <c r="D198" s="6">
        <v>724.68</v>
      </c>
      <c r="E198" s="6">
        <v>716.56</v>
      </c>
      <c r="F198" s="6">
        <v>693.33</v>
      </c>
      <c r="G198" s="6">
        <v>690.17</v>
      </c>
    </row>
    <row r="199" spans="3:7" ht="15.5" x14ac:dyDescent="0.35">
      <c r="C199" t="s">
        <v>234</v>
      </c>
      <c r="D199" s="5">
        <v>579000000000</v>
      </c>
      <c r="E199" s="5">
        <v>460000000000</v>
      </c>
      <c r="F199" s="5">
        <v>418000000000</v>
      </c>
      <c r="G199" s="5">
        <v>421000000000</v>
      </c>
    </row>
    <row r="200" spans="3:7" ht="15.5" x14ac:dyDescent="0.35">
      <c r="C200" t="s">
        <v>235</v>
      </c>
      <c r="D200" s="5">
        <v>633000000000</v>
      </c>
      <c r="E200" s="5">
        <v>712000000000</v>
      </c>
      <c r="F200" s="5">
        <v>680000000000</v>
      </c>
      <c r="G200" s="5">
        <v>599000000000</v>
      </c>
    </row>
    <row r="201" spans="3:7" ht="15.5" x14ac:dyDescent="0.35">
      <c r="C201" t="s">
        <v>236</v>
      </c>
      <c r="D201" s="5">
        <v>5547000000000</v>
      </c>
      <c r="E201" s="5">
        <v>5485000000000</v>
      </c>
      <c r="F201" s="5">
        <v>5307000000000</v>
      </c>
      <c r="G201" s="5">
        <v>5283000000000</v>
      </c>
    </row>
    <row r="202" spans="3:7" ht="15.5" x14ac:dyDescent="0.35">
      <c r="C202" t="s">
        <v>23</v>
      </c>
      <c r="D202" s="5">
        <v>1212000000000</v>
      </c>
      <c r="E202" s="5">
        <v>1172000000000</v>
      </c>
      <c r="F202" s="5">
        <v>1098000000000</v>
      </c>
      <c r="G202" s="5">
        <v>1020000000000</v>
      </c>
    </row>
    <row r="203" spans="3:7" ht="15.5" x14ac:dyDescent="0.35">
      <c r="C203" t="s">
        <v>20</v>
      </c>
      <c r="D203" s="5">
        <v>771000000000</v>
      </c>
      <c r="E203" s="5">
        <v>601000000000</v>
      </c>
      <c r="F203" s="5">
        <v>545000000000</v>
      </c>
      <c r="G203" s="5">
        <v>332000000000</v>
      </c>
    </row>
    <row r="204" spans="3:7" ht="15.5" x14ac:dyDescent="0.35">
      <c r="C204" t="s">
        <v>237</v>
      </c>
      <c r="D204" s="5">
        <v>2998000000000</v>
      </c>
      <c r="E204" s="5">
        <v>3147000000000</v>
      </c>
      <c r="F204" s="5">
        <v>2977000000000</v>
      </c>
      <c r="G204" s="5">
        <v>3154000000000</v>
      </c>
    </row>
    <row r="205" spans="3:7" ht="15.5" x14ac:dyDescent="0.35">
      <c r="C205" t="s">
        <v>238</v>
      </c>
      <c r="D205" s="5">
        <v>1000000000</v>
      </c>
      <c r="E205" s="5">
        <v>39000000000</v>
      </c>
      <c r="F205" s="5">
        <v>-35000000000</v>
      </c>
      <c r="G205" s="5">
        <v>32000000000</v>
      </c>
    </row>
    <row r="206" spans="3:7" ht="15.5" x14ac:dyDescent="0.35">
      <c r="C206" t="s">
        <v>239</v>
      </c>
      <c r="D206" s="5">
        <v>-64000000000</v>
      </c>
      <c r="E206" s="5">
        <v>-53000000000</v>
      </c>
      <c r="F206" s="5">
        <v>-71000000000</v>
      </c>
      <c r="G206" s="5">
        <v>-27000000000</v>
      </c>
    </row>
    <row r="207" spans="3:7" ht="15.5" x14ac:dyDescent="0.35">
      <c r="C207" t="s">
        <v>12</v>
      </c>
      <c r="D207" s="5">
        <v>-63000000000</v>
      </c>
      <c r="E207" s="5">
        <v>-14000000000</v>
      </c>
      <c r="F207" s="5">
        <v>-106000000000</v>
      </c>
      <c r="G207" s="5">
        <v>5000000000</v>
      </c>
    </row>
    <row r="208" spans="3:7" ht="15.5" x14ac:dyDescent="0.35">
      <c r="C208" t="s">
        <v>15</v>
      </c>
      <c r="D208" s="6">
        <v>-8.19</v>
      </c>
      <c r="E208" s="6">
        <v>-1.86</v>
      </c>
      <c r="F208" s="6">
        <v>-13.84</v>
      </c>
      <c r="G208" s="6">
        <v>0.61</v>
      </c>
    </row>
    <row r="209" spans="3:24" ht="15.5" x14ac:dyDescent="0.35">
      <c r="C209" t="s">
        <v>57</v>
      </c>
      <c r="I209" s="6">
        <v>53.94</v>
      </c>
      <c r="J209" s="6">
        <v>61.3</v>
      </c>
      <c r="K209" s="6">
        <v>54.55</v>
      </c>
      <c r="L209" s="6">
        <v>51.64</v>
      </c>
      <c r="M209" s="6">
        <v>48.6</v>
      </c>
      <c r="N209" s="6">
        <v>35.57</v>
      </c>
      <c r="O209" s="6">
        <v>63.61</v>
      </c>
      <c r="P209" s="6">
        <v>62.93</v>
      </c>
      <c r="Q209" s="5">
        <v>59</v>
      </c>
      <c r="R209" s="6">
        <v>35.450000000000003</v>
      </c>
      <c r="S209" s="6">
        <v>27.99</v>
      </c>
      <c r="T209" s="6">
        <v>35.35</v>
      </c>
      <c r="U209" s="6">
        <v>31.83</v>
      </c>
      <c r="V209" s="6">
        <v>26.87</v>
      </c>
      <c r="W209" s="6">
        <v>20.66</v>
      </c>
      <c r="X209" s="6">
        <v>12.15</v>
      </c>
    </row>
    <row r="210" spans="3:24" ht="15.5" x14ac:dyDescent="0.35">
      <c r="C210" t="s">
        <v>71</v>
      </c>
      <c r="I210" s="6">
        <v>11.68</v>
      </c>
      <c r="J210" s="6">
        <v>7.83</v>
      </c>
      <c r="K210" s="6">
        <v>7.41</v>
      </c>
      <c r="L210" s="6">
        <v>7.47</v>
      </c>
      <c r="M210" s="6">
        <v>9.4700000000000006</v>
      </c>
      <c r="N210" s="6">
        <v>12.09</v>
      </c>
      <c r="O210" s="6">
        <v>9.1199999999999992</v>
      </c>
      <c r="P210" s="6">
        <v>7.12</v>
      </c>
      <c r="Q210" s="6">
        <v>6.75</v>
      </c>
      <c r="R210" s="6">
        <v>9.99</v>
      </c>
      <c r="S210" s="6">
        <v>7.68</v>
      </c>
      <c r="T210" s="6">
        <v>12.59</v>
      </c>
      <c r="U210" s="6">
        <v>11.94</v>
      </c>
      <c r="V210" s="6">
        <v>20.100000000000001</v>
      </c>
      <c r="W210" s="6">
        <v>11.86</v>
      </c>
      <c r="X210" s="5">
        <v>0</v>
      </c>
    </row>
    <row r="211" spans="3:24" ht="15.5" x14ac:dyDescent="0.35">
      <c r="C211" t="s">
        <v>74</v>
      </c>
      <c r="I211" s="6">
        <v>2.71</v>
      </c>
      <c r="J211" s="6">
        <v>1.82</v>
      </c>
      <c r="K211" s="6">
        <v>1.81</v>
      </c>
      <c r="L211" s="6">
        <v>2.13</v>
      </c>
      <c r="M211" s="6">
        <v>2.94</v>
      </c>
      <c r="N211" s="6">
        <v>2.96</v>
      </c>
      <c r="O211" s="6">
        <v>3.16</v>
      </c>
      <c r="P211" s="6">
        <v>2.4900000000000002</v>
      </c>
      <c r="Q211" s="6">
        <v>2.41</v>
      </c>
      <c r="R211" s="6">
        <v>2.37</v>
      </c>
      <c r="S211" s="6">
        <v>1.51</v>
      </c>
      <c r="T211" s="6">
        <v>3.02</v>
      </c>
      <c r="U211" s="6">
        <v>3.37</v>
      </c>
      <c r="V211" s="6">
        <v>6.03</v>
      </c>
      <c r="W211" s="6">
        <v>3.43</v>
      </c>
      <c r="X211" s="5">
        <v>0</v>
      </c>
    </row>
    <row r="212" spans="3:24" ht="15.5" x14ac:dyDescent="0.35">
      <c r="C212" t="s">
        <v>240</v>
      </c>
      <c r="I212" s="5">
        <v>648490000000</v>
      </c>
      <c r="J212" s="5">
        <v>622980000000</v>
      </c>
      <c r="K212" s="5">
        <v>635730000000</v>
      </c>
      <c r="L212" s="6">
        <v>515200000000.00006</v>
      </c>
      <c r="M212" s="5">
        <v>412190000000</v>
      </c>
      <c r="N212" s="5">
        <v>380890000000</v>
      </c>
      <c r="O212" s="5">
        <v>471910000000</v>
      </c>
      <c r="P212" s="5">
        <v>599030000000</v>
      </c>
    </row>
    <row r="213" spans="3:24" ht="15.5" x14ac:dyDescent="0.35">
      <c r="C213" t="s">
        <v>241</v>
      </c>
      <c r="I213" s="6">
        <v>5.1799999999999999E-2</v>
      </c>
      <c r="J213" s="6">
        <v>6.3099999999999989E-2</v>
      </c>
      <c r="K213" s="6">
        <v>5.7800000000000004E-2</v>
      </c>
      <c r="L213" s="6">
        <v>5.8700000000000002E-2</v>
      </c>
      <c r="M213" s="6">
        <v>5.7999999999999996E-2</v>
      </c>
      <c r="N213" s="6">
        <v>4.5899999999999996E-2</v>
      </c>
      <c r="O213" s="6">
        <v>7.9699999999999993E-2</v>
      </c>
      <c r="P213" s="6">
        <v>9.2699999999999991E-2</v>
      </c>
      <c r="Q213" s="6">
        <v>9.2699999999999991E-2</v>
      </c>
      <c r="R213" s="6">
        <v>6.9000000000000006E-2</v>
      </c>
      <c r="S213" s="6">
        <v>5.9200000000000003E-2</v>
      </c>
      <c r="T213" s="6">
        <v>8.2400000000000001E-2</v>
      </c>
      <c r="U213" s="6">
        <v>8.5099999999999995E-2</v>
      </c>
      <c r="V213" s="6">
        <v>0.10099999999999999</v>
      </c>
      <c r="W213" s="6">
        <v>9.0500000000000011E-2</v>
      </c>
      <c r="X213" s="6">
        <v>5.9800000000000006E-2</v>
      </c>
    </row>
    <row r="214" spans="3:24" ht="15.5" x14ac:dyDescent="0.35">
      <c r="C214" t="s">
        <v>242</v>
      </c>
      <c r="I214" s="6">
        <v>7.5300000000000006E-2</v>
      </c>
      <c r="J214" s="6">
        <v>9.0899999999999995E-2</v>
      </c>
      <c r="K214" s="6">
        <v>8.7499999999999994E-2</v>
      </c>
      <c r="L214" s="6">
        <v>8.9099999999999999E-2</v>
      </c>
      <c r="M214" s="6">
        <v>9.0500000000000011E-2</v>
      </c>
      <c r="N214" s="6">
        <v>7.1900000000000006E-2</v>
      </c>
      <c r="O214" s="6">
        <v>0.13619999999999999</v>
      </c>
      <c r="P214" s="6">
        <v>0.1522</v>
      </c>
      <c r="Q214" s="6">
        <v>0.16440000000000002</v>
      </c>
      <c r="R214" s="6">
        <v>0.11550000000000001</v>
      </c>
      <c r="S214" s="6">
        <v>0.10150000000000001</v>
      </c>
      <c r="T214" s="6">
        <v>0.13830000000000001</v>
      </c>
      <c r="U214" s="6">
        <v>0.14029999999999998</v>
      </c>
      <c r="V214" s="6">
        <v>0.1343</v>
      </c>
      <c r="W214" s="6">
        <v>0.11749999999999999</v>
      </c>
      <c r="X214" s="6">
        <v>8.9099999999999999E-2</v>
      </c>
    </row>
    <row r="215" spans="3:24" ht="15.5" x14ac:dyDescent="0.35">
      <c r="C215" t="s">
        <v>243</v>
      </c>
      <c r="I215" s="6">
        <v>8.4900000000000003E-2</v>
      </c>
      <c r="J215" s="6">
        <v>9.74E-2</v>
      </c>
      <c r="K215" s="6">
        <v>0.10099999999999999</v>
      </c>
      <c r="L215" s="6">
        <v>8.6300000000000002E-2</v>
      </c>
      <c r="M215" s="6">
        <v>7.2099999999999997E-2</v>
      </c>
      <c r="N215" s="6">
        <v>6.5799999999999997E-2</v>
      </c>
      <c r="O215" s="6">
        <v>8.8200000000000001E-2</v>
      </c>
      <c r="P215" s="6">
        <v>0.13019999999999998</v>
      </c>
      <c r="Q215" s="6">
        <v>0.157</v>
      </c>
      <c r="R215" s="6">
        <v>0.1593</v>
      </c>
      <c r="S215" s="6">
        <v>0.1595</v>
      </c>
      <c r="T215" s="6">
        <v>0.18460000000000001</v>
      </c>
      <c r="U215" s="6">
        <v>0.14710000000000001</v>
      </c>
      <c r="V215" s="6">
        <v>0.15</v>
      </c>
      <c r="W215" s="6">
        <v>0.17670000000000002</v>
      </c>
      <c r="X215" s="6">
        <v>0.1351</v>
      </c>
    </row>
    <row r="216" spans="3:24" ht="15.5" x14ac:dyDescent="0.35">
      <c r="C216" t="s">
        <v>244</v>
      </c>
      <c r="I216" s="6">
        <v>92.34</v>
      </c>
      <c r="J216" s="6">
        <v>94.88</v>
      </c>
      <c r="K216" s="6">
        <v>57.1</v>
      </c>
      <c r="L216" s="6">
        <v>30.44</v>
      </c>
      <c r="M216" s="6">
        <v>21.13</v>
      </c>
      <c r="N216" s="6">
        <v>13.43</v>
      </c>
      <c r="O216" s="6">
        <v>10.34</v>
      </c>
      <c r="P216" s="6">
        <v>7.11</v>
      </c>
      <c r="Q216" s="6">
        <v>8.26</v>
      </c>
      <c r="R216" s="6">
        <v>5.51</v>
      </c>
      <c r="S216" s="6">
        <v>5.21</v>
      </c>
      <c r="T216" s="6">
        <v>6.42</v>
      </c>
      <c r="U216" s="6">
        <v>12.2</v>
      </c>
      <c r="V216" s="6">
        <v>15.72</v>
      </c>
      <c r="W216" s="6">
        <v>9.4</v>
      </c>
      <c r="X216" s="6">
        <v>5.03</v>
      </c>
    </row>
    <row r="217" spans="3:24" ht="15.5" x14ac:dyDescent="0.35">
      <c r="C217" t="s">
        <v>68</v>
      </c>
      <c r="I217" s="6">
        <v>0.88</v>
      </c>
      <c r="J217" s="6">
        <v>0.71</v>
      </c>
      <c r="K217" s="6">
        <v>0.65</v>
      </c>
      <c r="L217" s="6">
        <v>0.67</v>
      </c>
      <c r="M217" s="6">
        <v>0.86</v>
      </c>
      <c r="N217" s="6">
        <v>0.87</v>
      </c>
      <c r="O217" s="6">
        <v>1.24</v>
      </c>
      <c r="P217" s="6">
        <v>1.08</v>
      </c>
      <c r="Q217" s="6">
        <v>1.1100000000000001</v>
      </c>
      <c r="R217" s="6">
        <v>1.1499999999999999</v>
      </c>
      <c r="S217" s="6">
        <v>0.78</v>
      </c>
      <c r="T217" s="6">
        <v>1.74</v>
      </c>
      <c r="U217" s="6">
        <v>1.68</v>
      </c>
      <c r="V217" s="6">
        <v>2.7</v>
      </c>
      <c r="W217" s="6">
        <v>1.39</v>
      </c>
      <c r="X217" s="5">
        <v>0</v>
      </c>
    </row>
    <row r="218" spans="3:24" ht="15.5" x14ac:dyDescent="0.35">
      <c r="C218" t="s">
        <v>65</v>
      </c>
      <c r="I218" s="6">
        <v>716.56</v>
      </c>
      <c r="J218" s="6">
        <v>674.21</v>
      </c>
      <c r="K218" s="6">
        <v>623.59</v>
      </c>
      <c r="L218" s="6">
        <v>579.62</v>
      </c>
      <c r="M218" s="6">
        <v>536.88</v>
      </c>
      <c r="N218" s="6">
        <v>495.02</v>
      </c>
      <c r="O218" s="6">
        <v>467.18</v>
      </c>
      <c r="P218" s="6">
        <v>413.56</v>
      </c>
      <c r="Q218" s="6">
        <v>358.9</v>
      </c>
      <c r="R218" s="6">
        <v>306.95999999999998</v>
      </c>
      <c r="S218" s="6">
        <v>275.64999999999998</v>
      </c>
      <c r="T218" s="6">
        <v>255.63</v>
      </c>
      <c r="U218" s="6">
        <v>226.78</v>
      </c>
      <c r="V218" s="6">
        <v>200.12</v>
      </c>
      <c r="W218" s="6">
        <v>175.88</v>
      </c>
      <c r="X218" s="6">
        <v>136.33000000000001</v>
      </c>
    </row>
    <row r="219" spans="3:24" ht="15.5" x14ac:dyDescent="0.35">
      <c r="C219" t="s">
        <v>245</v>
      </c>
      <c r="I219" s="6">
        <v>0.88</v>
      </c>
      <c r="J219" s="6">
        <v>0.71</v>
      </c>
      <c r="K219" s="6">
        <v>0.65</v>
      </c>
      <c r="L219" s="6">
        <v>0.67</v>
      </c>
      <c r="M219" s="6">
        <v>0.86</v>
      </c>
      <c r="N219" s="6">
        <v>0.87</v>
      </c>
      <c r="O219" s="6">
        <v>1.24</v>
      </c>
      <c r="P219" s="6">
        <v>1.08</v>
      </c>
      <c r="Q219" s="6">
        <v>1.1100000000000001</v>
      </c>
      <c r="R219" s="6">
        <v>1.1499999999999999</v>
      </c>
      <c r="S219" s="6">
        <v>0.78</v>
      </c>
      <c r="T219" s="6">
        <v>1.74</v>
      </c>
      <c r="U219" s="6">
        <v>1.68</v>
      </c>
      <c r="V219" s="6">
        <v>2.7</v>
      </c>
      <c r="W219" s="6">
        <v>1.39</v>
      </c>
      <c r="X219" s="5">
        <v>0</v>
      </c>
    </row>
    <row r="220" spans="3:24" ht="15.5" x14ac:dyDescent="0.35">
      <c r="C220" t="s">
        <v>246</v>
      </c>
      <c r="I220" s="6">
        <v>716.56</v>
      </c>
      <c r="J220" s="6">
        <v>674.21</v>
      </c>
      <c r="K220" s="6">
        <v>623.59</v>
      </c>
      <c r="L220" s="6">
        <v>579.62</v>
      </c>
      <c r="M220" s="6">
        <v>536.88</v>
      </c>
      <c r="N220" s="6">
        <v>495.02</v>
      </c>
      <c r="O220" s="6">
        <v>467.18</v>
      </c>
      <c r="P220" s="6">
        <v>413.56</v>
      </c>
      <c r="Q220" s="6">
        <v>358.9</v>
      </c>
      <c r="R220" s="6">
        <v>306.95999999999998</v>
      </c>
      <c r="S220" s="6">
        <v>275.64999999999998</v>
      </c>
      <c r="T220" s="6">
        <v>255.63</v>
      </c>
      <c r="U220" s="6">
        <v>226.78</v>
      </c>
      <c r="V220" s="6">
        <v>200.12</v>
      </c>
      <c r="W220" s="6">
        <v>175.88</v>
      </c>
      <c r="X220" s="6">
        <v>136.33000000000001</v>
      </c>
    </row>
    <row r="221" spans="3:24" ht="15.5" x14ac:dyDescent="0.35">
      <c r="C221" t="s">
        <v>247</v>
      </c>
      <c r="I221" s="5">
        <v>460000000000</v>
      </c>
      <c r="J221" s="5">
        <v>573000000000</v>
      </c>
      <c r="K221" s="5">
        <v>508000000000</v>
      </c>
      <c r="L221" s="5">
        <v>486000000000</v>
      </c>
      <c r="M221" s="5">
        <v>423000000000</v>
      </c>
      <c r="N221" s="5">
        <v>590000000000</v>
      </c>
      <c r="O221" s="5">
        <v>527000000000</v>
      </c>
      <c r="P221" s="5">
        <v>363000000000</v>
      </c>
      <c r="Q221" s="5">
        <v>562000000000</v>
      </c>
      <c r="R221" s="5">
        <v>517000000000</v>
      </c>
      <c r="S221" s="5">
        <v>446000000000</v>
      </c>
      <c r="T221" s="5">
        <v>399000000000</v>
      </c>
      <c r="U221" s="5">
        <v>277000000000</v>
      </c>
      <c r="V221" s="5">
        <v>71000000000</v>
      </c>
      <c r="W221" s="5">
        <v>147000000000</v>
      </c>
      <c r="X221" s="5">
        <v>193000000000</v>
      </c>
    </row>
    <row r="222" spans="3:24" ht="15.5" x14ac:dyDescent="0.35">
      <c r="C222" t="s">
        <v>248</v>
      </c>
      <c r="I222" s="5">
        <v>712000000000</v>
      </c>
      <c r="J222" s="5">
        <v>376000000000</v>
      </c>
      <c r="K222" s="5">
        <v>413000000000</v>
      </c>
      <c r="L222" s="5">
        <v>426000000000</v>
      </c>
      <c r="M222" s="5">
        <v>483000000000</v>
      </c>
      <c r="N222" s="5">
        <v>502000000000</v>
      </c>
      <c r="O222" s="5">
        <v>856000000000</v>
      </c>
      <c r="P222" s="5">
        <v>701000000000</v>
      </c>
      <c r="Q222" s="5">
        <v>627000000000</v>
      </c>
      <c r="R222" s="5">
        <v>504000000000</v>
      </c>
      <c r="S222" s="5">
        <v>483000000000</v>
      </c>
      <c r="T222" s="5">
        <v>416000000000</v>
      </c>
      <c r="U222" s="5">
        <v>365000000000</v>
      </c>
      <c r="V222" s="5">
        <v>97000000000</v>
      </c>
      <c r="W222" s="5">
        <v>0</v>
      </c>
      <c r="X222" s="5">
        <v>0</v>
      </c>
    </row>
    <row r="223" spans="3:24" ht="15.5" x14ac:dyDescent="0.35">
      <c r="C223" t="s">
        <v>25</v>
      </c>
      <c r="I223" s="5">
        <v>1172000000000</v>
      </c>
      <c r="J223" s="5">
        <v>949000000000</v>
      </c>
      <c r="K223" s="5">
        <v>921000000000</v>
      </c>
      <c r="L223" s="5">
        <v>911000000000</v>
      </c>
      <c r="M223" s="5">
        <v>906000000000</v>
      </c>
      <c r="N223" s="5">
        <v>1092000000000</v>
      </c>
      <c r="O223" s="5">
        <v>1383000000000</v>
      </c>
      <c r="P223" s="5">
        <v>1064000000000</v>
      </c>
      <c r="Q223" s="5">
        <v>1189000000000</v>
      </c>
      <c r="R223" s="5">
        <v>1020000000000</v>
      </c>
      <c r="S223" s="5">
        <v>928000000000</v>
      </c>
      <c r="T223" s="5">
        <v>814000000000</v>
      </c>
      <c r="U223" s="5">
        <v>642000000000</v>
      </c>
      <c r="V223" s="5">
        <v>169000000000</v>
      </c>
      <c r="W223" s="5">
        <v>147000000000</v>
      </c>
      <c r="X223" s="5">
        <v>193000000000</v>
      </c>
    </row>
    <row r="224" spans="3:24" ht="15.5" x14ac:dyDescent="0.35">
      <c r="C224" t="s">
        <v>22</v>
      </c>
      <c r="I224" s="5">
        <v>601000000000</v>
      </c>
      <c r="J224" s="5">
        <v>295000000000</v>
      </c>
      <c r="K224" s="5">
        <v>179000000000</v>
      </c>
      <c r="L224" s="5">
        <v>155000000000</v>
      </c>
      <c r="M224" s="5">
        <v>253000000000</v>
      </c>
      <c r="N224" s="5">
        <v>600000000000</v>
      </c>
      <c r="O224" s="5">
        <v>656000000000</v>
      </c>
      <c r="P224" s="5">
        <v>725000000000</v>
      </c>
      <c r="Q224" s="5">
        <v>726000000000</v>
      </c>
      <c r="R224" s="5">
        <v>710000000000</v>
      </c>
      <c r="S224" s="5">
        <v>712000000000</v>
      </c>
      <c r="T224" s="5">
        <v>512000000000</v>
      </c>
      <c r="U224" s="5">
        <v>260000000000</v>
      </c>
      <c r="V224" s="5">
        <v>-61000000000</v>
      </c>
      <c r="W224" s="5">
        <v>-196000000000</v>
      </c>
      <c r="X224" s="5">
        <v>184000000000</v>
      </c>
    </row>
    <row r="225" spans="2:24" ht="15.5" x14ac:dyDescent="0.35">
      <c r="C225" t="s">
        <v>249</v>
      </c>
      <c r="I225" s="5">
        <v>3147000000000</v>
      </c>
      <c r="J225" s="5">
        <v>2890000000000</v>
      </c>
      <c r="K225" s="5">
        <v>2455000000000</v>
      </c>
      <c r="L225" s="5">
        <v>2369000000000</v>
      </c>
      <c r="M225" s="5">
        <v>1995000000000</v>
      </c>
      <c r="N225" s="5">
        <v>2003000000000</v>
      </c>
      <c r="O225" s="5">
        <v>2233000000000</v>
      </c>
      <c r="P225" s="5">
        <v>1874000000000</v>
      </c>
      <c r="Q225" s="5">
        <v>1534000000000</v>
      </c>
      <c r="R225" s="5">
        <v>1335000000000</v>
      </c>
      <c r="S225" s="5">
        <v>1145000000000</v>
      </c>
      <c r="T225" s="5">
        <v>1096000000000</v>
      </c>
      <c r="U225" s="5">
        <v>821000000000</v>
      </c>
      <c r="V225" s="5">
        <v>874000000000</v>
      </c>
      <c r="W225" s="5">
        <v>115000000000</v>
      </c>
      <c r="X225" s="5">
        <v>-245000000000</v>
      </c>
    </row>
    <row r="226" spans="2:24" ht="15.5" x14ac:dyDescent="0.35">
      <c r="C226" t="s">
        <v>250</v>
      </c>
      <c r="I226" s="5">
        <v>40000000000</v>
      </c>
      <c r="J226" s="5">
        <v>253000000000</v>
      </c>
      <c r="K226" s="5">
        <v>398000000000</v>
      </c>
      <c r="L226" s="5">
        <v>586000000000</v>
      </c>
      <c r="M226" s="5">
        <v>662000000000</v>
      </c>
      <c r="N226" s="5">
        <v>146000000000</v>
      </c>
      <c r="O226" s="5">
        <v>441000000000</v>
      </c>
      <c r="P226" s="5">
        <v>526000000000</v>
      </c>
      <c r="Q226" s="5">
        <v>213000000000</v>
      </c>
      <c r="R226" s="5">
        <v>307000000000</v>
      </c>
      <c r="S226" s="5">
        <v>84000000000</v>
      </c>
      <c r="T226" s="5">
        <v>9000000000</v>
      </c>
      <c r="U226" s="5">
        <v>5000000000</v>
      </c>
      <c r="V226" s="5">
        <v>40000000000</v>
      </c>
      <c r="W226" s="5">
        <v>104000000000</v>
      </c>
      <c r="X226" s="5">
        <v>6000000000</v>
      </c>
    </row>
    <row r="227" spans="2:24" ht="15.5" x14ac:dyDescent="0.35">
      <c r="C227" t="s">
        <v>251</v>
      </c>
      <c r="I227" s="5">
        <v>-194000000000</v>
      </c>
      <c r="J227" s="5">
        <v>-135000000000</v>
      </c>
      <c r="K227" s="5">
        <v>-111000000000</v>
      </c>
      <c r="L227" s="5">
        <v>-153000000000</v>
      </c>
      <c r="M227" s="5">
        <v>-147000000000</v>
      </c>
      <c r="N227" s="5">
        <v>-44000000000</v>
      </c>
      <c r="O227" s="5">
        <v>-73000000000</v>
      </c>
      <c r="P227" s="5">
        <v>-40000000000</v>
      </c>
      <c r="Q227" s="5">
        <v>-45000000000</v>
      </c>
      <c r="R227" s="5">
        <v>-136000000000</v>
      </c>
      <c r="S227" s="5">
        <v>-192000000000</v>
      </c>
      <c r="T227" s="5">
        <v>-131000000000</v>
      </c>
      <c r="U227" s="5">
        <v>-328000000000</v>
      </c>
      <c r="V227" s="5">
        <v>-182000000000</v>
      </c>
      <c r="W227" s="5">
        <v>-92000000000</v>
      </c>
      <c r="X227" s="5">
        <v>-60000000000</v>
      </c>
    </row>
    <row r="228" spans="2:24" ht="15.5" x14ac:dyDescent="0.35">
      <c r="C228" t="s">
        <v>14</v>
      </c>
      <c r="I228" s="5">
        <v>-155000000000</v>
      </c>
      <c r="J228" s="5">
        <v>118000000000</v>
      </c>
      <c r="K228" s="5">
        <v>287000000000</v>
      </c>
      <c r="L228" s="5">
        <v>433000000000</v>
      </c>
      <c r="M228" s="5">
        <v>514000000000</v>
      </c>
      <c r="N228" s="5">
        <v>102000000000</v>
      </c>
      <c r="O228" s="5">
        <v>368000000000</v>
      </c>
      <c r="P228" s="5">
        <v>487000000000</v>
      </c>
      <c r="Q228" s="5">
        <v>167000000000</v>
      </c>
      <c r="R228" s="5">
        <v>171000000000</v>
      </c>
      <c r="S228" s="5">
        <v>-108000000000</v>
      </c>
      <c r="T228" s="5">
        <v>-122000000000</v>
      </c>
      <c r="U228" s="5">
        <v>-322000000000</v>
      </c>
      <c r="V228" s="5">
        <v>-142000000000</v>
      </c>
      <c r="W228" s="5">
        <v>12000000000</v>
      </c>
      <c r="X228" s="5">
        <v>-54000000000</v>
      </c>
    </row>
    <row r="229" spans="2:24" ht="15.5" x14ac:dyDescent="0.35">
      <c r="C229" t="s">
        <v>16</v>
      </c>
      <c r="I229" s="6">
        <v>-20.21</v>
      </c>
      <c r="J229" s="6">
        <v>15.46</v>
      </c>
      <c r="K229" s="6">
        <v>37.479999999999997</v>
      </c>
      <c r="L229" s="6">
        <v>56.53</v>
      </c>
      <c r="M229" s="6">
        <v>67.180000000000007</v>
      </c>
      <c r="N229" s="6">
        <v>13.29</v>
      </c>
      <c r="O229" s="6">
        <v>48.09</v>
      </c>
      <c r="P229" s="6">
        <v>63.59</v>
      </c>
      <c r="Q229" s="6">
        <v>21.85</v>
      </c>
      <c r="R229" s="6">
        <v>22.34</v>
      </c>
      <c r="S229" s="6">
        <v>-14.17</v>
      </c>
      <c r="T229" s="6">
        <v>-16.12</v>
      </c>
      <c r="U229" s="6">
        <v>-42.52</v>
      </c>
      <c r="V229" s="6">
        <v>-18.78</v>
      </c>
      <c r="W229" s="6">
        <v>1.53</v>
      </c>
      <c r="X229" s="6">
        <v>-9.5</v>
      </c>
    </row>
    <row r="231" spans="2:24" ht="15.5" x14ac:dyDescent="0.35">
      <c r="B231" t="s">
        <v>252</v>
      </c>
      <c r="C231" t="s">
        <v>253</v>
      </c>
      <c r="D231" s="5">
        <v>62000000000</v>
      </c>
      <c r="E231" s="5">
        <v>180000000000</v>
      </c>
      <c r="F231" s="5">
        <v>24000000000</v>
      </c>
      <c r="G231" s="5">
        <v>133000000000</v>
      </c>
      <c r="H231" s="5">
        <v>249000000000</v>
      </c>
      <c r="I231" s="5">
        <v>413000000000</v>
      </c>
      <c r="J231" s="5">
        <v>469000000000</v>
      </c>
      <c r="K231" s="5">
        <v>418000000000</v>
      </c>
      <c r="L231" s="5">
        <v>395000000000</v>
      </c>
      <c r="M231" s="5">
        <v>372000000000</v>
      </c>
      <c r="N231" s="5">
        <v>272000000000</v>
      </c>
      <c r="O231" s="5">
        <v>487000000000</v>
      </c>
      <c r="P231" s="5">
        <v>482000000000</v>
      </c>
      <c r="Q231" s="5">
        <v>452000000000</v>
      </c>
    </row>
    <row r="232" spans="2:24" ht="15.5" x14ac:dyDescent="0.35">
      <c r="C232" t="s">
        <v>254</v>
      </c>
      <c r="H232" s="5">
        <v>400000000000</v>
      </c>
      <c r="I232" s="5">
        <v>413000000000</v>
      </c>
      <c r="J232" s="5">
        <v>469000000000</v>
      </c>
      <c r="K232" s="5">
        <v>418000000000</v>
      </c>
      <c r="L232" s="5">
        <v>395000000000</v>
      </c>
      <c r="M232" s="5">
        <v>372000000000</v>
      </c>
      <c r="N232" s="5">
        <v>272000000000</v>
      </c>
      <c r="O232" s="5">
        <v>487000000000</v>
      </c>
      <c r="P232" s="5">
        <v>482000000000</v>
      </c>
      <c r="Q232" s="5">
        <v>452000000000</v>
      </c>
    </row>
    <row r="233" spans="2:24" ht="15.5" x14ac:dyDescent="0.35">
      <c r="C233" t="s">
        <v>401</v>
      </c>
      <c r="H233" s="6">
        <v>9.6999999999999993</v>
      </c>
      <c r="I233" s="6">
        <v>9.6999999999999993</v>
      </c>
      <c r="J233" s="6">
        <v>11.25</v>
      </c>
      <c r="K233" s="6">
        <v>10.91</v>
      </c>
      <c r="L233" s="6">
        <v>10.3</v>
      </c>
      <c r="M233" s="6">
        <v>8.5</v>
      </c>
      <c r="N233" s="6">
        <v>7.11</v>
      </c>
      <c r="O233" s="6">
        <v>6.3</v>
      </c>
      <c r="P233" s="6">
        <v>9.4</v>
      </c>
      <c r="Q233" s="6">
        <v>8.8000000000000007</v>
      </c>
    </row>
    <row r="234" spans="2:24" ht="15.5" x14ac:dyDescent="0.35">
      <c r="C234" t="s">
        <v>76</v>
      </c>
      <c r="H234" s="6">
        <v>0.29859999999999998</v>
      </c>
      <c r="I234" s="6">
        <v>0.17980000000000002</v>
      </c>
      <c r="J234" s="6">
        <v>0.18350000000000002</v>
      </c>
      <c r="K234" s="6">
        <v>0.2</v>
      </c>
      <c r="L234" s="6">
        <v>0.19949999999999998</v>
      </c>
      <c r="M234" s="6">
        <v>0.17489999999999997</v>
      </c>
      <c r="N234" s="6">
        <v>0.19989999999999999</v>
      </c>
      <c r="O234" s="6">
        <v>9.9000000000000005E-2</v>
      </c>
      <c r="P234" s="6">
        <v>0.14940000000000001</v>
      </c>
      <c r="Q234" s="6">
        <v>0.14910000000000001</v>
      </c>
    </row>
    <row r="235" spans="2:24" ht="15.5" x14ac:dyDescent="0.35">
      <c r="C235" t="s">
        <v>402</v>
      </c>
      <c r="H235" s="6">
        <v>2.1299999999999999E-2</v>
      </c>
      <c r="I235" s="6">
        <v>2.2799999999999997E-2</v>
      </c>
      <c r="J235" s="6">
        <v>2.64E-2</v>
      </c>
      <c r="K235" s="6">
        <v>2.7999999999999997E-2</v>
      </c>
      <c r="L235" s="6">
        <v>2.75E-2</v>
      </c>
      <c r="M235" s="6">
        <v>2.4700000000000003E-2</v>
      </c>
      <c r="N235" s="6">
        <v>1.67E-2</v>
      </c>
      <c r="O235" s="6">
        <v>1.6200000000000003E-2</v>
      </c>
      <c r="P235" s="6">
        <v>2.18E-2</v>
      </c>
      <c r="Q235" s="6">
        <v>2.35E-2</v>
      </c>
    </row>
    <row r="236" spans="2:24" ht="15.5" x14ac:dyDescent="0.35">
      <c r="C236" t="s">
        <v>56</v>
      </c>
      <c r="D236" s="6">
        <v>8.1199999999999992</v>
      </c>
      <c r="E236" s="6">
        <v>23.58</v>
      </c>
      <c r="F236" s="6">
        <v>3.15</v>
      </c>
      <c r="G236" s="6">
        <v>17.37</v>
      </c>
      <c r="H236" s="6">
        <v>32.479999999999997</v>
      </c>
      <c r="I236" s="6">
        <v>53.94</v>
      </c>
      <c r="J236" s="6">
        <v>61.3</v>
      </c>
      <c r="K236" s="6">
        <v>54.55</v>
      </c>
      <c r="L236" s="6">
        <v>51.64</v>
      </c>
      <c r="M236" s="6">
        <v>48.6</v>
      </c>
      <c r="N236" s="6">
        <v>35.57</v>
      </c>
      <c r="O236" s="6">
        <v>63.61</v>
      </c>
      <c r="P236" s="6">
        <v>62.93</v>
      </c>
      <c r="Q236" s="5">
        <v>59</v>
      </c>
    </row>
    <row r="237" spans="2:24" ht="15.5" x14ac:dyDescent="0.35">
      <c r="C237" t="s">
        <v>255</v>
      </c>
      <c r="H237" s="6">
        <v>52.22</v>
      </c>
      <c r="I237" s="6">
        <v>53.94</v>
      </c>
      <c r="J237" s="6">
        <v>61.3</v>
      </c>
      <c r="K237" s="6">
        <v>54.55</v>
      </c>
      <c r="L237" s="6">
        <v>51.64</v>
      </c>
      <c r="M237" s="6">
        <v>48.6</v>
      </c>
      <c r="N237" s="6">
        <v>35.57</v>
      </c>
      <c r="O237" s="6">
        <v>63.61</v>
      </c>
      <c r="P237" s="6">
        <v>62.93</v>
      </c>
      <c r="Q237" s="5">
        <v>59</v>
      </c>
    </row>
    <row r="238" spans="2:24" ht="15.5" x14ac:dyDescent="0.35">
      <c r="C238" t="s">
        <v>78</v>
      </c>
      <c r="H238" s="6">
        <v>9.6999999999999993</v>
      </c>
      <c r="I238" s="6">
        <v>9.6999999999999993</v>
      </c>
      <c r="J238" s="6">
        <v>11.25</v>
      </c>
      <c r="K238" s="6">
        <v>10.91</v>
      </c>
      <c r="L238" s="6">
        <v>10.3</v>
      </c>
      <c r="M238" s="6">
        <v>8.5</v>
      </c>
      <c r="N238" s="6">
        <v>7.11</v>
      </c>
      <c r="O238" s="6">
        <v>6.3</v>
      </c>
      <c r="P238" s="6">
        <v>9.4</v>
      </c>
      <c r="Q238" s="6">
        <v>8.8000000000000007</v>
      </c>
    </row>
    <row r="239" spans="2:24" ht="15.5" x14ac:dyDescent="0.35">
      <c r="C239" t="s">
        <v>403</v>
      </c>
      <c r="H239" s="6">
        <v>0.29859999999999998</v>
      </c>
      <c r="I239" s="6">
        <v>0.17980000000000002</v>
      </c>
      <c r="J239" s="6">
        <v>0.18350000000000002</v>
      </c>
      <c r="K239" s="6">
        <v>0.2</v>
      </c>
      <c r="L239" s="6">
        <v>0.19949999999999998</v>
      </c>
      <c r="M239" s="6">
        <v>0.17489999999999997</v>
      </c>
      <c r="N239" s="6">
        <v>0.19989999999999999</v>
      </c>
      <c r="O239" s="6">
        <v>9.9000000000000005E-2</v>
      </c>
      <c r="P239" s="6">
        <v>0.14940000000000001</v>
      </c>
      <c r="Q239" s="6">
        <v>0.14910000000000001</v>
      </c>
    </row>
    <row r="240" spans="2:24" ht="15.5" x14ac:dyDescent="0.35">
      <c r="C240" t="s">
        <v>404</v>
      </c>
      <c r="H240" s="6">
        <v>2.1299999999999999E-2</v>
      </c>
      <c r="I240" s="6">
        <v>2.2799999999999997E-2</v>
      </c>
      <c r="J240" s="6">
        <v>2.64E-2</v>
      </c>
      <c r="K240" s="6">
        <v>2.7999999999999997E-2</v>
      </c>
      <c r="L240" s="6">
        <v>2.75E-2</v>
      </c>
      <c r="M240" s="6">
        <v>2.4700000000000003E-2</v>
      </c>
      <c r="N240" s="6">
        <v>1.67E-2</v>
      </c>
      <c r="O240" s="6">
        <v>1.6200000000000003E-2</v>
      </c>
      <c r="P240" s="6">
        <v>2.18E-2</v>
      </c>
      <c r="Q240" s="6">
        <v>2.35E-2</v>
      </c>
    </row>
    <row r="241" spans="3:17" ht="15.5" x14ac:dyDescent="0.35">
      <c r="C241" t="s">
        <v>256</v>
      </c>
      <c r="D241" s="5">
        <v>362000000000</v>
      </c>
      <c r="E241" s="5">
        <v>649000000000</v>
      </c>
      <c r="F241" s="5">
        <v>294000000000</v>
      </c>
      <c r="G241" s="5">
        <v>472000000000</v>
      </c>
      <c r="H241" s="5">
        <v>1449000000000</v>
      </c>
      <c r="I241" s="5">
        <v>1780000000000</v>
      </c>
      <c r="J241" s="5">
        <v>2021000000000</v>
      </c>
      <c r="K241" s="5">
        <v>1705000000000</v>
      </c>
      <c r="L241" s="5">
        <v>1385000000000</v>
      </c>
      <c r="M241" s="5">
        <v>1199000000000</v>
      </c>
      <c r="N241" s="5">
        <v>1111000000000</v>
      </c>
      <c r="O241" s="5">
        <v>1404000000000</v>
      </c>
      <c r="P241" s="5">
        <v>1379000000000</v>
      </c>
      <c r="Q241" s="5">
        <v>1264000000000</v>
      </c>
    </row>
    <row r="242" spans="3:17" ht="15.5" x14ac:dyDescent="0.35">
      <c r="C242" t="s">
        <v>257</v>
      </c>
      <c r="H242" s="5">
        <v>1777000000000</v>
      </c>
      <c r="I242" s="5">
        <v>1780000000000</v>
      </c>
      <c r="J242" s="5">
        <v>2021000000000</v>
      </c>
      <c r="K242" s="5">
        <v>1705000000000</v>
      </c>
      <c r="L242" s="5">
        <v>1385000000000</v>
      </c>
      <c r="M242" s="5">
        <v>1199000000000</v>
      </c>
      <c r="N242" s="5">
        <v>1111000000000</v>
      </c>
      <c r="O242" s="5">
        <v>1404000000000</v>
      </c>
      <c r="P242" s="5">
        <v>1379000000000</v>
      </c>
      <c r="Q242" s="5">
        <v>1264000000000</v>
      </c>
    </row>
    <row r="243" spans="3:17" ht="15.5" x14ac:dyDescent="0.35">
      <c r="C243" t="s">
        <v>405</v>
      </c>
      <c r="H243" s="6">
        <v>9.6999999999999993</v>
      </c>
      <c r="I243" s="6">
        <v>9.6999999999999993</v>
      </c>
      <c r="J243" s="6">
        <v>11.25</v>
      </c>
      <c r="K243" s="6">
        <v>10.91</v>
      </c>
      <c r="L243" s="6">
        <v>10.3</v>
      </c>
      <c r="M243" s="6">
        <v>8.5</v>
      </c>
      <c r="N243" s="6">
        <v>7.11</v>
      </c>
      <c r="O243" s="6">
        <v>6.3</v>
      </c>
      <c r="P243" s="6">
        <v>9.4</v>
      </c>
      <c r="Q243" s="6">
        <v>8.8000000000000007</v>
      </c>
    </row>
    <row r="244" spans="3:17" ht="15.5" x14ac:dyDescent="0.35">
      <c r="C244" t="s">
        <v>406</v>
      </c>
      <c r="H244" s="6">
        <v>0.29859999999999998</v>
      </c>
      <c r="I244" s="6">
        <v>0.17980000000000002</v>
      </c>
      <c r="J244" s="6">
        <v>0.18350000000000002</v>
      </c>
      <c r="K244" s="6">
        <v>0.2</v>
      </c>
      <c r="L244" s="6">
        <v>0.19949999999999998</v>
      </c>
      <c r="M244" s="6">
        <v>0.17489999999999997</v>
      </c>
      <c r="N244" s="6">
        <v>0.19989999999999999</v>
      </c>
      <c r="O244" s="6">
        <v>9.9000000000000005E-2</v>
      </c>
      <c r="P244" s="6">
        <v>0.14940000000000001</v>
      </c>
      <c r="Q244" s="6">
        <v>0.14910000000000001</v>
      </c>
    </row>
    <row r="245" spans="3:17" ht="15.5" x14ac:dyDescent="0.35">
      <c r="C245" t="s">
        <v>407</v>
      </c>
      <c r="H245" s="6">
        <v>2.1299999999999999E-2</v>
      </c>
      <c r="I245" s="6">
        <v>2.2799999999999997E-2</v>
      </c>
      <c r="J245" s="6">
        <v>2.64E-2</v>
      </c>
      <c r="K245" s="6">
        <v>2.7999999999999997E-2</v>
      </c>
      <c r="L245" s="6">
        <v>2.75E-2</v>
      </c>
      <c r="M245" s="6">
        <v>2.4700000000000003E-2</v>
      </c>
      <c r="N245" s="6">
        <v>1.67E-2</v>
      </c>
      <c r="O245" s="6">
        <v>1.6200000000000003E-2</v>
      </c>
      <c r="P245" s="6">
        <v>2.18E-2</v>
      </c>
      <c r="Q245" s="6">
        <v>2.35E-2</v>
      </c>
    </row>
    <row r="246" spans="3:17" ht="15.5" x14ac:dyDescent="0.35">
      <c r="C246" t="s">
        <v>258</v>
      </c>
      <c r="I246" s="6">
        <v>14.47</v>
      </c>
    </row>
    <row r="247" spans="3:17" ht="15.5" x14ac:dyDescent="0.35">
      <c r="C247" t="s">
        <v>259</v>
      </c>
      <c r="I247" s="5">
        <v>9</v>
      </c>
    </row>
    <row r="248" spans="3:17" ht="15.5" x14ac:dyDescent="0.35">
      <c r="C248" t="s">
        <v>260</v>
      </c>
      <c r="I248" s="6">
        <v>7.49</v>
      </c>
    </row>
    <row r="249" spans="3:17" ht="15.5" x14ac:dyDescent="0.35">
      <c r="C249" t="s">
        <v>261</v>
      </c>
      <c r="I249" s="6">
        <v>0.11109999999999999</v>
      </c>
    </row>
    <row r="250" spans="3:17" ht="15.5" x14ac:dyDescent="0.35">
      <c r="C250" t="s">
        <v>262</v>
      </c>
      <c r="I250" s="6">
        <v>2.02</v>
      </c>
    </row>
    <row r="251" spans="3:17" ht="15.5" x14ac:dyDescent="0.35">
      <c r="C251" t="s">
        <v>263</v>
      </c>
      <c r="I251" s="6">
        <v>0.65</v>
      </c>
    </row>
    <row r="252" spans="3:17" ht="15.5" x14ac:dyDescent="0.35">
      <c r="C252" t="s">
        <v>264</v>
      </c>
      <c r="I252" s="6">
        <v>96.98</v>
      </c>
    </row>
    <row r="253" spans="3:17" ht="15.5" x14ac:dyDescent="0.35">
      <c r="C253" t="s">
        <v>265</v>
      </c>
      <c r="I253" s="6">
        <v>-20.2</v>
      </c>
    </row>
    <row r="254" spans="3:17" ht="15.5" x14ac:dyDescent="0.35">
      <c r="C254" t="s">
        <v>266</v>
      </c>
      <c r="I254" s="6">
        <v>12.07</v>
      </c>
    </row>
    <row r="255" spans="3:17" ht="15.5" x14ac:dyDescent="0.35">
      <c r="C255" t="s">
        <v>267</v>
      </c>
      <c r="I255" s="5">
        <v>7</v>
      </c>
    </row>
    <row r="256" spans="3:17" ht="15.5" x14ac:dyDescent="0.35">
      <c r="C256" t="s">
        <v>408</v>
      </c>
      <c r="I256" s="6">
        <v>-0.73</v>
      </c>
    </row>
    <row r="257" spans="3:9" ht="15.5" x14ac:dyDescent="0.35">
      <c r="C257" t="s">
        <v>409</v>
      </c>
      <c r="I257" s="6">
        <v>6.03</v>
      </c>
    </row>
    <row r="258" spans="3:9" ht="15.5" x14ac:dyDescent="0.35">
      <c r="C258" t="s">
        <v>268</v>
      </c>
      <c r="I258" s="6">
        <v>52.22</v>
      </c>
    </row>
    <row r="259" spans="3:9" ht="15.5" x14ac:dyDescent="0.35">
      <c r="C259" t="s">
        <v>269</v>
      </c>
      <c r="I259" s="6">
        <v>32.479999999999997</v>
      </c>
    </row>
    <row r="260" spans="3:9" ht="15.5" x14ac:dyDescent="0.35">
      <c r="C260" t="s">
        <v>270</v>
      </c>
      <c r="I260" s="6">
        <v>232.15</v>
      </c>
    </row>
    <row r="261" spans="3:9" ht="15.5" x14ac:dyDescent="0.35">
      <c r="C261" t="s">
        <v>271</v>
      </c>
      <c r="D261" s="6">
        <v>57.62</v>
      </c>
    </row>
    <row r="262" spans="3:9" ht="15.5" x14ac:dyDescent="0.35">
      <c r="C262" t="s">
        <v>272</v>
      </c>
      <c r="I262" s="6">
        <v>724.68</v>
      </c>
    </row>
    <row r="263" spans="3:9" ht="15.5" x14ac:dyDescent="0.35">
      <c r="C263" t="s">
        <v>273</v>
      </c>
      <c r="I263" s="6">
        <v>-23.27</v>
      </c>
    </row>
    <row r="264" spans="3:9" ht="15.5" x14ac:dyDescent="0.35">
      <c r="C264" t="s">
        <v>274</v>
      </c>
      <c r="D264" s="6">
        <v>3.26</v>
      </c>
    </row>
    <row r="265" spans="3:9" ht="15.5" x14ac:dyDescent="0.35">
      <c r="C265" t="s">
        <v>275</v>
      </c>
      <c r="D265" s="6">
        <v>0.74</v>
      </c>
    </row>
    <row r="266" spans="3:9" ht="15.5" x14ac:dyDescent="0.35">
      <c r="C266" t="s">
        <v>276</v>
      </c>
      <c r="D266" s="6">
        <v>0.22</v>
      </c>
    </row>
    <row r="267" spans="3:9" ht="15.5" x14ac:dyDescent="0.35">
      <c r="C267" t="s">
        <v>277</v>
      </c>
      <c r="D267" s="6">
        <v>0.11</v>
      </c>
    </row>
    <row r="268" spans="3:9" ht="15.5" x14ac:dyDescent="0.35">
      <c r="C268" t="s">
        <v>278</v>
      </c>
      <c r="D268" s="6">
        <v>0.38</v>
      </c>
    </row>
    <row r="269" spans="3:9" ht="15.5" x14ac:dyDescent="0.35">
      <c r="C269" t="s">
        <v>279</v>
      </c>
      <c r="D269" s="6">
        <v>0.15</v>
      </c>
    </row>
    <row r="270" spans="3:9" ht="15.5" x14ac:dyDescent="0.35">
      <c r="C270" t="s">
        <v>280</v>
      </c>
      <c r="D270" s="6">
        <v>1.48</v>
      </c>
    </row>
    <row r="271" spans="3:9" ht="15.5" x14ac:dyDescent="0.35">
      <c r="C271" t="s">
        <v>410</v>
      </c>
      <c r="I271" s="6">
        <v>99.73</v>
      </c>
    </row>
    <row r="272" spans="3:9" ht="15.5" x14ac:dyDescent="0.35">
      <c r="C272" t="s">
        <v>12</v>
      </c>
      <c r="D272" s="5">
        <v>-63000000000</v>
      </c>
    </row>
    <row r="273" spans="3:9" ht="15.5" x14ac:dyDescent="0.35">
      <c r="C273" t="s">
        <v>281</v>
      </c>
      <c r="I273" s="6">
        <v>7.39</v>
      </c>
    </row>
    <row r="274" spans="3:9" ht="15.5" x14ac:dyDescent="0.35">
      <c r="C274" t="s">
        <v>282</v>
      </c>
      <c r="I274" s="6">
        <v>4.8799999999999996E-2</v>
      </c>
    </row>
    <row r="275" spans="3:9" ht="15.5" x14ac:dyDescent="0.35">
      <c r="C275" t="s">
        <v>283</v>
      </c>
      <c r="I275" s="6">
        <v>7.2099999999999997E-2</v>
      </c>
    </row>
    <row r="276" spans="3:9" ht="15.5" x14ac:dyDescent="0.35">
      <c r="C276" t="s">
        <v>284</v>
      </c>
      <c r="I276" s="6">
        <v>7.51E-2</v>
      </c>
    </row>
    <row r="277" spans="3:9" ht="15.5" x14ac:dyDescent="0.35">
      <c r="C277" t="s">
        <v>285</v>
      </c>
      <c r="I277" s="6">
        <v>7.1199999999999999E-2</v>
      </c>
    </row>
    <row r="278" spans="3:9" ht="15.5" x14ac:dyDescent="0.35">
      <c r="C278" t="s">
        <v>286</v>
      </c>
      <c r="D278" s="6">
        <v>67.98</v>
      </c>
    </row>
    <row r="279" spans="3:9" ht="15.5" x14ac:dyDescent="0.35">
      <c r="C279" t="s">
        <v>287</v>
      </c>
      <c r="D279" s="6">
        <v>1581.59</v>
      </c>
    </row>
    <row r="280" spans="3:9" ht="15.5" x14ac:dyDescent="0.35">
      <c r="C280" t="s">
        <v>288</v>
      </c>
      <c r="D280" s="6">
        <v>46.19</v>
      </c>
    </row>
    <row r="281" spans="3:9" ht="15.5" x14ac:dyDescent="0.35">
      <c r="C281" t="s">
        <v>289</v>
      </c>
      <c r="D281" s="6">
        <v>1603.38</v>
      </c>
    </row>
    <row r="282" spans="3:9" ht="15.5" x14ac:dyDescent="0.35">
      <c r="C282" t="s">
        <v>290</v>
      </c>
      <c r="D282" s="6">
        <v>1.34</v>
      </c>
    </row>
    <row r="283" spans="3:9" ht="15.5" x14ac:dyDescent="0.35">
      <c r="C283" t="s">
        <v>291</v>
      </c>
      <c r="I283" s="6">
        <v>0.22</v>
      </c>
    </row>
    <row r="284" spans="3:9" ht="15.5" x14ac:dyDescent="0.35">
      <c r="C284" t="s">
        <v>292</v>
      </c>
      <c r="I284" s="6">
        <v>0.26</v>
      </c>
    </row>
    <row r="285" spans="3:9" ht="15.5" x14ac:dyDescent="0.35">
      <c r="C285" t="s">
        <v>52</v>
      </c>
      <c r="I285" s="5">
        <v>3598000000000</v>
      </c>
    </row>
    <row r="286" spans="3:9" ht="15.5" x14ac:dyDescent="0.35">
      <c r="C286" t="s">
        <v>293</v>
      </c>
      <c r="I286" s="5">
        <v>4887000000000</v>
      </c>
    </row>
    <row r="287" spans="3:9" ht="15.5" x14ac:dyDescent="0.35">
      <c r="C287" t="s">
        <v>294</v>
      </c>
      <c r="I287" s="5">
        <v>7660000000</v>
      </c>
    </row>
    <row r="288" spans="3:9" ht="15.5" x14ac:dyDescent="0.35">
      <c r="C288" t="s">
        <v>295</v>
      </c>
      <c r="I288" s="6">
        <v>0.2054</v>
      </c>
    </row>
    <row r="289" spans="3:9" ht="15.5" x14ac:dyDescent="0.35">
      <c r="C289" t="s">
        <v>296</v>
      </c>
      <c r="D289" s="6">
        <v>0.47369999999999995</v>
      </c>
    </row>
    <row r="290" spans="3:9" ht="15.5" x14ac:dyDescent="0.35">
      <c r="C290" t="s">
        <v>297</v>
      </c>
      <c r="D290" s="6">
        <v>0.20280000000000001</v>
      </c>
    </row>
    <row r="291" spans="3:9" ht="15.5" x14ac:dyDescent="0.35">
      <c r="C291" t="s">
        <v>298</v>
      </c>
      <c r="D291" s="6">
        <v>0.17170000000000002</v>
      </c>
    </row>
    <row r="292" spans="3:9" ht="15.5" x14ac:dyDescent="0.35">
      <c r="C292" t="s">
        <v>299</v>
      </c>
      <c r="D292" s="6">
        <v>-9.1999999999999998E-3</v>
      </c>
    </row>
    <row r="293" spans="3:9" ht="15.5" x14ac:dyDescent="0.35">
      <c r="C293" t="s">
        <v>300</v>
      </c>
      <c r="D293" s="6">
        <v>-0.1636</v>
      </c>
    </row>
    <row r="294" spans="3:9" ht="15.5" x14ac:dyDescent="0.35">
      <c r="C294" t="s">
        <v>301</v>
      </c>
      <c r="D294" s="6">
        <v>-0.17449999999999999</v>
      </c>
    </row>
    <row r="295" spans="3:9" ht="15.5" x14ac:dyDescent="0.35">
      <c r="C295" t="s">
        <v>411</v>
      </c>
      <c r="I295" s="6">
        <v>9.6999999999999993</v>
      </c>
    </row>
    <row r="296" spans="3:9" ht="15.5" x14ac:dyDescent="0.35">
      <c r="C296" t="s">
        <v>442</v>
      </c>
      <c r="I296" s="6">
        <v>9.6999999999999993</v>
      </c>
    </row>
    <row r="297" spans="3:9" ht="15.5" x14ac:dyDescent="0.35">
      <c r="C297" t="s">
        <v>443</v>
      </c>
      <c r="I297" s="6">
        <v>0.29859999999999998</v>
      </c>
    </row>
    <row r="298" spans="3:9" ht="15.5" x14ac:dyDescent="0.35">
      <c r="C298" t="s">
        <v>444</v>
      </c>
      <c r="I298" s="6">
        <v>2.1299999999999999E-2</v>
      </c>
    </row>
    <row r="299" spans="3:9" ht="15.5" x14ac:dyDescent="0.35">
      <c r="C299" t="s">
        <v>412</v>
      </c>
      <c r="I299" t="s">
        <v>724</v>
      </c>
    </row>
    <row r="300" spans="3:9" ht="15.5" x14ac:dyDescent="0.35">
      <c r="C300" t="s">
        <v>302</v>
      </c>
      <c r="I300" s="5">
        <v>4</v>
      </c>
    </row>
    <row r="301" spans="3:9" ht="15.5" x14ac:dyDescent="0.35">
      <c r="C301" t="s">
        <v>303</v>
      </c>
      <c r="I301" s="6">
        <v>0.55000000000000004</v>
      </c>
    </row>
    <row r="302" spans="3:9" ht="15.5" x14ac:dyDescent="0.35">
      <c r="C302" t="s">
        <v>304</v>
      </c>
      <c r="I302" s="6">
        <v>0.73</v>
      </c>
    </row>
    <row r="303" spans="3:9" ht="15.5" x14ac:dyDescent="0.35">
      <c r="C303" t="s">
        <v>414</v>
      </c>
      <c r="I303" s="6">
        <v>0.69</v>
      </c>
    </row>
    <row r="304" spans="3:9" ht="15.5" x14ac:dyDescent="0.35">
      <c r="C304" t="s">
        <v>305</v>
      </c>
      <c r="I304" s="6">
        <v>0.85</v>
      </c>
    </row>
    <row r="305" spans="3:9" ht="15.5" x14ac:dyDescent="0.35">
      <c r="C305" t="s">
        <v>306</v>
      </c>
      <c r="I305" s="6">
        <v>0.4</v>
      </c>
    </row>
    <row r="306" spans="3:9" ht="15.5" x14ac:dyDescent="0.35">
      <c r="C306" t="s">
        <v>307</v>
      </c>
      <c r="I306" s="6">
        <v>0.72</v>
      </c>
    </row>
    <row r="307" spans="3:9" ht="15.5" x14ac:dyDescent="0.35">
      <c r="C307" t="s">
        <v>308</v>
      </c>
      <c r="I307" s="6">
        <v>0.62</v>
      </c>
    </row>
    <row r="308" spans="3:9" ht="15.5" x14ac:dyDescent="0.35">
      <c r="C308" t="s">
        <v>309</v>
      </c>
      <c r="I308" s="5">
        <v>1777000000000</v>
      </c>
    </row>
    <row r="309" spans="3:9" ht="15.5" x14ac:dyDescent="0.35">
      <c r="C309" t="s">
        <v>310</v>
      </c>
      <c r="I309" s="5">
        <v>907000000000</v>
      </c>
    </row>
    <row r="310" spans="3:9" ht="15.5" x14ac:dyDescent="0.35">
      <c r="C310" t="s">
        <v>311</v>
      </c>
      <c r="I310" s="5">
        <v>654000000000</v>
      </c>
    </row>
    <row r="311" spans="3:9" ht="15.5" x14ac:dyDescent="0.35">
      <c r="C311" t="s">
        <v>312</v>
      </c>
      <c r="I311" s="5">
        <v>400000000000</v>
      </c>
    </row>
    <row r="312" spans="3:9" ht="15.5" x14ac:dyDescent="0.35">
      <c r="C312" t="s">
        <v>313</v>
      </c>
      <c r="D312" s="5">
        <v>441000000000</v>
      </c>
    </row>
    <row r="313" spans="3:9" ht="15.5" x14ac:dyDescent="0.35">
      <c r="C313" t="s">
        <v>314</v>
      </c>
      <c r="D313" s="5">
        <v>8186000000000</v>
      </c>
    </row>
    <row r="314" spans="3:9" ht="15.5" x14ac:dyDescent="0.35">
      <c r="C314" t="s">
        <v>315</v>
      </c>
      <c r="D314" s="5">
        <v>2120000000000</v>
      </c>
    </row>
    <row r="315" spans="3:9" ht="15.5" x14ac:dyDescent="0.35">
      <c r="C315" t="s">
        <v>237</v>
      </c>
      <c r="D315" s="5">
        <v>2998000000000</v>
      </c>
    </row>
    <row r="316" spans="3:9" ht="15.5" x14ac:dyDescent="0.35">
      <c r="C316" t="s">
        <v>236</v>
      </c>
      <c r="I316" s="5">
        <v>5547000000000</v>
      </c>
    </row>
    <row r="317" spans="3:9" ht="15.5" x14ac:dyDescent="0.35">
      <c r="C317" t="s">
        <v>235</v>
      </c>
      <c r="D317" s="5">
        <v>633000000000</v>
      </c>
    </row>
    <row r="318" spans="3:9" ht="15.5" x14ac:dyDescent="0.35">
      <c r="C318" t="s">
        <v>234</v>
      </c>
      <c r="D318" s="5">
        <v>579000000000</v>
      </c>
    </row>
    <row r="319" spans="3:9" ht="15.5" x14ac:dyDescent="0.35">
      <c r="C319" t="s">
        <v>23</v>
      </c>
      <c r="D319" s="5">
        <v>1212000000000</v>
      </c>
    </row>
    <row r="320" spans="3:9" ht="15.5" x14ac:dyDescent="0.35">
      <c r="C320" t="s">
        <v>20</v>
      </c>
      <c r="D320" s="5">
        <v>771000000000</v>
      </c>
    </row>
    <row r="321" spans="3:9" ht="15.5" x14ac:dyDescent="0.35">
      <c r="C321" t="s">
        <v>316</v>
      </c>
      <c r="I321" s="5">
        <v>6065000000000</v>
      </c>
    </row>
    <row r="322" spans="3:9" ht="15.5" x14ac:dyDescent="0.35">
      <c r="C322" t="s">
        <v>317</v>
      </c>
      <c r="I322" s="5">
        <v>37000000000</v>
      </c>
    </row>
    <row r="323" spans="3:9" ht="15.5" x14ac:dyDescent="0.35">
      <c r="C323" t="s">
        <v>318</v>
      </c>
      <c r="I323" s="5">
        <v>-333000000000</v>
      </c>
    </row>
    <row r="324" spans="3:9" ht="15.5" x14ac:dyDescent="0.35">
      <c r="C324" t="s">
        <v>319</v>
      </c>
      <c r="I324" s="5">
        <v>249000000000</v>
      </c>
    </row>
    <row r="325" spans="3:9" ht="15.5" x14ac:dyDescent="0.35">
      <c r="C325" t="s">
        <v>320</v>
      </c>
      <c r="I325" s="5">
        <v>-215000000000</v>
      </c>
    </row>
    <row r="326" spans="3:9" ht="15.5" x14ac:dyDescent="0.35">
      <c r="C326" t="s">
        <v>321</v>
      </c>
      <c r="I326" s="5">
        <v>-178000000000</v>
      </c>
    </row>
  </sheetData>
  <pageMargins left="0.7" right="0.7" top="0.75" bottom="0.75" header="0.3" footer="0.3"/>
  <ignoredErrors>
    <ignoredError sqref="A1:X32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972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973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175">
        <f t="shared" ca="1" si="0"/>
        <v>446</v>
      </c>
      <c r="K2" s="2" t="str">
        <f t="shared" ca="1" si="0"/>
        <v>Libur</v>
      </c>
      <c r="L2" s="2" vm="176">
        <f t="shared" ca="1" si="0"/>
        <v>157</v>
      </c>
      <c r="M2" s="2" vm="40">
        <f t="shared" ca="1" si="0"/>
        <v>310</v>
      </c>
      <c r="N2" s="2" vm="177">
        <f t="shared" ca="1" si="0"/>
        <v>218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178">
        <f t="shared" ca="1" si="0"/>
        <v>228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7698196857</v>
      </c>
      <c r="H4" s="2">
        <f>IFERROR(SUM(D4:G4)*(4/MAX(1,COUNT(D4:G4))),"")</f>
        <v>30792787428</v>
      </c>
      <c r="I4" s="2">
        <f t="shared" ref="I4:Z4" si="1">IFERROR(INDEX(I51:I500,MATCH($C$4,$C$51:$C$500,0)),"")</f>
        <v>32835850521</v>
      </c>
      <c r="J4" s="2">
        <f t="shared" si="1"/>
        <v>27462614300</v>
      </c>
      <c r="K4" s="2">
        <f t="shared" si="1"/>
        <v>25517108065</v>
      </c>
      <c r="L4" s="2">
        <f t="shared" si="1"/>
        <v>21747242062</v>
      </c>
      <c r="M4" s="2">
        <f t="shared" si="1"/>
        <v>27015774778</v>
      </c>
      <c r="N4" s="2">
        <f t="shared" si="1"/>
        <v>22905174633</v>
      </c>
      <c r="O4" s="2">
        <f t="shared" si="1"/>
        <v>29614763971</v>
      </c>
      <c r="P4" s="2">
        <f t="shared" si="1"/>
        <v>28051942672</v>
      </c>
      <c r="Q4" s="2">
        <f t="shared" si="1"/>
        <v>24569351300</v>
      </c>
      <c r="R4" s="2">
        <f t="shared" si="1"/>
        <v>24809405083</v>
      </c>
      <c r="S4" s="2">
        <f t="shared" si="1"/>
        <v>23587785199</v>
      </c>
      <c r="T4" s="2">
        <f t="shared" si="1"/>
        <v>20978438075</v>
      </c>
      <c r="U4" s="2">
        <f t="shared" si="1"/>
        <v>39096387619</v>
      </c>
      <c r="V4" s="2">
        <f t="shared" si="1"/>
        <v>23082164615</v>
      </c>
      <c r="W4" s="2">
        <f t="shared" si="1"/>
        <v>24859280733</v>
      </c>
      <c r="X4" s="2">
        <f t="shared" si="1"/>
        <v>23840347437</v>
      </c>
      <c r="Y4" s="2">
        <f t="shared" si="1"/>
        <v>23141990106</v>
      </c>
      <c r="Z4" s="2">
        <f t="shared" si="1"/>
        <v>23344789550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-240903995</v>
      </c>
      <c r="H5" s="2">
        <f>IFERROR(SUM(D5:G5)*(4/MAX(1,COUNT(D5:G5))),"")</f>
        <v>-963615980</v>
      </c>
      <c r="I5" s="2">
        <f t="shared" ref="I5:Z5" si="2">IFERROR(INDEX(I51:I500,MATCH($C$5,$C$51:$C$500,0)),"")</f>
        <v>72705877</v>
      </c>
      <c r="J5" s="2">
        <f t="shared" si="2"/>
        <v>-1053891934</v>
      </c>
      <c r="K5" s="2">
        <f t="shared" si="2"/>
        <v>-7105290040</v>
      </c>
      <c r="L5" s="2">
        <f t="shared" si="2"/>
        <v>-6407050907</v>
      </c>
      <c r="M5" s="2">
        <f t="shared" si="2"/>
        <v>-2402724836</v>
      </c>
      <c r="N5" s="2">
        <f t="shared" si="2"/>
        <v>-8353496464</v>
      </c>
      <c r="O5" s="2">
        <f t="shared" si="2"/>
        <v>-9242444531</v>
      </c>
      <c r="P5" s="2">
        <f t="shared" si="2"/>
        <v>-6766490427</v>
      </c>
      <c r="Q5" s="2">
        <f t="shared" si="2"/>
        <v>-5259327273</v>
      </c>
      <c r="R5" s="2">
        <f t="shared" si="2"/>
        <v>-2327255103</v>
      </c>
      <c r="S5" s="2">
        <f t="shared" si="2"/>
        <v>-4618547356</v>
      </c>
      <c r="T5" s="2">
        <f t="shared" si="2"/>
        <v>-1095020189</v>
      </c>
      <c r="U5" s="2">
        <f t="shared" si="2"/>
        <v>-2074203052</v>
      </c>
      <c r="V5" s="2">
        <f t="shared" si="2"/>
        <v>4162378571</v>
      </c>
      <c r="W5" s="2">
        <f t="shared" si="2"/>
        <v>4390863167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27542220118</v>
      </c>
      <c r="H6" s="2">
        <f>IFERROR(INDEX(D6:G6,COUNT(D6:G6)),"")</f>
        <v>27542220118</v>
      </c>
      <c r="I6" s="2">
        <f t="shared" ref="I6:Z6" si="3">IFERROR(INDEX(I51:I500,MATCH($C$6,$C$51:$C$500,0)),"")</f>
        <v>28190140596</v>
      </c>
      <c r="J6" s="2">
        <f t="shared" si="3"/>
        <v>28118178130</v>
      </c>
      <c r="K6" s="2">
        <f t="shared" si="3"/>
        <v>29173125016</v>
      </c>
      <c r="L6" s="2">
        <f t="shared" si="3"/>
        <v>36286086151</v>
      </c>
      <c r="M6" s="2">
        <f t="shared" si="3"/>
        <v>42699016921</v>
      </c>
      <c r="N6" s="2">
        <f t="shared" si="3"/>
        <v>45104146887</v>
      </c>
      <c r="O6" s="2">
        <f t="shared" si="3"/>
        <v>53466005213</v>
      </c>
      <c r="P6" s="2">
        <f t="shared" si="3"/>
        <v>62717701436</v>
      </c>
      <c r="Q6" s="2">
        <f t="shared" si="3"/>
        <v>69490965128</v>
      </c>
      <c r="R6" s="2">
        <f t="shared" si="3"/>
        <v>74755556995</v>
      </c>
      <c r="S6" s="2">
        <f t="shared" si="3"/>
        <v>77085141682</v>
      </c>
      <c r="T6" s="2">
        <f t="shared" si="3"/>
        <v>81476515456</v>
      </c>
      <c r="U6" s="2">
        <f t="shared" si="3"/>
        <v>82572023006</v>
      </c>
      <c r="V6" s="2">
        <f t="shared" si="3"/>
        <v>88350585922</v>
      </c>
      <c r="W6" s="2">
        <f t="shared" si="3"/>
        <v>82952544803</v>
      </c>
      <c r="X6" s="2">
        <f t="shared" si="3"/>
        <v>78564105109</v>
      </c>
      <c r="Y6" s="2">
        <f t="shared" si="3"/>
        <v>76570244842</v>
      </c>
      <c r="Z6" s="2">
        <f t="shared" si="3"/>
        <v>75601755500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0.23</v>
      </c>
      <c r="H7" s="3">
        <f>IFERROR(INDEX(D7:G7,COUNT(D7:G7)),"")</f>
        <v>0.23</v>
      </c>
      <c r="I7" s="3">
        <f t="shared" ref="I7:Z7" si="4">IFERROR(INDEX(I51:I500,MATCH($C$7,$C$51:$C$500,0))/1000000000,"")</f>
        <v>0.23</v>
      </c>
      <c r="J7" s="3">
        <f t="shared" si="4"/>
        <v>0.23</v>
      </c>
      <c r="K7" s="3">
        <f t="shared" si="4"/>
        <v>0.23</v>
      </c>
      <c r="L7" s="3">
        <f t="shared" si="4"/>
        <v>0.23</v>
      </c>
      <c r="M7" s="3">
        <f t="shared" si="4"/>
        <v>0.23</v>
      </c>
      <c r="N7" s="3">
        <f t="shared" si="4"/>
        <v>0.23</v>
      </c>
      <c r="O7" s="3">
        <f t="shared" si="4"/>
        <v>0.23</v>
      </c>
      <c r="P7" s="3">
        <f t="shared" si="4"/>
        <v>0.23</v>
      </c>
      <c r="Q7" s="3">
        <f t="shared" si="4"/>
        <v>0.23</v>
      </c>
      <c r="R7" s="3">
        <f t="shared" si="4"/>
        <v>0.23</v>
      </c>
      <c r="S7" s="3">
        <f t="shared" si="4"/>
        <v>0.23</v>
      </c>
      <c r="T7" s="3">
        <f t="shared" si="4"/>
        <v>0.23</v>
      </c>
      <c r="U7" s="3">
        <f t="shared" si="4"/>
        <v>0.23</v>
      </c>
      <c r="V7" s="3">
        <f t="shared" si="4"/>
        <v>0.23</v>
      </c>
      <c r="W7" s="3">
        <f t="shared" si="4"/>
        <v>0.23</v>
      </c>
      <c r="X7" s="3">
        <f t="shared" si="4"/>
        <v>0.06</v>
      </c>
      <c r="Y7" s="3">
        <f t="shared" si="4"/>
        <v>0.06</v>
      </c>
      <c r="Z7" s="3">
        <f t="shared" si="4"/>
        <v>0.06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Z8" si="5">IFERROR(INDEX(I51:I500,MATCH($C$8,$C$51:$C$500,0)),"")</f>
        <v>-1000000000</v>
      </c>
      <c r="J8" s="2">
        <f t="shared" si="5"/>
        <v>-4000000000</v>
      </c>
      <c r="K8" s="2">
        <f t="shared" si="5"/>
        <v>-5000000000</v>
      </c>
      <c r="L8" s="2">
        <f t="shared" si="5"/>
        <v>-6000000000</v>
      </c>
      <c r="M8" s="2">
        <f t="shared" si="5"/>
        <v>0</v>
      </c>
      <c r="N8" s="2">
        <f t="shared" si="5"/>
        <v>-12000000000</v>
      </c>
      <c r="O8" s="2">
        <f t="shared" si="5"/>
        <v>-6000000000</v>
      </c>
      <c r="P8" s="2">
        <f t="shared" si="5"/>
        <v>-7000000000</v>
      </c>
      <c r="Q8" s="2">
        <f t="shared" si="5"/>
        <v>-15000000000</v>
      </c>
      <c r="R8" s="2">
        <f t="shared" si="5"/>
        <v>-3000000000</v>
      </c>
      <c r="S8" s="2">
        <f t="shared" si="5"/>
        <v>-5000000000</v>
      </c>
      <c r="T8" s="2">
        <f t="shared" si="5"/>
        <v>-10000000000</v>
      </c>
      <c r="U8" s="2">
        <f t="shared" si="5"/>
        <v>2000000000</v>
      </c>
      <c r="V8" s="2">
        <f t="shared" si="5"/>
        <v>7000000000</v>
      </c>
      <c r="W8" s="2">
        <f t="shared" si="5"/>
        <v>6000000000</v>
      </c>
      <c r="X8" s="2">
        <f t="shared" si="5"/>
        <v>8000000000</v>
      </c>
      <c r="Y8" s="2">
        <f t="shared" si="5"/>
        <v>1000000000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-9.43</v>
      </c>
      <c r="H9" s="3">
        <f>IFERROR(INDEX(D9:G9,COUNT(D9:G9)),"")</f>
        <v>-9.43</v>
      </c>
      <c r="I9" s="3">
        <f t="shared" ref="I9:Z9" si="6">IFERROR(INDEX(I51:I500,MATCH($C$9,$C$51:$C$500,0)),"")</f>
        <v>-2.62</v>
      </c>
      <c r="J9" s="3">
        <f t="shared" si="6"/>
        <v>-18.57</v>
      </c>
      <c r="K9" s="3">
        <f t="shared" si="6"/>
        <v>-19.46</v>
      </c>
      <c r="L9" s="3">
        <f t="shared" si="6"/>
        <v>-27.36</v>
      </c>
      <c r="M9" s="3">
        <f t="shared" si="6"/>
        <v>-0.01</v>
      </c>
      <c r="N9" s="3">
        <f t="shared" si="6"/>
        <v>-49.45</v>
      </c>
      <c r="O9" s="3">
        <f t="shared" si="6"/>
        <v>-26.94</v>
      </c>
      <c r="P9" s="3">
        <f t="shared" si="6"/>
        <v>-31.68</v>
      </c>
      <c r="Q9" s="3">
        <f t="shared" si="6"/>
        <v>-62.33</v>
      </c>
      <c r="R9" s="3">
        <f t="shared" si="6"/>
        <v>-13.68</v>
      </c>
      <c r="S9" s="3">
        <f t="shared" si="6"/>
        <v>-23.26</v>
      </c>
      <c r="T9" s="3">
        <f t="shared" si="6"/>
        <v>-43.12</v>
      </c>
      <c r="U9" s="3">
        <f t="shared" si="6"/>
        <v>9.09</v>
      </c>
      <c r="V9" s="3">
        <f t="shared" si="6"/>
        <v>30.23</v>
      </c>
      <c r="W9" s="3">
        <f t="shared" si="6"/>
        <v>27.29</v>
      </c>
      <c r="X9" s="3">
        <f t="shared" si="6"/>
        <v>135.33000000000001</v>
      </c>
      <c r="Y9" s="3">
        <f t="shared" si="6"/>
        <v>17.04</v>
      </c>
      <c r="Z9" s="3">
        <f t="shared" si="6"/>
        <v>-4.91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>
        <f t="shared" ca="1" si="7"/>
        <v>-24.017232094776521</v>
      </c>
      <c r="K10" s="3" t="str">
        <f t="shared" ca="1" si="7"/>
        <v/>
      </c>
      <c r="L10" s="3">
        <f t="shared" ca="1" si="7"/>
        <v>-5.738304093567252</v>
      </c>
      <c r="M10" s="3">
        <f t="shared" ca="1" si="7"/>
        <v>-31000</v>
      </c>
      <c r="N10" s="3">
        <f t="shared" ca="1" si="7"/>
        <v>-4.4084934277047516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-9.802235597592432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3853744377</v>
      </c>
      <c r="H11" s="2">
        <f>IFERROR(INDEX(D11:G11,COUNT(D11:G11)),"")</f>
        <v>3853744377</v>
      </c>
      <c r="I11" s="2">
        <f t="shared" ref="I11:Z11" si="8">IFERROR(INDEX(I51:I500,MATCH($C$11,$C$51:$C$500,0)),"")</f>
        <v>6048892532</v>
      </c>
      <c r="J11" s="2">
        <f t="shared" si="8"/>
        <v>6658887992</v>
      </c>
      <c r="K11" s="2">
        <f t="shared" si="8"/>
        <v>10986053882</v>
      </c>
      <c r="L11" s="2">
        <f t="shared" si="8"/>
        <v>15516703076</v>
      </c>
      <c r="M11" s="2">
        <f t="shared" si="8"/>
        <v>21983774396</v>
      </c>
      <c r="N11" s="2">
        <f t="shared" si="8"/>
        <v>8258650287</v>
      </c>
      <c r="O11" s="2">
        <f t="shared" si="8"/>
        <v>3836479770</v>
      </c>
      <c r="P11" s="2">
        <f t="shared" si="8"/>
        <v>4094555154</v>
      </c>
      <c r="Q11" s="2">
        <f t="shared" si="8"/>
        <v>10798830070</v>
      </c>
      <c r="R11" s="2">
        <f t="shared" si="8"/>
        <v>25916983365</v>
      </c>
      <c r="S11" s="2">
        <f t="shared" si="8"/>
        <v>30450320181</v>
      </c>
      <c r="T11" s="2">
        <f t="shared" si="8"/>
        <v>37166072032</v>
      </c>
      <c r="U11" s="2">
        <f t="shared" si="8"/>
        <v>47586961911</v>
      </c>
      <c r="V11" s="2">
        <f t="shared" si="8"/>
        <v>45336128777</v>
      </c>
      <c r="W11" s="2">
        <f t="shared" si="8"/>
        <v>39501990909</v>
      </c>
      <c r="X11" s="2">
        <f t="shared" si="8"/>
        <v>40072463957</v>
      </c>
      <c r="Y11" s="2">
        <f t="shared" si="8"/>
        <v>3907725345</v>
      </c>
      <c r="Z11" s="2">
        <f t="shared" si="8"/>
        <v>4634007394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-4000000000</v>
      </c>
      <c r="H12" s="2">
        <f>IFERROR(INDEX(D12:G12,COUNT(D12:G12)),"")</f>
        <v>-4000000000</v>
      </c>
      <c r="I12" s="2">
        <f t="shared" ref="I12:Z12" si="9">IFERROR(INDEX(I51:I500,MATCH($C$12,$C$51:$C$500,0)),"")</f>
        <v>-6000000000</v>
      </c>
      <c r="J12" s="2">
        <f t="shared" si="9"/>
        <v>-7000000000</v>
      </c>
      <c r="K12" s="2">
        <f t="shared" si="9"/>
        <v>-11000000000</v>
      </c>
      <c r="L12" s="2">
        <f t="shared" si="9"/>
        <v>-16000000000</v>
      </c>
      <c r="M12" s="2">
        <f t="shared" si="9"/>
        <v>-22000000000</v>
      </c>
      <c r="N12" s="2">
        <f t="shared" si="9"/>
        <v>-8000000000</v>
      </c>
      <c r="O12" s="2">
        <f t="shared" si="9"/>
        <v>-4000000000</v>
      </c>
      <c r="P12" s="2">
        <f t="shared" si="9"/>
        <v>-4000000000</v>
      </c>
      <c r="Q12" s="2">
        <f t="shared" si="9"/>
        <v>-11000000000</v>
      </c>
      <c r="R12" s="2">
        <f t="shared" si="9"/>
        <v>-26000000000</v>
      </c>
      <c r="S12" s="2">
        <f t="shared" si="9"/>
        <v>-30000000000</v>
      </c>
      <c r="T12" s="2">
        <f t="shared" si="9"/>
        <v>-37000000000</v>
      </c>
      <c r="U12" s="2">
        <f t="shared" si="9"/>
        <v>-48000000000</v>
      </c>
      <c r="V12" s="2">
        <f t="shared" si="9"/>
        <v>-45000000000</v>
      </c>
      <c r="W12" s="2">
        <f t="shared" si="9"/>
        <v>-40000000000</v>
      </c>
      <c r="X12" s="2">
        <f t="shared" si="9"/>
        <v>-40000000000</v>
      </c>
      <c r="Y12" s="2">
        <f t="shared" si="9"/>
        <v>-4000000000</v>
      </c>
      <c r="Z12" s="2">
        <f t="shared" si="9"/>
        <v>-5000000000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-9467326</v>
      </c>
      <c r="W14" s="2">
        <f t="shared" si="11"/>
        <v>-3710177</v>
      </c>
      <c r="X14" s="2">
        <f t="shared" si="11"/>
        <v>-14522463</v>
      </c>
      <c r="Y14" s="2">
        <f t="shared" si="11"/>
        <v>-2989500</v>
      </c>
      <c r="Z14" s="2">
        <f t="shared" si="11"/>
        <v>101066205</v>
      </c>
    </row>
    <row r="15" spans="1:26" ht="15.5" x14ac:dyDescent="0.35">
      <c r="C15" t="s">
        <v>27</v>
      </c>
      <c r="D15" s="2">
        <f>IFERROR(INDEX(D51:D500,MATCH($C$15,$C$51:$C$500,0)),"")</f>
        <v>-331861269</v>
      </c>
      <c r="H15" s="2">
        <f>IFERROR(SUM(D15:G15)*(4/MAX(1,COUNT(D15:G15))),"")</f>
        <v>-1327445076</v>
      </c>
      <c r="I15" s="2">
        <f t="shared" ref="I15:Z15" si="12">IFERROR(INDEX(I51:I500,MATCH($C$15,$C$51:$C$500,0)),"")</f>
        <v>-1102566112</v>
      </c>
      <c r="J15" s="2">
        <f t="shared" si="12"/>
        <v>-2351215461</v>
      </c>
      <c r="K15" s="2">
        <f t="shared" si="12"/>
        <v>-1632311512</v>
      </c>
      <c r="L15" s="2">
        <f t="shared" si="12"/>
        <v>-1511991496</v>
      </c>
      <c r="M15" s="2">
        <f t="shared" si="12"/>
        <v>-3151745858</v>
      </c>
      <c r="N15" s="2">
        <f t="shared" si="12"/>
        <v>-1538262206</v>
      </c>
      <c r="O15" s="2">
        <f t="shared" si="12"/>
        <v>-2550449897</v>
      </c>
      <c r="P15" s="2">
        <f t="shared" si="12"/>
        <v>-2174909162</v>
      </c>
      <c r="Q15" s="2">
        <f t="shared" si="12"/>
        <v>-2164371789</v>
      </c>
      <c r="R15" s="2">
        <f t="shared" si="12"/>
        <v>-1759271498</v>
      </c>
      <c r="S15" s="2">
        <f t="shared" si="12"/>
        <v>-2366846098</v>
      </c>
      <c r="T15" s="2">
        <f t="shared" si="12"/>
        <v>-1120994170</v>
      </c>
      <c r="U15" s="2">
        <f t="shared" si="12"/>
        <v>-2653459455</v>
      </c>
      <c r="V15" s="2">
        <f t="shared" si="12"/>
        <v>-1542116579</v>
      </c>
      <c r="W15" s="2">
        <f t="shared" si="12"/>
        <v>-1537027715</v>
      </c>
      <c r="X15" s="2">
        <f t="shared" si="12"/>
        <v>-1554576594</v>
      </c>
      <c r="Y15" s="2">
        <f t="shared" si="12"/>
        <v>-2029497967</v>
      </c>
      <c r="Z15" s="2">
        <f t="shared" si="12"/>
        <v>-3095506819</v>
      </c>
    </row>
    <row r="16" spans="1:26" ht="15.5" x14ac:dyDescent="0.35">
      <c r="C16" t="s">
        <v>28</v>
      </c>
      <c r="D16" s="2">
        <f>IFERROR(INDEX(D51:D500,MATCH($C$16,$C$51:$C$500,0)),"")</f>
        <v>90716129</v>
      </c>
      <c r="H16" s="2">
        <f>IFERROR(SUM(D16:G16)*(4/MAX(1,COUNT(D16:G16))),"")</f>
        <v>362864516</v>
      </c>
      <c r="I16" s="2">
        <f t="shared" ref="I16:Z16" si="13">IFERROR(INDEX(I51:I500,MATCH($C$16,$C$51:$C$500,0)),"")</f>
        <v>1042598958</v>
      </c>
      <c r="J16" s="2">
        <f t="shared" si="13"/>
        <v>913804633</v>
      </c>
      <c r="K16" s="2">
        <f t="shared" si="13"/>
        <v>-5637585732</v>
      </c>
      <c r="L16" s="2">
        <f t="shared" si="13"/>
        <v>-5435073531</v>
      </c>
      <c r="M16" s="2">
        <f t="shared" si="13"/>
        <v>30327624</v>
      </c>
      <c r="N16" s="2">
        <f t="shared" si="13"/>
        <v>-7178722126</v>
      </c>
      <c r="O16" s="2">
        <f t="shared" si="13"/>
        <v>-5517994954</v>
      </c>
      <c r="P16" s="2">
        <f t="shared" si="13"/>
        <v>-4768220253</v>
      </c>
      <c r="Q16" s="2">
        <f t="shared" si="13"/>
        <v>-2638560991</v>
      </c>
      <c r="R16" s="2">
        <f t="shared" si="13"/>
        <v>-605717628</v>
      </c>
      <c r="S16" s="2">
        <f t="shared" si="13"/>
        <v>-2311376746</v>
      </c>
      <c r="T16" s="2">
        <f t="shared" si="13"/>
        <v>25486621</v>
      </c>
      <c r="U16" s="2">
        <f t="shared" si="13"/>
        <v>576534902</v>
      </c>
      <c r="V16" s="2">
        <f t="shared" si="13"/>
        <v>5704823534</v>
      </c>
      <c r="W16" s="2">
        <f t="shared" si="13"/>
        <v>5931592362</v>
      </c>
      <c r="X16" s="2">
        <f t="shared" si="13"/>
        <v>3529880840</v>
      </c>
      <c r="Y16" s="2">
        <f t="shared" si="13"/>
        <v>2997987307</v>
      </c>
      <c r="Z16" s="2">
        <f t="shared" si="13"/>
        <v>1988303427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102580000000</v>
      </c>
      <c r="K20" s="2" t="str">
        <f t="shared" ca="1" si="14"/>
        <v/>
      </c>
      <c r="L20" s="2">
        <f t="shared" ca="1" si="14"/>
        <v>36110000000</v>
      </c>
      <c r="M20" s="2">
        <f t="shared" ca="1" si="14"/>
        <v>71300000000</v>
      </c>
      <c r="N20" s="2">
        <f t="shared" ca="1" si="14"/>
        <v>50140000000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52440000000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230000000</v>
      </c>
      <c r="H21" s="2">
        <f>IFERROR(INDEX(D21:G21,COUNT(D21:G21)),"")</f>
        <v>230000000</v>
      </c>
      <c r="I21" s="2">
        <f t="shared" ref="I21:Z21" si="15">IFERROR(INDEX(I51:I500,MATCH($C$7,$C$51:$C$500,0)),"")</f>
        <v>230000000</v>
      </c>
      <c r="J21" s="2">
        <f t="shared" si="15"/>
        <v>230000000</v>
      </c>
      <c r="K21" s="2">
        <f t="shared" si="15"/>
        <v>230000000</v>
      </c>
      <c r="L21" s="2">
        <f t="shared" si="15"/>
        <v>230000000</v>
      </c>
      <c r="M21" s="2">
        <f t="shared" si="15"/>
        <v>230000000</v>
      </c>
      <c r="N21" s="2">
        <f t="shared" si="15"/>
        <v>230000000</v>
      </c>
      <c r="O21" s="2">
        <f t="shared" si="15"/>
        <v>230000000</v>
      </c>
      <c r="P21" s="2">
        <f t="shared" si="15"/>
        <v>230000000</v>
      </c>
      <c r="Q21" s="2">
        <f t="shared" si="15"/>
        <v>230000000</v>
      </c>
      <c r="R21" s="2">
        <f t="shared" si="15"/>
        <v>230000000</v>
      </c>
      <c r="S21" s="2">
        <f t="shared" si="15"/>
        <v>230000000</v>
      </c>
      <c r="T21" s="2">
        <f t="shared" si="15"/>
        <v>230000000</v>
      </c>
      <c r="U21" s="2">
        <f t="shared" si="15"/>
        <v>230000000</v>
      </c>
      <c r="V21" s="2">
        <f t="shared" si="15"/>
        <v>230000000</v>
      </c>
      <c r="W21" s="2">
        <f t="shared" si="15"/>
        <v>230000000</v>
      </c>
      <c r="X21" s="2">
        <f t="shared" si="15"/>
        <v>60000000</v>
      </c>
      <c r="Y21" s="2">
        <f t="shared" si="15"/>
        <v>60000000</v>
      </c>
      <c r="Z21" s="2">
        <f t="shared" si="15"/>
        <v>60000000</v>
      </c>
    </row>
    <row r="23" spans="1:26" ht="15.5" x14ac:dyDescent="0.35">
      <c r="B23" t="s">
        <v>53</v>
      </c>
      <c r="C23" t="s">
        <v>54</v>
      </c>
      <c r="D23" s="3">
        <f>IFERROR(D5/D6*100,"")</f>
        <v>-0.87467166396858143</v>
      </c>
      <c r="H23" s="3">
        <f t="shared" ref="H23:Z23" si="16">IFERROR(H5/H6*100,"")</f>
        <v>-3.4986866558743257</v>
      </c>
      <c r="I23" s="3">
        <f t="shared" si="16"/>
        <v>0.25791243130698149</v>
      </c>
      <c r="J23" s="3">
        <f t="shared" si="16"/>
        <v>-3.7480804379554589</v>
      </c>
      <c r="K23" s="3">
        <f t="shared" si="16"/>
        <v>-24.355601383475729</v>
      </c>
      <c r="L23" s="3">
        <f t="shared" si="16"/>
        <v>-17.657045955129636</v>
      </c>
      <c r="M23" s="3">
        <f t="shared" si="16"/>
        <v>-5.6271198010142127</v>
      </c>
      <c r="N23" s="3">
        <f t="shared" si="16"/>
        <v>-18.520462175968259</v>
      </c>
      <c r="O23" s="3">
        <f t="shared" si="16"/>
        <v>-17.286581434651012</v>
      </c>
      <c r="P23" s="3">
        <f t="shared" si="16"/>
        <v>-10.788804870192564</v>
      </c>
      <c r="Q23" s="3">
        <f t="shared" si="16"/>
        <v>-7.5683612442459207</v>
      </c>
      <c r="R23" s="3">
        <f t="shared" si="16"/>
        <v>-3.1131533180277926</v>
      </c>
      <c r="S23" s="3">
        <f t="shared" si="16"/>
        <v>-5.9914884441063014</v>
      </c>
      <c r="T23" s="3">
        <f t="shared" si="16"/>
        <v>-1.3439703242971244</v>
      </c>
      <c r="U23" s="3">
        <f t="shared" si="16"/>
        <v>-2.5119925326878336</v>
      </c>
      <c r="V23" s="3">
        <f t="shared" si="16"/>
        <v>4.7112065274527337</v>
      </c>
      <c r="W23" s="3">
        <f t="shared" si="16"/>
        <v>5.2932229836078557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-9.0665271799583613E-2</v>
      </c>
      <c r="I24" s="4" t="str">
        <f t="shared" si="17"/>
        <v/>
      </c>
      <c r="J24" s="4">
        <f t="shared" si="17"/>
        <v>-0.26341994101754207</v>
      </c>
      <c r="K24" s="4">
        <f t="shared" si="17"/>
        <v>0.17686081798857578</v>
      </c>
      <c r="L24" s="4">
        <f t="shared" si="17"/>
        <v>0.18463139704071141</v>
      </c>
      <c r="M24" s="4">
        <f t="shared" si="17"/>
        <v>0.12568565137453458</v>
      </c>
      <c r="N24" s="4">
        <f t="shared" si="17"/>
        <v>0.25320875100310247</v>
      </c>
      <c r="O24" s="4">
        <f t="shared" si="17"/>
        <v>0.666724761136823</v>
      </c>
      <c r="P24" s="4">
        <f t="shared" si="17"/>
        <v>0.33841562752057075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-1.03</v>
      </c>
      <c r="H25" s="3">
        <f>IFERROR(INDEX(D25:G25,COUNT(D25:G25)),"")</f>
        <v>-1.03</v>
      </c>
      <c r="I25" s="3">
        <f t="shared" ref="I25:Z25" si="18">IFERROR(INDEX(I51:I500,MATCH($C$25,$C$51:$C$500,0)),"")</f>
        <v>-0.25</v>
      </c>
      <c r="J25" s="3">
        <f t="shared" si="18"/>
        <v>-6.17</v>
      </c>
      <c r="K25" s="3">
        <f t="shared" si="18"/>
        <v>-31.19</v>
      </c>
      <c r="L25" s="3">
        <f t="shared" si="18"/>
        <v>-29.81</v>
      </c>
      <c r="M25" s="3">
        <f t="shared" si="18"/>
        <v>-13.39</v>
      </c>
      <c r="N25" s="3">
        <f t="shared" si="18"/>
        <v>-37.4</v>
      </c>
      <c r="O25" s="3">
        <f t="shared" si="18"/>
        <v>-34.619999999999997</v>
      </c>
      <c r="P25" s="3">
        <f t="shared" si="18"/>
        <v>-29.79</v>
      </c>
      <c r="Q25" s="3">
        <f t="shared" si="18"/>
        <v>-20.61</v>
      </c>
      <c r="R25" s="3">
        <f t="shared" si="18"/>
        <v>-10.15</v>
      </c>
      <c r="S25" s="3">
        <f t="shared" si="18"/>
        <v>-20.07</v>
      </c>
      <c r="T25" s="3">
        <f t="shared" si="18"/>
        <v>-4.7</v>
      </c>
      <c r="U25" s="3">
        <f t="shared" si="18"/>
        <v>-8.91</v>
      </c>
      <c r="V25" s="3">
        <f t="shared" si="18"/>
        <v>17.88</v>
      </c>
      <c r="W25" s="3">
        <f t="shared" si="18"/>
        <v>18.86</v>
      </c>
      <c r="X25" s="3">
        <f t="shared" si="18"/>
        <v>33.93</v>
      </c>
      <c r="Y25" s="3">
        <f t="shared" si="18"/>
        <v>16.64</v>
      </c>
      <c r="Z25" s="3">
        <f t="shared" si="18"/>
        <v>-19.02</v>
      </c>
    </row>
    <row r="26" spans="1:26" ht="15.5" x14ac:dyDescent="0.35">
      <c r="C26" t="s">
        <v>58</v>
      </c>
      <c r="D26" s="4">
        <f>IFERROR(_xlfn.RRI(5,I25,D25),"")</f>
        <v>0.32733162863809384</v>
      </c>
      <c r="H26" s="4">
        <f t="shared" ref="H26:Z26" si="19">IFERROR(_xlfn.RRI(5,M25,H25),"")</f>
        <v>-0.40129714445850229</v>
      </c>
      <c r="I26" s="4">
        <f t="shared" si="19"/>
        <v>-0.63270612906617019</v>
      </c>
      <c r="J26" s="4">
        <f t="shared" si="19"/>
        <v>-0.29174178573589638</v>
      </c>
      <c r="K26" s="4">
        <f t="shared" si="19"/>
        <v>9.2272639003501133E-3</v>
      </c>
      <c r="L26" s="4">
        <f t="shared" si="19"/>
        <v>7.6606002506156567E-2</v>
      </c>
      <c r="M26" s="4">
        <f t="shared" si="19"/>
        <v>5.6970598849302778E-2</v>
      </c>
      <c r="N26" s="4">
        <f t="shared" si="19"/>
        <v>0.13256945829534095</v>
      </c>
      <c r="O26" s="4">
        <f t="shared" si="19"/>
        <v>0.49089082168137943</v>
      </c>
      <c r="P26" s="4">
        <f t="shared" si="19"/>
        <v>0.27302977005550755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-0.14072250345240167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33.470421117391304</v>
      </c>
      <c r="H27" s="3">
        <f t="shared" ref="H27:Z27" si="20">IFERROR(H4/H21,"")</f>
        <v>133.88168446956522</v>
      </c>
      <c r="I27" s="3">
        <f t="shared" si="20"/>
        <v>142.7645674826087</v>
      </c>
      <c r="J27" s="3">
        <f t="shared" si="20"/>
        <v>119.40267086956521</v>
      </c>
      <c r="K27" s="3">
        <f t="shared" si="20"/>
        <v>110.94394810869565</v>
      </c>
      <c r="L27" s="3">
        <f t="shared" si="20"/>
        <v>94.553226356521733</v>
      </c>
      <c r="M27" s="3">
        <f t="shared" si="20"/>
        <v>117.45989033913044</v>
      </c>
      <c r="N27" s="3">
        <f t="shared" si="20"/>
        <v>99.587715795652173</v>
      </c>
      <c r="O27" s="3">
        <f t="shared" si="20"/>
        <v>128.7598433521739</v>
      </c>
      <c r="P27" s="3">
        <f t="shared" si="20"/>
        <v>121.96496813913043</v>
      </c>
      <c r="Q27" s="3">
        <f t="shared" si="20"/>
        <v>106.82326652173913</v>
      </c>
      <c r="R27" s="3">
        <f t="shared" si="20"/>
        <v>107.86697862173914</v>
      </c>
      <c r="S27" s="3">
        <f t="shared" si="20"/>
        <v>102.55558782173912</v>
      </c>
      <c r="T27" s="3">
        <f t="shared" si="20"/>
        <v>91.210600326086961</v>
      </c>
      <c r="U27" s="3">
        <f t="shared" si="20"/>
        <v>169.98429399565217</v>
      </c>
      <c r="V27" s="3">
        <f t="shared" si="20"/>
        <v>100.35723745652174</v>
      </c>
      <c r="W27" s="3">
        <f t="shared" si="20"/>
        <v>108.08382927391304</v>
      </c>
      <c r="X27" s="3">
        <f t="shared" si="20"/>
        <v>397.33912394999999</v>
      </c>
      <c r="Y27" s="3">
        <f t="shared" si="20"/>
        <v>385.69983509999997</v>
      </c>
      <c r="Z27" s="3">
        <f t="shared" si="20"/>
        <v>389.07982583333336</v>
      </c>
    </row>
    <row r="28" spans="1:26" ht="15.5" x14ac:dyDescent="0.35">
      <c r="C28" t="s">
        <v>60</v>
      </c>
      <c r="D28" s="4">
        <f>IFERROR(_xlfn.RRI(5,I27,D27),"")</f>
        <v>-0.2518164616889812</v>
      </c>
      <c r="H28" s="4">
        <f t="shared" ref="H28:Z28" si="21">IFERROR(_xlfn.RRI(5,M27,H27),"")</f>
        <v>2.6517400210068098E-2</v>
      </c>
      <c r="I28" s="4">
        <f t="shared" si="21"/>
        <v>7.4689318893601975E-2</v>
      </c>
      <c r="J28" s="4">
        <f t="shared" si="21"/>
        <v>-1.4976208218058895E-2</v>
      </c>
      <c r="K28" s="4">
        <f t="shared" si="21"/>
        <v>-1.8763483438933526E-2</v>
      </c>
      <c r="L28" s="4">
        <f t="shared" si="21"/>
        <v>-2.4107231811254071E-2</v>
      </c>
      <c r="M28" s="4">
        <f t="shared" si="21"/>
        <v>1.718562810462454E-2</v>
      </c>
      <c r="N28" s="4">
        <f t="shared" si="21"/>
        <v>-5.8560163387521014E-3</v>
      </c>
      <c r="O28" s="4">
        <f t="shared" si="21"/>
        <v>7.1388610124353269E-2</v>
      </c>
      <c r="P28" s="4">
        <f t="shared" si="21"/>
        <v>-6.4238307999280431E-2</v>
      </c>
      <c r="Q28" s="4">
        <f t="shared" si="21"/>
        <v>1.2566211434187124E-2</v>
      </c>
      <c r="R28" s="4">
        <f t="shared" si="21"/>
        <v>-4.0158623554276129E-4</v>
      </c>
      <c r="S28" s="4">
        <f t="shared" si="21"/>
        <v>-0.23728972051988007</v>
      </c>
      <c r="T28" s="4">
        <f t="shared" si="21"/>
        <v>-0.25052151161704439</v>
      </c>
      <c r="U28" s="4">
        <f t="shared" si="21"/>
        <v>-0.15262818098683661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3.12</v>
      </c>
      <c r="I29" s="4">
        <f t="shared" si="22"/>
        <v>-0.95948136142625606</v>
      </c>
      <c r="J29" s="4">
        <f t="shared" si="22"/>
        <v>-0.80218018595703755</v>
      </c>
      <c r="K29" s="4">
        <f t="shared" si="22"/>
        <v>4.6293190204629409E-2</v>
      </c>
      <c r="L29" s="4">
        <f t="shared" si="22"/>
        <v>1.2262882748319639</v>
      </c>
      <c r="M29" s="4">
        <f t="shared" si="22"/>
        <v>-0.64197860962566844</v>
      </c>
      <c r="N29" s="4">
        <f t="shared" si="22"/>
        <v>8.0300404390525743E-2</v>
      </c>
      <c r="O29" s="4">
        <f t="shared" si="22"/>
        <v>0.16213494461228595</v>
      </c>
      <c r="P29" s="4">
        <f t="shared" si="22"/>
        <v>0.44541484716157204</v>
      </c>
      <c r="Q29" s="4">
        <f t="shared" si="22"/>
        <v>1.0305418719211821</v>
      </c>
      <c r="R29" s="4">
        <f t="shared" si="22"/>
        <v>-0.49427005480817138</v>
      </c>
      <c r="S29" s="4">
        <f t="shared" si="22"/>
        <v>3.2702127659574467</v>
      </c>
      <c r="T29" s="4">
        <f t="shared" si="22"/>
        <v>-0.47250280583613918</v>
      </c>
      <c r="U29" s="4">
        <f t="shared" si="22"/>
        <v>-1.4983221476510067</v>
      </c>
      <c r="V29" s="4">
        <f t="shared" si="22"/>
        <v>-5.1961823966065773E-2</v>
      </c>
      <c r="W29" s="4">
        <f t="shared" si="22"/>
        <v>-0.44414972001178898</v>
      </c>
      <c r="X29" s="4">
        <f t="shared" si="22"/>
        <v>1.0390625</v>
      </c>
      <c r="Y29" s="4">
        <f t="shared" si="22"/>
        <v>-1.8748685594111461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-6.222050169504123E-2</v>
      </c>
      <c r="I30" s="4">
        <f t="shared" si="23"/>
        <v>0.19565639899767304</v>
      </c>
      <c r="J30" s="4">
        <f t="shared" si="23"/>
        <v>7.6243210243268592E-2</v>
      </c>
      <c r="K30" s="4">
        <f t="shared" si="23"/>
        <v>0.17334915352725433</v>
      </c>
      <c r="L30" s="4">
        <f t="shared" si="23"/>
        <v>-0.19501690250580464</v>
      </c>
      <c r="M30" s="4">
        <f t="shared" si="23"/>
        <v>0.17946163741872403</v>
      </c>
      <c r="N30" s="4">
        <f t="shared" si="23"/>
        <v>-0.22656231008865393</v>
      </c>
      <c r="O30" s="4">
        <f t="shared" si="23"/>
        <v>5.5711695880511163E-2</v>
      </c>
      <c r="P30" s="4">
        <f t="shared" si="23"/>
        <v>0.14174535295931889</v>
      </c>
      <c r="Q30" s="4">
        <f t="shared" si="23"/>
        <v>-9.6759185557614338E-3</v>
      </c>
      <c r="R30" s="4">
        <f t="shared" si="23"/>
        <v>5.1790359870319373E-2</v>
      </c>
      <c r="S30" s="4">
        <f t="shared" si="23"/>
        <v>0.12438233555192822</v>
      </c>
      <c r="T30" s="4">
        <f t="shared" si="23"/>
        <v>-0.46341748297981028</v>
      </c>
      <c r="U30" s="4">
        <f t="shared" si="23"/>
        <v>0.69379208021041128</v>
      </c>
      <c r="V30" s="4">
        <f t="shared" si="23"/>
        <v>-7.148702881177596E-2</v>
      </c>
      <c r="W30" s="4">
        <f t="shared" si="23"/>
        <v>-0.72798090407147009</v>
      </c>
      <c r="X30" s="4">
        <f t="shared" si="23"/>
        <v>3.0177064625869773E-2</v>
      </c>
      <c r="Y30" s="4">
        <f t="shared" si="23"/>
        <v>-8.6871395248882492E-3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118.25</v>
      </c>
      <c r="H32" s="3">
        <f>IFERROR(INDEX(D32:G32,COUNT(D32:G32)),"")</f>
        <v>118.25</v>
      </c>
      <c r="I32" s="3">
        <f t="shared" ref="I32:Z32" si="24">IFERROR(INDEX(I51:I500,MATCH($C$32,$C$51:$C$500,0)),"")</f>
        <v>121.03</v>
      </c>
      <c r="J32" s="3">
        <f t="shared" si="24"/>
        <v>120.91</v>
      </c>
      <c r="K32" s="3">
        <f t="shared" si="24"/>
        <v>125.44</v>
      </c>
      <c r="L32" s="3">
        <f t="shared" si="24"/>
        <v>155.96</v>
      </c>
      <c r="M32" s="3">
        <f t="shared" si="24"/>
        <v>183.47</v>
      </c>
      <c r="N32" s="3">
        <f t="shared" si="24"/>
        <v>193.79</v>
      </c>
      <c r="O32" s="3">
        <f t="shared" si="24"/>
        <v>229.66</v>
      </c>
      <c r="P32" s="3">
        <f t="shared" si="24"/>
        <v>269.36</v>
      </c>
      <c r="Q32" s="3">
        <f t="shared" si="24"/>
        <v>298.42</v>
      </c>
      <c r="R32" s="3">
        <f t="shared" si="24"/>
        <v>321</v>
      </c>
      <c r="S32" s="3">
        <f t="shared" si="24"/>
        <v>331</v>
      </c>
      <c r="T32" s="3">
        <f t="shared" si="24"/>
        <v>349.83</v>
      </c>
      <c r="U32" s="3">
        <f t="shared" si="24"/>
        <v>354.53</v>
      </c>
      <c r="V32" s="3">
        <f t="shared" si="24"/>
        <v>379.34</v>
      </c>
      <c r="W32" s="3">
        <f t="shared" si="24"/>
        <v>356.2</v>
      </c>
      <c r="X32" s="3">
        <f t="shared" si="24"/>
        <v>1349.31</v>
      </c>
      <c r="Y32" s="3">
        <f t="shared" si="24"/>
        <v>1315.37</v>
      </c>
      <c r="Z32" s="3">
        <f t="shared" si="24"/>
        <v>1298.73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4.2300000000000004</v>
      </c>
      <c r="H33" s="3">
        <f>IFERROR(INDEX(D33:G33,COUNT(D33:G33)),"")</f>
        <v>4.2300000000000004</v>
      </c>
      <c r="I33" s="3">
        <f t="shared" ref="I33:Z33" si="25">IFERROR(INDEX(I51:I500,MATCH($C$33,$C$51:$C$500,0)),"")</f>
        <v>4.13</v>
      </c>
      <c r="J33" s="3">
        <f t="shared" si="25"/>
        <v>3.69</v>
      </c>
      <c r="K33" s="3">
        <f t="shared" si="25"/>
        <v>2.04</v>
      </c>
      <c r="L33" s="3">
        <f t="shared" si="25"/>
        <v>1.01</v>
      </c>
      <c r="M33" s="3">
        <f t="shared" si="25"/>
        <v>1.69</v>
      </c>
      <c r="N33" s="3">
        <f t="shared" si="25"/>
        <v>1.1200000000000001</v>
      </c>
      <c r="O33" s="3">
        <f t="shared" si="25"/>
        <v>0.98</v>
      </c>
      <c r="P33" s="3">
        <f t="shared" si="25"/>
        <v>0.85</v>
      </c>
      <c r="Q33" s="3">
        <f t="shared" si="25"/>
        <v>0.88</v>
      </c>
      <c r="R33" s="3">
        <f t="shared" si="25"/>
        <v>1.1399999999999999</v>
      </c>
      <c r="S33" s="3">
        <f t="shared" si="25"/>
        <v>0.69</v>
      </c>
      <c r="T33" s="3">
        <f t="shared" si="25"/>
        <v>1.97</v>
      </c>
      <c r="U33" s="3">
        <f t="shared" si="25"/>
        <v>1.95</v>
      </c>
      <c r="V33" s="3">
        <f t="shared" si="25"/>
        <v>1.85</v>
      </c>
      <c r="W33" s="3">
        <f t="shared" si="25"/>
        <v>1.8</v>
      </c>
      <c r="X33" s="3">
        <f t="shared" si="25"/>
        <v>0.67</v>
      </c>
      <c r="Y33" s="3">
        <f t="shared" si="25"/>
        <v>0.61</v>
      </c>
      <c r="Z33" s="3">
        <f t="shared" si="25"/>
        <v>0.38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-485.44</v>
      </c>
      <c r="H34" s="3">
        <f>IFERROR(INDEX(D34:G34,COUNT(D34:G34)),"")</f>
        <v>-485.44</v>
      </c>
      <c r="I34" s="3">
        <f t="shared" ref="I34:Z34" si="26">IFERROR(INDEX(I51:I500,MATCH($C$34,$C$51:$C$500,0)),"")</f>
        <v>-2000</v>
      </c>
      <c r="J34" s="3">
        <f t="shared" si="26"/>
        <v>-72.290000000000006</v>
      </c>
      <c r="K34" s="3">
        <f t="shared" si="26"/>
        <v>-8.2100000000000009</v>
      </c>
      <c r="L34" s="3">
        <f t="shared" si="26"/>
        <v>-5.27</v>
      </c>
      <c r="M34" s="3">
        <f t="shared" si="26"/>
        <v>-23.15</v>
      </c>
      <c r="N34" s="3">
        <f t="shared" si="26"/>
        <v>-5.83</v>
      </c>
      <c r="O34" s="3">
        <f t="shared" si="26"/>
        <v>-6.47</v>
      </c>
      <c r="P34" s="3">
        <f t="shared" si="26"/>
        <v>-7.72</v>
      </c>
      <c r="Q34" s="3">
        <f t="shared" si="26"/>
        <v>-12.81</v>
      </c>
      <c r="R34" s="3">
        <f t="shared" si="26"/>
        <v>-36.06</v>
      </c>
      <c r="S34" s="3">
        <f t="shared" si="26"/>
        <v>-11.36</v>
      </c>
      <c r="T34" s="3">
        <f t="shared" si="26"/>
        <v>-146.81</v>
      </c>
      <c r="U34" s="3">
        <f t="shared" si="26"/>
        <v>-77.44</v>
      </c>
      <c r="V34" s="3">
        <f t="shared" si="26"/>
        <v>39.15</v>
      </c>
      <c r="W34" s="3">
        <f t="shared" si="26"/>
        <v>33.93</v>
      </c>
      <c r="X34" s="3">
        <f t="shared" si="26"/>
        <v>26.53</v>
      </c>
      <c r="Y34" s="3">
        <f t="shared" si="26"/>
        <v>48.08</v>
      </c>
      <c r="Z34" s="3">
        <f t="shared" si="26"/>
        <v>-26.29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15.12</v>
      </c>
      <c r="H35" s="3">
        <f>IFERROR(INDEX(D35:G35,COUNT(D35:G35)),"")</f>
        <v>15.12</v>
      </c>
      <c r="I35" s="3">
        <f t="shared" ref="I35:Z35" si="27">IFERROR(INDEX(I51:I500,MATCH($C$35,$C$51:$C$500,0)),"")</f>
        <v>3.55</v>
      </c>
      <c r="J35" s="3">
        <f t="shared" si="27"/>
        <v>3.78</v>
      </c>
      <c r="K35" s="3">
        <f t="shared" si="27"/>
        <v>2.34</v>
      </c>
      <c r="L35" s="3">
        <f t="shared" si="27"/>
        <v>1.68</v>
      </c>
      <c r="M35" s="3">
        <f t="shared" si="27"/>
        <v>2.67</v>
      </c>
      <c r="N35" s="3">
        <f t="shared" si="27"/>
        <v>2.2200000000000002</v>
      </c>
      <c r="O35" s="3">
        <f t="shared" si="27"/>
        <v>1.76</v>
      </c>
      <c r="P35" s="3">
        <f t="shared" si="27"/>
        <v>1.91</v>
      </c>
      <c r="Q35" s="3">
        <f t="shared" si="27"/>
        <v>2.5</v>
      </c>
      <c r="R35" s="3">
        <f t="shared" si="27"/>
        <v>3.44</v>
      </c>
      <c r="S35" s="3">
        <f t="shared" si="27"/>
        <v>2.25</v>
      </c>
      <c r="T35" s="3">
        <f t="shared" si="27"/>
        <v>7.66</v>
      </c>
      <c r="U35" s="3">
        <f t="shared" si="27"/>
        <v>4.1100000000000003</v>
      </c>
      <c r="V35" s="3">
        <f t="shared" si="27"/>
        <v>7.06</v>
      </c>
      <c r="W35" s="3">
        <f t="shared" si="27"/>
        <v>5.99</v>
      </c>
      <c r="X35" s="3">
        <f t="shared" si="27"/>
        <v>2.2000000000000002</v>
      </c>
      <c r="Y35" s="3">
        <f t="shared" si="27"/>
        <v>2.0099999999999998</v>
      </c>
      <c r="Z35" s="3">
        <f t="shared" si="27"/>
        <v>1.25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7698196857</v>
      </c>
      <c r="E51" s="5">
        <v>10593521558</v>
      </c>
      <c r="F51" s="5">
        <v>7023824612</v>
      </c>
      <c r="G51" s="5">
        <v>7881329717</v>
      </c>
      <c r="I51" s="5">
        <v>32835850521</v>
      </c>
      <c r="J51" s="5">
        <v>27462614300</v>
      </c>
      <c r="K51" s="5">
        <v>25517108065</v>
      </c>
      <c r="L51" s="5">
        <v>21747242062</v>
      </c>
      <c r="M51" s="5">
        <v>27015774778</v>
      </c>
      <c r="N51" s="5">
        <v>22905174633</v>
      </c>
      <c r="O51" s="5">
        <v>29614763971</v>
      </c>
      <c r="P51" s="5">
        <v>28051942672</v>
      </c>
      <c r="Q51" s="5">
        <v>24569351300</v>
      </c>
      <c r="R51" s="5">
        <v>24809405083</v>
      </c>
      <c r="S51" s="5">
        <v>23587785199</v>
      </c>
      <c r="T51" s="5">
        <v>20978438075</v>
      </c>
      <c r="U51" s="5">
        <v>39096387619</v>
      </c>
      <c r="V51" s="5">
        <v>23082164615</v>
      </c>
      <c r="W51" s="5">
        <v>24859280733</v>
      </c>
      <c r="X51" s="5">
        <v>23840347437</v>
      </c>
      <c r="Y51" s="5">
        <v>23141990106</v>
      </c>
      <c r="Z51" s="5">
        <v>23344789550</v>
      </c>
    </row>
    <row r="52" spans="2:26" ht="15.5" x14ac:dyDescent="0.35">
      <c r="C52" t="s">
        <v>85</v>
      </c>
      <c r="D52" s="5">
        <v>-6773191118</v>
      </c>
      <c r="E52" s="5">
        <v>-6954655848</v>
      </c>
      <c r="F52" s="5">
        <v>-4876857043</v>
      </c>
      <c r="G52" s="5">
        <v>-5501332577</v>
      </c>
      <c r="I52" s="5">
        <v>-23364526595</v>
      </c>
      <c r="J52" s="5">
        <v>-19695471388</v>
      </c>
      <c r="K52" s="5">
        <v>-22562620275</v>
      </c>
      <c r="L52" s="5">
        <v>-20873243452</v>
      </c>
      <c r="M52" s="5">
        <v>-21723110375</v>
      </c>
      <c r="N52" s="5">
        <v>-20558416447</v>
      </c>
      <c r="O52" s="5">
        <v>-23945683843</v>
      </c>
      <c r="P52" s="5">
        <v>-22272604354</v>
      </c>
      <c r="Q52" s="5">
        <v>-22033098829</v>
      </c>
      <c r="R52" s="5">
        <v>-22808122548</v>
      </c>
      <c r="S52" s="5">
        <v>-20394033700</v>
      </c>
      <c r="T52" s="5">
        <v>-18823746133</v>
      </c>
      <c r="U52" s="5">
        <v>-26589772344</v>
      </c>
      <c r="V52" s="5">
        <v>-15706051801</v>
      </c>
      <c r="W52" s="5">
        <v>-17590502969</v>
      </c>
      <c r="X52" s="5">
        <v>-18115979035</v>
      </c>
      <c r="Y52" s="5">
        <v>-19654512177</v>
      </c>
      <c r="Z52" s="5">
        <v>-18646806409</v>
      </c>
    </row>
    <row r="53" spans="2:26" ht="15.5" x14ac:dyDescent="0.35">
      <c r="C53" t="s">
        <v>86</v>
      </c>
      <c r="D53" s="5">
        <v>925005739</v>
      </c>
      <c r="E53" s="5">
        <v>3638865710</v>
      </c>
      <c r="F53" s="5">
        <v>2146967569</v>
      </c>
      <c r="G53" s="5">
        <v>2379997140</v>
      </c>
      <c r="I53" s="5">
        <v>9471323926</v>
      </c>
      <c r="J53" s="5">
        <v>7767142912</v>
      </c>
      <c r="K53" s="5">
        <v>2954487790</v>
      </c>
      <c r="L53" s="5">
        <v>873998610</v>
      </c>
      <c r="M53" s="5">
        <v>5292664403</v>
      </c>
      <c r="N53" s="5">
        <v>2346758186</v>
      </c>
      <c r="O53" s="5">
        <v>5669080128</v>
      </c>
      <c r="P53" s="5">
        <v>5779338318</v>
      </c>
      <c r="Q53" s="5">
        <v>2536252471</v>
      </c>
      <c r="R53" s="5">
        <v>2001282535</v>
      </c>
      <c r="S53" s="5">
        <v>3193751499</v>
      </c>
      <c r="T53" s="5">
        <v>2154691942</v>
      </c>
      <c r="U53" s="5">
        <v>12506615275</v>
      </c>
      <c r="V53" s="5">
        <v>7376112814</v>
      </c>
      <c r="W53" s="5">
        <v>7268777764</v>
      </c>
      <c r="X53" s="5">
        <v>5724368402</v>
      </c>
      <c r="Y53" s="5">
        <v>3487477929</v>
      </c>
      <c r="Z53" s="5">
        <v>4697983141</v>
      </c>
    </row>
    <row r="54" spans="2:26" ht="15.5" x14ac:dyDescent="0.35">
      <c r="C54" t="s">
        <v>87</v>
      </c>
      <c r="D54" s="5">
        <v>-1611046768</v>
      </c>
      <c r="E54" s="5">
        <v>-2579115291</v>
      </c>
      <c r="F54" s="5">
        <v>-1792155416</v>
      </c>
      <c r="G54" s="5">
        <v>-2110409763</v>
      </c>
      <c r="I54" s="5">
        <v>-8375861990</v>
      </c>
      <c r="J54" s="5">
        <v>-9045602324</v>
      </c>
      <c r="K54" s="5">
        <v>-9295367202</v>
      </c>
      <c r="L54" s="5">
        <v>-9540373156</v>
      </c>
      <c r="M54" s="5">
        <v>-8523705096</v>
      </c>
      <c r="N54" s="5">
        <v>-13051747204</v>
      </c>
      <c r="O54" s="5">
        <v>-11829675028</v>
      </c>
      <c r="P54" s="5">
        <v>-10965203759</v>
      </c>
      <c r="Q54" s="5">
        <v>-6178799725</v>
      </c>
      <c r="R54" s="5">
        <v>-5897532648</v>
      </c>
      <c r="S54" s="5">
        <v>-7729093345</v>
      </c>
      <c r="T54" s="5">
        <v>-6242412610</v>
      </c>
      <c r="U54" s="5">
        <v>-5975885195</v>
      </c>
      <c r="V54" s="5">
        <v>-3454741348</v>
      </c>
      <c r="W54" s="5">
        <v>-3450538574</v>
      </c>
      <c r="X54" s="5">
        <v>-3114398639</v>
      </c>
      <c r="Y54" s="5">
        <v>-2597790001</v>
      </c>
      <c r="Z54" s="5">
        <v>-4359714019</v>
      </c>
    </row>
    <row r="55" spans="2:26" ht="15.5" x14ac:dyDescent="0.35">
      <c r="C55" t="s">
        <v>89</v>
      </c>
      <c r="D55" s="5">
        <v>-133830000</v>
      </c>
      <c r="E55" s="5">
        <v>-65344000</v>
      </c>
      <c r="F55" s="5">
        <v>-2000000</v>
      </c>
      <c r="G55" s="5">
        <v>-7832000</v>
      </c>
      <c r="I55" s="5">
        <v>-109142750</v>
      </c>
      <c r="J55" s="5">
        <v>-820290061</v>
      </c>
      <c r="K55" s="5">
        <v>-126063531</v>
      </c>
      <c r="L55" s="5">
        <v>-131147006</v>
      </c>
      <c r="M55" s="5">
        <v>-310915332</v>
      </c>
      <c r="N55" s="5">
        <v>-210483917</v>
      </c>
      <c r="O55" s="5">
        <v>-80064915</v>
      </c>
      <c r="P55" s="5">
        <v>-84534669</v>
      </c>
      <c r="Q55" s="5">
        <v>-123916419</v>
      </c>
      <c r="R55" s="5">
        <v>-125469107</v>
      </c>
      <c r="S55" s="5">
        <v>-90717349</v>
      </c>
      <c r="T55" s="5">
        <v>-111317996</v>
      </c>
      <c r="U55" s="5">
        <v>-52711653</v>
      </c>
      <c r="V55" s="5">
        <v>-62554068</v>
      </c>
      <c r="W55" s="5">
        <v>-122617654</v>
      </c>
      <c r="X55" s="5">
        <v>-231582174</v>
      </c>
      <c r="Y55" s="5">
        <v>-54968400</v>
      </c>
      <c r="Z55" s="5">
        <v>-311146441</v>
      </c>
    </row>
    <row r="56" spans="2:26" ht="15.5" x14ac:dyDescent="0.35">
      <c r="C56" t="s">
        <v>88</v>
      </c>
      <c r="D56" s="5">
        <v>-1477216768</v>
      </c>
      <c r="E56" s="5">
        <v>-2513771291</v>
      </c>
      <c r="F56" s="5">
        <v>-1790155416</v>
      </c>
      <c r="G56" s="5">
        <v>-2102577763</v>
      </c>
      <c r="I56" s="5">
        <v>-8266719240</v>
      </c>
      <c r="J56" s="5">
        <v>-8225312263</v>
      </c>
      <c r="K56" s="5">
        <v>-9169303671</v>
      </c>
      <c r="L56" s="5">
        <v>-9409226150</v>
      </c>
      <c r="M56" s="5">
        <v>-8212789764</v>
      </c>
      <c r="N56" s="5">
        <v>-12841263287</v>
      </c>
      <c r="O56" s="5">
        <v>-11749610113</v>
      </c>
      <c r="P56" s="5">
        <v>-10880669090</v>
      </c>
      <c r="Q56" s="5">
        <v>-6054883306</v>
      </c>
      <c r="R56" s="5">
        <v>-5772063541</v>
      </c>
      <c r="S56" s="5">
        <v>-7638375996</v>
      </c>
      <c r="T56" s="5">
        <v>-6131094614</v>
      </c>
      <c r="U56" s="5">
        <v>-5923173542</v>
      </c>
      <c r="V56" s="5">
        <v>-3392187280</v>
      </c>
      <c r="W56" s="5">
        <v>-3327920920</v>
      </c>
      <c r="X56" s="5">
        <v>-2882816465</v>
      </c>
      <c r="Y56" s="5">
        <v>-2542821601</v>
      </c>
      <c r="Z56" s="5">
        <v>-4048567578</v>
      </c>
    </row>
    <row r="57" spans="2:26" ht="15.5" x14ac:dyDescent="0.35">
      <c r="C57" t="s">
        <v>91</v>
      </c>
      <c r="D57" s="5">
        <v>-686041029</v>
      </c>
      <c r="E57" s="5">
        <v>1059750419</v>
      </c>
      <c r="F57" s="5">
        <v>354812153</v>
      </c>
      <c r="G57" s="5">
        <v>269587377</v>
      </c>
      <c r="I57" s="5">
        <v>1095461936</v>
      </c>
      <c r="J57" s="5">
        <v>-1278459412</v>
      </c>
      <c r="K57" s="5">
        <v>-6340879412</v>
      </c>
      <c r="L57" s="5">
        <v>-8666374546</v>
      </c>
      <c r="M57" s="5">
        <v>-3231040693</v>
      </c>
      <c r="N57" s="5">
        <v>-10704989018</v>
      </c>
      <c r="O57" s="5">
        <v>-6160594900</v>
      </c>
      <c r="P57" s="5">
        <v>-5185865441</v>
      </c>
      <c r="Q57" s="5">
        <v>-3642547254</v>
      </c>
      <c r="R57" s="5">
        <v>-3896250113</v>
      </c>
      <c r="S57" s="5">
        <v>-4535341846</v>
      </c>
      <c r="T57" s="5">
        <v>-4087720668</v>
      </c>
      <c r="U57" s="5">
        <v>6530730080</v>
      </c>
      <c r="V57" s="5">
        <v>3921371466</v>
      </c>
      <c r="W57" s="5">
        <v>3818239190</v>
      </c>
      <c r="X57" s="5">
        <v>2609969763</v>
      </c>
      <c r="Y57" s="5">
        <v>889687928</v>
      </c>
      <c r="Z57" s="5">
        <v>338269122</v>
      </c>
    </row>
    <row r="58" spans="2:26" ht="15.5" x14ac:dyDescent="0.35">
      <c r="C58" t="s">
        <v>92</v>
      </c>
      <c r="D58" s="5">
        <v>776757158</v>
      </c>
      <c r="E58" s="5">
        <v>-1106148188</v>
      </c>
      <c r="F58" s="5">
        <v>399902570</v>
      </c>
      <c r="G58" s="5">
        <v>22103849</v>
      </c>
      <c r="I58" s="5">
        <v>-52862978</v>
      </c>
      <c r="J58" s="5">
        <v>2192264045</v>
      </c>
      <c r="K58" s="5">
        <v>703293680</v>
      </c>
      <c r="L58" s="5">
        <v>3231301015</v>
      </c>
      <c r="M58" s="5">
        <v>3261368317</v>
      </c>
      <c r="N58" s="5">
        <v>3526266892</v>
      </c>
      <c r="O58" s="5">
        <v>642599946</v>
      </c>
      <c r="P58" s="5">
        <v>417645188</v>
      </c>
      <c r="Q58" s="5">
        <v>1003986263</v>
      </c>
      <c r="R58" s="5">
        <v>3290532485</v>
      </c>
      <c r="S58" s="5">
        <v>2223965100</v>
      </c>
      <c r="T58" s="5">
        <v>4113207289</v>
      </c>
      <c r="U58" s="5">
        <v>-5954195178</v>
      </c>
      <c r="V58" s="5">
        <v>1783452068</v>
      </c>
      <c r="W58" s="5">
        <v>2113353172</v>
      </c>
      <c r="X58" s="5">
        <v>919911077</v>
      </c>
      <c r="Y58" s="5">
        <v>2108299379</v>
      </c>
      <c r="Z58" s="5">
        <v>1650034305</v>
      </c>
    </row>
    <row r="59" spans="2:26" ht="15.5" x14ac:dyDescent="0.35">
      <c r="C59" t="s">
        <v>93</v>
      </c>
      <c r="Z59" s="5">
        <v>72810395</v>
      </c>
    </row>
    <row r="60" spans="2:26" ht="15.5" x14ac:dyDescent="0.35">
      <c r="C60" t="s">
        <v>94</v>
      </c>
    </row>
    <row r="61" spans="2:26" ht="15.5" x14ac:dyDescent="0.35">
      <c r="C61" t="s">
        <v>775</v>
      </c>
      <c r="V61" s="5">
        <v>1599029323</v>
      </c>
      <c r="W61" s="5">
        <v>2383630404</v>
      </c>
      <c r="Y61" s="5">
        <v>2320789690</v>
      </c>
    </row>
    <row r="62" spans="2:26" ht="15.5" x14ac:dyDescent="0.35">
      <c r="C62" t="s">
        <v>98</v>
      </c>
      <c r="D62" s="5">
        <v>776757158</v>
      </c>
      <c r="E62" s="5">
        <v>-1106148188</v>
      </c>
      <c r="F62" s="5">
        <v>399902570</v>
      </c>
      <c r="G62" s="5">
        <v>22103849</v>
      </c>
      <c r="I62" s="5">
        <v>-52862978</v>
      </c>
      <c r="J62" s="5">
        <v>2192264045</v>
      </c>
      <c r="K62" s="5">
        <v>703293680</v>
      </c>
      <c r="L62" s="5">
        <v>3231301015</v>
      </c>
      <c r="M62" s="5">
        <v>3261368317</v>
      </c>
      <c r="N62" s="5">
        <v>3526266892</v>
      </c>
      <c r="O62" s="5">
        <v>642599946</v>
      </c>
      <c r="P62" s="5">
        <v>417645188</v>
      </c>
      <c r="Q62" s="5">
        <v>1003986263</v>
      </c>
      <c r="R62" s="5">
        <v>3290532485</v>
      </c>
      <c r="S62" s="5">
        <v>2223965100</v>
      </c>
      <c r="T62" s="5">
        <v>4113207289</v>
      </c>
      <c r="U62" s="5">
        <v>-5954195178</v>
      </c>
      <c r="V62" s="5">
        <v>193890071</v>
      </c>
      <c r="W62" s="5">
        <v>-423645797</v>
      </c>
      <c r="X62" s="5">
        <v>-645851864</v>
      </c>
      <c r="Y62" s="5">
        <v>-312756995</v>
      </c>
      <c r="Z62" s="5">
        <v>1306694996</v>
      </c>
    </row>
    <row r="63" spans="2:26" ht="15.5" x14ac:dyDescent="0.35">
      <c r="C63" t="s">
        <v>974</v>
      </c>
      <c r="V63" s="5">
        <v>1599029323</v>
      </c>
      <c r="W63" s="5">
        <v>2383630404</v>
      </c>
      <c r="X63" s="5">
        <v>1585397550</v>
      </c>
      <c r="Y63" s="5">
        <v>2418951748</v>
      </c>
      <c r="Z63" s="5">
        <v>163461550</v>
      </c>
    </row>
    <row r="64" spans="2:26" ht="15.5" x14ac:dyDescent="0.35">
      <c r="C64" t="s">
        <v>26</v>
      </c>
      <c r="V64" s="5">
        <v>-9467326</v>
      </c>
      <c r="W64" s="5">
        <v>-3710177</v>
      </c>
      <c r="X64" s="5">
        <v>-14522463</v>
      </c>
      <c r="Y64" s="5">
        <v>-2989500</v>
      </c>
      <c r="Z64" s="5">
        <v>101066205</v>
      </c>
    </row>
    <row r="65" spans="3:26" ht="15.5" x14ac:dyDescent="0.35">
      <c r="C65" t="s">
        <v>95</v>
      </c>
      <c r="W65" s="5">
        <v>157078742</v>
      </c>
      <c r="X65" s="5">
        <v>-5112146</v>
      </c>
      <c r="Y65" s="5">
        <v>5094126</v>
      </c>
      <c r="Z65" s="5">
        <v>6001159</v>
      </c>
    </row>
    <row r="66" spans="3:26" ht="15.5" x14ac:dyDescent="0.35">
      <c r="C66" t="s">
        <v>99</v>
      </c>
      <c r="D66" s="5">
        <v>776757158</v>
      </c>
      <c r="E66" s="5">
        <v>-1106148188</v>
      </c>
      <c r="F66" s="5">
        <v>399902570</v>
      </c>
      <c r="G66" s="5">
        <v>22103849</v>
      </c>
      <c r="I66" s="5">
        <v>-52862978</v>
      </c>
      <c r="J66" s="5">
        <v>2192264045</v>
      </c>
      <c r="K66" s="5">
        <v>703293680</v>
      </c>
      <c r="L66" s="5">
        <v>3231301015</v>
      </c>
      <c r="M66" s="5">
        <v>3261368317</v>
      </c>
      <c r="N66" s="5">
        <v>3526266892</v>
      </c>
      <c r="O66" s="5">
        <v>642599946</v>
      </c>
      <c r="P66" s="5">
        <v>417645188</v>
      </c>
      <c r="Q66" s="5">
        <v>1003986263</v>
      </c>
      <c r="R66" s="5">
        <v>3290532485</v>
      </c>
      <c r="S66" s="5">
        <v>2223965100</v>
      </c>
      <c r="T66" s="5">
        <v>4113207289</v>
      </c>
      <c r="U66" s="5">
        <v>-5954195178</v>
      </c>
      <c r="V66" s="5">
        <v>1783452068</v>
      </c>
      <c r="W66" s="5">
        <v>2113353172</v>
      </c>
      <c r="X66" s="5">
        <v>919911077</v>
      </c>
      <c r="Y66" s="5">
        <v>2108299379</v>
      </c>
      <c r="Z66" s="5">
        <v>1650034305</v>
      </c>
    </row>
    <row r="67" spans="3:26" ht="15.5" x14ac:dyDescent="0.35">
      <c r="C67" t="s">
        <v>28</v>
      </c>
      <c r="D67" s="5">
        <v>90716129</v>
      </c>
      <c r="E67" s="5">
        <v>-46397769</v>
      </c>
      <c r="F67" s="5">
        <v>754714723</v>
      </c>
      <c r="G67" s="5">
        <v>291691226</v>
      </c>
      <c r="I67" s="5">
        <v>1042598958</v>
      </c>
      <c r="J67" s="5">
        <v>913804633</v>
      </c>
      <c r="K67" s="5">
        <v>-5637585732</v>
      </c>
      <c r="L67" s="5">
        <v>-5435073531</v>
      </c>
      <c r="M67" s="5">
        <v>30327624</v>
      </c>
      <c r="N67" s="5">
        <v>-7178722126</v>
      </c>
      <c r="O67" s="5">
        <v>-5517994954</v>
      </c>
      <c r="P67" s="5">
        <v>-4768220253</v>
      </c>
      <c r="Q67" s="5">
        <v>-2638560991</v>
      </c>
      <c r="R67" s="5">
        <v>-605717628</v>
      </c>
      <c r="S67" s="5">
        <v>-2311376746</v>
      </c>
      <c r="T67" s="5">
        <v>25486621</v>
      </c>
      <c r="U67" s="5">
        <v>576534902</v>
      </c>
      <c r="V67" s="5">
        <v>5704823534</v>
      </c>
      <c r="W67" s="5">
        <v>5931592362</v>
      </c>
      <c r="X67" s="5">
        <v>3529880840</v>
      </c>
      <c r="Y67" s="5">
        <v>2997987307</v>
      </c>
      <c r="Z67" s="5">
        <v>1988303427</v>
      </c>
    </row>
    <row r="68" spans="3:26" ht="15.5" x14ac:dyDescent="0.35">
      <c r="C68" t="s">
        <v>27</v>
      </c>
      <c r="D68" s="5">
        <v>-331861269</v>
      </c>
      <c r="E68" s="5">
        <v>385185843</v>
      </c>
      <c r="F68" s="5">
        <v>-512189716</v>
      </c>
      <c r="G68" s="5">
        <v>-388211503</v>
      </c>
      <c r="I68" s="5">
        <v>-1102566112</v>
      </c>
      <c r="J68" s="5">
        <v>-2351215461</v>
      </c>
      <c r="K68" s="5">
        <v>-1632311512</v>
      </c>
      <c r="L68" s="5">
        <v>-1511991496</v>
      </c>
      <c r="M68" s="5">
        <v>-3151745858</v>
      </c>
      <c r="N68" s="5">
        <v>-1538262206</v>
      </c>
      <c r="O68" s="5">
        <v>-2550449897</v>
      </c>
      <c r="P68" s="5">
        <v>-2174909162</v>
      </c>
      <c r="Q68" s="5">
        <v>-2164371789</v>
      </c>
      <c r="R68" s="5">
        <v>-1759271498</v>
      </c>
      <c r="S68" s="5">
        <v>-2366846098</v>
      </c>
      <c r="T68" s="5">
        <v>-1120994170</v>
      </c>
      <c r="U68" s="5">
        <v>-2653459455</v>
      </c>
      <c r="V68" s="5">
        <v>-1542116579</v>
      </c>
      <c r="W68" s="5">
        <v>-1537027715</v>
      </c>
      <c r="X68" s="5">
        <v>-1554576594</v>
      </c>
      <c r="Y68" s="5">
        <v>-2029497967</v>
      </c>
      <c r="Z68" s="5">
        <v>-3095506819</v>
      </c>
    </row>
    <row r="69" spans="3:26" ht="15.5" x14ac:dyDescent="0.35">
      <c r="C69" t="s">
        <v>185</v>
      </c>
    </row>
    <row r="70" spans="3:26" ht="15.5" x14ac:dyDescent="0.35">
      <c r="C70" t="s">
        <v>100</v>
      </c>
      <c r="D70" s="5">
        <v>-241145140</v>
      </c>
      <c r="E70" s="5">
        <v>338788074</v>
      </c>
      <c r="F70" s="5">
        <v>242525007</v>
      </c>
      <c r="G70" s="5">
        <v>-96520277</v>
      </c>
      <c r="I70" s="5">
        <v>-59967154</v>
      </c>
      <c r="J70" s="5">
        <v>-1437410828</v>
      </c>
      <c r="K70" s="5">
        <v>-7269897244</v>
      </c>
      <c r="L70" s="5">
        <v>-6947065027</v>
      </c>
      <c r="M70" s="5">
        <v>-3121418234</v>
      </c>
      <c r="N70" s="5">
        <v>-8716984332</v>
      </c>
      <c r="O70" s="5">
        <v>-8068444851</v>
      </c>
      <c r="P70" s="5">
        <v>-6943129415</v>
      </c>
      <c r="Q70" s="5">
        <v>-4802932780</v>
      </c>
      <c r="R70" s="5">
        <v>-2364989126</v>
      </c>
      <c r="S70" s="5">
        <v>-4678222844</v>
      </c>
      <c r="T70" s="5">
        <v>-1095507549</v>
      </c>
      <c r="U70" s="5">
        <v>-2076924553</v>
      </c>
      <c r="V70" s="5">
        <v>4162706955</v>
      </c>
      <c r="W70" s="5">
        <v>4394564647</v>
      </c>
      <c r="X70" s="5">
        <v>1975304246</v>
      </c>
      <c r="Y70" s="5">
        <v>968489340</v>
      </c>
      <c r="Z70" s="5">
        <v>-1107203392</v>
      </c>
    </row>
    <row r="71" spans="3:26" ht="15.5" x14ac:dyDescent="0.35">
      <c r="C71" t="s">
        <v>101</v>
      </c>
      <c r="X71" s="5">
        <v>444203</v>
      </c>
    </row>
    <row r="72" spans="3:26" ht="15.5" x14ac:dyDescent="0.35">
      <c r="C72" t="s">
        <v>102</v>
      </c>
      <c r="D72" s="5">
        <v>-241145140</v>
      </c>
      <c r="E72" s="5">
        <v>338788074</v>
      </c>
      <c r="F72" s="5">
        <v>242525007</v>
      </c>
      <c r="G72" s="5">
        <v>-96520277</v>
      </c>
      <c r="I72" s="5">
        <v>-59967154</v>
      </c>
      <c r="J72" s="5">
        <v>-1437410828</v>
      </c>
      <c r="K72" s="5">
        <v>-7269897244</v>
      </c>
      <c r="L72" s="5">
        <v>-6947065027</v>
      </c>
      <c r="M72" s="5">
        <v>-3121418234</v>
      </c>
      <c r="N72" s="5">
        <v>-8716984332</v>
      </c>
      <c r="O72" s="5">
        <v>-8068444851</v>
      </c>
      <c r="P72" s="5">
        <v>-6943129415</v>
      </c>
      <c r="Q72" s="5">
        <v>-4802932780</v>
      </c>
      <c r="R72" s="5">
        <v>-2364989126</v>
      </c>
      <c r="S72" s="5">
        <v>-4678222844</v>
      </c>
      <c r="T72" s="5">
        <v>-1095507549</v>
      </c>
      <c r="U72" s="5">
        <v>-2076924553</v>
      </c>
      <c r="V72" s="5">
        <v>4162706955</v>
      </c>
      <c r="W72" s="5">
        <v>4394564647</v>
      </c>
      <c r="X72" s="5">
        <v>1975748449</v>
      </c>
      <c r="Y72" s="5">
        <v>968489340</v>
      </c>
      <c r="Z72" s="5">
        <v>-1107203392</v>
      </c>
    </row>
    <row r="73" spans="3:26" ht="15.5" x14ac:dyDescent="0.35">
      <c r="C73" t="s">
        <v>103</v>
      </c>
      <c r="E73" s="5">
        <v>131929615</v>
      </c>
      <c r="I73" s="5">
        <v>131929615</v>
      </c>
      <c r="J73" s="5">
        <v>382463947</v>
      </c>
      <c r="K73" s="5">
        <v>157494802</v>
      </c>
      <c r="L73" s="5">
        <v>533600656</v>
      </c>
      <c r="M73" s="5">
        <v>716288268</v>
      </c>
      <c r="N73" s="5">
        <v>355126010</v>
      </c>
      <c r="O73" s="5">
        <v>-1183251376</v>
      </c>
      <c r="P73" s="5">
        <v>169865724</v>
      </c>
      <c r="Q73" s="5">
        <v>-461659085</v>
      </c>
      <c r="R73" s="5">
        <v>35404438</v>
      </c>
      <c r="S73" s="5">
        <v>55052318</v>
      </c>
    </row>
    <row r="74" spans="3:26" ht="15.5" x14ac:dyDescent="0.35">
      <c r="C74" t="s">
        <v>105</v>
      </c>
      <c r="D74" s="5">
        <v>-241145140</v>
      </c>
      <c r="E74" s="5">
        <v>338788074</v>
      </c>
      <c r="F74" s="5">
        <v>242525007</v>
      </c>
      <c r="G74" s="5">
        <v>-96520277</v>
      </c>
      <c r="I74" s="5">
        <v>-59967154</v>
      </c>
      <c r="J74" s="5">
        <v>-1437410828</v>
      </c>
      <c r="K74" s="5">
        <v>-7269897244</v>
      </c>
      <c r="L74" s="5">
        <v>-6947065027</v>
      </c>
      <c r="M74" s="5">
        <v>-3121418234</v>
      </c>
      <c r="N74" s="5">
        <v>-8716984332</v>
      </c>
      <c r="O74" s="5">
        <v>-8068444851</v>
      </c>
      <c r="P74" s="5">
        <v>-6943129415</v>
      </c>
      <c r="Q74" s="5">
        <v>-4802932780</v>
      </c>
      <c r="R74" s="5">
        <v>-2364989126</v>
      </c>
      <c r="S74" s="5">
        <v>-4678222844</v>
      </c>
      <c r="T74" s="5">
        <v>-1095507550</v>
      </c>
      <c r="U74" s="5">
        <v>-2076924553</v>
      </c>
      <c r="V74" s="5">
        <v>4162706957</v>
      </c>
      <c r="W74" s="5">
        <v>4394564649</v>
      </c>
      <c r="X74" s="5">
        <v>1975748449</v>
      </c>
      <c r="Y74" s="5">
        <v>968489340</v>
      </c>
      <c r="Z74" s="5">
        <v>-1107203392</v>
      </c>
    </row>
    <row r="75" spans="3:26" ht="15.5" x14ac:dyDescent="0.35">
      <c r="C75" t="s">
        <v>7</v>
      </c>
      <c r="D75" s="5">
        <v>-240903995</v>
      </c>
      <c r="E75" s="5">
        <v>471062350</v>
      </c>
      <c r="F75" s="5">
        <v>242282482</v>
      </c>
      <c r="G75" s="5">
        <v>-96423757</v>
      </c>
      <c r="I75" s="5">
        <v>72705877</v>
      </c>
      <c r="J75" s="5">
        <v>-1053891934</v>
      </c>
      <c r="K75" s="5">
        <v>-7105290040</v>
      </c>
      <c r="L75" s="5">
        <v>-6407050907</v>
      </c>
      <c r="M75" s="5">
        <v>-2402724836</v>
      </c>
      <c r="N75" s="5">
        <v>-8353496464</v>
      </c>
      <c r="O75" s="5">
        <v>-9242444531</v>
      </c>
      <c r="P75" s="5">
        <v>-6766490427</v>
      </c>
      <c r="Q75" s="5">
        <v>-5259327273</v>
      </c>
      <c r="R75" s="5">
        <v>-2327255103</v>
      </c>
      <c r="S75" s="5">
        <v>-4618547356</v>
      </c>
      <c r="T75" s="5">
        <v>-1095020189</v>
      </c>
      <c r="U75" s="5">
        <v>-2074203052</v>
      </c>
      <c r="V75" s="5">
        <v>4162378571</v>
      </c>
      <c r="W75" s="5">
        <v>4390863167</v>
      </c>
    </row>
    <row r="76" spans="3:26" ht="15.5" x14ac:dyDescent="0.35">
      <c r="C76" t="s">
        <v>106</v>
      </c>
      <c r="D76" s="5">
        <v>-241145</v>
      </c>
      <c r="E76" s="5">
        <v>-344661</v>
      </c>
      <c r="F76" s="5">
        <v>242525</v>
      </c>
      <c r="G76" s="5">
        <v>-96520</v>
      </c>
      <c r="I76" s="5">
        <v>-743416</v>
      </c>
      <c r="J76" s="5">
        <v>-1054947</v>
      </c>
      <c r="K76" s="5">
        <v>-7112402</v>
      </c>
      <c r="L76" s="5">
        <v>-6413464</v>
      </c>
      <c r="M76" s="5">
        <v>-2405130</v>
      </c>
      <c r="N76" s="5">
        <v>-8361858</v>
      </c>
      <c r="O76" s="5">
        <v>-9251696</v>
      </c>
      <c r="P76" s="5">
        <v>-6773264</v>
      </c>
      <c r="Q76" s="5">
        <v>-5264592</v>
      </c>
      <c r="R76" s="5">
        <v>-2329585</v>
      </c>
      <c r="S76" s="5">
        <v>-4623171</v>
      </c>
      <c r="T76" s="5">
        <v>-487361</v>
      </c>
      <c r="U76" s="5">
        <v>-2721501</v>
      </c>
      <c r="V76" s="5">
        <v>328386</v>
      </c>
      <c r="W76" s="5">
        <v>3701482</v>
      </c>
    </row>
    <row r="77" spans="3:26" ht="15.5" x14ac:dyDescent="0.35">
      <c r="C77" t="s">
        <v>107</v>
      </c>
      <c r="D77" s="5">
        <v>-241145140</v>
      </c>
      <c r="E77" s="5">
        <v>338788074</v>
      </c>
      <c r="F77" s="5">
        <v>242525007</v>
      </c>
      <c r="G77" s="5">
        <v>-96520277</v>
      </c>
      <c r="I77" s="5">
        <v>-59967154</v>
      </c>
      <c r="J77" s="5">
        <v>-1437410828</v>
      </c>
      <c r="K77" s="5">
        <v>-7269897244</v>
      </c>
      <c r="L77" s="5">
        <v>-6947065027</v>
      </c>
      <c r="M77" s="5">
        <v>-3121418234</v>
      </c>
      <c r="N77" s="5">
        <v>-8716984332</v>
      </c>
      <c r="O77" s="5">
        <v>-8068444851</v>
      </c>
      <c r="P77" s="5">
        <v>-6943129415</v>
      </c>
      <c r="Q77" s="5">
        <v>-4802932780</v>
      </c>
      <c r="R77" s="5">
        <v>-2364989126</v>
      </c>
      <c r="S77" s="5">
        <v>-4678222844</v>
      </c>
      <c r="T77" s="5">
        <v>-1095507550</v>
      </c>
      <c r="U77" s="5">
        <v>-2076924553</v>
      </c>
      <c r="V77" s="5">
        <v>4162706957</v>
      </c>
      <c r="W77" s="5">
        <v>4394564649</v>
      </c>
      <c r="X77" s="5">
        <v>1975748449</v>
      </c>
      <c r="Y77" s="5">
        <v>968489340</v>
      </c>
      <c r="Z77" s="5">
        <v>-1107203392</v>
      </c>
    </row>
    <row r="78" spans="3:26" ht="15.5" x14ac:dyDescent="0.35">
      <c r="C78" t="s">
        <v>108</v>
      </c>
      <c r="D78" s="5">
        <v>-241145140</v>
      </c>
      <c r="E78" s="5">
        <v>470717689</v>
      </c>
      <c r="F78" s="5">
        <v>242525007</v>
      </c>
      <c r="G78" s="5">
        <v>-96520277</v>
      </c>
      <c r="I78" s="5">
        <v>71962461</v>
      </c>
      <c r="J78" s="5">
        <v>-1054946881</v>
      </c>
      <c r="K78" s="5">
        <v>-7112402442</v>
      </c>
      <c r="L78" s="5">
        <v>-6413464371</v>
      </c>
      <c r="M78" s="5">
        <v>-2405129966</v>
      </c>
      <c r="N78" s="5">
        <v>-8361858322</v>
      </c>
      <c r="O78" s="5">
        <v>-9251696227</v>
      </c>
      <c r="P78" s="5">
        <v>-6773263691</v>
      </c>
      <c r="Q78" s="5">
        <v>-5264591865</v>
      </c>
      <c r="R78" s="5">
        <v>-2329584688</v>
      </c>
      <c r="S78" s="5">
        <v>-4623170527</v>
      </c>
      <c r="T78" s="5">
        <v>-1095507550</v>
      </c>
      <c r="U78" s="5">
        <v>-2076924553</v>
      </c>
      <c r="V78" s="5">
        <v>4162706957</v>
      </c>
      <c r="W78" s="5">
        <v>4394564649</v>
      </c>
    </row>
    <row r="79" spans="3:26" ht="15.5" x14ac:dyDescent="0.35">
      <c r="C79" t="s">
        <v>109</v>
      </c>
      <c r="D79" s="5">
        <v>-241145140</v>
      </c>
      <c r="E79" s="5">
        <v>470717689</v>
      </c>
      <c r="F79" s="5">
        <v>242525007</v>
      </c>
      <c r="G79" s="5">
        <v>-96520277</v>
      </c>
      <c r="I79" s="5">
        <v>71962461</v>
      </c>
      <c r="J79" s="5">
        <v>-1054946881</v>
      </c>
      <c r="K79" s="5">
        <v>-7112402442</v>
      </c>
      <c r="L79" s="5">
        <v>-6413464371</v>
      </c>
      <c r="M79" s="5">
        <v>-2405129966</v>
      </c>
      <c r="N79" s="5">
        <v>-8361858322</v>
      </c>
      <c r="O79" s="5">
        <v>-9251696227</v>
      </c>
      <c r="P79" s="5">
        <v>-6773263691</v>
      </c>
      <c r="Q79" s="5">
        <v>-5264591865</v>
      </c>
      <c r="R79" s="5">
        <v>-2329584688</v>
      </c>
      <c r="S79" s="5">
        <v>-4623170527</v>
      </c>
      <c r="T79" s="5">
        <v>-1095507550</v>
      </c>
      <c r="U79" s="5">
        <v>-2076924553</v>
      </c>
      <c r="V79" s="5">
        <v>4162706957</v>
      </c>
      <c r="W79" s="5">
        <v>4394564649</v>
      </c>
    </row>
    <row r="81" spans="2:26" ht="15.5" x14ac:dyDescent="0.35">
      <c r="B81" t="s">
        <v>110</v>
      </c>
      <c r="C81" t="s">
        <v>111</v>
      </c>
    </row>
    <row r="82" spans="2:26" ht="15.5" x14ac:dyDescent="0.35">
      <c r="C82" t="s">
        <v>112</v>
      </c>
    </row>
    <row r="83" spans="2:26" ht="15.5" x14ac:dyDescent="0.35">
      <c r="C83" t="s">
        <v>19</v>
      </c>
      <c r="D83" s="5">
        <v>3853744377</v>
      </c>
      <c r="E83" s="5">
        <v>6048892532</v>
      </c>
      <c r="F83" s="5">
        <v>5471509028</v>
      </c>
      <c r="G83" s="5">
        <v>4662910055</v>
      </c>
      <c r="I83" s="5">
        <v>6048892532</v>
      </c>
      <c r="J83" s="5">
        <v>6658887992</v>
      </c>
      <c r="K83" s="5">
        <v>10986053882</v>
      </c>
      <c r="L83" s="5">
        <v>15516703076</v>
      </c>
      <c r="M83" s="5">
        <v>21983774396</v>
      </c>
      <c r="N83" s="5">
        <v>8258650287</v>
      </c>
      <c r="O83" s="5">
        <v>3836479770</v>
      </c>
      <c r="P83" s="5">
        <v>4094555154</v>
      </c>
      <c r="Q83" s="5">
        <v>10798830070</v>
      </c>
      <c r="R83" s="5">
        <v>25916983365</v>
      </c>
      <c r="S83" s="5">
        <v>30450320181</v>
      </c>
      <c r="T83" s="5">
        <v>37166072032</v>
      </c>
      <c r="U83" s="5">
        <v>47586961911</v>
      </c>
      <c r="V83" s="5">
        <v>45336128777</v>
      </c>
      <c r="W83" s="5">
        <v>39501990909</v>
      </c>
      <c r="X83" s="5">
        <v>40072463957</v>
      </c>
      <c r="Y83" s="5">
        <v>3907725345</v>
      </c>
      <c r="Z83" s="5">
        <v>4634007394</v>
      </c>
    </row>
    <row r="84" spans="2:26" ht="15.5" x14ac:dyDescent="0.35">
      <c r="C84" t="s">
        <v>114</v>
      </c>
      <c r="D84" s="5">
        <v>1110516898</v>
      </c>
      <c r="E84" s="5">
        <v>924369744</v>
      </c>
      <c r="F84" s="5">
        <v>2146932273</v>
      </c>
      <c r="G84" s="5">
        <v>2128083388</v>
      </c>
      <c r="I84" s="5">
        <v>924369744</v>
      </c>
      <c r="J84" s="5">
        <v>2531552154</v>
      </c>
      <c r="K84" s="5">
        <v>2469066362</v>
      </c>
      <c r="L84" s="5">
        <v>3082509750</v>
      </c>
      <c r="M84" s="5">
        <v>3359262703</v>
      </c>
      <c r="N84" s="5">
        <v>2161007216</v>
      </c>
      <c r="O84" s="5">
        <v>1730412775</v>
      </c>
      <c r="P84" s="5">
        <v>676615461</v>
      </c>
      <c r="Q84" s="5">
        <v>721252799</v>
      </c>
      <c r="R84" s="5">
        <v>681921197</v>
      </c>
      <c r="S84" s="5">
        <v>274358605</v>
      </c>
      <c r="T84" s="5">
        <v>213717653</v>
      </c>
      <c r="U84" s="5">
        <v>784732391</v>
      </c>
      <c r="V84" s="5">
        <v>1352292536</v>
      </c>
      <c r="W84" s="5">
        <v>1130410839</v>
      </c>
      <c r="X84" s="5">
        <v>1110617766</v>
      </c>
      <c r="Y84" s="5">
        <v>845173827</v>
      </c>
      <c r="Z84" s="5">
        <v>1474423156</v>
      </c>
    </row>
    <row r="85" spans="2:26" ht="15.5" x14ac:dyDescent="0.35">
      <c r="C85" t="s">
        <v>118</v>
      </c>
      <c r="D85" s="5">
        <v>214991716</v>
      </c>
      <c r="E85" s="5">
        <v>217175959</v>
      </c>
      <c r="F85" s="5">
        <v>43848612</v>
      </c>
      <c r="G85" s="5">
        <v>217175959</v>
      </c>
      <c r="I85" s="5">
        <v>217175959</v>
      </c>
      <c r="J85" s="5">
        <v>214991717</v>
      </c>
      <c r="K85" s="5">
        <v>219991716</v>
      </c>
      <c r="L85" s="5">
        <v>334991716</v>
      </c>
      <c r="M85" s="5">
        <v>82417593</v>
      </c>
      <c r="N85" s="5">
        <v>4500000</v>
      </c>
      <c r="O85" s="5">
        <v>2622078956</v>
      </c>
      <c r="P85" s="5">
        <v>41554787</v>
      </c>
      <c r="Q85" s="5">
        <v>122052600</v>
      </c>
      <c r="R85" s="5">
        <v>199975000</v>
      </c>
      <c r="S85" s="5">
        <v>2022600</v>
      </c>
      <c r="T85" s="5">
        <v>440149999</v>
      </c>
      <c r="U85" s="5">
        <v>253770131</v>
      </c>
      <c r="V85" s="5">
        <v>434622656</v>
      </c>
      <c r="W85" s="5">
        <v>872624354</v>
      </c>
      <c r="X85" s="5">
        <v>33011389</v>
      </c>
      <c r="Y85" s="5">
        <v>2385998708</v>
      </c>
      <c r="Z85" s="5">
        <v>3064919066</v>
      </c>
    </row>
    <row r="86" spans="2:26" ht="15.5" x14ac:dyDescent="0.35">
      <c r="C86" t="s">
        <v>120</v>
      </c>
      <c r="D86" s="5">
        <v>7095625873</v>
      </c>
      <c r="E86" s="5">
        <v>7095625873</v>
      </c>
      <c r="F86" s="5">
        <v>9720584720</v>
      </c>
      <c r="G86" s="5">
        <v>9720584720</v>
      </c>
      <c r="I86" s="5">
        <v>7095625873</v>
      </c>
      <c r="J86" s="5">
        <v>9720584720</v>
      </c>
      <c r="K86" s="5">
        <v>10069729143</v>
      </c>
      <c r="L86" s="5">
        <v>10069729143</v>
      </c>
      <c r="M86" s="5">
        <v>10156246494</v>
      </c>
      <c r="N86" s="5">
        <v>11883757787</v>
      </c>
      <c r="O86" s="5">
        <v>11883757787</v>
      </c>
      <c r="P86" s="5">
        <v>11883757787</v>
      </c>
      <c r="Q86" s="5">
        <v>11883757787</v>
      </c>
      <c r="R86" s="5">
        <v>11439257787</v>
      </c>
      <c r="S86" s="5">
        <v>11439257787</v>
      </c>
      <c r="T86" s="5">
        <v>16757285802</v>
      </c>
      <c r="U86" s="5">
        <v>10057925032</v>
      </c>
      <c r="Z86" s="5">
        <v>378286926</v>
      </c>
    </row>
    <row r="87" spans="2:26" ht="15.5" x14ac:dyDescent="0.35">
      <c r="C87" t="s">
        <v>333</v>
      </c>
      <c r="D87" s="5">
        <v>10641206300</v>
      </c>
    </row>
    <row r="88" spans="2:26" ht="15.5" x14ac:dyDescent="0.35">
      <c r="C88" t="s">
        <v>98</v>
      </c>
      <c r="D88" s="5">
        <v>9246574601</v>
      </c>
      <c r="E88" s="5">
        <v>9311392748</v>
      </c>
      <c r="F88" s="5">
        <v>9797372314</v>
      </c>
      <c r="G88" s="5">
        <v>9327290724</v>
      </c>
      <c r="I88" s="5">
        <v>9311392748</v>
      </c>
      <c r="J88" s="5">
        <v>9668561348</v>
      </c>
      <c r="K88" s="5">
        <v>11507823160</v>
      </c>
      <c r="L88" s="5">
        <v>11333402289</v>
      </c>
      <c r="M88" s="5">
        <v>11638988794</v>
      </c>
      <c r="N88" s="5">
        <v>13332650147</v>
      </c>
      <c r="O88" s="5">
        <v>10808632426</v>
      </c>
      <c r="P88" s="5">
        <v>7610524426</v>
      </c>
      <c r="Q88" s="5">
        <v>6590322149</v>
      </c>
      <c r="R88" s="5">
        <v>6636098827</v>
      </c>
      <c r="S88" s="5">
        <v>6877457059</v>
      </c>
      <c r="T88" s="5">
        <v>7008121755</v>
      </c>
      <c r="U88" s="5">
        <v>7637096340</v>
      </c>
      <c r="V88" s="5">
        <v>8410352809</v>
      </c>
      <c r="W88" s="5">
        <v>25933692366</v>
      </c>
      <c r="X88" s="5">
        <v>21136335743</v>
      </c>
      <c r="Y88" s="5">
        <v>14344426756</v>
      </c>
      <c r="Z88" s="5">
        <v>9115573890</v>
      </c>
    </row>
    <row r="89" spans="2:26" ht="15.5" x14ac:dyDescent="0.35">
      <c r="C89" t="s">
        <v>121</v>
      </c>
      <c r="D89" s="5">
        <v>13123722370</v>
      </c>
      <c r="E89" s="5">
        <v>25089484269</v>
      </c>
      <c r="F89" s="5">
        <v>26861393777</v>
      </c>
      <c r="G89" s="5">
        <v>26728687840</v>
      </c>
      <c r="I89" s="5">
        <v>25089484269</v>
      </c>
      <c r="J89" s="5">
        <v>28013807322</v>
      </c>
      <c r="K89" s="5">
        <v>32757098942</v>
      </c>
      <c r="L89" s="5">
        <v>38582221793</v>
      </c>
      <c r="M89" s="5">
        <v>35841993100</v>
      </c>
      <c r="N89" s="5">
        <v>22399616199</v>
      </c>
      <c r="O89" s="5">
        <v>43880804355</v>
      </c>
      <c r="P89" s="5">
        <v>40431068145</v>
      </c>
      <c r="Q89" s="5">
        <v>47437556536</v>
      </c>
      <c r="R89" s="5">
        <v>61971183173</v>
      </c>
      <c r="S89" s="5">
        <v>65876305906</v>
      </c>
      <c r="T89" s="5">
        <v>72933544204</v>
      </c>
      <c r="U89" s="5">
        <v>82345736198</v>
      </c>
      <c r="V89" s="5">
        <v>48196341638</v>
      </c>
      <c r="W89" s="5">
        <v>44243743097</v>
      </c>
      <c r="X89" s="5">
        <v>43277605588</v>
      </c>
      <c r="Y89" s="5">
        <v>7931874363</v>
      </c>
      <c r="Z89" s="5">
        <v>11200474465</v>
      </c>
    </row>
    <row r="90" spans="2:26" ht="15.5" x14ac:dyDescent="0.35">
      <c r="C90" t="s">
        <v>122</v>
      </c>
    </row>
    <row r="91" spans="2:26" ht="15.5" x14ac:dyDescent="0.35">
      <c r="C91" t="s">
        <v>123</v>
      </c>
      <c r="D91" s="5">
        <v>440427334</v>
      </c>
      <c r="E91" s="5">
        <v>440427334</v>
      </c>
      <c r="F91" s="5">
        <v>440427333</v>
      </c>
      <c r="I91" s="5">
        <v>440427334</v>
      </c>
      <c r="J91" s="5">
        <v>440427333</v>
      </c>
      <c r="K91" s="5">
        <v>440427334</v>
      </c>
      <c r="L91" s="5">
        <v>440427334</v>
      </c>
      <c r="M91" s="5">
        <v>350000000</v>
      </c>
      <c r="N91" s="5">
        <v>15710473171</v>
      </c>
      <c r="O91" s="5">
        <v>1195977200</v>
      </c>
      <c r="P91" s="5">
        <v>4662602200</v>
      </c>
      <c r="Q91" s="5">
        <v>4662602200</v>
      </c>
      <c r="R91" s="5">
        <v>4662602200</v>
      </c>
      <c r="S91" s="5">
        <v>4412000000</v>
      </c>
      <c r="T91" s="5">
        <v>3500000000</v>
      </c>
      <c r="U91" s="5">
        <v>3700000000</v>
      </c>
      <c r="V91" s="5">
        <v>3500000000</v>
      </c>
      <c r="W91" s="5">
        <v>3500000000</v>
      </c>
      <c r="Y91" s="5">
        <v>16481755234</v>
      </c>
      <c r="Z91" s="5">
        <v>16743826924</v>
      </c>
    </row>
    <row r="92" spans="2:26" ht="15.5" x14ac:dyDescent="0.35">
      <c r="C92" t="s">
        <v>125</v>
      </c>
      <c r="D92" s="5">
        <v>583116774</v>
      </c>
      <c r="E92" s="5">
        <v>583116774</v>
      </c>
      <c r="F92" s="5">
        <v>148251212</v>
      </c>
      <c r="G92" s="5">
        <v>219838571</v>
      </c>
      <c r="I92" s="5">
        <v>583116774</v>
      </c>
      <c r="J92" s="5">
        <v>291425930</v>
      </c>
      <c r="K92" s="5">
        <v>577775365</v>
      </c>
      <c r="L92" s="5">
        <v>701789885</v>
      </c>
      <c r="M92" s="5">
        <v>921527727</v>
      </c>
      <c r="N92" s="5">
        <v>1316437287</v>
      </c>
      <c r="O92" s="5">
        <v>1341528954</v>
      </c>
      <c r="P92" s="5">
        <v>947111827</v>
      </c>
      <c r="Q92" s="5">
        <v>931576203</v>
      </c>
      <c r="R92" s="5">
        <v>874112380</v>
      </c>
      <c r="S92" s="5">
        <v>792644554</v>
      </c>
      <c r="T92" s="5">
        <v>803112819</v>
      </c>
      <c r="U92" s="5">
        <v>731139503</v>
      </c>
      <c r="V92" s="5">
        <v>2010420305</v>
      </c>
      <c r="W92" s="5">
        <v>1723243148</v>
      </c>
      <c r="X92" s="5">
        <v>1482637304</v>
      </c>
      <c r="Y92" s="5">
        <v>1395482354</v>
      </c>
      <c r="Z92" s="5">
        <v>1709731270</v>
      </c>
    </row>
    <row r="93" spans="2:26" ht="15.5" x14ac:dyDescent="0.35">
      <c r="C93" t="s">
        <v>124</v>
      </c>
      <c r="D93" s="5">
        <v>19309673540</v>
      </c>
      <c r="E93" s="5">
        <v>19582943527</v>
      </c>
      <c r="F93" s="5">
        <v>19950829940</v>
      </c>
      <c r="G93" s="5">
        <v>20192561118</v>
      </c>
      <c r="I93" s="5">
        <v>19582943527</v>
      </c>
      <c r="J93" s="5">
        <v>20627988473</v>
      </c>
      <c r="K93" s="5">
        <v>21444474133</v>
      </c>
      <c r="L93" s="5">
        <v>22159112298</v>
      </c>
      <c r="M93" s="5">
        <v>32813585101</v>
      </c>
      <c r="N93" s="5">
        <v>33494835394</v>
      </c>
      <c r="O93" s="5">
        <v>30043299125</v>
      </c>
      <c r="P93" s="5">
        <v>29088710321</v>
      </c>
      <c r="Q93" s="5">
        <v>27203048555</v>
      </c>
      <c r="R93" s="5">
        <v>17133868950</v>
      </c>
      <c r="S93" s="5">
        <v>17091646010</v>
      </c>
      <c r="T93" s="5">
        <v>15089617721</v>
      </c>
      <c r="U93" s="5">
        <v>11352937120</v>
      </c>
      <c r="V93" s="5">
        <v>15227851291</v>
      </c>
      <c r="W93" s="5">
        <v>18423578164</v>
      </c>
      <c r="X93" s="5">
        <v>18850751457</v>
      </c>
      <c r="Y93" s="5">
        <v>18988766776</v>
      </c>
      <c r="Z93" s="5">
        <v>19968216788</v>
      </c>
    </row>
    <row r="94" spans="2:26" ht="15.5" x14ac:dyDescent="0.35">
      <c r="C94" t="s">
        <v>127</v>
      </c>
      <c r="D94" s="5">
        <v>30974423948</v>
      </c>
      <c r="E94" s="5">
        <v>20606487635</v>
      </c>
      <c r="F94" s="5">
        <v>20539508485</v>
      </c>
      <c r="G94" s="5">
        <v>20412399689</v>
      </c>
      <c r="I94" s="5">
        <v>20606487635</v>
      </c>
      <c r="J94" s="5">
        <v>21359841736</v>
      </c>
      <c r="K94" s="5">
        <v>22462676832</v>
      </c>
      <c r="L94" s="5">
        <v>23301329517</v>
      </c>
      <c r="M94" s="5">
        <v>34085112828</v>
      </c>
      <c r="N94" s="5">
        <v>50521745852</v>
      </c>
      <c r="O94" s="5">
        <v>32580805279</v>
      </c>
      <c r="P94" s="5">
        <v>34698424348</v>
      </c>
      <c r="Q94" s="5">
        <v>32797226958</v>
      </c>
      <c r="R94" s="5">
        <v>22670583530</v>
      </c>
      <c r="S94" s="5">
        <v>22296290564</v>
      </c>
      <c r="T94" s="5">
        <v>19392730540</v>
      </c>
      <c r="U94" s="5">
        <v>15784076623</v>
      </c>
      <c r="V94" s="5">
        <v>60285612337</v>
      </c>
      <c r="W94" s="5">
        <v>77896810930</v>
      </c>
      <c r="X94" s="5">
        <v>67521561183</v>
      </c>
      <c r="Y94" s="5">
        <v>89982032259</v>
      </c>
      <c r="Z94" s="5">
        <v>84358083177</v>
      </c>
    </row>
    <row r="95" spans="2:26" ht="15.5" x14ac:dyDescent="0.35">
      <c r="C95" t="s">
        <v>128</v>
      </c>
      <c r="D95" s="5">
        <v>44098146318</v>
      </c>
      <c r="E95" s="5">
        <v>45695971904</v>
      </c>
      <c r="F95" s="5">
        <v>47400902262</v>
      </c>
      <c r="G95" s="5">
        <v>47141087529</v>
      </c>
      <c r="I95" s="5">
        <v>45695971904</v>
      </c>
      <c r="J95" s="5">
        <v>49373649058</v>
      </c>
      <c r="K95" s="5">
        <v>55219775774</v>
      </c>
      <c r="L95" s="5">
        <v>61883551310</v>
      </c>
      <c r="M95" s="5">
        <v>69927105928</v>
      </c>
      <c r="N95" s="5">
        <v>72921362051</v>
      </c>
      <c r="O95" s="5">
        <v>76461609634</v>
      </c>
      <c r="P95" s="5">
        <v>75129492493</v>
      </c>
      <c r="Q95" s="5">
        <v>80234783494</v>
      </c>
      <c r="R95" s="5">
        <v>84641766703</v>
      </c>
      <c r="S95" s="5">
        <v>88172596470</v>
      </c>
      <c r="T95" s="5">
        <v>92326274744</v>
      </c>
      <c r="U95" s="5">
        <v>98129812821</v>
      </c>
      <c r="V95" s="5">
        <v>108481953975</v>
      </c>
      <c r="W95" s="5">
        <v>122140554027</v>
      </c>
      <c r="X95" s="5">
        <v>110799166771</v>
      </c>
      <c r="Y95" s="5">
        <v>97913906622</v>
      </c>
      <c r="Z95" s="5">
        <v>95558557642</v>
      </c>
    </row>
    <row r="96" spans="2:26" ht="15.5" x14ac:dyDescent="0.35">
      <c r="C96" t="s">
        <v>129</v>
      </c>
    </row>
    <row r="97" spans="3:26" ht="15.5" x14ac:dyDescent="0.35">
      <c r="C97" t="s">
        <v>130</v>
      </c>
    </row>
    <row r="98" spans="3:26" ht="15.5" x14ac:dyDescent="0.35">
      <c r="C98" t="s">
        <v>131</v>
      </c>
      <c r="D98" s="5">
        <v>7309351599</v>
      </c>
      <c r="E98" s="5">
        <v>8194438560</v>
      </c>
      <c r="F98" s="5">
        <v>9884107043</v>
      </c>
      <c r="G98" s="5">
        <v>10336898907</v>
      </c>
      <c r="I98" s="5">
        <v>8194438560</v>
      </c>
      <c r="J98" s="5">
        <v>11586909580</v>
      </c>
      <c r="K98" s="5">
        <v>14538827598</v>
      </c>
      <c r="L98" s="5">
        <v>14264062870</v>
      </c>
      <c r="M98" s="5">
        <v>15589100213</v>
      </c>
      <c r="N98" s="5">
        <v>14484565017</v>
      </c>
      <c r="O98" s="5">
        <v>12186971999</v>
      </c>
      <c r="P98" s="5">
        <v>4801266631</v>
      </c>
      <c r="Q98" s="5">
        <v>4153496217</v>
      </c>
      <c r="R98" s="5">
        <v>3250110881</v>
      </c>
      <c r="S98" s="5">
        <v>4209997730</v>
      </c>
      <c r="T98" s="5">
        <v>3841637532</v>
      </c>
      <c r="U98" s="5">
        <v>7920693475</v>
      </c>
      <c r="V98" s="5">
        <v>11721015240</v>
      </c>
      <c r="W98" s="5">
        <v>13254316857</v>
      </c>
      <c r="X98" s="5">
        <v>11098725921</v>
      </c>
      <c r="Y98" s="5">
        <v>6999235024</v>
      </c>
      <c r="Z98" s="5">
        <v>10841228252</v>
      </c>
    </row>
    <row r="99" spans="3:26" ht="15.5" x14ac:dyDescent="0.35">
      <c r="C99" t="s">
        <v>133</v>
      </c>
      <c r="M99" s="5">
        <v>749004535</v>
      </c>
      <c r="N99" s="5">
        <v>1649153178</v>
      </c>
      <c r="V99" s="5">
        <v>192667198</v>
      </c>
      <c r="W99" s="5">
        <v>936606618</v>
      </c>
      <c r="X99" s="5">
        <v>186090462</v>
      </c>
      <c r="Y99" s="5">
        <v>786753202</v>
      </c>
      <c r="Z99" s="5">
        <v>528052949</v>
      </c>
    </row>
    <row r="100" spans="3:26" ht="15.5" x14ac:dyDescent="0.35">
      <c r="C100" t="s">
        <v>422</v>
      </c>
    </row>
    <row r="101" spans="3:26" ht="15.5" x14ac:dyDescent="0.35">
      <c r="C101" t="s">
        <v>132</v>
      </c>
    </row>
    <row r="102" spans="3:26" ht="15.5" x14ac:dyDescent="0.35">
      <c r="C102" t="s">
        <v>134</v>
      </c>
      <c r="D102" s="5">
        <v>2188909021</v>
      </c>
      <c r="E102" s="5">
        <v>2717140576</v>
      </c>
      <c r="F102" s="5">
        <v>4293007801</v>
      </c>
      <c r="G102" s="5">
        <v>4293007802</v>
      </c>
      <c r="I102" s="5">
        <v>2717140576</v>
      </c>
      <c r="J102" s="5">
        <v>5400536017</v>
      </c>
      <c r="K102" s="5">
        <v>6602102302</v>
      </c>
      <c r="L102" s="5">
        <v>5155774344</v>
      </c>
      <c r="M102" s="5">
        <v>5583218975</v>
      </c>
      <c r="N102" s="5">
        <v>4807547580</v>
      </c>
      <c r="O102" s="5">
        <v>4967494060</v>
      </c>
      <c r="P102" s="5">
        <v>751031691</v>
      </c>
      <c r="Q102" s="5">
        <v>1022250245</v>
      </c>
      <c r="R102" s="5">
        <v>1161510100</v>
      </c>
      <c r="S102" s="5">
        <v>1046132074</v>
      </c>
      <c r="T102" s="5">
        <v>1869462793</v>
      </c>
      <c r="U102" s="5">
        <v>794088618</v>
      </c>
      <c r="V102" s="5">
        <v>3247466685</v>
      </c>
      <c r="W102" s="5">
        <v>1252856691</v>
      </c>
      <c r="X102" s="5">
        <v>1499057212</v>
      </c>
      <c r="Y102" s="5">
        <v>688093862</v>
      </c>
      <c r="Z102" s="5">
        <v>426593088</v>
      </c>
    </row>
    <row r="103" spans="3:26" ht="15.5" x14ac:dyDescent="0.35">
      <c r="C103" t="s">
        <v>135</v>
      </c>
      <c r="D103" s="5">
        <v>372635875</v>
      </c>
      <c r="E103" s="5">
        <v>296315207</v>
      </c>
      <c r="F103" s="5">
        <v>216434232</v>
      </c>
      <c r="G103" s="5">
        <v>240813454</v>
      </c>
      <c r="I103" s="5">
        <v>296315207</v>
      </c>
      <c r="J103" s="5">
        <v>338331630</v>
      </c>
      <c r="K103" s="5">
        <v>304239159</v>
      </c>
      <c r="L103" s="5">
        <v>418027130</v>
      </c>
      <c r="M103" s="5">
        <v>577143557</v>
      </c>
      <c r="N103" s="5">
        <v>248631067</v>
      </c>
      <c r="O103" s="5">
        <v>300730642</v>
      </c>
      <c r="P103" s="5">
        <v>473175648</v>
      </c>
      <c r="Q103" s="5">
        <v>272352968</v>
      </c>
      <c r="R103" s="5">
        <v>405965954</v>
      </c>
      <c r="S103" s="5">
        <v>363552608</v>
      </c>
      <c r="T103" s="5">
        <v>90311374</v>
      </c>
      <c r="U103" s="5">
        <v>1358983193</v>
      </c>
      <c r="V103" s="5">
        <v>464715068</v>
      </c>
      <c r="W103" s="5">
        <v>262267389</v>
      </c>
      <c r="X103" s="5">
        <v>418752578</v>
      </c>
      <c r="Y103" s="5">
        <v>469179714</v>
      </c>
      <c r="Z103" s="5">
        <v>626915206</v>
      </c>
    </row>
    <row r="104" spans="3:26" ht="15.5" x14ac:dyDescent="0.35">
      <c r="C104" t="s">
        <v>136</v>
      </c>
      <c r="D104" s="5">
        <v>699025125</v>
      </c>
      <c r="E104" s="5">
        <v>505950318</v>
      </c>
      <c r="F104" s="5">
        <v>727537677</v>
      </c>
      <c r="G104" s="5">
        <v>505950318</v>
      </c>
      <c r="I104" s="5">
        <v>505950318</v>
      </c>
      <c r="J104" s="5">
        <v>699025125</v>
      </c>
      <c r="K104" s="5">
        <v>699025125</v>
      </c>
      <c r="L104" s="5">
        <v>699025125</v>
      </c>
      <c r="M104" s="5">
        <v>1059430749</v>
      </c>
      <c r="N104" s="5">
        <v>1018125765</v>
      </c>
      <c r="O104" s="5">
        <v>1274984557</v>
      </c>
      <c r="P104" s="5">
        <v>466126510</v>
      </c>
      <c r="Q104" s="5">
        <v>452579955</v>
      </c>
      <c r="R104" s="5">
        <v>268107597</v>
      </c>
      <c r="S104" s="5">
        <v>788389709</v>
      </c>
      <c r="T104" s="5">
        <v>487298175</v>
      </c>
      <c r="U104" s="5">
        <v>569282780</v>
      </c>
      <c r="V104" s="5">
        <v>237257759</v>
      </c>
      <c r="W104" s="5">
        <v>1057549940</v>
      </c>
      <c r="X104" s="5">
        <v>641273164</v>
      </c>
      <c r="Y104" s="5">
        <v>1163073418</v>
      </c>
      <c r="Z104" s="5">
        <v>1592749074</v>
      </c>
    </row>
    <row r="105" spans="3:26" ht="15.5" x14ac:dyDescent="0.35">
      <c r="C105" t="s">
        <v>144</v>
      </c>
      <c r="D105" s="5">
        <v>9246574601</v>
      </c>
      <c r="E105" s="5">
        <v>9311392748</v>
      </c>
      <c r="F105" s="5">
        <v>9797372314</v>
      </c>
      <c r="G105" s="5">
        <v>9327290724</v>
      </c>
      <c r="I105" s="5">
        <v>9311392748</v>
      </c>
      <c r="J105" s="5">
        <v>9668561348</v>
      </c>
      <c r="K105" s="5">
        <v>11507823160</v>
      </c>
      <c r="L105" s="5">
        <v>11333402289</v>
      </c>
      <c r="M105" s="5">
        <v>11638988794</v>
      </c>
      <c r="N105" s="5">
        <v>13332650147</v>
      </c>
      <c r="O105" s="5">
        <v>10808632426</v>
      </c>
      <c r="P105" s="5">
        <v>7610524426</v>
      </c>
      <c r="Q105" s="5">
        <v>6590322149</v>
      </c>
      <c r="R105" s="5">
        <v>6636098827</v>
      </c>
      <c r="S105" s="5">
        <v>6877457059</v>
      </c>
      <c r="T105" s="5">
        <v>7008121755</v>
      </c>
      <c r="U105" s="5">
        <v>7637096340</v>
      </c>
      <c r="V105" s="5">
        <v>8410352809</v>
      </c>
      <c r="W105" s="5">
        <v>25933692366</v>
      </c>
      <c r="X105" s="5">
        <v>21136335743</v>
      </c>
      <c r="Y105" s="5">
        <v>14344426756</v>
      </c>
      <c r="Z105" s="5">
        <v>9115573890</v>
      </c>
    </row>
    <row r="106" spans="3:26" ht="15.5" x14ac:dyDescent="0.35">
      <c r="C106" t="s">
        <v>145</v>
      </c>
      <c r="D106" s="5">
        <v>9246574601</v>
      </c>
      <c r="E106" s="5">
        <v>9311392748</v>
      </c>
      <c r="F106" s="5">
        <v>9797372314</v>
      </c>
      <c r="G106" s="5">
        <v>9327290724</v>
      </c>
      <c r="I106" s="5">
        <v>9311392748</v>
      </c>
      <c r="J106" s="5">
        <v>9668561348</v>
      </c>
      <c r="K106" s="5">
        <v>11507823160</v>
      </c>
      <c r="L106" s="5">
        <v>11333402289</v>
      </c>
      <c r="M106" s="5">
        <v>11638988794</v>
      </c>
      <c r="N106" s="5">
        <v>13332650147</v>
      </c>
      <c r="O106" s="5">
        <v>10808632426</v>
      </c>
      <c r="P106" s="5">
        <v>7610524426</v>
      </c>
      <c r="Q106" s="5">
        <v>6590322149</v>
      </c>
      <c r="R106" s="5">
        <v>6636098827</v>
      </c>
      <c r="S106" s="5">
        <v>6877457059</v>
      </c>
      <c r="T106" s="5">
        <v>7008121755</v>
      </c>
      <c r="U106" s="5">
        <v>7637096340</v>
      </c>
      <c r="V106" s="5">
        <v>8410352809</v>
      </c>
      <c r="W106" s="5">
        <v>25933692366</v>
      </c>
      <c r="X106" s="5">
        <v>21136335743</v>
      </c>
      <c r="Y106" s="5">
        <v>14344426756</v>
      </c>
      <c r="Z106" s="5">
        <v>9115573890</v>
      </c>
    </row>
    <row r="107" spans="3:26" ht="15.5" x14ac:dyDescent="0.35">
      <c r="C107" t="s">
        <v>150</v>
      </c>
      <c r="D107" s="5">
        <v>16555926200</v>
      </c>
      <c r="E107" s="5">
        <v>17505831308</v>
      </c>
      <c r="F107" s="5">
        <v>19681479357</v>
      </c>
      <c r="G107" s="5">
        <v>19664189631</v>
      </c>
      <c r="I107" s="5">
        <v>17505831308</v>
      </c>
      <c r="J107" s="5">
        <v>21255470928</v>
      </c>
      <c r="K107" s="5">
        <v>26046650758</v>
      </c>
      <c r="L107" s="5">
        <v>25597465159</v>
      </c>
      <c r="M107" s="5">
        <v>27228089007</v>
      </c>
      <c r="N107" s="5">
        <v>27817215164</v>
      </c>
      <c r="O107" s="5">
        <v>22995604425</v>
      </c>
      <c r="P107" s="5">
        <v>12411791057</v>
      </c>
      <c r="Q107" s="5">
        <v>10743818366</v>
      </c>
      <c r="R107" s="5">
        <v>9886209708</v>
      </c>
      <c r="S107" s="5">
        <v>11087454789</v>
      </c>
      <c r="T107" s="5">
        <v>10849759287</v>
      </c>
      <c r="U107" s="5">
        <v>15557789815</v>
      </c>
      <c r="V107" s="5">
        <v>20131368049</v>
      </c>
      <c r="W107" s="5">
        <v>39188009223</v>
      </c>
      <c r="X107" s="5">
        <v>32235061664</v>
      </c>
      <c r="Y107" s="5">
        <v>21343661780</v>
      </c>
      <c r="Z107" s="5">
        <v>19956802142</v>
      </c>
    </row>
    <row r="108" spans="3:26" ht="15.5" x14ac:dyDescent="0.35">
      <c r="C108" t="s">
        <v>151</v>
      </c>
    </row>
    <row r="109" spans="3:26" ht="15.5" x14ac:dyDescent="0.35">
      <c r="C109" t="s">
        <v>152</v>
      </c>
      <c r="D109" s="5">
        <v>58212000000</v>
      </c>
      <c r="E109" s="5">
        <v>58212000000</v>
      </c>
      <c r="F109" s="5">
        <v>58212000000</v>
      </c>
      <c r="G109" s="5">
        <v>58212000000</v>
      </c>
      <c r="I109" s="5">
        <v>58212000000</v>
      </c>
      <c r="J109" s="5">
        <v>58212000000</v>
      </c>
      <c r="K109" s="5">
        <v>58212000000</v>
      </c>
      <c r="L109" s="5">
        <v>58212000000</v>
      </c>
      <c r="M109" s="5">
        <v>58212000000</v>
      </c>
      <c r="N109" s="5">
        <v>58212000000</v>
      </c>
      <c r="O109" s="5">
        <v>58212000000</v>
      </c>
      <c r="P109" s="5">
        <v>58212000000</v>
      </c>
      <c r="Q109" s="5">
        <v>58212000000</v>
      </c>
      <c r="R109" s="5">
        <v>58212000000</v>
      </c>
      <c r="S109" s="5">
        <v>58212000000</v>
      </c>
      <c r="T109" s="5">
        <v>58212000000</v>
      </c>
      <c r="U109" s="5">
        <v>58212000000</v>
      </c>
      <c r="V109" s="5">
        <v>58212000000</v>
      </c>
      <c r="W109" s="5">
        <v>58212000000</v>
      </c>
      <c r="X109" s="5">
        <v>58212000000</v>
      </c>
      <c r="Y109" s="5">
        <v>58212000000</v>
      </c>
      <c r="Z109" s="5">
        <v>58212000000</v>
      </c>
    </row>
    <row r="110" spans="3:26" ht="15.5" x14ac:dyDescent="0.35">
      <c r="C110" t="s">
        <v>153</v>
      </c>
      <c r="D110" s="5">
        <v>2868000000</v>
      </c>
      <c r="E110" s="5">
        <v>2868000000</v>
      </c>
      <c r="F110" s="5">
        <v>2868000000</v>
      </c>
      <c r="G110" s="5">
        <v>2868000000</v>
      </c>
      <c r="I110" s="5">
        <v>2868000000</v>
      </c>
      <c r="J110" s="5">
        <v>2868000000</v>
      </c>
      <c r="K110" s="5">
        <v>2868000000</v>
      </c>
      <c r="L110" s="5">
        <v>2868000000</v>
      </c>
      <c r="M110" s="5">
        <v>2868000000</v>
      </c>
      <c r="N110" s="5">
        <v>2868000000</v>
      </c>
      <c r="O110" s="5">
        <v>2868000000</v>
      </c>
      <c r="P110" s="5">
        <v>2868000000</v>
      </c>
      <c r="Q110" s="5">
        <v>2868000000</v>
      </c>
      <c r="R110" s="5">
        <v>2868000000</v>
      </c>
      <c r="S110" s="5">
        <v>2868000000</v>
      </c>
      <c r="T110" s="5">
        <v>2868000000</v>
      </c>
      <c r="U110" s="5">
        <v>2868000000</v>
      </c>
      <c r="V110" s="5">
        <v>2868000000</v>
      </c>
      <c r="W110" s="5">
        <v>2868000000</v>
      </c>
      <c r="X110" s="5">
        <v>2868000000</v>
      </c>
      <c r="Y110" s="5">
        <v>2868000000</v>
      </c>
      <c r="Z110" s="5">
        <v>2868000000</v>
      </c>
    </row>
    <row r="111" spans="3:26" ht="15.5" x14ac:dyDescent="0.35">
      <c r="C111" t="s">
        <v>154</v>
      </c>
      <c r="D111" s="5">
        <v>-33545269318</v>
      </c>
      <c r="E111" s="5">
        <v>-32897589985</v>
      </c>
      <c r="F111" s="5">
        <v>-33324137660</v>
      </c>
      <c r="G111" s="5">
        <v>-33566420142</v>
      </c>
      <c r="I111" s="5">
        <v>-32897589985</v>
      </c>
      <c r="J111" s="5">
        <v>-32925781190</v>
      </c>
      <c r="K111" s="5">
        <v>-31871889251</v>
      </c>
      <c r="L111" s="5">
        <v>-24766065635</v>
      </c>
      <c r="M111" s="5">
        <v>-18359523237</v>
      </c>
      <c r="N111" s="5">
        <v>-15956798401</v>
      </c>
      <c r="O111" s="5">
        <v>-7603301933</v>
      </c>
      <c r="P111" s="5">
        <v>1639142594</v>
      </c>
      <c r="Q111" s="5">
        <v>8405633021</v>
      </c>
      <c r="R111" s="5">
        <v>13664995701</v>
      </c>
      <c r="S111" s="5">
        <v>15992215400</v>
      </c>
      <c r="T111" s="5">
        <v>20377586146</v>
      </c>
      <c r="U111" s="5">
        <v>21472606335</v>
      </c>
      <c r="V111" s="5">
        <v>27248444237</v>
      </c>
      <c r="W111" s="5">
        <v>21860557938</v>
      </c>
      <c r="X111" s="5">
        <v>17465993289</v>
      </c>
      <c r="Y111" s="5">
        <v>15490244842</v>
      </c>
      <c r="Z111" s="5">
        <v>14521755500</v>
      </c>
    </row>
    <row r="112" spans="3:26" ht="15.5" x14ac:dyDescent="0.35">
      <c r="C112" t="s">
        <v>185</v>
      </c>
    </row>
    <row r="113" spans="2:26" ht="15.5" x14ac:dyDescent="0.35">
      <c r="C113" t="s">
        <v>155</v>
      </c>
      <c r="D113" s="5">
        <v>7489436</v>
      </c>
      <c r="E113" s="5">
        <v>7730581</v>
      </c>
      <c r="F113" s="5">
        <v>-36439435</v>
      </c>
      <c r="G113" s="5">
        <v>-36681960</v>
      </c>
      <c r="I113" s="5">
        <v>7730581</v>
      </c>
      <c r="J113" s="5">
        <v>-36040680</v>
      </c>
      <c r="K113" s="5">
        <v>-34985733</v>
      </c>
      <c r="L113" s="5">
        <v>-27848214</v>
      </c>
      <c r="M113" s="5">
        <v>-21459842</v>
      </c>
      <c r="N113" s="5">
        <v>-19054712</v>
      </c>
      <c r="O113" s="5">
        <v>-10692854</v>
      </c>
      <c r="P113" s="5">
        <v>-1441158</v>
      </c>
      <c r="Q113" s="5">
        <v>5332107</v>
      </c>
      <c r="R113" s="5">
        <v>10561294</v>
      </c>
      <c r="S113" s="5">
        <v>12926282</v>
      </c>
      <c r="T113" s="5">
        <v>18929310</v>
      </c>
      <c r="U113" s="5">
        <v>19416671</v>
      </c>
      <c r="V113" s="5">
        <v>22141685</v>
      </c>
      <c r="W113" s="5">
        <v>11986865</v>
      </c>
      <c r="X113" s="5">
        <v>18111820</v>
      </c>
    </row>
    <row r="114" spans="2:26" ht="15.5" x14ac:dyDescent="0.35">
      <c r="C114" t="s">
        <v>9</v>
      </c>
      <c r="D114" s="5">
        <v>27542220118</v>
      </c>
      <c r="E114" s="5">
        <v>28190140596</v>
      </c>
      <c r="F114" s="5">
        <v>27719422905</v>
      </c>
      <c r="G114" s="5">
        <v>27476897898</v>
      </c>
      <c r="I114" s="5">
        <v>28190140596</v>
      </c>
      <c r="J114" s="5">
        <v>28118178130</v>
      </c>
      <c r="K114" s="5">
        <v>29173125016</v>
      </c>
      <c r="L114" s="5">
        <v>36286086151</v>
      </c>
      <c r="M114" s="5">
        <v>42699016921</v>
      </c>
      <c r="N114" s="5">
        <v>45104146887</v>
      </c>
      <c r="O114" s="5">
        <v>53466005213</v>
      </c>
      <c r="P114" s="5">
        <v>62717701436</v>
      </c>
      <c r="Q114" s="5">
        <v>69490965128</v>
      </c>
      <c r="R114" s="5">
        <v>74755556995</v>
      </c>
      <c r="S114" s="5">
        <v>77085141682</v>
      </c>
      <c r="T114" s="5">
        <v>81476515456</v>
      </c>
      <c r="U114" s="5">
        <v>82572023006</v>
      </c>
      <c r="V114" s="5">
        <v>88350585922</v>
      </c>
      <c r="W114" s="5">
        <v>82952544803</v>
      </c>
      <c r="X114" s="5">
        <v>78564105109</v>
      </c>
      <c r="Y114" s="5">
        <v>76570244842</v>
      </c>
      <c r="Z114" s="5">
        <v>75601755500</v>
      </c>
    </row>
    <row r="115" spans="2:26" ht="15.5" x14ac:dyDescent="0.35">
      <c r="C115" t="s">
        <v>156</v>
      </c>
      <c r="D115" s="5">
        <v>44098146318</v>
      </c>
      <c r="E115" s="5">
        <v>45695971904</v>
      </c>
      <c r="F115" s="5">
        <v>47400902262</v>
      </c>
      <c r="G115" s="5">
        <v>47141087529</v>
      </c>
      <c r="I115" s="5">
        <v>45695971904</v>
      </c>
      <c r="J115" s="5">
        <v>49373649058</v>
      </c>
      <c r="K115" s="5">
        <v>55219775774</v>
      </c>
      <c r="L115" s="5">
        <v>61883551310</v>
      </c>
      <c r="M115" s="5">
        <v>69927105928</v>
      </c>
      <c r="N115" s="5">
        <v>72921362051</v>
      </c>
      <c r="O115" s="5">
        <v>76461609638</v>
      </c>
      <c r="P115" s="5">
        <v>75129492493</v>
      </c>
      <c r="Q115" s="5">
        <v>80234783494</v>
      </c>
      <c r="R115" s="5">
        <v>84641766703</v>
      </c>
      <c r="S115" s="5">
        <v>88172596471</v>
      </c>
      <c r="T115" s="5">
        <v>92326274743</v>
      </c>
      <c r="U115" s="5">
        <v>98129812821</v>
      </c>
      <c r="V115" s="5">
        <v>108481953971</v>
      </c>
      <c r="W115" s="5">
        <v>122140554026</v>
      </c>
      <c r="X115" s="5">
        <v>110799166773</v>
      </c>
      <c r="Y115" s="5">
        <v>97913906622</v>
      </c>
      <c r="Z115" s="5">
        <v>95558557642</v>
      </c>
    </row>
    <row r="116" spans="2:26" ht="15.5" x14ac:dyDescent="0.35">
      <c r="C116" t="s">
        <v>157</v>
      </c>
      <c r="D116" s="5">
        <v>232848000</v>
      </c>
      <c r="E116" s="5">
        <v>232848000</v>
      </c>
      <c r="F116" s="5">
        <v>232848000</v>
      </c>
      <c r="G116" s="5">
        <v>232848000</v>
      </c>
      <c r="I116" s="5">
        <v>232848000</v>
      </c>
      <c r="J116" s="5">
        <v>232848000</v>
      </c>
      <c r="K116" s="5">
        <v>232848000</v>
      </c>
      <c r="L116" s="5">
        <v>232848000</v>
      </c>
      <c r="M116" s="5">
        <v>232848000</v>
      </c>
      <c r="N116" s="5">
        <v>232848000</v>
      </c>
      <c r="O116" s="5">
        <v>232848000</v>
      </c>
      <c r="P116" s="5">
        <v>232848000</v>
      </c>
      <c r="Q116" s="5">
        <v>232848000</v>
      </c>
      <c r="R116" s="5">
        <v>232848000</v>
      </c>
      <c r="S116" s="5">
        <v>232848000</v>
      </c>
      <c r="T116" s="5">
        <v>232848000</v>
      </c>
      <c r="U116" s="5">
        <v>232848000</v>
      </c>
      <c r="V116" s="5">
        <v>232848000</v>
      </c>
      <c r="W116" s="5">
        <v>232848000</v>
      </c>
      <c r="X116" s="5">
        <v>58212000</v>
      </c>
      <c r="Y116" s="5">
        <v>58212000</v>
      </c>
      <c r="Z116" s="5">
        <v>58212000</v>
      </c>
    </row>
    <row r="118" spans="2:26" ht="15.5" x14ac:dyDescent="0.35">
      <c r="B118" t="s">
        <v>158</v>
      </c>
      <c r="C118" t="s">
        <v>159</v>
      </c>
      <c r="D118" s="5">
        <v>-2195148155</v>
      </c>
      <c r="E118" s="5">
        <v>577383504</v>
      </c>
      <c r="F118" s="5">
        <v>808598973</v>
      </c>
      <c r="G118" s="5">
        <v>558640782</v>
      </c>
      <c r="I118" s="5">
        <v>-561960459</v>
      </c>
      <c r="J118" s="5">
        <v>-3523256484</v>
      </c>
      <c r="K118" s="5">
        <v>-3820102611</v>
      </c>
      <c r="L118" s="5">
        <v>-5472825333</v>
      </c>
      <c r="M118" s="5">
        <v>575416147</v>
      </c>
      <c r="N118" s="5">
        <v>-6633694502</v>
      </c>
      <c r="O118" s="5">
        <v>-3842573990</v>
      </c>
      <c r="P118" s="5">
        <v>-5490356361</v>
      </c>
      <c r="Q118" s="5">
        <v>-4305453643</v>
      </c>
      <c r="R118" s="5">
        <v>-2987006975</v>
      </c>
      <c r="S118" s="5">
        <v>-3235217131</v>
      </c>
      <c r="T118" s="5">
        <v>-5099018778</v>
      </c>
      <c r="U118" s="5">
        <v>6860003510</v>
      </c>
      <c r="V118" s="5">
        <v>7117439766</v>
      </c>
      <c r="W118" s="5">
        <v>6865204297</v>
      </c>
      <c r="X118" s="5">
        <v>8238382795</v>
      </c>
      <c r="Y118" s="5">
        <v>1499318785</v>
      </c>
      <c r="Z118" s="5">
        <v>20133009</v>
      </c>
    </row>
    <row r="119" spans="2:26" ht="15.5" x14ac:dyDescent="0.35">
      <c r="C119" t="s">
        <v>160</v>
      </c>
      <c r="D119" s="5">
        <v>6064760979</v>
      </c>
      <c r="E119" s="5">
        <v>11601338562</v>
      </c>
      <c r="F119" s="5">
        <v>7697169515</v>
      </c>
      <c r="G119" s="5">
        <v>8318950469</v>
      </c>
      <c r="I119" s="5">
        <v>34443032931</v>
      </c>
      <c r="J119" s="5">
        <v>26260206734</v>
      </c>
      <c r="K119" s="5">
        <v>25927322613</v>
      </c>
      <c r="L119" s="5">
        <v>22147354765</v>
      </c>
      <c r="M119" s="5">
        <v>27373706665</v>
      </c>
      <c r="N119" s="5">
        <v>21828845894</v>
      </c>
      <c r="O119" s="5">
        <v>31287544517</v>
      </c>
      <c r="P119" s="5">
        <v>30407540551</v>
      </c>
      <c r="Q119" s="5">
        <v>25521805517</v>
      </c>
      <c r="R119" s="5">
        <v>24203890091</v>
      </c>
      <c r="S119" s="5">
        <v>24144502396</v>
      </c>
      <c r="T119" s="5">
        <v>20221043469</v>
      </c>
      <c r="U119" s="5">
        <v>37224829638</v>
      </c>
      <c r="V119" s="5">
        <v>25225090551</v>
      </c>
      <c r="W119" s="5">
        <v>24839487661</v>
      </c>
      <c r="X119" s="5">
        <v>23189792655</v>
      </c>
      <c r="Y119" s="5">
        <v>24564622933</v>
      </c>
      <c r="Z119" s="5">
        <v>23579214406</v>
      </c>
    </row>
    <row r="120" spans="2:26" ht="15.5" x14ac:dyDescent="0.35">
      <c r="C120" t="s">
        <v>452</v>
      </c>
      <c r="D120" s="5">
        <v>-7301422673</v>
      </c>
      <c r="E120" s="5">
        <v>-6777189235</v>
      </c>
      <c r="F120" s="5">
        <v>-4920214683</v>
      </c>
      <c r="G120" s="5">
        <v>-7301146992</v>
      </c>
      <c r="I120" s="5">
        <v>-24427993324</v>
      </c>
      <c r="J120" s="5">
        <v>-29680170747</v>
      </c>
      <c r="K120" s="5">
        <v>-28340581281</v>
      </c>
      <c r="L120" s="5">
        <v>-26580042924</v>
      </c>
      <c r="M120" s="5">
        <v>-28099466232</v>
      </c>
      <c r="N120" s="5">
        <v>-30386524628</v>
      </c>
      <c r="O120" s="5">
        <v>-33239410045</v>
      </c>
      <c r="P120" s="5">
        <v>-28939484121</v>
      </c>
      <c r="Q120" s="5">
        <v>-28471926193</v>
      </c>
      <c r="R120" s="5">
        <v>-29019231693</v>
      </c>
      <c r="S120" s="5">
        <v>-27514685306</v>
      </c>
      <c r="T120" s="5">
        <v>-26807919595</v>
      </c>
      <c r="U120" s="5">
        <v>-31519048525</v>
      </c>
      <c r="V120" s="5">
        <v>-19060098895</v>
      </c>
      <c r="W120" s="5">
        <v>-20201428578</v>
      </c>
      <c r="X120" s="5">
        <v>-19780087042</v>
      </c>
      <c r="Y120" s="5">
        <v>-20552805251</v>
      </c>
      <c r="Z120" s="5">
        <v>-22312068219</v>
      </c>
    </row>
    <row r="121" spans="2:26" ht="15.5" x14ac:dyDescent="0.35">
      <c r="C121" t="s">
        <v>162</v>
      </c>
      <c r="D121" s="5">
        <v>-692060500</v>
      </c>
      <c r="E121" s="5">
        <v>-7948757106</v>
      </c>
      <c r="F121" s="5">
        <v>-733419200</v>
      </c>
      <c r="G121" s="5">
        <v>-741899663</v>
      </c>
      <c r="I121" s="5">
        <v>-10194747106</v>
      </c>
    </row>
    <row r="122" spans="2:26" ht="15.5" x14ac:dyDescent="0.35">
      <c r="C122" t="s">
        <v>975</v>
      </c>
      <c r="D122" s="5">
        <v>-712728448</v>
      </c>
      <c r="E122" s="5">
        <v>2648359283</v>
      </c>
      <c r="F122" s="5">
        <v>-770536661</v>
      </c>
      <c r="G122" s="5">
        <v>625713219</v>
      </c>
    </row>
    <row r="123" spans="2:26" ht="15.5" x14ac:dyDescent="0.35">
      <c r="C123" t="s">
        <v>976</v>
      </c>
      <c r="D123" s="5">
        <v>776757158</v>
      </c>
      <c r="E123" s="5">
        <v>1050551185</v>
      </c>
      <c r="F123" s="5">
        <v>581581</v>
      </c>
      <c r="G123" s="5">
        <v>-9080278</v>
      </c>
      <c r="I123" s="5">
        <v>1081140860</v>
      </c>
      <c r="J123" s="5">
        <v>2192264045</v>
      </c>
      <c r="K123" s="5">
        <v>225467569</v>
      </c>
      <c r="L123" s="5">
        <v>312737941</v>
      </c>
      <c r="M123" s="5">
        <v>3261368317</v>
      </c>
      <c r="N123" s="5">
        <v>3526266892</v>
      </c>
      <c r="O123" s="5">
        <v>469637867</v>
      </c>
      <c r="P123" s="5">
        <v>244596729</v>
      </c>
      <c r="Q123" s="5">
        <v>942651808</v>
      </c>
      <c r="R123" s="5">
        <v>3290532485</v>
      </c>
      <c r="S123" s="5">
        <v>1765529058</v>
      </c>
      <c r="T123" s="5">
        <v>2447089981</v>
      </c>
      <c r="U123" s="5">
        <v>3848167083</v>
      </c>
    </row>
    <row r="124" spans="2:26" ht="15.5" x14ac:dyDescent="0.35">
      <c r="C124" t="s">
        <v>977</v>
      </c>
      <c r="V124" s="5">
        <v>1949988225</v>
      </c>
      <c r="W124" s="5">
        <v>2383630404</v>
      </c>
      <c r="X124" s="5">
        <v>1585397550</v>
      </c>
      <c r="Y124" s="5">
        <v>98162058</v>
      </c>
      <c r="Z124" s="5">
        <v>297292546</v>
      </c>
    </row>
    <row r="125" spans="2:26" ht="15.5" x14ac:dyDescent="0.35">
      <c r="C125" t="s">
        <v>547</v>
      </c>
      <c r="Z125" s="5">
        <v>-22649689</v>
      </c>
    </row>
    <row r="126" spans="2:26" ht="15.5" x14ac:dyDescent="0.35">
      <c r="C126" t="s">
        <v>978</v>
      </c>
      <c r="D126" s="5">
        <v>-330454671</v>
      </c>
      <c r="E126" s="5">
        <v>3080815</v>
      </c>
      <c r="F126" s="5">
        <v>-464981579</v>
      </c>
      <c r="G126" s="5">
        <v>-333895973</v>
      </c>
      <c r="I126" s="5">
        <v>-1463393820</v>
      </c>
      <c r="J126" s="5">
        <v>-2295556516</v>
      </c>
      <c r="K126" s="5">
        <v>-1632311512</v>
      </c>
      <c r="L126" s="5">
        <v>-1352875115</v>
      </c>
      <c r="M126" s="5">
        <v>-1960192603</v>
      </c>
      <c r="N126" s="5">
        <v>-1602282660</v>
      </c>
      <c r="O126" s="5">
        <v>-2360346329</v>
      </c>
      <c r="P126" s="5">
        <v>-7203009520</v>
      </c>
      <c r="Q126" s="5">
        <v>-2297984775</v>
      </c>
      <c r="R126" s="5">
        <v>-1462197858</v>
      </c>
      <c r="S126" s="5">
        <v>-1630563279</v>
      </c>
      <c r="T126" s="5">
        <v>-959232633</v>
      </c>
      <c r="U126" s="5">
        <v>-2693944686</v>
      </c>
      <c r="V126" s="5">
        <v>-997540115</v>
      </c>
      <c r="W126" s="5">
        <v>-156485190</v>
      </c>
      <c r="X126" s="5">
        <v>-166425981</v>
      </c>
      <c r="Y126" s="5">
        <v>-2610660955</v>
      </c>
      <c r="Z126" s="5">
        <v>-1521656035</v>
      </c>
    </row>
    <row r="127" spans="2:26" ht="15.5" x14ac:dyDescent="0.35">
      <c r="C127" t="s">
        <v>185</v>
      </c>
    </row>
    <row r="128" spans="2:26" ht="15.5" x14ac:dyDescent="0.35">
      <c r="C128" t="s">
        <v>165</v>
      </c>
      <c r="M128" s="5">
        <v>95476922</v>
      </c>
      <c r="N128" s="5">
        <v>1725326516</v>
      </c>
      <c r="O128" s="5">
        <v>931234887</v>
      </c>
      <c r="P128" s="5">
        <v>958059780</v>
      </c>
      <c r="Q128" s="5">
        <v>-275631972</v>
      </c>
      <c r="R128" s="5">
        <v>-1325933073</v>
      </c>
      <c r="S128" s="5">
        <v>-964779753</v>
      </c>
      <c r="T128" s="5">
        <v>-868709369</v>
      </c>
      <c r="U128" s="5">
        <v>-1788496911</v>
      </c>
      <c r="V128" s="5">
        <v>-141959897</v>
      </c>
      <c r="W128" s="5">
        <v>-3374624000</v>
      </c>
      <c r="X128" s="5">
        <v>16232415757</v>
      </c>
      <c r="Y128" s="5">
        <v>-285480794</v>
      </c>
      <c r="Z128" s="5">
        <v>-11053883552</v>
      </c>
    </row>
    <row r="129" spans="3:26" ht="15.5" x14ac:dyDescent="0.35">
      <c r="C129" t="s">
        <v>166</v>
      </c>
      <c r="E129" s="5">
        <v>-1</v>
      </c>
      <c r="F129" s="5">
        <v>1</v>
      </c>
      <c r="G129" s="5">
        <v>-48035001</v>
      </c>
      <c r="I129" s="5">
        <v>-48035001</v>
      </c>
      <c r="J129" s="5">
        <v>-801710512</v>
      </c>
      <c r="K129" s="5">
        <v>-710546583</v>
      </c>
      <c r="L129" s="5">
        <v>-989195987</v>
      </c>
      <c r="M129" s="5">
        <v>13054231040</v>
      </c>
      <c r="N129" s="5">
        <v>9330538503</v>
      </c>
      <c r="O129" s="5">
        <v>2653263719</v>
      </c>
      <c r="P129" s="5">
        <v>-2171978335</v>
      </c>
      <c r="Q129" s="5">
        <v>-10537067679</v>
      </c>
      <c r="R129" s="5">
        <v>-220396768</v>
      </c>
      <c r="S129" s="5">
        <v>-2515754967</v>
      </c>
      <c r="T129" s="5">
        <v>-4453161732</v>
      </c>
      <c r="U129" s="5">
        <v>-2820673465</v>
      </c>
      <c r="V129" s="5">
        <v>-1141342001</v>
      </c>
      <c r="W129" s="5">
        <v>-4218132087</v>
      </c>
      <c r="X129" s="5">
        <v>11699052206</v>
      </c>
      <c r="Y129" s="5">
        <v>-1945214167</v>
      </c>
      <c r="Z129" s="5">
        <v>2960929368</v>
      </c>
    </row>
    <row r="130" spans="3:26" ht="15.5" x14ac:dyDescent="0.35">
      <c r="C130" t="s">
        <v>747</v>
      </c>
      <c r="Z130" s="5">
        <v>72810395</v>
      </c>
    </row>
    <row r="131" spans="3:26" ht="15.5" x14ac:dyDescent="0.35">
      <c r="C131" t="s">
        <v>168</v>
      </c>
      <c r="E131" s="5">
        <v>-1</v>
      </c>
      <c r="F131" s="5">
        <v>1</v>
      </c>
      <c r="G131" s="5">
        <v>-48035001</v>
      </c>
      <c r="I131" s="5">
        <v>-48035001</v>
      </c>
      <c r="J131" s="5">
        <v>-801710512</v>
      </c>
      <c r="K131" s="5">
        <v>-710546583</v>
      </c>
      <c r="L131" s="5">
        <v>-898768653</v>
      </c>
      <c r="M131" s="5">
        <v>-578730838</v>
      </c>
      <c r="N131" s="5">
        <v>-4880054294</v>
      </c>
      <c r="O131" s="5">
        <v>-2429823650</v>
      </c>
      <c r="P131" s="5">
        <v>-1885661767</v>
      </c>
      <c r="Q131" s="5">
        <v>-10208872409</v>
      </c>
      <c r="R131" s="5">
        <v>-197697675</v>
      </c>
      <c r="S131" s="5">
        <v>-2179754969</v>
      </c>
      <c r="T131" s="5">
        <v>-4941161732</v>
      </c>
      <c r="U131" s="5">
        <v>-4744324265</v>
      </c>
      <c r="V131" s="5">
        <v>-78000000</v>
      </c>
      <c r="W131" s="5">
        <v>-509683419</v>
      </c>
      <c r="X131" s="5">
        <v>-360838875</v>
      </c>
      <c r="Y131" s="5">
        <v>-507586362</v>
      </c>
      <c r="Z131" s="5">
        <v>-306152881</v>
      </c>
    </row>
    <row r="132" spans="3:26" ht="15.5" x14ac:dyDescent="0.35">
      <c r="C132" t="s">
        <v>979</v>
      </c>
      <c r="L132" s="5">
        <v>-90427334</v>
      </c>
      <c r="M132" s="5">
        <v>13632961878</v>
      </c>
      <c r="N132" s="5">
        <v>14210592797</v>
      </c>
      <c r="O132" s="5">
        <v>5083087369</v>
      </c>
    </row>
    <row r="133" spans="3:26" ht="15.5" x14ac:dyDescent="0.35">
      <c r="C133" t="s">
        <v>980</v>
      </c>
      <c r="P133" s="5">
        <v>-286316568</v>
      </c>
      <c r="Q133" s="5">
        <v>-328195270</v>
      </c>
      <c r="R133" s="5">
        <v>-22699093</v>
      </c>
      <c r="S133" s="5">
        <v>-335999998</v>
      </c>
      <c r="T133" s="5">
        <v>288000000</v>
      </c>
      <c r="U133" s="5">
        <v>2123650800</v>
      </c>
      <c r="V133" s="5">
        <v>-1063342001</v>
      </c>
      <c r="W133" s="5">
        <v>-3708448668</v>
      </c>
      <c r="X133" s="5">
        <v>12059891081</v>
      </c>
      <c r="Y133" s="5">
        <v>-1437627805</v>
      </c>
      <c r="Z133" s="5">
        <v>3194271854</v>
      </c>
    </row>
    <row r="134" spans="3:26" ht="15.5" x14ac:dyDescent="0.35">
      <c r="C134" t="s">
        <v>981</v>
      </c>
      <c r="T134" s="5">
        <v>200000000</v>
      </c>
      <c r="U134" s="5">
        <v>-200000000</v>
      </c>
    </row>
    <row r="135" spans="3:26" ht="15.5" x14ac:dyDescent="0.35">
      <c r="C135" t="s">
        <v>982</v>
      </c>
    </row>
    <row r="136" spans="3:26" ht="15.5" x14ac:dyDescent="0.35">
      <c r="C136" t="s">
        <v>775</v>
      </c>
    </row>
    <row r="137" spans="3:26" ht="15.5" x14ac:dyDescent="0.35">
      <c r="C137" t="s">
        <v>186</v>
      </c>
      <c r="M137" s="5">
        <v>95476922</v>
      </c>
      <c r="N137" s="5">
        <v>1725326516</v>
      </c>
      <c r="O137" s="5">
        <v>931234887</v>
      </c>
      <c r="P137" s="5">
        <v>958059780</v>
      </c>
      <c r="Q137" s="5">
        <v>-275631972</v>
      </c>
      <c r="R137" s="5">
        <v>-1325933073</v>
      </c>
      <c r="S137" s="5">
        <v>-964779753</v>
      </c>
      <c r="T137" s="5">
        <v>-868709369</v>
      </c>
      <c r="U137" s="5">
        <v>-1788496911</v>
      </c>
      <c r="V137" s="5">
        <v>-141959897</v>
      </c>
      <c r="W137" s="5">
        <v>-3374624000</v>
      </c>
      <c r="X137" s="5">
        <v>16232415757</v>
      </c>
      <c r="Y137" s="5">
        <v>-285480794</v>
      </c>
      <c r="Z137" s="5">
        <v>-11053883552</v>
      </c>
    </row>
    <row r="138" spans="3:26" ht="15.5" x14ac:dyDescent="0.35">
      <c r="C138" t="s">
        <v>710</v>
      </c>
    </row>
    <row r="139" spans="3:26" ht="15.5" x14ac:dyDescent="0.35">
      <c r="C139" t="s">
        <v>771</v>
      </c>
    </row>
    <row r="140" spans="3:26" ht="15.5" x14ac:dyDescent="0.35">
      <c r="C140" t="s">
        <v>439</v>
      </c>
      <c r="U140" s="5">
        <v>-635882774</v>
      </c>
    </row>
    <row r="141" spans="3:26" ht="15.5" x14ac:dyDescent="0.35">
      <c r="C141" t="s">
        <v>983</v>
      </c>
      <c r="W141" s="5">
        <v>-3500000000</v>
      </c>
      <c r="X141" s="5">
        <v>16481755234</v>
      </c>
      <c r="Y141" s="5">
        <v>262071690</v>
      </c>
      <c r="Z141" s="5">
        <v>-10351755405</v>
      </c>
    </row>
    <row r="142" spans="3:26" ht="15.5" x14ac:dyDescent="0.35">
      <c r="C142" t="s">
        <v>984</v>
      </c>
      <c r="M142" s="5">
        <v>95476922</v>
      </c>
      <c r="N142" s="5">
        <v>1725326516</v>
      </c>
      <c r="O142" s="5">
        <v>931234887</v>
      </c>
      <c r="P142" s="5">
        <v>958059780</v>
      </c>
      <c r="Q142" s="5">
        <v>-275631972</v>
      </c>
      <c r="R142" s="5">
        <v>-1325933073</v>
      </c>
      <c r="S142" s="5">
        <v>-964779753</v>
      </c>
      <c r="T142" s="5">
        <v>-868709369</v>
      </c>
      <c r="U142" s="5">
        <v>-1152614137</v>
      </c>
      <c r="V142" s="5">
        <v>-141959897</v>
      </c>
      <c r="W142" s="5">
        <v>125376000</v>
      </c>
      <c r="X142" s="5">
        <v>-249339477</v>
      </c>
      <c r="Y142" s="5">
        <v>-547552484</v>
      </c>
      <c r="Z142" s="5">
        <v>-702128147</v>
      </c>
    </row>
    <row r="143" spans="3:26" ht="15.5" x14ac:dyDescent="0.35">
      <c r="C143" t="s">
        <v>215</v>
      </c>
      <c r="D143" s="5">
        <v>-2195148155</v>
      </c>
      <c r="E143" s="5">
        <v>577383503</v>
      </c>
      <c r="F143" s="5">
        <v>808598974</v>
      </c>
      <c r="G143" s="5">
        <v>510605781</v>
      </c>
      <c r="I143" s="5">
        <v>-609995460</v>
      </c>
      <c r="J143" s="5">
        <v>-4324966996</v>
      </c>
      <c r="K143" s="5">
        <v>-4530649194</v>
      </c>
      <c r="L143" s="5">
        <v>-6462021320</v>
      </c>
      <c r="M143" s="5">
        <v>13725124109</v>
      </c>
      <c r="N143" s="5">
        <v>4422170517</v>
      </c>
      <c r="O143" s="5">
        <v>-258075384</v>
      </c>
      <c r="P143" s="5">
        <v>-6704274916</v>
      </c>
      <c r="Q143" s="5">
        <v>-15118153294</v>
      </c>
      <c r="R143" s="5">
        <v>-4533336816</v>
      </c>
      <c r="S143" s="5">
        <v>-6715751851</v>
      </c>
      <c r="T143" s="5">
        <v>-10420889879</v>
      </c>
      <c r="U143" s="5">
        <v>2250833134</v>
      </c>
      <c r="V143" s="5">
        <v>5834137868</v>
      </c>
      <c r="W143" s="5">
        <v>-727551790</v>
      </c>
      <c r="X143" s="5">
        <v>36169850758</v>
      </c>
      <c r="Y143" s="5">
        <v>-731376176</v>
      </c>
      <c r="Z143" s="5">
        <v>-8072821175</v>
      </c>
    </row>
    <row r="144" spans="3:26" ht="15.5" x14ac:dyDescent="0.35">
      <c r="C144" t="s">
        <v>217</v>
      </c>
      <c r="W144" s="5">
        <v>157078742</v>
      </c>
      <c r="X144" s="5">
        <v>-5112146</v>
      </c>
      <c r="Y144" s="5">
        <v>5094127</v>
      </c>
      <c r="Z144" s="5">
        <v>6001159</v>
      </c>
    </row>
    <row r="145" spans="2:26" ht="15.5" x14ac:dyDescent="0.35">
      <c r="C145" t="s">
        <v>216</v>
      </c>
      <c r="D145" s="5">
        <v>6048892532</v>
      </c>
      <c r="I145" s="5">
        <v>6658887992</v>
      </c>
      <c r="J145" s="5">
        <v>10986053882</v>
      </c>
      <c r="K145" s="5">
        <v>15516703076</v>
      </c>
      <c r="L145" s="5">
        <v>21983774396</v>
      </c>
      <c r="M145" s="5">
        <v>8258650287</v>
      </c>
      <c r="N145" s="5">
        <v>3836479770</v>
      </c>
      <c r="O145" s="5">
        <v>4094555154</v>
      </c>
      <c r="P145" s="5">
        <v>10798830070</v>
      </c>
      <c r="Q145" s="5">
        <v>25916983365</v>
      </c>
      <c r="R145" s="5">
        <v>30450320181</v>
      </c>
      <c r="S145" s="5">
        <v>37166072032</v>
      </c>
      <c r="T145" s="5">
        <v>47586961911</v>
      </c>
      <c r="U145" s="5">
        <v>45336128777</v>
      </c>
      <c r="V145" s="5">
        <v>39501990909</v>
      </c>
      <c r="W145" s="5">
        <v>40072463957</v>
      </c>
      <c r="X145" s="5">
        <v>3907725345</v>
      </c>
      <c r="Y145" s="5">
        <v>4634007394</v>
      </c>
      <c r="Z145" s="5">
        <v>12700827409</v>
      </c>
    </row>
    <row r="146" spans="2:26" ht="15.5" x14ac:dyDescent="0.35">
      <c r="C146" t="s">
        <v>220</v>
      </c>
      <c r="D146" s="5">
        <v>3853744377</v>
      </c>
      <c r="E146" s="5">
        <v>577383503</v>
      </c>
      <c r="F146" s="5">
        <v>808598974</v>
      </c>
      <c r="G146" s="5">
        <v>510605781</v>
      </c>
      <c r="I146" s="5">
        <v>6048892532</v>
      </c>
      <c r="J146" s="5">
        <v>6661086886</v>
      </c>
      <c r="K146" s="5">
        <v>10986053882</v>
      </c>
      <c r="L146" s="5">
        <v>15521753076</v>
      </c>
      <c r="M146" s="5">
        <v>21983774396</v>
      </c>
      <c r="N146" s="5">
        <v>8258650287</v>
      </c>
      <c r="O146" s="5">
        <v>3836479770</v>
      </c>
      <c r="P146" s="5">
        <v>4094555154</v>
      </c>
      <c r="Q146" s="5">
        <v>10798830071</v>
      </c>
      <c r="R146" s="5">
        <v>25916983365</v>
      </c>
      <c r="S146" s="5">
        <v>30450320181</v>
      </c>
      <c r="T146" s="5">
        <v>37166072032</v>
      </c>
      <c r="U146" s="5">
        <v>47586961911</v>
      </c>
      <c r="V146" s="5">
        <v>45336128777</v>
      </c>
      <c r="W146" s="5">
        <v>39501990909</v>
      </c>
      <c r="X146" s="5">
        <v>40072463957</v>
      </c>
      <c r="Y146" s="5">
        <v>3907725345</v>
      </c>
      <c r="Z146" s="5">
        <v>4634007393</v>
      </c>
    </row>
    <row r="148" spans="2:26" ht="15.5" x14ac:dyDescent="0.35">
      <c r="B148" t="s">
        <v>221</v>
      </c>
      <c r="C148" t="s">
        <v>11</v>
      </c>
      <c r="D148" s="5">
        <v>230000000</v>
      </c>
      <c r="E148" s="5">
        <v>230000000</v>
      </c>
      <c r="F148" s="5">
        <v>230000000</v>
      </c>
      <c r="G148" s="5">
        <v>230000000</v>
      </c>
      <c r="I148" s="5">
        <v>230000000</v>
      </c>
      <c r="J148" s="5">
        <v>230000000</v>
      </c>
      <c r="K148" s="5">
        <v>230000000</v>
      </c>
      <c r="L148" s="5">
        <v>230000000</v>
      </c>
      <c r="M148" s="5">
        <v>230000000</v>
      </c>
      <c r="N148" s="5">
        <v>230000000</v>
      </c>
      <c r="O148" s="5">
        <v>230000000</v>
      </c>
      <c r="P148" s="5">
        <v>230000000</v>
      </c>
      <c r="Q148" s="5">
        <v>230000000</v>
      </c>
      <c r="R148" s="5">
        <v>230000000</v>
      </c>
      <c r="S148" s="5">
        <v>230000000</v>
      </c>
      <c r="T148" s="5">
        <v>230000000</v>
      </c>
      <c r="U148" s="5">
        <v>230000000</v>
      </c>
      <c r="V148" s="5">
        <v>230000000</v>
      </c>
      <c r="W148" s="5">
        <v>230000000</v>
      </c>
      <c r="X148" s="5">
        <v>60000000</v>
      </c>
      <c r="Y148" s="5">
        <v>60000000</v>
      </c>
      <c r="Z148" s="5">
        <v>60000000</v>
      </c>
    </row>
    <row r="149" spans="2:26" ht="15.5" x14ac:dyDescent="0.35">
      <c r="C149" t="s">
        <v>222</v>
      </c>
      <c r="D149" s="6">
        <v>-1.03</v>
      </c>
      <c r="E149" s="6">
        <v>1.46</v>
      </c>
      <c r="F149" s="6">
        <v>1.04</v>
      </c>
      <c r="G149" s="6">
        <v>-0.41</v>
      </c>
    </row>
    <row r="150" spans="2:26" ht="15.5" x14ac:dyDescent="0.35">
      <c r="C150" t="s">
        <v>223</v>
      </c>
      <c r="D150" s="6">
        <v>-485.44</v>
      </c>
      <c r="E150" s="6">
        <v>342.47</v>
      </c>
      <c r="F150" s="6">
        <v>480.77</v>
      </c>
      <c r="G150" s="6">
        <v>-1219.51</v>
      </c>
    </row>
    <row r="151" spans="2:26" ht="15.5" x14ac:dyDescent="0.35">
      <c r="C151" t="s">
        <v>72</v>
      </c>
      <c r="D151" s="6">
        <v>15.12</v>
      </c>
      <c r="E151" s="6">
        <v>10.99</v>
      </c>
      <c r="F151" s="6">
        <v>16.579999999999998</v>
      </c>
      <c r="G151" s="6">
        <v>14.77</v>
      </c>
    </row>
    <row r="152" spans="2:26" ht="15.5" x14ac:dyDescent="0.35">
      <c r="C152" t="s">
        <v>224</v>
      </c>
      <c r="E152" s="5">
        <v>1290000000</v>
      </c>
      <c r="F152" s="5">
        <v>640000000</v>
      </c>
      <c r="G152" s="5">
        <v>600000000</v>
      </c>
    </row>
    <row r="153" spans="2:26" ht="15.5" x14ac:dyDescent="0.35">
      <c r="C153" t="s">
        <v>225</v>
      </c>
      <c r="D153" s="6">
        <v>-5.5000000000000005E-3</v>
      </c>
      <c r="E153" s="6">
        <v>7.4000000000000003E-3</v>
      </c>
      <c r="F153" s="6">
        <v>5.1000000000000004E-3</v>
      </c>
      <c r="G153" s="6">
        <v>-2E-3</v>
      </c>
    </row>
    <row r="154" spans="2:26" ht="15.5" x14ac:dyDescent="0.35">
      <c r="C154" t="s">
        <v>226</v>
      </c>
      <c r="D154" s="6">
        <v>-8.6999999999999994E-3</v>
      </c>
      <c r="E154" s="6">
        <v>1.2E-2</v>
      </c>
      <c r="F154" s="6">
        <v>8.6999999999999994E-3</v>
      </c>
      <c r="G154" s="6">
        <v>-3.4999999999999996E-3</v>
      </c>
    </row>
    <row r="155" spans="2:26" ht="15.5" x14ac:dyDescent="0.35">
      <c r="C155" t="s">
        <v>227</v>
      </c>
      <c r="D155" s="6">
        <v>-1.8500000000000003E-2</v>
      </c>
      <c r="E155" s="6">
        <v>2.8300000000000002E-2</v>
      </c>
      <c r="F155" s="6">
        <v>9.4999999999999998E-3</v>
      </c>
      <c r="G155" s="6">
        <v>7.3000000000000001E-3</v>
      </c>
    </row>
    <row r="156" spans="2:26" ht="15.5" x14ac:dyDescent="0.35">
      <c r="C156" t="s">
        <v>228</v>
      </c>
    </row>
    <row r="157" spans="2:26" ht="15.5" x14ac:dyDescent="0.35">
      <c r="C157" t="s">
        <v>229</v>
      </c>
      <c r="D157" s="5">
        <v>28000000000</v>
      </c>
      <c r="E157" s="5">
        <v>28000000000</v>
      </c>
      <c r="F157" s="5">
        <v>28000000000</v>
      </c>
      <c r="G157" s="5">
        <v>27000000000</v>
      </c>
    </row>
    <row r="158" spans="2:26" ht="15.5" x14ac:dyDescent="0.35">
      <c r="C158" t="s">
        <v>230</v>
      </c>
      <c r="D158" s="6">
        <v>4.2300000000000004</v>
      </c>
      <c r="E158" s="6">
        <v>4.13</v>
      </c>
      <c r="F158" s="6">
        <v>4.1900000000000004</v>
      </c>
      <c r="G158" s="6">
        <v>4.2300000000000004</v>
      </c>
    </row>
    <row r="159" spans="2:26" ht="15.5" x14ac:dyDescent="0.35">
      <c r="C159" t="s">
        <v>231</v>
      </c>
      <c r="D159" s="6">
        <v>118.25</v>
      </c>
      <c r="E159" s="6">
        <v>121.03</v>
      </c>
      <c r="F159" s="6">
        <v>119.2</v>
      </c>
      <c r="G159" s="6">
        <v>118.16</v>
      </c>
    </row>
    <row r="160" spans="2:26" ht="15.5" x14ac:dyDescent="0.35">
      <c r="C160" t="s">
        <v>232</v>
      </c>
      <c r="D160" s="6">
        <v>4.2300000000000004</v>
      </c>
      <c r="E160" s="6">
        <v>4.13</v>
      </c>
      <c r="F160" s="6">
        <v>4.1900000000000004</v>
      </c>
      <c r="G160" s="6">
        <v>4.2300000000000004</v>
      </c>
    </row>
    <row r="161" spans="3:26" ht="15.5" x14ac:dyDescent="0.35">
      <c r="C161" t="s">
        <v>233</v>
      </c>
      <c r="D161" s="6">
        <v>118.25</v>
      </c>
      <c r="E161" s="6">
        <v>121.03</v>
      </c>
      <c r="F161" s="6">
        <v>119.2</v>
      </c>
      <c r="G161" s="6">
        <v>118.16</v>
      </c>
    </row>
    <row r="162" spans="3:26" ht="15.5" x14ac:dyDescent="0.35">
      <c r="C162" t="s">
        <v>234</v>
      </c>
    </row>
    <row r="163" spans="3:26" ht="15.5" x14ac:dyDescent="0.35">
      <c r="C163" t="s">
        <v>235</v>
      </c>
    </row>
    <row r="164" spans="3:26" ht="15.5" x14ac:dyDescent="0.35">
      <c r="C164" t="s">
        <v>236</v>
      </c>
      <c r="D164" s="5">
        <v>28000000000</v>
      </c>
      <c r="E164" s="5">
        <v>28000000000</v>
      </c>
      <c r="F164" s="5">
        <v>28000000000</v>
      </c>
      <c r="G164" s="5">
        <v>28000000000</v>
      </c>
    </row>
    <row r="165" spans="3:26" ht="15.5" x14ac:dyDescent="0.35">
      <c r="C165" t="s">
        <v>23</v>
      </c>
    </row>
    <row r="166" spans="3:26" ht="15.5" x14ac:dyDescent="0.35">
      <c r="C166" t="s">
        <v>20</v>
      </c>
      <c r="D166" s="5">
        <v>-4000000000</v>
      </c>
      <c r="E166" s="5">
        <v>-6000000000</v>
      </c>
      <c r="F166" s="5">
        <v>-5000000000</v>
      </c>
      <c r="G166" s="5">
        <v>-5000000000</v>
      </c>
    </row>
    <row r="167" spans="3:26" ht="15.5" x14ac:dyDescent="0.35">
      <c r="C167" t="s">
        <v>237</v>
      </c>
      <c r="D167" s="5">
        <v>6000000000</v>
      </c>
      <c r="E167" s="5">
        <v>17000000000</v>
      </c>
      <c r="F167" s="5">
        <v>17000000000</v>
      </c>
      <c r="G167" s="5">
        <v>16000000000</v>
      </c>
    </row>
    <row r="168" spans="3:26" ht="15.5" x14ac:dyDescent="0.35">
      <c r="C168" t="s">
        <v>238</v>
      </c>
      <c r="D168" s="5">
        <v>-2000000000</v>
      </c>
      <c r="E168" s="5">
        <v>1000000000</v>
      </c>
      <c r="F168" s="5">
        <v>1000000000</v>
      </c>
      <c r="G168" s="5">
        <v>1000000000</v>
      </c>
    </row>
    <row r="169" spans="3:26" ht="15.5" x14ac:dyDescent="0.35">
      <c r="C169" t="s">
        <v>239</v>
      </c>
      <c r="E169" s="5">
        <v>0</v>
      </c>
      <c r="F169" s="5">
        <v>0</v>
      </c>
      <c r="G169" s="5">
        <v>0</v>
      </c>
    </row>
    <row r="170" spans="3:26" ht="15.5" x14ac:dyDescent="0.35">
      <c r="C170" t="s">
        <v>12</v>
      </c>
      <c r="D170" s="5">
        <v>-2000000000</v>
      </c>
      <c r="E170" s="5">
        <v>1000000000</v>
      </c>
      <c r="F170" s="5">
        <v>1000000000</v>
      </c>
      <c r="G170" s="5">
        <v>1000000000</v>
      </c>
    </row>
    <row r="171" spans="3:26" ht="15.5" x14ac:dyDescent="0.35">
      <c r="C171" t="s">
        <v>15</v>
      </c>
      <c r="D171" s="6">
        <v>-9.43</v>
      </c>
      <c r="E171" s="6">
        <v>2.48</v>
      </c>
      <c r="F171" s="6">
        <v>3.47</v>
      </c>
      <c r="G171" s="6">
        <v>2.19</v>
      </c>
    </row>
    <row r="172" spans="3:26" ht="15.5" x14ac:dyDescent="0.35">
      <c r="C172" t="s">
        <v>57</v>
      </c>
      <c r="I172" s="6">
        <v>-0.25</v>
      </c>
      <c r="J172" s="6">
        <v>-6.17</v>
      </c>
      <c r="K172" s="6">
        <v>-31.19</v>
      </c>
      <c r="L172" s="6">
        <v>-29.81</v>
      </c>
      <c r="M172" s="6">
        <v>-13.39</v>
      </c>
      <c r="N172" s="6">
        <v>-37.4</v>
      </c>
      <c r="O172" s="6">
        <v>-34.619999999999997</v>
      </c>
      <c r="P172" s="6">
        <v>-29.79</v>
      </c>
      <c r="Q172" s="6">
        <v>-20.61</v>
      </c>
      <c r="R172" s="6">
        <v>-10.15</v>
      </c>
      <c r="S172" s="6">
        <v>-20.07</v>
      </c>
      <c r="T172" s="6">
        <v>-4.7</v>
      </c>
      <c r="U172" s="6">
        <v>-8.91</v>
      </c>
      <c r="V172" s="6">
        <v>17.88</v>
      </c>
      <c r="W172" s="6">
        <v>18.86</v>
      </c>
      <c r="X172" s="6">
        <v>33.93</v>
      </c>
      <c r="Y172" s="6">
        <v>16.64</v>
      </c>
      <c r="Z172" s="6">
        <v>-19.02</v>
      </c>
    </row>
    <row r="173" spans="3:26" ht="15.5" x14ac:dyDescent="0.35">
      <c r="C173" t="s">
        <v>71</v>
      </c>
      <c r="I173" s="5">
        <v>-2000</v>
      </c>
      <c r="J173" s="6">
        <v>-72.290000000000006</v>
      </c>
      <c r="K173" s="6">
        <v>-8.2100000000000009</v>
      </c>
      <c r="L173" s="6">
        <v>-5.27</v>
      </c>
      <c r="M173" s="6">
        <v>-23.15</v>
      </c>
      <c r="N173" s="6">
        <v>-5.83</v>
      </c>
      <c r="O173" s="6">
        <v>-6.47</v>
      </c>
      <c r="P173" s="6">
        <v>-7.72</v>
      </c>
      <c r="Q173" s="6">
        <v>-12.81</v>
      </c>
      <c r="R173" s="6">
        <v>-36.06</v>
      </c>
      <c r="S173" s="6">
        <v>-11.36</v>
      </c>
      <c r="T173" s="6">
        <v>-146.81</v>
      </c>
      <c r="U173" s="6">
        <v>-77.44</v>
      </c>
      <c r="V173" s="6">
        <v>39.15</v>
      </c>
      <c r="W173" s="6">
        <v>33.93</v>
      </c>
      <c r="X173" s="6">
        <v>26.53</v>
      </c>
      <c r="Y173" s="6">
        <v>48.08</v>
      </c>
      <c r="Z173" s="6">
        <v>-26.29</v>
      </c>
    </row>
    <row r="174" spans="3:26" ht="15.5" x14ac:dyDescent="0.35">
      <c r="C174" t="s">
        <v>74</v>
      </c>
      <c r="I174" s="6">
        <v>3.55</v>
      </c>
      <c r="J174" s="6">
        <v>3.78</v>
      </c>
      <c r="K174" s="6">
        <v>2.34</v>
      </c>
      <c r="L174" s="6">
        <v>1.68</v>
      </c>
      <c r="M174" s="6">
        <v>2.67</v>
      </c>
      <c r="N174" s="6">
        <v>2.2200000000000002</v>
      </c>
      <c r="O174" s="6">
        <v>1.76</v>
      </c>
      <c r="P174" s="6">
        <v>1.91</v>
      </c>
      <c r="Q174" s="6">
        <v>2.5</v>
      </c>
      <c r="R174" s="6">
        <v>3.44</v>
      </c>
      <c r="S174" s="6">
        <v>2.25</v>
      </c>
      <c r="T174" s="6">
        <v>7.66</v>
      </c>
      <c r="U174" s="6">
        <v>4.1100000000000003</v>
      </c>
      <c r="V174" s="6">
        <v>7.06</v>
      </c>
      <c r="W174" s="6">
        <v>5.99</v>
      </c>
      <c r="X174" s="6">
        <v>2.2000000000000002</v>
      </c>
      <c r="Y174" s="6">
        <v>2.0099999999999998</v>
      </c>
      <c r="Z174" s="6">
        <v>1.25</v>
      </c>
    </row>
    <row r="175" spans="3:26" ht="15.5" x14ac:dyDescent="0.35">
      <c r="C175" t="s">
        <v>240</v>
      </c>
      <c r="I175" s="5">
        <v>2190000000</v>
      </c>
      <c r="J175" s="5">
        <v>920000000</v>
      </c>
      <c r="K175" s="6">
        <v>-4139999999.9999995</v>
      </c>
      <c r="L175" s="5">
        <v>-7070000000</v>
      </c>
      <c r="M175" s="5">
        <v>-1970000000</v>
      </c>
      <c r="N175" s="5">
        <v>-9280000000</v>
      </c>
      <c r="O175" s="5">
        <v>-4690000000</v>
      </c>
      <c r="P175" s="5">
        <v>-4880000000</v>
      </c>
    </row>
    <row r="176" spans="3:26" ht="15.5" x14ac:dyDescent="0.35">
      <c r="C176" t="s">
        <v>241</v>
      </c>
      <c r="I176" s="6">
        <v>-1.2999999999999999E-3</v>
      </c>
      <c r="J176" s="6">
        <v>-2.9100000000000001E-2</v>
      </c>
      <c r="K176" s="6">
        <v>-0.13150000000000001</v>
      </c>
      <c r="L176" s="6">
        <v>-0.11210000000000001</v>
      </c>
      <c r="M176" s="6">
        <v>-4.4600000000000001E-2</v>
      </c>
      <c r="N176" s="6">
        <v>-0.11939999999999999</v>
      </c>
      <c r="O176" s="6">
        <v>-0.10539999999999999</v>
      </c>
      <c r="P176" s="6">
        <v>-9.2300000000000007E-2</v>
      </c>
      <c r="Q176" s="6">
        <v>-5.9800000000000006E-2</v>
      </c>
      <c r="R176" s="6">
        <v>-2.7900000000000001E-2</v>
      </c>
      <c r="S176" s="6">
        <v>-5.2999999999999999E-2</v>
      </c>
      <c r="T176" s="6">
        <v>-1.1899999999999999E-2</v>
      </c>
      <c r="U176" s="6">
        <v>-2.1099999999999997E-2</v>
      </c>
      <c r="V176" s="6">
        <v>3.8399999999999997E-2</v>
      </c>
      <c r="W176" s="6">
        <v>3.5900000000000001E-2</v>
      </c>
      <c r="X176" s="6">
        <v>1.78E-2</v>
      </c>
      <c r="Y176" s="6">
        <v>9.8999999999999991E-3</v>
      </c>
      <c r="Z176" s="6">
        <v>-1.1599999999999999E-2</v>
      </c>
    </row>
    <row r="177" spans="3:26" ht="15.5" x14ac:dyDescent="0.35">
      <c r="C177" t="s">
        <v>242</v>
      </c>
      <c r="I177" s="6">
        <v>-2.0999999999999999E-3</v>
      </c>
      <c r="J177" s="6">
        <v>-5.0999999999999997E-2</v>
      </c>
      <c r="K177" s="6">
        <v>-0.2487</v>
      </c>
      <c r="L177" s="6">
        <v>-0.19109999999999999</v>
      </c>
      <c r="M177" s="6">
        <v>-7.2999999999999995E-2</v>
      </c>
      <c r="N177" s="6">
        <v>-0.193</v>
      </c>
      <c r="O177" s="6">
        <v>-0.1507</v>
      </c>
      <c r="P177" s="6">
        <v>-0.1106</v>
      </c>
      <c r="Q177" s="6">
        <v>-6.9099999999999995E-2</v>
      </c>
      <c r="R177" s="6">
        <v>-3.1600000000000003E-2</v>
      </c>
      <c r="S177" s="6">
        <v>-6.0599999999999994E-2</v>
      </c>
      <c r="T177" s="6">
        <v>-1.34E-2</v>
      </c>
      <c r="U177" s="6">
        <v>-2.5099999999999997E-2</v>
      </c>
      <c r="V177" s="6">
        <v>4.7100000000000003E-2</v>
      </c>
      <c r="W177" s="6">
        <v>5.2900000000000003E-2</v>
      </c>
      <c r="X177" s="6">
        <v>2.5099999999999997E-2</v>
      </c>
      <c r="Y177" s="6">
        <v>1.26E-2</v>
      </c>
      <c r="Z177" s="6">
        <v>-1.46E-2</v>
      </c>
    </row>
    <row r="178" spans="3:26" ht="15.5" x14ac:dyDescent="0.35">
      <c r="C178" t="s">
        <v>243</v>
      </c>
      <c r="I178" s="6">
        <v>2.9100000000000001E-2</v>
      </c>
      <c r="J178" s="6">
        <v>-3.2599999999999997E-2</v>
      </c>
      <c r="K178" s="6">
        <v>-0.14360000000000001</v>
      </c>
      <c r="L178" s="6">
        <v>-0.17</v>
      </c>
      <c r="M178" s="6">
        <v>-5.7300000000000004E-2</v>
      </c>
      <c r="N178" s="6">
        <v>-0.17449999999999999</v>
      </c>
      <c r="O178" s="6">
        <v>-9.1499999999999998E-2</v>
      </c>
      <c r="P178" s="6">
        <v>-7.0800000000000002E-2</v>
      </c>
      <c r="Q178" s="6">
        <v>-4.6300000000000001E-2</v>
      </c>
      <c r="R178" s="6">
        <v>-4.7100000000000003E-2</v>
      </c>
      <c r="S178" s="6">
        <v>-5.2600000000000001E-2</v>
      </c>
      <c r="T178" s="6">
        <v>-4.58E-2</v>
      </c>
      <c r="U178" s="6">
        <v>6.9900000000000004E-2</v>
      </c>
      <c r="V178" s="6">
        <v>3.8100000000000002E-2</v>
      </c>
      <c r="W178" s="6">
        <v>3.6600000000000001E-2</v>
      </c>
      <c r="X178" s="6">
        <v>2.7400000000000001E-2</v>
      </c>
      <c r="Y178" s="6">
        <v>1.01E-2</v>
      </c>
      <c r="Z178" s="6">
        <v>8.0000000000000002E-3</v>
      </c>
    </row>
    <row r="179" spans="3:26" ht="15.5" x14ac:dyDescent="0.35">
      <c r="C179" t="s">
        <v>244</v>
      </c>
      <c r="V179" s="6">
        <v>414.2</v>
      </c>
      <c r="W179" s="6">
        <v>1029.1300000000001</v>
      </c>
      <c r="X179" s="6">
        <v>179.72</v>
      </c>
      <c r="Y179" s="6">
        <v>297.60000000000002</v>
      </c>
      <c r="Z179" s="6">
        <v>3.35</v>
      </c>
    </row>
    <row r="180" spans="3:26" ht="15.5" x14ac:dyDescent="0.35">
      <c r="C180" t="s">
        <v>68</v>
      </c>
      <c r="I180" s="6">
        <v>4.13</v>
      </c>
      <c r="J180" s="6">
        <v>3.69</v>
      </c>
      <c r="K180" s="6">
        <v>2.04</v>
      </c>
      <c r="L180" s="6">
        <v>1.01</v>
      </c>
      <c r="M180" s="6">
        <v>1.69</v>
      </c>
      <c r="N180" s="6">
        <v>1.1200000000000001</v>
      </c>
      <c r="O180" s="6">
        <v>0.98</v>
      </c>
      <c r="P180" s="6">
        <v>0.85</v>
      </c>
      <c r="Q180" s="6">
        <v>0.88</v>
      </c>
      <c r="R180" s="6">
        <v>1.1399999999999999</v>
      </c>
      <c r="S180" s="6">
        <v>0.69</v>
      </c>
      <c r="T180" s="6">
        <v>1.97</v>
      </c>
      <c r="U180" s="6">
        <v>1.95</v>
      </c>
      <c r="V180" s="6">
        <v>1.85</v>
      </c>
      <c r="W180" s="6">
        <v>1.8</v>
      </c>
      <c r="X180" s="6">
        <v>0.67</v>
      </c>
      <c r="Y180" s="6">
        <v>0.61</v>
      </c>
      <c r="Z180" s="6">
        <v>0.38</v>
      </c>
    </row>
    <row r="181" spans="3:26" ht="15.5" x14ac:dyDescent="0.35">
      <c r="C181" t="s">
        <v>65</v>
      </c>
      <c r="I181" s="6">
        <v>121.03</v>
      </c>
      <c r="J181" s="6">
        <v>120.91</v>
      </c>
      <c r="K181" s="6">
        <v>125.44</v>
      </c>
      <c r="L181" s="6">
        <v>155.96</v>
      </c>
      <c r="M181" s="6">
        <v>183.47</v>
      </c>
      <c r="N181" s="6">
        <v>193.79</v>
      </c>
      <c r="O181" s="6">
        <v>229.66</v>
      </c>
      <c r="P181" s="6">
        <v>269.36</v>
      </c>
      <c r="Q181" s="6">
        <v>298.42</v>
      </c>
      <c r="R181" s="5">
        <v>321</v>
      </c>
      <c r="S181" s="5">
        <v>331</v>
      </c>
      <c r="T181" s="6">
        <v>349.83</v>
      </c>
      <c r="U181" s="6">
        <v>354.53</v>
      </c>
      <c r="V181" s="6">
        <v>379.34</v>
      </c>
      <c r="W181" s="6">
        <v>356.2</v>
      </c>
      <c r="X181" s="6">
        <v>1349.31</v>
      </c>
      <c r="Y181" s="6">
        <v>1315.37</v>
      </c>
      <c r="Z181" s="6">
        <v>1298.73</v>
      </c>
    </row>
    <row r="182" spans="3:26" ht="15.5" x14ac:dyDescent="0.35">
      <c r="C182" t="s">
        <v>245</v>
      </c>
      <c r="I182" s="6">
        <v>4.13</v>
      </c>
      <c r="J182" s="6">
        <v>3.69</v>
      </c>
      <c r="K182" s="6">
        <v>2.04</v>
      </c>
      <c r="L182" s="6">
        <v>1.01</v>
      </c>
      <c r="M182" s="6">
        <v>1.69</v>
      </c>
      <c r="N182" s="6">
        <v>1.1200000000000001</v>
      </c>
      <c r="O182" s="6">
        <v>0.98</v>
      </c>
      <c r="P182" s="6">
        <v>0.85</v>
      </c>
      <c r="Q182" s="6">
        <v>0.88</v>
      </c>
      <c r="R182" s="6">
        <v>1.1399999999999999</v>
      </c>
      <c r="S182" s="6">
        <v>0.69</v>
      </c>
      <c r="T182" s="6">
        <v>1.97</v>
      </c>
      <c r="U182" s="6">
        <v>1.95</v>
      </c>
      <c r="V182" s="6">
        <v>1.85</v>
      </c>
      <c r="W182" s="6">
        <v>1.8</v>
      </c>
      <c r="X182" s="6">
        <v>0.67</v>
      </c>
      <c r="Y182" s="6">
        <v>0.61</v>
      </c>
      <c r="Z182" s="6">
        <v>0.38</v>
      </c>
    </row>
    <row r="183" spans="3:26" ht="15.5" x14ac:dyDescent="0.35">
      <c r="C183" t="s">
        <v>246</v>
      </c>
      <c r="I183" s="6">
        <v>121.03</v>
      </c>
      <c r="J183" s="6">
        <v>120.91</v>
      </c>
      <c r="K183" s="6">
        <v>125.44</v>
      </c>
      <c r="L183" s="6">
        <v>155.96</v>
      </c>
      <c r="M183" s="6">
        <v>183.47</v>
      </c>
      <c r="N183" s="6">
        <v>193.79</v>
      </c>
      <c r="O183" s="6">
        <v>229.66</v>
      </c>
      <c r="P183" s="6">
        <v>269.36</v>
      </c>
      <c r="Q183" s="6">
        <v>298.42</v>
      </c>
      <c r="R183" s="5">
        <v>321</v>
      </c>
      <c r="S183" s="5">
        <v>331</v>
      </c>
      <c r="T183" s="6">
        <v>349.83</v>
      </c>
      <c r="U183" s="6">
        <v>354.53</v>
      </c>
      <c r="V183" s="6">
        <v>379.34</v>
      </c>
      <c r="W183" s="6">
        <v>356.2</v>
      </c>
      <c r="X183" s="6">
        <v>1349.31</v>
      </c>
      <c r="Y183" s="6">
        <v>1315.37</v>
      </c>
      <c r="Z183" s="6">
        <v>1298.73</v>
      </c>
    </row>
    <row r="184" spans="3:26" ht="15.5" x14ac:dyDescent="0.35">
      <c r="C184" t="s">
        <v>247</v>
      </c>
    </row>
    <row r="185" spans="3:26" ht="15.5" x14ac:dyDescent="0.35">
      <c r="C185" t="s">
        <v>248</v>
      </c>
    </row>
    <row r="186" spans="3:26" ht="15.5" x14ac:dyDescent="0.35">
      <c r="C186" t="s">
        <v>25</v>
      </c>
    </row>
    <row r="187" spans="3:26" ht="15.5" x14ac:dyDescent="0.35">
      <c r="C187" t="s">
        <v>22</v>
      </c>
      <c r="I187" s="5">
        <v>-6000000000</v>
      </c>
      <c r="J187" s="5">
        <v>-7000000000</v>
      </c>
      <c r="K187" s="5">
        <v>-11000000000</v>
      </c>
      <c r="L187" s="5">
        <v>-16000000000</v>
      </c>
      <c r="M187" s="5">
        <v>-22000000000</v>
      </c>
      <c r="N187" s="5">
        <v>-8000000000</v>
      </c>
      <c r="O187" s="5">
        <v>-4000000000</v>
      </c>
      <c r="P187" s="5">
        <v>-4000000000</v>
      </c>
      <c r="Q187" s="5">
        <v>-11000000000</v>
      </c>
      <c r="R187" s="5">
        <v>-26000000000</v>
      </c>
      <c r="S187" s="5">
        <v>-30000000000</v>
      </c>
      <c r="T187" s="5">
        <v>-37000000000</v>
      </c>
      <c r="U187" s="5">
        <v>-48000000000</v>
      </c>
      <c r="V187" s="5">
        <v>-45000000000</v>
      </c>
      <c r="W187" s="5">
        <v>-40000000000</v>
      </c>
      <c r="X187" s="5">
        <v>-40000000000</v>
      </c>
      <c r="Y187" s="5">
        <v>-4000000000</v>
      </c>
      <c r="Z187" s="5">
        <v>-5000000000</v>
      </c>
    </row>
    <row r="188" spans="3:26" ht="15.5" x14ac:dyDescent="0.35">
      <c r="C188" t="s">
        <v>249</v>
      </c>
      <c r="I188" s="5">
        <v>17000000000</v>
      </c>
      <c r="J188" s="5">
        <v>16000000000</v>
      </c>
      <c r="K188" s="5">
        <v>18000000000</v>
      </c>
      <c r="L188" s="5">
        <v>24000000000</v>
      </c>
      <c r="M188" s="5">
        <v>20000000000</v>
      </c>
      <c r="N188" s="5">
        <v>8000000000</v>
      </c>
      <c r="O188" s="5">
        <v>32000000000</v>
      </c>
      <c r="P188" s="5">
        <v>36000000000</v>
      </c>
      <c r="Q188" s="5">
        <v>43000000000</v>
      </c>
      <c r="R188" s="5">
        <v>59000000000</v>
      </c>
      <c r="S188" s="5">
        <v>62000000000</v>
      </c>
      <c r="T188" s="5">
        <v>69000000000</v>
      </c>
      <c r="U188" s="5">
        <v>74000000000</v>
      </c>
      <c r="V188" s="5">
        <v>36000000000</v>
      </c>
      <c r="W188" s="5">
        <v>31000000000</v>
      </c>
      <c r="X188" s="5">
        <v>32000000000</v>
      </c>
      <c r="Y188" s="5">
        <v>1000000000</v>
      </c>
      <c r="Z188" s="5">
        <v>0</v>
      </c>
    </row>
    <row r="189" spans="3:26" ht="15.5" x14ac:dyDescent="0.35">
      <c r="C189" t="s">
        <v>250</v>
      </c>
      <c r="I189" s="5">
        <v>-1000000000</v>
      </c>
      <c r="J189" s="5">
        <v>-4000000000</v>
      </c>
      <c r="K189" s="5">
        <v>-4000000000</v>
      </c>
      <c r="L189" s="5">
        <v>-5000000000</v>
      </c>
      <c r="M189" s="5">
        <v>1000000000</v>
      </c>
      <c r="N189" s="5">
        <v>-7000000000</v>
      </c>
      <c r="O189" s="5">
        <v>-4000000000</v>
      </c>
      <c r="P189" s="5">
        <v>-5000000000</v>
      </c>
      <c r="Q189" s="5">
        <v>-4000000000</v>
      </c>
      <c r="R189" s="5">
        <v>-3000000000</v>
      </c>
      <c r="S189" s="5">
        <v>-3000000000</v>
      </c>
      <c r="T189" s="5">
        <v>-5000000000</v>
      </c>
      <c r="U189" s="5">
        <v>7000000000</v>
      </c>
      <c r="V189" s="5">
        <v>7000000000</v>
      </c>
      <c r="W189" s="5">
        <v>7000000000</v>
      </c>
      <c r="X189" s="5">
        <v>8000000000</v>
      </c>
      <c r="Y189" s="5">
        <v>1000000000</v>
      </c>
      <c r="Z189" s="5">
        <v>0</v>
      </c>
    </row>
    <row r="190" spans="3:26" ht="15.5" x14ac:dyDescent="0.35">
      <c r="C190" t="s">
        <v>251</v>
      </c>
      <c r="I190" s="5">
        <v>0</v>
      </c>
      <c r="J190" s="5">
        <v>-1000000000</v>
      </c>
      <c r="K190" s="5">
        <v>-1000000000</v>
      </c>
      <c r="L190" s="5">
        <v>-1000000000</v>
      </c>
      <c r="M190" s="5">
        <v>-1000000000</v>
      </c>
      <c r="N190" s="5">
        <v>-5000000000</v>
      </c>
      <c r="O190" s="5">
        <v>-2000000000</v>
      </c>
      <c r="P190" s="5">
        <v>-2000000000</v>
      </c>
      <c r="Q190" s="5">
        <v>-10000000000</v>
      </c>
      <c r="R190" s="5">
        <v>0</v>
      </c>
      <c r="S190" s="5">
        <v>-2000000000</v>
      </c>
      <c r="T190" s="5">
        <v>-5000000000</v>
      </c>
      <c r="U190" s="5">
        <v>-5000000000</v>
      </c>
      <c r="V190" s="5">
        <v>0</v>
      </c>
      <c r="W190" s="5">
        <v>-1000000000</v>
      </c>
      <c r="X190" s="5">
        <v>0</v>
      </c>
      <c r="Y190" s="5">
        <v>-1000000000</v>
      </c>
      <c r="Z190" s="5">
        <v>0</v>
      </c>
    </row>
    <row r="191" spans="3:26" ht="15.5" x14ac:dyDescent="0.35">
      <c r="C191" t="s">
        <v>14</v>
      </c>
      <c r="I191" s="5">
        <v>-1000000000</v>
      </c>
      <c r="J191" s="5">
        <v>-4000000000</v>
      </c>
      <c r="K191" s="5">
        <v>-5000000000</v>
      </c>
      <c r="L191" s="5">
        <v>-6000000000</v>
      </c>
      <c r="M191" s="5">
        <v>0</v>
      </c>
      <c r="N191" s="5">
        <v>-12000000000</v>
      </c>
      <c r="O191" s="5">
        <v>-6000000000</v>
      </c>
      <c r="P191" s="5">
        <v>-7000000000</v>
      </c>
      <c r="Q191" s="5">
        <v>-15000000000</v>
      </c>
      <c r="R191" s="5">
        <v>-3000000000</v>
      </c>
      <c r="S191" s="5">
        <v>-5000000000</v>
      </c>
      <c r="T191" s="5">
        <v>-10000000000</v>
      </c>
      <c r="U191" s="5">
        <v>2000000000</v>
      </c>
      <c r="V191" s="5">
        <v>7000000000</v>
      </c>
      <c r="W191" s="5">
        <v>6000000000</v>
      </c>
      <c r="X191" s="5">
        <v>8000000000</v>
      </c>
      <c r="Y191" s="5">
        <v>1000000000</v>
      </c>
      <c r="Z191" s="5">
        <v>0</v>
      </c>
    </row>
    <row r="192" spans="3:26" ht="15.5" x14ac:dyDescent="0.35">
      <c r="C192" t="s">
        <v>16</v>
      </c>
      <c r="I192" s="6">
        <v>-2.62</v>
      </c>
      <c r="J192" s="6">
        <v>-18.57</v>
      </c>
      <c r="K192" s="6">
        <v>-19.46</v>
      </c>
      <c r="L192" s="6">
        <v>-27.36</v>
      </c>
      <c r="M192" s="6">
        <v>-0.01</v>
      </c>
      <c r="N192" s="6">
        <v>-49.45</v>
      </c>
      <c r="O192" s="6">
        <v>-26.94</v>
      </c>
      <c r="P192" s="6">
        <v>-31.68</v>
      </c>
      <c r="Q192" s="6">
        <v>-62.33</v>
      </c>
      <c r="R192" s="6">
        <v>-13.68</v>
      </c>
      <c r="S192" s="6">
        <v>-23.26</v>
      </c>
      <c r="T192" s="6">
        <v>-43.12</v>
      </c>
      <c r="U192" s="6">
        <v>9.09</v>
      </c>
      <c r="V192" s="6">
        <v>30.23</v>
      </c>
      <c r="W192" s="6">
        <v>27.29</v>
      </c>
      <c r="X192" s="6">
        <v>135.33000000000001</v>
      </c>
      <c r="Y192" s="6">
        <v>17.04</v>
      </c>
      <c r="Z192" s="6">
        <v>-4.91</v>
      </c>
    </row>
    <row r="194" spans="2:17" ht="15.5" x14ac:dyDescent="0.35">
      <c r="B194" t="s">
        <v>252</v>
      </c>
      <c r="C194" t="s">
        <v>253</v>
      </c>
      <c r="D194" s="5">
        <v>-241000000</v>
      </c>
      <c r="E194" s="5">
        <v>339000000</v>
      </c>
      <c r="F194" s="5">
        <v>242000000</v>
      </c>
      <c r="G194" s="5">
        <v>-96000000</v>
      </c>
      <c r="H194" s="5">
        <v>-964000000</v>
      </c>
      <c r="I194" s="5">
        <v>-59000000</v>
      </c>
      <c r="J194" s="5">
        <v>-1000000000</v>
      </c>
      <c r="K194" s="5">
        <v>-7000000000</v>
      </c>
      <c r="L194" s="5">
        <v>-7000000000</v>
      </c>
      <c r="M194" s="5">
        <v>-3000000000</v>
      </c>
      <c r="N194" s="5">
        <v>-9000000000</v>
      </c>
      <c r="O194" s="5">
        <v>-8000000000</v>
      </c>
      <c r="P194" s="5">
        <v>-7000000000</v>
      </c>
      <c r="Q194" s="5">
        <v>-5000000000</v>
      </c>
    </row>
    <row r="195" spans="2:17" ht="15.5" x14ac:dyDescent="0.35">
      <c r="C195" t="s">
        <v>254</v>
      </c>
      <c r="H195" s="5">
        <v>244000000</v>
      </c>
      <c r="I195" s="5">
        <v>-59000000</v>
      </c>
      <c r="J195" s="5">
        <v>-1000000000</v>
      </c>
      <c r="K195" s="5">
        <v>-7000000000</v>
      </c>
      <c r="L195" s="5">
        <v>-7000000000</v>
      </c>
      <c r="M195" s="5">
        <v>-3000000000</v>
      </c>
      <c r="N195" s="5">
        <v>-9000000000</v>
      </c>
      <c r="O195" s="5">
        <v>-8000000000</v>
      </c>
      <c r="P195" s="5">
        <v>-7000000000</v>
      </c>
      <c r="Q195" s="5">
        <v>-5000000000</v>
      </c>
    </row>
    <row r="196" spans="2:17" ht="15.5" x14ac:dyDescent="0.35">
      <c r="C196" t="s">
        <v>56</v>
      </c>
      <c r="D196" s="6">
        <v>-1.03</v>
      </c>
      <c r="E196" s="6">
        <v>1.46</v>
      </c>
      <c r="F196" s="6">
        <v>1.04</v>
      </c>
      <c r="G196" s="6">
        <v>-0.41</v>
      </c>
      <c r="H196" s="6">
        <v>-4.1399999999999997</v>
      </c>
      <c r="I196" s="6">
        <v>-0.25</v>
      </c>
      <c r="J196" s="6">
        <v>-6.17</v>
      </c>
      <c r="K196" s="6">
        <v>-31.19</v>
      </c>
      <c r="L196" s="6">
        <v>-29.81</v>
      </c>
      <c r="M196" s="6">
        <v>-13.39</v>
      </c>
      <c r="N196" s="6">
        <v>-37.4</v>
      </c>
      <c r="O196" s="6">
        <v>-34.619999999999997</v>
      </c>
      <c r="P196" s="6">
        <v>-29.79</v>
      </c>
      <c r="Q196" s="6">
        <v>-20.61</v>
      </c>
    </row>
    <row r="197" spans="2:17" ht="15.5" x14ac:dyDescent="0.35">
      <c r="C197" t="s">
        <v>255</v>
      </c>
      <c r="H197" s="6">
        <v>1.05</v>
      </c>
      <c r="I197" s="6">
        <v>-0.25</v>
      </c>
      <c r="J197" s="6">
        <v>-6.17</v>
      </c>
      <c r="K197" s="6">
        <v>-31.19</v>
      </c>
      <c r="L197" s="6">
        <v>-29.81</v>
      </c>
      <c r="M197" s="6">
        <v>-13.39</v>
      </c>
      <c r="N197" s="6">
        <v>-37.4</v>
      </c>
      <c r="O197" s="6">
        <v>-34.619999999999997</v>
      </c>
      <c r="P197" s="6">
        <v>-29.79</v>
      </c>
      <c r="Q197" s="6">
        <v>-20.61</v>
      </c>
    </row>
    <row r="198" spans="2:17" ht="15.5" x14ac:dyDescent="0.35">
      <c r="C198" t="s">
        <v>256</v>
      </c>
      <c r="D198" s="5">
        <v>8000000000</v>
      </c>
      <c r="E198" s="5">
        <v>11000000000</v>
      </c>
      <c r="F198" s="5">
        <v>7000000000</v>
      </c>
      <c r="G198" s="5">
        <v>8000000000</v>
      </c>
      <c r="H198" s="5">
        <v>31000000000</v>
      </c>
      <c r="I198" s="5">
        <v>33000000000</v>
      </c>
      <c r="J198" s="5">
        <v>27000000000</v>
      </c>
      <c r="K198" s="5">
        <v>26000000000</v>
      </c>
      <c r="L198" s="5">
        <v>22000000000</v>
      </c>
      <c r="M198" s="5">
        <v>27000000000</v>
      </c>
      <c r="N198" s="5">
        <v>23000000000</v>
      </c>
      <c r="O198" s="5">
        <v>30000000000</v>
      </c>
      <c r="P198" s="5">
        <v>28000000000</v>
      </c>
      <c r="Q198" s="5">
        <v>25000000000</v>
      </c>
    </row>
    <row r="199" spans="2:17" ht="15.5" x14ac:dyDescent="0.35">
      <c r="C199" t="s">
        <v>257</v>
      </c>
      <c r="H199" s="5">
        <v>33000000000</v>
      </c>
      <c r="I199" s="5">
        <v>33000000000</v>
      </c>
      <c r="J199" s="5">
        <v>27000000000</v>
      </c>
      <c r="K199" s="5">
        <v>26000000000</v>
      </c>
      <c r="L199" s="5">
        <v>22000000000</v>
      </c>
      <c r="M199" s="5">
        <v>27000000000</v>
      </c>
      <c r="N199" s="5">
        <v>23000000000</v>
      </c>
      <c r="O199" s="5">
        <v>30000000000</v>
      </c>
      <c r="P199" s="5">
        <v>28000000000</v>
      </c>
      <c r="Q199" s="5">
        <v>25000000000</v>
      </c>
    </row>
    <row r="200" spans="2:17" ht="15.5" x14ac:dyDescent="0.35">
      <c r="C200" t="s">
        <v>258</v>
      </c>
      <c r="I200" s="6">
        <v>-120.82</v>
      </c>
    </row>
    <row r="201" spans="2:17" ht="15.5" x14ac:dyDescent="0.35">
      <c r="C201" t="s">
        <v>259</v>
      </c>
      <c r="I201" s="6">
        <v>476.98</v>
      </c>
    </row>
    <row r="202" spans="2:17" ht="15.5" x14ac:dyDescent="0.35">
      <c r="C202" t="s">
        <v>260</v>
      </c>
      <c r="I202" s="6">
        <v>7.49</v>
      </c>
    </row>
    <row r="203" spans="2:17" ht="15.5" x14ac:dyDescent="0.35">
      <c r="C203" t="s">
        <v>261</v>
      </c>
      <c r="I203" s="6">
        <v>2.0999999999999999E-3</v>
      </c>
    </row>
    <row r="204" spans="2:17" ht="15.5" x14ac:dyDescent="0.35">
      <c r="C204" t="s">
        <v>262</v>
      </c>
      <c r="I204" s="6">
        <v>3.51</v>
      </c>
    </row>
    <row r="205" spans="2:17" ht="15.5" x14ac:dyDescent="0.35">
      <c r="C205" t="s">
        <v>263</v>
      </c>
      <c r="I205" s="6">
        <v>4.2300000000000004</v>
      </c>
    </row>
    <row r="206" spans="2:17" ht="15.5" x14ac:dyDescent="0.35">
      <c r="C206" t="s">
        <v>264</v>
      </c>
      <c r="I206" s="6">
        <v>-464.72</v>
      </c>
    </row>
    <row r="207" spans="2:17" ht="15.5" x14ac:dyDescent="0.35">
      <c r="C207" t="s">
        <v>265</v>
      </c>
      <c r="I207" s="6">
        <v>-389.95</v>
      </c>
    </row>
    <row r="208" spans="2:17" ht="15.5" x14ac:dyDescent="0.35">
      <c r="C208" t="s">
        <v>266</v>
      </c>
      <c r="I208" s="6">
        <v>112.79</v>
      </c>
    </row>
    <row r="209" spans="3:9" ht="15.5" x14ac:dyDescent="0.35">
      <c r="C209" t="s">
        <v>267</v>
      </c>
      <c r="I209" s="6">
        <v>51.44</v>
      </c>
    </row>
    <row r="210" spans="3:9" ht="15.5" x14ac:dyDescent="0.35">
      <c r="C210" t="s">
        <v>408</v>
      </c>
      <c r="I210" s="6">
        <v>4.97</v>
      </c>
    </row>
    <row r="211" spans="3:9" ht="15.5" x14ac:dyDescent="0.35">
      <c r="C211" t="s">
        <v>409</v>
      </c>
      <c r="I211" s="6">
        <v>-5.99</v>
      </c>
    </row>
    <row r="212" spans="3:9" ht="15.5" x14ac:dyDescent="0.35">
      <c r="C212" t="s">
        <v>268</v>
      </c>
      <c r="I212" s="6">
        <v>1.05</v>
      </c>
    </row>
    <row r="213" spans="3:9" ht="15.5" x14ac:dyDescent="0.35">
      <c r="C213" t="s">
        <v>269</v>
      </c>
      <c r="I213" s="6">
        <v>-4.1399999999999997</v>
      </c>
    </row>
    <row r="214" spans="3:9" ht="15.5" x14ac:dyDescent="0.35">
      <c r="C214" t="s">
        <v>270</v>
      </c>
      <c r="I214" s="6">
        <v>142.57</v>
      </c>
    </row>
    <row r="215" spans="3:9" ht="15.5" x14ac:dyDescent="0.35">
      <c r="C215" t="s">
        <v>271</v>
      </c>
      <c r="D215" s="6">
        <v>16.55</v>
      </c>
    </row>
    <row r="216" spans="3:9" ht="15.5" x14ac:dyDescent="0.35">
      <c r="C216" t="s">
        <v>272</v>
      </c>
      <c r="I216" s="6">
        <v>118.25</v>
      </c>
    </row>
    <row r="217" spans="3:9" ht="15.5" x14ac:dyDescent="0.35">
      <c r="C217" t="s">
        <v>273</v>
      </c>
      <c r="I217" s="6">
        <v>-1.28</v>
      </c>
    </row>
    <row r="218" spans="3:9" ht="15.5" x14ac:dyDescent="0.35">
      <c r="C218" t="s">
        <v>274</v>
      </c>
      <c r="D218" s="6">
        <v>1.8</v>
      </c>
    </row>
    <row r="219" spans="3:9" ht="15.5" x14ac:dyDescent="0.35">
      <c r="C219" t="s">
        <v>275</v>
      </c>
      <c r="D219" s="6">
        <v>0.82</v>
      </c>
    </row>
    <row r="220" spans="3:9" ht="15.5" x14ac:dyDescent="0.35">
      <c r="C220" t="s">
        <v>278</v>
      </c>
      <c r="D220" s="6">
        <v>0.6</v>
      </c>
    </row>
    <row r="221" spans="3:9" ht="15.5" x14ac:dyDescent="0.35">
      <c r="C221" t="s">
        <v>280</v>
      </c>
      <c r="D221" s="6">
        <v>1.6</v>
      </c>
    </row>
    <row r="222" spans="3:9" ht="15.5" x14ac:dyDescent="0.35">
      <c r="C222" t="s">
        <v>12</v>
      </c>
      <c r="D222" s="5">
        <v>-2000000000</v>
      </c>
    </row>
    <row r="223" spans="3:9" ht="15.5" x14ac:dyDescent="0.35">
      <c r="C223" t="s">
        <v>281</v>
      </c>
      <c r="I223" s="6">
        <v>0.28000000000000003</v>
      </c>
    </row>
    <row r="224" spans="3:9" ht="15.5" x14ac:dyDescent="0.35">
      <c r="C224" t="s">
        <v>282</v>
      </c>
      <c r="I224" s="6">
        <v>5.5000000000000005E-3</v>
      </c>
    </row>
    <row r="225" spans="3:9" ht="15.5" x14ac:dyDescent="0.35">
      <c r="C225" t="s">
        <v>283</v>
      </c>
      <c r="I225" s="6">
        <v>8.8999999999999999E-3</v>
      </c>
    </row>
    <row r="226" spans="3:9" ht="15.5" x14ac:dyDescent="0.35">
      <c r="C226" t="s">
        <v>284</v>
      </c>
      <c r="I226" s="6">
        <v>2.69E-2</v>
      </c>
    </row>
    <row r="227" spans="3:9" ht="15.5" x14ac:dyDescent="0.35">
      <c r="C227" t="s">
        <v>285</v>
      </c>
      <c r="I227" s="6">
        <v>8.0000000000000002E-3</v>
      </c>
    </row>
    <row r="228" spans="3:9" ht="15.5" x14ac:dyDescent="0.35">
      <c r="C228" t="s">
        <v>286</v>
      </c>
      <c r="D228" s="6">
        <v>12.03</v>
      </c>
    </row>
    <row r="229" spans="3:9" ht="15.5" x14ac:dyDescent="0.35">
      <c r="C229" t="s">
        <v>287</v>
      </c>
      <c r="D229" s="6">
        <v>95.33</v>
      </c>
    </row>
    <row r="230" spans="3:9" ht="15.5" x14ac:dyDescent="0.35">
      <c r="C230" t="s">
        <v>289</v>
      </c>
      <c r="D230" s="6">
        <v>107.36</v>
      </c>
    </row>
    <row r="231" spans="3:9" ht="15.5" x14ac:dyDescent="0.35">
      <c r="C231" t="s">
        <v>290</v>
      </c>
      <c r="D231" s="6">
        <v>7.57</v>
      </c>
    </row>
    <row r="232" spans="3:9" ht="15.5" x14ac:dyDescent="0.35">
      <c r="C232" t="s">
        <v>291</v>
      </c>
      <c r="I232" s="6">
        <v>0.74</v>
      </c>
    </row>
    <row r="233" spans="3:9" ht="15.5" x14ac:dyDescent="0.35">
      <c r="C233" t="s">
        <v>292</v>
      </c>
      <c r="I233" s="6">
        <v>3.4</v>
      </c>
    </row>
    <row r="234" spans="3:9" ht="15.5" x14ac:dyDescent="0.35">
      <c r="C234" t="s">
        <v>52</v>
      </c>
      <c r="I234" s="5">
        <v>116000000000</v>
      </c>
    </row>
    <row r="235" spans="3:9" ht="15.5" x14ac:dyDescent="0.35">
      <c r="C235" t="s">
        <v>293</v>
      </c>
      <c r="I235" s="5">
        <v>113000000000</v>
      </c>
    </row>
    <row r="236" spans="3:9" ht="15.5" x14ac:dyDescent="0.35">
      <c r="C236" t="s">
        <v>294</v>
      </c>
      <c r="I236" s="5">
        <v>232850000</v>
      </c>
    </row>
    <row r="237" spans="3:9" ht="15.5" x14ac:dyDescent="0.35">
      <c r="C237" t="s">
        <v>295</v>
      </c>
      <c r="I237" s="6">
        <v>0.1008</v>
      </c>
    </row>
    <row r="238" spans="3:9" ht="15.5" x14ac:dyDescent="0.35">
      <c r="C238" t="s">
        <v>296</v>
      </c>
      <c r="D238" s="6">
        <v>0.1202</v>
      </c>
    </row>
    <row r="239" spans="3:9" ht="15.5" x14ac:dyDescent="0.35">
      <c r="C239" t="s">
        <v>297</v>
      </c>
      <c r="D239" s="6">
        <v>-8.9099999999999999E-2</v>
      </c>
    </row>
    <row r="240" spans="3:9" ht="15.5" x14ac:dyDescent="0.35">
      <c r="C240" t="s">
        <v>298</v>
      </c>
      <c r="D240" s="6">
        <v>-3.1300000000000001E-2</v>
      </c>
    </row>
    <row r="241" spans="3:9" ht="15.5" x14ac:dyDescent="0.35">
      <c r="C241" t="s">
        <v>299</v>
      </c>
      <c r="D241" s="6">
        <v>4.9200000000000001E-2</v>
      </c>
    </row>
    <row r="242" spans="3:9" ht="15.5" x14ac:dyDescent="0.35">
      <c r="C242" t="s">
        <v>300</v>
      </c>
      <c r="D242" s="6">
        <v>-0.29149999999999998</v>
      </c>
    </row>
    <row r="243" spans="3:9" ht="15.5" x14ac:dyDescent="0.35">
      <c r="C243" t="s">
        <v>301</v>
      </c>
      <c r="D243" s="6">
        <v>0.55730000000000002</v>
      </c>
    </row>
    <row r="244" spans="3:9" ht="15.5" x14ac:dyDescent="0.35">
      <c r="C244" t="s">
        <v>411</v>
      </c>
      <c r="I244" s="5">
        <v>3</v>
      </c>
    </row>
    <row r="245" spans="3:9" ht="15.5" x14ac:dyDescent="0.35">
      <c r="C245" t="s">
        <v>412</v>
      </c>
      <c r="I245" t="s">
        <v>985</v>
      </c>
    </row>
    <row r="246" spans="3:9" ht="15.5" x14ac:dyDescent="0.35">
      <c r="C246" t="s">
        <v>302</v>
      </c>
      <c r="I246" s="5">
        <v>6</v>
      </c>
    </row>
    <row r="247" spans="3:9" ht="15.5" x14ac:dyDescent="0.35">
      <c r="C247" t="s">
        <v>303</v>
      </c>
      <c r="I247" s="6">
        <v>0.64</v>
      </c>
    </row>
    <row r="248" spans="3:9" ht="15.5" x14ac:dyDescent="0.35">
      <c r="C248" t="s">
        <v>304</v>
      </c>
      <c r="I248" s="6">
        <v>0.11</v>
      </c>
    </row>
    <row r="249" spans="3:9" ht="15.5" x14ac:dyDescent="0.35">
      <c r="C249" t="s">
        <v>414</v>
      </c>
      <c r="I249" s="6">
        <v>0.03</v>
      </c>
    </row>
    <row r="250" spans="3:9" ht="15.5" x14ac:dyDescent="0.35">
      <c r="C250" t="s">
        <v>305</v>
      </c>
      <c r="I250" s="6">
        <v>0.16</v>
      </c>
    </row>
    <row r="251" spans="3:9" ht="15.5" x14ac:dyDescent="0.35">
      <c r="C251" t="s">
        <v>306</v>
      </c>
      <c r="I251" s="6">
        <v>0.28999999999999998</v>
      </c>
    </row>
    <row r="252" spans="3:9" ht="15.5" x14ac:dyDescent="0.35">
      <c r="C252" t="s">
        <v>307</v>
      </c>
      <c r="I252" s="6">
        <v>0.16</v>
      </c>
    </row>
    <row r="253" spans="3:9" ht="15.5" x14ac:dyDescent="0.35">
      <c r="C253" t="s">
        <v>308</v>
      </c>
      <c r="I253" s="6">
        <v>0.95</v>
      </c>
    </row>
    <row r="254" spans="3:9" ht="15.5" x14ac:dyDescent="0.35">
      <c r="C254" t="s">
        <v>309</v>
      </c>
      <c r="I254" s="5">
        <v>33000000000</v>
      </c>
    </row>
    <row r="255" spans="3:9" ht="15.5" x14ac:dyDescent="0.35">
      <c r="C255" t="s">
        <v>310</v>
      </c>
      <c r="I255" s="5">
        <v>9000000000</v>
      </c>
    </row>
    <row r="256" spans="3:9" ht="15.5" x14ac:dyDescent="0.35">
      <c r="C256" t="s">
        <v>311</v>
      </c>
      <c r="I256" s="5">
        <v>2000000000</v>
      </c>
    </row>
    <row r="257" spans="3:9" ht="15.5" x14ac:dyDescent="0.35">
      <c r="C257" t="s">
        <v>312</v>
      </c>
      <c r="I257" s="5">
        <v>0</v>
      </c>
    </row>
    <row r="258" spans="3:9" ht="15.5" x14ac:dyDescent="0.35">
      <c r="C258" t="s">
        <v>313</v>
      </c>
      <c r="D258" s="5">
        <v>4000000000</v>
      </c>
    </row>
    <row r="259" spans="3:9" ht="15.5" x14ac:dyDescent="0.35">
      <c r="C259" t="s">
        <v>314</v>
      </c>
      <c r="D259" s="5">
        <v>44000000000</v>
      </c>
    </row>
    <row r="260" spans="3:9" ht="15.5" x14ac:dyDescent="0.35">
      <c r="C260" t="s">
        <v>315</v>
      </c>
      <c r="D260" s="5">
        <v>17000000000</v>
      </c>
    </row>
    <row r="261" spans="3:9" ht="15.5" x14ac:dyDescent="0.35">
      <c r="C261" t="s">
        <v>237</v>
      </c>
      <c r="D261" s="5">
        <v>6000000000</v>
      </c>
    </row>
    <row r="262" spans="3:9" ht="15.5" x14ac:dyDescent="0.35">
      <c r="C262" t="s">
        <v>236</v>
      </c>
      <c r="I262" s="5">
        <v>28000000000</v>
      </c>
    </row>
    <row r="263" spans="3:9" ht="15.5" x14ac:dyDescent="0.35">
      <c r="C263" t="s">
        <v>20</v>
      </c>
      <c r="D263" s="5">
        <v>-4000000000</v>
      </c>
    </row>
    <row r="264" spans="3:9" ht="15.5" x14ac:dyDescent="0.35">
      <c r="C264" t="s">
        <v>316</v>
      </c>
      <c r="I264" s="5">
        <v>28000000000</v>
      </c>
    </row>
    <row r="265" spans="3:9" ht="15.5" x14ac:dyDescent="0.35">
      <c r="C265" t="s">
        <v>317</v>
      </c>
      <c r="I265" s="5">
        <v>0</v>
      </c>
    </row>
    <row r="266" spans="3:9" ht="15.5" x14ac:dyDescent="0.35">
      <c r="C266" t="s">
        <v>318</v>
      </c>
      <c r="I266" s="5">
        <v>0</v>
      </c>
    </row>
    <row r="267" spans="3:9" ht="15.5" x14ac:dyDescent="0.35">
      <c r="C267" t="s">
        <v>320</v>
      </c>
      <c r="I267" s="5">
        <v>0</v>
      </c>
    </row>
    <row r="268" spans="3:9" ht="15.5" x14ac:dyDescent="0.35">
      <c r="C268" t="s">
        <v>321</v>
      </c>
      <c r="I268" s="5">
        <v>0</v>
      </c>
    </row>
  </sheetData>
  <pageMargins left="0.7" right="0.7" top="0.75" bottom="0.75" header="0.3" footer="0.3"/>
  <ignoredErrors>
    <ignoredError sqref="A1:Z26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986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987</v>
      </c>
      <c r="D2" s="2" vm="179">
        <f ca="1">IFERROR(_xlfn.STOCKHISTORY("XIDX:" &amp; $C$1, D3, , 0, 0, 1), "Libur")</f>
        <v>1235</v>
      </c>
      <c r="H2" s="2" vm="179">
        <f ca="1">IFERROR(INDEX(D2:G2,COUNT(D2:G2)),"")</f>
        <v>1235</v>
      </c>
      <c r="I2" s="2" vm="180">
        <f t="shared" ref="I2:Z2" ca="1" si="0">IFERROR(_xlfn.STOCKHISTORY("XIDX:" &amp; $C$1, I1, , 0, 0, 1), "Libur")</f>
        <v>1545</v>
      </c>
      <c r="J2" s="2" vm="181">
        <f t="shared" ca="1" si="0"/>
        <v>1590</v>
      </c>
      <c r="K2" s="2" t="str">
        <f t="shared" ca="1" si="0"/>
        <v>Libur</v>
      </c>
      <c r="L2" s="2" vm="181">
        <f t="shared" ca="1" si="0"/>
        <v>1590</v>
      </c>
      <c r="M2" s="2" vm="182">
        <f t="shared" ca="1" si="0"/>
        <v>1750</v>
      </c>
      <c r="N2" s="2" vm="183">
        <f t="shared" ca="1" si="0"/>
        <v>1300</v>
      </c>
      <c r="O2" s="2" vm="184">
        <f t="shared" ca="1" si="0"/>
        <v>1295</v>
      </c>
      <c r="P2" s="2" t="str">
        <f t="shared" ca="1" si="0"/>
        <v>Libur</v>
      </c>
      <c r="Q2" s="2" t="str">
        <f t="shared" ca="1" si="0"/>
        <v>Libur</v>
      </c>
      <c r="R2" s="2" vm="165">
        <f t="shared" ca="1" si="0"/>
        <v>630</v>
      </c>
      <c r="S2" s="2" vm="41">
        <f t="shared" ca="1" si="0"/>
        <v>525</v>
      </c>
      <c r="T2" s="2" vm="185">
        <f t="shared" ca="1" si="0"/>
        <v>458</v>
      </c>
      <c r="U2" s="2" vm="118">
        <f t="shared" ca="1" si="0"/>
        <v>490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186">
        <f t="shared" ca="1" si="0"/>
        <v>279.86009999999999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40957193</v>
      </c>
      <c r="H4" s="2">
        <f>IFERROR(SUM(D4:G4)*(4/MAX(1,COUNT(D4:G4))),"")</f>
        <v>163828772</v>
      </c>
      <c r="I4" s="2">
        <f t="shared" ref="I4:Z4" si="1">IFERROR(INDEX(I51:I500,MATCH($C$4,$C$51:$C$500,0)),"")</f>
        <v>163972116</v>
      </c>
      <c r="J4" s="2">
        <f t="shared" si="1"/>
        <v>179558179</v>
      </c>
      <c r="K4" s="2">
        <f t="shared" si="1"/>
        <v>134187479</v>
      </c>
      <c r="L4" s="2">
        <f t="shared" si="1"/>
        <v>141511308</v>
      </c>
      <c r="M4" s="2">
        <f t="shared" si="1"/>
        <v>160661605</v>
      </c>
      <c r="N4" s="2">
        <f t="shared" si="1"/>
        <v>173471808</v>
      </c>
      <c r="O4" s="2">
        <f t="shared" si="1"/>
        <v>254454591</v>
      </c>
      <c r="P4" s="2">
        <f t="shared" si="1"/>
        <v>241114622</v>
      </c>
      <c r="Q4" s="2">
        <f t="shared" si="1"/>
        <v>188070083</v>
      </c>
      <c r="R4" s="2">
        <f t="shared" si="1"/>
        <v>190106455</v>
      </c>
      <c r="S4" s="2">
        <f t="shared" si="1"/>
        <v>226332334</v>
      </c>
      <c r="T4" s="2">
        <f t="shared" si="1"/>
        <v>3024041102000</v>
      </c>
      <c r="U4" s="2">
        <f t="shared" si="1"/>
        <v>2455556483000</v>
      </c>
      <c r="V4" s="2">
        <f t="shared" si="1"/>
        <v>1793727320000</v>
      </c>
      <c r="W4" s="2">
        <f t="shared" si="1"/>
        <v>878652897000</v>
      </c>
      <c r="X4" s="2">
        <f t="shared" si="1"/>
        <v>1947360109</v>
      </c>
      <c r="Y4" s="2">
        <f t="shared" si="1"/>
        <v>2047250938</v>
      </c>
      <c r="Z4" s="2">
        <f t="shared" si="1"/>
        <v>1748702009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3041270</v>
      </c>
      <c r="H5" s="2">
        <f>IFERROR(SUM(D5:G5)*(4/MAX(1,COUNT(D5:G5))),"")</f>
        <v>12165080</v>
      </c>
      <c r="I5" s="2">
        <f t="shared" ref="I5:Z5" si="2">IFERROR(INDEX(I51:I500,MATCH($C$5,$C$51:$C$500,0)),"")</f>
        <v>13526494</v>
      </c>
      <c r="J5" s="2">
        <f t="shared" si="2"/>
        <v>14258394</v>
      </c>
      <c r="K5" s="2">
        <f t="shared" si="2"/>
        <v>18812360</v>
      </c>
      <c r="L5" s="2">
        <f t="shared" si="2"/>
        <v>13044364</v>
      </c>
      <c r="M5" s="2">
        <f t="shared" si="2"/>
        <v>26596504</v>
      </c>
      <c r="N5" s="2">
        <f t="shared" si="2"/>
        <v>21755107</v>
      </c>
      <c r="O5" s="2">
        <f t="shared" si="2"/>
        <v>27332468</v>
      </c>
      <c r="P5" s="2">
        <f t="shared" si="2"/>
        <v>29514547</v>
      </c>
      <c r="Q5" s="2">
        <f t="shared" si="2"/>
        <v>12091881</v>
      </c>
      <c r="R5" s="2">
        <f t="shared" si="2"/>
        <v>22118769</v>
      </c>
      <c r="S5" s="2">
        <f t="shared" si="2"/>
        <v>20688219</v>
      </c>
      <c r="T5" s="2">
        <f t="shared" si="2"/>
        <v>277968201000</v>
      </c>
      <c r="U5" s="2">
        <f t="shared" si="2"/>
        <v>173455074000</v>
      </c>
      <c r="V5" s="2">
        <f t="shared" si="2"/>
        <v>35882457000</v>
      </c>
      <c r="W5" s="2">
        <f t="shared" si="2"/>
        <v>-6424382000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184426769</v>
      </c>
      <c r="H6" s="2">
        <f>IFERROR(INDEX(D6:G6,COUNT(D6:G6)),"")</f>
        <v>184426769</v>
      </c>
      <c r="I6" s="2">
        <f t="shared" ref="I6:Z6" si="3">IFERROR(INDEX(I51:I500,MATCH($C$6,$C$51:$C$500,0)),"")</f>
        <v>181429324</v>
      </c>
      <c r="J6" s="2">
        <f t="shared" si="3"/>
        <v>176000224</v>
      </c>
      <c r="K6" s="2">
        <f t="shared" si="3"/>
        <v>167205246</v>
      </c>
      <c r="L6" s="2">
        <f t="shared" si="3"/>
        <v>148642305</v>
      </c>
      <c r="M6" s="2">
        <f t="shared" si="3"/>
        <v>140610562</v>
      </c>
      <c r="N6" s="2">
        <f t="shared" si="3"/>
        <v>129047722</v>
      </c>
      <c r="O6" s="2">
        <f t="shared" si="3"/>
        <v>122298955</v>
      </c>
      <c r="P6" s="2">
        <f t="shared" si="3"/>
        <v>113987735</v>
      </c>
      <c r="Q6" s="2">
        <f t="shared" si="3"/>
        <v>102541343</v>
      </c>
      <c r="R6" s="2">
        <f t="shared" si="3"/>
        <v>107481261</v>
      </c>
      <c r="S6" s="2">
        <f t="shared" si="3"/>
        <v>93347586</v>
      </c>
      <c r="T6" s="2">
        <f t="shared" si="3"/>
        <v>1003309826000</v>
      </c>
      <c r="U6" s="2">
        <f t="shared" si="3"/>
        <v>782255013000</v>
      </c>
      <c r="V6" s="2">
        <f t="shared" si="3"/>
        <v>271057107000</v>
      </c>
      <c r="W6" s="2">
        <f t="shared" si="3"/>
        <v>179259805000</v>
      </c>
      <c r="X6" s="2">
        <f t="shared" si="3"/>
        <v>-898999591</v>
      </c>
      <c r="Y6" s="2">
        <f t="shared" si="3"/>
        <v>955866788</v>
      </c>
      <c r="Z6" s="2">
        <f t="shared" si="3"/>
        <v>1471160772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2.21</v>
      </c>
      <c r="H7" s="3">
        <f>IFERROR(INDEX(D7:G7,COUNT(D7:G7)),"")</f>
        <v>2.21</v>
      </c>
      <c r="I7" s="3">
        <f t="shared" ref="I7:Z7" si="4">IFERROR(INDEX(I51:I500,MATCH($C$7,$C$51:$C$500,0))/1000000000,"")</f>
        <v>2.21</v>
      </c>
      <c r="J7" s="3">
        <f t="shared" si="4"/>
        <v>2.21</v>
      </c>
      <c r="K7" s="3">
        <f t="shared" si="4"/>
        <v>2.21</v>
      </c>
      <c r="L7" s="3">
        <f t="shared" si="4"/>
        <v>2.21</v>
      </c>
      <c r="M7" s="3">
        <f t="shared" si="4"/>
        <v>2.21</v>
      </c>
      <c r="N7" s="3">
        <f t="shared" si="4"/>
        <v>2.21</v>
      </c>
      <c r="O7" s="3">
        <f t="shared" si="4"/>
        <v>2.21</v>
      </c>
      <c r="P7" s="3">
        <f t="shared" si="4"/>
        <v>2.21</v>
      </c>
      <c r="Q7" s="3">
        <f t="shared" si="4"/>
        <v>2.21</v>
      </c>
      <c r="R7" s="3">
        <f t="shared" si="4"/>
        <v>2.21</v>
      </c>
      <c r="S7" s="3">
        <f t="shared" si="4"/>
        <v>2.21</v>
      </c>
      <c r="T7" s="3">
        <f t="shared" si="4"/>
        <v>2.21</v>
      </c>
      <c r="U7" s="3">
        <f t="shared" si="4"/>
        <v>2.21</v>
      </c>
      <c r="V7" s="3">
        <f t="shared" si="4"/>
        <v>1.87</v>
      </c>
      <c r="W7" s="3">
        <f t="shared" si="4"/>
        <v>1.47</v>
      </c>
      <c r="X7" s="3">
        <f t="shared" si="4"/>
        <v>1.68</v>
      </c>
      <c r="Y7" s="3">
        <f t="shared" si="4"/>
        <v>1.68</v>
      </c>
      <c r="Z7" s="3">
        <f t="shared" si="4"/>
        <v>1.68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11000000000</v>
      </c>
      <c r="H8" s="2">
        <f>IFERROR(INDEX(D8:G8,COUNT(D8:G8)),"")</f>
        <v>11000000000</v>
      </c>
      <c r="I8" s="2">
        <f t="shared" ref="I8:Z8" si="5">IFERROR(INDEX(I51:I500,MATCH($C$8,$C$51:$C$500,0)),"")</f>
        <v>568000000000</v>
      </c>
      <c r="J8" s="2">
        <f t="shared" si="5"/>
        <v>544000000000</v>
      </c>
      <c r="K8" s="2">
        <f t="shared" si="5"/>
        <v>360000000000</v>
      </c>
      <c r="L8" s="2">
        <f t="shared" si="5"/>
        <v>199000000000</v>
      </c>
      <c r="M8" s="2">
        <f t="shared" si="5"/>
        <v>798000000000</v>
      </c>
      <c r="N8" s="2">
        <f t="shared" si="5"/>
        <v>618000000000</v>
      </c>
      <c r="O8" s="2">
        <f t="shared" si="5"/>
        <v>73000000000</v>
      </c>
      <c r="P8" s="2">
        <f t="shared" si="5"/>
        <v>590000000000</v>
      </c>
      <c r="Q8" s="2">
        <f t="shared" si="5"/>
        <v>357000000000</v>
      </c>
      <c r="R8" s="2">
        <f t="shared" si="5"/>
        <v>296000000000</v>
      </c>
      <c r="S8" s="2">
        <f t="shared" si="5"/>
        <v>502000000000</v>
      </c>
      <c r="T8" s="2">
        <f t="shared" si="5"/>
        <v>204000000000</v>
      </c>
      <c r="U8" s="2">
        <f t="shared" si="5"/>
        <v>-194000000000</v>
      </c>
      <c r="V8" s="2">
        <f t="shared" si="5"/>
        <v>-280000000000</v>
      </c>
      <c r="W8" s="2">
        <f t="shared" si="5"/>
        <v>-32000000000</v>
      </c>
      <c r="X8" s="2">
        <f t="shared" si="5"/>
        <v>0</v>
      </c>
      <c r="Y8" s="2">
        <f t="shared" si="5"/>
        <v>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5.15</v>
      </c>
      <c r="H9" s="3">
        <f>IFERROR(INDEX(D9:G9,COUNT(D9:G9)),"")</f>
        <v>5.15</v>
      </c>
      <c r="I9" s="3">
        <f t="shared" ref="I9:Z9" si="6">IFERROR(INDEX(I51:I500,MATCH($C$9,$C$51:$C$500,0)),"")</f>
        <v>257.45</v>
      </c>
      <c r="J9" s="3">
        <f t="shared" si="6"/>
        <v>246.39</v>
      </c>
      <c r="K9" s="3">
        <f t="shared" si="6"/>
        <v>163.13999999999999</v>
      </c>
      <c r="L9" s="3">
        <f t="shared" si="6"/>
        <v>90.16</v>
      </c>
      <c r="M9" s="3">
        <f t="shared" si="6"/>
        <v>361.61</v>
      </c>
      <c r="N9" s="3">
        <f t="shared" si="6"/>
        <v>279.97000000000003</v>
      </c>
      <c r="O9" s="3">
        <f t="shared" si="6"/>
        <v>33.03</v>
      </c>
      <c r="P9" s="3">
        <f t="shared" si="6"/>
        <v>267.35000000000002</v>
      </c>
      <c r="Q9" s="3">
        <f t="shared" si="6"/>
        <v>161.63999999999999</v>
      </c>
      <c r="R9" s="3">
        <f t="shared" si="6"/>
        <v>134.19</v>
      </c>
      <c r="S9" s="3">
        <f t="shared" si="6"/>
        <v>227.74</v>
      </c>
      <c r="T9" s="3">
        <f t="shared" si="6"/>
        <v>92.33</v>
      </c>
      <c r="U9" s="3">
        <f t="shared" si="6"/>
        <v>-87.96</v>
      </c>
      <c r="V9" s="3">
        <f t="shared" si="6"/>
        <v>-149.55000000000001</v>
      </c>
      <c r="W9" s="3">
        <f t="shared" si="6"/>
        <v>-21.94</v>
      </c>
      <c r="X9" s="3">
        <f t="shared" si="6"/>
        <v>-0.02</v>
      </c>
      <c r="Y9" s="3">
        <f t="shared" si="6"/>
        <v>0.02</v>
      </c>
      <c r="Z9" s="3">
        <f t="shared" si="6"/>
        <v>-7.0000000000000007E-2</v>
      </c>
    </row>
    <row r="10" spans="1:26" ht="15.5" x14ac:dyDescent="0.35">
      <c r="C10" t="s">
        <v>17</v>
      </c>
      <c r="D10" s="3">
        <f ca="1">IFERROR(IF(D9=0,"",D2/D9),"")</f>
        <v>239.80582524271844</v>
      </c>
      <c r="I10" s="3">
        <f t="shared" ref="I10:Z10" ca="1" si="7">IFERROR(IF(I9=0,"",I2/I9),"")</f>
        <v>6.001165274810643</v>
      </c>
      <c r="J10" s="3">
        <f t="shared" ca="1" si="7"/>
        <v>6.4531839766224284</v>
      </c>
      <c r="K10" s="3" t="str">
        <f t="shared" ca="1" si="7"/>
        <v/>
      </c>
      <c r="L10" s="3">
        <f t="shared" ca="1" si="7"/>
        <v>17.635314995563444</v>
      </c>
      <c r="M10" s="3">
        <f t="shared" ca="1" si="7"/>
        <v>4.8394679350681669</v>
      </c>
      <c r="N10" s="3">
        <f t="shared" ca="1" si="7"/>
        <v>4.6433546451405503</v>
      </c>
      <c r="O10" s="3">
        <f t="shared" ca="1" si="7"/>
        <v>39.206781713593699</v>
      </c>
      <c r="P10" s="3" t="str">
        <f t="shared" ca="1" si="7"/>
        <v/>
      </c>
      <c r="Q10" s="3" t="str">
        <f t="shared" ca="1" si="7"/>
        <v/>
      </c>
      <c r="R10" s="3">
        <f t="shared" ca="1" si="7"/>
        <v>4.694835680751174</v>
      </c>
      <c r="S10" s="3">
        <f t="shared" ca="1" si="7"/>
        <v>2.3052603846491611</v>
      </c>
      <c r="T10" s="3">
        <f t="shared" ca="1" si="7"/>
        <v>4.9604678869273258</v>
      </c>
      <c r="U10" s="3">
        <f t="shared" ca="1" si="7"/>
        <v>-5.5707139608913145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-3998.0014285714278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61375122</v>
      </c>
      <c r="H11" s="2">
        <f>IFERROR(INDEX(D11:G11,COUNT(D11:G11)),"")</f>
        <v>61375122</v>
      </c>
      <c r="I11" s="2">
        <f t="shared" ref="I11:Z11" si="8">IFERROR(INDEX(I51:I500,MATCH($C$11,$C$51:$C$500,0)),"")</f>
        <v>69553329</v>
      </c>
      <c r="J11" s="2">
        <f t="shared" si="8"/>
        <v>62037604</v>
      </c>
      <c r="K11" s="2">
        <f t="shared" si="8"/>
        <v>74240683</v>
      </c>
      <c r="L11" s="2">
        <f t="shared" si="8"/>
        <v>98959233</v>
      </c>
      <c r="M11" s="2">
        <f t="shared" si="8"/>
        <v>88383402</v>
      </c>
      <c r="N11" s="2">
        <f t="shared" si="8"/>
        <v>47490866</v>
      </c>
      <c r="O11" s="2">
        <f t="shared" si="8"/>
        <v>24257484</v>
      </c>
      <c r="P11" s="2">
        <f t="shared" si="8"/>
        <v>42492930</v>
      </c>
      <c r="Q11" s="2">
        <f t="shared" si="8"/>
        <v>20897494</v>
      </c>
      <c r="R11" s="2">
        <f t="shared" si="8"/>
        <v>21694358</v>
      </c>
      <c r="S11" s="2">
        <f t="shared" si="8"/>
        <v>30215098</v>
      </c>
      <c r="T11" s="2">
        <f t="shared" si="8"/>
        <v>223907162000</v>
      </c>
      <c r="U11" s="2">
        <f t="shared" si="8"/>
        <v>113413960000</v>
      </c>
      <c r="V11" s="2">
        <f t="shared" si="8"/>
        <v>80699145000</v>
      </c>
      <c r="W11" s="2">
        <f t="shared" si="8"/>
        <v>26845225000</v>
      </c>
      <c r="X11" s="2">
        <f t="shared" si="8"/>
        <v>25241936</v>
      </c>
      <c r="Y11" s="2">
        <f t="shared" si="8"/>
        <v>27668918</v>
      </c>
      <c r="Z11" s="2">
        <f t="shared" si="8"/>
        <v>2977597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-773000000000</v>
      </c>
      <c r="H12" s="2">
        <f>IFERROR(INDEX(D12:G12,COUNT(D12:G12)),"")</f>
        <v>-773000000000</v>
      </c>
      <c r="I12" s="2">
        <f t="shared" ref="I12:Z12" si="9">IFERROR(INDEX(I51:I500,MATCH($C$12,$C$51:$C$500,0)),"")</f>
        <v>-852000000000</v>
      </c>
      <c r="J12" s="2">
        <f t="shared" si="9"/>
        <v>-630000000000</v>
      </c>
      <c r="K12" s="2">
        <f t="shared" si="9"/>
        <v>-557000000000</v>
      </c>
      <c r="L12" s="2">
        <f t="shared" si="9"/>
        <v>-1535000000000</v>
      </c>
      <c r="M12" s="2">
        <f t="shared" si="9"/>
        <v>-1252000000000</v>
      </c>
      <c r="N12" s="2">
        <f t="shared" si="9"/>
        <v>-665000000000</v>
      </c>
      <c r="O12" s="2">
        <f t="shared" si="9"/>
        <v>-268000000000</v>
      </c>
      <c r="P12" s="2">
        <f t="shared" si="9"/>
        <v>-471000000000</v>
      </c>
      <c r="Q12" s="2">
        <f t="shared" si="9"/>
        <v>-148000000000</v>
      </c>
      <c r="R12" s="2">
        <f t="shared" si="9"/>
        <v>-23000000000</v>
      </c>
      <c r="S12" s="2">
        <f t="shared" si="9"/>
        <v>232000000000</v>
      </c>
      <c r="T12" s="2">
        <f t="shared" si="9"/>
        <v>510000000000</v>
      </c>
      <c r="U12" s="2">
        <f t="shared" si="9"/>
        <v>648000000000</v>
      </c>
      <c r="V12" s="2">
        <f t="shared" si="9"/>
        <v>470000000000</v>
      </c>
      <c r="W12" s="2">
        <f t="shared" si="9"/>
        <v>109000000000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270000000000</v>
      </c>
      <c r="H13" s="2">
        <f>IFERROR(INDEX(D13:G13,COUNT(D13:G13)),"")</f>
        <v>270000000000</v>
      </c>
      <c r="I13" s="2">
        <f t="shared" ref="I13:Z13" si="10">IFERROR(INDEX(I51:I500,MATCH($C$13,$C$51:$C$500,0)),"")</f>
        <v>311000000000</v>
      </c>
      <c r="J13" s="2">
        <f t="shared" si="10"/>
        <v>372000000000</v>
      </c>
      <c r="K13" s="2">
        <f t="shared" si="10"/>
        <v>589000000000</v>
      </c>
      <c r="L13" s="2">
        <f t="shared" si="10"/>
        <v>8000000000</v>
      </c>
      <c r="M13" s="2">
        <f t="shared" si="10"/>
        <v>10000000000</v>
      </c>
      <c r="N13" s="2">
        <f t="shared" si="10"/>
        <v>5000000000</v>
      </c>
      <c r="O13" s="2">
        <f t="shared" si="10"/>
        <v>70000000000</v>
      </c>
      <c r="P13" s="2">
        <f t="shared" si="10"/>
        <v>145000000000</v>
      </c>
      <c r="Q13" s="2">
        <f t="shared" si="10"/>
        <v>135000000000</v>
      </c>
      <c r="R13" s="2">
        <f t="shared" si="10"/>
        <v>269000000000</v>
      </c>
      <c r="S13" s="2">
        <f t="shared" si="10"/>
        <v>648000000000</v>
      </c>
      <c r="T13" s="2">
        <f t="shared" si="10"/>
        <v>734000000000</v>
      </c>
      <c r="U13" s="2">
        <f t="shared" si="10"/>
        <v>762000000000</v>
      </c>
      <c r="V13" s="2">
        <f t="shared" si="10"/>
        <v>551000000000</v>
      </c>
      <c r="W13" s="2">
        <f t="shared" si="10"/>
        <v>136000000000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-374682</v>
      </c>
      <c r="H14" s="2">
        <f>IFERROR(SUM(D14:G14)*(4/MAX(1,COUNT(D14:G14))),"")</f>
        <v>-1498728</v>
      </c>
      <c r="I14" s="2">
        <f t="shared" ref="I14:Z14" si="11">IFERROR(INDEX(I51:I500,MATCH($C$14,$C$51:$C$500,0)),"")</f>
        <v>-1722380</v>
      </c>
      <c r="J14" s="2">
        <f t="shared" si="11"/>
        <v>-2728409</v>
      </c>
      <c r="K14" s="2">
        <f t="shared" si="11"/>
        <v>-469945</v>
      </c>
      <c r="L14" s="2">
        <f t="shared" si="11"/>
        <v>-70531</v>
      </c>
      <c r="M14" s="2">
        <f t="shared" si="11"/>
        <v>-44902</v>
      </c>
      <c r="N14" s="2">
        <f t="shared" si="11"/>
        <v>-39333</v>
      </c>
      <c r="O14" s="2">
        <f t="shared" si="11"/>
        <v>-384439</v>
      </c>
      <c r="P14" s="2">
        <f t="shared" si="11"/>
        <v>-397959</v>
      </c>
      <c r="Q14" s="2">
        <f t="shared" si="11"/>
        <v>-568133</v>
      </c>
      <c r="R14" s="2">
        <f t="shared" si="11"/>
        <v>-914924</v>
      </c>
      <c r="S14" s="2">
        <f t="shared" si="11"/>
        <v>-1411408</v>
      </c>
      <c r="T14" s="2">
        <f t="shared" si="11"/>
        <v>-15290759000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-1120433</v>
      </c>
      <c r="H15" s="2">
        <f>IFERROR(SUM(D15:G15)*(4/MAX(1,COUNT(D15:G15))),"")</f>
        <v>-4481732</v>
      </c>
      <c r="I15" s="2">
        <f t="shared" ref="I15:Z15" si="12">IFERROR(INDEX(I51:I500,MATCH($C$15,$C$51:$C$500,0)),"")</f>
        <v>-3568350</v>
      </c>
      <c r="J15" s="2">
        <f t="shared" si="12"/>
        <v>-6129139</v>
      </c>
      <c r="K15" s="2">
        <f t="shared" si="12"/>
        <v>-4104587</v>
      </c>
      <c r="L15" s="2">
        <f t="shared" si="12"/>
        <v>-4596609</v>
      </c>
      <c r="M15" s="2">
        <f t="shared" si="12"/>
        <v>-7640166</v>
      </c>
      <c r="N15" s="2">
        <f t="shared" si="12"/>
        <v>-6476126</v>
      </c>
      <c r="O15" s="2">
        <f t="shared" si="12"/>
        <v>-8826683</v>
      </c>
      <c r="P15" s="2">
        <f t="shared" si="12"/>
        <v>-10518865</v>
      </c>
      <c r="Q15" s="2">
        <f t="shared" si="12"/>
        <v>-4710316</v>
      </c>
      <c r="R15" s="2">
        <f t="shared" si="12"/>
        <v>-8194069</v>
      </c>
      <c r="S15" s="2">
        <f t="shared" si="12"/>
        <v>-8755345</v>
      </c>
      <c r="T15" s="2">
        <f t="shared" si="12"/>
        <v>-92668214000</v>
      </c>
      <c r="U15" s="2">
        <f t="shared" si="12"/>
        <v>-60825410000</v>
      </c>
      <c r="V15" s="2">
        <f t="shared" si="12"/>
        <v>-41958687000</v>
      </c>
      <c r="W15" s="2">
        <f t="shared" si="12"/>
        <v>-12163143000</v>
      </c>
      <c r="X15" s="2">
        <f t="shared" si="12"/>
        <v>199629508</v>
      </c>
      <c r="Y15" s="2">
        <f t="shared" si="12"/>
        <v>58409491</v>
      </c>
      <c r="Z15" s="2">
        <f t="shared" si="12"/>
        <v>-185349220</v>
      </c>
    </row>
    <row r="16" spans="1:26" ht="15.5" x14ac:dyDescent="0.35">
      <c r="C16" t="s">
        <v>28</v>
      </c>
      <c r="D16" s="2">
        <f>IFERROR(INDEX(D51:D500,MATCH($C$16,$C$51:$C$500,0)),"")</f>
        <v>4868547</v>
      </c>
      <c r="H16" s="2">
        <f>IFERROR(SUM(D16:G16)*(4/MAX(1,COUNT(D16:G16))),"")</f>
        <v>19474188</v>
      </c>
      <c r="I16" s="2">
        <f t="shared" ref="I16:Z16" si="13">IFERROR(INDEX(I51:I500,MATCH($C$16,$C$51:$C$500,0)),"")</f>
        <v>18562277</v>
      </c>
      <c r="J16" s="2">
        <f t="shared" si="13"/>
        <v>22326700</v>
      </c>
      <c r="K16" s="2">
        <f t="shared" si="13"/>
        <v>22599671</v>
      </c>
      <c r="L16" s="2">
        <f t="shared" si="13"/>
        <v>18697587</v>
      </c>
      <c r="M16" s="2">
        <f t="shared" si="13"/>
        <v>34596651</v>
      </c>
      <c r="N16" s="2">
        <f t="shared" si="13"/>
        <v>29009788</v>
      </c>
      <c r="O16" s="2">
        <f t="shared" si="13"/>
        <v>34925112</v>
      </c>
      <c r="P16" s="2">
        <f t="shared" si="13"/>
        <v>41447529</v>
      </c>
      <c r="Q16" s="2">
        <f t="shared" si="13"/>
        <v>17016672</v>
      </c>
      <c r="R16" s="2">
        <f t="shared" si="13"/>
        <v>29452922</v>
      </c>
      <c r="S16" s="2">
        <f t="shared" si="13"/>
        <v>33487910</v>
      </c>
      <c r="T16" s="2">
        <f t="shared" si="13"/>
        <v>360967839000</v>
      </c>
      <c r="U16" s="2">
        <f t="shared" si="13"/>
        <v>234609494000</v>
      </c>
      <c r="V16" s="2">
        <f t="shared" si="13"/>
        <v>159757736000</v>
      </c>
      <c r="W16" s="2">
        <f t="shared" si="13"/>
        <v>46956034000</v>
      </c>
      <c r="X16" s="2">
        <f t="shared" si="13"/>
        <v>152129240</v>
      </c>
      <c r="Y16" s="2">
        <f t="shared" si="13"/>
        <v>-573703475</v>
      </c>
      <c r="Z16" s="2">
        <f t="shared" si="13"/>
        <v>-1094653865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2729350000000</v>
      </c>
      <c r="H20" s="2">
        <f t="shared" ref="H20:Z20" ca="1" si="14">IFERROR(H21*H2,"")</f>
        <v>2729350000000</v>
      </c>
      <c r="I20" s="2">
        <f t="shared" ca="1" si="14"/>
        <v>3414450000000</v>
      </c>
      <c r="J20" s="2">
        <f t="shared" ca="1" si="14"/>
        <v>3513900000000</v>
      </c>
      <c r="K20" s="2" t="str">
        <f t="shared" ca="1" si="14"/>
        <v/>
      </c>
      <c r="L20" s="2">
        <f t="shared" ca="1" si="14"/>
        <v>3513900000000</v>
      </c>
      <c r="M20" s="2">
        <f t="shared" ca="1" si="14"/>
        <v>3867500000000</v>
      </c>
      <c r="N20" s="2">
        <f t="shared" ca="1" si="14"/>
        <v>2873000000000</v>
      </c>
      <c r="O20" s="2">
        <f t="shared" ca="1" si="14"/>
        <v>2861950000000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1392300000000</v>
      </c>
      <c r="S20" s="2">
        <f t="shared" ca="1" si="14"/>
        <v>1160250000000</v>
      </c>
      <c r="T20" s="2">
        <f t="shared" ca="1" si="14"/>
        <v>1012180000000</v>
      </c>
      <c r="U20" s="2">
        <f t="shared" ca="1" si="14"/>
        <v>1082900000000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470164968000</v>
      </c>
    </row>
    <row r="21" spans="1:26" ht="15.5" x14ac:dyDescent="0.35">
      <c r="C21" t="s">
        <v>11</v>
      </c>
      <c r="D21" s="2">
        <f>IFERROR(INDEX(D51:D500,MATCH($C$7,$C$51:$C$500,0)),"")</f>
        <v>2210000000</v>
      </c>
      <c r="H21" s="2">
        <f>IFERROR(INDEX(D21:G21,COUNT(D21:G21)),"")</f>
        <v>2210000000</v>
      </c>
      <c r="I21" s="2">
        <f t="shared" ref="I21:Z21" si="15">IFERROR(INDEX(I51:I500,MATCH($C$7,$C$51:$C$500,0)),"")</f>
        <v>2210000000</v>
      </c>
      <c r="J21" s="2">
        <f t="shared" si="15"/>
        <v>2210000000</v>
      </c>
      <c r="K21" s="2">
        <f t="shared" si="15"/>
        <v>2210000000</v>
      </c>
      <c r="L21" s="2">
        <f t="shared" si="15"/>
        <v>2210000000</v>
      </c>
      <c r="M21" s="2">
        <f t="shared" si="15"/>
        <v>2210000000</v>
      </c>
      <c r="N21" s="2">
        <f t="shared" si="15"/>
        <v>2210000000</v>
      </c>
      <c r="O21" s="2">
        <f t="shared" si="15"/>
        <v>2210000000</v>
      </c>
      <c r="P21" s="2">
        <f t="shared" si="15"/>
        <v>2210000000</v>
      </c>
      <c r="Q21" s="2">
        <f t="shared" si="15"/>
        <v>2210000000</v>
      </c>
      <c r="R21" s="2">
        <f t="shared" si="15"/>
        <v>2210000000</v>
      </c>
      <c r="S21" s="2">
        <f t="shared" si="15"/>
        <v>2210000000</v>
      </c>
      <c r="T21" s="2">
        <f t="shared" si="15"/>
        <v>2210000000</v>
      </c>
      <c r="U21" s="2">
        <f t="shared" si="15"/>
        <v>2210000000</v>
      </c>
      <c r="V21" s="2">
        <f t="shared" si="15"/>
        <v>1870000000</v>
      </c>
      <c r="W21" s="2">
        <f t="shared" si="15"/>
        <v>1470000000</v>
      </c>
      <c r="X21" s="2">
        <f t="shared" si="15"/>
        <v>1680000000</v>
      </c>
      <c r="Y21" s="2">
        <f t="shared" si="15"/>
        <v>1680000000</v>
      </c>
      <c r="Z21" s="2">
        <f t="shared" si="15"/>
        <v>1680000000</v>
      </c>
    </row>
    <row r="23" spans="1:26" ht="15.5" x14ac:dyDescent="0.35">
      <c r="B23" t="s">
        <v>53</v>
      </c>
      <c r="C23" t="s">
        <v>54</v>
      </c>
      <c r="D23" s="3">
        <f>IFERROR(D5/D6*100,"")</f>
        <v>1.6490393539345689</v>
      </c>
      <c r="H23" s="3">
        <f t="shared" ref="H23:Z23" si="16">IFERROR(H5/H6*100,"")</f>
        <v>6.5961574157382756</v>
      </c>
      <c r="I23" s="3">
        <f t="shared" si="16"/>
        <v>7.4555169482966273</v>
      </c>
      <c r="J23" s="3">
        <f t="shared" si="16"/>
        <v>8.101349916463743</v>
      </c>
      <c r="K23" s="3">
        <f t="shared" si="16"/>
        <v>11.251058474564847</v>
      </c>
      <c r="L23" s="3">
        <f t="shared" si="16"/>
        <v>8.7756739240554698</v>
      </c>
      <c r="M23" s="3">
        <f t="shared" si="16"/>
        <v>18.915011519547161</v>
      </c>
      <c r="N23" s="3">
        <f t="shared" si="16"/>
        <v>16.858187547084324</v>
      </c>
      <c r="O23" s="3">
        <f t="shared" si="16"/>
        <v>22.348897421077719</v>
      </c>
      <c r="P23" s="3">
        <f t="shared" si="16"/>
        <v>25.89273924953417</v>
      </c>
      <c r="Q23" s="3">
        <f t="shared" si="16"/>
        <v>11.792200732147617</v>
      </c>
      <c r="R23" s="3">
        <f t="shared" si="16"/>
        <v>20.579186356959468</v>
      </c>
      <c r="S23" s="3">
        <f t="shared" si="16"/>
        <v>22.16256454666112</v>
      </c>
      <c r="T23" s="3">
        <f t="shared" si="16"/>
        <v>27.705120970279424</v>
      </c>
      <c r="U23" s="3">
        <f t="shared" si="16"/>
        <v>22.173724823416379</v>
      </c>
      <c r="V23" s="3">
        <f t="shared" si="16"/>
        <v>13.23796944383384</v>
      </c>
      <c r="W23" s="3">
        <f t="shared" si="16"/>
        <v>-3.5838385520948215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-0.2604787605931066</v>
      </c>
      <c r="H24" s="4">
        <f t="shared" ref="H24:Z24" si="17">IFERROR(_xlfn.RRI(5,M23,H23),"")</f>
        <v>-0.18997787710379821</v>
      </c>
      <c r="I24" s="4">
        <f t="shared" si="17"/>
        <v>-0.15055869314934944</v>
      </c>
      <c r="J24" s="4">
        <f t="shared" si="17"/>
        <v>-0.18368033684012075</v>
      </c>
      <c r="K24" s="4">
        <f t="shared" si="17"/>
        <v>-0.15354655514476145</v>
      </c>
      <c r="L24" s="4">
        <f t="shared" si="17"/>
        <v>-5.7378973887507567E-2</v>
      </c>
      <c r="M24" s="4">
        <f t="shared" si="17"/>
        <v>-1.672344964046435E-2</v>
      </c>
      <c r="N24" s="4">
        <f t="shared" si="17"/>
        <v>-5.3243765857869385E-2</v>
      </c>
      <c r="O24" s="4">
        <f t="shared" si="17"/>
        <v>-4.2058010157919212E-2</v>
      </c>
      <c r="P24" s="4">
        <f t="shared" si="17"/>
        <v>3.1496761611732094E-2</v>
      </c>
      <c r="Q24" s="4">
        <f t="shared" si="17"/>
        <v>-2.2864711450369168E-2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28.5</v>
      </c>
      <c r="H25" s="3">
        <f>IFERROR(INDEX(D25:G25,COUNT(D25:G25)),"")</f>
        <v>28.5</v>
      </c>
      <c r="I25" s="3">
        <f t="shared" ref="I25:Z25" si="18">IFERROR(INDEX(I51:I500,MATCH($C$25,$C$51:$C$500,0)),"")</f>
        <v>111.58</v>
      </c>
      <c r="J25" s="3">
        <f t="shared" si="18"/>
        <v>114.39</v>
      </c>
      <c r="K25" s="3">
        <f t="shared" si="18"/>
        <v>127.78</v>
      </c>
      <c r="L25" s="3">
        <f t="shared" si="18"/>
        <v>94.87</v>
      </c>
      <c r="M25" s="3">
        <f t="shared" si="18"/>
        <v>174.66</v>
      </c>
      <c r="N25" s="3">
        <f t="shared" si="18"/>
        <v>148.72</v>
      </c>
      <c r="O25" s="3">
        <f t="shared" si="18"/>
        <v>167.17</v>
      </c>
      <c r="P25" s="3">
        <f t="shared" si="18"/>
        <v>199.57</v>
      </c>
      <c r="Q25" s="3">
        <f t="shared" si="18"/>
        <v>74.510000000000005</v>
      </c>
      <c r="R25" s="3">
        <f t="shared" si="18"/>
        <v>127.98</v>
      </c>
      <c r="S25" s="3">
        <f t="shared" si="18"/>
        <v>149.84</v>
      </c>
      <c r="T25" s="3">
        <f t="shared" si="18"/>
        <v>121.37</v>
      </c>
      <c r="U25" s="3">
        <f t="shared" si="18"/>
        <v>78.62</v>
      </c>
      <c r="V25" s="3">
        <f t="shared" si="18"/>
        <v>62.7</v>
      </c>
      <c r="W25" s="3">
        <f t="shared" si="18"/>
        <v>23.63</v>
      </c>
      <c r="X25" s="3">
        <f t="shared" si="18"/>
        <v>0.21</v>
      </c>
      <c r="Y25" s="3">
        <f t="shared" si="18"/>
        <v>-0.31</v>
      </c>
      <c r="Z25" s="3">
        <f t="shared" si="18"/>
        <v>-0.76</v>
      </c>
    </row>
    <row r="26" spans="1:26" ht="15.5" x14ac:dyDescent="0.35">
      <c r="C26" t="s">
        <v>58</v>
      </c>
      <c r="D26" s="4">
        <f>IFERROR(_xlfn.RRI(5,I25,D25),"")</f>
        <v>-0.23888251224776813</v>
      </c>
      <c r="H26" s="4">
        <f t="shared" ref="H26:Z26" si="19">IFERROR(_xlfn.RRI(5,M25,H25),"")</f>
        <v>-0.30412652776664695</v>
      </c>
      <c r="I26" s="4">
        <f t="shared" si="19"/>
        <v>-5.5844785487269899E-2</v>
      </c>
      <c r="J26" s="4">
        <f t="shared" si="19"/>
        <v>-7.3072123188476223E-2</v>
      </c>
      <c r="K26" s="4">
        <f t="shared" si="19"/>
        <v>-8.5310854718289586E-2</v>
      </c>
      <c r="L26" s="4">
        <f t="shared" si="19"/>
        <v>4.9501025875499982E-2</v>
      </c>
      <c r="M26" s="4">
        <f t="shared" si="19"/>
        <v>6.4168182890718128E-2</v>
      </c>
      <c r="N26" s="4">
        <f t="shared" si="19"/>
        <v>-1.4994176928645464E-3</v>
      </c>
      <c r="O26" s="4">
        <f t="shared" si="19"/>
        <v>6.6128119339313285E-2</v>
      </c>
      <c r="P26" s="4">
        <f t="shared" si="19"/>
        <v>0.20479302222070106</v>
      </c>
      <c r="Q26" s="4">
        <f t="shared" si="19"/>
        <v>3.5116912614072016E-2</v>
      </c>
      <c r="R26" s="4">
        <f t="shared" si="19"/>
        <v>0.40196017463877443</v>
      </c>
      <c r="S26" s="4">
        <f t="shared" si="19"/>
        <v>2.7211887038227283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1.8532666515837105E-2</v>
      </c>
      <c r="H27" s="3">
        <f t="shared" ref="H27:Z27" si="20">IFERROR(H4/H21,"")</f>
        <v>7.4130666063348422E-2</v>
      </c>
      <c r="I27" s="3">
        <f t="shared" si="20"/>
        <v>7.419552760180996E-2</v>
      </c>
      <c r="J27" s="3">
        <f t="shared" si="20"/>
        <v>8.1248044796380092E-2</v>
      </c>
      <c r="K27" s="3">
        <f t="shared" si="20"/>
        <v>6.0718316289592761E-2</v>
      </c>
      <c r="L27" s="3">
        <f t="shared" si="20"/>
        <v>6.4032266063348414E-2</v>
      </c>
      <c r="M27" s="3">
        <f t="shared" si="20"/>
        <v>7.2697558823529407E-2</v>
      </c>
      <c r="N27" s="3">
        <f t="shared" si="20"/>
        <v>7.8494030769230769E-2</v>
      </c>
      <c r="O27" s="3">
        <f t="shared" si="20"/>
        <v>0.11513782398190045</v>
      </c>
      <c r="P27" s="3">
        <f t="shared" si="20"/>
        <v>0.10910163891402715</v>
      </c>
      <c r="Q27" s="3">
        <f t="shared" si="20"/>
        <v>8.509958506787331E-2</v>
      </c>
      <c r="R27" s="3">
        <f t="shared" si="20"/>
        <v>8.6021020361990955E-2</v>
      </c>
      <c r="S27" s="3">
        <f t="shared" si="20"/>
        <v>0.10241282081447964</v>
      </c>
      <c r="T27" s="3">
        <f t="shared" si="20"/>
        <v>1368.3443900452489</v>
      </c>
      <c r="U27" s="3">
        <f t="shared" si="20"/>
        <v>1111.1115307692307</v>
      </c>
      <c r="V27" s="3">
        <f t="shared" si="20"/>
        <v>959.21247058823531</v>
      </c>
      <c r="W27" s="3">
        <f t="shared" si="20"/>
        <v>597.72305918367351</v>
      </c>
      <c r="X27" s="3">
        <f t="shared" si="20"/>
        <v>1.1591429220238094</v>
      </c>
      <c r="Y27" s="3">
        <f t="shared" si="20"/>
        <v>1.2186017488095238</v>
      </c>
      <c r="Z27" s="3">
        <f t="shared" si="20"/>
        <v>1.0408940529761905</v>
      </c>
    </row>
    <row r="28" spans="1:26" ht="15.5" x14ac:dyDescent="0.35">
      <c r="C28" t="s">
        <v>60</v>
      </c>
      <c r="D28" s="4">
        <f>IFERROR(_xlfn.RRI(5,I27,D27),"")</f>
        <v>-0.24227426665331098</v>
      </c>
      <c r="H28" s="4">
        <f t="shared" ref="H28:Z28" si="21">IFERROR(_xlfn.RRI(5,M27,H27),"")</f>
        <v>3.9119293976792591E-3</v>
      </c>
      <c r="I28" s="4">
        <f t="shared" si="21"/>
        <v>-1.1200543028783705E-2</v>
      </c>
      <c r="J28" s="4">
        <f t="shared" si="21"/>
        <v>-6.7349386473963269E-2</v>
      </c>
      <c r="K28" s="4">
        <f t="shared" si="21"/>
        <v>-0.11059884497341887</v>
      </c>
      <c r="L28" s="4">
        <f t="shared" si="21"/>
        <v>-5.529919420061602E-2</v>
      </c>
      <c r="M28" s="4">
        <f t="shared" si="21"/>
        <v>-3.3096688657818341E-2</v>
      </c>
      <c r="N28" s="4">
        <f t="shared" si="21"/>
        <v>-5.1807620600274662E-2</v>
      </c>
      <c r="O28" s="4">
        <f t="shared" si="21"/>
        <v>-0.84688966022051937</v>
      </c>
      <c r="P28" s="4">
        <f t="shared" si="21"/>
        <v>-0.84208814909267549</v>
      </c>
      <c r="Q28" s="4">
        <f t="shared" si="21"/>
        <v>-0.845260023971941</v>
      </c>
      <c r="R28" s="4">
        <f t="shared" si="21"/>
        <v>-0.82954061553981928</v>
      </c>
      <c r="S28" s="4">
        <f t="shared" si="21"/>
        <v>-0.38447815870104951</v>
      </c>
      <c r="T28" s="4">
        <f t="shared" si="21"/>
        <v>3.0744287138149167</v>
      </c>
      <c r="U28" s="4">
        <f t="shared" si="21"/>
        <v>3.0333900766697246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-0.7445778813407421</v>
      </c>
      <c r="I29" s="4">
        <f t="shared" si="22"/>
        <v>-2.4565084360521044E-2</v>
      </c>
      <c r="J29" s="4">
        <f t="shared" si="22"/>
        <v>-0.10478948192205353</v>
      </c>
      <c r="K29" s="4">
        <f t="shared" si="22"/>
        <v>0.34689575208179607</v>
      </c>
      <c r="L29" s="4">
        <f t="shared" si="22"/>
        <v>-0.45683041337455627</v>
      </c>
      <c r="M29" s="4">
        <f t="shared" si="22"/>
        <v>0.1744217321140398</v>
      </c>
      <c r="N29" s="4">
        <f t="shared" si="22"/>
        <v>-0.11036669258838303</v>
      </c>
      <c r="O29" s="4">
        <f t="shared" si="22"/>
        <v>-0.16234905045848577</v>
      </c>
      <c r="P29" s="4">
        <f t="shared" si="22"/>
        <v>1.6784324251778282</v>
      </c>
      <c r="Q29" s="4">
        <f t="shared" si="22"/>
        <v>-0.41779965619628062</v>
      </c>
      <c r="R29" s="4">
        <f t="shared" si="22"/>
        <v>-0.14588894821142551</v>
      </c>
      <c r="S29" s="4">
        <f t="shared" si="22"/>
        <v>0.23457197000906319</v>
      </c>
      <c r="T29" s="4">
        <f t="shared" si="22"/>
        <v>0.5437547697786822</v>
      </c>
      <c r="U29" s="4">
        <f t="shared" si="22"/>
        <v>0.25390749601275919</v>
      </c>
      <c r="V29" s="4">
        <f t="shared" si="22"/>
        <v>1.6534066864155739</v>
      </c>
      <c r="W29" s="4">
        <f t="shared" si="22"/>
        <v>111.52380952380952</v>
      </c>
      <c r="X29" s="4">
        <f t="shared" si="22"/>
        <v>-1.6774193548387097</v>
      </c>
      <c r="Y29" s="4">
        <f t="shared" si="22"/>
        <v>-0.59210526315789469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-8.741974153703083E-4</v>
      </c>
      <c r="I30" s="4">
        <f t="shared" si="23"/>
        <v>-8.6802300439903612E-2</v>
      </c>
      <c r="J30" s="4">
        <f t="shared" si="23"/>
        <v>0.33811425878266932</v>
      </c>
      <c r="K30" s="4">
        <f t="shared" si="23"/>
        <v>-5.1754372873155791E-2</v>
      </c>
      <c r="L30" s="4">
        <f t="shared" si="23"/>
        <v>-0.11919647510056927</v>
      </c>
      <c r="M30" s="4">
        <f t="shared" si="23"/>
        <v>-7.3846022288532376E-2</v>
      </c>
      <c r="N30" s="4">
        <f t="shared" si="23"/>
        <v>-0.31826025493090826</v>
      </c>
      <c r="O30" s="4">
        <f t="shared" si="23"/>
        <v>5.5326254747005768E-2</v>
      </c>
      <c r="P30" s="4">
        <f t="shared" si="23"/>
        <v>0.28204666129700157</v>
      </c>
      <c r="Q30" s="4">
        <f t="shared" si="23"/>
        <v>-1.0711745690066103E-2</v>
      </c>
      <c r="R30" s="4">
        <f t="shared" si="23"/>
        <v>-0.1600561367427068</v>
      </c>
      <c r="S30" s="4">
        <f t="shared" si="23"/>
        <v>-0.99992515566873408</v>
      </c>
      <c r="T30" s="4">
        <f t="shared" si="23"/>
        <v>0.23150948590906439</v>
      </c>
      <c r="U30" s="4">
        <f t="shared" si="23"/>
        <v>0.1583580956655449</v>
      </c>
      <c r="V30" s="4">
        <f t="shared" si="23"/>
        <v>0.60477742300632942</v>
      </c>
      <c r="W30" s="4">
        <f t="shared" si="23"/>
        <v>514.65949964140486</v>
      </c>
      <c r="X30" s="4">
        <f t="shared" si="23"/>
        <v>-4.879266490779359E-2</v>
      </c>
      <c r="Y30" s="4">
        <f t="shared" si="23"/>
        <v>0.1707260170477678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1387.87</v>
      </c>
      <c r="H32" s="3">
        <f>IFERROR(INDEX(D32:G32,COUNT(D32:G32)),"")</f>
        <v>1387.87</v>
      </c>
      <c r="I32" s="3">
        <f t="shared" ref="I32:Z32" si="24">IFERROR(INDEX(I51:I500,MATCH($C$32,$C$51:$C$500,0)),"")</f>
        <v>1342.04</v>
      </c>
      <c r="J32" s="3">
        <f t="shared" si="24"/>
        <v>1256.45</v>
      </c>
      <c r="K32" s="3">
        <f t="shared" si="24"/>
        <v>1122.3900000000001</v>
      </c>
      <c r="L32" s="3">
        <f t="shared" si="24"/>
        <v>1050.1500000000001</v>
      </c>
      <c r="M32" s="3">
        <f t="shared" si="24"/>
        <v>909.65</v>
      </c>
      <c r="N32" s="3">
        <f t="shared" si="24"/>
        <v>824.51</v>
      </c>
      <c r="O32" s="3">
        <f t="shared" si="24"/>
        <v>770.04</v>
      </c>
      <c r="P32" s="3">
        <f t="shared" si="24"/>
        <v>747.6</v>
      </c>
      <c r="Q32" s="3">
        <f t="shared" si="24"/>
        <v>628.72</v>
      </c>
      <c r="R32" s="3">
        <f t="shared" si="24"/>
        <v>653.48</v>
      </c>
      <c r="S32" s="3">
        <f t="shared" si="24"/>
        <v>582.71</v>
      </c>
      <c r="T32" s="3">
        <f t="shared" si="24"/>
        <v>453.97</v>
      </c>
      <c r="U32" s="3">
        <f t="shared" si="24"/>
        <v>353.98</v>
      </c>
      <c r="V32" s="3">
        <f t="shared" si="24"/>
        <v>144.05000000000001</v>
      </c>
      <c r="W32" s="3">
        <f t="shared" si="24"/>
        <v>121.76</v>
      </c>
      <c r="X32" s="3">
        <f t="shared" si="24"/>
        <v>-0.53</v>
      </c>
      <c r="Y32" s="3">
        <f t="shared" si="24"/>
        <v>0.56999999999999995</v>
      </c>
      <c r="Z32" s="3">
        <f t="shared" si="24"/>
        <v>0.88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0.95</v>
      </c>
      <c r="H33" s="3">
        <f>IFERROR(INDEX(D33:G33,COUNT(D33:G33)),"")</f>
        <v>0.95</v>
      </c>
      <c r="I33" s="3">
        <f t="shared" ref="I33:Z33" si="25">IFERROR(INDEX(I51:I500,MATCH($C$33,$C$51:$C$500,0)),"")</f>
        <v>1.1499999999999999</v>
      </c>
      <c r="J33" s="3">
        <f t="shared" si="25"/>
        <v>1.27</v>
      </c>
      <c r="K33" s="3">
        <f t="shared" si="25"/>
        <v>1.53</v>
      </c>
      <c r="L33" s="3">
        <f t="shared" si="25"/>
        <v>1.51</v>
      </c>
      <c r="M33" s="3">
        <f t="shared" si="25"/>
        <v>1.92</v>
      </c>
      <c r="N33" s="3">
        <f t="shared" si="25"/>
        <v>1.58</v>
      </c>
      <c r="O33" s="3">
        <f t="shared" si="25"/>
        <v>1.68</v>
      </c>
      <c r="P33" s="3">
        <f t="shared" si="25"/>
        <v>1.4</v>
      </c>
      <c r="Q33" s="3">
        <f t="shared" si="25"/>
        <v>1.1100000000000001</v>
      </c>
      <c r="R33" s="3">
        <f t="shared" si="25"/>
        <v>0.96</v>
      </c>
      <c r="S33" s="3">
        <f t="shared" si="25"/>
        <v>0.9</v>
      </c>
      <c r="T33" s="3">
        <f t="shared" si="25"/>
        <v>1.01</v>
      </c>
      <c r="U33" s="3">
        <f t="shared" si="25"/>
        <v>1.38</v>
      </c>
      <c r="V33" s="3">
        <f t="shared" si="25"/>
        <v>5.83</v>
      </c>
      <c r="W33" s="3">
        <f t="shared" si="25"/>
        <v>11.08</v>
      </c>
      <c r="X33" s="3">
        <f t="shared" si="25"/>
        <v>-4239.62</v>
      </c>
      <c r="Y33" s="3">
        <f t="shared" si="25"/>
        <v>3942.11</v>
      </c>
      <c r="Z33" s="3">
        <f t="shared" si="25"/>
        <v>2553.41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46.49</v>
      </c>
      <c r="H34" s="3">
        <f>IFERROR(INDEX(D34:G34,COUNT(D34:G34)),"")</f>
        <v>46.49</v>
      </c>
      <c r="I34" s="3">
        <f t="shared" ref="I34:Z34" si="26">IFERROR(INDEX(I51:I500,MATCH($C$34,$C$51:$C$500,0)),"")</f>
        <v>13.85</v>
      </c>
      <c r="J34" s="3">
        <f t="shared" si="26"/>
        <v>13.9</v>
      </c>
      <c r="K34" s="3">
        <f t="shared" si="26"/>
        <v>13.46</v>
      </c>
      <c r="L34" s="3">
        <f t="shared" si="26"/>
        <v>16.760000000000002</v>
      </c>
      <c r="M34" s="3">
        <f t="shared" si="26"/>
        <v>10.02</v>
      </c>
      <c r="N34" s="3">
        <f t="shared" si="26"/>
        <v>8.74</v>
      </c>
      <c r="O34" s="3">
        <f t="shared" si="26"/>
        <v>7.75</v>
      </c>
      <c r="P34" s="3">
        <f t="shared" si="26"/>
        <v>5.24</v>
      </c>
      <c r="Q34" s="3">
        <f t="shared" si="26"/>
        <v>9.39</v>
      </c>
      <c r="R34" s="3">
        <f t="shared" si="26"/>
        <v>4.92</v>
      </c>
      <c r="S34" s="3">
        <f t="shared" si="26"/>
        <v>3.5</v>
      </c>
      <c r="T34" s="3">
        <f t="shared" si="26"/>
        <v>3.77</v>
      </c>
      <c r="U34" s="3">
        <f t="shared" si="26"/>
        <v>6.23</v>
      </c>
      <c r="V34" s="3">
        <f t="shared" si="26"/>
        <v>13.4</v>
      </c>
      <c r="W34" s="3">
        <f t="shared" si="26"/>
        <v>57.09</v>
      </c>
      <c r="X34" s="3">
        <f t="shared" si="26"/>
        <v>10700</v>
      </c>
      <c r="Y34" s="3">
        <f t="shared" si="26"/>
        <v>-7248.39</v>
      </c>
      <c r="Z34" s="3">
        <f t="shared" si="26"/>
        <v>-2956.58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4.2300000000000004</v>
      </c>
      <c r="H35" s="3">
        <f>IFERROR(INDEX(D35:G35,COUNT(D35:G35)),"")</f>
        <v>4.2300000000000004</v>
      </c>
      <c r="I35" s="3">
        <f t="shared" ref="I35:Z35" si="27">IFERROR(INDEX(I51:I500,MATCH($C$35,$C$51:$C$500,0)),"")</f>
        <v>1.26</v>
      </c>
      <c r="J35" s="3">
        <f t="shared" si="27"/>
        <v>1.23</v>
      </c>
      <c r="K35" s="3">
        <f t="shared" si="27"/>
        <v>1.85</v>
      </c>
      <c r="L35" s="3">
        <f t="shared" si="27"/>
        <v>1.67</v>
      </c>
      <c r="M35" s="3">
        <f t="shared" si="27"/>
        <v>1.68</v>
      </c>
      <c r="N35" s="3">
        <f t="shared" si="27"/>
        <v>1.1299999999999999</v>
      </c>
      <c r="O35" s="3">
        <f t="shared" si="27"/>
        <v>0.79</v>
      </c>
      <c r="P35" s="3">
        <f t="shared" si="27"/>
        <v>0.67</v>
      </c>
      <c r="Q35" s="3">
        <f t="shared" si="27"/>
        <v>0.61</v>
      </c>
      <c r="R35" s="3">
        <f t="shared" si="27"/>
        <v>0.55000000000000004</v>
      </c>
      <c r="S35" s="3">
        <f t="shared" si="27"/>
        <v>0.38</v>
      </c>
      <c r="T35" s="3">
        <f t="shared" si="27"/>
        <v>0.33</v>
      </c>
      <c r="U35" s="3">
        <f t="shared" si="27"/>
        <v>0.44</v>
      </c>
      <c r="V35" s="3">
        <f t="shared" si="27"/>
        <v>0.88</v>
      </c>
      <c r="W35" s="3">
        <f t="shared" si="27"/>
        <v>2.2599999999999998</v>
      </c>
      <c r="X35" s="3">
        <f t="shared" si="27"/>
        <v>1939.66</v>
      </c>
      <c r="Y35" s="3">
        <f t="shared" si="27"/>
        <v>1845.01</v>
      </c>
      <c r="Z35" s="3">
        <f t="shared" si="27"/>
        <v>2160.0100000000002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0.57440000000000002</v>
      </c>
      <c r="I36" s="4">
        <f t="shared" si="28"/>
        <v>0.58679999999999999</v>
      </c>
      <c r="J36" s="4">
        <f t="shared" si="28"/>
        <v>0.51649999999999996</v>
      </c>
      <c r="K36" s="4">
        <f t="shared" si="28"/>
        <v>0.1744</v>
      </c>
      <c r="L36" s="4">
        <f t="shared" si="28"/>
        <v>0.49930000000000002</v>
      </c>
      <c r="M36" s="4">
        <f t="shared" si="28"/>
        <v>0.18899999999999997</v>
      </c>
      <c r="N36" s="4">
        <f t="shared" si="28"/>
        <v>0.65110000000000001</v>
      </c>
      <c r="O36" s="4">
        <f t="shared" si="28"/>
        <v>0.57600000000000007</v>
      </c>
      <c r="P36" s="4">
        <f t="shared" si="28"/>
        <v>0.61659999999999993</v>
      </c>
      <c r="Q36" s="4">
        <f t="shared" si="28"/>
        <v>1.5367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65.48</v>
      </c>
      <c r="I37" s="3">
        <f t="shared" si="29"/>
        <v>65.48</v>
      </c>
      <c r="J37" s="3">
        <f t="shared" si="29"/>
        <v>59.08</v>
      </c>
      <c r="K37" s="3">
        <f t="shared" si="29"/>
        <v>22.29</v>
      </c>
      <c r="L37" s="3">
        <f t="shared" si="29"/>
        <v>47.37</v>
      </c>
      <c r="M37" s="3">
        <f t="shared" si="29"/>
        <v>33.01</v>
      </c>
      <c r="N37" s="3">
        <f t="shared" si="29"/>
        <v>96.83</v>
      </c>
      <c r="O37" s="3">
        <f t="shared" si="29"/>
        <v>96.29</v>
      </c>
      <c r="P37" s="3">
        <f t="shared" si="29"/>
        <v>123.05</v>
      </c>
      <c r="Q37" s="3">
        <f t="shared" si="29"/>
        <v>114.5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40957193</v>
      </c>
      <c r="E51" s="5">
        <v>41774671</v>
      </c>
      <c r="F51" s="5">
        <v>42625815</v>
      </c>
      <c r="G51" s="5">
        <v>38598813</v>
      </c>
      <c r="I51" s="5">
        <v>163972116</v>
      </c>
      <c r="J51" s="5">
        <v>179558179</v>
      </c>
      <c r="K51" s="5">
        <v>134187479</v>
      </c>
      <c r="L51" s="5">
        <v>141511308</v>
      </c>
      <c r="M51" s="5">
        <v>160661605</v>
      </c>
      <c r="N51" s="5">
        <v>173471808</v>
      </c>
      <c r="O51" s="5">
        <v>254454591</v>
      </c>
      <c r="P51" s="5">
        <v>241114622</v>
      </c>
      <c r="Q51" s="5">
        <v>188070083</v>
      </c>
      <c r="R51" s="5">
        <v>190106455</v>
      </c>
      <c r="S51" s="5">
        <v>226332334</v>
      </c>
      <c r="T51" s="5">
        <v>3024041102000</v>
      </c>
      <c r="U51" s="5">
        <v>2455556483000</v>
      </c>
      <c r="V51" s="5">
        <v>1793727320000</v>
      </c>
      <c r="W51" s="5">
        <v>878652897000</v>
      </c>
      <c r="X51" s="5">
        <v>1947360109</v>
      </c>
      <c r="Y51" s="5">
        <v>2047250938</v>
      </c>
      <c r="Z51" s="5">
        <v>1748702009</v>
      </c>
    </row>
    <row r="52" spans="2:26" ht="15.5" x14ac:dyDescent="0.35">
      <c r="C52" t="s">
        <v>85</v>
      </c>
      <c r="D52" s="5">
        <v>-33511733</v>
      </c>
      <c r="E52" s="5">
        <v>-37454650</v>
      </c>
      <c r="F52" s="5">
        <v>-36015220</v>
      </c>
      <c r="G52" s="5">
        <v>-31858025</v>
      </c>
      <c r="I52" s="5">
        <v>-138025057</v>
      </c>
      <c r="J52" s="5">
        <v>-143513604</v>
      </c>
      <c r="K52" s="5">
        <v>-108509279</v>
      </c>
      <c r="L52" s="5">
        <v>-114595835</v>
      </c>
      <c r="M52" s="5">
        <v>-120187895</v>
      </c>
      <c r="N52" s="5">
        <v>-137549635</v>
      </c>
      <c r="O52" s="5">
        <v>-212686454</v>
      </c>
      <c r="P52" s="5">
        <v>-190910970</v>
      </c>
      <c r="Q52" s="5">
        <v>-160672366</v>
      </c>
      <c r="R52" s="5">
        <v>-154166301</v>
      </c>
      <c r="S52" s="5">
        <v>-184061492</v>
      </c>
      <c r="T52" s="5">
        <v>-2574099826000</v>
      </c>
      <c r="U52" s="5">
        <v>-2109615854000</v>
      </c>
      <c r="V52" s="5">
        <v>-1561296954000</v>
      </c>
      <c r="W52" s="5">
        <v>-798803133000</v>
      </c>
    </row>
    <row r="53" spans="2:26" ht="15.5" x14ac:dyDescent="0.35">
      <c r="C53" t="s">
        <v>86</v>
      </c>
      <c r="D53" s="5">
        <v>7445460</v>
      </c>
      <c r="E53" s="5">
        <v>4320021</v>
      </c>
      <c r="F53" s="5">
        <v>6610595</v>
      </c>
      <c r="G53" s="5">
        <v>6740788</v>
      </c>
      <c r="I53" s="5">
        <v>25947059</v>
      </c>
      <c r="J53" s="5">
        <v>36044575</v>
      </c>
      <c r="K53" s="5">
        <v>25678200</v>
      </c>
      <c r="L53" s="5">
        <v>26915473</v>
      </c>
      <c r="M53" s="5">
        <v>40473710</v>
      </c>
      <c r="N53" s="5">
        <v>35922173</v>
      </c>
      <c r="O53" s="5">
        <v>41768137</v>
      </c>
      <c r="P53" s="5">
        <v>50203652</v>
      </c>
      <c r="Q53" s="5">
        <v>27397717</v>
      </c>
      <c r="R53" s="5">
        <v>35940154</v>
      </c>
      <c r="S53" s="5">
        <v>42270842</v>
      </c>
      <c r="T53" s="5">
        <v>449941276000</v>
      </c>
      <c r="U53" s="5">
        <v>345940629000</v>
      </c>
      <c r="V53" s="5">
        <v>232430366000</v>
      </c>
      <c r="W53" s="5">
        <v>79849764000</v>
      </c>
      <c r="X53" s="5">
        <v>1947360109</v>
      </c>
      <c r="Y53" s="5">
        <v>2047250938</v>
      </c>
      <c r="Z53" s="5">
        <v>1748702009</v>
      </c>
    </row>
    <row r="54" spans="2:26" ht="15.5" x14ac:dyDescent="0.35">
      <c r="C54" t="s">
        <v>87</v>
      </c>
      <c r="D54" s="5">
        <v>-2896435</v>
      </c>
      <c r="E54" s="5">
        <v>-1313433</v>
      </c>
      <c r="F54" s="5">
        <v>-2541049</v>
      </c>
      <c r="G54" s="5">
        <v>-2939628</v>
      </c>
      <c r="I54" s="5">
        <v>-9543539</v>
      </c>
      <c r="J54" s="5">
        <v>-14346156</v>
      </c>
      <c r="K54" s="5">
        <v>-7841748</v>
      </c>
      <c r="L54" s="5">
        <v>-7149051</v>
      </c>
      <c r="M54" s="5">
        <v>-7950754</v>
      </c>
      <c r="N54" s="5">
        <v>-7557558</v>
      </c>
      <c r="O54" s="5">
        <v>-9168592</v>
      </c>
      <c r="P54" s="5">
        <v>-8651923</v>
      </c>
      <c r="Q54" s="5">
        <v>-9423881</v>
      </c>
      <c r="R54" s="5">
        <v>-7254513</v>
      </c>
      <c r="S54" s="5">
        <v>-6639785</v>
      </c>
      <c r="T54" s="5">
        <v>-80452062000</v>
      </c>
      <c r="U54" s="5">
        <v>-68188410000</v>
      </c>
      <c r="V54" s="5">
        <v>-64348724000</v>
      </c>
      <c r="W54" s="5">
        <v>-34018400000</v>
      </c>
      <c r="X54" s="5">
        <v>-1823350759</v>
      </c>
      <c r="Y54" s="5">
        <v>-1944382496</v>
      </c>
      <c r="Z54" s="5">
        <v>-3161198786</v>
      </c>
    </row>
    <row r="55" spans="2:26" ht="15.5" x14ac:dyDescent="0.35">
      <c r="C55" t="s">
        <v>88</v>
      </c>
      <c r="D55" s="5">
        <v>-2896435</v>
      </c>
      <c r="E55" s="5">
        <v>-1313433</v>
      </c>
      <c r="F55" s="5">
        <v>-2541049</v>
      </c>
      <c r="G55" s="5">
        <v>-2939628</v>
      </c>
      <c r="I55" s="5">
        <v>-9543539</v>
      </c>
      <c r="J55" s="5">
        <v>-14346156</v>
      </c>
      <c r="K55" s="5">
        <v>-7841748</v>
      </c>
      <c r="L55" s="5">
        <v>-7149051</v>
      </c>
      <c r="M55" s="5">
        <v>-7950754</v>
      </c>
      <c r="N55" s="5">
        <v>-7557558</v>
      </c>
      <c r="O55" s="5">
        <v>-9168592</v>
      </c>
      <c r="P55" s="5">
        <v>-8651923</v>
      </c>
      <c r="Q55" s="5">
        <v>-9423881</v>
      </c>
      <c r="R55" s="5">
        <v>-7254513</v>
      </c>
      <c r="S55" s="5">
        <v>-6639785</v>
      </c>
      <c r="T55" s="5">
        <v>-80452062000</v>
      </c>
      <c r="U55" s="5">
        <v>-68188410000</v>
      </c>
      <c r="V55" s="5">
        <v>-64348724000</v>
      </c>
      <c r="W55" s="5">
        <v>-34018400000</v>
      </c>
      <c r="X55" s="5">
        <v>-1823350759</v>
      </c>
      <c r="Y55" s="5">
        <v>-1944382496</v>
      </c>
      <c r="Z55" s="5">
        <v>-3161198786</v>
      </c>
    </row>
    <row r="56" spans="2:26" ht="15.5" x14ac:dyDescent="0.35">
      <c r="C56" t="s">
        <v>91</v>
      </c>
      <c r="D56" s="5">
        <v>4549025</v>
      </c>
      <c r="E56" s="5">
        <v>3006588</v>
      </c>
      <c r="F56" s="5">
        <v>4069546</v>
      </c>
      <c r="G56" s="5">
        <v>3801160</v>
      </c>
      <c r="I56" s="5">
        <v>16403520</v>
      </c>
      <c r="J56" s="5">
        <v>21698419</v>
      </c>
      <c r="K56" s="5">
        <v>17836452</v>
      </c>
      <c r="L56" s="5">
        <v>19766422</v>
      </c>
      <c r="M56" s="5">
        <v>32522956</v>
      </c>
      <c r="N56" s="5">
        <v>28364615</v>
      </c>
      <c r="O56" s="5">
        <v>32599545</v>
      </c>
      <c r="P56" s="5">
        <v>41551729</v>
      </c>
      <c r="Q56" s="5">
        <v>17973836</v>
      </c>
      <c r="R56" s="5">
        <v>28685641</v>
      </c>
      <c r="S56" s="5">
        <v>35631057</v>
      </c>
      <c r="T56" s="5">
        <v>369489214000</v>
      </c>
      <c r="U56" s="5">
        <v>277752219000</v>
      </c>
      <c r="V56" s="5">
        <v>168081642000</v>
      </c>
      <c r="W56" s="5">
        <v>45831364000</v>
      </c>
      <c r="X56" s="5">
        <v>124009350</v>
      </c>
      <c r="Y56" s="5">
        <v>102868442</v>
      </c>
      <c r="Z56" s="5">
        <v>-1412496777</v>
      </c>
    </row>
    <row r="57" spans="2:26" ht="15.5" x14ac:dyDescent="0.35">
      <c r="C57" t="s">
        <v>92</v>
      </c>
      <c r="D57" s="5">
        <v>319522</v>
      </c>
      <c r="E57" s="5">
        <v>953762</v>
      </c>
      <c r="F57" s="5">
        <v>-548515</v>
      </c>
      <c r="G57" s="5">
        <v>2286684</v>
      </c>
      <c r="I57" s="5">
        <v>2158757</v>
      </c>
      <c r="J57" s="5">
        <v>628281</v>
      </c>
      <c r="K57" s="5">
        <v>4763219</v>
      </c>
      <c r="L57" s="5">
        <v>-1068835</v>
      </c>
      <c r="M57" s="5">
        <v>2073695</v>
      </c>
      <c r="N57" s="5">
        <v>645173</v>
      </c>
      <c r="O57" s="5">
        <v>2325567</v>
      </c>
      <c r="P57" s="5">
        <v>-104200</v>
      </c>
      <c r="Q57" s="5">
        <v>-957164</v>
      </c>
      <c r="R57" s="5">
        <v>767281</v>
      </c>
      <c r="S57" s="5">
        <v>-2143147</v>
      </c>
      <c r="T57" s="5">
        <v>-8521375000</v>
      </c>
      <c r="U57" s="5">
        <v>-43142725000</v>
      </c>
      <c r="V57" s="5">
        <v>-8323906000</v>
      </c>
      <c r="W57" s="5">
        <v>1124670000</v>
      </c>
      <c r="X57" s="5">
        <v>28119890</v>
      </c>
      <c r="Y57" s="5">
        <v>-676571917</v>
      </c>
      <c r="Z57" s="5">
        <v>317842912</v>
      </c>
    </row>
    <row r="58" spans="2:26" ht="15.5" x14ac:dyDescent="0.35">
      <c r="C58" t="s">
        <v>94</v>
      </c>
      <c r="D58" s="5">
        <v>1037180</v>
      </c>
      <c r="E58" s="5">
        <v>1152376</v>
      </c>
      <c r="F58" s="5">
        <v>1166986</v>
      </c>
      <c r="G58" s="5">
        <v>1202114</v>
      </c>
      <c r="I58" s="5">
        <v>4615370</v>
      </c>
      <c r="J58" s="5">
        <v>5063562</v>
      </c>
      <c r="K58" s="5">
        <v>4356358</v>
      </c>
      <c r="L58" s="5">
        <v>1300349</v>
      </c>
      <c r="M58" s="5">
        <v>1185798</v>
      </c>
      <c r="N58" s="5">
        <v>1161740</v>
      </c>
      <c r="O58" s="5">
        <v>1295591</v>
      </c>
      <c r="P58" s="5">
        <v>1086596</v>
      </c>
      <c r="Q58" s="5">
        <v>1071930</v>
      </c>
      <c r="R58" s="5">
        <v>708932</v>
      </c>
      <c r="S58" s="5">
        <v>492087</v>
      </c>
      <c r="T58" s="5">
        <v>7345433000</v>
      </c>
      <c r="U58" s="5">
        <v>2380196000</v>
      </c>
      <c r="V58" s="5">
        <v>1532685000</v>
      </c>
      <c r="W58" s="5">
        <v>1601381000</v>
      </c>
      <c r="X58" s="5">
        <v>340687</v>
      </c>
      <c r="Y58" s="5">
        <v>494776</v>
      </c>
      <c r="Z58" s="5">
        <v>160517</v>
      </c>
    </row>
    <row r="59" spans="2:26" ht="15.5" x14ac:dyDescent="0.35">
      <c r="C59" t="s">
        <v>26</v>
      </c>
      <c r="D59" s="5">
        <v>-374682</v>
      </c>
      <c r="E59" s="5">
        <v>-426398</v>
      </c>
      <c r="F59" s="5">
        <v>-403051</v>
      </c>
      <c r="G59" s="5">
        <v>-417624</v>
      </c>
      <c r="I59" s="5">
        <v>-1722380</v>
      </c>
      <c r="J59" s="5">
        <v>-2728409</v>
      </c>
      <c r="K59" s="5">
        <v>-469945</v>
      </c>
      <c r="L59" s="5">
        <v>-70531</v>
      </c>
      <c r="M59" s="5">
        <v>-44902</v>
      </c>
      <c r="N59" s="5">
        <v>-39333</v>
      </c>
      <c r="O59" s="5">
        <v>-384439</v>
      </c>
      <c r="P59" s="5">
        <v>-397959</v>
      </c>
      <c r="Q59" s="5">
        <v>-568133</v>
      </c>
      <c r="R59" s="5">
        <v>-914924</v>
      </c>
      <c r="S59" s="5">
        <v>-1411408</v>
      </c>
      <c r="T59" s="5">
        <v>-15290759000</v>
      </c>
    </row>
    <row r="60" spans="2:26" ht="15.5" x14ac:dyDescent="0.35">
      <c r="C60" t="s">
        <v>98</v>
      </c>
      <c r="K60" s="5">
        <v>330390</v>
      </c>
      <c r="L60" s="5">
        <v>-1029438</v>
      </c>
      <c r="M60" s="5">
        <v>-330420</v>
      </c>
      <c r="N60" s="5">
        <v>-756470</v>
      </c>
      <c r="O60" s="5">
        <v>1263605</v>
      </c>
      <c r="P60" s="5">
        <v>-1389254</v>
      </c>
      <c r="Q60" s="5">
        <v>-191870</v>
      </c>
      <c r="R60" s="5">
        <v>903337</v>
      </c>
      <c r="S60" s="5">
        <v>-4006786</v>
      </c>
      <c r="T60" s="5">
        <v>10256413000</v>
      </c>
      <c r="V60" s="5">
        <v>-81649258000</v>
      </c>
      <c r="W60" s="5">
        <v>-41183677000</v>
      </c>
    </row>
    <row r="61" spans="2:26" ht="15.5" x14ac:dyDescent="0.35">
      <c r="C61" t="s">
        <v>988</v>
      </c>
      <c r="D61" s="5">
        <v>-374682</v>
      </c>
      <c r="E61" s="5">
        <v>-426398</v>
      </c>
      <c r="F61" s="5">
        <v>-403051</v>
      </c>
      <c r="G61" s="5">
        <v>-417624</v>
      </c>
      <c r="I61" s="5">
        <v>-1722380</v>
      </c>
      <c r="J61" s="5">
        <v>-2728409</v>
      </c>
      <c r="K61" s="5">
        <v>-469945</v>
      </c>
      <c r="L61" s="5">
        <v>-70531</v>
      </c>
      <c r="M61" s="5">
        <v>-44902</v>
      </c>
      <c r="N61" s="5">
        <v>-39333</v>
      </c>
      <c r="O61" s="5">
        <v>-384439</v>
      </c>
      <c r="P61" s="5">
        <v>-397959</v>
      </c>
      <c r="Q61" s="5">
        <v>-568133</v>
      </c>
      <c r="R61" s="5">
        <v>-914924</v>
      </c>
      <c r="S61" s="5">
        <v>-1411408</v>
      </c>
      <c r="T61" s="5">
        <v>-15290759000</v>
      </c>
      <c r="U61" s="5">
        <v>-36251491000</v>
      </c>
      <c r="V61" s="5">
        <v>-5795910000</v>
      </c>
      <c r="W61" s="5">
        <v>-3413290000</v>
      </c>
      <c r="X61" s="5">
        <v>-49442734</v>
      </c>
      <c r="Y61" s="5">
        <v>-74368525</v>
      </c>
      <c r="Z61" s="5">
        <v>-35945862</v>
      </c>
    </row>
    <row r="62" spans="2:26" ht="15.5" x14ac:dyDescent="0.35">
      <c r="C62" t="s">
        <v>95</v>
      </c>
      <c r="D62" s="5">
        <v>-821690</v>
      </c>
      <c r="E62" s="5">
        <v>-81436</v>
      </c>
      <c r="F62" s="5">
        <v>-1736569</v>
      </c>
      <c r="G62" s="5">
        <v>1340683</v>
      </c>
      <c r="I62" s="5">
        <v>-1908015</v>
      </c>
      <c r="J62" s="5">
        <v>-2611849</v>
      </c>
      <c r="K62" s="5">
        <v>393965</v>
      </c>
      <c r="L62" s="5">
        <v>-3235246</v>
      </c>
      <c r="M62" s="5">
        <v>-227372</v>
      </c>
      <c r="N62" s="5">
        <v>-831664</v>
      </c>
      <c r="O62" s="5">
        <v>1220319</v>
      </c>
      <c r="P62" s="5">
        <v>-1775122</v>
      </c>
      <c r="Q62" s="5">
        <v>-225346</v>
      </c>
      <c r="R62" s="5">
        <v>730976</v>
      </c>
      <c r="S62" s="5">
        <v>-2143644</v>
      </c>
      <c r="T62" s="5">
        <v>-7083104000</v>
      </c>
      <c r="U62" s="5">
        <v>-12332689000</v>
      </c>
      <c r="V62" s="5">
        <v>-7302552000</v>
      </c>
      <c r="W62" s="5">
        <v>-3547971000</v>
      </c>
    </row>
    <row r="63" spans="2:26" ht="15.5" x14ac:dyDescent="0.35">
      <c r="C63" t="s">
        <v>93</v>
      </c>
      <c r="V63" s="5">
        <v>104692000</v>
      </c>
      <c r="W63" s="5">
        <v>448668000</v>
      </c>
    </row>
    <row r="64" spans="2:26" ht="15.5" x14ac:dyDescent="0.35">
      <c r="C64" t="s">
        <v>99</v>
      </c>
      <c r="D64" s="5">
        <v>319522</v>
      </c>
      <c r="E64" s="5">
        <v>953762</v>
      </c>
      <c r="F64" s="5">
        <v>-548515</v>
      </c>
      <c r="G64" s="5">
        <v>2286684</v>
      </c>
      <c r="I64" s="5">
        <v>2158757</v>
      </c>
      <c r="J64" s="5">
        <v>628281</v>
      </c>
      <c r="K64" s="5">
        <v>4763219</v>
      </c>
      <c r="L64" s="5">
        <v>-1068835</v>
      </c>
      <c r="M64" s="5">
        <v>2073695</v>
      </c>
      <c r="N64" s="5">
        <v>645173</v>
      </c>
      <c r="O64" s="5">
        <v>2325567</v>
      </c>
      <c r="P64" s="5">
        <v>-104200</v>
      </c>
      <c r="Q64" s="5">
        <v>-957164</v>
      </c>
      <c r="R64" s="5">
        <v>767281</v>
      </c>
      <c r="S64" s="5">
        <v>-2143147</v>
      </c>
      <c r="T64" s="5">
        <v>-8521375000</v>
      </c>
      <c r="U64" s="5">
        <v>-43142725000</v>
      </c>
      <c r="V64" s="5">
        <v>-8323906000</v>
      </c>
      <c r="W64" s="5">
        <v>1124670000</v>
      </c>
      <c r="X64" s="5">
        <v>28119890</v>
      </c>
      <c r="Y64" s="5">
        <v>-676571917</v>
      </c>
      <c r="Z64" s="5">
        <v>317842912</v>
      </c>
    </row>
    <row r="65" spans="3:26" ht="15.5" x14ac:dyDescent="0.35">
      <c r="C65" t="s">
        <v>185</v>
      </c>
    </row>
    <row r="66" spans="3:26" ht="15.5" x14ac:dyDescent="0.35">
      <c r="C66" t="s">
        <v>28</v>
      </c>
      <c r="D66" s="5">
        <v>4868547</v>
      </c>
      <c r="E66" s="5">
        <v>3960350</v>
      </c>
      <c r="F66" s="5">
        <v>3521031</v>
      </c>
      <c r="G66" s="5">
        <v>6087844</v>
      </c>
      <c r="I66" s="5">
        <v>18562277</v>
      </c>
      <c r="J66" s="5">
        <v>22326700</v>
      </c>
      <c r="K66" s="5">
        <v>22599671</v>
      </c>
      <c r="L66" s="5">
        <v>18697587</v>
      </c>
      <c r="M66" s="5">
        <v>34596651</v>
      </c>
      <c r="N66" s="5">
        <v>29009788</v>
      </c>
      <c r="O66" s="5">
        <v>34925112</v>
      </c>
      <c r="P66" s="5">
        <v>41447529</v>
      </c>
      <c r="Q66" s="5">
        <v>17016672</v>
      </c>
      <c r="R66" s="5">
        <v>29452922</v>
      </c>
      <c r="S66" s="5">
        <v>33487910</v>
      </c>
      <c r="T66" s="5">
        <v>360967839000</v>
      </c>
      <c r="U66" s="5">
        <v>234609494000</v>
      </c>
      <c r="V66" s="5">
        <v>159757736000</v>
      </c>
      <c r="W66" s="5">
        <v>46956034000</v>
      </c>
      <c r="X66" s="5">
        <v>152129240</v>
      </c>
      <c r="Y66" s="5">
        <v>-573703475</v>
      </c>
      <c r="Z66" s="5">
        <v>-1094653865</v>
      </c>
    </row>
    <row r="67" spans="3:26" ht="15.5" x14ac:dyDescent="0.35">
      <c r="C67" t="s">
        <v>27</v>
      </c>
      <c r="D67" s="5">
        <v>-1120433</v>
      </c>
      <c r="E67" s="5">
        <v>-387021</v>
      </c>
      <c r="F67" s="5">
        <v>-877137</v>
      </c>
      <c r="G67" s="5">
        <v>-1124027</v>
      </c>
      <c r="I67" s="5">
        <v>-3568350</v>
      </c>
      <c r="J67" s="5">
        <v>-6129139</v>
      </c>
      <c r="K67" s="5">
        <v>-4104587</v>
      </c>
      <c r="L67" s="5">
        <v>-4596609</v>
      </c>
      <c r="M67" s="5">
        <v>-7640166</v>
      </c>
      <c r="N67" s="5">
        <v>-6476126</v>
      </c>
      <c r="O67" s="5">
        <v>-8826683</v>
      </c>
      <c r="P67" s="5">
        <v>-10518865</v>
      </c>
      <c r="Q67" s="5">
        <v>-4710316</v>
      </c>
      <c r="R67" s="5">
        <v>-8194069</v>
      </c>
      <c r="S67" s="5">
        <v>-8755345</v>
      </c>
      <c r="T67" s="5">
        <v>-92668214000</v>
      </c>
      <c r="U67" s="5">
        <v>-60825410000</v>
      </c>
      <c r="V67" s="5">
        <v>-41958687000</v>
      </c>
      <c r="W67" s="5">
        <v>-12163143000</v>
      </c>
      <c r="X67" s="5">
        <v>199629508</v>
      </c>
      <c r="Y67" s="5">
        <v>58409491</v>
      </c>
      <c r="Z67" s="5">
        <v>-185349220</v>
      </c>
    </row>
    <row r="68" spans="3:26" ht="15.5" x14ac:dyDescent="0.35">
      <c r="C68" t="s">
        <v>324</v>
      </c>
      <c r="U68" s="5">
        <v>-60927348000</v>
      </c>
      <c r="V68" s="5">
        <v>-43007335000</v>
      </c>
      <c r="W68" s="5">
        <v>-11586095000</v>
      </c>
    </row>
    <row r="69" spans="3:26" ht="15.5" x14ac:dyDescent="0.35">
      <c r="C69" t="s">
        <v>325</v>
      </c>
      <c r="F69" s="5">
        <v>-877137</v>
      </c>
      <c r="U69" s="5">
        <v>101938000</v>
      </c>
      <c r="V69" s="5">
        <v>1048648000</v>
      </c>
      <c r="W69" s="5">
        <v>-577048000</v>
      </c>
      <c r="X69" s="5">
        <v>199629508</v>
      </c>
      <c r="Y69" s="5">
        <v>58409491</v>
      </c>
      <c r="Z69" s="5">
        <v>-185349220</v>
      </c>
    </row>
    <row r="70" spans="3:26" ht="15.5" x14ac:dyDescent="0.35">
      <c r="C70" t="s">
        <v>326</v>
      </c>
      <c r="D70" s="5">
        <v>-1120433</v>
      </c>
      <c r="E70" s="5">
        <v>-387021</v>
      </c>
      <c r="F70" s="5">
        <v>-877137</v>
      </c>
      <c r="G70" s="5">
        <v>-1124027</v>
      </c>
      <c r="I70" s="5">
        <v>-3568350</v>
      </c>
      <c r="J70" s="5">
        <v>-6129139</v>
      </c>
      <c r="K70" s="5">
        <v>-4104587</v>
      </c>
      <c r="L70" s="5">
        <v>-4596609</v>
      </c>
      <c r="M70" s="5">
        <v>-7640166</v>
      </c>
      <c r="N70" s="5">
        <v>-6476126</v>
      </c>
      <c r="O70" s="5">
        <v>-8826683</v>
      </c>
      <c r="P70" s="5">
        <v>-10518865</v>
      </c>
      <c r="Q70" s="5">
        <v>-4710316</v>
      </c>
      <c r="R70" s="5">
        <v>-8194069</v>
      </c>
      <c r="S70" s="5">
        <v>-8755345</v>
      </c>
      <c r="T70" s="5">
        <v>-92668214000</v>
      </c>
      <c r="U70" s="5">
        <v>-60825410000</v>
      </c>
      <c r="V70" s="5">
        <v>-41958687000</v>
      </c>
      <c r="W70" s="5">
        <v>-12163143000</v>
      </c>
      <c r="X70" s="5">
        <v>199629508</v>
      </c>
      <c r="Y70" s="5">
        <v>58409491</v>
      </c>
      <c r="Z70" s="5">
        <v>-185349220</v>
      </c>
    </row>
    <row r="71" spans="3:26" ht="15.5" x14ac:dyDescent="0.35">
      <c r="C71" t="s">
        <v>100</v>
      </c>
      <c r="D71" s="5">
        <v>3748114</v>
      </c>
      <c r="E71" s="5">
        <v>3573329</v>
      </c>
      <c r="F71" s="5">
        <v>2643894</v>
      </c>
      <c r="G71" s="5">
        <v>4963817</v>
      </c>
      <c r="I71" s="5">
        <v>14993927</v>
      </c>
      <c r="J71" s="5">
        <v>16197561</v>
      </c>
      <c r="K71" s="5">
        <v>18495084</v>
      </c>
      <c r="L71" s="5">
        <v>14100978</v>
      </c>
      <c r="M71" s="5">
        <v>26956485</v>
      </c>
      <c r="N71" s="5">
        <v>22533662</v>
      </c>
      <c r="O71" s="5">
        <v>26098429</v>
      </c>
      <c r="P71" s="5">
        <v>30928664</v>
      </c>
      <c r="Q71" s="5">
        <v>12306356</v>
      </c>
      <c r="R71" s="5">
        <v>21258853</v>
      </c>
      <c r="S71" s="5">
        <v>24732565</v>
      </c>
      <c r="T71" s="5">
        <v>268299625000</v>
      </c>
      <c r="U71" s="5">
        <v>173784084000</v>
      </c>
      <c r="V71" s="5">
        <v>117799049000</v>
      </c>
      <c r="W71" s="5">
        <v>34792891000</v>
      </c>
      <c r="X71" s="5">
        <v>351758748</v>
      </c>
      <c r="Y71" s="5">
        <v>-515293984</v>
      </c>
      <c r="Z71" s="5">
        <v>-1280003085</v>
      </c>
    </row>
    <row r="72" spans="3:26" ht="15.5" x14ac:dyDescent="0.35">
      <c r="C72" t="s">
        <v>989</v>
      </c>
    </row>
    <row r="73" spans="3:26" ht="15.5" x14ac:dyDescent="0.35">
      <c r="C73" t="s">
        <v>102</v>
      </c>
      <c r="D73" s="5">
        <v>3748114</v>
      </c>
      <c r="E73" s="5">
        <v>3573329</v>
      </c>
      <c r="F73" s="5">
        <v>2643894</v>
      </c>
      <c r="G73" s="5">
        <v>4963817</v>
      </c>
      <c r="I73" s="5">
        <v>14993927</v>
      </c>
      <c r="J73" s="5">
        <v>16197561</v>
      </c>
      <c r="K73" s="5">
        <v>18495084</v>
      </c>
      <c r="L73" s="5">
        <v>14100978</v>
      </c>
      <c r="M73" s="5">
        <v>26956485</v>
      </c>
      <c r="N73" s="5">
        <v>22533662</v>
      </c>
      <c r="O73" s="5">
        <v>26098429</v>
      </c>
      <c r="P73" s="5">
        <v>30928664</v>
      </c>
      <c r="Q73" s="5">
        <v>12306356</v>
      </c>
      <c r="R73" s="5">
        <v>21258853</v>
      </c>
      <c r="S73" s="5">
        <v>24732565</v>
      </c>
      <c r="T73" s="5">
        <v>268299625000</v>
      </c>
      <c r="U73" s="5">
        <v>173784084000</v>
      </c>
      <c r="V73" s="5">
        <v>117799049000</v>
      </c>
      <c r="W73" s="5">
        <v>34792891000</v>
      </c>
      <c r="X73" s="5">
        <v>351758748</v>
      </c>
      <c r="Y73" s="5">
        <v>-515293984</v>
      </c>
      <c r="Z73" s="5">
        <v>-1280003085</v>
      </c>
    </row>
    <row r="74" spans="3:26" ht="15.5" x14ac:dyDescent="0.35">
      <c r="C74" t="s">
        <v>103</v>
      </c>
      <c r="D74" s="5">
        <v>-750669</v>
      </c>
      <c r="E74" s="5">
        <v>-259419</v>
      </c>
      <c r="F74" s="5">
        <v>-1081412</v>
      </c>
      <c r="G74" s="5">
        <v>422283</v>
      </c>
      <c r="I74" s="5">
        <v>-1545196</v>
      </c>
      <c r="J74" s="5">
        <v>-1763296</v>
      </c>
      <c r="K74" s="5">
        <v>330390</v>
      </c>
      <c r="L74" s="5">
        <v>-1029438</v>
      </c>
      <c r="M74" s="5">
        <v>-330420</v>
      </c>
      <c r="N74" s="5">
        <v>-756470</v>
      </c>
      <c r="O74" s="5">
        <v>1263605</v>
      </c>
      <c r="P74" s="5">
        <v>-1389254</v>
      </c>
      <c r="Q74" s="5">
        <v>-191870</v>
      </c>
      <c r="R74" s="5">
        <v>903337</v>
      </c>
      <c r="S74" s="5">
        <v>-4006786</v>
      </c>
      <c r="T74" s="5">
        <v>10256413000</v>
      </c>
      <c r="V74" s="5">
        <v>-81649258000</v>
      </c>
      <c r="W74" s="5">
        <v>-41183677000</v>
      </c>
    </row>
    <row r="75" spans="3:26" ht="15.5" x14ac:dyDescent="0.35">
      <c r="C75" t="s">
        <v>328</v>
      </c>
      <c r="D75" s="5">
        <v>-750669</v>
      </c>
      <c r="E75" s="5">
        <v>-259419</v>
      </c>
      <c r="F75" s="5">
        <v>-1081412</v>
      </c>
      <c r="G75" s="5">
        <v>422283</v>
      </c>
      <c r="I75" s="5">
        <v>-1545196</v>
      </c>
      <c r="J75" s="5">
        <v>-1763296</v>
      </c>
      <c r="K75" s="5">
        <v>330390</v>
      </c>
      <c r="L75" s="5">
        <v>-1029438</v>
      </c>
      <c r="M75" s="5">
        <v>-330420</v>
      </c>
      <c r="N75" s="5">
        <v>-756470</v>
      </c>
      <c r="O75" s="5">
        <v>1263605</v>
      </c>
      <c r="P75" s="5">
        <v>-1389254</v>
      </c>
      <c r="Q75" s="5">
        <v>-191870</v>
      </c>
      <c r="R75" s="5">
        <v>903337</v>
      </c>
      <c r="S75" s="5">
        <v>-4006786</v>
      </c>
      <c r="T75" s="5">
        <v>10256413000</v>
      </c>
      <c r="V75" s="5">
        <v>-81649258000</v>
      </c>
      <c r="W75" s="5">
        <v>-41183677000</v>
      </c>
    </row>
    <row r="76" spans="3:26" ht="15.5" x14ac:dyDescent="0.35">
      <c r="C76" t="s">
        <v>104</v>
      </c>
      <c r="D76" s="5">
        <v>2997445</v>
      </c>
      <c r="E76" s="5">
        <v>3313910</v>
      </c>
      <c r="F76" s="5">
        <v>1562482</v>
      </c>
      <c r="G76" s="5">
        <v>5386100</v>
      </c>
      <c r="I76" s="5">
        <v>13448731</v>
      </c>
      <c r="J76" s="5">
        <v>14434265</v>
      </c>
      <c r="K76" s="5">
        <v>18825474</v>
      </c>
      <c r="L76" s="5">
        <v>13071540</v>
      </c>
      <c r="M76" s="5">
        <v>26626065</v>
      </c>
      <c r="N76" s="5">
        <v>21777192</v>
      </c>
      <c r="O76" s="5">
        <v>27362034</v>
      </c>
      <c r="P76" s="5">
        <v>29539410</v>
      </c>
      <c r="Q76" s="5">
        <v>12114486</v>
      </c>
      <c r="R76" s="5">
        <v>22162190</v>
      </c>
      <c r="S76" s="5">
        <v>20725779</v>
      </c>
      <c r="T76" s="5">
        <v>278556038000</v>
      </c>
      <c r="U76" s="5">
        <v>173784084000</v>
      </c>
      <c r="V76" s="5">
        <v>36149791000</v>
      </c>
      <c r="W76" s="5">
        <v>-6390786000</v>
      </c>
    </row>
    <row r="77" spans="3:26" ht="15.5" x14ac:dyDescent="0.35">
      <c r="C77" t="s">
        <v>105</v>
      </c>
      <c r="D77" s="5">
        <v>3748114</v>
      </c>
      <c r="E77" s="5">
        <v>3573329</v>
      </c>
      <c r="F77" s="5">
        <v>2643894</v>
      </c>
      <c r="G77" s="5">
        <v>4963817</v>
      </c>
      <c r="I77" s="5">
        <v>14993927</v>
      </c>
      <c r="J77" s="5">
        <v>16197561</v>
      </c>
      <c r="K77" s="5">
        <v>18495084</v>
      </c>
      <c r="L77" s="5">
        <v>14100978</v>
      </c>
      <c r="M77" s="5">
        <v>26956485</v>
      </c>
      <c r="N77" s="5">
        <v>22533662</v>
      </c>
      <c r="O77" s="5">
        <v>26098429</v>
      </c>
      <c r="P77" s="5">
        <v>30928664</v>
      </c>
      <c r="Q77" s="5">
        <v>12306356</v>
      </c>
      <c r="R77" s="5">
        <v>21258853</v>
      </c>
      <c r="S77" s="5">
        <v>24732565</v>
      </c>
      <c r="T77" s="5">
        <v>268299625000</v>
      </c>
      <c r="U77" s="5">
        <v>173784084000</v>
      </c>
      <c r="V77" s="5">
        <v>117799049000</v>
      </c>
      <c r="W77" s="5">
        <v>34792891000</v>
      </c>
      <c r="X77" s="5">
        <v>351758748</v>
      </c>
      <c r="Y77" s="5">
        <v>-515293984</v>
      </c>
      <c r="Z77" s="5">
        <v>-1280003085</v>
      </c>
    </row>
    <row r="78" spans="3:26" ht="15.5" x14ac:dyDescent="0.35">
      <c r="C78" t="s">
        <v>7</v>
      </c>
      <c r="D78" s="5">
        <v>3041270</v>
      </c>
      <c r="E78" s="5">
        <v>3332192</v>
      </c>
      <c r="F78" s="5">
        <v>1694687</v>
      </c>
      <c r="G78" s="5">
        <v>5270934</v>
      </c>
      <c r="I78" s="5">
        <v>13526494</v>
      </c>
      <c r="J78" s="5">
        <v>14258394</v>
      </c>
      <c r="K78" s="5">
        <v>18812360</v>
      </c>
      <c r="L78" s="5">
        <v>13044364</v>
      </c>
      <c r="M78" s="5">
        <v>26596504</v>
      </c>
      <c r="N78" s="5">
        <v>21755107</v>
      </c>
      <c r="O78" s="5">
        <v>27332468</v>
      </c>
      <c r="P78" s="5">
        <v>29514547</v>
      </c>
      <c r="Q78" s="5">
        <v>12091881</v>
      </c>
      <c r="R78" s="5">
        <v>22118769</v>
      </c>
      <c r="S78" s="5">
        <v>20688219</v>
      </c>
      <c r="T78" s="5">
        <v>277968201000</v>
      </c>
      <c r="U78" s="5">
        <v>173455074000</v>
      </c>
      <c r="V78" s="5">
        <v>35882457000</v>
      </c>
      <c r="W78" s="5">
        <v>-6424382000</v>
      </c>
    </row>
    <row r="79" spans="3:26" ht="15.5" x14ac:dyDescent="0.35">
      <c r="C79" t="s">
        <v>106</v>
      </c>
      <c r="D79" s="5">
        <v>-43825</v>
      </c>
      <c r="E79" s="5">
        <v>-18282</v>
      </c>
      <c r="F79" s="5">
        <v>-132205</v>
      </c>
      <c r="G79" s="5">
        <v>115166</v>
      </c>
      <c r="I79" s="5">
        <v>-77763</v>
      </c>
      <c r="J79" s="5">
        <v>175871</v>
      </c>
      <c r="K79" s="5">
        <v>13114</v>
      </c>
      <c r="L79" s="5">
        <v>27176</v>
      </c>
      <c r="M79" s="5">
        <v>29561</v>
      </c>
      <c r="N79" s="5">
        <v>22085</v>
      </c>
      <c r="O79" s="5">
        <v>29566</v>
      </c>
      <c r="P79" s="5">
        <v>24863</v>
      </c>
      <c r="Q79" s="5">
        <v>22605</v>
      </c>
      <c r="R79" s="5">
        <v>43421</v>
      </c>
      <c r="S79" s="5">
        <v>37560</v>
      </c>
      <c r="T79" s="5">
        <v>587837000</v>
      </c>
      <c r="U79" s="5">
        <v>329010000</v>
      </c>
      <c r="V79" s="5">
        <v>267334000</v>
      </c>
      <c r="W79" s="5">
        <v>33596000</v>
      </c>
    </row>
    <row r="80" spans="3:26" ht="15.5" x14ac:dyDescent="0.35">
      <c r="C80" t="s">
        <v>107</v>
      </c>
      <c r="D80" s="5">
        <v>3748114</v>
      </c>
      <c r="E80" s="5">
        <v>3573329</v>
      </c>
      <c r="F80" s="5">
        <v>2643894</v>
      </c>
      <c r="G80" s="5">
        <v>4963817</v>
      </c>
      <c r="I80" s="5">
        <v>14993927</v>
      </c>
      <c r="J80" s="5">
        <v>16197561</v>
      </c>
      <c r="K80" s="5">
        <v>18495084</v>
      </c>
      <c r="L80" s="5">
        <v>14100978</v>
      </c>
      <c r="M80" s="5">
        <v>26956485</v>
      </c>
      <c r="N80" s="5">
        <v>22533662</v>
      </c>
      <c r="O80" s="5">
        <v>26098429</v>
      </c>
      <c r="P80" s="5">
        <v>30928664</v>
      </c>
      <c r="Q80" s="5">
        <v>12306356</v>
      </c>
      <c r="R80" s="5">
        <v>21258853</v>
      </c>
      <c r="S80" s="5">
        <v>24732565</v>
      </c>
      <c r="T80" s="5">
        <v>268299625000</v>
      </c>
      <c r="U80" s="5">
        <v>173784084000</v>
      </c>
      <c r="V80" s="5">
        <v>117799049000</v>
      </c>
      <c r="W80" s="5">
        <v>34792891000</v>
      </c>
      <c r="X80" s="5">
        <v>351758748</v>
      </c>
      <c r="Y80" s="5">
        <v>-515293984</v>
      </c>
      <c r="Z80" s="5">
        <v>-1280003085</v>
      </c>
    </row>
    <row r="81" spans="2:26" ht="15.5" x14ac:dyDescent="0.35">
      <c r="C81" t="s">
        <v>108</v>
      </c>
      <c r="D81" s="5">
        <v>2997445</v>
      </c>
      <c r="E81" s="5">
        <v>3313910</v>
      </c>
      <c r="F81" s="5">
        <v>1562482</v>
      </c>
      <c r="G81" s="5">
        <v>5386100</v>
      </c>
      <c r="I81" s="5">
        <v>13448731</v>
      </c>
      <c r="J81" s="5">
        <v>14434265</v>
      </c>
      <c r="K81" s="5">
        <v>18825474</v>
      </c>
      <c r="L81" s="5">
        <v>13071540</v>
      </c>
      <c r="M81" s="5">
        <v>26626065</v>
      </c>
      <c r="N81" s="5">
        <v>21777192</v>
      </c>
      <c r="O81" s="5">
        <v>27362034</v>
      </c>
      <c r="P81" s="5">
        <v>29539410</v>
      </c>
      <c r="Q81" s="5">
        <v>12114486</v>
      </c>
      <c r="R81" s="5">
        <v>22162190</v>
      </c>
      <c r="S81" s="5">
        <v>20725779</v>
      </c>
      <c r="T81" s="5">
        <v>278556038000</v>
      </c>
      <c r="U81" s="5">
        <v>173784084000</v>
      </c>
      <c r="V81" s="5">
        <v>36149791000</v>
      </c>
      <c r="W81" s="5">
        <v>-6390786000</v>
      </c>
    </row>
    <row r="82" spans="2:26" ht="15.5" x14ac:dyDescent="0.35">
      <c r="C82" t="s">
        <v>109</v>
      </c>
      <c r="D82" s="5">
        <v>2997445</v>
      </c>
      <c r="E82" s="5">
        <v>3313910</v>
      </c>
      <c r="F82" s="5">
        <v>1562482</v>
      </c>
      <c r="G82" s="5">
        <v>5386100</v>
      </c>
      <c r="I82" s="5">
        <v>13448731</v>
      </c>
      <c r="J82" s="5">
        <v>14434265</v>
      </c>
      <c r="K82" s="5">
        <v>18825474</v>
      </c>
      <c r="L82" s="5">
        <v>13071540</v>
      </c>
      <c r="M82" s="5">
        <v>26626065</v>
      </c>
      <c r="N82" s="5">
        <v>21777192</v>
      </c>
      <c r="O82" s="5">
        <v>27362034</v>
      </c>
      <c r="P82" s="5">
        <v>29539410</v>
      </c>
      <c r="Q82" s="5">
        <v>12114486</v>
      </c>
      <c r="R82" s="5">
        <v>22162190</v>
      </c>
      <c r="S82" s="5">
        <v>20725779</v>
      </c>
      <c r="T82" s="5">
        <v>278556038000</v>
      </c>
      <c r="U82" s="5">
        <v>173784084000</v>
      </c>
      <c r="V82" s="5">
        <v>36149791000</v>
      </c>
      <c r="W82" s="5">
        <v>-6390786000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61375122</v>
      </c>
      <c r="E86" s="5">
        <v>69553329</v>
      </c>
      <c r="F86" s="5">
        <v>70410938</v>
      </c>
      <c r="G86" s="5">
        <v>69787929</v>
      </c>
      <c r="I86" s="5">
        <v>69553329</v>
      </c>
      <c r="J86" s="5">
        <v>62037604</v>
      </c>
      <c r="K86" s="5">
        <v>74240683</v>
      </c>
      <c r="L86" s="5">
        <v>98959233</v>
      </c>
      <c r="M86" s="5">
        <v>88383402</v>
      </c>
      <c r="N86" s="5">
        <v>47490866</v>
      </c>
      <c r="O86" s="5">
        <v>24257484</v>
      </c>
      <c r="P86" s="5">
        <v>42492930</v>
      </c>
      <c r="Q86" s="5">
        <v>20897494</v>
      </c>
      <c r="R86" s="5">
        <v>21694358</v>
      </c>
      <c r="S86" s="5">
        <v>30215098</v>
      </c>
      <c r="T86" s="5">
        <v>223907162000</v>
      </c>
      <c r="U86" s="5">
        <v>113413960000</v>
      </c>
      <c r="V86" s="5">
        <v>80699145000</v>
      </c>
      <c r="W86" s="5">
        <v>26845225000</v>
      </c>
      <c r="X86" s="5">
        <v>25241936</v>
      </c>
      <c r="Y86" s="5">
        <v>27668918</v>
      </c>
      <c r="Z86" s="5">
        <v>2977597</v>
      </c>
    </row>
    <row r="87" spans="2:26" ht="15.5" x14ac:dyDescent="0.35">
      <c r="C87" t="s">
        <v>114</v>
      </c>
      <c r="D87" s="5">
        <v>29552770</v>
      </c>
      <c r="E87" s="5">
        <v>27419803</v>
      </c>
      <c r="F87" s="5">
        <v>29771091</v>
      </c>
      <c r="G87" s="5">
        <v>27557585</v>
      </c>
      <c r="I87" s="5">
        <v>27419803</v>
      </c>
      <c r="J87" s="5">
        <v>36669506</v>
      </c>
      <c r="K87" s="5">
        <v>35903145</v>
      </c>
      <c r="L87" s="5">
        <v>15016489</v>
      </c>
      <c r="M87" s="5">
        <v>14149205</v>
      </c>
      <c r="N87" s="5">
        <v>29216309</v>
      </c>
      <c r="O87" s="5">
        <v>36372311</v>
      </c>
      <c r="P87" s="5">
        <v>22640053</v>
      </c>
      <c r="Q87" s="5">
        <v>17501050</v>
      </c>
      <c r="R87" s="5">
        <v>16806500</v>
      </c>
      <c r="S87" s="5">
        <v>16895765</v>
      </c>
      <c r="T87" s="5">
        <v>245720939000</v>
      </c>
      <c r="U87" s="5">
        <v>237754879000</v>
      </c>
      <c r="V87" s="5">
        <v>162284834000</v>
      </c>
      <c r="W87" s="5">
        <v>78238641000</v>
      </c>
      <c r="X87" s="5">
        <v>582614431</v>
      </c>
      <c r="Y87" s="5">
        <v>710352900</v>
      </c>
      <c r="Z87" s="5">
        <v>748595673</v>
      </c>
    </row>
    <row r="88" spans="2:26" ht="15.5" x14ac:dyDescent="0.35">
      <c r="C88" t="s">
        <v>115</v>
      </c>
      <c r="G88" s="5">
        <v>73932</v>
      </c>
      <c r="M88" s="5">
        <v>15</v>
      </c>
      <c r="O88" s="5">
        <v>29667</v>
      </c>
      <c r="P88" s="5">
        <v>8679</v>
      </c>
      <c r="Q88" s="5">
        <v>22613</v>
      </c>
      <c r="R88" s="5">
        <v>19245</v>
      </c>
      <c r="S88" s="5">
        <v>1522</v>
      </c>
      <c r="T88" s="5">
        <v>3000000</v>
      </c>
      <c r="U88" s="5">
        <v>9324000</v>
      </c>
      <c r="V88" s="5">
        <v>550123000</v>
      </c>
      <c r="W88" s="5">
        <v>24465000</v>
      </c>
    </row>
    <row r="89" spans="2:26" ht="15.5" x14ac:dyDescent="0.35">
      <c r="C89" t="s">
        <v>116</v>
      </c>
      <c r="D89" s="5">
        <v>367598</v>
      </c>
      <c r="E89" s="5">
        <v>1165554</v>
      </c>
      <c r="F89" s="5">
        <v>520818</v>
      </c>
      <c r="G89" s="5">
        <v>446378</v>
      </c>
      <c r="I89" s="5">
        <v>1165554</v>
      </c>
      <c r="J89" s="5">
        <v>437959</v>
      </c>
      <c r="K89" s="5">
        <v>5487636</v>
      </c>
      <c r="L89" s="5">
        <v>395373</v>
      </c>
      <c r="M89" s="5">
        <v>592282</v>
      </c>
      <c r="N89" s="5">
        <v>342907</v>
      </c>
      <c r="O89" s="5">
        <v>668763</v>
      </c>
      <c r="P89" s="5">
        <v>669169</v>
      </c>
      <c r="Q89" s="5">
        <v>691542</v>
      </c>
      <c r="R89" s="5">
        <v>518326</v>
      </c>
      <c r="S89" s="5">
        <v>484889</v>
      </c>
      <c r="T89" s="5">
        <v>9095918000</v>
      </c>
      <c r="U89" s="5">
        <v>7836675000</v>
      </c>
      <c r="V89" s="5">
        <v>275282829000</v>
      </c>
      <c r="W89" s="5">
        <v>3606894000</v>
      </c>
    </row>
    <row r="90" spans="2:26" ht="15.5" x14ac:dyDescent="0.35">
      <c r="C90" t="s">
        <v>117</v>
      </c>
      <c r="D90" s="5">
        <v>29552770</v>
      </c>
      <c r="E90" s="5">
        <v>27419803</v>
      </c>
      <c r="F90" s="5">
        <v>29771091</v>
      </c>
      <c r="G90" s="5">
        <v>27557585</v>
      </c>
      <c r="I90" s="5">
        <v>27419803</v>
      </c>
      <c r="J90" s="5">
        <v>36669506</v>
      </c>
      <c r="K90" s="5">
        <v>35903145</v>
      </c>
      <c r="L90" s="5">
        <v>15016489</v>
      </c>
      <c r="M90" s="5">
        <v>14149205</v>
      </c>
      <c r="N90" s="5">
        <v>29216309</v>
      </c>
      <c r="O90" s="5">
        <v>36372311</v>
      </c>
      <c r="P90" s="5">
        <v>22640053</v>
      </c>
      <c r="Q90" s="5">
        <v>17501050</v>
      </c>
      <c r="R90" s="5">
        <v>16806500</v>
      </c>
      <c r="S90" s="5">
        <v>16895765</v>
      </c>
      <c r="T90" s="5">
        <v>245720939000</v>
      </c>
      <c r="U90" s="5">
        <v>237754879000</v>
      </c>
      <c r="V90" s="5">
        <v>162284834000</v>
      </c>
      <c r="W90" s="5">
        <v>78238641000</v>
      </c>
      <c r="X90" s="5">
        <v>582614431</v>
      </c>
      <c r="Y90" s="5">
        <v>710352900</v>
      </c>
      <c r="Z90" s="5">
        <v>748595673</v>
      </c>
    </row>
    <row r="91" spans="2:26" ht="15.5" x14ac:dyDescent="0.35">
      <c r="C91" t="s">
        <v>118</v>
      </c>
      <c r="D91" s="5">
        <v>118308</v>
      </c>
      <c r="E91" s="5">
        <v>105279</v>
      </c>
      <c r="F91" s="5">
        <v>938857</v>
      </c>
      <c r="G91" s="5">
        <v>965646</v>
      </c>
      <c r="I91" s="5">
        <v>105279</v>
      </c>
      <c r="J91" s="5">
        <v>929694</v>
      </c>
      <c r="K91" s="5">
        <v>64125</v>
      </c>
      <c r="L91" s="5">
        <v>42432</v>
      </c>
      <c r="M91" s="5">
        <v>46609</v>
      </c>
      <c r="N91" s="5">
        <v>18901</v>
      </c>
      <c r="O91" s="5">
        <v>28506</v>
      </c>
      <c r="P91" s="5">
        <v>39145</v>
      </c>
      <c r="Q91" s="5">
        <v>121226</v>
      </c>
      <c r="R91" s="5">
        <v>31661</v>
      </c>
      <c r="S91" s="5">
        <v>30257</v>
      </c>
      <c r="T91" s="5">
        <v>97400000</v>
      </c>
      <c r="U91" s="5">
        <v>390143000</v>
      </c>
    </row>
    <row r="92" spans="2:26" ht="15.5" x14ac:dyDescent="0.35">
      <c r="C92" t="s">
        <v>119</v>
      </c>
      <c r="D92" s="5">
        <v>118308</v>
      </c>
      <c r="E92" s="5">
        <v>105279</v>
      </c>
      <c r="F92" s="5">
        <v>938857</v>
      </c>
      <c r="G92" s="5">
        <v>965646</v>
      </c>
      <c r="I92" s="5">
        <v>105279</v>
      </c>
      <c r="J92" s="5">
        <v>929694</v>
      </c>
      <c r="K92" s="5">
        <v>64125</v>
      </c>
      <c r="L92" s="5">
        <v>42432</v>
      </c>
      <c r="M92" s="5">
        <v>46609</v>
      </c>
      <c r="N92" s="5">
        <v>18901</v>
      </c>
      <c r="O92" s="5">
        <v>28506</v>
      </c>
      <c r="P92" s="5">
        <v>39145</v>
      </c>
      <c r="Q92" s="5">
        <v>121226</v>
      </c>
      <c r="R92" s="5">
        <v>31661</v>
      </c>
      <c r="S92" s="5">
        <v>30257</v>
      </c>
      <c r="T92" s="5">
        <v>97400000</v>
      </c>
      <c r="U92" s="5">
        <v>390143000</v>
      </c>
    </row>
    <row r="93" spans="2:26" ht="15.5" x14ac:dyDescent="0.35">
      <c r="C93" t="s">
        <v>120</v>
      </c>
      <c r="D93" s="5">
        <v>21394507</v>
      </c>
      <c r="E93" s="5">
        <v>23913770</v>
      </c>
      <c r="F93" s="5">
        <v>23509307</v>
      </c>
      <c r="G93" s="5">
        <v>23464027</v>
      </c>
      <c r="I93" s="5">
        <v>23913770</v>
      </c>
      <c r="J93" s="5">
        <v>20176078</v>
      </c>
      <c r="K93" s="5">
        <v>20651889</v>
      </c>
      <c r="L93" s="5">
        <v>16691999</v>
      </c>
      <c r="M93" s="5">
        <v>18809852</v>
      </c>
      <c r="N93" s="5">
        <v>20729565</v>
      </c>
      <c r="O93" s="5">
        <v>21203142</v>
      </c>
      <c r="P93" s="5">
        <v>16056569</v>
      </c>
      <c r="Q93" s="5">
        <v>16522685</v>
      </c>
      <c r="R93" s="5">
        <v>13008960</v>
      </c>
      <c r="S93" s="5">
        <v>13368775</v>
      </c>
      <c r="T93" s="5">
        <v>237573360000</v>
      </c>
      <c r="U93" s="5">
        <v>240080938000</v>
      </c>
      <c r="V93" s="5">
        <v>199594326000</v>
      </c>
      <c r="W93" s="5">
        <v>42316420000</v>
      </c>
      <c r="X93" s="5">
        <v>20500000</v>
      </c>
      <c r="Y93" s="5">
        <v>20500000</v>
      </c>
      <c r="Z93" s="5">
        <v>20500000</v>
      </c>
    </row>
    <row r="94" spans="2:26" ht="15.5" x14ac:dyDescent="0.35">
      <c r="C94" t="s">
        <v>185</v>
      </c>
    </row>
    <row r="95" spans="2:26" ht="15.5" x14ac:dyDescent="0.35">
      <c r="C95" t="s">
        <v>98</v>
      </c>
      <c r="D95" s="5">
        <v>-31682455</v>
      </c>
      <c r="E95" s="5">
        <v>-30994186</v>
      </c>
      <c r="F95" s="5">
        <v>-30908734</v>
      </c>
      <c r="G95" s="5">
        <v>-29936446</v>
      </c>
      <c r="I95" s="5">
        <v>-30994186</v>
      </c>
      <c r="J95" s="5">
        <v>-29749512</v>
      </c>
      <c r="K95" s="5">
        <v>-27795277</v>
      </c>
      <c r="L95" s="5">
        <v>-28183814</v>
      </c>
      <c r="M95" s="5">
        <v>-27054858</v>
      </c>
      <c r="N95" s="5">
        <v>-26410093</v>
      </c>
      <c r="O95" s="5">
        <v>-25688454</v>
      </c>
      <c r="P95" s="5">
        <v>-27108046</v>
      </c>
      <c r="Q95" s="5">
        <v>-25066862</v>
      </c>
      <c r="R95" s="5">
        <v>-24923907</v>
      </c>
      <c r="S95" s="5">
        <v>-26089620</v>
      </c>
      <c r="T95" s="5">
        <v>82516733000</v>
      </c>
      <c r="U95" s="5">
        <v>72339561000</v>
      </c>
      <c r="V95" s="5">
        <v>-618012175000</v>
      </c>
      <c r="W95" s="5">
        <v>-338736957000</v>
      </c>
    </row>
    <row r="96" spans="2:26" ht="15.5" x14ac:dyDescent="0.35">
      <c r="C96" t="s">
        <v>121</v>
      </c>
      <c r="D96" s="5">
        <v>148676520</v>
      </c>
      <c r="E96" s="5">
        <v>163056320</v>
      </c>
      <c r="F96" s="5">
        <v>149007718</v>
      </c>
      <c r="G96" s="5">
        <v>145457130</v>
      </c>
      <c r="I96" s="5">
        <v>163056320</v>
      </c>
      <c r="J96" s="5">
        <v>142032642</v>
      </c>
      <c r="K96" s="5">
        <v>143051010</v>
      </c>
      <c r="L96" s="5">
        <v>140311069</v>
      </c>
      <c r="M96" s="5">
        <v>134410759</v>
      </c>
      <c r="N96" s="5">
        <v>115743411</v>
      </c>
      <c r="O96" s="5">
        <v>113903995</v>
      </c>
      <c r="P96" s="5">
        <v>102654561</v>
      </c>
      <c r="Q96" s="5">
        <v>85963275</v>
      </c>
      <c r="R96" s="5">
        <v>84058269</v>
      </c>
      <c r="S96" s="5">
        <v>85330794</v>
      </c>
      <c r="T96" s="5">
        <v>1021319762000</v>
      </c>
      <c r="U96" s="5">
        <v>910680059000</v>
      </c>
      <c r="V96" s="5">
        <v>605025611000</v>
      </c>
      <c r="W96" s="5">
        <v>222260600000</v>
      </c>
      <c r="X96" s="5">
        <v>735239017</v>
      </c>
      <c r="Y96" s="5">
        <v>6336362792</v>
      </c>
      <c r="Z96" s="5">
        <v>6923599725</v>
      </c>
    </row>
    <row r="97" spans="3:26" ht="15.5" x14ac:dyDescent="0.35">
      <c r="C97" t="s">
        <v>122</v>
      </c>
    </row>
    <row r="98" spans="3:26" ht="15.5" x14ac:dyDescent="0.35">
      <c r="C98" t="s">
        <v>124</v>
      </c>
      <c r="D98" s="5">
        <v>42760032</v>
      </c>
      <c r="E98" s="5">
        <v>42826138</v>
      </c>
      <c r="F98" s="5">
        <v>43835713</v>
      </c>
      <c r="G98" s="5">
        <v>43902136</v>
      </c>
      <c r="I98" s="5">
        <v>42826138</v>
      </c>
      <c r="J98" s="5">
        <v>47266699</v>
      </c>
      <c r="K98" s="5">
        <v>58879659</v>
      </c>
      <c r="L98" s="5">
        <v>23504474</v>
      </c>
      <c r="M98" s="5">
        <v>26704302</v>
      </c>
      <c r="N98" s="5">
        <v>32655946</v>
      </c>
      <c r="O98" s="5">
        <v>42885181</v>
      </c>
      <c r="P98" s="5">
        <v>42710041</v>
      </c>
      <c r="Q98" s="5">
        <v>44258697</v>
      </c>
      <c r="R98" s="5">
        <v>56268446</v>
      </c>
      <c r="S98" s="5">
        <v>68626497</v>
      </c>
      <c r="T98" s="5">
        <v>976929045000</v>
      </c>
      <c r="U98" s="5">
        <v>897650278000</v>
      </c>
      <c r="V98" s="5">
        <v>684040704000</v>
      </c>
      <c r="W98" s="5">
        <v>199435598000</v>
      </c>
      <c r="X98" s="5">
        <v>135710493</v>
      </c>
      <c r="Y98" s="5">
        <v>115832369</v>
      </c>
      <c r="Z98" s="5">
        <v>126540498</v>
      </c>
    </row>
    <row r="99" spans="3:26" ht="15.5" x14ac:dyDescent="0.35">
      <c r="C99" t="s">
        <v>333</v>
      </c>
      <c r="D99" s="5">
        <v>13707336</v>
      </c>
    </row>
    <row r="100" spans="3:26" ht="15.5" x14ac:dyDescent="0.35">
      <c r="C100" t="s">
        <v>125</v>
      </c>
      <c r="D100" s="5">
        <v>2260972</v>
      </c>
      <c r="E100" s="5">
        <v>2077042</v>
      </c>
      <c r="F100" s="5">
        <v>1830336</v>
      </c>
      <c r="G100" s="5">
        <v>1916133</v>
      </c>
      <c r="I100" s="5">
        <v>2077042</v>
      </c>
      <c r="J100" s="5">
        <v>1328773</v>
      </c>
      <c r="K100" s="5">
        <v>1477609</v>
      </c>
      <c r="L100" s="5">
        <v>127749</v>
      </c>
      <c r="M100" s="5">
        <v>740903</v>
      </c>
      <c r="N100" s="5">
        <v>892605</v>
      </c>
      <c r="O100" s="5">
        <v>919445</v>
      </c>
      <c r="P100" s="5">
        <v>741695</v>
      </c>
      <c r="Q100" s="5">
        <v>833538</v>
      </c>
      <c r="R100" s="5">
        <v>539773</v>
      </c>
      <c r="S100" s="5">
        <v>453746</v>
      </c>
      <c r="T100" s="5">
        <v>4953117000</v>
      </c>
      <c r="U100" s="5">
        <v>3662809000</v>
      </c>
      <c r="V100" s="5">
        <v>3040559000</v>
      </c>
      <c r="W100" s="5">
        <v>1417251000</v>
      </c>
      <c r="X100" s="5">
        <v>1726255269</v>
      </c>
    </row>
    <row r="101" spans="3:26" ht="15.5" x14ac:dyDescent="0.35">
      <c r="C101" t="s">
        <v>499</v>
      </c>
      <c r="D101" s="5">
        <v>622185</v>
      </c>
      <c r="E101" s="5">
        <v>706835</v>
      </c>
      <c r="F101" s="5">
        <v>673780</v>
      </c>
      <c r="G101" s="5">
        <v>751430</v>
      </c>
      <c r="I101" s="5">
        <v>706835</v>
      </c>
      <c r="J101" s="5">
        <v>906731</v>
      </c>
      <c r="K101" s="5">
        <v>857210</v>
      </c>
      <c r="L101" s="5">
        <v>529664</v>
      </c>
      <c r="M101" s="5">
        <v>7918</v>
      </c>
      <c r="N101" s="5">
        <v>15607</v>
      </c>
      <c r="O101" s="5">
        <v>23880</v>
      </c>
      <c r="P101" s="5">
        <v>23042</v>
      </c>
      <c r="Q101" s="5">
        <v>53171</v>
      </c>
      <c r="R101" s="5">
        <v>91997</v>
      </c>
      <c r="S101" s="5">
        <v>127121</v>
      </c>
    </row>
    <row r="102" spans="3:26" ht="15.5" x14ac:dyDescent="0.35">
      <c r="C102" t="s">
        <v>126</v>
      </c>
      <c r="K102" s="5">
        <v>548637</v>
      </c>
    </row>
    <row r="103" spans="3:26" ht="15.5" x14ac:dyDescent="0.35">
      <c r="C103" t="s">
        <v>127</v>
      </c>
      <c r="D103" s="5">
        <v>74138079</v>
      </c>
      <c r="E103" s="5">
        <v>62792187</v>
      </c>
      <c r="F103" s="5">
        <v>73172738</v>
      </c>
      <c r="G103" s="5">
        <v>74208825</v>
      </c>
      <c r="I103" s="5">
        <v>62792187</v>
      </c>
      <c r="J103" s="5">
        <v>82081632</v>
      </c>
      <c r="K103" s="5">
        <v>93661420</v>
      </c>
      <c r="L103" s="5">
        <v>29177166</v>
      </c>
      <c r="M103" s="5">
        <v>29558817</v>
      </c>
      <c r="N103" s="5">
        <v>35365448</v>
      </c>
      <c r="O103" s="5">
        <v>46277753</v>
      </c>
      <c r="P103" s="5">
        <v>48671537</v>
      </c>
      <c r="Q103" s="5">
        <v>50104700</v>
      </c>
      <c r="R103" s="5">
        <v>63195993</v>
      </c>
      <c r="S103" s="5">
        <v>75901915</v>
      </c>
      <c r="T103" s="5">
        <v>1009777333000</v>
      </c>
      <c r="U103" s="5">
        <v>905138204000</v>
      </c>
      <c r="V103" s="5">
        <v>687555414000</v>
      </c>
      <c r="W103" s="5">
        <v>201049008000</v>
      </c>
      <c r="X103" s="5">
        <v>2326965764</v>
      </c>
      <c r="Y103" s="5">
        <v>594165704</v>
      </c>
      <c r="Z103" s="5">
        <v>623207167</v>
      </c>
    </row>
    <row r="104" spans="3:26" ht="15.5" x14ac:dyDescent="0.35">
      <c r="C104" t="s">
        <v>128</v>
      </c>
      <c r="D104" s="5">
        <v>222814599</v>
      </c>
      <c r="E104" s="5">
        <v>225848507</v>
      </c>
      <c r="F104" s="5">
        <v>222180456</v>
      </c>
      <c r="G104" s="5">
        <v>219665955</v>
      </c>
      <c r="I104" s="5">
        <v>225848507</v>
      </c>
      <c r="J104" s="5">
        <v>224114274</v>
      </c>
      <c r="K104" s="5">
        <v>236712430</v>
      </c>
      <c r="L104" s="5">
        <v>169488235</v>
      </c>
      <c r="M104" s="5">
        <v>163969576</v>
      </c>
      <c r="N104" s="5">
        <v>151108859</v>
      </c>
      <c r="O104" s="5">
        <v>160181748</v>
      </c>
      <c r="P104" s="5">
        <v>151326098</v>
      </c>
      <c r="Q104" s="5">
        <v>136067975</v>
      </c>
      <c r="R104" s="5">
        <v>147254262</v>
      </c>
      <c r="S104" s="5">
        <v>161232709</v>
      </c>
      <c r="T104" s="5">
        <v>2031097095000</v>
      </c>
      <c r="U104" s="5">
        <v>1815818263000</v>
      </c>
      <c r="V104" s="5">
        <v>1292581025000</v>
      </c>
      <c r="W104" s="5">
        <v>423309608000</v>
      </c>
      <c r="X104" s="5">
        <v>3062204781</v>
      </c>
      <c r="Y104" s="5">
        <v>6930528496</v>
      </c>
      <c r="Z104" s="5">
        <v>7546806892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25742576</v>
      </c>
      <c r="E107" s="5">
        <v>31091112</v>
      </c>
      <c r="F107" s="5">
        <v>30530460</v>
      </c>
      <c r="G107" s="5">
        <v>30899987</v>
      </c>
      <c r="I107" s="5">
        <v>31091112</v>
      </c>
      <c r="J107" s="5">
        <v>33170819</v>
      </c>
      <c r="K107" s="5">
        <v>48092578</v>
      </c>
      <c r="L107" s="5">
        <v>17816030</v>
      </c>
      <c r="M107" s="5">
        <v>20010814</v>
      </c>
      <c r="N107" s="5">
        <v>18348172</v>
      </c>
      <c r="O107" s="5">
        <v>34675727</v>
      </c>
      <c r="P107" s="5">
        <v>29539108</v>
      </c>
      <c r="Q107" s="5">
        <v>30214626</v>
      </c>
      <c r="R107" s="5">
        <v>19555540</v>
      </c>
      <c r="S107" s="5">
        <v>36628689</v>
      </c>
      <c r="T107" s="5">
        <v>548502471000</v>
      </c>
      <c r="U107" s="5">
        <v>525257514000</v>
      </c>
      <c r="V107" s="5">
        <v>656406693000</v>
      </c>
      <c r="W107" s="5">
        <v>238380810000</v>
      </c>
      <c r="X107" s="5">
        <v>3256871984</v>
      </c>
      <c r="Y107" s="5">
        <v>5077427449</v>
      </c>
      <c r="Z107" s="5">
        <v>5232131476</v>
      </c>
    </row>
    <row r="108" spans="3:26" ht="15.5" x14ac:dyDescent="0.35">
      <c r="C108" t="s">
        <v>132</v>
      </c>
      <c r="D108" s="5">
        <v>345916</v>
      </c>
      <c r="O108" s="5">
        <v>5000000</v>
      </c>
      <c r="P108" s="5">
        <v>5000000</v>
      </c>
      <c r="Q108" s="5">
        <v>10000000</v>
      </c>
      <c r="R108" s="5">
        <v>2000000</v>
      </c>
      <c r="S108" s="5">
        <v>17500000</v>
      </c>
      <c r="T108" s="5">
        <v>273680000000</v>
      </c>
      <c r="U108" s="5">
        <v>268158000000</v>
      </c>
      <c r="V108" s="5">
        <v>198235000000</v>
      </c>
      <c r="W108" s="5">
        <v>136020000000</v>
      </c>
    </row>
    <row r="109" spans="3:26" ht="15.5" x14ac:dyDescent="0.35">
      <c r="C109" t="s">
        <v>133</v>
      </c>
      <c r="X109" s="5">
        <v>413360000</v>
      </c>
      <c r="Y109" s="5">
        <v>514860000</v>
      </c>
      <c r="Z109" s="5">
        <v>705893673</v>
      </c>
    </row>
    <row r="110" spans="3:26" ht="15.5" x14ac:dyDescent="0.35">
      <c r="C110" t="s">
        <v>335</v>
      </c>
      <c r="D110" s="5">
        <v>12483188</v>
      </c>
      <c r="E110" s="5">
        <v>15686207</v>
      </c>
      <c r="F110" s="5">
        <v>13924846</v>
      </c>
      <c r="G110" s="5">
        <v>14105861</v>
      </c>
      <c r="I110" s="5">
        <v>15686207</v>
      </c>
      <c r="J110" s="5">
        <v>15722198</v>
      </c>
      <c r="K110" s="5">
        <v>18163443</v>
      </c>
      <c r="L110" s="5">
        <v>12469214</v>
      </c>
      <c r="M110" s="5">
        <v>13721260</v>
      </c>
      <c r="N110" s="5">
        <v>12633028</v>
      </c>
      <c r="O110" s="5">
        <v>24713001</v>
      </c>
      <c r="P110" s="5">
        <v>18942553</v>
      </c>
      <c r="Q110" s="5">
        <v>15977314</v>
      </c>
      <c r="R110" s="5">
        <v>14368649</v>
      </c>
      <c r="S110" s="5">
        <v>15306787</v>
      </c>
      <c r="T110" s="5">
        <v>240957955000</v>
      </c>
      <c r="U110" s="5">
        <v>218828829000</v>
      </c>
      <c r="V110" s="5">
        <v>166202264000</v>
      </c>
      <c r="W110" s="5">
        <v>90804694000</v>
      </c>
      <c r="X110" s="5">
        <v>413360000</v>
      </c>
      <c r="Y110" s="5">
        <v>514860000</v>
      </c>
      <c r="Z110" s="5">
        <v>705893673</v>
      </c>
    </row>
    <row r="111" spans="3:26" ht="15.5" x14ac:dyDescent="0.35">
      <c r="C111" t="s">
        <v>134</v>
      </c>
      <c r="X111" s="5">
        <v>1294290000</v>
      </c>
      <c r="Y111" s="5">
        <v>1382790000</v>
      </c>
      <c r="Z111" s="5">
        <v>1459969833</v>
      </c>
    </row>
    <row r="112" spans="3:26" ht="15.5" x14ac:dyDescent="0.35">
      <c r="C112" t="s">
        <v>337</v>
      </c>
      <c r="D112" s="5">
        <v>367598</v>
      </c>
      <c r="E112" s="5">
        <v>1165554</v>
      </c>
      <c r="F112" s="5">
        <v>520818</v>
      </c>
      <c r="G112" s="5">
        <v>520310</v>
      </c>
      <c r="I112" s="5">
        <v>1165554</v>
      </c>
      <c r="J112" s="5">
        <v>437959</v>
      </c>
      <c r="K112" s="5">
        <v>5487636</v>
      </c>
      <c r="L112" s="5">
        <v>395373</v>
      </c>
      <c r="M112" s="5">
        <v>592297</v>
      </c>
      <c r="N112" s="5">
        <v>342907</v>
      </c>
      <c r="O112" s="5">
        <v>698430</v>
      </c>
      <c r="P112" s="5">
        <v>677848</v>
      </c>
      <c r="Q112" s="5">
        <v>714155</v>
      </c>
      <c r="R112" s="5">
        <v>537571</v>
      </c>
      <c r="S112" s="5">
        <v>486411</v>
      </c>
      <c r="T112" s="5">
        <v>9098918000</v>
      </c>
      <c r="U112" s="5">
        <v>7845999000</v>
      </c>
      <c r="V112" s="5">
        <v>275832952000</v>
      </c>
      <c r="W112" s="5">
        <v>3631359000</v>
      </c>
      <c r="X112" s="5">
        <v>1294290000</v>
      </c>
      <c r="Y112" s="5">
        <v>1382790000</v>
      </c>
      <c r="Z112" s="5">
        <v>1459969833</v>
      </c>
    </row>
    <row r="113" spans="3:26" ht="15.5" x14ac:dyDescent="0.35">
      <c r="C113" t="s">
        <v>135</v>
      </c>
      <c r="T113" s="5">
        <v>14735893000</v>
      </c>
      <c r="U113" s="5">
        <v>10722390000</v>
      </c>
      <c r="V113" s="5">
        <v>6451476000</v>
      </c>
      <c r="W113" s="5">
        <v>2243652000</v>
      </c>
      <c r="X113" s="5">
        <v>224487090</v>
      </c>
      <c r="Y113" s="5">
        <v>1732409244</v>
      </c>
      <c r="Z113" s="5">
        <v>1768652989</v>
      </c>
    </row>
    <row r="114" spans="3:26" ht="15.5" x14ac:dyDescent="0.35">
      <c r="C114" t="s">
        <v>451</v>
      </c>
      <c r="D114" s="5">
        <v>1322511</v>
      </c>
      <c r="E114" s="5">
        <v>529125</v>
      </c>
      <c r="F114" s="5">
        <v>1324796</v>
      </c>
      <c r="G114" s="5">
        <v>2105378</v>
      </c>
      <c r="I114" s="5">
        <v>529125</v>
      </c>
      <c r="J114" s="5">
        <v>950536</v>
      </c>
      <c r="K114" s="5">
        <v>823846</v>
      </c>
      <c r="L114" s="5">
        <v>437625</v>
      </c>
      <c r="M114" s="5">
        <v>2146478</v>
      </c>
      <c r="N114" s="5">
        <v>1339764</v>
      </c>
      <c r="O114" s="5">
        <v>1549394</v>
      </c>
      <c r="P114" s="5">
        <v>2350488</v>
      </c>
      <c r="Q114" s="5">
        <v>1004394</v>
      </c>
      <c r="R114" s="5">
        <v>1140560</v>
      </c>
      <c r="S114" s="5">
        <v>2332665</v>
      </c>
      <c r="T114" s="5">
        <v>14735893000</v>
      </c>
      <c r="U114" s="5">
        <v>10722390000</v>
      </c>
      <c r="V114" s="5">
        <v>6451476000</v>
      </c>
      <c r="W114" s="5">
        <v>2243652000</v>
      </c>
      <c r="X114" s="5">
        <v>224487090</v>
      </c>
      <c r="Y114" s="5">
        <v>1732409244</v>
      </c>
      <c r="Z114" s="5">
        <v>1768652989</v>
      </c>
    </row>
    <row r="115" spans="3:26" ht="15.5" x14ac:dyDescent="0.35">
      <c r="C115" t="s">
        <v>136</v>
      </c>
      <c r="D115" s="5">
        <v>1907969</v>
      </c>
      <c r="E115" s="5">
        <v>1820089</v>
      </c>
      <c r="F115" s="5">
        <v>3348633</v>
      </c>
      <c r="G115" s="5">
        <v>2251537</v>
      </c>
      <c r="I115" s="5">
        <v>1820089</v>
      </c>
      <c r="J115" s="5">
        <v>1684039</v>
      </c>
      <c r="K115" s="5">
        <v>611511</v>
      </c>
      <c r="L115" s="5">
        <v>2449232</v>
      </c>
      <c r="M115" s="5">
        <v>1220307</v>
      </c>
      <c r="N115" s="5">
        <v>1509173</v>
      </c>
      <c r="O115" s="5">
        <v>1648928</v>
      </c>
      <c r="P115" s="5">
        <v>1150848</v>
      </c>
      <c r="Q115" s="5">
        <v>1218996</v>
      </c>
      <c r="R115" s="5">
        <v>933134</v>
      </c>
      <c r="S115" s="5">
        <v>343875</v>
      </c>
      <c r="T115" s="5">
        <v>10029705000</v>
      </c>
      <c r="U115" s="5">
        <v>19702296000</v>
      </c>
      <c r="V115" s="5">
        <v>9685001000</v>
      </c>
      <c r="W115" s="5">
        <v>5681105000</v>
      </c>
      <c r="X115" s="5">
        <v>1324734894</v>
      </c>
      <c r="Y115" s="5">
        <v>1447368205</v>
      </c>
      <c r="Z115" s="5">
        <v>1297614981</v>
      </c>
    </row>
    <row r="116" spans="3:26" ht="15.5" x14ac:dyDescent="0.35">
      <c r="C116" t="s">
        <v>990</v>
      </c>
      <c r="D116" s="5">
        <v>6343707</v>
      </c>
      <c r="E116" s="5">
        <v>7373734</v>
      </c>
      <c r="F116" s="5">
        <v>7434142</v>
      </c>
      <c r="G116" s="5">
        <v>7123871</v>
      </c>
      <c r="I116" s="5">
        <v>7373734</v>
      </c>
      <c r="J116" s="5">
        <v>7933819</v>
      </c>
      <c r="K116" s="5">
        <v>7419664</v>
      </c>
    </row>
    <row r="117" spans="3:26" ht="15.5" x14ac:dyDescent="0.35">
      <c r="C117" t="s">
        <v>599</v>
      </c>
      <c r="D117" s="5">
        <v>1330865</v>
      </c>
      <c r="E117" s="5">
        <v>1664275</v>
      </c>
      <c r="F117" s="5">
        <v>2127835</v>
      </c>
      <c r="G117" s="5">
        <v>2077795</v>
      </c>
      <c r="I117" s="5">
        <v>1664275</v>
      </c>
      <c r="J117" s="5">
        <v>3605266</v>
      </c>
      <c r="K117" s="5">
        <v>7948163</v>
      </c>
      <c r="L117" s="5">
        <v>290443</v>
      </c>
      <c r="M117" s="5">
        <v>475055</v>
      </c>
      <c r="N117" s="5">
        <v>83618</v>
      </c>
    </row>
    <row r="118" spans="3:26" ht="15.5" x14ac:dyDescent="0.35">
      <c r="C118" t="s">
        <v>503</v>
      </c>
      <c r="D118" s="5">
        <v>5595223</v>
      </c>
      <c r="E118" s="5">
        <v>6735180</v>
      </c>
      <c r="F118" s="5">
        <v>6836713</v>
      </c>
      <c r="G118" s="5">
        <v>5472954</v>
      </c>
      <c r="I118" s="5">
        <v>6735180</v>
      </c>
      <c r="J118" s="5">
        <v>6981505</v>
      </c>
      <c r="K118" s="5">
        <v>8760382</v>
      </c>
    </row>
    <row r="119" spans="3:26" ht="15.5" x14ac:dyDescent="0.35">
      <c r="C119" t="s">
        <v>144</v>
      </c>
      <c r="D119" s="5">
        <v>12645254</v>
      </c>
      <c r="E119" s="5">
        <v>13328071</v>
      </c>
      <c r="F119" s="5">
        <v>13534582</v>
      </c>
      <c r="G119" s="5">
        <v>12213036</v>
      </c>
      <c r="I119" s="5">
        <v>13328071</v>
      </c>
      <c r="J119" s="5">
        <v>14943231</v>
      </c>
      <c r="K119" s="5">
        <v>21414606</v>
      </c>
      <c r="L119" s="5">
        <v>3029900</v>
      </c>
      <c r="M119" s="5">
        <v>3348200</v>
      </c>
      <c r="N119" s="5">
        <v>3712965</v>
      </c>
      <c r="O119" s="5">
        <v>3207066</v>
      </c>
      <c r="P119" s="5">
        <v>7799255</v>
      </c>
      <c r="Q119" s="5">
        <v>3312006</v>
      </c>
      <c r="R119" s="5">
        <v>20217461</v>
      </c>
      <c r="S119" s="5">
        <v>31256434</v>
      </c>
      <c r="T119" s="5">
        <v>479284798000</v>
      </c>
      <c r="U119" s="5">
        <v>508305736000</v>
      </c>
      <c r="V119" s="5">
        <v>365117225000</v>
      </c>
      <c r="W119" s="5">
        <v>5668993000</v>
      </c>
      <c r="X119" s="5">
        <v>704332388</v>
      </c>
      <c r="Y119" s="5">
        <v>897234259</v>
      </c>
      <c r="Z119" s="5">
        <v>843514644</v>
      </c>
    </row>
    <row r="120" spans="3:26" ht="15.5" x14ac:dyDescent="0.35">
      <c r="C120" t="s">
        <v>145</v>
      </c>
      <c r="D120" s="5">
        <v>12645254</v>
      </c>
      <c r="E120" s="5">
        <v>13328071</v>
      </c>
      <c r="F120" s="5">
        <v>13534582</v>
      </c>
      <c r="G120" s="5">
        <v>12213036</v>
      </c>
      <c r="I120" s="5">
        <v>13328071</v>
      </c>
      <c r="J120" s="5">
        <v>14943231</v>
      </c>
      <c r="K120" s="5">
        <v>21414606</v>
      </c>
      <c r="L120" s="5">
        <v>3029900</v>
      </c>
      <c r="M120" s="5">
        <v>3348200</v>
      </c>
      <c r="N120" s="5">
        <v>3712965</v>
      </c>
      <c r="O120" s="5">
        <v>3207066</v>
      </c>
      <c r="P120" s="5">
        <v>7799255</v>
      </c>
      <c r="Q120" s="5">
        <v>3312006</v>
      </c>
      <c r="R120" s="5">
        <v>20217461</v>
      </c>
      <c r="S120" s="5">
        <v>31256434</v>
      </c>
      <c r="T120" s="5">
        <v>479284798000</v>
      </c>
      <c r="U120" s="5">
        <v>508305736000</v>
      </c>
      <c r="V120" s="5">
        <v>365117225000</v>
      </c>
      <c r="W120" s="5">
        <v>5668993000</v>
      </c>
      <c r="X120" s="5">
        <v>704332388</v>
      </c>
      <c r="Y120" s="5">
        <v>897234259</v>
      </c>
      <c r="Z120" s="5">
        <v>843514644</v>
      </c>
    </row>
    <row r="121" spans="3:26" ht="15.5" x14ac:dyDescent="0.35">
      <c r="C121" t="s">
        <v>423</v>
      </c>
      <c r="D121" s="5">
        <v>661963</v>
      </c>
      <c r="P121" s="5">
        <v>5000000</v>
      </c>
      <c r="R121" s="5">
        <v>18000000</v>
      </c>
      <c r="S121" s="5">
        <v>29500000</v>
      </c>
      <c r="T121" s="5">
        <v>460280000000</v>
      </c>
      <c r="U121" s="5">
        <v>493654500000</v>
      </c>
      <c r="V121" s="5">
        <v>352955000000</v>
      </c>
    </row>
    <row r="122" spans="3:26" ht="15.5" x14ac:dyDescent="0.35">
      <c r="C122" t="s">
        <v>146</v>
      </c>
      <c r="D122" s="5">
        <v>302148</v>
      </c>
      <c r="E122" s="5">
        <v>332406</v>
      </c>
      <c r="F122" s="5">
        <v>412238</v>
      </c>
      <c r="G122" s="5">
        <v>457761</v>
      </c>
      <c r="I122" s="5">
        <v>332406</v>
      </c>
      <c r="J122" s="5">
        <v>548808</v>
      </c>
      <c r="K122" s="5">
        <v>771486</v>
      </c>
      <c r="Y122" s="5">
        <v>267551462</v>
      </c>
      <c r="Z122" s="5">
        <v>325960953</v>
      </c>
    </row>
    <row r="123" spans="3:26" ht="15.5" x14ac:dyDescent="0.35">
      <c r="C123" t="s">
        <v>424</v>
      </c>
      <c r="D123" s="5">
        <v>170598</v>
      </c>
      <c r="E123" s="5">
        <v>173445</v>
      </c>
      <c r="F123" s="5">
        <v>191709</v>
      </c>
      <c r="G123" s="5">
        <v>215637</v>
      </c>
      <c r="I123" s="5">
        <v>173445</v>
      </c>
      <c r="X123" s="5">
        <v>132362700</v>
      </c>
      <c r="Y123" s="5">
        <v>142362700</v>
      </c>
      <c r="Z123" s="5">
        <v>163879150</v>
      </c>
    </row>
    <row r="124" spans="3:26" ht="15.5" x14ac:dyDescent="0.35">
      <c r="C124" t="s">
        <v>150</v>
      </c>
      <c r="D124" s="5">
        <v>38387830</v>
      </c>
      <c r="E124" s="5">
        <v>44419183</v>
      </c>
      <c r="F124" s="5">
        <v>44065042</v>
      </c>
      <c r="G124" s="5">
        <v>43113023</v>
      </c>
      <c r="I124" s="5">
        <v>44419183</v>
      </c>
      <c r="J124" s="5">
        <v>48114050</v>
      </c>
      <c r="K124" s="5">
        <v>69507184</v>
      </c>
      <c r="L124" s="5">
        <v>20845930</v>
      </c>
      <c r="M124" s="5">
        <v>23359014</v>
      </c>
      <c r="N124" s="5">
        <v>22061137</v>
      </c>
      <c r="O124" s="5">
        <v>37882793</v>
      </c>
      <c r="P124" s="5">
        <v>37338363</v>
      </c>
      <c r="Q124" s="5">
        <v>33526632</v>
      </c>
      <c r="R124" s="5">
        <v>39773001</v>
      </c>
      <c r="S124" s="5">
        <v>67885123</v>
      </c>
      <c r="T124" s="5">
        <v>1027787269000</v>
      </c>
      <c r="U124" s="5">
        <v>1033563250000</v>
      </c>
      <c r="V124" s="5">
        <v>1021523918000</v>
      </c>
      <c r="W124" s="5">
        <v>244049803000</v>
      </c>
      <c r="X124" s="5">
        <v>3961204372</v>
      </c>
      <c r="Y124" s="5">
        <v>5974661708</v>
      </c>
      <c r="Z124" s="5">
        <v>6075646120</v>
      </c>
    </row>
    <row r="125" spans="3:26" ht="15.5" x14ac:dyDescent="0.35">
      <c r="C125" t="s">
        <v>151</v>
      </c>
    </row>
    <row r="126" spans="3:26" ht="15.5" x14ac:dyDescent="0.35">
      <c r="C126" t="s">
        <v>152</v>
      </c>
      <c r="D126" s="5">
        <v>48352110</v>
      </c>
      <c r="E126" s="5">
        <v>48352110</v>
      </c>
      <c r="F126" s="5">
        <v>48352110</v>
      </c>
      <c r="G126" s="5">
        <v>48352110</v>
      </c>
      <c r="I126" s="5">
        <v>48352110</v>
      </c>
      <c r="J126" s="5">
        <v>48352110</v>
      </c>
      <c r="K126" s="5">
        <v>48352110</v>
      </c>
      <c r="L126" s="5">
        <v>48352110</v>
      </c>
      <c r="M126" s="5">
        <v>48352110</v>
      </c>
      <c r="N126" s="5">
        <v>48352110</v>
      </c>
      <c r="O126" s="5">
        <v>48352110</v>
      </c>
      <c r="P126" s="5">
        <v>48352110</v>
      </c>
      <c r="Q126" s="5">
        <v>48352110</v>
      </c>
      <c r="R126" s="5">
        <v>48352110</v>
      </c>
      <c r="S126" s="5">
        <v>48352110</v>
      </c>
      <c r="T126" s="5">
        <v>441262500000</v>
      </c>
      <c r="U126" s="5">
        <v>441262500000</v>
      </c>
      <c r="V126" s="5">
        <v>374902832000</v>
      </c>
      <c r="W126" s="5">
        <v>294175000000</v>
      </c>
      <c r="X126" s="5">
        <v>42025000000</v>
      </c>
      <c r="Y126" s="5">
        <v>42025000000</v>
      </c>
      <c r="Z126" s="5">
        <v>42025000000</v>
      </c>
    </row>
    <row r="127" spans="3:26" ht="15.5" x14ac:dyDescent="0.35">
      <c r="C127" t="s">
        <v>153</v>
      </c>
      <c r="D127" s="5">
        <v>12618152</v>
      </c>
      <c r="E127" s="5">
        <v>12618152</v>
      </c>
      <c r="F127" s="5">
        <v>12618152</v>
      </c>
      <c r="G127" s="5">
        <v>12618152</v>
      </c>
      <c r="I127" s="5">
        <v>12618152</v>
      </c>
      <c r="J127" s="5">
        <v>12618152</v>
      </c>
      <c r="K127" s="5">
        <v>12618152</v>
      </c>
      <c r="L127" s="5">
        <v>12618152</v>
      </c>
      <c r="M127" s="5">
        <v>12618152</v>
      </c>
      <c r="N127" s="5">
        <v>12618152</v>
      </c>
      <c r="O127" s="5">
        <v>12618152</v>
      </c>
      <c r="P127" s="5">
        <v>12618152</v>
      </c>
      <c r="Q127" s="5">
        <v>12618152</v>
      </c>
      <c r="R127" s="5">
        <v>12618152</v>
      </c>
      <c r="S127" s="5">
        <v>12618152</v>
      </c>
      <c r="T127" s="5">
        <v>130159496000</v>
      </c>
      <c r="U127" s="5">
        <v>130159496000</v>
      </c>
      <c r="V127" s="5">
        <v>549354407000</v>
      </c>
      <c r="W127" s="5">
        <v>295750570000</v>
      </c>
      <c r="X127" s="5">
        <v>21092840568</v>
      </c>
      <c r="Y127" s="5">
        <v>21092840568</v>
      </c>
      <c r="Z127" s="5">
        <v>21092840568</v>
      </c>
    </row>
    <row r="128" spans="3:26" ht="15.5" x14ac:dyDescent="0.35">
      <c r="C128" t="s">
        <v>154</v>
      </c>
      <c r="D128" s="5">
        <v>150844659</v>
      </c>
      <c r="E128" s="5">
        <v>147115120</v>
      </c>
      <c r="F128" s="5">
        <v>143697476</v>
      </c>
      <c r="G128" s="5">
        <v>141030501</v>
      </c>
      <c r="I128" s="5">
        <v>147115120</v>
      </c>
      <c r="J128" s="5">
        <v>140352872</v>
      </c>
      <c r="K128" s="5">
        <v>127220756</v>
      </c>
      <c r="L128" s="5">
        <v>115813007</v>
      </c>
      <c r="M128" s="5">
        <v>106648016</v>
      </c>
      <c r="N128" s="5">
        <v>94409672</v>
      </c>
      <c r="O128" s="5">
        <v>86935851</v>
      </c>
      <c r="P128" s="5">
        <v>80041389</v>
      </c>
      <c r="Q128" s="5">
        <v>66484416</v>
      </c>
      <c r="R128" s="5">
        <v>71260249</v>
      </c>
      <c r="S128" s="5">
        <v>58316108</v>
      </c>
      <c r="T128" s="5">
        <v>347665815000</v>
      </c>
      <c r="U128" s="5">
        <v>137238911000</v>
      </c>
      <c r="V128" s="5">
        <v>-36216163000</v>
      </c>
      <c r="W128" s="5">
        <v>-72098620000</v>
      </c>
      <c r="X128" s="5">
        <v>-64016840159</v>
      </c>
      <c r="Y128" s="5">
        <v>-62161973780</v>
      </c>
      <c r="Z128" s="5">
        <v>-61646679796</v>
      </c>
    </row>
    <row r="129" spans="2:26" ht="15.5" x14ac:dyDescent="0.35">
      <c r="C129" t="s">
        <v>341</v>
      </c>
      <c r="D129" s="5">
        <v>9670422</v>
      </c>
      <c r="E129" s="5">
        <v>9670422</v>
      </c>
      <c r="F129" s="5">
        <v>9670422</v>
      </c>
      <c r="G129" s="5">
        <v>9670422</v>
      </c>
      <c r="I129" s="5">
        <v>9670422</v>
      </c>
      <c r="J129" s="5">
        <v>9670422</v>
      </c>
      <c r="K129" s="5">
        <v>9670422</v>
      </c>
      <c r="L129" s="5">
        <v>9670422</v>
      </c>
      <c r="M129" s="5">
        <v>9670422</v>
      </c>
      <c r="N129" s="5">
        <v>9670422</v>
      </c>
      <c r="O129" s="5">
        <v>9670422</v>
      </c>
      <c r="P129" s="5">
        <v>9670422</v>
      </c>
      <c r="Q129" s="5">
        <v>9670422</v>
      </c>
      <c r="R129" s="5">
        <v>9670422</v>
      </c>
      <c r="S129" s="5">
        <v>7375885</v>
      </c>
      <c r="T129" s="5">
        <v>44126250000</v>
      </c>
    </row>
    <row r="130" spans="2:26" ht="15.5" x14ac:dyDescent="0.35">
      <c r="C130" t="s">
        <v>342</v>
      </c>
      <c r="D130" s="5">
        <v>141174237</v>
      </c>
      <c r="E130" s="5">
        <v>137444698</v>
      </c>
      <c r="F130" s="5">
        <v>134027054</v>
      </c>
      <c r="G130" s="5">
        <v>131360079</v>
      </c>
      <c r="I130" s="5">
        <v>137444698</v>
      </c>
      <c r="J130" s="5">
        <v>130682450</v>
      </c>
      <c r="K130" s="5">
        <v>117550334</v>
      </c>
      <c r="L130" s="5">
        <v>106142585</v>
      </c>
      <c r="M130" s="5">
        <v>96977594</v>
      </c>
      <c r="N130" s="5">
        <v>84739250</v>
      </c>
      <c r="O130" s="5">
        <v>77265429</v>
      </c>
      <c r="P130" s="5">
        <v>70370967</v>
      </c>
      <c r="Q130" s="5">
        <v>56813994</v>
      </c>
      <c r="R130" s="5">
        <v>61589827</v>
      </c>
      <c r="S130" s="5">
        <v>50940223</v>
      </c>
      <c r="T130" s="5">
        <v>303539565000</v>
      </c>
      <c r="U130" s="5">
        <v>137238911000</v>
      </c>
      <c r="V130" s="5">
        <v>-36216163000</v>
      </c>
      <c r="W130" s="5">
        <v>-72098620000</v>
      </c>
    </row>
    <row r="131" spans="2:26" ht="15.5" x14ac:dyDescent="0.35">
      <c r="C131" t="s">
        <v>343</v>
      </c>
      <c r="D131" s="5">
        <v>150844659</v>
      </c>
      <c r="E131" s="5">
        <v>147115120</v>
      </c>
      <c r="F131" s="5">
        <v>143697476</v>
      </c>
      <c r="G131" s="5">
        <v>141030501</v>
      </c>
      <c r="I131" s="5">
        <v>147115120</v>
      </c>
      <c r="J131" s="5">
        <v>140352872</v>
      </c>
      <c r="K131" s="5">
        <v>127220756</v>
      </c>
      <c r="L131" s="5">
        <v>115813007</v>
      </c>
      <c r="M131" s="5">
        <v>106648016</v>
      </c>
      <c r="N131" s="5">
        <v>94409672</v>
      </c>
      <c r="O131" s="5">
        <v>86935851</v>
      </c>
      <c r="P131" s="5">
        <v>80041389</v>
      </c>
      <c r="Q131" s="5">
        <v>66484416</v>
      </c>
      <c r="R131" s="5">
        <v>71260249</v>
      </c>
      <c r="S131" s="5">
        <v>58316108</v>
      </c>
      <c r="T131" s="5">
        <v>347665815000</v>
      </c>
      <c r="U131" s="5">
        <v>137238911000</v>
      </c>
      <c r="V131" s="5">
        <v>-36216163000</v>
      </c>
      <c r="W131" s="5">
        <v>-72098620000</v>
      </c>
      <c r="X131" s="5">
        <v>-64016840159</v>
      </c>
      <c r="Y131" s="5">
        <v>-62161973780</v>
      </c>
      <c r="Z131" s="5">
        <v>-61646679796</v>
      </c>
    </row>
    <row r="132" spans="2:26" ht="15.5" x14ac:dyDescent="0.35">
      <c r="C132" t="s">
        <v>155</v>
      </c>
      <c r="D132" s="5">
        <v>4294303</v>
      </c>
      <c r="E132" s="5">
        <v>4338128</v>
      </c>
      <c r="F132" s="5">
        <v>4356410</v>
      </c>
      <c r="G132" s="5">
        <v>4488615</v>
      </c>
      <c r="I132" s="5">
        <v>4338128</v>
      </c>
      <c r="J132" s="5">
        <v>4426602</v>
      </c>
      <c r="K132" s="5">
        <v>6809505</v>
      </c>
      <c r="L132" s="5">
        <v>42850</v>
      </c>
      <c r="M132" s="5">
        <v>47142</v>
      </c>
      <c r="N132" s="5">
        <v>77881</v>
      </c>
      <c r="O132" s="5">
        <v>81296</v>
      </c>
      <c r="P132" s="5">
        <v>84130</v>
      </c>
      <c r="Q132" s="5">
        <v>153527</v>
      </c>
      <c r="R132" s="5">
        <v>174657</v>
      </c>
      <c r="S132" s="5">
        <v>150836</v>
      </c>
      <c r="T132" s="5">
        <v>1705282000</v>
      </c>
      <c r="U132" s="5">
        <v>1254545000</v>
      </c>
      <c r="V132" s="5">
        <v>1028206000</v>
      </c>
      <c r="W132" s="5">
        <v>169812000</v>
      </c>
    </row>
    <row r="133" spans="2:26" ht="15.5" x14ac:dyDescent="0.35">
      <c r="C133" t="s">
        <v>9</v>
      </c>
      <c r="D133" s="5">
        <v>184426769</v>
      </c>
      <c r="E133" s="5">
        <v>181429324</v>
      </c>
      <c r="F133" s="5">
        <v>178115414</v>
      </c>
      <c r="G133" s="5">
        <v>176552932</v>
      </c>
      <c r="I133" s="5">
        <v>181429324</v>
      </c>
      <c r="J133" s="5">
        <v>176000224</v>
      </c>
      <c r="K133" s="5">
        <v>167205246</v>
      </c>
      <c r="L133" s="5">
        <v>148642305</v>
      </c>
      <c r="M133" s="5">
        <v>140610562</v>
      </c>
      <c r="N133" s="5">
        <v>129047722</v>
      </c>
      <c r="O133" s="5">
        <v>122298955</v>
      </c>
      <c r="P133" s="5">
        <v>113987735</v>
      </c>
      <c r="Q133" s="5">
        <v>102541343</v>
      </c>
      <c r="R133" s="5">
        <v>107481261</v>
      </c>
      <c r="S133" s="5">
        <v>93347586</v>
      </c>
      <c r="T133" s="5">
        <v>1003309826000</v>
      </c>
      <c r="U133" s="5">
        <v>782255013000</v>
      </c>
      <c r="V133" s="5">
        <v>271057107000</v>
      </c>
      <c r="W133" s="5">
        <v>179259805000</v>
      </c>
      <c r="X133" s="5">
        <v>-898999591</v>
      </c>
      <c r="Y133" s="5">
        <v>955866788</v>
      </c>
      <c r="Z133" s="5">
        <v>1471160772</v>
      </c>
    </row>
    <row r="134" spans="2:26" ht="15.5" x14ac:dyDescent="0.35">
      <c r="C134" t="s">
        <v>156</v>
      </c>
      <c r="D134" s="5">
        <v>222814599</v>
      </c>
      <c r="E134" s="5">
        <v>225848507</v>
      </c>
      <c r="F134" s="5">
        <v>222180456</v>
      </c>
      <c r="G134" s="5">
        <v>219665955</v>
      </c>
      <c r="I134" s="5">
        <v>225848507</v>
      </c>
      <c r="J134" s="5">
        <v>224114274</v>
      </c>
      <c r="K134" s="5">
        <v>236712430</v>
      </c>
      <c r="L134" s="5">
        <v>169488235</v>
      </c>
      <c r="M134" s="5">
        <v>163969576</v>
      </c>
      <c r="N134" s="5">
        <v>151108859</v>
      </c>
      <c r="O134" s="5">
        <v>160181748</v>
      </c>
      <c r="P134" s="5">
        <v>151326098</v>
      </c>
      <c r="Q134" s="5">
        <v>136067975</v>
      </c>
      <c r="R134" s="5">
        <v>147254262</v>
      </c>
      <c r="S134" s="5">
        <v>161232709</v>
      </c>
      <c r="T134" s="5">
        <v>2031097095000</v>
      </c>
      <c r="U134" s="5">
        <v>1815818263000</v>
      </c>
      <c r="V134" s="5">
        <v>1292581025000</v>
      </c>
      <c r="W134" s="5">
        <v>423309608000</v>
      </c>
      <c r="X134" s="5">
        <v>3062204781</v>
      </c>
      <c r="Y134" s="5">
        <v>6930528496</v>
      </c>
      <c r="Z134" s="5">
        <v>7546806892</v>
      </c>
    </row>
    <row r="135" spans="2:26" ht="15.5" x14ac:dyDescent="0.35">
      <c r="C135" t="s">
        <v>157</v>
      </c>
      <c r="D135" s="5">
        <v>2206312500</v>
      </c>
      <c r="E135" s="5">
        <v>2206312500</v>
      </c>
      <c r="F135" s="5">
        <v>2206312500</v>
      </c>
      <c r="G135" s="5">
        <v>2206312500</v>
      </c>
      <c r="I135" s="5">
        <v>2206312500</v>
      </c>
      <c r="J135" s="5">
        <v>2206312500</v>
      </c>
      <c r="K135" s="5">
        <v>2206312500</v>
      </c>
      <c r="L135" s="5">
        <v>2206312500</v>
      </c>
      <c r="M135" s="5">
        <v>2206312500</v>
      </c>
      <c r="N135" s="5">
        <v>2206312500</v>
      </c>
      <c r="O135" s="5">
        <v>2206312500</v>
      </c>
      <c r="P135" s="5">
        <v>2206312500</v>
      </c>
      <c r="Q135" s="5">
        <v>2206312500</v>
      </c>
      <c r="R135" s="5">
        <v>2206312500</v>
      </c>
      <c r="S135" s="5">
        <v>2206312500</v>
      </c>
      <c r="T135" s="5">
        <v>2206312500</v>
      </c>
      <c r="U135" s="5">
        <v>2206312500</v>
      </c>
      <c r="V135" s="5">
        <v>1874514158</v>
      </c>
      <c r="W135" s="5">
        <v>1470875000</v>
      </c>
      <c r="X135" s="5">
        <v>1681000000</v>
      </c>
      <c r="Y135" s="5">
        <v>1681000000</v>
      </c>
      <c r="Z135" s="5">
        <v>1681000000</v>
      </c>
    </row>
    <row r="137" spans="2:26" ht="15.5" x14ac:dyDescent="0.35">
      <c r="B137" t="s">
        <v>158</v>
      </c>
      <c r="C137" t="s">
        <v>159</v>
      </c>
      <c r="D137" s="5">
        <v>4382017</v>
      </c>
      <c r="E137" s="5">
        <v>8880162</v>
      </c>
      <c r="F137" s="5">
        <v>4868413</v>
      </c>
      <c r="G137" s="5">
        <v>11311512</v>
      </c>
      <c r="I137" s="5">
        <v>36663324</v>
      </c>
      <c r="J137" s="5">
        <v>35429845</v>
      </c>
      <c r="K137" s="5">
        <v>25412708</v>
      </c>
      <c r="L137" s="5">
        <v>18333177</v>
      </c>
      <c r="M137" s="5">
        <v>59440035</v>
      </c>
      <c r="N137" s="5">
        <v>46359578</v>
      </c>
      <c r="O137" s="5">
        <v>17327420</v>
      </c>
      <c r="P137" s="5">
        <v>54562403</v>
      </c>
      <c r="Q137" s="5">
        <v>30976599</v>
      </c>
      <c r="R137" s="5">
        <v>24489412</v>
      </c>
      <c r="S137" s="5">
        <v>43216962</v>
      </c>
      <c r="T137" s="5">
        <v>442455604000</v>
      </c>
      <c r="U137" s="5">
        <v>35862020000</v>
      </c>
      <c r="V137" s="5">
        <v>151133802000</v>
      </c>
      <c r="W137" s="5">
        <v>39030031000</v>
      </c>
      <c r="X137" s="5">
        <v>257276</v>
      </c>
      <c r="Y137" s="5">
        <v>57964639</v>
      </c>
      <c r="Z137" s="5">
        <v>-94382487</v>
      </c>
    </row>
    <row r="138" spans="2:26" ht="15.5" x14ac:dyDescent="0.35">
      <c r="C138" t="s">
        <v>160</v>
      </c>
      <c r="D138" s="5">
        <v>38799269</v>
      </c>
      <c r="E138" s="5">
        <v>42592600</v>
      </c>
      <c r="F138" s="5">
        <v>42053312</v>
      </c>
      <c r="G138" s="5">
        <v>41339870</v>
      </c>
      <c r="I138" s="5">
        <v>173476368</v>
      </c>
      <c r="J138" s="5">
        <v>178385163</v>
      </c>
      <c r="K138" s="5">
        <v>122432087</v>
      </c>
      <c r="L138" s="5">
        <v>141107084</v>
      </c>
      <c r="M138" s="5">
        <v>175728709</v>
      </c>
      <c r="N138" s="5">
        <v>180627810</v>
      </c>
      <c r="O138" s="5">
        <v>240722333</v>
      </c>
      <c r="P138" s="5">
        <v>235668976</v>
      </c>
      <c r="Q138" s="5">
        <v>187375533</v>
      </c>
      <c r="R138" s="5">
        <v>190195720</v>
      </c>
      <c r="S138" s="5">
        <v>229189056</v>
      </c>
      <c r="T138" s="5">
        <v>3016075042000</v>
      </c>
      <c r="U138" s="5">
        <v>2380086437000</v>
      </c>
      <c r="V138" s="5">
        <v>1756050978000</v>
      </c>
      <c r="W138" s="5">
        <v>827509214000</v>
      </c>
      <c r="X138" s="5">
        <v>2419096488</v>
      </c>
      <c r="Y138" s="5">
        <v>2241383590</v>
      </c>
      <c r="Z138" s="5">
        <v>1925355717</v>
      </c>
    </row>
    <row r="139" spans="2:26" ht="15.5" x14ac:dyDescent="0.35">
      <c r="C139" t="s">
        <v>991</v>
      </c>
      <c r="X139" s="5">
        <v>340787</v>
      </c>
      <c r="Y139" s="5">
        <v>494710</v>
      </c>
      <c r="Z139" s="5">
        <v>160517</v>
      </c>
    </row>
    <row r="140" spans="2:26" ht="15.5" x14ac:dyDescent="0.35">
      <c r="C140" t="s">
        <v>992</v>
      </c>
    </row>
    <row r="141" spans="2:26" ht="15.5" x14ac:dyDescent="0.35">
      <c r="C141" t="s">
        <v>735</v>
      </c>
      <c r="D141" s="5">
        <v>-25939460</v>
      </c>
      <c r="E141" s="5">
        <v>-29808913</v>
      </c>
      <c r="F141" s="5">
        <v>-31565481</v>
      </c>
      <c r="G141" s="5">
        <v>-24850174</v>
      </c>
      <c r="I141" s="5">
        <v>-115091983</v>
      </c>
      <c r="J141" s="5">
        <v>-119388888</v>
      </c>
      <c r="K141" s="5">
        <v>-90665295</v>
      </c>
      <c r="L141" s="5">
        <v>-116553938</v>
      </c>
      <c r="M141" s="5">
        <v>-94989963</v>
      </c>
      <c r="N141" s="5">
        <v>-115142042</v>
      </c>
      <c r="O141" s="5">
        <v>-200521281</v>
      </c>
      <c r="P141" s="5">
        <v>-159031717</v>
      </c>
      <c r="Q141" s="5">
        <v>-136607876</v>
      </c>
      <c r="R141" s="5">
        <v>-141650844</v>
      </c>
      <c r="S141" s="5">
        <v>-162172306</v>
      </c>
      <c r="T141" s="5">
        <v>-2338690514000</v>
      </c>
      <c r="U141" s="5">
        <v>-2097475900000</v>
      </c>
      <c r="V141" s="5">
        <v>-1583936542000</v>
      </c>
      <c r="W141" s="5">
        <v>-756186223000</v>
      </c>
      <c r="X141" s="5">
        <v>-505829842</v>
      </c>
      <c r="Y141" s="5">
        <v>-708451735</v>
      </c>
      <c r="Z141" s="5">
        <v>-398024400</v>
      </c>
    </row>
    <row r="142" spans="2:26" ht="15.5" x14ac:dyDescent="0.35">
      <c r="C142" t="s">
        <v>993</v>
      </c>
      <c r="R142" s="5">
        <v>-1829289</v>
      </c>
      <c r="S142" s="5">
        <v>-829897</v>
      </c>
      <c r="T142" s="5">
        <v>-27078699000</v>
      </c>
    </row>
    <row r="143" spans="2:26" ht="15.5" x14ac:dyDescent="0.35">
      <c r="C143" t="s">
        <v>994</v>
      </c>
      <c r="D143" s="5">
        <v>-6851803</v>
      </c>
      <c r="E143" s="5">
        <v>-4103201</v>
      </c>
      <c r="F143" s="5">
        <v>-5205841</v>
      </c>
      <c r="G143" s="5">
        <v>-5446645</v>
      </c>
      <c r="I143" s="5">
        <v>-20140823</v>
      </c>
      <c r="J143" s="5">
        <v>-20251268</v>
      </c>
      <c r="K143" s="5">
        <v>-13787956</v>
      </c>
      <c r="L143" s="5">
        <v>-14589261</v>
      </c>
      <c r="M143" s="5">
        <v>-16075631</v>
      </c>
      <c r="N143" s="5">
        <v>-13563786</v>
      </c>
      <c r="O143" s="5">
        <v>-14643834</v>
      </c>
      <c r="P143" s="5">
        <v>-14799787</v>
      </c>
      <c r="Q143" s="5">
        <v>-14455397</v>
      </c>
      <c r="R143" s="5">
        <v>-12748942</v>
      </c>
      <c r="S143" s="5">
        <v>-11367772</v>
      </c>
      <c r="T143" s="5">
        <v>-116321089000</v>
      </c>
      <c r="U143" s="5">
        <v>-71797098000</v>
      </c>
      <c r="V143" s="5">
        <v>-56865990000</v>
      </c>
      <c r="W143" s="5">
        <v>-41758598000</v>
      </c>
      <c r="X143" s="5">
        <v>-1134028550</v>
      </c>
      <c r="Y143" s="5">
        <v>-752303050</v>
      </c>
      <c r="Z143" s="5">
        <v>-964459100</v>
      </c>
    </row>
    <row r="144" spans="2:26" ht="15.5" x14ac:dyDescent="0.35">
      <c r="C144" t="s">
        <v>995</v>
      </c>
      <c r="D144" s="5">
        <v>-32791263</v>
      </c>
      <c r="E144" s="5">
        <v>-33912114</v>
      </c>
      <c r="F144" s="5">
        <v>-36771322</v>
      </c>
      <c r="G144" s="5">
        <v>-30296819</v>
      </c>
      <c r="I144" s="5">
        <v>-135232806</v>
      </c>
      <c r="J144" s="5">
        <v>-139640156</v>
      </c>
      <c r="K144" s="5">
        <v>-104453251</v>
      </c>
      <c r="L144" s="5">
        <v>-131143199</v>
      </c>
      <c r="M144" s="5">
        <v>-111065594</v>
      </c>
      <c r="N144" s="5">
        <v>-128705828</v>
      </c>
      <c r="O144" s="5">
        <v>-215165115</v>
      </c>
      <c r="P144" s="5">
        <v>-173831504</v>
      </c>
      <c r="Q144" s="5">
        <v>-151063273</v>
      </c>
      <c r="R144" s="5">
        <v>-156229075</v>
      </c>
      <c r="S144" s="5">
        <v>-174369975</v>
      </c>
      <c r="T144" s="5">
        <v>-2482090302000</v>
      </c>
      <c r="U144" s="5">
        <v>-2169272998000</v>
      </c>
      <c r="V144" s="5">
        <v>-1640802532000</v>
      </c>
      <c r="W144" s="5">
        <v>-797944821000</v>
      </c>
      <c r="X144" s="5">
        <v>-1639858392</v>
      </c>
      <c r="Y144" s="5">
        <v>-1460754785</v>
      </c>
      <c r="Z144" s="5">
        <v>-1362483500</v>
      </c>
    </row>
    <row r="145" spans="3:26" ht="15.5" x14ac:dyDescent="0.35">
      <c r="C145" t="s">
        <v>996</v>
      </c>
    </row>
    <row r="146" spans="3:26" ht="15.5" x14ac:dyDescent="0.35">
      <c r="C146" t="s">
        <v>775</v>
      </c>
      <c r="D146" s="5">
        <v>839775</v>
      </c>
      <c r="E146" s="5">
        <v>1740686</v>
      </c>
      <c r="F146" s="5">
        <v>712135</v>
      </c>
      <c r="G146" s="5">
        <v>1258027</v>
      </c>
      <c r="I146" s="5">
        <v>4617498</v>
      </c>
      <c r="J146" s="5">
        <v>4192376</v>
      </c>
      <c r="K146" s="5">
        <v>4356358</v>
      </c>
      <c r="L146" s="5">
        <v>1300349</v>
      </c>
      <c r="M146" s="5">
        <v>1185798</v>
      </c>
      <c r="N146" s="5">
        <v>1161740</v>
      </c>
      <c r="O146" s="5">
        <v>1295591</v>
      </c>
      <c r="P146" s="5">
        <v>1086596</v>
      </c>
      <c r="Q146" s="5">
        <v>1071930</v>
      </c>
      <c r="R146" s="5">
        <v>708932</v>
      </c>
      <c r="S146" s="5">
        <v>492087</v>
      </c>
      <c r="T146" s="5">
        <v>7345433000</v>
      </c>
      <c r="U146" s="5">
        <v>2380196000</v>
      </c>
      <c r="V146" s="5">
        <v>1532685000</v>
      </c>
      <c r="W146" s="5">
        <v>1601887000</v>
      </c>
    </row>
    <row r="147" spans="3:26" ht="15.5" x14ac:dyDescent="0.35">
      <c r="C147" t="s">
        <v>997</v>
      </c>
      <c r="V147" s="5">
        <v>23830230000</v>
      </c>
    </row>
    <row r="148" spans="3:26" ht="15.5" x14ac:dyDescent="0.35">
      <c r="C148" t="s">
        <v>998</v>
      </c>
      <c r="E148" s="5">
        <v>-332807</v>
      </c>
      <c r="F148" s="5">
        <v>332807</v>
      </c>
      <c r="T148" s="5">
        <v>9964769000</v>
      </c>
      <c r="U148" s="5">
        <v>75975105000</v>
      </c>
      <c r="V148" s="5">
        <v>80336486000</v>
      </c>
      <c r="W148" s="5">
        <v>60099778000</v>
      </c>
    </row>
    <row r="149" spans="3:26" ht="15.5" x14ac:dyDescent="0.35">
      <c r="C149" t="s">
        <v>999</v>
      </c>
      <c r="D149" s="5">
        <v>-374682</v>
      </c>
      <c r="E149" s="5">
        <v>1320746</v>
      </c>
      <c r="F149" s="5">
        <v>-427815</v>
      </c>
      <c r="G149" s="5">
        <v>-417624</v>
      </c>
      <c r="T149" s="5">
        <v>-14035759000</v>
      </c>
      <c r="U149" s="5">
        <v>-12332689000</v>
      </c>
      <c r="V149" s="5">
        <v>-5795910000</v>
      </c>
      <c r="W149" s="5">
        <v>-3414836000</v>
      </c>
      <c r="X149" s="5">
        <v>-1309632</v>
      </c>
      <c r="Y149" s="5">
        <v>-1088481</v>
      </c>
      <c r="Z149" s="5">
        <v>-1006596</v>
      </c>
    </row>
    <row r="150" spans="3:26" ht="15.5" x14ac:dyDescent="0.35">
      <c r="C150" t="s">
        <v>1000</v>
      </c>
      <c r="X150" s="5">
        <v>-425720000</v>
      </c>
      <c r="Y150" s="5">
        <v>-489842050</v>
      </c>
      <c r="Z150" s="5">
        <v>-573663350</v>
      </c>
    </row>
    <row r="151" spans="3:26" ht="15.5" x14ac:dyDescent="0.35">
      <c r="C151" t="s">
        <v>1001</v>
      </c>
      <c r="S151" s="5">
        <v>-344100</v>
      </c>
    </row>
    <row r="152" spans="3:26" ht="15.5" x14ac:dyDescent="0.35">
      <c r="C152" t="s">
        <v>1002</v>
      </c>
      <c r="E152" s="5">
        <v>-1684792</v>
      </c>
      <c r="I152" s="5">
        <v>-1684792</v>
      </c>
      <c r="J152" s="5">
        <v>-2665129</v>
      </c>
      <c r="K152" s="5">
        <v>-469945</v>
      </c>
      <c r="L152" s="5">
        <v>-70531</v>
      </c>
      <c r="M152" s="5">
        <v>-44902</v>
      </c>
      <c r="N152" s="5">
        <v>-52828</v>
      </c>
      <c r="O152" s="5">
        <v>-400973</v>
      </c>
      <c r="P152" s="5">
        <v>-390726</v>
      </c>
      <c r="Q152" s="5">
        <v>-576327</v>
      </c>
      <c r="R152" s="5">
        <v>-926429</v>
      </c>
      <c r="S152" s="5">
        <v>-1424317</v>
      </c>
    </row>
    <row r="153" spans="3:26" ht="15.5" x14ac:dyDescent="0.35">
      <c r="C153" t="s">
        <v>1003</v>
      </c>
      <c r="D153" s="5">
        <v>-2276097</v>
      </c>
      <c r="E153" s="5">
        <v>-1671258</v>
      </c>
      <c r="F153" s="5">
        <v>-621762</v>
      </c>
      <c r="G153" s="5">
        <v>-1122359</v>
      </c>
      <c r="I153" s="5">
        <v>-5481520</v>
      </c>
      <c r="J153" s="5">
        <v>-7076588</v>
      </c>
      <c r="K153" s="5">
        <v>-4719200</v>
      </c>
      <c r="L153" s="5">
        <v>-7408788</v>
      </c>
      <c r="M153" s="5">
        <v>-6876839</v>
      </c>
      <c r="N153" s="5">
        <v>-6671316</v>
      </c>
      <c r="O153" s="5">
        <v>-10205044</v>
      </c>
      <c r="P153" s="5">
        <v>-8387845</v>
      </c>
      <c r="Q153" s="5">
        <v>-7387315</v>
      </c>
      <c r="R153" s="5">
        <v>-9567746</v>
      </c>
      <c r="S153" s="5">
        <v>-7651237</v>
      </c>
      <c r="T153" s="5">
        <v>-94803579000</v>
      </c>
      <c r="U153" s="5">
        <v>-240974031000</v>
      </c>
      <c r="V153" s="5">
        <v>-64018135000</v>
      </c>
      <c r="W153" s="5">
        <v>-48821191000</v>
      </c>
      <c r="X153" s="5">
        <v>-352291975</v>
      </c>
      <c r="Y153" s="5">
        <v>-232228345</v>
      </c>
      <c r="Z153" s="5">
        <v>-82745275</v>
      </c>
    </row>
    <row r="154" spans="3:26" ht="15.5" x14ac:dyDescent="0.35">
      <c r="C154" t="s">
        <v>1004</v>
      </c>
    </row>
    <row r="155" spans="3:26" ht="15.5" x14ac:dyDescent="0.35">
      <c r="C155" t="s">
        <v>1005</v>
      </c>
      <c r="E155" s="5">
        <v>461752</v>
      </c>
      <c r="F155" s="5">
        <v>-332807</v>
      </c>
      <c r="G155" s="5">
        <v>332807</v>
      </c>
      <c r="I155" s="5">
        <v>461752</v>
      </c>
      <c r="J155" s="5">
        <v>1781720</v>
      </c>
      <c r="K155" s="5">
        <v>8051043</v>
      </c>
      <c r="L155" s="5">
        <v>13722949</v>
      </c>
      <c r="M155" s="5">
        <v>512863</v>
      </c>
      <c r="O155" s="5">
        <v>1080628</v>
      </c>
      <c r="P155" s="5">
        <v>416906</v>
      </c>
      <c r="R155" s="5">
        <v>308010</v>
      </c>
      <c r="S155" s="5">
        <v>471193</v>
      </c>
    </row>
    <row r="156" spans="3:26" ht="15.5" x14ac:dyDescent="0.35">
      <c r="C156" t="s">
        <v>1006</v>
      </c>
      <c r="Q156" s="5">
        <v>1556051</v>
      </c>
      <c r="S156" s="5">
        <v>-3145745</v>
      </c>
    </row>
    <row r="157" spans="3:26" ht="15.5" x14ac:dyDescent="0.35">
      <c r="C157" t="s">
        <v>1007</v>
      </c>
      <c r="D157" s="5">
        <v>185015</v>
      </c>
      <c r="E157" s="5">
        <v>365349</v>
      </c>
      <c r="F157" s="5">
        <v>-76135</v>
      </c>
      <c r="G157" s="5">
        <v>217610</v>
      </c>
      <c r="I157" s="5">
        <v>506824</v>
      </c>
      <c r="J157" s="5">
        <v>452459</v>
      </c>
      <c r="K157" s="5">
        <v>215616</v>
      </c>
      <c r="L157" s="5">
        <v>825313</v>
      </c>
    </row>
    <row r="158" spans="3:26" ht="15.5" x14ac:dyDescent="0.35">
      <c r="C158" t="s">
        <v>185</v>
      </c>
    </row>
    <row r="159" spans="3:26" ht="15.5" x14ac:dyDescent="0.35">
      <c r="C159" t="s">
        <v>165</v>
      </c>
      <c r="D159" s="5">
        <v>6510365</v>
      </c>
      <c r="E159" s="5">
        <v>-3270986</v>
      </c>
      <c r="F159" s="5">
        <v>-3713588</v>
      </c>
      <c r="G159" s="5">
        <v>-10220176</v>
      </c>
      <c r="I159" s="5">
        <v>-21013638</v>
      </c>
      <c r="J159" s="5">
        <v>-27935412</v>
      </c>
      <c r="K159" s="5">
        <v>-10773619</v>
      </c>
      <c r="L159" s="5">
        <v>-5648178</v>
      </c>
      <c r="M159" s="5">
        <v>-15373867</v>
      </c>
      <c r="N159" s="5">
        <v>-20504521</v>
      </c>
      <c r="O159" s="5">
        <v>-24050814</v>
      </c>
      <c r="P159" s="5">
        <v>-18039168</v>
      </c>
      <c r="Q159" s="5">
        <v>-27054404</v>
      </c>
      <c r="R159" s="5">
        <v>-35028515</v>
      </c>
      <c r="S159" s="5">
        <v>-20030109</v>
      </c>
      <c r="T159" s="5">
        <v>-100162725000</v>
      </c>
      <c r="U159" s="5">
        <v>229745956000</v>
      </c>
      <c r="V159" s="5">
        <v>633638869000</v>
      </c>
      <c r="W159" s="5">
        <v>550219034000</v>
      </c>
      <c r="X159" s="5">
        <v>37334150</v>
      </c>
      <c r="Y159" s="5">
        <v>-10199250</v>
      </c>
      <c r="Z159" s="5">
        <v>95238000</v>
      </c>
    </row>
    <row r="160" spans="3:26" ht="15.5" x14ac:dyDescent="0.35">
      <c r="C160" t="s">
        <v>166</v>
      </c>
      <c r="D160" s="5">
        <v>-18695309</v>
      </c>
      <c r="E160" s="5">
        <v>-6094241</v>
      </c>
      <c r="F160" s="5">
        <v>15966</v>
      </c>
      <c r="G160" s="5">
        <v>-661948</v>
      </c>
      <c r="I160" s="5">
        <v>-7072647</v>
      </c>
      <c r="J160" s="5">
        <v>-19756865</v>
      </c>
      <c r="K160" s="5">
        <v>-39484124</v>
      </c>
      <c r="L160" s="5">
        <v>-5406502</v>
      </c>
      <c r="M160" s="5">
        <v>-2928755</v>
      </c>
      <c r="N160" s="5">
        <v>-2446171</v>
      </c>
      <c r="O160" s="5">
        <v>-11973247</v>
      </c>
      <c r="P160" s="5">
        <v>-13815112</v>
      </c>
      <c r="Q160" s="5">
        <v>-4594308</v>
      </c>
      <c r="R160" s="5">
        <v>1776987</v>
      </c>
      <c r="S160" s="5">
        <v>-10915306</v>
      </c>
      <c r="T160" s="5">
        <v>-238200985000</v>
      </c>
      <c r="U160" s="5">
        <v>-232893161000</v>
      </c>
      <c r="V160" s="5">
        <v>-767790559000</v>
      </c>
      <c r="W160" s="5">
        <v>-586377068000</v>
      </c>
      <c r="X160" s="5">
        <v>-40018408</v>
      </c>
      <c r="Y160" s="5">
        <v>-23074068</v>
      </c>
      <c r="Z160" s="5">
        <v>-18352370</v>
      </c>
    </row>
    <row r="161" spans="3:26" ht="15.5" x14ac:dyDescent="0.35">
      <c r="C161" t="s">
        <v>168</v>
      </c>
      <c r="D161" s="5">
        <v>-3395222</v>
      </c>
      <c r="E161" s="5">
        <v>-1207969</v>
      </c>
      <c r="F161" s="5">
        <v>16913</v>
      </c>
      <c r="G161" s="5">
        <v>-1018228</v>
      </c>
      <c r="I161" s="5">
        <v>-2341892</v>
      </c>
      <c r="J161" s="5">
        <v>-1477159</v>
      </c>
      <c r="K161" s="5">
        <v>-1858787</v>
      </c>
      <c r="L161" s="5">
        <v>-4044680</v>
      </c>
      <c r="M161" s="5">
        <v>-2770860</v>
      </c>
      <c r="N161" s="5">
        <v>-2567219</v>
      </c>
      <c r="O161" s="5">
        <v>-11993853</v>
      </c>
      <c r="P161" s="5">
        <v>-11058639</v>
      </c>
      <c r="Q161" s="5">
        <v>-2563457</v>
      </c>
      <c r="R161" s="5">
        <v>-2451668</v>
      </c>
      <c r="S161" s="5">
        <v>-6696469</v>
      </c>
      <c r="T161" s="5">
        <v>-238577376000</v>
      </c>
      <c r="U161" s="5">
        <v>-229924141000</v>
      </c>
      <c r="V161" s="5">
        <v>-431461351000</v>
      </c>
      <c r="W161" s="5">
        <v>-71299484000</v>
      </c>
      <c r="X161" s="5">
        <v>-40018408</v>
      </c>
      <c r="Y161" s="5">
        <v>-23074068</v>
      </c>
      <c r="Z161" s="5">
        <v>-18352370</v>
      </c>
    </row>
    <row r="162" spans="3:26" ht="15.5" x14ac:dyDescent="0.35">
      <c r="C162" t="s">
        <v>172</v>
      </c>
      <c r="D162" s="5">
        <v>-318411</v>
      </c>
      <c r="E162" s="5">
        <v>-60403</v>
      </c>
      <c r="F162" s="5">
        <v>-100513</v>
      </c>
      <c r="G162" s="5">
        <v>227843</v>
      </c>
      <c r="I162" s="5">
        <v>-237636</v>
      </c>
      <c r="L162" s="5">
        <v>-1526815</v>
      </c>
      <c r="M162" s="5">
        <v>-791435</v>
      </c>
      <c r="O162" s="5">
        <v>-67551</v>
      </c>
      <c r="P162" s="5">
        <v>-2763216</v>
      </c>
      <c r="Q162" s="5">
        <v>-2089687</v>
      </c>
    </row>
    <row r="163" spans="3:26" ht="15.5" x14ac:dyDescent="0.35">
      <c r="C163" t="s">
        <v>530</v>
      </c>
      <c r="E163" s="5">
        <v>-112000</v>
      </c>
      <c r="I163" s="5">
        <v>-112000</v>
      </c>
      <c r="J163" s="5">
        <v>-307015</v>
      </c>
      <c r="K163" s="5">
        <v>-239771</v>
      </c>
      <c r="L163" s="5">
        <v>-3200</v>
      </c>
      <c r="O163" s="5">
        <v>-22995</v>
      </c>
      <c r="P163" s="5">
        <v>-7761</v>
      </c>
      <c r="R163" s="5">
        <v>-3118</v>
      </c>
      <c r="S163" s="5">
        <v>-96290</v>
      </c>
      <c r="T163" s="5">
        <v>-171945000</v>
      </c>
    </row>
    <row r="164" spans="3:26" ht="15.5" x14ac:dyDescent="0.35">
      <c r="C164" t="s">
        <v>1008</v>
      </c>
      <c r="D164" s="5">
        <v>-13707336</v>
      </c>
    </row>
    <row r="165" spans="3:26" ht="15.5" x14ac:dyDescent="0.35">
      <c r="C165" t="s">
        <v>1009</v>
      </c>
      <c r="K165" s="5">
        <v>-9715655</v>
      </c>
    </row>
    <row r="166" spans="3:26" ht="15.5" x14ac:dyDescent="0.35">
      <c r="C166" t="s">
        <v>1010</v>
      </c>
      <c r="R166" s="5">
        <v>4200000</v>
      </c>
    </row>
    <row r="167" spans="3:26" ht="15.5" x14ac:dyDescent="0.35">
      <c r="C167" t="s">
        <v>1011</v>
      </c>
      <c r="U167" s="5">
        <v>-2969020000</v>
      </c>
    </row>
    <row r="168" spans="3:26" ht="15.5" x14ac:dyDescent="0.35">
      <c r="C168" t="s">
        <v>747</v>
      </c>
      <c r="D168" s="5">
        <v>1582943</v>
      </c>
      <c r="E168" s="5">
        <v>2292252</v>
      </c>
      <c r="F168" s="5">
        <v>578731</v>
      </c>
      <c r="G168" s="5">
        <v>930619</v>
      </c>
      <c r="I168" s="5">
        <v>3966714</v>
      </c>
      <c r="J168" s="5">
        <v>4669447</v>
      </c>
      <c r="K168" s="5">
        <v>292902</v>
      </c>
      <c r="L168" s="5">
        <v>168193</v>
      </c>
      <c r="M168" s="5">
        <v>633540</v>
      </c>
      <c r="N168" s="5">
        <v>121048</v>
      </c>
      <c r="O168" s="5">
        <v>111152</v>
      </c>
      <c r="P168" s="5">
        <v>68354</v>
      </c>
      <c r="Q168" s="5">
        <v>58836</v>
      </c>
      <c r="R168" s="5">
        <v>31773</v>
      </c>
      <c r="S168" s="5">
        <v>77453</v>
      </c>
      <c r="T168" s="5">
        <v>548336000</v>
      </c>
      <c r="V168" s="5">
        <v>217792000</v>
      </c>
      <c r="W168" s="5">
        <v>922416000</v>
      </c>
    </row>
    <row r="169" spans="3:26" ht="15.5" x14ac:dyDescent="0.35">
      <c r="C169" t="s">
        <v>1012</v>
      </c>
      <c r="K169" s="5">
        <v>-19723451</v>
      </c>
      <c r="P169" s="5">
        <v>-53850</v>
      </c>
    </row>
    <row r="170" spans="3:26" ht="15.5" x14ac:dyDescent="0.35">
      <c r="C170" t="s">
        <v>1013</v>
      </c>
      <c r="D170" s="5">
        <v>-4173072</v>
      </c>
      <c r="E170" s="5">
        <v>14606035</v>
      </c>
      <c r="F170" s="5">
        <v>-3625412</v>
      </c>
      <c r="G170" s="5">
        <v>-19462295</v>
      </c>
      <c r="I170" s="5">
        <v>-8542037</v>
      </c>
      <c r="J170" s="5">
        <v>-15941328</v>
      </c>
      <c r="K170" s="5">
        <v>-8239362</v>
      </c>
      <c r="S170" s="5">
        <v>-4200000</v>
      </c>
    </row>
    <row r="171" spans="3:26" ht="15.5" x14ac:dyDescent="0.35">
      <c r="C171" t="s">
        <v>1014</v>
      </c>
      <c r="D171" s="5">
        <v>1315789</v>
      </c>
      <c r="E171" s="5">
        <v>-21612156</v>
      </c>
      <c r="F171" s="5">
        <v>3146247</v>
      </c>
      <c r="G171" s="5">
        <v>18660113</v>
      </c>
      <c r="I171" s="5">
        <v>194204</v>
      </c>
      <c r="J171" s="5">
        <v>3299190</v>
      </c>
    </row>
    <row r="172" spans="3:26" ht="15.5" x14ac:dyDescent="0.35">
      <c r="C172" t="s">
        <v>369</v>
      </c>
      <c r="V172" s="5">
        <v>-336547000000</v>
      </c>
      <c r="W172" s="5">
        <v>-516000000000</v>
      </c>
    </row>
    <row r="173" spans="3:26" ht="15.5" x14ac:dyDescent="0.35">
      <c r="C173" t="s">
        <v>186</v>
      </c>
      <c r="D173" s="5">
        <v>6510365</v>
      </c>
      <c r="E173" s="5">
        <v>-3270986</v>
      </c>
      <c r="F173" s="5">
        <v>-3713588</v>
      </c>
      <c r="G173" s="5">
        <v>-10220176</v>
      </c>
      <c r="I173" s="5">
        <v>-21013638</v>
      </c>
      <c r="J173" s="5">
        <v>-27935412</v>
      </c>
      <c r="K173" s="5">
        <v>-10773619</v>
      </c>
      <c r="L173" s="5">
        <v>-5648178</v>
      </c>
      <c r="M173" s="5">
        <v>-15373867</v>
      </c>
      <c r="N173" s="5">
        <v>-20504521</v>
      </c>
      <c r="O173" s="5">
        <v>-24050814</v>
      </c>
      <c r="P173" s="5">
        <v>-18039168</v>
      </c>
      <c r="Q173" s="5">
        <v>-27054404</v>
      </c>
      <c r="R173" s="5">
        <v>-35028515</v>
      </c>
      <c r="S173" s="5">
        <v>-20030109</v>
      </c>
      <c r="T173" s="5">
        <v>-100162725000</v>
      </c>
      <c r="U173" s="5">
        <v>229745956000</v>
      </c>
      <c r="V173" s="5">
        <v>633638869000</v>
      </c>
      <c r="W173" s="5">
        <v>550219034000</v>
      </c>
      <c r="X173" s="5">
        <v>37334150</v>
      </c>
      <c r="Y173" s="5">
        <v>-10199250</v>
      </c>
      <c r="Z173" s="5">
        <v>95238000</v>
      </c>
    </row>
    <row r="174" spans="3:26" ht="15.5" x14ac:dyDescent="0.35">
      <c r="C174" t="s">
        <v>540</v>
      </c>
      <c r="D174" s="5">
        <v>1007879</v>
      </c>
      <c r="S174" s="5">
        <v>18000000</v>
      </c>
      <c r="T174" s="5">
        <v>158457000000</v>
      </c>
      <c r="U174" s="5">
        <v>760059000000</v>
      </c>
      <c r="V174" s="5">
        <v>400478000000</v>
      </c>
      <c r="W174" s="5">
        <v>136860000000</v>
      </c>
      <c r="X174" s="5">
        <v>99194150</v>
      </c>
      <c r="Y174" s="5">
        <v>113660750</v>
      </c>
      <c r="Z174" s="5">
        <v>153000000</v>
      </c>
    </row>
    <row r="175" spans="3:26" ht="15.5" x14ac:dyDescent="0.35">
      <c r="C175" t="s">
        <v>437</v>
      </c>
      <c r="N175" s="5">
        <v>-5000000</v>
      </c>
      <c r="O175" s="5">
        <v>-5000000</v>
      </c>
      <c r="Q175" s="5">
        <v>-10000000</v>
      </c>
      <c r="R175" s="5">
        <v>-27000000</v>
      </c>
      <c r="S175" s="5">
        <v>-30000000</v>
      </c>
      <c r="T175" s="5">
        <v>-201118500000</v>
      </c>
      <c r="U175" s="5">
        <v>-700670000000</v>
      </c>
      <c r="V175" s="5">
        <v>-48055000000</v>
      </c>
      <c r="W175" s="5">
        <v>-90750000000</v>
      </c>
      <c r="X175" s="5">
        <v>-61860000</v>
      </c>
      <c r="Y175" s="5">
        <v>-123860000</v>
      </c>
      <c r="Z175" s="5">
        <v>-57762000</v>
      </c>
    </row>
    <row r="176" spans="3:26" ht="15.5" x14ac:dyDescent="0.35">
      <c r="C176" t="s">
        <v>1015</v>
      </c>
      <c r="U176" s="5">
        <v>209032956000</v>
      </c>
      <c r="V176" s="5">
        <v>335020502000</v>
      </c>
      <c r="W176" s="5">
        <v>526807729000</v>
      </c>
    </row>
    <row r="177" spans="3:23" ht="15.5" x14ac:dyDescent="0.35">
      <c r="C177" t="s">
        <v>1016</v>
      </c>
      <c r="D177" s="5">
        <v>9233852</v>
      </c>
      <c r="W177" s="5">
        <v>8573775000</v>
      </c>
    </row>
    <row r="178" spans="3:23" ht="15.5" x14ac:dyDescent="0.35">
      <c r="C178" t="s">
        <v>550</v>
      </c>
      <c r="J178" s="5">
        <v>-6541045</v>
      </c>
      <c r="K178" s="5">
        <v>-1410555</v>
      </c>
    </row>
    <row r="179" spans="3:23" ht="15.5" x14ac:dyDescent="0.35">
      <c r="C179" t="s">
        <v>1017</v>
      </c>
      <c r="E179" s="5">
        <v>-263600</v>
      </c>
      <c r="F179" s="5">
        <v>263600</v>
      </c>
      <c r="W179" s="5">
        <v>8675000</v>
      </c>
    </row>
    <row r="180" spans="3:23" ht="15.5" x14ac:dyDescent="0.35">
      <c r="C180" t="s">
        <v>461</v>
      </c>
      <c r="D180" s="5">
        <v>-1237203</v>
      </c>
      <c r="E180" s="5">
        <v>-1082958</v>
      </c>
      <c r="F180" s="5">
        <v>-993080</v>
      </c>
      <c r="G180" s="5">
        <v>-907189</v>
      </c>
      <c r="I180" s="5">
        <v>-4590942</v>
      </c>
      <c r="J180" s="5">
        <v>-7422299</v>
      </c>
      <c r="K180" s="5">
        <v>-1415383</v>
      </c>
      <c r="L180" s="5">
        <v>-608381</v>
      </c>
      <c r="M180" s="5">
        <v>-310642</v>
      </c>
      <c r="N180" s="5">
        <v>-476096</v>
      </c>
    </row>
    <row r="181" spans="3:23" ht="15.5" x14ac:dyDescent="0.35">
      <c r="C181" t="s">
        <v>439</v>
      </c>
      <c r="F181" s="5">
        <v>-564368</v>
      </c>
      <c r="G181" s="5">
        <v>-7444552</v>
      </c>
      <c r="I181" s="5">
        <v>-8008920</v>
      </c>
      <c r="J181" s="5">
        <v>-3000585</v>
      </c>
      <c r="K181" s="5">
        <v>-7016074</v>
      </c>
      <c r="L181" s="5">
        <v>-5008329</v>
      </c>
      <c r="M181" s="5">
        <v>-15002925</v>
      </c>
      <c r="N181" s="5">
        <v>-15002925</v>
      </c>
      <c r="O181" s="5">
        <v>-19018414</v>
      </c>
      <c r="P181" s="5">
        <v>-18003510</v>
      </c>
      <c r="Q181" s="5">
        <v>-17010669</v>
      </c>
      <c r="R181" s="5">
        <v>-8008915</v>
      </c>
      <c r="S181" s="5">
        <v>-8008915</v>
      </c>
      <c r="T181" s="5">
        <v>-57364125000</v>
      </c>
      <c r="U181" s="5">
        <v>-38676000000</v>
      </c>
      <c r="V181" s="5">
        <v>-52209000000</v>
      </c>
      <c r="W181" s="5">
        <v>-25923000000</v>
      </c>
    </row>
    <row r="182" spans="3:23" ht="15.5" x14ac:dyDescent="0.35">
      <c r="C182" t="s">
        <v>1018</v>
      </c>
      <c r="G182" s="5">
        <v>-10711</v>
      </c>
      <c r="I182" s="5">
        <v>-10711</v>
      </c>
      <c r="J182" s="5">
        <v>-5300</v>
      </c>
      <c r="K182" s="5">
        <v>-27300</v>
      </c>
      <c r="L182" s="5">
        <v>-31468</v>
      </c>
      <c r="M182" s="5">
        <v>-60300</v>
      </c>
      <c r="N182" s="5">
        <v>-25500</v>
      </c>
      <c r="O182" s="5">
        <v>-32400</v>
      </c>
      <c r="P182" s="5">
        <v>-35658</v>
      </c>
      <c r="Q182" s="5">
        <v>-43735</v>
      </c>
      <c r="R182" s="5">
        <v>-19600</v>
      </c>
      <c r="S182" s="5">
        <v>-21194</v>
      </c>
      <c r="T182" s="5">
        <v>-137100000</v>
      </c>
    </row>
    <row r="183" spans="3:23" ht="15.5" x14ac:dyDescent="0.35">
      <c r="C183" t="s">
        <v>1019</v>
      </c>
      <c r="E183" s="5">
        <v>6478637</v>
      </c>
      <c r="F183" s="5">
        <v>-2138254</v>
      </c>
      <c r="G183" s="5">
        <v>-4340383</v>
      </c>
    </row>
    <row r="184" spans="3:23" ht="15.5" x14ac:dyDescent="0.35">
      <c r="C184" t="s">
        <v>1020</v>
      </c>
      <c r="J184" s="5">
        <v>-2633402</v>
      </c>
    </row>
    <row r="185" spans="3:23" ht="15.5" x14ac:dyDescent="0.35">
      <c r="C185" t="s">
        <v>1021</v>
      </c>
      <c r="V185" s="5">
        <v>-688833000</v>
      </c>
    </row>
    <row r="186" spans="3:23" ht="15.5" x14ac:dyDescent="0.35">
      <c r="C186" t="s">
        <v>1022</v>
      </c>
      <c r="W186" s="5">
        <v>-994790000</v>
      </c>
    </row>
    <row r="187" spans="3:23" ht="15.5" x14ac:dyDescent="0.35">
      <c r="C187" t="s">
        <v>1023</v>
      </c>
      <c r="W187" s="5">
        <v>-2965164000</v>
      </c>
    </row>
    <row r="188" spans="3:23" ht="15.5" x14ac:dyDescent="0.35">
      <c r="C188" t="s">
        <v>1024</v>
      </c>
      <c r="W188" s="5">
        <v>-975153000</v>
      </c>
    </row>
    <row r="189" spans="3:23" ht="15.5" x14ac:dyDescent="0.35">
      <c r="C189" t="s">
        <v>710</v>
      </c>
      <c r="D189" s="5">
        <v>-2476367</v>
      </c>
      <c r="E189" s="5">
        <v>-8650268</v>
      </c>
      <c r="G189" s="5">
        <v>2201173</v>
      </c>
      <c r="I189" s="5">
        <v>-8650268</v>
      </c>
      <c r="J189" s="5">
        <v>-8332781</v>
      </c>
      <c r="K189" s="5">
        <v>-904307</v>
      </c>
    </row>
    <row r="190" spans="3:23" ht="15.5" x14ac:dyDescent="0.35">
      <c r="C190" t="s">
        <v>1025</v>
      </c>
      <c r="E190" s="5">
        <v>301823</v>
      </c>
      <c r="F190" s="5">
        <v>-299778</v>
      </c>
      <c r="G190" s="5">
        <v>299778</v>
      </c>
      <c r="I190" s="5">
        <v>301823</v>
      </c>
    </row>
    <row r="191" spans="3:23" ht="15.5" x14ac:dyDescent="0.35">
      <c r="C191" t="s">
        <v>622</v>
      </c>
      <c r="D191" s="5">
        <v>-17796</v>
      </c>
      <c r="E191" s="5">
        <v>-54620</v>
      </c>
      <c r="F191" s="5">
        <v>18292</v>
      </c>
      <c r="G191" s="5">
        <v>-18292</v>
      </c>
      <c r="I191" s="5">
        <v>-54620</v>
      </c>
      <c r="V191" s="5">
        <v>-906800000</v>
      </c>
      <c r="W191" s="5">
        <v>-141038000</v>
      </c>
    </row>
    <row r="192" spans="3:23" ht="15.5" x14ac:dyDescent="0.35">
      <c r="C192" t="s">
        <v>1026</v>
      </c>
      <c r="D192" s="5">
        <v>-375280</v>
      </c>
      <c r="E192" s="5">
        <v>-372544</v>
      </c>
      <c r="F192" s="5">
        <v>-547782</v>
      </c>
      <c r="G192" s="5">
        <v>389572</v>
      </c>
      <c r="I192" s="5">
        <v>-1061314</v>
      </c>
      <c r="J192" s="5">
        <v>59353</v>
      </c>
      <c r="K192" s="5">
        <v>126485</v>
      </c>
      <c r="L192" s="5">
        <v>3297334</v>
      </c>
      <c r="M192" s="5">
        <v>-244877</v>
      </c>
      <c r="N192" s="5">
        <v>-175504</v>
      </c>
      <c r="O192" s="5">
        <v>461195</v>
      </c>
      <c r="P192" s="5">
        <v>-1112687</v>
      </c>
      <c r="Q192" s="5">
        <v>-124751</v>
      </c>
      <c r="R192" s="5">
        <v>241376</v>
      </c>
      <c r="S192" s="5">
        <v>-55417</v>
      </c>
      <c r="T192" s="5">
        <v>6401308000</v>
      </c>
    </row>
    <row r="193" spans="2:26" ht="15.5" x14ac:dyDescent="0.35">
      <c r="C193" t="s">
        <v>215</v>
      </c>
      <c r="D193" s="5">
        <v>-8178207</v>
      </c>
      <c r="E193" s="5">
        <v>-857609</v>
      </c>
      <c r="F193" s="5">
        <v>623009</v>
      </c>
      <c r="G193" s="5">
        <v>818960</v>
      </c>
      <c r="I193" s="5">
        <v>7515725</v>
      </c>
      <c r="J193" s="5">
        <v>-12203079</v>
      </c>
      <c r="K193" s="5">
        <v>-24718550</v>
      </c>
      <c r="L193" s="5">
        <v>10575831</v>
      </c>
      <c r="M193" s="5">
        <v>40892536</v>
      </c>
      <c r="N193" s="5">
        <v>23233382</v>
      </c>
      <c r="O193" s="5">
        <v>-18235446</v>
      </c>
      <c r="P193" s="5">
        <v>21595436</v>
      </c>
      <c r="Q193" s="5">
        <v>-796864</v>
      </c>
      <c r="R193" s="5">
        <v>-8520740</v>
      </c>
      <c r="S193" s="5">
        <v>12216130</v>
      </c>
      <c r="T193" s="5">
        <v>110493202000</v>
      </c>
      <c r="U193" s="5">
        <v>32714815000</v>
      </c>
      <c r="V193" s="5">
        <v>16982112000</v>
      </c>
      <c r="W193" s="5">
        <v>2871997000</v>
      </c>
      <c r="X193" s="5">
        <v>-2426982</v>
      </c>
      <c r="Y193" s="5">
        <v>24691321</v>
      </c>
      <c r="Z193" s="5">
        <v>-17496857</v>
      </c>
    </row>
    <row r="194" spans="2:26" ht="15.5" x14ac:dyDescent="0.35">
      <c r="C194" t="s">
        <v>216</v>
      </c>
      <c r="D194" s="5">
        <v>69553329</v>
      </c>
      <c r="I194" s="5">
        <v>62037604</v>
      </c>
      <c r="J194" s="5">
        <v>74240683</v>
      </c>
      <c r="K194" s="5">
        <v>98959233</v>
      </c>
      <c r="L194" s="5">
        <v>88383402</v>
      </c>
      <c r="M194" s="5">
        <v>47490866</v>
      </c>
      <c r="N194" s="5">
        <v>24257484</v>
      </c>
      <c r="O194" s="5">
        <v>42492930</v>
      </c>
      <c r="P194" s="5">
        <v>20897494</v>
      </c>
      <c r="Q194" s="5">
        <v>21694358</v>
      </c>
      <c r="R194" s="5">
        <v>30215098</v>
      </c>
      <c r="S194" s="5">
        <v>17998968</v>
      </c>
      <c r="T194" s="5">
        <v>113413960000</v>
      </c>
      <c r="U194" s="5">
        <v>80699145000</v>
      </c>
      <c r="V194" s="5">
        <v>63717033000</v>
      </c>
      <c r="W194" s="5">
        <v>25107156000</v>
      </c>
      <c r="X194" s="5">
        <v>27668918</v>
      </c>
      <c r="Y194" s="5">
        <v>2977597</v>
      </c>
      <c r="Z194" s="5">
        <v>20474454</v>
      </c>
    </row>
    <row r="195" spans="2:26" ht="15.5" x14ac:dyDescent="0.35">
      <c r="C195" t="s">
        <v>1027</v>
      </c>
      <c r="W195" s="5">
        <v>-1133928000</v>
      </c>
    </row>
    <row r="196" spans="2:26" ht="15.5" x14ac:dyDescent="0.35">
      <c r="C196" t="s">
        <v>220</v>
      </c>
      <c r="D196" s="5">
        <v>61375122</v>
      </c>
      <c r="E196" s="5">
        <v>-857609</v>
      </c>
      <c r="F196" s="5">
        <v>623009</v>
      </c>
      <c r="G196" s="5">
        <v>818960</v>
      </c>
      <c r="I196" s="5">
        <v>69553329</v>
      </c>
      <c r="J196" s="5">
        <v>62037604</v>
      </c>
      <c r="K196" s="5">
        <v>74240683</v>
      </c>
      <c r="L196" s="5">
        <v>98959233</v>
      </c>
      <c r="M196" s="5">
        <v>88383402</v>
      </c>
      <c r="N196" s="5">
        <v>47490866</v>
      </c>
      <c r="O196" s="5">
        <v>24257484</v>
      </c>
      <c r="P196" s="5">
        <v>42492930</v>
      </c>
      <c r="Q196" s="5">
        <v>20897494</v>
      </c>
      <c r="R196" s="5">
        <v>21694358</v>
      </c>
      <c r="S196" s="5">
        <v>30215098</v>
      </c>
      <c r="T196" s="5">
        <v>223907162000</v>
      </c>
      <c r="U196" s="5">
        <v>113413960000</v>
      </c>
      <c r="V196" s="5">
        <v>80699145000</v>
      </c>
      <c r="W196" s="5">
        <v>26845225000</v>
      </c>
      <c r="X196" s="5">
        <v>25241936</v>
      </c>
      <c r="Y196" s="5">
        <v>27668918</v>
      </c>
      <c r="Z196" s="5">
        <v>2977597</v>
      </c>
    </row>
    <row r="198" spans="2:26" ht="15.5" x14ac:dyDescent="0.35">
      <c r="B198" t="s">
        <v>221</v>
      </c>
      <c r="C198" t="s">
        <v>11</v>
      </c>
      <c r="D198" s="5">
        <v>2210000000</v>
      </c>
      <c r="E198" s="5">
        <v>2210000000</v>
      </c>
      <c r="F198" s="5">
        <v>2210000000</v>
      </c>
      <c r="G198" s="5">
        <v>2210000000</v>
      </c>
      <c r="I198" s="5">
        <v>2210000000</v>
      </c>
      <c r="J198" s="5">
        <v>2210000000</v>
      </c>
      <c r="K198" s="5">
        <v>2210000000</v>
      </c>
      <c r="L198" s="5">
        <v>2210000000</v>
      </c>
      <c r="M198" s="5">
        <v>2210000000</v>
      </c>
      <c r="N198" s="5">
        <v>2210000000</v>
      </c>
      <c r="O198" s="5">
        <v>2210000000</v>
      </c>
      <c r="P198" s="5">
        <v>2210000000</v>
      </c>
      <c r="Q198" s="5">
        <v>2210000000</v>
      </c>
      <c r="R198" s="5">
        <v>2210000000</v>
      </c>
      <c r="S198" s="5">
        <v>2210000000</v>
      </c>
      <c r="T198" s="5">
        <v>2210000000</v>
      </c>
      <c r="U198" s="5">
        <v>2210000000</v>
      </c>
      <c r="V198" s="5">
        <v>1870000000</v>
      </c>
      <c r="W198" s="5">
        <v>1470000000</v>
      </c>
      <c r="X198" s="5">
        <v>1680000000</v>
      </c>
      <c r="Y198" s="5">
        <v>1680000000</v>
      </c>
      <c r="Z198" s="5">
        <v>1680000000</v>
      </c>
    </row>
    <row r="199" spans="2:26" ht="15.5" x14ac:dyDescent="0.35">
      <c r="C199" t="s">
        <v>222</v>
      </c>
      <c r="D199" s="6">
        <v>28.5</v>
      </c>
      <c r="E199" s="6">
        <v>27.1</v>
      </c>
      <c r="F199" s="6">
        <v>19.79</v>
      </c>
      <c r="G199" s="6">
        <v>36.869999999999997</v>
      </c>
    </row>
    <row r="200" spans="2:26" ht="15.5" x14ac:dyDescent="0.35">
      <c r="C200" t="s">
        <v>223</v>
      </c>
      <c r="D200" s="6">
        <v>46.49</v>
      </c>
      <c r="E200" s="6">
        <v>57.01</v>
      </c>
      <c r="F200" s="6">
        <v>85.4</v>
      </c>
      <c r="G200" s="6">
        <v>47.46</v>
      </c>
    </row>
    <row r="201" spans="2:26" ht="15.5" x14ac:dyDescent="0.35">
      <c r="C201" t="s">
        <v>72</v>
      </c>
      <c r="D201" s="6">
        <v>4.2300000000000004</v>
      </c>
      <c r="E201" s="6">
        <v>4.9000000000000004</v>
      </c>
      <c r="F201" s="6">
        <v>5.34</v>
      </c>
      <c r="G201" s="6">
        <v>6.06</v>
      </c>
    </row>
    <row r="202" spans="2:26" ht="15.5" x14ac:dyDescent="0.35">
      <c r="C202" t="s">
        <v>224</v>
      </c>
      <c r="D202" s="5">
        <v>147280000000</v>
      </c>
      <c r="E202" s="5">
        <v>125760000000</v>
      </c>
      <c r="F202" s="5">
        <v>142430000000</v>
      </c>
      <c r="G202" s="5">
        <v>139280000000</v>
      </c>
    </row>
    <row r="203" spans="2:26" ht="15.5" x14ac:dyDescent="0.35">
      <c r="C203" t="s">
        <v>225</v>
      </c>
      <c r="D203" s="6">
        <v>1.66E-2</v>
      </c>
      <c r="E203" s="6">
        <v>1.5800000000000002E-2</v>
      </c>
      <c r="F203" s="6">
        <v>1.18E-2</v>
      </c>
      <c r="G203" s="6">
        <v>2.2799999999999997E-2</v>
      </c>
    </row>
    <row r="204" spans="2:26" ht="15.5" x14ac:dyDescent="0.35">
      <c r="C204" t="s">
        <v>226</v>
      </c>
      <c r="D204" s="6">
        <v>2.0499999999999997E-2</v>
      </c>
      <c r="E204" s="6">
        <v>2.0199999999999999E-2</v>
      </c>
      <c r="F204" s="6">
        <v>1.5100000000000001E-2</v>
      </c>
      <c r="G204" s="6">
        <v>2.9100000000000001E-2</v>
      </c>
    </row>
    <row r="205" spans="2:26" ht="15.5" x14ac:dyDescent="0.35">
      <c r="C205" t="s">
        <v>227</v>
      </c>
      <c r="D205" s="6">
        <v>2.3199999999999998E-2</v>
      </c>
      <c r="E205" s="6">
        <v>1.55E-2</v>
      </c>
      <c r="F205" s="6">
        <v>2.1299999999999999E-2</v>
      </c>
      <c r="G205" s="6">
        <v>2.0099999999999996E-2</v>
      </c>
    </row>
    <row r="206" spans="2:26" ht="15.5" x14ac:dyDescent="0.35">
      <c r="C206" t="s">
        <v>228</v>
      </c>
      <c r="D206" s="6">
        <v>12.14</v>
      </c>
      <c r="E206" s="6">
        <v>7.05</v>
      </c>
      <c r="F206" s="6">
        <v>10.1</v>
      </c>
      <c r="G206" s="6">
        <v>9.1</v>
      </c>
    </row>
    <row r="207" spans="2:26" ht="15.5" x14ac:dyDescent="0.35">
      <c r="C207" t="s">
        <v>229</v>
      </c>
      <c r="D207" s="5">
        <v>3135000000000</v>
      </c>
      <c r="E207" s="5">
        <v>3033000000000</v>
      </c>
      <c r="F207" s="5">
        <v>2973000000000</v>
      </c>
      <c r="G207" s="5">
        <v>2866000000000</v>
      </c>
    </row>
    <row r="208" spans="2:26" ht="15.5" x14ac:dyDescent="0.35">
      <c r="C208" t="s">
        <v>230</v>
      </c>
      <c r="D208" s="6">
        <v>0.95</v>
      </c>
      <c r="E208" s="6">
        <v>1.1499999999999999</v>
      </c>
      <c r="F208" s="6">
        <v>1.29</v>
      </c>
      <c r="G208" s="6">
        <v>1.38</v>
      </c>
    </row>
    <row r="209" spans="3:26" ht="15.5" x14ac:dyDescent="0.35">
      <c r="C209" t="s">
        <v>231</v>
      </c>
      <c r="D209" s="6">
        <v>1387.87</v>
      </c>
      <c r="E209" s="6">
        <v>1342.04</v>
      </c>
      <c r="F209" s="6">
        <v>1314.58</v>
      </c>
      <c r="G209" s="6">
        <v>1265.81</v>
      </c>
    </row>
    <row r="210" spans="3:26" ht="15.5" x14ac:dyDescent="0.35">
      <c r="C210" t="s">
        <v>232</v>
      </c>
      <c r="D210" s="6">
        <v>0.96</v>
      </c>
      <c r="E210" s="6">
        <v>1.1599999999999999</v>
      </c>
      <c r="F210" s="6">
        <v>1.29</v>
      </c>
      <c r="G210" s="6">
        <v>1.39</v>
      </c>
    </row>
    <row r="211" spans="3:26" ht="15.5" x14ac:dyDescent="0.35">
      <c r="C211" t="s">
        <v>233</v>
      </c>
      <c r="D211" s="6">
        <v>1383.07</v>
      </c>
      <c r="E211" s="6">
        <v>1336.69</v>
      </c>
      <c r="F211" s="6">
        <v>1309.49</v>
      </c>
      <c r="G211" s="6">
        <v>1260.28</v>
      </c>
    </row>
    <row r="212" spans="3:26" ht="15.5" x14ac:dyDescent="0.35">
      <c r="C212" t="s">
        <v>234</v>
      </c>
      <c r="D212" s="5">
        <v>138000000000</v>
      </c>
      <c r="E212" s="5">
        <v>168000000000</v>
      </c>
      <c r="F212" s="5">
        <v>173000000000</v>
      </c>
      <c r="G212" s="5">
        <v>171000000000</v>
      </c>
    </row>
    <row r="213" spans="3:26" ht="15.5" x14ac:dyDescent="0.35">
      <c r="C213" t="s">
        <v>235</v>
      </c>
      <c r="D213" s="5">
        <v>132000000000</v>
      </c>
      <c r="E213" s="5">
        <v>143000000000</v>
      </c>
      <c r="F213" s="5">
        <v>153000000000</v>
      </c>
      <c r="G213" s="5">
        <v>126000000000</v>
      </c>
    </row>
    <row r="214" spans="3:26" ht="15.5" x14ac:dyDescent="0.35">
      <c r="C214" t="s">
        <v>236</v>
      </c>
      <c r="D214" s="5">
        <v>3062000000000</v>
      </c>
      <c r="E214" s="5">
        <v>2961000000000</v>
      </c>
      <c r="F214" s="5">
        <v>2900000000000</v>
      </c>
      <c r="G214" s="5">
        <v>2793000000000</v>
      </c>
    </row>
    <row r="215" spans="3:26" ht="15.5" x14ac:dyDescent="0.35">
      <c r="C215" t="s">
        <v>23</v>
      </c>
      <c r="D215" s="5">
        <v>270000000000</v>
      </c>
      <c r="E215" s="5">
        <v>311000000000</v>
      </c>
      <c r="F215" s="5">
        <v>326000000000</v>
      </c>
      <c r="G215" s="5">
        <v>297000000000</v>
      </c>
    </row>
    <row r="216" spans="3:26" ht="15.5" x14ac:dyDescent="0.35">
      <c r="C216" t="s">
        <v>20</v>
      </c>
      <c r="D216" s="5">
        <v>-773000000000</v>
      </c>
      <c r="E216" s="5">
        <v>-852000000000</v>
      </c>
      <c r="F216" s="5">
        <v>-850000000000</v>
      </c>
      <c r="G216" s="5">
        <v>-836000000000</v>
      </c>
    </row>
    <row r="217" spans="3:26" ht="15.5" x14ac:dyDescent="0.35">
      <c r="C217" t="s">
        <v>237</v>
      </c>
      <c r="D217" s="5">
        <v>2090000000000</v>
      </c>
      <c r="E217" s="5">
        <v>2206000000000</v>
      </c>
      <c r="F217" s="5">
        <v>1978000000000</v>
      </c>
      <c r="G217" s="5">
        <v>1859000000000</v>
      </c>
    </row>
    <row r="218" spans="3:26" ht="15.5" x14ac:dyDescent="0.35">
      <c r="C218" t="s">
        <v>238</v>
      </c>
      <c r="D218" s="5">
        <v>74000000000</v>
      </c>
      <c r="E218" s="5">
        <v>149000000000</v>
      </c>
      <c r="F218" s="5">
        <v>92000000000</v>
      </c>
      <c r="G218" s="5">
        <v>180000000000</v>
      </c>
    </row>
    <row r="219" spans="3:26" ht="15.5" x14ac:dyDescent="0.35">
      <c r="C219" t="s">
        <v>239</v>
      </c>
      <c r="D219" s="5">
        <v>-63000000000</v>
      </c>
      <c r="E219" s="5">
        <v>-23000000000</v>
      </c>
      <c r="F219" s="5">
        <v>-2000000000</v>
      </c>
      <c r="G219" s="5">
        <v>-13000000000</v>
      </c>
    </row>
    <row r="220" spans="3:26" ht="15.5" x14ac:dyDescent="0.35">
      <c r="C220" t="s">
        <v>12</v>
      </c>
      <c r="D220" s="5">
        <v>11000000000</v>
      </c>
      <c r="E220" s="5">
        <v>126000000000</v>
      </c>
      <c r="F220" s="5">
        <v>90000000000</v>
      </c>
      <c r="G220" s="5">
        <v>167000000000</v>
      </c>
    </row>
    <row r="221" spans="3:26" ht="15.5" x14ac:dyDescent="0.35">
      <c r="C221" t="s">
        <v>15</v>
      </c>
      <c r="D221" s="6">
        <v>5.15</v>
      </c>
      <c r="E221" s="6">
        <v>57.17</v>
      </c>
      <c r="F221" s="6">
        <v>40.729999999999997</v>
      </c>
      <c r="G221" s="6">
        <v>75.7</v>
      </c>
    </row>
    <row r="222" spans="3:26" ht="15.5" x14ac:dyDescent="0.35">
      <c r="C222" t="s">
        <v>57</v>
      </c>
      <c r="I222" s="6">
        <v>111.58</v>
      </c>
      <c r="J222" s="6">
        <v>114.39</v>
      </c>
      <c r="K222" s="6">
        <v>127.78</v>
      </c>
      <c r="L222" s="6">
        <v>94.87</v>
      </c>
      <c r="M222" s="6">
        <v>174.66</v>
      </c>
      <c r="N222" s="6">
        <v>148.72</v>
      </c>
      <c r="O222" s="6">
        <v>167.17</v>
      </c>
      <c r="P222" s="6">
        <v>199.57</v>
      </c>
      <c r="Q222" s="6">
        <v>74.510000000000005</v>
      </c>
      <c r="R222" s="6">
        <v>127.98</v>
      </c>
      <c r="S222" s="6">
        <v>149.84</v>
      </c>
      <c r="T222" s="6">
        <v>121.37</v>
      </c>
      <c r="U222" s="6">
        <v>78.62</v>
      </c>
      <c r="V222" s="6">
        <v>62.7</v>
      </c>
      <c r="W222" s="6">
        <v>23.63</v>
      </c>
      <c r="X222" s="6">
        <v>0.21</v>
      </c>
      <c r="Y222" s="6">
        <v>-0.31</v>
      </c>
      <c r="Z222" s="6">
        <v>-0.76</v>
      </c>
    </row>
    <row r="223" spans="3:26" ht="15.5" x14ac:dyDescent="0.35">
      <c r="C223" t="s">
        <v>71</v>
      </c>
      <c r="I223" s="6">
        <v>13.85</v>
      </c>
      <c r="J223" s="6">
        <v>13.9</v>
      </c>
      <c r="K223" s="6">
        <v>13.46</v>
      </c>
      <c r="L223" s="6">
        <v>16.760000000000002</v>
      </c>
      <c r="M223" s="6">
        <v>10.02</v>
      </c>
      <c r="N223" s="6">
        <v>8.74</v>
      </c>
      <c r="O223" s="6">
        <v>7.75</v>
      </c>
      <c r="P223" s="6">
        <v>5.24</v>
      </c>
      <c r="Q223" s="6">
        <v>9.39</v>
      </c>
      <c r="R223" s="6">
        <v>4.92</v>
      </c>
      <c r="S223" s="6">
        <v>3.5</v>
      </c>
      <c r="T223" s="6">
        <v>3.77</v>
      </c>
      <c r="U223" s="6">
        <v>6.23</v>
      </c>
      <c r="V223" s="6">
        <v>13.4</v>
      </c>
      <c r="W223" s="6">
        <v>57.09</v>
      </c>
      <c r="X223" s="5">
        <v>10700</v>
      </c>
      <c r="Y223" s="6">
        <v>-7248.39</v>
      </c>
      <c r="Z223" s="6">
        <v>-2956.58</v>
      </c>
    </row>
    <row r="224" spans="3:26" ht="15.5" x14ac:dyDescent="0.35">
      <c r="C224" t="s">
        <v>74</v>
      </c>
      <c r="I224" s="6">
        <v>1.26</v>
      </c>
      <c r="J224" s="6">
        <v>1.23</v>
      </c>
      <c r="K224" s="6">
        <v>1.85</v>
      </c>
      <c r="L224" s="6">
        <v>1.67</v>
      </c>
      <c r="M224" s="6">
        <v>1.68</v>
      </c>
      <c r="N224" s="6">
        <v>1.1299999999999999</v>
      </c>
      <c r="O224" s="6">
        <v>0.79</v>
      </c>
      <c r="P224" s="6">
        <v>0.67</v>
      </c>
      <c r="Q224" s="6">
        <v>0.61</v>
      </c>
      <c r="R224" s="6">
        <v>0.55000000000000004</v>
      </c>
      <c r="S224" s="6">
        <v>0.38</v>
      </c>
      <c r="T224" s="6">
        <v>0.33</v>
      </c>
      <c r="U224" s="6">
        <v>0.44</v>
      </c>
      <c r="V224" s="6">
        <v>0.88</v>
      </c>
      <c r="W224" s="6">
        <v>2.2599999999999998</v>
      </c>
      <c r="X224" s="6">
        <v>1939.66</v>
      </c>
      <c r="Y224" s="6">
        <v>1845.01</v>
      </c>
      <c r="Z224" s="6">
        <v>2160.0100000000002</v>
      </c>
    </row>
    <row r="225" spans="3:26" ht="15.5" x14ac:dyDescent="0.35">
      <c r="C225" t="s">
        <v>240</v>
      </c>
      <c r="I225" s="5">
        <v>575830000000</v>
      </c>
      <c r="J225" s="5">
        <v>653030000000</v>
      </c>
      <c r="K225" s="5">
        <v>377390000000</v>
      </c>
      <c r="L225" s="5">
        <v>463760000000</v>
      </c>
      <c r="M225" s="5">
        <v>704060000000</v>
      </c>
      <c r="N225" s="5">
        <v>611470000000</v>
      </c>
      <c r="O225" s="5">
        <v>667460000000</v>
      </c>
      <c r="P225" s="5">
        <v>789570000000</v>
      </c>
    </row>
    <row r="226" spans="3:26" ht="15.5" x14ac:dyDescent="0.35">
      <c r="C226" t="s">
        <v>241</v>
      </c>
      <c r="I226" s="6">
        <v>6.5199999999999994E-2</v>
      </c>
      <c r="J226" s="6">
        <v>6.9699999999999998E-2</v>
      </c>
      <c r="K226" s="6">
        <v>7.7100000000000002E-2</v>
      </c>
      <c r="L226" s="6">
        <v>7.9199999999999993E-2</v>
      </c>
      <c r="M226" s="6">
        <v>0.1646</v>
      </c>
      <c r="N226" s="6">
        <v>0.15390000000000001</v>
      </c>
      <c r="O226" s="6">
        <v>0.1656</v>
      </c>
      <c r="P226" s="6">
        <v>0.2009</v>
      </c>
      <c r="Q226" s="6">
        <v>8.9200000000000002E-2</v>
      </c>
      <c r="R226" s="6">
        <v>0.14269999999999999</v>
      </c>
      <c r="S226" s="6">
        <v>0.14859999999999998</v>
      </c>
      <c r="T226" s="6">
        <v>0.1318</v>
      </c>
      <c r="U226" s="6">
        <v>9.5500000000000002E-2</v>
      </c>
      <c r="V226" s="6">
        <v>9.0899999999999995E-2</v>
      </c>
      <c r="W226" s="6">
        <v>8.2100000000000006E-2</v>
      </c>
      <c r="X226" s="6">
        <v>0.1149</v>
      </c>
      <c r="Y226" s="6">
        <v>-7.4400000000000008E-2</v>
      </c>
      <c r="Z226" s="6">
        <v>-0.1696</v>
      </c>
    </row>
    <row r="227" spans="3:26" ht="15.5" x14ac:dyDescent="0.35">
      <c r="C227" t="s">
        <v>242</v>
      </c>
      <c r="I227" s="6">
        <v>8.3100000000000007E-2</v>
      </c>
      <c r="J227" s="6">
        <v>9.0999999999999998E-2</v>
      </c>
      <c r="K227" s="6">
        <v>0.11380000000000001</v>
      </c>
      <c r="L227" s="6">
        <v>9.0299999999999991E-2</v>
      </c>
      <c r="M227" s="6">
        <v>0.192</v>
      </c>
      <c r="N227" s="6">
        <v>0.1804</v>
      </c>
      <c r="O227" s="6">
        <v>0.21710000000000002</v>
      </c>
      <c r="P227" s="6">
        <v>0.26690000000000003</v>
      </c>
      <c r="Q227" s="6">
        <v>0.11849999999999999</v>
      </c>
      <c r="R227" s="6">
        <v>0.19579999999999997</v>
      </c>
      <c r="S227" s="6">
        <v>0.2571</v>
      </c>
      <c r="T227" s="6">
        <v>0.26739999999999997</v>
      </c>
      <c r="U227" s="6">
        <v>0.22210000000000002</v>
      </c>
      <c r="V227" s="6">
        <v>0.43530000000000002</v>
      </c>
      <c r="W227" s="6">
        <v>0.19409999999999999</v>
      </c>
      <c r="X227" s="6">
        <v>-0.39130000000000004</v>
      </c>
      <c r="Y227" s="6">
        <v>-0.53909999999999991</v>
      </c>
      <c r="Z227" s="6">
        <v>-0.8701000000000001</v>
      </c>
    </row>
    <row r="228" spans="3:26" ht="15.5" x14ac:dyDescent="0.35">
      <c r="C228" t="s">
        <v>243</v>
      </c>
      <c r="I228" s="6">
        <v>8.5199999999999998E-2</v>
      </c>
      <c r="J228" s="6">
        <v>0.11470000000000001</v>
      </c>
      <c r="K228" s="6">
        <v>0.10310000000000001</v>
      </c>
      <c r="L228" s="6">
        <v>0.13300000000000001</v>
      </c>
      <c r="M228" s="6">
        <v>0.23699999999999999</v>
      </c>
      <c r="N228" s="6">
        <v>0.2286</v>
      </c>
      <c r="O228" s="6">
        <v>0.26289999999999997</v>
      </c>
      <c r="P228" s="6">
        <v>0.37030000000000002</v>
      </c>
      <c r="Q228" s="6">
        <v>0.1527</v>
      </c>
      <c r="R228" s="6">
        <v>0.2223</v>
      </c>
      <c r="S228" s="6">
        <v>0.29809999999999998</v>
      </c>
      <c r="T228" s="6">
        <v>0.26649999999999996</v>
      </c>
      <c r="U228" s="6">
        <v>0.2883</v>
      </c>
      <c r="V228" s="6">
        <v>0.40939999999999999</v>
      </c>
      <c r="W228" s="6">
        <v>0.49619999999999997</v>
      </c>
      <c r="X228" s="6">
        <v>0.14949999999999999</v>
      </c>
      <c r="Y228" s="6">
        <v>4.9400000000000006E-2</v>
      </c>
      <c r="Z228" s="6">
        <v>-1.2204999999999999</v>
      </c>
    </row>
    <row r="229" spans="3:26" ht="15.5" x14ac:dyDescent="0.35">
      <c r="C229" t="s">
        <v>244</v>
      </c>
      <c r="I229" s="6">
        <v>9.52</v>
      </c>
      <c r="J229" s="6">
        <v>7.95</v>
      </c>
      <c r="K229" s="6">
        <v>37.950000000000003</v>
      </c>
      <c r="L229" s="6">
        <v>280.25</v>
      </c>
      <c r="M229" s="6">
        <v>724.31</v>
      </c>
      <c r="N229" s="6">
        <v>721.14</v>
      </c>
      <c r="O229" s="6">
        <v>84.8</v>
      </c>
      <c r="P229" s="6">
        <v>104.41</v>
      </c>
      <c r="Q229" s="6">
        <v>31.64</v>
      </c>
      <c r="R229" s="6">
        <v>31.35</v>
      </c>
      <c r="S229" s="6">
        <v>25.25</v>
      </c>
      <c r="T229" s="6">
        <v>24.16</v>
      </c>
    </row>
    <row r="230" spans="3:26" ht="15.5" x14ac:dyDescent="0.35">
      <c r="C230" t="s">
        <v>68</v>
      </c>
      <c r="I230" s="6">
        <v>1.1499999999999999</v>
      </c>
      <c r="J230" s="6">
        <v>1.27</v>
      </c>
      <c r="K230" s="6">
        <v>1.53</v>
      </c>
      <c r="L230" s="6">
        <v>1.51</v>
      </c>
      <c r="M230" s="6">
        <v>1.92</v>
      </c>
      <c r="N230" s="6">
        <v>1.58</v>
      </c>
      <c r="O230" s="6">
        <v>1.68</v>
      </c>
      <c r="P230" s="6">
        <v>1.4</v>
      </c>
      <c r="Q230" s="6">
        <v>1.1100000000000001</v>
      </c>
      <c r="R230" s="6">
        <v>0.96</v>
      </c>
      <c r="S230" s="6">
        <v>0.9</v>
      </c>
      <c r="T230" s="6">
        <v>1.01</v>
      </c>
      <c r="U230" s="6">
        <v>1.38</v>
      </c>
      <c r="V230" s="6">
        <v>5.83</v>
      </c>
      <c r="W230" s="6">
        <v>11.08</v>
      </c>
      <c r="X230" s="6">
        <v>-4239.62</v>
      </c>
      <c r="Y230" s="6">
        <v>3942.11</v>
      </c>
      <c r="Z230" s="6">
        <v>2553.41</v>
      </c>
    </row>
    <row r="231" spans="3:26" ht="15.5" x14ac:dyDescent="0.35">
      <c r="C231" t="s">
        <v>65</v>
      </c>
      <c r="I231" s="6">
        <v>1342.04</v>
      </c>
      <c r="J231" s="6">
        <v>1256.45</v>
      </c>
      <c r="K231" s="6">
        <v>1122.3900000000001</v>
      </c>
      <c r="L231" s="6">
        <v>1050.1500000000001</v>
      </c>
      <c r="M231" s="6">
        <v>909.65</v>
      </c>
      <c r="N231" s="6">
        <v>824.51</v>
      </c>
      <c r="O231" s="6">
        <v>770.04</v>
      </c>
      <c r="P231" s="6">
        <v>747.6</v>
      </c>
      <c r="Q231" s="6">
        <v>628.72</v>
      </c>
      <c r="R231" s="6">
        <v>653.48</v>
      </c>
      <c r="S231" s="6">
        <v>582.71</v>
      </c>
      <c r="T231" s="6">
        <v>453.97</v>
      </c>
      <c r="U231" s="6">
        <v>353.98</v>
      </c>
      <c r="V231" s="6">
        <v>144.05000000000001</v>
      </c>
      <c r="W231" s="6">
        <v>121.76</v>
      </c>
      <c r="X231" s="6">
        <v>-0.53</v>
      </c>
      <c r="Y231" s="6">
        <v>0.56999999999999995</v>
      </c>
      <c r="Z231" s="6">
        <v>0.88</v>
      </c>
    </row>
    <row r="232" spans="3:26" ht="15.5" x14ac:dyDescent="0.35">
      <c r="C232" t="s">
        <v>245</v>
      </c>
      <c r="I232" s="6">
        <v>1.1599999999999999</v>
      </c>
      <c r="J232" s="6">
        <v>1.27</v>
      </c>
      <c r="K232" s="6">
        <v>1.55</v>
      </c>
      <c r="L232" s="6">
        <v>1.52</v>
      </c>
      <c r="M232" s="6">
        <v>1.92</v>
      </c>
      <c r="N232" s="6">
        <v>1.58</v>
      </c>
      <c r="O232" s="6">
        <v>1.68</v>
      </c>
      <c r="P232" s="6">
        <v>1.4</v>
      </c>
      <c r="Q232" s="6">
        <v>1.1100000000000001</v>
      </c>
      <c r="R232" s="6">
        <v>0.96</v>
      </c>
      <c r="S232" s="6">
        <v>0.9</v>
      </c>
      <c r="T232" s="6">
        <v>1.01</v>
      </c>
      <c r="U232" s="6">
        <v>1.38</v>
      </c>
      <c r="V232" s="6">
        <v>5.83</v>
      </c>
      <c r="W232" s="6">
        <v>11.08</v>
      </c>
      <c r="X232" s="6">
        <v>-4239.62</v>
      </c>
      <c r="Y232" s="6">
        <v>3942.11</v>
      </c>
      <c r="Z232" s="6">
        <v>2553.41</v>
      </c>
    </row>
    <row r="233" spans="3:26" ht="15.5" x14ac:dyDescent="0.35">
      <c r="C233" t="s">
        <v>246</v>
      </c>
      <c r="I233" s="6">
        <v>1336.69</v>
      </c>
      <c r="J233" s="6">
        <v>1249.81</v>
      </c>
      <c r="K233" s="6">
        <v>1112.56</v>
      </c>
      <c r="L233" s="6">
        <v>1046.4100000000001</v>
      </c>
      <c r="M233" s="6">
        <v>909.6</v>
      </c>
      <c r="N233" s="6">
        <v>824.41</v>
      </c>
      <c r="O233" s="6">
        <v>769.89</v>
      </c>
      <c r="P233" s="6">
        <v>747.45</v>
      </c>
      <c r="Q233" s="6">
        <v>628.39</v>
      </c>
      <c r="R233" s="6">
        <v>652.91999999999996</v>
      </c>
      <c r="S233" s="6">
        <v>581.91999999999996</v>
      </c>
      <c r="T233" s="6">
        <v>453.97</v>
      </c>
      <c r="U233" s="6">
        <v>353.98</v>
      </c>
      <c r="V233" s="6">
        <v>144.05000000000001</v>
      </c>
      <c r="W233" s="6">
        <v>121.76</v>
      </c>
      <c r="X233" s="6">
        <v>-0.53</v>
      </c>
      <c r="Y233" s="6">
        <v>0.56999999999999995</v>
      </c>
      <c r="Z233" s="6">
        <v>0.88</v>
      </c>
    </row>
    <row r="234" spans="3:26" ht="15.5" x14ac:dyDescent="0.35">
      <c r="C234" t="s">
        <v>247</v>
      </c>
      <c r="I234" s="5">
        <v>168000000000</v>
      </c>
      <c r="J234" s="5">
        <v>201000000000</v>
      </c>
      <c r="K234" s="5">
        <v>331000000000</v>
      </c>
      <c r="L234" s="5">
        <v>3000000000</v>
      </c>
      <c r="M234" s="5">
        <v>3000000000</v>
      </c>
      <c r="N234" s="5">
        <v>4000000000</v>
      </c>
      <c r="O234" s="5">
        <v>70000000000</v>
      </c>
      <c r="P234" s="5">
        <v>72000000000</v>
      </c>
      <c r="Q234" s="5">
        <v>135000000000</v>
      </c>
      <c r="R234" s="5">
        <v>27000000000</v>
      </c>
      <c r="S234" s="5">
        <v>241000000000</v>
      </c>
      <c r="T234" s="5">
        <v>274000000000</v>
      </c>
      <c r="U234" s="5">
        <v>268000000000</v>
      </c>
      <c r="V234" s="5">
        <v>198000000000</v>
      </c>
      <c r="W234" s="5">
        <v>136000000000</v>
      </c>
    </row>
    <row r="235" spans="3:26" ht="15.5" x14ac:dyDescent="0.35">
      <c r="C235" t="s">
        <v>248</v>
      </c>
      <c r="I235" s="5">
        <v>143000000000</v>
      </c>
      <c r="J235" s="5">
        <v>171000000000</v>
      </c>
      <c r="K235" s="5">
        <v>258000000000</v>
      </c>
      <c r="L235" s="5">
        <v>5000000000</v>
      </c>
      <c r="M235" s="5">
        <v>7000000000</v>
      </c>
      <c r="N235" s="5">
        <v>1000000000</v>
      </c>
      <c r="P235" s="5">
        <v>72000000000</v>
      </c>
      <c r="R235" s="5">
        <v>242000000000</v>
      </c>
      <c r="S235" s="5">
        <v>407000000000</v>
      </c>
      <c r="T235" s="5">
        <v>460000000000</v>
      </c>
      <c r="U235" s="5">
        <v>494000000000</v>
      </c>
      <c r="V235" s="5">
        <v>353000000000</v>
      </c>
      <c r="X235" s="5">
        <v>0</v>
      </c>
      <c r="Y235" s="5">
        <v>0</v>
      </c>
      <c r="Z235" s="5">
        <v>0</v>
      </c>
    </row>
    <row r="236" spans="3:26" ht="15.5" x14ac:dyDescent="0.35">
      <c r="C236" t="s">
        <v>25</v>
      </c>
      <c r="I236" s="5">
        <v>311000000000</v>
      </c>
      <c r="J236" s="5">
        <v>372000000000</v>
      </c>
      <c r="K236" s="5">
        <v>589000000000</v>
      </c>
      <c r="L236" s="5">
        <v>8000000000</v>
      </c>
      <c r="M236" s="5">
        <v>10000000000</v>
      </c>
      <c r="N236" s="5">
        <v>5000000000</v>
      </c>
      <c r="O236" s="5">
        <v>70000000000</v>
      </c>
      <c r="P236" s="5">
        <v>145000000000</v>
      </c>
      <c r="Q236" s="5">
        <v>135000000000</v>
      </c>
      <c r="R236" s="5">
        <v>269000000000</v>
      </c>
      <c r="S236" s="5">
        <v>648000000000</v>
      </c>
      <c r="T236" s="5">
        <v>734000000000</v>
      </c>
      <c r="U236" s="5">
        <v>762000000000</v>
      </c>
      <c r="V236" s="5">
        <v>551000000000</v>
      </c>
      <c r="W236" s="5">
        <v>136000000000</v>
      </c>
      <c r="X236" s="5">
        <v>0</v>
      </c>
      <c r="Y236" s="5">
        <v>0</v>
      </c>
      <c r="Z236" s="5">
        <v>0</v>
      </c>
    </row>
    <row r="237" spans="3:26" ht="15.5" x14ac:dyDescent="0.35">
      <c r="C237" t="s">
        <v>22</v>
      </c>
      <c r="I237" s="5">
        <v>-852000000000</v>
      </c>
      <c r="J237" s="5">
        <v>-630000000000</v>
      </c>
      <c r="K237" s="5">
        <v>-557000000000</v>
      </c>
      <c r="L237" s="5">
        <v>-1535000000000</v>
      </c>
      <c r="M237" s="5">
        <v>-1252000000000</v>
      </c>
      <c r="N237" s="5">
        <v>-665000000000</v>
      </c>
      <c r="O237" s="5">
        <v>-268000000000</v>
      </c>
      <c r="P237" s="5">
        <v>-471000000000</v>
      </c>
      <c r="Q237" s="5">
        <v>-148000000000</v>
      </c>
      <c r="R237" s="5">
        <v>-23000000000</v>
      </c>
      <c r="S237" s="5">
        <v>232000000000</v>
      </c>
      <c r="T237" s="5">
        <v>510000000000</v>
      </c>
      <c r="U237" s="5">
        <v>648000000000</v>
      </c>
      <c r="V237" s="5">
        <v>470000000000</v>
      </c>
      <c r="W237" s="5">
        <v>109000000000</v>
      </c>
      <c r="X237" s="5">
        <v>0</v>
      </c>
      <c r="Y237" s="5">
        <v>0</v>
      </c>
      <c r="Z237" s="5">
        <v>0</v>
      </c>
    </row>
    <row r="238" spans="3:26" ht="15.5" x14ac:dyDescent="0.35">
      <c r="C238" t="s">
        <v>249</v>
      </c>
      <c r="I238" s="5">
        <v>2206000000000</v>
      </c>
      <c r="J238" s="5">
        <v>1759000000000</v>
      </c>
      <c r="K238" s="5">
        <v>1466000000000</v>
      </c>
      <c r="L238" s="5">
        <v>1910000000000</v>
      </c>
      <c r="M238" s="5">
        <v>1633000000000</v>
      </c>
      <c r="N238" s="5">
        <v>1374000000000</v>
      </c>
      <c r="O238" s="5">
        <v>1101000000000</v>
      </c>
      <c r="P238" s="5">
        <v>1059000000000</v>
      </c>
      <c r="Q238" s="5">
        <v>755000000000</v>
      </c>
      <c r="R238" s="5">
        <v>867000000000</v>
      </c>
      <c r="S238" s="5">
        <v>672000000000</v>
      </c>
      <c r="T238" s="5">
        <v>473000000000</v>
      </c>
      <c r="U238" s="5">
        <v>385000000000</v>
      </c>
      <c r="V238" s="5">
        <v>-51000000000</v>
      </c>
      <c r="W238" s="5">
        <v>-16000000000</v>
      </c>
      <c r="X238" s="5">
        <v>-3000000000</v>
      </c>
      <c r="Y238" s="5">
        <v>1000000000</v>
      </c>
      <c r="Z238" s="5">
        <v>2000000000</v>
      </c>
    </row>
    <row r="239" spans="3:26" ht="15.5" x14ac:dyDescent="0.35">
      <c r="C239" t="s">
        <v>250</v>
      </c>
      <c r="I239" s="5">
        <v>613000000000</v>
      </c>
      <c r="J239" s="5">
        <v>572000000000</v>
      </c>
      <c r="K239" s="5">
        <v>392000000000</v>
      </c>
      <c r="L239" s="5">
        <v>286000000000</v>
      </c>
      <c r="M239" s="5">
        <v>849000000000</v>
      </c>
      <c r="N239" s="5">
        <v>654000000000</v>
      </c>
      <c r="O239" s="5">
        <v>241000000000</v>
      </c>
      <c r="P239" s="5">
        <v>790000000000</v>
      </c>
      <c r="Q239" s="5">
        <v>420000000000</v>
      </c>
      <c r="R239" s="5">
        <v>329000000000</v>
      </c>
      <c r="S239" s="5">
        <v>596000000000</v>
      </c>
      <c r="T239" s="5">
        <v>442000000000</v>
      </c>
      <c r="U239" s="5">
        <v>36000000000</v>
      </c>
      <c r="V239" s="5">
        <v>151000000000</v>
      </c>
      <c r="W239" s="5">
        <v>39000000000</v>
      </c>
      <c r="X239" s="5">
        <v>0</v>
      </c>
      <c r="Y239" s="5">
        <v>0</v>
      </c>
      <c r="Z239" s="5">
        <v>0</v>
      </c>
    </row>
    <row r="240" spans="3:26" ht="15.5" x14ac:dyDescent="0.35">
      <c r="C240" t="s">
        <v>251</v>
      </c>
      <c r="I240" s="5">
        <v>-45000000000</v>
      </c>
      <c r="J240" s="5">
        <v>-29000000000</v>
      </c>
      <c r="K240" s="5">
        <v>-32000000000</v>
      </c>
      <c r="L240" s="5">
        <v>-87000000000</v>
      </c>
      <c r="M240" s="5">
        <v>-51000000000</v>
      </c>
      <c r="N240" s="5">
        <v>-36000000000</v>
      </c>
      <c r="O240" s="5">
        <v>-168000000000</v>
      </c>
      <c r="P240" s="5">
        <v>-200000000000</v>
      </c>
      <c r="Q240" s="5">
        <v>-63000000000</v>
      </c>
      <c r="R240" s="5">
        <v>-33000000000</v>
      </c>
      <c r="S240" s="5">
        <v>-94000000000</v>
      </c>
      <c r="T240" s="5">
        <v>-239000000000</v>
      </c>
      <c r="U240" s="5">
        <v>-230000000000</v>
      </c>
      <c r="V240" s="5">
        <v>-431000000000</v>
      </c>
      <c r="W240" s="5">
        <v>-71000000000</v>
      </c>
      <c r="X240" s="5">
        <v>0</v>
      </c>
      <c r="Y240" s="5">
        <v>0</v>
      </c>
      <c r="Z240" s="5">
        <v>0</v>
      </c>
    </row>
    <row r="241" spans="2:26" ht="15.5" x14ac:dyDescent="0.35">
      <c r="C241" t="s">
        <v>14</v>
      </c>
      <c r="I241" s="5">
        <v>568000000000</v>
      </c>
      <c r="J241" s="5">
        <v>544000000000</v>
      </c>
      <c r="K241" s="5">
        <v>360000000000</v>
      </c>
      <c r="L241" s="5">
        <v>199000000000</v>
      </c>
      <c r="M241" s="5">
        <v>798000000000</v>
      </c>
      <c r="N241" s="5">
        <v>618000000000</v>
      </c>
      <c r="O241" s="5">
        <v>73000000000</v>
      </c>
      <c r="P241" s="5">
        <v>590000000000</v>
      </c>
      <c r="Q241" s="5">
        <v>357000000000</v>
      </c>
      <c r="R241" s="5">
        <v>296000000000</v>
      </c>
      <c r="S241" s="5">
        <v>502000000000</v>
      </c>
      <c r="T241" s="5">
        <v>204000000000</v>
      </c>
      <c r="U241" s="5">
        <v>-194000000000</v>
      </c>
      <c r="V241" s="5">
        <v>-280000000000</v>
      </c>
      <c r="W241" s="5">
        <v>-32000000000</v>
      </c>
      <c r="X241" s="5">
        <v>0</v>
      </c>
      <c r="Y241" s="5">
        <v>0</v>
      </c>
      <c r="Z241" s="5">
        <v>0</v>
      </c>
    </row>
    <row r="242" spans="2:26" ht="15.5" x14ac:dyDescent="0.35">
      <c r="C242" t="s">
        <v>16</v>
      </c>
      <c r="I242" s="6">
        <v>257.45</v>
      </c>
      <c r="J242" s="6">
        <v>246.39</v>
      </c>
      <c r="K242" s="6">
        <v>163.13999999999999</v>
      </c>
      <c r="L242" s="6">
        <v>90.16</v>
      </c>
      <c r="M242" s="6">
        <v>361.61</v>
      </c>
      <c r="N242" s="6">
        <v>279.97000000000003</v>
      </c>
      <c r="O242" s="6">
        <v>33.03</v>
      </c>
      <c r="P242" s="6">
        <v>267.35000000000002</v>
      </c>
      <c r="Q242" s="6">
        <v>161.63999999999999</v>
      </c>
      <c r="R242" s="6">
        <v>134.19</v>
      </c>
      <c r="S242" s="6">
        <v>227.74</v>
      </c>
      <c r="T242" s="6">
        <v>92.33</v>
      </c>
      <c r="U242" s="6">
        <v>-87.96</v>
      </c>
      <c r="V242" s="6">
        <v>-149.55000000000001</v>
      </c>
      <c r="W242" s="6">
        <v>-21.94</v>
      </c>
      <c r="X242" s="6">
        <v>-0.02</v>
      </c>
      <c r="Y242" s="6">
        <v>0.02</v>
      </c>
      <c r="Z242" s="6">
        <v>-7.0000000000000007E-2</v>
      </c>
    </row>
    <row r="244" spans="2:26" ht="15.5" x14ac:dyDescent="0.35">
      <c r="B244" t="s">
        <v>252</v>
      </c>
      <c r="C244" t="s">
        <v>253</v>
      </c>
      <c r="D244" s="5">
        <v>63000000000</v>
      </c>
      <c r="E244" s="5">
        <v>60000000000</v>
      </c>
      <c r="F244" s="5">
        <v>44000000000</v>
      </c>
      <c r="G244" s="5">
        <v>81000000000</v>
      </c>
      <c r="H244" s="5">
        <v>251000000000</v>
      </c>
      <c r="I244" s="5">
        <v>246000000000</v>
      </c>
      <c r="J244" s="5">
        <v>252000000000</v>
      </c>
      <c r="K244" s="5">
        <v>282000000000</v>
      </c>
      <c r="L244" s="5">
        <v>209000000000</v>
      </c>
      <c r="M244" s="5">
        <v>385000000000</v>
      </c>
      <c r="N244" s="5">
        <v>328000000000</v>
      </c>
      <c r="O244" s="5">
        <v>369000000000</v>
      </c>
      <c r="P244" s="5">
        <v>440000000000</v>
      </c>
      <c r="Q244" s="5">
        <v>164000000000</v>
      </c>
    </row>
    <row r="245" spans="2:26" ht="15.5" x14ac:dyDescent="0.35">
      <c r="C245" t="s">
        <v>254</v>
      </c>
      <c r="H245" s="5">
        <v>247000000000</v>
      </c>
      <c r="I245" s="5">
        <v>246000000000</v>
      </c>
      <c r="J245" s="5">
        <v>252000000000</v>
      </c>
      <c r="K245" s="5">
        <v>282000000000</v>
      </c>
      <c r="L245" s="5">
        <v>209000000000</v>
      </c>
      <c r="M245" s="5">
        <v>385000000000</v>
      </c>
      <c r="N245" s="5">
        <v>328000000000</v>
      </c>
      <c r="O245" s="5">
        <v>369000000000</v>
      </c>
      <c r="P245" s="5">
        <v>440000000000</v>
      </c>
      <c r="Q245" s="5">
        <v>164000000000</v>
      </c>
    </row>
    <row r="246" spans="2:26" ht="15.5" x14ac:dyDescent="0.35">
      <c r="C246" t="s">
        <v>401</v>
      </c>
      <c r="H246" s="6">
        <v>65.48</v>
      </c>
      <c r="I246" s="6">
        <v>65.48</v>
      </c>
      <c r="J246" s="6">
        <v>59.08</v>
      </c>
      <c r="K246" s="6">
        <v>22.29</v>
      </c>
      <c r="L246" s="6">
        <v>47.37</v>
      </c>
      <c r="M246" s="6">
        <v>33.01</v>
      </c>
      <c r="N246" s="6">
        <v>96.83</v>
      </c>
      <c r="O246" s="6">
        <v>96.29</v>
      </c>
      <c r="P246" s="6">
        <v>123.05</v>
      </c>
      <c r="Q246" s="6">
        <v>114.5</v>
      </c>
    </row>
    <row r="247" spans="2:26" ht="15.5" x14ac:dyDescent="0.35">
      <c r="C247" t="s">
        <v>76</v>
      </c>
      <c r="H247" s="6">
        <v>0.57440000000000002</v>
      </c>
      <c r="I247" s="6">
        <v>0.58679999999999999</v>
      </c>
      <c r="J247" s="6">
        <v>0.51649999999999996</v>
      </c>
      <c r="K247" s="6">
        <v>0.1744</v>
      </c>
      <c r="L247" s="6">
        <v>0.49930000000000002</v>
      </c>
      <c r="M247" s="6">
        <v>0.18899999999999997</v>
      </c>
      <c r="N247" s="6">
        <v>0.65110000000000001</v>
      </c>
      <c r="O247" s="6">
        <v>0.57600000000000007</v>
      </c>
      <c r="P247" s="6">
        <v>0.61659999999999993</v>
      </c>
      <c r="Q247" s="6">
        <v>1.5367</v>
      </c>
    </row>
    <row r="248" spans="2:26" ht="15.5" x14ac:dyDescent="0.35">
      <c r="C248" t="s">
        <v>402</v>
      </c>
      <c r="H248" s="6">
        <v>6.0199999999999997E-2</v>
      </c>
      <c r="I248" s="6">
        <v>5.4600000000000003E-2</v>
      </c>
      <c r="J248" s="6">
        <v>3.3300000000000003E-2</v>
      </c>
      <c r="K248" s="6">
        <v>1.3300000000000001E-2</v>
      </c>
      <c r="L248" s="6">
        <v>3.1600000000000003E-2</v>
      </c>
      <c r="M248" s="6">
        <v>1.9099999999999999E-2</v>
      </c>
      <c r="N248" s="6">
        <v>6.5199999999999994E-2</v>
      </c>
      <c r="O248" s="6">
        <v>8.3699999999999997E-2</v>
      </c>
      <c r="P248" s="6">
        <v>9.8800000000000013E-2</v>
      </c>
      <c r="Q248" s="6">
        <v>0.12869999999999998</v>
      </c>
    </row>
    <row r="249" spans="2:26" ht="15.5" x14ac:dyDescent="0.35">
      <c r="C249" t="s">
        <v>56</v>
      </c>
      <c r="D249" s="6">
        <v>28.5</v>
      </c>
      <c r="E249" s="6">
        <v>27.1</v>
      </c>
      <c r="F249" s="6">
        <v>19.79</v>
      </c>
      <c r="G249" s="6">
        <v>36.869999999999997</v>
      </c>
      <c r="H249" s="6">
        <v>113.99</v>
      </c>
      <c r="I249" s="6">
        <v>111.58</v>
      </c>
      <c r="J249" s="6">
        <v>114.39</v>
      </c>
      <c r="K249" s="6">
        <v>127.78</v>
      </c>
      <c r="L249" s="6">
        <v>94.87</v>
      </c>
      <c r="M249" s="6">
        <v>174.66</v>
      </c>
      <c r="N249" s="6">
        <v>148.72</v>
      </c>
      <c r="O249" s="6">
        <v>167.17</v>
      </c>
      <c r="P249" s="6">
        <v>199.57</v>
      </c>
      <c r="Q249" s="6">
        <v>74.510000000000005</v>
      </c>
    </row>
    <row r="250" spans="2:26" ht="15.5" x14ac:dyDescent="0.35">
      <c r="C250" t="s">
        <v>255</v>
      </c>
      <c r="H250" s="6">
        <v>112.17</v>
      </c>
      <c r="I250" s="6">
        <v>111.58</v>
      </c>
      <c r="J250" s="6">
        <v>114.39</v>
      </c>
      <c r="K250" s="6">
        <v>127.78</v>
      </c>
      <c r="L250" s="6">
        <v>94.87</v>
      </c>
      <c r="M250" s="6">
        <v>174.66</v>
      </c>
      <c r="N250" s="6">
        <v>148.72</v>
      </c>
      <c r="O250" s="6">
        <v>167.17</v>
      </c>
      <c r="P250" s="6">
        <v>199.57</v>
      </c>
      <c r="Q250" s="6">
        <v>74.510000000000005</v>
      </c>
    </row>
    <row r="251" spans="2:26" ht="15.5" x14ac:dyDescent="0.35">
      <c r="C251" t="s">
        <v>78</v>
      </c>
      <c r="H251" s="6">
        <v>65.48</v>
      </c>
      <c r="I251" s="6">
        <v>65.48</v>
      </c>
      <c r="J251" s="6">
        <v>59.08</v>
      </c>
      <c r="K251" s="6">
        <v>22.29</v>
      </c>
      <c r="L251" s="6">
        <v>47.37</v>
      </c>
      <c r="M251" s="6">
        <v>33.01</v>
      </c>
      <c r="N251" s="6">
        <v>96.83</v>
      </c>
      <c r="O251" s="6">
        <v>96.29</v>
      </c>
      <c r="P251" s="6">
        <v>123.05</v>
      </c>
      <c r="Q251" s="6">
        <v>114.5</v>
      </c>
    </row>
    <row r="252" spans="2:26" ht="15.5" x14ac:dyDescent="0.35">
      <c r="C252" t="s">
        <v>403</v>
      </c>
      <c r="H252" s="6">
        <v>0.57440000000000002</v>
      </c>
      <c r="I252" s="6">
        <v>0.58679999999999999</v>
      </c>
      <c r="J252" s="6">
        <v>0.51649999999999996</v>
      </c>
      <c r="K252" s="6">
        <v>0.1744</v>
      </c>
      <c r="L252" s="6">
        <v>0.49930000000000002</v>
      </c>
      <c r="M252" s="6">
        <v>0.18899999999999997</v>
      </c>
      <c r="N252" s="6">
        <v>0.65110000000000001</v>
      </c>
      <c r="O252" s="6">
        <v>0.57600000000000007</v>
      </c>
      <c r="P252" s="6">
        <v>0.61659999999999993</v>
      </c>
      <c r="Q252" s="6">
        <v>1.5367</v>
      </c>
    </row>
    <row r="253" spans="2:26" ht="15.5" x14ac:dyDescent="0.35">
      <c r="C253" t="s">
        <v>404</v>
      </c>
      <c r="H253" s="6">
        <v>6.0199999999999997E-2</v>
      </c>
      <c r="I253" s="6">
        <v>5.4600000000000003E-2</v>
      </c>
      <c r="J253" s="6">
        <v>3.3300000000000003E-2</v>
      </c>
      <c r="K253" s="6">
        <v>1.3300000000000001E-2</v>
      </c>
      <c r="L253" s="6">
        <v>3.1600000000000003E-2</v>
      </c>
      <c r="M253" s="6">
        <v>1.9099999999999999E-2</v>
      </c>
      <c r="N253" s="6">
        <v>6.5199999999999994E-2</v>
      </c>
      <c r="O253" s="6">
        <v>8.3699999999999997E-2</v>
      </c>
      <c r="P253" s="6">
        <v>9.8800000000000013E-2</v>
      </c>
      <c r="Q253" s="6">
        <v>0.12869999999999998</v>
      </c>
    </row>
    <row r="254" spans="2:26" ht="15.5" x14ac:dyDescent="0.35">
      <c r="C254" t="s">
        <v>256</v>
      </c>
      <c r="D254" s="5">
        <v>690000000000</v>
      </c>
      <c r="E254" s="5">
        <v>696000000000</v>
      </c>
      <c r="F254" s="5">
        <v>698000000000</v>
      </c>
      <c r="G254" s="5">
        <v>637000000000</v>
      </c>
      <c r="H254" s="5">
        <v>2762000000000</v>
      </c>
      <c r="I254" s="5">
        <v>2702000000000</v>
      </c>
      <c r="J254" s="5">
        <v>2846000000000</v>
      </c>
      <c r="K254" s="5">
        <v>2047000000000</v>
      </c>
      <c r="L254" s="5">
        <v>2105000000000</v>
      </c>
      <c r="M254" s="5">
        <v>2299000000000</v>
      </c>
      <c r="N254" s="5">
        <v>2529000000000</v>
      </c>
      <c r="O254" s="5">
        <v>3600000000000</v>
      </c>
      <c r="P254" s="5">
        <v>3436000000000</v>
      </c>
      <c r="Q254" s="5">
        <v>2517000000000</v>
      </c>
    </row>
    <row r="255" spans="2:26" ht="15.5" x14ac:dyDescent="0.35">
      <c r="C255" t="s">
        <v>257</v>
      </c>
      <c r="H255" s="5">
        <v>2721000000000</v>
      </c>
      <c r="I255" s="5">
        <v>2702000000000</v>
      </c>
      <c r="J255" s="5">
        <v>2846000000000</v>
      </c>
      <c r="K255" s="5">
        <v>2047000000000</v>
      </c>
      <c r="L255" s="5">
        <v>2105000000000</v>
      </c>
      <c r="M255" s="5">
        <v>2299000000000</v>
      </c>
      <c r="N255" s="5">
        <v>2529000000000</v>
      </c>
      <c r="O255" s="5">
        <v>3600000000000</v>
      </c>
      <c r="P255" s="5">
        <v>3436000000000</v>
      </c>
      <c r="Q255" s="5">
        <v>2517000000000</v>
      </c>
    </row>
    <row r="256" spans="2:26" ht="15.5" x14ac:dyDescent="0.35">
      <c r="C256" t="s">
        <v>405</v>
      </c>
      <c r="H256" s="6">
        <v>65.48</v>
      </c>
      <c r="I256" s="6">
        <v>65.48</v>
      </c>
      <c r="J256" s="6">
        <v>59.08</v>
      </c>
      <c r="K256" s="6">
        <v>22.29</v>
      </c>
      <c r="L256" s="6">
        <v>47.37</v>
      </c>
      <c r="M256" s="6">
        <v>33.01</v>
      </c>
      <c r="N256" s="6">
        <v>96.83</v>
      </c>
      <c r="O256" s="6">
        <v>96.29</v>
      </c>
      <c r="P256" s="6">
        <v>123.05</v>
      </c>
      <c r="Q256" s="6">
        <v>114.5</v>
      </c>
    </row>
    <row r="257" spans="3:17" ht="15.5" x14ac:dyDescent="0.35">
      <c r="C257" t="s">
        <v>406</v>
      </c>
      <c r="H257" s="6">
        <v>0.57440000000000002</v>
      </c>
      <c r="I257" s="6">
        <v>0.58679999999999999</v>
      </c>
      <c r="J257" s="6">
        <v>0.51649999999999996</v>
      </c>
      <c r="K257" s="6">
        <v>0.1744</v>
      </c>
      <c r="L257" s="6">
        <v>0.49930000000000002</v>
      </c>
      <c r="M257" s="6">
        <v>0.18899999999999997</v>
      </c>
      <c r="N257" s="6">
        <v>0.65110000000000001</v>
      </c>
      <c r="O257" s="6">
        <v>0.57600000000000007</v>
      </c>
      <c r="P257" s="6">
        <v>0.61659999999999993</v>
      </c>
      <c r="Q257" s="6">
        <v>1.5367</v>
      </c>
    </row>
    <row r="258" spans="3:17" ht="15.5" x14ac:dyDescent="0.35">
      <c r="C258" t="s">
        <v>407</v>
      </c>
      <c r="H258" s="6">
        <v>6.0199999999999997E-2</v>
      </c>
      <c r="I258" s="6">
        <v>5.4600000000000003E-2</v>
      </c>
      <c r="J258" s="6">
        <v>3.3300000000000003E-2</v>
      </c>
      <c r="K258" s="6">
        <v>1.3300000000000001E-2</v>
      </c>
      <c r="L258" s="6">
        <v>3.1600000000000003E-2</v>
      </c>
      <c r="M258" s="6">
        <v>1.9099999999999999E-2</v>
      </c>
      <c r="N258" s="6">
        <v>6.5199999999999994E-2</v>
      </c>
      <c r="O258" s="6">
        <v>8.3699999999999997E-2</v>
      </c>
      <c r="P258" s="6">
        <v>9.8800000000000013E-2</v>
      </c>
      <c r="Q258" s="6">
        <v>0.12869999999999998</v>
      </c>
    </row>
    <row r="259" spans="3:17" ht="15.5" x14ac:dyDescent="0.35">
      <c r="C259" t="s">
        <v>258</v>
      </c>
      <c r="I259" s="6">
        <v>9.4700000000000006</v>
      </c>
    </row>
    <row r="260" spans="3:17" ht="15.5" x14ac:dyDescent="0.35">
      <c r="C260" t="s">
        <v>259</v>
      </c>
      <c r="I260" s="6">
        <v>9.6300000000000008</v>
      </c>
    </row>
    <row r="261" spans="3:17" ht="15.5" x14ac:dyDescent="0.35">
      <c r="C261" t="s">
        <v>260</v>
      </c>
      <c r="I261" s="6">
        <v>7.49</v>
      </c>
    </row>
    <row r="262" spans="3:17" ht="15.5" x14ac:dyDescent="0.35">
      <c r="C262" t="s">
        <v>261</v>
      </c>
      <c r="I262" s="6">
        <v>0.10390000000000001</v>
      </c>
    </row>
    <row r="263" spans="3:17" ht="15.5" x14ac:dyDescent="0.35">
      <c r="C263" t="s">
        <v>262</v>
      </c>
      <c r="I263" s="6">
        <v>0.88</v>
      </c>
    </row>
    <row r="264" spans="3:17" ht="15.5" x14ac:dyDescent="0.35">
      <c r="C264" t="s">
        <v>263</v>
      </c>
      <c r="I264" s="6">
        <v>0.78</v>
      </c>
    </row>
    <row r="265" spans="3:17" ht="15.5" x14ac:dyDescent="0.35">
      <c r="C265" t="s">
        <v>264</v>
      </c>
      <c r="I265" s="6">
        <v>4.8099999999999996</v>
      </c>
    </row>
    <row r="266" spans="3:17" ht="15.5" x14ac:dyDescent="0.35">
      <c r="C266" t="s">
        <v>265</v>
      </c>
      <c r="I266" s="6">
        <v>6.04</v>
      </c>
    </row>
    <row r="267" spans="3:17" ht="15.5" x14ac:dyDescent="0.35">
      <c r="C267" t="s">
        <v>266</v>
      </c>
      <c r="I267" s="6">
        <v>8.68</v>
      </c>
    </row>
    <row r="268" spans="3:17" ht="15.5" x14ac:dyDescent="0.35">
      <c r="C268" t="s">
        <v>267</v>
      </c>
      <c r="I268" s="5">
        <v>3</v>
      </c>
    </row>
    <row r="269" spans="3:17" ht="15.5" x14ac:dyDescent="0.35">
      <c r="C269" t="s">
        <v>408</v>
      </c>
      <c r="I269" s="6">
        <v>-3.88</v>
      </c>
    </row>
    <row r="270" spans="3:17" ht="15.5" x14ac:dyDescent="0.35">
      <c r="C270" t="s">
        <v>409</v>
      </c>
      <c r="I270" s="6">
        <v>1.72</v>
      </c>
    </row>
    <row r="271" spans="3:17" ht="15.5" x14ac:dyDescent="0.35">
      <c r="C271" t="s">
        <v>268</v>
      </c>
      <c r="I271" s="6">
        <v>112.17</v>
      </c>
    </row>
    <row r="272" spans="3:17" ht="15.5" x14ac:dyDescent="0.35">
      <c r="C272" t="s">
        <v>269</v>
      </c>
      <c r="I272" s="6">
        <v>113.99</v>
      </c>
    </row>
    <row r="273" spans="3:9" ht="15.5" x14ac:dyDescent="0.35">
      <c r="C273" t="s">
        <v>270</v>
      </c>
      <c r="I273" s="6">
        <v>1233.32</v>
      </c>
    </row>
    <row r="274" spans="3:9" ht="15.5" x14ac:dyDescent="0.35">
      <c r="C274" t="s">
        <v>271</v>
      </c>
      <c r="D274" s="6">
        <v>472.88</v>
      </c>
    </row>
    <row r="275" spans="3:9" ht="15.5" x14ac:dyDescent="0.35">
      <c r="C275" t="s">
        <v>272</v>
      </c>
      <c r="I275" s="6">
        <v>1387.87</v>
      </c>
    </row>
    <row r="276" spans="3:9" ht="15.5" x14ac:dyDescent="0.35">
      <c r="C276" t="s">
        <v>273</v>
      </c>
      <c r="I276" s="6">
        <v>178.76</v>
      </c>
    </row>
    <row r="277" spans="3:9" ht="15.5" x14ac:dyDescent="0.35">
      <c r="C277" t="s">
        <v>274</v>
      </c>
      <c r="D277" s="6">
        <v>5.78</v>
      </c>
    </row>
    <row r="278" spans="3:9" ht="15.5" x14ac:dyDescent="0.35">
      <c r="C278" t="s">
        <v>275</v>
      </c>
      <c r="D278" s="6">
        <v>4.9400000000000004</v>
      </c>
    </row>
    <row r="279" spans="3:9" ht="15.5" x14ac:dyDescent="0.35">
      <c r="C279" t="s">
        <v>276</v>
      </c>
      <c r="D279" s="6">
        <v>0.09</v>
      </c>
    </row>
    <row r="280" spans="3:9" ht="15.5" x14ac:dyDescent="0.35">
      <c r="C280" t="s">
        <v>277</v>
      </c>
      <c r="D280" s="6">
        <v>0.04</v>
      </c>
    </row>
    <row r="281" spans="3:9" ht="15.5" x14ac:dyDescent="0.35">
      <c r="C281" t="s">
        <v>278</v>
      </c>
      <c r="D281" s="6">
        <v>0.21</v>
      </c>
    </row>
    <row r="282" spans="3:9" ht="15.5" x14ac:dyDescent="0.35">
      <c r="C282" t="s">
        <v>279</v>
      </c>
      <c r="D282" s="6">
        <v>7.0000000000000007E-2</v>
      </c>
    </row>
    <row r="283" spans="3:9" ht="15.5" x14ac:dyDescent="0.35">
      <c r="C283" t="s">
        <v>280</v>
      </c>
      <c r="D283" s="6">
        <v>1.24</v>
      </c>
    </row>
    <row r="284" spans="3:9" ht="15.5" x14ac:dyDescent="0.35">
      <c r="C284" t="s">
        <v>410</v>
      </c>
      <c r="I284" s="6">
        <v>9.51</v>
      </c>
    </row>
    <row r="285" spans="3:9" ht="15.5" x14ac:dyDescent="0.35">
      <c r="C285" t="s">
        <v>12</v>
      </c>
      <c r="D285" s="5">
        <v>11000000000</v>
      </c>
    </row>
    <row r="286" spans="3:9" ht="15.5" x14ac:dyDescent="0.35">
      <c r="C286" t="s">
        <v>281</v>
      </c>
      <c r="I286" s="6">
        <v>11.21</v>
      </c>
    </row>
    <row r="287" spans="3:9" ht="15.5" x14ac:dyDescent="0.35">
      <c r="C287" t="s">
        <v>282</v>
      </c>
      <c r="I287" s="6">
        <v>6.5299999999999997E-2</v>
      </c>
    </row>
    <row r="288" spans="3:9" ht="15.5" x14ac:dyDescent="0.35">
      <c r="C288" t="s">
        <v>283</v>
      </c>
      <c r="I288" s="6">
        <v>8.0799999999999997E-2</v>
      </c>
    </row>
    <row r="289" spans="3:9" ht="15.5" x14ac:dyDescent="0.35">
      <c r="C289" t="s">
        <v>284</v>
      </c>
      <c r="I289" s="6">
        <v>7.7499999999999999E-2</v>
      </c>
    </row>
    <row r="290" spans="3:9" ht="15.5" x14ac:dyDescent="0.35">
      <c r="C290" t="s">
        <v>285</v>
      </c>
      <c r="I290" s="6">
        <v>6.1399999999999996E-2</v>
      </c>
    </row>
    <row r="291" spans="3:9" ht="15.5" x14ac:dyDescent="0.35">
      <c r="C291" t="s">
        <v>286</v>
      </c>
      <c r="D291" s="6">
        <v>63.32</v>
      </c>
    </row>
    <row r="292" spans="3:9" ht="15.5" x14ac:dyDescent="0.35">
      <c r="C292" t="s">
        <v>287</v>
      </c>
      <c r="D292" s="6">
        <v>61.49</v>
      </c>
    </row>
    <row r="293" spans="3:9" ht="15.5" x14ac:dyDescent="0.35">
      <c r="C293" t="s">
        <v>288</v>
      </c>
      <c r="D293" s="6">
        <v>38.21</v>
      </c>
    </row>
    <row r="294" spans="3:9" ht="15.5" x14ac:dyDescent="0.35">
      <c r="C294" t="s">
        <v>289</v>
      </c>
      <c r="D294" s="6">
        <v>86.6</v>
      </c>
    </row>
    <row r="295" spans="3:9" ht="15.5" x14ac:dyDescent="0.35">
      <c r="C295" t="s">
        <v>290</v>
      </c>
      <c r="D295" s="6">
        <v>1.44</v>
      </c>
    </row>
    <row r="296" spans="3:9" ht="15.5" x14ac:dyDescent="0.35">
      <c r="C296" t="s">
        <v>291</v>
      </c>
      <c r="I296" s="6">
        <v>0.72</v>
      </c>
    </row>
    <row r="297" spans="3:9" ht="15.5" x14ac:dyDescent="0.35">
      <c r="C297" t="s">
        <v>292</v>
      </c>
      <c r="I297" s="6">
        <v>6.04</v>
      </c>
    </row>
    <row r="298" spans="3:9" ht="15.5" x14ac:dyDescent="0.35">
      <c r="C298" t="s">
        <v>52</v>
      </c>
      <c r="I298" s="5">
        <v>2383000000000</v>
      </c>
    </row>
    <row r="299" spans="3:9" ht="15.5" x14ac:dyDescent="0.35">
      <c r="C299" t="s">
        <v>293</v>
      </c>
      <c r="I299" s="5">
        <v>1683000000000</v>
      </c>
    </row>
    <row r="300" spans="3:9" ht="15.5" x14ac:dyDescent="0.35">
      <c r="C300" t="s">
        <v>294</v>
      </c>
      <c r="I300" s="5">
        <v>2210000000</v>
      </c>
    </row>
    <row r="301" spans="3:9" ht="15.5" x14ac:dyDescent="0.35">
      <c r="C301" t="s">
        <v>295</v>
      </c>
      <c r="I301" s="6">
        <v>0.19010000000000002</v>
      </c>
    </row>
    <row r="302" spans="3:9" ht="15.5" x14ac:dyDescent="0.35">
      <c r="C302" t="s">
        <v>296</v>
      </c>
      <c r="D302" s="6">
        <v>0.18179999999999999</v>
      </c>
    </row>
    <row r="303" spans="3:9" ht="15.5" x14ac:dyDescent="0.35">
      <c r="C303" t="s">
        <v>297</v>
      </c>
      <c r="D303" s="6">
        <v>0.11109999999999999</v>
      </c>
    </row>
    <row r="304" spans="3:9" ht="15.5" x14ac:dyDescent="0.35">
      <c r="C304" t="s">
        <v>298</v>
      </c>
      <c r="D304" s="6">
        <v>9.11E-2</v>
      </c>
    </row>
    <row r="305" spans="3:9" ht="15.5" x14ac:dyDescent="0.35">
      <c r="C305" t="s">
        <v>299</v>
      </c>
      <c r="D305" s="6">
        <v>3.0099999999999998E-2</v>
      </c>
    </row>
    <row r="306" spans="3:9" ht="15.5" x14ac:dyDescent="0.35">
      <c r="C306" t="s">
        <v>300</v>
      </c>
      <c r="D306" s="6">
        <v>-7.2900000000000006E-2</v>
      </c>
    </row>
    <row r="307" spans="3:9" ht="15.5" x14ac:dyDescent="0.35">
      <c r="C307" t="s">
        <v>301</v>
      </c>
      <c r="D307" s="6">
        <v>2.2700000000000001E-2</v>
      </c>
    </row>
    <row r="308" spans="3:9" ht="15.5" x14ac:dyDescent="0.35">
      <c r="C308" t="s">
        <v>411</v>
      </c>
      <c r="I308" s="6">
        <v>65.48</v>
      </c>
    </row>
    <row r="309" spans="3:9" ht="15.5" x14ac:dyDescent="0.35">
      <c r="C309" t="s">
        <v>442</v>
      </c>
      <c r="I309" s="6">
        <v>65.48</v>
      </c>
    </row>
    <row r="310" spans="3:9" ht="15.5" x14ac:dyDescent="0.35">
      <c r="C310" t="s">
        <v>443</v>
      </c>
      <c r="I310" s="6">
        <v>0.57440000000000002</v>
      </c>
    </row>
    <row r="311" spans="3:9" ht="15.5" x14ac:dyDescent="0.35">
      <c r="C311" t="s">
        <v>444</v>
      </c>
      <c r="I311" s="6">
        <v>6.0199999999999997E-2</v>
      </c>
    </row>
    <row r="312" spans="3:9" ht="15.5" x14ac:dyDescent="0.35">
      <c r="C312" t="s">
        <v>412</v>
      </c>
      <c r="I312" t="s">
        <v>1028</v>
      </c>
    </row>
    <row r="313" spans="3:9" ht="15.5" x14ac:dyDescent="0.35">
      <c r="C313" t="s">
        <v>302</v>
      </c>
      <c r="I313" s="5">
        <v>6</v>
      </c>
    </row>
    <row r="314" spans="3:9" ht="15.5" x14ac:dyDescent="0.35">
      <c r="C314" t="s">
        <v>303</v>
      </c>
      <c r="I314" s="6">
        <v>0.12</v>
      </c>
    </row>
    <row r="315" spans="3:9" ht="15.5" x14ac:dyDescent="0.35">
      <c r="C315" t="s">
        <v>304</v>
      </c>
      <c r="I315" s="6">
        <v>0.66</v>
      </c>
    </row>
    <row r="316" spans="3:9" ht="15.5" x14ac:dyDescent="0.35">
      <c r="C316" t="s">
        <v>414</v>
      </c>
      <c r="I316" s="6">
        <v>0.66</v>
      </c>
    </row>
    <row r="317" spans="3:9" ht="15.5" x14ac:dyDescent="0.35">
      <c r="C317" t="s">
        <v>305</v>
      </c>
      <c r="I317" s="6">
        <v>0.64</v>
      </c>
    </row>
    <row r="318" spans="3:9" ht="15.5" x14ac:dyDescent="0.35">
      <c r="C318" t="s">
        <v>306</v>
      </c>
      <c r="I318" s="6">
        <v>0.62</v>
      </c>
    </row>
    <row r="319" spans="3:9" ht="15.5" x14ac:dyDescent="0.35">
      <c r="C319" t="s">
        <v>307</v>
      </c>
      <c r="I319" s="6">
        <v>0.66</v>
      </c>
    </row>
    <row r="320" spans="3:9" ht="15.5" x14ac:dyDescent="0.35">
      <c r="C320" t="s">
        <v>308</v>
      </c>
      <c r="I320" s="6">
        <v>0.55000000000000004</v>
      </c>
    </row>
    <row r="321" spans="3:9" ht="15.5" x14ac:dyDescent="0.35">
      <c r="C321" t="s">
        <v>309</v>
      </c>
      <c r="I321" s="5">
        <v>2721000000000</v>
      </c>
    </row>
    <row r="322" spans="3:9" ht="15.5" x14ac:dyDescent="0.35">
      <c r="C322" t="s">
        <v>310</v>
      </c>
      <c r="I322" s="5">
        <v>417000000000</v>
      </c>
    </row>
    <row r="323" spans="3:9" ht="15.5" x14ac:dyDescent="0.35">
      <c r="C323" t="s">
        <v>311</v>
      </c>
      <c r="I323" s="5">
        <v>555000000000</v>
      </c>
    </row>
    <row r="324" spans="3:9" ht="15.5" x14ac:dyDescent="0.35">
      <c r="C324" t="s">
        <v>312</v>
      </c>
      <c r="I324" s="5">
        <v>247000000000</v>
      </c>
    </row>
    <row r="325" spans="3:9" ht="15.5" x14ac:dyDescent="0.35">
      <c r="C325" t="s">
        <v>313</v>
      </c>
      <c r="D325" s="5">
        <v>1043000000000</v>
      </c>
    </row>
    <row r="326" spans="3:9" ht="15.5" x14ac:dyDescent="0.35">
      <c r="C326" t="s">
        <v>314</v>
      </c>
      <c r="D326" s="5">
        <v>3788000000000</v>
      </c>
    </row>
    <row r="327" spans="3:9" ht="15.5" x14ac:dyDescent="0.35">
      <c r="C327" t="s">
        <v>315</v>
      </c>
      <c r="D327" s="5">
        <v>653000000000</v>
      </c>
    </row>
    <row r="328" spans="3:9" ht="15.5" x14ac:dyDescent="0.35">
      <c r="C328" t="s">
        <v>237</v>
      </c>
      <c r="D328" s="5">
        <v>2090000000000</v>
      </c>
    </row>
    <row r="329" spans="3:9" ht="15.5" x14ac:dyDescent="0.35">
      <c r="C329" t="s">
        <v>236</v>
      </c>
      <c r="I329" s="5">
        <v>3062000000000</v>
      </c>
    </row>
    <row r="330" spans="3:9" ht="15.5" x14ac:dyDescent="0.35">
      <c r="C330" t="s">
        <v>235</v>
      </c>
      <c r="D330" s="5">
        <v>132000000000</v>
      </c>
    </row>
    <row r="331" spans="3:9" ht="15.5" x14ac:dyDescent="0.35">
      <c r="C331" t="s">
        <v>234</v>
      </c>
      <c r="D331" s="5">
        <v>138000000000</v>
      </c>
    </row>
    <row r="332" spans="3:9" ht="15.5" x14ac:dyDescent="0.35">
      <c r="C332" t="s">
        <v>23</v>
      </c>
      <c r="D332" s="5">
        <v>270000000000</v>
      </c>
    </row>
    <row r="333" spans="3:9" ht="15.5" x14ac:dyDescent="0.35">
      <c r="C333" t="s">
        <v>20</v>
      </c>
      <c r="D333" s="5">
        <v>-773000000000</v>
      </c>
    </row>
    <row r="334" spans="3:9" ht="15.5" x14ac:dyDescent="0.35">
      <c r="C334" t="s">
        <v>316</v>
      </c>
      <c r="I334" s="5">
        <v>3135000000000</v>
      </c>
    </row>
    <row r="335" spans="3:9" ht="15.5" x14ac:dyDescent="0.35">
      <c r="C335" t="s">
        <v>317</v>
      </c>
      <c r="I335" s="5">
        <v>495000000000</v>
      </c>
    </row>
    <row r="336" spans="3:9" ht="15.5" x14ac:dyDescent="0.35">
      <c r="C336" t="s">
        <v>318</v>
      </c>
      <c r="I336" s="5">
        <v>-431000000000</v>
      </c>
    </row>
    <row r="337" spans="3:9" ht="15.5" x14ac:dyDescent="0.35">
      <c r="C337" t="s">
        <v>319</v>
      </c>
      <c r="I337" s="5">
        <v>-178000000000</v>
      </c>
    </row>
    <row r="338" spans="3:9" ht="15.5" x14ac:dyDescent="0.35">
      <c r="C338" t="s">
        <v>320</v>
      </c>
      <c r="I338" s="5">
        <v>-101000000000</v>
      </c>
    </row>
    <row r="339" spans="3:9" ht="15.5" x14ac:dyDescent="0.35">
      <c r="C339" t="s">
        <v>321</v>
      </c>
      <c r="I339" s="5">
        <v>394000000000</v>
      </c>
    </row>
  </sheetData>
  <pageMargins left="0.7" right="0.7" top="0.75" bottom="0.75" header="0.3" footer="0.3"/>
  <ignoredErrors>
    <ignoredError sqref="A1:Z34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1029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1030</v>
      </c>
      <c r="D2" s="2" vm="187">
        <f ca="1">IFERROR(_xlfn.STOCKHISTORY("XIDX:" &amp; $C$1, D3, , 0, 0, 1), "Libur")</f>
        <v>1705</v>
      </c>
      <c r="H2" s="2" vm="187">
        <f ca="1">IFERROR(INDEX(D2:G2,COUNT(D2:G2)),"")</f>
        <v>1705</v>
      </c>
      <c r="I2" s="2" vm="188">
        <f t="shared" ref="I2:Z2" ca="1" si="0">IFERROR(_xlfn.STOCKHISTORY("XIDX:" &amp; $C$1, I1, , 0, 0, 1), "Libur")</f>
        <v>2130</v>
      </c>
      <c r="J2" s="2" vm="189">
        <f t="shared" ca="1" si="0"/>
        <v>2780</v>
      </c>
      <c r="K2" s="2" t="str">
        <f t="shared" ca="1" si="0"/>
        <v>Libur</v>
      </c>
      <c r="L2" s="2" vm="190">
        <f t="shared" ca="1" si="0"/>
        <v>2500</v>
      </c>
      <c r="M2" s="2" vm="191">
        <f t="shared" ca="1" si="0"/>
        <v>2040</v>
      </c>
      <c r="N2" s="2" vm="192">
        <f t="shared" ca="1" si="0"/>
        <v>2710</v>
      </c>
      <c r="O2" s="2" vm="193">
        <f t="shared" ca="1" si="0"/>
        <v>2050</v>
      </c>
      <c r="P2" s="2" t="str">
        <f t="shared" ca="1" si="0"/>
        <v>Libur</v>
      </c>
      <c r="Q2" s="2" t="str">
        <f t="shared" ca="1" si="0"/>
        <v>Libur</v>
      </c>
      <c r="R2" s="2" vm="194">
        <f t="shared" ca="1" si="0"/>
        <v>1645</v>
      </c>
      <c r="S2" s="2" vm="195">
        <f t="shared" ca="1" si="0"/>
        <v>1220</v>
      </c>
      <c r="T2" s="2" vm="196">
        <f t="shared" ca="1" si="0"/>
        <v>836</v>
      </c>
      <c r="U2" s="2" vm="197">
        <f t="shared" ca="1" si="0"/>
        <v>1040</v>
      </c>
      <c r="V2" s="2" t="str">
        <f t="shared" ca="1" si="0"/>
        <v>Libur</v>
      </c>
      <c r="W2" s="2" vm="198">
        <f t="shared" ca="1" si="0"/>
        <v>488.1902</v>
      </c>
      <c r="X2" s="2" vm="199">
        <f t="shared" ca="1" si="0"/>
        <v>368.28379999999999</v>
      </c>
      <c r="Y2" s="2" vm="200">
        <f t="shared" ca="1" si="0"/>
        <v>154.1653</v>
      </c>
      <c r="Z2" s="2" vm="201">
        <f t="shared" ca="1" si="0"/>
        <v>39.055199999999999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9392264159669</v>
      </c>
      <c r="H4" s="2">
        <f>IFERROR(SUM(D4:G4)*(4/MAX(1,COUNT(D4:G4))),"")</f>
        <v>37569056638676</v>
      </c>
      <c r="I4" s="2">
        <f t="shared" ref="I4:Z4" si="1">IFERROR(INDEX(I51:I500,MATCH($C$4,$C$51:$C$500,0)),"")</f>
        <v>38681562261207</v>
      </c>
      <c r="J4" s="2">
        <f t="shared" si="1"/>
        <v>36072949285930</v>
      </c>
      <c r="K4" s="2">
        <f t="shared" si="1"/>
        <v>31485008185525</v>
      </c>
      <c r="L4" s="2">
        <f t="shared" si="1"/>
        <v>30669405967404</v>
      </c>
      <c r="M4" s="2">
        <f t="shared" si="1"/>
        <v>27904558322183</v>
      </c>
      <c r="N4" s="2">
        <f t="shared" si="1"/>
        <v>24476953742651</v>
      </c>
      <c r="O4" s="2">
        <f t="shared" si="1"/>
        <v>25026739472547</v>
      </c>
      <c r="P4" s="2">
        <f t="shared" si="1"/>
        <v>24060802395725</v>
      </c>
      <c r="Q4" s="2">
        <f t="shared" si="1"/>
        <v>20816673946473</v>
      </c>
      <c r="R4" s="2">
        <f t="shared" si="1"/>
        <v>18349959898358</v>
      </c>
      <c r="S4" s="2">
        <f t="shared" si="1"/>
        <v>14818730635847</v>
      </c>
      <c r="T4" s="2">
        <f t="shared" si="1"/>
        <v>14169088278238</v>
      </c>
      <c r="U4" s="2">
        <f t="shared" si="1"/>
        <v>12017837133337</v>
      </c>
      <c r="V4" s="2">
        <f t="shared" si="1"/>
        <v>10510625669832</v>
      </c>
      <c r="W4" s="2">
        <f t="shared" si="1"/>
        <v>9453865992878</v>
      </c>
      <c r="X4" s="2">
        <f t="shared" si="1"/>
        <v>7224164991859</v>
      </c>
      <c r="Y4" s="2">
        <f t="shared" si="1"/>
        <v>4777175386540</v>
      </c>
      <c r="Z4" s="2">
        <f t="shared" si="1"/>
        <v>3907674046231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942794538482</v>
      </c>
      <c r="H5" s="2">
        <f>IFERROR(SUM(D5:G5)*(4/MAX(1,COUNT(D5:G5))),"")</f>
        <v>3771178153928</v>
      </c>
      <c r="I5" s="2">
        <f t="shared" ref="I5:Z5" si="2">IFERROR(INDEX(I51:I500,MATCH($C$5,$C$51:$C$500,0)),"")</f>
        <v>2854468974377</v>
      </c>
      <c r="J5" s="2">
        <f t="shared" si="2"/>
        <v>3010805521956</v>
      </c>
      <c r="K5" s="2">
        <f t="shared" si="2"/>
        <v>3193641501401</v>
      </c>
      <c r="L5" s="2">
        <f t="shared" si="2"/>
        <v>1979226144474</v>
      </c>
      <c r="M5" s="2">
        <f t="shared" si="2"/>
        <v>1270289630521</v>
      </c>
      <c r="N5" s="2">
        <f t="shared" si="2"/>
        <v>2007479885084</v>
      </c>
      <c r="O5" s="2">
        <f t="shared" si="2"/>
        <v>1968620672605</v>
      </c>
      <c r="P5" s="2">
        <f t="shared" si="2"/>
        <v>1760263015600</v>
      </c>
      <c r="Q5" s="2">
        <f t="shared" si="2"/>
        <v>1534112236194</v>
      </c>
      <c r="R5" s="2">
        <f t="shared" si="2"/>
        <v>1312343705855</v>
      </c>
      <c r="S5" s="2">
        <f t="shared" si="2"/>
        <v>1236098172071</v>
      </c>
      <c r="T5" s="2">
        <f t="shared" si="2"/>
        <v>406160601846</v>
      </c>
      <c r="U5" s="2">
        <f t="shared" si="2"/>
        <v>1036972262930</v>
      </c>
      <c r="V5" s="2">
        <f t="shared" si="2"/>
        <v>728042737101</v>
      </c>
      <c r="W5" s="2">
        <f t="shared" si="2"/>
        <v>471367948577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19186263896297</v>
      </c>
      <c r="H6" s="2">
        <f>IFERROR(INDEX(D6:G6,COUNT(D6:G6)),"")</f>
        <v>19186263896297</v>
      </c>
      <c r="I6" s="2">
        <f t="shared" ref="I6:Z6" si="3">IFERROR(INDEX(I51:I500,MATCH($C$6,$C$51:$C$500,0)),"")</f>
        <v>18362989565427</v>
      </c>
      <c r="J6" s="2">
        <f t="shared" si="3"/>
        <v>17102428334570</v>
      </c>
      <c r="K6" s="2">
        <f t="shared" si="3"/>
        <v>15282089186736</v>
      </c>
      <c r="L6" s="2">
        <f t="shared" si="3"/>
        <v>12834694090515</v>
      </c>
      <c r="M6" s="2">
        <f t="shared" si="3"/>
        <v>11360031396135</v>
      </c>
      <c r="N6" s="2">
        <f t="shared" si="3"/>
        <v>11271468049958</v>
      </c>
      <c r="O6" s="2">
        <f t="shared" si="3"/>
        <v>9899940195318</v>
      </c>
      <c r="P6" s="2">
        <f t="shared" si="3"/>
        <v>8542544481694</v>
      </c>
      <c r="Q6" s="2">
        <f t="shared" si="3"/>
        <v>7354346366072</v>
      </c>
      <c r="R6" s="2">
        <f t="shared" si="3"/>
        <v>6265255987065</v>
      </c>
      <c r="S6" s="2">
        <f t="shared" si="3"/>
        <v>5194459927187</v>
      </c>
      <c r="T6" s="2">
        <f t="shared" si="3"/>
        <v>4100554992789</v>
      </c>
      <c r="U6" s="2">
        <f t="shared" si="3"/>
        <v>3938760819650</v>
      </c>
      <c r="V6" s="2">
        <f t="shared" si="3"/>
        <v>3067850327238</v>
      </c>
      <c r="W6" s="2">
        <f t="shared" si="3"/>
        <v>2424669292434</v>
      </c>
      <c r="X6" s="2">
        <f t="shared" si="3"/>
        <v>2040163635268</v>
      </c>
      <c r="Y6" s="2">
        <f t="shared" si="3"/>
        <v>1623055216142</v>
      </c>
      <c r="Z6" s="2">
        <f t="shared" si="3"/>
        <v>1276063986768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22.36</v>
      </c>
      <c r="H7" s="3">
        <f>IFERROR(INDEX(D7:G7,COUNT(D7:G7)),"")</f>
        <v>22.36</v>
      </c>
      <c r="I7" s="3">
        <f t="shared" ref="I7:Z7" si="4">IFERROR(INDEX(I51:I500,MATCH($C$7,$C$51:$C$500,0))/1000000000,"")</f>
        <v>22.36</v>
      </c>
      <c r="J7" s="3">
        <f t="shared" si="4"/>
        <v>22.36</v>
      </c>
      <c r="K7" s="3">
        <f t="shared" si="4"/>
        <v>22.36</v>
      </c>
      <c r="L7" s="3">
        <f t="shared" si="4"/>
        <v>22.36</v>
      </c>
      <c r="M7" s="3">
        <f t="shared" si="4"/>
        <v>22.36</v>
      </c>
      <c r="N7" s="3">
        <f t="shared" si="4"/>
        <v>22.36</v>
      </c>
      <c r="O7" s="3">
        <f t="shared" si="4"/>
        <v>22.36</v>
      </c>
      <c r="P7" s="3">
        <f t="shared" si="4"/>
        <v>22.36</v>
      </c>
      <c r="Q7" s="3">
        <f t="shared" si="4"/>
        <v>22.36</v>
      </c>
      <c r="R7" s="3">
        <f t="shared" si="4"/>
        <v>22.36</v>
      </c>
      <c r="S7" s="3">
        <f t="shared" si="4"/>
        <v>0.89</v>
      </c>
      <c r="T7" s="3">
        <f t="shared" si="4"/>
        <v>0.89</v>
      </c>
      <c r="U7" s="3">
        <f t="shared" si="4"/>
        <v>0.89</v>
      </c>
      <c r="V7" s="3">
        <f t="shared" si="4"/>
        <v>0.77</v>
      </c>
      <c r="W7" s="3">
        <f t="shared" si="4"/>
        <v>0.77</v>
      </c>
      <c r="X7" s="3">
        <f t="shared" si="4"/>
        <v>0.77</v>
      </c>
      <c r="Y7" s="3">
        <f t="shared" si="4"/>
        <v>0.77</v>
      </c>
      <c r="Z7" s="3">
        <f t="shared" si="4"/>
        <v>0.77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2608000000000</v>
      </c>
      <c r="H8" s="2">
        <f>IFERROR(INDEX(D8:G8,COUNT(D8:G8)),"")</f>
        <v>2608000000000</v>
      </c>
      <c r="I8" s="2">
        <f t="shared" ref="I8:Z8" si="5">IFERROR(INDEX(I51:I500,MATCH($C$8,$C$51:$C$500,0)),"")</f>
        <v>2376000000000</v>
      </c>
      <c r="J8" s="2">
        <f t="shared" si="5"/>
        <v>-2273000000000</v>
      </c>
      <c r="K8" s="2">
        <f t="shared" si="5"/>
        <v>2733000000000</v>
      </c>
      <c r="L8" s="2">
        <f t="shared" si="5"/>
        <v>110000000000</v>
      </c>
      <c r="M8" s="2">
        <f t="shared" si="5"/>
        <v>65000000000</v>
      </c>
      <c r="N8" s="2">
        <f t="shared" si="5"/>
        <v>2560000000000</v>
      </c>
      <c r="O8" s="2">
        <f t="shared" si="5"/>
        <v>1406000000000</v>
      </c>
      <c r="P8" s="2">
        <f t="shared" si="5"/>
        <v>-780000000000</v>
      </c>
      <c r="Q8" s="2">
        <f t="shared" si="5"/>
        <v>715000000000</v>
      </c>
      <c r="R8" s="2">
        <f t="shared" si="5"/>
        <v>-106000000000</v>
      </c>
      <c r="S8" s="2">
        <f t="shared" si="5"/>
        <v>1785000000000</v>
      </c>
      <c r="T8" s="2">
        <f t="shared" si="5"/>
        <v>-1716000000000</v>
      </c>
      <c r="U8" s="2">
        <f t="shared" si="5"/>
        <v>348000000000</v>
      </c>
      <c r="V8" s="2">
        <f t="shared" si="5"/>
        <v>84000000000</v>
      </c>
      <c r="W8" s="2">
        <f t="shared" si="5"/>
        <v>-1573000000000</v>
      </c>
      <c r="X8" s="2">
        <f t="shared" si="5"/>
        <v>-157000000000</v>
      </c>
      <c r="Y8" s="2">
        <f t="shared" si="5"/>
        <v>47000000000</v>
      </c>
      <c r="Z8" s="2">
        <f t="shared" si="5"/>
        <v>-367000000000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116.64</v>
      </c>
      <c r="H9" s="3">
        <f>IFERROR(INDEX(D9:G9,COUNT(D9:G9)),"")</f>
        <v>116.64</v>
      </c>
      <c r="I9" s="3">
        <f t="shared" ref="I9:Z9" si="6">IFERROR(INDEX(I51:I500,MATCH($C$9,$C$51:$C$500,0)),"")</f>
        <v>106.28</v>
      </c>
      <c r="J9" s="3">
        <f t="shared" si="6"/>
        <v>-101.65</v>
      </c>
      <c r="K9" s="3">
        <f t="shared" si="6"/>
        <v>122.25</v>
      </c>
      <c r="L9" s="3">
        <f t="shared" si="6"/>
        <v>4.9400000000000004</v>
      </c>
      <c r="M9" s="3">
        <f t="shared" si="6"/>
        <v>2.89</v>
      </c>
      <c r="N9" s="3">
        <f t="shared" si="6"/>
        <v>114.51</v>
      </c>
      <c r="O9" s="3">
        <f t="shared" si="6"/>
        <v>62.86</v>
      </c>
      <c r="P9" s="3">
        <f t="shared" si="6"/>
        <v>-34.880000000000003</v>
      </c>
      <c r="Q9" s="3">
        <f t="shared" si="6"/>
        <v>31.98</v>
      </c>
      <c r="R9" s="3">
        <f t="shared" si="6"/>
        <v>-4.74</v>
      </c>
      <c r="S9" s="3">
        <f t="shared" si="6"/>
        <v>1996.4</v>
      </c>
      <c r="T9" s="3">
        <f t="shared" si="6"/>
        <v>-1918.46</v>
      </c>
      <c r="U9" s="3">
        <f t="shared" si="6"/>
        <v>389.52</v>
      </c>
      <c r="V9" s="3">
        <f t="shared" si="6"/>
        <v>110.05</v>
      </c>
      <c r="W9" s="3">
        <f t="shared" si="6"/>
        <v>-2052.11</v>
      </c>
      <c r="X9" s="3">
        <f t="shared" si="6"/>
        <v>-205.43</v>
      </c>
      <c r="Y9" s="3">
        <f t="shared" si="6"/>
        <v>61.15</v>
      </c>
      <c r="Z9" s="3">
        <f t="shared" si="6"/>
        <v>-478.91</v>
      </c>
    </row>
    <row r="10" spans="1:26" ht="15.5" x14ac:dyDescent="0.35">
      <c r="C10" t="s">
        <v>17</v>
      </c>
      <c r="D10" s="3">
        <f ca="1">IFERROR(IF(D9=0,"",D2/D9),"")</f>
        <v>14.617626886145404</v>
      </c>
      <c r="I10" s="3">
        <f t="shared" ref="I10:Z10" ca="1" si="7">IFERROR(IF(I9=0,"",I2/I9),"")</f>
        <v>20.041400075272865</v>
      </c>
      <c r="J10" s="3">
        <f t="shared" ca="1" si="7"/>
        <v>-27.34874569601574</v>
      </c>
      <c r="K10" s="3" t="str">
        <f t="shared" ca="1" si="7"/>
        <v/>
      </c>
      <c r="L10" s="3">
        <f t="shared" ca="1" si="7"/>
        <v>506.07287449392709</v>
      </c>
      <c r="M10" s="3">
        <f t="shared" ca="1" si="7"/>
        <v>705.88235294117646</v>
      </c>
      <c r="N10" s="3">
        <f t="shared" ca="1" si="7"/>
        <v>23.666055366343549</v>
      </c>
      <c r="O10" s="3">
        <f t="shared" ca="1" si="7"/>
        <v>32.612153993000319</v>
      </c>
      <c r="P10" s="3" t="str">
        <f t="shared" ca="1" si="7"/>
        <v/>
      </c>
      <c r="Q10" s="3" t="str">
        <f t="shared" ca="1" si="7"/>
        <v/>
      </c>
      <c r="R10" s="3">
        <f t="shared" ca="1" si="7"/>
        <v>-347.04641350210971</v>
      </c>
      <c r="S10" s="3">
        <f t="shared" ca="1" si="7"/>
        <v>0.61109997996393506</v>
      </c>
      <c r="T10" s="3">
        <f t="shared" ca="1" si="7"/>
        <v>-0.43576618746286083</v>
      </c>
      <c r="U10" s="3">
        <f t="shared" ca="1" si="7"/>
        <v>2.6699527623742041</v>
      </c>
      <c r="V10" s="3" t="str">
        <f t="shared" ca="1" si="7"/>
        <v/>
      </c>
      <c r="W10" s="3">
        <f t="shared" ca="1" si="7"/>
        <v>-0.2378967014438797</v>
      </c>
      <c r="X10" s="3">
        <f t="shared" ca="1" si="7"/>
        <v>-1.7927459475247041</v>
      </c>
      <c r="Y10" s="3">
        <f t="shared" ca="1" si="7"/>
        <v>2.521100572363042</v>
      </c>
      <c r="Z10" s="3">
        <f t="shared" ca="1" si="7"/>
        <v>-8.1550186882712816E-2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5115249293191</v>
      </c>
      <c r="H11" s="2">
        <f>IFERROR(INDEX(D11:G11,COUNT(D11:G11)),"")</f>
        <v>5115249293191</v>
      </c>
      <c r="I11" s="2">
        <f t="shared" ref="I11:Z11" si="8">IFERROR(INDEX(I51:I500,MATCH($C$11,$C$51:$C$500,0)),"")</f>
        <v>5847191546303</v>
      </c>
      <c r="J11" s="2">
        <f t="shared" si="8"/>
        <v>4601449023397</v>
      </c>
      <c r="K11" s="2">
        <f t="shared" si="8"/>
        <v>4156738667354</v>
      </c>
      <c r="L11" s="2">
        <f t="shared" si="8"/>
        <v>3262074784511</v>
      </c>
      <c r="M11" s="2">
        <f t="shared" si="8"/>
        <v>3009380167931</v>
      </c>
      <c r="N11" s="2">
        <f t="shared" si="8"/>
        <v>3777791432101</v>
      </c>
      <c r="O11" s="2">
        <f t="shared" si="8"/>
        <v>2982004859009</v>
      </c>
      <c r="P11" s="2">
        <f t="shared" si="8"/>
        <v>2495655019108</v>
      </c>
      <c r="Q11" s="2">
        <f t="shared" si="8"/>
        <v>2201859470155</v>
      </c>
      <c r="R11" s="2">
        <f t="shared" si="8"/>
        <v>1543129244709</v>
      </c>
      <c r="S11" s="2">
        <f t="shared" si="8"/>
        <v>1682075365772</v>
      </c>
      <c r="T11" s="2">
        <f t="shared" si="8"/>
        <v>712922612494</v>
      </c>
      <c r="U11" s="2">
        <f t="shared" si="8"/>
        <v>1860492328823</v>
      </c>
      <c r="V11" s="2">
        <f t="shared" si="8"/>
        <v>1339570311638</v>
      </c>
      <c r="W11" s="2">
        <f t="shared" si="8"/>
        <v>325316689037</v>
      </c>
      <c r="X11" s="2">
        <f t="shared" si="8"/>
        <v>472105631514</v>
      </c>
      <c r="Y11" s="2">
        <f t="shared" si="8"/>
        <v>321582619407</v>
      </c>
      <c r="Z11" s="2">
        <f t="shared" si="8"/>
        <v>316330699463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-105000000000</v>
      </c>
      <c r="H12" s="2">
        <f>IFERROR(INDEX(D12:G12,COUNT(D12:G12)),"")</f>
        <v>-105000000000</v>
      </c>
      <c r="I12" s="2">
        <f t="shared" ref="I12:Z12" si="9">IFERROR(INDEX(I51:I500,MATCH($C$12,$C$51:$C$500,0)),"")</f>
        <v>2418000000000</v>
      </c>
      <c r="J12" s="2">
        <f t="shared" si="9"/>
        <v>3347000000000</v>
      </c>
      <c r="K12" s="2">
        <f t="shared" si="9"/>
        <v>106000000000</v>
      </c>
      <c r="L12" s="2">
        <f t="shared" si="9"/>
        <v>2178000000000</v>
      </c>
      <c r="M12" s="2">
        <f t="shared" si="9"/>
        <v>1954000000000</v>
      </c>
      <c r="N12" s="2">
        <f t="shared" si="9"/>
        <v>847000000000</v>
      </c>
      <c r="O12" s="2">
        <f t="shared" si="9"/>
        <v>2826000000000</v>
      </c>
      <c r="P12" s="2">
        <f t="shared" si="9"/>
        <v>3512000000000</v>
      </c>
      <c r="Q12" s="2">
        <f t="shared" si="9"/>
        <v>2252000000000</v>
      </c>
      <c r="R12" s="2">
        <f t="shared" si="9"/>
        <v>2533000000000</v>
      </c>
      <c r="S12" s="2">
        <f t="shared" si="9"/>
        <v>2126000000000</v>
      </c>
      <c r="T12" s="2">
        <f t="shared" si="9"/>
        <v>3890000000000</v>
      </c>
      <c r="U12" s="2">
        <f t="shared" si="9"/>
        <v>2012000000000</v>
      </c>
      <c r="V12" s="2">
        <f t="shared" si="9"/>
        <v>2447000000000</v>
      </c>
      <c r="W12" s="2">
        <f t="shared" si="9"/>
        <v>2483000000000</v>
      </c>
      <c r="X12" s="2">
        <f t="shared" si="9"/>
        <v>851000000000</v>
      </c>
      <c r="Y12" s="2">
        <f t="shared" si="9"/>
        <v>626000000000</v>
      </c>
      <c r="Z12" s="2">
        <f t="shared" si="9"/>
        <v>671000000000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5010000000000</v>
      </c>
      <c r="H13" s="2">
        <f>IFERROR(INDEX(D13:G13,COUNT(D13:G13)),"")</f>
        <v>5010000000000</v>
      </c>
      <c r="I13" s="2">
        <f t="shared" ref="I13:Z13" si="10">IFERROR(INDEX(I51:I500,MATCH($C$13,$C$51:$C$500,0)),"")</f>
        <v>8265000000000</v>
      </c>
      <c r="J13" s="2">
        <f t="shared" si="10"/>
        <v>7948000000000</v>
      </c>
      <c r="K13" s="2">
        <f t="shared" si="10"/>
        <v>4263000000000</v>
      </c>
      <c r="L13" s="2">
        <f t="shared" si="10"/>
        <v>5440000000000</v>
      </c>
      <c r="M13" s="2">
        <f t="shared" si="10"/>
        <v>4963000000000</v>
      </c>
      <c r="N13" s="2">
        <f t="shared" si="10"/>
        <v>4625000000000</v>
      </c>
      <c r="O13" s="2">
        <f t="shared" si="10"/>
        <v>5808000000000</v>
      </c>
      <c r="P13" s="2">
        <f t="shared" si="10"/>
        <v>6007000000000</v>
      </c>
      <c r="Q13" s="2">
        <f t="shared" si="10"/>
        <v>4454000000000</v>
      </c>
      <c r="R13" s="2">
        <f t="shared" si="10"/>
        <v>4076000000000</v>
      </c>
      <c r="S13" s="2">
        <f t="shared" si="10"/>
        <v>3808000000000</v>
      </c>
      <c r="T13" s="2">
        <f t="shared" si="10"/>
        <v>4603000000000</v>
      </c>
      <c r="U13" s="2">
        <f t="shared" si="10"/>
        <v>3873000000000</v>
      </c>
      <c r="V13" s="2">
        <f t="shared" si="10"/>
        <v>3787000000000</v>
      </c>
      <c r="W13" s="2">
        <f t="shared" si="10"/>
        <v>2808000000000</v>
      </c>
      <c r="X13" s="2">
        <f t="shared" si="10"/>
        <v>1323000000000</v>
      </c>
      <c r="Y13" s="2">
        <f t="shared" si="10"/>
        <v>948000000000</v>
      </c>
      <c r="Z13" s="2">
        <f t="shared" si="10"/>
        <v>987000000000</v>
      </c>
    </row>
    <row r="14" spans="1:26" ht="15.5" x14ac:dyDescent="0.35">
      <c r="C14" t="s">
        <v>26</v>
      </c>
      <c r="D14" s="2">
        <f>IFERROR(INDEX(D51:D500,MATCH($C$14,$C$51:$C$500,0)),"")</f>
        <v>-122582112267</v>
      </c>
      <c r="H14" s="2">
        <f>IFERROR(SUM(D14:G14)*(4/MAX(1,COUNT(D14:G14))),"")</f>
        <v>-490328449068</v>
      </c>
      <c r="I14" s="2">
        <f t="shared" ref="I14:Z14" si="11">IFERROR(INDEX(I51:I500,MATCH($C$14,$C$51:$C$500,0)),"")</f>
        <v>-593097039102</v>
      </c>
      <c r="J14" s="2">
        <f t="shared" si="11"/>
        <v>-425195530261</v>
      </c>
      <c r="K14" s="2">
        <f t="shared" si="11"/>
        <v>-302577139458</v>
      </c>
      <c r="L14" s="2">
        <f t="shared" si="11"/>
        <v>-389182677897</v>
      </c>
      <c r="M14" s="2">
        <f t="shared" si="11"/>
        <v>-320535214640</v>
      </c>
      <c r="N14" s="2">
        <f t="shared" si="11"/>
        <v>-353822336007</v>
      </c>
      <c r="O14" s="2">
        <f t="shared" si="11"/>
        <v>-355074879758</v>
      </c>
      <c r="P14" s="2">
        <f t="shared" si="11"/>
        <v>-492638756739</v>
      </c>
      <c r="Q14" s="2">
        <f t="shared" si="11"/>
        <v>-386922167017</v>
      </c>
      <c r="R14" s="2">
        <f t="shared" si="11"/>
        <v>-356714077463</v>
      </c>
      <c r="S14" s="2">
        <f t="shared" si="11"/>
        <v>-378651540837</v>
      </c>
      <c r="T14" s="2">
        <f t="shared" si="11"/>
        <v>-358432961457</v>
      </c>
      <c r="U14" s="2">
        <f t="shared" si="11"/>
        <v>-256841148674</v>
      </c>
      <c r="V14" s="2">
        <f t="shared" si="11"/>
        <v>-223360619855</v>
      </c>
      <c r="W14" s="2">
        <f t="shared" si="11"/>
        <v>-123856315729</v>
      </c>
      <c r="X14" s="2">
        <f t="shared" si="11"/>
        <v>-87782627557</v>
      </c>
      <c r="Y14" s="2">
        <f t="shared" si="11"/>
        <v>-98183758504</v>
      </c>
      <c r="Z14" s="2">
        <f t="shared" si="11"/>
        <v>-59713903297</v>
      </c>
    </row>
    <row r="15" spans="1:26" ht="15.5" x14ac:dyDescent="0.35">
      <c r="C15" t="s">
        <v>27</v>
      </c>
      <c r="D15" s="2">
        <f>IFERROR(INDEX(D51:D500,MATCH($C$15,$C$51:$C$500,0)),"")</f>
        <v>-209837727574</v>
      </c>
      <c r="H15" s="2">
        <f>IFERROR(SUM(D15:G15)*(4/MAX(1,COUNT(D15:G15))),"")</f>
        <v>-839350910296</v>
      </c>
      <c r="I15" s="2">
        <f t="shared" ref="I15:Z15" si="12">IFERROR(INDEX(I51:I500,MATCH($C$15,$C$51:$C$500,0)),"")</f>
        <v>-706537366944</v>
      </c>
      <c r="J15" s="2">
        <f t="shared" si="12"/>
        <v>-813426817929</v>
      </c>
      <c r="K15" s="2">
        <f t="shared" si="12"/>
        <v>-848843741591</v>
      </c>
      <c r="L15" s="2">
        <f t="shared" si="12"/>
        <v>-535992979785</v>
      </c>
      <c r="M15" s="2">
        <f t="shared" si="12"/>
        <v>-338595908733</v>
      </c>
      <c r="N15" s="2">
        <f t="shared" si="12"/>
        <v>-585721765291</v>
      </c>
      <c r="O15" s="2">
        <f t="shared" si="12"/>
        <v>-665062374247</v>
      </c>
      <c r="P15" s="2">
        <f t="shared" si="12"/>
        <v>-621507918551</v>
      </c>
      <c r="Q15" s="2">
        <f t="shared" si="12"/>
        <v>-555930772581</v>
      </c>
      <c r="R15" s="2">
        <f t="shared" si="12"/>
        <v>-457007141573</v>
      </c>
      <c r="S15" s="2">
        <f t="shared" si="12"/>
        <v>-390261637241</v>
      </c>
      <c r="T15" s="2">
        <f t="shared" si="12"/>
        <v>-119876262161</v>
      </c>
      <c r="U15" s="2">
        <f t="shared" si="12"/>
        <v>-297654557305</v>
      </c>
      <c r="V15" s="2">
        <f t="shared" si="12"/>
        <v>-215386662605</v>
      </c>
      <c r="W15" s="2">
        <f t="shared" si="12"/>
        <v>-142954665032</v>
      </c>
      <c r="X15" s="2">
        <f t="shared" si="12"/>
        <v>-158703675941</v>
      </c>
      <c r="Y15" s="2">
        <f t="shared" si="12"/>
        <v>-121430567059</v>
      </c>
      <c r="Z15" s="2">
        <f t="shared" si="12"/>
        <v>-72480681870</v>
      </c>
    </row>
    <row r="16" spans="1:26" ht="15.5" x14ac:dyDescent="0.35">
      <c r="C16" t="s">
        <v>28</v>
      </c>
      <c r="D16" s="2">
        <f>IFERROR(INDEX(D51:D500,MATCH($C$16,$C$51:$C$500,0)),"")</f>
        <v>1174832639223</v>
      </c>
      <c r="H16" s="2">
        <f>IFERROR(SUM(D16:G16)*(4/MAX(1,COUNT(D16:G16))),"")</f>
        <v>4699330556892</v>
      </c>
      <c r="I16" s="2">
        <f t="shared" ref="I16:Z16" si="13">IFERROR(INDEX(I51:I500,MATCH($C$16,$C$51:$C$500,0)),"")</f>
        <v>3616499313181</v>
      </c>
      <c r="J16" s="2">
        <f t="shared" si="13"/>
        <v>3881094493336</v>
      </c>
      <c r="K16" s="2">
        <f t="shared" si="13"/>
        <v>4093715832812</v>
      </c>
      <c r="L16" s="2">
        <f t="shared" si="13"/>
        <v>2506057517934</v>
      </c>
      <c r="M16" s="2">
        <f t="shared" si="13"/>
        <v>1549648556686</v>
      </c>
      <c r="N16" s="2">
        <f t="shared" si="13"/>
        <v>2683890279936</v>
      </c>
      <c r="O16" s="2">
        <f t="shared" si="13"/>
        <v>2704466581011</v>
      </c>
      <c r="P16" s="2">
        <f t="shared" si="13"/>
        <v>2381942198855</v>
      </c>
      <c r="Q16" s="2">
        <f t="shared" si="13"/>
        <v>2186884603474</v>
      </c>
      <c r="R16" s="2">
        <f t="shared" si="13"/>
        <v>1845683269238</v>
      </c>
      <c r="S16" s="2">
        <f t="shared" si="13"/>
        <v>1640494765801</v>
      </c>
      <c r="T16" s="2">
        <f t="shared" si="13"/>
        <v>529701030755</v>
      </c>
      <c r="U16" s="2">
        <f t="shared" si="13"/>
        <v>1356073496557</v>
      </c>
      <c r="V16" s="2">
        <f t="shared" si="13"/>
        <v>959815066914</v>
      </c>
      <c r="W16" s="2">
        <f t="shared" si="13"/>
        <v>626440817709</v>
      </c>
      <c r="X16" s="2">
        <f t="shared" si="13"/>
        <v>658358847453</v>
      </c>
      <c r="Y16" s="2">
        <f t="shared" si="13"/>
        <v>503933575805</v>
      </c>
      <c r="Z16" s="2">
        <f t="shared" si="13"/>
        <v>274069516116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38123800000000</v>
      </c>
      <c r="H20" s="2">
        <f t="shared" ref="H20:Z20" ca="1" si="14">IFERROR(H21*H2,"")</f>
        <v>38123800000000</v>
      </c>
      <c r="I20" s="2">
        <f t="shared" ca="1" si="14"/>
        <v>47626800000000</v>
      </c>
      <c r="J20" s="2">
        <f t="shared" ca="1" si="14"/>
        <v>62160800000000</v>
      </c>
      <c r="K20" s="2" t="str">
        <f t="shared" ca="1" si="14"/>
        <v/>
      </c>
      <c r="L20" s="2">
        <f t="shared" ca="1" si="14"/>
        <v>55900000000000</v>
      </c>
      <c r="M20" s="2">
        <f t="shared" ca="1" si="14"/>
        <v>45614400000000</v>
      </c>
      <c r="N20" s="2">
        <f t="shared" ca="1" si="14"/>
        <v>60595600000000</v>
      </c>
      <c r="O20" s="2">
        <f t="shared" ca="1" si="14"/>
        <v>45838000000000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36782200000000</v>
      </c>
      <c r="S20" s="2">
        <f t="shared" ca="1" si="14"/>
        <v>1085800000000</v>
      </c>
      <c r="T20" s="2">
        <f t="shared" ca="1" si="14"/>
        <v>744040000000</v>
      </c>
      <c r="U20" s="2">
        <f t="shared" ca="1" si="14"/>
        <v>925600000000</v>
      </c>
      <c r="V20" s="2" t="str">
        <f t="shared" ca="1" si="14"/>
        <v/>
      </c>
      <c r="W20" s="2">
        <f t="shared" ca="1" si="14"/>
        <v>375906454000</v>
      </c>
      <c r="X20" s="2">
        <f t="shared" ca="1" si="14"/>
        <v>283578526000</v>
      </c>
      <c r="Y20" s="2">
        <f t="shared" ca="1" si="14"/>
        <v>118707281000</v>
      </c>
      <c r="Z20" s="2">
        <f t="shared" ca="1" si="14"/>
        <v>30072504000</v>
      </c>
    </row>
    <row r="21" spans="1:26" ht="15.5" x14ac:dyDescent="0.35">
      <c r="C21" t="s">
        <v>11</v>
      </c>
      <c r="D21" s="2">
        <f>IFERROR(INDEX(D51:D500,MATCH($C$7,$C$51:$C$500,0)),"")</f>
        <v>22360000000</v>
      </c>
      <c r="H21" s="2">
        <f>IFERROR(INDEX(D21:G21,COUNT(D21:G21)),"")</f>
        <v>22360000000</v>
      </c>
      <c r="I21" s="2">
        <f t="shared" ref="I21:Z21" si="15">IFERROR(INDEX(I51:I500,MATCH($C$7,$C$51:$C$500,0)),"")</f>
        <v>22360000000</v>
      </c>
      <c r="J21" s="2">
        <f t="shared" si="15"/>
        <v>22360000000</v>
      </c>
      <c r="K21" s="2">
        <f t="shared" si="15"/>
        <v>22360000000</v>
      </c>
      <c r="L21" s="2">
        <f t="shared" si="15"/>
        <v>22360000000</v>
      </c>
      <c r="M21" s="2">
        <f t="shared" si="15"/>
        <v>22360000000</v>
      </c>
      <c r="N21" s="2">
        <f t="shared" si="15"/>
        <v>22360000000</v>
      </c>
      <c r="O21" s="2">
        <f t="shared" si="15"/>
        <v>22360000000</v>
      </c>
      <c r="P21" s="2">
        <f t="shared" si="15"/>
        <v>22360000000</v>
      </c>
      <c r="Q21" s="2">
        <f t="shared" si="15"/>
        <v>22360000000</v>
      </c>
      <c r="R21" s="2">
        <f t="shared" si="15"/>
        <v>22360000000</v>
      </c>
      <c r="S21" s="2">
        <f t="shared" si="15"/>
        <v>890000000</v>
      </c>
      <c r="T21" s="2">
        <f t="shared" si="15"/>
        <v>890000000</v>
      </c>
      <c r="U21" s="2">
        <f t="shared" si="15"/>
        <v>890000000</v>
      </c>
      <c r="V21" s="2">
        <f t="shared" si="15"/>
        <v>770000000</v>
      </c>
      <c r="W21" s="2">
        <f t="shared" si="15"/>
        <v>770000000</v>
      </c>
      <c r="X21" s="2">
        <f t="shared" si="15"/>
        <v>770000000</v>
      </c>
      <c r="Y21" s="2">
        <f t="shared" si="15"/>
        <v>770000000</v>
      </c>
      <c r="Z21" s="2">
        <f t="shared" si="15"/>
        <v>770000000</v>
      </c>
    </row>
    <row r="23" spans="1:26" ht="15.5" x14ac:dyDescent="0.35">
      <c r="B23" t="s">
        <v>53</v>
      </c>
      <c r="C23" t="s">
        <v>54</v>
      </c>
      <c r="D23" s="3">
        <f>IFERROR(D5/D6*100,"")</f>
        <v>4.9139037364328235</v>
      </c>
      <c r="H23" s="3">
        <f t="shared" ref="H23:Z23" si="16">IFERROR(H5/H6*100,"")</f>
        <v>19.655614945731294</v>
      </c>
      <c r="I23" s="3">
        <f t="shared" si="16"/>
        <v>15.544685489291265</v>
      </c>
      <c r="J23" s="3">
        <f t="shared" si="16"/>
        <v>17.604549851380501</v>
      </c>
      <c r="K23" s="3">
        <f t="shared" si="16"/>
        <v>20.897937856382246</v>
      </c>
      <c r="L23" s="3">
        <f t="shared" si="16"/>
        <v>15.420906260139638</v>
      </c>
      <c r="M23" s="3">
        <f t="shared" si="16"/>
        <v>11.182096124779973</v>
      </c>
      <c r="N23" s="3">
        <f t="shared" si="16"/>
        <v>17.810278804733695</v>
      </c>
      <c r="O23" s="3">
        <f t="shared" si="16"/>
        <v>19.885177422950736</v>
      </c>
      <c r="P23" s="3">
        <f t="shared" si="16"/>
        <v>20.605839622750633</v>
      </c>
      <c r="Q23" s="3">
        <f t="shared" si="16"/>
        <v>20.859939957021339</v>
      </c>
      <c r="R23" s="3">
        <f t="shared" si="16"/>
        <v>20.94637008550669</v>
      </c>
      <c r="S23" s="3">
        <f t="shared" si="16"/>
        <v>23.796471421436006</v>
      </c>
      <c r="T23" s="3">
        <f t="shared" si="16"/>
        <v>9.9050153591465211</v>
      </c>
      <c r="U23" s="3">
        <f t="shared" si="16"/>
        <v>26.327373263100188</v>
      </c>
      <c r="V23" s="3">
        <f t="shared" si="16"/>
        <v>23.731364292353216</v>
      </c>
      <c r="W23" s="3">
        <f t="shared" si="16"/>
        <v>19.440504733897878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-0.20572857046741699</v>
      </c>
      <c r="H24" s="4">
        <f t="shared" ref="H24:Z24" si="17">IFERROR(_xlfn.RRI(5,M23,H23),"")</f>
        <v>0.1194190230310086</v>
      </c>
      <c r="I24" s="4">
        <f t="shared" si="17"/>
        <v>-2.6844493721207452E-2</v>
      </c>
      <c r="J24" s="4">
        <f t="shared" si="17"/>
        <v>-2.4069050593436336E-2</v>
      </c>
      <c r="K24" s="4">
        <f t="shared" si="17"/>
        <v>2.8191612799230992E-3</v>
      </c>
      <c r="L24" s="4">
        <f t="shared" si="17"/>
        <v>-5.8632135641478733E-2</v>
      </c>
      <c r="M24" s="4">
        <f t="shared" si="17"/>
        <v>-0.11797094854392343</v>
      </c>
      <c r="N24" s="4">
        <f t="shared" si="17"/>
        <v>-5.6305050430390913E-2</v>
      </c>
      <c r="O24" s="4">
        <f t="shared" si="17"/>
        <v>0.14956852239713703</v>
      </c>
      <c r="P24" s="4">
        <f t="shared" si="17"/>
        <v>-4.7825477262498639E-2</v>
      </c>
      <c r="Q24" s="4">
        <f t="shared" si="17"/>
        <v>-2.5463589999323744E-2</v>
      </c>
      <c r="R24" s="4">
        <f t="shared" si="17"/>
        <v>1.5033199346816462E-2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42.29</v>
      </c>
      <c r="H25" s="3">
        <f>IFERROR(INDEX(D25:G25,COUNT(D25:G25)),"")</f>
        <v>42.29</v>
      </c>
      <c r="I25" s="3">
        <f t="shared" ref="I25:Z25" si="18">IFERROR(INDEX(I51:I500,MATCH($C$25,$C$51:$C$500,0)),"")</f>
        <v>128.15</v>
      </c>
      <c r="J25" s="3">
        <f t="shared" si="18"/>
        <v>134.19</v>
      </c>
      <c r="K25" s="3">
        <f t="shared" si="18"/>
        <v>142.84</v>
      </c>
      <c r="L25" s="3">
        <f t="shared" si="18"/>
        <v>86.87</v>
      </c>
      <c r="M25" s="3">
        <f t="shared" si="18"/>
        <v>53.07</v>
      </c>
      <c r="N25" s="3">
        <f t="shared" si="18"/>
        <v>92.16</v>
      </c>
      <c r="O25" s="3">
        <f t="shared" si="18"/>
        <v>88.9</v>
      </c>
      <c r="P25" s="3">
        <f t="shared" si="18"/>
        <v>76.760000000000005</v>
      </c>
      <c r="Q25" s="3">
        <f t="shared" si="18"/>
        <v>71.31</v>
      </c>
      <c r="R25" s="3">
        <f t="shared" si="18"/>
        <v>60.6</v>
      </c>
      <c r="S25" s="3">
        <f t="shared" si="18"/>
        <v>1364.15</v>
      </c>
      <c r="T25" s="3">
        <f t="shared" si="18"/>
        <v>451.31</v>
      </c>
      <c r="U25" s="3">
        <f t="shared" si="18"/>
        <v>1164.83</v>
      </c>
      <c r="V25" s="3">
        <f t="shared" si="18"/>
        <v>951.8</v>
      </c>
      <c r="W25" s="3">
        <f t="shared" si="18"/>
        <v>614.45000000000005</v>
      </c>
      <c r="X25" s="3">
        <f t="shared" si="18"/>
        <v>651.79</v>
      </c>
      <c r="Y25" s="3">
        <f t="shared" si="18"/>
        <v>498.97</v>
      </c>
      <c r="Z25" s="3">
        <f t="shared" si="18"/>
        <v>262.97000000000003</v>
      </c>
    </row>
    <row r="26" spans="1:26" ht="15.5" x14ac:dyDescent="0.35">
      <c r="C26" t="s">
        <v>58</v>
      </c>
      <c r="D26" s="4">
        <f>IFERROR(_xlfn.RRI(5,I25,D25),"")</f>
        <v>-0.19886848771443932</v>
      </c>
      <c r="H26" s="4">
        <f t="shared" ref="H26:Z26" si="19">IFERROR(_xlfn.RRI(5,M25,H25),"")</f>
        <v>-4.439652690428475E-2</v>
      </c>
      <c r="I26" s="4">
        <f t="shared" si="19"/>
        <v>6.8157339346237356E-2</v>
      </c>
      <c r="J26" s="4">
        <f t="shared" si="19"/>
        <v>8.583460524650488E-2</v>
      </c>
      <c r="K26" s="4">
        <f t="shared" si="19"/>
        <v>0.1322516835020684</v>
      </c>
      <c r="L26" s="4">
        <f t="shared" si="19"/>
        <v>4.0264737082105651E-2</v>
      </c>
      <c r="M26" s="4">
        <f t="shared" si="19"/>
        <v>-2.6187617093671012E-2</v>
      </c>
      <c r="N26" s="4">
        <f t="shared" si="19"/>
        <v>-0.41664077804127242</v>
      </c>
      <c r="O26" s="4">
        <f t="shared" si="19"/>
        <v>-0.27742095812147793</v>
      </c>
      <c r="P26" s="4">
        <f t="shared" si="19"/>
        <v>-0.41953707793344319</v>
      </c>
      <c r="Q26" s="4">
        <f t="shared" si="19"/>
        <v>-0.40444627248503451</v>
      </c>
      <c r="R26" s="4">
        <f t="shared" si="19"/>
        <v>-0.37078768349901181</v>
      </c>
      <c r="S26" s="4">
        <f t="shared" si="19"/>
        <v>0.15918001991202679</v>
      </c>
      <c r="T26" s="4">
        <f t="shared" si="19"/>
        <v>-1.9878074990620664E-2</v>
      </c>
      <c r="U26" s="4">
        <f t="shared" si="19"/>
        <v>0.34670126536141299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420.04759211399823</v>
      </c>
      <c r="H27" s="3">
        <f t="shared" ref="H27:Z27" si="20">IFERROR(H4/H21,"")</f>
        <v>1680.1903684559929</v>
      </c>
      <c r="I27" s="3">
        <f t="shared" si="20"/>
        <v>1729.9446449555903</v>
      </c>
      <c r="J27" s="3">
        <f t="shared" si="20"/>
        <v>1613.2803795138641</v>
      </c>
      <c r="K27" s="3">
        <f t="shared" si="20"/>
        <v>1408.0951782435152</v>
      </c>
      <c r="L27" s="3">
        <f t="shared" si="20"/>
        <v>1371.6192293114491</v>
      </c>
      <c r="M27" s="3">
        <f t="shared" si="20"/>
        <v>1247.9677246056797</v>
      </c>
      <c r="N27" s="3">
        <f t="shared" si="20"/>
        <v>1094.6759276677549</v>
      </c>
      <c r="O27" s="3">
        <f t="shared" si="20"/>
        <v>1119.2638404538013</v>
      </c>
      <c r="P27" s="3">
        <f t="shared" si="20"/>
        <v>1076.0645078588998</v>
      </c>
      <c r="Q27" s="3">
        <f t="shared" si="20"/>
        <v>930.97826236462436</v>
      </c>
      <c r="R27" s="3">
        <f t="shared" si="20"/>
        <v>820.66010278881936</v>
      </c>
      <c r="S27" s="3">
        <f t="shared" si="20"/>
        <v>16650.259141401122</v>
      </c>
      <c r="T27" s="3">
        <f t="shared" si="20"/>
        <v>15920.323908132585</v>
      </c>
      <c r="U27" s="3">
        <f t="shared" si="20"/>
        <v>13503.187790266293</v>
      </c>
      <c r="V27" s="3">
        <f t="shared" si="20"/>
        <v>13650.163207574025</v>
      </c>
      <c r="W27" s="3">
        <f t="shared" si="20"/>
        <v>12277.748042698702</v>
      </c>
      <c r="X27" s="3">
        <f t="shared" si="20"/>
        <v>9382.0324569597396</v>
      </c>
      <c r="Y27" s="3">
        <f t="shared" si="20"/>
        <v>6204.1238786233762</v>
      </c>
      <c r="Z27" s="3">
        <f t="shared" si="20"/>
        <v>5074.9013587415584</v>
      </c>
    </row>
    <row r="28" spans="1:26" ht="15.5" x14ac:dyDescent="0.35">
      <c r="C28" t="s">
        <v>60</v>
      </c>
      <c r="D28" s="4">
        <f>IFERROR(_xlfn.RRI(5,I27,D27),"")</f>
        <v>-0.24655204483635407</v>
      </c>
      <c r="H28" s="4">
        <f t="shared" ref="H28:Z28" si="21">IFERROR(_xlfn.RRI(5,M27,H27),"")</f>
        <v>6.1282559737962261E-2</v>
      </c>
      <c r="I28" s="4">
        <f t="shared" si="21"/>
        <v>9.5845497958809922E-2</v>
      </c>
      <c r="J28" s="4">
        <f t="shared" si="21"/>
        <v>7.5859293432237518E-2</v>
      </c>
      <c r="K28" s="4">
        <f t="shared" si="21"/>
        <v>5.5258212778655169E-2</v>
      </c>
      <c r="L28" s="4">
        <f t="shared" si="21"/>
        <v>8.0584677127742976E-2</v>
      </c>
      <c r="M28" s="4">
        <f t="shared" si="21"/>
        <v>8.7446767564415939E-2</v>
      </c>
      <c r="N28" s="4">
        <f t="shared" si="21"/>
        <v>-0.41980642636200161</v>
      </c>
      <c r="O28" s="4">
        <f t="shared" si="21"/>
        <v>-0.41197456102784025</v>
      </c>
      <c r="P28" s="4">
        <f t="shared" si="21"/>
        <v>-0.39705124889323906</v>
      </c>
      <c r="Q28" s="4">
        <f t="shared" si="21"/>
        <v>-0.41553253686282476</v>
      </c>
      <c r="R28" s="4">
        <f t="shared" si="21"/>
        <v>-0.41788482531660964</v>
      </c>
      <c r="S28" s="4">
        <f t="shared" si="21"/>
        <v>0.12156594301409673</v>
      </c>
      <c r="T28" s="4">
        <f t="shared" si="21"/>
        <v>0.20740866352229248</v>
      </c>
      <c r="U28" s="4">
        <f t="shared" si="21"/>
        <v>0.21619087455109232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-0.66999609832227869</v>
      </c>
      <c r="I29" s="4">
        <f t="shared" si="22"/>
        <v>-4.5010805574185797E-2</v>
      </c>
      <c r="J29" s="4">
        <f t="shared" si="22"/>
        <v>-6.055726687202468E-2</v>
      </c>
      <c r="K29" s="4">
        <f t="shared" si="22"/>
        <v>0.64429607459422122</v>
      </c>
      <c r="L29" s="4">
        <f t="shared" si="22"/>
        <v>0.63689466742038825</v>
      </c>
      <c r="M29" s="4">
        <f t="shared" si="22"/>
        <v>-0.42415364583333331</v>
      </c>
      <c r="N29" s="4">
        <f t="shared" si="22"/>
        <v>3.6670416197975148E-2</v>
      </c>
      <c r="O29" s="4">
        <f t="shared" si="22"/>
        <v>0.15815528921313185</v>
      </c>
      <c r="P29" s="4">
        <f t="shared" si="22"/>
        <v>7.6426868601879153E-2</v>
      </c>
      <c r="Q29" s="4">
        <f t="shared" si="22"/>
        <v>0.17673267326732675</v>
      </c>
      <c r="R29" s="4">
        <f t="shared" si="22"/>
        <v>-0.95557673276399235</v>
      </c>
      <c r="S29" s="4">
        <f t="shared" si="22"/>
        <v>2.0226451884513974</v>
      </c>
      <c r="T29" s="4">
        <f t="shared" si="22"/>
        <v>-0.61255290471570956</v>
      </c>
      <c r="U29" s="4">
        <f t="shared" si="22"/>
        <v>0.22381802899768857</v>
      </c>
      <c r="V29" s="4">
        <f t="shared" si="22"/>
        <v>0.5490275856456992</v>
      </c>
      <c r="W29" s="4">
        <f t="shared" si="22"/>
        <v>-5.7288390432501141E-2</v>
      </c>
      <c r="X29" s="4">
        <f t="shared" si="22"/>
        <v>0.30627091809126789</v>
      </c>
      <c r="Y29" s="4">
        <f t="shared" si="22"/>
        <v>0.89744077271171607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-2.8760617655991316E-2</v>
      </c>
      <c r="I30" s="4">
        <f t="shared" si="23"/>
        <v>7.2314934789500823E-2</v>
      </c>
      <c r="J30" s="4">
        <f t="shared" si="23"/>
        <v>0.14571827561138362</v>
      </c>
      <c r="K30" s="4">
        <f t="shared" si="23"/>
        <v>2.6593349052402085E-2</v>
      </c>
      <c r="L30" s="4">
        <f t="shared" si="23"/>
        <v>9.9082293770729982E-2</v>
      </c>
      <c r="M30" s="4">
        <f t="shared" si="23"/>
        <v>0.14003395257308554</v>
      </c>
      <c r="N30" s="4">
        <f t="shared" si="23"/>
        <v>-2.1967932758443592E-2</v>
      </c>
      <c r="O30" s="4">
        <f t="shared" si="23"/>
        <v>4.0145671824877341E-2</v>
      </c>
      <c r="P30" s="4">
        <f t="shared" si="23"/>
        <v>0.15584278533611062</v>
      </c>
      <c r="Q30" s="4">
        <f t="shared" si="23"/>
        <v>0.13442612745631816</v>
      </c>
      <c r="R30" s="4">
        <f t="shared" si="23"/>
        <v>-0.9507118720604032</v>
      </c>
      <c r="S30" s="4">
        <f t="shared" si="23"/>
        <v>4.584927024604471E-2</v>
      </c>
      <c r="T30" s="4">
        <f t="shared" si="23"/>
        <v>0.17900485095887303</v>
      </c>
      <c r="U30" s="4">
        <f t="shared" si="23"/>
        <v>-1.0767301099094613E-2</v>
      </c>
      <c r="V30" s="4">
        <f t="shared" si="23"/>
        <v>0.11178069138594739</v>
      </c>
      <c r="W30" s="4">
        <f t="shared" si="23"/>
        <v>0.30864480580547077</v>
      </c>
      <c r="X30" s="4">
        <f t="shared" si="23"/>
        <v>0.51222519738621097</v>
      </c>
      <c r="Y30" s="4">
        <f t="shared" si="23"/>
        <v>0.22251122535351803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845.43</v>
      </c>
      <c r="H32" s="3">
        <f>IFERROR(INDEX(D32:G32,COUNT(D32:G32)),"")</f>
        <v>845.43</v>
      </c>
      <c r="I32" s="3">
        <f t="shared" ref="I32:Z32" si="24">IFERROR(INDEX(I51:I500,MATCH($C$32,$C$51:$C$500,0)),"")</f>
        <v>809.47</v>
      </c>
      <c r="J32" s="3">
        <f t="shared" si="24"/>
        <v>752.31</v>
      </c>
      <c r="K32" s="3">
        <f t="shared" si="24"/>
        <v>672.65</v>
      </c>
      <c r="L32" s="3">
        <f t="shared" si="24"/>
        <v>564.80999999999995</v>
      </c>
      <c r="M32" s="3">
        <f t="shared" si="24"/>
        <v>497.29</v>
      </c>
      <c r="N32" s="3">
        <f t="shared" si="24"/>
        <v>492.47</v>
      </c>
      <c r="O32" s="3">
        <f t="shared" si="24"/>
        <v>432.17</v>
      </c>
      <c r="P32" s="3">
        <f t="shared" si="24"/>
        <v>373.13</v>
      </c>
      <c r="Q32" s="3">
        <f t="shared" si="24"/>
        <v>321.39999999999998</v>
      </c>
      <c r="R32" s="3">
        <f t="shared" si="24"/>
        <v>273.79000000000002</v>
      </c>
      <c r="S32" s="3">
        <f t="shared" si="24"/>
        <v>5677.27</v>
      </c>
      <c r="T32" s="3">
        <f t="shared" si="24"/>
        <v>4481.46</v>
      </c>
      <c r="U32" s="3">
        <f t="shared" si="24"/>
        <v>4307.4799999999996</v>
      </c>
      <c r="V32" s="3">
        <f t="shared" si="24"/>
        <v>3902.68</v>
      </c>
      <c r="W32" s="3">
        <f t="shared" si="24"/>
        <v>3082.95</v>
      </c>
      <c r="X32" s="3">
        <f t="shared" si="24"/>
        <v>2597.62</v>
      </c>
      <c r="Y32" s="3">
        <f t="shared" si="24"/>
        <v>2063.38</v>
      </c>
      <c r="Z32" s="3">
        <f t="shared" si="24"/>
        <v>1624.23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2.16</v>
      </c>
      <c r="H33" s="3">
        <f>IFERROR(INDEX(D33:G33,COUNT(D33:G33)),"")</f>
        <v>2.16</v>
      </c>
      <c r="I33" s="3">
        <f t="shared" ref="I33:Z33" si="25">IFERROR(INDEX(I51:I500,MATCH($C$33,$C$51:$C$500,0)),"")</f>
        <v>2.63</v>
      </c>
      <c r="J33" s="3">
        <f t="shared" si="25"/>
        <v>3.7</v>
      </c>
      <c r="K33" s="3">
        <f t="shared" si="25"/>
        <v>3.7</v>
      </c>
      <c r="L33" s="3">
        <f t="shared" si="25"/>
        <v>4.43</v>
      </c>
      <c r="M33" s="3">
        <f t="shared" si="25"/>
        <v>4.0999999999999996</v>
      </c>
      <c r="N33" s="3">
        <f t="shared" si="25"/>
        <v>5.5</v>
      </c>
      <c r="O33" s="3">
        <f t="shared" si="25"/>
        <v>4.74</v>
      </c>
      <c r="P33" s="3">
        <f t="shared" si="25"/>
        <v>7.02</v>
      </c>
      <c r="Q33" s="3">
        <f t="shared" si="25"/>
        <v>6.29</v>
      </c>
      <c r="R33" s="3">
        <f t="shared" si="25"/>
        <v>6.01</v>
      </c>
      <c r="S33" s="3">
        <f t="shared" si="25"/>
        <v>5.37</v>
      </c>
      <c r="T33" s="3">
        <f t="shared" si="25"/>
        <v>4.66</v>
      </c>
      <c r="U33" s="3">
        <f t="shared" si="25"/>
        <v>6.04</v>
      </c>
      <c r="V33" s="3">
        <f t="shared" si="25"/>
        <v>5.13</v>
      </c>
      <c r="W33" s="3">
        <f t="shared" si="25"/>
        <v>4.63</v>
      </c>
      <c r="X33" s="3">
        <f t="shared" si="25"/>
        <v>4.1399999999999997</v>
      </c>
      <c r="Y33" s="3">
        <f t="shared" si="25"/>
        <v>2.1800000000000002</v>
      </c>
      <c r="Z33" s="3">
        <f t="shared" si="25"/>
        <v>0.7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43.27</v>
      </c>
      <c r="H34" s="3">
        <f>IFERROR(INDEX(D34:G34,COUNT(D34:G34)),"")</f>
        <v>43.27</v>
      </c>
      <c r="I34" s="3">
        <f t="shared" ref="I34:Z34" si="26">IFERROR(INDEX(I51:I500,MATCH($C$34,$C$51:$C$500,0)),"")</f>
        <v>16.62</v>
      </c>
      <c r="J34" s="3">
        <f t="shared" si="26"/>
        <v>20.72</v>
      </c>
      <c r="K34" s="3">
        <f t="shared" si="26"/>
        <v>17.43</v>
      </c>
      <c r="L34" s="3">
        <f t="shared" si="26"/>
        <v>28.78</v>
      </c>
      <c r="M34" s="3">
        <f t="shared" si="26"/>
        <v>38.44</v>
      </c>
      <c r="N34" s="3">
        <f t="shared" si="26"/>
        <v>29.41</v>
      </c>
      <c r="O34" s="3">
        <f t="shared" si="26"/>
        <v>23.06</v>
      </c>
      <c r="P34" s="3">
        <f t="shared" si="26"/>
        <v>34.130000000000003</v>
      </c>
      <c r="Q34" s="3">
        <f t="shared" si="26"/>
        <v>28.33</v>
      </c>
      <c r="R34" s="3">
        <f t="shared" si="26"/>
        <v>27.15</v>
      </c>
      <c r="S34" s="3">
        <f t="shared" si="26"/>
        <v>22.36</v>
      </c>
      <c r="T34" s="3">
        <f t="shared" si="26"/>
        <v>46.31</v>
      </c>
      <c r="U34" s="3">
        <f t="shared" si="26"/>
        <v>22.32</v>
      </c>
      <c r="V34" s="3">
        <f t="shared" si="26"/>
        <v>21.02</v>
      </c>
      <c r="W34" s="3">
        <f t="shared" si="26"/>
        <v>23.21</v>
      </c>
      <c r="X34" s="3">
        <f t="shared" si="26"/>
        <v>16.510000000000002</v>
      </c>
      <c r="Y34" s="3">
        <f t="shared" si="26"/>
        <v>9</v>
      </c>
      <c r="Z34" s="3">
        <f t="shared" si="26"/>
        <v>4.32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4.3600000000000003</v>
      </c>
      <c r="H35" s="3">
        <f>IFERROR(INDEX(D35:G35,COUNT(D35:G35)),"")</f>
        <v>4.3600000000000003</v>
      </c>
      <c r="I35" s="3">
        <f t="shared" ref="I35:Z35" si="27">IFERROR(INDEX(I51:I500,MATCH($C$35,$C$51:$C$500,0)),"")</f>
        <v>1.23</v>
      </c>
      <c r="J35" s="3">
        <f t="shared" si="27"/>
        <v>1.72</v>
      </c>
      <c r="K35" s="3">
        <f t="shared" si="27"/>
        <v>1.77</v>
      </c>
      <c r="L35" s="3">
        <f t="shared" si="27"/>
        <v>1.82</v>
      </c>
      <c r="M35" s="3">
        <f t="shared" si="27"/>
        <v>1.63</v>
      </c>
      <c r="N35" s="3">
        <f t="shared" si="27"/>
        <v>2.48</v>
      </c>
      <c r="O35" s="3">
        <f t="shared" si="27"/>
        <v>1.83</v>
      </c>
      <c r="P35" s="3">
        <f t="shared" si="27"/>
        <v>2.4300000000000002</v>
      </c>
      <c r="Q35" s="3">
        <f t="shared" si="27"/>
        <v>2.17</v>
      </c>
      <c r="R35" s="3">
        <f t="shared" si="27"/>
        <v>2</v>
      </c>
      <c r="S35" s="3">
        <f t="shared" si="27"/>
        <v>1.84</v>
      </c>
      <c r="T35" s="3">
        <f t="shared" si="27"/>
        <v>1.32</v>
      </c>
      <c r="U35" s="3">
        <f t="shared" si="27"/>
        <v>1.93</v>
      </c>
      <c r="V35" s="3">
        <f t="shared" si="27"/>
        <v>1.46</v>
      </c>
      <c r="W35" s="3">
        <f t="shared" si="27"/>
        <v>1.1599999999999999</v>
      </c>
      <c r="X35" s="3">
        <f t="shared" si="27"/>
        <v>1.1399999999999999</v>
      </c>
      <c r="Y35" s="3">
        <f t="shared" si="27"/>
        <v>0.72</v>
      </c>
      <c r="Z35" s="3">
        <f t="shared" si="27"/>
        <v>0.22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0.35470000000000002</v>
      </c>
      <c r="I36" s="4">
        <f t="shared" si="28"/>
        <v>0.46820000000000001</v>
      </c>
      <c r="J36" s="4">
        <f t="shared" si="28"/>
        <v>0.40990000000000004</v>
      </c>
      <c r="K36" s="4">
        <f t="shared" si="28"/>
        <v>0.38500000000000001</v>
      </c>
      <c r="L36" s="4">
        <f t="shared" si="28"/>
        <v>0.40289999999999998</v>
      </c>
      <c r="M36" s="4">
        <f t="shared" si="28"/>
        <v>0.3957</v>
      </c>
      <c r="N36" s="4">
        <f t="shared" si="28"/>
        <v>0.56420000000000003</v>
      </c>
      <c r="O36" s="4">
        <f t="shared" si="28"/>
        <v>0.33740000000000003</v>
      </c>
      <c r="P36" s="4">
        <f t="shared" si="28"/>
        <v>0.37780000000000002</v>
      </c>
      <c r="Q36" s="4">
        <f t="shared" si="28"/>
        <v>0.37859999999999999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60</v>
      </c>
      <c r="I37" s="3">
        <f t="shared" si="29"/>
        <v>60</v>
      </c>
      <c r="J37" s="3">
        <f t="shared" si="29"/>
        <v>55</v>
      </c>
      <c r="K37" s="3">
        <f t="shared" si="29"/>
        <v>55</v>
      </c>
      <c r="L37" s="3">
        <f t="shared" si="29"/>
        <v>35</v>
      </c>
      <c r="M37" s="3">
        <f t="shared" si="29"/>
        <v>21</v>
      </c>
      <c r="N37" s="3">
        <f t="shared" si="29"/>
        <v>52</v>
      </c>
      <c r="O37" s="3">
        <f t="shared" si="29"/>
        <v>30</v>
      </c>
      <c r="P37" s="3">
        <f t="shared" si="29"/>
        <v>29</v>
      </c>
      <c r="Q37" s="3">
        <f t="shared" si="29"/>
        <v>27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9392264159669</v>
      </c>
      <c r="E51" s="5">
        <v>11524066651462</v>
      </c>
      <c r="F51" s="5">
        <v>9360699459052</v>
      </c>
      <c r="G51" s="5">
        <v>7936942521251</v>
      </c>
      <c r="I51" s="5">
        <v>38681562261207</v>
      </c>
      <c r="J51" s="5">
        <v>36072949285930</v>
      </c>
      <c r="K51" s="5">
        <v>31485008185525</v>
      </c>
      <c r="L51" s="5">
        <v>30669405967404</v>
      </c>
      <c r="M51" s="5">
        <v>27904558322183</v>
      </c>
      <c r="N51" s="5">
        <v>24476953742651</v>
      </c>
      <c r="O51" s="5">
        <v>25026739472547</v>
      </c>
      <c r="P51" s="5">
        <v>24060802395725</v>
      </c>
      <c r="Q51" s="5">
        <v>20816673946473</v>
      </c>
      <c r="R51" s="5">
        <v>18349959898358</v>
      </c>
      <c r="S51" s="5">
        <v>14818730635847</v>
      </c>
      <c r="T51" s="5">
        <v>14169088278238</v>
      </c>
      <c r="U51" s="5">
        <v>12017837133337</v>
      </c>
      <c r="V51" s="5">
        <v>10510625669832</v>
      </c>
      <c r="W51" s="5">
        <v>9453865992878</v>
      </c>
      <c r="X51" s="5">
        <v>7224164991859</v>
      </c>
      <c r="Y51" s="5">
        <v>4777175386540</v>
      </c>
      <c r="Z51" s="5">
        <v>3907674046231</v>
      </c>
    </row>
    <row r="52" spans="2:26" ht="15.5" x14ac:dyDescent="0.35">
      <c r="C52" t="s">
        <v>85</v>
      </c>
      <c r="D52" s="5">
        <v>-6898184309331</v>
      </c>
      <c r="E52" s="5">
        <v>-8794381518762</v>
      </c>
      <c r="F52" s="5">
        <v>-7374956755892</v>
      </c>
      <c r="G52" s="5">
        <v>-6324037892106</v>
      </c>
      <c r="I52" s="5">
        <v>-30189300183018</v>
      </c>
      <c r="J52" s="5">
        <v>-27770649971673</v>
      </c>
      <c r="K52" s="5">
        <v>-23077230426842</v>
      </c>
      <c r="L52" s="5">
        <v>-23829982628480</v>
      </c>
      <c r="M52" s="5">
        <v>-20981574813780</v>
      </c>
      <c r="N52" s="5">
        <v>-17177830782966</v>
      </c>
      <c r="O52" s="5">
        <v>-17109498526032</v>
      </c>
      <c r="P52" s="5">
        <v>-17664148865078</v>
      </c>
      <c r="Q52" s="5">
        <v>-15841619191077</v>
      </c>
      <c r="R52" s="5">
        <v>-13449537442446</v>
      </c>
      <c r="S52" s="5">
        <v>-10620394515840</v>
      </c>
      <c r="T52" s="5">
        <v>-11633862469470</v>
      </c>
      <c r="U52" s="5">
        <v>-9096171291553</v>
      </c>
      <c r="V52" s="5">
        <v>-8165009551392</v>
      </c>
      <c r="W52" s="5">
        <v>-7795454967722</v>
      </c>
      <c r="X52" s="5">
        <v>-5517778681917</v>
      </c>
      <c r="Y52" s="5">
        <v>-3643389861189</v>
      </c>
      <c r="Z52" s="5">
        <v>-3153750902226</v>
      </c>
    </row>
    <row r="53" spans="2:26" ht="15.5" x14ac:dyDescent="0.35">
      <c r="C53" t="s">
        <v>86</v>
      </c>
      <c r="D53" s="5">
        <v>2494079850338</v>
      </c>
      <c r="E53" s="5">
        <v>2729685132700</v>
      </c>
      <c r="F53" s="5">
        <v>1985742703160</v>
      </c>
      <c r="G53" s="5">
        <v>1612904629145</v>
      </c>
      <c r="I53" s="5">
        <v>8492262078189</v>
      </c>
      <c r="J53" s="5">
        <v>8302299314257</v>
      </c>
      <c r="K53" s="5">
        <v>8407777758683</v>
      </c>
      <c r="L53" s="5">
        <v>6839423338924</v>
      </c>
      <c r="M53" s="5">
        <v>6922983508403</v>
      </c>
      <c r="N53" s="5">
        <v>7299122959685</v>
      </c>
      <c r="O53" s="5">
        <v>7917240946515</v>
      </c>
      <c r="P53" s="5">
        <v>6396653530647</v>
      </c>
      <c r="Q53" s="5">
        <v>4975054755396</v>
      </c>
      <c r="R53" s="5">
        <v>4900422455912</v>
      </c>
      <c r="S53" s="5">
        <v>4198336120007</v>
      </c>
      <c r="T53" s="5">
        <v>2535225808768</v>
      </c>
      <c r="U53" s="5">
        <v>2921665841784</v>
      </c>
      <c r="V53" s="5">
        <v>2345616118440</v>
      </c>
      <c r="W53" s="5">
        <v>1658411025156</v>
      </c>
      <c r="X53" s="5">
        <v>1706386309942</v>
      </c>
      <c r="Y53" s="5">
        <v>1133785525351</v>
      </c>
      <c r="Z53" s="5">
        <v>753923144005</v>
      </c>
    </row>
    <row r="54" spans="2:26" ht="15.5" x14ac:dyDescent="0.35">
      <c r="C54" t="s">
        <v>87</v>
      </c>
      <c r="D54" s="5">
        <v>-1317054941058</v>
      </c>
      <c r="E54" s="5">
        <v>-1392799705153</v>
      </c>
      <c r="F54" s="5">
        <v>-1136291451404</v>
      </c>
      <c r="G54" s="5">
        <v>-921720804411</v>
      </c>
      <c r="I54" s="5">
        <v>-4768549922853</v>
      </c>
      <c r="J54" s="5">
        <v>-4386934542139</v>
      </c>
      <c r="K54" s="5">
        <v>-4108302411483</v>
      </c>
      <c r="L54" s="5">
        <v>-4406308697223</v>
      </c>
      <c r="M54" s="5">
        <v>-5150667594248</v>
      </c>
      <c r="N54" s="5">
        <v>-4468194765530</v>
      </c>
      <c r="O54" s="5">
        <v>-4744976395481</v>
      </c>
      <c r="P54" s="5">
        <v>-3768761522641</v>
      </c>
      <c r="Q54" s="5">
        <v>-2514495367346</v>
      </c>
      <c r="R54" s="5">
        <v>-2585180213045</v>
      </c>
      <c r="S54" s="5">
        <v>-2335715287020</v>
      </c>
      <c r="T54" s="5">
        <v>-1643928450626</v>
      </c>
      <c r="U54" s="5">
        <v>-1616856544095</v>
      </c>
      <c r="V54" s="5">
        <v>-1189056302000</v>
      </c>
      <c r="W54" s="5">
        <v>-900534048506</v>
      </c>
      <c r="X54" s="5">
        <v>-933051178914</v>
      </c>
      <c r="Y54" s="5">
        <v>-520598281592</v>
      </c>
      <c r="Z54" s="5">
        <v>-408503038882</v>
      </c>
    </row>
    <row r="55" spans="2:26" ht="15.5" x14ac:dyDescent="0.35">
      <c r="C55" t="s">
        <v>89</v>
      </c>
      <c r="D55" s="5">
        <v>-1068355431708</v>
      </c>
      <c r="E55" s="5">
        <v>-1167027230744</v>
      </c>
      <c r="F55" s="5">
        <v>-925430216840</v>
      </c>
      <c r="G55" s="5">
        <v>-705595038166</v>
      </c>
      <c r="I55" s="5">
        <v>-3882920545258</v>
      </c>
      <c r="J55" s="5">
        <v>-3529023051904</v>
      </c>
      <c r="K55" s="5">
        <v>-3357800596307</v>
      </c>
      <c r="L55" s="5">
        <v>-3708573358051</v>
      </c>
      <c r="M55" s="5">
        <v>-4539447007003</v>
      </c>
      <c r="N55" s="5">
        <v>-3769234915945</v>
      </c>
      <c r="O55" s="5">
        <v>-4027986833485</v>
      </c>
      <c r="P55" s="5">
        <v>-3045558342082</v>
      </c>
      <c r="Q55" s="5">
        <v>-1909487278891</v>
      </c>
      <c r="R55" s="5">
        <v>-2078013791657</v>
      </c>
      <c r="S55" s="5">
        <v>-1876101745607</v>
      </c>
      <c r="T55" s="5">
        <v>-1283950832627</v>
      </c>
      <c r="U55" s="5">
        <v>-1275792683188</v>
      </c>
      <c r="V55" s="5">
        <v>-928883434155</v>
      </c>
      <c r="W55" s="5">
        <v>-711945016015</v>
      </c>
      <c r="X55" s="5">
        <v>-792468029483</v>
      </c>
      <c r="Y55" s="5">
        <v>-369591236646</v>
      </c>
      <c r="Z55" s="5">
        <v>-282874263538</v>
      </c>
    </row>
    <row r="56" spans="2:26" ht="15.5" x14ac:dyDescent="0.35">
      <c r="C56" t="s">
        <v>88</v>
      </c>
      <c r="D56" s="5">
        <v>-248699509350</v>
      </c>
      <c r="E56" s="5">
        <v>-225772474409</v>
      </c>
      <c r="F56" s="5">
        <v>-210861234564</v>
      </c>
      <c r="G56" s="5">
        <v>-216125766245</v>
      </c>
      <c r="I56" s="5">
        <v>-885629377595</v>
      </c>
      <c r="J56" s="5">
        <v>-857911490235</v>
      </c>
      <c r="K56" s="5">
        <v>-750501815176</v>
      </c>
      <c r="L56" s="5">
        <v>-697735339172</v>
      </c>
      <c r="M56" s="5">
        <v>-611220587245</v>
      </c>
      <c r="N56" s="5">
        <v>-698959849585</v>
      </c>
      <c r="O56" s="5">
        <v>-716989561996</v>
      </c>
      <c r="P56" s="5">
        <v>-723203180559</v>
      </c>
      <c r="Q56" s="5">
        <v>-605008088455</v>
      </c>
      <c r="R56" s="5">
        <v>-507166421388</v>
      </c>
      <c r="S56" s="5">
        <v>-459613541413</v>
      </c>
      <c r="T56" s="5">
        <v>-359977617999</v>
      </c>
      <c r="U56" s="5">
        <v>-341063860907</v>
      </c>
      <c r="V56" s="5">
        <v>-260172867845</v>
      </c>
      <c r="W56" s="5">
        <v>-188589032491</v>
      </c>
      <c r="X56" s="5">
        <v>-140583149431</v>
      </c>
      <c r="Y56" s="5">
        <v>-151007044946</v>
      </c>
      <c r="Z56" s="5">
        <v>-125628775344</v>
      </c>
    </row>
    <row r="57" spans="2:26" ht="15.5" x14ac:dyDescent="0.35">
      <c r="C57" t="s">
        <v>91</v>
      </c>
      <c r="D57" s="5">
        <v>1177024909280</v>
      </c>
      <c r="E57" s="5">
        <v>1336885427547</v>
      </c>
      <c r="F57" s="5">
        <v>849451251756</v>
      </c>
      <c r="G57" s="5">
        <v>691183824734</v>
      </c>
      <c r="I57" s="5">
        <v>3723712155336</v>
      </c>
      <c r="J57" s="5">
        <v>3915364772118</v>
      </c>
      <c r="K57" s="5">
        <v>4299475347200</v>
      </c>
      <c r="L57" s="5">
        <v>2433114641701</v>
      </c>
      <c r="M57" s="5">
        <v>1772315914155</v>
      </c>
      <c r="N57" s="5">
        <v>2830928194155</v>
      </c>
      <c r="O57" s="5">
        <v>3172264551034</v>
      </c>
      <c r="P57" s="5">
        <v>2627892008006</v>
      </c>
      <c r="Q57" s="5">
        <v>2460559388050</v>
      </c>
      <c r="R57" s="5">
        <v>2315242242867</v>
      </c>
      <c r="S57" s="5">
        <v>1862620832987</v>
      </c>
      <c r="T57" s="5">
        <v>891297358142</v>
      </c>
      <c r="U57" s="5">
        <v>1304809297689</v>
      </c>
      <c r="V57" s="5">
        <v>1156559816440</v>
      </c>
      <c r="W57" s="5">
        <v>757876976650</v>
      </c>
      <c r="X57" s="5">
        <v>773335131028</v>
      </c>
      <c r="Y57" s="5">
        <v>613187243759</v>
      </c>
      <c r="Z57" s="5">
        <v>345420105123</v>
      </c>
    </row>
    <row r="58" spans="2:26" ht="15.5" x14ac:dyDescent="0.35">
      <c r="C58" t="s">
        <v>92</v>
      </c>
      <c r="D58" s="5">
        <v>-2192270057</v>
      </c>
      <c r="E58" s="5">
        <v>-77259343949</v>
      </c>
      <c r="F58" s="5">
        <v>25803310394</v>
      </c>
      <c r="G58" s="5">
        <v>-79152752576</v>
      </c>
      <c r="I58" s="5">
        <v>-107212842155</v>
      </c>
      <c r="J58" s="5">
        <v>-34270278782</v>
      </c>
      <c r="K58" s="5">
        <v>-205759514388</v>
      </c>
      <c r="L58" s="5">
        <v>72942876233</v>
      </c>
      <c r="M58" s="5">
        <v>-222667357469</v>
      </c>
      <c r="N58" s="5">
        <v>-147037914219</v>
      </c>
      <c r="O58" s="5">
        <v>-467797970023</v>
      </c>
      <c r="P58" s="5">
        <v>-245949809151</v>
      </c>
      <c r="Q58" s="5">
        <v>-273674784576</v>
      </c>
      <c r="R58" s="5">
        <v>-469558973629</v>
      </c>
      <c r="S58" s="5">
        <v>-222126067186</v>
      </c>
      <c r="T58" s="5">
        <v>-361596327387</v>
      </c>
      <c r="U58" s="5">
        <v>51264198868</v>
      </c>
      <c r="V58" s="5">
        <v>-196744749526</v>
      </c>
      <c r="W58" s="5">
        <v>-131436158941</v>
      </c>
      <c r="X58" s="5">
        <v>-114976283575</v>
      </c>
      <c r="Y58" s="5">
        <v>-109253667954</v>
      </c>
      <c r="Z58" s="5">
        <v>-71350589007</v>
      </c>
    </row>
    <row r="59" spans="2:26" ht="15.5" x14ac:dyDescent="0.35">
      <c r="C59" t="s">
        <v>94</v>
      </c>
      <c r="D59" s="5">
        <v>38744468861</v>
      </c>
      <c r="E59" s="5">
        <v>13581668783</v>
      </c>
      <c r="F59" s="5">
        <v>35966614034</v>
      </c>
      <c r="G59" s="5">
        <v>36351653128</v>
      </c>
      <c r="I59" s="5">
        <v>125498071330</v>
      </c>
      <c r="J59" s="5">
        <v>151062730611</v>
      </c>
      <c r="K59" s="5">
        <v>84751267929</v>
      </c>
      <c r="L59" s="5">
        <v>30708263481</v>
      </c>
      <c r="M59" s="5">
        <v>23187158296</v>
      </c>
      <c r="N59" s="5">
        <v>51405459416</v>
      </c>
      <c r="O59" s="5">
        <v>52352843077</v>
      </c>
      <c r="P59" s="5">
        <v>46799131766</v>
      </c>
      <c r="Q59" s="5">
        <v>36492708776</v>
      </c>
      <c r="R59" s="5">
        <v>14887762246</v>
      </c>
      <c r="S59" s="5">
        <v>16988949052</v>
      </c>
      <c r="T59" s="5">
        <v>32657875095</v>
      </c>
      <c r="U59" s="5">
        <v>25150169666</v>
      </c>
      <c r="V59" s="5">
        <v>18638363729</v>
      </c>
      <c r="W59" s="5">
        <v>8012035475</v>
      </c>
      <c r="X59" s="5">
        <v>9988243226</v>
      </c>
      <c r="Y59" s="5">
        <v>20264302484</v>
      </c>
      <c r="Z59" s="5">
        <v>4244675621</v>
      </c>
    </row>
    <row r="60" spans="2:26" ht="15.5" x14ac:dyDescent="0.35">
      <c r="C60" t="s">
        <v>93</v>
      </c>
      <c r="D60" s="5">
        <v>153801802</v>
      </c>
      <c r="E60" s="5">
        <v>756300000</v>
      </c>
      <c r="F60" s="5">
        <v>432527027</v>
      </c>
      <c r="G60" s="5">
        <v>15315316</v>
      </c>
      <c r="I60" s="5">
        <v>2720376800</v>
      </c>
      <c r="J60" s="5">
        <v>17495370982</v>
      </c>
      <c r="K60" s="5">
        <v>7904770310</v>
      </c>
      <c r="L60" s="5">
        <v>2070990244</v>
      </c>
      <c r="M60" s="5">
        <v>2475359330</v>
      </c>
      <c r="N60" s="5">
        <v>1965163012</v>
      </c>
      <c r="O60" s="5">
        <v>2387589067</v>
      </c>
      <c r="P60" s="5">
        <v>1709061216</v>
      </c>
      <c r="Q60" s="5">
        <v>3064131489</v>
      </c>
      <c r="R60" s="5">
        <v>2401999998</v>
      </c>
      <c r="S60" s="5">
        <v>1234954836</v>
      </c>
      <c r="T60" s="5">
        <v>1817315115</v>
      </c>
      <c r="U60" s="5">
        <v>2932016031</v>
      </c>
      <c r="V60" s="5">
        <v>3880809342</v>
      </c>
      <c r="W60" s="5">
        <v>4133311201</v>
      </c>
      <c r="X60" s="5">
        <v>2599408401</v>
      </c>
      <c r="Y60" s="5">
        <v>2137918613</v>
      </c>
      <c r="Z60" s="5">
        <v>543555156</v>
      </c>
    </row>
    <row r="61" spans="2:26" ht="15.5" x14ac:dyDescent="0.35">
      <c r="C61" t="s">
        <v>95</v>
      </c>
      <c r="D61" s="5">
        <v>57420285374</v>
      </c>
      <c r="E61" s="5">
        <v>54277019980</v>
      </c>
      <c r="F61" s="5">
        <v>72943214891</v>
      </c>
      <c r="G61" s="5">
        <v>-10337810950</v>
      </c>
      <c r="I61" s="5">
        <v>230894701041</v>
      </c>
      <c r="J61" s="5">
        <v>148594906404</v>
      </c>
      <c r="K61" s="5">
        <v>-147035541801</v>
      </c>
      <c r="L61" s="5">
        <v>360307461940</v>
      </c>
      <c r="M61" s="5">
        <v>46625744255</v>
      </c>
      <c r="N61" s="5">
        <v>116986949959</v>
      </c>
      <c r="O61" s="5">
        <v>-206361945932</v>
      </c>
      <c r="P61" s="5">
        <v>163690127162</v>
      </c>
      <c r="Q61" s="5">
        <v>91363499350</v>
      </c>
      <c r="R61" s="5">
        <v>-124336281261</v>
      </c>
      <c r="S61" s="5">
        <v>151963644905</v>
      </c>
      <c r="T61" s="5">
        <v>-18524885783</v>
      </c>
      <c r="U61" s="5">
        <v>308440556537</v>
      </c>
      <c r="V61" s="5">
        <v>31718135963</v>
      </c>
      <c r="W61" s="5">
        <v>-11299798638</v>
      </c>
      <c r="X61" s="5">
        <v>-19953408414</v>
      </c>
      <c r="Y61" s="5">
        <v>-7215098988</v>
      </c>
      <c r="Z61" s="5">
        <v>-15869313843</v>
      </c>
    </row>
    <row r="62" spans="2:26" ht="15.5" x14ac:dyDescent="0.35">
      <c r="C62" t="s">
        <v>26</v>
      </c>
      <c r="D62" s="5">
        <v>-122582112267</v>
      </c>
      <c r="E62" s="5">
        <v>-150875536524</v>
      </c>
      <c r="F62" s="5">
        <v>-162781113239</v>
      </c>
      <c r="G62" s="5">
        <v>-137291424621</v>
      </c>
      <c r="I62" s="5">
        <v>-593097039102</v>
      </c>
      <c r="J62" s="5">
        <v>-425195530261</v>
      </c>
      <c r="K62" s="5">
        <v>-302577139458</v>
      </c>
      <c r="L62" s="5">
        <v>-389182677897</v>
      </c>
      <c r="M62" s="5">
        <v>-320535214640</v>
      </c>
      <c r="N62" s="5">
        <v>-353822336007</v>
      </c>
      <c r="O62" s="5">
        <v>-355074879758</v>
      </c>
      <c r="P62" s="5">
        <v>-492638756739</v>
      </c>
      <c r="Q62" s="5">
        <v>-386922167017</v>
      </c>
      <c r="R62" s="5">
        <v>-356714077463</v>
      </c>
      <c r="S62" s="5">
        <v>-378651540837</v>
      </c>
      <c r="T62" s="5">
        <v>-358432961457</v>
      </c>
      <c r="U62" s="5">
        <v>-256841148674</v>
      </c>
      <c r="V62" s="5">
        <v>-223360619855</v>
      </c>
      <c r="W62" s="5">
        <v>-123856315729</v>
      </c>
      <c r="X62" s="5">
        <v>-87782627557</v>
      </c>
      <c r="Y62" s="5">
        <v>-98183758504</v>
      </c>
      <c r="Z62" s="5">
        <v>-59713903297</v>
      </c>
    </row>
    <row r="63" spans="2:26" ht="15.5" x14ac:dyDescent="0.35">
      <c r="C63" t="s">
        <v>98</v>
      </c>
      <c r="D63" s="5">
        <v>19302241810</v>
      </c>
      <c r="E63" s="5">
        <v>10577995996</v>
      </c>
      <c r="F63" s="5">
        <v>13903314506</v>
      </c>
      <c r="G63" s="5">
        <v>4444417933</v>
      </c>
      <c r="I63" s="5">
        <v>44600344735</v>
      </c>
      <c r="J63" s="5">
        <v>67442860753</v>
      </c>
      <c r="K63" s="5">
        <v>51011085195</v>
      </c>
      <c r="L63" s="5">
        <v>28538056631</v>
      </c>
      <c r="M63" s="5">
        <v>25035101356</v>
      </c>
      <c r="N63" s="5">
        <v>37124128873</v>
      </c>
      <c r="O63" s="5">
        <v>51429833044</v>
      </c>
      <c r="P63" s="5">
        <v>44485117597</v>
      </c>
      <c r="Q63" s="5">
        <v>36028187038</v>
      </c>
      <c r="R63" s="5">
        <v>33373100723</v>
      </c>
      <c r="S63" s="5">
        <v>30421148529</v>
      </c>
      <c r="T63" s="5">
        <v>6194309236</v>
      </c>
      <c r="U63" s="5">
        <v>16652549482</v>
      </c>
      <c r="V63" s="5">
        <v>14794217703</v>
      </c>
      <c r="W63" s="5">
        <v>12458281111</v>
      </c>
    </row>
    <row r="64" spans="2:26" ht="15.5" x14ac:dyDescent="0.35">
      <c r="C64" t="s">
        <v>99</v>
      </c>
      <c r="D64" s="5">
        <v>-2192270057</v>
      </c>
      <c r="E64" s="5">
        <v>-77259343949</v>
      </c>
      <c r="F64" s="5">
        <v>25803310394</v>
      </c>
      <c r="G64" s="5">
        <v>-79152752576</v>
      </c>
      <c r="I64" s="5">
        <v>-107212842155</v>
      </c>
      <c r="J64" s="5">
        <v>-34270278782</v>
      </c>
      <c r="K64" s="5">
        <v>-205759514388</v>
      </c>
      <c r="L64" s="5">
        <v>72942876233</v>
      </c>
      <c r="M64" s="5">
        <v>-222667357469</v>
      </c>
      <c r="N64" s="5">
        <v>-147037914219</v>
      </c>
      <c r="O64" s="5">
        <v>-467797970023</v>
      </c>
      <c r="P64" s="5">
        <v>-245949809151</v>
      </c>
      <c r="Q64" s="5">
        <v>-273674784576</v>
      </c>
      <c r="R64" s="5">
        <v>-469558973629</v>
      </c>
      <c r="S64" s="5">
        <v>-222126067186</v>
      </c>
      <c r="T64" s="5">
        <v>-361596327387</v>
      </c>
      <c r="U64" s="5">
        <v>51264198868</v>
      </c>
      <c r="V64" s="5">
        <v>-196744749526</v>
      </c>
      <c r="W64" s="5">
        <v>-131436158941</v>
      </c>
      <c r="X64" s="5">
        <v>-114976283575</v>
      </c>
      <c r="Y64" s="5">
        <v>-109253667954</v>
      </c>
      <c r="Z64" s="5">
        <v>-71350589007</v>
      </c>
    </row>
    <row r="65" spans="3:26" ht="15.5" x14ac:dyDescent="0.35">
      <c r="C65" t="s">
        <v>28</v>
      </c>
      <c r="D65" s="5">
        <v>1174832639223</v>
      </c>
      <c r="E65" s="5">
        <v>1259626083598</v>
      </c>
      <c r="F65" s="5">
        <v>875254562150</v>
      </c>
      <c r="G65" s="5">
        <v>612031072158</v>
      </c>
      <c r="I65" s="5">
        <v>3616499313181</v>
      </c>
      <c r="J65" s="5">
        <v>3881094493336</v>
      </c>
      <c r="K65" s="5">
        <v>4093715832812</v>
      </c>
      <c r="L65" s="5">
        <v>2506057517934</v>
      </c>
      <c r="M65" s="5">
        <v>1549648556686</v>
      </c>
      <c r="N65" s="5">
        <v>2683890279936</v>
      </c>
      <c r="O65" s="5">
        <v>2704466581011</v>
      </c>
      <c r="P65" s="5">
        <v>2381942198855</v>
      </c>
      <c r="Q65" s="5">
        <v>2186884603474</v>
      </c>
      <c r="R65" s="5">
        <v>1845683269238</v>
      </c>
      <c r="S65" s="5">
        <v>1640494765801</v>
      </c>
      <c r="T65" s="5">
        <v>529701030755</v>
      </c>
      <c r="U65" s="5">
        <v>1356073496557</v>
      </c>
      <c r="V65" s="5">
        <v>959815066914</v>
      </c>
      <c r="W65" s="5">
        <v>626440817709</v>
      </c>
      <c r="X65" s="5">
        <v>658358847453</v>
      </c>
      <c r="Y65" s="5">
        <v>503933575805</v>
      </c>
      <c r="Z65" s="5">
        <v>274069516116</v>
      </c>
    </row>
    <row r="66" spans="3:26" ht="15.5" x14ac:dyDescent="0.35">
      <c r="C66" t="s">
        <v>27</v>
      </c>
      <c r="D66" s="5">
        <v>-209837727574</v>
      </c>
      <c r="E66" s="5">
        <v>-233103443137</v>
      </c>
      <c r="F66" s="5">
        <v>-177826895612</v>
      </c>
      <c r="G66" s="5">
        <v>-130962412904</v>
      </c>
      <c r="I66" s="5">
        <v>-706537366944</v>
      </c>
      <c r="J66" s="5">
        <v>-813426817929</v>
      </c>
      <c r="K66" s="5">
        <v>-848843741591</v>
      </c>
      <c r="L66" s="5">
        <v>-535992979785</v>
      </c>
      <c r="M66" s="5">
        <v>-338595908733</v>
      </c>
      <c r="N66" s="5">
        <v>-585721765291</v>
      </c>
      <c r="O66" s="5">
        <v>-665062374247</v>
      </c>
      <c r="P66" s="5">
        <v>-621507918551</v>
      </c>
      <c r="Q66" s="5">
        <v>-555930772581</v>
      </c>
      <c r="R66" s="5">
        <v>-457007141573</v>
      </c>
      <c r="S66" s="5">
        <v>-390261637241</v>
      </c>
      <c r="T66" s="5">
        <v>-119876262161</v>
      </c>
      <c r="U66" s="5">
        <v>-297654557305</v>
      </c>
      <c r="V66" s="5">
        <v>-215386662605</v>
      </c>
      <c r="W66" s="5">
        <v>-142954665032</v>
      </c>
      <c r="X66" s="5">
        <v>-158703675941</v>
      </c>
      <c r="Y66" s="5">
        <v>-121430567059</v>
      </c>
      <c r="Z66" s="5">
        <v>-72480681870</v>
      </c>
    </row>
    <row r="67" spans="3:26" ht="15.5" x14ac:dyDescent="0.35">
      <c r="C67" t="s">
        <v>324</v>
      </c>
      <c r="D67" s="5">
        <v>-204840709380</v>
      </c>
      <c r="E67" s="5">
        <v>-108079781857</v>
      </c>
      <c r="F67" s="5">
        <v>-169118435500</v>
      </c>
      <c r="G67" s="5">
        <v>-130114391558</v>
      </c>
      <c r="I67" s="5">
        <v>-579071380421</v>
      </c>
      <c r="J67" s="5">
        <v>-803012591565</v>
      </c>
      <c r="K67" s="5">
        <v>-872973436829</v>
      </c>
      <c r="L67" s="5">
        <v>-521483045980</v>
      </c>
      <c r="M67" s="5">
        <v>-296373748136</v>
      </c>
      <c r="N67" s="5">
        <v>-576418381880</v>
      </c>
      <c r="O67" s="5">
        <v>-673306449500</v>
      </c>
      <c r="P67" s="5">
        <v>-644824290250</v>
      </c>
      <c r="Q67" s="5">
        <v>-575727778500</v>
      </c>
      <c r="R67" s="5">
        <v>-475283108250</v>
      </c>
      <c r="S67" s="5">
        <v>-386435802950</v>
      </c>
      <c r="T67" s="5">
        <v>-123252080059</v>
      </c>
      <c r="U67" s="5">
        <v>-297238872850</v>
      </c>
      <c r="V67" s="5">
        <v>-216314332700</v>
      </c>
      <c r="W67" s="5">
        <v>-139706411100</v>
      </c>
      <c r="X67" s="5">
        <v>-157539569230</v>
      </c>
      <c r="Y67" s="5">
        <v>-129347496410</v>
      </c>
      <c r="Z67" s="5">
        <v>-76420307304</v>
      </c>
    </row>
    <row r="68" spans="3:26" ht="15.5" x14ac:dyDescent="0.35">
      <c r="C68" t="s">
        <v>325</v>
      </c>
      <c r="D68" s="5">
        <v>-4997018194</v>
      </c>
      <c r="E68" s="5">
        <v>-125023661280</v>
      </c>
      <c r="F68" s="5">
        <v>-8708460112</v>
      </c>
      <c r="G68" s="5">
        <v>-848021346</v>
      </c>
      <c r="I68" s="5">
        <v>-127465986523</v>
      </c>
      <c r="J68" s="5">
        <v>-10414226364</v>
      </c>
      <c r="K68" s="5">
        <v>24129695238</v>
      </c>
      <c r="L68" s="5">
        <v>-14509933805</v>
      </c>
      <c r="M68" s="5">
        <v>-42222160597</v>
      </c>
      <c r="N68" s="5">
        <v>-9303383411</v>
      </c>
      <c r="O68" s="5">
        <v>8244075253</v>
      </c>
      <c r="P68" s="5">
        <v>23316371699</v>
      </c>
      <c r="Q68" s="5">
        <v>19797005919</v>
      </c>
      <c r="R68" s="5">
        <v>18275966677</v>
      </c>
      <c r="S68" s="5">
        <v>-3825834291</v>
      </c>
      <c r="T68" s="5">
        <v>3375817898</v>
      </c>
      <c r="U68" s="5">
        <v>-415684455</v>
      </c>
      <c r="V68" s="5">
        <v>927670095</v>
      </c>
      <c r="W68" s="5">
        <v>-3248253932</v>
      </c>
      <c r="X68" s="5">
        <v>-1164106711</v>
      </c>
      <c r="Y68" s="5">
        <v>7916929351</v>
      </c>
      <c r="Z68" s="5">
        <v>3939625434</v>
      </c>
    </row>
    <row r="69" spans="3:26" ht="15.5" x14ac:dyDescent="0.35">
      <c r="C69" t="s">
        <v>326</v>
      </c>
      <c r="D69" s="5">
        <v>-209837727574</v>
      </c>
      <c r="E69" s="5">
        <v>-233103443137</v>
      </c>
      <c r="F69" s="5">
        <v>-177826895612</v>
      </c>
      <c r="G69" s="5">
        <v>-130962412904</v>
      </c>
      <c r="I69" s="5">
        <v>-706537366944</v>
      </c>
      <c r="J69" s="5">
        <v>-813426817929</v>
      </c>
      <c r="K69" s="5">
        <v>-848843741591</v>
      </c>
      <c r="L69" s="5">
        <v>-535992979785</v>
      </c>
      <c r="M69" s="5">
        <v>-338595908733</v>
      </c>
      <c r="N69" s="5">
        <v>-585721765291</v>
      </c>
      <c r="O69" s="5">
        <v>-665062374247</v>
      </c>
      <c r="P69" s="5">
        <v>-621507918551</v>
      </c>
      <c r="Q69" s="5">
        <v>-555930772581</v>
      </c>
      <c r="R69" s="5">
        <v>-457007141573</v>
      </c>
      <c r="S69" s="5">
        <v>-390261637241</v>
      </c>
      <c r="T69" s="5">
        <v>-119876262161</v>
      </c>
      <c r="U69" s="5">
        <v>-297654557305</v>
      </c>
      <c r="V69" s="5">
        <v>-215386662605</v>
      </c>
      <c r="W69" s="5">
        <v>-142954665032</v>
      </c>
      <c r="X69" s="5">
        <v>-158703675941</v>
      </c>
      <c r="Y69" s="5">
        <v>-121430567059</v>
      </c>
      <c r="Z69" s="5">
        <v>-72480681870</v>
      </c>
    </row>
    <row r="70" spans="3:26" ht="15.5" x14ac:dyDescent="0.35">
      <c r="C70" t="s">
        <v>100</v>
      </c>
      <c r="D70" s="5">
        <v>964994911649</v>
      </c>
      <c r="E70" s="5">
        <v>1026522640461</v>
      </c>
      <c r="F70" s="5">
        <v>697427666538</v>
      </c>
      <c r="G70" s="5">
        <v>481068659254</v>
      </c>
      <c r="I70" s="5">
        <v>2909961946237</v>
      </c>
      <c r="J70" s="5">
        <v>3067667675407</v>
      </c>
      <c r="K70" s="5">
        <v>3244872091221</v>
      </c>
      <c r="L70" s="5">
        <v>1970064538149</v>
      </c>
      <c r="M70" s="5">
        <v>1211052647953</v>
      </c>
      <c r="N70" s="5">
        <v>2098168514645</v>
      </c>
      <c r="O70" s="5">
        <v>2039404206764</v>
      </c>
      <c r="P70" s="5">
        <v>1760434280304</v>
      </c>
      <c r="Q70" s="5">
        <v>1630953830893</v>
      </c>
      <c r="R70" s="5">
        <v>1388676127665</v>
      </c>
      <c r="S70" s="5">
        <v>1250233128560</v>
      </c>
      <c r="T70" s="5">
        <v>409824768594</v>
      </c>
      <c r="U70" s="5">
        <v>1058418939252</v>
      </c>
      <c r="V70" s="5">
        <v>744428404309</v>
      </c>
      <c r="W70" s="5">
        <v>483486152677</v>
      </c>
      <c r="X70" s="5">
        <v>499655171512</v>
      </c>
      <c r="Y70" s="5">
        <v>382503008746</v>
      </c>
      <c r="Z70" s="5">
        <v>201588834246</v>
      </c>
    </row>
    <row r="71" spans="3:26" ht="15.5" x14ac:dyDescent="0.35">
      <c r="C71" t="s">
        <v>101</v>
      </c>
      <c r="X71" s="5">
        <v>-15568968997</v>
      </c>
      <c r="Y71" s="5">
        <v>-10345096412</v>
      </c>
      <c r="Z71" s="5">
        <v>-5358784553</v>
      </c>
    </row>
    <row r="72" spans="3:26" ht="15.5" x14ac:dyDescent="0.35">
      <c r="C72" t="s">
        <v>102</v>
      </c>
      <c r="D72" s="5">
        <v>964994911649</v>
      </c>
      <c r="E72" s="5">
        <v>1026522640461</v>
      </c>
      <c r="F72" s="5">
        <v>697427666538</v>
      </c>
      <c r="G72" s="5">
        <v>481068659254</v>
      </c>
      <c r="I72" s="5">
        <v>2909961946237</v>
      </c>
      <c r="J72" s="5">
        <v>3067667675407</v>
      </c>
      <c r="K72" s="5">
        <v>3244872091221</v>
      </c>
      <c r="L72" s="5">
        <v>1970064538149</v>
      </c>
      <c r="M72" s="5">
        <v>1211052647953</v>
      </c>
      <c r="N72" s="5">
        <v>2098168514645</v>
      </c>
      <c r="O72" s="5">
        <v>2039404206764</v>
      </c>
      <c r="P72" s="5">
        <v>1760434280304</v>
      </c>
      <c r="Q72" s="5">
        <v>1630953830893</v>
      </c>
      <c r="R72" s="5">
        <v>1388676127665</v>
      </c>
      <c r="S72" s="5">
        <v>1250233128560</v>
      </c>
      <c r="T72" s="5">
        <v>409824768594</v>
      </c>
      <c r="U72" s="5">
        <v>1058418939252</v>
      </c>
      <c r="V72" s="5">
        <v>744428404309</v>
      </c>
      <c r="W72" s="5">
        <v>483486152677</v>
      </c>
      <c r="X72" s="5">
        <v>484086202515</v>
      </c>
      <c r="Y72" s="5">
        <v>372157912334</v>
      </c>
      <c r="Z72" s="5">
        <v>196230049693</v>
      </c>
    </row>
    <row r="73" spans="3:26" ht="15.5" x14ac:dyDescent="0.35">
      <c r="C73" t="s">
        <v>103</v>
      </c>
      <c r="D73" s="5">
        <v>-2898131357</v>
      </c>
      <c r="E73" s="5">
        <v>-22959645262</v>
      </c>
      <c r="F73" s="5">
        <v>-2252397467</v>
      </c>
      <c r="G73" s="5">
        <v>-531720564</v>
      </c>
      <c r="I73" s="5">
        <v>-10892627125</v>
      </c>
      <c r="J73" s="5">
        <v>10580707302</v>
      </c>
      <c r="K73" s="5">
        <v>-219504625</v>
      </c>
      <c r="L73" s="5">
        <v>37699662956</v>
      </c>
      <c r="M73" s="5">
        <v>84272083924</v>
      </c>
      <c r="N73" s="5">
        <v>-53564500688</v>
      </c>
      <c r="O73" s="5">
        <v>-19353701115</v>
      </c>
      <c r="P73" s="5">
        <v>44313852893</v>
      </c>
      <c r="Q73" s="5">
        <v>-60813407661</v>
      </c>
      <c r="R73" s="5">
        <v>-42959321087</v>
      </c>
      <c r="S73" s="5">
        <v>16286192040</v>
      </c>
      <c r="T73" s="5">
        <v>2530142488</v>
      </c>
      <c r="U73" s="5">
        <v>-4794126840</v>
      </c>
      <c r="V73" s="5">
        <v>-1591449505</v>
      </c>
      <c r="W73" s="5">
        <v>340077011</v>
      </c>
    </row>
    <row r="74" spans="3:26" ht="15.5" x14ac:dyDescent="0.35">
      <c r="C74" t="s">
        <v>328</v>
      </c>
      <c r="D74" s="5">
        <v>-2898131357</v>
      </c>
      <c r="E74" s="5">
        <v>-22959645262</v>
      </c>
      <c r="F74" s="5">
        <v>-2252397467</v>
      </c>
      <c r="G74" s="5">
        <v>-531720564</v>
      </c>
      <c r="I74" s="5">
        <v>-10892627125</v>
      </c>
      <c r="J74" s="5">
        <v>10580707302</v>
      </c>
      <c r="K74" s="5">
        <v>-219504625</v>
      </c>
      <c r="L74" s="5">
        <v>37699662956</v>
      </c>
      <c r="M74" s="5">
        <v>84272083924</v>
      </c>
      <c r="N74" s="5">
        <v>-53564500688</v>
      </c>
      <c r="O74" s="5">
        <v>-19353701115</v>
      </c>
      <c r="P74" s="5">
        <v>44313852893</v>
      </c>
      <c r="Q74" s="5">
        <v>-60813407661</v>
      </c>
      <c r="R74" s="5">
        <v>-42959321087</v>
      </c>
      <c r="S74" s="5">
        <v>16286192040</v>
      </c>
      <c r="T74" s="5">
        <v>2530142488</v>
      </c>
      <c r="U74" s="5">
        <v>-4794126840</v>
      </c>
      <c r="V74" s="5">
        <v>-1591449505</v>
      </c>
      <c r="W74" s="5">
        <v>340077011</v>
      </c>
    </row>
    <row r="75" spans="3:26" ht="15.5" x14ac:dyDescent="0.35">
      <c r="C75" t="s">
        <v>104</v>
      </c>
      <c r="D75" s="5">
        <v>962096780292</v>
      </c>
      <c r="E75" s="5">
        <v>1003562995199</v>
      </c>
      <c r="F75" s="5">
        <v>695175269071</v>
      </c>
      <c r="G75" s="5">
        <v>480536938690</v>
      </c>
      <c r="I75" s="5">
        <v>2899069319112</v>
      </c>
      <c r="J75" s="5">
        <v>3078248382709</v>
      </c>
      <c r="K75" s="5">
        <v>3244652586596</v>
      </c>
      <c r="L75" s="5">
        <v>2007764201105</v>
      </c>
      <c r="M75" s="5">
        <v>1295324731877</v>
      </c>
      <c r="N75" s="5">
        <v>2044604013957</v>
      </c>
      <c r="O75" s="5">
        <v>2020050505649</v>
      </c>
      <c r="P75" s="5">
        <v>1804748133197</v>
      </c>
      <c r="Q75" s="5">
        <v>1570140423232</v>
      </c>
      <c r="R75" s="5">
        <v>1345716806578</v>
      </c>
      <c r="S75" s="5">
        <v>1266519320600</v>
      </c>
      <c r="T75" s="5">
        <v>412354911082</v>
      </c>
      <c r="U75" s="5">
        <v>1053624812412</v>
      </c>
      <c r="V75" s="5">
        <v>742836954804</v>
      </c>
      <c r="W75" s="5">
        <v>483826229688</v>
      </c>
    </row>
    <row r="76" spans="3:26" ht="15.5" x14ac:dyDescent="0.35">
      <c r="C76" t="s">
        <v>105</v>
      </c>
      <c r="D76" s="5">
        <v>964994911649</v>
      </c>
      <c r="E76" s="5">
        <v>1026522640461</v>
      </c>
      <c r="F76" s="5">
        <v>697427666538</v>
      </c>
      <c r="G76" s="5">
        <v>481068659254</v>
      </c>
      <c r="I76" s="5">
        <v>2909961946237</v>
      </c>
      <c r="J76" s="5">
        <v>3067667675407</v>
      </c>
      <c r="K76" s="5">
        <v>3244872091221</v>
      </c>
      <c r="L76" s="5">
        <v>1970064538149</v>
      </c>
      <c r="M76" s="5">
        <v>1211052647953</v>
      </c>
      <c r="N76" s="5">
        <v>2098168514645</v>
      </c>
      <c r="O76" s="5">
        <v>2039404206764</v>
      </c>
      <c r="P76" s="5">
        <v>1760434280304</v>
      </c>
      <c r="Q76" s="5">
        <v>1630953830893</v>
      </c>
      <c r="R76" s="5">
        <v>1388676127665</v>
      </c>
      <c r="S76" s="5">
        <v>1250233128560</v>
      </c>
      <c r="T76" s="5">
        <v>409824768594</v>
      </c>
      <c r="U76" s="5">
        <v>1058418939252</v>
      </c>
      <c r="V76" s="5">
        <v>744428404309</v>
      </c>
      <c r="W76" s="5">
        <v>483486152677</v>
      </c>
      <c r="X76" s="5">
        <v>484086202515</v>
      </c>
      <c r="Y76" s="5">
        <v>372157912334</v>
      </c>
      <c r="Z76" s="5">
        <v>196230049693</v>
      </c>
    </row>
    <row r="77" spans="3:26" ht="15.5" x14ac:dyDescent="0.35">
      <c r="C77" t="s">
        <v>7</v>
      </c>
      <c r="D77" s="5">
        <v>942794538482</v>
      </c>
      <c r="E77" s="5">
        <v>992984999203</v>
      </c>
      <c r="F77" s="5">
        <v>681271954565</v>
      </c>
      <c r="G77" s="5">
        <v>476092520757</v>
      </c>
      <c r="I77" s="5">
        <v>2854468974377</v>
      </c>
      <c r="J77" s="5">
        <v>3010805521956</v>
      </c>
      <c r="K77" s="5">
        <v>3193641501401</v>
      </c>
      <c r="L77" s="5">
        <v>1979226144474</v>
      </c>
      <c r="M77" s="5">
        <v>1270289630521</v>
      </c>
      <c r="N77" s="5">
        <v>2007479885084</v>
      </c>
      <c r="O77" s="5">
        <v>1968620672605</v>
      </c>
      <c r="P77" s="5">
        <v>1760263015600</v>
      </c>
      <c r="Q77" s="5">
        <v>1534112236194</v>
      </c>
      <c r="R77" s="5">
        <v>1312343705855</v>
      </c>
      <c r="S77" s="5">
        <v>1236098172071</v>
      </c>
      <c r="T77" s="5">
        <v>406160601846</v>
      </c>
      <c r="U77" s="5">
        <v>1036972262930</v>
      </c>
      <c r="V77" s="5">
        <v>728042737101</v>
      </c>
      <c r="W77" s="5">
        <v>471367948577</v>
      </c>
    </row>
    <row r="78" spans="3:26" ht="15.5" x14ac:dyDescent="0.35">
      <c r="C78" t="s">
        <v>107</v>
      </c>
      <c r="D78" s="5">
        <v>964994911649</v>
      </c>
      <c r="E78" s="5">
        <v>1026522640461</v>
      </c>
      <c r="F78" s="5">
        <v>697427666538</v>
      </c>
      <c r="G78" s="5">
        <v>481068659254</v>
      </c>
      <c r="I78" s="5">
        <v>2909961946237</v>
      </c>
      <c r="J78" s="5">
        <v>3067667675407</v>
      </c>
      <c r="K78" s="5">
        <v>3244872091221</v>
      </c>
      <c r="L78" s="5">
        <v>1970064538149</v>
      </c>
      <c r="M78" s="5">
        <v>1211052647953</v>
      </c>
      <c r="N78" s="5">
        <v>2098168514645</v>
      </c>
      <c r="O78" s="5">
        <v>2039404206764</v>
      </c>
      <c r="P78" s="5">
        <v>1760434280304</v>
      </c>
      <c r="Q78" s="5">
        <v>1630953830893</v>
      </c>
      <c r="R78" s="5">
        <v>1388676127665</v>
      </c>
      <c r="S78" s="5">
        <v>1250233128560</v>
      </c>
      <c r="T78" s="5">
        <v>409824768594</v>
      </c>
      <c r="U78" s="5">
        <v>1058418939252</v>
      </c>
      <c r="V78" s="5">
        <v>744428404309</v>
      </c>
      <c r="W78" s="5">
        <v>483486152677</v>
      </c>
      <c r="X78" s="5">
        <v>484086202515</v>
      </c>
      <c r="Y78" s="5">
        <v>372157912334</v>
      </c>
      <c r="Z78" s="5">
        <v>196230049693</v>
      </c>
    </row>
    <row r="79" spans="3:26" ht="15.5" x14ac:dyDescent="0.35">
      <c r="C79" t="s">
        <v>108</v>
      </c>
      <c r="D79" s="5">
        <v>962096780292</v>
      </c>
      <c r="E79" s="5">
        <v>1003562995199</v>
      </c>
      <c r="F79" s="5">
        <v>695175269071</v>
      </c>
      <c r="G79" s="5">
        <v>480536938690</v>
      </c>
      <c r="I79" s="5">
        <v>2899069319112</v>
      </c>
      <c r="J79" s="5">
        <v>3078248382709</v>
      </c>
      <c r="K79" s="5">
        <v>3244652586596</v>
      </c>
      <c r="L79" s="5">
        <v>2007764201105</v>
      </c>
      <c r="M79" s="5">
        <v>1295324731877</v>
      </c>
      <c r="N79" s="5">
        <v>2044604013957</v>
      </c>
      <c r="O79" s="5">
        <v>2020050505649</v>
      </c>
      <c r="P79" s="5">
        <v>1804748133197</v>
      </c>
      <c r="Q79" s="5">
        <v>1570140423232</v>
      </c>
      <c r="R79" s="5">
        <v>1345716806578</v>
      </c>
      <c r="S79" s="5">
        <v>1266519320600</v>
      </c>
      <c r="T79" s="5">
        <v>412354911082</v>
      </c>
      <c r="U79" s="5">
        <v>1053624812412</v>
      </c>
      <c r="V79" s="5">
        <v>742836954804</v>
      </c>
      <c r="W79" s="5">
        <v>483826229688</v>
      </c>
    </row>
    <row r="80" spans="3:26" ht="15.5" x14ac:dyDescent="0.35">
      <c r="C80" t="s">
        <v>109</v>
      </c>
      <c r="D80" s="5">
        <v>962096780292</v>
      </c>
      <c r="E80" s="5">
        <v>1003562995199</v>
      </c>
      <c r="F80" s="5">
        <v>695175269071</v>
      </c>
      <c r="G80" s="5">
        <v>480536938690</v>
      </c>
      <c r="I80" s="5">
        <v>2899069319112</v>
      </c>
      <c r="J80" s="5">
        <v>3078248382709</v>
      </c>
      <c r="K80" s="5">
        <v>3244652586596</v>
      </c>
      <c r="L80" s="5">
        <v>2007764201105</v>
      </c>
      <c r="M80" s="5">
        <v>1295324731877</v>
      </c>
      <c r="N80" s="5">
        <v>2044604013957</v>
      </c>
      <c r="O80" s="5">
        <v>2020050505649</v>
      </c>
      <c r="P80" s="5">
        <v>1804748133197</v>
      </c>
      <c r="Q80" s="5">
        <v>1570140423232</v>
      </c>
      <c r="R80" s="5">
        <v>1345716806578</v>
      </c>
      <c r="S80" s="5">
        <v>1266519320600</v>
      </c>
      <c r="T80" s="5">
        <v>412354911082</v>
      </c>
      <c r="U80" s="5">
        <v>1053624812412</v>
      </c>
      <c r="V80" s="5">
        <v>742836954804</v>
      </c>
      <c r="W80" s="5">
        <v>483826229688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5115249293191</v>
      </c>
      <c r="E84" s="5">
        <v>5847191546303</v>
      </c>
      <c r="F84" s="5">
        <v>4495107135291</v>
      </c>
      <c r="G84" s="5">
        <v>5189822932092</v>
      </c>
      <c r="I84" s="5">
        <v>5847191546303</v>
      </c>
      <c r="J84" s="5">
        <v>4601449023397</v>
      </c>
      <c r="K84" s="5">
        <v>4156738667354</v>
      </c>
      <c r="L84" s="5">
        <v>3262074784511</v>
      </c>
      <c r="M84" s="5">
        <v>3009380167931</v>
      </c>
      <c r="N84" s="5">
        <v>3777791432101</v>
      </c>
      <c r="O84" s="5">
        <v>2982004859009</v>
      </c>
      <c r="P84" s="5">
        <v>2495655019108</v>
      </c>
      <c r="Q84" s="5">
        <v>2201859470155</v>
      </c>
      <c r="R84" s="5">
        <v>1543129244709</v>
      </c>
      <c r="S84" s="5">
        <v>1682075365772</v>
      </c>
      <c r="T84" s="5">
        <v>712922612494</v>
      </c>
      <c r="U84" s="5">
        <v>1860492328823</v>
      </c>
      <c r="V84" s="5">
        <v>1339570311638</v>
      </c>
      <c r="W84" s="5">
        <v>325316689037</v>
      </c>
      <c r="X84" s="5">
        <v>472105631514</v>
      </c>
      <c r="Y84" s="5">
        <v>321582619407</v>
      </c>
      <c r="Z84" s="5">
        <v>316330699463</v>
      </c>
    </row>
    <row r="85" spans="2:26" ht="15.5" x14ac:dyDescent="0.35">
      <c r="C85" t="s">
        <v>113</v>
      </c>
      <c r="X85" s="5">
        <v>4793569466</v>
      </c>
      <c r="Y85" s="5">
        <v>12665205968</v>
      </c>
      <c r="Z85" s="5">
        <v>27767941221</v>
      </c>
    </row>
    <row r="86" spans="2:26" ht="15.5" x14ac:dyDescent="0.35">
      <c r="C86" t="s">
        <v>114</v>
      </c>
      <c r="D86" s="5">
        <v>7475176636832</v>
      </c>
      <c r="E86" s="5">
        <v>8653339921308</v>
      </c>
      <c r="F86" s="5">
        <v>7354108703952</v>
      </c>
      <c r="G86" s="5">
        <v>5782247019194</v>
      </c>
      <c r="I86" s="5">
        <v>8653339921308</v>
      </c>
      <c r="J86" s="5">
        <v>7134215313672</v>
      </c>
      <c r="K86" s="5">
        <v>6098433115213</v>
      </c>
      <c r="L86" s="5">
        <v>6489405389523</v>
      </c>
      <c r="M86" s="5">
        <v>5911803788723</v>
      </c>
      <c r="N86" s="5">
        <v>5463984744087</v>
      </c>
      <c r="O86" s="5">
        <v>5901994049176</v>
      </c>
      <c r="P86" s="5">
        <v>5572866721797</v>
      </c>
      <c r="Q86" s="5">
        <v>5744121818525</v>
      </c>
      <c r="R86" s="5">
        <v>4364284552253</v>
      </c>
      <c r="S86" s="5">
        <v>3368430940065</v>
      </c>
      <c r="T86" s="5">
        <v>3046371390443</v>
      </c>
      <c r="U86" s="5">
        <v>2796178546173</v>
      </c>
      <c r="V86" s="5">
        <v>2035329264394</v>
      </c>
      <c r="W86" s="5">
        <v>1673227844346</v>
      </c>
      <c r="X86" s="5">
        <v>1294684174946</v>
      </c>
      <c r="Y86" s="5">
        <v>857566254446</v>
      </c>
      <c r="Z86" s="5">
        <v>737412469492</v>
      </c>
    </row>
    <row r="87" spans="2:26" ht="15.5" x14ac:dyDescent="0.35">
      <c r="C87" t="s">
        <v>115</v>
      </c>
      <c r="D87" s="5">
        <v>119493921778</v>
      </c>
      <c r="E87" s="5">
        <v>130013668584</v>
      </c>
      <c r="F87" s="5">
        <v>60117641273</v>
      </c>
      <c r="G87" s="5">
        <v>131246948712</v>
      </c>
      <c r="I87" s="5">
        <v>130013668584</v>
      </c>
      <c r="J87" s="5">
        <v>60586015177</v>
      </c>
      <c r="K87" s="5">
        <v>109415027985</v>
      </c>
      <c r="L87" s="5">
        <v>82371087484</v>
      </c>
      <c r="M87" s="5">
        <v>97816084609</v>
      </c>
      <c r="N87" s="5">
        <v>89728514763</v>
      </c>
      <c r="O87" s="5">
        <v>73028489792</v>
      </c>
      <c r="P87" s="5">
        <v>71270954076</v>
      </c>
      <c r="Q87" s="5">
        <v>51612825968</v>
      </c>
      <c r="R87" s="5">
        <v>17861208550</v>
      </c>
    </row>
    <row r="88" spans="2:26" ht="15.5" x14ac:dyDescent="0.35">
      <c r="C88" t="s">
        <v>116</v>
      </c>
      <c r="D88" s="5">
        <v>120373978500</v>
      </c>
      <c r="E88" s="5">
        <v>32161850776</v>
      </c>
      <c r="F88" s="5">
        <v>96424547557</v>
      </c>
      <c r="G88" s="5">
        <v>1287096308908</v>
      </c>
      <c r="I88" s="5">
        <v>32161850776</v>
      </c>
      <c r="J88" s="5">
        <v>100311661236</v>
      </c>
      <c r="K88" s="5">
        <v>168251254636</v>
      </c>
      <c r="L88" s="5">
        <v>357015942399</v>
      </c>
      <c r="M88" s="5">
        <v>231203036911</v>
      </c>
      <c r="N88" s="5">
        <v>314132408598</v>
      </c>
      <c r="O88" s="5">
        <v>100229810844</v>
      </c>
      <c r="P88" s="5">
        <v>74317646435</v>
      </c>
      <c r="Q88" s="5">
        <v>111286401203</v>
      </c>
      <c r="R88" s="5">
        <v>74183858962</v>
      </c>
      <c r="S88" s="5">
        <v>139884331236</v>
      </c>
      <c r="T88" s="5">
        <v>132425088377</v>
      </c>
      <c r="U88" s="5">
        <v>95027604557</v>
      </c>
      <c r="V88" s="5">
        <v>10895501141</v>
      </c>
      <c r="W88" s="5">
        <v>64286671182</v>
      </c>
      <c r="X88" s="5">
        <v>27766921538</v>
      </c>
      <c r="Y88" s="5">
        <v>16339726228</v>
      </c>
      <c r="Z88" s="5">
        <v>5808759210</v>
      </c>
    </row>
    <row r="89" spans="2:26" ht="15.5" x14ac:dyDescent="0.35">
      <c r="C89" t="s">
        <v>117</v>
      </c>
      <c r="D89" s="5">
        <v>7475176636832</v>
      </c>
      <c r="E89" s="5">
        <v>8653339921308</v>
      </c>
      <c r="F89" s="5">
        <v>7354108703952</v>
      </c>
      <c r="G89" s="5">
        <v>5782247019194</v>
      </c>
      <c r="I89" s="5">
        <v>8653339921308</v>
      </c>
      <c r="J89" s="5">
        <v>7134215313672</v>
      </c>
      <c r="K89" s="5">
        <v>6098433115213</v>
      </c>
      <c r="L89" s="5">
        <v>6489405389523</v>
      </c>
      <c r="M89" s="5">
        <v>5911803788723</v>
      </c>
      <c r="N89" s="5">
        <v>5463984744087</v>
      </c>
      <c r="O89" s="5">
        <v>5901994049176</v>
      </c>
      <c r="P89" s="5">
        <v>5572866721797</v>
      </c>
      <c r="Q89" s="5">
        <v>5744121818525</v>
      </c>
      <c r="R89" s="5">
        <v>4364284552253</v>
      </c>
      <c r="S89" s="5">
        <v>3368430940065</v>
      </c>
      <c r="T89" s="5">
        <v>3046371390443</v>
      </c>
      <c r="U89" s="5">
        <v>2796178546173</v>
      </c>
      <c r="V89" s="5">
        <v>2035329264394</v>
      </c>
      <c r="W89" s="5">
        <v>1673227844346</v>
      </c>
      <c r="X89" s="5">
        <v>1294684174946</v>
      </c>
      <c r="Y89" s="5">
        <v>857566254446</v>
      </c>
      <c r="Z89" s="5">
        <v>737412469492</v>
      </c>
    </row>
    <row r="90" spans="2:26" ht="15.5" x14ac:dyDescent="0.35">
      <c r="C90" t="s">
        <v>118</v>
      </c>
      <c r="D90" s="5">
        <v>88369261899</v>
      </c>
      <c r="E90" s="5">
        <v>122577909313</v>
      </c>
      <c r="F90" s="5">
        <v>142771240992</v>
      </c>
      <c r="G90" s="5">
        <v>135035032794</v>
      </c>
      <c r="I90" s="5">
        <v>122577909313</v>
      </c>
      <c r="J90" s="5">
        <v>118248796780</v>
      </c>
      <c r="K90" s="5">
        <v>98527776182</v>
      </c>
      <c r="L90" s="5">
        <v>115363708383</v>
      </c>
      <c r="M90" s="5">
        <v>167565242110</v>
      </c>
      <c r="N90" s="5">
        <v>168238240056</v>
      </c>
      <c r="O90" s="5">
        <v>500974800491</v>
      </c>
      <c r="P90" s="5">
        <v>502268982237</v>
      </c>
      <c r="Q90" s="5">
        <v>358607515980</v>
      </c>
      <c r="R90" s="5">
        <v>24114826295</v>
      </c>
      <c r="S90" s="5">
        <v>10813690824</v>
      </c>
      <c r="T90" s="5">
        <v>34469136171</v>
      </c>
      <c r="U90" s="5">
        <v>16967687340</v>
      </c>
      <c r="V90" s="5">
        <v>16017323669</v>
      </c>
      <c r="W90" s="5">
        <v>34127009081</v>
      </c>
      <c r="X90" s="5">
        <v>33849742838</v>
      </c>
      <c r="Y90" s="5">
        <v>23339254385</v>
      </c>
      <c r="Z90" s="5">
        <v>14213137843</v>
      </c>
    </row>
    <row r="91" spans="2:26" ht="15.5" x14ac:dyDescent="0.35">
      <c r="C91" t="s">
        <v>119</v>
      </c>
      <c r="D91" s="5">
        <v>88369261899</v>
      </c>
      <c r="E91" s="5">
        <v>122577909313</v>
      </c>
      <c r="F91" s="5">
        <v>142771240992</v>
      </c>
      <c r="G91" s="5">
        <v>135035032794</v>
      </c>
      <c r="I91" s="5">
        <v>122577909313</v>
      </c>
      <c r="J91" s="5">
        <v>118248796780</v>
      </c>
      <c r="K91" s="5">
        <v>98527776182</v>
      </c>
      <c r="L91" s="5">
        <v>115363708383</v>
      </c>
      <c r="M91" s="5">
        <v>167565242110</v>
      </c>
      <c r="N91" s="5">
        <v>168238240056</v>
      </c>
      <c r="O91" s="5">
        <v>500974800491</v>
      </c>
      <c r="P91" s="5">
        <v>502268982237</v>
      </c>
      <c r="Q91" s="5">
        <v>358607515980</v>
      </c>
      <c r="R91" s="5">
        <v>24114826295</v>
      </c>
      <c r="S91" s="5">
        <v>10813690824</v>
      </c>
      <c r="T91" s="5">
        <v>34469136171</v>
      </c>
      <c r="U91" s="5">
        <v>16967687340</v>
      </c>
      <c r="V91" s="5">
        <v>16017323669</v>
      </c>
      <c r="W91" s="5">
        <v>34127009081</v>
      </c>
      <c r="X91" s="5">
        <v>33849742838</v>
      </c>
      <c r="Y91" s="5">
        <v>23339254385</v>
      </c>
      <c r="Z91" s="5">
        <v>14213137843</v>
      </c>
    </row>
    <row r="92" spans="2:26" ht="15.5" x14ac:dyDescent="0.35">
      <c r="C92" t="s">
        <v>120</v>
      </c>
      <c r="D92" s="5">
        <v>5002994765051</v>
      </c>
      <c r="E92" s="5">
        <v>6021306560713</v>
      </c>
      <c r="F92" s="5">
        <v>7526646261704</v>
      </c>
      <c r="G92" s="5">
        <v>7840042630110</v>
      </c>
      <c r="I92" s="5">
        <v>6021306560713</v>
      </c>
      <c r="J92" s="5">
        <v>6437101615270</v>
      </c>
      <c r="K92" s="5">
        <v>3556864426525</v>
      </c>
      <c r="L92" s="5">
        <v>3870496137257</v>
      </c>
      <c r="M92" s="5">
        <v>3034214212009</v>
      </c>
      <c r="N92" s="5">
        <v>2805111592211</v>
      </c>
      <c r="O92" s="5">
        <v>2790633951514</v>
      </c>
      <c r="P92" s="5">
        <v>3351796321991</v>
      </c>
      <c r="Q92" s="5">
        <v>1825267160976</v>
      </c>
      <c r="R92" s="5">
        <v>2123676041546</v>
      </c>
      <c r="S92" s="5">
        <v>1763233048130</v>
      </c>
      <c r="T92" s="5">
        <v>1966800644217</v>
      </c>
      <c r="U92" s="5">
        <v>1456454215049</v>
      </c>
      <c r="V92" s="5">
        <v>1498989460205</v>
      </c>
      <c r="W92" s="5">
        <v>1336250118104</v>
      </c>
      <c r="X92" s="5">
        <v>498464228419</v>
      </c>
      <c r="Y92" s="5">
        <v>458602867325</v>
      </c>
      <c r="Z92" s="5">
        <v>534328833233</v>
      </c>
    </row>
    <row r="93" spans="2:26" ht="15.5" x14ac:dyDescent="0.35">
      <c r="C93" t="s">
        <v>98</v>
      </c>
      <c r="D93" s="5">
        <v>-491832252252</v>
      </c>
      <c r="E93" s="5">
        <v>-350111671473</v>
      </c>
      <c r="F93" s="5">
        <v>-155240992208</v>
      </c>
      <c r="G93" s="5">
        <v>-150242891176</v>
      </c>
      <c r="I93" s="5">
        <v>-350111671473</v>
      </c>
      <c r="J93" s="5">
        <v>-10832144048</v>
      </c>
      <c r="K93" s="5">
        <v>-13054200471</v>
      </c>
      <c r="L93" s="5">
        <v>-6116316416</v>
      </c>
      <c r="M93" s="5">
        <v>-12713807903</v>
      </c>
      <c r="N93" s="5">
        <v>-7812019120</v>
      </c>
      <c r="O93" s="5">
        <v>-3965841884</v>
      </c>
      <c r="P93" s="5">
        <v>-5711572628</v>
      </c>
      <c r="Q93" s="5">
        <v>-5080312551</v>
      </c>
      <c r="R93" s="5">
        <v>-1504389160</v>
      </c>
      <c r="S93" s="5">
        <v>-3167132322</v>
      </c>
      <c r="T93" s="5">
        <v>-3234233208</v>
      </c>
      <c r="U93" s="5">
        <v>-5764375696</v>
      </c>
      <c r="V93" s="5">
        <v>-970248856</v>
      </c>
      <c r="W93" s="5">
        <v>621200649</v>
      </c>
      <c r="X93" s="5">
        <v>281123638</v>
      </c>
      <c r="Y93" s="5">
        <v>-1830523976</v>
      </c>
      <c r="Z93" s="5">
        <v>-4647944604</v>
      </c>
    </row>
    <row r="94" spans="2:26" ht="15.5" x14ac:dyDescent="0.35">
      <c r="C94" t="s">
        <v>121</v>
      </c>
      <c r="D94" s="5">
        <v>18603376788360</v>
      </c>
      <c r="E94" s="5">
        <v>21259692155479</v>
      </c>
      <c r="F94" s="5">
        <v>20553721226541</v>
      </c>
      <c r="G94" s="5">
        <v>20082201079992</v>
      </c>
      <c r="I94" s="5">
        <v>21259692155479</v>
      </c>
      <c r="J94" s="5">
        <v>19600914916989</v>
      </c>
      <c r="K94" s="5">
        <v>14738922387529</v>
      </c>
      <c r="L94" s="5">
        <v>14772623976128</v>
      </c>
      <c r="M94" s="5">
        <v>12969783874643</v>
      </c>
      <c r="N94" s="5">
        <v>12838729162094</v>
      </c>
      <c r="O94" s="5">
        <v>12776102781513</v>
      </c>
      <c r="P94" s="5">
        <v>12647858727872</v>
      </c>
      <c r="Q94" s="5">
        <v>10674199571313</v>
      </c>
      <c r="R94" s="5">
        <v>8739782750141</v>
      </c>
      <c r="S94" s="5">
        <v>7454347029087</v>
      </c>
      <c r="T94" s="5">
        <v>6508768623440</v>
      </c>
      <c r="U94" s="5">
        <v>6430065428871</v>
      </c>
      <c r="V94" s="5">
        <v>5313599558516</v>
      </c>
      <c r="W94" s="5">
        <v>4095298705091</v>
      </c>
      <c r="X94" s="5">
        <v>2684853761819</v>
      </c>
      <c r="Y94" s="5">
        <v>1750424018336</v>
      </c>
      <c r="Z94" s="5">
        <v>1684852654975</v>
      </c>
    </row>
    <row r="95" spans="2:26" ht="15.5" x14ac:dyDescent="0.35">
      <c r="C95" t="s">
        <v>122</v>
      </c>
    </row>
    <row r="96" spans="2:26" ht="15.5" x14ac:dyDescent="0.35">
      <c r="C96" t="s">
        <v>125</v>
      </c>
      <c r="D96" s="5">
        <v>20344143966</v>
      </c>
      <c r="E96" s="5">
        <v>16347114215</v>
      </c>
      <c r="F96" s="5">
        <v>11965832678</v>
      </c>
      <c r="G96" s="5">
        <v>15211498744</v>
      </c>
      <c r="I96" s="5">
        <v>16347114215</v>
      </c>
      <c r="J96" s="5">
        <v>22710331019</v>
      </c>
      <c r="K96" s="5">
        <v>51556446752</v>
      </c>
      <c r="L96" s="5">
        <v>32707246426</v>
      </c>
      <c r="M96" s="5">
        <v>50345713262</v>
      </c>
      <c r="N96" s="5">
        <v>104876456480</v>
      </c>
      <c r="O96" s="5">
        <v>96055409948</v>
      </c>
      <c r="P96" s="5">
        <v>89449452581</v>
      </c>
      <c r="Q96" s="5">
        <v>82446167835</v>
      </c>
      <c r="R96" s="5">
        <v>48337856393</v>
      </c>
      <c r="S96" s="5">
        <v>13156015569</v>
      </c>
      <c r="T96" s="5">
        <v>7154039678</v>
      </c>
      <c r="U96" s="5">
        <v>1753098181</v>
      </c>
      <c r="V96" s="5">
        <v>2226736513</v>
      </c>
      <c r="W96" s="5">
        <v>2338589666</v>
      </c>
      <c r="X96" s="5">
        <v>2260998331</v>
      </c>
      <c r="Y96" s="5">
        <v>5105600305</v>
      </c>
      <c r="Z96" s="5">
        <v>4994978714</v>
      </c>
    </row>
    <row r="97" spans="3:26" ht="15.5" x14ac:dyDescent="0.35">
      <c r="C97" t="s">
        <v>124</v>
      </c>
      <c r="D97" s="5">
        <v>9612232547289</v>
      </c>
      <c r="E97" s="5">
        <v>9628107957700</v>
      </c>
      <c r="F97" s="5">
        <v>9642797700715</v>
      </c>
      <c r="G97" s="5">
        <v>9623731060388</v>
      </c>
      <c r="I97" s="5">
        <v>9628107957700</v>
      </c>
      <c r="J97" s="5">
        <v>9497884976569</v>
      </c>
      <c r="K97" s="5">
        <v>8159841794537</v>
      </c>
      <c r="L97" s="5">
        <v>6644507001686</v>
      </c>
      <c r="M97" s="5">
        <v>6376788515278</v>
      </c>
      <c r="N97" s="5">
        <v>6043201970326</v>
      </c>
      <c r="O97" s="5">
        <v>4674963819225</v>
      </c>
      <c r="P97" s="5">
        <v>4258300525120</v>
      </c>
      <c r="Q97" s="5">
        <v>3988757428380</v>
      </c>
      <c r="R97" s="5">
        <v>3859420029792</v>
      </c>
      <c r="S97" s="5">
        <v>3770695841693</v>
      </c>
      <c r="T97" s="5">
        <v>3585011717083</v>
      </c>
      <c r="U97" s="5">
        <v>3114328724682</v>
      </c>
      <c r="V97" s="5">
        <v>2857932917034</v>
      </c>
      <c r="W97" s="5">
        <v>2038406656429</v>
      </c>
      <c r="X97" s="5">
        <v>1489560955852</v>
      </c>
      <c r="Y97" s="5">
        <v>1282771283456</v>
      </c>
      <c r="Z97" s="5">
        <v>1030724975463</v>
      </c>
    </row>
    <row r="98" spans="3:26" ht="15.5" x14ac:dyDescent="0.35">
      <c r="C98" t="s">
        <v>127</v>
      </c>
      <c r="D98" s="5">
        <v>10035696879831</v>
      </c>
      <c r="E98" s="5">
        <v>10120306710399</v>
      </c>
      <c r="F98" s="5">
        <v>10159960171628</v>
      </c>
      <c r="G98" s="5">
        <v>10154928134408</v>
      </c>
      <c r="I98" s="5">
        <v>10120306710399</v>
      </c>
      <c r="J98" s="5">
        <v>10127867016768</v>
      </c>
      <c r="K98" s="5">
        <v>9131482574943</v>
      </c>
      <c r="L98" s="5">
        <v>7503536719283</v>
      </c>
      <c r="M98" s="5">
        <v>6947869390885</v>
      </c>
      <c r="N98" s="5">
        <v>6938771352456</v>
      </c>
      <c r="O98" s="5">
        <v>6261816024960</v>
      </c>
      <c r="P98" s="5">
        <v>4943847698762</v>
      </c>
      <c r="Q98" s="5">
        <v>4241650228938</v>
      </c>
      <c r="R98" s="5">
        <v>4182639109001</v>
      </c>
      <c r="S98" s="5">
        <v>3888368657134</v>
      </c>
      <c r="T98" s="5">
        <v>3782339405894</v>
      </c>
      <c r="U98" s="5">
        <v>3279772821602</v>
      </c>
      <c r="V98" s="5">
        <v>2988906683387</v>
      </c>
      <c r="W98" s="5">
        <v>2504546828237</v>
      </c>
      <c r="X98" s="5">
        <v>1714337373716</v>
      </c>
      <c r="Y98" s="5">
        <v>1496074497616</v>
      </c>
      <c r="Z98" s="5">
        <v>1238145760061</v>
      </c>
    </row>
    <row r="99" spans="3:26" ht="15.5" x14ac:dyDescent="0.35">
      <c r="C99" t="s">
        <v>128</v>
      </c>
      <c r="D99" s="5">
        <v>28639073668191</v>
      </c>
      <c r="E99" s="5">
        <v>31379998865878</v>
      </c>
      <c r="F99" s="5">
        <v>30713681398169</v>
      </c>
      <c r="G99" s="5">
        <v>30237129214400</v>
      </c>
      <c r="I99" s="5">
        <v>31379998865878</v>
      </c>
      <c r="J99" s="5">
        <v>29728781933757</v>
      </c>
      <c r="K99" s="5">
        <v>23870404962472</v>
      </c>
      <c r="L99" s="5">
        <v>22276160695411</v>
      </c>
      <c r="M99" s="5">
        <v>19917653265528</v>
      </c>
      <c r="N99" s="5">
        <v>19777500514550</v>
      </c>
      <c r="O99" s="5">
        <v>19037918806473</v>
      </c>
      <c r="P99" s="5">
        <v>17591706426634</v>
      </c>
      <c r="Q99" s="5">
        <v>14915849800251</v>
      </c>
      <c r="R99" s="5">
        <v>12922421859142</v>
      </c>
      <c r="S99" s="5">
        <v>11342715686221</v>
      </c>
      <c r="T99" s="5">
        <v>10291108029334</v>
      </c>
      <c r="U99" s="5">
        <v>9709838250473</v>
      </c>
      <c r="V99" s="5">
        <v>8302506241903</v>
      </c>
      <c r="W99" s="5">
        <v>6599845533328</v>
      </c>
      <c r="X99" s="5">
        <v>4399191135535</v>
      </c>
      <c r="Y99" s="5">
        <v>3246498515952</v>
      </c>
      <c r="Z99" s="5">
        <v>2922998415036</v>
      </c>
    </row>
    <row r="100" spans="3:26" ht="15.5" x14ac:dyDescent="0.35">
      <c r="C100" t="s">
        <v>129</v>
      </c>
    </row>
    <row r="101" spans="3:26" ht="15.5" x14ac:dyDescent="0.35">
      <c r="C101" t="s">
        <v>130</v>
      </c>
    </row>
    <row r="102" spans="3:26" ht="15.5" x14ac:dyDescent="0.35">
      <c r="C102" t="s">
        <v>131</v>
      </c>
      <c r="D102" s="5">
        <v>4449016001485</v>
      </c>
      <c r="E102" s="5">
        <v>6294247584854</v>
      </c>
      <c r="F102" s="5">
        <v>6940326007815</v>
      </c>
      <c r="G102" s="5">
        <v>7924849286135</v>
      </c>
      <c r="I102" s="5">
        <v>6294247584854</v>
      </c>
      <c r="J102" s="5">
        <v>7383110635195</v>
      </c>
      <c r="K102" s="5">
        <v>4013200501414</v>
      </c>
      <c r="L102" s="5">
        <v>5636627301308</v>
      </c>
      <c r="M102" s="5">
        <v>5570773468770</v>
      </c>
      <c r="N102" s="5">
        <v>3475323711943</v>
      </c>
      <c r="O102" s="5">
        <v>3726359539201</v>
      </c>
      <c r="P102" s="5">
        <v>4764510387113</v>
      </c>
      <c r="Q102" s="5">
        <v>4473628322956</v>
      </c>
      <c r="R102" s="5">
        <v>3884051319005</v>
      </c>
      <c r="S102" s="5">
        <v>3151495162694</v>
      </c>
      <c r="T102" s="5">
        <v>3114337601362</v>
      </c>
      <c r="U102" s="5">
        <v>2631646469682</v>
      </c>
      <c r="V102" s="5">
        <v>1924434119144</v>
      </c>
      <c r="W102" s="5">
        <v>1845791716500</v>
      </c>
      <c r="X102" s="5">
        <v>1040333647369</v>
      </c>
      <c r="Y102" s="5">
        <v>764230447224</v>
      </c>
      <c r="Z102" s="5">
        <v>769800272970</v>
      </c>
    </row>
    <row r="103" spans="3:26" ht="15.5" x14ac:dyDescent="0.35">
      <c r="C103" t="s">
        <v>132</v>
      </c>
      <c r="E103" s="5">
        <v>1735000000000</v>
      </c>
      <c r="F103" s="5">
        <v>2665000000000</v>
      </c>
      <c r="G103" s="5">
        <v>2715000000000</v>
      </c>
      <c r="I103" s="5">
        <v>1735000000000</v>
      </c>
      <c r="J103" s="5">
        <v>2745000000000</v>
      </c>
      <c r="K103" s="5">
        <v>85000000000</v>
      </c>
      <c r="L103" s="5">
        <v>1028750990000</v>
      </c>
      <c r="M103" s="5">
        <v>795000000000</v>
      </c>
      <c r="N103" s="5">
        <v>50000000000</v>
      </c>
      <c r="O103" s="5">
        <v>1000000000000</v>
      </c>
      <c r="P103" s="5">
        <v>1500000000000</v>
      </c>
      <c r="Q103" s="5">
        <v>1634000000000</v>
      </c>
      <c r="R103" s="5">
        <v>1284000000000</v>
      </c>
      <c r="S103" s="5">
        <v>784000000000</v>
      </c>
      <c r="T103" s="5">
        <v>1423802059917</v>
      </c>
      <c r="U103" s="5">
        <v>790000000000</v>
      </c>
      <c r="V103" s="5">
        <v>625000000000</v>
      </c>
      <c r="W103" s="5">
        <v>525000000000</v>
      </c>
      <c r="X103" s="5">
        <v>75000000000</v>
      </c>
      <c r="Y103" s="5">
        <v>200000000000</v>
      </c>
      <c r="Z103" s="5">
        <v>180000000000</v>
      </c>
    </row>
    <row r="104" spans="3:26" ht="15.5" x14ac:dyDescent="0.35">
      <c r="C104" t="s">
        <v>133</v>
      </c>
      <c r="S104" s="5">
        <v>1022643536695</v>
      </c>
      <c r="T104" s="5">
        <v>822654918011</v>
      </c>
      <c r="U104" s="5">
        <v>1083847310035</v>
      </c>
      <c r="V104" s="5">
        <v>841663446001</v>
      </c>
      <c r="W104" s="5">
        <v>1021695584273</v>
      </c>
      <c r="X104" s="5">
        <v>646936603293</v>
      </c>
      <c r="Y104" s="5">
        <v>356908352479</v>
      </c>
      <c r="Z104" s="5">
        <v>448021057107</v>
      </c>
    </row>
    <row r="105" spans="3:26" ht="15.5" x14ac:dyDescent="0.35">
      <c r="C105" t="s">
        <v>335</v>
      </c>
      <c r="D105" s="5">
        <v>2148388768443</v>
      </c>
      <c r="E105" s="5">
        <v>2581811466616</v>
      </c>
      <c r="F105" s="5">
        <v>2285471257641</v>
      </c>
      <c r="G105" s="5">
        <v>1994029866619</v>
      </c>
      <c r="I105" s="5">
        <v>2581811466616</v>
      </c>
      <c r="J105" s="5">
        <v>2440858703571</v>
      </c>
      <c r="K105" s="5">
        <v>1894660085203</v>
      </c>
      <c r="L105" s="5">
        <v>1658519072281</v>
      </c>
      <c r="M105" s="5">
        <v>1777944528256</v>
      </c>
      <c r="N105" s="5">
        <v>1591796554882</v>
      </c>
      <c r="O105" s="5">
        <v>1312182938037</v>
      </c>
      <c r="P105" s="5">
        <v>1551171543758</v>
      </c>
      <c r="Q105" s="5">
        <v>1717218529167</v>
      </c>
      <c r="R105" s="5">
        <v>1329633152416</v>
      </c>
      <c r="S105" s="5">
        <v>1022643536695</v>
      </c>
      <c r="T105" s="5">
        <v>822654918011</v>
      </c>
      <c r="U105" s="5">
        <v>1083847310035</v>
      </c>
      <c r="V105" s="5">
        <v>841663446001</v>
      </c>
      <c r="W105" s="5">
        <v>1021695584273</v>
      </c>
      <c r="X105" s="5">
        <v>646936603293</v>
      </c>
      <c r="Y105" s="5">
        <v>356908352479</v>
      </c>
      <c r="Z105" s="5">
        <v>448021057107</v>
      </c>
    </row>
    <row r="106" spans="3:26" ht="15.5" x14ac:dyDescent="0.35">
      <c r="C106" t="s">
        <v>134</v>
      </c>
    </row>
    <row r="107" spans="3:26" ht="15.5" x14ac:dyDescent="0.35">
      <c r="C107" t="s">
        <v>337</v>
      </c>
      <c r="D107" s="5">
        <v>120373978500</v>
      </c>
      <c r="E107" s="5">
        <v>32161850776</v>
      </c>
      <c r="F107" s="5">
        <v>96424547557</v>
      </c>
      <c r="G107" s="5">
        <v>1287096308908</v>
      </c>
      <c r="I107" s="5">
        <v>32161850776</v>
      </c>
      <c r="J107" s="5">
        <v>100311661236</v>
      </c>
      <c r="K107" s="5">
        <v>168251254636</v>
      </c>
      <c r="L107" s="5">
        <v>357015942399</v>
      </c>
      <c r="M107" s="5">
        <v>231203036911</v>
      </c>
      <c r="N107" s="5">
        <v>314132408598</v>
      </c>
      <c r="O107" s="5">
        <v>100229810844</v>
      </c>
      <c r="P107" s="5">
        <v>74317646435</v>
      </c>
      <c r="Q107" s="5">
        <v>111286401203</v>
      </c>
      <c r="R107" s="5">
        <v>74183858962</v>
      </c>
      <c r="S107" s="5">
        <v>139884331236</v>
      </c>
      <c r="T107" s="5">
        <v>132425088377</v>
      </c>
      <c r="U107" s="5">
        <v>95027604557</v>
      </c>
      <c r="V107" s="5">
        <v>10895501141</v>
      </c>
      <c r="W107" s="5">
        <v>64286671182</v>
      </c>
      <c r="X107" s="5">
        <v>27766921538</v>
      </c>
      <c r="Y107" s="5">
        <v>16339726228</v>
      </c>
      <c r="Z107" s="5">
        <v>5808759210</v>
      </c>
    </row>
    <row r="108" spans="3:26" ht="15.5" x14ac:dyDescent="0.35">
      <c r="C108" t="s">
        <v>135</v>
      </c>
      <c r="D108" s="5">
        <v>170888707390</v>
      </c>
      <c r="E108" s="5">
        <v>12255254072</v>
      </c>
      <c r="F108" s="5">
        <v>127624103100</v>
      </c>
      <c r="G108" s="5">
        <v>60676960757</v>
      </c>
      <c r="I108" s="5">
        <v>12255254072</v>
      </c>
      <c r="J108" s="5">
        <v>203959832885</v>
      </c>
      <c r="K108" s="5">
        <v>465942717971</v>
      </c>
      <c r="L108" s="5">
        <v>217422227950</v>
      </c>
      <c r="M108" s="5">
        <v>26615483990</v>
      </c>
      <c r="N108" s="5">
        <v>147124420454</v>
      </c>
      <c r="O108" s="5">
        <v>196860464005</v>
      </c>
      <c r="P108" s="5">
        <v>61507726963</v>
      </c>
      <c r="Q108" s="5">
        <v>131496395798</v>
      </c>
      <c r="R108" s="5">
        <v>139293768623</v>
      </c>
      <c r="S108" s="5">
        <v>210793068141</v>
      </c>
      <c r="T108" s="5">
        <v>26857761785</v>
      </c>
      <c r="U108" s="5">
        <v>96429937459</v>
      </c>
      <c r="V108" s="5">
        <v>84222827752</v>
      </c>
      <c r="W108" s="5">
        <v>6327158707</v>
      </c>
      <c r="X108" s="5">
        <v>43854114187</v>
      </c>
      <c r="Y108" s="5">
        <v>91610615843</v>
      </c>
      <c r="Z108" s="5">
        <v>47122496653</v>
      </c>
    </row>
    <row r="109" spans="3:26" ht="15.5" x14ac:dyDescent="0.35">
      <c r="C109" t="s">
        <v>136</v>
      </c>
      <c r="D109" s="5">
        <v>446072942718</v>
      </c>
      <c r="E109" s="5">
        <v>419526984485</v>
      </c>
      <c r="F109" s="5">
        <v>277022425062</v>
      </c>
      <c r="G109" s="5">
        <v>234089655237</v>
      </c>
      <c r="I109" s="5">
        <v>419526984485</v>
      </c>
      <c r="J109" s="5">
        <v>534484934688</v>
      </c>
      <c r="K109" s="5">
        <v>750268983125</v>
      </c>
      <c r="L109" s="5">
        <v>685327213150</v>
      </c>
      <c r="M109" s="5">
        <v>325827795215</v>
      </c>
      <c r="N109" s="5">
        <v>411852543588</v>
      </c>
      <c r="O109" s="5">
        <v>695162743054</v>
      </c>
      <c r="P109" s="5">
        <v>447415596345</v>
      </c>
      <c r="Q109" s="5">
        <v>285202871409</v>
      </c>
      <c r="R109" s="5">
        <v>339087208742</v>
      </c>
      <c r="S109" s="5">
        <v>430469490172</v>
      </c>
      <c r="T109" s="5">
        <v>155487541913</v>
      </c>
      <c r="U109" s="5">
        <v>237746408454</v>
      </c>
      <c r="V109" s="5">
        <v>217599506616</v>
      </c>
      <c r="W109" s="5">
        <v>69247244079</v>
      </c>
      <c r="X109" s="5">
        <v>137071664750</v>
      </c>
      <c r="Y109" s="5">
        <v>49371752674</v>
      </c>
      <c r="Z109" s="5">
        <v>28847960000</v>
      </c>
    </row>
    <row r="110" spans="3:26" ht="15.5" x14ac:dyDescent="0.35">
      <c r="C110" t="s">
        <v>138</v>
      </c>
    </row>
    <row r="111" spans="3:26" ht="15.5" x14ac:dyDescent="0.35">
      <c r="C111" t="s">
        <v>139</v>
      </c>
      <c r="D111" s="5">
        <v>35432872800</v>
      </c>
      <c r="E111" s="5">
        <v>1005503694218</v>
      </c>
      <c r="F111" s="5">
        <v>1190279908025</v>
      </c>
      <c r="G111" s="5">
        <v>986385451848</v>
      </c>
      <c r="I111" s="5">
        <v>1005503694218</v>
      </c>
      <c r="J111" s="5">
        <v>785537961372</v>
      </c>
      <c r="K111" s="5">
        <v>644389561419</v>
      </c>
      <c r="L111" s="5">
        <v>1092802460415</v>
      </c>
      <c r="M111" s="5">
        <v>1273204542128</v>
      </c>
      <c r="N111" s="5">
        <v>804080567757</v>
      </c>
      <c r="O111" s="5">
        <v>421923583261</v>
      </c>
      <c r="P111" s="5">
        <v>380211722809</v>
      </c>
      <c r="Q111" s="5">
        <v>594424125379</v>
      </c>
      <c r="R111" s="5">
        <v>467853330262</v>
      </c>
      <c r="S111" s="5">
        <v>563704736450</v>
      </c>
      <c r="T111" s="5">
        <v>553110231359</v>
      </c>
      <c r="U111" s="5">
        <v>328595209177</v>
      </c>
      <c r="V111" s="5">
        <v>145052837634</v>
      </c>
      <c r="W111" s="5">
        <v>159235058259</v>
      </c>
      <c r="X111" s="5">
        <v>109704343601</v>
      </c>
      <c r="Y111" s="5">
        <v>50000000000</v>
      </c>
      <c r="Z111" s="5">
        <v>60000000000</v>
      </c>
    </row>
    <row r="112" spans="3:26" ht="15.5" x14ac:dyDescent="0.35">
      <c r="C112" t="s">
        <v>142</v>
      </c>
      <c r="D112" s="5">
        <v>2656281162203</v>
      </c>
      <c r="E112" s="5">
        <v>3854235335030</v>
      </c>
      <c r="F112" s="5">
        <v>3028821234210</v>
      </c>
      <c r="G112" s="5">
        <v>2033897689010</v>
      </c>
      <c r="I112" s="5">
        <v>3854235335030</v>
      </c>
      <c r="J112" s="5">
        <v>2032871253205</v>
      </c>
      <c r="K112" s="5">
        <v>1829449117872</v>
      </c>
      <c r="L112" s="5">
        <v>1827689626148</v>
      </c>
      <c r="M112" s="5">
        <v>841002159986</v>
      </c>
      <c r="N112" s="5">
        <v>1888882902612</v>
      </c>
      <c r="O112" s="5">
        <v>1546672357500</v>
      </c>
      <c r="P112" s="5">
        <v>1545432051453</v>
      </c>
      <c r="Q112" s="5">
        <v>1795315370929</v>
      </c>
      <c r="R112" s="5">
        <v>749203055617</v>
      </c>
      <c r="S112" s="5">
        <v>748861508026</v>
      </c>
      <c r="T112" s="5">
        <v>748679367266</v>
      </c>
      <c r="U112" s="5">
        <v>748337819702</v>
      </c>
      <c r="V112" s="5">
        <v>847757161667</v>
      </c>
      <c r="W112" s="5">
        <v>299187024400</v>
      </c>
      <c r="X112" s="5">
        <v>298613159270</v>
      </c>
      <c r="Y112" s="5">
        <v>298039294140</v>
      </c>
      <c r="Z112" s="5">
        <v>297465429010</v>
      </c>
    </row>
    <row r="113" spans="3:26" ht="15.5" x14ac:dyDescent="0.35">
      <c r="C113" t="s">
        <v>143</v>
      </c>
      <c r="D113" s="5">
        <v>1332758391908</v>
      </c>
      <c r="E113" s="5">
        <v>1128328741277</v>
      </c>
      <c r="F113" s="5">
        <v>1244589655945</v>
      </c>
      <c r="G113" s="5">
        <v>1353807326427</v>
      </c>
      <c r="I113" s="5">
        <v>1128328741277</v>
      </c>
      <c r="J113" s="5">
        <v>1171197869620</v>
      </c>
      <c r="K113" s="5">
        <v>649077460479</v>
      </c>
      <c r="L113" s="5">
        <v>1689591855528</v>
      </c>
      <c r="M113" s="5">
        <v>2414182624398</v>
      </c>
      <c r="N113" s="5">
        <v>960417784421</v>
      </c>
      <c r="O113" s="5">
        <v>421923583261</v>
      </c>
      <c r="P113" s="5">
        <v>1130097873612</v>
      </c>
      <c r="Q113" s="5">
        <v>594424125379</v>
      </c>
      <c r="R113" s="5">
        <v>467853330262</v>
      </c>
      <c r="S113" s="5">
        <v>563704736450</v>
      </c>
      <c r="T113" s="5">
        <v>553110231359</v>
      </c>
      <c r="U113" s="5">
        <v>328595209177</v>
      </c>
      <c r="V113" s="5">
        <v>145052837634</v>
      </c>
      <c r="W113" s="5">
        <v>159235058259</v>
      </c>
      <c r="X113" s="5">
        <v>109704343601</v>
      </c>
      <c r="Y113" s="5">
        <v>50000000000</v>
      </c>
      <c r="Z113" s="5">
        <v>60000000000</v>
      </c>
    </row>
    <row r="114" spans="3:26" ht="15.5" x14ac:dyDescent="0.35">
      <c r="C114" t="s">
        <v>1031</v>
      </c>
      <c r="S114" s="5">
        <v>250000000000</v>
      </c>
      <c r="T114" s="5">
        <v>250000000000</v>
      </c>
      <c r="U114" s="5">
        <v>250000000000</v>
      </c>
      <c r="V114" s="5">
        <v>450000000000</v>
      </c>
    </row>
    <row r="115" spans="3:26" ht="15.5" x14ac:dyDescent="0.35">
      <c r="C115" t="s">
        <v>144</v>
      </c>
      <c r="D115" s="5">
        <v>5003793770409</v>
      </c>
      <c r="E115" s="5">
        <v>6722761715597</v>
      </c>
      <c r="F115" s="5">
        <v>6182532783043</v>
      </c>
      <c r="G115" s="5">
        <v>5387404880034</v>
      </c>
      <c r="I115" s="5">
        <v>6722761715597</v>
      </c>
      <c r="J115" s="5">
        <v>5243242963992</v>
      </c>
      <c r="K115" s="5">
        <v>4575115274322</v>
      </c>
      <c r="L115" s="5">
        <v>3804839303588</v>
      </c>
      <c r="M115" s="5">
        <v>2986848400623</v>
      </c>
      <c r="N115" s="5">
        <v>5030708752649</v>
      </c>
      <c r="O115" s="5">
        <v>5411619071954</v>
      </c>
      <c r="P115" s="5">
        <v>4284651557827</v>
      </c>
      <c r="Q115" s="5">
        <v>3087875111223</v>
      </c>
      <c r="R115" s="5">
        <v>2773114553072</v>
      </c>
      <c r="S115" s="5">
        <v>2996760596340</v>
      </c>
      <c r="T115" s="5">
        <v>3076215435183</v>
      </c>
      <c r="U115" s="5">
        <v>3139430961141</v>
      </c>
      <c r="V115" s="5">
        <v>3310221795521</v>
      </c>
      <c r="W115" s="5">
        <v>2329384524394</v>
      </c>
      <c r="X115" s="5">
        <v>1318693852898</v>
      </c>
      <c r="Y115" s="5">
        <v>859212852586</v>
      </c>
      <c r="Z115" s="5">
        <v>877134155298</v>
      </c>
    </row>
    <row r="116" spans="3:26" ht="15.5" x14ac:dyDescent="0.35">
      <c r="C116" t="s">
        <v>145</v>
      </c>
      <c r="D116" s="5">
        <v>5003793770409</v>
      </c>
      <c r="E116" s="5">
        <v>6722761715597</v>
      </c>
      <c r="F116" s="5">
        <v>6182532783043</v>
      </c>
      <c r="G116" s="5">
        <v>5387404880034</v>
      </c>
      <c r="I116" s="5">
        <v>6722761715597</v>
      </c>
      <c r="J116" s="5">
        <v>5243242963992</v>
      </c>
      <c r="K116" s="5">
        <v>4575115274322</v>
      </c>
      <c r="L116" s="5">
        <v>3804839303588</v>
      </c>
      <c r="M116" s="5">
        <v>2986848400623</v>
      </c>
      <c r="N116" s="5">
        <v>5030708752649</v>
      </c>
      <c r="O116" s="5">
        <v>5411619071954</v>
      </c>
      <c r="P116" s="5">
        <v>4284651557827</v>
      </c>
      <c r="Q116" s="5">
        <v>3087875111223</v>
      </c>
      <c r="R116" s="5">
        <v>2773114553072</v>
      </c>
      <c r="S116" s="5">
        <v>2996760596340</v>
      </c>
      <c r="T116" s="5">
        <v>3076215435183</v>
      </c>
      <c r="U116" s="5">
        <v>3139430961141</v>
      </c>
      <c r="V116" s="5">
        <v>3310221795521</v>
      </c>
      <c r="W116" s="5">
        <v>2329384524394</v>
      </c>
      <c r="X116" s="5">
        <v>1318693852898</v>
      </c>
      <c r="Y116" s="5">
        <v>859212852586</v>
      </c>
      <c r="Z116" s="5">
        <v>877134155298</v>
      </c>
    </row>
    <row r="117" spans="3:26" ht="15.5" x14ac:dyDescent="0.35">
      <c r="C117" t="s">
        <v>146</v>
      </c>
      <c r="D117" s="5">
        <v>138323010002</v>
      </c>
      <c r="E117" s="5">
        <v>129328962060</v>
      </c>
      <c r="F117" s="5">
        <v>5988757289</v>
      </c>
      <c r="G117" s="5">
        <v>664448229</v>
      </c>
      <c r="I117" s="5">
        <v>129328962060</v>
      </c>
      <c r="J117" s="5">
        <v>14290930389</v>
      </c>
      <c r="K117" s="5">
        <v>30365251561</v>
      </c>
      <c r="L117" s="5">
        <v>33750818942</v>
      </c>
      <c r="M117" s="5">
        <v>28104502479</v>
      </c>
      <c r="N117" s="5">
        <v>15261479977</v>
      </c>
      <c r="O117" s="5">
        <v>1014057859281</v>
      </c>
      <c r="P117" s="5">
        <v>887569139386</v>
      </c>
      <c r="Q117" s="5">
        <v>841134323348</v>
      </c>
      <c r="R117" s="5">
        <v>25951556462</v>
      </c>
      <c r="S117" s="5">
        <v>25112982360</v>
      </c>
      <c r="T117" s="5">
        <v>16525099152</v>
      </c>
      <c r="U117" s="5">
        <v>14885179080</v>
      </c>
      <c r="V117" s="5">
        <v>14943132957</v>
      </c>
      <c r="W117" s="5">
        <v>15982656205</v>
      </c>
      <c r="X117" s="5">
        <v>12656810939</v>
      </c>
      <c r="Y117" s="5">
        <v>14337306201</v>
      </c>
      <c r="Z117" s="5">
        <v>106913174071</v>
      </c>
    </row>
    <row r="118" spans="3:26" ht="15.5" x14ac:dyDescent="0.35">
      <c r="C118" t="s">
        <v>423</v>
      </c>
      <c r="D118" s="5">
        <v>1119736181086</v>
      </c>
      <c r="E118" s="5">
        <v>1669998939772</v>
      </c>
      <c r="F118" s="5">
        <v>2005485755594</v>
      </c>
      <c r="G118" s="5">
        <v>2217118241400</v>
      </c>
      <c r="I118" s="5">
        <v>1669998939772</v>
      </c>
      <c r="J118" s="5">
        <v>2089978791134</v>
      </c>
      <c r="K118" s="5">
        <v>1703883498124</v>
      </c>
      <c r="L118" s="5">
        <v>983145381513</v>
      </c>
      <c r="M118" s="5">
        <v>1004213366942</v>
      </c>
      <c r="N118" s="5">
        <v>1725336242405</v>
      </c>
      <c r="O118" s="5">
        <v>2839707799079</v>
      </c>
      <c r="P118" s="5">
        <v>1831798049055</v>
      </c>
      <c r="Q118" s="5">
        <v>430241716384</v>
      </c>
      <c r="R118" s="5">
        <v>1324665841756</v>
      </c>
      <c r="S118" s="5">
        <v>1461688254616</v>
      </c>
      <c r="T118" s="5">
        <v>1627168259387</v>
      </c>
      <c r="U118" s="5">
        <v>1756000077948</v>
      </c>
      <c r="V118" s="5">
        <v>1718974054621</v>
      </c>
      <c r="W118" s="5">
        <v>1824763631217</v>
      </c>
      <c r="X118" s="5">
        <v>839752393132</v>
      </c>
      <c r="Y118" s="5">
        <v>400000000000</v>
      </c>
      <c r="Z118" s="5">
        <v>450000000000</v>
      </c>
    </row>
    <row r="119" spans="3:26" ht="15.5" x14ac:dyDescent="0.35">
      <c r="C119" t="s">
        <v>126</v>
      </c>
      <c r="X119" s="5">
        <v>335347478</v>
      </c>
      <c r="Y119" s="5">
        <v>473642867</v>
      </c>
      <c r="Z119" s="5">
        <v>611938256</v>
      </c>
    </row>
    <row r="120" spans="3:26" ht="15.5" x14ac:dyDescent="0.35">
      <c r="C120" t="s">
        <v>150</v>
      </c>
      <c r="D120" s="5">
        <v>9452809771894</v>
      </c>
      <c r="E120" s="5">
        <v>13017009300451</v>
      </c>
      <c r="F120" s="5">
        <v>13122858790858</v>
      </c>
      <c r="G120" s="5">
        <v>13312254166169</v>
      </c>
      <c r="I120" s="5">
        <v>13017009300451</v>
      </c>
      <c r="J120" s="5">
        <v>12626353599187</v>
      </c>
      <c r="K120" s="5">
        <v>8588315775736</v>
      </c>
      <c r="L120" s="5">
        <v>9441466604896</v>
      </c>
      <c r="M120" s="5">
        <v>8557621869393</v>
      </c>
      <c r="N120" s="5">
        <v>8506032464592</v>
      </c>
      <c r="O120" s="5">
        <v>9137978611155</v>
      </c>
      <c r="P120" s="5">
        <v>9049161944940</v>
      </c>
      <c r="Q120" s="5">
        <v>7561503434179</v>
      </c>
      <c r="R120" s="5">
        <v>6657165872077</v>
      </c>
      <c r="S120" s="5">
        <v>6148255759034</v>
      </c>
      <c r="T120" s="5">
        <v>6190553036545</v>
      </c>
      <c r="U120" s="5">
        <v>5771077430823</v>
      </c>
      <c r="V120" s="5">
        <v>5234655914665</v>
      </c>
      <c r="W120" s="5">
        <v>4175176240894</v>
      </c>
      <c r="X120" s="5">
        <v>2359027500267</v>
      </c>
      <c r="Y120" s="5">
        <v>1623443299810</v>
      </c>
      <c r="Z120" s="5">
        <v>1646934428268</v>
      </c>
    </row>
    <row r="121" spans="3:26" ht="15.5" x14ac:dyDescent="0.35">
      <c r="C121" t="s">
        <v>151</v>
      </c>
    </row>
    <row r="122" spans="3:26" ht="15.5" x14ac:dyDescent="0.35">
      <c r="C122" t="s">
        <v>152</v>
      </c>
      <c r="D122" s="5">
        <v>447173994500</v>
      </c>
      <c r="E122" s="5">
        <v>447173994500</v>
      </c>
      <c r="F122" s="5">
        <v>447173994500</v>
      </c>
      <c r="G122" s="5">
        <v>447173994500</v>
      </c>
      <c r="I122" s="5">
        <v>447173994500</v>
      </c>
      <c r="J122" s="5">
        <v>447173994500</v>
      </c>
      <c r="K122" s="5">
        <v>447173994500</v>
      </c>
      <c r="L122" s="5">
        <v>447173994500</v>
      </c>
      <c r="M122" s="5">
        <v>447173994500</v>
      </c>
      <c r="N122" s="5">
        <v>447173994500</v>
      </c>
      <c r="O122" s="5">
        <v>447173994500</v>
      </c>
      <c r="P122" s="5">
        <v>447173994500</v>
      </c>
      <c r="Q122" s="5">
        <v>447173994500</v>
      </c>
      <c r="R122" s="5">
        <v>447173994500</v>
      </c>
      <c r="S122" s="5">
        <v>447173994500</v>
      </c>
      <c r="T122" s="5">
        <v>447173994500</v>
      </c>
      <c r="U122" s="5">
        <v>447173994500</v>
      </c>
      <c r="V122" s="5">
        <v>383292000000</v>
      </c>
      <c r="W122" s="5">
        <v>383292000000</v>
      </c>
      <c r="X122" s="5">
        <v>383292000000</v>
      </c>
      <c r="Y122" s="5">
        <v>383292000000</v>
      </c>
      <c r="Z122" s="5">
        <v>383292000000</v>
      </c>
    </row>
    <row r="123" spans="3:26" ht="15.5" x14ac:dyDescent="0.35">
      <c r="C123" t="s">
        <v>153</v>
      </c>
      <c r="D123" s="5">
        <v>330005500</v>
      </c>
      <c r="E123" s="5">
        <v>330005500</v>
      </c>
      <c r="F123" s="5">
        <v>330005500</v>
      </c>
      <c r="G123" s="5">
        <v>330005500</v>
      </c>
      <c r="I123" s="5">
        <v>330005500</v>
      </c>
      <c r="J123" s="5">
        <v>330005500</v>
      </c>
      <c r="K123" s="5">
        <v>330005500</v>
      </c>
      <c r="L123" s="5">
        <v>330005500</v>
      </c>
      <c r="M123" s="5">
        <v>330005500</v>
      </c>
      <c r="N123" s="5">
        <v>330005500</v>
      </c>
      <c r="O123" s="5">
        <v>330005500</v>
      </c>
      <c r="P123" s="5">
        <v>330005500</v>
      </c>
      <c r="Q123" s="5">
        <v>330005500</v>
      </c>
      <c r="R123" s="5">
        <v>330005500</v>
      </c>
      <c r="S123" s="5">
        <v>330005500</v>
      </c>
      <c r="T123" s="5">
        <v>330005500</v>
      </c>
      <c r="U123" s="5">
        <v>330005500</v>
      </c>
      <c r="V123" s="5">
        <v>64212000000</v>
      </c>
      <c r="W123" s="5">
        <v>64212000000</v>
      </c>
      <c r="X123" s="5">
        <v>64212000000</v>
      </c>
      <c r="Y123" s="5">
        <v>64212000000</v>
      </c>
      <c r="Z123" s="5">
        <v>64212000000</v>
      </c>
    </row>
    <row r="124" spans="3:26" ht="15.5" x14ac:dyDescent="0.35">
      <c r="C124" t="s">
        <v>154</v>
      </c>
      <c r="D124" s="5">
        <v>18947068576178</v>
      </c>
      <c r="E124" s="5">
        <v>18001375906339</v>
      </c>
      <c r="F124" s="5">
        <v>17006933514954</v>
      </c>
      <c r="G124" s="5">
        <v>16325631219348</v>
      </c>
      <c r="I124" s="5">
        <v>18001375906339</v>
      </c>
      <c r="J124" s="5">
        <v>16383892792792</v>
      </c>
      <c r="K124" s="5">
        <v>14605037812134</v>
      </c>
      <c r="L124" s="5">
        <v>12187012917053</v>
      </c>
      <c r="M124" s="5">
        <v>10683916958291</v>
      </c>
      <c r="N124" s="5">
        <v>10571377924687</v>
      </c>
      <c r="O124" s="5">
        <v>9219327921684</v>
      </c>
      <c r="P124" s="5">
        <v>7900855271848</v>
      </c>
      <c r="Q124" s="5">
        <v>6743645888746</v>
      </c>
      <c r="R124" s="5">
        <v>5675490423386</v>
      </c>
      <c r="S124" s="5">
        <v>4633113857393</v>
      </c>
      <c r="T124" s="5">
        <v>3563717141753</v>
      </c>
      <c r="U124" s="5">
        <v>3410647420338</v>
      </c>
      <c r="V124" s="5">
        <v>2545195350568</v>
      </c>
      <c r="W124" s="5">
        <v>1915217083962</v>
      </c>
      <c r="X124" s="5">
        <v>1543509784918</v>
      </c>
      <c r="Y124" s="5">
        <v>1136081982403</v>
      </c>
      <c r="Z124" s="5">
        <v>802253270069</v>
      </c>
    </row>
    <row r="125" spans="3:26" ht="15.5" x14ac:dyDescent="0.35">
      <c r="C125" t="s">
        <v>341</v>
      </c>
      <c r="D125" s="5">
        <v>57000000000</v>
      </c>
      <c r="E125" s="5">
        <v>57000000000</v>
      </c>
      <c r="F125" s="5">
        <v>57000000000</v>
      </c>
      <c r="G125" s="5">
        <v>57000000000</v>
      </c>
      <c r="I125" s="5">
        <v>57000000000</v>
      </c>
      <c r="J125" s="5">
        <v>55000000000</v>
      </c>
      <c r="K125" s="5">
        <v>53000000000</v>
      </c>
      <c r="L125" s="5">
        <v>51000000000</v>
      </c>
      <c r="M125" s="5">
        <v>49000000000</v>
      </c>
      <c r="N125" s="5">
        <v>47000000000</v>
      </c>
      <c r="O125" s="5">
        <v>45000000000</v>
      </c>
      <c r="P125" s="5">
        <v>43000000000</v>
      </c>
      <c r="Q125" s="5">
        <v>41000000000</v>
      </c>
      <c r="R125" s="5">
        <v>39000000000</v>
      </c>
      <c r="S125" s="5">
        <v>37000000000</v>
      </c>
      <c r="T125" s="5">
        <v>35000000000</v>
      </c>
      <c r="U125" s="5">
        <v>33000000000</v>
      </c>
      <c r="V125" s="5">
        <v>31000000000</v>
      </c>
      <c r="W125" s="5">
        <v>29000000000</v>
      </c>
      <c r="X125" s="5">
        <v>27000000000</v>
      </c>
      <c r="Y125" s="5">
        <v>25000000000</v>
      </c>
      <c r="Z125" s="5">
        <v>23000000000</v>
      </c>
    </row>
    <row r="126" spans="3:26" ht="15.5" x14ac:dyDescent="0.35">
      <c r="C126" t="s">
        <v>342</v>
      </c>
      <c r="D126" s="5">
        <v>18890068576178</v>
      </c>
      <c r="E126" s="5">
        <v>17944375906339</v>
      </c>
      <c r="F126" s="5">
        <v>16949933514954</v>
      </c>
      <c r="G126" s="5">
        <v>16268631219348</v>
      </c>
      <c r="I126" s="5">
        <v>17944375906339</v>
      </c>
      <c r="J126" s="5">
        <v>16328892792792</v>
      </c>
      <c r="K126" s="5">
        <v>14552037812134</v>
      </c>
      <c r="L126" s="5">
        <v>12136012917053</v>
      </c>
      <c r="M126" s="5">
        <v>10634916958291</v>
      </c>
      <c r="N126" s="5">
        <v>10524377924687</v>
      </c>
      <c r="O126" s="5">
        <v>9174327921684</v>
      </c>
      <c r="P126" s="5">
        <v>7857855271848</v>
      </c>
      <c r="Q126" s="5">
        <v>6702645888746</v>
      </c>
      <c r="R126" s="5">
        <v>5636490423386</v>
      </c>
      <c r="S126" s="5">
        <v>4596113857393</v>
      </c>
      <c r="T126" s="5">
        <v>3528717141753</v>
      </c>
      <c r="U126" s="5">
        <v>3377647420338</v>
      </c>
      <c r="V126" s="5">
        <v>2514195350568</v>
      </c>
      <c r="W126" s="5">
        <v>1886217083962</v>
      </c>
      <c r="X126" s="5">
        <v>1516509784918</v>
      </c>
      <c r="Y126" s="5">
        <v>1111081982403</v>
      </c>
      <c r="Z126" s="5">
        <v>779253270069</v>
      </c>
    </row>
    <row r="127" spans="3:26" ht="15.5" x14ac:dyDescent="0.35">
      <c r="C127" t="s">
        <v>343</v>
      </c>
      <c r="D127" s="5">
        <v>18947068576178</v>
      </c>
      <c r="E127" s="5">
        <v>18001375906339</v>
      </c>
      <c r="F127" s="5">
        <v>17006933514954</v>
      </c>
      <c r="G127" s="5">
        <v>16325631219348</v>
      </c>
      <c r="I127" s="5">
        <v>18001375906339</v>
      </c>
      <c r="J127" s="5">
        <v>16383892792792</v>
      </c>
      <c r="K127" s="5">
        <v>14605037812134</v>
      </c>
      <c r="L127" s="5">
        <v>12187012917053</v>
      </c>
      <c r="M127" s="5">
        <v>10683916958291</v>
      </c>
      <c r="N127" s="5">
        <v>10571377924687</v>
      </c>
      <c r="O127" s="5">
        <v>9219327921684</v>
      </c>
      <c r="P127" s="5">
        <v>7900855271848</v>
      </c>
      <c r="Q127" s="5">
        <v>6743645888746</v>
      </c>
      <c r="R127" s="5">
        <v>5675490423386</v>
      </c>
      <c r="S127" s="5">
        <v>4633113857393</v>
      </c>
      <c r="T127" s="5">
        <v>3563717141753</v>
      </c>
      <c r="U127" s="5">
        <v>3410647420338</v>
      </c>
      <c r="V127" s="5">
        <v>2545195350568</v>
      </c>
      <c r="W127" s="5">
        <v>1915217083962</v>
      </c>
      <c r="X127" s="5">
        <v>1543509784918</v>
      </c>
      <c r="Y127" s="5">
        <v>1136081982403</v>
      </c>
      <c r="Z127" s="5">
        <v>802253270069</v>
      </c>
    </row>
    <row r="128" spans="3:26" ht="15.5" x14ac:dyDescent="0.35">
      <c r="C128" t="s">
        <v>155</v>
      </c>
      <c r="D128" s="5">
        <v>283523572371</v>
      </c>
      <c r="E128" s="5">
        <v>264221330561</v>
      </c>
      <c r="F128" s="5">
        <v>291626084565</v>
      </c>
      <c r="G128" s="5">
        <v>301982720059</v>
      </c>
      <c r="I128" s="5">
        <v>264221330561</v>
      </c>
      <c r="J128" s="5">
        <v>281863685826</v>
      </c>
      <c r="K128" s="5">
        <v>242601575073</v>
      </c>
      <c r="L128" s="5">
        <v>206293489878</v>
      </c>
      <c r="M128" s="5">
        <v>241324245747</v>
      </c>
      <c r="N128" s="5">
        <v>260398144391</v>
      </c>
      <c r="O128" s="5">
        <v>237074115518</v>
      </c>
      <c r="P128" s="5">
        <v>199896782474</v>
      </c>
      <c r="Q128" s="5">
        <v>168276789877</v>
      </c>
      <c r="R128" s="5">
        <v>143765952839</v>
      </c>
      <c r="S128" s="5">
        <v>117009202116</v>
      </c>
      <c r="T128" s="5">
        <v>92568084244</v>
      </c>
      <c r="U128" s="5">
        <v>86373775008</v>
      </c>
      <c r="V128" s="5">
        <v>76121225526</v>
      </c>
      <c r="W128" s="5">
        <v>61327007823</v>
      </c>
      <c r="X128" s="5">
        <v>48868726712</v>
      </c>
      <c r="Y128" s="5">
        <v>41299757715</v>
      </c>
      <c r="Z128" s="5">
        <v>30954661303</v>
      </c>
    </row>
    <row r="129" spans="2:26" ht="15.5" x14ac:dyDescent="0.35">
      <c r="C129" t="s">
        <v>9</v>
      </c>
      <c r="D129" s="5">
        <v>19186263896297</v>
      </c>
      <c r="E129" s="5">
        <v>18362989565427</v>
      </c>
      <c r="F129" s="5">
        <v>17590822607311</v>
      </c>
      <c r="G129" s="5">
        <v>16924875048231</v>
      </c>
      <c r="I129" s="5">
        <v>18362989565427</v>
      </c>
      <c r="J129" s="5">
        <v>17102428334570</v>
      </c>
      <c r="K129" s="5">
        <v>15282089186736</v>
      </c>
      <c r="L129" s="5">
        <v>12834694090515</v>
      </c>
      <c r="M129" s="5">
        <v>11360031396135</v>
      </c>
      <c r="N129" s="5">
        <v>11271468049958</v>
      </c>
      <c r="O129" s="5">
        <v>9899940195318</v>
      </c>
      <c r="P129" s="5">
        <v>8542544481694</v>
      </c>
      <c r="Q129" s="5">
        <v>7354346366072</v>
      </c>
      <c r="R129" s="5">
        <v>6265255987065</v>
      </c>
      <c r="S129" s="5">
        <v>5194459927187</v>
      </c>
      <c r="T129" s="5">
        <v>4100554992789</v>
      </c>
      <c r="U129" s="5">
        <v>3938760819650</v>
      </c>
      <c r="V129" s="5">
        <v>3067850327238</v>
      </c>
      <c r="W129" s="5">
        <v>2424669292434</v>
      </c>
      <c r="X129" s="5">
        <v>2040163635268</v>
      </c>
      <c r="Y129" s="5">
        <v>1623055216142</v>
      </c>
      <c r="Z129" s="5">
        <v>1276063986768</v>
      </c>
    </row>
    <row r="130" spans="2:26" ht="15.5" x14ac:dyDescent="0.35">
      <c r="C130" t="s">
        <v>156</v>
      </c>
      <c r="D130" s="5">
        <v>28639073668191</v>
      </c>
      <c r="E130" s="5">
        <v>31379998865878</v>
      </c>
      <c r="F130" s="5">
        <v>30713681398169</v>
      </c>
      <c r="G130" s="5">
        <v>30237129214400</v>
      </c>
      <c r="I130" s="5">
        <v>31379998865878</v>
      </c>
      <c r="J130" s="5">
        <v>29728781933757</v>
      </c>
      <c r="K130" s="5">
        <v>23870404962472</v>
      </c>
      <c r="L130" s="5">
        <v>22276160695411</v>
      </c>
      <c r="M130" s="5">
        <v>19917653265528</v>
      </c>
      <c r="N130" s="5">
        <v>19777500514550</v>
      </c>
      <c r="O130" s="5">
        <v>19037918806473</v>
      </c>
      <c r="P130" s="5">
        <v>17591706426634</v>
      </c>
      <c r="Q130" s="5">
        <v>14915849800251</v>
      </c>
      <c r="R130" s="5">
        <v>12922421859142</v>
      </c>
      <c r="S130" s="5">
        <v>11342715686221</v>
      </c>
      <c r="T130" s="5">
        <v>10291108029334</v>
      </c>
      <c r="U130" s="5">
        <v>9709838250473</v>
      </c>
      <c r="V130" s="5">
        <v>8302506241903</v>
      </c>
      <c r="W130" s="5">
        <v>6599845533328</v>
      </c>
      <c r="X130" s="5">
        <v>4399191135535</v>
      </c>
      <c r="Y130" s="5">
        <v>3246498515952</v>
      </c>
      <c r="Z130" s="5">
        <v>2922998415036</v>
      </c>
    </row>
    <row r="131" spans="2:26" ht="15.5" x14ac:dyDescent="0.35">
      <c r="C131" t="s">
        <v>157</v>
      </c>
      <c r="D131" s="5">
        <v>22358699725</v>
      </c>
      <c r="E131" s="5">
        <v>22358699725</v>
      </c>
      <c r="F131" s="5">
        <v>22358699725</v>
      </c>
      <c r="G131" s="5">
        <v>22358699725</v>
      </c>
      <c r="I131" s="5">
        <v>22358699725</v>
      </c>
      <c r="J131" s="5">
        <v>22358699725</v>
      </c>
      <c r="K131" s="5">
        <v>22358699725</v>
      </c>
      <c r="L131" s="5">
        <v>22358699725</v>
      </c>
      <c r="M131" s="5">
        <v>22358699725</v>
      </c>
      <c r="N131" s="5">
        <v>22358699725</v>
      </c>
      <c r="O131" s="5">
        <v>22358699725</v>
      </c>
      <c r="P131" s="5">
        <v>22358699725</v>
      </c>
      <c r="Q131" s="5">
        <v>22358699725</v>
      </c>
      <c r="R131" s="5">
        <v>22358699725</v>
      </c>
      <c r="S131" s="5">
        <v>894347989</v>
      </c>
      <c r="T131" s="5">
        <v>894347989</v>
      </c>
      <c r="U131" s="5">
        <v>894347989</v>
      </c>
      <c r="V131" s="5">
        <v>766584000</v>
      </c>
      <c r="W131" s="5">
        <v>766584000</v>
      </c>
      <c r="X131" s="5">
        <v>766584000</v>
      </c>
      <c r="Y131" s="5">
        <v>766584000</v>
      </c>
      <c r="Z131" s="5">
        <v>766584000</v>
      </c>
    </row>
    <row r="133" spans="2:26" ht="15.5" x14ac:dyDescent="0.35">
      <c r="B133" t="s">
        <v>158</v>
      </c>
      <c r="C133" t="s">
        <v>159</v>
      </c>
      <c r="D133" s="5">
        <v>2813251420955</v>
      </c>
      <c r="E133" s="5">
        <v>2410257413298</v>
      </c>
      <c r="F133" s="5">
        <v>137444347680</v>
      </c>
      <c r="G133" s="5">
        <v>256756106572</v>
      </c>
      <c r="I133" s="5">
        <v>3513527186669</v>
      </c>
      <c r="J133" s="5">
        <v>-463359496912</v>
      </c>
      <c r="K133" s="5">
        <v>5259181989696</v>
      </c>
      <c r="L133" s="5">
        <v>1619570638186</v>
      </c>
      <c r="M133" s="5">
        <v>1041955003348</v>
      </c>
      <c r="N133" s="5">
        <v>3715832449186</v>
      </c>
      <c r="O133" s="5">
        <v>3303864262122</v>
      </c>
      <c r="P133" s="5">
        <v>459273241788</v>
      </c>
      <c r="Q133" s="5">
        <v>1275530669068</v>
      </c>
      <c r="R133" s="5">
        <v>659314197175</v>
      </c>
      <c r="S133" s="5">
        <v>2336785497955</v>
      </c>
      <c r="T133" s="5">
        <v>-862339383145</v>
      </c>
      <c r="U133" s="5">
        <v>987023231523</v>
      </c>
      <c r="V133" s="5">
        <v>830244056569</v>
      </c>
      <c r="W133" s="5">
        <v>-607939545937</v>
      </c>
      <c r="X133" s="5">
        <v>238253946429</v>
      </c>
      <c r="Y133" s="5">
        <v>446429845710</v>
      </c>
      <c r="Z133" s="5">
        <v>138452987153</v>
      </c>
    </row>
    <row r="134" spans="2:26" ht="15.5" x14ac:dyDescent="0.35">
      <c r="C134" t="s">
        <v>160</v>
      </c>
      <c r="D134" s="5">
        <v>10406444892537</v>
      </c>
      <c r="E134" s="5">
        <v>10175644680480</v>
      </c>
      <c r="F134" s="5">
        <v>7641909726440</v>
      </c>
      <c r="G134" s="5">
        <v>9789228498007</v>
      </c>
      <c r="I134" s="5">
        <v>36603039263038</v>
      </c>
      <c r="J134" s="5">
        <v>35017446066877</v>
      </c>
      <c r="K134" s="5">
        <v>31896213560339</v>
      </c>
      <c r="L134" s="5">
        <v>29519519535689</v>
      </c>
      <c r="M134" s="5">
        <v>27065541049324</v>
      </c>
      <c r="N134" s="5">
        <v>24952077753025</v>
      </c>
      <c r="O134" s="5">
        <v>24458207746591</v>
      </c>
      <c r="P134" s="5">
        <v>23680993707458</v>
      </c>
      <c r="Q134" s="5">
        <v>19102343990516</v>
      </c>
      <c r="R134" s="5">
        <v>17355812384470</v>
      </c>
      <c r="S134" s="5">
        <v>14503814621943</v>
      </c>
      <c r="T134" s="5">
        <v>13920673379863</v>
      </c>
      <c r="U134" s="5">
        <v>11254472620718</v>
      </c>
      <c r="V134" s="5">
        <v>10140984699492</v>
      </c>
      <c r="W134" s="5">
        <v>9105051705205</v>
      </c>
      <c r="X134" s="5">
        <v>6765188110204</v>
      </c>
      <c r="Y134" s="5">
        <v>4657145031457</v>
      </c>
      <c r="Z134" s="5">
        <v>3745919015096</v>
      </c>
    </row>
    <row r="135" spans="2:26" ht="15.5" x14ac:dyDescent="0.35">
      <c r="C135" t="s">
        <v>161</v>
      </c>
      <c r="D135" s="5">
        <v>-7324860940641</v>
      </c>
      <c r="E135" s="5">
        <v>-7465964726561</v>
      </c>
      <c r="F135" s="5">
        <v>-7381628874376</v>
      </c>
      <c r="G135" s="5">
        <v>-9208633792703</v>
      </c>
      <c r="I135" s="5">
        <v>-32264684521864</v>
      </c>
      <c r="J135" s="5">
        <v>-34428843780363</v>
      </c>
      <c r="K135" s="5">
        <v>-26142798907994</v>
      </c>
      <c r="L135" s="5">
        <v>-27675687658432</v>
      </c>
      <c r="M135" s="5">
        <v>-25598403259380</v>
      </c>
      <c r="N135" s="5">
        <v>-20475882317664</v>
      </c>
      <c r="O135" s="5">
        <v>-20967319651225</v>
      </c>
      <c r="P135" s="5">
        <v>-22399880533599</v>
      </c>
      <c r="Q135" s="5">
        <v>-17021009320999</v>
      </c>
      <c r="R135" s="5">
        <v>-15915877801013</v>
      </c>
      <c r="S135" s="5">
        <v>-11588185844779</v>
      </c>
      <c r="T135" s="5">
        <v>-13826640204900</v>
      </c>
      <c r="U135" s="5">
        <v>-9728417978305</v>
      </c>
      <c r="V135" s="5">
        <v>-8899245509193</v>
      </c>
      <c r="W135" s="5">
        <v>-9320065216932</v>
      </c>
      <c r="X135" s="5">
        <v>-6235964730958</v>
      </c>
      <c r="Y135" s="5">
        <v>-3999359763050</v>
      </c>
      <c r="Z135" s="5">
        <v>-3443856306213</v>
      </c>
    </row>
    <row r="136" spans="2:26" ht="15.5" x14ac:dyDescent="0.35">
      <c r="C136" t="s">
        <v>185</v>
      </c>
    </row>
    <row r="137" spans="2:26" ht="15.5" x14ac:dyDescent="0.35">
      <c r="C137" t="s">
        <v>453</v>
      </c>
      <c r="D137" s="5">
        <v>-143856008535</v>
      </c>
      <c r="E137" s="5">
        <v>-163098322814</v>
      </c>
      <c r="F137" s="5">
        <v>-165348212829</v>
      </c>
      <c r="G137" s="5">
        <v>-125560888668</v>
      </c>
      <c r="I137" s="5">
        <v>-607971793673</v>
      </c>
      <c r="J137" s="5">
        <v>-412591173375</v>
      </c>
      <c r="K137" s="5">
        <v>-310804898933</v>
      </c>
      <c r="L137" s="5">
        <v>-396061583172</v>
      </c>
      <c r="M137" s="5">
        <v>-340692360945</v>
      </c>
      <c r="N137" s="5">
        <v>-377798075150</v>
      </c>
      <c r="O137" s="5">
        <v>-364396360328</v>
      </c>
      <c r="P137" s="5">
        <v>-477095113613</v>
      </c>
      <c r="Q137" s="5">
        <v>-386530792934</v>
      </c>
      <c r="R137" s="5">
        <v>-366124896402</v>
      </c>
      <c r="S137" s="5">
        <v>-414589225966</v>
      </c>
      <c r="T137" s="5">
        <v>-415018919838</v>
      </c>
      <c r="U137" s="5">
        <v>-308132077137</v>
      </c>
      <c r="V137" s="5">
        <v>-240745408847</v>
      </c>
      <c r="W137" s="5">
        <v>-149098333644</v>
      </c>
      <c r="X137" s="5">
        <v>-87927167958</v>
      </c>
      <c r="Y137" s="5">
        <v>-99093715449</v>
      </c>
      <c r="Z137" s="5">
        <v>-66342459714</v>
      </c>
    </row>
    <row r="138" spans="2:26" ht="15.5" x14ac:dyDescent="0.35">
      <c r="C138" t="s">
        <v>1031</v>
      </c>
      <c r="Q138" s="5">
        <v>-250000000000</v>
      </c>
      <c r="U138" s="5">
        <v>-200000000000</v>
      </c>
      <c r="V138" s="5">
        <v>250000000000</v>
      </c>
    </row>
    <row r="139" spans="2:26" ht="15.5" x14ac:dyDescent="0.35">
      <c r="C139" t="s">
        <v>471</v>
      </c>
      <c r="D139" s="5">
        <v>198163263406</v>
      </c>
      <c r="E139" s="5">
        <v>69412020944</v>
      </c>
      <c r="F139" s="5">
        <v>139191839655</v>
      </c>
      <c r="G139" s="5">
        <v>73615935204</v>
      </c>
      <c r="I139" s="5">
        <v>555097213635</v>
      </c>
      <c r="J139" s="5">
        <v>563110927660</v>
      </c>
      <c r="K139" s="5">
        <v>474266252912</v>
      </c>
      <c r="L139" s="5">
        <v>624486364640</v>
      </c>
      <c r="M139" s="5">
        <v>391874842166</v>
      </c>
      <c r="N139" s="5">
        <v>295621855149</v>
      </c>
      <c r="O139" s="5">
        <v>-45029702182</v>
      </c>
      <c r="P139" s="5">
        <v>-27793260176</v>
      </c>
      <c r="Q139" s="5">
        <v>-27492104921</v>
      </c>
      <c r="R139" s="5">
        <v>-15359356780</v>
      </c>
      <c r="S139" s="5">
        <v>-13878539840</v>
      </c>
      <c r="T139" s="5">
        <v>-8749167639</v>
      </c>
      <c r="U139" s="5">
        <v>-15657916855</v>
      </c>
      <c r="W139" s="5">
        <v>837062044</v>
      </c>
      <c r="Z139" s="5">
        <v>1152995813</v>
      </c>
    </row>
    <row r="140" spans="2:26" ht="15.5" x14ac:dyDescent="0.35">
      <c r="C140" t="s">
        <v>1032</v>
      </c>
    </row>
    <row r="141" spans="2:26" ht="15.5" x14ac:dyDescent="0.35">
      <c r="C141" t="s">
        <v>1033</v>
      </c>
      <c r="O141" s="5">
        <v>770887609622</v>
      </c>
      <c r="P141" s="5">
        <v>407402318740</v>
      </c>
      <c r="Q141" s="5">
        <v>204119721115</v>
      </c>
      <c r="R141" s="5">
        <v>157265018826</v>
      </c>
      <c r="S141" s="5">
        <v>78258117988</v>
      </c>
      <c r="T141" s="5">
        <v>132015821727</v>
      </c>
      <c r="U141" s="5">
        <v>164934804549</v>
      </c>
    </row>
    <row r="142" spans="2:26" ht="15.5" x14ac:dyDescent="0.35">
      <c r="C142" t="s">
        <v>1034</v>
      </c>
      <c r="D142" s="5">
        <v>-322535422292</v>
      </c>
      <c r="E142" s="5">
        <v>-205631875231</v>
      </c>
      <c r="F142" s="5">
        <v>-96575767690</v>
      </c>
      <c r="G142" s="5">
        <v>-271784878228</v>
      </c>
      <c r="I142" s="5">
        <v>-771535520387</v>
      </c>
      <c r="J142" s="5">
        <v>-1058127452659</v>
      </c>
      <c r="K142" s="5">
        <v>-590728069871</v>
      </c>
      <c r="L142" s="5">
        <v>-382067996657</v>
      </c>
      <c r="M142" s="5">
        <v>-406975511465</v>
      </c>
      <c r="N142" s="5">
        <v>-614758865448</v>
      </c>
      <c r="O142" s="5">
        <v>-547269067440</v>
      </c>
      <c r="P142" s="5">
        <v>-723570678622</v>
      </c>
      <c r="Q142" s="5">
        <v>-588474260121</v>
      </c>
      <c r="R142" s="5">
        <v>-535275278217</v>
      </c>
      <c r="S142" s="5">
        <v>-207517885658</v>
      </c>
      <c r="T142" s="5">
        <v>-643728676106</v>
      </c>
      <c r="U142" s="5">
        <v>-345516499221</v>
      </c>
      <c r="V142" s="5">
        <v>-132937224883</v>
      </c>
      <c r="W142" s="5">
        <v>-217164762610</v>
      </c>
      <c r="X142" s="5">
        <v>-175542264859</v>
      </c>
      <c r="Y142" s="5">
        <v>-84761707248</v>
      </c>
      <c r="Z142" s="5">
        <v>-84670257829</v>
      </c>
    </row>
    <row r="143" spans="2:26" ht="15.5" x14ac:dyDescent="0.35">
      <c r="C143" t="s">
        <v>1035</v>
      </c>
      <c r="J143" s="5">
        <v>-143954245052</v>
      </c>
      <c r="K143" s="5">
        <v>-66566106757</v>
      </c>
      <c r="L143" s="5">
        <v>-70218183882</v>
      </c>
      <c r="M143" s="5">
        <v>-69152079680</v>
      </c>
      <c r="N143" s="5">
        <v>-61711370707</v>
      </c>
    </row>
    <row r="144" spans="2:26" ht="15.5" x14ac:dyDescent="0.35">
      <c r="C144" t="s">
        <v>353</v>
      </c>
      <c r="D144" s="5">
        <v>-104363520</v>
      </c>
      <c r="E144" s="5">
        <v>-104363520</v>
      </c>
      <c r="F144" s="5">
        <v>-104363520</v>
      </c>
      <c r="G144" s="5">
        <v>-108767040</v>
      </c>
      <c r="I144" s="5">
        <v>-417454080</v>
      </c>
      <c r="J144" s="5">
        <v>-399840000</v>
      </c>
      <c r="K144" s="5">
        <v>-399840000</v>
      </c>
      <c r="L144" s="5">
        <v>-399840000</v>
      </c>
      <c r="M144" s="5">
        <v>-237676672</v>
      </c>
      <c r="N144" s="5">
        <v>-1716530019</v>
      </c>
      <c r="O144" s="5">
        <v>-1216312916</v>
      </c>
      <c r="P144" s="5">
        <v>-783198400</v>
      </c>
      <c r="Q144" s="5">
        <v>-33026633</v>
      </c>
      <c r="R144" s="5">
        <v>-320262849</v>
      </c>
      <c r="S144" s="5">
        <v>-310134873</v>
      </c>
    </row>
    <row r="145" spans="3:26" ht="15.5" x14ac:dyDescent="0.35">
      <c r="C145" t="s">
        <v>165</v>
      </c>
      <c r="D145" s="5">
        <v>-3385914447040</v>
      </c>
      <c r="E145" s="5">
        <v>-854743202426</v>
      </c>
      <c r="F145" s="5">
        <v>-608996110209</v>
      </c>
      <c r="G145" s="5">
        <v>1434099728351</v>
      </c>
      <c r="I145" s="5">
        <v>-1316068749627</v>
      </c>
      <c r="J145" s="5">
        <v>2428387224779</v>
      </c>
      <c r="K145" s="5">
        <v>-1975978291736</v>
      </c>
      <c r="L145" s="5">
        <v>-49224058856</v>
      </c>
      <c r="M145" s="5">
        <v>-870693620125</v>
      </c>
      <c r="N145" s="5">
        <v>-1865848198703</v>
      </c>
      <c r="O145" s="5">
        <v>-865449663817</v>
      </c>
      <c r="P145" s="5">
        <v>941471315759</v>
      </c>
      <c r="Q145" s="5">
        <v>-102040044225</v>
      </c>
      <c r="R145" s="5">
        <v>-11027805520</v>
      </c>
      <c r="S145" s="5">
        <v>-944661855805</v>
      </c>
      <c r="T145" s="5">
        <v>521712904799</v>
      </c>
      <c r="U145" s="5">
        <v>-63660670000</v>
      </c>
      <c r="V145" s="5">
        <v>879470158427</v>
      </c>
      <c r="W145" s="5">
        <v>1390050746668</v>
      </c>
      <c r="X145" s="5">
        <v>289798336733</v>
      </c>
      <c r="Y145" s="5">
        <v>-78329200000</v>
      </c>
      <c r="Z145" s="5">
        <v>571467314350</v>
      </c>
    </row>
    <row r="146" spans="3:26" ht="15.5" x14ac:dyDescent="0.35">
      <c r="C146" t="s">
        <v>166</v>
      </c>
      <c r="D146" s="5">
        <v>-167824232483</v>
      </c>
      <c r="E146" s="5">
        <v>-221819983570</v>
      </c>
      <c r="F146" s="5">
        <v>-255564221820</v>
      </c>
      <c r="G146" s="5">
        <v>-153109272901</v>
      </c>
      <c r="I146" s="5">
        <v>-1008423952598</v>
      </c>
      <c r="J146" s="5">
        <v>-1628862779286</v>
      </c>
      <c r="K146" s="5">
        <v>-2359457241900</v>
      </c>
      <c r="L146" s="5">
        <v>-1546563424787</v>
      </c>
      <c r="M146" s="5">
        <v>-947614701926</v>
      </c>
      <c r="N146" s="5">
        <v>-1111015237138</v>
      </c>
      <c r="O146" s="5">
        <v>-1845317472514</v>
      </c>
      <c r="P146" s="5">
        <v>-1196001406035</v>
      </c>
      <c r="Q146" s="5">
        <v>-526316631073</v>
      </c>
      <c r="R146" s="5">
        <v>-746551666042</v>
      </c>
      <c r="S146" s="5">
        <v>-540613367669</v>
      </c>
      <c r="T146" s="5">
        <v>-815592277343</v>
      </c>
      <c r="U146" s="5">
        <v>-609978840945</v>
      </c>
      <c r="V146" s="5">
        <v>-699360306502</v>
      </c>
      <c r="W146" s="5">
        <v>-929382752946</v>
      </c>
      <c r="X146" s="5">
        <v>-372158975166</v>
      </c>
      <c r="Y146" s="5">
        <v>-352545757571</v>
      </c>
      <c r="Z146" s="5">
        <v>-513744616053</v>
      </c>
    </row>
    <row r="147" spans="3:26" ht="15.5" x14ac:dyDescent="0.35">
      <c r="C147" t="s">
        <v>168</v>
      </c>
      <c r="D147" s="5">
        <v>-155671545195</v>
      </c>
      <c r="E147" s="5">
        <v>-246669180634</v>
      </c>
      <c r="F147" s="5">
        <v>-279569320034</v>
      </c>
      <c r="G147" s="5">
        <v>-208638373920</v>
      </c>
      <c r="I147" s="5">
        <v>-822550360000</v>
      </c>
      <c r="J147" s="5">
        <v>-1441968955467</v>
      </c>
      <c r="K147" s="5">
        <v>-1653568063139</v>
      </c>
      <c r="L147" s="5">
        <v>-804918815873</v>
      </c>
      <c r="M147" s="5">
        <v>-658964759604</v>
      </c>
      <c r="N147" s="5">
        <v>-634118812741</v>
      </c>
      <c r="O147" s="5">
        <v>-438476834779</v>
      </c>
      <c r="P147" s="5">
        <v>-671673892309</v>
      </c>
      <c r="Q147" s="5">
        <v>-412476764133</v>
      </c>
      <c r="R147" s="5">
        <v>-507071638264</v>
      </c>
      <c r="S147" s="5">
        <v>-463593808964</v>
      </c>
      <c r="T147" s="5">
        <v>-671927666837</v>
      </c>
      <c r="U147" s="5">
        <v>-477094673565</v>
      </c>
      <c r="V147" s="5">
        <v>-619377710604</v>
      </c>
      <c r="W147" s="5">
        <v>-502063492043</v>
      </c>
      <c r="X147" s="5">
        <v>-150365495625</v>
      </c>
      <c r="Y147" s="5">
        <v>-229431090153</v>
      </c>
      <c r="Z147" s="5">
        <v>-369928174993</v>
      </c>
    </row>
    <row r="148" spans="3:26" ht="15.5" x14ac:dyDescent="0.35">
      <c r="C148" t="s">
        <v>170</v>
      </c>
      <c r="D148" s="5">
        <v>175341156</v>
      </c>
      <c r="E148" s="5">
        <v>756300000</v>
      </c>
      <c r="F148" s="5">
        <v>447860360</v>
      </c>
      <c r="G148" s="5">
        <v>15315316</v>
      </c>
      <c r="I148" s="5">
        <v>3171795676</v>
      </c>
      <c r="J148" s="5">
        <v>32193696444</v>
      </c>
      <c r="K148" s="5">
        <v>11176185217</v>
      </c>
      <c r="L148" s="5">
        <v>6993080241</v>
      </c>
      <c r="M148" s="5">
        <v>8029354686</v>
      </c>
      <c r="N148" s="5">
        <v>2889819622</v>
      </c>
      <c r="O148" s="5">
        <v>2941604317</v>
      </c>
      <c r="P148" s="5">
        <v>2599740911</v>
      </c>
      <c r="Q148" s="5">
        <v>4603148433</v>
      </c>
      <c r="R148" s="5">
        <v>2710524218</v>
      </c>
      <c r="S148" s="5">
        <v>2176594696</v>
      </c>
      <c r="T148" s="5">
        <v>11991828732</v>
      </c>
      <c r="U148" s="5">
        <v>3541910809</v>
      </c>
      <c r="V148" s="5">
        <v>28458711311</v>
      </c>
      <c r="W148" s="5">
        <v>23096541115</v>
      </c>
      <c r="X148" s="5">
        <v>6003044255</v>
      </c>
      <c r="Y148" s="5">
        <v>11591557067</v>
      </c>
      <c r="Z148" s="5">
        <v>949787498</v>
      </c>
    </row>
    <row r="149" spans="3:26" ht="15.5" x14ac:dyDescent="0.35">
      <c r="C149" t="s">
        <v>1036</v>
      </c>
      <c r="K149" s="5">
        <v>72401774258</v>
      </c>
      <c r="L149" s="5">
        <v>-75851945448</v>
      </c>
    </row>
    <row r="150" spans="3:26" ht="15.5" x14ac:dyDescent="0.35">
      <c r="C150" t="s">
        <v>1037</v>
      </c>
      <c r="W150" s="5">
        <v>4793569466</v>
      </c>
      <c r="X150" s="5">
        <v>7871636502</v>
      </c>
      <c r="Y150" s="5">
        <v>15102735253</v>
      </c>
      <c r="Z150" s="5">
        <v>-14955853429</v>
      </c>
    </row>
    <row r="151" spans="3:26" ht="15.5" x14ac:dyDescent="0.35">
      <c r="C151" t="s">
        <v>171</v>
      </c>
      <c r="D151" s="5">
        <v>38744468861</v>
      </c>
      <c r="E151" s="5">
        <v>13581668783</v>
      </c>
      <c r="F151" s="5">
        <v>35966614034</v>
      </c>
      <c r="G151" s="5">
        <v>36351653128</v>
      </c>
      <c r="I151" s="5">
        <v>125498071330</v>
      </c>
      <c r="J151" s="5">
        <v>151062730611</v>
      </c>
      <c r="K151" s="5">
        <v>84751267929</v>
      </c>
      <c r="L151" s="5">
        <v>30708263481</v>
      </c>
      <c r="M151" s="5">
        <v>23187158296</v>
      </c>
      <c r="N151" s="5">
        <v>51405459416</v>
      </c>
      <c r="O151" s="5">
        <v>52352843077</v>
      </c>
      <c r="P151" s="5">
        <v>46799131766</v>
      </c>
      <c r="Q151" s="5">
        <v>36492708776</v>
      </c>
      <c r="R151" s="5">
        <v>14887762246</v>
      </c>
      <c r="S151" s="5">
        <v>16988949052</v>
      </c>
      <c r="T151" s="5">
        <v>32657875095</v>
      </c>
      <c r="U151" s="5">
        <v>25150169666</v>
      </c>
      <c r="V151" s="5">
        <v>18638363729</v>
      </c>
      <c r="W151" s="5">
        <v>8012035475</v>
      </c>
      <c r="X151" s="5">
        <v>9988243226</v>
      </c>
      <c r="Y151" s="5">
        <v>20264302484</v>
      </c>
      <c r="Z151" s="5">
        <v>5796581309</v>
      </c>
    </row>
    <row r="152" spans="3:26" ht="15.5" x14ac:dyDescent="0.35">
      <c r="C152" t="s">
        <v>1038</v>
      </c>
      <c r="D152" s="5">
        <v>-1508688101</v>
      </c>
      <c r="E152" s="5">
        <v>375008658</v>
      </c>
      <c r="F152" s="5">
        <v>-26024598</v>
      </c>
      <c r="G152" s="5">
        <v>-32003902</v>
      </c>
      <c r="I152" s="5">
        <v>117771362</v>
      </c>
      <c r="J152" s="5">
        <v>-2645875866</v>
      </c>
      <c r="K152" s="5">
        <v>-2057390122</v>
      </c>
      <c r="L152" s="5">
        <v>801954883</v>
      </c>
      <c r="M152" s="5">
        <v>-1395224618</v>
      </c>
      <c r="N152" s="5">
        <v>-9708104606</v>
      </c>
      <c r="O152" s="5">
        <v>-2276301560</v>
      </c>
      <c r="P152" s="5">
        <v>-6290376000</v>
      </c>
      <c r="Q152" s="5">
        <v>-6860426084</v>
      </c>
      <c r="R152" s="5">
        <v>1052000000</v>
      </c>
      <c r="S152" s="5">
        <v>-8472026844</v>
      </c>
      <c r="T152" s="5">
        <v>-6812380307</v>
      </c>
      <c r="U152" s="5">
        <v>-11200000</v>
      </c>
      <c r="V152" s="5">
        <v>-576399746</v>
      </c>
      <c r="W152" s="5">
        <v>-110726494</v>
      </c>
      <c r="X152" s="5">
        <v>-285520000</v>
      </c>
      <c r="Y152" s="5">
        <v>50527600</v>
      </c>
      <c r="Z152" s="5">
        <v>42454031</v>
      </c>
    </row>
    <row r="153" spans="3:26" ht="15.5" x14ac:dyDescent="0.35">
      <c r="C153" t="s">
        <v>172</v>
      </c>
      <c r="D153" s="5">
        <v>-49563809204</v>
      </c>
      <c r="E153" s="5">
        <v>10136219623</v>
      </c>
      <c r="F153" s="5">
        <v>-12383351582</v>
      </c>
      <c r="G153" s="5">
        <v>19194136477</v>
      </c>
      <c r="I153" s="5">
        <v>-314661230966</v>
      </c>
      <c r="J153" s="5">
        <v>-367504375008</v>
      </c>
      <c r="K153" s="5">
        <v>-872161016043</v>
      </c>
      <c r="L153" s="5">
        <v>-704295962071</v>
      </c>
      <c r="M153" s="5">
        <v>-318471230686</v>
      </c>
      <c r="N153" s="5">
        <v>-521483598829</v>
      </c>
      <c r="O153" s="5">
        <v>-1459858783569</v>
      </c>
      <c r="P153" s="5">
        <v>-567436010403</v>
      </c>
      <c r="Q153" s="5">
        <v>-148075298065</v>
      </c>
      <c r="R153" s="5">
        <v>-258130314242</v>
      </c>
      <c r="S153" s="5">
        <v>-87713075609</v>
      </c>
      <c r="T153" s="5">
        <v>-181501934026</v>
      </c>
      <c r="U153" s="5">
        <v>-161565047855</v>
      </c>
      <c r="V153" s="5">
        <v>-126503271192</v>
      </c>
      <c r="W153" s="5">
        <v>-463110680465</v>
      </c>
      <c r="X153" s="5">
        <v>-245370883524</v>
      </c>
      <c r="Y153" s="5">
        <v>-170123789822</v>
      </c>
      <c r="Z153" s="5">
        <v>-135649410469</v>
      </c>
    </row>
    <row r="154" spans="3:26" ht="15.5" x14ac:dyDescent="0.35">
      <c r="C154" t="s">
        <v>186</v>
      </c>
      <c r="D154" s="5">
        <v>-3385914447040</v>
      </c>
      <c r="E154" s="5">
        <v>-854743202426</v>
      </c>
      <c r="F154" s="5">
        <v>-608996110209</v>
      </c>
      <c r="G154" s="5">
        <v>1434099728351</v>
      </c>
      <c r="I154" s="5">
        <v>-1316068749627</v>
      </c>
      <c r="J154" s="5">
        <v>2428387224779</v>
      </c>
      <c r="K154" s="5">
        <v>-1975978291736</v>
      </c>
      <c r="L154" s="5">
        <v>-49224058856</v>
      </c>
      <c r="M154" s="5">
        <v>-870693620125</v>
      </c>
      <c r="N154" s="5">
        <v>-1865848198703</v>
      </c>
      <c r="O154" s="5">
        <v>-865449663817</v>
      </c>
      <c r="P154" s="5">
        <v>941471315759</v>
      </c>
      <c r="Q154" s="5">
        <v>-102040044225</v>
      </c>
      <c r="R154" s="5">
        <v>-11027805520</v>
      </c>
      <c r="S154" s="5">
        <v>-944661855805</v>
      </c>
      <c r="T154" s="5">
        <v>521712904799</v>
      </c>
      <c r="U154" s="5">
        <v>-63660670000</v>
      </c>
      <c r="V154" s="5">
        <v>879470158427</v>
      </c>
      <c r="W154" s="5">
        <v>1390050746668</v>
      </c>
      <c r="X154" s="5">
        <v>289798336733</v>
      </c>
      <c r="Y154" s="5">
        <v>-78329200000</v>
      </c>
      <c r="Z154" s="5">
        <v>571467314350</v>
      </c>
    </row>
    <row r="155" spans="3:26" ht="15.5" x14ac:dyDescent="0.35">
      <c r="C155" t="s">
        <v>1039</v>
      </c>
      <c r="D155" s="5">
        <v>100000000000</v>
      </c>
      <c r="E155" s="5">
        <v>325000000000</v>
      </c>
      <c r="F155" s="5">
        <v>255000000000</v>
      </c>
      <c r="G155" s="5">
        <v>825000000000</v>
      </c>
      <c r="I155" s="5">
        <v>2007963000000</v>
      </c>
      <c r="J155" s="5">
        <v>2084830000000</v>
      </c>
      <c r="K155" s="5">
        <v>1570085500000</v>
      </c>
      <c r="L155" s="5">
        <v>1826251000000</v>
      </c>
      <c r="M155" s="5">
        <v>1175000000000</v>
      </c>
      <c r="N155" s="5">
        <v>350000000000</v>
      </c>
      <c r="O155" s="5">
        <v>2160000000000</v>
      </c>
      <c r="P155" s="5">
        <v>2184000000000</v>
      </c>
      <c r="R155" s="5">
        <v>200000000000</v>
      </c>
      <c r="S155" s="5">
        <v>400000000000</v>
      </c>
      <c r="T155" s="5">
        <v>425000000000</v>
      </c>
      <c r="U155" s="5">
        <v>700000000000</v>
      </c>
      <c r="V155" s="5">
        <v>217215964000</v>
      </c>
      <c r="W155" s="5">
        <v>1150000000000</v>
      </c>
      <c r="X155" s="5">
        <v>582870070066</v>
      </c>
      <c r="Z155" s="5">
        <v>425000000000</v>
      </c>
    </row>
    <row r="156" spans="3:26" ht="15.5" x14ac:dyDescent="0.35">
      <c r="C156" t="s">
        <v>1040</v>
      </c>
      <c r="D156" s="5">
        <v>950000000000</v>
      </c>
      <c r="E156" s="5">
        <v>4205000000000</v>
      </c>
      <c r="F156" s="5">
        <v>3340000000000</v>
      </c>
      <c r="G156" s="5">
        <v>2915000000000</v>
      </c>
      <c r="I156" s="5">
        <v>11100000000000</v>
      </c>
      <c r="J156" s="5">
        <v>6840000000000</v>
      </c>
      <c r="K156" s="5">
        <v>1350000000000</v>
      </c>
      <c r="L156" s="5">
        <v>3868750990000</v>
      </c>
      <c r="M156" s="5">
        <v>1815000000000</v>
      </c>
      <c r="N156" s="5">
        <v>1750000000000</v>
      </c>
      <c r="O156" s="5">
        <v>2300000000000</v>
      </c>
      <c r="P156" s="5">
        <v>3425000000000</v>
      </c>
      <c r="Q156" s="5">
        <v>4775000000000</v>
      </c>
      <c r="R156" s="5">
        <v>4250000000000</v>
      </c>
      <c r="S156" s="5">
        <v>960000000000</v>
      </c>
      <c r="T156" s="5">
        <v>1511238763654</v>
      </c>
      <c r="U156" s="5">
        <v>740000000000</v>
      </c>
      <c r="V156" s="5">
        <v>215000000000</v>
      </c>
      <c r="W156" s="5">
        <v>450000000000</v>
      </c>
      <c r="X156" s="5">
        <v>75000000000</v>
      </c>
      <c r="Y156" s="5">
        <v>50000000000</v>
      </c>
      <c r="Z156" s="5">
        <v>250000000000</v>
      </c>
    </row>
    <row r="157" spans="3:26" ht="15.5" x14ac:dyDescent="0.35">
      <c r="C157" t="s">
        <v>458</v>
      </c>
    </row>
    <row r="158" spans="3:26" ht="15.5" x14ac:dyDescent="0.35">
      <c r="C158" t="s">
        <v>1041</v>
      </c>
      <c r="N158" s="5">
        <v>500000000000</v>
      </c>
      <c r="P158" s="5">
        <v>500000000000</v>
      </c>
      <c r="Q158" s="5">
        <v>1050000000000</v>
      </c>
      <c r="V158" s="5">
        <v>750000000000</v>
      </c>
      <c r="Z158" s="5">
        <v>297130674350</v>
      </c>
    </row>
    <row r="159" spans="3:26" ht="15.5" x14ac:dyDescent="0.35">
      <c r="C159" t="s">
        <v>439</v>
      </c>
      <c r="E159" s="5">
        <v>-37982750000</v>
      </c>
      <c r="F159" s="5">
        <v>-1250636184875</v>
      </c>
      <c r="I159" s="5">
        <v>-1288618934875</v>
      </c>
      <c r="J159" s="5">
        <v>-1257909234875</v>
      </c>
      <c r="K159" s="5">
        <v>-797257490375</v>
      </c>
      <c r="L159" s="5">
        <v>-533101506725</v>
      </c>
      <c r="M159" s="5">
        <v>-1206761385700</v>
      </c>
      <c r="N159" s="5">
        <v>-685013491750</v>
      </c>
      <c r="O159" s="5">
        <v>-662654792025</v>
      </c>
      <c r="P159" s="5">
        <v>-616550017575</v>
      </c>
      <c r="Q159" s="5">
        <v>-481050044225</v>
      </c>
      <c r="R159" s="5">
        <v>-274920746700</v>
      </c>
      <c r="S159" s="5">
        <v>-149095678240</v>
      </c>
      <c r="T159" s="5">
        <v>-205700037470</v>
      </c>
      <c r="U159" s="5">
        <v>-182714320000</v>
      </c>
      <c r="V159" s="5">
        <v>-99655920000</v>
      </c>
      <c r="W159" s="5">
        <v>-99655920000</v>
      </c>
      <c r="X159" s="5">
        <v>-84658400000</v>
      </c>
      <c r="Y159" s="5">
        <v>-38329200000</v>
      </c>
      <c r="Z159" s="5">
        <v>-30663360000</v>
      </c>
    </row>
    <row r="160" spans="3:26" ht="15.5" x14ac:dyDescent="0.35">
      <c r="C160" t="s">
        <v>1042</v>
      </c>
    </row>
    <row r="161" spans="2:26" ht="15.5" x14ac:dyDescent="0.35">
      <c r="C161" t="s">
        <v>710</v>
      </c>
      <c r="D161" s="5">
        <v>-1612091997618</v>
      </c>
      <c r="E161" s="5">
        <v>4566931338628</v>
      </c>
      <c r="F161" s="5">
        <v>-5676215669314</v>
      </c>
      <c r="G161" s="5">
        <v>-544392165343</v>
      </c>
      <c r="I161" s="5">
        <v>-2208068661372</v>
      </c>
      <c r="J161" s="5">
        <v>-1558533540346</v>
      </c>
      <c r="K161" s="5">
        <v>-1297055311361</v>
      </c>
      <c r="L161" s="5">
        <v>-2026124542131</v>
      </c>
      <c r="M161" s="5">
        <v>-1426932234425</v>
      </c>
      <c r="N161" s="5">
        <v>-1130834706953</v>
      </c>
      <c r="O161" s="5">
        <v>-1112794871792</v>
      </c>
      <c r="P161" s="5">
        <v>-990498333333</v>
      </c>
      <c r="Q161" s="5">
        <v>-769720000000</v>
      </c>
      <c r="R161" s="5">
        <v>-434867058820</v>
      </c>
      <c r="S161" s="5">
        <v>-555764117648</v>
      </c>
      <c r="T161" s="5">
        <v>-331389117648</v>
      </c>
      <c r="U161" s="5">
        <v>-445946350000</v>
      </c>
      <c r="V161" s="5">
        <v>-335873921573</v>
      </c>
      <c r="W161" s="5">
        <v>-110293333332</v>
      </c>
      <c r="X161" s="5">
        <v>-83413333333</v>
      </c>
      <c r="Y161" s="5">
        <v>-60000000000</v>
      </c>
      <c r="Z161" s="5">
        <v>-100000000000</v>
      </c>
    </row>
    <row r="162" spans="2:26" ht="15.5" x14ac:dyDescent="0.35">
      <c r="C162" t="s">
        <v>799</v>
      </c>
      <c r="D162" s="5">
        <v>-2685000000000</v>
      </c>
      <c r="E162" s="5">
        <v>-10547823503971</v>
      </c>
      <c r="F162" s="5">
        <v>2022823503971</v>
      </c>
      <c r="G162" s="5">
        <v>-1610000000000</v>
      </c>
      <c r="I162" s="5">
        <v>-12110000000000</v>
      </c>
      <c r="J162" s="5">
        <v>-4180000000000</v>
      </c>
      <c r="K162" s="5">
        <v>-2293750990000</v>
      </c>
      <c r="L162" s="5">
        <v>-3635000000000</v>
      </c>
      <c r="M162" s="5">
        <v>-1070000000000</v>
      </c>
      <c r="N162" s="5">
        <v>-2650000000000</v>
      </c>
      <c r="O162" s="5">
        <v>-2800000000000</v>
      </c>
      <c r="P162" s="5">
        <v>-3559000000000</v>
      </c>
      <c r="Q162" s="5">
        <v>-4425000000000</v>
      </c>
      <c r="R162" s="5">
        <v>-3750000000000</v>
      </c>
      <c r="S162" s="5">
        <v>-1599802059917</v>
      </c>
      <c r="T162" s="5">
        <v>-877436703737</v>
      </c>
      <c r="U162" s="5">
        <v>-575000000000</v>
      </c>
      <c r="V162" s="5">
        <v>-117215964000</v>
      </c>
      <c r="X162" s="5">
        <v>-200000000000</v>
      </c>
      <c r="Y162" s="5">
        <v>-30000000000</v>
      </c>
      <c r="Z162" s="5">
        <v>-70000000000</v>
      </c>
    </row>
    <row r="163" spans="2:26" ht="15.5" x14ac:dyDescent="0.35">
      <c r="C163" t="s">
        <v>1043</v>
      </c>
      <c r="D163" s="5">
        <v>-138822449422</v>
      </c>
      <c r="E163" s="5">
        <v>-193413287083</v>
      </c>
      <c r="F163" s="5">
        <v>-4967759991</v>
      </c>
      <c r="G163" s="5">
        <v>-151508106306</v>
      </c>
      <c r="I163" s="5">
        <v>-349889153380</v>
      </c>
    </row>
    <row r="164" spans="2:26" ht="15.5" x14ac:dyDescent="0.35">
      <c r="C164" t="s">
        <v>1044</v>
      </c>
      <c r="E164" s="5">
        <v>827545000000</v>
      </c>
      <c r="F164" s="5">
        <v>1000000000000</v>
      </c>
      <c r="I164" s="5">
        <v>1827545000000</v>
      </c>
      <c r="J164" s="5">
        <v>500000000000</v>
      </c>
      <c r="L164" s="5">
        <v>1500000000000</v>
      </c>
    </row>
    <row r="165" spans="2:26" ht="15.5" x14ac:dyDescent="0.35">
      <c r="C165" t="s">
        <v>1045</v>
      </c>
      <c r="P165" s="5">
        <v>-1480333333</v>
      </c>
      <c r="Q165" s="5">
        <v>-1270000000</v>
      </c>
      <c r="R165" s="5">
        <v>-1240000000</v>
      </c>
    </row>
    <row r="166" spans="2:26" ht="15.5" x14ac:dyDescent="0.35">
      <c r="C166" t="s">
        <v>201</v>
      </c>
      <c r="F166" s="5">
        <v>-295000000000</v>
      </c>
      <c r="I166" s="5">
        <v>-295000000000</v>
      </c>
      <c r="K166" s="5">
        <v>-508000000000</v>
      </c>
      <c r="L166" s="5">
        <v>-1050000000000</v>
      </c>
      <c r="M166" s="5">
        <v>-157000000000</v>
      </c>
      <c r="O166" s="5">
        <v>-750000000000</v>
      </c>
      <c r="U166" s="5">
        <v>-100000000000</v>
      </c>
      <c r="Z166" s="5">
        <v>-200000000000</v>
      </c>
    </row>
    <row r="167" spans="2:26" ht="15.5" x14ac:dyDescent="0.35">
      <c r="C167" t="s">
        <v>215</v>
      </c>
      <c r="D167" s="5">
        <v>-740487258568</v>
      </c>
      <c r="E167" s="5">
        <v>1333694227302</v>
      </c>
      <c r="F167" s="5">
        <v>-727115984349</v>
      </c>
      <c r="G167" s="5">
        <v>1537746562022</v>
      </c>
      <c r="I167" s="5">
        <v>1189034484444</v>
      </c>
      <c r="J167" s="5">
        <v>336164948581</v>
      </c>
      <c r="K167" s="5">
        <v>923746456060</v>
      </c>
      <c r="L167" s="5">
        <v>23783154543</v>
      </c>
      <c r="M167" s="5">
        <v>-776353318703</v>
      </c>
      <c r="N167" s="5">
        <v>738969013345</v>
      </c>
      <c r="O167" s="5">
        <v>593097125791</v>
      </c>
      <c r="P167" s="5">
        <v>204743151512</v>
      </c>
      <c r="Q167" s="5">
        <v>647173993770</v>
      </c>
      <c r="R167" s="5">
        <v>-98265274387</v>
      </c>
      <c r="S167" s="5">
        <v>851510274481</v>
      </c>
      <c r="T167" s="5">
        <v>-1156218755689</v>
      </c>
      <c r="U167" s="5">
        <v>313383720578</v>
      </c>
      <c r="V167" s="5">
        <v>1010353908494</v>
      </c>
      <c r="W167" s="5">
        <v>-147271552215</v>
      </c>
      <c r="X167" s="5">
        <v>155893307996</v>
      </c>
      <c r="Y167" s="5">
        <v>15554888139</v>
      </c>
      <c r="Z167" s="5">
        <v>196175685450</v>
      </c>
    </row>
    <row r="168" spans="2:26" ht="15.5" x14ac:dyDescent="0.35">
      <c r="C168" t="s">
        <v>216</v>
      </c>
      <c r="D168" s="5">
        <v>5847191546303</v>
      </c>
      <c r="I168" s="5">
        <v>4601449023397</v>
      </c>
      <c r="J168" s="5">
        <v>4156738667354</v>
      </c>
      <c r="K168" s="5">
        <v>3262074784511</v>
      </c>
      <c r="L168" s="5">
        <v>3009380167931</v>
      </c>
      <c r="M168" s="5">
        <v>3777791432101</v>
      </c>
      <c r="N168" s="5">
        <v>2982004859009</v>
      </c>
      <c r="O168" s="5">
        <v>2495655019108</v>
      </c>
      <c r="P168" s="5">
        <v>2201859470155</v>
      </c>
      <c r="Q168" s="5">
        <v>1543129244709</v>
      </c>
      <c r="R168" s="5">
        <v>1682075365772</v>
      </c>
      <c r="S168" s="5">
        <v>712922612494</v>
      </c>
      <c r="T168" s="5">
        <v>1860492328823</v>
      </c>
      <c r="U168" s="5">
        <v>1339570311638</v>
      </c>
      <c r="V168" s="5">
        <v>325316689037</v>
      </c>
      <c r="W168" s="5">
        <v>472105631514</v>
      </c>
      <c r="X168" s="5">
        <v>321582619407</v>
      </c>
      <c r="Y168" s="5">
        <v>316330699463</v>
      </c>
      <c r="Z168" s="5">
        <v>120002105073</v>
      </c>
    </row>
    <row r="169" spans="2:26" ht="15.5" x14ac:dyDescent="0.35">
      <c r="C169" t="s">
        <v>217</v>
      </c>
      <c r="D169" s="5">
        <v>8545005456</v>
      </c>
      <c r="E169" s="5">
        <v>18390183710</v>
      </c>
      <c r="F169" s="5">
        <v>32400187548</v>
      </c>
      <c r="G169" s="5">
        <v>-7983256246</v>
      </c>
      <c r="I169" s="5">
        <v>56708038462</v>
      </c>
      <c r="J169" s="5">
        <v>108545407462</v>
      </c>
      <c r="K169" s="5">
        <v>-29082573217</v>
      </c>
      <c r="L169" s="5">
        <v>228911462037</v>
      </c>
      <c r="M169" s="5">
        <v>7942054533</v>
      </c>
      <c r="N169" s="5">
        <v>56817559747</v>
      </c>
      <c r="O169" s="5">
        <v>-106747285890</v>
      </c>
      <c r="P169" s="5">
        <v>89052397441</v>
      </c>
      <c r="Q169" s="5">
        <v>11556231676</v>
      </c>
      <c r="R169" s="5">
        <v>-40680846676</v>
      </c>
      <c r="S169" s="5">
        <v>117642478797</v>
      </c>
      <c r="T169" s="5">
        <v>8649039360</v>
      </c>
      <c r="U169" s="5">
        <v>207538296607</v>
      </c>
      <c r="V169" s="5">
        <v>3899714107</v>
      </c>
      <c r="W169" s="5">
        <v>482609739</v>
      </c>
      <c r="X169" s="5">
        <v>-5370295889</v>
      </c>
      <c r="Y169" s="5">
        <v>-10302968195</v>
      </c>
      <c r="Z169" s="5">
        <v>152908939</v>
      </c>
    </row>
    <row r="170" spans="2:26" ht="15.5" x14ac:dyDescent="0.35">
      <c r="C170" t="s">
        <v>220</v>
      </c>
      <c r="D170" s="5">
        <v>5115249293191</v>
      </c>
      <c r="E170" s="5">
        <v>1352084411012</v>
      </c>
      <c r="F170" s="5">
        <v>-694715796801</v>
      </c>
      <c r="G170" s="5">
        <v>1529763305776</v>
      </c>
      <c r="I170" s="5">
        <v>5847191546303</v>
      </c>
      <c r="J170" s="5">
        <v>4601449023397</v>
      </c>
      <c r="K170" s="5">
        <v>4156738667354</v>
      </c>
      <c r="L170" s="5">
        <v>3262074784511</v>
      </c>
      <c r="M170" s="5">
        <v>3009380167931</v>
      </c>
      <c r="N170" s="5">
        <v>3777791432101</v>
      </c>
      <c r="O170" s="5">
        <v>2982004859009</v>
      </c>
      <c r="P170" s="5">
        <v>2495655019108</v>
      </c>
      <c r="Q170" s="5">
        <v>2201859470155</v>
      </c>
      <c r="R170" s="5">
        <v>1543129244709</v>
      </c>
      <c r="S170" s="5">
        <v>1682075365772</v>
      </c>
      <c r="T170" s="5">
        <v>712922612494</v>
      </c>
      <c r="U170" s="5">
        <v>1860492328823</v>
      </c>
      <c r="V170" s="5">
        <v>1339570311638</v>
      </c>
      <c r="W170" s="5">
        <v>325316689038</v>
      </c>
      <c r="X170" s="5">
        <v>472105631514</v>
      </c>
      <c r="Y170" s="5">
        <v>321582619407</v>
      </c>
      <c r="Z170" s="5">
        <v>316330699462</v>
      </c>
    </row>
    <row r="172" spans="2:26" ht="15.5" x14ac:dyDescent="0.35">
      <c r="B172" t="s">
        <v>221</v>
      </c>
      <c r="C172" t="s">
        <v>11</v>
      </c>
      <c r="D172" s="5">
        <v>22360000000</v>
      </c>
      <c r="E172" s="5">
        <v>22360000000</v>
      </c>
      <c r="F172" s="5">
        <v>22360000000</v>
      </c>
      <c r="G172" s="5">
        <v>22360000000</v>
      </c>
      <c r="I172" s="5">
        <v>22360000000</v>
      </c>
      <c r="J172" s="5">
        <v>22360000000</v>
      </c>
      <c r="K172" s="5">
        <v>22360000000</v>
      </c>
      <c r="L172" s="5">
        <v>22360000000</v>
      </c>
      <c r="M172" s="5">
        <v>22360000000</v>
      </c>
      <c r="N172" s="5">
        <v>22360000000</v>
      </c>
      <c r="O172" s="5">
        <v>22360000000</v>
      </c>
      <c r="P172" s="5">
        <v>22360000000</v>
      </c>
      <c r="Q172" s="5">
        <v>22360000000</v>
      </c>
      <c r="R172" s="5">
        <v>22360000000</v>
      </c>
      <c r="S172" s="5">
        <v>890000000</v>
      </c>
      <c r="T172" s="5">
        <v>890000000</v>
      </c>
      <c r="U172" s="5">
        <v>890000000</v>
      </c>
      <c r="V172" s="5">
        <v>770000000</v>
      </c>
      <c r="W172" s="5">
        <v>770000000</v>
      </c>
      <c r="X172" s="5">
        <v>770000000</v>
      </c>
      <c r="Y172" s="5">
        <v>770000000</v>
      </c>
      <c r="Z172" s="5">
        <v>770000000</v>
      </c>
    </row>
    <row r="173" spans="2:26" ht="15.5" x14ac:dyDescent="0.35">
      <c r="C173" t="s">
        <v>222</v>
      </c>
      <c r="D173" s="6">
        <v>42.29</v>
      </c>
      <c r="E173" s="6">
        <v>45.42</v>
      </c>
      <c r="F173" s="6">
        <v>30.54</v>
      </c>
      <c r="G173" s="6">
        <v>21.34</v>
      </c>
    </row>
    <row r="174" spans="2:26" ht="15.5" x14ac:dyDescent="0.35">
      <c r="C174" t="s">
        <v>223</v>
      </c>
      <c r="D174" s="6">
        <v>43.27</v>
      </c>
      <c r="E174" s="6">
        <v>46.9</v>
      </c>
      <c r="F174" s="6">
        <v>66.47</v>
      </c>
      <c r="G174" s="6">
        <v>97.94</v>
      </c>
    </row>
    <row r="175" spans="2:26" ht="15.5" x14ac:dyDescent="0.35">
      <c r="C175" t="s">
        <v>72</v>
      </c>
      <c r="D175" s="6">
        <v>4.3600000000000003</v>
      </c>
      <c r="E175" s="6">
        <v>4.13</v>
      </c>
      <c r="F175" s="6">
        <v>4.8499999999999996</v>
      </c>
      <c r="G175" s="6">
        <v>5.89</v>
      </c>
    </row>
    <row r="176" spans="2:26" ht="15.5" x14ac:dyDescent="0.35">
      <c r="C176" t="s">
        <v>224</v>
      </c>
      <c r="D176" s="5">
        <v>1459840000000</v>
      </c>
      <c r="E176" s="5">
        <v>1621910000000</v>
      </c>
      <c r="F176" s="5">
        <v>1132280000000</v>
      </c>
      <c r="G176" s="5">
        <v>977760000000</v>
      </c>
    </row>
    <row r="177" spans="3:7" ht="15.5" x14ac:dyDescent="0.35">
      <c r="C177" t="s">
        <v>225</v>
      </c>
      <c r="D177" s="6">
        <v>3.3000000000000002E-2</v>
      </c>
      <c r="E177" s="6">
        <v>3.2400000000000005E-2</v>
      </c>
      <c r="F177" s="6">
        <v>2.2200000000000001E-2</v>
      </c>
      <c r="G177" s="6">
        <v>1.5800000000000002E-2</v>
      </c>
    </row>
    <row r="178" spans="3:7" ht="15.5" x14ac:dyDescent="0.35">
      <c r="C178" t="s">
        <v>226</v>
      </c>
      <c r="D178" s="6">
        <v>0.05</v>
      </c>
      <c r="E178" s="6">
        <v>5.6100000000000004E-2</v>
      </c>
      <c r="F178" s="6">
        <v>3.95E-2</v>
      </c>
      <c r="G178" s="6">
        <v>2.87E-2</v>
      </c>
    </row>
    <row r="179" spans="3:7" ht="15.5" x14ac:dyDescent="0.35">
      <c r="C179" t="s">
        <v>227</v>
      </c>
      <c r="D179" s="6">
        <v>4.7800000000000002E-2</v>
      </c>
      <c r="E179" s="6">
        <v>5.4699999999999999E-2</v>
      </c>
      <c r="F179" s="6">
        <v>3.6900000000000002E-2</v>
      </c>
      <c r="G179" s="6">
        <v>3.04E-2</v>
      </c>
    </row>
    <row r="180" spans="3:7" ht="15.5" x14ac:dyDescent="0.35">
      <c r="C180" t="s">
        <v>228</v>
      </c>
      <c r="D180" s="6">
        <v>9.6</v>
      </c>
      <c r="E180" s="6">
        <v>8.86</v>
      </c>
      <c r="F180" s="6">
        <v>5.22</v>
      </c>
      <c r="G180" s="6">
        <v>5.03</v>
      </c>
    </row>
    <row r="181" spans="3:7" ht="15.5" x14ac:dyDescent="0.35">
      <c r="C181" t="s">
        <v>229</v>
      </c>
      <c r="D181" s="5">
        <v>19186000000000</v>
      </c>
      <c r="E181" s="5">
        <v>18363000000000</v>
      </c>
      <c r="F181" s="5">
        <v>17591000000000</v>
      </c>
      <c r="G181" s="5">
        <v>16925000000000</v>
      </c>
    </row>
    <row r="182" spans="3:7" ht="15.5" x14ac:dyDescent="0.35">
      <c r="C182" t="s">
        <v>230</v>
      </c>
      <c r="D182" s="6">
        <v>2.16</v>
      </c>
      <c r="E182" s="6">
        <v>2.63</v>
      </c>
      <c r="F182" s="6">
        <v>2.62</v>
      </c>
      <c r="G182" s="6">
        <v>2.81</v>
      </c>
    </row>
    <row r="183" spans="3:7" ht="15.5" x14ac:dyDescent="0.35">
      <c r="C183" t="s">
        <v>231</v>
      </c>
      <c r="D183" s="6">
        <v>845.43</v>
      </c>
      <c r="E183" s="6">
        <v>809.47</v>
      </c>
      <c r="F183" s="6">
        <v>773.71</v>
      </c>
      <c r="G183" s="6">
        <v>743.46</v>
      </c>
    </row>
    <row r="184" spans="3:7" ht="15.5" x14ac:dyDescent="0.35">
      <c r="C184" t="s">
        <v>232</v>
      </c>
      <c r="D184" s="6">
        <v>2.16</v>
      </c>
      <c r="E184" s="6">
        <v>2.63</v>
      </c>
      <c r="F184" s="6">
        <v>2.62</v>
      </c>
      <c r="G184" s="6">
        <v>2.81</v>
      </c>
    </row>
    <row r="185" spans="3:7" ht="15.5" x14ac:dyDescent="0.35">
      <c r="C185" t="s">
        <v>233</v>
      </c>
      <c r="D185" s="6">
        <v>845.43</v>
      </c>
      <c r="E185" s="6">
        <v>809.47</v>
      </c>
      <c r="F185" s="6">
        <v>773.71</v>
      </c>
      <c r="G185" s="6">
        <v>743.46</v>
      </c>
    </row>
    <row r="186" spans="3:7" ht="15.5" x14ac:dyDescent="0.35">
      <c r="C186" t="s">
        <v>234</v>
      </c>
      <c r="D186" s="5">
        <v>1234000000000</v>
      </c>
      <c r="E186" s="5">
        <v>2741000000000</v>
      </c>
      <c r="F186" s="5">
        <v>3855000000000</v>
      </c>
      <c r="G186" s="5">
        <v>3996000000000</v>
      </c>
    </row>
    <row r="187" spans="3:7" ht="15.5" x14ac:dyDescent="0.35">
      <c r="C187" t="s">
        <v>235</v>
      </c>
      <c r="D187" s="5">
        <v>3776000000000</v>
      </c>
      <c r="E187" s="5">
        <v>5524000000000</v>
      </c>
      <c r="F187" s="5">
        <v>5034000000000</v>
      </c>
      <c r="G187" s="5">
        <v>4251000000000</v>
      </c>
    </row>
    <row r="188" spans="3:7" ht="15.5" x14ac:dyDescent="0.35">
      <c r="C188" t="s">
        <v>236</v>
      </c>
      <c r="D188" s="5">
        <v>18903000000000</v>
      </c>
      <c r="E188" s="5">
        <v>18099000000000</v>
      </c>
      <c r="F188" s="5">
        <v>17299000000000</v>
      </c>
      <c r="G188" s="5">
        <v>16623000000000</v>
      </c>
    </row>
    <row r="189" spans="3:7" ht="15.5" x14ac:dyDescent="0.35">
      <c r="C189" t="s">
        <v>23</v>
      </c>
      <c r="D189" s="5">
        <v>5010000000000</v>
      </c>
      <c r="E189" s="5">
        <v>8265000000000</v>
      </c>
      <c r="F189" s="5">
        <v>8890000000000</v>
      </c>
      <c r="G189" s="5">
        <v>8247000000000</v>
      </c>
    </row>
    <row r="190" spans="3:7" ht="15.5" x14ac:dyDescent="0.35">
      <c r="C190" t="s">
        <v>20</v>
      </c>
      <c r="D190" s="5">
        <v>-105000000000</v>
      </c>
      <c r="E190" s="5">
        <v>2418000000000</v>
      </c>
      <c r="F190" s="5">
        <v>4394000000000</v>
      </c>
      <c r="G190" s="5">
        <v>3058000000000</v>
      </c>
    </row>
    <row r="191" spans="3:7" ht="15.5" x14ac:dyDescent="0.35">
      <c r="C191" t="s">
        <v>237</v>
      </c>
      <c r="D191" s="5">
        <v>14154000000000</v>
      </c>
      <c r="E191" s="5">
        <v>14965000000000</v>
      </c>
      <c r="F191" s="5">
        <v>13613000000000</v>
      </c>
      <c r="G191" s="5">
        <v>12157000000000</v>
      </c>
    </row>
    <row r="192" spans="3:7" ht="15.5" x14ac:dyDescent="0.35">
      <c r="C192" t="s">
        <v>238</v>
      </c>
      <c r="D192" s="5">
        <v>2813000000000</v>
      </c>
      <c r="E192" s="5">
        <v>2410000000000</v>
      </c>
      <c r="F192" s="5">
        <v>137000000000</v>
      </c>
      <c r="G192" s="5">
        <v>257000000000</v>
      </c>
    </row>
    <row r="193" spans="3:26" ht="15.5" x14ac:dyDescent="0.35">
      <c r="C193" t="s">
        <v>239</v>
      </c>
      <c r="D193" s="5">
        <v>-205000000000</v>
      </c>
      <c r="E193" s="5">
        <v>-237000000000</v>
      </c>
      <c r="F193" s="5">
        <v>-292000000000</v>
      </c>
      <c r="G193" s="5">
        <v>-189000000000</v>
      </c>
    </row>
    <row r="194" spans="3:26" ht="15.5" x14ac:dyDescent="0.35">
      <c r="C194" t="s">
        <v>12</v>
      </c>
      <c r="D194" s="5">
        <v>2608000000000</v>
      </c>
      <c r="E194" s="5">
        <v>2174000000000</v>
      </c>
      <c r="F194" s="5">
        <v>-155000000000</v>
      </c>
      <c r="G194" s="5">
        <v>67000000000</v>
      </c>
    </row>
    <row r="195" spans="3:26" ht="15.5" x14ac:dyDescent="0.35">
      <c r="C195" t="s">
        <v>15</v>
      </c>
      <c r="D195" s="6">
        <v>116.64</v>
      </c>
      <c r="E195" s="6">
        <v>97.22</v>
      </c>
      <c r="F195" s="6">
        <v>-6.91</v>
      </c>
      <c r="G195" s="6">
        <v>3.01</v>
      </c>
    </row>
    <row r="196" spans="3:26" ht="15.5" x14ac:dyDescent="0.35">
      <c r="C196" t="s">
        <v>57</v>
      </c>
      <c r="I196" s="6">
        <v>128.15</v>
      </c>
      <c r="J196" s="6">
        <v>134.19</v>
      </c>
      <c r="K196" s="6">
        <v>142.84</v>
      </c>
      <c r="L196" s="6">
        <v>86.87</v>
      </c>
      <c r="M196" s="6">
        <v>53.07</v>
      </c>
      <c r="N196" s="6">
        <v>92.16</v>
      </c>
      <c r="O196" s="6">
        <v>88.9</v>
      </c>
      <c r="P196" s="6">
        <v>76.760000000000005</v>
      </c>
      <c r="Q196" s="6">
        <v>71.31</v>
      </c>
      <c r="R196" s="6">
        <v>60.6</v>
      </c>
      <c r="S196" s="6">
        <v>1364.15</v>
      </c>
      <c r="T196" s="6">
        <v>451.31</v>
      </c>
      <c r="U196" s="6">
        <v>1164.83</v>
      </c>
      <c r="V196" s="6">
        <v>951.8</v>
      </c>
      <c r="W196" s="6">
        <v>614.45000000000005</v>
      </c>
      <c r="X196" s="6">
        <v>651.79</v>
      </c>
      <c r="Y196" s="6">
        <v>498.97</v>
      </c>
      <c r="Z196" s="6">
        <v>262.97000000000003</v>
      </c>
    </row>
    <row r="197" spans="3:26" ht="15.5" x14ac:dyDescent="0.35">
      <c r="C197" t="s">
        <v>71</v>
      </c>
      <c r="I197" s="6">
        <v>16.62</v>
      </c>
      <c r="J197" s="6">
        <v>20.72</v>
      </c>
      <c r="K197" s="6">
        <v>17.43</v>
      </c>
      <c r="L197" s="6">
        <v>28.78</v>
      </c>
      <c r="M197" s="6">
        <v>38.44</v>
      </c>
      <c r="N197" s="6">
        <v>29.41</v>
      </c>
      <c r="O197" s="6">
        <v>23.06</v>
      </c>
      <c r="P197" s="6">
        <v>34.130000000000003</v>
      </c>
      <c r="Q197" s="6">
        <v>28.33</v>
      </c>
      <c r="R197" s="6">
        <v>27.15</v>
      </c>
      <c r="S197" s="6">
        <v>22.36</v>
      </c>
      <c r="T197" s="6">
        <v>46.31</v>
      </c>
      <c r="U197" s="6">
        <v>22.32</v>
      </c>
      <c r="V197" s="6">
        <v>21.02</v>
      </c>
      <c r="W197" s="6">
        <v>23.21</v>
      </c>
      <c r="X197" s="6">
        <v>16.510000000000002</v>
      </c>
      <c r="Y197" s="5">
        <v>9</v>
      </c>
      <c r="Z197" s="6">
        <v>4.32</v>
      </c>
    </row>
    <row r="198" spans="3:26" ht="15.5" x14ac:dyDescent="0.35">
      <c r="C198" t="s">
        <v>74</v>
      </c>
      <c r="I198" s="6">
        <v>1.23</v>
      </c>
      <c r="J198" s="6">
        <v>1.72</v>
      </c>
      <c r="K198" s="6">
        <v>1.77</v>
      </c>
      <c r="L198" s="6">
        <v>1.82</v>
      </c>
      <c r="M198" s="6">
        <v>1.63</v>
      </c>
      <c r="N198" s="6">
        <v>2.48</v>
      </c>
      <c r="O198" s="6">
        <v>1.83</v>
      </c>
      <c r="P198" s="6">
        <v>2.4300000000000002</v>
      </c>
      <c r="Q198" s="6">
        <v>2.17</v>
      </c>
      <c r="R198" s="5">
        <v>2</v>
      </c>
      <c r="S198" s="6">
        <v>1.84</v>
      </c>
      <c r="T198" s="6">
        <v>1.32</v>
      </c>
      <c r="U198" s="6">
        <v>1.93</v>
      </c>
      <c r="V198" s="6">
        <v>1.46</v>
      </c>
      <c r="W198" s="6">
        <v>1.1599999999999999</v>
      </c>
      <c r="X198" s="6">
        <v>1.1399999999999999</v>
      </c>
      <c r="Y198" s="6">
        <v>0.72</v>
      </c>
      <c r="Z198" s="6">
        <v>0.22</v>
      </c>
    </row>
    <row r="199" spans="3:26" ht="15.5" x14ac:dyDescent="0.35">
      <c r="C199" t="s">
        <v>240</v>
      </c>
      <c r="I199" s="5">
        <v>4877670000000</v>
      </c>
      <c r="J199" s="5">
        <v>4883170000000</v>
      </c>
      <c r="K199" s="5">
        <v>5211090000000</v>
      </c>
      <c r="L199" s="5">
        <v>3360510000000</v>
      </c>
      <c r="M199" s="5">
        <v>2616400000000</v>
      </c>
      <c r="N199" s="5">
        <v>3635790000000</v>
      </c>
      <c r="O199" s="5">
        <v>3760450000000</v>
      </c>
      <c r="P199" s="5">
        <v>3177110000000</v>
      </c>
    </row>
    <row r="200" spans="3:26" ht="15.5" x14ac:dyDescent="0.35">
      <c r="C200" t="s">
        <v>241</v>
      </c>
      <c r="I200" s="6">
        <v>9.1300000000000006E-2</v>
      </c>
      <c r="J200" s="6">
        <v>0.1009</v>
      </c>
      <c r="K200" s="6">
        <v>0.1338</v>
      </c>
      <c r="L200" s="6">
        <v>8.72E-2</v>
      </c>
      <c r="M200" s="6">
        <v>5.96E-2</v>
      </c>
      <c r="N200" s="6">
        <v>0.1042</v>
      </c>
      <c r="O200" s="6">
        <v>0.10439999999999999</v>
      </c>
      <c r="P200" s="6">
        <v>9.7599999999999992E-2</v>
      </c>
      <c r="Q200" s="6">
        <v>0.1069</v>
      </c>
      <c r="R200" s="6">
        <v>0.10490000000000001</v>
      </c>
      <c r="S200" s="6">
        <v>0.1076</v>
      </c>
      <c r="T200" s="6">
        <v>3.9199999999999999E-2</v>
      </c>
      <c r="U200" s="6">
        <v>0.10730000000000001</v>
      </c>
      <c r="V200" s="6">
        <v>8.7899999999999992E-2</v>
      </c>
      <c r="W200" s="6">
        <v>7.1399999999999991E-2</v>
      </c>
      <c r="X200" s="6">
        <v>0.11359999999999999</v>
      </c>
      <c r="Y200" s="6">
        <v>0.11779999999999999</v>
      </c>
      <c r="Z200" s="6">
        <v>6.9000000000000006E-2</v>
      </c>
    </row>
    <row r="201" spans="3:26" ht="15.5" x14ac:dyDescent="0.35">
      <c r="C201" t="s">
        <v>242</v>
      </c>
      <c r="I201" s="6">
        <v>0.1583</v>
      </c>
      <c r="J201" s="6">
        <v>0.1784</v>
      </c>
      <c r="K201" s="6">
        <v>0.21239999999999998</v>
      </c>
      <c r="L201" s="6">
        <v>0.15380000000000002</v>
      </c>
      <c r="M201" s="6">
        <v>0.1067</v>
      </c>
      <c r="N201" s="6">
        <v>0.18710000000000002</v>
      </c>
      <c r="O201" s="6">
        <v>0.20569999999999999</v>
      </c>
      <c r="P201" s="6">
        <v>0.20569999999999999</v>
      </c>
      <c r="Q201" s="6">
        <v>0.22190000000000001</v>
      </c>
      <c r="R201" s="6">
        <v>0.2213</v>
      </c>
      <c r="S201" s="6">
        <v>0.24030000000000001</v>
      </c>
      <c r="T201" s="6">
        <v>0.1007</v>
      </c>
      <c r="U201" s="6">
        <v>0.27039999999999997</v>
      </c>
      <c r="V201" s="6">
        <v>0.24390000000000001</v>
      </c>
      <c r="W201" s="6">
        <v>0.1993</v>
      </c>
      <c r="X201" s="6">
        <v>0.25090000000000001</v>
      </c>
      <c r="Y201" s="6">
        <v>0.24179999999999999</v>
      </c>
      <c r="Z201" s="6">
        <v>0.16190000000000002</v>
      </c>
    </row>
    <row r="202" spans="3:26" ht="15.5" x14ac:dyDescent="0.35">
      <c r="C202" t="s">
        <v>243</v>
      </c>
      <c r="I202" s="6">
        <v>0.157</v>
      </c>
      <c r="J202" s="6">
        <v>0.1855</v>
      </c>
      <c r="K202" s="6">
        <v>0.23559999999999998</v>
      </c>
      <c r="L202" s="6">
        <v>0.157</v>
      </c>
      <c r="M202" s="6">
        <v>0.1157</v>
      </c>
      <c r="N202" s="6">
        <v>0.17910000000000001</v>
      </c>
      <c r="O202" s="6">
        <v>0.22550000000000001</v>
      </c>
      <c r="P202" s="6">
        <v>0.22589999999999999</v>
      </c>
      <c r="Q202" s="6">
        <v>0.25259999999999999</v>
      </c>
      <c r="R202" s="6">
        <v>0.26879999999999998</v>
      </c>
      <c r="S202" s="6">
        <v>0.24239999999999998</v>
      </c>
      <c r="T202" s="6">
        <v>0.12509999999999999</v>
      </c>
      <c r="U202" s="6">
        <v>0.19390000000000002</v>
      </c>
      <c r="V202" s="6">
        <v>0.20780000000000001</v>
      </c>
      <c r="W202" s="6">
        <v>0.18679999999999999</v>
      </c>
      <c r="X202" s="6">
        <v>0.26479999999999998</v>
      </c>
      <c r="Y202" s="6">
        <v>0.2646</v>
      </c>
      <c r="Z202" s="6">
        <v>0.32079999999999997</v>
      </c>
    </row>
    <row r="203" spans="3:26" ht="15.5" x14ac:dyDescent="0.35">
      <c r="C203" t="s">
        <v>244</v>
      </c>
      <c r="I203" s="6">
        <v>6.28</v>
      </c>
      <c r="J203" s="6">
        <v>9.2100000000000009</v>
      </c>
      <c r="K203" s="6">
        <v>14.21</v>
      </c>
      <c r="L203" s="6">
        <v>6.25</v>
      </c>
      <c r="M203" s="6">
        <v>5.53</v>
      </c>
      <c r="N203" s="5">
        <v>8</v>
      </c>
      <c r="O203" s="6">
        <v>8.93</v>
      </c>
      <c r="P203" s="6">
        <v>5.33</v>
      </c>
      <c r="Q203" s="6">
        <v>6.36</v>
      </c>
      <c r="R203" s="6">
        <v>6.49</v>
      </c>
      <c r="S203" s="6">
        <v>4.92</v>
      </c>
      <c r="T203" s="6">
        <v>2.4900000000000002</v>
      </c>
      <c r="U203" s="6">
        <v>5.08</v>
      </c>
      <c r="V203" s="6">
        <v>5.18</v>
      </c>
      <c r="W203" s="6">
        <v>6.12</v>
      </c>
      <c r="X203" s="6">
        <v>8.81</v>
      </c>
      <c r="Y203" s="6">
        <v>6.25</v>
      </c>
      <c r="Z203" s="6">
        <v>5.78</v>
      </c>
    </row>
    <row r="204" spans="3:26" ht="15.5" x14ac:dyDescent="0.35">
      <c r="C204" t="s">
        <v>68</v>
      </c>
      <c r="I204" s="6">
        <v>2.63</v>
      </c>
      <c r="J204" s="6">
        <v>3.7</v>
      </c>
      <c r="K204" s="6">
        <v>3.7</v>
      </c>
      <c r="L204" s="6">
        <v>4.43</v>
      </c>
      <c r="M204" s="6">
        <v>4.0999999999999996</v>
      </c>
      <c r="N204" s="6">
        <v>5.5</v>
      </c>
      <c r="O204" s="6">
        <v>4.74</v>
      </c>
      <c r="P204" s="6">
        <v>7.02</v>
      </c>
      <c r="Q204" s="6">
        <v>6.29</v>
      </c>
      <c r="R204" s="6">
        <v>6.01</v>
      </c>
      <c r="S204" s="6">
        <v>5.37</v>
      </c>
      <c r="T204" s="6">
        <v>4.66</v>
      </c>
      <c r="U204" s="6">
        <v>6.04</v>
      </c>
      <c r="V204" s="6">
        <v>5.13</v>
      </c>
      <c r="W204" s="6">
        <v>4.63</v>
      </c>
      <c r="X204" s="6">
        <v>4.1399999999999997</v>
      </c>
      <c r="Y204" s="6">
        <v>2.1800000000000002</v>
      </c>
      <c r="Z204" s="6">
        <v>0.7</v>
      </c>
    </row>
    <row r="205" spans="3:26" ht="15.5" x14ac:dyDescent="0.35">
      <c r="C205" t="s">
        <v>65</v>
      </c>
      <c r="I205" s="6">
        <v>809.47</v>
      </c>
      <c r="J205" s="6">
        <v>752.31</v>
      </c>
      <c r="K205" s="6">
        <v>672.65</v>
      </c>
      <c r="L205" s="6">
        <v>564.80999999999995</v>
      </c>
      <c r="M205" s="6">
        <v>497.29</v>
      </c>
      <c r="N205" s="6">
        <v>492.47</v>
      </c>
      <c r="O205" s="6">
        <v>432.17</v>
      </c>
      <c r="P205" s="6">
        <v>373.13</v>
      </c>
      <c r="Q205" s="6">
        <v>321.39999999999998</v>
      </c>
      <c r="R205" s="6">
        <v>273.79000000000002</v>
      </c>
      <c r="S205" s="6">
        <v>5677.27</v>
      </c>
      <c r="T205" s="6">
        <v>4481.46</v>
      </c>
      <c r="U205" s="6">
        <v>4307.4799999999996</v>
      </c>
      <c r="V205" s="6">
        <v>3902.68</v>
      </c>
      <c r="W205" s="6">
        <v>3082.95</v>
      </c>
      <c r="X205" s="6">
        <v>2597.62</v>
      </c>
      <c r="Y205" s="6">
        <v>2063.38</v>
      </c>
      <c r="Z205" s="6">
        <v>1624.23</v>
      </c>
    </row>
    <row r="206" spans="3:26" ht="15.5" x14ac:dyDescent="0.35">
      <c r="C206" t="s">
        <v>245</v>
      </c>
      <c r="I206" s="6">
        <v>2.63</v>
      </c>
      <c r="J206" s="6">
        <v>3.7</v>
      </c>
      <c r="K206" s="6">
        <v>3.7</v>
      </c>
      <c r="L206" s="6">
        <v>4.43</v>
      </c>
      <c r="M206" s="6">
        <v>4.0999999999999996</v>
      </c>
      <c r="N206" s="6">
        <v>5.5</v>
      </c>
      <c r="O206" s="6">
        <v>4.74</v>
      </c>
      <c r="P206" s="6">
        <v>7.02</v>
      </c>
      <c r="Q206" s="6">
        <v>6.29</v>
      </c>
      <c r="R206" s="6">
        <v>6.01</v>
      </c>
      <c r="S206" s="6">
        <v>5.37</v>
      </c>
      <c r="T206" s="6">
        <v>4.66</v>
      </c>
      <c r="U206" s="6">
        <v>6.04</v>
      </c>
      <c r="V206" s="6">
        <v>5.13</v>
      </c>
      <c r="W206" s="6">
        <v>4.63</v>
      </c>
      <c r="X206" s="6">
        <v>4.1399999999999997</v>
      </c>
      <c r="Y206" s="6">
        <v>2.1800000000000002</v>
      </c>
      <c r="Z206" s="6">
        <v>0.7</v>
      </c>
    </row>
    <row r="207" spans="3:26" ht="15.5" x14ac:dyDescent="0.35">
      <c r="C207" t="s">
        <v>246</v>
      </c>
      <c r="I207" s="6">
        <v>809.47</v>
      </c>
      <c r="J207" s="6">
        <v>752.31</v>
      </c>
      <c r="K207" s="6">
        <v>672.65</v>
      </c>
      <c r="L207" s="6">
        <v>564.80999999999995</v>
      </c>
      <c r="M207" s="6">
        <v>497.29</v>
      </c>
      <c r="N207" s="6">
        <v>492.47</v>
      </c>
      <c r="O207" s="6">
        <v>432.17</v>
      </c>
      <c r="P207" s="6">
        <v>373.13</v>
      </c>
      <c r="Q207" s="6">
        <v>321.39999999999998</v>
      </c>
      <c r="R207" s="6">
        <v>273.79000000000002</v>
      </c>
      <c r="S207" s="6">
        <v>5677.27</v>
      </c>
      <c r="T207" s="6">
        <v>4481.46</v>
      </c>
      <c r="U207" s="6">
        <v>4307.4799999999996</v>
      </c>
      <c r="V207" s="6">
        <v>3902.68</v>
      </c>
      <c r="W207" s="6">
        <v>3082.95</v>
      </c>
      <c r="X207" s="6">
        <v>2597.1799999999998</v>
      </c>
      <c r="Y207" s="6">
        <v>2062.7600000000002</v>
      </c>
      <c r="Z207" s="6">
        <v>1623.43</v>
      </c>
    </row>
    <row r="208" spans="3:26" ht="15.5" x14ac:dyDescent="0.35">
      <c r="C208" t="s">
        <v>247</v>
      </c>
      <c r="I208" s="5">
        <v>2741000000000</v>
      </c>
      <c r="J208" s="5">
        <v>3825000000000</v>
      </c>
      <c r="K208" s="5">
        <v>729000000000</v>
      </c>
      <c r="L208" s="5">
        <v>2629000000000</v>
      </c>
      <c r="M208" s="5">
        <v>3118000000000</v>
      </c>
      <c r="N208" s="5">
        <v>1010000000000</v>
      </c>
      <c r="O208" s="5">
        <v>1422000000000</v>
      </c>
      <c r="P208" s="5">
        <v>2630000000000</v>
      </c>
      <c r="Q208" s="5">
        <v>2228000000000</v>
      </c>
      <c r="R208" s="5">
        <v>2002000000000</v>
      </c>
      <c r="S208" s="5">
        <v>1348000000000</v>
      </c>
      <c r="T208" s="5">
        <v>1977000000000</v>
      </c>
      <c r="U208" s="5">
        <v>1119000000000</v>
      </c>
      <c r="V208" s="5">
        <v>770000000000</v>
      </c>
      <c r="W208" s="5">
        <v>684000000000</v>
      </c>
      <c r="X208" s="5">
        <v>185000000000</v>
      </c>
      <c r="Y208" s="5">
        <v>250000000000</v>
      </c>
      <c r="Z208" s="5">
        <v>240000000000</v>
      </c>
    </row>
    <row r="209" spans="2:26" ht="15.5" x14ac:dyDescent="0.35">
      <c r="C209" t="s">
        <v>248</v>
      </c>
      <c r="I209" s="5">
        <v>5524000000000</v>
      </c>
      <c r="J209" s="5">
        <v>4123000000000</v>
      </c>
      <c r="K209" s="5">
        <v>3533000000000</v>
      </c>
      <c r="L209" s="5">
        <v>2811000000000</v>
      </c>
      <c r="M209" s="5">
        <v>1845000000000</v>
      </c>
      <c r="N209" s="5">
        <v>3614000000000</v>
      </c>
      <c r="O209" s="5">
        <v>4386000000000</v>
      </c>
      <c r="P209" s="5">
        <v>3377000000000</v>
      </c>
      <c r="Q209" s="5">
        <v>2226000000000</v>
      </c>
      <c r="R209" s="5">
        <v>2074000000000</v>
      </c>
      <c r="S209" s="5">
        <v>2461000000000</v>
      </c>
      <c r="T209" s="5">
        <v>2626000000000</v>
      </c>
      <c r="U209" s="5">
        <v>2754000000000</v>
      </c>
      <c r="V209" s="5">
        <v>3017000000000</v>
      </c>
      <c r="W209" s="5">
        <v>2124000000000</v>
      </c>
      <c r="X209" s="5">
        <v>1138000000000</v>
      </c>
      <c r="Y209" s="5">
        <v>698000000000</v>
      </c>
      <c r="Z209" s="5">
        <v>747000000000</v>
      </c>
    </row>
    <row r="210" spans="2:26" ht="15.5" x14ac:dyDescent="0.35">
      <c r="C210" t="s">
        <v>25</v>
      </c>
      <c r="I210" s="5">
        <v>8265000000000</v>
      </c>
      <c r="J210" s="5">
        <v>7948000000000</v>
      </c>
      <c r="K210" s="5">
        <v>4263000000000</v>
      </c>
      <c r="L210" s="5">
        <v>5440000000000</v>
      </c>
      <c r="M210" s="5">
        <v>4963000000000</v>
      </c>
      <c r="N210" s="5">
        <v>4625000000000</v>
      </c>
      <c r="O210" s="5">
        <v>5808000000000</v>
      </c>
      <c r="P210" s="5">
        <v>6007000000000</v>
      </c>
      <c r="Q210" s="5">
        <v>4454000000000</v>
      </c>
      <c r="R210" s="5">
        <v>4076000000000</v>
      </c>
      <c r="S210" s="5">
        <v>3808000000000</v>
      </c>
      <c r="T210" s="5">
        <v>4603000000000</v>
      </c>
      <c r="U210" s="5">
        <v>3873000000000</v>
      </c>
      <c r="V210" s="5">
        <v>3787000000000</v>
      </c>
      <c r="W210" s="5">
        <v>2808000000000</v>
      </c>
      <c r="X210" s="5">
        <v>1323000000000</v>
      </c>
      <c r="Y210" s="5">
        <v>948000000000</v>
      </c>
      <c r="Z210" s="5">
        <v>987000000000</v>
      </c>
    </row>
    <row r="211" spans="2:26" ht="15.5" x14ac:dyDescent="0.35">
      <c r="C211" t="s">
        <v>22</v>
      </c>
      <c r="I211" s="5">
        <v>2418000000000</v>
      </c>
      <c r="J211" s="5">
        <v>3347000000000</v>
      </c>
      <c r="K211" s="5">
        <v>106000000000</v>
      </c>
      <c r="L211" s="5">
        <v>2178000000000</v>
      </c>
      <c r="M211" s="5">
        <v>1954000000000</v>
      </c>
      <c r="N211" s="5">
        <v>847000000000</v>
      </c>
      <c r="O211" s="5">
        <v>2826000000000</v>
      </c>
      <c r="P211" s="5">
        <v>3512000000000</v>
      </c>
      <c r="Q211" s="5">
        <v>2252000000000</v>
      </c>
      <c r="R211" s="5">
        <v>2533000000000</v>
      </c>
      <c r="S211" s="5">
        <v>2126000000000</v>
      </c>
      <c r="T211" s="5">
        <v>3890000000000</v>
      </c>
      <c r="U211" s="5">
        <v>2012000000000</v>
      </c>
      <c r="V211" s="5">
        <v>2447000000000</v>
      </c>
      <c r="W211" s="5">
        <v>2483000000000</v>
      </c>
      <c r="X211" s="5">
        <v>851000000000</v>
      </c>
      <c r="Y211" s="5">
        <v>626000000000</v>
      </c>
      <c r="Z211" s="5">
        <v>671000000000</v>
      </c>
    </row>
    <row r="212" spans="2:26" ht="15.5" x14ac:dyDescent="0.35">
      <c r="C212" t="s">
        <v>249</v>
      </c>
      <c r="I212" s="5">
        <v>14965000000000</v>
      </c>
      <c r="J212" s="5">
        <v>12218000000000</v>
      </c>
      <c r="K212" s="5">
        <v>10726000000000</v>
      </c>
      <c r="L212" s="5">
        <v>9136000000000</v>
      </c>
      <c r="M212" s="5">
        <v>7399000000000</v>
      </c>
      <c r="N212" s="5">
        <v>9363000000000</v>
      </c>
      <c r="O212" s="5">
        <v>9050000000000</v>
      </c>
      <c r="P212" s="5">
        <v>7883000000000</v>
      </c>
      <c r="Q212" s="5">
        <v>6201000000000</v>
      </c>
      <c r="R212" s="5">
        <v>4856000000000</v>
      </c>
      <c r="S212" s="5">
        <v>4303000000000</v>
      </c>
      <c r="T212" s="5">
        <v>3394000000000</v>
      </c>
      <c r="U212" s="5">
        <v>3798000000000</v>
      </c>
      <c r="V212" s="5">
        <v>3389000000000</v>
      </c>
      <c r="W212" s="5">
        <v>2250000000000</v>
      </c>
      <c r="X212" s="5">
        <v>1645000000000</v>
      </c>
      <c r="Y212" s="5">
        <v>986000000000</v>
      </c>
      <c r="Z212" s="5">
        <v>915000000000</v>
      </c>
    </row>
    <row r="213" spans="2:26" ht="15.5" x14ac:dyDescent="0.35">
      <c r="C213" t="s">
        <v>250</v>
      </c>
      <c r="I213" s="5">
        <v>3514000000000</v>
      </c>
      <c r="J213" s="5">
        <v>-463000000000</v>
      </c>
      <c r="K213" s="5">
        <v>5259000000000</v>
      </c>
      <c r="L213" s="5">
        <v>1620000000000</v>
      </c>
      <c r="M213" s="5">
        <v>1042000000000</v>
      </c>
      <c r="N213" s="5">
        <v>3716000000000</v>
      </c>
      <c r="O213" s="5">
        <v>3304000000000</v>
      </c>
      <c r="P213" s="5">
        <v>459000000000</v>
      </c>
      <c r="Q213" s="5">
        <v>1276000000000</v>
      </c>
      <c r="R213" s="5">
        <v>659000000000</v>
      </c>
      <c r="S213" s="5">
        <v>2337000000000</v>
      </c>
      <c r="T213" s="5">
        <v>-862000000000</v>
      </c>
      <c r="U213" s="5">
        <v>987000000000</v>
      </c>
      <c r="V213" s="5">
        <v>830000000000</v>
      </c>
      <c r="W213" s="5">
        <v>-608000000000</v>
      </c>
      <c r="X213" s="5">
        <v>238000000000</v>
      </c>
      <c r="Y213" s="5">
        <v>446000000000</v>
      </c>
      <c r="Z213" s="5">
        <v>138000000000</v>
      </c>
    </row>
    <row r="214" spans="2:26" ht="15.5" x14ac:dyDescent="0.35">
      <c r="C214" t="s">
        <v>251</v>
      </c>
      <c r="I214" s="5">
        <v>-1137000000000</v>
      </c>
      <c r="J214" s="5">
        <v>-1809000000000</v>
      </c>
      <c r="K214" s="5">
        <v>-2526000000000</v>
      </c>
      <c r="L214" s="5">
        <v>-1509000000000</v>
      </c>
      <c r="M214" s="5">
        <v>-977000000000</v>
      </c>
      <c r="N214" s="5">
        <v>-1156000000000</v>
      </c>
      <c r="O214" s="5">
        <v>-1898000000000</v>
      </c>
      <c r="P214" s="5">
        <v>-1239000000000</v>
      </c>
      <c r="Q214" s="5">
        <v>-561000000000</v>
      </c>
      <c r="R214" s="5">
        <v>-765000000000</v>
      </c>
      <c r="S214" s="5">
        <v>-551000000000</v>
      </c>
      <c r="T214" s="5">
        <v>-853000000000</v>
      </c>
      <c r="U214" s="5">
        <v>-639000000000</v>
      </c>
      <c r="V214" s="5">
        <v>-746000000000</v>
      </c>
      <c r="W214" s="5">
        <v>-965000000000</v>
      </c>
      <c r="X214" s="5">
        <v>-396000000000</v>
      </c>
      <c r="Y214" s="5">
        <v>-400000000000</v>
      </c>
      <c r="Z214" s="5">
        <v>-506000000000</v>
      </c>
    </row>
    <row r="215" spans="2:26" ht="15.5" x14ac:dyDescent="0.35">
      <c r="C215" t="s">
        <v>14</v>
      </c>
      <c r="I215" s="5">
        <v>2376000000000</v>
      </c>
      <c r="J215" s="5">
        <v>-2273000000000</v>
      </c>
      <c r="K215" s="5">
        <v>2733000000000</v>
      </c>
      <c r="L215" s="5">
        <v>110000000000</v>
      </c>
      <c r="M215" s="5">
        <v>65000000000</v>
      </c>
      <c r="N215" s="5">
        <v>2560000000000</v>
      </c>
      <c r="O215" s="5">
        <v>1406000000000</v>
      </c>
      <c r="P215" s="5">
        <v>-780000000000</v>
      </c>
      <c r="Q215" s="5">
        <v>715000000000</v>
      </c>
      <c r="R215" s="5">
        <v>-106000000000</v>
      </c>
      <c r="S215" s="5">
        <v>1785000000000</v>
      </c>
      <c r="T215" s="5">
        <v>-1716000000000</v>
      </c>
      <c r="U215" s="5">
        <v>348000000000</v>
      </c>
      <c r="V215" s="5">
        <v>84000000000</v>
      </c>
      <c r="W215" s="5">
        <v>-1573000000000</v>
      </c>
      <c r="X215" s="5">
        <v>-157000000000</v>
      </c>
      <c r="Y215" s="5">
        <v>47000000000</v>
      </c>
      <c r="Z215" s="5">
        <v>-367000000000</v>
      </c>
    </row>
    <row r="216" spans="2:26" ht="15.5" x14ac:dyDescent="0.35">
      <c r="C216" t="s">
        <v>16</v>
      </c>
      <c r="I216" s="6">
        <v>106.28</v>
      </c>
      <c r="J216" s="6">
        <v>-101.65</v>
      </c>
      <c r="K216" s="6">
        <v>122.25</v>
      </c>
      <c r="L216" s="6">
        <v>4.9400000000000004</v>
      </c>
      <c r="M216" s="6">
        <v>2.89</v>
      </c>
      <c r="N216" s="6">
        <v>114.51</v>
      </c>
      <c r="O216" s="6">
        <v>62.86</v>
      </c>
      <c r="P216" s="6">
        <v>-34.880000000000003</v>
      </c>
      <c r="Q216" s="6">
        <v>31.98</v>
      </c>
      <c r="R216" s="6">
        <v>-4.74</v>
      </c>
      <c r="S216" s="6">
        <v>1996.4</v>
      </c>
      <c r="T216" s="6">
        <v>-1918.46</v>
      </c>
      <c r="U216" s="6">
        <v>389.52</v>
      </c>
      <c r="V216" s="6">
        <v>110.05</v>
      </c>
      <c r="W216" s="6">
        <v>-2052.11</v>
      </c>
      <c r="X216" s="6">
        <v>-205.43</v>
      </c>
      <c r="Y216" s="6">
        <v>61.15</v>
      </c>
      <c r="Z216" s="6">
        <v>-478.91</v>
      </c>
    </row>
    <row r="218" spans="2:26" ht="15.5" x14ac:dyDescent="0.35">
      <c r="B218" t="s">
        <v>252</v>
      </c>
      <c r="C218" t="s">
        <v>253</v>
      </c>
      <c r="D218" s="5">
        <v>946000000000</v>
      </c>
      <c r="E218" s="5">
        <v>1016000000000</v>
      </c>
      <c r="F218" s="5">
        <v>683000000000</v>
      </c>
      <c r="G218" s="5">
        <v>477000000000</v>
      </c>
      <c r="H218" s="5">
        <v>3782000000000</v>
      </c>
      <c r="I218" s="5">
        <v>2865000000000</v>
      </c>
      <c r="J218" s="5">
        <v>3000000000000</v>
      </c>
      <c r="K218" s="5">
        <v>3194000000000</v>
      </c>
      <c r="L218" s="5">
        <v>1942000000000</v>
      </c>
      <c r="M218" s="5">
        <v>1187000000000</v>
      </c>
      <c r="N218" s="5">
        <v>2061000000000</v>
      </c>
      <c r="O218" s="5">
        <v>1988000000000</v>
      </c>
      <c r="P218" s="5">
        <v>1716000000000</v>
      </c>
      <c r="Q218" s="5">
        <v>1594000000000</v>
      </c>
    </row>
    <row r="219" spans="2:26" ht="15.5" x14ac:dyDescent="0.35">
      <c r="C219" t="s">
        <v>254</v>
      </c>
      <c r="H219" s="5">
        <v>3121000000000</v>
      </c>
      <c r="I219" s="5">
        <v>2865000000000</v>
      </c>
      <c r="J219" s="5">
        <v>3000000000000</v>
      </c>
      <c r="K219" s="5">
        <v>3194000000000</v>
      </c>
      <c r="L219" s="5">
        <v>1942000000000</v>
      </c>
      <c r="M219" s="5">
        <v>1187000000000</v>
      </c>
      <c r="N219" s="5">
        <v>2061000000000</v>
      </c>
      <c r="O219" s="5">
        <v>1988000000000</v>
      </c>
      <c r="P219" s="5">
        <v>1716000000000</v>
      </c>
      <c r="Q219" s="5">
        <v>1594000000000</v>
      </c>
    </row>
    <row r="220" spans="2:26" ht="15.5" x14ac:dyDescent="0.35">
      <c r="C220" t="s">
        <v>401</v>
      </c>
      <c r="H220" s="5">
        <v>60</v>
      </c>
      <c r="I220" s="5">
        <v>60</v>
      </c>
      <c r="J220" s="5">
        <v>55</v>
      </c>
      <c r="K220" s="5">
        <v>55</v>
      </c>
      <c r="L220" s="5">
        <v>35</v>
      </c>
      <c r="M220" s="5">
        <v>21</v>
      </c>
      <c r="N220" s="5">
        <v>52</v>
      </c>
      <c r="O220" s="5">
        <v>30</v>
      </c>
      <c r="P220" s="5">
        <v>29</v>
      </c>
      <c r="Q220" s="5">
        <v>27</v>
      </c>
    </row>
    <row r="221" spans="2:26" ht="15.5" x14ac:dyDescent="0.35">
      <c r="C221" t="s">
        <v>76</v>
      </c>
      <c r="H221" s="6">
        <v>0.35470000000000002</v>
      </c>
      <c r="I221" s="6">
        <v>0.46820000000000001</v>
      </c>
      <c r="J221" s="6">
        <v>0.40990000000000004</v>
      </c>
      <c r="K221" s="6">
        <v>0.38500000000000001</v>
      </c>
      <c r="L221" s="6">
        <v>0.40289999999999998</v>
      </c>
      <c r="M221" s="6">
        <v>0.3957</v>
      </c>
      <c r="N221" s="6">
        <v>0.56420000000000003</v>
      </c>
      <c r="O221" s="6">
        <v>0.33740000000000003</v>
      </c>
      <c r="P221" s="6">
        <v>0.37780000000000002</v>
      </c>
      <c r="Q221" s="6">
        <v>0.37859999999999999</v>
      </c>
    </row>
    <row r="222" spans="2:26" ht="15.5" x14ac:dyDescent="0.35">
      <c r="C222" t="s">
        <v>402</v>
      </c>
      <c r="H222" s="6">
        <v>3.3000000000000002E-2</v>
      </c>
      <c r="I222" s="6">
        <v>3.5299999999999998E-2</v>
      </c>
      <c r="J222" s="6">
        <v>2.7000000000000003E-2</v>
      </c>
      <c r="K222" s="6">
        <v>2.3E-2</v>
      </c>
      <c r="L222" s="6">
        <v>1.3000000000000001E-2</v>
      </c>
      <c r="M222" s="6">
        <v>1.0700000000000001E-2</v>
      </c>
      <c r="N222" s="6">
        <v>2.3300000000000001E-2</v>
      </c>
      <c r="O222" s="6">
        <v>1.3300000000000001E-2</v>
      </c>
      <c r="P222" s="6">
        <v>1.1699999999999999E-2</v>
      </c>
      <c r="Q222" s="6">
        <v>8.6999999999999994E-3</v>
      </c>
    </row>
    <row r="223" spans="2:26" ht="15.5" x14ac:dyDescent="0.35">
      <c r="C223" t="s">
        <v>56</v>
      </c>
      <c r="D223" s="6">
        <v>42.29</v>
      </c>
      <c r="E223" s="6">
        <v>45.42</v>
      </c>
      <c r="F223" s="6">
        <v>30.54</v>
      </c>
      <c r="G223" s="6">
        <v>21.34</v>
      </c>
      <c r="H223" s="6">
        <v>169.17</v>
      </c>
      <c r="I223" s="6">
        <v>128.15</v>
      </c>
      <c r="J223" s="6">
        <v>134.19</v>
      </c>
      <c r="K223" s="6">
        <v>142.84</v>
      </c>
      <c r="L223" s="6">
        <v>86.87</v>
      </c>
      <c r="M223" s="6">
        <v>53.07</v>
      </c>
      <c r="N223" s="6">
        <v>92.16</v>
      </c>
      <c r="O223" s="6">
        <v>88.9</v>
      </c>
      <c r="P223" s="6">
        <v>76.760000000000005</v>
      </c>
      <c r="Q223" s="6">
        <v>71.31</v>
      </c>
    </row>
    <row r="224" spans="2:26" ht="15.5" x14ac:dyDescent="0.35">
      <c r="C224" t="s">
        <v>255</v>
      </c>
      <c r="H224" s="6">
        <v>139.6</v>
      </c>
      <c r="I224" s="6">
        <v>128.15</v>
      </c>
      <c r="J224" s="6">
        <v>134.19</v>
      </c>
      <c r="K224" s="6">
        <v>142.84</v>
      </c>
      <c r="L224" s="6">
        <v>86.87</v>
      </c>
      <c r="M224" s="6">
        <v>53.07</v>
      </c>
      <c r="N224" s="6">
        <v>92.16</v>
      </c>
      <c r="O224" s="6">
        <v>88.9</v>
      </c>
      <c r="P224" s="6">
        <v>76.760000000000005</v>
      </c>
      <c r="Q224" s="6">
        <v>71.31</v>
      </c>
    </row>
    <row r="225" spans="3:17" ht="15.5" x14ac:dyDescent="0.35">
      <c r="C225" t="s">
        <v>78</v>
      </c>
      <c r="H225" s="5">
        <v>60</v>
      </c>
      <c r="I225" s="5">
        <v>60</v>
      </c>
      <c r="J225" s="5">
        <v>55</v>
      </c>
      <c r="K225" s="5">
        <v>55</v>
      </c>
      <c r="L225" s="5">
        <v>35</v>
      </c>
      <c r="M225" s="5">
        <v>21</v>
      </c>
      <c r="N225" s="5">
        <v>52</v>
      </c>
      <c r="O225" s="5">
        <v>30</v>
      </c>
      <c r="P225" s="5">
        <v>29</v>
      </c>
      <c r="Q225" s="5">
        <v>27</v>
      </c>
    </row>
    <row r="226" spans="3:17" ht="15.5" x14ac:dyDescent="0.35">
      <c r="C226" t="s">
        <v>403</v>
      </c>
      <c r="H226" s="6">
        <v>0.35470000000000002</v>
      </c>
      <c r="I226" s="6">
        <v>0.46820000000000001</v>
      </c>
      <c r="J226" s="6">
        <v>0.40990000000000004</v>
      </c>
      <c r="K226" s="6">
        <v>0.38500000000000001</v>
      </c>
      <c r="L226" s="6">
        <v>0.40289999999999998</v>
      </c>
      <c r="M226" s="6">
        <v>0.3957</v>
      </c>
      <c r="N226" s="6">
        <v>0.56420000000000003</v>
      </c>
      <c r="O226" s="6">
        <v>0.33740000000000003</v>
      </c>
      <c r="P226" s="6">
        <v>0.37780000000000002</v>
      </c>
      <c r="Q226" s="6">
        <v>0.37859999999999999</v>
      </c>
    </row>
    <row r="227" spans="3:17" ht="15.5" x14ac:dyDescent="0.35">
      <c r="C227" t="s">
        <v>404</v>
      </c>
      <c r="H227" s="6">
        <v>3.3000000000000002E-2</v>
      </c>
      <c r="I227" s="6">
        <v>3.5299999999999998E-2</v>
      </c>
      <c r="J227" s="6">
        <v>2.7000000000000003E-2</v>
      </c>
      <c r="K227" s="6">
        <v>2.3E-2</v>
      </c>
      <c r="L227" s="6">
        <v>1.3000000000000001E-2</v>
      </c>
      <c r="M227" s="6">
        <v>1.0700000000000001E-2</v>
      </c>
      <c r="N227" s="6">
        <v>2.3300000000000001E-2</v>
      </c>
      <c r="O227" s="6">
        <v>1.3300000000000001E-2</v>
      </c>
      <c r="P227" s="6">
        <v>1.1699999999999999E-2</v>
      </c>
      <c r="Q227" s="6">
        <v>8.6999999999999994E-3</v>
      </c>
    </row>
    <row r="228" spans="3:17" ht="15.5" x14ac:dyDescent="0.35">
      <c r="C228" t="s">
        <v>256</v>
      </c>
      <c r="D228" s="5">
        <v>9392000000000</v>
      </c>
      <c r="E228" s="5">
        <v>11524000000000</v>
      </c>
      <c r="F228" s="5">
        <v>9361000000000</v>
      </c>
      <c r="G228" s="5">
        <v>7937000000000</v>
      </c>
      <c r="H228" s="5">
        <v>37569000000000</v>
      </c>
      <c r="I228" s="5">
        <v>38682000000000</v>
      </c>
      <c r="J228" s="5">
        <v>36073000000000</v>
      </c>
      <c r="K228" s="5">
        <v>31485000000000</v>
      </c>
      <c r="L228" s="5">
        <v>30669000000000</v>
      </c>
      <c r="M228" s="5">
        <v>27905000000000</v>
      </c>
      <c r="N228" s="5">
        <v>24477000000000</v>
      </c>
      <c r="O228" s="5">
        <v>25027000000000</v>
      </c>
      <c r="P228" s="5">
        <v>24061000000000</v>
      </c>
      <c r="Q228" s="5">
        <v>20817000000000</v>
      </c>
    </row>
    <row r="229" spans="3:17" ht="15.5" x14ac:dyDescent="0.35">
      <c r="C229" t="s">
        <v>257</v>
      </c>
      <c r="H229" s="5">
        <v>38214000000000</v>
      </c>
      <c r="I229" s="5">
        <v>38682000000000</v>
      </c>
      <c r="J229" s="5">
        <v>36073000000000</v>
      </c>
      <c r="K229" s="5">
        <v>31485000000000</v>
      </c>
      <c r="L229" s="5">
        <v>30669000000000</v>
      </c>
      <c r="M229" s="5">
        <v>27905000000000</v>
      </c>
      <c r="N229" s="5">
        <v>24477000000000</v>
      </c>
      <c r="O229" s="5">
        <v>25027000000000</v>
      </c>
      <c r="P229" s="5">
        <v>24061000000000</v>
      </c>
      <c r="Q229" s="5">
        <v>20817000000000</v>
      </c>
    </row>
    <row r="230" spans="3:17" ht="15.5" x14ac:dyDescent="0.35">
      <c r="C230" t="s">
        <v>405</v>
      </c>
      <c r="H230" s="5">
        <v>60</v>
      </c>
      <c r="I230" s="5">
        <v>60</v>
      </c>
      <c r="J230" s="5">
        <v>55</v>
      </c>
      <c r="K230" s="5">
        <v>55</v>
      </c>
      <c r="L230" s="5">
        <v>35</v>
      </c>
      <c r="M230" s="5">
        <v>21</v>
      </c>
      <c r="N230" s="5">
        <v>52</v>
      </c>
      <c r="O230" s="5">
        <v>30</v>
      </c>
      <c r="P230" s="5">
        <v>29</v>
      </c>
      <c r="Q230" s="5">
        <v>27</v>
      </c>
    </row>
    <row r="231" spans="3:17" ht="15.5" x14ac:dyDescent="0.35">
      <c r="C231" t="s">
        <v>406</v>
      </c>
      <c r="H231" s="6">
        <v>0.35470000000000002</v>
      </c>
      <c r="I231" s="6">
        <v>0.46820000000000001</v>
      </c>
      <c r="J231" s="6">
        <v>0.40990000000000004</v>
      </c>
      <c r="K231" s="6">
        <v>0.38500000000000001</v>
      </c>
      <c r="L231" s="6">
        <v>0.40289999999999998</v>
      </c>
      <c r="M231" s="6">
        <v>0.3957</v>
      </c>
      <c r="N231" s="6">
        <v>0.56420000000000003</v>
      </c>
      <c r="O231" s="6">
        <v>0.33740000000000003</v>
      </c>
      <c r="P231" s="6">
        <v>0.37780000000000002</v>
      </c>
      <c r="Q231" s="6">
        <v>0.37859999999999999</v>
      </c>
    </row>
    <row r="232" spans="3:17" ht="15.5" x14ac:dyDescent="0.35">
      <c r="C232" t="s">
        <v>407</v>
      </c>
      <c r="H232" s="6">
        <v>3.3000000000000002E-2</v>
      </c>
      <c r="I232" s="6">
        <v>3.5299999999999998E-2</v>
      </c>
      <c r="J232" s="6">
        <v>2.7000000000000003E-2</v>
      </c>
      <c r="K232" s="6">
        <v>2.3E-2</v>
      </c>
      <c r="L232" s="6">
        <v>1.3000000000000001E-2</v>
      </c>
      <c r="M232" s="6">
        <v>1.0700000000000001E-2</v>
      </c>
      <c r="N232" s="6">
        <v>2.3300000000000001E-2</v>
      </c>
      <c r="O232" s="6">
        <v>1.3300000000000001E-2</v>
      </c>
      <c r="P232" s="6">
        <v>1.1699999999999999E-2</v>
      </c>
      <c r="Q232" s="6">
        <v>8.6999999999999994E-3</v>
      </c>
    </row>
    <row r="233" spans="3:17" ht="15.5" x14ac:dyDescent="0.35">
      <c r="C233" t="s">
        <v>258</v>
      </c>
      <c r="I233" s="6">
        <v>10.76</v>
      </c>
    </row>
    <row r="234" spans="3:17" ht="15.5" x14ac:dyDescent="0.35">
      <c r="C234" t="s">
        <v>259</v>
      </c>
      <c r="I234" s="6">
        <v>13.04</v>
      </c>
    </row>
    <row r="235" spans="3:17" ht="15.5" x14ac:dyDescent="0.35">
      <c r="C235" t="s">
        <v>675</v>
      </c>
      <c r="I235" s="6">
        <v>11.53</v>
      </c>
    </row>
    <row r="236" spans="3:17" ht="15.5" x14ac:dyDescent="0.35">
      <c r="C236" t="s">
        <v>260</v>
      </c>
      <c r="I236" s="6">
        <v>7.49</v>
      </c>
    </row>
    <row r="237" spans="3:17" ht="15.5" x14ac:dyDescent="0.35">
      <c r="C237" t="s">
        <v>261</v>
      </c>
      <c r="I237" s="6">
        <v>7.6700000000000004E-2</v>
      </c>
    </row>
    <row r="238" spans="3:17" ht="15.5" x14ac:dyDescent="0.35">
      <c r="C238" t="s">
        <v>262</v>
      </c>
      <c r="I238" s="6">
        <v>1.06</v>
      </c>
    </row>
    <row r="239" spans="3:17" ht="15.5" x14ac:dyDescent="0.35">
      <c r="C239" t="s">
        <v>263</v>
      </c>
      <c r="I239" s="6">
        <v>2.15</v>
      </c>
    </row>
    <row r="240" spans="3:17" ht="15.5" x14ac:dyDescent="0.35">
      <c r="C240" t="s">
        <v>264</v>
      </c>
      <c r="I240" s="6">
        <v>7.24</v>
      </c>
    </row>
    <row r="241" spans="3:9" ht="15.5" x14ac:dyDescent="0.35">
      <c r="C241" t="s">
        <v>265</v>
      </c>
      <c r="I241" s="6">
        <v>8.67</v>
      </c>
    </row>
    <row r="242" spans="3:9" ht="15.5" x14ac:dyDescent="0.35">
      <c r="C242" t="s">
        <v>266</v>
      </c>
      <c r="I242" s="6">
        <v>10.14</v>
      </c>
    </row>
    <row r="243" spans="3:9" ht="15.5" x14ac:dyDescent="0.35">
      <c r="C243" t="s">
        <v>267</v>
      </c>
      <c r="I243" s="5">
        <v>8</v>
      </c>
    </row>
    <row r="244" spans="3:9" ht="15.5" x14ac:dyDescent="0.35">
      <c r="C244" t="s">
        <v>408</v>
      </c>
      <c r="I244" s="6">
        <v>-2.94</v>
      </c>
    </row>
    <row r="245" spans="3:9" ht="15.5" x14ac:dyDescent="0.35">
      <c r="C245" t="s">
        <v>409</v>
      </c>
      <c r="I245" s="6">
        <v>0.96</v>
      </c>
    </row>
    <row r="246" spans="3:9" ht="15.5" x14ac:dyDescent="0.35">
      <c r="C246" t="s">
        <v>676</v>
      </c>
      <c r="I246" s="6">
        <v>0.93</v>
      </c>
    </row>
    <row r="247" spans="3:9" ht="15.5" x14ac:dyDescent="0.35">
      <c r="C247" t="s">
        <v>268</v>
      </c>
      <c r="I247" s="6">
        <v>139.6</v>
      </c>
    </row>
    <row r="248" spans="3:9" ht="15.5" x14ac:dyDescent="0.35">
      <c r="C248" t="s">
        <v>269</v>
      </c>
      <c r="I248" s="6">
        <v>169.17</v>
      </c>
    </row>
    <row r="249" spans="3:9" ht="15.5" x14ac:dyDescent="0.35">
      <c r="C249" t="s">
        <v>270</v>
      </c>
      <c r="I249" s="6">
        <v>1709.13</v>
      </c>
    </row>
    <row r="250" spans="3:9" ht="15.5" x14ac:dyDescent="0.35">
      <c r="C250" t="s">
        <v>271</v>
      </c>
      <c r="D250" s="6">
        <v>228.78</v>
      </c>
    </row>
    <row r="251" spans="3:9" ht="15.5" x14ac:dyDescent="0.35">
      <c r="C251" t="s">
        <v>272</v>
      </c>
      <c r="I251" s="6">
        <v>845.43</v>
      </c>
    </row>
    <row r="252" spans="3:9" ht="15.5" x14ac:dyDescent="0.35">
      <c r="C252" t="s">
        <v>273</v>
      </c>
      <c r="I252" s="6">
        <v>209.96</v>
      </c>
    </row>
    <row r="253" spans="3:9" ht="15.5" x14ac:dyDescent="0.35">
      <c r="C253" t="s">
        <v>274</v>
      </c>
      <c r="D253" s="6">
        <v>4.18</v>
      </c>
    </row>
    <row r="254" spans="3:9" ht="15.5" x14ac:dyDescent="0.35">
      <c r="C254" t="s">
        <v>275</v>
      </c>
      <c r="D254" s="6">
        <v>3.06</v>
      </c>
    </row>
    <row r="255" spans="3:9" ht="15.5" x14ac:dyDescent="0.35">
      <c r="C255" t="s">
        <v>276</v>
      </c>
      <c r="D255" s="6">
        <v>0.27</v>
      </c>
    </row>
    <row r="256" spans="3:9" ht="15.5" x14ac:dyDescent="0.35">
      <c r="C256" t="s">
        <v>277</v>
      </c>
      <c r="D256" s="6">
        <v>0.2</v>
      </c>
    </row>
    <row r="257" spans="3:9" ht="15.5" x14ac:dyDescent="0.35">
      <c r="C257" t="s">
        <v>278</v>
      </c>
      <c r="D257" s="6">
        <v>0.5</v>
      </c>
    </row>
    <row r="258" spans="3:9" ht="15.5" x14ac:dyDescent="0.35">
      <c r="C258" t="s">
        <v>279</v>
      </c>
      <c r="D258" s="6">
        <v>0.17</v>
      </c>
    </row>
    <row r="259" spans="3:9" ht="15.5" x14ac:dyDescent="0.35">
      <c r="C259" t="s">
        <v>280</v>
      </c>
      <c r="D259" s="6">
        <v>1.52</v>
      </c>
    </row>
    <row r="260" spans="3:9" ht="15.5" x14ac:dyDescent="0.35">
      <c r="C260" t="s">
        <v>410</v>
      </c>
      <c r="I260" s="6">
        <v>7.07</v>
      </c>
    </row>
    <row r="261" spans="3:9" ht="15.5" x14ac:dyDescent="0.35">
      <c r="C261" t="s">
        <v>12</v>
      </c>
      <c r="D261" s="5">
        <v>2608000000000</v>
      </c>
    </row>
    <row r="262" spans="3:9" ht="15.5" x14ac:dyDescent="0.35">
      <c r="C262" t="s">
        <v>281</v>
      </c>
      <c r="I262" s="6">
        <v>8.4499999999999993</v>
      </c>
    </row>
    <row r="263" spans="3:9" ht="15.5" x14ac:dyDescent="0.35">
      <c r="C263" t="s">
        <v>282</v>
      </c>
      <c r="I263" s="6">
        <v>0.109</v>
      </c>
    </row>
    <row r="264" spans="3:9" ht="15.5" x14ac:dyDescent="0.35">
      <c r="C264" t="s">
        <v>283</v>
      </c>
      <c r="I264" s="6">
        <v>0.16510000000000002</v>
      </c>
    </row>
    <row r="265" spans="3:9" ht="15.5" x14ac:dyDescent="0.35">
      <c r="C265" t="s">
        <v>284</v>
      </c>
      <c r="I265" s="6">
        <v>0.1646</v>
      </c>
    </row>
    <row r="266" spans="3:9" ht="15.5" x14ac:dyDescent="0.35">
      <c r="C266" t="s">
        <v>285</v>
      </c>
      <c r="I266" s="6">
        <v>0.129</v>
      </c>
    </row>
    <row r="267" spans="3:9" ht="15.5" x14ac:dyDescent="0.35">
      <c r="C267" t="s">
        <v>286</v>
      </c>
      <c r="D267" s="6">
        <v>78.13</v>
      </c>
    </row>
    <row r="268" spans="3:9" ht="15.5" x14ac:dyDescent="0.35">
      <c r="C268" t="s">
        <v>287</v>
      </c>
      <c r="D268" s="6">
        <v>72.72</v>
      </c>
    </row>
    <row r="269" spans="3:9" ht="15.5" x14ac:dyDescent="0.35">
      <c r="C269" t="s">
        <v>288</v>
      </c>
      <c r="D269" s="6">
        <v>31.2</v>
      </c>
    </row>
    <row r="270" spans="3:9" ht="15.5" x14ac:dyDescent="0.35">
      <c r="C270" t="s">
        <v>289</v>
      </c>
      <c r="D270" s="6">
        <v>119.65</v>
      </c>
    </row>
    <row r="271" spans="3:9" ht="15.5" x14ac:dyDescent="0.35">
      <c r="C271" t="s">
        <v>290</v>
      </c>
      <c r="D271" s="6">
        <v>1.1599999999999999</v>
      </c>
    </row>
    <row r="272" spans="3:9" ht="15.5" x14ac:dyDescent="0.35">
      <c r="C272" t="s">
        <v>291</v>
      </c>
      <c r="I272" s="6">
        <v>1.27</v>
      </c>
    </row>
    <row r="273" spans="3:9" ht="15.5" x14ac:dyDescent="0.35">
      <c r="C273" t="s">
        <v>292</v>
      </c>
      <c r="I273" s="6">
        <v>5.33</v>
      </c>
    </row>
    <row r="274" spans="3:9" ht="15.5" x14ac:dyDescent="0.35">
      <c r="C274" t="s">
        <v>52</v>
      </c>
      <c r="I274" s="5">
        <v>40693000000000</v>
      </c>
    </row>
    <row r="275" spans="3:9" ht="15.5" x14ac:dyDescent="0.35">
      <c r="C275" t="s">
        <v>293</v>
      </c>
      <c r="I275" s="5">
        <v>40871000000000</v>
      </c>
    </row>
    <row r="276" spans="3:9" ht="15.5" x14ac:dyDescent="0.35">
      <c r="C276" t="s">
        <v>294</v>
      </c>
      <c r="I276" s="5">
        <v>22360000000</v>
      </c>
    </row>
    <row r="277" spans="3:9" ht="15.5" x14ac:dyDescent="0.35">
      <c r="C277" t="s">
        <v>295</v>
      </c>
      <c r="I277" s="6">
        <v>0.13970000000000002</v>
      </c>
    </row>
    <row r="278" spans="3:9" ht="15.5" x14ac:dyDescent="0.35">
      <c r="C278" t="s">
        <v>296</v>
      </c>
      <c r="D278" s="6">
        <v>0.26550000000000001</v>
      </c>
    </row>
    <row r="279" spans="3:9" ht="15.5" x14ac:dyDescent="0.35">
      <c r="C279" t="s">
        <v>297</v>
      </c>
      <c r="D279" s="6">
        <v>0.12529999999999999</v>
      </c>
    </row>
    <row r="280" spans="3:9" ht="15.5" x14ac:dyDescent="0.35">
      <c r="C280" t="s">
        <v>298</v>
      </c>
      <c r="D280" s="6">
        <v>0.1007</v>
      </c>
    </row>
    <row r="281" spans="3:9" ht="15.5" x14ac:dyDescent="0.35">
      <c r="C281" t="s">
        <v>299</v>
      </c>
      <c r="D281" s="6">
        <v>-4.7400000000000005E-2</v>
      </c>
    </row>
    <row r="282" spans="3:9" ht="15.5" x14ac:dyDescent="0.35">
      <c r="C282" t="s">
        <v>300</v>
      </c>
      <c r="D282" s="6">
        <v>0.15259999999999999</v>
      </c>
    </row>
    <row r="283" spans="3:9" ht="15.5" x14ac:dyDescent="0.35">
      <c r="C283" t="s">
        <v>301</v>
      </c>
      <c r="D283" s="6">
        <v>0.3715</v>
      </c>
    </row>
    <row r="284" spans="3:9" ht="15.5" x14ac:dyDescent="0.35">
      <c r="C284" t="s">
        <v>411</v>
      </c>
      <c r="I284" s="5">
        <v>60</v>
      </c>
    </row>
    <row r="285" spans="3:9" ht="15.5" x14ac:dyDescent="0.35">
      <c r="C285" t="s">
        <v>442</v>
      </c>
      <c r="I285" s="5">
        <v>60</v>
      </c>
    </row>
    <row r="286" spans="3:9" ht="15.5" x14ac:dyDescent="0.35">
      <c r="C286" t="s">
        <v>443</v>
      </c>
      <c r="I286" s="6">
        <v>0.35470000000000002</v>
      </c>
    </row>
    <row r="287" spans="3:9" ht="15.5" x14ac:dyDescent="0.35">
      <c r="C287" t="s">
        <v>444</v>
      </c>
      <c r="I287" s="6">
        <v>3.3000000000000002E-2</v>
      </c>
    </row>
    <row r="288" spans="3:9" ht="15.5" x14ac:dyDescent="0.35">
      <c r="C288" t="s">
        <v>412</v>
      </c>
      <c r="I288" t="s">
        <v>1046</v>
      </c>
    </row>
    <row r="289" spans="3:9" ht="15.5" x14ac:dyDescent="0.35">
      <c r="C289" t="s">
        <v>302</v>
      </c>
      <c r="I289" s="5">
        <v>9</v>
      </c>
    </row>
    <row r="290" spans="3:9" ht="15.5" x14ac:dyDescent="0.35">
      <c r="C290" t="s">
        <v>303</v>
      </c>
      <c r="I290" s="6">
        <v>0.48</v>
      </c>
    </row>
    <row r="291" spans="3:9" ht="15.5" x14ac:dyDescent="0.35">
      <c r="C291" t="s">
        <v>304</v>
      </c>
      <c r="I291" s="6">
        <v>0.95</v>
      </c>
    </row>
    <row r="292" spans="3:9" ht="15.5" x14ac:dyDescent="0.35">
      <c r="C292" t="s">
        <v>414</v>
      </c>
      <c r="I292" s="6">
        <v>0.52</v>
      </c>
    </row>
    <row r="293" spans="3:9" ht="15.5" x14ac:dyDescent="0.35">
      <c r="C293" t="s">
        <v>305</v>
      </c>
      <c r="I293" s="6">
        <v>0.62</v>
      </c>
    </row>
    <row r="294" spans="3:9" ht="15.5" x14ac:dyDescent="0.35">
      <c r="C294" t="s">
        <v>306</v>
      </c>
      <c r="I294" s="6">
        <v>0.56000000000000005</v>
      </c>
    </row>
    <row r="295" spans="3:9" ht="15.5" x14ac:dyDescent="0.35">
      <c r="C295" t="s">
        <v>307</v>
      </c>
      <c r="I295" s="6">
        <v>0.3</v>
      </c>
    </row>
    <row r="296" spans="3:9" ht="15.5" x14ac:dyDescent="0.35">
      <c r="C296" t="s">
        <v>308</v>
      </c>
      <c r="I296" s="6">
        <v>0.77</v>
      </c>
    </row>
    <row r="297" spans="3:9" ht="15.5" x14ac:dyDescent="0.35">
      <c r="C297" t="s">
        <v>309</v>
      </c>
      <c r="I297" s="5">
        <v>38214000000000</v>
      </c>
    </row>
    <row r="298" spans="3:9" ht="15.5" x14ac:dyDescent="0.35">
      <c r="C298" t="s">
        <v>310</v>
      </c>
      <c r="I298" s="5">
        <v>8822000000000</v>
      </c>
    </row>
    <row r="299" spans="3:9" ht="15.5" x14ac:dyDescent="0.35">
      <c r="C299" t="s">
        <v>311</v>
      </c>
      <c r="I299" s="5">
        <v>5192000000000</v>
      </c>
    </row>
    <row r="300" spans="3:9" ht="15.5" x14ac:dyDescent="0.35">
      <c r="C300" t="s">
        <v>312</v>
      </c>
      <c r="I300" s="5">
        <v>3121000000000</v>
      </c>
    </row>
    <row r="301" spans="3:9" ht="15.5" x14ac:dyDescent="0.35">
      <c r="C301" t="s">
        <v>313</v>
      </c>
      <c r="D301" s="5">
        <v>5115000000000</v>
      </c>
    </row>
    <row r="302" spans="3:9" ht="15.5" x14ac:dyDescent="0.35">
      <c r="C302" t="s">
        <v>314</v>
      </c>
      <c r="D302" s="5">
        <v>28639000000000</v>
      </c>
    </row>
    <row r="303" spans="3:9" ht="15.5" x14ac:dyDescent="0.35">
      <c r="C303" t="s">
        <v>315</v>
      </c>
      <c r="D303" s="5">
        <v>9453000000000</v>
      </c>
    </row>
    <row r="304" spans="3:9" ht="15.5" x14ac:dyDescent="0.35">
      <c r="C304" t="s">
        <v>237</v>
      </c>
      <c r="D304" s="5">
        <v>14154000000000</v>
      </c>
    </row>
    <row r="305" spans="3:9" ht="15.5" x14ac:dyDescent="0.35">
      <c r="C305" t="s">
        <v>236</v>
      </c>
      <c r="I305" s="5">
        <v>18903000000000</v>
      </c>
    </row>
    <row r="306" spans="3:9" ht="15.5" x14ac:dyDescent="0.35">
      <c r="C306" t="s">
        <v>235</v>
      </c>
      <c r="D306" s="5">
        <v>3776000000000</v>
      </c>
    </row>
    <row r="307" spans="3:9" ht="15.5" x14ac:dyDescent="0.35">
      <c r="C307" t="s">
        <v>234</v>
      </c>
      <c r="D307" s="5">
        <v>1234000000000</v>
      </c>
    </row>
    <row r="308" spans="3:9" ht="15.5" x14ac:dyDescent="0.35">
      <c r="C308" t="s">
        <v>23</v>
      </c>
      <c r="D308" s="5">
        <v>5010000000000</v>
      </c>
    </row>
    <row r="309" spans="3:9" ht="15.5" x14ac:dyDescent="0.35">
      <c r="C309" t="s">
        <v>20</v>
      </c>
      <c r="D309" s="5">
        <v>-105000000000</v>
      </c>
    </row>
    <row r="310" spans="3:9" ht="15.5" x14ac:dyDescent="0.35">
      <c r="C310" t="s">
        <v>316</v>
      </c>
      <c r="I310" s="5">
        <v>19186000000000</v>
      </c>
    </row>
    <row r="311" spans="3:9" ht="15.5" x14ac:dyDescent="0.35">
      <c r="C311" t="s">
        <v>317</v>
      </c>
      <c r="I311" s="5">
        <v>5618000000000</v>
      </c>
    </row>
    <row r="312" spans="3:9" ht="15.5" x14ac:dyDescent="0.35">
      <c r="C312" t="s">
        <v>318</v>
      </c>
      <c r="I312" s="5">
        <v>-798000000000</v>
      </c>
    </row>
    <row r="313" spans="3:9" ht="15.5" x14ac:dyDescent="0.35">
      <c r="C313" t="s">
        <v>319</v>
      </c>
      <c r="I313" s="5">
        <v>-3416000000000</v>
      </c>
    </row>
    <row r="314" spans="3:9" ht="15.5" x14ac:dyDescent="0.35">
      <c r="C314" t="s">
        <v>320</v>
      </c>
      <c r="I314" s="5">
        <v>-923000000000</v>
      </c>
    </row>
    <row r="315" spans="3:9" ht="15.5" x14ac:dyDescent="0.35">
      <c r="C315" t="s">
        <v>321</v>
      </c>
      <c r="I315" s="5">
        <v>4695000000000</v>
      </c>
    </row>
  </sheetData>
  <pageMargins left="0.7" right="0.7" top="0.75" bottom="0.75" header="0.3" footer="0.3"/>
  <ignoredErrors>
    <ignoredError sqref="A1:Z31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1047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1048</v>
      </c>
      <c r="D2" s="2" vm="202">
        <f ca="1">IFERROR(_xlfn.STOCKHISTORY("XIDX:" &amp; $C$1, D3, , 0, 0, 1), "Libur")</f>
        <v>64</v>
      </c>
      <c r="H2" s="2" vm="202">
        <f ca="1">IFERROR(INDEX(D2:G2,COUNT(D2:G2)),"")</f>
        <v>64</v>
      </c>
      <c r="I2" s="2" t="str">
        <f t="shared" ref="I2:Z2" ca="1" si="0">IFERROR(_xlfn.STOCKHISTORY("XIDX:" &amp; $C$1, I1, , 0, 0, 1), "Libur")</f>
        <v>Libur</v>
      </c>
      <c r="J2" s="2" vm="203">
        <f t="shared" ca="1" si="0"/>
        <v>35</v>
      </c>
      <c r="K2" s="2" t="str">
        <f t="shared" ca="1" si="0"/>
        <v>Libur</v>
      </c>
      <c r="L2" s="2" vm="204">
        <f t="shared" ca="1" si="0"/>
        <v>54</v>
      </c>
      <c r="M2" s="2" vm="205">
        <f t="shared" ca="1" si="0"/>
        <v>83</v>
      </c>
      <c r="N2" s="2" vm="4">
        <f t="shared" ca="1" si="0"/>
        <v>50</v>
      </c>
      <c r="O2" s="2" vm="206">
        <f t="shared" ca="1" si="0"/>
        <v>56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207">
        <f t="shared" ca="1" si="0"/>
        <v>225</v>
      </c>
      <c r="X2" s="2" vm="136">
        <f t="shared" ca="1" si="0"/>
        <v>68</v>
      </c>
      <c r="Y2" s="2" vm="104">
        <f t="shared" ca="1" si="0"/>
        <v>52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218335000000</v>
      </c>
      <c r="H4" s="2">
        <f>IFERROR(SUM(D4:G4)*(4/MAX(1,COUNT(D4:G4))),"")</f>
        <v>873340000000</v>
      </c>
      <c r="I4" s="2">
        <f t="shared" ref="I4:Z4" si="1">IFERROR(INDEX(I51:I500,MATCH($C$4,$C$51:$C$500,0)),"")</f>
        <v>1026363000000</v>
      </c>
      <c r="J4" s="2">
        <f t="shared" si="1"/>
        <v>1263144000000</v>
      </c>
      <c r="K4" s="2">
        <f t="shared" si="1"/>
        <v>1207058000000</v>
      </c>
      <c r="L4" s="2">
        <f t="shared" si="1"/>
        <v>1623733000000</v>
      </c>
      <c r="M4" s="2">
        <f t="shared" si="1"/>
        <v>1702852000000</v>
      </c>
      <c r="N4" s="2">
        <f t="shared" si="1"/>
        <v>1388468000000</v>
      </c>
      <c r="O4" s="2">
        <f t="shared" si="1"/>
        <v>1846733000000</v>
      </c>
      <c r="P4" s="2">
        <f t="shared" si="1"/>
        <v>2327448000000</v>
      </c>
      <c r="Q4" s="2">
        <f t="shared" si="1"/>
        <v>1640409000000</v>
      </c>
      <c r="R4" s="2">
        <f t="shared" si="1"/>
        <v>1296753000000</v>
      </c>
      <c r="S4" s="2">
        <f t="shared" si="1"/>
        <v>1891190000000</v>
      </c>
      <c r="T4" s="2">
        <f t="shared" si="1"/>
        <v>2129058000000</v>
      </c>
      <c r="U4" s="2">
        <f t="shared" si="1"/>
        <v>1900301509218</v>
      </c>
      <c r="V4" s="2">
        <f t="shared" si="1"/>
        <v>1519059182281</v>
      </c>
      <c r="W4" s="2">
        <f t="shared" si="1"/>
        <v>1957035256801</v>
      </c>
      <c r="X4" s="2">
        <f t="shared" si="1"/>
        <v>1723962951296</v>
      </c>
      <c r="Y4" s="2">
        <f t="shared" si="1"/>
        <v>1487923132458</v>
      </c>
      <c r="Z4" s="2">
        <f t="shared" si="1"/>
        <v>1908002181636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-17911000000</v>
      </c>
      <c r="H5" s="2">
        <f>IFERROR(SUM(D5:G5)*(4/MAX(1,COUNT(D5:G5))),"")</f>
        <v>-71644000000</v>
      </c>
      <c r="I5" s="2">
        <f t="shared" ref="I5:Z5" si="2">IFERROR(INDEX(I51:I500,MATCH($C$5,$C$51:$C$500,0)),"")</f>
        <v>-2406000000</v>
      </c>
      <c r="J5" s="2">
        <f t="shared" si="2"/>
        <v>-83983000000</v>
      </c>
      <c r="K5" s="2">
        <f t="shared" si="2"/>
        <v>-338282000000</v>
      </c>
      <c r="L5" s="2">
        <f t="shared" si="2"/>
        <v>-13873000000</v>
      </c>
      <c r="M5" s="2">
        <f t="shared" si="2"/>
        <v>-156448000000</v>
      </c>
      <c r="N5" s="2">
        <f t="shared" si="2"/>
        <v>-268549000000</v>
      </c>
      <c r="O5" s="2">
        <f t="shared" si="2"/>
        <v>-265706000000</v>
      </c>
      <c r="P5" s="2">
        <f t="shared" si="2"/>
        <v>-134616000000</v>
      </c>
      <c r="Q5" s="2">
        <f t="shared" si="2"/>
        <v>535887000000</v>
      </c>
      <c r="R5" s="2">
        <f t="shared" si="2"/>
        <v>-161282000000</v>
      </c>
      <c r="S5" s="2">
        <f t="shared" si="2"/>
        <v>-133698000000</v>
      </c>
      <c r="T5" s="2">
        <f t="shared" si="2"/>
        <v>-74747000000</v>
      </c>
      <c r="U5" s="2">
        <f t="shared" si="2"/>
        <v>-26705466598</v>
      </c>
      <c r="V5" s="2">
        <f t="shared" si="2"/>
        <v>-52126017866</v>
      </c>
      <c r="W5" s="2">
        <f t="shared" si="2"/>
        <v>-48203266195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-600215000000</v>
      </c>
      <c r="H6" s="2">
        <f>IFERROR(INDEX(D6:G6,COUNT(D6:G6)),"")</f>
        <v>-600215000000</v>
      </c>
      <c r="I6" s="2">
        <f t="shared" ref="I6:Z6" si="3">IFERROR(INDEX(I51:I500,MATCH($C$6,$C$51:$C$500,0)),"")</f>
        <v>-581862000000</v>
      </c>
      <c r="J6" s="2">
        <f t="shared" si="3"/>
        <v>-579965000000</v>
      </c>
      <c r="K6" s="2">
        <f t="shared" si="3"/>
        <v>-493547000000</v>
      </c>
      <c r="L6" s="2">
        <f t="shared" si="3"/>
        <v>-142992000000</v>
      </c>
      <c r="M6" s="2">
        <f t="shared" si="3"/>
        <v>-128456000000</v>
      </c>
      <c r="N6" s="2">
        <f t="shared" si="3"/>
        <v>33694000000</v>
      </c>
      <c r="O6" s="2">
        <f t="shared" si="3"/>
        <v>311778000000</v>
      </c>
      <c r="P6" s="2">
        <f t="shared" si="3"/>
        <v>238836000000</v>
      </c>
      <c r="Q6" s="2">
        <f t="shared" si="3"/>
        <v>349085000000</v>
      </c>
      <c r="R6" s="2">
        <f t="shared" si="3"/>
        <v>-924973000000</v>
      </c>
      <c r="S6" s="2">
        <f t="shared" si="3"/>
        <v>-567926000000</v>
      </c>
      <c r="T6" s="2">
        <f t="shared" si="3"/>
        <v>-268780000000</v>
      </c>
      <c r="U6" s="2">
        <f t="shared" si="3"/>
        <v>-103557569721</v>
      </c>
      <c r="V6" s="2">
        <f t="shared" si="3"/>
        <v>-60926967547</v>
      </c>
      <c r="W6" s="2">
        <f t="shared" si="3"/>
        <v>63788206192</v>
      </c>
      <c r="X6" s="2">
        <f t="shared" si="3"/>
        <v>187421808220</v>
      </c>
      <c r="Y6" s="2">
        <f t="shared" si="3"/>
        <v>82447995872</v>
      </c>
      <c r="Z6" s="2">
        <f t="shared" si="3"/>
        <v>105319903835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7.75</v>
      </c>
      <c r="H7" s="3">
        <f>IFERROR(INDEX(D7:G7,COUNT(D7:G7)),"")</f>
        <v>7.75</v>
      </c>
      <c r="I7" s="3">
        <f t="shared" ref="I7:Z7" si="4">IFERROR(INDEX(I51:I500,MATCH($C$7,$C$51:$C$500,0))/1000000000,"")</f>
        <v>7.75</v>
      </c>
      <c r="J7" s="3">
        <f t="shared" si="4"/>
        <v>7.75</v>
      </c>
      <c r="K7" s="3">
        <f t="shared" si="4"/>
        <v>7.75</v>
      </c>
      <c r="L7" s="3">
        <f t="shared" si="4"/>
        <v>7.75</v>
      </c>
      <c r="M7" s="3">
        <f t="shared" si="4"/>
        <v>7.75</v>
      </c>
      <c r="N7" s="3">
        <f t="shared" si="4"/>
        <v>7.75</v>
      </c>
      <c r="O7" s="3">
        <f t="shared" si="4"/>
        <v>7.75</v>
      </c>
      <c r="P7" s="3">
        <f t="shared" si="4"/>
        <v>1.47</v>
      </c>
      <c r="Q7" s="3">
        <f t="shared" si="4"/>
        <v>1.47</v>
      </c>
      <c r="R7" s="3">
        <f t="shared" si="4"/>
        <v>1.47</v>
      </c>
      <c r="S7" s="3">
        <f t="shared" si="4"/>
        <v>1.47</v>
      </c>
      <c r="T7" s="3">
        <f t="shared" si="4"/>
        <v>1.47</v>
      </c>
      <c r="U7" s="3">
        <f t="shared" si="4"/>
        <v>1.47</v>
      </c>
      <c r="V7" s="3">
        <f t="shared" si="4"/>
        <v>1.47</v>
      </c>
      <c r="W7" s="3">
        <f t="shared" si="4"/>
        <v>1.47</v>
      </c>
      <c r="X7" s="3">
        <f t="shared" si="4"/>
        <v>1.47</v>
      </c>
      <c r="Y7" s="3">
        <f t="shared" si="4"/>
        <v>1.47</v>
      </c>
      <c r="Z7" s="3">
        <f t="shared" si="4"/>
        <v>1.47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Z8" si="5">IFERROR(INDEX(I51:I500,MATCH($C$8,$C$51:$C$500,0)),"")</f>
        <v>6000000000</v>
      </c>
      <c r="J8" s="2">
        <f t="shared" si="5"/>
        <v>-101000000000</v>
      </c>
      <c r="K8" s="2">
        <f t="shared" si="5"/>
        <v>174000000000</v>
      </c>
      <c r="L8" s="2">
        <f t="shared" si="5"/>
        <v>20000000000</v>
      </c>
      <c r="M8" s="2">
        <f t="shared" si="5"/>
        <v>78000000000</v>
      </c>
      <c r="N8" s="2">
        <f t="shared" si="5"/>
        <v>46000000000</v>
      </c>
      <c r="O8" s="2">
        <f t="shared" si="5"/>
        <v>-302000000000</v>
      </c>
      <c r="P8" s="2">
        <f t="shared" si="5"/>
        <v>-230000000000</v>
      </c>
      <c r="Q8" s="2">
        <f t="shared" si="5"/>
        <v>77000000000</v>
      </c>
      <c r="R8" s="2">
        <f t="shared" si="5"/>
        <v>-27000000000</v>
      </c>
      <c r="S8" s="2">
        <f t="shared" si="5"/>
        <v>-73000000000</v>
      </c>
      <c r="T8" s="2">
        <f t="shared" si="5"/>
        <v>-76000000000</v>
      </c>
      <c r="U8" s="2">
        <f t="shared" si="5"/>
        <v>-44000000000</v>
      </c>
      <c r="V8" s="2">
        <f t="shared" si="5"/>
        <v>-62000000000</v>
      </c>
      <c r="W8" s="2">
        <f t="shared" si="5"/>
        <v>-28000000000</v>
      </c>
      <c r="X8" s="2">
        <f t="shared" si="5"/>
        <v>38000000000</v>
      </c>
      <c r="Y8" s="2">
        <f t="shared" si="5"/>
        <v>-159000000000</v>
      </c>
      <c r="Z8" s="2">
        <f t="shared" si="5"/>
        <v>-7000000000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-0.8</v>
      </c>
      <c r="H9" s="3">
        <f>IFERROR(INDEX(D9:G9,COUNT(D9:G9)),"")</f>
        <v>-0.8</v>
      </c>
      <c r="I9" s="3">
        <f t="shared" ref="I9:Z9" si="6">IFERROR(INDEX(I51:I500,MATCH($C$9,$C$51:$C$500,0)),"")</f>
        <v>0.77</v>
      </c>
      <c r="J9" s="3">
        <f t="shared" si="6"/>
        <v>-13</v>
      </c>
      <c r="K9" s="3">
        <f t="shared" si="6"/>
        <v>22.4</v>
      </c>
      <c r="L9" s="3">
        <f t="shared" si="6"/>
        <v>2.58</v>
      </c>
      <c r="M9" s="3">
        <f t="shared" si="6"/>
        <v>10.119999999999999</v>
      </c>
      <c r="N9" s="3">
        <f t="shared" si="6"/>
        <v>5.98</v>
      </c>
      <c r="O9" s="3">
        <f t="shared" si="6"/>
        <v>-38.97</v>
      </c>
      <c r="P9" s="3">
        <f t="shared" si="6"/>
        <v>-156.61000000000001</v>
      </c>
      <c r="Q9" s="3">
        <f t="shared" si="6"/>
        <v>52.27</v>
      </c>
      <c r="R9" s="3">
        <f t="shared" si="6"/>
        <v>-18.16</v>
      </c>
      <c r="S9" s="3">
        <f t="shared" si="6"/>
        <v>-49.78</v>
      </c>
      <c r="T9" s="3">
        <f t="shared" si="6"/>
        <v>-51.88</v>
      </c>
      <c r="U9" s="3">
        <f t="shared" si="6"/>
        <v>-29.75</v>
      </c>
      <c r="V9" s="3">
        <f t="shared" si="6"/>
        <v>-42.29</v>
      </c>
      <c r="W9" s="3">
        <f t="shared" si="6"/>
        <v>-18.91</v>
      </c>
      <c r="X9" s="3">
        <f t="shared" si="6"/>
        <v>25.77</v>
      </c>
      <c r="Y9" s="3">
        <f t="shared" si="6"/>
        <v>-108.28</v>
      </c>
      <c r="Z9" s="3">
        <f t="shared" si="6"/>
        <v>-4.6399999999999997</v>
      </c>
    </row>
    <row r="10" spans="1:26" ht="15.5" x14ac:dyDescent="0.35">
      <c r="C10" t="s">
        <v>17</v>
      </c>
      <c r="D10" s="3">
        <f ca="1">IFERROR(IF(D9=0,"",D2/D9),"")</f>
        <v>-80</v>
      </c>
      <c r="I10" s="3" t="str">
        <f t="shared" ref="I10:Z10" ca="1" si="7">IFERROR(IF(I9=0,"",I2/I9),"")</f>
        <v/>
      </c>
      <c r="J10" s="3">
        <f t="shared" ca="1" si="7"/>
        <v>-2.6923076923076925</v>
      </c>
      <c r="K10" s="3" t="str">
        <f t="shared" ca="1" si="7"/>
        <v/>
      </c>
      <c r="L10" s="3">
        <f t="shared" ca="1" si="7"/>
        <v>20.930232558139533</v>
      </c>
      <c r="M10" s="3">
        <f t="shared" ca="1" si="7"/>
        <v>8.2015810276679844</v>
      </c>
      <c r="N10" s="3">
        <f t="shared" ca="1" si="7"/>
        <v>8.3612040133779253</v>
      </c>
      <c r="O10" s="3">
        <f t="shared" ca="1" si="7"/>
        <v>-1.4370028226841161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-11.898466419883659</v>
      </c>
      <c r="X10" s="3">
        <f t="shared" ca="1" si="7"/>
        <v>2.6387272021730697</v>
      </c>
      <c r="Y10" s="3">
        <f t="shared" ca="1" si="7"/>
        <v>-0.48023642408570372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16101000000</v>
      </c>
      <c r="H11" s="2">
        <f>IFERROR(INDEX(D11:G11,COUNT(D11:G11)),"")</f>
        <v>16101000000</v>
      </c>
      <c r="I11" s="2">
        <f t="shared" ref="I11:Z11" si="8">IFERROR(INDEX(I51:I500,MATCH($C$11,$C$51:$C$500,0)),"")</f>
        <v>28868000000</v>
      </c>
      <c r="J11" s="2">
        <f t="shared" si="8"/>
        <v>31751000000</v>
      </c>
      <c r="K11" s="2">
        <f t="shared" si="8"/>
        <v>83551000000</v>
      </c>
      <c r="L11" s="2">
        <f t="shared" si="8"/>
        <v>28008000000</v>
      </c>
      <c r="M11" s="2">
        <f t="shared" si="8"/>
        <v>19943000000</v>
      </c>
      <c r="N11" s="2">
        <f t="shared" si="8"/>
        <v>29698000000</v>
      </c>
      <c r="O11" s="2">
        <f t="shared" si="8"/>
        <v>4206000000</v>
      </c>
      <c r="P11" s="2">
        <f t="shared" si="8"/>
        <v>16439000000</v>
      </c>
      <c r="Q11" s="2">
        <f t="shared" si="8"/>
        <v>17551000000</v>
      </c>
      <c r="R11" s="2">
        <f t="shared" si="8"/>
        <v>6300000000</v>
      </c>
      <c r="S11" s="2">
        <f t="shared" si="8"/>
        <v>5296000000</v>
      </c>
      <c r="T11" s="2">
        <f t="shared" si="8"/>
        <v>20807000000</v>
      </c>
      <c r="U11" s="2">
        <f t="shared" si="8"/>
        <v>12739180105</v>
      </c>
      <c r="V11" s="2">
        <f t="shared" si="8"/>
        <v>32460879171</v>
      </c>
      <c r="W11" s="2">
        <f t="shared" si="8"/>
        <v>5103933551</v>
      </c>
      <c r="X11" s="2">
        <f t="shared" si="8"/>
        <v>12479789772</v>
      </c>
      <c r="Y11" s="2">
        <f t="shared" si="8"/>
        <v>16773938502</v>
      </c>
      <c r="Z11" s="2">
        <f t="shared" si="8"/>
        <v>51328827018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1793000000000</v>
      </c>
      <c r="H12" s="2">
        <f>IFERROR(INDEX(D12:G12,COUNT(D12:G12)),"")</f>
        <v>1793000000000</v>
      </c>
      <c r="I12" s="2">
        <f t="shared" ref="I12:Z12" si="9">IFERROR(INDEX(I51:I500,MATCH($C$12,$C$51:$C$500,0)),"")</f>
        <v>1767000000000</v>
      </c>
      <c r="J12" s="2">
        <f t="shared" si="9"/>
        <v>1731000000000</v>
      </c>
      <c r="K12" s="2">
        <f t="shared" si="9"/>
        <v>1530000000000</v>
      </c>
      <c r="L12" s="2">
        <f t="shared" si="9"/>
        <v>1726000000000</v>
      </c>
      <c r="M12" s="2">
        <f t="shared" si="9"/>
        <v>1657000000000</v>
      </c>
      <c r="N12" s="2">
        <f t="shared" si="9"/>
        <v>1693000000000</v>
      </c>
      <c r="O12" s="2">
        <f t="shared" si="9"/>
        <v>1718000000000</v>
      </c>
      <c r="P12" s="2">
        <f t="shared" si="9"/>
        <v>1800000000000</v>
      </c>
      <c r="Q12" s="2">
        <f t="shared" si="9"/>
        <v>1733000000000</v>
      </c>
      <c r="R12" s="2">
        <f t="shared" si="9"/>
        <v>1891000000000</v>
      </c>
      <c r="S12" s="2">
        <f t="shared" si="9"/>
        <v>1908000000000</v>
      </c>
      <c r="T12" s="2">
        <f t="shared" si="9"/>
        <v>1835000000000</v>
      </c>
      <c r="U12" s="2">
        <f t="shared" si="9"/>
        <v>1652000000000</v>
      </c>
      <c r="V12" s="2">
        <f t="shared" si="9"/>
        <v>1305000000000</v>
      </c>
      <c r="W12" s="2">
        <f t="shared" si="9"/>
        <v>1275000000000</v>
      </c>
      <c r="X12" s="2">
        <f t="shared" si="9"/>
        <v>1247000000000</v>
      </c>
      <c r="Y12" s="2">
        <f t="shared" si="9"/>
        <v>1256000000000</v>
      </c>
      <c r="Z12" s="2">
        <f t="shared" si="9"/>
        <v>1286000000000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1809000000000</v>
      </c>
      <c r="H13" s="2">
        <f>IFERROR(INDEX(D13:G13,COUNT(D13:G13)),"")</f>
        <v>1809000000000</v>
      </c>
      <c r="I13" s="2">
        <f t="shared" ref="I13:Z13" si="10">IFERROR(INDEX(I51:I500,MATCH($C$13,$C$51:$C$500,0)),"")</f>
        <v>1796000000000</v>
      </c>
      <c r="J13" s="2">
        <f t="shared" si="10"/>
        <v>1762000000000</v>
      </c>
      <c r="K13" s="2">
        <f t="shared" si="10"/>
        <v>1614000000000</v>
      </c>
      <c r="L13" s="2">
        <f t="shared" si="10"/>
        <v>1754000000000</v>
      </c>
      <c r="M13" s="2">
        <f t="shared" si="10"/>
        <v>1677000000000</v>
      </c>
      <c r="N13" s="2">
        <f t="shared" si="10"/>
        <v>1723000000000</v>
      </c>
      <c r="O13" s="2">
        <f t="shared" si="10"/>
        <v>1722000000000</v>
      </c>
      <c r="P13" s="2">
        <f t="shared" si="10"/>
        <v>1817000000000</v>
      </c>
      <c r="Q13" s="2">
        <f t="shared" si="10"/>
        <v>1750000000000</v>
      </c>
      <c r="R13" s="2">
        <f t="shared" si="10"/>
        <v>1897000000000</v>
      </c>
      <c r="S13" s="2">
        <f t="shared" si="10"/>
        <v>1913000000000</v>
      </c>
      <c r="T13" s="2">
        <f t="shared" si="10"/>
        <v>1856000000000</v>
      </c>
      <c r="U13" s="2">
        <f t="shared" si="10"/>
        <v>1664000000000</v>
      </c>
      <c r="V13" s="2">
        <f t="shared" si="10"/>
        <v>1337000000000</v>
      </c>
      <c r="W13" s="2">
        <f t="shared" si="10"/>
        <v>1280000000000</v>
      </c>
      <c r="X13" s="2">
        <f t="shared" si="10"/>
        <v>1260000000000</v>
      </c>
      <c r="Y13" s="2">
        <f t="shared" si="10"/>
        <v>1273000000000</v>
      </c>
      <c r="Z13" s="2">
        <f t="shared" si="10"/>
        <v>1337000000000</v>
      </c>
    </row>
    <row r="14" spans="1:26" ht="15.5" x14ac:dyDescent="0.35">
      <c r="C14" t="s">
        <v>26</v>
      </c>
      <c r="D14" s="2">
        <f>IFERROR(INDEX(D51:D500,MATCH($C$14,$C$51:$C$500,0)),"")</f>
        <v>-13348000000</v>
      </c>
      <c r="H14" s="2">
        <f>IFERROR(SUM(D14:G14)*(4/MAX(1,COUNT(D14:G14))),"")</f>
        <v>-53392000000</v>
      </c>
      <c r="I14" s="2">
        <f t="shared" ref="I14:Z14" si="11">IFERROR(INDEX(I51:I500,MATCH($C$14,$C$51:$C$500,0)),"")</f>
        <v>-54621000000</v>
      </c>
      <c r="J14" s="2">
        <f t="shared" si="11"/>
        <v>-61116000000</v>
      </c>
      <c r="K14" s="2">
        <f t="shared" si="11"/>
        <v>-95484000000</v>
      </c>
      <c r="L14" s="2">
        <f t="shared" si="11"/>
        <v>-87993000000</v>
      </c>
      <c r="M14" s="2">
        <f t="shared" si="11"/>
        <v>-97003000000</v>
      </c>
      <c r="N14" s="2">
        <f t="shared" si="11"/>
        <v>-80607000000</v>
      </c>
      <c r="O14" s="2">
        <f t="shared" si="11"/>
        <v>-78176000000</v>
      </c>
      <c r="P14" s="2">
        <f t="shared" si="11"/>
        <v>-65150000000</v>
      </c>
      <c r="Q14" s="2">
        <f t="shared" si="11"/>
        <v>-106626000000</v>
      </c>
      <c r="R14" s="2">
        <f t="shared" si="11"/>
        <v>-152172000000</v>
      </c>
      <c r="S14" s="2">
        <f t="shared" si="11"/>
        <v>-126406000000</v>
      </c>
      <c r="T14" s="2">
        <f t="shared" si="11"/>
        <v>-109819000000</v>
      </c>
      <c r="U14" s="2">
        <f t="shared" si="11"/>
        <v>-94231720212</v>
      </c>
      <c r="V14" s="2">
        <f t="shared" si="11"/>
        <v>-85259283556</v>
      </c>
      <c r="W14" s="2">
        <f t="shared" si="11"/>
        <v>-80880626992</v>
      </c>
      <c r="X14" s="2">
        <f t="shared" si="11"/>
        <v>-84052181918</v>
      </c>
      <c r="Y14" s="2">
        <f t="shared" si="11"/>
        <v>-109758820269</v>
      </c>
      <c r="Z14" s="2">
        <f t="shared" si="11"/>
        <v>-96045608492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-3478000000</v>
      </c>
      <c r="J15" s="2">
        <f t="shared" si="12"/>
        <v>-102396000000</v>
      </c>
      <c r="K15" s="2">
        <f t="shared" si="12"/>
        <v>-60935000000</v>
      </c>
      <c r="L15" s="2">
        <f t="shared" si="12"/>
        <v>-103387000000</v>
      </c>
      <c r="M15" s="2">
        <f t="shared" si="12"/>
        <v>-37192000000</v>
      </c>
      <c r="N15" s="2">
        <f t="shared" si="12"/>
        <v>21385000000</v>
      </c>
      <c r="O15" s="2">
        <f t="shared" si="12"/>
        <v>24904000000</v>
      </c>
      <c r="P15" s="2">
        <f t="shared" si="12"/>
        <v>22107000000</v>
      </c>
      <c r="Q15" s="2">
        <f t="shared" si="12"/>
        <v>23324000000</v>
      </c>
      <c r="R15" s="2">
        <f t="shared" si="12"/>
        <v>41318000000</v>
      </c>
      <c r="S15" s="2">
        <f t="shared" si="12"/>
        <v>69270000000</v>
      </c>
      <c r="T15" s="2">
        <f t="shared" si="12"/>
        <v>31834000000</v>
      </c>
      <c r="U15" s="2">
        <f t="shared" si="12"/>
        <v>-27163988581</v>
      </c>
      <c r="V15" s="2">
        <f t="shared" si="12"/>
        <v>29890296154</v>
      </c>
      <c r="W15" s="2">
        <f t="shared" si="12"/>
        <v>20983756365</v>
      </c>
      <c r="X15" s="2">
        <f t="shared" si="12"/>
        <v>-47555248194</v>
      </c>
      <c r="Y15" s="2">
        <f t="shared" si="12"/>
        <v>450102950</v>
      </c>
      <c r="Z15" s="2">
        <f t="shared" si="12"/>
        <v>95498295870</v>
      </c>
    </row>
    <row r="16" spans="1:26" ht="15.5" x14ac:dyDescent="0.35">
      <c r="C16" t="s">
        <v>28</v>
      </c>
      <c r="D16" s="2">
        <f>IFERROR(INDEX(D51:D500,MATCH($C$16,$C$51:$C$500,0)),"")</f>
        <v>-12846000000</v>
      </c>
      <c r="H16" s="2">
        <f>IFERROR(SUM(D16:G16)*(4/MAX(1,COUNT(D16:G16))),"")</f>
        <v>-51384000000</v>
      </c>
      <c r="I16" s="2">
        <f t="shared" ref="I16:Z16" si="13">IFERROR(INDEX(I51:I500,MATCH($C$16,$C$51:$C$500,0)),"")</f>
        <v>21251000000</v>
      </c>
      <c r="J16" s="2">
        <f t="shared" si="13"/>
        <v>26821000000</v>
      </c>
      <c r="K16" s="2">
        <f t="shared" si="13"/>
        <v>-291136000000</v>
      </c>
      <c r="L16" s="2">
        <f t="shared" si="13"/>
        <v>81994000000</v>
      </c>
      <c r="M16" s="2">
        <f t="shared" si="13"/>
        <v>-102424000000</v>
      </c>
      <c r="N16" s="2">
        <f t="shared" si="13"/>
        <v>-136212000000</v>
      </c>
      <c r="O16" s="2">
        <f t="shared" si="13"/>
        <v>-265931000000</v>
      </c>
      <c r="P16" s="2">
        <f t="shared" si="13"/>
        <v>-192342000000</v>
      </c>
      <c r="Q16" s="2">
        <f t="shared" si="13"/>
        <v>-309809000000</v>
      </c>
      <c r="R16" s="2">
        <f t="shared" si="13"/>
        <v>-397809000000</v>
      </c>
      <c r="S16" s="2">
        <f t="shared" si="13"/>
        <v>-333141000000</v>
      </c>
      <c r="T16" s="2">
        <f t="shared" si="13"/>
        <v>-190105000000</v>
      </c>
      <c r="U16" s="2">
        <f t="shared" si="13"/>
        <v>-22622994632</v>
      </c>
      <c r="V16" s="2">
        <f t="shared" si="13"/>
        <v>-156062791209</v>
      </c>
      <c r="W16" s="2">
        <f t="shared" si="13"/>
        <v>-141503909639</v>
      </c>
      <c r="X16" s="2">
        <f t="shared" si="13"/>
        <v>-185824629458</v>
      </c>
      <c r="Y16" s="2">
        <f t="shared" si="13"/>
        <v>-23322010913</v>
      </c>
      <c r="Z16" s="2">
        <f t="shared" si="13"/>
        <v>-462967365091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496000000000</v>
      </c>
      <c r="H20" s="2">
        <f t="shared" ref="H20:Z20" ca="1" si="14">IFERROR(H21*H2,"")</f>
        <v>496000000000</v>
      </c>
      <c r="I20" s="2" t="str">
        <f t="shared" ca="1" si="14"/>
        <v/>
      </c>
      <c r="J20" s="2">
        <f t="shared" ca="1" si="14"/>
        <v>271250000000</v>
      </c>
      <c r="K20" s="2" t="str">
        <f t="shared" ca="1" si="14"/>
        <v/>
      </c>
      <c r="L20" s="2">
        <f t="shared" ca="1" si="14"/>
        <v>418500000000</v>
      </c>
      <c r="M20" s="2">
        <f t="shared" ca="1" si="14"/>
        <v>643250000000</v>
      </c>
      <c r="N20" s="2">
        <f t="shared" ca="1" si="14"/>
        <v>387500000000</v>
      </c>
      <c r="O20" s="2">
        <f t="shared" ca="1" si="14"/>
        <v>434000000000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330750000000</v>
      </c>
      <c r="X20" s="2">
        <f t="shared" ca="1" si="14"/>
        <v>99960000000</v>
      </c>
      <c r="Y20" s="2">
        <f t="shared" ca="1" si="14"/>
        <v>76440000000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7750000000</v>
      </c>
      <c r="H21" s="2">
        <f>IFERROR(INDEX(D21:G21,COUNT(D21:G21)),"")</f>
        <v>7750000000</v>
      </c>
      <c r="I21" s="2">
        <f t="shared" ref="I21:Z21" si="15">IFERROR(INDEX(I51:I500,MATCH($C$7,$C$51:$C$500,0)),"")</f>
        <v>7750000000</v>
      </c>
      <c r="J21" s="2">
        <f t="shared" si="15"/>
        <v>7750000000</v>
      </c>
      <c r="K21" s="2">
        <f t="shared" si="15"/>
        <v>7750000000</v>
      </c>
      <c r="L21" s="2">
        <f t="shared" si="15"/>
        <v>7750000000</v>
      </c>
      <c r="M21" s="2">
        <f t="shared" si="15"/>
        <v>7750000000</v>
      </c>
      <c r="N21" s="2">
        <f t="shared" si="15"/>
        <v>7750000000</v>
      </c>
      <c r="O21" s="2">
        <f t="shared" si="15"/>
        <v>7750000000</v>
      </c>
      <c r="P21" s="2">
        <f t="shared" si="15"/>
        <v>1470000000</v>
      </c>
      <c r="Q21" s="2">
        <f t="shared" si="15"/>
        <v>1470000000</v>
      </c>
      <c r="R21" s="2">
        <f t="shared" si="15"/>
        <v>1470000000</v>
      </c>
      <c r="S21" s="2">
        <f t="shared" si="15"/>
        <v>1470000000</v>
      </c>
      <c r="T21" s="2">
        <f t="shared" si="15"/>
        <v>1470000000</v>
      </c>
      <c r="U21" s="2">
        <f t="shared" si="15"/>
        <v>1470000000</v>
      </c>
      <c r="V21" s="2">
        <f t="shared" si="15"/>
        <v>1470000000</v>
      </c>
      <c r="W21" s="2">
        <f t="shared" si="15"/>
        <v>1470000000</v>
      </c>
      <c r="X21" s="2">
        <f t="shared" si="15"/>
        <v>1470000000</v>
      </c>
      <c r="Y21" s="2">
        <f t="shared" si="15"/>
        <v>1470000000</v>
      </c>
      <c r="Z21" s="2">
        <f t="shared" si="15"/>
        <v>1470000000</v>
      </c>
    </row>
    <row r="23" spans="1:26" ht="15.5" x14ac:dyDescent="0.35">
      <c r="B23" t="s">
        <v>53</v>
      </c>
      <c r="C23" t="s">
        <v>54</v>
      </c>
      <c r="D23" s="3">
        <f>IFERROR(D5/D6*100,"")</f>
        <v>2.9840973651108356</v>
      </c>
      <c r="H23" s="3">
        <f t="shared" ref="H23:Z23" si="16">IFERROR(H5/H6*100,"")</f>
        <v>11.936389460443342</v>
      </c>
      <c r="I23" s="3">
        <f t="shared" si="16"/>
        <v>0.41350010827309569</v>
      </c>
      <c r="J23" s="3">
        <f t="shared" si="16"/>
        <v>14.480701421637512</v>
      </c>
      <c r="K23" s="3">
        <f t="shared" si="16"/>
        <v>68.540990017161491</v>
      </c>
      <c r="L23" s="3">
        <f t="shared" si="16"/>
        <v>9.7019413673492227</v>
      </c>
      <c r="M23" s="3">
        <f t="shared" si="16"/>
        <v>121.79111913807061</v>
      </c>
      <c r="N23" s="3">
        <f t="shared" si="16"/>
        <v>-797.02320887991937</v>
      </c>
      <c r="O23" s="3">
        <f t="shared" si="16"/>
        <v>-85.222818800556809</v>
      </c>
      <c r="P23" s="3">
        <f t="shared" si="16"/>
        <v>-56.363362307189867</v>
      </c>
      <c r="Q23" s="3">
        <f t="shared" si="16"/>
        <v>153.51189538364582</v>
      </c>
      <c r="R23" s="3">
        <f t="shared" si="16"/>
        <v>17.436400846294973</v>
      </c>
      <c r="S23" s="3">
        <f t="shared" si="16"/>
        <v>23.541447301232907</v>
      </c>
      <c r="T23" s="3">
        <f t="shared" si="16"/>
        <v>27.809732867028796</v>
      </c>
      <c r="U23" s="3">
        <f t="shared" si="16"/>
        <v>25.788039126399575</v>
      </c>
      <c r="V23" s="3">
        <f t="shared" si="16"/>
        <v>85.554919216665738</v>
      </c>
      <c r="W23" s="3">
        <f t="shared" si="16"/>
        <v>-75.567677902573493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0.48479833651765403</v>
      </c>
      <c r="H24" s="4">
        <f t="shared" ref="H24:Z24" si="17">IFERROR(_xlfn.RRI(5,M23,H23),"")</f>
        <v>-0.37157786788332259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-0.4243701292789801</v>
      </c>
      <c r="M24" s="4">
        <f t="shared" si="17"/>
        <v>0.47513495878759926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0.12403390063596742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-1.6</v>
      </c>
      <c r="H25" s="3">
        <f>IFERROR(INDEX(D25:G25,COUNT(D25:G25)),"")</f>
        <v>-1.6</v>
      </c>
      <c r="I25" s="3">
        <f t="shared" ref="I25:Z25" si="18">IFERROR(INDEX(I51:I500,MATCH($C$25,$C$51:$C$500,0)),"")</f>
        <v>2.21</v>
      </c>
      <c r="J25" s="3">
        <f t="shared" si="18"/>
        <v>-9.41</v>
      </c>
      <c r="K25" s="3">
        <f t="shared" si="18"/>
        <v>-43.84</v>
      </c>
      <c r="L25" s="3">
        <f t="shared" si="18"/>
        <v>-2.65</v>
      </c>
      <c r="M25" s="3">
        <f t="shared" si="18"/>
        <v>-17.39</v>
      </c>
      <c r="N25" s="3">
        <f t="shared" si="18"/>
        <v>-14.34</v>
      </c>
      <c r="O25" s="3">
        <f t="shared" si="18"/>
        <v>-30</v>
      </c>
      <c r="P25" s="3">
        <f t="shared" si="18"/>
        <v>-110.71</v>
      </c>
      <c r="Q25" s="3">
        <f t="shared" si="18"/>
        <v>-91.88</v>
      </c>
      <c r="R25" s="3">
        <f t="shared" si="18"/>
        <v>-109.79</v>
      </c>
      <c r="S25" s="3">
        <f t="shared" si="18"/>
        <v>-81.25</v>
      </c>
      <c r="T25" s="3">
        <f t="shared" si="18"/>
        <v>-48.82</v>
      </c>
      <c r="U25" s="3">
        <f t="shared" si="18"/>
        <v>-14.89</v>
      </c>
      <c r="V25" s="3">
        <f t="shared" si="18"/>
        <v>-35.950000000000003</v>
      </c>
      <c r="W25" s="3">
        <f t="shared" si="18"/>
        <v>-31.98</v>
      </c>
      <c r="X25" s="3">
        <f t="shared" si="18"/>
        <v>-159.12</v>
      </c>
      <c r="Y25" s="3">
        <f t="shared" si="18"/>
        <v>-15.59</v>
      </c>
      <c r="Z25" s="3">
        <f t="shared" si="18"/>
        <v>-250.55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-0.37946814611685054</v>
      </c>
      <c r="I26" s="4" t="str">
        <f t="shared" si="19"/>
        <v/>
      </c>
      <c r="J26" s="4">
        <f t="shared" si="19"/>
        <v>-0.20696259193239297</v>
      </c>
      <c r="K26" s="4">
        <f t="shared" si="19"/>
        <v>-0.16912299661333097</v>
      </c>
      <c r="L26" s="4">
        <f t="shared" si="19"/>
        <v>-0.50795482498292577</v>
      </c>
      <c r="M26" s="4">
        <f t="shared" si="19"/>
        <v>-0.30825288048319133</v>
      </c>
      <c r="N26" s="4">
        <f t="shared" si="19"/>
        <v>-0.29312087544014698</v>
      </c>
      <c r="O26" s="4">
        <f t="shared" si="19"/>
        <v>-9.279654415280536E-2</v>
      </c>
      <c r="P26" s="4">
        <f t="shared" si="19"/>
        <v>0.49368297386031457</v>
      </c>
      <c r="Q26" s="4">
        <f t="shared" si="19"/>
        <v>0.20643636199797633</v>
      </c>
      <c r="R26" s="4">
        <f t="shared" si="19"/>
        <v>0.2797845565481385</v>
      </c>
      <c r="S26" s="4">
        <f t="shared" si="19"/>
        <v>-0.12578204909277801</v>
      </c>
      <c r="T26" s="4">
        <f t="shared" si="19"/>
        <v>0.25646481645394936</v>
      </c>
      <c r="U26" s="4">
        <f t="shared" si="19"/>
        <v>-0.43140889918944458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28.172258064516129</v>
      </c>
      <c r="H27" s="3">
        <f t="shared" ref="H27:Z27" si="20">IFERROR(H4/H21,"")</f>
        <v>112.68903225806451</v>
      </c>
      <c r="I27" s="3">
        <f t="shared" si="20"/>
        <v>132.43393548387095</v>
      </c>
      <c r="J27" s="3">
        <f t="shared" si="20"/>
        <v>162.98632258064515</v>
      </c>
      <c r="K27" s="3">
        <f t="shared" si="20"/>
        <v>155.74941935483872</v>
      </c>
      <c r="L27" s="3">
        <f t="shared" si="20"/>
        <v>209.51393548387097</v>
      </c>
      <c r="M27" s="3">
        <f t="shared" si="20"/>
        <v>219.72283870967743</v>
      </c>
      <c r="N27" s="3">
        <f t="shared" si="20"/>
        <v>179.15716129032259</v>
      </c>
      <c r="O27" s="3">
        <f t="shared" si="20"/>
        <v>238.28812903225807</v>
      </c>
      <c r="P27" s="3">
        <f t="shared" si="20"/>
        <v>1583.2979591836734</v>
      </c>
      <c r="Q27" s="3">
        <f t="shared" si="20"/>
        <v>1115.9244897959184</v>
      </c>
      <c r="R27" s="3">
        <f t="shared" si="20"/>
        <v>882.14489795918371</v>
      </c>
      <c r="S27" s="3">
        <f t="shared" si="20"/>
        <v>1286.5238095238096</v>
      </c>
      <c r="T27" s="3">
        <f t="shared" si="20"/>
        <v>1448.3387755102042</v>
      </c>
      <c r="U27" s="3">
        <f t="shared" si="20"/>
        <v>1292.7221151142858</v>
      </c>
      <c r="V27" s="3">
        <f t="shared" si="20"/>
        <v>1033.3735933884354</v>
      </c>
      <c r="W27" s="3">
        <f t="shared" si="20"/>
        <v>1331.31650122517</v>
      </c>
      <c r="X27" s="3">
        <f t="shared" si="20"/>
        <v>1172.7639124462585</v>
      </c>
      <c r="Y27" s="3">
        <f t="shared" si="20"/>
        <v>1012.1926071142857</v>
      </c>
      <c r="Z27" s="3">
        <f t="shared" si="20"/>
        <v>1297.9606677795919</v>
      </c>
    </row>
    <row r="28" spans="1:26" ht="15.5" x14ac:dyDescent="0.35">
      <c r="C28" t="s">
        <v>60</v>
      </c>
      <c r="D28" s="4">
        <f>IFERROR(_xlfn.RRI(5,I27,D27),"")</f>
        <v>-0.26622235832477181</v>
      </c>
      <c r="H28" s="4">
        <f t="shared" ref="H28:Z28" si="21">IFERROR(_xlfn.RRI(5,M27,H27),"")</f>
        <v>-0.12501362655885917</v>
      </c>
      <c r="I28" s="4">
        <f t="shared" si="21"/>
        <v>-5.8645891307754661E-2</v>
      </c>
      <c r="J28" s="4">
        <f t="shared" si="21"/>
        <v>-7.3149367307388968E-2</v>
      </c>
      <c r="K28" s="4">
        <f t="shared" si="21"/>
        <v>-0.37111279795680774</v>
      </c>
      <c r="L28" s="4">
        <f t="shared" si="21"/>
        <v>-0.28432537154731052</v>
      </c>
      <c r="M28" s="4">
        <f t="shared" si="21"/>
        <v>-0.24270157268969939</v>
      </c>
      <c r="N28" s="4">
        <f t="shared" si="21"/>
        <v>-0.32583955296514955</v>
      </c>
      <c r="O28" s="4">
        <f t="shared" si="21"/>
        <v>-0.30297805779076936</v>
      </c>
      <c r="P28" s="4">
        <f t="shared" si="21"/>
        <v>4.1385424037200247E-2</v>
      </c>
      <c r="Q28" s="4">
        <f t="shared" si="21"/>
        <v>1.5489622982994611E-2</v>
      </c>
      <c r="R28" s="4">
        <f t="shared" si="21"/>
        <v>-7.9016769900449257E-2</v>
      </c>
      <c r="S28" s="4">
        <f t="shared" si="21"/>
        <v>1.8688601922192127E-2</v>
      </c>
      <c r="T28" s="4">
        <f t="shared" si="21"/>
        <v>7.4289669181935025E-2</v>
      </c>
      <c r="U28" s="4">
        <f t="shared" si="21"/>
        <v>-8.0850374373675482E-4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-1.7239819004524888</v>
      </c>
      <c r="I29" s="4">
        <f t="shared" si="22"/>
        <v>-1.2348565356004251</v>
      </c>
      <c r="J29" s="4">
        <f t="shared" si="22"/>
        <v>-0.78535583941605847</v>
      </c>
      <c r="K29" s="4">
        <f t="shared" si="22"/>
        <v>15.543396226415096</v>
      </c>
      <c r="L29" s="4">
        <f t="shared" si="22"/>
        <v>-0.84761357101782631</v>
      </c>
      <c r="M29" s="4">
        <f t="shared" si="22"/>
        <v>0.21269177126917718</v>
      </c>
      <c r="N29" s="4">
        <f t="shared" si="22"/>
        <v>-0.52200000000000002</v>
      </c>
      <c r="O29" s="4">
        <f t="shared" si="22"/>
        <v>-0.72902176858459034</v>
      </c>
      <c r="P29" s="4">
        <f t="shared" si="22"/>
        <v>0.20494122768828907</v>
      </c>
      <c r="Q29" s="4">
        <f t="shared" si="22"/>
        <v>-0.16312961107569005</v>
      </c>
      <c r="R29" s="4">
        <f t="shared" si="22"/>
        <v>0.35126153846153851</v>
      </c>
      <c r="S29" s="4">
        <f t="shared" si="22"/>
        <v>0.66427693568209745</v>
      </c>
      <c r="T29" s="4">
        <f t="shared" si="22"/>
        <v>2.2787105439892543</v>
      </c>
      <c r="U29" s="4">
        <f t="shared" si="22"/>
        <v>-0.5858136300417246</v>
      </c>
      <c r="V29" s="4">
        <f t="shared" si="22"/>
        <v>0.12414008755472178</v>
      </c>
      <c r="W29" s="4">
        <f t="shared" si="22"/>
        <v>-0.79901960784313719</v>
      </c>
      <c r="X29" s="4">
        <f t="shared" si="22"/>
        <v>9.2065426555484287</v>
      </c>
      <c r="Y29" s="4">
        <f t="shared" si="22"/>
        <v>-0.9377768908401517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-0.14909247507947959</v>
      </c>
      <c r="I30" s="4">
        <f t="shared" si="23"/>
        <v>-0.18745368699055692</v>
      </c>
      <c r="J30" s="4">
        <f t="shared" si="23"/>
        <v>4.6465041447883881E-2</v>
      </c>
      <c r="K30" s="4">
        <f t="shared" si="23"/>
        <v>-0.25661546572004135</v>
      </c>
      <c r="L30" s="4">
        <f t="shared" si="23"/>
        <v>-4.6462640323410437E-2</v>
      </c>
      <c r="M30" s="4">
        <f t="shared" si="23"/>
        <v>0.22642509586104972</v>
      </c>
      <c r="N30" s="4">
        <f t="shared" si="23"/>
        <v>-0.24814902858182528</v>
      </c>
      <c r="O30" s="4">
        <f t="shared" si="23"/>
        <v>-0.84949887186419659</v>
      </c>
      <c r="P30" s="4">
        <f t="shared" si="23"/>
        <v>0.41882176944896049</v>
      </c>
      <c r="Q30" s="4">
        <f t="shared" si="23"/>
        <v>0.26501268938649064</v>
      </c>
      <c r="R30" s="4">
        <f t="shared" si="23"/>
        <v>-0.31431902664459949</v>
      </c>
      <c r="S30" s="4">
        <f t="shared" si="23"/>
        <v>-0.11172452793676826</v>
      </c>
      <c r="T30" s="4">
        <f t="shared" si="23"/>
        <v>0.12037905020458384</v>
      </c>
      <c r="U30" s="4">
        <f t="shared" si="23"/>
        <v>0.25097266214771918</v>
      </c>
      <c r="V30" s="4">
        <f t="shared" si="23"/>
        <v>-0.22379569964208118</v>
      </c>
      <c r="W30" s="4">
        <f t="shared" si="23"/>
        <v>0.13519565796340713</v>
      </c>
      <c r="X30" s="4">
        <f t="shared" si="23"/>
        <v>0.1586371054316966</v>
      </c>
      <c r="Y30" s="4">
        <f t="shared" si="23"/>
        <v>-0.22016696480808365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-75.53</v>
      </c>
      <c r="H32" s="3">
        <f>IFERROR(INDEX(D32:G32,COUNT(D32:G32)),"")</f>
        <v>-75.53</v>
      </c>
      <c r="I32" s="3">
        <f t="shared" ref="I32:Z32" si="24">IFERROR(INDEX(I51:I500,MATCH($C$32,$C$51:$C$500,0)),"")</f>
        <v>-73.209999999999994</v>
      </c>
      <c r="J32" s="3">
        <f t="shared" si="24"/>
        <v>-72.900000000000006</v>
      </c>
      <c r="K32" s="3">
        <f t="shared" si="24"/>
        <v>-62.06</v>
      </c>
      <c r="L32" s="3">
        <f t="shared" si="24"/>
        <v>-18.399999999999999</v>
      </c>
      <c r="M32" s="3">
        <f t="shared" si="24"/>
        <v>-16.61</v>
      </c>
      <c r="N32" s="3">
        <f t="shared" si="24"/>
        <v>3.59</v>
      </c>
      <c r="O32" s="3">
        <f t="shared" si="24"/>
        <v>38.25</v>
      </c>
      <c r="P32" s="3">
        <f t="shared" si="24"/>
        <v>145.62</v>
      </c>
      <c r="Q32" s="3">
        <f t="shared" si="24"/>
        <v>30.37</v>
      </c>
      <c r="R32" s="3">
        <f t="shared" si="24"/>
        <v>-332.07</v>
      </c>
      <c r="S32" s="3">
        <f t="shared" si="24"/>
        <v>-222.1</v>
      </c>
      <c r="T32" s="3">
        <f t="shared" si="24"/>
        <v>-129.47</v>
      </c>
      <c r="U32" s="3">
        <f t="shared" si="24"/>
        <v>-43.9</v>
      </c>
      <c r="V32" s="3">
        <f t="shared" si="24"/>
        <v>-25.69</v>
      </c>
      <c r="W32" s="3">
        <f t="shared" si="24"/>
        <v>9.85</v>
      </c>
      <c r="X32" s="3">
        <f t="shared" si="24"/>
        <v>42.72</v>
      </c>
      <c r="Y32" s="3">
        <f t="shared" si="24"/>
        <v>15.52</v>
      </c>
      <c r="Z32" s="3">
        <f t="shared" si="24"/>
        <v>6.53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-0.61</v>
      </c>
      <c r="H33" s="3">
        <f>IFERROR(INDEX(D33:G33,COUNT(D33:G33)),"")</f>
        <v>-0.61</v>
      </c>
      <c r="I33" s="3">
        <f t="shared" ref="I33:Z33" si="25">IFERROR(INDEX(I51:I500,MATCH($C$33,$C$51:$C$500,0)),"")</f>
        <v>-0.49</v>
      </c>
      <c r="J33" s="3">
        <f t="shared" si="25"/>
        <v>-0.48</v>
      </c>
      <c r="K33" s="3">
        <f t="shared" si="25"/>
        <v>-0.97</v>
      </c>
      <c r="L33" s="3">
        <f t="shared" si="25"/>
        <v>-2.93</v>
      </c>
      <c r="M33" s="3">
        <f t="shared" si="25"/>
        <v>-5</v>
      </c>
      <c r="N33" s="3">
        <f t="shared" si="25"/>
        <v>13.93</v>
      </c>
      <c r="O33" s="3">
        <f t="shared" si="25"/>
        <v>1.46</v>
      </c>
      <c r="P33" s="3">
        <f t="shared" si="25"/>
        <v>0.73</v>
      </c>
      <c r="Q33" s="3">
        <f t="shared" si="25"/>
        <v>4.58</v>
      </c>
      <c r="R33" s="3">
        <f t="shared" si="25"/>
        <v>-0.18</v>
      </c>
      <c r="S33" s="3">
        <f t="shared" si="25"/>
        <v>-0.23</v>
      </c>
      <c r="T33" s="3">
        <f t="shared" si="25"/>
        <v>-0.99</v>
      </c>
      <c r="U33" s="3">
        <f t="shared" si="25"/>
        <v>-6.95</v>
      </c>
      <c r="V33" s="3">
        <f t="shared" si="25"/>
        <v>-14.6</v>
      </c>
      <c r="W33" s="3">
        <f t="shared" si="25"/>
        <v>22.84</v>
      </c>
      <c r="X33" s="3">
        <f t="shared" si="25"/>
        <v>1.59</v>
      </c>
      <c r="Y33" s="3">
        <f t="shared" si="25"/>
        <v>3.35</v>
      </c>
      <c r="Z33" s="3">
        <f t="shared" si="25"/>
        <v>7.66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-28.75</v>
      </c>
      <c r="H34" s="3">
        <f>IFERROR(INDEX(D34:G34,COUNT(D34:G34)),"")</f>
        <v>-28.75</v>
      </c>
      <c r="I34" s="3">
        <f t="shared" ref="I34:Z34" si="26">IFERROR(INDEX(I51:I500,MATCH($C$34,$C$51:$C$500,0)),"")</f>
        <v>16.29</v>
      </c>
      <c r="J34" s="3">
        <f t="shared" si="26"/>
        <v>-3.72</v>
      </c>
      <c r="K34" s="3">
        <f t="shared" si="26"/>
        <v>-1.37</v>
      </c>
      <c r="L34" s="3">
        <f t="shared" si="26"/>
        <v>-20.38</v>
      </c>
      <c r="M34" s="3">
        <f t="shared" si="26"/>
        <v>-4.7699999999999996</v>
      </c>
      <c r="N34" s="3">
        <f t="shared" si="26"/>
        <v>-3.49</v>
      </c>
      <c r="O34" s="3">
        <f t="shared" si="26"/>
        <v>-1.87</v>
      </c>
      <c r="P34" s="3">
        <f t="shared" si="26"/>
        <v>-0.96</v>
      </c>
      <c r="Q34" s="3">
        <f t="shared" si="26"/>
        <v>-1.51</v>
      </c>
      <c r="R34" s="3">
        <f t="shared" si="26"/>
        <v>-0.56000000000000005</v>
      </c>
      <c r="S34" s="3">
        <f t="shared" si="26"/>
        <v>-0.63</v>
      </c>
      <c r="T34" s="3">
        <f t="shared" si="26"/>
        <v>-2.62</v>
      </c>
      <c r="U34" s="3">
        <f t="shared" si="26"/>
        <v>-20.48</v>
      </c>
      <c r="V34" s="3">
        <f t="shared" si="26"/>
        <v>-10.43</v>
      </c>
      <c r="W34" s="3">
        <f t="shared" si="26"/>
        <v>-7.04</v>
      </c>
      <c r="X34" s="3">
        <f t="shared" si="26"/>
        <v>-0.43</v>
      </c>
      <c r="Y34" s="3">
        <f t="shared" si="26"/>
        <v>-3.34</v>
      </c>
      <c r="Z34" s="3">
        <f t="shared" si="26"/>
        <v>-0.2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1.63</v>
      </c>
      <c r="H35" s="3">
        <f>IFERROR(INDEX(D35:G35,COUNT(D35:G35)),"")</f>
        <v>1.63</v>
      </c>
      <c r="I35" s="3">
        <f t="shared" ref="I35:Z35" si="27">IFERROR(INDEX(I51:I500,MATCH($C$35,$C$51:$C$500,0)),"")</f>
        <v>0.27</v>
      </c>
      <c r="J35" s="3">
        <f t="shared" si="27"/>
        <v>0.21</v>
      </c>
      <c r="K35" s="3">
        <f t="shared" si="27"/>
        <v>0.39</v>
      </c>
      <c r="L35" s="3">
        <f t="shared" si="27"/>
        <v>0.26</v>
      </c>
      <c r="M35" s="3">
        <f t="shared" si="27"/>
        <v>0.38</v>
      </c>
      <c r="N35" s="3">
        <f t="shared" si="27"/>
        <v>0.28000000000000003</v>
      </c>
      <c r="O35" s="3">
        <f t="shared" si="27"/>
        <v>0.23</v>
      </c>
      <c r="P35" s="3">
        <f t="shared" si="27"/>
        <v>7.0000000000000007E-2</v>
      </c>
      <c r="Q35" s="3">
        <f t="shared" si="27"/>
        <v>0.12</v>
      </c>
      <c r="R35" s="3">
        <f t="shared" si="27"/>
        <v>7.0000000000000007E-2</v>
      </c>
      <c r="S35" s="3">
        <f t="shared" si="27"/>
        <v>0.04</v>
      </c>
      <c r="T35" s="3">
        <f t="shared" si="27"/>
        <v>0.09</v>
      </c>
      <c r="U35" s="3">
        <f t="shared" si="27"/>
        <v>0.24</v>
      </c>
      <c r="V35" s="3">
        <f t="shared" si="27"/>
        <v>0.36</v>
      </c>
      <c r="W35" s="3">
        <f t="shared" si="27"/>
        <v>0.17</v>
      </c>
      <c r="X35" s="3">
        <f t="shared" si="27"/>
        <v>0.06</v>
      </c>
      <c r="Y35" s="3">
        <f t="shared" si="27"/>
        <v>0.05</v>
      </c>
      <c r="Z35" s="3">
        <f t="shared" si="27"/>
        <v>0.04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218335000000</v>
      </c>
      <c r="E51" s="5">
        <v>263711000000</v>
      </c>
      <c r="F51" s="5">
        <v>272104000000</v>
      </c>
      <c r="G51" s="5">
        <v>246670000000</v>
      </c>
      <c r="I51" s="5">
        <v>1026363000000</v>
      </c>
      <c r="J51" s="5">
        <v>1263144000000</v>
      </c>
      <c r="K51" s="5">
        <v>1207058000000</v>
      </c>
      <c r="L51" s="5">
        <v>1623733000000</v>
      </c>
      <c r="M51" s="5">
        <v>1702852000000</v>
      </c>
      <c r="N51" s="5">
        <v>1388468000000</v>
      </c>
      <c r="O51" s="5">
        <v>1846733000000</v>
      </c>
      <c r="P51" s="5">
        <v>2327448000000</v>
      </c>
      <c r="Q51" s="5">
        <v>1640409000000</v>
      </c>
      <c r="R51" s="5">
        <v>1296753000000</v>
      </c>
      <c r="S51" s="5">
        <v>1891190000000</v>
      </c>
      <c r="T51" s="5">
        <v>2129058000000</v>
      </c>
      <c r="U51" s="5">
        <v>1900301509218</v>
      </c>
      <c r="V51" s="5">
        <v>1519059182281</v>
      </c>
      <c r="W51" s="5">
        <v>1957035256801</v>
      </c>
      <c r="X51" s="5">
        <v>1723962951296</v>
      </c>
      <c r="Y51" s="5">
        <v>1487923132458</v>
      </c>
      <c r="Z51" s="5">
        <v>1908002181636</v>
      </c>
    </row>
    <row r="52" spans="2:26" ht="15.5" x14ac:dyDescent="0.35">
      <c r="C52" t="s">
        <v>85</v>
      </c>
      <c r="D52" s="5">
        <v>-229154000000</v>
      </c>
      <c r="E52" s="5">
        <v>-253552000000</v>
      </c>
      <c r="F52" s="5">
        <v>-266079000000</v>
      </c>
      <c r="G52" s="5">
        <v>-239982000000</v>
      </c>
      <c r="I52" s="5">
        <v>-1005249000000</v>
      </c>
      <c r="J52" s="5">
        <v>-1363786000000</v>
      </c>
      <c r="K52" s="5">
        <v>-1294544000000</v>
      </c>
      <c r="L52" s="5">
        <v>-1569595000000</v>
      </c>
      <c r="M52" s="5">
        <v>-1644169000000</v>
      </c>
      <c r="N52" s="5">
        <v>-1414412000000</v>
      </c>
      <c r="O52" s="5">
        <v>-1860716000000</v>
      </c>
      <c r="P52" s="5">
        <v>-2313073000000</v>
      </c>
      <c r="Q52" s="5">
        <v>-1666387000000</v>
      </c>
      <c r="R52" s="5">
        <v>-1346218000000</v>
      </c>
      <c r="S52" s="5">
        <v>-1982131000000</v>
      </c>
      <c r="T52" s="5">
        <v>-2147359000000</v>
      </c>
      <c r="U52" s="5">
        <v>-1793410413774</v>
      </c>
      <c r="V52" s="5">
        <v>-1520036753395</v>
      </c>
      <c r="W52" s="5">
        <v>-1918265766345</v>
      </c>
      <c r="X52" s="5">
        <v>-1653591291172</v>
      </c>
      <c r="Y52" s="5">
        <v>-1424653126907</v>
      </c>
      <c r="Z52" s="5">
        <v>-1937770114065</v>
      </c>
    </row>
    <row r="53" spans="2:26" ht="15.5" x14ac:dyDescent="0.35">
      <c r="C53" t="s">
        <v>86</v>
      </c>
      <c r="D53" s="5">
        <v>-10819000000</v>
      </c>
      <c r="E53" s="5">
        <v>10159000000</v>
      </c>
      <c r="F53" s="5">
        <v>6025000000</v>
      </c>
      <c r="G53" s="5">
        <v>6688000000</v>
      </c>
      <c r="I53" s="5">
        <v>21114000000</v>
      </c>
      <c r="J53" s="5">
        <v>-100642000000</v>
      </c>
      <c r="K53" s="5">
        <v>-87486000000</v>
      </c>
      <c r="L53" s="5">
        <v>54138000000</v>
      </c>
      <c r="M53" s="5">
        <v>58683000000</v>
      </c>
      <c r="N53" s="5">
        <v>-25944000000</v>
      </c>
      <c r="O53" s="5">
        <v>-13983000000</v>
      </c>
      <c r="P53" s="5">
        <v>14375000000</v>
      </c>
      <c r="Q53" s="5">
        <v>-25978000000</v>
      </c>
      <c r="R53" s="5">
        <v>-49465000000</v>
      </c>
      <c r="S53" s="5">
        <v>-90941000000</v>
      </c>
      <c r="T53" s="5">
        <v>-18301000000</v>
      </c>
      <c r="U53" s="5">
        <v>106891095444</v>
      </c>
      <c r="V53" s="5">
        <v>-977571114</v>
      </c>
      <c r="W53" s="5">
        <v>38769490456</v>
      </c>
      <c r="X53" s="5">
        <v>70371660124</v>
      </c>
      <c r="Y53" s="5">
        <v>63270005551</v>
      </c>
      <c r="Z53" s="5">
        <v>-29767932429</v>
      </c>
    </row>
    <row r="54" spans="2:26" ht="15.5" x14ac:dyDescent="0.35">
      <c r="C54" t="s">
        <v>87</v>
      </c>
      <c r="D54" s="5">
        <v>-6689000000</v>
      </c>
      <c r="E54" s="5">
        <v>2183000000</v>
      </c>
      <c r="F54" s="5">
        <v>-7853000000</v>
      </c>
      <c r="G54" s="5">
        <v>-6551000000</v>
      </c>
      <c r="I54" s="5">
        <v>-19246000000</v>
      </c>
      <c r="J54" s="5">
        <v>-41668000000</v>
      </c>
      <c r="K54" s="5">
        <v>-41466000000</v>
      </c>
      <c r="L54" s="5">
        <v>-68830000000</v>
      </c>
      <c r="M54" s="5">
        <v>-106184000000</v>
      </c>
      <c r="N54" s="5">
        <v>-118293000000</v>
      </c>
      <c r="O54" s="5">
        <v>-106754000000</v>
      </c>
      <c r="P54" s="5">
        <v>-97753000000</v>
      </c>
      <c r="Q54" s="5">
        <v>-106561000000</v>
      </c>
      <c r="R54" s="5">
        <v>-97663000000</v>
      </c>
      <c r="S54" s="5">
        <v>-132402000000</v>
      </c>
      <c r="T54" s="5">
        <v>-124535000000</v>
      </c>
      <c r="U54" s="5">
        <v>-120676564280</v>
      </c>
      <c r="V54" s="5">
        <v>-98313310994</v>
      </c>
      <c r="W54" s="5">
        <v>-121639476388</v>
      </c>
      <c r="X54" s="5">
        <v>-147208038752</v>
      </c>
      <c r="Y54" s="5">
        <v>-127374530932</v>
      </c>
      <c r="Z54" s="5">
        <v>-170908407107</v>
      </c>
    </row>
    <row r="55" spans="2:26" ht="15.5" x14ac:dyDescent="0.35">
      <c r="C55" t="s">
        <v>89</v>
      </c>
      <c r="D55" s="5">
        <v>-3391000000</v>
      </c>
      <c r="E55" s="5">
        <v>-2921000000</v>
      </c>
      <c r="F55" s="5">
        <v>-3226000000</v>
      </c>
      <c r="G55" s="5">
        <v>-3110000000</v>
      </c>
      <c r="I55" s="5">
        <v>-12028000000</v>
      </c>
      <c r="J55" s="5">
        <v>-9230000000</v>
      </c>
      <c r="K55" s="5">
        <v>-13689000000</v>
      </c>
      <c r="L55" s="5">
        <v>-49779000000</v>
      </c>
      <c r="M55" s="5">
        <v>-84881000000</v>
      </c>
      <c r="N55" s="5">
        <v>-49662000000</v>
      </c>
      <c r="O55" s="5">
        <v>-55966000000</v>
      </c>
      <c r="P55" s="5">
        <v>-51780000000</v>
      </c>
      <c r="Q55" s="5">
        <v>-42030000000</v>
      </c>
      <c r="R55" s="5">
        <v>-37332000000</v>
      </c>
      <c r="S55" s="5">
        <v>-60842000000</v>
      </c>
      <c r="T55" s="5">
        <v>-78208000000</v>
      </c>
      <c r="U55" s="5">
        <v>-58053318456</v>
      </c>
      <c r="V55" s="5">
        <v>-52578402592</v>
      </c>
      <c r="W55" s="5">
        <v>-69991031679</v>
      </c>
      <c r="X55" s="5">
        <v>-91251030052</v>
      </c>
      <c r="Y55" s="5">
        <v>-72239738961</v>
      </c>
      <c r="Z55" s="5">
        <v>-95591359921</v>
      </c>
    </row>
    <row r="56" spans="2:26" ht="15.5" x14ac:dyDescent="0.35">
      <c r="C56" t="s">
        <v>88</v>
      </c>
      <c r="D56" s="5">
        <v>-3298000000</v>
      </c>
      <c r="E56" s="5">
        <v>5104000000</v>
      </c>
      <c r="F56" s="5">
        <v>-4627000000</v>
      </c>
      <c r="G56" s="5">
        <v>-3441000000</v>
      </c>
      <c r="I56" s="5">
        <v>-7218000000</v>
      </c>
      <c r="J56" s="5">
        <v>-32438000000</v>
      </c>
      <c r="K56" s="5">
        <v>-27777000000</v>
      </c>
      <c r="L56" s="5">
        <v>-19051000000</v>
      </c>
      <c r="M56" s="5">
        <v>-21303000000</v>
      </c>
      <c r="N56" s="5">
        <v>-68631000000</v>
      </c>
      <c r="O56" s="5">
        <v>-50788000000</v>
      </c>
      <c r="P56" s="5">
        <v>-45973000000</v>
      </c>
      <c r="Q56" s="5">
        <v>-64531000000</v>
      </c>
      <c r="R56" s="5">
        <v>-60331000000</v>
      </c>
      <c r="S56" s="5">
        <v>-71560000000</v>
      </c>
      <c r="T56" s="5">
        <v>-46327000000</v>
      </c>
      <c r="U56" s="5">
        <v>-62623245824</v>
      </c>
      <c r="V56" s="5">
        <v>-45734908402</v>
      </c>
      <c r="W56" s="5">
        <v>-51648444709</v>
      </c>
      <c r="X56" s="5">
        <v>-55957008700</v>
      </c>
      <c r="Y56" s="5">
        <v>-55134791971</v>
      </c>
      <c r="Z56" s="5">
        <v>-75317047186</v>
      </c>
    </row>
    <row r="57" spans="2:26" ht="15.5" x14ac:dyDescent="0.35">
      <c r="C57" t="s">
        <v>91</v>
      </c>
      <c r="D57" s="5">
        <v>-17508000000</v>
      </c>
      <c r="E57" s="5">
        <v>12342000000</v>
      </c>
      <c r="F57" s="5">
        <v>-1828000000</v>
      </c>
      <c r="G57" s="5">
        <v>137000000</v>
      </c>
      <c r="I57" s="5">
        <v>1868000000</v>
      </c>
      <c r="J57" s="5">
        <v>-142310000000</v>
      </c>
      <c r="K57" s="5">
        <v>-128952000000</v>
      </c>
      <c r="L57" s="5">
        <v>-14692000000</v>
      </c>
      <c r="M57" s="5">
        <v>-47501000000</v>
      </c>
      <c r="N57" s="5">
        <v>-144237000000</v>
      </c>
      <c r="O57" s="5">
        <v>-120737000000</v>
      </c>
      <c r="P57" s="5">
        <v>-83378000000</v>
      </c>
      <c r="Q57" s="5">
        <v>-132539000000</v>
      </c>
      <c r="R57" s="5">
        <v>-147128000000</v>
      </c>
      <c r="S57" s="5">
        <v>-223343000000</v>
      </c>
      <c r="T57" s="5">
        <v>-142836000000</v>
      </c>
      <c r="U57" s="5">
        <v>-13785468836</v>
      </c>
      <c r="V57" s="5">
        <v>-99290882108</v>
      </c>
      <c r="W57" s="5">
        <v>-82869985932</v>
      </c>
      <c r="X57" s="5">
        <v>-76836378628</v>
      </c>
      <c r="Y57" s="5">
        <v>-64104525381</v>
      </c>
      <c r="Z57" s="5">
        <v>-200676339536</v>
      </c>
    </row>
    <row r="58" spans="2:26" ht="15.5" x14ac:dyDescent="0.35">
      <c r="C58" t="s">
        <v>92</v>
      </c>
      <c r="D58" s="5">
        <v>4662000000</v>
      </c>
      <c r="E58" s="5">
        <v>-2676000000</v>
      </c>
      <c r="F58" s="5">
        <v>28753000000</v>
      </c>
      <c r="G58" s="5">
        <v>-30716000000</v>
      </c>
      <c r="I58" s="5">
        <v>19383000000</v>
      </c>
      <c r="J58" s="5">
        <v>169131000000</v>
      </c>
      <c r="K58" s="5">
        <v>-162184000000</v>
      </c>
      <c r="L58" s="5">
        <v>96686000000</v>
      </c>
      <c r="M58" s="5">
        <v>-54923000000</v>
      </c>
      <c r="N58" s="5">
        <v>8025000000</v>
      </c>
      <c r="O58" s="5">
        <v>-145194000000</v>
      </c>
      <c r="P58" s="5">
        <v>-108964000000</v>
      </c>
      <c r="Q58" s="5">
        <v>-177270000000</v>
      </c>
      <c r="R58" s="5">
        <v>-250681000000</v>
      </c>
      <c r="S58" s="5">
        <v>-109798000000</v>
      </c>
      <c r="T58" s="5">
        <v>-47269000000</v>
      </c>
      <c r="U58" s="5">
        <v>-8837525796</v>
      </c>
      <c r="V58" s="5">
        <v>-56771909101</v>
      </c>
      <c r="W58" s="5">
        <v>-58633923707</v>
      </c>
      <c r="X58" s="5">
        <v>-108988250830</v>
      </c>
      <c r="Y58" s="5">
        <v>40782514468</v>
      </c>
      <c r="Z58" s="5">
        <v>-262291025555</v>
      </c>
    </row>
    <row r="59" spans="2:26" ht="15.5" x14ac:dyDescent="0.35">
      <c r="C59" t="s">
        <v>95</v>
      </c>
      <c r="D59" s="5">
        <v>17762000000</v>
      </c>
      <c r="E59" s="5">
        <v>9969000000</v>
      </c>
      <c r="F59" s="5">
        <v>43489000000</v>
      </c>
      <c r="G59" s="5">
        <v>-32379000000</v>
      </c>
      <c r="I59" s="5">
        <v>61564000000</v>
      </c>
      <c r="J59" s="5">
        <v>103248000000</v>
      </c>
      <c r="K59" s="5">
        <v>-41104000000</v>
      </c>
      <c r="L59" s="5">
        <v>195862000000</v>
      </c>
      <c r="M59" s="5">
        <v>39850000000</v>
      </c>
      <c r="N59" s="5">
        <v>86179000000</v>
      </c>
      <c r="O59" s="5">
        <v>-70640000000</v>
      </c>
      <c r="Q59" s="5">
        <v>1444000000</v>
      </c>
      <c r="R59" s="5">
        <v>1535000000</v>
      </c>
      <c r="S59" s="5">
        <v>31851000000</v>
      </c>
      <c r="T59" s="5">
        <v>16538000000</v>
      </c>
      <c r="U59" s="5">
        <v>88861688196</v>
      </c>
      <c r="V59" s="5">
        <v>26484471322</v>
      </c>
      <c r="W59" s="5">
        <v>1718216313</v>
      </c>
      <c r="X59" s="5">
        <v>-21266045168</v>
      </c>
      <c r="Y59" s="5">
        <v>158079573742</v>
      </c>
      <c r="Z59" s="5">
        <v>-163732380281</v>
      </c>
    </row>
    <row r="60" spans="2:26" ht="15.5" x14ac:dyDescent="0.35">
      <c r="C60" t="s">
        <v>94</v>
      </c>
      <c r="R60" s="5">
        <v>39000000</v>
      </c>
      <c r="S60" s="5">
        <v>172000000</v>
      </c>
      <c r="T60" s="5">
        <v>286000000</v>
      </c>
      <c r="U60" s="5">
        <v>166745762</v>
      </c>
      <c r="V60" s="5">
        <v>44909210</v>
      </c>
      <c r="W60" s="5">
        <v>119609826</v>
      </c>
      <c r="X60" s="5">
        <v>156505209</v>
      </c>
      <c r="Y60" s="5">
        <v>287273000</v>
      </c>
      <c r="Z60" s="5">
        <v>621894252</v>
      </c>
    </row>
    <row r="61" spans="2:26" ht="15.5" x14ac:dyDescent="0.35">
      <c r="C61" t="s">
        <v>93</v>
      </c>
      <c r="T61" s="5">
        <v>108000000</v>
      </c>
      <c r="U61" s="5">
        <v>373454865</v>
      </c>
      <c r="V61" s="5">
        <v>255306570</v>
      </c>
      <c r="X61" s="5">
        <v>652250165</v>
      </c>
    </row>
    <row r="62" spans="2:26" ht="15.5" x14ac:dyDescent="0.35">
      <c r="C62" t="s">
        <v>26</v>
      </c>
      <c r="D62" s="5">
        <v>-13348000000</v>
      </c>
      <c r="E62" s="5">
        <v>-13017000000</v>
      </c>
      <c r="F62" s="5">
        <v>-14105000000</v>
      </c>
      <c r="G62" s="5">
        <v>-14828000000</v>
      </c>
      <c r="I62" s="5">
        <v>-54621000000</v>
      </c>
      <c r="J62" s="5">
        <v>-61116000000</v>
      </c>
      <c r="K62" s="5">
        <v>-95484000000</v>
      </c>
      <c r="L62" s="5">
        <v>-87993000000</v>
      </c>
      <c r="M62" s="5">
        <v>-97003000000</v>
      </c>
      <c r="N62" s="5">
        <v>-80607000000</v>
      </c>
      <c r="O62" s="5">
        <v>-78176000000</v>
      </c>
      <c r="P62" s="5">
        <v>-65150000000</v>
      </c>
      <c r="Q62" s="5">
        <v>-106626000000</v>
      </c>
      <c r="R62" s="5">
        <v>-152172000000</v>
      </c>
      <c r="S62" s="5">
        <v>-126406000000</v>
      </c>
      <c r="T62" s="5">
        <v>-109819000000</v>
      </c>
      <c r="U62" s="5">
        <v>-94231720212</v>
      </c>
      <c r="V62" s="5">
        <v>-85259283556</v>
      </c>
      <c r="W62" s="5">
        <v>-80880626992</v>
      </c>
      <c r="X62" s="5">
        <v>-84052181918</v>
      </c>
      <c r="Y62" s="5">
        <v>-109758820269</v>
      </c>
      <c r="Z62" s="5">
        <v>-96045608492</v>
      </c>
    </row>
    <row r="63" spans="2:26" ht="15.5" x14ac:dyDescent="0.35">
      <c r="C63" t="s">
        <v>97</v>
      </c>
      <c r="P63" s="5">
        <v>489000000</v>
      </c>
      <c r="Q63" s="5">
        <v>-6160000000</v>
      </c>
      <c r="R63" s="5">
        <v>79000000</v>
      </c>
      <c r="S63" s="5">
        <v>1194000000</v>
      </c>
      <c r="T63" s="5">
        <v>649000000</v>
      </c>
      <c r="U63" s="5">
        <v>865223123</v>
      </c>
      <c r="V63" s="5">
        <v>698260863</v>
      </c>
      <c r="W63" s="5">
        <v>3174243307</v>
      </c>
      <c r="X63" s="5">
        <v>317892409</v>
      </c>
      <c r="Y63" s="5">
        <v>-229326515</v>
      </c>
      <c r="Z63" s="5">
        <v>15334489547</v>
      </c>
    </row>
    <row r="64" spans="2:26" ht="15.5" x14ac:dyDescent="0.35">
      <c r="C64" t="s">
        <v>98</v>
      </c>
      <c r="D64" s="5">
        <v>-442000000</v>
      </c>
      <c r="E64" s="5">
        <v>546000000</v>
      </c>
      <c r="F64" s="5">
        <v>544000000</v>
      </c>
      <c r="G64" s="5">
        <v>-1461000000</v>
      </c>
      <c r="I64" s="5">
        <v>509000000</v>
      </c>
      <c r="J64" s="5">
        <v>-2435000000</v>
      </c>
      <c r="K64" s="5">
        <v>-12273000000</v>
      </c>
      <c r="L64" s="5">
        <v>-663000000</v>
      </c>
      <c r="M64" s="5">
        <v>-5702000000</v>
      </c>
      <c r="N64" s="5">
        <v>-9535000000</v>
      </c>
      <c r="O64" s="5">
        <v>-9808000000</v>
      </c>
      <c r="P64" s="5">
        <v>-6635000000</v>
      </c>
      <c r="Q64" s="5">
        <v>667872000000</v>
      </c>
      <c r="R64" s="5">
        <v>-195765000000</v>
      </c>
      <c r="S64" s="5">
        <v>-162356000000</v>
      </c>
      <c r="T64" s="5">
        <v>-90476000000</v>
      </c>
      <c r="U64" s="5">
        <v>-34405135576</v>
      </c>
      <c r="V64" s="5">
        <v>-72589155873</v>
      </c>
      <c r="W64" s="5">
        <v>-75430335833</v>
      </c>
    </row>
    <row r="65" spans="2:26" ht="15.5" x14ac:dyDescent="0.35">
      <c r="C65" t="s">
        <v>99</v>
      </c>
      <c r="D65" s="5">
        <v>4662000000</v>
      </c>
      <c r="E65" s="5">
        <v>-2676000000</v>
      </c>
      <c r="F65" s="5">
        <v>28753000000</v>
      </c>
      <c r="G65" s="5">
        <v>-30716000000</v>
      </c>
      <c r="I65" s="5">
        <v>19383000000</v>
      </c>
      <c r="J65" s="5">
        <v>169131000000</v>
      </c>
      <c r="K65" s="5">
        <v>-162184000000</v>
      </c>
      <c r="L65" s="5">
        <v>96686000000</v>
      </c>
      <c r="M65" s="5">
        <v>-54923000000</v>
      </c>
      <c r="N65" s="5">
        <v>8025000000</v>
      </c>
      <c r="O65" s="5">
        <v>-145194000000</v>
      </c>
      <c r="P65" s="5">
        <v>-108964000000</v>
      </c>
      <c r="Q65" s="5">
        <v>-177270000000</v>
      </c>
      <c r="R65" s="5">
        <v>-250681000000</v>
      </c>
      <c r="S65" s="5">
        <v>-109798000000</v>
      </c>
      <c r="T65" s="5">
        <v>-47269000000</v>
      </c>
      <c r="U65" s="5">
        <v>-8837525796</v>
      </c>
      <c r="V65" s="5">
        <v>-56771909101</v>
      </c>
      <c r="W65" s="5">
        <v>-58633923707</v>
      </c>
      <c r="X65" s="5">
        <v>-108988250830</v>
      </c>
      <c r="Y65" s="5">
        <v>40782514468</v>
      </c>
      <c r="Z65" s="5">
        <v>-262291025555</v>
      </c>
    </row>
    <row r="66" spans="2:26" ht="15.5" x14ac:dyDescent="0.35">
      <c r="C66" t="s">
        <v>28</v>
      </c>
      <c r="D66" s="5">
        <v>-12846000000</v>
      </c>
      <c r="E66" s="5">
        <v>9666000000</v>
      </c>
      <c r="F66" s="5">
        <v>26925000000</v>
      </c>
      <c r="G66" s="5">
        <v>-30579000000</v>
      </c>
      <c r="I66" s="5">
        <v>21251000000</v>
      </c>
      <c r="J66" s="5">
        <v>26821000000</v>
      </c>
      <c r="K66" s="5">
        <v>-291136000000</v>
      </c>
      <c r="L66" s="5">
        <v>81994000000</v>
      </c>
      <c r="M66" s="5">
        <v>-102424000000</v>
      </c>
      <c r="N66" s="5">
        <v>-136212000000</v>
      </c>
      <c r="O66" s="5">
        <v>-265931000000</v>
      </c>
      <c r="P66" s="5">
        <v>-192342000000</v>
      </c>
      <c r="Q66" s="5">
        <v>-309809000000</v>
      </c>
      <c r="R66" s="5">
        <v>-397809000000</v>
      </c>
      <c r="S66" s="5">
        <v>-333141000000</v>
      </c>
      <c r="T66" s="5">
        <v>-190105000000</v>
      </c>
      <c r="U66" s="5">
        <v>-22622994632</v>
      </c>
      <c r="V66" s="5">
        <v>-156062791209</v>
      </c>
      <c r="W66" s="5">
        <v>-141503909639</v>
      </c>
      <c r="X66" s="5">
        <v>-185824629458</v>
      </c>
      <c r="Y66" s="5">
        <v>-23322010913</v>
      </c>
      <c r="Z66" s="5">
        <v>-462967365091</v>
      </c>
    </row>
    <row r="67" spans="2:26" ht="15.5" x14ac:dyDescent="0.35">
      <c r="C67" t="s">
        <v>27</v>
      </c>
      <c r="E67" s="5">
        <v>-3478000000</v>
      </c>
      <c r="I67" s="5">
        <v>-3478000000</v>
      </c>
      <c r="J67" s="5">
        <v>-102396000000</v>
      </c>
      <c r="K67" s="5">
        <v>-60935000000</v>
      </c>
      <c r="L67" s="5">
        <v>-103387000000</v>
      </c>
      <c r="M67" s="5">
        <v>-37192000000</v>
      </c>
      <c r="N67" s="5">
        <v>21385000000</v>
      </c>
      <c r="O67" s="5">
        <v>24904000000</v>
      </c>
      <c r="P67" s="5">
        <v>22107000000</v>
      </c>
      <c r="Q67" s="5">
        <v>23324000000</v>
      </c>
      <c r="R67" s="5">
        <v>41318000000</v>
      </c>
      <c r="S67" s="5">
        <v>69270000000</v>
      </c>
      <c r="T67" s="5">
        <v>31834000000</v>
      </c>
      <c r="U67" s="5">
        <v>-27163988581</v>
      </c>
      <c r="V67" s="5">
        <v>29890296154</v>
      </c>
      <c r="W67" s="5">
        <v>20983756365</v>
      </c>
      <c r="X67" s="5">
        <v>-47555248194</v>
      </c>
      <c r="Y67" s="5">
        <v>450102950</v>
      </c>
      <c r="Z67" s="5">
        <v>95498295870</v>
      </c>
    </row>
    <row r="68" spans="2:26" ht="15.5" x14ac:dyDescent="0.35">
      <c r="C68" t="s">
        <v>100</v>
      </c>
      <c r="D68" s="5">
        <v>-12846000000</v>
      </c>
      <c r="E68" s="5">
        <v>6188000000</v>
      </c>
      <c r="F68" s="5">
        <v>26925000000</v>
      </c>
      <c r="G68" s="5">
        <v>-30579000000</v>
      </c>
      <c r="I68" s="5">
        <v>17773000000</v>
      </c>
      <c r="J68" s="5">
        <v>-75575000000</v>
      </c>
      <c r="K68" s="5">
        <v>-352071000000</v>
      </c>
      <c r="L68" s="5">
        <v>-21393000000</v>
      </c>
      <c r="M68" s="5">
        <v>-139616000000</v>
      </c>
      <c r="N68" s="5">
        <v>-114827000000</v>
      </c>
      <c r="O68" s="5">
        <v>-241027000000</v>
      </c>
      <c r="P68" s="5">
        <v>-170235000000</v>
      </c>
      <c r="Q68" s="5">
        <v>-286485000000</v>
      </c>
      <c r="R68" s="5">
        <v>-356491000000</v>
      </c>
      <c r="S68" s="5">
        <v>-263871000000</v>
      </c>
      <c r="T68" s="5">
        <v>-158271000000</v>
      </c>
      <c r="U68" s="5">
        <v>-49786983213</v>
      </c>
      <c r="V68" s="5">
        <v>-126172495055</v>
      </c>
      <c r="W68" s="5">
        <v>-120520153274</v>
      </c>
      <c r="X68" s="5">
        <v>-233379877652</v>
      </c>
      <c r="Y68" s="5">
        <v>-22871907963</v>
      </c>
      <c r="Z68" s="5">
        <v>-367469069221</v>
      </c>
    </row>
    <row r="69" spans="2:26" ht="15.5" x14ac:dyDescent="0.35">
      <c r="C69" t="s">
        <v>101</v>
      </c>
      <c r="X69" s="5">
        <v>132243557773</v>
      </c>
      <c r="Y69" s="5">
        <v>36058101839</v>
      </c>
      <c r="Z69" s="5">
        <v>221487509893</v>
      </c>
    </row>
    <row r="70" spans="2:26" ht="15.5" x14ac:dyDescent="0.35">
      <c r="C70" t="s">
        <v>102</v>
      </c>
      <c r="D70" s="5">
        <v>-12846000000</v>
      </c>
      <c r="E70" s="5">
        <v>6188000000</v>
      </c>
      <c r="F70" s="5">
        <v>26925000000</v>
      </c>
      <c r="G70" s="5">
        <v>-30579000000</v>
      </c>
      <c r="I70" s="5">
        <v>17773000000</v>
      </c>
      <c r="J70" s="5">
        <v>-75575000000</v>
      </c>
      <c r="K70" s="5">
        <v>-352071000000</v>
      </c>
      <c r="L70" s="5">
        <v>-21393000000</v>
      </c>
      <c r="M70" s="5">
        <v>-139616000000</v>
      </c>
      <c r="N70" s="5">
        <v>-114827000000</v>
      </c>
      <c r="O70" s="5">
        <v>-241027000000</v>
      </c>
      <c r="P70" s="5">
        <v>-170235000000</v>
      </c>
      <c r="Q70" s="5">
        <v>-286485000000</v>
      </c>
      <c r="R70" s="5">
        <v>-356491000000</v>
      </c>
      <c r="S70" s="5">
        <v>-263871000000</v>
      </c>
      <c r="T70" s="5">
        <v>-158271000000</v>
      </c>
      <c r="U70" s="5">
        <v>-49786983213</v>
      </c>
      <c r="V70" s="5">
        <v>-126172495055</v>
      </c>
      <c r="W70" s="5">
        <v>-120520153274</v>
      </c>
      <c r="X70" s="5">
        <v>-101136319879</v>
      </c>
      <c r="Y70" s="5">
        <v>13186193876</v>
      </c>
      <c r="Z70" s="5">
        <v>-145981559328</v>
      </c>
    </row>
    <row r="71" spans="2:26" ht="15.5" x14ac:dyDescent="0.35">
      <c r="C71" t="s">
        <v>103</v>
      </c>
      <c r="D71" s="5">
        <v>-5507000000</v>
      </c>
      <c r="E71" s="5">
        <v>-6114000000</v>
      </c>
      <c r="F71" s="5">
        <v>-11844000000</v>
      </c>
      <c r="G71" s="5">
        <v>-760000000</v>
      </c>
      <c r="I71" s="5">
        <v>-19670000000</v>
      </c>
      <c r="J71" s="5">
        <v>-10843000000</v>
      </c>
      <c r="K71" s="5">
        <v>1516000000</v>
      </c>
      <c r="L71" s="5">
        <v>6857000000</v>
      </c>
      <c r="M71" s="5">
        <v>-22534000000</v>
      </c>
      <c r="N71" s="5">
        <v>-163257000000</v>
      </c>
      <c r="O71" s="5">
        <v>-34487000000</v>
      </c>
      <c r="P71" s="5">
        <v>28984000000</v>
      </c>
      <c r="Q71" s="5">
        <v>1490244000000</v>
      </c>
      <c r="R71" s="5">
        <v>-556000000</v>
      </c>
      <c r="S71" s="5">
        <v>-32183000000</v>
      </c>
      <c r="T71" s="5">
        <v>-6952000000</v>
      </c>
      <c r="U71" s="5">
        <v>-11323618961</v>
      </c>
      <c r="V71" s="5">
        <v>1457321316</v>
      </c>
      <c r="W71" s="5">
        <v>-3113448754</v>
      </c>
    </row>
    <row r="72" spans="2:26" ht="15.5" x14ac:dyDescent="0.35">
      <c r="C72" t="s">
        <v>104</v>
      </c>
      <c r="D72" s="5">
        <v>-18353000000</v>
      </c>
      <c r="E72" s="5">
        <v>74000000</v>
      </c>
      <c r="F72" s="5">
        <v>15081000000</v>
      </c>
      <c r="G72" s="5">
        <v>-31339000000</v>
      </c>
      <c r="I72" s="5">
        <v>-1897000000</v>
      </c>
      <c r="J72" s="5">
        <v>-86418000000</v>
      </c>
      <c r="K72" s="5">
        <v>-350555000000</v>
      </c>
      <c r="L72" s="5">
        <v>-14536000000</v>
      </c>
      <c r="M72" s="5">
        <v>-162150000000</v>
      </c>
      <c r="N72" s="5">
        <v>-278084000000</v>
      </c>
      <c r="O72" s="5">
        <v>-275514000000</v>
      </c>
      <c r="P72" s="5">
        <v>-141251000000</v>
      </c>
      <c r="Q72" s="5">
        <v>1203759000000</v>
      </c>
      <c r="R72" s="5">
        <v>-357047000000</v>
      </c>
      <c r="S72" s="5">
        <v>-296054000000</v>
      </c>
      <c r="T72" s="5">
        <v>-165223000000</v>
      </c>
      <c r="U72" s="5">
        <v>-61110602174</v>
      </c>
      <c r="V72" s="5">
        <v>-124715173739</v>
      </c>
      <c r="W72" s="5">
        <v>-123633602028</v>
      </c>
    </row>
    <row r="73" spans="2:26" ht="15.5" x14ac:dyDescent="0.35">
      <c r="C73" t="s">
        <v>105</v>
      </c>
      <c r="D73" s="5">
        <v>-12846000000</v>
      </c>
      <c r="E73" s="5">
        <v>6188000000</v>
      </c>
      <c r="F73" s="5">
        <v>26925000000</v>
      </c>
      <c r="G73" s="5">
        <v>-30579000000</v>
      </c>
      <c r="I73" s="5">
        <v>17773000000</v>
      </c>
      <c r="J73" s="5">
        <v>-75575000000</v>
      </c>
      <c r="K73" s="5">
        <v>-352071000000</v>
      </c>
      <c r="L73" s="5">
        <v>-21393000000</v>
      </c>
      <c r="M73" s="5">
        <v>-139616000000</v>
      </c>
      <c r="N73" s="5">
        <v>-114827000000</v>
      </c>
      <c r="O73" s="5">
        <v>-241027000000</v>
      </c>
      <c r="P73" s="5">
        <v>-170235000000</v>
      </c>
      <c r="Q73" s="5">
        <v>-286485000000</v>
      </c>
      <c r="R73" s="5">
        <v>-356491000000</v>
      </c>
      <c r="S73" s="5">
        <v>-263871000000</v>
      </c>
      <c r="T73" s="5">
        <v>-158271000000</v>
      </c>
      <c r="U73" s="5">
        <v>-49786983213</v>
      </c>
      <c r="V73" s="5">
        <v>-126172495055</v>
      </c>
      <c r="W73" s="5">
        <v>-120520153274</v>
      </c>
      <c r="X73" s="5">
        <v>-101136319879</v>
      </c>
      <c r="Y73" s="5">
        <v>13186193876</v>
      </c>
      <c r="Z73" s="5">
        <v>-145981559328</v>
      </c>
    </row>
    <row r="74" spans="2:26" ht="15.5" x14ac:dyDescent="0.35">
      <c r="C74" t="s">
        <v>7</v>
      </c>
      <c r="D74" s="5">
        <v>-17911000000</v>
      </c>
      <c r="E74" s="5">
        <v>-472000000</v>
      </c>
      <c r="F74" s="5">
        <v>14537000000</v>
      </c>
      <c r="G74" s="5">
        <v>-29878000000</v>
      </c>
      <c r="I74" s="5">
        <v>-2406000000</v>
      </c>
      <c r="J74" s="5">
        <v>-83983000000</v>
      </c>
      <c r="K74" s="5">
        <v>-338282000000</v>
      </c>
      <c r="L74" s="5">
        <v>-13873000000</v>
      </c>
      <c r="M74" s="5">
        <v>-156448000000</v>
      </c>
      <c r="N74" s="5">
        <v>-268549000000</v>
      </c>
      <c r="O74" s="5">
        <v>-265706000000</v>
      </c>
      <c r="P74" s="5">
        <v>-134616000000</v>
      </c>
      <c r="Q74" s="5">
        <v>535887000000</v>
      </c>
      <c r="R74" s="5">
        <v>-161282000000</v>
      </c>
      <c r="S74" s="5">
        <v>-133698000000</v>
      </c>
      <c r="T74" s="5">
        <v>-74747000000</v>
      </c>
      <c r="U74" s="5">
        <v>-26705466598</v>
      </c>
      <c r="V74" s="5">
        <v>-52126017866</v>
      </c>
      <c r="W74" s="5">
        <v>-48203266195</v>
      </c>
    </row>
    <row r="75" spans="2:26" ht="15.5" x14ac:dyDescent="0.35">
      <c r="C75" t="s">
        <v>107</v>
      </c>
      <c r="D75" s="5">
        <v>-12846000000</v>
      </c>
      <c r="E75" s="5">
        <v>6188000000</v>
      </c>
      <c r="F75" s="5">
        <v>26925000000</v>
      </c>
      <c r="G75" s="5">
        <v>-30579000000</v>
      </c>
      <c r="I75" s="5">
        <v>17773000000</v>
      </c>
      <c r="J75" s="5">
        <v>-75575000000</v>
      </c>
      <c r="K75" s="5">
        <v>-352071000000</v>
      </c>
      <c r="L75" s="5">
        <v>-21393000000</v>
      </c>
      <c r="M75" s="5">
        <v>-139616000000</v>
      </c>
      <c r="N75" s="5">
        <v>-114827000000</v>
      </c>
      <c r="O75" s="5">
        <v>-241027000000</v>
      </c>
      <c r="P75" s="5">
        <v>-170235000000</v>
      </c>
      <c r="Q75" s="5">
        <v>-286485000000</v>
      </c>
      <c r="R75" s="5">
        <v>-356491000000</v>
      </c>
      <c r="S75" s="5">
        <v>-263871000000</v>
      </c>
      <c r="T75" s="5">
        <v>-158271000000</v>
      </c>
      <c r="U75" s="5">
        <v>-49786983213</v>
      </c>
      <c r="V75" s="5">
        <v>-126172495055</v>
      </c>
      <c r="W75" s="5">
        <v>-120520153274</v>
      </c>
      <c r="X75" s="5">
        <v>-101136319879</v>
      </c>
      <c r="Y75" s="5">
        <v>13186193876</v>
      </c>
      <c r="Z75" s="5">
        <v>-145981559328</v>
      </c>
    </row>
    <row r="76" spans="2:26" ht="15.5" x14ac:dyDescent="0.35">
      <c r="C76" t="s">
        <v>108</v>
      </c>
      <c r="D76" s="5">
        <v>-18353000000</v>
      </c>
      <c r="E76" s="5">
        <v>74000000</v>
      </c>
      <c r="F76" s="5">
        <v>15081000000</v>
      </c>
      <c r="G76" s="5">
        <v>-31339000000</v>
      </c>
      <c r="I76" s="5">
        <v>-1897000000</v>
      </c>
      <c r="J76" s="5">
        <v>-86418000000</v>
      </c>
      <c r="K76" s="5">
        <v>-350555000000</v>
      </c>
      <c r="L76" s="5">
        <v>-14536000000</v>
      </c>
      <c r="M76" s="5">
        <v>-162150000000</v>
      </c>
      <c r="N76" s="5">
        <v>-278084000000</v>
      </c>
      <c r="O76" s="5">
        <v>-275514000000</v>
      </c>
      <c r="P76" s="5">
        <v>-141251000000</v>
      </c>
      <c r="Q76" s="5">
        <v>1203759000000</v>
      </c>
      <c r="R76" s="5">
        <v>-357047000000</v>
      </c>
      <c r="S76" s="5">
        <v>-296054000000</v>
      </c>
      <c r="T76" s="5">
        <v>-165223000000</v>
      </c>
      <c r="U76" s="5">
        <v>-61110602174</v>
      </c>
      <c r="V76" s="5">
        <v>-124715173739</v>
      </c>
      <c r="W76" s="5">
        <v>-123633602028</v>
      </c>
    </row>
    <row r="77" spans="2:26" ht="15.5" x14ac:dyDescent="0.35">
      <c r="C77" t="s">
        <v>109</v>
      </c>
      <c r="D77" s="5">
        <v>-18353000000</v>
      </c>
      <c r="E77" s="5">
        <v>74000000</v>
      </c>
      <c r="F77" s="5">
        <v>15081000000</v>
      </c>
      <c r="G77" s="5">
        <v>-31339000000</v>
      </c>
      <c r="I77" s="5">
        <v>-1897000000</v>
      </c>
      <c r="J77" s="5">
        <v>-86418000000</v>
      </c>
      <c r="K77" s="5">
        <v>-350555000000</v>
      </c>
      <c r="L77" s="5">
        <v>-14536000000</v>
      </c>
      <c r="M77" s="5">
        <v>-162150000000</v>
      </c>
      <c r="N77" s="5">
        <v>-278084000000</v>
      </c>
      <c r="O77" s="5">
        <v>-275514000000</v>
      </c>
      <c r="P77" s="5">
        <v>-141251000000</v>
      </c>
      <c r="Q77" s="5">
        <v>1203759000000</v>
      </c>
      <c r="R77" s="5">
        <v>-357047000000</v>
      </c>
      <c r="S77" s="5">
        <v>-296054000000</v>
      </c>
      <c r="T77" s="5">
        <v>-165223000000</v>
      </c>
      <c r="U77" s="5">
        <v>-61110602174</v>
      </c>
      <c r="V77" s="5">
        <v>-124715173739</v>
      </c>
      <c r="W77" s="5">
        <v>-123633602028</v>
      </c>
    </row>
    <row r="79" spans="2:26" ht="15.5" x14ac:dyDescent="0.35">
      <c r="B79" t="s">
        <v>110</v>
      </c>
      <c r="C79" t="s">
        <v>111</v>
      </c>
    </row>
    <row r="80" spans="2:26" ht="15.5" x14ac:dyDescent="0.35">
      <c r="C80" t="s">
        <v>112</v>
      </c>
    </row>
    <row r="81" spans="3:26" ht="15.5" x14ac:dyDescent="0.35">
      <c r="C81" t="s">
        <v>19</v>
      </c>
      <c r="D81" s="5">
        <v>16101000000</v>
      </c>
      <c r="E81" s="5">
        <v>28868000000</v>
      </c>
      <c r="F81" s="5">
        <v>23912000000</v>
      </c>
      <c r="G81" s="5">
        <v>25730000000</v>
      </c>
      <c r="I81" s="5">
        <v>28868000000</v>
      </c>
      <c r="J81" s="5">
        <v>31751000000</v>
      </c>
      <c r="K81" s="5">
        <v>83551000000</v>
      </c>
      <c r="L81" s="5">
        <v>28008000000</v>
      </c>
      <c r="M81" s="5">
        <v>19943000000</v>
      </c>
      <c r="N81" s="5">
        <v>29698000000</v>
      </c>
      <c r="O81" s="5">
        <v>4206000000</v>
      </c>
      <c r="P81" s="5">
        <v>16439000000</v>
      </c>
      <c r="Q81" s="5">
        <v>17551000000</v>
      </c>
      <c r="R81" s="5">
        <v>6300000000</v>
      </c>
      <c r="S81" s="5">
        <v>5296000000</v>
      </c>
      <c r="T81" s="5">
        <v>20807000000</v>
      </c>
      <c r="U81" s="5">
        <v>12739180105</v>
      </c>
      <c r="V81" s="5">
        <v>32460879171</v>
      </c>
      <c r="W81" s="5">
        <v>5103933551</v>
      </c>
      <c r="X81" s="5">
        <v>12479789772</v>
      </c>
      <c r="Y81" s="5">
        <v>16773938502</v>
      </c>
      <c r="Z81" s="5">
        <v>51328827018</v>
      </c>
    </row>
    <row r="82" spans="3:26" ht="15.5" x14ac:dyDescent="0.35">
      <c r="C82" t="s">
        <v>114</v>
      </c>
      <c r="D82" s="5">
        <v>63706000000</v>
      </c>
      <c r="E82" s="5">
        <v>92675000000</v>
      </c>
      <c r="F82" s="5">
        <v>68671000000</v>
      </c>
      <c r="G82" s="5">
        <v>57361000000</v>
      </c>
      <c r="I82" s="5">
        <v>92675000000</v>
      </c>
      <c r="J82" s="5">
        <v>86843000000</v>
      </c>
      <c r="K82" s="5">
        <v>75383000000</v>
      </c>
      <c r="L82" s="5">
        <v>71005000000</v>
      </c>
      <c r="M82" s="5">
        <v>91913000000</v>
      </c>
      <c r="N82" s="5">
        <v>103522000000</v>
      </c>
      <c r="O82" s="5">
        <v>187908000000</v>
      </c>
      <c r="P82" s="5">
        <v>170179000000</v>
      </c>
      <c r="Q82" s="5">
        <v>231106000000</v>
      </c>
      <c r="R82" s="5">
        <v>108739000000</v>
      </c>
      <c r="S82" s="5">
        <v>134782000000</v>
      </c>
      <c r="T82" s="5">
        <v>165100000000</v>
      </c>
      <c r="U82" s="5">
        <v>140596970238</v>
      </c>
      <c r="V82" s="5">
        <v>99057911971</v>
      </c>
      <c r="W82" s="5">
        <v>120333088484</v>
      </c>
      <c r="X82" s="5">
        <v>150815724864</v>
      </c>
      <c r="Y82" s="5">
        <v>115143613234</v>
      </c>
      <c r="Z82" s="5">
        <v>156298380849</v>
      </c>
    </row>
    <row r="83" spans="3:26" ht="15.5" x14ac:dyDescent="0.35">
      <c r="C83" t="s">
        <v>115</v>
      </c>
      <c r="N83" s="5">
        <v>3502000000</v>
      </c>
      <c r="P83" s="5">
        <v>335346000000</v>
      </c>
      <c r="Q83" s="5">
        <v>63860000000</v>
      </c>
    </row>
    <row r="84" spans="3:26" ht="15.5" x14ac:dyDescent="0.35">
      <c r="C84" t="s">
        <v>116</v>
      </c>
      <c r="D84" s="5">
        <v>1192000000</v>
      </c>
      <c r="E84" s="5">
        <v>1077000000</v>
      </c>
      <c r="F84" s="5">
        <v>1059000000</v>
      </c>
      <c r="G84" s="5">
        <v>1094000000</v>
      </c>
      <c r="I84" s="5">
        <v>1077000000</v>
      </c>
      <c r="J84" s="5">
        <v>960000000</v>
      </c>
      <c r="K84" s="5">
        <v>1320000000</v>
      </c>
      <c r="L84" s="5">
        <v>2015000000</v>
      </c>
      <c r="M84" s="5">
        <v>8250000000</v>
      </c>
      <c r="N84" s="5">
        <v>13142000000</v>
      </c>
      <c r="O84" s="5">
        <v>24606000000</v>
      </c>
      <c r="P84" s="5">
        <v>27304000000</v>
      </c>
      <c r="Q84" s="5">
        <v>34326000000</v>
      </c>
    </row>
    <row r="85" spans="3:26" ht="15.5" x14ac:dyDescent="0.35">
      <c r="C85" t="s">
        <v>117</v>
      </c>
      <c r="D85" s="5">
        <v>63706000000</v>
      </c>
      <c r="E85" s="5">
        <v>92675000000</v>
      </c>
      <c r="F85" s="5">
        <v>68671000000</v>
      </c>
      <c r="G85" s="5">
        <v>57361000000</v>
      </c>
      <c r="I85" s="5">
        <v>92675000000</v>
      </c>
      <c r="J85" s="5">
        <v>86843000000</v>
      </c>
      <c r="K85" s="5">
        <v>75383000000</v>
      </c>
      <c r="L85" s="5">
        <v>71005000000</v>
      </c>
      <c r="M85" s="5">
        <v>91913000000</v>
      </c>
      <c r="N85" s="5">
        <v>103522000000</v>
      </c>
      <c r="O85" s="5">
        <v>187908000000</v>
      </c>
      <c r="P85" s="5">
        <v>170179000000</v>
      </c>
      <c r="Q85" s="5">
        <v>231106000000</v>
      </c>
      <c r="R85" s="5">
        <v>108739000000</v>
      </c>
      <c r="S85" s="5">
        <v>134782000000</v>
      </c>
      <c r="T85" s="5">
        <v>165100000000</v>
      </c>
      <c r="U85" s="5">
        <v>140596970238</v>
      </c>
      <c r="V85" s="5">
        <v>99057911971</v>
      </c>
      <c r="W85" s="5">
        <v>120333088484</v>
      </c>
      <c r="X85" s="5">
        <v>150815724864</v>
      </c>
      <c r="Y85" s="5">
        <v>115143613234</v>
      </c>
      <c r="Z85" s="5">
        <v>156298380849</v>
      </c>
    </row>
    <row r="86" spans="3:26" ht="15.5" x14ac:dyDescent="0.35">
      <c r="C86" t="s">
        <v>118</v>
      </c>
      <c r="D86" s="5">
        <v>548000000</v>
      </c>
      <c r="E86" s="5">
        <v>585000000</v>
      </c>
      <c r="F86" s="5">
        <v>551000000</v>
      </c>
      <c r="G86" s="5">
        <v>551000000</v>
      </c>
      <c r="I86" s="5">
        <v>585000000</v>
      </c>
      <c r="J86" s="5">
        <v>525000000</v>
      </c>
      <c r="K86" s="5">
        <v>595000000</v>
      </c>
      <c r="L86" s="5">
        <v>586000000</v>
      </c>
      <c r="M86" s="5">
        <v>692000000</v>
      </c>
      <c r="N86" s="5">
        <v>625000000</v>
      </c>
      <c r="O86" s="5">
        <v>698000000</v>
      </c>
      <c r="P86" s="5">
        <v>4070000000</v>
      </c>
      <c r="Q86" s="5">
        <v>7168000000</v>
      </c>
      <c r="R86" s="5">
        <v>7795000000</v>
      </c>
      <c r="S86" s="5">
        <v>13764000000</v>
      </c>
      <c r="T86" s="5">
        <v>8235000000</v>
      </c>
      <c r="U86" s="5">
        <v>7140290128</v>
      </c>
      <c r="V86" s="5">
        <v>33465662349</v>
      </c>
      <c r="W86" s="5">
        <v>25354271135</v>
      </c>
      <c r="X86" s="5">
        <v>1717422201</v>
      </c>
      <c r="Y86" s="5">
        <v>9432824909</v>
      </c>
      <c r="Z86" s="5">
        <v>13464679491</v>
      </c>
    </row>
    <row r="87" spans="3:26" ht="15.5" x14ac:dyDescent="0.35">
      <c r="C87" t="s">
        <v>119</v>
      </c>
      <c r="D87" s="5">
        <v>548000000</v>
      </c>
      <c r="E87" s="5">
        <v>585000000</v>
      </c>
      <c r="F87" s="5">
        <v>551000000</v>
      </c>
      <c r="G87" s="5">
        <v>551000000</v>
      </c>
      <c r="I87" s="5">
        <v>585000000</v>
      </c>
      <c r="J87" s="5">
        <v>525000000</v>
      </c>
      <c r="K87" s="5">
        <v>595000000</v>
      </c>
      <c r="L87" s="5">
        <v>586000000</v>
      </c>
      <c r="M87" s="5">
        <v>692000000</v>
      </c>
      <c r="N87" s="5">
        <v>625000000</v>
      </c>
      <c r="O87" s="5">
        <v>698000000</v>
      </c>
      <c r="P87" s="5">
        <v>4070000000</v>
      </c>
      <c r="Q87" s="5">
        <v>7168000000</v>
      </c>
      <c r="R87" s="5">
        <v>7795000000</v>
      </c>
      <c r="S87" s="5">
        <v>13764000000</v>
      </c>
      <c r="T87" s="5">
        <v>8235000000</v>
      </c>
      <c r="U87" s="5">
        <v>7140290128</v>
      </c>
      <c r="V87" s="5">
        <v>33465662349</v>
      </c>
      <c r="W87" s="5">
        <v>25354271135</v>
      </c>
      <c r="X87" s="5">
        <v>1717422201</v>
      </c>
      <c r="Y87" s="5">
        <v>9432824909</v>
      </c>
      <c r="Z87" s="5">
        <v>13464679491</v>
      </c>
    </row>
    <row r="88" spans="3:26" ht="15.5" x14ac:dyDescent="0.35">
      <c r="C88" t="s">
        <v>120</v>
      </c>
      <c r="D88" s="5">
        <v>401095000000</v>
      </c>
      <c r="E88" s="5">
        <v>386203000000</v>
      </c>
      <c r="F88" s="5">
        <v>426978000000</v>
      </c>
      <c r="G88" s="5">
        <v>419667000000</v>
      </c>
      <c r="I88" s="5">
        <v>386203000000</v>
      </c>
      <c r="J88" s="5">
        <v>404246000000</v>
      </c>
      <c r="K88" s="5">
        <v>534703000000</v>
      </c>
      <c r="L88" s="5">
        <v>607205000000</v>
      </c>
      <c r="M88" s="5">
        <v>489974000000</v>
      </c>
      <c r="N88" s="5">
        <v>542492000000</v>
      </c>
      <c r="O88" s="5">
        <v>520953000000</v>
      </c>
      <c r="P88" s="5">
        <v>384019000000</v>
      </c>
      <c r="Q88" s="5">
        <v>493209000000</v>
      </c>
      <c r="R88" s="5">
        <v>208553000000</v>
      </c>
      <c r="S88" s="5">
        <v>219446000000</v>
      </c>
      <c r="T88" s="5">
        <v>303288000000</v>
      </c>
      <c r="U88" s="5">
        <v>262634505894</v>
      </c>
      <c r="V88" s="5">
        <v>189001290132</v>
      </c>
      <c r="W88" s="5">
        <v>188582846942</v>
      </c>
      <c r="X88" s="5">
        <v>126266464882</v>
      </c>
      <c r="Y88" s="5">
        <v>148981257379</v>
      </c>
      <c r="Z88" s="5">
        <v>181672890462</v>
      </c>
    </row>
    <row r="89" spans="3:26" ht="15.5" x14ac:dyDescent="0.35">
      <c r="C89" t="s">
        <v>98</v>
      </c>
      <c r="D89" s="5">
        <v>1528941000000</v>
      </c>
      <c r="E89" s="5">
        <v>1534448000000</v>
      </c>
      <c r="F89" s="5">
        <v>1537567000000</v>
      </c>
      <c r="G89" s="5">
        <v>1548989000000</v>
      </c>
      <c r="I89" s="5">
        <v>1534448000000</v>
      </c>
      <c r="J89" s="5">
        <v>1550640000000</v>
      </c>
      <c r="K89" s="5">
        <v>1568647000000</v>
      </c>
      <c r="L89" s="5">
        <v>1572366000000</v>
      </c>
      <c r="M89" s="5">
        <v>1571250000000</v>
      </c>
      <c r="N89" s="5">
        <v>1595325000000</v>
      </c>
      <c r="O89" s="5">
        <v>1738025000000</v>
      </c>
      <c r="P89" s="5">
        <v>1761911000000</v>
      </c>
      <c r="Q89" s="5">
        <v>984831000000</v>
      </c>
      <c r="R89" s="5">
        <v>318511000000</v>
      </c>
      <c r="S89" s="5">
        <v>318762000000</v>
      </c>
      <c r="T89" s="5">
        <v>333277000000</v>
      </c>
      <c r="U89" s="5">
        <v>387182867837</v>
      </c>
      <c r="V89" s="5">
        <v>406096817500</v>
      </c>
      <c r="W89" s="5">
        <v>405489404291</v>
      </c>
      <c r="X89" s="5">
        <v>406787091035</v>
      </c>
      <c r="Y89" s="5">
        <v>265761273043</v>
      </c>
      <c r="Z89" s="5">
        <v>265761273043</v>
      </c>
    </row>
    <row r="90" spans="3:26" ht="15.5" x14ac:dyDescent="0.35">
      <c r="C90" t="s">
        <v>121</v>
      </c>
      <c r="D90" s="5">
        <v>524515000000</v>
      </c>
      <c r="E90" s="5">
        <v>535694000000</v>
      </c>
      <c r="F90" s="5">
        <v>532747000000</v>
      </c>
      <c r="G90" s="5">
        <v>526234000000</v>
      </c>
      <c r="I90" s="5">
        <v>535694000000</v>
      </c>
      <c r="J90" s="5">
        <v>555724000000</v>
      </c>
      <c r="K90" s="5">
        <v>725704000000</v>
      </c>
      <c r="L90" s="5">
        <v>723233000000</v>
      </c>
      <c r="M90" s="5">
        <v>633215000000</v>
      </c>
      <c r="N90" s="5">
        <v>680147000000</v>
      </c>
      <c r="O90" s="5">
        <v>727262000000</v>
      </c>
      <c r="P90" s="5">
        <v>714140000000</v>
      </c>
      <c r="Q90" s="5">
        <v>764428000000</v>
      </c>
      <c r="R90" s="5">
        <v>360309000000</v>
      </c>
      <c r="S90" s="5">
        <v>493634000000</v>
      </c>
      <c r="T90" s="5">
        <v>581717000000</v>
      </c>
      <c r="U90" s="5">
        <v>514298972804</v>
      </c>
      <c r="V90" s="5">
        <v>424242857298</v>
      </c>
      <c r="W90" s="5">
        <v>454582683067</v>
      </c>
      <c r="X90" s="5">
        <v>386753753456</v>
      </c>
      <c r="Y90" s="5">
        <v>399632256544</v>
      </c>
      <c r="Z90" s="5">
        <v>611843880533</v>
      </c>
    </row>
    <row r="91" spans="3:26" ht="15.5" x14ac:dyDescent="0.35">
      <c r="C91" t="s">
        <v>122</v>
      </c>
    </row>
    <row r="92" spans="3:26" ht="15.5" x14ac:dyDescent="0.35">
      <c r="C92" t="s">
        <v>123</v>
      </c>
      <c r="Q92" s="5">
        <v>53015000000</v>
      </c>
      <c r="R92" s="5">
        <v>36877000000</v>
      </c>
      <c r="S92" s="5">
        <v>81327000000</v>
      </c>
      <c r="T92" s="5">
        <v>59324000000</v>
      </c>
      <c r="Y92" s="5">
        <v>3128733575</v>
      </c>
      <c r="Z92" s="5">
        <v>3412420310</v>
      </c>
    </row>
    <row r="93" spans="3:26" ht="15.5" x14ac:dyDescent="0.35">
      <c r="C93" t="s">
        <v>125</v>
      </c>
      <c r="D93" s="5">
        <v>19609000000</v>
      </c>
      <c r="E93" s="5">
        <v>19365000000</v>
      </c>
      <c r="F93" s="5">
        <v>21775000000</v>
      </c>
      <c r="G93" s="5">
        <v>21192000000</v>
      </c>
      <c r="I93" s="5">
        <v>19365000000</v>
      </c>
      <c r="J93" s="5">
        <v>21099000000</v>
      </c>
      <c r="K93" s="5">
        <v>121702000000</v>
      </c>
      <c r="L93" s="5">
        <v>188548000000</v>
      </c>
      <c r="M93" s="5">
        <v>271782000000</v>
      </c>
      <c r="N93" s="5">
        <v>333152000000</v>
      </c>
      <c r="O93" s="5">
        <v>303821000000</v>
      </c>
      <c r="P93" s="5">
        <v>287655000000</v>
      </c>
      <c r="Q93" s="5">
        <v>252555000000</v>
      </c>
      <c r="R93" s="5">
        <v>229167000000</v>
      </c>
      <c r="S93" s="5">
        <v>189374000000</v>
      </c>
      <c r="T93" s="5">
        <v>102807000000</v>
      </c>
      <c r="U93" s="5">
        <v>68083910364</v>
      </c>
      <c r="V93" s="5">
        <v>78883114955</v>
      </c>
      <c r="W93" s="5">
        <v>45943280936</v>
      </c>
      <c r="X93" s="5">
        <v>24747640825</v>
      </c>
      <c r="Y93" s="5">
        <v>93820162561</v>
      </c>
      <c r="Z93" s="5">
        <v>90885871315</v>
      </c>
    </row>
    <row r="94" spans="3:26" ht="15.5" x14ac:dyDescent="0.35">
      <c r="C94" t="s">
        <v>124</v>
      </c>
      <c r="D94" s="5">
        <v>2816801000000</v>
      </c>
      <c r="E94" s="5">
        <v>2789652000000</v>
      </c>
      <c r="F94" s="5">
        <v>2780848000000</v>
      </c>
      <c r="G94" s="5">
        <v>2715252000000</v>
      </c>
      <c r="I94" s="5">
        <v>2789652000000</v>
      </c>
      <c r="J94" s="5">
        <v>2722362000000</v>
      </c>
      <c r="K94" s="5">
        <v>2876981000000</v>
      </c>
      <c r="L94" s="5">
        <v>3044010000000</v>
      </c>
      <c r="M94" s="5">
        <v>2835840000000</v>
      </c>
      <c r="N94" s="5">
        <v>2865439000000</v>
      </c>
      <c r="O94" s="5">
        <v>2649393000000</v>
      </c>
      <c r="P94" s="5">
        <v>2646437000000</v>
      </c>
      <c r="Q94" s="5">
        <v>2369969000000</v>
      </c>
      <c r="R94" s="5">
        <v>968943000000</v>
      </c>
      <c r="S94" s="5">
        <v>1153797000000</v>
      </c>
      <c r="T94" s="5">
        <v>1234318000000</v>
      </c>
      <c r="U94" s="5">
        <v>1458413472141</v>
      </c>
      <c r="V94" s="5">
        <v>1280337068018</v>
      </c>
      <c r="W94" s="5">
        <v>1329031428401</v>
      </c>
      <c r="X94" s="5">
        <v>1438993600592</v>
      </c>
      <c r="Y94" s="5">
        <v>1273909526675</v>
      </c>
      <c r="Z94" s="5">
        <v>1407852711035</v>
      </c>
    </row>
    <row r="95" spans="3:26" ht="15.5" x14ac:dyDescent="0.35">
      <c r="C95" t="s">
        <v>127</v>
      </c>
      <c r="D95" s="5">
        <v>2839510000000</v>
      </c>
      <c r="E95" s="5">
        <v>2812117000000</v>
      </c>
      <c r="F95" s="5">
        <v>2805736000000</v>
      </c>
      <c r="G95" s="5">
        <v>2740557000000</v>
      </c>
      <c r="I95" s="5">
        <v>2812117000000</v>
      </c>
      <c r="J95" s="5">
        <v>2747574000000</v>
      </c>
      <c r="K95" s="5">
        <v>3002796000000</v>
      </c>
      <c r="L95" s="5">
        <v>3236671000000</v>
      </c>
      <c r="M95" s="5">
        <v>3111719000000</v>
      </c>
      <c r="N95" s="5">
        <v>3204420000000</v>
      </c>
      <c r="O95" s="5">
        <v>2958997000000</v>
      </c>
      <c r="P95" s="5">
        <v>2940027000000</v>
      </c>
      <c r="Q95" s="5">
        <v>2694309000000</v>
      </c>
      <c r="R95" s="5">
        <v>1259448000000</v>
      </c>
      <c r="S95" s="5">
        <v>1450692000000</v>
      </c>
      <c r="T95" s="5">
        <v>1459587000000</v>
      </c>
      <c r="U95" s="5">
        <v>1581168450615</v>
      </c>
      <c r="V95" s="5">
        <v>1379080450804</v>
      </c>
      <c r="W95" s="5">
        <v>1393812139149</v>
      </c>
      <c r="X95" s="5">
        <v>1496180327560</v>
      </c>
      <c r="Y95" s="5">
        <v>1403766093127</v>
      </c>
      <c r="Z95" s="5">
        <v>1564213344573</v>
      </c>
    </row>
    <row r="96" spans="3:26" ht="15.5" x14ac:dyDescent="0.35">
      <c r="C96" t="s">
        <v>128</v>
      </c>
      <c r="D96" s="5">
        <v>3364025000000</v>
      </c>
      <c r="E96" s="5">
        <v>3347811000000</v>
      </c>
      <c r="F96" s="5">
        <v>3338483000000</v>
      </c>
      <c r="G96" s="5">
        <v>3266791000000</v>
      </c>
      <c r="I96" s="5">
        <v>3347811000000</v>
      </c>
      <c r="J96" s="5">
        <v>3303298000000</v>
      </c>
      <c r="K96" s="5">
        <v>3728500000000</v>
      </c>
      <c r="L96" s="5">
        <v>3959904000000</v>
      </c>
      <c r="M96" s="5">
        <v>3744934000000</v>
      </c>
      <c r="N96" s="5">
        <v>3884567000000</v>
      </c>
      <c r="O96" s="5">
        <v>3686259000000</v>
      </c>
      <c r="P96" s="5">
        <v>3654167000000</v>
      </c>
      <c r="Q96" s="5">
        <v>3458737000000</v>
      </c>
      <c r="R96" s="5">
        <v>1619757000000</v>
      </c>
      <c r="S96" s="5">
        <v>1944326000000</v>
      </c>
      <c r="T96" s="5">
        <v>2041304000000</v>
      </c>
      <c r="U96" s="5">
        <v>2095467423419</v>
      </c>
      <c r="V96" s="5">
        <v>1803323308102</v>
      </c>
      <c r="W96" s="5">
        <v>1848394822216</v>
      </c>
      <c r="X96" s="5">
        <v>1882934081016</v>
      </c>
      <c r="Y96" s="5">
        <v>1803398349671</v>
      </c>
      <c r="Z96" s="5">
        <v>2176057225106</v>
      </c>
    </row>
    <row r="97" spans="3:26" ht="15.5" x14ac:dyDescent="0.35">
      <c r="C97" t="s">
        <v>129</v>
      </c>
    </row>
    <row r="98" spans="3:26" ht="15.5" x14ac:dyDescent="0.35">
      <c r="C98" t="s">
        <v>130</v>
      </c>
    </row>
    <row r="99" spans="3:26" ht="15.5" x14ac:dyDescent="0.35">
      <c r="C99" t="s">
        <v>131</v>
      </c>
      <c r="D99" s="5">
        <v>1871226000000</v>
      </c>
      <c r="E99" s="5">
        <v>1842809000000</v>
      </c>
      <c r="F99" s="5">
        <v>1842920000000</v>
      </c>
      <c r="G99" s="5">
        <v>1828296000000</v>
      </c>
      <c r="I99" s="5">
        <v>1842809000000</v>
      </c>
      <c r="J99" s="5">
        <v>1958441000000</v>
      </c>
      <c r="K99" s="5">
        <v>2180768000000</v>
      </c>
      <c r="L99" s="5">
        <v>1947127000000</v>
      </c>
      <c r="M99" s="5">
        <v>1791885000000</v>
      </c>
      <c r="N99" s="5">
        <v>1787544000000</v>
      </c>
      <c r="O99" s="5">
        <v>1645796000000</v>
      </c>
      <c r="P99" s="5">
        <v>1885089000000</v>
      </c>
      <c r="Q99" s="5">
        <v>1643507000000</v>
      </c>
      <c r="R99" s="5">
        <v>854929000000</v>
      </c>
      <c r="S99" s="5">
        <v>1429422000000</v>
      </c>
      <c r="T99" s="5">
        <v>1368816000000</v>
      </c>
      <c r="U99" s="5">
        <v>1071645734597</v>
      </c>
      <c r="V99" s="5">
        <v>842155819968</v>
      </c>
      <c r="W99" s="5">
        <v>978511549980</v>
      </c>
      <c r="X99" s="5">
        <v>891432903987</v>
      </c>
      <c r="Y99" s="5">
        <v>973841543846</v>
      </c>
      <c r="Z99" s="5">
        <v>1336374503779</v>
      </c>
    </row>
    <row r="100" spans="3:26" ht="15.5" x14ac:dyDescent="0.35">
      <c r="C100" t="s">
        <v>132</v>
      </c>
      <c r="D100" s="5">
        <v>45745000000</v>
      </c>
      <c r="E100" s="5">
        <v>43615000000</v>
      </c>
      <c r="F100" s="5">
        <v>42246000000</v>
      </c>
      <c r="G100" s="5">
        <v>31615000000</v>
      </c>
      <c r="I100" s="5">
        <v>43615000000</v>
      </c>
      <c r="J100" s="5">
        <v>101487000000</v>
      </c>
      <c r="K100" s="5">
        <v>158967000000</v>
      </c>
      <c r="L100" s="5">
        <v>250155000000</v>
      </c>
      <c r="M100" s="5">
        <v>252005000000</v>
      </c>
      <c r="N100" s="5">
        <v>290127000000</v>
      </c>
      <c r="O100" s="5">
        <v>301060000000</v>
      </c>
      <c r="P100" s="5">
        <v>505475000000</v>
      </c>
      <c r="Q100" s="5">
        <v>211507000000</v>
      </c>
      <c r="R100" s="5">
        <v>250306000000</v>
      </c>
      <c r="S100" s="5">
        <v>910836000000</v>
      </c>
      <c r="T100" s="5">
        <v>868560000000</v>
      </c>
      <c r="U100" s="5">
        <v>633220293027</v>
      </c>
      <c r="V100" s="5">
        <v>428013130045</v>
      </c>
      <c r="W100" s="5">
        <v>456221154403</v>
      </c>
      <c r="X100" s="5">
        <v>350332499969</v>
      </c>
      <c r="Y100" s="5">
        <v>212242988989</v>
      </c>
      <c r="Z100" s="5">
        <v>745562099850</v>
      </c>
    </row>
    <row r="101" spans="3:26" ht="15.5" x14ac:dyDescent="0.35">
      <c r="C101" t="s">
        <v>133</v>
      </c>
      <c r="X101" s="5">
        <v>159871574445</v>
      </c>
      <c r="Y101" s="5">
        <v>137409343596</v>
      </c>
      <c r="Z101" s="5">
        <v>284341947306</v>
      </c>
    </row>
    <row r="102" spans="3:26" ht="15.5" x14ac:dyDescent="0.35">
      <c r="C102" t="s">
        <v>335</v>
      </c>
      <c r="D102" s="5">
        <v>49084000000</v>
      </c>
      <c r="E102" s="5">
        <v>50359000000</v>
      </c>
      <c r="F102" s="5">
        <v>52201000000</v>
      </c>
      <c r="G102" s="5">
        <v>64964000000</v>
      </c>
      <c r="I102" s="5">
        <v>50359000000</v>
      </c>
      <c r="J102" s="5">
        <v>71812000000</v>
      </c>
      <c r="K102" s="5">
        <v>204495000000</v>
      </c>
      <c r="L102" s="5">
        <v>101979000000</v>
      </c>
      <c r="M102" s="5">
        <v>79165000000</v>
      </c>
      <c r="N102" s="5">
        <v>38708000000</v>
      </c>
      <c r="O102" s="5">
        <v>38005000000</v>
      </c>
      <c r="P102" s="5">
        <v>584460000000</v>
      </c>
      <c r="Q102" s="5">
        <v>487963000000</v>
      </c>
      <c r="R102" s="5">
        <v>306947000000</v>
      </c>
      <c r="S102" s="5">
        <v>313344000000</v>
      </c>
      <c r="T102" s="5">
        <v>238782000000</v>
      </c>
      <c r="U102" s="5">
        <v>223391313432</v>
      </c>
      <c r="V102" s="5">
        <v>201290912035</v>
      </c>
      <c r="W102" s="5">
        <v>202906189438</v>
      </c>
      <c r="X102" s="5">
        <v>159871574445</v>
      </c>
      <c r="Y102" s="5">
        <v>137409343596</v>
      </c>
      <c r="Z102" s="5">
        <v>284341947306</v>
      </c>
    </row>
    <row r="103" spans="3:26" ht="15.5" x14ac:dyDescent="0.35">
      <c r="C103" t="s">
        <v>134</v>
      </c>
      <c r="R103" s="5">
        <v>47078000000</v>
      </c>
      <c r="S103" s="5">
        <v>71852000000</v>
      </c>
      <c r="T103" s="5">
        <v>39811000000</v>
      </c>
    </row>
    <row r="104" spans="3:26" ht="15.5" x14ac:dyDescent="0.35">
      <c r="C104" t="s">
        <v>337</v>
      </c>
      <c r="D104" s="5">
        <v>1192000000</v>
      </c>
      <c r="E104" s="5">
        <v>1077000000</v>
      </c>
      <c r="F104" s="5">
        <v>1059000000</v>
      </c>
      <c r="G104" s="5">
        <v>1094000000</v>
      </c>
      <c r="I104" s="5">
        <v>1077000000</v>
      </c>
      <c r="J104" s="5">
        <v>960000000</v>
      </c>
      <c r="K104" s="5">
        <v>1320000000</v>
      </c>
      <c r="L104" s="5">
        <v>2015000000</v>
      </c>
      <c r="M104" s="5">
        <v>8250000000</v>
      </c>
      <c r="N104" s="5">
        <v>16644000000</v>
      </c>
      <c r="O104" s="5">
        <v>24606000000</v>
      </c>
      <c r="P104" s="5">
        <v>362650000000</v>
      </c>
      <c r="Q104" s="5">
        <v>98186000000</v>
      </c>
      <c r="U104" s="5">
        <v>53408615592</v>
      </c>
      <c r="V104" s="5">
        <v>76808361872</v>
      </c>
      <c r="W104" s="5">
        <v>44725745952</v>
      </c>
      <c r="X104" s="5">
        <v>40454284602</v>
      </c>
      <c r="Y104" s="5">
        <v>73505144040</v>
      </c>
      <c r="Z104" s="5">
        <v>155478332559</v>
      </c>
    </row>
    <row r="105" spans="3:26" ht="15.5" x14ac:dyDescent="0.35">
      <c r="C105" t="s">
        <v>135</v>
      </c>
      <c r="D105" s="5">
        <v>950000000</v>
      </c>
      <c r="E105" s="5">
        <v>4176000000</v>
      </c>
      <c r="F105" s="5">
        <v>4870000000</v>
      </c>
      <c r="G105" s="5">
        <v>2024000000</v>
      </c>
      <c r="I105" s="5">
        <v>4176000000</v>
      </c>
      <c r="J105" s="5">
        <v>2625000000</v>
      </c>
      <c r="K105" s="5">
        <v>3342000000</v>
      </c>
      <c r="L105" s="5">
        <v>386000000</v>
      </c>
      <c r="M105" s="5">
        <v>540000000</v>
      </c>
      <c r="N105" s="5">
        <v>8733000000</v>
      </c>
      <c r="O105" s="5">
        <v>12229000000</v>
      </c>
      <c r="P105" s="5">
        <v>2441000000</v>
      </c>
      <c r="Q105" s="5">
        <v>69000000</v>
      </c>
      <c r="R105" s="5">
        <v>243000000</v>
      </c>
      <c r="S105" s="5">
        <v>436000000</v>
      </c>
      <c r="T105" s="5">
        <v>405000000</v>
      </c>
      <c r="U105" s="5">
        <v>428803335</v>
      </c>
      <c r="V105" s="5">
        <v>5205328385</v>
      </c>
      <c r="W105" s="5">
        <v>758890905</v>
      </c>
      <c r="X105" s="5">
        <v>745907792</v>
      </c>
      <c r="Y105" s="5">
        <v>3070445360</v>
      </c>
      <c r="Z105" s="5">
        <v>862945620</v>
      </c>
    </row>
    <row r="106" spans="3:26" ht="15.5" x14ac:dyDescent="0.35">
      <c r="C106" t="s">
        <v>136</v>
      </c>
      <c r="D106" s="5">
        <v>150389000000</v>
      </c>
      <c r="E106" s="5">
        <v>143854000000</v>
      </c>
      <c r="F106" s="5">
        <v>139580000000</v>
      </c>
      <c r="G106" s="5">
        <v>131184000000</v>
      </c>
      <c r="I106" s="5">
        <v>143854000000</v>
      </c>
      <c r="J106" s="5">
        <v>120055000000</v>
      </c>
      <c r="K106" s="5">
        <v>142753000000</v>
      </c>
      <c r="L106" s="5">
        <v>147107000000</v>
      </c>
      <c r="M106" s="5">
        <v>146430000000</v>
      </c>
      <c r="N106" s="5">
        <v>122661000000</v>
      </c>
      <c r="O106" s="5">
        <v>108795000000</v>
      </c>
      <c r="P106" s="5">
        <v>101145000000</v>
      </c>
      <c r="Q106" s="5">
        <v>108908000000</v>
      </c>
      <c r="R106" s="5">
        <v>143573000000</v>
      </c>
      <c r="S106" s="5">
        <v>104189000000</v>
      </c>
      <c r="T106" s="5">
        <v>79243000000</v>
      </c>
      <c r="U106" s="5">
        <v>65088272561</v>
      </c>
      <c r="V106" s="5">
        <v>50329213338</v>
      </c>
      <c r="W106" s="5">
        <v>47987361623</v>
      </c>
      <c r="X106" s="5">
        <v>41424089095</v>
      </c>
      <c r="Y106" s="5">
        <v>37485009726</v>
      </c>
      <c r="Z106" s="5">
        <v>41522825000</v>
      </c>
    </row>
    <row r="107" spans="3:26" ht="15.5" x14ac:dyDescent="0.35">
      <c r="C107" t="s">
        <v>138</v>
      </c>
    </row>
    <row r="108" spans="3:26" ht="15.5" x14ac:dyDescent="0.35">
      <c r="C108" t="s">
        <v>139</v>
      </c>
      <c r="D108" s="5">
        <v>1712154000000</v>
      </c>
      <c r="E108" s="5">
        <v>1709423000000</v>
      </c>
      <c r="F108" s="5">
        <v>1710241000000</v>
      </c>
      <c r="G108" s="5">
        <v>1675536000000</v>
      </c>
      <c r="I108" s="5">
        <v>1709423000000</v>
      </c>
      <c r="J108" s="5">
        <v>1565957000000</v>
      </c>
      <c r="K108" s="5">
        <v>1390205000000</v>
      </c>
      <c r="L108" s="5">
        <v>1485015000000</v>
      </c>
      <c r="M108" s="5">
        <v>1382784000000</v>
      </c>
      <c r="N108" s="5">
        <v>1360979000000</v>
      </c>
      <c r="O108" s="5">
        <v>1363740000000</v>
      </c>
      <c r="P108" s="5">
        <v>1229481000000</v>
      </c>
      <c r="Q108" s="5">
        <v>1150267000000</v>
      </c>
      <c r="R108" s="5">
        <v>1541625000000</v>
      </c>
      <c r="S108" s="5">
        <v>966445000000</v>
      </c>
      <c r="T108" s="5">
        <v>817343000000</v>
      </c>
      <c r="U108" s="5">
        <v>932063686101</v>
      </c>
      <c r="V108" s="5">
        <v>851414828220</v>
      </c>
      <c r="W108" s="5">
        <v>604317975602</v>
      </c>
      <c r="X108" s="5">
        <v>599233859322</v>
      </c>
      <c r="Y108" s="5">
        <v>568529274694</v>
      </c>
      <c r="Z108" s="5">
        <v>535442281700</v>
      </c>
    </row>
    <row r="109" spans="3:26" ht="15.5" x14ac:dyDescent="0.35">
      <c r="C109" t="s">
        <v>1049</v>
      </c>
      <c r="M109" s="5">
        <v>14198000000</v>
      </c>
      <c r="N109" s="5">
        <v>21158000000</v>
      </c>
      <c r="O109" s="5">
        <v>16237000000</v>
      </c>
      <c r="P109" s="5">
        <v>13532000000</v>
      </c>
      <c r="Q109" s="5">
        <v>39402000000</v>
      </c>
    </row>
    <row r="110" spans="3:26" ht="15.5" x14ac:dyDescent="0.35">
      <c r="C110" t="s">
        <v>143</v>
      </c>
      <c r="D110" s="5">
        <v>50837000000</v>
      </c>
      <c r="E110" s="5">
        <v>42695000000</v>
      </c>
      <c r="F110" s="5">
        <v>41957000000</v>
      </c>
      <c r="G110" s="5">
        <v>40995000000</v>
      </c>
      <c r="I110" s="5">
        <v>42695000000</v>
      </c>
      <c r="J110" s="5">
        <v>94906000000</v>
      </c>
      <c r="K110" s="5">
        <v>136641000000</v>
      </c>
      <c r="L110" s="5">
        <v>97650000000</v>
      </c>
      <c r="M110" s="5">
        <v>74250000000</v>
      </c>
      <c r="N110" s="5">
        <v>79343000000</v>
      </c>
      <c r="O110" s="5">
        <v>22346000000</v>
      </c>
      <c r="P110" s="5">
        <v>13532000000</v>
      </c>
      <c r="Q110" s="5">
        <v>310362000000</v>
      </c>
      <c r="R110" s="5">
        <v>111340000000</v>
      </c>
      <c r="S110" s="5">
        <v>73547000000</v>
      </c>
      <c r="T110" s="5">
        <v>149746000000</v>
      </c>
      <c r="U110" s="5">
        <v>75157922505</v>
      </c>
      <c r="V110" s="5">
        <v>57436800000</v>
      </c>
      <c r="W110" s="5">
        <v>188107250760</v>
      </c>
      <c r="X110" s="5">
        <v>278253664038</v>
      </c>
      <c r="Y110" s="5">
        <v>490618844800</v>
      </c>
      <c r="Z110" s="5">
        <v>54850651525</v>
      </c>
    </row>
    <row r="111" spans="3:26" ht="15.5" x14ac:dyDescent="0.35">
      <c r="C111" t="s">
        <v>144</v>
      </c>
      <c r="D111" s="5">
        <v>2093014000000</v>
      </c>
      <c r="E111" s="5">
        <v>2086864000000</v>
      </c>
      <c r="F111" s="5">
        <v>2077499000000</v>
      </c>
      <c r="G111" s="5">
        <v>2035512000000</v>
      </c>
      <c r="I111" s="5">
        <v>2086864000000</v>
      </c>
      <c r="J111" s="5">
        <v>1924822000000</v>
      </c>
      <c r="K111" s="5">
        <v>2041279000000</v>
      </c>
      <c r="L111" s="5">
        <v>2155769000000</v>
      </c>
      <c r="M111" s="5">
        <v>2081505000000</v>
      </c>
      <c r="N111" s="5">
        <v>2063329000000</v>
      </c>
      <c r="O111" s="5">
        <v>1728685000000</v>
      </c>
      <c r="P111" s="5">
        <v>1530242000000</v>
      </c>
      <c r="Q111" s="5">
        <v>1466145000000</v>
      </c>
      <c r="R111" s="5">
        <v>1689801000000</v>
      </c>
      <c r="S111" s="5">
        <v>1082830000000</v>
      </c>
      <c r="T111" s="5">
        <v>941268000000</v>
      </c>
      <c r="U111" s="5">
        <v>1127379258543</v>
      </c>
      <c r="V111" s="5">
        <v>1022094455681</v>
      </c>
      <c r="W111" s="5">
        <v>806095066044</v>
      </c>
      <c r="X111" s="5">
        <v>804079368809</v>
      </c>
      <c r="Y111" s="5">
        <v>747108809952</v>
      </c>
      <c r="Z111" s="5">
        <v>734362817492</v>
      </c>
    </row>
    <row r="112" spans="3:26" ht="15.5" x14ac:dyDescent="0.35">
      <c r="C112" t="s">
        <v>145</v>
      </c>
      <c r="D112" s="5">
        <v>2093014000000</v>
      </c>
      <c r="E112" s="5">
        <v>2086864000000</v>
      </c>
      <c r="F112" s="5">
        <v>2077499000000</v>
      </c>
      <c r="G112" s="5">
        <v>2035512000000</v>
      </c>
      <c r="I112" s="5">
        <v>2086864000000</v>
      </c>
      <c r="J112" s="5">
        <v>1924822000000</v>
      </c>
      <c r="K112" s="5">
        <v>2041279000000</v>
      </c>
      <c r="L112" s="5">
        <v>2155769000000</v>
      </c>
      <c r="M112" s="5">
        <v>2081505000000</v>
      </c>
      <c r="N112" s="5">
        <v>2063329000000</v>
      </c>
      <c r="O112" s="5">
        <v>1728685000000</v>
      </c>
      <c r="P112" s="5">
        <v>1530242000000</v>
      </c>
      <c r="Q112" s="5">
        <v>1466145000000</v>
      </c>
      <c r="R112" s="5">
        <v>1689801000000</v>
      </c>
      <c r="S112" s="5">
        <v>1082830000000</v>
      </c>
      <c r="T112" s="5">
        <v>941268000000</v>
      </c>
      <c r="U112" s="5">
        <v>1127379258543</v>
      </c>
      <c r="V112" s="5">
        <v>1022094455681</v>
      </c>
      <c r="W112" s="5">
        <v>806095066044</v>
      </c>
      <c r="X112" s="5">
        <v>804079368809</v>
      </c>
      <c r="Y112" s="5">
        <v>747108809952</v>
      </c>
      <c r="Z112" s="5">
        <v>734362817492</v>
      </c>
    </row>
    <row r="113" spans="3:26" ht="15.5" x14ac:dyDescent="0.35">
      <c r="C113" t="s">
        <v>424</v>
      </c>
      <c r="P113" s="5">
        <v>1280000000</v>
      </c>
      <c r="Q113" s="5">
        <v>3713000000</v>
      </c>
      <c r="R113" s="5">
        <v>8156000000</v>
      </c>
      <c r="S113" s="5">
        <v>1335000000</v>
      </c>
      <c r="T113" s="5">
        <v>1370000000</v>
      </c>
      <c r="U113" s="5">
        <v>604630000</v>
      </c>
      <c r="V113" s="5">
        <v>604630000</v>
      </c>
      <c r="W113" s="5">
        <v>604630000</v>
      </c>
      <c r="X113" s="5">
        <v>1202613778</v>
      </c>
      <c r="Y113" s="5">
        <v>1457048851</v>
      </c>
      <c r="Z113" s="5">
        <v>1474244923</v>
      </c>
    </row>
    <row r="114" spans="3:26" ht="15.5" x14ac:dyDescent="0.35">
      <c r="C114" t="s">
        <v>148</v>
      </c>
    </row>
    <row r="115" spans="3:26" ht="15.5" x14ac:dyDescent="0.35">
      <c r="C115" t="s">
        <v>688</v>
      </c>
      <c r="N115" s="5">
        <v>14042000000</v>
      </c>
      <c r="O115" s="5">
        <v>21038000000</v>
      </c>
      <c r="P115" s="5">
        <v>24616000000</v>
      </c>
      <c r="Q115" s="5">
        <v>32617000000</v>
      </c>
      <c r="R115" s="5">
        <v>32617000000</v>
      </c>
      <c r="S115" s="5">
        <v>32617000000</v>
      </c>
      <c r="T115" s="5">
        <v>58618000000</v>
      </c>
      <c r="U115" s="5">
        <v>23307200000</v>
      </c>
      <c r="W115" s="5">
        <v>30500000000</v>
      </c>
      <c r="X115" s="5">
        <v>30500000000</v>
      </c>
    </row>
    <row r="116" spans="3:26" ht="15.5" x14ac:dyDescent="0.35">
      <c r="C116" t="s">
        <v>149</v>
      </c>
      <c r="D116" s="5">
        <v>1712154000000</v>
      </c>
      <c r="E116" s="5">
        <v>1709423000000</v>
      </c>
      <c r="F116" s="5">
        <v>1710241000000</v>
      </c>
      <c r="G116" s="5">
        <v>1675536000000</v>
      </c>
      <c r="I116" s="5">
        <v>1709423000000</v>
      </c>
      <c r="J116" s="5">
        <v>1565957000000</v>
      </c>
      <c r="K116" s="5">
        <v>1688536000000</v>
      </c>
      <c r="L116" s="5">
        <v>1789461000000</v>
      </c>
      <c r="M116" s="5">
        <v>1722688000000</v>
      </c>
      <c r="N116" s="5">
        <v>1697513000000</v>
      </c>
      <c r="O116" s="5">
        <v>1384778000000</v>
      </c>
      <c r="P116" s="5">
        <v>1254097000000</v>
      </c>
      <c r="Q116" s="5">
        <v>1182884000000</v>
      </c>
      <c r="R116" s="5">
        <v>1574242000000</v>
      </c>
      <c r="S116" s="5">
        <v>999062000000</v>
      </c>
      <c r="T116" s="5">
        <v>875961000000</v>
      </c>
      <c r="U116" s="5">
        <v>955370886101</v>
      </c>
      <c r="V116" s="5">
        <v>851414828220</v>
      </c>
      <c r="W116" s="5">
        <v>634817975602</v>
      </c>
      <c r="X116" s="5">
        <v>629733859322</v>
      </c>
      <c r="Y116" s="5">
        <v>568529274694</v>
      </c>
      <c r="Z116" s="5">
        <v>535442281700</v>
      </c>
    </row>
    <row r="117" spans="3:26" ht="15.5" x14ac:dyDescent="0.35">
      <c r="C117" t="s">
        <v>425</v>
      </c>
      <c r="M117" s="5">
        <v>15664000000</v>
      </c>
      <c r="N117" s="5">
        <v>15664000000</v>
      </c>
      <c r="O117" s="5">
        <v>13899000000</v>
      </c>
      <c r="P117" s="5">
        <v>42395000000</v>
      </c>
      <c r="Q117" s="5">
        <v>41886000000</v>
      </c>
    </row>
    <row r="118" spans="3:26" ht="15.5" x14ac:dyDescent="0.35">
      <c r="C118" t="s">
        <v>150</v>
      </c>
      <c r="D118" s="5">
        <v>3964240000000</v>
      </c>
      <c r="E118" s="5">
        <v>3929673000000</v>
      </c>
      <c r="F118" s="5">
        <v>3920419000000</v>
      </c>
      <c r="G118" s="5">
        <v>3863808000000</v>
      </c>
      <c r="I118" s="5">
        <v>3929673000000</v>
      </c>
      <c r="J118" s="5">
        <v>3883263000000</v>
      </c>
      <c r="K118" s="5">
        <v>4222047000000</v>
      </c>
      <c r="L118" s="5">
        <v>4102896000000</v>
      </c>
      <c r="M118" s="5">
        <v>3873390000000</v>
      </c>
      <c r="N118" s="5">
        <v>3850873000000</v>
      </c>
      <c r="O118" s="5">
        <v>3374481000000</v>
      </c>
      <c r="P118" s="5">
        <v>3415331000000</v>
      </c>
      <c r="Q118" s="5">
        <v>3109652000000</v>
      </c>
      <c r="R118" s="5">
        <v>2544730000000</v>
      </c>
      <c r="S118" s="5">
        <v>2512252000000</v>
      </c>
      <c r="T118" s="5">
        <v>2310084000000</v>
      </c>
      <c r="U118" s="5">
        <v>2199024993140</v>
      </c>
      <c r="V118" s="5">
        <v>1864250275649</v>
      </c>
      <c r="W118" s="5">
        <v>1784606616024</v>
      </c>
      <c r="X118" s="5">
        <v>1695512272796</v>
      </c>
      <c r="Y118" s="5">
        <v>1720950353798</v>
      </c>
      <c r="Z118" s="5">
        <v>2070737321271</v>
      </c>
    </row>
    <row r="119" spans="3:26" ht="15.5" x14ac:dyDescent="0.35">
      <c r="C119" t="s">
        <v>151</v>
      </c>
    </row>
    <row r="120" spans="3:26" ht="15.5" x14ac:dyDescent="0.35">
      <c r="C120" t="s">
        <v>152</v>
      </c>
      <c r="D120" s="5">
        <v>1395728000000</v>
      </c>
      <c r="E120" s="5">
        <v>1395728000000</v>
      </c>
      <c r="F120" s="5">
        <v>1395728000000</v>
      </c>
      <c r="G120" s="5">
        <v>1395728000000</v>
      </c>
      <c r="I120" s="5">
        <v>1395728000000</v>
      </c>
      <c r="J120" s="5">
        <v>1395728000000</v>
      </c>
      <c r="K120" s="5">
        <v>1395728000000</v>
      </c>
      <c r="L120" s="5">
        <v>1395728000000</v>
      </c>
      <c r="M120" s="5">
        <v>1395728000000</v>
      </c>
      <c r="N120" s="5">
        <v>1395728000000</v>
      </c>
      <c r="O120" s="5">
        <v>1395728000000</v>
      </c>
      <c r="P120" s="5">
        <v>767667000000</v>
      </c>
      <c r="Q120" s="5">
        <v>767667000000</v>
      </c>
      <c r="R120" s="5">
        <v>767667000000</v>
      </c>
      <c r="S120" s="5">
        <v>767667000000</v>
      </c>
      <c r="T120" s="5">
        <v>767667000000</v>
      </c>
      <c r="U120" s="5">
        <v>767666577000</v>
      </c>
      <c r="V120" s="5">
        <v>767666577000</v>
      </c>
      <c r="W120" s="5">
        <v>767666577000</v>
      </c>
      <c r="X120" s="5">
        <v>767666577000</v>
      </c>
      <c r="Y120" s="5">
        <v>767666577000</v>
      </c>
      <c r="Z120" s="5">
        <v>767666577000</v>
      </c>
    </row>
    <row r="121" spans="3:26" ht="15.5" x14ac:dyDescent="0.35">
      <c r="C121" t="s">
        <v>153</v>
      </c>
      <c r="D121" s="5">
        <v>-48125000000</v>
      </c>
      <c r="E121" s="5">
        <v>-48125000000</v>
      </c>
      <c r="F121" s="5">
        <v>-48125000000</v>
      </c>
      <c r="G121" s="5">
        <v>-48125000000</v>
      </c>
      <c r="I121" s="5">
        <v>-48125000000</v>
      </c>
      <c r="J121" s="5">
        <v>-48125000000</v>
      </c>
      <c r="K121" s="5">
        <v>-48125000000</v>
      </c>
      <c r="L121" s="5">
        <v>-48125000000</v>
      </c>
      <c r="M121" s="5">
        <v>-48125000000</v>
      </c>
      <c r="N121" s="5">
        <v>-48125000000</v>
      </c>
      <c r="O121" s="5">
        <v>-48125000000</v>
      </c>
      <c r="P121" s="5">
        <v>231480000000</v>
      </c>
      <c r="Q121" s="5">
        <v>16094000000</v>
      </c>
      <c r="R121" s="5">
        <v>16094000000</v>
      </c>
      <c r="S121" s="5">
        <v>16094000000</v>
      </c>
      <c r="T121" s="5">
        <v>16094000000</v>
      </c>
      <c r="U121" s="5">
        <v>16094148135</v>
      </c>
      <c r="V121" s="5">
        <v>2050000000</v>
      </c>
      <c r="W121" s="5">
        <v>2050000000</v>
      </c>
      <c r="X121" s="5">
        <v>2050000000</v>
      </c>
      <c r="Y121" s="5">
        <v>2050000000</v>
      </c>
      <c r="Z121" s="5">
        <v>2050000000</v>
      </c>
    </row>
    <row r="122" spans="3:26" ht="15.5" x14ac:dyDescent="0.35">
      <c r="C122" t="s">
        <v>154</v>
      </c>
      <c r="D122" s="5">
        <v>-3461668000000</v>
      </c>
      <c r="E122" s="5">
        <v>-3449264000000</v>
      </c>
      <c r="F122" s="5">
        <v>-3451911000000</v>
      </c>
      <c r="G122" s="5">
        <v>-3477870000000</v>
      </c>
      <c r="I122" s="5">
        <v>-3449264000000</v>
      </c>
      <c r="J122" s="5">
        <v>-3463050000000</v>
      </c>
      <c r="K122" s="5">
        <v>-3397074000000</v>
      </c>
      <c r="L122" s="5">
        <v>-3062511000000</v>
      </c>
      <c r="M122" s="5">
        <v>-3047523000000</v>
      </c>
      <c r="N122" s="5">
        <v>-2915150000000</v>
      </c>
      <c r="O122" s="5">
        <v>-2789301000000</v>
      </c>
      <c r="P122" s="5">
        <v>-2547481000000</v>
      </c>
      <c r="Q122" s="5">
        <v>-1724055000000</v>
      </c>
      <c r="R122" s="5">
        <v>-1589305000000</v>
      </c>
      <c r="S122" s="5">
        <v>-1428274000000</v>
      </c>
      <c r="T122" s="5">
        <v>-1306934000000</v>
      </c>
      <c r="U122" s="5">
        <v>-1235327266565</v>
      </c>
      <c r="V122" s="5">
        <v>-1213491601495</v>
      </c>
      <c r="W122" s="5">
        <v>-1160758170420</v>
      </c>
      <c r="X122" s="5">
        <v>-1113852590969</v>
      </c>
      <c r="Y122" s="5">
        <v>-1012716271090</v>
      </c>
      <c r="Z122" s="5">
        <v>-1025902464966</v>
      </c>
    </row>
    <row r="123" spans="3:26" ht="15.5" x14ac:dyDescent="0.35">
      <c r="C123" t="s">
        <v>341</v>
      </c>
      <c r="D123" s="5">
        <v>2000000000</v>
      </c>
      <c r="E123" s="5">
        <v>2000000000</v>
      </c>
      <c r="F123" s="5">
        <v>2000000000</v>
      </c>
      <c r="G123" s="5">
        <v>2000000000</v>
      </c>
      <c r="I123" s="5">
        <v>2000000000</v>
      </c>
      <c r="J123" s="5">
        <v>2000000000</v>
      </c>
      <c r="K123" s="5">
        <v>2000000000</v>
      </c>
      <c r="L123" s="5">
        <v>2000000000</v>
      </c>
      <c r="M123" s="5">
        <v>2000000000</v>
      </c>
      <c r="N123" s="5">
        <v>2000000000</v>
      </c>
      <c r="O123" s="5">
        <v>2000000000</v>
      </c>
      <c r="P123" s="5">
        <v>2000000000</v>
      </c>
      <c r="Q123" s="5">
        <v>2000000000</v>
      </c>
      <c r="R123" s="5">
        <v>2000000000</v>
      </c>
      <c r="S123" s="5">
        <v>2000000000</v>
      </c>
      <c r="T123" s="5">
        <v>2000000000</v>
      </c>
      <c r="U123" s="5">
        <v>2000000000</v>
      </c>
      <c r="V123" s="5">
        <v>2000000000</v>
      </c>
      <c r="W123" s="5">
        <v>2000000000</v>
      </c>
      <c r="X123" s="5">
        <v>2000000000</v>
      </c>
      <c r="Y123" s="5">
        <v>2000000000</v>
      </c>
      <c r="Z123" s="5">
        <v>2000000000</v>
      </c>
    </row>
    <row r="124" spans="3:26" ht="15.5" x14ac:dyDescent="0.35">
      <c r="C124" t="s">
        <v>342</v>
      </c>
      <c r="D124" s="5">
        <v>-3463668000000</v>
      </c>
      <c r="E124" s="5">
        <v>-3451264000000</v>
      </c>
      <c r="F124" s="5">
        <v>-3453911000000</v>
      </c>
      <c r="G124" s="5">
        <v>-3479870000000</v>
      </c>
      <c r="I124" s="5">
        <v>-3451264000000</v>
      </c>
      <c r="J124" s="5">
        <v>-3465050000000</v>
      </c>
      <c r="K124" s="5">
        <v>-3399074000000</v>
      </c>
      <c r="L124" s="5">
        <v>-3064511000000</v>
      </c>
      <c r="M124" s="5">
        <v>-3049523000000</v>
      </c>
      <c r="N124" s="5">
        <v>-2917150000000</v>
      </c>
      <c r="O124" s="5">
        <v>-2791301000000</v>
      </c>
      <c r="P124" s="5">
        <v>-2549481000000</v>
      </c>
      <c r="Q124" s="5">
        <v>-1726055000000</v>
      </c>
      <c r="R124" s="5">
        <v>-1591305000000</v>
      </c>
      <c r="S124" s="5">
        <v>-1430274000000</v>
      </c>
      <c r="T124" s="5">
        <v>-1308934000000</v>
      </c>
      <c r="U124" s="5">
        <v>-1237327266565</v>
      </c>
      <c r="V124" s="5">
        <v>-1215491601495</v>
      </c>
      <c r="W124" s="5">
        <v>-1162758170420</v>
      </c>
      <c r="X124" s="5">
        <v>-1115852590969</v>
      </c>
      <c r="Y124" s="5">
        <v>-1014716271090</v>
      </c>
      <c r="Z124" s="5">
        <v>-1027902464966</v>
      </c>
    </row>
    <row r="125" spans="3:26" ht="15.5" x14ac:dyDescent="0.35">
      <c r="C125" t="s">
        <v>343</v>
      </c>
      <c r="D125" s="5">
        <v>-3461668000000</v>
      </c>
      <c r="E125" s="5">
        <v>-3449264000000</v>
      </c>
      <c r="F125" s="5">
        <v>-3451911000000</v>
      </c>
      <c r="G125" s="5">
        <v>-3477870000000</v>
      </c>
      <c r="I125" s="5">
        <v>-3449264000000</v>
      </c>
      <c r="J125" s="5">
        <v>-3463050000000</v>
      </c>
      <c r="K125" s="5">
        <v>-3397074000000</v>
      </c>
      <c r="L125" s="5">
        <v>-3062511000000</v>
      </c>
      <c r="M125" s="5">
        <v>-3047523000000</v>
      </c>
      <c r="N125" s="5">
        <v>-2915150000000</v>
      </c>
      <c r="O125" s="5">
        <v>-2789301000000</v>
      </c>
      <c r="P125" s="5">
        <v>-2547481000000</v>
      </c>
      <c r="Q125" s="5">
        <v>-1724055000000</v>
      </c>
      <c r="R125" s="5">
        <v>-1589305000000</v>
      </c>
      <c r="S125" s="5">
        <v>-1428274000000</v>
      </c>
      <c r="T125" s="5">
        <v>-1306934000000</v>
      </c>
      <c r="U125" s="5">
        <v>-1235327266565</v>
      </c>
      <c r="V125" s="5">
        <v>-1213491601495</v>
      </c>
      <c r="W125" s="5">
        <v>-1160758170420</v>
      </c>
      <c r="X125" s="5">
        <v>-1113852590969</v>
      </c>
      <c r="Y125" s="5">
        <v>-1012716271090</v>
      </c>
      <c r="Z125" s="5">
        <v>-1025902464966</v>
      </c>
    </row>
    <row r="126" spans="3:26" ht="15.5" x14ac:dyDescent="0.35">
      <c r="C126" t="s">
        <v>155</v>
      </c>
      <c r="D126" s="5">
        <v>-15091000000</v>
      </c>
      <c r="E126" s="5">
        <v>-14649000000</v>
      </c>
      <c r="F126" s="5">
        <v>-15195000000</v>
      </c>
      <c r="G126" s="5">
        <v>-15739000000</v>
      </c>
      <c r="I126" s="5">
        <v>-14649000000</v>
      </c>
      <c r="J126" s="5">
        <v>-15158000000</v>
      </c>
      <c r="K126" s="5">
        <v>-12723000000</v>
      </c>
      <c r="L126" s="5">
        <v>-450000000</v>
      </c>
      <c r="M126" s="5">
        <v>214000000</v>
      </c>
      <c r="N126" s="5">
        <v>5916000000</v>
      </c>
      <c r="O126" s="5">
        <v>15451000000</v>
      </c>
      <c r="P126" s="5">
        <v>25259000000</v>
      </c>
      <c r="Q126" s="5">
        <v>304548000000</v>
      </c>
      <c r="R126" s="5">
        <v>-437940000000</v>
      </c>
      <c r="S126" s="5">
        <v>-242175000000</v>
      </c>
      <c r="T126" s="5">
        <v>-78884000000</v>
      </c>
      <c r="U126" s="5">
        <v>-39173896128</v>
      </c>
      <c r="V126" s="5">
        <v>-23248760552</v>
      </c>
      <c r="W126" s="5">
        <v>49340395321</v>
      </c>
      <c r="X126" s="5">
        <v>124770731154</v>
      </c>
      <c r="Y126" s="5">
        <v>59686416919</v>
      </c>
      <c r="Z126" s="5">
        <v>95744518758</v>
      </c>
    </row>
    <row r="127" spans="3:26" ht="15.5" x14ac:dyDescent="0.35">
      <c r="C127" t="s">
        <v>9</v>
      </c>
      <c r="D127" s="5">
        <v>-600215000000</v>
      </c>
      <c r="E127" s="5">
        <v>-581862000000</v>
      </c>
      <c r="F127" s="5">
        <v>-581936000000</v>
      </c>
      <c r="G127" s="5">
        <v>-597017000000</v>
      </c>
      <c r="I127" s="5">
        <v>-581862000000</v>
      </c>
      <c r="J127" s="5">
        <v>-579965000000</v>
      </c>
      <c r="K127" s="5">
        <v>-493547000000</v>
      </c>
      <c r="L127" s="5">
        <v>-142992000000</v>
      </c>
      <c r="M127" s="5">
        <v>-128456000000</v>
      </c>
      <c r="N127" s="5">
        <v>33694000000</v>
      </c>
      <c r="O127" s="5">
        <v>311778000000</v>
      </c>
      <c r="P127" s="5">
        <v>238836000000</v>
      </c>
      <c r="Q127" s="5">
        <v>349085000000</v>
      </c>
      <c r="R127" s="5">
        <v>-924973000000</v>
      </c>
      <c r="S127" s="5">
        <v>-567926000000</v>
      </c>
      <c r="T127" s="5">
        <v>-268780000000</v>
      </c>
      <c r="U127" s="5">
        <v>-103557569721</v>
      </c>
      <c r="V127" s="5">
        <v>-60926967547</v>
      </c>
      <c r="W127" s="5">
        <v>63788206192</v>
      </c>
      <c r="X127" s="5">
        <v>187421808220</v>
      </c>
      <c r="Y127" s="5">
        <v>82447995872</v>
      </c>
      <c r="Z127" s="5">
        <v>105319903835</v>
      </c>
    </row>
    <row r="128" spans="3:26" ht="15.5" x14ac:dyDescent="0.35">
      <c r="C128" t="s">
        <v>156</v>
      </c>
      <c r="D128" s="5">
        <v>3364025000000</v>
      </c>
      <c r="E128" s="5">
        <v>3347811000000</v>
      </c>
      <c r="F128" s="5">
        <v>3338483000000</v>
      </c>
      <c r="G128" s="5">
        <v>3266791000000</v>
      </c>
      <c r="I128" s="5">
        <v>3347811000000</v>
      </c>
      <c r="J128" s="5">
        <v>3303298000000</v>
      </c>
      <c r="K128" s="5">
        <v>3728500000000</v>
      </c>
      <c r="L128" s="5">
        <v>3959904000000</v>
      </c>
      <c r="M128" s="5">
        <v>3744934000000</v>
      </c>
      <c r="N128" s="5">
        <v>3884567000000</v>
      </c>
      <c r="O128" s="5">
        <v>3686259000000</v>
      </c>
      <c r="P128" s="5">
        <v>3654167000000</v>
      </c>
      <c r="Q128" s="5">
        <v>3458737000000</v>
      </c>
      <c r="R128" s="5">
        <v>1619757000000</v>
      </c>
      <c r="S128" s="5">
        <v>1944326000000</v>
      </c>
      <c r="T128" s="5">
        <v>2041304000000</v>
      </c>
      <c r="U128" s="5">
        <v>2095467423419</v>
      </c>
      <c r="V128" s="5">
        <v>1803323308102</v>
      </c>
      <c r="W128" s="5">
        <v>1848394822216</v>
      </c>
      <c r="X128" s="5">
        <v>1882934081016</v>
      </c>
      <c r="Y128" s="5">
        <v>1803398349670</v>
      </c>
      <c r="Z128" s="5">
        <v>2176057225106</v>
      </c>
    </row>
    <row r="129" spans="2:26" ht="15.5" x14ac:dyDescent="0.35">
      <c r="C129" t="s">
        <v>157</v>
      </c>
      <c r="D129" s="5">
        <v>7747281949</v>
      </c>
      <c r="E129" s="5">
        <v>7747281949</v>
      </c>
      <c r="F129" s="5">
        <v>7747281949</v>
      </c>
      <c r="G129" s="5">
        <v>7747281949</v>
      </c>
      <c r="I129" s="5">
        <v>7747281949</v>
      </c>
      <c r="J129" s="5">
        <v>7747281949</v>
      </c>
      <c r="K129" s="5">
        <v>7747281949</v>
      </c>
      <c r="L129" s="5">
        <v>7747281949</v>
      </c>
      <c r="M129" s="5">
        <v>7747281949</v>
      </c>
      <c r="N129" s="5">
        <v>7747281949</v>
      </c>
      <c r="O129" s="5">
        <v>7747281949</v>
      </c>
      <c r="P129" s="5">
        <v>1466666577</v>
      </c>
      <c r="Q129" s="5">
        <v>1466666577</v>
      </c>
      <c r="R129" s="5">
        <v>1466666577</v>
      </c>
      <c r="S129" s="5">
        <v>1466666577</v>
      </c>
      <c r="T129" s="5">
        <v>1466666577</v>
      </c>
      <c r="U129" s="5">
        <v>1466666577</v>
      </c>
      <c r="V129" s="5">
        <v>1466666577</v>
      </c>
      <c r="W129" s="5">
        <v>1466666577</v>
      </c>
      <c r="X129" s="5">
        <v>1466666577</v>
      </c>
      <c r="Y129" s="5">
        <v>1466666577</v>
      </c>
      <c r="Z129" s="5">
        <v>1466666577</v>
      </c>
    </row>
    <row r="131" spans="2:26" ht="15.5" x14ac:dyDescent="0.35">
      <c r="B131" t="s">
        <v>158</v>
      </c>
      <c r="C131" t="s">
        <v>159</v>
      </c>
      <c r="D131" s="5">
        <v>-4688000000</v>
      </c>
      <c r="E131" s="5">
        <v>6804000000</v>
      </c>
      <c r="F131" s="5">
        <v>-11701000000</v>
      </c>
      <c r="G131" s="5">
        <v>36426000000</v>
      </c>
      <c r="I131" s="5">
        <v>12865000000</v>
      </c>
      <c r="J131" s="5">
        <v>-98612000000</v>
      </c>
      <c r="K131" s="5">
        <v>178049000000</v>
      </c>
      <c r="L131" s="5">
        <v>23659000000</v>
      </c>
      <c r="M131" s="5">
        <v>92831000000</v>
      </c>
      <c r="N131" s="5">
        <v>89045000000</v>
      </c>
      <c r="O131" s="5">
        <v>-140424000000</v>
      </c>
      <c r="P131" s="5">
        <v>-76310000000</v>
      </c>
      <c r="Q131" s="5">
        <v>122802000000</v>
      </c>
      <c r="R131" s="5">
        <v>-26556000000</v>
      </c>
      <c r="S131" s="5">
        <v>-66225000000</v>
      </c>
      <c r="T131" s="5">
        <v>-39557000000</v>
      </c>
      <c r="U131" s="5">
        <v>28131237900</v>
      </c>
      <c r="V131" s="5">
        <v>-39341920355</v>
      </c>
      <c r="W131" s="5">
        <v>-4445045423</v>
      </c>
      <c r="X131" s="5">
        <v>53503179823</v>
      </c>
      <c r="Y131" s="5">
        <v>-149465269659</v>
      </c>
      <c r="Z131" s="5">
        <v>2564222616</v>
      </c>
    </row>
    <row r="132" spans="2:26" ht="15.5" x14ac:dyDescent="0.35">
      <c r="C132" t="s">
        <v>160</v>
      </c>
      <c r="D132" s="5">
        <v>263300000000</v>
      </c>
      <c r="E132" s="5">
        <v>230363000000</v>
      </c>
      <c r="F132" s="5">
        <v>265381000000</v>
      </c>
      <c r="G132" s="5">
        <v>244196000000</v>
      </c>
      <c r="I132" s="5">
        <v>1010968000000</v>
      </c>
      <c r="J132" s="5">
        <v>1285030000000</v>
      </c>
      <c r="K132" s="5">
        <v>1388095000000</v>
      </c>
      <c r="L132" s="5">
        <v>1652443000000</v>
      </c>
      <c r="M132" s="5">
        <v>1712913000000</v>
      </c>
      <c r="N132" s="5">
        <v>1565427000000</v>
      </c>
      <c r="O132" s="5">
        <v>2667120000000</v>
      </c>
      <c r="P132" s="5">
        <v>2276813000000</v>
      </c>
      <c r="Q132" s="5">
        <v>1986730000000</v>
      </c>
      <c r="R132" s="5">
        <v>1317048000000</v>
      </c>
      <c r="S132" s="5">
        <v>1889538000000</v>
      </c>
      <c r="T132" s="5">
        <v>2134744000000</v>
      </c>
      <c r="U132" s="5">
        <v>1860386889745</v>
      </c>
      <c r="V132" s="5">
        <v>1554011801146</v>
      </c>
      <c r="W132" s="5">
        <v>2004971966033</v>
      </c>
      <c r="X132" s="5">
        <v>1689131956376</v>
      </c>
      <c r="Y132" s="5">
        <v>1500991475371</v>
      </c>
      <c r="Z132" s="5">
        <v>2045713026581</v>
      </c>
    </row>
    <row r="133" spans="2:26" ht="15.5" x14ac:dyDescent="0.35">
      <c r="C133" t="s">
        <v>452</v>
      </c>
      <c r="D133" s="5">
        <v>-209617000000</v>
      </c>
      <c r="E133" s="5">
        <v>-185940000000</v>
      </c>
      <c r="F133" s="5">
        <v>-238139000000</v>
      </c>
      <c r="G133" s="5">
        <v>-173417000000</v>
      </c>
      <c r="I133" s="5">
        <v>-837840000000</v>
      </c>
      <c r="J133" s="5">
        <v>-1265216000000</v>
      </c>
      <c r="K133" s="5">
        <v>-895127000000</v>
      </c>
      <c r="L133" s="5">
        <v>-1564230000000</v>
      </c>
      <c r="M133" s="5">
        <v>-1525213000000</v>
      </c>
      <c r="N133" s="5">
        <v>-1438967000000</v>
      </c>
      <c r="O133" s="5">
        <v>-2054614000000</v>
      </c>
      <c r="P133" s="5">
        <v>-2258465000000</v>
      </c>
      <c r="Q133" s="5">
        <v>-1709503000000</v>
      </c>
      <c r="R133" s="5">
        <v>-1129444000000</v>
      </c>
      <c r="S133" s="5">
        <v>-2020348000000</v>
      </c>
      <c r="T133" s="5">
        <v>-2013664000000</v>
      </c>
      <c r="U133" s="5">
        <v>-1735181354451</v>
      </c>
      <c r="V133" s="5">
        <v>-1516165056067</v>
      </c>
      <c r="W133" s="5">
        <v>-1948710014300</v>
      </c>
      <c r="X133" s="5">
        <v>-1593029268874</v>
      </c>
      <c r="Y133" s="5">
        <v>-1466208624650</v>
      </c>
      <c r="Z133" s="5">
        <v>-1823437728939</v>
      </c>
    </row>
    <row r="134" spans="2:26" ht="15.5" x14ac:dyDescent="0.35">
      <c r="C134" t="s">
        <v>691</v>
      </c>
      <c r="D134" s="5">
        <v>-44658000000</v>
      </c>
      <c r="E134" s="5">
        <v>-17494000000</v>
      </c>
      <c r="F134" s="5">
        <v>-31034000000</v>
      </c>
      <c r="G134" s="5">
        <v>-21735000000</v>
      </c>
      <c r="I134" s="5">
        <v>-118443000000</v>
      </c>
      <c r="J134" s="5">
        <v>-130534000000</v>
      </c>
      <c r="K134" s="5">
        <v>-167487000000</v>
      </c>
    </row>
    <row r="135" spans="2:26" ht="15.5" x14ac:dyDescent="0.35">
      <c r="C135" t="s">
        <v>1050</v>
      </c>
      <c r="D135" s="5">
        <v>-3261000000</v>
      </c>
      <c r="E135" s="5">
        <v>12237000000</v>
      </c>
      <c r="F135" s="5">
        <v>-5127000000</v>
      </c>
      <c r="G135" s="5">
        <v>-2386000000</v>
      </c>
      <c r="K135" s="5">
        <v>-11364000000</v>
      </c>
      <c r="L135" s="5">
        <v>-80908000000</v>
      </c>
      <c r="M135" s="5">
        <v>-65494000000</v>
      </c>
      <c r="N135" s="5">
        <v>-43823000000</v>
      </c>
      <c r="O135" s="5">
        <v>-322731000000</v>
      </c>
      <c r="P135" s="5">
        <v>-40292000000</v>
      </c>
      <c r="Q135" s="5">
        <v>-27056000000</v>
      </c>
      <c r="R135" s="5">
        <v>-91120000000</v>
      </c>
      <c r="S135" s="5">
        <v>-75213000000</v>
      </c>
      <c r="T135" s="5">
        <v>-43917000000</v>
      </c>
      <c r="U135" s="5">
        <v>-31532181451</v>
      </c>
    </row>
    <row r="136" spans="2:26" ht="15.5" x14ac:dyDescent="0.35">
      <c r="C136" t="s">
        <v>453</v>
      </c>
      <c r="D136" s="5">
        <v>-6850000000</v>
      </c>
      <c r="E136" s="5">
        <v>-7794000000</v>
      </c>
      <c r="F136" s="5">
        <v>-5819000000</v>
      </c>
      <c r="G136" s="5">
        <v>-11039000000</v>
      </c>
      <c r="I136" s="5">
        <v>-30770000000</v>
      </c>
      <c r="J136" s="5">
        <v>-30691000000</v>
      </c>
      <c r="K136" s="5">
        <v>-56142000000</v>
      </c>
      <c r="L136" s="5">
        <v>-89327000000</v>
      </c>
      <c r="M136" s="5">
        <v>-60138000000</v>
      </c>
      <c r="N136" s="5">
        <v>-79324000000</v>
      </c>
      <c r="O136" s="5">
        <v>-76169000000</v>
      </c>
      <c r="P136" s="5">
        <v>-64399000000</v>
      </c>
      <c r="Q136" s="5">
        <v>-122158000000</v>
      </c>
      <c r="R136" s="5">
        <v>-141379000000</v>
      </c>
      <c r="S136" s="5">
        <v>-125250000000</v>
      </c>
      <c r="T136" s="5">
        <v>-116404000000</v>
      </c>
      <c r="U136" s="5">
        <v>-86160046991</v>
      </c>
      <c r="V136" s="5">
        <v>-86276493046</v>
      </c>
      <c r="W136" s="5">
        <v>-77210100056</v>
      </c>
      <c r="X136" s="5">
        <v>-84934004902</v>
      </c>
      <c r="Y136" s="5">
        <v>-125035557811</v>
      </c>
      <c r="Z136" s="5">
        <v>-75810556345</v>
      </c>
    </row>
    <row r="137" spans="2:26" ht="15.5" x14ac:dyDescent="0.35">
      <c r="C137" t="s">
        <v>429</v>
      </c>
      <c r="X137" s="5">
        <v>-2484188296</v>
      </c>
      <c r="Y137" s="5">
        <v>-7645528643</v>
      </c>
      <c r="Z137" s="5">
        <v>-56905827845</v>
      </c>
    </row>
    <row r="138" spans="2:26" ht="15.5" x14ac:dyDescent="0.35">
      <c r="C138" t="s">
        <v>1051</v>
      </c>
      <c r="Q138" s="5">
        <v>-10628000000</v>
      </c>
      <c r="R138" s="5">
        <v>-7697000000</v>
      </c>
      <c r="S138" s="5">
        <v>2140000000</v>
      </c>
      <c r="T138" s="5">
        <v>-10968000000</v>
      </c>
      <c r="U138" s="5">
        <v>-5717368000</v>
      </c>
      <c r="V138" s="5">
        <v>-7128492894</v>
      </c>
      <c r="W138" s="5">
        <v>-12178995592</v>
      </c>
      <c r="X138" s="5">
        <v>-3059984001</v>
      </c>
      <c r="Y138" s="5">
        <v>-79538402264</v>
      </c>
      <c r="Z138" s="5">
        <v>-73887097706</v>
      </c>
    </row>
    <row r="139" spans="2:26" ht="15.5" x14ac:dyDescent="0.35">
      <c r="C139" t="s">
        <v>471</v>
      </c>
      <c r="O139" s="5">
        <v>4066000000</v>
      </c>
      <c r="Q139" s="5">
        <v>19347000000</v>
      </c>
      <c r="R139" s="5">
        <v>30531000000</v>
      </c>
      <c r="T139" s="5">
        <v>9725000000</v>
      </c>
      <c r="U139" s="5">
        <v>15689015417</v>
      </c>
      <c r="V139" s="5">
        <v>13385288467</v>
      </c>
      <c r="W139" s="5">
        <v>20613494090</v>
      </c>
      <c r="X139" s="5">
        <v>43453210433</v>
      </c>
      <c r="Y139" s="5">
        <v>28830432726</v>
      </c>
      <c r="Z139" s="5">
        <v>42320749081</v>
      </c>
    </row>
    <row r="140" spans="2:26" ht="15.5" x14ac:dyDescent="0.35">
      <c r="C140" t="s">
        <v>1033</v>
      </c>
      <c r="D140" s="5">
        <v>-3602000000</v>
      </c>
      <c r="E140" s="5">
        <v>-24568000000</v>
      </c>
      <c r="F140" s="5">
        <v>3037000000</v>
      </c>
      <c r="G140" s="5">
        <v>807000000</v>
      </c>
      <c r="I140" s="5">
        <v>-11050000000</v>
      </c>
      <c r="J140" s="5">
        <v>42799000000</v>
      </c>
      <c r="K140" s="5">
        <v>-79926000000</v>
      </c>
      <c r="L140" s="5">
        <v>105681000000</v>
      </c>
      <c r="M140" s="5">
        <v>30763000000</v>
      </c>
      <c r="N140" s="5">
        <v>85732000000</v>
      </c>
      <c r="O140" s="5">
        <v>-358096000000</v>
      </c>
      <c r="P140" s="5">
        <v>10033000000</v>
      </c>
      <c r="Q140" s="5">
        <v>-13930000000</v>
      </c>
      <c r="R140" s="5">
        <v>-4495000000</v>
      </c>
      <c r="S140" s="5">
        <v>262908000000</v>
      </c>
      <c r="T140" s="5">
        <v>927000000</v>
      </c>
      <c r="U140" s="5">
        <v>10646283631</v>
      </c>
      <c r="V140" s="5">
        <v>2831032039</v>
      </c>
      <c r="W140" s="5">
        <v>8068604402</v>
      </c>
      <c r="X140" s="5">
        <v>4425459087</v>
      </c>
      <c r="Y140" s="5">
        <v>-859064388</v>
      </c>
      <c r="Z140" s="5">
        <v>-55428342211</v>
      </c>
    </row>
    <row r="141" spans="2:26" ht="15.5" x14ac:dyDescent="0.35">
      <c r="C141" t="s">
        <v>165</v>
      </c>
      <c r="D141" s="5">
        <v>-9013000000</v>
      </c>
      <c r="E141" s="5">
        <v>-15091000000</v>
      </c>
      <c r="F141" s="5">
        <v>-510000000</v>
      </c>
      <c r="G141" s="5">
        <v>-26318000000</v>
      </c>
      <c r="I141" s="5">
        <v>-37453000000</v>
      </c>
      <c r="J141" s="5">
        <v>48929000000</v>
      </c>
      <c r="K141" s="5">
        <v>-161726000000</v>
      </c>
      <c r="L141" s="5">
        <v>-97302000000</v>
      </c>
      <c r="M141" s="5">
        <v>-72884000000</v>
      </c>
      <c r="N141" s="5">
        <v>-35077000000</v>
      </c>
      <c r="O141" s="5">
        <v>348803000000</v>
      </c>
      <c r="P141" s="5">
        <v>206099000000</v>
      </c>
      <c r="Q141" s="5">
        <v>-65599000000</v>
      </c>
      <c r="R141" s="5">
        <v>27772000000</v>
      </c>
      <c r="S141" s="5">
        <v>57137000000</v>
      </c>
      <c r="T141" s="5">
        <v>83666000000</v>
      </c>
      <c r="U141" s="5">
        <v>20205846186</v>
      </c>
      <c r="V141" s="5">
        <v>88218377500</v>
      </c>
      <c r="W141" s="5">
        <v>20826357436</v>
      </c>
      <c r="X141" s="5">
        <v>-43571085154</v>
      </c>
      <c r="Y141" s="5">
        <v>49966973717</v>
      </c>
      <c r="Z141" s="5">
        <v>25679559623</v>
      </c>
    </row>
    <row r="142" spans="2:26" ht="15.5" x14ac:dyDescent="0.35">
      <c r="C142" t="s">
        <v>166</v>
      </c>
      <c r="D142" s="5">
        <v>-1502000000</v>
      </c>
      <c r="E142" s="5">
        <v>-2887000000</v>
      </c>
      <c r="F142" s="5">
        <v>-223000000</v>
      </c>
      <c r="G142" s="5">
        <v>9515000000</v>
      </c>
      <c r="I142" s="5">
        <v>4078000000</v>
      </c>
      <c r="J142" s="5">
        <v>-2077000000</v>
      </c>
      <c r="K142" s="5">
        <v>-4524000000</v>
      </c>
      <c r="L142" s="5">
        <v>-3675000000</v>
      </c>
      <c r="M142" s="5">
        <v>-14312000000</v>
      </c>
      <c r="N142" s="5">
        <v>-42643000000</v>
      </c>
      <c r="O142" s="5">
        <v>-150185000000</v>
      </c>
      <c r="P142" s="5">
        <v>-131220000000</v>
      </c>
      <c r="Q142" s="5">
        <v>-46019000000</v>
      </c>
      <c r="R142" s="5">
        <v>-44000000</v>
      </c>
      <c r="S142" s="5">
        <v>-6615000000</v>
      </c>
      <c r="T142" s="5">
        <v>-36136000000</v>
      </c>
      <c r="U142" s="5">
        <v>-71226083872</v>
      </c>
      <c r="V142" s="5">
        <v>-22271112435</v>
      </c>
      <c r="W142" s="5">
        <v>-23773844878</v>
      </c>
      <c r="X142" s="5">
        <v>-13848899365</v>
      </c>
      <c r="Y142" s="5">
        <v>69361213455</v>
      </c>
      <c r="Z142" s="5">
        <v>5872788831</v>
      </c>
    </row>
    <row r="143" spans="2:26" ht="15.5" x14ac:dyDescent="0.35">
      <c r="C143" t="s">
        <v>171</v>
      </c>
      <c r="R143" s="5">
        <v>39000000</v>
      </c>
      <c r="S143" s="5">
        <v>172000000</v>
      </c>
      <c r="T143" s="5">
        <v>286000000</v>
      </c>
      <c r="U143" s="5">
        <v>166745762</v>
      </c>
      <c r="V143" s="5">
        <v>44909210</v>
      </c>
      <c r="W143" s="5">
        <v>119609826</v>
      </c>
      <c r="X143" s="5">
        <v>156505209</v>
      </c>
      <c r="Y143" s="5">
        <v>287273000</v>
      </c>
      <c r="Z143" s="5">
        <v>621894252</v>
      </c>
    </row>
    <row r="144" spans="2:26" ht="15.5" x14ac:dyDescent="0.35">
      <c r="C144" t="s">
        <v>1052</v>
      </c>
      <c r="Y144" s="5">
        <v>77448000000</v>
      </c>
    </row>
    <row r="145" spans="3:26" ht="15.5" x14ac:dyDescent="0.35">
      <c r="C145" t="s">
        <v>1053</v>
      </c>
      <c r="Z145" s="5">
        <v>14056874608</v>
      </c>
    </row>
    <row r="146" spans="3:26" ht="15.5" x14ac:dyDescent="0.35">
      <c r="C146" t="s">
        <v>170</v>
      </c>
      <c r="E146" s="5">
        <v>-1665000000</v>
      </c>
      <c r="F146" s="5">
        <v>-67000000</v>
      </c>
      <c r="G146" s="5">
        <v>11007000000</v>
      </c>
      <c r="I146" s="5">
        <v>10941000000</v>
      </c>
      <c r="M146" s="5">
        <v>113000000</v>
      </c>
      <c r="N146" s="5">
        <v>82000000</v>
      </c>
      <c r="O146" s="5">
        <v>11335000000</v>
      </c>
      <c r="P146" s="5">
        <v>4062000000</v>
      </c>
      <c r="Q146" s="5">
        <v>116000000</v>
      </c>
      <c r="T146" s="5">
        <v>108000000</v>
      </c>
      <c r="U146" s="5">
        <v>373454865</v>
      </c>
      <c r="V146" s="5">
        <v>369904628</v>
      </c>
      <c r="X146" s="5">
        <v>1700401055</v>
      </c>
      <c r="Y146" s="5">
        <v>964255906</v>
      </c>
      <c r="Z146" s="5">
        <v>570000000</v>
      </c>
    </row>
    <row r="147" spans="3:26" ht="15.5" x14ac:dyDescent="0.35">
      <c r="C147" t="s">
        <v>550</v>
      </c>
      <c r="W147" s="5">
        <v>-597983778</v>
      </c>
    </row>
    <row r="148" spans="3:26" ht="15.5" x14ac:dyDescent="0.35">
      <c r="C148" t="s">
        <v>887</v>
      </c>
      <c r="P148" s="5">
        <v>18100000000</v>
      </c>
    </row>
    <row r="149" spans="3:26" ht="15.5" x14ac:dyDescent="0.35">
      <c r="C149" t="s">
        <v>172</v>
      </c>
      <c r="T149" s="5">
        <v>-20965000000</v>
      </c>
      <c r="U149" s="5">
        <v>-31252961670</v>
      </c>
    </row>
    <row r="150" spans="3:26" ht="15.5" x14ac:dyDescent="0.35">
      <c r="C150" t="s">
        <v>168</v>
      </c>
      <c r="D150" s="5">
        <v>-1502000000</v>
      </c>
      <c r="E150" s="5">
        <v>-1222000000</v>
      </c>
      <c r="F150" s="5">
        <v>-156000000</v>
      </c>
      <c r="G150" s="5">
        <v>-1492000000</v>
      </c>
      <c r="I150" s="5">
        <v>-6863000000</v>
      </c>
      <c r="J150" s="5">
        <v>-2077000000</v>
      </c>
      <c r="K150" s="5">
        <v>-4524000000</v>
      </c>
      <c r="L150" s="5">
        <v>-3675000000</v>
      </c>
      <c r="M150" s="5">
        <v>-14425000000</v>
      </c>
      <c r="N150" s="5">
        <v>-42725000000</v>
      </c>
      <c r="O150" s="5">
        <v>-161520000000</v>
      </c>
      <c r="P150" s="5">
        <v>-153382000000</v>
      </c>
      <c r="Q150" s="5">
        <v>-46135000000</v>
      </c>
      <c r="R150" s="5">
        <v>-83000000</v>
      </c>
      <c r="S150" s="5">
        <v>-6787000000</v>
      </c>
      <c r="T150" s="5">
        <v>-15565000000</v>
      </c>
      <c r="U150" s="5">
        <v>-40513322829</v>
      </c>
      <c r="V150" s="5">
        <v>-22685926273</v>
      </c>
      <c r="W150" s="5">
        <v>-23295470926</v>
      </c>
      <c r="X150" s="5">
        <v>-15705805629</v>
      </c>
      <c r="Y150" s="5">
        <v>-9338315451</v>
      </c>
      <c r="Z150" s="5">
        <v>-9375980029</v>
      </c>
    </row>
    <row r="151" spans="3:26" ht="15.5" x14ac:dyDescent="0.35">
      <c r="C151" t="s">
        <v>186</v>
      </c>
      <c r="D151" s="5">
        <v>-9013000000</v>
      </c>
      <c r="E151" s="5">
        <v>-15091000000</v>
      </c>
      <c r="F151" s="5">
        <v>-510000000</v>
      </c>
      <c r="G151" s="5">
        <v>-26318000000</v>
      </c>
      <c r="I151" s="5">
        <v>-37453000000</v>
      </c>
      <c r="J151" s="5">
        <v>48929000000</v>
      </c>
      <c r="K151" s="5">
        <v>-161726000000</v>
      </c>
      <c r="L151" s="5">
        <v>-97302000000</v>
      </c>
      <c r="M151" s="5">
        <v>-72884000000</v>
      </c>
      <c r="N151" s="5">
        <v>-35077000000</v>
      </c>
      <c r="O151" s="5">
        <v>348803000000</v>
      </c>
      <c r="P151" s="5">
        <v>206099000000</v>
      </c>
      <c r="Q151" s="5">
        <v>-65599000000</v>
      </c>
      <c r="R151" s="5">
        <v>27772000000</v>
      </c>
      <c r="S151" s="5">
        <v>57137000000</v>
      </c>
      <c r="T151" s="5">
        <v>83666000000</v>
      </c>
      <c r="U151" s="5">
        <v>20205846186</v>
      </c>
      <c r="V151" s="5">
        <v>88218377500</v>
      </c>
      <c r="W151" s="5">
        <v>20826357436</v>
      </c>
      <c r="X151" s="5">
        <v>-43571085154</v>
      </c>
      <c r="Y151" s="5">
        <v>49966973717</v>
      </c>
      <c r="Z151" s="5">
        <v>25679559623</v>
      </c>
    </row>
    <row r="152" spans="3:26" ht="15.5" x14ac:dyDescent="0.35">
      <c r="C152" t="s">
        <v>187</v>
      </c>
      <c r="N152" s="5">
        <v>8013000000</v>
      </c>
      <c r="O152" s="5">
        <v>19659000000</v>
      </c>
      <c r="P152" s="5">
        <v>-30959000000</v>
      </c>
    </row>
    <row r="153" spans="3:26" ht="15.5" x14ac:dyDescent="0.35">
      <c r="C153" t="s">
        <v>665</v>
      </c>
      <c r="D153" s="5">
        <v>1569000000</v>
      </c>
      <c r="E153" s="5">
        <v>153563000000</v>
      </c>
      <c r="F153" s="5">
        <v>-61459000000</v>
      </c>
      <c r="G153" s="5">
        <v>63825000000</v>
      </c>
      <c r="I153" s="5">
        <v>92104000000</v>
      </c>
      <c r="J153" s="5">
        <v>469460000000</v>
      </c>
      <c r="K153" s="5">
        <v>323454000000</v>
      </c>
      <c r="L153" s="5">
        <v>553407000000</v>
      </c>
      <c r="M153" s="5">
        <v>704763000000</v>
      </c>
      <c r="N153" s="5">
        <v>750725000000</v>
      </c>
      <c r="O153" s="5">
        <v>607976000000</v>
      </c>
      <c r="P153" s="5">
        <v>285384000000</v>
      </c>
      <c r="Q153" s="5">
        <v>-62175000000</v>
      </c>
      <c r="R153" s="5">
        <v>-662183000000</v>
      </c>
      <c r="S153" s="5">
        <v>-67659000000</v>
      </c>
      <c r="T153" s="5">
        <v>224054000000</v>
      </c>
      <c r="U153" s="5">
        <v>92810286186</v>
      </c>
    </row>
    <row r="154" spans="3:26" ht="15.5" x14ac:dyDescent="0.35">
      <c r="C154" t="s">
        <v>480</v>
      </c>
      <c r="E154" s="5">
        <v>-55086000000</v>
      </c>
      <c r="I154" s="5">
        <v>-55086000000</v>
      </c>
      <c r="J154" s="5">
        <v>-49497000000</v>
      </c>
      <c r="K154" s="5">
        <v>-33738000000</v>
      </c>
      <c r="L154" s="5">
        <v>-12389000000</v>
      </c>
      <c r="M154" s="5">
        <v>-21185000000</v>
      </c>
      <c r="N154" s="5">
        <v>-28589000000</v>
      </c>
      <c r="O154" s="5">
        <v>-12377000000</v>
      </c>
      <c r="P154" s="5">
        <v>-28808000000</v>
      </c>
      <c r="Q154" s="5">
        <v>28743000000</v>
      </c>
      <c r="R154" s="5">
        <v>637747000000</v>
      </c>
      <c r="S154" s="5">
        <v>150796000000</v>
      </c>
      <c r="T154" s="5">
        <v>-94922000000</v>
      </c>
      <c r="U154" s="5">
        <v>-72604440000</v>
      </c>
    </row>
    <row r="155" spans="3:26" ht="15.5" x14ac:dyDescent="0.35">
      <c r="C155" t="s">
        <v>708</v>
      </c>
      <c r="E155" s="5">
        <v>-39097000000</v>
      </c>
      <c r="F155" s="5">
        <v>-10211000000</v>
      </c>
      <c r="G155" s="5">
        <v>49308000000</v>
      </c>
      <c r="J155" s="5">
        <v>184750000000</v>
      </c>
      <c r="N155" s="5">
        <v>21775000000</v>
      </c>
    </row>
    <row r="156" spans="3:26" ht="15.5" x14ac:dyDescent="0.35">
      <c r="C156" t="s">
        <v>1054</v>
      </c>
      <c r="L156" s="5">
        <v>-14797000000</v>
      </c>
      <c r="M156" s="5">
        <v>-21410000000</v>
      </c>
      <c r="N156" s="5">
        <v>-11344000000</v>
      </c>
      <c r="O156" s="5">
        <v>-36071000000</v>
      </c>
    </row>
    <row r="157" spans="3:26" ht="15.5" x14ac:dyDescent="0.35">
      <c r="C157" t="s">
        <v>1055</v>
      </c>
      <c r="Z157" s="5">
        <v>-103958000</v>
      </c>
    </row>
    <row r="158" spans="3:26" ht="15.5" x14ac:dyDescent="0.35">
      <c r="C158" t="s">
        <v>1056</v>
      </c>
      <c r="O158" s="5">
        <v>348456000000</v>
      </c>
      <c r="Q158" s="5">
        <v>70299000000</v>
      </c>
    </row>
    <row r="159" spans="3:26" ht="15.5" x14ac:dyDescent="0.35">
      <c r="C159" t="s">
        <v>1057</v>
      </c>
    </row>
    <row r="160" spans="3:26" ht="15.5" x14ac:dyDescent="0.35">
      <c r="C160" t="s">
        <v>458</v>
      </c>
    </row>
    <row r="161" spans="2:26" ht="15.5" x14ac:dyDescent="0.35">
      <c r="C161" t="s">
        <v>461</v>
      </c>
      <c r="K161" s="5">
        <v>-47578000000</v>
      </c>
      <c r="L161" s="5">
        <v>-39000000000</v>
      </c>
      <c r="M161" s="5">
        <v>-7000000000</v>
      </c>
      <c r="N161" s="5">
        <v>-14000000000</v>
      </c>
    </row>
    <row r="162" spans="2:26" ht="15.5" x14ac:dyDescent="0.35">
      <c r="C162" t="s">
        <v>1058</v>
      </c>
      <c r="P162" s="5">
        <v>-19518000000</v>
      </c>
      <c r="Q162" s="5">
        <v>-102466000000</v>
      </c>
      <c r="R162" s="5">
        <v>52208000000</v>
      </c>
      <c r="S162" s="5">
        <v>-26000000000</v>
      </c>
      <c r="T162" s="5">
        <v>-45466000000</v>
      </c>
    </row>
    <row r="163" spans="2:26" ht="15.5" x14ac:dyDescent="0.35">
      <c r="C163" t="s">
        <v>215</v>
      </c>
      <c r="D163" s="5">
        <v>-15203000000</v>
      </c>
      <c r="E163" s="5">
        <v>-11174000000</v>
      </c>
      <c r="F163" s="5">
        <v>-12434000000</v>
      </c>
      <c r="G163" s="5">
        <v>19623000000</v>
      </c>
      <c r="I163" s="5">
        <v>-20510000000</v>
      </c>
      <c r="J163" s="5">
        <v>-51760000000</v>
      </c>
      <c r="K163" s="5">
        <v>11799000000</v>
      </c>
      <c r="L163" s="5">
        <v>-77318000000</v>
      </c>
      <c r="M163" s="5">
        <v>5635000000</v>
      </c>
      <c r="N163" s="5">
        <v>11325000000</v>
      </c>
      <c r="O163" s="5">
        <v>58194000000</v>
      </c>
      <c r="P163" s="5">
        <v>-1431000000</v>
      </c>
      <c r="Q163" s="5">
        <v>11184000000</v>
      </c>
      <c r="R163" s="5">
        <v>1172000000</v>
      </c>
      <c r="S163" s="5">
        <v>-15703000000</v>
      </c>
      <c r="T163" s="5">
        <v>7973000000</v>
      </c>
      <c r="U163" s="5">
        <v>-22888999786</v>
      </c>
      <c r="V163" s="5">
        <v>26605344710</v>
      </c>
      <c r="W163" s="5">
        <v>-7392532865</v>
      </c>
      <c r="X163" s="5">
        <v>-3916804696</v>
      </c>
      <c r="Y163" s="5">
        <v>-30137082487</v>
      </c>
      <c r="Z163" s="5">
        <v>34116571070</v>
      </c>
    </row>
    <row r="164" spans="2:26" ht="15.5" x14ac:dyDescent="0.35">
      <c r="C164" t="s">
        <v>216</v>
      </c>
      <c r="D164" s="5">
        <v>28868000000</v>
      </c>
      <c r="I164" s="5">
        <v>31751000000</v>
      </c>
      <c r="J164" s="5">
        <v>83551000000</v>
      </c>
      <c r="K164" s="5">
        <v>28008000000</v>
      </c>
      <c r="L164" s="5">
        <v>19943000000</v>
      </c>
      <c r="M164" s="5">
        <v>29698000000</v>
      </c>
      <c r="N164" s="5">
        <v>4206000000</v>
      </c>
      <c r="O164" s="5">
        <v>16439000000</v>
      </c>
      <c r="P164" s="5">
        <v>17551000000</v>
      </c>
      <c r="Q164" s="5">
        <v>6300000000</v>
      </c>
      <c r="R164" s="5">
        <v>5296000000</v>
      </c>
      <c r="S164" s="5">
        <v>20807000000</v>
      </c>
      <c r="T164" s="5">
        <v>12739000000</v>
      </c>
      <c r="U164" s="5">
        <v>32460879171</v>
      </c>
      <c r="V164" s="5">
        <v>5103933551</v>
      </c>
      <c r="W164" s="5">
        <v>12479789772</v>
      </c>
      <c r="X164" s="5">
        <v>16773938502</v>
      </c>
      <c r="Y164" s="5">
        <v>51328827018</v>
      </c>
      <c r="Z164" s="5">
        <v>19337993879</v>
      </c>
    </row>
    <row r="165" spans="2:26" ht="15.5" x14ac:dyDescent="0.35">
      <c r="C165" t="s">
        <v>217</v>
      </c>
      <c r="D165" s="5">
        <v>2436000000</v>
      </c>
      <c r="E165" s="5">
        <v>16130000000</v>
      </c>
      <c r="F165" s="5">
        <v>10616000000</v>
      </c>
      <c r="G165" s="5">
        <v>-28038000000</v>
      </c>
      <c r="I165" s="5">
        <v>17627000000</v>
      </c>
      <c r="J165" s="5">
        <v>-40000000</v>
      </c>
      <c r="K165" s="5">
        <v>43744000000</v>
      </c>
      <c r="L165" s="5">
        <v>85383000000</v>
      </c>
      <c r="M165" s="5">
        <v>-15390000000</v>
      </c>
      <c r="N165" s="5">
        <v>14167000000</v>
      </c>
      <c r="O165" s="5">
        <v>-70427000000</v>
      </c>
      <c r="P165" s="5">
        <v>319000000</v>
      </c>
      <c r="Q165" s="5">
        <v>67000000</v>
      </c>
      <c r="R165" s="5">
        <v>-168000000</v>
      </c>
      <c r="S165" s="5">
        <v>192000000</v>
      </c>
      <c r="T165" s="5">
        <v>95000000</v>
      </c>
      <c r="U165" s="5">
        <v>3167300720</v>
      </c>
      <c r="V165" s="5">
        <v>751600910</v>
      </c>
      <c r="W165" s="5">
        <v>16676644</v>
      </c>
      <c r="X165" s="5">
        <v>-377344034</v>
      </c>
      <c r="Y165" s="5">
        <v>-4417806029</v>
      </c>
      <c r="Z165" s="5">
        <v>-2125737931</v>
      </c>
    </row>
    <row r="166" spans="2:26" ht="15.5" x14ac:dyDescent="0.35">
      <c r="C166" t="s">
        <v>220</v>
      </c>
      <c r="D166" s="5">
        <v>16101000000</v>
      </c>
      <c r="E166" s="5">
        <v>4956000000</v>
      </c>
      <c r="F166" s="5">
        <v>-1818000000</v>
      </c>
      <c r="G166" s="5">
        <v>-8415000000</v>
      </c>
      <c r="I166" s="5">
        <v>28868000000</v>
      </c>
      <c r="J166" s="5">
        <v>31751000000</v>
      </c>
      <c r="K166" s="5">
        <v>83551000000</v>
      </c>
      <c r="L166" s="5">
        <v>28008000000</v>
      </c>
      <c r="M166" s="5">
        <v>19943000000</v>
      </c>
      <c r="N166" s="5">
        <v>29698000000</v>
      </c>
      <c r="O166" s="5">
        <v>4206000000</v>
      </c>
      <c r="P166" s="5">
        <v>16439000000</v>
      </c>
      <c r="Q166" s="5">
        <v>17551000000</v>
      </c>
      <c r="R166" s="5">
        <v>6300000000</v>
      </c>
      <c r="S166" s="5">
        <v>5296000000</v>
      </c>
      <c r="T166" s="5">
        <v>20807000000</v>
      </c>
      <c r="U166" s="5">
        <v>12739180105</v>
      </c>
      <c r="V166" s="5">
        <v>32460879171</v>
      </c>
      <c r="W166" s="5">
        <v>5103933551</v>
      </c>
      <c r="X166" s="5">
        <v>12479789772</v>
      </c>
      <c r="Y166" s="5">
        <v>16773938502</v>
      </c>
      <c r="Z166" s="5">
        <v>51328827018</v>
      </c>
    </row>
    <row r="168" spans="2:26" ht="15.5" x14ac:dyDescent="0.35">
      <c r="B168" t="s">
        <v>221</v>
      </c>
      <c r="C168" t="s">
        <v>11</v>
      </c>
      <c r="D168" s="5">
        <v>7750000000</v>
      </c>
      <c r="E168" s="5">
        <v>7750000000</v>
      </c>
      <c r="F168" s="5">
        <v>7750000000</v>
      </c>
      <c r="G168" s="5">
        <v>7750000000</v>
      </c>
      <c r="I168" s="5">
        <v>7750000000</v>
      </c>
      <c r="J168" s="5">
        <v>7750000000</v>
      </c>
      <c r="K168" s="5">
        <v>7750000000</v>
      </c>
      <c r="L168" s="5">
        <v>7750000000</v>
      </c>
      <c r="M168" s="5">
        <v>7750000000</v>
      </c>
      <c r="N168" s="5">
        <v>7750000000</v>
      </c>
      <c r="O168" s="5">
        <v>7750000000</v>
      </c>
      <c r="P168" s="5">
        <v>1470000000</v>
      </c>
      <c r="Q168" s="5">
        <v>1470000000</v>
      </c>
      <c r="R168" s="5">
        <v>1470000000</v>
      </c>
      <c r="S168" s="5">
        <v>1470000000</v>
      </c>
      <c r="T168" s="5">
        <v>1470000000</v>
      </c>
      <c r="U168" s="5">
        <v>1470000000</v>
      </c>
      <c r="V168" s="5">
        <v>1470000000</v>
      </c>
      <c r="W168" s="5">
        <v>1470000000</v>
      </c>
      <c r="X168" s="5">
        <v>1470000000</v>
      </c>
      <c r="Y168" s="5">
        <v>1470000000</v>
      </c>
      <c r="Z168" s="5">
        <v>1470000000</v>
      </c>
    </row>
    <row r="169" spans="2:26" ht="15.5" x14ac:dyDescent="0.35">
      <c r="C169" t="s">
        <v>222</v>
      </c>
      <c r="D169" s="6">
        <v>-1.6</v>
      </c>
      <c r="E169" s="6">
        <v>0.77</v>
      </c>
      <c r="F169" s="6">
        <v>3.35</v>
      </c>
      <c r="G169" s="6">
        <v>-3.76</v>
      </c>
    </row>
    <row r="170" spans="2:26" ht="15.5" x14ac:dyDescent="0.35">
      <c r="C170" t="s">
        <v>223</v>
      </c>
      <c r="D170" s="6">
        <v>-28.75</v>
      </c>
      <c r="E170" s="6">
        <v>46.75</v>
      </c>
      <c r="F170" s="6">
        <v>10.75</v>
      </c>
      <c r="G170" s="6">
        <v>-9.57</v>
      </c>
    </row>
    <row r="171" spans="2:26" ht="15.5" x14ac:dyDescent="0.35">
      <c r="C171" t="s">
        <v>72</v>
      </c>
      <c r="D171" s="6">
        <v>1.63</v>
      </c>
      <c r="E171" s="6">
        <v>1.06</v>
      </c>
      <c r="F171" s="6">
        <v>1.02</v>
      </c>
      <c r="G171" s="6">
        <v>1.1299999999999999</v>
      </c>
    </row>
    <row r="172" spans="2:26" ht="15.5" x14ac:dyDescent="0.35">
      <c r="C172" t="s">
        <v>224</v>
      </c>
      <c r="D172" s="6">
        <v>-8140000000.000001</v>
      </c>
      <c r="E172" s="5">
        <v>21700000000</v>
      </c>
      <c r="F172" s="5">
        <v>7340000000</v>
      </c>
      <c r="G172" s="5">
        <v>9760000000</v>
      </c>
    </row>
    <row r="173" spans="2:26" ht="15.5" x14ac:dyDescent="0.35">
      <c r="C173" t="s">
        <v>225</v>
      </c>
      <c r="D173" s="6">
        <v>-3.7000000000000002E-3</v>
      </c>
      <c r="E173" s="6">
        <v>1.8E-3</v>
      </c>
      <c r="F173" s="6">
        <v>7.8000000000000005E-3</v>
      </c>
      <c r="G173" s="6">
        <v>-8.8999999999999999E-3</v>
      </c>
    </row>
    <row r="174" spans="2:26" ht="15.5" x14ac:dyDescent="0.35">
      <c r="C174" t="s">
        <v>226</v>
      </c>
      <c r="D174" s="6">
        <v>2.12E-2</v>
      </c>
      <c r="E174" s="6">
        <v>-1.06E-2</v>
      </c>
      <c r="F174" s="6">
        <v>-4.58E-2</v>
      </c>
      <c r="G174" s="6">
        <v>5.0099999999999999E-2</v>
      </c>
    </row>
    <row r="175" spans="2:26" ht="15.5" x14ac:dyDescent="0.35">
      <c r="C175" t="s">
        <v>227</v>
      </c>
      <c r="D175" s="6">
        <v>-1.1699999999999999E-2</v>
      </c>
      <c r="E175" s="6">
        <v>8.199999999999999E-3</v>
      </c>
      <c r="F175" s="6">
        <v>-1.1999999999999999E-3</v>
      </c>
      <c r="G175" s="6">
        <v>1E-4</v>
      </c>
    </row>
    <row r="176" spans="2:26" ht="15.5" x14ac:dyDescent="0.35">
      <c r="C176" t="s">
        <v>228</v>
      </c>
      <c r="D176" s="6">
        <v>-1.31</v>
      </c>
      <c r="E176" s="6">
        <v>0.95</v>
      </c>
      <c r="F176" s="6">
        <v>-0.13</v>
      </c>
      <c r="G176" s="6">
        <v>0.01</v>
      </c>
    </row>
    <row r="177" spans="3:26" ht="15.5" x14ac:dyDescent="0.35">
      <c r="C177" t="s">
        <v>229</v>
      </c>
      <c r="D177" s="5">
        <v>-600000000000</v>
      </c>
      <c r="E177" s="5">
        <v>-582000000000</v>
      </c>
      <c r="F177" s="5">
        <v>-582000000000</v>
      </c>
      <c r="G177" s="5">
        <v>-597000000000</v>
      </c>
    </row>
    <row r="178" spans="3:26" ht="15.5" x14ac:dyDescent="0.35">
      <c r="C178" t="s">
        <v>230</v>
      </c>
      <c r="D178" s="6">
        <v>-0.61</v>
      </c>
      <c r="E178" s="6">
        <v>-0.49</v>
      </c>
      <c r="F178" s="6">
        <v>-0.49</v>
      </c>
      <c r="G178" s="6">
        <v>-0.48</v>
      </c>
    </row>
    <row r="179" spans="3:26" ht="15.5" x14ac:dyDescent="0.35">
      <c r="C179" t="s">
        <v>231</v>
      </c>
      <c r="D179" s="6">
        <v>-75.53</v>
      </c>
      <c r="E179" s="6">
        <v>-73.209999999999994</v>
      </c>
      <c r="F179" s="6">
        <v>-73.150000000000006</v>
      </c>
      <c r="G179" s="6">
        <v>-75.03</v>
      </c>
    </row>
    <row r="180" spans="3:26" ht="15.5" x14ac:dyDescent="0.35">
      <c r="C180" t="s">
        <v>232</v>
      </c>
      <c r="D180" s="6">
        <v>-0.61</v>
      </c>
      <c r="E180" s="6">
        <v>-0.49</v>
      </c>
      <c r="F180" s="6">
        <v>-0.49</v>
      </c>
      <c r="G180" s="6">
        <v>-0.48</v>
      </c>
    </row>
    <row r="181" spans="3:26" ht="15.5" x14ac:dyDescent="0.35">
      <c r="C181" t="s">
        <v>233</v>
      </c>
      <c r="D181" s="6">
        <v>-75.53</v>
      </c>
      <c r="E181" s="6">
        <v>-73.209999999999994</v>
      </c>
      <c r="F181" s="6">
        <v>-73.150000000000006</v>
      </c>
      <c r="G181" s="6">
        <v>-75.03</v>
      </c>
    </row>
    <row r="182" spans="3:26" ht="15.5" x14ac:dyDescent="0.35">
      <c r="C182" t="s">
        <v>234</v>
      </c>
      <c r="D182" s="5">
        <v>97000000000</v>
      </c>
      <c r="E182" s="5">
        <v>86000000000</v>
      </c>
      <c r="F182" s="5">
        <v>84000000000</v>
      </c>
      <c r="G182" s="5">
        <v>73000000000</v>
      </c>
    </row>
    <row r="183" spans="3:26" ht="15.5" x14ac:dyDescent="0.35">
      <c r="C183" t="s">
        <v>235</v>
      </c>
      <c r="D183" s="5">
        <v>1712000000000</v>
      </c>
      <c r="E183" s="5">
        <v>1709000000000</v>
      </c>
      <c r="F183" s="5">
        <v>1710000000000</v>
      </c>
      <c r="G183" s="5">
        <v>1676000000000</v>
      </c>
    </row>
    <row r="184" spans="3:26" ht="15.5" x14ac:dyDescent="0.35">
      <c r="C184" t="s">
        <v>236</v>
      </c>
      <c r="D184" s="5">
        <v>-585000000000</v>
      </c>
      <c r="E184" s="5">
        <v>-567000000000</v>
      </c>
      <c r="F184" s="5">
        <v>-567000000000</v>
      </c>
      <c r="G184" s="5">
        <v>-581000000000</v>
      </c>
    </row>
    <row r="185" spans="3:26" ht="15.5" x14ac:dyDescent="0.35">
      <c r="C185" t="s">
        <v>23</v>
      </c>
      <c r="D185" s="5">
        <v>1809000000000</v>
      </c>
      <c r="E185" s="5">
        <v>1796000000000</v>
      </c>
      <c r="F185" s="5">
        <v>1794000000000</v>
      </c>
      <c r="G185" s="5">
        <v>1748000000000</v>
      </c>
    </row>
    <row r="186" spans="3:26" ht="15.5" x14ac:dyDescent="0.35">
      <c r="C186" t="s">
        <v>20</v>
      </c>
      <c r="D186" s="5">
        <v>1793000000000</v>
      </c>
      <c r="E186" s="5">
        <v>1767000000000</v>
      </c>
      <c r="F186" s="5">
        <v>1771000000000</v>
      </c>
      <c r="G186" s="5">
        <v>1722000000000</v>
      </c>
    </row>
    <row r="187" spans="3:26" ht="15.5" x14ac:dyDescent="0.35">
      <c r="C187" t="s">
        <v>237</v>
      </c>
      <c r="D187" s="5">
        <v>-1347000000000</v>
      </c>
      <c r="E187" s="5">
        <v>-1307000000000</v>
      </c>
      <c r="F187" s="5">
        <v>-1310000000000</v>
      </c>
      <c r="G187" s="5">
        <v>-1302000000000</v>
      </c>
    </row>
    <row r="188" spans="3:26" ht="15.5" x14ac:dyDescent="0.35">
      <c r="C188" t="s">
        <v>238</v>
      </c>
      <c r="D188" s="5">
        <v>-5000000000</v>
      </c>
      <c r="E188" s="5">
        <v>7000000000</v>
      </c>
      <c r="F188" s="5">
        <v>-12000000000</v>
      </c>
      <c r="G188" s="5">
        <v>36000000000</v>
      </c>
    </row>
    <row r="189" spans="3:26" ht="15.5" x14ac:dyDescent="0.35">
      <c r="C189" t="s">
        <v>239</v>
      </c>
      <c r="D189" s="5">
        <v>-2000000000</v>
      </c>
      <c r="E189" s="5">
        <v>-1000000000</v>
      </c>
      <c r="F189" s="5">
        <v>0</v>
      </c>
      <c r="G189" s="5">
        <v>-1000000000</v>
      </c>
    </row>
    <row r="190" spans="3:26" ht="15.5" x14ac:dyDescent="0.35">
      <c r="C190" t="s">
        <v>12</v>
      </c>
      <c r="D190" s="5">
        <v>-6000000000</v>
      </c>
      <c r="E190" s="5">
        <v>6000000000</v>
      </c>
      <c r="F190" s="5">
        <v>-12000000000</v>
      </c>
      <c r="G190" s="5">
        <v>35000000000</v>
      </c>
    </row>
    <row r="191" spans="3:26" ht="15.5" x14ac:dyDescent="0.35">
      <c r="C191" t="s">
        <v>15</v>
      </c>
      <c r="D191" s="6">
        <v>-0.8</v>
      </c>
      <c r="E191" s="6">
        <v>0.72</v>
      </c>
      <c r="F191" s="6">
        <v>-1.53</v>
      </c>
      <c r="G191" s="6">
        <v>4.51</v>
      </c>
    </row>
    <row r="192" spans="3:26" ht="15.5" x14ac:dyDescent="0.35">
      <c r="C192" t="s">
        <v>57</v>
      </c>
      <c r="I192" s="6">
        <v>2.21</v>
      </c>
      <c r="J192" s="6">
        <v>-9.41</v>
      </c>
      <c r="K192" s="6">
        <v>-43.84</v>
      </c>
      <c r="L192" s="6">
        <v>-2.65</v>
      </c>
      <c r="M192" s="6">
        <v>-17.39</v>
      </c>
      <c r="N192" s="6">
        <v>-14.34</v>
      </c>
      <c r="O192" s="5">
        <v>-30</v>
      </c>
      <c r="P192" s="6">
        <v>-110.71</v>
      </c>
      <c r="Q192" s="6">
        <v>-91.88</v>
      </c>
      <c r="R192" s="6">
        <v>-109.79</v>
      </c>
      <c r="S192" s="6">
        <v>-81.25</v>
      </c>
      <c r="T192" s="6">
        <v>-48.82</v>
      </c>
      <c r="U192" s="6">
        <v>-14.89</v>
      </c>
      <c r="V192" s="6">
        <v>-35.950000000000003</v>
      </c>
      <c r="W192" s="6">
        <v>-31.98</v>
      </c>
      <c r="X192" s="6">
        <v>-159.12</v>
      </c>
      <c r="Y192" s="6">
        <v>-15.59</v>
      </c>
      <c r="Z192" s="6">
        <v>-250.55</v>
      </c>
    </row>
    <row r="193" spans="3:26" ht="15.5" x14ac:dyDescent="0.35">
      <c r="C193" t="s">
        <v>71</v>
      </c>
      <c r="I193" s="6">
        <v>16.29</v>
      </c>
      <c r="J193" s="6">
        <v>-3.72</v>
      </c>
      <c r="K193" s="6">
        <v>-1.37</v>
      </c>
      <c r="L193" s="6">
        <v>-20.38</v>
      </c>
      <c r="M193" s="6">
        <v>-4.7699999999999996</v>
      </c>
      <c r="N193" s="6">
        <v>-3.49</v>
      </c>
      <c r="O193" s="6">
        <v>-1.87</v>
      </c>
      <c r="P193" s="6">
        <v>-0.96</v>
      </c>
      <c r="Q193" s="6">
        <v>-1.51</v>
      </c>
      <c r="R193" s="6">
        <v>-0.56000000000000005</v>
      </c>
      <c r="S193" s="6">
        <v>-0.63</v>
      </c>
      <c r="T193" s="6">
        <v>-2.62</v>
      </c>
      <c r="U193" s="6">
        <v>-20.48</v>
      </c>
      <c r="V193" s="6">
        <v>-10.43</v>
      </c>
      <c r="W193" s="6">
        <v>-7.04</v>
      </c>
      <c r="X193" s="6">
        <v>-0.43</v>
      </c>
      <c r="Y193" s="6">
        <v>-3.34</v>
      </c>
      <c r="Z193" s="6">
        <v>-0.2</v>
      </c>
    </row>
    <row r="194" spans="3:26" ht="15.5" x14ac:dyDescent="0.35">
      <c r="C194" t="s">
        <v>74</v>
      </c>
      <c r="I194" s="6">
        <v>0.27</v>
      </c>
      <c r="J194" s="6">
        <v>0.21</v>
      </c>
      <c r="K194" s="6">
        <v>0.39</v>
      </c>
      <c r="L194" s="6">
        <v>0.26</v>
      </c>
      <c r="M194" s="6">
        <v>0.38</v>
      </c>
      <c r="N194" s="6">
        <v>0.28000000000000003</v>
      </c>
      <c r="O194" s="6">
        <v>0.23</v>
      </c>
      <c r="P194" s="6">
        <v>7.0000000000000007E-2</v>
      </c>
      <c r="Q194" s="6">
        <v>0.12</v>
      </c>
      <c r="R194" s="6">
        <v>7.0000000000000007E-2</v>
      </c>
      <c r="S194" s="6">
        <v>0.04</v>
      </c>
      <c r="T194" s="6">
        <v>0.09</v>
      </c>
      <c r="U194" s="6">
        <v>0.24</v>
      </c>
      <c r="V194" s="6">
        <v>0.36</v>
      </c>
      <c r="W194" s="6">
        <v>0.17</v>
      </c>
      <c r="X194" s="6">
        <v>0.06</v>
      </c>
      <c r="Y194" s="6">
        <v>0.05</v>
      </c>
      <c r="Z194" s="6">
        <v>0.04</v>
      </c>
    </row>
    <row r="195" spans="3:26" ht="15.5" x14ac:dyDescent="0.35">
      <c r="C195" t="s">
        <v>240</v>
      </c>
      <c r="I195" s="5">
        <v>39130000000</v>
      </c>
      <c r="J195" s="5">
        <v>-90900000000</v>
      </c>
      <c r="K195" s="5">
        <v>-46640000000</v>
      </c>
      <c r="L195" s="5">
        <v>63900000000</v>
      </c>
      <c r="M195" s="5">
        <v>30030000000</v>
      </c>
      <c r="N195" s="5">
        <v>-91410000000</v>
      </c>
      <c r="O195" s="5">
        <v>-77530000000</v>
      </c>
      <c r="P195" s="5">
        <v>-46690000000</v>
      </c>
    </row>
    <row r="196" spans="3:26" ht="15.5" x14ac:dyDescent="0.35">
      <c r="C196" t="s">
        <v>241</v>
      </c>
      <c r="I196" s="6">
        <v>5.1000000000000004E-3</v>
      </c>
      <c r="J196" s="6">
        <v>-2.2099999999999998E-2</v>
      </c>
      <c r="K196" s="6">
        <v>-9.11E-2</v>
      </c>
      <c r="L196" s="6">
        <v>-5.1999999999999998E-3</v>
      </c>
      <c r="M196" s="6">
        <v>-3.6000000000000004E-2</v>
      </c>
      <c r="N196" s="6">
        <v>-2.86E-2</v>
      </c>
      <c r="O196" s="6">
        <v>-6.3099999999999989E-2</v>
      </c>
      <c r="P196" s="6">
        <v>-4.4400000000000002E-2</v>
      </c>
      <c r="Q196" s="6">
        <v>-3.9E-2</v>
      </c>
      <c r="R196" s="6">
        <v>-9.9399999999999988E-2</v>
      </c>
      <c r="S196" s="6">
        <v>-6.13E-2</v>
      </c>
      <c r="T196" s="6">
        <v>-3.5099999999999999E-2</v>
      </c>
      <c r="U196" s="6">
        <v>-1.04E-2</v>
      </c>
      <c r="V196" s="6">
        <v>-2.92E-2</v>
      </c>
      <c r="W196" s="6">
        <v>-2.5399999999999999E-2</v>
      </c>
      <c r="X196" s="6">
        <v>-0.12390000000000001</v>
      </c>
      <c r="Y196" s="6">
        <v>-1.2699999999999999E-2</v>
      </c>
      <c r="Z196" s="6">
        <v>-0.16889999999999999</v>
      </c>
    </row>
    <row r="197" spans="3:26" ht="15.5" x14ac:dyDescent="0.35">
      <c r="C197" t="s">
        <v>242</v>
      </c>
      <c r="I197" s="6">
        <v>-3.0200000000000001E-2</v>
      </c>
      <c r="J197" s="6">
        <v>0.129</v>
      </c>
      <c r="K197" s="6">
        <v>0.70629999999999993</v>
      </c>
      <c r="L197" s="6">
        <v>0.14400000000000002</v>
      </c>
      <c r="M197" s="6">
        <v>1.0469999999999999</v>
      </c>
      <c r="N197" s="6">
        <v>-3.9997000000000003</v>
      </c>
      <c r="O197" s="6">
        <v>-0.78439999999999999</v>
      </c>
      <c r="P197" s="6">
        <v>-0.76029999999999998</v>
      </c>
      <c r="Q197" s="6">
        <v>-3.0255999999999998</v>
      </c>
      <c r="R197" s="6">
        <v>0.3306</v>
      </c>
      <c r="S197" s="6">
        <v>0.36579999999999996</v>
      </c>
      <c r="T197" s="6">
        <v>0.37709999999999999</v>
      </c>
      <c r="U197" s="6">
        <v>0.33909999999999996</v>
      </c>
      <c r="V197" s="6">
        <v>1.3996000000000002</v>
      </c>
      <c r="W197" s="6">
        <v>-3.2466000000000004</v>
      </c>
      <c r="X197" s="6">
        <v>-3.7250999999999999</v>
      </c>
      <c r="Y197" s="6">
        <v>-1.0048000000000001</v>
      </c>
      <c r="Z197" s="6">
        <v>-38.376399999999997</v>
      </c>
    </row>
    <row r="198" spans="3:26" ht="15.5" x14ac:dyDescent="0.35">
      <c r="C198" t="s">
        <v>243</v>
      </c>
      <c r="I198" s="6">
        <v>1.2999999999999999E-3</v>
      </c>
      <c r="J198" s="6">
        <v>-9.8400000000000001E-2</v>
      </c>
      <c r="K198" s="6">
        <v>-7.2400000000000006E-2</v>
      </c>
      <c r="L198" s="6">
        <v>-7.4000000000000003E-3</v>
      </c>
      <c r="M198" s="6">
        <v>-2.35E-2</v>
      </c>
      <c r="N198" s="6">
        <v>-6.9699999999999998E-2</v>
      </c>
      <c r="O198" s="6">
        <v>-6.3399999999999998E-2</v>
      </c>
      <c r="P198" s="6">
        <v>-4.6500000000000007E-2</v>
      </c>
      <c r="Q198" s="6">
        <v>-0.1027</v>
      </c>
      <c r="R198" s="6">
        <v>-0.22989999999999999</v>
      </c>
      <c r="S198" s="6">
        <v>-0.37619999999999998</v>
      </c>
      <c r="T198" s="6">
        <v>-0.16839999999999999</v>
      </c>
      <c r="U198" s="6">
        <v>-1.3899999999999999E-2</v>
      </c>
      <c r="V198" s="6">
        <v>-0.1085</v>
      </c>
      <c r="W198" s="6">
        <v>-8.900000000000001E-2</v>
      </c>
      <c r="X198" s="6">
        <v>-8.4399999999999989E-2</v>
      </c>
      <c r="Y198" s="6">
        <v>-7.6799999999999993E-2</v>
      </c>
      <c r="Z198" s="6">
        <v>-0.47799999999999998</v>
      </c>
    </row>
    <row r="199" spans="3:26" ht="15.5" x14ac:dyDescent="0.35">
      <c r="C199" t="s">
        <v>244</v>
      </c>
      <c r="I199" s="6">
        <v>0.03</v>
      </c>
      <c r="J199" s="6">
        <v>-2.33</v>
      </c>
      <c r="K199" s="6">
        <v>-1.35</v>
      </c>
      <c r="L199" s="6">
        <v>-0.17</v>
      </c>
      <c r="M199" s="6">
        <v>-0.49</v>
      </c>
      <c r="N199" s="6">
        <v>-1.79</v>
      </c>
      <c r="O199" s="6">
        <v>-1.54</v>
      </c>
      <c r="P199" s="6">
        <v>-1.28</v>
      </c>
      <c r="Q199" s="6">
        <v>-1.24</v>
      </c>
      <c r="R199" s="6">
        <v>-0.97</v>
      </c>
      <c r="S199" s="6">
        <v>-1.77</v>
      </c>
      <c r="T199" s="6">
        <v>-1.3</v>
      </c>
      <c r="U199" s="6">
        <v>-0.15</v>
      </c>
      <c r="V199" s="6">
        <v>-1.1599999999999999</v>
      </c>
      <c r="W199" s="6">
        <v>-1.02</v>
      </c>
      <c r="X199" s="6">
        <v>-0.91</v>
      </c>
      <c r="Y199" s="6">
        <v>-0.57999999999999996</v>
      </c>
      <c r="Z199" s="6">
        <v>-2.09</v>
      </c>
    </row>
    <row r="200" spans="3:26" ht="15.5" x14ac:dyDescent="0.35">
      <c r="C200" t="s">
        <v>68</v>
      </c>
      <c r="I200" s="6">
        <v>-0.49</v>
      </c>
      <c r="J200" s="6">
        <v>-0.48</v>
      </c>
      <c r="K200" s="6">
        <v>-0.97</v>
      </c>
      <c r="L200" s="6">
        <v>-2.93</v>
      </c>
      <c r="M200" s="5">
        <v>-5</v>
      </c>
      <c r="N200" s="6">
        <v>13.93</v>
      </c>
      <c r="O200" s="6">
        <v>1.46</v>
      </c>
      <c r="P200" s="6">
        <v>0.73</v>
      </c>
      <c r="Q200" s="6">
        <v>4.58</v>
      </c>
      <c r="R200" s="6">
        <v>-0.18</v>
      </c>
      <c r="S200" s="6">
        <v>-0.23</v>
      </c>
      <c r="T200" s="6">
        <v>-0.99</v>
      </c>
      <c r="U200" s="6">
        <v>-6.95</v>
      </c>
      <c r="V200" s="6">
        <v>-14.6</v>
      </c>
      <c r="W200" s="6">
        <v>22.84</v>
      </c>
      <c r="X200" s="6">
        <v>1.59</v>
      </c>
      <c r="Y200" s="6">
        <v>3.35</v>
      </c>
      <c r="Z200" s="6">
        <v>7.66</v>
      </c>
    </row>
    <row r="201" spans="3:26" ht="15.5" x14ac:dyDescent="0.35">
      <c r="C201" t="s">
        <v>65</v>
      </c>
      <c r="I201" s="6">
        <v>-73.209999999999994</v>
      </c>
      <c r="J201" s="6">
        <v>-72.900000000000006</v>
      </c>
      <c r="K201" s="6">
        <v>-62.06</v>
      </c>
      <c r="L201" s="6">
        <v>-18.399999999999999</v>
      </c>
      <c r="M201" s="6">
        <v>-16.61</v>
      </c>
      <c r="N201" s="6">
        <v>3.59</v>
      </c>
      <c r="O201" s="6">
        <v>38.25</v>
      </c>
      <c r="P201" s="6">
        <v>145.62</v>
      </c>
      <c r="Q201" s="6">
        <v>30.37</v>
      </c>
      <c r="R201" s="6">
        <v>-332.07</v>
      </c>
      <c r="S201" s="6">
        <v>-222.1</v>
      </c>
      <c r="T201" s="6">
        <v>-129.47</v>
      </c>
      <c r="U201" s="6">
        <v>-43.9</v>
      </c>
      <c r="V201" s="6">
        <v>-25.69</v>
      </c>
      <c r="W201" s="6">
        <v>9.85</v>
      </c>
      <c r="X201" s="6">
        <v>42.72</v>
      </c>
      <c r="Y201" s="6">
        <v>15.52</v>
      </c>
      <c r="Z201" s="6">
        <v>6.53</v>
      </c>
    </row>
    <row r="202" spans="3:26" ht="15.5" x14ac:dyDescent="0.35">
      <c r="C202" t="s">
        <v>245</v>
      </c>
      <c r="I202" s="6">
        <v>-0.49</v>
      </c>
      <c r="J202" s="6">
        <v>-0.48</v>
      </c>
      <c r="K202" s="6">
        <v>-0.97</v>
      </c>
      <c r="L202" s="6">
        <v>-2.93</v>
      </c>
      <c r="M202" s="5">
        <v>-5</v>
      </c>
      <c r="N202" s="6">
        <v>13.93</v>
      </c>
      <c r="O202" s="6">
        <v>1.46</v>
      </c>
      <c r="P202" s="6">
        <v>0.73</v>
      </c>
      <c r="Q202" s="6">
        <v>4.58</v>
      </c>
      <c r="R202" s="6">
        <v>-0.18</v>
      </c>
      <c r="S202" s="6">
        <v>-0.23</v>
      </c>
      <c r="T202" s="6">
        <v>-0.99</v>
      </c>
      <c r="U202" s="6">
        <v>-6.95</v>
      </c>
      <c r="V202" s="6">
        <v>-14.6</v>
      </c>
      <c r="W202" s="6">
        <v>22.84</v>
      </c>
      <c r="X202" s="6">
        <v>1.59</v>
      </c>
      <c r="Y202" s="6">
        <v>3.35</v>
      </c>
      <c r="Z202" s="6">
        <v>7.66</v>
      </c>
    </row>
    <row r="203" spans="3:26" ht="15.5" x14ac:dyDescent="0.35">
      <c r="C203" t="s">
        <v>246</v>
      </c>
      <c r="I203" s="6">
        <v>-73.209999999999994</v>
      </c>
      <c r="J203" s="6">
        <v>-72.900000000000006</v>
      </c>
      <c r="K203" s="6">
        <v>-62.06</v>
      </c>
      <c r="L203" s="6">
        <v>-18.399999999999999</v>
      </c>
      <c r="M203" s="6">
        <v>-16.61</v>
      </c>
      <c r="N203" s="6">
        <v>3.59</v>
      </c>
      <c r="O203" s="6">
        <v>38.25</v>
      </c>
      <c r="P203" s="6">
        <v>145.62</v>
      </c>
      <c r="Q203" s="6">
        <v>30.37</v>
      </c>
      <c r="R203" s="6">
        <v>-332.07</v>
      </c>
      <c r="S203" s="6">
        <v>-222.1</v>
      </c>
      <c r="T203" s="6">
        <v>-129.47</v>
      </c>
      <c r="U203" s="6">
        <v>-43.9</v>
      </c>
      <c r="V203" s="6">
        <v>-25.69</v>
      </c>
      <c r="W203" s="6">
        <v>9.85</v>
      </c>
      <c r="X203" s="6">
        <v>42.72</v>
      </c>
      <c r="Y203" s="6">
        <v>15.52</v>
      </c>
      <c r="Z203" s="6">
        <v>6.53</v>
      </c>
    </row>
    <row r="204" spans="3:26" ht="15.5" x14ac:dyDescent="0.35">
      <c r="C204" t="s">
        <v>247</v>
      </c>
      <c r="I204" s="5">
        <v>86000000000</v>
      </c>
      <c r="J204" s="5">
        <v>196000000000</v>
      </c>
      <c r="K204" s="5">
        <v>224000000000</v>
      </c>
      <c r="L204" s="5">
        <v>269000000000</v>
      </c>
      <c r="M204" s="5">
        <v>278000000000</v>
      </c>
      <c r="N204" s="5">
        <v>332000000000</v>
      </c>
      <c r="O204" s="5">
        <v>323000000000</v>
      </c>
      <c r="P204" s="5">
        <v>519000000000</v>
      </c>
      <c r="Q204" s="5">
        <v>522000000000</v>
      </c>
      <c r="R204" s="5">
        <v>315000000000</v>
      </c>
      <c r="S204" s="5">
        <v>913000000000</v>
      </c>
      <c r="T204" s="5">
        <v>978000000000</v>
      </c>
      <c r="U204" s="5">
        <v>708000000000</v>
      </c>
      <c r="V204" s="5">
        <v>485000000000</v>
      </c>
      <c r="W204" s="5">
        <v>644000000000</v>
      </c>
      <c r="X204" s="5">
        <v>629000000000</v>
      </c>
      <c r="Y204" s="5">
        <v>703000000000</v>
      </c>
      <c r="Z204" s="5">
        <v>800000000000</v>
      </c>
    </row>
    <row r="205" spans="3:26" ht="15.5" x14ac:dyDescent="0.35">
      <c r="C205" t="s">
        <v>248</v>
      </c>
      <c r="I205" s="5">
        <v>1709000000000</v>
      </c>
      <c r="J205" s="5">
        <v>1566000000000</v>
      </c>
      <c r="K205" s="5">
        <v>1390000000000</v>
      </c>
      <c r="L205" s="5">
        <v>1485000000000</v>
      </c>
      <c r="M205" s="5">
        <v>1398000000000</v>
      </c>
      <c r="N205" s="5">
        <v>1391000000000</v>
      </c>
      <c r="O205" s="5">
        <v>1399000000000</v>
      </c>
      <c r="P205" s="5">
        <v>1298000000000</v>
      </c>
      <c r="Q205" s="5">
        <v>1228000000000</v>
      </c>
      <c r="R205" s="5">
        <v>1582000000000</v>
      </c>
      <c r="S205" s="5">
        <v>1000000000000</v>
      </c>
      <c r="T205" s="5">
        <v>877000000000</v>
      </c>
      <c r="U205" s="5">
        <v>956000000000</v>
      </c>
      <c r="V205" s="5">
        <v>852000000000</v>
      </c>
      <c r="W205" s="5">
        <v>635000000000</v>
      </c>
      <c r="X205" s="5">
        <v>631000000000</v>
      </c>
      <c r="Y205" s="5">
        <v>570000000000</v>
      </c>
      <c r="Z205" s="5">
        <v>537000000000</v>
      </c>
    </row>
    <row r="206" spans="3:26" ht="15.5" x14ac:dyDescent="0.35">
      <c r="C206" t="s">
        <v>25</v>
      </c>
      <c r="I206" s="5">
        <v>1796000000000</v>
      </c>
      <c r="J206" s="5">
        <v>1762000000000</v>
      </c>
      <c r="K206" s="5">
        <v>1614000000000</v>
      </c>
      <c r="L206" s="5">
        <v>1754000000000</v>
      </c>
      <c r="M206" s="5">
        <v>1677000000000</v>
      </c>
      <c r="N206" s="5">
        <v>1723000000000</v>
      </c>
      <c r="O206" s="5">
        <v>1722000000000</v>
      </c>
      <c r="P206" s="5">
        <v>1817000000000</v>
      </c>
      <c r="Q206" s="5">
        <v>1750000000000</v>
      </c>
      <c r="R206" s="5">
        <v>1897000000000</v>
      </c>
      <c r="S206" s="5">
        <v>1913000000000</v>
      </c>
      <c r="T206" s="5">
        <v>1856000000000</v>
      </c>
      <c r="U206" s="5">
        <v>1664000000000</v>
      </c>
      <c r="V206" s="5">
        <v>1337000000000</v>
      </c>
      <c r="W206" s="5">
        <v>1280000000000</v>
      </c>
      <c r="X206" s="5">
        <v>1260000000000</v>
      </c>
      <c r="Y206" s="5">
        <v>1273000000000</v>
      </c>
      <c r="Z206" s="5">
        <v>1337000000000</v>
      </c>
    </row>
    <row r="207" spans="3:26" ht="15.5" x14ac:dyDescent="0.35">
      <c r="C207" t="s">
        <v>22</v>
      </c>
      <c r="I207" s="5">
        <v>1767000000000</v>
      </c>
      <c r="J207" s="5">
        <v>1731000000000</v>
      </c>
      <c r="K207" s="5">
        <v>1530000000000</v>
      </c>
      <c r="L207" s="5">
        <v>1726000000000</v>
      </c>
      <c r="M207" s="5">
        <v>1657000000000</v>
      </c>
      <c r="N207" s="5">
        <v>1693000000000</v>
      </c>
      <c r="O207" s="5">
        <v>1718000000000</v>
      </c>
      <c r="P207" s="5">
        <v>1800000000000</v>
      </c>
      <c r="Q207" s="5">
        <v>1733000000000</v>
      </c>
      <c r="R207" s="5">
        <v>1891000000000</v>
      </c>
      <c r="S207" s="5">
        <v>1908000000000</v>
      </c>
      <c r="T207" s="5">
        <v>1835000000000</v>
      </c>
      <c r="U207" s="5">
        <v>1652000000000</v>
      </c>
      <c r="V207" s="5">
        <v>1305000000000</v>
      </c>
      <c r="W207" s="5">
        <v>1275000000000</v>
      </c>
      <c r="X207" s="5">
        <v>1247000000000</v>
      </c>
      <c r="Y207" s="5">
        <v>1256000000000</v>
      </c>
      <c r="Z207" s="5">
        <v>1286000000000</v>
      </c>
    </row>
    <row r="208" spans="3:26" ht="15.5" x14ac:dyDescent="0.35">
      <c r="C208" t="s">
        <v>249</v>
      </c>
      <c r="I208" s="5">
        <v>-1307000000000</v>
      </c>
      <c r="J208" s="5">
        <v>-1403000000000</v>
      </c>
      <c r="K208" s="5">
        <v>-1455000000000</v>
      </c>
      <c r="L208" s="5">
        <v>-1224000000000</v>
      </c>
      <c r="M208" s="5">
        <v>-1159000000000</v>
      </c>
      <c r="N208" s="5">
        <v>-1107000000000</v>
      </c>
      <c r="O208" s="5">
        <v>-919000000000</v>
      </c>
      <c r="P208" s="5">
        <v>-1171000000000</v>
      </c>
      <c r="Q208" s="5">
        <v>-879000000000</v>
      </c>
      <c r="R208" s="5">
        <v>-495000000000</v>
      </c>
      <c r="S208" s="5">
        <v>-936000000000</v>
      </c>
      <c r="T208" s="5">
        <v>-787000000000</v>
      </c>
      <c r="U208" s="5">
        <v>-557000000000</v>
      </c>
      <c r="V208" s="5">
        <v>-418000000000</v>
      </c>
      <c r="W208" s="5">
        <v>-524000000000</v>
      </c>
      <c r="X208" s="5">
        <v>-505000000000</v>
      </c>
      <c r="Y208" s="5">
        <v>-574000000000</v>
      </c>
      <c r="Z208" s="5">
        <v>-725000000000</v>
      </c>
    </row>
    <row r="209" spans="2:26" ht="15.5" x14ac:dyDescent="0.35">
      <c r="C209" t="s">
        <v>250</v>
      </c>
      <c r="I209" s="5">
        <v>13000000000</v>
      </c>
      <c r="J209" s="5">
        <v>-99000000000</v>
      </c>
      <c r="K209" s="5">
        <v>178000000000</v>
      </c>
      <c r="L209" s="5">
        <v>24000000000</v>
      </c>
      <c r="M209" s="5">
        <v>93000000000</v>
      </c>
      <c r="N209" s="5">
        <v>89000000000</v>
      </c>
      <c r="O209" s="5">
        <v>-140000000000</v>
      </c>
      <c r="P209" s="5">
        <v>-76000000000</v>
      </c>
      <c r="Q209" s="5">
        <v>123000000000</v>
      </c>
      <c r="R209" s="5">
        <v>-27000000000</v>
      </c>
      <c r="S209" s="5">
        <v>-66000000000</v>
      </c>
      <c r="T209" s="5">
        <v>-40000000000</v>
      </c>
      <c r="U209" s="5">
        <v>28000000000</v>
      </c>
      <c r="V209" s="5">
        <v>-39000000000</v>
      </c>
      <c r="W209" s="5">
        <v>-4000000000</v>
      </c>
      <c r="X209" s="5">
        <v>54000000000</v>
      </c>
      <c r="Y209" s="5">
        <v>-149000000000</v>
      </c>
      <c r="Z209" s="5">
        <v>3000000000</v>
      </c>
    </row>
    <row r="210" spans="2:26" ht="15.5" x14ac:dyDescent="0.35">
      <c r="C210" t="s">
        <v>251</v>
      </c>
      <c r="I210" s="5">
        <v>-7000000000</v>
      </c>
      <c r="J210" s="5">
        <v>-2000000000</v>
      </c>
      <c r="K210" s="5">
        <v>-5000000000</v>
      </c>
      <c r="L210" s="5">
        <v>-4000000000</v>
      </c>
      <c r="M210" s="5">
        <v>-14000000000</v>
      </c>
      <c r="N210" s="5">
        <v>-43000000000</v>
      </c>
      <c r="O210" s="5">
        <v>-162000000000</v>
      </c>
      <c r="P210" s="5">
        <v>-153000000000</v>
      </c>
      <c r="Q210" s="5">
        <v>-46000000000</v>
      </c>
      <c r="R210" s="5">
        <v>0</v>
      </c>
      <c r="S210" s="5">
        <v>-7000000000</v>
      </c>
      <c r="T210" s="5">
        <v>-37000000000</v>
      </c>
      <c r="U210" s="5">
        <v>-72000000000</v>
      </c>
      <c r="V210" s="5">
        <v>-23000000000</v>
      </c>
      <c r="W210" s="5">
        <v>-23000000000</v>
      </c>
      <c r="X210" s="5">
        <v>-16000000000</v>
      </c>
      <c r="Y210" s="5">
        <v>-9000000000</v>
      </c>
      <c r="Z210" s="5">
        <v>-9000000000</v>
      </c>
    </row>
    <row r="211" spans="2:26" ht="15.5" x14ac:dyDescent="0.35">
      <c r="C211" t="s">
        <v>14</v>
      </c>
      <c r="I211" s="5">
        <v>6000000000</v>
      </c>
      <c r="J211" s="5">
        <v>-101000000000</v>
      </c>
      <c r="K211" s="5">
        <v>174000000000</v>
      </c>
      <c r="L211" s="5">
        <v>20000000000</v>
      </c>
      <c r="M211" s="5">
        <v>78000000000</v>
      </c>
      <c r="N211" s="5">
        <v>46000000000</v>
      </c>
      <c r="O211" s="5">
        <v>-302000000000</v>
      </c>
      <c r="P211" s="5">
        <v>-230000000000</v>
      </c>
      <c r="Q211" s="5">
        <v>77000000000</v>
      </c>
      <c r="R211" s="5">
        <v>-27000000000</v>
      </c>
      <c r="S211" s="5">
        <v>-73000000000</v>
      </c>
      <c r="T211" s="5">
        <v>-76000000000</v>
      </c>
      <c r="U211" s="5">
        <v>-44000000000</v>
      </c>
      <c r="V211" s="5">
        <v>-62000000000</v>
      </c>
      <c r="W211" s="5">
        <v>-28000000000</v>
      </c>
      <c r="X211" s="5">
        <v>38000000000</v>
      </c>
      <c r="Y211" s="5">
        <v>-159000000000</v>
      </c>
      <c r="Z211" s="5">
        <v>-7000000000</v>
      </c>
    </row>
    <row r="212" spans="2:26" ht="15.5" x14ac:dyDescent="0.35">
      <c r="C212" t="s">
        <v>16</v>
      </c>
      <c r="I212" s="6">
        <v>0.77</v>
      </c>
      <c r="J212" s="5">
        <v>-13</v>
      </c>
      <c r="K212" s="6">
        <v>22.4</v>
      </c>
      <c r="L212" s="6">
        <v>2.58</v>
      </c>
      <c r="M212" s="6">
        <v>10.119999999999999</v>
      </c>
      <c r="N212" s="6">
        <v>5.98</v>
      </c>
      <c r="O212" s="6">
        <v>-38.97</v>
      </c>
      <c r="P212" s="6">
        <v>-156.61000000000001</v>
      </c>
      <c r="Q212" s="6">
        <v>52.27</v>
      </c>
      <c r="R212" s="6">
        <v>-18.16</v>
      </c>
      <c r="S212" s="6">
        <v>-49.78</v>
      </c>
      <c r="T212" s="6">
        <v>-51.88</v>
      </c>
      <c r="U212" s="6">
        <v>-29.75</v>
      </c>
      <c r="V212" s="6">
        <v>-42.29</v>
      </c>
      <c r="W212" s="6">
        <v>-18.91</v>
      </c>
      <c r="X212" s="6">
        <v>25.77</v>
      </c>
      <c r="Y212" s="6">
        <v>-108.28</v>
      </c>
      <c r="Z212" s="6">
        <v>-4.6399999999999997</v>
      </c>
    </row>
    <row r="214" spans="2:26" ht="15.5" x14ac:dyDescent="0.35">
      <c r="B214" t="s">
        <v>252</v>
      </c>
      <c r="C214" t="s">
        <v>253</v>
      </c>
      <c r="D214" s="5">
        <v>-12000000000</v>
      </c>
      <c r="E214" s="5">
        <v>6000000000</v>
      </c>
      <c r="F214" s="5">
        <v>26000000000</v>
      </c>
      <c r="G214" s="5">
        <v>-29000000000</v>
      </c>
      <c r="H214" s="5">
        <v>-50000000000</v>
      </c>
      <c r="I214" s="5">
        <v>17000000000</v>
      </c>
      <c r="J214" s="5">
        <v>-73000000000</v>
      </c>
      <c r="K214" s="5">
        <v>-340000000000</v>
      </c>
      <c r="L214" s="5">
        <v>-21000000000</v>
      </c>
      <c r="M214" s="5">
        <v>-135000000000</v>
      </c>
      <c r="N214" s="5">
        <v>-111000000000</v>
      </c>
      <c r="O214" s="5">
        <v>-232000000000</v>
      </c>
      <c r="P214" s="5">
        <v>-162000000000</v>
      </c>
      <c r="Q214" s="5">
        <v>-135000000000</v>
      </c>
    </row>
    <row r="215" spans="2:26" ht="15.5" x14ac:dyDescent="0.35">
      <c r="C215" t="s">
        <v>254</v>
      </c>
      <c r="H215" s="5">
        <v>-10000000000</v>
      </c>
      <c r="I215" s="5">
        <v>17000000000</v>
      </c>
      <c r="J215" s="5">
        <v>-73000000000</v>
      </c>
      <c r="K215" s="5">
        <v>-340000000000</v>
      </c>
      <c r="L215" s="5">
        <v>-21000000000</v>
      </c>
      <c r="M215" s="5">
        <v>-135000000000</v>
      </c>
      <c r="N215" s="5">
        <v>-111000000000</v>
      </c>
      <c r="O215" s="5">
        <v>-232000000000</v>
      </c>
      <c r="P215" s="5">
        <v>-162000000000</v>
      </c>
      <c r="Q215" s="5">
        <v>-135000000000</v>
      </c>
    </row>
    <row r="216" spans="2:26" ht="15.5" x14ac:dyDescent="0.35">
      <c r="C216" t="s">
        <v>56</v>
      </c>
      <c r="D216" s="6">
        <v>-1.6</v>
      </c>
      <c r="E216" s="6">
        <v>0.77</v>
      </c>
      <c r="F216" s="6">
        <v>3.35</v>
      </c>
      <c r="G216" s="6">
        <v>-3.76</v>
      </c>
      <c r="H216" s="6">
        <v>-6.4</v>
      </c>
      <c r="I216" s="6">
        <v>2.21</v>
      </c>
      <c r="J216" s="6">
        <v>-9.41</v>
      </c>
      <c r="K216" s="6">
        <v>-43.84</v>
      </c>
      <c r="L216" s="6">
        <v>-2.65</v>
      </c>
      <c r="M216" s="6">
        <v>-17.39</v>
      </c>
      <c r="N216" s="6">
        <v>-14.34</v>
      </c>
      <c r="O216" s="5">
        <v>-30</v>
      </c>
      <c r="P216" s="6">
        <v>-20.96</v>
      </c>
      <c r="Q216" s="6">
        <v>-17.39</v>
      </c>
    </row>
    <row r="217" spans="2:26" ht="15.5" x14ac:dyDescent="0.35">
      <c r="C217" t="s">
        <v>255</v>
      </c>
      <c r="H217" s="6">
        <v>-1.24</v>
      </c>
      <c r="I217" s="6">
        <v>2.21</v>
      </c>
      <c r="J217" s="6">
        <v>-9.41</v>
      </c>
      <c r="K217" s="6">
        <v>-43.84</v>
      </c>
      <c r="L217" s="6">
        <v>-2.65</v>
      </c>
      <c r="M217" s="6">
        <v>-17.39</v>
      </c>
      <c r="N217" s="6">
        <v>-14.34</v>
      </c>
      <c r="O217" s="5">
        <v>-30</v>
      </c>
      <c r="P217" s="6">
        <v>-20.96</v>
      </c>
      <c r="Q217" s="6">
        <v>-17.39</v>
      </c>
    </row>
    <row r="218" spans="2:26" ht="15.5" x14ac:dyDescent="0.35">
      <c r="C218" t="s">
        <v>256</v>
      </c>
      <c r="D218" s="5">
        <v>218000000000</v>
      </c>
      <c r="E218" s="5">
        <v>264000000000</v>
      </c>
      <c r="F218" s="5">
        <v>272000000000</v>
      </c>
      <c r="G218" s="5">
        <v>247000000000</v>
      </c>
      <c r="H218" s="5">
        <v>873000000000</v>
      </c>
      <c r="I218" s="5">
        <v>1026000000000</v>
      </c>
      <c r="J218" s="5">
        <v>1263000000000</v>
      </c>
      <c r="K218" s="5">
        <v>1207000000000</v>
      </c>
      <c r="L218" s="5">
        <v>1624000000000</v>
      </c>
      <c r="M218" s="5">
        <v>1703000000000</v>
      </c>
      <c r="N218" s="5">
        <v>1388000000000</v>
      </c>
      <c r="O218" s="5">
        <v>1847000000000</v>
      </c>
      <c r="P218" s="5">
        <v>2327000000000</v>
      </c>
      <c r="Q218" s="5">
        <v>1640000000000</v>
      </c>
    </row>
    <row r="219" spans="2:26" ht="15.5" x14ac:dyDescent="0.35">
      <c r="C219" t="s">
        <v>257</v>
      </c>
      <c r="H219" s="5">
        <v>1001000000000</v>
      </c>
      <c r="I219" s="5">
        <v>1026000000000</v>
      </c>
      <c r="J219" s="5">
        <v>1263000000000</v>
      </c>
      <c r="K219" s="5">
        <v>1207000000000</v>
      </c>
      <c r="L219" s="5">
        <v>1624000000000</v>
      </c>
      <c r="M219" s="5">
        <v>1703000000000</v>
      </c>
      <c r="N219" s="5">
        <v>1388000000000</v>
      </c>
      <c r="O219" s="5">
        <v>1847000000000</v>
      </c>
      <c r="P219" s="5">
        <v>2327000000000</v>
      </c>
      <c r="Q219" s="5">
        <v>1640000000000</v>
      </c>
    </row>
    <row r="220" spans="2:26" ht="15.5" x14ac:dyDescent="0.35">
      <c r="C220" t="s">
        <v>258</v>
      </c>
      <c r="I220" s="6">
        <v>-6.09</v>
      </c>
    </row>
    <row r="221" spans="2:26" ht="15.5" x14ac:dyDescent="0.35">
      <c r="C221" t="s">
        <v>259</v>
      </c>
      <c r="I221" s="6">
        <v>-31.51</v>
      </c>
    </row>
    <row r="222" spans="2:26" ht="15.5" x14ac:dyDescent="0.35">
      <c r="C222" t="s">
        <v>260</v>
      </c>
      <c r="I222" s="6">
        <v>7.49</v>
      </c>
    </row>
    <row r="223" spans="2:26" ht="15.5" x14ac:dyDescent="0.35">
      <c r="C223" t="s">
        <v>261</v>
      </c>
      <c r="I223" s="6">
        <v>-3.1699999999999999E-2</v>
      </c>
    </row>
    <row r="224" spans="2:26" ht="15.5" x14ac:dyDescent="0.35">
      <c r="C224" t="s">
        <v>262</v>
      </c>
      <c r="I224" s="6">
        <v>0.3</v>
      </c>
    </row>
    <row r="225" spans="3:9" ht="15.5" x14ac:dyDescent="0.35">
      <c r="C225" t="s">
        <v>263</v>
      </c>
      <c r="I225" s="6">
        <v>-0.52</v>
      </c>
    </row>
    <row r="226" spans="3:9" ht="15.5" x14ac:dyDescent="0.35">
      <c r="C226" t="s">
        <v>264</v>
      </c>
      <c r="I226" s="6">
        <v>11.26</v>
      </c>
    </row>
    <row r="227" spans="3:9" ht="15.5" x14ac:dyDescent="0.35">
      <c r="C227" t="s">
        <v>265</v>
      </c>
      <c r="I227" s="6">
        <v>13.45</v>
      </c>
    </row>
    <row r="228" spans="3:9" ht="15.5" x14ac:dyDescent="0.35">
      <c r="C228" t="s">
        <v>266</v>
      </c>
      <c r="I228" s="6">
        <v>-311.2</v>
      </c>
    </row>
    <row r="229" spans="3:9" ht="15.5" x14ac:dyDescent="0.35">
      <c r="C229" t="s">
        <v>267</v>
      </c>
      <c r="I229" s="5">
        <v>68</v>
      </c>
    </row>
    <row r="230" spans="3:9" ht="15.5" x14ac:dyDescent="0.35">
      <c r="C230" t="s">
        <v>408</v>
      </c>
      <c r="I230" s="6">
        <v>-0.26</v>
      </c>
    </row>
    <row r="231" spans="3:9" ht="15.5" x14ac:dyDescent="0.35">
      <c r="C231" t="s">
        <v>268</v>
      </c>
      <c r="I231" s="6">
        <v>-1.24</v>
      </c>
    </row>
    <row r="232" spans="3:9" ht="15.5" x14ac:dyDescent="0.35">
      <c r="C232" t="s">
        <v>269</v>
      </c>
      <c r="I232" s="6">
        <v>-6.4</v>
      </c>
    </row>
    <row r="233" spans="3:9" ht="15.5" x14ac:dyDescent="0.35">
      <c r="C233" t="s">
        <v>270</v>
      </c>
      <c r="I233" s="6">
        <v>129.18</v>
      </c>
    </row>
    <row r="234" spans="3:9" ht="15.5" x14ac:dyDescent="0.35">
      <c r="C234" t="s">
        <v>271</v>
      </c>
      <c r="D234" s="6">
        <v>2.08</v>
      </c>
    </row>
    <row r="235" spans="3:9" ht="15.5" x14ac:dyDescent="0.35">
      <c r="C235" t="s">
        <v>272</v>
      </c>
      <c r="I235" s="6">
        <v>-75.53</v>
      </c>
    </row>
    <row r="236" spans="3:9" ht="15.5" x14ac:dyDescent="0.35">
      <c r="C236" t="s">
        <v>273</v>
      </c>
      <c r="I236" s="6">
        <v>2.9</v>
      </c>
    </row>
    <row r="237" spans="3:9" ht="15.5" x14ac:dyDescent="0.35">
      <c r="C237" t="s">
        <v>274</v>
      </c>
      <c r="D237" s="6">
        <v>0.28000000000000003</v>
      </c>
    </row>
    <row r="238" spans="3:9" ht="15.5" x14ac:dyDescent="0.35">
      <c r="C238" t="s">
        <v>275</v>
      </c>
      <c r="D238" s="6">
        <v>7.0000000000000007E-2</v>
      </c>
    </row>
    <row r="239" spans="3:9" ht="15.5" x14ac:dyDescent="0.35">
      <c r="C239" t="s">
        <v>276</v>
      </c>
      <c r="D239" s="6">
        <v>-3.09</v>
      </c>
    </row>
    <row r="240" spans="3:9" ht="15.5" x14ac:dyDescent="0.35">
      <c r="C240" t="s">
        <v>277</v>
      </c>
      <c r="D240" s="6">
        <v>-2.93</v>
      </c>
    </row>
    <row r="241" spans="3:9" ht="15.5" x14ac:dyDescent="0.35">
      <c r="C241" t="s">
        <v>278</v>
      </c>
      <c r="D241" s="6">
        <v>-6.78</v>
      </c>
    </row>
    <row r="242" spans="3:9" ht="15.5" x14ac:dyDescent="0.35">
      <c r="C242" t="s">
        <v>279</v>
      </c>
      <c r="D242" s="6">
        <v>0.54</v>
      </c>
    </row>
    <row r="243" spans="3:9" ht="15.5" x14ac:dyDescent="0.35">
      <c r="C243" t="s">
        <v>280</v>
      </c>
      <c r="D243" s="6">
        <v>-5.75</v>
      </c>
    </row>
    <row r="244" spans="3:9" ht="15.5" x14ac:dyDescent="0.35">
      <c r="C244" t="s">
        <v>410</v>
      </c>
      <c r="I244" s="6">
        <v>-0.12</v>
      </c>
    </row>
    <row r="245" spans="3:9" ht="15.5" x14ac:dyDescent="0.35">
      <c r="C245" t="s">
        <v>12</v>
      </c>
      <c r="D245" s="5">
        <v>-6000000000</v>
      </c>
    </row>
    <row r="246" spans="3:9" ht="15.5" x14ac:dyDescent="0.35">
      <c r="C246" t="s">
        <v>281</v>
      </c>
      <c r="I246" s="6">
        <v>-6.15</v>
      </c>
    </row>
    <row r="247" spans="3:9" ht="15.5" x14ac:dyDescent="0.35">
      <c r="C247" t="s">
        <v>282</v>
      </c>
      <c r="I247" s="6">
        <v>-2.8999999999999998E-3</v>
      </c>
    </row>
    <row r="248" spans="3:9" ht="15.5" x14ac:dyDescent="0.35">
      <c r="C248" t="s">
        <v>283</v>
      </c>
      <c r="I248" s="6">
        <v>1.6399999999999998E-2</v>
      </c>
    </row>
    <row r="249" spans="3:9" ht="15.5" x14ac:dyDescent="0.35">
      <c r="C249" t="s">
        <v>284</v>
      </c>
      <c r="I249" s="6">
        <v>-4.5999999999999999E-3</v>
      </c>
    </row>
    <row r="250" spans="3:9" ht="15.5" x14ac:dyDescent="0.35">
      <c r="C250" t="s">
        <v>285</v>
      </c>
      <c r="I250" s="6">
        <v>-2.8000000000000004E-3</v>
      </c>
    </row>
    <row r="251" spans="3:9" ht="15.5" x14ac:dyDescent="0.35">
      <c r="C251" t="s">
        <v>286</v>
      </c>
      <c r="D251" s="6">
        <v>32.590000000000003</v>
      </c>
    </row>
    <row r="252" spans="3:9" ht="15.5" x14ac:dyDescent="0.35">
      <c r="C252" t="s">
        <v>287</v>
      </c>
      <c r="D252" s="6">
        <v>156.32</v>
      </c>
    </row>
    <row r="253" spans="3:9" ht="15.5" x14ac:dyDescent="0.35">
      <c r="C253" t="s">
        <v>288</v>
      </c>
      <c r="D253" s="6">
        <v>19.75</v>
      </c>
    </row>
    <row r="254" spans="3:9" ht="15.5" x14ac:dyDescent="0.35">
      <c r="C254" t="s">
        <v>289</v>
      </c>
      <c r="D254" s="6">
        <v>169.16</v>
      </c>
    </row>
    <row r="255" spans="3:9" ht="15.5" x14ac:dyDescent="0.35">
      <c r="C255" t="s">
        <v>290</v>
      </c>
      <c r="D255" s="6">
        <v>2.79</v>
      </c>
    </row>
    <row r="256" spans="3:9" ht="15.5" x14ac:dyDescent="0.35">
      <c r="C256" t="s">
        <v>291</v>
      </c>
      <c r="I256" s="6">
        <v>0.3</v>
      </c>
    </row>
    <row r="257" spans="3:9" ht="15.5" x14ac:dyDescent="0.35">
      <c r="C257" t="s">
        <v>292</v>
      </c>
      <c r="I257" s="6">
        <v>2.5099999999999998</v>
      </c>
    </row>
    <row r="258" spans="3:9" ht="15.5" x14ac:dyDescent="0.35">
      <c r="C258" t="s">
        <v>52</v>
      </c>
      <c r="I258" s="5">
        <v>302000000000</v>
      </c>
    </row>
    <row r="259" spans="3:9" ht="15.5" x14ac:dyDescent="0.35">
      <c r="C259" t="s">
        <v>293</v>
      </c>
      <c r="I259" s="5">
        <v>2080000000000</v>
      </c>
    </row>
    <row r="260" spans="3:9" ht="15.5" x14ac:dyDescent="0.35">
      <c r="C260" t="s">
        <v>294</v>
      </c>
      <c r="I260" s="5">
        <v>7750000000</v>
      </c>
    </row>
    <row r="261" spans="3:9" ht="15.5" x14ac:dyDescent="0.35">
      <c r="C261" t="s">
        <v>295</v>
      </c>
      <c r="I261" s="6">
        <v>7.6999999999999999E-2</v>
      </c>
    </row>
    <row r="262" spans="3:9" ht="15.5" x14ac:dyDescent="0.35">
      <c r="C262" t="s">
        <v>296</v>
      </c>
      <c r="D262" s="6">
        <v>-4.9599999999999998E-2</v>
      </c>
    </row>
    <row r="263" spans="3:9" ht="15.5" x14ac:dyDescent="0.35">
      <c r="C263" t="s">
        <v>297</v>
      </c>
      <c r="D263" s="6">
        <v>-8.0199999999999994E-2</v>
      </c>
    </row>
    <row r="264" spans="3:9" ht="15.5" x14ac:dyDescent="0.35">
      <c r="C264" t="s">
        <v>298</v>
      </c>
      <c r="D264" s="6">
        <v>-5.6799999999999996E-2</v>
      </c>
    </row>
    <row r="265" spans="3:9" ht="15.5" x14ac:dyDescent="0.35">
      <c r="C265" t="s">
        <v>299</v>
      </c>
      <c r="D265" s="6">
        <v>-0.1047</v>
      </c>
    </row>
    <row r="266" spans="3:9" ht="15.5" x14ac:dyDescent="0.35">
      <c r="C266" t="s">
        <v>300</v>
      </c>
      <c r="D266" s="6">
        <v>-5.1541999999999994</v>
      </c>
    </row>
    <row r="267" spans="3:9" ht="15.5" x14ac:dyDescent="0.35">
      <c r="C267" t="s">
        <v>301</v>
      </c>
      <c r="D267" s="6">
        <v>-1.8659000000000001</v>
      </c>
    </row>
    <row r="268" spans="3:9" ht="15.5" x14ac:dyDescent="0.35">
      <c r="C268" t="s">
        <v>302</v>
      </c>
      <c r="I268" s="5">
        <v>5</v>
      </c>
    </row>
    <row r="269" spans="3:9" ht="15.5" x14ac:dyDescent="0.35">
      <c r="C269" t="s">
        <v>303</v>
      </c>
      <c r="I269" s="6">
        <v>0.47</v>
      </c>
    </row>
    <row r="270" spans="3:9" ht="15.5" x14ac:dyDescent="0.35">
      <c r="C270" t="s">
        <v>304</v>
      </c>
      <c r="I270" s="6">
        <v>0.28000000000000003</v>
      </c>
    </row>
    <row r="271" spans="3:9" ht="15.5" x14ac:dyDescent="0.35">
      <c r="C271" t="s">
        <v>414</v>
      </c>
      <c r="I271" s="6">
        <v>0.4</v>
      </c>
    </row>
    <row r="272" spans="3:9" ht="15.5" x14ac:dyDescent="0.35">
      <c r="C272" t="s">
        <v>305</v>
      </c>
      <c r="I272" s="6">
        <v>0.04</v>
      </c>
    </row>
    <row r="273" spans="3:9" ht="15.5" x14ac:dyDescent="0.35">
      <c r="C273" t="s">
        <v>306</v>
      </c>
      <c r="I273" s="6">
        <v>0.86</v>
      </c>
    </row>
    <row r="274" spans="3:9" ht="15.5" x14ac:dyDescent="0.35">
      <c r="C274" t="s">
        <v>307</v>
      </c>
      <c r="I274" s="5">
        <v>0</v>
      </c>
    </row>
    <row r="275" spans="3:9" ht="15.5" x14ac:dyDescent="0.35">
      <c r="C275" t="s">
        <v>308</v>
      </c>
      <c r="I275" s="6">
        <v>0.27</v>
      </c>
    </row>
    <row r="276" spans="3:9" ht="15.5" x14ac:dyDescent="0.35">
      <c r="C276" t="s">
        <v>309</v>
      </c>
      <c r="I276" s="5">
        <v>1001000000000</v>
      </c>
    </row>
    <row r="277" spans="3:9" ht="15.5" x14ac:dyDescent="0.35">
      <c r="C277" t="s">
        <v>310</v>
      </c>
      <c r="I277" s="5">
        <v>12000000000</v>
      </c>
    </row>
    <row r="278" spans="3:9" ht="15.5" x14ac:dyDescent="0.35">
      <c r="C278" t="s">
        <v>311</v>
      </c>
      <c r="I278" s="5">
        <v>31000000000</v>
      </c>
    </row>
    <row r="279" spans="3:9" ht="15.5" x14ac:dyDescent="0.35">
      <c r="C279" t="s">
        <v>312</v>
      </c>
      <c r="I279" s="5">
        <v>-10000000000</v>
      </c>
    </row>
    <row r="280" spans="3:9" ht="15.5" x14ac:dyDescent="0.35">
      <c r="C280" t="s">
        <v>313</v>
      </c>
      <c r="D280" s="5">
        <v>16000000000</v>
      </c>
    </row>
    <row r="281" spans="3:9" ht="15.5" x14ac:dyDescent="0.35">
      <c r="C281" t="s">
        <v>314</v>
      </c>
      <c r="D281" s="5">
        <v>3364000000000</v>
      </c>
    </row>
    <row r="282" spans="3:9" ht="15.5" x14ac:dyDescent="0.35">
      <c r="C282" t="s">
        <v>315</v>
      </c>
      <c r="D282" s="5">
        <v>3964000000000</v>
      </c>
    </row>
    <row r="283" spans="3:9" ht="15.5" x14ac:dyDescent="0.35">
      <c r="C283" t="s">
        <v>237</v>
      </c>
      <c r="D283" s="5">
        <v>-1347000000000</v>
      </c>
    </row>
    <row r="284" spans="3:9" ht="15.5" x14ac:dyDescent="0.35">
      <c r="C284" t="s">
        <v>236</v>
      </c>
      <c r="I284" s="5">
        <v>-585000000000</v>
      </c>
    </row>
    <row r="285" spans="3:9" ht="15.5" x14ac:dyDescent="0.35">
      <c r="C285" t="s">
        <v>235</v>
      </c>
      <c r="D285" s="5">
        <v>1712000000000</v>
      </c>
    </row>
    <row r="286" spans="3:9" ht="15.5" x14ac:dyDescent="0.35">
      <c r="C286" t="s">
        <v>234</v>
      </c>
      <c r="D286" s="5">
        <v>97000000000</v>
      </c>
    </row>
    <row r="287" spans="3:9" ht="15.5" x14ac:dyDescent="0.35">
      <c r="C287" t="s">
        <v>23</v>
      </c>
      <c r="D287" s="5">
        <v>1809000000000</v>
      </c>
    </row>
    <row r="288" spans="3:9" ht="15.5" x14ac:dyDescent="0.35">
      <c r="C288" t="s">
        <v>20</v>
      </c>
      <c r="D288" s="5">
        <v>1793000000000</v>
      </c>
    </row>
    <row r="289" spans="3:9" ht="15.5" x14ac:dyDescent="0.35">
      <c r="C289" t="s">
        <v>316</v>
      </c>
      <c r="I289" s="5">
        <v>-600000000000</v>
      </c>
    </row>
    <row r="290" spans="3:9" ht="15.5" x14ac:dyDescent="0.35">
      <c r="C290" t="s">
        <v>317</v>
      </c>
      <c r="I290" s="5">
        <v>27000000000</v>
      </c>
    </row>
    <row r="291" spans="3:9" ht="15.5" x14ac:dyDescent="0.35">
      <c r="C291" t="s">
        <v>318</v>
      </c>
      <c r="I291" s="5">
        <v>5000000000</v>
      </c>
    </row>
    <row r="292" spans="3:9" ht="15.5" x14ac:dyDescent="0.35">
      <c r="C292" t="s">
        <v>319</v>
      </c>
      <c r="I292" s="5">
        <v>-51000000000</v>
      </c>
    </row>
    <row r="293" spans="3:9" ht="15.5" x14ac:dyDescent="0.35">
      <c r="C293" t="s">
        <v>320</v>
      </c>
      <c r="I293" s="5">
        <v>-4000000000</v>
      </c>
    </row>
    <row r="294" spans="3:9" ht="15.5" x14ac:dyDescent="0.35">
      <c r="C294" t="s">
        <v>321</v>
      </c>
      <c r="I294" s="5">
        <v>22000000000</v>
      </c>
    </row>
  </sheetData>
  <pageMargins left="0.7" right="0.7" top="0.75" bottom="0.75" header="0.3" footer="0.3"/>
  <ignoredErrors>
    <ignoredError sqref="A1:Z29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1059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1060</v>
      </c>
      <c r="D2" s="2" vm="40">
        <f ca="1">IFERROR(_xlfn.STOCKHISTORY("XIDX:" &amp; $C$1, D3, , 0, 0, 1), "Libur")</f>
        <v>310</v>
      </c>
      <c r="H2" s="2" vm="40">
        <f ca="1">IFERROR(INDEX(D2:G2,COUNT(D2:G2)),"")</f>
        <v>310</v>
      </c>
      <c r="I2" s="2" vm="208">
        <f t="shared" ref="I2:W2" ca="1" si="0">IFERROR(_xlfn.STOCKHISTORY("XIDX:" &amp; $C$1, I1, , 0, 0, 1), "Libur")</f>
        <v>406</v>
      </c>
      <c r="J2" s="2" vm="42">
        <f t="shared" ca="1" si="0"/>
        <v>442</v>
      </c>
      <c r="K2" s="2" t="str">
        <f t="shared" ca="1" si="0"/>
        <v>Libur</v>
      </c>
      <c r="L2" s="2" vm="40">
        <f t="shared" ca="1" si="0"/>
        <v>310</v>
      </c>
      <c r="M2" s="2" vm="209">
        <f t="shared" ca="1" si="0"/>
        <v>308</v>
      </c>
      <c r="N2" s="2" vm="210">
        <f t="shared" ca="1" si="0"/>
        <v>142</v>
      </c>
      <c r="O2" s="2" vm="211">
        <f t="shared" ca="1" si="0"/>
        <v>141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212">
        <f t="shared" ca="1" si="0"/>
        <v>175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45493773016</v>
      </c>
      <c r="H4" s="2">
        <f>IFERROR(SUM(D4:G4)*(4/MAX(1,COUNT(D4:G4))),"")</f>
        <v>181975092064</v>
      </c>
      <c r="I4" s="2">
        <f t="shared" ref="I4:W4" si="1">IFERROR(INDEX(I51:I500,MATCH($C$4,$C$51:$C$500,0)),"")</f>
        <v>392720608515</v>
      </c>
      <c r="J4" s="2">
        <f t="shared" si="1"/>
        <v>490338038801</v>
      </c>
      <c r="K4" s="2">
        <f t="shared" si="1"/>
        <v>522351078947</v>
      </c>
      <c r="L4" s="2">
        <f t="shared" si="1"/>
        <v>309603262557</v>
      </c>
      <c r="M4" s="2">
        <f t="shared" si="1"/>
        <v>199312722588</v>
      </c>
      <c r="N4" s="2">
        <f t="shared" si="1"/>
        <v>230662117776</v>
      </c>
      <c r="O4" s="2">
        <f t="shared" si="1"/>
        <v>250170826551</v>
      </c>
      <c r="P4" s="2">
        <f t="shared" si="1"/>
        <v>236020877647</v>
      </c>
      <c r="Q4" s="2">
        <f t="shared" si="1"/>
        <v>176879872407</v>
      </c>
      <c r="R4" s="2">
        <f t="shared" si="1"/>
        <v>160609018764</v>
      </c>
      <c r="S4" s="2">
        <f t="shared" si="1"/>
        <v>192721688228</v>
      </c>
      <c r="T4" s="2">
        <f t="shared" si="1"/>
        <v>219324820166</v>
      </c>
      <c r="U4" s="2">
        <f t="shared" si="1"/>
        <v>206024940837</v>
      </c>
      <c r="V4" s="2">
        <f t="shared" si="1"/>
        <v>221012769878</v>
      </c>
      <c r="W4" s="2">
        <f t="shared" si="1"/>
        <v>186648558988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-19297448450</v>
      </c>
      <c r="H5" s="2">
        <f>IFERROR(SUM(D5:G5)*(4/MAX(1,COUNT(D5:G5))),"")</f>
        <v>-77189793800</v>
      </c>
      <c r="I5" s="2">
        <f t="shared" ref="I5:W5" si="2">IFERROR(INDEX(I51:I500,MATCH($C$5,$C$51:$C$500,0)),"")</f>
        <v>40712376693</v>
      </c>
      <c r="J5" s="2">
        <f t="shared" si="2"/>
        <v>240818557831</v>
      </c>
      <c r="K5" s="2">
        <f t="shared" si="2"/>
        <v>228630015958</v>
      </c>
      <c r="L5" s="2">
        <f t="shared" si="2"/>
        <v>127064231546</v>
      </c>
      <c r="M5" s="2">
        <f t="shared" si="2"/>
        <v>51891854342</v>
      </c>
      <c r="N5" s="2">
        <f t="shared" si="2"/>
        <v>44900726358</v>
      </c>
      <c r="O5" s="2">
        <f t="shared" si="2"/>
        <v>53885829593</v>
      </c>
      <c r="P5" s="2">
        <f t="shared" si="2"/>
        <v>52278146807</v>
      </c>
      <c r="Q5" s="2">
        <f t="shared" si="2"/>
        <v>24126776339</v>
      </c>
      <c r="R5" s="2">
        <f t="shared" si="2"/>
        <v>16042918075</v>
      </c>
      <c r="S5" s="2">
        <f t="shared" si="2"/>
        <v>30557145251</v>
      </c>
      <c r="T5" s="2">
        <f t="shared" si="2"/>
        <v>23391157671</v>
      </c>
      <c r="U5" s="2">
        <f t="shared" si="2"/>
        <v>29444521735</v>
      </c>
      <c r="V5" s="2">
        <f t="shared" si="2"/>
        <v>59813752028</v>
      </c>
      <c r="W5" s="2">
        <f t="shared" si="2"/>
        <v>57743194078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907412185457</v>
      </c>
      <c r="H6" s="2">
        <f>IFERROR(INDEX(D6:G6,COUNT(D6:G6)),"")</f>
        <v>907412185457</v>
      </c>
      <c r="I6" s="2">
        <f t="shared" ref="I6:W6" si="3">IFERROR(INDEX(I51:I500,MATCH($C$6,$C$51:$C$500,0)),"")</f>
        <v>928200846514</v>
      </c>
      <c r="J6" s="2">
        <f t="shared" si="3"/>
        <v>900699811829</v>
      </c>
      <c r="K6" s="2">
        <f t="shared" si="3"/>
        <v>730257484166</v>
      </c>
      <c r="L6" s="2">
        <f t="shared" si="3"/>
        <v>583792252607</v>
      </c>
      <c r="M6" s="2">
        <f t="shared" si="3"/>
        <v>491922751467</v>
      </c>
      <c r="N6" s="2">
        <f t="shared" si="3"/>
        <v>498749611556</v>
      </c>
      <c r="O6" s="2">
        <f t="shared" si="3"/>
        <v>462031414941</v>
      </c>
      <c r="P6" s="2">
        <f t="shared" si="3"/>
        <v>423384891038</v>
      </c>
      <c r="Q6" s="2">
        <f t="shared" si="3"/>
        <v>385077162794</v>
      </c>
      <c r="R6" s="2">
        <f t="shared" si="3"/>
        <v>367968720273</v>
      </c>
      <c r="S6" s="2">
        <f t="shared" si="3"/>
        <v>361141988910</v>
      </c>
      <c r="T6" s="2">
        <f t="shared" si="3"/>
        <v>338940206062</v>
      </c>
      <c r="U6" s="2">
        <f t="shared" si="3"/>
        <v>324976859782</v>
      </c>
      <c r="V6" s="2">
        <f t="shared" si="3"/>
        <v>316638359451</v>
      </c>
      <c r="W6" s="2">
        <f t="shared" si="3"/>
        <v>227518856445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2.35</v>
      </c>
      <c r="H7" s="3">
        <f>IFERROR(INDEX(D7:G7,COUNT(D7:G7)),"")</f>
        <v>2.35</v>
      </c>
      <c r="I7" s="3">
        <f t="shared" ref="I7:W7" si="4">IFERROR(INDEX(I51:I500,MATCH($C$7,$C$51:$C$500,0))/1000000000,"")</f>
        <v>2.35</v>
      </c>
      <c r="J7" s="3">
        <f t="shared" si="4"/>
        <v>2.35</v>
      </c>
      <c r="K7" s="3">
        <f t="shared" si="4"/>
        <v>2.35</v>
      </c>
      <c r="L7" s="3">
        <f t="shared" si="4"/>
        <v>2.35</v>
      </c>
      <c r="M7" s="3">
        <f t="shared" si="4"/>
        <v>2.35</v>
      </c>
      <c r="N7" s="3">
        <f t="shared" si="4"/>
        <v>2.35</v>
      </c>
      <c r="O7" s="3">
        <f t="shared" si="4"/>
        <v>2.35</v>
      </c>
      <c r="P7" s="3">
        <f t="shared" si="4"/>
        <v>2.35</v>
      </c>
      <c r="Q7" s="3">
        <f t="shared" si="4"/>
        <v>2.35</v>
      </c>
      <c r="R7" s="3">
        <f t="shared" si="4"/>
        <v>2.35</v>
      </c>
      <c r="S7" s="3">
        <f t="shared" si="4"/>
        <v>2.35</v>
      </c>
      <c r="T7" s="3">
        <f t="shared" si="4"/>
        <v>2.35</v>
      </c>
      <c r="U7" s="3">
        <f t="shared" si="4"/>
        <v>2.35</v>
      </c>
      <c r="V7" s="3">
        <f t="shared" si="4"/>
        <v>2.35</v>
      </c>
      <c r="W7" s="3">
        <f t="shared" si="4"/>
        <v>0.16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W8" si="5">IFERROR(INDEX(I51:I500,MATCH($C$8,$C$51:$C$500,0)),"")</f>
        <v>-96000000000</v>
      </c>
      <c r="J8" s="2">
        <f t="shared" si="5"/>
        <v>77000000000</v>
      </c>
      <c r="K8" s="2">
        <f t="shared" si="5"/>
        <v>99000000000</v>
      </c>
      <c r="L8" s="2">
        <f t="shared" si="5"/>
        <v>-12000000000</v>
      </c>
      <c r="M8" s="2">
        <f t="shared" si="5"/>
        <v>49000000000</v>
      </c>
      <c r="N8" s="2">
        <f t="shared" si="5"/>
        <v>14000000000</v>
      </c>
      <c r="O8" s="2">
        <f t="shared" si="5"/>
        <v>-2000000000</v>
      </c>
      <c r="P8" s="2">
        <f t="shared" si="5"/>
        <v>-19000000000</v>
      </c>
      <c r="Q8" s="2">
        <f t="shared" si="5"/>
        <v>15000000000</v>
      </c>
      <c r="R8" s="2">
        <f t="shared" si="5"/>
        <v>53000000000</v>
      </c>
      <c r="S8" s="2">
        <f t="shared" si="5"/>
        <v>48000000000</v>
      </c>
      <c r="T8" s="2">
        <f t="shared" si="5"/>
        <v>-15000000000</v>
      </c>
      <c r="U8" s="2">
        <f t="shared" si="5"/>
        <v>31000000000</v>
      </c>
      <c r="V8" s="2">
        <f t="shared" si="5"/>
        <v>-8000000000</v>
      </c>
      <c r="W8" s="2">
        <f t="shared" si="5"/>
        <v>13000000000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3.52</v>
      </c>
      <c r="H9" s="3">
        <f>IFERROR(INDEX(D9:G9,COUNT(D9:G9)),"")</f>
        <v>3.52</v>
      </c>
      <c r="I9" s="3">
        <f t="shared" ref="I9:W9" si="6">IFERROR(INDEX(I51:I500,MATCH($C$9,$C$51:$C$500,0)),"")</f>
        <v>-40.68</v>
      </c>
      <c r="J9" s="3">
        <f t="shared" si="6"/>
        <v>32.69</v>
      </c>
      <c r="K9" s="3">
        <f t="shared" si="6"/>
        <v>42.31</v>
      </c>
      <c r="L9" s="3">
        <f t="shared" si="6"/>
        <v>-5.0999999999999996</v>
      </c>
      <c r="M9" s="3">
        <f t="shared" si="6"/>
        <v>21.02</v>
      </c>
      <c r="N9" s="3">
        <f t="shared" si="6"/>
        <v>5.92</v>
      </c>
      <c r="O9" s="3">
        <f t="shared" si="6"/>
        <v>-0.87</v>
      </c>
      <c r="P9" s="3">
        <f t="shared" si="6"/>
        <v>-8.17</v>
      </c>
      <c r="Q9" s="3">
        <f t="shared" si="6"/>
        <v>6.43</v>
      </c>
      <c r="R9" s="3">
        <f t="shared" si="6"/>
        <v>22.67</v>
      </c>
      <c r="S9" s="3">
        <f t="shared" si="6"/>
        <v>20.28</v>
      </c>
      <c r="T9" s="3">
        <f t="shared" si="6"/>
        <v>-6.57</v>
      </c>
      <c r="U9" s="3">
        <f t="shared" si="6"/>
        <v>13.3</v>
      </c>
      <c r="V9" s="3">
        <f t="shared" si="6"/>
        <v>-3.2</v>
      </c>
      <c r="W9" s="3">
        <f t="shared" si="6"/>
        <v>81.099999999999994</v>
      </c>
    </row>
    <row r="10" spans="1:23" ht="15.5" x14ac:dyDescent="0.35">
      <c r="C10" t="s">
        <v>17</v>
      </c>
      <c r="D10" s="3">
        <f ca="1">IFERROR(IF(D9=0,"",D2/D9),"")</f>
        <v>88.068181818181813</v>
      </c>
      <c r="I10" s="3">
        <f t="shared" ref="I10:W10" ca="1" si="7">IFERROR(IF(I9=0,"",I2/I9),"")</f>
        <v>-9.9803343166175029</v>
      </c>
      <c r="J10" s="3">
        <f t="shared" ca="1" si="7"/>
        <v>13.520954420312023</v>
      </c>
      <c r="K10" s="3" t="str">
        <f t="shared" ca="1" si="7"/>
        <v/>
      </c>
      <c r="L10" s="3">
        <f t="shared" ca="1" si="7"/>
        <v>-60.7843137254902</v>
      </c>
      <c r="M10" s="3">
        <f t="shared" ca="1" si="7"/>
        <v>14.652711703139866</v>
      </c>
      <c r="N10" s="3">
        <f t="shared" ca="1" si="7"/>
        <v>23.986486486486488</v>
      </c>
      <c r="O10" s="3">
        <f t="shared" ca="1" si="7"/>
        <v>-162.06896551724137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13.157894736842104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61863863279</v>
      </c>
      <c r="H11" s="2">
        <f>IFERROR(INDEX(D11:G11,COUNT(D11:G11)),"")</f>
        <v>61863863279</v>
      </c>
      <c r="I11" s="2">
        <f t="shared" ref="I11:W11" si="8">IFERROR(INDEX(I51:I500,MATCH($C$11,$C$51:$C$500,0)),"")</f>
        <v>71977930649</v>
      </c>
      <c r="J11" s="2">
        <f t="shared" si="8"/>
        <v>173219501262</v>
      </c>
      <c r="K11" s="2">
        <f t="shared" si="8"/>
        <v>53065669504</v>
      </c>
      <c r="L11" s="2">
        <f t="shared" si="8"/>
        <v>24554966147</v>
      </c>
      <c r="M11" s="2">
        <f t="shared" si="8"/>
        <v>40808927475</v>
      </c>
      <c r="N11" s="2">
        <f t="shared" si="8"/>
        <v>73000763949</v>
      </c>
      <c r="O11" s="2">
        <f t="shared" si="8"/>
        <v>51881866648</v>
      </c>
      <c r="P11" s="2">
        <f t="shared" si="8"/>
        <v>44392323611</v>
      </c>
      <c r="Q11" s="2">
        <f t="shared" si="8"/>
        <v>42144745951</v>
      </c>
      <c r="R11" s="2">
        <f t="shared" si="8"/>
        <v>43923698841</v>
      </c>
      <c r="S11" s="2">
        <f t="shared" si="8"/>
        <v>34236899622</v>
      </c>
      <c r="T11" s="2">
        <f t="shared" si="8"/>
        <v>33534308486</v>
      </c>
      <c r="U11" s="2">
        <f t="shared" si="8"/>
        <v>38140064763</v>
      </c>
      <c r="V11" s="2">
        <f t="shared" si="8"/>
        <v>76375956529</v>
      </c>
      <c r="W11" s="2">
        <f t="shared" si="8"/>
        <v>22690350523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138000000000</v>
      </c>
      <c r="H12" s="2">
        <f>IFERROR(INDEX(D12:G12,COUNT(D12:G12)),"")</f>
        <v>138000000000</v>
      </c>
      <c r="I12" s="2">
        <f t="shared" ref="I12:W12" si="9">IFERROR(INDEX(I51:I500,MATCH($C$12,$C$51:$C$500,0)),"")</f>
        <v>142000000000</v>
      </c>
      <c r="J12" s="2">
        <f t="shared" si="9"/>
        <v>-23000000000</v>
      </c>
      <c r="K12" s="2">
        <f t="shared" si="9"/>
        <v>-9000000000</v>
      </c>
      <c r="L12" s="2">
        <f t="shared" si="9"/>
        <v>10000000000</v>
      </c>
      <c r="M12" s="2">
        <f t="shared" si="9"/>
        <v>-1000000000</v>
      </c>
      <c r="N12" s="2">
        <f t="shared" si="9"/>
        <v>-21000000000</v>
      </c>
      <c r="O12" s="2">
        <f t="shared" si="9"/>
        <v>-10000000000</v>
      </c>
      <c r="P12" s="2">
        <f t="shared" si="9"/>
        <v>-23000000000</v>
      </c>
      <c r="Q12" s="2">
        <f t="shared" si="9"/>
        <v>-34000000000</v>
      </c>
      <c r="R12" s="2">
        <f t="shared" si="9"/>
        <v>-22000000000</v>
      </c>
      <c r="S12" s="2">
        <f t="shared" si="9"/>
        <v>10000000000</v>
      </c>
      <c r="T12" s="2">
        <f t="shared" si="9"/>
        <v>50000000000</v>
      </c>
      <c r="U12" s="2">
        <f t="shared" si="9"/>
        <v>53000000000</v>
      </c>
      <c r="V12" s="2">
        <f t="shared" si="9"/>
        <v>23000000000</v>
      </c>
      <c r="W12" s="2">
        <f t="shared" si="9"/>
        <v>29000000000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200000000000</v>
      </c>
      <c r="H13" s="2">
        <f>IFERROR(INDEX(D13:G13,COUNT(D13:G13)),"")</f>
        <v>200000000000</v>
      </c>
      <c r="I13" s="2">
        <f t="shared" ref="I13:W13" si="10">IFERROR(INDEX(I51:I500,MATCH($C$13,$C$51:$C$500,0)),"")</f>
        <v>214000000000</v>
      </c>
      <c r="J13" s="2">
        <f t="shared" si="10"/>
        <v>151000000000</v>
      </c>
      <c r="K13" s="2">
        <f t="shared" si="10"/>
        <v>44000000000</v>
      </c>
      <c r="L13" s="2">
        <f t="shared" si="10"/>
        <v>35000000000</v>
      </c>
      <c r="M13" s="2">
        <f t="shared" si="10"/>
        <v>40000000000</v>
      </c>
      <c r="N13" s="2">
        <f t="shared" si="10"/>
        <v>52000000000</v>
      </c>
      <c r="O13" s="2">
        <f t="shared" si="10"/>
        <v>42000000000</v>
      </c>
      <c r="P13" s="2">
        <f t="shared" si="10"/>
        <v>21000000000</v>
      </c>
      <c r="Q13" s="2">
        <f t="shared" si="10"/>
        <v>8000000000</v>
      </c>
      <c r="R13" s="2">
        <f t="shared" si="10"/>
        <v>22000000000</v>
      </c>
      <c r="S13" s="2">
        <f t="shared" si="10"/>
        <v>44000000000</v>
      </c>
      <c r="T13" s="2">
        <f t="shared" si="10"/>
        <v>83000000000</v>
      </c>
      <c r="U13" s="2">
        <f t="shared" si="10"/>
        <v>91000000000</v>
      </c>
      <c r="V13" s="2">
        <f t="shared" si="10"/>
        <v>100000000000</v>
      </c>
      <c r="W13" s="2">
        <f t="shared" si="10"/>
        <v>52000000000</v>
      </c>
    </row>
    <row r="14" spans="1:23" ht="15.5" x14ac:dyDescent="0.35">
      <c r="C14" t="s">
        <v>26</v>
      </c>
      <c r="D14" s="2">
        <f>IFERROR(INDEX(D51:D500,MATCH($C$14,$C$51:$C$500,0)),"")</f>
        <v>-4164503214</v>
      </c>
      <c r="H14" s="2">
        <f>IFERROR(SUM(D14:G14)*(4/MAX(1,COUNT(D14:G14))),"")</f>
        <v>-16658012856</v>
      </c>
      <c r="I14" s="2">
        <f t="shared" ref="I14:W14" si="11">IFERROR(INDEX(I51:I500,MATCH($C$14,$C$51:$C$500,0)),"")</f>
        <v>-18607653252</v>
      </c>
      <c r="J14" s="2">
        <f t="shared" si="11"/>
        <v>-6353824366</v>
      </c>
      <c r="K14" s="2">
        <f t="shared" si="11"/>
        <v>-3849649971</v>
      </c>
      <c r="L14" s="2">
        <f t="shared" si="11"/>
        <v>-1937921783</v>
      </c>
      <c r="M14" s="2">
        <f t="shared" si="11"/>
        <v>-2516454280</v>
      </c>
      <c r="N14" s="2">
        <f t="shared" si="11"/>
        <v>-5475410836</v>
      </c>
      <c r="O14" s="2">
        <f t="shared" si="11"/>
        <v>-2976547227</v>
      </c>
      <c r="P14" s="2">
        <f t="shared" si="11"/>
        <v>-651560869</v>
      </c>
      <c r="Q14" s="2">
        <f t="shared" si="11"/>
        <v>-1702882584</v>
      </c>
      <c r="R14" s="2">
        <f t="shared" si="11"/>
        <v>-3565770193</v>
      </c>
      <c r="S14" s="2">
        <f t="shared" si="11"/>
        <v>-4747457883</v>
      </c>
      <c r="T14" s="2">
        <f t="shared" si="11"/>
        <v>-6995485395</v>
      </c>
      <c r="U14" s="2">
        <f t="shared" si="11"/>
        <v>-5191769611</v>
      </c>
      <c r="V14" s="2">
        <f t="shared" si="11"/>
        <v>-4574835404</v>
      </c>
      <c r="W14" s="2">
        <f t="shared" si="11"/>
        <v>-2825062206</v>
      </c>
    </row>
    <row r="15" spans="1:2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-3627875056</v>
      </c>
      <c r="J15" s="2">
        <f t="shared" si="12"/>
        <v>-2901593039</v>
      </c>
      <c r="K15" s="2">
        <f t="shared" si="12"/>
        <v>-3289285141</v>
      </c>
      <c r="L15" s="2">
        <f t="shared" si="12"/>
        <v>-1822078806</v>
      </c>
      <c r="M15" s="2">
        <f t="shared" si="12"/>
        <v>-1747646452</v>
      </c>
      <c r="N15" s="2">
        <f t="shared" si="12"/>
        <v>-1341366169</v>
      </c>
      <c r="O15" s="2">
        <f t="shared" si="12"/>
        <v>-1623074790</v>
      </c>
      <c r="P15" s="2">
        <f t="shared" si="12"/>
        <v>-2187533280</v>
      </c>
      <c r="Q15" s="2">
        <f t="shared" si="12"/>
        <v>-1128311047</v>
      </c>
      <c r="R15" s="2">
        <f t="shared" si="12"/>
        <v>-695060764</v>
      </c>
      <c r="S15" s="2">
        <f t="shared" si="12"/>
        <v>-2433126265</v>
      </c>
      <c r="T15" s="2">
        <f t="shared" si="12"/>
        <v>-2191812907</v>
      </c>
      <c r="U15" s="2">
        <f t="shared" si="12"/>
        <v>-3537747677</v>
      </c>
      <c r="V15" s="2">
        <f t="shared" si="12"/>
        <v>-4470808458</v>
      </c>
      <c r="W15" s="2">
        <f t="shared" si="12"/>
        <v>-2619280330</v>
      </c>
    </row>
    <row r="16" spans="1:23" ht="15.5" x14ac:dyDescent="0.35">
      <c r="C16" t="s">
        <v>28</v>
      </c>
      <c r="D16" s="2">
        <f>IFERROR(INDEX(D51:D500,MATCH($C$16,$C$51:$C$500,0)),"")</f>
        <v>-19290086096</v>
      </c>
      <c r="H16" s="2">
        <f>IFERROR(SUM(D16:G16)*(4/MAX(1,COUNT(D16:G16))),"")</f>
        <v>-77160344384</v>
      </c>
      <c r="I16" s="2">
        <f t="shared" ref="I16:W16" si="13">IFERROR(INDEX(I51:I500,MATCH($C$16,$C$51:$C$500,0)),"")</f>
        <v>44805130987</v>
      </c>
      <c r="J16" s="2">
        <f t="shared" si="13"/>
        <v>243756567613</v>
      </c>
      <c r="K16" s="2">
        <f t="shared" si="13"/>
        <v>232274554566</v>
      </c>
      <c r="L16" s="2">
        <f t="shared" si="13"/>
        <v>128213964589</v>
      </c>
      <c r="M16" s="2">
        <f t="shared" si="13"/>
        <v>53154884121</v>
      </c>
      <c r="N16" s="2">
        <f t="shared" si="13"/>
        <v>45285427707</v>
      </c>
      <c r="O16" s="2">
        <f t="shared" si="13"/>
        <v>53967226757</v>
      </c>
      <c r="P16" s="2">
        <f t="shared" si="13"/>
        <v>54940200015</v>
      </c>
      <c r="Q16" s="2">
        <f t="shared" si="13"/>
        <v>25398805167</v>
      </c>
      <c r="R16" s="2">
        <f t="shared" si="13"/>
        <v>14617154768</v>
      </c>
      <c r="S16" s="2">
        <f t="shared" si="13"/>
        <v>30889361032</v>
      </c>
      <c r="T16" s="2">
        <f t="shared" si="13"/>
        <v>25555159187</v>
      </c>
      <c r="U16" s="2">
        <f t="shared" si="13"/>
        <v>33026248008</v>
      </c>
      <c r="V16" s="2">
        <f t="shared" si="13"/>
        <v>64350438715</v>
      </c>
      <c r="W16" s="2">
        <f t="shared" si="13"/>
        <v>60380350950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728500000000</v>
      </c>
      <c r="H20" s="2">
        <f t="shared" ref="H20:W20" ca="1" si="14">IFERROR(H21*H2,"")</f>
        <v>728500000000</v>
      </c>
      <c r="I20" s="2">
        <f t="shared" ca="1" si="14"/>
        <v>954100000000</v>
      </c>
      <c r="J20" s="2">
        <f t="shared" ca="1" si="14"/>
        <v>1038700000000</v>
      </c>
      <c r="K20" s="2" t="str">
        <f t="shared" ca="1" si="14"/>
        <v/>
      </c>
      <c r="L20" s="2">
        <f t="shared" ca="1" si="14"/>
        <v>728500000000</v>
      </c>
      <c r="M20" s="2">
        <f t="shared" ca="1" si="14"/>
        <v>723800000000</v>
      </c>
      <c r="N20" s="2">
        <f t="shared" ca="1" si="14"/>
        <v>333700000000</v>
      </c>
      <c r="O20" s="2">
        <f t="shared" ca="1" si="14"/>
        <v>331350000000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411250000000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2350000000</v>
      </c>
      <c r="H21" s="2">
        <f>IFERROR(INDEX(D21:G21,COUNT(D21:G21)),"")</f>
        <v>2350000000</v>
      </c>
      <c r="I21" s="2">
        <f t="shared" ref="I21:W21" si="15">IFERROR(INDEX(I51:I500,MATCH($C$7,$C$51:$C$500,0)),"")</f>
        <v>2350000000</v>
      </c>
      <c r="J21" s="2">
        <f t="shared" si="15"/>
        <v>2350000000</v>
      </c>
      <c r="K21" s="2">
        <f t="shared" si="15"/>
        <v>2350000000</v>
      </c>
      <c r="L21" s="2">
        <f t="shared" si="15"/>
        <v>2350000000</v>
      </c>
      <c r="M21" s="2">
        <f t="shared" si="15"/>
        <v>2350000000</v>
      </c>
      <c r="N21" s="2">
        <f t="shared" si="15"/>
        <v>2350000000</v>
      </c>
      <c r="O21" s="2">
        <f t="shared" si="15"/>
        <v>2350000000</v>
      </c>
      <c r="P21" s="2">
        <f t="shared" si="15"/>
        <v>2350000000</v>
      </c>
      <c r="Q21" s="2">
        <f t="shared" si="15"/>
        <v>2350000000</v>
      </c>
      <c r="R21" s="2">
        <f t="shared" si="15"/>
        <v>2350000000</v>
      </c>
      <c r="S21" s="2">
        <f t="shared" si="15"/>
        <v>2350000000</v>
      </c>
      <c r="T21" s="2">
        <f t="shared" si="15"/>
        <v>2350000000</v>
      </c>
      <c r="U21" s="2">
        <f t="shared" si="15"/>
        <v>2350000000</v>
      </c>
      <c r="V21" s="2">
        <f t="shared" si="15"/>
        <v>2350000000</v>
      </c>
      <c r="W21" s="2">
        <f t="shared" si="15"/>
        <v>160000000</v>
      </c>
    </row>
    <row r="23" spans="1:23" ht="15.5" x14ac:dyDescent="0.35">
      <c r="B23" t="s">
        <v>53</v>
      </c>
      <c r="C23" t="s">
        <v>54</v>
      </c>
      <c r="D23" s="3">
        <f>IFERROR(D5/D6*100,"")</f>
        <v>-2.1266463862044378</v>
      </c>
      <c r="H23" s="3">
        <f t="shared" ref="H23:W23" si="16">IFERROR(H5/H6*100,"")</f>
        <v>-8.5065855448177512</v>
      </c>
      <c r="I23" s="3">
        <f t="shared" si="16"/>
        <v>4.3861602632556895</v>
      </c>
      <c r="J23" s="3">
        <f t="shared" si="16"/>
        <v>26.736827816360194</v>
      </c>
      <c r="K23" s="3">
        <f t="shared" si="16"/>
        <v>31.308137323523617</v>
      </c>
      <c r="L23" s="3">
        <f t="shared" si="16"/>
        <v>21.765316510895477</v>
      </c>
      <c r="M23" s="3">
        <f t="shared" si="16"/>
        <v>10.548781122086623</v>
      </c>
      <c r="N23" s="3">
        <f t="shared" si="16"/>
        <v>9.0026589129400278</v>
      </c>
      <c r="O23" s="3">
        <f t="shared" si="16"/>
        <v>11.662806434900332</v>
      </c>
      <c r="P23" s="3">
        <f t="shared" si="16"/>
        <v>12.347664716809152</v>
      </c>
      <c r="Q23" s="3">
        <f t="shared" si="16"/>
        <v>6.2654394158156821</v>
      </c>
      <c r="R23" s="3">
        <f t="shared" si="16"/>
        <v>4.3598591921339356</v>
      </c>
      <c r="S23" s="3">
        <f t="shared" si="16"/>
        <v>8.4612551819930104</v>
      </c>
      <c r="T23" s="3">
        <f t="shared" si="16"/>
        <v>6.9012637782846022</v>
      </c>
      <c r="U23" s="3">
        <f t="shared" si="16"/>
        <v>9.0604979550703657</v>
      </c>
      <c r="V23" s="3">
        <f t="shared" si="16"/>
        <v>18.890241893530344</v>
      </c>
      <c r="W23" s="3">
        <f t="shared" si="16"/>
        <v>25.379520177027061</v>
      </c>
    </row>
    <row r="24" spans="1:23" ht="15.5" x14ac:dyDescent="0.35">
      <c r="C24" t="s">
        <v>55</v>
      </c>
      <c r="D24" s="4" t="str">
        <f>IFERROR(_xlfn.RRI(5,I23,D23),"")</f>
        <v/>
      </c>
      <c r="H24" s="4" t="str">
        <f t="shared" ref="H24:W24" si="17">IFERROR(_xlfn.RRI(5,M23,H23),"")</f>
        <v/>
      </c>
      <c r="I24" s="4">
        <f t="shared" si="17"/>
        <v>-0.13395045079410151</v>
      </c>
      <c r="J24" s="4">
        <f t="shared" si="17"/>
        <v>0.18048741716628802</v>
      </c>
      <c r="K24" s="4">
        <f t="shared" si="17"/>
        <v>0.2045212893265731</v>
      </c>
      <c r="L24" s="4">
        <f t="shared" si="17"/>
        <v>0.28281104465354745</v>
      </c>
      <c r="M24" s="4">
        <f t="shared" si="17"/>
        <v>0.19328989669896735</v>
      </c>
      <c r="N24" s="4">
        <f t="shared" si="17"/>
        <v>1.2481742603331902E-2</v>
      </c>
      <c r="O24" s="4">
        <f t="shared" si="17"/>
        <v>0.11064403412581347</v>
      </c>
      <c r="P24" s="4">
        <f t="shared" si="17"/>
        <v>6.3865075984057329E-2</v>
      </c>
      <c r="Q24" s="4">
        <f t="shared" si="17"/>
        <v>-0.1980582883871238</v>
      </c>
      <c r="R24" s="4">
        <f t="shared" si="17"/>
        <v>-0.29693122344482781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-8.2100000000000009</v>
      </c>
      <c r="H25" s="3">
        <f>IFERROR(INDEX(D25:G25,COUNT(D25:G25)),"")</f>
        <v>-8.2100000000000009</v>
      </c>
      <c r="I25" s="3">
        <f t="shared" ref="I25:W25" si="18">IFERROR(INDEX(I51:I500,MATCH($C$25,$C$51:$C$500,0)),"")</f>
        <v>16.920000000000002</v>
      </c>
      <c r="J25" s="3">
        <f t="shared" si="18"/>
        <v>102.45</v>
      </c>
      <c r="K25" s="3">
        <f t="shared" si="18"/>
        <v>97.4</v>
      </c>
      <c r="L25" s="3">
        <f t="shared" si="18"/>
        <v>53.76</v>
      </c>
      <c r="M25" s="3">
        <f t="shared" si="18"/>
        <v>21.86</v>
      </c>
      <c r="N25" s="3">
        <f t="shared" si="18"/>
        <v>18.68</v>
      </c>
      <c r="O25" s="3">
        <f t="shared" si="18"/>
        <v>22.26</v>
      </c>
      <c r="P25" s="3">
        <f t="shared" si="18"/>
        <v>22.43</v>
      </c>
      <c r="Q25" s="3">
        <f t="shared" si="18"/>
        <v>10.32</v>
      </c>
      <c r="R25" s="3">
        <f t="shared" si="18"/>
        <v>5.92</v>
      </c>
      <c r="S25" s="3">
        <f t="shared" si="18"/>
        <v>12.09</v>
      </c>
      <c r="T25" s="3">
        <f t="shared" si="18"/>
        <v>9.9499999999999993</v>
      </c>
      <c r="U25" s="3">
        <f t="shared" si="18"/>
        <v>12.53</v>
      </c>
      <c r="V25" s="3">
        <f t="shared" si="18"/>
        <v>25.45</v>
      </c>
      <c r="W25" s="3">
        <f t="shared" si="18"/>
        <v>360.89</v>
      </c>
    </row>
    <row r="26" spans="1:23" ht="15.5" x14ac:dyDescent="0.35">
      <c r="C26" t="s">
        <v>58</v>
      </c>
      <c r="D26" s="4" t="str">
        <f>IFERROR(_xlfn.RRI(5,I25,D25),"")</f>
        <v/>
      </c>
      <c r="H26" s="4" t="str">
        <f t="shared" ref="H26:W26" si="19">IFERROR(_xlfn.RRI(5,M25,H25),"")</f>
        <v/>
      </c>
      <c r="I26" s="4">
        <f t="shared" si="19"/>
        <v>-1.9596851338719801E-2</v>
      </c>
      <c r="J26" s="4">
        <f t="shared" si="19"/>
        <v>0.35705472201266564</v>
      </c>
      <c r="K26" s="4">
        <f t="shared" si="19"/>
        <v>0.34136180785384473</v>
      </c>
      <c r="L26" s="4">
        <f t="shared" si="19"/>
        <v>0.39109219059366596</v>
      </c>
      <c r="M26" s="4">
        <f t="shared" si="19"/>
        <v>0.29857097100223351</v>
      </c>
      <c r="N26" s="4">
        <f t="shared" si="19"/>
        <v>9.0912992710798779E-2</v>
      </c>
      <c r="O26" s="4">
        <f t="shared" si="19"/>
        <v>0.17473637290219912</v>
      </c>
      <c r="P26" s="4">
        <f t="shared" si="19"/>
        <v>0.12350663235643289</v>
      </c>
      <c r="Q26" s="4">
        <f t="shared" si="19"/>
        <v>-0.16516935627497797</v>
      </c>
      <c r="R26" s="4">
        <f t="shared" si="19"/>
        <v>-0.5604691411450935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19.359052347234041</v>
      </c>
      <c r="H27" s="3">
        <f t="shared" ref="H27:W27" si="20">IFERROR(H4/H21,"")</f>
        <v>77.436209388936163</v>
      </c>
      <c r="I27" s="3">
        <f t="shared" si="20"/>
        <v>167.11515255957445</v>
      </c>
      <c r="J27" s="3">
        <f t="shared" si="20"/>
        <v>208.65448459617022</v>
      </c>
      <c r="K27" s="3">
        <f t="shared" si="20"/>
        <v>222.27705487106383</v>
      </c>
      <c r="L27" s="3">
        <f t="shared" si="20"/>
        <v>131.7460691731915</v>
      </c>
      <c r="M27" s="3">
        <f t="shared" si="20"/>
        <v>84.813924505531915</v>
      </c>
      <c r="N27" s="3">
        <f t="shared" si="20"/>
        <v>98.154092670638292</v>
      </c>
      <c r="O27" s="3">
        <f t="shared" si="20"/>
        <v>106.45567087276596</v>
      </c>
      <c r="P27" s="3">
        <f t="shared" si="20"/>
        <v>100.43441602</v>
      </c>
      <c r="Q27" s="3">
        <f t="shared" si="20"/>
        <v>75.268030811489368</v>
      </c>
      <c r="R27" s="3">
        <f t="shared" si="20"/>
        <v>68.344263303829791</v>
      </c>
      <c r="S27" s="3">
        <f t="shared" si="20"/>
        <v>82.009229033191488</v>
      </c>
      <c r="T27" s="3">
        <f t="shared" si="20"/>
        <v>93.329710708936176</v>
      </c>
      <c r="U27" s="3">
        <f t="shared" si="20"/>
        <v>87.670187590212763</v>
      </c>
      <c r="V27" s="3">
        <f t="shared" si="20"/>
        <v>94.047987182127656</v>
      </c>
      <c r="W27" s="3">
        <f t="shared" si="20"/>
        <v>1166.553493675</v>
      </c>
    </row>
    <row r="28" spans="1:23" ht="15.5" x14ac:dyDescent="0.35">
      <c r="C28" t="s">
        <v>60</v>
      </c>
      <c r="D28" s="4">
        <f>IFERROR(_xlfn.RRI(5,I27,D27),"")</f>
        <v>-0.35020905823998416</v>
      </c>
      <c r="H28" s="4">
        <f t="shared" ref="H28:W28" si="21">IFERROR(_xlfn.RRI(5,M27,H27),"")</f>
        <v>-1.8036409428121791E-2</v>
      </c>
      <c r="I28" s="4">
        <f t="shared" si="21"/>
        <v>0.1122988376530516</v>
      </c>
      <c r="J28" s="4">
        <f t="shared" si="21"/>
        <v>0.14406785787995169</v>
      </c>
      <c r="K28" s="4">
        <f t="shared" si="21"/>
        <v>0.17220188392031854</v>
      </c>
      <c r="L28" s="4">
        <f t="shared" si="21"/>
        <v>0.1184727882772183</v>
      </c>
      <c r="M28" s="4">
        <f t="shared" si="21"/>
        <v>4.4126260145942453E-2</v>
      </c>
      <c r="N28" s="4">
        <f t="shared" si="21"/>
        <v>3.6595064549980849E-2</v>
      </c>
      <c r="O28" s="4">
        <f t="shared" si="21"/>
        <v>2.6667410191437257E-2</v>
      </c>
      <c r="P28" s="4">
        <f t="shared" si="21"/>
        <v>2.7557478990210882E-2</v>
      </c>
      <c r="Q28" s="4">
        <f t="shared" si="21"/>
        <v>-4.3572158774802472E-2</v>
      </c>
      <c r="R28" s="4">
        <f t="shared" si="21"/>
        <v>-0.43303078090764757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-1.4852245862884161</v>
      </c>
      <c r="I29" s="4">
        <f t="shared" si="22"/>
        <v>-0.83484626647144944</v>
      </c>
      <c r="J29" s="4">
        <f t="shared" si="22"/>
        <v>5.1848049281314139E-2</v>
      </c>
      <c r="K29" s="4">
        <f t="shared" si="22"/>
        <v>0.81175595238095255</v>
      </c>
      <c r="L29" s="4">
        <f t="shared" si="22"/>
        <v>1.4592863677950594</v>
      </c>
      <c r="M29" s="4">
        <f t="shared" si="22"/>
        <v>0.17023554603854388</v>
      </c>
      <c r="N29" s="4">
        <f t="shared" si="22"/>
        <v>-0.16082659478885902</v>
      </c>
      <c r="O29" s="4">
        <f t="shared" si="22"/>
        <v>-7.5791350869370555E-3</v>
      </c>
      <c r="P29" s="4">
        <f t="shared" si="22"/>
        <v>1.1734496124031006</v>
      </c>
      <c r="Q29" s="4">
        <f t="shared" si="22"/>
        <v>0.74324324324324331</v>
      </c>
      <c r="R29" s="4">
        <f t="shared" si="22"/>
        <v>-0.51033912324234909</v>
      </c>
      <c r="S29" s="4">
        <f t="shared" si="22"/>
        <v>0.21507537688442219</v>
      </c>
      <c r="T29" s="4">
        <f t="shared" si="22"/>
        <v>-0.20590582601755789</v>
      </c>
      <c r="U29" s="4">
        <f t="shared" si="22"/>
        <v>-0.50766208251473477</v>
      </c>
      <c r="V29" s="4">
        <f t="shared" si="22"/>
        <v>-0.92947989692149968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-0.53662963410016862</v>
      </c>
      <c r="I30" s="4">
        <f t="shared" si="23"/>
        <v>-0.19908190383250554</v>
      </c>
      <c r="J30" s="4">
        <f t="shared" si="23"/>
        <v>-6.1286443995740562E-2</v>
      </c>
      <c r="K30" s="4">
        <f t="shared" si="23"/>
        <v>0.6871627082767956</v>
      </c>
      <c r="L30" s="4">
        <f t="shared" si="23"/>
        <v>0.55335423919215621</v>
      </c>
      <c r="M30" s="4">
        <f t="shared" si="23"/>
        <v>-0.13591046284610953</v>
      </c>
      <c r="N30" s="4">
        <f t="shared" si="23"/>
        <v>-7.7981549823208374E-2</v>
      </c>
      <c r="O30" s="4">
        <f t="shared" si="23"/>
        <v>5.9952106970651585E-2</v>
      </c>
      <c r="P30" s="4">
        <f t="shared" si="23"/>
        <v>0.33435689677521208</v>
      </c>
      <c r="Q30" s="4">
        <f t="shared" si="23"/>
        <v>0.10130722277127231</v>
      </c>
      <c r="R30" s="4">
        <f t="shared" si="23"/>
        <v>-0.1666271697766003</v>
      </c>
      <c r="S30" s="4">
        <f t="shared" si="23"/>
        <v>-0.12129558304374739</v>
      </c>
      <c r="T30" s="4">
        <f t="shared" si="23"/>
        <v>6.4554705245722835E-2</v>
      </c>
      <c r="U30" s="4">
        <f t="shared" si="23"/>
        <v>-6.7814312490963063E-2</v>
      </c>
      <c r="V30" s="4">
        <f t="shared" si="23"/>
        <v>-0.91937961894413633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382.24</v>
      </c>
      <c r="H32" s="3">
        <f>IFERROR(INDEX(D32:G32,COUNT(D32:G32)),"")</f>
        <v>382.24</v>
      </c>
      <c r="I32" s="3">
        <f t="shared" ref="I32:W32" si="24">IFERROR(INDEX(I51:I500,MATCH($C$32,$C$51:$C$500,0)),"")</f>
        <v>390.46</v>
      </c>
      <c r="J32" s="3">
        <f t="shared" si="24"/>
        <v>382.93</v>
      </c>
      <c r="K32" s="3">
        <f t="shared" si="24"/>
        <v>310.45</v>
      </c>
      <c r="L32" s="3">
        <f t="shared" si="24"/>
        <v>248.16</v>
      </c>
      <c r="M32" s="3">
        <f t="shared" si="24"/>
        <v>209.09</v>
      </c>
      <c r="N32" s="3">
        <f t="shared" si="24"/>
        <v>212.01</v>
      </c>
      <c r="O32" s="3">
        <f t="shared" si="24"/>
        <v>196.4</v>
      </c>
      <c r="P32" s="3">
        <f t="shared" si="24"/>
        <v>179.97</v>
      </c>
      <c r="Q32" s="3">
        <f t="shared" si="24"/>
        <v>163.72999999999999</v>
      </c>
      <c r="R32" s="3">
        <f t="shared" si="24"/>
        <v>156.46</v>
      </c>
      <c r="S32" s="3">
        <f t="shared" si="24"/>
        <v>153.55000000000001</v>
      </c>
      <c r="T32" s="3">
        <f t="shared" si="24"/>
        <v>144.13999999999999</v>
      </c>
      <c r="U32" s="3">
        <f t="shared" si="24"/>
        <v>138.18</v>
      </c>
      <c r="V32" s="3">
        <f t="shared" si="24"/>
        <v>134.65</v>
      </c>
      <c r="W32" s="3">
        <f t="shared" si="24"/>
        <v>1421.12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</v>
      </c>
      <c r="H33" s="3">
        <f>IFERROR(INDEX(D33:G33,COUNT(D33:G33)),"")</f>
        <v>0.9</v>
      </c>
      <c r="I33" s="3">
        <f t="shared" ref="I33:W33" si="25">IFERROR(INDEX(I51:I500,MATCH($C$33,$C$51:$C$500,0)),"")</f>
        <v>1.04</v>
      </c>
      <c r="J33" s="3">
        <f t="shared" si="25"/>
        <v>1.1499999999999999</v>
      </c>
      <c r="K33" s="3">
        <f t="shared" si="25"/>
        <v>1.57</v>
      </c>
      <c r="L33" s="3">
        <f t="shared" si="25"/>
        <v>1.25</v>
      </c>
      <c r="M33" s="3">
        <f t="shared" si="25"/>
        <v>1.47</v>
      </c>
      <c r="N33" s="3">
        <f t="shared" si="25"/>
        <v>0.67</v>
      </c>
      <c r="O33" s="3">
        <f t="shared" si="25"/>
        <v>0.72</v>
      </c>
      <c r="P33" s="3">
        <f t="shared" si="25"/>
        <v>0.74</v>
      </c>
      <c r="Q33" s="3">
        <f t="shared" si="25"/>
        <v>0.7</v>
      </c>
      <c r="R33" s="3">
        <f t="shared" si="25"/>
        <v>0.49</v>
      </c>
      <c r="S33" s="3">
        <f t="shared" si="25"/>
        <v>0.9</v>
      </c>
      <c r="T33" s="3">
        <f t="shared" si="25"/>
        <v>1.1299999999999999</v>
      </c>
      <c r="U33" s="3">
        <f t="shared" si="25"/>
        <v>1.27</v>
      </c>
      <c r="V33" s="3">
        <f t="shared" si="25"/>
        <v>1.48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-41.9</v>
      </c>
      <c r="H34" s="3">
        <f>IFERROR(INDEX(D34:G34,COUNT(D34:G34)),"")</f>
        <v>-41.9</v>
      </c>
      <c r="I34" s="3">
        <f t="shared" ref="I34:W34" si="26">IFERROR(INDEX(I51:I500,MATCH($C$34,$C$51:$C$500,0)),"")</f>
        <v>24</v>
      </c>
      <c r="J34" s="3">
        <f t="shared" si="26"/>
        <v>4.3099999999999996</v>
      </c>
      <c r="K34" s="3">
        <f t="shared" si="26"/>
        <v>4.99</v>
      </c>
      <c r="L34" s="3">
        <f t="shared" si="26"/>
        <v>5.77</v>
      </c>
      <c r="M34" s="3">
        <f t="shared" si="26"/>
        <v>14.09</v>
      </c>
      <c r="N34" s="3">
        <f t="shared" si="26"/>
        <v>7.6</v>
      </c>
      <c r="O34" s="3">
        <f t="shared" si="26"/>
        <v>6.33</v>
      </c>
      <c r="P34" s="3">
        <f t="shared" si="26"/>
        <v>5.93</v>
      </c>
      <c r="Q34" s="3">
        <f t="shared" si="26"/>
        <v>11.05</v>
      </c>
      <c r="R34" s="3">
        <f t="shared" si="26"/>
        <v>12.84</v>
      </c>
      <c r="S34" s="3">
        <f t="shared" si="26"/>
        <v>11.41</v>
      </c>
      <c r="T34" s="3">
        <f t="shared" si="26"/>
        <v>16.38</v>
      </c>
      <c r="U34" s="3">
        <f t="shared" si="26"/>
        <v>13.97</v>
      </c>
      <c r="V34" s="3">
        <f t="shared" si="26"/>
        <v>7.82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17.77</v>
      </c>
      <c r="H35" s="3">
        <f>IFERROR(INDEX(D35:G35,COUNT(D35:G35)),"")</f>
        <v>17.77</v>
      </c>
      <c r="I35" s="3">
        <f t="shared" ref="I35:W35" si="27">IFERROR(INDEX(I51:I500,MATCH($C$35,$C$51:$C$500,0)),"")</f>
        <v>2.4300000000000002</v>
      </c>
      <c r="J35" s="3">
        <f t="shared" si="27"/>
        <v>2.12</v>
      </c>
      <c r="K35" s="3">
        <f t="shared" si="27"/>
        <v>2.19</v>
      </c>
      <c r="L35" s="3">
        <f t="shared" si="27"/>
        <v>2.35</v>
      </c>
      <c r="M35" s="3">
        <f t="shared" si="27"/>
        <v>3.63</v>
      </c>
      <c r="N35" s="3">
        <f t="shared" si="27"/>
        <v>1.45</v>
      </c>
      <c r="O35" s="3">
        <f t="shared" si="27"/>
        <v>1.32</v>
      </c>
      <c r="P35" s="3">
        <f t="shared" si="27"/>
        <v>1.32</v>
      </c>
      <c r="Q35" s="3">
        <f t="shared" si="27"/>
        <v>1.51</v>
      </c>
      <c r="R35" s="3">
        <f t="shared" si="27"/>
        <v>1.1100000000000001</v>
      </c>
      <c r="S35" s="3">
        <f t="shared" si="27"/>
        <v>1.68</v>
      </c>
      <c r="T35" s="3">
        <f t="shared" si="27"/>
        <v>1.75</v>
      </c>
      <c r="U35" s="3">
        <f t="shared" si="27"/>
        <v>2</v>
      </c>
      <c r="V35" s="3">
        <f t="shared" si="27"/>
        <v>2.12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-0.3044</v>
      </c>
      <c r="I36" s="4">
        <f t="shared" si="28"/>
        <v>0.59109999999999996</v>
      </c>
      <c r="J36" s="4">
        <f t="shared" si="28"/>
        <v>0.24399999999999999</v>
      </c>
      <c r="K36" s="4">
        <f t="shared" si="28"/>
        <v>0.308</v>
      </c>
      <c r="L36" s="4">
        <f t="shared" si="28"/>
        <v>0.46500000000000002</v>
      </c>
      <c r="M36" s="4">
        <f t="shared" si="28"/>
        <v>1.1435</v>
      </c>
      <c r="N36" s="4">
        <f t="shared" si="28"/>
        <v>0.53520000000000001</v>
      </c>
      <c r="O36" s="4">
        <f t="shared" si="28"/>
        <v>0.15720000000000001</v>
      </c>
      <c r="P36" s="4">
        <f t="shared" si="28"/>
        <v>0.2898</v>
      </c>
      <c r="Q36" s="4">
        <f t="shared" si="28"/>
        <v>0.58150000000000002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10</v>
      </c>
      <c r="I37" s="3">
        <f t="shared" si="29"/>
        <v>10</v>
      </c>
      <c r="J37" s="3">
        <f t="shared" si="29"/>
        <v>25</v>
      </c>
      <c r="K37" s="3">
        <f t="shared" si="29"/>
        <v>30</v>
      </c>
      <c r="L37" s="3">
        <f t="shared" si="29"/>
        <v>25</v>
      </c>
      <c r="M37" s="3">
        <f t="shared" si="29"/>
        <v>25</v>
      </c>
      <c r="N37" s="3">
        <f t="shared" si="29"/>
        <v>10</v>
      </c>
      <c r="O37" s="3">
        <f t="shared" si="29"/>
        <v>3.5</v>
      </c>
      <c r="P37" s="3">
        <f t="shared" si="29"/>
        <v>6.5</v>
      </c>
      <c r="Q37" s="3">
        <f t="shared" si="29"/>
        <v>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45493773016</v>
      </c>
      <c r="E51" s="5">
        <v>90322921655</v>
      </c>
      <c r="F51" s="5">
        <v>88943736980</v>
      </c>
      <c r="G51" s="5">
        <v>99285987916</v>
      </c>
      <c r="I51" s="5">
        <v>392720608515</v>
      </c>
      <c r="J51" s="5">
        <v>490338038801</v>
      </c>
      <c r="K51" s="5">
        <v>522351078947</v>
      </c>
      <c r="L51" s="5">
        <v>309603262557</v>
      </c>
      <c r="M51" s="5">
        <v>199312722588</v>
      </c>
      <c r="N51" s="5">
        <v>230662117776</v>
      </c>
      <c r="O51" s="5">
        <v>250170826551</v>
      </c>
      <c r="P51" s="5">
        <v>236020877647</v>
      </c>
      <c r="Q51" s="5">
        <v>176879872407</v>
      </c>
      <c r="R51" s="5">
        <v>160609018764</v>
      </c>
      <c r="S51" s="5">
        <v>192721688228</v>
      </c>
      <c r="T51" s="5">
        <v>219324820166</v>
      </c>
      <c r="U51" s="5">
        <v>206024940837</v>
      </c>
      <c r="V51" s="5">
        <v>221012769878</v>
      </c>
      <c r="W51" s="5">
        <v>186648558988</v>
      </c>
    </row>
    <row r="52" spans="2:23" ht="15.5" x14ac:dyDescent="0.35">
      <c r="C52" t="s">
        <v>85</v>
      </c>
      <c r="D52" s="5">
        <v>-52923223756</v>
      </c>
      <c r="E52" s="5">
        <v>-84860930515</v>
      </c>
      <c r="F52" s="5">
        <v>-73031421621</v>
      </c>
      <c r="G52" s="5">
        <v>-75284488088</v>
      </c>
      <c r="I52" s="5">
        <v>-307678113903</v>
      </c>
      <c r="J52" s="5">
        <v>-207265896764</v>
      </c>
      <c r="K52" s="5">
        <v>-238940784518</v>
      </c>
      <c r="L52" s="5">
        <v>-156433356491</v>
      </c>
      <c r="M52" s="5">
        <v>-129737163929</v>
      </c>
      <c r="N52" s="5">
        <v>-154964629524</v>
      </c>
      <c r="O52" s="5">
        <v>-166376407183</v>
      </c>
      <c r="P52" s="5">
        <v>-154144486292</v>
      </c>
      <c r="Q52" s="5">
        <v>-122360831751</v>
      </c>
      <c r="R52" s="5">
        <v>-116757531020</v>
      </c>
      <c r="S52" s="5">
        <v>-128885242575</v>
      </c>
      <c r="T52" s="5">
        <v>-158280552904</v>
      </c>
      <c r="U52" s="5">
        <v>-128937226323</v>
      </c>
      <c r="V52" s="5">
        <v>-125978527061</v>
      </c>
      <c r="W52" s="5">
        <v>-104103112153</v>
      </c>
    </row>
    <row r="53" spans="2:23" ht="15.5" x14ac:dyDescent="0.35">
      <c r="C53" t="s">
        <v>86</v>
      </c>
      <c r="D53" s="5">
        <v>-7429450740</v>
      </c>
      <c r="E53" s="5">
        <v>5461991140</v>
      </c>
      <c r="F53" s="5">
        <v>15912315359</v>
      </c>
      <c r="G53" s="5">
        <v>24001499828</v>
      </c>
      <c r="I53" s="5">
        <v>85042494612</v>
      </c>
      <c r="J53" s="5">
        <v>283072142037</v>
      </c>
      <c r="K53" s="5">
        <v>283410294429</v>
      </c>
      <c r="L53" s="5">
        <v>153169906066</v>
      </c>
      <c r="M53" s="5">
        <v>69575558659</v>
      </c>
      <c r="N53" s="5">
        <v>75697488252</v>
      </c>
      <c r="O53" s="5">
        <v>83794419368</v>
      </c>
      <c r="P53" s="5">
        <v>81876391355</v>
      </c>
      <c r="Q53" s="5">
        <v>54519040656</v>
      </c>
      <c r="R53" s="5">
        <v>43851487744</v>
      </c>
      <c r="S53" s="5">
        <v>63836445653</v>
      </c>
      <c r="T53" s="5">
        <v>61044267262</v>
      </c>
      <c r="U53" s="5">
        <v>77087714514</v>
      </c>
      <c r="V53" s="5">
        <v>95034242817</v>
      </c>
      <c r="W53" s="5">
        <v>82545446835</v>
      </c>
    </row>
    <row r="54" spans="2:23" ht="15.5" x14ac:dyDescent="0.35">
      <c r="C54" t="s">
        <v>87</v>
      </c>
      <c r="D54" s="5">
        <v>-7161102960</v>
      </c>
      <c r="E54" s="5">
        <v>-6259625447</v>
      </c>
      <c r="F54" s="5">
        <v>-6618740457</v>
      </c>
      <c r="G54" s="5">
        <v>-10246421433</v>
      </c>
      <c r="I54" s="5">
        <v>-32013578242</v>
      </c>
      <c r="J54" s="5">
        <v>-30708566933</v>
      </c>
      <c r="K54" s="5">
        <v>-27544823062</v>
      </c>
      <c r="L54" s="5">
        <v>-22617908898</v>
      </c>
      <c r="M54" s="5">
        <v>-18609375079</v>
      </c>
      <c r="N54" s="5">
        <v>-22739074071</v>
      </c>
      <c r="O54" s="5">
        <v>-26245408318</v>
      </c>
      <c r="P54" s="5">
        <v>-25919236625</v>
      </c>
      <c r="Q54" s="5">
        <v>-27629322684</v>
      </c>
      <c r="R54" s="5">
        <v>-24366944680</v>
      </c>
      <c r="S54" s="5">
        <v>-25636044354</v>
      </c>
      <c r="T54" s="5">
        <v>-27121109473</v>
      </c>
      <c r="U54" s="5">
        <v>-26600738481</v>
      </c>
      <c r="V54" s="5">
        <v>-22990897171</v>
      </c>
      <c r="W54" s="5">
        <v>-13942081814</v>
      </c>
    </row>
    <row r="55" spans="2:23" ht="15.5" x14ac:dyDescent="0.35">
      <c r="C55" t="s">
        <v>419</v>
      </c>
      <c r="D55" s="5">
        <v>-7161102960</v>
      </c>
      <c r="E55" s="5">
        <v>-6259625447</v>
      </c>
      <c r="F55" s="5">
        <v>-6618740457</v>
      </c>
      <c r="G55" s="5">
        <v>-10246421433</v>
      </c>
      <c r="I55" s="5">
        <v>-32013578242</v>
      </c>
      <c r="J55" s="5">
        <v>-30708566933</v>
      </c>
      <c r="K55" s="5">
        <v>-27544823062</v>
      </c>
      <c r="L55" s="5">
        <v>-22617908898</v>
      </c>
      <c r="M55" s="5">
        <v>-18609375079</v>
      </c>
      <c r="N55" s="5">
        <v>-22739074071</v>
      </c>
      <c r="O55" s="5">
        <v>-26245408318</v>
      </c>
      <c r="P55" s="5">
        <v>-25919236625</v>
      </c>
      <c r="Q55" s="5">
        <v>-27629322684</v>
      </c>
      <c r="R55" s="5">
        <v>-24366944680</v>
      </c>
      <c r="S55" s="5">
        <v>-25636044354</v>
      </c>
      <c r="T55" s="5">
        <v>-27121109473</v>
      </c>
      <c r="U55" s="5">
        <v>-26600738481</v>
      </c>
      <c r="V55" s="5">
        <v>-22990897171</v>
      </c>
      <c r="W55" s="5">
        <v>-13942081814</v>
      </c>
    </row>
    <row r="56" spans="2:23" ht="15.5" x14ac:dyDescent="0.35">
      <c r="C56" t="s">
        <v>91</v>
      </c>
      <c r="D56" s="5">
        <v>-14590553700</v>
      </c>
      <c r="E56" s="5">
        <v>-797634307</v>
      </c>
      <c r="F56" s="5">
        <v>9293574902</v>
      </c>
      <c r="G56" s="5">
        <v>13755078395</v>
      </c>
      <c r="I56" s="5">
        <v>53028916370</v>
      </c>
      <c r="J56" s="5">
        <v>252363575104</v>
      </c>
      <c r="K56" s="5">
        <v>255865471367</v>
      </c>
      <c r="L56" s="5">
        <v>130551997168</v>
      </c>
      <c r="M56" s="5">
        <v>50966183580</v>
      </c>
      <c r="N56" s="5">
        <v>52958414181</v>
      </c>
      <c r="O56" s="5">
        <v>57549011050</v>
      </c>
      <c r="P56" s="5">
        <v>55957154730</v>
      </c>
      <c r="Q56" s="5">
        <v>26889717972</v>
      </c>
      <c r="R56" s="5">
        <v>19484543064</v>
      </c>
      <c r="S56" s="5">
        <v>38200401299</v>
      </c>
      <c r="T56" s="5">
        <v>33923157789</v>
      </c>
      <c r="U56" s="5">
        <v>50486976033</v>
      </c>
      <c r="V56" s="5">
        <v>72043345646</v>
      </c>
      <c r="W56" s="5">
        <v>68603365021</v>
      </c>
    </row>
    <row r="57" spans="2:23" ht="15.5" x14ac:dyDescent="0.35">
      <c r="C57" t="s">
        <v>92</v>
      </c>
      <c r="D57" s="5">
        <v>-4699532396</v>
      </c>
      <c r="E57" s="5">
        <v>-2814216805</v>
      </c>
      <c r="F57" s="5">
        <v>-5957521866</v>
      </c>
      <c r="G57" s="5">
        <v>2666647675</v>
      </c>
      <c r="I57" s="5">
        <v>-8223785383</v>
      </c>
      <c r="J57" s="5">
        <v>-8607007491</v>
      </c>
      <c r="K57" s="5">
        <v>-23590916801</v>
      </c>
      <c r="L57" s="5">
        <v>-2338032579</v>
      </c>
      <c r="M57" s="5">
        <v>2188700541</v>
      </c>
      <c r="N57" s="5">
        <v>-7672986474</v>
      </c>
      <c r="O57" s="5">
        <v>-3581784293</v>
      </c>
      <c r="P57" s="5">
        <v>-1016954715</v>
      </c>
      <c r="Q57" s="5">
        <v>-1490912805</v>
      </c>
      <c r="R57" s="5">
        <v>-4867388296</v>
      </c>
      <c r="S57" s="5">
        <v>-7311040267</v>
      </c>
      <c r="T57" s="5">
        <v>-8367998602</v>
      </c>
      <c r="U57" s="5">
        <v>-17460728025</v>
      </c>
      <c r="V57" s="5">
        <v>-7692906931</v>
      </c>
      <c r="W57" s="5">
        <v>-8223014071</v>
      </c>
    </row>
    <row r="58" spans="2:23" ht="15.5" x14ac:dyDescent="0.35">
      <c r="C58" t="s">
        <v>94</v>
      </c>
      <c r="D58" s="5">
        <v>251119636</v>
      </c>
      <c r="E58" s="5">
        <v>660056580</v>
      </c>
      <c r="F58" s="5">
        <v>724972985</v>
      </c>
      <c r="G58" s="5">
        <v>718999575</v>
      </c>
      <c r="I58" s="5">
        <v>2699837689</v>
      </c>
      <c r="J58" s="5">
        <v>1975134911</v>
      </c>
      <c r="K58" s="5">
        <v>1133195790</v>
      </c>
      <c r="L58" s="5">
        <v>1402304359</v>
      </c>
      <c r="M58" s="5">
        <v>2896076038</v>
      </c>
      <c r="N58" s="5">
        <v>1954222023</v>
      </c>
      <c r="O58" s="5">
        <v>1500569493</v>
      </c>
      <c r="P58" s="5">
        <v>1927950131</v>
      </c>
      <c r="Q58" s="5">
        <v>1727096904</v>
      </c>
      <c r="R58" s="5">
        <v>2435876066</v>
      </c>
      <c r="S58" s="5">
        <v>1441124432</v>
      </c>
      <c r="T58" s="5">
        <v>2763526205</v>
      </c>
      <c r="U58" s="5">
        <v>3380771062</v>
      </c>
      <c r="V58" s="5">
        <v>1401588497</v>
      </c>
      <c r="W58" s="5">
        <v>641281169</v>
      </c>
    </row>
    <row r="59" spans="2:23" ht="15.5" x14ac:dyDescent="0.35">
      <c r="C59" t="s">
        <v>95</v>
      </c>
    </row>
    <row r="60" spans="2:23" ht="15.5" x14ac:dyDescent="0.35">
      <c r="C60" t="s">
        <v>93</v>
      </c>
    </row>
    <row r="61" spans="2:23" ht="15.5" x14ac:dyDescent="0.35">
      <c r="C61" t="s">
        <v>26</v>
      </c>
      <c r="D61" s="5">
        <v>-4164503214</v>
      </c>
      <c r="E61" s="5">
        <v>-4931407227</v>
      </c>
      <c r="F61" s="5">
        <v>-4845696061</v>
      </c>
      <c r="G61" s="5">
        <v>-5747706496</v>
      </c>
      <c r="I61" s="5">
        <v>-18607653252</v>
      </c>
      <c r="J61" s="5">
        <v>-6353824366</v>
      </c>
      <c r="K61" s="5">
        <v>-3849649971</v>
      </c>
      <c r="L61" s="5">
        <v>-1937921783</v>
      </c>
      <c r="M61" s="5">
        <v>-2516454280</v>
      </c>
      <c r="N61" s="5">
        <v>-5475410836</v>
      </c>
      <c r="O61" s="5">
        <v>-2976547227</v>
      </c>
      <c r="P61" s="5">
        <v>-651560869</v>
      </c>
      <c r="Q61" s="5">
        <v>-1702882584</v>
      </c>
      <c r="R61" s="5">
        <v>-3565770193</v>
      </c>
      <c r="S61" s="5">
        <v>-4747457883</v>
      </c>
      <c r="T61" s="5">
        <v>-6995485395</v>
      </c>
      <c r="U61" s="5">
        <v>-5191769611</v>
      </c>
      <c r="V61" s="5">
        <v>-4574835404</v>
      </c>
      <c r="W61" s="5">
        <v>-2825062206</v>
      </c>
    </row>
    <row r="62" spans="2:23" ht="15.5" x14ac:dyDescent="0.35">
      <c r="C62" t="s">
        <v>90</v>
      </c>
      <c r="D62" s="5">
        <v>-545925276</v>
      </c>
      <c r="E62" s="5">
        <v>-961080561</v>
      </c>
      <c r="F62" s="5">
        <v>-1046370910</v>
      </c>
      <c r="G62" s="5">
        <v>-1114360116</v>
      </c>
      <c r="I62" s="5">
        <v>-4257227523</v>
      </c>
      <c r="J62" s="5">
        <v>-5342127926</v>
      </c>
      <c r="K62" s="5">
        <v>-5337056198</v>
      </c>
      <c r="L62" s="5">
        <v>-3128142720</v>
      </c>
      <c r="M62" s="5">
        <v>-2072519429</v>
      </c>
      <c r="N62" s="5">
        <v>-2278008110</v>
      </c>
      <c r="O62" s="5">
        <v>-2473180461</v>
      </c>
      <c r="P62" s="5">
        <v>-2300526923</v>
      </c>
      <c r="Q62" s="5">
        <v>-1663974158</v>
      </c>
      <c r="R62" s="5">
        <v>-1489554385</v>
      </c>
    </row>
    <row r="63" spans="2:23" ht="15.5" x14ac:dyDescent="0.35">
      <c r="C63" t="s">
        <v>98</v>
      </c>
      <c r="D63" s="5">
        <v>-240223542</v>
      </c>
      <c r="E63" s="5">
        <v>2418214403</v>
      </c>
      <c r="F63" s="5">
        <v>-790427880</v>
      </c>
      <c r="G63" s="5">
        <v>8809714712</v>
      </c>
      <c r="I63" s="5">
        <v>11941257703</v>
      </c>
      <c r="J63" s="5">
        <v>1113809890</v>
      </c>
      <c r="K63" s="5">
        <v>-15537406422</v>
      </c>
      <c r="L63" s="5">
        <v>1325727565</v>
      </c>
      <c r="M63" s="5">
        <v>3881598212</v>
      </c>
      <c r="N63" s="5">
        <v>-1873789551</v>
      </c>
      <c r="O63" s="5">
        <v>367373902</v>
      </c>
      <c r="P63" s="5">
        <v>7182946</v>
      </c>
      <c r="Q63" s="5">
        <v>148847033</v>
      </c>
      <c r="R63" s="5">
        <v>-2247939784</v>
      </c>
      <c r="S63" s="5">
        <v>-4004706816</v>
      </c>
      <c r="T63" s="5">
        <v>-4136039412</v>
      </c>
      <c r="U63" s="5">
        <v>-15649729476</v>
      </c>
      <c r="V63" s="5">
        <v>-4519660024</v>
      </c>
      <c r="W63" s="5">
        <v>-6039233034</v>
      </c>
    </row>
    <row r="64" spans="2:23" ht="15.5" x14ac:dyDescent="0.35">
      <c r="C64" t="s">
        <v>99</v>
      </c>
      <c r="D64" s="5">
        <v>-4699532396</v>
      </c>
      <c r="E64" s="5">
        <v>-2814216805</v>
      </c>
      <c r="F64" s="5">
        <v>-5957521866</v>
      </c>
      <c r="G64" s="5">
        <v>2666647675</v>
      </c>
      <c r="I64" s="5">
        <v>-8223785383</v>
      </c>
      <c r="J64" s="5">
        <v>-8607007491</v>
      </c>
      <c r="K64" s="5">
        <v>-23590916801</v>
      </c>
      <c r="L64" s="5">
        <v>-2338032579</v>
      </c>
      <c r="M64" s="5">
        <v>2188700541</v>
      </c>
      <c r="N64" s="5">
        <v>-7672986474</v>
      </c>
      <c r="O64" s="5">
        <v>-3581784293</v>
      </c>
      <c r="P64" s="5">
        <v>-1016954715</v>
      </c>
      <c r="Q64" s="5">
        <v>-1490912805</v>
      </c>
      <c r="R64" s="5">
        <v>-4867388296</v>
      </c>
      <c r="S64" s="5">
        <v>-7311040267</v>
      </c>
      <c r="T64" s="5">
        <v>-8367998602</v>
      </c>
      <c r="U64" s="5">
        <v>-17460728025</v>
      </c>
      <c r="V64" s="5">
        <v>-7692906931</v>
      </c>
      <c r="W64" s="5">
        <v>-8223014071</v>
      </c>
    </row>
    <row r="65" spans="2:23" ht="15.5" x14ac:dyDescent="0.35">
      <c r="C65" t="s">
        <v>28</v>
      </c>
      <c r="D65" s="5">
        <v>-19290086096</v>
      </c>
      <c r="E65" s="5">
        <v>-3611851112</v>
      </c>
      <c r="F65" s="5">
        <v>3336053036</v>
      </c>
      <c r="G65" s="5">
        <v>16421726070</v>
      </c>
      <c r="I65" s="5">
        <v>44805130987</v>
      </c>
      <c r="J65" s="5">
        <v>243756567613</v>
      </c>
      <c r="K65" s="5">
        <v>232274554566</v>
      </c>
      <c r="L65" s="5">
        <v>128213964589</v>
      </c>
      <c r="M65" s="5">
        <v>53154884121</v>
      </c>
      <c r="N65" s="5">
        <v>45285427707</v>
      </c>
      <c r="O65" s="5">
        <v>53967226757</v>
      </c>
      <c r="P65" s="5">
        <v>54940200015</v>
      </c>
      <c r="Q65" s="5">
        <v>25398805167</v>
      </c>
      <c r="R65" s="5">
        <v>14617154768</v>
      </c>
      <c r="S65" s="5">
        <v>30889361032</v>
      </c>
      <c r="T65" s="5">
        <v>25555159187</v>
      </c>
      <c r="U65" s="5">
        <v>33026248008</v>
      </c>
      <c r="V65" s="5">
        <v>64350438715</v>
      </c>
      <c r="W65" s="5">
        <v>60380350950</v>
      </c>
    </row>
    <row r="66" spans="2:23" ht="15.5" x14ac:dyDescent="0.35">
      <c r="C66" t="s">
        <v>27</v>
      </c>
      <c r="E66" s="5">
        <v>-2814122454</v>
      </c>
      <c r="F66" s="5">
        <v>-148078339</v>
      </c>
      <c r="G66" s="5">
        <v>358978008</v>
      </c>
      <c r="I66" s="5">
        <v>-3627875056</v>
      </c>
      <c r="J66" s="5">
        <v>-2901593039</v>
      </c>
      <c r="K66" s="5">
        <v>-3289285141</v>
      </c>
      <c r="L66" s="5">
        <v>-1822078806</v>
      </c>
      <c r="M66" s="5">
        <v>-1747646452</v>
      </c>
      <c r="N66" s="5">
        <v>-1341366169</v>
      </c>
      <c r="O66" s="5">
        <v>-1623074790</v>
      </c>
      <c r="P66" s="5">
        <v>-2187533280</v>
      </c>
      <c r="Q66" s="5">
        <v>-1128311047</v>
      </c>
      <c r="R66" s="5">
        <v>-695060764</v>
      </c>
      <c r="S66" s="5">
        <v>-2433126265</v>
      </c>
      <c r="T66" s="5">
        <v>-2191812907</v>
      </c>
      <c r="U66" s="5">
        <v>-3537747677</v>
      </c>
      <c r="V66" s="5">
        <v>-4470808458</v>
      </c>
      <c r="W66" s="5">
        <v>-2619280330</v>
      </c>
    </row>
    <row r="67" spans="2:23" ht="15.5" x14ac:dyDescent="0.35">
      <c r="C67" t="s">
        <v>185</v>
      </c>
    </row>
    <row r="68" spans="2:23" ht="15.5" x14ac:dyDescent="0.35">
      <c r="C68" t="s">
        <v>326</v>
      </c>
      <c r="E68" s="5">
        <v>-2814122454</v>
      </c>
      <c r="F68" s="5">
        <v>-148078339</v>
      </c>
      <c r="G68" s="5">
        <v>358978008</v>
      </c>
      <c r="I68" s="5">
        <v>-3627875056</v>
      </c>
      <c r="J68" s="5">
        <v>-2901593039</v>
      </c>
      <c r="K68" s="5">
        <v>-3289285141</v>
      </c>
      <c r="L68" s="5">
        <v>-1822078806</v>
      </c>
      <c r="M68" s="5">
        <v>-1747646452</v>
      </c>
      <c r="N68" s="5">
        <v>-1341366169</v>
      </c>
      <c r="O68" s="5">
        <v>-1623074790</v>
      </c>
      <c r="P68" s="5">
        <v>-2187533280</v>
      </c>
      <c r="Q68" s="5">
        <v>-1128311047</v>
      </c>
      <c r="R68" s="5">
        <v>-695060764</v>
      </c>
      <c r="S68" s="5">
        <v>-2433126265</v>
      </c>
      <c r="T68" s="5">
        <v>-2191812907</v>
      </c>
      <c r="U68" s="5">
        <v>-3537747677</v>
      </c>
      <c r="V68" s="5">
        <v>-4470808458</v>
      </c>
      <c r="W68" s="5">
        <v>-2619280330</v>
      </c>
    </row>
    <row r="69" spans="2:23" ht="15.5" x14ac:dyDescent="0.35">
      <c r="C69" t="s">
        <v>102</v>
      </c>
      <c r="D69" s="5">
        <v>-19290086096</v>
      </c>
      <c r="E69" s="5">
        <v>-6425973566</v>
      </c>
      <c r="F69" s="5">
        <v>3187974697</v>
      </c>
      <c r="G69" s="5">
        <v>16780704078</v>
      </c>
      <c r="I69" s="5">
        <v>41177255931</v>
      </c>
      <c r="J69" s="5">
        <v>240854974574</v>
      </c>
      <c r="K69" s="5">
        <v>228985269425</v>
      </c>
      <c r="L69" s="5">
        <v>126391885783</v>
      </c>
      <c r="M69" s="5">
        <v>51407237669</v>
      </c>
      <c r="N69" s="5">
        <v>43944061538</v>
      </c>
      <c r="O69" s="5">
        <v>52344151967</v>
      </c>
      <c r="P69" s="5">
        <v>52752666735</v>
      </c>
      <c r="Q69" s="5">
        <v>24270494120</v>
      </c>
      <c r="R69" s="5">
        <v>13922094004</v>
      </c>
      <c r="S69" s="5">
        <v>28456234767</v>
      </c>
      <c r="T69" s="5">
        <v>23363346280</v>
      </c>
      <c r="U69" s="5">
        <v>29488500331</v>
      </c>
      <c r="V69" s="5">
        <v>59879630257</v>
      </c>
      <c r="W69" s="5">
        <v>57761070620</v>
      </c>
    </row>
    <row r="70" spans="2:23" ht="15.5" x14ac:dyDescent="0.35">
      <c r="C70" t="s">
        <v>103</v>
      </c>
      <c r="D70" s="5">
        <v>1425039</v>
      </c>
      <c r="E70" s="5">
        <v>1221825514</v>
      </c>
      <c r="F70" s="5">
        <v>-80615940</v>
      </c>
      <c r="G70" s="5">
        <v>-93798530</v>
      </c>
      <c r="I70" s="5">
        <v>953612515</v>
      </c>
      <c r="J70" s="5">
        <v>68353089</v>
      </c>
      <c r="K70" s="5">
        <v>-270037866</v>
      </c>
      <c r="L70" s="5">
        <v>727615357</v>
      </c>
      <c r="M70" s="5">
        <v>515902242</v>
      </c>
      <c r="N70" s="5">
        <v>999135077</v>
      </c>
      <c r="O70" s="5">
        <v>1577371936</v>
      </c>
      <c r="P70" s="5">
        <v>-419948491</v>
      </c>
      <c r="Q70" s="5">
        <v>-123051599</v>
      </c>
      <c r="R70" s="5">
        <v>2125962359</v>
      </c>
      <c r="S70" s="5">
        <v>2141256857</v>
      </c>
    </row>
    <row r="71" spans="2:23" ht="15.5" x14ac:dyDescent="0.35">
      <c r="C71" t="s">
        <v>104</v>
      </c>
      <c r="D71" s="5">
        <v>-19288661057</v>
      </c>
      <c r="E71" s="5">
        <v>-5204148052</v>
      </c>
      <c r="F71" s="5">
        <v>3107358757</v>
      </c>
      <c r="G71" s="5">
        <v>16686905548</v>
      </c>
      <c r="I71" s="5">
        <v>42130868446</v>
      </c>
      <c r="J71" s="5">
        <v>240923327663</v>
      </c>
      <c r="K71" s="5">
        <v>228715231559</v>
      </c>
      <c r="L71" s="5">
        <v>127119501140</v>
      </c>
      <c r="M71" s="5">
        <v>51923139911</v>
      </c>
      <c r="N71" s="5">
        <v>44943196615</v>
      </c>
      <c r="O71" s="5">
        <v>53921523903</v>
      </c>
      <c r="P71" s="5">
        <v>52332718244</v>
      </c>
      <c r="Q71" s="5">
        <v>24147442521</v>
      </c>
      <c r="R71" s="5">
        <v>16048056363</v>
      </c>
      <c r="S71" s="5">
        <v>30597491624</v>
      </c>
      <c r="T71" s="5">
        <v>23363346280</v>
      </c>
      <c r="U71" s="5">
        <v>29488500331</v>
      </c>
      <c r="V71" s="5">
        <v>59879630257</v>
      </c>
      <c r="W71" s="5">
        <v>57761070620</v>
      </c>
    </row>
    <row r="72" spans="2:23" ht="15.5" x14ac:dyDescent="0.35">
      <c r="C72" t="s">
        <v>105</v>
      </c>
      <c r="D72" s="5">
        <v>-19290086096</v>
      </c>
      <c r="E72" s="5">
        <v>-6425973566</v>
      </c>
      <c r="F72" s="5">
        <v>3187974697</v>
      </c>
      <c r="G72" s="5">
        <v>16780704078</v>
      </c>
      <c r="I72" s="5">
        <v>41177255931</v>
      </c>
      <c r="J72" s="5">
        <v>240854974574</v>
      </c>
      <c r="K72" s="5">
        <v>228985269425</v>
      </c>
      <c r="L72" s="5">
        <v>126391885783</v>
      </c>
      <c r="M72" s="5">
        <v>51407237669</v>
      </c>
      <c r="N72" s="5">
        <v>43944061538</v>
      </c>
      <c r="O72" s="5">
        <v>52344151967</v>
      </c>
      <c r="P72" s="5">
        <v>52752666735</v>
      </c>
      <c r="Q72" s="5">
        <v>24270494120</v>
      </c>
      <c r="R72" s="5">
        <v>13922094004</v>
      </c>
      <c r="S72" s="5">
        <v>28456234767</v>
      </c>
      <c r="T72" s="5">
        <v>23363346280</v>
      </c>
      <c r="U72" s="5">
        <v>29488500331</v>
      </c>
      <c r="V72" s="5">
        <v>59879630257</v>
      </c>
      <c r="W72" s="5">
        <v>57761070620</v>
      </c>
    </row>
    <row r="73" spans="2:23" ht="15.5" x14ac:dyDescent="0.35">
      <c r="C73" t="s">
        <v>7</v>
      </c>
      <c r="D73" s="5">
        <v>-19297448450</v>
      </c>
      <c r="E73" s="5">
        <v>-7230247666</v>
      </c>
      <c r="F73" s="5">
        <v>3710309376</v>
      </c>
      <c r="G73" s="5">
        <v>16727657716</v>
      </c>
      <c r="I73" s="5">
        <v>40712376693</v>
      </c>
      <c r="J73" s="5">
        <v>240818557831</v>
      </c>
      <c r="K73" s="5">
        <v>228630015958</v>
      </c>
      <c r="L73" s="5">
        <v>127064231546</v>
      </c>
      <c r="M73" s="5">
        <v>51891854342</v>
      </c>
      <c r="N73" s="5">
        <v>44900726358</v>
      </c>
      <c r="O73" s="5">
        <v>53885829593</v>
      </c>
      <c r="P73" s="5">
        <v>52278146807</v>
      </c>
      <c r="Q73" s="5">
        <v>24126776339</v>
      </c>
      <c r="R73" s="5">
        <v>16042918075</v>
      </c>
      <c r="S73" s="5">
        <v>30557145251</v>
      </c>
      <c r="T73" s="5">
        <v>23391157671</v>
      </c>
      <c r="U73" s="5">
        <v>29444521735</v>
      </c>
      <c r="V73" s="5">
        <v>59813752028</v>
      </c>
      <c r="W73" s="5">
        <v>57743194078</v>
      </c>
    </row>
    <row r="74" spans="2:23" ht="15.5" x14ac:dyDescent="0.35">
      <c r="C74" t="s">
        <v>106</v>
      </c>
      <c r="D74" s="5">
        <v>8787393</v>
      </c>
      <c r="E74" s="5">
        <v>2026099614</v>
      </c>
      <c r="F74" s="5">
        <v>-602950619</v>
      </c>
      <c r="G74" s="5">
        <v>-40752168</v>
      </c>
      <c r="I74" s="5">
        <v>1418491753</v>
      </c>
      <c r="J74" s="5">
        <v>104769832</v>
      </c>
      <c r="K74" s="5">
        <v>85215601</v>
      </c>
      <c r="L74" s="5">
        <v>55269594</v>
      </c>
      <c r="M74" s="5">
        <v>31285569</v>
      </c>
      <c r="N74" s="5">
        <v>42470257</v>
      </c>
      <c r="O74" s="5">
        <v>35694310</v>
      </c>
      <c r="P74" s="5">
        <v>54571437</v>
      </c>
      <c r="Q74" s="5">
        <v>20666182</v>
      </c>
      <c r="R74" s="5">
        <v>5138288</v>
      </c>
      <c r="S74" s="5">
        <v>40346373</v>
      </c>
      <c r="T74" s="5">
        <v>-27811391</v>
      </c>
      <c r="U74" s="5">
        <v>43978596</v>
      </c>
      <c r="V74" s="5">
        <v>65878229</v>
      </c>
      <c r="W74" s="5">
        <v>17876542</v>
      </c>
    </row>
    <row r="75" spans="2:23" ht="15.5" x14ac:dyDescent="0.35">
      <c r="C75" t="s">
        <v>107</v>
      </c>
      <c r="D75" s="5">
        <v>-19290086096</v>
      </c>
      <c r="E75" s="5">
        <v>-6425973566</v>
      </c>
      <c r="F75" s="5">
        <v>3187974697</v>
      </c>
      <c r="G75" s="5">
        <v>16780704078</v>
      </c>
      <c r="I75" s="5">
        <v>41177255931</v>
      </c>
      <c r="J75" s="5">
        <v>240854974574</v>
      </c>
      <c r="K75" s="5">
        <v>228985269425</v>
      </c>
      <c r="L75" s="5">
        <v>126391885783</v>
      </c>
      <c r="M75" s="5">
        <v>51407237669</v>
      </c>
      <c r="N75" s="5">
        <v>43944061538</v>
      </c>
      <c r="O75" s="5">
        <v>52344151967</v>
      </c>
      <c r="P75" s="5">
        <v>52752666735</v>
      </c>
      <c r="Q75" s="5">
        <v>24270494120</v>
      </c>
      <c r="R75" s="5">
        <v>13922094004</v>
      </c>
      <c r="S75" s="5">
        <v>28456234767</v>
      </c>
      <c r="T75" s="5">
        <v>23363346280</v>
      </c>
      <c r="U75" s="5">
        <v>29488500331</v>
      </c>
      <c r="V75" s="5">
        <v>59879630257</v>
      </c>
      <c r="W75" s="5">
        <v>57761070620</v>
      </c>
    </row>
    <row r="76" spans="2:23" ht="15.5" x14ac:dyDescent="0.35">
      <c r="C76" t="s">
        <v>108</v>
      </c>
      <c r="D76" s="5">
        <v>-19288661057</v>
      </c>
      <c r="E76" s="5">
        <v>-5204148052</v>
      </c>
      <c r="F76" s="5">
        <v>3107358757</v>
      </c>
      <c r="G76" s="5">
        <v>16686905548</v>
      </c>
      <c r="I76" s="5">
        <v>42130868446</v>
      </c>
      <c r="J76" s="5">
        <v>240923327663</v>
      </c>
      <c r="K76" s="5">
        <v>228715231559</v>
      </c>
      <c r="L76" s="5">
        <v>127119501140</v>
      </c>
      <c r="M76" s="5">
        <v>51923139911</v>
      </c>
      <c r="N76" s="5">
        <v>44943196615</v>
      </c>
      <c r="O76" s="5">
        <v>53921523903</v>
      </c>
      <c r="P76" s="5">
        <v>52332718244</v>
      </c>
      <c r="Q76" s="5">
        <v>24147442521</v>
      </c>
      <c r="R76" s="5">
        <v>16048056363</v>
      </c>
      <c r="S76" s="5">
        <v>30597491624</v>
      </c>
      <c r="T76" s="5">
        <v>23363346280</v>
      </c>
      <c r="U76" s="5">
        <v>29488500331</v>
      </c>
      <c r="V76" s="5">
        <v>59879630257</v>
      </c>
      <c r="W76" s="5">
        <v>57761070620</v>
      </c>
    </row>
    <row r="77" spans="2:23" ht="15.5" x14ac:dyDescent="0.35">
      <c r="C77" t="s">
        <v>109</v>
      </c>
      <c r="D77" s="5">
        <v>-19288661057</v>
      </c>
      <c r="E77" s="5">
        <v>-5204148052</v>
      </c>
      <c r="F77" s="5">
        <v>3107358757</v>
      </c>
      <c r="G77" s="5">
        <v>16686905548</v>
      </c>
      <c r="I77" s="5">
        <v>42130868446</v>
      </c>
      <c r="J77" s="5">
        <v>240923327663</v>
      </c>
      <c r="K77" s="5">
        <v>228715231559</v>
      </c>
      <c r="L77" s="5">
        <v>127119501140</v>
      </c>
      <c r="M77" s="5">
        <v>51923139911</v>
      </c>
      <c r="N77" s="5">
        <v>44943196615</v>
      </c>
      <c r="O77" s="5">
        <v>53921523903</v>
      </c>
      <c r="P77" s="5">
        <v>52332718244</v>
      </c>
      <c r="Q77" s="5">
        <v>24147442521</v>
      </c>
      <c r="R77" s="5">
        <v>16048056363</v>
      </c>
      <c r="S77" s="5">
        <v>30597491624</v>
      </c>
      <c r="T77" s="5">
        <v>23363346280</v>
      </c>
      <c r="U77" s="5">
        <v>29488500331</v>
      </c>
      <c r="V77" s="5">
        <v>59879630257</v>
      </c>
      <c r="W77" s="5">
        <v>57761070620</v>
      </c>
    </row>
    <row r="79" spans="2:23" ht="15.5" x14ac:dyDescent="0.35">
      <c r="B79" t="s">
        <v>110</v>
      </c>
      <c r="C79" t="s">
        <v>111</v>
      </c>
    </row>
    <row r="80" spans="2:23" ht="15.5" x14ac:dyDescent="0.35">
      <c r="C80" t="s">
        <v>112</v>
      </c>
    </row>
    <row r="81" spans="3:23" ht="15.5" x14ac:dyDescent="0.35">
      <c r="C81" t="s">
        <v>19</v>
      </c>
      <c r="D81" s="5">
        <v>61863863279</v>
      </c>
      <c r="E81" s="5">
        <v>71977930649</v>
      </c>
      <c r="F81" s="5">
        <v>103288579667</v>
      </c>
      <c r="G81" s="5">
        <v>138384519390</v>
      </c>
      <c r="I81" s="5">
        <v>71977930649</v>
      </c>
      <c r="J81" s="5">
        <v>173219501262</v>
      </c>
      <c r="K81" s="5">
        <v>53065669504</v>
      </c>
      <c r="L81" s="5">
        <v>24554966147</v>
      </c>
      <c r="M81" s="5">
        <v>40808927475</v>
      </c>
      <c r="N81" s="5">
        <v>73000763949</v>
      </c>
      <c r="O81" s="5">
        <v>51881866648</v>
      </c>
      <c r="P81" s="5">
        <v>44392323611</v>
      </c>
      <c r="Q81" s="5">
        <v>42144745951</v>
      </c>
      <c r="R81" s="5">
        <v>43923698841</v>
      </c>
      <c r="S81" s="5">
        <v>34236899622</v>
      </c>
      <c r="T81" s="5">
        <v>33534308486</v>
      </c>
      <c r="U81" s="5">
        <v>38140064763</v>
      </c>
      <c r="V81" s="5">
        <v>76375956529</v>
      </c>
      <c r="W81" s="5">
        <v>22690350523</v>
      </c>
    </row>
    <row r="82" spans="3:23" ht="15.5" x14ac:dyDescent="0.35">
      <c r="C82" t="s">
        <v>114</v>
      </c>
      <c r="D82" s="5">
        <v>12830375030</v>
      </c>
      <c r="E82" s="5">
        <v>22893814437</v>
      </c>
      <c r="F82" s="5">
        <v>32234645610</v>
      </c>
      <c r="G82" s="5">
        <v>51434258265</v>
      </c>
      <c r="I82" s="5">
        <v>22893814437</v>
      </c>
      <c r="J82" s="5">
        <v>60876597390</v>
      </c>
      <c r="K82" s="5">
        <v>42318238256</v>
      </c>
      <c r="L82" s="5">
        <v>17225112190</v>
      </c>
      <c r="M82" s="5">
        <v>9146309749</v>
      </c>
      <c r="N82" s="5">
        <v>25408082202</v>
      </c>
      <c r="O82" s="5">
        <v>34302439747</v>
      </c>
      <c r="P82" s="5">
        <v>35694113233</v>
      </c>
      <c r="Q82" s="5">
        <v>28290268116</v>
      </c>
      <c r="R82" s="5">
        <v>27399569814</v>
      </c>
      <c r="S82" s="5">
        <v>35505543072</v>
      </c>
      <c r="T82" s="5">
        <v>37433932188</v>
      </c>
      <c r="U82" s="5">
        <v>39699595317</v>
      </c>
      <c r="V82" s="5">
        <v>26770394915</v>
      </c>
      <c r="W82" s="5">
        <v>17809316095</v>
      </c>
    </row>
    <row r="83" spans="3:23" ht="15.5" x14ac:dyDescent="0.35">
      <c r="C83" t="s">
        <v>115</v>
      </c>
      <c r="F83" s="5">
        <v>10164116793</v>
      </c>
      <c r="Q83" s="5">
        <v>122104863</v>
      </c>
      <c r="R83" s="5">
        <v>93191351</v>
      </c>
      <c r="S83" s="5">
        <v>941648040</v>
      </c>
      <c r="T83" s="5">
        <v>788159502</v>
      </c>
      <c r="U83" s="5">
        <v>576770518</v>
      </c>
      <c r="V83" s="5">
        <v>594637564</v>
      </c>
      <c r="W83" s="5">
        <v>6177097337</v>
      </c>
    </row>
    <row r="84" spans="3:23" ht="15.5" x14ac:dyDescent="0.35">
      <c r="C84" t="s">
        <v>116</v>
      </c>
      <c r="D84" s="5">
        <v>18995897024</v>
      </c>
      <c r="E84" s="5">
        <v>21587645345</v>
      </c>
      <c r="F84" s="5">
        <v>10776187172</v>
      </c>
      <c r="G84" s="5">
        <v>11812518360</v>
      </c>
      <c r="I84" s="5">
        <v>21587645345</v>
      </c>
      <c r="J84" s="5">
        <v>8320727624</v>
      </c>
      <c r="K84" s="5">
        <v>8551135283</v>
      </c>
      <c r="L84" s="5">
        <v>4778884436</v>
      </c>
      <c r="M84" s="5">
        <v>5534277912</v>
      </c>
      <c r="N84" s="5">
        <v>2886603748</v>
      </c>
      <c r="O84" s="5">
        <v>9647625834</v>
      </c>
      <c r="P84" s="5">
        <v>15621550573</v>
      </c>
      <c r="Q84" s="5">
        <v>5927170355</v>
      </c>
      <c r="R84" s="5">
        <v>5056989873</v>
      </c>
      <c r="S84" s="5">
        <v>2366890570</v>
      </c>
      <c r="T84" s="5">
        <v>6360776489</v>
      </c>
      <c r="U84" s="5">
        <v>7006592538</v>
      </c>
      <c r="V84" s="5">
        <v>3640734261</v>
      </c>
      <c r="W84" s="5">
        <v>4239189812</v>
      </c>
    </row>
    <row r="85" spans="3:23" ht="15.5" x14ac:dyDescent="0.35">
      <c r="C85" t="s">
        <v>117</v>
      </c>
      <c r="D85" s="5">
        <v>12830375030</v>
      </c>
      <c r="E85" s="5">
        <v>22893814437</v>
      </c>
      <c r="F85" s="5">
        <v>32234645610</v>
      </c>
      <c r="G85" s="5">
        <v>51434258265</v>
      </c>
      <c r="I85" s="5">
        <v>22893814437</v>
      </c>
      <c r="J85" s="5">
        <v>60876597390</v>
      </c>
      <c r="K85" s="5">
        <v>42318238256</v>
      </c>
      <c r="L85" s="5">
        <v>17225112190</v>
      </c>
      <c r="M85" s="5">
        <v>9146309749</v>
      </c>
      <c r="N85" s="5">
        <v>25408082202</v>
      </c>
      <c r="O85" s="5">
        <v>34302439747</v>
      </c>
      <c r="P85" s="5">
        <v>35694113233</v>
      </c>
      <c r="Q85" s="5">
        <v>28290268116</v>
      </c>
      <c r="R85" s="5">
        <v>27399569814</v>
      </c>
      <c r="S85" s="5">
        <v>35505543072</v>
      </c>
      <c r="T85" s="5">
        <v>37433932188</v>
      </c>
      <c r="U85" s="5">
        <v>39699595317</v>
      </c>
      <c r="V85" s="5">
        <v>26770394915</v>
      </c>
      <c r="W85" s="5">
        <v>17809316095</v>
      </c>
    </row>
    <row r="86" spans="3:23" ht="15.5" x14ac:dyDescent="0.35">
      <c r="C86" t="s">
        <v>118</v>
      </c>
      <c r="W86" s="5">
        <v>5350383051</v>
      </c>
    </row>
    <row r="87" spans="3:23" ht="15.5" x14ac:dyDescent="0.35">
      <c r="C87" t="s">
        <v>119</v>
      </c>
      <c r="W87" s="5">
        <v>5350383051</v>
      </c>
    </row>
    <row r="88" spans="3:23" ht="15.5" x14ac:dyDescent="0.35">
      <c r="C88" t="s">
        <v>120</v>
      </c>
      <c r="D88" s="5">
        <v>27997899387</v>
      </c>
      <c r="E88" s="5">
        <v>23762643785</v>
      </c>
      <c r="F88" s="5">
        <v>31682248817</v>
      </c>
      <c r="G88" s="5">
        <v>46243110526</v>
      </c>
      <c r="I88" s="5">
        <v>23762643785</v>
      </c>
      <c r="J88" s="5">
        <v>42188974474</v>
      </c>
      <c r="K88" s="5">
        <v>29436576607</v>
      </c>
      <c r="L88" s="5">
        <v>42115229882</v>
      </c>
      <c r="M88" s="5">
        <v>18425014175</v>
      </c>
      <c r="N88" s="5">
        <v>15707419317</v>
      </c>
      <c r="O88" s="5">
        <v>16253368837</v>
      </c>
      <c r="P88" s="5">
        <v>16990972339</v>
      </c>
      <c r="Q88" s="5">
        <v>9004334307</v>
      </c>
      <c r="R88" s="5">
        <v>8325612219</v>
      </c>
      <c r="S88" s="5">
        <v>11404708206</v>
      </c>
      <c r="T88" s="5">
        <v>13699597437</v>
      </c>
      <c r="U88" s="5">
        <v>17880635602</v>
      </c>
      <c r="V88" s="5">
        <v>8737860259</v>
      </c>
    </row>
    <row r="89" spans="3:23" ht="15.5" x14ac:dyDescent="0.35">
      <c r="C89" t="s">
        <v>98</v>
      </c>
      <c r="D89" s="5">
        <v>5576974445</v>
      </c>
      <c r="E89" s="5">
        <v>5575549406</v>
      </c>
      <c r="F89" s="5">
        <v>4353724061</v>
      </c>
      <c r="G89" s="5">
        <v>6389411320</v>
      </c>
      <c r="I89" s="5">
        <v>5575549406</v>
      </c>
      <c r="J89" s="5">
        <v>6576612906</v>
      </c>
      <c r="K89" s="5">
        <v>6509918891</v>
      </c>
      <c r="L89" s="5">
        <v>6780167787</v>
      </c>
      <c r="M89" s="5">
        <v>6055826970</v>
      </c>
      <c r="N89" s="5">
        <v>5541120425</v>
      </c>
      <c r="O89" s="5">
        <v>4548852452</v>
      </c>
      <c r="P89" s="5">
        <v>2971280536</v>
      </c>
      <c r="Q89" s="5">
        <v>3539132177</v>
      </c>
      <c r="R89" s="5">
        <v>2826675373</v>
      </c>
      <c r="V89" s="5">
        <v>-1995706435</v>
      </c>
      <c r="W89" s="5">
        <v>-1995706435</v>
      </c>
    </row>
    <row r="90" spans="3:23" ht="15.5" x14ac:dyDescent="0.35">
      <c r="C90" t="s">
        <v>121</v>
      </c>
      <c r="D90" s="5">
        <v>380902731275</v>
      </c>
      <c r="E90" s="5">
        <v>400198271231</v>
      </c>
      <c r="F90" s="5">
        <v>297600172831</v>
      </c>
      <c r="G90" s="5">
        <v>314900027389</v>
      </c>
      <c r="I90" s="5">
        <v>400198271231</v>
      </c>
      <c r="J90" s="5">
        <v>310552545560</v>
      </c>
      <c r="K90" s="5">
        <v>161475800127</v>
      </c>
      <c r="L90" s="5">
        <v>145600441681</v>
      </c>
      <c r="M90" s="5">
        <v>99707098594</v>
      </c>
      <c r="N90" s="5">
        <v>146335988563</v>
      </c>
      <c r="O90" s="5">
        <v>134012941477</v>
      </c>
      <c r="P90" s="5">
        <v>142043543822</v>
      </c>
      <c r="Q90" s="5">
        <v>111105582339</v>
      </c>
      <c r="R90" s="5">
        <v>103632804322</v>
      </c>
      <c r="S90" s="5">
        <v>92436909071</v>
      </c>
      <c r="T90" s="5">
        <v>96238565669</v>
      </c>
      <c r="U90" s="5">
        <v>132467481389</v>
      </c>
      <c r="V90" s="5">
        <v>137648006427</v>
      </c>
      <c r="W90" s="5">
        <v>57537336816</v>
      </c>
    </row>
    <row r="91" spans="3:23" ht="15.5" x14ac:dyDescent="0.35">
      <c r="C91" t="s">
        <v>122</v>
      </c>
    </row>
    <row r="92" spans="3:23" ht="15.5" x14ac:dyDescent="0.35">
      <c r="C92" t="s">
        <v>332</v>
      </c>
      <c r="D92" s="5">
        <v>104763549436</v>
      </c>
      <c r="E92" s="5">
        <v>105289523214</v>
      </c>
      <c r="F92" s="5">
        <v>51500000000</v>
      </c>
      <c r="G92" s="5">
        <v>30000000000</v>
      </c>
      <c r="I92" s="5">
        <v>105289523214</v>
      </c>
    </row>
    <row r="93" spans="3:23" ht="15.5" x14ac:dyDescent="0.35">
      <c r="C93" t="s">
        <v>124</v>
      </c>
      <c r="D93" s="5">
        <v>649490851060</v>
      </c>
      <c r="E93" s="5">
        <v>657903590480</v>
      </c>
      <c r="F93" s="5">
        <v>853362435995</v>
      </c>
      <c r="G93" s="5">
        <v>913207285386</v>
      </c>
      <c r="I93" s="5">
        <v>657903590480</v>
      </c>
      <c r="J93" s="5">
        <v>778301927182</v>
      </c>
      <c r="K93" s="5">
        <v>661198127798</v>
      </c>
      <c r="L93" s="5">
        <v>497399887027</v>
      </c>
      <c r="M93" s="5">
        <v>410683202766</v>
      </c>
      <c r="N93" s="5">
        <v>421189882932</v>
      </c>
      <c r="O93" s="5">
        <v>392627670150</v>
      </c>
      <c r="P93" s="5">
        <v>331525743565</v>
      </c>
      <c r="Q93" s="5">
        <v>300461285719</v>
      </c>
      <c r="R93" s="5">
        <v>304897966670</v>
      </c>
      <c r="S93" s="5">
        <v>329046919897</v>
      </c>
      <c r="T93" s="5">
        <v>345763473086</v>
      </c>
      <c r="U93" s="5">
        <v>301911619041</v>
      </c>
      <c r="V93" s="5">
        <v>293637151409</v>
      </c>
      <c r="W93" s="5">
        <v>246783731840</v>
      </c>
    </row>
    <row r="94" spans="3:23" ht="15.5" x14ac:dyDescent="0.35">
      <c r="C94" t="s">
        <v>125</v>
      </c>
      <c r="L94" s="5">
        <v>25491622</v>
      </c>
      <c r="M94" s="5">
        <v>222158251</v>
      </c>
      <c r="N94" s="5">
        <v>522454719</v>
      </c>
      <c r="O94" s="5">
        <v>827275111</v>
      </c>
      <c r="P94" s="5">
        <v>776187366</v>
      </c>
      <c r="Q94" s="5">
        <v>1127441063</v>
      </c>
      <c r="R94" s="5">
        <v>954009087</v>
      </c>
      <c r="S94" s="5">
        <v>652731130</v>
      </c>
      <c r="T94" s="5">
        <v>706608939</v>
      </c>
      <c r="U94" s="5">
        <v>611442210</v>
      </c>
      <c r="V94" s="5">
        <v>492337392</v>
      </c>
      <c r="W94" s="5">
        <v>389747889</v>
      </c>
    </row>
    <row r="95" spans="3:23" ht="15.5" x14ac:dyDescent="0.35">
      <c r="C95" t="s">
        <v>127</v>
      </c>
      <c r="D95" s="5">
        <v>780618570496</v>
      </c>
      <c r="E95" s="5">
        <v>789330253694</v>
      </c>
      <c r="F95" s="5">
        <v>931248625995</v>
      </c>
      <c r="G95" s="5">
        <v>944861188506</v>
      </c>
      <c r="I95" s="5">
        <v>789330253694</v>
      </c>
      <c r="J95" s="5">
        <v>781789409662</v>
      </c>
      <c r="K95" s="5">
        <v>667778127798</v>
      </c>
      <c r="L95" s="5">
        <v>507825378649</v>
      </c>
      <c r="M95" s="5">
        <v>453074361017</v>
      </c>
      <c r="N95" s="5">
        <v>421712337651</v>
      </c>
      <c r="O95" s="5">
        <v>393454945261</v>
      </c>
      <c r="P95" s="5">
        <v>332301930931</v>
      </c>
      <c r="Q95" s="5">
        <v>305180999621</v>
      </c>
      <c r="R95" s="5">
        <v>305851975757</v>
      </c>
      <c r="S95" s="5">
        <v>329794318306</v>
      </c>
      <c r="T95" s="5">
        <v>346564749304</v>
      </c>
      <c r="U95" s="5">
        <v>302617728530</v>
      </c>
      <c r="V95" s="5">
        <v>294224156080</v>
      </c>
      <c r="W95" s="5">
        <v>247275147008</v>
      </c>
    </row>
    <row r="96" spans="3:23" ht="15.5" x14ac:dyDescent="0.35">
      <c r="C96" t="s">
        <v>128</v>
      </c>
      <c r="D96" s="5">
        <v>1161521301771</v>
      </c>
      <c r="E96" s="5">
        <v>1189528524925</v>
      </c>
      <c r="F96" s="5">
        <v>1228848798826</v>
      </c>
      <c r="G96" s="5">
        <v>1259761215895</v>
      </c>
      <c r="I96" s="5">
        <v>1189528524925</v>
      </c>
      <c r="J96" s="5">
        <v>1092341955222</v>
      </c>
      <c r="K96" s="5">
        <v>829253927925</v>
      </c>
      <c r="L96" s="5">
        <v>653425820330</v>
      </c>
      <c r="M96" s="5">
        <v>552781459611</v>
      </c>
      <c r="N96" s="5">
        <v>568048326214</v>
      </c>
      <c r="O96" s="5">
        <v>527467886738</v>
      </c>
      <c r="P96" s="5">
        <v>474345474753</v>
      </c>
      <c r="Q96" s="5">
        <v>416286581960</v>
      </c>
      <c r="R96" s="5">
        <v>409484780079</v>
      </c>
      <c r="S96" s="5">
        <v>422231227377</v>
      </c>
      <c r="T96" s="5">
        <v>442803314973</v>
      </c>
      <c r="U96" s="5">
        <v>435085209919</v>
      </c>
      <c r="V96" s="5">
        <v>431872162507</v>
      </c>
      <c r="W96" s="5">
        <v>304812483824</v>
      </c>
    </row>
    <row r="97" spans="3:23" ht="15.5" x14ac:dyDescent="0.35">
      <c r="C97" t="s">
        <v>129</v>
      </c>
    </row>
    <row r="98" spans="3:23" ht="15.5" x14ac:dyDescent="0.35">
      <c r="C98" t="s">
        <v>130</v>
      </c>
    </row>
    <row r="99" spans="3:23" ht="15.5" x14ac:dyDescent="0.35">
      <c r="C99" t="s">
        <v>131</v>
      </c>
      <c r="D99" s="5">
        <v>106235675461</v>
      </c>
      <c r="E99" s="5">
        <v>99940390779</v>
      </c>
      <c r="F99" s="5">
        <v>89833799532</v>
      </c>
      <c r="G99" s="5">
        <v>133416192007</v>
      </c>
      <c r="I99" s="5">
        <v>99940390779</v>
      </c>
      <c r="J99" s="5">
        <v>56412786131</v>
      </c>
      <c r="K99" s="5">
        <v>60577541290</v>
      </c>
      <c r="L99" s="5">
        <v>35759386027</v>
      </c>
      <c r="M99" s="5">
        <v>25913588162</v>
      </c>
      <c r="N99" s="5">
        <v>21765155172</v>
      </c>
      <c r="O99" s="5">
        <v>23179545509</v>
      </c>
      <c r="P99" s="5">
        <v>23526300566</v>
      </c>
      <c r="Q99" s="5">
        <v>18400443369</v>
      </c>
      <c r="R99" s="5">
        <v>22862731874</v>
      </c>
      <c r="S99" s="5">
        <v>29217872661</v>
      </c>
      <c r="T99" s="5">
        <v>52967173989</v>
      </c>
      <c r="U99" s="5">
        <v>57426700751</v>
      </c>
      <c r="V99" s="5">
        <v>44830925914</v>
      </c>
      <c r="W99" s="5">
        <v>41253739097</v>
      </c>
    </row>
    <row r="100" spans="3:23" ht="15.5" x14ac:dyDescent="0.35">
      <c r="C100" t="s">
        <v>132</v>
      </c>
    </row>
    <row r="101" spans="3:23" ht="15.5" x14ac:dyDescent="0.35">
      <c r="C101" t="s">
        <v>133</v>
      </c>
    </row>
    <row r="102" spans="3:23" ht="15.5" x14ac:dyDescent="0.35">
      <c r="C102" t="s">
        <v>335</v>
      </c>
      <c r="D102" s="5">
        <v>18995897024</v>
      </c>
      <c r="E102" s="5">
        <v>21587645345</v>
      </c>
      <c r="F102" s="5">
        <v>20940303965</v>
      </c>
      <c r="G102" s="5">
        <v>11812518360</v>
      </c>
      <c r="I102" s="5">
        <v>21587645345</v>
      </c>
      <c r="J102" s="5">
        <v>8320727624</v>
      </c>
      <c r="K102" s="5">
        <v>8551135283</v>
      </c>
      <c r="L102" s="5">
        <v>4778884436</v>
      </c>
      <c r="M102" s="5">
        <v>5534277912</v>
      </c>
      <c r="N102" s="5">
        <v>2886603748</v>
      </c>
      <c r="O102" s="5">
        <v>9647625834</v>
      </c>
      <c r="P102" s="5">
        <v>15621550573</v>
      </c>
      <c r="Q102" s="5">
        <v>6049275218</v>
      </c>
      <c r="R102" s="5">
        <v>5150181224</v>
      </c>
      <c r="S102" s="5">
        <v>3308538610</v>
      </c>
      <c r="T102" s="5">
        <v>7148935991</v>
      </c>
      <c r="U102" s="5">
        <v>7583363056</v>
      </c>
      <c r="V102" s="5">
        <v>4235371825</v>
      </c>
      <c r="W102" s="5">
        <v>10416287149</v>
      </c>
    </row>
    <row r="103" spans="3:23" ht="15.5" x14ac:dyDescent="0.35">
      <c r="C103" t="s">
        <v>134</v>
      </c>
      <c r="D103" s="5">
        <v>10370107555</v>
      </c>
      <c r="E103" s="5">
        <v>6972998699</v>
      </c>
      <c r="F103" s="5">
        <v>2948795109</v>
      </c>
      <c r="G103" s="5">
        <v>49656041802</v>
      </c>
      <c r="I103" s="5">
        <v>6972998699</v>
      </c>
      <c r="J103" s="5">
        <v>10848465196</v>
      </c>
      <c r="K103" s="5">
        <v>20069000000</v>
      </c>
      <c r="L103" s="5">
        <v>11629000000</v>
      </c>
      <c r="M103" s="5">
        <v>1621500000</v>
      </c>
    </row>
    <row r="104" spans="3:23" ht="15.5" x14ac:dyDescent="0.35">
      <c r="C104" t="s">
        <v>500</v>
      </c>
      <c r="Q104" s="5">
        <v>40439500</v>
      </c>
      <c r="R104" s="5">
        <v>40439500</v>
      </c>
      <c r="S104" s="5">
        <v>335000000</v>
      </c>
      <c r="T104" s="5">
        <v>685000000</v>
      </c>
      <c r="U104" s="5">
        <v>1009530934</v>
      </c>
      <c r="V104" s="5">
        <v>1035000000</v>
      </c>
    </row>
    <row r="105" spans="3:23" ht="15.5" x14ac:dyDescent="0.35">
      <c r="C105" t="s">
        <v>448</v>
      </c>
    </row>
    <row r="106" spans="3:23" ht="15.5" x14ac:dyDescent="0.35">
      <c r="C106" t="s">
        <v>135</v>
      </c>
      <c r="D106" s="5">
        <v>3771813652</v>
      </c>
      <c r="E106" s="5">
        <v>3298063413</v>
      </c>
      <c r="F106" s="5">
        <v>1170011848</v>
      </c>
      <c r="G106" s="5">
        <v>2448118000</v>
      </c>
      <c r="I106" s="5">
        <v>3298063413</v>
      </c>
      <c r="J106" s="5">
        <v>3196130001</v>
      </c>
      <c r="K106" s="5">
        <v>4686280112</v>
      </c>
      <c r="L106" s="5">
        <v>1767375482</v>
      </c>
      <c r="M106" s="5">
        <v>1145290224</v>
      </c>
      <c r="N106" s="5">
        <v>2128576897</v>
      </c>
      <c r="O106" s="5">
        <v>2465070180</v>
      </c>
      <c r="P106" s="5">
        <v>1932328187</v>
      </c>
      <c r="Q106" s="5">
        <v>2957229476</v>
      </c>
      <c r="R106" s="5">
        <v>1566573809</v>
      </c>
      <c r="S106" s="5">
        <v>1326108636</v>
      </c>
      <c r="T106" s="5">
        <v>2048610831</v>
      </c>
      <c r="U106" s="5">
        <v>2691999240</v>
      </c>
      <c r="V106" s="5">
        <v>3404565314</v>
      </c>
      <c r="W106" s="5">
        <v>659290279</v>
      </c>
    </row>
    <row r="107" spans="3:23" ht="15.5" x14ac:dyDescent="0.35">
      <c r="C107" t="s">
        <v>136</v>
      </c>
      <c r="D107" s="5">
        <v>14693981040</v>
      </c>
      <c r="E107" s="5">
        <v>10570675364</v>
      </c>
      <c r="F107" s="5">
        <v>6980631644</v>
      </c>
      <c r="G107" s="5">
        <v>7903428301</v>
      </c>
      <c r="I107" s="5">
        <v>10570675364</v>
      </c>
      <c r="J107" s="5">
        <v>7281560707</v>
      </c>
      <c r="K107" s="5">
        <v>12911359928</v>
      </c>
      <c r="L107" s="5">
        <v>3998989898</v>
      </c>
      <c r="M107" s="5">
        <v>2693101519</v>
      </c>
      <c r="N107" s="5">
        <v>3243622361</v>
      </c>
      <c r="O107" s="5">
        <v>2338066000</v>
      </c>
      <c r="P107" s="5">
        <v>1874189946</v>
      </c>
      <c r="Q107" s="5">
        <v>1936118673</v>
      </c>
      <c r="R107" s="5">
        <v>2178367310</v>
      </c>
      <c r="S107" s="5">
        <v>2122781202</v>
      </c>
      <c r="T107" s="5">
        <v>1118092519</v>
      </c>
      <c r="U107" s="5">
        <v>519141318</v>
      </c>
      <c r="V107" s="5">
        <v>475892004</v>
      </c>
      <c r="W107" s="5">
        <v>585232063</v>
      </c>
    </row>
    <row r="108" spans="3:23" ht="15.5" x14ac:dyDescent="0.35">
      <c r="C108" t="s">
        <v>138</v>
      </c>
    </row>
    <row r="109" spans="3:23" ht="15.5" x14ac:dyDescent="0.35">
      <c r="C109" t="s">
        <v>140</v>
      </c>
      <c r="D109" s="5">
        <v>532245995</v>
      </c>
      <c r="E109" s="5">
        <v>755436438</v>
      </c>
      <c r="F109" s="5">
        <v>898702008</v>
      </c>
      <c r="G109" s="5">
        <v>887049626</v>
      </c>
      <c r="I109" s="5">
        <v>755436438</v>
      </c>
      <c r="J109" s="5">
        <v>864196150</v>
      </c>
      <c r="K109" s="5">
        <v>820240384</v>
      </c>
    </row>
    <row r="110" spans="3:23" ht="15.5" x14ac:dyDescent="0.35">
      <c r="C110" t="s">
        <v>139</v>
      </c>
      <c r="D110" s="5">
        <v>144696812478</v>
      </c>
      <c r="E110" s="5">
        <v>158323124979</v>
      </c>
      <c r="F110" s="5">
        <v>171949437480</v>
      </c>
      <c r="G110" s="5">
        <v>185575749981</v>
      </c>
      <c r="I110" s="5">
        <v>158323124979</v>
      </c>
      <c r="J110" s="5">
        <v>126592235953</v>
      </c>
      <c r="K110" s="5">
        <v>29790673499</v>
      </c>
      <c r="L110" s="5">
        <v>27776866640</v>
      </c>
      <c r="M110" s="5">
        <v>28236448666</v>
      </c>
      <c r="N110" s="5">
        <v>39337059780</v>
      </c>
      <c r="O110" s="5">
        <v>33743123468</v>
      </c>
      <c r="P110" s="5">
        <v>18347013085</v>
      </c>
      <c r="Q110" s="5">
        <v>1018000000</v>
      </c>
      <c r="R110" s="5">
        <v>8335380501</v>
      </c>
      <c r="S110" s="5">
        <v>22262550536</v>
      </c>
      <c r="T110" s="5">
        <v>41760105753</v>
      </c>
      <c r="U110" s="5">
        <v>44933350694</v>
      </c>
      <c r="V110" s="5">
        <v>64049616827</v>
      </c>
      <c r="W110" s="5">
        <v>30835144399</v>
      </c>
    </row>
    <row r="111" spans="3:23" ht="15.5" x14ac:dyDescent="0.35">
      <c r="C111" t="s">
        <v>143</v>
      </c>
      <c r="D111" s="5">
        <v>55037495999</v>
      </c>
      <c r="E111" s="5">
        <v>55260686442</v>
      </c>
      <c r="F111" s="5">
        <v>55403952012</v>
      </c>
      <c r="G111" s="5">
        <v>53786449603</v>
      </c>
      <c r="I111" s="5">
        <v>55260686442</v>
      </c>
      <c r="J111" s="5">
        <v>23211800723</v>
      </c>
      <c r="K111" s="5">
        <v>12732957713</v>
      </c>
      <c r="L111" s="5">
        <v>7079733337</v>
      </c>
      <c r="M111" s="5">
        <v>11920786516</v>
      </c>
      <c r="N111" s="5">
        <v>12280597020</v>
      </c>
      <c r="O111" s="5">
        <v>8432597020</v>
      </c>
      <c r="P111" s="5">
        <v>2891417360</v>
      </c>
      <c r="Q111" s="5">
        <v>7317380502</v>
      </c>
      <c r="R111" s="5">
        <v>13927170031</v>
      </c>
      <c r="S111" s="5">
        <v>21384268500</v>
      </c>
      <c r="T111" s="5">
        <v>40958682795</v>
      </c>
      <c r="U111" s="5">
        <v>44954779758</v>
      </c>
      <c r="V111" s="5">
        <v>34775159371</v>
      </c>
      <c r="W111" s="5">
        <v>21295273706</v>
      </c>
    </row>
    <row r="112" spans="3:23" ht="15.5" x14ac:dyDescent="0.35">
      <c r="C112" t="s">
        <v>144</v>
      </c>
      <c r="D112" s="5">
        <v>147873440853</v>
      </c>
      <c r="E112" s="5">
        <v>161387287632</v>
      </c>
      <c r="F112" s="5">
        <v>176246958530</v>
      </c>
      <c r="G112" s="5">
        <v>193241304318</v>
      </c>
      <c r="I112" s="5">
        <v>161387287632</v>
      </c>
      <c r="J112" s="5">
        <v>135229357262</v>
      </c>
      <c r="K112" s="5">
        <v>38418902469</v>
      </c>
      <c r="L112" s="5">
        <v>33874181696</v>
      </c>
      <c r="M112" s="5">
        <v>34945119982</v>
      </c>
      <c r="N112" s="5">
        <v>47533559486</v>
      </c>
      <c r="O112" s="5">
        <v>42256926288</v>
      </c>
      <c r="P112" s="5">
        <v>27434283149</v>
      </c>
      <c r="Q112" s="5">
        <v>12808975797</v>
      </c>
      <c r="R112" s="5">
        <v>18653327932</v>
      </c>
      <c r="S112" s="5">
        <v>31871365806</v>
      </c>
      <c r="T112" s="5">
        <v>50895934922</v>
      </c>
      <c r="U112" s="5">
        <v>52681649386</v>
      </c>
      <c r="V112" s="5">
        <v>70402877142</v>
      </c>
      <c r="W112" s="5">
        <v>36039888282</v>
      </c>
    </row>
    <row r="113" spans="3:23" ht="15.5" x14ac:dyDescent="0.35">
      <c r="C113" t="s">
        <v>145</v>
      </c>
      <c r="D113" s="5">
        <v>147873440853</v>
      </c>
      <c r="E113" s="5">
        <v>161387287632</v>
      </c>
      <c r="F113" s="5">
        <v>176246958530</v>
      </c>
      <c r="G113" s="5">
        <v>193241304318</v>
      </c>
      <c r="I113" s="5">
        <v>161387287632</v>
      </c>
      <c r="J113" s="5">
        <v>135229357262</v>
      </c>
      <c r="K113" s="5">
        <v>38418902469</v>
      </c>
      <c r="L113" s="5">
        <v>33874181696</v>
      </c>
      <c r="M113" s="5">
        <v>34945119982</v>
      </c>
      <c r="N113" s="5">
        <v>47533559486</v>
      </c>
      <c r="O113" s="5">
        <v>42256926288</v>
      </c>
      <c r="P113" s="5">
        <v>27434283149</v>
      </c>
      <c r="Q113" s="5">
        <v>12808975797</v>
      </c>
      <c r="R113" s="5">
        <v>18653327932</v>
      </c>
      <c r="S113" s="5">
        <v>31871365806</v>
      </c>
      <c r="T113" s="5">
        <v>50895934922</v>
      </c>
      <c r="U113" s="5">
        <v>52681649386</v>
      </c>
      <c r="V113" s="5">
        <v>70402877142</v>
      </c>
      <c r="W113" s="5">
        <v>36039888282</v>
      </c>
    </row>
    <row r="114" spans="3:23" ht="15.5" x14ac:dyDescent="0.35">
      <c r="C114" t="s">
        <v>148</v>
      </c>
    </row>
    <row r="115" spans="3:23" ht="15.5" x14ac:dyDescent="0.35">
      <c r="C115" t="s">
        <v>149</v>
      </c>
      <c r="D115" s="5">
        <v>144696812478</v>
      </c>
      <c r="E115" s="5">
        <v>158323124979</v>
      </c>
      <c r="F115" s="5">
        <v>171949437480</v>
      </c>
      <c r="G115" s="5">
        <v>185575749981</v>
      </c>
      <c r="I115" s="5">
        <v>158323124979</v>
      </c>
      <c r="J115" s="5">
        <v>126592235953</v>
      </c>
      <c r="K115" s="5">
        <v>29790673499</v>
      </c>
      <c r="L115" s="5">
        <v>27776866640</v>
      </c>
      <c r="M115" s="5">
        <v>28236448666</v>
      </c>
      <c r="N115" s="5">
        <v>39337059780</v>
      </c>
      <c r="O115" s="5">
        <v>33743123468</v>
      </c>
      <c r="P115" s="5">
        <v>18347013085</v>
      </c>
      <c r="Q115" s="5">
        <v>1018000000</v>
      </c>
      <c r="R115" s="5">
        <v>8335380501</v>
      </c>
      <c r="S115" s="5">
        <v>22262550536</v>
      </c>
      <c r="T115" s="5">
        <v>41760105753</v>
      </c>
      <c r="U115" s="5">
        <v>44933350694</v>
      </c>
      <c r="V115" s="5">
        <v>64049616827</v>
      </c>
      <c r="W115" s="5">
        <v>30835144399</v>
      </c>
    </row>
    <row r="116" spans="3:23" ht="15.5" x14ac:dyDescent="0.35">
      <c r="C116" t="s">
        <v>599</v>
      </c>
      <c r="F116" s="5">
        <v>77031033</v>
      </c>
      <c r="G116" s="5">
        <v>306123697</v>
      </c>
      <c r="J116" s="5">
        <v>755436438</v>
      </c>
      <c r="K116" s="5">
        <v>1619632588</v>
      </c>
    </row>
    <row r="117" spans="3:23" ht="15.5" x14ac:dyDescent="0.35">
      <c r="C117" t="s">
        <v>146</v>
      </c>
      <c r="G117" s="5">
        <v>228884688</v>
      </c>
      <c r="J117" s="5">
        <v>240039186</v>
      </c>
      <c r="K117" s="5">
        <v>45832188</v>
      </c>
    </row>
    <row r="118" spans="3:23" ht="15.5" x14ac:dyDescent="0.35">
      <c r="C118" t="s">
        <v>150</v>
      </c>
      <c r="D118" s="5">
        <v>254109116314</v>
      </c>
      <c r="E118" s="5">
        <v>261327678411</v>
      </c>
      <c r="F118" s="5">
        <v>266080758062</v>
      </c>
      <c r="G118" s="5">
        <v>326657496325</v>
      </c>
      <c r="I118" s="5">
        <v>261327678411</v>
      </c>
      <c r="J118" s="5">
        <v>191642143393</v>
      </c>
      <c r="K118" s="5">
        <v>98996443759</v>
      </c>
      <c r="L118" s="5">
        <v>69633567723</v>
      </c>
      <c r="M118" s="5">
        <v>60858708144</v>
      </c>
      <c r="N118" s="5">
        <v>69298714658</v>
      </c>
      <c r="O118" s="5">
        <v>65436471797</v>
      </c>
      <c r="P118" s="5">
        <v>50960583715</v>
      </c>
      <c r="Q118" s="5">
        <v>31209419166</v>
      </c>
      <c r="R118" s="5">
        <v>41516059806</v>
      </c>
      <c r="S118" s="5">
        <v>61089238467</v>
      </c>
      <c r="T118" s="5">
        <v>103863108911</v>
      </c>
      <c r="U118" s="5">
        <v>110108350137</v>
      </c>
      <c r="V118" s="5">
        <v>115233803056</v>
      </c>
      <c r="W118" s="5">
        <v>77293627379</v>
      </c>
    </row>
    <row r="119" spans="3:23" ht="15.5" x14ac:dyDescent="0.35">
      <c r="C119" t="s">
        <v>151</v>
      </c>
    </row>
    <row r="120" spans="3:23" ht="15.5" x14ac:dyDescent="0.35">
      <c r="C120" t="s">
        <v>152</v>
      </c>
      <c r="D120" s="5">
        <v>235000000000</v>
      </c>
      <c r="E120" s="5">
        <v>235000000000</v>
      </c>
      <c r="F120" s="5">
        <v>235000000000</v>
      </c>
      <c r="G120" s="5">
        <v>235000000000</v>
      </c>
      <c r="I120" s="5">
        <v>235000000000</v>
      </c>
      <c r="J120" s="5">
        <v>235000000000</v>
      </c>
      <c r="K120" s="5">
        <v>235000000000</v>
      </c>
      <c r="L120" s="5">
        <v>235000000000</v>
      </c>
      <c r="M120" s="5">
        <v>235000000000</v>
      </c>
      <c r="N120" s="5">
        <v>235000000000</v>
      </c>
      <c r="O120" s="5">
        <v>235000000000</v>
      </c>
      <c r="P120" s="5">
        <v>235000000000</v>
      </c>
      <c r="Q120" s="5">
        <v>235000000000</v>
      </c>
      <c r="R120" s="5">
        <v>235000000000</v>
      </c>
      <c r="S120" s="5">
        <v>235000000000</v>
      </c>
      <c r="T120" s="5">
        <v>235000000000</v>
      </c>
      <c r="U120" s="5">
        <v>235000000000</v>
      </c>
      <c r="V120" s="5">
        <v>235000000000</v>
      </c>
      <c r="W120" s="5">
        <v>80000000000</v>
      </c>
    </row>
    <row r="121" spans="3:23" ht="15.5" x14ac:dyDescent="0.35">
      <c r="C121" t="s">
        <v>153</v>
      </c>
      <c r="D121" s="5">
        <v>21868516028</v>
      </c>
      <c r="E121" s="5">
        <v>21868516028</v>
      </c>
      <c r="F121" s="5">
        <v>19432841314</v>
      </c>
      <c r="G121" s="5">
        <v>19432841314</v>
      </c>
      <c r="I121" s="5">
        <v>21868516028</v>
      </c>
      <c r="J121" s="5">
        <v>19432841314</v>
      </c>
      <c r="K121" s="5">
        <v>19432841314</v>
      </c>
      <c r="L121" s="5">
        <v>19432841314</v>
      </c>
      <c r="M121" s="5">
        <v>19432841314</v>
      </c>
      <c r="N121" s="5">
        <v>19432841314</v>
      </c>
      <c r="O121" s="5">
        <v>19432841314</v>
      </c>
      <c r="P121" s="5">
        <v>19432841314</v>
      </c>
      <c r="Q121" s="5">
        <v>19432841314</v>
      </c>
      <c r="R121" s="5">
        <v>19422841314</v>
      </c>
      <c r="S121" s="5">
        <v>19244166314</v>
      </c>
      <c r="T121" s="5">
        <v>19244166314</v>
      </c>
      <c r="U121" s="5">
        <v>19244166314</v>
      </c>
      <c r="V121" s="5">
        <v>21239872749</v>
      </c>
    </row>
    <row r="122" spans="3:23" ht="15.5" x14ac:dyDescent="0.35">
      <c r="C122" t="s">
        <v>154</v>
      </c>
      <c r="D122" s="5">
        <v>635829809976</v>
      </c>
      <c r="E122" s="5">
        <v>655128683465</v>
      </c>
      <c r="F122" s="5">
        <v>663580756476</v>
      </c>
      <c r="G122" s="5">
        <v>659789897078</v>
      </c>
      <c r="I122" s="5">
        <v>655128683465</v>
      </c>
      <c r="J122" s="5">
        <v>638870380509</v>
      </c>
      <c r="K122" s="5">
        <v>468618516693</v>
      </c>
      <c r="L122" s="5">
        <v>321968251839</v>
      </c>
      <c r="M122" s="5">
        <v>230878361110</v>
      </c>
      <c r="N122" s="5">
        <v>238251213313</v>
      </c>
      <c r="O122" s="5">
        <v>202567754928</v>
      </c>
      <c r="P122" s="5">
        <v>165534497251</v>
      </c>
      <c r="Q122" s="5">
        <v>126788498803</v>
      </c>
      <c r="R122" s="5">
        <v>110424179268</v>
      </c>
      <c r="S122" s="5">
        <v>106607936566</v>
      </c>
      <c r="T122" s="5">
        <v>84473952877</v>
      </c>
      <c r="U122" s="5">
        <v>70482795206</v>
      </c>
      <c r="V122" s="5">
        <v>62188273471</v>
      </c>
      <c r="W122" s="5">
        <v>149374521443</v>
      </c>
    </row>
    <row r="123" spans="3:23" ht="15.5" x14ac:dyDescent="0.35">
      <c r="C123" t="s">
        <v>341</v>
      </c>
      <c r="D123" s="5">
        <v>725000000</v>
      </c>
      <c r="E123" s="5">
        <v>725000000</v>
      </c>
      <c r="F123" s="5">
        <v>725000000</v>
      </c>
      <c r="G123" s="5">
        <v>725000000</v>
      </c>
      <c r="I123" s="5">
        <v>725000000</v>
      </c>
      <c r="J123" s="5">
        <v>700000000</v>
      </c>
      <c r="K123" s="5">
        <v>675000000</v>
      </c>
      <c r="L123" s="5">
        <v>650000000</v>
      </c>
      <c r="M123" s="5">
        <v>625000000</v>
      </c>
    </row>
    <row r="124" spans="3:23" ht="15.5" x14ac:dyDescent="0.35">
      <c r="C124" t="s">
        <v>342</v>
      </c>
      <c r="D124" s="5">
        <v>635104809976</v>
      </c>
      <c r="E124" s="5">
        <v>654403683465</v>
      </c>
      <c r="F124" s="5">
        <v>662855756476</v>
      </c>
      <c r="G124" s="5">
        <v>659064897078</v>
      </c>
      <c r="I124" s="5">
        <v>654403683465</v>
      </c>
      <c r="J124" s="5">
        <v>638170380509</v>
      </c>
      <c r="K124" s="5">
        <v>467943516693</v>
      </c>
      <c r="L124" s="5">
        <v>321318251839</v>
      </c>
      <c r="M124" s="5">
        <v>230253361110</v>
      </c>
    </row>
    <row r="125" spans="3:23" ht="15.5" x14ac:dyDescent="0.35">
      <c r="C125" t="s">
        <v>343</v>
      </c>
      <c r="D125" s="5">
        <v>635829809976</v>
      </c>
      <c r="E125" s="5">
        <v>655128683465</v>
      </c>
      <c r="F125" s="5">
        <v>663580756476</v>
      </c>
      <c r="G125" s="5">
        <v>659789897078</v>
      </c>
      <c r="I125" s="5">
        <v>655128683465</v>
      </c>
      <c r="J125" s="5">
        <v>638870380509</v>
      </c>
      <c r="K125" s="5">
        <v>468618516693</v>
      </c>
      <c r="L125" s="5">
        <v>321968251839</v>
      </c>
      <c r="M125" s="5">
        <v>230878361110</v>
      </c>
      <c r="N125" s="5">
        <v>238251213313</v>
      </c>
      <c r="O125" s="5">
        <v>202567754928</v>
      </c>
      <c r="P125" s="5">
        <v>165534497251</v>
      </c>
      <c r="Q125" s="5">
        <v>126788498803</v>
      </c>
      <c r="R125" s="5">
        <v>110424179268</v>
      </c>
      <c r="S125" s="5">
        <v>106607936566</v>
      </c>
      <c r="T125" s="5">
        <v>84473952877</v>
      </c>
      <c r="U125" s="5">
        <v>70482795206</v>
      </c>
      <c r="V125" s="5">
        <v>62188273471</v>
      </c>
      <c r="W125" s="5">
        <v>149374521443</v>
      </c>
    </row>
    <row r="126" spans="3:23" ht="15.5" x14ac:dyDescent="0.35">
      <c r="C126" t="s">
        <v>185</v>
      </c>
    </row>
    <row r="127" spans="3:23" ht="15.5" x14ac:dyDescent="0.35">
      <c r="C127" t="s">
        <v>155</v>
      </c>
      <c r="D127" s="5">
        <v>9136885008</v>
      </c>
      <c r="E127" s="5">
        <v>10628097615</v>
      </c>
      <c r="F127" s="5">
        <v>40400718913</v>
      </c>
      <c r="G127" s="5">
        <v>12491569858</v>
      </c>
      <c r="I127" s="5">
        <v>10628097615</v>
      </c>
      <c r="J127" s="5">
        <v>819977100</v>
      </c>
      <c r="K127" s="5">
        <v>696207268</v>
      </c>
      <c r="L127" s="5">
        <v>610991667</v>
      </c>
      <c r="M127" s="5">
        <v>555722073</v>
      </c>
      <c r="N127" s="5">
        <v>524436504</v>
      </c>
      <c r="O127" s="5">
        <v>481966247</v>
      </c>
      <c r="P127" s="5">
        <v>446271937</v>
      </c>
      <c r="Q127" s="5">
        <v>316690500</v>
      </c>
      <c r="R127" s="5">
        <v>295024318</v>
      </c>
      <c r="S127" s="5">
        <v>289886030</v>
      </c>
      <c r="T127" s="5">
        <v>222086871</v>
      </c>
      <c r="U127" s="5">
        <v>249898262</v>
      </c>
      <c r="V127" s="5">
        <v>205919666</v>
      </c>
      <c r="W127" s="5">
        <v>140041437</v>
      </c>
    </row>
    <row r="128" spans="3:23" ht="15.5" x14ac:dyDescent="0.35">
      <c r="C128" t="s">
        <v>9</v>
      </c>
      <c r="D128" s="5">
        <v>907412185457</v>
      </c>
      <c r="E128" s="5">
        <v>928200846514</v>
      </c>
      <c r="F128" s="5">
        <v>962768040764</v>
      </c>
      <c r="G128" s="5">
        <v>933103719570</v>
      </c>
      <c r="I128" s="5">
        <v>928200846514</v>
      </c>
      <c r="J128" s="5">
        <v>900699811829</v>
      </c>
      <c r="K128" s="5">
        <v>730257484166</v>
      </c>
      <c r="L128" s="5">
        <v>583792252607</v>
      </c>
      <c r="M128" s="5">
        <v>491922751467</v>
      </c>
      <c r="N128" s="5">
        <v>498749611556</v>
      </c>
      <c r="O128" s="5">
        <v>462031414941</v>
      </c>
      <c r="P128" s="5">
        <v>423384891038</v>
      </c>
      <c r="Q128" s="5">
        <v>385077162794</v>
      </c>
      <c r="R128" s="5">
        <v>367968720273</v>
      </c>
      <c r="S128" s="5">
        <v>361141988910</v>
      </c>
      <c r="T128" s="5">
        <v>338940206062</v>
      </c>
      <c r="U128" s="5">
        <v>324976859782</v>
      </c>
      <c r="V128" s="5">
        <v>316638359451</v>
      </c>
      <c r="W128" s="5">
        <v>227518856445</v>
      </c>
    </row>
    <row r="129" spans="2:23" ht="15.5" x14ac:dyDescent="0.35">
      <c r="C129" t="s">
        <v>156</v>
      </c>
      <c r="D129" s="5">
        <v>1161521301771</v>
      </c>
      <c r="E129" s="5">
        <v>1189528524925</v>
      </c>
      <c r="F129" s="5">
        <v>1228848798826</v>
      </c>
      <c r="G129" s="5">
        <v>1259761215895</v>
      </c>
      <c r="I129" s="5">
        <v>1189528524925</v>
      </c>
      <c r="J129" s="5">
        <v>1092341955222</v>
      </c>
      <c r="K129" s="5">
        <v>829253927925</v>
      </c>
      <c r="L129" s="5">
        <v>653425820330</v>
      </c>
      <c r="M129" s="5">
        <v>552781459611</v>
      </c>
      <c r="N129" s="5">
        <v>568048326214</v>
      </c>
      <c r="O129" s="5">
        <v>527467886738</v>
      </c>
      <c r="P129" s="5">
        <v>474345474753</v>
      </c>
      <c r="Q129" s="5">
        <v>416286581960</v>
      </c>
      <c r="R129" s="5">
        <v>409484780079</v>
      </c>
      <c r="S129" s="5">
        <v>422231227377</v>
      </c>
      <c r="T129" s="5">
        <v>442803314973</v>
      </c>
      <c r="U129" s="5">
        <v>435085209919</v>
      </c>
      <c r="V129" s="5">
        <v>431872162507</v>
      </c>
      <c r="W129" s="5">
        <v>304812483824</v>
      </c>
    </row>
    <row r="130" spans="2:23" ht="15.5" x14ac:dyDescent="0.35">
      <c r="C130" t="s">
        <v>157</v>
      </c>
      <c r="D130" s="5">
        <v>2350000000</v>
      </c>
      <c r="E130" s="5">
        <v>2350000000</v>
      </c>
      <c r="F130" s="5">
        <v>2350000000</v>
      </c>
      <c r="G130" s="5">
        <v>2350000000</v>
      </c>
      <c r="I130" s="5">
        <v>2350000000</v>
      </c>
      <c r="J130" s="5">
        <v>2350000000</v>
      </c>
      <c r="K130" s="5">
        <v>2350000000</v>
      </c>
      <c r="L130" s="5">
        <v>2350000000</v>
      </c>
      <c r="M130" s="5">
        <v>2350000000</v>
      </c>
      <c r="N130" s="5">
        <v>2350000000</v>
      </c>
      <c r="O130" s="5">
        <v>2350000000</v>
      </c>
      <c r="P130" s="5">
        <v>2350000000</v>
      </c>
      <c r="Q130" s="5">
        <v>2350000000</v>
      </c>
      <c r="R130" s="5">
        <v>2350000000</v>
      </c>
      <c r="S130" s="5">
        <v>2350000000</v>
      </c>
      <c r="T130" s="5">
        <v>2350000000</v>
      </c>
      <c r="U130" s="5">
        <v>2350000000</v>
      </c>
      <c r="V130" s="5">
        <v>2350000000</v>
      </c>
      <c r="W130" s="5">
        <v>160000000</v>
      </c>
    </row>
    <row r="132" spans="2:23" ht="15.5" x14ac:dyDescent="0.35">
      <c r="B132" t="s">
        <v>158</v>
      </c>
      <c r="C132" t="s">
        <v>159</v>
      </c>
      <c r="D132" s="5">
        <v>22908139191</v>
      </c>
      <c r="E132" s="5">
        <v>48554227458</v>
      </c>
      <c r="F132" s="5">
        <v>41367781738</v>
      </c>
      <c r="G132" s="5">
        <v>47178113989</v>
      </c>
      <c r="I132" s="5">
        <v>162429156176</v>
      </c>
      <c r="J132" s="5">
        <v>275103864054</v>
      </c>
      <c r="K132" s="5">
        <v>335236674511</v>
      </c>
      <c r="L132" s="5">
        <v>139398156357</v>
      </c>
      <c r="M132" s="5">
        <v>105212544066</v>
      </c>
      <c r="N132" s="5">
        <v>76826370335</v>
      </c>
      <c r="O132" s="5">
        <v>89278938587</v>
      </c>
      <c r="P132" s="5">
        <v>53227499699</v>
      </c>
      <c r="Q132" s="5">
        <v>46689475865</v>
      </c>
      <c r="R132" s="5">
        <v>64038372677</v>
      </c>
      <c r="S132" s="5">
        <v>63229016055</v>
      </c>
      <c r="T132" s="5">
        <v>64550630341</v>
      </c>
      <c r="U132" s="5">
        <v>68670500488</v>
      </c>
      <c r="V132" s="5">
        <v>66363697169</v>
      </c>
      <c r="W132" s="5">
        <v>83606287157</v>
      </c>
    </row>
    <row r="133" spans="2:23" ht="15.5" x14ac:dyDescent="0.35">
      <c r="C133" t="s">
        <v>344</v>
      </c>
      <c r="D133" s="5">
        <v>56673271089</v>
      </c>
      <c r="E133" s="5">
        <v>99523969271</v>
      </c>
      <c r="F133" s="5">
        <v>110776974022</v>
      </c>
      <c r="G133" s="5">
        <v>83007667608</v>
      </c>
      <c r="I133" s="5">
        <v>429399611104</v>
      </c>
      <c r="J133" s="5">
        <v>478085719527</v>
      </c>
      <c r="K133" s="5">
        <v>491083365285</v>
      </c>
      <c r="L133" s="5">
        <v>303085579681</v>
      </c>
      <c r="M133" s="5">
        <v>222217949172</v>
      </c>
      <c r="N133" s="5">
        <v>238539512469</v>
      </c>
      <c r="O133" s="5">
        <v>262364634484</v>
      </c>
      <c r="P133" s="5">
        <v>221086775726</v>
      </c>
      <c r="Q133" s="5">
        <v>175129604699</v>
      </c>
      <c r="R133" s="5">
        <v>167503218174</v>
      </c>
      <c r="S133" s="5">
        <v>194830103197</v>
      </c>
      <c r="T133" s="5">
        <v>218841193705</v>
      </c>
      <c r="U133" s="5">
        <v>201137529832</v>
      </c>
      <c r="V133" s="5">
        <v>202243472558</v>
      </c>
      <c r="W133" s="5">
        <v>183465273382</v>
      </c>
    </row>
    <row r="134" spans="2:23" ht="15.5" x14ac:dyDescent="0.35">
      <c r="C134" t="s">
        <v>1061</v>
      </c>
      <c r="D134" s="5">
        <v>-19578705793</v>
      </c>
      <c r="E134" s="5">
        <v>-38879078773</v>
      </c>
      <c r="F134" s="5">
        <v>-52717789406</v>
      </c>
      <c r="G134" s="5">
        <v>-26608721734</v>
      </c>
      <c r="I134" s="5">
        <v>-199676858529</v>
      </c>
      <c r="J134" s="5">
        <v>-112749642157</v>
      </c>
      <c r="K134" s="5">
        <v>-112477443107</v>
      </c>
      <c r="L134" s="5">
        <v>-121581175019</v>
      </c>
      <c r="M134" s="5">
        <v>-85563707900</v>
      </c>
      <c r="N134" s="5">
        <v>-113422856626</v>
      </c>
      <c r="O134" s="5">
        <v>-125227185277</v>
      </c>
      <c r="P134" s="5">
        <v>-131312618947</v>
      </c>
      <c r="Q134" s="5">
        <v>-88340473365</v>
      </c>
      <c r="R134" s="5">
        <v>-66714070075</v>
      </c>
      <c r="S134" s="5">
        <v>-76660831128</v>
      </c>
      <c r="T134" s="5">
        <v>-103609005707</v>
      </c>
      <c r="U134" s="5">
        <v>-86508997953</v>
      </c>
      <c r="V134" s="5">
        <v>-89835800270</v>
      </c>
      <c r="W134" s="5">
        <v>-70389997519</v>
      </c>
    </row>
    <row r="135" spans="2:23" ht="15.5" x14ac:dyDescent="0.35">
      <c r="C135" t="s">
        <v>429</v>
      </c>
      <c r="D135" s="5">
        <v>-545925276</v>
      </c>
      <c r="E135" s="5">
        <v>-962233006</v>
      </c>
      <c r="F135" s="5">
        <v>-1976267873</v>
      </c>
      <c r="G135" s="5">
        <v>-2278951100</v>
      </c>
      <c r="I135" s="5">
        <v>-6347048635</v>
      </c>
      <c r="J135" s="5">
        <v>-8426738544</v>
      </c>
      <c r="K135" s="5">
        <v>-7636514857</v>
      </c>
      <c r="L135" s="5">
        <v>-4751760467</v>
      </c>
      <c r="M135" s="5">
        <v>-3317813065</v>
      </c>
      <c r="N135" s="5">
        <v>-3512817360</v>
      </c>
      <c r="O135" s="5">
        <v>-5082529052</v>
      </c>
      <c r="P135" s="5">
        <v>-3367151300</v>
      </c>
      <c r="Q135" s="5">
        <v>-1257115217</v>
      </c>
      <c r="R135" s="5">
        <v>-2342825303</v>
      </c>
      <c r="S135" s="5">
        <v>-5683874222</v>
      </c>
      <c r="T135" s="5">
        <v>-3627607814</v>
      </c>
      <c r="U135" s="5">
        <v>-4200770218</v>
      </c>
      <c r="V135" s="5">
        <v>-2046827314</v>
      </c>
      <c r="W135" s="5">
        <v>-4007467262</v>
      </c>
    </row>
    <row r="136" spans="2:23" ht="15.5" x14ac:dyDescent="0.35">
      <c r="C136" t="s">
        <v>162</v>
      </c>
      <c r="D136" s="5">
        <v>-9691111375</v>
      </c>
      <c r="E136" s="5">
        <v>-7284239177</v>
      </c>
      <c r="F136" s="5">
        <v>-10658916666</v>
      </c>
      <c r="G136" s="5">
        <v>-1966999589</v>
      </c>
      <c r="I136" s="5">
        <v>-45665770407</v>
      </c>
      <c r="J136" s="5">
        <v>-77598025390</v>
      </c>
      <c r="K136" s="5">
        <v>-42985098675</v>
      </c>
      <c r="L136" s="5">
        <v>-37154202409</v>
      </c>
      <c r="M136" s="5">
        <v>-36577796911</v>
      </c>
      <c r="N136" s="5">
        <v>-41298711168</v>
      </c>
      <c r="O136" s="5">
        <v>-42994461760</v>
      </c>
      <c r="P136" s="5">
        <v>-40511239138</v>
      </c>
      <c r="Q136" s="5">
        <v>-38849461416</v>
      </c>
      <c r="R136" s="5">
        <v>-38269944740</v>
      </c>
      <c r="S136" s="5">
        <v>-46895843886</v>
      </c>
      <c r="T136" s="5">
        <v>-46706405279</v>
      </c>
      <c r="U136" s="5">
        <v>-46068039456</v>
      </c>
      <c r="V136" s="5">
        <v>-41138586261</v>
      </c>
      <c r="W136" s="5">
        <v>-23293224353</v>
      </c>
    </row>
    <row r="137" spans="2:23" ht="15.5" x14ac:dyDescent="0.35">
      <c r="C137" t="s">
        <v>1062</v>
      </c>
      <c r="W137" s="5">
        <v>15483946</v>
      </c>
    </row>
    <row r="138" spans="2:23" ht="15.5" x14ac:dyDescent="0.35">
      <c r="C138" t="s">
        <v>1063</v>
      </c>
      <c r="F138" s="5">
        <v>50000000</v>
      </c>
      <c r="G138" s="5">
        <v>154000000</v>
      </c>
      <c r="I138" s="5">
        <v>204000000</v>
      </c>
      <c r="K138" s="5">
        <v>9900000000</v>
      </c>
      <c r="L138" s="5">
        <v>253418314</v>
      </c>
      <c r="M138" s="5">
        <v>7876494715</v>
      </c>
      <c r="O138" s="5">
        <v>1592091396</v>
      </c>
      <c r="P138" s="5">
        <v>6055344096</v>
      </c>
      <c r="R138" s="5">
        <v>5056318984</v>
      </c>
      <c r="S138" s="5">
        <v>2415487024</v>
      </c>
      <c r="T138" s="5">
        <v>3615076500</v>
      </c>
      <c r="U138" s="5">
        <v>5904298971</v>
      </c>
    </row>
    <row r="139" spans="2:23" ht="15.5" x14ac:dyDescent="0.35">
      <c r="C139" t="s">
        <v>453</v>
      </c>
      <c r="D139" s="5">
        <v>256379910</v>
      </c>
      <c r="E139" s="5">
        <v>-4547315930</v>
      </c>
      <c r="F139" s="5">
        <v>-4860009177</v>
      </c>
      <c r="G139" s="5">
        <v>-9484612450</v>
      </c>
      <c r="I139" s="5">
        <v>-18239874274</v>
      </c>
      <c r="J139" s="5">
        <v>-6167492044</v>
      </c>
      <c r="K139" s="5">
        <v>-3771469522</v>
      </c>
      <c r="L139" s="5">
        <v>-1947819283</v>
      </c>
      <c r="M139" s="5">
        <v>-2290732908</v>
      </c>
      <c r="N139" s="5">
        <v>-5397652085</v>
      </c>
      <c r="O139" s="5">
        <v>-2824374397</v>
      </c>
      <c r="P139" s="5">
        <v>-651560869</v>
      </c>
      <c r="Q139" s="5">
        <v>-1720175740</v>
      </c>
      <c r="R139" s="5">
        <v>-3630200428</v>
      </c>
      <c r="S139" s="5">
        <v>-6217149362</v>
      </c>
      <c r="T139" s="5">
        <v>-6726147269</v>
      </c>
      <c r="U139" s="5">
        <v>-4974291749</v>
      </c>
      <c r="V139" s="5">
        <v>-4260150041</v>
      </c>
      <c r="W139" s="5">
        <v>-2565298206</v>
      </c>
    </row>
    <row r="140" spans="2:23" ht="15.5" x14ac:dyDescent="0.35">
      <c r="C140" t="s">
        <v>171</v>
      </c>
      <c r="D140" s="5">
        <v>-4205769364</v>
      </c>
      <c r="E140" s="5">
        <v>703125073</v>
      </c>
      <c r="F140" s="5">
        <v>753790838</v>
      </c>
      <c r="G140" s="5">
        <v>4355731254</v>
      </c>
      <c r="I140" s="5">
        <v>2755096917</v>
      </c>
      <c r="J140" s="5">
        <v>1960042662</v>
      </c>
      <c r="K140" s="5">
        <v>1123835387</v>
      </c>
      <c r="L140" s="5">
        <v>1494115540</v>
      </c>
      <c r="M140" s="5">
        <v>2868150963</v>
      </c>
      <c r="N140" s="5">
        <v>1918895105</v>
      </c>
      <c r="O140" s="5">
        <v>1450763193</v>
      </c>
      <c r="P140" s="5">
        <v>1927950131</v>
      </c>
      <c r="Q140" s="5">
        <v>1727096904</v>
      </c>
      <c r="R140" s="5">
        <v>2435876065</v>
      </c>
      <c r="S140" s="5">
        <v>1441124432</v>
      </c>
      <c r="T140" s="5">
        <v>2763526205</v>
      </c>
      <c r="U140" s="5">
        <v>3380771061</v>
      </c>
      <c r="V140" s="5">
        <v>1401588497</v>
      </c>
      <c r="W140" s="5">
        <v>381517169</v>
      </c>
    </row>
    <row r="141" spans="2:23" ht="15.5" x14ac:dyDescent="0.35">
      <c r="C141" t="s">
        <v>185</v>
      </c>
    </row>
    <row r="142" spans="2:23" ht="15.5" x14ac:dyDescent="0.35">
      <c r="C142" t="s">
        <v>165</v>
      </c>
      <c r="D142" s="5">
        <v>-13849502944</v>
      </c>
      <c r="E142" s="5">
        <v>-13846609104</v>
      </c>
      <c r="F142" s="5">
        <v>-15297902756</v>
      </c>
      <c r="G142" s="5">
        <v>49021915316</v>
      </c>
      <c r="I142" s="5">
        <v>42344338307</v>
      </c>
      <c r="J142" s="5">
        <v>39676209314</v>
      </c>
      <c r="K142" s="5">
        <v>-71727016177</v>
      </c>
      <c r="L142" s="5">
        <v>-8781635205</v>
      </c>
      <c r="M142" s="5">
        <v>-112379421618</v>
      </c>
      <c r="N142" s="5">
        <v>1216936312</v>
      </c>
      <c r="O142" s="5">
        <v>5662290043</v>
      </c>
      <c r="P142" s="5">
        <v>-1196950058</v>
      </c>
      <c r="Q142" s="5">
        <v>-20977170030</v>
      </c>
      <c r="R142" s="5">
        <v>-30601355653</v>
      </c>
      <c r="S142" s="5">
        <v>-48241607935</v>
      </c>
      <c r="T142" s="5">
        <v>-16136224251</v>
      </c>
      <c r="U142" s="5">
        <v>-47373336260</v>
      </c>
      <c r="V142" s="5">
        <v>64874531030</v>
      </c>
      <c r="W142" s="5">
        <v>12050375481</v>
      </c>
    </row>
    <row r="143" spans="2:23" ht="15.5" x14ac:dyDescent="0.35">
      <c r="C143" t="s">
        <v>166</v>
      </c>
      <c r="D143" s="5">
        <v>-19210665520</v>
      </c>
      <c r="E143" s="5">
        <v>-64831307189</v>
      </c>
      <c r="F143" s="5">
        <v>-62155762796</v>
      </c>
      <c r="G143" s="5">
        <v>17525167824</v>
      </c>
      <c r="I143" s="5">
        <v>-305758624103</v>
      </c>
      <c r="J143" s="5">
        <v>-194604426153</v>
      </c>
      <c r="K143" s="5">
        <v>-234900999742</v>
      </c>
      <c r="L143" s="5">
        <v>-146896647059</v>
      </c>
      <c r="M143" s="5">
        <v>-25027118278</v>
      </c>
      <c r="N143" s="5">
        <v>-56940164450</v>
      </c>
      <c r="O143" s="5">
        <v>-87857644413</v>
      </c>
      <c r="P143" s="5">
        <v>-50050229254</v>
      </c>
      <c r="Q143" s="5">
        <v>-27495285403</v>
      </c>
      <c r="R143" s="5">
        <v>-23722009923</v>
      </c>
      <c r="S143" s="5">
        <v>-14478725678</v>
      </c>
      <c r="T143" s="5">
        <v>-53167622562</v>
      </c>
      <c r="U143" s="5">
        <v>-59830532537</v>
      </c>
      <c r="V143" s="5">
        <v>-77498084628</v>
      </c>
      <c r="W143" s="5">
        <v>-83605182347</v>
      </c>
    </row>
    <row r="144" spans="2:23" ht="15.5" x14ac:dyDescent="0.35">
      <c r="C144" t="s">
        <v>168</v>
      </c>
      <c r="D144" s="5">
        <v>-10032539795</v>
      </c>
      <c r="E144" s="5">
        <v>-159527242483</v>
      </c>
      <c r="F144" s="5">
        <v>117102832127</v>
      </c>
      <c r="G144" s="5">
        <v>-202140874481</v>
      </c>
      <c r="I144" s="5">
        <v>-258024740141</v>
      </c>
      <c r="J144" s="5">
        <v>-138647289625</v>
      </c>
      <c r="K144" s="5">
        <v>-183710645953</v>
      </c>
      <c r="L144" s="5">
        <v>-126857687559</v>
      </c>
      <c r="M144" s="5">
        <v>-51512895129</v>
      </c>
      <c r="N144" s="5">
        <v>-62921015428</v>
      </c>
      <c r="O144" s="5">
        <v>-91334495030</v>
      </c>
      <c r="P144" s="5">
        <v>-72422505368</v>
      </c>
      <c r="Q144" s="5">
        <v>-31585068915</v>
      </c>
      <c r="R144" s="5">
        <v>-10757424550</v>
      </c>
      <c r="S144" s="5">
        <v>-15576491928</v>
      </c>
      <c r="T144" s="5">
        <v>-79998622562</v>
      </c>
      <c r="U144" s="5">
        <v>-37421441628</v>
      </c>
      <c r="V144" s="5">
        <v>-73880890107</v>
      </c>
      <c r="W144" s="5">
        <v>-70630416338</v>
      </c>
    </row>
    <row r="145" spans="3:23" ht="15.5" x14ac:dyDescent="0.35">
      <c r="C145" t="s">
        <v>747</v>
      </c>
      <c r="D145" s="5">
        <v>1875000000</v>
      </c>
      <c r="E145" s="5">
        <v>9163070</v>
      </c>
      <c r="F145" s="5">
        <v>7890090090</v>
      </c>
      <c r="G145" s="5">
        <v>39000000000</v>
      </c>
      <c r="I145" s="5">
        <v>46899253160</v>
      </c>
      <c r="J145" s="5">
        <v>1500000</v>
      </c>
      <c r="K145" s="5">
        <v>328522211</v>
      </c>
      <c r="L145" s="5">
        <v>2885135135</v>
      </c>
      <c r="M145" s="5">
        <v>31621818182</v>
      </c>
      <c r="N145" s="5">
        <v>5258474795</v>
      </c>
      <c r="O145" s="5">
        <v>2642954544</v>
      </c>
      <c r="P145" s="5">
        <v>18383636363</v>
      </c>
      <c r="Q145" s="5">
        <v>4500000000</v>
      </c>
      <c r="R145" s="5">
        <v>677272727</v>
      </c>
      <c r="S145" s="5">
        <v>1097766250</v>
      </c>
      <c r="T145" s="5">
        <v>3331000000</v>
      </c>
      <c r="U145" s="5">
        <v>1090909091</v>
      </c>
      <c r="V145" s="5">
        <v>1139125779</v>
      </c>
      <c r="W145" s="5">
        <v>360909091</v>
      </c>
    </row>
    <row r="146" spans="3:23" ht="15.5" x14ac:dyDescent="0.35">
      <c r="C146" t="s">
        <v>1064</v>
      </c>
      <c r="E146" s="5">
        <v>-26137140000</v>
      </c>
      <c r="I146" s="5">
        <v>-26137140000</v>
      </c>
      <c r="J146" s="5">
        <v>-21488181848</v>
      </c>
      <c r="K146" s="5">
        <v>-5834493115</v>
      </c>
      <c r="L146" s="5">
        <v>-36394960829</v>
      </c>
      <c r="M146" s="5">
        <v>-4840290459</v>
      </c>
      <c r="N146" s="5">
        <v>-7717699983</v>
      </c>
      <c r="O146" s="5">
        <v>-2523486900</v>
      </c>
      <c r="P146" s="5">
        <v>-18349879606</v>
      </c>
      <c r="Q146" s="5">
        <v>-458679208</v>
      </c>
      <c r="R146" s="5">
        <v>-13651661600</v>
      </c>
      <c r="T146" s="5">
        <v>23500000000</v>
      </c>
      <c r="U146" s="5">
        <v>-23500000000</v>
      </c>
    </row>
    <row r="147" spans="3:23" ht="15.5" x14ac:dyDescent="0.35">
      <c r="C147" t="s">
        <v>1065</v>
      </c>
      <c r="D147" s="5">
        <v>-222031</v>
      </c>
      <c r="E147" s="5">
        <v>-117445994087</v>
      </c>
      <c r="F147" s="5">
        <v>-5030930511</v>
      </c>
      <c r="G147" s="5">
        <v>-43598199</v>
      </c>
      <c r="I147" s="5">
        <v>-122197448931</v>
      </c>
    </row>
    <row r="148" spans="3:23" ht="15.5" x14ac:dyDescent="0.35">
      <c r="C148" t="s">
        <v>1066</v>
      </c>
      <c r="P148" s="5">
        <v>75010000</v>
      </c>
    </row>
    <row r="149" spans="3:23" ht="15.5" x14ac:dyDescent="0.35">
      <c r="C149" t="s">
        <v>563</v>
      </c>
      <c r="E149" s="5">
        <v>-30215000000</v>
      </c>
      <c r="I149" s="5">
        <v>-30215000000</v>
      </c>
    </row>
    <row r="150" spans="3:23" ht="15.5" x14ac:dyDescent="0.35">
      <c r="C150" t="s">
        <v>379</v>
      </c>
      <c r="D150" s="5">
        <v>-6450000000</v>
      </c>
      <c r="E150" s="5">
        <v>30215000000</v>
      </c>
      <c r="F150" s="5">
        <v>-30215000000</v>
      </c>
    </row>
    <row r="151" spans="3:23" ht="15.5" x14ac:dyDescent="0.35">
      <c r="C151" t="s">
        <v>172</v>
      </c>
      <c r="D151" s="5">
        <v>-4602903694</v>
      </c>
      <c r="E151" s="5">
        <v>154424923802</v>
      </c>
      <c r="F151" s="5">
        <v>-151933423802</v>
      </c>
      <c r="G151" s="5">
        <v>180679340504</v>
      </c>
      <c r="J151" s="5">
        <v>-59627515900</v>
      </c>
      <c r="K151" s="5">
        <v>-52098234320</v>
      </c>
      <c r="L151" s="5">
        <v>-24531622000</v>
      </c>
      <c r="M151" s="5">
        <v>-4294000000</v>
      </c>
    </row>
    <row r="152" spans="3:23" ht="15.5" x14ac:dyDescent="0.35">
      <c r="C152" t="s">
        <v>515</v>
      </c>
      <c r="E152" s="5">
        <v>2007950</v>
      </c>
      <c r="F152" s="5">
        <v>30669300</v>
      </c>
      <c r="G152" s="5">
        <v>30300000</v>
      </c>
      <c r="I152" s="5">
        <v>73477250</v>
      </c>
      <c r="J152" s="5">
        <v>12807120</v>
      </c>
      <c r="L152" s="5">
        <v>88188962</v>
      </c>
      <c r="M152" s="5">
        <v>146742826</v>
      </c>
      <c r="N152" s="5">
        <v>165758959</v>
      </c>
      <c r="O152" s="5">
        <v>159632590</v>
      </c>
      <c r="P152" s="5">
        <v>160872789</v>
      </c>
      <c r="Q152" s="5">
        <v>12074820</v>
      </c>
    </row>
    <row r="153" spans="3:23" ht="15.5" x14ac:dyDescent="0.35">
      <c r="C153" t="s">
        <v>1067</v>
      </c>
      <c r="E153" s="5">
        <v>83842974559</v>
      </c>
      <c r="I153" s="5">
        <v>83842974559</v>
      </c>
      <c r="J153" s="5">
        <v>25144254100</v>
      </c>
      <c r="K153" s="5">
        <v>6413851435</v>
      </c>
      <c r="L153" s="5">
        <v>37914299232</v>
      </c>
      <c r="M153" s="5">
        <v>3851506302</v>
      </c>
      <c r="N153" s="5">
        <v>8274317207</v>
      </c>
      <c r="O153" s="5">
        <v>3197750383</v>
      </c>
      <c r="P153" s="5">
        <v>22102636568</v>
      </c>
      <c r="Q153" s="5">
        <v>36387900</v>
      </c>
      <c r="R153" s="5">
        <v>9803500</v>
      </c>
    </row>
    <row r="154" spans="3:23" ht="15.5" x14ac:dyDescent="0.35">
      <c r="C154" t="s">
        <v>1068</v>
      </c>
      <c r="V154" s="5">
        <v>-4756320300</v>
      </c>
      <c r="W154" s="5">
        <v>-13335675100</v>
      </c>
    </row>
    <row r="155" spans="3:23" ht="15.5" x14ac:dyDescent="0.35">
      <c r="C155" t="s">
        <v>186</v>
      </c>
      <c r="D155" s="5">
        <v>-13849502944</v>
      </c>
      <c r="E155" s="5">
        <v>-13846609104</v>
      </c>
      <c r="F155" s="5">
        <v>-15297902756</v>
      </c>
      <c r="G155" s="5">
        <v>49021915316</v>
      </c>
      <c r="I155" s="5">
        <v>42344338307</v>
      </c>
      <c r="J155" s="5">
        <v>39676209314</v>
      </c>
      <c r="K155" s="5">
        <v>-71727016177</v>
      </c>
      <c r="L155" s="5">
        <v>-8781635205</v>
      </c>
      <c r="M155" s="5">
        <v>-112379421618</v>
      </c>
      <c r="N155" s="5">
        <v>1216936312</v>
      </c>
      <c r="O155" s="5">
        <v>5662290043</v>
      </c>
      <c r="P155" s="5">
        <v>-1196950058</v>
      </c>
      <c r="Q155" s="5">
        <v>-20977170030</v>
      </c>
      <c r="R155" s="5">
        <v>-30601355653</v>
      </c>
      <c r="S155" s="5">
        <v>-48241607935</v>
      </c>
      <c r="T155" s="5">
        <v>-16136224251</v>
      </c>
      <c r="U155" s="5">
        <v>-47373336260</v>
      </c>
      <c r="V155" s="5">
        <v>64874531030</v>
      </c>
      <c r="W155" s="5">
        <v>12050375481</v>
      </c>
    </row>
    <row r="156" spans="3:23" ht="15.5" x14ac:dyDescent="0.35">
      <c r="C156" t="s">
        <v>1069</v>
      </c>
    </row>
    <row r="157" spans="3:23" ht="15.5" x14ac:dyDescent="0.35">
      <c r="C157" t="s">
        <v>188</v>
      </c>
    </row>
    <row r="158" spans="3:23" ht="15.5" x14ac:dyDescent="0.35">
      <c r="C158" t="s">
        <v>189</v>
      </c>
      <c r="D158" s="5">
        <v>-13626312501</v>
      </c>
      <c r="E158" s="5">
        <v>-13626312501</v>
      </c>
      <c r="F158" s="5">
        <v>-12020462474</v>
      </c>
      <c r="G158" s="5">
        <v>-48249693031</v>
      </c>
      <c r="I158" s="5">
        <v>-110086465543</v>
      </c>
      <c r="J158" s="5">
        <v>-17763550302</v>
      </c>
      <c r="K158" s="5">
        <v>-36153209149</v>
      </c>
      <c r="L158" s="5">
        <v>-53300635205</v>
      </c>
      <c r="M158" s="5">
        <v>-60300778893</v>
      </c>
      <c r="N158" s="5">
        <v>-8014063688</v>
      </c>
      <c r="O158" s="5">
        <v>-13903854512</v>
      </c>
      <c r="P158" s="5">
        <v>-10317380503</v>
      </c>
      <c r="Q158" s="5">
        <v>-14427170030</v>
      </c>
      <c r="R158" s="5">
        <v>-28201355653</v>
      </c>
      <c r="S158" s="5">
        <v>-41191607935</v>
      </c>
      <c r="T158" s="5">
        <v>-56696224251</v>
      </c>
      <c r="U158" s="5">
        <v>-41103336260</v>
      </c>
      <c r="V158" s="5">
        <v>-27422837719</v>
      </c>
      <c r="W158" s="5">
        <v>-22068704519</v>
      </c>
    </row>
    <row r="159" spans="3:23" ht="15.5" x14ac:dyDescent="0.35">
      <c r="C159" t="s">
        <v>1070</v>
      </c>
      <c r="D159" s="5">
        <v>-13626312501</v>
      </c>
      <c r="E159" s="5">
        <v>-13626312501</v>
      </c>
      <c r="F159" s="5">
        <v>-12020462474</v>
      </c>
      <c r="G159" s="5">
        <v>67725306969</v>
      </c>
      <c r="I159" s="5">
        <v>63888534457</v>
      </c>
      <c r="J159" s="5">
        <v>107236449698</v>
      </c>
      <c r="K159" s="5">
        <v>6846790851</v>
      </c>
      <c r="L159" s="5">
        <v>-5300635205</v>
      </c>
      <c r="M159" s="5">
        <v>-11460421618</v>
      </c>
      <c r="N159" s="5">
        <v>9441936312</v>
      </c>
      <c r="O159" s="5">
        <v>20937290043</v>
      </c>
      <c r="P159" s="5">
        <v>12903049942</v>
      </c>
      <c r="Q159" s="5">
        <v>-13927170030</v>
      </c>
      <c r="R159" s="5">
        <v>-21201355653</v>
      </c>
      <c r="S159" s="5">
        <v>-41191607935</v>
      </c>
      <c r="T159" s="5">
        <v>-6736224251</v>
      </c>
      <c r="U159" s="5">
        <v>-26223336260</v>
      </c>
      <c r="V159" s="5">
        <v>42134658281</v>
      </c>
      <c r="W159" s="5">
        <v>30550375481</v>
      </c>
    </row>
    <row r="160" spans="3:23" ht="15.5" x14ac:dyDescent="0.35">
      <c r="C160" t="s">
        <v>1071</v>
      </c>
    </row>
    <row r="161" spans="2:23" ht="15.5" x14ac:dyDescent="0.35">
      <c r="C161" t="s">
        <v>1072</v>
      </c>
    </row>
    <row r="162" spans="2:23" ht="15.5" x14ac:dyDescent="0.35">
      <c r="C162" t="s">
        <v>203</v>
      </c>
      <c r="D162" s="5">
        <v>-223190443</v>
      </c>
      <c r="E162" s="5">
        <v>-220296603</v>
      </c>
      <c r="F162" s="5">
        <v>-217440282</v>
      </c>
      <c r="G162" s="5">
        <v>-143391653</v>
      </c>
      <c r="I162" s="5">
        <v>-864196150</v>
      </c>
      <c r="J162" s="5">
        <v>-820240384</v>
      </c>
      <c r="K162" s="5">
        <v>-143807028</v>
      </c>
    </row>
    <row r="163" spans="2:23" ht="15.5" x14ac:dyDescent="0.35">
      <c r="C163" t="s">
        <v>1073</v>
      </c>
      <c r="V163" s="5">
        <v>58800000000</v>
      </c>
    </row>
    <row r="164" spans="2:23" ht="15.5" x14ac:dyDescent="0.35">
      <c r="C164" t="s">
        <v>714</v>
      </c>
      <c r="V164" s="5">
        <v>-2560127251</v>
      </c>
    </row>
    <row r="165" spans="2:23" ht="15.5" x14ac:dyDescent="0.35">
      <c r="C165" t="s">
        <v>1074</v>
      </c>
      <c r="V165" s="5">
        <v>-6500000000</v>
      </c>
      <c r="W165" s="5">
        <v>-12000000000</v>
      </c>
    </row>
    <row r="166" spans="2:23" ht="15.5" x14ac:dyDescent="0.35">
      <c r="C166" t="s">
        <v>439</v>
      </c>
      <c r="F166" s="5">
        <v>-4000000000</v>
      </c>
      <c r="G166" s="5">
        <v>-19500000000</v>
      </c>
      <c r="I166" s="5">
        <v>-23500000000</v>
      </c>
      <c r="J166" s="5">
        <v>-70500000000</v>
      </c>
      <c r="K166" s="5">
        <v>-82250000000</v>
      </c>
      <c r="L166" s="5">
        <v>-35250000000</v>
      </c>
      <c r="M166" s="5">
        <v>-58750000000</v>
      </c>
      <c r="N166" s="5">
        <v>-8225000000</v>
      </c>
      <c r="O166" s="5">
        <v>-15275000000</v>
      </c>
      <c r="P166" s="5">
        <v>-14100000000</v>
      </c>
      <c r="Q166" s="5">
        <v>-7050000000</v>
      </c>
      <c r="R166" s="5">
        <v>-9400000000</v>
      </c>
      <c r="S166" s="5">
        <v>-7050000000</v>
      </c>
      <c r="T166" s="5">
        <v>-9400000000</v>
      </c>
      <c r="U166" s="5">
        <v>-21150000000</v>
      </c>
      <c r="V166" s="5">
        <v>-27000000000</v>
      </c>
      <c r="W166" s="5">
        <v>-6500000000</v>
      </c>
    </row>
    <row r="167" spans="2:23" ht="15.5" x14ac:dyDescent="0.35">
      <c r="C167" t="s">
        <v>1075</v>
      </c>
      <c r="F167" s="5">
        <v>940000000</v>
      </c>
      <c r="G167" s="5">
        <v>940000000</v>
      </c>
      <c r="I167" s="5">
        <v>2820000000</v>
      </c>
      <c r="J167" s="5">
        <v>3760000000</v>
      </c>
      <c r="K167" s="5">
        <v>3820000000</v>
      </c>
      <c r="L167" s="5">
        <v>31769000000</v>
      </c>
      <c r="M167" s="5">
        <v>-42169000000</v>
      </c>
    </row>
    <row r="168" spans="2:23" ht="15.5" x14ac:dyDescent="0.35">
      <c r="C168" t="s">
        <v>215</v>
      </c>
      <c r="D168" s="5">
        <v>-10152029273</v>
      </c>
      <c r="E168" s="5">
        <v>-30123688835</v>
      </c>
      <c r="F168" s="5">
        <v>-36085883814</v>
      </c>
      <c r="G168" s="5">
        <v>113725197129</v>
      </c>
      <c r="I168" s="5">
        <v>-100985129620</v>
      </c>
      <c r="J168" s="5">
        <v>120175647215</v>
      </c>
      <c r="K168" s="5">
        <v>28608658592</v>
      </c>
      <c r="L168" s="5">
        <v>-16280125907</v>
      </c>
      <c r="M168" s="5">
        <v>-32193995830</v>
      </c>
      <c r="N168" s="5">
        <v>21103142197</v>
      </c>
      <c r="O168" s="5">
        <v>7083584217</v>
      </c>
      <c r="P168" s="5">
        <v>1980320387</v>
      </c>
      <c r="Q168" s="5">
        <v>-1782979568</v>
      </c>
      <c r="R168" s="5">
        <v>9715007101</v>
      </c>
      <c r="S168" s="5">
        <v>508682442</v>
      </c>
      <c r="T168" s="5">
        <v>-4753216472</v>
      </c>
      <c r="U168" s="5">
        <v>-38533368309</v>
      </c>
      <c r="V168" s="5">
        <v>53740143571</v>
      </c>
      <c r="W168" s="5">
        <v>12051480291</v>
      </c>
    </row>
    <row r="169" spans="2:23" ht="15.5" x14ac:dyDescent="0.35">
      <c r="C169" t="s">
        <v>217</v>
      </c>
      <c r="D169" s="5">
        <v>37961903</v>
      </c>
      <c r="E169" s="5">
        <v>-1186960183</v>
      </c>
      <c r="F169" s="5">
        <v>989944091</v>
      </c>
      <c r="G169" s="5">
        <v>51728785</v>
      </c>
      <c r="I169" s="5">
        <v>-256440993</v>
      </c>
      <c r="J169" s="5">
        <v>-21815457</v>
      </c>
      <c r="K169" s="5">
        <v>-97955235</v>
      </c>
      <c r="L169" s="5">
        <v>26164579</v>
      </c>
      <c r="M169" s="5">
        <v>2159356</v>
      </c>
      <c r="N169" s="5">
        <v>15755104</v>
      </c>
      <c r="O169" s="5">
        <v>405958820</v>
      </c>
      <c r="P169" s="5">
        <v>267257273</v>
      </c>
      <c r="Q169" s="5">
        <v>4026678</v>
      </c>
      <c r="R169" s="5">
        <v>-28207882</v>
      </c>
      <c r="S169" s="5">
        <v>193908694</v>
      </c>
      <c r="T169" s="5">
        <v>147460195</v>
      </c>
      <c r="U169" s="5">
        <v>297476543</v>
      </c>
      <c r="V169" s="5">
        <v>-54537565</v>
      </c>
      <c r="W169" s="5">
        <v>-11171128</v>
      </c>
    </row>
    <row r="170" spans="2:23" ht="15.5" x14ac:dyDescent="0.35">
      <c r="C170" t="s">
        <v>216</v>
      </c>
      <c r="D170" s="5">
        <v>71977930650</v>
      </c>
      <c r="I170" s="5">
        <v>173219501262</v>
      </c>
      <c r="J170" s="5">
        <v>53065669504</v>
      </c>
      <c r="K170" s="5">
        <v>24554966147</v>
      </c>
      <c r="L170" s="5">
        <v>40808927475</v>
      </c>
      <c r="M170" s="5">
        <v>73000763949</v>
      </c>
      <c r="N170" s="5">
        <v>51881866648</v>
      </c>
      <c r="O170" s="5">
        <v>44392323611</v>
      </c>
      <c r="P170" s="5">
        <v>42144745951</v>
      </c>
      <c r="Q170" s="5">
        <v>43923698841</v>
      </c>
      <c r="R170" s="5">
        <v>34236899622</v>
      </c>
      <c r="S170" s="5">
        <v>33534308486</v>
      </c>
      <c r="T170" s="5">
        <v>38140064763</v>
      </c>
      <c r="U170" s="5">
        <v>76375956529</v>
      </c>
      <c r="V170" s="5">
        <v>22690350523</v>
      </c>
      <c r="W170" s="5">
        <v>10650041360</v>
      </c>
    </row>
    <row r="171" spans="2:23" ht="15.5" x14ac:dyDescent="0.35">
      <c r="C171" t="s">
        <v>220</v>
      </c>
      <c r="D171" s="5">
        <v>61863863280</v>
      </c>
      <c r="E171" s="5">
        <v>-31310649018</v>
      </c>
      <c r="F171" s="5">
        <v>-35095939723</v>
      </c>
      <c r="G171" s="5">
        <v>113776925914</v>
      </c>
      <c r="I171" s="5">
        <v>71977930649</v>
      </c>
      <c r="J171" s="5">
        <v>173219501262</v>
      </c>
      <c r="K171" s="5">
        <v>53065669504</v>
      </c>
      <c r="L171" s="5">
        <v>24554966147</v>
      </c>
      <c r="M171" s="5">
        <v>40808927475</v>
      </c>
      <c r="N171" s="5">
        <v>73000763949</v>
      </c>
      <c r="O171" s="5">
        <v>51881866648</v>
      </c>
      <c r="P171" s="5">
        <v>44392323611</v>
      </c>
      <c r="Q171" s="5">
        <v>42144745951</v>
      </c>
      <c r="R171" s="5">
        <v>43923698841</v>
      </c>
      <c r="S171" s="5">
        <v>34236899622</v>
      </c>
      <c r="T171" s="5">
        <v>33534308486</v>
      </c>
      <c r="U171" s="5">
        <v>38140064763</v>
      </c>
      <c r="V171" s="5">
        <v>76375956529</v>
      </c>
      <c r="W171" s="5">
        <v>22690350523</v>
      </c>
    </row>
    <row r="173" spans="2:23" ht="15.5" x14ac:dyDescent="0.35">
      <c r="B173" t="s">
        <v>221</v>
      </c>
      <c r="C173" t="s">
        <v>11</v>
      </c>
      <c r="D173" s="5">
        <v>2350000000</v>
      </c>
      <c r="E173" s="5">
        <v>2350000000</v>
      </c>
      <c r="F173" s="5">
        <v>2350000000</v>
      </c>
      <c r="G173" s="5">
        <v>2350000000</v>
      </c>
      <c r="I173" s="5">
        <v>2350000000</v>
      </c>
      <c r="J173" s="5">
        <v>2350000000</v>
      </c>
      <c r="K173" s="5">
        <v>2350000000</v>
      </c>
      <c r="L173" s="5">
        <v>2350000000</v>
      </c>
      <c r="M173" s="5">
        <v>2350000000</v>
      </c>
      <c r="N173" s="5">
        <v>2350000000</v>
      </c>
      <c r="O173" s="5">
        <v>2350000000</v>
      </c>
      <c r="P173" s="5">
        <v>2350000000</v>
      </c>
      <c r="Q173" s="5">
        <v>2350000000</v>
      </c>
      <c r="R173" s="5">
        <v>2350000000</v>
      </c>
      <c r="S173" s="5">
        <v>2350000000</v>
      </c>
      <c r="T173" s="5">
        <v>2350000000</v>
      </c>
      <c r="U173" s="5">
        <v>2350000000</v>
      </c>
      <c r="V173" s="5">
        <v>2350000000</v>
      </c>
      <c r="W173" s="5">
        <v>160000000</v>
      </c>
    </row>
    <row r="174" spans="2:23" ht="15.5" x14ac:dyDescent="0.35">
      <c r="C174" t="s">
        <v>222</v>
      </c>
      <c r="D174" s="6">
        <v>-8.2100000000000009</v>
      </c>
      <c r="E174" s="6">
        <v>-3.6</v>
      </c>
      <c r="F174" s="6">
        <v>1.61</v>
      </c>
      <c r="G174" s="6">
        <v>7.16</v>
      </c>
    </row>
    <row r="175" spans="2:23" ht="15.5" x14ac:dyDescent="0.35">
      <c r="C175" t="s">
        <v>223</v>
      </c>
      <c r="D175" s="6">
        <v>-41.9</v>
      </c>
      <c r="E175" s="6">
        <v>-112.78</v>
      </c>
      <c r="F175" s="6">
        <v>226.09</v>
      </c>
      <c r="G175" s="6">
        <v>53.07</v>
      </c>
    </row>
    <row r="176" spans="2:23" ht="15.5" x14ac:dyDescent="0.35">
      <c r="C176" t="s">
        <v>72</v>
      </c>
      <c r="D176" s="6">
        <v>17.77</v>
      </c>
      <c r="E176" s="6">
        <v>10.56</v>
      </c>
      <c r="F176" s="6">
        <v>9.6199999999999992</v>
      </c>
      <c r="G176" s="6">
        <v>8.99</v>
      </c>
    </row>
    <row r="177" spans="3:7" ht="15.5" x14ac:dyDescent="0.35">
      <c r="C177" t="s">
        <v>224</v>
      </c>
      <c r="E177" s="5">
        <v>27320000000</v>
      </c>
      <c r="F177" s="5">
        <v>33780000000</v>
      </c>
      <c r="G177" s="5">
        <v>38380000000</v>
      </c>
    </row>
    <row r="178" spans="3:7" ht="15.5" x14ac:dyDescent="0.35">
      <c r="C178" t="s">
        <v>225</v>
      </c>
      <c r="D178" s="6">
        <v>-1.66E-2</v>
      </c>
      <c r="E178" s="6">
        <v>-7.0999999999999995E-3</v>
      </c>
      <c r="F178" s="6">
        <v>3.0999999999999999E-3</v>
      </c>
      <c r="G178" s="6">
        <v>1.34E-2</v>
      </c>
    </row>
    <row r="179" spans="3:7" ht="15.5" x14ac:dyDescent="0.35">
      <c r="C179" t="s">
        <v>226</v>
      </c>
      <c r="D179" s="6">
        <v>-2.1499999999999998E-2</v>
      </c>
      <c r="E179" s="6">
        <v>-9.1999999999999998E-3</v>
      </c>
      <c r="F179" s="6">
        <v>4.0999999999999995E-3</v>
      </c>
      <c r="G179" s="6">
        <v>1.83E-2</v>
      </c>
    </row>
    <row r="180" spans="3:7" ht="15.5" x14ac:dyDescent="0.35">
      <c r="C180" t="s">
        <v>227</v>
      </c>
      <c r="D180" s="6">
        <v>-1.3600000000000001E-2</v>
      </c>
      <c r="E180" s="6">
        <v>-7.000000000000001E-4</v>
      </c>
      <c r="F180" s="6">
        <v>8.199999999999999E-3</v>
      </c>
      <c r="G180" s="6">
        <v>1.24E-2</v>
      </c>
    </row>
    <row r="181" spans="3:7" ht="15.5" x14ac:dyDescent="0.35">
      <c r="C181" t="s">
        <v>228</v>
      </c>
      <c r="D181" s="6">
        <v>-3.5</v>
      </c>
      <c r="E181" s="6">
        <v>-0.16</v>
      </c>
      <c r="F181" s="6">
        <v>1.92</v>
      </c>
      <c r="G181" s="6">
        <v>2.39</v>
      </c>
    </row>
    <row r="182" spans="3:7" ht="15.5" x14ac:dyDescent="0.35">
      <c r="C182" t="s">
        <v>229</v>
      </c>
      <c r="D182" s="5">
        <v>907000000000</v>
      </c>
      <c r="E182" s="5">
        <v>928000000000</v>
      </c>
      <c r="F182" s="5">
        <v>963000000000</v>
      </c>
      <c r="G182" s="5">
        <v>933000000000</v>
      </c>
    </row>
    <row r="183" spans="3:7" ht="15.5" x14ac:dyDescent="0.35">
      <c r="C183" t="s">
        <v>230</v>
      </c>
      <c r="D183" s="6">
        <v>0.9</v>
      </c>
      <c r="E183" s="6">
        <v>1.04</v>
      </c>
      <c r="F183" s="6">
        <v>0.93</v>
      </c>
      <c r="G183" s="6">
        <v>0.97</v>
      </c>
    </row>
    <row r="184" spans="3:7" ht="15.5" x14ac:dyDescent="0.35">
      <c r="C184" t="s">
        <v>231</v>
      </c>
      <c r="D184" s="6">
        <v>382.24</v>
      </c>
      <c r="E184" s="6">
        <v>390.46</v>
      </c>
      <c r="F184" s="6">
        <v>392.5</v>
      </c>
      <c r="G184" s="6">
        <v>391.75</v>
      </c>
    </row>
    <row r="185" spans="3:7" ht="15.5" x14ac:dyDescent="0.35">
      <c r="C185" t="s">
        <v>232</v>
      </c>
      <c r="D185" s="6">
        <v>0.9</v>
      </c>
      <c r="E185" s="6">
        <v>1.04</v>
      </c>
      <c r="F185" s="6">
        <v>0.93</v>
      </c>
      <c r="G185" s="6">
        <v>0.97</v>
      </c>
    </row>
    <row r="186" spans="3:7" ht="15.5" x14ac:dyDescent="0.35">
      <c r="C186" t="s">
        <v>233</v>
      </c>
      <c r="D186" s="6">
        <v>382.24</v>
      </c>
      <c r="E186" s="6">
        <v>390.46</v>
      </c>
      <c r="F186" s="6">
        <v>392.5</v>
      </c>
      <c r="G186" s="6">
        <v>391.75</v>
      </c>
    </row>
    <row r="187" spans="3:7" ht="15.5" x14ac:dyDescent="0.35">
      <c r="C187" t="s">
        <v>234</v>
      </c>
      <c r="D187" s="5">
        <v>55000000000</v>
      </c>
      <c r="E187" s="5">
        <v>55000000000</v>
      </c>
      <c r="F187" s="5">
        <v>55000000000</v>
      </c>
      <c r="G187" s="5">
        <v>54000000000</v>
      </c>
    </row>
    <row r="188" spans="3:7" ht="15.5" x14ac:dyDescent="0.35">
      <c r="C188" t="s">
        <v>235</v>
      </c>
      <c r="D188" s="5">
        <v>145000000000</v>
      </c>
      <c r="E188" s="5">
        <v>158000000000</v>
      </c>
      <c r="F188" s="5">
        <v>172000000000</v>
      </c>
      <c r="G188" s="5">
        <v>186000000000</v>
      </c>
    </row>
    <row r="189" spans="3:7" ht="15.5" x14ac:dyDescent="0.35">
      <c r="C189" t="s">
        <v>236</v>
      </c>
      <c r="D189" s="5">
        <v>898000000000</v>
      </c>
      <c r="E189" s="5">
        <v>918000000000</v>
      </c>
      <c r="F189" s="5">
        <v>922000000000</v>
      </c>
      <c r="G189" s="5">
        <v>921000000000</v>
      </c>
    </row>
    <row r="190" spans="3:7" ht="15.5" x14ac:dyDescent="0.35">
      <c r="C190" t="s">
        <v>23</v>
      </c>
      <c r="D190" s="5">
        <v>200000000000</v>
      </c>
      <c r="E190" s="5">
        <v>214000000000</v>
      </c>
      <c r="F190" s="5">
        <v>227000000000</v>
      </c>
      <c r="G190" s="5">
        <v>240000000000</v>
      </c>
    </row>
    <row r="191" spans="3:7" ht="15.5" x14ac:dyDescent="0.35">
      <c r="C191" t="s">
        <v>20</v>
      </c>
      <c r="D191" s="5">
        <v>138000000000</v>
      </c>
      <c r="E191" s="5">
        <v>142000000000</v>
      </c>
      <c r="F191" s="5">
        <v>124000000000</v>
      </c>
      <c r="G191" s="5">
        <v>101000000000</v>
      </c>
    </row>
    <row r="192" spans="3:7" ht="15.5" x14ac:dyDescent="0.35">
      <c r="C192" t="s">
        <v>237</v>
      </c>
      <c r="D192" s="5">
        <v>275000000000</v>
      </c>
      <c r="E192" s="5">
        <v>300000000000</v>
      </c>
      <c r="F192" s="5">
        <v>208000000000</v>
      </c>
      <c r="G192" s="5">
        <v>181000000000</v>
      </c>
    </row>
    <row r="193" spans="3:23" ht="15.5" x14ac:dyDescent="0.35">
      <c r="C193" t="s">
        <v>238</v>
      </c>
      <c r="D193" s="5">
        <v>23000000000</v>
      </c>
      <c r="E193" s="5">
        <v>49000000000</v>
      </c>
      <c r="F193" s="5">
        <v>41000000000</v>
      </c>
      <c r="G193" s="5">
        <v>47000000000</v>
      </c>
    </row>
    <row r="194" spans="3:23" ht="15.5" x14ac:dyDescent="0.35">
      <c r="C194" t="s">
        <v>239</v>
      </c>
      <c r="D194" s="5">
        <v>-15000000000</v>
      </c>
      <c r="E194" s="5">
        <v>-5000000000</v>
      </c>
      <c r="F194" s="5">
        <v>-35000000000</v>
      </c>
      <c r="G194" s="5">
        <v>-21000000000</v>
      </c>
    </row>
    <row r="195" spans="3:23" ht="15.5" x14ac:dyDescent="0.35">
      <c r="C195" t="s">
        <v>12</v>
      </c>
      <c r="D195" s="5">
        <v>8000000000</v>
      </c>
      <c r="E195" s="5">
        <v>43000000000</v>
      </c>
      <c r="F195" s="5">
        <v>7000000000</v>
      </c>
      <c r="G195" s="5">
        <v>26000000000</v>
      </c>
    </row>
    <row r="196" spans="3:23" ht="15.5" x14ac:dyDescent="0.35">
      <c r="C196" t="s">
        <v>15</v>
      </c>
      <c r="D196" s="6">
        <v>3.52</v>
      </c>
      <c r="E196" s="6">
        <v>18.489999999999998</v>
      </c>
      <c r="F196" s="6">
        <v>2.78</v>
      </c>
      <c r="G196" s="6">
        <v>10.94</v>
      </c>
    </row>
    <row r="197" spans="3:23" ht="15.5" x14ac:dyDescent="0.35">
      <c r="C197" t="s">
        <v>57</v>
      </c>
      <c r="I197" s="6">
        <v>16.920000000000002</v>
      </c>
      <c r="J197" s="6">
        <v>102.45</v>
      </c>
      <c r="K197" s="6">
        <v>97.4</v>
      </c>
      <c r="L197" s="6">
        <v>53.76</v>
      </c>
      <c r="M197" s="6">
        <v>21.86</v>
      </c>
      <c r="N197" s="6">
        <v>18.68</v>
      </c>
      <c r="O197" s="6">
        <v>22.26</v>
      </c>
      <c r="P197" s="6">
        <v>22.43</v>
      </c>
      <c r="Q197" s="6">
        <v>10.32</v>
      </c>
      <c r="R197" s="6">
        <v>5.92</v>
      </c>
      <c r="S197" s="6">
        <v>12.09</v>
      </c>
      <c r="T197" s="6">
        <v>9.9499999999999993</v>
      </c>
      <c r="U197" s="6">
        <v>12.53</v>
      </c>
      <c r="V197" s="6">
        <v>25.45</v>
      </c>
      <c r="W197" s="6">
        <v>360.89</v>
      </c>
    </row>
    <row r="198" spans="3:23" ht="15.5" x14ac:dyDescent="0.35">
      <c r="C198" t="s">
        <v>71</v>
      </c>
      <c r="I198" s="5">
        <v>24</v>
      </c>
      <c r="J198" s="6">
        <v>4.3099999999999996</v>
      </c>
      <c r="K198" s="6">
        <v>4.99</v>
      </c>
      <c r="L198" s="6">
        <v>5.77</v>
      </c>
      <c r="M198" s="6">
        <v>14.09</v>
      </c>
      <c r="N198" s="6">
        <v>7.6</v>
      </c>
      <c r="O198" s="6">
        <v>6.33</v>
      </c>
      <c r="P198" s="6">
        <v>5.93</v>
      </c>
      <c r="Q198" s="6">
        <v>11.05</v>
      </c>
      <c r="R198" s="6">
        <v>12.84</v>
      </c>
      <c r="S198" s="6">
        <v>11.41</v>
      </c>
      <c r="T198" s="6">
        <v>16.38</v>
      </c>
      <c r="U198" s="6">
        <v>13.97</v>
      </c>
      <c r="V198" s="6">
        <v>7.82</v>
      </c>
      <c r="W198" s="5">
        <v>0</v>
      </c>
    </row>
    <row r="199" spans="3:23" ht="15.5" x14ac:dyDescent="0.35">
      <c r="C199" t="s">
        <v>74</v>
      </c>
      <c r="I199" s="6">
        <v>2.4300000000000002</v>
      </c>
      <c r="J199" s="6">
        <v>2.12</v>
      </c>
      <c r="K199" s="6">
        <v>2.19</v>
      </c>
      <c r="L199" s="6">
        <v>2.35</v>
      </c>
      <c r="M199" s="6">
        <v>3.63</v>
      </c>
      <c r="N199" s="6">
        <v>1.45</v>
      </c>
      <c r="O199" s="6">
        <v>1.32</v>
      </c>
      <c r="P199" s="6">
        <v>1.32</v>
      </c>
      <c r="Q199" s="6">
        <v>1.51</v>
      </c>
      <c r="R199" s="6">
        <v>1.1100000000000001</v>
      </c>
      <c r="S199" s="6">
        <v>1.68</v>
      </c>
      <c r="T199" s="6">
        <v>1.75</v>
      </c>
      <c r="U199" s="5">
        <v>2</v>
      </c>
      <c r="V199" s="6">
        <v>2.12</v>
      </c>
      <c r="W199" s="5">
        <v>0</v>
      </c>
    </row>
    <row r="200" spans="3:23" ht="15.5" x14ac:dyDescent="0.35">
      <c r="C200" t="s">
        <v>240</v>
      </c>
      <c r="I200" s="5">
        <v>151680000000</v>
      </c>
      <c r="J200" s="5">
        <v>315700000000</v>
      </c>
      <c r="K200" s="5">
        <v>309290000000</v>
      </c>
      <c r="L200" s="5">
        <v>172730000000</v>
      </c>
      <c r="M200" s="5">
        <v>84870000000</v>
      </c>
      <c r="N200" s="5">
        <v>81200000000</v>
      </c>
      <c r="O200" s="5">
        <v>89790000000</v>
      </c>
      <c r="P200" s="5">
        <v>81700000000</v>
      </c>
    </row>
    <row r="201" spans="3:23" ht="15.5" x14ac:dyDescent="0.35">
      <c r="C201" t="s">
        <v>241</v>
      </c>
      <c r="I201" s="6">
        <v>3.3399999999999999E-2</v>
      </c>
      <c r="J201" s="6">
        <v>0.22039999999999998</v>
      </c>
      <c r="K201" s="6">
        <v>0.27600000000000002</v>
      </c>
      <c r="L201" s="6">
        <v>0.19339999999999999</v>
      </c>
      <c r="M201" s="6">
        <v>9.2899999999999996E-2</v>
      </c>
      <c r="N201" s="6">
        <v>7.7300000000000008E-2</v>
      </c>
      <c r="O201" s="6">
        <v>9.9199999999999997E-2</v>
      </c>
      <c r="P201" s="6">
        <v>0.11109999999999999</v>
      </c>
      <c r="Q201" s="6">
        <v>5.8200000000000002E-2</v>
      </c>
      <c r="R201" s="6">
        <v>3.4000000000000002E-2</v>
      </c>
      <c r="S201" s="6">
        <v>6.7299999999999999E-2</v>
      </c>
      <c r="T201" s="6">
        <v>5.28E-2</v>
      </c>
      <c r="U201" s="6">
        <v>6.7699999999999996E-2</v>
      </c>
      <c r="V201" s="6">
        <v>0.13849999999999998</v>
      </c>
      <c r="W201" s="6">
        <v>0.18940000000000001</v>
      </c>
    </row>
    <row r="202" spans="3:23" ht="15.5" x14ac:dyDescent="0.35">
      <c r="C202" t="s">
        <v>242</v>
      </c>
      <c r="I202" s="6">
        <v>4.3299999999999998E-2</v>
      </c>
      <c r="J202" s="6">
        <v>0.26750000000000002</v>
      </c>
      <c r="K202" s="6">
        <v>0.31379999999999997</v>
      </c>
      <c r="L202" s="6">
        <v>0.21660000000000001</v>
      </c>
      <c r="M202" s="6">
        <v>0.10460000000000001</v>
      </c>
      <c r="N202" s="6">
        <v>8.8100000000000012E-2</v>
      </c>
      <c r="O202" s="6">
        <v>0.1133</v>
      </c>
      <c r="P202" s="6">
        <v>0.1246</v>
      </c>
      <c r="Q202" s="6">
        <v>6.3E-2</v>
      </c>
      <c r="R202" s="6">
        <v>3.78E-2</v>
      </c>
      <c r="S202" s="6">
        <v>7.8799999999999995E-2</v>
      </c>
      <c r="T202" s="6">
        <v>6.9099999999999995E-2</v>
      </c>
      <c r="U202" s="6">
        <v>9.0700000000000003E-2</v>
      </c>
      <c r="V202" s="6">
        <v>0.18899999999999997</v>
      </c>
      <c r="W202" s="6">
        <v>0.254</v>
      </c>
    </row>
    <row r="203" spans="3:23" ht="15.5" x14ac:dyDescent="0.35">
      <c r="C203" t="s">
        <v>243</v>
      </c>
      <c r="I203" s="6">
        <v>4.99E-2</v>
      </c>
      <c r="J203" s="6">
        <v>0.2797</v>
      </c>
      <c r="K203" s="6">
        <v>0.36909999999999998</v>
      </c>
      <c r="L203" s="6">
        <v>0.2281</v>
      </c>
      <c r="M203" s="6">
        <v>9.5000000000000001E-2</v>
      </c>
      <c r="N203" s="6">
        <v>0.1008</v>
      </c>
      <c r="O203" s="6">
        <v>0.12050000000000001</v>
      </c>
      <c r="P203" s="6">
        <v>0.13189999999999999</v>
      </c>
      <c r="Q203" s="6">
        <v>6.8600000000000008E-2</v>
      </c>
      <c r="R203" s="6">
        <v>0.05</v>
      </c>
      <c r="S203" s="6">
        <v>9.7599999999999992E-2</v>
      </c>
      <c r="T203" s="6">
        <v>8.8399999999999992E-2</v>
      </c>
      <c r="U203" s="6">
        <v>0.13200000000000001</v>
      </c>
      <c r="V203" s="6">
        <v>0.22149999999999997</v>
      </c>
      <c r="W203" s="6">
        <v>0.52060000000000006</v>
      </c>
    </row>
    <row r="204" spans="3:23" ht="15.5" x14ac:dyDescent="0.35">
      <c r="C204" t="s">
        <v>244</v>
      </c>
      <c r="I204" s="6">
        <v>2.85</v>
      </c>
      <c r="J204" s="6">
        <v>39.72</v>
      </c>
      <c r="K204" s="6">
        <v>66.459999999999994</v>
      </c>
      <c r="L204" s="6">
        <v>67.37</v>
      </c>
      <c r="M204" s="6">
        <v>20.25</v>
      </c>
      <c r="N204" s="6">
        <v>9.67</v>
      </c>
      <c r="O204" s="6">
        <v>19.329999999999998</v>
      </c>
      <c r="P204" s="6">
        <v>85.88</v>
      </c>
      <c r="Q204" s="6">
        <v>15.79</v>
      </c>
      <c r="R204" s="6">
        <v>5.46</v>
      </c>
      <c r="S204" s="6">
        <v>8.0500000000000007</v>
      </c>
      <c r="T204" s="6">
        <v>4.8499999999999996</v>
      </c>
      <c r="U204" s="6">
        <v>9.7200000000000006</v>
      </c>
      <c r="V204" s="6">
        <v>15.75</v>
      </c>
      <c r="W204" s="6">
        <v>24.28</v>
      </c>
    </row>
    <row r="205" spans="3:23" ht="15.5" x14ac:dyDescent="0.35">
      <c r="C205" t="s">
        <v>68</v>
      </c>
      <c r="I205" s="6">
        <v>1.04</v>
      </c>
      <c r="J205" s="6">
        <v>1.1499999999999999</v>
      </c>
      <c r="K205" s="6">
        <v>1.57</v>
      </c>
      <c r="L205" s="6">
        <v>1.25</v>
      </c>
      <c r="M205" s="6">
        <v>1.47</v>
      </c>
      <c r="N205" s="6">
        <v>0.67</v>
      </c>
      <c r="O205" s="6">
        <v>0.72</v>
      </c>
      <c r="P205" s="6">
        <v>0.74</v>
      </c>
      <c r="Q205" s="6">
        <v>0.7</v>
      </c>
      <c r="R205" s="6">
        <v>0.49</v>
      </c>
      <c r="S205" s="6">
        <v>0.9</v>
      </c>
      <c r="T205" s="6">
        <v>1.1299999999999999</v>
      </c>
      <c r="U205" s="6">
        <v>1.27</v>
      </c>
      <c r="V205" s="6">
        <v>1.48</v>
      </c>
      <c r="W205" s="5">
        <v>0</v>
      </c>
    </row>
    <row r="206" spans="3:23" ht="15.5" x14ac:dyDescent="0.35">
      <c r="C206" t="s">
        <v>65</v>
      </c>
      <c r="I206" s="6">
        <v>390.46</v>
      </c>
      <c r="J206" s="6">
        <v>382.93</v>
      </c>
      <c r="K206" s="6">
        <v>310.45</v>
      </c>
      <c r="L206" s="6">
        <v>248.16</v>
      </c>
      <c r="M206" s="6">
        <v>209.09</v>
      </c>
      <c r="N206" s="6">
        <v>212.01</v>
      </c>
      <c r="O206" s="6">
        <v>196.4</v>
      </c>
      <c r="P206" s="6">
        <v>179.97</v>
      </c>
      <c r="Q206" s="6">
        <v>163.72999999999999</v>
      </c>
      <c r="R206" s="6">
        <v>156.46</v>
      </c>
      <c r="S206" s="6">
        <v>153.55000000000001</v>
      </c>
      <c r="T206" s="6">
        <v>144.13999999999999</v>
      </c>
      <c r="U206" s="6">
        <v>138.18</v>
      </c>
      <c r="V206" s="6">
        <v>134.65</v>
      </c>
      <c r="W206" s="6">
        <v>1421.12</v>
      </c>
    </row>
    <row r="207" spans="3:23" ht="15.5" x14ac:dyDescent="0.35">
      <c r="C207" t="s">
        <v>245</v>
      </c>
      <c r="I207" s="6">
        <v>1.04</v>
      </c>
      <c r="J207" s="6">
        <v>1.1499999999999999</v>
      </c>
      <c r="K207" s="6">
        <v>1.57</v>
      </c>
      <c r="L207" s="6">
        <v>1.25</v>
      </c>
      <c r="M207" s="6">
        <v>1.47</v>
      </c>
      <c r="N207" s="6">
        <v>0.67</v>
      </c>
      <c r="O207" s="6">
        <v>0.72</v>
      </c>
      <c r="P207" s="6">
        <v>0.74</v>
      </c>
      <c r="Q207" s="6">
        <v>0.7</v>
      </c>
      <c r="R207" s="6">
        <v>0.49</v>
      </c>
      <c r="S207" s="6">
        <v>0.9</v>
      </c>
      <c r="T207" s="6">
        <v>1.1299999999999999</v>
      </c>
      <c r="U207" s="6">
        <v>1.27</v>
      </c>
      <c r="V207" s="6">
        <v>1.48</v>
      </c>
      <c r="W207" s="5">
        <v>0</v>
      </c>
    </row>
    <row r="208" spans="3:23" ht="15.5" x14ac:dyDescent="0.35">
      <c r="C208" t="s">
        <v>246</v>
      </c>
      <c r="I208" s="6">
        <v>390.46</v>
      </c>
      <c r="J208" s="6">
        <v>382.93</v>
      </c>
      <c r="K208" s="6">
        <v>310.45</v>
      </c>
      <c r="L208" s="6">
        <v>248.16</v>
      </c>
      <c r="M208" s="6">
        <v>209.09</v>
      </c>
      <c r="N208" s="6">
        <v>212.01</v>
      </c>
      <c r="O208" s="6">
        <v>196.4</v>
      </c>
      <c r="P208" s="6">
        <v>179.97</v>
      </c>
      <c r="Q208" s="6">
        <v>163.72999999999999</v>
      </c>
      <c r="R208" s="6">
        <v>156.46</v>
      </c>
      <c r="S208" s="6">
        <v>153.55000000000001</v>
      </c>
      <c r="T208" s="6">
        <v>144.13999999999999</v>
      </c>
      <c r="U208" s="6">
        <v>138.18</v>
      </c>
      <c r="V208" s="6">
        <v>134.65</v>
      </c>
      <c r="W208" s="6">
        <v>1421.12</v>
      </c>
    </row>
    <row r="209" spans="2:23" ht="15.5" x14ac:dyDescent="0.35">
      <c r="C209" t="s">
        <v>247</v>
      </c>
      <c r="I209" s="5">
        <v>55000000000</v>
      </c>
      <c r="J209" s="5">
        <v>23000000000</v>
      </c>
      <c r="K209" s="5">
        <v>13000000000</v>
      </c>
      <c r="L209" s="5">
        <v>7000000000</v>
      </c>
      <c r="M209" s="5">
        <v>12000000000</v>
      </c>
      <c r="N209" s="5">
        <v>12000000000</v>
      </c>
      <c r="O209" s="5">
        <v>8000000000</v>
      </c>
      <c r="P209" s="5">
        <v>3000000000</v>
      </c>
      <c r="Q209" s="5">
        <v>7000000000</v>
      </c>
      <c r="R209" s="5">
        <v>14000000000</v>
      </c>
      <c r="S209" s="5">
        <v>22000000000</v>
      </c>
      <c r="T209" s="5">
        <v>42000000000</v>
      </c>
      <c r="U209" s="5">
        <v>46000000000</v>
      </c>
      <c r="V209" s="5">
        <v>36000000000</v>
      </c>
      <c r="W209" s="5">
        <v>21000000000</v>
      </c>
    </row>
    <row r="210" spans="2:23" ht="15.5" x14ac:dyDescent="0.35">
      <c r="C210" t="s">
        <v>248</v>
      </c>
      <c r="I210" s="5">
        <v>158000000000</v>
      </c>
      <c r="J210" s="5">
        <v>127000000000</v>
      </c>
      <c r="K210" s="5">
        <v>31000000000</v>
      </c>
      <c r="L210" s="5">
        <v>28000000000</v>
      </c>
      <c r="M210" s="5">
        <v>28000000000</v>
      </c>
      <c r="N210" s="5">
        <v>39000000000</v>
      </c>
      <c r="O210" s="5">
        <v>34000000000</v>
      </c>
      <c r="P210" s="5">
        <v>18000000000</v>
      </c>
      <c r="Q210" s="5">
        <v>1000000000</v>
      </c>
      <c r="R210" s="5">
        <v>8000000000</v>
      </c>
      <c r="S210" s="5">
        <v>22000000000</v>
      </c>
      <c r="T210" s="5">
        <v>42000000000</v>
      </c>
      <c r="U210" s="5">
        <v>45000000000</v>
      </c>
      <c r="V210" s="5">
        <v>64000000000</v>
      </c>
      <c r="W210" s="5">
        <v>31000000000</v>
      </c>
    </row>
    <row r="211" spans="2:23" ht="15.5" x14ac:dyDescent="0.35">
      <c r="C211" t="s">
        <v>25</v>
      </c>
      <c r="I211" s="5">
        <v>214000000000</v>
      </c>
      <c r="J211" s="5">
        <v>151000000000</v>
      </c>
      <c r="K211" s="5">
        <v>44000000000</v>
      </c>
      <c r="L211" s="5">
        <v>35000000000</v>
      </c>
      <c r="M211" s="5">
        <v>40000000000</v>
      </c>
      <c r="N211" s="5">
        <v>52000000000</v>
      </c>
      <c r="O211" s="5">
        <v>42000000000</v>
      </c>
      <c r="P211" s="5">
        <v>21000000000</v>
      </c>
      <c r="Q211" s="5">
        <v>8000000000</v>
      </c>
      <c r="R211" s="5">
        <v>22000000000</v>
      </c>
      <c r="S211" s="5">
        <v>44000000000</v>
      </c>
      <c r="T211" s="5">
        <v>83000000000</v>
      </c>
      <c r="U211" s="5">
        <v>91000000000</v>
      </c>
      <c r="V211" s="5">
        <v>100000000000</v>
      </c>
      <c r="W211" s="5">
        <v>52000000000</v>
      </c>
    </row>
    <row r="212" spans="2:23" ht="15.5" x14ac:dyDescent="0.35">
      <c r="C212" t="s">
        <v>22</v>
      </c>
      <c r="I212" s="5">
        <v>142000000000</v>
      </c>
      <c r="J212" s="5">
        <v>-23000000000</v>
      </c>
      <c r="K212" s="5">
        <v>-9000000000</v>
      </c>
      <c r="L212" s="5">
        <v>10000000000</v>
      </c>
      <c r="M212" s="5">
        <v>-1000000000</v>
      </c>
      <c r="N212" s="5">
        <v>-21000000000</v>
      </c>
      <c r="O212" s="5">
        <v>-10000000000</v>
      </c>
      <c r="P212" s="5">
        <v>-23000000000</v>
      </c>
      <c r="Q212" s="5">
        <v>-34000000000</v>
      </c>
      <c r="R212" s="5">
        <v>-22000000000</v>
      </c>
      <c r="S212" s="5">
        <v>10000000000</v>
      </c>
      <c r="T212" s="5">
        <v>50000000000</v>
      </c>
      <c r="U212" s="5">
        <v>53000000000</v>
      </c>
      <c r="V212" s="5">
        <v>23000000000</v>
      </c>
      <c r="W212" s="5">
        <v>29000000000</v>
      </c>
    </row>
    <row r="213" spans="2:23" ht="15.5" x14ac:dyDescent="0.35">
      <c r="C213" t="s">
        <v>249</v>
      </c>
      <c r="I213" s="5">
        <v>300000000000</v>
      </c>
      <c r="J213" s="5">
        <v>254000000000</v>
      </c>
      <c r="K213" s="5">
        <v>101000000000</v>
      </c>
      <c r="L213" s="5">
        <v>110000000000</v>
      </c>
      <c r="M213" s="5">
        <v>74000000000</v>
      </c>
      <c r="N213" s="5">
        <v>125000000000</v>
      </c>
      <c r="O213" s="5">
        <v>111000000000</v>
      </c>
      <c r="P213" s="5">
        <v>119000000000</v>
      </c>
      <c r="Q213" s="5">
        <v>93000000000</v>
      </c>
      <c r="R213" s="5">
        <v>81000000000</v>
      </c>
      <c r="S213" s="5">
        <v>63000000000</v>
      </c>
      <c r="T213" s="5">
        <v>43000000000</v>
      </c>
      <c r="U213" s="5">
        <v>75000000000</v>
      </c>
      <c r="V213" s="5">
        <v>93000000000</v>
      </c>
      <c r="W213" s="5">
        <v>16000000000</v>
      </c>
    </row>
    <row r="214" spans="2:23" ht="15.5" x14ac:dyDescent="0.35">
      <c r="C214" t="s">
        <v>250</v>
      </c>
      <c r="I214" s="5">
        <v>162000000000</v>
      </c>
      <c r="J214" s="5">
        <v>275000000000</v>
      </c>
      <c r="K214" s="5">
        <v>335000000000</v>
      </c>
      <c r="L214" s="5">
        <v>139000000000</v>
      </c>
      <c r="M214" s="5">
        <v>105000000000</v>
      </c>
      <c r="N214" s="5">
        <v>77000000000</v>
      </c>
      <c r="O214" s="5">
        <v>89000000000</v>
      </c>
      <c r="P214" s="5">
        <v>53000000000</v>
      </c>
      <c r="Q214" s="5">
        <v>47000000000</v>
      </c>
      <c r="R214" s="5">
        <v>64000000000</v>
      </c>
      <c r="S214" s="5">
        <v>63000000000</v>
      </c>
      <c r="T214" s="5">
        <v>65000000000</v>
      </c>
      <c r="U214" s="5">
        <v>69000000000</v>
      </c>
      <c r="V214" s="5">
        <v>66000000000</v>
      </c>
      <c r="W214" s="5">
        <v>84000000000</v>
      </c>
    </row>
    <row r="215" spans="2:23" ht="15.5" x14ac:dyDescent="0.35">
      <c r="C215" t="s">
        <v>251</v>
      </c>
      <c r="I215" s="5">
        <v>-258000000000</v>
      </c>
      <c r="J215" s="5">
        <v>-198000000000</v>
      </c>
      <c r="K215" s="5">
        <v>-236000000000</v>
      </c>
      <c r="L215" s="5">
        <v>-151000000000</v>
      </c>
      <c r="M215" s="5">
        <v>-56000000000</v>
      </c>
      <c r="N215" s="5">
        <v>-63000000000</v>
      </c>
      <c r="O215" s="5">
        <v>-91000000000</v>
      </c>
      <c r="P215" s="5">
        <v>-72000000000</v>
      </c>
      <c r="Q215" s="5">
        <v>-32000000000</v>
      </c>
      <c r="R215" s="5">
        <v>-11000000000</v>
      </c>
      <c r="S215" s="5">
        <v>-16000000000</v>
      </c>
      <c r="T215" s="5">
        <v>-80000000000</v>
      </c>
      <c r="U215" s="5">
        <v>-37000000000</v>
      </c>
      <c r="V215" s="5">
        <v>-74000000000</v>
      </c>
      <c r="W215" s="5">
        <v>-71000000000</v>
      </c>
    </row>
    <row r="216" spans="2:23" ht="15.5" x14ac:dyDescent="0.35">
      <c r="C216" t="s">
        <v>14</v>
      </c>
      <c r="I216" s="5">
        <v>-96000000000</v>
      </c>
      <c r="J216" s="5">
        <v>77000000000</v>
      </c>
      <c r="K216" s="5">
        <v>99000000000</v>
      </c>
      <c r="L216" s="5">
        <v>-12000000000</v>
      </c>
      <c r="M216" s="5">
        <v>49000000000</v>
      </c>
      <c r="N216" s="5">
        <v>14000000000</v>
      </c>
      <c r="O216" s="5">
        <v>-2000000000</v>
      </c>
      <c r="P216" s="5">
        <v>-19000000000</v>
      </c>
      <c r="Q216" s="5">
        <v>15000000000</v>
      </c>
      <c r="R216" s="5">
        <v>53000000000</v>
      </c>
      <c r="S216" s="5">
        <v>48000000000</v>
      </c>
      <c r="T216" s="5">
        <v>-15000000000</v>
      </c>
      <c r="U216" s="5">
        <v>31000000000</v>
      </c>
      <c r="V216" s="5">
        <v>-8000000000</v>
      </c>
      <c r="W216" s="5">
        <v>13000000000</v>
      </c>
    </row>
    <row r="217" spans="2:23" ht="15.5" x14ac:dyDescent="0.35">
      <c r="C217" t="s">
        <v>16</v>
      </c>
      <c r="I217" s="6">
        <v>-40.68</v>
      </c>
      <c r="J217" s="6">
        <v>32.69</v>
      </c>
      <c r="K217" s="6">
        <v>42.31</v>
      </c>
      <c r="L217" s="6">
        <v>-5.0999999999999996</v>
      </c>
      <c r="M217" s="6">
        <v>21.02</v>
      </c>
      <c r="N217" s="6">
        <v>5.92</v>
      </c>
      <c r="O217" s="6">
        <v>-0.87</v>
      </c>
      <c r="P217" s="6">
        <v>-8.17</v>
      </c>
      <c r="Q217" s="6">
        <v>6.43</v>
      </c>
      <c r="R217" s="6">
        <v>22.67</v>
      </c>
      <c r="S217" s="6">
        <v>20.28</v>
      </c>
      <c r="T217" s="6">
        <v>-6.57</v>
      </c>
      <c r="U217" s="6">
        <v>13.3</v>
      </c>
      <c r="V217" s="6">
        <v>-3.2</v>
      </c>
      <c r="W217" s="6">
        <v>81.099999999999994</v>
      </c>
    </row>
    <row r="219" spans="2:23" ht="15.5" x14ac:dyDescent="0.35">
      <c r="B219" t="s">
        <v>252</v>
      </c>
      <c r="C219" t="s">
        <v>253</v>
      </c>
      <c r="D219" s="5">
        <v>-19000000000</v>
      </c>
      <c r="E219" s="5">
        <v>-8000000000</v>
      </c>
      <c r="F219" s="5">
        <v>4000000000</v>
      </c>
      <c r="G219" s="5">
        <v>17000000000</v>
      </c>
      <c r="H219" s="5">
        <v>-77000000000</v>
      </c>
      <c r="I219" s="5">
        <v>40000000000</v>
      </c>
      <c r="J219" s="5">
        <v>241000000000</v>
      </c>
      <c r="K219" s="5">
        <v>229000000000</v>
      </c>
      <c r="L219" s="5">
        <v>126000000000</v>
      </c>
      <c r="M219" s="5">
        <v>51000000000</v>
      </c>
      <c r="N219" s="5">
        <v>44000000000</v>
      </c>
      <c r="O219" s="5">
        <v>52000000000</v>
      </c>
      <c r="P219" s="5">
        <v>53000000000</v>
      </c>
      <c r="Q219" s="5">
        <v>24000000000</v>
      </c>
    </row>
    <row r="220" spans="2:23" ht="15.5" x14ac:dyDescent="0.35">
      <c r="C220" t="s">
        <v>254</v>
      </c>
      <c r="H220" s="5">
        <v>-7000000000</v>
      </c>
      <c r="I220" s="5">
        <v>40000000000</v>
      </c>
      <c r="J220" s="5">
        <v>241000000000</v>
      </c>
      <c r="K220" s="5">
        <v>229000000000</v>
      </c>
      <c r="L220" s="5">
        <v>126000000000</v>
      </c>
      <c r="M220" s="5">
        <v>51000000000</v>
      </c>
      <c r="N220" s="5">
        <v>44000000000</v>
      </c>
      <c r="O220" s="5">
        <v>52000000000</v>
      </c>
      <c r="P220" s="5">
        <v>53000000000</v>
      </c>
      <c r="Q220" s="5">
        <v>24000000000</v>
      </c>
    </row>
    <row r="221" spans="2:23" ht="15.5" x14ac:dyDescent="0.35">
      <c r="C221" t="s">
        <v>401</v>
      </c>
      <c r="H221" s="5">
        <v>10</v>
      </c>
      <c r="I221" s="5">
        <v>10</v>
      </c>
      <c r="J221" s="5">
        <v>25</v>
      </c>
      <c r="K221" s="5">
        <v>30</v>
      </c>
      <c r="L221" s="5">
        <v>25</v>
      </c>
      <c r="M221" s="5">
        <v>25</v>
      </c>
      <c r="N221" s="5">
        <v>10</v>
      </c>
      <c r="O221" s="6">
        <v>3.5</v>
      </c>
      <c r="P221" s="6">
        <v>6.5</v>
      </c>
      <c r="Q221" s="5">
        <v>6</v>
      </c>
    </row>
    <row r="222" spans="2:23" ht="15.5" x14ac:dyDescent="0.35">
      <c r="C222" t="s">
        <v>76</v>
      </c>
      <c r="H222" s="6">
        <v>-0.3044</v>
      </c>
      <c r="I222" s="6">
        <v>0.59109999999999996</v>
      </c>
      <c r="J222" s="6">
        <v>0.24399999999999999</v>
      </c>
      <c r="K222" s="6">
        <v>0.308</v>
      </c>
      <c r="L222" s="6">
        <v>0.46500000000000002</v>
      </c>
      <c r="M222" s="6">
        <v>1.1435</v>
      </c>
      <c r="N222" s="6">
        <v>0.53520000000000001</v>
      </c>
      <c r="O222" s="6">
        <v>0.15720000000000001</v>
      </c>
      <c r="P222" s="6">
        <v>0.2898</v>
      </c>
      <c r="Q222" s="6">
        <v>0.58150000000000002</v>
      </c>
    </row>
    <row r="223" spans="2:23" ht="15.5" x14ac:dyDescent="0.35">
      <c r="C223" t="s">
        <v>402</v>
      </c>
      <c r="H223" s="6">
        <v>4.9500000000000002E-2</v>
      </c>
      <c r="I223" s="6">
        <v>2.5000000000000001E-2</v>
      </c>
      <c r="J223" s="6">
        <v>6.25E-2</v>
      </c>
      <c r="K223" s="6">
        <v>6.4699999999999994E-2</v>
      </c>
      <c r="L223" s="6">
        <v>6.25E-2</v>
      </c>
      <c r="M223" s="6">
        <v>7.1800000000000003E-2</v>
      </c>
      <c r="N223" s="6">
        <v>0.04</v>
      </c>
      <c r="O223" s="6">
        <v>2.5399999999999999E-2</v>
      </c>
      <c r="P223" s="6">
        <v>4.0599999999999997E-2</v>
      </c>
      <c r="Q223" s="6">
        <v>4.2900000000000001E-2</v>
      </c>
    </row>
    <row r="224" spans="2:23" ht="15.5" x14ac:dyDescent="0.35">
      <c r="C224" t="s">
        <v>56</v>
      </c>
      <c r="D224" s="6">
        <v>-8.2100000000000009</v>
      </c>
      <c r="E224" s="6">
        <v>-3.6</v>
      </c>
      <c r="F224" s="6">
        <v>1.61</v>
      </c>
      <c r="G224" s="6">
        <v>7.16</v>
      </c>
      <c r="H224" s="6">
        <v>-32.85</v>
      </c>
      <c r="I224" s="6">
        <v>16.920000000000002</v>
      </c>
      <c r="J224" s="6">
        <v>102.45</v>
      </c>
      <c r="K224" s="6">
        <v>97.4</v>
      </c>
      <c r="L224" s="6">
        <v>53.76</v>
      </c>
      <c r="M224" s="6">
        <v>21.86</v>
      </c>
      <c r="N224" s="6">
        <v>18.68</v>
      </c>
      <c r="O224" s="6">
        <v>22.26</v>
      </c>
      <c r="P224" s="6">
        <v>22.43</v>
      </c>
      <c r="Q224" s="6">
        <v>10.32</v>
      </c>
    </row>
    <row r="225" spans="3:17" ht="15.5" x14ac:dyDescent="0.35">
      <c r="C225" t="s">
        <v>255</v>
      </c>
      <c r="H225" s="6">
        <v>-3.04</v>
      </c>
      <c r="I225" s="6">
        <v>16.920000000000002</v>
      </c>
      <c r="J225" s="6">
        <v>102.45</v>
      </c>
      <c r="K225" s="6">
        <v>97.4</v>
      </c>
      <c r="L225" s="6">
        <v>53.76</v>
      </c>
      <c r="M225" s="6">
        <v>21.86</v>
      </c>
      <c r="N225" s="6">
        <v>18.68</v>
      </c>
      <c r="O225" s="6">
        <v>22.26</v>
      </c>
      <c r="P225" s="6">
        <v>22.43</v>
      </c>
      <c r="Q225" s="6">
        <v>10.32</v>
      </c>
    </row>
    <row r="226" spans="3:17" ht="15.5" x14ac:dyDescent="0.35">
      <c r="C226" t="s">
        <v>78</v>
      </c>
      <c r="H226" s="5">
        <v>10</v>
      </c>
      <c r="I226" s="5">
        <v>10</v>
      </c>
      <c r="J226" s="5">
        <v>25</v>
      </c>
      <c r="K226" s="5">
        <v>30</v>
      </c>
      <c r="L226" s="5">
        <v>25</v>
      </c>
      <c r="M226" s="5">
        <v>25</v>
      </c>
      <c r="N226" s="5">
        <v>10</v>
      </c>
      <c r="O226" s="6">
        <v>3.5</v>
      </c>
      <c r="P226" s="6">
        <v>6.5</v>
      </c>
      <c r="Q226" s="5">
        <v>6</v>
      </c>
    </row>
    <row r="227" spans="3:17" ht="15.5" x14ac:dyDescent="0.35">
      <c r="C227" t="s">
        <v>403</v>
      </c>
      <c r="H227" s="6">
        <v>-0.3044</v>
      </c>
      <c r="I227" s="6">
        <v>0.59109999999999996</v>
      </c>
      <c r="J227" s="6">
        <v>0.24399999999999999</v>
      </c>
      <c r="K227" s="6">
        <v>0.308</v>
      </c>
      <c r="L227" s="6">
        <v>0.46500000000000002</v>
      </c>
      <c r="M227" s="6">
        <v>1.1435</v>
      </c>
      <c r="N227" s="6">
        <v>0.53520000000000001</v>
      </c>
      <c r="O227" s="6">
        <v>0.15720000000000001</v>
      </c>
      <c r="P227" s="6">
        <v>0.2898</v>
      </c>
      <c r="Q227" s="6">
        <v>0.58150000000000002</v>
      </c>
    </row>
    <row r="228" spans="3:17" ht="15.5" x14ac:dyDescent="0.35">
      <c r="C228" t="s">
        <v>404</v>
      </c>
      <c r="H228" s="6">
        <v>4.9500000000000002E-2</v>
      </c>
      <c r="I228" s="6">
        <v>2.5000000000000001E-2</v>
      </c>
      <c r="J228" s="6">
        <v>6.25E-2</v>
      </c>
      <c r="K228" s="6">
        <v>6.4699999999999994E-2</v>
      </c>
      <c r="L228" s="6">
        <v>6.25E-2</v>
      </c>
      <c r="M228" s="6">
        <v>7.1800000000000003E-2</v>
      </c>
      <c r="N228" s="6">
        <v>0.04</v>
      </c>
      <c r="O228" s="6">
        <v>2.5399999999999999E-2</v>
      </c>
      <c r="P228" s="6">
        <v>4.0599999999999997E-2</v>
      </c>
      <c r="Q228" s="6">
        <v>4.2900000000000001E-2</v>
      </c>
    </row>
    <row r="229" spans="3:17" ht="15.5" x14ac:dyDescent="0.35">
      <c r="C229" t="s">
        <v>256</v>
      </c>
      <c r="D229" s="5">
        <v>45000000000</v>
      </c>
      <c r="E229" s="5">
        <v>90000000000</v>
      </c>
      <c r="F229" s="5">
        <v>89000000000</v>
      </c>
      <c r="G229" s="5">
        <v>99000000000</v>
      </c>
      <c r="H229" s="5">
        <v>182000000000</v>
      </c>
      <c r="I229" s="5">
        <v>393000000000</v>
      </c>
      <c r="J229" s="5">
        <v>490000000000</v>
      </c>
      <c r="K229" s="5">
        <v>522000000000</v>
      </c>
      <c r="L229" s="5">
        <v>310000000000</v>
      </c>
      <c r="M229" s="5">
        <v>199000000000</v>
      </c>
      <c r="N229" s="5">
        <v>231000000000</v>
      </c>
      <c r="O229" s="5">
        <v>250000000000</v>
      </c>
      <c r="P229" s="5">
        <v>236000000000</v>
      </c>
      <c r="Q229" s="5">
        <v>177000000000</v>
      </c>
    </row>
    <row r="230" spans="3:17" ht="15.5" x14ac:dyDescent="0.35">
      <c r="C230" t="s">
        <v>257</v>
      </c>
      <c r="H230" s="5">
        <v>324000000000</v>
      </c>
      <c r="I230" s="5">
        <v>393000000000</v>
      </c>
      <c r="J230" s="5">
        <v>490000000000</v>
      </c>
      <c r="K230" s="5">
        <v>522000000000</v>
      </c>
      <c r="L230" s="5">
        <v>310000000000</v>
      </c>
      <c r="M230" s="5">
        <v>199000000000</v>
      </c>
      <c r="N230" s="5">
        <v>231000000000</v>
      </c>
      <c r="O230" s="5">
        <v>250000000000</v>
      </c>
      <c r="P230" s="5">
        <v>236000000000</v>
      </c>
      <c r="Q230" s="5">
        <v>177000000000</v>
      </c>
    </row>
    <row r="231" spans="3:17" ht="15.5" x14ac:dyDescent="0.35">
      <c r="C231" t="s">
        <v>405</v>
      </c>
      <c r="H231" s="5">
        <v>10</v>
      </c>
      <c r="I231" s="5">
        <v>10</v>
      </c>
      <c r="J231" s="5">
        <v>25</v>
      </c>
      <c r="K231" s="5">
        <v>30</v>
      </c>
      <c r="L231" s="5">
        <v>25</v>
      </c>
      <c r="M231" s="5">
        <v>25</v>
      </c>
      <c r="N231" s="5">
        <v>10</v>
      </c>
      <c r="O231" s="6">
        <v>3.5</v>
      </c>
      <c r="P231" s="6">
        <v>6.5</v>
      </c>
      <c r="Q231" s="5">
        <v>6</v>
      </c>
    </row>
    <row r="232" spans="3:17" ht="15.5" x14ac:dyDescent="0.35">
      <c r="C232" t="s">
        <v>406</v>
      </c>
      <c r="H232" s="6">
        <v>-0.3044</v>
      </c>
      <c r="I232" s="6">
        <v>0.59109999999999996</v>
      </c>
      <c r="J232" s="6">
        <v>0.24399999999999999</v>
      </c>
      <c r="K232" s="6">
        <v>0.308</v>
      </c>
      <c r="L232" s="6">
        <v>0.46500000000000002</v>
      </c>
      <c r="M232" s="6">
        <v>1.1435</v>
      </c>
      <c r="N232" s="6">
        <v>0.53520000000000001</v>
      </c>
      <c r="O232" s="6">
        <v>0.15720000000000001</v>
      </c>
      <c r="P232" s="6">
        <v>0.2898</v>
      </c>
      <c r="Q232" s="6">
        <v>0.58150000000000002</v>
      </c>
    </row>
    <row r="233" spans="3:17" ht="15.5" x14ac:dyDescent="0.35">
      <c r="C233" t="s">
        <v>407</v>
      </c>
      <c r="H233" s="6">
        <v>4.9500000000000002E-2</v>
      </c>
      <c r="I233" s="6">
        <v>2.5000000000000001E-2</v>
      </c>
      <c r="J233" s="6">
        <v>6.25E-2</v>
      </c>
      <c r="K233" s="6">
        <v>6.4699999999999994E-2</v>
      </c>
      <c r="L233" s="6">
        <v>6.25E-2</v>
      </c>
      <c r="M233" s="6">
        <v>7.1800000000000003E-2</v>
      </c>
      <c r="N233" s="6">
        <v>0.04</v>
      </c>
      <c r="O233" s="6">
        <v>2.5399999999999999E-2</v>
      </c>
      <c r="P233" s="6">
        <v>4.0599999999999997E-2</v>
      </c>
      <c r="Q233" s="6">
        <v>4.2900000000000001E-2</v>
      </c>
    </row>
    <row r="234" spans="3:17" ht="15.5" x14ac:dyDescent="0.35">
      <c r="C234" t="s">
        <v>258</v>
      </c>
      <c r="I234" s="6">
        <v>-6.15</v>
      </c>
    </row>
    <row r="235" spans="3:17" ht="15.5" x14ac:dyDescent="0.35">
      <c r="C235" t="s">
        <v>259</v>
      </c>
      <c r="I235" s="6">
        <v>-66.5</v>
      </c>
    </row>
    <row r="236" spans="3:17" ht="15.5" x14ac:dyDescent="0.35">
      <c r="C236" t="s">
        <v>260</v>
      </c>
      <c r="I236" s="6">
        <v>7.49</v>
      </c>
    </row>
    <row r="237" spans="3:17" ht="15.5" x14ac:dyDescent="0.35">
      <c r="C237" t="s">
        <v>261</v>
      </c>
      <c r="I237" s="6">
        <v>-1.4999999999999999E-2</v>
      </c>
    </row>
    <row r="238" spans="3:17" ht="15.5" x14ac:dyDescent="0.35">
      <c r="C238" t="s">
        <v>262</v>
      </c>
      <c r="I238" s="6">
        <v>1.46</v>
      </c>
    </row>
    <row r="239" spans="3:17" ht="15.5" x14ac:dyDescent="0.35">
      <c r="C239" t="s">
        <v>263</v>
      </c>
      <c r="I239" s="6">
        <v>0.53</v>
      </c>
    </row>
    <row r="240" spans="3:17" ht="15.5" x14ac:dyDescent="0.35">
      <c r="C240" t="s">
        <v>264</v>
      </c>
      <c r="I240" s="6">
        <v>2.97</v>
      </c>
    </row>
    <row r="241" spans="3:9" ht="15.5" x14ac:dyDescent="0.35">
      <c r="C241" t="s">
        <v>265</v>
      </c>
      <c r="I241" s="6">
        <v>5.65</v>
      </c>
    </row>
    <row r="242" spans="3:9" ht="15.5" x14ac:dyDescent="0.35">
      <c r="C242" t="s">
        <v>266</v>
      </c>
      <c r="I242" s="6">
        <v>124.72</v>
      </c>
    </row>
    <row r="243" spans="3:9" ht="15.5" x14ac:dyDescent="0.35">
      <c r="C243" t="s">
        <v>267</v>
      </c>
      <c r="I243" s="5">
        <v>4</v>
      </c>
    </row>
    <row r="244" spans="3:9" ht="15.5" x14ac:dyDescent="0.35">
      <c r="C244" t="s">
        <v>268</v>
      </c>
      <c r="I244" s="6">
        <v>-3.04</v>
      </c>
    </row>
    <row r="245" spans="3:9" ht="15.5" x14ac:dyDescent="0.35">
      <c r="C245" t="s">
        <v>269</v>
      </c>
      <c r="I245" s="6">
        <v>-32.85</v>
      </c>
    </row>
    <row r="246" spans="3:9" ht="15.5" x14ac:dyDescent="0.35">
      <c r="C246" t="s">
        <v>270</v>
      </c>
      <c r="I246" s="6">
        <v>137.88999999999999</v>
      </c>
    </row>
    <row r="247" spans="3:9" ht="15.5" x14ac:dyDescent="0.35">
      <c r="C247" t="s">
        <v>271</v>
      </c>
      <c r="D247" s="6">
        <v>26.33</v>
      </c>
    </row>
    <row r="248" spans="3:9" ht="15.5" x14ac:dyDescent="0.35">
      <c r="C248" t="s">
        <v>272</v>
      </c>
      <c r="I248" s="6">
        <v>382.24</v>
      </c>
    </row>
    <row r="249" spans="3:9" ht="15.5" x14ac:dyDescent="0.35">
      <c r="C249" t="s">
        <v>273</v>
      </c>
      <c r="I249" s="6">
        <v>35.74</v>
      </c>
    </row>
    <row r="250" spans="3:9" ht="15.5" x14ac:dyDescent="0.35">
      <c r="C250" t="s">
        <v>274</v>
      </c>
      <c r="D250" s="6">
        <v>3.59</v>
      </c>
    </row>
    <row r="251" spans="3:9" ht="15.5" x14ac:dyDescent="0.35">
      <c r="C251" t="s">
        <v>275</v>
      </c>
      <c r="D251" s="6">
        <v>3.32</v>
      </c>
    </row>
    <row r="252" spans="3:9" ht="15.5" x14ac:dyDescent="0.35">
      <c r="C252" t="s">
        <v>276</v>
      </c>
      <c r="D252" s="6">
        <v>0.22</v>
      </c>
    </row>
    <row r="253" spans="3:9" ht="15.5" x14ac:dyDescent="0.35">
      <c r="C253" t="s">
        <v>277</v>
      </c>
      <c r="D253" s="6">
        <v>0.16</v>
      </c>
    </row>
    <row r="254" spans="3:9" ht="15.5" x14ac:dyDescent="0.35">
      <c r="C254" t="s">
        <v>278</v>
      </c>
      <c r="D254" s="6">
        <v>0.28000000000000003</v>
      </c>
    </row>
    <row r="255" spans="3:9" ht="15.5" x14ac:dyDescent="0.35">
      <c r="C255" t="s">
        <v>279</v>
      </c>
      <c r="D255" s="6">
        <v>0.17</v>
      </c>
    </row>
    <row r="256" spans="3:9" ht="15.5" x14ac:dyDescent="0.35">
      <c r="C256" t="s">
        <v>280</v>
      </c>
      <c r="D256" s="6">
        <v>1.29</v>
      </c>
    </row>
    <row r="257" spans="3:9" ht="15.5" x14ac:dyDescent="0.35">
      <c r="C257" t="s">
        <v>410</v>
      </c>
      <c r="I257" s="6">
        <v>0.39</v>
      </c>
    </row>
    <row r="258" spans="3:9" ht="15.5" x14ac:dyDescent="0.35">
      <c r="C258" t="s">
        <v>12</v>
      </c>
      <c r="D258" s="5">
        <v>8000000000</v>
      </c>
    </row>
    <row r="259" spans="3:9" ht="15.5" x14ac:dyDescent="0.35">
      <c r="C259" t="s">
        <v>281</v>
      </c>
      <c r="I259" s="6">
        <v>7.09</v>
      </c>
    </row>
    <row r="260" spans="3:9" ht="15.5" x14ac:dyDescent="0.35">
      <c r="C260" t="s">
        <v>282</v>
      </c>
      <c r="I260" s="6">
        <v>-6.0999999999999995E-3</v>
      </c>
    </row>
    <row r="261" spans="3:9" ht="15.5" x14ac:dyDescent="0.35">
      <c r="C261" t="s">
        <v>283</v>
      </c>
      <c r="I261" s="6">
        <v>-7.9000000000000008E-3</v>
      </c>
    </row>
    <row r="262" spans="3:9" ht="15.5" x14ac:dyDescent="0.35">
      <c r="C262" t="s">
        <v>284</v>
      </c>
      <c r="I262" s="6">
        <v>7.0999999999999995E-3</v>
      </c>
    </row>
    <row r="263" spans="3:9" ht="15.5" x14ac:dyDescent="0.35">
      <c r="C263" t="s">
        <v>285</v>
      </c>
      <c r="I263" s="6">
        <v>1.1999999999999999E-3</v>
      </c>
    </row>
    <row r="264" spans="3:9" ht="15.5" x14ac:dyDescent="0.35">
      <c r="C264" t="s">
        <v>286</v>
      </c>
      <c r="D264" s="6">
        <v>35.729999999999997</v>
      </c>
    </row>
    <row r="265" spans="3:9" ht="15.5" x14ac:dyDescent="0.35">
      <c r="C265" t="s">
        <v>287</v>
      </c>
      <c r="D265" s="6">
        <v>44.5</v>
      </c>
    </row>
    <row r="266" spans="3:9" ht="15.5" x14ac:dyDescent="0.35">
      <c r="C266" t="s">
        <v>288</v>
      </c>
      <c r="D266" s="6">
        <v>34.89</v>
      </c>
    </row>
    <row r="267" spans="3:9" ht="15.5" x14ac:dyDescent="0.35">
      <c r="C267" t="s">
        <v>289</v>
      </c>
      <c r="D267" s="6">
        <v>45.34</v>
      </c>
    </row>
    <row r="268" spans="3:9" ht="15.5" x14ac:dyDescent="0.35">
      <c r="C268" t="s">
        <v>290</v>
      </c>
      <c r="D268" s="6">
        <v>2.5499999999999998</v>
      </c>
    </row>
    <row r="269" spans="3:9" ht="15.5" x14ac:dyDescent="0.35">
      <c r="C269" t="s">
        <v>291</v>
      </c>
      <c r="I269" s="6">
        <v>0.28000000000000003</v>
      </c>
    </row>
    <row r="270" spans="3:9" ht="15.5" x14ac:dyDescent="0.35">
      <c r="C270" t="s">
        <v>292</v>
      </c>
      <c r="I270" s="6">
        <v>11.05</v>
      </c>
    </row>
    <row r="271" spans="3:9" ht="15.5" x14ac:dyDescent="0.35">
      <c r="C271" t="s">
        <v>52</v>
      </c>
      <c r="I271" s="5">
        <v>475000000000</v>
      </c>
    </row>
    <row r="272" spans="3:9" ht="15.5" x14ac:dyDescent="0.35">
      <c r="C272" t="s">
        <v>293</v>
      </c>
      <c r="I272" s="5">
        <v>622000000000</v>
      </c>
    </row>
    <row r="273" spans="3:9" ht="15.5" x14ac:dyDescent="0.35">
      <c r="C273" t="s">
        <v>294</v>
      </c>
      <c r="I273" s="5">
        <v>2350000000</v>
      </c>
    </row>
    <row r="274" spans="3:9" ht="15.5" x14ac:dyDescent="0.35">
      <c r="C274" t="s">
        <v>295</v>
      </c>
      <c r="I274" s="6">
        <v>8.1000000000000003E-2</v>
      </c>
    </row>
    <row r="275" spans="3:9" ht="15.5" x14ac:dyDescent="0.35">
      <c r="C275" t="s">
        <v>296</v>
      </c>
      <c r="D275" s="6">
        <v>-0.16329999999999997</v>
      </c>
    </row>
    <row r="276" spans="3:9" ht="15.5" x14ac:dyDescent="0.35">
      <c r="C276" t="s">
        <v>297</v>
      </c>
      <c r="D276" s="6">
        <v>-0.32069999999999999</v>
      </c>
    </row>
    <row r="277" spans="3:9" ht="15.5" x14ac:dyDescent="0.35">
      <c r="C277" t="s">
        <v>298</v>
      </c>
      <c r="D277" s="6">
        <v>-0.42420000000000002</v>
      </c>
    </row>
    <row r="278" spans="3:9" ht="15.5" x14ac:dyDescent="0.35">
      <c r="C278" t="s">
        <v>299</v>
      </c>
      <c r="D278" s="6">
        <v>-0.60150000000000003</v>
      </c>
    </row>
    <row r="279" spans="3:9" ht="15.5" x14ac:dyDescent="0.35">
      <c r="C279" t="s">
        <v>300</v>
      </c>
      <c r="D279" s="6">
        <v>-1.1873</v>
      </c>
    </row>
    <row r="280" spans="3:9" ht="15.5" x14ac:dyDescent="0.35">
      <c r="C280" t="s">
        <v>301</v>
      </c>
      <c r="D280" s="6">
        <v>-1.6993</v>
      </c>
    </row>
    <row r="281" spans="3:9" ht="15.5" x14ac:dyDescent="0.35">
      <c r="C281" t="s">
        <v>411</v>
      </c>
      <c r="I281" s="5">
        <v>10</v>
      </c>
    </row>
    <row r="282" spans="3:9" ht="15.5" x14ac:dyDescent="0.35">
      <c r="C282" t="s">
        <v>442</v>
      </c>
      <c r="I282" s="5">
        <v>10</v>
      </c>
    </row>
    <row r="283" spans="3:9" ht="15.5" x14ac:dyDescent="0.35">
      <c r="C283" t="s">
        <v>443</v>
      </c>
      <c r="I283" s="6">
        <v>-0.3044</v>
      </c>
    </row>
    <row r="284" spans="3:9" ht="15.5" x14ac:dyDescent="0.35">
      <c r="C284" t="s">
        <v>444</v>
      </c>
      <c r="I284" s="6">
        <v>4.9500000000000002E-2</v>
      </c>
    </row>
    <row r="285" spans="3:9" ht="15.5" x14ac:dyDescent="0.35">
      <c r="C285" t="s">
        <v>412</v>
      </c>
      <c r="I285" t="s">
        <v>1076</v>
      </c>
    </row>
    <row r="286" spans="3:9" ht="15.5" x14ac:dyDescent="0.35">
      <c r="C286" t="s">
        <v>302</v>
      </c>
      <c r="I286" s="5">
        <v>4</v>
      </c>
    </row>
    <row r="287" spans="3:9" ht="15.5" x14ac:dyDescent="0.35">
      <c r="C287" t="s">
        <v>303</v>
      </c>
      <c r="I287" s="6">
        <v>0.04</v>
      </c>
    </row>
    <row r="288" spans="3:9" ht="15.5" x14ac:dyDescent="0.35">
      <c r="C288" t="s">
        <v>304</v>
      </c>
      <c r="I288" s="6">
        <v>0.38</v>
      </c>
    </row>
    <row r="289" spans="3:9" ht="15.5" x14ac:dyDescent="0.35">
      <c r="C289" t="s">
        <v>414</v>
      </c>
      <c r="I289" s="6">
        <v>0.46</v>
      </c>
    </row>
    <row r="290" spans="3:9" ht="15.5" x14ac:dyDescent="0.35">
      <c r="C290" t="s">
        <v>305</v>
      </c>
      <c r="I290" s="6">
        <v>0.93</v>
      </c>
    </row>
    <row r="291" spans="3:9" ht="15.5" x14ac:dyDescent="0.35">
      <c r="C291" t="s">
        <v>306</v>
      </c>
      <c r="I291" s="6">
        <v>0.48</v>
      </c>
    </row>
    <row r="292" spans="3:9" ht="15.5" x14ac:dyDescent="0.35">
      <c r="C292" t="s">
        <v>307</v>
      </c>
      <c r="I292" s="6">
        <v>0.79</v>
      </c>
    </row>
    <row r="293" spans="3:9" ht="15.5" x14ac:dyDescent="0.35">
      <c r="C293" t="s">
        <v>308</v>
      </c>
      <c r="I293" s="6">
        <v>0.19</v>
      </c>
    </row>
    <row r="294" spans="3:9" ht="15.5" x14ac:dyDescent="0.35">
      <c r="C294" t="s">
        <v>309</v>
      </c>
      <c r="I294" s="5">
        <v>324000000000</v>
      </c>
    </row>
    <row r="295" spans="3:9" ht="15.5" x14ac:dyDescent="0.35">
      <c r="C295" t="s">
        <v>310</v>
      </c>
      <c r="I295" s="5">
        <v>38000000000</v>
      </c>
    </row>
    <row r="296" spans="3:9" ht="15.5" x14ac:dyDescent="0.35">
      <c r="C296" t="s">
        <v>311</v>
      </c>
      <c r="I296" s="5">
        <v>152000000000</v>
      </c>
    </row>
    <row r="297" spans="3:9" ht="15.5" x14ac:dyDescent="0.35">
      <c r="C297" t="s">
        <v>312</v>
      </c>
      <c r="I297" s="5">
        <v>-7000000000</v>
      </c>
    </row>
    <row r="298" spans="3:9" ht="15.5" x14ac:dyDescent="0.35">
      <c r="C298" t="s">
        <v>313</v>
      </c>
      <c r="D298" s="5">
        <v>62000000000</v>
      </c>
    </row>
    <row r="299" spans="3:9" ht="15.5" x14ac:dyDescent="0.35">
      <c r="C299" t="s">
        <v>314</v>
      </c>
      <c r="D299" s="5">
        <v>1162000000000</v>
      </c>
    </row>
    <row r="300" spans="3:9" ht="15.5" x14ac:dyDescent="0.35">
      <c r="C300" t="s">
        <v>315</v>
      </c>
      <c r="D300" s="5">
        <v>254000000000</v>
      </c>
    </row>
    <row r="301" spans="3:9" ht="15.5" x14ac:dyDescent="0.35">
      <c r="C301" t="s">
        <v>237</v>
      </c>
      <c r="D301" s="5">
        <v>275000000000</v>
      </c>
    </row>
    <row r="302" spans="3:9" ht="15.5" x14ac:dyDescent="0.35">
      <c r="C302" t="s">
        <v>236</v>
      </c>
      <c r="I302" s="5">
        <v>898000000000</v>
      </c>
    </row>
    <row r="303" spans="3:9" ht="15.5" x14ac:dyDescent="0.35">
      <c r="C303" t="s">
        <v>235</v>
      </c>
      <c r="D303" s="5">
        <v>145000000000</v>
      </c>
    </row>
    <row r="304" spans="3:9" ht="15.5" x14ac:dyDescent="0.35">
      <c r="C304" t="s">
        <v>234</v>
      </c>
      <c r="D304" s="5">
        <v>55000000000</v>
      </c>
    </row>
    <row r="305" spans="3:9" ht="15.5" x14ac:dyDescent="0.35">
      <c r="C305" t="s">
        <v>23</v>
      </c>
      <c r="D305" s="5">
        <v>200000000000</v>
      </c>
    </row>
    <row r="306" spans="3:9" ht="15.5" x14ac:dyDescent="0.35">
      <c r="C306" t="s">
        <v>20</v>
      </c>
      <c r="D306" s="5">
        <v>138000000000</v>
      </c>
    </row>
    <row r="307" spans="3:9" ht="15.5" x14ac:dyDescent="0.35">
      <c r="C307" t="s">
        <v>316</v>
      </c>
      <c r="I307" s="5">
        <v>907000000000</v>
      </c>
    </row>
    <row r="308" spans="3:9" ht="15.5" x14ac:dyDescent="0.35">
      <c r="C308" t="s">
        <v>317</v>
      </c>
      <c r="I308" s="5">
        <v>160000000000</v>
      </c>
    </row>
    <row r="309" spans="3:9" ht="15.5" x14ac:dyDescent="0.35">
      <c r="C309" t="s">
        <v>318</v>
      </c>
      <c r="I309" s="5">
        <v>-129000000000</v>
      </c>
    </row>
    <row r="310" spans="3:9" ht="15.5" x14ac:dyDescent="0.35">
      <c r="C310" t="s">
        <v>319</v>
      </c>
      <c r="I310" s="5">
        <v>6000000000</v>
      </c>
    </row>
    <row r="311" spans="3:9" ht="15.5" x14ac:dyDescent="0.35">
      <c r="C311" t="s">
        <v>320</v>
      </c>
      <c r="I311" s="5">
        <v>-76000000000</v>
      </c>
    </row>
    <row r="312" spans="3:9" ht="15.5" x14ac:dyDescent="0.35">
      <c r="C312" t="s">
        <v>321</v>
      </c>
      <c r="I312" s="5">
        <v>84000000000</v>
      </c>
    </row>
  </sheetData>
  <pageMargins left="0.7" right="0.7" top="0.75" bottom="0.75" header="0.3" footer="0.3"/>
  <ignoredErrors>
    <ignoredError sqref="A1:W31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1077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</row>
    <row r="2" spans="1:25" ht="15.5" x14ac:dyDescent="0.35">
      <c r="C2" t="s">
        <v>1078</v>
      </c>
      <c r="D2" s="2" vm="76">
        <f ca="1">IFERROR(_xlfn.STOCKHISTORY("XIDX:" &amp; $C$1, D3, , 0, 0, 1), "Libur")</f>
        <v>298</v>
      </c>
      <c r="H2" s="2" vm="76">
        <f ca="1">IFERROR(INDEX(D2:G2,COUNT(D2:G2)),"")</f>
        <v>298</v>
      </c>
      <c r="I2" s="2" vm="213">
        <f t="shared" ref="I2:Y2" ca="1" si="0">IFERROR(_xlfn.STOCKHISTORY("XIDX:" &amp; $C$1, I1, , 0, 0, 1), "Libur")</f>
        <v>346</v>
      </c>
      <c r="J2" s="2" vm="214">
        <f t="shared" ca="1" si="0"/>
        <v>236</v>
      </c>
      <c r="K2" s="2" t="str">
        <f t="shared" ca="1" si="0"/>
        <v>Libur</v>
      </c>
      <c r="L2" s="2" vm="125">
        <f t="shared" ca="1" si="0"/>
        <v>650</v>
      </c>
      <c r="M2" s="2" vm="215">
        <f t="shared" ca="1" si="0"/>
        <v>975</v>
      </c>
      <c r="N2" s="2" vm="216">
        <f t="shared" ca="1" si="0"/>
        <v>1445</v>
      </c>
      <c r="O2" s="2" vm="217">
        <f t="shared" ca="1" si="0"/>
        <v>675</v>
      </c>
      <c r="P2" s="2" t="str">
        <f t="shared" ca="1" si="0"/>
        <v>Libur</v>
      </c>
      <c r="Q2" s="2" t="str">
        <f t="shared" ca="1" si="0"/>
        <v>Libur</v>
      </c>
      <c r="R2" s="2" vm="218">
        <f t="shared" ca="1" si="0"/>
        <v>2250</v>
      </c>
      <c r="S2" s="2" vm="4">
        <f t="shared" ca="1" si="0"/>
        <v>50</v>
      </c>
      <c r="T2" s="2" vm="219">
        <f t="shared" ca="1" si="0"/>
        <v>134</v>
      </c>
      <c r="U2" s="2" vm="220">
        <f t="shared" ca="1" si="0"/>
        <v>164</v>
      </c>
      <c r="V2" s="2" t="str">
        <f t="shared" ca="1" si="0"/>
        <v>Libur</v>
      </c>
      <c r="W2" s="2" vm="221">
        <f t="shared" ca="1" si="0"/>
        <v>260</v>
      </c>
      <c r="X2" s="2" vm="169">
        <f t="shared" ca="1" si="0"/>
        <v>430</v>
      </c>
      <c r="Y2" s="2" vm="6">
        <f t="shared" ca="1" si="0"/>
        <v>265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32844694</v>
      </c>
      <c r="H4" s="2">
        <f>IFERROR(SUM(D4:G4)*(4/MAX(1,COUNT(D4:G4))),"")</f>
        <v>131378776</v>
      </c>
      <c r="I4" s="2">
        <f t="shared" ref="I4:Y4" si="1">IFERROR(INDEX(I51:I500,MATCH($C$4,$C$51:$C$500,0)),"")</f>
        <v>139826615</v>
      </c>
      <c r="J4" s="2">
        <f t="shared" si="1"/>
        <v>155728216</v>
      </c>
      <c r="K4" s="2">
        <f t="shared" si="1"/>
        <v>171087110</v>
      </c>
      <c r="L4" s="2">
        <f t="shared" si="1"/>
        <v>255347224</v>
      </c>
      <c r="M4" s="2">
        <f t="shared" si="1"/>
        <v>210736463</v>
      </c>
      <c r="N4" s="2">
        <f t="shared" si="1"/>
        <v>144729810</v>
      </c>
      <c r="O4" s="2">
        <f t="shared" si="1"/>
        <v>163085289</v>
      </c>
      <c r="P4" s="2">
        <f t="shared" si="1"/>
        <v>163135351</v>
      </c>
      <c r="Q4" s="2">
        <f t="shared" si="1"/>
        <v>151792945</v>
      </c>
      <c r="R4" s="2">
        <f t="shared" si="1"/>
        <v>131664283</v>
      </c>
      <c r="S4" s="2">
        <f t="shared" si="1"/>
        <v>137363590</v>
      </c>
      <c r="T4" s="2">
        <f t="shared" si="1"/>
        <v>162916000</v>
      </c>
      <c r="U4" s="2">
        <f t="shared" si="1"/>
        <v>172461000</v>
      </c>
      <c r="V4" s="2">
        <f t="shared" si="1"/>
        <v>141550000</v>
      </c>
      <c r="W4" s="2">
        <f t="shared" si="1"/>
        <v>1264409623000</v>
      </c>
      <c r="X4" s="2">
        <f t="shared" si="1"/>
        <v>1361898489000</v>
      </c>
      <c r="Y4" s="2">
        <f t="shared" si="1"/>
        <v>1180276179000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-167969</v>
      </c>
      <c r="H5" s="2">
        <f>IFERROR(SUM(D5:G5)*(4/MAX(1,COUNT(D5:G5))),"")</f>
        <v>-671876</v>
      </c>
      <c r="I5" s="2">
        <f t="shared" ref="I5:Y5" si="2">IFERROR(INDEX(I51:I500,MATCH($C$5,$C$51:$C$500,0)),"")</f>
        <v>1022253</v>
      </c>
      <c r="J5" s="2">
        <f t="shared" si="2"/>
        <v>87312</v>
      </c>
      <c r="K5" s="2">
        <f t="shared" si="2"/>
        <v>-4140998</v>
      </c>
      <c r="L5" s="2">
        <f t="shared" si="2"/>
        <v>7071292</v>
      </c>
      <c r="M5" s="2">
        <f t="shared" si="2"/>
        <v>6197418</v>
      </c>
      <c r="N5" s="2">
        <f t="shared" si="2"/>
        <v>2510407</v>
      </c>
      <c r="O5" s="2">
        <f t="shared" si="2"/>
        <v>2585625</v>
      </c>
      <c r="P5" s="2">
        <f t="shared" si="2"/>
        <v>1406739</v>
      </c>
      <c r="Q5" s="2">
        <f t="shared" si="2"/>
        <v>1639401</v>
      </c>
      <c r="R5" s="2">
        <f t="shared" si="2"/>
        <v>2538033</v>
      </c>
      <c r="S5" s="2">
        <f t="shared" si="2"/>
        <v>3347033</v>
      </c>
      <c r="T5" s="2">
        <f t="shared" si="2"/>
        <v>-7144000</v>
      </c>
      <c r="U5" s="2">
        <f t="shared" si="2"/>
        <v>278000</v>
      </c>
      <c r="V5" s="2">
        <f t="shared" si="2"/>
        <v>-6469000</v>
      </c>
      <c r="W5" s="2">
        <f t="shared" si="2"/>
        <v>-19263242000</v>
      </c>
      <c r="X5" s="2">
        <f t="shared" si="2"/>
        <v>74576042000</v>
      </c>
      <c r="Y5" s="2">
        <f t="shared" si="2"/>
        <v>41996826000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56702463</v>
      </c>
      <c r="H6" s="2">
        <f>IFERROR(INDEX(D6:G6,COUNT(D6:G6)),"")</f>
        <v>56702463</v>
      </c>
      <c r="I6" s="2">
        <f t="shared" ref="I6:Y6" si="3">IFERROR(INDEX(I51:I500,MATCH($C$6,$C$51:$C$500,0)),"")</f>
        <v>56870432</v>
      </c>
      <c r="J6" s="2">
        <f t="shared" si="3"/>
        <v>55848179</v>
      </c>
      <c r="K6" s="2">
        <f t="shared" si="3"/>
        <v>55760867</v>
      </c>
      <c r="L6" s="2">
        <f t="shared" si="3"/>
        <v>59901865</v>
      </c>
      <c r="M6" s="2">
        <f t="shared" si="3"/>
        <v>54582496</v>
      </c>
      <c r="N6" s="2">
        <f t="shared" si="3"/>
        <v>48385078</v>
      </c>
      <c r="O6" s="2">
        <f t="shared" si="3"/>
        <v>45639161</v>
      </c>
      <c r="P6" s="2">
        <f t="shared" si="3"/>
        <v>43053536</v>
      </c>
      <c r="Q6" s="2">
        <f t="shared" si="3"/>
        <v>41646797</v>
      </c>
      <c r="R6" s="2">
        <f t="shared" si="3"/>
        <v>40007396</v>
      </c>
      <c r="S6" s="2">
        <f t="shared" si="3"/>
        <v>37469363</v>
      </c>
      <c r="T6" s="2">
        <f t="shared" si="3"/>
        <v>35686000</v>
      </c>
      <c r="U6" s="2">
        <f t="shared" si="3"/>
        <v>42936000</v>
      </c>
      <c r="V6" s="2">
        <f t="shared" si="3"/>
        <v>42658000</v>
      </c>
      <c r="W6" s="2">
        <f t="shared" si="3"/>
        <v>444095591000</v>
      </c>
      <c r="X6" s="2">
        <f t="shared" si="3"/>
        <v>487423343000</v>
      </c>
      <c r="Y6" s="2">
        <f t="shared" si="3"/>
        <v>427499245000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2.52</v>
      </c>
      <c r="H7" s="3">
        <f>IFERROR(INDEX(D7:G7,COUNT(D7:G7)),"")</f>
        <v>2.52</v>
      </c>
      <c r="I7" s="3">
        <f t="shared" ref="I7:Y7" si="4">IFERROR(INDEX(I51:I500,MATCH($C$7,$C$51:$C$500,0))/1000000000,"")</f>
        <v>2.52</v>
      </c>
      <c r="J7" s="3">
        <f t="shared" si="4"/>
        <v>2.52</v>
      </c>
      <c r="K7" s="3">
        <f t="shared" si="4"/>
        <v>2.52</v>
      </c>
      <c r="L7" s="3">
        <f t="shared" si="4"/>
        <v>2.52</v>
      </c>
      <c r="M7" s="3">
        <f t="shared" si="4"/>
        <v>2.52</v>
      </c>
      <c r="N7" s="3">
        <f t="shared" si="4"/>
        <v>2.52</v>
      </c>
      <c r="O7" s="3">
        <f t="shared" si="4"/>
        <v>2.52</v>
      </c>
      <c r="P7" s="3">
        <f t="shared" si="4"/>
        <v>2.52</v>
      </c>
      <c r="Q7" s="3">
        <f t="shared" si="4"/>
        <v>2.52</v>
      </c>
      <c r="R7" s="3">
        <f t="shared" si="4"/>
        <v>2.52</v>
      </c>
      <c r="S7" s="3">
        <f t="shared" si="4"/>
        <v>2.52</v>
      </c>
      <c r="T7" s="3">
        <f t="shared" si="4"/>
        <v>2.52</v>
      </c>
      <c r="U7" s="3">
        <f t="shared" si="4"/>
        <v>2.52</v>
      </c>
      <c r="V7" s="3">
        <f t="shared" si="4"/>
        <v>2.52</v>
      </c>
      <c r="W7" s="3">
        <f t="shared" si="4"/>
        <v>2.52</v>
      </c>
      <c r="X7" s="3">
        <f t="shared" si="4"/>
        <v>2.52</v>
      </c>
      <c r="Y7" s="3">
        <f t="shared" si="4"/>
        <v>2.52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44000000000</v>
      </c>
      <c r="H8" s="2">
        <f>IFERROR(INDEX(D8:G8,COUNT(D8:G8)),"")</f>
        <v>44000000000</v>
      </c>
      <c r="I8" s="2">
        <f t="shared" ref="I8:Y8" si="5">IFERROR(INDEX(I51:I500,MATCH($C$8,$C$51:$C$500,0)),"")</f>
        <v>56000000000</v>
      </c>
      <c r="J8" s="2">
        <f t="shared" si="5"/>
        <v>35000000000</v>
      </c>
      <c r="K8" s="2">
        <f t="shared" si="5"/>
        <v>338000000000</v>
      </c>
      <c r="L8" s="2">
        <f t="shared" si="5"/>
        <v>-417000000000</v>
      </c>
      <c r="M8" s="2">
        <f t="shared" si="5"/>
        <v>-56000000000</v>
      </c>
      <c r="N8" s="2">
        <f t="shared" si="5"/>
        <v>111000000000</v>
      </c>
      <c r="O8" s="2">
        <f t="shared" si="5"/>
        <v>119000000000</v>
      </c>
      <c r="P8" s="2">
        <f t="shared" si="5"/>
        <v>-226000000000</v>
      </c>
      <c r="Q8" s="2">
        <f t="shared" si="5"/>
        <v>-177000000000</v>
      </c>
      <c r="R8" s="2">
        <f t="shared" si="5"/>
        <v>181000000000</v>
      </c>
      <c r="S8" s="2">
        <f t="shared" si="5"/>
        <v>130000000000</v>
      </c>
      <c r="T8" s="2">
        <f t="shared" si="5"/>
        <v>-143000000000</v>
      </c>
      <c r="U8" s="2">
        <f t="shared" si="5"/>
        <v>19000000000</v>
      </c>
      <c r="V8" s="2">
        <f t="shared" si="5"/>
        <v>12000000000</v>
      </c>
      <c r="W8" s="2">
        <f t="shared" si="5"/>
        <v>-242000000000</v>
      </c>
      <c r="X8" s="2">
        <f t="shared" si="5"/>
        <v>-31000000000</v>
      </c>
      <c r="Y8" s="2">
        <f t="shared" si="5"/>
        <v>139000000000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17.37</v>
      </c>
      <c r="H9" s="3">
        <f>IFERROR(INDEX(D9:G9,COUNT(D9:G9)),"")</f>
        <v>17.37</v>
      </c>
      <c r="I9" s="3">
        <f t="shared" ref="I9:Y9" si="6">IFERROR(INDEX(I51:I500,MATCH($C$9,$C$51:$C$500,0)),"")</f>
        <v>22.05</v>
      </c>
      <c r="J9" s="3">
        <f t="shared" si="6"/>
        <v>14.05</v>
      </c>
      <c r="K9" s="3">
        <f t="shared" si="6"/>
        <v>133.79</v>
      </c>
      <c r="L9" s="3">
        <f t="shared" si="6"/>
        <v>-165.29</v>
      </c>
      <c r="M9" s="3">
        <f t="shared" si="6"/>
        <v>-22.16</v>
      </c>
      <c r="N9" s="3">
        <f t="shared" si="6"/>
        <v>44.16</v>
      </c>
      <c r="O9" s="3">
        <f t="shared" si="6"/>
        <v>47.03</v>
      </c>
      <c r="P9" s="3">
        <f t="shared" si="6"/>
        <v>-89.61</v>
      </c>
      <c r="Q9" s="3">
        <f t="shared" si="6"/>
        <v>-70.08</v>
      </c>
      <c r="R9" s="3">
        <f t="shared" si="6"/>
        <v>71.83</v>
      </c>
      <c r="S9" s="3">
        <f t="shared" si="6"/>
        <v>51.71</v>
      </c>
      <c r="T9" s="3">
        <f t="shared" si="6"/>
        <v>-56.52</v>
      </c>
      <c r="U9" s="3">
        <f t="shared" si="6"/>
        <v>7.56</v>
      </c>
      <c r="V9" s="3">
        <f t="shared" si="6"/>
        <v>4.95</v>
      </c>
      <c r="W9" s="3">
        <f t="shared" si="6"/>
        <v>-95.82</v>
      </c>
      <c r="X9" s="3">
        <f t="shared" si="6"/>
        <v>-12.27</v>
      </c>
      <c r="Y9" s="3">
        <f t="shared" si="6"/>
        <v>54.92</v>
      </c>
    </row>
    <row r="10" spans="1:25" ht="15.5" x14ac:dyDescent="0.35">
      <c r="C10" t="s">
        <v>17</v>
      </c>
      <c r="D10" s="3">
        <f ca="1">IFERROR(IF(D9=0,"",D2/D9),"")</f>
        <v>17.156016119746688</v>
      </c>
      <c r="I10" s="3">
        <f t="shared" ref="I10:Y10" ca="1" si="7">IFERROR(IF(I9=0,"",I2/I9),"")</f>
        <v>15.691609977324262</v>
      </c>
      <c r="J10" s="3">
        <f t="shared" ca="1" si="7"/>
        <v>16.797153024911029</v>
      </c>
      <c r="K10" s="3" t="str">
        <f t="shared" ca="1" si="7"/>
        <v/>
      </c>
      <c r="L10" s="3">
        <f t="shared" ca="1" si="7"/>
        <v>-3.9324823038296328</v>
      </c>
      <c r="M10" s="3">
        <f t="shared" ca="1" si="7"/>
        <v>-43.998194945848375</v>
      </c>
      <c r="N10" s="3">
        <f t="shared" ca="1" si="7"/>
        <v>32.721920289855078</v>
      </c>
      <c r="O10" s="3">
        <f t="shared" ca="1" si="7"/>
        <v>14.352540931320434</v>
      </c>
      <c r="P10" s="3" t="str">
        <f t="shared" ca="1" si="7"/>
        <v/>
      </c>
      <c r="Q10" s="3" t="str">
        <f t="shared" ca="1" si="7"/>
        <v/>
      </c>
      <c r="R10" s="3">
        <f t="shared" ca="1" si="7"/>
        <v>31.323959348461646</v>
      </c>
      <c r="S10" s="3">
        <f t="shared" ca="1" si="7"/>
        <v>0.96693096112937538</v>
      </c>
      <c r="T10" s="3">
        <f t="shared" ca="1" si="7"/>
        <v>-2.3708421797593773</v>
      </c>
      <c r="U10" s="3">
        <f t="shared" ca="1" si="7"/>
        <v>21.693121693121693</v>
      </c>
      <c r="V10" s="3" t="str">
        <f t="shared" ca="1" si="7"/>
        <v/>
      </c>
      <c r="W10" s="3">
        <f t="shared" ca="1" si="7"/>
        <v>-2.7134209977040284</v>
      </c>
      <c r="X10" s="3">
        <f t="shared" ca="1" si="7"/>
        <v>-35.044824775876123</v>
      </c>
      <c r="Y10" s="3">
        <f t="shared" ca="1" si="7"/>
        <v>4.8252002913328473</v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3396424</v>
      </c>
      <c r="H11" s="2">
        <f>IFERROR(INDEX(D11:G11,COUNT(D11:G11)),"")</f>
        <v>3396424</v>
      </c>
      <c r="I11" s="2">
        <f t="shared" ref="I11:Y11" si="8">IFERROR(INDEX(I51:I500,MATCH($C$11,$C$51:$C$500,0)),"")</f>
        <v>7066156</v>
      </c>
      <c r="J11" s="2">
        <f t="shared" si="8"/>
        <v>8441057</v>
      </c>
      <c r="K11" s="2">
        <f t="shared" si="8"/>
        <v>9626871</v>
      </c>
      <c r="L11" s="2">
        <f t="shared" si="8"/>
        <v>24743407</v>
      </c>
      <c r="M11" s="2">
        <f t="shared" si="8"/>
        <v>27822257</v>
      </c>
      <c r="N11" s="2">
        <f t="shared" si="8"/>
        <v>14858890</v>
      </c>
      <c r="O11" s="2">
        <f t="shared" si="8"/>
        <v>28392647</v>
      </c>
      <c r="P11" s="2">
        <f t="shared" si="8"/>
        <v>11103613</v>
      </c>
      <c r="Q11" s="2">
        <f t="shared" si="8"/>
        <v>14502848</v>
      </c>
      <c r="R11" s="2">
        <f t="shared" si="8"/>
        <v>21113619</v>
      </c>
      <c r="S11" s="2">
        <f t="shared" si="8"/>
        <v>8578328</v>
      </c>
      <c r="T11" s="2">
        <f t="shared" si="8"/>
        <v>5146000</v>
      </c>
      <c r="U11" s="2">
        <f t="shared" si="8"/>
        <v>8477000</v>
      </c>
      <c r="V11" s="2">
        <f t="shared" si="8"/>
        <v>7964000</v>
      </c>
      <c r="W11" s="2">
        <f t="shared" si="8"/>
        <v>85076059000</v>
      </c>
      <c r="X11" s="2">
        <f t="shared" si="8"/>
        <v>262346694000</v>
      </c>
      <c r="Y11" s="2">
        <f t="shared" si="8"/>
        <v>197818421000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664000000000</v>
      </c>
      <c r="H12" s="2">
        <f>IFERROR(INDEX(D12:G12,COUNT(D12:G12)),"")</f>
        <v>664000000000</v>
      </c>
      <c r="I12" s="2">
        <f t="shared" ref="I12:Y12" si="9">IFERROR(INDEX(I51:I500,MATCH($C$12,$C$51:$C$500,0)),"")</f>
        <v>782000000000</v>
      </c>
      <c r="J12" s="2">
        <f t="shared" si="9"/>
        <v>878000000000</v>
      </c>
      <c r="K12" s="2">
        <f t="shared" si="9"/>
        <v>747000000000</v>
      </c>
      <c r="L12" s="2">
        <f t="shared" si="9"/>
        <v>1105000000000</v>
      </c>
      <c r="M12" s="2">
        <f t="shared" si="9"/>
        <v>623000000000</v>
      </c>
      <c r="N12" s="2">
        <f t="shared" si="9"/>
        <v>553000000000</v>
      </c>
      <c r="O12" s="2">
        <f t="shared" si="9"/>
        <v>640000000000</v>
      </c>
      <c r="P12" s="2">
        <f t="shared" si="9"/>
        <v>835000000000</v>
      </c>
      <c r="Q12" s="2">
        <f t="shared" si="9"/>
        <v>534000000000</v>
      </c>
      <c r="R12" s="2">
        <f t="shared" si="9"/>
        <v>359000000000</v>
      </c>
      <c r="S12" s="2">
        <f t="shared" si="9"/>
        <v>554000000000</v>
      </c>
      <c r="T12" s="2">
        <f t="shared" si="9"/>
        <v>618000000000</v>
      </c>
      <c r="U12" s="2">
        <f t="shared" si="9"/>
        <v>390000000000</v>
      </c>
      <c r="V12" s="2">
        <f t="shared" si="9"/>
        <v>279000000000</v>
      </c>
      <c r="W12" s="2">
        <f t="shared" si="9"/>
        <v>212000000000</v>
      </c>
      <c r="X12" s="2">
        <f t="shared" si="9"/>
        <v>-88000000000</v>
      </c>
      <c r="Y12" s="2">
        <f t="shared" si="9"/>
        <v>-120000000000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721000000000</v>
      </c>
      <c r="H13" s="2">
        <f>IFERROR(INDEX(D13:G13,COUNT(D13:G13)),"")</f>
        <v>721000000000</v>
      </c>
      <c r="I13" s="2">
        <f t="shared" ref="I13:Y13" si="10">IFERROR(INDEX(I51:I500,MATCH($C$13,$C$51:$C$500,0)),"")</f>
        <v>901000000000</v>
      </c>
      <c r="J13" s="2">
        <f t="shared" si="10"/>
        <v>1014000000000</v>
      </c>
      <c r="K13" s="2">
        <f t="shared" si="10"/>
        <v>895000000000</v>
      </c>
      <c r="L13" s="2">
        <f t="shared" si="10"/>
        <v>1491000000000</v>
      </c>
      <c r="M13" s="2">
        <f t="shared" si="10"/>
        <v>1021000000000</v>
      </c>
      <c r="N13" s="2">
        <f t="shared" si="10"/>
        <v>763000000000</v>
      </c>
      <c r="O13" s="2">
        <f t="shared" si="10"/>
        <v>1035000000000</v>
      </c>
      <c r="P13" s="2">
        <f t="shared" si="10"/>
        <v>995000000000</v>
      </c>
      <c r="Q13" s="2">
        <f t="shared" si="10"/>
        <v>731000000000</v>
      </c>
      <c r="R13" s="2">
        <f t="shared" si="10"/>
        <v>643000000000</v>
      </c>
      <c r="S13" s="2">
        <f t="shared" si="10"/>
        <v>673000000000</v>
      </c>
      <c r="T13" s="2">
        <f t="shared" si="10"/>
        <v>682000000000</v>
      </c>
      <c r="U13" s="2">
        <f t="shared" si="10"/>
        <v>493000000000</v>
      </c>
      <c r="V13" s="2">
        <f t="shared" si="10"/>
        <v>356000000000</v>
      </c>
      <c r="W13" s="2">
        <f t="shared" si="10"/>
        <v>297000000000</v>
      </c>
      <c r="X13" s="2">
        <f t="shared" si="10"/>
        <v>174000000000</v>
      </c>
      <c r="Y13" s="2">
        <f t="shared" si="10"/>
        <v>78000000000</v>
      </c>
    </row>
    <row r="14" spans="1:25" ht="15.5" x14ac:dyDescent="0.35">
      <c r="C14" t="s">
        <v>26</v>
      </c>
      <c r="D14" s="2">
        <f>IFERROR(INDEX(D51:D500,MATCH($C$14,$C$51:$C$500,0)),"")</f>
        <v>-557344</v>
      </c>
      <c r="H14" s="2">
        <f>IFERROR(SUM(D14:G14)*(4/MAX(1,COUNT(D14:G14))),"")</f>
        <v>-2229376</v>
      </c>
      <c r="I14" s="2">
        <f t="shared" ref="I14:Y14" si="11">IFERROR(INDEX(I51:I500,MATCH($C$14,$C$51:$C$500,0)),"")</f>
        <v>-2584214</v>
      </c>
      <c r="J14" s="2">
        <f t="shared" si="11"/>
        <v>-3489682</v>
      </c>
      <c r="K14" s="2">
        <f t="shared" si="11"/>
        <v>-3830881</v>
      </c>
      <c r="L14" s="2">
        <f t="shared" si="11"/>
        <v>-3179633</v>
      </c>
      <c r="M14" s="2">
        <f t="shared" si="11"/>
        <v>-1784962</v>
      </c>
      <c r="N14" s="2">
        <f t="shared" si="11"/>
        <v>-1254711</v>
      </c>
      <c r="O14" s="2">
        <f t="shared" si="11"/>
        <v>-1847938</v>
      </c>
      <c r="P14" s="2">
        <f t="shared" si="11"/>
        <v>-1995423</v>
      </c>
      <c r="Q14" s="2">
        <f t="shared" si="11"/>
        <v>-1864131</v>
      </c>
      <c r="R14" s="2">
        <f t="shared" si="11"/>
        <v>-1110555</v>
      </c>
      <c r="S14" s="2">
        <f t="shared" si="11"/>
        <v>-1281586</v>
      </c>
      <c r="T14" s="2">
        <f t="shared" si="11"/>
        <v>-1243000</v>
      </c>
      <c r="U14" s="2">
        <f t="shared" si="11"/>
        <v>-676000</v>
      </c>
      <c r="V14" s="2">
        <f t="shared" si="11"/>
        <v>-693000</v>
      </c>
      <c r="W14" s="2">
        <f t="shared" si="11"/>
        <v>-5453293000</v>
      </c>
      <c r="X14" s="2">
        <f t="shared" si="11"/>
        <v>-6959224000</v>
      </c>
      <c r="Y14" s="2">
        <f t="shared" si="11"/>
        <v>-6701994000</v>
      </c>
    </row>
    <row r="15" spans="1:25" ht="15.5" x14ac:dyDescent="0.35">
      <c r="C15" t="s">
        <v>27</v>
      </c>
      <c r="D15" s="2">
        <f>IFERROR(INDEX(D51:D500,MATCH($C$15,$C$51:$C$500,0)),"")</f>
        <v>-60819</v>
      </c>
      <c r="H15" s="2">
        <f>IFERROR(SUM(D15:G15)*(4/MAX(1,COUNT(D15:G15))),"")</f>
        <v>-243276</v>
      </c>
      <c r="I15" s="2">
        <f t="shared" ref="I15:Y15" si="12">IFERROR(INDEX(I51:I500,MATCH($C$15,$C$51:$C$500,0)),"")</f>
        <v>-447586</v>
      </c>
      <c r="J15" s="2">
        <f t="shared" si="12"/>
        <v>-327559</v>
      </c>
      <c r="K15" s="2">
        <f t="shared" si="12"/>
        <v>1162707</v>
      </c>
      <c r="L15" s="2">
        <f t="shared" si="12"/>
        <v>-2023473</v>
      </c>
      <c r="M15" s="2">
        <f t="shared" si="12"/>
        <v>-5216837</v>
      </c>
      <c r="N15" s="2">
        <f t="shared" si="12"/>
        <v>-913560</v>
      </c>
      <c r="O15" s="2">
        <f t="shared" si="12"/>
        <v>-1216033</v>
      </c>
      <c r="P15" s="2">
        <f t="shared" si="12"/>
        <v>218723</v>
      </c>
      <c r="Q15" s="2">
        <f t="shared" si="12"/>
        <v>-81943</v>
      </c>
      <c r="R15" s="2">
        <f t="shared" si="12"/>
        <v>80560</v>
      </c>
      <c r="S15" s="2">
        <f t="shared" si="12"/>
        <v>-1284660</v>
      </c>
      <c r="T15" s="2">
        <f t="shared" si="12"/>
        <v>-312000</v>
      </c>
      <c r="U15" s="2">
        <f t="shared" si="12"/>
        <v>-225000</v>
      </c>
      <c r="V15" s="2">
        <f t="shared" si="12"/>
        <v>957000</v>
      </c>
      <c r="W15" s="2">
        <f t="shared" si="12"/>
        <v>607088000</v>
      </c>
      <c r="X15" s="2">
        <f t="shared" si="12"/>
        <v>-19072147000</v>
      </c>
      <c r="Y15" s="2">
        <f t="shared" si="12"/>
        <v>-15050947000</v>
      </c>
    </row>
    <row r="16" spans="1:25" ht="15.5" x14ac:dyDescent="0.35">
      <c r="C16" t="s">
        <v>28</v>
      </c>
      <c r="D16" s="2">
        <f>IFERROR(INDEX(D51:D500,MATCH($C$16,$C$51:$C$500,0)),"")</f>
        <v>-63503</v>
      </c>
      <c r="H16" s="2">
        <f>IFERROR(SUM(D16:G16)*(4/MAX(1,COUNT(D16:G16))),"")</f>
        <v>-254012</v>
      </c>
      <c r="I16" s="2">
        <f t="shared" ref="I16:Y16" si="13">IFERROR(INDEX(I51:I500,MATCH($C$16,$C$51:$C$500,0)),"")</f>
        <v>1420972</v>
      </c>
      <c r="J16" s="2">
        <f t="shared" si="13"/>
        <v>308707</v>
      </c>
      <c r="K16" s="2">
        <f t="shared" si="13"/>
        <v>-4829353</v>
      </c>
      <c r="L16" s="2">
        <f t="shared" si="13"/>
        <v>9150691</v>
      </c>
      <c r="M16" s="2">
        <f t="shared" si="13"/>
        <v>11079660</v>
      </c>
      <c r="N16" s="2">
        <f t="shared" si="13"/>
        <v>3631637</v>
      </c>
      <c r="O16" s="2">
        <f t="shared" si="13"/>
        <v>3896699</v>
      </c>
      <c r="P16" s="2">
        <f t="shared" si="13"/>
        <v>-1755985</v>
      </c>
      <c r="Q16" s="2">
        <f t="shared" si="13"/>
        <v>1441114</v>
      </c>
      <c r="R16" s="2">
        <f t="shared" si="13"/>
        <v>2438754</v>
      </c>
      <c r="S16" s="2">
        <f t="shared" si="13"/>
        <v>-4725835</v>
      </c>
      <c r="T16" s="2">
        <f t="shared" si="13"/>
        <v>-6832000</v>
      </c>
      <c r="U16" s="2">
        <f t="shared" si="13"/>
        <v>503000</v>
      </c>
      <c r="V16" s="2">
        <f t="shared" si="13"/>
        <v>-7426000</v>
      </c>
      <c r="W16" s="2">
        <f t="shared" si="13"/>
        <v>-19870330000</v>
      </c>
      <c r="X16" s="2">
        <f t="shared" si="13"/>
        <v>93648189000</v>
      </c>
      <c r="Y16" s="2">
        <f t="shared" si="13"/>
        <v>57047773000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750960000000</v>
      </c>
      <c r="H20" s="2">
        <f t="shared" ref="H20:Y20" ca="1" si="14">IFERROR(H21*H2,"")</f>
        <v>750960000000</v>
      </c>
      <c r="I20" s="2">
        <f t="shared" ca="1" si="14"/>
        <v>871920000000</v>
      </c>
      <c r="J20" s="2">
        <f t="shared" ca="1" si="14"/>
        <v>594720000000</v>
      </c>
      <c r="K20" s="2" t="str">
        <f t="shared" ca="1" si="14"/>
        <v/>
      </c>
      <c r="L20" s="2">
        <f t="shared" ca="1" si="14"/>
        <v>1638000000000</v>
      </c>
      <c r="M20" s="2">
        <f t="shared" ca="1" si="14"/>
        <v>2457000000000</v>
      </c>
      <c r="N20" s="2">
        <f t="shared" ca="1" si="14"/>
        <v>3641400000000</v>
      </c>
      <c r="O20" s="2">
        <f t="shared" ca="1" si="14"/>
        <v>1701000000000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5670000000000</v>
      </c>
      <c r="S20" s="2">
        <f t="shared" ca="1" si="14"/>
        <v>126000000000</v>
      </c>
      <c r="T20" s="2">
        <f t="shared" ca="1" si="14"/>
        <v>337680000000</v>
      </c>
      <c r="U20" s="2">
        <f t="shared" ca="1" si="14"/>
        <v>413280000000</v>
      </c>
      <c r="V20" s="2" t="str">
        <f t="shared" ca="1" si="14"/>
        <v/>
      </c>
      <c r="W20" s="2">
        <f t="shared" ca="1" si="14"/>
        <v>655200000000</v>
      </c>
      <c r="X20" s="2">
        <f t="shared" ca="1" si="14"/>
        <v>1083600000000</v>
      </c>
      <c r="Y20" s="2">
        <f t="shared" ca="1" si="14"/>
        <v>667800000000</v>
      </c>
    </row>
    <row r="21" spans="1:25" ht="15.5" x14ac:dyDescent="0.35">
      <c r="C21" t="s">
        <v>11</v>
      </c>
      <c r="D21" s="2">
        <f>IFERROR(INDEX(D51:D500,MATCH($C$7,$C$51:$C$500,0)),"")</f>
        <v>2520000000</v>
      </c>
      <c r="H21" s="2">
        <f>IFERROR(INDEX(D21:G21,COUNT(D21:G21)),"")</f>
        <v>2520000000</v>
      </c>
      <c r="I21" s="2">
        <f t="shared" ref="I21:Y21" si="15">IFERROR(INDEX(I51:I500,MATCH($C$7,$C$51:$C$500,0)),"")</f>
        <v>2520000000</v>
      </c>
      <c r="J21" s="2">
        <f t="shared" si="15"/>
        <v>2520000000</v>
      </c>
      <c r="K21" s="2">
        <f t="shared" si="15"/>
        <v>2520000000</v>
      </c>
      <c r="L21" s="2">
        <f t="shared" si="15"/>
        <v>2520000000</v>
      </c>
      <c r="M21" s="2">
        <f t="shared" si="15"/>
        <v>2520000000</v>
      </c>
      <c r="N21" s="2">
        <f t="shared" si="15"/>
        <v>2520000000</v>
      </c>
      <c r="O21" s="2">
        <f t="shared" si="15"/>
        <v>2520000000</v>
      </c>
      <c r="P21" s="2">
        <f t="shared" si="15"/>
        <v>2520000000</v>
      </c>
      <c r="Q21" s="2">
        <f t="shared" si="15"/>
        <v>2520000000</v>
      </c>
      <c r="R21" s="2">
        <f t="shared" si="15"/>
        <v>2520000000</v>
      </c>
      <c r="S21" s="2">
        <f t="shared" si="15"/>
        <v>2520000000</v>
      </c>
      <c r="T21" s="2">
        <f t="shared" si="15"/>
        <v>2520000000</v>
      </c>
      <c r="U21" s="2">
        <f t="shared" si="15"/>
        <v>2520000000</v>
      </c>
      <c r="V21" s="2">
        <f t="shared" si="15"/>
        <v>2520000000</v>
      </c>
      <c r="W21" s="2">
        <f t="shared" si="15"/>
        <v>2520000000</v>
      </c>
      <c r="X21" s="2">
        <f t="shared" si="15"/>
        <v>2520000000</v>
      </c>
      <c r="Y21" s="2">
        <f t="shared" si="15"/>
        <v>2520000000</v>
      </c>
    </row>
    <row r="23" spans="1:25" ht="15.5" x14ac:dyDescent="0.35">
      <c r="B23" t="s">
        <v>53</v>
      </c>
      <c r="C23" t="s">
        <v>54</v>
      </c>
      <c r="D23" s="3">
        <f>IFERROR(D5/D6*100,"")</f>
        <v>-0.29622875464862963</v>
      </c>
      <c r="H23" s="3">
        <f t="shared" ref="H23:Y23" si="16">IFERROR(H5/H6*100,"")</f>
        <v>-1.1849150185945185</v>
      </c>
      <c r="I23" s="3">
        <f t="shared" si="16"/>
        <v>1.7975122819534763</v>
      </c>
      <c r="J23" s="3">
        <f t="shared" si="16"/>
        <v>0.15633813234984797</v>
      </c>
      <c r="K23" s="3">
        <f t="shared" si="16"/>
        <v>-7.4263515307249435</v>
      </c>
      <c r="L23" s="3">
        <f t="shared" si="16"/>
        <v>11.804794391627038</v>
      </c>
      <c r="M23" s="3">
        <f t="shared" si="16"/>
        <v>11.354222423247188</v>
      </c>
      <c r="N23" s="3">
        <f t="shared" si="16"/>
        <v>5.188390933254257</v>
      </c>
      <c r="O23" s="3">
        <f t="shared" si="16"/>
        <v>5.6653648825840595</v>
      </c>
      <c r="P23" s="3">
        <f t="shared" si="16"/>
        <v>3.2674180350714983</v>
      </c>
      <c r="Q23" s="3">
        <f t="shared" si="16"/>
        <v>3.9364395778143519</v>
      </c>
      <c r="R23" s="3">
        <f t="shared" si="16"/>
        <v>6.3439095111313915</v>
      </c>
      <c r="S23" s="3">
        <f t="shared" si="16"/>
        <v>8.9327192458542726</v>
      </c>
      <c r="T23" s="3">
        <f t="shared" si="16"/>
        <v>-20.019055091632573</v>
      </c>
      <c r="U23" s="3">
        <f t="shared" si="16"/>
        <v>0.6474753120924166</v>
      </c>
      <c r="V23" s="3">
        <f t="shared" si="16"/>
        <v>-15.16479909981715</v>
      </c>
      <c r="W23" s="3">
        <f t="shared" si="16"/>
        <v>-4.337634146878977</v>
      </c>
      <c r="X23" s="3">
        <f t="shared" si="16"/>
        <v>15.300055500214318</v>
      </c>
      <c r="Y23" s="3">
        <f t="shared" si="16"/>
        <v>9.8238362970676114</v>
      </c>
    </row>
    <row r="24" spans="1:25" ht="15.5" x14ac:dyDescent="0.35">
      <c r="C24" t="s">
        <v>55</v>
      </c>
      <c r="D24" s="4" t="str">
        <f>IFERROR(_xlfn.RRI(5,I23,D23),"")</f>
        <v/>
      </c>
      <c r="H24" s="4" t="str">
        <f t="shared" ref="H24:Y24" si="17">IFERROR(_xlfn.RRI(5,M23,H23),"")</f>
        <v/>
      </c>
      <c r="I24" s="4">
        <f t="shared" si="17"/>
        <v>-0.1910385340132762</v>
      </c>
      <c r="J24" s="4">
        <f t="shared" si="17"/>
        <v>-0.51228354700738066</v>
      </c>
      <c r="K24" s="4" t="str">
        <f t="shared" si="17"/>
        <v/>
      </c>
      <c r="L24" s="4">
        <f t="shared" si="17"/>
        <v>0.2456354730332031</v>
      </c>
      <c r="M24" s="4">
        <f t="shared" si="17"/>
        <v>0.12346638777823982</v>
      </c>
      <c r="N24" s="4">
        <f t="shared" si="17"/>
        <v>-0.10296414686693833</v>
      </c>
      <c r="O24" s="4" t="str">
        <f t="shared" si="17"/>
        <v/>
      </c>
      <c r="P24" s="4">
        <f t="shared" si="17"/>
        <v>0.38228086993894395</v>
      </c>
      <c r="Q24" s="4" t="str">
        <f t="shared" si="17"/>
        <v/>
      </c>
      <c r="R24" s="4" t="str">
        <f t="shared" si="17"/>
        <v/>
      </c>
      <c r="S24" s="4">
        <f t="shared" si="17"/>
        <v>-0.10203763387178788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-0.83</v>
      </c>
      <c r="H25" s="3">
        <f>IFERROR(INDEX(D25:G25,COUNT(D25:G25)),"")</f>
        <v>-0.83</v>
      </c>
      <c r="I25" s="3">
        <f t="shared" ref="I25:Y25" si="18">IFERROR(INDEX(I51:I500,MATCH($C$25,$C$51:$C$500,0)),"")</f>
        <v>6.36</v>
      </c>
      <c r="J25" s="3">
        <f t="shared" si="18"/>
        <v>-0.12</v>
      </c>
      <c r="K25" s="3">
        <f t="shared" si="18"/>
        <v>-22.17</v>
      </c>
      <c r="L25" s="3">
        <f t="shared" si="18"/>
        <v>42.02</v>
      </c>
      <c r="M25" s="3">
        <f t="shared" si="18"/>
        <v>33.25</v>
      </c>
      <c r="N25" s="3">
        <f t="shared" si="18"/>
        <v>15.7</v>
      </c>
      <c r="O25" s="3">
        <f t="shared" si="18"/>
        <v>15.03</v>
      </c>
      <c r="P25" s="3">
        <f t="shared" si="18"/>
        <v>-8.68</v>
      </c>
      <c r="Q25" s="3">
        <f t="shared" si="18"/>
        <v>7.21</v>
      </c>
      <c r="R25" s="3">
        <f t="shared" si="18"/>
        <v>13.29</v>
      </c>
      <c r="S25" s="3">
        <f t="shared" si="18"/>
        <v>-31.9</v>
      </c>
      <c r="T25" s="3">
        <f t="shared" si="18"/>
        <v>-35.22</v>
      </c>
      <c r="U25" s="3">
        <f t="shared" si="18"/>
        <v>1.34</v>
      </c>
      <c r="V25" s="3">
        <f t="shared" si="18"/>
        <v>-24.79</v>
      </c>
      <c r="W25" s="3">
        <f t="shared" si="18"/>
        <v>-7.63</v>
      </c>
      <c r="X25" s="3">
        <f t="shared" si="18"/>
        <v>29.55</v>
      </c>
      <c r="Y25" s="3">
        <f t="shared" si="18"/>
        <v>16.64</v>
      </c>
    </row>
    <row r="26" spans="1:25" ht="15.5" x14ac:dyDescent="0.35">
      <c r="C26" t="s">
        <v>58</v>
      </c>
      <c r="D26" s="4" t="str">
        <f>IFERROR(_xlfn.RRI(5,I25,D25),"")</f>
        <v/>
      </c>
      <c r="H26" s="4" t="str">
        <f t="shared" ref="H26:Y26" si="19">IFERROR(_xlfn.RRI(5,M25,H25),"")</f>
        <v/>
      </c>
      <c r="I26" s="4">
        <f t="shared" si="19"/>
        <v>-0.1653363644784136</v>
      </c>
      <c r="J26" s="4" t="str">
        <f t="shared" si="19"/>
        <v/>
      </c>
      <c r="K26" s="4">
        <f t="shared" si="19"/>
        <v>0.20628296161775261</v>
      </c>
      <c r="L26" s="4">
        <f t="shared" si="19"/>
        <v>0.42266994456927809</v>
      </c>
      <c r="M26" s="4">
        <f t="shared" si="19"/>
        <v>0.20130513572482656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1.3033608730158731E-2</v>
      </c>
      <c r="H27" s="3">
        <f t="shared" ref="H27:Y27" si="20">IFERROR(H4/H21,"")</f>
        <v>5.2134434920634923E-2</v>
      </c>
      <c r="I27" s="3">
        <f t="shared" si="20"/>
        <v>5.5486751984126982E-2</v>
      </c>
      <c r="J27" s="3">
        <f t="shared" si="20"/>
        <v>6.1796911111111109E-2</v>
      </c>
      <c r="K27" s="3">
        <f t="shared" si="20"/>
        <v>6.7891710317460316E-2</v>
      </c>
      <c r="L27" s="3">
        <f t="shared" si="20"/>
        <v>0.10132826349206349</v>
      </c>
      <c r="M27" s="3">
        <f t="shared" si="20"/>
        <v>8.3625580555555551E-2</v>
      </c>
      <c r="N27" s="3">
        <f t="shared" si="20"/>
        <v>5.7432464285714288E-2</v>
      </c>
      <c r="O27" s="3">
        <f t="shared" si="20"/>
        <v>6.4716384523809525E-2</v>
      </c>
      <c r="P27" s="3">
        <f t="shared" si="20"/>
        <v>6.4736250396825401E-2</v>
      </c>
      <c r="Q27" s="3">
        <f t="shared" si="20"/>
        <v>6.0235295634920638E-2</v>
      </c>
      <c r="R27" s="3">
        <f t="shared" si="20"/>
        <v>5.224773134920635E-2</v>
      </c>
      <c r="S27" s="3">
        <f t="shared" si="20"/>
        <v>5.4509361111111113E-2</v>
      </c>
      <c r="T27" s="3">
        <f t="shared" si="20"/>
        <v>6.4649206349206345E-2</v>
      </c>
      <c r="U27" s="3">
        <f t="shared" si="20"/>
        <v>6.8436904761904768E-2</v>
      </c>
      <c r="V27" s="3">
        <f t="shared" si="20"/>
        <v>5.617063492063492E-2</v>
      </c>
      <c r="W27" s="3">
        <f t="shared" si="20"/>
        <v>501.74985039682542</v>
      </c>
      <c r="X27" s="3">
        <f t="shared" si="20"/>
        <v>540.43590833333337</v>
      </c>
      <c r="Y27" s="3">
        <f t="shared" si="20"/>
        <v>468.36356309523808</v>
      </c>
    </row>
    <row r="28" spans="1:25" ht="15.5" x14ac:dyDescent="0.35">
      <c r="C28" t="s">
        <v>60</v>
      </c>
      <c r="D28" s="4">
        <f>IFERROR(_xlfn.RRI(5,I27,D27),"")</f>
        <v>-0.25152883246797952</v>
      </c>
      <c r="H28" s="4">
        <f t="shared" ref="H28:Y28" si="21">IFERROR(_xlfn.RRI(5,M27,H27),"")</f>
        <v>-9.0176594575435809E-2</v>
      </c>
      <c r="I28" s="4">
        <f t="shared" si="21"/>
        <v>-6.8693839835288761E-3</v>
      </c>
      <c r="J28" s="4">
        <f t="shared" si="21"/>
        <v>-9.1897193679667533E-3</v>
      </c>
      <c r="K28" s="4">
        <f t="shared" si="21"/>
        <v>9.5639675153149639E-3</v>
      </c>
      <c r="L28" s="4">
        <f t="shared" si="21"/>
        <v>0.10962417696794136</v>
      </c>
      <c r="M28" s="4">
        <f t="shared" si="21"/>
        <v>9.8637304785575752E-2</v>
      </c>
      <c r="N28" s="4">
        <f t="shared" si="21"/>
        <v>1.0502219788429024E-2</v>
      </c>
      <c r="O28" s="4">
        <f t="shared" si="21"/>
        <v>2.0773733619527945E-4</v>
      </c>
      <c r="P28" s="4">
        <f t="shared" si="21"/>
        <v>-1.1056600172886233E-2</v>
      </c>
      <c r="Q28" s="4">
        <f t="shared" si="21"/>
        <v>1.4070952235192058E-2</v>
      </c>
      <c r="R28" s="4">
        <f t="shared" si="21"/>
        <v>-0.8402223470904433</v>
      </c>
      <c r="S28" s="4">
        <f t="shared" si="21"/>
        <v>-0.84123843223062844</v>
      </c>
      <c r="T28" s="4">
        <f t="shared" si="21"/>
        <v>-0.83095745627144624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-1.1305031446540881</v>
      </c>
      <c r="I29" s="4">
        <f t="shared" si="22"/>
        <v>-54.000000000000007</v>
      </c>
      <c r="J29" s="4">
        <f t="shared" si="22"/>
        <v>-0.99458728010825437</v>
      </c>
      <c r="K29" s="4">
        <f t="shared" si="22"/>
        <v>-1.5276059019514516</v>
      </c>
      <c r="L29" s="4">
        <f t="shared" si="22"/>
        <v>0.26375939849624069</v>
      </c>
      <c r="M29" s="4">
        <f t="shared" si="22"/>
        <v>1.1178343949044587</v>
      </c>
      <c r="N29" s="4">
        <f t="shared" si="22"/>
        <v>4.4577511643379905E-2</v>
      </c>
      <c r="O29" s="4">
        <f t="shared" si="22"/>
        <v>-2.7315668202764978</v>
      </c>
      <c r="P29" s="4">
        <f t="shared" si="22"/>
        <v>-2.203883495145631</v>
      </c>
      <c r="Q29" s="4">
        <f t="shared" si="22"/>
        <v>-0.45748683220466513</v>
      </c>
      <c r="R29" s="4">
        <f t="shared" si="22"/>
        <v>-1.416614420062696</v>
      </c>
      <c r="S29" s="4">
        <f t="shared" si="22"/>
        <v>-9.4264622373651352E-2</v>
      </c>
      <c r="T29" s="4">
        <f t="shared" si="22"/>
        <v>-27.28358208955224</v>
      </c>
      <c r="U29" s="4">
        <f t="shared" si="22"/>
        <v>-1.0540540540540539</v>
      </c>
      <c r="V29" s="4">
        <f t="shared" si="22"/>
        <v>2.2490170380078638</v>
      </c>
      <c r="W29" s="4">
        <f t="shared" si="22"/>
        <v>-1.2582064297800337</v>
      </c>
      <c r="X29" s="4">
        <f t="shared" si="22"/>
        <v>0.77584134615384615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-6.0416530858592193E-2</v>
      </c>
      <c r="I30" s="4">
        <f t="shared" si="23"/>
        <v>-0.10211123846689416</v>
      </c>
      <c r="J30" s="4">
        <f t="shared" si="23"/>
        <v>-8.9772362161006758E-2</v>
      </c>
      <c r="K30" s="4">
        <f t="shared" si="23"/>
        <v>-0.32998249473822361</v>
      </c>
      <c r="L30" s="4">
        <f t="shared" si="23"/>
        <v>0.21168980614427416</v>
      </c>
      <c r="M30" s="4">
        <f t="shared" si="23"/>
        <v>0.45606812445894857</v>
      </c>
      <c r="N30" s="4">
        <f t="shared" si="23"/>
        <v>-0.11255140860681798</v>
      </c>
      <c r="O30" s="4">
        <f t="shared" si="23"/>
        <v>-3.0687401408175974E-4</v>
      </c>
      <c r="P30" s="4">
        <f t="shared" si="23"/>
        <v>7.4722879907231532E-2</v>
      </c>
      <c r="Q30" s="4">
        <f t="shared" si="23"/>
        <v>0.15287868160873974</v>
      </c>
      <c r="R30" s="4">
        <f t="shared" si="23"/>
        <v>-4.1490667213924748E-2</v>
      </c>
      <c r="S30" s="4">
        <f t="shared" si="23"/>
        <v>-0.1568440791573571</v>
      </c>
      <c r="T30" s="4">
        <f t="shared" si="23"/>
        <v>-5.5345846307281212E-2</v>
      </c>
      <c r="U30" s="4">
        <f t="shared" si="23"/>
        <v>0.21837513246202769</v>
      </c>
      <c r="V30" s="4">
        <f t="shared" si="23"/>
        <v>-0.99988805051984331</v>
      </c>
      <c r="W30" s="4">
        <f t="shared" si="23"/>
        <v>-7.1583063486312465E-2</v>
      </c>
      <c r="X30" s="4">
        <f t="shared" si="23"/>
        <v>0.15388119597049002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381.99</v>
      </c>
      <c r="H32" s="3">
        <f>IFERROR(INDEX(D32:G32,COUNT(D32:G32)),"")</f>
        <v>381.99</v>
      </c>
      <c r="I32" s="3">
        <f t="shared" ref="I32:Y32" si="24">IFERROR(INDEX(I51:I500,MATCH($C$32,$C$51:$C$500,0)),"")</f>
        <v>376.83</v>
      </c>
      <c r="J32" s="3">
        <f t="shared" si="24"/>
        <v>357.6</v>
      </c>
      <c r="K32" s="3">
        <f t="shared" si="24"/>
        <v>341.17</v>
      </c>
      <c r="L32" s="3">
        <f t="shared" si="24"/>
        <v>370.14</v>
      </c>
      <c r="M32" s="3">
        <f t="shared" si="24"/>
        <v>308.85000000000002</v>
      </c>
      <c r="N32" s="3">
        <f t="shared" si="24"/>
        <v>270.45999999999998</v>
      </c>
      <c r="O32" s="3">
        <f t="shared" si="24"/>
        <v>251.42</v>
      </c>
      <c r="P32" s="3">
        <f t="shared" si="24"/>
        <v>247.08</v>
      </c>
      <c r="Q32" s="3">
        <f t="shared" si="24"/>
        <v>223.6</v>
      </c>
      <c r="R32" s="3">
        <f t="shared" si="24"/>
        <v>213.03</v>
      </c>
      <c r="S32" s="3">
        <f t="shared" si="24"/>
        <v>204.84</v>
      </c>
      <c r="T32" s="3">
        <f t="shared" si="24"/>
        <v>175.94</v>
      </c>
      <c r="U32" s="3">
        <f t="shared" si="24"/>
        <v>207.55</v>
      </c>
      <c r="V32" s="3">
        <f t="shared" si="24"/>
        <v>163.47</v>
      </c>
      <c r="W32" s="3">
        <f t="shared" si="24"/>
        <v>175.99</v>
      </c>
      <c r="X32" s="3">
        <f t="shared" si="24"/>
        <v>193.17</v>
      </c>
      <c r="Y32" s="3">
        <f t="shared" si="24"/>
        <v>169.42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0.73</v>
      </c>
      <c r="H33" s="3">
        <f>IFERROR(INDEX(D33:G33,COUNT(D33:G33)),"")</f>
        <v>0.73</v>
      </c>
      <c r="I33" s="3">
        <f t="shared" ref="I33:Y33" si="25">IFERROR(INDEX(I51:I500,MATCH($C$33,$C$51:$C$500,0)),"")</f>
        <v>0.92</v>
      </c>
      <c r="J33" s="3">
        <f t="shared" si="25"/>
        <v>0.66</v>
      </c>
      <c r="K33" s="3">
        <f t="shared" si="25"/>
        <v>0.89</v>
      </c>
      <c r="L33" s="3">
        <f t="shared" si="25"/>
        <v>1.76</v>
      </c>
      <c r="M33" s="3">
        <f t="shared" si="25"/>
        <v>3.16</v>
      </c>
      <c r="N33" s="3">
        <f t="shared" si="25"/>
        <v>5.34</v>
      </c>
      <c r="O33" s="3">
        <f t="shared" si="25"/>
        <v>2.68</v>
      </c>
      <c r="P33" s="3">
        <f t="shared" si="25"/>
        <v>14.57</v>
      </c>
      <c r="Q33" s="3">
        <f t="shared" si="25"/>
        <v>22.14</v>
      </c>
      <c r="R33" s="3">
        <f t="shared" si="25"/>
        <v>10.56</v>
      </c>
      <c r="S33" s="3">
        <f t="shared" si="25"/>
        <v>0.24</v>
      </c>
      <c r="T33" s="3">
        <f t="shared" si="25"/>
        <v>0.76</v>
      </c>
      <c r="U33" s="3">
        <f t="shared" si="25"/>
        <v>0.79</v>
      </c>
      <c r="V33" s="3">
        <f t="shared" si="25"/>
        <v>1.35</v>
      </c>
      <c r="W33" s="3">
        <f t="shared" si="25"/>
        <v>1.48</v>
      </c>
      <c r="X33" s="3">
        <f t="shared" si="25"/>
        <v>2.23</v>
      </c>
      <c r="Y33" s="3">
        <f t="shared" si="25"/>
        <v>1.56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-337.35</v>
      </c>
      <c r="H34" s="3">
        <f>IFERROR(INDEX(D34:G34,COUNT(D34:G34)),"")</f>
        <v>-337.35</v>
      </c>
      <c r="I34" s="3">
        <f t="shared" ref="I34:Y34" si="26">IFERROR(INDEX(I51:I500,MATCH($C$34,$C$51:$C$500,0)),"")</f>
        <v>54.4</v>
      </c>
      <c r="J34" s="3">
        <f t="shared" si="26"/>
        <v>-1966.67</v>
      </c>
      <c r="K34" s="3">
        <f t="shared" si="26"/>
        <v>-13.71</v>
      </c>
      <c r="L34" s="3">
        <f t="shared" si="26"/>
        <v>15.47</v>
      </c>
      <c r="M34" s="3">
        <f t="shared" si="26"/>
        <v>29.32</v>
      </c>
      <c r="N34" s="3">
        <f t="shared" si="26"/>
        <v>92.04</v>
      </c>
      <c r="O34" s="3">
        <f t="shared" si="26"/>
        <v>44.91</v>
      </c>
      <c r="P34" s="3">
        <f t="shared" si="26"/>
        <v>-414.75</v>
      </c>
      <c r="Q34" s="3">
        <f t="shared" si="26"/>
        <v>686.55</v>
      </c>
      <c r="R34" s="3">
        <f t="shared" si="26"/>
        <v>169.3</v>
      </c>
      <c r="S34" s="3">
        <f t="shared" si="26"/>
        <v>-1.57</v>
      </c>
      <c r="T34" s="3">
        <f t="shared" si="26"/>
        <v>-3.8</v>
      </c>
      <c r="U34" s="3">
        <f t="shared" si="26"/>
        <v>122.39</v>
      </c>
      <c r="V34" s="3">
        <f t="shared" si="26"/>
        <v>-8.8699999999999992</v>
      </c>
      <c r="W34" s="3">
        <f t="shared" si="26"/>
        <v>-34.08</v>
      </c>
      <c r="X34" s="3">
        <f t="shared" si="26"/>
        <v>14.55</v>
      </c>
      <c r="Y34" s="3">
        <f t="shared" si="26"/>
        <v>15.93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1.28</v>
      </c>
      <c r="H35" s="3">
        <f>IFERROR(INDEX(D35:G35,COUNT(D35:G35)),"")</f>
        <v>1.28</v>
      </c>
      <c r="I35" s="3">
        <f t="shared" ref="I35:Y35" si="27">IFERROR(INDEX(I51:I500,MATCH($C$35,$C$51:$C$500,0)),"")</f>
        <v>0.38</v>
      </c>
      <c r="J35" s="3">
        <f t="shared" si="27"/>
        <v>0.24</v>
      </c>
      <c r="K35" s="3">
        <f t="shared" si="27"/>
        <v>0.28999999999999998</v>
      </c>
      <c r="L35" s="3">
        <f t="shared" si="27"/>
        <v>0.43</v>
      </c>
      <c r="M35" s="3">
        <f t="shared" si="27"/>
        <v>0.82</v>
      </c>
      <c r="N35" s="3">
        <f t="shared" si="27"/>
        <v>1.73</v>
      </c>
      <c r="O35" s="3">
        <f t="shared" si="27"/>
        <v>0.74</v>
      </c>
      <c r="P35" s="3">
        <f t="shared" si="27"/>
        <v>3.91</v>
      </c>
      <c r="Q35" s="3">
        <f t="shared" si="27"/>
        <v>6.15</v>
      </c>
      <c r="R35" s="3">
        <f t="shared" si="27"/>
        <v>3.24</v>
      </c>
      <c r="S35" s="3">
        <f t="shared" si="27"/>
        <v>7.0000000000000007E-2</v>
      </c>
      <c r="T35" s="3">
        <f t="shared" si="27"/>
        <v>0.17</v>
      </c>
      <c r="U35" s="3">
        <f t="shared" si="27"/>
        <v>0.2</v>
      </c>
      <c r="V35" s="3">
        <f t="shared" si="27"/>
        <v>0.41</v>
      </c>
      <c r="W35" s="3">
        <f t="shared" si="27"/>
        <v>0.52</v>
      </c>
      <c r="X35" s="3">
        <f t="shared" si="27"/>
        <v>0.8</v>
      </c>
      <c r="Y35" s="3">
        <f t="shared" si="27"/>
        <v>0.56999999999999995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-0.59899999999999998</v>
      </c>
      <c r="I36" s="4">
        <f t="shared" si="28"/>
        <v>0.31370000000000003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0.30130000000000001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1.99</v>
      </c>
      <c r="I37" s="3">
        <f t="shared" si="29"/>
        <v>1.99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10.02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32844694</v>
      </c>
      <c r="E51" s="5">
        <v>45069967</v>
      </c>
      <c r="F51" s="5">
        <v>31712222</v>
      </c>
      <c r="G51" s="5">
        <v>28782951</v>
      </c>
      <c r="I51" s="5">
        <v>139826615</v>
      </c>
      <c r="J51" s="5">
        <v>155728216</v>
      </c>
      <c r="K51" s="5">
        <v>171087110</v>
      </c>
      <c r="L51" s="5">
        <v>255347224</v>
      </c>
      <c r="M51" s="5">
        <v>210736463</v>
      </c>
      <c r="N51" s="5">
        <v>144729810</v>
      </c>
      <c r="O51" s="5">
        <v>163085289</v>
      </c>
      <c r="P51" s="5">
        <v>163135351</v>
      </c>
      <c r="Q51" s="5">
        <v>151792945</v>
      </c>
      <c r="R51" s="5">
        <v>131664283</v>
      </c>
      <c r="S51" s="5">
        <v>137363590</v>
      </c>
      <c r="T51" s="5">
        <v>162916000</v>
      </c>
      <c r="U51" s="5">
        <v>172461000</v>
      </c>
      <c r="V51" s="5">
        <v>141550000</v>
      </c>
      <c r="W51" s="5">
        <v>1264409623000</v>
      </c>
      <c r="X51" s="5">
        <v>1361898489000</v>
      </c>
      <c r="Y51" s="5">
        <v>1180276179000</v>
      </c>
    </row>
    <row r="52" spans="2:25" ht="15.5" x14ac:dyDescent="0.35">
      <c r="C52" t="s">
        <v>85</v>
      </c>
      <c r="D52" s="5">
        <v>-31093653</v>
      </c>
      <c r="E52" s="5">
        <v>-42064079</v>
      </c>
      <c r="F52" s="5">
        <v>-29468067</v>
      </c>
      <c r="G52" s="5">
        <v>-27133466</v>
      </c>
      <c r="I52" s="5">
        <v>-131718508</v>
      </c>
      <c r="J52" s="5">
        <v>-146334562</v>
      </c>
      <c r="K52" s="5">
        <v>-169502259</v>
      </c>
      <c r="L52" s="5">
        <v>-235751906</v>
      </c>
      <c r="M52" s="5">
        <v>-191416428</v>
      </c>
      <c r="N52" s="5">
        <v>-134948618</v>
      </c>
      <c r="O52" s="5">
        <v>-152548257</v>
      </c>
      <c r="P52" s="5">
        <v>-154767223</v>
      </c>
      <c r="Q52" s="5">
        <v>-141573455</v>
      </c>
      <c r="R52" s="5">
        <v>-120652578</v>
      </c>
      <c r="S52" s="5">
        <v>-132218575</v>
      </c>
      <c r="T52" s="5">
        <v>-156418000</v>
      </c>
      <c r="U52" s="5">
        <v>-159187000</v>
      </c>
      <c r="V52" s="5">
        <v>-136526000</v>
      </c>
      <c r="W52" s="5">
        <v>-1178788833000</v>
      </c>
      <c r="X52" s="5">
        <v>-1176889076000</v>
      </c>
      <c r="Y52" s="5">
        <v>-1026291455000</v>
      </c>
    </row>
    <row r="53" spans="2:25" ht="15.5" x14ac:dyDescent="0.35">
      <c r="C53" t="s">
        <v>86</v>
      </c>
      <c r="D53" s="5">
        <v>1751041</v>
      </c>
      <c r="E53" s="5">
        <v>3005888</v>
      </c>
      <c r="F53" s="5">
        <v>2244155</v>
      </c>
      <c r="G53" s="5">
        <v>1649485</v>
      </c>
      <c r="I53" s="5">
        <v>8108107</v>
      </c>
      <c r="J53" s="5">
        <v>9393654</v>
      </c>
      <c r="K53" s="5">
        <v>1584851</v>
      </c>
      <c r="L53" s="5">
        <v>19595318</v>
      </c>
      <c r="M53" s="5">
        <v>19320035</v>
      </c>
      <c r="N53" s="5">
        <v>9781192</v>
      </c>
      <c r="O53" s="5">
        <v>10537032</v>
      </c>
      <c r="P53" s="5">
        <v>8368128</v>
      </c>
      <c r="Q53" s="5">
        <v>10219490</v>
      </c>
      <c r="R53" s="5">
        <v>11011705</v>
      </c>
      <c r="S53" s="5">
        <v>5145015</v>
      </c>
      <c r="T53" s="5">
        <v>6498000</v>
      </c>
      <c r="U53" s="5">
        <v>13274000</v>
      </c>
      <c r="V53" s="5">
        <v>5024000</v>
      </c>
      <c r="W53" s="5">
        <v>85620790000</v>
      </c>
      <c r="X53" s="5">
        <v>185009413000</v>
      </c>
      <c r="Y53" s="5">
        <v>153984724000</v>
      </c>
    </row>
    <row r="54" spans="2:25" ht="15.5" x14ac:dyDescent="0.35">
      <c r="C54" t="s">
        <v>87</v>
      </c>
      <c r="D54" s="5">
        <v>-1363647</v>
      </c>
      <c r="E54" s="5">
        <v>-1495450</v>
      </c>
      <c r="F54" s="5">
        <v>-1095210</v>
      </c>
      <c r="G54" s="5">
        <v>-1308011</v>
      </c>
      <c r="I54" s="5">
        <v>-5240361</v>
      </c>
      <c r="J54" s="5">
        <v>-6243636</v>
      </c>
      <c r="K54" s="5">
        <v>-6855072</v>
      </c>
      <c r="L54" s="5">
        <v>-6498341</v>
      </c>
      <c r="M54" s="5">
        <v>-7746772</v>
      </c>
      <c r="N54" s="5">
        <v>-7131277</v>
      </c>
      <c r="O54" s="5">
        <v>-7228695</v>
      </c>
      <c r="P54" s="5">
        <v>-6638251</v>
      </c>
      <c r="Q54" s="5">
        <v>-8014512</v>
      </c>
      <c r="R54" s="5">
        <v>-9387443</v>
      </c>
      <c r="S54" s="5">
        <v>-8606699</v>
      </c>
      <c r="T54" s="5">
        <v>-10918000</v>
      </c>
      <c r="U54" s="5">
        <v>-10186000</v>
      </c>
      <c r="V54" s="5">
        <v>-11779000</v>
      </c>
      <c r="W54" s="5">
        <v>-100294219000</v>
      </c>
      <c r="X54" s="5">
        <v>-108007934000</v>
      </c>
      <c r="Y54" s="5">
        <v>-87042807000</v>
      </c>
    </row>
    <row r="55" spans="2:25" ht="15.5" x14ac:dyDescent="0.35">
      <c r="C55" t="s">
        <v>89</v>
      </c>
      <c r="D55" s="5">
        <v>-634050</v>
      </c>
      <c r="E55" s="5">
        <v>-818199</v>
      </c>
      <c r="F55" s="5">
        <v>-679809</v>
      </c>
      <c r="G55" s="5">
        <v>-566125</v>
      </c>
      <c r="I55" s="5">
        <v>-2712462</v>
      </c>
      <c r="J55" s="5">
        <v>-3483824</v>
      </c>
      <c r="K55" s="5">
        <v>-3446487</v>
      </c>
      <c r="L55" s="5">
        <v>-3138500</v>
      </c>
      <c r="M55" s="5">
        <v>-3580256</v>
      </c>
      <c r="N55" s="5">
        <v>-3120975</v>
      </c>
      <c r="O55" s="5">
        <v>-3284172</v>
      </c>
      <c r="P55" s="5">
        <v>-3017225</v>
      </c>
      <c r="Q55" s="5">
        <v>-3314886</v>
      </c>
      <c r="R55" s="5">
        <v>-3112142</v>
      </c>
      <c r="S55" s="5">
        <v>-3386288</v>
      </c>
      <c r="T55" s="5">
        <v>-3267000</v>
      </c>
      <c r="U55" s="5">
        <v>-3243000</v>
      </c>
      <c r="V55" s="5">
        <v>-2794000</v>
      </c>
      <c r="W55" s="5">
        <v>-22086596000</v>
      </c>
      <c r="X55" s="5">
        <v>-27931608000</v>
      </c>
      <c r="Y55" s="5">
        <v>-21347736000</v>
      </c>
    </row>
    <row r="56" spans="2:25" ht="15.5" x14ac:dyDescent="0.35">
      <c r="C56" t="s">
        <v>88</v>
      </c>
      <c r="D56" s="5">
        <v>-729597</v>
      </c>
      <c r="E56" s="5">
        <v>-677251</v>
      </c>
      <c r="F56" s="5">
        <v>-415401</v>
      </c>
      <c r="G56" s="5">
        <v>-741886</v>
      </c>
      <c r="I56" s="5">
        <v>-2527899</v>
      </c>
      <c r="J56" s="5">
        <v>-2759812</v>
      </c>
      <c r="K56" s="5">
        <v>-3408585</v>
      </c>
      <c r="L56" s="5">
        <v>-3359841</v>
      </c>
      <c r="M56" s="5">
        <v>-4166516</v>
      </c>
      <c r="N56" s="5">
        <v>-4010302</v>
      </c>
      <c r="O56" s="5">
        <v>-3944523</v>
      </c>
      <c r="P56" s="5">
        <v>-3621026</v>
      </c>
      <c r="Q56" s="5">
        <v>-4699626</v>
      </c>
      <c r="R56" s="5">
        <v>-6275301</v>
      </c>
      <c r="S56" s="5">
        <v>-5220411</v>
      </c>
      <c r="T56" s="5">
        <v>-7651000</v>
      </c>
      <c r="U56" s="5">
        <v>-6943000</v>
      </c>
      <c r="V56" s="5">
        <v>-8985000</v>
      </c>
      <c r="W56" s="5">
        <v>-78207623000</v>
      </c>
      <c r="X56" s="5">
        <v>-80076326000</v>
      </c>
      <c r="Y56" s="5">
        <v>-65695071000</v>
      </c>
    </row>
    <row r="57" spans="2:25" ht="15.5" x14ac:dyDescent="0.35">
      <c r="C57" t="s">
        <v>91</v>
      </c>
      <c r="D57" s="5">
        <v>387394</v>
      </c>
      <c r="E57" s="5">
        <v>1510438</v>
      </c>
      <c r="F57" s="5">
        <v>1148945</v>
      </c>
      <c r="G57" s="5">
        <v>341474</v>
      </c>
      <c r="I57" s="5">
        <v>2867746</v>
      </c>
      <c r="J57" s="5">
        <v>3150018</v>
      </c>
      <c r="K57" s="5">
        <v>-5270221</v>
      </c>
      <c r="L57" s="5">
        <v>13096977</v>
      </c>
      <c r="M57" s="5">
        <v>11573263</v>
      </c>
      <c r="N57" s="5">
        <v>2649915</v>
      </c>
      <c r="O57" s="5">
        <v>3308337</v>
      </c>
      <c r="P57" s="5">
        <v>1729877</v>
      </c>
      <c r="Q57" s="5">
        <v>2204978</v>
      </c>
      <c r="R57" s="5">
        <v>1624262</v>
      </c>
      <c r="S57" s="5">
        <v>-3461684</v>
      </c>
      <c r="T57" s="5">
        <v>-4420000</v>
      </c>
      <c r="U57" s="5">
        <v>3088000</v>
      </c>
      <c r="V57" s="5">
        <v>-6755000</v>
      </c>
      <c r="W57" s="5">
        <v>-14673429000</v>
      </c>
      <c r="X57" s="5">
        <v>77001479000</v>
      </c>
      <c r="Y57" s="5">
        <v>66941917000</v>
      </c>
    </row>
    <row r="58" spans="2:25" ht="15.5" x14ac:dyDescent="0.35">
      <c r="C58" t="s">
        <v>92</v>
      </c>
      <c r="D58" s="5">
        <v>-450897</v>
      </c>
      <c r="E58" s="5">
        <v>-283087</v>
      </c>
      <c r="F58" s="5">
        <v>-65846</v>
      </c>
      <c r="G58" s="5">
        <v>-347881</v>
      </c>
      <c r="I58" s="5">
        <v>-1446774</v>
      </c>
      <c r="J58" s="5">
        <v>-2841311</v>
      </c>
      <c r="K58" s="5">
        <v>440868</v>
      </c>
      <c r="L58" s="5">
        <v>-3946286</v>
      </c>
      <c r="M58" s="5">
        <v>-493603</v>
      </c>
      <c r="N58" s="5">
        <v>981722</v>
      </c>
      <c r="O58" s="5">
        <v>588362</v>
      </c>
      <c r="P58" s="5">
        <v>-3485862</v>
      </c>
      <c r="Q58" s="5">
        <v>-763864</v>
      </c>
      <c r="R58" s="5">
        <v>814492</v>
      </c>
      <c r="S58" s="5">
        <v>-1264151</v>
      </c>
      <c r="T58" s="5">
        <v>-2412000</v>
      </c>
      <c r="U58" s="5">
        <v>-2585000</v>
      </c>
      <c r="V58" s="5">
        <v>-671000</v>
      </c>
      <c r="W58" s="5">
        <v>-5196901000</v>
      </c>
      <c r="X58" s="5">
        <v>16646710000</v>
      </c>
      <c r="Y58" s="5">
        <v>-9894144000</v>
      </c>
    </row>
    <row r="59" spans="2:25" ht="15.5" x14ac:dyDescent="0.35">
      <c r="C59" t="s">
        <v>93</v>
      </c>
      <c r="X59" s="5">
        <v>14655179000</v>
      </c>
      <c r="Y59" s="5">
        <v>3509091000</v>
      </c>
    </row>
    <row r="60" spans="2:25" ht="15.5" x14ac:dyDescent="0.35">
      <c r="C60" t="s">
        <v>94</v>
      </c>
      <c r="D60" s="5">
        <v>24993</v>
      </c>
      <c r="E60" s="5">
        <v>20768</v>
      </c>
      <c r="F60" s="5">
        <v>16687</v>
      </c>
      <c r="G60" s="5">
        <v>25428</v>
      </c>
      <c r="I60" s="5">
        <v>94903</v>
      </c>
      <c r="J60" s="5">
        <v>129240</v>
      </c>
      <c r="K60" s="5">
        <v>251417</v>
      </c>
      <c r="L60" s="5">
        <v>169097</v>
      </c>
      <c r="M60" s="5">
        <v>131854</v>
      </c>
      <c r="N60" s="5">
        <v>757003</v>
      </c>
      <c r="O60" s="5">
        <v>310526</v>
      </c>
      <c r="P60" s="5">
        <v>164034</v>
      </c>
      <c r="Q60" s="5">
        <v>365733</v>
      </c>
      <c r="R60" s="5">
        <v>625991</v>
      </c>
      <c r="S60" s="5">
        <v>113992</v>
      </c>
      <c r="T60" s="5">
        <v>145000</v>
      </c>
      <c r="U60" s="5">
        <v>227000</v>
      </c>
      <c r="V60" s="5">
        <v>163000</v>
      </c>
      <c r="W60" s="5">
        <v>5262111000</v>
      </c>
      <c r="X60" s="5">
        <v>8335168000</v>
      </c>
      <c r="Y60" s="5">
        <v>2249926000</v>
      </c>
    </row>
    <row r="61" spans="2:25" ht="15.5" x14ac:dyDescent="0.35">
      <c r="C61" t="s">
        <v>26</v>
      </c>
      <c r="D61" s="5">
        <v>-557344</v>
      </c>
      <c r="E61" s="5">
        <v>-551787</v>
      </c>
      <c r="F61" s="5">
        <v>-535543</v>
      </c>
      <c r="G61" s="5">
        <v>-647737</v>
      </c>
      <c r="I61" s="5">
        <v>-2584214</v>
      </c>
      <c r="J61" s="5">
        <v>-3489682</v>
      </c>
      <c r="K61" s="5">
        <v>-3830881</v>
      </c>
      <c r="L61" s="5">
        <v>-3179633</v>
      </c>
      <c r="M61" s="5">
        <v>-1784962</v>
      </c>
      <c r="N61" s="5">
        <v>-1254711</v>
      </c>
      <c r="O61" s="5">
        <v>-1847938</v>
      </c>
      <c r="P61" s="5">
        <v>-1995423</v>
      </c>
      <c r="Q61" s="5">
        <v>-1864131</v>
      </c>
      <c r="R61" s="5">
        <v>-1110555</v>
      </c>
      <c r="S61" s="5">
        <v>-1281586</v>
      </c>
      <c r="T61" s="5">
        <v>-1243000</v>
      </c>
      <c r="U61" s="5">
        <v>-676000</v>
      </c>
      <c r="V61" s="5">
        <v>-693000</v>
      </c>
      <c r="W61" s="5">
        <v>-5453293000</v>
      </c>
      <c r="X61" s="5">
        <v>-6959224000</v>
      </c>
      <c r="Y61" s="5">
        <v>-6701994000</v>
      </c>
    </row>
    <row r="62" spans="2:25" ht="15.5" x14ac:dyDescent="0.35">
      <c r="C62" t="s">
        <v>95</v>
      </c>
      <c r="D62" s="5">
        <v>-215407</v>
      </c>
      <c r="E62" s="5">
        <v>-192402</v>
      </c>
      <c r="F62" s="5">
        <v>-157740</v>
      </c>
      <c r="G62" s="5">
        <v>52715</v>
      </c>
      <c r="I62" s="5">
        <v>-558954</v>
      </c>
      <c r="J62" s="5">
        <v>-1546363</v>
      </c>
      <c r="K62" s="5">
        <v>2279823</v>
      </c>
      <c r="L62" s="5">
        <v>-2850978</v>
      </c>
      <c r="M62" s="5">
        <v>-277036</v>
      </c>
      <c r="N62" s="5">
        <v>174664</v>
      </c>
      <c r="O62" s="5">
        <v>675881</v>
      </c>
      <c r="P62" s="5">
        <v>-2344430</v>
      </c>
      <c r="Q62" s="5">
        <v>-121510</v>
      </c>
      <c r="R62" s="5">
        <v>418593</v>
      </c>
      <c r="S62" s="5">
        <v>-235859</v>
      </c>
      <c r="T62" s="5">
        <v>-1848000</v>
      </c>
      <c r="U62" s="5">
        <v>-2899000</v>
      </c>
      <c r="V62" s="5">
        <v>-656000</v>
      </c>
      <c r="W62" s="5">
        <v>-11682484000</v>
      </c>
      <c r="X62" s="5">
        <v>-444588000</v>
      </c>
      <c r="Y62" s="5">
        <v>-7073762000</v>
      </c>
    </row>
    <row r="63" spans="2:25" ht="15.5" x14ac:dyDescent="0.35">
      <c r="C63" t="s">
        <v>98</v>
      </c>
    </row>
    <row r="64" spans="2:25" ht="15.5" x14ac:dyDescent="0.35">
      <c r="C64" t="s">
        <v>99</v>
      </c>
      <c r="D64" s="5">
        <v>-450897</v>
      </c>
      <c r="E64" s="5">
        <v>-283087</v>
      </c>
      <c r="F64" s="5">
        <v>-65846</v>
      </c>
      <c r="G64" s="5">
        <v>-347881</v>
      </c>
      <c r="I64" s="5">
        <v>-1446774</v>
      </c>
      <c r="J64" s="5">
        <v>-2841311</v>
      </c>
      <c r="K64" s="5">
        <v>440868</v>
      </c>
      <c r="L64" s="5">
        <v>-3946286</v>
      </c>
      <c r="M64" s="5">
        <v>-493603</v>
      </c>
      <c r="N64" s="5">
        <v>981722</v>
      </c>
      <c r="O64" s="5">
        <v>588362</v>
      </c>
      <c r="P64" s="5">
        <v>-3485862</v>
      </c>
      <c r="Q64" s="5">
        <v>-763864</v>
      </c>
      <c r="R64" s="5">
        <v>814492</v>
      </c>
      <c r="S64" s="5">
        <v>-1264151</v>
      </c>
      <c r="T64" s="5">
        <v>-2412000</v>
      </c>
      <c r="U64" s="5">
        <v>-2585000</v>
      </c>
      <c r="V64" s="5">
        <v>-671000</v>
      </c>
      <c r="W64" s="5">
        <v>-5196901000</v>
      </c>
      <c r="X64" s="5">
        <v>16646710000</v>
      </c>
      <c r="Y64" s="5">
        <v>-9894144000</v>
      </c>
    </row>
    <row r="65" spans="2:25" ht="15.5" x14ac:dyDescent="0.35">
      <c r="C65" t="s">
        <v>28</v>
      </c>
      <c r="D65" s="5">
        <v>-63503</v>
      </c>
      <c r="E65" s="5">
        <v>1227351</v>
      </c>
      <c r="F65" s="5">
        <v>1083099</v>
      </c>
      <c r="G65" s="5">
        <v>-6407</v>
      </c>
      <c r="I65" s="5">
        <v>1420972</v>
      </c>
      <c r="J65" s="5">
        <v>308707</v>
      </c>
      <c r="K65" s="5">
        <v>-4829353</v>
      </c>
      <c r="L65" s="5">
        <v>9150691</v>
      </c>
      <c r="M65" s="5">
        <v>11079660</v>
      </c>
      <c r="N65" s="5">
        <v>3631637</v>
      </c>
      <c r="O65" s="5">
        <v>3896699</v>
      </c>
      <c r="P65" s="5">
        <v>-1755985</v>
      </c>
      <c r="Q65" s="5">
        <v>1441114</v>
      </c>
      <c r="R65" s="5">
        <v>2438754</v>
      </c>
      <c r="S65" s="5">
        <v>-4725835</v>
      </c>
      <c r="T65" s="5">
        <v>-6832000</v>
      </c>
      <c r="U65" s="5">
        <v>503000</v>
      </c>
      <c r="V65" s="5">
        <v>-7426000</v>
      </c>
      <c r="W65" s="5">
        <v>-19870330000</v>
      </c>
      <c r="X65" s="5">
        <v>93648189000</v>
      </c>
      <c r="Y65" s="5">
        <v>57047773000</v>
      </c>
    </row>
    <row r="66" spans="2:25" ht="15.5" x14ac:dyDescent="0.35">
      <c r="C66" t="s">
        <v>27</v>
      </c>
      <c r="D66" s="5">
        <v>-60819</v>
      </c>
      <c r="E66" s="5">
        <v>-275352</v>
      </c>
      <c r="F66" s="5">
        <v>-286889</v>
      </c>
      <c r="G66" s="5">
        <v>85315</v>
      </c>
      <c r="I66" s="5">
        <v>-447586</v>
      </c>
      <c r="J66" s="5">
        <v>-327559</v>
      </c>
      <c r="K66" s="5">
        <v>1162707</v>
      </c>
      <c r="L66" s="5">
        <v>-2023473</v>
      </c>
      <c r="M66" s="5">
        <v>-5216837</v>
      </c>
      <c r="N66" s="5">
        <v>-913560</v>
      </c>
      <c r="O66" s="5">
        <v>-1216033</v>
      </c>
      <c r="P66" s="5">
        <v>218723</v>
      </c>
      <c r="Q66" s="5">
        <v>-81943</v>
      </c>
      <c r="R66" s="5">
        <v>80560</v>
      </c>
      <c r="S66" s="5">
        <v>-1284660</v>
      </c>
      <c r="T66" s="5">
        <v>-312000</v>
      </c>
      <c r="U66" s="5">
        <v>-225000</v>
      </c>
      <c r="V66" s="5">
        <v>957000</v>
      </c>
      <c r="W66" s="5">
        <v>607088000</v>
      </c>
      <c r="X66" s="5">
        <v>-19072147000</v>
      </c>
      <c r="Y66" s="5">
        <v>-15050947000</v>
      </c>
    </row>
    <row r="67" spans="2:25" ht="15.5" x14ac:dyDescent="0.35">
      <c r="C67" t="s">
        <v>102</v>
      </c>
      <c r="D67" s="5">
        <v>-124322</v>
      </c>
      <c r="E67" s="5">
        <v>951999</v>
      </c>
      <c r="F67" s="5">
        <v>796210</v>
      </c>
      <c r="G67" s="5">
        <v>78908</v>
      </c>
      <c r="I67" s="5">
        <v>973386</v>
      </c>
      <c r="J67" s="5">
        <v>-18852</v>
      </c>
      <c r="K67" s="5">
        <v>-3666646</v>
      </c>
      <c r="L67" s="5">
        <v>7127218</v>
      </c>
      <c r="M67" s="5">
        <v>5862823</v>
      </c>
      <c r="N67" s="5">
        <v>2718077</v>
      </c>
      <c r="O67" s="5">
        <v>2680666</v>
      </c>
      <c r="P67" s="5">
        <v>-1537262</v>
      </c>
      <c r="Q67" s="5">
        <v>1359171</v>
      </c>
      <c r="R67" s="5">
        <v>2519314</v>
      </c>
      <c r="S67" s="5">
        <v>-6010495</v>
      </c>
      <c r="T67" s="5">
        <v>-7144000</v>
      </c>
      <c r="U67" s="5">
        <v>278000</v>
      </c>
      <c r="V67" s="5">
        <v>-6469000</v>
      </c>
      <c r="W67" s="5">
        <v>-19263242000</v>
      </c>
      <c r="X67" s="5">
        <v>74576042000</v>
      </c>
      <c r="Y67" s="5">
        <v>41996826000</v>
      </c>
    </row>
    <row r="68" spans="2:25" ht="15.5" x14ac:dyDescent="0.35">
      <c r="C68" t="s">
        <v>103</v>
      </c>
      <c r="D68" s="5">
        <v>-43647</v>
      </c>
      <c r="E68" s="5">
        <v>-70589</v>
      </c>
      <c r="F68" s="5">
        <v>27309</v>
      </c>
      <c r="G68" s="5">
        <v>28610</v>
      </c>
      <c r="I68" s="5">
        <v>48867</v>
      </c>
      <c r="J68" s="5">
        <v>106164</v>
      </c>
      <c r="K68" s="5">
        <v>-474352</v>
      </c>
      <c r="L68" s="5">
        <v>-55926</v>
      </c>
      <c r="M68" s="5">
        <v>334595</v>
      </c>
      <c r="N68" s="5">
        <v>-207670</v>
      </c>
      <c r="O68" s="5">
        <v>-95041</v>
      </c>
      <c r="P68" s="5">
        <v>2944001</v>
      </c>
      <c r="Q68" s="5">
        <v>280230</v>
      </c>
      <c r="R68" s="5">
        <v>18719</v>
      </c>
      <c r="S68" s="5">
        <v>9357528</v>
      </c>
    </row>
    <row r="69" spans="2:25" ht="15.5" x14ac:dyDescent="0.35">
      <c r="C69" t="s">
        <v>104</v>
      </c>
      <c r="D69" s="5">
        <v>-167969</v>
      </c>
      <c r="E69" s="5">
        <v>881410</v>
      </c>
      <c r="F69" s="5">
        <v>823519</v>
      </c>
      <c r="G69" s="5">
        <v>107518</v>
      </c>
      <c r="I69" s="5">
        <v>1022253</v>
      </c>
      <c r="J69" s="5">
        <v>87312</v>
      </c>
      <c r="K69" s="5">
        <v>-4140998</v>
      </c>
      <c r="L69" s="5">
        <v>7071292</v>
      </c>
      <c r="M69" s="5">
        <v>6197418</v>
      </c>
      <c r="N69" s="5">
        <v>2510407</v>
      </c>
      <c r="O69" s="5">
        <v>2585625</v>
      </c>
      <c r="P69" s="5">
        <v>1406739</v>
      </c>
      <c r="Q69" s="5">
        <v>1639401</v>
      </c>
      <c r="R69" s="5">
        <v>2538033</v>
      </c>
      <c r="S69" s="5">
        <v>3347033</v>
      </c>
      <c r="T69" s="5">
        <v>-7144000</v>
      </c>
      <c r="U69" s="5">
        <v>278000</v>
      </c>
      <c r="V69" s="5">
        <v>-6469000</v>
      </c>
      <c r="W69" s="5">
        <v>-19263242000</v>
      </c>
      <c r="X69" s="5">
        <v>74576042000</v>
      </c>
      <c r="Y69" s="5">
        <v>41996826000</v>
      </c>
    </row>
    <row r="70" spans="2:25" ht="15.5" x14ac:dyDescent="0.35">
      <c r="C70" t="s">
        <v>105</v>
      </c>
      <c r="D70" s="5">
        <v>-124322</v>
      </c>
      <c r="E70" s="5">
        <v>951999</v>
      </c>
      <c r="F70" s="5">
        <v>796210</v>
      </c>
      <c r="G70" s="5">
        <v>78908</v>
      </c>
      <c r="I70" s="5">
        <v>973386</v>
      </c>
      <c r="J70" s="5">
        <v>-18852</v>
      </c>
      <c r="K70" s="5">
        <v>-3666646</v>
      </c>
      <c r="L70" s="5">
        <v>7127218</v>
      </c>
      <c r="M70" s="5">
        <v>5862823</v>
      </c>
      <c r="N70" s="5">
        <v>2718077</v>
      </c>
      <c r="O70" s="5">
        <v>2680666</v>
      </c>
      <c r="P70" s="5">
        <v>-1537262</v>
      </c>
      <c r="Q70" s="5">
        <v>1359171</v>
      </c>
      <c r="R70" s="5">
        <v>2519314</v>
      </c>
      <c r="S70" s="5">
        <v>-6010495</v>
      </c>
      <c r="T70" s="5">
        <v>-7144000</v>
      </c>
      <c r="U70" s="5">
        <v>278000</v>
      </c>
      <c r="V70" s="5">
        <v>-6469000</v>
      </c>
      <c r="W70" s="5">
        <v>-19263242000</v>
      </c>
      <c r="X70" s="5">
        <v>74576042000</v>
      </c>
      <c r="Y70" s="5">
        <v>41996826000</v>
      </c>
    </row>
    <row r="71" spans="2:25" ht="15.5" x14ac:dyDescent="0.35">
      <c r="C71" t="s">
        <v>7</v>
      </c>
      <c r="D71" s="5">
        <v>-167969</v>
      </c>
      <c r="E71" s="5">
        <v>881410</v>
      </c>
      <c r="F71" s="5">
        <v>823519</v>
      </c>
      <c r="G71" s="5">
        <v>107518</v>
      </c>
      <c r="I71" s="5">
        <v>1022253</v>
      </c>
      <c r="J71" s="5">
        <v>87312</v>
      </c>
      <c r="K71" s="5">
        <v>-4140998</v>
      </c>
      <c r="L71" s="5">
        <v>7071292</v>
      </c>
      <c r="M71" s="5">
        <v>6197418</v>
      </c>
      <c r="N71" s="5">
        <v>2510407</v>
      </c>
      <c r="O71" s="5">
        <v>2585625</v>
      </c>
      <c r="P71" s="5">
        <v>1406739</v>
      </c>
      <c r="Q71" s="5">
        <v>1639401</v>
      </c>
      <c r="R71" s="5">
        <v>2538033</v>
      </c>
      <c r="S71" s="5">
        <v>3347033</v>
      </c>
      <c r="T71" s="5">
        <v>-7144000</v>
      </c>
      <c r="U71" s="5">
        <v>278000</v>
      </c>
      <c r="V71" s="5">
        <v>-6469000</v>
      </c>
      <c r="W71" s="5">
        <v>-19263242000</v>
      </c>
      <c r="X71" s="5">
        <v>74576042000</v>
      </c>
      <c r="Y71" s="5">
        <v>41996826000</v>
      </c>
    </row>
    <row r="72" spans="2:25" ht="15.5" x14ac:dyDescent="0.35">
      <c r="C72" t="s">
        <v>107</v>
      </c>
      <c r="D72" s="5">
        <v>-124322</v>
      </c>
      <c r="E72" s="5">
        <v>951999</v>
      </c>
      <c r="F72" s="5">
        <v>796210</v>
      </c>
      <c r="G72" s="5">
        <v>78908</v>
      </c>
      <c r="I72" s="5">
        <v>973386</v>
      </c>
      <c r="J72" s="5">
        <v>-18852</v>
      </c>
      <c r="K72" s="5">
        <v>-3666646</v>
      </c>
      <c r="L72" s="5">
        <v>7127218</v>
      </c>
      <c r="M72" s="5">
        <v>5862823</v>
      </c>
      <c r="N72" s="5">
        <v>2718077</v>
      </c>
      <c r="O72" s="5">
        <v>2680666</v>
      </c>
      <c r="P72" s="5">
        <v>-1537262</v>
      </c>
      <c r="Q72" s="5">
        <v>1359171</v>
      </c>
      <c r="R72" s="5">
        <v>2519314</v>
      </c>
      <c r="S72" s="5">
        <v>-6010495</v>
      </c>
      <c r="T72" s="5">
        <v>-7144000</v>
      </c>
      <c r="U72" s="5">
        <v>278000</v>
      </c>
      <c r="V72" s="5">
        <v>-6469000</v>
      </c>
      <c r="W72" s="5">
        <v>-19263242000</v>
      </c>
      <c r="X72" s="5">
        <v>74576042000</v>
      </c>
      <c r="Y72" s="5">
        <v>41996826000</v>
      </c>
    </row>
    <row r="73" spans="2:25" ht="15.5" x14ac:dyDescent="0.35">
      <c r="C73" t="s">
        <v>108</v>
      </c>
      <c r="D73" s="5">
        <v>-167969</v>
      </c>
      <c r="E73" s="5">
        <v>881410</v>
      </c>
      <c r="F73" s="5">
        <v>823519</v>
      </c>
      <c r="G73" s="5">
        <v>107518</v>
      </c>
      <c r="I73" s="5">
        <v>1022253</v>
      </c>
      <c r="J73" s="5">
        <v>87312</v>
      </c>
      <c r="K73" s="5">
        <v>-4140998</v>
      </c>
      <c r="L73" s="5">
        <v>7071292</v>
      </c>
      <c r="M73" s="5">
        <v>6197418</v>
      </c>
      <c r="N73" s="5">
        <v>2510407</v>
      </c>
      <c r="O73" s="5">
        <v>2585625</v>
      </c>
      <c r="P73" s="5">
        <v>1406739</v>
      </c>
      <c r="Q73" s="5">
        <v>1639401</v>
      </c>
      <c r="R73" s="5">
        <v>2538033</v>
      </c>
      <c r="S73" s="5">
        <v>3347033</v>
      </c>
      <c r="T73" s="5">
        <v>-7144000</v>
      </c>
      <c r="U73" s="5">
        <v>278000</v>
      </c>
      <c r="V73" s="5">
        <v>-6469000</v>
      </c>
      <c r="W73" s="5">
        <v>-19263242000</v>
      </c>
      <c r="X73" s="5">
        <v>74576042000</v>
      </c>
      <c r="Y73" s="5">
        <v>41996826000</v>
      </c>
    </row>
    <row r="74" spans="2:25" ht="15.5" x14ac:dyDescent="0.35">
      <c r="C74" t="s">
        <v>109</v>
      </c>
      <c r="D74" s="5">
        <v>-167969</v>
      </c>
      <c r="E74" s="5">
        <v>881410</v>
      </c>
      <c r="F74" s="5">
        <v>823519</v>
      </c>
      <c r="G74" s="5">
        <v>107518</v>
      </c>
      <c r="I74" s="5">
        <v>1022253</v>
      </c>
      <c r="J74" s="5">
        <v>87312</v>
      </c>
      <c r="K74" s="5">
        <v>-4140998</v>
      </c>
      <c r="L74" s="5">
        <v>7071292</v>
      </c>
      <c r="M74" s="5">
        <v>6197418</v>
      </c>
      <c r="N74" s="5">
        <v>2510407</v>
      </c>
      <c r="O74" s="5">
        <v>2585625</v>
      </c>
      <c r="P74" s="5">
        <v>1406739</v>
      </c>
      <c r="Q74" s="5">
        <v>1639401</v>
      </c>
      <c r="R74" s="5">
        <v>2538033</v>
      </c>
      <c r="S74" s="5">
        <v>3347033</v>
      </c>
      <c r="T74" s="5">
        <v>-7144000</v>
      </c>
      <c r="U74" s="5">
        <v>278000</v>
      </c>
      <c r="V74" s="5">
        <v>-6469000</v>
      </c>
      <c r="W74" s="5">
        <v>-19263242000</v>
      </c>
      <c r="X74" s="5">
        <v>74576042000</v>
      </c>
      <c r="Y74" s="5">
        <v>41996826000</v>
      </c>
    </row>
    <row r="76" spans="2:25" ht="15.5" x14ac:dyDescent="0.35">
      <c r="B76" t="s">
        <v>110</v>
      </c>
      <c r="C76" t="s">
        <v>111</v>
      </c>
    </row>
    <row r="77" spans="2:25" ht="15.5" x14ac:dyDescent="0.35">
      <c r="C77" t="s">
        <v>112</v>
      </c>
    </row>
    <row r="78" spans="2:25" ht="15.5" x14ac:dyDescent="0.35">
      <c r="C78" t="s">
        <v>19</v>
      </c>
      <c r="D78" s="5">
        <v>3396424</v>
      </c>
      <c r="E78" s="5">
        <v>7066156</v>
      </c>
      <c r="F78" s="5">
        <v>6122843</v>
      </c>
      <c r="G78" s="5">
        <v>4434402</v>
      </c>
      <c r="I78" s="5">
        <v>7066156</v>
      </c>
      <c r="J78" s="5">
        <v>8441057</v>
      </c>
      <c r="K78" s="5">
        <v>9626871</v>
      </c>
      <c r="L78" s="5">
        <v>24743407</v>
      </c>
      <c r="M78" s="5">
        <v>27822257</v>
      </c>
      <c r="N78" s="5">
        <v>14858890</v>
      </c>
      <c r="O78" s="5">
        <v>28392647</v>
      </c>
      <c r="P78" s="5">
        <v>11103613</v>
      </c>
      <c r="Q78" s="5">
        <v>14502848</v>
      </c>
      <c r="R78" s="5">
        <v>21113619</v>
      </c>
      <c r="S78" s="5">
        <v>8578328</v>
      </c>
      <c r="T78" s="5">
        <v>5146000</v>
      </c>
      <c r="U78" s="5">
        <v>8477000</v>
      </c>
      <c r="V78" s="5">
        <v>7964000</v>
      </c>
      <c r="W78" s="5">
        <v>85076059000</v>
      </c>
      <c r="X78" s="5">
        <v>262346694000</v>
      </c>
      <c r="Y78" s="5">
        <v>197818421000</v>
      </c>
    </row>
    <row r="79" spans="2:25" ht="15.5" x14ac:dyDescent="0.35">
      <c r="C79" t="s">
        <v>114</v>
      </c>
      <c r="D79" s="5">
        <v>54349278</v>
      </c>
      <c r="E79" s="5">
        <v>60789885</v>
      </c>
      <c r="F79" s="5">
        <v>45327911</v>
      </c>
      <c r="G79" s="5">
        <v>46105729</v>
      </c>
      <c r="I79" s="5">
        <v>60789885</v>
      </c>
      <c r="J79" s="5">
        <v>65852926</v>
      </c>
      <c r="K79" s="5">
        <v>71023890</v>
      </c>
      <c r="L79" s="5">
        <v>93134551</v>
      </c>
      <c r="M79" s="5">
        <v>84526765</v>
      </c>
      <c r="N79" s="5">
        <v>56389912</v>
      </c>
      <c r="O79" s="5">
        <v>56194959</v>
      </c>
      <c r="P79" s="5">
        <v>56949728</v>
      </c>
      <c r="Q79" s="5">
        <v>49639230</v>
      </c>
      <c r="R79" s="5">
        <v>38150797</v>
      </c>
      <c r="S79" s="5">
        <v>38384107</v>
      </c>
      <c r="T79" s="5">
        <v>42624000</v>
      </c>
      <c r="U79" s="5">
        <v>38348000</v>
      </c>
      <c r="V79" s="5">
        <v>31073000</v>
      </c>
      <c r="W79" s="5">
        <v>220612738000</v>
      </c>
      <c r="X79" s="5">
        <v>207295128000</v>
      </c>
      <c r="Y79" s="5">
        <v>163503182000</v>
      </c>
    </row>
    <row r="80" spans="2:25" ht="15.5" x14ac:dyDescent="0.35">
      <c r="C80" t="s">
        <v>118</v>
      </c>
      <c r="D80" s="5">
        <v>182228</v>
      </c>
      <c r="E80" s="5">
        <v>139120</v>
      </c>
      <c r="F80" s="5">
        <v>425603</v>
      </c>
      <c r="G80" s="5">
        <v>78460</v>
      </c>
      <c r="I80" s="5">
        <v>139120</v>
      </c>
      <c r="J80" s="5">
        <v>87565</v>
      </c>
      <c r="K80" s="5">
        <v>47030</v>
      </c>
      <c r="L80" s="5">
        <v>149661</v>
      </c>
      <c r="M80" s="5">
        <v>462587</v>
      </c>
      <c r="N80" s="5">
        <v>24434</v>
      </c>
      <c r="O80" s="5">
        <v>133379</v>
      </c>
      <c r="P80" s="5">
        <v>59686</v>
      </c>
      <c r="Q80" s="5">
        <v>62725</v>
      </c>
      <c r="R80" s="5">
        <v>75940</v>
      </c>
      <c r="S80" s="5">
        <v>117261</v>
      </c>
      <c r="T80" s="5">
        <v>395000</v>
      </c>
      <c r="U80" s="5">
        <v>163000</v>
      </c>
      <c r="V80" s="5">
        <v>34000</v>
      </c>
      <c r="W80" s="5">
        <v>4882304000</v>
      </c>
      <c r="X80" s="5">
        <v>730437000</v>
      </c>
      <c r="Y80" s="5">
        <v>1529170000</v>
      </c>
    </row>
    <row r="81" spans="3:25" ht="15.5" x14ac:dyDescent="0.35">
      <c r="C81" t="s">
        <v>116</v>
      </c>
      <c r="D81" s="5">
        <v>184936</v>
      </c>
      <c r="E81" s="5">
        <v>151300</v>
      </c>
      <c r="F81" s="5">
        <v>109866</v>
      </c>
      <c r="G81" s="5">
        <v>194841</v>
      </c>
      <c r="I81" s="5">
        <v>151300</v>
      </c>
      <c r="J81" s="5">
        <v>160811</v>
      </c>
      <c r="K81" s="5">
        <v>213719</v>
      </c>
      <c r="L81" s="5">
        <v>447100</v>
      </c>
      <c r="M81" s="5">
        <v>366907</v>
      </c>
      <c r="N81" s="5">
        <v>375869</v>
      </c>
      <c r="O81" s="5">
        <v>452367</v>
      </c>
      <c r="P81" s="5">
        <v>500900</v>
      </c>
      <c r="Q81" s="5">
        <v>375620</v>
      </c>
      <c r="R81" s="5">
        <v>614830</v>
      </c>
      <c r="S81" s="5">
        <v>464915</v>
      </c>
      <c r="T81" s="5">
        <v>673000</v>
      </c>
      <c r="U81" s="5">
        <v>1614000</v>
      </c>
      <c r="V81" s="5">
        <v>985000</v>
      </c>
      <c r="W81" s="5">
        <v>16736035000</v>
      </c>
    </row>
    <row r="82" spans="3:25" ht="15.5" x14ac:dyDescent="0.35">
      <c r="C82" t="s">
        <v>115</v>
      </c>
      <c r="D82" s="5">
        <v>4097</v>
      </c>
      <c r="E82" s="5">
        <v>4377</v>
      </c>
      <c r="F82" s="5">
        <v>4723</v>
      </c>
      <c r="G82" s="5">
        <v>4231</v>
      </c>
      <c r="I82" s="5">
        <v>4377</v>
      </c>
      <c r="J82" s="5">
        <v>4715</v>
      </c>
      <c r="K82" s="5">
        <v>11207</v>
      </c>
      <c r="L82" s="5">
        <v>8958</v>
      </c>
      <c r="M82" s="5">
        <v>1174</v>
      </c>
      <c r="N82" s="5">
        <v>119648</v>
      </c>
      <c r="O82" s="5">
        <v>14686</v>
      </c>
      <c r="P82" s="5">
        <v>7241</v>
      </c>
      <c r="Q82" s="5">
        <v>27866</v>
      </c>
      <c r="R82" s="5">
        <v>19502</v>
      </c>
      <c r="S82" s="5">
        <v>38024</v>
      </c>
      <c r="T82" s="5">
        <v>41000</v>
      </c>
      <c r="U82" s="5">
        <v>38000</v>
      </c>
      <c r="V82" s="5">
        <v>75000</v>
      </c>
      <c r="W82" s="5">
        <v>650346000</v>
      </c>
    </row>
    <row r="83" spans="3:25" ht="15.5" x14ac:dyDescent="0.35">
      <c r="C83" t="s">
        <v>119</v>
      </c>
      <c r="D83" s="5">
        <v>182228</v>
      </c>
      <c r="E83" s="5">
        <v>139120</v>
      </c>
      <c r="F83" s="5">
        <v>425603</v>
      </c>
      <c r="G83" s="5">
        <v>78460</v>
      </c>
      <c r="I83" s="5">
        <v>139120</v>
      </c>
      <c r="J83" s="5">
        <v>87565</v>
      </c>
      <c r="K83" s="5">
        <v>47030</v>
      </c>
      <c r="L83" s="5">
        <v>149661</v>
      </c>
      <c r="M83" s="5">
        <v>462587</v>
      </c>
      <c r="N83" s="5">
        <v>24434</v>
      </c>
      <c r="O83" s="5">
        <v>133379</v>
      </c>
      <c r="P83" s="5">
        <v>59686</v>
      </c>
      <c r="Q83" s="5">
        <v>62725</v>
      </c>
      <c r="R83" s="5">
        <v>75940</v>
      </c>
      <c r="S83" s="5">
        <v>117261</v>
      </c>
      <c r="T83" s="5">
        <v>395000</v>
      </c>
      <c r="U83" s="5">
        <v>163000</v>
      </c>
      <c r="V83" s="5">
        <v>34000</v>
      </c>
      <c r="W83" s="5">
        <v>4882304000</v>
      </c>
      <c r="X83" s="5">
        <v>730437000</v>
      </c>
      <c r="Y83" s="5">
        <v>1529170000</v>
      </c>
    </row>
    <row r="84" spans="3:25" ht="15.5" x14ac:dyDescent="0.35">
      <c r="C84" t="s">
        <v>120</v>
      </c>
      <c r="D84" s="5">
        <v>21348593</v>
      </c>
      <c r="E84" s="5">
        <v>23258833</v>
      </c>
      <c r="F84" s="5">
        <v>28649630</v>
      </c>
      <c r="G84" s="5">
        <v>24315745</v>
      </c>
      <c r="I84" s="5">
        <v>23258833</v>
      </c>
      <c r="J84" s="5">
        <v>29831747</v>
      </c>
      <c r="K84" s="5">
        <v>22648878</v>
      </c>
      <c r="L84" s="5">
        <v>48164825</v>
      </c>
      <c r="M84" s="5">
        <v>45555232</v>
      </c>
      <c r="N84" s="5">
        <v>27359119</v>
      </c>
      <c r="O84" s="5">
        <v>29956550</v>
      </c>
      <c r="P84" s="5">
        <v>40305442</v>
      </c>
      <c r="Q84" s="5">
        <v>30047808</v>
      </c>
      <c r="R84" s="5">
        <v>27771729</v>
      </c>
      <c r="S84" s="5">
        <v>30636588</v>
      </c>
      <c r="T84" s="5">
        <v>42931000</v>
      </c>
      <c r="U84" s="5">
        <v>44198000</v>
      </c>
      <c r="V84" s="5">
        <v>36288000</v>
      </c>
      <c r="W84" s="5">
        <v>321055081000</v>
      </c>
      <c r="X84" s="5">
        <v>326378972000</v>
      </c>
      <c r="Y84" s="5">
        <v>163099284000</v>
      </c>
    </row>
    <row r="85" spans="3:25" ht="15.5" x14ac:dyDescent="0.35">
      <c r="C85" t="s">
        <v>98</v>
      </c>
      <c r="D85" s="5">
        <v>11589839</v>
      </c>
      <c r="E85" s="5">
        <v>11589839</v>
      </c>
      <c r="F85" s="5">
        <v>11589839</v>
      </c>
      <c r="G85" s="5">
        <v>11589839</v>
      </c>
      <c r="I85" s="5">
        <v>11589839</v>
      </c>
      <c r="J85" s="5">
        <v>11589839</v>
      </c>
      <c r="K85" s="5">
        <v>11589839</v>
      </c>
      <c r="L85" s="5">
        <v>11954304</v>
      </c>
      <c r="M85" s="5">
        <v>11954304</v>
      </c>
      <c r="N85" s="5">
        <v>11967781</v>
      </c>
      <c r="O85" s="5">
        <v>11967781</v>
      </c>
      <c r="P85" s="5">
        <v>11967781</v>
      </c>
      <c r="Q85" s="5">
        <v>9590118</v>
      </c>
      <c r="R85" s="5">
        <v>9590118</v>
      </c>
      <c r="S85" s="5">
        <v>9467275</v>
      </c>
      <c r="T85" s="5">
        <v>185000</v>
      </c>
      <c r="U85" s="5">
        <v>185000</v>
      </c>
      <c r="V85" s="5">
        <v>185000</v>
      </c>
      <c r="W85" s="5">
        <v>1657146000</v>
      </c>
      <c r="X85" s="5">
        <v>488156000</v>
      </c>
    </row>
    <row r="86" spans="3:25" ht="15.5" x14ac:dyDescent="0.35">
      <c r="C86" t="s">
        <v>121</v>
      </c>
      <c r="D86" s="5">
        <v>79647521</v>
      </c>
      <c r="E86" s="5">
        <v>91426059</v>
      </c>
      <c r="F86" s="5">
        <v>82776086</v>
      </c>
      <c r="G86" s="5">
        <v>76856037</v>
      </c>
      <c r="I86" s="5">
        <v>91426059</v>
      </c>
      <c r="J86" s="5">
        <v>104401919</v>
      </c>
      <c r="K86" s="5">
        <v>103527467</v>
      </c>
      <c r="L86" s="5">
        <v>166834403</v>
      </c>
      <c r="M86" s="5">
        <v>159537110</v>
      </c>
      <c r="N86" s="5">
        <v>99134511</v>
      </c>
      <c r="O86" s="5">
        <v>117688728</v>
      </c>
      <c r="P86" s="5">
        <v>109771800</v>
      </c>
      <c r="Q86" s="5">
        <v>94640013</v>
      </c>
      <c r="R86" s="5">
        <v>87751429</v>
      </c>
      <c r="S86" s="5">
        <v>78305871</v>
      </c>
      <c r="T86" s="5">
        <v>91783000</v>
      </c>
      <c r="U86" s="5">
        <v>91906000</v>
      </c>
      <c r="V86" s="5">
        <v>76088000</v>
      </c>
      <c r="W86" s="5">
        <v>653979251000</v>
      </c>
      <c r="X86" s="5">
        <v>801272202000</v>
      </c>
      <c r="Y86" s="5">
        <v>528226998000</v>
      </c>
    </row>
    <row r="87" spans="3:25" ht="15.5" x14ac:dyDescent="0.35">
      <c r="C87" t="s">
        <v>122</v>
      </c>
    </row>
    <row r="88" spans="3:25" ht="15.5" x14ac:dyDescent="0.35">
      <c r="C88" t="s">
        <v>125</v>
      </c>
      <c r="D88" s="5">
        <v>760379</v>
      </c>
      <c r="E88" s="5">
        <v>754110</v>
      </c>
      <c r="F88" s="5">
        <v>988316</v>
      </c>
      <c r="G88" s="5">
        <v>1328619</v>
      </c>
      <c r="I88" s="5">
        <v>754110</v>
      </c>
      <c r="J88" s="5">
        <v>1115401</v>
      </c>
      <c r="K88" s="5">
        <v>1272958</v>
      </c>
      <c r="L88" s="5">
        <v>79257</v>
      </c>
      <c r="M88" s="5">
        <v>9079</v>
      </c>
      <c r="P88" s="5">
        <v>1072351</v>
      </c>
      <c r="Q88" s="5">
        <v>1042407</v>
      </c>
      <c r="R88" s="5">
        <v>1139994</v>
      </c>
      <c r="S88" s="5">
        <v>1024726</v>
      </c>
      <c r="T88" s="5">
        <v>1814000</v>
      </c>
      <c r="U88" s="5">
        <v>2126000</v>
      </c>
      <c r="V88" s="5">
        <v>2351000</v>
      </c>
      <c r="W88" s="5">
        <v>13122979000</v>
      </c>
      <c r="X88" s="5">
        <v>12515891000</v>
      </c>
      <c r="Y88" s="5">
        <v>9152385000</v>
      </c>
    </row>
    <row r="89" spans="3:25" ht="15.5" x14ac:dyDescent="0.35">
      <c r="C89" t="s">
        <v>124</v>
      </c>
      <c r="D89" s="5">
        <v>21969080</v>
      </c>
      <c r="E89" s="5">
        <v>22246033</v>
      </c>
      <c r="F89" s="5">
        <v>22500704</v>
      </c>
      <c r="G89" s="5">
        <v>22785013</v>
      </c>
      <c r="I89" s="5">
        <v>22246033</v>
      </c>
      <c r="J89" s="5">
        <v>23464370</v>
      </c>
      <c r="K89" s="5">
        <v>24969924</v>
      </c>
      <c r="L89" s="5">
        <v>25990356</v>
      </c>
      <c r="M89" s="5">
        <v>27413114</v>
      </c>
      <c r="N89" s="5">
        <v>27361708</v>
      </c>
      <c r="O89" s="5">
        <v>29162421</v>
      </c>
      <c r="P89" s="5">
        <v>30270929</v>
      </c>
      <c r="Q89" s="5">
        <v>25517665</v>
      </c>
      <c r="R89" s="5">
        <v>25962279</v>
      </c>
      <c r="S89" s="5">
        <v>28388891</v>
      </c>
      <c r="T89" s="5">
        <v>21369000</v>
      </c>
      <c r="U89" s="5">
        <v>23992000</v>
      </c>
      <c r="V89" s="5">
        <v>26038000</v>
      </c>
      <c r="W89" s="5">
        <v>201947021000</v>
      </c>
      <c r="X89" s="5">
        <v>69403856000</v>
      </c>
      <c r="Y89" s="5">
        <v>26725023000</v>
      </c>
    </row>
    <row r="90" spans="3:25" ht="15.5" x14ac:dyDescent="0.35">
      <c r="C90" t="s">
        <v>127</v>
      </c>
      <c r="D90" s="5">
        <v>28998451</v>
      </c>
      <c r="E90" s="5">
        <v>28833986</v>
      </c>
      <c r="F90" s="5">
        <v>26989300</v>
      </c>
      <c r="G90" s="5">
        <v>27674966</v>
      </c>
      <c r="I90" s="5">
        <v>28833986</v>
      </c>
      <c r="J90" s="5">
        <v>30858338</v>
      </c>
      <c r="K90" s="5">
        <v>32290350</v>
      </c>
      <c r="L90" s="5">
        <v>29540725</v>
      </c>
      <c r="M90" s="5">
        <v>28216824</v>
      </c>
      <c r="N90" s="5">
        <v>32790597</v>
      </c>
      <c r="O90" s="5">
        <v>34000250</v>
      </c>
      <c r="P90" s="5">
        <v>38005412</v>
      </c>
      <c r="Q90" s="5">
        <v>31482828</v>
      </c>
      <c r="R90" s="5">
        <v>31916363</v>
      </c>
      <c r="S90" s="5">
        <v>35414693</v>
      </c>
      <c r="T90" s="5">
        <v>29636000</v>
      </c>
      <c r="U90" s="5">
        <v>32514000</v>
      </c>
      <c r="V90" s="5">
        <v>34528000</v>
      </c>
      <c r="W90" s="5">
        <v>267298259000</v>
      </c>
      <c r="X90" s="5">
        <v>116389802000</v>
      </c>
      <c r="Y90" s="5">
        <v>80105293000</v>
      </c>
    </row>
    <row r="91" spans="3:25" ht="15.5" x14ac:dyDescent="0.35">
      <c r="C91" t="s">
        <v>128</v>
      </c>
      <c r="D91" s="5">
        <v>108645972</v>
      </c>
      <c r="E91" s="5">
        <v>120260045</v>
      </c>
      <c r="F91" s="5">
        <v>109765386</v>
      </c>
      <c r="G91" s="5">
        <v>104531003</v>
      </c>
      <c r="I91" s="5">
        <v>120260045</v>
      </c>
      <c r="J91" s="5">
        <v>135260257</v>
      </c>
      <c r="K91" s="5">
        <v>135817817</v>
      </c>
      <c r="L91" s="5">
        <v>196375128</v>
      </c>
      <c r="M91" s="5">
        <v>187753934</v>
      </c>
      <c r="N91" s="5">
        <v>131925108</v>
      </c>
      <c r="O91" s="5">
        <v>151688978</v>
      </c>
      <c r="P91" s="5">
        <v>147777212</v>
      </c>
      <c r="Q91" s="5">
        <v>126122841</v>
      </c>
      <c r="R91" s="5">
        <v>119667792</v>
      </c>
      <c r="S91" s="5">
        <v>113720564</v>
      </c>
      <c r="T91" s="5">
        <v>121419000</v>
      </c>
      <c r="U91" s="5">
        <v>124420000</v>
      </c>
      <c r="V91" s="5">
        <v>110616000</v>
      </c>
      <c r="W91" s="5">
        <v>921277510000</v>
      </c>
      <c r="X91" s="5">
        <v>917662004000</v>
      </c>
      <c r="Y91" s="5">
        <v>608332291000</v>
      </c>
    </row>
    <row r="92" spans="3:25" ht="15.5" x14ac:dyDescent="0.35">
      <c r="C92" t="s">
        <v>129</v>
      </c>
    </row>
    <row r="93" spans="3:25" ht="15.5" x14ac:dyDescent="0.35">
      <c r="C93" t="s">
        <v>130</v>
      </c>
    </row>
    <row r="94" spans="3:25" ht="15.5" x14ac:dyDescent="0.35">
      <c r="C94" t="s">
        <v>131</v>
      </c>
      <c r="D94" s="5">
        <v>49496519</v>
      </c>
      <c r="E94" s="5">
        <v>61001412</v>
      </c>
      <c r="F94" s="5">
        <v>51610440</v>
      </c>
      <c r="G94" s="5">
        <v>47124422</v>
      </c>
      <c r="I94" s="5">
        <v>61001412</v>
      </c>
      <c r="J94" s="5">
        <v>77180827</v>
      </c>
      <c r="K94" s="5">
        <v>78069292</v>
      </c>
      <c r="L94" s="5">
        <v>134590132</v>
      </c>
      <c r="M94" s="5">
        <v>130780109</v>
      </c>
      <c r="N94" s="5">
        <v>80459986</v>
      </c>
      <c r="O94" s="5">
        <v>103439443</v>
      </c>
      <c r="P94" s="5">
        <v>101628716</v>
      </c>
      <c r="Q94" s="5">
        <v>80018386</v>
      </c>
      <c r="R94" s="5">
        <v>74988653</v>
      </c>
      <c r="S94" s="5">
        <v>71579533</v>
      </c>
      <c r="T94" s="5">
        <v>82258000</v>
      </c>
      <c r="U94" s="5">
        <v>77465000</v>
      </c>
      <c r="V94" s="5">
        <v>62982000</v>
      </c>
      <c r="W94" s="5">
        <v>431883936000</v>
      </c>
      <c r="X94" s="5">
        <v>390661454000</v>
      </c>
      <c r="Y94" s="5">
        <v>144833390000</v>
      </c>
    </row>
    <row r="95" spans="3:25" ht="15.5" x14ac:dyDescent="0.35">
      <c r="C95" t="s">
        <v>132</v>
      </c>
      <c r="D95" s="5">
        <v>42441400</v>
      </c>
      <c r="E95" s="5">
        <v>53866086</v>
      </c>
      <c r="F95" s="5">
        <v>39448004</v>
      </c>
      <c r="G95" s="5">
        <v>39082899</v>
      </c>
      <c r="I95" s="5">
        <v>53866086</v>
      </c>
      <c r="J95" s="5">
        <v>62780077</v>
      </c>
      <c r="K95" s="5">
        <v>57984184</v>
      </c>
      <c r="L95" s="5">
        <v>95601391</v>
      </c>
      <c r="M95" s="5">
        <v>71469374</v>
      </c>
      <c r="N95" s="5">
        <v>54069564</v>
      </c>
      <c r="O95" s="5">
        <v>74417196</v>
      </c>
      <c r="P95" s="5">
        <v>68569780</v>
      </c>
      <c r="Q95" s="5">
        <v>53950000</v>
      </c>
      <c r="R95" s="5">
        <v>47829748</v>
      </c>
      <c r="S95" s="5">
        <v>48755554</v>
      </c>
      <c r="T95" s="5">
        <v>54834000</v>
      </c>
      <c r="U95" s="5">
        <v>40424000</v>
      </c>
      <c r="V95" s="5">
        <v>36777000</v>
      </c>
      <c r="W95" s="5">
        <v>296811365000</v>
      </c>
      <c r="X95" s="5">
        <v>173753837000</v>
      </c>
      <c r="Y95" s="5">
        <v>77009090000</v>
      </c>
    </row>
    <row r="96" spans="3:25" ht="15.5" x14ac:dyDescent="0.35">
      <c r="C96" t="s">
        <v>133</v>
      </c>
    </row>
    <row r="97" spans="3:25" ht="15.5" x14ac:dyDescent="0.35">
      <c r="C97" t="s">
        <v>335</v>
      </c>
      <c r="D97" s="5">
        <v>5253089</v>
      </c>
      <c r="E97" s="5">
        <v>5700598</v>
      </c>
      <c r="F97" s="5">
        <v>10702283</v>
      </c>
      <c r="G97" s="5">
        <v>6253800</v>
      </c>
      <c r="I97" s="5">
        <v>5700598</v>
      </c>
      <c r="J97" s="5">
        <v>12446243</v>
      </c>
      <c r="K97" s="5">
        <v>17270493</v>
      </c>
      <c r="L97" s="5">
        <v>35470027</v>
      </c>
      <c r="M97" s="5">
        <v>55526010</v>
      </c>
      <c r="N97" s="5">
        <v>23067795</v>
      </c>
      <c r="O97" s="5">
        <v>26311173</v>
      </c>
      <c r="P97" s="5">
        <v>31575798</v>
      </c>
      <c r="Q97" s="5">
        <v>24259470</v>
      </c>
      <c r="R97" s="5">
        <v>24759010</v>
      </c>
      <c r="S97" s="5">
        <v>20786206</v>
      </c>
      <c r="T97" s="5">
        <v>25585000</v>
      </c>
      <c r="U97" s="5">
        <v>34548000</v>
      </c>
      <c r="V97" s="5">
        <v>22635000</v>
      </c>
      <c r="W97" s="5">
        <v>97823920000</v>
      </c>
      <c r="X97" s="5">
        <v>157445828000</v>
      </c>
      <c r="Y97" s="5">
        <v>17355459000</v>
      </c>
    </row>
    <row r="98" spans="3:25" ht="15.5" x14ac:dyDescent="0.35">
      <c r="C98" t="s">
        <v>791</v>
      </c>
      <c r="X98" s="5">
        <v>246654000</v>
      </c>
      <c r="Y98" s="5">
        <v>1035106000</v>
      </c>
    </row>
    <row r="99" spans="3:25" ht="15.5" x14ac:dyDescent="0.35">
      <c r="C99" t="s">
        <v>134</v>
      </c>
      <c r="X99" s="5">
        <v>22864536000</v>
      </c>
      <c r="Y99" s="5">
        <v>13159849000</v>
      </c>
    </row>
    <row r="100" spans="3:25" ht="15.5" x14ac:dyDescent="0.35">
      <c r="C100" t="s">
        <v>337</v>
      </c>
      <c r="D100" s="5">
        <v>189033</v>
      </c>
      <c r="E100" s="5">
        <v>155677</v>
      </c>
      <c r="F100" s="5">
        <v>114589</v>
      </c>
      <c r="G100" s="5">
        <v>199072</v>
      </c>
      <c r="I100" s="5">
        <v>155677</v>
      </c>
      <c r="J100" s="5">
        <v>165526</v>
      </c>
      <c r="K100" s="5">
        <v>224926</v>
      </c>
      <c r="L100" s="5">
        <v>456058</v>
      </c>
      <c r="M100" s="5">
        <v>368081</v>
      </c>
      <c r="N100" s="5">
        <v>495517</v>
      </c>
      <c r="O100" s="5">
        <v>467053</v>
      </c>
      <c r="P100" s="5">
        <v>508141</v>
      </c>
      <c r="Q100" s="5">
        <v>403486</v>
      </c>
      <c r="R100" s="5">
        <v>634332</v>
      </c>
      <c r="S100" s="5">
        <v>502939</v>
      </c>
      <c r="T100" s="5">
        <v>714000</v>
      </c>
      <c r="U100" s="5">
        <v>1652000</v>
      </c>
      <c r="V100" s="5">
        <v>1060000</v>
      </c>
      <c r="W100" s="5">
        <v>17386381000</v>
      </c>
      <c r="X100" s="5">
        <v>22864536000</v>
      </c>
      <c r="Y100" s="5">
        <v>13159849000</v>
      </c>
    </row>
    <row r="101" spans="3:25" ht="15.5" x14ac:dyDescent="0.35">
      <c r="C101" t="s">
        <v>135</v>
      </c>
      <c r="D101" s="5">
        <v>430475</v>
      </c>
      <c r="E101" s="5">
        <v>235569</v>
      </c>
      <c r="F101" s="5">
        <v>59940</v>
      </c>
      <c r="G101" s="5">
        <v>132965</v>
      </c>
      <c r="I101" s="5">
        <v>235569</v>
      </c>
      <c r="J101" s="5">
        <v>546344</v>
      </c>
      <c r="K101" s="5">
        <v>620835</v>
      </c>
      <c r="L101" s="5">
        <v>447789</v>
      </c>
      <c r="M101" s="5">
        <v>116794</v>
      </c>
      <c r="N101" s="5">
        <v>155966</v>
      </c>
      <c r="O101" s="5">
        <v>324832</v>
      </c>
      <c r="P101" s="5">
        <v>60710</v>
      </c>
      <c r="Q101" s="5">
        <v>93591</v>
      </c>
      <c r="R101" s="5">
        <v>82817</v>
      </c>
      <c r="S101" s="5">
        <v>383675</v>
      </c>
      <c r="T101" s="5">
        <v>429000</v>
      </c>
      <c r="U101" s="5">
        <v>74000</v>
      </c>
      <c r="V101" s="5">
        <v>299000</v>
      </c>
      <c r="W101" s="5">
        <v>6143915000</v>
      </c>
      <c r="X101" s="5">
        <v>4709420000</v>
      </c>
      <c r="Y101" s="5">
        <v>5200089000</v>
      </c>
    </row>
    <row r="102" spans="3:25" ht="15.5" x14ac:dyDescent="0.35">
      <c r="C102" t="s">
        <v>451</v>
      </c>
      <c r="D102" s="5">
        <v>430475</v>
      </c>
      <c r="E102" s="5">
        <v>235569</v>
      </c>
      <c r="F102" s="5">
        <v>59940</v>
      </c>
      <c r="G102" s="5">
        <v>132965</v>
      </c>
      <c r="I102" s="5">
        <v>235569</v>
      </c>
      <c r="J102" s="5">
        <v>546344</v>
      </c>
      <c r="K102" s="5">
        <v>620835</v>
      </c>
      <c r="L102" s="5">
        <v>447789</v>
      </c>
      <c r="M102" s="5">
        <v>116794</v>
      </c>
      <c r="N102" s="5">
        <v>155966</v>
      </c>
      <c r="O102" s="5">
        <v>324832</v>
      </c>
      <c r="P102" s="5">
        <v>60710</v>
      </c>
      <c r="Q102" s="5">
        <v>93591</v>
      </c>
      <c r="R102" s="5">
        <v>82817</v>
      </c>
      <c r="S102" s="5">
        <v>383675</v>
      </c>
      <c r="T102" s="5">
        <v>429000</v>
      </c>
      <c r="U102" s="5">
        <v>74000</v>
      </c>
      <c r="V102" s="5">
        <v>299000</v>
      </c>
      <c r="W102" s="5">
        <v>6143915000</v>
      </c>
      <c r="X102" s="5">
        <v>4709420000</v>
      </c>
      <c r="Y102" s="5">
        <v>5200089000</v>
      </c>
    </row>
    <row r="103" spans="3:25" ht="15.5" x14ac:dyDescent="0.35">
      <c r="C103" t="s">
        <v>147</v>
      </c>
      <c r="F103" s="5">
        <v>1264</v>
      </c>
      <c r="K103" s="5">
        <v>1198</v>
      </c>
      <c r="M103" s="5">
        <v>8533</v>
      </c>
      <c r="O103" s="5">
        <v>25972</v>
      </c>
      <c r="P103" s="5">
        <v>174009</v>
      </c>
    </row>
    <row r="104" spans="3:25" ht="15.5" x14ac:dyDescent="0.35">
      <c r="C104" t="s">
        <v>136</v>
      </c>
      <c r="D104" s="5">
        <v>481491</v>
      </c>
      <c r="E104" s="5">
        <v>359351</v>
      </c>
      <c r="F104" s="5">
        <v>445239</v>
      </c>
      <c r="G104" s="5">
        <v>559450</v>
      </c>
      <c r="I104" s="5">
        <v>359351</v>
      </c>
      <c r="J104" s="5">
        <v>427812</v>
      </c>
      <c r="K104" s="5">
        <v>551753</v>
      </c>
      <c r="L104" s="5">
        <v>894556</v>
      </c>
      <c r="M104" s="5">
        <v>1420917</v>
      </c>
      <c r="N104" s="5">
        <v>1000999</v>
      </c>
      <c r="O104" s="5">
        <v>621585</v>
      </c>
      <c r="P104" s="5">
        <v>477016</v>
      </c>
      <c r="Q104" s="5">
        <v>711824</v>
      </c>
      <c r="R104" s="5">
        <v>877122</v>
      </c>
      <c r="S104" s="5">
        <v>590073</v>
      </c>
      <c r="T104" s="5">
        <v>578000</v>
      </c>
      <c r="U104" s="5">
        <v>702000</v>
      </c>
      <c r="V104" s="5">
        <v>1667000</v>
      </c>
      <c r="W104" s="5">
        <v>13718355000</v>
      </c>
      <c r="X104" s="5">
        <v>31641179000</v>
      </c>
      <c r="Y104" s="5">
        <v>31073797000</v>
      </c>
    </row>
    <row r="105" spans="3:25" ht="15.5" x14ac:dyDescent="0.35">
      <c r="C105" t="s">
        <v>138</v>
      </c>
    </row>
    <row r="106" spans="3:25" ht="15.5" x14ac:dyDescent="0.35">
      <c r="C106" t="s">
        <v>143</v>
      </c>
      <c r="D106" s="5">
        <v>359130</v>
      </c>
      <c r="E106" s="5">
        <v>322182</v>
      </c>
      <c r="F106" s="5">
        <v>406831</v>
      </c>
      <c r="G106" s="5">
        <v>439668</v>
      </c>
      <c r="I106" s="5">
        <v>322182</v>
      </c>
      <c r="J106" s="5">
        <v>432695</v>
      </c>
      <c r="K106" s="5">
        <v>673068</v>
      </c>
      <c r="L106" s="5">
        <v>545009</v>
      </c>
      <c r="M106" s="5">
        <v>892572</v>
      </c>
      <c r="N106" s="5">
        <v>1220904</v>
      </c>
      <c r="O106" s="5">
        <v>557296</v>
      </c>
      <c r="V106" s="5">
        <v>407000</v>
      </c>
    </row>
    <row r="107" spans="3:25" ht="15.5" x14ac:dyDescent="0.35">
      <c r="C107" t="s">
        <v>144</v>
      </c>
      <c r="D107" s="5">
        <v>2446990</v>
      </c>
      <c r="E107" s="5">
        <v>2388201</v>
      </c>
      <c r="F107" s="5">
        <v>2165924</v>
      </c>
      <c r="G107" s="5">
        <v>2241078</v>
      </c>
      <c r="I107" s="5">
        <v>2388201</v>
      </c>
      <c r="J107" s="5">
        <v>2231251</v>
      </c>
      <c r="K107" s="5">
        <v>1987658</v>
      </c>
      <c r="L107" s="5">
        <v>1883131</v>
      </c>
      <c r="M107" s="5">
        <v>2391329</v>
      </c>
      <c r="N107" s="5">
        <v>3080044</v>
      </c>
      <c r="O107" s="5">
        <v>2610374</v>
      </c>
      <c r="P107" s="5">
        <v>3094960</v>
      </c>
      <c r="Q107" s="5">
        <v>4457658</v>
      </c>
      <c r="R107" s="5">
        <v>4671743</v>
      </c>
      <c r="S107" s="5">
        <v>4671668</v>
      </c>
      <c r="T107" s="5">
        <v>3475000</v>
      </c>
      <c r="U107" s="5">
        <v>4019000</v>
      </c>
      <c r="V107" s="5">
        <v>4976000</v>
      </c>
      <c r="W107" s="5">
        <v>45297983000</v>
      </c>
      <c r="X107" s="5">
        <v>39577207000</v>
      </c>
      <c r="Y107" s="5">
        <v>35999656000</v>
      </c>
    </row>
    <row r="108" spans="3:25" ht="15.5" x14ac:dyDescent="0.35">
      <c r="C108" t="s">
        <v>145</v>
      </c>
      <c r="D108" s="5">
        <v>2446990</v>
      </c>
      <c r="E108" s="5">
        <v>2388201</v>
      </c>
      <c r="F108" s="5">
        <v>2165924</v>
      </c>
      <c r="G108" s="5">
        <v>2241078</v>
      </c>
      <c r="I108" s="5">
        <v>2388201</v>
      </c>
      <c r="J108" s="5">
        <v>2231251</v>
      </c>
      <c r="K108" s="5">
        <v>1987658</v>
      </c>
      <c r="L108" s="5">
        <v>1883131</v>
      </c>
      <c r="M108" s="5">
        <v>2391329</v>
      </c>
      <c r="N108" s="5">
        <v>3080044</v>
      </c>
      <c r="O108" s="5">
        <v>2610374</v>
      </c>
      <c r="P108" s="5">
        <v>3094960</v>
      </c>
      <c r="Q108" s="5">
        <v>4457658</v>
      </c>
      <c r="R108" s="5">
        <v>4671743</v>
      </c>
      <c r="S108" s="5">
        <v>4671668</v>
      </c>
      <c r="T108" s="5">
        <v>3475000</v>
      </c>
      <c r="U108" s="5">
        <v>4019000</v>
      </c>
      <c r="V108" s="5">
        <v>4976000</v>
      </c>
      <c r="W108" s="5">
        <v>45297983000</v>
      </c>
      <c r="X108" s="5">
        <v>39577207000</v>
      </c>
      <c r="Y108" s="5">
        <v>35999656000</v>
      </c>
    </row>
    <row r="109" spans="3:25" ht="15.5" x14ac:dyDescent="0.35">
      <c r="C109" t="s">
        <v>148</v>
      </c>
    </row>
    <row r="110" spans="3:25" ht="15.5" x14ac:dyDescent="0.35">
      <c r="C110" t="s">
        <v>1079</v>
      </c>
      <c r="N110" s="5">
        <v>156833</v>
      </c>
      <c r="O110" s="5">
        <v>112002</v>
      </c>
    </row>
    <row r="111" spans="3:25" ht="15.5" x14ac:dyDescent="0.35">
      <c r="C111" t="s">
        <v>149</v>
      </c>
      <c r="D111" s="5">
        <v>2446990</v>
      </c>
      <c r="E111" s="5">
        <v>2388201</v>
      </c>
      <c r="F111" s="5">
        <v>2165924</v>
      </c>
      <c r="G111" s="5">
        <v>2241078</v>
      </c>
      <c r="I111" s="5">
        <v>2388201</v>
      </c>
      <c r="J111" s="5">
        <v>2231251</v>
      </c>
      <c r="K111" s="5">
        <v>1987658</v>
      </c>
      <c r="L111" s="5">
        <v>1883131</v>
      </c>
      <c r="M111" s="5">
        <v>2391329</v>
      </c>
      <c r="N111" s="5">
        <v>3080044</v>
      </c>
      <c r="O111" s="5">
        <v>2610374</v>
      </c>
      <c r="P111" s="5">
        <v>3094960</v>
      </c>
      <c r="Q111" s="5">
        <v>4457658</v>
      </c>
      <c r="R111" s="5">
        <v>4671743</v>
      </c>
      <c r="S111" s="5">
        <v>4671668</v>
      </c>
      <c r="T111" s="5">
        <v>3475000</v>
      </c>
      <c r="U111" s="5">
        <v>4019000</v>
      </c>
      <c r="V111" s="5">
        <v>4976000</v>
      </c>
      <c r="W111" s="5">
        <v>45297983000</v>
      </c>
      <c r="X111" s="5">
        <v>39577207000</v>
      </c>
      <c r="Y111" s="5">
        <v>35999656000</v>
      </c>
    </row>
    <row r="112" spans="3:25" ht="15.5" x14ac:dyDescent="0.35">
      <c r="C112" t="s">
        <v>150</v>
      </c>
      <c r="D112" s="5">
        <v>51943509</v>
      </c>
      <c r="E112" s="5">
        <v>63389613</v>
      </c>
      <c r="F112" s="5">
        <v>53776364</v>
      </c>
      <c r="G112" s="5">
        <v>49365500</v>
      </c>
      <c r="I112" s="5">
        <v>63389613</v>
      </c>
      <c r="J112" s="5">
        <v>79412078</v>
      </c>
      <c r="K112" s="5">
        <v>80056950</v>
      </c>
      <c r="L112" s="5">
        <v>136473263</v>
      </c>
      <c r="M112" s="5">
        <v>133171438</v>
      </c>
      <c r="N112" s="5">
        <v>83540030</v>
      </c>
      <c r="O112" s="5">
        <v>106049817</v>
      </c>
      <c r="P112" s="5">
        <v>104723676</v>
      </c>
      <c r="Q112" s="5">
        <v>84476044</v>
      </c>
      <c r="R112" s="5">
        <v>79660396</v>
      </c>
      <c r="S112" s="5">
        <v>76251201</v>
      </c>
      <c r="T112" s="5">
        <v>85733000</v>
      </c>
      <c r="U112" s="5">
        <v>81484000</v>
      </c>
      <c r="V112" s="5">
        <v>67958000</v>
      </c>
      <c r="W112" s="5">
        <v>477181919000</v>
      </c>
      <c r="X112" s="5">
        <v>430238661000</v>
      </c>
      <c r="Y112" s="5">
        <v>180833046000</v>
      </c>
    </row>
    <row r="113" spans="2:25" ht="15.5" x14ac:dyDescent="0.35">
      <c r="C113" t="s">
        <v>151</v>
      </c>
    </row>
    <row r="114" spans="2:25" ht="15.5" x14ac:dyDescent="0.35">
      <c r="C114" t="s">
        <v>152</v>
      </c>
      <c r="D114" s="5">
        <v>26844149</v>
      </c>
      <c r="E114" s="5">
        <v>26844149</v>
      </c>
      <c r="F114" s="5">
        <v>26844149</v>
      </c>
      <c r="G114" s="5">
        <v>26844149</v>
      </c>
      <c r="I114" s="5">
        <v>26844149</v>
      </c>
      <c r="J114" s="5">
        <v>26844149</v>
      </c>
      <c r="K114" s="5">
        <v>26844149</v>
      </c>
      <c r="L114" s="5">
        <v>26844149</v>
      </c>
      <c r="M114" s="5">
        <v>26844149</v>
      </c>
      <c r="N114" s="5">
        <v>26844149</v>
      </c>
      <c r="O114" s="5">
        <v>26844149</v>
      </c>
      <c r="P114" s="5">
        <v>26844149</v>
      </c>
      <c r="Q114" s="5">
        <v>26844149</v>
      </c>
      <c r="R114" s="5">
        <v>26844149</v>
      </c>
      <c r="S114" s="5">
        <v>26844149</v>
      </c>
      <c r="T114" s="5">
        <v>26844000</v>
      </c>
      <c r="U114" s="5">
        <v>26844000</v>
      </c>
      <c r="V114" s="5">
        <v>26844000</v>
      </c>
      <c r="W114" s="5">
        <v>252335000000</v>
      </c>
      <c r="X114" s="5">
        <v>252335000000</v>
      </c>
      <c r="Y114" s="5">
        <v>252335000000</v>
      </c>
    </row>
    <row r="115" spans="2:25" ht="15.5" x14ac:dyDescent="0.35">
      <c r="C115" t="s">
        <v>153</v>
      </c>
      <c r="D115" s="5">
        <v>11599490</v>
      </c>
      <c r="E115" s="5">
        <v>11599490</v>
      </c>
      <c r="F115" s="5">
        <v>11599490</v>
      </c>
      <c r="G115" s="5">
        <v>11599490</v>
      </c>
      <c r="I115" s="5">
        <v>11599490</v>
      </c>
      <c r="J115" s="5">
        <v>11599490</v>
      </c>
      <c r="K115" s="5">
        <v>11599490</v>
      </c>
      <c r="L115" s="5">
        <v>11599490</v>
      </c>
      <c r="M115" s="5">
        <v>11599490</v>
      </c>
      <c r="N115" s="5">
        <v>11413745</v>
      </c>
      <c r="O115" s="5">
        <v>11413745</v>
      </c>
      <c r="P115" s="5">
        <v>11413745</v>
      </c>
      <c r="Q115" s="5">
        <v>11413745</v>
      </c>
      <c r="R115" s="5">
        <v>11413745</v>
      </c>
      <c r="S115" s="5">
        <v>11413745</v>
      </c>
      <c r="T115" s="5">
        <v>11414000</v>
      </c>
      <c r="U115" s="5">
        <v>11414000</v>
      </c>
      <c r="V115" s="5">
        <v>11414000</v>
      </c>
      <c r="W115" s="5">
        <v>107289206000</v>
      </c>
      <c r="X115" s="5">
        <v>107289206000</v>
      </c>
      <c r="Y115" s="5">
        <v>107289206000</v>
      </c>
    </row>
    <row r="116" spans="2:25" ht="15.5" x14ac:dyDescent="0.35">
      <c r="C116" t="s">
        <v>154</v>
      </c>
      <c r="D116" s="5">
        <v>6668985</v>
      </c>
      <c r="E116" s="5">
        <v>6836954</v>
      </c>
      <c r="F116" s="5">
        <v>5955544</v>
      </c>
      <c r="G116" s="5">
        <v>5132025</v>
      </c>
      <c r="I116" s="5">
        <v>6836954</v>
      </c>
      <c r="J116" s="5">
        <v>5814701</v>
      </c>
      <c r="K116" s="5">
        <v>5727389</v>
      </c>
      <c r="L116" s="5">
        <v>9503922</v>
      </c>
      <c r="M116" s="5">
        <v>4184553</v>
      </c>
      <c r="N116" s="5">
        <v>-1840597</v>
      </c>
      <c r="O116" s="5">
        <v>-4586514</v>
      </c>
      <c r="P116" s="5">
        <v>-7172139</v>
      </c>
      <c r="Q116" s="5">
        <v>-6201215</v>
      </c>
      <c r="R116" s="5">
        <v>-7840616</v>
      </c>
      <c r="S116" s="5">
        <v>-10255806</v>
      </c>
      <c r="T116" s="5">
        <v>-2757000</v>
      </c>
      <c r="U116" s="5">
        <v>4493000</v>
      </c>
      <c r="V116" s="5">
        <v>4215000</v>
      </c>
      <c r="W116" s="5">
        <v>82814239000</v>
      </c>
      <c r="X116" s="5">
        <v>127310981000</v>
      </c>
      <c r="Y116" s="5">
        <v>67875039000</v>
      </c>
    </row>
    <row r="117" spans="2:25" ht="15.5" x14ac:dyDescent="0.35">
      <c r="C117" t="s">
        <v>341</v>
      </c>
      <c r="D117" s="5">
        <v>3219022</v>
      </c>
      <c r="E117" s="5">
        <v>3219022</v>
      </c>
      <c r="F117" s="5">
        <v>3219022</v>
      </c>
      <c r="G117" s="5">
        <v>3219022</v>
      </c>
      <c r="I117" s="5">
        <v>3219022</v>
      </c>
      <c r="J117" s="5">
        <v>3219022</v>
      </c>
      <c r="K117" s="5">
        <v>117256</v>
      </c>
      <c r="L117" s="5">
        <v>117256</v>
      </c>
      <c r="N117" s="5">
        <v>32345582</v>
      </c>
      <c r="O117" s="5">
        <v>32345582</v>
      </c>
      <c r="W117" s="5">
        <v>265608644000</v>
      </c>
      <c r="X117" s="5">
        <v>216266102000</v>
      </c>
      <c r="Y117" s="5">
        <v>189409377000</v>
      </c>
    </row>
    <row r="118" spans="2:25" ht="15.5" x14ac:dyDescent="0.35">
      <c r="C118" t="s">
        <v>342</v>
      </c>
      <c r="D118" s="5">
        <v>3449963</v>
      </c>
      <c r="E118" s="5">
        <v>3617932</v>
      </c>
      <c r="F118" s="5">
        <v>2736522</v>
      </c>
      <c r="G118" s="5">
        <v>1913003</v>
      </c>
      <c r="I118" s="5">
        <v>3617932</v>
      </c>
      <c r="J118" s="5">
        <v>2595679</v>
      </c>
      <c r="K118" s="5">
        <v>5610133</v>
      </c>
      <c r="L118" s="5">
        <v>9386666</v>
      </c>
      <c r="M118" s="5">
        <v>4184553</v>
      </c>
      <c r="N118" s="5">
        <v>-34186179</v>
      </c>
      <c r="O118" s="5">
        <v>-36932096</v>
      </c>
      <c r="W118" s="5">
        <v>-182794405000</v>
      </c>
      <c r="X118" s="5">
        <v>-88955121000</v>
      </c>
      <c r="Y118" s="5">
        <v>-121534338000</v>
      </c>
    </row>
    <row r="119" spans="2:25" ht="15.5" x14ac:dyDescent="0.35">
      <c r="C119" t="s">
        <v>343</v>
      </c>
      <c r="D119" s="5">
        <v>6668985</v>
      </c>
      <c r="E119" s="5">
        <v>6836954</v>
      </c>
      <c r="F119" s="5">
        <v>5955544</v>
      </c>
      <c r="G119" s="5">
        <v>5132025</v>
      </c>
      <c r="I119" s="5">
        <v>6836954</v>
      </c>
      <c r="J119" s="5">
        <v>5814701</v>
      </c>
      <c r="K119" s="5">
        <v>5727389</v>
      </c>
      <c r="L119" s="5">
        <v>9503922</v>
      </c>
      <c r="M119" s="5">
        <v>4184553</v>
      </c>
      <c r="N119" s="5">
        <v>-1840597</v>
      </c>
      <c r="O119" s="5">
        <v>-4586514</v>
      </c>
      <c r="P119" s="5">
        <v>-7172139</v>
      </c>
      <c r="Q119" s="5">
        <v>-6201215</v>
      </c>
      <c r="R119" s="5">
        <v>-7840616</v>
      </c>
      <c r="S119" s="5">
        <v>-10255806</v>
      </c>
      <c r="T119" s="5">
        <v>-2757000</v>
      </c>
      <c r="U119" s="5">
        <v>4493000</v>
      </c>
      <c r="V119" s="5">
        <v>4215000</v>
      </c>
      <c r="W119" s="5">
        <v>82814239000</v>
      </c>
      <c r="X119" s="5">
        <v>127310981000</v>
      </c>
      <c r="Y119" s="5">
        <v>67875039000</v>
      </c>
    </row>
    <row r="120" spans="2:25" ht="15.5" x14ac:dyDescent="0.35">
      <c r="C120" t="s">
        <v>9</v>
      </c>
      <c r="D120" s="5">
        <v>56702463</v>
      </c>
      <c r="E120" s="5">
        <v>56870432</v>
      </c>
      <c r="F120" s="5">
        <v>55989022</v>
      </c>
      <c r="G120" s="5">
        <v>55165503</v>
      </c>
      <c r="I120" s="5">
        <v>56870432</v>
      </c>
      <c r="J120" s="5">
        <v>55848179</v>
      </c>
      <c r="K120" s="5">
        <v>55760867</v>
      </c>
      <c r="L120" s="5">
        <v>59901865</v>
      </c>
      <c r="M120" s="5">
        <v>54582496</v>
      </c>
      <c r="N120" s="5">
        <v>48385078</v>
      </c>
      <c r="O120" s="5">
        <v>45639161</v>
      </c>
      <c r="P120" s="5">
        <v>43053536</v>
      </c>
      <c r="Q120" s="5">
        <v>41646797</v>
      </c>
      <c r="R120" s="5">
        <v>40007396</v>
      </c>
      <c r="S120" s="5">
        <v>37469363</v>
      </c>
      <c r="T120" s="5">
        <v>35686000</v>
      </c>
      <c r="U120" s="5">
        <v>42936000</v>
      </c>
      <c r="V120" s="5">
        <v>42658000</v>
      </c>
      <c r="W120" s="5">
        <v>444095591000</v>
      </c>
      <c r="X120" s="5">
        <v>487423343000</v>
      </c>
      <c r="Y120" s="5">
        <v>427499245000</v>
      </c>
    </row>
    <row r="121" spans="2:25" ht="15.5" x14ac:dyDescent="0.35">
      <c r="C121" t="s">
        <v>156</v>
      </c>
      <c r="D121" s="5">
        <v>108645972</v>
      </c>
      <c r="E121" s="5">
        <v>120260045</v>
      </c>
      <c r="F121" s="5">
        <v>109765386</v>
      </c>
      <c r="G121" s="5">
        <v>104531003</v>
      </c>
      <c r="I121" s="5">
        <v>120260045</v>
      </c>
      <c r="J121" s="5">
        <v>135260257</v>
      </c>
      <c r="K121" s="5">
        <v>135817817</v>
      </c>
      <c r="L121" s="5">
        <v>196375128</v>
      </c>
      <c r="M121" s="5">
        <v>187753934</v>
      </c>
      <c r="N121" s="5">
        <v>131925108</v>
      </c>
      <c r="O121" s="5">
        <v>151688978</v>
      </c>
      <c r="P121" s="5">
        <v>147777212</v>
      </c>
      <c r="Q121" s="5">
        <v>126122841</v>
      </c>
      <c r="R121" s="5">
        <v>119667792</v>
      </c>
      <c r="S121" s="5">
        <v>113720564</v>
      </c>
      <c r="T121" s="5">
        <v>121419000</v>
      </c>
      <c r="U121" s="5">
        <v>124420000</v>
      </c>
      <c r="V121" s="5">
        <v>110616000</v>
      </c>
      <c r="W121" s="5">
        <v>921277510000</v>
      </c>
      <c r="X121" s="5">
        <v>917662004000</v>
      </c>
      <c r="Y121" s="5">
        <v>608332291000</v>
      </c>
    </row>
    <row r="122" spans="2:25" ht="15.5" x14ac:dyDescent="0.35">
      <c r="C122" t="s">
        <v>157</v>
      </c>
      <c r="D122" s="5">
        <v>2523350000</v>
      </c>
      <c r="E122" s="5">
        <v>2523350000</v>
      </c>
      <c r="F122" s="5">
        <v>2523350000</v>
      </c>
      <c r="G122" s="5">
        <v>2523350000</v>
      </c>
      <c r="I122" s="5">
        <v>2523350000</v>
      </c>
      <c r="J122" s="5">
        <v>2523350000</v>
      </c>
      <c r="K122" s="5">
        <v>2523350000</v>
      </c>
      <c r="L122" s="5">
        <v>2523350000</v>
      </c>
      <c r="M122" s="5">
        <v>2523350000</v>
      </c>
      <c r="N122" s="5">
        <v>2523350000</v>
      </c>
      <c r="O122" s="5">
        <v>2523350000</v>
      </c>
      <c r="P122" s="5">
        <v>2523350000</v>
      </c>
      <c r="Q122" s="5">
        <v>2523350000</v>
      </c>
      <c r="R122" s="5">
        <v>2523350000</v>
      </c>
      <c r="S122" s="5">
        <v>2523350000</v>
      </c>
      <c r="T122" s="5">
        <v>2523350000</v>
      </c>
      <c r="U122" s="5">
        <v>2523350000</v>
      </c>
      <c r="V122" s="5">
        <v>2523350000</v>
      </c>
      <c r="W122" s="5">
        <v>2523350000</v>
      </c>
      <c r="X122" s="5">
        <v>2523350000</v>
      </c>
      <c r="Y122" s="5">
        <v>2523350000</v>
      </c>
    </row>
    <row r="124" spans="2:25" ht="15.5" x14ac:dyDescent="0.35">
      <c r="B124" t="s">
        <v>158</v>
      </c>
      <c r="C124" t="s">
        <v>159</v>
      </c>
      <c r="D124" s="5">
        <v>2755322</v>
      </c>
      <c r="E124" s="5">
        <v>-4940635</v>
      </c>
      <c r="F124" s="5">
        <v>-2212399</v>
      </c>
      <c r="G124" s="5">
        <v>8090751</v>
      </c>
      <c r="I124" s="5">
        <v>4108431</v>
      </c>
      <c r="J124" s="5">
        <v>2950380</v>
      </c>
      <c r="K124" s="5">
        <v>23117803</v>
      </c>
      <c r="L124" s="5">
        <v>-25836209</v>
      </c>
      <c r="M124" s="5">
        <v>-1691147</v>
      </c>
      <c r="N124" s="5">
        <v>8492378</v>
      </c>
      <c r="O124" s="5">
        <v>10177959</v>
      </c>
      <c r="P124" s="5">
        <v>-10882399</v>
      </c>
      <c r="Q124" s="5">
        <v>-11298715</v>
      </c>
      <c r="R124" s="5">
        <v>13848323</v>
      </c>
      <c r="S124" s="5">
        <v>9981907</v>
      </c>
      <c r="T124" s="5">
        <v>-11024000</v>
      </c>
      <c r="U124" s="5">
        <v>3203000</v>
      </c>
      <c r="V124" s="5">
        <v>6467000</v>
      </c>
      <c r="W124" s="5">
        <v>-117009809000</v>
      </c>
      <c r="X124" s="5">
        <v>-45853651000</v>
      </c>
      <c r="Y124" s="5">
        <v>134212835000</v>
      </c>
    </row>
    <row r="125" spans="2:25" ht="15.5" x14ac:dyDescent="0.35">
      <c r="C125" t="s">
        <v>344</v>
      </c>
      <c r="D125" s="5">
        <v>42329415</v>
      </c>
      <c r="E125" s="5">
        <v>34590571</v>
      </c>
      <c r="F125" s="5">
        <v>34931496</v>
      </c>
      <c r="G125" s="5">
        <v>42033806</v>
      </c>
      <c r="I125" s="5">
        <v>159168317</v>
      </c>
      <c r="J125" s="5">
        <v>175107171</v>
      </c>
      <c r="K125" s="5">
        <v>222357522</v>
      </c>
      <c r="L125" s="5">
        <v>268540150</v>
      </c>
      <c r="M125" s="5">
        <v>205106067</v>
      </c>
      <c r="N125" s="5">
        <v>159536169</v>
      </c>
      <c r="O125" s="5">
        <v>184271655</v>
      </c>
      <c r="P125" s="5">
        <v>169332548</v>
      </c>
      <c r="Q125" s="5">
        <v>156237378</v>
      </c>
      <c r="R125" s="5">
        <v>145143915</v>
      </c>
      <c r="S125" s="5">
        <v>156910201</v>
      </c>
      <c r="T125" s="5">
        <v>176430000</v>
      </c>
      <c r="U125" s="5">
        <v>182712000</v>
      </c>
      <c r="V125" s="5">
        <v>148400000</v>
      </c>
      <c r="W125" s="5">
        <v>1383613483000</v>
      </c>
      <c r="X125" s="5">
        <v>1496706138000</v>
      </c>
      <c r="Y125" s="5">
        <v>1395030705000</v>
      </c>
    </row>
    <row r="126" spans="2:25" ht="15.5" x14ac:dyDescent="0.35">
      <c r="C126" t="s">
        <v>795</v>
      </c>
      <c r="D126" s="5">
        <v>25761</v>
      </c>
      <c r="E126" s="5">
        <v>20387</v>
      </c>
      <c r="F126" s="5">
        <v>18783</v>
      </c>
      <c r="G126" s="5">
        <v>26218</v>
      </c>
      <c r="I126" s="5">
        <v>103264</v>
      </c>
      <c r="J126" s="5">
        <v>136980</v>
      </c>
      <c r="K126" s="5">
        <v>245809</v>
      </c>
      <c r="L126" s="5">
        <v>161706</v>
      </c>
      <c r="M126" s="5">
        <v>137519</v>
      </c>
      <c r="N126" s="5">
        <v>812964</v>
      </c>
      <c r="O126" s="5">
        <v>246767</v>
      </c>
      <c r="P126" s="5">
        <v>179445</v>
      </c>
      <c r="Q126" s="5">
        <v>212788</v>
      </c>
      <c r="R126" s="5">
        <v>625991</v>
      </c>
      <c r="S126" s="5">
        <v>113992</v>
      </c>
      <c r="T126" s="5">
        <v>155000</v>
      </c>
      <c r="U126" s="5">
        <v>229000</v>
      </c>
      <c r="V126" s="5">
        <v>163000</v>
      </c>
      <c r="W126" s="5">
        <v>5605182000</v>
      </c>
      <c r="X126" s="5">
        <v>8504652000</v>
      </c>
      <c r="Y126" s="5">
        <v>1678591000</v>
      </c>
    </row>
    <row r="127" spans="2:25" ht="15.5" x14ac:dyDescent="0.35">
      <c r="C127" t="s">
        <v>1061</v>
      </c>
      <c r="D127" s="5">
        <v>-36860552</v>
      </c>
      <c r="E127" s="5">
        <v>-36967291</v>
      </c>
      <c r="F127" s="5">
        <v>-34585641</v>
      </c>
      <c r="G127" s="5">
        <v>-33706192</v>
      </c>
      <c r="I127" s="5">
        <v>-146457181</v>
      </c>
      <c r="J127" s="5">
        <v>-160734166</v>
      </c>
      <c r="K127" s="5">
        <v>-173558566</v>
      </c>
      <c r="L127" s="5">
        <v>-275166449</v>
      </c>
      <c r="M127" s="5">
        <v>-193844180</v>
      </c>
      <c r="N127" s="5">
        <v>-145115509</v>
      </c>
      <c r="O127" s="5">
        <v>-162465067</v>
      </c>
      <c r="P127" s="5">
        <v>-152205885</v>
      </c>
      <c r="Q127" s="5">
        <v>-142119048</v>
      </c>
      <c r="R127" s="5">
        <v>-112894353</v>
      </c>
      <c r="S127" s="5">
        <v>-123219388</v>
      </c>
      <c r="T127" s="5">
        <v>-157037000</v>
      </c>
      <c r="U127" s="5">
        <v>-150701000</v>
      </c>
      <c r="V127" s="5">
        <v>-114212000</v>
      </c>
      <c r="W127" s="5">
        <v>-1252815577000</v>
      </c>
      <c r="X127" s="5">
        <v>-1138065397000</v>
      </c>
      <c r="Y127" s="5">
        <v>-954719870000</v>
      </c>
    </row>
    <row r="128" spans="2:25" ht="15.5" x14ac:dyDescent="0.35">
      <c r="C128" t="s">
        <v>1080</v>
      </c>
    </row>
    <row r="129" spans="3:25" ht="15.5" x14ac:dyDescent="0.35">
      <c r="C129" t="s">
        <v>1081</v>
      </c>
      <c r="G129" s="5">
        <v>2662502</v>
      </c>
      <c r="I129" s="5">
        <v>2698201</v>
      </c>
      <c r="J129" s="5">
        <v>2719889</v>
      </c>
      <c r="L129" s="5">
        <v>239391</v>
      </c>
      <c r="M129" s="5">
        <v>1599231</v>
      </c>
      <c r="N129" s="5">
        <v>3403440</v>
      </c>
      <c r="O129" s="5">
        <v>1928607</v>
      </c>
      <c r="P129" s="5">
        <v>1477237</v>
      </c>
      <c r="Q129" s="5">
        <v>2418631</v>
      </c>
      <c r="R129" s="5">
        <v>2905615</v>
      </c>
      <c r="S129" s="5">
        <v>3265362</v>
      </c>
    </row>
    <row r="130" spans="3:25" ht="15.5" x14ac:dyDescent="0.35">
      <c r="C130" t="s">
        <v>1082</v>
      </c>
      <c r="D130" s="5">
        <v>-460968</v>
      </c>
      <c r="E130" s="5">
        <v>-780650</v>
      </c>
      <c r="F130" s="5">
        <v>-521139</v>
      </c>
      <c r="G130" s="5">
        <v>-527782</v>
      </c>
      <c r="I130" s="5">
        <v>-2393742</v>
      </c>
      <c r="J130" s="5">
        <v>-2808127</v>
      </c>
      <c r="K130" s="5">
        <v>-6146276</v>
      </c>
      <c r="L130" s="5">
        <v>-4881066</v>
      </c>
      <c r="M130" s="5">
        <v>-3261432</v>
      </c>
      <c r="N130" s="5">
        <v>-888815</v>
      </c>
      <c r="O130" s="5">
        <v>-2780465</v>
      </c>
      <c r="P130" s="5">
        <v>-18741234</v>
      </c>
      <c r="Q130" s="5">
        <v>-16202791</v>
      </c>
      <c r="R130" s="5">
        <v>-13177099</v>
      </c>
      <c r="S130" s="5">
        <v>-15087182</v>
      </c>
      <c r="T130" s="5">
        <v>-17118000</v>
      </c>
      <c r="U130" s="5">
        <v>-18625000</v>
      </c>
      <c r="V130" s="5">
        <v>-13077000</v>
      </c>
      <c r="W130" s="5">
        <v>-117739859000</v>
      </c>
      <c r="X130" s="5">
        <v>-172235437000</v>
      </c>
      <c r="Y130" s="5">
        <v>-146106229000</v>
      </c>
    </row>
    <row r="131" spans="3:25" ht="15.5" x14ac:dyDescent="0.35">
      <c r="C131" t="s">
        <v>162</v>
      </c>
      <c r="D131" s="5">
        <v>-1333102</v>
      </c>
      <c r="E131" s="5">
        <v>-1297637</v>
      </c>
      <c r="F131" s="5">
        <v>-1120193</v>
      </c>
      <c r="G131" s="5">
        <v>-1281266</v>
      </c>
      <c r="I131" s="5">
        <v>-5094861</v>
      </c>
      <c r="J131" s="5">
        <v>-5852632</v>
      </c>
      <c r="K131" s="5">
        <v>-6680744</v>
      </c>
      <c r="L131" s="5">
        <v>-6686748</v>
      </c>
      <c r="M131" s="5">
        <v>-6530090</v>
      </c>
      <c r="N131" s="5">
        <v>-6113861</v>
      </c>
      <c r="O131" s="5">
        <v>-7056277</v>
      </c>
      <c r="P131" s="5">
        <v>-6405958</v>
      </c>
      <c r="Q131" s="5">
        <v>-6575839</v>
      </c>
      <c r="R131" s="5">
        <v>-6450814</v>
      </c>
      <c r="S131" s="5">
        <v>-5760362</v>
      </c>
      <c r="T131" s="5">
        <v>-7272000</v>
      </c>
      <c r="U131" s="5">
        <v>-5630000</v>
      </c>
      <c r="V131" s="5">
        <v>-7493000</v>
      </c>
      <c r="W131" s="5">
        <v>-65618964000</v>
      </c>
      <c r="X131" s="5">
        <v>-80661601000</v>
      </c>
      <c r="Y131" s="5">
        <v>-78119365000</v>
      </c>
    </row>
    <row r="132" spans="3:25" ht="15.5" x14ac:dyDescent="0.35">
      <c r="C132" t="s">
        <v>505</v>
      </c>
      <c r="D132" s="5">
        <v>-388967</v>
      </c>
      <c r="E132" s="5">
        <v>23263</v>
      </c>
      <c r="F132" s="5">
        <v>-414797</v>
      </c>
      <c r="G132" s="5">
        <v>-433476</v>
      </c>
      <c r="I132" s="5">
        <v>-1375493</v>
      </c>
      <c r="J132" s="5">
        <v>-2156376</v>
      </c>
      <c r="K132" s="5">
        <v>-9359100</v>
      </c>
      <c r="L132" s="5">
        <v>-4918231</v>
      </c>
      <c r="M132" s="5">
        <v>-3206467</v>
      </c>
      <c r="N132" s="5">
        <v>-2175343</v>
      </c>
      <c r="O132" s="5">
        <v>-2174611</v>
      </c>
      <c r="P132" s="5">
        <v>-3025695</v>
      </c>
      <c r="Q132" s="5">
        <v>-3849039</v>
      </c>
      <c r="R132" s="5">
        <v>-3685340</v>
      </c>
      <c r="S132" s="5">
        <v>-4599022</v>
      </c>
      <c r="T132" s="5">
        <v>-6348000</v>
      </c>
      <c r="U132" s="5">
        <v>-6673000</v>
      </c>
      <c r="V132" s="5">
        <v>-6991000</v>
      </c>
      <c r="W132" s="5">
        <v>-74538196000</v>
      </c>
      <c r="X132" s="5">
        <v>-152629681000</v>
      </c>
      <c r="Y132" s="5">
        <v>-71380046000</v>
      </c>
    </row>
    <row r="133" spans="3:25" ht="15.5" x14ac:dyDescent="0.35">
      <c r="C133" t="s">
        <v>1083</v>
      </c>
      <c r="D133" s="5">
        <v>-556265</v>
      </c>
      <c r="E133" s="5">
        <v>-529278</v>
      </c>
      <c r="F133" s="5">
        <v>-520908</v>
      </c>
      <c r="G133" s="5">
        <v>-683059</v>
      </c>
      <c r="I133" s="5">
        <v>-2540074</v>
      </c>
      <c r="J133" s="5">
        <v>-3462359</v>
      </c>
      <c r="K133" s="5">
        <v>-3740842</v>
      </c>
      <c r="L133" s="5">
        <v>-3124962</v>
      </c>
      <c r="M133" s="5">
        <v>-1691795</v>
      </c>
      <c r="N133" s="5">
        <v>-1172002</v>
      </c>
      <c r="O133" s="5">
        <v>-2010593</v>
      </c>
      <c r="P133" s="5">
        <v>-1678047</v>
      </c>
      <c r="Q133" s="5">
        <v>-1676925</v>
      </c>
      <c r="R133" s="5">
        <v>-654706</v>
      </c>
      <c r="S133" s="5">
        <v>-667933</v>
      </c>
      <c r="T133" s="5">
        <v>-912000</v>
      </c>
      <c r="U133" s="5">
        <v>-565000</v>
      </c>
      <c r="V133" s="5">
        <v>-539000</v>
      </c>
      <c r="W133" s="5">
        <v>-4007874000</v>
      </c>
      <c r="X133" s="5">
        <v>-11920826000</v>
      </c>
      <c r="Y133" s="5">
        <v>-13162378000</v>
      </c>
    </row>
    <row r="134" spans="3:25" ht="15.5" x14ac:dyDescent="0.35">
      <c r="C134" t="s">
        <v>1084</v>
      </c>
      <c r="N134" s="5">
        <v>205335</v>
      </c>
      <c r="O134" s="5">
        <v>217943</v>
      </c>
      <c r="P134" s="5">
        <v>185190</v>
      </c>
      <c r="Q134" s="5">
        <v>256130</v>
      </c>
      <c r="R134" s="5">
        <v>2035114</v>
      </c>
      <c r="S134" s="5">
        <v>-973761</v>
      </c>
      <c r="T134" s="5">
        <v>-1554000</v>
      </c>
      <c r="U134" s="5">
        <v>2456000</v>
      </c>
      <c r="V134" s="5">
        <v>216000</v>
      </c>
      <c r="W134" s="5">
        <v>8491996000</v>
      </c>
      <c r="X134" s="5">
        <v>4448501000</v>
      </c>
      <c r="Y134" s="5">
        <v>991427000</v>
      </c>
    </row>
    <row r="135" spans="3:25" ht="15.5" x14ac:dyDescent="0.35">
      <c r="C135" t="s">
        <v>185</v>
      </c>
    </row>
    <row r="136" spans="3:25" ht="15.5" x14ac:dyDescent="0.35">
      <c r="C136" t="s">
        <v>165</v>
      </c>
      <c r="D136" s="5">
        <v>-6262518</v>
      </c>
      <c r="E136" s="5">
        <v>6108192</v>
      </c>
      <c r="F136" s="5">
        <v>4040519</v>
      </c>
      <c r="G136" s="5">
        <v>-8288021</v>
      </c>
      <c r="I136" s="5">
        <v>-4811607</v>
      </c>
      <c r="J136" s="5">
        <v>-4023004</v>
      </c>
      <c r="K136" s="5">
        <v>-37589167</v>
      </c>
      <c r="L136" s="5">
        <v>23014655</v>
      </c>
      <c r="M136" s="5">
        <v>16883249</v>
      </c>
      <c r="N136" s="5">
        <v>-21388791</v>
      </c>
      <c r="O136" s="5">
        <v>8404505</v>
      </c>
      <c r="P136" s="5">
        <v>12704899</v>
      </c>
      <c r="Q136" s="5">
        <v>6430268</v>
      </c>
      <c r="R136" s="5">
        <v>-954563</v>
      </c>
      <c r="S136" s="5">
        <v>-6047494</v>
      </c>
      <c r="T136" s="5">
        <v>8066000</v>
      </c>
      <c r="U136" s="5">
        <v>2426000</v>
      </c>
      <c r="V136" s="5">
        <v>-2716000</v>
      </c>
      <c r="W136" s="5">
        <v>69059513000</v>
      </c>
      <c r="X136" s="5">
        <v>115829539000</v>
      </c>
      <c r="Y136" s="5">
        <v>35548125000</v>
      </c>
    </row>
    <row r="137" spans="3:25" ht="15.5" x14ac:dyDescent="0.35">
      <c r="C137" t="s">
        <v>166</v>
      </c>
      <c r="D137" s="5">
        <v>-177249</v>
      </c>
      <c r="E137" s="5">
        <v>-233324</v>
      </c>
      <c r="F137" s="5">
        <v>-175302</v>
      </c>
      <c r="G137" s="5">
        <v>-192169</v>
      </c>
      <c r="I137" s="5">
        <v>-780457</v>
      </c>
      <c r="J137" s="5">
        <v>-511495</v>
      </c>
      <c r="K137" s="5">
        <v>-1251550</v>
      </c>
      <c r="L137" s="5">
        <v>-478701</v>
      </c>
      <c r="M137" s="5">
        <v>-2213629</v>
      </c>
      <c r="N137" s="5">
        <v>-591501</v>
      </c>
      <c r="O137" s="5">
        <v>-1623186</v>
      </c>
      <c r="P137" s="5">
        <v>-4733120</v>
      </c>
      <c r="Q137" s="5">
        <v>-1742324</v>
      </c>
      <c r="R137" s="5">
        <v>-358469</v>
      </c>
      <c r="S137" s="5">
        <v>-501805</v>
      </c>
      <c r="T137" s="5">
        <v>-373000</v>
      </c>
      <c r="U137" s="5">
        <v>-1444000</v>
      </c>
      <c r="V137" s="5">
        <v>-4673000</v>
      </c>
      <c r="W137" s="5">
        <v>-124770575000</v>
      </c>
      <c r="X137" s="5">
        <v>-2949607000</v>
      </c>
      <c r="Y137" s="5">
        <v>801398000</v>
      </c>
    </row>
    <row r="138" spans="3:25" ht="15.5" x14ac:dyDescent="0.35">
      <c r="C138" t="s">
        <v>168</v>
      </c>
      <c r="D138" s="5">
        <v>-177249</v>
      </c>
      <c r="E138" s="5">
        <v>-233324</v>
      </c>
      <c r="F138" s="5">
        <v>-175302</v>
      </c>
      <c r="G138" s="5">
        <v>-192169</v>
      </c>
      <c r="I138" s="5">
        <v>-780457</v>
      </c>
      <c r="J138" s="5">
        <v>-756383</v>
      </c>
      <c r="K138" s="5">
        <v>-1251550</v>
      </c>
      <c r="L138" s="5">
        <v>-913759</v>
      </c>
      <c r="M138" s="5">
        <v>-2225333</v>
      </c>
      <c r="N138" s="5">
        <v>-591501</v>
      </c>
      <c r="O138" s="5">
        <v>-1640462</v>
      </c>
      <c r="P138" s="5">
        <v>-4733120</v>
      </c>
      <c r="Q138" s="5">
        <v>-1754586</v>
      </c>
      <c r="R138" s="5">
        <v>-358469</v>
      </c>
      <c r="S138" s="5">
        <v>-523051</v>
      </c>
      <c r="T138" s="5">
        <v>-439000</v>
      </c>
      <c r="U138" s="5">
        <v>-1639000</v>
      </c>
      <c r="V138" s="5">
        <v>-5176000</v>
      </c>
      <c r="W138" s="5">
        <v>-124770575000</v>
      </c>
      <c r="X138" s="5">
        <v>14904511000</v>
      </c>
      <c r="Y138" s="5">
        <v>4360141000</v>
      </c>
    </row>
    <row r="139" spans="3:25" ht="15.5" x14ac:dyDescent="0.35">
      <c r="C139" t="s">
        <v>1085</v>
      </c>
      <c r="J139" s="5">
        <v>244888</v>
      </c>
      <c r="L139" s="5">
        <v>435058</v>
      </c>
    </row>
    <row r="140" spans="3:25" ht="15.5" x14ac:dyDescent="0.35">
      <c r="C140" t="s">
        <v>1086</v>
      </c>
      <c r="X140" s="5">
        <v>27176390000</v>
      </c>
    </row>
    <row r="141" spans="3:25" ht="15.5" x14ac:dyDescent="0.35">
      <c r="C141" t="s">
        <v>1087</v>
      </c>
      <c r="M141" s="5">
        <v>11704</v>
      </c>
      <c r="O141" s="5">
        <v>17276</v>
      </c>
      <c r="Q141" s="5">
        <v>12262</v>
      </c>
      <c r="S141" s="5">
        <v>21246</v>
      </c>
      <c r="T141" s="5">
        <v>66000</v>
      </c>
      <c r="U141" s="5">
        <v>195000</v>
      </c>
      <c r="V141" s="5">
        <v>503000</v>
      </c>
      <c r="X141" s="5">
        <v>-45030508000</v>
      </c>
      <c r="Y141" s="5">
        <v>-3558743000</v>
      </c>
    </row>
    <row r="142" spans="3:25" ht="15.5" x14ac:dyDescent="0.35">
      <c r="C142" t="s">
        <v>186</v>
      </c>
      <c r="D142" s="5">
        <v>-6262518</v>
      </c>
      <c r="E142" s="5">
        <v>6108192</v>
      </c>
      <c r="F142" s="5">
        <v>4040519</v>
      </c>
      <c r="G142" s="5">
        <v>-8288021</v>
      </c>
      <c r="I142" s="5">
        <v>-4811607</v>
      </c>
      <c r="J142" s="5">
        <v>-4023004</v>
      </c>
      <c r="K142" s="5">
        <v>-37589167</v>
      </c>
      <c r="L142" s="5">
        <v>23014655</v>
      </c>
      <c r="M142" s="5">
        <v>16883249</v>
      </c>
      <c r="N142" s="5">
        <v>-21388791</v>
      </c>
      <c r="O142" s="5">
        <v>8404505</v>
      </c>
      <c r="P142" s="5">
        <v>12704899</v>
      </c>
      <c r="Q142" s="5">
        <v>6430268</v>
      </c>
      <c r="R142" s="5">
        <v>-954563</v>
      </c>
      <c r="S142" s="5">
        <v>-6047494</v>
      </c>
      <c r="T142" s="5">
        <v>8066000</v>
      </c>
      <c r="U142" s="5">
        <v>2426000</v>
      </c>
      <c r="V142" s="5">
        <v>-2716000</v>
      </c>
      <c r="W142" s="5">
        <v>69059513000</v>
      </c>
      <c r="X142" s="5">
        <v>115829539000</v>
      </c>
      <c r="Y142" s="5">
        <v>35548125000</v>
      </c>
    </row>
    <row r="143" spans="3:25" ht="15.5" x14ac:dyDescent="0.35">
      <c r="C143" t="s">
        <v>898</v>
      </c>
      <c r="D143" s="5">
        <v>28377567</v>
      </c>
      <c r="E143" s="5">
        <v>27707356</v>
      </c>
      <c r="F143" s="5">
        <v>15443403</v>
      </c>
      <c r="G143" s="5">
        <v>50268378</v>
      </c>
      <c r="I143" s="5">
        <v>116756034</v>
      </c>
      <c r="J143" s="5">
        <v>473040645</v>
      </c>
      <c r="K143" s="5">
        <v>535241229</v>
      </c>
      <c r="L143" s="5">
        <v>1776319553</v>
      </c>
      <c r="M143" s="5">
        <v>603393779</v>
      </c>
      <c r="N143" s="5">
        <v>246105114</v>
      </c>
      <c r="O143" s="5">
        <v>158889794</v>
      </c>
      <c r="P143" s="5">
        <v>261550322</v>
      </c>
      <c r="Q143" s="5">
        <v>597793000</v>
      </c>
      <c r="R143" s="5">
        <v>163168095</v>
      </c>
      <c r="S143" s="5">
        <v>137220848</v>
      </c>
      <c r="T143" s="5">
        <v>103078000</v>
      </c>
      <c r="U143" s="5">
        <v>5263000</v>
      </c>
      <c r="W143" s="5">
        <v>151965085000</v>
      </c>
      <c r="X143" s="5">
        <v>1315825471000</v>
      </c>
      <c r="Y143" s="5">
        <v>1790581562000</v>
      </c>
    </row>
    <row r="144" spans="3:25" ht="15.5" x14ac:dyDescent="0.35">
      <c r="C144" t="s">
        <v>874</v>
      </c>
      <c r="D144" s="5">
        <v>-34583448</v>
      </c>
      <c r="E144" s="5">
        <v>-21526817</v>
      </c>
      <c r="F144" s="5">
        <v>-11332693</v>
      </c>
      <c r="G144" s="5">
        <v>-58470259</v>
      </c>
      <c r="I144" s="5">
        <v>-121283623</v>
      </c>
      <c r="J144" s="5">
        <v>-476767726</v>
      </c>
      <c r="K144" s="5">
        <v>-572425782</v>
      </c>
      <c r="L144" s="5">
        <v>-1751104975</v>
      </c>
      <c r="M144" s="5">
        <v>-586039765</v>
      </c>
      <c r="N144" s="5">
        <v>-267061734</v>
      </c>
      <c r="O144" s="5">
        <v>-150485289</v>
      </c>
      <c r="P144" s="5">
        <v>-248845423</v>
      </c>
      <c r="Q144" s="5">
        <v>-591362732</v>
      </c>
      <c r="R144" s="5">
        <v>-164122658</v>
      </c>
      <c r="S144" s="5">
        <v>-143268342</v>
      </c>
      <c r="T144" s="5">
        <v>-94914000</v>
      </c>
      <c r="U144" s="5">
        <v>-2837000</v>
      </c>
      <c r="V144" s="5">
        <v>-2716000</v>
      </c>
      <c r="W144" s="5">
        <v>-57672072000</v>
      </c>
      <c r="X144" s="5">
        <v>-1167776880000</v>
      </c>
      <c r="Y144" s="5">
        <v>-1857682385000</v>
      </c>
    </row>
    <row r="145" spans="2:25" ht="15.5" x14ac:dyDescent="0.35">
      <c r="C145" t="s">
        <v>1088</v>
      </c>
      <c r="T145" s="5">
        <v>8000</v>
      </c>
    </row>
    <row r="146" spans="2:25" ht="15.5" x14ac:dyDescent="0.35">
      <c r="C146" t="s">
        <v>462</v>
      </c>
      <c r="L146" s="5">
        <v>-1751923</v>
      </c>
      <c r="T146" s="5">
        <v>-106000</v>
      </c>
      <c r="W146" s="5">
        <v>-25233500000</v>
      </c>
      <c r="X146" s="5">
        <v>-15140100000</v>
      </c>
      <c r="Y146" s="5">
        <v>-32000111000</v>
      </c>
    </row>
    <row r="147" spans="2:25" ht="15.5" x14ac:dyDescent="0.35">
      <c r="C147" t="s">
        <v>1089</v>
      </c>
      <c r="X147" s="5">
        <v>-17078952000</v>
      </c>
      <c r="Y147" s="5">
        <v>-26292464000</v>
      </c>
    </row>
    <row r="148" spans="2:25" ht="15.5" x14ac:dyDescent="0.35">
      <c r="C148" t="s">
        <v>1090</v>
      </c>
      <c r="Y148" s="5">
        <v>160941523000</v>
      </c>
    </row>
    <row r="149" spans="2:25" ht="15.5" x14ac:dyDescent="0.35">
      <c r="C149" t="s">
        <v>389</v>
      </c>
      <c r="D149" s="5">
        <v>-56637</v>
      </c>
      <c r="E149" s="5">
        <v>-72347</v>
      </c>
      <c r="F149" s="5">
        <v>-70191</v>
      </c>
      <c r="G149" s="5">
        <v>-86140</v>
      </c>
      <c r="I149" s="5">
        <v>-284018</v>
      </c>
      <c r="J149" s="5">
        <v>-295923</v>
      </c>
      <c r="K149" s="5">
        <v>-404614</v>
      </c>
      <c r="L149" s="5">
        <v>-448000</v>
      </c>
      <c r="M149" s="5">
        <v>-470765</v>
      </c>
      <c r="N149" s="5">
        <v>-432171</v>
      </c>
    </row>
    <row r="150" spans="2:25" ht="15.5" x14ac:dyDescent="0.35">
      <c r="C150" t="s">
        <v>1091</v>
      </c>
      <c r="D150" s="5">
        <v>-3684445</v>
      </c>
      <c r="E150" s="5">
        <v>934233</v>
      </c>
      <c r="F150" s="5">
        <v>1652818</v>
      </c>
      <c r="G150" s="5">
        <v>-389439</v>
      </c>
      <c r="I150" s="5">
        <v>-1483633</v>
      </c>
      <c r="J150" s="5">
        <v>-1584119</v>
      </c>
      <c r="K150" s="5">
        <v>-15722914</v>
      </c>
      <c r="L150" s="5">
        <v>-3300255</v>
      </c>
      <c r="M150" s="5">
        <v>12978473</v>
      </c>
      <c r="N150" s="5">
        <v>-13487914</v>
      </c>
      <c r="O150" s="5">
        <v>16959278</v>
      </c>
      <c r="P150" s="5">
        <v>-2910620</v>
      </c>
      <c r="Q150" s="5">
        <v>-6610771</v>
      </c>
      <c r="R150" s="5">
        <v>12535291</v>
      </c>
      <c r="S150" s="5">
        <v>3432608</v>
      </c>
      <c r="T150" s="5">
        <v>-3331000</v>
      </c>
      <c r="U150" s="5">
        <v>4185000</v>
      </c>
      <c r="V150" s="5">
        <v>-922000</v>
      </c>
      <c r="W150" s="5">
        <v>-172720871000</v>
      </c>
      <c r="X150" s="5">
        <v>67026281000</v>
      </c>
      <c r="Y150" s="5">
        <v>170562358000</v>
      </c>
    </row>
    <row r="151" spans="2:25" ht="15.5" x14ac:dyDescent="0.35">
      <c r="C151" t="s">
        <v>878</v>
      </c>
      <c r="D151" s="5">
        <v>7066156</v>
      </c>
      <c r="I151" s="5">
        <v>8441057</v>
      </c>
      <c r="J151" s="5">
        <v>9626871</v>
      </c>
      <c r="K151" s="5">
        <v>24743407</v>
      </c>
      <c r="L151" s="5">
        <v>27822257</v>
      </c>
      <c r="M151" s="5">
        <v>14858890</v>
      </c>
      <c r="N151" s="5">
        <v>28392647</v>
      </c>
      <c r="O151" s="5">
        <v>11103613</v>
      </c>
      <c r="P151" s="5">
        <v>14502848</v>
      </c>
      <c r="Q151" s="5">
        <v>21113619</v>
      </c>
      <c r="R151" s="5">
        <v>8578328</v>
      </c>
      <c r="S151" s="5">
        <v>5145720</v>
      </c>
      <c r="T151" s="5">
        <v>8477000</v>
      </c>
      <c r="U151" s="5">
        <v>7964000</v>
      </c>
      <c r="V151" s="5">
        <v>9382000</v>
      </c>
      <c r="W151" s="5">
        <v>262346694000</v>
      </c>
      <c r="X151" s="5">
        <v>197818421000</v>
      </c>
      <c r="Y151" s="5">
        <v>29611710000</v>
      </c>
    </row>
    <row r="152" spans="2:25" ht="15.5" x14ac:dyDescent="0.35">
      <c r="C152" t="s">
        <v>1092</v>
      </c>
      <c r="D152" s="5">
        <v>14713</v>
      </c>
      <c r="E152" s="5">
        <v>9080</v>
      </c>
      <c r="F152" s="5">
        <v>35623</v>
      </c>
      <c r="G152" s="5">
        <v>35515</v>
      </c>
      <c r="I152" s="5">
        <v>108732</v>
      </c>
      <c r="J152" s="5">
        <v>398305</v>
      </c>
      <c r="K152" s="5">
        <v>606378</v>
      </c>
      <c r="L152" s="5">
        <v>221405</v>
      </c>
      <c r="M152" s="5">
        <v>-15106</v>
      </c>
      <c r="N152" s="5">
        <v>-45843</v>
      </c>
      <c r="O152" s="5">
        <v>329756</v>
      </c>
      <c r="P152" s="5">
        <v>-488615</v>
      </c>
      <c r="U152" s="5">
        <v>-3672000</v>
      </c>
      <c r="V152" s="5">
        <v>-496000</v>
      </c>
      <c r="W152" s="5">
        <v>-4549764000</v>
      </c>
      <c r="X152" s="5">
        <v>-2498008000</v>
      </c>
      <c r="Y152" s="5">
        <v>-2355647000</v>
      </c>
    </row>
    <row r="153" spans="2:25" ht="15.5" x14ac:dyDescent="0.35">
      <c r="C153" t="s">
        <v>879</v>
      </c>
      <c r="D153" s="5">
        <v>3396424</v>
      </c>
      <c r="E153" s="5">
        <v>943313</v>
      </c>
      <c r="F153" s="5">
        <v>1688441</v>
      </c>
      <c r="G153" s="5">
        <v>-353924</v>
      </c>
      <c r="I153" s="5">
        <v>7066156</v>
      </c>
      <c r="J153" s="5">
        <v>8441057</v>
      </c>
      <c r="K153" s="5">
        <v>9626871</v>
      </c>
      <c r="L153" s="5">
        <v>24743407</v>
      </c>
      <c r="M153" s="5">
        <v>27822257</v>
      </c>
      <c r="N153" s="5">
        <v>14858890</v>
      </c>
      <c r="O153" s="5">
        <v>28392647</v>
      </c>
      <c r="P153" s="5">
        <v>11103613</v>
      </c>
      <c r="Q153" s="5">
        <v>14502848</v>
      </c>
      <c r="R153" s="5">
        <v>21113619</v>
      </c>
      <c r="S153" s="5">
        <v>8578328</v>
      </c>
      <c r="T153" s="5">
        <v>5146000</v>
      </c>
      <c r="U153" s="5">
        <v>8477000</v>
      </c>
      <c r="V153" s="5">
        <v>7964000</v>
      </c>
      <c r="W153" s="5">
        <v>85076059000</v>
      </c>
      <c r="X153" s="5">
        <v>262346694000</v>
      </c>
      <c r="Y153" s="5">
        <v>197818421000</v>
      </c>
    </row>
    <row r="155" spans="2:25" ht="15.5" x14ac:dyDescent="0.35">
      <c r="B155" t="s">
        <v>221</v>
      </c>
      <c r="C155" t="s">
        <v>11</v>
      </c>
      <c r="D155" s="5">
        <v>2520000000</v>
      </c>
      <c r="E155" s="5">
        <v>2520000000</v>
      </c>
      <c r="F155" s="5">
        <v>2520000000</v>
      </c>
      <c r="G155" s="5">
        <v>2520000000</v>
      </c>
      <c r="I155" s="5">
        <v>2520000000</v>
      </c>
      <c r="J155" s="5">
        <v>2520000000</v>
      </c>
      <c r="K155" s="5">
        <v>2520000000</v>
      </c>
      <c r="L155" s="5">
        <v>2520000000</v>
      </c>
      <c r="M155" s="5">
        <v>2520000000</v>
      </c>
      <c r="N155" s="5">
        <v>2520000000</v>
      </c>
      <c r="O155" s="5">
        <v>2520000000</v>
      </c>
      <c r="P155" s="5">
        <v>2520000000</v>
      </c>
      <c r="Q155" s="5">
        <v>2520000000</v>
      </c>
      <c r="R155" s="5">
        <v>2520000000</v>
      </c>
      <c r="S155" s="5">
        <v>2520000000</v>
      </c>
      <c r="T155" s="5">
        <v>2520000000</v>
      </c>
      <c r="U155" s="5">
        <v>2520000000</v>
      </c>
      <c r="V155" s="5">
        <v>2520000000</v>
      </c>
      <c r="W155" s="5">
        <v>2520000000</v>
      </c>
      <c r="X155" s="5">
        <v>2520000000</v>
      </c>
      <c r="Y155" s="5">
        <v>2520000000</v>
      </c>
    </row>
    <row r="156" spans="2:25" ht="15.5" x14ac:dyDescent="0.35">
      <c r="C156" t="s">
        <v>222</v>
      </c>
      <c r="D156" s="6">
        <v>-0.83</v>
      </c>
      <c r="E156" s="6">
        <v>6.29</v>
      </c>
      <c r="F156" s="6">
        <v>5.17</v>
      </c>
      <c r="G156" s="6">
        <v>0.52</v>
      </c>
    </row>
    <row r="157" spans="2:25" ht="15.5" x14ac:dyDescent="0.35">
      <c r="C157" t="s">
        <v>223</v>
      </c>
      <c r="D157" s="6">
        <v>-337.35</v>
      </c>
      <c r="E157" s="6">
        <v>55.01</v>
      </c>
      <c r="F157" s="6">
        <v>44.49</v>
      </c>
      <c r="G157" s="6">
        <v>457.69</v>
      </c>
    </row>
    <row r="158" spans="2:25" ht="15.5" x14ac:dyDescent="0.35">
      <c r="C158" t="s">
        <v>72</v>
      </c>
      <c r="D158" s="6">
        <v>1.28</v>
      </c>
      <c r="E158" s="6">
        <v>1.1599999999999999</v>
      </c>
      <c r="F158" s="6">
        <v>1.1200000000000001</v>
      </c>
      <c r="G158" s="6">
        <v>1.26</v>
      </c>
    </row>
    <row r="159" spans="2:25" ht="15.5" x14ac:dyDescent="0.35">
      <c r="C159" t="s">
        <v>224</v>
      </c>
      <c r="D159" s="5">
        <v>14970000000</v>
      </c>
      <c r="E159" s="5">
        <v>33780000000</v>
      </c>
      <c r="F159" s="5">
        <v>27240000000</v>
      </c>
      <c r="G159" s="5">
        <v>14430000000</v>
      </c>
    </row>
    <row r="160" spans="2:25" ht="15.5" x14ac:dyDescent="0.35">
      <c r="C160" t="s">
        <v>225</v>
      </c>
      <c r="D160" s="6">
        <v>-1.1000000000000001E-3</v>
      </c>
      <c r="E160" s="6">
        <v>7.9000000000000008E-3</v>
      </c>
      <c r="F160" s="6">
        <v>7.0999999999999995E-3</v>
      </c>
      <c r="G160" s="6">
        <v>8.0000000000000004E-4</v>
      </c>
    </row>
    <row r="161" spans="3:7" ht="15.5" x14ac:dyDescent="0.35">
      <c r="C161" t="s">
        <v>226</v>
      </c>
      <c r="D161" s="6">
        <v>-2.2000000000000001E-3</v>
      </c>
      <c r="E161" s="6">
        <v>1.67E-2</v>
      </c>
      <c r="F161" s="6">
        <v>1.3899999999999999E-2</v>
      </c>
      <c r="G161" s="6">
        <v>1.5E-3</v>
      </c>
    </row>
    <row r="162" spans="3:7" ht="15.5" x14ac:dyDescent="0.35">
      <c r="C162" t="s">
        <v>227</v>
      </c>
      <c r="D162" s="6">
        <v>6.5000000000000006E-3</v>
      </c>
      <c r="E162" s="6">
        <v>2.5699999999999997E-2</v>
      </c>
      <c r="F162" s="6">
        <v>1.9799999999999998E-2</v>
      </c>
      <c r="G162" s="6">
        <v>6.0000000000000001E-3</v>
      </c>
    </row>
    <row r="163" spans="3:7" ht="15.5" x14ac:dyDescent="0.35">
      <c r="C163" t="s">
        <v>228</v>
      </c>
      <c r="D163" s="6">
        <v>0.7</v>
      </c>
      <c r="E163" s="6">
        <v>2.74</v>
      </c>
      <c r="F163" s="6">
        <v>2.15</v>
      </c>
      <c r="G163" s="6">
        <v>0.53</v>
      </c>
    </row>
    <row r="164" spans="3:7" ht="15.5" x14ac:dyDescent="0.35">
      <c r="C164" t="s">
        <v>229</v>
      </c>
      <c r="D164" s="5">
        <v>964000000000</v>
      </c>
      <c r="E164" s="5">
        <v>951000000000</v>
      </c>
      <c r="F164" s="5">
        <v>935000000000</v>
      </c>
      <c r="G164" s="5">
        <v>895000000000</v>
      </c>
    </row>
    <row r="165" spans="3:7" ht="15.5" x14ac:dyDescent="0.35">
      <c r="C165" t="s">
        <v>230</v>
      </c>
      <c r="D165" s="6">
        <v>0.73</v>
      </c>
      <c r="E165" s="6">
        <v>0.92</v>
      </c>
      <c r="F165" s="6">
        <v>0.62</v>
      </c>
      <c r="G165" s="6">
        <v>0.67</v>
      </c>
    </row>
    <row r="166" spans="3:7" ht="15.5" x14ac:dyDescent="0.35">
      <c r="C166" t="s">
        <v>231</v>
      </c>
      <c r="D166" s="6">
        <v>381.99</v>
      </c>
      <c r="E166" s="6">
        <v>376.83</v>
      </c>
      <c r="F166" s="6">
        <v>370.37</v>
      </c>
      <c r="G166" s="6">
        <v>354.84</v>
      </c>
    </row>
    <row r="167" spans="3:7" ht="15.5" x14ac:dyDescent="0.35">
      <c r="C167" t="s">
        <v>232</v>
      </c>
      <c r="D167" s="6">
        <v>0.73</v>
      </c>
      <c r="E167" s="6">
        <v>0.92</v>
      </c>
      <c r="F167" s="6">
        <v>0.62</v>
      </c>
      <c r="G167" s="6">
        <v>0.67</v>
      </c>
    </row>
    <row r="168" spans="3:7" ht="15.5" x14ac:dyDescent="0.35">
      <c r="C168" t="s">
        <v>233</v>
      </c>
      <c r="D168" s="6">
        <v>381.99</v>
      </c>
      <c r="E168" s="6">
        <v>376.83</v>
      </c>
      <c r="F168" s="6">
        <v>370.37</v>
      </c>
      <c r="G168" s="6">
        <v>354.84</v>
      </c>
    </row>
    <row r="169" spans="3:7" ht="15.5" x14ac:dyDescent="0.35">
      <c r="C169" t="s">
        <v>234</v>
      </c>
      <c r="D169" s="5">
        <v>721000000000</v>
      </c>
      <c r="E169" s="5">
        <v>901000000000</v>
      </c>
      <c r="F169" s="5">
        <v>658000000000</v>
      </c>
      <c r="G169" s="5">
        <v>634000000000</v>
      </c>
    </row>
    <row r="170" spans="3:7" ht="15.5" x14ac:dyDescent="0.35">
      <c r="C170" t="s">
        <v>235</v>
      </c>
    </row>
    <row r="171" spans="3:7" ht="15.5" x14ac:dyDescent="0.35">
      <c r="C171" t="s">
        <v>236</v>
      </c>
      <c r="D171" s="5">
        <v>964000000000</v>
      </c>
      <c r="E171" s="5">
        <v>951000000000</v>
      </c>
      <c r="F171" s="5">
        <v>935000000000</v>
      </c>
      <c r="G171" s="5">
        <v>895000000000</v>
      </c>
    </row>
    <row r="172" spans="3:7" ht="15.5" x14ac:dyDescent="0.35">
      <c r="C172" t="s">
        <v>23</v>
      </c>
      <c r="D172" s="5">
        <v>721000000000</v>
      </c>
      <c r="E172" s="5">
        <v>901000000000</v>
      </c>
      <c r="F172" s="5">
        <v>658000000000</v>
      </c>
      <c r="G172" s="5">
        <v>634000000000</v>
      </c>
    </row>
    <row r="173" spans="3:7" ht="15.5" x14ac:dyDescent="0.35">
      <c r="C173" t="s">
        <v>20</v>
      </c>
      <c r="D173" s="5">
        <v>664000000000</v>
      </c>
      <c r="E173" s="5">
        <v>782000000000</v>
      </c>
      <c r="F173" s="5">
        <v>556000000000</v>
      </c>
      <c r="G173" s="5">
        <v>562000000000</v>
      </c>
    </row>
    <row r="174" spans="3:7" ht="15.5" x14ac:dyDescent="0.35">
      <c r="C174" t="s">
        <v>237</v>
      </c>
      <c r="D174" s="5">
        <v>513000000000</v>
      </c>
      <c r="E174" s="5">
        <v>509000000000</v>
      </c>
      <c r="F174" s="5">
        <v>520000000000</v>
      </c>
      <c r="G174" s="5">
        <v>483000000000</v>
      </c>
    </row>
    <row r="175" spans="3:7" ht="15.5" x14ac:dyDescent="0.35">
      <c r="C175" t="s">
        <v>238</v>
      </c>
      <c r="D175" s="5">
        <v>47000000000</v>
      </c>
      <c r="E175" s="5">
        <v>-82000000000</v>
      </c>
      <c r="F175" s="5">
        <v>-32000000000</v>
      </c>
      <c r="G175" s="5">
        <v>130000000000</v>
      </c>
    </row>
    <row r="176" spans="3:7" ht="15.5" x14ac:dyDescent="0.35">
      <c r="C176" t="s">
        <v>239</v>
      </c>
      <c r="D176" s="5">
        <v>-3000000000</v>
      </c>
      <c r="E176" s="5">
        <v>-4000000000</v>
      </c>
      <c r="F176" s="5">
        <v>-3000000000</v>
      </c>
      <c r="G176" s="5">
        <v>-3000000000</v>
      </c>
    </row>
    <row r="177" spans="3:25" ht="15.5" x14ac:dyDescent="0.35">
      <c r="C177" t="s">
        <v>12</v>
      </c>
      <c r="D177" s="5">
        <v>44000000000</v>
      </c>
      <c r="E177" s="5">
        <v>-86000000000</v>
      </c>
      <c r="F177" s="5">
        <v>-35000000000</v>
      </c>
      <c r="G177" s="5">
        <v>127000000000</v>
      </c>
    </row>
    <row r="178" spans="3:25" ht="15.5" x14ac:dyDescent="0.35">
      <c r="C178" t="s">
        <v>15</v>
      </c>
      <c r="D178" s="6">
        <v>17.37</v>
      </c>
      <c r="E178" s="6">
        <v>-34.19</v>
      </c>
      <c r="F178" s="6">
        <v>-13.81</v>
      </c>
      <c r="G178" s="6">
        <v>50.41</v>
      </c>
    </row>
    <row r="179" spans="3:25" ht="15.5" x14ac:dyDescent="0.35">
      <c r="C179" t="s">
        <v>57</v>
      </c>
      <c r="I179" s="6">
        <v>6.36</v>
      </c>
      <c r="J179" s="6">
        <v>-0.12</v>
      </c>
      <c r="K179" s="6">
        <v>-22.17</v>
      </c>
      <c r="L179" s="6">
        <v>42.02</v>
      </c>
      <c r="M179" s="6">
        <v>33.25</v>
      </c>
      <c r="N179" s="6">
        <v>15.7</v>
      </c>
      <c r="O179" s="6">
        <v>15.03</v>
      </c>
      <c r="P179" s="6">
        <v>-8.68</v>
      </c>
      <c r="Q179" s="6">
        <v>7.21</v>
      </c>
      <c r="R179" s="6">
        <v>13.29</v>
      </c>
      <c r="S179" s="6">
        <v>-31.9</v>
      </c>
      <c r="T179" s="6">
        <v>-35.22</v>
      </c>
      <c r="U179" s="6">
        <v>1.34</v>
      </c>
      <c r="V179" s="6">
        <v>-24.79</v>
      </c>
      <c r="W179" s="6">
        <v>-7.63</v>
      </c>
      <c r="X179" s="6">
        <v>29.55</v>
      </c>
      <c r="Y179" s="6">
        <v>16.64</v>
      </c>
    </row>
    <row r="180" spans="3:25" ht="15.5" x14ac:dyDescent="0.35">
      <c r="C180" t="s">
        <v>71</v>
      </c>
      <c r="I180" s="6">
        <v>54.4</v>
      </c>
      <c r="J180" s="6">
        <v>-1966.67</v>
      </c>
      <c r="K180" s="6">
        <v>-13.71</v>
      </c>
      <c r="L180" s="6">
        <v>15.47</v>
      </c>
      <c r="M180" s="6">
        <v>29.32</v>
      </c>
      <c r="N180" s="6">
        <v>92.04</v>
      </c>
      <c r="O180" s="6">
        <v>44.91</v>
      </c>
      <c r="P180" s="6">
        <v>-414.75</v>
      </c>
      <c r="Q180" s="6">
        <v>686.55</v>
      </c>
      <c r="R180" s="6">
        <v>169.3</v>
      </c>
      <c r="S180" s="6">
        <v>-1.57</v>
      </c>
      <c r="T180" s="6">
        <v>-3.8</v>
      </c>
      <c r="U180" s="6">
        <v>122.39</v>
      </c>
      <c r="V180" s="6">
        <v>-8.8699999999999992</v>
      </c>
      <c r="W180" s="6">
        <v>-34.08</v>
      </c>
      <c r="X180" s="6">
        <v>14.55</v>
      </c>
      <c r="Y180" s="6">
        <v>15.93</v>
      </c>
    </row>
    <row r="181" spans="3:25" ht="15.5" x14ac:dyDescent="0.35">
      <c r="C181" t="s">
        <v>74</v>
      </c>
      <c r="I181" s="6">
        <v>0.38</v>
      </c>
      <c r="J181" s="6">
        <v>0.24</v>
      </c>
      <c r="K181" s="6">
        <v>0.28999999999999998</v>
      </c>
      <c r="L181" s="6">
        <v>0.43</v>
      </c>
      <c r="M181" s="6">
        <v>0.82</v>
      </c>
      <c r="N181" s="6">
        <v>1.73</v>
      </c>
      <c r="O181" s="6">
        <v>0.74</v>
      </c>
      <c r="P181" s="6">
        <v>3.91</v>
      </c>
      <c r="Q181" s="6">
        <v>6.15</v>
      </c>
      <c r="R181" s="6">
        <v>3.24</v>
      </c>
      <c r="S181" s="6">
        <v>7.0000000000000007E-2</v>
      </c>
      <c r="T181" s="6">
        <v>0.17</v>
      </c>
      <c r="U181" s="6">
        <v>0.2</v>
      </c>
      <c r="V181" s="6">
        <v>0.41</v>
      </c>
      <c r="W181" s="6">
        <v>0.52</v>
      </c>
      <c r="X181" s="6">
        <v>0.8</v>
      </c>
      <c r="Y181" s="6">
        <v>0.56999999999999995</v>
      </c>
    </row>
    <row r="182" spans="3:25" ht="15.5" x14ac:dyDescent="0.35">
      <c r="C182" t="s">
        <v>240</v>
      </c>
      <c r="I182" s="5">
        <v>81360000000</v>
      </c>
      <c r="J182" s="5">
        <v>83310000000</v>
      </c>
      <c r="K182" s="5">
        <v>-46540000000</v>
      </c>
      <c r="L182" s="5">
        <v>233060000000</v>
      </c>
      <c r="M182" s="5">
        <v>206220000000</v>
      </c>
      <c r="N182" s="5">
        <v>79460000000</v>
      </c>
      <c r="O182" s="5">
        <v>81330000000</v>
      </c>
      <c r="P182" s="5">
        <v>58520000000</v>
      </c>
    </row>
    <row r="183" spans="3:25" ht="15.5" x14ac:dyDescent="0.35">
      <c r="C183" t="s">
        <v>241</v>
      </c>
      <c r="I183" s="6">
        <v>8.0000000000000002E-3</v>
      </c>
      <c r="J183" s="6">
        <v>-1E-4</v>
      </c>
      <c r="K183" s="6">
        <v>-2.6699999999999998E-2</v>
      </c>
      <c r="L183" s="6">
        <v>3.4599999999999999E-2</v>
      </c>
      <c r="M183" s="6">
        <v>3.1300000000000001E-2</v>
      </c>
      <c r="N183" s="6">
        <v>2.1299999999999999E-2</v>
      </c>
      <c r="O183" s="6">
        <v>1.8000000000000002E-2</v>
      </c>
      <c r="P183" s="6">
        <v>-1.0200000000000001E-2</v>
      </c>
      <c r="Q183" s="6">
        <v>1.06E-2</v>
      </c>
      <c r="R183" s="6">
        <v>2.0899999999999998E-2</v>
      </c>
      <c r="S183" s="6">
        <v>-5.1299999999999998E-2</v>
      </c>
      <c r="T183" s="6">
        <v>-5.8799999999999998E-2</v>
      </c>
      <c r="U183" s="6">
        <v>2.2000000000000001E-3</v>
      </c>
      <c r="V183" s="6">
        <v>-5.8499999999999996E-2</v>
      </c>
      <c r="W183" s="6">
        <v>-2.0899999999999998E-2</v>
      </c>
      <c r="X183" s="6">
        <v>8.1300000000000011E-2</v>
      </c>
      <c r="Y183" s="6">
        <v>6.9000000000000006E-2</v>
      </c>
    </row>
    <row r="184" spans="3:25" ht="15.5" x14ac:dyDescent="0.35">
      <c r="C184" t="s">
        <v>242</v>
      </c>
      <c r="I184" s="6">
        <v>1.6899999999999998E-2</v>
      </c>
      <c r="J184" s="6">
        <v>-2.9999999999999997E-4</v>
      </c>
      <c r="K184" s="6">
        <v>-6.5000000000000002E-2</v>
      </c>
      <c r="L184" s="6">
        <v>0.11349999999999999</v>
      </c>
      <c r="M184" s="6">
        <v>0.10769999999999999</v>
      </c>
      <c r="N184" s="6">
        <v>5.8099999999999999E-2</v>
      </c>
      <c r="O184" s="6">
        <v>5.9800000000000006E-2</v>
      </c>
      <c r="P184" s="6">
        <v>-3.5099999999999999E-2</v>
      </c>
      <c r="Q184" s="6">
        <v>3.2199999999999999E-2</v>
      </c>
      <c r="R184" s="6">
        <v>6.2400000000000004E-2</v>
      </c>
      <c r="S184" s="6">
        <v>-0.15570000000000001</v>
      </c>
      <c r="T184" s="6">
        <v>-0.20019999999999999</v>
      </c>
      <c r="U184" s="6">
        <v>6.5000000000000006E-3</v>
      </c>
      <c r="V184" s="6">
        <v>-0.15160000000000001</v>
      </c>
      <c r="W184" s="6">
        <v>-4.3400000000000001E-2</v>
      </c>
      <c r="X184" s="6">
        <v>0.153</v>
      </c>
      <c r="Y184" s="6">
        <v>9.820000000000001E-2</v>
      </c>
    </row>
    <row r="185" spans="3:25" ht="15.5" x14ac:dyDescent="0.35">
      <c r="C185" t="s">
        <v>243</v>
      </c>
      <c r="I185" s="6">
        <v>4.9000000000000002E-2</v>
      </c>
      <c r="J185" s="6">
        <v>5.4600000000000003E-2</v>
      </c>
      <c r="K185" s="6">
        <v>-8.6699999999999999E-2</v>
      </c>
      <c r="L185" s="6">
        <v>0.21929999999999999</v>
      </c>
      <c r="M185" s="6">
        <v>0.2152</v>
      </c>
      <c r="N185" s="6">
        <v>5.5300000000000002E-2</v>
      </c>
      <c r="O185" s="6">
        <v>6.9900000000000004E-2</v>
      </c>
      <c r="P185" s="6">
        <v>3.8100000000000002E-2</v>
      </c>
      <c r="Q185" s="6">
        <v>4.82E-2</v>
      </c>
      <c r="R185" s="6">
        <v>3.6600000000000001E-2</v>
      </c>
      <c r="S185" s="6">
        <v>-8.6800000000000002E-2</v>
      </c>
      <c r="T185" s="6">
        <v>-0.1038</v>
      </c>
      <c r="U185" s="6">
        <v>7.2900000000000006E-2</v>
      </c>
      <c r="V185" s="6">
        <v>-0.13750000000000001</v>
      </c>
      <c r="W185" s="6">
        <v>-2.8900000000000002E-2</v>
      </c>
      <c r="X185" s="6">
        <v>0.1555</v>
      </c>
      <c r="Y185" s="6">
        <v>0.28889999999999999</v>
      </c>
    </row>
    <row r="186" spans="3:25" ht="15.5" x14ac:dyDescent="0.35">
      <c r="C186" t="s">
        <v>244</v>
      </c>
      <c r="I186" s="6">
        <v>1.1100000000000001</v>
      </c>
      <c r="J186" s="6">
        <v>0.9</v>
      </c>
      <c r="K186" s="6">
        <v>-1.38</v>
      </c>
      <c r="L186" s="6">
        <v>4.12</v>
      </c>
      <c r="M186" s="6">
        <v>6.48</v>
      </c>
      <c r="N186" s="6">
        <v>2.11</v>
      </c>
      <c r="O186" s="6">
        <v>1.79</v>
      </c>
      <c r="P186" s="6">
        <v>0.87</v>
      </c>
      <c r="Q186" s="6">
        <v>1.18</v>
      </c>
      <c r="R186" s="6">
        <v>1.46</v>
      </c>
      <c r="S186" s="6">
        <v>-2.7</v>
      </c>
      <c r="T186" s="6">
        <v>-3.56</v>
      </c>
      <c r="U186" s="6">
        <v>4.57</v>
      </c>
      <c r="V186" s="6">
        <v>-9.75</v>
      </c>
      <c r="W186" s="6">
        <v>-2.69</v>
      </c>
      <c r="X186" s="6">
        <v>11.06</v>
      </c>
      <c r="Y186" s="6">
        <v>9.99</v>
      </c>
    </row>
    <row r="187" spans="3:25" ht="15.5" x14ac:dyDescent="0.35">
      <c r="C187" t="s">
        <v>68</v>
      </c>
      <c r="I187" s="6">
        <v>0.92</v>
      </c>
      <c r="J187" s="6">
        <v>0.66</v>
      </c>
      <c r="K187" s="6">
        <v>0.89</v>
      </c>
      <c r="L187" s="6">
        <v>1.76</v>
      </c>
      <c r="M187" s="6">
        <v>3.16</v>
      </c>
      <c r="N187" s="6">
        <v>5.34</v>
      </c>
      <c r="O187" s="6">
        <v>2.68</v>
      </c>
      <c r="P187" s="6">
        <v>14.57</v>
      </c>
      <c r="Q187" s="6">
        <v>22.14</v>
      </c>
      <c r="R187" s="6">
        <v>10.56</v>
      </c>
      <c r="S187" s="6">
        <v>0.24</v>
      </c>
      <c r="T187" s="6">
        <v>0.76</v>
      </c>
      <c r="U187" s="6">
        <v>0.79</v>
      </c>
      <c r="V187" s="6">
        <v>1.35</v>
      </c>
      <c r="W187" s="6">
        <v>1.48</v>
      </c>
      <c r="X187" s="6">
        <v>2.23</v>
      </c>
      <c r="Y187" s="6">
        <v>1.56</v>
      </c>
    </row>
    <row r="188" spans="3:25" ht="15.5" x14ac:dyDescent="0.35">
      <c r="C188" t="s">
        <v>65</v>
      </c>
      <c r="I188" s="6">
        <v>376.83</v>
      </c>
      <c r="J188" s="6">
        <v>357.6</v>
      </c>
      <c r="K188" s="6">
        <v>341.17</v>
      </c>
      <c r="L188" s="6">
        <v>370.14</v>
      </c>
      <c r="M188" s="6">
        <v>308.85000000000002</v>
      </c>
      <c r="N188" s="6">
        <v>270.45999999999998</v>
      </c>
      <c r="O188" s="6">
        <v>251.42</v>
      </c>
      <c r="P188" s="6">
        <v>247.08</v>
      </c>
      <c r="Q188" s="6">
        <v>223.6</v>
      </c>
      <c r="R188" s="6">
        <v>213.03</v>
      </c>
      <c r="S188" s="6">
        <v>204.84</v>
      </c>
      <c r="T188" s="6">
        <v>175.94</v>
      </c>
      <c r="U188" s="6">
        <v>207.55</v>
      </c>
      <c r="V188" s="6">
        <v>163.47</v>
      </c>
      <c r="W188" s="6">
        <v>175.99</v>
      </c>
      <c r="X188" s="6">
        <v>193.17</v>
      </c>
      <c r="Y188" s="6">
        <v>169.42</v>
      </c>
    </row>
    <row r="189" spans="3:25" ht="15.5" x14ac:dyDescent="0.35">
      <c r="C189" t="s">
        <v>245</v>
      </c>
      <c r="I189" s="6">
        <v>0.92</v>
      </c>
      <c r="J189" s="6">
        <v>0.66</v>
      </c>
      <c r="K189" s="6">
        <v>0.89</v>
      </c>
      <c r="L189" s="6">
        <v>1.76</v>
      </c>
      <c r="M189" s="6">
        <v>3.16</v>
      </c>
      <c r="N189" s="6">
        <v>5.34</v>
      </c>
      <c r="O189" s="6">
        <v>2.68</v>
      </c>
      <c r="P189" s="6">
        <v>14.57</v>
      </c>
      <c r="Q189" s="6">
        <v>22.14</v>
      </c>
      <c r="R189" s="6">
        <v>10.56</v>
      </c>
      <c r="S189" s="6">
        <v>0.24</v>
      </c>
      <c r="T189" s="6">
        <v>0.76</v>
      </c>
      <c r="U189" s="6">
        <v>0.79</v>
      </c>
      <c r="V189" s="6">
        <v>1.35</v>
      </c>
      <c r="W189" s="6">
        <v>1.48</v>
      </c>
      <c r="X189" s="6">
        <v>2.23</v>
      </c>
      <c r="Y189" s="6">
        <v>1.56</v>
      </c>
    </row>
    <row r="190" spans="3:25" ht="15.5" x14ac:dyDescent="0.35">
      <c r="C190" t="s">
        <v>246</v>
      </c>
      <c r="I190" s="6">
        <v>376.83</v>
      </c>
      <c r="J190" s="6">
        <v>357.6</v>
      </c>
      <c r="K190" s="6">
        <v>341.17</v>
      </c>
      <c r="L190" s="6">
        <v>370.14</v>
      </c>
      <c r="M190" s="6">
        <v>308.85000000000002</v>
      </c>
      <c r="N190" s="6">
        <v>270.45999999999998</v>
      </c>
      <c r="O190" s="6">
        <v>251.42</v>
      </c>
      <c r="P190" s="6">
        <v>247.08</v>
      </c>
      <c r="Q190" s="6">
        <v>223.6</v>
      </c>
      <c r="R190" s="6">
        <v>213.03</v>
      </c>
      <c r="S190" s="6">
        <v>204.84</v>
      </c>
      <c r="T190" s="6">
        <v>175.94</v>
      </c>
      <c r="U190" s="6">
        <v>207.55</v>
      </c>
      <c r="V190" s="6">
        <v>163.47</v>
      </c>
      <c r="W190" s="6">
        <v>175.99</v>
      </c>
      <c r="X190" s="6">
        <v>193.17</v>
      </c>
      <c r="Y190" s="6">
        <v>169.42</v>
      </c>
    </row>
    <row r="191" spans="3:25" ht="15.5" x14ac:dyDescent="0.35">
      <c r="C191" t="s">
        <v>247</v>
      </c>
      <c r="I191" s="5">
        <v>901000000000</v>
      </c>
      <c r="J191" s="5">
        <v>1014000000000</v>
      </c>
      <c r="K191" s="5">
        <v>895000000000</v>
      </c>
      <c r="L191" s="5">
        <v>1491000000000</v>
      </c>
      <c r="M191" s="5">
        <v>1021000000000</v>
      </c>
      <c r="N191" s="5">
        <v>763000000000</v>
      </c>
      <c r="O191" s="5">
        <v>1035000000000</v>
      </c>
      <c r="P191" s="5">
        <v>995000000000</v>
      </c>
      <c r="Q191" s="5">
        <v>731000000000</v>
      </c>
      <c r="R191" s="5">
        <v>643000000000</v>
      </c>
      <c r="S191" s="5">
        <v>673000000000</v>
      </c>
      <c r="T191" s="5">
        <v>682000000000</v>
      </c>
      <c r="U191" s="5">
        <v>493000000000</v>
      </c>
      <c r="V191" s="5">
        <v>356000000000</v>
      </c>
      <c r="W191" s="5">
        <v>297000000000</v>
      </c>
      <c r="X191" s="5">
        <v>174000000000</v>
      </c>
      <c r="Y191" s="5">
        <v>78000000000</v>
      </c>
    </row>
    <row r="192" spans="3:25" ht="15.5" x14ac:dyDescent="0.35">
      <c r="C192" t="s">
        <v>248</v>
      </c>
    </row>
    <row r="193" spans="2:25" ht="15.5" x14ac:dyDescent="0.35">
      <c r="C193" t="s">
        <v>25</v>
      </c>
      <c r="I193" s="5">
        <v>901000000000</v>
      </c>
      <c r="J193" s="5">
        <v>1014000000000</v>
      </c>
      <c r="K193" s="5">
        <v>895000000000</v>
      </c>
      <c r="L193" s="5">
        <v>1491000000000</v>
      </c>
      <c r="M193" s="5">
        <v>1021000000000</v>
      </c>
      <c r="N193" s="5">
        <v>763000000000</v>
      </c>
      <c r="O193" s="5">
        <v>1035000000000</v>
      </c>
      <c r="P193" s="5">
        <v>995000000000</v>
      </c>
      <c r="Q193" s="5">
        <v>731000000000</v>
      </c>
      <c r="R193" s="5">
        <v>643000000000</v>
      </c>
      <c r="S193" s="5">
        <v>673000000000</v>
      </c>
      <c r="T193" s="5">
        <v>682000000000</v>
      </c>
      <c r="U193" s="5">
        <v>493000000000</v>
      </c>
      <c r="V193" s="5">
        <v>356000000000</v>
      </c>
      <c r="W193" s="5">
        <v>297000000000</v>
      </c>
      <c r="X193" s="5">
        <v>174000000000</v>
      </c>
      <c r="Y193" s="5">
        <v>78000000000</v>
      </c>
    </row>
    <row r="194" spans="2:25" ht="15.5" x14ac:dyDescent="0.35">
      <c r="C194" t="s">
        <v>22</v>
      </c>
      <c r="I194" s="5">
        <v>782000000000</v>
      </c>
      <c r="J194" s="5">
        <v>878000000000</v>
      </c>
      <c r="K194" s="5">
        <v>747000000000</v>
      </c>
      <c r="L194" s="5">
        <v>1105000000000</v>
      </c>
      <c r="M194" s="5">
        <v>623000000000</v>
      </c>
      <c r="N194" s="5">
        <v>553000000000</v>
      </c>
      <c r="O194" s="5">
        <v>640000000000</v>
      </c>
      <c r="P194" s="5">
        <v>835000000000</v>
      </c>
      <c r="Q194" s="5">
        <v>534000000000</v>
      </c>
      <c r="R194" s="5">
        <v>359000000000</v>
      </c>
      <c r="S194" s="5">
        <v>554000000000</v>
      </c>
      <c r="T194" s="5">
        <v>618000000000</v>
      </c>
      <c r="U194" s="5">
        <v>390000000000</v>
      </c>
      <c r="V194" s="5">
        <v>279000000000</v>
      </c>
      <c r="W194" s="5">
        <v>212000000000</v>
      </c>
      <c r="X194" s="5">
        <v>-88000000000</v>
      </c>
      <c r="Y194" s="5">
        <v>-120000000000</v>
      </c>
    </row>
    <row r="195" spans="2:25" ht="15.5" x14ac:dyDescent="0.35">
      <c r="C195" t="s">
        <v>249</v>
      </c>
      <c r="I195" s="5">
        <v>509000000000</v>
      </c>
      <c r="J195" s="5">
        <v>440000000000</v>
      </c>
      <c r="K195" s="5">
        <v>393000000000</v>
      </c>
      <c r="L195" s="5">
        <v>503000000000</v>
      </c>
      <c r="M195" s="5">
        <v>411000000000</v>
      </c>
      <c r="N195" s="5">
        <v>263000000000</v>
      </c>
      <c r="O195" s="5">
        <v>198000000000</v>
      </c>
      <c r="P195" s="5">
        <v>118000000000</v>
      </c>
      <c r="Q195" s="5">
        <v>198000000000</v>
      </c>
      <c r="R195" s="5">
        <v>171000000000</v>
      </c>
      <c r="S195" s="5">
        <v>93000000000</v>
      </c>
      <c r="T195" s="5">
        <v>119000000000</v>
      </c>
      <c r="U195" s="5">
        <v>176000000000</v>
      </c>
      <c r="V195" s="5">
        <v>127000000000</v>
      </c>
      <c r="W195" s="5">
        <v>222000000000</v>
      </c>
      <c r="X195" s="5">
        <v>411000000000</v>
      </c>
      <c r="Y195" s="5">
        <v>383000000000</v>
      </c>
    </row>
    <row r="196" spans="2:25" ht="15.5" x14ac:dyDescent="0.35">
      <c r="C196" t="s">
        <v>250</v>
      </c>
      <c r="I196" s="5">
        <v>69000000000</v>
      </c>
      <c r="J196" s="5">
        <v>48000000000</v>
      </c>
      <c r="K196" s="5">
        <v>357000000000</v>
      </c>
      <c r="L196" s="5">
        <v>-403000000000</v>
      </c>
      <c r="M196" s="5">
        <v>-24000000000</v>
      </c>
      <c r="N196" s="5">
        <v>120000000000</v>
      </c>
      <c r="O196" s="5">
        <v>141000000000</v>
      </c>
      <c r="P196" s="5">
        <v>-158000000000</v>
      </c>
      <c r="Q196" s="5">
        <v>-153000000000</v>
      </c>
      <c r="R196" s="5">
        <v>186000000000</v>
      </c>
      <c r="S196" s="5">
        <v>138000000000</v>
      </c>
      <c r="T196" s="5">
        <v>-137000000000</v>
      </c>
      <c r="U196" s="5">
        <v>39000000000</v>
      </c>
      <c r="V196" s="5">
        <v>63000000000</v>
      </c>
      <c r="W196" s="5">
        <v>-117000000000</v>
      </c>
      <c r="X196" s="5">
        <v>-46000000000</v>
      </c>
      <c r="Y196" s="5">
        <v>134000000000</v>
      </c>
    </row>
    <row r="197" spans="2:25" ht="15.5" x14ac:dyDescent="0.35">
      <c r="C197" t="s">
        <v>251</v>
      </c>
      <c r="I197" s="5">
        <v>-13000000000</v>
      </c>
      <c r="J197" s="5">
        <v>-12000000000</v>
      </c>
      <c r="K197" s="5">
        <v>-19000000000</v>
      </c>
      <c r="L197" s="5">
        <v>-14000000000</v>
      </c>
      <c r="M197" s="5">
        <v>-32000000000</v>
      </c>
      <c r="N197" s="5">
        <v>-8000000000</v>
      </c>
      <c r="O197" s="5">
        <v>-23000000000</v>
      </c>
      <c r="P197" s="5">
        <v>-69000000000</v>
      </c>
      <c r="Q197" s="5">
        <v>-24000000000</v>
      </c>
      <c r="R197" s="5">
        <v>-5000000000</v>
      </c>
      <c r="S197" s="5">
        <v>-7000000000</v>
      </c>
      <c r="T197" s="5">
        <v>-5000000000</v>
      </c>
      <c r="U197" s="5">
        <v>-20000000000</v>
      </c>
      <c r="V197" s="5">
        <v>-50000000000</v>
      </c>
      <c r="W197" s="5">
        <v>-125000000000</v>
      </c>
      <c r="X197" s="5">
        <v>15000000000</v>
      </c>
      <c r="Y197" s="5">
        <v>4000000000</v>
      </c>
    </row>
    <row r="198" spans="2:25" ht="15.5" x14ac:dyDescent="0.35">
      <c r="C198" t="s">
        <v>14</v>
      </c>
      <c r="I198" s="5">
        <v>56000000000</v>
      </c>
      <c r="J198" s="5">
        <v>35000000000</v>
      </c>
      <c r="K198" s="5">
        <v>338000000000</v>
      </c>
      <c r="L198" s="5">
        <v>-417000000000</v>
      </c>
      <c r="M198" s="5">
        <v>-56000000000</v>
      </c>
      <c r="N198" s="5">
        <v>111000000000</v>
      </c>
      <c r="O198" s="5">
        <v>119000000000</v>
      </c>
      <c r="P198" s="5">
        <v>-226000000000</v>
      </c>
      <c r="Q198" s="5">
        <v>-177000000000</v>
      </c>
      <c r="R198" s="5">
        <v>181000000000</v>
      </c>
      <c r="S198" s="5">
        <v>130000000000</v>
      </c>
      <c r="T198" s="5">
        <v>-143000000000</v>
      </c>
      <c r="U198" s="5">
        <v>19000000000</v>
      </c>
      <c r="V198" s="5">
        <v>12000000000</v>
      </c>
      <c r="W198" s="5">
        <v>-242000000000</v>
      </c>
      <c r="X198" s="5">
        <v>-31000000000</v>
      </c>
      <c r="Y198" s="5">
        <v>139000000000</v>
      </c>
    </row>
    <row r="199" spans="2:25" ht="15.5" x14ac:dyDescent="0.35">
      <c r="C199" t="s">
        <v>16</v>
      </c>
      <c r="I199" s="6">
        <v>22.05</v>
      </c>
      <c r="J199" s="6">
        <v>14.05</v>
      </c>
      <c r="K199" s="6">
        <v>133.79</v>
      </c>
      <c r="L199" s="6">
        <v>-165.29</v>
      </c>
      <c r="M199" s="6">
        <v>-22.16</v>
      </c>
      <c r="N199" s="6">
        <v>44.16</v>
      </c>
      <c r="O199" s="6">
        <v>47.03</v>
      </c>
      <c r="P199" s="6">
        <v>-89.61</v>
      </c>
      <c r="Q199" s="6">
        <v>-70.08</v>
      </c>
      <c r="R199" s="6">
        <v>71.83</v>
      </c>
      <c r="S199" s="6">
        <v>51.71</v>
      </c>
      <c r="T199" s="6">
        <v>-56.52</v>
      </c>
      <c r="U199" s="6">
        <v>7.56</v>
      </c>
      <c r="V199" s="6">
        <v>4.95</v>
      </c>
      <c r="W199" s="6">
        <v>-95.82</v>
      </c>
      <c r="X199" s="6">
        <v>-12.27</v>
      </c>
      <c r="Y199" s="6">
        <v>54.92</v>
      </c>
    </row>
    <row r="201" spans="2:25" ht="15.5" x14ac:dyDescent="0.35">
      <c r="B201" t="s">
        <v>252</v>
      </c>
      <c r="C201" t="s">
        <v>253</v>
      </c>
      <c r="D201" s="5">
        <v>-2000000000</v>
      </c>
      <c r="E201" s="5">
        <v>16000000000</v>
      </c>
      <c r="F201" s="5">
        <v>13000000000</v>
      </c>
      <c r="G201" s="5">
        <v>1000000000</v>
      </c>
      <c r="H201" s="5">
        <v>-8000000000</v>
      </c>
      <c r="I201" s="5">
        <v>16000000000</v>
      </c>
      <c r="J201" s="5">
        <v>-299000000</v>
      </c>
      <c r="K201" s="5">
        <v>-56000000000</v>
      </c>
      <c r="L201" s="5">
        <v>106000000000</v>
      </c>
      <c r="M201" s="5">
        <v>84000000000</v>
      </c>
      <c r="N201" s="5">
        <v>40000000000</v>
      </c>
      <c r="O201" s="5">
        <v>38000000000</v>
      </c>
      <c r="P201" s="5">
        <v>-22000000000</v>
      </c>
      <c r="Q201" s="5">
        <v>18000000000</v>
      </c>
    </row>
    <row r="202" spans="2:25" ht="15.5" x14ac:dyDescent="0.35">
      <c r="C202" t="s">
        <v>254</v>
      </c>
      <c r="H202" s="5">
        <v>28000000000</v>
      </c>
      <c r="I202" s="5">
        <v>16000000000</v>
      </c>
      <c r="J202" s="5">
        <v>-299000000</v>
      </c>
      <c r="K202" s="5">
        <v>-56000000000</v>
      </c>
      <c r="L202" s="5">
        <v>106000000000</v>
      </c>
      <c r="M202" s="5">
        <v>84000000000</v>
      </c>
      <c r="N202" s="5">
        <v>40000000000</v>
      </c>
      <c r="O202" s="5">
        <v>38000000000</v>
      </c>
      <c r="P202" s="5">
        <v>-22000000000</v>
      </c>
      <c r="Q202" s="5">
        <v>18000000000</v>
      </c>
    </row>
    <row r="203" spans="2:25" ht="15.5" x14ac:dyDescent="0.35">
      <c r="C203" t="s">
        <v>401</v>
      </c>
      <c r="H203" s="6">
        <v>1.99</v>
      </c>
      <c r="I203" s="6">
        <v>1.99</v>
      </c>
      <c r="M203" s="6">
        <v>10.02</v>
      </c>
    </row>
    <row r="204" spans="2:25" ht="15.5" x14ac:dyDescent="0.35">
      <c r="C204" t="s">
        <v>76</v>
      </c>
      <c r="H204" s="6">
        <v>-0.59899999999999998</v>
      </c>
      <c r="I204" s="6">
        <v>0.31370000000000003</v>
      </c>
      <c r="M204" s="6">
        <v>0.30130000000000001</v>
      </c>
    </row>
    <row r="205" spans="2:25" ht="15.5" x14ac:dyDescent="0.35">
      <c r="C205" t="s">
        <v>402</v>
      </c>
      <c r="H205" s="6">
        <v>1.04E-2</v>
      </c>
      <c r="I205" s="6">
        <v>6.4000000000000003E-3</v>
      </c>
      <c r="M205" s="6">
        <v>1.0500000000000001E-2</v>
      </c>
    </row>
    <row r="206" spans="2:25" ht="15.5" x14ac:dyDescent="0.35">
      <c r="C206" t="s">
        <v>56</v>
      </c>
      <c r="D206" s="6">
        <v>-0.83</v>
      </c>
      <c r="E206" s="6">
        <v>6.29</v>
      </c>
      <c r="F206" s="6">
        <v>5.17</v>
      </c>
      <c r="G206" s="6">
        <v>0.52</v>
      </c>
      <c r="H206" s="6">
        <v>-3.32</v>
      </c>
      <c r="I206" s="6">
        <v>6.36</v>
      </c>
      <c r="J206" s="6">
        <v>-0.12</v>
      </c>
      <c r="K206" s="6">
        <v>-22.17</v>
      </c>
      <c r="L206" s="6">
        <v>42.02</v>
      </c>
      <c r="M206" s="6">
        <v>33.25</v>
      </c>
      <c r="N206" s="6">
        <v>15.7</v>
      </c>
      <c r="O206" s="6">
        <v>15.03</v>
      </c>
      <c r="P206" s="6">
        <v>-8.68</v>
      </c>
      <c r="Q206" s="6">
        <v>7.21</v>
      </c>
    </row>
    <row r="207" spans="2:25" ht="15.5" x14ac:dyDescent="0.35">
      <c r="C207" t="s">
        <v>255</v>
      </c>
      <c r="H207" s="6">
        <v>11.2</v>
      </c>
      <c r="I207" s="6">
        <v>6.36</v>
      </c>
      <c r="J207" s="6">
        <v>-0.12</v>
      </c>
      <c r="K207" s="6">
        <v>-22.17</v>
      </c>
      <c r="L207" s="6">
        <v>42.02</v>
      </c>
      <c r="M207" s="6">
        <v>33.25</v>
      </c>
      <c r="N207" s="6">
        <v>15.7</v>
      </c>
      <c r="O207" s="6">
        <v>15.03</v>
      </c>
      <c r="P207" s="6">
        <v>-8.68</v>
      </c>
      <c r="Q207" s="6">
        <v>7.21</v>
      </c>
    </row>
    <row r="208" spans="2:25" ht="15.5" x14ac:dyDescent="0.35">
      <c r="C208" t="s">
        <v>78</v>
      </c>
      <c r="H208" s="6">
        <v>1.99</v>
      </c>
      <c r="I208" s="6">
        <v>1.99</v>
      </c>
      <c r="M208" s="6">
        <v>10.02</v>
      </c>
    </row>
    <row r="209" spans="3:17" ht="15.5" x14ac:dyDescent="0.35">
      <c r="C209" t="s">
        <v>403</v>
      </c>
      <c r="H209" s="6">
        <v>-0.59899999999999998</v>
      </c>
      <c r="I209" s="6">
        <v>0.31370000000000003</v>
      </c>
      <c r="M209" s="6">
        <v>0.30130000000000001</v>
      </c>
    </row>
    <row r="210" spans="3:17" ht="15.5" x14ac:dyDescent="0.35">
      <c r="C210" t="s">
        <v>404</v>
      </c>
      <c r="H210" s="6">
        <v>1.04E-2</v>
      </c>
      <c r="I210" s="6">
        <v>6.4000000000000003E-3</v>
      </c>
      <c r="M210" s="6">
        <v>1.0500000000000001E-2</v>
      </c>
    </row>
    <row r="211" spans="3:17" ht="15.5" x14ac:dyDescent="0.35">
      <c r="C211" t="s">
        <v>256</v>
      </c>
      <c r="D211" s="5">
        <v>554000000000</v>
      </c>
      <c r="E211" s="5">
        <v>751000000000</v>
      </c>
      <c r="F211" s="5">
        <v>519000000000</v>
      </c>
      <c r="G211" s="5">
        <v>475000000000</v>
      </c>
      <c r="H211" s="5">
        <v>2215000000000</v>
      </c>
      <c r="I211" s="5">
        <v>2304000000000</v>
      </c>
      <c r="J211" s="5">
        <v>2468000000000</v>
      </c>
      <c r="K211" s="5">
        <v>2610000000000</v>
      </c>
      <c r="L211" s="5">
        <v>3799000000000</v>
      </c>
      <c r="M211" s="5">
        <v>3016000000000</v>
      </c>
      <c r="N211" s="5">
        <v>2110000000000</v>
      </c>
      <c r="O211" s="5">
        <v>2307000000000</v>
      </c>
      <c r="P211" s="5">
        <v>2325000000000</v>
      </c>
      <c r="Q211" s="5">
        <v>2032000000000</v>
      </c>
    </row>
    <row r="212" spans="3:17" ht="15.5" x14ac:dyDescent="0.35">
      <c r="C212" t="s">
        <v>257</v>
      </c>
      <c r="H212" s="5">
        <v>2297000000000</v>
      </c>
      <c r="I212" s="5">
        <v>2304000000000</v>
      </c>
      <c r="J212" s="5">
        <v>2468000000000</v>
      </c>
      <c r="K212" s="5">
        <v>2610000000000</v>
      </c>
      <c r="L212" s="5">
        <v>3799000000000</v>
      </c>
      <c r="M212" s="5">
        <v>3016000000000</v>
      </c>
      <c r="N212" s="5">
        <v>2110000000000</v>
      </c>
      <c r="O212" s="5">
        <v>2307000000000</v>
      </c>
      <c r="P212" s="5">
        <v>2325000000000</v>
      </c>
      <c r="Q212" s="5">
        <v>2032000000000</v>
      </c>
    </row>
    <row r="213" spans="3:17" ht="15.5" x14ac:dyDescent="0.35">
      <c r="C213" t="s">
        <v>405</v>
      </c>
      <c r="H213" s="6">
        <v>1.99</v>
      </c>
      <c r="I213" s="6">
        <v>1.99</v>
      </c>
      <c r="M213" s="6">
        <v>10.02</v>
      </c>
    </row>
    <row r="214" spans="3:17" ht="15.5" x14ac:dyDescent="0.35">
      <c r="C214" t="s">
        <v>406</v>
      </c>
      <c r="H214" s="6">
        <v>-0.59899999999999998</v>
      </c>
      <c r="I214" s="6">
        <v>0.31370000000000003</v>
      </c>
      <c r="M214" s="6">
        <v>0.30130000000000001</v>
      </c>
    </row>
    <row r="215" spans="3:17" ht="15.5" x14ac:dyDescent="0.35">
      <c r="C215" t="s">
        <v>407</v>
      </c>
      <c r="H215" s="6">
        <v>1.04E-2</v>
      </c>
      <c r="I215" s="6">
        <v>6.4000000000000003E-3</v>
      </c>
      <c r="M215" s="6">
        <v>1.0500000000000001E-2</v>
      </c>
    </row>
    <row r="216" spans="3:17" ht="15.5" x14ac:dyDescent="0.35">
      <c r="C216" t="s">
        <v>258</v>
      </c>
      <c r="I216" s="6">
        <v>-58.09</v>
      </c>
    </row>
    <row r="217" spans="3:17" ht="15.5" x14ac:dyDescent="0.35">
      <c r="C217" t="s">
        <v>259</v>
      </c>
      <c r="I217" s="6">
        <v>17.23</v>
      </c>
    </row>
    <row r="218" spans="3:17" ht="15.5" x14ac:dyDescent="0.35">
      <c r="C218" t="s">
        <v>260</v>
      </c>
      <c r="I218" s="6">
        <v>7.49</v>
      </c>
    </row>
    <row r="219" spans="3:17" ht="15.5" x14ac:dyDescent="0.35">
      <c r="C219" t="s">
        <v>261</v>
      </c>
      <c r="I219" s="6">
        <v>5.7999999999999996E-2</v>
      </c>
    </row>
    <row r="220" spans="3:17" ht="15.5" x14ac:dyDescent="0.35">
      <c r="C220" t="s">
        <v>262</v>
      </c>
      <c r="I220" s="6">
        <v>0.21</v>
      </c>
    </row>
    <row r="221" spans="3:17" ht="15.5" x14ac:dyDescent="0.35">
      <c r="C221" t="s">
        <v>263</v>
      </c>
      <c r="I221" s="6">
        <v>0.51</v>
      </c>
    </row>
    <row r="222" spans="3:17" ht="15.5" x14ac:dyDescent="0.35">
      <c r="C222" t="s">
        <v>264</v>
      </c>
      <c r="I222" s="6">
        <v>7.73</v>
      </c>
    </row>
    <row r="223" spans="3:17" ht="15.5" x14ac:dyDescent="0.35">
      <c r="C223" t="s">
        <v>265</v>
      </c>
      <c r="I223" s="6">
        <v>9.76</v>
      </c>
    </row>
    <row r="224" spans="3:17" ht="15.5" x14ac:dyDescent="0.35">
      <c r="C224" t="s">
        <v>266</v>
      </c>
      <c r="I224" s="6">
        <v>24.37</v>
      </c>
    </row>
    <row r="225" spans="3:9" ht="15.5" x14ac:dyDescent="0.35">
      <c r="C225" t="s">
        <v>267</v>
      </c>
      <c r="I225" s="5">
        <v>13</v>
      </c>
    </row>
    <row r="226" spans="3:9" ht="15.5" x14ac:dyDescent="0.35">
      <c r="C226" t="s">
        <v>409</v>
      </c>
      <c r="I226" s="6">
        <v>-0.38</v>
      </c>
    </row>
    <row r="227" spans="3:9" ht="15.5" x14ac:dyDescent="0.35">
      <c r="C227" t="s">
        <v>268</v>
      </c>
      <c r="I227" s="6">
        <v>11.2</v>
      </c>
    </row>
    <row r="228" spans="3:9" ht="15.5" x14ac:dyDescent="0.35">
      <c r="C228" t="s">
        <v>269</v>
      </c>
      <c r="I228" s="6">
        <v>-3.32</v>
      </c>
    </row>
    <row r="229" spans="3:9" ht="15.5" x14ac:dyDescent="0.35">
      <c r="C229" t="s">
        <v>270</v>
      </c>
      <c r="I229" s="6">
        <v>910.34</v>
      </c>
    </row>
    <row r="230" spans="3:9" ht="15.5" x14ac:dyDescent="0.35">
      <c r="C230" t="s">
        <v>271</v>
      </c>
      <c r="D230" s="6">
        <v>22.88</v>
      </c>
    </row>
    <row r="231" spans="3:9" ht="15.5" x14ac:dyDescent="0.35">
      <c r="C231" t="s">
        <v>272</v>
      </c>
      <c r="I231" s="6">
        <v>381.99</v>
      </c>
    </row>
    <row r="232" spans="3:9" ht="15.5" x14ac:dyDescent="0.35">
      <c r="C232" t="s">
        <v>273</v>
      </c>
      <c r="I232" s="6">
        <v>19.78</v>
      </c>
    </row>
    <row r="233" spans="3:9" ht="15.5" x14ac:dyDescent="0.35">
      <c r="C233" t="s">
        <v>274</v>
      </c>
      <c r="D233" s="6">
        <v>1.61</v>
      </c>
    </row>
    <row r="234" spans="3:9" ht="15.5" x14ac:dyDescent="0.35">
      <c r="C234" t="s">
        <v>275</v>
      </c>
      <c r="D234" s="6">
        <v>1.18</v>
      </c>
    </row>
    <row r="235" spans="3:9" ht="15.5" x14ac:dyDescent="0.35">
      <c r="C235" t="s">
        <v>276</v>
      </c>
      <c r="D235" s="6">
        <v>0.75</v>
      </c>
    </row>
    <row r="236" spans="3:9" ht="15.5" x14ac:dyDescent="0.35">
      <c r="C236" t="s">
        <v>278</v>
      </c>
      <c r="D236" s="6">
        <v>0.92</v>
      </c>
    </row>
    <row r="237" spans="3:9" ht="15.5" x14ac:dyDescent="0.35">
      <c r="C237" t="s">
        <v>279</v>
      </c>
      <c r="D237" s="6">
        <v>0.39</v>
      </c>
    </row>
    <row r="238" spans="3:9" ht="15.5" x14ac:dyDescent="0.35">
      <c r="C238" t="s">
        <v>280</v>
      </c>
      <c r="D238" s="6">
        <v>1.92</v>
      </c>
    </row>
    <row r="239" spans="3:9" ht="15.5" x14ac:dyDescent="0.35">
      <c r="C239" t="s">
        <v>410</v>
      </c>
      <c r="I239" s="6">
        <v>1.48</v>
      </c>
    </row>
    <row r="240" spans="3:9" ht="15.5" x14ac:dyDescent="0.35">
      <c r="C240" t="s">
        <v>12</v>
      </c>
      <c r="D240" s="5">
        <v>44000000000</v>
      </c>
    </row>
    <row r="241" spans="3:9" ht="15.5" x14ac:dyDescent="0.35">
      <c r="C241" t="s">
        <v>281</v>
      </c>
      <c r="I241" s="6">
        <v>3.37</v>
      </c>
    </row>
    <row r="242" spans="3:9" ht="15.5" x14ac:dyDescent="0.35">
      <c r="C242" t="s">
        <v>282</v>
      </c>
      <c r="I242" s="6">
        <v>1.5300000000000001E-2</v>
      </c>
    </row>
    <row r="243" spans="3:9" ht="15.5" x14ac:dyDescent="0.35">
      <c r="C243" t="s">
        <v>283</v>
      </c>
      <c r="I243" s="6">
        <v>2.9300000000000003E-2</v>
      </c>
    </row>
    <row r="244" spans="3:9" ht="15.5" x14ac:dyDescent="0.35">
      <c r="C244" t="s">
        <v>284</v>
      </c>
      <c r="I244" s="6">
        <v>5.6299999999999996E-2</v>
      </c>
    </row>
    <row r="245" spans="3:9" ht="15.5" x14ac:dyDescent="0.35">
      <c r="C245" t="s">
        <v>285</v>
      </c>
      <c r="I245" s="6">
        <v>2.4199999999999999E-2</v>
      </c>
    </row>
    <row r="246" spans="3:9" ht="15.5" x14ac:dyDescent="0.35">
      <c r="C246" t="s">
        <v>286</v>
      </c>
      <c r="D246" s="6">
        <v>159.44</v>
      </c>
    </row>
    <row r="247" spans="3:9" ht="15.5" x14ac:dyDescent="0.35">
      <c r="C247" t="s">
        <v>287</v>
      </c>
      <c r="D247" s="6">
        <v>65.260000000000005</v>
      </c>
    </row>
    <row r="248" spans="3:9" ht="15.5" x14ac:dyDescent="0.35">
      <c r="C248" t="s">
        <v>288</v>
      </c>
      <c r="D248" s="6">
        <v>16.02</v>
      </c>
    </row>
    <row r="249" spans="3:9" ht="15.5" x14ac:dyDescent="0.35">
      <c r="C249" t="s">
        <v>289</v>
      </c>
      <c r="D249" s="6">
        <v>208.68</v>
      </c>
    </row>
    <row r="250" spans="3:9" ht="15.5" x14ac:dyDescent="0.35">
      <c r="C250" t="s">
        <v>290</v>
      </c>
      <c r="D250" s="6">
        <v>0.56999999999999995</v>
      </c>
    </row>
    <row r="251" spans="3:9" ht="15.5" x14ac:dyDescent="0.35">
      <c r="C251" t="s">
        <v>291</v>
      </c>
      <c r="I251" s="6">
        <v>1.19</v>
      </c>
    </row>
    <row r="252" spans="3:9" ht="15.5" x14ac:dyDescent="0.35">
      <c r="C252" t="s">
        <v>292</v>
      </c>
      <c r="I252" s="6">
        <v>5.73</v>
      </c>
    </row>
    <row r="253" spans="3:9" ht="15.5" x14ac:dyDescent="0.35">
      <c r="C253" t="s">
        <v>52</v>
      </c>
      <c r="I253" s="5">
        <v>487000000000</v>
      </c>
    </row>
    <row r="254" spans="3:9" ht="15.5" x14ac:dyDescent="0.35">
      <c r="C254" t="s">
        <v>293</v>
      </c>
      <c r="I254" s="5">
        <v>1151000000000</v>
      </c>
    </row>
    <row r="255" spans="3:9" ht="15.5" x14ac:dyDescent="0.35">
      <c r="C255" t="s">
        <v>294</v>
      </c>
      <c r="I255" s="5">
        <v>2520000000</v>
      </c>
    </row>
    <row r="256" spans="3:9" ht="15.5" x14ac:dyDescent="0.35">
      <c r="C256" t="s">
        <v>295</v>
      </c>
      <c r="I256" s="6">
        <v>0.1459</v>
      </c>
    </row>
    <row r="257" spans="3:9" ht="15.5" x14ac:dyDescent="0.35">
      <c r="C257" t="s">
        <v>296</v>
      </c>
      <c r="D257" s="6">
        <v>5.33E-2</v>
      </c>
    </row>
    <row r="258" spans="3:9" ht="15.5" x14ac:dyDescent="0.35">
      <c r="C258" t="s">
        <v>297</v>
      </c>
      <c r="D258" s="6">
        <v>1.18E-2</v>
      </c>
    </row>
    <row r="259" spans="3:9" ht="15.5" x14ac:dyDescent="0.35">
      <c r="C259" t="s">
        <v>298</v>
      </c>
      <c r="D259" s="6">
        <v>-3.8E-3</v>
      </c>
    </row>
    <row r="260" spans="3:9" ht="15.5" x14ac:dyDescent="0.35">
      <c r="C260" t="s">
        <v>299</v>
      </c>
      <c r="D260" s="6">
        <v>-1.21E-2</v>
      </c>
    </row>
    <row r="261" spans="3:9" ht="15.5" x14ac:dyDescent="0.35">
      <c r="C261" t="s">
        <v>300</v>
      </c>
      <c r="D261" s="6">
        <v>0.49310000000000004</v>
      </c>
    </row>
    <row r="262" spans="3:9" ht="15.5" x14ac:dyDescent="0.35">
      <c r="C262" t="s">
        <v>301</v>
      </c>
      <c r="D262" s="6">
        <v>0.84989999999999999</v>
      </c>
    </row>
    <row r="263" spans="3:9" ht="15.5" x14ac:dyDescent="0.35">
      <c r="C263" t="s">
        <v>411</v>
      </c>
      <c r="I263" s="6">
        <v>1.99</v>
      </c>
    </row>
    <row r="264" spans="3:9" ht="15.5" x14ac:dyDescent="0.35">
      <c r="C264" t="s">
        <v>442</v>
      </c>
      <c r="I264" s="6">
        <v>1.99</v>
      </c>
    </row>
    <row r="265" spans="3:9" ht="15.5" x14ac:dyDescent="0.35">
      <c r="C265" t="s">
        <v>443</v>
      </c>
      <c r="I265" s="6">
        <v>-0.59899999999999998</v>
      </c>
    </row>
    <row r="266" spans="3:9" ht="15.5" x14ac:dyDescent="0.35">
      <c r="C266" t="s">
        <v>444</v>
      </c>
      <c r="I266" s="6">
        <v>1.04E-2</v>
      </c>
    </row>
    <row r="267" spans="3:9" ht="15.5" x14ac:dyDescent="0.35">
      <c r="C267" t="s">
        <v>412</v>
      </c>
      <c r="I267" t="s">
        <v>1093</v>
      </c>
    </row>
    <row r="268" spans="3:9" ht="15.5" x14ac:dyDescent="0.35">
      <c r="C268" t="s">
        <v>302</v>
      </c>
      <c r="I268" s="5">
        <v>8</v>
      </c>
    </row>
    <row r="269" spans="3:9" ht="15.5" x14ac:dyDescent="0.35">
      <c r="C269" t="s">
        <v>303</v>
      </c>
      <c r="I269" s="6">
        <v>0.16</v>
      </c>
    </row>
    <row r="270" spans="3:9" ht="15.5" x14ac:dyDescent="0.35">
      <c r="C270" t="s">
        <v>304</v>
      </c>
      <c r="I270" s="6">
        <v>0.39</v>
      </c>
    </row>
    <row r="271" spans="3:9" ht="15.5" x14ac:dyDescent="0.35">
      <c r="C271" t="s">
        <v>414</v>
      </c>
      <c r="I271" s="6">
        <v>0.42</v>
      </c>
    </row>
    <row r="272" spans="3:9" ht="15.5" x14ac:dyDescent="0.35">
      <c r="C272" t="s">
        <v>305</v>
      </c>
      <c r="I272" s="6">
        <v>0.19</v>
      </c>
    </row>
    <row r="273" spans="3:9" ht="15.5" x14ac:dyDescent="0.35">
      <c r="C273" t="s">
        <v>306</v>
      </c>
      <c r="I273" s="6">
        <v>0.91</v>
      </c>
    </row>
    <row r="274" spans="3:9" ht="15.5" x14ac:dyDescent="0.35">
      <c r="C274" t="s">
        <v>307</v>
      </c>
      <c r="I274" s="6">
        <v>0.8</v>
      </c>
    </row>
    <row r="275" spans="3:9" ht="15.5" x14ac:dyDescent="0.35">
      <c r="C275" t="s">
        <v>308</v>
      </c>
      <c r="I275" s="6">
        <v>0.15</v>
      </c>
    </row>
    <row r="276" spans="3:9" ht="15.5" x14ac:dyDescent="0.35">
      <c r="C276" t="s">
        <v>309</v>
      </c>
      <c r="I276" s="5">
        <v>2297000000000</v>
      </c>
    </row>
    <row r="277" spans="3:9" ht="15.5" x14ac:dyDescent="0.35">
      <c r="C277" t="s">
        <v>310</v>
      </c>
      <c r="I277" s="5">
        <v>144000000000</v>
      </c>
    </row>
    <row r="278" spans="3:9" ht="15.5" x14ac:dyDescent="0.35">
      <c r="C278" t="s">
        <v>311</v>
      </c>
      <c r="I278" s="5">
        <v>90000000000</v>
      </c>
    </row>
    <row r="279" spans="3:9" ht="15.5" x14ac:dyDescent="0.35">
      <c r="C279" t="s">
        <v>312</v>
      </c>
      <c r="I279" s="5">
        <v>28000000000</v>
      </c>
    </row>
    <row r="280" spans="3:9" ht="15.5" x14ac:dyDescent="0.35">
      <c r="C280" t="s">
        <v>313</v>
      </c>
      <c r="D280" s="5">
        <v>58000000000</v>
      </c>
    </row>
    <row r="281" spans="3:9" ht="15.5" x14ac:dyDescent="0.35">
      <c r="C281" t="s">
        <v>314</v>
      </c>
      <c r="D281" s="5">
        <v>1847000000000</v>
      </c>
    </row>
    <row r="282" spans="3:9" ht="15.5" x14ac:dyDescent="0.35">
      <c r="C282" t="s">
        <v>315</v>
      </c>
      <c r="D282" s="5">
        <v>883000000000</v>
      </c>
    </row>
    <row r="283" spans="3:9" ht="15.5" x14ac:dyDescent="0.35">
      <c r="C283" t="s">
        <v>237</v>
      </c>
      <c r="D283" s="5">
        <v>513000000000</v>
      </c>
    </row>
    <row r="284" spans="3:9" ht="15.5" x14ac:dyDescent="0.35">
      <c r="C284" t="s">
        <v>236</v>
      </c>
      <c r="I284" s="5">
        <v>964000000000</v>
      </c>
    </row>
    <row r="285" spans="3:9" ht="15.5" x14ac:dyDescent="0.35">
      <c r="C285" t="s">
        <v>234</v>
      </c>
      <c r="D285" s="5">
        <v>721000000000</v>
      </c>
    </row>
    <row r="286" spans="3:9" ht="15.5" x14ac:dyDescent="0.35">
      <c r="C286" t="s">
        <v>23</v>
      </c>
      <c r="D286" s="5">
        <v>721000000000</v>
      </c>
    </row>
    <row r="287" spans="3:9" ht="15.5" x14ac:dyDescent="0.35">
      <c r="C287" t="s">
        <v>20</v>
      </c>
      <c r="D287" s="5">
        <v>664000000000</v>
      </c>
    </row>
    <row r="288" spans="3:9" ht="15.5" x14ac:dyDescent="0.35">
      <c r="C288" t="s">
        <v>316</v>
      </c>
      <c r="I288" s="5">
        <v>964000000000</v>
      </c>
    </row>
    <row r="289" spans="3:9" ht="15.5" x14ac:dyDescent="0.35">
      <c r="C289" t="s">
        <v>317</v>
      </c>
      <c r="I289" s="5">
        <v>63000000000</v>
      </c>
    </row>
    <row r="290" spans="3:9" ht="15.5" x14ac:dyDescent="0.35">
      <c r="C290" t="s">
        <v>318</v>
      </c>
      <c r="I290" s="5">
        <v>-13000000000</v>
      </c>
    </row>
    <row r="291" spans="3:9" ht="15.5" x14ac:dyDescent="0.35">
      <c r="C291" t="s">
        <v>319</v>
      </c>
      <c r="I291" s="5">
        <v>-76000000000</v>
      </c>
    </row>
    <row r="292" spans="3:9" ht="15.5" x14ac:dyDescent="0.35">
      <c r="C292" t="s">
        <v>320</v>
      </c>
      <c r="I292" s="5">
        <v>-13000000000</v>
      </c>
    </row>
    <row r="293" spans="3:9" ht="15.5" x14ac:dyDescent="0.35">
      <c r="C293" t="s">
        <v>321</v>
      </c>
      <c r="I293" s="5">
        <v>50000000000</v>
      </c>
    </row>
  </sheetData>
  <pageMargins left="0.7" right="0.7" top="0.75" bottom="0.75" header="0.3" footer="0.3"/>
  <ignoredErrors>
    <ignoredError sqref="A1:Y294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1094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1095</v>
      </c>
      <c r="D2" s="2" vm="162">
        <f ca="1">IFERROR(_xlfn.STOCKHISTORY("XIDX:" &amp; $C$1, D3, , 0, 0, 1), "Libur")</f>
        <v>208</v>
      </c>
      <c r="H2" s="2" vm="162">
        <f ca="1">IFERROR(INDEX(D2:G2,COUNT(D2:G2)),"")</f>
        <v>208</v>
      </c>
      <c r="I2" s="2" vm="222">
        <f t="shared" ref="I2:W2" ca="1" si="0">IFERROR(_xlfn.STOCKHISTORY("XIDX:" &amp; $C$1, I1, , 0, 0, 1), "Libur")</f>
        <v>328</v>
      </c>
      <c r="J2" s="2" vm="223">
        <f t="shared" ca="1" si="0"/>
        <v>131</v>
      </c>
      <c r="K2" s="2" t="str">
        <f t="shared" ca="1" si="0"/>
        <v>Libur</v>
      </c>
      <c r="L2" s="2" vm="224">
        <f t="shared" ca="1" si="0"/>
        <v>143</v>
      </c>
      <c r="M2" s="2" vm="225">
        <f t="shared" ca="1" si="0"/>
        <v>150</v>
      </c>
      <c r="N2" s="2" vm="226">
        <f t="shared" ca="1" si="0"/>
        <v>162</v>
      </c>
      <c r="O2" s="2" vm="44">
        <f t="shared" ca="1" si="0"/>
        <v>140</v>
      </c>
      <c r="P2" s="2" t="str">
        <f t="shared" ca="1" si="0"/>
        <v>Libur</v>
      </c>
      <c r="Q2" s="2" t="str">
        <f t="shared" ca="1" si="0"/>
        <v>Libur</v>
      </c>
      <c r="R2" s="2" vm="227">
        <f t="shared" ca="1" si="0"/>
        <v>94</v>
      </c>
      <c r="S2" s="2" vm="228">
        <f t="shared" ca="1" si="0"/>
        <v>109</v>
      </c>
      <c r="T2" s="2" vm="229">
        <f t="shared" ca="1" si="0"/>
        <v>186</v>
      </c>
      <c r="U2" s="2" vm="6">
        <f t="shared" ca="1" si="0"/>
        <v>265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411411655612</v>
      </c>
      <c r="H4" s="2">
        <f>IFERROR(SUM(D4:G4)*(4/MAX(1,COUNT(D4:G4))),"")</f>
        <v>1645646622448</v>
      </c>
      <c r="I4" s="2">
        <f t="shared" ref="I4:W4" si="1">IFERROR(INDEX(I51:I500,MATCH($C$4,$C$51:$C$500,0)),"")</f>
        <v>1517184559948</v>
      </c>
      <c r="J4" s="2">
        <f t="shared" si="1"/>
        <v>1305018905651</v>
      </c>
      <c r="K4" s="2">
        <f t="shared" si="1"/>
        <v>1145464858602</v>
      </c>
      <c r="L4" s="2">
        <f t="shared" si="1"/>
        <v>908453615821</v>
      </c>
      <c r="M4" s="2">
        <f t="shared" si="1"/>
        <v>732650579963</v>
      </c>
      <c r="N4" s="2">
        <f t="shared" si="1"/>
        <v>529195143400</v>
      </c>
      <c r="O4" s="2">
        <f t="shared" si="1"/>
        <v>512516477175</v>
      </c>
      <c r="P4" s="2">
        <f t="shared" si="1"/>
        <v>461094379950</v>
      </c>
      <c r="Q4" s="2">
        <f t="shared" si="1"/>
        <v>380879695331</v>
      </c>
      <c r="R4" s="2">
        <f t="shared" si="1"/>
        <v>263633645672</v>
      </c>
      <c r="S4" s="2">
        <f t="shared" si="1"/>
        <v>505050683830</v>
      </c>
      <c r="T4" s="2">
        <f t="shared" si="1"/>
        <v>245385905043</v>
      </c>
      <c r="U4" s="2">
        <f t="shared" si="1"/>
        <v>263489864662</v>
      </c>
      <c r="V4" s="2">
        <f t="shared" si="1"/>
        <v>94275918437</v>
      </c>
      <c r="W4" s="2">
        <f t="shared" si="1"/>
        <v>3099175400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-31676770348</v>
      </c>
      <c r="H5" s="2">
        <f>IFERROR(SUM(D5:G5)*(4/MAX(1,COUNT(D5:G5))),"")</f>
        <v>-126707081392</v>
      </c>
      <c r="I5" s="2">
        <f t="shared" ref="I5:W5" si="2">IFERROR(INDEX(I51:I500,MATCH($C$5,$C$51:$C$500,0)),"")</f>
        <v>-196909289478</v>
      </c>
      <c r="J5" s="2">
        <f t="shared" si="2"/>
        <v>-195966652652</v>
      </c>
      <c r="K5" s="2">
        <f t="shared" si="2"/>
        <v>-70094611030</v>
      </c>
      <c r="L5" s="2">
        <f t="shared" si="2"/>
        <v>-168489338839</v>
      </c>
      <c r="M5" s="2">
        <f t="shared" si="2"/>
        <v>-58258026848</v>
      </c>
      <c r="N5" s="2">
        <f t="shared" si="2"/>
        <v>57328617918</v>
      </c>
      <c r="O5" s="2">
        <f t="shared" si="2"/>
        <v>-20727891698</v>
      </c>
      <c r="P5" s="2">
        <f t="shared" si="2"/>
        <v>-53542526059</v>
      </c>
      <c r="Q5" s="2">
        <f t="shared" si="2"/>
        <v>-8369069254</v>
      </c>
      <c r="R5" s="2">
        <f t="shared" si="2"/>
        <v>-36742399399</v>
      </c>
      <c r="S5" s="2">
        <f t="shared" si="2"/>
        <v>-19056374640</v>
      </c>
      <c r="T5" s="2">
        <f t="shared" si="2"/>
        <v>-108549250810</v>
      </c>
      <c r="U5" s="2">
        <f t="shared" si="2"/>
        <v>6610119735</v>
      </c>
      <c r="V5" s="2">
        <f t="shared" si="2"/>
        <v>24677567510</v>
      </c>
      <c r="W5" s="2">
        <f t="shared" si="2"/>
        <v>170116297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4705079401852</v>
      </c>
      <c r="H6" s="2">
        <f>IFERROR(INDEX(D6:G6,COUNT(D6:G6)),"")</f>
        <v>4705079401852</v>
      </c>
      <c r="I6" s="2">
        <f t="shared" ref="I6:W6" si="3">IFERROR(INDEX(I51:I500,MATCH($C$6,$C$51:$C$500,0)),"")</f>
        <v>4787287446897</v>
      </c>
      <c r="J6" s="2">
        <f t="shared" si="3"/>
        <v>5298168742336</v>
      </c>
      <c r="K6" s="2">
        <f t="shared" si="3"/>
        <v>5806884580574</v>
      </c>
      <c r="L6" s="2">
        <f t="shared" si="3"/>
        <v>6088948510139</v>
      </c>
      <c r="M6" s="2">
        <f t="shared" si="3"/>
        <v>6427221923649</v>
      </c>
      <c r="N6" s="2">
        <f t="shared" si="3"/>
        <v>6589326198353</v>
      </c>
      <c r="O6" s="2">
        <f t="shared" si="3"/>
        <v>6438320254622</v>
      </c>
      <c r="P6" s="2">
        <f t="shared" si="3"/>
        <v>6115016463186</v>
      </c>
      <c r="Q6" s="2">
        <f t="shared" si="3"/>
        <v>3655733911217</v>
      </c>
      <c r="R6" s="2">
        <f t="shared" si="3"/>
        <v>2973682066250</v>
      </c>
      <c r="S6" s="2">
        <f t="shared" si="3"/>
        <v>2758476858152</v>
      </c>
      <c r="T6" s="2">
        <f t="shared" si="3"/>
        <v>1740261427890</v>
      </c>
      <c r="U6" s="2">
        <f t="shared" si="3"/>
        <v>1850290760045</v>
      </c>
      <c r="V6" s="2">
        <f t="shared" si="3"/>
        <v>1839864084902</v>
      </c>
      <c r="W6" s="2">
        <f t="shared" si="3"/>
        <v>1202762049393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22.2</v>
      </c>
      <c r="H7" s="3">
        <f>IFERROR(INDEX(D7:G7,COUNT(D7:G7)),"")</f>
        <v>22.2</v>
      </c>
      <c r="I7" s="3">
        <f t="shared" ref="I7:W7" si="4">IFERROR(INDEX(I51:I500,MATCH($C$7,$C$51:$C$500,0))/1000000000,"")</f>
        <v>22.2</v>
      </c>
      <c r="J7" s="3">
        <f t="shared" si="4"/>
        <v>22.2</v>
      </c>
      <c r="K7" s="3">
        <f t="shared" si="4"/>
        <v>22.2</v>
      </c>
      <c r="L7" s="3">
        <f t="shared" si="4"/>
        <v>22.2</v>
      </c>
      <c r="M7" s="3">
        <f t="shared" si="4"/>
        <v>22.2</v>
      </c>
      <c r="N7" s="3">
        <f t="shared" si="4"/>
        <v>22.2</v>
      </c>
      <c r="O7" s="3">
        <f t="shared" si="4"/>
        <v>22.2</v>
      </c>
      <c r="P7" s="3">
        <f t="shared" si="4"/>
        <v>22.2</v>
      </c>
      <c r="Q7" s="3">
        <f t="shared" si="4"/>
        <v>22.2</v>
      </c>
      <c r="R7" s="3">
        <f t="shared" si="4"/>
        <v>22.2</v>
      </c>
      <c r="S7" s="3">
        <f t="shared" si="4"/>
        <v>22.2</v>
      </c>
      <c r="T7" s="3">
        <f t="shared" si="4"/>
        <v>18.03</v>
      </c>
      <c r="U7" s="3">
        <f t="shared" si="4"/>
        <v>18.03</v>
      </c>
      <c r="V7" s="3">
        <f t="shared" si="4"/>
        <v>18</v>
      </c>
      <c r="W7" s="3">
        <f t="shared" si="4"/>
        <v>2.4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-531000000000</v>
      </c>
      <c r="H8" s="2">
        <f>IFERROR(INDEX(D8:G8,COUNT(D8:G8)),"")</f>
        <v>-531000000000</v>
      </c>
      <c r="I8" s="2">
        <f t="shared" ref="I8:W8" si="5">IFERROR(INDEX(I51:I500,MATCH($C$8,$C$51:$C$500,0)),"")</f>
        <v>-465000000000</v>
      </c>
      <c r="J8" s="2">
        <f t="shared" si="5"/>
        <v>-1215000000000</v>
      </c>
      <c r="K8" s="2">
        <f t="shared" si="5"/>
        <v>-1188000000000</v>
      </c>
      <c r="L8" s="2">
        <f t="shared" si="5"/>
        <v>-425000000000</v>
      </c>
      <c r="M8" s="2">
        <f t="shared" si="5"/>
        <v>-769000000000</v>
      </c>
      <c r="N8" s="2">
        <f t="shared" si="5"/>
        <v>-911000000000</v>
      </c>
      <c r="O8" s="2">
        <f t="shared" si="5"/>
        <v>-772000000000</v>
      </c>
      <c r="P8" s="2">
        <f t="shared" si="5"/>
        <v>-237000000000</v>
      </c>
      <c r="Q8" s="2">
        <f t="shared" si="5"/>
        <v>-125000000000</v>
      </c>
      <c r="R8" s="2">
        <f t="shared" si="5"/>
        <v>-188000000000</v>
      </c>
      <c r="S8" s="2">
        <f t="shared" si="5"/>
        <v>-223000000000</v>
      </c>
      <c r="T8" s="2">
        <f t="shared" si="5"/>
        <v>-109000000000</v>
      </c>
      <c r="U8" s="2">
        <f t="shared" si="5"/>
        <v>-245000000000</v>
      </c>
      <c r="V8" s="2">
        <f t="shared" si="5"/>
        <v>-503000000000</v>
      </c>
      <c r="W8" s="2">
        <f t="shared" si="5"/>
        <v>-120000000000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-23.94</v>
      </c>
      <c r="H9" s="3">
        <f>IFERROR(INDEX(D9:G9,COUNT(D9:G9)),"")</f>
        <v>-23.94</v>
      </c>
      <c r="I9" s="3">
        <f t="shared" ref="I9:W9" si="6">IFERROR(INDEX(I51:I500,MATCH($C$9,$C$51:$C$500,0)),"")</f>
        <v>-20.97</v>
      </c>
      <c r="J9" s="3">
        <f t="shared" si="6"/>
        <v>-54.72</v>
      </c>
      <c r="K9" s="3">
        <f t="shared" si="6"/>
        <v>-53.51</v>
      </c>
      <c r="L9" s="3">
        <f t="shared" si="6"/>
        <v>-19.13</v>
      </c>
      <c r="M9" s="3">
        <f t="shared" si="6"/>
        <v>-34.619999999999997</v>
      </c>
      <c r="N9" s="3">
        <f t="shared" si="6"/>
        <v>-41.05</v>
      </c>
      <c r="O9" s="3">
        <f t="shared" si="6"/>
        <v>-34.76</v>
      </c>
      <c r="P9" s="3">
        <f t="shared" si="6"/>
        <v>-10.68</v>
      </c>
      <c r="Q9" s="3">
        <f t="shared" si="6"/>
        <v>-5.62</v>
      </c>
      <c r="R9" s="3">
        <f t="shared" si="6"/>
        <v>-8.4600000000000009</v>
      </c>
      <c r="S9" s="3">
        <f t="shared" si="6"/>
        <v>-10.050000000000001</v>
      </c>
      <c r="T9" s="3">
        <f t="shared" si="6"/>
        <v>-6.07</v>
      </c>
      <c r="U9" s="3">
        <f t="shared" si="6"/>
        <v>-13.62</v>
      </c>
      <c r="V9" s="3">
        <f t="shared" si="6"/>
        <v>-27.95</v>
      </c>
      <c r="W9" s="3">
        <f t="shared" si="6"/>
        <v>-49.92</v>
      </c>
    </row>
    <row r="10" spans="1:23" ht="15.5" x14ac:dyDescent="0.35">
      <c r="C10" t="s">
        <v>17</v>
      </c>
      <c r="D10" s="3">
        <f ca="1">IFERROR(IF(D9=0,"",D2/D9),"")</f>
        <v>-8.6883876357560563</v>
      </c>
      <c r="I10" s="3">
        <f t="shared" ref="I10:W10" ca="1" si="7">IFERROR(IF(I9=0,"",I2/I9),"")</f>
        <v>-15.641392465426801</v>
      </c>
      <c r="J10" s="3">
        <f t="shared" ca="1" si="7"/>
        <v>-2.3940058479532165</v>
      </c>
      <c r="K10" s="3" t="str">
        <f t="shared" ca="1" si="7"/>
        <v/>
      </c>
      <c r="L10" s="3">
        <f t="shared" ca="1" si="7"/>
        <v>-7.4751698902247785</v>
      </c>
      <c r="M10" s="3">
        <f t="shared" ca="1" si="7"/>
        <v>-4.3327556325823231</v>
      </c>
      <c r="N10" s="3">
        <f t="shared" ca="1" si="7"/>
        <v>-3.9464068209500613</v>
      </c>
      <c r="O10" s="3">
        <f t="shared" ca="1" si="7"/>
        <v>-4.0276179516685851</v>
      </c>
      <c r="P10" s="3" t="str">
        <f t="shared" ca="1" si="7"/>
        <v/>
      </c>
      <c r="Q10" s="3" t="str">
        <f t="shared" ca="1" si="7"/>
        <v/>
      </c>
      <c r="R10" s="3">
        <f t="shared" ca="1" si="7"/>
        <v>-11.111111111111111</v>
      </c>
      <c r="S10" s="3">
        <f t="shared" ca="1" si="7"/>
        <v>-10.845771144278606</v>
      </c>
      <c r="T10" s="3">
        <f t="shared" ca="1" si="7"/>
        <v>-30.642504118616145</v>
      </c>
      <c r="U10" s="3">
        <f t="shared" ca="1" si="7"/>
        <v>-19.456681350954479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1147586687330</v>
      </c>
      <c r="H11" s="2">
        <f>IFERROR(INDEX(D11:G11,COUNT(D11:G11)),"")</f>
        <v>1147586687330</v>
      </c>
      <c r="I11" s="2">
        <f t="shared" ref="I11:W11" si="8">IFERROR(INDEX(I51:I500,MATCH($C$11,$C$51:$C$500,0)),"")</f>
        <v>684419208639</v>
      </c>
      <c r="J11" s="2">
        <f t="shared" si="8"/>
        <v>824900153782</v>
      </c>
      <c r="K11" s="2">
        <f t="shared" si="8"/>
        <v>789239025397</v>
      </c>
      <c r="L11" s="2">
        <f t="shared" si="8"/>
        <v>1089493757560</v>
      </c>
      <c r="M11" s="2">
        <f t="shared" si="8"/>
        <v>992445129170</v>
      </c>
      <c r="N11" s="2">
        <f t="shared" si="8"/>
        <v>1662889729344</v>
      </c>
      <c r="O11" s="2">
        <f t="shared" si="8"/>
        <v>2384940859916</v>
      </c>
      <c r="P11" s="2">
        <f t="shared" si="8"/>
        <v>2988978222845</v>
      </c>
      <c r="Q11" s="2">
        <f t="shared" si="8"/>
        <v>1466105083537</v>
      </c>
      <c r="R11" s="2">
        <f t="shared" si="8"/>
        <v>956494000444</v>
      </c>
      <c r="S11" s="2">
        <f t="shared" si="8"/>
        <v>655705859259</v>
      </c>
      <c r="T11" s="2">
        <f t="shared" si="8"/>
        <v>40808955957</v>
      </c>
      <c r="U11" s="2">
        <f t="shared" si="8"/>
        <v>48224476329</v>
      </c>
      <c r="V11" s="2">
        <f t="shared" si="8"/>
        <v>21122803896</v>
      </c>
      <c r="W11" s="2">
        <f t="shared" si="8"/>
        <v>31676855128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6411000000000</v>
      </c>
      <c r="H12" s="2">
        <f>IFERROR(INDEX(D12:G12,COUNT(D12:G12)),"")</f>
        <v>6411000000000</v>
      </c>
      <c r="I12" s="2">
        <f t="shared" ref="I12:W12" si="9">IFERROR(INDEX(I51:I500,MATCH($C$12,$C$51:$C$500,0)),"")</f>
        <v>6913000000000</v>
      </c>
      <c r="J12" s="2">
        <f t="shared" si="9"/>
        <v>6527000000000</v>
      </c>
      <c r="K12" s="2">
        <f t="shared" si="9"/>
        <v>5135000000000</v>
      </c>
      <c r="L12" s="2">
        <f t="shared" si="9"/>
        <v>4653000000000</v>
      </c>
      <c r="M12" s="2">
        <f t="shared" si="9"/>
        <v>3487000000000</v>
      </c>
      <c r="N12" s="2">
        <f t="shared" si="9"/>
        <v>1603000000000</v>
      </c>
      <c r="O12" s="2">
        <f t="shared" si="9"/>
        <v>-1159000000000</v>
      </c>
      <c r="P12" s="2">
        <f t="shared" si="9"/>
        <v>-2142000000000</v>
      </c>
      <c r="Q12" s="2">
        <f t="shared" si="9"/>
        <v>-680000000000</v>
      </c>
      <c r="R12" s="2">
        <f t="shared" si="9"/>
        <v>-412000000000</v>
      </c>
      <c r="S12" s="2">
        <f t="shared" si="9"/>
        <v>-508000000000</v>
      </c>
      <c r="T12" s="2">
        <f t="shared" si="9"/>
        <v>694000000000</v>
      </c>
      <c r="U12" s="2">
        <f t="shared" si="9"/>
        <v>752000000000</v>
      </c>
      <c r="V12" s="2">
        <f t="shared" si="9"/>
        <v>655000000000</v>
      </c>
      <c r="W12" s="2">
        <f t="shared" si="9"/>
        <v>219000000000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7559000000000</v>
      </c>
      <c r="H13" s="2">
        <f>IFERROR(INDEX(D13:G13,COUNT(D13:G13)),"")</f>
        <v>7559000000000</v>
      </c>
      <c r="I13" s="2">
        <f t="shared" ref="I13:W13" si="10">IFERROR(INDEX(I51:I500,MATCH($C$13,$C$51:$C$500,0)),"")</f>
        <v>7598000000000</v>
      </c>
      <c r="J13" s="2">
        <f t="shared" si="10"/>
        <v>7352000000000</v>
      </c>
      <c r="K13" s="2">
        <f t="shared" si="10"/>
        <v>5925000000000</v>
      </c>
      <c r="L13" s="2">
        <f t="shared" si="10"/>
        <v>5742000000000</v>
      </c>
      <c r="M13" s="2">
        <f t="shared" si="10"/>
        <v>4479000000000</v>
      </c>
      <c r="N13" s="2">
        <f t="shared" si="10"/>
        <v>3266000000000</v>
      </c>
      <c r="O13" s="2">
        <f t="shared" si="10"/>
        <v>1226000000000</v>
      </c>
      <c r="P13" s="2">
        <f t="shared" si="10"/>
        <v>847000000000</v>
      </c>
      <c r="Q13" s="2">
        <f t="shared" si="10"/>
        <v>786000000000</v>
      </c>
      <c r="R13" s="2">
        <f t="shared" si="10"/>
        <v>544000000000</v>
      </c>
      <c r="S13" s="2">
        <f t="shared" si="10"/>
        <v>148000000000</v>
      </c>
      <c r="T13" s="2">
        <f t="shared" si="10"/>
        <v>735000000000</v>
      </c>
      <c r="U13" s="2">
        <f t="shared" si="10"/>
        <v>800000000000</v>
      </c>
      <c r="V13" s="2">
        <f t="shared" si="10"/>
        <v>676000000000</v>
      </c>
      <c r="W13" s="2">
        <f t="shared" si="10"/>
        <v>250000000000</v>
      </c>
    </row>
    <row r="14" spans="1:23" ht="15.5" x14ac:dyDescent="0.35">
      <c r="C14" t="s">
        <v>26</v>
      </c>
      <c r="D14" s="2">
        <f>IFERROR(INDEX(D51:D500,MATCH($C$14,$C$51:$C$500,0)),"")</f>
        <v>-264962885839</v>
      </c>
      <c r="H14" s="2">
        <f>IFERROR(SUM(D14:G14)*(4/MAX(1,COUNT(D14:G14))),"")</f>
        <v>-1059851543356</v>
      </c>
      <c r="I14" s="2">
        <f t="shared" ref="I14:W14" si="11">IFERROR(INDEX(I51:I500,MATCH($C$14,$C$51:$C$500,0)),"")</f>
        <v>-724437142706</v>
      </c>
      <c r="J14" s="2">
        <f t="shared" si="11"/>
        <v>-630484088781</v>
      </c>
      <c r="K14" s="2">
        <f t="shared" si="11"/>
        <v>-617964536467</v>
      </c>
      <c r="L14" s="2">
        <f t="shared" si="11"/>
        <v>-549896981807</v>
      </c>
      <c r="M14" s="2">
        <f t="shared" si="11"/>
        <v>-309694917803</v>
      </c>
      <c r="N14" s="2">
        <f t="shared" si="11"/>
        <v>-198996314665</v>
      </c>
      <c r="O14" s="2">
        <f t="shared" si="11"/>
        <v>-101985665633</v>
      </c>
      <c r="P14" s="2">
        <f t="shared" si="11"/>
        <v>-97752041251</v>
      </c>
      <c r="Q14" s="2">
        <f t="shared" si="11"/>
        <v>-72624426727</v>
      </c>
      <c r="R14" s="2">
        <f t="shared" si="11"/>
        <v>-30621821462</v>
      </c>
      <c r="S14" s="2">
        <f t="shared" si="11"/>
        <v>-31004979875</v>
      </c>
      <c r="T14" s="2">
        <f t="shared" si="11"/>
        <v>-102350434280</v>
      </c>
      <c r="U14" s="2">
        <f t="shared" si="11"/>
        <v>-42221020952</v>
      </c>
      <c r="V14" s="2">
        <f t="shared" si="11"/>
        <v>-5559747178</v>
      </c>
      <c r="W14" s="2">
        <f t="shared" si="11"/>
        <v>-761236</v>
      </c>
    </row>
    <row r="15" spans="1:23" ht="15.5" x14ac:dyDescent="0.35">
      <c r="C15" t="s">
        <v>27</v>
      </c>
      <c r="D15" s="2">
        <f>IFERROR(INDEX(D51:D500,MATCH($C$15,$C$51:$C$500,0)),"")</f>
        <v>-13020604241</v>
      </c>
      <c r="H15" s="2">
        <f>IFERROR(SUM(D15:G15)*(4/MAX(1,COUNT(D15:G15))),"")</f>
        <v>-52082416964</v>
      </c>
      <c r="I15" s="2">
        <f t="shared" ref="I15:W15" si="12">IFERROR(INDEX(I51:I500,MATCH($C$15,$C$51:$C$500,0)),"")</f>
        <v>-59494178553</v>
      </c>
      <c r="J15" s="2">
        <f t="shared" si="12"/>
        <v>-33043196033</v>
      </c>
      <c r="K15" s="2">
        <f t="shared" si="12"/>
        <v>-17684479262</v>
      </c>
      <c r="L15" s="2">
        <f t="shared" si="12"/>
        <v>-1172968314</v>
      </c>
      <c r="M15" s="2">
        <f t="shared" si="12"/>
        <v>-2517981191</v>
      </c>
      <c r="N15" s="2">
        <f t="shared" si="12"/>
        <v>-673749271</v>
      </c>
      <c r="O15" s="2">
        <f t="shared" si="12"/>
        <v>-4371550211</v>
      </c>
      <c r="P15" s="2">
        <f t="shared" si="12"/>
        <v>-7528529555</v>
      </c>
      <c r="Q15" s="2">
        <f t="shared" si="12"/>
        <v>148639194</v>
      </c>
      <c r="R15" s="2">
        <f t="shared" si="12"/>
        <v>-114438747</v>
      </c>
      <c r="S15" s="2">
        <f t="shared" si="12"/>
        <v>-938726536</v>
      </c>
      <c r="T15" s="2">
        <f t="shared" si="12"/>
        <v>-21130880651</v>
      </c>
      <c r="U15" s="2">
        <f t="shared" si="12"/>
        <v>-20314770588</v>
      </c>
      <c r="V15" s="2">
        <f t="shared" si="12"/>
        <v>-1177832688</v>
      </c>
      <c r="W15" s="2">
        <f t="shared" si="12"/>
        <v>-15687610</v>
      </c>
    </row>
    <row r="16" spans="1:23" ht="15.5" x14ac:dyDescent="0.35">
      <c r="C16" t="s">
        <v>28</v>
      </c>
      <c r="D16" s="2">
        <f>IFERROR(INDEX(D51:D500,MATCH($C$16,$C$51:$C$500,0)),"")</f>
        <v>-48916471387</v>
      </c>
      <c r="H16" s="2">
        <f>IFERROR(SUM(D16:G16)*(4/MAX(1,COUNT(D16:G16))),"")</f>
        <v>-195665885548</v>
      </c>
      <c r="I16" s="2">
        <f t="shared" ref="I16:W16" si="13">IFERROR(INDEX(I51:I500,MATCH($C$16,$C$51:$C$500,0)),"")</f>
        <v>-460629689304</v>
      </c>
      <c r="J16" s="2">
        <f t="shared" si="13"/>
        <v>-471541228725</v>
      </c>
      <c r="K16" s="2">
        <f t="shared" si="13"/>
        <v>-295121102320</v>
      </c>
      <c r="L16" s="2">
        <f t="shared" si="13"/>
        <v>-354317950101</v>
      </c>
      <c r="M16" s="2">
        <f t="shared" si="13"/>
        <v>-161611928565</v>
      </c>
      <c r="N16" s="2">
        <f t="shared" si="13"/>
        <v>158450548559</v>
      </c>
      <c r="O16" s="2">
        <f t="shared" si="13"/>
        <v>-37907450473</v>
      </c>
      <c r="P16" s="2">
        <f t="shared" si="13"/>
        <v>-27524543903</v>
      </c>
      <c r="Q16" s="2">
        <f t="shared" si="13"/>
        <v>3573148682</v>
      </c>
      <c r="R16" s="2">
        <f t="shared" si="13"/>
        <v>-31222245909</v>
      </c>
      <c r="S16" s="2">
        <f t="shared" si="13"/>
        <v>-27068105973</v>
      </c>
      <c r="T16" s="2">
        <f t="shared" si="13"/>
        <v>-87370266806</v>
      </c>
      <c r="U16" s="2">
        <f t="shared" si="13"/>
        <v>27521125556</v>
      </c>
      <c r="V16" s="2">
        <f t="shared" si="13"/>
        <v>26369536862</v>
      </c>
      <c r="W16" s="2">
        <f t="shared" si="13"/>
        <v>123890481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4617600000000</v>
      </c>
      <c r="H20" s="2">
        <f t="shared" ref="H20:W20" ca="1" si="14">IFERROR(H21*H2,"")</f>
        <v>4617600000000</v>
      </c>
      <c r="I20" s="2">
        <f t="shared" ca="1" si="14"/>
        <v>7281600000000</v>
      </c>
      <c r="J20" s="2">
        <f t="shared" ca="1" si="14"/>
        <v>2908200000000</v>
      </c>
      <c r="K20" s="2" t="str">
        <f t="shared" ca="1" si="14"/>
        <v/>
      </c>
      <c r="L20" s="2">
        <f t="shared" ca="1" si="14"/>
        <v>3174600000000</v>
      </c>
      <c r="M20" s="2">
        <f t="shared" ca="1" si="14"/>
        <v>3330000000000</v>
      </c>
      <c r="N20" s="2">
        <f t="shared" ca="1" si="14"/>
        <v>3596400000000</v>
      </c>
      <c r="O20" s="2">
        <f t="shared" ca="1" si="14"/>
        <v>3108000000000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2086800000000</v>
      </c>
      <c r="S20" s="2">
        <f t="shared" ca="1" si="14"/>
        <v>2419800000000</v>
      </c>
      <c r="T20" s="2">
        <f t="shared" ca="1" si="14"/>
        <v>3353580000000</v>
      </c>
      <c r="U20" s="2">
        <f t="shared" ca="1" si="14"/>
        <v>4777950000000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22200000000</v>
      </c>
      <c r="H21" s="2">
        <f>IFERROR(INDEX(D21:G21,COUNT(D21:G21)),"")</f>
        <v>22200000000</v>
      </c>
      <c r="I21" s="2">
        <f t="shared" ref="I21:W21" si="15">IFERROR(INDEX(I51:I500,MATCH($C$7,$C$51:$C$500,0)),"")</f>
        <v>22200000000</v>
      </c>
      <c r="J21" s="2">
        <f t="shared" si="15"/>
        <v>22200000000</v>
      </c>
      <c r="K21" s="2">
        <f t="shared" si="15"/>
        <v>22200000000</v>
      </c>
      <c r="L21" s="2">
        <f t="shared" si="15"/>
        <v>22200000000</v>
      </c>
      <c r="M21" s="2">
        <f t="shared" si="15"/>
        <v>22200000000</v>
      </c>
      <c r="N21" s="2">
        <f t="shared" si="15"/>
        <v>22200000000</v>
      </c>
      <c r="O21" s="2">
        <f t="shared" si="15"/>
        <v>22200000000</v>
      </c>
      <c r="P21" s="2">
        <f t="shared" si="15"/>
        <v>22200000000</v>
      </c>
      <c r="Q21" s="2">
        <f t="shared" si="15"/>
        <v>22200000000</v>
      </c>
      <c r="R21" s="2">
        <f t="shared" si="15"/>
        <v>22200000000</v>
      </c>
      <c r="S21" s="2">
        <f t="shared" si="15"/>
        <v>22200000000</v>
      </c>
      <c r="T21" s="2">
        <f t="shared" si="15"/>
        <v>18030000000</v>
      </c>
      <c r="U21" s="2">
        <f t="shared" si="15"/>
        <v>18030000000</v>
      </c>
      <c r="V21" s="2">
        <f t="shared" si="15"/>
        <v>18000000000</v>
      </c>
      <c r="W21" s="2">
        <f t="shared" si="15"/>
        <v>2400000000</v>
      </c>
    </row>
    <row r="23" spans="1:23" ht="15.5" x14ac:dyDescent="0.35">
      <c r="B23" t="s">
        <v>53</v>
      </c>
      <c r="C23" t="s">
        <v>54</v>
      </c>
      <c r="D23" s="3">
        <f>IFERROR(D5/D6*100,"")</f>
        <v>-0.67324624395353416</v>
      </c>
      <c r="H23" s="3">
        <f t="shared" ref="H23:W23" si="16">IFERROR(H5/H6*100,"")</f>
        <v>-2.6929849758141367</v>
      </c>
      <c r="I23" s="3">
        <f t="shared" si="16"/>
        <v>-4.113170384319238</v>
      </c>
      <c r="J23" s="3">
        <f t="shared" si="16"/>
        <v>-3.698762009712754</v>
      </c>
      <c r="K23" s="3">
        <f t="shared" si="16"/>
        <v>-1.2070949587062616</v>
      </c>
      <c r="L23" s="3">
        <f t="shared" si="16"/>
        <v>-2.7671335791137062</v>
      </c>
      <c r="M23" s="3">
        <f t="shared" si="16"/>
        <v>-0.90642625289846079</v>
      </c>
      <c r="N23" s="3">
        <f t="shared" si="16"/>
        <v>0.87002246045019394</v>
      </c>
      <c r="O23" s="3">
        <f t="shared" si="16"/>
        <v>-0.32194564542078613</v>
      </c>
      <c r="P23" s="3">
        <f t="shared" si="16"/>
        <v>-0.8755908734071286</v>
      </c>
      <c r="Q23" s="3">
        <f t="shared" si="16"/>
        <v>-0.22892993465199774</v>
      </c>
      <c r="R23" s="3">
        <f t="shared" si="16"/>
        <v>-1.2355860034941286</v>
      </c>
      <c r="S23" s="3">
        <f t="shared" si="16"/>
        <v>-0.69082959980916903</v>
      </c>
      <c r="T23" s="3">
        <f t="shared" si="16"/>
        <v>-6.2375255275071968</v>
      </c>
      <c r="U23" s="3">
        <f t="shared" si="16"/>
        <v>0.35724762171104607</v>
      </c>
      <c r="V23" s="3">
        <f t="shared" si="16"/>
        <v>1.3412712228313564</v>
      </c>
      <c r="W23" s="3">
        <f t="shared" si="16"/>
        <v>1.414380318084137E-2</v>
      </c>
    </row>
    <row r="24" spans="1:23" ht="15.5" x14ac:dyDescent="0.35">
      <c r="C24" t="s">
        <v>55</v>
      </c>
      <c r="D24" s="4">
        <f>IFERROR(_xlfn.RRI(5,I23,D23),"")</f>
        <v>-0.30369510573275527</v>
      </c>
      <c r="H24" s="4">
        <f t="shared" ref="H24:W24" si="17">IFERROR(_xlfn.RRI(5,M23,H23),"")</f>
        <v>0.24331247427028924</v>
      </c>
      <c r="I24" s="4" t="str">
        <f t="shared" si="17"/>
        <v/>
      </c>
      <c r="J24" s="4">
        <f t="shared" si="17"/>
        <v>0.62950150759535073</v>
      </c>
      <c r="K24" s="4">
        <f t="shared" si="17"/>
        <v>6.6321195859867288E-2</v>
      </c>
      <c r="L24" s="4">
        <f t="shared" si="17"/>
        <v>0.64613522399940848</v>
      </c>
      <c r="M24" s="4">
        <f t="shared" si="17"/>
        <v>-6.0077817775898379E-2</v>
      </c>
      <c r="N24" s="4" t="str">
        <f t="shared" si="17"/>
        <v/>
      </c>
      <c r="O24" s="4">
        <f t="shared" si="17"/>
        <v>-0.44721780780471787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-1.08</v>
      </c>
      <c r="H25" s="3">
        <f>IFERROR(INDEX(D25:G25,COUNT(D25:G25)),"")</f>
        <v>-1.08</v>
      </c>
      <c r="I25" s="3">
        <f t="shared" ref="I25:W25" si="18">IFERROR(INDEX(I51:I500,MATCH($C$25,$C$51:$C$500,0)),"")</f>
        <v>-9.01</v>
      </c>
      <c r="J25" s="3">
        <f t="shared" si="18"/>
        <v>-8.77</v>
      </c>
      <c r="K25" s="3">
        <f t="shared" si="18"/>
        <v>-3.16</v>
      </c>
      <c r="L25" s="3">
        <f t="shared" si="18"/>
        <v>-7.6</v>
      </c>
      <c r="M25" s="3">
        <f t="shared" si="18"/>
        <v>-2.65</v>
      </c>
      <c r="N25" s="3">
        <f t="shared" si="18"/>
        <v>2.59</v>
      </c>
      <c r="O25" s="3">
        <f t="shared" si="18"/>
        <v>-0.92</v>
      </c>
      <c r="P25" s="3">
        <f t="shared" si="18"/>
        <v>-2.41</v>
      </c>
      <c r="Q25" s="3">
        <f t="shared" si="18"/>
        <v>-0.35</v>
      </c>
      <c r="R25" s="3">
        <f t="shared" si="18"/>
        <v>-1.68</v>
      </c>
      <c r="S25" s="3">
        <f t="shared" si="18"/>
        <v>-0.87</v>
      </c>
      <c r="T25" s="3">
        <f t="shared" si="18"/>
        <v>-6.02</v>
      </c>
      <c r="U25" s="3">
        <f t="shared" si="18"/>
        <v>0.35</v>
      </c>
      <c r="V25" s="3">
        <f t="shared" si="18"/>
        <v>1.38</v>
      </c>
      <c r="W25" s="3">
        <f t="shared" si="18"/>
        <v>0.05</v>
      </c>
    </row>
    <row r="26" spans="1:23" ht="15.5" x14ac:dyDescent="0.35">
      <c r="C26" t="s">
        <v>58</v>
      </c>
      <c r="D26" s="4">
        <f>IFERROR(_xlfn.RRI(5,I25,D25),"")</f>
        <v>-0.34575593305554109</v>
      </c>
      <c r="H26" s="4">
        <f t="shared" ref="H26:W26" si="19">IFERROR(_xlfn.RRI(5,M25,H25),"")</f>
        <v>-0.16432852847054702</v>
      </c>
      <c r="I26" s="4" t="str">
        <f t="shared" si="19"/>
        <v/>
      </c>
      <c r="J26" s="4">
        <f t="shared" si="19"/>
        <v>0.56979287367996667</v>
      </c>
      <c r="K26" s="4">
        <f t="shared" si="19"/>
        <v>5.5684166736192919E-2</v>
      </c>
      <c r="L26" s="4">
        <f t="shared" si="19"/>
        <v>0.85075575957465044</v>
      </c>
      <c r="M26" s="4">
        <f t="shared" si="19"/>
        <v>9.5436779712107178E-2</v>
      </c>
      <c r="N26" s="4" t="str">
        <f t="shared" si="19"/>
        <v/>
      </c>
      <c r="O26" s="4">
        <f t="shared" si="19"/>
        <v>-0.31318737903648519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18.5320565590991</v>
      </c>
      <c r="H27" s="3">
        <f t="shared" ref="H27:W27" si="20">IFERROR(H4/H21,"")</f>
        <v>74.128226236396401</v>
      </c>
      <c r="I27" s="3">
        <f t="shared" si="20"/>
        <v>68.34164684450451</v>
      </c>
      <c r="J27" s="3">
        <f t="shared" si="20"/>
        <v>58.784635389684688</v>
      </c>
      <c r="K27" s="3">
        <f t="shared" si="20"/>
        <v>51.597516153243241</v>
      </c>
      <c r="L27" s="3">
        <f t="shared" si="20"/>
        <v>40.921334045990989</v>
      </c>
      <c r="M27" s="3">
        <f t="shared" si="20"/>
        <v>33.002278376711715</v>
      </c>
      <c r="N27" s="3">
        <f t="shared" si="20"/>
        <v>23.837619072072073</v>
      </c>
      <c r="O27" s="3">
        <f t="shared" si="20"/>
        <v>23.086327800675676</v>
      </c>
      <c r="P27" s="3">
        <f t="shared" si="20"/>
        <v>20.770017114864864</v>
      </c>
      <c r="Q27" s="3">
        <f t="shared" si="20"/>
        <v>17.156743032927928</v>
      </c>
      <c r="R27" s="3">
        <f t="shared" si="20"/>
        <v>11.875389444684684</v>
      </c>
      <c r="S27" s="3">
        <f t="shared" si="20"/>
        <v>22.750030803153152</v>
      </c>
      <c r="T27" s="3">
        <f t="shared" si="20"/>
        <v>13.609867168219633</v>
      </c>
      <c r="U27" s="3">
        <f t="shared" si="20"/>
        <v>14.613969199223517</v>
      </c>
      <c r="V27" s="3">
        <f t="shared" si="20"/>
        <v>5.2375510242777779</v>
      </c>
      <c r="W27" s="3">
        <f t="shared" si="20"/>
        <v>1.2913230833333333</v>
      </c>
    </row>
    <row r="28" spans="1:23" ht="15.5" x14ac:dyDescent="0.35">
      <c r="C28" t="s">
        <v>60</v>
      </c>
      <c r="D28" s="4">
        <f>IFERROR(_xlfn.RRI(5,I27,D27),"")</f>
        <v>-0.2297217493559276</v>
      </c>
      <c r="H28" s="4">
        <f t="shared" ref="H28:W28" si="21">IFERROR(_xlfn.RRI(5,M27,H27),"")</f>
        <v>0.17567676966246637</v>
      </c>
      <c r="I28" s="4">
        <f t="shared" si="21"/>
        <v>0.23448129231197412</v>
      </c>
      <c r="J28" s="4">
        <f t="shared" si="21"/>
        <v>0.20554046990841046</v>
      </c>
      <c r="K28" s="4">
        <f t="shared" si="21"/>
        <v>0.19960533424776417</v>
      </c>
      <c r="L28" s="4">
        <f t="shared" si="21"/>
        <v>0.18987951387675883</v>
      </c>
      <c r="M28" s="4">
        <f t="shared" si="21"/>
        <v>0.22681538166259796</v>
      </c>
      <c r="N28" s="4">
        <f t="shared" si="21"/>
        <v>9.3834443750342444E-3</v>
      </c>
      <c r="O28" s="4">
        <f t="shared" si="21"/>
        <v>0.1114762682484709</v>
      </c>
      <c r="P28" s="4">
        <f t="shared" si="21"/>
        <v>7.2836976026768419E-2</v>
      </c>
      <c r="Q28" s="4">
        <f t="shared" si="21"/>
        <v>0.26783085214984848</v>
      </c>
      <c r="R28" s="4">
        <f t="shared" si="21"/>
        <v>0.55855663842952064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-0.88013318534961149</v>
      </c>
      <c r="I29" s="4">
        <f t="shared" si="22"/>
        <v>2.7366020524515419E-2</v>
      </c>
      <c r="J29" s="4">
        <f t="shared" si="22"/>
        <v>1.7753164556962022</v>
      </c>
      <c r="K29" s="4">
        <f t="shared" si="22"/>
        <v>-0.5842105263157894</v>
      </c>
      <c r="L29" s="4">
        <f t="shared" si="22"/>
        <v>1.8679245283018866</v>
      </c>
      <c r="M29" s="4">
        <f t="shared" si="22"/>
        <v>-2.0231660231660236</v>
      </c>
      <c r="N29" s="4">
        <f t="shared" si="22"/>
        <v>-3.8152173913043472</v>
      </c>
      <c r="O29" s="4">
        <f t="shared" si="22"/>
        <v>-0.61825726141078841</v>
      </c>
      <c r="P29" s="4">
        <f t="shared" si="22"/>
        <v>5.8857142857142861</v>
      </c>
      <c r="Q29" s="4">
        <f t="shared" si="22"/>
        <v>-0.79166666666666674</v>
      </c>
      <c r="R29" s="4">
        <f t="shared" si="22"/>
        <v>0.93103448275862066</v>
      </c>
      <c r="S29" s="4">
        <f t="shared" si="22"/>
        <v>-0.85548172757475083</v>
      </c>
      <c r="T29" s="4">
        <f t="shared" si="22"/>
        <v>-18.2</v>
      </c>
      <c r="U29" s="4">
        <f t="shared" si="22"/>
        <v>-0.74637681159420277</v>
      </c>
      <c r="V29" s="4">
        <f t="shared" si="22"/>
        <v>26.599999999999994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8.4671348424744636E-2</v>
      </c>
      <c r="I30" s="4">
        <f t="shared" si="23"/>
        <v>0.16257669017535237</v>
      </c>
      <c r="J30" s="4">
        <f t="shared" si="23"/>
        <v>0.13929196155675197</v>
      </c>
      <c r="K30" s="4">
        <f t="shared" si="23"/>
        <v>0.26089526053215717</v>
      </c>
      <c r="L30" s="4">
        <f t="shared" si="23"/>
        <v>0.23995481702461519</v>
      </c>
      <c r="M30" s="4">
        <f t="shared" si="23"/>
        <v>0.38446202521026396</v>
      </c>
      <c r="N30" s="4">
        <f t="shared" si="23"/>
        <v>3.2542692708989809E-2</v>
      </c>
      <c r="O30" s="4">
        <f t="shared" si="23"/>
        <v>0.11152184771928066</v>
      </c>
      <c r="P30" s="4">
        <f t="shared" si="23"/>
        <v>0.21060373026524856</v>
      </c>
      <c r="Q30" s="4">
        <f t="shared" si="23"/>
        <v>0.44473098022121116</v>
      </c>
      <c r="R30" s="4">
        <f t="shared" si="23"/>
        <v>-0.47800556634680441</v>
      </c>
      <c r="S30" s="4">
        <f t="shared" si="23"/>
        <v>0.67158360342242662</v>
      </c>
      <c r="T30" s="4">
        <f t="shared" si="23"/>
        <v>-6.8708371922477737E-2</v>
      </c>
      <c r="U30" s="4">
        <f t="shared" si="23"/>
        <v>1.7902294663064753</v>
      </c>
      <c r="V30" s="4">
        <f t="shared" si="23"/>
        <v>3.0559570969318699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75.34</v>
      </c>
      <c r="H32" s="3">
        <f>IFERROR(INDEX(D32:G32,COUNT(D32:G32)),"")</f>
        <v>75.34</v>
      </c>
      <c r="I32" s="3">
        <f t="shared" ref="I32:W32" si="24">IFERROR(INDEX(I51:I500,MATCH($C$32,$C$51:$C$500,0)),"")</f>
        <v>76.77</v>
      </c>
      <c r="J32" s="3">
        <f t="shared" si="24"/>
        <v>85.64</v>
      </c>
      <c r="K32" s="3">
        <f t="shared" si="24"/>
        <v>94.46</v>
      </c>
      <c r="L32" s="3">
        <f t="shared" si="24"/>
        <v>97.65</v>
      </c>
      <c r="M32" s="3">
        <f t="shared" si="24"/>
        <v>105.24</v>
      </c>
      <c r="N32" s="3">
        <f t="shared" si="24"/>
        <v>107.87</v>
      </c>
      <c r="O32" s="3">
        <f t="shared" si="24"/>
        <v>105.36</v>
      </c>
      <c r="P32" s="3">
        <f t="shared" si="24"/>
        <v>92.39</v>
      </c>
      <c r="Q32" s="3">
        <f t="shared" si="24"/>
        <v>94.79</v>
      </c>
      <c r="R32" s="3">
        <f t="shared" si="24"/>
        <v>95.3</v>
      </c>
      <c r="S32" s="3">
        <f t="shared" si="24"/>
        <v>107.06</v>
      </c>
      <c r="T32" s="3">
        <f t="shared" si="24"/>
        <v>96.43</v>
      </c>
      <c r="U32" s="3">
        <f t="shared" si="24"/>
        <v>102.46</v>
      </c>
      <c r="V32" s="3">
        <f t="shared" si="24"/>
        <v>102.08</v>
      </c>
      <c r="W32" s="3">
        <f t="shared" si="24"/>
        <v>500.31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2.39</v>
      </c>
      <c r="H33" s="3">
        <f>IFERROR(INDEX(D33:G33,COUNT(D33:G33)),"")</f>
        <v>2.39</v>
      </c>
      <c r="I33" s="3">
        <f t="shared" ref="I33:W33" si="25">IFERROR(INDEX(I51:I500,MATCH($C$33,$C$51:$C$500,0)),"")</f>
        <v>4.2699999999999996</v>
      </c>
      <c r="J33" s="3">
        <f t="shared" si="25"/>
        <v>1.53</v>
      </c>
      <c r="K33" s="3">
        <f t="shared" si="25"/>
        <v>1.48</v>
      </c>
      <c r="L33" s="3">
        <f t="shared" si="25"/>
        <v>1.46</v>
      </c>
      <c r="M33" s="3">
        <f t="shared" si="25"/>
        <v>1.43</v>
      </c>
      <c r="N33" s="3">
        <f t="shared" si="25"/>
        <v>1.5</v>
      </c>
      <c r="O33" s="3">
        <f t="shared" si="25"/>
        <v>1.33</v>
      </c>
      <c r="P33" s="3">
        <f t="shared" si="25"/>
        <v>0.96</v>
      </c>
      <c r="Q33" s="3">
        <f t="shared" si="25"/>
        <v>0.84</v>
      </c>
      <c r="R33" s="3">
        <f t="shared" si="25"/>
        <v>0.99</v>
      </c>
      <c r="S33" s="3">
        <f t="shared" si="25"/>
        <v>1.02</v>
      </c>
      <c r="T33" s="3">
        <f t="shared" si="25"/>
        <v>1.93</v>
      </c>
      <c r="U33" s="3">
        <f t="shared" si="25"/>
        <v>2.59</v>
      </c>
      <c r="V33" s="3">
        <f t="shared" si="25"/>
        <v>2.4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-166.67</v>
      </c>
      <c r="H34" s="3">
        <f>IFERROR(INDEX(D34:G34,COUNT(D34:G34)),"")</f>
        <v>-166.67</v>
      </c>
      <c r="I34" s="3">
        <f t="shared" ref="I34:W34" si="26">IFERROR(INDEX(I51:I500,MATCH($C$34,$C$51:$C$500,0)),"")</f>
        <v>-36.4</v>
      </c>
      <c r="J34" s="3">
        <f t="shared" si="26"/>
        <v>-14.94</v>
      </c>
      <c r="K34" s="3">
        <f t="shared" si="26"/>
        <v>-44.3</v>
      </c>
      <c r="L34" s="3">
        <f t="shared" si="26"/>
        <v>-18.82</v>
      </c>
      <c r="M34" s="3">
        <f t="shared" si="26"/>
        <v>-56.6</v>
      </c>
      <c r="N34" s="3">
        <f t="shared" si="26"/>
        <v>62.55</v>
      </c>
      <c r="O34" s="3">
        <f t="shared" si="26"/>
        <v>-152.16999999999999</v>
      </c>
      <c r="P34" s="3">
        <f t="shared" si="26"/>
        <v>-36.93</v>
      </c>
      <c r="Q34" s="3">
        <f t="shared" si="26"/>
        <v>-228.57</v>
      </c>
      <c r="R34" s="3">
        <f t="shared" si="26"/>
        <v>-55.95</v>
      </c>
      <c r="S34" s="3">
        <f t="shared" si="26"/>
        <v>-125.29</v>
      </c>
      <c r="T34" s="3">
        <f t="shared" si="26"/>
        <v>-30.9</v>
      </c>
      <c r="U34" s="3">
        <f t="shared" si="26"/>
        <v>757.14</v>
      </c>
      <c r="V34" s="3">
        <f t="shared" si="26"/>
        <v>177.54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9.7100000000000009</v>
      </c>
      <c r="H35" s="3">
        <f>IFERROR(INDEX(D35:G35,COUNT(D35:G35)),"")</f>
        <v>9.7100000000000009</v>
      </c>
      <c r="I35" s="3">
        <f t="shared" ref="I35:W35" si="27">IFERROR(INDEX(I51:I500,MATCH($C$35,$C$51:$C$500,0)),"")</f>
        <v>4.8</v>
      </c>
      <c r="J35" s="3">
        <f t="shared" si="27"/>
        <v>2.23</v>
      </c>
      <c r="K35" s="3">
        <f t="shared" si="27"/>
        <v>2.71</v>
      </c>
      <c r="L35" s="3">
        <f t="shared" si="27"/>
        <v>3.49</v>
      </c>
      <c r="M35" s="3">
        <f t="shared" si="27"/>
        <v>4.54</v>
      </c>
      <c r="N35" s="3">
        <f t="shared" si="27"/>
        <v>6.8</v>
      </c>
      <c r="O35" s="3">
        <f t="shared" si="27"/>
        <v>6.06</v>
      </c>
      <c r="P35" s="3">
        <f t="shared" si="27"/>
        <v>4.28</v>
      </c>
      <c r="Q35" s="3">
        <f t="shared" si="27"/>
        <v>4.66</v>
      </c>
      <c r="R35" s="3">
        <f t="shared" si="27"/>
        <v>7.92</v>
      </c>
      <c r="S35" s="3">
        <f t="shared" si="27"/>
        <v>4.79</v>
      </c>
      <c r="T35" s="3">
        <f t="shared" si="27"/>
        <v>13.67</v>
      </c>
      <c r="U35" s="3">
        <f t="shared" si="27"/>
        <v>18.13</v>
      </c>
      <c r="V35" s="3">
        <f t="shared" si="27"/>
        <v>46.78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411411655612</v>
      </c>
      <c r="E51" s="5">
        <v>408381640916</v>
      </c>
      <c r="F51" s="5">
        <v>381196794971</v>
      </c>
      <c r="G51" s="5">
        <v>374541744357</v>
      </c>
      <c r="I51" s="5">
        <v>1517184559948</v>
      </c>
      <c r="J51" s="5">
        <v>1305018905651</v>
      </c>
      <c r="K51" s="5">
        <v>1145464858602</v>
      </c>
      <c r="L51" s="5">
        <v>908453615821</v>
      </c>
      <c r="M51" s="5">
        <v>732650579963</v>
      </c>
      <c r="N51" s="5">
        <v>529195143400</v>
      </c>
      <c r="O51" s="5">
        <v>512516477175</v>
      </c>
      <c r="P51" s="5">
        <v>461094379950</v>
      </c>
      <c r="Q51" s="5">
        <v>380879695331</v>
      </c>
      <c r="R51" s="5">
        <v>263633645672</v>
      </c>
      <c r="S51" s="5">
        <v>505050683830</v>
      </c>
      <c r="T51" s="5">
        <v>245385905043</v>
      </c>
      <c r="U51" s="5">
        <v>263489864662</v>
      </c>
      <c r="V51" s="5">
        <v>94275918437</v>
      </c>
      <c r="W51" s="5">
        <v>3099175400</v>
      </c>
    </row>
    <row r="52" spans="2:23" ht="15.5" x14ac:dyDescent="0.35">
      <c r="C52" t="s">
        <v>85</v>
      </c>
      <c r="D52" s="5">
        <v>-196643894421</v>
      </c>
      <c r="E52" s="5">
        <v>-198057929083</v>
      </c>
      <c r="F52" s="5">
        <v>-191695875660</v>
      </c>
      <c r="G52" s="5">
        <v>-191168973425</v>
      </c>
      <c r="I52" s="5">
        <v>-759275693145</v>
      </c>
      <c r="J52" s="5">
        <v>-689913896871</v>
      </c>
      <c r="K52" s="5">
        <v>-608684459086</v>
      </c>
      <c r="L52" s="5">
        <v>-478095085230</v>
      </c>
      <c r="M52" s="5">
        <v>-397494504721</v>
      </c>
      <c r="N52" s="5">
        <v>-305328496581</v>
      </c>
      <c r="O52" s="5">
        <v>-261820899282</v>
      </c>
      <c r="P52" s="5">
        <v>-284627886628</v>
      </c>
      <c r="Q52" s="5">
        <v>-243111034473</v>
      </c>
      <c r="R52" s="5">
        <v>-157857405094</v>
      </c>
      <c r="S52" s="5">
        <v>-377858738317</v>
      </c>
      <c r="T52" s="5">
        <v>-155746740156</v>
      </c>
      <c r="U52" s="5">
        <v>-145358389324</v>
      </c>
      <c r="V52" s="5">
        <v>-43538865955</v>
      </c>
      <c r="W52" s="5">
        <v>-2220266838</v>
      </c>
    </row>
    <row r="53" spans="2:23" ht="15.5" x14ac:dyDescent="0.35">
      <c r="C53" t="s">
        <v>86</v>
      </c>
      <c r="D53" s="5">
        <v>214767761191</v>
      </c>
      <c r="E53" s="5">
        <v>210323711833</v>
      </c>
      <c r="F53" s="5">
        <v>189500919311</v>
      </c>
      <c r="G53" s="5">
        <v>183372770932</v>
      </c>
      <c r="I53" s="5">
        <v>757908866803</v>
      </c>
      <c r="J53" s="5">
        <v>615105008780</v>
      </c>
      <c r="K53" s="5">
        <v>536780399516</v>
      </c>
      <c r="L53" s="5">
        <v>430358530591</v>
      </c>
      <c r="M53" s="5">
        <v>335156075242</v>
      </c>
      <c r="N53" s="5">
        <v>223866646819</v>
      </c>
      <c r="O53" s="5">
        <v>250695577893</v>
      </c>
      <c r="P53" s="5">
        <v>176466493322</v>
      </c>
      <c r="Q53" s="5">
        <v>137768660858</v>
      </c>
      <c r="R53" s="5">
        <v>105776240578</v>
      </c>
      <c r="S53" s="5">
        <v>127191945513</v>
      </c>
      <c r="T53" s="5">
        <v>89639164887</v>
      </c>
      <c r="U53" s="5">
        <v>118131475338</v>
      </c>
      <c r="V53" s="5">
        <v>50737052482</v>
      </c>
      <c r="W53" s="5">
        <v>878908562</v>
      </c>
    </row>
    <row r="54" spans="2:23" ht="15.5" x14ac:dyDescent="0.35">
      <c r="C54" t="s">
        <v>87</v>
      </c>
      <c r="D54" s="5">
        <v>-87987142756</v>
      </c>
      <c r="E54" s="5">
        <v>-99218052208</v>
      </c>
      <c r="F54" s="5">
        <v>-70949477355</v>
      </c>
      <c r="G54" s="5">
        <v>-87941934295</v>
      </c>
      <c r="I54" s="5">
        <v>-326317507984</v>
      </c>
      <c r="J54" s="5">
        <v>-288631225318</v>
      </c>
      <c r="K54" s="5">
        <v>-285171309662</v>
      </c>
      <c r="L54" s="5">
        <v>-164230108426</v>
      </c>
      <c r="M54" s="5">
        <v>-128945058168</v>
      </c>
      <c r="N54" s="5">
        <v>183790629341</v>
      </c>
      <c r="O54" s="5">
        <v>-149966709647</v>
      </c>
      <c r="P54" s="5">
        <v>195161154108</v>
      </c>
      <c r="Q54" s="5">
        <v>-64686199753</v>
      </c>
      <c r="R54" s="5">
        <v>-127074804622</v>
      </c>
      <c r="S54" s="5">
        <v>-111920020492</v>
      </c>
      <c r="T54" s="5">
        <v>-84341686739</v>
      </c>
      <c r="U54" s="5">
        <v>-41128802313</v>
      </c>
      <c r="V54" s="5">
        <v>-20279598110</v>
      </c>
      <c r="W54" s="5">
        <v>-755121456</v>
      </c>
    </row>
    <row r="55" spans="2:23" ht="15.5" x14ac:dyDescent="0.35">
      <c r="C55" t="s">
        <v>89</v>
      </c>
      <c r="D55" s="5">
        <v>-19649802154</v>
      </c>
      <c r="E55" s="5">
        <v>-8514014617</v>
      </c>
      <c r="F55" s="5">
        <v>-4386956685</v>
      </c>
      <c r="G55" s="5">
        <v>-13127057463</v>
      </c>
      <c r="I55" s="5">
        <v>-32756774901</v>
      </c>
      <c r="J55" s="5">
        <v>-24606337410</v>
      </c>
      <c r="K55" s="5">
        <v>-10599202828</v>
      </c>
      <c r="L55" s="5">
        <v>-5966447289</v>
      </c>
      <c r="M55" s="5">
        <v>-2406806225</v>
      </c>
      <c r="N55" s="5">
        <v>-2824249827</v>
      </c>
      <c r="O55" s="5">
        <v>-9779688004</v>
      </c>
      <c r="Q55" s="5">
        <v>-7491582635</v>
      </c>
      <c r="R55" s="5">
        <v>-8520993633</v>
      </c>
      <c r="S55" s="5">
        <v>-8125073513</v>
      </c>
      <c r="T55" s="5">
        <v>-9034662400</v>
      </c>
      <c r="U55" s="5">
        <v>-5506964482</v>
      </c>
      <c r="V55" s="5">
        <v>-5007205326</v>
      </c>
    </row>
    <row r="56" spans="2:23" ht="15.5" x14ac:dyDescent="0.35">
      <c r="C56" t="s">
        <v>88</v>
      </c>
      <c r="D56" s="5">
        <v>-68337340602</v>
      </c>
      <c r="E56" s="5">
        <v>-90704037591</v>
      </c>
      <c r="F56" s="5">
        <v>-66562520670</v>
      </c>
      <c r="G56" s="5">
        <v>-74814876832</v>
      </c>
      <c r="I56" s="5">
        <v>-293560733083</v>
      </c>
      <c r="J56" s="5">
        <v>-264024887908</v>
      </c>
      <c r="K56" s="5">
        <v>-274572106834</v>
      </c>
      <c r="L56" s="5">
        <v>-228737404216</v>
      </c>
      <c r="M56" s="5">
        <v>-184375257365</v>
      </c>
      <c r="N56" s="5">
        <v>-153295974099</v>
      </c>
      <c r="O56" s="5">
        <v>-174126332380</v>
      </c>
      <c r="Q56" s="5">
        <v>-115936918518</v>
      </c>
      <c r="R56" s="5">
        <v>-118553810989</v>
      </c>
      <c r="S56" s="5">
        <v>-103794946979</v>
      </c>
      <c r="T56" s="5">
        <v>-75307024339</v>
      </c>
      <c r="U56" s="5">
        <v>-35621837831</v>
      </c>
      <c r="V56" s="5">
        <v>-15272392784</v>
      </c>
      <c r="W56" s="5">
        <v>-755121456</v>
      </c>
    </row>
    <row r="57" spans="2:23" ht="15.5" x14ac:dyDescent="0.35">
      <c r="C57" t="s">
        <v>98</v>
      </c>
      <c r="D57" s="5">
        <v>94225125579</v>
      </c>
      <c r="E57" s="5">
        <v>-33897272002</v>
      </c>
      <c r="F57" s="5">
        <v>-937671595</v>
      </c>
      <c r="G57" s="5">
        <v>-4068585698</v>
      </c>
      <c r="I57" s="5">
        <v>-25457349252</v>
      </c>
      <c r="J57" s="5">
        <v>-44354086497</v>
      </c>
      <c r="K57" s="5">
        <v>55997479767</v>
      </c>
      <c r="L57" s="5">
        <v>45022031562</v>
      </c>
      <c r="M57" s="5">
        <v>-16284262312</v>
      </c>
      <c r="N57" s="5">
        <v>-97663890548</v>
      </c>
      <c r="O57" s="5">
        <v>17713918859</v>
      </c>
      <c r="P57" s="5">
        <v>-361403344779</v>
      </c>
      <c r="Q57" s="5">
        <v>-15266733009</v>
      </c>
      <c r="R57" s="5">
        <v>-8856285228</v>
      </c>
      <c r="S57" s="5">
        <v>13385567377</v>
      </c>
      <c r="T57" s="5">
        <v>9444582703</v>
      </c>
      <c r="U57" s="5">
        <v>-7519294330</v>
      </c>
      <c r="V57" s="5">
        <v>767214905</v>
      </c>
    </row>
    <row r="58" spans="2:23" ht="15.5" x14ac:dyDescent="0.35">
      <c r="C58" t="s">
        <v>91</v>
      </c>
      <c r="D58" s="5">
        <v>126780618435</v>
      </c>
      <c r="E58" s="5">
        <v>111105659625</v>
      </c>
      <c r="F58" s="5">
        <v>118551441956</v>
      </c>
      <c r="G58" s="5">
        <v>95430836637</v>
      </c>
      <c r="I58" s="5">
        <v>431591358819</v>
      </c>
      <c r="J58" s="5">
        <v>326473783462</v>
      </c>
      <c r="K58" s="5">
        <v>251609089854</v>
      </c>
      <c r="L58" s="5">
        <v>266128422165</v>
      </c>
      <c r="M58" s="5">
        <v>206211017074</v>
      </c>
      <c r="N58" s="5">
        <v>407657276160</v>
      </c>
      <c r="O58" s="5">
        <v>100728868246</v>
      </c>
      <c r="P58" s="5">
        <v>371627647430</v>
      </c>
      <c r="Q58" s="5">
        <v>73082461105</v>
      </c>
      <c r="R58" s="5">
        <v>-21298564044</v>
      </c>
      <c r="S58" s="5">
        <v>15271925021</v>
      </c>
      <c r="T58" s="5">
        <v>5297478148</v>
      </c>
      <c r="U58" s="5">
        <v>77002673025</v>
      </c>
      <c r="V58" s="5">
        <v>30457454372</v>
      </c>
      <c r="W58" s="5">
        <v>123787106</v>
      </c>
    </row>
    <row r="59" spans="2:23" ht="15.5" x14ac:dyDescent="0.35">
      <c r="C59" t="s">
        <v>92</v>
      </c>
      <c r="D59" s="5">
        <v>-175697089822</v>
      </c>
      <c r="E59" s="5">
        <v>-266165712370</v>
      </c>
      <c r="F59" s="5">
        <v>-238637276948</v>
      </c>
      <c r="G59" s="5">
        <v>-200738968499</v>
      </c>
      <c r="I59" s="5">
        <v>-892221048123</v>
      </c>
      <c r="J59" s="5">
        <v>-798015012187</v>
      </c>
      <c r="K59" s="5">
        <v>-546730192174</v>
      </c>
      <c r="L59" s="5">
        <v>-620446372266</v>
      </c>
      <c r="M59" s="5">
        <v>-367822945639</v>
      </c>
      <c r="N59" s="5">
        <v>-249206727601</v>
      </c>
      <c r="O59" s="5">
        <v>-138636318719</v>
      </c>
      <c r="P59" s="5">
        <v>-399152191333</v>
      </c>
      <c r="Q59" s="5">
        <v>-69509312423</v>
      </c>
      <c r="R59" s="5">
        <v>-9923681865</v>
      </c>
      <c r="S59" s="5">
        <v>-42340030994</v>
      </c>
      <c r="T59" s="5">
        <v>-92667744954</v>
      </c>
      <c r="U59" s="5">
        <v>-49481547469</v>
      </c>
      <c r="V59" s="5">
        <v>-4087917510</v>
      </c>
      <c r="W59" s="5">
        <v>103375</v>
      </c>
    </row>
    <row r="60" spans="2:23" ht="15.5" x14ac:dyDescent="0.35">
      <c r="C60" t="s">
        <v>94</v>
      </c>
      <c r="D60" s="5">
        <v>35724798782</v>
      </c>
      <c r="E60" s="5">
        <v>2517667551</v>
      </c>
      <c r="F60" s="5">
        <v>26366737823</v>
      </c>
      <c r="G60" s="5">
        <v>12419404971</v>
      </c>
      <c r="I60" s="5">
        <v>80274278099</v>
      </c>
      <c r="J60" s="5">
        <v>71676219688</v>
      </c>
      <c r="K60" s="5">
        <v>83255040182</v>
      </c>
      <c r="L60" s="5">
        <v>57824333013</v>
      </c>
      <c r="M60" s="5">
        <v>14041560352</v>
      </c>
      <c r="N60" s="5">
        <v>52872265376</v>
      </c>
      <c r="O60" s="5">
        <v>70022286719</v>
      </c>
      <c r="P60" s="5">
        <v>60003194697</v>
      </c>
      <c r="Q60" s="5">
        <v>48979116258</v>
      </c>
      <c r="R60" s="5">
        <v>52208011296</v>
      </c>
      <c r="S60" s="5">
        <v>11230380106</v>
      </c>
      <c r="T60" s="5">
        <v>238106623</v>
      </c>
      <c r="U60" s="5">
        <v>258767813</v>
      </c>
      <c r="V60" s="5">
        <v>704614763</v>
      </c>
      <c r="W60" s="5">
        <v>864611</v>
      </c>
    </row>
    <row r="61" spans="2:23" ht="15.5" x14ac:dyDescent="0.35">
      <c r="C61" t="s">
        <v>95</v>
      </c>
      <c r="D61" s="5">
        <v>-3973052580</v>
      </c>
      <c r="E61" s="5">
        <v>-10082275067</v>
      </c>
      <c r="F61" s="5">
        <v>-55358014381</v>
      </c>
      <c r="G61" s="5">
        <v>13705583904</v>
      </c>
      <c r="I61" s="5">
        <v>-88464886650</v>
      </c>
      <c r="J61" s="5">
        <v>-83862679025</v>
      </c>
      <c r="K61" s="5">
        <v>31102376206</v>
      </c>
      <c r="L61" s="5">
        <v>-92085678660</v>
      </c>
      <c r="M61" s="5">
        <v>12318814588</v>
      </c>
      <c r="N61" s="5">
        <v>42864013520</v>
      </c>
      <c r="O61" s="5">
        <v>-80569153542</v>
      </c>
    </row>
    <row r="62" spans="2:23" ht="15.5" x14ac:dyDescent="0.35">
      <c r="C62" t="s">
        <v>26</v>
      </c>
      <c r="D62" s="5">
        <v>-264962885839</v>
      </c>
      <c r="E62" s="5">
        <v>-189444184483</v>
      </c>
      <c r="F62" s="5">
        <v>-174831918475</v>
      </c>
      <c r="G62" s="5">
        <v>-189538046687</v>
      </c>
      <c r="I62" s="5">
        <v>-724437142706</v>
      </c>
      <c r="J62" s="5">
        <v>-630484088781</v>
      </c>
      <c r="K62" s="5">
        <v>-617964536467</v>
      </c>
      <c r="L62" s="5">
        <v>-549896981807</v>
      </c>
      <c r="M62" s="5">
        <v>-309694917803</v>
      </c>
      <c r="N62" s="5">
        <v>-198996314665</v>
      </c>
      <c r="O62" s="5">
        <v>-101985665633</v>
      </c>
      <c r="P62" s="5">
        <v>-97752041251</v>
      </c>
      <c r="Q62" s="5">
        <v>-72624426727</v>
      </c>
      <c r="R62" s="5">
        <v>-30621821462</v>
      </c>
      <c r="S62" s="5">
        <v>-31004979875</v>
      </c>
      <c r="T62" s="5">
        <v>-102350434280</v>
      </c>
      <c r="U62" s="5">
        <v>-42221020952</v>
      </c>
      <c r="V62" s="5">
        <v>-5559747178</v>
      </c>
      <c r="W62" s="5">
        <v>-761236</v>
      </c>
    </row>
    <row r="63" spans="2:23" ht="15.5" x14ac:dyDescent="0.35">
      <c r="C63" t="s">
        <v>90</v>
      </c>
      <c r="D63" s="5">
        <v>-36711075764</v>
      </c>
      <c r="E63" s="5">
        <v>-35259648369</v>
      </c>
      <c r="F63" s="5">
        <v>-33876410320</v>
      </c>
      <c r="G63" s="5">
        <v>-33257324989</v>
      </c>
      <c r="I63" s="5">
        <v>-134135947614</v>
      </c>
      <c r="J63" s="5">
        <v>-110990377572</v>
      </c>
      <c r="K63" s="5">
        <v>-99120551862</v>
      </c>
      <c r="L63" s="5">
        <v>-81310076374</v>
      </c>
      <c r="M63" s="5">
        <v>-68204140464</v>
      </c>
      <c r="N63" s="5">
        <v>-48282801284</v>
      </c>
      <c r="O63" s="5">
        <v>-43817705122</v>
      </c>
      <c r="Q63" s="5">
        <v>-30597268945</v>
      </c>
      <c r="R63" s="5">
        <v>-22653586471</v>
      </c>
      <c r="S63" s="5">
        <v>-35950998602</v>
      </c>
    </row>
    <row r="64" spans="2:23" ht="15.5" x14ac:dyDescent="0.35">
      <c r="C64" t="s">
        <v>99</v>
      </c>
      <c r="D64" s="5">
        <v>-175697089822</v>
      </c>
      <c r="E64" s="5">
        <v>-266165712370</v>
      </c>
      <c r="F64" s="5">
        <v>-238637276948</v>
      </c>
      <c r="G64" s="5">
        <v>-200738968499</v>
      </c>
      <c r="I64" s="5">
        <v>-892221048123</v>
      </c>
      <c r="J64" s="5">
        <v>-798015012187</v>
      </c>
      <c r="K64" s="5">
        <v>-546730192174</v>
      </c>
      <c r="L64" s="5">
        <v>-620446372266</v>
      </c>
      <c r="M64" s="5">
        <v>-367822945639</v>
      </c>
      <c r="N64" s="5">
        <v>-249206727601</v>
      </c>
      <c r="O64" s="5">
        <v>-138636318719</v>
      </c>
      <c r="P64" s="5">
        <v>-399152191333</v>
      </c>
      <c r="Q64" s="5">
        <v>-69509312423</v>
      </c>
      <c r="R64" s="5">
        <v>-9923681865</v>
      </c>
      <c r="S64" s="5">
        <v>-42340030994</v>
      </c>
      <c r="T64" s="5">
        <v>-92667744954</v>
      </c>
      <c r="U64" s="5">
        <v>-49481547469</v>
      </c>
      <c r="V64" s="5">
        <v>-4087917510</v>
      </c>
      <c r="W64" s="5">
        <v>103375</v>
      </c>
    </row>
    <row r="65" spans="2:23" ht="15.5" x14ac:dyDescent="0.35">
      <c r="C65" t="s">
        <v>28</v>
      </c>
      <c r="D65" s="5">
        <v>-48916471387</v>
      </c>
      <c r="E65" s="5">
        <v>-155060052745</v>
      </c>
      <c r="F65" s="5">
        <v>-120085834992</v>
      </c>
      <c r="G65" s="5">
        <v>-105308131862</v>
      </c>
      <c r="I65" s="5">
        <v>-460629689304</v>
      </c>
      <c r="J65" s="5">
        <v>-471541228725</v>
      </c>
      <c r="K65" s="5">
        <v>-295121102320</v>
      </c>
      <c r="L65" s="5">
        <v>-354317950101</v>
      </c>
      <c r="M65" s="5">
        <v>-161611928565</v>
      </c>
      <c r="N65" s="5">
        <v>158450548559</v>
      </c>
      <c r="O65" s="5">
        <v>-37907450473</v>
      </c>
      <c r="P65" s="5">
        <v>-27524543903</v>
      </c>
      <c r="Q65" s="5">
        <v>3573148682</v>
      </c>
      <c r="R65" s="5">
        <v>-31222245909</v>
      </c>
      <c r="S65" s="5">
        <v>-27068105973</v>
      </c>
      <c r="T65" s="5">
        <v>-87370266806</v>
      </c>
      <c r="U65" s="5">
        <v>27521125556</v>
      </c>
      <c r="V65" s="5">
        <v>26369536862</v>
      </c>
      <c r="W65" s="5">
        <v>123890481</v>
      </c>
    </row>
    <row r="66" spans="2:23" ht="15.5" x14ac:dyDescent="0.35">
      <c r="C66" t="s">
        <v>27</v>
      </c>
      <c r="D66" s="5">
        <v>-13020604241</v>
      </c>
      <c r="E66" s="5">
        <v>-50761764209</v>
      </c>
      <c r="F66" s="5">
        <v>-2858750636</v>
      </c>
      <c r="G66" s="5">
        <v>-3277497211</v>
      </c>
      <c r="I66" s="5">
        <v>-59494178553</v>
      </c>
      <c r="J66" s="5">
        <v>-33043196033</v>
      </c>
      <c r="K66" s="5">
        <v>-17684479262</v>
      </c>
      <c r="L66" s="5">
        <v>-1172968314</v>
      </c>
      <c r="M66" s="5">
        <v>-2517981191</v>
      </c>
      <c r="N66" s="5">
        <v>-673749271</v>
      </c>
      <c r="O66" s="5">
        <v>-4371550211</v>
      </c>
      <c r="P66" s="5">
        <v>-7528529555</v>
      </c>
      <c r="Q66" s="5">
        <v>148639194</v>
      </c>
      <c r="R66" s="5">
        <v>-114438747</v>
      </c>
      <c r="S66" s="5">
        <v>-938726536</v>
      </c>
      <c r="T66" s="5">
        <v>-21130880651</v>
      </c>
      <c r="U66" s="5">
        <v>-20314770588</v>
      </c>
      <c r="V66" s="5">
        <v>-1177832688</v>
      </c>
      <c r="W66" s="5">
        <v>-15687610</v>
      </c>
    </row>
    <row r="67" spans="2:23" ht="15.5" x14ac:dyDescent="0.35">
      <c r="C67" t="s">
        <v>102</v>
      </c>
      <c r="D67" s="5">
        <v>-61937075628</v>
      </c>
      <c r="E67" s="5">
        <v>-205821816954</v>
      </c>
      <c r="F67" s="5">
        <v>-122944585628</v>
      </c>
      <c r="G67" s="5">
        <v>-108585629073</v>
      </c>
      <c r="I67" s="5">
        <v>-520123867857</v>
      </c>
      <c r="J67" s="5">
        <v>-504584424758</v>
      </c>
      <c r="K67" s="5">
        <v>-312805581582</v>
      </c>
      <c r="L67" s="5">
        <v>-355490918415</v>
      </c>
      <c r="M67" s="5">
        <v>-164129909756</v>
      </c>
      <c r="N67" s="5">
        <v>157776799288</v>
      </c>
      <c r="O67" s="5">
        <v>-42279000684</v>
      </c>
      <c r="P67" s="5">
        <v>-35053073458</v>
      </c>
      <c r="Q67" s="5">
        <v>3721787876</v>
      </c>
      <c r="R67" s="5">
        <v>-31336684656</v>
      </c>
      <c r="S67" s="5">
        <v>-28006832509</v>
      </c>
      <c r="T67" s="5">
        <v>-108501147457</v>
      </c>
      <c r="U67" s="5">
        <v>7206354968</v>
      </c>
      <c r="V67" s="5">
        <v>25191704174</v>
      </c>
      <c r="W67" s="5">
        <v>108202871</v>
      </c>
    </row>
    <row r="68" spans="2:23" ht="15.5" x14ac:dyDescent="0.35">
      <c r="C68" t="s">
        <v>103</v>
      </c>
      <c r="D68" s="5">
        <v>-20270969417</v>
      </c>
      <c r="E68" s="5">
        <v>-2100435284</v>
      </c>
      <c r="F68" s="5">
        <v>450650218</v>
      </c>
      <c r="G68" s="5">
        <v>29905517517</v>
      </c>
      <c r="I68" s="5">
        <v>9242572418</v>
      </c>
      <c r="J68" s="5">
        <v>-4131413480</v>
      </c>
      <c r="K68" s="5">
        <v>557555083</v>
      </c>
      <c r="L68" s="5">
        <v>385634070</v>
      </c>
      <c r="M68" s="5">
        <v>2025635052</v>
      </c>
      <c r="N68" s="5">
        <v>-705657321</v>
      </c>
      <c r="O68" s="5">
        <v>-280054464</v>
      </c>
      <c r="P68" s="5">
        <v>-130326740</v>
      </c>
      <c r="Q68" s="5">
        <v>-746947921</v>
      </c>
      <c r="R68" s="5">
        <v>1078779255</v>
      </c>
      <c r="S68" s="5">
        <v>339588346</v>
      </c>
      <c r="T68" s="5">
        <v>50115301</v>
      </c>
      <c r="U68" s="5">
        <v>243930175</v>
      </c>
      <c r="V68" s="5">
        <v>-91668665</v>
      </c>
      <c r="W68" s="5">
        <v>61919618</v>
      </c>
    </row>
    <row r="69" spans="2:23" ht="15.5" x14ac:dyDescent="0.35">
      <c r="C69" t="s">
        <v>104</v>
      </c>
      <c r="D69" s="5">
        <v>-82208045045</v>
      </c>
      <c r="E69" s="5">
        <v>-207922252238</v>
      </c>
      <c r="F69" s="5">
        <v>-122493935410</v>
      </c>
      <c r="G69" s="5">
        <v>-78680111556</v>
      </c>
      <c r="I69" s="5">
        <v>-510881295439</v>
      </c>
      <c r="J69" s="5">
        <v>-508715838238</v>
      </c>
      <c r="K69" s="5">
        <v>-312248026499</v>
      </c>
      <c r="L69" s="5">
        <v>-355105284345</v>
      </c>
      <c r="M69" s="5">
        <v>-162104274704</v>
      </c>
      <c r="N69" s="5">
        <v>157071141967</v>
      </c>
      <c r="O69" s="5">
        <v>-42559055148</v>
      </c>
      <c r="P69" s="5">
        <v>-35183400198</v>
      </c>
      <c r="Q69" s="5">
        <v>2974839955</v>
      </c>
      <c r="R69" s="5">
        <v>-30257905401</v>
      </c>
      <c r="S69" s="5">
        <v>-27667244163</v>
      </c>
      <c r="T69" s="5">
        <v>-108451032156</v>
      </c>
      <c r="U69" s="5">
        <v>7450285143</v>
      </c>
      <c r="V69" s="5">
        <v>25100035509</v>
      </c>
      <c r="W69" s="5">
        <v>170122489</v>
      </c>
    </row>
    <row r="70" spans="2:23" ht="15.5" x14ac:dyDescent="0.35">
      <c r="C70" t="s">
        <v>105</v>
      </c>
      <c r="D70" s="5">
        <v>-61937075628</v>
      </c>
      <c r="E70" s="5">
        <v>-205821816954</v>
      </c>
      <c r="F70" s="5">
        <v>-122944585628</v>
      </c>
      <c r="G70" s="5">
        <v>-108585629074</v>
      </c>
      <c r="I70" s="5">
        <v>-520123867857</v>
      </c>
      <c r="J70" s="5">
        <v>-504584424758</v>
      </c>
      <c r="K70" s="5">
        <v>-312805581582</v>
      </c>
      <c r="L70" s="5">
        <v>-355490918415</v>
      </c>
      <c r="M70" s="5">
        <v>-164129909756</v>
      </c>
      <c r="N70" s="5">
        <v>157776799288</v>
      </c>
      <c r="O70" s="5">
        <v>-42279000684</v>
      </c>
      <c r="P70" s="5">
        <v>-35053073458</v>
      </c>
      <c r="Q70" s="5">
        <v>3721787876</v>
      </c>
      <c r="R70" s="5">
        <v>-31336684656</v>
      </c>
      <c r="S70" s="5">
        <v>-28006832509</v>
      </c>
      <c r="T70" s="5">
        <v>-108501147457</v>
      </c>
      <c r="U70" s="5">
        <v>7206354968</v>
      </c>
      <c r="V70" s="5">
        <v>25191704174</v>
      </c>
      <c r="W70" s="5">
        <v>108202871</v>
      </c>
    </row>
    <row r="71" spans="2:23" ht="15.5" x14ac:dyDescent="0.35">
      <c r="C71" t="s">
        <v>7</v>
      </c>
      <c r="D71" s="5">
        <v>-31676770348</v>
      </c>
      <c r="E71" s="5">
        <v>-96441528715</v>
      </c>
      <c r="F71" s="5">
        <v>-42173554069</v>
      </c>
      <c r="G71" s="5">
        <v>-10496580065</v>
      </c>
      <c r="I71" s="5">
        <v>-196909289478</v>
      </c>
      <c r="J71" s="5">
        <v>-195966652652</v>
      </c>
      <c r="K71" s="5">
        <v>-70094611030</v>
      </c>
      <c r="L71" s="5">
        <v>-168489338839</v>
      </c>
      <c r="M71" s="5">
        <v>-58258026848</v>
      </c>
      <c r="N71" s="5">
        <v>57328617918</v>
      </c>
      <c r="O71" s="5">
        <v>-20727891698</v>
      </c>
      <c r="P71" s="5">
        <v>-53542526059</v>
      </c>
      <c r="Q71" s="5">
        <v>-8369069254</v>
      </c>
      <c r="R71" s="5">
        <v>-36742399399</v>
      </c>
      <c r="S71" s="5">
        <v>-19056374640</v>
      </c>
      <c r="T71" s="5">
        <v>-108549250810</v>
      </c>
      <c r="U71" s="5">
        <v>6610119735</v>
      </c>
      <c r="V71" s="5">
        <v>24677567510</v>
      </c>
      <c r="W71" s="5">
        <v>170116297</v>
      </c>
    </row>
    <row r="72" spans="2:23" ht="15.5" x14ac:dyDescent="0.35">
      <c r="C72" t="s">
        <v>106</v>
      </c>
      <c r="D72" s="5">
        <v>-50531274697</v>
      </c>
      <c r="E72" s="5">
        <v>-111480723523</v>
      </c>
      <c r="F72" s="5">
        <v>-80320381341</v>
      </c>
      <c r="G72" s="5">
        <v>-68183531491</v>
      </c>
      <c r="I72" s="5">
        <v>-313972005961</v>
      </c>
      <c r="J72" s="5">
        <v>-312749185586</v>
      </c>
      <c r="K72" s="5">
        <v>-242153415469</v>
      </c>
      <c r="L72" s="5">
        <v>-186615945506</v>
      </c>
      <c r="M72" s="5">
        <v>-103846247856</v>
      </c>
      <c r="N72" s="5">
        <v>99742524049</v>
      </c>
      <c r="O72" s="5">
        <v>-21831163450</v>
      </c>
      <c r="P72" s="5">
        <v>18359125861</v>
      </c>
      <c r="Q72" s="5">
        <v>11343909209</v>
      </c>
      <c r="R72" s="5">
        <v>6484493998</v>
      </c>
      <c r="S72" s="5">
        <v>-8610869523</v>
      </c>
      <c r="T72" s="5">
        <v>98218654</v>
      </c>
      <c r="U72" s="5">
        <v>840165408</v>
      </c>
      <c r="V72" s="5">
        <v>422467999</v>
      </c>
      <c r="W72" s="5">
        <v>6192</v>
      </c>
    </row>
    <row r="73" spans="2:23" ht="15.5" x14ac:dyDescent="0.35">
      <c r="C73" t="s">
        <v>185</v>
      </c>
    </row>
    <row r="74" spans="2:23" ht="15.5" x14ac:dyDescent="0.35">
      <c r="C74" t="s">
        <v>107</v>
      </c>
      <c r="D74" s="5">
        <v>-61937075628</v>
      </c>
      <c r="E74" s="5">
        <v>-205821816954</v>
      </c>
      <c r="F74" s="5">
        <v>-122944585628</v>
      </c>
      <c r="G74" s="5">
        <v>-108585629074</v>
      </c>
      <c r="I74" s="5">
        <v>-520123867857</v>
      </c>
      <c r="J74" s="5">
        <v>-504584424758</v>
      </c>
      <c r="K74" s="5">
        <v>-312805581582</v>
      </c>
      <c r="L74" s="5">
        <v>-355490918415</v>
      </c>
      <c r="M74" s="5">
        <v>-164129909756</v>
      </c>
      <c r="N74" s="5">
        <v>157776799288</v>
      </c>
      <c r="O74" s="5">
        <v>-42279000684</v>
      </c>
      <c r="P74" s="5">
        <v>-35053073458</v>
      </c>
      <c r="Q74" s="5">
        <v>3721787876</v>
      </c>
      <c r="R74" s="5">
        <v>-31336684656</v>
      </c>
      <c r="S74" s="5">
        <v>-28006832509</v>
      </c>
      <c r="T74" s="5">
        <v>-108501147457</v>
      </c>
      <c r="U74" s="5">
        <v>7206354968</v>
      </c>
      <c r="V74" s="5">
        <v>25191704174</v>
      </c>
      <c r="W74" s="5">
        <v>108202871</v>
      </c>
    </row>
    <row r="75" spans="2:23" ht="15.5" x14ac:dyDescent="0.35">
      <c r="C75" t="s">
        <v>108</v>
      </c>
      <c r="D75" s="5">
        <v>-82208045045</v>
      </c>
      <c r="E75" s="5">
        <v>-207922252238</v>
      </c>
      <c r="F75" s="5">
        <v>-122493935410</v>
      </c>
      <c r="G75" s="5">
        <v>-78680111556</v>
      </c>
      <c r="I75" s="5">
        <v>-510881295439</v>
      </c>
      <c r="J75" s="5">
        <v>-508715838238</v>
      </c>
      <c r="K75" s="5">
        <v>-312248026499</v>
      </c>
      <c r="L75" s="5">
        <v>-355105284345</v>
      </c>
      <c r="M75" s="5">
        <v>-162104274704</v>
      </c>
      <c r="N75" s="5">
        <v>157071141967</v>
      </c>
      <c r="O75" s="5">
        <v>-42559055148</v>
      </c>
      <c r="P75" s="5">
        <v>-35183400198</v>
      </c>
      <c r="Q75" s="5">
        <v>2974839955</v>
      </c>
      <c r="R75" s="5">
        <v>-30257905401</v>
      </c>
      <c r="S75" s="5">
        <v>-27667244163</v>
      </c>
      <c r="T75" s="5">
        <v>-108451032156</v>
      </c>
      <c r="U75" s="5">
        <v>7450285143</v>
      </c>
      <c r="V75" s="5">
        <v>25100035509</v>
      </c>
      <c r="W75" s="5">
        <v>170122489</v>
      </c>
    </row>
    <row r="76" spans="2:23" ht="15.5" x14ac:dyDescent="0.35">
      <c r="C76" t="s">
        <v>109</v>
      </c>
      <c r="D76" s="5">
        <v>-82208045045</v>
      </c>
      <c r="E76" s="5">
        <v>-207922252238</v>
      </c>
      <c r="F76" s="5">
        <v>-122493935410</v>
      </c>
      <c r="G76" s="5">
        <v>-78680111556</v>
      </c>
      <c r="I76" s="5">
        <v>-510881295439</v>
      </c>
      <c r="J76" s="5">
        <v>-508715838238</v>
      </c>
      <c r="K76" s="5">
        <v>-312248026499</v>
      </c>
      <c r="L76" s="5">
        <v>-355105284345</v>
      </c>
      <c r="M76" s="5">
        <v>-162104274704</v>
      </c>
      <c r="N76" s="5">
        <v>157071141967</v>
      </c>
      <c r="O76" s="5">
        <v>-42559055148</v>
      </c>
      <c r="P76" s="5">
        <v>-35183400198</v>
      </c>
      <c r="Q76" s="5">
        <v>2974839955</v>
      </c>
      <c r="R76" s="5">
        <v>-30257905401</v>
      </c>
      <c r="S76" s="5">
        <v>-27667244163</v>
      </c>
      <c r="T76" s="5">
        <v>-108451032156</v>
      </c>
      <c r="U76" s="5">
        <v>7450285143</v>
      </c>
      <c r="V76" s="5">
        <v>25100035509</v>
      </c>
      <c r="W76" s="5">
        <v>170122489</v>
      </c>
    </row>
    <row r="78" spans="2:23" ht="15.5" x14ac:dyDescent="0.35">
      <c r="B78" t="s">
        <v>110</v>
      </c>
      <c r="C78" t="s">
        <v>111</v>
      </c>
    </row>
    <row r="79" spans="2:23" ht="15.5" x14ac:dyDescent="0.35">
      <c r="C79" t="s">
        <v>112</v>
      </c>
    </row>
    <row r="80" spans="2:23" ht="15.5" x14ac:dyDescent="0.35">
      <c r="C80" t="s">
        <v>19</v>
      </c>
      <c r="D80" s="5">
        <v>1147586687330</v>
      </c>
      <c r="E80" s="5">
        <v>684419208639</v>
      </c>
      <c r="F80" s="5">
        <v>759639744266</v>
      </c>
      <c r="G80" s="5">
        <v>652203330254</v>
      </c>
      <c r="I80" s="5">
        <v>684419208639</v>
      </c>
      <c r="J80" s="5">
        <v>824900153782</v>
      </c>
      <c r="K80" s="5">
        <v>789239025397</v>
      </c>
      <c r="L80" s="5">
        <v>1089493757560</v>
      </c>
      <c r="M80" s="5">
        <v>992445129170</v>
      </c>
      <c r="N80" s="5">
        <v>1662889729344</v>
      </c>
      <c r="O80" s="5">
        <v>2384940859916</v>
      </c>
      <c r="P80" s="5">
        <v>2988978222845</v>
      </c>
      <c r="Q80" s="5">
        <v>1466105083537</v>
      </c>
      <c r="R80" s="5">
        <v>956494000444</v>
      </c>
      <c r="S80" s="5">
        <v>655705859259</v>
      </c>
      <c r="T80" s="5">
        <v>40808955957</v>
      </c>
      <c r="U80" s="5">
        <v>48224476329</v>
      </c>
      <c r="V80" s="5">
        <v>21122803896</v>
      </c>
      <c r="W80" s="5">
        <v>31676855128</v>
      </c>
    </row>
    <row r="81" spans="3:23" ht="15.5" x14ac:dyDescent="0.35">
      <c r="C81" t="s">
        <v>329</v>
      </c>
      <c r="V81" s="5">
        <v>86700000000</v>
      </c>
    </row>
    <row r="82" spans="3:23" ht="15.5" x14ac:dyDescent="0.35">
      <c r="C82" t="s">
        <v>114</v>
      </c>
      <c r="D82" s="5">
        <v>170492147749</v>
      </c>
      <c r="E82" s="5">
        <v>154220017984</v>
      </c>
      <c r="F82" s="5">
        <v>152234735708</v>
      </c>
      <c r="G82" s="5">
        <v>159697792699</v>
      </c>
      <c r="I82" s="5">
        <v>154220017984</v>
      </c>
      <c r="J82" s="5">
        <v>176085895479</v>
      </c>
      <c r="K82" s="5">
        <v>158453678904</v>
      </c>
      <c r="L82" s="5">
        <v>145750916936</v>
      </c>
      <c r="M82" s="5">
        <v>131944863259</v>
      </c>
      <c r="N82" s="5">
        <v>112179452425</v>
      </c>
      <c r="O82" s="5">
        <v>69002637853</v>
      </c>
      <c r="P82" s="5">
        <v>52152683517</v>
      </c>
      <c r="Q82" s="5">
        <v>50293751731</v>
      </c>
      <c r="R82" s="5">
        <v>38060365547</v>
      </c>
      <c r="S82" s="5">
        <v>22532582669</v>
      </c>
      <c r="T82" s="5">
        <v>17000657945</v>
      </c>
      <c r="U82" s="5">
        <v>14813132147</v>
      </c>
      <c r="V82" s="5">
        <v>15835330787</v>
      </c>
      <c r="W82" s="5">
        <v>308820000</v>
      </c>
    </row>
    <row r="83" spans="3:23" ht="15.5" x14ac:dyDescent="0.35">
      <c r="C83" t="s">
        <v>116</v>
      </c>
      <c r="D83" s="5">
        <v>575364488267</v>
      </c>
      <c r="E83" s="5">
        <v>508934141941</v>
      </c>
      <c r="F83" s="5">
        <v>477131487447</v>
      </c>
      <c r="G83" s="5">
        <v>498889453855</v>
      </c>
      <c r="I83" s="5">
        <v>508934141941</v>
      </c>
      <c r="J83" s="5">
        <v>515546836488</v>
      </c>
      <c r="K83" s="5">
        <v>538125364409</v>
      </c>
      <c r="L83" s="5">
        <v>235642168102</v>
      </c>
      <c r="M83" s="5">
        <v>91703703445</v>
      </c>
      <c r="N83" s="5">
        <v>67682894073</v>
      </c>
      <c r="O83" s="5">
        <v>44403132302</v>
      </c>
      <c r="P83" s="5">
        <v>185807963994</v>
      </c>
      <c r="Q83" s="5">
        <v>19179719370</v>
      </c>
      <c r="R83" s="5">
        <v>2809487129</v>
      </c>
      <c r="S83" s="5">
        <v>3351975460</v>
      </c>
      <c r="T83" s="5">
        <v>1337816248</v>
      </c>
      <c r="U83" s="5">
        <v>475147253</v>
      </c>
      <c r="V83" s="5">
        <v>30523110</v>
      </c>
    </row>
    <row r="84" spans="3:23" ht="15.5" x14ac:dyDescent="0.35">
      <c r="C84" t="s">
        <v>117</v>
      </c>
      <c r="D84" s="5">
        <v>170492147749</v>
      </c>
      <c r="E84" s="5">
        <v>154220017984</v>
      </c>
      <c r="F84" s="5">
        <v>152234735708</v>
      </c>
      <c r="G84" s="5">
        <v>159697792699</v>
      </c>
      <c r="I84" s="5">
        <v>154220017984</v>
      </c>
      <c r="J84" s="5">
        <v>176085895479</v>
      </c>
      <c r="K84" s="5">
        <v>158453678904</v>
      </c>
      <c r="L84" s="5">
        <v>145750916936</v>
      </c>
      <c r="M84" s="5">
        <v>131944863259</v>
      </c>
      <c r="N84" s="5">
        <v>112179452425</v>
      </c>
      <c r="O84" s="5">
        <v>69002637853</v>
      </c>
      <c r="P84" s="5">
        <v>52152683517</v>
      </c>
      <c r="Q84" s="5">
        <v>50293751731</v>
      </c>
      <c r="R84" s="5">
        <v>38060365547</v>
      </c>
      <c r="S84" s="5">
        <v>22532582669</v>
      </c>
      <c r="T84" s="5">
        <v>17000657945</v>
      </c>
      <c r="U84" s="5">
        <v>14813132147</v>
      </c>
      <c r="V84" s="5">
        <v>15835330787</v>
      </c>
      <c r="W84" s="5">
        <v>308820000</v>
      </c>
    </row>
    <row r="85" spans="3:23" ht="15.5" x14ac:dyDescent="0.35">
      <c r="C85" t="s">
        <v>118</v>
      </c>
      <c r="D85" s="5">
        <v>146504444378</v>
      </c>
      <c r="E85" s="5">
        <v>77541891901</v>
      </c>
      <c r="F85" s="5">
        <v>54216317221</v>
      </c>
      <c r="G85" s="5">
        <v>76817990276</v>
      </c>
      <c r="I85" s="5">
        <v>77541891901</v>
      </c>
      <c r="J85" s="5">
        <v>83331819348</v>
      </c>
      <c r="K85" s="5">
        <v>70476305511</v>
      </c>
    </row>
    <row r="86" spans="3:23" ht="15.5" x14ac:dyDescent="0.35">
      <c r="C86" t="s">
        <v>120</v>
      </c>
      <c r="R86" s="5">
        <v>71663996383</v>
      </c>
      <c r="S86" s="5">
        <v>71663996383</v>
      </c>
      <c r="T86" s="5">
        <v>879551536008</v>
      </c>
      <c r="U86" s="5">
        <v>916904606394</v>
      </c>
      <c r="V86" s="5">
        <v>981731878656</v>
      </c>
      <c r="W86" s="5">
        <v>909647542332</v>
      </c>
    </row>
    <row r="87" spans="3:23" ht="15.5" x14ac:dyDescent="0.35">
      <c r="C87" t="s">
        <v>98</v>
      </c>
      <c r="D87" s="5">
        <v>287504000646</v>
      </c>
      <c r="E87" s="5">
        <v>295314900937</v>
      </c>
      <c r="F87" s="5">
        <v>304420126613</v>
      </c>
      <c r="G87" s="5">
        <v>302480312184</v>
      </c>
      <c r="I87" s="5">
        <v>295314900937</v>
      </c>
      <c r="J87" s="5">
        <v>292114135524</v>
      </c>
      <c r="K87" s="5">
        <v>293386170484</v>
      </c>
      <c r="L87" s="5">
        <v>293839764658</v>
      </c>
      <c r="M87" s="5">
        <v>293713270094</v>
      </c>
      <c r="N87" s="5">
        <v>293052389982</v>
      </c>
      <c r="O87" s="5">
        <v>293284699443</v>
      </c>
      <c r="P87" s="5">
        <v>-15099031197</v>
      </c>
      <c r="Q87" s="5">
        <v>-15471764623</v>
      </c>
      <c r="R87" s="5">
        <v>-12055448335</v>
      </c>
      <c r="S87" s="5">
        <v>198115561009</v>
      </c>
      <c r="T87" s="5">
        <v>332004079</v>
      </c>
      <c r="U87" s="5">
        <v>281889399</v>
      </c>
      <c r="V87" s="5">
        <v>37962248</v>
      </c>
      <c r="W87" s="5">
        <v>129618053</v>
      </c>
    </row>
    <row r="88" spans="3:23" ht="15.5" x14ac:dyDescent="0.35">
      <c r="C88" t="s">
        <v>121</v>
      </c>
      <c r="D88" s="5">
        <v>2388492821024</v>
      </c>
      <c r="E88" s="5">
        <v>2420700359181</v>
      </c>
      <c r="F88" s="5">
        <v>2786993770649</v>
      </c>
      <c r="G88" s="5">
        <v>2706979818876</v>
      </c>
      <c r="I88" s="5">
        <v>2420700359181</v>
      </c>
      <c r="J88" s="5">
        <v>2908948414718</v>
      </c>
      <c r="K88" s="5">
        <v>2561512198736</v>
      </c>
      <c r="L88" s="5">
        <v>2782747556795</v>
      </c>
      <c r="M88" s="5">
        <v>2665187274859</v>
      </c>
      <c r="N88" s="5">
        <v>2614304555067</v>
      </c>
      <c r="O88" s="5">
        <v>3014071673044</v>
      </c>
      <c r="P88" s="5">
        <v>3685189023746</v>
      </c>
      <c r="Q88" s="5">
        <v>1906209455604</v>
      </c>
      <c r="R88" s="5">
        <v>1488076335483</v>
      </c>
      <c r="S88" s="5">
        <v>1417773346748</v>
      </c>
      <c r="T88" s="5">
        <v>764399084938</v>
      </c>
      <c r="U88" s="5">
        <v>820296270933</v>
      </c>
      <c r="V88" s="5">
        <v>859044417459</v>
      </c>
      <c r="W88" s="5">
        <v>1189263433369</v>
      </c>
    </row>
    <row r="89" spans="3:23" ht="15.5" x14ac:dyDescent="0.35">
      <c r="C89" t="s">
        <v>122</v>
      </c>
    </row>
    <row r="90" spans="3:23" ht="15.5" x14ac:dyDescent="0.35">
      <c r="C90" t="s">
        <v>333</v>
      </c>
      <c r="D90" s="5">
        <v>10739798523859</v>
      </c>
      <c r="E90" s="5">
        <v>10783132597300</v>
      </c>
      <c r="F90" s="5">
        <v>10777474072648</v>
      </c>
      <c r="G90" s="5">
        <v>10776679621075</v>
      </c>
      <c r="I90" s="5">
        <v>10783132597300</v>
      </c>
      <c r="J90" s="5">
        <v>10586018922361</v>
      </c>
      <c r="K90" s="5">
        <v>9752878006951</v>
      </c>
      <c r="L90" s="5">
        <v>8721119287206</v>
      </c>
      <c r="M90" s="5">
        <v>8012664265784</v>
      </c>
      <c r="N90" s="5">
        <v>7065699898486</v>
      </c>
      <c r="O90" s="5">
        <v>4323932485366</v>
      </c>
      <c r="P90" s="5">
        <v>3214890201759</v>
      </c>
      <c r="Q90" s="5">
        <v>2312480109434</v>
      </c>
      <c r="R90" s="5">
        <v>1960938287547</v>
      </c>
      <c r="S90" s="5">
        <v>1474423282306</v>
      </c>
      <c r="T90" s="5">
        <v>1213796987623</v>
      </c>
      <c r="U90" s="5">
        <v>1212056570666</v>
      </c>
      <c r="V90" s="5">
        <v>865603021639</v>
      </c>
    </row>
    <row r="91" spans="3:23" ht="15.5" x14ac:dyDescent="0.35">
      <c r="C91" t="s">
        <v>124</v>
      </c>
      <c r="D91" s="5">
        <v>292019117637</v>
      </c>
      <c r="E91" s="5">
        <v>296564146342</v>
      </c>
      <c r="F91" s="5">
        <v>300079793012</v>
      </c>
      <c r="G91" s="5">
        <v>304760936093</v>
      </c>
      <c r="I91" s="5">
        <v>296564146342</v>
      </c>
      <c r="J91" s="5">
        <v>313313879371</v>
      </c>
      <c r="K91" s="5">
        <v>323522517767</v>
      </c>
      <c r="L91" s="5">
        <v>325435002119</v>
      </c>
      <c r="M91" s="5">
        <v>238581013938</v>
      </c>
      <c r="N91" s="5">
        <v>255790949831</v>
      </c>
      <c r="O91" s="5">
        <v>249590436602</v>
      </c>
      <c r="P91" s="5">
        <v>232694093339</v>
      </c>
      <c r="Q91" s="5">
        <v>224897744357</v>
      </c>
      <c r="R91" s="5">
        <v>168196179567</v>
      </c>
      <c r="S91" s="5">
        <v>173844866028</v>
      </c>
      <c r="T91" s="5">
        <v>178030522296</v>
      </c>
      <c r="U91" s="5">
        <v>5423264519</v>
      </c>
      <c r="V91" s="5">
        <v>3017303313</v>
      </c>
      <c r="W91" s="5">
        <v>2892505922</v>
      </c>
    </row>
    <row r="92" spans="3:23" ht="15.5" x14ac:dyDescent="0.35">
      <c r="C92" t="s">
        <v>421</v>
      </c>
      <c r="O92" s="5">
        <v>171340664707</v>
      </c>
      <c r="P92" s="5">
        <v>171340664707</v>
      </c>
      <c r="Q92" s="5">
        <v>171340664707</v>
      </c>
    </row>
    <row r="93" spans="3:23" ht="15.5" x14ac:dyDescent="0.35">
      <c r="C93" t="s">
        <v>499</v>
      </c>
      <c r="D93" s="5">
        <v>13248787698</v>
      </c>
      <c r="E93" s="5">
        <v>14958557112</v>
      </c>
      <c r="F93" s="5">
        <v>16702566781</v>
      </c>
      <c r="G93" s="5">
        <v>18494469094</v>
      </c>
      <c r="I93" s="5">
        <v>14958557112</v>
      </c>
      <c r="J93" s="5">
        <v>22642757593</v>
      </c>
      <c r="K93" s="5">
        <v>26179797822</v>
      </c>
      <c r="L93" s="5">
        <v>29315314510</v>
      </c>
      <c r="M93" s="5">
        <v>29057204554</v>
      </c>
      <c r="N93" s="5">
        <v>28966804395</v>
      </c>
      <c r="O93" s="5">
        <v>24302345160</v>
      </c>
      <c r="P93" s="5">
        <v>15613056671</v>
      </c>
      <c r="Q93" s="5">
        <v>11280816418</v>
      </c>
      <c r="R93" s="5">
        <v>6794184217</v>
      </c>
    </row>
    <row r="94" spans="3:23" ht="15.5" x14ac:dyDescent="0.35">
      <c r="C94" t="s">
        <v>125</v>
      </c>
      <c r="D94" s="5">
        <v>3456154220</v>
      </c>
      <c r="E94" s="5">
        <v>3207563482</v>
      </c>
      <c r="F94" s="5">
        <v>3652420654</v>
      </c>
      <c r="G94" s="5">
        <v>3305713843</v>
      </c>
      <c r="I94" s="5">
        <v>3207563482</v>
      </c>
      <c r="J94" s="5">
        <v>1984372726</v>
      </c>
      <c r="K94" s="5">
        <v>1541883460</v>
      </c>
      <c r="L94" s="5">
        <v>1727634292</v>
      </c>
      <c r="M94" s="5">
        <v>285219483</v>
      </c>
      <c r="N94" s="5">
        <v>123181737</v>
      </c>
      <c r="Q94" s="5">
        <v>1870090642</v>
      </c>
      <c r="R94" s="5">
        <v>5281619</v>
      </c>
      <c r="S94" s="5">
        <v>119163289</v>
      </c>
      <c r="V94" s="5">
        <v>63541955</v>
      </c>
      <c r="W94" s="5">
        <v>5109412</v>
      </c>
    </row>
    <row r="95" spans="3:23" ht="15.5" x14ac:dyDescent="0.35">
      <c r="C95" t="s">
        <v>127</v>
      </c>
      <c r="D95" s="5">
        <v>11950938983861</v>
      </c>
      <c r="E95" s="5">
        <v>11964327632853</v>
      </c>
      <c r="F95" s="5">
        <v>11614748582452</v>
      </c>
      <c r="G95" s="5">
        <v>11769347492775</v>
      </c>
      <c r="I95" s="5">
        <v>11964327632853</v>
      </c>
      <c r="J95" s="5">
        <v>11610235792658</v>
      </c>
      <c r="K95" s="5">
        <v>11023383694674</v>
      </c>
      <c r="L95" s="5">
        <v>10148220137962</v>
      </c>
      <c r="M95" s="5">
        <v>9025884324518</v>
      </c>
      <c r="N95" s="5">
        <v>7994085965474</v>
      </c>
      <c r="O95" s="5">
        <v>5224763379471</v>
      </c>
      <c r="P95" s="5">
        <v>3870516376766</v>
      </c>
      <c r="Q95" s="5">
        <v>2986024260726</v>
      </c>
      <c r="R95" s="5">
        <v>2303906927830</v>
      </c>
      <c r="S95" s="5">
        <v>1723892310106</v>
      </c>
      <c r="T95" s="5">
        <v>2272801690730</v>
      </c>
      <c r="U95" s="5">
        <v>2134712866979</v>
      </c>
      <c r="V95" s="5">
        <v>1850972539695</v>
      </c>
      <c r="W95" s="5">
        <v>913094850517</v>
      </c>
    </row>
    <row r="96" spans="3:23" ht="15.5" x14ac:dyDescent="0.35">
      <c r="C96" t="s">
        <v>128</v>
      </c>
      <c r="D96" s="5">
        <v>14339431804885</v>
      </c>
      <c r="E96" s="5">
        <v>14385027992034</v>
      </c>
      <c r="F96" s="5">
        <v>14401742353101</v>
      </c>
      <c r="G96" s="5">
        <v>14476327311651</v>
      </c>
      <c r="I96" s="5">
        <v>14385027992034</v>
      </c>
      <c r="J96" s="5">
        <v>14519184207376</v>
      </c>
      <c r="K96" s="5">
        <v>13584895893410</v>
      </c>
      <c r="L96" s="5">
        <v>12930967694757</v>
      </c>
      <c r="M96" s="5">
        <v>11691071599377</v>
      </c>
      <c r="N96" s="5">
        <v>10608390520541</v>
      </c>
      <c r="O96" s="5">
        <v>8238835052515</v>
      </c>
      <c r="P96" s="5">
        <v>7555705400512</v>
      </c>
      <c r="Q96" s="5">
        <v>4892233716330</v>
      </c>
      <c r="R96" s="5">
        <v>3791983263313</v>
      </c>
      <c r="S96" s="5">
        <v>3141665656854</v>
      </c>
      <c r="T96" s="5">
        <v>3037200775668</v>
      </c>
      <c r="U96" s="5">
        <v>2955009137912</v>
      </c>
      <c r="V96" s="5">
        <v>2710016957154</v>
      </c>
      <c r="W96" s="5">
        <v>2102358283886</v>
      </c>
    </row>
    <row r="97" spans="3:23" ht="15.5" x14ac:dyDescent="0.35">
      <c r="C97" t="s">
        <v>129</v>
      </c>
    </row>
    <row r="98" spans="3:23" ht="15.5" x14ac:dyDescent="0.35">
      <c r="C98" t="s">
        <v>130</v>
      </c>
    </row>
    <row r="99" spans="3:23" ht="15.5" x14ac:dyDescent="0.35">
      <c r="C99" t="s">
        <v>131</v>
      </c>
      <c r="D99" s="5">
        <v>2655016792685</v>
      </c>
      <c r="E99" s="5">
        <v>2364716213257</v>
      </c>
      <c r="F99" s="5">
        <v>1539909304896</v>
      </c>
      <c r="G99" s="5">
        <v>1511364091724</v>
      </c>
      <c r="I99" s="5">
        <v>2364716213257</v>
      </c>
      <c r="J99" s="5">
        <v>1512458882918</v>
      </c>
      <c r="K99" s="5">
        <v>1576075621768</v>
      </c>
      <c r="L99" s="5">
        <v>2047123049969</v>
      </c>
      <c r="M99" s="5">
        <v>895623500687</v>
      </c>
      <c r="N99" s="5">
        <v>1236406020273</v>
      </c>
      <c r="O99" s="5">
        <v>561228670238</v>
      </c>
      <c r="P99" s="5">
        <v>550412311053</v>
      </c>
      <c r="Q99" s="5">
        <v>269978687416</v>
      </c>
      <c r="R99" s="5">
        <v>177585329487</v>
      </c>
      <c r="S99" s="5">
        <v>229453786969</v>
      </c>
      <c r="T99" s="5">
        <v>718140790119</v>
      </c>
      <c r="U99" s="5">
        <v>458123430162</v>
      </c>
      <c r="V99" s="5">
        <v>349014581539</v>
      </c>
      <c r="W99" s="5">
        <v>751851783234</v>
      </c>
    </row>
    <row r="100" spans="3:23" ht="15.5" x14ac:dyDescent="0.35">
      <c r="C100" t="s">
        <v>132</v>
      </c>
      <c r="J100" s="5">
        <v>24175568481</v>
      </c>
      <c r="N100" s="5">
        <v>141050100000</v>
      </c>
      <c r="S100" s="5">
        <v>9885027071</v>
      </c>
      <c r="T100" s="5">
        <v>55689468588</v>
      </c>
      <c r="U100" s="5">
        <v>19891937223</v>
      </c>
      <c r="V100" s="5">
        <v>103245833000</v>
      </c>
      <c r="W100" s="5">
        <v>96000000000</v>
      </c>
    </row>
    <row r="101" spans="3:23" ht="15.5" x14ac:dyDescent="0.35">
      <c r="C101" t="s">
        <v>133</v>
      </c>
      <c r="D101" s="5">
        <v>6024380121</v>
      </c>
      <c r="E101" s="5">
        <v>9024380121</v>
      </c>
      <c r="I101" s="5">
        <v>9024380121</v>
      </c>
    </row>
    <row r="102" spans="3:23" ht="15.5" x14ac:dyDescent="0.35">
      <c r="C102" t="s">
        <v>335</v>
      </c>
      <c r="D102" s="5">
        <v>48390788300</v>
      </c>
      <c r="E102" s="5">
        <v>51560874811</v>
      </c>
      <c r="F102" s="5">
        <v>59818732252</v>
      </c>
      <c r="G102" s="5">
        <v>35917790052</v>
      </c>
      <c r="I102" s="5">
        <v>51560874811</v>
      </c>
      <c r="J102" s="5">
        <v>68216590836</v>
      </c>
      <c r="K102" s="5">
        <v>88672801013</v>
      </c>
      <c r="L102" s="5">
        <v>64040420531</v>
      </c>
      <c r="M102" s="5">
        <v>56145676587</v>
      </c>
      <c r="N102" s="5">
        <v>105351074948</v>
      </c>
      <c r="O102" s="5">
        <v>77635098518</v>
      </c>
      <c r="P102" s="5">
        <v>39162167758</v>
      </c>
      <c r="Q102" s="5">
        <v>30894706828</v>
      </c>
      <c r="R102" s="5">
        <v>12767452816</v>
      </c>
      <c r="S102" s="5">
        <v>32222839030</v>
      </c>
      <c r="T102" s="5">
        <v>44212522020</v>
      </c>
      <c r="U102" s="5">
        <v>25128470674</v>
      </c>
      <c r="V102" s="5">
        <v>21420183264</v>
      </c>
      <c r="W102" s="5">
        <v>10281103639</v>
      </c>
    </row>
    <row r="103" spans="3:23" ht="15.5" x14ac:dyDescent="0.35">
      <c r="C103" t="s">
        <v>134</v>
      </c>
      <c r="D103" s="5">
        <v>344072516422</v>
      </c>
      <c r="E103" s="5">
        <v>482139978942</v>
      </c>
      <c r="F103" s="5">
        <v>415780924735</v>
      </c>
      <c r="G103" s="5">
        <v>417757234641</v>
      </c>
      <c r="I103" s="5">
        <v>482139978942</v>
      </c>
      <c r="J103" s="5">
        <v>383835308461</v>
      </c>
      <c r="K103" s="5">
        <v>367979694954</v>
      </c>
    </row>
    <row r="104" spans="3:23" ht="15.5" x14ac:dyDescent="0.35">
      <c r="C104" t="s">
        <v>115</v>
      </c>
      <c r="D104" s="5">
        <v>244011469302</v>
      </c>
      <c r="E104" s="5">
        <v>47700413251</v>
      </c>
      <c r="F104" s="5">
        <v>43192603268</v>
      </c>
      <c r="G104" s="5">
        <v>49754898479</v>
      </c>
      <c r="I104" s="5">
        <v>47700413251</v>
      </c>
      <c r="J104" s="5">
        <v>46470716879</v>
      </c>
      <c r="K104" s="5">
        <v>23739652051</v>
      </c>
      <c r="L104" s="5">
        <v>10130081880</v>
      </c>
      <c r="Q104" s="5">
        <v>1627500000</v>
      </c>
      <c r="R104" s="5">
        <v>1627500000</v>
      </c>
      <c r="T104" s="5">
        <v>300237196971</v>
      </c>
      <c r="U104" s="5">
        <v>133201795128</v>
      </c>
      <c r="V104" s="5">
        <v>137870000000</v>
      </c>
      <c r="W104" s="5">
        <v>596340000000</v>
      </c>
    </row>
    <row r="105" spans="3:23" ht="15.5" x14ac:dyDescent="0.35">
      <c r="C105" t="s">
        <v>337</v>
      </c>
      <c r="D105" s="5">
        <v>819375957569</v>
      </c>
      <c r="E105" s="5">
        <v>556634555192</v>
      </c>
      <c r="F105" s="5">
        <v>520324090715</v>
      </c>
      <c r="G105" s="5">
        <v>548644352334</v>
      </c>
      <c r="I105" s="5">
        <v>556634555192</v>
      </c>
      <c r="J105" s="5">
        <v>562017553367</v>
      </c>
      <c r="K105" s="5">
        <v>561865016460</v>
      </c>
      <c r="L105" s="5">
        <v>245772249982</v>
      </c>
      <c r="M105" s="5">
        <v>91703703445</v>
      </c>
      <c r="N105" s="5">
        <v>67682894073</v>
      </c>
      <c r="O105" s="5">
        <v>44403132302</v>
      </c>
      <c r="P105" s="5">
        <v>185807963994</v>
      </c>
      <c r="Q105" s="5">
        <v>20807219370</v>
      </c>
      <c r="R105" s="5">
        <v>4436987129</v>
      </c>
      <c r="S105" s="5">
        <v>3351975460</v>
      </c>
      <c r="T105" s="5">
        <v>301575013219</v>
      </c>
      <c r="U105" s="5">
        <v>133676942381</v>
      </c>
      <c r="V105" s="5">
        <v>137900523110</v>
      </c>
      <c r="W105" s="5">
        <v>596340000000</v>
      </c>
    </row>
    <row r="106" spans="3:23" ht="15.5" x14ac:dyDescent="0.35">
      <c r="C106" t="s">
        <v>135</v>
      </c>
      <c r="D106" s="5">
        <v>22785097318</v>
      </c>
      <c r="E106" s="5">
        <v>56188596909</v>
      </c>
      <c r="F106" s="5">
        <v>13286738681</v>
      </c>
      <c r="G106" s="5">
        <v>11237677593</v>
      </c>
      <c r="I106" s="5">
        <v>56188596909</v>
      </c>
      <c r="J106" s="5">
        <v>42175364136</v>
      </c>
      <c r="K106" s="5">
        <v>37328071200</v>
      </c>
      <c r="L106" s="5">
        <v>27620366528</v>
      </c>
      <c r="M106" s="5">
        <v>19098927993</v>
      </c>
      <c r="N106" s="5">
        <v>16792152934</v>
      </c>
      <c r="O106" s="5">
        <v>13623634590</v>
      </c>
      <c r="P106" s="5">
        <v>18686075376</v>
      </c>
      <c r="Q106" s="5">
        <v>13983277596</v>
      </c>
      <c r="R106" s="5">
        <v>10672639913</v>
      </c>
      <c r="S106" s="5">
        <v>12041511941</v>
      </c>
      <c r="T106" s="5">
        <v>40659206417</v>
      </c>
      <c r="U106" s="5">
        <v>20087585717</v>
      </c>
      <c r="V106" s="5">
        <v>1551040996</v>
      </c>
      <c r="W106" s="5">
        <v>269970899</v>
      </c>
    </row>
    <row r="107" spans="3:23" ht="15.5" x14ac:dyDescent="0.35">
      <c r="C107" t="s">
        <v>136</v>
      </c>
      <c r="D107" s="5">
        <v>217197906664</v>
      </c>
      <c r="E107" s="5">
        <v>195168501495</v>
      </c>
      <c r="F107" s="5">
        <v>230791672286</v>
      </c>
      <c r="G107" s="5">
        <v>292124432796</v>
      </c>
      <c r="I107" s="5">
        <v>195168501495</v>
      </c>
      <c r="J107" s="5">
        <v>242588446023</v>
      </c>
      <c r="K107" s="5">
        <v>293980901977</v>
      </c>
      <c r="L107" s="5">
        <v>328223057014</v>
      </c>
      <c r="M107" s="5">
        <v>249304873350</v>
      </c>
      <c r="N107" s="5">
        <v>184718047652</v>
      </c>
      <c r="O107" s="5">
        <v>128397408430</v>
      </c>
      <c r="P107" s="5">
        <v>78280927869</v>
      </c>
      <c r="Q107" s="5">
        <v>37037082790</v>
      </c>
      <c r="R107" s="5">
        <v>43204779357</v>
      </c>
      <c r="S107" s="5">
        <v>13458215800</v>
      </c>
      <c r="T107" s="5">
        <v>10588970208</v>
      </c>
      <c r="U107" s="5">
        <v>17390224344</v>
      </c>
      <c r="V107" s="5">
        <v>5225003260</v>
      </c>
      <c r="W107" s="5">
        <v>564953555</v>
      </c>
    </row>
    <row r="108" spans="3:23" ht="15.5" x14ac:dyDescent="0.35">
      <c r="C108" t="s">
        <v>138</v>
      </c>
    </row>
    <row r="109" spans="3:23" ht="15.5" x14ac:dyDescent="0.35">
      <c r="C109" t="s">
        <v>139</v>
      </c>
      <c r="D109" s="5">
        <v>6295197895160</v>
      </c>
      <c r="E109" s="5">
        <v>6397386168537</v>
      </c>
      <c r="F109" s="5">
        <v>6379918445842</v>
      </c>
      <c r="G109" s="5">
        <v>6361437935238</v>
      </c>
      <c r="I109" s="5">
        <v>6397386168537</v>
      </c>
      <c r="J109" s="5">
        <v>6266555864619</v>
      </c>
      <c r="K109" s="5">
        <v>4816699471158</v>
      </c>
      <c r="L109" s="5">
        <v>3778597612002</v>
      </c>
      <c r="M109" s="5">
        <v>3376164993790</v>
      </c>
      <c r="N109" s="5">
        <v>2554834135695</v>
      </c>
      <c r="O109" s="5">
        <v>1057101536674</v>
      </c>
      <c r="P109" s="5">
        <v>747456073977</v>
      </c>
      <c r="Q109" s="5">
        <v>716549011642</v>
      </c>
      <c r="R109" s="5">
        <v>508905541526</v>
      </c>
      <c r="S109" s="5">
        <v>119125000000</v>
      </c>
      <c r="T109" s="5">
        <v>555488178249</v>
      </c>
      <c r="U109" s="5">
        <v>636173896732</v>
      </c>
      <c r="V109" s="5">
        <v>515299101330</v>
      </c>
      <c r="W109" s="5">
        <v>144828197147</v>
      </c>
    </row>
    <row r="110" spans="3:23" ht="15.5" x14ac:dyDescent="0.35">
      <c r="C110" t="s">
        <v>689</v>
      </c>
      <c r="F110" s="5">
        <v>749163086861</v>
      </c>
      <c r="G110" s="5">
        <v>749160408295</v>
      </c>
      <c r="J110" s="5">
        <v>749048456827</v>
      </c>
      <c r="K110" s="5">
        <v>748636073290</v>
      </c>
      <c r="L110" s="5">
        <v>748260904412</v>
      </c>
      <c r="M110" s="5">
        <v>747919591837</v>
      </c>
    </row>
    <row r="111" spans="3:23" ht="15.5" x14ac:dyDescent="0.35">
      <c r="C111" t="s">
        <v>338</v>
      </c>
      <c r="R111" s="5">
        <v>29086475</v>
      </c>
    </row>
    <row r="112" spans="3:23" ht="15.5" x14ac:dyDescent="0.35">
      <c r="C112" t="s">
        <v>140</v>
      </c>
      <c r="D112" s="5">
        <v>1327407142</v>
      </c>
      <c r="E112" s="5">
        <v>1652704067</v>
      </c>
      <c r="F112" s="5">
        <v>1441338862</v>
      </c>
      <c r="G112" s="5">
        <v>1749461685</v>
      </c>
      <c r="I112" s="5">
        <v>1652704067</v>
      </c>
      <c r="J112" s="5">
        <v>464611912</v>
      </c>
      <c r="K112" s="5">
        <v>651388595</v>
      </c>
      <c r="L112" s="5">
        <v>2060201177</v>
      </c>
      <c r="M112" s="5">
        <v>4108484143</v>
      </c>
      <c r="N112" s="5">
        <v>7028433161</v>
      </c>
      <c r="O112" s="5">
        <v>44145000</v>
      </c>
      <c r="P112" s="5">
        <v>150093000</v>
      </c>
      <c r="Q112" s="5">
        <v>256041000</v>
      </c>
      <c r="R112" s="5">
        <v>107203336</v>
      </c>
    </row>
    <row r="113" spans="3:23" ht="15.5" x14ac:dyDescent="0.35">
      <c r="C113" t="s">
        <v>143</v>
      </c>
      <c r="D113" s="5">
        <v>1262200576751</v>
      </c>
      <c r="E113" s="5">
        <v>1198544845658</v>
      </c>
      <c r="F113" s="5">
        <v>413036240171</v>
      </c>
      <c r="G113" s="5">
        <v>366604622450</v>
      </c>
      <c r="I113" s="5">
        <v>1198544845658</v>
      </c>
      <c r="J113" s="5">
        <v>311994171339</v>
      </c>
      <c r="K113" s="5">
        <v>358679472210</v>
      </c>
      <c r="L113" s="5">
        <v>1213146252476</v>
      </c>
      <c r="M113" s="5">
        <v>351034381211</v>
      </c>
      <c r="N113" s="5">
        <v>563022432873</v>
      </c>
      <c r="O113" s="5">
        <v>168738020816</v>
      </c>
      <c r="P113" s="5">
        <v>98908511104</v>
      </c>
      <c r="Q113" s="5">
        <v>68900903510</v>
      </c>
      <c r="R113" s="5">
        <v>35306148379</v>
      </c>
      <c r="S113" s="5">
        <v>18625000000</v>
      </c>
      <c r="T113" s="5">
        <v>123478948495</v>
      </c>
      <c r="U113" s="5">
        <v>144012489476</v>
      </c>
      <c r="V113" s="5">
        <v>57544369222</v>
      </c>
      <c r="W113" s="5">
        <v>9407802853</v>
      </c>
    </row>
    <row r="114" spans="3:23" ht="15.5" x14ac:dyDescent="0.35">
      <c r="C114" t="s">
        <v>144</v>
      </c>
      <c r="D114" s="5">
        <v>6979335610426</v>
      </c>
      <c r="E114" s="5">
        <v>7233024331880</v>
      </c>
      <c r="F114" s="5">
        <v>7866623349070</v>
      </c>
      <c r="G114" s="5">
        <v>7847259585382</v>
      </c>
      <c r="I114" s="5">
        <v>7233024331880</v>
      </c>
      <c r="J114" s="5">
        <v>7708556582122</v>
      </c>
      <c r="K114" s="5">
        <v>6201935691068</v>
      </c>
      <c r="L114" s="5">
        <v>4794896134649</v>
      </c>
      <c r="M114" s="5">
        <v>4368226175041</v>
      </c>
      <c r="N114" s="5">
        <v>2782658301915</v>
      </c>
      <c r="O114" s="5">
        <v>1239286127655</v>
      </c>
      <c r="P114" s="5">
        <v>890276626273</v>
      </c>
      <c r="Q114" s="5">
        <v>966521117697</v>
      </c>
      <c r="R114" s="5">
        <v>640715867576</v>
      </c>
      <c r="S114" s="5">
        <v>153735011733</v>
      </c>
      <c r="T114" s="5">
        <v>578798557659</v>
      </c>
      <c r="U114" s="5">
        <v>646594947705</v>
      </c>
      <c r="V114" s="5">
        <v>521138290713</v>
      </c>
      <c r="W114" s="5">
        <v>147744451259</v>
      </c>
    </row>
    <row r="115" spans="3:23" ht="15.5" x14ac:dyDescent="0.35">
      <c r="C115" t="s">
        <v>145</v>
      </c>
      <c r="D115" s="5">
        <v>6979335610426</v>
      </c>
      <c r="E115" s="5">
        <v>7233024331880</v>
      </c>
      <c r="F115" s="5">
        <v>7866623349070</v>
      </c>
      <c r="G115" s="5">
        <v>7847259585382</v>
      </c>
      <c r="I115" s="5">
        <v>7233024331880</v>
      </c>
      <c r="J115" s="5">
        <v>7708556582122</v>
      </c>
      <c r="K115" s="5">
        <v>6201935691068</v>
      </c>
      <c r="L115" s="5">
        <v>4794896134649</v>
      </c>
      <c r="M115" s="5">
        <v>4368226175041</v>
      </c>
      <c r="N115" s="5">
        <v>2782658301915</v>
      </c>
      <c r="O115" s="5">
        <v>1239286127655</v>
      </c>
      <c r="P115" s="5">
        <v>890276626273</v>
      </c>
      <c r="Q115" s="5">
        <v>966521117697</v>
      </c>
      <c r="R115" s="5">
        <v>640715867576</v>
      </c>
      <c r="S115" s="5">
        <v>153735011733</v>
      </c>
      <c r="T115" s="5">
        <v>578798557659</v>
      </c>
      <c r="U115" s="5">
        <v>646594947705</v>
      </c>
      <c r="V115" s="5">
        <v>521138290713</v>
      </c>
      <c r="W115" s="5">
        <v>147744451259</v>
      </c>
    </row>
    <row r="116" spans="3:23" ht="15.5" x14ac:dyDescent="0.35">
      <c r="C116" t="s">
        <v>148</v>
      </c>
    </row>
    <row r="117" spans="3:23" ht="15.5" x14ac:dyDescent="0.35">
      <c r="C117" t="s">
        <v>149</v>
      </c>
      <c r="D117" s="5">
        <v>6296525302302</v>
      </c>
      <c r="E117" s="5">
        <v>6399038872604</v>
      </c>
      <c r="F117" s="5">
        <v>7130522871565</v>
      </c>
      <c r="G117" s="5">
        <v>7112347805218</v>
      </c>
      <c r="I117" s="5">
        <v>6399038872604</v>
      </c>
      <c r="J117" s="5">
        <v>7016068933358</v>
      </c>
      <c r="K117" s="5">
        <v>5565986933043</v>
      </c>
      <c r="L117" s="5">
        <v>4528918717591</v>
      </c>
      <c r="M117" s="5">
        <v>4128193069770</v>
      </c>
      <c r="N117" s="5">
        <v>2561862568856</v>
      </c>
      <c r="O117" s="5">
        <v>1057145681674</v>
      </c>
      <c r="P117" s="5">
        <v>747606166977</v>
      </c>
      <c r="Q117" s="5">
        <v>716805052642</v>
      </c>
      <c r="R117" s="5">
        <v>509041831337</v>
      </c>
      <c r="S117" s="5">
        <v>119125000000</v>
      </c>
      <c r="T117" s="5">
        <v>555488178249</v>
      </c>
      <c r="U117" s="5">
        <v>636173896732</v>
      </c>
      <c r="V117" s="5">
        <v>515299101330</v>
      </c>
      <c r="W117" s="5">
        <v>144828197147</v>
      </c>
    </row>
    <row r="118" spans="3:23" ht="15.5" x14ac:dyDescent="0.35">
      <c r="C118" t="s">
        <v>146</v>
      </c>
      <c r="D118" s="5">
        <v>12304249968</v>
      </c>
      <c r="E118" s="5">
        <v>43235928699</v>
      </c>
      <c r="F118" s="5">
        <v>11000610656</v>
      </c>
      <c r="G118" s="5">
        <v>10693642039</v>
      </c>
      <c r="I118" s="5">
        <v>43235928699</v>
      </c>
      <c r="J118" s="5">
        <v>25281492302</v>
      </c>
      <c r="K118" s="5">
        <v>8898468407</v>
      </c>
      <c r="L118" s="5">
        <v>6853552054</v>
      </c>
      <c r="M118" s="5">
        <v>6510602538</v>
      </c>
      <c r="N118" s="5">
        <v>4760191227</v>
      </c>
      <c r="O118" s="5">
        <v>4187282478</v>
      </c>
      <c r="P118" s="5">
        <v>2768845563</v>
      </c>
    </row>
    <row r="119" spans="3:23" ht="15.5" x14ac:dyDescent="0.35">
      <c r="C119" t="s">
        <v>150</v>
      </c>
      <c r="D119" s="5">
        <v>9634352403111</v>
      </c>
      <c r="E119" s="5">
        <v>9597740545137</v>
      </c>
      <c r="F119" s="5">
        <v>9406532653966</v>
      </c>
      <c r="G119" s="5">
        <v>9358623677106</v>
      </c>
      <c r="I119" s="5">
        <v>9597740545137</v>
      </c>
      <c r="J119" s="5">
        <v>9221015465040</v>
      </c>
      <c r="K119" s="5">
        <v>7778011312836</v>
      </c>
      <c r="L119" s="5">
        <v>6842019184618</v>
      </c>
      <c r="M119" s="5">
        <v>5263849675728</v>
      </c>
      <c r="N119" s="5">
        <v>4019064322188</v>
      </c>
      <c r="O119" s="5">
        <v>1800514797893</v>
      </c>
      <c r="P119" s="5">
        <v>1440688937326</v>
      </c>
      <c r="Q119" s="5">
        <v>1236499805113</v>
      </c>
      <c r="R119" s="5">
        <v>818301197063</v>
      </c>
      <c r="S119" s="5">
        <v>383188798702</v>
      </c>
      <c r="T119" s="5">
        <v>1296939347778</v>
      </c>
      <c r="U119" s="5">
        <v>1104718377867</v>
      </c>
      <c r="V119" s="5">
        <v>870152872252</v>
      </c>
      <c r="W119" s="5">
        <v>899596234493</v>
      </c>
    </row>
    <row r="120" spans="3:23" ht="15.5" x14ac:dyDescent="0.35">
      <c r="C120" t="s">
        <v>151</v>
      </c>
    </row>
    <row r="121" spans="3:23" ht="15.5" x14ac:dyDescent="0.35">
      <c r="C121" t="s">
        <v>152</v>
      </c>
      <c r="D121" s="5">
        <v>2219887180400</v>
      </c>
      <c r="E121" s="5">
        <v>2219887180400</v>
      </c>
      <c r="F121" s="5">
        <v>2219887180400</v>
      </c>
      <c r="G121" s="5">
        <v>2219887180400</v>
      </c>
      <c r="I121" s="5">
        <v>2219887180400</v>
      </c>
      <c r="J121" s="5">
        <v>2219887180400</v>
      </c>
      <c r="K121" s="5">
        <v>2219887180400</v>
      </c>
      <c r="L121" s="5">
        <v>2219887180400</v>
      </c>
      <c r="M121" s="5">
        <v>2219887180400</v>
      </c>
      <c r="N121" s="5">
        <v>2219887180400</v>
      </c>
      <c r="O121" s="5">
        <v>2219887180400</v>
      </c>
      <c r="P121" s="5">
        <v>2219887180400</v>
      </c>
      <c r="Q121" s="5">
        <v>2219887180400</v>
      </c>
      <c r="R121" s="5">
        <v>2219887180400</v>
      </c>
      <c r="S121" s="5">
        <v>2219887180400</v>
      </c>
      <c r="T121" s="5">
        <v>1802979400000</v>
      </c>
      <c r="U121" s="5">
        <v>1802677400000</v>
      </c>
      <c r="V121" s="5">
        <v>1800000000000</v>
      </c>
      <c r="W121" s="5">
        <v>1200000000000</v>
      </c>
    </row>
    <row r="122" spans="3:23" ht="15.5" x14ac:dyDescent="0.35">
      <c r="C122" t="s">
        <v>153</v>
      </c>
      <c r="D122" s="5">
        <v>51451761546</v>
      </c>
      <c r="E122" s="5">
        <v>51451761546</v>
      </c>
      <c r="F122" s="5">
        <v>51451761546</v>
      </c>
      <c r="G122" s="5">
        <v>51451761546</v>
      </c>
      <c r="I122" s="5">
        <v>51451761546</v>
      </c>
      <c r="J122" s="5">
        <v>51451761546</v>
      </c>
      <c r="K122" s="5">
        <v>51451761546</v>
      </c>
      <c r="L122" s="5">
        <v>51431120469</v>
      </c>
      <c r="M122" s="5">
        <v>51501761546</v>
      </c>
      <c r="N122" s="5">
        <v>51501761546</v>
      </c>
      <c r="O122" s="5">
        <v>51501761546</v>
      </c>
      <c r="P122" s="5">
        <v>51501761546</v>
      </c>
      <c r="Q122" s="5">
        <v>51716658881</v>
      </c>
      <c r="R122" s="5">
        <v>51716658881</v>
      </c>
      <c r="S122" s="5">
        <v>51195761832</v>
      </c>
      <c r="T122" s="5">
        <v>12207424465</v>
      </c>
      <c r="U122" s="5">
        <v>12267740000</v>
      </c>
      <c r="V122" s="5">
        <v>12000000000</v>
      </c>
    </row>
    <row r="123" spans="3:23" ht="15.5" x14ac:dyDescent="0.35">
      <c r="C123" t="s">
        <v>154</v>
      </c>
      <c r="D123" s="5">
        <v>-886409377181</v>
      </c>
      <c r="E123" s="5">
        <v>-862543507124</v>
      </c>
      <c r="F123" s="5">
        <v>-775207204085</v>
      </c>
      <c r="G123" s="5">
        <v>-731093835587</v>
      </c>
      <c r="I123" s="5">
        <v>-862543507124</v>
      </c>
      <c r="J123" s="5">
        <v>-662433452233</v>
      </c>
      <c r="K123" s="5">
        <v>-467730638210</v>
      </c>
      <c r="L123" s="5">
        <v>-397475878465</v>
      </c>
      <c r="M123" s="5">
        <v>-228860045062</v>
      </c>
      <c r="N123" s="5">
        <v>-169941138102</v>
      </c>
      <c r="O123" s="5">
        <v>-225722530778</v>
      </c>
      <c r="P123" s="5">
        <v>-205274693544</v>
      </c>
      <c r="Q123" s="5">
        <v>-151862494225</v>
      </c>
      <c r="R123" s="5">
        <v>-143983342749</v>
      </c>
      <c r="S123" s="5">
        <v>-92686037910</v>
      </c>
      <c r="T123" s="5">
        <v>-76856200384</v>
      </c>
      <c r="U123" s="5">
        <v>31743165106</v>
      </c>
      <c r="V123" s="5">
        <v>25376972522</v>
      </c>
      <c r="W123" s="5">
        <v>607749207</v>
      </c>
    </row>
    <row r="124" spans="3:23" ht="15.5" x14ac:dyDescent="0.35">
      <c r="C124" t="s">
        <v>341</v>
      </c>
      <c r="D124" s="5">
        <v>1000000000</v>
      </c>
      <c r="E124" s="5">
        <v>1000000000</v>
      </c>
      <c r="F124" s="5">
        <v>1000000000</v>
      </c>
      <c r="G124" s="5">
        <v>1000000000</v>
      </c>
      <c r="I124" s="5">
        <v>1000000000</v>
      </c>
      <c r="J124" s="5">
        <v>1000000000</v>
      </c>
      <c r="K124" s="5">
        <v>1000000000</v>
      </c>
      <c r="L124" s="5">
        <v>1000000000</v>
      </c>
      <c r="M124" s="5">
        <v>1000000000</v>
      </c>
      <c r="N124" s="5">
        <v>1000000000</v>
      </c>
      <c r="O124" s="5">
        <v>1000000000</v>
      </c>
      <c r="P124" s="5">
        <v>1000000000</v>
      </c>
      <c r="Q124" s="5">
        <v>1000000000</v>
      </c>
      <c r="R124" s="5">
        <v>1000000000</v>
      </c>
      <c r="S124" s="5">
        <v>1000000000</v>
      </c>
      <c r="T124" s="5">
        <v>1000000000</v>
      </c>
    </row>
    <row r="125" spans="3:23" ht="15.5" x14ac:dyDescent="0.35">
      <c r="C125" t="s">
        <v>342</v>
      </c>
      <c r="D125" s="5">
        <v>-887409377181</v>
      </c>
      <c r="E125" s="5">
        <v>-863543507124</v>
      </c>
      <c r="F125" s="5">
        <v>-776207204085</v>
      </c>
      <c r="G125" s="5">
        <v>-732093835587</v>
      </c>
      <c r="I125" s="5">
        <v>-863543507124</v>
      </c>
      <c r="J125" s="5">
        <v>-663433452233</v>
      </c>
      <c r="K125" s="5">
        <v>-468730638210</v>
      </c>
      <c r="L125" s="5">
        <v>-398475878465</v>
      </c>
      <c r="M125" s="5">
        <v>-229860045062</v>
      </c>
      <c r="N125" s="5">
        <v>-170941138102</v>
      </c>
      <c r="O125" s="5">
        <v>-226722530778</v>
      </c>
      <c r="P125" s="5">
        <v>-206274693544</v>
      </c>
      <c r="Q125" s="5">
        <v>-152862494225</v>
      </c>
      <c r="R125" s="5">
        <v>-144983342749</v>
      </c>
      <c r="S125" s="5">
        <v>-93686037910</v>
      </c>
      <c r="T125" s="5">
        <v>-77856200384</v>
      </c>
    </row>
    <row r="126" spans="3:23" ht="15.5" x14ac:dyDescent="0.35">
      <c r="C126" t="s">
        <v>343</v>
      </c>
      <c r="D126" s="5">
        <v>-886409377181</v>
      </c>
      <c r="E126" s="5">
        <v>-862543507124</v>
      </c>
      <c r="F126" s="5">
        <v>-775207204085</v>
      </c>
      <c r="G126" s="5">
        <v>-731093835587</v>
      </c>
      <c r="I126" s="5">
        <v>-862543507124</v>
      </c>
      <c r="J126" s="5">
        <v>-662433452233</v>
      </c>
      <c r="K126" s="5">
        <v>-467730638210</v>
      </c>
      <c r="L126" s="5">
        <v>-397475878465</v>
      </c>
      <c r="M126" s="5">
        <v>-228860045062</v>
      </c>
      <c r="N126" s="5">
        <v>-169941138102</v>
      </c>
      <c r="O126" s="5">
        <v>-225722530778</v>
      </c>
      <c r="P126" s="5">
        <v>-205274693544</v>
      </c>
      <c r="Q126" s="5">
        <v>-151862494225</v>
      </c>
      <c r="R126" s="5">
        <v>-143983342749</v>
      </c>
      <c r="S126" s="5">
        <v>-92686037910</v>
      </c>
      <c r="T126" s="5">
        <v>-76856200384</v>
      </c>
      <c r="U126" s="5">
        <v>31743165106</v>
      </c>
      <c r="V126" s="5">
        <v>25376972522</v>
      </c>
      <c r="W126" s="5">
        <v>607749207</v>
      </c>
    </row>
    <row r="127" spans="3:23" ht="15.5" x14ac:dyDescent="0.35">
      <c r="C127" t="s">
        <v>155</v>
      </c>
      <c r="D127" s="5">
        <v>3032645836441</v>
      </c>
      <c r="E127" s="5">
        <v>3083177111138</v>
      </c>
      <c r="F127" s="5">
        <v>3194657834661</v>
      </c>
      <c r="G127" s="5">
        <v>3274978216002</v>
      </c>
      <c r="I127" s="5">
        <v>3083177111138</v>
      </c>
      <c r="J127" s="5">
        <v>3397149117099</v>
      </c>
      <c r="K127" s="5">
        <v>3709890106354</v>
      </c>
      <c r="L127" s="5">
        <v>3921266323077</v>
      </c>
      <c r="M127" s="5">
        <v>4090979756671</v>
      </c>
      <c r="N127" s="5">
        <v>4194826004527</v>
      </c>
      <c r="O127" s="5">
        <v>4099369144011</v>
      </c>
      <c r="P127" s="5">
        <v>4064001245981</v>
      </c>
      <c r="Q127" s="5">
        <v>1551464330784</v>
      </c>
      <c r="R127" s="5">
        <v>858117018053</v>
      </c>
      <c r="S127" s="5">
        <v>381964392821</v>
      </c>
      <c r="T127" s="5">
        <v>1598799730</v>
      </c>
      <c r="U127" s="5">
        <v>3320565540</v>
      </c>
      <c r="V127" s="5">
        <v>2449150132</v>
      </c>
      <c r="W127" s="5">
        <v>2024682133</v>
      </c>
    </row>
    <row r="128" spans="3:23" ht="15.5" x14ac:dyDescent="0.35">
      <c r="C128" t="s">
        <v>9</v>
      </c>
      <c r="D128" s="5">
        <v>4705079401852</v>
      </c>
      <c r="E128" s="5">
        <v>4787287446897</v>
      </c>
      <c r="F128" s="5">
        <v>4995209699135</v>
      </c>
      <c r="G128" s="5">
        <v>5117703634545</v>
      </c>
      <c r="I128" s="5">
        <v>4787287446897</v>
      </c>
      <c r="J128" s="5">
        <v>5298168742336</v>
      </c>
      <c r="K128" s="5">
        <v>5806884580574</v>
      </c>
      <c r="L128" s="5">
        <v>6088948510139</v>
      </c>
      <c r="M128" s="5">
        <v>6427221923649</v>
      </c>
      <c r="N128" s="5">
        <v>6589326198353</v>
      </c>
      <c r="O128" s="5">
        <v>6438320254622</v>
      </c>
      <c r="P128" s="5">
        <v>6115016463186</v>
      </c>
      <c r="Q128" s="5">
        <v>3655733911217</v>
      </c>
      <c r="R128" s="5">
        <v>2973682066250</v>
      </c>
      <c r="S128" s="5">
        <v>2758476858152</v>
      </c>
      <c r="T128" s="5">
        <v>1740261427890</v>
      </c>
      <c r="U128" s="5">
        <v>1850290760045</v>
      </c>
      <c r="V128" s="5">
        <v>1839864084902</v>
      </c>
      <c r="W128" s="5">
        <v>1202762049393</v>
      </c>
    </row>
    <row r="129" spans="2:23" ht="15.5" x14ac:dyDescent="0.35">
      <c r="C129" t="s">
        <v>156</v>
      </c>
      <c r="D129" s="5">
        <v>14339431804963</v>
      </c>
      <c r="E129" s="5">
        <v>14385027992034</v>
      </c>
      <c r="F129" s="5">
        <v>14401742353101</v>
      </c>
      <c r="G129" s="5">
        <v>14476327311651</v>
      </c>
      <c r="I129" s="5">
        <v>14385027992034</v>
      </c>
      <c r="J129" s="5">
        <v>14519184207376</v>
      </c>
      <c r="K129" s="5">
        <v>13584895893410</v>
      </c>
      <c r="L129" s="5">
        <v>12930967694757</v>
      </c>
      <c r="M129" s="5">
        <v>11691071599377</v>
      </c>
      <c r="N129" s="5">
        <v>10608390520541</v>
      </c>
      <c r="O129" s="5">
        <v>8238835052515</v>
      </c>
      <c r="P129" s="5">
        <v>7555705400512</v>
      </c>
      <c r="Q129" s="5">
        <v>4892233716330</v>
      </c>
      <c r="R129" s="5">
        <v>3791983263313</v>
      </c>
      <c r="S129" s="5">
        <v>3141665656854</v>
      </c>
      <c r="T129" s="5">
        <v>3037200775668</v>
      </c>
      <c r="U129" s="5">
        <v>2955009137912</v>
      </c>
      <c r="V129" s="5">
        <v>2710016957154</v>
      </c>
      <c r="W129" s="5">
        <v>2102358283886</v>
      </c>
    </row>
    <row r="130" spans="2:23" ht="15.5" x14ac:dyDescent="0.35">
      <c r="C130" t="s">
        <v>157</v>
      </c>
      <c r="D130" s="5">
        <v>22198871804</v>
      </c>
      <c r="E130" s="5">
        <v>22198871804</v>
      </c>
      <c r="F130" s="5">
        <v>22198871804</v>
      </c>
      <c r="G130" s="5">
        <v>22198871804</v>
      </c>
      <c r="I130" s="5">
        <v>22198871804</v>
      </c>
      <c r="J130" s="5">
        <v>22198871804</v>
      </c>
      <c r="K130" s="5">
        <v>22198871804</v>
      </c>
      <c r="L130" s="5">
        <v>22198871804</v>
      </c>
      <c r="M130" s="5">
        <v>22198871804</v>
      </c>
      <c r="N130" s="5">
        <v>22198871804</v>
      </c>
      <c r="O130" s="5">
        <v>22198871804</v>
      </c>
      <c r="P130" s="5">
        <v>22198871804</v>
      </c>
      <c r="Q130" s="5">
        <v>22198871804</v>
      </c>
      <c r="R130" s="5">
        <v>22198871804</v>
      </c>
      <c r="S130" s="5">
        <v>22198871804</v>
      </c>
      <c r="T130" s="5">
        <v>18029794000</v>
      </c>
      <c r="U130" s="5">
        <v>18026774000</v>
      </c>
      <c r="V130" s="5">
        <v>18000000000</v>
      </c>
      <c r="W130" s="5">
        <v>2400000000</v>
      </c>
    </row>
    <row r="132" spans="2:23" ht="15.5" x14ac:dyDescent="0.35">
      <c r="B132" t="s">
        <v>158</v>
      </c>
      <c r="C132" t="s">
        <v>159</v>
      </c>
      <c r="D132" s="5">
        <v>-513538641525</v>
      </c>
      <c r="E132" s="5">
        <v>-31345213809</v>
      </c>
      <c r="F132" s="5">
        <v>12713803270</v>
      </c>
      <c r="G132" s="5">
        <v>-31081302698</v>
      </c>
      <c r="I132" s="5">
        <v>-31182821009</v>
      </c>
      <c r="J132" s="5">
        <v>-170136199203</v>
      </c>
      <c r="K132" s="5">
        <v>39723878715</v>
      </c>
      <c r="L132" s="5">
        <v>33117788752</v>
      </c>
      <c r="M132" s="5">
        <v>-295679471553</v>
      </c>
      <c r="N132" s="5">
        <v>-301475868298</v>
      </c>
      <c r="O132" s="5">
        <v>-1936188764</v>
      </c>
      <c r="P132" s="5">
        <v>-1042474711</v>
      </c>
      <c r="Q132" s="5">
        <v>35951278367</v>
      </c>
      <c r="R132" s="5">
        <v>15947705382</v>
      </c>
      <c r="S132" s="5">
        <v>230128656094</v>
      </c>
      <c r="T132" s="5">
        <v>63457416294</v>
      </c>
      <c r="U132" s="5">
        <v>206688043383</v>
      </c>
      <c r="V132" s="5">
        <v>-4991059013</v>
      </c>
      <c r="W132" s="5">
        <v>-9981857902</v>
      </c>
    </row>
    <row r="133" spans="2:23" ht="15.5" x14ac:dyDescent="0.35">
      <c r="C133" t="s">
        <v>160</v>
      </c>
      <c r="D133" s="5">
        <v>500892660949</v>
      </c>
      <c r="E133" s="5">
        <v>415542756059</v>
      </c>
      <c r="F133" s="5">
        <v>406499626366</v>
      </c>
      <c r="G133" s="5">
        <v>382254720378</v>
      </c>
      <c r="I133" s="5">
        <v>1579200586301</v>
      </c>
      <c r="J133" s="5">
        <v>1309603180892</v>
      </c>
      <c r="K133" s="5">
        <v>1186216067581</v>
      </c>
      <c r="L133" s="5">
        <v>953209899428</v>
      </c>
      <c r="M133" s="5">
        <v>637282847538</v>
      </c>
      <c r="N133" s="5">
        <v>358889362243</v>
      </c>
      <c r="O133" s="5">
        <v>529062711596</v>
      </c>
      <c r="P133" s="5">
        <v>466875895853</v>
      </c>
      <c r="Q133" s="5">
        <v>378837845004</v>
      </c>
      <c r="R133" s="5">
        <v>275493640095</v>
      </c>
      <c r="S133" s="5">
        <v>502882301143</v>
      </c>
      <c r="T133" s="5">
        <v>297094779490</v>
      </c>
      <c r="U133" s="5">
        <v>344748103782</v>
      </c>
      <c r="V133" s="5">
        <v>61889084049</v>
      </c>
      <c r="W133" s="5">
        <v>2880355400</v>
      </c>
    </row>
    <row r="134" spans="2:23" ht="15.5" x14ac:dyDescent="0.35">
      <c r="C134" t="s">
        <v>792</v>
      </c>
    </row>
    <row r="135" spans="2:23" ht="15.5" x14ac:dyDescent="0.35">
      <c r="C135" t="s">
        <v>735</v>
      </c>
      <c r="D135" s="5">
        <v>-636745605275</v>
      </c>
      <c r="E135" s="5">
        <v>-171026272391</v>
      </c>
      <c r="F135" s="5">
        <v>-177606777384</v>
      </c>
      <c r="G135" s="5">
        <v>-172334306420</v>
      </c>
      <c r="I135" s="5">
        <v>-683653918042</v>
      </c>
      <c r="J135" s="5">
        <v>-627066191123</v>
      </c>
      <c r="K135" s="5">
        <v>-423029933348</v>
      </c>
      <c r="L135" s="5">
        <v>-295317401903</v>
      </c>
      <c r="M135" s="5">
        <v>-295771016556</v>
      </c>
      <c r="N135" s="5">
        <v>-345647315668</v>
      </c>
      <c r="O135" s="5">
        <v>-222372732960</v>
      </c>
      <c r="P135" s="5">
        <v>-158849486959</v>
      </c>
      <c r="Q135" s="5">
        <v>-126846742963</v>
      </c>
      <c r="R135" s="5">
        <v>-122619455984</v>
      </c>
      <c r="S135" s="5">
        <v>-114926278682</v>
      </c>
      <c r="T135" s="5">
        <v>-52201891719</v>
      </c>
      <c r="U135" s="5">
        <v>-41255016838</v>
      </c>
      <c r="V135" s="5">
        <v>-41719646370</v>
      </c>
      <c r="W135" s="5">
        <v>-3308205950</v>
      </c>
    </row>
    <row r="136" spans="2:23" ht="15.5" x14ac:dyDescent="0.35">
      <c r="C136" t="s">
        <v>1096</v>
      </c>
      <c r="D136" s="5">
        <v>-55063637935</v>
      </c>
      <c r="E136" s="5">
        <v>-39165565138</v>
      </c>
      <c r="F136" s="5">
        <v>-45327627133</v>
      </c>
      <c r="G136" s="5">
        <v>-46696059135</v>
      </c>
      <c r="I136" s="5">
        <v>-190544789942</v>
      </c>
      <c r="J136" s="5">
        <v>-183315203149</v>
      </c>
      <c r="K136" s="5">
        <v>-179302272248</v>
      </c>
      <c r="L136" s="5">
        <v>-154550423776</v>
      </c>
      <c r="M136" s="5">
        <v>-129749221999</v>
      </c>
      <c r="N136" s="5">
        <v>-112142172902</v>
      </c>
      <c r="O136" s="5">
        <v>-117300084340</v>
      </c>
      <c r="P136" s="5">
        <v>-115132561681</v>
      </c>
      <c r="Q136" s="5">
        <v>-82151721295</v>
      </c>
      <c r="R136" s="5">
        <v>-59896747196</v>
      </c>
      <c r="S136" s="5">
        <v>-45360475648</v>
      </c>
      <c r="T136" s="5">
        <v>-31939934351</v>
      </c>
      <c r="U136" s="5">
        <v>-12703201158</v>
      </c>
      <c r="V136" s="5">
        <v>-7745425741</v>
      </c>
      <c r="W136" s="5">
        <v>-549625000</v>
      </c>
    </row>
    <row r="137" spans="2:23" ht="15.5" x14ac:dyDescent="0.35">
      <c r="C137" t="s">
        <v>1097</v>
      </c>
      <c r="L137" s="5">
        <v>-93156704089</v>
      </c>
      <c r="M137" s="5">
        <v>-184639987506</v>
      </c>
      <c r="N137" s="5">
        <v>-40053166751</v>
      </c>
      <c r="O137" s="5">
        <v>-159647479775</v>
      </c>
      <c r="P137" s="5">
        <v>-87879664726</v>
      </c>
      <c r="Q137" s="5">
        <v>-76459966201</v>
      </c>
      <c r="R137" s="5">
        <v>-69291592060</v>
      </c>
      <c r="S137" s="5">
        <v>-68384122865</v>
      </c>
      <c r="T137" s="5">
        <v>-41889913262</v>
      </c>
      <c r="U137" s="5">
        <v>-27679169581</v>
      </c>
      <c r="V137" s="5">
        <v>-10133840557</v>
      </c>
      <c r="W137" s="5">
        <v>-129665832</v>
      </c>
    </row>
    <row r="138" spans="2:23" ht="15.5" x14ac:dyDescent="0.35">
      <c r="C138" t="s">
        <v>1098</v>
      </c>
      <c r="D138" s="5">
        <v>-691809243210</v>
      </c>
      <c r="E138" s="5">
        <v>-210191837529</v>
      </c>
      <c r="F138" s="5">
        <v>-222934404517</v>
      </c>
      <c r="G138" s="5">
        <v>-219030365555</v>
      </c>
      <c r="I138" s="5">
        <v>-874198707984</v>
      </c>
      <c r="J138" s="5">
        <v>-810381394272</v>
      </c>
      <c r="K138" s="5">
        <v>-602332205596</v>
      </c>
      <c r="L138" s="5">
        <v>-543024529768</v>
      </c>
      <c r="M138" s="5">
        <v>-610160226061</v>
      </c>
      <c r="N138" s="5">
        <v>-497842655321</v>
      </c>
      <c r="O138" s="5">
        <v>-499320297075</v>
      </c>
      <c r="P138" s="5">
        <v>-361861713366</v>
      </c>
      <c r="Q138" s="5">
        <v>-285458430459</v>
      </c>
      <c r="R138" s="5">
        <v>-251807795240</v>
      </c>
      <c r="S138" s="5">
        <v>-228670877195</v>
      </c>
      <c r="T138" s="5">
        <v>-126031739332</v>
      </c>
      <c r="U138" s="5">
        <v>-81637387577</v>
      </c>
      <c r="V138" s="5">
        <v>-59598912668</v>
      </c>
      <c r="W138" s="5">
        <v>-3987496782</v>
      </c>
    </row>
    <row r="139" spans="2:23" ht="15.5" x14ac:dyDescent="0.35">
      <c r="C139" t="s">
        <v>604</v>
      </c>
      <c r="D139" s="5">
        <v>-36711075764</v>
      </c>
      <c r="E139" s="5">
        <v>-137132312300</v>
      </c>
      <c r="F139" s="5">
        <v>76930162036</v>
      </c>
      <c r="G139" s="5">
        <v>-44580392023</v>
      </c>
      <c r="I139" s="5">
        <v>-137132312300</v>
      </c>
      <c r="J139" s="5">
        <v>-106620309893</v>
      </c>
      <c r="K139" s="5">
        <v>-95570137958</v>
      </c>
      <c r="L139" s="5">
        <v>-81777482386</v>
      </c>
      <c r="M139" s="5">
        <v>-71070354801</v>
      </c>
      <c r="N139" s="5">
        <v>-57070273296</v>
      </c>
      <c r="O139" s="5">
        <v>73059582791</v>
      </c>
      <c r="P139" s="5">
        <v>55881146715</v>
      </c>
      <c r="Q139" s="5">
        <v>49360245521</v>
      </c>
      <c r="R139" s="5">
        <v>51114758951</v>
      </c>
      <c r="S139" s="5">
        <v>-25853584751</v>
      </c>
      <c r="T139" s="5">
        <v>-6481979510</v>
      </c>
      <c r="U139" s="5">
        <v>-20094829025</v>
      </c>
      <c r="V139" s="5">
        <v>-2426097979</v>
      </c>
      <c r="W139" s="5">
        <v>-8874819895</v>
      </c>
    </row>
    <row r="140" spans="2:23" ht="15.5" x14ac:dyDescent="0.35">
      <c r="C140" t="s">
        <v>1099</v>
      </c>
      <c r="D140" s="5">
        <v>-77106979125</v>
      </c>
      <c r="J140" s="5">
        <v>20111710503</v>
      </c>
      <c r="K140" s="5">
        <v>1152400000</v>
      </c>
      <c r="L140" s="5">
        <v>12294223258</v>
      </c>
      <c r="N140" s="5">
        <v>2274200000</v>
      </c>
      <c r="O140" s="5">
        <v>22752677788</v>
      </c>
    </row>
    <row r="141" spans="2:23" ht="15.5" x14ac:dyDescent="0.35">
      <c r="C141" t="s">
        <v>1100</v>
      </c>
      <c r="E141" s="5">
        <v>2132527360</v>
      </c>
      <c r="F141" s="5">
        <v>1258200</v>
      </c>
      <c r="G141" s="5">
        <v>3123895502</v>
      </c>
      <c r="I141" s="5">
        <v>7013164605</v>
      </c>
      <c r="J141" s="5">
        <v>4272585758</v>
      </c>
      <c r="K141" s="5">
        <v>1941869043</v>
      </c>
      <c r="O141" s="5">
        <v>19075967957</v>
      </c>
    </row>
    <row r="142" spans="2:23" ht="15.5" x14ac:dyDescent="0.35">
      <c r="C142" t="s">
        <v>578</v>
      </c>
      <c r="E142" s="5">
        <v>116665899294</v>
      </c>
      <c r="F142" s="5">
        <v>-116665899294</v>
      </c>
    </row>
    <row r="143" spans="2:23" ht="15.5" x14ac:dyDescent="0.35">
      <c r="C143" t="s">
        <v>1101</v>
      </c>
    </row>
    <row r="144" spans="2:23" ht="15.5" x14ac:dyDescent="0.35">
      <c r="C144" t="s">
        <v>1102</v>
      </c>
      <c r="E144" s="5">
        <v>-49356362282</v>
      </c>
      <c r="I144" s="5">
        <v>-49356362282</v>
      </c>
      <c r="J144" s="5">
        <v>-21251709384</v>
      </c>
      <c r="K144" s="5">
        <v>-3949788913</v>
      </c>
      <c r="O144" s="5">
        <v>-1163575049</v>
      </c>
    </row>
    <row r="145" spans="3:23" ht="15.5" x14ac:dyDescent="0.35">
      <c r="C145" t="s">
        <v>374</v>
      </c>
      <c r="P145" s="5">
        <v>-1328850002</v>
      </c>
    </row>
    <row r="146" spans="3:23" ht="15.5" x14ac:dyDescent="0.35">
      <c r="C146" t="s">
        <v>1103</v>
      </c>
      <c r="D146" s="5">
        <v>-239312967749</v>
      </c>
      <c r="E146" s="5">
        <v>-142859864523</v>
      </c>
      <c r="F146" s="5">
        <v>-157483677344</v>
      </c>
      <c r="G146" s="5">
        <v>-165715699498</v>
      </c>
      <c r="I146" s="5">
        <v>-608319780009</v>
      </c>
      <c r="J146" s="5">
        <v>-548851718262</v>
      </c>
      <c r="K146" s="5">
        <v>-500767885648</v>
      </c>
      <c r="L146" s="5">
        <v>-367240335486</v>
      </c>
      <c r="M146" s="5">
        <v>-263716314896</v>
      </c>
      <c r="N146" s="5">
        <v>-162819390063</v>
      </c>
      <c r="O146" s="5">
        <v>-96709502439</v>
      </c>
      <c r="P146" s="5">
        <v>-95555635323</v>
      </c>
      <c r="Q146" s="5">
        <v>-71537439736</v>
      </c>
      <c r="R146" s="5">
        <v>-34210524525</v>
      </c>
      <c r="S146" s="5">
        <v>-29459563209</v>
      </c>
      <c r="T146" s="5">
        <v>-101361750977</v>
      </c>
      <c r="U146" s="5">
        <v>-36586611610</v>
      </c>
      <c r="V146" s="5">
        <v>-5559747178</v>
      </c>
      <c r="W146" s="5">
        <v>-761236</v>
      </c>
    </row>
    <row r="147" spans="3:23" ht="15.5" x14ac:dyDescent="0.35">
      <c r="C147" t="s">
        <v>977</v>
      </c>
      <c r="D147" s="5">
        <v>30508963374</v>
      </c>
      <c r="E147" s="5">
        <v>-35855019888</v>
      </c>
      <c r="F147" s="5">
        <v>26366737823</v>
      </c>
      <c r="G147" s="5">
        <v>12866538498</v>
      </c>
      <c r="I147" s="5">
        <v>41901590660</v>
      </c>
      <c r="J147" s="5">
        <v>56776155455</v>
      </c>
      <c r="K147" s="5">
        <v>53033560206</v>
      </c>
      <c r="L147" s="5">
        <v>59656013706</v>
      </c>
      <c r="M147" s="5">
        <v>11984576667</v>
      </c>
      <c r="N147" s="5">
        <v>55092888139</v>
      </c>
      <c r="O147" s="5">
        <v>-48693754333</v>
      </c>
      <c r="P147" s="5">
        <v>-43450024832</v>
      </c>
      <c r="Q147" s="5">
        <v>-35250941963</v>
      </c>
      <c r="R147" s="5">
        <v>-24642373899</v>
      </c>
      <c r="S147" s="5">
        <v>11230380106</v>
      </c>
      <c r="T147" s="5">
        <v>238106623</v>
      </c>
      <c r="U147" s="5">
        <v>258767813</v>
      </c>
      <c r="V147" s="5">
        <v>704614763</v>
      </c>
      <c r="W147" s="5">
        <v>864611</v>
      </c>
    </row>
    <row r="148" spans="3:23" ht="15.5" x14ac:dyDescent="0.35">
      <c r="C148" t="s">
        <v>165</v>
      </c>
      <c r="D148" s="5">
        <v>1001054138624</v>
      </c>
      <c r="E148" s="5">
        <v>69919546697</v>
      </c>
      <c r="F148" s="5">
        <v>174182621127</v>
      </c>
      <c r="G148" s="5">
        <v>86285000689</v>
      </c>
      <c r="I148" s="5">
        <v>339612228385</v>
      </c>
      <c r="J148" s="5">
        <v>1264175283968</v>
      </c>
      <c r="K148" s="5">
        <v>906084890200</v>
      </c>
      <c r="L148" s="5">
        <v>1199740823705</v>
      </c>
      <c r="M148" s="5">
        <v>1149565430971</v>
      </c>
      <c r="N148" s="5">
        <v>1666818741950</v>
      </c>
      <c r="O148" s="5">
        <v>655703477309</v>
      </c>
      <c r="P148" s="5">
        <v>2240378248656</v>
      </c>
      <c r="Q148" s="5">
        <v>945927344241</v>
      </c>
      <c r="R148" s="5">
        <v>659271421710</v>
      </c>
      <c r="S148" s="5">
        <v>1052473358436</v>
      </c>
      <c r="T148" s="5">
        <v>101945873744</v>
      </c>
      <c r="U148" s="5">
        <v>122265955007</v>
      </c>
      <c r="V148" s="5">
        <v>579383303552</v>
      </c>
      <c r="W148" s="5">
        <v>1494492149743</v>
      </c>
    </row>
    <row r="149" spans="3:23" ht="15.5" x14ac:dyDescent="0.35">
      <c r="C149" t="s">
        <v>166</v>
      </c>
      <c r="D149" s="5">
        <v>-4077048992</v>
      </c>
      <c r="E149" s="5">
        <v>-115015129524</v>
      </c>
      <c r="F149" s="5">
        <v>-84593877770</v>
      </c>
      <c r="G149" s="5">
        <v>-97152153786</v>
      </c>
      <c r="I149" s="5">
        <v>-450427361179</v>
      </c>
      <c r="J149" s="5">
        <v>-1052340641815</v>
      </c>
      <c r="K149" s="5">
        <v>-1241236560176</v>
      </c>
      <c r="L149" s="5">
        <v>-1194524392543</v>
      </c>
      <c r="M149" s="5">
        <v>-1511624611449</v>
      </c>
      <c r="N149" s="5">
        <v>-2199095118250</v>
      </c>
      <c r="O149" s="5">
        <v>-1168381784661</v>
      </c>
      <c r="P149" s="5">
        <v>-640921420431</v>
      </c>
      <c r="Q149" s="5">
        <v>-472267539515</v>
      </c>
      <c r="R149" s="5">
        <v>-371388626806</v>
      </c>
      <c r="S149" s="5">
        <v>-671052451366</v>
      </c>
      <c r="T149" s="5">
        <v>-172818810410</v>
      </c>
      <c r="U149" s="5">
        <v>-301914825957</v>
      </c>
      <c r="V149" s="5">
        <v>-585020295771</v>
      </c>
      <c r="W149" s="5">
        <v>-1469624297500</v>
      </c>
    </row>
    <row r="150" spans="3:23" ht="15.5" x14ac:dyDescent="0.35">
      <c r="C150" t="s">
        <v>364</v>
      </c>
      <c r="O150" s="5">
        <v>37746550000</v>
      </c>
      <c r="U150" s="5">
        <v>86700000000</v>
      </c>
    </row>
    <row r="151" spans="3:23" ht="15.5" x14ac:dyDescent="0.35">
      <c r="C151" t="s">
        <v>905</v>
      </c>
      <c r="U151" s="5">
        <v>64100000000</v>
      </c>
    </row>
    <row r="152" spans="3:23" ht="15.5" x14ac:dyDescent="0.35">
      <c r="C152" t="s">
        <v>1104</v>
      </c>
      <c r="K152" s="5">
        <v>25790281002</v>
      </c>
    </row>
    <row r="153" spans="3:23" ht="15.5" x14ac:dyDescent="0.35">
      <c r="C153" t="s">
        <v>474</v>
      </c>
      <c r="E153" s="5">
        <v>-15400000000</v>
      </c>
      <c r="I153" s="5">
        <v>-15400000000</v>
      </c>
      <c r="J153" s="5">
        <v>-17100000000</v>
      </c>
      <c r="K153" s="5">
        <v>-20250000000</v>
      </c>
      <c r="L153" s="5">
        <v>-314700000000</v>
      </c>
      <c r="M153" s="5">
        <v>-580000000000</v>
      </c>
    </row>
    <row r="154" spans="3:23" ht="15.5" x14ac:dyDescent="0.35">
      <c r="C154" t="s">
        <v>529</v>
      </c>
      <c r="D154" s="5">
        <v>-16256670433</v>
      </c>
      <c r="E154" s="5">
        <v>-98123865907</v>
      </c>
      <c r="F154" s="5">
        <v>-80691012225</v>
      </c>
      <c r="G154" s="5">
        <v>-92394437925</v>
      </c>
      <c r="I154" s="5">
        <v>-420853030540</v>
      </c>
      <c r="J154" s="5">
        <v>-989292214995</v>
      </c>
      <c r="K154" s="5">
        <v>-1017418431616</v>
      </c>
      <c r="L154" s="5">
        <v>-386055988984</v>
      </c>
      <c r="M154" s="5">
        <v>-450629061997</v>
      </c>
      <c r="N154" s="5">
        <v>-552025289239</v>
      </c>
      <c r="O154" s="5">
        <v>-678554136948</v>
      </c>
      <c r="P154" s="5">
        <v>-216726763082</v>
      </c>
      <c r="Q154" s="5">
        <v>-149723842422</v>
      </c>
      <c r="R154" s="5">
        <v>-183264472270</v>
      </c>
      <c r="S154" s="5">
        <v>-412477687221</v>
      </c>
      <c r="T154" s="5">
        <v>-148600817480</v>
      </c>
      <c r="U154" s="5">
        <v>-386425205867</v>
      </c>
      <c r="V154" s="5">
        <v>-339484557333</v>
      </c>
    </row>
    <row r="155" spans="3:23" ht="15.5" x14ac:dyDescent="0.35">
      <c r="C155" t="s">
        <v>1105</v>
      </c>
      <c r="N155" s="5">
        <v>-104400050000</v>
      </c>
    </row>
    <row r="156" spans="3:23" ht="15.5" x14ac:dyDescent="0.35">
      <c r="C156" t="s">
        <v>168</v>
      </c>
      <c r="D156" s="5">
        <v>-1598608773</v>
      </c>
      <c r="E156" s="5">
        <v>-1970234755</v>
      </c>
      <c r="F156" s="5">
        <v>-2456999573</v>
      </c>
      <c r="G156" s="5">
        <v>-1099863071</v>
      </c>
      <c r="I156" s="5">
        <v>-8298949254</v>
      </c>
      <c r="J156" s="5">
        <v>-15193403140</v>
      </c>
      <c r="K156" s="5">
        <v>-21285112741</v>
      </c>
      <c r="L156" s="5">
        <v>-7024057641</v>
      </c>
      <c r="M156" s="5">
        <v>-5587496311</v>
      </c>
      <c r="N156" s="5">
        <v>-15655647174</v>
      </c>
      <c r="O156" s="5">
        <v>-22781013129</v>
      </c>
      <c r="P156" s="5">
        <v>-17591105087</v>
      </c>
      <c r="Q156" s="5">
        <v>-6541379210</v>
      </c>
      <c r="R156" s="5">
        <v>-3864586959</v>
      </c>
      <c r="S156" s="5">
        <v>-8113652038</v>
      </c>
      <c r="T156" s="5">
        <v>-8141256030</v>
      </c>
      <c r="U156" s="5">
        <v>-3135589029</v>
      </c>
      <c r="V156" s="5">
        <v>-638997485</v>
      </c>
      <c r="W156" s="5">
        <v>-2774800000</v>
      </c>
    </row>
    <row r="157" spans="3:23" ht="15.5" x14ac:dyDescent="0.35">
      <c r="C157" t="s">
        <v>548</v>
      </c>
      <c r="S157" s="5">
        <v>78536668</v>
      </c>
      <c r="U157" s="5">
        <v>-31250000</v>
      </c>
      <c r="V157" s="5">
        <v>-148000000</v>
      </c>
      <c r="W157" s="5">
        <v>-1359806497500</v>
      </c>
    </row>
    <row r="158" spans="3:23" ht="15.5" x14ac:dyDescent="0.35">
      <c r="C158" t="s">
        <v>170</v>
      </c>
      <c r="E158" s="5">
        <v>41000000</v>
      </c>
      <c r="I158" s="5">
        <v>41000000</v>
      </c>
      <c r="J158" s="5">
        <v>198603604</v>
      </c>
      <c r="O158" s="5">
        <v>340000000</v>
      </c>
    </row>
    <row r="159" spans="3:23" ht="15.5" x14ac:dyDescent="0.35">
      <c r="C159" t="s">
        <v>652</v>
      </c>
    </row>
    <row r="160" spans="3:23" ht="15.5" x14ac:dyDescent="0.35">
      <c r="C160" t="s">
        <v>1106</v>
      </c>
      <c r="E160" s="5">
        <v>3329848372</v>
      </c>
      <c r="F160" s="5">
        <v>-3329848372</v>
      </c>
    </row>
    <row r="161" spans="3:22" ht="15.5" x14ac:dyDescent="0.35">
      <c r="C161" t="s">
        <v>1107</v>
      </c>
      <c r="G161" s="5">
        <v>1075414050</v>
      </c>
    </row>
    <row r="162" spans="3:22" ht="15.5" x14ac:dyDescent="0.35">
      <c r="C162" t="s">
        <v>1108</v>
      </c>
      <c r="D162" s="5">
        <v>4653230214</v>
      </c>
      <c r="E162" s="5">
        <v>-751243885</v>
      </c>
      <c r="F162" s="5">
        <v>2220256440</v>
      </c>
      <c r="G162" s="5">
        <v>-2203456440</v>
      </c>
      <c r="I162" s="5">
        <v>-751243885</v>
      </c>
      <c r="J162" s="5">
        <v>-425962404</v>
      </c>
      <c r="K162" s="5">
        <v>-9689569007</v>
      </c>
      <c r="L162" s="5">
        <v>-94118390088</v>
      </c>
      <c r="M162" s="5">
        <v>-38923951492</v>
      </c>
      <c r="N162" s="5">
        <v>-15989117162</v>
      </c>
      <c r="O162" s="5">
        <v>-136846788440</v>
      </c>
      <c r="P162" s="5">
        <v>-106346672997</v>
      </c>
      <c r="Q162" s="5">
        <v>-141975214436</v>
      </c>
      <c r="S162" s="5">
        <v>-215260892100</v>
      </c>
    </row>
    <row r="163" spans="3:22" ht="15.5" x14ac:dyDescent="0.35">
      <c r="C163" t="s">
        <v>1109</v>
      </c>
      <c r="Q163" s="5">
        <v>-20000000000</v>
      </c>
    </row>
    <row r="164" spans="3:22" ht="15.5" x14ac:dyDescent="0.35">
      <c r="C164" t="s">
        <v>1110</v>
      </c>
      <c r="D164" s="5">
        <v>9125000000</v>
      </c>
    </row>
    <row r="165" spans="3:22" ht="15.5" x14ac:dyDescent="0.35">
      <c r="C165" t="s">
        <v>1111</v>
      </c>
    </row>
    <row r="166" spans="3:22" ht="15.5" x14ac:dyDescent="0.35">
      <c r="C166" t="s">
        <v>1112</v>
      </c>
      <c r="J166" s="5">
        <v>9505000000</v>
      </c>
      <c r="K166" s="5">
        <v>-9505000000</v>
      </c>
      <c r="L166" s="5">
        <v>33850000000</v>
      </c>
      <c r="M166" s="5">
        <v>-33850000000</v>
      </c>
      <c r="N166" s="5">
        <v>86027623500</v>
      </c>
      <c r="O166" s="5">
        <v>-86027623500</v>
      </c>
    </row>
    <row r="167" spans="3:22" ht="15.5" x14ac:dyDescent="0.35">
      <c r="C167" t="s">
        <v>607</v>
      </c>
    </row>
    <row r="168" spans="3:22" ht="15.5" x14ac:dyDescent="0.35">
      <c r="C168" t="s">
        <v>1113</v>
      </c>
      <c r="Q168" s="5">
        <v>1440189403</v>
      </c>
      <c r="R168" s="5">
        <v>52791375482</v>
      </c>
    </row>
    <row r="169" spans="3:22" ht="15.5" x14ac:dyDescent="0.35">
      <c r="C169" t="s">
        <v>1114</v>
      </c>
      <c r="Q169" s="5">
        <v>-697398000</v>
      </c>
      <c r="R169" s="5">
        <v>-11100000000</v>
      </c>
    </row>
    <row r="170" spans="3:22" ht="15.5" x14ac:dyDescent="0.35">
      <c r="C170" t="s">
        <v>530</v>
      </c>
      <c r="E170" s="5">
        <v>-356358806</v>
      </c>
      <c r="F170" s="5">
        <v>-283185481</v>
      </c>
      <c r="G170" s="5">
        <v>-49950000</v>
      </c>
      <c r="I170" s="5">
        <v>-847913998</v>
      </c>
      <c r="J170" s="5">
        <v>-3988487100</v>
      </c>
      <c r="K170" s="5">
        <v>-4231227516</v>
      </c>
      <c r="L170" s="5">
        <v>-9511656162</v>
      </c>
      <c r="M170" s="5">
        <v>-7020911145</v>
      </c>
      <c r="N170" s="5">
        <v>-6189145406</v>
      </c>
      <c r="O170" s="5">
        <v>-10916944389</v>
      </c>
      <c r="P170" s="5">
        <v>-1834187315</v>
      </c>
      <c r="Q170" s="5">
        <v>-4523537937</v>
      </c>
      <c r="R170" s="5">
        <v>-6120720513</v>
      </c>
    </row>
    <row r="171" spans="3:22" ht="15.5" x14ac:dyDescent="0.35">
      <c r="C171" t="s">
        <v>516</v>
      </c>
    </row>
    <row r="172" spans="3:22" ht="15.5" x14ac:dyDescent="0.35">
      <c r="C172" t="s">
        <v>363</v>
      </c>
      <c r="V172" s="5">
        <v>-86700000000</v>
      </c>
    </row>
    <row r="173" spans="3:22" ht="15.5" x14ac:dyDescent="0.35">
      <c r="C173" t="s">
        <v>1115</v>
      </c>
      <c r="E173" s="5">
        <v>-1784274543</v>
      </c>
      <c r="F173" s="5">
        <v>-53088559</v>
      </c>
      <c r="G173" s="5">
        <v>-2479860400</v>
      </c>
      <c r="I173" s="5">
        <v>-4317223502</v>
      </c>
      <c r="J173" s="5">
        <v>-36044177780</v>
      </c>
      <c r="K173" s="5">
        <v>-184647500298</v>
      </c>
      <c r="L173" s="5">
        <v>-55240740571</v>
      </c>
      <c r="M173" s="5">
        <v>-9638424500</v>
      </c>
      <c r="N173" s="5">
        <v>-36018499268</v>
      </c>
      <c r="O173" s="5">
        <v>-57550993402</v>
      </c>
      <c r="V173" s="5">
        <v>-52405800417</v>
      </c>
    </row>
    <row r="174" spans="3:22" ht="15.5" x14ac:dyDescent="0.35">
      <c r="C174" t="s">
        <v>1116</v>
      </c>
    </row>
    <row r="175" spans="3:22" ht="15.5" x14ac:dyDescent="0.35">
      <c r="C175" t="s">
        <v>1117</v>
      </c>
      <c r="L175" s="5">
        <v>-357572098992</v>
      </c>
      <c r="M175" s="5">
        <v>-385974766004</v>
      </c>
      <c r="N175" s="5">
        <v>-1554844993501</v>
      </c>
      <c r="O175" s="5">
        <v>-213790834853</v>
      </c>
    </row>
    <row r="176" spans="3:22" ht="15.5" x14ac:dyDescent="0.35">
      <c r="C176" t="s">
        <v>372</v>
      </c>
      <c r="L176" s="5">
        <v>-4151460105</v>
      </c>
      <c r="S176" s="5">
        <v>-200000000</v>
      </c>
    </row>
    <row r="177" spans="3:23" ht="15.5" x14ac:dyDescent="0.35">
      <c r="C177" t="s">
        <v>431</v>
      </c>
      <c r="R177" s="5">
        <v>-10543222546</v>
      </c>
      <c r="S177" s="5">
        <v>-32603756675</v>
      </c>
      <c r="T177" s="5">
        <v>-16076736900</v>
      </c>
      <c r="U177" s="5">
        <v>-62622781061</v>
      </c>
      <c r="V177" s="5">
        <v>-105642940536</v>
      </c>
      <c r="W177" s="5">
        <v>-107043000000</v>
      </c>
    </row>
    <row r="178" spans="3:23" ht="15.5" x14ac:dyDescent="0.35">
      <c r="C178" t="s">
        <v>186</v>
      </c>
      <c r="D178" s="5">
        <v>1001054138624</v>
      </c>
      <c r="E178" s="5">
        <v>69919546697</v>
      </c>
      <c r="F178" s="5">
        <v>174182621127</v>
      </c>
      <c r="G178" s="5">
        <v>86285000689</v>
      </c>
      <c r="I178" s="5">
        <v>339612228385</v>
      </c>
      <c r="J178" s="5">
        <v>1264175283968</v>
      </c>
      <c r="K178" s="5">
        <v>906084890200</v>
      </c>
      <c r="L178" s="5">
        <v>1199740823705</v>
      </c>
      <c r="M178" s="5">
        <v>1149565430971</v>
      </c>
      <c r="N178" s="5">
        <v>1666818741950</v>
      </c>
      <c r="O178" s="5">
        <v>655703477309</v>
      </c>
      <c r="P178" s="5">
        <v>2240378248656</v>
      </c>
      <c r="Q178" s="5">
        <v>945927344241</v>
      </c>
      <c r="R178" s="5">
        <v>659271421710</v>
      </c>
      <c r="S178" s="5">
        <v>1052473358436</v>
      </c>
      <c r="T178" s="5">
        <v>101945873744</v>
      </c>
      <c r="U178" s="5">
        <v>122265955007</v>
      </c>
      <c r="V178" s="5">
        <v>579383303552</v>
      </c>
      <c r="W178" s="5">
        <v>1494492149743</v>
      </c>
    </row>
    <row r="179" spans="3:23" ht="15.5" x14ac:dyDescent="0.35">
      <c r="C179" t="s">
        <v>708</v>
      </c>
      <c r="D179" s="5">
        <v>988412646681</v>
      </c>
      <c r="E179" s="5">
        <v>348052046895</v>
      </c>
      <c r="F179" s="5">
        <v>417072589457</v>
      </c>
      <c r="G179" s="5">
        <v>-77846543479</v>
      </c>
      <c r="I179" s="5">
        <v>1283922802557</v>
      </c>
      <c r="J179" s="5">
        <v>2908750573015</v>
      </c>
      <c r="K179" s="5">
        <v>3694026016116</v>
      </c>
      <c r="L179" s="5">
        <v>1520604968871</v>
      </c>
      <c r="M179" s="5">
        <v>889304558085</v>
      </c>
      <c r="N179" s="5">
        <v>2268541355906</v>
      </c>
      <c r="O179" s="5">
        <v>871666666667</v>
      </c>
      <c r="P179" s="5">
        <v>85000000000</v>
      </c>
      <c r="Q179" s="5">
        <v>324357650000</v>
      </c>
      <c r="R179" s="5">
        <v>547300976181</v>
      </c>
      <c r="T179" s="5">
        <v>311397555221</v>
      </c>
      <c r="U179" s="5">
        <v>471771755892</v>
      </c>
      <c r="V179" s="5">
        <v>515114833000</v>
      </c>
    </row>
    <row r="180" spans="3:23" ht="15.5" x14ac:dyDescent="0.35">
      <c r="C180" t="s">
        <v>1118</v>
      </c>
      <c r="M180" s="5">
        <v>747919591837</v>
      </c>
    </row>
    <row r="181" spans="3:23" ht="15.5" x14ac:dyDescent="0.35">
      <c r="C181" t="s">
        <v>458</v>
      </c>
      <c r="D181" s="5">
        <v>196311056052</v>
      </c>
      <c r="G181" s="5">
        <v>18059338863</v>
      </c>
      <c r="K181" s="5">
        <v>-360641389709</v>
      </c>
      <c r="L181" s="5">
        <v>313927900153</v>
      </c>
    </row>
    <row r="182" spans="3:23" ht="15.5" x14ac:dyDescent="0.35">
      <c r="C182" t="s">
        <v>1119</v>
      </c>
      <c r="E182" s="5">
        <v>35570725591</v>
      </c>
      <c r="F182" s="5">
        <v>31945616274</v>
      </c>
      <c r="I182" s="5">
        <v>67516341865</v>
      </c>
      <c r="J182" s="5">
        <v>56655110809</v>
      </c>
      <c r="K182" s="5">
        <v>579321586104</v>
      </c>
      <c r="L182" s="5">
        <v>65629606116</v>
      </c>
    </row>
    <row r="183" spans="3:23" ht="15.5" x14ac:dyDescent="0.35">
      <c r="C183" t="s">
        <v>1120</v>
      </c>
      <c r="S183" s="5">
        <v>458598558440</v>
      </c>
      <c r="T183" s="5">
        <v>332200000</v>
      </c>
      <c r="U183" s="5">
        <v>2945140000</v>
      </c>
    </row>
    <row r="184" spans="3:23" ht="15.5" x14ac:dyDescent="0.35">
      <c r="C184" t="s">
        <v>1121</v>
      </c>
      <c r="O184" s="5">
        <v>-2000000</v>
      </c>
    </row>
    <row r="185" spans="3:23" ht="15.5" x14ac:dyDescent="0.35">
      <c r="C185" t="s">
        <v>1122</v>
      </c>
      <c r="W185" s="5">
        <v>-547850257</v>
      </c>
    </row>
    <row r="186" spans="3:23" ht="15.5" x14ac:dyDescent="0.35">
      <c r="C186" t="s">
        <v>1123</v>
      </c>
    </row>
    <row r="187" spans="3:23" ht="15.5" x14ac:dyDescent="0.35">
      <c r="C187" t="s">
        <v>874</v>
      </c>
      <c r="D187" s="5">
        <v>-111733216731</v>
      </c>
      <c r="E187" s="5">
        <v>-322289671879</v>
      </c>
      <c r="F187" s="5">
        <v>-404346303514</v>
      </c>
      <c r="G187" s="5">
        <v>169515295995</v>
      </c>
      <c r="I187" s="5">
        <v>-1119195083832</v>
      </c>
      <c r="J187" s="5">
        <v>-1540454140203</v>
      </c>
      <c r="K187" s="5">
        <v>-3110156347813</v>
      </c>
      <c r="L187" s="5">
        <v>-791323955313</v>
      </c>
      <c r="M187" s="5">
        <v>-420907471371</v>
      </c>
      <c r="N187" s="5">
        <v>-145023865365</v>
      </c>
      <c r="O187" s="5">
        <v>-487977122958</v>
      </c>
      <c r="P187" s="5">
        <v>-92286089097</v>
      </c>
      <c r="Q187" s="5">
        <v>-191105067164</v>
      </c>
      <c r="R187" s="5">
        <v>-147635027071</v>
      </c>
      <c r="S187" s="5">
        <v>-587021568261</v>
      </c>
      <c r="T187" s="5">
        <v>-376819283320</v>
      </c>
      <c r="U187" s="5">
        <v>-347782736013</v>
      </c>
      <c r="V187" s="5">
        <v>-89261529448</v>
      </c>
    </row>
    <row r="188" spans="3:23" ht="15.5" x14ac:dyDescent="0.35">
      <c r="C188" t="s">
        <v>549</v>
      </c>
    </row>
    <row r="189" spans="3:23" ht="15.5" x14ac:dyDescent="0.35">
      <c r="C189" t="s">
        <v>1124</v>
      </c>
      <c r="E189" s="5">
        <v>-29115502126</v>
      </c>
      <c r="F189" s="5">
        <v>27273425615</v>
      </c>
      <c r="I189" s="5">
        <v>-1842076511</v>
      </c>
      <c r="J189" s="5">
        <v>21509677127</v>
      </c>
      <c r="K189" s="5">
        <v>12637223860</v>
      </c>
      <c r="L189" s="5">
        <v>6445128032</v>
      </c>
      <c r="P189" s="5">
        <v>-27681431500</v>
      </c>
      <c r="S189" s="5">
        <v>-300237196971</v>
      </c>
      <c r="T189" s="5">
        <v>167035401843</v>
      </c>
      <c r="U189" s="5">
        <v>-4668204872</v>
      </c>
      <c r="V189" s="5">
        <v>-458470000000</v>
      </c>
      <c r="W189" s="5">
        <v>445540000000</v>
      </c>
    </row>
    <row r="190" spans="3:23" ht="15.5" x14ac:dyDescent="0.35">
      <c r="C190" t="s">
        <v>1125</v>
      </c>
      <c r="D190" s="5">
        <v>-71637116194</v>
      </c>
      <c r="E190" s="5">
        <v>-3209529032</v>
      </c>
      <c r="F190" s="5">
        <v>150701515385</v>
      </c>
      <c r="G190" s="5">
        <v>-15956313353</v>
      </c>
      <c r="I190" s="5">
        <v>140456278900</v>
      </c>
      <c r="J190" s="5">
        <v>-117435189325</v>
      </c>
      <c r="K190" s="5">
        <v>171616427891</v>
      </c>
      <c r="L190" s="5">
        <v>92307811104</v>
      </c>
      <c r="M190" s="5">
        <v>-46669797099</v>
      </c>
      <c r="N190" s="5">
        <v>-386864838483</v>
      </c>
      <c r="O190" s="5">
        <v>-33396188757</v>
      </c>
      <c r="P190" s="5">
        <v>-11402284144</v>
      </c>
    </row>
    <row r="191" spans="3:23" ht="15.5" x14ac:dyDescent="0.35">
      <c r="C191" t="s">
        <v>1126</v>
      </c>
      <c r="S191" s="5">
        <v>1481133565228</v>
      </c>
    </row>
    <row r="192" spans="3:23" ht="15.5" x14ac:dyDescent="0.35">
      <c r="C192" t="s">
        <v>1127</v>
      </c>
      <c r="Q192" s="5">
        <v>669601976342</v>
      </c>
    </row>
    <row r="193" spans="2:23" ht="15.5" x14ac:dyDescent="0.35">
      <c r="C193" t="s">
        <v>163</v>
      </c>
      <c r="D193" s="5">
        <v>154058498</v>
      </c>
      <c r="E193" s="5">
        <v>-4644669080</v>
      </c>
      <c r="F193" s="5">
        <v>2155944128</v>
      </c>
      <c r="G193" s="5">
        <v>-1047890713</v>
      </c>
      <c r="I193" s="5">
        <v>-4644669080</v>
      </c>
      <c r="J193" s="5">
        <v>-9280256916</v>
      </c>
      <c r="K193" s="5">
        <v>-7851483613</v>
      </c>
      <c r="L193" s="5">
        <v>-4097639765</v>
      </c>
      <c r="M193" s="5">
        <v>-2763321576</v>
      </c>
      <c r="N193" s="5">
        <v>-2539141300</v>
      </c>
    </row>
    <row r="194" spans="2:23" ht="15.5" x14ac:dyDescent="0.35">
      <c r="C194" t="s">
        <v>1128</v>
      </c>
      <c r="E194" s="5">
        <v>3221955327</v>
      </c>
      <c r="F194" s="5">
        <v>-3221955327</v>
      </c>
      <c r="M194" s="5">
        <v>-35316000</v>
      </c>
      <c r="N194" s="5">
        <v>-114777000</v>
      </c>
      <c r="O194" s="5">
        <v>-105948000</v>
      </c>
      <c r="P194" s="5">
        <v>-251496601</v>
      </c>
      <c r="Q194" s="5">
        <v>-322638875</v>
      </c>
    </row>
    <row r="195" spans="2:23" ht="15.5" x14ac:dyDescent="0.35">
      <c r="C195" t="s">
        <v>1129</v>
      </c>
      <c r="L195" s="5">
        <v>-205919999</v>
      </c>
    </row>
    <row r="196" spans="2:23" ht="15.5" x14ac:dyDescent="0.35">
      <c r="C196" t="s">
        <v>204</v>
      </c>
      <c r="D196" s="5">
        <v>-453289682</v>
      </c>
      <c r="E196" s="5">
        <v>-2942101309</v>
      </c>
      <c r="F196" s="5">
        <v>-2121918581</v>
      </c>
      <c r="G196" s="5">
        <v>-6438886624</v>
      </c>
      <c r="I196" s="5">
        <v>-26601365514</v>
      </c>
      <c r="J196" s="5">
        <v>-55570490539</v>
      </c>
      <c r="K196" s="5">
        <v>-97244031900</v>
      </c>
      <c r="L196" s="5">
        <v>-20429241409</v>
      </c>
      <c r="M196" s="5">
        <v>-17282812905</v>
      </c>
      <c r="N196" s="5">
        <v>-67179991808</v>
      </c>
      <c r="O196" s="5">
        <v>-20046776227</v>
      </c>
    </row>
    <row r="197" spans="2:23" ht="15.5" x14ac:dyDescent="0.35">
      <c r="C197" t="s">
        <v>1130</v>
      </c>
      <c r="R197" s="5">
        <v>635000000</v>
      </c>
    </row>
    <row r="198" spans="2:23" ht="15.5" x14ac:dyDescent="0.35">
      <c r="C198" t="s">
        <v>1131</v>
      </c>
      <c r="O198" s="5">
        <v>325564846584</v>
      </c>
      <c r="P198" s="5">
        <v>2288328400000</v>
      </c>
      <c r="Q198" s="5">
        <v>143395423938</v>
      </c>
      <c r="R198" s="5">
        <v>258970472600</v>
      </c>
    </row>
    <row r="199" spans="2:23" ht="15.5" x14ac:dyDescent="0.35">
      <c r="C199" t="s">
        <v>378</v>
      </c>
      <c r="K199" s="5">
        <v>24376889264</v>
      </c>
      <c r="L199" s="5">
        <v>16882165915</v>
      </c>
      <c r="V199" s="5">
        <v>630000000000</v>
      </c>
      <c r="W199" s="5">
        <v>1199500000000</v>
      </c>
    </row>
    <row r="200" spans="2:23" ht="15.5" x14ac:dyDescent="0.35">
      <c r="C200" t="s">
        <v>200</v>
      </c>
      <c r="V200" s="5">
        <v>-18000000000</v>
      </c>
    </row>
    <row r="201" spans="2:23" ht="15.5" x14ac:dyDescent="0.35">
      <c r="C201" t="s">
        <v>192</v>
      </c>
      <c r="E201" s="5">
        <v>45276292310</v>
      </c>
      <c r="F201" s="5">
        <v>-45276292310</v>
      </c>
      <c r="W201" s="5">
        <v>-150000000000</v>
      </c>
    </row>
    <row r="202" spans="2:23" ht="15.5" x14ac:dyDescent="0.35">
      <c r="C202" t="s">
        <v>215</v>
      </c>
      <c r="D202" s="5">
        <v>483438448107</v>
      </c>
      <c r="E202" s="5">
        <v>-76440796636</v>
      </c>
      <c r="F202" s="5">
        <v>102302546627</v>
      </c>
      <c r="G202" s="5">
        <v>-41948455795</v>
      </c>
      <c r="I202" s="5">
        <v>-141997953803</v>
      </c>
      <c r="J202" s="5">
        <v>41698442950</v>
      </c>
      <c r="K202" s="5">
        <v>-295427791261</v>
      </c>
      <c r="L202" s="5">
        <v>38334219914</v>
      </c>
      <c r="M202" s="5">
        <v>-657738652031</v>
      </c>
      <c r="N202" s="5">
        <v>-833752244598</v>
      </c>
      <c r="O202" s="5">
        <v>-514614496116</v>
      </c>
      <c r="P202" s="5">
        <v>1598414353514</v>
      </c>
      <c r="Q202" s="5">
        <v>509611083093</v>
      </c>
      <c r="R202" s="5">
        <v>303830500286</v>
      </c>
      <c r="S202" s="5">
        <v>611549563164</v>
      </c>
      <c r="T202" s="5">
        <v>-7415520372</v>
      </c>
      <c r="U202" s="5">
        <v>27039172433</v>
      </c>
      <c r="V202" s="5">
        <v>-10628051232</v>
      </c>
      <c r="W202" s="5">
        <v>14885994341</v>
      </c>
    </row>
    <row r="203" spans="2:23" ht="15.5" x14ac:dyDescent="0.35">
      <c r="C203" t="s">
        <v>216</v>
      </c>
      <c r="D203" s="5">
        <v>684419208639</v>
      </c>
      <c r="I203" s="5">
        <v>824900153782</v>
      </c>
      <c r="J203" s="5">
        <v>789239025397</v>
      </c>
      <c r="K203" s="5">
        <v>1089493757560</v>
      </c>
      <c r="L203" s="5">
        <v>992445129170</v>
      </c>
      <c r="M203" s="5">
        <v>1662889729344</v>
      </c>
      <c r="N203" s="5">
        <v>2384940859916</v>
      </c>
      <c r="O203" s="5">
        <v>2988978222845</v>
      </c>
      <c r="P203" s="5">
        <v>1466105083537</v>
      </c>
      <c r="Q203" s="5">
        <v>956494000444</v>
      </c>
      <c r="R203" s="5">
        <v>652663500158</v>
      </c>
      <c r="S203" s="5">
        <v>40808955957</v>
      </c>
      <c r="T203" s="5">
        <v>48224476329</v>
      </c>
      <c r="U203" s="5">
        <v>21122803896</v>
      </c>
      <c r="V203" s="5">
        <v>31676855128</v>
      </c>
      <c r="W203" s="5">
        <v>467847984</v>
      </c>
    </row>
    <row r="204" spans="2:23" ht="15.5" x14ac:dyDescent="0.35">
      <c r="C204" t="s">
        <v>217</v>
      </c>
      <c r="D204" s="5">
        <v>-20270969417</v>
      </c>
      <c r="E204" s="5">
        <v>1220261009</v>
      </c>
      <c r="F204" s="5">
        <v>5133867385</v>
      </c>
      <c r="G204" s="5">
        <v>-7323493504</v>
      </c>
      <c r="I204" s="5">
        <v>1517008660</v>
      </c>
      <c r="J204" s="5">
        <v>-6037314565</v>
      </c>
      <c r="K204" s="5">
        <v>-4826940902</v>
      </c>
      <c r="L204" s="5">
        <v>58714408476</v>
      </c>
      <c r="M204" s="5">
        <v>-12705948143</v>
      </c>
      <c r="N204" s="5">
        <v>111701114026</v>
      </c>
      <c r="O204" s="5">
        <v>-89422866813</v>
      </c>
      <c r="P204" s="5">
        <v>-75541214206</v>
      </c>
    </row>
    <row r="205" spans="2:23" ht="15.5" x14ac:dyDescent="0.35">
      <c r="C205" t="s">
        <v>1132</v>
      </c>
      <c r="S205" s="5">
        <v>3347340138</v>
      </c>
      <c r="U205" s="5">
        <v>62500000</v>
      </c>
      <c r="V205" s="5">
        <v>74000000</v>
      </c>
      <c r="W205" s="5">
        <v>16323012803</v>
      </c>
    </row>
    <row r="206" spans="2:23" ht="15.5" x14ac:dyDescent="0.35">
      <c r="C206" t="s">
        <v>220</v>
      </c>
      <c r="D206" s="5">
        <v>1147586687329</v>
      </c>
      <c r="E206" s="5">
        <v>-75220535627</v>
      </c>
      <c r="F206" s="5">
        <v>107436414012</v>
      </c>
      <c r="G206" s="5">
        <v>-49271949299</v>
      </c>
      <c r="I206" s="5">
        <v>684419208639</v>
      </c>
      <c r="J206" s="5">
        <v>824900153782</v>
      </c>
      <c r="K206" s="5">
        <v>789239025397</v>
      </c>
      <c r="L206" s="5">
        <v>1089493757560</v>
      </c>
      <c r="M206" s="5">
        <v>992445129170</v>
      </c>
      <c r="N206" s="5">
        <v>1662889729344</v>
      </c>
      <c r="O206" s="5">
        <v>2384940859916</v>
      </c>
      <c r="P206" s="5">
        <v>2988978222845</v>
      </c>
      <c r="Q206" s="5">
        <v>1466105083537</v>
      </c>
      <c r="R206" s="5">
        <v>956494000444</v>
      </c>
      <c r="S206" s="5">
        <v>655705859259</v>
      </c>
      <c r="T206" s="5">
        <v>40808955957</v>
      </c>
      <c r="U206" s="5">
        <v>48224476329</v>
      </c>
      <c r="V206" s="5">
        <v>21122803896</v>
      </c>
      <c r="W206" s="5">
        <v>31676855128</v>
      </c>
    </row>
    <row r="208" spans="2:23" ht="15.5" x14ac:dyDescent="0.35">
      <c r="B208" t="s">
        <v>221</v>
      </c>
      <c r="C208" t="s">
        <v>11</v>
      </c>
      <c r="D208" s="5">
        <v>22200000000</v>
      </c>
      <c r="E208" s="5">
        <v>22200000000</v>
      </c>
      <c r="F208" s="5">
        <v>22200000000</v>
      </c>
      <c r="G208" s="5">
        <v>22200000000</v>
      </c>
      <c r="I208" s="5">
        <v>22200000000</v>
      </c>
      <c r="J208" s="5">
        <v>22200000000</v>
      </c>
      <c r="K208" s="5">
        <v>22200000000</v>
      </c>
      <c r="L208" s="5">
        <v>22200000000</v>
      </c>
      <c r="M208" s="5">
        <v>22200000000</v>
      </c>
      <c r="N208" s="5">
        <v>22200000000</v>
      </c>
      <c r="O208" s="5">
        <v>22200000000</v>
      </c>
      <c r="P208" s="5">
        <v>22200000000</v>
      </c>
      <c r="Q208" s="5">
        <v>22200000000</v>
      </c>
      <c r="R208" s="5">
        <v>22200000000</v>
      </c>
      <c r="S208" s="5">
        <v>22200000000</v>
      </c>
      <c r="T208" s="5">
        <v>18030000000</v>
      </c>
      <c r="U208" s="5">
        <v>18030000000</v>
      </c>
      <c r="V208" s="5">
        <v>18000000000</v>
      </c>
      <c r="W208" s="5">
        <v>2400000000</v>
      </c>
    </row>
    <row r="209" spans="3:7" ht="15.5" x14ac:dyDescent="0.35">
      <c r="C209" t="s">
        <v>222</v>
      </c>
      <c r="D209" s="6">
        <v>-1.08</v>
      </c>
      <c r="E209" s="6">
        <v>-3.93</v>
      </c>
      <c r="F209" s="6">
        <v>-1.99</v>
      </c>
      <c r="G209" s="6">
        <v>-1.76</v>
      </c>
    </row>
    <row r="210" spans="3:7" ht="15.5" x14ac:dyDescent="0.35">
      <c r="C210" t="s">
        <v>223</v>
      </c>
      <c r="D210" s="6">
        <v>-166.67</v>
      </c>
      <c r="E210" s="6">
        <v>-83.46</v>
      </c>
      <c r="F210" s="6">
        <v>-62.31</v>
      </c>
      <c r="G210" s="6">
        <v>-76.7</v>
      </c>
    </row>
    <row r="211" spans="3:7" ht="15.5" x14ac:dyDescent="0.35">
      <c r="C211" t="s">
        <v>72</v>
      </c>
      <c r="D211" s="6">
        <v>9.7100000000000009</v>
      </c>
      <c r="E211" s="6">
        <v>17.829999999999998</v>
      </c>
      <c r="F211" s="6">
        <v>7.22</v>
      </c>
      <c r="G211" s="5">
        <v>8</v>
      </c>
    </row>
    <row r="212" spans="3:7" ht="15.5" x14ac:dyDescent="0.35">
      <c r="C212" t="s">
        <v>224</v>
      </c>
      <c r="D212" s="5">
        <v>196370000000</v>
      </c>
      <c r="E212" s="5">
        <v>178960000000</v>
      </c>
      <c r="F212" s="5">
        <v>186440000000</v>
      </c>
      <c r="G212" s="5">
        <v>161120000000</v>
      </c>
    </row>
    <row r="213" spans="3:7" ht="15.5" x14ac:dyDescent="0.35">
      <c r="C213" t="s">
        <v>225</v>
      </c>
      <c r="D213" s="6">
        <v>-1.7000000000000001E-3</v>
      </c>
      <c r="E213" s="6">
        <v>-6.0999999999999995E-3</v>
      </c>
      <c r="F213" s="6">
        <v>-3.0999999999999999E-3</v>
      </c>
      <c r="G213" s="6">
        <v>-2.7000000000000001E-3</v>
      </c>
    </row>
    <row r="214" spans="3:7" ht="15.5" x14ac:dyDescent="0.35">
      <c r="C214" t="s">
        <v>226</v>
      </c>
      <c r="D214" s="6">
        <v>-1.43E-2</v>
      </c>
      <c r="E214" s="6">
        <v>-5.1299999999999998E-2</v>
      </c>
      <c r="F214" s="6">
        <v>-2.4500000000000001E-2</v>
      </c>
      <c r="G214" s="6">
        <v>-2.1099999999999997E-2</v>
      </c>
    </row>
    <row r="215" spans="3:7" ht="15.5" x14ac:dyDescent="0.35">
      <c r="C215" t="s">
        <v>227</v>
      </c>
      <c r="D215" s="6">
        <v>1.0700000000000001E-2</v>
      </c>
      <c r="E215" s="6">
        <v>8.8999999999999999E-3</v>
      </c>
      <c r="F215" s="6">
        <v>9.1999999999999998E-3</v>
      </c>
      <c r="G215" s="6">
        <v>7.3000000000000001E-3</v>
      </c>
    </row>
    <row r="216" spans="3:7" ht="15.5" x14ac:dyDescent="0.35">
      <c r="C216" t="s">
        <v>228</v>
      </c>
      <c r="D216" s="6">
        <v>0.48</v>
      </c>
      <c r="E216" s="6">
        <v>0.59</v>
      </c>
      <c r="F216" s="6">
        <v>0.68</v>
      </c>
      <c r="G216" s="6">
        <v>0.5</v>
      </c>
    </row>
    <row r="217" spans="3:7" ht="15.5" x14ac:dyDescent="0.35">
      <c r="C217" t="s">
        <v>229</v>
      </c>
      <c r="D217" s="5">
        <v>4705000000000</v>
      </c>
      <c r="E217" s="5">
        <v>4787000000000</v>
      </c>
      <c r="F217" s="5">
        <v>4995000000000</v>
      </c>
      <c r="G217" s="5">
        <v>5118000000000</v>
      </c>
    </row>
    <row r="218" spans="3:7" ht="15.5" x14ac:dyDescent="0.35">
      <c r="C218" t="s">
        <v>230</v>
      </c>
      <c r="D218" s="6">
        <v>2.39</v>
      </c>
      <c r="E218" s="6">
        <v>4.2699999999999996</v>
      </c>
      <c r="F218" s="6">
        <v>1.53</v>
      </c>
      <c r="G218" s="6">
        <v>1.63</v>
      </c>
    </row>
    <row r="219" spans="3:7" ht="15.5" x14ac:dyDescent="0.35">
      <c r="C219" t="s">
        <v>231</v>
      </c>
      <c r="D219" s="6">
        <v>75.34</v>
      </c>
      <c r="E219" s="6">
        <v>76.77</v>
      </c>
      <c r="F219" s="6">
        <v>81.11</v>
      </c>
      <c r="G219" s="6">
        <v>83.01</v>
      </c>
    </row>
    <row r="220" spans="3:7" ht="15.5" x14ac:dyDescent="0.35">
      <c r="C220" t="s">
        <v>232</v>
      </c>
      <c r="D220" s="6">
        <v>2.41</v>
      </c>
      <c r="E220" s="6">
        <v>4.3099999999999996</v>
      </c>
      <c r="F220" s="6">
        <v>1.54</v>
      </c>
      <c r="G220" s="6">
        <v>1.64</v>
      </c>
    </row>
    <row r="221" spans="3:7" ht="15.5" x14ac:dyDescent="0.35">
      <c r="C221" t="s">
        <v>233</v>
      </c>
      <c r="D221" s="6">
        <v>74.739999999999995</v>
      </c>
      <c r="E221" s="6">
        <v>76.09</v>
      </c>
      <c r="F221" s="6">
        <v>80.36</v>
      </c>
      <c r="G221" s="6">
        <v>82.18</v>
      </c>
    </row>
    <row r="222" spans="3:7" ht="15.5" x14ac:dyDescent="0.35">
      <c r="C222" t="s">
        <v>234</v>
      </c>
      <c r="D222" s="5">
        <v>1262000000000</v>
      </c>
      <c r="E222" s="5">
        <v>1199000000000</v>
      </c>
      <c r="F222" s="5">
        <v>413000000000</v>
      </c>
      <c r="G222" s="5">
        <v>367000000000</v>
      </c>
    </row>
    <row r="223" spans="3:7" ht="15.5" x14ac:dyDescent="0.35">
      <c r="C223" t="s">
        <v>235</v>
      </c>
      <c r="D223" s="5">
        <v>6297000000000</v>
      </c>
      <c r="E223" s="5">
        <v>6399000000000</v>
      </c>
      <c r="F223" s="5">
        <v>7131000000000</v>
      </c>
      <c r="G223" s="5">
        <v>7112000000000</v>
      </c>
    </row>
    <row r="224" spans="3:7" ht="15.5" x14ac:dyDescent="0.35">
      <c r="C224" t="s">
        <v>236</v>
      </c>
      <c r="D224" s="5">
        <v>1672000000000</v>
      </c>
      <c r="E224" s="5">
        <v>1704000000000</v>
      </c>
      <c r="F224" s="5">
        <v>1801000000000</v>
      </c>
      <c r="G224" s="5">
        <v>1843000000000</v>
      </c>
    </row>
    <row r="225" spans="3:23" ht="15.5" x14ac:dyDescent="0.35">
      <c r="C225" t="s">
        <v>23</v>
      </c>
      <c r="D225" s="5">
        <v>7559000000000</v>
      </c>
      <c r="E225" s="5">
        <v>7598000000000</v>
      </c>
      <c r="F225" s="5">
        <v>7544000000000</v>
      </c>
      <c r="G225" s="5">
        <v>7479000000000</v>
      </c>
    </row>
    <row r="226" spans="3:23" ht="15.5" x14ac:dyDescent="0.35">
      <c r="C226" t="s">
        <v>20</v>
      </c>
      <c r="D226" s="5">
        <v>6411000000000</v>
      </c>
      <c r="E226" s="5">
        <v>6913000000000</v>
      </c>
      <c r="F226" s="5">
        <v>6784000000000</v>
      </c>
      <c r="G226" s="5">
        <v>6827000000000</v>
      </c>
    </row>
    <row r="227" spans="3:23" ht="15.5" x14ac:dyDescent="0.35">
      <c r="C227" t="s">
        <v>237</v>
      </c>
      <c r="D227" s="5">
        <v>-267000000000</v>
      </c>
      <c r="E227" s="5">
        <v>56000000000</v>
      </c>
      <c r="F227" s="5">
        <v>1247000000000</v>
      </c>
      <c r="G227" s="5">
        <v>1196000000000</v>
      </c>
    </row>
    <row r="228" spans="3:23" ht="15.5" x14ac:dyDescent="0.35">
      <c r="C228" t="s">
        <v>238</v>
      </c>
      <c r="D228" s="5">
        <v>-514000000000</v>
      </c>
      <c r="E228" s="5">
        <v>-31000000000</v>
      </c>
      <c r="F228" s="5">
        <v>13000000000</v>
      </c>
      <c r="G228" s="5">
        <v>-31000000000</v>
      </c>
    </row>
    <row r="229" spans="3:23" ht="15.5" x14ac:dyDescent="0.35">
      <c r="C229" t="s">
        <v>239</v>
      </c>
      <c r="D229" s="5">
        <v>-18000000000</v>
      </c>
      <c r="E229" s="5">
        <v>-102000000000</v>
      </c>
      <c r="F229" s="5">
        <v>-83000000000</v>
      </c>
      <c r="G229" s="5">
        <v>-96000000000</v>
      </c>
    </row>
    <row r="230" spans="3:23" ht="15.5" x14ac:dyDescent="0.35">
      <c r="C230" t="s">
        <v>12</v>
      </c>
      <c r="D230" s="5">
        <v>-531000000000</v>
      </c>
      <c r="E230" s="5">
        <v>-134000000000</v>
      </c>
      <c r="F230" s="5">
        <v>-71000000000</v>
      </c>
      <c r="G230" s="5">
        <v>-127000000000</v>
      </c>
    </row>
    <row r="231" spans="3:23" ht="15.5" x14ac:dyDescent="0.35">
      <c r="C231" t="s">
        <v>15</v>
      </c>
      <c r="D231" s="6">
        <v>-23.94</v>
      </c>
      <c r="E231" s="6">
        <v>-6.02</v>
      </c>
      <c r="F231" s="6">
        <v>-3.19</v>
      </c>
      <c r="G231" s="6">
        <v>-5.73</v>
      </c>
    </row>
    <row r="232" spans="3:23" ht="15.5" x14ac:dyDescent="0.35">
      <c r="C232" t="s">
        <v>57</v>
      </c>
      <c r="I232" s="6">
        <v>-9.01</v>
      </c>
      <c r="J232" s="6">
        <v>-8.77</v>
      </c>
      <c r="K232" s="6">
        <v>-3.16</v>
      </c>
      <c r="L232" s="6">
        <v>-7.6</v>
      </c>
      <c r="M232" s="6">
        <v>-2.65</v>
      </c>
      <c r="N232" s="6">
        <v>2.59</v>
      </c>
      <c r="O232" s="6">
        <v>-0.92</v>
      </c>
      <c r="P232" s="6">
        <v>-2.41</v>
      </c>
      <c r="Q232" s="6">
        <v>-0.35</v>
      </c>
      <c r="R232" s="6">
        <v>-1.68</v>
      </c>
      <c r="S232" s="6">
        <v>-0.87</v>
      </c>
      <c r="T232" s="6">
        <v>-6.02</v>
      </c>
      <c r="U232" s="6">
        <v>0.35</v>
      </c>
      <c r="V232" s="6">
        <v>1.38</v>
      </c>
      <c r="W232" s="6">
        <v>0.05</v>
      </c>
    </row>
    <row r="233" spans="3:23" ht="15.5" x14ac:dyDescent="0.35">
      <c r="C233" t="s">
        <v>71</v>
      </c>
      <c r="I233" s="6">
        <v>-36.4</v>
      </c>
      <c r="J233" s="6">
        <v>-14.94</v>
      </c>
      <c r="K233" s="6">
        <v>-44.3</v>
      </c>
      <c r="L233" s="6">
        <v>-18.82</v>
      </c>
      <c r="M233" s="6">
        <v>-56.6</v>
      </c>
      <c r="N233" s="6">
        <v>62.55</v>
      </c>
      <c r="O233" s="6">
        <v>-152.16999999999999</v>
      </c>
      <c r="P233" s="6">
        <v>-36.93</v>
      </c>
      <c r="Q233" s="6">
        <v>-228.57</v>
      </c>
      <c r="R233" s="6">
        <v>-55.95</v>
      </c>
      <c r="S233" s="6">
        <v>-125.29</v>
      </c>
      <c r="T233" s="6">
        <v>-30.9</v>
      </c>
      <c r="U233" s="6">
        <v>757.14</v>
      </c>
      <c r="V233" s="6">
        <v>177.54</v>
      </c>
      <c r="W233" s="5">
        <v>0</v>
      </c>
    </row>
    <row r="234" spans="3:23" ht="15.5" x14ac:dyDescent="0.35">
      <c r="C234" t="s">
        <v>74</v>
      </c>
      <c r="I234" s="6">
        <v>4.8</v>
      </c>
      <c r="J234" s="6">
        <v>2.23</v>
      </c>
      <c r="K234" s="6">
        <v>2.71</v>
      </c>
      <c r="L234" s="6">
        <v>3.49</v>
      </c>
      <c r="M234" s="6">
        <v>4.54</v>
      </c>
      <c r="N234" s="6">
        <v>6.8</v>
      </c>
      <c r="O234" s="6">
        <v>6.06</v>
      </c>
      <c r="P234" s="6">
        <v>4.28</v>
      </c>
      <c r="Q234" s="6">
        <v>4.66</v>
      </c>
      <c r="R234" s="6">
        <v>7.92</v>
      </c>
      <c r="S234" s="6">
        <v>4.79</v>
      </c>
      <c r="T234" s="6">
        <v>13.67</v>
      </c>
      <c r="U234" s="6">
        <v>18.13</v>
      </c>
      <c r="V234" s="6">
        <v>46.78</v>
      </c>
      <c r="W234" s="5">
        <v>0</v>
      </c>
    </row>
    <row r="235" spans="3:23" ht="15.5" x14ac:dyDescent="0.35">
      <c r="C235" t="s">
        <v>240</v>
      </c>
      <c r="I235" s="5">
        <v>695020000000</v>
      </c>
      <c r="J235" s="6">
        <v>549049999999.99994</v>
      </c>
      <c r="K235" s="5">
        <v>452890000000</v>
      </c>
      <c r="L235" s="5">
        <v>427640000000</v>
      </c>
      <c r="M235" s="5">
        <v>354700000000</v>
      </c>
      <c r="N235" s="5">
        <v>521470000000</v>
      </c>
      <c r="O235" s="5">
        <v>175850000000</v>
      </c>
      <c r="P235" s="5">
        <v>440390000000</v>
      </c>
    </row>
    <row r="236" spans="3:23" ht="15.5" x14ac:dyDescent="0.35">
      <c r="C236" t="s">
        <v>241</v>
      </c>
      <c r="I236" s="6">
        <v>-1.3899999999999999E-2</v>
      </c>
      <c r="J236" s="6">
        <v>-1.34E-2</v>
      </c>
      <c r="K236" s="6">
        <v>-5.1999999999999998E-3</v>
      </c>
      <c r="L236" s="6">
        <v>-1.3000000000000001E-2</v>
      </c>
      <c r="M236" s="6">
        <v>-5.0000000000000001E-3</v>
      </c>
      <c r="N236" s="6">
        <v>5.4000000000000003E-3</v>
      </c>
      <c r="O236" s="6">
        <v>-2.5000000000000001E-3</v>
      </c>
      <c r="P236" s="6">
        <v>-7.0999999999999995E-3</v>
      </c>
      <c r="Q236" s="6">
        <v>-1.6000000000000001E-3</v>
      </c>
      <c r="R236" s="6">
        <v>-9.7999999999999997E-3</v>
      </c>
      <c r="S236" s="6">
        <v>-6.1999999999999998E-3</v>
      </c>
      <c r="T236" s="6">
        <v>-3.5799999999999998E-2</v>
      </c>
      <c r="U236" s="6">
        <v>2.2000000000000001E-3</v>
      </c>
      <c r="V236" s="6">
        <v>9.1000000000000004E-3</v>
      </c>
      <c r="W236" s="6">
        <v>1E-4</v>
      </c>
    </row>
    <row r="237" spans="3:23" ht="15.5" x14ac:dyDescent="0.35">
      <c r="C237" t="s">
        <v>242</v>
      </c>
      <c r="I237" s="6">
        <v>-0.1174</v>
      </c>
      <c r="J237" s="6">
        <v>-0.1024</v>
      </c>
      <c r="K237" s="6">
        <v>-3.3500000000000002E-2</v>
      </c>
      <c r="L237" s="6">
        <v>-7.7800000000000008E-2</v>
      </c>
      <c r="M237" s="6">
        <v>-2.52E-2</v>
      </c>
      <c r="N237" s="6">
        <v>2.4E-2</v>
      </c>
      <c r="O237" s="6">
        <v>-8.6999999999999994E-3</v>
      </c>
      <c r="P237" s="6">
        <v>-2.6000000000000002E-2</v>
      </c>
      <c r="Q237" s="6">
        <v>-3.7000000000000002E-3</v>
      </c>
      <c r="R237" s="6">
        <v>-1.7600000000000001E-2</v>
      </c>
      <c r="S237" s="6">
        <v>-8.199999999999999E-3</v>
      </c>
      <c r="T237" s="6">
        <v>-6.25E-2</v>
      </c>
      <c r="U237" s="6">
        <v>3.4000000000000002E-3</v>
      </c>
      <c r="V237" s="6">
        <v>1.3500000000000002E-2</v>
      </c>
      <c r="W237" s="6">
        <v>1E-4</v>
      </c>
    </row>
    <row r="238" spans="3:23" ht="15.5" x14ac:dyDescent="0.35">
      <c r="C238" t="s">
        <v>243</v>
      </c>
      <c r="I238" s="6">
        <v>3.4500000000000003E-2</v>
      </c>
      <c r="J238" s="6">
        <v>2.6099999999999998E-2</v>
      </c>
      <c r="K238" s="6">
        <v>2.2000000000000002E-2</v>
      </c>
      <c r="L238" s="6">
        <v>2.46E-2</v>
      </c>
      <c r="M238" s="6">
        <v>2.0400000000000001E-2</v>
      </c>
      <c r="N238" s="6">
        <v>4.7800000000000002E-2</v>
      </c>
      <c r="O238" s="6">
        <v>1.37E-2</v>
      </c>
      <c r="P238" s="6">
        <v>6.3899999999999998E-2</v>
      </c>
      <c r="Q238" s="6">
        <v>1.77E-2</v>
      </c>
      <c r="R238" s="6">
        <v>-6.5000000000000006E-3</v>
      </c>
      <c r="S238" s="6">
        <v>5.7999999999999996E-3</v>
      </c>
      <c r="T238" s="6">
        <v>2.2000000000000001E-3</v>
      </c>
      <c r="U238" s="6">
        <v>3.1699999999999999E-2</v>
      </c>
      <c r="V238" s="6">
        <v>1.6399999999999998E-2</v>
      </c>
      <c r="W238" s="6">
        <v>2.0000000000000001E-4</v>
      </c>
    </row>
    <row r="239" spans="3:23" ht="15.5" x14ac:dyDescent="0.35">
      <c r="C239" t="s">
        <v>244</v>
      </c>
      <c r="I239" s="6">
        <v>0.6</v>
      </c>
      <c r="J239" s="6">
        <v>0.52</v>
      </c>
      <c r="K239" s="6">
        <v>0.41</v>
      </c>
      <c r="L239" s="6">
        <v>0.48</v>
      </c>
      <c r="M239" s="6">
        <v>0.67</v>
      </c>
      <c r="N239" s="6">
        <v>2.0499999999999998</v>
      </c>
      <c r="O239" s="6">
        <v>0.99</v>
      </c>
      <c r="P239" s="6">
        <v>3.8</v>
      </c>
      <c r="Q239" s="6">
        <v>1.01</v>
      </c>
      <c r="R239" s="6">
        <v>-0.7</v>
      </c>
      <c r="S239" s="6">
        <v>0.49</v>
      </c>
      <c r="T239" s="6">
        <v>0.05</v>
      </c>
      <c r="U239" s="6">
        <v>1.82</v>
      </c>
      <c r="V239" s="6">
        <v>5.48</v>
      </c>
      <c r="W239" s="6">
        <v>162.61000000000001</v>
      </c>
    </row>
    <row r="240" spans="3:23" ht="15.5" x14ac:dyDescent="0.35">
      <c r="C240" t="s">
        <v>68</v>
      </c>
      <c r="I240" s="6">
        <v>4.2699999999999996</v>
      </c>
      <c r="J240" s="6">
        <v>1.53</v>
      </c>
      <c r="K240" s="6">
        <v>1.48</v>
      </c>
      <c r="L240" s="6">
        <v>1.46</v>
      </c>
      <c r="M240" s="6">
        <v>1.43</v>
      </c>
      <c r="N240" s="6">
        <v>1.5</v>
      </c>
      <c r="O240" s="6">
        <v>1.33</v>
      </c>
      <c r="P240" s="6">
        <v>0.96</v>
      </c>
      <c r="Q240" s="6">
        <v>0.84</v>
      </c>
      <c r="R240" s="6">
        <v>0.99</v>
      </c>
      <c r="S240" s="6">
        <v>1.02</v>
      </c>
      <c r="T240" s="6">
        <v>1.93</v>
      </c>
      <c r="U240" s="6">
        <v>2.59</v>
      </c>
      <c r="V240" s="6">
        <v>2.4</v>
      </c>
      <c r="W240" s="5">
        <v>0</v>
      </c>
    </row>
    <row r="241" spans="2:23" ht="15.5" x14ac:dyDescent="0.35">
      <c r="C241" t="s">
        <v>65</v>
      </c>
      <c r="I241" s="6">
        <v>76.77</v>
      </c>
      <c r="J241" s="6">
        <v>85.64</v>
      </c>
      <c r="K241" s="6">
        <v>94.46</v>
      </c>
      <c r="L241" s="6">
        <v>97.65</v>
      </c>
      <c r="M241" s="6">
        <v>105.24</v>
      </c>
      <c r="N241" s="6">
        <v>107.87</v>
      </c>
      <c r="O241" s="6">
        <v>105.36</v>
      </c>
      <c r="P241" s="6">
        <v>92.39</v>
      </c>
      <c r="Q241" s="6">
        <v>94.79</v>
      </c>
      <c r="R241" s="6">
        <v>95.3</v>
      </c>
      <c r="S241" s="6">
        <v>107.06</v>
      </c>
      <c r="T241" s="6">
        <v>96.43</v>
      </c>
      <c r="U241" s="6">
        <v>102.46</v>
      </c>
      <c r="V241" s="6">
        <v>102.08</v>
      </c>
      <c r="W241" s="6">
        <v>500.31</v>
      </c>
    </row>
    <row r="242" spans="2:23" ht="15.5" x14ac:dyDescent="0.35">
      <c r="C242" t="s">
        <v>245</v>
      </c>
      <c r="I242" s="6">
        <v>4.3099999999999996</v>
      </c>
      <c r="J242" s="6">
        <v>1.55</v>
      </c>
      <c r="K242" s="6">
        <v>1.5</v>
      </c>
      <c r="L242" s="6">
        <v>1.48</v>
      </c>
      <c r="M242" s="6">
        <v>1.44</v>
      </c>
      <c r="N242" s="6">
        <v>1.52</v>
      </c>
      <c r="O242" s="6">
        <v>1.34</v>
      </c>
      <c r="P242" s="6">
        <v>0.97</v>
      </c>
      <c r="Q242" s="6">
        <v>0.85</v>
      </c>
      <c r="R242" s="6">
        <v>0.99</v>
      </c>
      <c r="S242" s="6">
        <v>1.02</v>
      </c>
      <c r="T242" s="6">
        <v>1.93</v>
      </c>
      <c r="U242" s="6">
        <v>2.59</v>
      </c>
      <c r="V242" s="6">
        <v>2.4</v>
      </c>
      <c r="W242" s="5">
        <v>0</v>
      </c>
    </row>
    <row r="243" spans="2:23" ht="15.5" x14ac:dyDescent="0.35">
      <c r="C243" t="s">
        <v>246</v>
      </c>
      <c r="I243" s="6">
        <v>76.09</v>
      </c>
      <c r="J243" s="6">
        <v>84.62</v>
      </c>
      <c r="K243" s="6">
        <v>93.28</v>
      </c>
      <c r="L243" s="6">
        <v>96.33</v>
      </c>
      <c r="M243" s="6">
        <v>103.93</v>
      </c>
      <c r="N243" s="6">
        <v>106.56</v>
      </c>
      <c r="O243" s="6">
        <v>104.27</v>
      </c>
      <c r="P243" s="6">
        <v>91.69</v>
      </c>
      <c r="Q243" s="6">
        <v>94.28</v>
      </c>
      <c r="R243" s="6">
        <v>94.99</v>
      </c>
      <c r="S243" s="6">
        <v>107.06</v>
      </c>
      <c r="T243" s="6">
        <v>96.43</v>
      </c>
      <c r="U243" s="6">
        <v>102.46</v>
      </c>
      <c r="V243" s="6">
        <v>102.08</v>
      </c>
      <c r="W243" s="6">
        <v>500.31</v>
      </c>
    </row>
    <row r="244" spans="2:23" ht="15.5" x14ac:dyDescent="0.35">
      <c r="C244" t="s">
        <v>247</v>
      </c>
      <c r="I244" s="5">
        <v>1199000000000</v>
      </c>
      <c r="J244" s="5">
        <v>336000000000</v>
      </c>
      <c r="K244" s="5">
        <v>359000000000</v>
      </c>
      <c r="L244" s="5">
        <v>1213000000000</v>
      </c>
      <c r="M244" s="5">
        <v>351000000000</v>
      </c>
      <c r="N244" s="5">
        <v>704000000000</v>
      </c>
      <c r="O244" s="5">
        <v>169000000000</v>
      </c>
      <c r="P244" s="5">
        <v>99000000000</v>
      </c>
      <c r="Q244" s="5">
        <v>69000000000</v>
      </c>
      <c r="R244" s="5">
        <v>35000000000</v>
      </c>
      <c r="S244" s="5">
        <v>29000000000</v>
      </c>
      <c r="T244" s="5">
        <v>179000000000</v>
      </c>
      <c r="U244" s="5">
        <v>164000000000</v>
      </c>
      <c r="V244" s="5">
        <v>161000000000</v>
      </c>
      <c r="W244" s="5">
        <v>105000000000</v>
      </c>
    </row>
    <row r="245" spans="2:23" ht="15.5" x14ac:dyDescent="0.35">
      <c r="C245" t="s">
        <v>248</v>
      </c>
      <c r="I245" s="5">
        <v>6399000000000</v>
      </c>
      <c r="J245" s="5">
        <v>7016000000000</v>
      </c>
      <c r="K245" s="5">
        <v>5566000000000</v>
      </c>
      <c r="L245" s="5">
        <v>4529000000000</v>
      </c>
      <c r="M245" s="5">
        <v>4128000000000</v>
      </c>
      <c r="N245" s="5">
        <v>2562000000000</v>
      </c>
      <c r="O245" s="5">
        <v>1057000000000</v>
      </c>
      <c r="P245" s="5">
        <v>748000000000</v>
      </c>
      <c r="Q245" s="5">
        <v>717000000000</v>
      </c>
      <c r="R245" s="5">
        <v>509000000000</v>
      </c>
      <c r="S245" s="5">
        <v>119000000000</v>
      </c>
      <c r="T245" s="5">
        <v>555000000000</v>
      </c>
      <c r="U245" s="5">
        <v>636000000000</v>
      </c>
      <c r="V245" s="5">
        <v>515000000000</v>
      </c>
      <c r="W245" s="5">
        <v>145000000000</v>
      </c>
    </row>
    <row r="246" spans="2:23" ht="15.5" x14ac:dyDescent="0.35">
      <c r="C246" t="s">
        <v>25</v>
      </c>
      <c r="I246" s="5">
        <v>7598000000000</v>
      </c>
      <c r="J246" s="5">
        <v>7352000000000</v>
      </c>
      <c r="K246" s="5">
        <v>5925000000000</v>
      </c>
      <c r="L246" s="5">
        <v>5742000000000</v>
      </c>
      <c r="M246" s="5">
        <v>4479000000000</v>
      </c>
      <c r="N246" s="5">
        <v>3266000000000</v>
      </c>
      <c r="O246" s="5">
        <v>1226000000000</v>
      </c>
      <c r="P246" s="5">
        <v>847000000000</v>
      </c>
      <c r="Q246" s="5">
        <v>786000000000</v>
      </c>
      <c r="R246" s="5">
        <v>544000000000</v>
      </c>
      <c r="S246" s="5">
        <v>148000000000</v>
      </c>
      <c r="T246" s="5">
        <v>735000000000</v>
      </c>
      <c r="U246" s="5">
        <v>800000000000</v>
      </c>
      <c r="V246" s="5">
        <v>676000000000</v>
      </c>
      <c r="W246" s="5">
        <v>250000000000</v>
      </c>
    </row>
    <row r="247" spans="2:23" ht="15.5" x14ac:dyDescent="0.35">
      <c r="C247" t="s">
        <v>22</v>
      </c>
      <c r="I247" s="5">
        <v>6913000000000</v>
      </c>
      <c r="J247" s="5">
        <v>6527000000000</v>
      </c>
      <c r="K247" s="5">
        <v>5135000000000</v>
      </c>
      <c r="L247" s="5">
        <v>4653000000000</v>
      </c>
      <c r="M247" s="5">
        <v>3487000000000</v>
      </c>
      <c r="N247" s="5">
        <v>1603000000000</v>
      </c>
      <c r="O247" s="5">
        <v>-1159000000000</v>
      </c>
      <c r="P247" s="5">
        <v>-2142000000000</v>
      </c>
      <c r="Q247" s="5">
        <v>-680000000000</v>
      </c>
      <c r="R247" s="5">
        <v>-412000000000</v>
      </c>
      <c r="S247" s="5">
        <v>-508000000000</v>
      </c>
      <c r="T247" s="5">
        <v>694000000000</v>
      </c>
      <c r="U247" s="5">
        <v>752000000000</v>
      </c>
      <c r="V247" s="5">
        <v>655000000000</v>
      </c>
      <c r="W247" s="5">
        <v>219000000000</v>
      </c>
    </row>
    <row r="248" spans="2:23" ht="15.5" x14ac:dyDescent="0.35">
      <c r="C248" t="s">
        <v>249</v>
      </c>
      <c r="I248" s="5">
        <v>56000000000</v>
      </c>
      <c r="J248" s="5">
        <v>1396000000000</v>
      </c>
      <c r="K248" s="5">
        <v>985000000000</v>
      </c>
      <c r="L248" s="5">
        <v>736000000000</v>
      </c>
      <c r="M248" s="5">
        <v>1770000000000</v>
      </c>
      <c r="N248" s="5">
        <v>1378000000000</v>
      </c>
      <c r="O248" s="5">
        <v>2453000000000</v>
      </c>
      <c r="P248" s="5">
        <v>3135000000000</v>
      </c>
      <c r="Q248" s="5">
        <v>1636000000000</v>
      </c>
      <c r="R248" s="5">
        <v>1310000000000</v>
      </c>
      <c r="S248" s="5">
        <v>1188000000000</v>
      </c>
      <c r="T248" s="5">
        <v>46000000000</v>
      </c>
      <c r="U248" s="5">
        <v>362000000000</v>
      </c>
      <c r="V248" s="5">
        <v>510000000000</v>
      </c>
      <c r="W248" s="5">
        <v>437000000000</v>
      </c>
    </row>
    <row r="249" spans="2:23" ht="15.5" x14ac:dyDescent="0.35">
      <c r="C249" t="s">
        <v>250</v>
      </c>
      <c r="I249" s="5">
        <v>-31000000000</v>
      </c>
      <c r="J249" s="5">
        <v>-170000000000</v>
      </c>
      <c r="K249" s="5">
        <v>40000000000</v>
      </c>
      <c r="L249" s="5">
        <v>33000000000</v>
      </c>
      <c r="M249" s="5">
        <v>-296000000000</v>
      </c>
      <c r="N249" s="5">
        <v>-301000000000</v>
      </c>
      <c r="O249" s="5">
        <v>-2000000000</v>
      </c>
      <c r="P249" s="5">
        <v>-1000000000</v>
      </c>
      <c r="Q249" s="5">
        <v>36000000000</v>
      </c>
      <c r="R249" s="5">
        <v>16000000000</v>
      </c>
      <c r="S249" s="5">
        <v>230000000000</v>
      </c>
      <c r="T249" s="5">
        <v>63000000000</v>
      </c>
      <c r="U249" s="5">
        <v>207000000000</v>
      </c>
      <c r="V249" s="5">
        <v>-5000000000</v>
      </c>
      <c r="W249" s="5">
        <v>-10000000000</v>
      </c>
    </row>
    <row r="250" spans="2:23" ht="15.5" x14ac:dyDescent="0.35">
      <c r="C250" t="s">
        <v>251</v>
      </c>
      <c r="I250" s="5">
        <v>-434000000000</v>
      </c>
      <c r="J250" s="5">
        <v>-1045000000000</v>
      </c>
      <c r="K250" s="5">
        <v>-1228000000000</v>
      </c>
      <c r="L250" s="5">
        <v>-458000000000</v>
      </c>
      <c r="M250" s="5">
        <v>-473000000000</v>
      </c>
      <c r="N250" s="5">
        <v>-610000000000</v>
      </c>
      <c r="O250" s="5">
        <v>-770000000000</v>
      </c>
      <c r="P250" s="5">
        <v>-236000000000</v>
      </c>
      <c r="Q250" s="5">
        <v>-161000000000</v>
      </c>
      <c r="R250" s="5">
        <v>-204000000000</v>
      </c>
      <c r="S250" s="5">
        <v>-453000000000</v>
      </c>
      <c r="T250" s="5">
        <v>-173000000000</v>
      </c>
      <c r="U250" s="5">
        <v>-452000000000</v>
      </c>
      <c r="V250" s="5">
        <v>-498000000000</v>
      </c>
      <c r="W250" s="5">
        <v>-110000000000</v>
      </c>
    </row>
    <row r="251" spans="2:23" ht="15.5" x14ac:dyDescent="0.35">
      <c r="C251" t="s">
        <v>14</v>
      </c>
      <c r="I251" s="5">
        <v>-465000000000</v>
      </c>
      <c r="J251" s="5">
        <v>-1215000000000</v>
      </c>
      <c r="K251" s="5">
        <v>-1188000000000</v>
      </c>
      <c r="L251" s="5">
        <v>-425000000000</v>
      </c>
      <c r="M251" s="5">
        <v>-769000000000</v>
      </c>
      <c r="N251" s="5">
        <v>-911000000000</v>
      </c>
      <c r="O251" s="5">
        <v>-772000000000</v>
      </c>
      <c r="P251" s="5">
        <v>-237000000000</v>
      </c>
      <c r="Q251" s="5">
        <v>-125000000000</v>
      </c>
      <c r="R251" s="5">
        <v>-188000000000</v>
      </c>
      <c r="S251" s="5">
        <v>-223000000000</v>
      </c>
      <c r="T251" s="5">
        <v>-109000000000</v>
      </c>
      <c r="U251" s="5">
        <v>-245000000000</v>
      </c>
      <c r="V251" s="5">
        <v>-503000000000</v>
      </c>
      <c r="W251" s="5">
        <v>-120000000000</v>
      </c>
    </row>
    <row r="252" spans="2:23" ht="15.5" x14ac:dyDescent="0.35">
      <c r="C252" t="s">
        <v>16</v>
      </c>
      <c r="I252" s="6">
        <v>-20.97</v>
      </c>
      <c r="J252" s="6">
        <v>-54.72</v>
      </c>
      <c r="K252" s="6">
        <v>-53.51</v>
      </c>
      <c r="L252" s="6">
        <v>-19.13</v>
      </c>
      <c r="M252" s="6">
        <v>-34.619999999999997</v>
      </c>
      <c r="N252" s="6">
        <v>-41.05</v>
      </c>
      <c r="O252" s="6">
        <v>-34.76</v>
      </c>
      <c r="P252" s="6">
        <v>-10.68</v>
      </c>
      <c r="Q252" s="6">
        <v>-5.62</v>
      </c>
      <c r="R252" s="6">
        <v>-8.4600000000000009</v>
      </c>
      <c r="S252" s="6">
        <v>-10.050000000000001</v>
      </c>
      <c r="T252" s="6">
        <v>-6.07</v>
      </c>
      <c r="U252" s="6">
        <v>-13.62</v>
      </c>
      <c r="V252" s="6">
        <v>-27.95</v>
      </c>
      <c r="W252" s="6">
        <v>-49.92</v>
      </c>
    </row>
    <row r="254" spans="2:23" ht="15.5" x14ac:dyDescent="0.35">
      <c r="B254" t="s">
        <v>252</v>
      </c>
      <c r="C254" t="s">
        <v>253</v>
      </c>
      <c r="D254" s="5">
        <v>-24000000000</v>
      </c>
      <c r="E254" s="5">
        <v>-87000000000</v>
      </c>
      <c r="F254" s="5">
        <v>-44000000000</v>
      </c>
      <c r="G254" s="5">
        <v>-39000000000</v>
      </c>
      <c r="H254" s="5">
        <v>-95000000000</v>
      </c>
      <c r="I254" s="5">
        <v>-200000000000</v>
      </c>
      <c r="J254" s="5">
        <v>-195000000000</v>
      </c>
      <c r="K254" s="5">
        <v>-70000000000</v>
      </c>
      <c r="L254" s="5">
        <v>-169000000000</v>
      </c>
      <c r="M254" s="5">
        <v>-59000000000</v>
      </c>
      <c r="N254" s="5">
        <v>58000000000</v>
      </c>
      <c r="O254" s="5">
        <v>-20000000000</v>
      </c>
      <c r="P254" s="5">
        <v>-53000000000</v>
      </c>
      <c r="Q254" s="5">
        <v>-8000000000</v>
      </c>
    </row>
    <row r="255" spans="2:23" ht="15.5" x14ac:dyDescent="0.35">
      <c r="C255" t="s">
        <v>254</v>
      </c>
      <c r="H255" s="5">
        <v>-194000000000</v>
      </c>
      <c r="I255" s="5">
        <v>-200000000000</v>
      </c>
      <c r="J255" s="5">
        <v>-195000000000</v>
      </c>
      <c r="K255" s="5">
        <v>-70000000000</v>
      </c>
      <c r="L255" s="5">
        <v>-169000000000</v>
      </c>
      <c r="M255" s="5">
        <v>-59000000000</v>
      </c>
      <c r="N255" s="5">
        <v>58000000000</v>
      </c>
      <c r="O255" s="5">
        <v>-20000000000</v>
      </c>
      <c r="P255" s="5">
        <v>-53000000000</v>
      </c>
      <c r="Q255" s="5">
        <v>-8000000000</v>
      </c>
    </row>
    <row r="256" spans="2:23" ht="15.5" x14ac:dyDescent="0.35">
      <c r="C256" t="s">
        <v>56</v>
      </c>
      <c r="D256" s="6">
        <v>-1.08</v>
      </c>
      <c r="E256" s="6">
        <v>-3.93</v>
      </c>
      <c r="F256" s="6">
        <v>-1.99</v>
      </c>
      <c r="G256" s="6">
        <v>-1.76</v>
      </c>
      <c r="H256" s="6">
        <v>-4.3</v>
      </c>
      <c r="I256" s="6">
        <v>-9.01</v>
      </c>
      <c r="J256" s="6">
        <v>-8.77</v>
      </c>
      <c r="K256" s="6">
        <v>-3.16</v>
      </c>
      <c r="L256" s="6">
        <v>-7.6</v>
      </c>
      <c r="M256" s="6">
        <v>-2.65</v>
      </c>
      <c r="N256" s="6">
        <v>2.59</v>
      </c>
      <c r="O256" s="6">
        <v>-0.92</v>
      </c>
      <c r="P256" s="6">
        <v>-2.41</v>
      </c>
      <c r="Q256" s="6">
        <v>-0.35</v>
      </c>
    </row>
    <row r="257" spans="3:17" ht="15.5" x14ac:dyDescent="0.35">
      <c r="C257" t="s">
        <v>255</v>
      </c>
      <c r="H257" s="6">
        <v>-8.75</v>
      </c>
      <c r="I257" s="6">
        <v>-9.01</v>
      </c>
      <c r="J257" s="6">
        <v>-8.77</v>
      </c>
      <c r="K257" s="6">
        <v>-3.16</v>
      </c>
      <c r="L257" s="6">
        <v>-7.6</v>
      </c>
      <c r="M257" s="6">
        <v>-2.65</v>
      </c>
      <c r="N257" s="6">
        <v>2.59</v>
      </c>
      <c r="O257" s="6">
        <v>-0.92</v>
      </c>
      <c r="P257" s="6">
        <v>-2.41</v>
      </c>
      <c r="Q257" s="6">
        <v>-0.35</v>
      </c>
    </row>
    <row r="258" spans="3:17" ht="15.5" x14ac:dyDescent="0.35">
      <c r="C258" t="s">
        <v>256</v>
      </c>
      <c r="D258" s="5">
        <v>411000000000</v>
      </c>
      <c r="E258" s="5">
        <v>408000000000</v>
      </c>
      <c r="F258" s="5">
        <v>381000000000</v>
      </c>
      <c r="G258" s="5">
        <v>375000000000</v>
      </c>
      <c r="H258" s="5">
        <v>1646000000000</v>
      </c>
      <c r="I258" s="5">
        <v>1517000000000</v>
      </c>
      <c r="J258" s="5">
        <v>1305000000000</v>
      </c>
      <c r="K258" s="5">
        <v>1145000000000</v>
      </c>
      <c r="L258" s="5">
        <v>908000000000</v>
      </c>
      <c r="M258" s="5">
        <v>733000000000</v>
      </c>
      <c r="N258" s="5">
        <v>529000000000</v>
      </c>
      <c r="O258" s="5">
        <v>513000000000</v>
      </c>
      <c r="P258" s="5">
        <v>461000000000</v>
      </c>
      <c r="Q258" s="5">
        <v>381000000000</v>
      </c>
    </row>
    <row r="259" spans="3:17" ht="15.5" x14ac:dyDescent="0.35">
      <c r="C259" t="s">
        <v>257</v>
      </c>
      <c r="H259" s="5">
        <v>1576000000000</v>
      </c>
      <c r="I259" s="5">
        <v>1517000000000</v>
      </c>
      <c r="J259" s="5">
        <v>1305000000000</v>
      </c>
      <c r="K259" s="5">
        <v>1145000000000</v>
      </c>
      <c r="L259" s="5">
        <v>908000000000</v>
      </c>
      <c r="M259" s="5">
        <v>733000000000</v>
      </c>
      <c r="N259" s="5">
        <v>529000000000</v>
      </c>
      <c r="O259" s="5">
        <v>513000000000</v>
      </c>
      <c r="P259" s="5">
        <v>461000000000</v>
      </c>
      <c r="Q259" s="5">
        <v>381000000000</v>
      </c>
    </row>
    <row r="260" spans="3:17" ht="15.5" x14ac:dyDescent="0.35">
      <c r="C260" t="s">
        <v>258</v>
      </c>
      <c r="I260" s="6">
        <v>-34.65</v>
      </c>
    </row>
    <row r="261" spans="3:17" ht="15.5" x14ac:dyDescent="0.35">
      <c r="C261" t="s">
        <v>259</v>
      </c>
      <c r="I261" s="6">
        <v>-17.03</v>
      </c>
    </row>
    <row r="262" spans="3:17" ht="15.5" x14ac:dyDescent="0.35">
      <c r="C262" t="s">
        <v>260</v>
      </c>
      <c r="I262" s="6">
        <v>7.49</v>
      </c>
    </row>
    <row r="263" spans="3:17" ht="15.5" x14ac:dyDescent="0.35">
      <c r="C263" t="s">
        <v>261</v>
      </c>
      <c r="I263" s="6">
        <v>-5.8700000000000002E-2</v>
      </c>
    </row>
    <row r="264" spans="3:17" ht="15.5" x14ac:dyDescent="0.35">
      <c r="C264" t="s">
        <v>262</v>
      </c>
      <c r="I264" s="6">
        <v>2.1</v>
      </c>
    </row>
    <row r="265" spans="3:17" ht="15.5" x14ac:dyDescent="0.35">
      <c r="C265" t="s">
        <v>263</v>
      </c>
      <c r="I265" s="6">
        <v>1.98</v>
      </c>
    </row>
    <row r="266" spans="3:17" ht="15.5" x14ac:dyDescent="0.35">
      <c r="C266" t="s">
        <v>264</v>
      </c>
      <c r="I266" s="6">
        <v>-5.87</v>
      </c>
    </row>
    <row r="267" spans="3:17" ht="15.5" x14ac:dyDescent="0.35">
      <c r="C267" t="s">
        <v>265</v>
      </c>
      <c r="I267" s="6">
        <v>-3.83</v>
      </c>
    </row>
    <row r="268" spans="3:17" ht="15.5" x14ac:dyDescent="0.35">
      <c r="C268" t="s">
        <v>266</v>
      </c>
      <c r="I268" s="6">
        <v>29.74</v>
      </c>
    </row>
    <row r="269" spans="3:17" ht="15.5" x14ac:dyDescent="0.35">
      <c r="C269" t="s">
        <v>267</v>
      </c>
      <c r="I269" s="5">
        <v>18</v>
      </c>
    </row>
    <row r="270" spans="3:17" ht="15.5" x14ac:dyDescent="0.35">
      <c r="C270" t="s">
        <v>409</v>
      </c>
      <c r="I270" s="6">
        <v>-2.8</v>
      </c>
    </row>
    <row r="271" spans="3:17" ht="15.5" x14ac:dyDescent="0.35">
      <c r="C271" t="s">
        <v>268</v>
      </c>
      <c r="I271" s="6">
        <v>-8.75</v>
      </c>
    </row>
    <row r="272" spans="3:17" ht="15.5" x14ac:dyDescent="0.35">
      <c r="C272" t="s">
        <v>269</v>
      </c>
      <c r="I272" s="6">
        <v>-4.3</v>
      </c>
    </row>
    <row r="273" spans="3:9" ht="15.5" x14ac:dyDescent="0.35">
      <c r="C273" t="s">
        <v>270</v>
      </c>
      <c r="I273" s="6">
        <v>70.97</v>
      </c>
    </row>
    <row r="274" spans="3:9" ht="15.5" x14ac:dyDescent="0.35">
      <c r="C274" t="s">
        <v>271</v>
      </c>
      <c r="D274" s="6">
        <v>51.7</v>
      </c>
    </row>
    <row r="275" spans="3:9" ht="15.5" x14ac:dyDescent="0.35">
      <c r="C275" t="s">
        <v>272</v>
      </c>
      <c r="I275" s="6">
        <v>75.34</v>
      </c>
    </row>
    <row r="276" spans="3:9" ht="15.5" x14ac:dyDescent="0.35">
      <c r="C276" t="s">
        <v>273</v>
      </c>
      <c r="I276" s="6">
        <v>-38.869999999999997</v>
      </c>
    </row>
    <row r="277" spans="3:9" ht="15.5" x14ac:dyDescent="0.35">
      <c r="C277" t="s">
        <v>274</v>
      </c>
      <c r="D277" s="6">
        <v>0.9</v>
      </c>
    </row>
    <row r="278" spans="3:9" ht="15.5" x14ac:dyDescent="0.35">
      <c r="C278" t="s">
        <v>275</v>
      </c>
      <c r="D278" s="6">
        <v>0.88</v>
      </c>
    </row>
    <row r="279" spans="3:9" ht="15.5" x14ac:dyDescent="0.35">
      <c r="C279" t="s">
        <v>276</v>
      </c>
      <c r="D279" s="6">
        <v>4.5199999999999996</v>
      </c>
    </row>
    <row r="280" spans="3:9" ht="15.5" x14ac:dyDescent="0.35">
      <c r="C280" t="s">
        <v>277</v>
      </c>
      <c r="D280" s="6">
        <v>3.76</v>
      </c>
    </row>
    <row r="281" spans="3:9" ht="15.5" x14ac:dyDescent="0.35">
      <c r="C281" t="s">
        <v>278</v>
      </c>
      <c r="D281" s="6">
        <v>5.76</v>
      </c>
    </row>
    <row r="282" spans="3:9" ht="15.5" x14ac:dyDescent="0.35">
      <c r="C282" t="s">
        <v>279</v>
      </c>
      <c r="D282" s="6">
        <v>0.53</v>
      </c>
    </row>
    <row r="283" spans="3:9" ht="15.5" x14ac:dyDescent="0.35">
      <c r="C283" t="s">
        <v>280</v>
      </c>
      <c r="D283" s="6">
        <v>8.57</v>
      </c>
    </row>
    <row r="284" spans="3:9" ht="15.5" x14ac:dyDescent="0.35">
      <c r="C284" t="s">
        <v>410</v>
      </c>
      <c r="I284" s="6">
        <v>0.55000000000000004</v>
      </c>
    </row>
    <row r="285" spans="3:9" ht="15.5" x14ac:dyDescent="0.35">
      <c r="C285" t="s">
        <v>12</v>
      </c>
      <c r="D285" s="5">
        <v>-531000000000</v>
      </c>
    </row>
    <row r="286" spans="3:9" ht="15.5" x14ac:dyDescent="0.35">
      <c r="C286" t="s">
        <v>281</v>
      </c>
      <c r="I286" s="6">
        <v>7.0000000000000007E-2</v>
      </c>
    </row>
    <row r="287" spans="3:9" ht="15.5" x14ac:dyDescent="0.35">
      <c r="C287" t="s">
        <v>282</v>
      </c>
      <c r="I287" s="6">
        <v>-1.3500000000000002E-2</v>
      </c>
    </row>
    <row r="288" spans="3:9" ht="15.5" x14ac:dyDescent="0.35">
      <c r="C288" t="s">
        <v>283</v>
      </c>
      <c r="I288" s="6">
        <v>-0.1162</v>
      </c>
    </row>
    <row r="289" spans="3:9" ht="15.5" x14ac:dyDescent="0.35">
      <c r="C289" t="s">
        <v>284</v>
      </c>
      <c r="I289" s="6">
        <v>3.8100000000000002E-2</v>
      </c>
    </row>
    <row r="290" spans="3:9" ht="15.5" x14ac:dyDescent="0.35">
      <c r="C290" t="s">
        <v>285</v>
      </c>
      <c r="I290" s="6">
        <v>3.0699999999999998E-2</v>
      </c>
    </row>
    <row r="291" spans="3:9" ht="15.5" x14ac:dyDescent="0.35">
      <c r="C291" t="s">
        <v>286</v>
      </c>
      <c r="D291" s="6">
        <v>35.909999999999997</v>
      </c>
    </row>
    <row r="292" spans="3:9" ht="15.5" x14ac:dyDescent="0.35">
      <c r="C292" t="s">
        <v>287</v>
      </c>
      <c r="D292" s="6">
        <v>28.29</v>
      </c>
    </row>
    <row r="293" spans="3:9" ht="15.5" x14ac:dyDescent="0.35">
      <c r="C293" t="s">
        <v>288</v>
      </c>
      <c r="D293" s="6">
        <v>23.13</v>
      </c>
    </row>
    <row r="294" spans="3:9" ht="15.5" x14ac:dyDescent="0.35">
      <c r="C294" t="s">
        <v>289</v>
      </c>
      <c r="D294" s="6">
        <v>41.07</v>
      </c>
    </row>
    <row r="295" spans="3:9" ht="15.5" x14ac:dyDescent="0.35">
      <c r="C295" t="s">
        <v>290</v>
      </c>
      <c r="D295" s="6">
        <v>2.5299999999999998</v>
      </c>
    </row>
    <row r="296" spans="3:9" ht="15.5" x14ac:dyDescent="0.35">
      <c r="C296" t="s">
        <v>291</v>
      </c>
      <c r="I296" s="6">
        <v>0.11</v>
      </c>
    </row>
    <row r="297" spans="3:9" ht="15.5" x14ac:dyDescent="0.35">
      <c r="C297" t="s">
        <v>292</v>
      </c>
      <c r="I297" s="6">
        <v>12.72</v>
      </c>
    </row>
    <row r="298" spans="3:9" ht="15.5" x14ac:dyDescent="0.35">
      <c r="C298" t="s">
        <v>52</v>
      </c>
      <c r="I298" s="5">
        <v>3308000000000</v>
      </c>
    </row>
    <row r="299" spans="3:9" ht="15.5" x14ac:dyDescent="0.35">
      <c r="C299" t="s">
        <v>293</v>
      </c>
      <c r="I299" s="5">
        <v>12751000000000</v>
      </c>
    </row>
    <row r="300" spans="3:9" ht="15.5" x14ac:dyDescent="0.35">
      <c r="C300" t="s">
        <v>294</v>
      </c>
      <c r="I300" s="5">
        <v>22200000000</v>
      </c>
    </row>
    <row r="301" spans="3:9" ht="15.5" x14ac:dyDescent="0.35">
      <c r="C301" t="s">
        <v>295</v>
      </c>
      <c r="I301" s="6">
        <v>0.24410000000000001</v>
      </c>
    </row>
    <row r="302" spans="3:9" ht="15.5" x14ac:dyDescent="0.35">
      <c r="C302" t="s">
        <v>296</v>
      </c>
      <c r="D302" s="6">
        <v>0.52200000000000002</v>
      </c>
    </row>
    <row r="303" spans="3:9" ht="15.5" x14ac:dyDescent="0.35">
      <c r="C303" t="s">
        <v>297</v>
      </c>
      <c r="D303" s="6">
        <v>0.30820000000000003</v>
      </c>
    </row>
    <row r="304" spans="3:9" ht="15.5" x14ac:dyDescent="0.35">
      <c r="C304" t="s">
        <v>298</v>
      </c>
      <c r="D304" s="6">
        <v>-5.7999999999999996E-2</v>
      </c>
    </row>
    <row r="305" spans="3:9" ht="15.5" x14ac:dyDescent="0.35">
      <c r="C305" t="s">
        <v>299</v>
      </c>
      <c r="D305" s="6">
        <v>0.1653</v>
      </c>
    </row>
    <row r="306" spans="3:9" ht="15.5" x14ac:dyDescent="0.35">
      <c r="C306" t="s">
        <v>300</v>
      </c>
      <c r="D306" s="6">
        <v>0.2293</v>
      </c>
    </row>
    <row r="307" spans="3:9" ht="15.5" x14ac:dyDescent="0.35">
      <c r="C307" t="s">
        <v>301</v>
      </c>
      <c r="D307" s="6">
        <v>0.19640000000000002</v>
      </c>
    </row>
    <row r="308" spans="3:9" ht="15.5" x14ac:dyDescent="0.35">
      <c r="C308" t="s">
        <v>302</v>
      </c>
      <c r="I308" s="5">
        <v>5</v>
      </c>
    </row>
    <row r="309" spans="3:9" ht="15.5" x14ac:dyDescent="0.35">
      <c r="C309" t="s">
        <v>303</v>
      </c>
      <c r="I309" s="6">
        <v>0.25</v>
      </c>
    </row>
    <row r="310" spans="3:9" ht="15.5" x14ac:dyDescent="0.35">
      <c r="C310" t="s">
        <v>304</v>
      </c>
      <c r="I310" s="6">
        <v>0.71</v>
      </c>
    </row>
    <row r="311" spans="3:9" ht="15.5" x14ac:dyDescent="0.35">
      <c r="C311" t="s">
        <v>305</v>
      </c>
      <c r="I311" s="6">
        <v>0.26</v>
      </c>
    </row>
    <row r="312" spans="3:9" ht="15.5" x14ac:dyDescent="0.35">
      <c r="C312" t="s">
        <v>306</v>
      </c>
      <c r="I312" s="6">
        <v>0.4</v>
      </c>
    </row>
    <row r="313" spans="3:9" ht="15.5" x14ac:dyDescent="0.35">
      <c r="C313" t="s">
        <v>307</v>
      </c>
      <c r="I313" s="6">
        <v>0.33</v>
      </c>
    </row>
    <row r="314" spans="3:9" ht="15.5" x14ac:dyDescent="0.35">
      <c r="C314" t="s">
        <v>308</v>
      </c>
      <c r="I314" s="6">
        <v>0.2</v>
      </c>
    </row>
    <row r="315" spans="3:9" ht="15.5" x14ac:dyDescent="0.35">
      <c r="C315" t="s">
        <v>309</v>
      </c>
      <c r="I315" s="5">
        <v>1576000000000</v>
      </c>
    </row>
    <row r="316" spans="3:9" ht="15.5" x14ac:dyDescent="0.35">
      <c r="C316" t="s">
        <v>310</v>
      </c>
      <c r="I316" s="5">
        <v>798000000000</v>
      </c>
    </row>
    <row r="317" spans="3:9" ht="15.5" x14ac:dyDescent="0.35">
      <c r="C317" t="s">
        <v>311</v>
      </c>
      <c r="I317" s="5">
        <v>723000000000</v>
      </c>
    </row>
    <row r="318" spans="3:9" ht="15.5" x14ac:dyDescent="0.35">
      <c r="C318" t="s">
        <v>312</v>
      </c>
      <c r="I318" s="5">
        <v>-194000000000</v>
      </c>
    </row>
    <row r="319" spans="3:9" ht="15.5" x14ac:dyDescent="0.35">
      <c r="C319" t="s">
        <v>313</v>
      </c>
      <c r="D319" s="5">
        <v>1148000000000</v>
      </c>
    </row>
    <row r="320" spans="3:9" ht="15.5" x14ac:dyDescent="0.35">
      <c r="C320" t="s">
        <v>314</v>
      </c>
      <c r="D320" s="5">
        <v>14339000000000</v>
      </c>
    </row>
    <row r="321" spans="3:9" ht="15.5" x14ac:dyDescent="0.35">
      <c r="C321" t="s">
        <v>315</v>
      </c>
      <c r="D321" s="5">
        <v>9634000000000</v>
      </c>
    </row>
    <row r="322" spans="3:9" ht="15.5" x14ac:dyDescent="0.35">
      <c r="C322" t="s">
        <v>237</v>
      </c>
      <c r="D322" s="5">
        <v>-267000000000</v>
      </c>
    </row>
    <row r="323" spans="3:9" ht="15.5" x14ac:dyDescent="0.35">
      <c r="C323" t="s">
        <v>236</v>
      </c>
      <c r="I323" s="5">
        <v>1672000000000</v>
      </c>
    </row>
    <row r="324" spans="3:9" ht="15.5" x14ac:dyDescent="0.35">
      <c r="C324" t="s">
        <v>235</v>
      </c>
      <c r="D324" s="5">
        <v>6297000000000</v>
      </c>
    </row>
    <row r="325" spans="3:9" ht="15.5" x14ac:dyDescent="0.35">
      <c r="C325" t="s">
        <v>234</v>
      </c>
      <c r="D325" s="5">
        <v>1262000000000</v>
      </c>
    </row>
    <row r="326" spans="3:9" ht="15.5" x14ac:dyDescent="0.35">
      <c r="C326" t="s">
        <v>23</v>
      </c>
      <c r="D326" s="5">
        <v>7559000000000</v>
      </c>
    </row>
    <row r="327" spans="3:9" ht="15.5" x14ac:dyDescent="0.35">
      <c r="C327" t="s">
        <v>20</v>
      </c>
      <c r="D327" s="5">
        <v>6411000000000</v>
      </c>
    </row>
    <row r="328" spans="3:9" ht="15.5" x14ac:dyDescent="0.35">
      <c r="C328" t="s">
        <v>316</v>
      </c>
      <c r="I328" s="5">
        <v>4705000000000</v>
      </c>
    </row>
    <row r="329" spans="3:9" ht="15.5" x14ac:dyDescent="0.35">
      <c r="C329" t="s">
        <v>317</v>
      </c>
      <c r="I329" s="5">
        <v>-563000000000</v>
      </c>
    </row>
    <row r="330" spans="3:9" ht="15.5" x14ac:dyDescent="0.35">
      <c r="C330" t="s">
        <v>318</v>
      </c>
      <c r="I330" s="5">
        <v>-301000000000</v>
      </c>
    </row>
    <row r="331" spans="3:9" ht="15.5" x14ac:dyDescent="0.35">
      <c r="C331" t="s">
        <v>319</v>
      </c>
      <c r="I331" s="5">
        <v>1331000000000</v>
      </c>
    </row>
    <row r="332" spans="3:9" ht="15.5" x14ac:dyDescent="0.35">
      <c r="C332" t="s">
        <v>320</v>
      </c>
      <c r="I332" s="5">
        <v>-300000000000</v>
      </c>
    </row>
    <row r="333" spans="3:9" ht="15.5" x14ac:dyDescent="0.35">
      <c r="C333" t="s">
        <v>321</v>
      </c>
      <c r="I333" s="5">
        <v>-863000000000</v>
      </c>
    </row>
  </sheetData>
  <pageMargins left="0.7" right="0.7" top="0.75" bottom="0.75" header="0.3" footer="0.3"/>
  <ignoredErrors>
    <ignoredError sqref="A1:W33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3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1133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  <c r="AA1" s="1">
        <v>39446</v>
      </c>
    </row>
    <row r="2" spans="1:27" ht="15.5" x14ac:dyDescent="0.35">
      <c r="C2" t="s">
        <v>1134</v>
      </c>
      <c r="D2" s="2" vm="230">
        <f ca="1">IFERROR(_xlfn.STOCKHISTORY("XIDX:" &amp; $C$1, D3, , 0, 0, 1), "Libur")</f>
        <v>1325</v>
      </c>
      <c r="H2" s="2" vm="230">
        <f ca="1">IFERROR(INDEX(D2:G2,COUNT(D2:G2)),"")</f>
        <v>1325</v>
      </c>
      <c r="I2" s="2" vm="231">
        <f t="shared" ref="I2:AA2" ca="1" si="0">IFERROR(_xlfn.STOCKHISTORY("XIDX:" &amp; $C$1, I1, , 0, 0, 1), "Libur")</f>
        <v>1370</v>
      </c>
      <c r="J2" s="2" vm="232">
        <f t="shared" ca="1" si="0"/>
        <v>1315</v>
      </c>
      <c r="K2" s="2" t="str">
        <f t="shared" ca="1" si="0"/>
        <v>Libur</v>
      </c>
      <c r="L2" s="2" vm="233">
        <f t="shared" ca="1" si="0"/>
        <v>745</v>
      </c>
      <c r="M2" s="2" vm="234">
        <f t="shared" ca="1" si="0"/>
        <v>670</v>
      </c>
      <c r="N2" s="2" vm="100">
        <f t="shared" ca="1" si="0"/>
        <v>820</v>
      </c>
      <c r="O2" s="2" vm="235">
        <f t="shared" ca="1" si="0"/>
        <v>845</v>
      </c>
      <c r="P2" s="2" t="str">
        <f t="shared" ca="1" si="0"/>
        <v>Libur</v>
      </c>
      <c r="Q2" s="2" t="str">
        <f t="shared" ca="1" si="0"/>
        <v>Libur</v>
      </c>
      <c r="R2" s="2" vm="236">
        <f t="shared" ca="1" si="0"/>
        <v>1035</v>
      </c>
      <c r="S2" s="2" t="str">
        <f t="shared" ca="1" si="0"/>
        <v>Libur</v>
      </c>
      <c r="T2" s="2" vm="237">
        <f t="shared" ca="1" si="0"/>
        <v>680</v>
      </c>
      <c r="U2" s="2" t="str">
        <f t="shared" ca="1" si="0"/>
        <v>Libur</v>
      </c>
      <c r="V2" s="2" t="str">
        <f t="shared" ca="1" si="0"/>
        <v>Libur</v>
      </c>
      <c r="W2" s="2" vm="238">
        <f t="shared" ca="1" si="0"/>
        <v>507.68419999999998</v>
      </c>
      <c r="X2" s="2" t="str">
        <f t="shared" ca="1" si="0"/>
        <v>Libur</v>
      </c>
      <c r="Y2" s="2" t="str">
        <f t="shared" ca="1" si="0"/>
        <v>Libur</v>
      </c>
      <c r="Z2" s="2" vm="239">
        <f t="shared" ca="1" si="0"/>
        <v>329.05459999999999</v>
      </c>
      <c r="AA2" s="2" t="str">
        <f t="shared" ca="1" si="0"/>
        <v>Libur</v>
      </c>
    </row>
    <row r="3" spans="1:27" ht="15.5" x14ac:dyDescent="0.35">
      <c r="D3" s="1">
        <v>46142</v>
      </c>
      <c r="H3" s="1">
        <f>IFERROR(INDEX(D3:G3,COUNT(D3:G3)),"")</f>
        <v>46142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4712374000000</v>
      </c>
      <c r="H4" s="2">
        <f>IFERROR(SUM(D4:G4)*(4/MAX(1,COUNT(D4:G4))),"")</f>
        <v>18849496000000</v>
      </c>
      <c r="I4" s="2">
        <f t="shared" ref="I4:AA4" si="1">IFERROR(INDEX(I51:I500,MATCH($C$4,$C$51:$C$500,0)),"")</f>
        <v>18935274000000</v>
      </c>
      <c r="J4" s="2">
        <f t="shared" si="1"/>
        <v>18776199000000</v>
      </c>
      <c r="K4" s="2">
        <f t="shared" si="1"/>
        <v>16425704000000</v>
      </c>
      <c r="L4" s="2">
        <f t="shared" si="1"/>
        <v>12715230000000</v>
      </c>
      <c r="M4" s="2">
        <f t="shared" si="1"/>
        <v>11570472000000</v>
      </c>
      <c r="N4" s="2">
        <f t="shared" si="1"/>
        <v>12484662000000</v>
      </c>
      <c r="O4" s="2">
        <f t="shared" si="1"/>
        <v>13496091000000</v>
      </c>
      <c r="P4" s="2">
        <f t="shared" si="1"/>
        <v>12221471000000</v>
      </c>
      <c r="Q4" s="2">
        <f t="shared" si="1"/>
        <v>11037171000000</v>
      </c>
      <c r="R4" s="2">
        <f t="shared" si="1"/>
        <v>10204341000000</v>
      </c>
      <c r="S4" s="2">
        <f t="shared" si="1"/>
        <v>9221005000000</v>
      </c>
      <c r="T4" s="2">
        <f t="shared" si="1"/>
        <v>7907553000000</v>
      </c>
      <c r="U4" s="2">
        <f t="shared" si="1"/>
        <v>6149145000000</v>
      </c>
      <c r="V4" s="2">
        <f t="shared" si="1"/>
        <v>4924182000000</v>
      </c>
      <c r="W4" s="2">
        <f t="shared" si="1"/>
        <v>4187166000000</v>
      </c>
      <c r="X4" s="2">
        <f t="shared" si="1"/>
        <v>3331821000000</v>
      </c>
      <c r="Y4" s="2">
        <f t="shared" si="1"/>
        <v>3367537000000</v>
      </c>
      <c r="Z4" s="2">
        <f t="shared" si="1"/>
        <v>2785731000000</v>
      </c>
      <c r="AA4" s="2">
        <f t="shared" si="1"/>
        <v>2623282000000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743312000000</v>
      </c>
      <c r="H5" s="2">
        <f>IFERROR(SUM(D5:G5)*(4/MAX(1,COUNT(D5:G5))),"")</f>
        <v>2973248000000</v>
      </c>
      <c r="I5" s="2">
        <f t="shared" ref="I5:AA5" si="2">IFERROR(INDEX(I51:I500,MATCH($C$5,$C$51:$C$500,0)),"")</f>
        <v>5597545000000</v>
      </c>
      <c r="J5" s="2">
        <f t="shared" si="2"/>
        <v>5023172000000</v>
      </c>
      <c r="K5" s="2">
        <f t="shared" si="2"/>
        <v>4439885000000</v>
      </c>
      <c r="L5" s="2">
        <f t="shared" si="2"/>
        <v>2388198000000</v>
      </c>
      <c r="M5" s="2">
        <f t="shared" si="2"/>
        <v>2498160000000</v>
      </c>
      <c r="N5" s="2">
        <f t="shared" si="2"/>
        <v>2433613000000</v>
      </c>
      <c r="O5" s="2">
        <f t="shared" si="2"/>
        <v>3236447000000</v>
      </c>
      <c r="P5" s="2">
        <f t="shared" si="2"/>
        <v>2643900000000</v>
      </c>
      <c r="Q5" s="2">
        <f t="shared" si="2"/>
        <v>2277778000000</v>
      </c>
      <c r="R5" s="2">
        <f t="shared" si="2"/>
        <v>3095229000000</v>
      </c>
      <c r="S5" s="2">
        <f t="shared" si="2"/>
        <v>1467981000000</v>
      </c>
      <c r="T5" s="2">
        <f t="shared" si="2"/>
        <v>1410624000000</v>
      </c>
      <c r="U5" s="2">
        <f t="shared" si="2"/>
        <v>1040088000000</v>
      </c>
      <c r="V5" s="2">
        <f t="shared" si="2"/>
        <v>855931000000</v>
      </c>
      <c r="W5" s="2">
        <f t="shared" si="2"/>
        <v>753221000000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44599924000000</v>
      </c>
      <c r="H6" s="2">
        <f>IFERROR(INDEX(D6:G6,COUNT(D6:G6)),"")</f>
        <v>44599924000000</v>
      </c>
      <c r="I6" s="2">
        <f t="shared" ref="I6:AA6" si="3">IFERROR(INDEX(I51:I500,MATCH($C$6,$C$51:$C$500,0)),"")</f>
        <v>43856597000000</v>
      </c>
      <c r="J6" s="2">
        <f t="shared" si="3"/>
        <v>40691379000000</v>
      </c>
      <c r="K6" s="2">
        <f t="shared" si="3"/>
        <v>37320268000000</v>
      </c>
      <c r="L6" s="2">
        <f t="shared" si="3"/>
        <v>34211035000000</v>
      </c>
      <c r="M6" s="2">
        <f t="shared" si="3"/>
        <v>32327571000000</v>
      </c>
      <c r="N6" s="2">
        <f t="shared" si="3"/>
        <v>29829316000000</v>
      </c>
      <c r="O6" s="2">
        <f t="shared" si="3"/>
        <v>27664803000000</v>
      </c>
      <c r="P6" s="2">
        <f t="shared" si="3"/>
        <v>24428254000000</v>
      </c>
      <c r="Q6" s="2">
        <f t="shared" si="3"/>
        <v>21784354000000</v>
      </c>
      <c r="R6" s="2">
        <f t="shared" si="3"/>
        <v>19506576000000</v>
      </c>
      <c r="S6" s="2">
        <f t="shared" si="3"/>
        <v>16411347000000</v>
      </c>
      <c r="T6" s="2">
        <f t="shared" si="3"/>
        <v>14907176000000</v>
      </c>
      <c r="U6" s="2">
        <f t="shared" si="3"/>
        <v>13496552000000</v>
      </c>
      <c r="V6" s="2">
        <f t="shared" si="3"/>
        <v>8951476000000</v>
      </c>
      <c r="W6" s="2">
        <f t="shared" si="3"/>
        <v>6590379000000</v>
      </c>
      <c r="X6" s="2">
        <f t="shared" si="3"/>
        <v>4532506000000</v>
      </c>
      <c r="Y6" s="2">
        <f t="shared" si="3"/>
        <v>4137300000000</v>
      </c>
      <c r="Z6" s="2">
        <f t="shared" si="3"/>
        <v>3630670000000</v>
      </c>
      <c r="AA6" s="2">
        <f t="shared" si="3"/>
        <v>3368626000000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22.95</v>
      </c>
      <c r="H7" s="3">
        <f>IFERROR(INDEX(D7:G7,COUNT(D7:G7)),"")</f>
        <v>22.95</v>
      </c>
      <c r="I7" s="3">
        <f t="shared" ref="I7:AA7" si="4">IFERROR(INDEX(I51:I500,MATCH($C$7,$C$51:$C$500,0))/1000000000,"")</f>
        <v>22.95</v>
      </c>
      <c r="J7" s="3">
        <f t="shared" si="4"/>
        <v>22.95</v>
      </c>
      <c r="K7" s="3">
        <f t="shared" si="4"/>
        <v>22.95</v>
      </c>
      <c r="L7" s="3">
        <f t="shared" si="4"/>
        <v>22.95</v>
      </c>
      <c r="M7" s="3">
        <f t="shared" si="4"/>
        <v>22.95</v>
      </c>
      <c r="N7" s="3">
        <f t="shared" si="4"/>
        <v>22.95</v>
      </c>
      <c r="O7" s="3">
        <f t="shared" si="4"/>
        <v>22.95</v>
      </c>
      <c r="P7" s="3">
        <f t="shared" si="4"/>
        <v>22.95</v>
      </c>
      <c r="Q7" s="3">
        <f t="shared" si="4"/>
        <v>11.47</v>
      </c>
      <c r="R7" s="3">
        <f t="shared" si="4"/>
        <v>11.47</v>
      </c>
      <c r="S7" s="3">
        <f t="shared" si="4"/>
        <v>11.47</v>
      </c>
      <c r="T7" s="3">
        <f t="shared" si="4"/>
        <v>11.47</v>
      </c>
      <c r="U7" s="3">
        <f t="shared" si="4"/>
        <v>11.47</v>
      </c>
      <c r="V7" s="3">
        <f t="shared" si="4"/>
        <v>8.5500000000000007</v>
      </c>
      <c r="W7" s="3">
        <f t="shared" si="4"/>
        <v>7.04</v>
      </c>
      <c r="X7" s="3">
        <f t="shared" si="4"/>
        <v>5.81</v>
      </c>
      <c r="Y7" s="3">
        <f t="shared" si="4"/>
        <v>5.81</v>
      </c>
      <c r="Z7" s="3">
        <f t="shared" si="4"/>
        <v>5.81</v>
      </c>
      <c r="AA7" s="3">
        <f t="shared" si="4"/>
        <v>5.81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4195000000000</v>
      </c>
      <c r="H8" s="2">
        <f>IFERROR(INDEX(D8:G8,COUNT(D8:G8)),"")</f>
        <v>4195000000000</v>
      </c>
      <c r="I8" s="2">
        <f t="shared" ref="I8:AA8" si="5">IFERROR(INDEX(I51:I500,MATCH($C$8,$C$51:$C$500,0)),"")</f>
        <v>29210000000000</v>
      </c>
      <c r="J8" s="2">
        <f t="shared" si="5"/>
        <v>36619000000000</v>
      </c>
      <c r="K8" s="2">
        <f t="shared" si="5"/>
        <v>405000000000</v>
      </c>
      <c r="L8" s="2">
        <f t="shared" si="5"/>
        <v>-12397000000000</v>
      </c>
      <c r="M8" s="2">
        <f t="shared" si="5"/>
        <v>24408000000000</v>
      </c>
      <c r="N8" s="2">
        <f t="shared" si="5"/>
        <v>4964000000000</v>
      </c>
      <c r="O8" s="2">
        <f t="shared" si="5"/>
        <v>4437000000000</v>
      </c>
      <c r="P8" s="2">
        <f t="shared" si="5"/>
        <v>7990000000000</v>
      </c>
      <c r="Q8" s="2">
        <f t="shared" si="5"/>
        <v>-546000000000</v>
      </c>
      <c r="R8" s="2">
        <f t="shared" si="5"/>
        <v>10654000000000</v>
      </c>
      <c r="S8" s="2">
        <f t="shared" si="5"/>
        <v>-1531000000000</v>
      </c>
      <c r="T8" s="2">
        <f t="shared" si="5"/>
        <v>842000000000</v>
      </c>
      <c r="U8" s="2">
        <f t="shared" si="5"/>
        <v>876000000000</v>
      </c>
      <c r="V8" s="2">
        <f t="shared" si="5"/>
        <v>2091000000000</v>
      </c>
      <c r="W8" s="2">
        <f t="shared" si="5"/>
        <v>1775000000000</v>
      </c>
      <c r="X8" s="2">
        <f t="shared" si="5"/>
        <v>-2220000000000</v>
      </c>
      <c r="Y8" s="2">
        <f t="shared" si="5"/>
        <v>-2895000000000</v>
      </c>
      <c r="Z8" s="2">
        <f t="shared" si="5"/>
        <v>4721000000000</v>
      </c>
      <c r="AA8" s="2">
        <f t="shared" si="5"/>
        <v>-1268000000000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182.82</v>
      </c>
      <c r="H9" s="3">
        <f>IFERROR(INDEX(D9:G9,COUNT(D9:G9)),"")</f>
        <v>182.82</v>
      </c>
      <c r="I9" s="3">
        <f t="shared" ref="I9:AA9" si="6">IFERROR(INDEX(I51:I500,MATCH($C$9,$C$51:$C$500,0)),"")</f>
        <v>1273.05</v>
      </c>
      <c r="J9" s="3">
        <f t="shared" si="6"/>
        <v>1595.93</v>
      </c>
      <c r="K9" s="3">
        <f t="shared" si="6"/>
        <v>17.64</v>
      </c>
      <c r="L9" s="3">
        <f t="shared" si="6"/>
        <v>-540.28</v>
      </c>
      <c r="M9" s="3">
        <f t="shared" si="6"/>
        <v>1063.76</v>
      </c>
      <c r="N9" s="3">
        <f t="shared" si="6"/>
        <v>216.33</v>
      </c>
      <c r="O9" s="3">
        <f t="shared" si="6"/>
        <v>193.36</v>
      </c>
      <c r="P9" s="3">
        <f t="shared" si="6"/>
        <v>348.23</v>
      </c>
      <c r="Q9" s="3">
        <f t="shared" si="6"/>
        <v>-47.59</v>
      </c>
      <c r="R9" s="3">
        <f t="shared" si="6"/>
        <v>928.67</v>
      </c>
      <c r="S9" s="3">
        <f t="shared" si="6"/>
        <v>-133.44999999999999</v>
      </c>
      <c r="T9" s="3">
        <f t="shared" si="6"/>
        <v>73.36</v>
      </c>
      <c r="U9" s="3">
        <f t="shared" si="6"/>
        <v>76.36</v>
      </c>
      <c r="V9" s="3">
        <f t="shared" si="6"/>
        <v>244.58</v>
      </c>
      <c r="W9" s="3">
        <f t="shared" si="6"/>
        <v>252.12</v>
      </c>
      <c r="X9" s="3">
        <f t="shared" si="6"/>
        <v>-381.73</v>
      </c>
      <c r="Y9" s="3">
        <f t="shared" si="6"/>
        <v>-497.89</v>
      </c>
      <c r="Z9" s="3">
        <f t="shared" si="6"/>
        <v>811.87</v>
      </c>
      <c r="AA9" s="3">
        <f t="shared" si="6"/>
        <v>-218.02</v>
      </c>
    </row>
    <row r="10" spans="1:27" ht="15.5" x14ac:dyDescent="0.35">
      <c r="C10" t="s">
        <v>17</v>
      </c>
      <c r="D10" s="3">
        <f ca="1">IFERROR(IF(D9=0,"",D2/D9),"")</f>
        <v>7.2475659118258395</v>
      </c>
      <c r="I10" s="3">
        <f t="shared" ref="I10:AA10" ca="1" si="7">IFERROR(IF(I9=0,"",I2/I9),"")</f>
        <v>1.0761556890931228</v>
      </c>
      <c r="J10" s="3">
        <f t="shared" ca="1" si="7"/>
        <v>0.82397097617063397</v>
      </c>
      <c r="K10" s="3" t="str">
        <f t="shared" ca="1" si="7"/>
        <v/>
      </c>
      <c r="L10" s="3">
        <f t="shared" ca="1" si="7"/>
        <v>-1.3789146368549641</v>
      </c>
      <c r="M10" s="3">
        <f t="shared" ca="1" si="7"/>
        <v>0.62984131759043394</v>
      </c>
      <c r="N10" s="3">
        <f t="shared" ca="1" si="7"/>
        <v>3.7905052466139693</v>
      </c>
      <c r="O10" s="3">
        <f t="shared" ca="1" si="7"/>
        <v>4.3700868845676455</v>
      </c>
      <c r="P10" s="3" t="str">
        <f t="shared" ca="1" si="7"/>
        <v/>
      </c>
      <c r="Q10" s="3" t="str">
        <f t="shared" ca="1" si="7"/>
        <v/>
      </c>
      <c r="R10" s="3">
        <f t="shared" ca="1" si="7"/>
        <v>1.1144970764641908</v>
      </c>
      <c r="S10" s="3" t="str">
        <f t="shared" ca="1" si="7"/>
        <v/>
      </c>
      <c r="T10" s="3">
        <f t="shared" ca="1" si="7"/>
        <v>9.269356597600872</v>
      </c>
      <c r="U10" s="3" t="str">
        <f t="shared" ca="1" si="7"/>
        <v/>
      </c>
      <c r="V10" s="3" t="str">
        <f t="shared" ca="1" si="7"/>
        <v/>
      </c>
      <c r="W10" s="3">
        <f t="shared" ca="1" si="7"/>
        <v>2.0136609551007454</v>
      </c>
      <c r="X10" s="3" t="str">
        <f t="shared" ca="1" si="7"/>
        <v/>
      </c>
      <c r="Y10" s="3" t="str">
        <f t="shared" ca="1" si="7"/>
        <v/>
      </c>
      <c r="Z10" s="3">
        <f t="shared" ca="1" si="7"/>
        <v>0.40530454383090886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1235824000000</v>
      </c>
      <c r="H11" s="2">
        <f>IFERROR(INDEX(D11:G11,COUNT(D11:G11)),"")</f>
        <v>1235824000000</v>
      </c>
      <c r="I11" s="2">
        <f t="shared" ref="I11:AA11" si="8">IFERROR(INDEX(I51:I500,MATCH($C$11,$C$51:$C$500,0)),"")</f>
        <v>1077709000000</v>
      </c>
      <c r="J11" s="2">
        <f t="shared" si="8"/>
        <v>1204265000000</v>
      </c>
      <c r="K11" s="2">
        <f t="shared" si="8"/>
        <v>972535000000</v>
      </c>
      <c r="L11" s="2">
        <f t="shared" si="8"/>
        <v>1355048000000</v>
      </c>
      <c r="M11" s="2">
        <f t="shared" si="8"/>
        <v>1008415000000</v>
      </c>
      <c r="N11" s="2">
        <f t="shared" si="8"/>
        <v>1121079000000</v>
      </c>
      <c r="O11" s="2">
        <f t="shared" si="8"/>
        <v>1248780000000</v>
      </c>
      <c r="P11" s="2">
        <f t="shared" si="8"/>
        <v>1067190000000</v>
      </c>
      <c r="Q11" s="2">
        <f t="shared" si="8"/>
        <v>989889000000</v>
      </c>
      <c r="R11" s="2">
        <f t="shared" si="8"/>
        <v>881749000000</v>
      </c>
      <c r="S11" s="2">
        <f t="shared" si="8"/>
        <v>938280000000</v>
      </c>
      <c r="T11" s="2">
        <f t="shared" si="8"/>
        <v>989252000000</v>
      </c>
      <c r="U11" s="2">
        <f t="shared" si="8"/>
        <v>1083846000000</v>
      </c>
      <c r="V11" s="2">
        <f t="shared" si="8"/>
        <v>692832000000</v>
      </c>
      <c r="W11" s="2">
        <f t="shared" si="8"/>
        <v>721809000000</v>
      </c>
      <c r="X11" s="2">
        <f t="shared" si="8"/>
        <v>895227000000</v>
      </c>
      <c r="Y11" s="2">
        <f t="shared" si="8"/>
        <v>754967000000</v>
      </c>
      <c r="Z11" s="2">
        <f t="shared" si="8"/>
        <v>829789000000</v>
      </c>
      <c r="AA11" s="2">
        <f t="shared" si="8"/>
        <v>616441000000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-340765000000</v>
      </c>
      <c r="H15" s="2">
        <f>IFERROR(SUM(D15:G15)*(4/MAX(1,COUNT(D15:G15))),"")</f>
        <v>-1363060000000</v>
      </c>
      <c r="I15" s="2">
        <f t="shared" ref="I15:AA15" si="12">IFERROR(INDEX(I51:I500,MATCH($C$15,$C$51:$C$500,0)),"")</f>
        <v>-1350892000000</v>
      </c>
      <c r="J15" s="2">
        <f t="shared" si="12"/>
        <v>-1122554000000</v>
      </c>
      <c r="K15" s="2">
        <f t="shared" si="12"/>
        <v>-1093420000000</v>
      </c>
      <c r="L15" s="2">
        <f t="shared" si="12"/>
        <v>-891086000000</v>
      </c>
      <c r="M15" s="2">
        <f t="shared" si="12"/>
        <v>-684173000000</v>
      </c>
      <c r="N15" s="2">
        <f t="shared" si="12"/>
        <v>-683184000000</v>
      </c>
      <c r="O15" s="2">
        <f t="shared" si="12"/>
        <v>-952196000000</v>
      </c>
      <c r="P15" s="2">
        <f t="shared" si="12"/>
        <v>-847770000000</v>
      </c>
      <c r="Q15" s="2">
        <f t="shared" si="12"/>
        <v>-701830000000</v>
      </c>
      <c r="R15" s="2">
        <f t="shared" si="12"/>
        <v>-561202000000</v>
      </c>
      <c r="S15" s="2">
        <f t="shared" si="12"/>
        <v>-500626000000</v>
      </c>
      <c r="T15" s="2">
        <f t="shared" si="12"/>
        <v>-444530000000</v>
      </c>
      <c r="U15" s="2">
        <f t="shared" si="12"/>
        <v>-386995000000</v>
      </c>
      <c r="V15" s="2">
        <f t="shared" si="12"/>
        <v>-306785000000</v>
      </c>
      <c r="W15" s="2">
        <f t="shared" si="12"/>
        <v>-253221000000</v>
      </c>
      <c r="X15" s="2">
        <f t="shared" si="12"/>
        <v>-107330000000</v>
      </c>
      <c r="Y15" s="2">
        <f t="shared" si="12"/>
        <v>-176290000000</v>
      </c>
      <c r="Z15" s="2">
        <f t="shared" si="12"/>
        <v>-137306000000</v>
      </c>
      <c r="AA15" s="2">
        <f t="shared" si="12"/>
        <v>-101809000000</v>
      </c>
    </row>
    <row r="16" spans="1:27" ht="15.5" x14ac:dyDescent="0.35">
      <c r="C16" t="s">
        <v>28</v>
      </c>
      <c r="D16" s="2">
        <f>IFERROR(INDEX(D51:D500,MATCH($C$16,$C$51:$C$500,0)),"")</f>
        <v>1700726000000</v>
      </c>
      <c r="H16" s="2">
        <f>IFERROR(SUM(D16:G16)*(4/MAX(1,COUNT(D16:G16))),"")</f>
        <v>6802904000000</v>
      </c>
      <c r="I16" s="2">
        <f t="shared" ref="I16:AA16" si="13">IFERROR(INDEX(I51:I500,MATCH($C$16,$C$51:$C$500,0)),"")</f>
        <v>6408239000000</v>
      </c>
      <c r="J16" s="2">
        <f t="shared" si="13"/>
        <v>5989304000000</v>
      </c>
      <c r="K16" s="2">
        <f t="shared" si="13"/>
        <v>5184463000000</v>
      </c>
      <c r="L16" s="2">
        <f t="shared" si="13"/>
        <v>4218016000000</v>
      </c>
      <c r="M16" s="2">
        <f t="shared" si="13"/>
        <v>3203792000000</v>
      </c>
      <c r="N16" s="2">
        <f t="shared" si="13"/>
        <v>2784855000000</v>
      </c>
      <c r="O16" s="2">
        <f t="shared" si="13"/>
        <v>3891439000000</v>
      </c>
      <c r="P16" s="2">
        <f t="shared" si="13"/>
        <v>3485834000000</v>
      </c>
      <c r="Q16" s="2">
        <f t="shared" si="13"/>
        <v>2877654000000</v>
      </c>
      <c r="R16" s="2">
        <f t="shared" si="13"/>
        <v>2351102000000</v>
      </c>
      <c r="S16" s="2">
        <f t="shared" si="13"/>
        <v>2001461000000</v>
      </c>
      <c r="T16" s="2">
        <f t="shared" si="13"/>
        <v>1776712000000</v>
      </c>
      <c r="U16" s="2">
        <f t="shared" si="13"/>
        <v>1529716000000</v>
      </c>
      <c r="V16" s="2">
        <f t="shared" si="13"/>
        <v>1222241000000</v>
      </c>
      <c r="W16" s="2">
        <f t="shared" si="13"/>
        <v>1005875000000</v>
      </c>
      <c r="X16" s="2">
        <f t="shared" si="13"/>
        <v>428316000000</v>
      </c>
      <c r="Y16" s="2">
        <f t="shared" si="13"/>
        <v>612155000000</v>
      </c>
      <c r="Z16" s="2">
        <f t="shared" si="13"/>
        <v>454228000000</v>
      </c>
      <c r="AA16" s="2">
        <f t="shared" si="13"/>
        <v>351893000000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1135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30408750000000</v>
      </c>
      <c r="H20" s="2">
        <f t="shared" ref="H20:AA20" ca="1" si="14">IFERROR(H21*H2,"")</f>
        <v>30408750000000</v>
      </c>
      <c r="I20" s="2">
        <f t="shared" ca="1" si="14"/>
        <v>31441500000000</v>
      </c>
      <c r="J20" s="2">
        <f t="shared" ca="1" si="14"/>
        <v>30179250000000</v>
      </c>
      <c r="K20" s="2" t="str">
        <f t="shared" ca="1" si="14"/>
        <v/>
      </c>
      <c r="L20" s="2">
        <f t="shared" ca="1" si="14"/>
        <v>17097750000000</v>
      </c>
      <c r="M20" s="2">
        <f t="shared" ca="1" si="14"/>
        <v>15376500000000</v>
      </c>
      <c r="N20" s="2">
        <f t="shared" ca="1" si="14"/>
        <v>18819000000000</v>
      </c>
      <c r="O20" s="2">
        <f t="shared" ca="1" si="14"/>
        <v>19392750000000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11871450000000</v>
      </c>
      <c r="S20" s="2" t="str">
        <f t="shared" ca="1" si="14"/>
        <v/>
      </c>
      <c r="T20" s="2">
        <f t="shared" ca="1" si="14"/>
        <v>7799600000000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3574096768000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1911807226000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22950000000</v>
      </c>
      <c r="H21" s="2">
        <f>IFERROR(INDEX(D21:G21,COUNT(D21:G21)),"")</f>
        <v>22950000000</v>
      </c>
      <c r="I21" s="2">
        <f t="shared" ref="I21:AA21" si="15">IFERROR(INDEX(I51:I500,MATCH($C$7,$C$51:$C$500,0)),"")</f>
        <v>22950000000</v>
      </c>
      <c r="J21" s="2">
        <f t="shared" si="15"/>
        <v>22950000000</v>
      </c>
      <c r="K21" s="2">
        <f t="shared" si="15"/>
        <v>22950000000</v>
      </c>
      <c r="L21" s="2">
        <f t="shared" si="15"/>
        <v>22950000000</v>
      </c>
      <c r="M21" s="2">
        <f t="shared" si="15"/>
        <v>22950000000</v>
      </c>
      <c r="N21" s="2">
        <f t="shared" si="15"/>
        <v>22950000000</v>
      </c>
      <c r="O21" s="2">
        <f t="shared" si="15"/>
        <v>22950000000</v>
      </c>
      <c r="P21" s="2">
        <f t="shared" si="15"/>
        <v>22950000000</v>
      </c>
      <c r="Q21" s="2">
        <f t="shared" si="15"/>
        <v>11470000000</v>
      </c>
      <c r="R21" s="2">
        <f t="shared" si="15"/>
        <v>11470000000</v>
      </c>
      <c r="S21" s="2">
        <f t="shared" si="15"/>
        <v>11470000000</v>
      </c>
      <c r="T21" s="2">
        <f t="shared" si="15"/>
        <v>11470000000</v>
      </c>
      <c r="U21" s="2">
        <f t="shared" si="15"/>
        <v>11470000000</v>
      </c>
      <c r="V21" s="2">
        <f t="shared" si="15"/>
        <v>8550000000.000001</v>
      </c>
      <c r="W21" s="2">
        <f t="shared" si="15"/>
        <v>7040000000</v>
      </c>
      <c r="X21" s="2">
        <f t="shared" si="15"/>
        <v>5810000000</v>
      </c>
      <c r="Y21" s="2">
        <f t="shared" si="15"/>
        <v>5810000000</v>
      </c>
      <c r="Z21" s="2">
        <f t="shared" si="15"/>
        <v>5810000000</v>
      </c>
      <c r="AA21" s="2">
        <f t="shared" si="15"/>
        <v>5810000000</v>
      </c>
    </row>
    <row r="23" spans="1:27" ht="15.5" x14ac:dyDescent="0.35">
      <c r="B23" t="s">
        <v>53</v>
      </c>
      <c r="C23" t="s">
        <v>54</v>
      </c>
      <c r="D23" s="3">
        <f>IFERROR(D5/D6*100,"")</f>
        <v>1.6666216740638391</v>
      </c>
      <c r="H23" s="3">
        <f t="shared" ref="H23:AA23" si="16">IFERROR(H5/H6*100,"")</f>
        <v>6.6664866962553564</v>
      </c>
      <c r="I23" s="3">
        <f t="shared" si="16"/>
        <v>12.763290776983904</v>
      </c>
      <c r="J23" s="3">
        <f t="shared" si="16"/>
        <v>12.344560748359006</v>
      </c>
      <c r="K23" s="3">
        <f t="shared" si="16"/>
        <v>11.896712531646344</v>
      </c>
      <c r="L23" s="3">
        <f t="shared" si="16"/>
        <v>6.9807826626700997</v>
      </c>
      <c r="M23" s="3">
        <f t="shared" si="16"/>
        <v>7.7276452350843181</v>
      </c>
      <c r="N23" s="3">
        <f t="shared" si="16"/>
        <v>8.1584606230997725</v>
      </c>
      <c r="O23" s="3">
        <f t="shared" si="16"/>
        <v>11.698789252177216</v>
      </c>
      <c r="P23" s="3">
        <f t="shared" si="16"/>
        <v>10.823123093447448</v>
      </c>
      <c r="Q23" s="3">
        <f t="shared" si="16"/>
        <v>10.456027293717316</v>
      </c>
      <c r="R23" s="3">
        <f t="shared" si="16"/>
        <v>15.867618181683962</v>
      </c>
      <c r="S23" s="3">
        <f t="shared" si="16"/>
        <v>8.9449147592820992</v>
      </c>
      <c r="T23" s="3">
        <f t="shared" si="16"/>
        <v>9.4627178212694343</v>
      </c>
      <c r="U23" s="3">
        <f t="shared" si="16"/>
        <v>7.706323807739933</v>
      </c>
      <c r="V23" s="3">
        <f t="shared" si="16"/>
        <v>9.5618979484500652</v>
      </c>
      <c r="W23" s="3">
        <f t="shared" si="16"/>
        <v>11.429099904573015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-0.33445891195619348</v>
      </c>
      <c r="H24" s="4">
        <f t="shared" ref="H24:AA24" si="17">IFERROR(_xlfn.RRI(5,M23,H23),"")</f>
        <v>-2.9110133702914598E-2</v>
      </c>
      <c r="I24" s="4">
        <f t="shared" si="17"/>
        <v>9.3631191745719544E-2</v>
      </c>
      <c r="J24" s="4">
        <f t="shared" si="17"/>
        <v>1.080398345654987E-2</v>
      </c>
      <c r="K24" s="4">
        <f t="shared" si="17"/>
        <v>1.9095476688839819E-2</v>
      </c>
      <c r="L24" s="4">
        <f t="shared" si="17"/>
        <v>-7.7625088332174297E-2</v>
      </c>
      <c r="M24" s="4">
        <f t="shared" si="17"/>
        <v>-0.13402154558390977</v>
      </c>
      <c r="N24" s="4">
        <f t="shared" si="17"/>
        <v>-1.8237582319292733E-2</v>
      </c>
      <c r="O24" s="4">
        <f t="shared" si="17"/>
        <v>4.3337952470253294E-2</v>
      </c>
      <c r="P24" s="4">
        <f t="shared" si="17"/>
        <v>7.0289017065118031E-2</v>
      </c>
      <c r="Q24" s="4">
        <f t="shared" si="17"/>
        <v>1.8039246384185414E-2</v>
      </c>
      <c r="R24" s="4">
        <f t="shared" si="17"/>
        <v>6.7824651213305165E-2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59.27</v>
      </c>
      <c r="H25" s="3">
        <f>IFERROR(INDEX(D25:G25,COUNT(D25:G25)),"")</f>
        <v>59.27</v>
      </c>
      <c r="I25" s="3">
        <f t="shared" ref="I25:AA25" si="18">IFERROR(INDEX(I51:I500,MATCH($C$25,$C$51:$C$500,0)),"")</f>
        <v>220.41</v>
      </c>
      <c r="J25" s="3">
        <f t="shared" si="18"/>
        <v>212.1</v>
      </c>
      <c r="K25" s="3">
        <f t="shared" si="18"/>
        <v>178.29</v>
      </c>
      <c r="L25" s="3">
        <f t="shared" si="18"/>
        <v>144.99</v>
      </c>
      <c r="M25" s="3">
        <f t="shared" si="18"/>
        <v>109.81</v>
      </c>
      <c r="N25" s="3">
        <f t="shared" si="18"/>
        <v>91.59</v>
      </c>
      <c r="O25" s="3">
        <f t="shared" si="18"/>
        <v>128.1</v>
      </c>
      <c r="P25" s="3">
        <f t="shared" si="18"/>
        <v>114.97</v>
      </c>
      <c r="Q25" s="3">
        <f t="shared" si="18"/>
        <v>189.65</v>
      </c>
      <c r="R25" s="3">
        <f t="shared" si="18"/>
        <v>156.01</v>
      </c>
      <c r="S25" s="3">
        <f t="shared" si="18"/>
        <v>130.82</v>
      </c>
      <c r="T25" s="3">
        <f t="shared" si="18"/>
        <v>116.12</v>
      </c>
      <c r="U25" s="3">
        <f t="shared" si="18"/>
        <v>99.6</v>
      </c>
      <c r="V25" s="3">
        <f t="shared" si="18"/>
        <v>107.08</v>
      </c>
      <c r="W25" s="3">
        <f t="shared" si="18"/>
        <v>106.88</v>
      </c>
      <c r="X25" s="3">
        <f t="shared" si="18"/>
        <v>55.2</v>
      </c>
      <c r="Y25" s="3">
        <f t="shared" si="18"/>
        <v>74.959999999999994</v>
      </c>
      <c r="Z25" s="3">
        <f t="shared" si="18"/>
        <v>54.5</v>
      </c>
      <c r="AA25" s="3">
        <f t="shared" si="18"/>
        <v>43.01</v>
      </c>
    </row>
    <row r="26" spans="1:27" ht="15.5" x14ac:dyDescent="0.35">
      <c r="C26" t="s">
        <v>58</v>
      </c>
      <c r="D26" s="4">
        <f>IFERROR(_xlfn.RRI(5,I25,D25),"")</f>
        <v>-0.23100993927892843</v>
      </c>
      <c r="H26" s="4">
        <f t="shared" ref="H26:AA26" si="19">IFERROR(_xlfn.RRI(5,M25,H25),"")</f>
        <v>-0.11602779996391888</v>
      </c>
      <c r="I26" s="4">
        <f t="shared" si="19"/>
        <v>0.19200107510571973</v>
      </c>
      <c r="J26" s="4">
        <f t="shared" si="19"/>
        <v>0.10610997220842844</v>
      </c>
      <c r="K26" s="4">
        <f t="shared" si="19"/>
        <v>9.1713022259675592E-2</v>
      </c>
      <c r="L26" s="4">
        <f t="shared" si="19"/>
        <v>-5.2286557932548439E-2</v>
      </c>
      <c r="M26" s="4">
        <f t="shared" si="19"/>
        <v>-6.7824056589441573E-2</v>
      </c>
      <c r="N26" s="4">
        <f t="shared" si="19"/>
        <v>-6.88175486885092E-2</v>
      </c>
      <c r="O26" s="4">
        <f t="shared" si="19"/>
        <v>1.9831496306046414E-2</v>
      </c>
      <c r="P26" s="4">
        <f t="shared" si="19"/>
        <v>2.911767821184541E-2</v>
      </c>
      <c r="Q26" s="4">
        <f t="shared" si="19"/>
        <v>0.12111173093690275</v>
      </c>
      <c r="R26" s="4">
        <f t="shared" si="19"/>
        <v>7.8577107684024261E-2</v>
      </c>
      <c r="S26" s="4">
        <f t="shared" si="19"/>
        <v>0.1883572317315918</v>
      </c>
      <c r="T26" s="4">
        <f t="shared" si="19"/>
        <v>9.1479265230559603E-2</v>
      </c>
      <c r="U26" s="4">
        <f t="shared" si="19"/>
        <v>0.12816485741127637</v>
      </c>
      <c r="V26" s="4">
        <f t="shared" si="19"/>
        <v>0.20012859598270993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205.33220043572985</v>
      </c>
      <c r="H27" s="3">
        <f t="shared" ref="H27:AA27" si="20">IFERROR(H4/H21,"")</f>
        <v>821.32880174291938</v>
      </c>
      <c r="I27" s="3">
        <f t="shared" si="20"/>
        <v>825.06640522875819</v>
      </c>
      <c r="J27" s="3">
        <f t="shared" si="20"/>
        <v>818.13503267973852</v>
      </c>
      <c r="K27" s="3">
        <f t="shared" si="20"/>
        <v>715.71694989106754</v>
      </c>
      <c r="L27" s="3">
        <f t="shared" si="20"/>
        <v>554.04052287581703</v>
      </c>
      <c r="M27" s="3">
        <f t="shared" si="20"/>
        <v>504.16</v>
      </c>
      <c r="N27" s="3">
        <f t="shared" si="20"/>
        <v>543.99398692810462</v>
      </c>
      <c r="O27" s="3">
        <f t="shared" si="20"/>
        <v>588.06496732026142</v>
      </c>
      <c r="P27" s="3">
        <f t="shared" si="20"/>
        <v>532.52596949891063</v>
      </c>
      <c r="Q27" s="3">
        <f t="shared" si="20"/>
        <v>962.26425457715777</v>
      </c>
      <c r="R27" s="3">
        <f t="shared" si="20"/>
        <v>889.65483870967739</v>
      </c>
      <c r="S27" s="3">
        <f t="shared" si="20"/>
        <v>803.9237140366173</v>
      </c>
      <c r="T27" s="3">
        <f t="shared" si="20"/>
        <v>689.41176983435048</v>
      </c>
      <c r="U27" s="3">
        <f t="shared" si="20"/>
        <v>536.10680034873587</v>
      </c>
      <c r="V27" s="3">
        <f t="shared" si="20"/>
        <v>575.92771929824551</v>
      </c>
      <c r="W27" s="3">
        <f t="shared" si="20"/>
        <v>594.76789772727273</v>
      </c>
      <c r="X27" s="3">
        <f t="shared" si="20"/>
        <v>573.46316695352834</v>
      </c>
      <c r="Y27" s="3">
        <f t="shared" si="20"/>
        <v>579.61049913941486</v>
      </c>
      <c r="Z27" s="3">
        <f t="shared" si="20"/>
        <v>479.47177280550773</v>
      </c>
      <c r="AA27" s="3">
        <f t="shared" si="20"/>
        <v>451.5115318416523</v>
      </c>
    </row>
    <row r="28" spans="1:27" ht="15.5" x14ac:dyDescent="0.35">
      <c r="C28" t="s">
        <v>60</v>
      </c>
      <c r="D28" s="4">
        <f>IFERROR(_xlfn.RRI(5,I27,D27),"")</f>
        <v>-0.24282959360768719</v>
      </c>
      <c r="H28" s="4">
        <f t="shared" ref="H28:AA28" si="21">IFERROR(_xlfn.RRI(5,M27,H27),"")</f>
        <v>0.10252826822168215</v>
      </c>
      <c r="I28" s="4">
        <f t="shared" si="21"/>
        <v>8.6873402359243679E-2</v>
      </c>
      <c r="J28" s="4">
        <f t="shared" si="21"/>
        <v>6.8267303965491299E-2</v>
      </c>
      <c r="K28" s="4">
        <f t="shared" si="21"/>
        <v>6.0913808678856318E-2</v>
      </c>
      <c r="L28" s="4">
        <f t="shared" si="21"/>
        <v>-0.10453330990073229</v>
      </c>
      <c r="M28" s="4">
        <f t="shared" si="21"/>
        <v>-0.10737433807477692</v>
      </c>
      <c r="N28" s="4">
        <f t="shared" si="21"/>
        <v>-7.5140308330739147E-2</v>
      </c>
      <c r="O28" s="4">
        <f t="shared" si="21"/>
        <v>-3.1299948335274497E-2</v>
      </c>
      <c r="P28" s="4">
        <f t="shared" si="21"/>
        <v>-1.3394481770017119E-3</v>
      </c>
      <c r="Q28" s="4">
        <f t="shared" si="21"/>
        <v>0.1081161242043398</v>
      </c>
      <c r="R28" s="4">
        <f t="shared" si="21"/>
        <v>8.3864033552428552E-2</v>
      </c>
      <c r="S28" s="4">
        <f t="shared" si="21"/>
        <v>6.989673495581683E-2</v>
      </c>
      <c r="T28" s="4">
        <f t="shared" si="21"/>
        <v>3.530542557102434E-2</v>
      </c>
      <c r="U28" s="4">
        <f t="shared" si="21"/>
        <v>2.2580847427579043E-2</v>
      </c>
      <c r="V28" s="4">
        <f t="shared" si="21"/>
        <v>4.9880397309037372E-2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-0.73109205571435043</v>
      </c>
      <c r="I29" s="4">
        <f t="shared" si="22"/>
        <v>3.9179632248939195E-2</v>
      </c>
      <c r="J29" s="4">
        <f t="shared" si="22"/>
        <v>0.18963486454652534</v>
      </c>
      <c r="K29" s="4">
        <f t="shared" si="22"/>
        <v>0.22967101179391669</v>
      </c>
      <c r="L29" s="4">
        <f t="shared" si="22"/>
        <v>0.32037155086057739</v>
      </c>
      <c r="M29" s="4">
        <f t="shared" si="22"/>
        <v>0.19893001419368925</v>
      </c>
      <c r="N29" s="4">
        <f t="shared" si="22"/>
        <v>-0.2850117096018735</v>
      </c>
      <c r="O29" s="4">
        <f t="shared" si="22"/>
        <v>0.11420370531442982</v>
      </c>
      <c r="P29" s="4">
        <f t="shared" si="22"/>
        <v>-0.39377801212760349</v>
      </c>
      <c r="Q29" s="4">
        <f t="shared" si="22"/>
        <v>0.21562720338439853</v>
      </c>
      <c r="R29" s="4">
        <f t="shared" si="22"/>
        <v>0.1925546552514906</v>
      </c>
      <c r="S29" s="4">
        <f t="shared" si="22"/>
        <v>0.12659317946951421</v>
      </c>
      <c r="T29" s="4">
        <f t="shared" si="22"/>
        <v>0.16586345381526116</v>
      </c>
      <c r="U29" s="4">
        <f t="shared" si="22"/>
        <v>-6.9854314531191675E-2</v>
      </c>
      <c r="V29" s="4">
        <f t="shared" si="22"/>
        <v>1.8712574850299668E-3</v>
      </c>
      <c r="W29" s="4">
        <f t="shared" si="22"/>
        <v>0.93623188405797086</v>
      </c>
      <c r="X29" s="4">
        <f t="shared" si="22"/>
        <v>-0.26360725720384193</v>
      </c>
      <c r="Y29" s="4">
        <f t="shared" si="22"/>
        <v>0.37541284403669711</v>
      </c>
      <c r="Z29" s="4">
        <f t="shared" si="22"/>
        <v>0.2671471750755639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-4.5300638374707724E-3</v>
      </c>
      <c r="I30" s="4">
        <f t="shared" si="23"/>
        <v>8.4721620174563247E-3</v>
      </c>
      <c r="J30" s="4">
        <f t="shared" si="23"/>
        <v>0.14309858499824415</v>
      </c>
      <c r="K30" s="4">
        <f t="shared" si="23"/>
        <v>0.29181336082792048</v>
      </c>
      <c r="L30" s="4">
        <f t="shared" si="23"/>
        <v>9.8937882568662733E-2</v>
      </c>
      <c r="M30" s="4">
        <f t="shared" si="23"/>
        <v>-7.3225050065432312E-2</v>
      </c>
      <c r="N30" s="4">
        <f t="shared" si="23"/>
        <v>-7.4942366645275177E-2</v>
      </c>
      <c r="O30" s="4">
        <f t="shared" si="23"/>
        <v>0.10429350116692178</v>
      </c>
      <c r="P30" s="4">
        <f t="shared" si="23"/>
        <v>-0.44659071874916995</v>
      </c>
      <c r="Q30" s="4">
        <f t="shared" si="23"/>
        <v>8.1615265503181433E-2</v>
      </c>
      <c r="R30" s="4">
        <f t="shared" si="23"/>
        <v>0.10664087049079783</v>
      </c>
      <c r="S30" s="4">
        <f t="shared" si="23"/>
        <v>0.16610094171989748</v>
      </c>
      <c r="T30" s="4">
        <f t="shared" si="23"/>
        <v>0.28595975538062601</v>
      </c>
      <c r="U30" s="4">
        <f t="shared" si="23"/>
        <v>-6.9142216314975247E-2</v>
      </c>
      <c r="V30" s="4">
        <f t="shared" si="23"/>
        <v>-3.1676522053425069E-2</v>
      </c>
      <c r="W30" s="4">
        <f t="shared" si="23"/>
        <v>3.7151001147857243E-2</v>
      </c>
      <c r="X30" s="4">
        <f t="shared" si="23"/>
        <v>-1.0605971070251234E-2</v>
      </c>
      <c r="Y30" s="4">
        <f t="shared" si="23"/>
        <v>0.20885218278433934</v>
      </c>
      <c r="Z30" s="4">
        <f t="shared" si="23"/>
        <v>6.1925862335806839E-2</v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1943.74</v>
      </c>
      <c r="H32" s="3">
        <f>IFERROR(INDEX(D32:G32,COUNT(D32:G32)),"")</f>
        <v>1943.74</v>
      </c>
      <c r="I32" s="3">
        <f t="shared" ref="I32:AA32" si="24">IFERROR(INDEX(I51:I500,MATCH($C$32,$C$51:$C$500,0)),"")</f>
        <v>1911.34</v>
      </c>
      <c r="J32" s="3">
        <f t="shared" si="24"/>
        <v>1773.39</v>
      </c>
      <c r="K32" s="3">
        <f t="shared" si="24"/>
        <v>1626.47</v>
      </c>
      <c r="L32" s="3">
        <f t="shared" si="24"/>
        <v>1490.97</v>
      </c>
      <c r="M32" s="3">
        <f t="shared" si="24"/>
        <v>1408.89</v>
      </c>
      <c r="N32" s="3">
        <f t="shared" si="24"/>
        <v>1300.01</v>
      </c>
      <c r="O32" s="3">
        <f t="shared" si="24"/>
        <v>1205.68</v>
      </c>
      <c r="P32" s="3">
        <f t="shared" si="24"/>
        <v>1064.6300000000001</v>
      </c>
      <c r="Q32" s="3">
        <f t="shared" si="24"/>
        <v>1898.81</v>
      </c>
      <c r="R32" s="3">
        <f t="shared" si="24"/>
        <v>1700.27</v>
      </c>
      <c r="S32" s="3">
        <f t="shared" si="24"/>
        <v>1430.48</v>
      </c>
      <c r="T32" s="3">
        <f t="shared" si="24"/>
        <v>1299.3699999999999</v>
      </c>
      <c r="U32" s="3">
        <f t="shared" si="24"/>
        <v>1176.4100000000001</v>
      </c>
      <c r="V32" s="3">
        <f t="shared" si="24"/>
        <v>1047.0899999999999</v>
      </c>
      <c r="W32" s="3">
        <f t="shared" si="24"/>
        <v>935.88</v>
      </c>
      <c r="X32" s="3">
        <f t="shared" si="24"/>
        <v>779.51</v>
      </c>
      <c r="Y32" s="3">
        <f t="shared" si="24"/>
        <v>711.54</v>
      </c>
      <c r="Z32" s="3">
        <f t="shared" si="24"/>
        <v>624.41</v>
      </c>
      <c r="AA32" s="3">
        <f t="shared" si="24"/>
        <v>579.34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0.75</v>
      </c>
      <c r="H33" s="3">
        <f>IFERROR(INDEX(D33:G33,COUNT(D33:G33)),"")</f>
        <v>0.75</v>
      </c>
      <c r="I33" s="3">
        <f t="shared" ref="I33:AA33" si="25">IFERROR(INDEX(I51:I500,MATCH($C$33,$C$51:$C$500,0)),"")</f>
        <v>0.72</v>
      </c>
      <c r="J33" s="3">
        <f t="shared" si="25"/>
        <v>0.74</v>
      </c>
      <c r="K33" s="3">
        <f t="shared" si="25"/>
        <v>0.73</v>
      </c>
      <c r="L33" s="3">
        <f t="shared" si="25"/>
        <v>0.5</v>
      </c>
      <c r="M33" s="3">
        <f t="shared" si="25"/>
        <v>0.48</v>
      </c>
      <c r="N33" s="3">
        <f t="shared" si="25"/>
        <v>0.63</v>
      </c>
      <c r="O33" s="3">
        <f t="shared" si="25"/>
        <v>0.7</v>
      </c>
      <c r="P33" s="3">
        <f t="shared" si="25"/>
        <v>0.8</v>
      </c>
      <c r="Q33" s="3">
        <f t="shared" si="25"/>
        <v>0.99</v>
      </c>
      <c r="R33" s="3">
        <f t="shared" si="25"/>
        <v>1.22</v>
      </c>
      <c r="S33" s="3">
        <f t="shared" si="25"/>
        <v>0.89</v>
      </c>
      <c r="T33" s="3">
        <f t="shared" si="25"/>
        <v>1.05</v>
      </c>
      <c r="U33" s="3">
        <f t="shared" si="25"/>
        <v>1.05</v>
      </c>
      <c r="V33" s="3">
        <f t="shared" si="25"/>
        <v>1.45</v>
      </c>
      <c r="W33" s="3">
        <f t="shared" si="25"/>
        <v>1.0900000000000001</v>
      </c>
      <c r="X33" s="3">
        <f t="shared" si="25"/>
        <v>2.06</v>
      </c>
      <c r="Y33" s="3">
        <f t="shared" si="25"/>
        <v>1.32</v>
      </c>
      <c r="Z33" s="3">
        <f t="shared" si="25"/>
        <v>1.06</v>
      </c>
      <c r="AA33" s="3">
        <f t="shared" si="25"/>
        <v>1.46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24.72</v>
      </c>
      <c r="H34" s="3">
        <f>IFERROR(INDEX(D34:G34,COUNT(D34:G34)),"")</f>
        <v>24.72</v>
      </c>
      <c r="I34" s="3">
        <f t="shared" ref="I34:AA34" si="26">IFERROR(INDEX(I51:I500,MATCH($C$34,$C$51:$C$500,0)),"")</f>
        <v>6.22</v>
      </c>
      <c r="J34" s="3">
        <f t="shared" si="26"/>
        <v>6.2</v>
      </c>
      <c r="K34" s="3">
        <f t="shared" si="26"/>
        <v>6.62</v>
      </c>
      <c r="L34" s="3">
        <f t="shared" si="26"/>
        <v>5.14</v>
      </c>
      <c r="M34" s="3">
        <f t="shared" si="26"/>
        <v>6.1</v>
      </c>
      <c r="N34" s="3">
        <f t="shared" si="26"/>
        <v>8.9499999999999993</v>
      </c>
      <c r="O34" s="3">
        <f t="shared" si="26"/>
        <v>6.6</v>
      </c>
      <c r="P34" s="3">
        <f t="shared" si="26"/>
        <v>7.44</v>
      </c>
      <c r="Q34" s="3">
        <f t="shared" si="26"/>
        <v>9.89</v>
      </c>
      <c r="R34" s="3">
        <f t="shared" si="26"/>
        <v>13.27</v>
      </c>
      <c r="S34" s="3">
        <f t="shared" si="26"/>
        <v>9.75</v>
      </c>
      <c r="T34" s="3">
        <f t="shared" si="26"/>
        <v>11.71</v>
      </c>
      <c r="U34" s="3">
        <f t="shared" si="26"/>
        <v>12.35</v>
      </c>
      <c r="V34" s="3">
        <f t="shared" si="26"/>
        <v>14.19</v>
      </c>
      <c r="W34" s="3">
        <f t="shared" si="26"/>
        <v>9.52</v>
      </c>
      <c r="X34" s="3">
        <f t="shared" si="26"/>
        <v>29.02</v>
      </c>
      <c r="Y34" s="3">
        <f t="shared" si="26"/>
        <v>12.57</v>
      </c>
      <c r="Z34" s="3">
        <f t="shared" si="26"/>
        <v>12.11</v>
      </c>
      <c r="AA34" s="3">
        <f t="shared" si="26"/>
        <v>19.72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7.13</v>
      </c>
      <c r="H35" s="3">
        <f>IFERROR(INDEX(D35:G35,COUNT(D35:G35)),"")</f>
        <v>7.13</v>
      </c>
      <c r="I35" s="3">
        <f t="shared" ref="I35:AA35" si="27">IFERROR(INDEX(I51:I500,MATCH($C$35,$C$51:$C$500,0)),"")</f>
        <v>1.66</v>
      </c>
      <c r="J35" s="3">
        <f t="shared" si="27"/>
        <v>1.61</v>
      </c>
      <c r="K35" s="3">
        <f t="shared" si="27"/>
        <v>1.65</v>
      </c>
      <c r="L35" s="3">
        <f t="shared" si="27"/>
        <v>1.34</v>
      </c>
      <c r="M35" s="3">
        <f t="shared" si="27"/>
        <v>1.33</v>
      </c>
      <c r="N35" s="3">
        <f t="shared" si="27"/>
        <v>1.51</v>
      </c>
      <c r="O35" s="3">
        <f t="shared" si="27"/>
        <v>1.44</v>
      </c>
      <c r="P35" s="3">
        <f t="shared" si="27"/>
        <v>1.61</v>
      </c>
      <c r="Q35" s="3">
        <f t="shared" si="27"/>
        <v>1.95</v>
      </c>
      <c r="R35" s="3">
        <f t="shared" si="27"/>
        <v>2.33</v>
      </c>
      <c r="S35" s="3">
        <f t="shared" si="27"/>
        <v>1.59</v>
      </c>
      <c r="T35" s="3">
        <f t="shared" si="27"/>
        <v>1.97</v>
      </c>
      <c r="U35" s="3">
        <f t="shared" si="27"/>
        <v>2.29</v>
      </c>
      <c r="V35" s="3">
        <f t="shared" si="27"/>
        <v>2.64</v>
      </c>
      <c r="W35" s="3">
        <f t="shared" si="27"/>
        <v>1.71</v>
      </c>
      <c r="X35" s="3">
        <f t="shared" si="27"/>
        <v>2.8</v>
      </c>
      <c r="Y35" s="3">
        <f t="shared" si="27"/>
        <v>1.63</v>
      </c>
      <c r="Z35" s="3">
        <f t="shared" si="27"/>
        <v>1.38</v>
      </c>
      <c r="AA35" s="3">
        <f t="shared" si="27"/>
        <v>1.88</v>
      </c>
    </row>
    <row r="36" spans="1:2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AA36" si="28">IFERROR(INDEX(H51:H500,MATCH($C$36,$C$51:$C$500,0)),"")</f>
        <v>0.1898</v>
      </c>
      <c r="I36" s="4">
        <f t="shared" si="28"/>
        <v>0.20420000000000002</v>
      </c>
      <c r="J36" s="4">
        <f t="shared" si="28"/>
        <v>0.49979999999999997</v>
      </c>
      <c r="K36" s="4">
        <f t="shared" si="28"/>
        <v>0.40380000000000005</v>
      </c>
      <c r="L36" s="4">
        <f t="shared" si="28"/>
        <v>0.4</v>
      </c>
      <c r="M36" s="4">
        <f t="shared" si="28"/>
        <v>0.20030000000000001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AA37" si="29">IFERROR(INDEX(H51:H500,MATCH($C$37,$C$51:$C$500,0)),"")</f>
        <v>45</v>
      </c>
      <c r="I37" s="3">
        <f t="shared" si="29"/>
        <v>45</v>
      </c>
      <c r="J37" s="3">
        <f t="shared" si="29"/>
        <v>106</v>
      </c>
      <c r="K37" s="3">
        <f t="shared" si="29"/>
        <v>72</v>
      </c>
      <c r="L37" s="3">
        <f t="shared" si="29"/>
        <v>58</v>
      </c>
      <c r="M37" s="3">
        <f t="shared" si="29"/>
        <v>22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1135</v>
      </c>
    </row>
    <row r="51" spans="2:27" ht="15.5" x14ac:dyDescent="0.35">
      <c r="B51" t="s">
        <v>84</v>
      </c>
      <c r="C51" t="s">
        <v>5</v>
      </c>
      <c r="D51" s="5">
        <v>4712374000000</v>
      </c>
      <c r="E51" s="5">
        <v>4785899000000</v>
      </c>
      <c r="F51" s="5">
        <v>4673757000000</v>
      </c>
      <c r="G51" s="5">
        <v>4669741000000</v>
      </c>
      <c r="I51" s="5">
        <v>18935274000000</v>
      </c>
      <c r="J51" s="5">
        <v>18776199000000</v>
      </c>
      <c r="K51" s="5">
        <v>16425704000000</v>
      </c>
      <c r="L51" s="5">
        <v>12715230000000</v>
      </c>
      <c r="M51" s="5">
        <v>11570472000000</v>
      </c>
      <c r="N51" s="5">
        <v>12484662000000</v>
      </c>
      <c r="O51" s="5">
        <v>13496091000000</v>
      </c>
      <c r="P51" s="5">
        <v>12221471000000</v>
      </c>
      <c r="Q51" s="5">
        <v>11037171000000</v>
      </c>
      <c r="R51" s="5">
        <v>10204341000000</v>
      </c>
      <c r="S51" s="5">
        <v>9221005000000</v>
      </c>
      <c r="T51" s="5">
        <v>7907553000000</v>
      </c>
      <c r="U51" s="5">
        <v>6149145000000</v>
      </c>
      <c r="V51" s="5">
        <v>4924182000000</v>
      </c>
      <c r="W51" s="5">
        <v>4187166000000</v>
      </c>
      <c r="X51" s="5">
        <v>3331821000000</v>
      </c>
      <c r="Y51" s="5">
        <v>3367537000000</v>
      </c>
      <c r="Z51" s="5">
        <v>2785731000000</v>
      </c>
      <c r="AA51" s="2">
        <v>2623282000000</v>
      </c>
    </row>
    <row r="52" spans="2:27" ht="15.5" x14ac:dyDescent="0.35">
      <c r="C52" t="s">
        <v>1136</v>
      </c>
    </row>
    <row r="53" spans="2:27" ht="15.5" x14ac:dyDescent="0.35">
      <c r="C53" t="s">
        <v>775</v>
      </c>
      <c r="D53" s="5">
        <v>4712374000000</v>
      </c>
      <c r="E53" s="5">
        <v>4508991000000</v>
      </c>
      <c r="F53" s="5">
        <v>4404196000000</v>
      </c>
      <c r="G53" s="5">
        <v>4135767000000</v>
      </c>
      <c r="I53" s="5">
        <v>17854831000000</v>
      </c>
      <c r="J53" s="5">
        <v>18776199000000</v>
      </c>
      <c r="K53" s="5">
        <v>16425704000000</v>
      </c>
      <c r="L53" s="5">
        <v>12715230000000</v>
      </c>
      <c r="M53" s="5">
        <v>11570472000000</v>
      </c>
      <c r="N53" s="5">
        <v>12484662000000</v>
      </c>
      <c r="O53" s="5">
        <v>13496091000000</v>
      </c>
      <c r="P53" s="5">
        <v>12221471000000</v>
      </c>
      <c r="Q53" s="5">
        <v>11037171000000</v>
      </c>
      <c r="R53" s="5">
        <v>10204341000000</v>
      </c>
      <c r="S53" s="5">
        <v>9221005000000</v>
      </c>
      <c r="T53" s="5">
        <v>7907553000000</v>
      </c>
      <c r="U53" s="5">
        <v>6149145000000</v>
      </c>
      <c r="V53" s="5">
        <v>4924182000000</v>
      </c>
      <c r="W53" s="5">
        <v>4187166000000</v>
      </c>
      <c r="X53" s="5">
        <v>3331821000000</v>
      </c>
      <c r="Y53" s="5">
        <v>3264302000000</v>
      </c>
      <c r="Z53" s="5">
        <v>2699756000000</v>
      </c>
      <c r="AA53" s="2">
        <v>2540699000000</v>
      </c>
    </row>
    <row r="54" spans="2:27" ht="15.5" x14ac:dyDescent="0.35">
      <c r="C54" t="s">
        <v>1137</v>
      </c>
      <c r="E54" s="5">
        <v>276908000000</v>
      </c>
      <c r="F54" s="5">
        <v>269561000000</v>
      </c>
      <c r="G54" s="5">
        <v>533974000000</v>
      </c>
      <c r="I54" s="5">
        <v>1080443000000</v>
      </c>
    </row>
    <row r="55" spans="2:27" ht="15.5" x14ac:dyDescent="0.35">
      <c r="C55" t="s">
        <v>1138</v>
      </c>
      <c r="D55" s="5">
        <v>4712374000000</v>
      </c>
      <c r="E55" s="5">
        <v>4785899000000</v>
      </c>
      <c r="F55" s="5">
        <v>4673757000000</v>
      </c>
      <c r="G55" s="5">
        <v>4669741000000</v>
      </c>
      <c r="I55" s="5">
        <v>18935274000000</v>
      </c>
      <c r="J55" s="5">
        <v>18776199000000</v>
      </c>
      <c r="K55" s="5">
        <v>16425704000000</v>
      </c>
      <c r="L55" s="5">
        <v>12715230000000</v>
      </c>
      <c r="M55" s="5">
        <v>11570472000000</v>
      </c>
      <c r="N55" s="5">
        <v>12484662000000</v>
      </c>
      <c r="O55" s="5">
        <v>13496091000000</v>
      </c>
      <c r="P55" s="5">
        <v>12221471000000</v>
      </c>
      <c r="Q55" s="5">
        <v>11037171000000</v>
      </c>
      <c r="R55" s="5">
        <v>10204341000000</v>
      </c>
      <c r="S55" s="5">
        <v>9221005000000</v>
      </c>
      <c r="T55" s="5">
        <v>7907553000000</v>
      </c>
      <c r="U55" s="5">
        <v>6149145000000</v>
      </c>
      <c r="V55" s="5">
        <v>4924182000000</v>
      </c>
      <c r="W55" s="5">
        <v>4187166000000</v>
      </c>
      <c r="X55" s="5">
        <v>3331821000000</v>
      </c>
      <c r="Y55" s="5">
        <v>3264302000000</v>
      </c>
      <c r="Z55" s="5">
        <v>2699756000000</v>
      </c>
      <c r="AA55" s="2">
        <v>2540699000000</v>
      </c>
    </row>
    <row r="56" spans="2:27" ht="15.5" x14ac:dyDescent="0.35">
      <c r="C56" t="s">
        <v>1139</v>
      </c>
      <c r="Y56" s="5">
        <v>103235000000</v>
      </c>
      <c r="Z56" s="5">
        <v>85975000000</v>
      </c>
      <c r="AA56" s="2">
        <v>82583000000</v>
      </c>
    </row>
    <row r="57" spans="2:27" ht="15.5" x14ac:dyDescent="0.35">
      <c r="C57" t="s">
        <v>85</v>
      </c>
      <c r="D57" s="5">
        <v>-1785454000000</v>
      </c>
      <c r="E57" s="5">
        <v>-1945372000000</v>
      </c>
      <c r="F57" s="5">
        <v>-2024599000000</v>
      </c>
      <c r="G57" s="5">
        <v>-1933212000000</v>
      </c>
      <c r="I57" s="5">
        <v>-7986103000000</v>
      </c>
      <c r="J57" s="5">
        <v>-7731392000000</v>
      </c>
      <c r="K57" s="5">
        <v>-6514168000000</v>
      </c>
      <c r="L57" s="5">
        <v>-3974529000000</v>
      </c>
      <c r="M57" s="5">
        <v>-3926987000000</v>
      </c>
      <c r="N57" s="5">
        <v>-5658106000000</v>
      </c>
      <c r="O57" s="5">
        <v>-7057159000000</v>
      </c>
      <c r="P57" s="5">
        <v>-5843536000000</v>
      </c>
      <c r="Q57" s="5">
        <v>-4997916000000</v>
      </c>
      <c r="R57" s="5">
        <v>-4811054000000</v>
      </c>
      <c r="S57" s="5">
        <v>-4802088000000</v>
      </c>
      <c r="T57" s="5">
        <v>-4162855000000</v>
      </c>
      <c r="U57" s="5">
        <v>-3009857000000</v>
      </c>
      <c r="V57" s="5">
        <v>-2358155000000</v>
      </c>
      <c r="W57" s="5">
        <v>-1931724000000</v>
      </c>
      <c r="X57" s="5">
        <v>-1525155000000</v>
      </c>
      <c r="Y57" s="5">
        <v>-1641134000000</v>
      </c>
      <c r="Z57" s="5">
        <v>-1385114000000</v>
      </c>
      <c r="AA57" s="2">
        <v>-1444965000000</v>
      </c>
    </row>
    <row r="58" spans="2:27" ht="15.5" x14ac:dyDescent="0.35">
      <c r="C58" t="s">
        <v>1140</v>
      </c>
    </row>
    <row r="59" spans="2:27" ht="15.5" x14ac:dyDescent="0.35">
      <c r="C59" t="s">
        <v>794</v>
      </c>
      <c r="D59" s="5">
        <v>-1785454000000</v>
      </c>
      <c r="E59" s="5">
        <v>-1748411000000</v>
      </c>
      <c r="F59" s="5">
        <v>-1830574000000</v>
      </c>
      <c r="G59" s="5">
        <v>-1540576000000</v>
      </c>
      <c r="I59" s="5">
        <v>-7202481000000</v>
      </c>
      <c r="J59" s="5">
        <v>-7731392000000</v>
      </c>
      <c r="K59" s="5">
        <v>-6514168000000</v>
      </c>
      <c r="L59" s="5">
        <v>-3974529000000</v>
      </c>
      <c r="M59" s="5">
        <v>-3926987000000</v>
      </c>
      <c r="N59" s="5">
        <v>-5658106000000</v>
      </c>
      <c r="O59" s="5">
        <v>-7057159000000</v>
      </c>
      <c r="P59" s="5">
        <v>-5843536000000</v>
      </c>
      <c r="Q59" s="5">
        <v>-4997916000000</v>
      </c>
      <c r="R59" s="5">
        <v>-4811054000000</v>
      </c>
      <c r="S59" s="5">
        <v>-4802088000000</v>
      </c>
      <c r="T59" s="5">
        <v>-4162855000000</v>
      </c>
      <c r="U59" s="5">
        <v>-3009857000000</v>
      </c>
      <c r="V59" s="5">
        <v>-2358155000000</v>
      </c>
      <c r="W59" s="5">
        <v>-1931724000000</v>
      </c>
      <c r="X59" s="5">
        <v>-1525155000000</v>
      </c>
      <c r="Y59" s="5">
        <v>-1581058000000</v>
      </c>
      <c r="Z59" s="5">
        <v>-1353608000000</v>
      </c>
      <c r="AA59" s="2">
        <v>-1395646000000</v>
      </c>
    </row>
    <row r="60" spans="2:27" ht="15.5" x14ac:dyDescent="0.35">
      <c r="C60" t="s">
        <v>1141</v>
      </c>
      <c r="E60" s="5">
        <v>-196961000000</v>
      </c>
      <c r="F60" s="5">
        <v>-194025000000</v>
      </c>
      <c r="G60" s="5">
        <v>-392636000000</v>
      </c>
      <c r="I60" s="5">
        <v>-783622000000</v>
      </c>
    </row>
    <row r="61" spans="2:27" ht="15.5" x14ac:dyDescent="0.35">
      <c r="C61" t="s">
        <v>1142</v>
      </c>
      <c r="D61" s="5">
        <v>-1785454000000</v>
      </c>
      <c r="E61" s="5">
        <v>-1945372000000</v>
      </c>
      <c r="F61" s="5">
        <v>-2024599000000</v>
      </c>
      <c r="G61" s="5">
        <v>-1933212000000</v>
      </c>
      <c r="I61" s="5">
        <v>-7986103000000</v>
      </c>
      <c r="J61" s="5">
        <v>-7731392000000</v>
      </c>
      <c r="K61" s="5">
        <v>-6514168000000</v>
      </c>
      <c r="L61" s="5">
        <v>-3974529000000</v>
      </c>
      <c r="M61" s="5">
        <v>-3926987000000</v>
      </c>
      <c r="N61" s="5">
        <v>-5658106000000</v>
      </c>
      <c r="O61" s="5">
        <v>-7057159000000</v>
      </c>
      <c r="P61" s="5">
        <v>-5843536000000</v>
      </c>
      <c r="Q61" s="5">
        <v>-4997916000000</v>
      </c>
      <c r="R61" s="5">
        <v>-4811054000000</v>
      </c>
      <c r="S61" s="5">
        <v>-4802088000000</v>
      </c>
      <c r="T61" s="5">
        <v>-4162855000000</v>
      </c>
      <c r="U61" s="5">
        <v>-3009857000000</v>
      </c>
      <c r="V61" s="5">
        <v>-2358155000000</v>
      </c>
      <c r="W61" s="5">
        <v>-1931724000000</v>
      </c>
      <c r="X61" s="5">
        <v>-1525155000000</v>
      </c>
      <c r="Y61" s="5">
        <v>-1581058000000</v>
      </c>
      <c r="Z61" s="5">
        <v>-1353608000000</v>
      </c>
      <c r="AA61" s="2">
        <v>-1395646000000</v>
      </c>
    </row>
    <row r="62" spans="2:27" ht="15.5" x14ac:dyDescent="0.35">
      <c r="C62" t="s">
        <v>1143</v>
      </c>
      <c r="Y62" s="5">
        <v>-60076000000</v>
      </c>
      <c r="Z62" s="5">
        <v>-31506000000</v>
      </c>
      <c r="AA62" s="2">
        <v>-49319000000</v>
      </c>
    </row>
    <row r="63" spans="2:27" ht="15.5" x14ac:dyDescent="0.35">
      <c r="C63" t="s">
        <v>639</v>
      </c>
      <c r="D63" s="5">
        <v>-1785454000000</v>
      </c>
      <c r="E63" s="5">
        <v>-1945372000000</v>
      </c>
      <c r="F63" s="5">
        <v>-2024599000000</v>
      </c>
      <c r="G63" s="5">
        <v>-1933212000000</v>
      </c>
      <c r="I63" s="5">
        <v>-7986103000000</v>
      </c>
      <c r="J63" s="5">
        <v>-7731392000000</v>
      </c>
      <c r="K63" s="5">
        <v>-6514168000000</v>
      </c>
      <c r="L63" s="5">
        <v>-3974529000000</v>
      </c>
      <c r="M63" s="5">
        <v>-3926987000000</v>
      </c>
      <c r="N63" s="5">
        <v>-5658106000000</v>
      </c>
      <c r="O63" s="5">
        <v>-7057159000000</v>
      </c>
      <c r="P63" s="5">
        <v>-5843536000000</v>
      </c>
      <c r="Q63" s="5">
        <v>-4997916000000</v>
      </c>
      <c r="R63" s="5">
        <v>-4811054000000</v>
      </c>
      <c r="S63" s="5">
        <v>-4802088000000</v>
      </c>
      <c r="T63" s="5">
        <v>-4162855000000</v>
      </c>
      <c r="U63" s="5">
        <v>-3009857000000</v>
      </c>
      <c r="V63" s="5">
        <v>-2358155000000</v>
      </c>
      <c r="W63" s="5">
        <v>-1931724000000</v>
      </c>
      <c r="X63" s="5">
        <v>-1525155000000</v>
      </c>
      <c r="Y63" s="5">
        <v>-1641134000000</v>
      </c>
      <c r="Z63" s="5">
        <v>-1385114000000</v>
      </c>
      <c r="AA63" s="2">
        <v>-1444965000000</v>
      </c>
    </row>
    <row r="64" spans="2:27" ht="15.5" x14ac:dyDescent="0.35">
      <c r="C64" t="s">
        <v>86</v>
      </c>
      <c r="D64" s="5">
        <v>2926920000000</v>
      </c>
      <c r="E64" s="5">
        <v>2840527000000</v>
      </c>
      <c r="F64" s="5">
        <v>2649158000000</v>
      </c>
      <c r="G64" s="5">
        <v>2736529000000</v>
      </c>
      <c r="I64" s="5">
        <v>10949171000000</v>
      </c>
      <c r="J64" s="5">
        <v>11044807000000</v>
      </c>
      <c r="K64" s="5">
        <v>9911536000000</v>
      </c>
      <c r="L64" s="5">
        <v>8740701000000</v>
      </c>
      <c r="M64" s="5">
        <v>7643485000000</v>
      </c>
      <c r="N64" s="5">
        <v>6826556000000</v>
      </c>
      <c r="O64" s="5">
        <v>6438932000000</v>
      </c>
      <c r="P64" s="5">
        <v>6377935000000</v>
      </c>
      <c r="Q64" s="5">
        <v>6039255000000</v>
      </c>
      <c r="R64" s="5">
        <v>5393287000000</v>
      </c>
      <c r="S64" s="5">
        <v>4418917000000</v>
      </c>
      <c r="T64" s="5">
        <v>3744698000000</v>
      </c>
      <c r="U64" s="5">
        <v>3139288000000</v>
      </c>
      <c r="V64" s="5">
        <v>2566027000000</v>
      </c>
      <c r="W64" s="5">
        <v>2255442000000</v>
      </c>
      <c r="X64" s="5">
        <v>1806666000000</v>
      </c>
      <c r="Y64" s="5">
        <v>1726403000000</v>
      </c>
      <c r="Z64" s="5">
        <v>1400617000000</v>
      </c>
      <c r="AA64" s="2">
        <v>1178317000000</v>
      </c>
    </row>
    <row r="65" spans="3:27" ht="15.5" x14ac:dyDescent="0.35">
      <c r="C65" t="s">
        <v>87</v>
      </c>
      <c r="D65" s="5">
        <v>-1244644000000</v>
      </c>
      <c r="E65" s="5">
        <v>-1286739000000</v>
      </c>
      <c r="F65" s="5">
        <v>-1043521000000</v>
      </c>
      <c r="G65" s="5">
        <v>-1135250000000</v>
      </c>
      <c r="I65" s="5">
        <v>-4548925000000</v>
      </c>
      <c r="J65" s="5">
        <v>-5338979000000</v>
      </c>
      <c r="K65" s="5">
        <v>-4742597000000</v>
      </c>
      <c r="L65" s="5">
        <v>-4526524000000</v>
      </c>
      <c r="M65" s="5">
        <v>-4440068000000</v>
      </c>
      <c r="N65" s="5">
        <v>-4046087000000</v>
      </c>
      <c r="O65" s="5">
        <v>-2551191000000</v>
      </c>
      <c r="P65" s="5">
        <v>-2891488000000</v>
      </c>
      <c r="Q65" s="5">
        <v>-3161728000000</v>
      </c>
      <c r="R65" s="5">
        <v>-3050826000000</v>
      </c>
      <c r="S65" s="5">
        <v>-2418030000000</v>
      </c>
      <c r="T65" s="5">
        <v>-1967990000000</v>
      </c>
      <c r="U65" s="5">
        <v>-1595448000000</v>
      </c>
      <c r="V65" s="5">
        <v>-1352460000000</v>
      </c>
      <c r="W65" s="5">
        <v>-1262750000000</v>
      </c>
      <c r="X65" s="5">
        <v>-1200046000000</v>
      </c>
      <c r="Y65" s="5">
        <v>-1117409000000</v>
      </c>
      <c r="Z65" s="5">
        <v>-948525000000</v>
      </c>
      <c r="AA65" s="2">
        <v>-828970000000</v>
      </c>
    </row>
    <row r="66" spans="3:27" ht="15.5" x14ac:dyDescent="0.35">
      <c r="C66" t="s">
        <v>1144</v>
      </c>
      <c r="D66" s="5">
        <v>307285000000</v>
      </c>
      <c r="E66" s="5">
        <v>362003000000</v>
      </c>
      <c r="F66" s="5">
        <v>292309000000</v>
      </c>
      <c r="G66" s="5">
        <v>246282000000</v>
      </c>
      <c r="I66" s="5">
        <v>1187567000000</v>
      </c>
      <c r="J66" s="5">
        <v>1092995000000</v>
      </c>
      <c r="K66" s="5">
        <v>1120942000000</v>
      </c>
      <c r="L66" s="5">
        <v>1054407000000</v>
      </c>
      <c r="M66" s="5">
        <v>951355000000</v>
      </c>
      <c r="N66" s="5">
        <v>724857000000</v>
      </c>
      <c r="O66" s="5">
        <v>864821000000</v>
      </c>
      <c r="P66" s="5">
        <v>892055000000</v>
      </c>
      <c r="Q66" s="5">
        <v>874584000000</v>
      </c>
      <c r="R66" s="5">
        <v>736579000000</v>
      </c>
      <c r="S66" s="5">
        <v>694335000000</v>
      </c>
      <c r="T66" s="5">
        <v>678549000000</v>
      </c>
      <c r="U66" s="5">
        <v>601564000000</v>
      </c>
      <c r="V66" s="5">
        <v>513619000000</v>
      </c>
      <c r="W66" s="5">
        <v>355018000000</v>
      </c>
      <c r="X66" s="5">
        <v>301146000000</v>
      </c>
      <c r="Y66" s="5">
        <v>280044000000</v>
      </c>
      <c r="Z66" s="5">
        <v>268617000000</v>
      </c>
      <c r="AA66" s="2">
        <v>209164000000</v>
      </c>
    </row>
    <row r="67" spans="3:27" ht="15.5" x14ac:dyDescent="0.35">
      <c r="C67" t="s">
        <v>1145</v>
      </c>
      <c r="D67" s="5">
        <v>70692000000</v>
      </c>
      <c r="E67" s="5">
        <v>72304000000</v>
      </c>
      <c r="F67" s="5">
        <v>114493000000</v>
      </c>
      <c r="G67" s="5">
        <v>6617000000</v>
      </c>
      <c r="I67" s="5">
        <v>232308000000</v>
      </c>
      <c r="J67" s="5">
        <v>-352428000000</v>
      </c>
      <c r="K67" s="5">
        <v>-72152000000</v>
      </c>
      <c r="L67" s="5">
        <v>334163000000</v>
      </c>
      <c r="M67" s="5">
        <v>473481000000</v>
      </c>
      <c r="N67" s="5">
        <v>753911000000</v>
      </c>
      <c r="O67" s="5">
        <v>489387000000</v>
      </c>
      <c r="P67" s="5">
        <v>440863000000</v>
      </c>
      <c r="Q67" s="5">
        <v>319738000000</v>
      </c>
      <c r="R67" s="5">
        <v>436103000000</v>
      </c>
      <c r="S67" s="5">
        <v>78372000000</v>
      </c>
      <c r="T67" s="5">
        <v>-87205000000</v>
      </c>
      <c r="U67" s="5">
        <v>209223000000</v>
      </c>
      <c r="V67" s="5">
        <v>212743000000</v>
      </c>
      <c r="W67" s="5">
        <v>166913000000</v>
      </c>
      <c r="X67" s="5">
        <v>70654000000</v>
      </c>
      <c r="Y67" s="5">
        <v>129620000000</v>
      </c>
      <c r="Z67" s="5">
        <v>157520000000</v>
      </c>
      <c r="AA67" s="2">
        <v>43835000000</v>
      </c>
    </row>
    <row r="68" spans="3:27" ht="15.5" x14ac:dyDescent="0.35">
      <c r="C68" t="s">
        <v>1146</v>
      </c>
      <c r="D68" s="5">
        <v>-280426000000</v>
      </c>
      <c r="E68" s="5">
        <v>-256155000000</v>
      </c>
      <c r="F68" s="5">
        <v>20613000000</v>
      </c>
      <c r="G68" s="5">
        <v>-62939000000</v>
      </c>
      <c r="I68" s="5">
        <v>-250822000000</v>
      </c>
      <c r="J68" s="5">
        <v>636429000000</v>
      </c>
      <c r="K68" s="5">
        <v>-843332000000</v>
      </c>
      <c r="L68" s="5">
        <v>-1446511000000</v>
      </c>
      <c r="M68" s="5">
        <v>-2285139000000</v>
      </c>
      <c r="N68" s="5">
        <v>-2371254000000</v>
      </c>
      <c r="O68" s="5">
        <v>-661131000000</v>
      </c>
      <c r="P68" s="5">
        <v>-789578000000</v>
      </c>
      <c r="Q68" s="5">
        <v>-1311727000000</v>
      </c>
      <c r="R68" s="5">
        <v>-1316742000000</v>
      </c>
      <c r="S68" s="5">
        <v>-454617000000</v>
      </c>
      <c r="T68" s="5">
        <v>-222852000000</v>
      </c>
      <c r="U68" s="5">
        <v>-297239000000</v>
      </c>
      <c r="V68" s="5">
        <v>-254259000000</v>
      </c>
      <c r="W68" s="5">
        <v>-243957000000</v>
      </c>
      <c r="X68" s="5">
        <v>-189246000000</v>
      </c>
    </row>
    <row r="69" spans="3:27" ht="15.5" x14ac:dyDescent="0.35">
      <c r="C69" t="s">
        <v>1147</v>
      </c>
      <c r="D69" s="5">
        <v>-883062000000</v>
      </c>
      <c r="E69" s="5">
        <v>-831133000000</v>
      </c>
      <c r="F69" s="5">
        <v>-856675000000</v>
      </c>
      <c r="G69" s="5">
        <v>-857405000000</v>
      </c>
      <c r="I69" s="5">
        <v>-3493794000000</v>
      </c>
      <c r="J69" s="5">
        <v>-3275122000000</v>
      </c>
      <c r="K69" s="5">
        <v>-2805970000000</v>
      </c>
      <c r="L69" s="5">
        <v>-2609577000000</v>
      </c>
      <c r="M69" s="5">
        <v>-2331065000000</v>
      </c>
      <c r="N69" s="5">
        <v>-2306485000000</v>
      </c>
      <c r="O69" s="5">
        <v>-2224329000000</v>
      </c>
      <c r="P69" s="5">
        <v>-2152080000000</v>
      </c>
      <c r="Q69" s="5">
        <v>-2071176000000</v>
      </c>
      <c r="R69" s="5">
        <v>-1906514000000</v>
      </c>
      <c r="S69" s="5">
        <v>-1705772000000</v>
      </c>
      <c r="T69" s="5">
        <v>-1468683000000</v>
      </c>
      <c r="U69" s="5">
        <v>-1357879000000</v>
      </c>
      <c r="V69" s="5">
        <v>-1172793000000</v>
      </c>
      <c r="W69" s="5">
        <v>-949353000000</v>
      </c>
      <c r="X69" s="5">
        <v>-816497000000</v>
      </c>
      <c r="Y69" s="5">
        <v>-704375000000</v>
      </c>
      <c r="Z69" s="5">
        <v>-607285000000</v>
      </c>
      <c r="AA69" s="2">
        <v>-497736000000</v>
      </c>
    </row>
    <row r="70" spans="3:27" ht="15.5" x14ac:dyDescent="0.35">
      <c r="C70" t="s">
        <v>88</v>
      </c>
      <c r="D70" s="5">
        <v>-562908000000</v>
      </c>
      <c r="E70" s="5">
        <v>-604276000000</v>
      </c>
      <c r="F70" s="5">
        <v>-576962000000</v>
      </c>
      <c r="G70" s="5">
        <v>-549154000000</v>
      </c>
      <c r="I70" s="5">
        <v>-2270635000000</v>
      </c>
      <c r="J70" s="5">
        <v>-2271453000000</v>
      </c>
      <c r="K70" s="5">
        <v>-1930033000000</v>
      </c>
      <c r="L70" s="5">
        <v>-1827408000000</v>
      </c>
      <c r="M70" s="5">
        <v>-1692790000000</v>
      </c>
      <c r="N70" s="5">
        <v>-1344816000000</v>
      </c>
      <c r="O70" s="5">
        <v>-1348962000000</v>
      </c>
      <c r="P70" s="5">
        <v>-1179531000000</v>
      </c>
      <c r="Q70" s="5">
        <v>-1136754000000</v>
      </c>
      <c r="R70" s="5">
        <v>-1095567000000</v>
      </c>
      <c r="S70" s="5">
        <v>-981494000000</v>
      </c>
      <c r="T70" s="5">
        <v>-923478000000</v>
      </c>
      <c r="U70" s="5">
        <v>-798089000000</v>
      </c>
      <c r="V70" s="5">
        <v>-712881000000</v>
      </c>
      <c r="W70" s="5">
        <v>-700448000000</v>
      </c>
      <c r="X70" s="5">
        <v>-622315000000</v>
      </c>
      <c r="Y70" s="5">
        <v>-621091000000</v>
      </c>
      <c r="Z70" s="5">
        <v>-606462000000</v>
      </c>
      <c r="AA70" s="2">
        <v>-529534000000</v>
      </c>
    </row>
    <row r="71" spans="3:27" ht="15.5" x14ac:dyDescent="0.35">
      <c r="C71" t="s">
        <v>97</v>
      </c>
      <c r="Y71" s="5">
        <v>-23000000000</v>
      </c>
      <c r="Z71" s="5">
        <v>321000000</v>
      </c>
      <c r="AA71" s="2">
        <v>7310000000</v>
      </c>
    </row>
    <row r="72" spans="3:27" ht="15.5" x14ac:dyDescent="0.35">
      <c r="C72" t="s">
        <v>98</v>
      </c>
      <c r="D72" s="5">
        <v>-616634000000</v>
      </c>
      <c r="E72" s="5">
        <v>-145534000000</v>
      </c>
      <c r="F72" s="5">
        <v>428086000000</v>
      </c>
      <c r="G72" s="5">
        <v>105255000000</v>
      </c>
      <c r="I72" s="5">
        <v>540072000000</v>
      </c>
      <c r="J72" s="5">
        <v>156422000000</v>
      </c>
      <c r="K72" s="5">
        <v>348857000000</v>
      </c>
      <c r="L72" s="5">
        <v>-938719000000</v>
      </c>
      <c r="M72" s="5">
        <v>-21414000000</v>
      </c>
      <c r="N72" s="5">
        <v>331943000000</v>
      </c>
      <c r="O72" s="5">
        <v>297206000000</v>
      </c>
      <c r="P72" s="5">
        <v>5836000000</v>
      </c>
      <c r="Q72" s="5">
        <v>101954000000</v>
      </c>
      <c r="R72" s="5">
        <v>1305329000000</v>
      </c>
      <c r="S72" s="5">
        <v>-32854000000</v>
      </c>
      <c r="T72" s="5">
        <v>78442000000</v>
      </c>
      <c r="U72" s="5">
        <v>-102633000000</v>
      </c>
      <c r="V72" s="5">
        <v>-59525000000</v>
      </c>
      <c r="W72" s="5">
        <v>567000000</v>
      </c>
    </row>
    <row r="73" spans="3:27" ht="15.5" x14ac:dyDescent="0.35">
      <c r="C73" t="s">
        <v>91</v>
      </c>
      <c r="D73" s="5">
        <v>1682276000000</v>
      </c>
      <c r="E73" s="5">
        <v>1553788000000</v>
      </c>
      <c r="F73" s="5">
        <v>1605637000000</v>
      </c>
      <c r="G73" s="5">
        <v>1601279000000</v>
      </c>
      <c r="I73" s="5">
        <v>6400246000000</v>
      </c>
      <c r="J73" s="5">
        <v>5705828000000</v>
      </c>
      <c r="K73" s="5">
        <v>5168939000000</v>
      </c>
      <c r="L73" s="5">
        <v>4214177000000</v>
      </c>
      <c r="M73" s="5">
        <v>3203417000000</v>
      </c>
      <c r="N73" s="5">
        <v>2780469000000</v>
      </c>
      <c r="O73" s="5">
        <v>3887741000000</v>
      </c>
      <c r="P73" s="5">
        <v>3486447000000</v>
      </c>
      <c r="Q73" s="5">
        <v>2877527000000</v>
      </c>
      <c r="R73" s="5">
        <v>2342461000000</v>
      </c>
      <c r="S73" s="5">
        <v>2000887000000</v>
      </c>
      <c r="T73" s="5">
        <v>1776708000000</v>
      </c>
      <c r="U73" s="5">
        <v>1543840000000</v>
      </c>
      <c r="V73" s="5">
        <v>1213567000000</v>
      </c>
      <c r="W73" s="5">
        <v>992692000000</v>
      </c>
      <c r="X73" s="5">
        <v>606620000000</v>
      </c>
      <c r="Y73" s="5">
        <v>608994000000</v>
      </c>
      <c r="Z73" s="5">
        <v>452092000000</v>
      </c>
      <c r="AA73" s="2">
        <v>349347000000</v>
      </c>
    </row>
    <row r="74" spans="3:27" ht="15.5" x14ac:dyDescent="0.35">
      <c r="C74" t="s">
        <v>92</v>
      </c>
      <c r="D74" s="5">
        <v>18450000000</v>
      </c>
      <c r="E74" s="5">
        <v>2837000000</v>
      </c>
      <c r="F74" s="5">
        <v>3270000000</v>
      </c>
      <c r="G74" s="5">
        <v>9447000000</v>
      </c>
      <c r="I74" s="5">
        <v>7993000000</v>
      </c>
      <c r="J74" s="5">
        <v>283476000000</v>
      </c>
      <c r="K74" s="5">
        <v>15524000000</v>
      </c>
      <c r="L74" s="5">
        <v>3839000000</v>
      </c>
      <c r="M74" s="5">
        <v>375000000</v>
      </c>
      <c r="N74" s="5">
        <v>4386000000</v>
      </c>
      <c r="O74" s="5">
        <v>3698000000</v>
      </c>
      <c r="P74" s="5">
        <v>-613000000</v>
      </c>
      <c r="Q74" s="5">
        <v>127000000</v>
      </c>
      <c r="R74" s="5">
        <v>8641000000</v>
      </c>
      <c r="S74" s="5">
        <v>574000000</v>
      </c>
      <c r="T74" s="5">
        <v>4000000</v>
      </c>
      <c r="U74" s="5">
        <v>-14124000000</v>
      </c>
      <c r="V74" s="5">
        <v>8674000000</v>
      </c>
      <c r="W74" s="5">
        <v>13183000000</v>
      </c>
      <c r="X74" s="5">
        <v>-178304000000</v>
      </c>
      <c r="Y74" s="5">
        <v>3161000000</v>
      </c>
      <c r="Z74" s="5">
        <v>2136000000</v>
      </c>
      <c r="AA74" s="2">
        <v>2546000000</v>
      </c>
    </row>
    <row r="75" spans="3:27" ht="15.5" x14ac:dyDescent="0.35">
      <c r="C75" t="s">
        <v>93</v>
      </c>
      <c r="Y75" s="5">
        <v>2079000000</v>
      </c>
      <c r="Z75" s="5">
        <v>403000000</v>
      </c>
      <c r="AA75" s="2">
        <v>2133000000</v>
      </c>
    </row>
    <row r="76" spans="3:27" ht="15.5" x14ac:dyDescent="0.35">
      <c r="C76" t="s">
        <v>99</v>
      </c>
      <c r="D76" s="5">
        <v>18450000000</v>
      </c>
      <c r="E76" s="5">
        <v>2837000000</v>
      </c>
      <c r="F76" s="5">
        <v>3270000000</v>
      </c>
      <c r="G76" s="5">
        <v>9447000000</v>
      </c>
      <c r="I76" s="5">
        <v>7993000000</v>
      </c>
      <c r="J76" s="5">
        <v>283476000000</v>
      </c>
      <c r="K76" s="5">
        <v>15524000000</v>
      </c>
      <c r="L76" s="5">
        <v>3839000000</v>
      </c>
      <c r="M76" s="5">
        <v>375000000</v>
      </c>
      <c r="N76" s="5">
        <v>4386000000</v>
      </c>
      <c r="O76" s="5">
        <v>3698000000</v>
      </c>
      <c r="P76" s="5">
        <v>-613000000</v>
      </c>
      <c r="Q76" s="5">
        <v>127000000</v>
      </c>
      <c r="R76" s="5">
        <v>8641000000</v>
      </c>
      <c r="S76" s="5">
        <v>574000000</v>
      </c>
      <c r="T76" s="5">
        <v>4000000</v>
      </c>
      <c r="U76" s="5">
        <v>-14124000000</v>
      </c>
      <c r="V76" s="5">
        <v>8674000000</v>
      </c>
      <c r="W76" s="5">
        <v>13183000000</v>
      </c>
      <c r="X76" s="5">
        <v>-178304000000</v>
      </c>
      <c r="Y76" s="5">
        <v>3161000000</v>
      </c>
      <c r="Z76" s="5">
        <v>2136000000</v>
      </c>
      <c r="AA76" s="2">
        <v>2546000000</v>
      </c>
    </row>
    <row r="77" spans="3:27" ht="15.5" x14ac:dyDescent="0.35">
      <c r="C77" t="s">
        <v>28</v>
      </c>
      <c r="D77" s="5">
        <v>1700726000000</v>
      </c>
      <c r="E77" s="5">
        <v>1556625000000</v>
      </c>
      <c r="F77" s="5">
        <v>1608907000000</v>
      </c>
      <c r="G77" s="5">
        <v>1610726000000</v>
      </c>
      <c r="I77" s="5">
        <v>6408239000000</v>
      </c>
      <c r="J77" s="5">
        <v>5989304000000</v>
      </c>
      <c r="K77" s="5">
        <v>5184463000000</v>
      </c>
      <c r="L77" s="5">
        <v>4218016000000</v>
      </c>
      <c r="M77" s="5">
        <v>3203792000000</v>
      </c>
      <c r="N77" s="5">
        <v>2784855000000</v>
      </c>
      <c r="O77" s="5">
        <v>3891439000000</v>
      </c>
      <c r="P77" s="5">
        <v>3485834000000</v>
      </c>
      <c r="Q77" s="5">
        <v>2877654000000</v>
      </c>
      <c r="R77" s="5">
        <v>2351102000000</v>
      </c>
      <c r="S77" s="5">
        <v>2001461000000</v>
      </c>
      <c r="T77" s="5">
        <v>1776712000000</v>
      </c>
      <c r="U77" s="5">
        <v>1529716000000</v>
      </c>
      <c r="V77" s="5">
        <v>1222241000000</v>
      </c>
      <c r="W77" s="5">
        <v>1005875000000</v>
      </c>
      <c r="X77" s="5">
        <v>428316000000</v>
      </c>
      <c r="Y77" s="5">
        <v>612155000000</v>
      </c>
      <c r="Z77" s="5">
        <v>454228000000</v>
      </c>
      <c r="AA77" s="2">
        <v>351893000000</v>
      </c>
    </row>
    <row r="78" spans="3:27" ht="15.5" x14ac:dyDescent="0.35">
      <c r="C78" t="s">
        <v>27</v>
      </c>
      <c r="D78" s="5">
        <v>-340765000000</v>
      </c>
      <c r="E78" s="5">
        <v>-323776000000</v>
      </c>
      <c r="F78" s="5">
        <v>-350538000000</v>
      </c>
      <c r="G78" s="5">
        <v>-335639000000</v>
      </c>
      <c r="I78" s="5">
        <v>-1350892000000</v>
      </c>
      <c r="J78" s="5">
        <v>-1122554000000</v>
      </c>
      <c r="K78" s="5">
        <v>-1093420000000</v>
      </c>
      <c r="L78" s="5">
        <v>-891086000000</v>
      </c>
      <c r="M78" s="5">
        <v>-684173000000</v>
      </c>
      <c r="N78" s="5">
        <v>-683184000000</v>
      </c>
      <c r="O78" s="5">
        <v>-952196000000</v>
      </c>
      <c r="P78" s="5">
        <v>-847770000000</v>
      </c>
      <c r="Q78" s="5">
        <v>-701830000000</v>
      </c>
      <c r="R78" s="5">
        <v>-561202000000</v>
      </c>
      <c r="S78" s="5">
        <v>-500626000000</v>
      </c>
      <c r="T78" s="5">
        <v>-444530000000</v>
      </c>
      <c r="U78" s="5">
        <v>-386995000000</v>
      </c>
      <c r="V78" s="5">
        <v>-306785000000</v>
      </c>
      <c r="W78" s="5">
        <v>-253221000000</v>
      </c>
      <c r="X78" s="5">
        <v>-107330000000</v>
      </c>
      <c r="Y78" s="5">
        <v>-176290000000</v>
      </c>
      <c r="Z78" s="5">
        <v>-137306000000</v>
      </c>
      <c r="AA78" s="2">
        <v>-101809000000</v>
      </c>
    </row>
    <row r="79" spans="3:27" ht="15.5" x14ac:dyDescent="0.35">
      <c r="C79" t="s">
        <v>324</v>
      </c>
      <c r="D79" s="5">
        <v>-318469000000</v>
      </c>
      <c r="E79" s="5">
        <v>-406366000000</v>
      </c>
      <c r="F79" s="5">
        <v>-418154000000</v>
      </c>
      <c r="G79" s="5">
        <v>-350673000000</v>
      </c>
      <c r="I79" s="5">
        <v>-1465414000000</v>
      </c>
      <c r="J79" s="5">
        <v>-260355000000</v>
      </c>
      <c r="K79" s="5">
        <v>-1271040000000</v>
      </c>
      <c r="L79" s="5">
        <v>-1006240000000</v>
      </c>
      <c r="M79" s="5">
        <v>-864996000000</v>
      </c>
      <c r="N79" s="5">
        <v>-807946000000</v>
      </c>
      <c r="O79" s="5">
        <v>-1023143000000</v>
      </c>
      <c r="P79" s="5">
        <v>-912675000000</v>
      </c>
      <c r="Q79" s="5">
        <v>-923262000000</v>
      </c>
      <c r="R79" s="5">
        <v>-776497000000</v>
      </c>
      <c r="S79" s="5">
        <v>-545449000000</v>
      </c>
      <c r="T79" s="5">
        <v>-443535000000</v>
      </c>
      <c r="U79" s="5">
        <v>-405286000000</v>
      </c>
      <c r="V79" s="5">
        <v>-337256000000</v>
      </c>
      <c r="W79" s="5">
        <v>-249784000000</v>
      </c>
      <c r="X79" s="5">
        <v>-159209000000</v>
      </c>
    </row>
    <row r="80" spans="3:27" ht="15.5" x14ac:dyDescent="0.35">
      <c r="C80" t="s">
        <v>325</v>
      </c>
      <c r="D80" s="5">
        <v>-22296000000</v>
      </c>
      <c r="E80" s="5">
        <v>82590000000</v>
      </c>
      <c r="F80" s="5">
        <v>67616000000</v>
      </c>
      <c r="G80" s="5">
        <v>15034000000</v>
      </c>
      <c r="I80" s="5">
        <v>114522000000</v>
      </c>
      <c r="J80" s="5">
        <v>-862199000000</v>
      </c>
      <c r="K80" s="5">
        <v>177620000000</v>
      </c>
      <c r="L80" s="5">
        <v>115154000000</v>
      </c>
      <c r="M80" s="5">
        <v>180823000000</v>
      </c>
      <c r="N80" s="5">
        <v>124762000000</v>
      </c>
      <c r="O80" s="5">
        <v>70947000000</v>
      </c>
      <c r="P80" s="5">
        <v>64905000000</v>
      </c>
      <c r="Q80" s="5">
        <v>221432000000</v>
      </c>
      <c r="R80" s="5">
        <v>215295000000</v>
      </c>
      <c r="S80" s="5">
        <v>44823000000</v>
      </c>
      <c r="T80" s="5">
        <v>-995000000</v>
      </c>
      <c r="U80" s="5">
        <v>18291000000</v>
      </c>
      <c r="V80" s="5">
        <v>30471000000</v>
      </c>
      <c r="W80" s="5">
        <v>-3437000000</v>
      </c>
      <c r="X80" s="5">
        <v>51879000000</v>
      </c>
    </row>
    <row r="81" spans="2:27" ht="15.5" x14ac:dyDescent="0.35">
      <c r="C81" t="s">
        <v>326</v>
      </c>
      <c r="D81" s="5">
        <v>-340765000000</v>
      </c>
      <c r="E81" s="5">
        <v>-323776000000</v>
      </c>
      <c r="F81" s="5">
        <v>-350538000000</v>
      </c>
      <c r="G81" s="5">
        <v>-335639000000</v>
      </c>
      <c r="I81" s="5">
        <v>-1350892000000</v>
      </c>
      <c r="J81" s="5">
        <v>-1122554000000</v>
      </c>
      <c r="K81" s="5">
        <v>-1093420000000</v>
      </c>
      <c r="L81" s="5">
        <v>-891086000000</v>
      </c>
      <c r="M81" s="5">
        <v>-684173000000</v>
      </c>
      <c r="N81" s="5">
        <v>-683184000000</v>
      </c>
      <c r="O81" s="5">
        <v>-952196000000</v>
      </c>
      <c r="P81" s="5">
        <v>-847770000000</v>
      </c>
      <c r="Q81" s="5">
        <v>-701830000000</v>
      </c>
      <c r="R81" s="5">
        <v>-561202000000</v>
      </c>
      <c r="S81" s="5">
        <v>-500626000000</v>
      </c>
      <c r="T81" s="5">
        <v>-444530000000</v>
      </c>
      <c r="U81" s="5">
        <v>-386995000000</v>
      </c>
      <c r="V81" s="5">
        <v>-306785000000</v>
      </c>
      <c r="W81" s="5">
        <v>-253221000000</v>
      </c>
      <c r="X81" s="5">
        <v>-107330000000</v>
      </c>
      <c r="Y81" s="5">
        <v>-176290000000</v>
      </c>
      <c r="Z81" s="5">
        <v>-137306000000</v>
      </c>
      <c r="AA81" s="2">
        <v>-101809000000</v>
      </c>
    </row>
    <row r="82" spans="2:27" ht="15.5" x14ac:dyDescent="0.35">
      <c r="C82" t="s">
        <v>102</v>
      </c>
      <c r="D82" s="5">
        <v>1359961000000</v>
      </c>
      <c r="E82" s="5">
        <v>1232849000000</v>
      </c>
      <c r="F82" s="5">
        <v>1258369000000</v>
      </c>
      <c r="G82" s="5">
        <v>1275087000000</v>
      </c>
      <c r="I82" s="5">
        <v>5057347000000</v>
      </c>
      <c r="J82" s="5">
        <v>4866750000000</v>
      </c>
      <c r="K82" s="5">
        <v>4091043000000</v>
      </c>
      <c r="L82" s="5">
        <v>3326930000000</v>
      </c>
      <c r="M82" s="5">
        <v>2519619000000</v>
      </c>
      <c r="N82" s="5">
        <v>2101671000000</v>
      </c>
      <c r="O82" s="5">
        <v>2939243000000</v>
      </c>
      <c r="P82" s="5">
        <v>2638064000000</v>
      </c>
      <c r="Q82" s="5">
        <v>2175824000000</v>
      </c>
      <c r="R82" s="5">
        <v>1789900000000</v>
      </c>
      <c r="S82" s="5">
        <v>1500835000000</v>
      </c>
      <c r="T82" s="5">
        <v>1332182000000</v>
      </c>
      <c r="U82" s="5">
        <v>1142721000000</v>
      </c>
      <c r="V82" s="5">
        <v>915456000000</v>
      </c>
      <c r="W82" s="5">
        <v>752654000000</v>
      </c>
      <c r="X82" s="5">
        <v>320986000000</v>
      </c>
      <c r="Y82" s="5">
        <v>435865000000</v>
      </c>
      <c r="Z82" s="5">
        <v>316922000000</v>
      </c>
      <c r="AA82" s="2">
        <v>250084000000</v>
      </c>
    </row>
    <row r="83" spans="2:27" ht="15.5" x14ac:dyDescent="0.35">
      <c r="C83" t="s">
        <v>103</v>
      </c>
      <c r="D83" s="5">
        <v>-616634000000</v>
      </c>
      <c r="E83" s="5">
        <v>-145534000000</v>
      </c>
      <c r="F83" s="5">
        <v>428086000000</v>
      </c>
      <c r="G83" s="5">
        <v>105255000000</v>
      </c>
      <c r="I83" s="5">
        <v>540072000000</v>
      </c>
      <c r="J83" s="5">
        <v>156422000000</v>
      </c>
      <c r="K83" s="5">
        <v>348857000000</v>
      </c>
      <c r="L83" s="5">
        <v>-938719000000</v>
      </c>
      <c r="M83" s="5">
        <v>-21414000000</v>
      </c>
      <c r="N83" s="5">
        <v>331943000000</v>
      </c>
      <c r="O83" s="5">
        <v>297206000000</v>
      </c>
      <c r="P83" s="5">
        <v>5836000000</v>
      </c>
      <c r="Q83" s="5">
        <v>101954000000</v>
      </c>
      <c r="R83" s="5">
        <v>1305329000000</v>
      </c>
      <c r="S83" s="5">
        <v>-32854000000</v>
      </c>
      <c r="T83" s="5">
        <v>78442000000</v>
      </c>
      <c r="U83" s="5">
        <v>-102633000000</v>
      </c>
      <c r="V83" s="5">
        <v>-59525000000</v>
      </c>
      <c r="W83" s="5">
        <v>567000000</v>
      </c>
    </row>
    <row r="84" spans="2:27" ht="15.5" x14ac:dyDescent="0.35">
      <c r="C84" t="s">
        <v>328</v>
      </c>
      <c r="D84" s="5">
        <v>-616634000000</v>
      </c>
      <c r="E84" s="5">
        <v>-145534000000</v>
      </c>
      <c r="F84" s="5">
        <v>428086000000</v>
      </c>
      <c r="G84" s="5">
        <v>105255000000</v>
      </c>
      <c r="I84" s="5">
        <v>540072000000</v>
      </c>
      <c r="J84" s="5">
        <v>156422000000</v>
      </c>
      <c r="K84" s="5">
        <v>348857000000</v>
      </c>
      <c r="L84" s="5">
        <v>-938719000000</v>
      </c>
      <c r="M84" s="5">
        <v>-21414000000</v>
      </c>
      <c r="N84" s="5">
        <v>331943000000</v>
      </c>
      <c r="O84" s="5">
        <v>297206000000</v>
      </c>
      <c r="P84" s="5">
        <v>5836000000</v>
      </c>
      <c r="Q84" s="5">
        <v>101954000000</v>
      </c>
      <c r="R84" s="5">
        <v>1305329000000</v>
      </c>
      <c r="S84" s="5">
        <v>-32854000000</v>
      </c>
      <c r="T84" s="5">
        <v>78442000000</v>
      </c>
      <c r="U84" s="5">
        <v>-102633000000</v>
      </c>
      <c r="V84" s="5">
        <v>-59525000000</v>
      </c>
      <c r="W84" s="5">
        <v>567000000</v>
      </c>
    </row>
    <row r="85" spans="2:27" ht="15.5" x14ac:dyDescent="0.35">
      <c r="C85" t="s">
        <v>104</v>
      </c>
      <c r="D85" s="5">
        <v>743327000000</v>
      </c>
      <c r="E85" s="5">
        <v>1087315000000</v>
      </c>
      <c r="F85" s="5">
        <v>1686455000000</v>
      </c>
      <c r="G85" s="5">
        <v>1380342000000</v>
      </c>
      <c r="I85" s="5">
        <v>5597419000000</v>
      </c>
      <c r="J85" s="5">
        <v>5023172000000</v>
      </c>
      <c r="K85" s="5">
        <v>4439900000000</v>
      </c>
      <c r="L85" s="5">
        <v>2388211000000</v>
      </c>
      <c r="M85" s="5">
        <v>2498205000000</v>
      </c>
      <c r="N85" s="5">
        <v>2433614000000</v>
      </c>
      <c r="O85" s="5">
        <v>3236449000000</v>
      </c>
      <c r="P85" s="5">
        <v>2643900000000</v>
      </c>
      <c r="Q85" s="5">
        <v>2277778000000</v>
      </c>
      <c r="R85" s="5">
        <v>3095229000000</v>
      </c>
      <c r="S85" s="5">
        <v>1467981000000</v>
      </c>
      <c r="T85" s="5">
        <v>1410624000000</v>
      </c>
      <c r="U85" s="5">
        <v>1040088000000</v>
      </c>
      <c r="V85" s="5">
        <v>855931000000</v>
      </c>
      <c r="W85" s="5">
        <v>753221000000</v>
      </c>
    </row>
    <row r="86" spans="2:27" ht="15.5" x14ac:dyDescent="0.35">
      <c r="C86" t="s">
        <v>105</v>
      </c>
      <c r="D86" s="5">
        <v>1359961000000</v>
      </c>
      <c r="E86" s="5">
        <v>1232849000000</v>
      </c>
      <c r="F86" s="5">
        <v>1258369000000</v>
      </c>
      <c r="G86" s="5">
        <v>1275087000000</v>
      </c>
      <c r="I86" s="5">
        <v>5057347000000</v>
      </c>
      <c r="J86" s="5">
        <v>4866750000000</v>
      </c>
      <c r="K86" s="5">
        <v>4091043000000</v>
      </c>
      <c r="L86" s="5">
        <v>3326930000000</v>
      </c>
      <c r="M86" s="5">
        <v>2519619000000</v>
      </c>
      <c r="N86" s="5">
        <v>2101671000000</v>
      </c>
      <c r="O86" s="5">
        <v>2939243000000</v>
      </c>
      <c r="P86" s="5">
        <v>2638064000000</v>
      </c>
      <c r="Q86" s="5">
        <v>2175824000000</v>
      </c>
      <c r="R86" s="5">
        <v>1789900000000</v>
      </c>
      <c r="S86" s="5">
        <v>1500835000000</v>
      </c>
      <c r="T86" s="5">
        <v>1332182000000</v>
      </c>
      <c r="U86" s="5">
        <v>1142721000000</v>
      </c>
      <c r="V86" s="5">
        <v>915456000000</v>
      </c>
      <c r="W86" s="5">
        <v>752654000000</v>
      </c>
      <c r="X86" s="5">
        <v>320986000000</v>
      </c>
      <c r="Y86" s="5">
        <v>435865000000</v>
      </c>
      <c r="Z86" s="5">
        <v>316922000000</v>
      </c>
      <c r="AA86" s="2">
        <v>250084000000</v>
      </c>
    </row>
    <row r="87" spans="2:27" ht="15.5" x14ac:dyDescent="0.35">
      <c r="C87" t="s">
        <v>7</v>
      </c>
      <c r="D87" s="5">
        <v>743312000000</v>
      </c>
      <c r="E87" s="5">
        <v>1087366000000</v>
      </c>
      <c r="F87" s="5">
        <v>1686544000000</v>
      </c>
      <c r="G87" s="5">
        <v>1380349000000</v>
      </c>
      <c r="I87" s="5">
        <v>5597545000000</v>
      </c>
      <c r="J87" s="5">
        <v>5023172000000</v>
      </c>
      <c r="K87" s="5">
        <v>4439885000000</v>
      </c>
      <c r="L87" s="5">
        <v>2388198000000</v>
      </c>
      <c r="M87" s="5">
        <v>2498160000000</v>
      </c>
      <c r="N87" s="5">
        <v>2433613000000</v>
      </c>
      <c r="O87" s="5">
        <v>3236447000000</v>
      </c>
      <c r="P87" s="5">
        <v>2643900000000</v>
      </c>
      <c r="Q87" s="5">
        <v>2277778000000</v>
      </c>
      <c r="R87" s="5">
        <v>3095229000000</v>
      </c>
      <c r="S87" s="5">
        <v>1467981000000</v>
      </c>
      <c r="T87" s="5">
        <v>1410624000000</v>
      </c>
      <c r="U87" s="5">
        <v>1040088000000</v>
      </c>
      <c r="V87" s="5">
        <v>855931000000</v>
      </c>
      <c r="W87" s="5">
        <v>753221000000</v>
      </c>
    </row>
    <row r="88" spans="2:27" ht="15.5" x14ac:dyDescent="0.35">
      <c r="C88" t="s">
        <v>106</v>
      </c>
      <c r="D88" s="5">
        <v>15000000</v>
      </c>
      <c r="E88" s="5">
        <v>-51000000</v>
      </c>
      <c r="F88" s="5">
        <v>-89000000</v>
      </c>
      <c r="G88" s="5">
        <v>-7000000</v>
      </c>
      <c r="I88" s="5">
        <v>-126000000</v>
      </c>
      <c r="K88" s="5">
        <v>15000000</v>
      </c>
      <c r="L88" s="5">
        <v>13000000</v>
      </c>
      <c r="M88" s="5">
        <v>45000000</v>
      </c>
      <c r="N88" s="5">
        <v>1000000</v>
      </c>
      <c r="O88" s="5">
        <v>2000000</v>
      </c>
    </row>
    <row r="89" spans="2:27" ht="15.5" x14ac:dyDescent="0.35">
      <c r="C89" t="s">
        <v>107</v>
      </c>
      <c r="D89" s="5">
        <v>1359961000000</v>
      </c>
      <c r="E89" s="5">
        <v>1232849000000</v>
      </c>
      <c r="F89" s="5">
        <v>1258369000000</v>
      </c>
      <c r="G89" s="5">
        <v>1275087000000</v>
      </c>
      <c r="I89" s="5">
        <v>5057347000000</v>
      </c>
      <c r="J89" s="5">
        <v>4866750000000</v>
      </c>
      <c r="K89" s="5">
        <v>4091043000000</v>
      </c>
      <c r="L89" s="5">
        <v>3326930000000</v>
      </c>
      <c r="M89" s="5">
        <v>2519619000000</v>
      </c>
      <c r="N89" s="5">
        <v>2101671000000</v>
      </c>
      <c r="O89" s="5">
        <v>2939243000000</v>
      </c>
      <c r="P89" s="5">
        <v>2638064000000</v>
      </c>
      <c r="Q89" s="5">
        <v>2175824000000</v>
      </c>
      <c r="R89" s="5">
        <v>1789900000000</v>
      </c>
      <c r="S89" s="5">
        <v>1500835000000</v>
      </c>
      <c r="T89" s="5">
        <v>1332182000000</v>
      </c>
      <c r="U89" s="5">
        <v>1142721000000</v>
      </c>
      <c r="V89" s="5">
        <v>915456000000</v>
      </c>
      <c r="W89" s="5">
        <v>752654000000</v>
      </c>
      <c r="X89" s="5">
        <v>320986000000</v>
      </c>
      <c r="Y89" s="5">
        <v>435865000000</v>
      </c>
      <c r="Z89" s="5">
        <v>316922000000</v>
      </c>
      <c r="AA89" s="2">
        <v>250084000000</v>
      </c>
    </row>
    <row r="90" spans="2:27" ht="15.5" x14ac:dyDescent="0.35">
      <c r="C90" t="s">
        <v>108</v>
      </c>
      <c r="D90" s="5">
        <v>743327000000</v>
      </c>
      <c r="E90" s="5">
        <v>1087315000000</v>
      </c>
      <c r="F90" s="5">
        <v>1686455000000</v>
      </c>
      <c r="G90" s="5">
        <v>1380342000000</v>
      </c>
      <c r="I90" s="5">
        <v>5597419000000</v>
      </c>
      <c r="J90" s="5">
        <v>5023172000000</v>
      </c>
      <c r="K90" s="5">
        <v>4439900000000</v>
      </c>
      <c r="L90" s="5">
        <v>2388211000000</v>
      </c>
      <c r="M90" s="5">
        <v>2498205000000</v>
      </c>
      <c r="N90" s="5">
        <v>2433614000000</v>
      </c>
      <c r="O90" s="5">
        <v>3236449000000</v>
      </c>
      <c r="P90" s="5">
        <v>2643900000000</v>
      </c>
      <c r="Q90" s="5">
        <v>2277778000000</v>
      </c>
      <c r="R90" s="5">
        <v>3095229000000</v>
      </c>
      <c r="S90" s="5">
        <v>1467981000000</v>
      </c>
      <c r="T90" s="5">
        <v>1410624000000</v>
      </c>
      <c r="U90" s="5">
        <v>1040088000000</v>
      </c>
      <c r="V90" s="5">
        <v>855931000000</v>
      </c>
      <c r="W90" s="5">
        <v>753221000000</v>
      </c>
    </row>
    <row r="91" spans="2:27" ht="15.5" x14ac:dyDescent="0.35">
      <c r="C91" t="s">
        <v>109</v>
      </c>
      <c r="D91" s="5">
        <v>743327000000</v>
      </c>
      <c r="E91" s="5">
        <v>1087315000000</v>
      </c>
      <c r="F91" s="5">
        <v>1686455000000</v>
      </c>
      <c r="G91" s="5">
        <v>1380342000000</v>
      </c>
      <c r="I91" s="5">
        <v>5597419000000</v>
      </c>
      <c r="J91" s="5">
        <v>5023172000000</v>
      </c>
      <c r="K91" s="5">
        <v>4439900000000</v>
      </c>
      <c r="L91" s="5">
        <v>2388211000000</v>
      </c>
      <c r="M91" s="5">
        <v>2498205000000</v>
      </c>
      <c r="N91" s="5">
        <v>2433614000000</v>
      </c>
      <c r="O91" s="5">
        <v>3236449000000</v>
      </c>
      <c r="P91" s="5">
        <v>2643900000000</v>
      </c>
      <c r="Q91" s="5">
        <v>2277778000000</v>
      </c>
      <c r="R91" s="5">
        <v>3095229000000</v>
      </c>
      <c r="S91" s="5">
        <v>1467981000000</v>
      </c>
      <c r="T91" s="5">
        <v>1410624000000</v>
      </c>
      <c r="U91" s="5">
        <v>1040088000000</v>
      </c>
      <c r="V91" s="5">
        <v>855931000000</v>
      </c>
      <c r="W91" s="5">
        <v>753221000000</v>
      </c>
    </row>
    <row r="93" spans="2:27" ht="15.5" x14ac:dyDescent="0.35">
      <c r="B93" t="s">
        <v>110</v>
      </c>
      <c r="C93" t="s">
        <v>111</v>
      </c>
    </row>
    <row r="94" spans="2:27" ht="15.5" x14ac:dyDescent="0.35">
      <c r="C94" t="s">
        <v>19</v>
      </c>
      <c r="D94" s="5">
        <v>1235824000000</v>
      </c>
      <c r="E94" s="5">
        <v>1077709000000</v>
      </c>
      <c r="F94" s="5">
        <v>921180000000</v>
      </c>
      <c r="G94" s="5">
        <v>990758000000</v>
      </c>
      <c r="I94" s="5">
        <v>1077709000000</v>
      </c>
      <c r="J94" s="5">
        <v>1204265000000</v>
      </c>
      <c r="K94" s="5">
        <v>972535000000</v>
      </c>
      <c r="L94" s="5">
        <v>1355048000000</v>
      </c>
      <c r="M94" s="5">
        <v>1008415000000</v>
      </c>
      <c r="N94" s="5">
        <v>1121079000000</v>
      </c>
      <c r="O94" s="5">
        <v>1248780000000</v>
      </c>
      <c r="P94" s="5">
        <v>1067190000000</v>
      </c>
      <c r="Q94" s="5">
        <v>989889000000</v>
      </c>
      <c r="R94" s="5">
        <v>881749000000</v>
      </c>
      <c r="S94" s="5">
        <v>938280000000</v>
      </c>
      <c r="T94" s="5">
        <v>989252000000</v>
      </c>
      <c r="U94" s="5">
        <v>1083846000000</v>
      </c>
      <c r="V94" s="5">
        <v>692832000000</v>
      </c>
      <c r="W94" s="5">
        <v>721809000000</v>
      </c>
      <c r="X94" s="5">
        <v>895227000000</v>
      </c>
      <c r="Y94" s="5">
        <v>754967000000</v>
      </c>
      <c r="Z94" s="5">
        <v>829789000000</v>
      </c>
      <c r="AA94" s="2">
        <v>616441000000</v>
      </c>
    </row>
    <row r="95" spans="2:27" ht="15.5" x14ac:dyDescent="0.35">
      <c r="C95" t="s">
        <v>1148</v>
      </c>
      <c r="D95" s="5">
        <v>10777966000000</v>
      </c>
      <c r="E95" s="5">
        <v>10983605000000</v>
      </c>
      <c r="F95" s="5">
        <v>8909989000000</v>
      </c>
      <c r="G95" s="5">
        <v>13330931000000</v>
      </c>
      <c r="I95" s="5">
        <v>10983605000000</v>
      </c>
      <c r="J95" s="5">
        <v>9419310000000</v>
      </c>
      <c r="K95" s="5">
        <v>7000475000000</v>
      </c>
      <c r="L95" s="5">
        <v>5080913000000</v>
      </c>
      <c r="M95" s="5">
        <v>6521063000000</v>
      </c>
      <c r="N95" s="5">
        <v>2260016000000</v>
      </c>
      <c r="O95" s="5">
        <v>8597585000000</v>
      </c>
      <c r="P95" s="5">
        <v>9458912000000</v>
      </c>
      <c r="Q95" s="5">
        <v>8905976000000</v>
      </c>
      <c r="R95" s="5">
        <v>8018546000000</v>
      </c>
      <c r="S95" s="5">
        <v>7801395000000</v>
      </c>
      <c r="T95" s="5">
        <v>6816392000000</v>
      </c>
      <c r="U95" s="5">
        <v>6464739000000</v>
      </c>
      <c r="V95" s="5">
        <v>5417517000000</v>
      </c>
      <c r="W95" s="5">
        <v>4074605000000</v>
      </c>
      <c r="X95" s="5">
        <v>2463938000000</v>
      </c>
      <c r="Y95" s="5">
        <v>1273524000000</v>
      </c>
      <c r="Z95" s="5">
        <v>1195276000000</v>
      </c>
      <c r="AA95" s="2">
        <v>1649050000000</v>
      </c>
    </row>
    <row r="96" spans="2:27" ht="15.5" x14ac:dyDescent="0.35">
      <c r="C96" t="s">
        <v>1149</v>
      </c>
    </row>
    <row r="97" spans="3:27" ht="15.5" x14ac:dyDescent="0.35">
      <c r="C97" t="s">
        <v>115</v>
      </c>
      <c r="D97" s="5">
        <v>252216000000</v>
      </c>
      <c r="E97" s="5">
        <v>245344000000</v>
      </c>
      <c r="F97" s="5">
        <v>92447000000</v>
      </c>
      <c r="G97" s="5">
        <v>97237000000</v>
      </c>
      <c r="I97" s="5">
        <v>245344000000</v>
      </c>
      <c r="J97" s="5">
        <v>35125000000</v>
      </c>
      <c r="K97" s="5">
        <v>82717000000</v>
      </c>
      <c r="L97" s="5">
        <v>175875000000</v>
      </c>
      <c r="M97" s="5">
        <v>643229000000</v>
      </c>
      <c r="N97" s="5">
        <v>1025890000000</v>
      </c>
      <c r="O97" s="5">
        <v>209704000000</v>
      </c>
      <c r="P97" s="5">
        <v>857138000000</v>
      </c>
      <c r="Q97" s="5">
        <v>222028000000</v>
      </c>
    </row>
    <row r="98" spans="3:27" ht="15.5" x14ac:dyDescent="0.35">
      <c r="C98" t="s">
        <v>116</v>
      </c>
      <c r="D98" s="5">
        <v>1383212000000</v>
      </c>
      <c r="E98" s="5">
        <v>1707378000000</v>
      </c>
      <c r="F98" s="5">
        <v>2278347000000</v>
      </c>
      <c r="G98" s="5">
        <v>2001652000000</v>
      </c>
      <c r="I98" s="5">
        <v>1707378000000</v>
      </c>
      <c r="J98" s="5">
        <v>1888289000000</v>
      </c>
      <c r="K98" s="5">
        <v>1786980000000</v>
      </c>
      <c r="L98" s="5">
        <v>2448582000000</v>
      </c>
      <c r="M98" s="5">
        <v>2874371000000</v>
      </c>
      <c r="N98" s="5">
        <v>2527044000000</v>
      </c>
      <c r="O98" s="5">
        <v>3175456000000</v>
      </c>
      <c r="P98" s="5">
        <v>3901391000000</v>
      </c>
      <c r="Q98" s="5">
        <v>3824246000000</v>
      </c>
    </row>
    <row r="99" spans="3:27" ht="15.5" x14ac:dyDescent="0.35">
      <c r="C99" t="s">
        <v>98</v>
      </c>
      <c r="D99" s="5">
        <v>1359237000000</v>
      </c>
      <c r="E99" s="5">
        <v>1978791000000</v>
      </c>
      <c r="F99" s="5">
        <v>2131018000000</v>
      </c>
      <c r="G99" s="5">
        <v>1706240000000</v>
      </c>
      <c r="I99" s="5">
        <v>1978791000000</v>
      </c>
      <c r="J99" s="5">
        <v>1452051000000</v>
      </c>
      <c r="K99" s="5">
        <v>1302270000000</v>
      </c>
      <c r="L99" s="5">
        <v>960090000000</v>
      </c>
      <c r="M99" s="5">
        <v>1916909000000</v>
      </c>
      <c r="N99" s="5">
        <v>1919211000000</v>
      </c>
      <c r="O99" s="5">
        <v>1592706000000</v>
      </c>
      <c r="P99" s="5">
        <v>1295997000000</v>
      </c>
      <c r="Q99" s="5">
        <v>1352466000000</v>
      </c>
      <c r="R99" s="5">
        <v>1232191000000</v>
      </c>
      <c r="S99" s="5">
        <v>-63097000000</v>
      </c>
      <c r="T99" s="5">
        <v>-14717000000</v>
      </c>
      <c r="U99" s="5">
        <v>-92838000000</v>
      </c>
      <c r="V99" s="5">
        <v>19611000000</v>
      </c>
      <c r="W99" s="5">
        <v>-764699000000</v>
      </c>
      <c r="X99" s="5">
        <v>16608000000</v>
      </c>
      <c r="Y99" s="5">
        <v>-7337000000</v>
      </c>
      <c r="Z99" s="5">
        <v>-78102000000</v>
      </c>
      <c r="AA99" s="2">
        <v>84279000000</v>
      </c>
    </row>
    <row r="100" spans="3:27" ht="15.5" x14ac:dyDescent="0.35">
      <c r="C100" t="s">
        <v>1150</v>
      </c>
      <c r="D100" s="5">
        <v>663242000000</v>
      </c>
      <c r="E100" s="5">
        <v>2965594000000</v>
      </c>
      <c r="F100" s="5">
        <v>1872291000000</v>
      </c>
      <c r="G100" s="5">
        <v>12234507000000</v>
      </c>
      <c r="I100" s="5">
        <v>2965594000000</v>
      </c>
      <c r="J100" s="5">
        <v>7520072000000</v>
      </c>
      <c r="K100" s="5">
        <v>1642320000000</v>
      </c>
      <c r="L100" s="5">
        <v>7337297000000</v>
      </c>
      <c r="M100" s="5">
        <v>4439677000000</v>
      </c>
      <c r="N100" s="5">
        <v>7772140000000</v>
      </c>
      <c r="O100" s="5">
        <v>12796244000000</v>
      </c>
      <c r="P100" s="5">
        <v>5263533000000</v>
      </c>
      <c r="Q100" s="5">
        <v>4836341000000</v>
      </c>
      <c r="R100" s="5">
        <v>3442070000000</v>
      </c>
      <c r="S100" s="5">
        <v>9278095000000</v>
      </c>
      <c r="T100" s="5">
        <v>3908139000000</v>
      </c>
      <c r="U100" s="5">
        <v>5075630000000</v>
      </c>
      <c r="V100" s="5">
        <v>5462497000000</v>
      </c>
      <c r="W100" s="5">
        <v>3293731000000</v>
      </c>
      <c r="X100" s="5">
        <v>4245344000000</v>
      </c>
      <c r="Y100" s="5">
        <v>2925640000000</v>
      </c>
      <c r="Z100" s="5">
        <v>2669678000000</v>
      </c>
      <c r="AA100" s="2">
        <v>1408604000000</v>
      </c>
    </row>
    <row r="101" spans="3:27" ht="15.5" x14ac:dyDescent="0.35">
      <c r="C101" t="s">
        <v>1151</v>
      </c>
      <c r="D101" s="5">
        <v>44006067000000</v>
      </c>
      <c r="E101" s="5">
        <v>27425375000000</v>
      </c>
      <c r="F101" s="5">
        <v>20680206000000</v>
      </c>
      <c r="G101" s="5">
        <v>36339255000000</v>
      </c>
      <c r="I101" s="5">
        <v>27425375000000</v>
      </c>
      <c r="J101" s="5">
        <v>32903419000000</v>
      </c>
      <c r="K101" s="5">
        <v>38229653000000</v>
      </c>
      <c r="L101" s="5">
        <v>44421208000000</v>
      </c>
      <c r="M101" s="5">
        <v>52159725000000</v>
      </c>
      <c r="N101" s="5">
        <v>32399345000000</v>
      </c>
      <c r="O101" s="5">
        <v>20614208000000</v>
      </c>
      <c r="P101" s="5">
        <v>18899441000000</v>
      </c>
      <c r="Q101" s="5">
        <v>14441421000000</v>
      </c>
      <c r="R101" s="5">
        <v>12372750000000</v>
      </c>
      <c r="S101" s="5">
        <v>8164656000000</v>
      </c>
      <c r="T101" s="5">
        <v>4837253000000</v>
      </c>
      <c r="U101" s="5">
        <v>4143594000000</v>
      </c>
      <c r="V101" s="5">
        <v>1770451000000</v>
      </c>
      <c r="W101" s="5">
        <v>468631000000</v>
      </c>
      <c r="X101" s="5">
        <v>1588142000000</v>
      </c>
    </row>
    <row r="102" spans="3:27" ht="15.5" x14ac:dyDescent="0.35">
      <c r="C102" t="s">
        <v>620</v>
      </c>
    </row>
    <row r="103" spans="3:27" ht="15.5" x14ac:dyDescent="0.35">
      <c r="C103" t="s">
        <v>1152</v>
      </c>
      <c r="D103" s="5">
        <v>163199594000000</v>
      </c>
      <c r="E103" s="5">
        <v>165873599000000</v>
      </c>
      <c r="F103" s="5">
        <v>157013361000000</v>
      </c>
      <c r="G103" s="5">
        <v>158354657000000</v>
      </c>
      <c r="I103" s="5">
        <v>165873599000000</v>
      </c>
      <c r="J103" s="5">
        <v>162421515000000</v>
      </c>
      <c r="K103" s="5">
        <v>146007794000000</v>
      </c>
      <c r="L103" s="5">
        <v>130258491000000</v>
      </c>
      <c r="M103" s="5">
        <v>113228691000000</v>
      </c>
      <c r="N103" s="5">
        <v>109737912000000</v>
      </c>
      <c r="O103" s="5">
        <v>114436825000000</v>
      </c>
      <c r="P103" s="5">
        <v>113490896000000</v>
      </c>
      <c r="Q103" s="5">
        <v>102189794000000</v>
      </c>
      <c r="R103" s="5">
        <v>90247652000000</v>
      </c>
      <c r="S103" s="5">
        <v>84040768000000</v>
      </c>
      <c r="T103" s="5">
        <v>66933612000000</v>
      </c>
      <c r="U103" s="5">
        <v>62706614000000</v>
      </c>
      <c r="V103" s="5">
        <v>51874088000000</v>
      </c>
      <c r="W103" s="5">
        <v>40541352000000</v>
      </c>
      <c r="X103" s="5">
        <v>27360530000000</v>
      </c>
      <c r="Y103" s="5">
        <v>21283245000000</v>
      </c>
      <c r="Z103" s="5">
        <v>20401154000000</v>
      </c>
      <c r="AA103" s="2">
        <v>18857535000000</v>
      </c>
    </row>
    <row r="104" spans="3:27" ht="15.5" x14ac:dyDescent="0.35">
      <c r="C104" t="s">
        <v>124</v>
      </c>
      <c r="W104" s="5">
        <v>835414000000</v>
      </c>
      <c r="X104" s="5">
        <v>827186000000</v>
      </c>
      <c r="Y104" s="5">
        <v>804333000000</v>
      </c>
      <c r="Z104" s="5">
        <v>777518000000</v>
      </c>
      <c r="AA104" s="2">
        <v>729765000000</v>
      </c>
    </row>
    <row r="105" spans="3:27" ht="15.5" x14ac:dyDescent="0.35">
      <c r="C105" t="s">
        <v>727</v>
      </c>
      <c r="D105" s="5">
        <v>3784263000000</v>
      </c>
      <c r="E105" s="5">
        <v>3846254000000</v>
      </c>
      <c r="F105" s="5">
        <v>3861592000000</v>
      </c>
      <c r="G105" s="5">
        <v>3938050000000</v>
      </c>
      <c r="I105" s="5">
        <v>3846254000000</v>
      </c>
      <c r="J105" s="5">
        <v>4020382000000</v>
      </c>
      <c r="K105" s="5">
        <v>3904957000000</v>
      </c>
      <c r="L105" s="5">
        <v>3763011000000</v>
      </c>
      <c r="M105" s="5">
        <v>3237706000000</v>
      </c>
      <c r="N105" s="5">
        <v>3001632000000</v>
      </c>
      <c r="O105" s="5">
        <v>2784242000000</v>
      </c>
      <c r="P105" s="5">
        <v>2799661000000</v>
      </c>
      <c r="Q105" s="5">
        <v>2446459000000</v>
      </c>
      <c r="R105" s="5">
        <v>2413987000000</v>
      </c>
      <c r="S105" s="5">
        <v>1076606000000</v>
      </c>
      <c r="T105" s="5">
        <v>987128000000</v>
      </c>
      <c r="U105" s="5">
        <v>838074000000</v>
      </c>
      <c r="V105" s="5">
        <v>801523000000</v>
      </c>
      <c r="W105" s="5">
        <v>835414000000</v>
      </c>
      <c r="X105" s="5">
        <v>827186000000</v>
      </c>
      <c r="Y105" s="5">
        <v>804333000000</v>
      </c>
      <c r="Z105" s="5">
        <v>777518000000</v>
      </c>
      <c r="AA105" s="2">
        <v>729765000000</v>
      </c>
    </row>
    <row r="106" spans="3:27" ht="15.5" x14ac:dyDescent="0.35">
      <c r="C106" t="s">
        <v>125</v>
      </c>
      <c r="D106" s="5">
        <v>604376000000</v>
      </c>
      <c r="E106" s="5">
        <v>452770000000</v>
      </c>
      <c r="F106" s="5">
        <v>329134000000</v>
      </c>
      <c r="G106" s="5">
        <v>382383000000</v>
      </c>
      <c r="I106" s="5">
        <v>452770000000</v>
      </c>
      <c r="J106" s="5">
        <v>490514000000</v>
      </c>
      <c r="K106" s="5">
        <v>1396938000000</v>
      </c>
      <c r="L106" s="5">
        <v>1301875000000</v>
      </c>
      <c r="M106" s="5">
        <v>921875000000</v>
      </c>
      <c r="N106" s="5">
        <v>703232000000</v>
      </c>
      <c r="O106" s="5">
        <v>664218000000</v>
      </c>
      <c r="P106" s="5">
        <v>692340000000</v>
      </c>
      <c r="Q106" s="5">
        <v>557472000000</v>
      </c>
      <c r="R106" s="5">
        <v>370025000000</v>
      </c>
      <c r="S106" s="5">
        <v>170372000000</v>
      </c>
      <c r="T106" s="5">
        <v>126662000000</v>
      </c>
      <c r="U106" s="5">
        <v>153804000000</v>
      </c>
      <c r="V106" s="5">
        <v>101304000000</v>
      </c>
      <c r="W106" s="5">
        <v>50991000000</v>
      </c>
      <c r="X106" s="5">
        <v>53574000000</v>
      </c>
      <c r="Y106" s="5">
        <v>8667000000</v>
      </c>
      <c r="Z106" s="5">
        <v>31806000000</v>
      </c>
    </row>
    <row r="107" spans="3:27" ht="15.5" x14ac:dyDescent="0.35">
      <c r="C107" t="s">
        <v>185</v>
      </c>
    </row>
    <row r="108" spans="3:27" ht="15.5" x14ac:dyDescent="0.35">
      <c r="C108" t="s">
        <v>128</v>
      </c>
      <c r="D108" s="5">
        <v>312878932000000</v>
      </c>
      <c r="E108" s="5">
        <v>308140182000000</v>
      </c>
      <c r="F108" s="5">
        <v>293805290000000</v>
      </c>
      <c r="G108" s="5">
        <v>295971826000000</v>
      </c>
      <c r="I108" s="5">
        <v>308140182000000</v>
      </c>
      <c r="J108" s="5">
        <v>281008237000000</v>
      </c>
      <c r="K108" s="5">
        <v>249757139000000</v>
      </c>
      <c r="L108" s="5">
        <v>238498560000000</v>
      </c>
      <c r="M108" s="5">
        <v>214395608000000</v>
      </c>
      <c r="N108" s="5">
        <v>206297200000000</v>
      </c>
      <c r="O108" s="5">
        <v>180706987000000</v>
      </c>
      <c r="P108" s="5">
        <v>173582894000000</v>
      </c>
      <c r="Q108" s="5">
        <v>153773957000000</v>
      </c>
      <c r="R108" s="5">
        <v>138196341000000</v>
      </c>
      <c r="S108" s="5">
        <v>120480402000000</v>
      </c>
      <c r="T108" s="5">
        <v>103123179000000</v>
      </c>
      <c r="U108" s="5">
        <v>97524537000000</v>
      </c>
      <c r="V108" s="5">
        <v>79141737000000</v>
      </c>
      <c r="W108" s="5">
        <v>59834397000000</v>
      </c>
      <c r="X108" s="5">
        <v>44474822000000</v>
      </c>
      <c r="Y108" s="5">
        <v>37052596000000</v>
      </c>
      <c r="Z108" s="5">
        <v>34245838000000</v>
      </c>
      <c r="AA108" s="2">
        <v>28969069000000</v>
      </c>
    </row>
    <row r="109" spans="3:27" ht="15.5" x14ac:dyDescent="0.35">
      <c r="C109" t="s">
        <v>129</v>
      </c>
    </row>
    <row r="110" spans="3:27" ht="15.5" x14ac:dyDescent="0.35">
      <c r="C110" t="s">
        <v>130</v>
      </c>
    </row>
    <row r="111" spans="3:27" ht="15.5" x14ac:dyDescent="0.35">
      <c r="C111" t="s">
        <v>1153</v>
      </c>
      <c r="D111" s="5">
        <v>3184705000000</v>
      </c>
      <c r="E111" s="5">
        <v>2336808000000</v>
      </c>
      <c r="F111" s="5">
        <v>2233201000000</v>
      </c>
      <c r="G111" s="5">
        <v>2444406000000</v>
      </c>
      <c r="I111" s="5">
        <v>2336808000000</v>
      </c>
      <c r="J111" s="5">
        <v>1561080000000</v>
      </c>
      <c r="K111" s="5">
        <v>1694717000000</v>
      </c>
      <c r="L111" s="5">
        <v>1612378000000</v>
      </c>
      <c r="M111" s="5">
        <v>1523750000000</v>
      </c>
      <c r="N111" s="5">
        <v>1555501000000</v>
      </c>
      <c r="O111" s="5">
        <v>850434000000</v>
      </c>
      <c r="P111" s="5">
        <v>540124000000</v>
      </c>
      <c r="Q111" s="5">
        <v>659281000000</v>
      </c>
      <c r="R111" s="5">
        <v>444398000000</v>
      </c>
      <c r="S111" s="5">
        <v>354250000000</v>
      </c>
      <c r="T111" s="5">
        <v>275025000000</v>
      </c>
      <c r="U111" s="5">
        <v>269691000000</v>
      </c>
      <c r="V111" s="5">
        <v>355091000000</v>
      </c>
      <c r="W111" s="5">
        <v>302778000000</v>
      </c>
      <c r="X111" s="5">
        <v>306313000000</v>
      </c>
      <c r="Y111" s="5">
        <v>232012000000</v>
      </c>
      <c r="Z111" s="5">
        <v>129873000000</v>
      </c>
      <c r="AA111" s="2">
        <v>293106000000</v>
      </c>
    </row>
    <row r="112" spans="3:27" ht="15.5" x14ac:dyDescent="0.35">
      <c r="C112" t="s">
        <v>1154</v>
      </c>
      <c r="D112" s="5">
        <v>226396980000000</v>
      </c>
      <c r="E112" s="5">
        <v>243511822000000</v>
      </c>
      <c r="F112" s="5">
        <v>230123978000000</v>
      </c>
      <c r="G112" s="5">
        <v>216279795000000</v>
      </c>
      <c r="I112" s="5">
        <v>243511822000000</v>
      </c>
      <c r="J112" s="5">
        <v>205932220000000</v>
      </c>
      <c r="K112" s="5">
        <v>181755225000000</v>
      </c>
      <c r="L112" s="5">
        <v>176084993000000</v>
      </c>
      <c r="M112" s="5">
        <v>168050732000000</v>
      </c>
      <c r="N112" s="5">
        <v>159036404000000</v>
      </c>
      <c r="O112" s="5">
        <v>126121499000000</v>
      </c>
      <c r="P112" s="5">
        <v>125560448000000</v>
      </c>
      <c r="Q112" s="5">
        <v>113440672000000</v>
      </c>
      <c r="R112" s="5">
        <v>103559960000000</v>
      </c>
      <c r="S112" s="5">
        <v>87280244000000</v>
      </c>
      <c r="T112" s="5">
        <v>72805057000000</v>
      </c>
      <c r="U112" s="5">
        <v>68936691000000</v>
      </c>
      <c r="V112" s="5">
        <v>60760680000000</v>
      </c>
      <c r="W112" s="5">
        <v>47419539000000</v>
      </c>
      <c r="X112" s="5">
        <v>35862518000000</v>
      </c>
      <c r="Y112" s="5">
        <v>30216044000000</v>
      </c>
      <c r="Z112" s="5">
        <v>27123471000000</v>
      </c>
      <c r="AA112" s="2">
        <v>21439660000000</v>
      </c>
    </row>
    <row r="113" spans="3:27" ht="15.5" x14ac:dyDescent="0.35">
      <c r="C113" t="s">
        <v>329</v>
      </c>
      <c r="D113" s="5">
        <v>3650000000</v>
      </c>
      <c r="E113" s="5">
        <v>3650000000</v>
      </c>
      <c r="F113" s="5">
        <v>3650000000</v>
      </c>
      <c r="G113" s="5">
        <v>1800000000</v>
      </c>
      <c r="I113" s="5">
        <v>3650000000</v>
      </c>
      <c r="J113" s="5">
        <v>3950000000</v>
      </c>
      <c r="K113" s="5">
        <v>11350000000</v>
      </c>
      <c r="L113" s="5">
        <v>9291000000</v>
      </c>
      <c r="M113" s="5">
        <v>38763000000</v>
      </c>
      <c r="N113" s="5">
        <v>7358000000</v>
      </c>
      <c r="O113" s="5">
        <v>19044000000</v>
      </c>
      <c r="P113" s="5">
        <v>348744000000</v>
      </c>
      <c r="Q113" s="5">
        <v>192550000000</v>
      </c>
      <c r="R113" s="5">
        <v>32667000000</v>
      </c>
      <c r="S113" s="5">
        <v>13274000000</v>
      </c>
      <c r="T113" s="5">
        <v>762091000000</v>
      </c>
      <c r="U113" s="5">
        <v>632723000000</v>
      </c>
      <c r="V113" s="5">
        <v>473239000000</v>
      </c>
      <c r="W113" s="5">
        <v>13465000000</v>
      </c>
      <c r="X113" s="5">
        <v>8236000000</v>
      </c>
      <c r="Y113" s="5">
        <v>19070000000</v>
      </c>
      <c r="Z113" s="5">
        <v>59691000000</v>
      </c>
      <c r="AA113" s="2">
        <v>8935000000</v>
      </c>
    </row>
    <row r="114" spans="3:27" ht="15.5" x14ac:dyDescent="0.35">
      <c r="C114" t="s">
        <v>1155</v>
      </c>
      <c r="D114" s="5">
        <v>86224950000000</v>
      </c>
      <c r="E114" s="5">
        <v>102369727000000</v>
      </c>
      <c r="F114" s="5">
        <v>101913505000000</v>
      </c>
      <c r="G114" s="5">
        <v>101253574000000</v>
      </c>
      <c r="I114" s="5">
        <v>102369727000000</v>
      </c>
      <c r="J114" s="5">
        <v>91978175000000</v>
      </c>
      <c r="K114" s="5">
        <v>80383837000000</v>
      </c>
      <c r="L114" s="5">
        <v>79935866000000</v>
      </c>
      <c r="M114" s="5">
        <v>82935030000000</v>
      </c>
      <c r="N114" s="5">
        <v>91936141000000</v>
      </c>
      <c r="O114" s="5">
        <v>75223548000000</v>
      </c>
      <c r="P114" s="5">
        <v>79694545000000</v>
      </c>
      <c r="Q114" s="5">
        <v>69721782000000</v>
      </c>
      <c r="R114" s="5">
        <v>62758591000000</v>
      </c>
      <c r="S114" s="5">
        <v>51127937000000</v>
      </c>
      <c r="T114" s="5">
        <v>47529848000000</v>
      </c>
      <c r="U114" s="5">
        <v>42106810000000</v>
      </c>
      <c r="V114" s="5">
        <v>30596664000000</v>
      </c>
      <c r="W114" s="5">
        <v>18956105000000</v>
      </c>
      <c r="X114" s="5">
        <v>14475581000000</v>
      </c>
      <c r="Y114" s="5">
        <v>13249475000000</v>
      </c>
      <c r="Z114" s="5">
        <v>15111072000000</v>
      </c>
      <c r="AA114" s="2">
        <v>11656340000000</v>
      </c>
    </row>
    <row r="115" spans="3:27" ht="15.5" x14ac:dyDescent="0.35">
      <c r="C115" t="s">
        <v>1156</v>
      </c>
      <c r="D115" s="5">
        <v>226396980000000</v>
      </c>
      <c r="E115" s="5">
        <v>243511822000000</v>
      </c>
      <c r="F115" s="5">
        <v>230123978000000</v>
      </c>
      <c r="G115" s="5">
        <v>216279795000000</v>
      </c>
      <c r="I115" s="5">
        <v>243511822000000</v>
      </c>
      <c r="J115" s="5">
        <v>205932220000000</v>
      </c>
      <c r="K115" s="5">
        <v>181755225000000</v>
      </c>
      <c r="L115" s="5">
        <v>176084993000000</v>
      </c>
      <c r="M115" s="5">
        <v>168050732000000</v>
      </c>
      <c r="N115" s="5">
        <v>159036404000000</v>
      </c>
      <c r="O115" s="5">
        <v>126121499000000</v>
      </c>
      <c r="P115" s="5">
        <v>125560448000000</v>
      </c>
      <c r="Q115" s="5">
        <v>113440672000000</v>
      </c>
      <c r="R115" s="5">
        <v>103559960000000</v>
      </c>
      <c r="S115" s="5">
        <v>87280244000000</v>
      </c>
      <c r="T115" s="5">
        <v>72805057000000</v>
      </c>
      <c r="U115" s="5">
        <v>68936691000000</v>
      </c>
      <c r="V115" s="5">
        <v>60760680000000</v>
      </c>
      <c r="W115" s="5">
        <v>47419539000000</v>
      </c>
      <c r="X115" s="5">
        <v>35862518000000</v>
      </c>
      <c r="Y115" s="5">
        <v>30216044000000</v>
      </c>
      <c r="Z115" s="5">
        <v>27123471000000</v>
      </c>
      <c r="AA115" s="2">
        <v>21439660000000</v>
      </c>
    </row>
    <row r="116" spans="3:27" ht="15.5" x14ac:dyDescent="0.35">
      <c r="C116" t="s">
        <v>1157</v>
      </c>
      <c r="D116" s="5">
        <v>7890807000000</v>
      </c>
      <c r="E116" s="5">
        <v>8390879000000</v>
      </c>
      <c r="F116" s="5">
        <v>4009009000000</v>
      </c>
      <c r="G116" s="5">
        <v>3999747000000</v>
      </c>
      <c r="I116" s="5">
        <v>8390879000000</v>
      </c>
      <c r="J116" s="5">
        <v>2450472000000</v>
      </c>
      <c r="K116" s="5">
        <v>1328153000000</v>
      </c>
      <c r="L116" s="5">
        <v>2674433000000</v>
      </c>
      <c r="M116" s="5">
        <v>547615000000</v>
      </c>
      <c r="N116" s="5">
        <v>2745572000000</v>
      </c>
      <c r="O116" s="5">
        <v>6600457000000</v>
      </c>
      <c r="P116" s="5">
        <v>927743000000</v>
      </c>
      <c r="Q116" s="5">
        <v>4977986000000</v>
      </c>
      <c r="R116" s="5">
        <v>2507040000000</v>
      </c>
      <c r="S116" s="5">
        <v>1478546000000</v>
      </c>
      <c r="T116" s="5">
        <v>3249536000000</v>
      </c>
      <c r="U116" s="5">
        <v>1207162000000</v>
      </c>
      <c r="V116" s="5">
        <v>4119482000000</v>
      </c>
      <c r="W116" s="5">
        <v>1347958000000</v>
      </c>
      <c r="X116" s="5">
        <v>655032000000</v>
      </c>
      <c r="Y116" s="5">
        <v>422407000000</v>
      </c>
      <c r="Z116" s="5">
        <v>116278000000</v>
      </c>
      <c r="AA116" s="2">
        <v>978110000000</v>
      </c>
    </row>
    <row r="117" spans="3:27" ht="15.5" x14ac:dyDescent="0.35">
      <c r="C117" t="s">
        <v>1158</v>
      </c>
      <c r="D117" s="5">
        <v>7890807000000</v>
      </c>
      <c r="E117" s="5">
        <v>8390879000000</v>
      </c>
      <c r="F117" s="5">
        <v>4009009000000</v>
      </c>
      <c r="G117" s="5">
        <v>3999747000000</v>
      </c>
      <c r="I117" s="5">
        <v>8390879000000</v>
      </c>
      <c r="J117" s="5">
        <v>2450472000000</v>
      </c>
      <c r="K117" s="5">
        <v>1328153000000</v>
      </c>
      <c r="L117" s="5">
        <v>2674433000000</v>
      </c>
      <c r="M117" s="5">
        <v>547615000000</v>
      </c>
      <c r="N117" s="5">
        <v>2745572000000</v>
      </c>
      <c r="O117" s="5">
        <v>6600457000000</v>
      </c>
      <c r="P117" s="5">
        <v>927743000000</v>
      </c>
      <c r="Q117" s="5">
        <v>4977986000000</v>
      </c>
      <c r="R117" s="5">
        <v>2507040000000</v>
      </c>
      <c r="S117" s="5">
        <v>1478546000000</v>
      </c>
      <c r="T117" s="5">
        <v>3249536000000</v>
      </c>
      <c r="U117" s="5">
        <v>1207162000000</v>
      </c>
      <c r="V117" s="5">
        <v>4119482000000</v>
      </c>
      <c r="W117" s="5">
        <v>1347958000000</v>
      </c>
      <c r="X117" s="5">
        <v>655032000000</v>
      </c>
      <c r="Y117" s="5">
        <v>422407000000</v>
      </c>
      <c r="Z117" s="5">
        <v>116278000000</v>
      </c>
      <c r="AA117" s="2">
        <v>978110000000</v>
      </c>
    </row>
    <row r="118" spans="3:27" ht="15.5" x14ac:dyDescent="0.35">
      <c r="C118" t="s">
        <v>147</v>
      </c>
      <c r="D118" s="5">
        <v>837321000000</v>
      </c>
      <c r="E118" s="5">
        <v>365877000000</v>
      </c>
      <c r="F118" s="5">
        <v>541827000000</v>
      </c>
      <c r="G118" s="5">
        <v>905071000000</v>
      </c>
      <c r="I118" s="5">
        <v>365877000000</v>
      </c>
      <c r="J118" s="5">
        <v>1362198000000</v>
      </c>
      <c r="K118" s="5">
        <v>786519000000</v>
      </c>
      <c r="L118" s="5">
        <v>871217000000</v>
      </c>
      <c r="M118" s="5">
        <v>280483000000</v>
      </c>
      <c r="N118" s="5">
        <v>498474000000</v>
      </c>
      <c r="O118" s="5">
        <v>367205000000</v>
      </c>
      <c r="P118" s="5">
        <v>628925000000</v>
      </c>
      <c r="Q118" s="5">
        <v>141441000000</v>
      </c>
      <c r="R118" s="5">
        <v>304318000000</v>
      </c>
      <c r="S118" s="5">
        <v>947585000000</v>
      </c>
      <c r="T118" s="5">
        <v>594499000000</v>
      </c>
      <c r="U118" s="5">
        <v>1489353000000</v>
      </c>
      <c r="V118" s="5">
        <v>92533000000</v>
      </c>
      <c r="W118" s="5">
        <v>115976000000</v>
      </c>
      <c r="X118" s="5">
        <v>9924000000</v>
      </c>
      <c r="Y118" s="5">
        <v>5105000000</v>
      </c>
      <c r="Z118" s="5">
        <v>15896000000</v>
      </c>
      <c r="AA118" s="2">
        <v>14165000000</v>
      </c>
    </row>
    <row r="119" spans="3:27" ht="15.5" x14ac:dyDescent="0.35">
      <c r="C119" t="s">
        <v>1159</v>
      </c>
      <c r="D119" s="5">
        <v>837321000000</v>
      </c>
      <c r="E119" s="5">
        <v>365877000000</v>
      </c>
      <c r="F119" s="5">
        <v>541827000000</v>
      </c>
      <c r="G119" s="5">
        <v>905071000000</v>
      </c>
      <c r="I119" s="5">
        <v>365877000000</v>
      </c>
      <c r="J119" s="5">
        <v>1362198000000</v>
      </c>
      <c r="K119" s="5">
        <v>786519000000</v>
      </c>
      <c r="L119" s="5">
        <v>871217000000</v>
      </c>
      <c r="M119" s="5">
        <v>280483000000</v>
      </c>
      <c r="N119" s="5">
        <v>498474000000</v>
      </c>
      <c r="O119" s="5">
        <v>367205000000</v>
      </c>
      <c r="P119" s="5">
        <v>628925000000</v>
      </c>
      <c r="Q119" s="5">
        <v>141441000000</v>
      </c>
      <c r="R119" s="5">
        <v>304318000000</v>
      </c>
      <c r="S119" s="5">
        <v>947585000000</v>
      </c>
      <c r="T119" s="5">
        <v>594499000000</v>
      </c>
      <c r="U119" s="5">
        <v>1489353000000</v>
      </c>
      <c r="V119" s="5">
        <v>92533000000</v>
      </c>
      <c r="W119" s="5">
        <v>115976000000</v>
      </c>
      <c r="X119" s="5">
        <v>9924000000</v>
      </c>
      <c r="Y119" s="5">
        <v>5105000000</v>
      </c>
      <c r="Z119" s="5">
        <v>15896000000</v>
      </c>
      <c r="AA119" s="2">
        <v>14165000000</v>
      </c>
    </row>
    <row r="120" spans="3:27" ht="15.5" x14ac:dyDescent="0.35">
      <c r="C120" t="s">
        <v>1160</v>
      </c>
      <c r="D120" s="5">
        <v>1635428000000</v>
      </c>
      <c r="E120" s="5">
        <v>1952722000000</v>
      </c>
      <c r="F120" s="5">
        <v>2370794000000</v>
      </c>
      <c r="G120" s="5">
        <v>2098889000000</v>
      </c>
      <c r="I120" s="5">
        <v>1952722000000</v>
      </c>
      <c r="J120" s="5">
        <v>1923414000000</v>
      </c>
      <c r="K120" s="5">
        <v>1869697000000</v>
      </c>
      <c r="L120" s="5">
        <v>2624457000000</v>
      </c>
      <c r="M120" s="5">
        <v>3517600000000</v>
      </c>
      <c r="N120" s="5">
        <v>3552934000000</v>
      </c>
      <c r="O120" s="5">
        <v>3385160000000</v>
      </c>
      <c r="P120" s="5">
        <v>4758529000000</v>
      </c>
      <c r="Q120" s="5">
        <v>4046274000000</v>
      </c>
      <c r="R120" s="5">
        <v>3513459000000</v>
      </c>
      <c r="S120" s="5">
        <v>2846639000000</v>
      </c>
      <c r="T120" s="5">
        <v>2886148000000</v>
      </c>
      <c r="U120" s="5">
        <v>2796621000000</v>
      </c>
      <c r="V120" s="5">
        <v>2074978000000</v>
      </c>
      <c r="W120" s="5">
        <v>1303242000000</v>
      </c>
      <c r="X120" s="5">
        <v>688065000000</v>
      </c>
      <c r="Y120" s="5">
        <v>616481000000</v>
      </c>
      <c r="Z120" s="5">
        <v>976618000000</v>
      </c>
      <c r="AA120" s="2">
        <v>910619000000</v>
      </c>
    </row>
    <row r="121" spans="3:27" ht="15.5" x14ac:dyDescent="0.35">
      <c r="C121" t="s">
        <v>1161</v>
      </c>
      <c r="D121" s="5">
        <v>1635428000000</v>
      </c>
      <c r="E121" s="5">
        <v>1952722000000</v>
      </c>
      <c r="F121" s="5">
        <v>2370794000000</v>
      </c>
      <c r="G121" s="5">
        <v>2098889000000</v>
      </c>
      <c r="I121" s="5">
        <v>1952722000000</v>
      </c>
      <c r="J121" s="5">
        <v>1923414000000</v>
      </c>
      <c r="K121" s="5">
        <v>1869697000000</v>
      </c>
      <c r="L121" s="5">
        <v>2624457000000</v>
      </c>
      <c r="M121" s="5">
        <v>3517600000000</v>
      </c>
      <c r="N121" s="5">
        <v>3552934000000</v>
      </c>
      <c r="O121" s="5">
        <v>3385160000000</v>
      </c>
      <c r="P121" s="5">
        <v>4758529000000</v>
      </c>
      <c r="Q121" s="5">
        <v>4046274000000</v>
      </c>
      <c r="R121" s="5">
        <v>3513459000000</v>
      </c>
      <c r="S121" s="5">
        <v>2846639000000</v>
      </c>
      <c r="T121" s="5">
        <v>2886148000000</v>
      </c>
      <c r="U121" s="5">
        <v>2796621000000</v>
      </c>
      <c r="V121" s="5">
        <v>2074978000000</v>
      </c>
      <c r="W121" s="5">
        <v>1303242000000</v>
      </c>
      <c r="X121" s="5">
        <v>688065000000</v>
      </c>
      <c r="Y121" s="5">
        <v>616481000000</v>
      </c>
      <c r="Z121" s="5">
        <v>976618000000</v>
      </c>
      <c r="AA121" s="2">
        <v>910619000000</v>
      </c>
    </row>
    <row r="122" spans="3:27" ht="15.5" x14ac:dyDescent="0.35">
      <c r="C122" t="s">
        <v>917</v>
      </c>
      <c r="F122" s="5">
        <v>2749281000000</v>
      </c>
      <c r="G122" s="5">
        <v>2747643000000</v>
      </c>
      <c r="J122" s="5">
        <v>2744498000000</v>
      </c>
      <c r="K122" s="5">
        <v>2737985000000</v>
      </c>
      <c r="L122" s="5">
        <v>4728401000000</v>
      </c>
      <c r="M122" s="5">
        <v>4718556000000</v>
      </c>
      <c r="N122" s="5">
        <v>4709294000000</v>
      </c>
      <c r="O122" s="5">
        <v>1982588000000</v>
      </c>
      <c r="P122" s="5">
        <v>1979456000000</v>
      </c>
      <c r="S122" s="5">
        <v>2757000000000</v>
      </c>
      <c r="T122" s="5">
        <v>2477000000000</v>
      </c>
      <c r="U122" s="5">
        <v>2434000000000</v>
      </c>
      <c r="W122" s="5">
        <v>290160000000</v>
      </c>
      <c r="Y122" s="5">
        <v>4584000000</v>
      </c>
      <c r="Z122" s="5">
        <v>881168000000</v>
      </c>
      <c r="AA122" s="2">
        <v>802764000000</v>
      </c>
    </row>
    <row r="123" spans="3:27" ht="15.5" x14ac:dyDescent="0.35">
      <c r="C123" t="s">
        <v>1162</v>
      </c>
      <c r="D123" s="5">
        <v>1495293000000</v>
      </c>
      <c r="E123" s="5">
        <v>1494590000000</v>
      </c>
      <c r="F123" s="5">
        <v>1493899000000</v>
      </c>
      <c r="I123" s="5">
        <v>1494590000000</v>
      </c>
      <c r="N123" s="5">
        <v>876740000000</v>
      </c>
      <c r="O123" s="5">
        <v>1940551000000</v>
      </c>
      <c r="P123" s="5">
        <v>4373456000000</v>
      </c>
      <c r="Q123" s="5">
        <v>6148611000000</v>
      </c>
      <c r="R123" s="5">
        <v>3898991000000</v>
      </c>
      <c r="S123" s="5">
        <v>5392378000000</v>
      </c>
      <c r="T123" s="5">
        <v>2919725000000</v>
      </c>
      <c r="U123" s="5">
        <v>3885766000000</v>
      </c>
    </row>
    <row r="124" spans="3:27" ht="15.5" x14ac:dyDescent="0.35">
      <c r="C124" t="s">
        <v>1163</v>
      </c>
      <c r="D124" s="5">
        <v>1454042000000</v>
      </c>
      <c r="E124" s="5">
        <v>1511480000000</v>
      </c>
      <c r="F124" s="5">
        <v>1710195000000</v>
      </c>
      <c r="G124" s="5">
        <v>1480094000000</v>
      </c>
      <c r="I124" s="5">
        <v>1511480000000</v>
      </c>
      <c r="J124" s="5">
        <v>1436578000000</v>
      </c>
      <c r="K124" s="5">
        <v>1169350000000</v>
      </c>
      <c r="L124" s="5">
        <v>977132000000</v>
      </c>
      <c r="M124" s="5">
        <v>809321000000</v>
      </c>
      <c r="N124" s="5">
        <v>846324000000</v>
      </c>
      <c r="O124" s="5">
        <v>818671000000</v>
      </c>
      <c r="P124" s="5">
        <v>493682000000</v>
      </c>
      <c r="Q124" s="5">
        <v>391404000000</v>
      </c>
      <c r="R124" s="5">
        <v>392544000000</v>
      </c>
      <c r="S124" s="5">
        <v>380252000000</v>
      </c>
      <c r="T124" s="5">
        <v>345243000000</v>
      </c>
      <c r="U124" s="5">
        <v>293787000000</v>
      </c>
      <c r="V124" s="5">
        <v>410590000000</v>
      </c>
    </row>
    <row r="125" spans="3:27" ht="15.5" x14ac:dyDescent="0.35">
      <c r="C125" t="s">
        <v>135</v>
      </c>
      <c r="D125" s="5">
        <v>304482000000</v>
      </c>
      <c r="E125" s="5">
        <v>361427000000</v>
      </c>
      <c r="F125" s="5">
        <v>259027000000</v>
      </c>
      <c r="G125" s="5">
        <v>197300000000</v>
      </c>
      <c r="I125" s="5">
        <v>361427000000</v>
      </c>
      <c r="J125" s="5">
        <v>142004000000</v>
      </c>
      <c r="K125" s="5">
        <v>429224000000</v>
      </c>
      <c r="L125" s="5">
        <v>276399000000</v>
      </c>
      <c r="M125" s="5">
        <v>340620000000</v>
      </c>
      <c r="N125" s="5">
        <v>350464000000</v>
      </c>
      <c r="O125" s="5">
        <v>227938000000</v>
      </c>
      <c r="P125" s="5">
        <v>134856000000</v>
      </c>
      <c r="Q125" s="5">
        <v>155074000000</v>
      </c>
      <c r="R125" s="5">
        <v>184973000000</v>
      </c>
      <c r="S125" s="5">
        <v>196357000000</v>
      </c>
      <c r="T125" s="5">
        <v>182658000000</v>
      </c>
      <c r="U125" s="5">
        <v>128966000000</v>
      </c>
      <c r="V125" s="5">
        <v>97850000000</v>
      </c>
      <c r="W125" s="5">
        <v>65534000000</v>
      </c>
      <c r="X125" s="5">
        <v>50528000000</v>
      </c>
      <c r="Y125" s="5">
        <v>95030000000</v>
      </c>
      <c r="Z125" s="5">
        <v>131695000000</v>
      </c>
      <c r="AA125" s="2">
        <v>65100000000</v>
      </c>
    </row>
    <row r="126" spans="3:27" ht="15.5" x14ac:dyDescent="0.35">
      <c r="C126" t="s">
        <v>451</v>
      </c>
      <c r="D126" s="5">
        <v>304482000000</v>
      </c>
      <c r="E126" s="5">
        <v>361427000000</v>
      </c>
      <c r="F126" s="5">
        <v>259027000000</v>
      </c>
      <c r="G126" s="5">
        <v>197300000000</v>
      </c>
      <c r="I126" s="5">
        <v>361427000000</v>
      </c>
      <c r="J126" s="5">
        <v>142004000000</v>
      </c>
      <c r="K126" s="5">
        <v>429224000000</v>
      </c>
      <c r="L126" s="5">
        <v>276399000000</v>
      </c>
      <c r="M126" s="5">
        <v>340620000000</v>
      </c>
      <c r="N126" s="5">
        <v>350464000000</v>
      </c>
      <c r="O126" s="5">
        <v>227938000000</v>
      </c>
      <c r="P126" s="5">
        <v>134856000000</v>
      </c>
      <c r="Q126" s="5">
        <v>155074000000</v>
      </c>
      <c r="R126" s="5">
        <v>184973000000</v>
      </c>
      <c r="S126" s="5">
        <v>196357000000</v>
      </c>
      <c r="T126" s="5">
        <v>182658000000</v>
      </c>
      <c r="U126" s="5">
        <v>128966000000</v>
      </c>
      <c r="V126" s="5">
        <v>97850000000</v>
      </c>
      <c r="W126" s="5">
        <v>65534000000</v>
      </c>
      <c r="X126" s="5">
        <v>50528000000</v>
      </c>
      <c r="Y126" s="5">
        <v>95030000000</v>
      </c>
      <c r="Z126" s="5">
        <v>131695000000</v>
      </c>
      <c r="AA126" s="2">
        <v>65100000000</v>
      </c>
    </row>
    <row r="127" spans="3:27" ht="15.5" x14ac:dyDescent="0.35">
      <c r="C127" t="s">
        <v>822</v>
      </c>
      <c r="AA127" s="2">
        <v>1689000000</v>
      </c>
    </row>
    <row r="128" spans="3:27" ht="15.5" x14ac:dyDescent="0.35">
      <c r="C128" t="s">
        <v>1164</v>
      </c>
      <c r="D128" s="5">
        <v>169945000000</v>
      </c>
      <c r="E128" s="5">
        <v>166750000000</v>
      </c>
      <c r="F128" s="5">
        <v>166650000000</v>
      </c>
      <c r="G128" s="5">
        <v>162350000000</v>
      </c>
      <c r="I128" s="5">
        <v>166750000000</v>
      </c>
      <c r="J128" s="5">
        <v>160950000000</v>
      </c>
      <c r="K128" s="5">
        <v>153970000000</v>
      </c>
      <c r="L128" s="5">
        <v>155675000000</v>
      </c>
      <c r="M128" s="5">
        <v>142525000000</v>
      </c>
      <c r="N128" s="5">
        <v>140500000000</v>
      </c>
      <c r="O128" s="5">
        <v>138825000000</v>
      </c>
      <c r="P128" s="5">
        <v>143800000000</v>
      </c>
      <c r="R128" s="5">
        <v>879371000000</v>
      </c>
      <c r="S128" s="5">
        <v>878211000000</v>
      </c>
      <c r="T128" s="5">
        <v>877176000000</v>
      </c>
      <c r="U128" s="5">
        <v>876254000000</v>
      </c>
      <c r="V128" s="5">
        <v>1475197000000</v>
      </c>
      <c r="W128" s="5">
        <v>1473350000000</v>
      </c>
      <c r="X128" s="5">
        <v>1471767000000</v>
      </c>
      <c r="Y128" s="5">
        <v>597094000000</v>
      </c>
      <c r="Z128" s="5">
        <v>596184000000</v>
      </c>
      <c r="AA128" s="2">
        <v>501444000000</v>
      </c>
    </row>
    <row r="129" spans="2:27" ht="15.5" x14ac:dyDescent="0.35">
      <c r="C129" t="s">
        <v>150</v>
      </c>
      <c r="D129" s="5">
        <v>268279008000000</v>
      </c>
      <c r="E129" s="5">
        <v>264283585000000</v>
      </c>
      <c r="F129" s="5">
        <v>251037652000000</v>
      </c>
      <c r="G129" s="5">
        <v>254888999000000</v>
      </c>
      <c r="I129" s="5">
        <v>264283585000000</v>
      </c>
      <c r="J129" s="5">
        <v>240316858000000</v>
      </c>
      <c r="K129" s="5">
        <v>212436871000000</v>
      </c>
      <c r="L129" s="5">
        <v>204287525000000</v>
      </c>
      <c r="M129" s="5">
        <v>182068037000000</v>
      </c>
      <c r="N129" s="5">
        <v>176467884000000</v>
      </c>
      <c r="O129" s="5">
        <v>153042184000000</v>
      </c>
      <c r="P129" s="5">
        <v>149154640000000</v>
      </c>
      <c r="Q129" s="5">
        <v>131989603000000</v>
      </c>
      <c r="R129" s="5">
        <v>118689765000000</v>
      </c>
      <c r="S129" s="5">
        <v>104069055000000</v>
      </c>
      <c r="T129" s="5">
        <v>88216003000000</v>
      </c>
      <c r="U129" s="5">
        <v>84027985000000</v>
      </c>
      <c r="V129" s="5">
        <v>70190261000000</v>
      </c>
      <c r="W129" s="5">
        <v>53244018000000</v>
      </c>
      <c r="X129" s="5">
        <v>39942316000000</v>
      </c>
      <c r="Y129" s="5">
        <v>32915296000000</v>
      </c>
      <c r="Z129" s="5">
        <v>30615168000000</v>
      </c>
      <c r="AA129" s="2">
        <v>25600443000000</v>
      </c>
    </row>
    <row r="130" spans="2:27" ht="15.5" x14ac:dyDescent="0.35">
      <c r="C130" t="s">
        <v>151</v>
      </c>
    </row>
    <row r="131" spans="2:27" ht="15.5" x14ac:dyDescent="0.35">
      <c r="C131" t="s">
        <v>152</v>
      </c>
      <c r="D131" s="5">
        <v>2868162000000</v>
      </c>
      <c r="E131" s="5">
        <v>2868162000000</v>
      </c>
      <c r="F131" s="5">
        <v>2868162000000</v>
      </c>
      <c r="G131" s="5">
        <v>2868162000000</v>
      </c>
      <c r="I131" s="5">
        <v>2868162000000</v>
      </c>
      <c r="J131" s="5">
        <v>2868162000000</v>
      </c>
      <c r="K131" s="5">
        <v>2868162000000</v>
      </c>
      <c r="L131" s="5">
        <v>2868162000000</v>
      </c>
      <c r="M131" s="5">
        <v>2868162000000</v>
      </c>
      <c r="N131" s="5">
        <v>2868162000000</v>
      </c>
      <c r="O131" s="5">
        <v>2868162000000</v>
      </c>
      <c r="P131" s="5">
        <v>2868162000000</v>
      </c>
      <c r="Q131" s="5">
        <v>1434081000000</v>
      </c>
      <c r="R131" s="5">
        <v>1434081000000</v>
      </c>
      <c r="S131" s="5">
        <v>1434081000000</v>
      </c>
      <c r="T131" s="5">
        <v>1434081000000</v>
      </c>
      <c r="U131" s="5">
        <v>1434081000000</v>
      </c>
      <c r="V131" s="5">
        <v>1068615000000</v>
      </c>
      <c r="W131" s="5">
        <v>880243000000</v>
      </c>
      <c r="X131" s="5">
        <v>726822000000</v>
      </c>
      <c r="Y131" s="5">
        <v>726822000000</v>
      </c>
      <c r="Z131" s="5">
        <v>726822000000</v>
      </c>
      <c r="AA131" s="2">
        <v>726822000000</v>
      </c>
    </row>
    <row r="132" spans="2:27" ht="15.5" x14ac:dyDescent="0.35">
      <c r="C132" t="s">
        <v>153</v>
      </c>
      <c r="D132" s="5">
        <v>5395280000000</v>
      </c>
      <c r="E132" s="5">
        <v>5395280000000</v>
      </c>
      <c r="F132" s="5">
        <v>5395280000000</v>
      </c>
      <c r="G132" s="5">
        <v>5395280000000</v>
      </c>
      <c r="I132" s="5">
        <v>5395280000000</v>
      </c>
      <c r="J132" s="5">
        <v>5395280000000</v>
      </c>
      <c r="K132" s="5">
        <v>5395280000000</v>
      </c>
      <c r="L132" s="5">
        <v>5395280000000</v>
      </c>
      <c r="M132" s="5">
        <v>5395280000000</v>
      </c>
      <c r="N132" s="5">
        <v>5395280000000</v>
      </c>
      <c r="O132" s="5">
        <v>5395280000000</v>
      </c>
      <c r="P132" s="5">
        <v>5395280000000</v>
      </c>
      <c r="Q132" s="5">
        <v>6829361000000</v>
      </c>
      <c r="R132" s="5">
        <v>6829361000000</v>
      </c>
      <c r="S132" s="5">
        <v>6829361000000</v>
      </c>
      <c r="T132" s="5">
        <v>6829361000000</v>
      </c>
      <c r="U132" s="5">
        <v>6829361000000</v>
      </c>
      <c r="V132" s="5">
        <v>3689839000000</v>
      </c>
      <c r="W132" s="5">
        <v>3154919000000</v>
      </c>
      <c r="X132" s="5">
        <v>1221814000000</v>
      </c>
      <c r="Y132" s="5">
        <v>1221814000000</v>
      </c>
      <c r="Z132" s="5">
        <v>1221814000000</v>
      </c>
      <c r="AA132" s="2">
        <v>1221814000000</v>
      </c>
    </row>
    <row r="133" spans="2:27" ht="15.5" x14ac:dyDescent="0.35">
      <c r="C133" t="s">
        <v>154</v>
      </c>
      <c r="D133" s="5">
        <v>34976980000000</v>
      </c>
      <c r="E133" s="5">
        <v>33614114000000</v>
      </c>
      <c r="F133" s="5">
        <v>32372877000000</v>
      </c>
      <c r="G133" s="5">
        <v>31112755000000</v>
      </c>
      <c r="I133" s="5">
        <v>33614114000000</v>
      </c>
      <c r="J133" s="5">
        <v>30975510000000</v>
      </c>
      <c r="K133" s="5">
        <v>27754180000000</v>
      </c>
      <c r="L133" s="5">
        <v>24987242000000</v>
      </c>
      <c r="M133" s="5">
        <v>22147022000000</v>
      </c>
      <c r="N133" s="5">
        <v>19646560000000</v>
      </c>
      <c r="O133" s="5">
        <v>17808553000000</v>
      </c>
      <c r="P133" s="5">
        <v>14868815000000</v>
      </c>
      <c r="Q133" s="5">
        <v>12168446000000</v>
      </c>
      <c r="R133" s="5">
        <v>10010943000000</v>
      </c>
      <c r="S133" s="5">
        <v>8211002000000</v>
      </c>
      <c r="T133" s="5">
        <v>6658451000000</v>
      </c>
      <c r="U133" s="5">
        <v>5325948000000</v>
      </c>
      <c r="V133" s="5">
        <v>4173411000000</v>
      </c>
      <c r="W133" s="5">
        <v>3319916000000</v>
      </c>
      <c r="X133" s="5">
        <v>2567262000000</v>
      </c>
      <c r="Y133" s="5">
        <v>2196001000000</v>
      </c>
      <c r="Z133" s="5">
        <v>1760136000000</v>
      </c>
      <c r="AA133" s="2">
        <v>1335711000000</v>
      </c>
    </row>
    <row r="134" spans="2:27" ht="15.5" x14ac:dyDescent="0.35">
      <c r="C134" t="s">
        <v>341</v>
      </c>
      <c r="D134" s="5">
        <v>2850000000</v>
      </c>
      <c r="E134" s="5">
        <v>2850000000</v>
      </c>
      <c r="F134" s="5">
        <v>2850000000</v>
      </c>
      <c r="G134" s="5">
        <v>2850000000</v>
      </c>
      <c r="I134" s="5">
        <v>2850000000</v>
      </c>
      <c r="J134" s="5">
        <v>2750000000</v>
      </c>
      <c r="K134" s="5">
        <v>2650000000</v>
      </c>
      <c r="L134" s="5">
        <v>2550000000</v>
      </c>
      <c r="M134" s="5">
        <v>2450000000</v>
      </c>
      <c r="N134" s="5">
        <v>2350000000</v>
      </c>
      <c r="O134" s="5">
        <v>2250000000</v>
      </c>
      <c r="P134" s="5">
        <v>2150000000</v>
      </c>
      <c r="Q134" s="5">
        <v>2050000000</v>
      </c>
      <c r="R134" s="5">
        <v>1950000000</v>
      </c>
      <c r="S134" s="5">
        <v>1850000000</v>
      </c>
      <c r="T134" s="5">
        <v>1750000000</v>
      </c>
      <c r="U134" s="5">
        <v>1650000000</v>
      </c>
      <c r="V134" s="5">
        <v>1550000000</v>
      </c>
      <c r="W134" s="5">
        <v>1450000000</v>
      </c>
      <c r="X134" s="5">
        <v>1350000000</v>
      </c>
      <c r="Y134" s="5">
        <v>1250000000</v>
      </c>
      <c r="Z134" s="5">
        <v>1150000000</v>
      </c>
      <c r="AA134" s="2">
        <v>1050000000</v>
      </c>
    </row>
    <row r="135" spans="2:27" ht="15.5" x14ac:dyDescent="0.35">
      <c r="C135" t="s">
        <v>342</v>
      </c>
      <c r="D135" s="5">
        <v>34974130000000</v>
      </c>
      <c r="E135" s="5">
        <v>33611264000000</v>
      </c>
      <c r="F135" s="5">
        <v>32370027000000</v>
      </c>
      <c r="G135" s="5">
        <v>31109905000000</v>
      </c>
      <c r="I135" s="5">
        <v>33611264000000</v>
      </c>
      <c r="J135" s="5">
        <v>30972760000000</v>
      </c>
      <c r="K135" s="5">
        <v>27751530000000</v>
      </c>
      <c r="L135" s="5">
        <v>24984692000000</v>
      </c>
      <c r="M135" s="5">
        <v>22144572000000</v>
      </c>
      <c r="N135" s="5">
        <v>19644210000000</v>
      </c>
      <c r="O135" s="5">
        <v>17806303000000</v>
      </c>
      <c r="P135" s="5">
        <v>14866665000000</v>
      </c>
      <c r="Q135" s="5">
        <v>12166396000000</v>
      </c>
      <c r="R135" s="5">
        <v>10008993000000</v>
      </c>
      <c r="S135" s="5">
        <v>8209152000000</v>
      </c>
      <c r="T135" s="5">
        <v>6656701000000</v>
      </c>
      <c r="U135" s="5">
        <v>5324298000000</v>
      </c>
      <c r="V135" s="5">
        <v>4171861000000</v>
      </c>
      <c r="W135" s="5">
        <v>3318466000000</v>
      </c>
      <c r="X135" s="5">
        <v>2565912000000</v>
      </c>
      <c r="Y135" s="5">
        <v>2194751000000</v>
      </c>
      <c r="Z135" s="5">
        <v>1758986000000</v>
      </c>
      <c r="AA135" s="2">
        <v>1334661000000</v>
      </c>
    </row>
    <row r="136" spans="2:27" ht="15.5" x14ac:dyDescent="0.35">
      <c r="C136" t="s">
        <v>343</v>
      </c>
      <c r="D136" s="5">
        <v>34976980000000</v>
      </c>
      <c r="E136" s="5">
        <v>33614114000000</v>
      </c>
      <c r="F136" s="5">
        <v>32372877000000</v>
      </c>
      <c r="G136" s="5">
        <v>31112755000000</v>
      </c>
      <c r="I136" s="5">
        <v>33614114000000</v>
      </c>
      <c r="J136" s="5">
        <v>30975510000000</v>
      </c>
      <c r="K136" s="5">
        <v>27754180000000</v>
      </c>
      <c r="L136" s="5">
        <v>24987242000000</v>
      </c>
      <c r="M136" s="5">
        <v>22147022000000</v>
      </c>
      <c r="N136" s="5">
        <v>19646560000000</v>
      </c>
      <c r="O136" s="5">
        <v>17808553000000</v>
      </c>
      <c r="P136" s="5">
        <v>14868815000000</v>
      </c>
      <c r="Q136" s="5">
        <v>12168446000000</v>
      </c>
      <c r="R136" s="5">
        <v>10010943000000</v>
      </c>
      <c r="S136" s="5">
        <v>8211002000000</v>
      </c>
      <c r="T136" s="5">
        <v>6658451000000</v>
      </c>
      <c r="U136" s="5">
        <v>5325948000000</v>
      </c>
      <c r="V136" s="5">
        <v>4173411000000</v>
      </c>
      <c r="W136" s="5">
        <v>3319916000000</v>
      </c>
      <c r="X136" s="5">
        <v>2567262000000</v>
      </c>
      <c r="Y136" s="5">
        <v>2196001000000</v>
      </c>
      <c r="Z136" s="5">
        <v>1760136000000</v>
      </c>
      <c r="AA136" s="2">
        <v>1335711000000</v>
      </c>
    </row>
    <row r="137" spans="2:27" ht="15.5" x14ac:dyDescent="0.35">
      <c r="C137" t="s">
        <v>155</v>
      </c>
      <c r="D137" s="5">
        <v>265000000</v>
      </c>
      <c r="E137" s="5">
        <v>250000000</v>
      </c>
      <c r="F137" s="5">
        <v>301000000</v>
      </c>
      <c r="G137" s="5">
        <v>390000000</v>
      </c>
      <c r="I137" s="5">
        <v>250000000</v>
      </c>
      <c r="J137" s="5">
        <v>376000000</v>
      </c>
      <c r="K137" s="5">
        <v>376000000</v>
      </c>
      <c r="L137" s="5">
        <v>261000000</v>
      </c>
      <c r="M137" s="5">
        <v>198000000</v>
      </c>
      <c r="N137" s="5">
        <v>103000000</v>
      </c>
      <c r="O137" s="5">
        <v>102000000</v>
      </c>
    </row>
    <row r="138" spans="2:27" ht="15.5" x14ac:dyDescent="0.35">
      <c r="C138" t="s">
        <v>9</v>
      </c>
      <c r="D138" s="5">
        <v>44599924000000</v>
      </c>
      <c r="E138" s="5">
        <v>43856597000000</v>
      </c>
      <c r="F138" s="5">
        <v>42767638000000</v>
      </c>
      <c r="G138" s="5">
        <v>41082827000000</v>
      </c>
      <c r="I138" s="5">
        <v>43856597000000</v>
      </c>
      <c r="J138" s="5">
        <v>40691379000000</v>
      </c>
      <c r="K138" s="5">
        <v>37320268000000</v>
      </c>
      <c r="L138" s="5">
        <v>34211035000000</v>
      </c>
      <c r="M138" s="5">
        <v>32327571000000</v>
      </c>
      <c r="N138" s="5">
        <v>29829316000000</v>
      </c>
      <c r="O138" s="5">
        <v>27664803000000</v>
      </c>
      <c r="P138" s="5">
        <v>24428254000000</v>
      </c>
      <c r="Q138" s="5">
        <v>21784354000000</v>
      </c>
      <c r="R138" s="5">
        <v>19506576000000</v>
      </c>
      <c r="S138" s="5">
        <v>16411347000000</v>
      </c>
      <c r="T138" s="5">
        <v>14907176000000</v>
      </c>
      <c r="U138" s="5">
        <v>13496552000000</v>
      </c>
      <c r="V138" s="5">
        <v>8951476000000</v>
      </c>
      <c r="W138" s="5">
        <v>6590379000000</v>
      </c>
      <c r="X138" s="5">
        <v>4532506000000</v>
      </c>
      <c r="Y138" s="5">
        <v>4137300000000</v>
      </c>
      <c r="Z138" s="5">
        <v>3630670000000</v>
      </c>
      <c r="AA138" s="2">
        <v>3368626000000</v>
      </c>
    </row>
    <row r="139" spans="2:27" ht="15.5" x14ac:dyDescent="0.35">
      <c r="C139" t="s">
        <v>156</v>
      </c>
      <c r="D139" s="5">
        <v>312878932000000</v>
      </c>
      <c r="E139" s="5">
        <v>308140182000000</v>
      </c>
      <c r="F139" s="5">
        <v>293805290000000</v>
      </c>
      <c r="G139" s="5">
        <v>295971826000000</v>
      </c>
      <c r="I139" s="5">
        <v>308140182000000</v>
      </c>
      <c r="J139" s="5">
        <v>281008237000000</v>
      </c>
      <c r="K139" s="5">
        <v>249757139000000</v>
      </c>
      <c r="L139" s="5">
        <v>238498560000000</v>
      </c>
      <c r="M139" s="5">
        <v>214395608000000</v>
      </c>
      <c r="N139" s="5">
        <v>206297200000000</v>
      </c>
      <c r="O139" s="5">
        <v>180706987000000</v>
      </c>
      <c r="P139" s="5">
        <v>173582894000000</v>
      </c>
      <c r="Q139" s="5">
        <v>153773957000000</v>
      </c>
      <c r="R139" s="5">
        <v>138196341000000</v>
      </c>
      <c r="S139" s="5">
        <v>120480402000000</v>
      </c>
      <c r="T139" s="5">
        <v>103123179000000</v>
      </c>
      <c r="U139" s="5">
        <v>97524537000000</v>
      </c>
      <c r="V139" s="5">
        <v>79141737000000</v>
      </c>
      <c r="W139" s="5">
        <v>59834397000000</v>
      </c>
      <c r="X139" s="5">
        <v>44474822000000</v>
      </c>
      <c r="Y139" s="5">
        <v>37052596000000</v>
      </c>
      <c r="Z139" s="5">
        <v>34245838000000</v>
      </c>
      <c r="AA139" s="2">
        <v>28969069000000</v>
      </c>
    </row>
    <row r="140" spans="2:27" ht="15.5" x14ac:dyDescent="0.35">
      <c r="C140" t="s">
        <v>157</v>
      </c>
      <c r="D140" s="5">
        <v>22945296972</v>
      </c>
      <c r="E140" s="5">
        <v>22945296972</v>
      </c>
      <c r="F140" s="5">
        <v>22945296972</v>
      </c>
      <c r="G140" s="5">
        <v>22945296972</v>
      </c>
      <c r="I140" s="5">
        <v>22945296972</v>
      </c>
      <c r="J140" s="5">
        <v>22945296972</v>
      </c>
      <c r="K140" s="5">
        <v>22945296972</v>
      </c>
      <c r="L140" s="5">
        <v>22945296972</v>
      </c>
      <c r="M140" s="5">
        <v>22945296972</v>
      </c>
      <c r="N140" s="5">
        <v>22945296972</v>
      </c>
      <c r="O140" s="5">
        <v>22945296972</v>
      </c>
      <c r="P140" s="5">
        <v>22945296972</v>
      </c>
      <c r="Q140" s="5">
        <v>11472648486</v>
      </c>
      <c r="R140" s="5">
        <v>11472648486</v>
      </c>
      <c r="S140" s="5">
        <v>11472648486</v>
      </c>
      <c r="T140" s="5">
        <v>11472648486</v>
      </c>
      <c r="U140" s="5">
        <v>11472648486</v>
      </c>
      <c r="V140" s="5">
        <v>8548918395</v>
      </c>
      <c r="W140" s="5">
        <v>7041942665</v>
      </c>
      <c r="X140" s="5">
        <v>5814574345</v>
      </c>
      <c r="Y140" s="5">
        <v>5814574345</v>
      </c>
      <c r="Z140" s="5">
        <v>5814574345</v>
      </c>
      <c r="AA140" s="2">
        <v>5814574345</v>
      </c>
    </row>
    <row r="142" spans="2:27" ht="15.5" x14ac:dyDescent="0.35">
      <c r="B142" t="s">
        <v>158</v>
      </c>
      <c r="C142" t="s">
        <v>159</v>
      </c>
      <c r="D142" s="5">
        <v>4235360000000</v>
      </c>
      <c r="E142" s="5">
        <v>12798557000000</v>
      </c>
      <c r="F142" s="5">
        <v>-1092720000000</v>
      </c>
      <c r="G142" s="5">
        <v>5989699000000</v>
      </c>
      <c r="I142" s="5">
        <v>29435124000000</v>
      </c>
      <c r="J142" s="5">
        <v>36996784000000</v>
      </c>
      <c r="K142" s="5">
        <v>790289000000</v>
      </c>
      <c r="L142" s="5">
        <v>-11605326000000</v>
      </c>
      <c r="M142" s="5">
        <v>24789605000000</v>
      </c>
      <c r="N142" s="5">
        <v>5285278000000</v>
      </c>
      <c r="O142" s="5">
        <v>4623464000000</v>
      </c>
      <c r="P142" s="5">
        <v>8319412000000</v>
      </c>
      <c r="Q142" s="5">
        <v>-339905000000</v>
      </c>
      <c r="R142" s="5">
        <v>10886633000000</v>
      </c>
      <c r="S142" s="5">
        <v>-1279782000000</v>
      </c>
      <c r="T142" s="5">
        <v>1158840000000</v>
      </c>
      <c r="U142" s="5">
        <v>1066939000000</v>
      </c>
      <c r="V142" s="5">
        <v>2198334000000</v>
      </c>
      <c r="W142" s="5">
        <v>1907891000000</v>
      </c>
      <c r="X142" s="5">
        <v>-2088338000000</v>
      </c>
      <c r="Y142" s="5">
        <v>-2778056000000</v>
      </c>
      <c r="Z142" s="5">
        <v>4857769000000</v>
      </c>
      <c r="AA142" s="2">
        <v>-1075825000000</v>
      </c>
    </row>
    <row r="143" spans="2:27" ht="15.5" x14ac:dyDescent="0.35">
      <c r="C143" t="s">
        <v>1165</v>
      </c>
      <c r="D143" s="5">
        <v>4526986000000</v>
      </c>
      <c r="E143" s="5">
        <v>2911903000000</v>
      </c>
      <c r="F143" s="5">
        <v>4744915000000</v>
      </c>
      <c r="G143" s="5">
        <v>4173897000000</v>
      </c>
      <c r="I143" s="5">
        <v>17414785000000</v>
      </c>
      <c r="J143" s="5">
        <v>18243896000000</v>
      </c>
      <c r="K143" s="5">
        <v>15559842000000</v>
      </c>
      <c r="L143" s="5">
        <v>12290299000000</v>
      </c>
      <c r="M143" s="5">
        <v>11201754000000</v>
      </c>
      <c r="N143" s="5">
        <v>12015898000000</v>
      </c>
      <c r="O143" s="5">
        <v>12991727000000</v>
      </c>
      <c r="P143" s="5">
        <v>11951766000000</v>
      </c>
      <c r="Q143" s="5">
        <v>10804844000000</v>
      </c>
      <c r="R143" s="5">
        <v>9795343000000</v>
      </c>
      <c r="S143" s="5">
        <v>9115016000000</v>
      </c>
      <c r="T143" s="5">
        <v>7906246000000</v>
      </c>
      <c r="U143" s="5">
        <v>6148904000000</v>
      </c>
      <c r="V143" s="5">
        <v>4853852000000</v>
      </c>
      <c r="W143" s="5">
        <v>4166066000000</v>
      </c>
      <c r="X143" s="5">
        <v>3296734000000</v>
      </c>
      <c r="Y143" s="5">
        <v>3365609000000</v>
      </c>
      <c r="Z143" s="5">
        <v>2764170000000</v>
      </c>
      <c r="AA143" s="2">
        <v>2623457000000</v>
      </c>
    </row>
    <row r="144" spans="2:27" ht="15.5" x14ac:dyDescent="0.35">
      <c r="C144" t="s">
        <v>1166</v>
      </c>
      <c r="D144" s="5">
        <v>273849000000</v>
      </c>
      <c r="E144" s="5">
        <v>268617000000</v>
      </c>
      <c r="F144" s="5">
        <v>269355000000</v>
      </c>
      <c r="G144" s="5">
        <v>297347000000</v>
      </c>
      <c r="I144" s="5">
        <v>1026759000000</v>
      </c>
      <c r="J144" s="5">
        <v>901404000000</v>
      </c>
      <c r="K144" s="5">
        <v>817802000000</v>
      </c>
      <c r="L144" s="5">
        <v>491356000000</v>
      </c>
      <c r="M144" s="5">
        <v>354486000000</v>
      </c>
      <c r="N144" s="5">
        <v>307477000000</v>
      </c>
      <c r="O144" s="5">
        <v>403531000000</v>
      </c>
      <c r="P144" s="5">
        <v>249635000000</v>
      </c>
      <c r="Q144" s="5">
        <v>246334000000</v>
      </c>
      <c r="R144" s="5">
        <v>234472000000</v>
      </c>
    </row>
    <row r="145" spans="3:27" ht="15.5" x14ac:dyDescent="0.35">
      <c r="C145" t="s">
        <v>453</v>
      </c>
      <c r="D145" s="5">
        <v>-1665325000000</v>
      </c>
      <c r="E145" s="5">
        <v>-1862782000000</v>
      </c>
      <c r="F145" s="5">
        <v>-1785603000000</v>
      </c>
      <c r="G145" s="5">
        <v>-1795781000000</v>
      </c>
      <c r="I145" s="5">
        <v>-7277107000000</v>
      </c>
      <c r="J145" s="5">
        <v>-6998590000000</v>
      </c>
      <c r="K145" s="5">
        <v>-5952737000000</v>
      </c>
      <c r="L145" s="5">
        <v>-3762074000000</v>
      </c>
      <c r="M145" s="5">
        <v>-3917518000000</v>
      </c>
      <c r="N145" s="5">
        <v>-5400707000000</v>
      </c>
      <c r="O145" s="5">
        <v>-6916772000000</v>
      </c>
      <c r="P145" s="5">
        <v>-5619710000000</v>
      </c>
      <c r="Q145" s="5">
        <v>-4893010000000</v>
      </c>
      <c r="R145" s="5">
        <v>-4677534000000</v>
      </c>
      <c r="S145" s="5">
        <v>-4733019000000</v>
      </c>
      <c r="T145" s="5">
        <v>-4129840000000</v>
      </c>
      <c r="U145" s="5">
        <v>-2888068000000</v>
      </c>
      <c r="V145" s="5">
        <v>-2351810000000</v>
      </c>
      <c r="W145" s="5">
        <v>-2125120000000</v>
      </c>
      <c r="X145" s="5">
        <v>-1511569000000</v>
      </c>
      <c r="Y145" s="5">
        <v>-1686367000000</v>
      </c>
      <c r="Z145" s="5">
        <v>-1366842000000</v>
      </c>
      <c r="AA145" s="2">
        <v>-1326934000000</v>
      </c>
    </row>
    <row r="146" spans="3:27" ht="15.5" x14ac:dyDescent="0.35">
      <c r="C146" t="s">
        <v>1167</v>
      </c>
      <c r="D146" s="5">
        <v>-184837000000</v>
      </c>
      <c r="E146" s="5">
        <v>-199329000000</v>
      </c>
      <c r="F146" s="5">
        <v>-196393000000</v>
      </c>
      <c r="G146" s="5">
        <v>-199917000000</v>
      </c>
      <c r="I146" s="5">
        <v>-787659000000</v>
      </c>
      <c r="J146" s="5">
        <v>-690151000000</v>
      </c>
      <c r="K146" s="5">
        <v>-418600000000</v>
      </c>
      <c r="L146" s="5">
        <v>-186109000000</v>
      </c>
      <c r="M146" s="5">
        <v>-103424000000</v>
      </c>
      <c r="N146" s="5">
        <v>-161361000000</v>
      </c>
      <c r="O146" s="5">
        <v>-280943000000</v>
      </c>
      <c r="P146" s="5">
        <v>-108061000000</v>
      </c>
      <c r="Q146" s="5">
        <v>-96623000000</v>
      </c>
      <c r="R146" s="5">
        <v>-114881000000</v>
      </c>
    </row>
    <row r="147" spans="3:27" ht="15.5" x14ac:dyDescent="0.35">
      <c r="C147" t="s">
        <v>576</v>
      </c>
      <c r="D147" s="5">
        <v>434138000000</v>
      </c>
      <c r="E147" s="5">
        <v>488639000000</v>
      </c>
      <c r="F147" s="5">
        <v>526992000000</v>
      </c>
      <c r="G147" s="5">
        <v>725978000000</v>
      </c>
      <c r="I147" s="5">
        <v>1895190000000</v>
      </c>
      <c r="J147" s="5">
        <v>1584800000000</v>
      </c>
      <c r="K147" s="5">
        <v>1430365000000</v>
      </c>
      <c r="L147" s="5">
        <v>1702629000000</v>
      </c>
      <c r="M147" s="5">
        <v>1999276000000</v>
      </c>
      <c r="N147" s="5">
        <v>2132654000000</v>
      </c>
      <c r="O147" s="5">
        <v>1886887000000</v>
      </c>
      <c r="P147" s="5">
        <v>1236404000000</v>
      </c>
      <c r="Q147" s="5">
        <v>1523602000000</v>
      </c>
      <c r="R147" s="5">
        <v>1401349000000</v>
      </c>
      <c r="S147" s="5">
        <v>1158784000000</v>
      </c>
      <c r="T147" s="5">
        <v>780318000000</v>
      </c>
      <c r="U147" s="5">
        <v>961999000000</v>
      </c>
      <c r="V147" s="5">
        <v>844942000000</v>
      </c>
      <c r="W147" s="5">
        <v>663271000000</v>
      </c>
      <c r="X147" s="5">
        <v>292019000000</v>
      </c>
      <c r="Y147" s="5">
        <v>475016000000</v>
      </c>
      <c r="Z147" s="5">
        <v>554684000000</v>
      </c>
      <c r="AA147" s="2">
        <v>264918000000</v>
      </c>
    </row>
    <row r="148" spans="3:27" ht="15.5" x14ac:dyDescent="0.35">
      <c r="C148" t="s">
        <v>1168</v>
      </c>
      <c r="D148" s="5">
        <v>-1429391000000</v>
      </c>
      <c r="E148" s="5">
        <v>-650575000000</v>
      </c>
      <c r="F148" s="5">
        <v>-1438624000000</v>
      </c>
      <c r="G148" s="5">
        <v>-1384706000000</v>
      </c>
      <c r="I148" s="5">
        <v>-5636072000000</v>
      </c>
      <c r="J148" s="5">
        <v>-5793733000000</v>
      </c>
      <c r="K148" s="5">
        <v>-4647314000000</v>
      </c>
      <c r="L148" s="5">
        <v>-4259226000000</v>
      </c>
      <c r="M148" s="5">
        <v>-3883303000000</v>
      </c>
      <c r="N148" s="5">
        <v>-3803220000000</v>
      </c>
      <c r="O148" s="5">
        <v>-3559433000000</v>
      </c>
      <c r="P148" s="5">
        <v>-3299995000000</v>
      </c>
      <c r="Q148" s="5">
        <v>-3108227000000</v>
      </c>
      <c r="R148" s="5">
        <v>-2896459000000</v>
      </c>
      <c r="S148" s="5">
        <v>-2621368000000</v>
      </c>
      <c r="T148" s="5">
        <v>-2334911000000</v>
      </c>
      <c r="U148" s="5">
        <v>-2057970000000</v>
      </c>
      <c r="V148" s="5">
        <v>-1872191000000</v>
      </c>
      <c r="W148" s="5">
        <v>-1706982000000</v>
      </c>
      <c r="X148" s="5">
        <v>-1381104000000</v>
      </c>
      <c r="Y148" s="5">
        <v>-1233179000000</v>
      </c>
      <c r="Z148" s="5">
        <v>-1162411000000</v>
      </c>
      <c r="AA148" s="2">
        <v>-1104213000000</v>
      </c>
    </row>
    <row r="149" spans="3:27" ht="15.5" x14ac:dyDescent="0.35">
      <c r="C149" t="s">
        <v>540</v>
      </c>
      <c r="D149" s="5">
        <v>30557000000</v>
      </c>
      <c r="E149" s="5">
        <v>75150000000</v>
      </c>
      <c r="F149" s="5">
        <v>166445000000</v>
      </c>
      <c r="G149" s="5">
        <v>16620000000</v>
      </c>
      <c r="I149" s="5">
        <v>274982000000</v>
      </c>
      <c r="J149" s="5">
        <v>148736000000</v>
      </c>
      <c r="K149" s="5">
        <v>264476000000</v>
      </c>
      <c r="L149" s="5">
        <v>266717000000</v>
      </c>
      <c r="M149" s="5">
        <v>162818000000</v>
      </c>
      <c r="N149" s="5">
        <v>29815000000</v>
      </c>
      <c r="O149" s="5">
        <v>14681000000</v>
      </c>
      <c r="P149" s="5">
        <v>15642000000</v>
      </c>
      <c r="Q149" s="5">
        <v>8057000000</v>
      </c>
      <c r="R149" s="5">
        <v>10290000000</v>
      </c>
      <c r="S149" s="5">
        <v>4634000000</v>
      </c>
      <c r="T149" s="5">
        <v>6613000000</v>
      </c>
      <c r="U149" s="5">
        <v>7661000000</v>
      </c>
      <c r="V149" s="5">
        <v>18117000000</v>
      </c>
      <c r="W149" s="5">
        <v>8398000000</v>
      </c>
      <c r="X149" s="5">
        <v>1165000000</v>
      </c>
      <c r="Y149" s="5">
        <v>157000000</v>
      </c>
      <c r="Z149" s="5">
        <v>415000000</v>
      </c>
      <c r="AA149" s="2">
        <v>4334000000</v>
      </c>
    </row>
    <row r="150" spans="3:27" ht="15.5" x14ac:dyDescent="0.35">
      <c r="C150" t="s">
        <v>1169</v>
      </c>
    </row>
    <row r="151" spans="3:27" ht="15.5" x14ac:dyDescent="0.35">
      <c r="C151" t="s">
        <v>1170</v>
      </c>
      <c r="E151" s="5">
        <v>-95113000000</v>
      </c>
      <c r="G151" s="5">
        <v>-263411000000</v>
      </c>
      <c r="I151" s="5">
        <v>-358524000000</v>
      </c>
      <c r="L151" s="5">
        <v>519409000000</v>
      </c>
      <c r="M151" s="5">
        <v>1695385000000</v>
      </c>
      <c r="N151" s="5">
        <v>1275715000000</v>
      </c>
      <c r="O151" s="5">
        <v>-1726426000000</v>
      </c>
      <c r="P151" s="5">
        <v>514514000000</v>
      </c>
      <c r="Q151" s="5">
        <v>519580000000</v>
      </c>
      <c r="R151" s="5">
        <v>-2156858000000</v>
      </c>
      <c r="S151" s="5">
        <v>96412000000</v>
      </c>
      <c r="T151" s="5">
        <v>-487731000000</v>
      </c>
      <c r="U151" s="5">
        <v>879198000000</v>
      </c>
      <c r="V151" s="5">
        <v>-929198000000</v>
      </c>
      <c r="X151" s="5">
        <v>-200000000000</v>
      </c>
      <c r="Y151" s="5">
        <v>-263413000000</v>
      </c>
      <c r="Z151" s="5">
        <v>-1275838000000</v>
      </c>
      <c r="AA151" s="2">
        <v>-798402000000</v>
      </c>
    </row>
    <row r="152" spans="3:27" ht="15.5" x14ac:dyDescent="0.35">
      <c r="C152" t="s">
        <v>1171</v>
      </c>
      <c r="D152" s="5">
        <v>-564613000000</v>
      </c>
      <c r="E152" s="5">
        <v>1375525000000</v>
      </c>
      <c r="F152" s="5">
        <v>2314425000000</v>
      </c>
      <c r="G152" s="5">
        <v>435514000000</v>
      </c>
      <c r="I152" s="5">
        <v>1679632000000</v>
      </c>
      <c r="J152" s="5">
        <v>-2028306000000</v>
      </c>
      <c r="K152" s="5">
        <v>-4171525000000</v>
      </c>
      <c r="L152" s="5">
        <v>192248000000</v>
      </c>
      <c r="M152" s="5">
        <v>1733148000000</v>
      </c>
      <c r="N152" s="5">
        <v>1050091000000</v>
      </c>
      <c r="O152" s="5">
        <v>-3042785000000</v>
      </c>
      <c r="P152" s="5">
        <v>1516717000000</v>
      </c>
      <c r="Q152" s="5">
        <v>-2245295000000</v>
      </c>
      <c r="R152" s="5">
        <v>-239967000000</v>
      </c>
      <c r="S152" s="5">
        <v>362067000000</v>
      </c>
      <c r="T152" s="5">
        <v>-558757000000</v>
      </c>
      <c r="U152" s="5">
        <v>-146476000000</v>
      </c>
      <c r="V152" s="5">
        <v>52453000000</v>
      </c>
      <c r="W152" s="5">
        <v>2232981000000</v>
      </c>
      <c r="X152" s="5">
        <v>-1790784000000</v>
      </c>
      <c r="Y152" s="5">
        <v>-5797120000000</v>
      </c>
      <c r="Z152" s="5">
        <v>2534334000000</v>
      </c>
      <c r="AA152" s="2">
        <v>96433000000</v>
      </c>
    </row>
    <row r="153" spans="3:27" ht="15.5" x14ac:dyDescent="0.35">
      <c r="C153" t="s">
        <v>1172</v>
      </c>
      <c r="E153" s="5">
        <v>17341262000000</v>
      </c>
      <c r="F153" s="5">
        <v>-17341262000000</v>
      </c>
      <c r="N153" s="5">
        <v>-8942587000000</v>
      </c>
      <c r="O153" s="5">
        <v>1033275000000</v>
      </c>
      <c r="P153" s="5">
        <v>7909312000000</v>
      </c>
      <c r="Q153" s="5">
        <v>-1345723000000</v>
      </c>
      <c r="R153" s="5">
        <v>1345723000000</v>
      </c>
    </row>
    <row r="154" spans="3:27" ht="15.5" x14ac:dyDescent="0.35">
      <c r="C154" t="s">
        <v>1173</v>
      </c>
    </row>
    <row r="155" spans="3:27" ht="15.5" x14ac:dyDescent="0.35">
      <c r="C155" t="s">
        <v>620</v>
      </c>
      <c r="D155" s="5">
        <v>2366518000000</v>
      </c>
      <c r="E155" s="5">
        <v>-8635421000000</v>
      </c>
      <c r="F155" s="5">
        <v>1604990000000</v>
      </c>
      <c r="G155" s="5">
        <v>2562354000000</v>
      </c>
      <c r="I155" s="5">
        <v>-2914083000000</v>
      </c>
      <c r="J155" s="5">
        <v>-16366600000000</v>
      </c>
      <c r="K155" s="5">
        <v>-16472534000000</v>
      </c>
      <c r="L155" s="5">
        <v>-16846368000000</v>
      </c>
      <c r="M155" s="5">
        <v>-5871735000000</v>
      </c>
      <c r="N155" s="5">
        <v>4143112000000</v>
      </c>
      <c r="O155" s="5">
        <v>-1211595000000</v>
      </c>
      <c r="P155" s="5">
        <v>-11485390000000</v>
      </c>
      <c r="Q155" s="5">
        <v>-12986769000000</v>
      </c>
      <c r="R155" s="5">
        <v>-7483620000000</v>
      </c>
      <c r="S155" s="5">
        <v>-17515780000000</v>
      </c>
      <c r="T155" s="5">
        <v>-4396126000000</v>
      </c>
      <c r="U155" s="5">
        <v>-11070398000000</v>
      </c>
      <c r="V155" s="5">
        <v>-11650090000000</v>
      </c>
      <c r="W155" s="5">
        <v>-9687227000000</v>
      </c>
      <c r="X155" s="5">
        <v>-6070387000000</v>
      </c>
      <c r="Y155" s="5">
        <v>-1076982000000</v>
      </c>
      <c r="Z155" s="5">
        <v>-1695623000000</v>
      </c>
      <c r="AA155" s="2">
        <v>-3480608000000</v>
      </c>
    </row>
    <row r="156" spans="3:27" ht="15.5" x14ac:dyDescent="0.35">
      <c r="C156" t="s">
        <v>1174</v>
      </c>
      <c r="D156" s="5">
        <v>-123365000000</v>
      </c>
      <c r="E156" s="5">
        <v>726008000000</v>
      </c>
      <c r="F156" s="5">
        <v>-632087000000</v>
      </c>
      <c r="G156" s="5">
        <v>644438000000</v>
      </c>
      <c r="I156" s="5">
        <v>757788000000</v>
      </c>
      <c r="J156" s="5">
        <v>-105899000000</v>
      </c>
      <c r="K156" s="5">
        <v>2728000000</v>
      </c>
      <c r="L156" s="5">
        <v>-643662000000</v>
      </c>
      <c r="M156" s="5">
        <v>411980000000</v>
      </c>
      <c r="N156" s="5">
        <v>-153585000000</v>
      </c>
      <c r="O156" s="5">
        <v>-187732000000</v>
      </c>
      <c r="P156" s="5">
        <v>-261316000000</v>
      </c>
      <c r="Q156" s="5">
        <v>60808000000</v>
      </c>
      <c r="R156" s="5">
        <v>192901000000</v>
      </c>
      <c r="S156" s="5">
        <v>-199726000000</v>
      </c>
      <c r="T156" s="5">
        <v>548773000000</v>
      </c>
      <c r="U156" s="5">
        <v>-791626000000</v>
      </c>
      <c r="V156" s="5">
        <v>-27259000000</v>
      </c>
      <c r="W156" s="5">
        <v>-23971000000</v>
      </c>
      <c r="X156" s="5">
        <v>-14106000000</v>
      </c>
      <c r="Y156" s="5">
        <v>87787000000</v>
      </c>
      <c r="Z156" s="5">
        <v>-90394000000</v>
      </c>
      <c r="AA156" s="2">
        <v>4703000000</v>
      </c>
    </row>
    <row r="157" spans="3:27" ht="15.5" x14ac:dyDescent="0.35">
      <c r="C157" t="s">
        <v>1175</v>
      </c>
      <c r="T157" s="5">
        <v>-5839000000</v>
      </c>
      <c r="U157" s="5">
        <v>157272000000</v>
      </c>
      <c r="V157" s="5">
        <v>-101310000000</v>
      </c>
    </row>
    <row r="158" spans="3:27" ht="15.5" x14ac:dyDescent="0.35">
      <c r="C158" t="s">
        <v>1176</v>
      </c>
    </row>
    <row r="159" spans="3:27" ht="15.5" x14ac:dyDescent="0.35">
      <c r="C159" t="s">
        <v>1177</v>
      </c>
      <c r="D159" s="5">
        <v>-3585587000000</v>
      </c>
      <c r="E159" s="5">
        <v>3374987000000</v>
      </c>
      <c r="F159" s="5">
        <v>-2341285000000</v>
      </c>
      <c r="G159" s="5">
        <v>1414889000000</v>
      </c>
      <c r="I159" s="5">
        <v>78132000000</v>
      </c>
      <c r="J159" s="5">
        <v>-813820000000</v>
      </c>
      <c r="K159" s="5">
        <v>-1707958000000</v>
      </c>
      <c r="L159" s="5">
        <v>-1238566000000</v>
      </c>
      <c r="M159" s="5">
        <v>-922740000000</v>
      </c>
      <c r="N159" s="5">
        <v>-1492283000000</v>
      </c>
      <c r="O159" s="5">
        <v>-98110000000</v>
      </c>
      <c r="P159" s="5">
        <v>-1482092000000</v>
      </c>
      <c r="Q159" s="5">
        <v>-535769000000</v>
      </c>
      <c r="R159" s="5">
        <v>-535749000000</v>
      </c>
      <c r="S159" s="5">
        <v>-221044000000</v>
      </c>
      <c r="T159" s="5">
        <v>-21887000000</v>
      </c>
      <c r="U159" s="5">
        <v>-77077000000</v>
      </c>
      <c r="V159" s="5">
        <v>426834000000</v>
      </c>
      <c r="W159" s="5">
        <v>158494000000</v>
      </c>
      <c r="X159" s="5">
        <v>-548444000000</v>
      </c>
      <c r="Y159" s="5">
        <v>-21398000000</v>
      </c>
      <c r="Z159" s="5">
        <v>-2044000000</v>
      </c>
      <c r="AA159" s="2">
        <v>-277165000000</v>
      </c>
    </row>
    <row r="160" spans="3:27" ht="15.5" x14ac:dyDescent="0.35">
      <c r="C160" t="s">
        <v>1178</v>
      </c>
      <c r="D160" s="5">
        <v>-1866405000000</v>
      </c>
      <c r="E160" s="5">
        <v>-3248938000000</v>
      </c>
      <c r="F160" s="5">
        <v>2845519000000</v>
      </c>
      <c r="G160" s="5">
        <v>2897407000000</v>
      </c>
      <c r="I160" s="5">
        <v>-585951000000</v>
      </c>
      <c r="J160" s="5">
        <v>3710148000000</v>
      </c>
      <c r="K160" s="5">
        <v>-15573483000000</v>
      </c>
      <c r="L160" s="5">
        <v>-39234366000000</v>
      </c>
      <c r="M160" s="5">
        <v>13014628000000</v>
      </c>
      <c r="N160" s="5">
        <v>-19650874000000</v>
      </c>
      <c r="O160" s="5">
        <v>-6730162000000</v>
      </c>
      <c r="P160" s="5">
        <v>-11197567000000</v>
      </c>
      <c r="Q160" s="5">
        <v>-15187445000000</v>
      </c>
      <c r="R160" s="5">
        <v>-10223293000000</v>
      </c>
      <c r="S160" s="5">
        <v>-16769411000000</v>
      </c>
      <c r="T160" s="5">
        <v>-5630227000000</v>
      </c>
      <c r="U160" s="5">
        <v>-7973829000000</v>
      </c>
      <c r="V160" s="5">
        <v>-15303848000000</v>
      </c>
      <c r="W160" s="5">
        <v>-7319723000000</v>
      </c>
      <c r="X160" s="5">
        <v>-8623721000000</v>
      </c>
      <c r="Y160" s="5">
        <v>-7071126000000</v>
      </c>
      <c r="Z160" s="5">
        <v>-529565000000</v>
      </c>
      <c r="AA160" s="2">
        <v>-4455039000000</v>
      </c>
    </row>
    <row r="161" spans="3:27" ht="15.5" x14ac:dyDescent="0.35">
      <c r="C161" t="s">
        <v>1179</v>
      </c>
    </row>
    <row r="162" spans="3:27" ht="15.5" x14ac:dyDescent="0.35">
      <c r="C162" t="s">
        <v>1154</v>
      </c>
      <c r="D162" s="5">
        <v>-17114842000000</v>
      </c>
      <c r="E162" s="5">
        <v>13387844000000</v>
      </c>
      <c r="F162" s="5">
        <v>13844183000000</v>
      </c>
      <c r="G162" s="5">
        <v>-1420192000000</v>
      </c>
      <c r="I162" s="5">
        <v>37579602000000</v>
      </c>
      <c r="J162" s="5">
        <v>24176994000000</v>
      </c>
      <c r="K162" s="5">
        <v>5670232000000</v>
      </c>
      <c r="L162" s="5">
        <v>8034261000000</v>
      </c>
      <c r="M162" s="5">
        <v>9014328000000</v>
      </c>
      <c r="N162" s="5">
        <v>32914905000000</v>
      </c>
      <c r="O162" s="5">
        <v>561051000000</v>
      </c>
      <c r="P162" s="5">
        <v>12119776000000</v>
      </c>
      <c r="Q162" s="5">
        <v>9880712000000</v>
      </c>
      <c r="R162" s="5">
        <v>16279716000000</v>
      </c>
      <c r="S162" s="5">
        <v>14475187000000</v>
      </c>
      <c r="T162" s="5">
        <v>3868366000000</v>
      </c>
      <c r="U162" s="5">
        <v>8176011000000</v>
      </c>
      <c r="V162" s="5">
        <v>13341141000000</v>
      </c>
      <c r="W162" s="5">
        <v>7993585000000</v>
      </c>
      <c r="X162" s="5">
        <v>5646474000000</v>
      </c>
      <c r="Y162" s="5">
        <v>3092573000000</v>
      </c>
      <c r="Z162" s="5">
        <v>5683811000000</v>
      </c>
      <c r="AA162" s="2">
        <v>2417070000000</v>
      </c>
    </row>
    <row r="163" spans="3:27" ht="15.5" x14ac:dyDescent="0.35">
      <c r="C163" t="s">
        <v>1157</v>
      </c>
      <c r="D163" s="5">
        <v>-500072000000</v>
      </c>
      <c r="E163" s="5">
        <v>4381870000000</v>
      </c>
      <c r="F163" s="5">
        <v>9262000000</v>
      </c>
      <c r="G163" s="5">
        <v>3275039000000</v>
      </c>
      <c r="I163" s="5">
        <v>5940407000000</v>
      </c>
      <c r="J163" s="5">
        <v>1122319000000</v>
      </c>
      <c r="K163" s="5">
        <v>-1346280000000</v>
      </c>
      <c r="L163" s="5">
        <v>2126818000000</v>
      </c>
      <c r="M163" s="5">
        <v>-2197957000000</v>
      </c>
      <c r="N163" s="5">
        <v>-3854885000000</v>
      </c>
      <c r="O163" s="5">
        <v>5672714000000</v>
      </c>
      <c r="P163" s="5">
        <v>-4050243000000</v>
      </c>
      <c r="Q163" s="5">
        <v>2470946000000</v>
      </c>
      <c r="R163" s="5">
        <v>1028494000000</v>
      </c>
      <c r="S163" s="5">
        <v>-1770990000000</v>
      </c>
      <c r="T163" s="5">
        <v>2042374000000</v>
      </c>
      <c r="U163" s="5">
        <v>-2912320000000</v>
      </c>
      <c r="V163" s="5">
        <v>2771524000000</v>
      </c>
      <c r="W163" s="5">
        <v>184497000000</v>
      </c>
      <c r="X163" s="5">
        <v>232625000000</v>
      </c>
      <c r="Y163" s="5">
        <v>306129000000</v>
      </c>
      <c r="Z163" s="5">
        <v>-861832000000</v>
      </c>
      <c r="AA163" s="2">
        <v>373572000000</v>
      </c>
    </row>
    <row r="164" spans="3:27" ht="15.5" x14ac:dyDescent="0.35">
      <c r="C164" t="s">
        <v>1180</v>
      </c>
      <c r="D164" s="5">
        <v>13877530000000</v>
      </c>
      <c r="E164" s="5">
        <v>-17341061000000</v>
      </c>
      <c r="F164" s="5">
        <v>-3358212000000</v>
      </c>
      <c r="G164" s="5">
        <v>3255508000000</v>
      </c>
      <c r="I164" s="5">
        <v>-17341061000000</v>
      </c>
      <c r="J164" s="5">
        <v>441666000000</v>
      </c>
      <c r="K164" s="5">
        <v>6081245000000</v>
      </c>
      <c r="L164" s="5">
        <v>10820910000000</v>
      </c>
    </row>
    <row r="165" spans="3:27" ht="15.5" x14ac:dyDescent="0.35">
      <c r="C165" t="s">
        <v>1181</v>
      </c>
      <c r="T165" s="5">
        <v>69475000000</v>
      </c>
      <c r="U165" s="5">
        <v>34353000000</v>
      </c>
      <c r="V165" s="5">
        <v>35398000000</v>
      </c>
      <c r="W165" s="5">
        <v>65534000000</v>
      </c>
      <c r="X165" s="5">
        <v>12704000000</v>
      </c>
      <c r="Y165" s="5">
        <v>61617000000</v>
      </c>
      <c r="Z165" s="5">
        <v>71472000000</v>
      </c>
      <c r="AA165" s="2">
        <v>32986000000</v>
      </c>
    </row>
    <row r="166" spans="3:27" ht="15.5" x14ac:dyDescent="0.35">
      <c r="C166" t="s">
        <v>1182</v>
      </c>
      <c r="T166" s="5">
        <v>-116307000000</v>
      </c>
      <c r="U166" s="5">
        <v>1976529000000</v>
      </c>
      <c r="V166" s="5">
        <v>228601000000</v>
      </c>
      <c r="W166" s="5">
        <v>178680000000</v>
      </c>
      <c r="X166" s="5">
        <v>154457000000</v>
      </c>
      <c r="Y166" s="5">
        <v>102280000000</v>
      </c>
      <c r="Z166" s="5">
        <v>-184359000000</v>
      </c>
      <c r="AA166" s="2">
        <v>174419000000</v>
      </c>
    </row>
    <row r="167" spans="3:27" ht="15.5" x14ac:dyDescent="0.35">
      <c r="C167" t="s">
        <v>147</v>
      </c>
      <c r="T167" s="5">
        <v>-894854000000</v>
      </c>
    </row>
    <row r="168" spans="3:27" ht="15.5" x14ac:dyDescent="0.35">
      <c r="C168" t="s">
        <v>1183</v>
      </c>
      <c r="D168" s="5">
        <v>8087025000000</v>
      </c>
      <c r="E168" s="5">
        <v>-2400160000000</v>
      </c>
      <c r="F168" s="5">
        <v>-110514000000</v>
      </c>
      <c r="G168" s="5">
        <v>-3492330000000</v>
      </c>
      <c r="I168" s="5">
        <v>-1763421000000</v>
      </c>
      <c r="J168" s="5">
        <v>1479033000000</v>
      </c>
      <c r="K168" s="5">
        <v>82769000000</v>
      </c>
      <c r="L168" s="5">
        <v>1181905000000</v>
      </c>
      <c r="M168" s="5">
        <v>-1455000000</v>
      </c>
      <c r="N168" s="5">
        <v>737862000000</v>
      </c>
      <c r="O168" s="5">
        <v>456451000000</v>
      </c>
      <c r="P168" s="5">
        <v>63280000000</v>
      </c>
      <c r="Q168" s="5">
        <v>295126000000</v>
      </c>
      <c r="R168" s="5">
        <v>-512052000000</v>
      </c>
      <c r="S168" s="5">
        <v>395682000000</v>
      </c>
    </row>
    <row r="169" spans="3:27" ht="15.5" x14ac:dyDescent="0.35">
      <c r="C169" t="s">
        <v>1184</v>
      </c>
      <c r="D169" s="5">
        <v>4349641000000</v>
      </c>
      <c r="E169" s="5">
        <v>15369755000000</v>
      </c>
      <c r="F169" s="5">
        <v>-6956543000000</v>
      </c>
      <c r="G169" s="5">
        <v>1618025000000</v>
      </c>
      <c r="I169" s="5">
        <v>24415527000000</v>
      </c>
      <c r="J169" s="5">
        <v>27220012000000</v>
      </c>
      <c r="K169" s="5">
        <v>10487966000000</v>
      </c>
      <c r="L169" s="5">
        <v>22163894000000</v>
      </c>
      <c r="M169" s="5">
        <v>6814916000000</v>
      </c>
      <c r="N169" s="5">
        <v>20855295000000</v>
      </c>
      <c r="O169" s="5">
        <v>7723491000000</v>
      </c>
      <c r="P169" s="5">
        <v>16042125000000</v>
      </c>
      <c r="Q169" s="5">
        <v>11301061000000</v>
      </c>
      <c r="R169" s="5">
        <v>18141881000000</v>
      </c>
      <c r="S169" s="5">
        <v>13099879000000</v>
      </c>
      <c r="T169" s="5">
        <v>4969054000000</v>
      </c>
      <c r="U169" s="5">
        <v>7274573000000</v>
      </c>
      <c r="V169" s="5">
        <v>16376664000000</v>
      </c>
      <c r="W169" s="5">
        <v>8422296000000</v>
      </c>
      <c r="X169" s="5">
        <v>6046260000000</v>
      </c>
      <c r="Y169" s="5">
        <v>3562599000000</v>
      </c>
      <c r="Z169" s="5">
        <v>4709092000000</v>
      </c>
      <c r="AA169" s="2">
        <v>2998047000000</v>
      </c>
    </row>
    <row r="170" spans="3:27" ht="15.5" x14ac:dyDescent="0.35">
      <c r="C170" t="s">
        <v>429</v>
      </c>
    </row>
    <row r="171" spans="3:27" ht="15.5" x14ac:dyDescent="0.35">
      <c r="C171" t="s">
        <v>1185</v>
      </c>
      <c r="D171" s="5">
        <v>-233853000000</v>
      </c>
      <c r="E171" s="5">
        <v>-353883000000</v>
      </c>
      <c r="F171" s="5">
        <v>-362596000000</v>
      </c>
      <c r="G171" s="5">
        <v>-359171000000</v>
      </c>
      <c r="I171" s="5">
        <v>-1305330000000</v>
      </c>
      <c r="J171" s="5">
        <v>-1093813000000</v>
      </c>
      <c r="K171" s="5">
        <v>-1035115000000</v>
      </c>
      <c r="L171" s="5">
        <v>-863327000000</v>
      </c>
      <c r="M171" s="5">
        <v>-649877000000</v>
      </c>
      <c r="N171" s="5">
        <v>-896950000000</v>
      </c>
      <c r="O171" s="5">
        <v>-890343000000</v>
      </c>
      <c r="P171" s="5">
        <v>-893475000000</v>
      </c>
      <c r="Q171" s="5">
        <v>-865910000000</v>
      </c>
      <c r="R171" s="5">
        <v>-703908000000</v>
      </c>
      <c r="S171" s="5">
        <v>-464822000000</v>
      </c>
      <c r="T171" s="5">
        <v>-374060000000</v>
      </c>
      <c r="U171" s="5">
        <v>-370933000000</v>
      </c>
      <c r="V171" s="5">
        <v>-301858000000</v>
      </c>
      <c r="W171" s="5">
        <v>-184250000000</v>
      </c>
      <c r="X171" s="5">
        <v>-146505000000</v>
      </c>
      <c r="Y171" s="5">
        <v>-119293000000</v>
      </c>
      <c r="Z171" s="5">
        <v>-78788000000</v>
      </c>
      <c r="AA171" s="2">
        <v>-56254000000</v>
      </c>
    </row>
    <row r="172" spans="3:27" ht="15.5" x14ac:dyDescent="0.35">
      <c r="C172" t="s">
        <v>1186</v>
      </c>
      <c r="F172" s="5">
        <v>1093813000000</v>
      </c>
      <c r="J172" s="5">
        <v>-235925000000</v>
      </c>
      <c r="K172" s="5">
        <v>-142913000000</v>
      </c>
      <c r="L172" s="5">
        <v>-215119000000</v>
      </c>
      <c r="M172" s="5">
        <v>-204151000000</v>
      </c>
      <c r="N172" s="5">
        <v>-142749000000</v>
      </c>
      <c r="O172" s="5">
        <v>-19200000000</v>
      </c>
      <c r="P172" s="5">
        <v>-57352000000</v>
      </c>
      <c r="Q172" s="5">
        <v>-72588000000</v>
      </c>
      <c r="R172" s="5">
        <v>-80627000000</v>
      </c>
      <c r="S172" s="5">
        <v>-69475000000</v>
      </c>
      <c r="T172" s="5">
        <v>-34353000000</v>
      </c>
      <c r="U172" s="5">
        <v>-35398000000</v>
      </c>
      <c r="V172" s="5">
        <v>-65534000000</v>
      </c>
      <c r="W172" s="5">
        <v>-16065000000</v>
      </c>
      <c r="X172" s="5">
        <v>-61617000000</v>
      </c>
      <c r="Y172" s="5">
        <v>-71472000000</v>
      </c>
      <c r="Z172" s="5">
        <v>-32986000000</v>
      </c>
      <c r="AA172" s="2">
        <v>-24141000000</v>
      </c>
    </row>
    <row r="173" spans="3:27" ht="15.5" x14ac:dyDescent="0.35">
      <c r="C173" t="s">
        <v>185</v>
      </c>
    </row>
    <row r="174" spans="3:27" ht="15.5" x14ac:dyDescent="0.35">
      <c r="C174" t="s">
        <v>1187</v>
      </c>
      <c r="D174" s="5">
        <v>-233853000000</v>
      </c>
      <c r="E174" s="5">
        <v>-353883000000</v>
      </c>
      <c r="F174" s="5">
        <v>731217000000</v>
      </c>
      <c r="G174" s="5">
        <v>-359171000000</v>
      </c>
      <c r="I174" s="5">
        <v>-1305330000000</v>
      </c>
      <c r="J174" s="5">
        <v>-1329738000000</v>
      </c>
      <c r="K174" s="5">
        <v>-1178028000000</v>
      </c>
      <c r="L174" s="5">
        <v>-1078446000000</v>
      </c>
      <c r="M174" s="5">
        <v>-854028000000</v>
      </c>
      <c r="N174" s="5">
        <v>-1039699000000</v>
      </c>
      <c r="O174" s="5">
        <v>-909543000000</v>
      </c>
      <c r="P174" s="5">
        <v>-950827000000</v>
      </c>
      <c r="Q174" s="5">
        <v>-938498000000</v>
      </c>
      <c r="R174" s="5">
        <v>-784535000000</v>
      </c>
      <c r="S174" s="5">
        <v>-534297000000</v>
      </c>
      <c r="T174" s="5">
        <v>-408413000000</v>
      </c>
      <c r="U174" s="5">
        <v>-406331000000</v>
      </c>
      <c r="V174" s="5">
        <v>-367392000000</v>
      </c>
      <c r="W174" s="5">
        <v>-200315000000</v>
      </c>
      <c r="X174" s="5">
        <v>-208122000000</v>
      </c>
      <c r="Y174" s="5">
        <v>-190765000000</v>
      </c>
      <c r="Z174" s="5">
        <v>-111774000000</v>
      </c>
      <c r="AA174" s="2">
        <v>-80395000000</v>
      </c>
    </row>
    <row r="175" spans="3:27" ht="15.5" x14ac:dyDescent="0.35">
      <c r="C175" t="s">
        <v>165</v>
      </c>
      <c r="D175" s="5">
        <v>-8815000000</v>
      </c>
      <c r="E175" s="5">
        <v>-2752985000000</v>
      </c>
      <c r="F175" s="5">
        <v>1489081000000</v>
      </c>
      <c r="G175" s="5">
        <v>-2374000000</v>
      </c>
      <c r="I175" s="5">
        <v>-3702521000000</v>
      </c>
      <c r="J175" s="5">
        <v>-1654734000000</v>
      </c>
      <c r="K175" s="5">
        <v>-3333012000000</v>
      </c>
      <c r="L175" s="5">
        <v>-506832000000</v>
      </c>
      <c r="M175" s="5">
        <v>-881529000000</v>
      </c>
      <c r="N175" s="5">
        <v>1640390000000</v>
      </c>
      <c r="O175" s="5">
        <v>-2438253000000</v>
      </c>
      <c r="P175" s="5">
        <v>336533000000</v>
      </c>
      <c r="Q175" s="5">
        <v>1363851000000</v>
      </c>
      <c r="R175" s="5">
        <v>-4257250000000</v>
      </c>
      <c r="S175" s="5">
        <v>2462326000000</v>
      </c>
      <c r="T175" s="5">
        <v>-973000000000</v>
      </c>
      <c r="U175" s="5">
        <v>9216980000000</v>
      </c>
      <c r="V175" s="5">
        <v>1215006000000</v>
      </c>
      <c r="W175" s="5">
        <v>291375000000</v>
      </c>
      <c r="X175" s="5">
        <v>869391000000</v>
      </c>
      <c r="Y175" s="5">
        <v>-870634000000</v>
      </c>
      <c r="Z175" s="5">
        <v>100866000000</v>
      </c>
      <c r="AA175" s="2">
        <v>968196000000</v>
      </c>
    </row>
    <row r="176" spans="3:27" ht="15.5" x14ac:dyDescent="0.35">
      <c r="C176" t="s">
        <v>166</v>
      </c>
      <c r="D176" s="5">
        <v>-4850970000000</v>
      </c>
      <c r="E176" s="5">
        <v>-7040495000000</v>
      </c>
      <c r="F176" s="5">
        <v>-15455228000000</v>
      </c>
      <c r="G176" s="5">
        <v>-1666526000000</v>
      </c>
      <c r="I176" s="5">
        <v>-29267428000000</v>
      </c>
      <c r="J176" s="5">
        <v>-27537850000000</v>
      </c>
      <c r="K176" s="5">
        <v>-1294518000000</v>
      </c>
      <c r="L176" s="5">
        <v>14354425000000</v>
      </c>
      <c r="M176" s="5">
        <v>-21576942000000</v>
      </c>
      <c r="N176" s="5">
        <v>-16939552000000</v>
      </c>
      <c r="O176" s="5">
        <v>2951217000000</v>
      </c>
      <c r="P176" s="5">
        <v>-7595909000000</v>
      </c>
      <c r="Q176" s="5">
        <v>2098740000000</v>
      </c>
      <c r="R176" s="5">
        <v>-14654859000000</v>
      </c>
      <c r="S176" s="5">
        <v>5353868000000</v>
      </c>
      <c r="T176" s="5">
        <v>-2821855000000</v>
      </c>
      <c r="U176" s="5">
        <v>-7004495000000</v>
      </c>
      <c r="V176" s="5">
        <v>-2582855000000</v>
      </c>
      <c r="W176" s="5">
        <v>-996578000000</v>
      </c>
      <c r="X176" s="5">
        <v>-1230904000000</v>
      </c>
      <c r="Y176" s="5">
        <v>3697813000000</v>
      </c>
      <c r="Z176" s="5">
        <v>-5205139000000</v>
      </c>
      <c r="AA176" s="2">
        <v>587382000000</v>
      </c>
    </row>
    <row r="177" spans="3:27" ht="15.5" x14ac:dyDescent="0.35">
      <c r="C177" t="s">
        <v>1188</v>
      </c>
      <c r="W177" s="5">
        <v>18377000000</v>
      </c>
      <c r="X177" s="5">
        <v>46125000000</v>
      </c>
    </row>
    <row r="178" spans="3:27" ht="15.5" x14ac:dyDescent="0.35">
      <c r="C178" t="s">
        <v>1189</v>
      </c>
      <c r="X178" s="5">
        <v>-3200000000</v>
      </c>
      <c r="Z178" s="5">
        <v>-2760000000</v>
      </c>
    </row>
    <row r="179" spans="3:27" ht="15.5" x14ac:dyDescent="0.35">
      <c r="C179" t="s">
        <v>168</v>
      </c>
      <c r="D179" s="5">
        <v>-40558000000</v>
      </c>
      <c r="E179" s="5">
        <v>-79445000000</v>
      </c>
      <c r="F179" s="5">
        <v>-19416000000</v>
      </c>
      <c r="G179" s="5">
        <v>-63220000000</v>
      </c>
      <c r="I179" s="5">
        <v>-224714000000</v>
      </c>
      <c r="J179" s="5">
        <v>-377804000000</v>
      </c>
      <c r="K179" s="5">
        <v>-385453000000</v>
      </c>
      <c r="L179" s="5">
        <v>-791593000000</v>
      </c>
      <c r="M179" s="5">
        <v>-381389000000</v>
      </c>
      <c r="N179" s="5">
        <v>-321503000000</v>
      </c>
      <c r="O179" s="5">
        <v>-186688000000</v>
      </c>
      <c r="P179" s="5">
        <v>-329129000000</v>
      </c>
      <c r="Q179" s="5">
        <v>-206112000000</v>
      </c>
      <c r="R179" s="5">
        <v>-232281000000</v>
      </c>
      <c r="S179" s="5">
        <v>-251272000000</v>
      </c>
      <c r="T179" s="5">
        <v>-317186000000</v>
      </c>
      <c r="U179" s="5">
        <v>-190834000000</v>
      </c>
      <c r="V179" s="5">
        <v>-107410000000</v>
      </c>
      <c r="W179" s="5">
        <v>-132484000000</v>
      </c>
      <c r="X179" s="5">
        <v>-131254000000</v>
      </c>
      <c r="Y179" s="5">
        <v>-116958000000</v>
      </c>
      <c r="Z179" s="5">
        <v>-137092000000</v>
      </c>
      <c r="AA179" s="2">
        <v>-191895000000</v>
      </c>
    </row>
    <row r="180" spans="3:27" ht="15.5" x14ac:dyDescent="0.35">
      <c r="C180" t="s">
        <v>1190</v>
      </c>
      <c r="D180" s="5">
        <v>-7541000000</v>
      </c>
      <c r="E180" s="5">
        <v>-12691000000</v>
      </c>
      <c r="F180" s="5">
        <v>-10360000000</v>
      </c>
      <c r="G180" s="5">
        <v>-9921000000</v>
      </c>
      <c r="I180" s="5">
        <v>-46606000000</v>
      </c>
      <c r="J180" s="5">
        <v>-59351000000</v>
      </c>
      <c r="K180" s="5">
        <v>-11638000000</v>
      </c>
      <c r="L180" s="5">
        <v>-7412000000</v>
      </c>
      <c r="M180" s="5">
        <v>-9449000000</v>
      </c>
      <c r="N180" s="5">
        <v>-34741000000</v>
      </c>
    </row>
    <row r="181" spans="3:27" ht="15.5" x14ac:dyDescent="0.35">
      <c r="C181" t="s">
        <v>170</v>
      </c>
      <c r="D181" s="5">
        <v>1508000000</v>
      </c>
      <c r="E181" s="5">
        <v>221000000</v>
      </c>
      <c r="F181" s="5">
        <v>94000000</v>
      </c>
      <c r="G181" s="5">
        <v>212000000</v>
      </c>
      <c r="I181" s="5">
        <v>745000000</v>
      </c>
      <c r="J181" s="5">
        <v>2320000000</v>
      </c>
      <c r="K181" s="5">
        <v>4063000000</v>
      </c>
      <c r="L181" s="5">
        <v>7719000000</v>
      </c>
      <c r="M181" s="5">
        <v>2668000000</v>
      </c>
      <c r="N181" s="5">
        <v>8004000000</v>
      </c>
      <c r="O181" s="5">
        <v>2430000000</v>
      </c>
      <c r="P181" s="5">
        <v>3608000000</v>
      </c>
      <c r="Q181" s="5">
        <v>3942000000</v>
      </c>
      <c r="R181" s="5">
        <v>11760000000</v>
      </c>
      <c r="S181" s="5">
        <v>5206000000</v>
      </c>
      <c r="T181" s="5">
        <v>6368000000</v>
      </c>
      <c r="U181" s="5">
        <v>4130000000</v>
      </c>
      <c r="V181" s="5">
        <v>9643000000</v>
      </c>
      <c r="W181" s="5">
        <v>7990000000</v>
      </c>
      <c r="X181" s="5">
        <v>10057000000</v>
      </c>
      <c r="Y181" s="5">
        <v>6039000000</v>
      </c>
      <c r="Z181" s="5">
        <v>6305000000</v>
      </c>
      <c r="AA181" s="2">
        <v>3640000000</v>
      </c>
    </row>
    <row r="182" spans="3:27" ht="15.5" x14ac:dyDescent="0.35">
      <c r="C182" t="s">
        <v>1191</v>
      </c>
      <c r="D182" s="5">
        <v>-14125364000000</v>
      </c>
      <c r="E182" s="5">
        <v>36719963000000</v>
      </c>
      <c r="F182" s="5">
        <v>-26289577000000</v>
      </c>
      <c r="G182" s="5">
        <v>-64087425000000</v>
      </c>
      <c r="I182" s="5">
        <v>-71163245000000</v>
      </c>
      <c r="J182" s="5">
        <v>-111401345000000</v>
      </c>
      <c r="K182" s="5">
        <v>-45283874000000</v>
      </c>
      <c r="L182" s="5">
        <v>-6309770000000</v>
      </c>
      <c r="M182" s="5">
        <v>-30480899000000</v>
      </c>
      <c r="N182" s="5">
        <v>-26864090000000</v>
      </c>
      <c r="O182" s="5">
        <v>-12113424000000</v>
      </c>
      <c r="P182" s="5">
        <v>-19829823000000</v>
      </c>
      <c r="Q182" s="5">
        <v>-13627915000000</v>
      </c>
      <c r="R182" s="5">
        <v>-20208064000000</v>
      </c>
      <c r="S182" s="5">
        <v>-6681218000000</v>
      </c>
      <c r="T182" s="5">
        <v>-12437462000000</v>
      </c>
      <c r="U182" s="5">
        <v>-10278183000000</v>
      </c>
      <c r="V182" s="5">
        <v>-7657018000000</v>
      </c>
      <c r="W182" s="5">
        <v>-5826087000000</v>
      </c>
      <c r="X182" s="5">
        <v>-4646884000000</v>
      </c>
      <c r="Y182" s="5">
        <v>-8160698000000</v>
      </c>
      <c r="Z182" s="5">
        <v>-6024368000000</v>
      </c>
      <c r="AA182" s="2">
        <v>-695379000000</v>
      </c>
    </row>
    <row r="183" spans="3:27" ht="15.5" x14ac:dyDescent="0.35">
      <c r="C183" t="s">
        <v>655</v>
      </c>
      <c r="J183" s="5">
        <v>976336000000</v>
      </c>
    </row>
    <row r="184" spans="3:27" ht="15.5" x14ac:dyDescent="0.35">
      <c r="C184" t="s">
        <v>1192</v>
      </c>
    </row>
    <row r="185" spans="3:27" ht="15.5" x14ac:dyDescent="0.35">
      <c r="C185" t="s">
        <v>1193</v>
      </c>
      <c r="D185" s="5">
        <v>9320985000000</v>
      </c>
      <c r="E185" s="5">
        <v>-43668543000000</v>
      </c>
      <c r="F185" s="5">
        <v>10864031000000</v>
      </c>
      <c r="G185" s="5">
        <v>62493828000000</v>
      </c>
      <c r="I185" s="5">
        <v>42166392000000</v>
      </c>
      <c r="J185" s="5">
        <v>83321994000000</v>
      </c>
      <c r="K185" s="5">
        <v>44382384000000</v>
      </c>
      <c r="L185" s="5">
        <v>21455481000000</v>
      </c>
      <c r="M185" s="5">
        <v>9292127000000</v>
      </c>
      <c r="N185" s="5">
        <v>10272778000000</v>
      </c>
      <c r="O185" s="5">
        <v>15248899000000</v>
      </c>
      <c r="P185" s="5">
        <v>12559435000000</v>
      </c>
      <c r="Q185" s="5">
        <v>15928825000000</v>
      </c>
      <c r="R185" s="5">
        <v>5773726000000</v>
      </c>
      <c r="S185" s="5">
        <v>12281152000000</v>
      </c>
      <c r="T185" s="5">
        <v>9926425000000</v>
      </c>
      <c r="U185" s="5">
        <v>3460392000000</v>
      </c>
      <c r="V185" s="5">
        <v>5171930000000</v>
      </c>
      <c r="W185" s="5">
        <v>4935626000000</v>
      </c>
      <c r="X185" s="5">
        <v>3494252000000</v>
      </c>
      <c r="Y185" s="5">
        <v>11969430000000</v>
      </c>
      <c r="Z185" s="5">
        <v>952776000000</v>
      </c>
      <c r="AA185" s="2">
        <v>1471016000000</v>
      </c>
    </row>
    <row r="186" spans="3:27" ht="15.5" x14ac:dyDescent="0.35">
      <c r="C186" t="s">
        <v>186</v>
      </c>
      <c r="D186" s="5">
        <v>-8815000000</v>
      </c>
      <c r="E186" s="5">
        <v>-2752985000000</v>
      </c>
      <c r="F186" s="5">
        <v>1489081000000</v>
      </c>
      <c r="G186" s="5">
        <v>-2374000000</v>
      </c>
      <c r="I186" s="5">
        <v>-3702521000000</v>
      </c>
      <c r="J186" s="5">
        <v>-1654734000000</v>
      </c>
      <c r="K186" s="5">
        <v>-3333012000000</v>
      </c>
      <c r="L186" s="5">
        <v>-506832000000</v>
      </c>
      <c r="M186" s="5">
        <v>-881529000000</v>
      </c>
      <c r="N186" s="5">
        <v>1640390000000</v>
      </c>
      <c r="O186" s="5">
        <v>-2438253000000</v>
      </c>
      <c r="P186" s="5">
        <v>336533000000</v>
      </c>
      <c r="Q186" s="5">
        <v>1363851000000</v>
      </c>
      <c r="R186" s="5">
        <v>-4257250000000</v>
      </c>
      <c r="S186" s="5">
        <v>2462326000000</v>
      </c>
      <c r="T186" s="5">
        <v>-973000000000</v>
      </c>
      <c r="U186" s="5">
        <v>9216980000000</v>
      </c>
      <c r="V186" s="5">
        <v>1215006000000</v>
      </c>
      <c r="W186" s="5">
        <v>291375000000</v>
      </c>
      <c r="X186" s="5">
        <v>869391000000</v>
      </c>
      <c r="Y186" s="5">
        <v>-870634000000</v>
      </c>
      <c r="Z186" s="5">
        <v>100866000000</v>
      </c>
      <c r="AA186" s="2">
        <v>968196000000</v>
      </c>
    </row>
    <row r="187" spans="3:27" ht="15.5" x14ac:dyDescent="0.35">
      <c r="C187" t="s">
        <v>537</v>
      </c>
      <c r="U187" s="5">
        <v>900000000000</v>
      </c>
    </row>
    <row r="188" spans="3:27" ht="15.5" x14ac:dyDescent="0.35">
      <c r="C188" t="s">
        <v>1194</v>
      </c>
      <c r="U188" s="5">
        <v>-3488000000</v>
      </c>
    </row>
    <row r="189" spans="3:27" ht="15.5" x14ac:dyDescent="0.35">
      <c r="C189" t="s">
        <v>1195</v>
      </c>
      <c r="Q189" s="5">
        <v>609000000000</v>
      </c>
    </row>
    <row r="190" spans="3:27" ht="15.5" x14ac:dyDescent="0.35">
      <c r="C190" t="s">
        <v>1196</v>
      </c>
      <c r="Q190" s="5">
        <v>1759000000000</v>
      </c>
    </row>
    <row r="191" spans="3:27" ht="15.5" x14ac:dyDescent="0.35">
      <c r="C191" t="s">
        <v>1197</v>
      </c>
      <c r="E191" s="5">
        <v>-455000000</v>
      </c>
      <c r="F191" s="5">
        <v>-6101000000</v>
      </c>
      <c r="I191" s="5">
        <v>-6556000000</v>
      </c>
    </row>
    <row r="192" spans="3:27" ht="15.5" x14ac:dyDescent="0.35">
      <c r="C192" t="s">
        <v>1198</v>
      </c>
      <c r="P192" s="5">
        <v>-4886000000</v>
      </c>
    </row>
    <row r="193" spans="3:27" ht="15.5" x14ac:dyDescent="0.35">
      <c r="C193" t="s">
        <v>1199</v>
      </c>
      <c r="Z193" s="5">
        <v>-4550000000</v>
      </c>
    </row>
    <row r="194" spans="3:27" ht="15.5" x14ac:dyDescent="0.35">
      <c r="C194" t="s">
        <v>1200</v>
      </c>
    </row>
    <row r="195" spans="3:27" ht="15.5" x14ac:dyDescent="0.35">
      <c r="C195" t="s">
        <v>1201</v>
      </c>
      <c r="AA195" s="2">
        <v>109826000000</v>
      </c>
    </row>
    <row r="196" spans="3:27" ht="15.5" x14ac:dyDescent="0.35">
      <c r="C196" t="s">
        <v>153</v>
      </c>
      <c r="AA196" s="2">
        <v>593056000000</v>
      </c>
    </row>
    <row r="197" spans="3:27" ht="15.5" x14ac:dyDescent="0.35">
      <c r="C197" t="s">
        <v>786</v>
      </c>
      <c r="AA197" s="2">
        <v>-1308000000</v>
      </c>
    </row>
    <row r="198" spans="3:27" ht="15.5" x14ac:dyDescent="0.35">
      <c r="C198" t="s">
        <v>1202</v>
      </c>
      <c r="O198" s="5">
        <v>-175000000000</v>
      </c>
      <c r="U198" s="5">
        <v>-10332000000</v>
      </c>
    </row>
    <row r="199" spans="3:27" ht="15.5" x14ac:dyDescent="0.35">
      <c r="C199" t="s">
        <v>1203</v>
      </c>
      <c r="M199" s="5">
        <v>-342000000000</v>
      </c>
    </row>
    <row r="200" spans="3:27" ht="15.5" x14ac:dyDescent="0.35">
      <c r="C200" t="s">
        <v>1204</v>
      </c>
      <c r="Q200" s="5">
        <v>-880000000000</v>
      </c>
    </row>
    <row r="201" spans="3:27" ht="15.5" x14ac:dyDescent="0.35">
      <c r="C201" t="s">
        <v>1205</v>
      </c>
      <c r="R201" s="5">
        <v>-900000000000</v>
      </c>
    </row>
    <row r="202" spans="3:27" ht="15.5" x14ac:dyDescent="0.35">
      <c r="C202" t="s">
        <v>1206</v>
      </c>
    </row>
    <row r="203" spans="3:27" ht="15.5" x14ac:dyDescent="0.35">
      <c r="C203" t="s">
        <v>1207</v>
      </c>
      <c r="O203" s="5">
        <v>-141000000</v>
      </c>
    </row>
    <row r="204" spans="3:27" ht="15.5" x14ac:dyDescent="0.35">
      <c r="C204" t="s">
        <v>1208</v>
      </c>
      <c r="O204" s="5">
        <v>100000000</v>
      </c>
    </row>
    <row r="205" spans="3:27" ht="15.5" x14ac:dyDescent="0.35">
      <c r="C205" t="s">
        <v>1209</v>
      </c>
      <c r="K205" s="5">
        <v>100000000</v>
      </c>
      <c r="L205" s="5">
        <v>50000000</v>
      </c>
      <c r="M205" s="5">
        <v>50000000</v>
      </c>
    </row>
    <row r="206" spans="3:27" ht="15.5" x14ac:dyDescent="0.35">
      <c r="C206" t="s">
        <v>1210</v>
      </c>
      <c r="P206" s="5">
        <v>143800000000</v>
      </c>
    </row>
    <row r="207" spans="3:27" ht="15.5" x14ac:dyDescent="0.35">
      <c r="C207" t="s">
        <v>462</v>
      </c>
      <c r="I207" s="5">
        <v>-2432201000000</v>
      </c>
      <c r="J207" s="5">
        <v>-1652061000000</v>
      </c>
      <c r="K207" s="5">
        <v>-1330767000000</v>
      </c>
      <c r="L207" s="5">
        <v>-504797000000</v>
      </c>
    </row>
    <row r="208" spans="3:27" ht="15.5" x14ac:dyDescent="0.35">
      <c r="C208" t="s">
        <v>1211</v>
      </c>
      <c r="N208" s="5">
        <v>2750000000000</v>
      </c>
      <c r="P208" s="5">
        <v>2000000000000</v>
      </c>
      <c r="U208" s="5">
        <v>2434000000000</v>
      </c>
      <c r="W208" s="5">
        <v>291375000000</v>
      </c>
      <c r="Z208" s="5">
        <v>327000000000</v>
      </c>
      <c r="AA208" s="2">
        <v>319362000000</v>
      </c>
    </row>
    <row r="209" spans="2:27" ht="15.5" x14ac:dyDescent="0.35">
      <c r="C209" t="s">
        <v>1212</v>
      </c>
      <c r="E209" s="5">
        <v>-2750000000000</v>
      </c>
      <c r="I209" s="5">
        <v>-2750000000000</v>
      </c>
      <c r="K209" s="5">
        <v>-2000000000000</v>
      </c>
      <c r="N209" s="5">
        <v>-28445000000</v>
      </c>
      <c r="O209" s="5">
        <v>-212000000</v>
      </c>
      <c r="R209" s="5">
        <v>-2757000000000</v>
      </c>
      <c r="V209" s="5">
        <v>-290160000000</v>
      </c>
      <c r="X209" s="5">
        <v>-4584000000</v>
      </c>
      <c r="Y209" s="5">
        <v>-870634000000</v>
      </c>
      <c r="Z209" s="5">
        <v>-320649000000</v>
      </c>
      <c r="AA209" s="2">
        <v>-52740000000</v>
      </c>
    </row>
    <row r="210" spans="2:27" ht="15.5" x14ac:dyDescent="0.35">
      <c r="C210" t="s">
        <v>1213</v>
      </c>
      <c r="D210" s="5">
        <v>-8815000000</v>
      </c>
      <c r="E210" s="5">
        <v>-2530000000</v>
      </c>
      <c r="F210" s="5">
        <v>-4818000000</v>
      </c>
      <c r="G210" s="5">
        <v>-2374000000</v>
      </c>
      <c r="I210" s="5">
        <v>-13764000000</v>
      </c>
      <c r="J210" s="5">
        <v>-2673000000</v>
      </c>
      <c r="K210" s="5">
        <v>-2345000000</v>
      </c>
      <c r="L210" s="5">
        <v>-2085000000</v>
      </c>
      <c r="M210" s="5">
        <v>-4579000000</v>
      </c>
      <c r="N210" s="5">
        <v>-15165000000</v>
      </c>
    </row>
    <row r="211" spans="2:27" ht="15.5" x14ac:dyDescent="0.35">
      <c r="C211" t="s">
        <v>1214</v>
      </c>
      <c r="P211" s="5">
        <v>-21302000000</v>
      </c>
    </row>
    <row r="212" spans="2:27" ht="15.5" x14ac:dyDescent="0.35">
      <c r="C212" t="s">
        <v>1215</v>
      </c>
    </row>
    <row r="213" spans="2:27" ht="15.5" x14ac:dyDescent="0.35">
      <c r="C213" t="s">
        <v>215</v>
      </c>
      <c r="D213" s="5">
        <v>-624425000000</v>
      </c>
      <c r="E213" s="5">
        <v>3005077000000</v>
      </c>
      <c r="F213" s="5">
        <v>-15058867000000</v>
      </c>
      <c r="G213" s="5">
        <v>4320799000000</v>
      </c>
      <c r="I213" s="5">
        <v>-3534825000000</v>
      </c>
      <c r="J213" s="5">
        <v>7804200000000</v>
      </c>
      <c r="K213" s="5">
        <v>-3837241000000</v>
      </c>
      <c r="L213" s="5">
        <v>2242267000000</v>
      </c>
      <c r="M213" s="5">
        <v>2331134000000</v>
      </c>
      <c r="N213" s="5">
        <v>-10013884000000</v>
      </c>
      <c r="O213" s="5">
        <v>5136428000000</v>
      </c>
      <c r="P213" s="5">
        <v>1060036000000</v>
      </c>
      <c r="Q213" s="5">
        <v>3122686000000</v>
      </c>
      <c r="R213" s="5">
        <v>-8025476000000</v>
      </c>
      <c r="S213" s="5">
        <v>6536412000000</v>
      </c>
      <c r="T213" s="5">
        <v>-2636015000000</v>
      </c>
      <c r="U213" s="5">
        <v>3279424000000</v>
      </c>
      <c r="V213" s="5">
        <v>830485000000</v>
      </c>
      <c r="W213" s="5">
        <v>1202688000000</v>
      </c>
      <c r="X213" s="5">
        <v>-2449851000000</v>
      </c>
      <c r="Y213" s="5">
        <v>49123000000</v>
      </c>
      <c r="Z213" s="5">
        <v>-246504000000</v>
      </c>
      <c r="AA213" s="2">
        <v>479753000000</v>
      </c>
    </row>
    <row r="214" spans="2:27" ht="15.5" x14ac:dyDescent="0.35">
      <c r="C214" t="s">
        <v>216</v>
      </c>
      <c r="D214" s="5">
        <v>15602130000000</v>
      </c>
      <c r="I214" s="5">
        <v>18824971000000</v>
      </c>
      <c r="J214" s="5">
        <v>10757240000000</v>
      </c>
      <c r="K214" s="5">
        <v>14632415000000</v>
      </c>
      <c r="L214" s="5">
        <v>12060879000000</v>
      </c>
      <c r="M214" s="5">
        <v>9656140000000</v>
      </c>
      <c r="N214" s="5">
        <v>19552631000000</v>
      </c>
      <c r="O214" s="5">
        <v>14420313000000</v>
      </c>
      <c r="P214" s="5">
        <v>13152465000000</v>
      </c>
      <c r="Q214" s="5">
        <v>10029780000000</v>
      </c>
      <c r="R214" s="5">
        <v>18055256000000</v>
      </c>
      <c r="S214" s="5">
        <v>11518844000000</v>
      </c>
      <c r="T214" s="5">
        <v>14154859000000</v>
      </c>
      <c r="U214" s="5">
        <v>10875435000000</v>
      </c>
      <c r="V214" s="5">
        <v>10044950000000</v>
      </c>
      <c r="W214" s="5">
        <v>8852620000000</v>
      </c>
      <c r="X214" s="5">
        <v>11046979000000</v>
      </c>
      <c r="Y214" s="5">
        <v>2085198000000</v>
      </c>
      <c r="Z214" s="5">
        <v>2331702000000</v>
      </c>
      <c r="AA214" s="2">
        <v>1851949000000</v>
      </c>
    </row>
    <row r="215" spans="2:27" ht="15.5" x14ac:dyDescent="0.35">
      <c r="C215" t="s">
        <v>1216</v>
      </c>
      <c r="D215" s="5">
        <v>144526000000</v>
      </c>
      <c r="E215" s="5">
        <v>50034000000</v>
      </c>
      <c r="F215" s="5">
        <v>95224000000</v>
      </c>
      <c r="G215" s="5">
        <v>-242520000000</v>
      </c>
      <c r="I215" s="5">
        <v>311984000000</v>
      </c>
      <c r="J215" s="5">
        <v>263531000000</v>
      </c>
      <c r="K215" s="5">
        <v>-37934000000</v>
      </c>
      <c r="L215" s="5">
        <v>329269000000</v>
      </c>
      <c r="M215" s="5">
        <v>73605000000</v>
      </c>
      <c r="N215" s="5">
        <v>117393000000</v>
      </c>
      <c r="O215" s="5">
        <v>-4110000000</v>
      </c>
      <c r="P215" s="5">
        <v>207812000000</v>
      </c>
      <c r="W215" s="5">
        <v>-10358000000</v>
      </c>
    </row>
    <row r="216" spans="2:27" ht="15.5" x14ac:dyDescent="0.35">
      <c r="C216" t="s">
        <v>220</v>
      </c>
      <c r="D216" s="5">
        <v>15122231000000</v>
      </c>
      <c r="E216" s="5">
        <v>3055111000000</v>
      </c>
      <c r="F216" s="5">
        <v>-14963643000000</v>
      </c>
      <c r="G216" s="5">
        <v>4078279000000</v>
      </c>
      <c r="I216" s="5">
        <v>15602130000000</v>
      </c>
      <c r="J216" s="5">
        <v>18824971000000</v>
      </c>
      <c r="K216" s="5">
        <v>10757240000000</v>
      </c>
      <c r="L216" s="5">
        <v>14632415000000</v>
      </c>
      <c r="M216" s="5">
        <v>12060879000000</v>
      </c>
      <c r="N216" s="5">
        <v>9656140000000</v>
      </c>
      <c r="O216" s="5">
        <v>19552631000000</v>
      </c>
      <c r="P216" s="5">
        <v>14420313000000</v>
      </c>
      <c r="Q216" s="5">
        <v>13152466000000</v>
      </c>
      <c r="R216" s="5">
        <v>10029780000000</v>
      </c>
      <c r="S216" s="5">
        <v>18055256000000</v>
      </c>
      <c r="T216" s="5">
        <v>11518844000000</v>
      </c>
      <c r="U216" s="5">
        <v>14154859000000</v>
      </c>
      <c r="V216" s="5">
        <v>10875435000000</v>
      </c>
      <c r="W216" s="5">
        <v>10044950000000</v>
      </c>
      <c r="X216" s="5">
        <v>8597128000000</v>
      </c>
      <c r="Y216" s="5">
        <v>2134321000000</v>
      </c>
      <c r="Z216" s="5">
        <v>2085198000000</v>
      </c>
      <c r="AA216" s="2">
        <v>2331702000000</v>
      </c>
    </row>
    <row r="218" spans="2:27" ht="15.5" x14ac:dyDescent="0.35">
      <c r="B218" t="s">
        <v>221</v>
      </c>
      <c r="C218" t="s">
        <v>11</v>
      </c>
      <c r="D218" s="5">
        <v>22950000000</v>
      </c>
      <c r="E218" s="5">
        <v>22950000000</v>
      </c>
      <c r="F218" s="5">
        <v>22950000000</v>
      </c>
      <c r="G218" s="5">
        <v>22950000000</v>
      </c>
      <c r="I218" s="5">
        <v>22950000000</v>
      </c>
      <c r="J218" s="5">
        <v>22950000000</v>
      </c>
      <c r="K218" s="5">
        <v>22950000000</v>
      </c>
      <c r="L218" s="5">
        <v>22950000000</v>
      </c>
      <c r="M218" s="5">
        <v>22950000000</v>
      </c>
      <c r="N218" s="5">
        <v>22950000000</v>
      </c>
      <c r="O218" s="5">
        <v>22950000000</v>
      </c>
      <c r="P218" s="5">
        <v>22950000000</v>
      </c>
      <c r="Q218" s="5">
        <v>11470000000</v>
      </c>
      <c r="R218" s="5">
        <v>11470000000</v>
      </c>
      <c r="S218" s="5">
        <v>11470000000</v>
      </c>
      <c r="T218" s="5">
        <v>11470000000</v>
      </c>
      <c r="U218" s="5">
        <v>11470000000</v>
      </c>
      <c r="V218" s="6">
        <v>8550000000.000001</v>
      </c>
      <c r="W218" s="5">
        <v>7040000000</v>
      </c>
      <c r="X218" s="5">
        <v>5810000000</v>
      </c>
      <c r="Y218" s="5">
        <v>5810000000</v>
      </c>
      <c r="Z218" s="5">
        <v>5810000000</v>
      </c>
      <c r="AA218" s="2">
        <v>5810000000</v>
      </c>
    </row>
    <row r="219" spans="2:27" ht="15.5" x14ac:dyDescent="0.35">
      <c r="C219" t="s">
        <v>222</v>
      </c>
      <c r="D219" s="6">
        <v>59.27</v>
      </c>
      <c r="E219" s="6">
        <v>53.73</v>
      </c>
      <c r="F219" s="6">
        <v>54.85</v>
      </c>
      <c r="G219" s="6">
        <v>55.57</v>
      </c>
    </row>
    <row r="220" spans="2:27" ht="15.5" x14ac:dyDescent="0.35">
      <c r="C220" t="s">
        <v>223</v>
      </c>
      <c r="D220" s="6">
        <v>24.72</v>
      </c>
      <c r="E220" s="6">
        <v>25.5</v>
      </c>
      <c r="F220" s="6">
        <v>24.7</v>
      </c>
      <c r="G220" s="6">
        <v>24.2</v>
      </c>
    </row>
    <row r="221" spans="2:27" ht="15.5" x14ac:dyDescent="0.35">
      <c r="C221" t="s">
        <v>72</v>
      </c>
      <c r="D221" s="6">
        <v>7.13</v>
      </c>
      <c r="E221" s="6">
        <v>6.57</v>
      </c>
      <c r="F221" s="6">
        <v>6.65</v>
      </c>
      <c r="G221" s="6">
        <v>6.61</v>
      </c>
    </row>
    <row r="222" spans="2:27" ht="15.5" x14ac:dyDescent="0.35">
      <c r="C222" t="s">
        <v>224</v>
      </c>
      <c r="D222" s="5">
        <v>1795050000000</v>
      </c>
      <c r="E222" s="5">
        <v>1668340000000</v>
      </c>
      <c r="F222" s="5">
        <v>1717220000000</v>
      </c>
      <c r="G222" s="5">
        <v>1712100000000</v>
      </c>
    </row>
    <row r="223" spans="2:27" ht="15.5" x14ac:dyDescent="0.35">
      <c r="C223" t="s">
        <v>225</v>
      </c>
      <c r="D223" s="6">
        <v>4.3E-3</v>
      </c>
      <c r="E223" s="6">
        <v>4.0000000000000001E-3</v>
      </c>
      <c r="F223" s="6">
        <v>4.3E-3</v>
      </c>
      <c r="G223" s="6">
        <v>4.3E-3</v>
      </c>
    </row>
    <row r="224" spans="2:27" ht="15.5" x14ac:dyDescent="0.35">
      <c r="C224" t="s">
        <v>226</v>
      </c>
      <c r="D224" s="6">
        <v>3.0499999999999999E-2</v>
      </c>
      <c r="E224" s="6">
        <v>2.81E-2</v>
      </c>
      <c r="F224" s="6">
        <v>2.9399999999999999E-2</v>
      </c>
      <c r="G224" s="6">
        <v>3.1E-2</v>
      </c>
    </row>
    <row r="225" spans="3:7" ht="15.5" x14ac:dyDescent="0.35">
      <c r="C225" t="s">
        <v>227</v>
      </c>
      <c r="D225" s="6">
        <v>5.4000000000000003E-3</v>
      </c>
      <c r="E225" s="6">
        <v>5.1999999999999998E-3</v>
      </c>
      <c r="F225" s="6">
        <v>5.4000000000000003E-3</v>
      </c>
      <c r="G225" s="6">
        <v>5.4000000000000003E-3</v>
      </c>
    </row>
    <row r="226" spans="3:7" ht="15.5" x14ac:dyDescent="0.35">
      <c r="C226" t="s">
        <v>228</v>
      </c>
    </row>
    <row r="227" spans="3:7" ht="15.5" x14ac:dyDescent="0.35">
      <c r="C227" t="s">
        <v>229</v>
      </c>
      <c r="D227" s="5">
        <v>44600000000000</v>
      </c>
      <c r="E227" s="5">
        <v>43857000000000</v>
      </c>
      <c r="F227" s="5">
        <v>42768000000000</v>
      </c>
      <c r="G227" s="5">
        <v>41083000000000</v>
      </c>
    </row>
    <row r="228" spans="3:7" ht="15.5" x14ac:dyDescent="0.35">
      <c r="C228" t="s">
        <v>230</v>
      </c>
      <c r="D228" s="6">
        <v>0.75</v>
      </c>
      <c r="E228" s="6">
        <v>0.72</v>
      </c>
      <c r="F228" s="6">
        <v>0.73</v>
      </c>
      <c r="G228" s="6">
        <v>0.75</v>
      </c>
    </row>
    <row r="229" spans="3:7" ht="15.5" x14ac:dyDescent="0.35">
      <c r="C229" t="s">
        <v>231</v>
      </c>
      <c r="D229" s="6">
        <v>1943.74</v>
      </c>
      <c r="E229" s="6">
        <v>1911.34</v>
      </c>
      <c r="F229" s="6">
        <v>1863.88</v>
      </c>
      <c r="G229" s="6">
        <v>1790.45</v>
      </c>
    </row>
    <row r="230" spans="3:7" ht="15.5" x14ac:dyDescent="0.35">
      <c r="C230" t="s">
        <v>232</v>
      </c>
      <c r="D230" s="6">
        <v>0.75</v>
      </c>
      <c r="E230" s="6">
        <v>0.72</v>
      </c>
      <c r="F230" s="6">
        <v>0.73</v>
      </c>
      <c r="G230" s="6">
        <v>0.75</v>
      </c>
    </row>
    <row r="231" spans="3:7" ht="15.5" x14ac:dyDescent="0.35">
      <c r="C231" t="s">
        <v>233</v>
      </c>
      <c r="D231" s="6">
        <v>1943.74</v>
      </c>
      <c r="E231" s="6">
        <v>1911.34</v>
      </c>
      <c r="F231" s="6">
        <v>1863.88</v>
      </c>
      <c r="G231" s="6">
        <v>1790.45</v>
      </c>
    </row>
    <row r="232" spans="3:7" ht="15.5" x14ac:dyDescent="0.35">
      <c r="C232" t="s">
        <v>234</v>
      </c>
    </row>
    <row r="233" spans="3:7" ht="15.5" x14ac:dyDescent="0.35">
      <c r="C233" t="s">
        <v>235</v>
      </c>
    </row>
    <row r="234" spans="3:7" ht="15.5" x14ac:dyDescent="0.35">
      <c r="C234" t="s">
        <v>236</v>
      </c>
      <c r="D234" s="5">
        <v>44600000000000</v>
      </c>
      <c r="E234" s="5">
        <v>43856000000000</v>
      </c>
      <c r="F234" s="5">
        <v>42767000000000</v>
      </c>
      <c r="G234" s="5">
        <v>41082000000000</v>
      </c>
    </row>
    <row r="235" spans="3:7" ht="15.5" x14ac:dyDescent="0.35">
      <c r="C235" t="s">
        <v>23</v>
      </c>
    </row>
    <row r="236" spans="3:7" ht="15.5" x14ac:dyDescent="0.35">
      <c r="C236" t="s">
        <v>20</v>
      </c>
    </row>
    <row r="237" spans="3:7" ht="15.5" x14ac:dyDescent="0.35">
      <c r="C237" t="s">
        <v>237</v>
      </c>
    </row>
    <row r="238" spans="3:7" ht="15.5" x14ac:dyDescent="0.35">
      <c r="C238" t="s">
        <v>238</v>
      </c>
      <c r="D238" s="5">
        <v>4235000000000</v>
      </c>
      <c r="E238" s="5">
        <v>12799000000000</v>
      </c>
      <c r="F238" s="5">
        <v>-1093000000000</v>
      </c>
      <c r="G238" s="5">
        <v>5990000000000</v>
      </c>
    </row>
    <row r="239" spans="3:7" ht="15.5" x14ac:dyDescent="0.35">
      <c r="C239" t="s">
        <v>239</v>
      </c>
      <c r="D239" s="5">
        <v>-41000000000</v>
      </c>
      <c r="E239" s="5">
        <v>-79000000000</v>
      </c>
      <c r="F239" s="5">
        <v>-19000000000</v>
      </c>
      <c r="G239" s="5">
        <v>-63000000000</v>
      </c>
    </row>
    <row r="240" spans="3:7" ht="15.5" x14ac:dyDescent="0.35">
      <c r="C240" t="s">
        <v>12</v>
      </c>
      <c r="D240" s="5">
        <v>4195000000000</v>
      </c>
      <c r="E240" s="5">
        <v>12719000000000</v>
      </c>
      <c r="F240" s="5">
        <v>-1112000000000</v>
      </c>
      <c r="G240" s="5">
        <v>5926000000000</v>
      </c>
    </row>
    <row r="241" spans="3:27" ht="15.5" x14ac:dyDescent="0.35">
      <c r="C241" t="s">
        <v>15</v>
      </c>
      <c r="D241" s="6">
        <v>182.82</v>
      </c>
      <c r="E241" s="6">
        <v>554.32000000000005</v>
      </c>
      <c r="F241" s="6">
        <v>-48.47</v>
      </c>
      <c r="G241" s="6">
        <v>258.29000000000002</v>
      </c>
    </row>
    <row r="242" spans="3:27" ht="15.5" x14ac:dyDescent="0.35">
      <c r="C242" t="s">
        <v>57</v>
      </c>
      <c r="I242" s="6">
        <v>220.41</v>
      </c>
      <c r="J242" s="6">
        <v>212.1</v>
      </c>
      <c r="K242" s="6">
        <v>178.29</v>
      </c>
      <c r="L242" s="6">
        <v>144.99</v>
      </c>
      <c r="M242" s="6">
        <v>109.81</v>
      </c>
      <c r="N242" s="6">
        <v>91.59</v>
      </c>
      <c r="O242" s="6">
        <v>128.1</v>
      </c>
      <c r="P242" s="6">
        <v>114.97</v>
      </c>
      <c r="Q242" s="6">
        <v>189.65</v>
      </c>
      <c r="R242" s="6">
        <v>156.01</v>
      </c>
      <c r="S242" s="6">
        <v>130.82</v>
      </c>
      <c r="T242" s="6">
        <v>116.12</v>
      </c>
      <c r="U242" s="6">
        <v>99.6</v>
      </c>
      <c r="V242" s="6">
        <v>107.08</v>
      </c>
      <c r="W242" s="6">
        <v>106.88</v>
      </c>
      <c r="X242" s="6">
        <v>55.2</v>
      </c>
      <c r="Y242" s="6">
        <v>74.959999999999994</v>
      </c>
      <c r="Z242" s="6">
        <v>54.5</v>
      </c>
      <c r="AA242" s="3">
        <v>43.01</v>
      </c>
    </row>
    <row r="243" spans="3:27" ht="15.5" x14ac:dyDescent="0.35">
      <c r="C243" t="s">
        <v>71</v>
      </c>
      <c r="I243" s="6">
        <v>6.22</v>
      </c>
      <c r="J243" s="6">
        <v>6.2</v>
      </c>
      <c r="K243" s="6">
        <v>6.62</v>
      </c>
      <c r="L243" s="6">
        <v>5.14</v>
      </c>
      <c r="M243" s="6">
        <v>6.1</v>
      </c>
      <c r="N243" s="6">
        <v>8.9499999999999993</v>
      </c>
      <c r="O243" s="6">
        <v>6.6</v>
      </c>
      <c r="P243" s="6">
        <v>7.44</v>
      </c>
      <c r="Q243" s="6">
        <v>9.89</v>
      </c>
      <c r="R243" s="6">
        <v>13.27</v>
      </c>
      <c r="S243" s="6">
        <v>9.75</v>
      </c>
      <c r="T243" s="6">
        <v>11.71</v>
      </c>
      <c r="U243" s="6">
        <v>12.35</v>
      </c>
      <c r="V243" s="6">
        <v>14.19</v>
      </c>
      <c r="W243" s="6">
        <v>9.52</v>
      </c>
      <c r="X243" s="6">
        <v>29.02</v>
      </c>
      <c r="Y243" s="6">
        <v>12.57</v>
      </c>
      <c r="Z243" s="6">
        <v>12.11</v>
      </c>
      <c r="AA243" s="3">
        <v>19.72</v>
      </c>
    </row>
    <row r="244" spans="3:27" ht="15.5" x14ac:dyDescent="0.35">
      <c r="C244" t="s">
        <v>74</v>
      </c>
      <c r="I244" s="6">
        <v>1.66</v>
      </c>
      <c r="J244" s="6">
        <v>1.61</v>
      </c>
      <c r="K244" s="6">
        <v>1.65</v>
      </c>
      <c r="L244" s="6">
        <v>1.34</v>
      </c>
      <c r="M244" s="6">
        <v>1.33</v>
      </c>
      <c r="N244" s="6">
        <v>1.51</v>
      </c>
      <c r="O244" s="6">
        <v>1.44</v>
      </c>
      <c r="P244" s="6">
        <v>1.61</v>
      </c>
      <c r="Q244" s="6">
        <v>1.95</v>
      </c>
      <c r="R244" s="6">
        <v>2.33</v>
      </c>
      <c r="S244" s="6">
        <v>1.59</v>
      </c>
      <c r="T244" s="6">
        <v>1.97</v>
      </c>
      <c r="U244" s="6">
        <v>2.29</v>
      </c>
      <c r="V244" s="6">
        <v>2.64</v>
      </c>
      <c r="W244" s="6">
        <v>1.71</v>
      </c>
      <c r="X244" s="6">
        <v>2.8</v>
      </c>
      <c r="Y244" s="6">
        <v>1.63</v>
      </c>
      <c r="Z244" s="6">
        <v>1.38</v>
      </c>
      <c r="AA244" s="3">
        <v>1.88</v>
      </c>
    </row>
    <row r="245" spans="3:27" ht="15.5" x14ac:dyDescent="0.35">
      <c r="C245" t="s">
        <v>240</v>
      </c>
      <c r="I245" s="5">
        <v>6846460000000</v>
      </c>
      <c r="J245" s="5">
        <v>6432110000000</v>
      </c>
      <c r="K245" s="5">
        <v>5485060000000</v>
      </c>
      <c r="L245" s="5">
        <v>4473490000000</v>
      </c>
      <c r="M245" s="5">
        <v>3440180000000</v>
      </c>
      <c r="N245" s="5">
        <v>2993540000000</v>
      </c>
      <c r="O245" s="5">
        <v>4088860000000</v>
      </c>
      <c r="P245" s="5">
        <v>3672400000000</v>
      </c>
    </row>
    <row r="246" spans="3:27" ht="15.5" x14ac:dyDescent="0.35">
      <c r="C246" t="s">
        <v>241</v>
      </c>
      <c r="I246" s="6">
        <v>1.6399999999999998E-2</v>
      </c>
      <c r="J246" s="6">
        <v>1.7299999999999999E-2</v>
      </c>
      <c r="K246" s="6">
        <v>1.6399999999999998E-2</v>
      </c>
      <c r="L246" s="6">
        <v>1.3899999999999999E-2</v>
      </c>
      <c r="M246" s="6">
        <v>1.18E-2</v>
      </c>
      <c r="N246" s="6">
        <v>1.0200000000000001E-2</v>
      </c>
      <c r="O246" s="6">
        <v>1.6299999999999999E-2</v>
      </c>
      <c r="P246" s="6">
        <v>1.52E-2</v>
      </c>
      <c r="Q246" s="6">
        <v>1.41E-2</v>
      </c>
      <c r="R246" s="6">
        <v>1.3000000000000001E-2</v>
      </c>
      <c r="S246" s="6">
        <v>1.2500000000000001E-2</v>
      </c>
      <c r="T246" s="6">
        <v>1.29E-2</v>
      </c>
      <c r="U246" s="6">
        <v>1.1699999999999999E-2</v>
      </c>
      <c r="V246" s="6">
        <v>1.1599999999999999E-2</v>
      </c>
      <c r="W246" s="6">
        <v>1.26E-2</v>
      </c>
      <c r="X246" s="6">
        <v>7.1999999999999998E-3</v>
      </c>
      <c r="Y246" s="6">
        <v>1.18E-2</v>
      </c>
      <c r="Z246" s="6">
        <v>9.300000000000001E-3</v>
      </c>
      <c r="AA246" s="3">
        <v>8.6E-3</v>
      </c>
    </row>
    <row r="247" spans="3:27" ht="15.5" x14ac:dyDescent="0.35">
      <c r="C247" t="s">
        <v>242</v>
      </c>
      <c r="I247" s="6">
        <v>0.1153</v>
      </c>
      <c r="J247" s="6">
        <v>0.11960000000000001</v>
      </c>
      <c r="K247" s="6">
        <v>0.1096</v>
      </c>
      <c r="L247" s="6">
        <v>9.7200000000000009E-2</v>
      </c>
      <c r="M247" s="6">
        <v>7.7899999999999997E-2</v>
      </c>
      <c r="N247" s="6">
        <v>7.0499999999999993E-2</v>
      </c>
      <c r="O247" s="6">
        <v>0.10619999999999999</v>
      </c>
      <c r="P247" s="6">
        <v>0.10800000000000001</v>
      </c>
      <c r="Q247" s="6">
        <v>9.9900000000000003E-2</v>
      </c>
      <c r="R247" s="6">
        <v>9.1799999999999993E-2</v>
      </c>
      <c r="S247" s="6">
        <v>9.1499999999999998E-2</v>
      </c>
      <c r="T247" s="6">
        <v>8.9399999999999993E-2</v>
      </c>
      <c r="U247" s="6">
        <v>8.4700000000000011E-2</v>
      </c>
      <c r="V247" s="6">
        <v>0.1023</v>
      </c>
      <c r="W247" s="6">
        <v>0.1142</v>
      </c>
      <c r="X247" s="6">
        <v>7.0800000000000002E-2</v>
      </c>
      <c r="Y247" s="6">
        <v>0.10539999999999999</v>
      </c>
      <c r="Z247" s="6">
        <v>8.7300000000000003E-2</v>
      </c>
      <c r="AA247" s="3">
        <v>7.4200000000000002E-2</v>
      </c>
    </row>
    <row r="248" spans="3:27" ht="15.5" x14ac:dyDescent="0.35">
      <c r="C248" t="s">
        <v>243</v>
      </c>
      <c r="I248" s="6">
        <v>2.1700000000000001E-2</v>
      </c>
      <c r="J248" s="6">
        <v>2.1499999999999998E-2</v>
      </c>
      <c r="K248" s="6">
        <v>2.12E-2</v>
      </c>
      <c r="L248" s="6">
        <v>1.8600000000000002E-2</v>
      </c>
      <c r="M248" s="6">
        <v>1.52E-2</v>
      </c>
      <c r="N248" s="6">
        <v>1.44E-2</v>
      </c>
      <c r="O248" s="6">
        <v>2.1899999999999999E-2</v>
      </c>
      <c r="P248" s="6">
        <v>2.1299999999999999E-2</v>
      </c>
      <c r="Q248" s="6">
        <v>1.9699999999999999E-2</v>
      </c>
      <c r="R248" s="6">
        <v>1.8100000000000002E-2</v>
      </c>
      <c r="S248" s="6">
        <v>1.7899999999999999E-2</v>
      </c>
      <c r="T248" s="6">
        <v>1.77E-2</v>
      </c>
      <c r="U248" s="6">
        <v>1.7500000000000002E-2</v>
      </c>
      <c r="V248" s="6">
        <v>1.7500000000000002E-2</v>
      </c>
      <c r="W248" s="6">
        <v>1.9E-2</v>
      </c>
      <c r="X248" s="6">
        <v>1.49E-2</v>
      </c>
      <c r="Y248" s="6">
        <v>1.7100000000000001E-2</v>
      </c>
      <c r="Z248" s="6">
        <v>1.43E-2</v>
      </c>
      <c r="AA248" s="3">
        <v>2.41E-2</v>
      </c>
    </row>
    <row r="249" spans="3:27" ht="15.5" x14ac:dyDescent="0.35">
      <c r="C249" t="s">
        <v>244</v>
      </c>
    </row>
    <row r="250" spans="3:27" ht="15.5" x14ac:dyDescent="0.35">
      <c r="C250" t="s">
        <v>68</v>
      </c>
      <c r="I250" s="6">
        <v>0.72</v>
      </c>
      <c r="J250" s="6">
        <v>0.74</v>
      </c>
      <c r="K250" s="6">
        <v>0.73</v>
      </c>
      <c r="L250" s="6">
        <v>0.5</v>
      </c>
      <c r="M250" s="6">
        <v>0.48</v>
      </c>
      <c r="N250" s="6">
        <v>0.63</v>
      </c>
      <c r="O250" s="6">
        <v>0.7</v>
      </c>
      <c r="P250" s="6">
        <v>0.8</v>
      </c>
      <c r="Q250" s="6">
        <v>0.99</v>
      </c>
      <c r="R250" s="6">
        <v>1.22</v>
      </c>
      <c r="S250" s="6">
        <v>0.89</v>
      </c>
      <c r="T250" s="6">
        <v>1.05</v>
      </c>
      <c r="U250" s="6">
        <v>1.05</v>
      </c>
      <c r="V250" s="6">
        <v>1.45</v>
      </c>
      <c r="W250" s="6">
        <v>1.0900000000000001</v>
      </c>
      <c r="X250" s="6">
        <v>2.06</v>
      </c>
      <c r="Y250" s="6">
        <v>1.32</v>
      </c>
      <c r="Z250" s="6">
        <v>1.06</v>
      </c>
      <c r="AA250" s="3">
        <v>1.46</v>
      </c>
    </row>
    <row r="251" spans="3:27" ht="15.5" x14ac:dyDescent="0.35">
      <c r="C251" t="s">
        <v>65</v>
      </c>
      <c r="I251" s="6">
        <v>1911.34</v>
      </c>
      <c r="J251" s="6">
        <v>1773.39</v>
      </c>
      <c r="K251" s="6">
        <v>1626.47</v>
      </c>
      <c r="L251" s="6">
        <v>1490.97</v>
      </c>
      <c r="M251" s="6">
        <v>1408.89</v>
      </c>
      <c r="N251" s="6">
        <v>1300.01</v>
      </c>
      <c r="O251" s="6">
        <v>1205.68</v>
      </c>
      <c r="P251" s="6">
        <v>1064.6300000000001</v>
      </c>
      <c r="Q251" s="6">
        <v>1898.81</v>
      </c>
      <c r="R251" s="6">
        <v>1700.27</v>
      </c>
      <c r="S251" s="6">
        <v>1430.48</v>
      </c>
      <c r="T251" s="6">
        <v>1299.3699999999999</v>
      </c>
      <c r="U251" s="6">
        <v>1176.4100000000001</v>
      </c>
      <c r="V251" s="6">
        <v>1047.0899999999999</v>
      </c>
      <c r="W251" s="6">
        <v>935.88</v>
      </c>
      <c r="X251" s="6">
        <v>779.51</v>
      </c>
      <c r="Y251" s="6">
        <v>711.54</v>
      </c>
      <c r="Z251" s="6">
        <v>624.41</v>
      </c>
      <c r="AA251" s="3">
        <v>579.34</v>
      </c>
    </row>
    <row r="252" spans="3:27" ht="15.5" x14ac:dyDescent="0.35">
      <c r="C252" t="s">
        <v>245</v>
      </c>
      <c r="I252" s="6">
        <v>0.72</v>
      </c>
      <c r="J252" s="6">
        <v>0.74</v>
      </c>
      <c r="K252" s="6">
        <v>0.73</v>
      </c>
      <c r="L252" s="6">
        <v>0.5</v>
      </c>
      <c r="M252" s="6">
        <v>0.48</v>
      </c>
      <c r="N252" s="6">
        <v>0.63</v>
      </c>
      <c r="O252" s="6">
        <v>0.7</v>
      </c>
      <c r="P252" s="6">
        <v>0.8</v>
      </c>
      <c r="Q252" s="6">
        <v>0.99</v>
      </c>
      <c r="R252" s="6">
        <v>1.22</v>
      </c>
      <c r="S252" s="6">
        <v>0.89</v>
      </c>
      <c r="T252" s="6">
        <v>1.05</v>
      </c>
      <c r="U252" s="6">
        <v>1.05</v>
      </c>
      <c r="V252" s="6">
        <v>1.45</v>
      </c>
      <c r="W252" s="6">
        <v>1.0900000000000001</v>
      </c>
      <c r="X252" s="6">
        <v>2.06</v>
      </c>
      <c r="Y252" s="6">
        <v>1.32</v>
      </c>
      <c r="Z252" s="6">
        <v>1.06</v>
      </c>
      <c r="AA252" s="3">
        <v>1.46</v>
      </c>
    </row>
    <row r="253" spans="3:27" ht="15.5" x14ac:dyDescent="0.35">
      <c r="C253" t="s">
        <v>246</v>
      </c>
      <c r="I253" s="6">
        <v>1911.34</v>
      </c>
      <c r="J253" s="6">
        <v>1773.39</v>
      </c>
      <c r="K253" s="6">
        <v>1626.47</v>
      </c>
      <c r="L253" s="6">
        <v>1490.97</v>
      </c>
      <c r="M253" s="6">
        <v>1408.89</v>
      </c>
      <c r="N253" s="6">
        <v>1300.01</v>
      </c>
      <c r="O253" s="6">
        <v>1205.68</v>
      </c>
      <c r="P253" s="6">
        <v>1064.6300000000001</v>
      </c>
      <c r="Q253" s="6">
        <v>1898.81</v>
      </c>
      <c r="R253" s="6">
        <v>1700.27</v>
      </c>
      <c r="S253" s="6">
        <v>1430.48</v>
      </c>
      <c r="T253" s="6">
        <v>1299.3699999999999</v>
      </c>
      <c r="U253" s="6">
        <v>1176.4100000000001</v>
      </c>
      <c r="V253" s="6">
        <v>1047.0899999999999</v>
      </c>
      <c r="W253" s="6">
        <v>935.88</v>
      </c>
      <c r="X253" s="6">
        <v>779.51</v>
      </c>
      <c r="Y253" s="6">
        <v>711.54</v>
      </c>
      <c r="Z253" s="6">
        <v>624.41</v>
      </c>
      <c r="AA253" s="3">
        <v>579.34</v>
      </c>
    </row>
    <row r="254" spans="3:27" ht="15.5" x14ac:dyDescent="0.35">
      <c r="C254" t="s">
        <v>247</v>
      </c>
    </row>
    <row r="255" spans="3:27" ht="15.5" x14ac:dyDescent="0.35">
      <c r="C255" t="s">
        <v>248</v>
      </c>
    </row>
    <row r="256" spans="3:27" ht="15.5" x14ac:dyDescent="0.35">
      <c r="C256" t="s">
        <v>25</v>
      </c>
    </row>
    <row r="257" spans="2:27" ht="15.5" x14ac:dyDescent="0.35">
      <c r="C257" t="s">
        <v>22</v>
      </c>
    </row>
    <row r="258" spans="2:27" ht="15.5" x14ac:dyDescent="0.35">
      <c r="C258" t="s">
        <v>249</v>
      </c>
    </row>
    <row r="259" spans="2:27" ht="15.5" x14ac:dyDescent="0.35">
      <c r="C259" t="s">
        <v>250</v>
      </c>
      <c r="I259" s="5">
        <v>29435000000000</v>
      </c>
      <c r="J259" s="5">
        <v>36997000000000</v>
      </c>
      <c r="K259" s="5">
        <v>790000000000</v>
      </c>
      <c r="L259" s="5">
        <v>-11605000000000</v>
      </c>
      <c r="M259" s="5">
        <v>24790000000000</v>
      </c>
      <c r="N259" s="5">
        <v>5285000000000</v>
      </c>
      <c r="O259" s="5">
        <v>4623000000000</v>
      </c>
      <c r="P259" s="5">
        <v>8319000000000</v>
      </c>
      <c r="Q259" s="5">
        <v>-340000000000</v>
      </c>
      <c r="R259" s="5">
        <v>10887000000000</v>
      </c>
      <c r="S259" s="5">
        <v>-1280000000000</v>
      </c>
      <c r="T259" s="5">
        <v>1159000000000</v>
      </c>
      <c r="U259" s="5">
        <v>1067000000000</v>
      </c>
      <c r="V259" s="5">
        <v>2198000000000</v>
      </c>
      <c r="W259" s="5">
        <v>1908000000000</v>
      </c>
      <c r="X259" s="5">
        <v>-2088000000000</v>
      </c>
      <c r="Y259" s="5">
        <v>-2778000000000</v>
      </c>
      <c r="Z259" s="5">
        <v>4858000000000</v>
      </c>
      <c r="AA259" s="2">
        <v>-1076000000000</v>
      </c>
    </row>
    <row r="260" spans="2:27" ht="15.5" x14ac:dyDescent="0.35">
      <c r="C260" t="s">
        <v>251</v>
      </c>
      <c r="I260" s="5">
        <v>-225000000000</v>
      </c>
      <c r="J260" s="5">
        <v>-378000000000</v>
      </c>
      <c r="K260" s="5">
        <v>-385000000000</v>
      </c>
      <c r="L260" s="5">
        <v>-792000000000</v>
      </c>
      <c r="M260" s="5">
        <v>-381000000000</v>
      </c>
      <c r="N260" s="5">
        <v>-322000000000</v>
      </c>
      <c r="O260" s="5">
        <v>-187000000000</v>
      </c>
      <c r="P260" s="5">
        <v>-329000000000</v>
      </c>
      <c r="Q260" s="5">
        <v>-206000000000</v>
      </c>
      <c r="R260" s="5">
        <v>-232000000000</v>
      </c>
      <c r="S260" s="5">
        <v>-251000000000</v>
      </c>
      <c r="T260" s="5">
        <v>-317000000000</v>
      </c>
      <c r="U260" s="5">
        <v>-191000000000</v>
      </c>
      <c r="V260" s="5">
        <v>-107000000000</v>
      </c>
      <c r="W260" s="5">
        <v>-132000000000</v>
      </c>
      <c r="X260" s="5">
        <v>-131000000000</v>
      </c>
      <c r="Y260" s="5">
        <v>-117000000000</v>
      </c>
      <c r="Z260" s="5">
        <v>-137000000000</v>
      </c>
      <c r="AA260" s="2">
        <v>-192000000000</v>
      </c>
    </row>
    <row r="261" spans="2:27" ht="15.5" x14ac:dyDescent="0.35">
      <c r="C261" t="s">
        <v>14</v>
      </c>
      <c r="I261" s="5">
        <v>29210000000000</v>
      </c>
      <c r="J261" s="5">
        <v>36619000000000</v>
      </c>
      <c r="K261" s="5">
        <v>405000000000</v>
      </c>
      <c r="L261" s="5">
        <v>-12397000000000</v>
      </c>
      <c r="M261" s="5">
        <v>24408000000000</v>
      </c>
      <c r="N261" s="5">
        <v>4964000000000</v>
      </c>
      <c r="O261" s="5">
        <v>4437000000000</v>
      </c>
      <c r="P261" s="5">
        <v>7990000000000</v>
      </c>
      <c r="Q261" s="5">
        <v>-546000000000</v>
      </c>
      <c r="R261" s="5">
        <v>10654000000000</v>
      </c>
      <c r="S261" s="5">
        <v>-1531000000000</v>
      </c>
      <c r="T261" s="5">
        <v>842000000000</v>
      </c>
      <c r="U261" s="5">
        <v>876000000000</v>
      </c>
      <c r="V261" s="5">
        <v>2091000000000</v>
      </c>
      <c r="W261" s="5">
        <v>1775000000000</v>
      </c>
      <c r="X261" s="5">
        <v>-2220000000000</v>
      </c>
      <c r="Y261" s="5">
        <v>-2895000000000</v>
      </c>
      <c r="Z261" s="5">
        <v>4721000000000</v>
      </c>
      <c r="AA261" s="2">
        <v>-1268000000000</v>
      </c>
    </row>
    <row r="262" spans="2:27" ht="15.5" x14ac:dyDescent="0.35">
      <c r="C262" t="s">
        <v>16</v>
      </c>
      <c r="I262" s="6">
        <v>1273.05</v>
      </c>
      <c r="J262" s="6">
        <v>1595.93</v>
      </c>
      <c r="K262" s="6">
        <v>17.64</v>
      </c>
      <c r="L262" s="6">
        <v>-540.28</v>
      </c>
      <c r="M262" s="6">
        <v>1063.76</v>
      </c>
      <c r="N262" s="6">
        <v>216.33</v>
      </c>
      <c r="O262" s="6">
        <v>193.36</v>
      </c>
      <c r="P262" s="6">
        <v>348.23</v>
      </c>
      <c r="Q262" s="6">
        <v>-47.59</v>
      </c>
      <c r="R262" s="6">
        <v>928.67</v>
      </c>
      <c r="S262" s="6">
        <v>-133.44999999999999</v>
      </c>
      <c r="T262" s="6">
        <v>73.36</v>
      </c>
      <c r="U262" s="6">
        <v>76.36</v>
      </c>
      <c r="V262" s="6">
        <v>244.58</v>
      </c>
      <c r="W262" s="6">
        <v>252.12</v>
      </c>
      <c r="X262" s="6">
        <v>-381.73</v>
      </c>
      <c r="Y262" s="6">
        <v>-497.89</v>
      </c>
      <c r="Z262" s="6">
        <v>811.87</v>
      </c>
      <c r="AA262" s="3">
        <v>-218.02</v>
      </c>
    </row>
    <row r="264" spans="2:27" ht="15.5" x14ac:dyDescent="0.35">
      <c r="B264" t="s">
        <v>252</v>
      </c>
      <c r="C264" t="s">
        <v>253</v>
      </c>
      <c r="D264" s="5">
        <v>1360000000000</v>
      </c>
      <c r="E264" s="5">
        <v>1233000000000</v>
      </c>
      <c r="F264" s="5">
        <v>1258000000000</v>
      </c>
      <c r="G264" s="5">
        <v>1275000000000</v>
      </c>
      <c r="H264" s="5">
        <v>5440000000000</v>
      </c>
      <c r="I264" s="5">
        <v>5057000000000</v>
      </c>
      <c r="J264" s="5">
        <v>4867000000000</v>
      </c>
      <c r="K264" s="5">
        <v>4091000000000</v>
      </c>
      <c r="L264" s="5">
        <v>3327000000000</v>
      </c>
      <c r="M264" s="5">
        <v>2520000000000</v>
      </c>
      <c r="N264" s="5">
        <v>2102000000000</v>
      </c>
      <c r="O264" s="5">
        <v>2939000000000</v>
      </c>
      <c r="P264" s="5">
        <v>2638000000000</v>
      </c>
      <c r="Q264" s="5">
        <v>2176000000000</v>
      </c>
    </row>
    <row r="265" spans="2:27" ht="15.5" x14ac:dyDescent="0.35">
      <c r="C265" t="s">
        <v>254</v>
      </c>
      <c r="H265" s="5">
        <v>5126000000000</v>
      </c>
      <c r="I265" s="5">
        <v>5057000000000</v>
      </c>
      <c r="J265" s="5">
        <v>4867000000000</v>
      </c>
      <c r="K265" s="5">
        <v>4091000000000</v>
      </c>
      <c r="L265" s="5">
        <v>3327000000000</v>
      </c>
      <c r="M265" s="5">
        <v>2520000000000</v>
      </c>
      <c r="N265" s="5">
        <v>2102000000000</v>
      </c>
      <c r="O265" s="5">
        <v>2939000000000</v>
      </c>
      <c r="P265" s="5">
        <v>2638000000000</v>
      </c>
      <c r="Q265" s="5">
        <v>2176000000000</v>
      </c>
    </row>
    <row r="266" spans="2:27" ht="15.5" x14ac:dyDescent="0.35">
      <c r="C266" t="s">
        <v>401</v>
      </c>
      <c r="H266" s="5">
        <v>45</v>
      </c>
      <c r="I266" s="5">
        <v>45</v>
      </c>
      <c r="J266" s="5">
        <v>106</v>
      </c>
      <c r="K266" s="5">
        <v>72</v>
      </c>
      <c r="L266" s="5">
        <v>58</v>
      </c>
      <c r="M266" s="5">
        <v>22</v>
      </c>
    </row>
    <row r="267" spans="2:27" ht="15.5" x14ac:dyDescent="0.35">
      <c r="C267" t="s">
        <v>76</v>
      </c>
      <c r="H267" s="6">
        <v>0.1898</v>
      </c>
      <c r="I267" s="6">
        <v>0.20420000000000002</v>
      </c>
      <c r="J267" s="6">
        <v>0.49979999999999997</v>
      </c>
      <c r="K267" s="6">
        <v>0.40380000000000005</v>
      </c>
      <c r="L267" s="6">
        <v>0.4</v>
      </c>
      <c r="M267" s="6">
        <v>0.20030000000000001</v>
      </c>
    </row>
    <row r="268" spans="2:27" ht="15.5" x14ac:dyDescent="0.35">
      <c r="C268" t="s">
        <v>402</v>
      </c>
      <c r="H268" s="6">
        <v>3.6000000000000004E-2</v>
      </c>
      <c r="I268" s="6">
        <v>3.3000000000000002E-2</v>
      </c>
      <c r="J268" s="6">
        <v>0.08</v>
      </c>
      <c r="K268" s="6">
        <v>0.05</v>
      </c>
      <c r="L268" s="6">
        <v>6.9000000000000006E-2</v>
      </c>
      <c r="M268" s="6">
        <v>3.3099999999999997E-2</v>
      </c>
    </row>
    <row r="269" spans="2:27" ht="15.5" x14ac:dyDescent="0.35">
      <c r="C269" t="s">
        <v>56</v>
      </c>
      <c r="D269" s="6">
        <v>59.27</v>
      </c>
      <c r="E269" s="6">
        <v>53.73</v>
      </c>
      <c r="F269" s="6">
        <v>54.85</v>
      </c>
      <c r="G269" s="6">
        <v>55.57</v>
      </c>
      <c r="H269" s="6">
        <v>237.08</v>
      </c>
      <c r="I269" s="6">
        <v>220.41</v>
      </c>
      <c r="J269" s="6">
        <v>212.1</v>
      </c>
      <c r="K269" s="6">
        <v>178.29</v>
      </c>
      <c r="L269" s="6">
        <v>144.99</v>
      </c>
      <c r="M269" s="6">
        <v>109.81</v>
      </c>
      <c r="N269" s="6">
        <v>91.59</v>
      </c>
      <c r="O269" s="6">
        <v>128.1</v>
      </c>
      <c r="P269" s="6">
        <v>114.97</v>
      </c>
      <c r="Q269" s="6">
        <v>94.83</v>
      </c>
    </row>
    <row r="270" spans="2:27" ht="15.5" x14ac:dyDescent="0.35">
      <c r="C270" t="s">
        <v>255</v>
      </c>
      <c r="H270" s="6">
        <v>223.42</v>
      </c>
      <c r="I270" s="6">
        <v>220.41</v>
      </c>
      <c r="J270" s="6">
        <v>212.1</v>
      </c>
      <c r="K270" s="6">
        <v>178.29</v>
      </c>
      <c r="L270" s="6">
        <v>144.99</v>
      </c>
      <c r="M270" s="6">
        <v>109.81</v>
      </c>
      <c r="N270" s="6">
        <v>91.59</v>
      </c>
      <c r="O270" s="6">
        <v>128.1</v>
      </c>
      <c r="P270" s="6">
        <v>114.97</v>
      </c>
      <c r="Q270" s="6">
        <v>94.83</v>
      </c>
    </row>
    <row r="271" spans="2:27" ht="15.5" x14ac:dyDescent="0.35">
      <c r="C271" t="s">
        <v>78</v>
      </c>
      <c r="H271" s="5">
        <v>45</v>
      </c>
      <c r="I271" s="5">
        <v>45</v>
      </c>
      <c r="J271" s="5">
        <v>106</v>
      </c>
      <c r="K271" s="5">
        <v>72</v>
      </c>
      <c r="L271" s="5">
        <v>58</v>
      </c>
      <c r="M271" s="5">
        <v>22</v>
      </c>
    </row>
    <row r="272" spans="2:27" ht="15.5" x14ac:dyDescent="0.35">
      <c r="C272" t="s">
        <v>403</v>
      </c>
      <c r="H272" s="6">
        <v>0.1898</v>
      </c>
      <c r="I272" s="6">
        <v>0.20420000000000002</v>
      </c>
      <c r="J272" s="6">
        <v>0.49979999999999997</v>
      </c>
      <c r="K272" s="6">
        <v>0.40380000000000005</v>
      </c>
      <c r="L272" s="6">
        <v>0.4</v>
      </c>
      <c r="M272" s="6">
        <v>0.20030000000000001</v>
      </c>
    </row>
    <row r="273" spans="3:17" ht="15.5" x14ac:dyDescent="0.35">
      <c r="C273" t="s">
        <v>404</v>
      </c>
      <c r="H273" s="6">
        <v>3.6000000000000004E-2</v>
      </c>
      <c r="I273" s="6">
        <v>3.3000000000000002E-2</v>
      </c>
      <c r="J273" s="6">
        <v>0.08</v>
      </c>
      <c r="K273" s="6">
        <v>0.05</v>
      </c>
      <c r="L273" s="6">
        <v>6.9000000000000006E-2</v>
      </c>
      <c r="M273" s="6">
        <v>3.3099999999999997E-2</v>
      </c>
    </row>
    <row r="274" spans="3:17" ht="15.5" x14ac:dyDescent="0.35">
      <c r="C274" t="s">
        <v>256</v>
      </c>
      <c r="D274" s="5">
        <v>4712000000000</v>
      </c>
      <c r="E274" s="5">
        <v>4786000000000</v>
      </c>
      <c r="F274" s="5">
        <v>4674000000000</v>
      </c>
      <c r="G274" s="5">
        <v>4670000000000</v>
      </c>
      <c r="H274" s="5">
        <v>18849000000000</v>
      </c>
      <c r="I274" s="5">
        <v>18935000000000</v>
      </c>
      <c r="J274" s="5">
        <v>18776000000000</v>
      </c>
      <c r="K274" s="5">
        <v>16426000000000</v>
      </c>
      <c r="L274" s="5">
        <v>12715000000000</v>
      </c>
      <c r="M274" s="5">
        <v>11570000000000</v>
      </c>
      <c r="N274" s="5">
        <v>12485000000000</v>
      </c>
      <c r="O274" s="5">
        <v>13496000000000</v>
      </c>
      <c r="P274" s="5">
        <v>12221000000000</v>
      </c>
      <c r="Q274" s="5">
        <v>11037000000000</v>
      </c>
    </row>
    <row r="275" spans="3:17" ht="15.5" x14ac:dyDescent="0.35">
      <c r="C275" t="s">
        <v>257</v>
      </c>
      <c r="H275" s="5">
        <v>18842000000000</v>
      </c>
      <c r="I275" s="5">
        <v>18935000000000</v>
      </c>
      <c r="J275" s="5">
        <v>18776000000000</v>
      </c>
      <c r="K275" s="5">
        <v>16426000000000</v>
      </c>
      <c r="L275" s="5">
        <v>12715000000000</v>
      </c>
      <c r="M275" s="5">
        <v>11570000000000</v>
      </c>
      <c r="N275" s="5">
        <v>12485000000000</v>
      </c>
      <c r="O275" s="5">
        <v>13496000000000</v>
      </c>
      <c r="P275" s="5">
        <v>12221000000000</v>
      </c>
      <c r="Q275" s="5">
        <v>11037000000000</v>
      </c>
    </row>
    <row r="276" spans="3:17" ht="15.5" x14ac:dyDescent="0.35">
      <c r="C276" t="s">
        <v>405</v>
      </c>
      <c r="H276" s="5">
        <v>45</v>
      </c>
      <c r="I276" s="5">
        <v>45</v>
      </c>
      <c r="J276" s="5">
        <v>106</v>
      </c>
      <c r="K276" s="5">
        <v>72</v>
      </c>
      <c r="L276" s="5">
        <v>58</v>
      </c>
      <c r="M276" s="5">
        <v>22</v>
      </c>
    </row>
    <row r="277" spans="3:17" ht="15.5" x14ac:dyDescent="0.35">
      <c r="C277" t="s">
        <v>406</v>
      </c>
      <c r="H277" s="6">
        <v>0.1898</v>
      </c>
      <c r="I277" s="6">
        <v>0.20420000000000002</v>
      </c>
      <c r="J277" s="6">
        <v>0.49979999999999997</v>
      </c>
      <c r="K277" s="6">
        <v>0.40380000000000005</v>
      </c>
      <c r="L277" s="6">
        <v>0.4</v>
      </c>
      <c r="M277" s="6">
        <v>0.20030000000000001</v>
      </c>
    </row>
    <row r="278" spans="3:17" ht="15.5" x14ac:dyDescent="0.35">
      <c r="C278" t="s">
        <v>407</v>
      </c>
      <c r="H278" s="6">
        <v>3.6000000000000004E-2</v>
      </c>
      <c r="I278" s="6">
        <v>3.3000000000000002E-2</v>
      </c>
      <c r="J278" s="6">
        <v>0.08</v>
      </c>
      <c r="K278" s="6">
        <v>0.05</v>
      </c>
      <c r="L278" s="6">
        <v>6.9000000000000006E-2</v>
      </c>
      <c r="M278" s="6">
        <v>3.3099999999999997E-2</v>
      </c>
    </row>
    <row r="279" spans="3:17" ht="15.5" x14ac:dyDescent="0.35">
      <c r="C279" t="s">
        <v>258</v>
      </c>
      <c r="I279" s="6">
        <v>5.27</v>
      </c>
    </row>
    <row r="280" spans="3:17" ht="15.5" x14ac:dyDescent="0.35">
      <c r="C280" t="s">
        <v>259</v>
      </c>
      <c r="I280" s="6">
        <v>5.59</v>
      </c>
    </row>
    <row r="281" spans="3:17" ht="15.5" x14ac:dyDescent="0.35">
      <c r="C281" t="s">
        <v>260</v>
      </c>
      <c r="I281" s="6">
        <v>7.49</v>
      </c>
    </row>
    <row r="282" spans="3:17" ht="15.5" x14ac:dyDescent="0.35">
      <c r="C282" t="s">
        <v>261</v>
      </c>
      <c r="I282" s="6">
        <v>0.1787</v>
      </c>
    </row>
    <row r="283" spans="3:17" ht="15.5" x14ac:dyDescent="0.35">
      <c r="C283" t="s">
        <v>262</v>
      </c>
      <c r="I283" s="6">
        <v>1.52</v>
      </c>
    </row>
    <row r="284" spans="3:17" ht="15.5" x14ac:dyDescent="0.35">
      <c r="C284" t="s">
        <v>263</v>
      </c>
      <c r="I284" s="6">
        <v>0.64</v>
      </c>
    </row>
    <row r="285" spans="3:17" ht="15.5" x14ac:dyDescent="0.35">
      <c r="C285" t="s">
        <v>264</v>
      </c>
      <c r="I285" s="6">
        <v>1.31</v>
      </c>
    </row>
    <row r="286" spans="3:17" ht="15.5" x14ac:dyDescent="0.35">
      <c r="C286" t="s">
        <v>265</v>
      </c>
      <c r="I286" s="6">
        <v>1.32</v>
      </c>
    </row>
    <row r="287" spans="3:17" ht="15.5" x14ac:dyDescent="0.35">
      <c r="C287" t="s">
        <v>266</v>
      </c>
      <c r="I287" s="6">
        <v>5.34</v>
      </c>
    </row>
    <row r="288" spans="3:17" ht="15.5" x14ac:dyDescent="0.35">
      <c r="C288" t="s">
        <v>267</v>
      </c>
      <c r="I288" s="5">
        <v>4</v>
      </c>
    </row>
    <row r="289" spans="3:9" ht="15.5" x14ac:dyDescent="0.35">
      <c r="C289" t="s">
        <v>408</v>
      </c>
      <c r="I289" s="6">
        <v>1.43</v>
      </c>
    </row>
    <row r="290" spans="3:9" ht="15.5" x14ac:dyDescent="0.35">
      <c r="C290" t="s">
        <v>409</v>
      </c>
      <c r="I290" s="6">
        <v>0.38</v>
      </c>
    </row>
    <row r="291" spans="3:9" ht="15.5" x14ac:dyDescent="0.35">
      <c r="C291" t="s">
        <v>268</v>
      </c>
      <c r="I291" s="6">
        <v>223.42</v>
      </c>
    </row>
    <row r="292" spans="3:9" ht="15.5" x14ac:dyDescent="0.35">
      <c r="C292" t="s">
        <v>269</v>
      </c>
      <c r="I292" s="6">
        <v>237.08</v>
      </c>
    </row>
    <row r="293" spans="3:9" ht="15.5" x14ac:dyDescent="0.35">
      <c r="C293" t="s">
        <v>270</v>
      </c>
      <c r="I293" s="6">
        <v>821.16</v>
      </c>
    </row>
    <row r="294" spans="3:9" ht="15.5" x14ac:dyDescent="0.35">
      <c r="C294" t="s">
        <v>271</v>
      </c>
      <c r="D294" s="6">
        <v>53.86</v>
      </c>
    </row>
    <row r="295" spans="3:9" ht="15.5" x14ac:dyDescent="0.35">
      <c r="C295" t="s">
        <v>272</v>
      </c>
      <c r="I295" s="6">
        <v>1943.74</v>
      </c>
    </row>
    <row r="296" spans="3:9" ht="15.5" x14ac:dyDescent="0.35">
      <c r="C296" t="s">
        <v>273</v>
      </c>
      <c r="I296" s="6">
        <v>946.96</v>
      </c>
    </row>
    <row r="297" spans="3:9" ht="15.5" x14ac:dyDescent="0.35">
      <c r="C297" t="s">
        <v>276</v>
      </c>
      <c r="D297" s="6">
        <v>0.05</v>
      </c>
    </row>
    <row r="298" spans="3:9" ht="15.5" x14ac:dyDescent="0.35">
      <c r="C298" t="s">
        <v>277</v>
      </c>
      <c r="D298" s="6">
        <v>0.02</v>
      </c>
    </row>
    <row r="299" spans="3:9" ht="15.5" x14ac:dyDescent="0.35">
      <c r="C299" t="s">
        <v>278</v>
      </c>
      <c r="D299" s="6">
        <v>6.02</v>
      </c>
    </row>
    <row r="300" spans="3:9" ht="15.5" x14ac:dyDescent="0.35">
      <c r="C300" t="s">
        <v>279</v>
      </c>
      <c r="D300" s="6">
        <v>0.01</v>
      </c>
    </row>
    <row r="301" spans="3:9" ht="15.5" x14ac:dyDescent="0.35">
      <c r="C301" t="s">
        <v>280</v>
      </c>
      <c r="D301" s="6">
        <v>7.02</v>
      </c>
    </row>
    <row r="302" spans="3:9" ht="15.5" x14ac:dyDescent="0.35">
      <c r="C302" t="s">
        <v>12</v>
      </c>
      <c r="D302" s="5">
        <v>4195000000000</v>
      </c>
    </row>
    <row r="303" spans="3:9" ht="15.5" x14ac:dyDescent="0.35">
      <c r="C303" t="s">
        <v>281</v>
      </c>
      <c r="I303" s="6">
        <v>0.68</v>
      </c>
    </row>
    <row r="304" spans="3:9" ht="15.5" x14ac:dyDescent="0.35">
      <c r="C304" t="s">
        <v>282</v>
      </c>
      <c r="I304" s="6">
        <v>1.6399999999999998E-2</v>
      </c>
    </row>
    <row r="305" spans="3:9" ht="15.5" x14ac:dyDescent="0.35">
      <c r="C305" t="s">
        <v>283</v>
      </c>
      <c r="I305" s="6">
        <v>0.1149</v>
      </c>
    </row>
    <row r="306" spans="3:9" ht="15.5" x14ac:dyDescent="0.35">
      <c r="C306" t="s">
        <v>284</v>
      </c>
      <c r="I306" s="6">
        <v>2.07E-2</v>
      </c>
    </row>
    <row r="307" spans="3:9" ht="15.5" x14ac:dyDescent="0.35">
      <c r="C307" t="s">
        <v>285</v>
      </c>
      <c r="I307" s="6">
        <v>0.1114</v>
      </c>
    </row>
    <row r="308" spans="3:9" ht="15.5" x14ac:dyDescent="0.35">
      <c r="C308" t="s">
        <v>291</v>
      </c>
      <c r="I308" s="6">
        <v>0.06</v>
      </c>
    </row>
    <row r="309" spans="3:9" ht="15.5" x14ac:dyDescent="0.35">
      <c r="C309" t="s">
        <v>52</v>
      </c>
      <c r="I309" s="5">
        <v>28682000000000</v>
      </c>
    </row>
    <row r="310" spans="3:9" ht="15.5" x14ac:dyDescent="0.35">
      <c r="C310" t="s">
        <v>293</v>
      </c>
      <c r="I310" s="5">
        <v>29461000000000</v>
      </c>
    </row>
    <row r="311" spans="3:9" ht="15.5" x14ac:dyDescent="0.35">
      <c r="C311" t="s">
        <v>294</v>
      </c>
      <c r="I311" s="5">
        <v>22950000000</v>
      </c>
    </row>
    <row r="312" spans="3:9" ht="15.5" x14ac:dyDescent="0.35">
      <c r="C312" t="s">
        <v>295</v>
      </c>
      <c r="I312" s="6">
        <v>0.13970000000000002</v>
      </c>
    </row>
    <row r="313" spans="3:9" ht="15.5" x14ac:dyDescent="0.35">
      <c r="C313" t="s">
        <v>296</v>
      </c>
      <c r="D313" s="6">
        <v>0.62109999999999999</v>
      </c>
    </row>
    <row r="314" spans="3:9" ht="15.5" x14ac:dyDescent="0.35">
      <c r="C314" t="s">
        <v>297</v>
      </c>
      <c r="D314" s="6">
        <v>0.35700000000000004</v>
      </c>
    </row>
    <row r="315" spans="3:9" ht="15.5" x14ac:dyDescent="0.35">
      <c r="C315" t="s">
        <v>298</v>
      </c>
      <c r="D315" s="6">
        <v>0.28859999999999997</v>
      </c>
    </row>
    <row r="316" spans="3:9" ht="15.5" x14ac:dyDescent="0.35">
      <c r="C316" t="s">
        <v>299</v>
      </c>
      <c r="D316" s="6">
        <v>-1.95E-2</v>
      </c>
    </row>
    <row r="317" spans="3:9" ht="15.5" x14ac:dyDescent="0.35">
      <c r="C317" t="s">
        <v>300</v>
      </c>
      <c r="D317" s="6">
        <v>7.4900000000000008E-2</v>
      </c>
    </row>
    <row r="318" spans="3:9" ht="15.5" x14ac:dyDescent="0.35">
      <c r="C318" t="s">
        <v>301</v>
      </c>
      <c r="D318" s="6">
        <v>5.3399999999999996E-2</v>
      </c>
    </row>
    <row r="319" spans="3:9" ht="15.5" x14ac:dyDescent="0.35">
      <c r="C319" t="s">
        <v>411</v>
      </c>
      <c r="I319" s="5">
        <v>45</v>
      </c>
    </row>
    <row r="320" spans="3:9" ht="15.5" x14ac:dyDescent="0.35">
      <c r="C320" t="s">
        <v>442</v>
      </c>
      <c r="I320" s="5">
        <v>45</v>
      </c>
    </row>
    <row r="321" spans="3:9" ht="15.5" x14ac:dyDescent="0.35">
      <c r="C321" t="s">
        <v>443</v>
      </c>
      <c r="I321" s="6">
        <v>0.1898</v>
      </c>
    </row>
    <row r="322" spans="3:9" ht="15.5" x14ac:dyDescent="0.35">
      <c r="C322" t="s">
        <v>444</v>
      </c>
      <c r="I322" s="6">
        <v>3.6000000000000004E-2</v>
      </c>
    </row>
    <row r="323" spans="3:9" ht="15.5" x14ac:dyDescent="0.35">
      <c r="C323" t="s">
        <v>412</v>
      </c>
      <c r="I323" t="s">
        <v>1217</v>
      </c>
    </row>
    <row r="324" spans="3:9" ht="15.5" x14ac:dyDescent="0.35">
      <c r="C324" t="s">
        <v>302</v>
      </c>
      <c r="I324" s="5">
        <v>6</v>
      </c>
    </row>
    <row r="325" spans="3:9" ht="15.5" x14ac:dyDescent="0.35">
      <c r="C325" t="s">
        <v>303</v>
      </c>
      <c r="I325" s="6">
        <v>0.43</v>
      </c>
    </row>
    <row r="326" spans="3:9" ht="15.5" x14ac:dyDescent="0.35">
      <c r="C326" t="s">
        <v>304</v>
      </c>
      <c r="I326" s="6">
        <v>0.93</v>
      </c>
    </row>
    <row r="327" spans="3:9" ht="15.5" x14ac:dyDescent="0.35">
      <c r="C327" t="s">
        <v>414</v>
      </c>
      <c r="I327" s="6">
        <v>0.9</v>
      </c>
    </row>
    <row r="328" spans="3:9" ht="15.5" x14ac:dyDescent="0.35">
      <c r="C328" t="s">
        <v>305</v>
      </c>
      <c r="I328" s="6">
        <v>0.86</v>
      </c>
    </row>
    <row r="329" spans="3:9" ht="15.5" x14ac:dyDescent="0.35">
      <c r="C329" t="s">
        <v>306</v>
      </c>
      <c r="I329" s="6">
        <v>0.47</v>
      </c>
    </row>
    <row r="330" spans="3:9" ht="15.5" x14ac:dyDescent="0.35">
      <c r="C330" t="s">
        <v>307</v>
      </c>
      <c r="I330" s="6">
        <v>0.72</v>
      </c>
    </row>
    <row r="331" spans="3:9" ht="15.5" x14ac:dyDescent="0.35">
      <c r="C331" t="s">
        <v>308</v>
      </c>
      <c r="I331" s="6">
        <v>0.81</v>
      </c>
    </row>
    <row r="332" spans="3:9" ht="15.5" x14ac:dyDescent="0.35">
      <c r="C332" t="s">
        <v>309</v>
      </c>
      <c r="I332" s="5">
        <v>18842000000000</v>
      </c>
    </row>
    <row r="333" spans="3:9" ht="15.5" x14ac:dyDescent="0.35">
      <c r="C333" t="s">
        <v>310</v>
      </c>
      <c r="I333" s="5">
        <v>11153000000000</v>
      </c>
    </row>
    <row r="334" spans="3:9" ht="15.5" x14ac:dyDescent="0.35">
      <c r="C334" t="s">
        <v>311</v>
      </c>
      <c r="I334" s="5">
        <v>6893000000000</v>
      </c>
    </row>
    <row r="335" spans="3:9" ht="15.5" x14ac:dyDescent="0.35">
      <c r="C335" t="s">
        <v>312</v>
      </c>
      <c r="I335" s="5">
        <v>5126000000000</v>
      </c>
    </row>
    <row r="336" spans="3:9" ht="15.5" x14ac:dyDescent="0.35">
      <c r="C336" t="s">
        <v>313</v>
      </c>
      <c r="D336" s="5">
        <v>1236000000000</v>
      </c>
    </row>
    <row r="337" spans="3:9" ht="15.5" x14ac:dyDescent="0.35">
      <c r="C337" t="s">
        <v>314</v>
      </c>
      <c r="D337" s="5">
        <v>312879000000000</v>
      </c>
    </row>
    <row r="338" spans="3:9" ht="15.5" x14ac:dyDescent="0.35">
      <c r="C338" t="s">
        <v>315</v>
      </c>
      <c r="D338" s="5">
        <v>268279000000000</v>
      </c>
    </row>
    <row r="339" spans="3:9" ht="15.5" x14ac:dyDescent="0.35">
      <c r="C339" t="s">
        <v>236</v>
      </c>
      <c r="I339" s="5">
        <v>44600000000000</v>
      </c>
    </row>
    <row r="340" spans="3:9" ht="15.5" x14ac:dyDescent="0.35">
      <c r="C340" t="s">
        <v>316</v>
      </c>
      <c r="I340" s="5">
        <v>44600000000000</v>
      </c>
    </row>
    <row r="341" spans="3:9" ht="15.5" x14ac:dyDescent="0.35">
      <c r="C341" t="s">
        <v>317</v>
      </c>
      <c r="I341" s="5">
        <v>21931000000000</v>
      </c>
    </row>
    <row r="342" spans="3:9" ht="15.5" x14ac:dyDescent="0.35">
      <c r="C342" t="s">
        <v>318</v>
      </c>
      <c r="I342" s="5">
        <v>-29013000000000</v>
      </c>
    </row>
    <row r="343" spans="3:9" ht="15.5" x14ac:dyDescent="0.35">
      <c r="C343" t="s">
        <v>319</v>
      </c>
      <c r="I343" s="5">
        <v>-1275000000000</v>
      </c>
    </row>
    <row r="344" spans="3:9" ht="15.5" x14ac:dyDescent="0.35">
      <c r="C344" t="s">
        <v>320</v>
      </c>
      <c r="I344" s="5">
        <v>-203000000000</v>
      </c>
    </row>
    <row r="345" spans="3:9" ht="15.5" x14ac:dyDescent="0.35">
      <c r="C345" t="s">
        <v>321</v>
      </c>
      <c r="I345" s="5">
        <v>21728000000000</v>
      </c>
    </row>
  </sheetData>
  <pageMargins left="0.7" right="0.7" top="0.75" bottom="0.75" header="0.3" footer="0.3"/>
  <ignoredErrors>
    <ignoredError sqref="A1:AA34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1218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1219</v>
      </c>
      <c r="D2" s="2" vm="41">
        <f ca="1">IFERROR(_xlfn.STOCKHISTORY("XIDX:" &amp; $C$1, D3, , 0, 0, 1), "Libur")</f>
        <v>525</v>
      </c>
      <c r="H2" s="2" vm="41">
        <f ca="1">IFERROR(INDEX(D2:G2,COUNT(D2:G2)),"")</f>
        <v>525</v>
      </c>
      <c r="I2" s="2" vm="73">
        <f t="shared" ref="I2:V2" ca="1" si="0">IFERROR(_xlfn.STOCKHISTORY("XIDX:" &amp; $C$1, I1, , 0, 0, 1), "Libur")</f>
        <v>510</v>
      </c>
      <c r="J2" s="2" vm="240">
        <f t="shared" ca="1" si="0"/>
        <v>575</v>
      </c>
      <c r="K2" s="2" t="str">
        <f t="shared" ca="1" si="0"/>
        <v>Libur</v>
      </c>
      <c r="L2" s="2" vm="241">
        <f t="shared" ca="1" si="0"/>
        <v>550</v>
      </c>
      <c r="M2" s="2" vm="67">
        <f t="shared" ca="1" si="0"/>
        <v>710</v>
      </c>
      <c r="N2" s="2" vm="242">
        <f t="shared" ca="1" si="0"/>
        <v>825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vm="243">
        <f t="shared" ca="1" si="0"/>
        <v>760</v>
      </c>
      <c r="S2" s="2" vm="244">
        <f t="shared" ca="1" si="0"/>
        <v>452</v>
      </c>
      <c r="T2" s="2" vm="243">
        <f t="shared" ca="1" si="0"/>
        <v>760</v>
      </c>
      <c r="U2" s="2" vm="145">
        <f t="shared" ca="1" si="0"/>
        <v>590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660511000000</v>
      </c>
      <c r="H4" s="2">
        <f>IFERROR(SUM(D4:G4)*(4/MAX(1,COUNT(D4:G4))),"")</f>
        <v>2642044000000</v>
      </c>
      <c r="I4" s="2">
        <f t="shared" ref="I4:V4" si="1">IFERROR(INDEX(I51:I500,MATCH($C$4,$C$51:$C$500,0)),"")</f>
        <v>2483669000000</v>
      </c>
      <c r="J4" s="2">
        <f t="shared" si="1"/>
        <v>2121170000000</v>
      </c>
      <c r="K4" s="2">
        <f t="shared" si="1"/>
        <v>1499179000000</v>
      </c>
      <c r="L4" s="2">
        <f t="shared" si="1"/>
        <v>1161531000000</v>
      </c>
      <c r="M4" s="2">
        <f t="shared" si="1"/>
        <v>956776000000</v>
      </c>
      <c r="N4" s="2">
        <f t="shared" si="1"/>
        <v>792351000000</v>
      </c>
      <c r="O4" s="2">
        <f t="shared" si="1"/>
        <v>821937000000</v>
      </c>
      <c r="P4" s="2">
        <f t="shared" si="1"/>
        <v>747203000000</v>
      </c>
      <c r="Q4" s="2">
        <f t="shared" si="1"/>
        <v>620548000000</v>
      </c>
      <c r="R4" s="2">
        <f t="shared" si="1"/>
        <v>560183000000</v>
      </c>
      <c r="S4" s="2">
        <f t="shared" si="1"/>
        <v>496241000000</v>
      </c>
      <c r="T4" s="2">
        <f t="shared" si="1"/>
        <v>381585000000</v>
      </c>
      <c r="U4" s="2">
        <f t="shared" si="1"/>
        <v>154499000000</v>
      </c>
      <c r="V4" s="2">
        <f t="shared" si="1"/>
        <v>41340000000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124567000000</v>
      </c>
      <c r="H5" s="2">
        <f>IFERROR(SUM(D5:G5)*(4/MAX(1,COUNT(D5:G5))),"")</f>
        <v>498268000000</v>
      </c>
      <c r="I5" s="2">
        <f t="shared" ref="I5:V5" si="2">IFERROR(INDEX(I51:I500,MATCH($C$5,$C$51:$C$500,0)),"")</f>
        <v>519429000000</v>
      </c>
      <c r="J5" s="2">
        <f t="shared" si="2"/>
        <v>313818000000</v>
      </c>
      <c r="K5" s="2">
        <f t="shared" si="2"/>
        <v>206698000000</v>
      </c>
      <c r="L5" s="2">
        <f t="shared" si="2"/>
        <v>72917000000</v>
      </c>
      <c r="M5" s="2">
        <f t="shared" si="2"/>
        <v>51662000000</v>
      </c>
      <c r="N5" s="2">
        <f t="shared" si="2"/>
        <v>65126000000</v>
      </c>
      <c r="O5" s="2">
        <f t="shared" si="2"/>
        <v>50040000000</v>
      </c>
      <c r="P5" s="2">
        <f t="shared" si="2"/>
        <v>22431000000</v>
      </c>
      <c r="Q5" s="2">
        <f t="shared" si="2"/>
        <v>60189000000</v>
      </c>
      <c r="R5" s="2">
        <f t="shared" si="2"/>
        <v>42982000000</v>
      </c>
      <c r="S5" s="2">
        <f t="shared" si="2"/>
        <v>7189000000</v>
      </c>
      <c r="T5" s="2">
        <f t="shared" si="2"/>
        <v>31624000000</v>
      </c>
      <c r="U5" s="2">
        <f t="shared" si="2"/>
        <v>-51669000000</v>
      </c>
      <c r="V5" s="2">
        <f t="shared" si="2"/>
        <v>3706000000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4292829000000</v>
      </c>
      <c r="H6" s="2">
        <f>IFERROR(INDEX(D6:G6,COUNT(D6:G6)),"")</f>
        <v>4292829000000</v>
      </c>
      <c r="I6" s="2">
        <f t="shared" ref="I6:V6" si="3">IFERROR(INDEX(I51:I500,MATCH($C$6,$C$51:$C$500,0)),"")</f>
        <v>4168262000000</v>
      </c>
      <c r="J6" s="2">
        <f t="shared" si="3"/>
        <v>3648833000000</v>
      </c>
      <c r="K6" s="2">
        <f t="shared" si="3"/>
        <v>3335015000000</v>
      </c>
      <c r="L6" s="2">
        <f t="shared" si="3"/>
        <v>1872600000000</v>
      </c>
      <c r="M6" s="2">
        <f t="shared" si="3"/>
        <v>1764683000000</v>
      </c>
      <c r="N6" s="2">
        <f t="shared" si="3"/>
        <v>1519854000000</v>
      </c>
      <c r="O6" s="2">
        <f t="shared" si="3"/>
        <v>1464417000000</v>
      </c>
      <c r="P6" s="2">
        <f t="shared" si="3"/>
        <v>1414377000000</v>
      </c>
      <c r="Q6" s="2">
        <f t="shared" si="3"/>
        <v>1391946000000</v>
      </c>
      <c r="R6" s="2">
        <f t="shared" si="3"/>
        <v>1331757000000</v>
      </c>
      <c r="S6" s="2">
        <f t="shared" si="3"/>
        <v>1189658000000</v>
      </c>
      <c r="T6" s="2">
        <f t="shared" si="3"/>
        <v>1169424000000</v>
      </c>
      <c r="U6" s="2">
        <f t="shared" si="3"/>
        <v>1008413000000</v>
      </c>
      <c r="V6" s="2">
        <f t="shared" si="3"/>
        <v>256086000000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7.48</v>
      </c>
      <c r="H7" s="3">
        <f>IFERROR(INDEX(D7:G7,COUNT(D7:G7)),"")</f>
        <v>7.48</v>
      </c>
      <c r="I7" s="3">
        <f t="shared" ref="I7:V7" si="4">IFERROR(INDEX(I51:I500,MATCH($C$7,$C$51:$C$500,0))/1000000000,"")</f>
        <v>7.48</v>
      </c>
      <c r="J7" s="3">
        <f t="shared" si="4"/>
        <v>7.48</v>
      </c>
      <c r="K7" s="3">
        <f t="shared" si="4"/>
        <v>7.48</v>
      </c>
      <c r="L7" s="3">
        <f t="shared" si="4"/>
        <v>4.5999999999999996</v>
      </c>
      <c r="M7" s="3">
        <f t="shared" si="4"/>
        <v>4.4400000000000004</v>
      </c>
      <c r="N7" s="3">
        <f t="shared" si="4"/>
        <v>4.4400000000000004</v>
      </c>
      <c r="O7" s="3">
        <f t="shared" si="4"/>
        <v>4.4400000000000004</v>
      </c>
      <c r="P7" s="3">
        <f t="shared" si="4"/>
        <v>4.4400000000000004</v>
      </c>
      <c r="Q7" s="3">
        <f t="shared" si="4"/>
        <v>4.4400000000000004</v>
      </c>
      <c r="R7" s="3">
        <f t="shared" si="4"/>
        <v>4.4400000000000004</v>
      </c>
      <c r="S7" s="3">
        <f t="shared" si="4"/>
        <v>4.3099999999999996</v>
      </c>
      <c r="T7" s="3">
        <f t="shared" si="4"/>
        <v>4.3099999999999996</v>
      </c>
      <c r="U7" s="3">
        <f t="shared" si="4"/>
        <v>4.1500000000000004</v>
      </c>
      <c r="V7" s="3">
        <f t="shared" si="4"/>
        <v>2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1521000000000</v>
      </c>
      <c r="H8" s="2">
        <f>IFERROR(INDEX(D8:G8,COUNT(D8:G8)),"")</f>
        <v>1521000000000</v>
      </c>
      <c r="I8" s="2">
        <f t="shared" ref="I8:V8" si="5">IFERROR(INDEX(I51:I500,MATCH($C$8,$C$51:$C$500,0)),"")</f>
        <v>1107000000000</v>
      </c>
      <c r="J8" s="2">
        <f t="shared" si="5"/>
        <v>1708000000000</v>
      </c>
      <c r="K8" s="2">
        <f t="shared" si="5"/>
        <v>1298000000000</v>
      </c>
      <c r="L8" s="2">
        <f t="shared" si="5"/>
        <v>-300000000000</v>
      </c>
      <c r="M8" s="2">
        <f t="shared" si="5"/>
        <v>2666000000000</v>
      </c>
      <c r="N8" s="2">
        <f t="shared" si="5"/>
        <v>-851000000000</v>
      </c>
      <c r="O8" s="2">
        <f t="shared" si="5"/>
        <v>-2125000000000</v>
      </c>
      <c r="P8" s="2">
        <f t="shared" si="5"/>
        <v>184000000000</v>
      </c>
      <c r="Q8" s="2">
        <f t="shared" si="5"/>
        <v>784000000000</v>
      </c>
      <c r="R8" s="2">
        <f t="shared" si="5"/>
        <v>488000000000</v>
      </c>
      <c r="S8" s="2">
        <f t="shared" si="5"/>
        <v>128000000000</v>
      </c>
      <c r="T8" s="2">
        <f t="shared" si="5"/>
        <v>597000000000</v>
      </c>
      <c r="U8" s="2">
        <f t="shared" si="5"/>
        <v>-401000000000</v>
      </c>
      <c r="V8" s="2">
        <f t="shared" si="5"/>
        <v>416000000000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203.35</v>
      </c>
      <c r="H9" s="3">
        <f>IFERROR(INDEX(D9:G9,COUNT(D9:G9)),"")</f>
        <v>203.35</v>
      </c>
      <c r="I9" s="3">
        <f t="shared" ref="I9:V9" si="6">IFERROR(INDEX(I51:I500,MATCH($C$9,$C$51:$C$500,0)),"")</f>
        <v>147.99</v>
      </c>
      <c r="J9" s="3">
        <f t="shared" si="6"/>
        <v>228.35</v>
      </c>
      <c r="K9" s="3">
        <f t="shared" si="6"/>
        <v>173.57</v>
      </c>
      <c r="L9" s="3">
        <f t="shared" si="6"/>
        <v>-65.239999999999995</v>
      </c>
      <c r="M9" s="3">
        <f t="shared" si="6"/>
        <v>600.72</v>
      </c>
      <c r="N9" s="3">
        <f t="shared" si="6"/>
        <v>-191.72</v>
      </c>
      <c r="O9" s="3">
        <f t="shared" si="6"/>
        <v>-478.8</v>
      </c>
      <c r="P9" s="3">
        <f t="shared" si="6"/>
        <v>41.37</v>
      </c>
      <c r="Q9" s="3">
        <f t="shared" si="6"/>
        <v>176.57</v>
      </c>
      <c r="R9" s="3">
        <f t="shared" si="6"/>
        <v>109.86</v>
      </c>
      <c r="S9" s="3">
        <f t="shared" si="6"/>
        <v>29.8</v>
      </c>
      <c r="T9" s="3">
        <f t="shared" si="6"/>
        <v>138.49</v>
      </c>
      <c r="U9" s="3">
        <f t="shared" si="6"/>
        <v>-96.81</v>
      </c>
      <c r="V9" s="3">
        <f t="shared" si="6"/>
        <v>208.06</v>
      </c>
    </row>
    <row r="10" spans="1:22" ht="15.5" x14ac:dyDescent="0.35">
      <c r="C10" t="s">
        <v>17</v>
      </c>
      <c r="D10" s="3">
        <f ca="1">IFERROR(IF(D9=0,"",D2/D9),"")</f>
        <v>2.5817555938037868</v>
      </c>
      <c r="I10" s="3">
        <f t="shared" ref="I10:V10" ca="1" si="7">IFERROR(IF(I9=0,"",I2/I9),"")</f>
        <v>3.4461787958645851</v>
      </c>
      <c r="J10" s="3">
        <f t="shared" ca="1" si="7"/>
        <v>2.5180643748631488</v>
      </c>
      <c r="K10" s="3" t="str">
        <f t="shared" ca="1" si="7"/>
        <v/>
      </c>
      <c r="L10" s="3">
        <f t="shared" ca="1" si="7"/>
        <v>-8.4304107909258139</v>
      </c>
      <c r="M10" s="3">
        <f t="shared" ca="1" si="7"/>
        <v>1.1819150352909842</v>
      </c>
      <c r="N10" s="3">
        <f t="shared" ca="1" si="7"/>
        <v>-4.3031504277070729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6.917895503367923</v>
      </c>
      <c r="S10" s="3">
        <f t="shared" ca="1" si="7"/>
        <v>15.167785234899329</v>
      </c>
      <c r="T10" s="3">
        <f t="shared" ca="1" si="7"/>
        <v>5.4877608491587839</v>
      </c>
      <c r="U10" s="3">
        <f t="shared" ca="1" si="7"/>
        <v>-6.0944117343249662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232910000000</v>
      </c>
      <c r="H11" s="2">
        <f>IFERROR(INDEX(D11:G11,COUNT(D11:G11)),"")</f>
        <v>232910000000</v>
      </c>
      <c r="I11" s="2">
        <f t="shared" ref="I11:V11" si="8">IFERROR(INDEX(I51:I500,MATCH($C$11,$C$51:$C$500,0)),"")</f>
        <v>181520000000</v>
      </c>
      <c r="J11" s="2">
        <f t="shared" si="8"/>
        <v>234765000000</v>
      </c>
      <c r="K11" s="2">
        <f t="shared" si="8"/>
        <v>157297000000</v>
      </c>
      <c r="L11" s="2">
        <f t="shared" si="8"/>
        <v>189892000000</v>
      </c>
      <c r="M11" s="2">
        <f t="shared" si="8"/>
        <v>143898000000</v>
      </c>
      <c r="N11" s="2">
        <f t="shared" si="8"/>
        <v>150194000000</v>
      </c>
      <c r="O11" s="2">
        <f t="shared" si="8"/>
        <v>192441000000</v>
      </c>
      <c r="P11" s="2">
        <f t="shared" si="8"/>
        <v>189028000000</v>
      </c>
      <c r="Q11" s="2">
        <f t="shared" si="8"/>
        <v>182503000000</v>
      </c>
      <c r="R11" s="2">
        <f t="shared" si="8"/>
        <v>131226000000</v>
      </c>
      <c r="S11" s="2">
        <f t="shared" si="8"/>
        <v>97493000000</v>
      </c>
      <c r="T11" s="2">
        <f t="shared" si="8"/>
        <v>49797000000</v>
      </c>
      <c r="U11" s="2">
        <f t="shared" si="8"/>
        <v>23584000000</v>
      </c>
      <c r="V11" s="2">
        <f t="shared" si="8"/>
        <v>4477000000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27</v>
      </c>
      <c r="D15" s="2">
        <f>IFERROR(INDEX(D51:D500,MATCH($C$15,$C$51:$C$500,0)),"")</f>
        <v>-43300000000</v>
      </c>
      <c r="H15" s="2">
        <f>IFERROR(SUM(D15:G15)*(4/MAX(1,COUNT(D15:G15))),"")</f>
        <v>-173200000000</v>
      </c>
      <c r="I15" s="2">
        <f t="shared" ref="I15:V15" si="12">IFERROR(INDEX(I51:I500,MATCH($C$15,$C$51:$C$500,0)),"")</f>
        <v>-136157000000</v>
      </c>
      <c r="J15" s="2">
        <f t="shared" si="12"/>
        <v>-93217000000</v>
      </c>
      <c r="K15" s="2">
        <f t="shared" si="12"/>
        <v>-43994000000</v>
      </c>
      <c r="L15" s="2">
        <f t="shared" si="12"/>
        <v>-30288000000</v>
      </c>
      <c r="M15" s="2">
        <f t="shared" si="12"/>
        <v>-21808000000</v>
      </c>
      <c r="N15" s="2">
        <f t="shared" si="12"/>
        <v>-17672000000</v>
      </c>
      <c r="O15" s="2">
        <f t="shared" si="12"/>
        <v>-18211000000</v>
      </c>
      <c r="P15" s="2">
        <f t="shared" si="12"/>
        <v>1304000000</v>
      </c>
      <c r="Q15" s="2">
        <f t="shared" si="12"/>
        <v>-9610000000</v>
      </c>
      <c r="R15" s="2">
        <f t="shared" si="12"/>
        <v>-8920000000</v>
      </c>
      <c r="S15" s="2">
        <f t="shared" si="12"/>
        <v>-4509000000</v>
      </c>
      <c r="T15" s="2">
        <f t="shared" si="12"/>
        <v>-4649000000</v>
      </c>
      <c r="U15" s="2">
        <f t="shared" si="12"/>
        <v>-5135000000</v>
      </c>
      <c r="V15" s="2">
        <f t="shared" si="12"/>
        <v>-1174000000</v>
      </c>
    </row>
    <row r="16" spans="1:22" ht="15.5" x14ac:dyDescent="0.35">
      <c r="C16" t="s">
        <v>28</v>
      </c>
      <c r="D16" s="2">
        <f>IFERROR(INDEX(D51:D500,MATCH($C$16,$C$51:$C$500,0)),"")</f>
        <v>197252000000</v>
      </c>
      <c r="H16" s="2">
        <f>IFERROR(SUM(D16:G16)*(4/MAX(1,COUNT(D16:G16))),"")</f>
        <v>789008000000</v>
      </c>
      <c r="I16" s="2">
        <f t="shared" ref="I16:V16" si="13">IFERROR(INDEX(I51:I500,MATCH($C$16,$C$51:$C$500,0)),"")</f>
        <v>617477000000</v>
      </c>
      <c r="J16" s="2">
        <f t="shared" si="13"/>
        <v>422217000000</v>
      </c>
      <c r="K16" s="2">
        <f t="shared" si="13"/>
        <v>185530000000</v>
      </c>
      <c r="L16" s="2">
        <f t="shared" si="13"/>
        <v>134133000000</v>
      </c>
      <c r="M16" s="2">
        <f t="shared" si="13"/>
        <v>85994000000</v>
      </c>
      <c r="N16" s="2">
        <f t="shared" si="13"/>
        <v>71279000000</v>
      </c>
      <c r="O16" s="2">
        <f t="shared" si="13"/>
        <v>64005000000</v>
      </c>
      <c r="P16" s="2">
        <f t="shared" si="13"/>
        <v>43444000000</v>
      </c>
      <c r="Q16" s="2">
        <f t="shared" si="13"/>
        <v>44595000000</v>
      </c>
      <c r="R16" s="2">
        <f t="shared" si="13"/>
        <v>39232000000</v>
      </c>
      <c r="S16" s="2">
        <f t="shared" si="13"/>
        <v>22715000000</v>
      </c>
      <c r="T16" s="2">
        <f t="shared" si="13"/>
        <v>20211000000</v>
      </c>
      <c r="U16" s="2">
        <f t="shared" si="13"/>
        <v>19778000000</v>
      </c>
      <c r="V16" s="2">
        <f t="shared" si="13"/>
        <v>3970000000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3927000000000</v>
      </c>
      <c r="H20" s="2">
        <f t="shared" ref="H20:V20" ca="1" si="14">IFERROR(H21*H2,"")</f>
        <v>3927000000000</v>
      </c>
      <c r="I20" s="2">
        <f t="shared" ca="1" si="14"/>
        <v>3814800000000</v>
      </c>
      <c r="J20" s="2">
        <f t="shared" ca="1" si="14"/>
        <v>4301000000000</v>
      </c>
      <c r="K20" s="2" t="str">
        <f t="shared" ca="1" si="14"/>
        <v/>
      </c>
      <c r="L20" s="2">
        <f t="shared" ca="1" si="14"/>
        <v>2530000000000</v>
      </c>
      <c r="M20" s="2">
        <f t="shared" ca="1" si="14"/>
        <v>3152400000000</v>
      </c>
      <c r="N20" s="2">
        <f t="shared" ca="1" si="14"/>
        <v>3663000000000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3374400000000</v>
      </c>
      <c r="S20" s="2">
        <f t="shared" ca="1" si="14"/>
        <v>1948120000000</v>
      </c>
      <c r="T20" s="2">
        <f t="shared" ca="1" si="14"/>
        <v>3275600000000</v>
      </c>
      <c r="U20" s="2">
        <f t="shared" ca="1" si="14"/>
        <v>2448500000000.0005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7480000000</v>
      </c>
      <c r="H21" s="2">
        <f>IFERROR(INDEX(D21:G21,COUNT(D21:G21)),"")</f>
        <v>7480000000</v>
      </c>
      <c r="I21" s="2">
        <f t="shared" ref="I21:V21" si="15">IFERROR(INDEX(I51:I500,MATCH($C$7,$C$51:$C$500,0)),"")</f>
        <v>7480000000</v>
      </c>
      <c r="J21" s="2">
        <f t="shared" si="15"/>
        <v>7480000000</v>
      </c>
      <c r="K21" s="2">
        <f t="shared" si="15"/>
        <v>7480000000</v>
      </c>
      <c r="L21" s="2">
        <f t="shared" si="15"/>
        <v>4600000000</v>
      </c>
      <c r="M21" s="2">
        <f t="shared" si="15"/>
        <v>4440000000</v>
      </c>
      <c r="N21" s="2">
        <f t="shared" si="15"/>
        <v>4440000000</v>
      </c>
      <c r="O21" s="2">
        <f t="shared" si="15"/>
        <v>4440000000</v>
      </c>
      <c r="P21" s="2">
        <f t="shared" si="15"/>
        <v>4440000000</v>
      </c>
      <c r="Q21" s="2">
        <f t="shared" si="15"/>
        <v>4440000000</v>
      </c>
      <c r="R21" s="2">
        <f t="shared" si="15"/>
        <v>4440000000</v>
      </c>
      <c r="S21" s="2">
        <f t="shared" si="15"/>
        <v>4310000000</v>
      </c>
      <c r="T21" s="2">
        <f t="shared" si="15"/>
        <v>4310000000</v>
      </c>
      <c r="U21" s="2">
        <f t="shared" si="15"/>
        <v>4150000000.0000005</v>
      </c>
      <c r="V21" s="2">
        <f t="shared" si="15"/>
        <v>2000000000</v>
      </c>
    </row>
    <row r="23" spans="1:22" ht="15.5" x14ac:dyDescent="0.35">
      <c r="B23" t="s">
        <v>53</v>
      </c>
      <c r="C23" t="s">
        <v>54</v>
      </c>
      <c r="D23" s="3">
        <f>IFERROR(D5/D6*100,"")</f>
        <v>2.9017461445587514</v>
      </c>
      <c r="H23" s="3">
        <f t="shared" ref="H23:V23" si="16">IFERROR(H5/H6*100,"")</f>
        <v>11.606984578235005</v>
      </c>
      <c r="I23" s="3">
        <f t="shared" si="16"/>
        <v>12.461524731410838</v>
      </c>
      <c r="J23" s="3">
        <f t="shared" si="16"/>
        <v>8.6005032293886838</v>
      </c>
      <c r="K23" s="3">
        <f t="shared" si="16"/>
        <v>6.1978132032389661</v>
      </c>
      <c r="L23" s="3">
        <f t="shared" si="16"/>
        <v>3.8938908469507636</v>
      </c>
      <c r="M23" s="3">
        <f t="shared" si="16"/>
        <v>2.9275512939151112</v>
      </c>
      <c r="N23" s="3">
        <f t="shared" si="16"/>
        <v>4.2850168503027266</v>
      </c>
      <c r="O23" s="3">
        <f t="shared" si="16"/>
        <v>3.4170594851056766</v>
      </c>
      <c r="P23" s="3">
        <f t="shared" si="16"/>
        <v>1.5859279385906304</v>
      </c>
      <c r="Q23" s="3">
        <f t="shared" si="16"/>
        <v>4.3240901586699483</v>
      </c>
      <c r="R23" s="3">
        <f t="shared" si="16"/>
        <v>3.2274656712898824</v>
      </c>
      <c r="S23" s="3">
        <f t="shared" si="16"/>
        <v>0.60429131733657915</v>
      </c>
      <c r="T23" s="3">
        <f t="shared" si="16"/>
        <v>2.7042372997304658</v>
      </c>
      <c r="U23" s="3">
        <f t="shared" si="16"/>
        <v>-5.1237935250735562</v>
      </c>
      <c r="V23" s="3">
        <f t="shared" si="16"/>
        <v>1.4471700912974548</v>
      </c>
    </row>
    <row r="24" spans="1:22" ht="15.5" x14ac:dyDescent="0.35">
      <c r="C24" t="s">
        <v>55</v>
      </c>
      <c r="D24" s="4">
        <f>IFERROR(_xlfn.RRI(5,I23,D23),"")</f>
        <v>-0.25283306152766727</v>
      </c>
      <c r="H24" s="4">
        <f t="shared" ref="H24:V24" si="17">IFERROR(_xlfn.RRI(5,M23,H23),"")</f>
        <v>0.31717348249731958</v>
      </c>
      <c r="I24" s="4">
        <f t="shared" si="17"/>
        <v>0.23800879483848902</v>
      </c>
      <c r="J24" s="4">
        <f t="shared" si="17"/>
        <v>0.2027469515251461</v>
      </c>
      <c r="K24" s="4">
        <f t="shared" si="17"/>
        <v>0.31338183858031199</v>
      </c>
      <c r="L24" s="4">
        <f t="shared" si="17"/>
        <v>-2.0740470414336687E-2</v>
      </c>
      <c r="M24" s="4">
        <f t="shared" si="17"/>
        <v>-1.9317159492156399E-2</v>
      </c>
      <c r="N24" s="4">
        <f t="shared" si="17"/>
        <v>0.47958948404842161</v>
      </c>
      <c r="O24" s="4">
        <f t="shared" si="17"/>
        <v>4.7904120551692797E-2</v>
      </c>
      <c r="P24" s="4" t="str">
        <f t="shared" si="17"/>
        <v/>
      </c>
      <c r="Q24" s="4">
        <f t="shared" si="17"/>
        <v>0.24472964335790759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20.59</v>
      </c>
      <c r="H25" s="3">
        <f>IFERROR(INDEX(D25:G25,COUNT(D25:G25)),"")</f>
        <v>20.59</v>
      </c>
      <c r="I25" s="3">
        <f t="shared" ref="I25:V25" si="18">IFERROR(INDEX(I51:I500,MATCH($C$25,$C$51:$C$500,0)),"")</f>
        <v>64.36</v>
      </c>
      <c r="J25" s="3">
        <f t="shared" si="18"/>
        <v>43.99</v>
      </c>
      <c r="K25" s="3">
        <f t="shared" si="18"/>
        <v>18.93</v>
      </c>
      <c r="L25" s="3">
        <f t="shared" si="18"/>
        <v>22.56</v>
      </c>
      <c r="M25" s="3">
        <f t="shared" si="18"/>
        <v>14.46</v>
      </c>
      <c r="N25" s="3">
        <f t="shared" si="18"/>
        <v>12.08</v>
      </c>
      <c r="O25" s="3">
        <f t="shared" si="18"/>
        <v>10.32</v>
      </c>
      <c r="P25" s="3">
        <f t="shared" si="18"/>
        <v>10.08</v>
      </c>
      <c r="Q25" s="3">
        <f t="shared" si="18"/>
        <v>7.88</v>
      </c>
      <c r="R25" s="3">
        <f t="shared" si="18"/>
        <v>6.83</v>
      </c>
      <c r="S25" s="3">
        <f t="shared" si="18"/>
        <v>4.22</v>
      </c>
      <c r="T25" s="3">
        <f t="shared" si="18"/>
        <v>3.61</v>
      </c>
      <c r="U25" s="3">
        <f t="shared" si="18"/>
        <v>3.53</v>
      </c>
      <c r="V25" s="3">
        <f t="shared" si="18"/>
        <v>1.4</v>
      </c>
    </row>
    <row r="26" spans="1:22" ht="15.5" x14ac:dyDescent="0.35">
      <c r="C26" t="s">
        <v>58</v>
      </c>
      <c r="D26" s="4">
        <f>IFERROR(_xlfn.RRI(5,I25,D25),"")</f>
        <v>-0.20382586955166115</v>
      </c>
      <c r="H26" s="4">
        <f t="shared" ref="H26:V26" si="19">IFERROR(_xlfn.RRI(5,M25,H25),"")</f>
        <v>7.3241878468164323E-2</v>
      </c>
      <c r="I26" s="4">
        <f t="shared" si="19"/>
        <v>0.39736486811098914</v>
      </c>
      <c r="J26" s="4">
        <f t="shared" si="19"/>
        <v>0.33639503336012</v>
      </c>
      <c r="K26" s="4">
        <f t="shared" si="19"/>
        <v>0.13432633867549915</v>
      </c>
      <c r="L26" s="4">
        <f t="shared" si="19"/>
        <v>0.23413473432587173</v>
      </c>
      <c r="M26" s="4">
        <f t="shared" si="19"/>
        <v>0.16184854340362564</v>
      </c>
      <c r="N26" s="4">
        <f t="shared" si="19"/>
        <v>0.23410154684011109</v>
      </c>
      <c r="O26" s="4">
        <f t="shared" si="19"/>
        <v>0.23377083300224144</v>
      </c>
      <c r="P26" s="4">
        <f t="shared" si="19"/>
        <v>0.23349435225102755</v>
      </c>
      <c r="Q26" s="4">
        <f t="shared" si="19"/>
        <v>0.41279658467619873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88.303609625668443</v>
      </c>
      <c r="H27" s="3">
        <f t="shared" ref="H27:V27" si="20">IFERROR(H4/H21,"")</f>
        <v>353.21443850267377</v>
      </c>
      <c r="I27" s="3">
        <f t="shared" si="20"/>
        <v>332.04131016042783</v>
      </c>
      <c r="J27" s="3">
        <f t="shared" si="20"/>
        <v>283.57887700534758</v>
      </c>
      <c r="K27" s="3">
        <f t="shared" si="20"/>
        <v>200.42500000000001</v>
      </c>
      <c r="L27" s="3">
        <f t="shared" si="20"/>
        <v>252.5067391304348</v>
      </c>
      <c r="M27" s="3">
        <f t="shared" si="20"/>
        <v>215.49009009009009</v>
      </c>
      <c r="N27" s="3">
        <f t="shared" si="20"/>
        <v>178.45743243243243</v>
      </c>
      <c r="O27" s="3">
        <f t="shared" si="20"/>
        <v>185.12094594594595</v>
      </c>
      <c r="P27" s="3">
        <f t="shared" si="20"/>
        <v>168.28896396396397</v>
      </c>
      <c r="Q27" s="3">
        <f t="shared" si="20"/>
        <v>139.76306306306307</v>
      </c>
      <c r="R27" s="3">
        <f t="shared" si="20"/>
        <v>126.16734234234234</v>
      </c>
      <c r="S27" s="3">
        <f t="shared" si="20"/>
        <v>115.13712296983759</v>
      </c>
      <c r="T27" s="3">
        <f t="shared" si="20"/>
        <v>88.534802784222734</v>
      </c>
      <c r="U27" s="3">
        <f t="shared" si="20"/>
        <v>37.228674698795174</v>
      </c>
      <c r="V27" s="3">
        <f t="shared" si="20"/>
        <v>20.67</v>
      </c>
    </row>
    <row r="28" spans="1:22" ht="15.5" x14ac:dyDescent="0.35">
      <c r="C28" t="s">
        <v>60</v>
      </c>
      <c r="D28" s="4">
        <f>IFERROR(_xlfn.RRI(5,I27,D27),"")</f>
        <v>-0.23271401145912496</v>
      </c>
      <c r="H28" s="4">
        <f t="shared" ref="H28:V28" si="21">IFERROR(_xlfn.RRI(5,M27,H27),"")</f>
        <v>0.10388092564945306</v>
      </c>
      <c r="I28" s="4">
        <f t="shared" si="21"/>
        <v>0.13222175594275365</v>
      </c>
      <c r="J28" s="4">
        <f t="shared" si="21"/>
        <v>8.9039578713475453E-2</v>
      </c>
      <c r="K28" s="4">
        <f t="shared" si="21"/>
        <v>3.5569500372392149E-2</v>
      </c>
      <c r="L28" s="4">
        <f t="shared" si="21"/>
        <v>0.12557933906226326</v>
      </c>
      <c r="M28" s="4">
        <f t="shared" si="21"/>
        <v>0.11300231988219367</v>
      </c>
      <c r="N28" s="4">
        <f t="shared" si="21"/>
        <v>9.160082045801432E-2</v>
      </c>
      <c r="O28" s="4">
        <f t="shared" si="21"/>
        <v>0.15895962694776222</v>
      </c>
      <c r="P28" s="4">
        <f t="shared" si="21"/>
        <v>0.35218343767897298</v>
      </c>
      <c r="Q28" s="4">
        <f t="shared" si="21"/>
        <v>0.4655828917982836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-0.68008079552517087</v>
      </c>
      <c r="I29" s="4">
        <f t="shared" si="22"/>
        <v>0.46305978631507155</v>
      </c>
      <c r="J29" s="4">
        <f t="shared" si="22"/>
        <v>1.3238246170100372</v>
      </c>
      <c r="K29" s="4">
        <f t="shared" si="22"/>
        <v>-0.1609042553191489</v>
      </c>
      <c r="L29" s="4">
        <f t="shared" si="22"/>
        <v>0.56016597510373423</v>
      </c>
      <c r="M29" s="4">
        <f t="shared" si="22"/>
        <v>0.19701986754966894</v>
      </c>
      <c r="N29" s="4">
        <f t="shared" si="22"/>
        <v>0.1705426356589147</v>
      </c>
      <c r="O29" s="4">
        <f t="shared" si="22"/>
        <v>2.3809523809523829E-2</v>
      </c>
      <c r="P29" s="4">
        <f t="shared" si="22"/>
        <v>0.27918781725888325</v>
      </c>
      <c r="Q29" s="4">
        <f t="shared" si="22"/>
        <v>0.15373352855051242</v>
      </c>
      <c r="R29" s="4">
        <f t="shared" si="22"/>
        <v>0.61848341232227499</v>
      </c>
      <c r="S29" s="4">
        <f t="shared" si="22"/>
        <v>0.16897506925207753</v>
      </c>
      <c r="T29" s="4">
        <f t="shared" si="22"/>
        <v>2.266288951841362E-2</v>
      </c>
      <c r="U29" s="4">
        <f t="shared" si="22"/>
        <v>1.5214285714285714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6.3766548602088149E-2</v>
      </c>
      <c r="I30" s="4">
        <f t="shared" si="23"/>
        <v>0.17089577921618743</v>
      </c>
      <c r="J30" s="4">
        <f t="shared" si="23"/>
        <v>0.4148877485610456</v>
      </c>
      <c r="K30" s="4">
        <f t="shared" si="23"/>
        <v>-0.20625880841751101</v>
      </c>
      <c r="L30" s="4">
        <f t="shared" si="23"/>
        <v>0.17177889259255089</v>
      </c>
      <c r="M30" s="4">
        <f t="shared" si="23"/>
        <v>0.20751535619946215</v>
      </c>
      <c r="N30" s="4">
        <f t="shared" si="23"/>
        <v>-3.599545950602058E-2</v>
      </c>
      <c r="O30" s="4">
        <f t="shared" si="23"/>
        <v>0.10001833504415801</v>
      </c>
      <c r="P30" s="4">
        <f t="shared" si="23"/>
        <v>0.20410185835745173</v>
      </c>
      <c r="Q30" s="4">
        <f t="shared" si="23"/>
        <v>0.10775942861529191</v>
      </c>
      <c r="R30" s="4">
        <f t="shared" si="23"/>
        <v>9.580072081004079E-2</v>
      </c>
      <c r="S30" s="4">
        <f t="shared" si="23"/>
        <v>0.30047302697957218</v>
      </c>
      <c r="T30" s="4">
        <f t="shared" si="23"/>
        <v>1.3781346905450806</v>
      </c>
      <c r="U30" s="4">
        <f t="shared" si="23"/>
        <v>0.80109698591171608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574.03</v>
      </c>
      <c r="H32" s="3">
        <f>IFERROR(INDEX(D32:G32,COUNT(D32:G32)),"")</f>
        <v>574.03</v>
      </c>
      <c r="I32" s="3">
        <f t="shared" ref="I32:V32" si="24">IFERROR(INDEX(I51:I500,MATCH($C$32,$C$51:$C$500,0)),"")</f>
        <v>557.37</v>
      </c>
      <c r="J32" s="3">
        <f t="shared" si="24"/>
        <v>487.91</v>
      </c>
      <c r="K32" s="3">
        <f t="shared" si="24"/>
        <v>445.95</v>
      </c>
      <c r="L32" s="3">
        <f t="shared" si="24"/>
        <v>406.89</v>
      </c>
      <c r="M32" s="3">
        <f t="shared" si="24"/>
        <v>397.64</v>
      </c>
      <c r="N32" s="3">
        <f t="shared" si="24"/>
        <v>342.47</v>
      </c>
      <c r="O32" s="3">
        <f t="shared" si="24"/>
        <v>329.98</v>
      </c>
      <c r="P32" s="3">
        <f t="shared" si="24"/>
        <v>318.7</v>
      </c>
      <c r="Q32" s="3">
        <f t="shared" si="24"/>
        <v>313.64999999999998</v>
      </c>
      <c r="R32" s="3">
        <f t="shared" si="24"/>
        <v>300.08999999999997</v>
      </c>
      <c r="S32" s="3">
        <f t="shared" si="24"/>
        <v>275.94</v>
      </c>
      <c r="T32" s="3">
        <f t="shared" si="24"/>
        <v>271.24</v>
      </c>
      <c r="U32" s="3">
        <f t="shared" si="24"/>
        <v>243.24</v>
      </c>
      <c r="V32" s="3">
        <f t="shared" si="24"/>
        <v>128.11000000000001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0.99</v>
      </c>
      <c r="H33" s="3">
        <f>IFERROR(INDEX(D33:G33,COUNT(D33:G33)),"")</f>
        <v>0.99</v>
      </c>
      <c r="I33" s="3">
        <f t="shared" ref="I33:V33" si="25">IFERROR(INDEX(I51:I500,MATCH($C$33,$C$51:$C$500,0)),"")</f>
        <v>0.92</v>
      </c>
      <c r="J33" s="3">
        <f t="shared" si="25"/>
        <v>1.18</v>
      </c>
      <c r="K33" s="3">
        <f t="shared" si="25"/>
        <v>1.66</v>
      </c>
      <c r="L33" s="3">
        <f t="shared" si="25"/>
        <v>1.35</v>
      </c>
      <c r="M33" s="3">
        <f t="shared" si="25"/>
        <v>1.79</v>
      </c>
      <c r="N33" s="3">
        <f t="shared" si="25"/>
        <v>2.41</v>
      </c>
      <c r="O33" s="3">
        <f t="shared" si="25"/>
        <v>2.7</v>
      </c>
      <c r="P33" s="3">
        <f t="shared" si="25"/>
        <v>3.14</v>
      </c>
      <c r="Q33" s="3">
        <f t="shared" si="25"/>
        <v>3.06</v>
      </c>
      <c r="R33" s="3">
        <f t="shared" si="25"/>
        <v>2.5299999999999998</v>
      </c>
      <c r="S33" s="3">
        <f t="shared" si="25"/>
        <v>1.64</v>
      </c>
      <c r="T33" s="3">
        <f t="shared" si="25"/>
        <v>2.8</v>
      </c>
      <c r="U33" s="3">
        <f t="shared" si="25"/>
        <v>2.4300000000000002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27.68</v>
      </c>
      <c r="H34" s="3">
        <f>IFERROR(INDEX(D34:G34,COUNT(D34:G34)),"")</f>
        <v>27.68</v>
      </c>
      <c r="I34" s="3">
        <f t="shared" ref="I34:V34" si="26">IFERROR(INDEX(I51:I500,MATCH($C$34,$C$51:$C$500,0)),"")</f>
        <v>7.92</v>
      </c>
      <c r="J34" s="3">
        <f t="shared" si="26"/>
        <v>13.07</v>
      </c>
      <c r="K34" s="3">
        <f t="shared" si="26"/>
        <v>39.090000000000003</v>
      </c>
      <c r="L34" s="3">
        <f t="shared" si="26"/>
        <v>24.38</v>
      </c>
      <c r="M34" s="3">
        <f t="shared" si="26"/>
        <v>49.1</v>
      </c>
      <c r="N34" s="3">
        <f t="shared" si="26"/>
        <v>68.290000000000006</v>
      </c>
      <c r="O34" s="3">
        <f t="shared" si="26"/>
        <v>86.24</v>
      </c>
      <c r="P34" s="3">
        <f t="shared" si="26"/>
        <v>99.21</v>
      </c>
      <c r="Q34" s="3">
        <f t="shared" si="26"/>
        <v>121.83</v>
      </c>
      <c r="R34" s="3">
        <f t="shared" si="26"/>
        <v>111.27</v>
      </c>
      <c r="S34" s="3">
        <f t="shared" si="26"/>
        <v>107.11</v>
      </c>
      <c r="T34" s="3">
        <f t="shared" si="26"/>
        <v>210.53</v>
      </c>
      <c r="U34" s="3">
        <f t="shared" si="26"/>
        <v>167.14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6.45</v>
      </c>
      <c r="H35" s="3">
        <f>IFERROR(INDEX(D35:G35,COUNT(D35:G35)),"")</f>
        <v>6.45</v>
      </c>
      <c r="I35" s="3">
        <f t="shared" ref="I35:V35" si="27">IFERROR(INDEX(I51:I500,MATCH($C$35,$C$51:$C$500,0)),"")</f>
        <v>1.54</v>
      </c>
      <c r="J35" s="3">
        <f t="shared" si="27"/>
        <v>2.0299999999999998</v>
      </c>
      <c r="K35" s="3">
        <f t="shared" si="27"/>
        <v>3.69</v>
      </c>
      <c r="L35" s="3">
        <f t="shared" si="27"/>
        <v>2.1800000000000002</v>
      </c>
      <c r="M35" s="3">
        <f t="shared" si="27"/>
        <v>3.29</v>
      </c>
      <c r="N35" s="3">
        <f t="shared" si="27"/>
        <v>4.62</v>
      </c>
      <c r="O35" s="3">
        <f t="shared" si="27"/>
        <v>4.8099999999999996</v>
      </c>
      <c r="P35" s="3">
        <f t="shared" si="27"/>
        <v>5.94</v>
      </c>
      <c r="Q35" s="3">
        <f t="shared" si="27"/>
        <v>6.87</v>
      </c>
      <c r="R35" s="3">
        <f t="shared" si="27"/>
        <v>6.02</v>
      </c>
      <c r="S35" s="3">
        <f t="shared" si="27"/>
        <v>3.93</v>
      </c>
      <c r="T35" s="3">
        <f t="shared" si="27"/>
        <v>8.59</v>
      </c>
      <c r="U35" s="3">
        <f t="shared" si="27"/>
        <v>15.83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660511000000</v>
      </c>
      <c r="E51" s="5">
        <v>622848000000</v>
      </c>
      <c r="F51" s="5">
        <v>623469000000</v>
      </c>
      <c r="G51" s="5">
        <v>618406000000</v>
      </c>
      <c r="I51" s="5">
        <v>2483669000000</v>
      </c>
      <c r="J51" s="5">
        <v>2121170000000</v>
      </c>
      <c r="K51" s="5">
        <v>1499179000000</v>
      </c>
      <c r="L51" s="5">
        <v>1161531000000</v>
      </c>
      <c r="M51" s="5">
        <v>956776000000</v>
      </c>
      <c r="N51" s="5">
        <v>792351000000</v>
      </c>
      <c r="O51" s="5">
        <v>821937000000</v>
      </c>
      <c r="P51" s="5">
        <v>747203000000</v>
      </c>
      <c r="Q51" s="5">
        <v>620548000000</v>
      </c>
      <c r="R51" s="5">
        <v>560183000000</v>
      </c>
      <c r="S51" s="5">
        <v>496241000000</v>
      </c>
      <c r="T51" s="5">
        <v>381585000000</v>
      </c>
      <c r="U51" s="5">
        <v>154499000000</v>
      </c>
      <c r="V51" s="5">
        <v>41340000000</v>
      </c>
    </row>
    <row r="52" spans="2:22" ht="15.5" x14ac:dyDescent="0.35">
      <c r="C52" t="s">
        <v>775</v>
      </c>
      <c r="D52" s="5">
        <v>660511000000</v>
      </c>
      <c r="E52" s="5">
        <v>622848000000</v>
      </c>
      <c r="F52" s="5">
        <v>623469000000</v>
      </c>
      <c r="G52" s="5">
        <v>618406000000</v>
      </c>
      <c r="I52" s="5">
        <v>2483669000000</v>
      </c>
      <c r="J52" s="5">
        <v>2121170000000</v>
      </c>
      <c r="K52" s="5">
        <v>1499179000000</v>
      </c>
      <c r="L52" s="5">
        <v>1161531000000</v>
      </c>
      <c r="M52" s="5">
        <v>956776000000</v>
      </c>
      <c r="N52" s="5">
        <v>792351000000</v>
      </c>
      <c r="O52" s="5">
        <v>821937000000</v>
      </c>
      <c r="P52" s="5">
        <v>747203000000</v>
      </c>
      <c r="Q52" s="5">
        <v>620548000000</v>
      </c>
      <c r="R52" s="5">
        <v>560183000000</v>
      </c>
      <c r="S52" s="5">
        <v>496241000000</v>
      </c>
      <c r="T52" s="5">
        <v>381585000000</v>
      </c>
      <c r="U52" s="5">
        <v>154499000000</v>
      </c>
      <c r="V52" s="5">
        <v>41340000000</v>
      </c>
    </row>
    <row r="53" spans="2:22" ht="15.5" x14ac:dyDescent="0.35">
      <c r="C53" t="s">
        <v>85</v>
      </c>
      <c r="D53" s="5">
        <v>-356705000000</v>
      </c>
      <c r="E53" s="5">
        <v>-344606000000</v>
      </c>
      <c r="F53" s="5">
        <v>-338795000000</v>
      </c>
      <c r="G53" s="5">
        <v>-331594000000</v>
      </c>
      <c r="I53" s="5">
        <v>-1349432000000</v>
      </c>
      <c r="J53" s="5">
        <v>-1128314000000</v>
      </c>
      <c r="K53" s="5">
        <v>-763389000000</v>
      </c>
      <c r="L53" s="5">
        <v>-502440000000</v>
      </c>
      <c r="M53" s="5">
        <v>-431099000000</v>
      </c>
      <c r="N53" s="5">
        <v>-360971000000</v>
      </c>
      <c r="O53" s="5">
        <v>-385728000000</v>
      </c>
      <c r="P53" s="5">
        <v>-315463000000</v>
      </c>
      <c r="Q53" s="5">
        <v>-273022000000</v>
      </c>
      <c r="R53" s="5">
        <v>-270360000000</v>
      </c>
      <c r="S53" s="5">
        <v>-289109000000</v>
      </c>
      <c r="T53" s="5">
        <v>-223680000000</v>
      </c>
      <c r="U53" s="5">
        <v>-80441000000</v>
      </c>
      <c r="V53" s="5">
        <v>-17795000000</v>
      </c>
    </row>
    <row r="54" spans="2:22" ht="15.5" x14ac:dyDescent="0.35">
      <c r="C54" t="s">
        <v>794</v>
      </c>
      <c r="D54" s="5">
        <v>-356705000000</v>
      </c>
      <c r="E54" s="5">
        <v>-344606000000</v>
      </c>
      <c r="F54" s="5">
        <v>-338795000000</v>
      </c>
      <c r="G54" s="5">
        <v>-331594000000</v>
      </c>
      <c r="I54" s="5">
        <v>-1349432000000</v>
      </c>
      <c r="J54" s="5">
        <v>-1128314000000</v>
      </c>
      <c r="K54" s="5">
        <v>-763389000000</v>
      </c>
      <c r="L54" s="5">
        <v>-502440000000</v>
      </c>
      <c r="M54" s="5">
        <v>-431099000000</v>
      </c>
      <c r="N54" s="5">
        <v>-360971000000</v>
      </c>
      <c r="O54" s="5">
        <v>-385728000000</v>
      </c>
      <c r="P54" s="5">
        <v>-315463000000</v>
      </c>
      <c r="Q54" s="5">
        <v>-273022000000</v>
      </c>
      <c r="R54" s="5">
        <v>-270360000000</v>
      </c>
      <c r="S54" s="5">
        <v>-289109000000</v>
      </c>
      <c r="T54" s="5">
        <v>-223680000000</v>
      </c>
      <c r="U54" s="5">
        <v>-80441000000</v>
      </c>
      <c r="V54" s="5">
        <v>-17795000000</v>
      </c>
    </row>
    <row r="55" spans="2:22" ht="15.5" x14ac:dyDescent="0.35">
      <c r="C55" t="s">
        <v>639</v>
      </c>
      <c r="D55" s="5">
        <v>-356705000000</v>
      </c>
      <c r="E55" s="5">
        <v>-344606000000</v>
      </c>
      <c r="F55" s="5">
        <v>-338795000000</v>
      </c>
      <c r="G55" s="5">
        <v>-331594000000</v>
      </c>
      <c r="I55" s="5">
        <v>-1349432000000</v>
      </c>
      <c r="J55" s="5">
        <v>-1128314000000</v>
      </c>
      <c r="K55" s="5">
        <v>-763389000000</v>
      </c>
      <c r="L55" s="5">
        <v>-502440000000</v>
      </c>
      <c r="M55" s="5">
        <v>-431099000000</v>
      </c>
      <c r="N55" s="5">
        <v>-360971000000</v>
      </c>
      <c r="O55" s="5">
        <v>-385728000000</v>
      </c>
      <c r="P55" s="5">
        <v>-315463000000</v>
      </c>
      <c r="Q55" s="5">
        <v>-273022000000</v>
      </c>
      <c r="R55" s="5">
        <v>-270360000000</v>
      </c>
      <c r="S55" s="5">
        <v>-289109000000</v>
      </c>
      <c r="T55" s="5">
        <v>-223680000000</v>
      </c>
      <c r="U55" s="5">
        <v>-80441000000</v>
      </c>
      <c r="V55" s="5">
        <v>-17795000000</v>
      </c>
    </row>
    <row r="56" spans="2:22" ht="15.5" x14ac:dyDescent="0.35">
      <c r="C56" t="s">
        <v>86</v>
      </c>
      <c r="D56" s="5">
        <v>303806000000</v>
      </c>
      <c r="E56" s="5">
        <v>278242000000</v>
      </c>
      <c r="F56" s="5">
        <v>284674000000</v>
      </c>
      <c r="G56" s="5">
        <v>286812000000</v>
      </c>
      <c r="I56" s="5">
        <v>1134237000000</v>
      </c>
      <c r="J56" s="5">
        <v>992856000000</v>
      </c>
      <c r="K56" s="5">
        <v>735790000000</v>
      </c>
      <c r="L56" s="5">
        <v>659091000000</v>
      </c>
      <c r="M56" s="5">
        <v>525677000000</v>
      </c>
      <c r="N56" s="5">
        <v>431380000000</v>
      </c>
      <c r="O56" s="5">
        <v>436209000000</v>
      </c>
      <c r="P56" s="5">
        <v>431740000000</v>
      </c>
      <c r="Q56" s="5">
        <v>347526000000</v>
      </c>
      <c r="R56" s="5">
        <v>289823000000</v>
      </c>
      <c r="S56" s="5">
        <v>207132000000</v>
      </c>
      <c r="T56" s="5">
        <v>157905000000</v>
      </c>
      <c r="U56" s="5">
        <v>74058000000</v>
      </c>
      <c r="V56" s="5">
        <v>23545000000</v>
      </c>
    </row>
    <row r="57" spans="2:22" ht="15.5" x14ac:dyDescent="0.35">
      <c r="C57" t="s">
        <v>87</v>
      </c>
      <c r="D57" s="5">
        <v>-77774000000</v>
      </c>
      <c r="E57" s="5">
        <v>-98353000000</v>
      </c>
      <c r="F57" s="5">
        <v>-89715000000</v>
      </c>
      <c r="G57" s="5">
        <v>-93394000000</v>
      </c>
      <c r="I57" s="5">
        <v>-386556000000</v>
      </c>
      <c r="J57" s="5">
        <v>-455433000000</v>
      </c>
      <c r="K57" s="5">
        <v>-512388000000</v>
      </c>
      <c r="L57" s="5">
        <v>-499231000000</v>
      </c>
      <c r="M57" s="5">
        <v>-400943000000</v>
      </c>
      <c r="N57" s="5">
        <v>-366110000000</v>
      </c>
      <c r="O57" s="5">
        <v>-371670000000</v>
      </c>
      <c r="P57" s="5">
        <v>-345659000000</v>
      </c>
      <c r="Q57" s="5">
        <v>-297488000000</v>
      </c>
      <c r="R57" s="5">
        <v>-246670000000</v>
      </c>
      <c r="S57" s="5">
        <v>-179523000000</v>
      </c>
      <c r="T57" s="5">
        <v>-136742000000</v>
      </c>
      <c r="U57" s="5">
        <v>-50158000000</v>
      </c>
      <c r="V57" s="5">
        <v>-20920000000</v>
      </c>
    </row>
    <row r="58" spans="2:22" ht="15.5" x14ac:dyDescent="0.35">
      <c r="C58" t="s">
        <v>1144</v>
      </c>
      <c r="D58" s="5">
        <v>168848000000</v>
      </c>
      <c r="E58" s="5">
        <v>137902000000</v>
      </c>
      <c r="F58" s="5">
        <v>122896000000</v>
      </c>
      <c r="G58" s="5">
        <v>117848000000</v>
      </c>
      <c r="I58" s="5">
        <v>469269000000</v>
      </c>
      <c r="J58" s="5">
        <v>268973000000</v>
      </c>
      <c r="K58" s="5">
        <v>122570000000</v>
      </c>
      <c r="L58" s="5">
        <v>38295000000</v>
      </c>
      <c r="M58" s="5">
        <v>43340000000</v>
      </c>
      <c r="N58" s="5">
        <v>41863000000</v>
      </c>
      <c r="O58" s="5">
        <v>62237000000</v>
      </c>
      <c r="P58" s="5">
        <v>59394000000</v>
      </c>
      <c r="Q58" s="5">
        <v>23398000000</v>
      </c>
      <c r="R58" s="5">
        <v>12951000000</v>
      </c>
      <c r="S58" s="5">
        <v>10365000000</v>
      </c>
      <c r="T58" s="5">
        <v>11816000000</v>
      </c>
      <c r="U58" s="5">
        <v>12001000000</v>
      </c>
      <c r="V58" s="5">
        <v>957000000</v>
      </c>
    </row>
    <row r="59" spans="2:22" ht="15.5" x14ac:dyDescent="0.35">
      <c r="C59" t="s">
        <v>1220</v>
      </c>
      <c r="D59" s="5">
        <v>93000000</v>
      </c>
      <c r="E59" s="5">
        <v>5014000000</v>
      </c>
      <c r="F59" s="5">
        <v>-478000000</v>
      </c>
      <c r="G59" s="5">
        <v>54000000</v>
      </c>
      <c r="I59" s="5">
        <v>5014000000</v>
      </c>
      <c r="J59" s="5">
        <v>603000000</v>
      </c>
      <c r="K59" s="5">
        <v>3209000000</v>
      </c>
      <c r="L59" s="5">
        <v>12029000000</v>
      </c>
      <c r="M59" s="5">
        <v>1156000000</v>
      </c>
      <c r="N59" s="5">
        <v>29192000000</v>
      </c>
      <c r="O59" s="5">
        <v>375000000</v>
      </c>
      <c r="P59" s="5">
        <v>1250000000</v>
      </c>
      <c r="U59" s="5">
        <v>1393000000</v>
      </c>
      <c r="V59" s="5">
        <v>4501000000</v>
      </c>
    </row>
    <row r="60" spans="2:22" ht="15.5" x14ac:dyDescent="0.35">
      <c r="C60" t="s">
        <v>1145</v>
      </c>
      <c r="D60" s="5">
        <v>631000000</v>
      </c>
      <c r="E60" s="5">
        <v>1182000000</v>
      </c>
      <c r="F60" s="5">
        <v>753000000</v>
      </c>
      <c r="G60" s="5">
        <v>570000000</v>
      </c>
      <c r="I60" s="5">
        <v>2903000000</v>
      </c>
      <c r="J60" s="5">
        <v>2819000000</v>
      </c>
      <c r="K60" s="5">
        <v>3324000000</v>
      </c>
      <c r="L60" s="5">
        <v>2892000000</v>
      </c>
      <c r="M60" s="5">
        <v>2315000000</v>
      </c>
      <c r="N60" s="5">
        <v>8703000000</v>
      </c>
      <c r="O60" s="5">
        <v>9027000000</v>
      </c>
      <c r="P60" s="5">
        <v>7446000000</v>
      </c>
      <c r="Q60" s="5">
        <v>3052000000</v>
      </c>
      <c r="S60" s="5">
        <v>424000000</v>
      </c>
    </row>
    <row r="61" spans="2:22" ht="15.5" x14ac:dyDescent="0.35">
      <c r="C61" t="s">
        <v>1221</v>
      </c>
      <c r="E61" s="5">
        <v>-4788000000</v>
      </c>
      <c r="F61" s="5">
        <v>4788000000</v>
      </c>
    </row>
    <row r="62" spans="2:22" ht="15.5" x14ac:dyDescent="0.35">
      <c r="C62" t="s">
        <v>88</v>
      </c>
      <c r="D62" s="5">
        <v>-125445000000</v>
      </c>
      <c r="E62" s="5">
        <v>-113645000000</v>
      </c>
      <c r="F62" s="5">
        <v>-109445000000</v>
      </c>
      <c r="G62" s="5">
        <v>-107301000000</v>
      </c>
      <c r="I62" s="5">
        <v>-434134000000</v>
      </c>
      <c r="J62" s="5">
        <v>-381094000000</v>
      </c>
      <c r="K62" s="5">
        <v>-334485000000</v>
      </c>
      <c r="L62" s="5">
        <v>-275659000000</v>
      </c>
      <c r="M62" s="5">
        <v>-209570000000</v>
      </c>
      <c r="N62" s="5">
        <v>-209149000000</v>
      </c>
      <c r="O62" s="5">
        <v>-205207000000</v>
      </c>
      <c r="P62" s="5">
        <v>-228904000000</v>
      </c>
      <c r="Q62" s="5">
        <v>-180487000000</v>
      </c>
      <c r="R62" s="5">
        <v>-142560000000</v>
      </c>
      <c r="S62" s="5">
        <v>-102654000000</v>
      </c>
      <c r="T62" s="5">
        <v>-85334000000</v>
      </c>
      <c r="U62" s="5">
        <v>-29580000000</v>
      </c>
      <c r="V62" s="5">
        <v>-11960000000</v>
      </c>
    </row>
    <row r="63" spans="2:22" ht="15.5" x14ac:dyDescent="0.35">
      <c r="C63" t="s">
        <v>1147</v>
      </c>
      <c r="D63" s="5">
        <v>-125612000000</v>
      </c>
      <c r="E63" s="5">
        <v>-128121000000</v>
      </c>
      <c r="F63" s="5">
        <v>-111919000000</v>
      </c>
      <c r="G63" s="5">
        <v>-108266000000</v>
      </c>
      <c r="I63" s="5">
        <v>-445109000000</v>
      </c>
      <c r="J63" s="5">
        <v>-364749000000</v>
      </c>
      <c r="K63" s="5">
        <v>-333147000000</v>
      </c>
      <c r="L63" s="5">
        <v>-295748000000</v>
      </c>
      <c r="M63" s="5">
        <v>-256658000000</v>
      </c>
      <c r="N63" s="5">
        <v>-253267000000</v>
      </c>
      <c r="O63" s="5">
        <v>-260954000000</v>
      </c>
      <c r="P63" s="5">
        <v>-204754000000</v>
      </c>
      <c r="Q63" s="5">
        <v>-156910000000</v>
      </c>
      <c r="R63" s="5">
        <v>-121737000000</v>
      </c>
      <c r="S63" s="5">
        <v>-88938000000</v>
      </c>
      <c r="T63" s="5">
        <v>-63515000000</v>
      </c>
      <c r="U63" s="5">
        <v>-35130000000</v>
      </c>
      <c r="V63" s="5">
        <v>-16305000000</v>
      </c>
    </row>
    <row r="64" spans="2:22" ht="15.5" x14ac:dyDescent="0.35">
      <c r="C64" t="s">
        <v>1222</v>
      </c>
    </row>
    <row r="65" spans="3:22" ht="15.5" x14ac:dyDescent="0.35">
      <c r="C65" t="s">
        <v>98</v>
      </c>
      <c r="D65" s="5">
        <v>-29385000000</v>
      </c>
      <c r="E65" s="5">
        <v>-959000000</v>
      </c>
      <c r="F65" s="5">
        <v>20671000000</v>
      </c>
      <c r="G65" s="5">
        <v>32757000000</v>
      </c>
      <c r="I65" s="5">
        <v>38109000000</v>
      </c>
      <c r="J65" s="5">
        <v>-15182000000</v>
      </c>
      <c r="K65" s="5">
        <v>65162000000</v>
      </c>
      <c r="L65" s="5">
        <v>-30928000000</v>
      </c>
      <c r="M65" s="5">
        <v>-12524000000</v>
      </c>
      <c r="N65" s="5">
        <v>11519000000</v>
      </c>
      <c r="O65" s="5">
        <v>4246000000</v>
      </c>
      <c r="P65" s="5">
        <v>-22317000000</v>
      </c>
      <c r="Q65" s="5">
        <v>25204000000</v>
      </c>
      <c r="R65" s="5">
        <v>12670000000</v>
      </c>
      <c r="S65" s="5">
        <v>-11017000000</v>
      </c>
      <c r="T65" s="5">
        <v>16062000000</v>
      </c>
    </row>
    <row r="66" spans="3:22" ht="15.5" x14ac:dyDescent="0.35">
      <c r="C66" t="s">
        <v>91</v>
      </c>
      <c r="D66" s="5">
        <v>226032000000</v>
      </c>
      <c r="E66" s="5">
        <v>179889000000</v>
      </c>
      <c r="F66" s="5">
        <v>194959000000</v>
      </c>
      <c r="G66" s="5">
        <v>193418000000</v>
      </c>
      <c r="I66" s="5">
        <v>747681000000</v>
      </c>
      <c r="J66" s="5">
        <v>537423000000</v>
      </c>
      <c r="K66" s="5">
        <v>223402000000</v>
      </c>
      <c r="L66" s="5">
        <v>159860000000</v>
      </c>
      <c r="M66" s="5">
        <v>124734000000</v>
      </c>
      <c r="N66" s="5">
        <v>65270000000</v>
      </c>
      <c r="O66" s="5">
        <v>64539000000</v>
      </c>
      <c r="P66" s="5">
        <v>86081000000</v>
      </c>
      <c r="Q66" s="5">
        <v>50038000000</v>
      </c>
      <c r="R66" s="5">
        <v>43153000000</v>
      </c>
      <c r="S66" s="5">
        <v>27609000000</v>
      </c>
      <c r="T66" s="5">
        <v>21163000000</v>
      </c>
      <c r="U66" s="5">
        <v>23900000000</v>
      </c>
      <c r="V66" s="5">
        <v>2625000000</v>
      </c>
    </row>
    <row r="67" spans="3:22" ht="15.5" x14ac:dyDescent="0.35">
      <c r="C67" t="s">
        <v>92</v>
      </c>
      <c r="D67" s="5">
        <v>-28780000000</v>
      </c>
      <c r="E67" s="5">
        <v>-23638000000</v>
      </c>
      <c r="F67" s="5">
        <v>-32604000000</v>
      </c>
      <c r="G67" s="5">
        <v>-35818000000</v>
      </c>
      <c r="I67" s="5">
        <v>-130204000000</v>
      </c>
      <c r="J67" s="5">
        <v>-115206000000</v>
      </c>
      <c r="K67" s="5">
        <v>-37872000000</v>
      </c>
      <c r="L67" s="5">
        <v>-25727000000</v>
      </c>
      <c r="M67" s="5">
        <v>-38740000000</v>
      </c>
      <c r="N67" s="5">
        <v>6009000000</v>
      </c>
      <c r="O67" s="5">
        <v>-534000000</v>
      </c>
      <c r="P67" s="5">
        <v>-42637000000</v>
      </c>
      <c r="Q67" s="5">
        <v>-5443000000</v>
      </c>
      <c r="R67" s="5">
        <v>-3921000000</v>
      </c>
      <c r="S67" s="5">
        <v>-4894000000</v>
      </c>
      <c r="T67" s="5">
        <v>-952000000</v>
      </c>
      <c r="U67" s="5">
        <v>-4122000000</v>
      </c>
      <c r="V67" s="5">
        <v>1345000000</v>
      </c>
    </row>
    <row r="68" spans="3:22" ht="15.5" x14ac:dyDescent="0.35">
      <c r="C68" t="s">
        <v>1223</v>
      </c>
      <c r="D68" s="5">
        <v>-28749000000</v>
      </c>
      <c r="G68" s="5">
        <v>37985000000</v>
      </c>
    </row>
    <row r="69" spans="3:22" ht="15.5" x14ac:dyDescent="0.35">
      <c r="C69" t="s">
        <v>1224</v>
      </c>
      <c r="E69" s="5">
        <v>-23546000000</v>
      </c>
      <c r="F69" s="5">
        <v>-32483000000</v>
      </c>
      <c r="G69" s="5">
        <v>-72982000000</v>
      </c>
      <c r="I69" s="5">
        <v>-129011000000</v>
      </c>
      <c r="J69" s="5">
        <v>-117262000000</v>
      </c>
      <c r="K69" s="5">
        <v>-42984000000</v>
      </c>
      <c r="L69" s="5">
        <v>-25497000000</v>
      </c>
      <c r="M69" s="5">
        <v>-35576000000</v>
      </c>
      <c r="N69" s="5">
        <v>6484000000</v>
      </c>
      <c r="O69" s="5">
        <v>1414000000</v>
      </c>
      <c r="P69" s="5">
        <v>-42366000000</v>
      </c>
      <c r="Q69" s="5">
        <v>-4385000000</v>
      </c>
      <c r="R69" s="5">
        <v>-4236000000</v>
      </c>
      <c r="S69" s="5">
        <v>-5122000000</v>
      </c>
      <c r="T69" s="5">
        <v>-5155000000</v>
      </c>
      <c r="U69" s="5">
        <v>-4124000000</v>
      </c>
      <c r="V69" s="5">
        <v>-433000000</v>
      </c>
    </row>
    <row r="70" spans="3:22" ht="15.5" x14ac:dyDescent="0.35">
      <c r="C70" t="s">
        <v>99</v>
      </c>
      <c r="D70" s="5">
        <v>-28780000000</v>
      </c>
      <c r="E70" s="5">
        <v>-23638000000</v>
      </c>
      <c r="F70" s="5">
        <v>-32604000000</v>
      </c>
      <c r="G70" s="5">
        <v>-35818000000</v>
      </c>
      <c r="I70" s="5">
        <v>-130204000000</v>
      </c>
      <c r="J70" s="5">
        <v>-115206000000</v>
      </c>
      <c r="K70" s="5">
        <v>-37872000000</v>
      </c>
      <c r="L70" s="5">
        <v>-25727000000</v>
      </c>
      <c r="M70" s="5">
        <v>-38740000000</v>
      </c>
      <c r="N70" s="5">
        <v>6009000000</v>
      </c>
      <c r="O70" s="5">
        <v>-534000000</v>
      </c>
      <c r="P70" s="5">
        <v>-42637000000</v>
      </c>
      <c r="Q70" s="5">
        <v>-5443000000</v>
      </c>
      <c r="R70" s="5">
        <v>-3921000000</v>
      </c>
      <c r="S70" s="5">
        <v>-4894000000</v>
      </c>
      <c r="T70" s="5">
        <v>-952000000</v>
      </c>
      <c r="U70" s="5">
        <v>-4122000000</v>
      </c>
      <c r="V70" s="5">
        <v>1345000000</v>
      </c>
    </row>
    <row r="71" spans="3:22" ht="15.5" x14ac:dyDescent="0.35">
      <c r="C71" t="s">
        <v>28</v>
      </c>
      <c r="D71" s="5">
        <v>197252000000</v>
      </c>
      <c r="E71" s="5">
        <v>156251000000</v>
      </c>
      <c r="F71" s="5">
        <v>162355000000</v>
      </c>
      <c r="G71" s="5">
        <v>157600000000</v>
      </c>
      <c r="I71" s="5">
        <v>617477000000</v>
      </c>
      <c r="J71" s="5">
        <v>422217000000</v>
      </c>
      <c r="K71" s="5">
        <v>185530000000</v>
      </c>
      <c r="L71" s="5">
        <v>134133000000</v>
      </c>
      <c r="M71" s="5">
        <v>85994000000</v>
      </c>
      <c r="N71" s="5">
        <v>71279000000</v>
      </c>
      <c r="O71" s="5">
        <v>64005000000</v>
      </c>
      <c r="P71" s="5">
        <v>43444000000</v>
      </c>
      <c r="Q71" s="5">
        <v>44595000000</v>
      </c>
      <c r="R71" s="5">
        <v>39232000000</v>
      </c>
      <c r="S71" s="5">
        <v>22715000000</v>
      </c>
      <c r="T71" s="5">
        <v>20211000000</v>
      </c>
      <c r="U71" s="5">
        <v>19778000000</v>
      </c>
      <c r="V71" s="5">
        <v>3970000000</v>
      </c>
    </row>
    <row r="72" spans="3:22" ht="15.5" x14ac:dyDescent="0.35">
      <c r="C72" t="s">
        <v>27</v>
      </c>
      <c r="D72" s="5">
        <v>-43300000000</v>
      </c>
      <c r="E72" s="5">
        <v>-34809000000</v>
      </c>
      <c r="F72" s="5">
        <v>-35712000000</v>
      </c>
      <c r="G72" s="5">
        <v>-34471000000</v>
      </c>
      <c r="I72" s="5">
        <v>-136157000000</v>
      </c>
      <c r="J72" s="5">
        <v>-93217000000</v>
      </c>
      <c r="K72" s="5">
        <v>-43994000000</v>
      </c>
      <c r="L72" s="5">
        <v>-30288000000</v>
      </c>
      <c r="M72" s="5">
        <v>-21808000000</v>
      </c>
      <c r="N72" s="5">
        <v>-17672000000</v>
      </c>
      <c r="O72" s="5">
        <v>-18211000000</v>
      </c>
      <c r="P72" s="5">
        <v>1304000000</v>
      </c>
      <c r="Q72" s="5">
        <v>-9610000000</v>
      </c>
      <c r="R72" s="5">
        <v>-8920000000</v>
      </c>
      <c r="S72" s="5">
        <v>-4509000000</v>
      </c>
      <c r="T72" s="5">
        <v>-4649000000</v>
      </c>
      <c r="U72" s="5">
        <v>-5135000000</v>
      </c>
      <c r="V72" s="5">
        <v>-1174000000</v>
      </c>
    </row>
    <row r="73" spans="3:22" ht="15.5" x14ac:dyDescent="0.35">
      <c r="C73" t="s">
        <v>102</v>
      </c>
      <c r="D73" s="5">
        <v>153952000000</v>
      </c>
      <c r="E73" s="5">
        <v>121442000000</v>
      </c>
      <c r="F73" s="5">
        <v>126643000000</v>
      </c>
      <c r="G73" s="5">
        <v>123129000000</v>
      </c>
      <c r="I73" s="5">
        <v>481320000000</v>
      </c>
      <c r="J73" s="5">
        <v>329000000000</v>
      </c>
      <c r="K73" s="5">
        <v>141536000000</v>
      </c>
      <c r="L73" s="5">
        <v>103845000000</v>
      </c>
      <c r="M73" s="5">
        <v>64186000000</v>
      </c>
      <c r="N73" s="5">
        <v>53607000000</v>
      </c>
      <c r="O73" s="5">
        <v>45794000000</v>
      </c>
      <c r="P73" s="5">
        <v>44748000000</v>
      </c>
      <c r="Q73" s="5">
        <v>34985000000</v>
      </c>
      <c r="R73" s="5">
        <v>30312000000</v>
      </c>
      <c r="S73" s="5">
        <v>18206000000</v>
      </c>
      <c r="T73" s="5">
        <v>15562000000</v>
      </c>
      <c r="U73" s="5">
        <v>14643000000</v>
      </c>
      <c r="V73" s="5">
        <v>2796000000</v>
      </c>
    </row>
    <row r="74" spans="3:22" ht="15.5" x14ac:dyDescent="0.35">
      <c r="C74" t="s">
        <v>103</v>
      </c>
      <c r="D74" s="5">
        <v>-29385000000</v>
      </c>
      <c r="E74" s="5">
        <v>-959000000</v>
      </c>
      <c r="F74" s="5">
        <v>20671000000</v>
      </c>
      <c r="G74" s="5">
        <v>32757000000</v>
      </c>
      <c r="I74" s="5">
        <v>38109000000</v>
      </c>
      <c r="J74" s="5">
        <v>-15182000000</v>
      </c>
      <c r="K74" s="5">
        <v>65162000000</v>
      </c>
      <c r="L74" s="5">
        <v>-30928000000</v>
      </c>
      <c r="M74" s="5">
        <v>-12524000000</v>
      </c>
      <c r="N74" s="5">
        <v>11519000000</v>
      </c>
      <c r="O74" s="5">
        <v>4246000000</v>
      </c>
      <c r="P74" s="5">
        <v>-22317000000</v>
      </c>
      <c r="Q74" s="5">
        <v>25204000000</v>
      </c>
      <c r="R74" s="5">
        <v>12670000000</v>
      </c>
      <c r="S74" s="5">
        <v>-11017000000</v>
      </c>
      <c r="T74" s="5">
        <v>16062000000</v>
      </c>
      <c r="U74" s="5">
        <v>-66312000000</v>
      </c>
      <c r="V74" s="5">
        <v>910000000</v>
      </c>
    </row>
    <row r="75" spans="3:22" ht="15.5" x14ac:dyDescent="0.35">
      <c r="C75" t="s">
        <v>328</v>
      </c>
      <c r="D75" s="5">
        <v>-29385000000</v>
      </c>
      <c r="E75" s="5">
        <v>-959000000</v>
      </c>
      <c r="F75" s="5">
        <v>20671000000</v>
      </c>
      <c r="G75" s="5">
        <v>32757000000</v>
      </c>
      <c r="I75" s="5">
        <v>38109000000</v>
      </c>
      <c r="J75" s="5">
        <v>-15182000000</v>
      </c>
      <c r="K75" s="5">
        <v>65162000000</v>
      </c>
      <c r="L75" s="5">
        <v>-30928000000</v>
      </c>
      <c r="M75" s="5">
        <v>-12524000000</v>
      </c>
      <c r="N75" s="5">
        <v>11519000000</v>
      </c>
      <c r="O75" s="5">
        <v>4246000000</v>
      </c>
      <c r="P75" s="5">
        <v>-22317000000</v>
      </c>
      <c r="Q75" s="5">
        <v>25204000000</v>
      </c>
      <c r="R75" s="5">
        <v>12670000000</v>
      </c>
      <c r="S75" s="5">
        <v>-11017000000</v>
      </c>
      <c r="T75" s="5">
        <v>16062000000</v>
      </c>
      <c r="U75" s="5">
        <v>-66312000000</v>
      </c>
      <c r="V75" s="5">
        <v>910000000</v>
      </c>
    </row>
    <row r="76" spans="3:22" ht="15.5" x14ac:dyDescent="0.35">
      <c r="C76" t="s">
        <v>104</v>
      </c>
      <c r="D76" s="5">
        <v>124567000000</v>
      </c>
      <c r="E76" s="5">
        <v>120483000000</v>
      </c>
      <c r="F76" s="5">
        <v>147314000000</v>
      </c>
      <c r="G76" s="5">
        <v>155886000000</v>
      </c>
      <c r="I76" s="5">
        <v>519429000000</v>
      </c>
      <c r="J76" s="5">
        <v>313818000000</v>
      </c>
      <c r="K76" s="5">
        <v>206698000000</v>
      </c>
      <c r="L76" s="5">
        <v>72917000000</v>
      </c>
      <c r="M76" s="5">
        <v>51662000000</v>
      </c>
      <c r="N76" s="5">
        <v>65126000000</v>
      </c>
      <c r="O76" s="5">
        <v>50040000000</v>
      </c>
      <c r="P76" s="5">
        <v>22431000000</v>
      </c>
      <c r="Q76" s="5">
        <v>60189000000</v>
      </c>
      <c r="R76" s="5">
        <v>42982000000</v>
      </c>
      <c r="S76" s="5">
        <v>7189000000</v>
      </c>
      <c r="T76" s="5">
        <v>31624000000</v>
      </c>
      <c r="U76" s="5">
        <v>-51669000000</v>
      </c>
      <c r="V76" s="5">
        <v>3706000000</v>
      </c>
    </row>
    <row r="77" spans="3:22" ht="15.5" x14ac:dyDescent="0.35">
      <c r="C77" t="s">
        <v>105</v>
      </c>
      <c r="D77" s="5">
        <v>153952000000</v>
      </c>
      <c r="E77" s="5">
        <v>121442000000</v>
      </c>
      <c r="F77" s="5">
        <v>126643000000</v>
      </c>
      <c r="G77" s="5">
        <v>123129000000</v>
      </c>
      <c r="I77" s="5">
        <v>481320000000</v>
      </c>
      <c r="J77" s="5">
        <v>329000000000</v>
      </c>
      <c r="K77" s="5">
        <v>141536000000</v>
      </c>
      <c r="L77" s="5">
        <v>103845000000</v>
      </c>
      <c r="M77" s="5">
        <v>64186000000</v>
      </c>
      <c r="N77" s="5">
        <v>53607000000</v>
      </c>
      <c r="O77" s="5">
        <v>45794000000</v>
      </c>
      <c r="P77" s="5">
        <v>44748000000</v>
      </c>
      <c r="Q77" s="5">
        <v>34985000000</v>
      </c>
      <c r="R77" s="5">
        <v>30312000000</v>
      </c>
      <c r="S77" s="5">
        <v>18206000000</v>
      </c>
      <c r="T77" s="5">
        <v>15562000000</v>
      </c>
      <c r="U77" s="5">
        <v>14643000000</v>
      </c>
      <c r="V77" s="5">
        <v>2796000000</v>
      </c>
    </row>
    <row r="78" spans="3:22" ht="15.5" x14ac:dyDescent="0.35">
      <c r="C78" t="s">
        <v>7</v>
      </c>
      <c r="D78" s="5">
        <v>124567000000</v>
      </c>
      <c r="E78" s="5">
        <v>120483000000</v>
      </c>
      <c r="F78" s="5">
        <v>147314000000</v>
      </c>
      <c r="G78" s="5">
        <v>155886000000</v>
      </c>
      <c r="I78" s="5">
        <v>519429000000</v>
      </c>
      <c r="J78" s="5">
        <v>313818000000</v>
      </c>
      <c r="K78" s="5">
        <v>206698000000</v>
      </c>
      <c r="L78" s="5">
        <v>72917000000</v>
      </c>
      <c r="M78" s="5">
        <v>51662000000</v>
      </c>
      <c r="N78" s="5">
        <v>65126000000</v>
      </c>
      <c r="O78" s="5">
        <v>50040000000</v>
      </c>
      <c r="P78" s="5">
        <v>22431000000</v>
      </c>
      <c r="Q78" s="5">
        <v>60189000000</v>
      </c>
      <c r="R78" s="5">
        <v>42982000000</v>
      </c>
      <c r="S78" s="5">
        <v>7189000000</v>
      </c>
      <c r="T78" s="5">
        <v>31624000000</v>
      </c>
      <c r="U78" s="5">
        <v>-51669000000</v>
      </c>
      <c r="V78" s="5">
        <v>3706000000</v>
      </c>
    </row>
    <row r="79" spans="3:22" ht="15.5" x14ac:dyDescent="0.35">
      <c r="C79" t="s">
        <v>106</v>
      </c>
    </row>
    <row r="80" spans="3:22" ht="15.5" x14ac:dyDescent="0.35">
      <c r="C80" t="s">
        <v>107</v>
      </c>
      <c r="D80" s="5">
        <v>153952000000</v>
      </c>
      <c r="E80" s="5">
        <v>121442000000</v>
      </c>
      <c r="F80" s="5">
        <v>126643000000</v>
      </c>
      <c r="G80" s="5">
        <v>123129000000</v>
      </c>
      <c r="I80" s="5">
        <v>481320000000</v>
      </c>
      <c r="J80" s="5">
        <v>329000000000</v>
      </c>
      <c r="K80" s="5">
        <v>141536000000</v>
      </c>
      <c r="L80" s="5">
        <v>103845000000</v>
      </c>
      <c r="M80" s="5">
        <v>64186000000</v>
      </c>
      <c r="N80" s="5">
        <v>53607000000</v>
      </c>
      <c r="O80" s="5">
        <v>45794000000</v>
      </c>
      <c r="P80" s="5">
        <v>44748000000</v>
      </c>
      <c r="Q80" s="5">
        <v>34985000000</v>
      </c>
      <c r="R80" s="5">
        <v>30312000000</v>
      </c>
      <c r="S80" s="5">
        <v>18206000000</v>
      </c>
      <c r="T80" s="5">
        <v>15562000000</v>
      </c>
      <c r="U80" s="5">
        <v>14643000000</v>
      </c>
      <c r="V80" s="5">
        <v>2796000000</v>
      </c>
    </row>
    <row r="81" spans="2:22" ht="15.5" x14ac:dyDescent="0.35">
      <c r="C81" t="s">
        <v>108</v>
      </c>
      <c r="D81" s="5">
        <v>124567000000</v>
      </c>
      <c r="E81" s="5">
        <v>120483000000</v>
      </c>
      <c r="F81" s="5">
        <v>147314000000</v>
      </c>
      <c r="G81" s="5">
        <v>155886000000</v>
      </c>
      <c r="I81" s="5">
        <v>519429000000</v>
      </c>
      <c r="J81" s="5">
        <v>313818000000</v>
      </c>
      <c r="K81" s="5">
        <v>206698000000</v>
      </c>
      <c r="L81" s="5">
        <v>72917000000</v>
      </c>
      <c r="M81" s="5">
        <v>51662000000</v>
      </c>
      <c r="N81" s="5">
        <v>65126000000</v>
      </c>
      <c r="O81" s="5">
        <v>50040000000</v>
      </c>
      <c r="P81" s="5">
        <v>22431000000</v>
      </c>
      <c r="Q81" s="5">
        <v>60189000000</v>
      </c>
      <c r="R81" s="5">
        <v>42982000000</v>
      </c>
      <c r="S81" s="5">
        <v>7189000000</v>
      </c>
      <c r="T81" s="5">
        <v>31624000000</v>
      </c>
      <c r="U81" s="5">
        <v>-51669000000</v>
      </c>
      <c r="V81" s="5">
        <v>3706000000</v>
      </c>
    </row>
    <row r="82" spans="2:22" ht="15.5" x14ac:dyDescent="0.35">
      <c r="C82" t="s">
        <v>109</v>
      </c>
      <c r="D82" s="5">
        <v>124567000000</v>
      </c>
      <c r="E82" s="5">
        <v>120483000000</v>
      </c>
      <c r="F82" s="5">
        <v>147314000000</v>
      </c>
      <c r="G82" s="5">
        <v>155886000000</v>
      </c>
      <c r="I82" s="5">
        <v>519429000000</v>
      </c>
      <c r="J82" s="5">
        <v>313818000000</v>
      </c>
      <c r="K82" s="5">
        <v>206698000000</v>
      </c>
      <c r="L82" s="5">
        <v>72917000000</v>
      </c>
      <c r="M82" s="5">
        <v>51662000000</v>
      </c>
      <c r="N82" s="5">
        <v>65126000000</v>
      </c>
      <c r="O82" s="5">
        <v>50040000000</v>
      </c>
      <c r="P82" s="5">
        <v>22431000000</v>
      </c>
      <c r="Q82" s="5">
        <v>60189000000</v>
      </c>
      <c r="R82" s="5">
        <v>42982000000</v>
      </c>
      <c r="S82" s="5">
        <v>7189000000</v>
      </c>
      <c r="T82" s="5">
        <v>31624000000</v>
      </c>
      <c r="U82" s="5">
        <v>-51669000000</v>
      </c>
      <c r="V82" s="5">
        <v>3706000000</v>
      </c>
    </row>
    <row r="84" spans="2:22" ht="15.5" x14ac:dyDescent="0.35">
      <c r="B84" t="s">
        <v>110</v>
      </c>
      <c r="C84" t="s">
        <v>111</v>
      </c>
    </row>
    <row r="85" spans="2:22" ht="15.5" x14ac:dyDescent="0.35">
      <c r="C85" t="s">
        <v>19</v>
      </c>
      <c r="D85" s="5">
        <v>232910000000</v>
      </c>
      <c r="E85" s="5">
        <v>181520000000</v>
      </c>
      <c r="F85" s="5">
        <v>114655000000</v>
      </c>
      <c r="G85" s="5">
        <v>143367000000</v>
      </c>
      <c r="I85" s="5">
        <v>181520000000</v>
      </c>
      <c r="J85" s="5">
        <v>234765000000</v>
      </c>
      <c r="K85" s="5">
        <v>157297000000</v>
      </c>
      <c r="L85" s="5">
        <v>189892000000</v>
      </c>
      <c r="M85" s="5">
        <v>143898000000</v>
      </c>
      <c r="N85" s="5">
        <v>150194000000</v>
      </c>
      <c r="O85" s="5">
        <v>192441000000</v>
      </c>
      <c r="P85" s="5">
        <v>189028000000</v>
      </c>
      <c r="Q85" s="5">
        <v>182503000000</v>
      </c>
      <c r="R85" s="5">
        <v>131226000000</v>
      </c>
      <c r="S85" s="5">
        <v>97493000000</v>
      </c>
      <c r="T85" s="5">
        <v>49797000000</v>
      </c>
      <c r="U85" s="5">
        <v>23584000000</v>
      </c>
      <c r="V85" s="5">
        <v>4477000000</v>
      </c>
    </row>
    <row r="86" spans="2:22" ht="15.5" x14ac:dyDescent="0.35">
      <c r="C86" t="s">
        <v>1148</v>
      </c>
      <c r="D86" s="5">
        <v>1291965000000</v>
      </c>
      <c r="E86" s="5">
        <v>916079000000</v>
      </c>
      <c r="F86" s="5">
        <v>987904000000</v>
      </c>
      <c r="G86" s="5">
        <v>1336675000000</v>
      </c>
      <c r="I86" s="5">
        <v>916079000000</v>
      </c>
      <c r="J86" s="5">
        <v>1400001000000</v>
      </c>
      <c r="K86" s="5">
        <v>1154460000000</v>
      </c>
      <c r="L86" s="5">
        <v>1039002000000</v>
      </c>
      <c r="M86" s="5">
        <v>885069000000</v>
      </c>
      <c r="N86" s="5">
        <v>289860000000</v>
      </c>
      <c r="O86" s="5">
        <v>603890000000</v>
      </c>
      <c r="P86" s="5">
        <v>548836000000</v>
      </c>
      <c r="Q86" s="5">
        <v>717723000000</v>
      </c>
      <c r="R86" s="5">
        <v>639070000000</v>
      </c>
      <c r="S86" s="5">
        <v>386383000000</v>
      </c>
      <c r="T86" s="5">
        <v>424897000000</v>
      </c>
      <c r="U86" s="5">
        <v>265191000000</v>
      </c>
      <c r="V86" s="5">
        <v>90667000000</v>
      </c>
    </row>
    <row r="87" spans="2:22" ht="15.5" x14ac:dyDescent="0.35">
      <c r="C87" t="s">
        <v>1149</v>
      </c>
      <c r="D87" s="5">
        <v>854631000000</v>
      </c>
      <c r="E87" s="5">
        <v>1040143000000</v>
      </c>
      <c r="F87" s="5">
        <v>2383081000000</v>
      </c>
      <c r="G87" s="5">
        <v>2866810000000</v>
      </c>
      <c r="I87" s="5">
        <v>1040143000000</v>
      </c>
      <c r="J87" s="5">
        <v>853967000000</v>
      </c>
      <c r="K87" s="5">
        <v>2096269000000</v>
      </c>
      <c r="L87" s="5">
        <v>1625415000000</v>
      </c>
      <c r="M87" s="5">
        <v>2168151000000</v>
      </c>
      <c r="N87" s="5">
        <v>1024534000000</v>
      </c>
      <c r="O87" s="5">
        <v>1625415000000</v>
      </c>
      <c r="P87" s="5">
        <v>3184926000000</v>
      </c>
      <c r="Q87" s="5">
        <v>2401939000000</v>
      </c>
      <c r="R87" s="5">
        <v>1779989000000</v>
      </c>
      <c r="S87" s="5">
        <v>1139131000000</v>
      </c>
      <c r="T87" s="5">
        <v>1436128000000</v>
      </c>
      <c r="U87" s="5">
        <v>753000000000</v>
      </c>
      <c r="V87" s="5">
        <v>571200000000</v>
      </c>
    </row>
    <row r="88" spans="2:22" ht="15.5" x14ac:dyDescent="0.35">
      <c r="C88" t="s">
        <v>620</v>
      </c>
    </row>
    <row r="89" spans="2:22" ht="15.5" x14ac:dyDescent="0.35">
      <c r="C89" t="s">
        <v>115</v>
      </c>
      <c r="D89" s="5">
        <v>2553644000000</v>
      </c>
      <c r="E89" s="5">
        <v>2535147000000</v>
      </c>
      <c r="F89" s="5">
        <v>2890730000000</v>
      </c>
      <c r="G89" s="5">
        <v>3084139000000</v>
      </c>
      <c r="I89" s="5">
        <v>2535147000000</v>
      </c>
      <c r="J89" s="5">
        <v>3644477000000</v>
      </c>
      <c r="K89" s="5">
        <v>2589391000000</v>
      </c>
      <c r="L89" s="5">
        <v>2902142000000</v>
      </c>
      <c r="M89" s="5">
        <v>3948909000000</v>
      </c>
      <c r="N89" s="5">
        <v>1983061000000</v>
      </c>
      <c r="O89" s="5">
        <v>2562256000000</v>
      </c>
      <c r="P89" s="5">
        <v>2233997000000</v>
      </c>
      <c r="Q89" s="5">
        <v>2507157000000</v>
      </c>
      <c r="R89" s="5">
        <v>2942359000000</v>
      </c>
      <c r="S89" s="5">
        <v>930088000000</v>
      </c>
      <c r="T89" s="5">
        <v>1274730000000</v>
      </c>
      <c r="U89" s="5">
        <v>861575000000</v>
      </c>
      <c r="V89" s="5">
        <v>238880000000</v>
      </c>
    </row>
    <row r="90" spans="2:22" ht="15.5" x14ac:dyDescent="0.35">
      <c r="C90" t="s">
        <v>116</v>
      </c>
      <c r="D90" s="5">
        <v>26801406000000</v>
      </c>
      <c r="E90" s="5">
        <v>26434486000000</v>
      </c>
      <c r="F90" s="5">
        <v>24389810000000</v>
      </c>
      <c r="G90" s="5">
        <v>22152717000000</v>
      </c>
      <c r="I90" s="5">
        <v>26434486000000</v>
      </c>
      <c r="J90" s="5">
        <v>20748808000000</v>
      </c>
      <c r="K90" s="5">
        <v>15286142000000</v>
      </c>
      <c r="L90" s="5">
        <v>12173838000000</v>
      </c>
      <c r="M90" s="5">
        <v>12063283000000</v>
      </c>
      <c r="N90" s="5">
        <v>7751898000000</v>
      </c>
      <c r="O90" s="5">
        <v>6464486000000</v>
      </c>
      <c r="P90" s="5">
        <v>6457734000000</v>
      </c>
      <c r="Q90" s="5">
        <v>6971372000000</v>
      </c>
      <c r="R90" s="5">
        <v>4596531000000</v>
      </c>
      <c r="S90" s="5">
        <v>3871159000000</v>
      </c>
      <c r="T90" s="5">
        <v>3178030000000</v>
      </c>
      <c r="U90" s="5">
        <v>1850609000000</v>
      </c>
      <c r="V90" s="5">
        <v>712624000000</v>
      </c>
    </row>
    <row r="91" spans="2:22" ht="15.5" x14ac:dyDescent="0.35">
      <c r="C91" t="s">
        <v>98</v>
      </c>
      <c r="D91" s="5">
        <v>22797000000</v>
      </c>
      <c r="E91" s="5">
        <v>50818000000</v>
      </c>
      <c r="F91" s="5">
        <v>53073000000</v>
      </c>
      <c r="G91" s="5">
        <v>32402000000</v>
      </c>
      <c r="I91" s="5">
        <v>50818000000</v>
      </c>
      <c r="J91" s="5">
        <v>14073000000</v>
      </c>
      <c r="K91" s="5">
        <v>29380000000</v>
      </c>
      <c r="L91" s="5">
        <v>-37681000000</v>
      </c>
      <c r="M91" s="5">
        <v>-4419000000</v>
      </c>
      <c r="N91" s="5">
        <v>-1440000000</v>
      </c>
      <c r="O91" s="5">
        <v>-19577000000</v>
      </c>
      <c r="P91" s="5">
        <v>-30167000000</v>
      </c>
      <c r="Q91" s="5">
        <v>-8377000000</v>
      </c>
      <c r="R91" s="5">
        <v>-34919000000</v>
      </c>
      <c r="S91" s="5">
        <v>-48459000000</v>
      </c>
      <c r="T91" s="5">
        <v>-49340000000</v>
      </c>
      <c r="U91" s="5">
        <v>-65402000000</v>
      </c>
      <c r="V91" s="5">
        <v>910000000</v>
      </c>
    </row>
    <row r="92" spans="2:22" ht="15.5" x14ac:dyDescent="0.35">
      <c r="C92" t="s">
        <v>1152</v>
      </c>
      <c r="D92" s="5">
        <v>23739734000000</v>
      </c>
      <c r="E92" s="5">
        <v>23997982000000</v>
      </c>
      <c r="F92" s="5">
        <v>21385385000000</v>
      </c>
      <c r="G92" s="5">
        <v>20355372000000</v>
      </c>
      <c r="I92" s="5">
        <v>23997982000000</v>
      </c>
      <c r="J92" s="5">
        <v>20032579000000</v>
      </c>
      <c r="K92" s="5">
        <v>15135973000000</v>
      </c>
      <c r="L92" s="5">
        <v>12329684000000</v>
      </c>
      <c r="M92" s="5">
        <v>9753524000000</v>
      </c>
      <c r="N92" s="5">
        <v>7397403000000</v>
      </c>
      <c r="O92" s="5">
        <v>7106857000000</v>
      </c>
      <c r="P92" s="5">
        <v>6484427000000</v>
      </c>
      <c r="Q92" s="5">
        <v>4864202000000</v>
      </c>
      <c r="R92" s="5">
        <v>3976562000000</v>
      </c>
      <c r="S92" s="5">
        <v>3466264000000</v>
      </c>
      <c r="T92" s="5">
        <v>2392687000000</v>
      </c>
      <c r="U92" s="5">
        <v>1234019000000</v>
      </c>
      <c r="V92" s="5">
        <v>411606000000</v>
      </c>
    </row>
    <row r="93" spans="2:22" ht="15.5" x14ac:dyDescent="0.35">
      <c r="C93" t="s">
        <v>499</v>
      </c>
      <c r="D93" s="5">
        <v>304070000000</v>
      </c>
      <c r="E93" s="5">
        <v>215040000000</v>
      </c>
      <c r="F93" s="5">
        <v>202104000000</v>
      </c>
      <c r="G93" s="5">
        <v>195267000000</v>
      </c>
      <c r="I93" s="5">
        <v>215040000000</v>
      </c>
      <c r="J93" s="5">
        <v>187700000000</v>
      </c>
      <c r="K93" s="5">
        <v>174345000000</v>
      </c>
      <c r="L93" s="5">
        <v>129406000000</v>
      </c>
      <c r="M93" s="5">
        <v>106958000000</v>
      </c>
      <c r="N93" s="5">
        <v>61427000000</v>
      </c>
      <c r="O93" s="5">
        <v>40512000000</v>
      </c>
      <c r="P93" s="5">
        <v>27307000000</v>
      </c>
      <c r="Q93" s="5">
        <v>13471000000</v>
      </c>
      <c r="R93" s="5">
        <v>6417000000</v>
      </c>
      <c r="S93" s="5">
        <v>5006000000</v>
      </c>
    </row>
    <row r="94" spans="2:22" ht="15.5" x14ac:dyDescent="0.35">
      <c r="C94" t="s">
        <v>1225</v>
      </c>
      <c r="D94" s="5">
        <v>213433000000</v>
      </c>
      <c r="E94" s="5">
        <v>130379000000</v>
      </c>
      <c r="F94" s="5">
        <v>122443000000</v>
      </c>
      <c r="G94" s="5">
        <v>120405000000</v>
      </c>
      <c r="I94" s="5">
        <v>130379000000</v>
      </c>
      <c r="J94" s="5">
        <v>122220000000</v>
      </c>
      <c r="K94" s="5">
        <v>126671000000</v>
      </c>
      <c r="L94" s="5">
        <v>95626000000</v>
      </c>
      <c r="M94" s="5">
        <v>84736000000</v>
      </c>
      <c r="N94" s="5">
        <v>46481000000</v>
      </c>
      <c r="O94" s="5">
        <v>31094000000</v>
      </c>
      <c r="P94" s="5">
        <v>22190000000</v>
      </c>
      <c r="Q94" s="5">
        <v>11202000000</v>
      </c>
      <c r="R94" s="5">
        <v>5449000000</v>
      </c>
      <c r="S94" s="5">
        <v>4738000000</v>
      </c>
    </row>
    <row r="95" spans="2:22" ht="15.5" x14ac:dyDescent="0.35">
      <c r="C95" t="s">
        <v>124</v>
      </c>
      <c r="D95" s="5">
        <v>1313503000000</v>
      </c>
      <c r="E95" s="5">
        <v>1005908000000</v>
      </c>
      <c r="F95" s="5">
        <v>992592000000</v>
      </c>
      <c r="G95" s="5">
        <v>993044000000</v>
      </c>
      <c r="I95" s="5">
        <v>1005908000000</v>
      </c>
      <c r="J95" s="5">
        <v>987756000000</v>
      </c>
      <c r="K95" s="5">
        <v>936842000000</v>
      </c>
      <c r="L95" s="5">
        <v>497606000000</v>
      </c>
      <c r="M95" s="5">
        <v>463651000000</v>
      </c>
      <c r="N95" s="5">
        <v>233204000000</v>
      </c>
      <c r="O95" s="5">
        <v>167149000000</v>
      </c>
      <c r="P95" s="5">
        <v>143567000000</v>
      </c>
      <c r="Q95" s="5">
        <v>116558000000</v>
      </c>
      <c r="R95" s="5">
        <v>99456000000</v>
      </c>
      <c r="S95" s="5">
        <v>70733000000</v>
      </c>
      <c r="T95" s="5">
        <v>36070000000</v>
      </c>
      <c r="U95" s="5">
        <v>16290000000</v>
      </c>
    </row>
    <row r="96" spans="2:22" ht="15.5" x14ac:dyDescent="0.35">
      <c r="C96" t="s">
        <v>727</v>
      </c>
      <c r="D96" s="5">
        <v>987833000000</v>
      </c>
      <c r="E96" s="5">
        <v>690668000000</v>
      </c>
      <c r="F96" s="5">
        <v>684539000000</v>
      </c>
      <c r="G96" s="5">
        <v>687122000000</v>
      </c>
      <c r="I96" s="5">
        <v>690668000000</v>
      </c>
      <c r="J96" s="5">
        <v>704125000000</v>
      </c>
      <c r="K96" s="5">
        <v>701848000000</v>
      </c>
      <c r="L96" s="5">
        <v>303505000000</v>
      </c>
      <c r="M96" s="5">
        <v>296553000000</v>
      </c>
      <c r="N96" s="5">
        <v>92302000000</v>
      </c>
      <c r="O96" s="5">
        <v>60705000000</v>
      </c>
      <c r="P96" s="5">
        <v>63494000000</v>
      </c>
      <c r="Q96" s="5">
        <v>61270000000</v>
      </c>
      <c r="R96" s="5">
        <v>65051000000</v>
      </c>
      <c r="S96" s="5">
        <v>52844000000</v>
      </c>
      <c r="T96" s="5">
        <v>29359000000</v>
      </c>
      <c r="U96" s="5">
        <v>14337000000</v>
      </c>
      <c r="V96" s="5">
        <v>2034000000</v>
      </c>
    </row>
    <row r="97" spans="3:22" ht="15.5" x14ac:dyDescent="0.35">
      <c r="C97" t="s">
        <v>125</v>
      </c>
      <c r="P97" s="5">
        <v>5418000000</v>
      </c>
      <c r="R97" s="5">
        <v>5405000000</v>
      </c>
      <c r="S97" s="5">
        <v>12989000000</v>
      </c>
    </row>
    <row r="98" spans="3:22" ht="15.5" x14ac:dyDescent="0.35">
      <c r="C98" t="s">
        <v>128</v>
      </c>
      <c r="D98" s="5">
        <v>41958329000000</v>
      </c>
      <c r="E98" s="5">
        <v>41215454000000</v>
      </c>
      <c r="F98" s="5">
        <v>37701691000000</v>
      </c>
      <c r="G98" s="5">
        <v>36157747000000</v>
      </c>
      <c r="I98" s="5">
        <v>41215454000000</v>
      </c>
      <c r="J98" s="5">
        <v>33325801000000</v>
      </c>
      <c r="K98" s="5">
        <v>26622352000000</v>
      </c>
      <c r="L98" s="5">
        <v>22116366000000</v>
      </c>
      <c r="M98" s="5">
        <v>20742643000000</v>
      </c>
      <c r="N98" s="5">
        <v>13737934000000</v>
      </c>
      <c r="O98" s="5">
        <v>13147503000000</v>
      </c>
      <c r="P98" s="5">
        <v>11793981000000</v>
      </c>
      <c r="Q98" s="5">
        <v>11018481000000</v>
      </c>
      <c r="R98" s="5">
        <v>8992244000000</v>
      </c>
      <c r="S98" s="5">
        <v>6703377000000</v>
      </c>
      <c r="T98" s="5">
        <v>5767590000000</v>
      </c>
      <c r="U98" s="5">
        <v>3877270000000</v>
      </c>
      <c r="V98" s="5">
        <v>1217521000000</v>
      </c>
    </row>
    <row r="99" spans="3:22" ht="15.5" x14ac:dyDescent="0.35">
      <c r="C99" t="s">
        <v>129</v>
      </c>
    </row>
    <row r="100" spans="3:22" ht="15.5" x14ac:dyDescent="0.35">
      <c r="C100" t="s">
        <v>130</v>
      </c>
    </row>
    <row r="101" spans="3:22" ht="15.5" x14ac:dyDescent="0.35">
      <c r="C101" t="s">
        <v>1153</v>
      </c>
      <c r="S101" s="5">
        <v>264000000</v>
      </c>
      <c r="U101" s="5">
        <v>133000000</v>
      </c>
      <c r="V101" s="5">
        <v>25000000</v>
      </c>
    </row>
    <row r="102" spans="3:22" ht="15.5" x14ac:dyDescent="0.35">
      <c r="C102" t="s">
        <v>1154</v>
      </c>
      <c r="D102" s="5">
        <v>29355050000000</v>
      </c>
      <c r="E102" s="5">
        <v>28969633000000</v>
      </c>
      <c r="F102" s="5">
        <v>27280540000000</v>
      </c>
      <c r="G102" s="5">
        <v>25236856000000</v>
      </c>
      <c r="I102" s="5">
        <v>28969633000000</v>
      </c>
      <c r="J102" s="5">
        <v>24393285000000</v>
      </c>
      <c r="K102" s="5">
        <v>17875533000000</v>
      </c>
      <c r="L102" s="5">
        <v>15075980000000</v>
      </c>
      <c r="M102" s="5">
        <v>16012192000000</v>
      </c>
      <c r="N102" s="5">
        <v>9734959000000</v>
      </c>
      <c r="O102" s="5">
        <v>9026742000000</v>
      </c>
      <c r="P102" s="5">
        <v>8691731000000</v>
      </c>
      <c r="Q102" s="5">
        <v>9478529000000</v>
      </c>
      <c r="R102" s="5">
        <v>7538890000000</v>
      </c>
      <c r="S102" s="5">
        <v>4801247000000</v>
      </c>
      <c r="T102" s="5">
        <v>4452760000000</v>
      </c>
      <c r="U102" s="5">
        <v>2712184000000</v>
      </c>
      <c r="V102" s="5">
        <v>951504000000</v>
      </c>
    </row>
    <row r="103" spans="3:22" ht="15.5" x14ac:dyDescent="0.35">
      <c r="C103" t="s">
        <v>1156</v>
      </c>
      <c r="D103" s="5">
        <v>29355050000000</v>
      </c>
      <c r="E103" s="5">
        <v>28969633000000</v>
      </c>
      <c r="F103" s="5">
        <v>27280540000000</v>
      </c>
      <c r="G103" s="5">
        <v>25236856000000</v>
      </c>
      <c r="I103" s="5">
        <v>28969633000000</v>
      </c>
      <c r="J103" s="5">
        <v>24393285000000</v>
      </c>
      <c r="K103" s="5">
        <v>17875533000000</v>
      </c>
      <c r="L103" s="5">
        <v>15075980000000</v>
      </c>
      <c r="M103" s="5">
        <v>16012192000000</v>
      </c>
      <c r="N103" s="5">
        <v>9734959000000</v>
      </c>
      <c r="O103" s="5">
        <v>9026742000000</v>
      </c>
      <c r="P103" s="5">
        <v>8691731000000</v>
      </c>
      <c r="Q103" s="5">
        <v>9478529000000</v>
      </c>
      <c r="R103" s="5">
        <v>7538890000000</v>
      </c>
      <c r="S103" s="5">
        <v>4801247000000</v>
      </c>
      <c r="T103" s="5">
        <v>4452760000000</v>
      </c>
      <c r="U103" s="5">
        <v>2712184000000</v>
      </c>
      <c r="V103" s="5">
        <v>951504000000</v>
      </c>
    </row>
    <row r="104" spans="3:22" ht="15.5" x14ac:dyDescent="0.35">
      <c r="C104" t="s">
        <v>1157</v>
      </c>
      <c r="D104" s="5">
        <v>520130000000</v>
      </c>
      <c r="E104" s="5">
        <v>625340000000</v>
      </c>
      <c r="F104" s="5">
        <v>1458260000000</v>
      </c>
      <c r="G104" s="5">
        <v>462541000000</v>
      </c>
      <c r="I104" s="5">
        <v>625340000000</v>
      </c>
      <c r="J104" s="5">
        <v>283512000000</v>
      </c>
      <c r="K104" s="5">
        <v>574934000000</v>
      </c>
      <c r="L104" s="5">
        <v>561234000000</v>
      </c>
      <c r="M104" s="5">
        <v>944350000000</v>
      </c>
      <c r="N104" s="5">
        <v>875778000000</v>
      </c>
      <c r="O104" s="5">
        <v>1087821000000</v>
      </c>
      <c r="P104" s="5">
        <v>1349477000000</v>
      </c>
      <c r="Q104" s="5">
        <v>52379000000</v>
      </c>
      <c r="R104" s="5">
        <v>49882000000</v>
      </c>
      <c r="S104" s="5">
        <v>674980000000</v>
      </c>
      <c r="T104" s="5">
        <v>107277000000</v>
      </c>
      <c r="U104" s="5">
        <v>136379000000</v>
      </c>
      <c r="V104" s="5">
        <v>3000000000</v>
      </c>
    </row>
    <row r="105" spans="3:22" ht="15.5" x14ac:dyDescent="0.35">
      <c r="C105" t="s">
        <v>147</v>
      </c>
      <c r="D105" s="5">
        <v>1247000000</v>
      </c>
      <c r="E105" s="5">
        <v>4919000000</v>
      </c>
      <c r="F105" s="5">
        <v>1019000000</v>
      </c>
      <c r="G105" s="5">
        <v>460000000</v>
      </c>
      <c r="I105" s="5">
        <v>4919000000</v>
      </c>
      <c r="J105" s="5">
        <v>9334000000</v>
      </c>
      <c r="K105" s="5">
        <v>969000000</v>
      </c>
      <c r="L105" s="5">
        <v>1287000000</v>
      </c>
      <c r="M105" s="5">
        <v>3649000000</v>
      </c>
      <c r="O105" s="5">
        <v>2370000000</v>
      </c>
      <c r="P105" s="5">
        <v>85000000</v>
      </c>
      <c r="S105" s="5">
        <v>3000000</v>
      </c>
    </row>
    <row r="106" spans="3:22" ht="15.5" x14ac:dyDescent="0.35">
      <c r="C106" t="s">
        <v>1160</v>
      </c>
      <c r="E106" s="5">
        <v>334000000</v>
      </c>
      <c r="G106" s="5">
        <v>119000000</v>
      </c>
      <c r="I106" s="5">
        <v>334000000</v>
      </c>
      <c r="M106" s="5">
        <v>592000000</v>
      </c>
      <c r="P106" s="5">
        <v>1117000000</v>
      </c>
      <c r="Q106" s="5">
        <v>4311000000</v>
      </c>
      <c r="R106" s="5">
        <v>6817000000</v>
      </c>
    </row>
    <row r="107" spans="3:22" ht="15.5" x14ac:dyDescent="0.35">
      <c r="C107" t="s">
        <v>135</v>
      </c>
      <c r="D107" s="5">
        <v>51402000000</v>
      </c>
      <c r="E107" s="5">
        <v>86478000000</v>
      </c>
      <c r="F107" s="5">
        <v>26758000000</v>
      </c>
      <c r="G107" s="5">
        <v>25793000000</v>
      </c>
      <c r="I107" s="5">
        <v>86478000000</v>
      </c>
      <c r="J107" s="5">
        <v>95228000000</v>
      </c>
      <c r="K107" s="5">
        <v>42989000000</v>
      </c>
      <c r="L107" s="5">
        <v>26275000000</v>
      </c>
      <c r="M107" s="5">
        <v>25775000000</v>
      </c>
      <c r="N107" s="5">
        <v>24733000000</v>
      </c>
      <c r="O107" s="5">
        <v>10386000000</v>
      </c>
      <c r="P107" s="5">
        <v>7190000000</v>
      </c>
      <c r="Q107" s="5">
        <v>5275000000</v>
      </c>
      <c r="R107" s="5">
        <v>4634000000</v>
      </c>
      <c r="S107" s="5">
        <v>4833000000</v>
      </c>
      <c r="T107" s="5">
        <v>6409000000</v>
      </c>
      <c r="U107" s="5">
        <v>5789000000</v>
      </c>
      <c r="V107" s="5">
        <v>704000000</v>
      </c>
    </row>
    <row r="108" spans="3:22" ht="15.5" x14ac:dyDescent="0.35">
      <c r="C108" t="s">
        <v>822</v>
      </c>
      <c r="D108" s="5">
        <v>18358000000</v>
      </c>
      <c r="E108" s="5">
        <v>27695000000</v>
      </c>
      <c r="F108" s="5">
        <v>18287000000</v>
      </c>
      <c r="G108" s="5">
        <v>18287000000</v>
      </c>
      <c r="I108" s="5">
        <v>27695000000</v>
      </c>
      <c r="J108" s="5">
        <v>18358000000</v>
      </c>
      <c r="K108" s="5">
        <v>36816000000</v>
      </c>
      <c r="L108" s="5">
        <v>9976000000</v>
      </c>
      <c r="M108" s="5">
        <v>7326000000</v>
      </c>
      <c r="N108" s="5">
        <v>6587000000</v>
      </c>
      <c r="O108" s="5">
        <v>7626000000</v>
      </c>
      <c r="Q108" s="5">
        <v>8454000000</v>
      </c>
      <c r="T108" s="5">
        <v>2917000000</v>
      </c>
      <c r="U108" s="5">
        <v>1421000000</v>
      </c>
      <c r="V108" s="5">
        <v>424000000</v>
      </c>
    </row>
    <row r="109" spans="3:22" ht="15.5" x14ac:dyDescent="0.35">
      <c r="C109" t="s">
        <v>150</v>
      </c>
      <c r="D109" s="5">
        <v>37665500000000</v>
      </c>
      <c r="E109" s="5">
        <v>37047192000000</v>
      </c>
      <c r="F109" s="5">
        <v>33653912000000</v>
      </c>
      <c r="G109" s="5">
        <v>32257282000000</v>
      </c>
      <c r="I109" s="5">
        <v>37047192000000</v>
      </c>
      <c r="J109" s="5">
        <v>29676968000000</v>
      </c>
      <c r="K109" s="5">
        <v>23287337000000</v>
      </c>
      <c r="L109" s="5">
        <v>20243766000000</v>
      </c>
      <c r="M109" s="5">
        <v>18977960000000</v>
      </c>
      <c r="N109" s="5">
        <v>12218080000000</v>
      </c>
      <c r="O109" s="5">
        <v>11683086000000</v>
      </c>
      <c r="P109" s="5">
        <v>10379604000000</v>
      </c>
      <c r="Q109" s="5">
        <v>9626535000000</v>
      </c>
      <c r="R109" s="5">
        <v>7660487000000</v>
      </c>
      <c r="S109" s="5">
        <v>5513719000000</v>
      </c>
      <c r="T109" s="5">
        <v>4598166000000</v>
      </c>
      <c r="U109" s="5">
        <v>2868857000000</v>
      </c>
      <c r="V109" s="5">
        <v>961435000000</v>
      </c>
    </row>
    <row r="110" spans="3:22" ht="15.5" x14ac:dyDescent="0.35">
      <c r="C110" t="s">
        <v>151</v>
      </c>
    </row>
    <row r="111" spans="3:22" ht="15.5" x14ac:dyDescent="0.35">
      <c r="C111" t="s">
        <v>152</v>
      </c>
      <c r="D111" s="5">
        <v>747844000000</v>
      </c>
      <c r="E111" s="5">
        <v>747844000000</v>
      </c>
      <c r="F111" s="5">
        <v>747844000000</v>
      </c>
      <c r="G111" s="5">
        <v>747844000000</v>
      </c>
      <c r="I111" s="5">
        <v>747844000000</v>
      </c>
      <c r="J111" s="5">
        <v>747844000000</v>
      </c>
      <c r="K111" s="5">
        <v>747844000000</v>
      </c>
      <c r="L111" s="5">
        <v>460228000000</v>
      </c>
      <c r="M111" s="5">
        <v>443791000000</v>
      </c>
      <c r="N111" s="5">
        <v>443791000000</v>
      </c>
      <c r="O111" s="5">
        <v>443791000000</v>
      </c>
      <c r="P111" s="5">
        <v>443791000000</v>
      </c>
      <c r="Q111" s="5">
        <v>443791000000</v>
      </c>
      <c r="R111" s="5">
        <v>443791000000</v>
      </c>
      <c r="S111" s="5">
        <v>431133000000</v>
      </c>
      <c r="T111" s="5">
        <v>431133000000</v>
      </c>
      <c r="U111" s="5">
        <v>414583000000</v>
      </c>
      <c r="V111" s="5">
        <v>199000000000</v>
      </c>
    </row>
    <row r="112" spans="3:22" ht="15.5" x14ac:dyDescent="0.35">
      <c r="C112" t="s">
        <v>153</v>
      </c>
      <c r="D112" s="5">
        <v>2030965000000</v>
      </c>
      <c r="E112" s="5">
        <v>2030965000000</v>
      </c>
      <c r="F112" s="5">
        <v>2030965000000</v>
      </c>
      <c r="G112" s="5">
        <v>2030965000000</v>
      </c>
      <c r="I112" s="5">
        <v>2030965000000</v>
      </c>
      <c r="J112" s="5">
        <v>2030965000000</v>
      </c>
      <c r="K112" s="5">
        <v>2030965000000</v>
      </c>
      <c r="L112" s="5">
        <v>1062864000000</v>
      </c>
      <c r="M112" s="5">
        <v>1044301000000</v>
      </c>
      <c r="N112" s="5">
        <v>851134000000</v>
      </c>
      <c r="O112" s="5">
        <v>851134000000</v>
      </c>
      <c r="P112" s="5">
        <v>851134000000</v>
      </c>
      <c r="Q112" s="5">
        <v>851134000000</v>
      </c>
      <c r="R112" s="5">
        <v>851134000000</v>
      </c>
      <c r="S112" s="5">
        <v>764675000000</v>
      </c>
      <c r="T112" s="5">
        <v>764675000000</v>
      </c>
      <c r="U112" s="5">
        <v>651838000000</v>
      </c>
      <c r="V112" s="5">
        <v>63425000000</v>
      </c>
    </row>
    <row r="113" spans="2:22" ht="15.5" x14ac:dyDescent="0.35">
      <c r="C113" t="s">
        <v>154</v>
      </c>
      <c r="D113" s="5">
        <v>1491223000000</v>
      </c>
      <c r="E113" s="5">
        <v>1338635000000</v>
      </c>
      <c r="F113" s="5">
        <v>1215897000000</v>
      </c>
      <c r="G113" s="5">
        <v>1089254000000</v>
      </c>
      <c r="I113" s="5">
        <v>1338635000000</v>
      </c>
      <c r="J113" s="5">
        <v>855951000000</v>
      </c>
      <c r="K113" s="5">
        <v>526826000000</v>
      </c>
      <c r="L113" s="5">
        <v>387189000000</v>
      </c>
      <c r="M113" s="5">
        <v>281010000000</v>
      </c>
      <c r="N113" s="5">
        <v>226369000000</v>
      </c>
      <c r="O113" s="5">
        <v>189069000000</v>
      </c>
      <c r="P113" s="5">
        <v>149619000000</v>
      </c>
      <c r="Q113" s="5">
        <v>105398000000</v>
      </c>
      <c r="R113" s="5">
        <v>71751000000</v>
      </c>
      <c r="S113" s="5">
        <v>42309000000</v>
      </c>
      <c r="T113" s="5">
        <v>22956000000</v>
      </c>
      <c r="U113" s="5">
        <v>7394000000</v>
      </c>
      <c r="V113" s="5">
        <v>-7249000000</v>
      </c>
    </row>
    <row r="114" spans="2:22" ht="15.5" x14ac:dyDescent="0.35">
      <c r="C114" t="s">
        <v>341</v>
      </c>
      <c r="D114" s="5">
        <v>32000000000</v>
      </c>
      <c r="E114" s="5">
        <v>32000000000</v>
      </c>
      <c r="F114" s="5">
        <v>32000000000</v>
      </c>
      <c r="G114" s="5">
        <v>32000000000</v>
      </c>
      <c r="I114" s="5">
        <v>32000000000</v>
      </c>
      <c r="J114" s="5">
        <v>27000000000</v>
      </c>
      <c r="K114" s="5">
        <v>22000000000</v>
      </c>
      <c r="L114" s="5">
        <v>17000000000</v>
      </c>
      <c r="M114" s="5">
        <v>12000000000</v>
      </c>
      <c r="N114" s="5">
        <v>8500000000</v>
      </c>
      <c r="O114" s="5">
        <v>6000000000</v>
      </c>
      <c r="P114" s="5">
        <v>4000000000</v>
      </c>
      <c r="Q114" s="5">
        <v>2500000000</v>
      </c>
      <c r="R114" s="5">
        <v>1500000000</v>
      </c>
      <c r="S114" s="5">
        <v>800000000</v>
      </c>
      <c r="T114" s="5">
        <v>500000000</v>
      </c>
      <c r="U114" s="5">
        <v>200000000</v>
      </c>
    </row>
    <row r="115" spans="2:22" ht="15.5" x14ac:dyDescent="0.35">
      <c r="C115" t="s">
        <v>342</v>
      </c>
      <c r="D115" s="5">
        <v>1459223000000</v>
      </c>
      <c r="E115" s="5">
        <v>1306635000000</v>
      </c>
      <c r="F115" s="5">
        <v>1183897000000</v>
      </c>
      <c r="G115" s="5">
        <v>1057254000000</v>
      </c>
      <c r="I115" s="5">
        <v>1306635000000</v>
      </c>
      <c r="J115" s="5">
        <v>828951000000</v>
      </c>
      <c r="K115" s="5">
        <v>504826000000</v>
      </c>
      <c r="L115" s="5">
        <v>370189000000</v>
      </c>
      <c r="M115" s="5">
        <v>269010000000</v>
      </c>
      <c r="N115" s="5">
        <v>217869000000</v>
      </c>
      <c r="O115" s="5">
        <v>183069000000</v>
      </c>
      <c r="P115" s="5">
        <v>145619000000</v>
      </c>
      <c r="Q115" s="5">
        <v>102898000000</v>
      </c>
      <c r="R115" s="5">
        <v>70251000000</v>
      </c>
      <c r="S115" s="5">
        <v>41509000000</v>
      </c>
      <c r="T115" s="5">
        <v>22456000000</v>
      </c>
      <c r="U115" s="5">
        <v>7194000000</v>
      </c>
      <c r="V115" s="5">
        <v>-7249000000</v>
      </c>
    </row>
    <row r="116" spans="2:22" ht="15.5" x14ac:dyDescent="0.35">
      <c r="C116" t="s">
        <v>343</v>
      </c>
      <c r="D116" s="5">
        <v>1491223000000</v>
      </c>
      <c r="E116" s="5">
        <v>1338635000000</v>
      </c>
      <c r="F116" s="5">
        <v>1215897000000</v>
      </c>
      <c r="G116" s="5">
        <v>1089254000000</v>
      </c>
      <c r="I116" s="5">
        <v>1338635000000</v>
      </c>
      <c r="J116" s="5">
        <v>855951000000</v>
      </c>
      <c r="K116" s="5">
        <v>526826000000</v>
      </c>
      <c r="L116" s="5">
        <v>387189000000</v>
      </c>
      <c r="M116" s="5">
        <v>281010000000</v>
      </c>
      <c r="N116" s="5">
        <v>226369000000</v>
      </c>
      <c r="O116" s="5">
        <v>189069000000</v>
      </c>
      <c r="P116" s="5">
        <v>149619000000</v>
      </c>
      <c r="Q116" s="5">
        <v>105398000000</v>
      </c>
      <c r="R116" s="5">
        <v>71751000000</v>
      </c>
      <c r="S116" s="5">
        <v>42309000000</v>
      </c>
      <c r="T116" s="5">
        <v>22956000000</v>
      </c>
      <c r="U116" s="5">
        <v>7394000000</v>
      </c>
      <c r="V116" s="5">
        <v>-7249000000</v>
      </c>
    </row>
    <row r="117" spans="2:22" ht="15.5" x14ac:dyDescent="0.35">
      <c r="C117" t="s">
        <v>9</v>
      </c>
      <c r="D117" s="5">
        <v>4292829000000</v>
      </c>
      <c r="E117" s="5">
        <v>4168262000000</v>
      </c>
      <c r="F117" s="5">
        <v>4047779000000</v>
      </c>
      <c r="G117" s="5">
        <v>3900465000000</v>
      </c>
      <c r="I117" s="5">
        <v>4168262000000</v>
      </c>
      <c r="J117" s="5">
        <v>3648833000000</v>
      </c>
      <c r="K117" s="5">
        <v>3335015000000</v>
      </c>
      <c r="L117" s="5">
        <v>1872600000000</v>
      </c>
      <c r="M117" s="5">
        <v>1764683000000</v>
      </c>
      <c r="N117" s="5">
        <v>1519854000000</v>
      </c>
      <c r="O117" s="5">
        <v>1464417000000</v>
      </c>
      <c r="P117" s="5">
        <v>1414377000000</v>
      </c>
      <c r="Q117" s="5">
        <v>1391946000000</v>
      </c>
      <c r="R117" s="5">
        <v>1331757000000</v>
      </c>
      <c r="S117" s="5">
        <v>1189658000000</v>
      </c>
      <c r="T117" s="5">
        <v>1169424000000</v>
      </c>
      <c r="U117" s="5">
        <v>1008413000000</v>
      </c>
      <c r="V117" s="5">
        <v>256086000000</v>
      </c>
    </row>
    <row r="118" spans="2:22" ht="15.5" x14ac:dyDescent="0.35">
      <c r="C118" t="s">
        <v>156</v>
      </c>
      <c r="D118" s="5">
        <v>41958329000000</v>
      </c>
      <c r="E118" s="5">
        <v>41215454000000</v>
      </c>
      <c r="F118" s="5">
        <v>37701691000000</v>
      </c>
      <c r="G118" s="5">
        <v>36157747000000</v>
      </c>
      <c r="I118" s="5">
        <v>41215454000000</v>
      </c>
      <c r="J118" s="5">
        <v>33325801000000</v>
      </c>
      <c r="K118" s="5">
        <v>26622352000000</v>
      </c>
      <c r="L118" s="5">
        <v>22116366000000</v>
      </c>
      <c r="M118" s="5">
        <v>20742643000000</v>
      </c>
      <c r="N118" s="5">
        <v>13737934000000</v>
      </c>
      <c r="O118" s="5">
        <v>13147503000000</v>
      </c>
      <c r="P118" s="5">
        <v>11793981000000</v>
      </c>
      <c r="Q118" s="5">
        <v>11018481000000</v>
      </c>
      <c r="R118" s="5">
        <v>8992244000000</v>
      </c>
      <c r="S118" s="5">
        <v>6703377000000</v>
      </c>
      <c r="T118" s="5">
        <v>5767590000000</v>
      </c>
      <c r="U118" s="5">
        <v>3877270000000</v>
      </c>
      <c r="V118" s="5">
        <v>1217521000000</v>
      </c>
    </row>
    <row r="119" spans="2:22" ht="15.5" x14ac:dyDescent="0.35">
      <c r="C119" t="s">
        <v>157</v>
      </c>
      <c r="D119" s="5">
        <v>7478443899</v>
      </c>
      <c r="E119" s="5">
        <v>7478443899</v>
      </c>
      <c r="F119" s="5">
        <v>7478443899</v>
      </c>
      <c r="G119" s="5">
        <v>7478443899</v>
      </c>
      <c r="I119" s="5">
        <v>7478443899</v>
      </c>
      <c r="J119" s="5">
        <v>7478443899</v>
      </c>
      <c r="K119" s="5">
        <v>7478443899</v>
      </c>
      <c r="L119" s="5">
        <v>4602279422</v>
      </c>
      <c r="M119" s="5">
        <v>4437912300</v>
      </c>
      <c r="N119" s="5">
        <v>4437912300</v>
      </c>
      <c r="O119" s="5">
        <v>4437912300</v>
      </c>
      <c r="P119" s="5">
        <v>4437912300</v>
      </c>
      <c r="Q119" s="5">
        <v>4437912300</v>
      </c>
      <c r="R119" s="5">
        <v>4437912300</v>
      </c>
      <c r="S119" s="5">
        <v>4311330000</v>
      </c>
      <c r="T119" s="5">
        <v>4311330000</v>
      </c>
      <c r="U119" s="5">
        <v>4145830000</v>
      </c>
      <c r="V119" s="5">
        <v>1999000000</v>
      </c>
    </row>
    <row r="121" spans="2:22" ht="15.5" x14ac:dyDescent="0.35">
      <c r="B121" t="s">
        <v>158</v>
      </c>
      <c r="C121" t="s">
        <v>159</v>
      </c>
      <c r="D121" s="5">
        <v>1837606000000</v>
      </c>
      <c r="E121" s="5">
        <v>-363830000000</v>
      </c>
      <c r="F121" s="5">
        <v>-438426000000</v>
      </c>
      <c r="G121" s="5">
        <v>2069740000000</v>
      </c>
      <c r="I121" s="5">
        <v>1152116000000</v>
      </c>
      <c r="J121" s="5">
        <v>1747813000000</v>
      </c>
      <c r="K121" s="5">
        <v>1363823000000</v>
      </c>
      <c r="L121" s="5">
        <v>-286868000000</v>
      </c>
      <c r="M121" s="5">
        <v>2691184000000</v>
      </c>
      <c r="N121" s="5">
        <v>-839886000000</v>
      </c>
      <c r="O121" s="5">
        <v>-2101098000000</v>
      </c>
      <c r="P121" s="5">
        <v>210642000000</v>
      </c>
      <c r="Q121" s="5">
        <v>800722000000</v>
      </c>
      <c r="R121" s="5">
        <v>516430000000</v>
      </c>
      <c r="S121" s="5">
        <v>163264000000</v>
      </c>
      <c r="T121" s="5">
        <v>617137000000</v>
      </c>
      <c r="U121" s="5">
        <v>-387711000000</v>
      </c>
      <c r="V121" s="5">
        <v>417567000000</v>
      </c>
    </row>
    <row r="122" spans="2:22" ht="15.5" x14ac:dyDescent="0.35">
      <c r="C122" t="s">
        <v>1226</v>
      </c>
      <c r="D122" s="5">
        <v>294187000000</v>
      </c>
      <c r="E122" s="5">
        <v>773320000000</v>
      </c>
      <c r="F122" s="5">
        <v>502775000000</v>
      </c>
      <c r="G122" s="5">
        <v>529325000000</v>
      </c>
      <c r="I122" s="5">
        <v>2304485000000</v>
      </c>
      <c r="J122" s="5">
        <v>1788589000000</v>
      </c>
      <c r="K122" s="5">
        <v>1351802000000</v>
      </c>
      <c r="L122" s="5">
        <v>1027915000000</v>
      </c>
      <c r="M122" s="5">
        <v>997644000000</v>
      </c>
      <c r="N122" s="5">
        <v>777807000000</v>
      </c>
      <c r="O122" s="5">
        <v>826246000000</v>
      </c>
      <c r="P122" s="5">
        <v>745551000000</v>
      </c>
      <c r="Q122" s="5">
        <v>583212000000</v>
      </c>
      <c r="R122" s="5">
        <v>560183000000</v>
      </c>
      <c r="S122" s="5">
        <v>493463000000</v>
      </c>
      <c r="T122" s="5">
        <v>370809000000</v>
      </c>
      <c r="U122" s="5">
        <v>144856000000</v>
      </c>
      <c r="V122" s="5">
        <v>41785000000</v>
      </c>
    </row>
    <row r="123" spans="2:22" ht="15.5" x14ac:dyDescent="0.35">
      <c r="C123" t="s">
        <v>453</v>
      </c>
      <c r="D123" s="5">
        <v>-354257000000</v>
      </c>
      <c r="E123" s="5">
        <v>-355455000000</v>
      </c>
      <c r="F123" s="5">
        <v>-333871000000</v>
      </c>
      <c r="G123" s="5">
        <v>-350091000000</v>
      </c>
      <c r="I123" s="5">
        <v>-1330452000000</v>
      </c>
      <c r="J123" s="5">
        <v>-1121427000000</v>
      </c>
      <c r="K123" s="5">
        <v>-745916000000</v>
      </c>
      <c r="L123" s="5">
        <v>-496196000000</v>
      </c>
      <c r="M123" s="5">
        <v>-428834000000</v>
      </c>
      <c r="N123" s="5">
        <v>-353648000000</v>
      </c>
      <c r="O123" s="5">
        <v>-391789000000</v>
      </c>
      <c r="P123" s="5">
        <v>-308659000000</v>
      </c>
      <c r="Q123" s="5">
        <v>-254277000000</v>
      </c>
      <c r="R123" s="5">
        <v>-270360000000</v>
      </c>
      <c r="S123" s="5">
        <v>-289687000000</v>
      </c>
      <c r="T123" s="5">
        <v>-217114000000</v>
      </c>
      <c r="U123" s="5">
        <v>-80304000000</v>
      </c>
      <c r="V123" s="5">
        <v>-17795000000</v>
      </c>
    </row>
    <row r="124" spans="2:22" ht="15.5" x14ac:dyDescent="0.35">
      <c r="C124" t="s">
        <v>1227</v>
      </c>
      <c r="D124" s="5">
        <v>168848000000</v>
      </c>
      <c r="E124" s="5">
        <v>144236000000</v>
      </c>
      <c r="F124" s="5">
        <v>126152000000</v>
      </c>
      <c r="G124" s="5">
        <v>114466000000</v>
      </c>
      <c r="I124" s="5">
        <v>469269000000</v>
      </c>
      <c r="J124" s="5">
        <v>268973000000</v>
      </c>
      <c r="K124" s="5">
        <v>122570000000</v>
      </c>
      <c r="L124" s="5">
        <v>38295000000</v>
      </c>
      <c r="M124" s="5">
        <v>43340000000</v>
      </c>
      <c r="N124" s="5">
        <v>41863000000</v>
      </c>
      <c r="O124" s="5">
        <v>62237000000</v>
      </c>
      <c r="P124" s="5">
        <v>59394000000</v>
      </c>
      <c r="Q124" s="5">
        <v>47981000000</v>
      </c>
      <c r="R124" s="5">
        <v>51040000000</v>
      </c>
      <c r="S124" s="5">
        <v>10790000000</v>
      </c>
      <c r="T124" s="5">
        <v>11816000000</v>
      </c>
      <c r="U124" s="5">
        <v>12001000000</v>
      </c>
      <c r="V124" s="5">
        <v>957000000</v>
      </c>
    </row>
    <row r="125" spans="2:22" ht="15.5" x14ac:dyDescent="0.35">
      <c r="C125" t="s">
        <v>162</v>
      </c>
      <c r="D125" s="5">
        <v>-120891000000</v>
      </c>
      <c r="E125" s="5">
        <v>-113656000000</v>
      </c>
      <c r="F125" s="5">
        <v>-108363000000</v>
      </c>
      <c r="G125" s="5">
        <v>-96026000000</v>
      </c>
      <c r="I125" s="5">
        <v>-427994000000</v>
      </c>
      <c r="J125" s="5">
        <v>-351227000000</v>
      </c>
      <c r="K125" s="5">
        <v>-322568000000</v>
      </c>
      <c r="L125" s="5">
        <v>-312281000000</v>
      </c>
      <c r="M125" s="5">
        <v>-269683000000</v>
      </c>
      <c r="N125" s="5">
        <v>-241656000000</v>
      </c>
      <c r="O125" s="5">
        <v>-260553000000</v>
      </c>
      <c r="P125" s="5">
        <v>-184841000000</v>
      </c>
      <c r="Q125" s="5">
        <v>-142208000000</v>
      </c>
      <c r="R125" s="5">
        <v>-121737000000</v>
      </c>
      <c r="S125" s="5">
        <v>-88814000000</v>
      </c>
      <c r="T125" s="5">
        <v>-62460000000</v>
      </c>
      <c r="U125" s="5">
        <v>-35130000000</v>
      </c>
      <c r="V125" s="5">
        <v>-16808000000</v>
      </c>
    </row>
    <row r="126" spans="2:22" ht="15.5" x14ac:dyDescent="0.35">
      <c r="C126" t="s">
        <v>576</v>
      </c>
      <c r="O126" s="5">
        <v>-98958000000</v>
      </c>
      <c r="P126" s="5">
        <v>-141502000000</v>
      </c>
      <c r="Q126" s="5">
        <v>-142365000000</v>
      </c>
      <c r="R126" s="5">
        <v>-295037000000</v>
      </c>
      <c r="S126" s="5">
        <v>-108317000000</v>
      </c>
      <c r="T126" s="5">
        <v>-90692000000</v>
      </c>
      <c r="U126" s="5">
        <v>-36602000000</v>
      </c>
      <c r="V126" s="5">
        <v>-10595000000</v>
      </c>
    </row>
    <row r="127" spans="2:22" ht="15.5" x14ac:dyDescent="0.35">
      <c r="C127" t="s">
        <v>1228</v>
      </c>
      <c r="D127" s="5">
        <v>1272000000</v>
      </c>
      <c r="E127" s="5">
        <v>8090000000</v>
      </c>
      <c r="I127" s="5">
        <v>8090000000</v>
      </c>
      <c r="J127" s="5">
        <v>6476000000</v>
      </c>
    </row>
    <row r="128" spans="2:22" ht="15.5" x14ac:dyDescent="0.35">
      <c r="C128" t="s">
        <v>1229</v>
      </c>
      <c r="D128" s="5">
        <v>-95624000000</v>
      </c>
      <c r="E128" s="5">
        <v>-80471000000</v>
      </c>
      <c r="F128" s="5">
        <v>-90735000000</v>
      </c>
      <c r="G128" s="5">
        <v>-97801000000</v>
      </c>
      <c r="I128" s="5">
        <v>-351757000000</v>
      </c>
      <c r="J128" s="5">
        <v>-388053000000</v>
      </c>
      <c r="K128" s="5">
        <v>-101309000000</v>
      </c>
      <c r="L128" s="5">
        <v>-133097000000</v>
      </c>
      <c r="M128" s="5">
        <v>-206031000000</v>
      </c>
      <c r="N128" s="5">
        <v>-86706000000</v>
      </c>
    </row>
    <row r="129" spans="3:22" ht="15.5" x14ac:dyDescent="0.35">
      <c r="C129" t="s">
        <v>507</v>
      </c>
      <c r="V129" s="5">
        <v>346000000</v>
      </c>
    </row>
    <row r="130" spans="3:22" ht="15.5" x14ac:dyDescent="0.35">
      <c r="C130" t="s">
        <v>429</v>
      </c>
      <c r="D130" s="5">
        <v>18663000000</v>
      </c>
      <c r="E130" s="5">
        <v>13535000000</v>
      </c>
      <c r="F130" s="5">
        <v>-96782000000</v>
      </c>
      <c r="G130" s="5">
        <v>-34471000000</v>
      </c>
      <c r="I130" s="5">
        <v>-148883000000</v>
      </c>
      <c r="J130" s="5">
        <v>-61516000000</v>
      </c>
      <c r="K130" s="5">
        <v>-22633000000</v>
      </c>
      <c r="L130" s="5">
        <v>-17220000000</v>
      </c>
      <c r="M130" s="5">
        <v>-21001000000</v>
      </c>
      <c r="N130" s="5">
        <v>-6417000000</v>
      </c>
      <c r="O130" s="5">
        <v>-5116000000</v>
      </c>
      <c r="P130" s="5">
        <v>-5057000000</v>
      </c>
      <c r="Q130" s="5">
        <v>-2915000000</v>
      </c>
      <c r="R130" s="5">
        <v>-6186000000</v>
      </c>
      <c r="S130" s="5">
        <v>-3306000000</v>
      </c>
      <c r="T130" s="5">
        <v>-1250000000</v>
      </c>
      <c r="U130" s="5">
        <v>-415000000</v>
      </c>
      <c r="V130" s="5">
        <v>-404000000</v>
      </c>
    </row>
    <row r="131" spans="3:22" ht="15.5" x14ac:dyDescent="0.35">
      <c r="C131" t="s">
        <v>1230</v>
      </c>
    </row>
    <row r="132" spans="3:22" ht="15.5" x14ac:dyDescent="0.35">
      <c r="C132" t="s">
        <v>1170</v>
      </c>
      <c r="M132" s="5">
        <v>149000000000</v>
      </c>
      <c r="N132" s="5">
        <v>-80622000000</v>
      </c>
      <c r="O132" s="5">
        <v>-80553000000</v>
      </c>
      <c r="P132" s="5">
        <v>130317000000</v>
      </c>
      <c r="Q132" s="5">
        <v>116906000000</v>
      </c>
      <c r="R132" s="5">
        <v>144980000000</v>
      </c>
      <c r="S132" s="5">
        <v>126123000000</v>
      </c>
      <c r="T132" s="5">
        <v>-242428000000</v>
      </c>
    </row>
    <row r="133" spans="3:22" ht="15.5" x14ac:dyDescent="0.35">
      <c r="C133" t="s">
        <v>1231</v>
      </c>
      <c r="L133" s="5">
        <v>426000000</v>
      </c>
      <c r="M133" s="5">
        <v>-426000000</v>
      </c>
      <c r="P133" s="5">
        <v>525000000</v>
      </c>
      <c r="Q133" s="5">
        <v>-167122000000</v>
      </c>
      <c r="R133" s="5">
        <v>-478846000000</v>
      </c>
      <c r="S133" s="5">
        <v>-199454000000</v>
      </c>
      <c r="T133" s="5">
        <v>-209246000000</v>
      </c>
      <c r="U133" s="5">
        <v>-573760000000</v>
      </c>
      <c r="V133" s="5">
        <v>-77321000000</v>
      </c>
    </row>
    <row r="134" spans="3:22" ht="15.5" x14ac:dyDescent="0.35">
      <c r="C134" t="s">
        <v>1172</v>
      </c>
      <c r="D134" s="5">
        <v>591378000000</v>
      </c>
      <c r="E134" s="5">
        <v>-595605000000</v>
      </c>
      <c r="F134" s="5">
        <v>-469029000000</v>
      </c>
      <c r="G134" s="5">
        <v>37907000000</v>
      </c>
      <c r="I134" s="5">
        <v>-897309000000</v>
      </c>
      <c r="J134" s="5">
        <v>85317000000</v>
      </c>
      <c r="K134" s="5">
        <v>1522265000000</v>
      </c>
      <c r="L134" s="5">
        <v>918635000000</v>
      </c>
      <c r="M134" s="5">
        <v>-1815383000000</v>
      </c>
      <c r="N134" s="5">
        <v>-969908000000</v>
      </c>
      <c r="O134" s="5">
        <v>-2754201000000</v>
      </c>
      <c r="P134" s="5">
        <v>951010000000</v>
      </c>
      <c r="Q134" s="5">
        <v>-302148000000</v>
      </c>
      <c r="R134" s="5">
        <v>-648862000000</v>
      </c>
      <c r="S134" s="5">
        <v>381614000000</v>
      </c>
      <c r="T134" s="5">
        <v>497890000000</v>
      </c>
      <c r="U134" s="5">
        <v>-879504000000</v>
      </c>
    </row>
    <row r="135" spans="3:22" ht="15.5" x14ac:dyDescent="0.35">
      <c r="C135" t="s">
        <v>1232</v>
      </c>
    </row>
    <row r="136" spans="3:22" ht="15.5" x14ac:dyDescent="0.35">
      <c r="C136" t="s">
        <v>1233</v>
      </c>
      <c r="D136" s="5">
        <v>334000000</v>
      </c>
      <c r="E136" s="5">
        <v>-334000000</v>
      </c>
      <c r="F136" s="5">
        <v>119000000</v>
      </c>
      <c r="G136" s="5">
        <v>376000000</v>
      </c>
      <c r="I136" s="5">
        <v>-334000000</v>
      </c>
      <c r="L136" s="5">
        <v>592000000</v>
      </c>
      <c r="M136" s="5">
        <v>-592000000</v>
      </c>
      <c r="O136" s="5">
        <v>1117000000</v>
      </c>
      <c r="P136" s="5">
        <v>3194000000</v>
      </c>
    </row>
    <row r="137" spans="3:22" ht="15.5" x14ac:dyDescent="0.35">
      <c r="C137" t="s">
        <v>1174</v>
      </c>
      <c r="D137" s="5">
        <v>1656000000</v>
      </c>
      <c r="E137" s="5">
        <v>242000000</v>
      </c>
      <c r="F137" s="5">
        <v>-2016000000</v>
      </c>
      <c r="G137" s="5">
        <v>3655000000</v>
      </c>
      <c r="I137" s="5">
        <v>-1439000000</v>
      </c>
      <c r="J137" s="5">
        <v>-1100000000</v>
      </c>
      <c r="K137" s="5">
        <v>524000000</v>
      </c>
      <c r="L137" s="5">
        <v>-525000000</v>
      </c>
      <c r="M137" s="5">
        <v>217000000</v>
      </c>
      <c r="N137" s="5">
        <v>2746000000</v>
      </c>
      <c r="O137" s="5">
        <v>1111000000</v>
      </c>
    </row>
    <row r="138" spans="3:22" ht="15.5" x14ac:dyDescent="0.35">
      <c r="C138" t="s">
        <v>1234</v>
      </c>
      <c r="D138" s="5">
        <v>214780000000</v>
      </c>
      <c r="E138" s="5">
        <v>-2701795000000</v>
      </c>
      <c r="F138" s="5">
        <v>-1045202000000</v>
      </c>
      <c r="G138" s="5">
        <v>224897000000</v>
      </c>
      <c r="I138" s="5">
        <v>-4119763000000</v>
      </c>
      <c r="J138" s="5">
        <v>-4947705000000</v>
      </c>
      <c r="K138" s="5">
        <v>-2827958000000</v>
      </c>
      <c r="L138" s="5">
        <v>-2605505000000</v>
      </c>
      <c r="M138" s="5">
        <v>-2382623000000</v>
      </c>
      <c r="N138" s="5">
        <v>-288573000000</v>
      </c>
      <c r="O138" s="5">
        <v>-627101000000</v>
      </c>
      <c r="P138" s="5">
        <v>-1662424000000</v>
      </c>
      <c r="Q138" s="5">
        <v>-891906000000</v>
      </c>
      <c r="R138" s="5">
        <v>-513307000000</v>
      </c>
      <c r="S138" s="5">
        <v>-1078699000000</v>
      </c>
      <c r="T138" s="5">
        <v>-1163823000000</v>
      </c>
      <c r="U138" s="5">
        <v>-826537000000</v>
      </c>
      <c r="V138" s="5">
        <v>-250752000000</v>
      </c>
    </row>
    <row r="139" spans="3:22" ht="15.5" x14ac:dyDescent="0.35">
      <c r="C139" t="s">
        <v>1235</v>
      </c>
    </row>
    <row r="140" spans="3:22" ht="15.5" x14ac:dyDescent="0.35">
      <c r="C140" t="s">
        <v>1177</v>
      </c>
      <c r="D140" s="5">
        <v>554093000000</v>
      </c>
      <c r="E140" s="5">
        <v>-850489000000</v>
      </c>
      <c r="F140" s="5">
        <v>-319430000000</v>
      </c>
      <c r="G140" s="5">
        <v>3598117000000</v>
      </c>
      <c r="I140" s="5">
        <v>-1718630000000</v>
      </c>
      <c r="J140" s="5">
        <v>74277000000</v>
      </c>
      <c r="K140" s="5">
        <v>-650622000000</v>
      </c>
      <c r="L140" s="5">
        <v>67028000000</v>
      </c>
      <c r="M140" s="5">
        <v>-45328000000</v>
      </c>
      <c r="N140" s="5">
        <v>-132905000000</v>
      </c>
      <c r="O140" s="5">
        <v>-54030000000</v>
      </c>
      <c r="P140" s="5">
        <v>-57283000000</v>
      </c>
      <c r="Q140" s="5">
        <v>-13554000000</v>
      </c>
      <c r="R140" s="5">
        <v>-44342000000</v>
      </c>
      <c r="S140" s="5">
        <v>-817000000</v>
      </c>
      <c r="T140" s="5">
        <v>7083000000</v>
      </c>
      <c r="U140" s="5">
        <v>-13679000000</v>
      </c>
      <c r="V140" s="5">
        <v>-4316000000</v>
      </c>
    </row>
    <row r="141" spans="3:22" ht="15.5" x14ac:dyDescent="0.35">
      <c r="C141" t="s">
        <v>1153</v>
      </c>
      <c r="R141" s="5">
        <v>-264000000</v>
      </c>
      <c r="S141" s="5">
        <v>264000000</v>
      </c>
      <c r="T141" s="5">
        <v>-133000000</v>
      </c>
      <c r="U141" s="5">
        <v>108000000</v>
      </c>
    </row>
    <row r="142" spans="3:22" ht="15.5" x14ac:dyDescent="0.35">
      <c r="C142" t="s">
        <v>1154</v>
      </c>
      <c r="D142" s="5">
        <v>385417000000</v>
      </c>
      <c r="E142" s="5">
        <v>1689093000000</v>
      </c>
      <c r="F142" s="5">
        <v>2043684000000</v>
      </c>
      <c r="G142" s="5">
        <v>628328000000</v>
      </c>
      <c r="I142" s="5">
        <v>4576348000000</v>
      </c>
      <c r="J142" s="5">
        <v>6517752000000</v>
      </c>
      <c r="K142" s="5">
        <v>2799553000000</v>
      </c>
      <c r="L142" s="5">
        <v>-936212000000</v>
      </c>
      <c r="M142" s="5">
        <v>6277233000000</v>
      </c>
      <c r="N142" s="5">
        <v>708217000000</v>
      </c>
      <c r="O142" s="5">
        <v>335011000000</v>
      </c>
      <c r="P142" s="5">
        <v>-786798000000</v>
      </c>
      <c r="Q142" s="5">
        <v>1939639000000</v>
      </c>
      <c r="R142" s="5">
        <v>2737643000000</v>
      </c>
      <c r="S142" s="5">
        <v>348487000000</v>
      </c>
      <c r="T142" s="5">
        <v>1740576000000</v>
      </c>
      <c r="U142" s="5">
        <v>1760680000000</v>
      </c>
      <c r="V142" s="5">
        <v>749345000000</v>
      </c>
    </row>
    <row r="143" spans="3:22" ht="15.5" x14ac:dyDescent="0.35">
      <c r="C143" t="s">
        <v>1157</v>
      </c>
      <c r="D143" s="5">
        <v>-105210000000</v>
      </c>
      <c r="E143" s="5">
        <v>-832920000000</v>
      </c>
      <c r="F143" s="5">
        <v>995719000000</v>
      </c>
      <c r="G143" s="5">
        <v>-47102000000</v>
      </c>
      <c r="I143" s="5">
        <v>341828000000</v>
      </c>
      <c r="J143" s="5">
        <v>-291422000000</v>
      </c>
      <c r="K143" s="5">
        <v>13700000000</v>
      </c>
      <c r="L143" s="5">
        <v>-383116000000</v>
      </c>
      <c r="M143" s="5">
        <v>68572000000</v>
      </c>
      <c r="N143" s="5">
        <v>-212043000000</v>
      </c>
      <c r="O143" s="5">
        <v>-261656000000</v>
      </c>
      <c r="P143" s="5">
        <v>1297098000000</v>
      </c>
      <c r="Q143" s="5">
        <v>2497000000</v>
      </c>
      <c r="R143" s="5">
        <v>-625098000000</v>
      </c>
      <c r="S143" s="5">
        <v>567704000000</v>
      </c>
      <c r="T143" s="5">
        <v>-29102000000</v>
      </c>
      <c r="U143" s="5">
        <v>138464000000</v>
      </c>
      <c r="V143" s="5">
        <v>3000000000</v>
      </c>
    </row>
    <row r="144" spans="3:22" ht="15.5" x14ac:dyDescent="0.35">
      <c r="C144" t="s">
        <v>147</v>
      </c>
      <c r="D144" s="5">
        <v>-3672000000</v>
      </c>
      <c r="E144" s="5">
        <v>3900000000</v>
      </c>
      <c r="F144" s="5">
        <v>559000000</v>
      </c>
      <c r="G144" s="5">
        <v>-654000000</v>
      </c>
      <c r="I144" s="5">
        <v>-4415000000</v>
      </c>
      <c r="J144" s="5">
        <v>8365000000</v>
      </c>
      <c r="K144" s="5">
        <v>-318000000</v>
      </c>
      <c r="L144" s="5">
        <v>-2362000000</v>
      </c>
      <c r="M144" s="5">
        <v>3649000000</v>
      </c>
      <c r="N144" s="5">
        <v>-2370000000</v>
      </c>
      <c r="O144" s="5">
        <v>2285000000</v>
      </c>
      <c r="P144" s="5">
        <v>-3766000000</v>
      </c>
      <c r="Q144" s="5">
        <v>-223000000</v>
      </c>
    </row>
    <row r="145" spans="3:22" ht="15.5" x14ac:dyDescent="0.35">
      <c r="C145" t="s">
        <v>1180</v>
      </c>
      <c r="D145" s="5">
        <v>1085028000000</v>
      </c>
      <c r="E145" s="5">
        <v>1610472000000</v>
      </c>
      <c r="F145" s="5">
        <v>-1022880000000</v>
      </c>
      <c r="G145" s="5">
        <v>247511000000</v>
      </c>
      <c r="I145" s="5">
        <v>1585307000000</v>
      </c>
      <c r="J145" s="5">
        <v>-54440000000</v>
      </c>
      <c r="K145" s="5">
        <v>226416000000</v>
      </c>
      <c r="L145" s="5">
        <v>2553941000000</v>
      </c>
      <c r="M145" s="5">
        <v>355161000000</v>
      </c>
      <c r="N145" s="5">
        <v>-11573000000</v>
      </c>
      <c r="O145" s="5">
        <v>1201529000000</v>
      </c>
      <c r="P145" s="5">
        <v>176855000000</v>
      </c>
    </row>
    <row r="146" spans="3:22" ht="15.5" x14ac:dyDescent="0.35">
      <c r="C146" t="s">
        <v>1160</v>
      </c>
      <c r="D146" s="5">
        <v>-334000000</v>
      </c>
      <c r="E146" s="5">
        <v>334000000</v>
      </c>
      <c r="F146" s="5">
        <v>-119000000</v>
      </c>
      <c r="G146" s="5">
        <v>-376000000</v>
      </c>
      <c r="I146" s="5">
        <v>334000000</v>
      </c>
      <c r="L146" s="5">
        <v>-592000000</v>
      </c>
      <c r="M146" s="5">
        <v>592000000</v>
      </c>
      <c r="O146" s="5">
        <v>-1117000000</v>
      </c>
      <c r="P146" s="5">
        <v>-3194000000</v>
      </c>
    </row>
    <row r="147" spans="3:22" ht="15.5" x14ac:dyDescent="0.35">
      <c r="C147" t="s">
        <v>135</v>
      </c>
      <c r="D147" s="5">
        <v>-97039000000</v>
      </c>
      <c r="E147" s="5">
        <v>71034000000</v>
      </c>
      <c r="F147" s="5">
        <v>965000000</v>
      </c>
      <c r="G147" s="5">
        <v>-19700000000</v>
      </c>
      <c r="I147" s="5">
        <v>2564000000</v>
      </c>
      <c r="J147" s="5">
        <v>6571000000</v>
      </c>
      <c r="K147" s="5">
        <v>3679000000</v>
      </c>
      <c r="L147" s="5">
        <v>-1194000000</v>
      </c>
      <c r="M147" s="5">
        <v>6686000000</v>
      </c>
      <c r="N147" s="5">
        <v>-443000000</v>
      </c>
      <c r="O147" s="5">
        <v>1797000000</v>
      </c>
      <c r="P147" s="5">
        <v>1842000000</v>
      </c>
      <c r="Q147" s="5">
        <v>641000000</v>
      </c>
      <c r="R147" s="5">
        <v>-199000000</v>
      </c>
      <c r="S147" s="5">
        <v>-2563000000</v>
      </c>
      <c r="T147" s="5">
        <v>-1283000000</v>
      </c>
      <c r="U147" s="5">
        <v>1362000000</v>
      </c>
      <c r="V147" s="5">
        <v>125000000</v>
      </c>
    </row>
    <row r="148" spans="3:22" ht="15.5" x14ac:dyDescent="0.35">
      <c r="C148" t="s">
        <v>1182</v>
      </c>
      <c r="D148" s="5">
        <v>-701023000000</v>
      </c>
      <c r="E148" s="5">
        <v>852639000000</v>
      </c>
      <c r="F148" s="5">
        <v>-619972000000</v>
      </c>
      <c r="G148" s="5">
        <v>-2668621000000</v>
      </c>
      <c r="I148" s="5">
        <v>864867000000</v>
      </c>
      <c r="J148" s="5">
        <v>208383000000</v>
      </c>
      <c r="K148" s="5">
        <v>-5362000000</v>
      </c>
      <c r="L148" s="5">
        <v>-5400000000</v>
      </c>
      <c r="M148" s="5">
        <v>-41009000000</v>
      </c>
      <c r="N148" s="5">
        <v>16345000000</v>
      </c>
      <c r="O148" s="5">
        <v>2643000000</v>
      </c>
      <c r="P148" s="5">
        <v>-1620000000</v>
      </c>
      <c r="Q148" s="5">
        <v>26564000000</v>
      </c>
      <c r="R148" s="5">
        <v>26822000000</v>
      </c>
      <c r="S148" s="5">
        <v>6476000000</v>
      </c>
      <c r="T148" s="5">
        <v>6494000000</v>
      </c>
      <c r="U148" s="5">
        <v>749000000</v>
      </c>
    </row>
    <row r="149" spans="3:22" ht="15.5" x14ac:dyDescent="0.35">
      <c r="C149" t="s">
        <v>1236</v>
      </c>
      <c r="D149" s="5">
        <v>1925408000000</v>
      </c>
      <c r="E149" s="5">
        <v>-753429000000</v>
      </c>
      <c r="F149" s="5">
        <v>-437602000000</v>
      </c>
      <c r="G149" s="5">
        <v>2004338000000</v>
      </c>
      <c r="I149" s="5">
        <v>629358000000</v>
      </c>
      <c r="J149" s="5">
        <v>1605998000000</v>
      </c>
      <c r="K149" s="5">
        <v>1081877000000</v>
      </c>
      <c r="L149" s="5">
        <v>-394284000000</v>
      </c>
      <c r="M149" s="5">
        <v>2575749000000</v>
      </c>
      <c r="N149" s="5">
        <v>-971129000000</v>
      </c>
      <c r="O149" s="5">
        <v>-2233165000000</v>
      </c>
      <c r="P149" s="5">
        <v>45756000000</v>
      </c>
      <c r="Q149" s="5">
        <v>711294000000</v>
      </c>
      <c r="R149" s="5">
        <v>598527000000</v>
      </c>
      <c r="S149" s="5">
        <v>149135000000</v>
      </c>
      <c r="T149" s="5">
        <v>606028000000</v>
      </c>
      <c r="U149" s="5">
        <v>-392117000000</v>
      </c>
      <c r="V149" s="5">
        <v>420081000000</v>
      </c>
    </row>
    <row r="150" spans="3:22" ht="15.5" x14ac:dyDescent="0.35">
      <c r="C150" t="s">
        <v>165</v>
      </c>
      <c r="D150" s="5">
        <v>-2146000000</v>
      </c>
      <c r="E150" s="5">
        <v>7433000000</v>
      </c>
      <c r="F150" s="5">
        <v>-4004000000</v>
      </c>
      <c r="G150" s="5">
        <v>-1884000000</v>
      </c>
      <c r="I150" s="5">
        <v>-4810000000</v>
      </c>
      <c r="J150" s="5">
        <v>-22844000000</v>
      </c>
      <c r="K150" s="5">
        <v>873046000000</v>
      </c>
      <c r="L150" s="5">
        <v>25720000000</v>
      </c>
      <c r="M150" s="5">
        <v>-4337000000</v>
      </c>
      <c r="N150" s="5">
        <v>-8211000000</v>
      </c>
      <c r="R150" s="5">
        <v>98234000000</v>
      </c>
      <c r="T150" s="5">
        <v>129387000000</v>
      </c>
      <c r="U150" s="5">
        <v>803996000000</v>
      </c>
      <c r="V150" s="5">
        <v>122425000000</v>
      </c>
    </row>
    <row r="151" spans="3:22" ht="15.5" x14ac:dyDescent="0.35">
      <c r="C151" t="s">
        <v>166</v>
      </c>
      <c r="D151" s="5">
        <v>-1585176000000</v>
      </c>
      <c r="E151" s="5">
        <v>-1295752000000</v>
      </c>
      <c r="F151" s="5">
        <v>-671143000000</v>
      </c>
      <c r="G151" s="5">
        <v>524663000000</v>
      </c>
      <c r="I151" s="5">
        <v>-1490140000000</v>
      </c>
      <c r="J151" s="5">
        <v>-2712012000000</v>
      </c>
      <c r="K151" s="5">
        <v>-1757935000000</v>
      </c>
      <c r="L151" s="5">
        <v>-363786000000</v>
      </c>
      <c r="M151" s="5">
        <v>-677411000000</v>
      </c>
      <c r="N151" s="5">
        <v>4845000000</v>
      </c>
      <c r="O151" s="5">
        <v>256108000000</v>
      </c>
      <c r="P151" s="5">
        <v>567020000000</v>
      </c>
      <c r="Q151" s="5">
        <v>-24146000000</v>
      </c>
      <c r="R151" s="5">
        <v>-30288000000</v>
      </c>
      <c r="S151" s="5">
        <v>-39773000000</v>
      </c>
      <c r="T151" s="5">
        <v>-15817000000</v>
      </c>
      <c r="U151" s="5">
        <v>-12242000000</v>
      </c>
      <c r="V151" s="5">
        <v>5097000000</v>
      </c>
    </row>
    <row r="152" spans="3:22" ht="15.5" x14ac:dyDescent="0.35">
      <c r="C152" t="s">
        <v>1237</v>
      </c>
      <c r="U152" s="5">
        <v>1393000000</v>
      </c>
      <c r="V152" s="5">
        <v>4501000000</v>
      </c>
    </row>
    <row r="153" spans="3:22" ht="15.5" x14ac:dyDescent="0.35">
      <c r="C153" t="s">
        <v>168</v>
      </c>
      <c r="D153" s="5">
        <v>-316846000000</v>
      </c>
      <c r="E153" s="5">
        <v>-18380000000</v>
      </c>
      <c r="F153" s="5">
        <v>-10757000000</v>
      </c>
      <c r="G153" s="5">
        <v>-6359000000</v>
      </c>
      <c r="I153" s="5">
        <v>-45368000000</v>
      </c>
      <c r="J153" s="5">
        <v>-40101000000</v>
      </c>
      <c r="K153" s="5">
        <v>-65758000000</v>
      </c>
      <c r="L153" s="5">
        <v>-13383000000</v>
      </c>
      <c r="M153" s="5">
        <v>-25245000000</v>
      </c>
      <c r="N153" s="5">
        <v>-10959000000</v>
      </c>
      <c r="O153" s="5">
        <v>-23764000000</v>
      </c>
      <c r="P153" s="5">
        <v>-27060000000</v>
      </c>
      <c r="Q153" s="5">
        <v>-17099000000</v>
      </c>
      <c r="R153" s="5">
        <v>-28877000000</v>
      </c>
      <c r="S153" s="5">
        <v>-34767000000</v>
      </c>
      <c r="T153" s="5">
        <v>-20050000000</v>
      </c>
      <c r="U153" s="5">
        <v>-13635000000</v>
      </c>
      <c r="V153" s="5">
        <v>-1656000000</v>
      </c>
    </row>
    <row r="154" spans="3:22" ht="15.5" x14ac:dyDescent="0.35">
      <c r="C154" t="s">
        <v>1238</v>
      </c>
      <c r="D154" s="5">
        <v>-89030000000</v>
      </c>
      <c r="E154" s="5">
        <v>-12936000000</v>
      </c>
      <c r="F154" s="5">
        <v>-6837000000</v>
      </c>
      <c r="G154" s="5">
        <v>-2637000000</v>
      </c>
      <c r="I154" s="5">
        <v>-27340000000</v>
      </c>
      <c r="J154" s="5">
        <v>-13124000000</v>
      </c>
      <c r="K154" s="5">
        <v>-27032000000</v>
      </c>
      <c r="L154" s="5">
        <v>-22448000000</v>
      </c>
      <c r="M154" s="5">
        <v>-45531000000</v>
      </c>
      <c r="N154" s="5">
        <v>-20915000000</v>
      </c>
      <c r="O154" s="5">
        <v>-13205000000</v>
      </c>
      <c r="P154" s="5">
        <v>-13836000000</v>
      </c>
      <c r="Q154" s="5">
        <v>-7054000000</v>
      </c>
      <c r="R154" s="5">
        <v>-1411000000</v>
      </c>
      <c r="S154" s="5">
        <v>-5006000000</v>
      </c>
    </row>
    <row r="155" spans="3:22" ht="15.5" x14ac:dyDescent="0.35">
      <c r="C155" t="s">
        <v>170</v>
      </c>
      <c r="D155" s="5">
        <v>7151000000</v>
      </c>
      <c r="E155" s="5">
        <v>-7322000000</v>
      </c>
      <c r="F155" s="5">
        <v>974000000</v>
      </c>
      <c r="G155" s="5">
        <v>6609000000</v>
      </c>
      <c r="I155" s="5">
        <v>264000000</v>
      </c>
      <c r="J155" s="5">
        <v>26000000</v>
      </c>
      <c r="K155" s="5">
        <v>17000000</v>
      </c>
      <c r="L155" s="5">
        <v>16000000</v>
      </c>
      <c r="M155" s="5">
        <v>24000000</v>
      </c>
      <c r="N155" s="5">
        <v>6000000</v>
      </c>
      <c r="O155" s="5">
        <v>77000000</v>
      </c>
      <c r="P155" s="5">
        <v>3000000</v>
      </c>
      <c r="Q155" s="5">
        <v>7000000</v>
      </c>
      <c r="T155" s="5">
        <v>4233000000</v>
      </c>
      <c r="V155" s="5">
        <v>2252000000</v>
      </c>
    </row>
    <row r="156" spans="3:22" ht="15.5" x14ac:dyDescent="0.35">
      <c r="C156" t="s">
        <v>1239</v>
      </c>
      <c r="D156" s="5">
        <v>-3425315000000</v>
      </c>
      <c r="E156" s="5">
        <v>-491291000000</v>
      </c>
      <c r="F156" s="5">
        <v>-2879275000000</v>
      </c>
      <c r="G156" s="5">
        <v>-1041950000000</v>
      </c>
      <c r="I156" s="5">
        <v>-5460589000000</v>
      </c>
      <c r="J156" s="5">
        <v>-4245893000000</v>
      </c>
      <c r="K156" s="5">
        <v>-2403162000000</v>
      </c>
      <c r="L156" s="5">
        <v>-1289566000000</v>
      </c>
      <c r="M156" s="5">
        <v>-664141000000</v>
      </c>
      <c r="N156" s="5">
        <v>-232670000000</v>
      </c>
      <c r="O156" s="5">
        <v>-143695000000</v>
      </c>
      <c r="P156" s="5">
        <v>-546802000000</v>
      </c>
    </row>
    <row r="157" spans="3:22" ht="15.5" x14ac:dyDescent="0.35">
      <c r="C157" t="s">
        <v>1240</v>
      </c>
      <c r="D157" s="5">
        <v>2238864000000</v>
      </c>
      <c r="E157" s="5">
        <v>-765823000000</v>
      </c>
      <c r="F157" s="5">
        <v>2224752000000</v>
      </c>
      <c r="G157" s="5">
        <v>1569000000000</v>
      </c>
      <c r="I157" s="5">
        <v>4042893000000</v>
      </c>
      <c r="J157" s="5">
        <v>1587080000000</v>
      </c>
      <c r="K157" s="5">
        <v>738000000000</v>
      </c>
      <c r="L157" s="5">
        <v>961595000000</v>
      </c>
      <c r="M157" s="5">
        <v>57482000000</v>
      </c>
      <c r="N157" s="5">
        <v>269383000000</v>
      </c>
      <c r="O157" s="5">
        <v>436695000000</v>
      </c>
      <c r="P157" s="5">
        <v>1154715000000</v>
      </c>
    </row>
    <row r="158" spans="3:22" ht="15.5" x14ac:dyDescent="0.35">
      <c r="C158" t="s">
        <v>720</v>
      </c>
    </row>
    <row r="159" spans="3:22" ht="15.5" x14ac:dyDescent="0.35">
      <c r="C159" t="s">
        <v>186</v>
      </c>
      <c r="D159" s="5">
        <v>-2146000000</v>
      </c>
      <c r="E159" s="5">
        <v>7433000000</v>
      </c>
      <c r="F159" s="5">
        <v>-4004000000</v>
      </c>
      <c r="G159" s="5">
        <v>-1884000000</v>
      </c>
      <c r="I159" s="5">
        <v>-4810000000</v>
      </c>
      <c r="J159" s="5">
        <v>-22844000000</v>
      </c>
      <c r="K159" s="5">
        <v>873046000000</v>
      </c>
      <c r="L159" s="5">
        <v>25720000000</v>
      </c>
      <c r="M159" s="5">
        <v>-4337000000</v>
      </c>
      <c r="N159" s="5">
        <v>-8211000000</v>
      </c>
      <c r="R159" s="5">
        <v>98234000000</v>
      </c>
      <c r="T159" s="5">
        <v>129387000000</v>
      </c>
      <c r="U159" s="5">
        <v>803996000000</v>
      </c>
      <c r="V159" s="5">
        <v>122425000000</v>
      </c>
    </row>
    <row r="160" spans="3:22" ht="15.5" x14ac:dyDescent="0.35">
      <c r="C160" t="s">
        <v>1241</v>
      </c>
      <c r="L160" s="5">
        <v>35000000000</v>
      </c>
      <c r="M160" s="5">
        <v>5062000000</v>
      </c>
      <c r="R160" s="5">
        <v>99117000000</v>
      </c>
      <c r="T160" s="5">
        <v>130745000000</v>
      </c>
      <c r="U160" s="5">
        <v>808436000000</v>
      </c>
      <c r="V160" s="5">
        <v>122425000000</v>
      </c>
    </row>
    <row r="161" spans="2:22" ht="15.5" x14ac:dyDescent="0.35">
      <c r="C161" t="s">
        <v>1242</v>
      </c>
      <c r="K161" s="5">
        <v>900108000000</v>
      </c>
    </row>
    <row r="162" spans="2:22" ht="15.5" x14ac:dyDescent="0.35">
      <c r="C162" t="s">
        <v>461</v>
      </c>
      <c r="D162" s="5">
        <v>-2146000000</v>
      </c>
      <c r="E162" s="5">
        <v>7433000000</v>
      </c>
      <c r="F162" s="5">
        <v>-4004000000</v>
      </c>
      <c r="G162" s="5">
        <v>-1884000000</v>
      </c>
      <c r="I162" s="5">
        <v>-4810000000</v>
      </c>
      <c r="J162" s="5">
        <v>-22844000000</v>
      </c>
      <c r="K162" s="5">
        <v>-14609000000</v>
      </c>
      <c r="L162" s="5">
        <v>-8620000000</v>
      </c>
      <c r="M162" s="5">
        <v>-6767000000</v>
      </c>
      <c r="N162" s="5">
        <v>-8211000000</v>
      </c>
    </row>
    <row r="163" spans="2:22" ht="15.5" x14ac:dyDescent="0.35">
      <c r="C163" t="s">
        <v>200</v>
      </c>
      <c r="K163" s="5">
        <v>-12453000000</v>
      </c>
      <c r="L163" s="5">
        <v>-660000000</v>
      </c>
      <c r="M163" s="5">
        <v>-2632000000</v>
      </c>
      <c r="R163" s="5">
        <v>-883000000</v>
      </c>
      <c r="T163" s="5">
        <v>-1358000000</v>
      </c>
      <c r="U163" s="5">
        <v>-4440000000</v>
      </c>
    </row>
    <row r="164" spans="2:22" ht="15.5" x14ac:dyDescent="0.35">
      <c r="C164" t="s">
        <v>215</v>
      </c>
      <c r="D164" s="5">
        <v>250284000000</v>
      </c>
      <c r="E164" s="5">
        <v>-1652149000000</v>
      </c>
      <c r="F164" s="5">
        <v>-1113573000000</v>
      </c>
      <c r="G164" s="5">
        <v>2592519000000</v>
      </c>
      <c r="I164" s="5">
        <v>-342834000000</v>
      </c>
      <c r="J164" s="5">
        <v>-987043000000</v>
      </c>
      <c r="K164" s="5">
        <v>478934000000</v>
      </c>
      <c r="L164" s="5">
        <v>-624934000000</v>
      </c>
      <c r="M164" s="5">
        <v>2009436000000</v>
      </c>
      <c r="N164" s="5">
        <v>-843252000000</v>
      </c>
      <c r="O164" s="5">
        <v>-1844990000000</v>
      </c>
      <c r="P164" s="5">
        <v>777662000000</v>
      </c>
      <c r="Q164" s="5">
        <v>776576000000</v>
      </c>
      <c r="R164" s="5">
        <v>584376000000</v>
      </c>
      <c r="S164" s="5">
        <v>123491000000</v>
      </c>
      <c r="T164" s="5">
        <v>730707000000</v>
      </c>
      <c r="U164" s="5">
        <v>404043000000</v>
      </c>
      <c r="V164" s="5">
        <v>545089000000</v>
      </c>
    </row>
    <row r="165" spans="2:22" ht="15.5" x14ac:dyDescent="0.35">
      <c r="C165" t="s">
        <v>216</v>
      </c>
      <c r="D165" s="5">
        <v>2190463000000</v>
      </c>
      <c r="I165" s="5">
        <v>2530394000000</v>
      </c>
      <c r="J165" s="5">
        <v>3514618000000</v>
      </c>
      <c r="K165" s="5">
        <v>3032363000000</v>
      </c>
      <c r="L165" s="5">
        <v>3654405000000</v>
      </c>
      <c r="M165" s="5">
        <v>1642654000000</v>
      </c>
      <c r="N165" s="5">
        <v>2476014000000</v>
      </c>
      <c r="O165" s="5">
        <v>4346676000000</v>
      </c>
      <c r="P165" s="5">
        <v>3289984000000</v>
      </c>
      <c r="Q165" s="5">
        <v>2515054000000</v>
      </c>
      <c r="R165" s="5">
        <v>1930601000000</v>
      </c>
      <c r="S165" s="5">
        <v>1806696000000</v>
      </c>
      <c r="T165" s="5">
        <v>1075989000000</v>
      </c>
      <c r="U165" s="5">
        <v>671946000000</v>
      </c>
      <c r="V165" s="5">
        <v>126857000000</v>
      </c>
    </row>
    <row r="166" spans="2:22" ht="15.5" x14ac:dyDescent="0.35">
      <c r="C166" t="s">
        <v>217</v>
      </c>
      <c r="D166" s="5">
        <v>-4638000000</v>
      </c>
      <c r="E166" s="5">
        <v>-121183000000</v>
      </c>
      <c r="F166" s="5">
        <v>557457000000</v>
      </c>
      <c r="G166" s="5">
        <v>-343526000000</v>
      </c>
      <c r="I166" s="5">
        <v>2903000000</v>
      </c>
      <c r="J166" s="5">
        <v>2819000000</v>
      </c>
      <c r="K166" s="5">
        <v>3321000000</v>
      </c>
      <c r="L166" s="5">
        <v>2892000000</v>
      </c>
      <c r="M166" s="5">
        <v>2315000000</v>
      </c>
      <c r="N166" s="5">
        <v>9892000000</v>
      </c>
      <c r="O166" s="5">
        <v>-25672000000</v>
      </c>
      <c r="P166" s="5">
        <v>18585000000</v>
      </c>
      <c r="Q166" s="5">
        <v>-1646000000</v>
      </c>
      <c r="R166" s="5">
        <v>77000000</v>
      </c>
      <c r="S166" s="5">
        <v>414000000</v>
      </c>
    </row>
    <row r="167" spans="2:22" ht="15.5" x14ac:dyDescent="0.35">
      <c r="C167" t="s">
        <v>220</v>
      </c>
      <c r="D167" s="5">
        <v>2436109000000</v>
      </c>
      <c r="E167" s="5">
        <v>-1773332000000</v>
      </c>
      <c r="F167" s="5">
        <v>-556116000000</v>
      </c>
      <c r="G167" s="5">
        <v>2248993000000</v>
      </c>
      <c r="I167" s="5">
        <v>2190463000000</v>
      </c>
      <c r="J167" s="5">
        <v>2530394000000</v>
      </c>
      <c r="K167" s="5">
        <v>3514618000000</v>
      </c>
      <c r="L167" s="5">
        <v>3032363000000</v>
      </c>
      <c r="M167" s="5">
        <v>3654405000000</v>
      </c>
      <c r="N167" s="5">
        <v>1642654000000</v>
      </c>
      <c r="O167" s="5">
        <v>2476014000000</v>
      </c>
      <c r="P167" s="5">
        <v>4086231000000</v>
      </c>
      <c r="Q167" s="5">
        <v>3289984000000</v>
      </c>
      <c r="R167" s="5">
        <v>2515054000000</v>
      </c>
      <c r="S167" s="5">
        <v>1930601000000</v>
      </c>
      <c r="T167" s="5">
        <v>1806696000000</v>
      </c>
      <c r="U167" s="5">
        <v>1075989000000</v>
      </c>
      <c r="V167" s="5">
        <v>671946000000</v>
      </c>
    </row>
    <row r="169" spans="2:22" ht="15.5" x14ac:dyDescent="0.35">
      <c r="B169" t="s">
        <v>221</v>
      </c>
      <c r="C169" t="s">
        <v>11</v>
      </c>
      <c r="D169" s="5">
        <v>7480000000</v>
      </c>
      <c r="E169" s="5">
        <v>7480000000</v>
      </c>
      <c r="F169" s="5">
        <v>7480000000</v>
      </c>
      <c r="G169" s="5">
        <v>7480000000</v>
      </c>
      <c r="I169" s="5">
        <v>7480000000</v>
      </c>
      <c r="J169" s="5">
        <v>7480000000</v>
      </c>
      <c r="K169" s="5">
        <v>7480000000</v>
      </c>
      <c r="L169" s="5">
        <v>4600000000</v>
      </c>
      <c r="M169" s="5">
        <v>4440000000</v>
      </c>
      <c r="N169" s="5">
        <v>4440000000</v>
      </c>
      <c r="O169" s="5">
        <v>4440000000</v>
      </c>
      <c r="P169" s="5">
        <v>4440000000</v>
      </c>
      <c r="Q169" s="5">
        <v>4440000000</v>
      </c>
      <c r="R169" s="5">
        <v>4440000000</v>
      </c>
      <c r="S169" s="5">
        <v>4310000000</v>
      </c>
      <c r="T169" s="5">
        <v>4310000000</v>
      </c>
      <c r="U169" s="6">
        <v>4150000000.0000005</v>
      </c>
      <c r="V169" s="5">
        <v>2000000000</v>
      </c>
    </row>
    <row r="170" spans="2:22" ht="15.5" x14ac:dyDescent="0.35">
      <c r="C170" t="s">
        <v>222</v>
      </c>
      <c r="D170" s="6">
        <v>20.59</v>
      </c>
      <c r="E170" s="6">
        <v>16.239999999999998</v>
      </c>
      <c r="F170" s="6">
        <v>16.93</v>
      </c>
      <c r="G170" s="6">
        <v>16.46</v>
      </c>
    </row>
    <row r="171" spans="2:22" ht="15.5" x14ac:dyDescent="0.35">
      <c r="C171" t="s">
        <v>223</v>
      </c>
      <c r="D171" s="6">
        <v>27.68</v>
      </c>
      <c r="E171" s="6">
        <v>31.4</v>
      </c>
      <c r="F171" s="6">
        <v>32.78</v>
      </c>
      <c r="G171" s="6">
        <v>49.51</v>
      </c>
    </row>
    <row r="172" spans="2:22" ht="15.5" x14ac:dyDescent="0.35">
      <c r="C172" t="s">
        <v>72</v>
      </c>
      <c r="D172" s="6">
        <v>6.45</v>
      </c>
      <c r="E172" s="6">
        <v>6.12</v>
      </c>
      <c r="F172" s="6">
        <v>6.66</v>
      </c>
      <c r="G172" s="6">
        <v>9.86</v>
      </c>
    </row>
    <row r="173" spans="2:22" ht="15.5" x14ac:dyDescent="0.35">
      <c r="C173" t="s">
        <v>224</v>
      </c>
      <c r="D173" s="5">
        <v>252630000000</v>
      </c>
      <c r="E173" s="5">
        <v>201430000000</v>
      </c>
      <c r="F173" s="5">
        <v>215250000000</v>
      </c>
      <c r="G173" s="5">
        <v>213100000000</v>
      </c>
    </row>
    <row r="174" spans="2:22" ht="15.5" x14ac:dyDescent="0.35">
      <c r="C174" t="s">
        <v>225</v>
      </c>
      <c r="D174" s="6">
        <v>3.7000000000000002E-3</v>
      </c>
      <c r="E174" s="6">
        <v>2.8999999999999998E-3</v>
      </c>
      <c r="F174" s="6">
        <v>3.4000000000000002E-3</v>
      </c>
      <c r="G174" s="6">
        <v>3.4000000000000002E-3</v>
      </c>
    </row>
    <row r="175" spans="2:22" ht="15.5" x14ac:dyDescent="0.35">
      <c r="C175" t="s">
        <v>226</v>
      </c>
      <c r="D175" s="6">
        <v>3.5900000000000001E-2</v>
      </c>
      <c r="E175" s="6">
        <v>2.9100000000000001E-2</v>
      </c>
      <c r="F175" s="6">
        <v>3.1300000000000001E-2</v>
      </c>
      <c r="G175" s="6">
        <v>3.1600000000000003E-2</v>
      </c>
    </row>
    <row r="176" spans="2:22" ht="15.5" x14ac:dyDescent="0.35">
      <c r="C176" t="s">
        <v>227</v>
      </c>
      <c r="D176" s="6">
        <v>5.4000000000000003E-3</v>
      </c>
      <c r="E176" s="6">
        <v>4.5999999999999999E-3</v>
      </c>
      <c r="F176" s="6">
        <v>5.3E-3</v>
      </c>
      <c r="G176" s="6">
        <v>5.1999999999999998E-3</v>
      </c>
    </row>
    <row r="177" spans="3:7" ht="15.5" x14ac:dyDescent="0.35">
      <c r="C177" t="s">
        <v>228</v>
      </c>
    </row>
    <row r="178" spans="3:7" ht="15.5" x14ac:dyDescent="0.35">
      <c r="C178" t="s">
        <v>229</v>
      </c>
      <c r="D178" s="5">
        <v>4293000000000</v>
      </c>
      <c r="E178" s="5">
        <v>4168000000000</v>
      </c>
      <c r="F178" s="5">
        <v>4048000000000</v>
      </c>
      <c r="G178" s="5">
        <v>3900000000000</v>
      </c>
    </row>
    <row r="179" spans="3:7" ht="15.5" x14ac:dyDescent="0.35">
      <c r="C179" t="s">
        <v>230</v>
      </c>
      <c r="D179" s="6">
        <v>0.99</v>
      </c>
      <c r="E179" s="6">
        <v>0.92</v>
      </c>
      <c r="F179" s="6">
        <v>1.03</v>
      </c>
      <c r="G179" s="6">
        <v>1.56</v>
      </c>
    </row>
    <row r="180" spans="3:7" ht="15.5" x14ac:dyDescent="0.35">
      <c r="C180" t="s">
        <v>231</v>
      </c>
      <c r="D180" s="6">
        <v>574.03</v>
      </c>
      <c r="E180" s="6">
        <v>557.37</v>
      </c>
      <c r="F180" s="6">
        <v>541.26</v>
      </c>
      <c r="G180" s="6">
        <v>521.55999999999995</v>
      </c>
    </row>
    <row r="181" spans="3:7" ht="15.5" x14ac:dyDescent="0.35">
      <c r="C181" t="s">
        <v>232</v>
      </c>
      <c r="D181" s="6">
        <v>1.04</v>
      </c>
      <c r="E181" s="6">
        <v>0.94</v>
      </c>
      <c r="F181" s="6">
        <v>1.06</v>
      </c>
      <c r="G181" s="6">
        <v>1.61</v>
      </c>
    </row>
    <row r="182" spans="3:7" ht="15.5" x14ac:dyDescent="0.35">
      <c r="C182" t="s">
        <v>233</v>
      </c>
      <c r="D182" s="6">
        <v>545.49</v>
      </c>
      <c r="E182" s="6">
        <v>539.94000000000005</v>
      </c>
      <c r="F182" s="6">
        <v>524.89</v>
      </c>
      <c r="G182" s="6">
        <v>505.46</v>
      </c>
    </row>
    <row r="183" spans="3:7" ht="15.5" x14ac:dyDescent="0.35">
      <c r="C183" t="s">
        <v>234</v>
      </c>
    </row>
    <row r="184" spans="3:7" ht="15.5" x14ac:dyDescent="0.35">
      <c r="C184" t="s">
        <v>235</v>
      </c>
    </row>
    <row r="185" spans="3:7" ht="15.5" x14ac:dyDescent="0.35">
      <c r="C185" t="s">
        <v>236</v>
      </c>
      <c r="D185" s="5">
        <v>4293000000000</v>
      </c>
      <c r="E185" s="5">
        <v>4168000000000</v>
      </c>
      <c r="F185" s="5">
        <v>4048000000000</v>
      </c>
      <c r="G185" s="5">
        <v>3900000000000</v>
      </c>
    </row>
    <row r="186" spans="3:7" ht="15.5" x14ac:dyDescent="0.35">
      <c r="C186" t="s">
        <v>23</v>
      </c>
    </row>
    <row r="187" spans="3:7" ht="15.5" x14ac:dyDescent="0.35">
      <c r="C187" t="s">
        <v>20</v>
      </c>
    </row>
    <row r="188" spans="3:7" ht="15.5" x14ac:dyDescent="0.35">
      <c r="C188" t="s">
        <v>237</v>
      </c>
    </row>
    <row r="189" spans="3:7" ht="15.5" x14ac:dyDescent="0.35">
      <c r="C189" t="s">
        <v>238</v>
      </c>
      <c r="D189" s="5">
        <v>1838000000000</v>
      </c>
      <c r="E189" s="5">
        <v>-364000000000</v>
      </c>
      <c r="F189" s="5">
        <v>-438000000000</v>
      </c>
      <c r="G189" s="5">
        <v>2070000000000</v>
      </c>
    </row>
    <row r="190" spans="3:7" ht="15.5" x14ac:dyDescent="0.35">
      <c r="C190" t="s">
        <v>239</v>
      </c>
      <c r="D190" s="5">
        <v>-317000000000</v>
      </c>
      <c r="E190" s="5">
        <v>-18000000000</v>
      </c>
      <c r="F190" s="5">
        <v>-11000000000</v>
      </c>
      <c r="G190" s="5">
        <v>-6000000000</v>
      </c>
    </row>
    <row r="191" spans="3:7" ht="15.5" x14ac:dyDescent="0.35">
      <c r="C191" t="s">
        <v>12</v>
      </c>
      <c r="D191" s="5">
        <v>1521000000000</v>
      </c>
      <c r="E191" s="5">
        <v>-382000000000</v>
      </c>
      <c r="F191" s="5">
        <v>-449000000000</v>
      </c>
      <c r="G191" s="5">
        <v>2063000000000</v>
      </c>
    </row>
    <row r="192" spans="3:7" ht="15.5" x14ac:dyDescent="0.35">
      <c r="C192" t="s">
        <v>15</v>
      </c>
      <c r="D192" s="6">
        <v>203.35</v>
      </c>
      <c r="E192" s="6">
        <v>-51.11</v>
      </c>
      <c r="F192" s="6">
        <v>-60.06</v>
      </c>
      <c r="G192" s="6">
        <v>275.91000000000003</v>
      </c>
    </row>
    <row r="193" spans="3:22" ht="15.5" x14ac:dyDescent="0.35">
      <c r="C193" t="s">
        <v>57</v>
      </c>
      <c r="I193" s="6">
        <v>64.36</v>
      </c>
      <c r="J193" s="6">
        <v>43.99</v>
      </c>
      <c r="K193" s="6">
        <v>18.93</v>
      </c>
      <c r="L193" s="6">
        <v>22.56</v>
      </c>
      <c r="M193" s="6">
        <v>14.46</v>
      </c>
      <c r="N193" s="6">
        <v>12.08</v>
      </c>
      <c r="O193" s="6">
        <v>10.32</v>
      </c>
      <c r="P193" s="6">
        <v>10.08</v>
      </c>
      <c r="Q193" s="6">
        <v>7.88</v>
      </c>
      <c r="R193" s="6">
        <v>6.83</v>
      </c>
      <c r="S193" s="6">
        <v>4.22</v>
      </c>
      <c r="T193" s="6">
        <v>3.61</v>
      </c>
      <c r="U193" s="6">
        <v>3.53</v>
      </c>
      <c r="V193" s="6">
        <v>1.4</v>
      </c>
    </row>
    <row r="194" spans="3:22" ht="15.5" x14ac:dyDescent="0.35">
      <c r="C194" t="s">
        <v>71</v>
      </c>
      <c r="I194" s="6">
        <v>7.92</v>
      </c>
      <c r="J194" s="6">
        <v>13.07</v>
      </c>
      <c r="K194" s="6">
        <v>39.090000000000003</v>
      </c>
      <c r="L194" s="6">
        <v>24.38</v>
      </c>
      <c r="M194" s="6">
        <v>49.1</v>
      </c>
      <c r="N194" s="6">
        <v>68.290000000000006</v>
      </c>
      <c r="O194" s="6">
        <v>86.24</v>
      </c>
      <c r="P194" s="6">
        <v>99.21</v>
      </c>
      <c r="Q194" s="6">
        <v>121.83</v>
      </c>
      <c r="R194" s="6">
        <v>111.27</v>
      </c>
      <c r="S194" s="6">
        <v>107.11</v>
      </c>
      <c r="T194" s="6">
        <v>210.53</v>
      </c>
      <c r="U194" s="6">
        <v>167.14</v>
      </c>
      <c r="V194" s="5">
        <v>0</v>
      </c>
    </row>
    <row r="195" spans="3:22" ht="15.5" x14ac:dyDescent="0.35">
      <c r="C195" t="s">
        <v>74</v>
      </c>
      <c r="I195" s="6">
        <v>1.54</v>
      </c>
      <c r="J195" s="6">
        <v>2.0299999999999998</v>
      </c>
      <c r="K195" s="6">
        <v>3.69</v>
      </c>
      <c r="L195" s="6">
        <v>2.1800000000000002</v>
      </c>
      <c r="M195" s="6">
        <v>3.29</v>
      </c>
      <c r="N195" s="6">
        <v>4.62</v>
      </c>
      <c r="O195" s="6">
        <v>4.8099999999999996</v>
      </c>
      <c r="P195" s="6">
        <v>5.94</v>
      </c>
      <c r="Q195" s="6">
        <v>6.87</v>
      </c>
      <c r="R195" s="6">
        <v>6.02</v>
      </c>
      <c r="S195" s="6">
        <v>3.93</v>
      </c>
      <c r="T195" s="6">
        <v>8.59</v>
      </c>
      <c r="U195" s="6">
        <v>15.83</v>
      </c>
      <c r="V195" s="5">
        <v>0</v>
      </c>
    </row>
    <row r="196" spans="3:22" ht="15.5" x14ac:dyDescent="0.35">
      <c r="C196" t="s">
        <v>240</v>
      </c>
      <c r="I196" s="5">
        <v>830120000000</v>
      </c>
      <c r="J196" s="5">
        <v>605130000000</v>
      </c>
      <c r="K196" s="5">
        <v>291110000000</v>
      </c>
      <c r="L196" s="5">
        <v>212910000000</v>
      </c>
      <c r="M196" s="5">
        <v>165340000000</v>
      </c>
      <c r="N196" s="5">
        <v>106470000000</v>
      </c>
      <c r="O196" s="5">
        <v>95300000000</v>
      </c>
      <c r="P196" s="5">
        <v>113760000000</v>
      </c>
    </row>
    <row r="197" spans="3:22" ht="15.5" x14ac:dyDescent="0.35">
      <c r="C197" t="s">
        <v>241</v>
      </c>
      <c r="I197" s="6">
        <v>1.1699999999999999E-2</v>
      </c>
      <c r="J197" s="6">
        <v>9.8999999999999991E-3</v>
      </c>
      <c r="K197" s="6">
        <v>5.3E-3</v>
      </c>
      <c r="L197" s="6">
        <v>4.6999999999999993E-3</v>
      </c>
      <c r="M197" s="6">
        <v>3.0999999999999999E-3</v>
      </c>
      <c r="N197" s="6">
        <v>3.9000000000000003E-3</v>
      </c>
      <c r="O197" s="6">
        <v>3.4999999999999996E-3</v>
      </c>
      <c r="P197" s="6">
        <v>3.8E-3</v>
      </c>
      <c r="Q197" s="6">
        <v>3.2000000000000002E-3</v>
      </c>
      <c r="R197" s="6">
        <v>3.4000000000000002E-3</v>
      </c>
      <c r="S197" s="6">
        <v>2.7000000000000001E-3</v>
      </c>
      <c r="T197" s="6">
        <v>2.7000000000000001E-3</v>
      </c>
      <c r="U197" s="6">
        <v>3.8E-3</v>
      </c>
      <c r="V197" s="6">
        <v>2.3E-3</v>
      </c>
    </row>
    <row r="198" spans="3:22" ht="15.5" x14ac:dyDescent="0.35">
      <c r="C198" t="s">
        <v>242</v>
      </c>
      <c r="I198" s="6">
        <v>0.11550000000000001</v>
      </c>
      <c r="J198" s="6">
        <v>9.0200000000000002E-2</v>
      </c>
      <c r="K198" s="6">
        <v>4.24E-2</v>
      </c>
      <c r="L198" s="6">
        <v>5.5500000000000001E-2</v>
      </c>
      <c r="M198" s="6">
        <v>3.6400000000000002E-2</v>
      </c>
      <c r="N198" s="6">
        <v>3.5299999999999998E-2</v>
      </c>
      <c r="O198" s="6">
        <v>3.1300000000000001E-2</v>
      </c>
      <c r="P198" s="6">
        <v>3.1600000000000003E-2</v>
      </c>
      <c r="Q198" s="6">
        <v>2.5099999999999997E-2</v>
      </c>
      <c r="R198" s="6">
        <v>2.2799999999999997E-2</v>
      </c>
      <c r="S198" s="6">
        <v>1.5300000000000001E-2</v>
      </c>
      <c r="T198" s="6">
        <v>1.3300000000000001E-2</v>
      </c>
      <c r="U198" s="6">
        <v>1.4499999999999999E-2</v>
      </c>
      <c r="V198" s="6">
        <v>1.09E-2</v>
      </c>
    </row>
    <row r="199" spans="3:22" ht="15.5" x14ac:dyDescent="0.35">
      <c r="C199" t="s">
        <v>243</v>
      </c>
      <c r="I199" s="6">
        <v>2.0099999999999996E-2</v>
      </c>
      <c r="J199" s="6">
        <v>1.7899999999999999E-2</v>
      </c>
      <c r="K199" s="6">
        <v>9.1999999999999998E-3</v>
      </c>
      <c r="L199" s="6">
        <v>7.4999999999999997E-3</v>
      </c>
      <c r="M199" s="6">
        <v>7.1999999999999998E-3</v>
      </c>
      <c r="N199" s="6">
        <v>4.8999999999999998E-3</v>
      </c>
      <c r="O199" s="6">
        <v>5.1999999999999998E-3</v>
      </c>
      <c r="P199" s="6">
        <v>7.4999999999999997E-3</v>
      </c>
      <c r="Q199" s="6">
        <v>5.0000000000000001E-3</v>
      </c>
      <c r="R199" s="6">
        <v>5.5000000000000005E-3</v>
      </c>
      <c r="S199" s="6">
        <v>4.4000000000000003E-3</v>
      </c>
      <c r="T199" s="6">
        <v>4.4000000000000003E-3</v>
      </c>
      <c r="U199" s="6">
        <v>9.3999999999999986E-3</v>
      </c>
      <c r="V199" s="6">
        <v>4.3E-3</v>
      </c>
    </row>
    <row r="200" spans="3:22" ht="15.5" x14ac:dyDescent="0.35">
      <c r="C200" t="s">
        <v>244</v>
      </c>
    </row>
    <row r="201" spans="3:22" ht="15.5" x14ac:dyDescent="0.35">
      <c r="C201" t="s">
        <v>68</v>
      </c>
      <c r="I201" s="6">
        <v>0.92</v>
      </c>
      <c r="J201" s="6">
        <v>1.18</v>
      </c>
      <c r="K201" s="6">
        <v>1.66</v>
      </c>
      <c r="L201" s="6">
        <v>1.35</v>
      </c>
      <c r="M201" s="6">
        <v>1.79</v>
      </c>
      <c r="N201" s="6">
        <v>2.41</v>
      </c>
      <c r="O201" s="6">
        <v>2.7</v>
      </c>
      <c r="P201" s="6">
        <v>3.14</v>
      </c>
      <c r="Q201" s="6">
        <v>3.06</v>
      </c>
      <c r="R201" s="6">
        <v>2.5299999999999998</v>
      </c>
      <c r="S201" s="6">
        <v>1.64</v>
      </c>
      <c r="T201" s="6">
        <v>2.8</v>
      </c>
      <c r="U201" s="6">
        <v>2.4300000000000002</v>
      </c>
      <c r="V201" s="5">
        <v>0</v>
      </c>
    </row>
    <row r="202" spans="3:22" ht="15.5" x14ac:dyDescent="0.35">
      <c r="C202" t="s">
        <v>65</v>
      </c>
      <c r="I202" s="6">
        <v>557.37</v>
      </c>
      <c r="J202" s="6">
        <v>487.91</v>
      </c>
      <c r="K202" s="6">
        <v>445.95</v>
      </c>
      <c r="L202" s="6">
        <v>406.89</v>
      </c>
      <c r="M202" s="6">
        <v>397.64</v>
      </c>
      <c r="N202" s="6">
        <v>342.47</v>
      </c>
      <c r="O202" s="6">
        <v>329.98</v>
      </c>
      <c r="P202" s="6">
        <v>318.7</v>
      </c>
      <c r="Q202" s="6">
        <v>313.64999999999998</v>
      </c>
      <c r="R202" s="6">
        <v>300.08999999999997</v>
      </c>
      <c r="S202" s="6">
        <v>275.94</v>
      </c>
      <c r="T202" s="6">
        <v>271.24</v>
      </c>
      <c r="U202" s="6">
        <v>243.24</v>
      </c>
      <c r="V202" s="6">
        <v>128.11000000000001</v>
      </c>
    </row>
    <row r="203" spans="3:22" ht="15.5" x14ac:dyDescent="0.35">
      <c r="C203" t="s">
        <v>245</v>
      </c>
      <c r="I203" s="6">
        <v>0.94</v>
      </c>
      <c r="J203" s="6">
        <v>1.22</v>
      </c>
      <c r="K203" s="6">
        <v>1.72</v>
      </c>
      <c r="L203" s="6">
        <v>1.42</v>
      </c>
      <c r="M203" s="6">
        <v>1.88</v>
      </c>
      <c r="N203" s="6">
        <v>2.48</v>
      </c>
      <c r="O203" s="6">
        <v>2.76</v>
      </c>
      <c r="P203" s="6">
        <v>3.19</v>
      </c>
      <c r="Q203" s="6">
        <v>3.09</v>
      </c>
      <c r="R203" s="6">
        <v>2.54</v>
      </c>
      <c r="S203" s="6">
        <v>1.64</v>
      </c>
      <c r="T203" s="6">
        <v>2.8</v>
      </c>
      <c r="U203" s="6">
        <v>2.4300000000000002</v>
      </c>
      <c r="V203" s="5">
        <v>0</v>
      </c>
    </row>
    <row r="204" spans="3:22" ht="15.5" x14ac:dyDescent="0.35">
      <c r="C204" t="s">
        <v>246</v>
      </c>
      <c r="I204" s="6">
        <v>539.94000000000005</v>
      </c>
      <c r="J204" s="6">
        <v>471.57</v>
      </c>
      <c r="K204" s="6">
        <v>429.01</v>
      </c>
      <c r="L204" s="6">
        <v>386.11</v>
      </c>
      <c r="M204" s="6">
        <v>378.54</v>
      </c>
      <c r="N204" s="5">
        <v>332</v>
      </c>
      <c r="O204" s="6">
        <v>322.97000000000003</v>
      </c>
      <c r="P204" s="6">
        <v>313.7</v>
      </c>
      <c r="Q204" s="6">
        <v>311.12</v>
      </c>
      <c r="R204" s="6">
        <v>298.86</v>
      </c>
      <c r="S204" s="6">
        <v>274.83999999999997</v>
      </c>
      <c r="T204" s="6">
        <v>271.24</v>
      </c>
      <c r="U204" s="6">
        <v>243.24</v>
      </c>
      <c r="V204" s="6">
        <v>128.11000000000001</v>
      </c>
    </row>
    <row r="205" spans="3:22" ht="15.5" x14ac:dyDescent="0.35">
      <c r="C205" t="s">
        <v>247</v>
      </c>
    </row>
    <row r="206" spans="3:22" ht="15.5" x14ac:dyDescent="0.35">
      <c r="C206" t="s">
        <v>248</v>
      </c>
    </row>
    <row r="207" spans="3:22" ht="15.5" x14ac:dyDescent="0.35">
      <c r="C207" t="s">
        <v>25</v>
      </c>
    </row>
    <row r="208" spans="3:22" ht="15.5" x14ac:dyDescent="0.35">
      <c r="C208" t="s">
        <v>22</v>
      </c>
    </row>
    <row r="209" spans="2:22" ht="15.5" x14ac:dyDescent="0.35">
      <c r="C209" t="s">
        <v>249</v>
      </c>
    </row>
    <row r="210" spans="2:22" ht="15.5" x14ac:dyDescent="0.35">
      <c r="C210" t="s">
        <v>250</v>
      </c>
      <c r="I210" s="5">
        <v>1152000000000</v>
      </c>
      <c r="J210" s="5">
        <v>1748000000000</v>
      </c>
      <c r="K210" s="5">
        <v>1364000000000</v>
      </c>
      <c r="L210" s="5">
        <v>-287000000000</v>
      </c>
      <c r="M210" s="5">
        <v>2691000000000</v>
      </c>
      <c r="N210" s="5">
        <v>-840000000000</v>
      </c>
      <c r="O210" s="5">
        <v>-2101000000000</v>
      </c>
      <c r="P210" s="5">
        <v>211000000000</v>
      </c>
      <c r="Q210" s="5">
        <v>801000000000</v>
      </c>
      <c r="R210" s="5">
        <v>516000000000</v>
      </c>
      <c r="S210" s="5">
        <v>163000000000</v>
      </c>
      <c r="T210" s="5">
        <v>617000000000</v>
      </c>
      <c r="U210" s="5">
        <v>-388000000000</v>
      </c>
      <c r="V210" s="5">
        <v>418000000000</v>
      </c>
    </row>
    <row r="211" spans="2:22" ht="15.5" x14ac:dyDescent="0.35">
      <c r="C211" t="s">
        <v>251</v>
      </c>
      <c r="I211" s="5">
        <v>-45000000000</v>
      </c>
      <c r="J211" s="5">
        <v>-40000000000</v>
      </c>
      <c r="K211" s="5">
        <v>-66000000000</v>
      </c>
      <c r="L211" s="5">
        <v>-13000000000</v>
      </c>
      <c r="M211" s="5">
        <v>-25000000000</v>
      </c>
      <c r="N211" s="5">
        <v>-11000000000</v>
      </c>
      <c r="O211" s="5">
        <v>-24000000000</v>
      </c>
      <c r="P211" s="5">
        <v>-27000000000</v>
      </c>
      <c r="Q211" s="5">
        <v>-17000000000</v>
      </c>
      <c r="R211" s="5">
        <v>-29000000000</v>
      </c>
      <c r="S211" s="5">
        <v>-35000000000</v>
      </c>
      <c r="T211" s="5">
        <v>-20000000000</v>
      </c>
      <c r="U211" s="5">
        <v>-14000000000</v>
      </c>
      <c r="V211" s="5">
        <v>-2000000000</v>
      </c>
    </row>
    <row r="212" spans="2:22" ht="15.5" x14ac:dyDescent="0.35">
      <c r="C212" t="s">
        <v>14</v>
      </c>
      <c r="I212" s="5">
        <v>1107000000000</v>
      </c>
      <c r="J212" s="5">
        <v>1708000000000</v>
      </c>
      <c r="K212" s="5">
        <v>1298000000000</v>
      </c>
      <c r="L212" s="5">
        <v>-300000000000</v>
      </c>
      <c r="M212" s="5">
        <v>2666000000000</v>
      </c>
      <c r="N212" s="5">
        <v>-851000000000</v>
      </c>
      <c r="O212" s="5">
        <v>-2125000000000</v>
      </c>
      <c r="P212" s="5">
        <v>184000000000</v>
      </c>
      <c r="Q212" s="5">
        <v>784000000000</v>
      </c>
      <c r="R212" s="5">
        <v>488000000000</v>
      </c>
      <c r="S212" s="5">
        <v>128000000000</v>
      </c>
      <c r="T212" s="5">
        <v>597000000000</v>
      </c>
      <c r="U212" s="5">
        <v>-401000000000</v>
      </c>
      <c r="V212" s="5">
        <v>416000000000</v>
      </c>
    </row>
    <row r="213" spans="2:22" ht="15.5" x14ac:dyDescent="0.35">
      <c r="C213" t="s">
        <v>16</v>
      </c>
      <c r="I213" s="6">
        <v>147.99</v>
      </c>
      <c r="J213" s="6">
        <v>228.35</v>
      </c>
      <c r="K213" s="6">
        <v>173.57</v>
      </c>
      <c r="L213" s="6">
        <v>-65.239999999999995</v>
      </c>
      <c r="M213" s="6">
        <v>600.72</v>
      </c>
      <c r="N213" s="6">
        <v>-191.72</v>
      </c>
      <c r="O213" s="6">
        <v>-478.8</v>
      </c>
      <c r="P213" s="6">
        <v>41.37</v>
      </c>
      <c r="Q213" s="6">
        <v>176.57</v>
      </c>
      <c r="R213" s="6">
        <v>109.86</v>
      </c>
      <c r="S213" s="6">
        <v>29.8</v>
      </c>
      <c r="T213" s="6">
        <v>138.49</v>
      </c>
      <c r="U213" s="6">
        <v>-96.81</v>
      </c>
      <c r="V213" s="6">
        <v>208.06</v>
      </c>
    </row>
    <row r="215" spans="2:22" ht="15.5" x14ac:dyDescent="0.35">
      <c r="B215" t="s">
        <v>252</v>
      </c>
      <c r="C215" t="s">
        <v>253</v>
      </c>
      <c r="D215" s="5">
        <v>154000000000</v>
      </c>
      <c r="E215" s="5">
        <v>121000000000</v>
      </c>
      <c r="F215" s="5">
        <v>127000000000</v>
      </c>
      <c r="G215" s="5">
        <v>123000000000</v>
      </c>
      <c r="H215" s="5">
        <v>616000000000</v>
      </c>
      <c r="I215" s="5">
        <v>481000000000</v>
      </c>
      <c r="J215" s="5">
        <v>329000000000</v>
      </c>
      <c r="K215" s="5">
        <v>142000000000</v>
      </c>
      <c r="L215" s="5">
        <v>104000000000</v>
      </c>
      <c r="M215" s="5">
        <v>64000000000</v>
      </c>
      <c r="N215" s="5">
        <v>54000000000</v>
      </c>
      <c r="O215" s="5">
        <v>46000000000</v>
      </c>
      <c r="P215" s="5">
        <v>45000000000</v>
      </c>
      <c r="Q215" s="5">
        <v>35000000000</v>
      </c>
    </row>
    <row r="216" spans="2:22" ht="15.5" x14ac:dyDescent="0.35">
      <c r="C216" t="s">
        <v>254</v>
      </c>
      <c r="H216" s="5">
        <v>525000000000</v>
      </c>
      <c r="I216" s="5">
        <v>481000000000</v>
      </c>
      <c r="J216" s="5">
        <v>329000000000</v>
      </c>
      <c r="K216" s="5">
        <v>142000000000</v>
      </c>
      <c r="L216" s="5">
        <v>104000000000</v>
      </c>
      <c r="M216" s="5">
        <v>64000000000</v>
      </c>
      <c r="N216" s="5">
        <v>54000000000</v>
      </c>
      <c r="O216" s="5">
        <v>46000000000</v>
      </c>
      <c r="P216" s="5">
        <v>45000000000</v>
      </c>
      <c r="Q216" s="5">
        <v>35000000000</v>
      </c>
    </row>
    <row r="217" spans="2:22" ht="15.5" x14ac:dyDescent="0.35">
      <c r="C217" t="s">
        <v>56</v>
      </c>
      <c r="D217" s="6">
        <v>20.59</v>
      </c>
      <c r="E217" s="6">
        <v>16.239999999999998</v>
      </c>
      <c r="F217" s="6">
        <v>16.93</v>
      </c>
      <c r="G217" s="6">
        <v>16.46</v>
      </c>
      <c r="H217" s="6">
        <v>82.34</v>
      </c>
      <c r="I217" s="6">
        <v>64.36</v>
      </c>
      <c r="J217" s="6">
        <v>43.99</v>
      </c>
      <c r="K217" s="6">
        <v>18.93</v>
      </c>
      <c r="L217" s="6">
        <v>13.89</v>
      </c>
      <c r="M217" s="6">
        <v>8.58</v>
      </c>
      <c r="N217" s="6">
        <v>7.17</v>
      </c>
      <c r="O217" s="6">
        <v>6.12</v>
      </c>
      <c r="P217" s="6">
        <v>5.98</v>
      </c>
      <c r="Q217" s="6">
        <v>4.68</v>
      </c>
    </row>
    <row r="218" spans="2:22" ht="15.5" x14ac:dyDescent="0.35">
      <c r="C218" t="s">
        <v>255</v>
      </c>
      <c r="H218" s="6">
        <v>70.22</v>
      </c>
      <c r="I218" s="6">
        <v>64.36</v>
      </c>
      <c r="J218" s="6">
        <v>43.99</v>
      </c>
      <c r="K218" s="6">
        <v>18.93</v>
      </c>
      <c r="L218" s="6">
        <v>13.89</v>
      </c>
      <c r="M218" s="6">
        <v>8.58</v>
      </c>
      <c r="N218" s="6">
        <v>7.17</v>
      </c>
      <c r="O218" s="6">
        <v>6.12</v>
      </c>
      <c r="P218" s="6">
        <v>5.98</v>
      </c>
      <c r="Q218" s="6">
        <v>4.68</v>
      </c>
    </row>
    <row r="219" spans="2:22" ht="15.5" x14ac:dyDescent="0.35">
      <c r="C219" t="s">
        <v>256</v>
      </c>
      <c r="D219" s="5">
        <v>661000000000</v>
      </c>
      <c r="E219" s="5">
        <v>623000000000</v>
      </c>
      <c r="F219" s="5">
        <v>623000000000</v>
      </c>
      <c r="G219" s="5">
        <v>618000000000</v>
      </c>
      <c r="H219" s="5">
        <v>2642000000000</v>
      </c>
      <c r="I219" s="5">
        <v>2484000000000</v>
      </c>
      <c r="J219" s="5">
        <v>2121000000000</v>
      </c>
      <c r="K219" s="5">
        <v>1499000000000</v>
      </c>
      <c r="L219" s="5">
        <v>1162000000000</v>
      </c>
      <c r="M219" s="5">
        <v>957000000000</v>
      </c>
      <c r="N219" s="5">
        <v>792000000000</v>
      </c>
      <c r="O219" s="5">
        <v>822000000000</v>
      </c>
      <c r="P219" s="5">
        <v>747000000000</v>
      </c>
      <c r="Q219" s="5">
        <v>621000000000</v>
      </c>
    </row>
    <row r="220" spans="2:22" ht="15.5" x14ac:dyDescent="0.35">
      <c r="C220" t="s">
        <v>257</v>
      </c>
      <c r="H220" s="5">
        <v>2525000000000</v>
      </c>
      <c r="I220" s="5">
        <v>2484000000000</v>
      </c>
      <c r="J220" s="5">
        <v>2121000000000</v>
      </c>
      <c r="K220" s="5">
        <v>1499000000000</v>
      </c>
      <c r="L220" s="5">
        <v>1162000000000</v>
      </c>
      <c r="M220" s="5">
        <v>957000000000</v>
      </c>
      <c r="N220" s="5">
        <v>792000000000</v>
      </c>
      <c r="O220" s="5">
        <v>822000000000</v>
      </c>
      <c r="P220" s="5">
        <v>747000000000</v>
      </c>
      <c r="Q220" s="5">
        <v>621000000000</v>
      </c>
    </row>
    <row r="221" spans="2:22" ht="15.5" x14ac:dyDescent="0.35">
      <c r="C221" t="s">
        <v>258</v>
      </c>
      <c r="I221" s="6">
        <v>5.49</v>
      </c>
    </row>
    <row r="222" spans="2:22" ht="15.5" x14ac:dyDescent="0.35">
      <c r="C222" t="s">
        <v>259</v>
      </c>
      <c r="I222" s="6">
        <v>6.44</v>
      </c>
    </row>
    <row r="223" spans="2:22" ht="15.5" x14ac:dyDescent="0.35">
      <c r="C223" t="s">
        <v>260</v>
      </c>
      <c r="I223" s="6">
        <v>7.49</v>
      </c>
    </row>
    <row r="224" spans="2:22" ht="15.5" x14ac:dyDescent="0.35">
      <c r="C224" t="s">
        <v>261</v>
      </c>
      <c r="I224" s="6">
        <v>0.15539999999999998</v>
      </c>
    </row>
    <row r="225" spans="3:9" ht="15.5" x14ac:dyDescent="0.35">
      <c r="C225" t="s">
        <v>262</v>
      </c>
      <c r="I225" s="6">
        <v>1.34</v>
      </c>
    </row>
    <row r="226" spans="3:9" ht="15.5" x14ac:dyDescent="0.35">
      <c r="C226" t="s">
        <v>263</v>
      </c>
      <c r="I226" s="6">
        <v>0.79</v>
      </c>
    </row>
    <row r="227" spans="3:9" ht="15.5" x14ac:dyDescent="0.35">
      <c r="C227" t="s">
        <v>264</v>
      </c>
      <c r="I227" s="6">
        <v>1.0900000000000001</v>
      </c>
    </row>
    <row r="228" spans="3:9" ht="15.5" x14ac:dyDescent="0.35">
      <c r="C228" t="s">
        <v>265</v>
      </c>
      <c r="I228" s="6">
        <v>1.23</v>
      </c>
    </row>
    <row r="229" spans="3:9" ht="15.5" x14ac:dyDescent="0.35">
      <c r="C229" t="s">
        <v>266</v>
      </c>
      <c r="I229" s="6">
        <v>5.08</v>
      </c>
    </row>
    <row r="230" spans="3:9" ht="15.5" x14ac:dyDescent="0.35">
      <c r="C230" t="s">
        <v>267</v>
      </c>
      <c r="I230" s="5">
        <v>4</v>
      </c>
    </row>
    <row r="231" spans="3:9" ht="15.5" x14ac:dyDescent="0.35">
      <c r="C231" t="s">
        <v>408</v>
      </c>
      <c r="I231" s="6">
        <v>0.14000000000000001</v>
      </c>
    </row>
    <row r="232" spans="3:9" ht="15.5" x14ac:dyDescent="0.35">
      <c r="C232" t="s">
        <v>409</v>
      </c>
      <c r="I232" s="6">
        <v>0.15</v>
      </c>
    </row>
    <row r="233" spans="3:9" ht="15.5" x14ac:dyDescent="0.35">
      <c r="C233" t="s">
        <v>268</v>
      </c>
      <c r="I233" s="6">
        <v>70.22</v>
      </c>
    </row>
    <row r="234" spans="3:9" ht="15.5" x14ac:dyDescent="0.35">
      <c r="C234" t="s">
        <v>269</v>
      </c>
      <c r="I234" s="6">
        <v>82.34</v>
      </c>
    </row>
    <row r="235" spans="3:9" ht="15.5" x14ac:dyDescent="0.35">
      <c r="C235" t="s">
        <v>270</v>
      </c>
      <c r="I235" s="6">
        <v>337.67</v>
      </c>
    </row>
    <row r="236" spans="3:9" ht="15.5" x14ac:dyDescent="0.35">
      <c r="C236" t="s">
        <v>271</v>
      </c>
      <c r="D236" s="6">
        <v>31.14</v>
      </c>
    </row>
    <row r="237" spans="3:9" ht="15.5" x14ac:dyDescent="0.35">
      <c r="C237" t="s">
        <v>272</v>
      </c>
      <c r="I237" s="6">
        <v>574.03</v>
      </c>
    </row>
    <row r="238" spans="3:9" ht="15.5" x14ac:dyDescent="0.35">
      <c r="C238" t="s">
        <v>273</v>
      </c>
      <c r="I238" s="6">
        <v>368.09</v>
      </c>
    </row>
    <row r="239" spans="3:9" ht="15.5" x14ac:dyDescent="0.35">
      <c r="C239" t="s">
        <v>278</v>
      </c>
      <c r="D239" s="6">
        <v>8.77</v>
      </c>
    </row>
    <row r="240" spans="3:9" ht="15.5" x14ac:dyDescent="0.35">
      <c r="C240" t="s">
        <v>280</v>
      </c>
      <c r="D240" s="6">
        <v>9.77</v>
      </c>
    </row>
    <row r="241" spans="3:9" ht="15.5" x14ac:dyDescent="0.35">
      <c r="C241" t="s">
        <v>12</v>
      </c>
      <c r="D241" s="5">
        <v>1521000000000</v>
      </c>
    </row>
    <row r="242" spans="3:9" ht="15.5" x14ac:dyDescent="0.35">
      <c r="C242" t="s">
        <v>281</v>
      </c>
      <c r="I242" s="6">
        <v>0.36</v>
      </c>
    </row>
    <row r="243" spans="3:9" ht="15.5" x14ac:dyDescent="0.35">
      <c r="C243" t="s">
        <v>282</v>
      </c>
      <c r="I243" s="6">
        <v>1.2500000000000001E-2</v>
      </c>
    </row>
    <row r="244" spans="3:9" ht="15.5" x14ac:dyDescent="0.35">
      <c r="C244" t="s">
        <v>283</v>
      </c>
      <c r="I244" s="6">
        <v>0.12230000000000001</v>
      </c>
    </row>
    <row r="245" spans="3:9" ht="15.5" x14ac:dyDescent="0.35">
      <c r="C245" t="s">
        <v>284</v>
      </c>
      <c r="I245" s="6">
        <v>1.9099999999999999E-2</v>
      </c>
    </row>
    <row r="246" spans="3:9" ht="15.5" x14ac:dyDescent="0.35">
      <c r="C246" t="s">
        <v>285</v>
      </c>
      <c r="I246" s="6">
        <v>0.1462</v>
      </c>
    </row>
    <row r="247" spans="3:9" ht="15.5" x14ac:dyDescent="0.35">
      <c r="C247" t="s">
        <v>291</v>
      </c>
      <c r="I247" s="6">
        <v>0.06</v>
      </c>
    </row>
    <row r="248" spans="3:9" ht="15.5" x14ac:dyDescent="0.35">
      <c r="C248" t="s">
        <v>52</v>
      </c>
      <c r="I248" s="5">
        <v>3380000000000</v>
      </c>
    </row>
    <row r="249" spans="3:9" ht="15.5" x14ac:dyDescent="0.35">
      <c r="C249" t="s">
        <v>293</v>
      </c>
      <c r="I249" s="5">
        <v>3150000000000</v>
      </c>
    </row>
    <row r="250" spans="3:9" ht="15.5" x14ac:dyDescent="0.35">
      <c r="C250" t="s">
        <v>294</v>
      </c>
      <c r="I250" s="5">
        <v>7480000000</v>
      </c>
    </row>
    <row r="251" spans="3:9" ht="15.5" x14ac:dyDescent="0.35">
      <c r="C251" t="s">
        <v>295</v>
      </c>
      <c r="I251" s="6">
        <v>7.2900000000000006E-2</v>
      </c>
    </row>
    <row r="252" spans="3:9" ht="15.5" x14ac:dyDescent="0.35">
      <c r="C252" t="s">
        <v>296</v>
      </c>
      <c r="D252" s="6">
        <v>0.46</v>
      </c>
    </row>
    <row r="253" spans="3:9" ht="15.5" x14ac:dyDescent="0.35">
      <c r="C253" t="s">
        <v>297</v>
      </c>
      <c r="D253" s="6">
        <v>0.3422</v>
      </c>
    </row>
    <row r="254" spans="3:9" ht="15.5" x14ac:dyDescent="0.35">
      <c r="C254" t="s">
        <v>298</v>
      </c>
      <c r="D254" s="6">
        <v>0.23309999999999997</v>
      </c>
    </row>
    <row r="255" spans="3:9" ht="15.5" x14ac:dyDescent="0.35">
      <c r="C255" t="s">
        <v>299</v>
      </c>
      <c r="D255" s="6">
        <v>6.7199999999999996E-2</v>
      </c>
    </row>
    <row r="256" spans="3:9" ht="15.5" x14ac:dyDescent="0.35">
      <c r="C256" t="s">
        <v>300</v>
      </c>
      <c r="D256" s="6">
        <v>6.7799999999999999E-2</v>
      </c>
    </row>
    <row r="257" spans="3:9" ht="15.5" x14ac:dyDescent="0.35">
      <c r="C257" t="s">
        <v>301</v>
      </c>
      <c r="D257" s="6">
        <v>0.3982</v>
      </c>
    </row>
    <row r="258" spans="3:9" ht="15.5" x14ac:dyDescent="0.35">
      <c r="C258" t="s">
        <v>302</v>
      </c>
      <c r="I258" s="5">
        <v>6</v>
      </c>
    </row>
    <row r="259" spans="3:9" ht="15.5" x14ac:dyDescent="0.35">
      <c r="C259" t="s">
        <v>303</v>
      </c>
      <c r="I259" s="6">
        <v>0.2</v>
      </c>
    </row>
    <row r="260" spans="3:9" ht="15.5" x14ac:dyDescent="0.35">
      <c r="C260" t="s">
        <v>304</v>
      </c>
      <c r="I260" s="6">
        <v>0.72</v>
      </c>
    </row>
    <row r="261" spans="3:9" ht="15.5" x14ac:dyDescent="0.35">
      <c r="C261" t="s">
        <v>414</v>
      </c>
      <c r="I261" s="6">
        <v>0.84</v>
      </c>
    </row>
    <row r="262" spans="3:9" ht="15.5" x14ac:dyDescent="0.35">
      <c r="C262" t="s">
        <v>305</v>
      </c>
      <c r="I262" s="6">
        <v>0.45</v>
      </c>
    </row>
    <row r="263" spans="3:9" ht="15.5" x14ac:dyDescent="0.35">
      <c r="C263" t="s">
        <v>306</v>
      </c>
      <c r="I263" s="6">
        <v>0.5</v>
      </c>
    </row>
    <row r="264" spans="3:9" ht="15.5" x14ac:dyDescent="0.35">
      <c r="C264" t="s">
        <v>307</v>
      </c>
      <c r="I264" s="6">
        <v>0.65</v>
      </c>
    </row>
    <row r="265" spans="3:9" ht="15.5" x14ac:dyDescent="0.35">
      <c r="C265" t="s">
        <v>308</v>
      </c>
      <c r="I265" s="6">
        <v>0.38</v>
      </c>
    </row>
    <row r="266" spans="3:9" ht="15.5" x14ac:dyDescent="0.35">
      <c r="C266" t="s">
        <v>309</v>
      </c>
      <c r="I266" s="5">
        <v>2525000000000</v>
      </c>
    </row>
    <row r="267" spans="3:9" ht="15.5" x14ac:dyDescent="0.35">
      <c r="C267" t="s">
        <v>310</v>
      </c>
      <c r="I267" s="5">
        <v>1154000000000</v>
      </c>
    </row>
    <row r="268" spans="3:9" ht="15.5" x14ac:dyDescent="0.35">
      <c r="C268" t="s">
        <v>311</v>
      </c>
      <c r="I268" s="5">
        <v>882000000000</v>
      </c>
    </row>
    <row r="269" spans="3:9" ht="15.5" x14ac:dyDescent="0.35">
      <c r="C269" t="s">
        <v>312</v>
      </c>
      <c r="I269" s="5">
        <v>525000000000</v>
      </c>
    </row>
    <row r="270" spans="3:9" ht="15.5" x14ac:dyDescent="0.35">
      <c r="C270" t="s">
        <v>313</v>
      </c>
      <c r="D270" s="5">
        <v>233000000000</v>
      </c>
    </row>
    <row r="271" spans="3:9" ht="15.5" x14ac:dyDescent="0.35">
      <c r="C271" t="s">
        <v>314</v>
      </c>
      <c r="D271" s="5">
        <v>41958000000000</v>
      </c>
    </row>
    <row r="272" spans="3:9" ht="15.5" x14ac:dyDescent="0.35">
      <c r="C272" t="s">
        <v>315</v>
      </c>
      <c r="D272" s="5">
        <v>37666000000000</v>
      </c>
    </row>
    <row r="273" spans="3:9" ht="15.5" x14ac:dyDescent="0.35">
      <c r="C273" t="s">
        <v>236</v>
      </c>
      <c r="I273" s="5">
        <v>4293000000000</v>
      </c>
    </row>
    <row r="274" spans="3:9" ht="15.5" x14ac:dyDescent="0.35">
      <c r="C274" t="s">
        <v>316</v>
      </c>
      <c r="I274" s="5">
        <v>4293000000000</v>
      </c>
    </row>
    <row r="275" spans="3:9" ht="15.5" x14ac:dyDescent="0.35">
      <c r="C275" t="s">
        <v>317</v>
      </c>
      <c r="I275" s="5">
        <v>3105000000000</v>
      </c>
    </row>
    <row r="276" spans="3:9" ht="15.5" x14ac:dyDescent="0.35">
      <c r="C276" t="s">
        <v>318</v>
      </c>
      <c r="I276" s="5">
        <v>-3027000000000</v>
      </c>
    </row>
    <row r="277" spans="3:9" ht="15.5" x14ac:dyDescent="0.35">
      <c r="C277" t="s">
        <v>319</v>
      </c>
      <c r="I277" s="5">
        <v>-1000000000</v>
      </c>
    </row>
    <row r="278" spans="3:9" ht="15.5" x14ac:dyDescent="0.35">
      <c r="C278" t="s">
        <v>320</v>
      </c>
      <c r="I278" s="5">
        <v>-352000000000</v>
      </c>
    </row>
    <row r="279" spans="3:9" ht="15.5" x14ac:dyDescent="0.35">
      <c r="C279" t="s">
        <v>321</v>
      </c>
      <c r="I279" s="5">
        <v>2753000000000</v>
      </c>
    </row>
  </sheetData>
  <pageMargins left="0.7" right="0.7" top="0.75" bottom="0.75" header="0.3" footer="0.3"/>
  <ignoredErrors>
    <ignoredError sqref="A1:V280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1243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1244</v>
      </c>
      <c r="D2" s="2" vm="245">
        <f ca="1">IFERROR(_xlfn.STOCKHISTORY("XIDX:" &amp; $C$1, D3, , 0, 0, 1), "Libur")</f>
        <v>615</v>
      </c>
      <c r="H2" s="2" vm="245">
        <f ca="1">IFERROR(INDEX(D2:G2,COUNT(D2:G2)),"")</f>
        <v>615</v>
      </c>
      <c r="I2" s="2" vm="246">
        <f t="shared" ref="I2:V2" ca="1" si="0">IFERROR(_xlfn.STOCKHISTORY("XIDX:" &amp; $C$1, I1, , 0, 0, 1), "Libur")</f>
        <v>1525</v>
      </c>
      <c r="J2" s="2" vm="247">
        <f t="shared" ca="1" si="0"/>
        <v>352</v>
      </c>
      <c r="K2" s="2" t="str">
        <f t="shared" ca="1" si="0"/>
        <v>Libur</v>
      </c>
      <c r="L2" s="2" vm="248">
        <f t="shared" ca="1" si="0"/>
        <v>302</v>
      </c>
      <c r="M2" s="2" vm="249">
        <f t="shared" ca="1" si="0"/>
        <v>290</v>
      </c>
      <c r="N2" s="2" vm="250">
        <f t="shared" ca="1" si="0"/>
        <v>378</v>
      </c>
      <c r="O2" s="2" vm="251">
        <f t="shared" ca="1" si="0"/>
        <v>384</v>
      </c>
      <c r="P2" s="2" t="str">
        <f t="shared" ca="1" si="0"/>
        <v>Libur</v>
      </c>
      <c r="Q2" s="2" t="str">
        <f t="shared" ca="1" si="0"/>
        <v>Libur</v>
      </c>
      <c r="R2" s="2" vm="252">
        <f t="shared" ca="1" si="0"/>
        <v>330</v>
      </c>
      <c r="S2" s="2" vm="253">
        <f t="shared" ca="1" si="0"/>
        <v>625</v>
      </c>
      <c r="T2" s="2" vm="254">
        <f t="shared" ca="1" si="0"/>
        <v>1160</v>
      </c>
      <c r="U2" s="2" vm="234">
        <f t="shared" ca="1" si="0"/>
        <v>670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837777049692</v>
      </c>
      <c r="H4" s="2">
        <f>IFERROR(SUM(D4:G4)*(4/MAX(1,COUNT(D4:G4))),"")</f>
        <v>3351108198768</v>
      </c>
      <c r="I4" s="2">
        <f t="shared" ref="I4:V4" si="1">IFERROR(INDEX(I51:I500,MATCH($C$4,$C$51:$C$500,0)),"")</f>
        <v>3612212037385</v>
      </c>
      <c r="J4" s="2">
        <f t="shared" si="1"/>
        <v>3372465083657</v>
      </c>
      <c r="K4" s="2">
        <f t="shared" si="1"/>
        <v>2895507275859</v>
      </c>
      <c r="L4" s="2">
        <f t="shared" si="1"/>
        <v>2462407757122</v>
      </c>
      <c r="M4" s="2">
        <f t="shared" si="1"/>
        <v>1669713392168</v>
      </c>
      <c r="N4" s="2">
        <f t="shared" si="1"/>
        <v>2085740129302</v>
      </c>
      <c r="O4" s="2">
        <f t="shared" si="1"/>
        <v>2617754376513</v>
      </c>
      <c r="P4" s="2">
        <f t="shared" si="1"/>
        <v>2456969219251</v>
      </c>
      <c r="Q4" s="2">
        <f t="shared" si="1"/>
        <v>2163684653862</v>
      </c>
      <c r="R4" s="2">
        <f t="shared" si="1"/>
        <v>2476348809009</v>
      </c>
      <c r="S4" s="2">
        <f t="shared" si="1"/>
        <v>3600623912590</v>
      </c>
      <c r="T4" s="2">
        <f t="shared" si="1"/>
        <v>3311884860715</v>
      </c>
      <c r="U4" s="2">
        <f t="shared" si="1"/>
        <v>3006109667438</v>
      </c>
      <c r="V4" s="2">
        <f t="shared" si="1"/>
        <v>2024284000329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39902365367</v>
      </c>
      <c r="H5" s="2">
        <f>IFERROR(SUM(D5:G5)*(4/MAX(1,COUNT(D5:G5))),"")</f>
        <v>159609461468</v>
      </c>
      <c r="I5" s="2">
        <f t="shared" ref="I5:V5" si="2">IFERROR(INDEX(I51:I500,MATCH($C$5,$C$51:$C$500,0)),"")</f>
        <v>167265442745</v>
      </c>
      <c r="J5" s="2">
        <f t="shared" si="2"/>
        <v>74549665102</v>
      </c>
      <c r="K5" s="2">
        <f t="shared" si="2"/>
        <v>96054450799</v>
      </c>
      <c r="L5" s="2">
        <f t="shared" si="2"/>
        <v>72877813168</v>
      </c>
      <c r="M5" s="2">
        <f t="shared" si="2"/>
        <v>50189854866</v>
      </c>
      <c r="N5" s="2">
        <f t="shared" si="2"/>
        <v>56248682078</v>
      </c>
      <c r="O5" s="2">
        <f t="shared" si="2"/>
        <v>86184548090</v>
      </c>
      <c r="P5" s="2">
        <f t="shared" si="2"/>
        <v>103056984858</v>
      </c>
      <c r="Q5" s="2">
        <f t="shared" si="2"/>
        <v>134454436414</v>
      </c>
      <c r="R5" s="2">
        <f t="shared" si="2"/>
        <v>94470019504</v>
      </c>
      <c r="S5" s="2">
        <f t="shared" si="2"/>
        <v>191226701952</v>
      </c>
      <c r="T5" s="2">
        <f t="shared" si="2"/>
        <v>277872702376</v>
      </c>
      <c r="U5" s="2">
        <f t="shared" si="2"/>
        <v>187799569602</v>
      </c>
      <c r="V5" s="2">
        <f t="shared" si="2"/>
        <v>91862918441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1406481988061</v>
      </c>
      <c r="H6" s="2">
        <f>IFERROR(INDEX(D6:G6,COUNT(D6:G6)),"")</f>
        <v>1406481988061</v>
      </c>
      <c r="I6" s="2">
        <f t="shared" ref="I6:V6" si="3">IFERROR(INDEX(I51:I500,MATCH($C$6,$C$51:$C$500,0)),"")</f>
        <v>1366579631644</v>
      </c>
      <c r="J6" s="2">
        <f t="shared" si="3"/>
        <v>1204355972609</v>
      </c>
      <c r="K6" s="2">
        <f t="shared" si="3"/>
        <v>1198247834939</v>
      </c>
      <c r="L6" s="2">
        <f t="shared" si="3"/>
        <v>1203710600422</v>
      </c>
      <c r="M6" s="2">
        <f t="shared" si="3"/>
        <v>1167089036219</v>
      </c>
      <c r="N6" s="2">
        <f t="shared" si="3"/>
        <v>1153155372350</v>
      </c>
      <c r="O6" s="2">
        <f t="shared" si="3"/>
        <v>1221164716147</v>
      </c>
      <c r="P6" s="2">
        <f t="shared" si="3"/>
        <v>1208236923054</v>
      </c>
      <c r="Q6" s="2">
        <f t="shared" si="3"/>
        <v>1202856795079</v>
      </c>
      <c r="R6" s="2">
        <f t="shared" si="3"/>
        <v>1141659803852</v>
      </c>
      <c r="S6" s="2">
        <f t="shared" si="3"/>
        <v>1086633153177</v>
      </c>
      <c r="T6" s="2">
        <f t="shared" si="3"/>
        <v>993932941940</v>
      </c>
      <c r="U6" s="2">
        <f t="shared" si="3"/>
        <v>785500980231</v>
      </c>
      <c r="V6" s="2">
        <f t="shared" si="3"/>
        <v>268156245043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 t="shared" ref="I7:V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2.48</v>
      </c>
      <c r="U7" s="3">
        <f t="shared" si="4"/>
        <v>2.48</v>
      </c>
      <c r="V7" s="3">
        <f t="shared" si="4"/>
        <v>2.48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21000000000</v>
      </c>
      <c r="H8" s="2">
        <f>IFERROR(INDEX(D8:G8,COUNT(D8:G8)),"")</f>
        <v>21000000000</v>
      </c>
      <c r="I8" s="2">
        <f t="shared" ref="I8:V8" si="5">IFERROR(INDEX(I51:I500,MATCH($C$8,$C$51:$C$500,0)),"")</f>
        <v>9000000000</v>
      </c>
      <c r="J8" s="2">
        <f t="shared" si="5"/>
        <v>54000000000</v>
      </c>
      <c r="K8" s="2">
        <f t="shared" si="5"/>
        <v>148000000000</v>
      </c>
      <c r="L8" s="2">
        <f t="shared" si="5"/>
        <v>-9000000000</v>
      </c>
      <c r="M8" s="2">
        <f t="shared" si="5"/>
        <v>129000000000</v>
      </c>
      <c r="N8" s="2">
        <f t="shared" si="5"/>
        <v>-143000000000</v>
      </c>
      <c r="O8" s="2">
        <f t="shared" si="5"/>
        <v>-75000000000</v>
      </c>
      <c r="P8" s="2">
        <f t="shared" si="5"/>
        <v>-105000000000</v>
      </c>
      <c r="Q8" s="2">
        <f t="shared" si="5"/>
        <v>191000000000</v>
      </c>
      <c r="R8" s="2">
        <f t="shared" si="5"/>
        <v>130000000000</v>
      </c>
      <c r="S8" s="2">
        <f t="shared" si="5"/>
        <v>50000000000</v>
      </c>
      <c r="T8" s="2">
        <f t="shared" si="5"/>
        <v>-26000000000</v>
      </c>
      <c r="U8" s="2">
        <f t="shared" si="5"/>
        <v>0</v>
      </c>
      <c r="V8" s="2">
        <f t="shared" si="5"/>
        <v>-21000000000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8.3000000000000007</v>
      </c>
      <c r="H9" s="3">
        <f>IFERROR(INDEX(D9:G9,COUNT(D9:G9)),"")</f>
        <v>8.3000000000000007</v>
      </c>
      <c r="I9" s="3">
        <f t="shared" ref="I9:V9" si="6">IFERROR(INDEX(I51:I500,MATCH($C$9,$C$51:$C$500,0)),"")</f>
        <v>3.47</v>
      </c>
      <c r="J9" s="3">
        <f t="shared" si="6"/>
        <v>21.76</v>
      </c>
      <c r="K9" s="3">
        <f t="shared" si="6"/>
        <v>59.41</v>
      </c>
      <c r="L9" s="3">
        <f t="shared" si="6"/>
        <v>-3.72</v>
      </c>
      <c r="M9" s="3">
        <f t="shared" si="6"/>
        <v>51.87</v>
      </c>
      <c r="N9" s="3">
        <f t="shared" si="6"/>
        <v>-57.12</v>
      </c>
      <c r="O9" s="3">
        <f t="shared" si="6"/>
        <v>-29.98</v>
      </c>
      <c r="P9" s="3">
        <f t="shared" si="6"/>
        <v>-42.2</v>
      </c>
      <c r="Q9" s="3">
        <f t="shared" si="6"/>
        <v>76.45</v>
      </c>
      <c r="R9" s="3">
        <f t="shared" si="6"/>
        <v>52.05</v>
      </c>
      <c r="S9" s="3">
        <f t="shared" si="6"/>
        <v>20.190000000000001</v>
      </c>
      <c r="T9" s="3">
        <f t="shared" si="6"/>
        <v>-10.29</v>
      </c>
      <c r="U9" s="3">
        <f t="shared" si="6"/>
        <v>0.08</v>
      </c>
      <c r="V9" s="3">
        <f t="shared" si="6"/>
        <v>-8.4499999999999993</v>
      </c>
    </row>
    <row r="10" spans="1:22" ht="15.5" x14ac:dyDescent="0.35">
      <c r="C10" t="s">
        <v>17</v>
      </c>
      <c r="D10" s="3">
        <f ca="1">IFERROR(IF(D9=0,"",D2/D9),"")</f>
        <v>74.096385542168662</v>
      </c>
      <c r="I10" s="3">
        <f t="shared" ref="I10:V10" ca="1" si="7">IFERROR(IF(I9=0,"",I2/I9),"")</f>
        <v>439.48126801152733</v>
      </c>
      <c r="J10" s="3">
        <f t="shared" ca="1" si="7"/>
        <v>16.176470588235293</v>
      </c>
      <c r="K10" s="3" t="str">
        <f t="shared" ca="1" si="7"/>
        <v/>
      </c>
      <c r="L10" s="3">
        <f t="shared" ca="1" si="7"/>
        <v>-81.182795698924721</v>
      </c>
      <c r="M10" s="3">
        <f t="shared" ca="1" si="7"/>
        <v>5.5909003277424336</v>
      </c>
      <c r="N10" s="3">
        <f t="shared" ca="1" si="7"/>
        <v>-6.6176470588235299</v>
      </c>
      <c r="O10" s="3">
        <f t="shared" ca="1" si="7"/>
        <v>-12.808539026017344</v>
      </c>
      <c r="P10" s="3" t="str">
        <f t="shared" ca="1" si="7"/>
        <v/>
      </c>
      <c r="Q10" s="3" t="str">
        <f t="shared" ca="1" si="7"/>
        <v/>
      </c>
      <c r="R10" s="3">
        <f t="shared" ca="1" si="7"/>
        <v>6.3400576368876083</v>
      </c>
      <c r="S10" s="3">
        <f t="shared" ca="1" si="7"/>
        <v>30.95591877166914</v>
      </c>
      <c r="T10" s="3">
        <f t="shared" ca="1" si="7"/>
        <v>-112.73080660835764</v>
      </c>
      <c r="U10" s="3">
        <f t="shared" ca="1" si="7"/>
        <v>8375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668982693632</v>
      </c>
      <c r="H11" s="2">
        <f>IFERROR(INDEX(D11:G11,COUNT(D11:G11)),"")</f>
        <v>668982693632</v>
      </c>
      <c r="I11" s="2">
        <f t="shared" ref="I11:V11" si="8">IFERROR(INDEX(I51:I500,MATCH($C$11,$C$51:$C$500,0)),"")</f>
        <v>649395297064</v>
      </c>
      <c r="J11" s="2">
        <f t="shared" si="8"/>
        <v>538738474154</v>
      </c>
      <c r="K11" s="2">
        <f t="shared" si="8"/>
        <v>614914599251</v>
      </c>
      <c r="L11" s="2">
        <f t="shared" si="8"/>
        <v>647154955522</v>
      </c>
      <c r="M11" s="2">
        <f t="shared" si="8"/>
        <v>495506654417</v>
      </c>
      <c r="N11" s="2">
        <f t="shared" si="8"/>
        <v>577507317865</v>
      </c>
      <c r="O11" s="2">
        <f t="shared" si="8"/>
        <v>688987603088</v>
      </c>
      <c r="P11" s="2">
        <f t="shared" si="8"/>
        <v>736127823546</v>
      </c>
      <c r="Q11" s="2">
        <f t="shared" si="8"/>
        <v>656857297887</v>
      </c>
      <c r="R11" s="2">
        <f t="shared" si="8"/>
        <v>446727061674</v>
      </c>
      <c r="S11" s="2">
        <f t="shared" si="8"/>
        <v>338182545046</v>
      </c>
      <c r="T11" s="2">
        <f t="shared" si="8"/>
        <v>276841255822</v>
      </c>
      <c r="U11" s="2">
        <f t="shared" si="8"/>
        <v>320470838716</v>
      </c>
      <c r="V11" s="2">
        <f t="shared" si="8"/>
        <v>120203017008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-318000000000</v>
      </c>
      <c r="H12" s="2">
        <f>IFERROR(INDEX(D12:G12,COUNT(D12:G12)),"")</f>
        <v>-318000000000</v>
      </c>
      <c r="I12" s="2">
        <f t="shared" ref="I12:V12" si="9">IFERROR(INDEX(I51:I500,MATCH($C$12,$C$51:$C$500,0)),"")</f>
        <v>-324000000000</v>
      </c>
      <c r="J12" s="2">
        <f t="shared" si="9"/>
        <v>-351000000000</v>
      </c>
      <c r="K12" s="2">
        <f t="shared" si="9"/>
        <v>-477000000000</v>
      </c>
      <c r="L12" s="2">
        <f t="shared" si="9"/>
        <v>-420000000000</v>
      </c>
      <c r="M12" s="2">
        <f t="shared" si="9"/>
        <v>-472000000000</v>
      </c>
      <c r="N12" s="2">
        <f t="shared" si="9"/>
        <v>-380000000000</v>
      </c>
      <c r="O12" s="2">
        <f t="shared" si="9"/>
        <v>-573000000000</v>
      </c>
      <c r="P12" s="2">
        <f t="shared" si="9"/>
        <v>-726000000000</v>
      </c>
      <c r="Q12" s="2">
        <f t="shared" si="9"/>
        <v>-616000000000</v>
      </c>
      <c r="R12" s="2">
        <f t="shared" si="9"/>
        <v>-397000000000</v>
      </c>
      <c r="S12" s="2">
        <f t="shared" si="9"/>
        <v>-300000000000</v>
      </c>
      <c r="T12" s="2">
        <f t="shared" si="9"/>
        <v>-250000000000</v>
      </c>
      <c r="U12" s="2">
        <f t="shared" si="9"/>
        <v>-301000000000</v>
      </c>
      <c r="V12" s="2">
        <f t="shared" si="9"/>
        <v>-88000000000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351000000000</v>
      </c>
      <c r="H13" s="2">
        <f>IFERROR(INDEX(D13:G13,COUNT(D13:G13)),"")</f>
        <v>351000000000</v>
      </c>
      <c r="I13" s="2">
        <f t="shared" ref="I13:V13" si="10">IFERROR(INDEX(I51:I500,MATCH($C$13,$C$51:$C$500,0)),"")</f>
        <v>325000000000</v>
      </c>
      <c r="J13" s="2">
        <f t="shared" si="10"/>
        <v>187000000000</v>
      </c>
      <c r="K13" s="2">
        <f t="shared" si="10"/>
        <v>138000000000</v>
      </c>
      <c r="L13" s="2">
        <f t="shared" si="10"/>
        <v>228000000000</v>
      </c>
      <c r="M13" s="2">
        <f t="shared" si="10"/>
        <v>24000000000</v>
      </c>
      <c r="N13" s="2">
        <f t="shared" si="10"/>
        <v>198000000000</v>
      </c>
      <c r="O13" s="2">
        <f t="shared" si="10"/>
        <v>116000000000</v>
      </c>
      <c r="P13" s="2">
        <f t="shared" si="10"/>
        <v>10000000000</v>
      </c>
      <c r="Q13" s="2">
        <f t="shared" si="10"/>
        <v>41000000000</v>
      </c>
      <c r="R13" s="2">
        <f t="shared" si="10"/>
        <v>50000000000</v>
      </c>
      <c r="S13" s="2">
        <f t="shared" si="10"/>
        <v>38000000000</v>
      </c>
      <c r="T13" s="2">
        <f t="shared" si="10"/>
        <v>26000000000</v>
      </c>
      <c r="U13" s="2">
        <f t="shared" si="10"/>
        <v>19000000000</v>
      </c>
      <c r="V13" s="2">
        <f t="shared" si="10"/>
        <v>32000000000</v>
      </c>
    </row>
    <row r="14" spans="1:22" ht="15.5" x14ac:dyDescent="0.35">
      <c r="C14" t="s">
        <v>26</v>
      </c>
      <c r="D14" s="2">
        <f>IFERROR(INDEX(D51:D500,MATCH($C$14,$C$51:$C$500,0)),"")</f>
        <v>-7161797286</v>
      </c>
      <c r="H14" s="2">
        <f>IFERROR(SUM(D14:G14)*(4/MAX(1,COUNT(D14:G14))),"")</f>
        <v>-28647189144</v>
      </c>
      <c r="I14" s="2">
        <f t="shared" ref="I14:V14" si="11">IFERROR(INDEX(I51:I500,MATCH($C$14,$C$51:$C$500,0)),"")</f>
        <v>-18707023803</v>
      </c>
      <c r="J14" s="2">
        <f t="shared" si="11"/>
        <v>-13995672594</v>
      </c>
      <c r="K14" s="2">
        <f t="shared" si="11"/>
        <v>-12505961371</v>
      </c>
      <c r="L14" s="2">
        <f t="shared" si="11"/>
        <v>-18301707130</v>
      </c>
      <c r="M14" s="2">
        <f t="shared" si="11"/>
        <v>-16373046737</v>
      </c>
      <c r="N14" s="2">
        <f t="shared" si="11"/>
        <v>-14948277325</v>
      </c>
      <c r="O14" s="2">
        <f t="shared" si="11"/>
        <v>-4029184726</v>
      </c>
      <c r="P14" s="2">
        <f t="shared" si="11"/>
        <v>-92841775</v>
      </c>
      <c r="Q14" s="2">
        <f t="shared" si="11"/>
        <v>-65828841</v>
      </c>
      <c r="R14" s="2">
        <f t="shared" si="11"/>
        <v>-83533958</v>
      </c>
      <c r="S14" s="2">
        <f t="shared" si="11"/>
        <v>-94182901</v>
      </c>
      <c r="T14" s="2">
        <f t="shared" si="11"/>
        <v>-25534925</v>
      </c>
      <c r="U14" s="2">
        <f t="shared" si="11"/>
        <v>-1241469579</v>
      </c>
      <c r="V14" s="2">
        <f t="shared" si="11"/>
        <v>-2558840153</v>
      </c>
    </row>
    <row r="15" spans="1:2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-113177460</v>
      </c>
      <c r="J15" s="2">
        <f t="shared" si="12"/>
        <v>-438604540</v>
      </c>
      <c r="K15" s="2">
        <f t="shared" si="12"/>
        <v>-98280380</v>
      </c>
      <c r="L15" s="2">
        <f t="shared" si="12"/>
        <v>-335613636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-1866434327</v>
      </c>
      <c r="Q15" s="2">
        <f t="shared" si="12"/>
        <v>-24489199000</v>
      </c>
      <c r="R15" s="2">
        <f t="shared" si="12"/>
        <v>0</v>
      </c>
      <c r="S15" s="2">
        <f t="shared" si="12"/>
        <v>0</v>
      </c>
      <c r="T15" s="2">
        <f t="shared" si="12"/>
        <v>-103186036844</v>
      </c>
      <c r="U15" s="2">
        <f t="shared" si="12"/>
        <v>-84074933041</v>
      </c>
      <c r="V15" s="2">
        <f t="shared" si="12"/>
        <v>-63730464014</v>
      </c>
    </row>
    <row r="16" spans="1:22" ht="15.5" x14ac:dyDescent="0.35">
      <c r="C16" t="s">
        <v>28</v>
      </c>
      <c r="D16" s="2">
        <f>IFERROR(INDEX(D51:D500,MATCH($C$16,$C$51:$C$500,0)),"")</f>
        <v>39902356417</v>
      </c>
      <c r="H16" s="2">
        <f>IFERROR(SUM(D16:G16)*(4/MAX(1,COUNT(D16:G16))),"")</f>
        <v>159609425668</v>
      </c>
      <c r="I16" s="2">
        <f t="shared" ref="I16:V16" si="13">IFERROR(INDEX(I51:I500,MATCH($C$16,$C$51:$C$500,0)),"")</f>
        <v>175637535053</v>
      </c>
      <c r="J16" s="2">
        <f t="shared" si="13"/>
        <v>82040771423</v>
      </c>
      <c r="K16" s="2">
        <f t="shared" si="13"/>
        <v>99607122515</v>
      </c>
      <c r="L16" s="2">
        <f t="shared" si="13"/>
        <v>75005776153</v>
      </c>
      <c r="M16" s="2">
        <f t="shared" si="13"/>
        <v>51648101245</v>
      </c>
      <c r="N16" s="2">
        <f t="shared" si="13"/>
        <v>55122851471</v>
      </c>
      <c r="O16" s="2">
        <f t="shared" si="13"/>
        <v>101155011546</v>
      </c>
      <c r="P16" s="2">
        <f t="shared" si="13"/>
        <v>119834384548</v>
      </c>
      <c r="Q16" s="2">
        <f t="shared" si="13"/>
        <v>177932748305</v>
      </c>
      <c r="R16" s="2">
        <f t="shared" si="13"/>
        <v>101091266970</v>
      </c>
      <c r="S16" s="2">
        <f t="shared" si="13"/>
        <v>198307255707</v>
      </c>
      <c r="T16" s="2">
        <f t="shared" si="13"/>
        <v>381057849061</v>
      </c>
      <c r="U16" s="2">
        <f t="shared" si="13"/>
        <v>271874400415</v>
      </c>
      <c r="V16" s="2">
        <f t="shared" si="13"/>
        <v>155593444563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1537500000000</v>
      </c>
      <c r="H20" s="2">
        <f t="shared" ref="H20:V20" ca="1" si="14">IFERROR(H21*H2,"")</f>
        <v>1537500000000</v>
      </c>
      <c r="I20" s="2">
        <f t="shared" ca="1" si="14"/>
        <v>3812500000000</v>
      </c>
      <c r="J20" s="2">
        <f t="shared" ca="1" si="14"/>
        <v>880000000000</v>
      </c>
      <c r="K20" s="2" t="str">
        <f t="shared" ca="1" si="14"/>
        <v/>
      </c>
      <c r="L20" s="2">
        <f t="shared" ca="1" si="14"/>
        <v>755000000000</v>
      </c>
      <c r="M20" s="2">
        <f t="shared" ca="1" si="14"/>
        <v>725000000000</v>
      </c>
      <c r="N20" s="2">
        <f t="shared" ca="1" si="14"/>
        <v>945000000000</v>
      </c>
      <c r="O20" s="2">
        <f t="shared" ca="1" si="14"/>
        <v>960000000000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825000000000</v>
      </c>
      <c r="S20" s="2">
        <f t="shared" ca="1" si="14"/>
        <v>1562500000000</v>
      </c>
      <c r="T20" s="2">
        <f t="shared" ca="1" si="14"/>
        <v>2876800000000</v>
      </c>
      <c r="U20" s="2">
        <f t="shared" ca="1" si="14"/>
        <v>1661600000000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 t="shared" ref="I21:V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2480000000</v>
      </c>
      <c r="U21" s="2">
        <f t="shared" si="15"/>
        <v>2480000000</v>
      </c>
      <c r="V21" s="2">
        <f t="shared" si="15"/>
        <v>2480000000</v>
      </c>
    </row>
    <row r="23" spans="1:22" ht="15.5" x14ac:dyDescent="0.35">
      <c r="B23" t="s">
        <v>53</v>
      </c>
      <c r="C23" t="s">
        <v>54</v>
      </c>
      <c r="D23" s="3">
        <f>IFERROR(D5/D6*100,"")</f>
        <v>2.8370335138105878</v>
      </c>
      <c r="H23" s="3">
        <f t="shared" ref="H23:V23" si="16">IFERROR(H5/H6*100,"")</f>
        <v>11.348134055242351</v>
      </c>
      <c r="I23" s="3">
        <f t="shared" si="16"/>
        <v>12.239714310960357</v>
      </c>
      <c r="J23" s="3">
        <f t="shared" si="16"/>
        <v>6.1900025239633125</v>
      </c>
      <c r="K23" s="3">
        <f t="shared" si="16"/>
        <v>8.016242383103485</v>
      </c>
      <c r="L23" s="3">
        <f t="shared" si="16"/>
        <v>6.0544297892242787</v>
      </c>
      <c r="M23" s="3">
        <f t="shared" si="16"/>
        <v>4.300430670533868</v>
      </c>
      <c r="N23" s="3">
        <f t="shared" si="16"/>
        <v>4.8778060118101489</v>
      </c>
      <c r="O23" s="3">
        <f t="shared" si="16"/>
        <v>7.057569462203932</v>
      </c>
      <c r="P23" s="3">
        <f t="shared" si="16"/>
        <v>8.5295344722215596</v>
      </c>
      <c r="Q23" s="3">
        <f t="shared" si="16"/>
        <v>11.17792549903411</v>
      </c>
      <c r="R23" s="3">
        <f t="shared" si="16"/>
        <v>8.274795975583519</v>
      </c>
      <c r="S23" s="3">
        <f t="shared" si="16"/>
        <v>17.598091995712501</v>
      </c>
      <c r="T23" s="3">
        <f t="shared" si="16"/>
        <v>27.956886289897625</v>
      </c>
      <c r="U23" s="3">
        <f t="shared" si="16"/>
        <v>23.908254009660425</v>
      </c>
      <c r="V23" s="3">
        <f t="shared" si="16"/>
        <v>34.257236271439204</v>
      </c>
    </row>
    <row r="24" spans="1:22" ht="15.5" x14ac:dyDescent="0.35">
      <c r="C24" t="s">
        <v>55</v>
      </c>
      <c r="D24" s="4">
        <f>IFERROR(_xlfn.RRI(5,I23,D23),"")</f>
        <v>-0.25351920829020802</v>
      </c>
      <c r="H24" s="4">
        <f t="shared" ref="H24:V24" si="17">IFERROR(_xlfn.RRI(5,M23,H23),"")</f>
        <v>0.21417839661146032</v>
      </c>
      <c r="I24" s="4">
        <f t="shared" si="17"/>
        <v>0.2020135164728476</v>
      </c>
      <c r="J24" s="4">
        <f t="shared" si="17"/>
        <v>-2.589194863090849E-2</v>
      </c>
      <c r="K24" s="4">
        <f t="shared" si="17"/>
        <v>-1.2336277163744636E-2</v>
      </c>
      <c r="L24" s="4">
        <f t="shared" si="17"/>
        <v>-0.11540922233830653</v>
      </c>
      <c r="M24" s="4">
        <f t="shared" si="17"/>
        <v>-0.12269434009469216</v>
      </c>
      <c r="N24" s="4">
        <f t="shared" si="17"/>
        <v>-0.22633706996835234</v>
      </c>
      <c r="O24" s="4">
        <f t="shared" si="17"/>
        <v>-0.24066525529325278</v>
      </c>
      <c r="P24" s="4">
        <f t="shared" si="17"/>
        <v>-0.18627905742157569</v>
      </c>
      <c r="Q24" s="4">
        <f t="shared" si="17"/>
        <v>-0.20067797942578758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15.98</v>
      </c>
      <c r="H25" s="3">
        <f>IFERROR(INDEX(D25:G25,COUNT(D25:G25)),"")</f>
        <v>15.98</v>
      </c>
      <c r="I25" s="3">
        <f t="shared" ref="I25:V25" si="18">IFERROR(INDEX(I51:I500,MATCH($C$25,$C$51:$C$500,0)),"")</f>
        <v>70.31</v>
      </c>
      <c r="J25" s="3">
        <f t="shared" si="18"/>
        <v>32.69</v>
      </c>
      <c r="K25" s="3">
        <f t="shared" si="18"/>
        <v>39.86</v>
      </c>
      <c r="L25" s="3">
        <f t="shared" si="18"/>
        <v>29.91</v>
      </c>
      <c r="M25" s="3">
        <f t="shared" si="18"/>
        <v>20.69</v>
      </c>
      <c r="N25" s="3">
        <f t="shared" si="18"/>
        <v>22.08</v>
      </c>
      <c r="O25" s="3">
        <f t="shared" si="18"/>
        <v>40.520000000000003</v>
      </c>
      <c r="P25" s="3">
        <f t="shared" si="18"/>
        <v>47.26</v>
      </c>
      <c r="Q25" s="3">
        <f t="shared" si="18"/>
        <v>61.47</v>
      </c>
      <c r="R25" s="3">
        <f t="shared" si="18"/>
        <v>40.5</v>
      </c>
      <c r="S25" s="3">
        <f t="shared" si="18"/>
        <v>79.44</v>
      </c>
      <c r="T25" s="3">
        <f t="shared" si="18"/>
        <v>112.05</v>
      </c>
      <c r="U25" s="3">
        <f t="shared" si="18"/>
        <v>75.73</v>
      </c>
      <c r="V25" s="3">
        <f t="shared" si="18"/>
        <v>37.04</v>
      </c>
    </row>
    <row r="26" spans="1:22" ht="15.5" x14ac:dyDescent="0.35">
      <c r="C26" t="s">
        <v>58</v>
      </c>
      <c r="D26" s="4">
        <f>IFERROR(_xlfn.RRI(5,I25,D25),"")</f>
        <v>-0.25644699109030977</v>
      </c>
      <c r="H26" s="4">
        <f t="shared" ref="H26:V26" si="19">IFERROR(_xlfn.RRI(5,M25,H25),"")</f>
        <v>-5.0350690357287231E-2</v>
      </c>
      <c r="I26" s="4">
        <f t="shared" si="19"/>
        <v>0.26067635037905856</v>
      </c>
      <c r="J26" s="4">
        <f t="shared" si="19"/>
        <v>-4.2036202823387492E-2</v>
      </c>
      <c r="K26" s="4">
        <f t="shared" si="19"/>
        <v>-3.3484739870054958E-2</v>
      </c>
      <c r="L26" s="4">
        <f t="shared" si="19"/>
        <v>-0.13417396645815394</v>
      </c>
      <c r="M26" s="4">
        <f t="shared" si="19"/>
        <v>-0.12569876170680216</v>
      </c>
      <c r="N26" s="4">
        <f t="shared" si="19"/>
        <v>-0.22590909166915962</v>
      </c>
      <c r="O26" s="4">
        <f t="shared" si="19"/>
        <v>-0.18407260457646146</v>
      </c>
      <c r="P26" s="4">
        <f t="shared" si="19"/>
        <v>-8.9992121915857815E-2</v>
      </c>
      <c r="Q26" s="4">
        <f t="shared" si="19"/>
        <v>0.10661982684908855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335.11081987680001</v>
      </c>
      <c r="H27" s="3">
        <f t="shared" ref="H27:V27" si="20">IFERROR(H4/H21,"")</f>
        <v>1340.4432795072</v>
      </c>
      <c r="I27" s="3">
        <f t="shared" si="20"/>
        <v>1444.8848149539999</v>
      </c>
      <c r="J27" s="3">
        <f t="shared" si="20"/>
        <v>1348.9860334627999</v>
      </c>
      <c r="K27" s="3">
        <f t="shared" si="20"/>
        <v>1158.2029103436</v>
      </c>
      <c r="L27" s="3">
        <f t="shared" si="20"/>
        <v>984.96310284879996</v>
      </c>
      <c r="M27" s="3">
        <f t="shared" si="20"/>
        <v>667.88535686720002</v>
      </c>
      <c r="N27" s="3">
        <f t="shared" si="20"/>
        <v>834.29605172080005</v>
      </c>
      <c r="O27" s="3">
        <f t="shared" si="20"/>
        <v>1047.1017506052001</v>
      </c>
      <c r="P27" s="3">
        <f t="shared" si="20"/>
        <v>982.78768770040006</v>
      </c>
      <c r="Q27" s="3">
        <f t="shared" si="20"/>
        <v>865.4738615448</v>
      </c>
      <c r="R27" s="3">
        <f t="shared" si="20"/>
        <v>990.53952360359995</v>
      </c>
      <c r="S27" s="3">
        <f t="shared" si="20"/>
        <v>1440.2495650359999</v>
      </c>
      <c r="T27" s="3">
        <f t="shared" si="20"/>
        <v>1335.4374438366935</v>
      </c>
      <c r="U27" s="3">
        <f t="shared" si="20"/>
        <v>1212.1409949346773</v>
      </c>
      <c r="V27" s="3">
        <f t="shared" si="20"/>
        <v>816.24354851975806</v>
      </c>
    </row>
    <row r="28" spans="1:22" ht="15.5" x14ac:dyDescent="0.35">
      <c r="C28" t="s">
        <v>60</v>
      </c>
      <c r="D28" s="4">
        <f>IFERROR(_xlfn.RRI(5,I27,D27),"")</f>
        <v>-0.25342912270072515</v>
      </c>
      <c r="H28" s="4">
        <f t="shared" ref="H28:V28" si="21">IFERROR(_xlfn.RRI(5,M27,H27),"")</f>
        <v>0.14950086911107663</v>
      </c>
      <c r="I28" s="4">
        <f t="shared" si="21"/>
        <v>0.11609871396014171</v>
      </c>
      <c r="J28" s="4">
        <f t="shared" si="21"/>
        <v>5.197086887629121E-2</v>
      </c>
      <c r="K28" s="4">
        <f t="shared" si="21"/>
        <v>3.3391747395358662E-2</v>
      </c>
      <c r="L28" s="4">
        <f t="shared" si="21"/>
        <v>2.6202813855601415E-2</v>
      </c>
      <c r="M28" s="4">
        <f t="shared" si="21"/>
        <v>-7.5799875776421222E-2</v>
      </c>
      <c r="N28" s="4">
        <f t="shared" si="21"/>
        <v>-0.10344592856647272</v>
      </c>
      <c r="O28" s="4">
        <f t="shared" si="21"/>
        <v>-4.748227216946177E-2</v>
      </c>
      <c r="P28" s="4">
        <f t="shared" si="21"/>
        <v>-4.1082347526783525E-2</v>
      </c>
      <c r="Q28" s="4">
        <f t="shared" si="21"/>
        <v>1.1781743774918141E-2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-0.77272080785094577</v>
      </c>
      <c r="I29" s="4">
        <f t="shared" si="22"/>
        <v>1.1508106454573266</v>
      </c>
      <c r="J29" s="4">
        <f t="shared" si="22"/>
        <v>-0.17987957852483696</v>
      </c>
      <c r="K29" s="4">
        <f t="shared" si="22"/>
        <v>0.3326646606486125</v>
      </c>
      <c r="L29" s="4">
        <f t="shared" si="22"/>
        <v>0.44562590623489601</v>
      </c>
      <c r="M29" s="4">
        <f t="shared" si="22"/>
        <v>-6.2952898550724501E-2</v>
      </c>
      <c r="N29" s="4">
        <f t="shared" si="22"/>
        <v>-0.45508390918065161</v>
      </c>
      <c r="O29" s="4">
        <f t="shared" si="22"/>
        <v>-0.1426153195090985</v>
      </c>
      <c r="P29" s="4">
        <f t="shared" si="22"/>
        <v>-0.23116967626484466</v>
      </c>
      <c r="Q29" s="4">
        <f t="shared" si="22"/>
        <v>0.51777777777777778</v>
      </c>
      <c r="R29" s="4">
        <f t="shared" si="22"/>
        <v>-0.49018126888217523</v>
      </c>
      <c r="S29" s="4">
        <f t="shared" si="22"/>
        <v>-0.29103078982597053</v>
      </c>
      <c r="T29" s="4">
        <f t="shared" si="22"/>
        <v>0.47959857388089255</v>
      </c>
      <c r="U29" s="4">
        <f t="shared" si="22"/>
        <v>1.0445464362850974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-7.2283641135867938E-2</v>
      </c>
      <c r="I30" s="4">
        <f t="shared" si="23"/>
        <v>7.1089528810784786E-2</v>
      </c>
      <c r="J30" s="4">
        <f t="shared" si="23"/>
        <v>0.16472340158651555</v>
      </c>
      <c r="K30" s="4">
        <f t="shared" si="23"/>
        <v>0.17588456561848878</v>
      </c>
      <c r="L30" s="4">
        <f t="shared" si="23"/>
        <v>0.47474876147740813</v>
      </c>
      <c r="M30" s="4">
        <f t="shared" si="23"/>
        <v>-0.19946240247735217</v>
      </c>
      <c r="N30" s="4">
        <f t="shared" si="23"/>
        <v>-0.20323306570866048</v>
      </c>
      <c r="O30" s="4">
        <f t="shared" si="23"/>
        <v>6.5440444268575329E-2</v>
      </c>
      <c r="P30" s="4">
        <f t="shared" si="23"/>
        <v>0.13554866457342163</v>
      </c>
      <c r="Q30" s="4">
        <f t="shared" si="23"/>
        <v>-0.12626014316299961</v>
      </c>
      <c r="R30" s="4">
        <f t="shared" si="23"/>
        <v>-0.3122445250807343</v>
      </c>
      <c r="S30" s="4">
        <f t="shared" si="23"/>
        <v>7.8485234694470288E-2</v>
      </c>
      <c r="T30" s="4">
        <f t="shared" si="23"/>
        <v>0.10171791022434704</v>
      </c>
      <c r="U30" s="4">
        <f t="shared" si="23"/>
        <v>0.48502367600071283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563.44000000000005</v>
      </c>
      <c r="H32" s="3">
        <f>IFERROR(INDEX(D32:G32,COUNT(D32:G32)),"")</f>
        <v>563.44000000000005</v>
      </c>
      <c r="I32" s="3">
        <f t="shared" ref="I32:V32" si="24">IFERROR(INDEX(I51:I500,MATCH($C$32,$C$51:$C$500,0)),"")</f>
        <v>547.45000000000005</v>
      </c>
      <c r="J32" s="3">
        <f t="shared" si="24"/>
        <v>482.46</v>
      </c>
      <c r="K32" s="3">
        <f t="shared" si="24"/>
        <v>480.02</v>
      </c>
      <c r="L32" s="3">
        <f t="shared" si="24"/>
        <v>482.21</v>
      </c>
      <c r="M32" s="3">
        <f t="shared" si="24"/>
        <v>467.54</v>
      </c>
      <c r="N32" s="3">
        <f t="shared" si="24"/>
        <v>461.95</v>
      </c>
      <c r="O32" s="3">
        <f t="shared" si="24"/>
        <v>489.2</v>
      </c>
      <c r="P32" s="3">
        <f t="shared" si="24"/>
        <v>484.02</v>
      </c>
      <c r="Q32" s="3">
        <f t="shared" si="24"/>
        <v>481.86</v>
      </c>
      <c r="R32" s="3">
        <f t="shared" si="24"/>
        <v>457.35</v>
      </c>
      <c r="S32" s="3">
        <f t="shared" si="24"/>
        <v>435.3</v>
      </c>
      <c r="T32" s="3">
        <f t="shared" si="24"/>
        <v>400.78</v>
      </c>
      <c r="U32" s="3">
        <f t="shared" si="24"/>
        <v>316.73</v>
      </c>
      <c r="V32" s="3">
        <f t="shared" si="24"/>
        <v>108.12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0.99</v>
      </c>
      <c r="H33" s="3">
        <f>IFERROR(INDEX(D33:G33,COUNT(D33:G33)),"")</f>
        <v>0.99</v>
      </c>
      <c r="I33" s="3">
        <f t="shared" ref="I33:V33" si="25">IFERROR(INDEX(I51:I500,MATCH($C$33,$C$51:$C$500,0)),"")</f>
        <v>2.79</v>
      </c>
      <c r="J33" s="3">
        <f t="shared" si="25"/>
        <v>0.73</v>
      </c>
      <c r="K33" s="3">
        <f t="shared" si="25"/>
        <v>0.69</v>
      </c>
      <c r="L33" s="3">
        <f t="shared" si="25"/>
        <v>0.63</v>
      </c>
      <c r="M33" s="3">
        <f t="shared" si="25"/>
        <v>0.62</v>
      </c>
      <c r="N33" s="3">
        <f t="shared" si="25"/>
        <v>0.82</v>
      </c>
      <c r="O33" s="3">
        <f t="shared" si="25"/>
        <v>0.78</v>
      </c>
      <c r="P33" s="3">
        <f t="shared" si="25"/>
        <v>0.8</v>
      </c>
      <c r="Q33" s="3">
        <f t="shared" si="25"/>
        <v>0.79</v>
      </c>
      <c r="R33" s="3">
        <f t="shared" si="25"/>
        <v>0.72</v>
      </c>
      <c r="S33" s="3">
        <f t="shared" si="25"/>
        <v>1.44</v>
      </c>
      <c r="T33" s="3">
        <f t="shared" si="25"/>
        <v>2.89</v>
      </c>
      <c r="U33" s="3">
        <f t="shared" si="25"/>
        <v>2.12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35.04</v>
      </c>
      <c r="H34" s="3">
        <f>IFERROR(INDEX(D34:G34,COUNT(D34:G34)),"")</f>
        <v>35.04</v>
      </c>
      <c r="I34" s="3">
        <f t="shared" ref="I34:V34" si="26">IFERROR(INDEX(I51:I500,MATCH($C$34,$C$51:$C$500,0)),"")</f>
        <v>21.69</v>
      </c>
      <c r="J34" s="3">
        <f t="shared" si="26"/>
        <v>10.77</v>
      </c>
      <c r="K34" s="3">
        <f t="shared" si="26"/>
        <v>8.33</v>
      </c>
      <c r="L34" s="3">
        <f t="shared" si="26"/>
        <v>10.1</v>
      </c>
      <c r="M34" s="3">
        <f t="shared" si="26"/>
        <v>14.02</v>
      </c>
      <c r="N34" s="3">
        <f t="shared" si="26"/>
        <v>17.12</v>
      </c>
      <c r="O34" s="3">
        <f t="shared" si="26"/>
        <v>9.48</v>
      </c>
      <c r="P34" s="3">
        <f t="shared" si="26"/>
        <v>8.17</v>
      </c>
      <c r="Q34" s="3">
        <f t="shared" si="26"/>
        <v>6.18</v>
      </c>
      <c r="R34" s="3">
        <f t="shared" si="26"/>
        <v>8.15</v>
      </c>
      <c r="S34" s="3">
        <f t="shared" si="26"/>
        <v>7.87</v>
      </c>
      <c r="T34" s="3">
        <f t="shared" si="26"/>
        <v>10.35</v>
      </c>
      <c r="U34" s="3">
        <f t="shared" si="26"/>
        <v>8.85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1.67</v>
      </c>
      <c r="H35" s="3">
        <f>IFERROR(INDEX(D35:G35,COUNT(D35:G35)),"")</f>
        <v>1.67</v>
      </c>
      <c r="I35" s="3">
        <f t="shared" ref="I35:V35" si="27">IFERROR(INDEX(I51:I500,MATCH($C$35,$C$51:$C$500,0)),"")</f>
        <v>1.05</v>
      </c>
      <c r="J35" s="3">
        <f t="shared" si="27"/>
        <v>0.26</v>
      </c>
      <c r="K35" s="3">
        <f t="shared" si="27"/>
        <v>0.28999999999999998</v>
      </c>
      <c r="L35" s="3">
        <f t="shared" si="27"/>
        <v>0.31</v>
      </c>
      <c r="M35" s="3">
        <f t="shared" si="27"/>
        <v>0.43</v>
      </c>
      <c r="N35" s="3">
        <f t="shared" si="27"/>
        <v>0.45</v>
      </c>
      <c r="O35" s="3">
        <f t="shared" si="27"/>
        <v>0.37</v>
      </c>
      <c r="P35" s="3">
        <f t="shared" si="27"/>
        <v>0.39</v>
      </c>
      <c r="Q35" s="3">
        <f t="shared" si="27"/>
        <v>0.44</v>
      </c>
      <c r="R35" s="3">
        <f t="shared" si="27"/>
        <v>0.33</v>
      </c>
      <c r="S35" s="3">
        <f t="shared" si="27"/>
        <v>0.43</v>
      </c>
      <c r="T35" s="3">
        <f t="shared" si="27"/>
        <v>0.87</v>
      </c>
      <c r="U35" s="3">
        <f t="shared" si="27"/>
        <v>0.55000000000000004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0.62560000000000004</v>
      </c>
      <c r="I36" s="4">
        <f t="shared" si="28"/>
        <v>0.56889999999999996</v>
      </c>
      <c r="J36" s="4">
        <f t="shared" si="28"/>
        <v>0.67299999999999993</v>
      </c>
      <c r="K36" s="4">
        <f t="shared" si="28"/>
        <v>0.75370000000000004</v>
      </c>
      <c r="L36" s="4">
        <f t="shared" si="28"/>
        <v>1.4386000000000001</v>
      </c>
      <c r="M36" s="4">
        <f t="shared" si="28"/>
        <v>0.746</v>
      </c>
      <c r="N36" s="4">
        <f t="shared" si="28"/>
        <v>0.66569999999999996</v>
      </c>
      <c r="O36" s="4">
        <f t="shared" si="28"/>
        <v>0.72409999999999997</v>
      </c>
      <c r="P36" s="4">
        <f t="shared" si="28"/>
        <v>0.72670000000000001</v>
      </c>
      <c r="Q36" s="4">
        <f t="shared" si="28"/>
        <v>0.74260000000000004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40</v>
      </c>
      <c r="I37" s="3">
        <f t="shared" si="29"/>
        <v>40</v>
      </c>
      <c r="J37" s="3">
        <f t="shared" si="29"/>
        <v>22</v>
      </c>
      <c r="K37" s="3">
        <f t="shared" si="29"/>
        <v>29</v>
      </c>
      <c r="L37" s="3">
        <f t="shared" si="29"/>
        <v>42</v>
      </c>
      <c r="M37" s="3">
        <f t="shared" si="29"/>
        <v>15</v>
      </c>
      <c r="N37" s="3">
        <f t="shared" si="29"/>
        <v>15</v>
      </c>
      <c r="O37" s="3">
        <f t="shared" si="29"/>
        <v>25</v>
      </c>
      <c r="P37" s="3">
        <f t="shared" si="29"/>
        <v>30</v>
      </c>
      <c r="Q37" s="3">
        <f t="shared" si="29"/>
        <v>40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837777049692</v>
      </c>
      <c r="E51" s="5">
        <v>956989421330</v>
      </c>
      <c r="F51" s="5">
        <v>950775628924</v>
      </c>
      <c r="G51" s="5">
        <v>814923943027</v>
      </c>
      <c r="I51" s="5">
        <v>3612212037385</v>
      </c>
      <c r="J51" s="5">
        <v>3372465083657</v>
      </c>
      <c r="K51" s="5">
        <v>2895507275859</v>
      </c>
      <c r="L51" s="5">
        <v>2462407757122</v>
      </c>
      <c r="M51" s="5">
        <v>1669713392168</v>
      </c>
      <c r="N51" s="5">
        <v>2085740129302</v>
      </c>
      <c r="O51" s="5">
        <v>2617754376513</v>
      </c>
      <c r="P51" s="5">
        <v>2456969219251</v>
      </c>
      <c r="Q51" s="5">
        <v>2163684653862</v>
      </c>
      <c r="R51" s="5">
        <v>2476348809009</v>
      </c>
      <c r="S51" s="5">
        <v>3600623912590</v>
      </c>
      <c r="T51" s="5">
        <v>3311884860715</v>
      </c>
      <c r="U51" s="5">
        <v>3006109667438</v>
      </c>
      <c r="V51" s="5">
        <v>2024284000329</v>
      </c>
    </row>
    <row r="52" spans="2:22" ht="15.5" x14ac:dyDescent="0.35">
      <c r="C52" t="s">
        <v>85</v>
      </c>
      <c r="D52" s="5">
        <v>-737657568627</v>
      </c>
      <c r="E52" s="5">
        <v>-874507525081</v>
      </c>
      <c r="F52" s="5">
        <v>-820359194658</v>
      </c>
      <c r="G52" s="5">
        <v>-723222799214</v>
      </c>
      <c r="I52" s="5">
        <v>-3213215278267</v>
      </c>
      <c r="J52" s="5">
        <v>-2984361525535</v>
      </c>
      <c r="K52" s="5">
        <v>-2574052634535</v>
      </c>
      <c r="L52" s="5">
        <v>-2196288562434</v>
      </c>
      <c r="M52" s="5">
        <v>-1479623674599</v>
      </c>
      <c r="N52" s="5">
        <v>-1857042778667</v>
      </c>
      <c r="O52" s="5">
        <v>-2343744198023</v>
      </c>
      <c r="P52" s="5">
        <v>-2205848044327</v>
      </c>
      <c r="Q52" s="5">
        <v>-1948809130887</v>
      </c>
      <c r="R52" s="5">
        <v>-2223271266338</v>
      </c>
      <c r="S52" s="5">
        <v>-3276361965139</v>
      </c>
      <c r="T52" s="5">
        <v>-3010290190778</v>
      </c>
      <c r="U52" s="5">
        <v>-2755261953836</v>
      </c>
      <c r="V52" s="5">
        <v>-1830962261787</v>
      </c>
    </row>
    <row r="53" spans="2:22" ht="15.5" x14ac:dyDescent="0.35">
      <c r="C53" t="s">
        <v>86</v>
      </c>
      <c r="D53" s="5">
        <v>100119481065</v>
      </c>
      <c r="E53" s="5">
        <v>82481896249</v>
      </c>
      <c r="F53" s="5">
        <v>130416434266</v>
      </c>
      <c r="G53" s="5">
        <v>91701143813</v>
      </c>
      <c r="I53" s="5">
        <v>398996759118</v>
      </c>
      <c r="J53" s="5">
        <v>388103558122</v>
      </c>
      <c r="K53" s="5">
        <v>321454641324</v>
      </c>
      <c r="L53" s="5">
        <v>266119194688</v>
      </c>
      <c r="M53" s="5">
        <v>190089717569</v>
      </c>
      <c r="N53" s="5">
        <v>228697350635</v>
      </c>
      <c r="O53" s="5">
        <v>274010178490</v>
      </c>
      <c r="P53" s="5">
        <v>251121174924</v>
      </c>
      <c r="Q53" s="5">
        <v>214875522975</v>
      </c>
      <c r="R53" s="5">
        <v>253077542671</v>
      </c>
      <c r="S53" s="5">
        <v>324261947451</v>
      </c>
      <c r="T53" s="5">
        <v>301594669937</v>
      </c>
      <c r="U53" s="5">
        <v>250847713602</v>
      </c>
      <c r="V53" s="5">
        <v>193321738542</v>
      </c>
    </row>
    <row r="54" spans="2:22" ht="15.5" x14ac:dyDescent="0.35">
      <c r="C54" t="s">
        <v>87</v>
      </c>
      <c r="D54" s="5">
        <v>-31190528262</v>
      </c>
      <c r="E54" s="5">
        <v>-39411645928</v>
      </c>
      <c r="F54" s="5">
        <v>-17986756876</v>
      </c>
      <c r="G54" s="5">
        <v>-35254682679</v>
      </c>
      <c r="I54" s="5">
        <v>-120522110081</v>
      </c>
      <c r="J54" s="5">
        <v>-192722775557</v>
      </c>
      <c r="K54" s="5">
        <v>-127675601268</v>
      </c>
      <c r="L54" s="5">
        <v>-104916321909</v>
      </c>
      <c r="M54" s="5">
        <v>-62063357174</v>
      </c>
      <c r="N54" s="5">
        <v>-94261407221</v>
      </c>
      <c r="O54" s="5">
        <v>-101552584083</v>
      </c>
      <c r="P54" s="5">
        <v>-87558222704</v>
      </c>
      <c r="Q54" s="5">
        <v>3264054844</v>
      </c>
      <c r="R54" s="5">
        <v>-110670504776</v>
      </c>
      <c r="S54" s="5">
        <v>-137839139770</v>
      </c>
      <c r="T54" s="5">
        <v>-96822881075</v>
      </c>
      <c r="U54" s="5">
        <v>-41163163176</v>
      </c>
      <c r="V54" s="5">
        <v>-38884581555</v>
      </c>
    </row>
    <row r="55" spans="2:22" ht="15.5" x14ac:dyDescent="0.35">
      <c r="C55" t="s">
        <v>88</v>
      </c>
      <c r="D55" s="5">
        <v>-38465362870</v>
      </c>
      <c r="E55" s="5">
        <v>-47677867011</v>
      </c>
      <c r="F55" s="5">
        <v>-33752807578</v>
      </c>
      <c r="G55" s="5">
        <v>-38391206919</v>
      </c>
      <c r="I55" s="5">
        <v>-150009016006</v>
      </c>
      <c r="J55" s="5">
        <v>-134651830710</v>
      </c>
      <c r="K55" s="5">
        <v>-121428116547</v>
      </c>
      <c r="L55" s="5">
        <v>-105316389775</v>
      </c>
      <c r="M55" s="5">
        <v>-86859188989</v>
      </c>
      <c r="N55" s="5">
        <v>-106742702497</v>
      </c>
      <c r="O55" s="5">
        <v>-129779392504</v>
      </c>
      <c r="P55" s="5">
        <v>-125722852333</v>
      </c>
      <c r="Q55" s="5">
        <v>-119207280277</v>
      </c>
      <c r="R55" s="5">
        <v>-131133241426</v>
      </c>
      <c r="S55" s="5">
        <v>-147629447846</v>
      </c>
      <c r="T55" s="5">
        <v>-112184873808</v>
      </c>
      <c r="U55" s="5">
        <v>-81511170954</v>
      </c>
      <c r="V55" s="5">
        <v>-55426137950</v>
      </c>
    </row>
    <row r="56" spans="2:22" ht="15.5" x14ac:dyDescent="0.35">
      <c r="C56" t="s">
        <v>98</v>
      </c>
      <c r="D56" s="5">
        <v>-8950</v>
      </c>
      <c r="E56" s="5">
        <v>5166</v>
      </c>
      <c r="F56" s="5">
        <v>-819</v>
      </c>
      <c r="G56" s="5">
        <v>-7899</v>
      </c>
      <c r="I56" s="5">
        <v>-18474</v>
      </c>
      <c r="J56" s="5">
        <v>76</v>
      </c>
      <c r="K56" s="5">
        <v>34496</v>
      </c>
      <c r="L56" s="5">
        <v>-73805</v>
      </c>
      <c r="M56" s="5">
        <v>-228520</v>
      </c>
      <c r="N56" s="5">
        <v>-365735</v>
      </c>
      <c r="O56" s="5">
        <v>-426374</v>
      </c>
      <c r="P56" s="5">
        <v>-1001868</v>
      </c>
      <c r="Q56" s="5">
        <v>133</v>
      </c>
      <c r="R56" s="5">
        <v>-1173</v>
      </c>
      <c r="S56" s="5">
        <v>-1167</v>
      </c>
      <c r="T56" s="5">
        <v>-890159</v>
      </c>
      <c r="U56" s="5">
        <v>-102228</v>
      </c>
      <c r="V56" s="5">
        <v>62108</v>
      </c>
    </row>
    <row r="57" spans="2:22" ht="15.5" x14ac:dyDescent="0.35">
      <c r="C57" t="s">
        <v>91</v>
      </c>
      <c r="D57" s="5">
        <v>68928952803</v>
      </c>
      <c r="E57" s="5">
        <v>43070250321</v>
      </c>
      <c r="F57" s="5">
        <v>112429677390</v>
      </c>
      <c r="G57" s="5">
        <v>56446461134</v>
      </c>
      <c r="I57" s="5">
        <v>278474649037</v>
      </c>
      <c r="J57" s="5">
        <v>195380782565</v>
      </c>
      <c r="K57" s="5">
        <v>193779040056</v>
      </c>
      <c r="L57" s="5">
        <v>161202872779</v>
      </c>
      <c r="M57" s="5">
        <v>128026360395</v>
      </c>
      <c r="N57" s="5">
        <v>134435943414</v>
      </c>
      <c r="O57" s="5">
        <v>172457594407</v>
      </c>
      <c r="P57" s="5">
        <v>163562952220</v>
      </c>
      <c r="Q57" s="5">
        <v>218139577819</v>
      </c>
      <c r="R57" s="5">
        <v>142407037895</v>
      </c>
      <c r="S57" s="5">
        <v>186422807681</v>
      </c>
      <c r="T57" s="5">
        <v>204771788862</v>
      </c>
      <c r="U57" s="5">
        <v>209684550426</v>
      </c>
      <c r="V57" s="5">
        <v>154437156987</v>
      </c>
    </row>
    <row r="58" spans="2:22" ht="15.5" x14ac:dyDescent="0.35">
      <c r="C58" t="s">
        <v>92</v>
      </c>
      <c r="D58" s="5">
        <v>-29026596386</v>
      </c>
      <c r="E58" s="5">
        <v>-23780378306</v>
      </c>
      <c r="F58" s="5">
        <v>-32597257432</v>
      </c>
      <c r="G58" s="5">
        <v>-21930059468</v>
      </c>
      <c r="I58" s="5">
        <v>-102837113984</v>
      </c>
      <c r="J58" s="5">
        <v>-113340011142</v>
      </c>
      <c r="K58" s="5">
        <v>-94171917541</v>
      </c>
      <c r="L58" s="5">
        <v>-86197096626</v>
      </c>
      <c r="M58" s="5">
        <v>-76378259150</v>
      </c>
      <c r="N58" s="5">
        <v>-79313091943</v>
      </c>
      <c r="O58" s="5">
        <v>-71302582861</v>
      </c>
      <c r="P58" s="5">
        <v>-43728567672</v>
      </c>
      <c r="Q58" s="5">
        <v>-40206829514</v>
      </c>
      <c r="R58" s="5">
        <v>-41315770925</v>
      </c>
      <c r="S58" s="5">
        <v>11884448026</v>
      </c>
      <c r="T58" s="5">
        <v>176286060199</v>
      </c>
      <c r="U58" s="5">
        <v>62189849989</v>
      </c>
      <c r="V58" s="5">
        <v>1156287576</v>
      </c>
    </row>
    <row r="59" spans="2:22" ht="15.5" x14ac:dyDescent="0.35">
      <c r="C59" t="s">
        <v>26</v>
      </c>
      <c r="D59" s="5">
        <v>-7161797286</v>
      </c>
      <c r="E59" s="5">
        <v>-5756315924</v>
      </c>
      <c r="F59" s="5">
        <v>-5119883836</v>
      </c>
      <c r="G59" s="5">
        <v>-4305327894</v>
      </c>
      <c r="I59" s="5">
        <v>-18707023803</v>
      </c>
      <c r="J59" s="5">
        <v>-13995672594</v>
      </c>
      <c r="K59" s="5">
        <v>-12505961371</v>
      </c>
      <c r="L59" s="5">
        <v>-18301707130</v>
      </c>
      <c r="M59" s="5">
        <v>-16373046737</v>
      </c>
      <c r="N59" s="5">
        <v>-14948277325</v>
      </c>
      <c r="O59" s="5">
        <v>-4029184726</v>
      </c>
      <c r="P59" s="5">
        <v>-92841775</v>
      </c>
      <c r="Q59" s="5">
        <v>-65828841</v>
      </c>
      <c r="R59" s="5">
        <v>-83533958</v>
      </c>
      <c r="S59" s="5">
        <v>-94182901</v>
      </c>
      <c r="T59" s="5">
        <v>-25534925</v>
      </c>
      <c r="U59" s="5">
        <v>-1241469579</v>
      </c>
      <c r="V59" s="5">
        <v>-2558840153</v>
      </c>
    </row>
    <row r="60" spans="2:22" ht="15.5" x14ac:dyDescent="0.35">
      <c r="C60" t="s">
        <v>97</v>
      </c>
      <c r="E60" s="5">
        <v>-2130331100</v>
      </c>
      <c r="I60" s="5">
        <v>-2130331100</v>
      </c>
      <c r="J60" s="5">
        <v>-2104061525</v>
      </c>
      <c r="K60" s="5">
        <v>-1583973493</v>
      </c>
    </row>
    <row r="61" spans="2:22" ht="15.5" x14ac:dyDescent="0.35">
      <c r="C61" t="s">
        <v>944</v>
      </c>
      <c r="D61" s="5">
        <v>522280327</v>
      </c>
      <c r="E61" s="5">
        <v>3527504890</v>
      </c>
      <c r="F61" s="5">
        <v>57602452</v>
      </c>
      <c r="G61" s="5">
        <v>1574225562</v>
      </c>
      <c r="I61" s="5">
        <v>5193040382</v>
      </c>
      <c r="J61" s="5">
        <v>-3735967367</v>
      </c>
      <c r="K61" s="5">
        <v>-3794698038</v>
      </c>
      <c r="L61" s="5">
        <v>1548437956</v>
      </c>
      <c r="M61" s="5">
        <v>-14505934797</v>
      </c>
      <c r="N61" s="5">
        <v>-6296734944</v>
      </c>
      <c r="O61" s="5">
        <v>-884314079</v>
      </c>
      <c r="P61" s="5">
        <v>27032964663</v>
      </c>
      <c r="Q61" s="5">
        <v>27296188588</v>
      </c>
      <c r="R61" s="5">
        <v>30942067440</v>
      </c>
      <c r="S61" s="5">
        <v>112341654010</v>
      </c>
      <c r="T61" s="5">
        <v>176311595124</v>
      </c>
      <c r="U61" s="5">
        <v>63431319568</v>
      </c>
      <c r="V61" s="5">
        <v>3715127729</v>
      </c>
    </row>
    <row r="62" spans="2:22" ht="15.5" x14ac:dyDescent="0.35">
      <c r="C62" t="s">
        <v>90</v>
      </c>
      <c r="D62" s="5">
        <v>-21924823482</v>
      </c>
      <c r="E62" s="5">
        <v>-21069840497</v>
      </c>
      <c r="F62" s="5">
        <v>-25886371723</v>
      </c>
      <c r="G62" s="5">
        <v>-19198957136</v>
      </c>
      <c r="I62" s="5">
        <v>-87192799463</v>
      </c>
      <c r="J62" s="5">
        <v>-93504309656</v>
      </c>
      <c r="K62" s="5">
        <v>-76287284639</v>
      </c>
      <c r="L62" s="5">
        <v>-69443827452</v>
      </c>
      <c r="M62" s="5">
        <v>-45499277616</v>
      </c>
      <c r="N62" s="5">
        <v>-58068079674</v>
      </c>
      <c r="O62" s="5">
        <v>-66389084056</v>
      </c>
      <c r="P62" s="5">
        <v>-70668690560</v>
      </c>
      <c r="Q62" s="5">
        <v>-67437189261</v>
      </c>
      <c r="R62" s="5">
        <v>-72174304407</v>
      </c>
      <c r="S62" s="5">
        <v>-100363023083</v>
      </c>
    </row>
    <row r="63" spans="2:22" ht="15.5" x14ac:dyDescent="0.35">
      <c r="C63" t="s">
        <v>99</v>
      </c>
      <c r="D63" s="5">
        <v>-29026596386</v>
      </c>
      <c r="E63" s="5">
        <v>-23780378306</v>
      </c>
      <c r="F63" s="5">
        <v>-32597257432</v>
      </c>
      <c r="G63" s="5">
        <v>-21930059468</v>
      </c>
      <c r="I63" s="5">
        <v>-102837113984</v>
      </c>
      <c r="J63" s="5">
        <v>-113340011142</v>
      </c>
      <c r="K63" s="5">
        <v>-94171917541</v>
      </c>
      <c r="L63" s="5">
        <v>-86197096626</v>
      </c>
      <c r="M63" s="5">
        <v>-76378259150</v>
      </c>
      <c r="N63" s="5">
        <v>-79313091943</v>
      </c>
      <c r="O63" s="5">
        <v>-71302582861</v>
      </c>
      <c r="P63" s="5">
        <v>-43728567672</v>
      </c>
      <c r="Q63" s="5">
        <v>-40206829514</v>
      </c>
      <c r="R63" s="5">
        <v>-41315770925</v>
      </c>
      <c r="S63" s="5">
        <v>11884448026</v>
      </c>
      <c r="T63" s="5">
        <v>176286060199</v>
      </c>
      <c r="U63" s="5">
        <v>62189849989</v>
      </c>
      <c r="V63" s="5">
        <v>1156287576</v>
      </c>
    </row>
    <row r="64" spans="2:22" ht="15.5" x14ac:dyDescent="0.35">
      <c r="C64" t="s">
        <v>28</v>
      </c>
      <c r="D64" s="5">
        <v>39902356417</v>
      </c>
      <c r="E64" s="5">
        <v>19289872015</v>
      </c>
      <c r="F64" s="5">
        <v>79832419958</v>
      </c>
      <c r="G64" s="5">
        <v>34516401666</v>
      </c>
      <c r="I64" s="5">
        <v>175637535053</v>
      </c>
      <c r="J64" s="5">
        <v>82040771423</v>
      </c>
      <c r="K64" s="5">
        <v>99607122515</v>
      </c>
      <c r="L64" s="5">
        <v>75005776153</v>
      </c>
      <c r="M64" s="5">
        <v>51648101245</v>
      </c>
      <c r="N64" s="5">
        <v>55122851471</v>
      </c>
      <c r="O64" s="5">
        <v>101155011546</v>
      </c>
      <c r="P64" s="5">
        <v>119834384548</v>
      </c>
      <c r="Q64" s="5">
        <v>177932748305</v>
      </c>
      <c r="R64" s="5">
        <v>101091266970</v>
      </c>
      <c r="S64" s="5">
        <v>198307255707</v>
      </c>
      <c r="T64" s="5">
        <v>381057849061</v>
      </c>
      <c r="U64" s="5">
        <v>271874400415</v>
      </c>
      <c r="V64" s="5">
        <v>155593444563</v>
      </c>
    </row>
    <row r="65" spans="2:22" ht="15.5" x14ac:dyDescent="0.35">
      <c r="C65" t="s">
        <v>27</v>
      </c>
      <c r="E65" s="5">
        <v>-113177460</v>
      </c>
      <c r="I65" s="5">
        <v>-113177460</v>
      </c>
      <c r="J65" s="5">
        <v>-438604540</v>
      </c>
      <c r="K65" s="5">
        <v>-98280380</v>
      </c>
      <c r="L65" s="5">
        <v>-335613636</v>
      </c>
      <c r="P65" s="5">
        <v>-1866434327</v>
      </c>
      <c r="Q65" s="5">
        <v>-24489199000</v>
      </c>
      <c r="T65" s="5">
        <v>-103186036844</v>
      </c>
      <c r="U65" s="5">
        <v>-84074933041</v>
      </c>
      <c r="V65" s="5">
        <v>-63730464014</v>
      </c>
    </row>
    <row r="66" spans="2:22" ht="15.5" x14ac:dyDescent="0.35">
      <c r="C66" t="s">
        <v>102</v>
      </c>
      <c r="D66" s="5">
        <v>39902356417</v>
      </c>
      <c r="E66" s="5">
        <v>19176694555</v>
      </c>
      <c r="F66" s="5">
        <v>79832419958</v>
      </c>
      <c r="G66" s="5">
        <v>34516401666</v>
      </c>
      <c r="I66" s="5">
        <v>175524357593</v>
      </c>
      <c r="J66" s="5">
        <v>81602166883</v>
      </c>
      <c r="K66" s="5">
        <v>99508842135</v>
      </c>
      <c r="L66" s="5">
        <v>74670162517</v>
      </c>
      <c r="M66" s="5">
        <v>51648101245</v>
      </c>
      <c r="N66" s="5">
        <v>55122851471</v>
      </c>
      <c r="O66" s="5">
        <v>101155011546</v>
      </c>
      <c r="P66" s="5">
        <v>117967950221</v>
      </c>
      <c r="Q66" s="5">
        <v>153443549305</v>
      </c>
      <c r="R66" s="5">
        <v>101091266970</v>
      </c>
      <c r="S66" s="5">
        <v>198307255707</v>
      </c>
      <c r="T66" s="5">
        <v>277871812217</v>
      </c>
      <c r="U66" s="5">
        <v>187799467374</v>
      </c>
      <c r="V66" s="5">
        <v>91862980549</v>
      </c>
    </row>
    <row r="67" spans="2:22" ht="15.5" x14ac:dyDescent="0.35">
      <c r="C67" t="s">
        <v>103</v>
      </c>
      <c r="E67" s="5">
        <v>-8258933322</v>
      </c>
      <c r="I67" s="5">
        <v>-8258933322</v>
      </c>
      <c r="J67" s="5">
        <v>-7052501705</v>
      </c>
      <c r="K67" s="5">
        <v>-3454356840</v>
      </c>
      <c r="L67" s="5">
        <v>-1792423154</v>
      </c>
      <c r="M67" s="5">
        <v>-1458474899</v>
      </c>
      <c r="N67" s="5">
        <v>1125464872</v>
      </c>
      <c r="O67" s="5">
        <v>-14970889830</v>
      </c>
      <c r="P67" s="5">
        <v>-14911967231</v>
      </c>
      <c r="Q67" s="5">
        <v>-18989112758</v>
      </c>
      <c r="R67" s="5">
        <v>-6621248639</v>
      </c>
      <c r="S67" s="5">
        <v>-7080554922</v>
      </c>
    </row>
    <row r="68" spans="2:22" ht="15.5" x14ac:dyDescent="0.35">
      <c r="C68" t="s">
        <v>104</v>
      </c>
      <c r="D68" s="5">
        <v>39902356417</v>
      </c>
      <c r="E68" s="5">
        <v>10917761233</v>
      </c>
      <c r="F68" s="5">
        <v>79832419958</v>
      </c>
      <c r="G68" s="5">
        <v>34516401666</v>
      </c>
      <c r="I68" s="5">
        <v>167265424271</v>
      </c>
      <c r="J68" s="5">
        <v>74549665178</v>
      </c>
      <c r="K68" s="5">
        <v>96054485295</v>
      </c>
      <c r="L68" s="5">
        <v>72877739363</v>
      </c>
      <c r="M68" s="5">
        <v>50189626346</v>
      </c>
      <c r="N68" s="5">
        <v>56248316343</v>
      </c>
      <c r="O68" s="5">
        <v>86184121716</v>
      </c>
      <c r="P68" s="5">
        <v>103055982990</v>
      </c>
      <c r="Q68" s="5">
        <v>134454436547</v>
      </c>
      <c r="R68" s="5">
        <v>94470018331</v>
      </c>
      <c r="S68" s="5">
        <v>191226700785</v>
      </c>
      <c r="T68" s="5">
        <v>277871812217</v>
      </c>
      <c r="U68" s="5">
        <v>187799467374</v>
      </c>
      <c r="V68" s="5">
        <v>91862980549</v>
      </c>
    </row>
    <row r="69" spans="2:22" ht="15.5" x14ac:dyDescent="0.35">
      <c r="C69" t="s">
        <v>105</v>
      </c>
      <c r="D69" s="5">
        <v>39902356417</v>
      </c>
      <c r="E69" s="5">
        <v>19176694555</v>
      </c>
      <c r="F69" s="5">
        <v>79832419958</v>
      </c>
      <c r="G69" s="5">
        <v>34516401666</v>
      </c>
      <c r="I69" s="5">
        <v>175524357593</v>
      </c>
      <c r="J69" s="5">
        <v>81602166883</v>
      </c>
      <c r="K69" s="5">
        <v>99508842135</v>
      </c>
      <c r="L69" s="5">
        <v>74670162517</v>
      </c>
      <c r="M69" s="5">
        <v>51648101245</v>
      </c>
      <c r="N69" s="5">
        <v>55122851471</v>
      </c>
      <c r="O69" s="5">
        <v>101155011546</v>
      </c>
      <c r="P69" s="5">
        <v>117967950221</v>
      </c>
      <c r="Q69" s="5">
        <v>153443549305</v>
      </c>
      <c r="R69" s="5">
        <v>101091266970</v>
      </c>
      <c r="S69" s="5">
        <v>198307255707</v>
      </c>
      <c r="T69" s="5">
        <v>277871812217</v>
      </c>
      <c r="U69" s="5">
        <v>187799467374</v>
      </c>
      <c r="V69" s="5">
        <v>91862980549</v>
      </c>
    </row>
    <row r="70" spans="2:22" ht="15.5" x14ac:dyDescent="0.35">
      <c r="C70" t="s">
        <v>7</v>
      </c>
      <c r="D70" s="5">
        <v>39902365367</v>
      </c>
      <c r="E70" s="5">
        <v>10917756067</v>
      </c>
      <c r="F70" s="5">
        <v>79832420777</v>
      </c>
      <c r="G70" s="5">
        <v>34516409565</v>
      </c>
      <c r="I70" s="5">
        <v>167265442745</v>
      </c>
      <c r="J70" s="5">
        <v>74549665102</v>
      </c>
      <c r="K70" s="5">
        <v>96054450799</v>
      </c>
      <c r="L70" s="5">
        <v>72877813168</v>
      </c>
      <c r="M70" s="5">
        <v>50189854866</v>
      </c>
      <c r="N70" s="5">
        <v>56248682078</v>
      </c>
      <c r="O70" s="5">
        <v>86184548090</v>
      </c>
      <c r="P70" s="5">
        <v>103056984858</v>
      </c>
      <c r="Q70" s="5">
        <v>134454436414</v>
      </c>
      <c r="R70" s="5">
        <v>94470019504</v>
      </c>
      <c r="S70" s="5">
        <v>191226701952</v>
      </c>
      <c r="T70" s="5">
        <v>277872702376</v>
      </c>
      <c r="U70" s="5">
        <v>187799569602</v>
      </c>
      <c r="V70" s="5">
        <v>91862918441</v>
      </c>
    </row>
    <row r="71" spans="2:22" ht="15.5" x14ac:dyDescent="0.35">
      <c r="C71" t="s">
        <v>107</v>
      </c>
      <c r="D71" s="5">
        <v>39902356417</v>
      </c>
      <c r="E71" s="5">
        <v>19176694555</v>
      </c>
      <c r="F71" s="5">
        <v>79832419958</v>
      </c>
      <c r="G71" s="5">
        <v>34516401666</v>
      </c>
      <c r="I71" s="5">
        <v>175524357593</v>
      </c>
      <c r="J71" s="5">
        <v>81602166883</v>
      </c>
      <c r="K71" s="5">
        <v>99508842135</v>
      </c>
      <c r="L71" s="5">
        <v>74670162517</v>
      </c>
      <c r="M71" s="5">
        <v>51648101245</v>
      </c>
      <c r="N71" s="5">
        <v>55122851471</v>
      </c>
      <c r="O71" s="5">
        <v>101155011546</v>
      </c>
      <c r="P71" s="5">
        <v>117967950221</v>
      </c>
      <c r="Q71" s="5">
        <v>153443549305</v>
      </c>
      <c r="R71" s="5">
        <v>101091266970</v>
      </c>
      <c r="S71" s="5">
        <v>198307255707</v>
      </c>
      <c r="T71" s="5">
        <v>277871812217</v>
      </c>
      <c r="U71" s="5">
        <v>187799467374</v>
      </c>
      <c r="V71" s="5">
        <v>91862980549</v>
      </c>
    </row>
    <row r="72" spans="2:22" ht="15.5" x14ac:dyDescent="0.35">
      <c r="C72" t="s">
        <v>108</v>
      </c>
      <c r="D72" s="5">
        <v>39902356417</v>
      </c>
      <c r="E72" s="5">
        <v>10917761233</v>
      </c>
      <c r="F72" s="5">
        <v>79832419958</v>
      </c>
      <c r="G72" s="5">
        <v>34516401666</v>
      </c>
      <c r="I72" s="5">
        <v>167265424271</v>
      </c>
      <c r="J72" s="5">
        <v>74549665178</v>
      </c>
      <c r="K72" s="5">
        <v>96054485295</v>
      </c>
      <c r="L72" s="5">
        <v>72877739363</v>
      </c>
      <c r="M72" s="5">
        <v>50189626346</v>
      </c>
      <c r="N72" s="5">
        <v>56248316343</v>
      </c>
      <c r="O72" s="5">
        <v>86184121716</v>
      </c>
      <c r="P72" s="5">
        <v>103055982990</v>
      </c>
      <c r="Q72" s="5">
        <v>134454436547</v>
      </c>
      <c r="R72" s="5">
        <v>94470018331</v>
      </c>
      <c r="S72" s="5">
        <v>191226700785</v>
      </c>
      <c r="T72" s="5">
        <v>277871812217</v>
      </c>
      <c r="U72" s="5">
        <v>187799467374</v>
      </c>
      <c r="V72" s="5">
        <v>91862980549</v>
      </c>
    </row>
    <row r="73" spans="2:22" ht="15.5" x14ac:dyDescent="0.35">
      <c r="C73" t="s">
        <v>109</v>
      </c>
      <c r="D73" s="5">
        <v>39902356417</v>
      </c>
      <c r="E73" s="5">
        <v>10917761233</v>
      </c>
      <c r="F73" s="5">
        <v>79832419958</v>
      </c>
      <c r="G73" s="5">
        <v>34516401666</v>
      </c>
      <c r="I73" s="5">
        <v>167265424271</v>
      </c>
      <c r="J73" s="5">
        <v>74549665178</v>
      </c>
      <c r="K73" s="5">
        <v>96054485295</v>
      </c>
      <c r="L73" s="5">
        <v>72877739363</v>
      </c>
      <c r="M73" s="5">
        <v>50189626346</v>
      </c>
      <c r="N73" s="5">
        <v>56248316343</v>
      </c>
      <c r="O73" s="5">
        <v>86184121716</v>
      </c>
      <c r="P73" s="5">
        <v>103055982990</v>
      </c>
      <c r="Q73" s="5">
        <v>134454436547</v>
      </c>
      <c r="R73" s="5">
        <v>94470018331</v>
      </c>
      <c r="S73" s="5">
        <v>191226700785</v>
      </c>
      <c r="T73" s="5">
        <v>277871812217</v>
      </c>
      <c r="U73" s="5">
        <v>187799467374</v>
      </c>
      <c r="V73" s="5">
        <v>91862980549</v>
      </c>
    </row>
    <row r="75" spans="2:22" ht="15.5" x14ac:dyDescent="0.35">
      <c r="B75" t="s">
        <v>110</v>
      </c>
      <c r="C75" t="s">
        <v>111</v>
      </c>
    </row>
    <row r="76" spans="2:22" ht="15.5" x14ac:dyDescent="0.35">
      <c r="C76" t="s">
        <v>112</v>
      </c>
    </row>
    <row r="77" spans="2:22" ht="15.5" x14ac:dyDescent="0.35">
      <c r="C77" t="s">
        <v>19</v>
      </c>
      <c r="D77" s="5">
        <v>668982693632</v>
      </c>
      <c r="E77" s="5">
        <v>649395297064</v>
      </c>
      <c r="F77" s="5">
        <v>728154835632</v>
      </c>
      <c r="G77" s="5">
        <v>586137236225</v>
      </c>
      <c r="I77" s="5">
        <v>649395297064</v>
      </c>
      <c r="J77" s="5">
        <v>538738474154</v>
      </c>
      <c r="K77" s="5">
        <v>614914599251</v>
      </c>
      <c r="L77" s="5">
        <v>647154955522</v>
      </c>
      <c r="M77" s="5">
        <v>495506654417</v>
      </c>
      <c r="N77" s="5">
        <v>577507317865</v>
      </c>
      <c r="O77" s="5">
        <v>688987603088</v>
      </c>
      <c r="P77" s="5">
        <v>736127823546</v>
      </c>
      <c r="Q77" s="5">
        <v>656857297887</v>
      </c>
      <c r="R77" s="5">
        <v>446727061674</v>
      </c>
      <c r="S77" s="5">
        <v>338182545046</v>
      </c>
      <c r="T77" s="5">
        <v>276841255822</v>
      </c>
      <c r="U77" s="5">
        <v>320470838716</v>
      </c>
      <c r="V77" s="5">
        <v>120203017008</v>
      </c>
    </row>
    <row r="78" spans="2:22" ht="15.5" x14ac:dyDescent="0.35">
      <c r="C78" t="s">
        <v>329</v>
      </c>
      <c r="T78" s="5">
        <v>2220000000</v>
      </c>
      <c r="U78" s="5">
        <v>30071420364</v>
      </c>
      <c r="V78" s="5">
        <v>142500000</v>
      </c>
    </row>
    <row r="79" spans="2:22" ht="15.5" x14ac:dyDescent="0.35">
      <c r="C79" t="s">
        <v>114</v>
      </c>
      <c r="D79" s="5">
        <v>504786401254</v>
      </c>
      <c r="E79" s="5">
        <v>525749188542</v>
      </c>
      <c r="F79" s="5">
        <v>392713170367</v>
      </c>
      <c r="G79" s="5">
        <v>390606628707</v>
      </c>
      <c r="I79" s="5">
        <v>525749188542</v>
      </c>
      <c r="J79" s="5">
        <v>484483997411</v>
      </c>
      <c r="K79" s="5">
        <v>256167314560</v>
      </c>
      <c r="L79" s="5">
        <v>376233366469</v>
      </c>
      <c r="M79" s="5">
        <v>391282070676</v>
      </c>
      <c r="N79" s="5">
        <v>241166108590</v>
      </c>
      <c r="O79" s="5">
        <v>409185766441</v>
      </c>
      <c r="P79" s="5">
        <v>297609050755</v>
      </c>
      <c r="Q79" s="5">
        <v>274330150173</v>
      </c>
      <c r="R79" s="5">
        <v>238314027850</v>
      </c>
      <c r="S79" s="5">
        <v>365928385391</v>
      </c>
      <c r="T79" s="5">
        <v>387561650977</v>
      </c>
      <c r="U79" s="5">
        <v>374248915194</v>
      </c>
      <c r="V79" s="5">
        <v>164892855777</v>
      </c>
    </row>
    <row r="80" spans="2:22" ht="15.5" x14ac:dyDescent="0.35">
      <c r="C80" t="s">
        <v>115</v>
      </c>
      <c r="D80" s="5">
        <v>246277171724</v>
      </c>
      <c r="E80" s="5">
        <v>262599714828</v>
      </c>
      <c r="F80" s="5">
        <v>186410317258</v>
      </c>
      <c r="G80" s="5">
        <v>231236995525</v>
      </c>
      <c r="I80" s="5">
        <v>262599714828</v>
      </c>
      <c r="J80" s="5">
        <v>264853249178</v>
      </c>
      <c r="K80" s="5">
        <v>61118942064</v>
      </c>
      <c r="L80" s="5">
        <v>56579212853</v>
      </c>
      <c r="M80" s="5">
        <v>16567557476</v>
      </c>
      <c r="N80" s="5">
        <v>291818126</v>
      </c>
      <c r="O80" s="5">
        <v>1101814385</v>
      </c>
      <c r="P80" s="5">
        <v>3070016732</v>
      </c>
      <c r="Q80" s="5">
        <v>792621605</v>
      </c>
      <c r="R80" s="5">
        <v>13335555577</v>
      </c>
      <c r="S80" s="5">
        <v>30717439085</v>
      </c>
      <c r="T80" s="5">
        <v>15200657781</v>
      </c>
      <c r="U80" s="5">
        <v>56607292557</v>
      </c>
      <c r="V80" s="5">
        <v>28819149664</v>
      </c>
    </row>
    <row r="81" spans="3:22" ht="15.5" x14ac:dyDescent="0.35">
      <c r="C81" t="s">
        <v>116</v>
      </c>
      <c r="D81" s="5">
        <v>4178964000</v>
      </c>
      <c r="E81" s="5">
        <v>4265100916</v>
      </c>
      <c r="F81" s="5">
        <v>4024419502</v>
      </c>
      <c r="G81" s="5">
        <v>4011688553</v>
      </c>
      <c r="I81" s="5">
        <v>4265100916</v>
      </c>
      <c r="J81" s="5">
        <v>3913517776</v>
      </c>
      <c r="K81" s="5">
        <v>4028150306</v>
      </c>
      <c r="L81" s="5">
        <v>4429829603</v>
      </c>
      <c r="M81" s="5">
        <v>6369577573</v>
      </c>
      <c r="N81" s="5">
        <v>6640942476</v>
      </c>
      <c r="O81" s="5">
        <v>7768200455</v>
      </c>
      <c r="P81" s="5">
        <v>5696686480</v>
      </c>
      <c r="Q81" s="5">
        <v>6872090230</v>
      </c>
      <c r="R81" s="5">
        <v>67217825605</v>
      </c>
      <c r="S81" s="5">
        <v>82018895070</v>
      </c>
      <c r="T81" s="5">
        <v>57481581502</v>
      </c>
      <c r="U81" s="5">
        <v>19478661988</v>
      </c>
      <c r="V81" s="5">
        <v>2283235742</v>
      </c>
    </row>
    <row r="82" spans="3:22" ht="15.5" x14ac:dyDescent="0.35">
      <c r="C82" t="s">
        <v>117</v>
      </c>
      <c r="D82" s="5">
        <v>504786401254</v>
      </c>
      <c r="E82" s="5">
        <v>525749188542</v>
      </c>
      <c r="F82" s="5">
        <v>392713170367</v>
      </c>
      <c r="G82" s="5">
        <v>390606628707</v>
      </c>
      <c r="I82" s="5">
        <v>525749188542</v>
      </c>
      <c r="J82" s="5">
        <v>484483997411</v>
      </c>
      <c r="K82" s="5">
        <v>256167314560</v>
      </c>
      <c r="L82" s="5">
        <v>376233366469</v>
      </c>
      <c r="M82" s="5">
        <v>391282070676</v>
      </c>
      <c r="N82" s="5">
        <v>241166108590</v>
      </c>
      <c r="O82" s="5">
        <v>409185766441</v>
      </c>
      <c r="P82" s="5">
        <v>297609050755</v>
      </c>
      <c r="Q82" s="5">
        <v>274330150173</v>
      </c>
      <c r="R82" s="5">
        <v>238314027850</v>
      </c>
      <c r="S82" s="5">
        <v>365928385391</v>
      </c>
      <c r="T82" s="5">
        <v>387561650977</v>
      </c>
      <c r="U82" s="5">
        <v>374248915194</v>
      </c>
      <c r="V82" s="5">
        <v>164892855777</v>
      </c>
    </row>
    <row r="83" spans="3:22" ht="15.5" x14ac:dyDescent="0.35">
      <c r="C83" t="s">
        <v>1245</v>
      </c>
      <c r="D83" s="5">
        <v>397441956736</v>
      </c>
      <c r="E83" s="5">
        <v>386288469031</v>
      </c>
      <c r="F83" s="5">
        <v>333380999952</v>
      </c>
      <c r="G83" s="5">
        <v>303747752832</v>
      </c>
      <c r="I83" s="5">
        <v>386288469031</v>
      </c>
      <c r="J83" s="5">
        <v>277272321188</v>
      </c>
      <c r="K83" s="5">
        <v>388355612255</v>
      </c>
      <c r="L83" s="5">
        <v>367640723915</v>
      </c>
      <c r="M83" s="5">
        <v>348578246839</v>
      </c>
      <c r="N83" s="5">
        <v>425337528894</v>
      </c>
      <c r="O83" s="5">
        <v>332417597670</v>
      </c>
      <c r="P83" s="5">
        <v>260196999486</v>
      </c>
      <c r="Q83" s="5">
        <v>262503453437</v>
      </c>
      <c r="R83" s="5">
        <v>254684861897</v>
      </c>
      <c r="S83" s="5">
        <v>248333421339</v>
      </c>
      <c r="T83" s="5">
        <v>217647392359</v>
      </c>
      <c r="U83" s="5">
        <v>169433090894</v>
      </c>
      <c r="V83" s="5">
        <v>106915558223</v>
      </c>
    </row>
    <row r="84" spans="3:22" ht="15.5" x14ac:dyDescent="0.35">
      <c r="C84" t="s">
        <v>1246</v>
      </c>
      <c r="D84" s="5">
        <v>397441956736</v>
      </c>
      <c r="E84" s="5">
        <v>386288469031</v>
      </c>
      <c r="F84" s="5">
        <v>333380999952</v>
      </c>
      <c r="G84" s="5">
        <v>303747752832</v>
      </c>
      <c r="I84" s="5">
        <v>386288469031</v>
      </c>
      <c r="J84" s="5">
        <v>277272321188</v>
      </c>
      <c r="K84" s="5">
        <v>388355612255</v>
      </c>
      <c r="L84" s="5">
        <v>367640723915</v>
      </c>
      <c r="M84" s="5">
        <v>348578246839</v>
      </c>
      <c r="N84" s="5">
        <v>425337528894</v>
      </c>
      <c r="O84" s="5">
        <v>332417597670</v>
      </c>
      <c r="P84" s="5">
        <v>260196999486</v>
      </c>
      <c r="Q84" s="5">
        <v>262503453437</v>
      </c>
      <c r="R84" s="5">
        <v>254684861897</v>
      </c>
      <c r="S84" s="5">
        <v>248333421339</v>
      </c>
      <c r="T84" s="5">
        <v>217647392359</v>
      </c>
      <c r="U84" s="5">
        <v>169433090894</v>
      </c>
      <c r="V84" s="5">
        <v>106915558223</v>
      </c>
    </row>
    <row r="85" spans="3:22" ht="15.5" x14ac:dyDescent="0.35">
      <c r="C85" t="s">
        <v>1247</v>
      </c>
      <c r="D85" s="5">
        <v>915219409720</v>
      </c>
      <c r="E85" s="5">
        <v>945799939352</v>
      </c>
      <c r="F85" s="5">
        <v>947923705845</v>
      </c>
      <c r="G85" s="5">
        <v>976513612839</v>
      </c>
      <c r="I85" s="5">
        <v>945799939352</v>
      </c>
      <c r="J85" s="5">
        <v>687328634440</v>
      </c>
      <c r="K85" s="5">
        <v>819717660210</v>
      </c>
      <c r="L85" s="5">
        <v>807835259682</v>
      </c>
      <c r="M85" s="5">
        <v>659897536463</v>
      </c>
      <c r="N85" s="5">
        <v>714495829399</v>
      </c>
      <c r="O85" s="5">
        <v>725977705623</v>
      </c>
      <c r="P85" s="5">
        <v>639854776767</v>
      </c>
      <c r="Q85" s="5">
        <v>547642822210</v>
      </c>
      <c r="R85" s="5">
        <v>617886411963</v>
      </c>
      <c r="S85" s="5">
        <v>484135422807</v>
      </c>
      <c r="T85" s="5">
        <v>205691374143</v>
      </c>
      <c r="U85" s="5">
        <v>351102260469</v>
      </c>
      <c r="V85" s="5">
        <v>236751912223</v>
      </c>
    </row>
    <row r="86" spans="3:22" ht="15.5" x14ac:dyDescent="0.35">
      <c r="C86" t="s">
        <v>1248</v>
      </c>
      <c r="D86" s="5">
        <v>915219409720</v>
      </c>
      <c r="E86" s="5">
        <v>945799939352</v>
      </c>
      <c r="F86" s="5">
        <v>947923705845</v>
      </c>
      <c r="G86" s="5">
        <v>976513612839</v>
      </c>
      <c r="I86" s="5">
        <v>945799939352</v>
      </c>
      <c r="J86" s="5">
        <v>687328634440</v>
      </c>
      <c r="K86" s="5">
        <v>819717660210</v>
      </c>
      <c r="L86" s="5">
        <v>807835259682</v>
      </c>
      <c r="M86" s="5">
        <v>659897536463</v>
      </c>
      <c r="N86" s="5">
        <v>714495829399</v>
      </c>
      <c r="O86" s="5">
        <v>725977705623</v>
      </c>
      <c r="P86" s="5">
        <v>639854776767</v>
      </c>
      <c r="Q86" s="5">
        <v>547642822210</v>
      </c>
      <c r="R86" s="5">
        <v>617886411963</v>
      </c>
      <c r="S86" s="5">
        <v>484135422807</v>
      </c>
      <c r="T86" s="5">
        <v>205691374143</v>
      </c>
      <c r="U86" s="5">
        <v>351102260469</v>
      </c>
      <c r="V86" s="5">
        <v>236751912223</v>
      </c>
    </row>
    <row r="87" spans="3:22" ht="15.5" x14ac:dyDescent="0.35">
      <c r="C87" t="s">
        <v>120</v>
      </c>
      <c r="D87" s="5">
        <v>773269228</v>
      </c>
      <c r="E87" s="5">
        <v>781882865</v>
      </c>
      <c r="F87" s="5">
        <v>765446412</v>
      </c>
      <c r="G87" s="5">
        <v>777279732</v>
      </c>
      <c r="I87" s="5">
        <v>781882865</v>
      </c>
      <c r="J87" s="5">
        <v>764800041</v>
      </c>
      <c r="K87" s="5">
        <v>798454890</v>
      </c>
      <c r="L87" s="5">
        <v>763512657</v>
      </c>
      <c r="M87" s="5">
        <v>746859481</v>
      </c>
      <c r="N87" s="5">
        <v>742848199</v>
      </c>
      <c r="O87" s="5">
        <v>789097195</v>
      </c>
      <c r="P87" s="5">
        <v>748388108</v>
      </c>
    </row>
    <row r="88" spans="3:22" ht="15.5" x14ac:dyDescent="0.35">
      <c r="C88" t="s">
        <v>98</v>
      </c>
      <c r="G88" s="5">
        <v>-32193271536</v>
      </c>
      <c r="J88" s="5">
        <v>-39464893152</v>
      </c>
      <c r="K88" s="5">
        <v>-42412483968</v>
      </c>
      <c r="L88" s="5">
        <v>-42412483968</v>
      </c>
      <c r="M88" s="5">
        <v>-42412483968</v>
      </c>
      <c r="N88" s="5">
        <v>-42412483968</v>
      </c>
      <c r="O88" s="5">
        <v>-35025193299</v>
      </c>
      <c r="P88" s="5">
        <v>-35025193299</v>
      </c>
      <c r="Q88" s="5">
        <v>-35025193299</v>
      </c>
      <c r="R88" s="5">
        <v>-35025193299</v>
      </c>
      <c r="S88" s="5">
        <v>-30109175159</v>
      </c>
    </row>
    <row r="89" spans="3:22" ht="15.5" x14ac:dyDescent="0.35">
      <c r="C89" t="s">
        <v>121</v>
      </c>
      <c r="D89" s="5">
        <v>2538213953076</v>
      </c>
      <c r="E89" s="5">
        <v>2539498499082</v>
      </c>
      <c r="F89" s="5">
        <v>2435459386088</v>
      </c>
      <c r="G89" s="5">
        <v>2302473298359</v>
      </c>
      <c r="I89" s="5">
        <v>2539498499082</v>
      </c>
      <c r="J89" s="5">
        <v>2036832856473</v>
      </c>
      <c r="K89" s="5">
        <v>2119706749496</v>
      </c>
      <c r="L89" s="5">
        <v>2249413803393</v>
      </c>
      <c r="M89" s="5">
        <v>1933859516377</v>
      </c>
      <c r="N89" s="5">
        <v>1982621962042</v>
      </c>
      <c r="O89" s="5">
        <v>2204426011255</v>
      </c>
      <c r="P89" s="5">
        <v>1983250911717</v>
      </c>
      <c r="Q89" s="5">
        <v>1973798989799</v>
      </c>
      <c r="R89" s="5">
        <v>1624970715624</v>
      </c>
      <c r="S89" s="5">
        <v>1502011245658</v>
      </c>
      <c r="T89" s="5">
        <v>1329023312893</v>
      </c>
      <c r="U89" s="5">
        <v>1304943958868</v>
      </c>
      <c r="V89" s="5">
        <v>736690783869</v>
      </c>
    </row>
    <row r="90" spans="3:22" ht="15.5" x14ac:dyDescent="0.35">
      <c r="C90" t="s">
        <v>122</v>
      </c>
    </row>
    <row r="91" spans="3:22" ht="15.5" x14ac:dyDescent="0.35">
      <c r="C91" t="s">
        <v>123</v>
      </c>
      <c r="R91" s="5">
        <v>7292742931</v>
      </c>
      <c r="S91" s="5">
        <v>7059211756</v>
      </c>
      <c r="T91" s="5">
        <v>1394729825</v>
      </c>
      <c r="U91" s="5">
        <v>1379315875</v>
      </c>
      <c r="V91" s="5">
        <v>1914406925</v>
      </c>
    </row>
    <row r="92" spans="3:22" ht="15.5" x14ac:dyDescent="0.35">
      <c r="C92" t="s">
        <v>332</v>
      </c>
      <c r="D92" s="5">
        <v>150140377937</v>
      </c>
      <c r="E92" s="5">
        <v>150602633882</v>
      </c>
      <c r="F92" s="5">
        <v>151084360657</v>
      </c>
      <c r="G92" s="5">
        <v>33632964982</v>
      </c>
      <c r="I92" s="5">
        <v>150602633882</v>
      </c>
      <c r="J92" s="5">
        <v>33632964982</v>
      </c>
      <c r="K92" s="5">
        <v>13376026507</v>
      </c>
    </row>
    <row r="93" spans="3:22" ht="15.5" x14ac:dyDescent="0.35">
      <c r="C93" t="s">
        <v>883</v>
      </c>
      <c r="R93" s="5">
        <v>892117944</v>
      </c>
      <c r="S93" s="5">
        <v>892117944</v>
      </c>
    </row>
    <row r="94" spans="3:22" ht="15.5" x14ac:dyDescent="0.35">
      <c r="C94" t="s">
        <v>124</v>
      </c>
      <c r="D94" s="5">
        <v>75897067848</v>
      </c>
      <c r="E94" s="5">
        <v>76743292593</v>
      </c>
      <c r="F94" s="5">
        <v>78466999157</v>
      </c>
      <c r="G94" s="5">
        <v>77022247023</v>
      </c>
      <c r="I94" s="5">
        <v>76743292593</v>
      </c>
      <c r="J94" s="5">
        <v>79661436285</v>
      </c>
      <c r="K94" s="5">
        <v>80183732462</v>
      </c>
      <c r="L94" s="5">
        <v>75328799721</v>
      </c>
      <c r="M94" s="5">
        <v>72083166950</v>
      </c>
      <c r="N94" s="5">
        <v>82268923906</v>
      </c>
      <c r="O94" s="5">
        <v>25745542573</v>
      </c>
      <c r="P94" s="5">
        <v>23410172422</v>
      </c>
      <c r="Q94" s="5">
        <v>23831052284</v>
      </c>
      <c r="R94" s="5">
        <v>94895999048</v>
      </c>
      <c r="S94" s="5">
        <v>118991557861</v>
      </c>
      <c r="T94" s="5">
        <v>138861633285</v>
      </c>
      <c r="U94" s="5">
        <v>118619909245</v>
      </c>
      <c r="V94" s="5">
        <v>74284886173</v>
      </c>
    </row>
    <row r="95" spans="3:22" ht="15.5" x14ac:dyDescent="0.35">
      <c r="C95" t="s">
        <v>333</v>
      </c>
      <c r="D95" s="5">
        <v>61901190214</v>
      </c>
      <c r="E95" s="5">
        <v>65401153683</v>
      </c>
      <c r="F95" s="5">
        <v>66381117152</v>
      </c>
      <c r="G95" s="5">
        <v>63266795635</v>
      </c>
      <c r="I95" s="5">
        <v>65401153683</v>
      </c>
      <c r="J95" s="5">
        <v>69470874538</v>
      </c>
      <c r="K95" s="5">
        <v>85029203086</v>
      </c>
      <c r="L95" s="5">
        <v>40373064172</v>
      </c>
      <c r="M95" s="5">
        <v>44420361347</v>
      </c>
      <c r="N95" s="5">
        <v>47293113065</v>
      </c>
      <c r="O95" s="5">
        <v>81983923408</v>
      </c>
      <c r="P95" s="5">
        <v>95907631065</v>
      </c>
      <c r="Q95" s="5">
        <v>96908240791</v>
      </c>
      <c r="R95" s="5">
        <v>24251932146</v>
      </c>
      <c r="S95" s="5">
        <v>6650812008</v>
      </c>
      <c r="T95" s="5">
        <v>7071691870</v>
      </c>
      <c r="U95" s="5">
        <v>8482838666</v>
      </c>
      <c r="V95" s="5">
        <v>10339103058</v>
      </c>
    </row>
    <row r="96" spans="3:22" ht="15.5" x14ac:dyDescent="0.35">
      <c r="C96" t="s">
        <v>127</v>
      </c>
      <c r="D96" s="5">
        <v>386866867785</v>
      </c>
      <c r="E96" s="5">
        <v>365242972903</v>
      </c>
      <c r="F96" s="5">
        <v>331345061962</v>
      </c>
      <c r="G96" s="5">
        <v>328495143970</v>
      </c>
      <c r="I96" s="5">
        <v>365242972903</v>
      </c>
      <c r="J96" s="5">
        <v>336285478552</v>
      </c>
      <c r="K96" s="5">
        <v>216559116440</v>
      </c>
      <c r="L96" s="5">
        <v>205438507803</v>
      </c>
      <c r="M96" s="5">
        <v>209085891987</v>
      </c>
      <c r="N96" s="5">
        <v>238837211525</v>
      </c>
      <c r="O96" s="5">
        <v>258387000499</v>
      </c>
      <c r="P96" s="5">
        <v>271460853923</v>
      </c>
      <c r="Q96" s="5">
        <v>368367854021</v>
      </c>
      <c r="R96" s="5">
        <v>509243079482</v>
      </c>
      <c r="S96" s="5">
        <v>493080139048</v>
      </c>
      <c r="T96" s="5">
        <v>515684731894</v>
      </c>
      <c r="U96" s="5">
        <v>320375024151</v>
      </c>
      <c r="V96" s="5">
        <v>99194802691</v>
      </c>
    </row>
    <row r="97" spans="3:22" ht="15.5" x14ac:dyDescent="0.35">
      <c r="C97" t="s">
        <v>128</v>
      </c>
      <c r="D97" s="5">
        <v>2925080820861</v>
      </c>
      <c r="E97" s="5">
        <v>2904741471985</v>
      </c>
      <c r="F97" s="5">
        <v>2766804448050</v>
      </c>
      <c r="G97" s="5">
        <v>2630968442329</v>
      </c>
      <c r="I97" s="5">
        <v>2904741471985</v>
      </c>
      <c r="J97" s="5">
        <v>2373118335025</v>
      </c>
      <c r="K97" s="5">
        <v>2336265865936</v>
      </c>
      <c r="L97" s="5">
        <v>2454852311196</v>
      </c>
      <c r="M97" s="5">
        <v>2142945408364</v>
      </c>
      <c r="N97" s="5">
        <v>2221459173567</v>
      </c>
      <c r="O97" s="5">
        <v>2462813011754</v>
      </c>
      <c r="P97" s="5">
        <v>2254711765640</v>
      </c>
      <c r="Q97" s="5">
        <v>2342166843820</v>
      </c>
      <c r="R97" s="5">
        <v>2134213795106</v>
      </c>
      <c r="S97" s="5">
        <v>1995091384706</v>
      </c>
      <c r="T97" s="5">
        <v>1844708044787</v>
      </c>
      <c r="U97" s="5">
        <v>1625318983019</v>
      </c>
      <c r="V97" s="5">
        <v>835885586560</v>
      </c>
    </row>
    <row r="98" spans="3:22" ht="15.5" x14ac:dyDescent="0.35">
      <c r="C98" t="s">
        <v>129</v>
      </c>
    </row>
    <row r="99" spans="3:22" ht="15.5" x14ac:dyDescent="0.35">
      <c r="C99" t="s">
        <v>130</v>
      </c>
    </row>
    <row r="100" spans="3:22" ht="15.5" x14ac:dyDescent="0.35">
      <c r="C100" t="s">
        <v>131</v>
      </c>
      <c r="D100" s="5">
        <v>1391018377530</v>
      </c>
      <c r="E100" s="5">
        <v>1412793260990</v>
      </c>
      <c r="F100" s="5">
        <v>1293025660484</v>
      </c>
      <c r="G100" s="5">
        <v>1283528373790</v>
      </c>
      <c r="I100" s="5">
        <v>1412793260990</v>
      </c>
      <c r="J100" s="5">
        <v>1057582278430</v>
      </c>
      <c r="K100" s="5">
        <v>1042849914823</v>
      </c>
      <c r="L100" s="5">
        <v>1162654210757</v>
      </c>
      <c r="M100" s="5">
        <v>890539846897</v>
      </c>
      <c r="N100" s="5">
        <v>963898747486</v>
      </c>
      <c r="O100" s="5">
        <v>1138448895846</v>
      </c>
      <c r="P100" s="5">
        <v>957671673254</v>
      </c>
      <c r="Q100" s="5">
        <v>1013940915004</v>
      </c>
      <c r="R100" s="5">
        <v>875549581773</v>
      </c>
      <c r="S100" s="5">
        <v>813409554884</v>
      </c>
      <c r="T100" s="5">
        <v>789829144460</v>
      </c>
      <c r="U100" s="5">
        <v>793347481386</v>
      </c>
      <c r="V100" s="5">
        <v>533680753883</v>
      </c>
    </row>
    <row r="101" spans="3:22" ht="15.5" x14ac:dyDescent="0.35">
      <c r="C101" t="s">
        <v>132</v>
      </c>
      <c r="D101" s="5">
        <v>347072660152</v>
      </c>
      <c r="E101" s="5">
        <v>321059560049</v>
      </c>
      <c r="F101" s="5">
        <v>242747076645</v>
      </c>
      <c r="G101" s="5">
        <v>241869218801</v>
      </c>
      <c r="I101" s="5">
        <v>321059560049</v>
      </c>
      <c r="J101" s="5">
        <v>180733745783</v>
      </c>
      <c r="K101" s="5">
        <v>134813326787</v>
      </c>
      <c r="L101" s="5">
        <v>226037309507</v>
      </c>
      <c r="M101" s="5">
        <v>21999999693</v>
      </c>
      <c r="N101" s="5">
        <v>196150000000</v>
      </c>
      <c r="O101" s="5">
        <v>109150000000</v>
      </c>
      <c r="P101" s="5">
        <v>8704863450</v>
      </c>
      <c r="V101" s="5">
        <v>21429598203</v>
      </c>
    </row>
    <row r="102" spans="3:22" ht="15.5" x14ac:dyDescent="0.35">
      <c r="C102" t="s">
        <v>133</v>
      </c>
    </row>
    <row r="103" spans="3:22" ht="15.5" x14ac:dyDescent="0.35">
      <c r="C103" t="s">
        <v>335</v>
      </c>
      <c r="D103" s="5">
        <v>655580490885</v>
      </c>
      <c r="E103" s="5">
        <v>630068672755</v>
      </c>
      <c r="F103" s="5">
        <v>610358258070</v>
      </c>
      <c r="G103" s="5">
        <v>599683945557</v>
      </c>
      <c r="I103" s="5">
        <v>630068672755</v>
      </c>
      <c r="J103" s="5">
        <v>432879076504</v>
      </c>
      <c r="K103" s="5">
        <v>498579719402</v>
      </c>
      <c r="L103" s="5">
        <v>499129340585</v>
      </c>
      <c r="M103" s="5">
        <v>524195765594</v>
      </c>
      <c r="N103" s="5">
        <v>507171746743</v>
      </c>
      <c r="O103" s="5">
        <v>597805439513</v>
      </c>
      <c r="P103" s="5">
        <v>441204629997</v>
      </c>
      <c r="Q103" s="5">
        <v>430161769632</v>
      </c>
      <c r="R103" s="5">
        <v>508635938430</v>
      </c>
      <c r="S103" s="5">
        <v>372372518496</v>
      </c>
      <c r="T103" s="5">
        <v>324840480279</v>
      </c>
      <c r="U103" s="5">
        <v>302869289611</v>
      </c>
      <c r="V103" s="5">
        <v>131280677918</v>
      </c>
    </row>
    <row r="104" spans="3:22" ht="15.5" x14ac:dyDescent="0.35">
      <c r="C104" t="s">
        <v>134</v>
      </c>
    </row>
    <row r="105" spans="3:22" ht="15.5" x14ac:dyDescent="0.35">
      <c r="C105" t="s">
        <v>337</v>
      </c>
      <c r="D105" s="5">
        <v>4178964000</v>
      </c>
      <c r="E105" s="5">
        <v>4265100916</v>
      </c>
      <c r="F105" s="5">
        <v>4024419502</v>
      </c>
      <c r="G105" s="5">
        <v>4011688553</v>
      </c>
      <c r="I105" s="5">
        <v>4265100916</v>
      </c>
      <c r="J105" s="5">
        <v>3913517776</v>
      </c>
      <c r="K105" s="5">
        <v>4028150306</v>
      </c>
      <c r="L105" s="5">
        <v>4429829603</v>
      </c>
      <c r="M105" s="5">
        <v>6369577573</v>
      </c>
      <c r="N105" s="5">
        <v>6640942476</v>
      </c>
      <c r="O105" s="5">
        <v>7768200455</v>
      </c>
      <c r="P105" s="5">
        <v>5696686480</v>
      </c>
      <c r="Q105" s="5">
        <v>6872090230</v>
      </c>
      <c r="R105" s="5">
        <v>67217825605</v>
      </c>
      <c r="S105" s="5">
        <v>82018895070</v>
      </c>
      <c r="T105" s="5">
        <v>57481581502</v>
      </c>
      <c r="U105" s="5">
        <v>19478661988</v>
      </c>
      <c r="V105" s="5">
        <v>2283235742</v>
      </c>
    </row>
    <row r="106" spans="3:22" ht="15.5" x14ac:dyDescent="0.35">
      <c r="C106" t="s">
        <v>135</v>
      </c>
      <c r="D106" s="5">
        <v>26799441923</v>
      </c>
      <c r="E106" s="5">
        <v>17552472839</v>
      </c>
      <c r="F106" s="5">
        <v>10092504688</v>
      </c>
      <c r="G106" s="5">
        <v>12158221374</v>
      </c>
      <c r="I106" s="5">
        <v>17552472839</v>
      </c>
      <c r="J106" s="5">
        <v>31146420685</v>
      </c>
      <c r="K106" s="5">
        <v>17917390415</v>
      </c>
      <c r="L106" s="5">
        <v>19033172044</v>
      </c>
      <c r="M106" s="5">
        <v>32500305706</v>
      </c>
      <c r="N106" s="5">
        <v>21794978064</v>
      </c>
      <c r="O106" s="5">
        <v>30066629287</v>
      </c>
      <c r="P106" s="5">
        <v>23003550374</v>
      </c>
      <c r="Q106" s="5">
        <v>52213149802</v>
      </c>
      <c r="R106" s="5">
        <v>21886787352</v>
      </c>
      <c r="S106" s="5">
        <v>29000161467</v>
      </c>
      <c r="T106" s="5">
        <v>26586909636</v>
      </c>
      <c r="U106" s="5">
        <v>25360476532</v>
      </c>
      <c r="V106" s="5">
        <v>18683748427</v>
      </c>
    </row>
    <row r="107" spans="3:22" ht="15.5" x14ac:dyDescent="0.35">
      <c r="C107" t="s">
        <v>136</v>
      </c>
      <c r="D107" s="5">
        <v>1247409363</v>
      </c>
      <c r="E107" s="5">
        <v>756974492</v>
      </c>
      <c r="F107" s="5">
        <v>1316776133</v>
      </c>
      <c r="G107" s="5">
        <v>1212684891</v>
      </c>
      <c r="I107" s="5">
        <v>756974492</v>
      </c>
      <c r="J107" s="5">
        <v>643109382</v>
      </c>
      <c r="K107" s="5">
        <v>585113465</v>
      </c>
      <c r="L107" s="5">
        <v>975404172</v>
      </c>
      <c r="M107" s="5">
        <v>2192912595</v>
      </c>
      <c r="N107" s="5">
        <v>1111467216</v>
      </c>
      <c r="O107" s="5">
        <v>552461137</v>
      </c>
      <c r="P107" s="5">
        <v>645372400</v>
      </c>
      <c r="R107" s="5">
        <v>154675000</v>
      </c>
      <c r="S107" s="5">
        <v>20000000</v>
      </c>
      <c r="V107" s="5">
        <v>226059470</v>
      </c>
    </row>
    <row r="108" spans="3:22" ht="15.5" x14ac:dyDescent="0.35">
      <c r="C108" t="s">
        <v>144</v>
      </c>
      <c r="D108" s="5">
        <v>127580455270</v>
      </c>
      <c r="E108" s="5">
        <v>125368579351</v>
      </c>
      <c r="F108" s="5">
        <v>118116917155</v>
      </c>
      <c r="G108" s="5">
        <v>116276987200</v>
      </c>
      <c r="I108" s="5">
        <v>125368579351</v>
      </c>
      <c r="J108" s="5">
        <v>111180083986</v>
      </c>
      <c r="K108" s="5">
        <v>95168116174</v>
      </c>
      <c r="L108" s="5">
        <v>88487500017</v>
      </c>
      <c r="M108" s="5">
        <v>85316525248</v>
      </c>
      <c r="N108" s="5">
        <v>104405053731</v>
      </c>
      <c r="O108" s="5">
        <v>103199399761</v>
      </c>
      <c r="P108" s="5">
        <v>88803169332</v>
      </c>
      <c r="Q108" s="5">
        <v>125369133737</v>
      </c>
      <c r="R108" s="5">
        <v>117004409481</v>
      </c>
      <c r="S108" s="5">
        <v>95048676645</v>
      </c>
      <c r="T108" s="5">
        <v>60945958387</v>
      </c>
      <c r="U108" s="5">
        <v>46470521400</v>
      </c>
      <c r="V108" s="5">
        <v>34048587634</v>
      </c>
    </row>
    <row r="109" spans="3:22" ht="15.5" x14ac:dyDescent="0.35">
      <c r="C109" t="s">
        <v>145</v>
      </c>
      <c r="D109" s="5">
        <v>127580455270</v>
      </c>
      <c r="E109" s="5">
        <v>125368579351</v>
      </c>
      <c r="F109" s="5">
        <v>118116917155</v>
      </c>
      <c r="G109" s="5">
        <v>116276987200</v>
      </c>
      <c r="I109" s="5">
        <v>125368579351</v>
      </c>
      <c r="J109" s="5">
        <v>111180083986</v>
      </c>
      <c r="K109" s="5">
        <v>95168116174</v>
      </c>
      <c r="L109" s="5">
        <v>88487500017</v>
      </c>
      <c r="M109" s="5">
        <v>85316525248</v>
      </c>
      <c r="N109" s="5">
        <v>104405053731</v>
      </c>
      <c r="O109" s="5">
        <v>103199399761</v>
      </c>
      <c r="P109" s="5">
        <v>88803169332</v>
      </c>
      <c r="Q109" s="5">
        <v>125369133737</v>
      </c>
      <c r="R109" s="5">
        <v>117004409481</v>
      </c>
      <c r="S109" s="5">
        <v>95048676645</v>
      </c>
      <c r="T109" s="5">
        <v>60945958387</v>
      </c>
      <c r="U109" s="5">
        <v>46470521400</v>
      </c>
      <c r="V109" s="5">
        <v>34048587634</v>
      </c>
    </row>
    <row r="110" spans="3:22" ht="15.5" x14ac:dyDescent="0.35">
      <c r="C110" t="s">
        <v>424</v>
      </c>
      <c r="D110" s="5">
        <v>4181534144</v>
      </c>
      <c r="E110" s="5">
        <v>4181534144</v>
      </c>
      <c r="F110" s="5">
        <v>8516519083</v>
      </c>
      <c r="G110" s="5">
        <v>8516519083</v>
      </c>
      <c r="I110" s="5">
        <v>4181534144</v>
      </c>
      <c r="J110" s="5">
        <v>6699475779</v>
      </c>
      <c r="K110" s="5">
        <v>2699729491</v>
      </c>
      <c r="L110" s="5">
        <v>1509555693</v>
      </c>
      <c r="M110" s="5">
        <v>1685891272</v>
      </c>
      <c r="N110" s="5">
        <v>1739518555</v>
      </c>
      <c r="O110" s="5">
        <v>6900139444</v>
      </c>
      <c r="P110" s="5">
        <v>1739518555</v>
      </c>
      <c r="Q110" s="5">
        <v>40583748125</v>
      </c>
      <c r="R110" s="5">
        <v>49843316866</v>
      </c>
      <c r="S110" s="5">
        <v>38408748125</v>
      </c>
      <c r="T110" s="5">
        <v>26435446010</v>
      </c>
      <c r="U110" s="5">
        <v>19392282444</v>
      </c>
      <c r="V110" s="5">
        <v>10923715316</v>
      </c>
    </row>
    <row r="111" spans="3:22" ht="15.5" x14ac:dyDescent="0.35">
      <c r="C111" t="s">
        <v>150</v>
      </c>
      <c r="D111" s="5">
        <v>1518598832800</v>
      </c>
      <c r="E111" s="5">
        <v>1538161840341</v>
      </c>
      <c r="F111" s="5">
        <v>1411142577639</v>
      </c>
      <c r="G111" s="5">
        <v>1399805360990</v>
      </c>
      <c r="I111" s="5">
        <v>1538161840341</v>
      </c>
      <c r="J111" s="5">
        <v>1168762362416</v>
      </c>
      <c r="K111" s="5">
        <v>1138018030997</v>
      </c>
      <c r="L111" s="5">
        <v>1251141710774</v>
      </c>
      <c r="M111" s="5">
        <v>975856372145</v>
      </c>
      <c r="N111" s="5">
        <v>1068303801217</v>
      </c>
      <c r="O111" s="5">
        <v>1241648295607</v>
      </c>
      <c r="P111" s="5">
        <v>1046474842586</v>
      </c>
      <c r="Q111" s="5">
        <v>1139310048741</v>
      </c>
      <c r="R111" s="5">
        <v>992553991254</v>
      </c>
      <c r="S111" s="5">
        <v>908458231529</v>
      </c>
      <c r="T111" s="5">
        <v>850775102847</v>
      </c>
      <c r="U111" s="5">
        <v>839818002786</v>
      </c>
      <c r="V111" s="5">
        <v>567729341517</v>
      </c>
    </row>
    <row r="112" spans="3:22" ht="15.5" x14ac:dyDescent="0.35">
      <c r="C112" t="s">
        <v>151</v>
      </c>
    </row>
    <row r="113" spans="2:22" ht="15.5" x14ac:dyDescent="0.35">
      <c r="C113" t="s">
        <v>152</v>
      </c>
      <c r="D113" s="5">
        <v>249625834400</v>
      </c>
      <c r="E113" s="5">
        <v>249625834400</v>
      </c>
      <c r="F113" s="5">
        <v>249625834400</v>
      </c>
      <c r="G113" s="5">
        <v>249625834400</v>
      </c>
      <c r="I113" s="5">
        <v>249625834400</v>
      </c>
      <c r="J113" s="5">
        <v>249625834400</v>
      </c>
      <c r="K113" s="5">
        <v>249625834400</v>
      </c>
      <c r="L113" s="5">
        <v>249625834400</v>
      </c>
      <c r="M113" s="5">
        <v>249625834400</v>
      </c>
      <c r="N113" s="5">
        <v>249625834400</v>
      </c>
      <c r="O113" s="5">
        <v>249625834400</v>
      </c>
      <c r="P113" s="5">
        <v>249625834400</v>
      </c>
      <c r="Q113" s="5">
        <v>249625834400</v>
      </c>
      <c r="R113" s="5">
        <v>249625834400</v>
      </c>
      <c r="S113" s="5">
        <v>249625784600</v>
      </c>
      <c r="T113" s="5">
        <v>248000014600</v>
      </c>
      <c r="U113" s="5">
        <v>248000000000</v>
      </c>
      <c r="V113" s="5">
        <v>16000000000</v>
      </c>
    </row>
    <row r="114" spans="2:22" ht="15.5" x14ac:dyDescent="0.35">
      <c r="C114" t="s">
        <v>153</v>
      </c>
      <c r="D114" s="5">
        <v>350194702886</v>
      </c>
      <c r="E114" s="5">
        <v>350194702886</v>
      </c>
      <c r="F114" s="5">
        <v>350194702886</v>
      </c>
      <c r="G114" s="5">
        <v>337721605308</v>
      </c>
      <c r="I114" s="5">
        <v>350194702886</v>
      </c>
      <c r="J114" s="5">
        <v>341178319306</v>
      </c>
      <c r="K114" s="5">
        <v>342472165654</v>
      </c>
      <c r="L114" s="5">
        <v>342472165654</v>
      </c>
      <c r="M114" s="5">
        <v>342472165654</v>
      </c>
      <c r="N114" s="5">
        <v>342472165654</v>
      </c>
      <c r="O114" s="5">
        <v>342472165654</v>
      </c>
      <c r="P114" s="5">
        <v>342472165654</v>
      </c>
      <c r="Q114" s="5">
        <v>342472165654</v>
      </c>
      <c r="R114" s="5">
        <v>342472165654</v>
      </c>
      <c r="S114" s="5">
        <v>337001006554</v>
      </c>
      <c r="T114" s="5">
        <v>321556191554</v>
      </c>
      <c r="U114" s="5">
        <v>321556052854</v>
      </c>
    </row>
    <row r="115" spans="2:22" ht="15.5" x14ac:dyDescent="0.35">
      <c r="C115" t="s">
        <v>154</v>
      </c>
      <c r="D115" s="5">
        <v>806661367564</v>
      </c>
      <c r="E115" s="5">
        <v>766759002197</v>
      </c>
      <c r="F115" s="5">
        <v>755841246130</v>
      </c>
      <c r="G115" s="5">
        <v>676008825353</v>
      </c>
      <c r="I115" s="5">
        <v>766759002197</v>
      </c>
      <c r="J115" s="5">
        <v>653016601420</v>
      </c>
      <c r="K115" s="5">
        <v>648562208294</v>
      </c>
      <c r="L115" s="5">
        <v>654025047943</v>
      </c>
      <c r="M115" s="5">
        <v>617403409935</v>
      </c>
      <c r="N115" s="5">
        <v>603469730229</v>
      </c>
      <c r="O115" s="5">
        <v>664091417622</v>
      </c>
      <c r="P115" s="5">
        <v>651164314852</v>
      </c>
      <c r="Q115" s="5">
        <v>645783923754</v>
      </c>
      <c r="R115" s="5">
        <v>584586932660</v>
      </c>
      <c r="S115" s="5">
        <v>530115471572</v>
      </c>
      <c r="T115" s="5">
        <v>424376669009</v>
      </c>
      <c r="U115" s="5">
        <v>215943970441</v>
      </c>
      <c r="V115" s="5">
        <v>252144400839</v>
      </c>
    </row>
    <row r="116" spans="2:22" ht="15.5" x14ac:dyDescent="0.35">
      <c r="C116" t="s">
        <v>341</v>
      </c>
      <c r="D116" s="5">
        <v>60000000000</v>
      </c>
      <c r="E116" s="5">
        <v>60000000000</v>
      </c>
      <c r="F116" s="5">
        <v>60000000000</v>
      </c>
      <c r="G116" s="5">
        <v>60000000000</v>
      </c>
      <c r="I116" s="5">
        <v>60000000000</v>
      </c>
      <c r="J116" s="5">
        <v>55000000000</v>
      </c>
      <c r="K116" s="5">
        <v>50000000000</v>
      </c>
      <c r="L116" s="5">
        <v>45000000000</v>
      </c>
      <c r="M116" s="5">
        <v>40000000000</v>
      </c>
      <c r="N116" s="5">
        <v>35000000000</v>
      </c>
      <c r="O116" s="5">
        <v>30000000000</v>
      </c>
      <c r="P116" s="5">
        <v>25000000000</v>
      </c>
      <c r="Q116" s="5">
        <v>20000000000</v>
      </c>
      <c r="R116" s="5">
        <v>15000000000</v>
      </c>
      <c r="S116" s="5">
        <v>10000000000</v>
      </c>
      <c r="T116" s="5">
        <v>5000000000</v>
      </c>
    </row>
    <row r="117" spans="2:22" ht="15.5" x14ac:dyDescent="0.35">
      <c r="C117" t="s">
        <v>342</v>
      </c>
      <c r="D117" s="5">
        <v>746661367564</v>
      </c>
      <c r="E117" s="5">
        <v>706759002197</v>
      </c>
      <c r="F117" s="5">
        <v>695841246130</v>
      </c>
      <c r="G117" s="5">
        <v>616008825353</v>
      </c>
      <c r="I117" s="5">
        <v>706759002197</v>
      </c>
      <c r="J117" s="5">
        <v>598016601420</v>
      </c>
      <c r="K117" s="5">
        <v>598562208294</v>
      </c>
      <c r="L117" s="5">
        <v>609025047943</v>
      </c>
      <c r="M117" s="5">
        <v>577403409935</v>
      </c>
      <c r="N117" s="5">
        <v>568469730229</v>
      </c>
      <c r="O117" s="5">
        <v>634091417622</v>
      </c>
      <c r="P117" s="5">
        <v>626164314852</v>
      </c>
      <c r="Q117" s="5">
        <v>625783923754</v>
      </c>
      <c r="R117" s="5">
        <v>569586932660</v>
      </c>
      <c r="S117" s="5">
        <v>520115471572</v>
      </c>
      <c r="T117" s="5">
        <v>419376669009</v>
      </c>
    </row>
    <row r="118" spans="2:22" ht="15.5" x14ac:dyDescent="0.35">
      <c r="C118" t="s">
        <v>343</v>
      </c>
      <c r="D118" s="5">
        <v>806661367564</v>
      </c>
      <c r="E118" s="5">
        <v>766759002197</v>
      </c>
      <c r="F118" s="5">
        <v>755841246130</v>
      </c>
      <c r="G118" s="5">
        <v>676008825353</v>
      </c>
      <c r="I118" s="5">
        <v>766759002197</v>
      </c>
      <c r="J118" s="5">
        <v>653016601420</v>
      </c>
      <c r="K118" s="5">
        <v>648562208294</v>
      </c>
      <c r="L118" s="5">
        <v>654025047943</v>
      </c>
      <c r="M118" s="5">
        <v>617403409935</v>
      </c>
      <c r="N118" s="5">
        <v>603469730229</v>
      </c>
      <c r="O118" s="5">
        <v>664091417622</v>
      </c>
      <c r="P118" s="5">
        <v>651164314852</v>
      </c>
      <c r="Q118" s="5">
        <v>645783923754</v>
      </c>
      <c r="R118" s="5">
        <v>584586932660</v>
      </c>
      <c r="S118" s="5">
        <v>530115471572</v>
      </c>
      <c r="T118" s="5">
        <v>424376669009</v>
      </c>
      <c r="U118" s="5">
        <v>215943970441</v>
      </c>
      <c r="V118" s="5">
        <v>252144400839</v>
      </c>
    </row>
    <row r="119" spans="2:22" ht="15.5" x14ac:dyDescent="0.35">
      <c r="C119" t="s">
        <v>155</v>
      </c>
      <c r="D119" s="5">
        <v>83211</v>
      </c>
      <c r="E119" s="5">
        <v>92161</v>
      </c>
      <c r="F119" s="5">
        <v>86995</v>
      </c>
      <c r="G119" s="5">
        <v>87814</v>
      </c>
      <c r="I119" s="5">
        <v>92161</v>
      </c>
      <c r="J119" s="5">
        <v>110635</v>
      </c>
      <c r="K119" s="5">
        <v>110559</v>
      </c>
      <c r="L119" s="5">
        <v>36393</v>
      </c>
      <c r="M119" s="5">
        <v>110198</v>
      </c>
      <c r="N119" s="5">
        <v>126035</v>
      </c>
      <c r="O119" s="5">
        <v>491770</v>
      </c>
      <c r="P119" s="5">
        <v>-198553</v>
      </c>
      <c r="Q119" s="5">
        <v>64570</v>
      </c>
      <c r="R119" s="5">
        <v>64437</v>
      </c>
      <c r="S119" s="5">
        <v>65610</v>
      </c>
      <c r="T119" s="5">
        <v>66777</v>
      </c>
      <c r="U119" s="5">
        <v>956936</v>
      </c>
      <c r="V119" s="5">
        <v>11844204</v>
      </c>
    </row>
    <row r="120" spans="2:22" ht="15.5" x14ac:dyDescent="0.35">
      <c r="C120" t="s">
        <v>9</v>
      </c>
      <c r="D120" s="5">
        <v>1406481988061</v>
      </c>
      <c r="E120" s="5">
        <v>1366579631644</v>
      </c>
      <c r="F120" s="5">
        <v>1355661870411</v>
      </c>
      <c r="G120" s="5">
        <v>1231163081339</v>
      </c>
      <c r="I120" s="5">
        <v>1366579631644</v>
      </c>
      <c r="J120" s="5">
        <v>1204355972609</v>
      </c>
      <c r="K120" s="5">
        <v>1198247834939</v>
      </c>
      <c r="L120" s="5">
        <v>1203710600422</v>
      </c>
      <c r="M120" s="5">
        <v>1167089036219</v>
      </c>
      <c r="N120" s="5">
        <v>1153155372350</v>
      </c>
      <c r="O120" s="5">
        <v>1221164716147</v>
      </c>
      <c r="P120" s="5">
        <v>1208236923054</v>
      </c>
      <c r="Q120" s="5">
        <v>1202856795079</v>
      </c>
      <c r="R120" s="5">
        <v>1141659803852</v>
      </c>
      <c r="S120" s="5">
        <v>1086633153177</v>
      </c>
      <c r="T120" s="5">
        <v>993932941940</v>
      </c>
      <c r="U120" s="5">
        <v>785500980231</v>
      </c>
      <c r="V120" s="5">
        <v>268156245043</v>
      </c>
    </row>
    <row r="121" spans="2:22" ht="15.5" x14ac:dyDescent="0.35">
      <c r="C121" t="s">
        <v>156</v>
      </c>
      <c r="D121" s="5">
        <v>2925080820861</v>
      </c>
      <c r="E121" s="5">
        <v>2904741471985</v>
      </c>
      <c r="F121" s="5">
        <v>2766804448050</v>
      </c>
      <c r="G121" s="5">
        <v>2630968442329</v>
      </c>
      <c r="I121" s="5">
        <v>2904741471985</v>
      </c>
      <c r="J121" s="5">
        <v>2373118335025</v>
      </c>
      <c r="K121" s="5">
        <v>2336265865936</v>
      </c>
      <c r="L121" s="5">
        <v>2454852311196</v>
      </c>
      <c r="M121" s="5">
        <v>2142945408364</v>
      </c>
      <c r="N121" s="5">
        <v>2221459173567</v>
      </c>
      <c r="O121" s="5">
        <v>2462813011754</v>
      </c>
      <c r="P121" s="5">
        <v>2254711765640</v>
      </c>
      <c r="Q121" s="5">
        <v>2342166843820</v>
      </c>
      <c r="R121" s="5">
        <v>2134213795106</v>
      </c>
      <c r="S121" s="5">
        <v>1995091384706</v>
      </c>
      <c r="T121" s="5">
        <v>1844708044787</v>
      </c>
      <c r="U121" s="5">
        <v>1625318983017</v>
      </c>
      <c r="V121" s="5">
        <v>835885586560</v>
      </c>
    </row>
    <row r="122" spans="2:22" ht="15.5" x14ac:dyDescent="0.35">
      <c r="C122" t="s">
        <v>157</v>
      </c>
      <c r="D122" s="5">
        <v>2496258344</v>
      </c>
      <c r="E122" s="5">
        <v>2496258344</v>
      </c>
      <c r="F122" s="5">
        <v>2496258344</v>
      </c>
      <c r="G122" s="5">
        <v>2496258344</v>
      </c>
      <c r="I122" s="5">
        <v>2496258344</v>
      </c>
      <c r="J122" s="5">
        <v>2496258344</v>
      </c>
      <c r="K122" s="5">
        <v>2496258344</v>
      </c>
      <c r="L122" s="5">
        <v>2496258344</v>
      </c>
      <c r="M122" s="5">
        <v>2496258344</v>
      </c>
      <c r="N122" s="5">
        <v>2496258344</v>
      </c>
      <c r="O122" s="5">
        <v>2496258344</v>
      </c>
      <c r="P122" s="5">
        <v>2496258344</v>
      </c>
      <c r="Q122" s="5">
        <v>2496258344</v>
      </c>
      <c r="R122" s="5">
        <v>2496258344</v>
      </c>
      <c r="S122" s="5">
        <v>2496257846</v>
      </c>
      <c r="T122" s="5">
        <v>2480000146</v>
      </c>
      <c r="U122" s="5">
        <v>2480000000</v>
      </c>
      <c r="V122" s="5">
        <v>2480000000</v>
      </c>
    </row>
    <row r="124" spans="2:22" ht="15.5" x14ac:dyDescent="0.35">
      <c r="B124" t="s">
        <v>158</v>
      </c>
      <c r="C124" t="s">
        <v>159</v>
      </c>
      <c r="D124" s="5">
        <v>22605174388</v>
      </c>
      <c r="E124" s="5">
        <v>-123623505052</v>
      </c>
      <c r="F124" s="5">
        <v>100801612658</v>
      </c>
      <c r="G124" s="5">
        <v>59186479001</v>
      </c>
      <c r="I124" s="5">
        <v>17100868648</v>
      </c>
      <c r="J124" s="5">
        <v>65058091947</v>
      </c>
      <c r="K124" s="5">
        <v>162601444825</v>
      </c>
      <c r="L124" s="5">
        <v>3923597124</v>
      </c>
      <c r="M124" s="5">
        <v>132805546864</v>
      </c>
      <c r="N124" s="5">
        <v>-140738938560</v>
      </c>
      <c r="O124" s="5">
        <v>-68373075003</v>
      </c>
      <c r="P124" s="5">
        <v>-78264587937</v>
      </c>
      <c r="Q124" s="5">
        <v>303805001352</v>
      </c>
      <c r="R124" s="5">
        <v>227756824451</v>
      </c>
      <c r="S124" s="5">
        <v>108184412966</v>
      </c>
      <c r="T124" s="5">
        <v>4292744411</v>
      </c>
      <c r="U124" s="5">
        <v>51987062224</v>
      </c>
      <c r="V124" s="5">
        <v>15555956372</v>
      </c>
    </row>
    <row r="125" spans="2:22" ht="15.5" x14ac:dyDescent="0.35">
      <c r="C125" t="s">
        <v>160</v>
      </c>
      <c r="D125" s="5">
        <v>795390728011</v>
      </c>
      <c r="E125" s="5">
        <v>791371418427</v>
      </c>
      <c r="F125" s="5">
        <v>960893657866</v>
      </c>
      <c r="G125" s="5">
        <v>717876191968</v>
      </c>
      <c r="I125" s="5">
        <v>3251508499706</v>
      </c>
      <c r="J125" s="5">
        <v>3316796236033</v>
      </c>
      <c r="K125" s="5">
        <v>2897999007633</v>
      </c>
      <c r="L125" s="5">
        <v>2407645307029</v>
      </c>
      <c r="M125" s="5">
        <v>1720542000658</v>
      </c>
      <c r="N125" s="5">
        <v>1937891121538</v>
      </c>
      <c r="O125" s="5">
        <v>2255260011273</v>
      </c>
      <c r="P125" s="5">
        <v>2296332079526</v>
      </c>
      <c r="Q125" s="5">
        <v>2373576375391</v>
      </c>
      <c r="R125" s="5">
        <v>2411517112371</v>
      </c>
      <c r="S125" s="5">
        <v>3349231732567</v>
      </c>
      <c r="T125" s="5">
        <v>3360119290005</v>
      </c>
      <c r="U125" s="5">
        <v>2741592221230</v>
      </c>
      <c r="V125" s="5">
        <v>2256458616148</v>
      </c>
    </row>
    <row r="126" spans="2:22" ht="15.5" x14ac:dyDescent="0.35">
      <c r="C126" t="s">
        <v>452</v>
      </c>
      <c r="Q126" s="5">
        <v>-1995617263224</v>
      </c>
      <c r="R126" s="5">
        <v>-2078764893620</v>
      </c>
      <c r="S126" s="5">
        <v>-3017490074070</v>
      </c>
      <c r="T126" s="5">
        <v>-3160945987309</v>
      </c>
      <c r="U126" s="5">
        <v>-2536306397561</v>
      </c>
      <c r="V126" s="5">
        <v>-2074424434596</v>
      </c>
    </row>
    <row r="127" spans="2:22" ht="15.5" x14ac:dyDescent="0.35">
      <c r="C127" t="s">
        <v>1249</v>
      </c>
      <c r="D127" s="5">
        <v>-714926002704</v>
      </c>
      <c r="E127" s="5">
        <v>-844540242727</v>
      </c>
      <c r="F127" s="5">
        <v>-802335497897</v>
      </c>
      <c r="G127" s="5">
        <v>-613353468362</v>
      </c>
      <c r="I127" s="5">
        <v>-3012072440636</v>
      </c>
      <c r="J127" s="5">
        <v>-3062167294045</v>
      </c>
      <c r="K127" s="5">
        <v>-2553468266081</v>
      </c>
      <c r="L127" s="5">
        <v>-2217621675999</v>
      </c>
      <c r="M127" s="5">
        <v>-1467596892815</v>
      </c>
      <c r="N127" s="5">
        <v>-1932283852217</v>
      </c>
      <c r="O127" s="5">
        <v>-2157150627060</v>
      </c>
      <c r="P127" s="5">
        <v>-2182635647554</v>
      </c>
    </row>
    <row r="128" spans="2:22" ht="15.5" x14ac:dyDescent="0.35">
      <c r="C128" t="s">
        <v>1250</v>
      </c>
      <c r="D128" s="5">
        <v>-28756396919</v>
      </c>
      <c r="E128" s="5">
        <v>-36513210035</v>
      </c>
      <c r="F128" s="5">
        <v>-24758592005</v>
      </c>
      <c r="G128" s="5">
        <v>-21380349832</v>
      </c>
      <c r="I128" s="5">
        <v>-103835598598</v>
      </c>
      <c r="J128" s="5">
        <v>-92616303019</v>
      </c>
      <c r="K128" s="5">
        <v>-87301913298</v>
      </c>
      <c r="L128" s="5">
        <v>-73283195779</v>
      </c>
      <c r="M128" s="5">
        <v>-61294023815</v>
      </c>
      <c r="N128" s="5">
        <v>-68455520099</v>
      </c>
      <c r="O128" s="5">
        <v>-87326006146</v>
      </c>
      <c r="P128" s="5">
        <v>-83574300500</v>
      </c>
      <c r="Q128" s="5">
        <v>-79703102107</v>
      </c>
      <c r="R128" s="5">
        <v>-81950281340</v>
      </c>
    </row>
    <row r="129" spans="3:22" ht="15.5" x14ac:dyDescent="0.35">
      <c r="C129" t="s">
        <v>1251</v>
      </c>
      <c r="D129" s="5">
        <v>-743682399623</v>
      </c>
      <c r="E129" s="5">
        <v>-881053452762</v>
      </c>
      <c r="F129" s="5">
        <v>-827094089902</v>
      </c>
      <c r="G129" s="5">
        <v>-634733818194</v>
      </c>
      <c r="I129" s="5">
        <v>-3115908039234</v>
      </c>
      <c r="J129" s="5">
        <v>-3154783597064</v>
      </c>
      <c r="K129" s="5">
        <v>-2640770179379</v>
      </c>
      <c r="L129" s="5">
        <v>-2290904871778</v>
      </c>
      <c r="M129" s="5">
        <v>-1528890916630</v>
      </c>
      <c r="N129" s="5">
        <v>-2000739372316</v>
      </c>
      <c r="O129" s="5">
        <v>-2244476633206</v>
      </c>
      <c r="P129" s="5">
        <v>-2266209948054</v>
      </c>
      <c r="Q129" s="5">
        <v>-1995617263224</v>
      </c>
      <c r="R129" s="5">
        <v>-2078764893620</v>
      </c>
      <c r="S129" s="5">
        <v>-3017490074070</v>
      </c>
      <c r="T129" s="5">
        <v>-3160945987309</v>
      </c>
      <c r="U129" s="5">
        <v>-2536306397561</v>
      </c>
      <c r="V129" s="5">
        <v>-2074424434596</v>
      </c>
    </row>
    <row r="130" spans="3:22" ht="15.5" x14ac:dyDescent="0.35">
      <c r="C130" t="s">
        <v>429</v>
      </c>
      <c r="D130" s="5">
        <v>-21924823482</v>
      </c>
      <c r="E130" s="5">
        <v>-21069840497</v>
      </c>
      <c r="F130" s="5">
        <v>-26324976263</v>
      </c>
      <c r="G130" s="5">
        <v>-19198957136</v>
      </c>
      <c r="I130" s="5">
        <v>-87631404003</v>
      </c>
      <c r="J130" s="5">
        <v>-93602590036</v>
      </c>
      <c r="K130" s="5">
        <v>-76385565019</v>
      </c>
      <c r="L130" s="5">
        <v>-69779441088</v>
      </c>
      <c r="M130" s="5">
        <v>-45499277616</v>
      </c>
      <c r="N130" s="5">
        <v>-58068079674</v>
      </c>
      <c r="O130" s="5">
        <v>-66389084056</v>
      </c>
      <c r="P130" s="5">
        <v>-100216465731</v>
      </c>
      <c r="Q130" s="5">
        <v>-67437189261</v>
      </c>
      <c r="R130" s="5">
        <v>-72174304407</v>
      </c>
      <c r="S130" s="5">
        <v>-100363023083</v>
      </c>
      <c r="T130" s="5">
        <v>-103186036844</v>
      </c>
      <c r="U130" s="5">
        <v>-84074933041</v>
      </c>
      <c r="V130" s="5">
        <v>-63730307661</v>
      </c>
    </row>
    <row r="131" spans="3:22" ht="15.5" x14ac:dyDescent="0.35">
      <c r="C131" t="s">
        <v>453</v>
      </c>
      <c r="D131" s="5">
        <v>-6631352845</v>
      </c>
      <c r="E131" s="5">
        <v>-6269649254</v>
      </c>
      <c r="F131" s="5">
        <v>-5119883836</v>
      </c>
      <c r="G131" s="5">
        <v>-4322439005</v>
      </c>
      <c r="I131" s="5">
        <v>-18707023803</v>
      </c>
      <c r="J131" s="5">
        <v>-13995672594</v>
      </c>
      <c r="K131" s="5">
        <v>-12505961371</v>
      </c>
      <c r="L131" s="5">
        <v>-19581896006</v>
      </c>
      <c r="M131" s="5">
        <v>-15092857861</v>
      </c>
      <c r="N131" s="5">
        <v>-14948277325</v>
      </c>
      <c r="O131" s="5">
        <v>-4029184726</v>
      </c>
      <c r="P131" s="5">
        <v>-92841775</v>
      </c>
      <c r="Q131" s="5">
        <v>-65828841</v>
      </c>
      <c r="R131" s="5">
        <v>-83533958</v>
      </c>
      <c r="S131" s="5">
        <v>-94182901</v>
      </c>
      <c r="T131" s="5">
        <v>-25534925</v>
      </c>
      <c r="U131" s="5">
        <v>-1241469579</v>
      </c>
      <c r="V131" s="5">
        <v>-2558840153</v>
      </c>
    </row>
    <row r="132" spans="3:22" ht="15.5" x14ac:dyDescent="0.35">
      <c r="C132" t="s">
        <v>1252</v>
      </c>
      <c r="D132" s="5">
        <v>-5211668501</v>
      </c>
      <c r="E132" s="5">
        <v>-12189161119</v>
      </c>
      <c r="F132" s="5">
        <v>-6621489847</v>
      </c>
      <c r="G132" s="5">
        <v>-4575153819</v>
      </c>
      <c r="I132" s="5">
        <v>-30900428009</v>
      </c>
      <c r="J132" s="5">
        <v>-6787349690</v>
      </c>
      <c r="K132" s="5">
        <v>-25397667974</v>
      </c>
      <c r="L132" s="5">
        <v>-37002386842</v>
      </c>
      <c r="M132" s="5">
        <v>-14412190605</v>
      </c>
      <c r="N132" s="5">
        <v>-32609226319</v>
      </c>
      <c r="O132" s="5">
        <v>-44850808191</v>
      </c>
      <c r="P132" s="5">
        <v>-45078929181</v>
      </c>
      <c r="Q132" s="5">
        <v>-29922102152</v>
      </c>
      <c r="R132" s="5">
        <v>-52493938975</v>
      </c>
      <c r="S132" s="5">
        <v>-138383600484</v>
      </c>
      <c r="T132" s="5">
        <v>-91668986516</v>
      </c>
      <c r="U132" s="5">
        <v>-67982358825</v>
      </c>
      <c r="V132" s="5">
        <v>-100189077366</v>
      </c>
    </row>
    <row r="133" spans="3:22" ht="15.5" x14ac:dyDescent="0.35">
      <c r="C133" t="s">
        <v>775</v>
      </c>
      <c r="D133" s="5">
        <v>4664690828</v>
      </c>
      <c r="E133" s="5">
        <v>5587180153</v>
      </c>
      <c r="F133" s="5">
        <v>5068394640</v>
      </c>
      <c r="G133" s="5">
        <v>4140655187</v>
      </c>
      <c r="I133" s="5">
        <v>18739263991</v>
      </c>
      <c r="J133" s="5">
        <v>17431065298</v>
      </c>
      <c r="K133" s="5">
        <v>19661810935</v>
      </c>
      <c r="L133" s="5">
        <v>13546885809</v>
      </c>
      <c r="M133" s="5">
        <v>16158788918</v>
      </c>
      <c r="N133" s="5">
        <v>27734895536</v>
      </c>
      <c r="O133" s="5">
        <v>36112623903</v>
      </c>
      <c r="P133" s="5">
        <v>37001517278</v>
      </c>
      <c r="Q133" s="5">
        <v>23271009439</v>
      </c>
      <c r="R133" s="5">
        <v>19756383040</v>
      </c>
      <c r="S133" s="5">
        <v>15283560937</v>
      </c>
    </row>
    <row r="134" spans="3:22" ht="15.5" x14ac:dyDescent="0.35">
      <c r="C134" t="s">
        <v>165</v>
      </c>
      <c r="D134" s="5">
        <v>26013100103</v>
      </c>
      <c r="E134" s="5">
        <v>78312483404</v>
      </c>
      <c r="F134" s="5">
        <v>45544226958</v>
      </c>
      <c r="G134" s="5">
        <v>20908189994</v>
      </c>
      <c r="I134" s="5">
        <v>128584573251</v>
      </c>
      <c r="J134" s="5">
        <v>-25220838003</v>
      </c>
      <c r="K134" s="5">
        <v>-214250828861</v>
      </c>
      <c r="L134" s="5">
        <v>166095243382</v>
      </c>
      <c r="M134" s="5">
        <v>-210459802750</v>
      </c>
      <c r="N134" s="5">
        <v>14025129842</v>
      </c>
      <c r="O134" s="5">
        <v>27187691230</v>
      </c>
      <c r="P134" s="5">
        <v>-88971730310</v>
      </c>
      <c r="Q134" s="5">
        <v>-83172302496</v>
      </c>
      <c r="R134" s="5">
        <v>-44434800369</v>
      </c>
      <c r="S134" s="5">
        <v>-90551895005</v>
      </c>
      <c r="T134" s="5">
        <v>-69439989208</v>
      </c>
      <c r="U134" s="5">
        <v>308126454651</v>
      </c>
      <c r="V134" s="5">
        <v>21429598203</v>
      </c>
    </row>
    <row r="135" spans="3:22" ht="15.5" x14ac:dyDescent="0.35">
      <c r="C135" t="s">
        <v>166</v>
      </c>
      <c r="D135" s="5">
        <v>-29031609793</v>
      </c>
      <c r="E135" s="5">
        <v>-33449010811</v>
      </c>
      <c r="F135" s="5">
        <v>-4329676731</v>
      </c>
      <c r="G135" s="5">
        <v>-1786302895</v>
      </c>
      <c r="I135" s="5">
        <v>-35030778809</v>
      </c>
      <c r="J135" s="5">
        <v>-136015811807</v>
      </c>
      <c r="K135" s="5">
        <v>19420718187</v>
      </c>
      <c r="L135" s="5">
        <v>-18431704634</v>
      </c>
      <c r="M135" s="5">
        <v>-4373117274</v>
      </c>
      <c r="N135" s="5">
        <v>15227589717</v>
      </c>
      <c r="O135" s="5">
        <v>-5932076888</v>
      </c>
      <c r="P135" s="5">
        <v>246467654122</v>
      </c>
      <c r="Q135" s="5">
        <v>49163463258</v>
      </c>
      <c r="R135" s="5">
        <v>7175349671</v>
      </c>
      <c r="S135" s="5">
        <v>43697069705</v>
      </c>
      <c r="T135" s="5">
        <v>21517661903</v>
      </c>
      <c r="U135" s="5">
        <v>-159845695167</v>
      </c>
      <c r="V135" s="5">
        <v>-4839347995</v>
      </c>
    </row>
    <row r="136" spans="3:22" ht="15.5" x14ac:dyDescent="0.35">
      <c r="C136" t="s">
        <v>171</v>
      </c>
      <c r="T136" s="5">
        <v>14496632404</v>
      </c>
      <c r="U136" s="5">
        <v>11342600519</v>
      </c>
      <c r="V136" s="5">
        <v>3315109825</v>
      </c>
    </row>
    <row r="137" spans="3:22" ht="15.5" x14ac:dyDescent="0.35">
      <c r="C137" t="s">
        <v>563</v>
      </c>
      <c r="J137" s="5">
        <v>-22361000000</v>
      </c>
      <c r="K137" s="5">
        <v>-14960000000</v>
      </c>
    </row>
    <row r="138" spans="3:22" ht="15.5" x14ac:dyDescent="0.35">
      <c r="C138" t="s">
        <v>517</v>
      </c>
      <c r="S138" s="5">
        <v>-892117944</v>
      </c>
    </row>
    <row r="139" spans="3:22" ht="15.5" x14ac:dyDescent="0.35">
      <c r="C139" t="s">
        <v>361</v>
      </c>
      <c r="F139" s="5">
        <v>44666369114</v>
      </c>
      <c r="G139" s="5">
        <v>3737608783</v>
      </c>
      <c r="I139" s="5">
        <v>48481276732</v>
      </c>
      <c r="J139" s="5">
        <v>1653744468</v>
      </c>
    </row>
    <row r="140" spans="3:22" ht="15.5" x14ac:dyDescent="0.35">
      <c r="C140" t="s">
        <v>1253</v>
      </c>
      <c r="M140" s="5">
        <v>-1379000000</v>
      </c>
      <c r="N140" s="5">
        <v>-4344400000</v>
      </c>
    </row>
    <row r="141" spans="3:22" ht="15.5" x14ac:dyDescent="0.35">
      <c r="C141" t="s">
        <v>1254</v>
      </c>
      <c r="E141" s="5">
        <v>2912811362</v>
      </c>
      <c r="I141" s="5">
        <v>2912811362</v>
      </c>
      <c r="J141" s="5">
        <v>99923667</v>
      </c>
      <c r="K141" s="5">
        <v>47701000000</v>
      </c>
      <c r="L141" s="5">
        <v>3962448000</v>
      </c>
      <c r="M141" s="5">
        <v>2259000000</v>
      </c>
      <c r="N141" s="5">
        <v>40534958009</v>
      </c>
      <c r="O141" s="5">
        <v>532503500</v>
      </c>
      <c r="P141" s="5">
        <v>83051687052</v>
      </c>
      <c r="Q141" s="5">
        <v>42700000000</v>
      </c>
      <c r="R141" s="5">
        <v>9225641000</v>
      </c>
      <c r="S141" s="5">
        <v>124500000000</v>
      </c>
      <c r="T141" s="5">
        <v>7000000000</v>
      </c>
    </row>
    <row r="142" spans="3:22" ht="15.5" x14ac:dyDescent="0.35">
      <c r="C142" t="s">
        <v>950</v>
      </c>
      <c r="D142" s="5">
        <v>3035585586</v>
      </c>
      <c r="I142" s="5">
        <v>5370298523</v>
      </c>
      <c r="J142" s="5">
        <v>15006756756</v>
      </c>
      <c r="K142" s="5">
        <v>1378378378</v>
      </c>
      <c r="L142" s="5">
        <v>3171171172</v>
      </c>
      <c r="M142" s="5">
        <v>1818181818</v>
      </c>
      <c r="N142" s="5">
        <v>4954545455</v>
      </c>
      <c r="T142" s="5">
        <v>1264170559</v>
      </c>
      <c r="U142" s="5">
        <v>1829568005</v>
      </c>
      <c r="V142" s="5">
        <v>9512253411</v>
      </c>
    </row>
    <row r="143" spans="3:22" ht="15.5" x14ac:dyDescent="0.35">
      <c r="C143" t="s">
        <v>1255</v>
      </c>
      <c r="K143" s="5">
        <v>-844336243</v>
      </c>
      <c r="L143" s="5">
        <v>-12349062430</v>
      </c>
      <c r="M143" s="5">
        <v>-3873165303</v>
      </c>
    </row>
    <row r="144" spans="3:22" ht="15.5" x14ac:dyDescent="0.35">
      <c r="C144" t="s">
        <v>170</v>
      </c>
      <c r="D144" s="5">
        <v>49195578</v>
      </c>
      <c r="E144" s="5">
        <v>384684684</v>
      </c>
      <c r="F144" s="5">
        <v>123423422</v>
      </c>
      <c r="G144" s="5">
        <v>36936036</v>
      </c>
      <c r="I144" s="5">
        <v>545044142</v>
      </c>
      <c r="J144" s="5">
        <v>1077470723</v>
      </c>
      <c r="K144" s="5">
        <v>446729730</v>
      </c>
      <c r="M144" s="5">
        <v>124000000</v>
      </c>
      <c r="P144" s="5">
        <v>953590908</v>
      </c>
      <c r="Q144" s="5">
        <v>1888863636</v>
      </c>
      <c r="R144" s="5">
        <v>12150728217</v>
      </c>
      <c r="S144" s="5">
        <v>139863637</v>
      </c>
      <c r="T144" s="5">
        <v>725409909</v>
      </c>
      <c r="U144" s="5">
        <v>25892210503</v>
      </c>
      <c r="V144" s="5">
        <v>20847996000</v>
      </c>
    </row>
    <row r="145" spans="3:22" ht="15.5" x14ac:dyDescent="0.35">
      <c r="C145" t="s">
        <v>1256</v>
      </c>
      <c r="D145" s="5">
        <v>-26242000000</v>
      </c>
      <c r="E145" s="5">
        <v>-35193000000</v>
      </c>
      <c r="I145" s="5">
        <v>-35193000000</v>
      </c>
      <c r="J145" s="5">
        <v>-119100000000</v>
      </c>
    </row>
    <row r="146" spans="3:22" ht="15.5" x14ac:dyDescent="0.35">
      <c r="C146" t="s">
        <v>1257</v>
      </c>
      <c r="N146" s="5">
        <v>-24066164545</v>
      </c>
    </row>
    <row r="147" spans="3:22" ht="15.5" x14ac:dyDescent="0.35">
      <c r="C147" t="s">
        <v>168</v>
      </c>
      <c r="D147" s="5">
        <v>-1874390957</v>
      </c>
      <c r="E147" s="5">
        <v>-1328506857</v>
      </c>
      <c r="F147" s="5">
        <v>-4463100153</v>
      </c>
      <c r="G147" s="5">
        <v>-1813238931</v>
      </c>
      <c r="I147" s="5">
        <v>-8440932836</v>
      </c>
      <c r="J147" s="5">
        <v>-10738962953</v>
      </c>
      <c r="K147" s="5">
        <v>-14301053678</v>
      </c>
      <c r="L147" s="5">
        <v>-13216261376</v>
      </c>
      <c r="M147" s="5">
        <v>-3322133789</v>
      </c>
      <c r="N147" s="5">
        <v>-1851349202</v>
      </c>
      <c r="O147" s="5">
        <v>-6464580388</v>
      </c>
      <c r="P147" s="5">
        <v>-27087623838</v>
      </c>
      <c r="Q147" s="5">
        <v>-33259366419</v>
      </c>
      <c r="R147" s="5">
        <v>-15877847986</v>
      </c>
      <c r="S147" s="5">
        <v>-57780447548</v>
      </c>
      <c r="T147" s="5">
        <v>-29819971333</v>
      </c>
      <c r="U147" s="5">
        <v>-51795659269</v>
      </c>
      <c r="V147" s="5">
        <v>-36510727231</v>
      </c>
    </row>
    <row r="148" spans="3:22" ht="15.5" x14ac:dyDescent="0.35">
      <c r="C148" t="s">
        <v>363</v>
      </c>
      <c r="E148" s="5">
        <v>-225000000</v>
      </c>
      <c r="F148" s="5">
        <v>10000000</v>
      </c>
      <c r="G148" s="5">
        <v>-10000000</v>
      </c>
      <c r="I148" s="5">
        <v>-225000000</v>
      </c>
      <c r="Q148" s="5">
        <v>2813400000</v>
      </c>
      <c r="R148" s="5">
        <v>1676828440</v>
      </c>
      <c r="S148" s="5">
        <v>-22270228440</v>
      </c>
      <c r="T148" s="5">
        <v>27851420364</v>
      </c>
      <c r="U148" s="5">
        <v>-29928920364</v>
      </c>
      <c r="V148" s="5">
        <v>-62500000</v>
      </c>
    </row>
    <row r="149" spans="3:22" ht="15.5" x14ac:dyDescent="0.35">
      <c r="C149" t="s">
        <v>185</v>
      </c>
    </row>
    <row r="150" spans="3:22" ht="15.5" x14ac:dyDescent="0.35">
      <c r="C150" t="s">
        <v>186</v>
      </c>
      <c r="D150" s="5">
        <v>26013100103</v>
      </c>
      <c r="E150" s="5">
        <v>78312483404</v>
      </c>
      <c r="F150" s="5">
        <v>45544226958</v>
      </c>
      <c r="G150" s="5">
        <v>20908189994</v>
      </c>
      <c r="I150" s="5">
        <v>128584573251</v>
      </c>
      <c r="J150" s="5">
        <v>-25220838003</v>
      </c>
      <c r="K150" s="5">
        <v>-214250828861</v>
      </c>
      <c r="L150" s="5">
        <v>166095243382</v>
      </c>
      <c r="M150" s="5">
        <v>-210459802750</v>
      </c>
      <c r="N150" s="5">
        <v>14025129842</v>
      </c>
      <c r="O150" s="5">
        <v>27187691230</v>
      </c>
      <c r="P150" s="5">
        <v>-88971730310</v>
      </c>
      <c r="Q150" s="5">
        <v>-83172302496</v>
      </c>
      <c r="R150" s="5">
        <v>-44434800369</v>
      </c>
      <c r="S150" s="5">
        <v>-90551895005</v>
      </c>
      <c r="T150" s="5">
        <v>-69439989208</v>
      </c>
      <c r="U150" s="5">
        <v>308126454651</v>
      </c>
      <c r="V150" s="5">
        <v>21429598203</v>
      </c>
    </row>
    <row r="151" spans="3:22" ht="15.5" x14ac:dyDescent="0.35">
      <c r="C151" t="s">
        <v>588</v>
      </c>
      <c r="U151" s="5">
        <v>20000000000</v>
      </c>
      <c r="V151" s="5">
        <v>66000000000</v>
      </c>
    </row>
    <row r="152" spans="3:22" ht="15.5" x14ac:dyDescent="0.35">
      <c r="C152" t="s">
        <v>1258</v>
      </c>
      <c r="R152" s="5">
        <v>522900</v>
      </c>
      <c r="S152" s="5">
        <v>1625770000</v>
      </c>
      <c r="T152" s="5">
        <v>14600</v>
      </c>
      <c r="U152" s="5">
        <v>564173950000</v>
      </c>
    </row>
    <row r="153" spans="3:22" ht="15.5" x14ac:dyDescent="0.35">
      <c r="C153" t="s">
        <v>1259</v>
      </c>
      <c r="N153" s="5">
        <v>-7387290669</v>
      </c>
      <c r="R153" s="5">
        <v>-5883298339</v>
      </c>
      <c r="S153" s="5">
        <v>-29141894960</v>
      </c>
    </row>
    <row r="154" spans="3:22" ht="15.5" x14ac:dyDescent="0.35">
      <c r="C154" t="s">
        <v>1260</v>
      </c>
    </row>
    <row r="155" spans="3:22" ht="15.5" x14ac:dyDescent="0.35">
      <c r="C155" t="s">
        <v>1261</v>
      </c>
      <c r="E155" s="5">
        <v>-6699475779</v>
      </c>
      <c r="F155" s="5">
        <v>6699475779</v>
      </c>
      <c r="I155" s="5">
        <v>-6699475779</v>
      </c>
      <c r="J155" s="5">
        <v>-2699729491</v>
      </c>
      <c r="K155" s="5">
        <v>-1509555693</v>
      </c>
      <c r="L155" s="5">
        <v>-1685891272</v>
      </c>
      <c r="M155" s="5">
        <v>-53627283</v>
      </c>
      <c r="N155" s="5">
        <v>-5160620889</v>
      </c>
      <c r="Q155" s="5">
        <v>-9259568741</v>
      </c>
    </row>
    <row r="156" spans="3:22" ht="15.5" x14ac:dyDescent="0.35">
      <c r="C156" t="s">
        <v>1262</v>
      </c>
      <c r="U156" s="5">
        <v>-10617897146</v>
      </c>
    </row>
    <row r="157" spans="3:22" ht="15.5" x14ac:dyDescent="0.35">
      <c r="C157" t="s">
        <v>1263</v>
      </c>
      <c r="Q157" s="5">
        <v>883141514</v>
      </c>
    </row>
    <row r="158" spans="3:22" ht="15.5" x14ac:dyDescent="0.35">
      <c r="C158" t="s">
        <v>1009</v>
      </c>
      <c r="Q158" s="5">
        <v>-1538429949</v>
      </c>
      <c r="R158" s="5">
        <v>-883141514</v>
      </c>
      <c r="S158" s="5">
        <v>-4064668056</v>
      </c>
    </row>
    <row r="159" spans="3:22" ht="15.5" x14ac:dyDescent="0.35">
      <c r="C159" t="s">
        <v>1264</v>
      </c>
      <c r="E159" s="5">
        <v>6699475779</v>
      </c>
      <c r="F159" s="5">
        <v>-6699475779</v>
      </c>
      <c r="R159" s="5">
        <v>2175000000</v>
      </c>
      <c r="S159" s="5">
        <v>16016465681</v>
      </c>
    </row>
    <row r="160" spans="3:22" ht="15.5" x14ac:dyDescent="0.35">
      <c r="C160" t="s">
        <v>962</v>
      </c>
      <c r="D160" s="5">
        <v>107518998639</v>
      </c>
      <c r="E160" s="5">
        <v>88614219798</v>
      </c>
      <c r="F160" s="5">
        <v>71873925538</v>
      </c>
      <c r="G160" s="5">
        <v>125907953327</v>
      </c>
      <c r="I160" s="5">
        <v>343183806359</v>
      </c>
      <c r="J160" s="5">
        <v>235836919009</v>
      </c>
      <c r="K160" s="5">
        <v>112309443735</v>
      </c>
      <c r="L160" s="5">
        <v>302440838400</v>
      </c>
      <c r="M160" s="5">
        <v>29067929822</v>
      </c>
      <c r="N160" s="5">
        <v>87000000000</v>
      </c>
      <c r="O160" s="5">
        <v>111113434597</v>
      </c>
      <c r="P160" s="5">
        <v>8704863450</v>
      </c>
    </row>
    <row r="161" spans="2:22" ht="15.5" x14ac:dyDescent="0.35">
      <c r="C161" t="s">
        <v>874</v>
      </c>
      <c r="D161" s="5">
        <v>-81505898536</v>
      </c>
      <c r="E161" s="5">
        <v>-10301736394</v>
      </c>
      <c r="F161" s="5">
        <v>-70996067694</v>
      </c>
      <c r="G161" s="5">
        <v>-55214330148</v>
      </c>
      <c r="I161" s="5">
        <v>-202857992093</v>
      </c>
      <c r="J161" s="5">
        <v>-189916500013</v>
      </c>
      <c r="K161" s="5">
        <v>-203533426455</v>
      </c>
      <c r="L161" s="5">
        <v>-98403528586</v>
      </c>
      <c r="M161" s="5">
        <v>-203217930129</v>
      </c>
      <c r="O161" s="5">
        <v>-10668298047</v>
      </c>
      <c r="U161" s="5">
        <v>-41429598203</v>
      </c>
      <c r="V161" s="5">
        <v>-44570401797</v>
      </c>
    </row>
    <row r="162" spans="2:22" ht="15.5" x14ac:dyDescent="0.35">
      <c r="C162" t="s">
        <v>439</v>
      </c>
      <c r="G162" s="5">
        <v>-53523041968</v>
      </c>
      <c r="I162" s="5">
        <v>-53523041968</v>
      </c>
      <c r="J162" s="5">
        <v>-70095271976</v>
      </c>
      <c r="K162" s="5">
        <v>-101517290448</v>
      </c>
      <c r="L162" s="5">
        <v>-36256175160</v>
      </c>
      <c r="M162" s="5">
        <v>-36256175160</v>
      </c>
      <c r="N162" s="5">
        <v>-60426958600</v>
      </c>
      <c r="O162" s="5">
        <v>-73257445320</v>
      </c>
      <c r="P162" s="5">
        <v>-97676593760</v>
      </c>
      <c r="Q162" s="5">
        <v>-73257445320</v>
      </c>
      <c r="R162" s="5">
        <v>-39843883416</v>
      </c>
      <c r="S162" s="5">
        <v>-74987567670</v>
      </c>
      <c r="T162" s="5">
        <v>-69440003808</v>
      </c>
      <c r="U162" s="5">
        <v>-224000000000</v>
      </c>
    </row>
    <row r="163" spans="2:22" ht="15.5" x14ac:dyDescent="0.35">
      <c r="C163" t="s">
        <v>1265</v>
      </c>
      <c r="K163" s="5">
        <v>-20000000000</v>
      </c>
    </row>
    <row r="164" spans="2:22" ht="15.5" x14ac:dyDescent="0.35">
      <c r="C164" t="s">
        <v>215</v>
      </c>
      <c r="D164" s="5">
        <v>19586664698</v>
      </c>
      <c r="E164" s="5">
        <v>-78760032459</v>
      </c>
      <c r="F164" s="5">
        <v>142016162885</v>
      </c>
      <c r="G164" s="5">
        <v>78308366100</v>
      </c>
      <c r="I164" s="5">
        <v>110654663090</v>
      </c>
      <c r="J164" s="5">
        <v>-96178557863</v>
      </c>
      <c r="K164" s="5">
        <v>-32228665849</v>
      </c>
      <c r="L164" s="5">
        <v>151587135872</v>
      </c>
      <c r="M164" s="5">
        <v>-82027373160</v>
      </c>
      <c r="N164" s="5">
        <v>-111486219001</v>
      </c>
      <c r="O164" s="5">
        <v>-47117460661</v>
      </c>
      <c r="P164" s="5">
        <v>79231335875</v>
      </c>
      <c r="Q164" s="5">
        <v>190093060007</v>
      </c>
      <c r="R164" s="5">
        <v>108547092413</v>
      </c>
      <c r="S164" s="5">
        <v>61329587666</v>
      </c>
      <c r="T164" s="5">
        <v>-43629582894</v>
      </c>
      <c r="U164" s="5">
        <v>200267821708</v>
      </c>
      <c r="V164" s="5">
        <v>32146206580</v>
      </c>
    </row>
    <row r="165" spans="2:22" ht="15.5" x14ac:dyDescent="0.35">
      <c r="C165" t="s">
        <v>217</v>
      </c>
      <c r="D165" s="5">
        <v>731870</v>
      </c>
      <c r="E165" s="5">
        <v>493891</v>
      </c>
      <c r="F165" s="5">
        <v>1436522</v>
      </c>
      <c r="G165" s="5">
        <v>-1153423</v>
      </c>
      <c r="I165" s="5">
        <v>2159820</v>
      </c>
      <c r="J165" s="5">
        <v>2432766</v>
      </c>
      <c r="K165" s="5">
        <v>-11690422</v>
      </c>
      <c r="L165" s="5">
        <v>61165233</v>
      </c>
      <c r="M165" s="5">
        <v>26709712</v>
      </c>
      <c r="N165" s="5">
        <v>5933778</v>
      </c>
      <c r="O165" s="5">
        <v>-22759797</v>
      </c>
      <c r="P165" s="5">
        <v>39189784</v>
      </c>
      <c r="Q165" s="5">
        <v>37176206</v>
      </c>
      <c r="R165" s="5">
        <v>-2575785</v>
      </c>
      <c r="S165" s="5">
        <v>11701559</v>
      </c>
    </row>
    <row r="166" spans="2:22" ht="15.5" x14ac:dyDescent="0.35">
      <c r="C166" t="s">
        <v>1266</v>
      </c>
      <c r="J166" s="5">
        <v>20000000000</v>
      </c>
      <c r="Q166" s="5">
        <v>20000000000</v>
      </c>
    </row>
    <row r="167" spans="2:22" ht="15.5" x14ac:dyDescent="0.35">
      <c r="C167" t="s">
        <v>216</v>
      </c>
      <c r="D167" s="5">
        <v>649395297064</v>
      </c>
      <c r="I167" s="5">
        <v>538738474154</v>
      </c>
      <c r="J167" s="5">
        <v>614914599251</v>
      </c>
      <c r="K167" s="5">
        <v>647154955522</v>
      </c>
      <c r="L167" s="5">
        <v>495506654417</v>
      </c>
      <c r="M167" s="5">
        <v>577507317865</v>
      </c>
      <c r="N167" s="5">
        <v>688987603088</v>
      </c>
      <c r="O167" s="5">
        <v>736127823546</v>
      </c>
      <c r="P167" s="5">
        <v>656857297887</v>
      </c>
      <c r="Q167" s="5">
        <v>446727061674</v>
      </c>
      <c r="R167" s="5">
        <v>338182545046</v>
      </c>
      <c r="S167" s="5">
        <v>276841255822</v>
      </c>
      <c r="T167" s="5">
        <v>320470838716</v>
      </c>
      <c r="U167" s="5">
        <v>120203017008</v>
      </c>
      <c r="V167" s="5">
        <v>88056810428</v>
      </c>
    </row>
    <row r="168" spans="2:22" ht="15.5" x14ac:dyDescent="0.35">
      <c r="C168" t="s">
        <v>220</v>
      </c>
      <c r="D168" s="5">
        <v>668982693632</v>
      </c>
      <c r="E168" s="5">
        <v>-78759538568</v>
      </c>
      <c r="F168" s="5">
        <v>142017599407</v>
      </c>
      <c r="G168" s="5">
        <v>78307212677</v>
      </c>
      <c r="I168" s="5">
        <v>649395297064</v>
      </c>
      <c r="J168" s="5">
        <v>538738474154</v>
      </c>
      <c r="K168" s="5">
        <v>614914599251</v>
      </c>
      <c r="L168" s="5">
        <v>647154955522</v>
      </c>
      <c r="M168" s="5">
        <v>495506654417</v>
      </c>
      <c r="N168" s="5">
        <v>577507317865</v>
      </c>
      <c r="O168" s="5">
        <v>688987603088</v>
      </c>
      <c r="P168" s="5">
        <v>736127823546</v>
      </c>
      <c r="Q168" s="5">
        <v>656857297887</v>
      </c>
      <c r="R168" s="5">
        <v>446727061674</v>
      </c>
      <c r="S168" s="5">
        <v>338182545047</v>
      </c>
      <c r="T168" s="5">
        <v>276841255822</v>
      </c>
      <c r="U168" s="5">
        <v>320470838716</v>
      </c>
      <c r="V168" s="5">
        <v>120203017008</v>
      </c>
    </row>
    <row r="170" spans="2:22" ht="15.5" x14ac:dyDescent="0.35">
      <c r="B170" t="s">
        <v>221</v>
      </c>
      <c r="C170" t="s">
        <v>11</v>
      </c>
      <c r="D170" s="5">
        <v>2500000000</v>
      </c>
      <c r="E170" s="5">
        <v>2500000000</v>
      </c>
      <c r="F170" s="5">
        <v>2500000000</v>
      </c>
      <c r="G170" s="5">
        <v>2500000000</v>
      </c>
      <c r="I170" s="5">
        <v>2500000000</v>
      </c>
      <c r="J170" s="5">
        <v>2500000000</v>
      </c>
      <c r="K170" s="5">
        <v>2500000000</v>
      </c>
      <c r="L170" s="5">
        <v>2500000000</v>
      </c>
      <c r="M170" s="5">
        <v>2500000000</v>
      </c>
      <c r="N170" s="5">
        <v>2500000000</v>
      </c>
      <c r="O170" s="5">
        <v>2500000000</v>
      </c>
      <c r="P170" s="5">
        <v>2500000000</v>
      </c>
      <c r="Q170" s="5">
        <v>2500000000</v>
      </c>
      <c r="R170" s="5">
        <v>2500000000</v>
      </c>
      <c r="S170" s="5">
        <v>2500000000</v>
      </c>
      <c r="T170" s="5">
        <v>2480000000</v>
      </c>
      <c r="U170" s="5">
        <v>2480000000</v>
      </c>
      <c r="V170" s="5">
        <v>2480000000</v>
      </c>
    </row>
    <row r="171" spans="2:22" ht="15.5" x14ac:dyDescent="0.35">
      <c r="C171" t="s">
        <v>222</v>
      </c>
      <c r="D171" s="6">
        <v>15.98</v>
      </c>
      <c r="E171" s="6">
        <v>7.68</v>
      </c>
      <c r="F171" s="6">
        <v>31.98</v>
      </c>
      <c r="G171" s="6">
        <v>13.83</v>
      </c>
    </row>
    <row r="172" spans="2:22" ht="15.5" x14ac:dyDescent="0.35">
      <c r="C172" t="s">
        <v>223</v>
      </c>
      <c r="D172" s="6">
        <v>35.04</v>
      </c>
      <c r="E172" s="6">
        <v>198.57</v>
      </c>
      <c r="F172" s="6">
        <v>28.3</v>
      </c>
      <c r="G172" s="6">
        <v>22.42</v>
      </c>
    </row>
    <row r="173" spans="2:22" ht="15.5" x14ac:dyDescent="0.35">
      <c r="C173" t="s">
        <v>72</v>
      </c>
      <c r="D173" s="6">
        <v>1.67</v>
      </c>
      <c r="E173" s="6">
        <v>3.98</v>
      </c>
      <c r="F173" s="6">
        <v>2.38</v>
      </c>
      <c r="G173" s="6">
        <v>0.95</v>
      </c>
    </row>
    <row r="174" spans="2:22" ht="15.5" x14ac:dyDescent="0.35">
      <c r="C174" t="s">
        <v>224</v>
      </c>
      <c r="D174" s="5">
        <v>71650000000</v>
      </c>
      <c r="E174" s="5">
        <v>46090000000</v>
      </c>
      <c r="F174" s="5">
        <v>115450000000</v>
      </c>
      <c r="G174" s="5">
        <v>59140000000</v>
      </c>
    </row>
    <row r="175" spans="2:22" ht="15.5" x14ac:dyDescent="0.35">
      <c r="C175" t="s">
        <v>225</v>
      </c>
      <c r="D175" s="6">
        <v>1.3600000000000001E-2</v>
      </c>
      <c r="E175" s="6">
        <v>6.6E-3</v>
      </c>
      <c r="F175" s="6">
        <v>2.8900000000000002E-2</v>
      </c>
      <c r="G175" s="6">
        <v>1.3100000000000001E-2</v>
      </c>
    </row>
    <row r="176" spans="2:22" ht="15.5" x14ac:dyDescent="0.35">
      <c r="C176" t="s">
        <v>226</v>
      </c>
      <c r="D176" s="6">
        <v>2.8399999999999998E-2</v>
      </c>
      <c r="E176" s="6">
        <v>1.3999999999999999E-2</v>
      </c>
      <c r="F176" s="6">
        <v>5.8899999999999994E-2</v>
      </c>
      <c r="G176" s="6">
        <v>2.7999999999999997E-2</v>
      </c>
    </row>
    <row r="177" spans="3:7" ht="15.5" x14ac:dyDescent="0.35">
      <c r="C177" t="s">
        <v>227</v>
      </c>
      <c r="D177" s="6">
        <v>4.5599999999999995E-2</v>
      </c>
      <c r="E177" s="6">
        <v>2.8999999999999998E-2</v>
      </c>
      <c r="F177" s="6">
        <v>7.9699999999999993E-2</v>
      </c>
      <c r="G177" s="6">
        <v>4.1799999999999997E-2</v>
      </c>
    </row>
    <row r="178" spans="3:7" ht="15.5" x14ac:dyDescent="0.35">
      <c r="C178" t="s">
        <v>228</v>
      </c>
      <c r="D178" s="6">
        <v>9.6199999999999992</v>
      </c>
      <c r="E178" s="6">
        <v>7.48</v>
      </c>
      <c r="F178" s="6">
        <v>21.96</v>
      </c>
      <c r="G178" s="6">
        <v>13.11</v>
      </c>
    </row>
    <row r="179" spans="3:7" ht="15.5" x14ac:dyDescent="0.35">
      <c r="C179" t="s">
        <v>229</v>
      </c>
      <c r="D179" s="5">
        <v>1406000000000</v>
      </c>
      <c r="E179" s="5">
        <v>1367000000000</v>
      </c>
      <c r="F179" s="5">
        <v>1356000000000</v>
      </c>
      <c r="G179" s="5">
        <v>1231000000000</v>
      </c>
    </row>
    <row r="180" spans="3:7" ht="15.5" x14ac:dyDescent="0.35">
      <c r="C180" t="s">
        <v>230</v>
      </c>
      <c r="D180" s="6">
        <v>0.99</v>
      </c>
      <c r="E180" s="6">
        <v>2.79</v>
      </c>
      <c r="F180" s="6">
        <v>1.67</v>
      </c>
      <c r="G180" s="6">
        <v>0.63</v>
      </c>
    </row>
    <row r="181" spans="3:7" ht="15.5" x14ac:dyDescent="0.35">
      <c r="C181" t="s">
        <v>231</v>
      </c>
      <c r="D181" s="6">
        <v>563.44000000000005</v>
      </c>
      <c r="E181" s="6">
        <v>547.45000000000005</v>
      </c>
      <c r="F181" s="6">
        <v>543.08000000000004</v>
      </c>
      <c r="G181" s="6">
        <v>493.2</v>
      </c>
    </row>
    <row r="182" spans="3:7" ht="15.5" x14ac:dyDescent="0.35">
      <c r="C182" t="s">
        <v>232</v>
      </c>
      <c r="D182" s="6">
        <v>0.99</v>
      </c>
      <c r="E182" s="6">
        <v>2.79</v>
      </c>
      <c r="F182" s="6">
        <v>1.67</v>
      </c>
      <c r="G182" s="6">
        <v>0.63</v>
      </c>
    </row>
    <row r="183" spans="3:7" ht="15.5" x14ac:dyDescent="0.35">
      <c r="C183" t="s">
        <v>233</v>
      </c>
      <c r="D183" s="6">
        <v>563.44000000000005</v>
      </c>
      <c r="E183" s="6">
        <v>547.45000000000005</v>
      </c>
      <c r="F183" s="6">
        <v>543.08000000000004</v>
      </c>
      <c r="G183" s="6">
        <v>493.2</v>
      </c>
    </row>
    <row r="184" spans="3:7" ht="15.5" x14ac:dyDescent="0.35">
      <c r="C184" t="s">
        <v>234</v>
      </c>
      <c r="D184" s="5">
        <v>347000000000</v>
      </c>
      <c r="E184" s="5">
        <v>321000000000</v>
      </c>
      <c r="F184" s="5">
        <v>243000000000</v>
      </c>
      <c r="G184" s="5">
        <v>242000000000</v>
      </c>
    </row>
    <row r="185" spans="3:7" ht="15.5" x14ac:dyDescent="0.35">
      <c r="C185" t="s">
        <v>235</v>
      </c>
      <c r="D185" s="5">
        <v>4000000000</v>
      </c>
      <c r="E185" s="5">
        <v>4000000000</v>
      </c>
      <c r="F185" s="5">
        <v>9000000000</v>
      </c>
      <c r="G185" s="5">
        <v>9000000000</v>
      </c>
    </row>
    <row r="186" spans="3:7" ht="15.5" x14ac:dyDescent="0.35">
      <c r="C186" t="s">
        <v>236</v>
      </c>
      <c r="D186" s="5">
        <v>1406000000000</v>
      </c>
      <c r="E186" s="5">
        <v>1367000000000</v>
      </c>
      <c r="F186" s="5">
        <v>1356000000000</v>
      </c>
      <c r="G186" s="5">
        <v>1231000000000</v>
      </c>
    </row>
    <row r="187" spans="3:7" ht="15.5" x14ac:dyDescent="0.35">
      <c r="C187" t="s">
        <v>23</v>
      </c>
      <c r="D187" s="5">
        <v>351000000000</v>
      </c>
      <c r="E187" s="5">
        <v>325000000000</v>
      </c>
      <c r="F187" s="5">
        <v>251000000000</v>
      </c>
      <c r="G187" s="5">
        <v>250000000000</v>
      </c>
    </row>
    <row r="188" spans="3:7" ht="15.5" x14ac:dyDescent="0.35">
      <c r="C188" t="s">
        <v>20</v>
      </c>
      <c r="D188" s="5">
        <v>-318000000000</v>
      </c>
      <c r="E188" s="5">
        <v>-324000000000</v>
      </c>
      <c r="F188" s="5">
        <v>-477000000000</v>
      </c>
      <c r="G188" s="5">
        <v>-336000000000</v>
      </c>
    </row>
    <row r="189" spans="3:7" ht="15.5" x14ac:dyDescent="0.35">
      <c r="C189" t="s">
        <v>237</v>
      </c>
      <c r="D189" s="5">
        <v>1147000000000</v>
      </c>
      <c r="E189" s="5">
        <v>1127000000000</v>
      </c>
      <c r="F189" s="5">
        <v>1142000000000</v>
      </c>
      <c r="G189" s="5">
        <v>1019000000000</v>
      </c>
    </row>
    <row r="190" spans="3:7" ht="15.5" x14ac:dyDescent="0.35">
      <c r="C190" t="s">
        <v>238</v>
      </c>
      <c r="D190" s="5">
        <v>23000000000</v>
      </c>
      <c r="E190" s="5">
        <v>-124000000000</v>
      </c>
      <c r="F190" s="5">
        <v>101000000000</v>
      </c>
      <c r="G190" s="5">
        <v>59000000000</v>
      </c>
    </row>
    <row r="191" spans="3:7" ht="15.5" x14ac:dyDescent="0.35">
      <c r="C191" t="s">
        <v>239</v>
      </c>
      <c r="D191" s="5">
        <v>-2000000000</v>
      </c>
      <c r="E191" s="5">
        <v>-1000000000</v>
      </c>
      <c r="F191" s="5">
        <v>-4000000000</v>
      </c>
      <c r="G191" s="5">
        <v>-2000000000</v>
      </c>
    </row>
    <row r="192" spans="3:7" ht="15.5" x14ac:dyDescent="0.35">
      <c r="C192" t="s">
        <v>12</v>
      </c>
      <c r="D192" s="5">
        <v>21000000000</v>
      </c>
      <c r="E192" s="5">
        <v>-125000000000</v>
      </c>
      <c r="F192" s="5">
        <v>96000000000</v>
      </c>
      <c r="G192" s="5">
        <v>57000000000</v>
      </c>
    </row>
    <row r="193" spans="3:22" ht="15.5" x14ac:dyDescent="0.35">
      <c r="C193" t="s">
        <v>15</v>
      </c>
      <c r="D193" s="6">
        <v>8.3000000000000007</v>
      </c>
      <c r="E193" s="6">
        <v>-50.06</v>
      </c>
      <c r="F193" s="6">
        <v>38.590000000000003</v>
      </c>
      <c r="G193" s="6">
        <v>22.98</v>
      </c>
    </row>
    <row r="194" spans="3:22" ht="15.5" x14ac:dyDescent="0.35">
      <c r="C194" t="s">
        <v>57</v>
      </c>
      <c r="I194" s="6">
        <v>70.31</v>
      </c>
      <c r="J194" s="6">
        <v>32.69</v>
      </c>
      <c r="K194" s="6">
        <v>39.86</v>
      </c>
      <c r="L194" s="6">
        <v>29.91</v>
      </c>
      <c r="M194" s="6">
        <v>20.69</v>
      </c>
      <c r="N194" s="6">
        <v>22.08</v>
      </c>
      <c r="O194" s="6">
        <v>40.520000000000003</v>
      </c>
      <c r="P194" s="6">
        <v>47.26</v>
      </c>
      <c r="Q194" s="6">
        <v>61.47</v>
      </c>
      <c r="R194" s="6">
        <v>40.5</v>
      </c>
      <c r="S194" s="6">
        <v>79.44</v>
      </c>
      <c r="T194" s="6">
        <v>112.05</v>
      </c>
      <c r="U194" s="6">
        <v>75.73</v>
      </c>
      <c r="V194" s="6">
        <v>37.04</v>
      </c>
    </row>
    <row r="195" spans="3:22" ht="15.5" x14ac:dyDescent="0.35">
      <c r="C195" t="s">
        <v>71</v>
      </c>
      <c r="I195" s="6">
        <v>21.69</v>
      </c>
      <c r="J195" s="6">
        <v>10.77</v>
      </c>
      <c r="K195" s="6">
        <v>8.33</v>
      </c>
      <c r="L195" s="6">
        <v>10.1</v>
      </c>
      <c r="M195" s="6">
        <v>14.02</v>
      </c>
      <c r="N195" s="6">
        <v>17.12</v>
      </c>
      <c r="O195" s="6">
        <v>9.48</v>
      </c>
      <c r="P195" s="6">
        <v>8.17</v>
      </c>
      <c r="Q195" s="6">
        <v>6.18</v>
      </c>
      <c r="R195" s="6">
        <v>8.15</v>
      </c>
      <c r="S195" s="6">
        <v>7.87</v>
      </c>
      <c r="T195" s="6">
        <v>10.35</v>
      </c>
      <c r="U195" s="6">
        <v>8.85</v>
      </c>
      <c r="V195" s="5">
        <v>0</v>
      </c>
    </row>
    <row r="196" spans="3:22" ht="15.5" x14ac:dyDescent="0.35">
      <c r="C196" t="s">
        <v>74</v>
      </c>
      <c r="I196" s="6">
        <v>1.05</v>
      </c>
      <c r="J196" s="6">
        <v>0.26</v>
      </c>
      <c r="K196" s="6">
        <v>0.28999999999999998</v>
      </c>
      <c r="L196" s="6">
        <v>0.31</v>
      </c>
      <c r="M196" s="6">
        <v>0.43</v>
      </c>
      <c r="N196" s="6">
        <v>0.45</v>
      </c>
      <c r="O196" s="6">
        <v>0.37</v>
      </c>
      <c r="P196" s="6">
        <v>0.39</v>
      </c>
      <c r="Q196" s="6">
        <v>0.44</v>
      </c>
      <c r="R196" s="6">
        <v>0.33</v>
      </c>
      <c r="S196" s="6">
        <v>0.43</v>
      </c>
      <c r="T196" s="6">
        <v>0.87</v>
      </c>
      <c r="U196" s="6">
        <v>0.55000000000000004</v>
      </c>
      <c r="V196" s="5">
        <v>0</v>
      </c>
    </row>
    <row r="197" spans="3:22" ht="15.5" x14ac:dyDescent="0.35">
      <c r="C197" t="s">
        <v>240</v>
      </c>
      <c r="I197" s="5">
        <v>289800000000</v>
      </c>
      <c r="J197" s="5">
        <v>206260000000</v>
      </c>
      <c r="K197" s="5">
        <v>207390000000</v>
      </c>
      <c r="L197" s="5">
        <v>184680000000</v>
      </c>
      <c r="M197" s="5">
        <v>140410000000</v>
      </c>
      <c r="N197" s="5">
        <v>148500000000</v>
      </c>
      <c r="O197" s="5">
        <v>191000000000</v>
      </c>
      <c r="P197" s="5">
        <v>191540000000</v>
      </c>
    </row>
    <row r="198" spans="3:22" ht="15.5" x14ac:dyDescent="0.35">
      <c r="C198" t="s">
        <v>241</v>
      </c>
      <c r="I198" s="6">
        <v>6.0400000000000002E-2</v>
      </c>
      <c r="J198" s="6">
        <v>3.44E-2</v>
      </c>
      <c r="K198" s="6">
        <v>4.2599999999999999E-2</v>
      </c>
      <c r="L198" s="6">
        <v>3.04E-2</v>
      </c>
      <c r="M198" s="6">
        <v>2.41E-2</v>
      </c>
      <c r="N198" s="6">
        <v>2.4799999999999999E-2</v>
      </c>
      <c r="O198" s="6">
        <v>4.1100000000000005E-2</v>
      </c>
      <c r="P198" s="6">
        <v>5.2300000000000006E-2</v>
      </c>
      <c r="Q198" s="6">
        <v>6.5500000000000003E-2</v>
      </c>
      <c r="R198" s="6">
        <v>4.7400000000000005E-2</v>
      </c>
      <c r="S198" s="6">
        <v>9.9399999999999988E-2</v>
      </c>
      <c r="T198" s="6">
        <v>0.15060000000000001</v>
      </c>
      <c r="U198" s="6">
        <v>0.11550000000000001</v>
      </c>
      <c r="V198" s="6">
        <v>0.1099</v>
      </c>
    </row>
    <row r="199" spans="3:22" ht="15.5" x14ac:dyDescent="0.35">
      <c r="C199" t="s">
        <v>242</v>
      </c>
      <c r="I199" s="6">
        <v>0.12839999999999999</v>
      </c>
      <c r="J199" s="6">
        <v>6.7799999999999999E-2</v>
      </c>
      <c r="K199" s="6">
        <v>8.3000000000000004E-2</v>
      </c>
      <c r="L199" s="6">
        <v>6.2E-2</v>
      </c>
      <c r="M199" s="6">
        <v>4.4299999999999999E-2</v>
      </c>
      <c r="N199" s="6">
        <v>4.7800000000000002E-2</v>
      </c>
      <c r="O199" s="6">
        <v>8.2799999999999999E-2</v>
      </c>
      <c r="P199" s="6">
        <v>9.7599999999999992E-2</v>
      </c>
      <c r="Q199" s="6">
        <v>0.12759999999999999</v>
      </c>
      <c r="R199" s="6">
        <v>8.8499999999999995E-2</v>
      </c>
      <c r="S199" s="6">
        <v>0.1825</v>
      </c>
      <c r="T199" s="6">
        <v>0.27960000000000002</v>
      </c>
      <c r="U199" s="6">
        <v>0.23910000000000001</v>
      </c>
      <c r="V199" s="6">
        <v>0.34259999999999996</v>
      </c>
    </row>
    <row r="200" spans="3:22" ht="15.5" x14ac:dyDescent="0.35">
      <c r="C200" t="s">
        <v>243</v>
      </c>
      <c r="I200" s="6">
        <v>0.19839999999999999</v>
      </c>
      <c r="J200" s="6">
        <v>0.14980000000000002</v>
      </c>
      <c r="K200" s="6">
        <v>0.14990000000000001</v>
      </c>
      <c r="L200" s="6">
        <v>0.12670000000000001</v>
      </c>
      <c r="M200" s="6">
        <v>0.10199999999999999</v>
      </c>
      <c r="N200" s="6">
        <v>0.1041</v>
      </c>
      <c r="O200" s="6">
        <v>0.13159999999999999</v>
      </c>
      <c r="P200" s="6">
        <v>0.1246</v>
      </c>
      <c r="Q200" s="6">
        <v>0.16870000000000002</v>
      </c>
      <c r="R200" s="6">
        <v>0.1167</v>
      </c>
      <c r="S200" s="6">
        <v>0.16670000000000001</v>
      </c>
      <c r="T200" s="6">
        <v>0.21710000000000002</v>
      </c>
      <c r="U200" s="6">
        <v>0.36979999999999996</v>
      </c>
      <c r="V200" s="6">
        <v>1.0221</v>
      </c>
    </row>
    <row r="201" spans="3:22" ht="15.5" x14ac:dyDescent="0.35">
      <c r="C201" t="s">
        <v>244</v>
      </c>
      <c r="I201" s="6">
        <v>14.89</v>
      </c>
      <c r="J201" s="6">
        <v>13.96</v>
      </c>
      <c r="K201" s="6">
        <v>15.49</v>
      </c>
      <c r="L201" s="6">
        <v>8.81</v>
      </c>
      <c r="M201" s="6">
        <v>7.82</v>
      </c>
      <c r="N201" s="6">
        <v>8.99</v>
      </c>
      <c r="O201" s="6">
        <v>42.8</v>
      </c>
      <c r="P201" s="6">
        <v>1761.74</v>
      </c>
      <c r="Q201" s="6">
        <v>3313.74</v>
      </c>
      <c r="R201" s="6">
        <v>1704.78</v>
      </c>
      <c r="S201" s="6">
        <v>1979.37</v>
      </c>
      <c r="T201" s="6">
        <v>8019.28</v>
      </c>
      <c r="U201" s="6">
        <v>168.9</v>
      </c>
      <c r="V201" s="6">
        <v>60.35</v>
      </c>
    </row>
    <row r="202" spans="3:22" ht="15.5" x14ac:dyDescent="0.35">
      <c r="C202" t="s">
        <v>68</v>
      </c>
      <c r="I202" s="6">
        <v>2.79</v>
      </c>
      <c r="J202" s="6">
        <v>0.73</v>
      </c>
      <c r="K202" s="6">
        <v>0.69</v>
      </c>
      <c r="L202" s="6">
        <v>0.63</v>
      </c>
      <c r="M202" s="6">
        <v>0.62</v>
      </c>
      <c r="N202" s="6">
        <v>0.82</v>
      </c>
      <c r="O202" s="6">
        <v>0.78</v>
      </c>
      <c r="P202" s="6">
        <v>0.8</v>
      </c>
      <c r="Q202" s="6">
        <v>0.79</v>
      </c>
      <c r="R202" s="6">
        <v>0.72</v>
      </c>
      <c r="S202" s="6">
        <v>1.44</v>
      </c>
      <c r="T202" s="6">
        <v>2.89</v>
      </c>
      <c r="U202" s="6">
        <v>2.12</v>
      </c>
      <c r="V202" s="5">
        <v>0</v>
      </c>
    </row>
    <row r="203" spans="3:22" ht="15.5" x14ac:dyDescent="0.35">
      <c r="C203" t="s">
        <v>65</v>
      </c>
      <c r="I203" s="6">
        <v>547.45000000000005</v>
      </c>
      <c r="J203" s="6">
        <v>482.46</v>
      </c>
      <c r="K203" s="6">
        <v>480.02</v>
      </c>
      <c r="L203" s="6">
        <v>482.21</v>
      </c>
      <c r="M203" s="6">
        <v>467.54</v>
      </c>
      <c r="N203" s="6">
        <v>461.95</v>
      </c>
      <c r="O203" s="6">
        <v>489.2</v>
      </c>
      <c r="P203" s="6">
        <v>484.02</v>
      </c>
      <c r="Q203" s="6">
        <v>481.86</v>
      </c>
      <c r="R203" s="6">
        <v>457.35</v>
      </c>
      <c r="S203" s="6">
        <v>435.3</v>
      </c>
      <c r="T203" s="6">
        <v>400.78</v>
      </c>
      <c r="U203" s="6">
        <v>316.73</v>
      </c>
      <c r="V203" s="6">
        <v>108.12</v>
      </c>
    </row>
    <row r="204" spans="3:22" ht="15.5" x14ac:dyDescent="0.35">
      <c r="C204" t="s">
        <v>245</v>
      </c>
      <c r="I204" s="6">
        <v>2.79</v>
      </c>
      <c r="J204" s="6">
        <v>0.73</v>
      </c>
      <c r="K204" s="6">
        <v>0.69</v>
      </c>
      <c r="L204" s="6">
        <v>0.63</v>
      </c>
      <c r="M204" s="6">
        <v>0.62</v>
      </c>
      <c r="N204" s="6">
        <v>0.82</v>
      </c>
      <c r="O204" s="6">
        <v>0.78</v>
      </c>
      <c r="P204" s="6">
        <v>0.8</v>
      </c>
      <c r="Q204" s="6">
        <v>0.79</v>
      </c>
      <c r="R204" s="6">
        <v>0.72</v>
      </c>
      <c r="S204" s="6">
        <v>1.44</v>
      </c>
      <c r="T204" s="6">
        <v>2.89</v>
      </c>
      <c r="U204" s="6">
        <v>2.12</v>
      </c>
      <c r="V204" s="5">
        <v>0</v>
      </c>
    </row>
    <row r="205" spans="3:22" ht="15.5" x14ac:dyDescent="0.35">
      <c r="C205" t="s">
        <v>246</v>
      </c>
      <c r="I205" s="6">
        <v>547.45000000000005</v>
      </c>
      <c r="J205" s="6">
        <v>482.46</v>
      </c>
      <c r="K205" s="6">
        <v>480.02</v>
      </c>
      <c r="L205" s="6">
        <v>482.21</v>
      </c>
      <c r="M205" s="6">
        <v>467.54</v>
      </c>
      <c r="N205" s="6">
        <v>461.95</v>
      </c>
      <c r="O205" s="6">
        <v>489.2</v>
      </c>
      <c r="P205" s="6">
        <v>484.02</v>
      </c>
      <c r="Q205" s="6">
        <v>481.86</v>
      </c>
      <c r="R205" s="6">
        <v>457.35</v>
      </c>
      <c r="S205" s="6">
        <v>435.3</v>
      </c>
      <c r="T205" s="6">
        <v>400.78</v>
      </c>
      <c r="U205" s="6">
        <v>316.73</v>
      </c>
      <c r="V205" s="6">
        <v>108.12</v>
      </c>
    </row>
    <row r="206" spans="3:22" ht="15.5" x14ac:dyDescent="0.35">
      <c r="C206" t="s">
        <v>247</v>
      </c>
      <c r="I206" s="5">
        <v>321000000000</v>
      </c>
      <c r="J206" s="5">
        <v>181000000000</v>
      </c>
      <c r="K206" s="5">
        <v>135000000000</v>
      </c>
      <c r="L206" s="5">
        <v>226000000000</v>
      </c>
      <c r="M206" s="5">
        <v>22000000000</v>
      </c>
      <c r="N206" s="5">
        <v>196000000000</v>
      </c>
      <c r="O206" s="5">
        <v>109000000000</v>
      </c>
      <c r="P206" s="5">
        <v>9000000000</v>
      </c>
      <c r="V206" s="5">
        <v>21000000000</v>
      </c>
    </row>
    <row r="207" spans="3:22" ht="15.5" x14ac:dyDescent="0.35">
      <c r="C207" t="s">
        <v>248</v>
      </c>
      <c r="I207" s="5">
        <v>4000000000</v>
      </c>
      <c r="J207" s="5">
        <v>7000000000</v>
      </c>
      <c r="K207" s="5">
        <v>3000000000</v>
      </c>
      <c r="L207" s="5">
        <v>2000000000</v>
      </c>
      <c r="M207" s="5">
        <v>2000000000</v>
      </c>
      <c r="N207" s="5">
        <v>2000000000</v>
      </c>
      <c r="O207" s="5">
        <v>7000000000</v>
      </c>
      <c r="P207" s="5">
        <v>2000000000</v>
      </c>
      <c r="Q207" s="5">
        <v>41000000000</v>
      </c>
      <c r="R207" s="5">
        <v>50000000000</v>
      </c>
      <c r="S207" s="5">
        <v>38000000000</v>
      </c>
      <c r="T207" s="5">
        <v>26000000000</v>
      </c>
      <c r="U207" s="5">
        <v>19000000000</v>
      </c>
      <c r="V207" s="5">
        <v>11000000000</v>
      </c>
    </row>
    <row r="208" spans="3:22" ht="15.5" x14ac:dyDescent="0.35">
      <c r="C208" t="s">
        <v>25</v>
      </c>
      <c r="I208" s="5">
        <v>325000000000</v>
      </c>
      <c r="J208" s="5">
        <v>187000000000</v>
      </c>
      <c r="K208" s="5">
        <v>138000000000</v>
      </c>
      <c r="L208" s="5">
        <v>228000000000</v>
      </c>
      <c r="M208" s="5">
        <v>24000000000</v>
      </c>
      <c r="N208" s="5">
        <v>198000000000</v>
      </c>
      <c r="O208" s="5">
        <v>116000000000</v>
      </c>
      <c r="P208" s="5">
        <v>10000000000</v>
      </c>
      <c r="Q208" s="5">
        <v>41000000000</v>
      </c>
      <c r="R208" s="5">
        <v>50000000000</v>
      </c>
      <c r="S208" s="5">
        <v>38000000000</v>
      </c>
      <c r="T208" s="5">
        <v>26000000000</v>
      </c>
      <c r="U208" s="5">
        <v>19000000000</v>
      </c>
      <c r="V208" s="5">
        <v>32000000000</v>
      </c>
    </row>
    <row r="209" spans="2:22" ht="15.5" x14ac:dyDescent="0.35">
      <c r="C209" t="s">
        <v>22</v>
      </c>
      <c r="I209" s="5">
        <v>-324000000000</v>
      </c>
      <c r="J209" s="5">
        <v>-351000000000</v>
      </c>
      <c r="K209" s="5">
        <v>-477000000000</v>
      </c>
      <c r="L209" s="5">
        <v>-420000000000</v>
      </c>
      <c r="M209" s="5">
        <v>-472000000000</v>
      </c>
      <c r="N209" s="5">
        <v>-380000000000</v>
      </c>
      <c r="O209" s="5">
        <v>-573000000000</v>
      </c>
      <c r="P209" s="5">
        <v>-726000000000</v>
      </c>
      <c r="Q209" s="5">
        <v>-616000000000</v>
      </c>
      <c r="R209" s="5">
        <v>-397000000000</v>
      </c>
      <c r="S209" s="5">
        <v>-300000000000</v>
      </c>
      <c r="T209" s="5">
        <v>-250000000000</v>
      </c>
      <c r="U209" s="5">
        <v>-301000000000</v>
      </c>
      <c r="V209" s="5">
        <v>-88000000000</v>
      </c>
    </row>
    <row r="210" spans="2:22" ht="15.5" x14ac:dyDescent="0.35">
      <c r="C210" t="s">
        <v>249</v>
      </c>
      <c r="I210" s="5">
        <v>1127000000000</v>
      </c>
      <c r="J210" s="5">
        <v>979000000000</v>
      </c>
      <c r="K210" s="5">
        <v>1077000000000</v>
      </c>
      <c r="L210" s="5">
        <v>1087000000000</v>
      </c>
      <c r="M210" s="5">
        <v>1043000000000</v>
      </c>
      <c r="N210" s="5">
        <v>1019000000000</v>
      </c>
      <c r="O210" s="5">
        <v>1066000000000</v>
      </c>
      <c r="P210" s="5">
        <v>1026000000000</v>
      </c>
      <c r="Q210" s="5">
        <v>960000000000</v>
      </c>
      <c r="R210" s="5">
        <v>749000000000</v>
      </c>
      <c r="S210" s="5">
        <v>689000000000</v>
      </c>
      <c r="T210" s="5">
        <v>539000000000</v>
      </c>
      <c r="U210" s="5">
        <v>512000000000</v>
      </c>
      <c r="V210" s="5">
        <v>203000000000</v>
      </c>
    </row>
    <row r="211" spans="2:22" ht="15.5" x14ac:dyDescent="0.35">
      <c r="C211" t="s">
        <v>250</v>
      </c>
      <c r="I211" s="5">
        <v>17000000000</v>
      </c>
      <c r="J211" s="5">
        <v>65000000000</v>
      </c>
      <c r="K211" s="5">
        <v>163000000000</v>
      </c>
      <c r="L211" s="5">
        <v>4000000000</v>
      </c>
      <c r="M211" s="5">
        <v>133000000000</v>
      </c>
      <c r="N211" s="5">
        <v>-141000000000</v>
      </c>
      <c r="O211" s="5">
        <v>-68000000000</v>
      </c>
      <c r="P211" s="5">
        <v>-78000000000</v>
      </c>
      <c r="Q211" s="5">
        <v>224000000000</v>
      </c>
      <c r="R211" s="5">
        <v>146000000000</v>
      </c>
      <c r="S211" s="5">
        <v>108000000000</v>
      </c>
      <c r="T211" s="5">
        <v>4000000000</v>
      </c>
      <c r="U211" s="5">
        <v>52000000000</v>
      </c>
      <c r="V211" s="5">
        <v>16000000000</v>
      </c>
    </row>
    <row r="212" spans="2:22" ht="15.5" x14ac:dyDescent="0.35">
      <c r="C212" t="s">
        <v>251</v>
      </c>
      <c r="I212" s="5">
        <v>-8000000000</v>
      </c>
      <c r="J212" s="5">
        <v>-11000000000</v>
      </c>
      <c r="K212" s="5">
        <v>-14000000000</v>
      </c>
      <c r="L212" s="5">
        <v>-13000000000</v>
      </c>
      <c r="M212" s="5">
        <v>-3000000000</v>
      </c>
      <c r="N212" s="5">
        <v>-2000000000</v>
      </c>
      <c r="O212" s="5">
        <v>-6000000000</v>
      </c>
      <c r="P212" s="5">
        <v>-27000000000</v>
      </c>
      <c r="Q212" s="5">
        <v>-33000000000</v>
      </c>
      <c r="R212" s="5">
        <v>-16000000000</v>
      </c>
      <c r="S212" s="5">
        <v>-58000000000</v>
      </c>
      <c r="T212" s="5">
        <v>-30000000000</v>
      </c>
      <c r="U212" s="5">
        <v>-52000000000</v>
      </c>
      <c r="V212" s="5">
        <v>-37000000000</v>
      </c>
    </row>
    <row r="213" spans="2:22" ht="15.5" x14ac:dyDescent="0.35">
      <c r="C213" t="s">
        <v>14</v>
      </c>
      <c r="I213" s="5">
        <v>9000000000</v>
      </c>
      <c r="J213" s="5">
        <v>54000000000</v>
      </c>
      <c r="K213" s="5">
        <v>148000000000</v>
      </c>
      <c r="L213" s="5">
        <v>-9000000000</v>
      </c>
      <c r="M213" s="5">
        <v>129000000000</v>
      </c>
      <c r="N213" s="5">
        <v>-143000000000</v>
      </c>
      <c r="O213" s="5">
        <v>-75000000000</v>
      </c>
      <c r="P213" s="5">
        <v>-105000000000</v>
      </c>
      <c r="Q213" s="5">
        <v>191000000000</v>
      </c>
      <c r="R213" s="5">
        <v>130000000000</v>
      </c>
      <c r="S213" s="5">
        <v>50000000000</v>
      </c>
      <c r="T213" s="5">
        <v>-26000000000</v>
      </c>
      <c r="U213" s="5">
        <v>0</v>
      </c>
      <c r="V213" s="5">
        <v>-21000000000</v>
      </c>
    </row>
    <row r="214" spans="2:22" ht="15.5" x14ac:dyDescent="0.35">
      <c r="C214" t="s">
        <v>16</v>
      </c>
      <c r="I214" s="6">
        <v>3.47</v>
      </c>
      <c r="J214" s="6">
        <v>21.76</v>
      </c>
      <c r="K214" s="6">
        <v>59.41</v>
      </c>
      <c r="L214" s="6">
        <v>-3.72</v>
      </c>
      <c r="M214" s="6">
        <v>51.87</v>
      </c>
      <c r="N214" s="6">
        <v>-57.12</v>
      </c>
      <c r="O214" s="6">
        <v>-29.98</v>
      </c>
      <c r="P214" s="6">
        <v>-42.2</v>
      </c>
      <c r="Q214" s="6">
        <v>76.45</v>
      </c>
      <c r="R214" s="6">
        <v>52.05</v>
      </c>
      <c r="S214" s="6">
        <v>20.190000000000001</v>
      </c>
      <c r="T214" s="6">
        <v>-10.29</v>
      </c>
      <c r="U214" s="6">
        <v>0.08</v>
      </c>
      <c r="V214" s="6">
        <v>-8.4499999999999993</v>
      </c>
    </row>
    <row r="216" spans="2:22" ht="15.5" x14ac:dyDescent="0.35">
      <c r="B216" t="s">
        <v>252</v>
      </c>
      <c r="C216" t="s">
        <v>253</v>
      </c>
      <c r="D216" s="5">
        <v>40000000000</v>
      </c>
      <c r="E216" s="5">
        <v>19000000000</v>
      </c>
      <c r="F216" s="5">
        <v>80000000000</v>
      </c>
      <c r="G216" s="5">
        <v>35000000000</v>
      </c>
      <c r="H216" s="5">
        <v>160000000000</v>
      </c>
      <c r="I216" s="5">
        <v>176000000000</v>
      </c>
      <c r="J216" s="5">
        <v>82000000000</v>
      </c>
      <c r="K216" s="5">
        <v>100000000000</v>
      </c>
      <c r="L216" s="5">
        <v>75000000000</v>
      </c>
      <c r="M216" s="5">
        <v>52000000000</v>
      </c>
      <c r="N216" s="5">
        <v>55000000000</v>
      </c>
      <c r="O216" s="5">
        <v>101000000000</v>
      </c>
      <c r="P216" s="5">
        <v>118000000000</v>
      </c>
      <c r="Q216" s="5">
        <v>153000000000</v>
      </c>
    </row>
    <row r="217" spans="2:22" ht="15.5" x14ac:dyDescent="0.35">
      <c r="C217" t="s">
        <v>254</v>
      </c>
      <c r="H217" s="5">
        <v>173000000000</v>
      </c>
      <c r="I217" s="5">
        <v>176000000000</v>
      </c>
      <c r="J217" s="5">
        <v>82000000000</v>
      </c>
      <c r="K217" s="5">
        <v>100000000000</v>
      </c>
      <c r="L217" s="5">
        <v>75000000000</v>
      </c>
      <c r="M217" s="5">
        <v>52000000000</v>
      </c>
      <c r="N217" s="5">
        <v>55000000000</v>
      </c>
      <c r="O217" s="5">
        <v>101000000000</v>
      </c>
      <c r="P217" s="5">
        <v>118000000000</v>
      </c>
      <c r="Q217" s="5">
        <v>153000000000</v>
      </c>
    </row>
    <row r="218" spans="2:22" ht="15.5" x14ac:dyDescent="0.35">
      <c r="C218" t="s">
        <v>401</v>
      </c>
      <c r="H218" s="5">
        <v>40</v>
      </c>
      <c r="I218" s="5">
        <v>40</v>
      </c>
      <c r="J218" s="5">
        <v>22</v>
      </c>
      <c r="K218" s="5">
        <v>29</v>
      </c>
      <c r="L218" s="5">
        <v>42</v>
      </c>
      <c r="M218" s="5">
        <v>15</v>
      </c>
      <c r="N218" s="5">
        <v>15</v>
      </c>
      <c r="O218" s="5">
        <v>25</v>
      </c>
      <c r="P218" s="5">
        <v>30</v>
      </c>
      <c r="Q218" s="5">
        <v>40</v>
      </c>
    </row>
    <row r="219" spans="2:22" ht="15.5" x14ac:dyDescent="0.35">
      <c r="C219" t="s">
        <v>76</v>
      </c>
      <c r="H219" s="6">
        <v>0.62560000000000004</v>
      </c>
      <c r="I219" s="6">
        <v>0.56889999999999996</v>
      </c>
      <c r="J219" s="6">
        <v>0.67299999999999993</v>
      </c>
      <c r="K219" s="6">
        <v>0.75370000000000004</v>
      </c>
      <c r="L219" s="6">
        <v>1.4386000000000001</v>
      </c>
      <c r="M219" s="6">
        <v>0.746</v>
      </c>
      <c r="N219" s="6">
        <v>0.66569999999999996</v>
      </c>
      <c r="O219" s="6">
        <v>0.72409999999999997</v>
      </c>
      <c r="P219" s="6">
        <v>0.72670000000000001</v>
      </c>
      <c r="Q219" s="6">
        <v>0.74260000000000004</v>
      </c>
    </row>
    <row r="220" spans="2:22" ht="15.5" x14ac:dyDescent="0.35">
      <c r="C220" t="s">
        <v>402</v>
      </c>
      <c r="H220" s="6">
        <v>8.8100000000000012E-2</v>
      </c>
      <c r="I220" s="6">
        <v>0.1183</v>
      </c>
      <c r="J220" s="6">
        <v>6.5099999999999991E-2</v>
      </c>
      <c r="K220" s="6">
        <v>8.1000000000000003E-2</v>
      </c>
      <c r="L220" s="6">
        <v>0.1173</v>
      </c>
      <c r="M220" s="6">
        <v>4.8099999999999997E-2</v>
      </c>
      <c r="N220" s="6">
        <v>4.6600000000000003E-2</v>
      </c>
      <c r="O220" s="6">
        <v>6.8699999999999997E-2</v>
      </c>
      <c r="P220" s="6">
        <v>7.2099999999999997E-2</v>
      </c>
      <c r="Q220" s="6">
        <v>8.77E-2</v>
      </c>
    </row>
    <row r="221" spans="2:22" ht="15.5" x14ac:dyDescent="0.35">
      <c r="C221" t="s">
        <v>56</v>
      </c>
      <c r="D221" s="6">
        <v>15.98</v>
      </c>
      <c r="E221" s="6">
        <v>7.68</v>
      </c>
      <c r="F221" s="6">
        <v>31.98</v>
      </c>
      <c r="G221" s="6">
        <v>13.83</v>
      </c>
      <c r="H221" s="6">
        <v>63.94</v>
      </c>
      <c r="I221" s="6">
        <v>70.31</v>
      </c>
      <c r="J221" s="6">
        <v>32.69</v>
      </c>
      <c r="K221" s="6">
        <v>39.86</v>
      </c>
      <c r="L221" s="6">
        <v>29.91</v>
      </c>
      <c r="M221" s="6">
        <v>20.69</v>
      </c>
      <c r="N221" s="6">
        <v>22.08</v>
      </c>
      <c r="O221" s="6">
        <v>40.520000000000003</v>
      </c>
      <c r="P221" s="6">
        <v>47.26</v>
      </c>
      <c r="Q221" s="6">
        <v>61.47</v>
      </c>
    </row>
    <row r="222" spans="2:22" ht="15.5" x14ac:dyDescent="0.35">
      <c r="C222" t="s">
        <v>255</v>
      </c>
      <c r="H222" s="6">
        <v>69.48</v>
      </c>
      <c r="I222" s="6">
        <v>70.31</v>
      </c>
      <c r="J222" s="6">
        <v>32.69</v>
      </c>
      <c r="K222" s="6">
        <v>39.86</v>
      </c>
      <c r="L222" s="6">
        <v>29.91</v>
      </c>
      <c r="M222" s="6">
        <v>20.69</v>
      </c>
      <c r="N222" s="6">
        <v>22.08</v>
      </c>
      <c r="O222" s="6">
        <v>40.520000000000003</v>
      </c>
      <c r="P222" s="6">
        <v>47.26</v>
      </c>
      <c r="Q222" s="6">
        <v>61.47</v>
      </c>
    </row>
    <row r="223" spans="2:22" ht="15.5" x14ac:dyDescent="0.35">
      <c r="C223" t="s">
        <v>78</v>
      </c>
      <c r="H223" s="5">
        <v>40</v>
      </c>
      <c r="I223" s="5">
        <v>40</v>
      </c>
      <c r="J223" s="5">
        <v>22</v>
      </c>
      <c r="K223" s="5">
        <v>29</v>
      </c>
      <c r="L223" s="5">
        <v>42</v>
      </c>
      <c r="M223" s="5">
        <v>15</v>
      </c>
      <c r="N223" s="5">
        <v>15</v>
      </c>
      <c r="O223" s="5">
        <v>25</v>
      </c>
      <c r="P223" s="5">
        <v>30</v>
      </c>
      <c r="Q223" s="5">
        <v>40</v>
      </c>
    </row>
    <row r="224" spans="2:22" ht="15.5" x14ac:dyDescent="0.35">
      <c r="C224" t="s">
        <v>403</v>
      </c>
      <c r="H224" s="6">
        <v>0.62560000000000004</v>
      </c>
      <c r="I224" s="6">
        <v>0.56889999999999996</v>
      </c>
      <c r="J224" s="6">
        <v>0.67299999999999993</v>
      </c>
      <c r="K224" s="6">
        <v>0.75370000000000004</v>
      </c>
      <c r="L224" s="6">
        <v>1.4386000000000001</v>
      </c>
      <c r="M224" s="6">
        <v>0.746</v>
      </c>
      <c r="N224" s="6">
        <v>0.66569999999999996</v>
      </c>
      <c r="O224" s="6">
        <v>0.72409999999999997</v>
      </c>
      <c r="P224" s="6">
        <v>0.72670000000000001</v>
      </c>
      <c r="Q224" s="6">
        <v>0.74260000000000004</v>
      </c>
    </row>
    <row r="225" spans="3:17" ht="15.5" x14ac:dyDescent="0.35">
      <c r="C225" t="s">
        <v>404</v>
      </c>
      <c r="H225" s="6">
        <v>8.8100000000000012E-2</v>
      </c>
      <c r="I225" s="6">
        <v>0.1183</v>
      </c>
      <c r="J225" s="6">
        <v>6.5099999999999991E-2</v>
      </c>
      <c r="K225" s="6">
        <v>8.1000000000000003E-2</v>
      </c>
      <c r="L225" s="6">
        <v>0.1173</v>
      </c>
      <c r="M225" s="6">
        <v>4.8099999999999997E-2</v>
      </c>
      <c r="N225" s="6">
        <v>4.6600000000000003E-2</v>
      </c>
      <c r="O225" s="6">
        <v>6.8699999999999997E-2</v>
      </c>
      <c r="P225" s="6">
        <v>7.2099999999999997E-2</v>
      </c>
      <c r="Q225" s="6">
        <v>8.77E-2</v>
      </c>
    </row>
    <row r="226" spans="3:17" ht="15.5" x14ac:dyDescent="0.35">
      <c r="C226" t="s">
        <v>256</v>
      </c>
      <c r="D226" s="5">
        <v>838000000000</v>
      </c>
      <c r="E226" s="5">
        <v>957000000000</v>
      </c>
      <c r="F226" s="5">
        <v>951000000000</v>
      </c>
      <c r="G226" s="5">
        <v>815000000000</v>
      </c>
      <c r="H226" s="5">
        <v>3351000000000</v>
      </c>
      <c r="I226" s="5">
        <v>3612000000000</v>
      </c>
      <c r="J226" s="5">
        <v>3372000000000</v>
      </c>
      <c r="K226" s="5">
        <v>2896000000000</v>
      </c>
      <c r="L226" s="5">
        <v>2462000000000</v>
      </c>
      <c r="M226" s="5">
        <v>1670000000000</v>
      </c>
      <c r="N226" s="5">
        <v>2086000000000</v>
      </c>
      <c r="O226" s="5">
        <v>2618000000000</v>
      </c>
      <c r="P226" s="5">
        <v>2457000000000</v>
      </c>
      <c r="Q226" s="5">
        <v>2164000000000</v>
      </c>
    </row>
    <row r="227" spans="3:17" ht="15.5" x14ac:dyDescent="0.35">
      <c r="C227" t="s">
        <v>257</v>
      </c>
      <c r="H227" s="5">
        <v>3560000000000</v>
      </c>
      <c r="I227" s="5">
        <v>3612000000000</v>
      </c>
      <c r="J227" s="5">
        <v>3372000000000</v>
      </c>
      <c r="K227" s="5">
        <v>2896000000000</v>
      </c>
      <c r="L227" s="5">
        <v>2462000000000</v>
      </c>
      <c r="M227" s="5">
        <v>1670000000000</v>
      </c>
      <c r="N227" s="5">
        <v>2086000000000</v>
      </c>
      <c r="O227" s="5">
        <v>2618000000000</v>
      </c>
      <c r="P227" s="5">
        <v>2457000000000</v>
      </c>
      <c r="Q227" s="5">
        <v>2164000000000</v>
      </c>
    </row>
    <row r="228" spans="3:17" ht="15.5" x14ac:dyDescent="0.35">
      <c r="C228" t="s">
        <v>405</v>
      </c>
      <c r="H228" s="5">
        <v>40</v>
      </c>
      <c r="I228" s="5">
        <v>40</v>
      </c>
      <c r="J228" s="5">
        <v>22</v>
      </c>
      <c r="K228" s="5">
        <v>29</v>
      </c>
      <c r="L228" s="5">
        <v>42</v>
      </c>
      <c r="M228" s="5">
        <v>15</v>
      </c>
      <c r="N228" s="5">
        <v>15</v>
      </c>
      <c r="O228" s="5">
        <v>25</v>
      </c>
      <c r="P228" s="5">
        <v>30</v>
      </c>
      <c r="Q228" s="5">
        <v>40</v>
      </c>
    </row>
    <row r="229" spans="3:17" ht="15.5" x14ac:dyDescent="0.35">
      <c r="C229" t="s">
        <v>406</v>
      </c>
      <c r="H229" s="6">
        <v>0.62560000000000004</v>
      </c>
      <c r="I229" s="6">
        <v>0.56889999999999996</v>
      </c>
      <c r="J229" s="6">
        <v>0.67299999999999993</v>
      </c>
      <c r="K229" s="6">
        <v>0.75370000000000004</v>
      </c>
      <c r="L229" s="6">
        <v>1.4386000000000001</v>
      </c>
      <c r="M229" s="6">
        <v>0.746</v>
      </c>
      <c r="N229" s="6">
        <v>0.66569999999999996</v>
      </c>
      <c r="O229" s="6">
        <v>0.72409999999999997</v>
      </c>
      <c r="P229" s="6">
        <v>0.72670000000000001</v>
      </c>
      <c r="Q229" s="6">
        <v>0.74260000000000004</v>
      </c>
    </row>
    <row r="230" spans="3:17" ht="15.5" x14ac:dyDescent="0.35">
      <c r="C230" t="s">
        <v>407</v>
      </c>
      <c r="H230" s="6">
        <v>8.8100000000000012E-2</v>
      </c>
      <c r="I230" s="6">
        <v>0.1183</v>
      </c>
      <c r="J230" s="6">
        <v>6.5099999999999991E-2</v>
      </c>
      <c r="K230" s="6">
        <v>8.1000000000000003E-2</v>
      </c>
      <c r="L230" s="6">
        <v>0.1173</v>
      </c>
      <c r="M230" s="6">
        <v>4.8099999999999997E-2</v>
      </c>
      <c r="N230" s="6">
        <v>4.6600000000000003E-2</v>
      </c>
      <c r="O230" s="6">
        <v>6.8699999999999997E-2</v>
      </c>
      <c r="P230" s="6">
        <v>7.2099999999999997E-2</v>
      </c>
      <c r="Q230" s="6">
        <v>8.77E-2</v>
      </c>
    </row>
    <row r="231" spans="3:17" ht="15.5" x14ac:dyDescent="0.35">
      <c r="C231" t="s">
        <v>258</v>
      </c>
      <c r="I231" s="6">
        <v>7.1</v>
      </c>
    </row>
    <row r="232" spans="3:17" ht="15.5" x14ac:dyDescent="0.35">
      <c r="C232" t="s">
        <v>259</v>
      </c>
      <c r="I232" s="6">
        <v>6.53</v>
      </c>
    </row>
    <row r="233" spans="3:17" ht="15.5" x14ac:dyDescent="0.35">
      <c r="C233" t="s">
        <v>260</v>
      </c>
      <c r="I233" s="6">
        <v>7.49</v>
      </c>
    </row>
    <row r="234" spans="3:17" ht="15.5" x14ac:dyDescent="0.35">
      <c r="C234" t="s">
        <v>261</v>
      </c>
      <c r="I234" s="6">
        <v>0.153</v>
      </c>
    </row>
    <row r="235" spans="3:17" ht="15.5" x14ac:dyDescent="0.35">
      <c r="C235" t="s">
        <v>262</v>
      </c>
      <c r="I235" s="6">
        <v>0.32</v>
      </c>
    </row>
    <row r="236" spans="3:17" ht="15.5" x14ac:dyDescent="0.35">
      <c r="C236" t="s">
        <v>263</v>
      </c>
      <c r="I236" s="6">
        <v>0.81</v>
      </c>
    </row>
    <row r="237" spans="3:17" ht="15.5" x14ac:dyDescent="0.35">
      <c r="C237" t="s">
        <v>264</v>
      </c>
      <c r="I237" s="6">
        <v>19.22</v>
      </c>
    </row>
    <row r="238" spans="3:17" ht="15.5" x14ac:dyDescent="0.35">
      <c r="C238" t="s">
        <v>265</v>
      </c>
      <c r="I238" s="6">
        <v>22.9</v>
      </c>
    </row>
    <row r="239" spans="3:17" ht="15.5" x14ac:dyDescent="0.35">
      <c r="C239" t="s">
        <v>266</v>
      </c>
      <c r="I239" s="6">
        <v>3.85</v>
      </c>
    </row>
    <row r="240" spans="3:17" ht="15.5" x14ac:dyDescent="0.35">
      <c r="C240" t="s">
        <v>267</v>
      </c>
      <c r="I240" s="5">
        <v>3</v>
      </c>
    </row>
    <row r="241" spans="3:9" ht="15.5" x14ac:dyDescent="0.35">
      <c r="C241" t="s">
        <v>408</v>
      </c>
      <c r="I241" s="6">
        <v>0.06</v>
      </c>
    </row>
    <row r="242" spans="3:9" ht="15.5" x14ac:dyDescent="0.35">
      <c r="C242" t="s">
        <v>409</v>
      </c>
      <c r="I242" s="6">
        <v>0.2</v>
      </c>
    </row>
    <row r="243" spans="3:9" ht="15.5" x14ac:dyDescent="0.35">
      <c r="C243" t="s">
        <v>268</v>
      </c>
      <c r="I243" s="6">
        <v>69.48</v>
      </c>
    </row>
    <row r="244" spans="3:9" ht="15.5" x14ac:dyDescent="0.35">
      <c r="C244" t="s">
        <v>269</v>
      </c>
      <c r="I244" s="6">
        <v>63.94</v>
      </c>
    </row>
    <row r="245" spans="3:9" ht="15.5" x14ac:dyDescent="0.35">
      <c r="C245" t="s">
        <v>270</v>
      </c>
      <c r="I245" s="6">
        <v>1426.32</v>
      </c>
    </row>
    <row r="246" spans="3:9" ht="15.5" x14ac:dyDescent="0.35">
      <c r="C246" t="s">
        <v>271</v>
      </c>
      <c r="D246" s="6">
        <v>267.99</v>
      </c>
    </row>
    <row r="247" spans="3:9" ht="15.5" x14ac:dyDescent="0.35">
      <c r="C247" t="s">
        <v>272</v>
      </c>
      <c r="I247" s="6">
        <v>563.44000000000005</v>
      </c>
    </row>
    <row r="248" spans="3:9" ht="15.5" x14ac:dyDescent="0.35">
      <c r="C248" t="s">
        <v>273</v>
      </c>
      <c r="I248" s="6">
        <v>19.829999999999998</v>
      </c>
    </row>
    <row r="249" spans="3:9" ht="15.5" x14ac:dyDescent="0.35">
      <c r="C249" t="s">
        <v>274</v>
      </c>
      <c r="D249" s="6">
        <v>1.82</v>
      </c>
    </row>
    <row r="250" spans="3:9" ht="15.5" x14ac:dyDescent="0.35">
      <c r="C250" t="s">
        <v>275</v>
      </c>
      <c r="D250" s="6">
        <v>1.82</v>
      </c>
    </row>
    <row r="251" spans="3:9" ht="15.5" x14ac:dyDescent="0.35">
      <c r="C251" t="s">
        <v>276</v>
      </c>
      <c r="D251" s="6">
        <v>0.25</v>
      </c>
    </row>
    <row r="252" spans="3:9" ht="15.5" x14ac:dyDescent="0.35">
      <c r="C252" t="s">
        <v>278</v>
      </c>
      <c r="D252" s="6">
        <v>1.08</v>
      </c>
    </row>
    <row r="253" spans="3:9" ht="15.5" x14ac:dyDescent="0.35">
      <c r="C253" t="s">
        <v>279</v>
      </c>
      <c r="D253" s="6">
        <v>0.12</v>
      </c>
    </row>
    <row r="254" spans="3:9" ht="15.5" x14ac:dyDescent="0.35">
      <c r="C254" t="s">
        <v>280</v>
      </c>
      <c r="D254" s="6">
        <v>2.08</v>
      </c>
    </row>
    <row r="255" spans="3:9" ht="15.5" x14ac:dyDescent="0.35">
      <c r="C255" t="s">
        <v>410</v>
      </c>
      <c r="I255" s="6">
        <v>12.57</v>
      </c>
    </row>
    <row r="256" spans="3:9" ht="15.5" x14ac:dyDescent="0.35">
      <c r="C256" t="s">
        <v>12</v>
      </c>
      <c r="D256" s="5">
        <v>21000000000</v>
      </c>
    </row>
    <row r="257" spans="3:9" ht="15.5" x14ac:dyDescent="0.35">
      <c r="C257" t="s">
        <v>281</v>
      </c>
      <c r="I257" s="6">
        <v>5.09</v>
      </c>
    </row>
    <row r="258" spans="3:9" ht="15.5" x14ac:dyDescent="0.35">
      <c r="C258" t="s">
        <v>282</v>
      </c>
      <c r="I258" s="6">
        <v>5.9299999999999999E-2</v>
      </c>
    </row>
    <row r="259" spans="3:9" ht="15.5" x14ac:dyDescent="0.35">
      <c r="C259" t="s">
        <v>283</v>
      </c>
      <c r="I259" s="6">
        <v>0.12330000000000001</v>
      </c>
    </row>
    <row r="260" spans="3:9" ht="15.5" x14ac:dyDescent="0.35">
      <c r="C260" t="s">
        <v>284</v>
      </c>
      <c r="I260" s="6">
        <v>0.18559999999999999</v>
      </c>
    </row>
    <row r="261" spans="3:9" ht="15.5" x14ac:dyDescent="0.35">
      <c r="C261" t="s">
        <v>285</v>
      </c>
      <c r="I261" s="6">
        <v>0.16269999999999998</v>
      </c>
    </row>
    <row r="262" spans="3:9" ht="15.5" x14ac:dyDescent="0.35">
      <c r="C262" t="s">
        <v>286</v>
      </c>
      <c r="D262" s="6">
        <v>55.97</v>
      </c>
    </row>
    <row r="263" spans="3:9" ht="15.5" x14ac:dyDescent="0.35">
      <c r="C263" t="s">
        <v>287</v>
      </c>
      <c r="D263" s="6">
        <v>0.1</v>
      </c>
    </row>
    <row r="264" spans="3:9" ht="15.5" x14ac:dyDescent="0.35">
      <c r="C264" t="s">
        <v>288</v>
      </c>
      <c r="D264" s="6">
        <v>79.3</v>
      </c>
    </row>
    <row r="265" spans="3:9" ht="15.5" x14ac:dyDescent="0.35">
      <c r="C265" t="s">
        <v>289</v>
      </c>
      <c r="D265" s="6">
        <v>-23.23</v>
      </c>
    </row>
    <row r="266" spans="3:9" ht="15.5" x14ac:dyDescent="0.35">
      <c r="C266" t="s">
        <v>290</v>
      </c>
      <c r="D266" s="6">
        <v>1.63</v>
      </c>
    </row>
    <row r="267" spans="3:9" ht="15.5" x14ac:dyDescent="0.35">
      <c r="C267" t="s">
        <v>291</v>
      </c>
      <c r="I267" s="6">
        <v>1.22</v>
      </c>
    </row>
    <row r="268" spans="3:9" ht="15.5" x14ac:dyDescent="0.35">
      <c r="C268" t="s">
        <v>292</v>
      </c>
      <c r="I268" s="6">
        <v>4058.44</v>
      </c>
    </row>
    <row r="269" spans="3:9" ht="15.5" x14ac:dyDescent="0.35">
      <c r="C269" t="s">
        <v>52</v>
      </c>
      <c r="I269" s="5">
        <v>1133000000000</v>
      </c>
    </row>
    <row r="270" spans="3:9" ht="15.5" x14ac:dyDescent="0.35">
      <c r="C270" t="s">
        <v>293</v>
      </c>
      <c r="I270" s="5">
        <v>816000000000</v>
      </c>
    </row>
    <row r="271" spans="3:9" ht="15.5" x14ac:dyDescent="0.35">
      <c r="C271" t="s">
        <v>294</v>
      </c>
      <c r="I271" s="5">
        <v>2500000000</v>
      </c>
    </row>
    <row r="272" spans="3:9" ht="15.5" x14ac:dyDescent="0.35">
      <c r="C272" t="s">
        <v>295</v>
      </c>
      <c r="I272" s="6">
        <v>0.21050000000000002</v>
      </c>
    </row>
    <row r="273" spans="3:9" ht="15.5" x14ac:dyDescent="0.35">
      <c r="C273" t="s">
        <v>296</v>
      </c>
      <c r="D273" s="6">
        <v>0.1195</v>
      </c>
    </row>
    <row r="274" spans="3:9" ht="15.5" x14ac:dyDescent="0.35">
      <c r="C274" t="s">
        <v>297</v>
      </c>
      <c r="D274" s="6">
        <v>8.2299999999999998E-2</v>
      </c>
    </row>
    <row r="275" spans="3:9" ht="15.5" x14ac:dyDescent="0.35">
      <c r="C275" t="s">
        <v>298</v>
      </c>
      <c r="D275" s="6">
        <v>4.7599999999999996E-2</v>
      </c>
    </row>
    <row r="276" spans="3:9" ht="15.5" x14ac:dyDescent="0.35">
      <c r="C276" t="s">
        <v>299</v>
      </c>
      <c r="D276" s="6">
        <v>-5.8200000000000002E-2</v>
      </c>
    </row>
    <row r="277" spans="3:9" ht="15.5" x14ac:dyDescent="0.35">
      <c r="C277" t="s">
        <v>300</v>
      </c>
      <c r="D277" s="6">
        <v>6.0599999999999994E-2</v>
      </c>
    </row>
    <row r="278" spans="3:9" ht="15.5" x14ac:dyDescent="0.35">
      <c r="C278" t="s">
        <v>301</v>
      </c>
      <c r="D278" s="6">
        <v>-4.99E-2</v>
      </c>
    </row>
    <row r="279" spans="3:9" ht="15.5" x14ac:dyDescent="0.35">
      <c r="C279" t="s">
        <v>411</v>
      </c>
      <c r="I279" s="5">
        <v>40</v>
      </c>
    </row>
    <row r="280" spans="3:9" ht="15.5" x14ac:dyDescent="0.35">
      <c r="C280" t="s">
        <v>442</v>
      </c>
      <c r="I280" s="5">
        <v>40</v>
      </c>
    </row>
    <row r="281" spans="3:9" ht="15.5" x14ac:dyDescent="0.35">
      <c r="C281" t="s">
        <v>443</v>
      </c>
      <c r="I281" s="6">
        <v>0.62560000000000004</v>
      </c>
    </row>
    <row r="282" spans="3:9" ht="15.5" x14ac:dyDescent="0.35">
      <c r="C282" t="s">
        <v>444</v>
      </c>
      <c r="I282" s="6">
        <v>8.8100000000000012E-2</v>
      </c>
    </row>
    <row r="283" spans="3:9" ht="15.5" x14ac:dyDescent="0.35">
      <c r="C283" t="s">
        <v>412</v>
      </c>
      <c r="I283" t="s">
        <v>1267</v>
      </c>
    </row>
    <row r="284" spans="3:9" ht="15.5" x14ac:dyDescent="0.35">
      <c r="C284" t="s">
        <v>302</v>
      </c>
      <c r="I284" s="5">
        <v>5</v>
      </c>
    </row>
    <row r="285" spans="3:9" ht="15.5" x14ac:dyDescent="0.35">
      <c r="C285" t="s">
        <v>303</v>
      </c>
      <c r="I285" s="6">
        <v>0.19</v>
      </c>
    </row>
    <row r="286" spans="3:9" ht="15.5" x14ac:dyDescent="0.35">
      <c r="C286" t="s">
        <v>304</v>
      </c>
      <c r="I286" s="6">
        <v>0.53</v>
      </c>
    </row>
    <row r="287" spans="3:9" ht="15.5" x14ac:dyDescent="0.35">
      <c r="C287" t="s">
        <v>414</v>
      </c>
      <c r="I287" s="6">
        <v>0.84</v>
      </c>
    </row>
    <row r="288" spans="3:9" ht="15.5" x14ac:dyDescent="0.35">
      <c r="C288" t="s">
        <v>305</v>
      </c>
      <c r="I288" s="6">
        <v>0.78</v>
      </c>
    </row>
    <row r="289" spans="3:9" ht="15.5" x14ac:dyDescent="0.35">
      <c r="C289" t="s">
        <v>306</v>
      </c>
      <c r="I289" s="6">
        <v>0.85</v>
      </c>
    </row>
    <row r="290" spans="3:9" ht="15.5" x14ac:dyDescent="0.35">
      <c r="C290" t="s">
        <v>307</v>
      </c>
      <c r="I290" s="6">
        <v>0.64</v>
      </c>
    </row>
    <row r="291" spans="3:9" ht="15.5" x14ac:dyDescent="0.35">
      <c r="C291" t="s">
        <v>308</v>
      </c>
      <c r="I291" s="6">
        <v>0.04</v>
      </c>
    </row>
    <row r="292" spans="3:9" ht="15.5" x14ac:dyDescent="0.35">
      <c r="C292" t="s">
        <v>309</v>
      </c>
      <c r="I292" s="5">
        <v>3560000000000</v>
      </c>
    </row>
    <row r="293" spans="3:9" ht="15.5" x14ac:dyDescent="0.35">
      <c r="C293" t="s">
        <v>310</v>
      </c>
      <c r="I293" s="5">
        <v>405000000000</v>
      </c>
    </row>
    <row r="294" spans="3:9" ht="15.5" x14ac:dyDescent="0.35">
      <c r="C294" t="s">
        <v>311</v>
      </c>
      <c r="I294" s="5">
        <v>292000000000</v>
      </c>
    </row>
    <row r="295" spans="3:9" ht="15.5" x14ac:dyDescent="0.35">
      <c r="C295" t="s">
        <v>312</v>
      </c>
      <c r="I295" s="5">
        <v>173000000000</v>
      </c>
    </row>
    <row r="296" spans="3:9" ht="15.5" x14ac:dyDescent="0.35">
      <c r="C296" t="s">
        <v>313</v>
      </c>
      <c r="D296" s="5">
        <v>669000000000</v>
      </c>
    </row>
    <row r="297" spans="3:9" ht="15.5" x14ac:dyDescent="0.35">
      <c r="C297" t="s">
        <v>314</v>
      </c>
      <c r="D297" s="5">
        <v>2925000000000</v>
      </c>
    </row>
    <row r="298" spans="3:9" ht="15.5" x14ac:dyDescent="0.35">
      <c r="C298" t="s">
        <v>315</v>
      </c>
      <c r="D298" s="5">
        <v>1519000000000</v>
      </c>
    </row>
    <row r="299" spans="3:9" ht="15.5" x14ac:dyDescent="0.35">
      <c r="C299" t="s">
        <v>237</v>
      </c>
      <c r="D299" s="5">
        <v>1147000000000</v>
      </c>
    </row>
    <row r="300" spans="3:9" ht="15.5" x14ac:dyDescent="0.35">
      <c r="C300" t="s">
        <v>236</v>
      </c>
      <c r="I300" s="5">
        <v>1406000000000</v>
      </c>
    </row>
    <row r="301" spans="3:9" ht="15.5" x14ac:dyDescent="0.35">
      <c r="C301" t="s">
        <v>235</v>
      </c>
      <c r="D301" s="5">
        <v>4000000000</v>
      </c>
    </row>
    <row r="302" spans="3:9" ht="15.5" x14ac:dyDescent="0.35">
      <c r="C302" t="s">
        <v>234</v>
      </c>
      <c r="D302" s="5">
        <v>347000000000</v>
      </c>
    </row>
    <row r="303" spans="3:9" ht="15.5" x14ac:dyDescent="0.35">
      <c r="C303" t="s">
        <v>23</v>
      </c>
      <c r="D303" s="5">
        <v>351000000000</v>
      </c>
    </row>
    <row r="304" spans="3:9" ht="15.5" x14ac:dyDescent="0.35">
      <c r="C304" t="s">
        <v>20</v>
      </c>
      <c r="D304" s="5">
        <v>-318000000000</v>
      </c>
    </row>
    <row r="305" spans="3:9" ht="15.5" x14ac:dyDescent="0.35">
      <c r="C305" t="s">
        <v>316</v>
      </c>
      <c r="I305" s="5">
        <v>1406000000000</v>
      </c>
    </row>
    <row r="306" spans="3:9" ht="15.5" x14ac:dyDescent="0.35">
      <c r="C306" t="s">
        <v>317</v>
      </c>
      <c r="I306" s="5">
        <v>59000000000</v>
      </c>
    </row>
    <row r="307" spans="3:9" ht="15.5" x14ac:dyDescent="0.35">
      <c r="C307" t="s">
        <v>318</v>
      </c>
      <c r="I307" s="5">
        <v>-69000000000</v>
      </c>
    </row>
    <row r="308" spans="3:9" ht="15.5" x14ac:dyDescent="0.35">
      <c r="C308" t="s">
        <v>319</v>
      </c>
      <c r="I308" s="5">
        <v>171000000000</v>
      </c>
    </row>
    <row r="309" spans="3:9" ht="15.5" x14ac:dyDescent="0.35">
      <c r="C309" t="s">
        <v>320</v>
      </c>
      <c r="I309" s="5">
        <v>-9000000000</v>
      </c>
    </row>
    <row r="310" spans="3:9" ht="15.5" x14ac:dyDescent="0.35">
      <c r="C310" t="s">
        <v>321</v>
      </c>
      <c r="I310" s="5">
        <v>49000000000</v>
      </c>
    </row>
  </sheetData>
  <pageMargins left="0.7" right="0.7" top="0.75" bottom="0.75" header="0.3" footer="0.3"/>
  <ignoredErrors>
    <ignoredError sqref="A1:V311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2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1268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</row>
    <row r="2" spans="1:18" ht="15.5" x14ac:dyDescent="0.35">
      <c r="C2" t="s">
        <v>1269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255">
        <f t="shared" ca="1" si="0"/>
        <v>230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R4" si="1">IFERROR(INDEX(I51:I500,MATCH($C$4,$C$51:$C$500,0)),"")</f>
        <v>0</v>
      </c>
      <c r="J4" s="2">
        <f t="shared" si="1"/>
        <v>0</v>
      </c>
      <c r="K4" s="2">
        <f t="shared" si="1"/>
        <v>0</v>
      </c>
      <c r="L4" s="2">
        <f t="shared" si="1"/>
        <v>0</v>
      </c>
      <c r="M4" s="2">
        <f t="shared" si="1"/>
        <v>0</v>
      </c>
      <c r="N4" s="2">
        <f t="shared" si="1"/>
        <v>5279536653</v>
      </c>
      <c r="O4" s="2">
        <f t="shared" si="1"/>
        <v>10578187572</v>
      </c>
      <c r="P4" s="2">
        <f t="shared" si="1"/>
        <v>9765067232</v>
      </c>
      <c r="Q4" s="2">
        <f t="shared" si="1"/>
        <v>10640382277</v>
      </c>
      <c r="R4" s="2">
        <f t="shared" si="1"/>
        <v>10203772222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-4389292902</v>
      </c>
      <c r="H5" s="2">
        <f>IFERROR(SUM(D5:G5)*(4/MAX(1,COUNT(D5:G5))),"")</f>
        <v>-17557171608</v>
      </c>
      <c r="I5" s="2">
        <f t="shared" ref="I5:R5" si="2">IFERROR(INDEX(I51:I500,MATCH($C$5,$C$51:$C$500,0)),"")</f>
        <v>-29351451585</v>
      </c>
      <c r="J5" s="2">
        <f t="shared" si="2"/>
        <v>-12344881742</v>
      </c>
      <c r="K5" s="2">
        <f t="shared" si="2"/>
        <v>-5941755143</v>
      </c>
      <c r="L5" s="2">
        <f t="shared" si="2"/>
        <v>-31671179235</v>
      </c>
      <c r="M5" s="2">
        <f t="shared" si="2"/>
        <v>-9229063388</v>
      </c>
      <c r="N5" s="2">
        <f t="shared" si="2"/>
        <v>-17703492927</v>
      </c>
      <c r="O5" s="2">
        <f t="shared" si="2"/>
        <v>-1011815044</v>
      </c>
      <c r="P5" s="2">
        <f t="shared" si="2"/>
        <v>-26101698481</v>
      </c>
      <c r="Q5" s="2">
        <f t="shared" si="2"/>
        <v>-42722878226</v>
      </c>
      <c r="R5" s="2">
        <f t="shared" si="2"/>
        <v>-22520359988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-281900301413</v>
      </c>
      <c r="H6" s="2">
        <f>IFERROR(INDEX(D6:G6,COUNT(D6:G6)),"")</f>
        <v>-281900301413</v>
      </c>
      <c r="I6" s="2">
        <f t="shared" ref="I6:R6" si="3">IFERROR(INDEX(I51:I500,MATCH($C$6,$C$51:$C$500,0)),"")</f>
        <v>-277511008511</v>
      </c>
      <c r="J6" s="2">
        <f t="shared" si="3"/>
        <v>-248159556878</v>
      </c>
      <c r="K6" s="2">
        <f t="shared" si="3"/>
        <v>-232626655136</v>
      </c>
      <c r="L6" s="2">
        <f t="shared" si="3"/>
        <v>-226684899985</v>
      </c>
      <c r="M6" s="2">
        <f t="shared" si="3"/>
        <v>-195013720738</v>
      </c>
      <c r="N6" s="2">
        <f t="shared" si="3"/>
        <v>-185784657319</v>
      </c>
      <c r="O6" s="2">
        <f t="shared" si="3"/>
        <v>-168081164361</v>
      </c>
      <c r="P6" s="2">
        <f t="shared" si="3"/>
        <v>-167069349304</v>
      </c>
      <c r="Q6" s="2">
        <f t="shared" si="3"/>
        <v>-140967650782</v>
      </c>
      <c r="R6" s="2">
        <f t="shared" si="3"/>
        <v>-98244772435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0.27</v>
      </c>
      <c r="H7" s="3">
        <f>IFERROR(INDEX(D7:G7,COUNT(D7:G7)),"")</f>
        <v>0.27</v>
      </c>
      <c r="I7" s="3">
        <f t="shared" ref="I7:R7" si="4">IFERROR(INDEX(I51:I500,MATCH($C$7,$C$51:$C$500,0))/1000000000,"")</f>
        <v>0.27</v>
      </c>
      <c r="J7" s="3">
        <f t="shared" si="4"/>
        <v>0.27</v>
      </c>
      <c r="K7" s="3">
        <f t="shared" si="4"/>
        <v>0.27</v>
      </c>
      <c r="L7" s="3">
        <f t="shared" si="4"/>
        <v>0.27</v>
      </c>
      <c r="M7" s="3">
        <f t="shared" si="4"/>
        <v>0.27</v>
      </c>
      <c r="N7" s="3">
        <f t="shared" si="4"/>
        <v>0.27</v>
      </c>
      <c r="O7" s="3">
        <f t="shared" si="4"/>
        <v>0.27</v>
      </c>
      <c r="P7" s="3">
        <f t="shared" si="4"/>
        <v>0.27</v>
      </c>
      <c r="Q7" s="3">
        <f t="shared" si="4"/>
        <v>0.27</v>
      </c>
      <c r="R7" s="3">
        <f t="shared" si="4"/>
        <v>0.27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-5000000000</v>
      </c>
      <c r="J8" s="2">
        <f t="shared" si="5"/>
        <v>-4000000000</v>
      </c>
      <c r="K8" s="2">
        <f t="shared" si="5"/>
        <v>-4000000000</v>
      </c>
      <c r="L8" s="2">
        <f t="shared" si="5"/>
        <v>-7000000000</v>
      </c>
      <c r="M8" s="2">
        <f t="shared" si="5"/>
        <v>-9000000000</v>
      </c>
      <c r="N8" s="2">
        <f t="shared" si="5"/>
        <v>-10000000000</v>
      </c>
      <c r="O8" s="2">
        <f t="shared" si="5"/>
        <v>-8000000000</v>
      </c>
      <c r="P8" s="2">
        <f t="shared" si="5"/>
        <v>-15000000000</v>
      </c>
      <c r="Q8" s="2">
        <f t="shared" si="5"/>
        <v>-19000000000</v>
      </c>
      <c r="R8" s="2">
        <f t="shared" si="5"/>
        <v>-24000000000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-4.59</v>
      </c>
      <c r="H9" s="3">
        <f>IFERROR(INDEX(D9:G9,COUNT(D9:G9)),"")</f>
        <v>-4.59</v>
      </c>
      <c r="I9" s="3">
        <f t="shared" ref="I9:R9" si="6">IFERROR(INDEX(I51:I500,MATCH($C$9,$C$51:$C$500,0)),"")</f>
        <v>-18.45</v>
      </c>
      <c r="J9" s="3">
        <f t="shared" si="6"/>
        <v>-14.61</v>
      </c>
      <c r="K9" s="3">
        <f t="shared" si="6"/>
        <v>-15.12</v>
      </c>
      <c r="L9" s="3">
        <f t="shared" si="6"/>
        <v>-24.36</v>
      </c>
      <c r="M9" s="3">
        <f t="shared" si="6"/>
        <v>-32.06</v>
      </c>
      <c r="N9" s="3">
        <f t="shared" si="6"/>
        <v>-38.229999999999997</v>
      </c>
      <c r="O9" s="3">
        <f t="shared" si="6"/>
        <v>-29.28</v>
      </c>
      <c r="P9" s="3">
        <f t="shared" si="6"/>
        <v>-55.92</v>
      </c>
      <c r="Q9" s="3">
        <f t="shared" si="6"/>
        <v>-70.69</v>
      </c>
      <c r="R9" s="3">
        <f t="shared" si="6"/>
        <v>-86.8</v>
      </c>
    </row>
    <row r="10" spans="1:18" ht="15.5" x14ac:dyDescent="0.35">
      <c r="C10" t="s">
        <v>17</v>
      </c>
      <c r="D10" s="3" t="str">
        <f ca="1">IFERROR(IF(D9=0,"",D2/D9),"")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-7.8551912568306008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8142082191</v>
      </c>
      <c r="H11" s="2">
        <f>IFERROR(INDEX(D11:G11,COUNT(D11:G11)),"")</f>
        <v>8142082191</v>
      </c>
      <c r="I11" s="2">
        <f t="shared" ref="I11:R11" si="8">IFERROR(INDEX(I51:I500,MATCH($C$11,$C$51:$C$500,0)),"")</f>
        <v>9394297827</v>
      </c>
      <c r="J11" s="2">
        <f t="shared" si="8"/>
        <v>2040991220</v>
      </c>
      <c r="K11" s="2">
        <f t="shared" si="8"/>
        <v>9216362080</v>
      </c>
      <c r="L11" s="2">
        <f t="shared" si="8"/>
        <v>2068923130</v>
      </c>
      <c r="M11" s="2">
        <f t="shared" si="8"/>
        <v>11053091318</v>
      </c>
      <c r="N11" s="2">
        <f t="shared" si="8"/>
        <v>20672750716</v>
      </c>
      <c r="O11" s="2">
        <f t="shared" si="8"/>
        <v>7583165004</v>
      </c>
      <c r="P11" s="2">
        <f t="shared" si="8"/>
        <v>2438102497</v>
      </c>
      <c r="Q11" s="2">
        <f t="shared" si="8"/>
        <v>13598492736</v>
      </c>
      <c r="R11" s="2">
        <f t="shared" si="8"/>
        <v>12500552640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-741396178</v>
      </c>
      <c r="H14" s="2">
        <f>IFERROR(SUM(D14:G14)*(4/MAX(1,COUNT(D14:G14))),"")</f>
        <v>-2965584712</v>
      </c>
      <c r="I14" s="2">
        <f t="shared" ref="I14:R14" si="11">IFERROR(INDEX(I51:I500,MATCH($C$14,$C$51:$C$500,0)),"")</f>
        <v>-2758964738</v>
      </c>
      <c r="J14" s="2">
        <f t="shared" si="11"/>
        <v>-2318719407</v>
      </c>
      <c r="K14" s="2">
        <f t="shared" si="11"/>
        <v>-2069913138</v>
      </c>
      <c r="L14" s="2">
        <f t="shared" si="11"/>
        <v>-1818748113</v>
      </c>
      <c r="M14" s="2">
        <f t="shared" si="11"/>
        <v>-1848873947</v>
      </c>
      <c r="N14" s="2">
        <f t="shared" si="11"/>
        <v>-1889854295</v>
      </c>
      <c r="O14" s="2">
        <f t="shared" si="11"/>
        <v>-1723022332</v>
      </c>
      <c r="P14" s="2">
        <f t="shared" si="11"/>
        <v>-1668954761</v>
      </c>
      <c r="Q14" s="2">
        <f t="shared" si="11"/>
        <v>-1329523453</v>
      </c>
      <c r="R14" s="2">
        <f t="shared" si="11"/>
        <v>-891320477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-1310531119</v>
      </c>
      <c r="J15" s="2">
        <f t="shared" si="12"/>
        <v>-11289190</v>
      </c>
      <c r="K15" s="2">
        <f t="shared" si="12"/>
        <v>0</v>
      </c>
      <c r="L15" s="2">
        <f t="shared" si="12"/>
        <v>0</v>
      </c>
      <c r="M15" s="2">
        <f t="shared" si="12"/>
        <v>303234</v>
      </c>
      <c r="N15" s="2">
        <f t="shared" si="12"/>
        <v>1245728</v>
      </c>
      <c r="O15" s="2">
        <f t="shared" si="12"/>
        <v>1357787</v>
      </c>
      <c r="P15" s="2">
        <f t="shared" si="12"/>
        <v>1828303</v>
      </c>
      <c r="Q15" s="2">
        <f t="shared" si="12"/>
        <v>-2207837522</v>
      </c>
      <c r="R15" s="2">
        <f t="shared" si="12"/>
        <v>0</v>
      </c>
    </row>
    <row r="16" spans="1:18" ht="15.5" x14ac:dyDescent="0.35">
      <c r="C16" t="s">
        <v>28</v>
      </c>
      <c r="D16" s="2">
        <f>IFERROR(INDEX(D51:D500,MATCH($C$16,$C$51:$C$500,0)),"")</f>
        <v>-4389292902</v>
      </c>
      <c r="H16" s="2">
        <f>IFERROR(SUM(D16:G16)*(4/MAX(1,COUNT(D16:G16))),"")</f>
        <v>-17557171608</v>
      </c>
      <c r="I16" s="2">
        <f t="shared" ref="I16:R16" si="13">IFERROR(INDEX(I51:I500,MATCH($C$16,$C$51:$C$500,0)),"")</f>
        <v>-27998620889</v>
      </c>
      <c r="J16" s="2">
        <f t="shared" si="13"/>
        <v>-12444112279</v>
      </c>
      <c r="K16" s="2">
        <f t="shared" si="13"/>
        <v>-5973224731</v>
      </c>
      <c r="L16" s="2">
        <f t="shared" si="13"/>
        <v>-31680847692</v>
      </c>
      <c r="M16" s="2">
        <f t="shared" si="13"/>
        <v>-9284891273</v>
      </c>
      <c r="N16" s="2">
        <f t="shared" si="13"/>
        <v>-17672849018</v>
      </c>
      <c r="O16" s="2">
        <f t="shared" si="13"/>
        <v>-1091692420</v>
      </c>
      <c r="P16" s="2">
        <f t="shared" si="13"/>
        <v>-25166315673</v>
      </c>
      <c r="Q16" s="2">
        <f t="shared" si="13"/>
        <v>-28353349417</v>
      </c>
      <c r="R16" s="2">
        <f t="shared" si="13"/>
        <v>-10573468203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62100000000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270000000</v>
      </c>
      <c r="H21" s="2">
        <f>IFERROR(INDEX(D21:G21,COUNT(D21:G21)),"")</f>
        <v>270000000</v>
      </c>
      <c r="I21" s="2">
        <f t="shared" ref="I21:R21" si="15">IFERROR(INDEX(I51:I500,MATCH($C$7,$C$51:$C$500,0)),"")</f>
        <v>270000000</v>
      </c>
      <c r="J21" s="2">
        <f t="shared" si="15"/>
        <v>270000000</v>
      </c>
      <c r="K21" s="2">
        <f t="shared" si="15"/>
        <v>270000000</v>
      </c>
      <c r="L21" s="2">
        <f t="shared" si="15"/>
        <v>270000000</v>
      </c>
      <c r="M21" s="2">
        <f t="shared" si="15"/>
        <v>270000000</v>
      </c>
      <c r="N21" s="2">
        <f t="shared" si="15"/>
        <v>270000000</v>
      </c>
      <c r="O21" s="2">
        <f t="shared" si="15"/>
        <v>270000000</v>
      </c>
      <c r="P21" s="2">
        <f t="shared" si="15"/>
        <v>270000000</v>
      </c>
      <c r="Q21" s="2">
        <f t="shared" si="15"/>
        <v>270000000</v>
      </c>
      <c r="R21" s="2">
        <f t="shared" si="15"/>
        <v>270000000</v>
      </c>
    </row>
    <row r="23" spans="1:18" ht="15.5" x14ac:dyDescent="0.35">
      <c r="B23" t="s">
        <v>53</v>
      </c>
      <c r="C23" t="s">
        <v>54</v>
      </c>
      <c r="D23" s="3">
        <f>IFERROR(D5/D6*100,"")</f>
        <v>1.557037321350514</v>
      </c>
      <c r="H23" s="3">
        <f t="shared" ref="H23:R23" si="16">IFERROR(H5/H6*100,"")</f>
        <v>6.2281492854020559</v>
      </c>
      <c r="I23" s="3">
        <f t="shared" si="16"/>
        <v>10.576680090093278</v>
      </c>
      <c r="J23" s="3">
        <f t="shared" si="16"/>
        <v>4.9745743816221353</v>
      </c>
      <c r="K23" s="3">
        <f t="shared" si="16"/>
        <v>2.5542021998838806</v>
      </c>
      <c r="L23" s="3">
        <f t="shared" si="16"/>
        <v>13.971455194896404</v>
      </c>
      <c r="M23" s="3">
        <f t="shared" si="16"/>
        <v>4.7325200263212261</v>
      </c>
      <c r="N23" s="3">
        <f t="shared" si="16"/>
        <v>9.5290392557025658</v>
      </c>
      <c r="O23" s="3">
        <f t="shared" si="16"/>
        <v>0.60198003021138768</v>
      </c>
      <c r="P23" s="3">
        <f t="shared" si="16"/>
        <v>15.623271766926711</v>
      </c>
      <c r="Q23" s="3">
        <f t="shared" si="16"/>
        <v>30.306866851366465</v>
      </c>
      <c r="R23" s="3">
        <f t="shared" si="16"/>
        <v>22.922705635966288</v>
      </c>
    </row>
    <row r="24" spans="1:18" ht="15.5" x14ac:dyDescent="0.35">
      <c r="C24" t="s">
        <v>55</v>
      </c>
      <c r="D24" s="4">
        <f>IFERROR(_xlfn.RRI(5,I23,D23),"")</f>
        <v>-0.31830527912032514</v>
      </c>
      <c r="H24" s="4">
        <f t="shared" ref="H24:R24" si="17">IFERROR(_xlfn.RRI(5,M23,H23),"")</f>
        <v>5.6460613907713508E-2</v>
      </c>
      <c r="I24" s="4">
        <f t="shared" si="17"/>
        <v>2.1080660186252986E-2</v>
      </c>
      <c r="J24" s="4">
        <f t="shared" si="17"/>
        <v>0.52557923539120299</v>
      </c>
      <c r="K24" s="4">
        <f t="shared" si="17"/>
        <v>-0.30385989014581749</v>
      </c>
      <c r="L24" s="4">
        <f t="shared" si="17"/>
        <v>-0.14347484867236593</v>
      </c>
      <c r="M24" s="4">
        <f t="shared" si="17"/>
        <v>-0.27060074297169223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-15.13</v>
      </c>
      <c r="H25" s="3">
        <f>IFERROR(INDEX(D25:G25,COUNT(D25:G25)),"")</f>
        <v>-15.13</v>
      </c>
      <c r="I25" s="3">
        <f t="shared" ref="I25:R25" si="18">IFERROR(INDEX(I51:I500,MATCH($C$25,$C$51:$C$500,0)),"")</f>
        <v>-107.28</v>
      </c>
      <c r="J25" s="3">
        <f t="shared" si="18"/>
        <v>-45.59</v>
      </c>
      <c r="K25" s="3">
        <f t="shared" si="18"/>
        <v>-21.86</v>
      </c>
      <c r="L25" s="3">
        <f t="shared" si="18"/>
        <v>-115.96</v>
      </c>
      <c r="M25" s="3">
        <f t="shared" si="18"/>
        <v>-33.979999999999997</v>
      </c>
      <c r="N25" s="3">
        <f t="shared" si="18"/>
        <v>-64.680000000000007</v>
      </c>
      <c r="O25" s="3">
        <f t="shared" si="18"/>
        <v>-3.99</v>
      </c>
      <c r="P25" s="3">
        <f t="shared" si="18"/>
        <v>-98.03</v>
      </c>
      <c r="Q25" s="3">
        <f t="shared" si="18"/>
        <v>-161.5</v>
      </c>
      <c r="R25" s="3">
        <f t="shared" si="18"/>
        <v>-82.88</v>
      </c>
    </row>
    <row r="26" spans="1:18" ht="15.5" x14ac:dyDescent="0.35">
      <c r="C26" t="s">
        <v>58</v>
      </c>
      <c r="D26" s="4">
        <f>IFERROR(_xlfn.RRI(5,I25,D25),"")</f>
        <v>-0.324128657119089</v>
      </c>
      <c r="H26" s="4">
        <f t="shared" ref="H26:R26" si="19">IFERROR(_xlfn.RRI(5,M25,H25),"")</f>
        <v>-0.14940444141850551</v>
      </c>
      <c r="I26" s="4">
        <f t="shared" si="19"/>
        <v>0.10649575142872192</v>
      </c>
      <c r="J26" s="4">
        <f t="shared" si="19"/>
        <v>0.62771864907168196</v>
      </c>
      <c r="K26" s="4">
        <f t="shared" si="19"/>
        <v>-0.25927290495187338</v>
      </c>
      <c r="L26" s="4">
        <f t="shared" si="19"/>
        <v>-6.4104980755694041E-2</v>
      </c>
      <c r="M26" s="4">
        <f t="shared" si="19"/>
        <v>-0.16332898008598862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0</v>
      </c>
      <c r="H27" s="3">
        <f t="shared" ref="H27:R27" si="20">IFERROR(H4/H21,"")</f>
        <v>0</v>
      </c>
      <c r="I27" s="3">
        <f t="shared" si="20"/>
        <v>0</v>
      </c>
      <c r="J27" s="3">
        <f t="shared" si="20"/>
        <v>0</v>
      </c>
      <c r="K27" s="3">
        <f t="shared" si="20"/>
        <v>0</v>
      </c>
      <c r="L27" s="3">
        <f t="shared" si="20"/>
        <v>0</v>
      </c>
      <c r="M27" s="3">
        <f t="shared" si="20"/>
        <v>0</v>
      </c>
      <c r="N27" s="3">
        <f t="shared" si="20"/>
        <v>19.553839455555554</v>
      </c>
      <c r="O27" s="3">
        <f t="shared" si="20"/>
        <v>39.178472488888886</v>
      </c>
      <c r="P27" s="3">
        <f t="shared" si="20"/>
        <v>36.166915674074076</v>
      </c>
      <c r="Q27" s="3">
        <f t="shared" si="20"/>
        <v>39.408823248148146</v>
      </c>
      <c r="R27" s="3">
        <f t="shared" si="20"/>
        <v>37.791748970370371</v>
      </c>
    </row>
    <row r="28" spans="1:18" ht="15.5" x14ac:dyDescent="0.35">
      <c r="C28" t="s">
        <v>60</v>
      </c>
      <c r="D28" s="4">
        <f>IFERROR(_xlfn.RRI(5,I27,D27),"")</f>
        <v>0</v>
      </c>
      <c r="H28" s="4">
        <f t="shared" ref="H28:R28" si="21">IFERROR(_xlfn.RRI(5,M27,H27),"")</f>
        <v>0</v>
      </c>
      <c r="I28" s="4">
        <f t="shared" si="21"/>
        <v>-1</v>
      </c>
      <c r="J28" s="4">
        <f t="shared" si="21"/>
        <v>-1</v>
      </c>
      <c r="K28" s="4">
        <f t="shared" si="21"/>
        <v>-1</v>
      </c>
      <c r="L28" s="4">
        <f t="shared" si="21"/>
        <v>-1</v>
      </c>
      <c r="M28" s="4">
        <f t="shared" si="21"/>
        <v>-1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-0.8589671886651753</v>
      </c>
      <c r="I29" s="4">
        <f t="shared" si="22"/>
        <v>1.3531476200921253</v>
      </c>
      <c r="J29" s="4">
        <f t="shared" si="22"/>
        <v>1.0855443732845382</v>
      </c>
      <c r="K29" s="4">
        <f t="shared" si="22"/>
        <v>-0.81148671955846841</v>
      </c>
      <c r="L29" s="4">
        <f t="shared" si="22"/>
        <v>2.4125956444967627</v>
      </c>
      <c r="M29" s="4">
        <f t="shared" si="22"/>
        <v>-0.4746444032158319</v>
      </c>
      <c r="N29" s="4">
        <f t="shared" si="22"/>
        <v>15.210526315789474</v>
      </c>
      <c r="O29" s="4">
        <f t="shared" si="22"/>
        <v>-0.95929817402835871</v>
      </c>
      <c r="P29" s="4">
        <f t="shared" si="22"/>
        <v>-0.3930030959752322</v>
      </c>
      <c r="Q29" s="4">
        <f t="shared" si="22"/>
        <v>0.94860038610038622</v>
      </c>
      <c r="R29" s="4" t="str">
        <f t="shared" si="22"/>
        <v/>
      </c>
    </row>
    <row r="30" spans="1:18" ht="15.5" x14ac:dyDescent="0.35">
      <c r="C30" t="s">
        <v>62</v>
      </c>
      <c r="H30" s="4" t="str">
        <f t="shared" ref="H30:R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>
        <f t="shared" si="23"/>
        <v>-1</v>
      </c>
      <c r="N30" s="4">
        <f t="shared" si="23"/>
        <v>-0.50090347547110026</v>
      </c>
      <c r="O30" s="4">
        <f t="shared" si="23"/>
        <v>8.326827872064349E-2</v>
      </c>
      <c r="P30" s="4">
        <f t="shared" si="23"/>
        <v>-8.2263496011046447E-2</v>
      </c>
      <c r="Q30" s="4">
        <f t="shared" si="23"/>
        <v>4.2789082851010664E-2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-1031.8499999999999</v>
      </c>
      <c r="H32" s="3">
        <f>IFERROR(INDEX(D32:G32,COUNT(D32:G32)),"")</f>
        <v>-1031.8499999999999</v>
      </c>
      <c r="I32" s="3">
        <f t="shared" ref="I32:R32" si="24">IFERROR(INDEX(I51:I500,MATCH($C$32,$C$51:$C$500,0)),"")</f>
        <v>-1015.78</v>
      </c>
      <c r="J32" s="3">
        <f t="shared" si="24"/>
        <v>-908.34</v>
      </c>
      <c r="K32" s="3">
        <f t="shared" si="24"/>
        <v>-851.49</v>
      </c>
      <c r="L32" s="3">
        <f t="shared" si="24"/>
        <v>-829.74</v>
      </c>
      <c r="M32" s="3">
        <f t="shared" si="24"/>
        <v>-713.81</v>
      </c>
      <c r="N32" s="3">
        <f t="shared" si="24"/>
        <v>-680.03</v>
      </c>
      <c r="O32" s="3">
        <f t="shared" si="24"/>
        <v>-615.23</v>
      </c>
      <c r="P32" s="3">
        <f t="shared" si="24"/>
        <v>-611.53</v>
      </c>
      <c r="Q32" s="3">
        <f t="shared" si="24"/>
        <v>-515.99</v>
      </c>
      <c r="R32" s="3">
        <f t="shared" si="24"/>
        <v>-359.61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-0.15</v>
      </c>
      <c r="H33" s="3">
        <f>IFERROR(INDEX(D33:G33,COUNT(D33:G33)),"")</f>
        <v>-0.15</v>
      </c>
      <c r="I33" s="3">
        <f t="shared" ref="I33:R33" si="25">IFERROR(INDEX(I51:I500,MATCH($C$33,$C$51:$C$500,0)),"")</f>
        <v>-0.16</v>
      </c>
      <c r="J33" s="3">
        <f t="shared" si="25"/>
        <v>-0.18</v>
      </c>
      <c r="K33" s="3">
        <f t="shared" si="25"/>
        <v>-0.19</v>
      </c>
      <c r="L33" s="3">
        <f t="shared" si="25"/>
        <v>-0.19</v>
      </c>
      <c r="M33" s="3">
        <f t="shared" si="25"/>
        <v>-0.22</v>
      </c>
      <c r="N33" s="3">
        <f t="shared" si="25"/>
        <v>-0.23</v>
      </c>
      <c r="O33" s="3">
        <f t="shared" si="25"/>
        <v>-0.37</v>
      </c>
      <c r="P33" s="3">
        <f t="shared" si="25"/>
        <v>-0.45</v>
      </c>
      <c r="Q33" s="3">
        <f t="shared" si="25"/>
        <v>-0.83</v>
      </c>
      <c r="R33" s="3">
        <f t="shared" si="25"/>
        <v>-1.2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-9.89</v>
      </c>
      <c r="H34" s="3">
        <f>IFERROR(INDEX(D34:G34,COUNT(D34:G34)),"")</f>
        <v>-9.89</v>
      </c>
      <c r="I34" s="3">
        <f t="shared" ref="I34:R34" si="26">IFERROR(INDEX(I51:I500,MATCH($C$34,$C$51:$C$500,0)),"")</f>
        <v>-1.48</v>
      </c>
      <c r="J34" s="3">
        <f t="shared" si="26"/>
        <v>-3.49</v>
      </c>
      <c r="K34" s="3">
        <f t="shared" si="26"/>
        <v>-7.27</v>
      </c>
      <c r="L34" s="3">
        <f t="shared" si="26"/>
        <v>-1.37</v>
      </c>
      <c r="M34" s="3">
        <f t="shared" si="26"/>
        <v>-4.68</v>
      </c>
      <c r="N34" s="3">
        <f t="shared" si="26"/>
        <v>-2.46</v>
      </c>
      <c r="O34" s="3">
        <f t="shared" si="26"/>
        <v>-57.64</v>
      </c>
      <c r="P34" s="3">
        <f t="shared" si="26"/>
        <v>-2.8</v>
      </c>
      <c r="Q34" s="3">
        <f t="shared" si="26"/>
        <v>-2.66</v>
      </c>
      <c r="R34" s="3">
        <f t="shared" si="26"/>
        <v>-5.19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R35" si="27">IFERROR(INDEX(I51:I500,MATCH($C$35,$C$51:$C$500,0)),"")</f>
        <v>0</v>
      </c>
      <c r="J35" s="3">
        <f t="shared" si="27"/>
        <v>0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8.23</v>
      </c>
      <c r="O35" s="3">
        <f t="shared" si="27"/>
        <v>5.94</v>
      </c>
      <c r="P35" s="3">
        <f t="shared" si="27"/>
        <v>7.67</v>
      </c>
      <c r="Q35" s="3">
        <f t="shared" si="27"/>
        <v>11.04</v>
      </c>
      <c r="R35" s="3">
        <f t="shared" si="27"/>
        <v>11.51</v>
      </c>
    </row>
    <row r="36" spans="1:18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N51" s="5">
        <v>5279536653</v>
      </c>
      <c r="O51" s="5">
        <v>10578187572</v>
      </c>
      <c r="P51" s="5">
        <v>9765067232</v>
      </c>
      <c r="Q51" s="5">
        <v>10640382277</v>
      </c>
      <c r="R51" s="5">
        <v>10203772222</v>
      </c>
    </row>
    <row r="52" spans="2:18" ht="15.5" x14ac:dyDescent="0.35">
      <c r="C52" t="s">
        <v>85</v>
      </c>
      <c r="Q52" s="5">
        <v>-3398635021</v>
      </c>
      <c r="R52" s="5">
        <v>-2459471799</v>
      </c>
    </row>
    <row r="53" spans="2:18" ht="15.5" x14ac:dyDescent="0.35">
      <c r="C53" t="s">
        <v>86</v>
      </c>
      <c r="N53" s="5">
        <v>5279536653</v>
      </c>
      <c r="O53" s="5">
        <v>10578187572</v>
      </c>
      <c r="P53" s="5">
        <v>9765067232</v>
      </c>
      <c r="Q53" s="5">
        <v>7241747256</v>
      </c>
      <c r="R53" s="5">
        <v>7744300423</v>
      </c>
    </row>
    <row r="54" spans="2:18" ht="15.5" x14ac:dyDescent="0.35">
      <c r="C54" t="s">
        <v>87</v>
      </c>
      <c r="D54" s="5">
        <v>-1833997553</v>
      </c>
      <c r="E54" s="5">
        <v>-1807786173</v>
      </c>
      <c r="F54" s="5">
        <v>-2145393375</v>
      </c>
      <c r="G54" s="5">
        <v>-1489663406</v>
      </c>
      <c r="I54" s="5">
        <v>-7642685052</v>
      </c>
      <c r="J54" s="5">
        <v>-6187241875</v>
      </c>
      <c r="K54" s="5">
        <v>-6159992822</v>
      </c>
      <c r="L54" s="5">
        <v>-10444319499</v>
      </c>
      <c r="M54" s="5">
        <v>-10920319253</v>
      </c>
      <c r="N54" s="5">
        <v>-19614712471</v>
      </c>
      <c r="O54" s="5">
        <v>-21771102806</v>
      </c>
      <c r="P54" s="5">
        <v>-27018023486</v>
      </c>
      <c r="Q54" s="5">
        <v>-27565010822</v>
      </c>
      <c r="R54" s="5">
        <v>-28234042897</v>
      </c>
    </row>
    <row r="55" spans="2:18" ht="15.5" x14ac:dyDescent="0.35">
      <c r="C55" t="s">
        <v>1270</v>
      </c>
      <c r="D55" s="5">
        <v>-694811360</v>
      </c>
      <c r="E55" s="5">
        <v>-784228114</v>
      </c>
      <c r="F55" s="5">
        <v>-523650871</v>
      </c>
      <c r="G55" s="5">
        <v>-532714699</v>
      </c>
      <c r="I55" s="5">
        <v>-2538145887</v>
      </c>
      <c r="J55" s="5">
        <v>-2526991617</v>
      </c>
      <c r="K55" s="5">
        <v>-2454303032</v>
      </c>
      <c r="L55" s="5">
        <v>-4647374949</v>
      </c>
      <c r="M55" s="5">
        <v>-5806295487</v>
      </c>
      <c r="N55" s="5">
        <v>-13321412150</v>
      </c>
      <c r="O55" s="5">
        <v>-14467118153</v>
      </c>
      <c r="P55" s="5">
        <v>-17391088599</v>
      </c>
      <c r="Q55" s="5">
        <v>-17770935987</v>
      </c>
      <c r="R55" s="5">
        <v>-18904374802</v>
      </c>
    </row>
    <row r="56" spans="2:18" ht="15.5" x14ac:dyDescent="0.35">
      <c r="C56" t="s">
        <v>856</v>
      </c>
      <c r="D56" s="5">
        <v>-1767498</v>
      </c>
      <c r="E56" s="5">
        <v>-1767499</v>
      </c>
      <c r="F56" s="5">
        <v>-1767497</v>
      </c>
      <c r="G56" s="5">
        <v>-1767498</v>
      </c>
      <c r="I56" s="5">
        <v>-7069992</v>
      </c>
      <c r="J56" s="5">
        <v>-7069992</v>
      </c>
      <c r="K56" s="5">
        <v>-14956632</v>
      </c>
      <c r="L56" s="5">
        <v>-925425691</v>
      </c>
      <c r="M56" s="5">
        <v>-936154319</v>
      </c>
      <c r="N56" s="5">
        <v>-954065629</v>
      </c>
      <c r="O56" s="5">
        <v>-49681023</v>
      </c>
      <c r="P56" s="5">
        <v>-332254583</v>
      </c>
      <c r="Q56" s="5">
        <v>-1159629242</v>
      </c>
      <c r="R56" s="5">
        <v>-1074629627</v>
      </c>
    </row>
    <row r="57" spans="2:18" ht="15.5" x14ac:dyDescent="0.35">
      <c r="C57" t="s">
        <v>88</v>
      </c>
      <c r="D57" s="5">
        <v>-51637998</v>
      </c>
      <c r="E57" s="5">
        <v>-45705147</v>
      </c>
      <c r="F57" s="5">
        <v>-47260267</v>
      </c>
      <c r="G57" s="5">
        <v>-45243376</v>
      </c>
      <c r="I57" s="5">
        <v>-179224547</v>
      </c>
      <c r="J57" s="5">
        <v>-197231044</v>
      </c>
      <c r="K57" s="5">
        <v>-179068769</v>
      </c>
      <c r="L57" s="5">
        <v>-874779512</v>
      </c>
      <c r="M57" s="5">
        <v>-954430868</v>
      </c>
      <c r="N57" s="5">
        <v>-1244346818</v>
      </c>
      <c r="O57" s="5">
        <v>-1352693152</v>
      </c>
      <c r="P57" s="5">
        <v>-1466976255</v>
      </c>
      <c r="Q57" s="5">
        <v>-1467886376</v>
      </c>
      <c r="R57" s="5">
        <v>-1582962628</v>
      </c>
    </row>
    <row r="58" spans="2:18" ht="15.5" x14ac:dyDescent="0.35">
      <c r="C58" t="s">
        <v>26</v>
      </c>
      <c r="D58" s="5">
        <v>-741396178</v>
      </c>
      <c r="E58" s="5">
        <v>-722235773</v>
      </c>
      <c r="F58" s="5">
        <v>-716105846</v>
      </c>
      <c r="G58" s="5">
        <v>-713007491</v>
      </c>
      <c r="I58" s="5">
        <v>-2758964738</v>
      </c>
      <c r="J58" s="5">
        <v>-2318719407</v>
      </c>
      <c r="K58" s="5">
        <v>-2069913138</v>
      </c>
      <c r="L58" s="5">
        <v>-1818748113</v>
      </c>
      <c r="M58" s="5">
        <v>-1848873947</v>
      </c>
      <c r="N58" s="5">
        <v>-1889854295</v>
      </c>
      <c r="O58" s="5">
        <v>-1723022332</v>
      </c>
      <c r="P58" s="5">
        <v>-1668954761</v>
      </c>
      <c r="Q58" s="5">
        <v>-1329523453</v>
      </c>
      <c r="R58" s="5">
        <v>-891320477</v>
      </c>
    </row>
    <row r="59" spans="2:18" ht="15.5" x14ac:dyDescent="0.35">
      <c r="C59" t="s">
        <v>98</v>
      </c>
      <c r="E59" s="5">
        <v>1</v>
      </c>
      <c r="F59" s="5">
        <v>455202</v>
      </c>
      <c r="I59" s="5">
        <v>455203</v>
      </c>
      <c r="J59" s="5">
        <v>5485194</v>
      </c>
      <c r="K59" s="5">
        <v>44352636</v>
      </c>
      <c r="L59" s="5">
        <v>445804177</v>
      </c>
      <c r="M59" s="5">
        <v>576533348</v>
      </c>
      <c r="N59" s="5">
        <v>599102568</v>
      </c>
      <c r="O59" s="5">
        <v>2273899032</v>
      </c>
      <c r="P59" s="5">
        <v>275061199</v>
      </c>
      <c r="Q59" s="5">
        <v>-11801787</v>
      </c>
      <c r="R59" s="5">
        <v>367895299</v>
      </c>
    </row>
    <row r="60" spans="2:18" ht="15.5" x14ac:dyDescent="0.35">
      <c r="C60" t="s">
        <v>91</v>
      </c>
      <c r="D60" s="5">
        <v>-1833997553</v>
      </c>
      <c r="E60" s="5">
        <v>-1807786173</v>
      </c>
      <c r="F60" s="5">
        <v>-2145393375</v>
      </c>
      <c r="G60" s="5">
        <v>-1489663406</v>
      </c>
      <c r="I60" s="5">
        <v>-7642685052</v>
      </c>
      <c r="J60" s="5">
        <v>-6187241875</v>
      </c>
      <c r="K60" s="5">
        <v>-6159992822</v>
      </c>
      <c r="L60" s="5">
        <v>-10444319499</v>
      </c>
      <c r="M60" s="5">
        <v>-10920319253</v>
      </c>
      <c r="N60" s="5">
        <v>-14335175818</v>
      </c>
      <c r="O60" s="5">
        <v>-11192915234</v>
      </c>
      <c r="P60" s="5">
        <v>-17252956254</v>
      </c>
      <c r="Q60" s="5">
        <v>-20323263566</v>
      </c>
      <c r="R60" s="5">
        <v>-20489742474</v>
      </c>
    </row>
    <row r="61" spans="2:18" ht="15.5" x14ac:dyDescent="0.35">
      <c r="C61" t="s">
        <v>92</v>
      </c>
      <c r="D61" s="5">
        <v>-2555295349</v>
      </c>
      <c r="E61" s="5">
        <v>-3776848148</v>
      </c>
      <c r="F61" s="5">
        <v>-4630161700</v>
      </c>
      <c r="G61" s="5">
        <v>-3302451217</v>
      </c>
      <c r="I61" s="5">
        <v>-20355935837</v>
      </c>
      <c r="J61" s="5">
        <v>-6256870404</v>
      </c>
      <c r="K61" s="5">
        <v>186768091</v>
      </c>
      <c r="L61" s="5">
        <v>-21236528193</v>
      </c>
      <c r="M61" s="5">
        <v>1635427980</v>
      </c>
      <c r="N61" s="5">
        <v>-3337673200</v>
      </c>
      <c r="O61" s="5">
        <v>10101222814</v>
      </c>
      <c r="P61" s="5">
        <v>-7913359419</v>
      </c>
      <c r="Q61" s="5">
        <v>-8030085851</v>
      </c>
      <c r="R61" s="5">
        <v>9916274271</v>
      </c>
    </row>
    <row r="62" spans="2:18" ht="15.5" x14ac:dyDescent="0.35">
      <c r="C62" t="s">
        <v>775</v>
      </c>
      <c r="D62" s="5">
        <v>59277456</v>
      </c>
      <c r="E62" s="5">
        <v>80739101</v>
      </c>
      <c r="F62" s="5">
        <v>101149930</v>
      </c>
      <c r="G62" s="5">
        <v>116644276</v>
      </c>
      <c r="I62" s="5">
        <v>318227593</v>
      </c>
      <c r="J62" s="5">
        <v>149292528</v>
      </c>
      <c r="K62" s="5">
        <v>172751353</v>
      </c>
      <c r="L62" s="5">
        <v>99919403</v>
      </c>
      <c r="M62" s="5">
        <v>337057104</v>
      </c>
      <c r="N62" s="5">
        <v>1075359811</v>
      </c>
      <c r="O62" s="5">
        <v>1677310035</v>
      </c>
      <c r="P62" s="5">
        <v>1854379361</v>
      </c>
      <c r="Q62" s="5">
        <v>2297434673</v>
      </c>
      <c r="R62" s="5">
        <v>2949802015</v>
      </c>
    </row>
    <row r="63" spans="2:18" ht="15.5" x14ac:dyDescent="0.35">
      <c r="C63" t="s">
        <v>95</v>
      </c>
      <c r="D63" s="5">
        <v>-2614572805</v>
      </c>
      <c r="E63" s="5">
        <v>-3857587250</v>
      </c>
      <c r="F63" s="5">
        <v>-4731766832</v>
      </c>
      <c r="G63" s="5">
        <v>-3419095493</v>
      </c>
      <c r="I63" s="5">
        <v>-20674618633</v>
      </c>
      <c r="J63" s="5">
        <v>-6411648126</v>
      </c>
      <c r="K63" s="5">
        <v>-30335898</v>
      </c>
      <c r="L63" s="5">
        <v>-21782251773</v>
      </c>
      <c r="M63" s="5">
        <v>721837528</v>
      </c>
      <c r="N63" s="5">
        <v>-5012135579</v>
      </c>
      <c r="O63" s="5">
        <v>6150013747</v>
      </c>
      <c r="P63" s="5">
        <v>-10042799979</v>
      </c>
      <c r="Q63" s="5">
        <v>-10315718737</v>
      </c>
      <c r="R63" s="5">
        <v>6598576957</v>
      </c>
    </row>
    <row r="64" spans="2:18" ht="15.5" x14ac:dyDescent="0.35">
      <c r="C64" t="s">
        <v>99</v>
      </c>
      <c r="D64" s="5">
        <v>-2555295349</v>
      </c>
      <c r="E64" s="5">
        <v>-3776848148</v>
      </c>
      <c r="F64" s="5">
        <v>-4630161700</v>
      </c>
      <c r="G64" s="5">
        <v>-3302451217</v>
      </c>
      <c r="I64" s="5">
        <v>-20355935837</v>
      </c>
      <c r="J64" s="5">
        <v>-6256870404</v>
      </c>
      <c r="K64" s="5">
        <v>186768091</v>
      </c>
      <c r="L64" s="5">
        <v>-21236528193</v>
      </c>
      <c r="M64" s="5">
        <v>1635427980</v>
      </c>
      <c r="N64" s="5">
        <v>-3337673200</v>
      </c>
      <c r="O64" s="5">
        <v>10101222814</v>
      </c>
      <c r="P64" s="5">
        <v>-7913359419</v>
      </c>
      <c r="Q64" s="5">
        <v>-8030085851</v>
      </c>
      <c r="R64" s="5">
        <v>9916274271</v>
      </c>
    </row>
    <row r="65" spans="2:18" ht="15.5" x14ac:dyDescent="0.35">
      <c r="C65" t="s">
        <v>28</v>
      </c>
      <c r="D65" s="5">
        <v>-4389292902</v>
      </c>
      <c r="E65" s="5">
        <v>-5584634321</v>
      </c>
      <c r="F65" s="5">
        <v>-6775555075</v>
      </c>
      <c r="G65" s="5">
        <v>-4792114623</v>
      </c>
      <c r="I65" s="5">
        <v>-27998620889</v>
      </c>
      <c r="J65" s="5">
        <v>-12444112279</v>
      </c>
      <c r="K65" s="5">
        <v>-5973224731</v>
      </c>
      <c r="L65" s="5">
        <v>-31680847692</v>
      </c>
      <c r="M65" s="5">
        <v>-9284891273</v>
      </c>
      <c r="N65" s="5">
        <v>-17672849018</v>
      </c>
      <c r="O65" s="5">
        <v>-1091692420</v>
      </c>
      <c r="P65" s="5">
        <v>-25166315673</v>
      </c>
      <c r="Q65" s="5">
        <v>-28353349417</v>
      </c>
      <c r="R65" s="5">
        <v>-10573468203</v>
      </c>
    </row>
    <row r="66" spans="2:18" ht="15.5" x14ac:dyDescent="0.35">
      <c r="C66" t="s">
        <v>27</v>
      </c>
      <c r="E66" s="5">
        <v>-1310531119</v>
      </c>
      <c r="I66" s="5">
        <v>-1310531119</v>
      </c>
      <c r="J66" s="5">
        <v>-11289190</v>
      </c>
      <c r="M66" s="5">
        <v>303234</v>
      </c>
      <c r="N66" s="5">
        <v>1245728</v>
      </c>
      <c r="O66" s="5">
        <v>1357787</v>
      </c>
      <c r="P66" s="5">
        <v>1828303</v>
      </c>
      <c r="Q66" s="5">
        <v>-2207837522</v>
      </c>
    </row>
    <row r="67" spans="2:18" ht="15.5" x14ac:dyDescent="0.35">
      <c r="C67" t="s">
        <v>100</v>
      </c>
      <c r="D67" s="5">
        <v>-4389292902</v>
      </c>
      <c r="E67" s="5">
        <v>-6895165440</v>
      </c>
      <c r="F67" s="5">
        <v>-6775555075</v>
      </c>
      <c r="G67" s="5">
        <v>-4792114623</v>
      </c>
      <c r="I67" s="5">
        <v>-29309152008</v>
      </c>
      <c r="J67" s="5">
        <v>-12455401469</v>
      </c>
      <c r="K67" s="5">
        <v>-5973224731</v>
      </c>
      <c r="L67" s="5">
        <v>-31680847692</v>
      </c>
      <c r="M67" s="5">
        <v>-9284588039</v>
      </c>
      <c r="N67" s="5">
        <v>-17671603290</v>
      </c>
      <c r="O67" s="5">
        <v>-1090334633</v>
      </c>
      <c r="P67" s="5">
        <v>-25164487370</v>
      </c>
      <c r="Q67" s="5">
        <v>-30561186939</v>
      </c>
      <c r="R67" s="5">
        <v>-10573468203</v>
      </c>
    </row>
    <row r="68" spans="2:18" ht="15.5" x14ac:dyDescent="0.35">
      <c r="C68" t="s">
        <v>327</v>
      </c>
      <c r="P68" s="5">
        <v>-1617623849</v>
      </c>
      <c r="Q68" s="5">
        <v>-13560951881</v>
      </c>
      <c r="R68" s="5">
        <v>-12068290023</v>
      </c>
    </row>
    <row r="69" spans="2:18" ht="15.5" x14ac:dyDescent="0.35">
      <c r="C69" t="s">
        <v>102</v>
      </c>
      <c r="D69" s="5">
        <v>-4389292902</v>
      </c>
      <c r="E69" s="5">
        <v>-6895165440</v>
      </c>
      <c r="F69" s="5">
        <v>-6775555075</v>
      </c>
      <c r="G69" s="5">
        <v>-4792114623</v>
      </c>
      <c r="I69" s="5">
        <v>-29309152008</v>
      </c>
      <c r="J69" s="5">
        <v>-12455401469</v>
      </c>
      <c r="K69" s="5">
        <v>-5973224731</v>
      </c>
      <c r="L69" s="5">
        <v>-31680847692</v>
      </c>
      <c r="M69" s="5">
        <v>-9284588039</v>
      </c>
      <c r="N69" s="5">
        <v>-17671603290</v>
      </c>
      <c r="O69" s="5">
        <v>-1090334633</v>
      </c>
      <c r="P69" s="5">
        <v>-26782111219</v>
      </c>
      <c r="Q69" s="5">
        <v>-44122138820</v>
      </c>
      <c r="R69" s="5">
        <v>-22641758226</v>
      </c>
    </row>
    <row r="70" spans="2:18" ht="15.5" x14ac:dyDescent="0.35">
      <c r="C70" t="s">
        <v>103</v>
      </c>
      <c r="E70" s="5">
        <v>-42299577</v>
      </c>
      <c r="I70" s="5">
        <v>-42299577</v>
      </c>
      <c r="J70" s="5">
        <v>110519727</v>
      </c>
      <c r="K70" s="5">
        <v>31469580</v>
      </c>
      <c r="L70" s="5">
        <v>9668445</v>
      </c>
      <c r="M70" s="5">
        <v>55524620</v>
      </c>
      <c r="N70" s="5">
        <v>-31889668</v>
      </c>
      <c r="O70" s="5">
        <v>78519576</v>
      </c>
      <c r="P70" s="5">
        <v>680412697</v>
      </c>
      <c r="Q70" s="5">
        <v>1399260473</v>
      </c>
      <c r="R70" s="5">
        <v>121398121</v>
      </c>
    </row>
    <row r="71" spans="2:18" ht="15.5" x14ac:dyDescent="0.35">
      <c r="C71" t="s">
        <v>104</v>
      </c>
      <c r="D71" s="5">
        <v>-4389292902</v>
      </c>
      <c r="E71" s="5">
        <v>-6937465017</v>
      </c>
      <c r="F71" s="5">
        <v>-6775555075</v>
      </c>
      <c r="G71" s="5">
        <v>-4792114623</v>
      </c>
      <c r="I71" s="5">
        <v>-29351451585</v>
      </c>
      <c r="J71" s="5">
        <v>-12344881742</v>
      </c>
      <c r="K71" s="5">
        <v>-5941755151</v>
      </c>
      <c r="L71" s="5">
        <v>-31671179247</v>
      </c>
      <c r="M71" s="5">
        <v>-9229063419</v>
      </c>
      <c r="N71" s="5">
        <v>-17703492958</v>
      </c>
      <c r="O71" s="5">
        <v>-1011815057</v>
      </c>
      <c r="P71" s="5">
        <v>-26101698522</v>
      </c>
      <c r="Q71" s="5">
        <v>-42722878347</v>
      </c>
      <c r="R71" s="5">
        <v>-22520360105</v>
      </c>
    </row>
    <row r="72" spans="2:18" ht="15.5" x14ac:dyDescent="0.35">
      <c r="C72" t="s">
        <v>105</v>
      </c>
      <c r="D72" s="5">
        <v>-4389292902</v>
      </c>
      <c r="E72" s="5">
        <v>-6895165440</v>
      </c>
      <c r="F72" s="5">
        <v>-6775555075</v>
      </c>
      <c r="G72" s="5">
        <v>-4792114623</v>
      </c>
      <c r="I72" s="5">
        <v>-29309152008</v>
      </c>
      <c r="J72" s="5">
        <v>-12455401469</v>
      </c>
      <c r="K72" s="5">
        <v>-5973224731</v>
      </c>
      <c r="L72" s="5">
        <v>-31680847692</v>
      </c>
      <c r="M72" s="5">
        <v>-9284588039</v>
      </c>
      <c r="N72" s="5">
        <v>-17671603290</v>
      </c>
      <c r="O72" s="5">
        <v>-1090334633</v>
      </c>
      <c r="P72" s="5">
        <v>-26782111219</v>
      </c>
      <c r="Q72" s="5">
        <v>-44122138820</v>
      </c>
      <c r="R72" s="5">
        <v>-22641758226</v>
      </c>
    </row>
    <row r="73" spans="2:18" ht="15.5" x14ac:dyDescent="0.35">
      <c r="C73" t="s">
        <v>7</v>
      </c>
      <c r="D73" s="5">
        <v>-4389292902</v>
      </c>
      <c r="E73" s="5">
        <v>-6937465018</v>
      </c>
      <c r="F73" s="5">
        <v>-6775555074</v>
      </c>
      <c r="G73" s="5">
        <v>-4792114623</v>
      </c>
      <c r="I73" s="5">
        <v>-29351451585</v>
      </c>
      <c r="J73" s="5">
        <v>-12344881742</v>
      </c>
      <c r="K73" s="5">
        <v>-5941755143</v>
      </c>
      <c r="L73" s="5">
        <v>-31671179235</v>
      </c>
      <c r="M73" s="5">
        <v>-9229063388</v>
      </c>
      <c r="N73" s="5">
        <v>-17703492927</v>
      </c>
      <c r="O73" s="5">
        <v>-1011815044</v>
      </c>
      <c r="P73" s="5">
        <v>-26101698481</v>
      </c>
      <c r="Q73" s="5">
        <v>-42722878226</v>
      </c>
      <c r="R73" s="5">
        <v>-22520359988</v>
      </c>
    </row>
    <row r="74" spans="2:18" ht="15.5" x14ac:dyDescent="0.35">
      <c r="C74" t="s">
        <v>106</v>
      </c>
      <c r="E74" s="5">
        <v>1</v>
      </c>
      <c r="F74" s="5">
        <v>-1</v>
      </c>
      <c r="K74" s="5">
        <v>-8</v>
      </c>
      <c r="L74" s="5">
        <v>-12</v>
      </c>
      <c r="M74" s="5">
        <v>-31</v>
      </c>
      <c r="N74" s="5">
        <v>-31</v>
      </c>
      <c r="O74" s="5">
        <v>-13</v>
      </c>
      <c r="P74" s="5">
        <v>-41</v>
      </c>
      <c r="Q74" s="5">
        <v>-121</v>
      </c>
      <c r="R74" s="5">
        <v>-117</v>
      </c>
    </row>
    <row r="75" spans="2:18" ht="15.5" x14ac:dyDescent="0.35">
      <c r="C75" t="s">
        <v>107</v>
      </c>
      <c r="D75" s="5">
        <v>-4389292902</v>
      </c>
      <c r="E75" s="5">
        <v>-6895165440</v>
      </c>
      <c r="F75" s="5">
        <v>-6775555075</v>
      </c>
      <c r="G75" s="5">
        <v>-4792114623</v>
      </c>
      <c r="I75" s="5">
        <v>-29309152008</v>
      </c>
      <c r="J75" s="5">
        <v>-12455401469</v>
      </c>
      <c r="K75" s="5">
        <v>-5973224731</v>
      </c>
      <c r="L75" s="5">
        <v>-31680847692</v>
      </c>
      <c r="M75" s="5">
        <v>-9284588039</v>
      </c>
      <c r="N75" s="5">
        <v>-17671603290</v>
      </c>
      <c r="O75" s="5">
        <v>-1090334633</v>
      </c>
      <c r="P75" s="5">
        <v>-26782111219</v>
      </c>
      <c r="Q75" s="5">
        <v>-44122138820</v>
      </c>
      <c r="R75" s="5">
        <v>-22641758226</v>
      </c>
    </row>
    <row r="76" spans="2:18" ht="15.5" x14ac:dyDescent="0.35">
      <c r="C76" t="s">
        <v>108</v>
      </c>
      <c r="D76" s="5">
        <v>-4389292902</v>
      </c>
      <c r="E76" s="5">
        <v>-6937465017</v>
      </c>
      <c r="F76" s="5">
        <v>-6775555075</v>
      </c>
      <c r="G76" s="5">
        <v>-4792114623</v>
      </c>
      <c r="I76" s="5">
        <v>-29351451585</v>
      </c>
      <c r="J76" s="5">
        <v>-12344881742</v>
      </c>
      <c r="K76" s="5">
        <v>-5941755151</v>
      </c>
      <c r="L76" s="5">
        <v>-31671179247</v>
      </c>
      <c r="M76" s="5">
        <v>-9229063419</v>
      </c>
      <c r="N76" s="5">
        <v>-17703492958</v>
      </c>
      <c r="O76" s="5">
        <v>-1011815057</v>
      </c>
      <c r="P76" s="5">
        <v>-26101698522</v>
      </c>
      <c r="Q76" s="5">
        <v>-42722878347</v>
      </c>
      <c r="R76" s="5">
        <v>-22520360105</v>
      </c>
    </row>
    <row r="77" spans="2:18" ht="15.5" x14ac:dyDescent="0.35">
      <c r="C77" t="s">
        <v>109</v>
      </c>
      <c r="D77" s="5">
        <v>-4389292902</v>
      </c>
      <c r="E77" s="5">
        <v>-6937465017</v>
      </c>
      <c r="F77" s="5">
        <v>-6775555075</v>
      </c>
      <c r="G77" s="5">
        <v>-4792114623</v>
      </c>
      <c r="I77" s="5">
        <v>-29351451585</v>
      </c>
      <c r="J77" s="5">
        <v>-12344881742</v>
      </c>
      <c r="K77" s="5">
        <v>-5941755151</v>
      </c>
      <c r="L77" s="5">
        <v>-31671179247</v>
      </c>
      <c r="M77" s="5">
        <v>-9229063419</v>
      </c>
      <c r="N77" s="5">
        <v>-17703492958</v>
      </c>
      <c r="O77" s="5">
        <v>-1011815057</v>
      </c>
      <c r="P77" s="5">
        <v>-26101698522</v>
      </c>
      <c r="Q77" s="5">
        <v>-42722878347</v>
      </c>
      <c r="R77" s="5">
        <v>-22520360105</v>
      </c>
    </row>
    <row r="79" spans="2:18" ht="15.5" x14ac:dyDescent="0.35">
      <c r="B79" t="s">
        <v>110</v>
      </c>
      <c r="C79" t="s">
        <v>111</v>
      </c>
    </row>
    <row r="80" spans="2:18" ht="15.5" x14ac:dyDescent="0.35">
      <c r="C80" t="s">
        <v>19</v>
      </c>
      <c r="D80" s="5">
        <v>8142082191</v>
      </c>
      <c r="E80" s="5">
        <v>9394297827</v>
      </c>
      <c r="F80" s="5">
        <v>10242475033</v>
      </c>
      <c r="G80" s="5">
        <v>11751019234</v>
      </c>
      <c r="I80" s="5">
        <v>9394297827</v>
      </c>
      <c r="J80" s="5">
        <v>2040991220</v>
      </c>
      <c r="K80" s="5">
        <v>9216362080</v>
      </c>
      <c r="L80" s="5">
        <v>2068923130</v>
      </c>
      <c r="M80" s="5">
        <v>11053091318</v>
      </c>
      <c r="N80" s="5">
        <v>20672750716</v>
      </c>
      <c r="O80" s="5">
        <v>7583165004</v>
      </c>
      <c r="P80" s="5">
        <v>2438102497</v>
      </c>
      <c r="Q80" s="5">
        <v>13598492736</v>
      </c>
      <c r="R80" s="5">
        <v>12500552640</v>
      </c>
    </row>
    <row r="81" spans="3:18" ht="15.5" x14ac:dyDescent="0.35">
      <c r="C81" t="s">
        <v>329</v>
      </c>
      <c r="O81" s="5">
        <v>24500000000</v>
      </c>
      <c r="Q81" s="5">
        <v>33000000000</v>
      </c>
      <c r="R81" s="5">
        <v>38000000000</v>
      </c>
    </row>
    <row r="82" spans="3:18" ht="15.5" x14ac:dyDescent="0.35">
      <c r="C82" t="s">
        <v>114</v>
      </c>
      <c r="P82" s="5">
        <v>2691455</v>
      </c>
      <c r="Q82" s="5">
        <v>247216218</v>
      </c>
      <c r="R82" s="5">
        <v>2179297051</v>
      </c>
    </row>
    <row r="83" spans="3:18" ht="15.5" x14ac:dyDescent="0.35">
      <c r="C83" t="s">
        <v>118</v>
      </c>
      <c r="D83" s="5">
        <v>3095885</v>
      </c>
      <c r="E83" s="5">
        <v>2213036</v>
      </c>
      <c r="F83" s="5">
        <v>5761093</v>
      </c>
      <c r="G83" s="5">
        <v>9393970</v>
      </c>
      <c r="I83" s="5">
        <v>2213036</v>
      </c>
      <c r="J83" s="5">
        <v>1881641</v>
      </c>
      <c r="K83" s="5">
        <v>14072547</v>
      </c>
      <c r="L83" s="5">
        <v>252000000</v>
      </c>
      <c r="M83" s="5">
        <v>38243836</v>
      </c>
      <c r="N83" s="5">
        <v>18724381</v>
      </c>
      <c r="O83" s="5">
        <v>37621912</v>
      </c>
      <c r="P83" s="5">
        <v>298464895</v>
      </c>
      <c r="Q83" s="5">
        <v>146009355</v>
      </c>
      <c r="R83" s="5">
        <v>92446725</v>
      </c>
    </row>
    <row r="84" spans="3:18" ht="15.5" x14ac:dyDescent="0.35">
      <c r="C84" t="s">
        <v>120</v>
      </c>
      <c r="N84" s="5">
        <v>8175008</v>
      </c>
      <c r="O84" s="5">
        <v>8175008</v>
      </c>
      <c r="P84" s="5">
        <v>8175008</v>
      </c>
      <c r="Q84" s="5">
        <v>128758204</v>
      </c>
      <c r="R84" s="5">
        <v>820615318</v>
      </c>
    </row>
    <row r="85" spans="3:18" ht="15.5" x14ac:dyDescent="0.35">
      <c r="C85" t="s">
        <v>124</v>
      </c>
      <c r="D85" s="5">
        <v>6283375</v>
      </c>
      <c r="E85" s="5">
        <v>8050873</v>
      </c>
      <c r="F85" s="5">
        <v>9818372</v>
      </c>
      <c r="G85" s="5">
        <v>11585869</v>
      </c>
      <c r="I85" s="5">
        <v>8050873</v>
      </c>
      <c r="J85" s="5">
        <v>15120865</v>
      </c>
      <c r="K85" s="5">
        <v>22190857</v>
      </c>
      <c r="L85" s="5">
        <v>37147489</v>
      </c>
      <c r="M85" s="5">
        <v>937369453</v>
      </c>
      <c r="N85" s="5">
        <v>1876610647</v>
      </c>
      <c r="O85" s="5">
        <v>131730906</v>
      </c>
      <c r="P85" s="5">
        <v>31278472</v>
      </c>
      <c r="Q85" s="5">
        <v>1305827772</v>
      </c>
      <c r="R85" s="5">
        <v>11549355925</v>
      </c>
    </row>
    <row r="86" spans="3:18" ht="15.5" x14ac:dyDescent="0.35">
      <c r="C86" t="s">
        <v>125</v>
      </c>
      <c r="R86" s="5">
        <v>2616847540</v>
      </c>
    </row>
    <row r="87" spans="3:18" ht="15.5" x14ac:dyDescent="0.35">
      <c r="C87" t="s">
        <v>98</v>
      </c>
      <c r="D87" s="5">
        <v>-3188020707</v>
      </c>
      <c r="E87" s="5">
        <v>-3188020707</v>
      </c>
      <c r="F87" s="5">
        <v>-3188021648</v>
      </c>
      <c r="G87" s="5">
        <v>-3188021648</v>
      </c>
      <c r="I87" s="5">
        <v>-3188020707</v>
      </c>
      <c r="J87" s="5">
        <v>-3188021648</v>
      </c>
      <c r="K87" s="5">
        <v>-1648</v>
      </c>
      <c r="L87" s="5">
        <v>-1648</v>
      </c>
      <c r="M87" s="5">
        <v>-1648</v>
      </c>
      <c r="N87" s="5">
        <v>-1648</v>
      </c>
      <c r="O87" s="5">
        <v>-1648</v>
      </c>
      <c r="P87" s="5">
        <v>-1648</v>
      </c>
      <c r="Q87" s="5">
        <v>-1648</v>
      </c>
    </row>
    <row r="88" spans="3:18" ht="15.5" x14ac:dyDescent="0.35">
      <c r="C88" t="s">
        <v>128</v>
      </c>
      <c r="D88" s="5">
        <v>8224035982</v>
      </c>
      <c r="E88" s="5">
        <v>9434187956</v>
      </c>
      <c r="F88" s="5">
        <v>11583780220</v>
      </c>
      <c r="G88" s="5">
        <v>13066286266</v>
      </c>
      <c r="I88" s="5">
        <v>9434187956</v>
      </c>
      <c r="J88" s="5">
        <v>3269847732</v>
      </c>
      <c r="K88" s="5">
        <v>10444456601</v>
      </c>
      <c r="L88" s="5">
        <v>3561398797</v>
      </c>
      <c r="M88" s="5">
        <v>13922049698</v>
      </c>
      <c r="N88" s="5">
        <v>24258481093</v>
      </c>
      <c r="O88" s="5">
        <v>49860989732</v>
      </c>
      <c r="P88" s="5">
        <v>68800234353</v>
      </c>
      <c r="Q88" s="5">
        <v>71169020138</v>
      </c>
      <c r="R88" s="5">
        <v>86011706592</v>
      </c>
    </row>
    <row r="89" spans="3:18" ht="15.5" x14ac:dyDescent="0.35">
      <c r="C89" t="s">
        <v>129</v>
      </c>
    </row>
    <row r="90" spans="3:18" ht="15.5" x14ac:dyDescent="0.35">
      <c r="C90" t="s">
        <v>130</v>
      </c>
    </row>
    <row r="91" spans="3:18" ht="15.5" x14ac:dyDescent="0.35">
      <c r="C91" t="s">
        <v>133</v>
      </c>
      <c r="Q91" s="5">
        <v>263387650</v>
      </c>
      <c r="R91" s="5">
        <v>955741659</v>
      </c>
    </row>
    <row r="92" spans="3:18" ht="15.5" x14ac:dyDescent="0.35">
      <c r="C92" t="s">
        <v>136</v>
      </c>
      <c r="D92" s="5">
        <v>18283280127</v>
      </c>
      <c r="E92" s="5">
        <v>17721614685</v>
      </c>
      <c r="F92" s="5">
        <v>15678331369</v>
      </c>
      <c r="G92" s="5">
        <v>15118946690</v>
      </c>
      <c r="I92" s="5">
        <v>17721614685</v>
      </c>
      <c r="J92" s="5">
        <v>14093902784</v>
      </c>
      <c r="K92" s="5">
        <v>12035182902</v>
      </c>
      <c r="L92" s="5">
        <v>10331986014</v>
      </c>
      <c r="M92" s="5">
        <v>7952388004</v>
      </c>
      <c r="N92" s="5">
        <v>6613404433</v>
      </c>
      <c r="O92" s="5">
        <v>5988184860</v>
      </c>
      <c r="P92" s="5">
        <v>3900860860</v>
      </c>
      <c r="Q92" s="5">
        <v>2674555709</v>
      </c>
      <c r="R92" s="5">
        <v>1891545170</v>
      </c>
    </row>
    <row r="93" spans="3:18" ht="15.5" x14ac:dyDescent="0.35">
      <c r="C93" t="s">
        <v>135</v>
      </c>
      <c r="D93" s="5">
        <v>83111437</v>
      </c>
      <c r="E93" s="5">
        <v>80643436</v>
      </c>
      <c r="F93" s="5">
        <v>66297054</v>
      </c>
      <c r="G93" s="5">
        <v>65640309</v>
      </c>
      <c r="I93" s="5">
        <v>80643436</v>
      </c>
      <c r="J93" s="5">
        <v>57500099</v>
      </c>
      <c r="K93" s="5">
        <v>60975366</v>
      </c>
      <c r="L93" s="5">
        <v>51860524</v>
      </c>
      <c r="M93" s="5">
        <v>63610532</v>
      </c>
      <c r="N93" s="5">
        <v>387235108</v>
      </c>
      <c r="O93" s="5">
        <v>878479281</v>
      </c>
      <c r="P93" s="5">
        <v>74161846</v>
      </c>
      <c r="Q93" s="5">
        <v>704308313</v>
      </c>
      <c r="R93" s="5">
        <v>667289589</v>
      </c>
    </row>
    <row r="94" spans="3:18" ht="15.5" x14ac:dyDescent="0.35">
      <c r="C94" t="s">
        <v>448</v>
      </c>
      <c r="D94" s="5">
        <v>102461434147</v>
      </c>
      <c r="E94" s="5">
        <v>101579145662</v>
      </c>
      <c r="F94" s="5">
        <v>100531219192</v>
      </c>
      <c r="G94" s="5">
        <v>99089523587</v>
      </c>
      <c r="I94" s="5">
        <v>101579145662</v>
      </c>
      <c r="J94" s="5">
        <v>80727023676</v>
      </c>
      <c r="K94" s="5">
        <v>79320316855</v>
      </c>
      <c r="L94" s="5">
        <v>67305327161</v>
      </c>
      <c r="M94" s="5">
        <v>60809100120</v>
      </c>
      <c r="N94" s="5">
        <v>61445953430</v>
      </c>
      <c r="O94" s="5">
        <v>59579382099</v>
      </c>
      <c r="P94" s="5">
        <v>61208576635</v>
      </c>
      <c r="Q94" s="5">
        <v>51680952000</v>
      </c>
      <c r="R94" s="5">
        <v>36172759900</v>
      </c>
    </row>
    <row r="95" spans="3:18" ht="15.5" x14ac:dyDescent="0.35">
      <c r="C95" t="s">
        <v>822</v>
      </c>
      <c r="N95" s="5">
        <v>303234</v>
      </c>
      <c r="O95" s="5">
        <v>1548962</v>
      </c>
      <c r="Q95" s="5">
        <v>4735051</v>
      </c>
    </row>
    <row r="96" spans="3:18" ht="15.5" x14ac:dyDescent="0.35">
      <c r="C96" t="s">
        <v>150</v>
      </c>
      <c r="D96" s="5">
        <v>290124337395</v>
      </c>
      <c r="E96" s="5">
        <v>286945196467</v>
      </c>
      <c r="F96" s="5">
        <v>282157323666</v>
      </c>
      <c r="G96" s="5">
        <v>276864274637</v>
      </c>
      <c r="I96" s="5">
        <v>286945196467</v>
      </c>
      <c r="J96" s="5">
        <v>251429404610</v>
      </c>
      <c r="K96" s="5">
        <v>243071111737</v>
      </c>
      <c r="L96" s="5">
        <v>230246298782</v>
      </c>
      <c r="M96" s="5">
        <v>208935770436</v>
      </c>
      <c r="N96" s="5">
        <v>210043138412</v>
      </c>
      <c r="O96" s="5">
        <v>217942154093</v>
      </c>
      <c r="P96" s="5">
        <v>235869583657</v>
      </c>
      <c r="Q96" s="5">
        <v>212136670920</v>
      </c>
      <c r="R96" s="5">
        <v>184256479027</v>
      </c>
    </row>
    <row r="97" spans="2:18" ht="15.5" x14ac:dyDescent="0.35">
      <c r="C97" t="s">
        <v>151</v>
      </c>
    </row>
    <row r="98" spans="2:18" ht="15.5" x14ac:dyDescent="0.35">
      <c r="C98" t="s">
        <v>152</v>
      </c>
      <c r="D98" s="5">
        <v>54640000000</v>
      </c>
      <c r="E98" s="5">
        <v>54640000000</v>
      </c>
      <c r="F98" s="5">
        <v>54640000000</v>
      </c>
      <c r="G98" s="5">
        <v>54640000000</v>
      </c>
      <c r="I98" s="5">
        <v>54640000000</v>
      </c>
      <c r="J98" s="5">
        <v>54640000000</v>
      </c>
      <c r="K98" s="5">
        <v>54640000000</v>
      </c>
      <c r="L98" s="5">
        <v>54640000000</v>
      </c>
      <c r="M98" s="5">
        <v>54640000000</v>
      </c>
      <c r="N98" s="5">
        <v>54640000000</v>
      </c>
      <c r="O98" s="5">
        <v>54640000000</v>
      </c>
      <c r="P98" s="5">
        <v>54640000000</v>
      </c>
      <c r="Q98" s="5">
        <v>54640000000</v>
      </c>
      <c r="R98" s="5">
        <v>54640000000</v>
      </c>
    </row>
    <row r="99" spans="2:18" ht="15.5" x14ac:dyDescent="0.35">
      <c r="C99" t="s">
        <v>153</v>
      </c>
      <c r="D99" s="5">
        <v>-378724393</v>
      </c>
      <c r="E99" s="5">
        <v>-378724393</v>
      </c>
      <c r="F99" s="5">
        <v>-378724393</v>
      </c>
      <c r="G99" s="5">
        <v>-378724393</v>
      </c>
      <c r="I99" s="5">
        <v>-378724393</v>
      </c>
      <c r="J99" s="5">
        <v>-378724393</v>
      </c>
      <c r="K99" s="5">
        <v>-378724393</v>
      </c>
      <c r="L99" s="5">
        <v>-378724393</v>
      </c>
      <c r="M99" s="5">
        <v>-378724393</v>
      </c>
      <c r="N99" s="5">
        <v>-378724393</v>
      </c>
      <c r="O99" s="5">
        <v>-378724393</v>
      </c>
      <c r="P99" s="5">
        <v>-378724393</v>
      </c>
      <c r="Q99" s="5">
        <v>-378724393</v>
      </c>
      <c r="R99" s="5">
        <v>-378724393</v>
      </c>
    </row>
    <row r="100" spans="2:18" ht="15.5" x14ac:dyDescent="0.35">
      <c r="C100" t="s">
        <v>154</v>
      </c>
      <c r="D100" s="5">
        <v>-332973556313</v>
      </c>
      <c r="E100" s="5">
        <v>-328584263411</v>
      </c>
      <c r="F100" s="5">
        <v>-321646797452</v>
      </c>
      <c r="G100" s="5">
        <v>-314871242378</v>
      </c>
      <c r="I100" s="5">
        <v>-328584263411</v>
      </c>
      <c r="J100" s="5">
        <v>-299232810885</v>
      </c>
      <c r="K100" s="5">
        <v>-286887929143</v>
      </c>
      <c r="L100" s="5">
        <v>-280946174000</v>
      </c>
      <c r="M100" s="5">
        <v>-249274994765</v>
      </c>
      <c r="N100" s="5">
        <v>-240045931377</v>
      </c>
      <c r="O100" s="5">
        <v>-222342438450</v>
      </c>
      <c r="P100" s="5">
        <v>-221330623406</v>
      </c>
      <c r="Q100" s="5">
        <v>-195228924925</v>
      </c>
      <c r="R100" s="5">
        <v>-152506046699</v>
      </c>
    </row>
    <row r="101" spans="2:18" ht="15.5" x14ac:dyDescent="0.35">
      <c r="C101" t="s">
        <v>155</v>
      </c>
      <c r="F101" s="5">
        <v>47</v>
      </c>
      <c r="G101" s="5">
        <v>48</v>
      </c>
      <c r="J101" s="5">
        <v>48</v>
      </c>
      <c r="K101" s="5">
        <v>48</v>
      </c>
      <c r="L101" s="5">
        <v>56</v>
      </c>
      <c r="M101" s="5">
        <v>68</v>
      </c>
      <c r="N101" s="5">
        <v>99</v>
      </c>
      <c r="O101" s="5">
        <v>130</v>
      </c>
      <c r="P101" s="5">
        <v>143</v>
      </c>
      <c r="Q101" s="5">
        <v>184</v>
      </c>
      <c r="R101" s="5">
        <v>-1343</v>
      </c>
    </row>
    <row r="102" spans="2:18" ht="15.5" x14ac:dyDescent="0.35">
      <c r="C102" t="s">
        <v>9</v>
      </c>
      <c r="D102" s="5">
        <v>-281900301413</v>
      </c>
      <c r="E102" s="5">
        <v>-277511008511</v>
      </c>
      <c r="F102" s="5">
        <v>-270573543446</v>
      </c>
      <c r="G102" s="5">
        <v>-263797988371</v>
      </c>
      <c r="I102" s="5">
        <v>-277511008511</v>
      </c>
      <c r="J102" s="5">
        <v>-248159556878</v>
      </c>
      <c r="K102" s="5">
        <v>-232626655136</v>
      </c>
      <c r="L102" s="5">
        <v>-226684899985</v>
      </c>
      <c r="M102" s="5">
        <v>-195013720738</v>
      </c>
      <c r="N102" s="5">
        <v>-185784657319</v>
      </c>
      <c r="O102" s="5">
        <v>-168081164361</v>
      </c>
      <c r="P102" s="5">
        <v>-167069349304</v>
      </c>
      <c r="Q102" s="5">
        <v>-140967650782</v>
      </c>
      <c r="R102" s="5">
        <v>-98244772435</v>
      </c>
    </row>
    <row r="103" spans="2:18" ht="15.5" x14ac:dyDescent="0.35">
      <c r="C103" t="s">
        <v>156</v>
      </c>
      <c r="D103" s="5">
        <v>8224035982</v>
      </c>
      <c r="E103" s="5">
        <v>9434187956</v>
      </c>
      <c r="F103" s="5">
        <v>11583780220</v>
      </c>
      <c r="G103" s="5">
        <v>13066286266</v>
      </c>
      <c r="I103" s="5">
        <v>9434187956</v>
      </c>
      <c r="J103" s="5">
        <v>3269847732</v>
      </c>
      <c r="K103" s="5">
        <v>10444456601</v>
      </c>
      <c r="L103" s="5">
        <v>3561398797</v>
      </c>
      <c r="M103" s="5">
        <v>13922049698</v>
      </c>
      <c r="N103" s="5">
        <v>24258481093</v>
      </c>
      <c r="O103" s="5">
        <v>49860989732</v>
      </c>
      <c r="P103" s="5">
        <v>68800234353</v>
      </c>
      <c r="Q103" s="5">
        <v>71169020138</v>
      </c>
      <c r="R103" s="5">
        <v>86011706592</v>
      </c>
    </row>
    <row r="104" spans="2:18" ht="15.5" x14ac:dyDescent="0.35">
      <c r="C104" t="s">
        <v>157</v>
      </c>
      <c r="D104" s="5">
        <v>273200000</v>
      </c>
      <c r="E104" s="5">
        <v>273200000</v>
      </c>
      <c r="F104" s="5">
        <v>273200000</v>
      </c>
      <c r="G104" s="5">
        <v>273200000</v>
      </c>
      <c r="I104" s="5">
        <v>273200000</v>
      </c>
      <c r="J104" s="5">
        <v>273200000</v>
      </c>
      <c r="K104" s="5">
        <v>273200000</v>
      </c>
      <c r="L104" s="5">
        <v>273200000</v>
      </c>
      <c r="M104" s="5">
        <v>273200000</v>
      </c>
      <c r="N104" s="5">
        <v>273200000</v>
      </c>
      <c r="O104" s="5">
        <v>273200000</v>
      </c>
      <c r="P104" s="5">
        <v>273200000</v>
      </c>
      <c r="Q104" s="5">
        <v>273200000</v>
      </c>
      <c r="R104" s="5">
        <v>273200000</v>
      </c>
    </row>
    <row r="106" spans="2:18" ht="15.5" x14ac:dyDescent="0.35">
      <c r="B106" t="s">
        <v>158</v>
      </c>
      <c r="C106" t="s">
        <v>159</v>
      </c>
      <c r="D106" s="5">
        <v>-1252645324</v>
      </c>
      <c r="E106" s="5">
        <v>-849261446</v>
      </c>
      <c r="F106" s="5">
        <v>-1508544144</v>
      </c>
      <c r="G106" s="5">
        <v>-804534110</v>
      </c>
      <c r="I106" s="5">
        <v>-5041295267</v>
      </c>
      <c r="J106" s="5">
        <v>-3991010497</v>
      </c>
      <c r="K106" s="5">
        <v>-4129544160</v>
      </c>
      <c r="L106" s="5">
        <v>-6626295555</v>
      </c>
      <c r="M106" s="5">
        <v>-8757960375</v>
      </c>
      <c r="N106" s="5">
        <v>-10430126644</v>
      </c>
      <c r="O106" s="5">
        <v>-7918435499</v>
      </c>
      <c r="P106" s="5">
        <v>-15228174489</v>
      </c>
      <c r="Q106" s="5">
        <v>-19160580113</v>
      </c>
      <c r="R106" s="5">
        <v>-23519936735</v>
      </c>
    </row>
    <row r="107" spans="2:18" ht="15.5" x14ac:dyDescent="0.35">
      <c r="C107" t="s">
        <v>940</v>
      </c>
      <c r="N107" s="5">
        <v>-3241692203</v>
      </c>
      <c r="O107" s="5">
        <v>28333559359</v>
      </c>
      <c r="P107" s="5">
        <v>-6548507206</v>
      </c>
      <c r="Q107" s="5">
        <v>-13418318536</v>
      </c>
      <c r="R107" s="5">
        <v>3465994119</v>
      </c>
    </row>
    <row r="108" spans="2:18" ht="15.5" x14ac:dyDescent="0.35">
      <c r="C108" t="s">
        <v>1271</v>
      </c>
      <c r="N108" s="5">
        <v>5080081653</v>
      </c>
      <c r="O108" s="5">
        <v>10054060196</v>
      </c>
      <c r="P108" s="5">
        <v>9254934651</v>
      </c>
      <c r="Q108" s="5">
        <v>6644764383</v>
      </c>
      <c r="R108" s="5">
        <v>6644050935</v>
      </c>
    </row>
    <row r="109" spans="2:18" ht="15.5" x14ac:dyDescent="0.35">
      <c r="C109" t="s">
        <v>171</v>
      </c>
      <c r="D109" s="5">
        <v>58394607</v>
      </c>
      <c r="E109" s="5">
        <v>84287158</v>
      </c>
      <c r="F109" s="5">
        <v>104782807</v>
      </c>
      <c r="G109" s="5">
        <v>121164824</v>
      </c>
      <c r="I109" s="5">
        <v>317896198</v>
      </c>
      <c r="J109" s="5">
        <v>161483434</v>
      </c>
      <c r="K109" s="5">
        <v>158678806</v>
      </c>
      <c r="L109" s="5">
        <v>115163239</v>
      </c>
      <c r="M109" s="5">
        <v>340537649</v>
      </c>
      <c r="N109" s="5">
        <v>1094257342</v>
      </c>
      <c r="O109" s="5">
        <v>1699625659</v>
      </c>
      <c r="P109" s="5">
        <v>1949498152</v>
      </c>
      <c r="Q109" s="5">
        <v>2310297153</v>
      </c>
      <c r="R109" s="5">
        <v>2946596533</v>
      </c>
    </row>
    <row r="110" spans="2:18" ht="15.5" x14ac:dyDescent="0.35">
      <c r="C110" t="s">
        <v>1272</v>
      </c>
      <c r="N110" s="5">
        <v>3030000</v>
      </c>
      <c r="O110" s="5">
        <v>327376</v>
      </c>
      <c r="P110" s="5">
        <v>867581</v>
      </c>
      <c r="Q110" s="5">
        <v>98703</v>
      </c>
      <c r="R110" s="5">
        <v>1509636</v>
      </c>
    </row>
    <row r="111" spans="2:18" ht="15.5" x14ac:dyDescent="0.35">
      <c r="C111" t="s">
        <v>1273</v>
      </c>
      <c r="D111" s="5">
        <v>-629777073</v>
      </c>
      <c r="E111" s="5">
        <v>-400141453</v>
      </c>
      <c r="F111" s="5">
        <v>-1076176080</v>
      </c>
      <c r="G111" s="5">
        <v>-392984235</v>
      </c>
      <c r="I111" s="5">
        <v>-3071912000</v>
      </c>
      <c r="J111" s="5">
        <v>-1842420071</v>
      </c>
      <c r="K111" s="5">
        <v>-2023306045</v>
      </c>
      <c r="L111" s="5">
        <v>-2922669015</v>
      </c>
      <c r="M111" s="5">
        <v>-3287466647</v>
      </c>
      <c r="N111" s="5">
        <v>-4789418509</v>
      </c>
      <c r="O111" s="5">
        <v>-5127960065</v>
      </c>
      <c r="P111" s="5">
        <v>-10485428033</v>
      </c>
      <c r="Q111" s="5">
        <v>-20848265356</v>
      </c>
      <c r="R111" s="5">
        <v>-29908401818</v>
      </c>
    </row>
    <row r="112" spans="2:18" ht="15.5" x14ac:dyDescent="0.35">
      <c r="C112" t="s">
        <v>162</v>
      </c>
      <c r="D112" s="5">
        <v>-681262858</v>
      </c>
      <c r="E112" s="5">
        <v>-533407151</v>
      </c>
      <c r="F112" s="5">
        <v>-537150871</v>
      </c>
      <c r="G112" s="5">
        <v>-532714699</v>
      </c>
      <c r="I112" s="5">
        <v>-2287279465</v>
      </c>
      <c r="J112" s="5">
        <v>-2310073860</v>
      </c>
      <c r="K112" s="5">
        <v>-2264916921</v>
      </c>
      <c r="L112" s="5">
        <v>-3818789779</v>
      </c>
      <c r="M112" s="5">
        <v>-5811031377</v>
      </c>
      <c r="N112" s="5">
        <v>-13722353201</v>
      </c>
      <c r="O112" s="5">
        <v>-14601220893</v>
      </c>
      <c r="P112" s="5">
        <v>-18239562958</v>
      </c>
      <c r="Q112" s="5">
        <v>-17716596963</v>
      </c>
      <c r="R112" s="5">
        <v>-16858618123</v>
      </c>
    </row>
    <row r="113" spans="3:18" ht="15.5" x14ac:dyDescent="0.35">
      <c r="C113" t="s">
        <v>1274</v>
      </c>
    </row>
    <row r="114" spans="3:18" ht="15.5" x14ac:dyDescent="0.35">
      <c r="C114" t="s">
        <v>1275</v>
      </c>
      <c r="N114" s="5">
        <v>12624000</v>
      </c>
      <c r="O114" s="5">
        <v>-12624000</v>
      </c>
      <c r="Q114" s="5">
        <v>370000</v>
      </c>
      <c r="R114" s="5">
        <v>14999580000</v>
      </c>
    </row>
    <row r="115" spans="3:18" ht="15.5" x14ac:dyDescent="0.35">
      <c r="C115" t="s">
        <v>1276</v>
      </c>
      <c r="R115" s="5">
        <v>1083333333</v>
      </c>
    </row>
    <row r="116" spans="3:18" ht="15.5" x14ac:dyDescent="0.35">
      <c r="C116" t="s">
        <v>165</v>
      </c>
      <c r="I116" s="5">
        <v>12393070000</v>
      </c>
      <c r="J116" s="5">
        <v>-3188020000</v>
      </c>
      <c r="K116" s="5">
        <v>11027920000</v>
      </c>
      <c r="L116" s="5">
        <v>-968220000</v>
      </c>
      <c r="M116" s="5">
        <v>-968220000</v>
      </c>
      <c r="N116" s="5">
        <v>-968220000</v>
      </c>
      <c r="P116" s="5">
        <v>7000000686</v>
      </c>
      <c r="Q116" s="5">
        <v>11567635618</v>
      </c>
      <c r="R116" s="5">
        <v>16686766200</v>
      </c>
    </row>
    <row r="117" spans="3:18" ht="15.5" x14ac:dyDescent="0.35">
      <c r="C117" t="s">
        <v>166</v>
      </c>
      <c r="J117" s="5">
        <v>1500000</v>
      </c>
      <c r="K117" s="5">
        <v>250000000</v>
      </c>
      <c r="L117" s="5">
        <v>-1394850000</v>
      </c>
      <c r="M117" s="5">
        <v>106000000</v>
      </c>
      <c r="N117" s="5">
        <v>24486750600</v>
      </c>
      <c r="O117" s="5">
        <v>6418571706</v>
      </c>
      <c r="P117" s="5">
        <v>3701091528</v>
      </c>
      <c r="Q117" s="5">
        <v>8689045804</v>
      </c>
      <c r="R117" s="5">
        <v>3807214833</v>
      </c>
    </row>
    <row r="118" spans="3:18" ht="15.5" x14ac:dyDescent="0.35">
      <c r="C118" t="s">
        <v>1277</v>
      </c>
      <c r="N118" s="5">
        <v>24500000000</v>
      </c>
      <c r="O118" s="5">
        <v>6500000000</v>
      </c>
      <c r="P118" s="5">
        <v>2000000000</v>
      </c>
      <c r="Q118" s="5">
        <v>5000000000</v>
      </c>
      <c r="R118" s="5">
        <v>4000000000</v>
      </c>
    </row>
    <row r="119" spans="3:18" ht="15.5" x14ac:dyDescent="0.35">
      <c r="C119" t="s">
        <v>1188</v>
      </c>
      <c r="L119" s="5">
        <v>135000000</v>
      </c>
    </row>
    <row r="120" spans="3:18" ht="15.5" x14ac:dyDescent="0.35">
      <c r="C120" t="s">
        <v>1278</v>
      </c>
      <c r="P120" s="5">
        <v>1750000000</v>
      </c>
    </row>
    <row r="121" spans="3:18" ht="15.5" x14ac:dyDescent="0.35">
      <c r="C121" t="s">
        <v>178</v>
      </c>
      <c r="K121" s="5">
        <v>250000000</v>
      </c>
    </row>
    <row r="122" spans="3:18" ht="15.5" x14ac:dyDescent="0.35">
      <c r="C122" t="s">
        <v>1279</v>
      </c>
      <c r="L122" s="5">
        <v>-1500000000</v>
      </c>
    </row>
    <row r="123" spans="3:18" ht="15.5" x14ac:dyDescent="0.35">
      <c r="C123" t="s">
        <v>168</v>
      </c>
      <c r="L123" s="5">
        <v>-29850000</v>
      </c>
      <c r="N123" s="5">
        <v>-13249400</v>
      </c>
      <c r="O123" s="5">
        <v>-81428294</v>
      </c>
      <c r="P123" s="5">
        <v>-48908472</v>
      </c>
      <c r="Q123" s="5">
        <v>-153256996</v>
      </c>
      <c r="R123" s="5">
        <v>-192785167</v>
      </c>
    </row>
    <row r="124" spans="3:18" ht="15.5" x14ac:dyDescent="0.35">
      <c r="C124" t="s">
        <v>747</v>
      </c>
      <c r="J124" s="5">
        <v>1500000</v>
      </c>
      <c r="M124" s="5">
        <v>106000000</v>
      </c>
      <c r="Q124" s="5">
        <v>3842302800</v>
      </c>
    </row>
    <row r="125" spans="3:18" ht="15.5" x14ac:dyDescent="0.35">
      <c r="C125" t="s">
        <v>186</v>
      </c>
      <c r="I125" s="5">
        <v>12393070000</v>
      </c>
      <c r="J125" s="5">
        <v>-3188020000</v>
      </c>
      <c r="K125" s="5">
        <v>11027920000</v>
      </c>
      <c r="L125" s="5">
        <v>-968220000</v>
      </c>
      <c r="M125" s="5">
        <v>-968220000</v>
      </c>
      <c r="N125" s="5">
        <v>-968220000</v>
      </c>
      <c r="P125" s="5">
        <v>7000000686</v>
      </c>
      <c r="Q125" s="5">
        <v>11567635618</v>
      </c>
      <c r="R125" s="5">
        <v>16686766200</v>
      </c>
    </row>
    <row r="126" spans="3:18" ht="15.5" x14ac:dyDescent="0.35">
      <c r="C126" t="s">
        <v>1280</v>
      </c>
      <c r="E126" s="5">
        <v>12393070000</v>
      </c>
      <c r="F126" s="5">
        <v>-12393070000</v>
      </c>
      <c r="I126" s="5">
        <v>12393070000</v>
      </c>
      <c r="K126" s="5">
        <v>11027920000</v>
      </c>
      <c r="P126" s="5">
        <v>7000000686</v>
      </c>
      <c r="Q126" s="5">
        <v>11567635618</v>
      </c>
      <c r="R126" s="5">
        <v>16686766200</v>
      </c>
    </row>
    <row r="127" spans="3:18" ht="15.5" x14ac:dyDescent="0.35">
      <c r="C127" t="s">
        <v>1281</v>
      </c>
      <c r="J127" s="5">
        <v>-3188020000</v>
      </c>
    </row>
    <row r="128" spans="3:18" ht="15.5" x14ac:dyDescent="0.35">
      <c r="C128" t="s">
        <v>384</v>
      </c>
      <c r="E128" s="5">
        <v>-12393070000</v>
      </c>
      <c r="F128" s="5">
        <v>12393070000</v>
      </c>
    </row>
    <row r="129" spans="2:18" ht="15.5" x14ac:dyDescent="0.35">
      <c r="C129" t="s">
        <v>1282</v>
      </c>
    </row>
    <row r="130" spans="2:18" ht="15.5" x14ac:dyDescent="0.35">
      <c r="C130" t="s">
        <v>461</v>
      </c>
      <c r="L130" s="5">
        <v>-968220000</v>
      </c>
      <c r="M130" s="5">
        <v>-968220000</v>
      </c>
      <c r="N130" s="5">
        <v>-968220000</v>
      </c>
    </row>
    <row r="131" spans="2:18" ht="15.5" x14ac:dyDescent="0.35">
      <c r="C131" t="s">
        <v>1283</v>
      </c>
    </row>
    <row r="132" spans="2:18" ht="15.5" x14ac:dyDescent="0.35">
      <c r="C132" t="s">
        <v>215</v>
      </c>
      <c r="D132" s="5">
        <v>-1252645324</v>
      </c>
      <c r="E132" s="5">
        <v>-849261446</v>
      </c>
      <c r="F132" s="5">
        <v>-1508544144</v>
      </c>
      <c r="G132" s="5">
        <v>-804534110</v>
      </c>
      <c r="I132" s="5">
        <v>7351774733</v>
      </c>
      <c r="J132" s="5">
        <v>-7177530497</v>
      </c>
      <c r="K132" s="5">
        <v>7148375840</v>
      </c>
      <c r="L132" s="5">
        <v>-8989365555</v>
      </c>
      <c r="M132" s="5">
        <v>-9620180375</v>
      </c>
      <c r="N132" s="5">
        <v>13088403956</v>
      </c>
      <c r="O132" s="5">
        <v>-1499863793</v>
      </c>
      <c r="P132" s="5">
        <v>-4527082275</v>
      </c>
      <c r="Q132" s="5">
        <v>1096101309</v>
      </c>
      <c r="R132" s="5">
        <v>-3025955702</v>
      </c>
    </row>
    <row r="133" spans="2:18" ht="15.5" x14ac:dyDescent="0.35">
      <c r="C133" t="s">
        <v>216</v>
      </c>
      <c r="D133" s="5">
        <v>9394297827</v>
      </c>
      <c r="I133" s="5">
        <v>2040991220</v>
      </c>
      <c r="J133" s="5">
        <v>9216362080</v>
      </c>
      <c r="K133" s="5">
        <v>2068923130</v>
      </c>
      <c r="L133" s="5">
        <v>11053091318</v>
      </c>
      <c r="M133" s="5">
        <v>20672750716</v>
      </c>
      <c r="N133" s="5">
        <v>7583165004</v>
      </c>
      <c r="O133" s="5">
        <v>9085602892</v>
      </c>
      <c r="P133" s="5">
        <v>13598492736</v>
      </c>
      <c r="Q133" s="5">
        <v>12500552640</v>
      </c>
      <c r="R133" s="5">
        <v>15529886017</v>
      </c>
    </row>
    <row r="134" spans="2:18" ht="15.5" x14ac:dyDescent="0.35">
      <c r="C134" t="s">
        <v>217</v>
      </c>
      <c r="D134" s="5">
        <v>429688</v>
      </c>
      <c r="E134" s="5">
        <v>1084240</v>
      </c>
      <c r="F134" s="5">
        <v>-57</v>
      </c>
      <c r="G134" s="5">
        <v>-873859</v>
      </c>
      <c r="I134" s="5">
        <v>1531874</v>
      </c>
      <c r="J134" s="5">
        <v>2159637</v>
      </c>
      <c r="K134" s="5">
        <v>-936890</v>
      </c>
      <c r="L134" s="5">
        <v>5197367</v>
      </c>
      <c r="M134" s="5">
        <v>520977</v>
      </c>
      <c r="N134" s="5">
        <v>1181756</v>
      </c>
      <c r="O134" s="5">
        <v>-2574095</v>
      </c>
      <c r="P134" s="5">
        <v>14192431</v>
      </c>
      <c r="Q134" s="5">
        <v>1838787</v>
      </c>
      <c r="R134" s="5">
        <v>-3377675</v>
      </c>
    </row>
    <row r="135" spans="2:18" ht="15.5" x14ac:dyDescent="0.35">
      <c r="C135" t="s">
        <v>220</v>
      </c>
      <c r="D135" s="5">
        <v>8142082191</v>
      </c>
      <c r="E135" s="5">
        <v>-848177206</v>
      </c>
      <c r="F135" s="5">
        <v>-1508544201</v>
      </c>
      <c r="G135" s="5">
        <v>-805407969</v>
      </c>
      <c r="I135" s="5">
        <v>9394297827</v>
      </c>
      <c r="J135" s="5">
        <v>2040991220</v>
      </c>
      <c r="K135" s="5">
        <v>9216362080</v>
      </c>
      <c r="L135" s="5">
        <v>2068923130</v>
      </c>
      <c r="M135" s="5">
        <v>11053091318</v>
      </c>
      <c r="N135" s="5">
        <v>20672750716</v>
      </c>
      <c r="O135" s="5">
        <v>7583165004</v>
      </c>
      <c r="P135" s="5">
        <v>9085602892</v>
      </c>
      <c r="Q135" s="5">
        <v>13598492736</v>
      </c>
      <c r="R135" s="5">
        <v>12500552640</v>
      </c>
    </row>
    <row r="137" spans="2:18" ht="15.5" x14ac:dyDescent="0.35">
      <c r="B137" t="s">
        <v>221</v>
      </c>
      <c r="C137" t="s">
        <v>11</v>
      </c>
      <c r="D137" s="5">
        <v>270000000</v>
      </c>
      <c r="E137" s="5">
        <v>270000000</v>
      </c>
      <c r="F137" s="5">
        <v>270000000</v>
      </c>
      <c r="G137" s="5">
        <v>270000000</v>
      </c>
      <c r="I137" s="5">
        <v>270000000</v>
      </c>
      <c r="J137" s="5">
        <v>270000000</v>
      </c>
      <c r="K137" s="5">
        <v>270000000</v>
      </c>
      <c r="L137" s="5">
        <v>270000000</v>
      </c>
      <c r="M137" s="5">
        <v>270000000</v>
      </c>
      <c r="N137" s="5">
        <v>270000000</v>
      </c>
      <c r="O137" s="5">
        <v>270000000</v>
      </c>
      <c r="P137" s="5">
        <v>270000000</v>
      </c>
      <c r="Q137" s="5">
        <v>270000000</v>
      </c>
      <c r="R137" s="5">
        <v>270000000</v>
      </c>
    </row>
    <row r="138" spans="2:18" ht="15.5" x14ac:dyDescent="0.35">
      <c r="C138" t="s">
        <v>222</v>
      </c>
      <c r="D138" s="6">
        <v>-16.07</v>
      </c>
      <c r="E138" s="6">
        <v>-25.24</v>
      </c>
      <c r="F138" s="6">
        <v>-24.8</v>
      </c>
      <c r="G138" s="6">
        <v>-17.54</v>
      </c>
    </row>
    <row r="139" spans="2:18" ht="15.5" x14ac:dyDescent="0.35">
      <c r="C139" t="s">
        <v>223</v>
      </c>
      <c r="D139" s="6">
        <v>-9.89</v>
      </c>
      <c r="E139" s="6">
        <v>-6.3</v>
      </c>
      <c r="F139" s="6">
        <v>-6.41</v>
      </c>
      <c r="G139" s="6">
        <v>-9.06</v>
      </c>
    </row>
    <row r="140" spans="2:18" ht="15.5" x14ac:dyDescent="0.35">
      <c r="C140" t="s">
        <v>72</v>
      </c>
      <c r="D140" s="5">
        <v>0</v>
      </c>
      <c r="E140" s="5">
        <v>0</v>
      </c>
      <c r="F140" s="5">
        <v>0</v>
      </c>
      <c r="G140" s="5">
        <v>0</v>
      </c>
    </row>
    <row r="141" spans="2:18" ht="15.5" x14ac:dyDescent="0.35">
      <c r="C141" t="s">
        <v>224</v>
      </c>
      <c r="D141" s="5">
        <v>-1830000000</v>
      </c>
      <c r="E141" s="5">
        <v>-1810000000</v>
      </c>
      <c r="F141" s="6">
        <v>-2140000000.0000002</v>
      </c>
      <c r="G141" s="5">
        <v>-1490000000</v>
      </c>
    </row>
    <row r="142" spans="2:18" ht="15.5" x14ac:dyDescent="0.35">
      <c r="C142" t="s">
        <v>225</v>
      </c>
      <c r="D142" s="6">
        <v>-0.53369999999999995</v>
      </c>
      <c r="E142" s="6">
        <v>-0.73089999999999999</v>
      </c>
      <c r="F142" s="6">
        <v>-0.58489999999999998</v>
      </c>
      <c r="G142" s="6">
        <v>-0.36680000000000001</v>
      </c>
    </row>
    <row r="143" spans="2:18" ht="15.5" x14ac:dyDescent="0.35">
      <c r="C143" t="s">
        <v>226</v>
      </c>
      <c r="D143" s="6">
        <v>1.5600000000000001E-2</v>
      </c>
      <c r="E143" s="6">
        <v>2.4799999999999999E-2</v>
      </c>
      <c r="F143" s="6">
        <v>2.5000000000000001E-2</v>
      </c>
      <c r="G143" s="6">
        <v>1.8200000000000001E-2</v>
      </c>
    </row>
    <row r="144" spans="2:18" ht="15.5" x14ac:dyDescent="0.35">
      <c r="C144" t="s">
        <v>227</v>
      </c>
      <c r="D144" s="6">
        <v>-0.2077</v>
      </c>
      <c r="E144" s="6">
        <v>-0.17199999999999999</v>
      </c>
      <c r="F144" s="6">
        <v>-0.1741</v>
      </c>
      <c r="G144" s="6">
        <v>-0.1106</v>
      </c>
    </row>
    <row r="145" spans="3:7" ht="15.5" x14ac:dyDescent="0.35">
      <c r="C145" t="s">
        <v>228</v>
      </c>
      <c r="D145" s="6">
        <v>-2.4700000000000002</v>
      </c>
      <c r="E145" s="6">
        <v>-2.5</v>
      </c>
      <c r="F145" s="5">
        <v>-3</v>
      </c>
      <c r="G145" s="6">
        <v>-2.09</v>
      </c>
    </row>
    <row r="146" spans="3:7" ht="15.5" x14ac:dyDescent="0.35">
      <c r="C146" t="s">
        <v>229</v>
      </c>
      <c r="D146" s="5">
        <v>-282000000000</v>
      </c>
      <c r="E146" s="5">
        <v>-278000000000</v>
      </c>
      <c r="F146" s="5">
        <v>-271000000000</v>
      </c>
      <c r="G146" s="5">
        <v>-264000000000</v>
      </c>
    </row>
    <row r="147" spans="3:7" ht="15.5" x14ac:dyDescent="0.35">
      <c r="C147" t="s">
        <v>230</v>
      </c>
      <c r="D147" s="6">
        <v>-0.15</v>
      </c>
      <c r="E147" s="6">
        <v>-0.16</v>
      </c>
      <c r="F147" s="6">
        <v>-0.16</v>
      </c>
      <c r="G147" s="6">
        <v>-0.16</v>
      </c>
    </row>
    <row r="148" spans="3:7" ht="15.5" x14ac:dyDescent="0.35">
      <c r="C148" t="s">
        <v>231</v>
      </c>
      <c r="D148" s="6">
        <v>-1031.8499999999999</v>
      </c>
      <c r="E148" s="6">
        <v>-1015.78</v>
      </c>
      <c r="F148" s="6">
        <v>-990.39</v>
      </c>
      <c r="G148" s="6">
        <v>-965.59</v>
      </c>
    </row>
    <row r="149" spans="3:7" ht="15.5" x14ac:dyDescent="0.35">
      <c r="C149" t="s">
        <v>232</v>
      </c>
      <c r="D149" s="6">
        <v>-0.15</v>
      </c>
      <c r="E149" s="6">
        <v>-0.16</v>
      </c>
      <c r="F149" s="6">
        <v>-0.16</v>
      </c>
      <c r="G149" s="6">
        <v>-0.16</v>
      </c>
    </row>
    <row r="150" spans="3:7" ht="15.5" x14ac:dyDescent="0.35">
      <c r="C150" t="s">
        <v>233</v>
      </c>
      <c r="D150" s="6">
        <v>-1031.8499999999999</v>
      </c>
      <c r="E150" s="6">
        <v>-1015.78</v>
      </c>
      <c r="F150" s="6">
        <v>-990.39</v>
      </c>
      <c r="G150" s="6">
        <v>-965.59</v>
      </c>
    </row>
    <row r="151" spans="3:7" ht="15.5" x14ac:dyDescent="0.35">
      <c r="C151" t="s">
        <v>234</v>
      </c>
    </row>
    <row r="152" spans="3:7" ht="15.5" x14ac:dyDescent="0.35">
      <c r="C152" t="s">
        <v>235</v>
      </c>
    </row>
    <row r="153" spans="3:7" ht="15.5" x14ac:dyDescent="0.35">
      <c r="C153" t="s">
        <v>236</v>
      </c>
      <c r="D153" s="5">
        <v>-282000000000</v>
      </c>
      <c r="E153" s="5">
        <v>-278000000000</v>
      </c>
      <c r="F153" s="5">
        <v>-271000000000</v>
      </c>
      <c r="G153" s="5">
        <v>-264000000000</v>
      </c>
    </row>
    <row r="154" spans="3:7" ht="15.5" x14ac:dyDescent="0.35">
      <c r="C154" t="s">
        <v>23</v>
      </c>
    </row>
    <row r="155" spans="3:7" ht="15.5" x14ac:dyDescent="0.35">
      <c r="C155" t="s">
        <v>20</v>
      </c>
    </row>
    <row r="156" spans="3:7" ht="15.5" x14ac:dyDescent="0.35">
      <c r="C156" t="s">
        <v>237</v>
      </c>
    </row>
    <row r="157" spans="3:7" ht="15.5" x14ac:dyDescent="0.35">
      <c r="C157" t="s">
        <v>238</v>
      </c>
      <c r="D157" s="5">
        <v>-1000000000</v>
      </c>
      <c r="E157" s="5">
        <v>-1000000000</v>
      </c>
      <c r="F157" s="5">
        <v>-2000000000</v>
      </c>
      <c r="G157" s="5">
        <v>-1000000000</v>
      </c>
    </row>
    <row r="158" spans="3:7" ht="15.5" x14ac:dyDescent="0.35">
      <c r="C158" t="s">
        <v>239</v>
      </c>
    </row>
    <row r="159" spans="3:7" ht="15.5" x14ac:dyDescent="0.35">
      <c r="C159" t="s">
        <v>12</v>
      </c>
      <c r="D159" s="5">
        <v>-1000000000</v>
      </c>
      <c r="E159" s="5">
        <v>-1000000000</v>
      </c>
      <c r="F159" s="5">
        <v>-2000000000</v>
      </c>
      <c r="G159" s="5">
        <v>-1000000000</v>
      </c>
    </row>
    <row r="160" spans="3:7" ht="15.5" x14ac:dyDescent="0.35">
      <c r="C160" t="s">
        <v>15</v>
      </c>
      <c r="D160" s="6">
        <v>-4.59</v>
      </c>
      <c r="E160" s="6">
        <v>-3.11</v>
      </c>
      <c r="F160" s="6">
        <v>-5.52</v>
      </c>
      <c r="G160" s="6">
        <v>-2.94</v>
      </c>
    </row>
    <row r="161" spans="3:18" ht="15.5" x14ac:dyDescent="0.35">
      <c r="C161" t="s">
        <v>57</v>
      </c>
      <c r="I161" s="6">
        <v>-107.28</v>
      </c>
      <c r="J161" s="6">
        <v>-45.59</v>
      </c>
      <c r="K161" s="6">
        <v>-21.86</v>
      </c>
      <c r="L161" s="6">
        <v>-115.96</v>
      </c>
      <c r="M161" s="6">
        <v>-33.979999999999997</v>
      </c>
      <c r="N161" s="6">
        <v>-64.680000000000007</v>
      </c>
      <c r="O161" s="6">
        <v>-3.99</v>
      </c>
      <c r="P161" s="6">
        <v>-98.03</v>
      </c>
      <c r="Q161" s="6">
        <v>-161.5</v>
      </c>
      <c r="R161" s="6">
        <v>-82.88</v>
      </c>
    </row>
    <row r="162" spans="3:18" ht="15.5" x14ac:dyDescent="0.35">
      <c r="C162" t="s">
        <v>71</v>
      </c>
      <c r="I162" s="6">
        <v>-1.48</v>
      </c>
      <c r="J162" s="6">
        <v>-3.49</v>
      </c>
      <c r="K162" s="6">
        <v>-7.27</v>
      </c>
      <c r="L162" s="6">
        <v>-1.37</v>
      </c>
      <c r="M162" s="6">
        <v>-4.68</v>
      </c>
      <c r="N162" s="6">
        <v>-2.46</v>
      </c>
      <c r="O162" s="6">
        <v>-57.64</v>
      </c>
      <c r="P162" s="6">
        <v>-2.8</v>
      </c>
      <c r="Q162" s="6">
        <v>-2.66</v>
      </c>
      <c r="R162" s="6">
        <v>-5.19</v>
      </c>
    </row>
    <row r="163" spans="3:18" ht="15.5" x14ac:dyDescent="0.35">
      <c r="C163" t="s">
        <v>74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6">
        <v>8.23</v>
      </c>
      <c r="O163" s="6">
        <v>5.94</v>
      </c>
      <c r="P163" s="6">
        <v>7.67</v>
      </c>
      <c r="Q163" s="6">
        <v>11.04</v>
      </c>
      <c r="R163" s="6">
        <v>11.51</v>
      </c>
    </row>
    <row r="164" spans="3:18" ht="15.5" x14ac:dyDescent="0.35">
      <c r="C164" t="s">
        <v>240</v>
      </c>
      <c r="I164" s="5">
        <v>-7640000000</v>
      </c>
      <c r="J164" s="5">
        <v>-6180000000</v>
      </c>
      <c r="K164" s="5">
        <v>-6150000000</v>
      </c>
      <c r="L164" s="5">
        <v>-9520000000</v>
      </c>
      <c r="M164" s="5">
        <v>-9980000000</v>
      </c>
      <c r="N164" s="5">
        <v>-13380000000</v>
      </c>
      <c r="O164" s="5">
        <v>-11140000000</v>
      </c>
      <c r="P164" s="6">
        <v>-16920000000.000002</v>
      </c>
    </row>
    <row r="165" spans="3:18" ht="15.5" x14ac:dyDescent="0.35">
      <c r="C165" t="s">
        <v>241</v>
      </c>
      <c r="I165" s="6">
        <v>-3.1067</v>
      </c>
      <c r="J165" s="6">
        <v>-3.8092000000000001</v>
      </c>
      <c r="K165" s="6">
        <v>-0.57189999999999996</v>
      </c>
      <c r="L165" s="6">
        <v>-8.8956</v>
      </c>
      <c r="M165" s="6">
        <v>-0.66689999999999994</v>
      </c>
      <c r="N165" s="6">
        <v>-0.72849999999999993</v>
      </c>
      <c r="O165" s="6">
        <v>-2.1899999999999999E-2</v>
      </c>
      <c r="P165" s="6">
        <v>-0.38929999999999998</v>
      </c>
      <c r="Q165" s="6">
        <v>-0.62</v>
      </c>
      <c r="R165" s="6">
        <v>-0.26319999999999999</v>
      </c>
    </row>
    <row r="166" spans="3:18" ht="15.5" x14ac:dyDescent="0.35">
      <c r="C166" t="s">
        <v>242</v>
      </c>
      <c r="I166" s="6">
        <v>0.1056</v>
      </c>
      <c r="J166" s="6">
        <v>5.0199999999999995E-2</v>
      </c>
      <c r="K166" s="6">
        <v>2.5699999999999997E-2</v>
      </c>
      <c r="L166" s="6">
        <v>0.13980000000000001</v>
      </c>
      <c r="M166" s="6">
        <v>4.7599999999999996E-2</v>
      </c>
      <c r="N166" s="6">
        <v>9.5100000000000004E-2</v>
      </c>
      <c r="O166" s="6">
        <v>6.5000000000000006E-3</v>
      </c>
      <c r="P166" s="6">
        <v>0.1603</v>
      </c>
      <c r="Q166" s="6">
        <v>0.313</v>
      </c>
      <c r="R166" s="6">
        <v>0.23050000000000001</v>
      </c>
    </row>
    <row r="167" spans="3:18" ht="15.5" x14ac:dyDescent="0.35">
      <c r="C167" t="s">
        <v>243</v>
      </c>
      <c r="I167" s="6">
        <v>-1.2031999999999998</v>
      </c>
      <c r="J167" s="6">
        <v>-0.90229999999999999</v>
      </c>
      <c r="K167" s="6">
        <v>-0.87959999999999994</v>
      </c>
      <c r="L167" s="6">
        <v>-1.1948000000000001</v>
      </c>
      <c r="M167" s="6">
        <v>-0.57200000000000006</v>
      </c>
      <c r="N167" s="6">
        <v>-0.38679999999999998</v>
      </c>
      <c r="O167" s="6">
        <v>-0.18870000000000001</v>
      </c>
      <c r="P167" s="6">
        <v>-0.2465</v>
      </c>
      <c r="Q167" s="6">
        <v>-0.2586</v>
      </c>
      <c r="R167" s="6">
        <v>-0.47639999999999999</v>
      </c>
    </row>
    <row r="168" spans="3:18" ht="15.5" x14ac:dyDescent="0.35">
      <c r="C168" t="s">
        <v>244</v>
      </c>
      <c r="I168" s="6">
        <v>-2.77</v>
      </c>
      <c r="J168" s="6">
        <v>-2.67</v>
      </c>
      <c r="K168" s="6">
        <v>-2.98</v>
      </c>
      <c r="L168" s="6">
        <v>-5.74</v>
      </c>
      <c r="M168" s="6">
        <v>-5.91</v>
      </c>
      <c r="N168" s="6">
        <v>-7.59</v>
      </c>
      <c r="O168" s="6">
        <v>-6.5</v>
      </c>
      <c r="P168" s="6">
        <v>-10.34</v>
      </c>
      <c r="Q168" s="6">
        <v>-15.29</v>
      </c>
      <c r="R168" s="6">
        <v>-22.99</v>
      </c>
    </row>
    <row r="169" spans="3:18" ht="15.5" x14ac:dyDescent="0.35">
      <c r="C169" t="s">
        <v>68</v>
      </c>
      <c r="I169" s="6">
        <v>-0.16</v>
      </c>
      <c r="J169" s="6">
        <v>-0.18</v>
      </c>
      <c r="K169" s="6">
        <v>-0.19</v>
      </c>
      <c r="L169" s="6">
        <v>-0.19</v>
      </c>
      <c r="M169" s="6">
        <v>-0.22</v>
      </c>
      <c r="N169" s="6">
        <v>-0.23</v>
      </c>
      <c r="O169" s="6">
        <v>-0.37</v>
      </c>
      <c r="P169" s="6">
        <v>-0.45</v>
      </c>
      <c r="Q169" s="6">
        <v>-0.83</v>
      </c>
      <c r="R169" s="6">
        <v>-1.2</v>
      </c>
    </row>
    <row r="170" spans="3:18" ht="15.5" x14ac:dyDescent="0.35">
      <c r="C170" t="s">
        <v>65</v>
      </c>
      <c r="I170" s="6">
        <v>-1015.78</v>
      </c>
      <c r="J170" s="6">
        <v>-908.34</v>
      </c>
      <c r="K170" s="6">
        <v>-851.49</v>
      </c>
      <c r="L170" s="6">
        <v>-829.74</v>
      </c>
      <c r="M170" s="6">
        <v>-713.81</v>
      </c>
      <c r="N170" s="6">
        <v>-680.03</v>
      </c>
      <c r="O170" s="6">
        <v>-615.23</v>
      </c>
      <c r="P170" s="6">
        <v>-611.53</v>
      </c>
      <c r="Q170" s="6">
        <v>-515.99</v>
      </c>
      <c r="R170" s="6">
        <v>-359.61</v>
      </c>
    </row>
    <row r="171" spans="3:18" ht="15.5" x14ac:dyDescent="0.35">
      <c r="C171" t="s">
        <v>245</v>
      </c>
      <c r="I171" s="6">
        <v>-0.16</v>
      </c>
      <c r="J171" s="6">
        <v>-0.18</v>
      </c>
      <c r="K171" s="6">
        <v>-0.19</v>
      </c>
      <c r="L171" s="6">
        <v>-0.19</v>
      </c>
      <c r="M171" s="6">
        <v>-0.22</v>
      </c>
      <c r="N171" s="6">
        <v>-0.23</v>
      </c>
      <c r="O171" s="6">
        <v>-0.37</v>
      </c>
      <c r="P171" s="6">
        <v>-0.45</v>
      </c>
      <c r="Q171" s="6">
        <v>-0.83</v>
      </c>
      <c r="R171" s="6">
        <v>-1.2</v>
      </c>
    </row>
    <row r="172" spans="3:18" ht="15.5" x14ac:dyDescent="0.35">
      <c r="C172" t="s">
        <v>246</v>
      </c>
      <c r="I172" s="6">
        <v>-1015.78</v>
      </c>
      <c r="J172" s="6">
        <v>-908.34</v>
      </c>
      <c r="K172" s="6">
        <v>-851.49</v>
      </c>
      <c r="L172" s="6">
        <v>-829.74</v>
      </c>
      <c r="M172" s="6">
        <v>-713.81</v>
      </c>
      <c r="N172" s="6">
        <v>-680.03</v>
      </c>
      <c r="O172" s="6">
        <v>-615.23</v>
      </c>
      <c r="P172" s="6">
        <v>-611.53</v>
      </c>
      <c r="Q172" s="6">
        <v>-515.99</v>
      </c>
      <c r="R172" s="6">
        <v>-359.61</v>
      </c>
    </row>
    <row r="173" spans="3:18" ht="15.5" x14ac:dyDescent="0.35">
      <c r="C173" t="s">
        <v>247</v>
      </c>
    </row>
    <row r="174" spans="3:18" ht="15.5" x14ac:dyDescent="0.35">
      <c r="C174" t="s">
        <v>248</v>
      </c>
    </row>
    <row r="175" spans="3:18" ht="15.5" x14ac:dyDescent="0.35">
      <c r="C175" t="s">
        <v>25</v>
      </c>
    </row>
    <row r="176" spans="3:18" ht="15.5" x14ac:dyDescent="0.35">
      <c r="C176" t="s">
        <v>22</v>
      </c>
    </row>
    <row r="177" spans="2:18" ht="15.5" x14ac:dyDescent="0.35">
      <c r="C177" t="s">
        <v>249</v>
      </c>
    </row>
    <row r="178" spans="2:18" ht="15.5" x14ac:dyDescent="0.35">
      <c r="C178" t="s">
        <v>250</v>
      </c>
      <c r="I178" s="5">
        <v>-5000000000</v>
      </c>
      <c r="J178" s="5">
        <v>-4000000000</v>
      </c>
      <c r="K178" s="5">
        <v>-4000000000</v>
      </c>
      <c r="L178" s="5">
        <v>-7000000000</v>
      </c>
      <c r="M178" s="5">
        <v>-9000000000</v>
      </c>
      <c r="N178" s="5">
        <v>-10000000000</v>
      </c>
      <c r="O178" s="5">
        <v>-8000000000</v>
      </c>
      <c r="P178" s="5">
        <v>-15000000000</v>
      </c>
      <c r="Q178" s="5">
        <v>-19000000000</v>
      </c>
      <c r="R178" s="5">
        <v>-24000000000</v>
      </c>
    </row>
    <row r="179" spans="2:18" ht="15.5" x14ac:dyDescent="0.35">
      <c r="C179" t="s">
        <v>251</v>
      </c>
      <c r="L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2:18" ht="15.5" x14ac:dyDescent="0.35">
      <c r="C180" t="s">
        <v>14</v>
      </c>
      <c r="I180" s="5">
        <v>-5000000000</v>
      </c>
      <c r="J180" s="5">
        <v>-4000000000</v>
      </c>
      <c r="K180" s="5">
        <v>-4000000000</v>
      </c>
      <c r="L180" s="5">
        <v>-7000000000</v>
      </c>
      <c r="M180" s="5">
        <v>-9000000000</v>
      </c>
      <c r="N180" s="5">
        <v>-10000000000</v>
      </c>
      <c r="O180" s="5">
        <v>-8000000000</v>
      </c>
      <c r="P180" s="5">
        <v>-15000000000</v>
      </c>
      <c r="Q180" s="5">
        <v>-19000000000</v>
      </c>
      <c r="R180" s="5">
        <v>-24000000000</v>
      </c>
    </row>
    <row r="181" spans="2:18" ht="15.5" x14ac:dyDescent="0.35">
      <c r="C181" t="s">
        <v>16</v>
      </c>
      <c r="I181" s="6">
        <v>-18.45</v>
      </c>
      <c r="J181" s="6">
        <v>-14.61</v>
      </c>
      <c r="K181" s="6">
        <v>-15.12</v>
      </c>
      <c r="L181" s="6">
        <v>-24.36</v>
      </c>
      <c r="M181" s="6">
        <v>-32.06</v>
      </c>
      <c r="N181" s="6">
        <v>-38.229999999999997</v>
      </c>
      <c r="O181" s="6">
        <v>-29.28</v>
      </c>
      <c r="P181" s="6">
        <v>-55.92</v>
      </c>
      <c r="Q181" s="6">
        <v>-70.69</v>
      </c>
      <c r="R181" s="6">
        <v>-86.8</v>
      </c>
    </row>
    <row r="183" spans="2:18" ht="15.5" x14ac:dyDescent="0.35">
      <c r="B183" t="s">
        <v>252</v>
      </c>
      <c r="C183" t="s">
        <v>253</v>
      </c>
      <c r="D183" s="5">
        <v>-4000000000</v>
      </c>
      <c r="E183" s="5">
        <v>-7000000000</v>
      </c>
      <c r="F183" s="5">
        <v>-7000000000</v>
      </c>
      <c r="G183" s="5">
        <v>-5000000000</v>
      </c>
      <c r="H183" s="5">
        <v>-18000000000</v>
      </c>
      <c r="I183" s="5">
        <v>-29000000000</v>
      </c>
      <c r="J183" s="5">
        <v>-12000000000</v>
      </c>
      <c r="K183" s="5">
        <v>-6000000000</v>
      </c>
      <c r="L183" s="5">
        <v>-32000000000</v>
      </c>
      <c r="M183" s="5">
        <v>-9000000000</v>
      </c>
      <c r="N183" s="5">
        <v>-18000000000</v>
      </c>
      <c r="O183" s="5">
        <v>-1000000000</v>
      </c>
      <c r="P183" s="5">
        <v>-27000000000</v>
      </c>
      <c r="Q183" s="5">
        <v>-44000000000</v>
      </c>
    </row>
    <row r="184" spans="2:18" ht="15.5" x14ac:dyDescent="0.35">
      <c r="C184" t="s">
        <v>254</v>
      </c>
      <c r="H184" s="5">
        <v>-23000000000</v>
      </c>
      <c r="I184" s="5">
        <v>-29000000000</v>
      </c>
      <c r="J184" s="5">
        <v>-12000000000</v>
      </c>
      <c r="K184" s="5">
        <v>-6000000000</v>
      </c>
      <c r="L184" s="5">
        <v>-32000000000</v>
      </c>
      <c r="M184" s="5">
        <v>-9000000000</v>
      </c>
      <c r="N184" s="5">
        <v>-18000000000</v>
      </c>
      <c r="O184" s="5">
        <v>-1000000000</v>
      </c>
      <c r="P184" s="5">
        <v>-27000000000</v>
      </c>
      <c r="Q184" s="5">
        <v>-44000000000</v>
      </c>
    </row>
    <row r="185" spans="2:18" ht="15.5" x14ac:dyDescent="0.35">
      <c r="C185" t="s">
        <v>56</v>
      </c>
      <c r="D185" s="6">
        <v>-15.13</v>
      </c>
      <c r="E185" s="6">
        <v>-23.77</v>
      </c>
      <c r="F185" s="6">
        <v>-23.36</v>
      </c>
      <c r="G185" s="6">
        <v>-16.52</v>
      </c>
      <c r="H185" s="6">
        <v>-60.53</v>
      </c>
      <c r="I185" s="6">
        <v>-101.05</v>
      </c>
      <c r="J185" s="6">
        <v>-42.94</v>
      </c>
      <c r="K185" s="6">
        <v>-20.59</v>
      </c>
      <c r="L185" s="6">
        <v>-109.23</v>
      </c>
      <c r="M185" s="6">
        <v>-32.01</v>
      </c>
      <c r="N185" s="6">
        <v>-60.93</v>
      </c>
      <c r="O185" s="6">
        <v>-3.76</v>
      </c>
      <c r="P185" s="6">
        <v>-92.34</v>
      </c>
      <c r="Q185" s="6">
        <v>-152.12</v>
      </c>
    </row>
    <row r="186" spans="2:18" ht="15.5" x14ac:dyDescent="0.35">
      <c r="C186" t="s">
        <v>255</v>
      </c>
      <c r="H186" s="6">
        <v>-78.790000000000006</v>
      </c>
      <c r="I186" s="6">
        <v>-101.05</v>
      </c>
      <c r="J186" s="6">
        <v>-42.94</v>
      </c>
      <c r="K186" s="6">
        <v>-20.59</v>
      </c>
      <c r="L186" s="6">
        <v>-109.23</v>
      </c>
      <c r="M186" s="6">
        <v>-32.01</v>
      </c>
      <c r="N186" s="6">
        <v>-60.93</v>
      </c>
      <c r="O186" s="6">
        <v>-3.76</v>
      </c>
      <c r="P186" s="6">
        <v>-92.34</v>
      </c>
      <c r="Q186" s="6">
        <v>-152.12</v>
      </c>
    </row>
    <row r="187" spans="2:18" ht="15.5" x14ac:dyDescent="0.35">
      <c r="C187" t="s">
        <v>258</v>
      </c>
      <c r="I187" s="6">
        <v>-2.63</v>
      </c>
    </row>
    <row r="188" spans="2:18" ht="15.5" x14ac:dyDescent="0.35">
      <c r="C188" t="s">
        <v>259</v>
      </c>
      <c r="I188" s="6">
        <v>-2.02</v>
      </c>
    </row>
    <row r="189" spans="2:18" ht="15.5" x14ac:dyDescent="0.35">
      <c r="C189" t="s">
        <v>260</v>
      </c>
      <c r="I189" s="6">
        <v>7.49</v>
      </c>
    </row>
    <row r="190" spans="2:18" ht="15.5" x14ac:dyDescent="0.35">
      <c r="C190" t="s">
        <v>261</v>
      </c>
      <c r="I190" s="6">
        <v>-0.4955</v>
      </c>
    </row>
    <row r="191" spans="2:18" ht="15.5" x14ac:dyDescent="0.35">
      <c r="C191" t="s">
        <v>263</v>
      </c>
      <c r="I191" s="6">
        <v>-0.16</v>
      </c>
    </row>
    <row r="192" spans="2:18" ht="15.5" x14ac:dyDescent="0.35">
      <c r="C192" t="s">
        <v>264</v>
      </c>
      <c r="I192" s="6">
        <v>-10.45</v>
      </c>
    </row>
    <row r="193" spans="3:9" ht="15.5" x14ac:dyDescent="0.35">
      <c r="C193" t="s">
        <v>265</v>
      </c>
      <c r="I193" s="6">
        <v>-10.45</v>
      </c>
    </row>
    <row r="194" spans="3:9" ht="15.5" x14ac:dyDescent="0.35">
      <c r="C194" t="s">
        <v>266</v>
      </c>
      <c r="I194" s="6">
        <v>-5.22</v>
      </c>
    </row>
    <row r="195" spans="3:9" ht="15.5" x14ac:dyDescent="0.35">
      <c r="C195" t="s">
        <v>267</v>
      </c>
      <c r="I195" s="6">
        <v>-5.22</v>
      </c>
    </row>
    <row r="196" spans="3:9" ht="15.5" x14ac:dyDescent="0.35">
      <c r="C196" t="s">
        <v>268</v>
      </c>
      <c r="I196" s="6">
        <v>-78.790000000000006</v>
      </c>
    </row>
    <row r="197" spans="3:9" ht="15.5" x14ac:dyDescent="0.35">
      <c r="C197" t="s">
        <v>269</v>
      </c>
      <c r="I197" s="6">
        <v>-60.53</v>
      </c>
    </row>
    <row r="198" spans="3:9" ht="15.5" x14ac:dyDescent="0.35">
      <c r="C198" t="s">
        <v>271</v>
      </c>
      <c r="D198" s="6">
        <v>28.07</v>
      </c>
    </row>
    <row r="199" spans="3:9" ht="15.5" x14ac:dyDescent="0.35">
      <c r="C199" t="s">
        <v>272</v>
      </c>
      <c r="I199" s="6">
        <v>-971.92</v>
      </c>
    </row>
    <row r="200" spans="3:9" ht="15.5" x14ac:dyDescent="0.35">
      <c r="C200" t="s">
        <v>273</v>
      </c>
      <c r="I200" s="6">
        <v>-15.22</v>
      </c>
    </row>
    <row r="201" spans="3:9" ht="15.5" x14ac:dyDescent="0.35">
      <c r="C201" t="s">
        <v>278</v>
      </c>
      <c r="D201" s="6">
        <v>-1.03</v>
      </c>
    </row>
    <row r="202" spans="3:9" ht="15.5" x14ac:dyDescent="0.35">
      <c r="C202" t="s">
        <v>280</v>
      </c>
      <c r="D202" s="6">
        <v>-0.03</v>
      </c>
    </row>
    <row r="203" spans="3:9" ht="15.5" x14ac:dyDescent="0.35">
      <c r="C203" t="s">
        <v>410</v>
      </c>
      <c r="I203" s="6">
        <v>-2.52</v>
      </c>
    </row>
    <row r="204" spans="3:9" ht="15.5" x14ac:dyDescent="0.35">
      <c r="C204" t="s">
        <v>12</v>
      </c>
      <c r="D204" s="5">
        <v>-1000000000</v>
      </c>
    </row>
    <row r="205" spans="3:9" ht="15.5" x14ac:dyDescent="0.35">
      <c r="C205" t="s">
        <v>281</v>
      </c>
      <c r="I205" s="6">
        <v>-138.96</v>
      </c>
    </row>
    <row r="206" spans="3:9" ht="15.5" x14ac:dyDescent="0.35">
      <c r="C206" t="s">
        <v>282</v>
      </c>
      <c r="I206" s="6">
        <v>-2.7787000000000002</v>
      </c>
    </row>
    <row r="207" spans="3:9" ht="15.5" x14ac:dyDescent="0.35">
      <c r="C207" t="s">
        <v>283</v>
      </c>
      <c r="I207" s="6">
        <v>8.1099999999999992E-2</v>
      </c>
    </row>
    <row r="208" spans="3:9" ht="15.5" x14ac:dyDescent="0.35">
      <c r="C208" t="s">
        <v>284</v>
      </c>
      <c r="I208" s="6">
        <v>-0.82420000000000004</v>
      </c>
    </row>
    <row r="209" spans="3:9" ht="15.5" x14ac:dyDescent="0.35">
      <c r="C209" t="s">
        <v>285</v>
      </c>
      <c r="I209" s="6">
        <v>2.4399999999999998E-2</v>
      </c>
    </row>
    <row r="210" spans="3:9" ht="15.5" x14ac:dyDescent="0.35">
      <c r="C210" t="s">
        <v>52</v>
      </c>
      <c r="I210" s="5">
        <v>46000000000</v>
      </c>
    </row>
    <row r="211" spans="3:9" ht="15.5" x14ac:dyDescent="0.35">
      <c r="C211" t="s">
        <v>293</v>
      </c>
      <c r="I211" s="5">
        <v>38000000000</v>
      </c>
    </row>
    <row r="212" spans="3:9" ht="15.5" x14ac:dyDescent="0.35">
      <c r="C212" t="s">
        <v>294</v>
      </c>
      <c r="I212" s="5">
        <v>290040000</v>
      </c>
    </row>
    <row r="213" spans="3:9" ht="15.5" x14ac:dyDescent="0.35">
      <c r="C213" t="s">
        <v>295</v>
      </c>
      <c r="I213" s="6">
        <v>2.5399999999999999E-2</v>
      </c>
    </row>
    <row r="214" spans="3:9" ht="15.5" x14ac:dyDescent="0.35">
      <c r="C214" t="s">
        <v>301</v>
      </c>
      <c r="D214" s="6">
        <v>0.59530000000000005</v>
      </c>
    </row>
    <row r="215" spans="3:9" ht="15.5" x14ac:dyDescent="0.35">
      <c r="C215" t="s">
        <v>302</v>
      </c>
      <c r="I215" s="5">
        <v>3</v>
      </c>
    </row>
    <row r="216" spans="3:9" ht="15.5" x14ac:dyDescent="0.35">
      <c r="C216" t="s">
        <v>303</v>
      </c>
      <c r="I216" s="6">
        <v>0.64</v>
      </c>
    </row>
    <row r="217" spans="3:9" ht="15.5" x14ac:dyDescent="0.35">
      <c r="C217" t="s">
        <v>304</v>
      </c>
      <c r="I217" s="6">
        <v>0.03</v>
      </c>
    </row>
    <row r="218" spans="3:9" ht="15.5" x14ac:dyDescent="0.35">
      <c r="C218" t="s">
        <v>305</v>
      </c>
      <c r="I218" s="6">
        <v>7.0000000000000007E-2</v>
      </c>
    </row>
    <row r="219" spans="3:9" ht="15.5" x14ac:dyDescent="0.35">
      <c r="C219" t="s">
        <v>307</v>
      </c>
      <c r="I219" s="5">
        <v>0</v>
      </c>
    </row>
    <row r="220" spans="3:9" ht="15.5" x14ac:dyDescent="0.35">
      <c r="C220" t="s">
        <v>308</v>
      </c>
      <c r="I220" s="6">
        <v>0.95</v>
      </c>
    </row>
    <row r="221" spans="3:9" ht="15.5" x14ac:dyDescent="0.35">
      <c r="C221" t="s">
        <v>311</v>
      </c>
      <c r="I221" s="5">
        <v>-7000000000</v>
      </c>
    </row>
    <row r="222" spans="3:9" ht="15.5" x14ac:dyDescent="0.35">
      <c r="C222" t="s">
        <v>312</v>
      </c>
      <c r="I222" s="5">
        <v>-23000000000</v>
      </c>
    </row>
    <row r="223" spans="3:9" ht="15.5" x14ac:dyDescent="0.35">
      <c r="C223" t="s">
        <v>313</v>
      </c>
      <c r="D223" s="5">
        <v>8000000000</v>
      </c>
    </row>
    <row r="224" spans="3:9" ht="15.5" x14ac:dyDescent="0.35">
      <c r="C224" t="s">
        <v>314</v>
      </c>
      <c r="D224" s="5">
        <v>8000000000</v>
      </c>
    </row>
    <row r="225" spans="3:9" ht="15.5" x14ac:dyDescent="0.35">
      <c r="C225" t="s">
        <v>315</v>
      </c>
      <c r="D225" s="5">
        <v>290000000000</v>
      </c>
    </row>
    <row r="226" spans="3:9" ht="15.5" x14ac:dyDescent="0.35">
      <c r="C226" t="s">
        <v>236</v>
      </c>
      <c r="I226" s="5">
        <v>-282000000000</v>
      </c>
    </row>
    <row r="227" spans="3:9" ht="15.5" x14ac:dyDescent="0.35">
      <c r="C227" t="s">
        <v>316</v>
      </c>
      <c r="I227" s="5">
        <v>-282000000000</v>
      </c>
    </row>
    <row r="228" spans="3:9" ht="15.5" x14ac:dyDescent="0.35">
      <c r="C228" t="s">
        <v>317</v>
      </c>
      <c r="I228" s="5">
        <v>-4000000000</v>
      </c>
    </row>
    <row r="229" spans="3:9" ht="15.5" x14ac:dyDescent="0.35">
      <c r="C229" t="s">
        <v>321</v>
      </c>
      <c r="I229" s="5">
        <v>-4000000000</v>
      </c>
    </row>
  </sheetData>
  <pageMargins left="0.7" right="0.7" top="0.75" bottom="0.75" header="0.3" footer="0.3"/>
  <ignoredErrors>
    <ignoredError sqref="A1:R230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1284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1285</v>
      </c>
      <c r="D2" s="2" vm="256">
        <f ca="1">IFERROR(_xlfn.STOCKHISTORY("XIDX:" &amp; $C$1, D3, , 0, 0, 1), "Libur")</f>
        <v>121</v>
      </c>
      <c r="H2" s="2" vm="256">
        <f ca="1">IFERROR(INDEX(D2:G2,COUNT(D2:G2)),"")</f>
        <v>121</v>
      </c>
      <c r="I2" s="2" vm="257">
        <f t="shared" ref="I2:Z2" ca="1" si="0">IFERROR(_xlfn.STOCKHISTORY("XIDX:" &amp; $C$1, I1, , 0, 0, 1), "Libur")</f>
        <v>145</v>
      </c>
      <c r="J2" s="2" vm="258">
        <f t="shared" ca="1" si="0"/>
        <v>100</v>
      </c>
      <c r="K2" s="2" t="str">
        <f t="shared" ca="1" si="0"/>
        <v>Libur</v>
      </c>
      <c r="L2" s="2" vm="46">
        <f t="shared" ca="1" si="0"/>
        <v>105</v>
      </c>
      <c r="M2" s="2" vm="259">
        <f t="shared" ca="1" si="0"/>
        <v>86</v>
      </c>
      <c r="N2" s="2" vm="45">
        <f t="shared" ca="1" si="0"/>
        <v>103</v>
      </c>
      <c r="O2" s="2" vm="260">
        <f t="shared" ca="1" si="0"/>
        <v>196</v>
      </c>
      <c r="P2" s="2" t="str">
        <f t="shared" ca="1" si="0"/>
        <v>Libur</v>
      </c>
      <c r="Q2" s="2" t="str">
        <f t="shared" ca="1" si="0"/>
        <v>Libur</v>
      </c>
      <c r="R2" s="2" vm="4">
        <f t="shared" ca="1" si="0"/>
        <v>50</v>
      </c>
      <c r="S2" s="2" vm="261">
        <f t="shared" ca="1" si="0"/>
        <v>93</v>
      </c>
      <c r="T2" s="2" vm="43">
        <f t="shared" ca="1" si="0"/>
        <v>111</v>
      </c>
      <c r="U2" s="2" t="str">
        <f t="shared" ca="1" si="0"/>
        <v>Libur</v>
      </c>
      <c r="V2" s="2" t="str">
        <f t="shared" ca="1" si="0"/>
        <v>Libur</v>
      </c>
      <c r="W2" s="2" vm="262">
        <f t="shared" ca="1" si="0"/>
        <v>250</v>
      </c>
      <c r="X2" s="2" vm="53">
        <f t="shared" ca="1" si="0"/>
        <v>370</v>
      </c>
      <c r="Y2" s="2" vm="263">
        <f t="shared" ca="1" si="0"/>
        <v>540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36741858</v>
      </c>
      <c r="H4" s="2">
        <f>IFERROR(SUM(D4:G4)*(4/MAX(1,COUNT(D4:G4))),"")</f>
        <v>146967432</v>
      </c>
      <c r="I4" s="2">
        <f t="shared" ref="I4:Z4" si="1">IFERROR(INDEX(I51:I500,MATCH($C$4,$C$51:$C$500,0)),"")</f>
        <v>161645951</v>
      </c>
      <c r="J4" s="2">
        <f t="shared" si="1"/>
        <v>182200632</v>
      </c>
      <c r="K4" s="2">
        <f t="shared" si="1"/>
        <v>185090463</v>
      </c>
      <c r="L4" s="2">
        <f t="shared" si="1"/>
        <v>158302374</v>
      </c>
      <c r="M4" s="2">
        <f t="shared" si="1"/>
        <v>108870790</v>
      </c>
      <c r="N4" s="2">
        <f t="shared" si="1"/>
        <v>108304264</v>
      </c>
      <c r="O4" s="2">
        <f t="shared" si="1"/>
        <v>161793840</v>
      </c>
      <c r="P4" s="2">
        <f t="shared" si="1"/>
        <v>137732195</v>
      </c>
      <c r="Q4" s="2">
        <f t="shared" si="1"/>
        <v>104870333</v>
      </c>
      <c r="R4" s="2">
        <f t="shared" si="1"/>
        <v>101327506</v>
      </c>
      <c r="S4" s="2">
        <f t="shared" si="1"/>
        <v>160859900</v>
      </c>
      <c r="T4" s="2">
        <f t="shared" si="1"/>
        <v>183405709</v>
      </c>
      <c r="U4" s="2">
        <f t="shared" si="1"/>
        <v>199357718</v>
      </c>
      <c r="V4" s="2">
        <f t="shared" si="1"/>
        <v>180847036</v>
      </c>
      <c r="W4" s="2">
        <f t="shared" si="1"/>
        <v>1195077000000</v>
      </c>
      <c r="X4" s="2">
        <f t="shared" si="1"/>
        <v>1398205000000</v>
      </c>
      <c r="Y4" s="2">
        <f t="shared" si="1"/>
        <v>1326294161071</v>
      </c>
      <c r="Z4" s="2">
        <f t="shared" si="1"/>
        <v>1037122146855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-859408</v>
      </c>
      <c r="H5" s="2">
        <f>IFERROR(SUM(D5:G5)*(4/MAX(1,COUNT(D5:G5))),"")</f>
        <v>-3437632</v>
      </c>
      <c r="I5" s="2">
        <f t="shared" ref="I5:Z5" si="2">IFERROR(INDEX(I51:I500,MATCH($C$5,$C$51:$C$500,0)),"")</f>
        <v>-2046617</v>
      </c>
      <c r="J5" s="2">
        <f t="shared" si="2"/>
        <v>10344036</v>
      </c>
      <c r="K5" s="2">
        <f t="shared" si="2"/>
        <v>1337839</v>
      </c>
      <c r="L5" s="2">
        <f t="shared" si="2"/>
        <v>6750610</v>
      </c>
      <c r="M5" s="2">
        <f t="shared" si="2"/>
        <v>-5815209</v>
      </c>
      <c r="N5" s="2">
        <f t="shared" si="2"/>
        <v>-6438401</v>
      </c>
      <c r="O5" s="2">
        <f t="shared" si="2"/>
        <v>-29863</v>
      </c>
      <c r="P5" s="2">
        <f t="shared" si="2"/>
        <v>-5254646</v>
      </c>
      <c r="Q5" s="2">
        <f t="shared" si="2"/>
        <v>12211172</v>
      </c>
      <c r="R5" s="2">
        <f t="shared" si="2"/>
        <v>-4477290</v>
      </c>
      <c r="S5" s="2">
        <f t="shared" si="2"/>
        <v>-10740126</v>
      </c>
      <c r="T5" s="2">
        <f t="shared" si="2"/>
        <v>-5507093</v>
      </c>
      <c r="U5" s="2">
        <f t="shared" si="2"/>
        <v>-2626061</v>
      </c>
      <c r="V5" s="2">
        <f t="shared" si="2"/>
        <v>-7626556</v>
      </c>
      <c r="W5" s="2">
        <f t="shared" si="2"/>
        <v>-19450000000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56620756</v>
      </c>
      <c r="H6" s="2">
        <f>IFERROR(INDEX(D6:G6,COUNT(D6:G6)),"")</f>
        <v>56620756</v>
      </c>
      <c r="I6" s="2">
        <f t="shared" ref="I6:Z6" si="3">IFERROR(INDEX(I51:I500,MATCH($C$6,$C$51:$C$500,0)),"")</f>
        <v>62194547</v>
      </c>
      <c r="J6" s="2">
        <f t="shared" si="3"/>
        <v>59612655</v>
      </c>
      <c r="K6" s="2">
        <f t="shared" si="3"/>
        <v>41734877</v>
      </c>
      <c r="L6" s="2">
        <f t="shared" si="3"/>
        <v>12846455</v>
      </c>
      <c r="M6" s="2">
        <f t="shared" si="3"/>
        <v>-722944</v>
      </c>
      <c r="N6" s="2">
        <f t="shared" si="3"/>
        <v>3388325</v>
      </c>
      <c r="O6" s="2">
        <f t="shared" si="3"/>
        <v>12225975</v>
      </c>
      <c r="P6" s="2">
        <f t="shared" si="3"/>
        <v>13906060</v>
      </c>
      <c r="Q6" s="2">
        <f t="shared" si="3"/>
        <v>20076788</v>
      </c>
      <c r="R6" s="2">
        <f t="shared" si="3"/>
        <v>11046515</v>
      </c>
      <c r="S6" s="2">
        <f t="shared" si="3"/>
        <v>20080086</v>
      </c>
      <c r="T6" s="2">
        <f t="shared" si="3"/>
        <v>37050456</v>
      </c>
      <c r="U6" s="2">
        <f t="shared" si="3"/>
        <v>44121054</v>
      </c>
      <c r="V6" s="2">
        <f t="shared" si="3"/>
        <v>46783228</v>
      </c>
      <c r="W6" s="2">
        <f t="shared" si="3"/>
        <v>427693000000</v>
      </c>
      <c r="X6" s="2">
        <f t="shared" si="3"/>
        <v>455564000000</v>
      </c>
      <c r="Y6" s="2">
        <f t="shared" si="3"/>
        <v>411530283143</v>
      </c>
      <c r="Z6" s="2">
        <f t="shared" si="3"/>
        <v>288114294057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2.37</v>
      </c>
      <c r="H7" s="3">
        <f>IFERROR(INDEX(D7:G7,COUNT(D7:G7)),"")</f>
        <v>2.37</v>
      </c>
      <c r="I7" s="3">
        <f t="shared" ref="I7:Z7" si="4">IFERROR(INDEX(I51:I500,MATCH($C$7,$C$51:$C$500,0))/1000000000,"")</f>
        <v>2.37</v>
      </c>
      <c r="J7" s="3">
        <f t="shared" si="4"/>
        <v>2.37</v>
      </c>
      <c r="K7" s="3">
        <f t="shared" si="4"/>
        <v>2.37</v>
      </c>
      <c r="L7" s="3">
        <f t="shared" si="4"/>
        <v>1.77</v>
      </c>
      <c r="M7" s="3">
        <f t="shared" si="4"/>
        <v>1.77</v>
      </c>
      <c r="N7" s="3">
        <f t="shared" si="4"/>
        <v>1.77</v>
      </c>
      <c r="O7" s="3">
        <f t="shared" si="4"/>
        <v>1.77</v>
      </c>
      <c r="P7" s="3">
        <f t="shared" si="4"/>
        <v>1.77</v>
      </c>
      <c r="Q7" s="3">
        <f t="shared" si="4"/>
        <v>1.77</v>
      </c>
      <c r="R7" s="3">
        <f t="shared" si="4"/>
        <v>1.77</v>
      </c>
      <c r="S7" s="3">
        <f t="shared" si="4"/>
        <v>1.77</v>
      </c>
      <c r="T7" s="3">
        <f t="shared" si="4"/>
        <v>1.77</v>
      </c>
      <c r="U7" s="3">
        <f t="shared" si="4"/>
        <v>1.77</v>
      </c>
      <c r="V7" s="3">
        <f t="shared" si="4"/>
        <v>1.77</v>
      </c>
      <c r="W7" s="3">
        <f t="shared" si="4"/>
        <v>1.77</v>
      </c>
      <c r="X7" s="3">
        <f t="shared" si="4"/>
        <v>1.77</v>
      </c>
      <c r="Y7" s="3">
        <f t="shared" si="4"/>
        <v>1.77</v>
      </c>
      <c r="Z7" s="3">
        <f t="shared" si="4"/>
        <v>1.02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73000000000</v>
      </c>
      <c r="H8" s="2">
        <f>IFERROR(INDEX(D8:G8,COUNT(D8:G8)),"")</f>
        <v>73000000000</v>
      </c>
      <c r="I8" s="2">
        <f t="shared" ref="I8:Z8" si="5">IFERROR(INDEX(I51:I500,MATCH($C$8,$C$51:$C$500,0)),"")</f>
        <v>144000000000</v>
      </c>
      <c r="J8" s="2">
        <f t="shared" si="5"/>
        <v>293000000000</v>
      </c>
      <c r="K8" s="2">
        <f t="shared" si="5"/>
        <v>236000000000</v>
      </c>
      <c r="L8" s="2">
        <f t="shared" si="5"/>
        <v>472000000000</v>
      </c>
      <c r="M8" s="2">
        <f t="shared" si="5"/>
        <v>172000000000</v>
      </c>
      <c r="N8" s="2">
        <f t="shared" si="5"/>
        <v>136000000000</v>
      </c>
      <c r="O8" s="2">
        <f t="shared" si="5"/>
        <v>94000000000</v>
      </c>
      <c r="P8" s="2">
        <f t="shared" si="5"/>
        <v>-25000000000</v>
      </c>
      <c r="Q8" s="2">
        <f t="shared" si="5"/>
        <v>103000000000</v>
      </c>
      <c r="R8" s="2">
        <f t="shared" si="5"/>
        <v>216000000000</v>
      </c>
      <c r="S8" s="2">
        <f t="shared" si="5"/>
        <v>169000000000</v>
      </c>
      <c r="T8" s="2">
        <f t="shared" si="5"/>
        <v>78000000000</v>
      </c>
      <c r="U8" s="2">
        <f t="shared" si="5"/>
        <v>-249000000000</v>
      </c>
      <c r="V8" s="2">
        <f t="shared" si="5"/>
        <v>23000000000</v>
      </c>
      <c r="W8" s="2">
        <f t="shared" si="5"/>
        <v>-226000000000</v>
      </c>
      <c r="X8" s="2">
        <f t="shared" si="5"/>
        <v>-321000000000</v>
      </c>
      <c r="Y8" s="2">
        <f t="shared" si="5"/>
        <v>-10000000000</v>
      </c>
      <c r="Z8" s="2">
        <f t="shared" si="5"/>
        <v>99000000000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30.79</v>
      </c>
      <c r="H9" s="3">
        <f>IFERROR(INDEX(D9:G9,COUNT(D9:G9)),"")</f>
        <v>30.79</v>
      </c>
      <c r="I9" s="3">
        <f t="shared" ref="I9:Z9" si="6">IFERROR(INDEX(I51:I500,MATCH($C$9,$C$51:$C$500,0)),"")</f>
        <v>60.7</v>
      </c>
      <c r="J9" s="3">
        <f t="shared" si="6"/>
        <v>123.28</v>
      </c>
      <c r="K9" s="3">
        <f t="shared" si="6"/>
        <v>99.44</v>
      </c>
      <c r="L9" s="3">
        <f t="shared" si="6"/>
        <v>267.12</v>
      </c>
      <c r="M9" s="3">
        <f t="shared" si="6"/>
        <v>97.43</v>
      </c>
      <c r="N9" s="3">
        <f t="shared" si="6"/>
        <v>76.849999999999994</v>
      </c>
      <c r="O9" s="3">
        <f t="shared" si="6"/>
        <v>53.5</v>
      </c>
      <c r="P9" s="3">
        <f t="shared" si="6"/>
        <v>-13.98</v>
      </c>
      <c r="Q9" s="3">
        <f t="shared" si="6"/>
        <v>58.43</v>
      </c>
      <c r="R9" s="3">
        <f t="shared" si="6"/>
        <v>122.08</v>
      </c>
      <c r="S9" s="3">
        <f t="shared" si="6"/>
        <v>95.44</v>
      </c>
      <c r="T9" s="3">
        <f t="shared" si="6"/>
        <v>44.3</v>
      </c>
      <c r="U9" s="3">
        <f t="shared" si="6"/>
        <v>-140.78</v>
      </c>
      <c r="V9" s="3">
        <f t="shared" si="6"/>
        <v>13.19</v>
      </c>
      <c r="W9" s="3">
        <f t="shared" si="6"/>
        <v>-128.19999999999999</v>
      </c>
      <c r="X9" s="3">
        <f t="shared" si="6"/>
        <v>-181.6</v>
      </c>
      <c r="Y9" s="3">
        <f t="shared" si="6"/>
        <v>-5.8</v>
      </c>
      <c r="Z9" s="3">
        <f t="shared" si="6"/>
        <v>97.27</v>
      </c>
    </row>
    <row r="10" spans="1:26" ht="15.5" x14ac:dyDescent="0.35">
      <c r="C10" t="s">
        <v>17</v>
      </c>
      <c r="D10" s="3">
        <f ca="1">IFERROR(IF(D9=0,"",D2/D9),"")</f>
        <v>3.9298473530367004</v>
      </c>
      <c r="I10" s="3">
        <f t="shared" ref="I10:Z10" ca="1" si="7">IFERROR(IF(I9=0,"",I2/I9),"")</f>
        <v>2.3887973640856672</v>
      </c>
      <c r="J10" s="3">
        <f t="shared" ca="1" si="7"/>
        <v>0.81116158338741073</v>
      </c>
      <c r="K10" s="3" t="str">
        <f t="shared" ca="1" si="7"/>
        <v/>
      </c>
      <c r="L10" s="3">
        <f t="shared" ca="1" si="7"/>
        <v>0.39308176100628928</v>
      </c>
      <c r="M10" s="3">
        <f t="shared" ca="1" si="7"/>
        <v>0.88268500461870059</v>
      </c>
      <c r="N10" s="3">
        <f t="shared" ca="1" si="7"/>
        <v>1.3402732595966169</v>
      </c>
      <c r="O10" s="3">
        <f t="shared" ca="1" si="7"/>
        <v>3.6635514018691588</v>
      </c>
      <c r="P10" s="3" t="str">
        <f t="shared" ca="1" si="7"/>
        <v/>
      </c>
      <c r="Q10" s="3" t="str">
        <f t="shared" ca="1" si="7"/>
        <v/>
      </c>
      <c r="R10" s="3">
        <f t="shared" ca="1" si="7"/>
        <v>0.40956749672346004</v>
      </c>
      <c r="S10" s="3">
        <f t="shared" ca="1" si="7"/>
        <v>0.97443419949706622</v>
      </c>
      <c r="T10" s="3">
        <f t="shared" ca="1" si="7"/>
        <v>2.5056433408577878</v>
      </c>
      <c r="U10" s="3" t="str">
        <f t="shared" ca="1" si="7"/>
        <v/>
      </c>
      <c r="V10" s="3" t="str">
        <f t="shared" ca="1" si="7"/>
        <v/>
      </c>
      <c r="W10" s="3">
        <f t="shared" ca="1" si="7"/>
        <v>-1.950078003120125</v>
      </c>
      <c r="X10" s="3">
        <f t="shared" ca="1" si="7"/>
        <v>-2.037444933920705</v>
      </c>
      <c r="Y10" s="3">
        <f t="shared" ca="1" si="7"/>
        <v>-93.103448275862078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7358213</v>
      </c>
      <c r="H11" s="2">
        <f>IFERROR(INDEX(D11:G11,COUNT(D11:G11)),"")</f>
        <v>7358213</v>
      </c>
      <c r="I11" s="2">
        <f t="shared" ref="I11:Z11" si="8">IFERROR(INDEX(I51:I500,MATCH($C$11,$C$51:$C$500,0)),"")</f>
        <v>6323624</v>
      </c>
      <c r="J11" s="2">
        <f t="shared" si="8"/>
        <v>3374246</v>
      </c>
      <c r="K11" s="2">
        <f t="shared" si="8"/>
        <v>8829196</v>
      </c>
      <c r="L11" s="2">
        <f t="shared" si="8"/>
        <v>7642726</v>
      </c>
      <c r="M11" s="2">
        <f t="shared" si="8"/>
        <v>4147318</v>
      </c>
      <c r="N11" s="2">
        <f t="shared" si="8"/>
        <v>3642534</v>
      </c>
      <c r="O11" s="2">
        <f t="shared" si="8"/>
        <v>4973548</v>
      </c>
      <c r="P11" s="2">
        <f t="shared" si="8"/>
        <v>5576740</v>
      </c>
      <c r="Q11" s="2">
        <f t="shared" si="8"/>
        <v>5302482</v>
      </c>
      <c r="R11" s="2">
        <f t="shared" si="8"/>
        <v>4290404</v>
      </c>
      <c r="S11" s="2">
        <f t="shared" si="8"/>
        <v>4246709</v>
      </c>
      <c r="T11" s="2">
        <f t="shared" si="8"/>
        <v>19639440</v>
      </c>
      <c r="U11" s="2">
        <f t="shared" si="8"/>
        <v>5584693</v>
      </c>
      <c r="V11" s="2">
        <f t="shared" si="8"/>
        <v>5895799</v>
      </c>
      <c r="W11" s="2">
        <f t="shared" si="8"/>
        <v>83992000000</v>
      </c>
      <c r="X11" s="2">
        <f t="shared" si="8"/>
        <v>41790000000</v>
      </c>
      <c r="Y11" s="2">
        <f t="shared" si="8"/>
        <v>112198013186</v>
      </c>
      <c r="Z11" s="2">
        <f t="shared" si="8"/>
        <v>109477098864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491000000000</v>
      </c>
      <c r="H12" s="2">
        <f>IFERROR(INDEX(D12:G12,COUNT(D12:G12)),"")</f>
        <v>491000000000</v>
      </c>
      <c r="I12" s="2">
        <f t="shared" ref="I12:Z12" si="9">IFERROR(INDEX(I51:I500,MATCH($C$12,$C$51:$C$500,0)),"")</f>
        <v>502000000000</v>
      </c>
      <c r="J12" s="2">
        <f t="shared" si="9"/>
        <v>866000000000</v>
      </c>
      <c r="K12" s="2">
        <f t="shared" si="9"/>
        <v>997000000000</v>
      </c>
      <c r="L12" s="2">
        <f t="shared" si="9"/>
        <v>1230000000000</v>
      </c>
      <c r="M12" s="2">
        <f t="shared" si="9"/>
        <v>1358000000000</v>
      </c>
      <c r="N12" s="2">
        <f t="shared" si="9"/>
        <v>1400000000000</v>
      </c>
      <c r="O12" s="2">
        <f t="shared" si="9"/>
        <v>1384000000000</v>
      </c>
      <c r="P12" s="2">
        <f t="shared" si="9"/>
        <v>1418000000000</v>
      </c>
      <c r="Q12" s="2">
        <f t="shared" si="9"/>
        <v>1355000000000</v>
      </c>
      <c r="R12" s="2">
        <f t="shared" si="9"/>
        <v>1406000000000</v>
      </c>
      <c r="S12" s="2">
        <f t="shared" si="9"/>
        <v>1511000000000</v>
      </c>
      <c r="T12" s="2">
        <f t="shared" si="9"/>
        <v>1459000000000</v>
      </c>
      <c r="U12" s="2">
        <f t="shared" si="9"/>
        <v>1363000000000</v>
      </c>
      <c r="V12" s="2">
        <f t="shared" si="9"/>
        <v>810000000000</v>
      </c>
      <c r="W12" s="2">
        <f t="shared" si="9"/>
        <v>664000000000</v>
      </c>
      <c r="X12" s="2">
        <f t="shared" si="9"/>
        <v>522000000000</v>
      </c>
      <c r="Y12" s="2">
        <f t="shared" si="9"/>
        <v>173000000000</v>
      </c>
      <c r="Z12" s="2">
        <f t="shared" si="9"/>
        <v>-106000000000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616000000000</v>
      </c>
      <c r="H13" s="2">
        <f>IFERROR(INDEX(D13:G13,COUNT(D13:G13)),"")</f>
        <v>616000000000</v>
      </c>
      <c r="I13" s="2">
        <f t="shared" ref="I13:Z13" si="10">IFERROR(INDEX(I51:I500,MATCH($C$13,$C$51:$C$500,0)),"")</f>
        <v>607000000000</v>
      </c>
      <c r="J13" s="2">
        <f t="shared" si="10"/>
        <v>920000000000</v>
      </c>
      <c r="K13" s="2">
        <f t="shared" si="10"/>
        <v>1133000000000</v>
      </c>
      <c r="L13" s="2">
        <f t="shared" si="10"/>
        <v>1350000000000</v>
      </c>
      <c r="M13" s="2">
        <f t="shared" si="10"/>
        <v>1418000000000</v>
      </c>
      <c r="N13" s="2">
        <f t="shared" si="10"/>
        <v>1451000000000</v>
      </c>
      <c r="O13" s="2">
        <f t="shared" si="10"/>
        <v>1453000000000</v>
      </c>
      <c r="P13" s="2">
        <f t="shared" si="10"/>
        <v>1499000000000</v>
      </c>
      <c r="Q13" s="2">
        <f t="shared" si="10"/>
        <v>1427000000000</v>
      </c>
      <c r="R13" s="2">
        <f t="shared" si="10"/>
        <v>1464000000000</v>
      </c>
      <c r="S13" s="2">
        <f t="shared" si="10"/>
        <v>1569000000000</v>
      </c>
      <c r="T13" s="2">
        <f t="shared" si="10"/>
        <v>1704000000000</v>
      </c>
      <c r="U13" s="2">
        <f t="shared" si="10"/>
        <v>1431000000000</v>
      </c>
      <c r="V13" s="2">
        <f t="shared" si="10"/>
        <v>867000000000</v>
      </c>
      <c r="W13" s="2">
        <f t="shared" si="10"/>
        <v>748000000000</v>
      </c>
      <c r="X13" s="2">
        <f t="shared" si="10"/>
        <v>563000000000</v>
      </c>
      <c r="Y13" s="2">
        <f t="shared" si="10"/>
        <v>286000000000</v>
      </c>
      <c r="Z13" s="2">
        <f t="shared" si="10"/>
        <v>3000000000</v>
      </c>
    </row>
    <row r="14" spans="1:26" ht="15.5" x14ac:dyDescent="0.35">
      <c r="C14" t="s">
        <v>26</v>
      </c>
      <c r="D14" s="2">
        <f>IFERROR(INDEX(D51:D500,MATCH($C$14,$C$51:$C$500,0)),"")</f>
        <v>-3448</v>
      </c>
      <c r="H14" s="2">
        <f>IFERROR(SUM(D14:G14)*(4/MAX(1,COUNT(D14:G14))),"")</f>
        <v>-13792</v>
      </c>
      <c r="I14" s="2">
        <f t="shared" ref="I14:Z14" si="11">IFERROR(INDEX(I51:I500,MATCH($C$14,$C$51:$C$500,0)),"")</f>
        <v>-1903357</v>
      </c>
      <c r="J14" s="2">
        <f t="shared" si="11"/>
        <v>-4890151</v>
      </c>
      <c r="K14" s="2">
        <f t="shared" si="11"/>
        <v>-7607728</v>
      </c>
      <c r="L14" s="2">
        <f t="shared" si="11"/>
        <v>-9530837</v>
      </c>
      <c r="M14" s="2">
        <f t="shared" si="11"/>
        <v>-10005541</v>
      </c>
      <c r="N14" s="2">
        <f t="shared" si="11"/>
        <v>-8744967</v>
      </c>
      <c r="O14" s="2">
        <f t="shared" si="11"/>
        <v>-10442928</v>
      </c>
      <c r="P14" s="2">
        <f t="shared" si="11"/>
        <v>-8516530</v>
      </c>
      <c r="Q14" s="2">
        <f t="shared" si="11"/>
        <v>-7701339</v>
      </c>
      <c r="R14" s="2">
        <f t="shared" si="11"/>
        <v>-8696643</v>
      </c>
      <c r="S14" s="2">
        <f t="shared" si="11"/>
        <v>-10617439</v>
      </c>
      <c r="T14" s="2">
        <f t="shared" si="11"/>
        <v>-11657056</v>
      </c>
      <c r="U14" s="2">
        <f t="shared" si="11"/>
        <v>-9938480</v>
      </c>
      <c r="V14" s="2">
        <f t="shared" si="11"/>
        <v>-8860580</v>
      </c>
      <c r="W14" s="2">
        <f t="shared" si="11"/>
        <v>-29836000000</v>
      </c>
      <c r="X14" s="2">
        <f t="shared" si="11"/>
        <v>-28471000000</v>
      </c>
      <c r="Y14" s="2">
        <f t="shared" si="11"/>
        <v>-9398443903</v>
      </c>
      <c r="Z14" s="2">
        <f t="shared" si="11"/>
        <v>-105918212</v>
      </c>
    </row>
    <row r="15" spans="1:26" ht="15.5" x14ac:dyDescent="0.35">
      <c r="C15" t="s">
        <v>27</v>
      </c>
      <c r="D15" s="2">
        <f>IFERROR(INDEX(D51:D500,MATCH($C$15,$C$51:$C$500,0)),"")</f>
        <v>-1120517</v>
      </c>
      <c r="H15" s="2">
        <f>IFERROR(SUM(D15:G15)*(4/MAX(1,COUNT(D15:G15))),"")</f>
        <v>-4482068</v>
      </c>
      <c r="I15" s="2">
        <f t="shared" ref="I15:Z15" si="12">IFERROR(INDEX(I51:I500,MATCH($C$15,$C$51:$C$500,0)),"")</f>
        <v>-5728129</v>
      </c>
      <c r="J15" s="2">
        <f t="shared" si="12"/>
        <v>-9056528</v>
      </c>
      <c r="K15" s="2">
        <f t="shared" si="12"/>
        <v>-6010450</v>
      </c>
      <c r="L15" s="2">
        <f t="shared" si="12"/>
        <v>-5252156</v>
      </c>
      <c r="M15" s="2">
        <f t="shared" si="12"/>
        <v>-2451346</v>
      </c>
      <c r="N15" s="2">
        <f t="shared" si="12"/>
        <v>-4232476</v>
      </c>
      <c r="O15" s="2">
        <f t="shared" si="12"/>
        <v>378331</v>
      </c>
      <c r="P15" s="2">
        <f t="shared" si="12"/>
        <v>-718524</v>
      </c>
      <c r="Q15" s="2">
        <f t="shared" si="12"/>
        <v>2659324</v>
      </c>
      <c r="R15" s="2">
        <f t="shared" si="12"/>
        <v>1760106</v>
      </c>
      <c r="S15" s="2">
        <f t="shared" si="12"/>
        <v>3362376</v>
      </c>
      <c r="T15" s="2">
        <f t="shared" si="12"/>
        <v>532393</v>
      </c>
      <c r="U15" s="2">
        <f t="shared" si="12"/>
        <v>-1338186</v>
      </c>
      <c r="V15" s="2">
        <f t="shared" si="12"/>
        <v>-1667919</v>
      </c>
      <c r="W15" s="2">
        <f t="shared" si="12"/>
        <v>-3442000000</v>
      </c>
      <c r="X15" s="2">
        <f t="shared" si="12"/>
        <v>-25333000000</v>
      </c>
      <c r="Y15" s="2">
        <f t="shared" si="12"/>
        <v>-40665360630</v>
      </c>
      <c r="Z15" s="2">
        <f t="shared" si="12"/>
        <v>-56225745734</v>
      </c>
    </row>
    <row r="16" spans="1:26" ht="15.5" x14ac:dyDescent="0.35">
      <c r="C16" t="s">
        <v>28</v>
      </c>
      <c r="D16" s="2">
        <f>IFERROR(INDEX(D51:D500,MATCH($C$16,$C$51:$C$500,0)),"")</f>
        <v>1831538</v>
      </c>
      <c r="H16" s="2">
        <f>IFERROR(SUM(D16:G16)*(4/MAX(1,COUNT(D16:G16))),"")</f>
        <v>7326152</v>
      </c>
      <c r="I16" s="2">
        <f t="shared" ref="I16:Z16" si="13">IFERROR(INDEX(I51:I500,MATCH($C$16,$C$51:$C$500,0)),"")</f>
        <v>14409516</v>
      </c>
      <c r="J16" s="2">
        <f t="shared" si="13"/>
        <v>35007341</v>
      </c>
      <c r="K16" s="2">
        <f t="shared" si="13"/>
        <v>14389348</v>
      </c>
      <c r="L16" s="2">
        <f t="shared" si="13"/>
        <v>21590455</v>
      </c>
      <c r="M16" s="2">
        <f t="shared" si="13"/>
        <v>-3528040</v>
      </c>
      <c r="N16" s="2">
        <f t="shared" si="13"/>
        <v>-4231985</v>
      </c>
      <c r="O16" s="2">
        <f t="shared" si="13"/>
        <v>859111</v>
      </c>
      <c r="P16" s="2">
        <f t="shared" si="13"/>
        <v>-6201438</v>
      </c>
      <c r="Q16" s="2">
        <f t="shared" si="13"/>
        <v>7346665</v>
      </c>
      <c r="R16" s="2">
        <f t="shared" si="13"/>
        <v>-10281749</v>
      </c>
      <c r="S16" s="2">
        <f t="shared" si="13"/>
        <v>-20969254</v>
      </c>
      <c r="T16" s="2">
        <f t="shared" si="13"/>
        <v>-7898802</v>
      </c>
      <c r="U16" s="2">
        <f t="shared" si="13"/>
        <v>-516916</v>
      </c>
      <c r="V16" s="2">
        <f t="shared" si="13"/>
        <v>-3304581</v>
      </c>
      <c r="W16" s="2">
        <f t="shared" si="13"/>
        <v>-9554000000</v>
      </c>
      <c r="X16" s="2">
        <f t="shared" si="13"/>
        <v>84794000000</v>
      </c>
      <c r="Y16" s="2">
        <f t="shared" si="13"/>
        <v>110675508052</v>
      </c>
      <c r="Z16" s="2">
        <f t="shared" si="13"/>
        <v>184911470060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286770000000</v>
      </c>
      <c r="H20" s="2">
        <f t="shared" ref="H20:Z20" ca="1" si="14">IFERROR(H21*H2,"")</f>
        <v>286770000000</v>
      </c>
      <c r="I20" s="2">
        <f t="shared" ca="1" si="14"/>
        <v>343650000000</v>
      </c>
      <c r="J20" s="2">
        <f t="shared" ca="1" si="14"/>
        <v>237000000000</v>
      </c>
      <c r="K20" s="2" t="str">
        <f t="shared" ca="1" si="14"/>
        <v/>
      </c>
      <c r="L20" s="2">
        <f t="shared" ca="1" si="14"/>
        <v>185850000000</v>
      </c>
      <c r="M20" s="2">
        <f t="shared" ca="1" si="14"/>
        <v>152220000000</v>
      </c>
      <c r="N20" s="2">
        <f t="shared" ca="1" si="14"/>
        <v>182310000000</v>
      </c>
      <c r="O20" s="2">
        <f t="shared" ca="1" si="14"/>
        <v>346920000000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88500000000</v>
      </c>
      <c r="S20" s="2">
        <f t="shared" ca="1" si="14"/>
        <v>164610000000</v>
      </c>
      <c r="T20" s="2">
        <f t="shared" ca="1" si="14"/>
        <v>196470000000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442500000000</v>
      </c>
      <c r="X20" s="2">
        <f t="shared" ca="1" si="14"/>
        <v>654900000000</v>
      </c>
      <c r="Y20" s="2">
        <f t="shared" ca="1" si="14"/>
        <v>955800000000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2370000000</v>
      </c>
      <c r="H21" s="2">
        <f>IFERROR(INDEX(D21:G21,COUNT(D21:G21)),"")</f>
        <v>2370000000</v>
      </c>
      <c r="I21" s="2">
        <f t="shared" ref="I21:Z21" si="15">IFERROR(INDEX(I51:I500,MATCH($C$7,$C$51:$C$500,0)),"")</f>
        <v>2370000000</v>
      </c>
      <c r="J21" s="2">
        <f t="shared" si="15"/>
        <v>2370000000</v>
      </c>
      <c r="K21" s="2">
        <f t="shared" si="15"/>
        <v>2370000000</v>
      </c>
      <c r="L21" s="2">
        <f t="shared" si="15"/>
        <v>1770000000</v>
      </c>
      <c r="M21" s="2">
        <f t="shared" si="15"/>
        <v>1770000000</v>
      </c>
      <c r="N21" s="2">
        <f t="shared" si="15"/>
        <v>1770000000</v>
      </c>
      <c r="O21" s="2">
        <f t="shared" si="15"/>
        <v>1770000000</v>
      </c>
      <c r="P21" s="2">
        <f t="shared" si="15"/>
        <v>1770000000</v>
      </c>
      <c r="Q21" s="2">
        <f t="shared" si="15"/>
        <v>1770000000</v>
      </c>
      <c r="R21" s="2">
        <f t="shared" si="15"/>
        <v>1770000000</v>
      </c>
      <c r="S21" s="2">
        <f t="shared" si="15"/>
        <v>1770000000</v>
      </c>
      <c r="T21" s="2">
        <f t="shared" si="15"/>
        <v>1770000000</v>
      </c>
      <c r="U21" s="2">
        <f t="shared" si="15"/>
        <v>1770000000</v>
      </c>
      <c r="V21" s="2">
        <f t="shared" si="15"/>
        <v>1770000000</v>
      </c>
      <c r="W21" s="2">
        <f t="shared" si="15"/>
        <v>1770000000</v>
      </c>
      <c r="X21" s="2">
        <f t="shared" si="15"/>
        <v>1770000000</v>
      </c>
      <c r="Y21" s="2">
        <f t="shared" si="15"/>
        <v>1770000000</v>
      </c>
      <c r="Z21" s="2">
        <f t="shared" si="15"/>
        <v>1020000000</v>
      </c>
    </row>
    <row r="23" spans="1:26" ht="15.5" x14ac:dyDescent="0.35">
      <c r="B23" t="s">
        <v>53</v>
      </c>
      <c r="C23" t="s">
        <v>54</v>
      </c>
      <c r="D23" s="3">
        <f>IFERROR(D5/D6*100,"")</f>
        <v>-1.5178320826376814</v>
      </c>
      <c r="H23" s="3">
        <f t="shared" ref="H23:Z23" si="16">IFERROR(H5/H6*100,"")</f>
        <v>-6.0713283305507257</v>
      </c>
      <c r="I23" s="3">
        <f t="shared" si="16"/>
        <v>-3.2906695180206071</v>
      </c>
      <c r="J23" s="3">
        <f t="shared" si="16"/>
        <v>17.352080694946402</v>
      </c>
      <c r="K23" s="3">
        <f t="shared" si="16"/>
        <v>3.2055659346977352</v>
      </c>
      <c r="L23" s="3">
        <f t="shared" si="16"/>
        <v>52.548426783887066</v>
      </c>
      <c r="M23" s="3">
        <f t="shared" si="16"/>
        <v>804.37890071706806</v>
      </c>
      <c r="N23" s="3">
        <f t="shared" si="16"/>
        <v>-190.01722089823144</v>
      </c>
      <c r="O23" s="3">
        <f t="shared" si="16"/>
        <v>-0.24425863785914825</v>
      </c>
      <c r="P23" s="3">
        <f t="shared" si="16"/>
        <v>-37.786734704150568</v>
      </c>
      <c r="Q23" s="3">
        <f t="shared" si="16"/>
        <v>60.82233871274628</v>
      </c>
      <c r="R23" s="3">
        <f t="shared" si="16"/>
        <v>-40.531244469409586</v>
      </c>
      <c r="S23" s="3">
        <f t="shared" si="16"/>
        <v>-53.486454191481045</v>
      </c>
      <c r="T23" s="3">
        <f t="shared" si="16"/>
        <v>-14.863765779292972</v>
      </c>
      <c r="U23" s="3">
        <f t="shared" si="16"/>
        <v>-5.951945300309462</v>
      </c>
      <c r="V23" s="3">
        <f t="shared" si="16"/>
        <v>-16.301902040620199</v>
      </c>
      <c r="W23" s="3">
        <f t="shared" si="16"/>
        <v>-4.5476545091923413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-0.14338062702342247</v>
      </c>
      <c r="H24" s="4" t="str">
        <f t="shared" ref="H24:Z24" si="17">IFERROR(_xlfn.RRI(5,M23,H23),"")</f>
        <v/>
      </c>
      <c r="I24" s="4">
        <f t="shared" si="17"/>
        <v>-0.55567754576945161</v>
      </c>
      <c r="J24" s="4" t="str">
        <f t="shared" si="17"/>
        <v/>
      </c>
      <c r="K24" s="4" t="str">
        <f t="shared" si="17"/>
        <v/>
      </c>
      <c r="L24" s="4">
        <f t="shared" si="17"/>
        <v>-2.8820915883917442E-2</v>
      </c>
      <c r="M24" s="4" t="str">
        <f t="shared" si="17"/>
        <v/>
      </c>
      <c r="N24" s="4">
        <f t="shared" si="17"/>
        <v>0.28857538451832254</v>
      </c>
      <c r="O24" s="4">
        <f t="shared" si="17"/>
        <v>-0.56031240237657576</v>
      </c>
      <c r="P24" s="4">
        <f t="shared" si="17"/>
        <v>0.44722510173790697</v>
      </c>
      <c r="Q24" s="4" t="str">
        <f t="shared" si="17"/>
        <v/>
      </c>
      <c r="R24" s="4">
        <f t="shared" si="17"/>
        <v>0.54881838430241503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-5.55</v>
      </c>
      <c r="H25" s="3">
        <f>IFERROR(INDEX(D25:G25,COUNT(D25:G25)),"")</f>
        <v>-5.55</v>
      </c>
      <c r="I25" s="3">
        <f t="shared" ref="I25:Z25" si="18">IFERROR(INDEX(I51:I500,MATCH($C$25,$C$51:$C$500,0)),"")</f>
        <v>-12.88</v>
      </c>
      <c r="J25" s="3">
        <f t="shared" si="18"/>
        <v>68.7</v>
      </c>
      <c r="K25" s="3">
        <f t="shared" si="18"/>
        <v>9.27</v>
      </c>
      <c r="L25" s="3">
        <f t="shared" si="18"/>
        <v>59</v>
      </c>
      <c r="M25" s="3">
        <f t="shared" si="18"/>
        <v>-46.64</v>
      </c>
      <c r="N25" s="3">
        <f t="shared" si="18"/>
        <v>-53.16</v>
      </c>
      <c r="O25" s="3">
        <f t="shared" si="18"/>
        <v>1.08</v>
      </c>
      <c r="P25" s="3">
        <f t="shared" si="18"/>
        <v>-43.31</v>
      </c>
      <c r="Q25" s="3">
        <f t="shared" si="18"/>
        <v>90.69</v>
      </c>
      <c r="R25" s="3">
        <f t="shared" si="18"/>
        <v>-32.049999999999997</v>
      </c>
      <c r="S25" s="3">
        <f t="shared" si="18"/>
        <v>-78.88</v>
      </c>
      <c r="T25" s="3">
        <f t="shared" si="18"/>
        <v>-38.799999999999997</v>
      </c>
      <c r="U25" s="3">
        <f t="shared" si="18"/>
        <v>-12.81</v>
      </c>
      <c r="V25" s="3">
        <f t="shared" si="18"/>
        <v>-41.76</v>
      </c>
      <c r="W25" s="3">
        <f t="shared" si="18"/>
        <v>-11.01</v>
      </c>
      <c r="X25" s="3">
        <f t="shared" si="18"/>
        <v>33.67</v>
      </c>
      <c r="Y25" s="3">
        <f t="shared" si="18"/>
        <v>39.64</v>
      </c>
      <c r="Z25" s="3">
        <f t="shared" si="18"/>
        <v>126.47</v>
      </c>
    </row>
    <row r="26" spans="1:26" ht="15.5" x14ac:dyDescent="0.35">
      <c r="C26" t="s">
        <v>58</v>
      </c>
      <c r="D26" s="4">
        <f>IFERROR(_xlfn.RRI(5,I25,D25),"")</f>
        <v>-0.15496358559542711</v>
      </c>
      <c r="H26" s="4">
        <f t="shared" ref="H26:Z26" si="19">IFERROR(_xlfn.RRI(5,M25,H25),"")</f>
        <v>-0.34670867950409878</v>
      </c>
      <c r="I26" s="4">
        <f t="shared" si="19"/>
        <v>-0.24687653662245324</v>
      </c>
      <c r="J26" s="4">
        <f t="shared" si="19"/>
        <v>1.2945979239283854</v>
      </c>
      <c r="K26" s="4" t="str">
        <f t="shared" si="19"/>
        <v/>
      </c>
      <c r="L26" s="4">
        <f t="shared" si="19"/>
        <v>-8.2389188354474396E-2</v>
      </c>
      <c r="M26" s="4">
        <f t="shared" si="19"/>
        <v>7.7918936637725089E-2</v>
      </c>
      <c r="N26" s="4">
        <f t="shared" si="19"/>
        <v>-7.5890118732284795E-2</v>
      </c>
      <c r="O26" s="4" t="str">
        <f t="shared" si="19"/>
        <v/>
      </c>
      <c r="P26" s="4">
        <f t="shared" si="19"/>
        <v>0.27587406876731424</v>
      </c>
      <c r="Q26" s="4" t="str">
        <f t="shared" si="19"/>
        <v/>
      </c>
      <c r="R26" s="4">
        <f t="shared" si="19"/>
        <v>0.23824944779041068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1.5502893670886076E-2</v>
      </c>
      <c r="H27" s="3">
        <f t="shared" ref="H27:Z27" si="20">IFERROR(H4/H21,"")</f>
        <v>6.2011574683544304E-2</v>
      </c>
      <c r="I27" s="3">
        <f t="shared" si="20"/>
        <v>6.8205042616033759E-2</v>
      </c>
      <c r="J27" s="3">
        <f t="shared" si="20"/>
        <v>7.6877903797468353E-2</v>
      </c>
      <c r="K27" s="3">
        <f t="shared" si="20"/>
        <v>7.8097241772151896E-2</v>
      </c>
      <c r="L27" s="3">
        <f t="shared" si="20"/>
        <v>8.9436369491525419E-2</v>
      </c>
      <c r="M27" s="3">
        <f t="shared" si="20"/>
        <v>6.1508920903954802E-2</v>
      </c>
      <c r="N27" s="3">
        <f t="shared" si="20"/>
        <v>6.1188849717514121E-2</v>
      </c>
      <c r="O27" s="3">
        <f t="shared" si="20"/>
        <v>9.1408949152542371E-2</v>
      </c>
      <c r="P27" s="3">
        <f t="shared" si="20"/>
        <v>7.7814799435028253E-2</v>
      </c>
      <c r="Q27" s="3">
        <f t="shared" si="20"/>
        <v>5.9248775706214687E-2</v>
      </c>
      <c r="R27" s="3">
        <f t="shared" si="20"/>
        <v>5.7247178531073445E-2</v>
      </c>
      <c r="S27" s="3">
        <f t="shared" si="20"/>
        <v>9.0881299435028248E-2</v>
      </c>
      <c r="T27" s="3">
        <f t="shared" si="20"/>
        <v>0.10361904463276836</v>
      </c>
      <c r="U27" s="3">
        <f t="shared" si="20"/>
        <v>0.11263147909604519</v>
      </c>
      <c r="V27" s="3">
        <f t="shared" si="20"/>
        <v>0.10217346666666667</v>
      </c>
      <c r="W27" s="3">
        <f t="shared" si="20"/>
        <v>675.18474576271183</v>
      </c>
      <c r="X27" s="3">
        <f t="shared" si="20"/>
        <v>789.94632768361578</v>
      </c>
      <c r="Y27" s="3">
        <f t="shared" si="20"/>
        <v>749.31873506836155</v>
      </c>
      <c r="Z27" s="3">
        <f t="shared" si="20"/>
        <v>1016.7864184852941</v>
      </c>
    </row>
    <row r="28" spans="1:26" ht="15.5" x14ac:dyDescent="0.35">
      <c r="C28" t="s">
        <v>60</v>
      </c>
      <c r="D28" s="4">
        <f>IFERROR(_xlfn.RRI(5,I27,D27),"")</f>
        <v>-0.25643445616049287</v>
      </c>
      <c r="H28" s="4">
        <f t="shared" ref="H28:Z28" si="21">IFERROR(_xlfn.RRI(5,M27,H27),"")</f>
        <v>1.6290928169713226E-3</v>
      </c>
      <c r="I28" s="4">
        <f t="shared" si="21"/>
        <v>2.1948096615547863E-2</v>
      </c>
      <c r="J28" s="4">
        <f t="shared" si="21"/>
        <v>-3.403239202266406E-2</v>
      </c>
      <c r="K28" s="4">
        <f t="shared" si="21"/>
        <v>7.2488308275908686E-4</v>
      </c>
      <c r="L28" s="4">
        <f t="shared" si="21"/>
        <v>8.5842800466811253E-2</v>
      </c>
      <c r="M28" s="4">
        <f t="shared" si="21"/>
        <v>1.4464383620751864E-2</v>
      </c>
      <c r="N28" s="4">
        <f t="shared" si="21"/>
        <v>-7.606897176529992E-2</v>
      </c>
      <c r="O28" s="4">
        <f t="shared" si="21"/>
        <v>-2.4763770985798739E-2</v>
      </c>
      <c r="P28" s="4">
        <f t="shared" si="21"/>
        <v>-7.1289227783349562E-2</v>
      </c>
      <c r="Q28" s="4">
        <f t="shared" si="21"/>
        <v>-0.10325647324559661</v>
      </c>
      <c r="R28" s="4">
        <f t="shared" si="21"/>
        <v>-0.84665617466075382</v>
      </c>
      <c r="S28" s="4">
        <f t="shared" si="21"/>
        <v>-0.83700458474690187</v>
      </c>
      <c r="T28" s="4">
        <f t="shared" si="21"/>
        <v>-0.83089572045256521</v>
      </c>
      <c r="U28" s="4">
        <f t="shared" si="21"/>
        <v>-0.83823446062109586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-0.56909937888198758</v>
      </c>
      <c r="I29" s="4">
        <f t="shared" si="22"/>
        <v>-1.1874818049490539</v>
      </c>
      <c r="J29" s="4">
        <f t="shared" si="22"/>
        <v>6.4110032362459561</v>
      </c>
      <c r="K29" s="4">
        <f t="shared" si="22"/>
        <v>-0.84288135593220348</v>
      </c>
      <c r="L29" s="4">
        <f t="shared" si="22"/>
        <v>-2.2650085763293308</v>
      </c>
      <c r="M29" s="4">
        <f t="shared" si="22"/>
        <v>-0.12264860797592168</v>
      </c>
      <c r="N29" s="4">
        <f t="shared" si="22"/>
        <v>-50.222222222222214</v>
      </c>
      <c r="O29" s="4">
        <f t="shared" si="22"/>
        <v>-1.0249365042715308</v>
      </c>
      <c r="P29" s="4">
        <f t="shared" si="22"/>
        <v>-1.4775609218215902</v>
      </c>
      <c r="Q29" s="4">
        <f t="shared" si="22"/>
        <v>-3.8296411856474259</v>
      </c>
      <c r="R29" s="4">
        <f t="shared" si="22"/>
        <v>-0.59368661257606492</v>
      </c>
      <c r="S29" s="4">
        <f t="shared" si="22"/>
        <v>1.0329896907216496</v>
      </c>
      <c r="T29" s="4">
        <f t="shared" si="22"/>
        <v>2.0288836846213889</v>
      </c>
      <c r="U29" s="4">
        <f t="shared" si="22"/>
        <v>-0.69324712643678155</v>
      </c>
      <c r="V29" s="4">
        <f t="shared" si="22"/>
        <v>2.7929155313351499</v>
      </c>
      <c r="W29" s="4">
        <f t="shared" si="22"/>
        <v>-1.326997326997327</v>
      </c>
      <c r="X29" s="4">
        <f t="shared" si="22"/>
        <v>-0.15060544904137232</v>
      </c>
      <c r="Y29" s="4">
        <f t="shared" si="22"/>
        <v>-0.68656598402783264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-9.0806598675645195E-2</v>
      </c>
      <c r="I30" s="4">
        <f t="shared" si="23"/>
        <v>-0.1128134451257007</v>
      </c>
      <c r="J30" s="4">
        <f t="shared" si="23"/>
        <v>-1.5613073483964419E-2</v>
      </c>
      <c r="K30" s="4">
        <f t="shared" si="23"/>
        <v>-0.12678430244698122</v>
      </c>
      <c r="L30" s="4">
        <f t="shared" si="23"/>
        <v>0.45403899429773581</v>
      </c>
      <c r="M30" s="4">
        <f t="shared" si="23"/>
        <v>5.2308743818249345E-3</v>
      </c>
      <c r="N30" s="4">
        <f t="shared" si="23"/>
        <v>-0.33060329120070331</v>
      </c>
      <c r="O30" s="4">
        <f t="shared" si="23"/>
        <v>0.17469876959413874</v>
      </c>
      <c r="P30" s="4">
        <f t="shared" si="23"/>
        <v>0.31335708641260834</v>
      </c>
      <c r="Q30" s="4">
        <f t="shared" si="23"/>
        <v>3.4964119219513798E-2</v>
      </c>
      <c r="R30" s="4">
        <f t="shared" si="23"/>
        <v>-0.37008846828824338</v>
      </c>
      <c r="S30" s="4">
        <f t="shared" si="23"/>
        <v>-0.12292861069008489</v>
      </c>
      <c r="T30" s="4">
        <f t="shared" si="23"/>
        <v>-8.0017012433900331E-2</v>
      </c>
      <c r="U30" s="4">
        <f t="shared" si="23"/>
        <v>0.10235546243622141</v>
      </c>
      <c r="V30" s="4">
        <f t="shared" si="23"/>
        <v>-0.99984867331895777</v>
      </c>
      <c r="W30" s="4">
        <f t="shared" si="23"/>
        <v>-0.14527769533079912</v>
      </c>
      <c r="X30" s="4">
        <f t="shared" si="23"/>
        <v>5.4219373831014259E-2</v>
      </c>
      <c r="Y30" s="4">
        <f t="shared" si="23"/>
        <v>-0.26305198275108649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122.08</v>
      </c>
      <c r="H32" s="3">
        <f>IFERROR(INDEX(D32:G32,COUNT(D32:G32)),"")</f>
        <v>122.08</v>
      </c>
      <c r="I32" s="3">
        <f t="shared" ref="I32:Z32" si="24">IFERROR(INDEX(I51:I500,MATCH($C$32,$C$51:$C$500,0)),"")</f>
        <v>125.96</v>
      </c>
      <c r="J32" s="3">
        <f t="shared" si="24"/>
        <v>138.9</v>
      </c>
      <c r="K32" s="3">
        <f t="shared" si="24"/>
        <v>69.06</v>
      </c>
      <c r="L32" s="3">
        <f t="shared" si="24"/>
        <v>-68.94</v>
      </c>
      <c r="M32" s="3">
        <f t="shared" si="24"/>
        <v>-112.93</v>
      </c>
      <c r="N32" s="3">
        <f t="shared" si="24"/>
        <v>-83.15</v>
      </c>
      <c r="O32" s="3">
        <f t="shared" si="24"/>
        <v>-29.7</v>
      </c>
      <c r="P32" s="3">
        <f t="shared" si="24"/>
        <v>-9.2899999999999991</v>
      </c>
      <c r="Q32" s="3">
        <f t="shared" si="24"/>
        <v>22.19</v>
      </c>
      <c r="R32" s="3">
        <f t="shared" si="24"/>
        <v>-62.8</v>
      </c>
      <c r="S32" s="3">
        <f t="shared" si="24"/>
        <v>-25.58</v>
      </c>
      <c r="T32" s="3">
        <f t="shared" si="24"/>
        <v>40.71</v>
      </c>
      <c r="U32" s="3">
        <f t="shared" si="24"/>
        <v>75.91</v>
      </c>
      <c r="V32" s="3">
        <f t="shared" si="24"/>
        <v>71.569999999999993</v>
      </c>
      <c r="W32" s="3">
        <f t="shared" si="24"/>
        <v>78.069999999999993</v>
      </c>
      <c r="X32" s="3">
        <f t="shared" si="24"/>
        <v>89.16</v>
      </c>
      <c r="Y32" s="3">
        <f t="shared" si="24"/>
        <v>79.17</v>
      </c>
      <c r="Z32" s="3">
        <f t="shared" si="24"/>
        <v>124.28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0.91</v>
      </c>
      <c r="H33" s="3">
        <f>IFERROR(INDEX(D33:G33,COUNT(D33:G33)),"")</f>
        <v>0.91</v>
      </c>
      <c r="I33" s="3">
        <f t="shared" ref="I33:Z33" si="25">IFERROR(INDEX(I51:I500,MATCH($C$33,$C$51:$C$500,0)),"")</f>
        <v>1.1499999999999999</v>
      </c>
      <c r="J33" s="3">
        <f t="shared" si="25"/>
        <v>0.72</v>
      </c>
      <c r="K33" s="3">
        <f t="shared" si="25"/>
        <v>1.35</v>
      </c>
      <c r="L33" s="3">
        <f t="shared" si="25"/>
        <v>-1.52</v>
      </c>
      <c r="M33" s="3">
        <f t="shared" si="25"/>
        <v>-0.76</v>
      </c>
      <c r="N33" s="3">
        <f t="shared" si="25"/>
        <v>-1.24</v>
      </c>
      <c r="O33" s="3">
        <f t="shared" si="25"/>
        <v>-6.6</v>
      </c>
      <c r="P33" s="3">
        <f t="shared" si="25"/>
        <v>-17.98</v>
      </c>
      <c r="Q33" s="3">
        <f t="shared" si="25"/>
        <v>17.489999999999998</v>
      </c>
      <c r="R33" s="3">
        <f t="shared" si="25"/>
        <v>-0.8</v>
      </c>
      <c r="S33" s="3">
        <f t="shared" si="25"/>
        <v>-3.64</v>
      </c>
      <c r="T33" s="3">
        <f t="shared" si="25"/>
        <v>2.73</v>
      </c>
      <c r="U33" s="3">
        <f t="shared" si="25"/>
        <v>2.09</v>
      </c>
      <c r="V33" s="3">
        <f t="shared" si="25"/>
        <v>2.79</v>
      </c>
      <c r="W33" s="3">
        <f t="shared" si="25"/>
        <v>3.2</v>
      </c>
      <c r="X33" s="3">
        <f t="shared" si="25"/>
        <v>4.1500000000000004</v>
      </c>
      <c r="Y33" s="3">
        <f t="shared" si="25"/>
        <v>6.82</v>
      </c>
      <c r="Z33" s="3">
        <f t="shared" si="25"/>
        <v>1.58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-20</v>
      </c>
      <c r="H34" s="3">
        <f>IFERROR(INDEX(D34:G34,COUNT(D34:G34)),"")</f>
        <v>-20</v>
      </c>
      <c r="I34" s="3">
        <f t="shared" ref="I34:Z34" si="26">IFERROR(INDEX(I51:I500,MATCH($C$34,$C$51:$C$500,0)),"")</f>
        <v>-11.26</v>
      </c>
      <c r="J34" s="3">
        <f t="shared" si="26"/>
        <v>1.46</v>
      </c>
      <c r="K34" s="3">
        <f t="shared" si="26"/>
        <v>10.029999999999999</v>
      </c>
      <c r="L34" s="3">
        <f t="shared" si="26"/>
        <v>1.78</v>
      </c>
      <c r="M34" s="3">
        <f t="shared" si="26"/>
        <v>-1.84</v>
      </c>
      <c r="N34" s="3">
        <f t="shared" si="26"/>
        <v>-1.94</v>
      </c>
      <c r="O34" s="3">
        <f t="shared" si="26"/>
        <v>181.48</v>
      </c>
      <c r="P34" s="3">
        <f t="shared" si="26"/>
        <v>-3.86</v>
      </c>
      <c r="Q34" s="3">
        <f t="shared" si="26"/>
        <v>4.28</v>
      </c>
      <c r="R34" s="3">
        <f t="shared" si="26"/>
        <v>-1.56</v>
      </c>
      <c r="S34" s="3">
        <f t="shared" si="26"/>
        <v>-1.18</v>
      </c>
      <c r="T34" s="3">
        <f t="shared" si="26"/>
        <v>-2.86</v>
      </c>
      <c r="U34" s="3">
        <f t="shared" si="26"/>
        <v>-12.41</v>
      </c>
      <c r="V34" s="3">
        <f t="shared" si="26"/>
        <v>-4.79</v>
      </c>
      <c r="W34" s="3">
        <f t="shared" si="26"/>
        <v>-22.71</v>
      </c>
      <c r="X34" s="3">
        <f t="shared" si="26"/>
        <v>10.99</v>
      </c>
      <c r="Y34" s="3">
        <f t="shared" si="26"/>
        <v>13.62</v>
      </c>
      <c r="Z34" s="3">
        <f t="shared" si="26"/>
        <v>1.55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0.43</v>
      </c>
      <c r="H35" s="3">
        <f>IFERROR(INDEX(D35:G35,COUNT(D35:G35)),"")</f>
        <v>0.43</v>
      </c>
      <c r="I35" s="3">
        <f t="shared" ref="I35:Z35" si="27">IFERROR(INDEX(I51:I500,MATCH($C$35,$C$51:$C$500,0)),"")</f>
        <v>0.13</v>
      </c>
      <c r="J35" s="3">
        <f t="shared" si="27"/>
        <v>0.08</v>
      </c>
      <c r="K35" s="3">
        <f t="shared" si="27"/>
        <v>0.08</v>
      </c>
      <c r="L35" s="3">
        <f t="shared" si="27"/>
        <v>0.08</v>
      </c>
      <c r="M35" s="3">
        <f t="shared" si="27"/>
        <v>0.1</v>
      </c>
      <c r="N35" s="3">
        <f t="shared" si="27"/>
        <v>0.12</v>
      </c>
      <c r="O35" s="3">
        <f t="shared" si="27"/>
        <v>0.15</v>
      </c>
      <c r="P35" s="3">
        <f t="shared" si="27"/>
        <v>0.15</v>
      </c>
      <c r="Q35" s="3">
        <f t="shared" si="27"/>
        <v>0.49</v>
      </c>
      <c r="R35" s="3">
        <f t="shared" si="27"/>
        <v>7.0000000000000007E-2</v>
      </c>
      <c r="S35" s="3">
        <f t="shared" si="27"/>
        <v>0.08</v>
      </c>
      <c r="T35" s="3">
        <f t="shared" si="27"/>
        <v>0.09</v>
      </c>
      <c r="U35" s="3">
        <f t="shared" si="27"/>
        <v>0.12</v>
      </c>
      <c r="V35" s="3">
        <f t="shared" si="27"/>
        <v>0.2</v>
      </c>
      <c r="W35" s="3">
        <f t="shared" si="27"/>
        <v>0.37</v>
      </c>
      <c r="X35" s="3">
        <f t="shared" si="27"/>
        <v>0.47</v>
      </c>
      <c r="Y35" s="3">
        <f t="shared" si="27"/>
        <v>0.72</v>
      </c>
      <c r="Z35" s="3">
        <f t="shared" si="27"/>
        <v>0.19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36741858</v>
      </c>
      <c r="E51" s="5">
        <v>40061882</v>
      </c>
      <c r="F51" s="5">
        <v>45500096</v>
      </c>
      <c r="G51" s="5">
        <v>39340003</v>
      </c>
      <c r="I51" s="5">
        <v>161645951</v>
      </c>
      <c r="J51" s="5">
        <v>182200632</v>
      </c>
      <c r="K51" s="5">
        <v>185090463</v>
      </c>
      <c r="L51" s="5">
        <v>158302374</v>
      </c>
      <c r="M51" s="5">
        <v>108870790</v>
      </c>
      <c r="N51" s="5">
        <v>108304264</v>
      </c>
      <c r="O51" s="5">
        <v>161793840</v>
      </c>
      <c r="P51" s="5">
        <v>137732195</v>
      </c>
      <c r="Q51" s="5">
        <v>104870333</v>
      </c>
      <c r="R51" s="5">
        <v>101327506</v>
      </c>
      <c r="S51" s="5">
        <v>160859900</v>
      </c>
      <c r="T51" s="5">
        <v>183405709</v>
      </c>
      <c r="U51" s="5">
        <v>199357718</v>
      </c>
      <c r="V51" s="5">
        <v>180847036</v>
      </c>
      <c r="W51" s="5">
        <v>1195077000000</v>
      </c>
      <c r="X51" s="5">
        <v>1398205000000</v>
      </c>
      <c r="Y51" s="5">
        <v>1326294161071</v>
      </c>
      <c r="Z51" s="5">
        <v>1037122146855</v>
      </c>
    </row>
    <row r="52" spans="2:26" ht="15.5" x14ac:dyDescent="0.35">
      <c r="C52" t="s">
        <v>85</v>
      </c>
      <c r="D52" s="5">
        <v>-28848183</v>
      </c>
      <c r="E52" s="5">
        <v>-27103737</v>
      </c>
      <c r="F52" s="5">
        <v>-33556711</v>
      </c>
      <c r="G52" s="5">
        <v>-26703958</v>
      </c>
      <c r="I52" s="5">
        <v>-114112927</v>
      </c>
      <c r="J52" s="5">
        <v>-126748006</v>
      </c>
      <c r="K52" s="5">
        <v>-134099356</v>
      </c>
      <c r="L52" s="5">
        <v>-112063403</v>
      </c>
      <c r="M52" s="5">
        <v>-84072587</v>
      </c>
      <c r="N52" s="5">
        <v>-90728789</v>
      </c>
      <c r="O52" s="5">
        <v>-135127193</v>
      </c>
      <c r="P52" s="5">
        <v>-117831092</v>
      </c>
      <c r="Q52" s="5">
        <v>-95087943</v>
      </c>
      <c r="R52" s="5">
        <v>-91736845</v>
      </c>
      <c r="S52" s="5">
        <v>-140759015</v>
      </c>
      <c r="T52" s="5">
        <v>-150100323</v>
      </c>
      <c r="U52" s="5">
        <v>-166566575</v>
      </c>
      <c r="V52" s="5">
        <v>-147836656</v>
      </c>
      <c r="W52" s="5">
        <v>-1008799000000</v>
      </c>
      <c r="X52" s="5">
        <v>-1156649000000</v>
      </c>
      <c r="Y52" s="5">
        <v>-1063950353845</v>
      </c>
      <c r="Z52" s="5">
        <v>-792301734534</v>
      </c>
    </row>
    <row r="53" spans="2:26" ht="15.5" x14ac:dyDescent="0.35">
      <c r="C53" t="s">
        <v>86</v>
      </c>
      <c r="D53" s="5">
        <v>7893675</v>
      </c>
      <c r="E53" s="5">
        <v>12958145</v>
      </c>
      <c r="F53" s="5">
        <v>11943385</v>
      </c>
      <c r="G53" s="5">
        <v>12636045</v>
      </c>
      <c r="I53" s="5">
        <v>47533024</v>
      </c>
      <c r="J53" s="5">
        <v>55452626</v>
      </c>
      <c r="K53" s="5">
        <v>50991107</v>
      </c>
      <c r="L53" s="5">
        <v>46238971</v>
      </c>
      <c r="M53" s="5">
        <v>24798203</v>
      </c>
      <c r="N53" s="5">
        <v>17575475</v>
      </c>
      <c r="O53" s="5">
        <v>26666647</v>
      </c>
      <c r="P53" s="5">
        <v>19901103</v>
      </c>
      <c r="Q53" s="5">
        <v>9782390</v>
      </c>
      <c r="R53" s="5">
        <v>9590661</v>
      </c>
      <c r="S53" s="5">
        <v>20100885</v>
      </c>
      <c r="T53" s="5">
        <v>33305386</v>
      </c>
      <c r="U53" s="5">
        <v>32791143</v>
      </c>
      <c r="V53" s="5">
        <v>33010380</v>
      </c>
      <c r="W53" s="5">
        <v>186278000000</v>
      </c>
      <c r="X53" s="5">
        <v>241556000000</v>
      </c>
      <c r="Y53" s="5">
        <v>262343807226</v>
      </c>
      <c r="Z53" s="5">
        <v>244820412321</v>
      </c>
    </row>
    <row r="54" spans="2:26" ht="15.5" x14ac:dyDescent="0.35">
      <c r="C54" t="s">
        <v>87</v>
      </c>
      <c r="D54" s="5">
        <v>-5594070</v>
      </c>
      <c r="E54" s="5">
        <v>-4434371</v>
      </c>
      <c r="F54" s="5">
        <v>-14654112</v>
      </c>
      <c r="G54" s="5">
        <v>-8529714</v>
      </c>
      <c r="I54" s="5">
        <v>-31329745</v>
      </c>
      <c r="J54" s="5">
        <v>-15732497</v>
      </c>
      <c r="K54" s="5">
        <v>-29176844</v>
      </c>
      <c r="L54" s="5">
        <v>-15257070</v>
      </c>
      <c r="M54" s="5">
        <v>-18454129</v>
      </c>
      <c r="N54" s="5">
        <v>-13189595</v>
      </c>
      <c r="O54" s="5">
        <v>-15497689</v>
      </c>
      <c r="P54" s="5">
        <v>-17375749</v>
      </c>
      <c r="Q54" s="5">
        <v>-8999585</v>
      </c>
      <c r="R54" s="5">
        <v>-12946078</v>
      </c>
      <c r="S54" s="5">
        <v>-30588365</v>
      </c>
      <c r="T54" s="5">
        <v>-29603427</v>
      </c>
      <c r="U54" s="5">
        <v>-23520938</v>
      </c>
      <c r="V54" s="5">
        <v>-27510935</v>
      </c>
      <c r="W54" s="5">
        <v>-170797000000</v>
      </c>
      <c r="X54" s="5">
        <v>-145948000000</v>
      </c>
      <c r="Y54" s="5">
        <v>-115859564394</v>
      </c>
      <c r="Z54" s="5">
        <v>-68462599235</v>
      </c>
    </row>
    <row r="55" spans="2:26" ht="15.5" x14ac:dyDescent="0.35">
      <c r="C55" t="s">
        <v>89</v>
      </c>
      <c r="D55" s="5">
        <v>-1685512</v>
      </c>
      <c r="E55" s="5">
        <v>-2228324</v>
      </c>
      <c r="F55" s="5">
        <v>-1958042</v>
      </c>
      <c r="G55" s="5">
        <v>-1665702</v>
      </c>
      <c r="I55" s="5">
        <v>-7299139</v>
      </c>
      <c r="J55" s="5">
        <v>-7848036</v>
      </c>
      <c r="K55" s="5">
        <v>-8293846</v>
      </c>
      <c r="L55" s="5">
        <v>-7141578</v>
      </c>
      <c r="M55" s="5">
        <v>-6113293</v>
      </c>
      <c r="N55" s="5">
        <v>-6188307</v>
      </c>
      <c r="O55" s="5">
        <v>-6676215</v>
      </c>
      <c r="P55" s="5">
        <v>-5020875</v>
      </c>
      <c r="Q55" s="5">
        <v>-4567118</v>
      </c>
      <c r="R55" s="5">
        <v>-5407650</v>
      </c>
      <c r="S55" s="5">
        <v>-5769421</v>
      </c>
      <c r="T55" s="5">
        <v>-7418602</v>
      </c>
      <c r="U55" s="5">
        <v>-8630369</v>
      </c>
      <c r="V55" s="5">
        <v>-9932776</v>
      </c>
      <c r="W55" s="5">
        <v>-72445000000</v>
      </c>
      <c r="X55" s="5">
        <v>-63005000000</v>
      </c>
      <c r="Y55" s="5">
        <v>-51520735503</v>
      </c>
      <c r="Z55" s="5">
        <v>-30054884038</v>
      </c>
    </row>
    <row r="56" spans="2:26" ht="15.5" x14ac:dyDescent="0.35">
      <c r="C56" t="s">
        <v>88</v>
      </c>
      <c r="D56" s="5">
        <v>-3486685</v>
      </c>
      <c r="E56" s="5">
        <v>-2587353</v>
      </c>
      <c r="F56" s="5">
        <v>-3209118</v>
      </c>
      <c r="G56" s="5">
        <v>-2937534</v>
      </c>
      <c r="I56" s="5">
        <v>-11707564</v>
      </c>
      <c r="J56" s="5">
        <v>-11194692</v>
      </c>
      <c r="K56" s="5">
        <v>-13414565</v>
      </c>
      <c r="L56" s="5">
        <v>-9244289</v>
      </c>
      <c r="M56" s="5">
        <v>-7100856</v>
      </c>
      <c r="N56" s="5">
        <v>-5153106</v>
      </c>
      <c r="O56" s="5">
        <v>-6727581</v>
      </c>
      <c r="P56" s="5">
        <v>-6205185</v>
      </c>
      <c r="Q56" s="5">
        <v>-7336169</v>
      </c>
      <c r="R56" s="5">
        <v>-7538428</v>
      </c>
      <c r="S56" s="5">
        <v>-10515670</v>
      </c>
      <c r="T56" s="5">
        <v>-12860507</v>
      </c>
      <c r="U56" s="5">
        <v>-11554863</v>
      </c>
      <c r="V56" s="5">
        <v>-11124294</v>
      </c>
      <c r="W56" s="5">
        <v>-81960000000</v>
      </c>
      <c r="X56" s="5">
        <v>-82943000000</v>
      </c>
      <c r="Y56" s="5">
        <v>-64338828891</v>
      </c>
      <c r="Z56" s="5">
        <v>-38407715197</v>
      </c>
    </row>
    <row r="57" spans="2:26" ht="15.5" x14ac:dyDescent="0.35">
      <c r="C57" t="s">
        <v>98</v>
      </c>
      <c r="D57" s="5">
        <v>1412389</v>
      </c>
      <c r="E57" s="5">
        <v>3803446</v>
      </c>
      <c r="F57" s="5">
        <v>1928547</v>
      </c>
      <c r="G57" s="5">
        <v>2120622</v>
      </c>
      <c r="I57" s="5">
        <v>10341754</v>
      </c>
      <c r="J57" s="5">
        <v>15713681</v>
      </c>
      <c r="K57" s="5">
        <v>6835357</v>
      </c>
      <c r="L57" s="5">
        <v>9069218</v>
      </c>
      <c r="M57" s="5">
        <v>-293114</v>
      </c>
      <c r="N57" s="5">
        <v>-2042994</v>
      </c>
      <c r="O57" s="5">
        <v>937904</v>
      </c>
      <c r="P57" s="5">
        <v>-1409155</v>
      </c>
      <c r="Q57" s="5">
        <v>-1822329</v>
      </c>
      <c r="R57" s="5">
        <v>-4436076</v>
      </c>
      <c r="S57" s="5">
        <v>-7484926</v>
      </c>
      <c r="T57" s="5">
        <v>-1859316</v>
      </c>
      <c r="U57" s="5">
        <v>770959</v>
      </c>
      <c r="V57" s="5">
        <v>2654056</v>
      </c>
      <c r="W57" s="5">
        <v>6454000000</v>
      </c>
    </row>
    <row r="58" spans="2:26" ht="15.5" x14ac:dyDescent="0.35">
      <c r="C58" t="s">
        <v>91</v>
      </c>
      <c r="D58" s="5">
        <v>2299605</v>
      </c>
      <c r="E58" s="5">
        <v>8523774</v>
      </c>
      <c r="F58" s="5">
        <v>-2710727</v>
      </c>
      <c r="G58" s="5">
        <v>4106331</v>
      </c>
      <c r="I58" s="5">
        <v>16203279</v>
      </c>
      <c r="J58" s="5">
        <v>39720129</v>
      </c>
      <c r="K58" s="5">
        <v>21814263</v>
      </c>
      <c r="L58" s="5">
        <v>30981901</v>
      </c>
      <c r="M58" s="5">
        <v>6344074</v>
      </c>
      <c r="N58" s="5">
        <v>4385880</v>
      </c>
      <c r="O58" s="5">
        <v>11168958</v>
      </c>
      <c r="P58" s="5">
        <v>2525354</v>
      </c>
      <c r="Q58" s="5">
        <v>782805</v>
      </c>
      <c r="R58" s="5">
        <v>-3355417</v>
      </c>
      <c r="S58" s="5">
        <v>-10487480</v>
      </c>
      <c r="T58" s="5">
        <v>3701959</v>
      </c>
      <c r="U58" s="5">
        <v>9270205</v>
      </c>
      <c r="V58" s="5">
        <v>5499445</v>
      </c>
      <c r="W58" s="5">
        <v>15481000000</v>
      </c>
      <c r="X58" s="5">
        <v>95608000000</v>
      </c>
      <c r="Y58" s="5">
        <v>146484242832</v>
      </c>
      <c r="Z58" s="5">
        <v>176357813086</v>
      </c>
    </row>
    <row r="59" spans="2:26" ht="15.5" x14ac:dyDescent="0.35">
      <c r="C59" t="s">
        <v>92</v>
      </c>
      <c r="D59" s="5">
        <v>-468067</v>
      </c>
      <c r="E59" s="5">
        <v>-263573</v>
      </c>
      <c r="F59" s="5">
        <v>421923</v>
      </c>
      <c r="G59" s="5">
        <v>-934217</v>
      </c>
      <c r="I59" s="5">
        <v>-1793763</v>
      </c>
      <c r="J59" s="5">
        <v>-4712788</v>
      </c>
      <c r="K59" s="5">
        <v>-7424915</v>
      </c>
      <c r="L59" s="5">
        <v>-9391446</v>
      </c>
      <c r="M59" s="5">
        <v>-9872114</v>
      </c>
      <c r="N59" s="5">
        <v>-8617865</v>
      </c>
      <c r="O59" s="5">
        <v>-10309847</v>
      </c>
      <c r="P59" s="5">
        <v>-8726792</v>
      </c>
      <c r="Q59" s="5">
        <v>6563860</v>
      </c>
      <c r="R59" s="5">
        <v>-6926332</v>
      </c>
      <c r="S59" s="5">
        <v>-10481774</v>
      </c>
      <c r="T59" s="5">
        <v>-11600761</v>
      </c>
      <c r="U59" s="5">
        <v>-9787121</v>
      </c>
      <c r="V59" s="5">
        <v>-8804026</v>
      </c>
      <c r="W59" s="5">
        <v>-25035000000</v>
      </c>
      <c r="X59" s="5">
        <v>-10814000000</v>
      </c>
      <c r="Y59" s="5">
        <v>-35808734780</v>
      </c>
      <c r="Z59" s="5">
        <v>8553656974</v>
      </c>
    </row>
    <row r="60" spans="2:26" ht="15.5" x14ac:dyDescent="0.35">
      <c r="C60" t="s">
        <v>94</v>
      </c>
      <c r="D60" s="5">
        <v>17243</v>
      </c>
      <c r="E60" s="5">
        <v>32805</v>
      </c>
      <c r="F60" s="5">
        <v>11795</v>
      </c>
      <c r="G60" s="5">
        <v>40503</v>
      </c>
      <c r="I60" s="5">
        <v>136992</v>
      </c>
      <c r="J60" s="5">
        <v>221704</v>
      </c>
      <c r="K60" s="5">
        <v>228517</v>
      </c>
      <c r="L60" s="5">
        <v>174240</v>
      </c>
      <c r="M60" s="5">
        <v>166784</v>
      </c>
      <c r="N60" s="5">
        <v>158878</v>
      </c>
      <c r="O60" s="5">
        <v>166352</v>
      </c>
      <c r="P60" s="5">
        <v>170106</v>
      </c>
      <c r="Q60" s="5">
        <v>127021</v>
      </c>
      <c r="R60" s="5">
        <v>42085</v>
      </c>
      <c r="S60" s="5">
        <v>169574</v>
      </c>
      <c r="T60" s="5">
        <v>56295</v>
      </c>
      <c r="U60" s="5">
        <v>151359</v>
      </c>
      <c r="V60" s="5">
        <v>56554</v>
      </c>
      <c r="W60" s="5">
        <v>4801000000</v>
      </c>
      <c r="X60" s="5">
        <v>5096000000</v>
      </c>
      <c r="Y60" s="5">
        <v>3420315439</v>
      </c>
      <c r="Z60" s="5">
        <v>3329110045</v>
      </c>
    </row>
    <row r="61" spans="2:26" ht="15.5" x14ac:dyDescent="0.35">
      <c r="C61" t="s">
        <v>26</v>
      </c>
      <c r="D61" s="5">
        <v>-3448</v>
      </c>
      <c r="E61" s="5">
        <v>-289817</v>
      </c>
      <c r="F61" s="5">
        <v>412487</v>
      </c>
      <c r="G61" s="5">
        <v>-2015649</v>
      </c>
      <c r="I61" s="5">
        <v>-1903357</v>
      </c>
      <c r="J61" s="5">
        <v>-4890151</v>
      </c>
      <c r="K61" s="5">
        <v>-7607728</v>
      </c>
      <c r="L61" s="5">
        <v>-9530837</v>
      </c>
      <c r="M61" s="5">
        <v>-10005541</v>
      </c>
      <c r="N61" s="5">
        <v>-8744967</v>
      </c>
      <c r="O61" s="5">
        <v>-10442928</v>
      </c>
      <c r="P61" s="5">
        <v>-8516530</v>
      </c>
      <c r="Q61" s="5">
        <v>-7701339</v>
      </c>
      <c r="R61" s="5">
        <v>-8696643</v>
      </c>
      <c r="S61" s="5">
        <v>-10617439</v>
      </c>
      <c r="T61" s="5">
        <v>-11657056</v>
      </c>
      <c r="U61" s="5">
        <v>-9938480</v>
      </c>
      <c r="V61" s="5">
        <v>-8860580</v>
      </c>
      <c r="W61" s="5">
        <v>-29836000000</v>
      </c>
      <c r="X61" s="5">
        <v>-28471000000</v>
      </c>
      <c r="Y61" s="5">
        <v>-9398443903</v>
      </c>
      <c r="Z61" s="5">
        <v>-105918212</v>
      </c>
    </row>
    <row r="62" spans="2:26" ht="15.5" x14ac:dyDescent="0.35">
      <c r="C62" t="s">
        <v>93</v>
      </c>
      <c r="X62" s="5">
        <v>-116000000</v>
      </c>
      <c r="Y62" s="5">
        <v>-146770000</v>
      </c>
      <c r="Z62" s="5">
        <v>-2349156</v>
      </c>
    </row>
    <row r="63" spans="2:26" ht="15.5" x14ac:dyDescent="0.35">
      <c r="C63" t="s">
        <v>95</v>
      </c>
      <c r="X63" s="5">
        <v>1793000000</v>
      </c>
      <c r="Y63" s="5">
        <v>-14550900319</v>
      </c>
      <c r="Z63" s="5">
        <v>3541160763</v>
      </c>
    </row>
    <row r="64" spans="2:26" ht="15.5" x14ac:dyDescent="0.35">
      <c r="C64" t="s">
        <v>99</v>
      </c>
      <c r="D64" s="5">
        <v>-468067</v>
      </c>
      <c r="E64" s="5">
        <v>-263573</v>
      </c>
      <c r="F64" s="5">
        <v>421923</v>
      </c>
      <c r="G64" s="5">
        <v>-934217</v>
      </c>
      <c r="I64" s="5">
        <v>-1793763</v>
      </c>
      <c r="J64" s="5">
        <v>-4712788</v>
      </c>
      <c r="K64" s="5">
        <v>-7424915</v>
      </c>
      <c r="L64" s="5">
        <v>-9391446</v>
      </c>
      <c r="M64" s="5">
        <v>-9872114</v>
      </c>
      <c r="N64" s="5">
        <v>-8617865</v>
      </c>
      <c r="O64" s="5">
        <v>-10309847</v>
      </c>
      <c r="P64" s="5">
        <v>-8726792</v>
      </c>
      <c r="Q64" s="5">
        <v>6563860</v>
      </c>
      <c r="R64" s="5">
        <v>-6926332</v>
      </c>
      <c r="S64" s="5">
        <v>-10481774</v>
      </c>
      <c r="T64" s="5">
        <v>-11600761</v>
      </c>
      <c r="U64" s="5">
        <v>-9787121</v>
      </c>
      <c r="V64" s="5">
        <v>-8804026</v>
      </c>
      <c r="W64" s="5">
        <v>-25035000000</v>
      </c>
      <c r="X64" s="5">
        <v>-10814000000</v>
      </c>
      <c r="Y64" s="5">
        <v>-35808734780</v>
      </c>
      <c r="Z64" s="5">
        <v>8553656974</v>
      </c>
    </row>
    <row r="65" spans="3:26" ht="15.5" x14ac:dyDescent="0.35">
      <c r="C65" t="s">
        <v>28</v>
      </c>
      <c r="D65" s="5">
        <v>1831538</v>
      </c>
      <c r="E65" s="5">
        <v>8260201</v>
      </c>
      <c r="F65" s="5">
        <v>-2288804</v>
      </c>
      <c r="G65" s="5">
        <v>3172114</v>
      </c>
      <c r="I65" s="5">
        <v>14409516</v>
      </c>
      <c r="J65" s="5">
        <v>35007341</v>
      </c>
      <c r="K65" s="5">
        <v>14389348</v>
      </c>
      <c r="L65" s="5">
        <v>21590455</v>
      </c>
      <c r="M65" s="5">
        <v>-3528040</v>
      </c>
      <c r="N65" s="5">
        <v>-4231985</v>
      </c>
      <c r="O65" s="5">
        <v>859111</v>
      </c>
      <c r="P65" s="5">
        <v>-6201438</v>
      </c>
      <c r="Q65" s="5">
        <v>7346665</v>
      </c>
      <c r="R65" s="5">
        <v>-10281749</v>
      </c>
      <c r="S65" s="5">
        <v>-20969254</v>
      </c>
      <c r="T65" s="5">
        <v>-7898802</v>
      </c>
      <c r="U65" s="5">
        <v>-516916</v>
      </c>
      <c r="V65" s="5">
        <v>-3304581</v>
      </c>
      <c r="W65" s="5">
        <v>-9554000000</v>
      </c>
      <c r="X65" s="5">
        <v>84794000000</v>
      </c>
      <c r="Y65" s="5">
        <v>110675508052</v>
      </c>
      <c r="Z65" s="5">
        <v>184911470060</v>
      </c>
    </row>
    <row r="66" spans="3:26" ht="15.5" x14ac:dyDescent="0.35">
      <c r="C66" t="s">
        <v>27</v>
      </c>
      <c r="D66" s="5">
        <v>-1120517</v>
      </c>
      <c r="E66" s="5">
        <v>-1083339</v>
      </c>
      <c r="F66" s="5">
        <v>-2069710</v>
      </c>
      <c r="G66" s="5">
        <v>-1100892</v>
      </c>
      <c r="I66" s="5">
        <v>-5728129</v>
      </c>
      <c r="J66" s="5">
        <v>-9056528</v>
      </c>
      <c r="K66" s="5">
        <v>-6010450</v>
      </c>
      <c r="L66" s="5">
        <v>-5252156</v>
      </c>
      <c r="M66" s="5">
        <v>-2451346</v>
      </c>
      <c r="N66" s="5">
        <v>-4232476</v>
      </c>
      <c r="O66" s="5">
        <v>378331</v>
      </c>
      <c r="P66" s="5">
        <v>-718524</v>
      </c>
      <c r="Q66" s="5">
        <v>2659324</v>
      </c>
      <c r="R66" s="5">
        <v>1760106</v>
      </c>
      <c r="S66" s="5">
        <v>3362376</v>
      </c>
      <c r="T66" s="5">
        <v>532393</v>
      </c>
      <c r="U66" s="5">
        <v>-1338186</v>
      </c>
      <c r="V66" s="5">
        <v>-1667919</v>
      </c>
      <c r="W66" s="5">
        <v>-3442000000</v>
      </c>
      <c r="X66" s="5">
        <v>-25333000000</v>
      </c>
      <c r="Y66" s="5">
        <v>-40665360630</v>
      </c>
      <c r="Z66" s="5">
        <v>-56225745734</v>
      </c>
    </row>
    <row r="67" spans="3:26" ht="15.5" x14ac:dyDescent="0.35">
      <c r="C67" t="s">
        <v>324</v>
      </c>
      <c r="V67" s="5">
        <v>-425249</v>
      </c>
      <c r="W67" s="5">
        <v>-13331000000</v>
      </c>
      <c r="X67" s="5">
        <v>-36430000000</v>
      </c>
      <c r="Y67" s="5">
        <v>-36051335217</v>
      </c>
      <c r="Z67" s="5">
        <v>-62917760600</v>
      </c>
    </row>
    <row r="68" spans="3:26" ht="15.5" x14ac:dyDescent="0.35">
      <c r="C68" t="s">
        <v>325</v>
      </c>
      <c r="V68" s="5">
        <v>-1242670</v>
      </c>
      <c r="W68" s="5">
        <v>9889000000</v>
      </c>
      <c r="X68" s="5">
        <v>11097000000</v>
      </c>
      <c r="Y68" s="5">
        <v>-4614025413</v>
      </c>
      <c r="Z68" s="5">
        <v>6692014866</v>
      </c>
    </row>
    <row r="69" spans="3:26" ht="15.5" x14ac:dyDescent="0.35">
      <c r="C69" t="s">
        <v>326</v>
      </c>
      <c r="D69" s="5">
        <v>-1120517</v>
      </c>
      <c r="E69" s="5">
        <v>-1083339</v>
      </c>
      <c r="F69" s="5">
        <v>-2069710</v>
      </c>
      <c r="G69" s="5">
        <v>-1100892</v>
      </c>
      <c r="I69" s="5">
        <v>-5728129</v>
      </c>
      <c r="J69" s="5">
        <v>-9056528</v>
      </c>
      <c r="K69" s="5">
        <v>-6010450</v>
      </c>
      <c r="L69" s="5">
        <v>-5252156</v>
      </c>
      <c r="M69" s="5">
        <v>-2451346</v>
      </c>
      <c r="N69" s="5">
        <v>-4232476</v>
      </c>
      <c r="O69" s="5">
        <v>378331</v>
      </c>
      <c r="P69" s="5">
        <v>-718524</v>
      </c>
      <c r="Q69" s="5">
        <v>2659324</v>
      </c>
      <c r="R69" s="5">
        <v>1760106</v>
      </c>
      <c r="S69" s="5">
        <v>3362376</v>
      </c>
      <c r="T69" s="5">
        <v>532393</v>
      </c>
      <c r="U69" s="5">
        <v>-1338186</v>
      </c>
      <c r="V69" s="5">
        <v>-1667919</v>
      </c>
      <c r="W69" s="5">
        <v>-3442000000</v>
      </c>
      <c r="X69" s="5">
        <v>-25333000000</v>
      </c>
      <c r="Y69" s="5">
        <v>-40665360630</v>
      </c>
      <c r="Z69" s="5">
        <v>-56225745734</v>
      </c>
    </row>
    <row r="70" spans="3:26" ht="15.5" x14ac:dyDescent="0.35">
      <c r="C70" t="s">
        <v>100</v>
      </c>
      <c r="D70" s="5">
        <v>711021</v>
      </c>
      <c r="E70" s="5">
        <v>7176862</v>
      </c>
      <c r="F70" s="5">
        <v>-4358514</v>
      </c>
      <c r="G70" s="5">
        <v>2071222</v>
      </c>
      <c r="I70" s="5">
        <v>8681387</v>
      </c>
      <c r="J70" s="5">
        <v>25950813</v>
      </c>
      <c r="K70" s="5">
        <v>8378898</v>
      </c>
      <c r="L70" s="5">
        <v>16338299</v>
      </c>
      <c r="M70" s="5">
        <v>-5979386</v>
      </c>
      <c r="N70" s="5">
        <v>-8464461</v>
      </c>
      <c r="O70" s="5">
        <v>1237442</v>
      </c>
      <c r="P70" s="5">
        <v>-6919962</v>
      </c>
      <c r="Q70" s="5">
        <v>10005989</v>
      </c>
      <c r="R70" s="5">
        <v>-8521643</v>
      </c>
      <c r="S70" s="5">
        <v>-17606878</v>
      </c>
      <c r="T70" s="5">
        <v>-7366409</v>
      </c>
      <c r="U70" s="5">
        <v>-1855102</v>
      </c>
      <c r="V70" s="5">
        <v>-4972500</v>
      </c>
      <c r="W70" s="5">
        <v>-12996000000</v>
      </c>
      <c r="X70" s="5">
        <v>59461000000</v>
      </c>
      <c r="Y70" s="5">
        <v>70010147422</v>
      </c>
      <c r="Z70" s="5">
        <v>128685724326</v>
      </c>
    </row>
    <row r="71" spans="3:26" ht="15.5" x14ac:dyDescent="0.35">
      <c r="C71" t="s">
        <v>101</v>
      </c>
      <c r="X71" s="5">
        <v>-41449000000</v>
      </c>
      <c r="Y71" s="5">
        <v>-46173866731</v>
      </c>
      <c r="Z71" s="5">
        <v>-28188580846</v>
      </c>
    </row>
    <row r="72" spans="3:26" ht="15.5" x14ac:dyDescent="0.35">
      <c r="C72" t="s">
        <v>497</v>
      </c>
      <c r="Y72" s="5">
        <v>-5170371864</v>
      </c>
      <c r="Z72" s="5">
        <v>-84331191946</v>
      </c>
    </row>
    <row r="73" spans="3:26" ht="15.5" x14ac:dyDescent="0.35">
      <c r="C73" t="s">
        <v>102</v>
      </c>
      <c r="D73" s="5">
        <v>711021</v>
      </c>
      <c r="E73" s="5">
        <v>7176862</v>
      </c>
      <c r="F73" s="5">
        <v>-4358514</v>
      </c>
      <c r="G73" s="5">
        <v>2071222</v>
      </c>
      <c r="I73" s="5">
        <v>8681387</v>
      </c>
      <c r="J73" s="5">
        <v>25950813</v>
      </c>
      <c r="K73" s="5">
        <v>8378898</v>
      </c>
      <c r="L73" s="5">
        <v>16338299</v>
      </c>
      <c r="M73" s="5">
        <v>-5979386</v>
      </c>
      <c r="N73" s="5">
        <v>-8464461</v>
      </c>
      <c r="O73" s="5">
        <v>1237442</v>
      </c>
      <c r="P73" s="5">
        <v>-6919962</v>
      </c>
      <c r="Q73" s="5">
        <v>10005989</v>
      </c>
      <c r="R73" s="5">
        <v>-8521643</v>
      </c>
      <c r="S73" s="5">
        <v>-17606878</v>
      </c>
      <c r="T73" s="5">
        <v>-7366409</v>
      </c>
      <c r="U73" s="5">
        <v>-1855102</v>
      </c>
      <c r="V73" s="5">
        <v>-4972500</v>
      </c>
      <c r="W73" s="5">
        <v>-12996000000</v>
      </c>
      <c r="X73" s="5">
        <v>18012000000</v>
      </c>
      <c r="Y73" s="5">
        <v>18665908827</v>
      </c>
      <c r="Z73" s="5">
        <v>16165951534</v>
      </c>
    </row>
    <row r="74" spans="3:26" ht="15.5" x14ac:dyDescent="0.35">
      <c r="C74" t="s">
        <v>103</v>
      </c>
      <c r="D74" s="5">
        <v>-158040</v>
      </c>
      <c r="E74" s="5">
        <v>-435736</v>
      </c>
      <c r="F74" s="5">
        <v>16485</v>
      </c>
      <c r="G74" s="5">
        <v>16481</v>
      </c>
      <c r="I74" s="5">
        <v>-386250</v>
      </c>
      <c r="J74" s="5">
        <v>106904</v>
      </c>
      <c r="K74" s="5">
        <v>-205702</v>
      </c>
      <c r="L74" s="5">
        <v>-518471</v>
      </c>
      <c r="M74" s="5">
        <v>-128937</v>
      </c>
      <c r="N74" s="5">
        <v>-16934</v>
      </c>
      <c r="O74" s="5">
        <v>-329401</v>
      </c>
      <c r="P74" s="5">
        <v>256161</v>
      </c>
      <c r="Q74" s="5">
        <v>382854</v>
      </c>
      <c r="R74" s="5">
        <v>-391723</v>
      </c>
      <c r="S74" s="5">
        <v>-618174</v>
      </c>
    </row>
    <row r="75" spans="3:26" ht="15.5" x14ac:dyDescent="0.35">
      <c r="C75" t="s">
        <v>104</v>
      </c>
      <c r="D75" s="5">
        <v>552981</v>
      </c>
      <c r="E75" s="5">
        <v>6741126</v>
      </c>
      <c r="F75" s="5">
        <v>-4342029</v>
      </c>
      <c r="G75" s="5">
        <v>2087703</v>
      </c>
      <c r="I75" s="5">
        <v>8295137</v>
      </c>
      <c r="J75" s="5">
        <v>26057717</v>
      </c>
      <c r="K75" s="5">
        <v>8173196</v>
      </c>
      <c r="L75" s="5">
        <v>15819828</v>
      </c>
      <c r="M75" s="5">
        <v>-6108323</v>
      </c>
      <c r="N75" s="5">
        <v>-8481395</v>
      </c>
      <c r="O75" s="5">
        <v>908041</v>
      </c>
      <c r="P75" s="5">
        <v>-6663801</v>
      </c>
      <c r="Q75" s="5">
        <v>10388843</v>
      </c>
      <c r="R75" s="5">
        <v>-8913366</v>
      </c>
      <c r="S75" s="5">
        <v>-18225052</v>
      </c>
      <c r="T75" s="5">
        <v>-7366409</v>
      </c>
      <c r="U75" s="5">
        <v>-1855102</v>
      </c>
      <c r="V75" s="5">
        <v>-4972500</v>
      </c>
      <c r="W75" s="5">
        <v>-12996000000</v>
      </c>
    </row>
    <row r="76" spans="3:26" ht="15.5" x14ac:dyDescent="0.35">
      <c r="C76" t="s">
        <v>105</v>
      </c>
      <c r="D76" s="5">
        <v>711021</v>
      </c>
      <c r="E76" s="5">
        <v>7176862</v>
      </c>
      <c r="F76" s="5">
        <v>-4358514</v>
      </c>
      <c r="G76" s="5">
        <v>2071222</v>
      </c>
      <c r="I76" s="5">
        <v>8681387</v>
      </c>
      <c r="J76" s="5">
        <v>25950813</v>
      </c>
      <c r="K76" s="5">
        <v>8378898</v>
      </c>
      <c r="L76" s="5">
        <v>16338299</v>
      </c>
      <c r="M76" s="5">
        <v>-5979386</v>
      </c>
      <c r="N76" s="5">
        <v>-8464461</v>
      </c>
      <c r="O76" s="5">
        <v>1237442</v>
      </c>
      <c r="P76" s="5">
        <v>-6919962</v>
      </c>
      <c r="Q76" s="5">
        <v>10005989</v>
      </c>
      <c r="R76" s="5">
        <v>-8521643</v>
      </c>
      <c r="S76" s="5">
        <v>-17606878</v>
      </c>
      <c r="T76" s="5">
        <v>-7366409</v>
      </c>
      <c r="U76" s="5">
        <v>-1855102</v>
      </c>
      <c r="V76" s="5">
        <v>-4972500</v>
      </c>
      <c r="W76" s="5">
        <v>-12996000000</v>
      </c>
      <c r="X76" s="5">
        <v>18012000000</v>
      </c>
      <c r="Y76" s="5">
        <v>18665908827</v>
      </c>
      <c r="Z76" s="5">
        <v>16165951534</v>
      </c>
    </row>
    <row r="77" spans="3:26" ht="15.5" x14ac:dyDescent="0.35">
      <c r="C77" t="s">
        <v>7</v>
      </c>
      <c r="D77" s="5">
        <v>-859408</v>
      </c>
      <c r="E77" s="5">
        <v>2937680</v>
      </c>
      <c r="F77" s="5">
        <v>-6270576</v>
      </c>
      <c r="G77" s="5">
        <v>-32919</v>
      </c>
      <c r="I77" s="5">
        <v>-2046617</v>
      </c>
      <c r="J77" s="5">
        <v>10344036</v>
      </c>
      <c r="K77" s="5">
        <v>1337839</v>
      </c>
      <c r="L77" s="5">
        <v>6750610</v>
      </c>
      <c r="M77" s="5">
        <v>-5815209</v>
      </c>
      <c r="N77" s="5">
        <v>-6438401</v>
      </c>
      <c r="O77" s="5">
        <v>-29863</v>
      </c>
      <c r="P77" s="5">
        <v>-5254646</v>
      </c>
      <c r="Q77" s="5">
        <v>12211172</v>
      </c>
      <c r="R77" s="5">
        <v>-4477290</v>
      </c>
      <c r="S77" s="5">
        <v>-10740126</v>
      </c>
      <c r="T77" s="5">
        <v>-5507093</v>
      </c>
      <c r="U77" s="5">
        <v>-2626061</v>
      </c>
      <c r="V77" s="5">
        <v>-7626556</v>
      </c>
      <c r="W77" s="5">
        <v>-19450000000</v>
      </c>
    </row>
    <row r="78" spans="3:26" ht="15.5" x14ac:dyDescent="0.35">
      <c r="C78" t="s">
        <v>107</v>
      </c>
      <c r="D78" s="5">
        <v>711021</v>
      </c>
      <c r="E78" s="5">
        <v>7176862</v>
      </c>
      <c r="F78" s="5">
        <v>-4358514</v>
      </c>
      <c r="G78" s="5">
        <v>2071222</v>
      </c>
      <c r="I78" s="5">
        <v>8681387</v>
      </c>
      <c r="J78" s="5">
        <v>25950813</v>
      </c>
      <c r="K78" s="5">
        <v>8378898</v>
      </c>
      <c r="L78" s="5">
        <v>16338299</v>
      </c>
      <c r="M78" s="5">
        <v>-5979386</v>
      </c>
      <c r="N78" s="5">
        <v>-8464461</v>
      </c>
      <c r="O78" s="5">
        <v>1237442</v>
      </c>
      <c r="P78" s="5">
        <v>-6919962</v>
      </c>
      <c r="Q78" s="5">
        <v>10005989</v>
      </c>
      <c r="R78" s="5">
        <v>-8521643</v>
      </c>
      <c r="S78" s="5">
        <v>-17606878</v>
      </c>
      <c r="T78" s="5">
        <v>-7366409</v>
      </c>
      <c r="U78" s="5">
        <v>-1855102</v>
      </c>
      <c r="V78" s="5">
        <v>-4972500</v>
      </c>
      <c r="W78" s="5">
        <v>-12996000000</v>
      </c>
      <c r="X78" s="5">
        <v>18012000000</v>
      </c>
      <c r="Y78" s="5">
        <v>18665908827</v>
      </c>
      <c r="Z78" s="5">
        <v>16165951534</v>
      </c>
    </row>
    <row r="79" spans="3:26" ht="15.5" x14ac:dyDescent="0.35">
      <c r="C79" t="s">
        <v>108</v>
      </c>
      <c r="D79" s="5">
        <v>552981</v>
      </c>
      <c r="E79" s="5">
        <v>6741126</v>
      </c>
      <c r="F79" s="5">
        <v>-4342029</v>
      </c>
      <c r="G79" s="5">
        <v>2087703</v>
      </c>
      <c r="I79" s="5">
        <v>8295137</v>
      </c>
      <c r="J79" s="5">
        <v>26057717</v>
      </c>
      <c r="K79" s="5">
        <v>8173196</v>
      </c>
      <c r="L79" s="5">
        <v>15819828</v>
      </c>
      <c r="M79" s="5">
        <v>-6108323</v>
      </c>
      <c r="N79" s="5">
        <v>-8481395</v>
      </c>
      <c r="O79" s="5">
        <v>908041</v>
      </c>
      <c r="P79" s="5">
        <v>-6663801</v>
      </c>
      <c r="Q79" s="5">
        <v>10388843</v>
      </c>
      <c r="R79" s="5">
        <v>-8913366</v>
      </c>
      <c r="S79" s="5">
        <v>-18225052</v>
      </c>
      <c r="T79" s="5">
        <v>-7366409</v>
      </c>
      <c r="U79" s="5">
        <v>-1855102</v>
      </c>
      <c r="V79" s="5">
        <v>-4972500</v>
      </c>
      <c r="W79" s="5">
        <v>-12996000000</v>
      </c>
    </row>
    <row r="80" spans="3:26" ht="15.5" x14ac:dyDescent="0.35">
      <c r="C80" t="s">
        <v>109</v>
      </c>
      <c r="D80" s="5">
        <v>552981</v>
      </c>
      <c r="E80" s="5">
        <v>6741126</v>
      </c>
      <c r="F80" s="5">
        <v>-4342029</v>
      </c>
      <c r="G80" s="5">
        <v>2087703</v>
      </c>
      <c r="I80" s="5">
        <v>8295137</v>
      </c>
      <c r="J80" s="5">
        <v>26057717</v>
      </c>
      <c r="K80" s="5">
        <v>8173196</v>
      </c>
      <c r="L80" s="5">
        <v>15819828</v>
      </c>
      <c r="M80" s="5">
        <v>-6108323</v>
      </c>
      <c r="N80" s="5">
        <v>-8481395</v>
      </c>
      <c r="O80" s="5">
        <v>908041</v>
      </c>
      <c r="P80" s="5">
        <v>-6663801</v>
      </c>
      <c r="Q80" s="5">
        <v>10388843</v>
      </c>
      <c r="R80" s="5">
        <v>-8913366</v>
      </c>
      <c r="S80" s="5">
        <v>-18225052</v>
      </c>
      <c r="T80" s="5">
        <v>-7366409</v>
      </c>
      <c r="U80" s="5">
        <v>-1855102</v>
      </c>
      <c r="V80" s="5">
        <v>-4972500</v>
      </c>
      <c r="W80" s="5">
        <v>-12996000000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7358213</v>
      </c>
      <c r="E84" s="5">
        <v>6323624</v>
      </c>
      <c r="F84" s="5">
        <v>8064539</v>
      </c>
      <c r="G84" s="5">
        <v>5371553</v>
      </c>
      <c r="I84" s="5">
        <v>6323624</v>
      </c>
      <c r="J84" s="5">
        <v>3374246</v>
      </c>
      <c r="K84" s="5">
        <v>8829196</v>
      </c>
      <c r="L84" s="5">
        <v>7642726</v>
      </c>
      <c r="M84" s="5">
        <v>4147318</v>
      </c>
      <c r="N84" s="5">
        <v>3642534</v>
      </c>
      <c r="O84" s="5">
        <v>4973548</v>
      </c>
      <c r="P84" s="5">
        <v>5576740</v>
      </c>
      <c r="Q84" s="5">
        <v>5302482</v>
      </c>
      <c r="R84" s="5">
        <v>4290404</v>
      </c>
      <c r="S84" s="5">
        <v>4246709</v>
      </c>
      <c r="T84" s="5">
        <v>19639440</v>
      </c>
      <c r="U84" s="5">
        <v>5584693</v>
      </c>
      <c r="V84" s="5">
        <v>5895799</v>
      </c>
      <c r="W84" s="5">
        <v>83992000000</v>
      </c>
      <c r="X84" s="5">
        <v>41790000000</v>
      </c>
      <c r="Y84" s="5">
        <v>112198013186</v>
      </c>
      <c r="Z84" s="5">
        <v>109477098864</v>
      </c>
    </row>
    <row r="85" spans="2:26" ht="15.5" x14ac:dyDescent="0.35">
      <c r="C85" t="s">
        <v>114</v>
      </c>
      <c r="T85" s="5">
        <v>11345587</v>
      </c>
      <c r="U85" s="5">
        <v>4503430</v>
      </c>
    </row>
    <row r="86" spans="2:26" ht="15.5" x14ac:dyDescent="0.35">
      <c r="C86" t="s">
        <v>116</v>
      </c>
    </row>
    <row r="87" spans="2:26" ht="15.5" x14ac:dyDescent="0.35">
      <c r="C87" t="s">
        <v>115</v>
      </c>
      <c r="D87" s="5">
        <v>2154766</v>
      </c>
      <c r="E87" s="5">
        <v>2144116</v>
      </c>
      <c r="F87" s="5">
        <v>2393480</v>
      </c>
      <c r="G87" s="5">
        <v>2416365</v>
      </c>
      <c r="I87" s="5">
        <v>2144116</v>
      </c>
      <c r="J87" s="5">
        <v>2342812</v>
      </c>
      <c r="K87" s="5">
        <v>2288775</v>
      </c>
      <c r="M87" s="5">
        <v>658958</v>
      </c>
      <c r="N87" s="5">
        <v>6293777</v>
      </c>
      <c r="O87" s="5">
        <v>6586099</v>
      </c>
      <c r="P87" s="5">
        <v>6237560</v>
      </c>
      <c r="Q87" s="5">
        <v>13088423</v>
      </c>
    </row>
    <row r="88" spans="2:26" ht="15.5" x14ac:dyDescent="0.35">
      <c r="C88" t="s">
        <v>117</v>
      </c>
      <c r="T88" s="5">
        <v>11345587</v>
      </c>
      <c r="U88" s="5">
        <v>4503430</v>
      </c>
    </row>
    <row r="89" spans="2:26" ht="15.5" x14ac:dyDescent="0.35">
      <c r="C89" t="s">
        <v>118</v>
      </c>
      <c r="T89" s="5">
        <v>69283</v>
      </c>
      <c r="U89" s="5">
        <v>72518</v>
      </c>
      <c r="V89" s="5">
        <v>74930</v>
      </c>
      <c r="W89" s="5">
        <v>743000000</v>
      </c>
      <c r="X89" s="5">
        <v>215000000</v>
      </c>
      <c r="Y89" s="5">
        <v>2231449</v>
      </c>
    </row>
    <row r="90" spans="2:26" ht="15.5" x14ac:dyDescent="0.35">
      <c r="C90" t="s">
        <v>119</v>
      </c>
      <c r="D90" s="5">
        <v>1019997</v>
      </c>
      <c r="E90" s="5">
        <v>846649</v>
      </c>
      <c r="F90" s="5">
        <v>522292</v>
      </c>
      <c r="G90" s="5">
        <v>270726</v>
      </c>
      <c r="I90" s="5">
        <v>846649</v>
      </c>
      <c r="J90" s="5">
        <v>428728</v>
      </c>
      <c r="K90" s="5">
        <v>265822</v>
      </c>
      <c r="L90" s="5">
        <v>10188</v>
      </c>
      <c r="M90" s="5">
        <v>8379</v>
      </c>
      <c r="N90" s="5">
        <v>178201</v>
      </c>
      <c r="O90" s="5">
        <v>149319</v>
      </c>
      <c r="P90" s="5">
        <v>330563</v>
      </c>
      <c r="Q90" s="5">
        <v>149359</v>
      </c>
      <c r="R90" s="5">
        <v>171017</v>
      </c>
      <c r="S90" s="5">
        <v>384914</v>
      </c>
      <c r="T90" s="5">
        <v>311458</v>
      </c>
      <c r="U90" s="5">
        <v>83736</v>
      </c>
      <c r="V90" s="5">
        <v>181898</v>
      </c>
      <c r="W90" s="5">
        <v>2982000000</v>
      </c>
      <c r="X90" s="5">
        <v>4734000000</v>
      </c>
      <c r="Y90" s="5">
        <v>1228140489</v>
      </c>
      <c r="Z90" s="5">
        <v>1779788053</v>
      </c>
    </row>
    <row r="91" spans="2:26" ht="15.5" x14ac:dyDescent="0.35">
      <c r="C91" t="s">
        <v>120</v>
      </c>
      <c r="D91" s="5">
        <v>27636735</v>
      </c>
      <c r="E91" s="5">
        <v>24979402</v>
      </c>
      <c r="F91" s="5">
        <v>22028833</v>
      </c>
      <c r="G91" s="5">
        <v>26377339</v>
      </c>
      <c r="I91" s="5">
        <v>24979402</v>
      </c>
      <c r="J91" s="5">
        <v>27489647</v>
      </c>
      <c r="K91" s="5">
        <v>26254298</v>
      </c>
      <c r="L91" s="5">
        <v>25116889</v>
      </c>
      <c r="M91" s="5">
        <v>19519366</v>
      </c>
      <c r="N91" s="5">
        <v>16088009</v>
      </c>
      <c r="O91" s="5">
        <v>18723798</v>
      </c>
      <c r="P91" s="5">
        <v>18365522</v>
      </c>
      <c r="Q91" s="5">
        <v>16805746</v>
      </c>
      <c r="R91" s="5">
        <v>13980178</v>
      </c>
      <c r="S91" s="5">
        <v>14969070</v>
      </c>
      <c r="T91" s="5">
        <v>20246160</v>
      </c>
      <c r="U91" s="5">
        <v>22637603</v>
      </c>
      <c r="V91" s="5">
        <v>23262943</v>
      </c>
      <c r="W91" s="5">
        <v>124814000000</v>
      </c>
      <c r="X91" s="5">
        <v>143312000000</v>
      </c>
      <c r="Y91" s="5">
        <v>98849773641</v>
      </c>
      <c r="Z91" s="5">
        <v>88914821564</v>
      </c>
    </row>
    <row r="92" spans="2:26" ht="15.5" x14ac:dyDescent="0.35">
      <c r="C92" t="s">
        <v>98</v>
      </c>
      <c r="D92" s="5">
        <v>4495241</v>
      </c>
      <c r="E92" s="5">
        <v>4548802</v>
      </c>
      <c r="F92" s="5">
        <v>5109502</v>
      </c>
      <c r="G92" s="5">
        <v>5135269</v>
      </c>
      <c r="I92" s="5">
        <v>4548802</v>
      </c>
      <c r="J92" s="5">
        <v>5217810</v>
      </c>
      <c r="K92" s="5">
        <v>5717313</v>
      </c>
      <c r="L92" s="5">
        <v>1093182</v>
      </c>
      <c r="M92" s="5">
        <v>1937999</v>
      </c>
      <c r="N92" s="5">
        <v>-260672</v>
      </c>
      <c r="O92" s="5">
        <v>-64088</v>
      </c>
      <c r="P92" s="5">
        <v>2711499</v>
      </c>
      <c r="Q92" s="5">
        <v>1369571</v>
      </c>
      <c r="R92" s="5">
        <v>2189492</v>
      </c>
      <c r="S92" s="5">
        <v>2916415</v>
      </c>
      <c r="W92" s="5">
        <v>-165534000000</v>
      </c>
      <c r="X92" s="5">
        <v>-167202000000</v>
      </c>
      <c r="Y92" s="5">
        <v>-167763681154</v>
      </c>
      <c r="Z92" s="5">
        <v>-52389801793</v>
      </c>
    </row>
    <row r="93" spans="2:26" ht="15.5" x14ac:dyDescent="0.35">
      <c r="C93" t="s">
        <v>121</v>
      </c>
      <c r="D93" s="5">
        <v>76123585</v>
      </c>
      <c r="E93" s="5">
        <v>75070697</v>
      </c>
      <c r="F93" s="5">
        <v>75103960</v>
      </c>
      <c r="G93" s="5">
        <v>79879790</v>
      </c>
      <c r="I93" s="5">
        <v>75070697</v>
      </c>
      <c r="J93" s="5">
        <v>75926540</v>
      </c>
      <c r="K93" s="5">
        <v>79258215</v>
      </c>
      <c r="L93" s="5">
        <v>76104255</v>
      </c>
      <c r="M93" s="5">
        <v>59138909</v>
      </c>
      <c r="N93" s="5">
        <v>52018904</v>
      </c>
      <c r="O93" s="5">
        <v>63869984</v>
      </c>
      <c r="P93" s="5">
        <v>57689038</v>
      </c>
      <c r="Q93" s="5">
        <v>51050433</v>
      </c>
      <c r="R93" s="5">
        <v>44286816</v>
      </c>
      <c r="S93" s="5">
        <v>56959783</v>
      </c>
      <c r="T93" s="5">
        <v>94623138</v>
      </c>
      <c r="U93" s="5">
        <v>102656729</v>
      </c>
      <c r="V93" s="5">
        <v>107614018</v>
      </c>
      <c r="W93" s="5">
        <v>628402000000</v>
      </c>
      <c r="X93" s="5">
        <v>638882000000</v>
      </c>
      <c r="Y93" s="5">
        <v>600445328429</v>
      </c>
      <c r="Z93" s="5">
        <v>586095768273</v>
      </c>
    </row>
    <row r="94" spans="2:26" ht="15.5" x14ac:dyDescent="0.35">
      <c r="C94" t="s">
        <v>122</v>
      </c>
    </row>
    <row r="95" spans="2:26" ht="15.5" x14ac:dyDescent="0.35">
      <c r="C95" t="s">
        <v>124</v>
      </c>
      <c r="D95" s="5">
        <v>76915098</v>
      </c>
      <c r="E95" s="5">
        <v>76712913</v>
      </c>
      <c r="F95" s="5">
        <v>75572894</v>
      </c>
      <c r="G95" s="5">
        <v>77616052</v>
      </c>
      <c r="I95" s="5">
        <v>76712913</v>
      </c>
      <c r="J95" s="5">
        <v>77480220</v>
      </c>
      <c r="K95" s="5">
        <v>81473847</v>
      </c>
      <c r="L95" s="5">
        <v>80486392</v>
      </c>
      <c r="M95" s="5">
        <v>85752480</v>
      </c>
      <c r="N95" s="5">
        <v>90063216</v>
      </c>
      <c r="O95" s="5">
        <v>94734013</v>
      </c>
      <c r="P95" s="5">
        <v>97280629</v>
      </c>
      <c r="Q95" s="5">
        <v>103720843</v>
      </c>
      <c r="R95" s="5">
        <v>109814316</v>
      </c>
      <c r="S95" s="5">
        <v>118388232</v>
      </c>
      <c r="T95" s="5">
        <v>124720339</v>
      </c>
      <c r="U95" s="5">
        <v>111893810</v>
      </c>
      <c r="V95" s="5">
        <v>100921481</v>
      </c>
      <c r="W95" s="5">
        <v>877710000000</v>
      </c>
      <c r="X95" s="5">
        <v>582789000000</v>
      </c>
      <c r="Y95" s="5">
        <v>324856482790</v>
      </c>
      <c r="Z95" s="5">
        <v>38516326076</v>
      </c>
    </row>
    <row r="96" spans="2:26" ht="15.5" x14ac:dyDescent="0.35">
      <c r="C96" t="s">
        <v>125</v>
      </c>
      <c r="F96" s="5">
        <v>1854938</v>
      </c>
      <c r="G96" s="5">
        <v>1532267</v>
      </c>
      <c r="J96" s="5">
        <v>1183090</v>
      </c>
      <c r="K96" s="5">
        <v>2735637</v>
      </c>
      <c r="L96" s="5">
        <v>2279238</v>
      </c>
      <c r="M96" s="5">
        <v>3027019</v>
      </c>
      <c r="N96" s="5">
        <v>6098055</v>
      </c>
      <c r="O96" s="5">
        <v>10228047</v>
      </c>
      <c r="P96" s="5">
        <v>9536722</v>
      </c>
      <c r="Q96" s="5">
        <v>10645392</v>
      </c>
      <c r="R96" s="5">
        <v>7796092</v>
      </c>
      <c r="S96" s="5">
        <v>6518573</v>
      </c>
      <c r="T96" s="5">
        <v>2730340</v>
      </c>
      <c r="U96" s="5">
        <v>2105794</v>
      </c>
      <c r="V96" s="5">
        <v>3777901</v>
      </c>
      <c r="W96" s="5">
        <v>18548000000</v>
      </c>
      <c r="X96" s="5">
        <v>13431000000</v>
      </c>
      <c r="Y96" s="5">
        <v>8014286319</v>
      </c>
      <c r="Z96" s="5">
        <v>12318566601</v>
      </c>
    </row>
    <row r="97" spans="3:26" ht="15.5" x14ac:dyDescent="0.35">
      <c r="C97" t="s">
        <v>123</v>
      </c>
      <c r="D97" s="5">
        <v>115930</v>
      </c>
      <c r="Q97" s="5">
        <v>1335927</v>
      </c>
      <c r="R97" s="5">
        <v>1298789</v>
      </c>
      <c r="S97" s="5">
        <v>1266693</v>
      </c>
      <c r="T97" s="5">
        <v>1237098</v>
      </c>
      <c r="U97" s="5">
        <v>1207929</v>
      </c>
      <c r="V97" s="5">
        <v>1094955</v>
      </c>
      <c r="W97" s="5">
        <v>9477000000</v>
      </c>
      <c r="X97" s="5">
        <v>31425000000</v>
      </c>
      <c r="Y97" s="5">
        <v>46547390470</v>
      </c>
    </row>
    <row r="98" spans="3:26" ht="15.5" x14ac:dyDescent="0.35">
      <c r="C98" t="s">
        <v>126</v>
      </c>
      <c r="T98" s="5">
        <v>540352</v>
      </c>
      <c r="U98" s="5">
        <v>540352</v>
      </c>
      <c r="V98" s="5">
        <v>540352</v>
      </c>
      <c r="W98" s="5">
        <v>2968000000</v>
      </c>
      <c r="X98" s="5">
        <v>2968000000</v>
      </c>
      <c r="Y98" s="5">
        <v>3784465238</v>
      </c>
    </row>
    <row r="99" spans="3:26" ht="15.5" x14ac:dyDescent="0.35">
      <c r="C99" t="s">
        <v>127</v>
      </c>
      <c r="D99" s="5">
        <v>80286738</v>
      </c>
      <c r="E99" s="5">
        <v>79813195</v>
      </c>
      <c r="F99" s="5">
        <v>78904786</v>
      </c>
      <c r="G99" s="5">
        <v>101363834</v>
      </c>
      <c r="I99" s="5">
        <v>79813195</v>
      </c>
      <c r="J99" s="5">
        <v>100187641</v>
      </c>
      <c r="K99" s="5">
        <v>104803527</v>
      </c>
      <c r="L99" s="5">
        <v>102166080</v>
      </c>
      <c r="M99" s="5">
        <v>107328236</v>
      </c>
      <c r="N99" s="5">
        <v>119095272</v>
      </c>
      <c r="O99" s="5">
        <v>127783797</v>
      </c>
      <c r="P99" s="5">
        <v>130228556</v>
      </c>
      <c r="Q99" s="5">
        <v>136657088</v>
      </c>
      <c r="R99" s="5">
        <v>123560693</v>
      </c>
      <c r="S99" s="5">
        <v>130416527</v>
      </c>
      <c r="T99" s="5">
        <v>147233008</v>
      </c>
      <c r="U99" s="5">
        <v>126174526</v>
      </c>
      <c r="V99" s="5">
        <v>113529241</v>
      </c>
      <c r="W99" s="5">
        <v>924039000000</v>
      </c>
      <c r="X99" s="5">
        <v>648236000000</v>
      </c>
      <c r="Y99" s="5">
        <v>405423165239</v>
      </c>
      <c r="Z99" s="5">
        <v>57487974411</v>
      </c>
    </row>
    <row r="100" spans="3:26" ht="15.5" x14ac:dyDescent="0.35">
      <c r="C100" t="s">
        <v>128</v>
      </c>
      <c r="D100" s="5">
        <v>156410323</v>
      </c>
      <c r="E100" s="5">
        <v>154883892</v>
      </c>
      <c r="F100" s="5">
        <v>154008746</v>
      </c>
      <c r="G100" s="5">
        <v>181243624</v>
      </c>
      <c r="I100" s="5">
        <v>154883892</v>
      </c>
      <c r="J100" s="5">
        <v>176114181</v>
      </c>
      <c r="K100" s="5">
        <v>184061742</v>
      </c>
      <c r="L100" s="5">
        <v>178270335</v>
      </c>
      <c r="M100" s="5">
        <v>166467145</v>
      </c>
      <c r="N100" s="5">
        <v>171114176</v>
      </c>
      <c r="O100" s="5">
        <v>191653781</v>
      </c>
      <c r="P100" s="5">
        <v>187917594</v>
      </c>
      <c r="Q100" s="5">
        <v>187707521</v>
      </c>
      <c r="R100" s="5">
        <v>167847509</v>
      </c>
      <c r="S100" s="5">
        <v>187376310</v>
      </c>
      <c r="T100" s="5">
        <v>241856146</v>
      </c>
      <c r="U100" s="5">
        <v>228831255</v>
      </c>
      <c r="V100" s="5">
        <v>221143259</v>
      </c>
      <c r="W100" s="5">
        <v>1552441000000</v>
      </c>
      <c r="X100" s="5">
        <v>1287118000000</v>
      </c>
      <c r="Y100" s="5">
        <v>1005868493668</v>
      </c>
      <c r="Z100" s="5">
        <v>643583742684</v>
      </c>
    </row>
    <row r="101" spans="3:26" ht="15.5" x14ac:dyDescent="0.35">
      <c r="C101" t="s">
        <v>129</v>
      </c>
    </row>
    <row r="102" spans="3:26" ht="15.5" x14ac:dyDescent="0.35">
      <c r="C102" t="s">
        <v>130</v>
      </c>
    </row>
    <row r="103" spans="3:26" ht="15.5" x14ac:dyDescent="0.35">
      <c r="C103" t="s">
        <v>131</v>
      </c>
      <c r="D103" s="5">
        <v>57763721</v>
      </c>
      <c r="E103" s="5">
        <v>51122029</v>
      </c>
      <c r="F103" s="5">
        <v>52878091</v>
      </c>
      <c r="G103" s="5">
        <v>64229804</v>
      </c>
      <c r="I103" s="5">
        <v>51122029</v>
      </c>
      <c r="J103" s="5">
        <v>58459813</v>
      </c>
      <c r="K103" s="5">
        <v>75756120</v>
      </c>
      <c r="L103" s="5">
        <v>116806326</v>
      </c>
      <c r="M103" s="5">
        <v>87068607</v>
      </c>
      <c r="N103" s="5">
        <v>99537306</v>
      </c>
      <c r="O103" s="5">
        <v>98378716</v>
      </c>
      <c r="P103" s="5">
        <v>94970148</v>
      </c>
      <c r="Q103" s="5">
        <v>124723183</v>
      </c>
      <c r="R103" s="5">
        <v>119642948</v>
      </c>
      <c r="S103" s="5">
        <v>153600373</v>
      </c>
      <c r="T103" s="5">
        <v>142278897</v>
      </c>
      <c r="U103" s="5">
        <v>123009606</v>
      </c>
      <c r="V103" s="5">
        <v>151626238</v>
      </c>
      <c r="W103" s="5">
        <v>686412000000</v>
      </c>
      <c r="X103" s="5">
        <v>453018000000</v>
      </c>
      <c r="Y103" s="5">
        <v>334136252849</v>
      </c>
      <c r="Z103" s="5">
        <v>346595399169</v>
      </c>
    </row>
    <row r="104" spans="3:26" ht="15.5" x14ac:dyDescent="0.35">
      <c r="C104" t="s">
        <v>132</v>
      </c>
      <c r="F104" s="5">
        <v>3404358</v>
      </c>
      <c r="G104" s="5">
        <v>2534325</v>
      </c>
      <c r="J104" s="5">
        <v>2287534</v>
      </c>
      <c r="K104" s="5">
        <v>2953192</v>
      </c>
      <c r="L104" s="5">
        <v>2953192</v>
      </c>
      <c r="M104" s="5">
        <v>2953192</v>
      </c>
      <c r="N104" s="5">
        <v>2953192</v>
      </c>
      <c r="O104" s="5">
        <v>4000000</v>
      </c>
      <c r="P104" s="5">
        <v>4000000</v>
      </c>
      <c r="Q104" s="5">
        <v>19708173</v>
      </c>
      <c r="R104" s="5">
        <v>17338627</v>
      </c>
      <c r="S104" s="5">
        <v>26991768</v>
      </c>
      <c r="T104" s="5">
        <v>26486077</v>
      </c>
      <c r="U104" s="5">
        <v>20974361</v>
      </c>
      <c r="V104" s="5">
        <v>26285758</v>
      </c>
      <c r="W104" s="5">
        <v>120015000000</v>
      </c>
      <c r="X104" s="5">
        <v>102691000000</v>
      </c>
      <c r="Y104" s="5">
        <v>27587533600</v>
      </c>
    </row>
    <row r="105" spans="3:26" ht="15.5" x14ac:dyDescent="0.35">
      <c r="C105" t="s">
        <v>448</v>
      </c>
      <c r="O105" s="5">
        <v>93196</v>
      </c>
      <c r="P105" s="5">
        <v>164693</v>
      </c>
      <c r="Q105" s="5">
        <v>276302</v>
      </c>
      <c r="R105" s="5">
        <v>173998</v>
      </c>
      <c r="W105" s="5">
        <v>20677000000</v>
      </c>
    </row>
    <row r="106" spans="3:26" ht="15.5" x14ac:dyDescent="0.35">
      <c r="C106" t="s">
        <v>133</v>
      </c>
      <c r="R106" s="5">
        <v>2956381</v>
      </c>
    </row>
    <row r="107" spans="3:26" ht="15.5" x14ac:dyDescent="0.35">
      <c r="C107" t="s">
        <v>335</v>
      </c>
      <c r="D107" s="5">
        <v>2154766</v>
      </c>
      <c r="E107" s="5">
        <v>2144116</v>
      </c>
      <c r="F107" s="5">
        <v>2393480</v>
      </c>
      <c r="G107" s="5">
        <v>2416365</v>
      </c>
      <c r="I107" s="5">
        <v>2144116</v>
      </c>
      <c r="J107" s="5">
        <v>2342812</v>
      </c>
      <c r="K107" s="5">
        <v>2288775</v>
      </c>
      <c r="M107" s="5">
        <v>658958</v>
      </c>
      <c r="N107" s="5">
        <v>6293777</v>
      </c>
      <c r="O107" s="5">
        <v>6586099</v>
      </c>
      <c r="P107" s="5">
        <v>6237560</v>
      </c>
      <c r="Q107" s="5">
        <v>13088423</v>
      </c>
      <c r="R107" s="5">
        <v>2956381</v>
      </c>
    </row>
    <row r="108" spans="3:26" ht="15.5" x14ac:dyDescent="0.35">
      <c r="C108" t="s">
        <v>134</v>
      </c>
      <c r="M108" s="5">
        <v>2102460</v>
      </c>
      <c r="N108" s="5">
        <v>9112235</v>
      </c>
      <c r="O108" s="5">
        <v>7395784</v>
      </c>
      <c r="P108" s="5">
        <v>8418919</v>
      </c>
      <c r="Q108" s="5">
        <v>4222025</v>
      </c>
      <c r="R108" s="5">
        <v>2530515</v>
      </c>
    </row>
    <row r="109" spans="3:26" ht="15.5" x14ac:dyDescent="0.35">
      <c r="C109" t="s">
        <v>337</v>
      </c>
      <c r="D109" s="5">
        <v>282469</v>
      </c>
      <c r="E109" s="5">
        <v>286021</v>
      </c>
      <c r="I109" s="5">
        <v>286021</v>
      </c>
      <c r="K109" s="5">
        <v>474015</v>
      </c>
      <c r="M109" s="5">
        <v>2102460</v>
      </c>
      <c r="N109" s="5">
        <v>9112235</v>
      </c>
      <c r="O109" s="5">
        <v>7395784</v>
      </c>
      <c r="P109" s="5">
        <v>8418919</v>
      </c>
      <c r="Q109" s="5">
        <v>4222025</v>
      </c>
      <c r="R109" s="5">
        <v>2530515</v>
      </c>
      <c r="S109" s="5">
        <v>2174701</v>
      </c>
      <c r="T109" s="5">
        <v>2411576</v>
      </c>
      <c r="Z109" s="5">
        <v>2027463173</v>
      </c>
    </row>
    <row r="110" spans="3:26" ht="15.5" x14ac:dyDescent="0.35">
      <c r="C110" t="s">
        <v>1286</v>
      </c>
    </row>
    <row r="111" spans="3:26" ht="15.5" x14ac:dyDescent="0.35">
      <c r="C111" t="s">
        <v>1287</v>
      </c>
      <c r="S111" s="5">
        <v>301674</v>
      </c>
      <c r="T111" s="5">
        <v>484449</v>
      </c>
      <c r="U111" s="5">
        <v>584925</v>
      </c>
      <c r="V111" s="5">
        <v>3424440</v>
      </c>
      <c r="W111" s="5">
        <v>46636000000</v>
      </c>
      <c r="X111" s="5">
        <v>27240000000</v>
      </c>
    </row>
    <row r="112" spans="3:26" ht="15.5" x14ac:dyDescent="0.35">
      <c r="C112" t="s">
        <v>135</v>
      </c>
      <c r="D112" s="5">
        <v>5367177</v>
      </c>
      <c r="E112" s="5">
        <v>3509174</v>
      </c>
      <c r="F112" s="5">
        <v>6261213</v>
      </c>
      <c r="G112" s="5">
        <v>6192117</v>
      </c>
      <c r="I112" s="5">
        <v>3509174</v>
      </c>
      <c r="J112" s="5">
        <v>6887090</v>
      </c>
      <c r="K112" s="5">
        <v>7901857</v>
      </c>
      <c r="L112" s="5">
        <v>6016319</v>
      </c>
      <c r="M112" s="5">
        <v>2579851</v>
      </c>
      <c r="N112" s="5">
        <v>2532251</v>
      </c>
      <c r="O112" s="5">
        <v>2602764</v>
      </c>
      <c r="P112" s="5">
        <v>2772011</v>
      </c>
      <c r="Q112" s="5">
        <v>2598369</v>
      </c>
      <c r="R112" s="5">
        <v>1851246</v>
      </c>
      <c r="S112" s="5">
        <v>1300006</v>
      </c>
      <c r="T112" s="5">
        <v>2007215</v>
      </c>
      <c r="U112" s="5">
        <v>1755198</v>
      </c>
      <c r="V112" s="5">
        <v>1011052</v>
      </c>
      <c r="W112" s="5">
        <v>7487000000</v>
      </c>
      <c r="X112" s="5">
        <v>6037000000</v>
      </c>
      <c r="Y112" s="5">
        <v>10262977356</v>
      </c>
      <c r="Z112" s="5">
        <v>36667874257</v>
      </c>
    </row>
    <row r="113" spans="3:26" ht="15.5" x14ac:dyDescent="0.35">
      <c r="C113" t="s">
        <v>136</v>
      </c>
      <c r="D113" s="5">
        <v>10626660</v>
      </c>
      <c r="E113" s="5">
        <v>10608052</v>
      </c>
      <c r="F113" s="5">
        <v>12160860</v>
      </c>
      <c r="G113" s="5">
        <v>12153943</v>
      </c>
      <c r="I113" s="5">
        <v>10608052</v>
      </c>
      <c r="J113" s="5">
        <v>12243367</v>
      </c>
      <c r="K113" s="5">
        <v>16265893</v>
      </c>
      <c r="L113" s="5">
        <v>18621393</v>
      </c>
      <c r="M113" s="5">
        <v>17388655</v>
      </c>
      <c r="N113" s="5">
        <v>14603545</v>
      </c>
      <c r="O113" s="5">
        <v>14414752</v>
      </c>
      <c r="P113" s="5">
        <v>7020201</v>
      </c>
      <c r="Q113" s="5">
        <v>4613803</v>
      </c>
      <c r="R113" s="5">
        <v>3449856</v>
      </c>
      <c r="S113" s="5">
        <v>2566159</v>
      </c>
      <c r="T113" s="5">
        <v>2673603</v>
      </c>
      <c r="U113" s="5">
        <v>3856580</v>
      </c>
      <c r="V113" s="5">
        <v>2233634</v>
      </c>
      <c r="W113" s="5">
        <v>22598000000</v>
      </c>
      <c r="X113" s="5">
        <v>20981000000</v>
      </c>
      <c r="Y113" s="5">
        <v>19008064294</v>
      </c>
      <c r="Z113" s="5">
        <v>23413468689</v>
      </c>
    </row>
    <row r="114" spans="3:26" ht="15.5" x14ac:dyDescent="0.35">
      <c r="C114" t="s">
        <v>138</v>
      </c>
    </row>
    <row r="115" spans="3:26" ht="15.5" x14ac:dyDescent="0.35">
      <c r="C115" t="s">
        <v>139</v>
      </c>
      <c r="D115" s="5">
        <v>6412537</v>
      </c>
      <c r="E115" s="5">
        <v>6568641</v>
      </c>
      <c r="F115" s="5">
        <v>6115108</v>
      </c>
      <c r="G115" s="5">
        <v>6653114</v>
      </c>
      <c r="I115" s="5">
        <v>6568641</v>
      </c>
      <c r="J115" s="5">
        <v>7424824</v>
      </c>
      <c r="K115" s="5">
        <v>34467582</v>
      </c>
      <c r="L115" s="5">
        <v>35051808</v>
      </c>
      <c r="M115" s="5">
        <v>62681096</v>
      </c>
      <c r="N115" s="5">
        <v>36033979</v>
      </c>
      <c r="O115" s="5">
        <v>52963505</v>
      </c>
      <c r="P115" s="5">
        <v>52836832</v>
      </c>
      <c r="Q115" s="5">
        <v>13630766</v>
      </c>
      <c r="R115" s="5">
        <v>15662383</v>
      </c>
      <c r="T115" s="5">
        <v>47646508</v>
      </c>
      <c r="U115" s="5">
        <v>50644470</v>
      </c>
      <c r="V115" s="5">
        <v>12461090</v>
      </c>
      <c r="W115" s="5">
        <v>383242000000</v>
      </c>
      <c r="X115" s="5">
        <v>333525000000</v>
      </c>
      <c r="Y115" s="5">
        <v>223668371588</v>
      </c>
    </row>
    <row r="116" spans="3:26" ht="15.5" x14ac:dyDescent="0.35">
      <c r="C116" t="s">
        <v>338</v>
      </c>
      <c r="D116" s="5">
        <v>666383</v>
      </c>
      <c r="E116" s="5">
        <v>82654</v>
      </c>
      <c r="F116" s="5">
        <v>95592</v>
      </c>
      <c r="G116" s="5">
        <v>23708</v>
      </c>
      <c r="I116" s="5">
        <v>82654</v>
      </c>
      <c r="J116" s="5">
        <v>41495</v>
      </c>
      <c r="K116" s="5">
        <v>249429</v>
      </c>
      <c r="L116" s="5">
        <v>108719</v>
      </c>
      <c r="N116" s="5">
        <v>41201</v>
      </c>
      <c r="O116" s="5">
        <v>172470</v>
      </c>
      <c r="R116" s="5">
        <v>7912</v>
      </c>
      <c r="S116" s="5">
        <v>31787</v>
      </c>
      <c r="T116" s="5">
        <v>212021</v>
      </c>
      <c r="U116" s="5">
        <v>325898</v>
      </c>
      <c r="V116" s="5">
        <v>197234</v>
      </c>
      <c r="W116" s="5">
        <v>592000000</v>
      </c>
      <c r="X116" s="5">
        <v>1224000000</v>
      </c>
      <c r="Y116" s="5">
        <v>250486300</v>
      </c>
      <c r="Z116" s="5">
        <v>751326225</v>
      </c>
    </row>
    <row r="117" spans="3:26" ht="15.5" x14ac:dyDescent="0.35">
      <c r="C117" t="s">
        <v>140</v>
      </c>
      <c r="D117" s="5">
        <v>393478</v>
      </c>
      <c r="E117" s="5">
        <v>531823</v>
      </c>
      <c r="F117" s="5">
        <v>705660</v>
      </c>
      <c r="G117" s="5">
        <v>549348</v>
      </c>
      <c r="I117" s="5">
        <v>531823</v>
      </c>
      <c r="J117" s="5">
        <v>664589</v>
      </c>
      <c r="K117" s="5">
        <v>814269</v>
      </c>
      <c r="L117" s="5">
        <v>1148595</v>
      </c>
      <c r="M117" s="5">
        <v>1241800</v>
      </c>
      <c r="N117" s="5">
        <v>1441709</v>
      </c>
      <c r="O117" s="5">
        <v>3547</v>
      </c>
      <c r="P117" s="5">
        <v>41594</v>
      </c>
      <c r="Q117" s="5">
        <v>43848</v>
      </c>
      <c r="R117" s="5">
        <v>286879</v>
      </c>
      <c r="S117" s="5">
        <v>934697</v>
      </c>
      <c r="T117" s="5">
        <v>1496374</v>
      </c>
      <c r="U117" s="5">
        <v>1382287</v>
      </c>
      <c r="V117" s="5">
        <v>322552</v>
      </c>
      <c r="W117" s="5">
        <v>3026000000</v>
      </c>
    </row>
    <row r="118" spans="3:26" ht="15.5" x14ac:dyDescent="0.35">
      <c r="C118" t="s">
        <v>688</v>
      </c>
      <c r="O118" s="5">
        <v>660838</v>
      </c>
    </row>
    <row r="119" spans="3:26" ht="15.5" x14ac:dyDescent="0.35">
      <c r="C119" t="s">
        <v>143</v>
      </c>
      <c r="D119" s="5">
        <v>2180329</v>
      </c>
      <c r="E119" s="5">
        <v>2442061</v>
      </c>
      <c r="F119" s="5">
        <v>1789323</v>
      </c>
      <c r="G119" s="5">
        <v>1911219</v>
      </c>
      <c r="I119" s="5">
        <v>2442061</v>
      </c>
      <c r="J119" s="5">
        <v>2068950</v>
      </c>
      <c r="K119" s="5">
        <v>10144649</v>
      </c>
      <c r="L119" s="5">
        <v>26186466</v>
      </c>
      <c r="M119" s="5">
        <v>22801422</v>
      </c>
      <c r="N119" s="5">
        <v>51149254</v>
      </c>
      <c r="O119" s="5">
        <v>37283832</v>
      </c>
      <c r="P119" s="5">
        <v>38308784</v>
      </c>
      <c r="Q119" s="5">
        <v>63877826</v>
      </c>
      <c r="R119" s="5">
        <v>63274323</v>
      </c>
      <c r="S119" s="5">
        <v>77989809</v>
      </c>
      <c r="T119" s="5">
        <v>51843023</v>
      </c>
      <c r="U119" s="5">
        <v>37704238</v>
      </c>
      <c r="V119" s="5">
        <v>42350246</v>
      </c>
      <c r="W119" s="5">
        <v>157900000000</v>
      </c>
      <c r="X119" s="5">
        <v>73806000000</v>
      </c>
      <c r="Y119" s="5">
        <v>19736313585</v>
      </c>
      <c r="Z119" s="5">
        <v>2446013579</v>
      </c>
    </row>
    <row r="120" spans="3:26" ht="15.5" x14ac:dyDescent="0.35">
      <c r="C120" t="s">
        <v>336</v>
      </c>
      <c r="D120" s="5">
        <v>3204282</v>
      </c>
      <c r="E120" s="5">
        <v>2584446</v>
      </c>
      <c r="F120" s="5">
        <v>3307293</v>
      </c>
      <c r="G120" s="5">
        <v>4703866</v>
      </c>
      <c r="I120" s="5">
        <v>2584446</v>
      </c>
      <c r="J120" s="5">
        <v>6761228</v>
      </c>
      <c r="K120" s="5">
        <v>16137668</v>
      </c>
      <c r="L120" s="5">
        <v>8747826</v>
      </c>
      <c r="M120" s="5">
        <v>9614641</v>
      </c>
      <c r="N120" s="5">
        <v>11283796</v>
      </c>
      <c r="O120" s="5">
        <v>10095375</v>
      </c>
      <c r="P120" s="5">
        <v>8337764</v>
      </c>
      <c r="Q120" s="5">
        <v>8089159</v>
      </c>
      <c r="R120" s="5">
        <v>11428749</v>
      </c>
    </row>
    <row r="121" spans="3:26" ht="15.5" x14ac:dyDescent="0.35">
      <c r="C121" t="s">
        <v>144</v>
      </c>
      <c r="D121" s="5">
        <v>42025846</v>
      </c>
      <c r="E121" s="5">
        <v>41567316</v>
      </c>
      <c r="F121" s="5">
        <v>42753817</v>
      </c>
      <c r="G121" s="5">
        <v>55866553</v>
      </c>
      <c r="I121" s="5">
        <v>41567316</v>
      </c>
      <c r="J121" s="5">
        <v>58041713</v>
      </c>
      <c r="K121" s="5">
        <v>66570745</v>
      </c>
      <c r="L121" s="5">
        <v>48617554</v>
      </c>
      <c r="M121" s="5">
        <v>80121482</v>
      </c>
      <c r="N121" s="5">
        <v>68188545</v>
      </c>
      <c r="O121" s="5">
        <v>81049090</v>
      </c>
      <c r="P121" s="5">
        <v>79041386</v>
      </c>
      <c r="Q121" s="5">
        <v>42907550</v>
      </c>
      <c r="R121" s="5">
        <v>37158046</v>
      </c>
      <c r="S121" s="5">
        <v>13695851</v>
      </c>
      <c r="T121" s="5">
        <v>62526793</v>
      </c>
      <c r="U121" s="5">
        <v>61700595</v>
      </c>
      <c r="V121" s="5">
        <v>22733793</v>
      </c>
      <c r="W121" s="5">
        <v>438336000000</v>
      </c>
      <c r="X121" s="5">
        <v>378536000000</v>
      </c>
      <c r="Y121" s="5">
        <v>260201957675</v>
      </c>
      <c r="Z121" s="5">
        <v>8874049458</v>
      </c>
    </row>
    <row r="122" spans="3:26" ht="15.5" x14ac:dyDescent="0.35">
      <c r="C122" t="s">
        <v>145</v>
      </c>
      <c r="D122" s="5">
        <v>42025846</v>
      </c>
      <c r="E122" s="5">
        <v>41567316</v>
      </c>
      <c r="F122" s="5">
        <v>42753817</v>
      </c>
      <c r="G122" s="5">
        <v>55866553</v>
      </c>
      <c r="I122" s="5">
        <v>41567316</v>
      </c>
      <c r="J122" s="5">
        <v>58041713</v>
      </c>
      <c r="K122" s="5">
        <v>66570745</v>
      </c>
      <c r="L122" s="5">
        <v>48617554</v>
      </c>
      <c r="M122" s="5">
        <v>80121482</v>
      </c>
      <c r="N122" s="5">
        <v>68188545</v>
      </c>
      <c r="O122" s="5">
        <v>81049090</v>
      </c>
      <c r="P122" s="5">
        <v>79041386</v>
      </c>
      <c r="Q122" s="5">
        <v>42907550</v>
      </c>
      <c r="R122" s="5">
        <v>37158046</v>
      </c>
      <c r="S122" s="5">
        <v>13695851</v>
      </c>
      <c r="T122" s="5">
        <v>62526793</v>
      </c>
      <c r="U122" s="5">
        <v>61700595</v>
      </c>
      <c r="V122" s="5">
        <v>22733793</v>
      </c>
      <c r="W122" s="5">
        <v>438336000000</v>
      </c>
      <c r="X122" s="5">
        <v>378536000000</v>
      </c>
      <c r="Y122" s="5">
        <v>260201957675</v>
      </c>
      <c r="Z122" s="5">
        <v>8874049458</v>
      </c>
    </row>
    <row r="123" spans="3:26" ht="15.5" x14ac:dyDescent="0.35">
      <c r="C123" t="s">
        <v>148</v>
      </c>
    </row>
    <row r="124" spans="3:26" ht="15.5" x14ac:dyDescent="0.35">
      <c r="C124" t="s">
        <v>149</v>
      </c>
      <c r="D124" s="5">
        <v>7472398</v>
      </c>
      <c r="E124" s="5">
        <v>7183118</v>
      </c>
      <c r="F124" s="5">
        <v>6916360</v>
      </c>
      <c r="G124" s="5">
        <v>7226170</v>
      </c>
      <c r="I124" s="5">
        <v>7183118</v>
      </c>
      <c r="J124" s="5">
        <v>8130908</v>
      </c>
      <c r="K124" s="5">
        <v>35531280</v>
      </c>
      <c r="L124" s="5">
        <v>36309122</v>
      </c>
      <c r="M124" s="5">
        <v>63922896</v>
      </c>
      <c r="N124" s="5">
        <v>37516889</v>
      </c>
      <c r="O124" s="5">
        <v>53139522</v>
      </c>
      <c r="P124" s="5">
        <v>52878426</v>
      </c>
      <c r="Q124" s="5">
        <v>13674614</v>
      </c>
      <c r="R124" s="5">
        <v>15957174</v>
      </c>
      <c r="S124" s="5">
        <v>966484</v>
      </c>
      <c r="T124" s="5">
        <v>49354903</v>
      </c>
      <c r="U124" s="5">
        <v>52352655</v>
      </c>
      <c r="V124" s="5">
        <v>12980876</v>
      </c>
      <c r="W124" s="5">
        <v>386860000000</v>
      </c>
      <c r="X124" s="5">
        <v>334749000000</v>
      </c>
      <c r="Y124" s="5">
        <v>223918857888</v>
      </c>
      <c r="Z124" s="5">
        <v>751326225</v>
      </c>
    </row>
    <row r="125" spans="3:26" ht="15.5" x14ac:dyDescent="0.35">
      <c r="C125" t="s">
        <v>424</v>
      </c>
      <c r="R125" s="5">
        <v>930336</v>
      </c>
      <c r="S125" s="5">
        <v>7520319</v>
      </c>
      <c r="T125" s="5">
        <v>8782014</v>
      </c>
      <c r="U125" s="5">
        <v>5684506</v>
      </c>
      <c r="V125" s="5">
        <v>4635717</v>
      </c>
      <c r="W125" s="5">
        <v>36696000000</v>
      </c>
      <c r="X125" s="5">
        <v>24986000000</v>
      </c>
      <c r="Y125" s="5">
        <v>14290000000</v>
      </c>
    </row>
    <row r="126" spans="3:26" ht="15.5" x14ac:dyDescent="0.35">
      <c r="C126" t="s">
        <v>146</v>
      </c>
      <c r="D126" s="5">
        <v>1578118</v>
      </c>
      <c r="E126" s="5">
        <v>1531581</v>
      </c>
      <c r="F126" s="5">
        <v>1607080</v>
      </c>
      <c r="I126" s="5">
        <v>1531581</v>
      </c>
      <c r="T126" s="5">
        <v>412908</v>
      </c>
      <c r="U126" s="5">
        <v>2119675</v>
      </c>
      <c r="V126" s="5">
        <v>3350217</v>
      </c>
      <c r="X126" s="5">
        <v>4772000000</v>
      </c>
      <c r="Y126" s="5">
        <v>10453053042</v>
      </c>
    </row>
    <row r="127" spans="3:26" ht="15.5" x14ac:dyDescent="0.35">
      <c r="C127" t="s">
        <v>503</v>
      </c>
    </row>
    <row r="128" spans="3:26" ht="15.5" x14ac:dyDescent="0.35">
      <c r="C128" t="s">
        <v>450</v>
      </c>
      <c r="D128" s="5">
        <v>23406563</v>
      </c>
      <c r="E128" s="5">
        <v>24116170</v>
      </c>
      <c r="F128" s="5">
        <v>25642966</v>
      </c>
      <c r="G128" s="5">
        <v>38512311</v>
      </c>
      <c r="I128" s="5">
        <v>24116170</v>
      </c>
      <c r="J128" s="5">
        <v>37712702</v>
      </c>
      <c r="K128" s="5">
        <v>8647429</v>
      </c>
    </row>
    <row r="129" spans="2:26" ht="15.5" x14ac:dyDescent="0.35">
      <c r="C129" t="s">
        <v>150</v>
      </c>
      <c r="D129" s="5">
        <v>99789567</v>
      </c>
      <c r="E129" s="5">
        <v>92689345</v>
      </c>
      <c r="F129" s="5">
        <v>95631908</v>
      </c>
      <c r="G129" s="5">
        <v>120096357</v>
      </c>
      <c r="I129" s="5">
        <v>92689345</v>
      </c>
      <c r="J129" s="5">
        <v>116501526</v>
      </c>
      <c r="K129" s="5">
        <v>142326865</v>
      </c>
      <c r="L129" s="5">
        <v>165423880</v>
      </c>
      <c r="M129" s="5">
        <v>167190089</v>
      </c>
      <c r="N129" s="5">
        <v>167725851</v>
      </c>
      <c r="O129" s="5">
        <v>179427806</v>
      </c>
      <c r="P129" s="5">
        <v>174011534</v>
      </c>
      <c r="Q129" s="5">
        <v>167630733</v>
      </c>
      <c r="R129" s="5">
        <v>156800994</v>
      </c>
      <c r="S129" s="5">
        <v>167296224</v>
      </c>
      <c r="T129" s="5">
        <v>204805690</v>
      </c>
      <c r="U129" s="5">
        <v>184710201</v>
      </c>
      <c r="V129" s="5">
        <v>174360031</v>
      </c>
      <c r="W129" s="5">
        <v>1124748000000</v>
      </c>
      <c r="X129" s="5">
        <v>831554000000</v>
      </c>
      <c r="Y129" s="5">
        <v>594338210524</v>
      </c>
      <c r="Z129" s="5">
        <v>355469448627</v>
      </c>
    </row>
    <row r="130" spans="2:26" ht="15.5" x14ac:dyDescent="0.35">
      <c r="C130" t="s">
        <v>151</v>
      </c>
    </row>
    <row r="131" spans="2:26" ht="15.5" x14ac:dyDescent="0.35">
      <c r="C131" t="s">
        <v>152</v>
      </c>
      <c r="D131" s="5">
        <v>22455375</v>
      </c>
      <c r="E131" s="5">
        <v>22455375</v>
      </c>
      <c r="F131" s="5">
        <v>22455375</v>
      </c>
      <c r="G131" s="5">
        <v>22455375</v>
      </c>
      <c r="I131" s="5">
        <v>22455375</v>
      </c>
      <c r="J131" s="5">
        <v>22455375</v>
      </c>
      <c r="K131" s="5">
        <v>22455375</v>
      </c>
      <c r="L131" s="5">
        <v>18593438</v>
      </c>
      <c r="M131" s="5">
        <v>18593438</v>
      </c>
      <c r="N131" s="5">
        <v>18593438</v>
      </c>
      <c r="O131" s="5">
        <v>18593438</v>
      </c>
      <c r="P131" s="5">
        <v>18593438</v>
      </c>
      <c r="Q131" s="5">
        <v>18593438</v>
      </c>
      <c r="R131" s="5">
        <v>18593438</v>
      </c>
      <c r="S131" s="5">
        <v>18593438</v>
      </c>
      <c r="T131" s="5">
        <v>18593438</v>
      </c>
      <c r="U131" s="5">
        <v>18593438</v>
      </c>
      <c r="V131" s="5">
        <v>18593438</v>
      </c>
      <c r="W131" s="5">
        <v>176593000000</v>
      </c>
      <c r="X131" s="5">
        <v>176593000000</v>
      </c>
      <c r="Y131" s="5">
        <v>124361111100</v>
      </c>
      <c r="Z131" s="5">
        <v>101750000000</v>
      </c>
    </row>
    <row r="132" spans="2:26" ht="15.5" x14ac:dyDescent="0.35">
      <c r="C132" t="s">
        <v>153</v>
      </c>
      <c r="D132" s="5">
        <v>6165338</v>
      </c>
      <c r="E132" s="5">
        <v>6165338</v>
      </c>
      <c r="F132" s="5">
        <v>6165338</v>
      </c>
      <c r="G132" s="5">
        <v>6165338</v>
      </c>
      <c r="I132" s="5">
        <v>6165338</v>
      </c>
      <c r="J132" s="5">
        <v>6165338</v>
      </c>
      <c r="K132" s="5">
        <v>6165338</v>
      </c>
      <c r="L132" s="5">
        <v>-2330925</v>
      </c>
      <c r="M132" s="5">
        <v>-2330925</v>
      </c>
      <c r="N132" s="5">
        <v>-2330925</v>
      </c>
      <c r="O132" s="5">
        <v>-2330925</v>
      </c>
      <c r="P132" s="5">
        <v>-2330925</v>
      </c>
      <c r="Q132" s="5">
        <v>-2330925</v>
      </c>
      <c r="R132" s="5">
        <v>-2330925</v>
      </c>
      <c r="S132" s="5">
        <v>-2330925</v>
      </c>
      <c r="T132" s="5">
        <v>-703462</v>
      </c>
      <c r="U132" s="5">
        <v>-999273</v>
      </c>
      <c r="V132" s="5">
        <v>-1545771</v>
      </c>
      <c r="W132" s="5">
        <v>97020000000</v>
      </c>
      <c r="X132" s="5">
        <v>97020000000</v>
      </c>
      <c r="Y132" s="5">
        <v>149252274780</v>
      </c>
      <c r="Z132" s="5">
        <v>56963383388</v>
      </c>
    </row>
    <row r="133" spans="2:26" ht="15.5" x14ac:dyDescent="0.35">
      <c r="C133" t="s">
        <v>154</v>
      </c>
      <c r="D133" s="5">
        <v>-16070173</v>
      </c>
      <c r="E133" s="5">
        <v>-15289298</v>
      </c>
      <c r="F133" s="5">
        <v>-18444790</v>
      </c>
      <c r="G133" s="5">
        <v>-12165429</v>
      </c>
      <c r="I133" s="5">
        <v>-15289298</v>
      </c>
      <c r="J133" s="5">
        <v>-13434026</v>
      </c>
      <c r="K133" s="5">
        <v>-23721449</v>
      </c>
      <c r="L133" s="5">
        <v>-25163880</v>
      </c>
      <c r="M133" s="5">
        <v>-32167524</v>
      </c>
      <c r="N133" s="5">
        <v>-26412085</v>
      </c>
      <c r="O133" s="5">
        <v>-19972002</v>
      </c>
      <c r="P133" s="5">
        <v>-20107146</v>
      </c>
      <c r="Q133" s="5">
        <v>-14739715</v>
      </c>
      <c r="R133" s="5">
        <v>-26705547</v>
      </c>
      <c r="S133" s="5">
        <v>-22453026</v>
      </c>
      <c r="T133" s="5">
        <v>-12111458</v>
      </c>
      <c r="U133" s="5">
        <v>-6604365</v>
      </c>
      <c r="V133" s="5">
        <v>-3978304</v>
      </c>
      <c r="W133" s="5">
        <v>29787000000</v>
      </c>
      <c r="X133" s="5">
        <v>51038000000</v>
      </c>
      <c r="Y133" s="5">
        <v>33962006200</v>
      </c>
      <c r="Z133" s="5">
        <v>20129222373</v>
      </c>
    </row>
    <row r="134" spans="2:26" ht="15.5" x14ac:dyDescent="0.35">
      <c r="C134" t="s">
        <v>341</v>
      </c>
      <c r="D134" s="5">
        <v>43052</v>
      </c>
      <c r="E134" s="5">
        <v>43052</v>
      </c>
      <c r="F134" s="5">
        <v>43052</v>
      </c>
      <c r="G134" s="5">
        <v>43052</v>
      </c>
      <c r="I134" s="5">
        <v>43052</v>
      </c>
      <c r="J134" s="5">
        <v>43052</v>
      </c>
      <c r="K134" s="5">
        <v>43052</v>
      </c>
      <c r="L134" s="5">
        <v>43052</v>
      </c>
      <c r="M134" s="5">
        <v>43052</v>
      </c>
      <c r="N134" s="5">
        <v>43052</v>
      </c>
      <c r="O134" s="5">
        <v>43052</v>
      </c>
      <c r="P134" s="5">
        <v>43052</v>
      </c>
      <c r="Q134" s="5">
        <v>43052</v>
      </c>
      <c r="R134" s="5">
        <v>43052</v>
      </c>
      <c r="S134" s="5">
        <v>43052</v>
      </c>
      <c r="T134" s="5">
        <v>43052</v>
      </c>
      <c r="U134" s="5">
        <v>43052</v>
      </c>
      <c r="V134" s="5">
        <v>43052</v>
      </c>
      <c r="W134" s="5">
        <v>400000000</v>
      </c>
      <c r="X134" s="5">
        <v>300000000</v>
      </c>
      <c r="Y134" s="5">
        <v>200000000</v>
      </c>
      <c r="Z134" s="5">
        <v>100000000</v>
      </c>
    </row>
    <row r="135" spans="2:26" ht="15.5" x14ac:dyDescent="0.35">
      <c r="C135" t="s">
        <v>342</v>
      </c>
      <c r="D135" s="5">
        <v>-16113225</v>
      </c>
      <c r="E135" s="5">
        <v>-15332350</v>
      </c>
      <c r="F135" s="5">
        <v>-18487842</v>
      </c>
      <c r="G135" s="5">
        <v>-12208481</v>
      </c>
      <c r="I135" s="5">
        <v>-15332350</v>
      </c>
      <c r="J135" s="5">
        <v>-13477078</v>
      </c>
      <c r="K135" s="5">
        <v>-23764501</v>
      </c>
      <c r="L135" s="5">
        <v>-25206932</v>
      </c>
      <c r="M135" s="5">
        <v>-32210576</v>
      </c>
      <c r="N135" s="5">
        <v>-26455137</v>
      </c>
      <c r="O135" s="5">
        <v>-20015054</v>
      </c>
      <c r="P135" s="5">
        <v>-20150198</v>
      </c>
      <c r="Q135" s="5">
        <v>-14782767</v>
      </c>
      <c r="R135" s="5">
        <v>-26748599</v>
      </c>
      <c r="S135" s="5">
        <v>-22496078</v>
      </c>
      <c r="T135" s="5">
        <v>-12154510</v>
      </c>
      <c r="U135" s="5">
        <v>-6647417</v>
      </c>
      <c r="V135" s="5">
        <v>-4021356</v>
      </c>
      <c r="W135" s="5">
        <v>29387000000</v>
      </c>
      <c r="X135" s="5">
        <v>50738000000</v>
      </c>
      <c r="Y135" s="5">
        <v>33762006200</v>
      </c>
      <c r="Z135" s="5">
        <v>20029222373</v>
      </c>
    </row>
    <row r="136" spans="2:26" ht="15.5" x14ac:dyDescent="0.35">
      <c r="C136" t="s">
        <v>343</v>
      </c>
      <c r="D136" s="5">
        <v>-16070173</v>
      </c>
      <c r="E136" s="5">
        <v>-15289298</v>
      </c>
      <c r="F136" s="5">
        <v>-18444790</v>
      </c>
      <c r="G136" s="5">
        <v>-12165429</v>
      </c>
      <c r="I136" s="5">
        <v>-15289298</v>
      </c>
      <c r="J136" s="5">
        <v>-13434026</v>
      </c>
      <c r="K136" s="5">
        <v>-23721449</v>
      </c>
      <c r="L136" s="5">
        <v>-25163880</v>
      </c>
      <c r="M136" s="5">
        <v>-32167524</v>
      </c>
      <c r="N136" s="5">
        <v>-26412085</v>
      </c>
      <c r="O136" s="5">
        <v>-19972002</v>
      </c>
      <c r="P136" s="5">
        <v>-20107146</v>
      </c>
      <c r="Q136" s="5">
        <v>-14739715</v>
      </c>
      <c r="R136" s="5">
        <v>-26705547</v>
      </c>
      <c r="S136" s="5">
        <v>-22453026</v>
      </c>
      <c r="T136" s="5">
        <v>-12111458</v>
      </c>
      <c r="U136" s="5">
        <v>-6604365</v>
      </c>
      <c r="V136" s="5">
        <v>-3978304</v>
      </c>
      <c r="W136" s="5">
        <v>29787000000</v>
      </c>
      <c r="X136" s="5">
        <v>51038000000</v>
      </c>
      <c r="Y136" s="5">
        <v>33962006200</v>
      </c>
      <c r="Z136" s="5">
        <v>20129222373</v>
      </c>
    </row>
    <row r="137" spans="2:26" ht="15.5" x14ac:dyDescent="0.35">
      <c r="C137" t="s">
        <v>155</v>
      </c>
      <c r="D137" s="5">
        <v>39574975</v>
      </c>
      <c r="E137" s="5">
        <v>44314330</v>
      </c>
      <c r="F137" s="5">
        <v>43091413</v>
      </c>
      <c r="G137" s="5">
        <v>39556714</v>
      </c>
      <c r="I137" s="5">
        <v>44314330</v>
      </c>
      <c r="J137" s="5">
        <v>39208158</v>
      </c>
      <c r="K137" s="5">
        <v>31118300</v>
      </c>
      <c r="L137" s="5">
        <v>20654640</v>
      </c>
      <c r="M137" s="5">
        <v>13244068</v>
      </c>
      <c r="N137" s="5">
        <v>13798569</v>
      </c>
      <c r="O137" s="5">
        <v>15999552</v>
      </c>
      <c r="P137" s="5">
        <v>15039194</v>
      </c>
      <c r="Q137" s="5">
        <v>17184419</v>
      </c>
      <c r="R137" s="5">
        <v>19300057</v>
      </c>
      <c r="S137" s="5">
        <v>23354184</v>
      </c>
      <c r="T137" s="5">
        <v>31271938</v>
      </c>
      <c r="U137" s="5">
        <v>33131254</v>
      </c>
      <c r="V137" s="5">
        <v>33713865</v>
      </c>
      <c r="W137" s="5">
        <v>289827000000</v>
      </c>
      <c r="X137" s="5">
        <v>298115000000</v>
      </c>
      <c r="Y137" s="5">
        <v>271718572217</v>
      </c>
      <c r="Z137" s="5">
        <v>161661490089</v>
      </c>
    </row>
    <row r="138" spans="2:26" ht="15.5" x14ac:dyDescent="0.35">
      <c r="C138" t="s">
        <v>9</v>
      </c>
      <c r="D138" s="5">
        <v>56620756</v>
      </c>
      <c r="E138" s="5">
        <v>62194547</v>
      </c>
      <c r="F138" s="5">
        <v>58376838</v>
      </c>
      <c r="G138" s="5">
        <v>61147267</v>
      </c>
      <c r="I138" s="5">
        <v>62194547</v>
      </c>
      <c r="J138" s="5">
        <v>59612655</v>
      </c>
      <c r="K138" s="5">
        <v>41734877</v>
      </c>
      <c r="L138" s="5">
        <v>12846455</v>
      </c>
      <c r="M138" s="5">
        <v>-722944</v>
      </c>
      <c r="N138" s="5">
        <v>3388325</v>
      </c>
      <c r="O138" s="5">
        <v>12225975</v>
      </c>
      <c r="P138" s="5">
        <v>13906060</v>
      </c>
      <c r="Q138" s="5">
        <v>20076788</v>
      </c>
      <c r="R138" s="5">
        <v>11046515</v>
      </c>
      <c r="S138" s="5">
        <v>20080086</v>
      </c>
      <c r="T138" s="5">
        <v>37050456</v>
      </c>
      <c r="U138" s="5">
        <v>44121054</v>
      </c>
      <c r="V138" s="5">
        <v>46783228</v>
      </c>
      <c r="W138" s="5">
        <v>427693000000</v>
      </c>
      <c r="X138" s="5">
        <v>455564000000</v>
      </c>
      <c r="Y138" s="5">
        <v>411530283143</v>
      </c>
      <c r="Z138" s="5">
        <v>288114294057</v>
      </c>
    </row>
    <row r="139" spans="2:26" ht="15.5" x14ac:dyDescent="0.35">
      <c r="C139" t="s">
        <v>156</v>
      </c>
      <c r="D139" s="5">
        <v>156410323</v>
      </c>
      <c r="E139" s="5">
        <v>154883892</v>
      </c>
      <c r="F139" s="5">
        <v>154008746</v>
      </c>
      <c r="G139" s="5">
        <v>181243624</v>
      </c>
      <c r="I139" s="5">
        <v>154883892</v>
      </c>
      <c r="J139" s="5">
        <v>176114181</v>
      </c>
      <c r="K139" s="5">
        <v>184061742</v>
      </c>
      <c r="L139" s="5">
        <v>178270335</v>
      </c>
      <c r="M139" s="5">
        <v>166467145</v>
      </c>
      <c r="N139" s="5">
        <v>171114176</v>
      </c>
      <c r="O139" s="5">
        <v>191653781</v>
      </c>
      <c r="P139" s="5">
        <v>187917594</v>
      </c>
      <c r="Q139" s="5">
        <v>187707521</v>
      </c>
      <c r="R139" s="5">
        <v>167847509</v>
      </c>
      <c r="S139" s="5">
        <v>187376310</v>
      </c>
      <c r="T139" s="5">
        <v>241856146</v>
      </c>
      <c r="U139" s="5">
        <v>228831255</v>
      </c>
      <c r="V139" s="5">
        <v>221143259</v>
      </c>
      <c r="W139" s="5">
        <v>1552441000000</v>
      </c>
      <c r="X139" s="5">
        <v>1287118000000</v>
      </c>
      <c r="Y139" s="5">
        <v>1005868493667</v>
      </c>
      <c r="Z139" s="5">
        <v>643583742684</v>
      </c>
    </row>
    <row r="140" spans="2:26" ht="15.5" x14ac:dyDescent="0.35">
      <c r="C140" t="s">
        <v>157</v>
      </c>
      <c r="D140" s="5">
        <v>2373449165</v>
      </c>
      <c r="E140" s="5">
        <v>2373449165</v>
      </c>
      <c r="F140" s="5">
        <v>2373449165</v>
      </c>
      <c r="G140" s="5">
        <v>2373449165</v>
      </c>
      <c r="I140" s="5">
        <v>2373449165</v>
      </c>
      <c r="J140" s="5">
        <v>2373449165</v>
      </c>
      <c r="K140" s="5">
        <v>2373449165</v>
      </c>
      <c r="L140" s="5">
        <v>1765927777</v>
      </c>
      <c r="M140" s="5">
        <v>1765927777</v>
      </c>
      <c r="N140" s="5">
        <v>1765927777</v>
      </c>
      <c r="O140" s="5">
        <v>1765927777</v>
      </c>
      <c r="P140" s="5">
        <v>1765927777</v>
      </c>
      <c r="Q140" s="5">
        <v>1765927777</v>
      </c>
      <c r="R140" s="5">
        <v>1765927777</v>
      </c>
      <c r="S140" s="5">
        <v>1765927777</v>
      </c>
      <c r="T140" s="5">
        <v>1765927777</v>
      </c>
      <c r="U140" s="5">
        <v>1765927777</v>
      </c>
      <c r="V140" s="5">
        <v>1765927777</v>
      </c>
      <c r="W140" s="5">
        <v>1765927777</v>
      </c>
      <c r="X140" s="5">
        <v>1765927777</v>
      </c>
      <c r="Y140" s="5">
        <v>1765927777</v>
      </c>
      <c r="Z140" s="5">
        <v>1017500000</v>
      </c>
    </row>
    <row r="142" spans="2:26" ht="15.5" x14ac:dyDescent="0.35">
      <c r="B142" t="s">
        <v>158</v>
      </c>
      <c r="C142" t="s">
        <v>159</v>
      </c>
      <c r="D142" s="5">
        <v>6323928</v>
      </c>
      <c r="E142" s="5">
        <v>-1131528</v>
      </c>
      <c r="F142" s="5">
        <v>6166192</v>
      </c>
      <c r="G142" s="5">
        <v>472966</v>
      </c>
      <c r="I142" s="5">
        <v>15229441</v>
      </c>
      <c r="J142" s="5">
        <v>23346380</v>
      </c>
      <c r="K142" s="5">
        <v>24041401</v>
      </c>
      <c r="L142" s="5">
        <v>33198213</v>
      </c>
      <c r="M142" s="5">
        <v>14785148</v>
      </c>
      <c r="N142" s="5">
        <v>10644300</v>
      </c>
      <c r="O142" s="5">
        <v>9578365</v>
      </c>
      <c r="P142" s="5">
        <v>360886</v>
      </c>
      <c r="Q142" s="5">
        <v>9165072</v>
      </c>
      <c r="R142" s="5">
        <v>17549061</v>
      </c>
      <c r="S142" s="5">
        <v>14790438</v>
      </c>
      <c r="T142" s="5">
        <v>26728999</v>
      </c>
      <c r="U142" s="5">
        <v>147285</v>
      </c>
      <c r="V142" s="5">
        <v>15655299</v>
      </c>
      <c r="W142" s="5">
        <v>72641000000</v>
      </c>
      <c r="X142" s="5">
        <v>-46236000000</v>
      </c>
      <c r="Y142" s="5">
        <v>132871006982</v>
      </c>
      <c r="Z142" s="5">
        <v>102119182235</v>
      </c>
    </row>
    <row r="143" spans="2:26" ht="15.5" x14ac:dyDescent="0.35">
      <c r="C143" t="s">
        <v>160</v>
      </c>
      <c r="D143" s="5">
        <v>42381315</v>
      </c>
      <c r="E143" s="5">
        <v>51516857</v>
      </c>
      <c r="F143" s="5">
        <v>40917775</v>
      </c>
      <c r="G143" s="5">
        <v>30900882</v>
      </c>
      <c r="I143" s="5">
        <v>166564778</v>
      </c>
      <c r="J143" s="5">
        <v>169858913</v>
      </c>
      <c r="K143" s="5">
        <v>181747185</v>
      </c>
      <c r="L143" s="5">
        <v>160110690</v>
      </c>
      <c r="M143" s="5">
        <v>105329715</v>
      </c>
      <c r="N143" s="5">
        <v>108500445</v>
      </c>
      <c r="O143" s="5">
        <v>156504069</v>
      </c>
      <c r="P143" s="5">
        <v>133820314</v>
      </c>
      <c r="Q143" s="5">
        <v>109239700</v>
      </c>
      <c r="R143" s="5">
        <v>111457169</v>
      </c>
      <c r="S143" s="5">
        <v>181139815</v>
      </c>
      <c r="T143" s="5">
        <v>198274645</v>
      </c>
      <c r="U143" s="5">
        <v>205990935</v>
      </c>
      <c r="V143" s="5">
        <v>148711591</v>
      </c>
      <c r="W143" s="5">
        <v>1233728000000</v>
      </c>
      <c r="X143" s="5">
        <v>1375400000000</v>
      </c>
      <c r="Y143" s="5">
        <v>1410699774449</v>
      </c>
      <c r="Z143" s="5">
        <v>933581744629</v>
      </c>
    </row>
    <row r="144" spans="2:26" ht="15.5" x14ac:dyDescent="0.35">
      <c r="C144" t="s">
        <v>161</v>
      </c>
      <c r="D144" s="5">
        <v>-30900589</v>
      </c>
      <c r="E144" s="5">
        <v>-44813421</v>
      </c>
      <c r="F144" s="5">
        <v>-30186184</v>
      </c>
      <c r="G144" s="5">
        <v>-23530980</v>
      </c>
      <c r="I144" s="5">
        <v>-127729381</v>
      </c>
      <c r="J144" s="5">
        <v>-122849587</v>
      </c>
      <c r="K144" s="5">
        <v>-134271703</v>
      </c>
      <c r="L144" s="5">
        <v>-112136128</v>
      </c>
      <c r="M144" s="5">
        <v>-80306186</v>
      </c>
      <c r="N144" s="5">
        <v>-91854122</v>
      </c>
      <c r="O144" s="5">
        <v>-134334605</v>
      </c>
      <c r="P144" s="5">
        <v>-122545479</v>
      </c>
      <c r="Q144" s="5">
        <v>-94409005</v>
      </c>
      <c r="R144" s="5">
        <v>-85613466</v>
      </c>
      <c r="S144" s="5">
        <v>-157432599</v>
      </c>
      <c r="T144" s="5">
        <v>-158308658</v>
      </c>
      <c r="U144" s="5">
        <v>-189209133</v>
      </c>
      <c r="V144" s="5">
        <v>-116932434</v>
      </c>
      <c r="W144" s="5">
        <v>-1059660000000</v>
      </c>
      <c r="X144" s="5">
        <v>-1288710000000</v>
      </c>
      <c r="Y144" s="5">
        <v>-1095855973389</v>
      </c>
      <c r="Z144" s="5">
        <v>-772270160031</v>
      </c>
    </row>
    <row r="145" spans="3:26" ht="15.5" x14ac:dyDescent="0.35">
      <c r="C145" t="s">
        <v>162</v>
      </c>
      <c r="D145" s="5">
        <v>-4566476</v>
      </c>
      <c r="E145" s="5">
        <v>-5717538</v>
      </c>
      <c r="F145" s="5">
        <v>-3948115</v>
      </c>
      <c r="G145" s="5">
        <v>-3933971</v>
      </c>
      <c r="I145" s="5">
        <v>-17858000</v>
      </c>
      <c r="J145" s="5">
        <v>-16383757</v>
      </c>
      <c r="K145" s="5">
        <v>-18097351</v>
      </c>
      <c r="L145" s="5">
        <v>-16040052</v>
      </c>
      <c r="M145" s="5">
        <v>-12942317</v>
      </c>
      <c r="N145" s="5">
        <v>-9381487</v>
      </c>
      <c r="O145" s="5">
        <v>-11160273</v>
      </c>
      <c r="P145" s="5">
        <v>-12575356</v>
      </c>
      <c r="Q145" s="5">
        <v>-13551138</v>
      </c>
      <c r="R145" s="5">
        <v>-12585717</v>
      </c>
      <c r="S145" s="5">
        <v>-14920703</v>
      </c>
      <c r="T145" s="5">
        <v>-17373056</v>
      </c>
      <c r="U145" s="5">
        <v>-17355053</v>
      </c>
      <c r="V145" s="5">
        <v>-14876253</v>
      </c>
      <c r="W145" s="5">
        <v>-118952000000</v>
      </c>
      <c r="X145" s="5">
        <v>-120465000000</v>
      </c>
      <c r="Y145" s="5">
        <v>-88965886281</v>
      </c>
      <c r="Z145" s="5">
        <v>-36459583830</v>
      </c>
    </row>
    <row r="146" spans="3:26" ht="15.5" x14ac:dyDescent="0.35">
      <c r="C146" t="s">
        <v>1288</v>
      </c>
      <c r="D146" s="5">
        <v>13795</v>
      </c>
      <c r="E146" s="5">
        <v>26605</v>
      </c>
      <c r="F146" s="5">
        <v>9075</v>
      </c>
      <c r="G146" s="5">
        <v>32403</v>
      </c>
      <c r="I146" s="5">
        <v>109594</v>
      </c>
      <c r="J146" s="5">
        <v>177363</v>
      </c>
      <c r="K146" s="5">
        <v>182813</v>
      </c>
      <c r="L146" s="5">
        <v>139391</v>
      </c>
      <c r="M146" s="5">
        <v>133427</v>
      </c>
      <c r="N146" s="5">
        <v>127102</v>
      </c>
      <c r="O146" s="5">
        <v>133081</v>
      </c>
      <c r="P146" s="5">
        <v>136084</v>
      </c>
      <c r="Q146" s="5">
        <v>101617</v>
      </c>
      <c r="R146" s="5">
        <v>9989</v>
      </c>
      <c r="S146" s="5">
        <v>135665</v>
      </c>
      <c r="T146" s="5">
        <v>56295</v>
      </c>
      <c r="U146" s="5">
        <v>151359</v>
      </c>
      <c r="V146" s="5">
        <v>56554</v>
      </c>
      <c r="W146" s="5">
        <v>705000000</v>
      </c>
      <c r="X146" s="5">
        <v>827000000</v>
      </c>
      <c r="Y146" s="5">
        <v>2421443788</v>
      </c>
      <c r="Z146" s="5">
        <v>3320885715</v>
      </c>
    </row>
    <row r="147" spans="3:26" ht="15.5" x14ac:dyDescent="0.35">
      <c r="C147" t="s">
        <v>429</v>
      </c>
      <c r="D147" s="5">
        <v>-604117</v>
      </c>
      <c r="E147" s="5">
        <v>-2144031</v>
      </c>
      <c r="F147" s="5">
        <v>-626359</v>
      </c>
      <c r="G147" s="5">
        <v>-2995368</v>
      </c>
      <c r="I147" s="5">
        <v>-5857550</v>
      </c>
      <c r="J147" s="5">
        <v>-7456552</v>
      </c>
      <c r="K147" s="5">
        <v>-5519543</v>
      </c>
      <c r="L147" s="5">
        <v>1124312</v>
      </c>
      <c r="M147" s="5">
        <v>2570509</v>
      </c>
      <c r="N147" s="5">
        <v>3252362</v>
      </c>
      <c r="O147" s="5">
        <v>-1563907</v>
      </c>
      <c r="P147" s="5">
        <v>1525323</v>
      </c>
      <c r="Q147" s="5">
        <v>7783898</v>
      </c>
      <c r="R147" s="5">
        <v>4281086</v>
      </c>
      <c r="S147" s="5">
        <v>5868260</v>
      </c>
      <c r="T147" s="5">
        <v>4079773</v>
      </c>
      <c r="U147" s="5">
        <v>569177</v>
      </c>
      <c r="V147" s="5">
        <v>-1562659</v>
      </c>
      <c r="W147" s="5">
        <v>976000000</v>
      </c>
      <c r="X147" s="5">
        <v>-18287000000</v>
      </c>
      <c r="Y147" s="5">
        <v>-95428351585</v>
      </c>
      <c r="Z147" s="5">
        <v>-25367220503</v>
      </c>
    </row>
    <row r="148" spans="3:26" ht="15.5" x14ac:dyDescent="0.35">
      <c r="C148" t="s">
        <v>1289</v>
      </c>
      <c r="V148" s="5">
        <v>258500</v>
      </c>
      <c r="W148" s="5">
        <v>15844000000</v>
      </c>
      <c r="X148" s="5">
        <v>4999000000</v>
      </c>
    </row>
    <row r="149" spans="3:26" ht="15.5" x14ac:dyDescent="0.35">
      <c r="C149" t="s">
        <v>1290</v>
      </c>
    </row>
    <row r="150" spans="3:26" ht="15.5" x14ac:dyDescent="0.35">
      <c r="C150" t="s">
        <v>1291</v>
      </c>
    </row>
    <row r="151" spans="3:26" ht="15.5" x14ac:dyDescent="0.35">
      <c r="C151" t="s">
        <v>453</v>
      </c>
      <c r="D151" s="5">
        <v>-504567</v>
      </c>
      <c r="E151" s="5">
        <v>-616453</v>
      </c>
      <c r="F151" s="5">
        <v>-1142007</v>
      </c>
      <c r="G151" s="5">
        <v>128041</v>
      </c>
      <c r="I151" s="5">
        <v>-2548423</v>
      </c>
      <c r="J151" s="5">
        <v>-6332809</v>
      </c>
      <c r="K151" s="5">
        <v>-5998848</v>
      </c>
      <c r="L151" s="5">
        <v>-7763117</v>
      </c>
      <c r="M151" s="5">
        <v>-2528642</v>
      </c>
      <c r="N151" s="5">
        <v>-6014402</v>
      </c>
      <c r="O151" s="5">
        <v>-5580893</v>
      </c>
      <c r="P151" s="5">
        <v>-5586077</v>
      </c>
      <c r="Q151" s="5">
        <v>-7112433</v>
      </c>
      <c r="R151" s="5">
        <v>-6838557</v>
      </c>
      <c r="S151" s="5">
        <v>-9409950</v>
      </c>
      <c r="T151" s="5">
        <v>-10376132</v>
      </c>
      <c r="U151" s="5">
        <v>-8550802</v>
      </c>
      <c r="V151" s="5">
        <v>-8860580</v>
      </c>
      <c r="W151" s="5">
        <v>-42180000000</v>
      </c>
      <c r="X151" s="5">
        <v>-32184000000</v>
      </c>
      <c r="Y151" s="5">
        <v>-4637038667</v>
      </c>
    </row>
    <row r="152" spans="3:26" ht="15.5" x14ac:dyDescent="0.35">
      <c r="C152" t="s">
        <v>602</v>
      </c>
      <c r="Z152" s="5">
        <v>-686483745</v>
      </c>
    </row>
    <row r="153" spans="3:26" ht="15.5" x14ac:dyDescent="0.35">
      <c r="C153" t="s">
        <v>940</v>
      </c>
    </row>
    <row r="154" spans="3:26" ht="15.5" x14ac:dyDescent="0.35">
      <c r="C154" t="s">
        <v>165</v>
      </c>
      <c r="D154" s="5">
        <v>-3216215</v>
      </c>
      <c r="E154" s="5">
        <v>1804107</v>
      </c>
      <c r="F154" s="5">
        <v>-3263176</v>
      </c>
      <c r="G154" s="5">
        <v>-1287440</v>
      </c>
      <c r="I154" s="5">
        <v>-5605199</v>
      </c>
      <c r="J154" s="5">
        <v>-24026176</v>
      </c>
      <c r="K154" s="5">
        <v>-14439116</v>
      </c>
      <c r="L154" s="5">
        <v>-26400477</v>
      </c>
      <c r="M154" s="5">
        <v>-11553002</v>
      </c>
      <c r="N154" s="5">
        <v>-11363698</v>
      </c>
      <c r="O154" s="5">
        <v>-7439993</v>
      </c>
      <c r="P154" s="5">
        <v>2175778</v>
      </c>
      <c r="Q154" s="5">
        <v>-4752525</v>
      </c>
      <c r="R154" s="5">
        <v>-16079810</v>
      </c>
      <c r="S154" s="5">
        <v>-29741345</v>
      </c>
      <c r="T154" s="5">
        <v>7350211</v>
      </c>
      <c r="U154" s="5">
        <v>18955151</v>
      </c>
      <c r="V154" s="5">
        <v>-5157298</v>
      </c>
      <c r="W154" s="5">
        <v>217729000000</v>
      </c>
      <c r="X154" s="5">
        <v>248895000000</v>
      </c>
      <c r="Y154" s="5">
        <v>271593085819</v>
      </c>
      <c r="Z154" s="5">
        <v>60056662057</v>
      </c>
    </row>
    <row r="155" spans="3:26" ht="15.5" x14ac:dyDescent="0.35">
      <c r="C155" t="s">
        <v>166</v>
      </c>
      <c r="D155" s="5">
        <v>-2022032</v>
      </c>
      <c r="E155" s="5">
        <v>-2184255</v>
      </c>
      <c r="F155" s="5">
        <v>-206829</v>
      </c>
      <c r="G155" s="5">
        <v>-2036812</v>
      </c>
      <c r="I155" s="5">
        <v>-6442091</v>
      </c>
      <c r="J155" s="5">
        <v>-4614717</v>
      </c>
      <c r="K155" s="5">
        <v>-8582216</v>
      </c>
      <c r="L155" s="5">
        <v>-2894298</v>
      </c>
      <c r="M155" s="5">
        <v>-2683985</v>
      </c>
      <c r="N155" s="5">
        <v>-568288</v>
      </c>
      <c r="O155" s="5">
        <v>-2723615</v>
      </c>
      <c r="P155" s="5">
        <v>-2260447</v>
      </c>
      <c r="Q155" s="5">
        <v>-3289440</v>
      </c>
      <c r="R155" s="5">
        <v>-1478842</v>
      </c>
      <c r="S155" s="5">
        <v>-441824</v>
      </c>
      <c r="T155" s="5">
        <v>-20024463</v>
      </c>
      <c r="U155" s="5">
        <v>-19413542</v>
      </c>
      <c r="V155" s="5">
        <v>-13864618</v>
      </c>
      <c r="W155" s="5">
        <v>-248292000000</v>
      </c>
      <c r="X155" s="5">
        <v>-271556000000</v>
      </c>
      <c r="Y155" s="5">
        <v>-399743686115</v>
      </c>
      <c r="Z155" s="5">
        <v>-142789988727</v>
      </c>
    </row>
    <row r="156" spans="3:26" ht="15.5" x14ac:dyDescent="0.35">
      <c r="C156" t="s">
        <v>168</v>
      </c>
      <c r="D156" s="5">
        <v>-2025523</v>
      </c>
      <c r="E156" s="5">
        <v>-1815572</v>
      </c>
      <c r="F156" s="5">
        <v>-534957</v>
      </c>
      <c r="G156" s="5">
        <v>-1952251</v>
      </c>
      <c r="I156" s="5">
        <v>-6192060</v>
      </c>
      <c r="J156" s="5">
        <v>-4080698</v>
      </c>
      <c r="K156" s="5">
        <v>-6200266</v>
      </c>
      <c r="L156" s="5">
        <v>-2944375</v>
      </c>
      <c r="M156" s="5">
        <v>-2734802</v>
      </c>
      <c r="N156" s="5">
        <v>-1022208</v>
      </c>
      <c r="O156" s="5">
        <v>-2782212</v>
      </c>
      <c r="P156" s="5">
        <v>-2065472</v>
      </c>
      <c r="Q156" s="5">
        <v>-1549068</v>
      </c>
      <c r="R156" s="5">
        <v>-1504342</v>
      </c>
      <c r="S156" s="5">
        <v>-2573421</v>
      </c>
      <c r="T156" s="5">
        <v>-20440323</v>
      </c>
      <c r="U156" s="5">
        <v>-20528172</v>
      </c>
      <c r="V156" s="5">
        <v>-13246002</v>
      </c>
      <c r="W156" s="5">
        <v>-299036000000</v>
      </c>
      <c r="X156" s="5">
        <v>-274460000000</v>
      </c>
      <c r="Y156" s="5">
        <v>-143118612469</v>
      </c>
      <c r="Z156" s="5">
        <v>-3149139821</v>
      </c>
    </row>
    <row r="157" spans="3:26" ht="15.5" x14ac:dyDescent="0.35">
      <c r="C157" t="s">
        <v>1292</v>
      </c>
      <c r="D157" s="5">
        <v>-272437</v>
      </c>
      <c r="E157" s="5">
        <v>-289790</v>
      </c>
      <c r="F157" s="5">
        <v>227791</v>
      </c>
      <c r="G157" s="5">
        <v>142891</v>
      </c>
      <c r="I157" s="5">
        <v>138753</v>
      </c>
      <c r="J157" s="5">
        <v>-279682</v>
      </c>
      <c r="K157" s="5">
        <v>1159363</v>
      </c>
      <c r="L157" s="5">
        <v>-857133</v>
      </c>
      <c r="M157" s="5">
        <v>-154065</v>
      </c>
      <c r="N157" s="5">
        <v>-329345</v>
      </c>
    </row>
    <row r="158" spans="3:26" ht="15.5" x14ac:dyDescent="0.35">
      <c r="C158" t="s">
        <v>1293</v>
      </c>
      <c r="Z158" s="5">
        <v>1122000000</v>
      </c>
    </row>
    <row r="159" spans="3:26" ht="15.5" x14ac:dyDescent="0.35">
      <c r="C159" t="s">
        <v>170</v>
      </c>
      <c r="D159" s="5">
        <v>3491</v>
      </c>
      <c r="E159" s="5">
        <v>51863</v>
      </c>
      <c r="F159" s="5">
        <v>31395</v>
      </c>
      <c r="G159" s="5">
        <v>13387</v>
      </c>
      <c r="I159" s="5">
        <v>170515</v>
      </c>
      <c r="J159" s="5">
        <v>622026</v>
      </c>
      <c r="K159" s="5">
        <v>171554</v>
      </c>
      <c r="L159" s="5">
        <v>50077</v>
      </c>
      <c r="M159" s="5">
        <v>50817</v>
      </c>
      <c r="N159" s="5">
        <v>453920</v>
      </c>
      <c r="O159" s="5">
        <v>113073</v>
      </c>
      <c r="P159" s="5">
        <v>109931</v>
      </c>
      <c r="Q159" s="5">
        <v>155313</v>
      </c>
      <c r="R159" s="5">
        <v>24631</v>
      </c>
      <c r="S159" s="5">
        <v>130188</v>
      </c>
      <c r="T159" s="5">
        <v>1661</v>
      </c>
      <c r="U159" s="5">
        <v>128133</v>
      </c>
      <c r="W159" s="5">
        <v>5253000000</v>
      </c>
      <c r="X159" s="5">
        <v>330000000</v>
      </c>
      <c r="Y159" s="5">
        <v>241562500</v>
      </c>
      <c r="Z159" s="5">
        <v>597151094</v>
      </c>
    </row>
    <row r="160" spans="3:26" ht="15.5" x14ac:dyDescent="0.35">
      <c r="C160" t="s">
        <v>1294</v>
      </c>
      <c r="Q160" s="5">
        <v>-1995685</v>
      </c>
      <c r="Y160" s="5">
        <v>-222980000000</v>
      </c>
      <c r="Z160" s="5">
        <v>-141360000000</v>
      </c>
    </row>
    <row r="161" spans="3:26" ht="15.5" x14ac:dyDescent="0.35">
      <c r="C161" t="s">
        <v>1295</v>
      </c>
      <c r="W161" s="5">
        <v>25102000000</v>
      </c>
      <c r="X161" s="5">
        <v>10387000000</v>
      </c>
    </row>
    <row r="162" spans="3:26" ht="15.5" x14ac:dyDescent="0.35">
      <c r="C162" t="s">
        <v>1296</v>
      </c>
    </row>
    <row r="163" spans="3:26" ht="15.5" x14ac:dyDescent="0.35">
      <c r="C163" t="s">
        <v>931</v>
      </c>
      <c r="E163" s="5">
        <v>-420546</v>
      </c>
      <c r="F163" s="5">
        <v>296733</v>
      </c>
      <c r="G163" s="5">
        <v>-97948</v>
      </c>
      <c r="I163" s="5">
        <v>-420546</v>
      </c>
      <c r="J163" s="5">
        <v>-1156045</v>
      </c>
      <c r="K163" s="5">
        <v>-2553504</v>
      </c>
    </row>
    <row r="164" spans="3:26" ht="15.5" x14ac:dyDescent="0.35">
      <c r="C164" t="s">
        <v>516</v>
      </c>
      <c r="Y164" s="5">
        <v>1980000000</v>
      </c>
    </row>
    <row r="165" spans="3:26" ht="15.5" x14ac:dyDescent="0.35">
      <c r="C165" t="s">
        <v>1297</v>
      </c>
    </row>
    <row r="166" spans="3:26" ht="15.5" x14ac:dyDescent="0.35">
      <c r="C166" t="s">
        <v>186</v>
      </c>
      <c r="D166" s="5">
        <v>-3216215</v>
      </c>
      <c r="E166" s="5">
        <v>1804107</v>
      </c>
      <c r="F166" s="5">
        <v>-3263176</v>
      </c>
      <c r="G166" s="5">
        <v>-1287440</v>
      </c>
      <c r="I166" s="5">
        <v>-5605199</v>
      </c>
      <c r="J166" s="5">
        <v>-24026176</v>
      </c>
      <c r="K166" s="5">
        <v>-14439116</v>
      </c>
      <c r="L166" s="5">
        <v>-26400477</v>
      </c>
      <c r="M166" s="5">
        <v>-11553002</v>
      </c>
      <c r="N166" s="5">
        <v>-11363698</v>
      </c>
      <c r="O166" s="5">
        <v>-7439993</v>
      </c>
      <c r="P166" s="5">
        <v>2175778</v>
      </c>
      <c r="Q166" s="5">
        <v>-4752525</v>
      </c>
      <c r="R166" s="5">
        <v>-16079810</v>
      </c>
      <c r="S166" s="5">
        <v>-29741345</v>
      </c>
      <c r="T166" s="5">
        <v>7350211</v>
      </c>
      <c r="U166" s="5">
        <v>18955151</v>
      </c>
      <c r="V166" s="5">
        <v>-5157298</v>
      </c>
      <c r="W166" s="5">
        <v>217729000000</v>
      </c>
      <c r="X166" s="5">
        <v>248895000000</v>
      </c>
      <c r="Y166" s="5">
        <v>271593085819</v>
      </c>
      <c r="Z166" s="5">
        <v>60056662057</v>
      </c>
    </row>
    <row r="167" spans="3:26" ht="15.5" x14ac:dyDescent="0.35">
      <c r="C167" t="s">
        <v>666</v>
      </c>
    </row>
    <row r="168" spans="3:26" ht="15.5" x14ac:dyDescent="0.35">
      <c r="C168" t="s">
        <v>187</v>
      </c>
      <c r="D168" s="5">
        <v>-231902</v>
      </c>
      <c r="E168" s="5">
        <v>-231502</v>
      </c>
      <c r="F168" s="5">
        <v>184179</v>
      </c>
      <c r="G168" s="5">
        <v>-14155</v>
      </c>
      <c r="I168" s="5">
        <v>-231502</v>
      </c>
      <c r="J168" s="5">
        <v>-216831</v>
      </c>
      <c r="K168" s="5">
        <v>-199045</v>
      </c>
      <c r="L168" s="5">
        <v>-100257</v>
      </c>
      <c r="M168" s="5">
        <v>-127266</v>
      </c>
      <c r="N168" s="5">
        <v>-119014</v>
      </c>
      <c r="O168" s="5">
        <v>-89760</v>
      </c>
      <c r="P168" s="5">
        <v>-7847</v>
      </c>
      <c r="Q168" s="5">
        <v>-24767</v>
      </c>
      <c r="R168" s="5">
        <v>-129361</v>
      </c>
      <c r="S168" s="5">
        <v>-284789</v>
      </c>
      <c r="T168" s="5">
        <v>-96251</v>
      </c>
      <c r="U168" s="5">
        <v>187934</v>
      </c>
      <c r="V168" s="5">
        <v>124560</v>
      </c>
      <c r="W168" s="5">
        <v>-1513000000</v>
      </c>
      <c r="X168" s="5">
        <v>-2338000000</v>
      </c>
      <c r="Y168" s="5">
        <v>-2079460343</v>
      </c>
      <c r="Z168" s="5">
        <v>-2908455650</v>
      </c>
    </row>
    <row r="169" spans="3:26" ht="15.5" x14ac:dyDescent="0.35">
      <c r="C169" t="s">
        <v>1298</v>
      </c>
    </row>
    <row r="170" spans="3:26" ht="15.5" x14ac:dyDescent="0.35">
      <c r="C170" t="s">
        <v>1299</v>
      </c>
    </row>
    <row r="171" spans="3:26" ht="15.5" x14ac:dyDescent="0.35">
      <c r="C171" t="s">
        <v>203</v>
      </c>
      <c r="D171" s="5">
        <v>-275238</v>
      </c>
      <c r="E171" s="5">
        <v>-200606</v>
      </c>
      <c r="F171" s="5">
        <v>-206975</v>
      </c>
      <c r="G171" s="5">
        <v>1819</v>
      </c>
      <c r="I171" s="5">
        <v>-407581</v>
      </c>
      <c r="J171" s="5">
        <v>-280625</v>
      </c>
      <c r="K171" s="5">
        <v>-242044</v>
      </c>
      <c r="L171" s="5">
        <v>-516583</v>
      </c>
      <c r="M171" s="5">
        <v>-558987</v>
      </c>
      <c r="N171" s="5">
        <v>-553231</v>
      </c>
      <c r="O171" s="5">
        <v>-34444</v>
      </c>
      <c r="P171" s="5">
        <v>-301228</v>
      </c>
      <c r="Q171" s="5">
        <v>-627639</v>
      </c>
      <c r="R171" s="5">
        <v>-1668226</v>
      </c>
      <c r="S171" s="5">
        <v>-1903392</v>
      </c>
      <c r="T171" s="5">
        <v>-1570612</v>
      </c>
      <c r="U171" s="5">
        <v>-451106</v>
      </c>
      <c r="V171" s="5">
        <v>-501175</v>
      </c>
    </row>
    <row r="172" spans="3:26" ht="15.5" x14ac:dyDescent="0.35">
      <c r="C172" t="s">
        <v>461</v>
      </c>
      <c r="E172" s="5">
        <v>155225</v>
      </c>
      <c r="F172" s="5">
        <v>-46352</v>
      </c>
      <c r="G172" s="5">
        <v>-108873</v>
      </c>
    </row>
    <row r="173" spans="3:26" ht="15.5" x14ac:dyDescent="0.35">
      <c r="C173" t="s">
        <v>1300</v>
      </c>
    </row>
    <row r="174" spans="3:26" ht="15.5" x14ac:dyDescent="0.35">
      <c r="C174" t="s">
        <v>439</v>
      </c>
    </row>
    <row r="175" spans="3:26" ht="15.5" x14ac:dyDescent="0.35">
      <c r="C175" t="s">
        <v>7</v>
      </c>
      <c r="D175" s="5">
        <v>-1157766</v>
      </c>
      <c r="E175" s="5">
        <v>1407862</v>
      </c>
      <c r="F175" s="5">
        <v>108646</v>
      </c>
      <c r="W175" s="5">
        <v>-1801000000</v>
      </c>
      <c r="X175" s="5">
        <v>-936000000</v>
      </c>
      <c r="Y175" s="5">
        <v>-4833125000</v>
      </c>
    </row>
    <row r="176" spans="3:26" ht="15.5" x14ac:dyDescent="0.35">
      <c r="C176" t="s">
        <v>768</v>
      </c>
      <c r="T176" s="5">
        <v>-158469</v>
      </c>
      <c r="U176" s="5">
        <v>-892530</v>
      </c>
      <c r="V176" s="5">
        <v>-2054107</v>
      </c>
      <c r="W176" s="5">
        <v>-2956000000</v>
      </c>
      <c r="X176" s="5">
        <v>-12213000000</v>
      </c>
      <c r="Y176" s="5">
        <v>-27549349248</v>
      </c>
      <c r="Z176" s="5">
        <v>-78888880000</v>
      </c>
    </row>
    <row r="177" spans="3:26" ht="15.5" x14ac:dyDescent="0.35">
      <c r="C177" t="s">
        <v>770</v>
      </c>
      <c r="D177" s="5">
        <v>-1157766</v>
      </c>
      <c r="E177" s="5">
        <v>1407862</v>
      </c>
      <c r="F177" s="5">
        <v>108646</v>
      </c>
      <c r="T177" s="5">
        <v>-158469</v>
      </c>
      <c r="U177" s="5">
        <v>-892530</v>
      </c>
      <c r="V177" s="5">
        <v>-2054107</v>
      </c>
      <c r="W177" s="5">
        <v>-4757000000</v>
      </c>
      <c r="X177" s="5">
        <v>-13149000000</v>
      </c>
      <c r="Y177" s="5">
        <v>-32382474248</v>
      </c>
      <c r="Z177" s="5">
        <v>-78888880000</v>
      </c>
    </row>
    <row r="178" spans="3:26" ht="15.5" x14ac:dyDescent="0.35">
      <c r="C178" t="s">
        <v>1074</v>
      </c>
      <c r="N178" s="5">
        <v>-30275</v>
      </c>
    </row>
    <row r="179" spans="3:26" ht="15.5" x14ac:dyDescent="0.35">
      <c r="C179" t="s">
        <v>477</v>
      </c>
    </row>
    <row r="180" spans="3:26" ht="15.5" x14ac:dyDescent="0.35">
      <c r="C180" t="s">
        <v>480</v>
      </c>
      <c r="S180" s="5">
        <v>-21647406</v>
      </c>
      <c r="T180" s="5">
        <v>-30654023</v>
      </c>
      <c r="U180" s="5">
        <v>-77160851</v>
      </c>
      <c r="V180" s="5">
        <v>-16189231</v>
      </c>
      <c r="W180" s="5">
        <v>-62926000000</v>
      </c>
      <c r="X180" s="5">
        <v>-21339000000</v>
      </c>
      <c r="Y180" s="5">
        <v>-48909652898</v>
      </c>
    </row>
    <row r="181" spans="3:26" ht="15.5" x14ac:dyDescent="0.35">
      <c r="C181" t="s">
        <v>479</v>
      </c>
    </row>
    <row r="182" spans="3:26" ht="15.5" x14ac:dyDescent="0.35">
      <c r="C182" t="s">
        <v>383</v>
      </c>
      <c r="E182" s="5">
        <v>6525978</v>
      </c>
      <c r="I182" s="5">
        <v>6525978</v>
      </c>
      <c r="J182" s="5">
        <v>32399094</v>
      </c>
      <c r="K182" s="5">
        <v>263536</v>
      </c>
      <c r="L182" s="5">
        <v>604856</v>
      </c>
      <c r="M182" s="5">
        <v>283128</v>
      </c>
    </row>
    <row r="183" spans="3:26" ht="15.5" x14ac:dyDescent="0.35">
      <c r="C183" t="s">
        <v>710</v>
      </c>
      <c r="D183" s="5">
        <v>-534132</v>
      </c>
      <c r="E183" s="5">
        <v>2599320</v>
      </c>
      <c r="F183" s="5">
        <v>-1672235</v>
      </c>
      <c r="G183" s="5">
        <v>-336563</v>
      </c>
    </row>
    <row r="184" spans="3:26" ht="15.5" x14ac:dyDescent="0.35">
      <c r="C184" t="s">
        <v>537</v>
      </c>
    </row>
    <row r="185" spans="3:26" ht="15.5" x14ac:dyDescent="0.35">
      <c r="C185" t="s">
        <v>1301</v>
      </c>
      <c r="Y185" s="5">
        <v>-8030820000</v>
      </c>
    </row>
    <row r="186" spans="3:26" ht="15.5" x14ac:dyDescent="0.35">
      <c r="C186" t="s">
        <v>539</v>
      </c>
      <c r="Y186" s="5">
        <v>114900002492</v>
      </c>
      <c r="Z186" s="5">
        <v>139784709515</v>
      </c>
    </row>
    <row r="187" spans="3:26" ht="15.5" x14ac:dyDescent="0.35">
      <c r="C187" t="s">
        <v>1302</v>
      </c>
      <c r="Y187" s="5">
        <v>1000000</v>
      </c>
    </row>
    <row r="188" spans="3:26" ht="15.5" x14ac:dyDescent="0.35">
      <c r="C188" t="s">
        <v>458</v>
      </c>
      <c r="F188" s="5">
        <v>1067065</v>
      </c>
      <c r="G188" s="5">
        <v>-1067065</v>
      </c>
    </row>
    <row r="189" spans="3:26" ht="15.5" x14ac:dyDescent="0.35">
      <c r="C189" t="s">
        <v>622</v>
      </c>
      <c r="E189" s="5">
        <v>2653321</v>
      </c>
      <c r="F189" s="5">
        <v>-2653321</v>
      </c>
      <c r="Y189" s="5">
        <v>-324535074</v>
      </c>
      <c r="Z189" s="5">
        <v>2069288192</v>
      </c>
    </row>
    <row r="190" spans="3:26" ht="15.5" x14ac:dyDescent="0.35">
      <c r="C190" t="s">
        <v>1303</v>
      </c>
    </row>
    <row r="191" spans="3:26" ht="15.5" x14ac:dyDescent="0.35">
      <c r="C191" t="s">
        <v>1304</v>
      </c>
      <c r="E191" s="5">
        <v>-5614519</v>
      </c>
      <c r="I191" s="5">
        <v>-5614519</v>
      </c>
      <c r="J191" s="5">
        <v>-37797458</v>
      </c>
      <c r="K191" s="5">
        <v>-18431432</v>
      </c>
      <c r="L191" s="5">
        <v>-14831627</v>
      </c>
      <c r="M191" s="5">
        <v>-4434556</v>
      </c>
      <c r="N191" s="5">
        <v>-26504714</v>
      </c>
      <c r="O191" s="5">
        <v>-3778020</v>
      </c>
      <c r="P191" s="5">
        <v>-25382151</v>
      </c>
      <c r="Q191" s="5">
        <v>-3744290</v>
      </c>
      <c r="R191" s="5">
        <v>-7650380</v>
      </c>
    </row>
    <row r="192" spans="3:26" ht="15.5" x14ac:dyDescent="0.35">
      <c r="C192" t="s">
        <v>1305</v>
      </c>
      <c r="K192" s="5">
        <v>9553624</v>
      </c>
    </row>
    <row r="193" spans="2:26" ht="15.5" x14ac:dyDescent="0.35">
      <c r="C193" t="s">
        <v>1306</v>
      </c>
      <c r="N193" s="5">
        <v>24236689</v>
      </c>
      <c r="O193" s="5">
        <v>158706</v>
      </c>
      <c r="P193" s="5">
        <v>43402960</v>
      </c>
      <c r="Q193" s="5">
        <v>1691510</v>
      </c>
      <c r="R193" s="5">
        <v>8746607</v>
      </c>
    </row>
    <row r="194" spans="2:26" ht="15.5" x14ac:dyDescent="0.35">
      <c r="C194" t="s">
        <v>1307</v>
      </c>
      <c r="D194" s="5">
        <v>-691849</v>
      </c>
      <c r="G194" s="5">
        <v>423609</v>
      </c>
    </row>
    <row r="195" spans="2:26" ht="15.5" x14ac:dyDescent="0.35">
      <c r="C195" t="s">
        <v>1308</v>
      </c>
    </row>
    <row r="196" spans="2:26" ht="15.5" x14ac:dyDescent="0.35">
      <c r="C196" t="s">
        <v>1309</v>
      </c>
    </row>
    <row r="197" spans="2:26" ht="15.5" x14ac:dyDescent="0.35">
      <c r="C197" t="s">
        <v>550</v>
      </c>
    </row>
    <row r="198" spans="2:26" ht="15.5" x14ac:dyDescent="0.35">
      <c r="C198" t="s">
        <v>215</v>
      </c>
      <c r="D198" s="5">
        <v>1085681</v>
      </c>
      <c r="E198" s="5">
        <v>-1511676</v>
      </c>
      <c r="F198" s="5">
        <v>2696187</v>
      </c>
      <c r="G198" s="5">
        <v>-2851286</v>
      </c>
      <c r="I198" s="5">
        <v>3182151</v>
      </c>
      <c r="J198" s="5">
        <v>-5294513</v>
      </c>
      <c r="K198" s="5">
        <v>1020069</v>
      </c>
      <c r="L198" s="5">
        <v>3903438</v>
      </c>
      <c r="M198" s="5">
        <v>548161</v>
      </c>
      <c r="N198" s="5">
        <v>-1287686</v>
      </c>
      <c r="O198" s="5">
        <v>-585243</v>
      </c>
      <c r="P198" s="5">
        <v>276217</v>
      </c>
      <c r="Q198" s="5">
        <v>1123107</v>
      </c>
      <c r="R198" s="5">
        <v>-9591</v>
      </c>
      <c r="S198" s="5">
        <v>-15392731</v>
      </c>
      <c r="T198" s="5">
        <v>14054747</v>
      </c>
      <c r="U198" s="5">
        <v>-311106</v>
      </c>
      <c r="V198" s="5">
        <v>-3366617</v>
      </c>
      <c r="W198" s="5">
        <v>42078000000</v>
      </c>
      <c r="X198" s="5">
        <v>-68897000000</v>
      </c>
      <c r="Y198" s="5">
        <v>4720406686</v>
      </c>
      <c r="Z198" s="5">
        <v>19385855565</v>
      </c>
    </row>
    <row r="199" spans="2:26" ht="15.5" x14ac:dyDescent="0.35">
      <c r="C199" t="s">
        <v>217</v>
      </c>
      <c r="D199" s="5">
        <v>-51092</v>
      </c>
      <c r="E199" s="5">
        <v>-214839</v>
      </c>
      <c r="F199" s="5">
        <v>-3201</v>
      </c>
      <c r="G199" s="5">
        <v>21953</v>
      </c>
      <c r="I199" s="5">
        <v>-218373</v>
      </c>
      <c r="J199" s="5">
        <v>-160437</v>
      </c>
      <c r="K199" s="5">
        <v>166401</v>
      </c>
      <c r="L199" s="5">
        <v>-408030</v>
      </c>
      <c r="M199" s="5">
        <v>-43377</v>
      </c>
      <c r="N199" s="5">
        <v>-43328</v>
      </c>
      <c r="O199" s="5">
        <v>-17949</v>
      </c>
      <c r="P199" s="5">
        <v>-1959</v>
      </c>
      <c r="Q199" s="5">
        <v>-111029</v>
      </c>
      <c r="R199" s="5">
        <v>53286</v>
      </c>
      <c r="W199" s="5">
        <v>124000000</v>
      </c>
      <c r="X199" s="5">
        <v>-1511000000</v>
      </c>
      <c r="Y199" s="5">
        <v>-5794788390</v>
      </c>
    </row>
    <row r="200" spans="2:26" ht="15.5" x14ac:dyDescent="0.35">
      <c r="C200" t="s">
        <v>1310</v>
      </c>
      <c r="E200" s="5">
        <v>-14400</v>
      </c>
      <c r="I200" s="5">
        <v>-14400</v>
      </c>
    </row>
    <row r="201" spans="2:26" ht="15.5" x14ac:dyDescent="0.35">
      <c r="C201" t="s">
        <v>216</v>
      </c>
      <c r="D201" s="5">
        <v>6323624</v>
      </c>
      <c r="I201" s="5">
        <v>3374246</v>
      </c>
      <c r="J201" s="5">
        <v>8829196</v>
      </c>
      <c r="K201" s="5">
        <v>7642726</v>
      </c>
      <c r="L201" s="5">
        <v>4147318</v>
      </c>
      <c r="M201" s="5">
        <v>3642534</v>
      </c>
      <c r="N201" s="5">
        <v>4973548</v>
      </c>
      <c r="O201" s="5">
        <v>5576740</v>
      </c>
      <c r="P201" s="5">
        <v>5302482</v>
      </c>
      <c r="Q201" s="5">
        <v>4290404</v>
      </c>
      <c r="R201" s="5">
        <v>4246709</v>
      </c>
      <c r="S201" s="5">
        <v>19639440</v>
      </c>
      <c r="T201" s="5">
        <v>5584693</v>
      </c>
      <c r="U201" s="5">
        <v>5895799</v>
      </c>
      <c r="V201" s="5">
        <v>9262416</v>
      </c>
      <c r="W201" s="5">
        <v>41790000000</v>
      </c>
      <c r="X201" s="5">
        <v>112198000000</v>
      </c>
      <c r="Y201" s="5">
        <v>109477098864</v>
      </c>
      <c r="Z201" s="5">
        <v>90091243299</v>
      </c>
    </row>
    <row r="202" spans="2:26" ht="15.5" x14ac:dyDescent="0.35">
      <c r="C202" t="s">
        <v>1311</v>
      </c>
      <c r="Y202" s="5">
        <v>3795296025</v>
      </c>
    </row>
    <row r="203" spans="2:26" ht="15.5" x14ac:dyDescent="0.35">
      <c r="C203" t="s">
        <v>220</v>
      </c>
      <c r="D203" s="5">
        <v>7358213</v>
      </c>
      <c r="E203" s="5">
        <v>-1740915</v>
      </c>
      <c r="F203" s="5">
        <v>2692986</v>
      </c>
      <c r="G203" s="5">
        <v>-2829333</v>
      </c>
      <c r="I203" s="5">
        <v>6323624</v>
      </c>
      <c r="J203" s="5">
        <v>3374246</v>
      </c>
      <c r="K203" s="5">
        <v>8829196</v>
      </c>
      <c r="L203" s="5">
        <v>7642726</v>
      </c>
      <c r="M203" s="5">
        <v>4147318</v>
      </c>
      <c r="N203" s="5">
        <v>3642534</v>
      </c>
      <c r="O203" s="5">
        <v>4973548</v>
      </c>
      <c r="P203" s="5">
        <v>5576740</v>
      </c>
      <c r="Q203" s="5">
        <v>5302482</v>
      </c>
      <c r="R203" s="5">
        <v>4290404</v>
      </c>
      <c r="S203" s="5">
        <v>4246709</v>
      </c>
      <c r="T203" s="5">
        <v>19639440</v>
      </c>
      <c r="U203" s="5">
        <v>5584693</v>
      </c>
      <c r="V203" s="5">
        <v>5895799</v>
      </c>
      <c r="W203" s="5">
        <v>83992000000</v>
      </c>
      <c r="X203" s="5">
        <v>41790000000</v>
      </c>
      <c r="Y203" s="5">
        <v>112198013185</v>
      </c>
      <c r="Z203" s="5">
        <v>109477098864</v>
      </c>
    </row>
    <row r="205" spans="2:26" ht="15.5" x14ac:dyDescent="0.35">
      <c r="B205" t="s">
        <v>221</v>
      </c>
      <c r="C205" t="s">
        <v>11</v>
      </c>
      <c r="D205" s="5">
        <v>2370000000</v>
      </c>
      <c r="E205" s="5">
        <v>2370000000</v>
      </c>
      <c r="F205" s="5">
        <v>2370000000</v>
      </c>
      <c r="G205" s="5">
        <v>2370000000</v>
      </c>
      <c r="I205" s="5">
        <v>2370000000</v>
      </c>
      <c r="J205" s="5">
        <v>2370000000</v>
      </c>
      <c r="K205" s="5">
        <v>2370000000</v>
      </c>
      <c r="L205" s="5">
        <v>1770000000</v>
      </c>
      <c r="M205" s="5">
        <v>1770000000</v>
      </c>
      <c r="N205" s="5">
        <v>1770000000</v>
      </c>
      <c r="O205" s="5">
        <v>1770000000</v>
      </c>
      <c r="P205" s="5">
        <v>1770000000</v>
      </c>
      <c r="Q205" s="5">
        <v>1770000000</v>
      </c>
      <c r="R205" s="5">
        <v>1770000000</v>
      </c>
      <c r="S205" s="5">
        <v>1770000000</v>
      </c>
      <c r="T205" s="5">
        <v>1770000000</v>
      </c>
      <c r="U205" s="5">
        <v>1770000000</v>
      </c>
      <c r="V205" s="5">
        <v>1770000000</v>
      </c>
      <c r="W205" s="5">
        <v>1770000000</v>
      </c>
      <c r="X205" s="5">
        <v>1770000000</v>
      </c>
      <c r="Y205" s="5">
        <v>1770000000</v>
      </c>
      <c r="Z205" s="5">
        <v>1020000000</v>
      </c>
    </row>
    <row r="206" spans="2:26" ht="15.5" x14ac:dyDescent="0.35">
      <c r="C206" t="s">
        <v>222</v>
      </c>
      <c r="D206" s="6">
        <v>-5.55</v>
      </c>
      <c r="E206" s="6">
        <v>22.16</v>
      </c>
      <c r="F206" s="6">
        <v>-43.31</v>
      </c>
      <c r="G206" s="6">
        <v>-0.28999999999999998</v>
      </c>
    </row>
    <row r="207" spans="2:26" ht="15.5" x14ac:dyDescent="0.35">
      <c r="C207" t="s">
        <v>223</v>
      </c>
      <c r="D207" s="5">
        <v>-20</v>
      </c>
      <c r="E207" s="6">
        <v>6.54</v>
      </c>
      <c r="F207" s="6">
        <v>-4.09</v>
      </c>
      <c r="G207" s="6">
        <v>-520.69000000000005</v>
      </c>
    </row>
    <row r="208" spans="2:26" ht="15.5" x14ac:dyDescent="0.35">
      <c r="C208" t="s">
        <v>72</v>
      </c>
      <c r="D208" s="6">
        <v>0.43</v>
      </c>
      <c r="E208" s="6">
        <v>0.52</v>
      </c>
      <c r="F208" s="6">
        <v>0.56000000000000005</v>
      </c>
      <c r="G208" s="6">
        <v>0.55000000000000004</v>
      </c>
    </row>
    <row r="209" spans="3:7" ht="15.5" x14ac:dyDescent="0.35">
      <c r="C209" t="s">
        <v>224</v>
      </c>
      <c r="D209" s="6">
        <v>68510000000.000008</v>
      </c>
      <c r="E209" s="5">
        <v>172460000000</v>
      </c>
      <c r="F209" s="5">
        <v>-14450000000</v>
      </c>
      <c r="G209" s="5">
        <v>97150000000</v>
      </c>
    </row>
    <row r="210" spans="3:7" ht="15.5" x14ac:dyDescent="0.35">
      <c r="C210" t="s">
        <v>225</v>
      </c>
      <c r="D210" s="6">
        <v>-5.0000000000000001E-3</v>
      </c>
      <c r="E210" s="6">
        <v>2.0299999999999999E-2</v>
      </c>
      <c r="F210" s="6">
        <v>-0.04</v>
      </c>
      <c r="G210" s="6">
        <v>-2.0000000000000001E-4</v>
      </c>
    </row>
    <row r="211" spans="3:7" ht="15.5" x14ac:dyDescent="0.35">
      <c r="C211" t="s">
        <v>226</v>
      </c>
      <c r="D211" s="6">
        <v>-4.5400000000000003E-2</v>
      </c>
      <c r="E211" s="6">
        <v>0.1759</v>
      </c>
      <c r="F211" s="6">
        <v>-0.40289999999999998</v>
      </c>
      <c r="G211" s="6">
        <v>-2E-3</v>
      </c>
    </row>
    <row r="212" spans="3:7" ht="15.5" x14ac:dyDescent="0.35">
      <c r="C212" t="s">
        <v>227</v>
      </c>
      <c r="D212" s="6">
        <v>2.2700000000000001E-2</v>
      </c>
      <c r="E212" s="6">
        <v>8.3000000000000004E-2</v>
      </c>
      <c r="F212" s="6">
        <v>-2.4700000000000003E-2</v>
      </c>
      <c r="G212" s="6">
        <v>3.5499999999999997E-2</v>
      </c>
    </row>
    <row r="213" spans="3:7" ht="15.5" x14ac:dyDescent="0.35">
      <c r="C213" t="s">
        <v>228</v>
      </c>
      <c r="D213" s="6">
        <v>666.94</v>
      </c>
      <c r="E213" s="6">
        <v>29.41</v>
      </c>
      <c r="F213" s="6">
        <v>-6.57</v>
      </c>
      <c r="G213" s="6">
        <v>2.04</v>
      </c>
    </row>
    <row r="214" spans="3:7" ht="15.5" x14ac:dyDescent="0.35">
      <c r="C214" t="s">
        <v>229</v>
      </c>
      <c r="D214" s="5">
        <v>962000000000</v>
      </c>
      <c r="E214" s="5">
        <v>1040000000000</v>
      </c>
      <c r="F214" s="5">
        <v>974000000000</v>
      </c>
      <c r="G214" s="5">
        <v>992000000000</v>
      </c>
    </row>
    <row r="215" spans="3:7" ht="15.5" x14ac:dyDescent="0.35">
      <c r="C215" t="s">
        <v>230</v>
      </c>
      <c r="D215" s="6">
        <v>0.91</v>
      </c>
      <c r="E215" s="6">
        <v>1.1499999999999999</v>
      </c>
      <c r="F215" s="6">
        <v>1.65</v>
      </c>
      <c r="G215" s="6">
        <v>1.02</v>
      </c>
    </row>
    <row r="216" spans="3:7" ht="15.5" x14ac:dyDescent="0.35">
      <c r="C216" t="s">
        <v>231</v>
      </c>
      <c r="D216" s="6">
        <v>122.08</v>
      </c>
      <c r="E216" s="6">
        <v>125.96</v>
      </c>
      <c r="F216" s="6">
        <v>107.5</v>
      </c>
      <c r="G216" s="6">
        <v>147.65</v>
      </c>
    </row>
    <row r="217" spans="3:7" ht="15.5" x14ac:dyDescent="0.35">
      <c r="C217" t="s">
        <v>232</v>
      </c>
      <c r="D217" s="6">
        <v>0.91</v>
      </c>
      <c r="E217" s="6">
        <v>1.1499999999999999</v>
      </c>
      <c r="F217" s="6">
        <v>1.65</v>
      </c>
      <c r="G217" s="6">
        <v>1.02</v>
      </c>
    </row>
    <row r="218" spans="3:7" ht="15.5" x14ac:dyDescent="0.35">
      <c r="C218" t="s">
        <v>233</v>
      </c>
      <c r="D218" s="6">
        <v>122.08</v>
      </c>
      <c r="E218" s="6">
        <v>125.96</v>
      </c>
      <c r="F218" s="6">
        <v>107.5</v>
      </c>
      <c r="G218" s="6">
        <v>147.65</v>
      </c>
    </row>
    <row r="219" spans="3:7" ht="15.5" x14ac:dyDescent="0.35">
      <c r="C219" t="s">
        <v>234</v>
      </c>
      <c r="D219" s="5">
        <v>37000000000</v>
      </c>
      <c r="E219" s="5">
        <v>41000000000</v>
      </c>
      <c r="F219" s="5">
        <v>87000000000</v>
      </c>
      <c r="G219" s="5">
        <v>72000000000</v>
      </c>
    </row>
    <row r="220" spans="3:7" ht="15.5" x14ac:dyDescent="0.35">
      <c r="C220" t="s">
        <v>235</v>
      </c>
      <c r="D220" s="5">
        <v>579000000000</v>
      </c>
      <c r="E220" s="5">
        <v>567000000000</v>
      </c>
      <c r="F220" s="5">
        <v>599000000000</v>
      </c>
      <c r="G220" s="5">
        <v>819000000000</v>
      </c>
    </row>
    <row r="221" spans="3:7" ht="15.5" x14ac:dyDescent="0.35">
      <c r="C221" t="s">
        <v>236</v>
      </c>
      <c r="D221" s="5">
        <v>290000000000</v>
      </c>
      <c r="E221" s="5">
        <v>299000000000</v>
      </c>
      <c r="F221" s="5">
        <v>255000000000</v>
      </c>
      <c r="G221" s="5">
        <v>350000000000</v>
      </c>
    </row>
    <row r="222" spans="3:7" ht="15.5" x14ac:dyDescent="0.35">
      <c r="C222" t="s">
        <v>23</v>
      </c>
      <c r="D222" s="5">
        <v>616000000000</v>
      </c>
      <c r="E222" s="5">
        <v>607000000000</v>
      </c>
      <c r="F222" s="5">
        <v>685000000000</v>
      </c>
      <c r="G222" s="5">
        <v>891000000000</v>
      </c>
    </row>
    <row r="223" spans="3:7" ht="15.5" x14ac:dyDescent="0.35">
      <c r="C223" t="s">
        <v>20</v>
      </c>
      <c r="D223" s="5">
        <v>491000000000</v>
      </c>
      <c r="E223" s="5">
        <v>502000000000</v>
      </c>
      <c r="F223" s="5">
        <v>551000000000</v>
      </c>
      <c r="G223" s="5">
        <v>804000000000</v>
      </c>
    </row>
    <row r="224" spans="3:7" ht="15.5" x14ac:dyDescent="0.35">
      <c r="C224" t="s">
        <v>237</v>
      </c>
      <c r="D224" s="5">
        <v>312000000000</v>
      </c>
      <c r="E224" s="5">
        <v>400000000000</v>
      </c>
      <c r="F224" s="5">
        <v>371000000000</v>
      </c>
      <c r="G224" s="5">
        <v>254000000000</v>
      </c>
    </row>
    <row r="225" spans="3:26" ht="15.5" x14ac:dyDescent="0.35">
      <c r="C225" t="s">
        <v>238</v>
      </c>
      <c r="D225" s="5">
        <v>108000000000</v>
      </c>
      <c r="E225" s="5">
        <v>-18000000000</v>
      </c>
      <c r="F225" s="5">
        <v>108000000000</v>
      </c>
      <c r="G225" s="5">
        <v>4000000000</v>
      </c>
    </row>
    <row r="226" spans="3:26" ht="15.5" x14ac:dyDescent="0.35">
      <c r="C226" t="s">
        <v>239</v>
      </c>
      <c r="D226" s="5">
        <v>-34000000000</v>
      </c>
      <c r="E226" s="5">
        <v>-38000000000</v>
      </c>
      <c r="F226" s="5">
        <v>-6000000000</v>
      </c>
      <c r="G226" s="5">
        <v>-33000000000</v>
      </c>
    </row>
    <row r="227" spans="3:26" ht="15.5" x14ac:dyDescent="0.35">
      <c r="C227" t="s">
        <v>12</v>
      </c>
      <c r="D227" s="5">
        <v>73000000000</v>
      </c>
      <c r="E227" s="5">
        <v>-56000000000</v>
      </c>
      <c r="F227" s="5">
        <v>102000000000</v>
      </c>
      <c r="G227" s="5">
        <v>-28000000000</v>
      </c>
    </row>
    <row r="228" spans="3:26" ht="15.5" x14ac:dyDescent="0.35">
      <c r="C228" t="s">
        <v>15</v>
      </c>
      <c r="D228" s="6">
        <v>30.79</v>
      </c>
      <c r="E228" s="6">
        <v>-23.58</v>
      </c>
      <c r="F228" s="6">
        <v>42.87</v>
      </c>
      <c r="G228" s="6">
        <v>-11.86</v>
      </c>
    </row>
    <row r="229" spans="3:26" ht="15.5" x14ac:dyDescent="0.35">
      <c r="C229" t="s">
        <v>57</v>
      </c>
      <c r="I229" s="6">
        <v>-12.88</v>
      </c>
      <c r="J229" s="6">
        <v>68.7</v>
      </c>
      <c r="K229" s="6">
        <v>9.27</v>
      </c>
      <c r="L229" s="5">
        <v>59</v>
      </c>
      <c r="M229" s="6">
        <v>-46.64</v>
      </c>
      <c r="N229" s="6">
        <v>-53.16</v>
      </c>
      <c r="O229" s="6">
        <v>1.08</v>
      </c>
      <c r="P229" s="6">
        <v>-43.31</v>
      </c>
      <c r="Q229" s="6">
        <v>90.69</v>
      </c>
      <c r="R229" s="6">
        <v>-32.049999999999997</v>
      </c>
      <c r="S229" s="6">
        <v>-78.88</v>
      </c>
      <c r="T229" s="6">
        <v>-38.799999999999997</v>
      </c>
      <c r="U229" s="6">
        <v>-12.81</v>
      </c>
      <c r="V229" s="6">
        <v>-41.76</v>
      </c>
      <c r="W229" s="6">
        <v>-11.01</v>
      </c>
      <c r="X229" s="6">
        <v>33.67</v>
      </c>
      <c r="Y229" s="6">
        <v>39.64</v>
      </c>
      <c r="Z229" s="6">
        <v>126.47</v>
      </c>
    </row>
    <row r="230" spans="3:26" ht="15.5" x14ac:dyDescent="0.35">
      <c r="C230" t="s">
        <v>71</v>
      </c>
      <c r="I230" s="6">
        <v>-11.26</v>
      </c>
      <c r="J230" s="6">
        <v>1.46</v>
      </c>
      <c r="K230" s="6">
        <v>10.029999999999999</v>
      </c>
      <c r="L230" s="6">
        <v>1.78</v>
      </c>
      <c r="M230" s="6">
        <v>-1.84</v>
      </c>
      <c r="N230" s="6">
        <v>-1.94</v>
      </c>
      <c r="O230" s="6">
        <v>181.48</v>
      </c>
      <c r="P230" s="6">
        <v>-3.86</v>
      </c>
      <c r="Q230" s="6">
        <v>4.28</v>
      </c>
      <c r="R230" s="6">
        <v>-1.56</v>
      </c>
      <c r="S230" s="6">
        <v>-1.18</v>
      </c>
      <c r="T230" s="6">
        <v>-2.86</v>
      </c>
      <c r="U230" s="6">
        <v>-12.41</v>
      </c>
      <c r="V230" s="6">
        <v>-4.79</v>
      </c>
      <c r="W230" s="6">
        <v>-22.71</v>
      </c>
      <c r="X230" s="6">
        <v>10.99</v>
      </c>
      <c r="Y230" s="6">
        <v>13.62</v>
      </c>
      <c r="Z230" s="6">
        <v>1.55</v>
      </c>
    </row>
    <row r="231" spans="3:26" ht="15.5" x14ac:dyDescent="0.35">
      <c r="C231" t="s">
        <v>74</v>
      </c>
      <c r="I231" s="6">
        <v>0.13</v>
      </c>
      <c r="J231" s="6">
        <v>0.08</v>
      </c>
      <c r="K231" s="6">
        <v>0.08</v>
      </c>
      <c r="L231" s="6">
        <v>0.08</v>
      </c>
      <c r="M231" s="6">
        <v>0.1</v>
      </c>
      <c r="N231" s="6">
        <v>0.12</v>
      </c>
      <c r="O231" s="6">
        <v>0.15</v>
      </c>
      <c r="P231" s="6">
        <v>0.15</v>
      </c>
      <c r="Q231" s="6">
        <v>0.49</v>
      </c>
      <c r="R231" s="6">
        <v>7.0000000000000007E-2</v>
      </c>
      <c r="S231" s="6">
        <v>0.08</v>
      </c>
      <c r="T231" s="6">
        <v>0.09</v>
      </c>
      <c r="U231" s="6">
        <v>0.12</v>
      </c>
      <c r="V231" s="6">
        <v>0.2</v>
      </c>
      <c r="W231" s="6">
        <v>0.37</v>
      </c>
      <c r="X231" s="6">
        <v>0.47</v>
      </c>
      <c r="Y231" s="6">
        <v>0.72</v>
      </c>
      <c r="Z231" s="6">
        <v>0.19</v>
      </c>
    </row>
    <row r="232" spans="3:26" ht="15.5" x14ac:dyDescent="0.35">
      <c r="C232" t="s">
        <v>240</v>
      </c>
      <c r="I232" s="5">
        <v>384360000000</v>
      </c>
      <c r="J232" s="5">
        <v>734470000000</v>
      </c>
      <c r="K232" s="5">
        <v>418140000000</v>
      </c>
      <c r="L232" s="5">
        <v>549900000000</v>
      </c>
      <c r="M232" s="5">
        <v>189590000000</v>
      </c>
      <c r="N232" s="5">
        <v>161720000000</v>
      </c>
      <c r="O232" s="5">
        <v>248710000000</v>
      </c>
      <c r="P232" s="5">
        <v>127590000000</v>
      </c>
    </row>
    <row r="233" spans="3:26" ht="15.5" x14ac:dyDescent="0.35">
      <c r="C233" t="s">
        <v>241</v>
      </c>
      <c r="I233" s="6">
        <v>-1.18E-2</v>
      </c>
      <c r="J233" s="6">
        <v>5.7300000000000004E-2</v>
      </c>
      <c r="K233" s="6">
        <v>7.7000000000000002E-3</v>
      </c>
      <c r="L233" s="6">
        <v>3.7499999999999999E-2</v>
      </c>
      <c r="M233" s="6">
        <v>-3.4700000000000002E-2</v>
      </c>
      <c r="N233" s="6">
        <v>-3.8900000000000004E-2</v>
      </c>
      <c r="O233" s="6">
        <v>7.000000000000001E-4</v>
      </c>
      <c r="P233" s="6">
        <v>-2.81E-2</v>
      </c>
      <c r="Q233" s="6">
        <v>6.3E-2</v>
      </c>
      <c r="R233" s="6">
        <v>-2.5099999999999997E-2</v>
      </c>
      <c r="S233" s="6">
        <v>-5.3899999999999997E-2</v>
      </c>
      <c r="T233" s="6">
        <v>-2.2799999999999997E-2</v>
      </c>
      <c r="U233" s="6">
        <v>-8.1000000000000013E-3</v>
      </c>
      <c r="V233" s="6">
        <v>-3.4500000000000003E-2</v>
      </c>
      <c r="W233" s="6">
        <v>-1.2500000000000001E-2</v>
      </c>
      <c r="X233" s="6">
        <v>4.6199999999999998E-2</v>
      </c>
      <c r="Y233" s="6">
        <v>6.9599999999999995E-2</v>
      </c>
      <c r="Z233" s="6">
        <v>0.2</v>
      </c>
    </row>
    <row r="234" spans="3:26" ht="15.5" x14ac:dyDescent="0.35">
      <c r="C234" t="s">
        <v>242</v>
      </c>
      <c r="I234" s="6">
        <v>-0.1023</v>
      </c>
      <c r="J234" s="6">
        <v>0.49459999999999998</v>
      </c>
      <c r="K234" s="6">
        <v>0.13419999999999999</v>
      </c>
      <c r="L234" s="6">
        <v>-0.85580000000000001</v>
      </c>
      <c r="M234" s="6">
        <v>0.41299999999999998</v>
      </c>
      <c r="N234" s="6">
        <v>0.63929999999999998</v>
      </c>
      <c r="O234" s="6">
        <v>-3.6400000000000002E-2</v>
      </c>
      <c r="P234" s="6">
        <v>4.6611000000000002</v>
      </c>
      <c r="Q234" s="6">
        <v>4.0869999999999997</v>
      </c>
      <c r="R234" s="6">
        <v>0.51029999999999998</v>
      </c>
      <c r="S234" s="6">
        <v>3.0843000000000003</v>
      </c>
      <c r="T234" s="6">
        <v>-0.95299999999999996</v>
      </c>
      <c r="U234" s="6">
        <v>-0.16879999999999998</v>
      </c>
      <c r="V234" s="6">
        <v>-0.58350000000000002</v>
      </c>
      <c r="W234" s="6">
        <v>-0.1411</v>
      </c>
      <c r="X234" s="6">
        <v>0.37770000000000004</v>
      </c>
      <c r="Y234" s="6">
        <v>0.50070000000000003</v>
      </c>
      <c r="Z234" s="6">
        <v>1.0177</v>
      </c>
    </row>
    <row r="235" spans="3:26" ht="15.5" x14ac:dyDescent="0.35">
      <c r="C235" t="s">
        <v>243</v>
      </c>
      <c r="I235" s="6">
        <v>0.1469</v>
      </c>
      <c r="J235" s="6">
        <v>0.35240000000000005</v>
      </c>
      <c r="K235" s="6">
        <v>0.253</v>
      </c>
      <c r="L235" s="6">
        <v>0.44060000000000005</v>
      </c>
      <c r="M235" s="6">
        <v>8.4700000000000011E-2</v>
      </c>
      <c r="N235" s="6">
        <v>5.5399999999999998E-2</v>
      </c>
      <c r="O235" s="6">
        <v>0.11960000000000001</v>
      </c>
      <c r="P235" s="6">
        <v>3.27E-2</v>
      </c>
      <c r="Q235" s="6">
        <v>1.3999999999999999E-2</v>
      </c>
      <c r="R235" s="6">
        <v>-8.0199999999999994E-2</v>
      </c>
      <c r="S235" s="6">
        <v>-0.1648</v>
      </c>
      <c r="T235" s="6">
        <v>3.6400000000000002E-2</v>
      </c>
      <c r="U235" s="6">
        <v>0.1152</v>
      </c>
      <c r="V235" s="6">
        <v>6.9099999999999995E-2</v>
      </c>
      <c r="W235" s="6">
        <v>1.8200000000000001E-2</v>
      </c>
      <c r="X235" s="6">
        <v>0.127</v>
      </c>
      <c r="Y235" s="6">
        <v>0.3024</v>
      </c>
      <c r="Z235" s="6">
        <v>1.1876</v>
      </c>
    </row>
    <row r="236" spans="3:26" ht="15.5" x14ac:dyDescent="0.35">
      <c r="C236" t="s">
        <v>244</v>
      </c>
      <c r="I236" s="6">
        <v>8.51</v>
      </c>
      <c r="J236" s="6">
        <v>8.1199999999999992</v>
      </c>
      <c r="K236" s="6">
        <v>2.87</v>
      </c>
      <c r="L236" s="6">
        <v>3.25</v>
      </c>
      <c r="M236" s="6">
        <v>0.63</v>
      </c>
      <c r="N236" s="6">
        <v>0.5</v>
      </c>
      <c r="O236" s="6">
        <v>1.07</v>
      </c>
      <c r="P236" s="6">
        <v>0.3</v>
      </c>
      <c r="Q236" s="6">
        <v>0.1</v>
      </c>
      <c r="R236" s="6">
        <v>-0.39</v>
      </c>
      <c r="S236" s="6">
        <v>-0.99</v>
      </c>
      <c r="T236" s="6">
        <v>0.32</v>
      </c>
      <c r="U236" s="6">
        <v>0.93</v>
      </c>
      <c r="V236" s="6">
        <v>0.62</v>
      </c>
      <c r="W236" s="6">
        <v>0.52</v>
      </c>
      <c r="X236" s="6">
        <v>3.36</v>
      </c>
      <c r="Y236" s="6">
        <v>15.59</v>
      </c>
      <c r="Z236" s="6">
        <v>1665.04</v>
      </c>
    </row>
    <row r="237" spans="3:26" ht="15.5" x14ac:dyDescent="0.35">
      <c r="C237" t="s">
        <v>68</v>
      </c>
      <c r="I237" s="6">
        <v>1.1499999999999999</v>
      </c>
      <c r="J237" s="6">
        <v>0.72</v>
      </c>
      <c r="K237" s="6">
        <v>1.35</v>
      </c>
      <c r="L237" s="6">
        <v>-1.52</v>
      </c>
      <c r="M237" s="6">
        <v>-0.76</v>
      </c>
      <c r="N237" s="6">
        <v>-1.24</v>
      </c>
      <c r="O237" s="6">
        <v>-6.6</v>
      </c>
      <c r="P237" s="6">
        <v>-17.98</v>
      </c>
      <c r="Q237" s="6">
        <v>17.489999999999998</v>
      </c>
      <c r="R237" s="6">
        <v>-0.8</v>
      </c>
      <c r="S237" s="6">
        <v>-3.64</v>
      </c>
      <c r="T237" s="6">
        <v>2.73</v>
      </c>
      <c r="U237" s="6">
        <v>2.09</v>
      </c>
      <c r="V237" s="6">
        <v>2.79</v>
      </c>
      <c r="W237" s="6">
        <v>3.2</v>
      </c>
      <c r="X237" s="6">
        <v>4.1500000000000004</v>
      </c>
      <c r="Y237" s="6">
        <v>6.82</v>
      </c>
      <c r="Z237" s="6">
        <v>1.58</v>
      </c>
    </row>
    <row r="238" spans="3:26" ht="15.5" x14ac:dyDescent="0.35">
      <c r="C238" t="s">
        <v>65</v>
      </c>
      <c r="I238" s="6">
        <v>125.96</v>
      </c>
      <c r="J238" s="6">
        <v>138.9</v>
      </c>
      <c r="K238" s="6">
        <v>69.06</v>
      </c>
      <c r="L238" s="6">
        <v>-68.94</v>
      </c>
      <c r="M238" s="6">
        <v>-112.93</v>
      </c>
      <c r="N238" s="6">
        <v>-83.15</v>
      </c>
      <c r="O238" s="6">
        <v>-29.7</v>
      </c>
      <c r="P238" s="6">
        <v>-9.2899999999999991</v>
      </c>
      <c r="Q238" s="6">
        <v>22.19</v>
      </c>
      <c r="R238" s="6">
        <v>-62.8</v>
      </c>
      <c r="S238" s="6">
        <v>-25.58</v>
      </c>
      <c r="T238" s="6">
        <v>40.71</v>
      </c>
      <c r="U238" s="6">
        <v>75.91</v>
      </c>
      <c r="V238" s="6">
        <v>71.569999999999993</v>
      </c>
      <c r="W238" s="6">
        <v>78.069999999999993</v>
      </c>
      <c r="X238" s="6">
        <v>89.16</v>
      </c>
      <c r="Y238" s="6">
        <v>79.17</v>
      </c>
      <c r="Z238" s="6">
        <v>124.28</v>
      </c>
    </row>
    <row r="239" spans="3:26" ht="15.5" x14ac:dyDescent="0.35">
      <c r="C239" t="s">
        <v>245</v>
      </c>
      <c r="I239" s="6">
        <v>1.1499999999999999</v>
      </c>
      <c r="J239" s="6">
        <v>0.72</v>
      </c>
      <c r="K239" s="6">
        <v>1.35</v>
      </c>
      <c r="L239" s="6">
        <v>-1.52</v>
      </c>
      <c r="M239" s="6">
        <v>-0.76</v>
      </c>
      <c r="N239" s="6">
        <v>-1.24</v>
      </c>
      <c r="O239" s="6">
        <v>-6.6</v>
      </c>
      <c r="P239" s="6">
        <v>-17.98</v>
      </c>
      <c r="Q239" s="6">
        <v>17.489999999999998</v>
      </c>
      <c r="R239" s="6">
        <v>-0.8</v>
      </c>
      <c r="S239" s="6">
        <v>-3.64</v>
      </c>
      <c r="T239" s="6">
        <v>3.01</v>
      </c>
      <c r="U239" s="6">
        <v>2.2000000000000002</v>
      </c>
      <c r="V239" s="6">
        <v>2.92</v>
      </c>
      <c r="W239" s="6">
        <v>3.27</v>
      </c>
      <c r="X239" s="6">
        <v>4.2300000000000004</v>
      </c>
      <c r="Y239" s="6">
        <v>7.01</v>
      </c>
      <c r="Z239" s="6">
        <v>1.58</v>
      </c>
    </row>
    <row r="240" spans="3:26" ht="15.5" x14ac:dyDescent="0.35">
      <c r="C240" t="s">
        <v>246</v>
      </c>
      <c r="I240" s="6">
        <v>125.96</v>
      </c>
      <c r="J240" s="6">
        <v>138.9</v>
      </c>
      <c r="K240" s="6">
        <v>69.06</v>
      </c>
      <c r="L240" s="6">
        <v>-68.94</v>
      </c>
      <c r="M240" s="6">
        <v>-112.93</v>
      </c>
      <c r="N240" s="6">
        <v>-83.15</v>
      </c>
      <c r="O240" s="6">
        <v>-29.7</v>
      </c>
      <c r="P240" s="6">
        <v>-9.2899999999999991</v>
      </c>
      <c r="Q240" s="6">
        <v>22.19</v>
      </c>
      <c r="R240" s="6">
        <v>-62.8</v>
      </c>
      <c r="S240" s="6">
        <v>-25.58</v>
      </c>
      <c r="T240" s="6">
        <v>36.9</v>
      </c>
      <c r="U240" s="6">
        <v>72.180000000000007</v>
      </c>
      <c r="V240" s="6">
        <v>68.61</v>
      </c>
      <c r="W240" s="6">
        <v>76.39</v>
      </c>
      <c r="X240" s="6">
        <v>87.48</v>
      </c>
      <c r="Y240" s="6">
        <v>77.03</v>
      </c>
      <c r="Z240" s="6">
        <v>124.28</v>
      </c>
    </row>
    <row r="241" spans="2:26" ht="15.5" x14ac:dyDescent="0.35">
      <c r="C241" t="s">
        <v>247</v>
      </c>
      <c r="I241" s="5">
        <v>41000000000</v>
      </c>
      <c r="J241" s="5">
        <v>70000000000</v>
      </c>
      <c r="K241" s="5">
        <v>202000000000</v>
      </c>
      <c r="L241" s="5">
        <v>647000000000</v>
      </c>
      <c r="M241" s="5">
        <v>368000000000</v>
      </c>
      <c r="N241" s="5">
        <v>763000000000</v>
      </c>
      <c r="O241" s="5">
        <v>574000000000</v>
      </c>
      <c r="P241" s="5">
        <v>613000000000</v>
      </c>
      <c r="Q241" s="5">
        <v>1132000000000</v>
      </c>
      <c r="R241" s="5">
        <v>1083000000000</v>
      </c>
      <c r="S241" s="5">
        <v>1452000000000</v>
      </c>
      <c r="T241" s="5">
        <v>981000000000</v>
      </c>
      <c r="U241" s="5">
        <v>723000000000</v>
      </c>
      <c r="V241" s="5">
        <v>697000000000</v>
      </c>
      <c r="W241" s="5">
        <v>325000000000</v>
      </c>
      <c r="X241" s="5">
        <v>204000000000</v>
      </c>
      <c r="Y241" s="5">
        <v>47000000000</v>
      </c>
      <c r="Z241" s="5">
        <v>2000000000</v>
      </c>
    </row>
    <row r="242" spans="2:26" ht="15.5" x14ac:dyDescent="0.35">
      <c r="C242" t="s">
        <v>248</v>
      </c>
      <c r="I242" s="5">
        <v>567000000000</v>
      </c>
      <c r="J242" s="5">
        <v>850000000000</v>
      </c>
      <c r="K242" s="5">
        <v>931000000000</v>
      </c>
      <c r="L242" s="5">
        <v>703000000000</v>
      </c>
      <c r="M242" s="5">
        <v>1050000000000</v>
      </c>
      <c r="N242" s="5">
        <v>688000000000</v>
      </c>
      <c r="O242" s="5">
        <v>879000000000</v>
      </c>
      <c r="P242" s="5">
        <v>886000000000</v>
      </c>
      <c r="Q242" s="5">
        <v>295000000000</v>
      </c>
      <c r="R242" s="5">
        <v>380000000000</v>
      </c>
      <c r="S242" s="5">
        <v>117000000000</v>
      </c>
      <c r="T242" s="5">
        <v>723000000000</v>
      </c>
      <c r="U242" s="5">
        <v>708000000000</v>
      </c>
      <c r="V242" s="5">
        <v>170000000000</v>
      </c>
      <c r="W242" s="5">
        <v>424000000000</v>
      </c>
      <c r="X242" s="5">
        <v>360000000000</v>
      </c>
      <c r="Y242" s="5">
        <v>238000000000</v>
      </c>
      <c r="Z242" s="5">
        <v>1000000000</v>
      </c>
    </row>
    <row r="243" spans="2:26" ht="15.5" x14ac:dyDescent="0.35">
      <c r="C243" t="s">
        <v>25</v>
      </c>
      <c r="I243" s="5">
        <v>607000000000</v>
      </c>
      <c r="J243" s="5">
        <v>920000000000</v>
      </c>
      <c r="K243" s="5">
        <v>1133000000000</v>
      </c>
      <c r="L243" s="5">
        <v>1350000000000</v>
      </c>
      <c r="M243" s="5">
        <v>1418000000000</v>
      </c>
      <c r="N243" s="5">
        <v>1451000000000</v>
      </c>
      <c r="O243" s="5">
        <v>1453000000000</v>
      </c>
      <c r="P243" s="5">
        <v>1499000000000</v>
      </c>
      <c r="Q243" s="5">
        <v>1427000000000</v>
      </c>
      <c r="R243" s="5">
        <v>1464000000000</v>
      </c>
      <c r="S243" s="5">
        <v>1569000000000</v>
      </c>
      <c r="T243" s="5">
        <v>1704000000000</v>
      </c>
      <c r="U243" s="5">
        <v>1431000000000</v>
      </c>
      <c r="V243" s="5">
        <v>867000000000</v>
      </c>
      <c r="W243" s="5">
        <v>748000000000</v>
      </c>
      <c r="X243" s="5">
        <v>563000000000</v>
      </c>
      <c r="Y243" s="5">
        <v>286000000000</v>
      </c>
      <c r="Z243" s="5">
        <v>3000000000</v>
      </c>
    </row>
    <row r="244" spans="2:26" ht="15.5" x14ac:dyDescent="0.35">
      <c r="C244" t="s">
        <v>22</v>
      </c>
      <c r="I244" s="5">
        <v>502000000000</v>
      </c>
      <c r="J244" s="5">
        <v>866000000000</v>
      </c>
      <c r="K244" s="5">
        <v>997000000000</v>
      </c>
      <c r="L244" s="5">
        <v>1230000000000</v>
      </c>
      <c r="M244" s="5">
        <v>1358000000000</v>
      </c>
      <c r="N244" s="5">
        <v>1400000000000</v>
      </c>
      <c r="O244" s="5">
        <v>1384000000000</v>
      </c>
      <c r="P244" s="5">
        <v>1418000000000</v>
      </c>
      <c r="Q244" s="5">
        <v>1355000000000</v>
      </c>
      <c r="R244" s="5">
        <v>1406000000000</v>
      </c>
      <c r="S244" s="5">
        <v>1511000000000</v>
      </c>
      <c r="T244" s="5">
        <v>1459000000000</v>
      </c>
      <c r="U244" s="5">
        <v>1363000000000</v>
      </c>
      <c r="V244" s="5">
        <v>810000000000</v>
      </c>
      <c r="W244" s="5">
        <v>664000000000</v>
      </c>
      <c r="X244" s="5">
        <v>522000000000</v>
      </c>
      <c r="Y244" s="5">
        <v>173000000000</v>
      </c>
      <c r="Z244" s="5">
        <v>-106000000000</v>
      </c>
    </row>
    <row r="245" spans="2:26" ht="15.5" x14ac:dyDescent="0.35">
      <c r="C245" t="s">
        <v>249</v>
      </c>
      <c r="I245" s="5">
        <v>400000000000</v>
      </c>
      <c r="J245" s="5">
        <v>282000000000</v>
      </c>
      <c r="K245" s="5">
        <v>54000000000</v>
      </c>
      <c r="L245" s="5">
        <v>-635000000000</v>
      </c>
      <c r="M245" s="5">
        <v>-399000000000</v>
      </c>
      <c r="N245" s="5">
        <v>-670000000000</v>
      </c>
      <c r="O245" s="5">
        <v>-480000000000</v>
      </c>
      <c r="P245" s="5">
        <v>-540000000000</v>
      </c>
      <c r="Q245" s="5">
        <v>-998000000000</v>
      </c>
      <c r="R245" s="5">
        <v>-1012000000000</v>
      </c>
      <c r="S245" s="5">
        <v>-1333000000000</v>
      </c>
      <c r="T245" s="5">
        <v>-593000000000</v>
      </c>
      <c r="U245" s="5">
        <v>-248000000000</v>
      </c>
      <c r="V245" s="5">
        <v>-426000000000</v>
      </c>
      <c r="W245" s="5">
        <v>-58000000000</v>
      </c>
      <c r="X245" s="5">
        <v>186000000000</v>
      </c>
      <c r="Y245" s="5">
        <v>266000000000</v>
      </c>
      <c r="Z245" s="5">
        <v>240000000000</v>
      </c>
    </row>
    <row r="246" spans="2:26" ht="15.5" x14ac:dyDescent="0.35">
      <c r="C246" t="s">
        <v>250</v>
      </c>
      <c r="I246" s="5">
        <v>255000000000</v>
      </c>
      <c r="J246" s="5">
        <v>377000000000</v>
      </c>
      <c r="K246" s="5">
        <v>371000000000</v>
      </c>
      <c r="L246" s="5">
        <v>518000000000</v>
      </c>
      <c r="M246" s="5">
        <v>211000000000</v>
      </c>
      <c r="N246" s="5">
        <v>150000000000</v>
      </c>
      <c r="O246" s="5">
        <v>133000000000</v>
      </c>
      <c r="P246" s="5">
        <v>5000000000</v>
      </c>
      <c r="Q246" s="5">
        <v>124000000000</v>
      </c>
      <c r="R246" s="5">
        <v>236000000000</v>
      </c>
      <c r="S246" s="5">
        <v>204000000000</v>
      </c>
      <c r="T246" s="5">
        <v>333000000000</v>
      </c>
      <c r="U246" s="5">
        <v>2000000000</v>
      </c>
      <c r="V246" s="5">
        <v>151000000000</v>
      </c>
      <c r="W246" s="5">
        <v>73000000000</v>
      </c>
      <c r="X246" s="5">
        <v>-46000000000</v>
      </c>
      <c r="Y246" s="5">
        <v>133000000000</v>
      </c>
      <c r="Z246" s="5">
        <v>102000000000</v>
      </c>
    </row>
    <row r="247" spans="2:26" ht="15.5" x14ac:dyDescent="0.35">
      <c r="C247" t="s">
        <v>251</v>
      </c>
      <c r="I247" s="5">
        <v>-111000000000</v>
      </c>
      <c r="J247" s="5">
        <v>-85000000000</v>
      </c>
      <c r="K247" s="5">
        <v>-135000000000</v>
      </c>
      <c r="L247" s="5">
        <v>-46000000000</v>
      </c>
      <c r="M247" s="5">
        <v>-39000000000</v>
      </c>
      <c r="N247" s="5">
        <v>-14000000000</v>
      </c>
      <c r="O247" s="5">
        <v>-39000000000</v>
      </c>
      <c r="P247" s="5">
        <v>-30000000000</v>
      </c>
      <c r="Q247" s="5">
        <v>-21000000000</v>
      </c>
      <c r="R247" s="5">
        <v>-20000000000</v>
      </c>
      <c r="S247" s="5">
        <v>-36000000000</v>
      </c>
      <c r="T247" s="5">
        <v>-254000000000</v>
      </c>
      <c r="U247" s="5">
        <v>-250000000000</v>
      </c>
      <c r="V247" s="5">
        <v>-128000000000</v>
      </c>
      <c r="W247" s="5">
        <v>-299000000000</v>
      </c>
      <c r="X247" s="5">
        <v>-274000000000</v>
      </c>
      <c r="Y247" s="5">
        <v>-143000000000</v>
      </c>
      <c r="Z247" s="5">
        <v>-3000000000</v>
      </c>
    </row>
    <row r="248" spans="2:26" ht="15.5" x14ac:dyDescent="0.35">
      <c r="C248" t="s">
        <v>14</v>
      </c>
      <c r="I248" s="5">
        <v>144000000000</v>
      </c>
      <c r="J248" s="5">
        <v>293000000000</v>
      </c>
      <c r="K248" s="5">
        <v>236000000000</v>
      </c>
      <c r="L248" s="5">
        <v>472000000000</v>
      </c>
      <c r="M248" s="5">
        <v>172000000000</v>
      </c>
      <c r="N248" s="5">
        <v>136000000000</v>
      </c>
      <c r="O248" s="5">
        <v>94000000000</v>
      </c>
      <c r="P248" s="5">
        <v>-25000000000</v>
      </c>
      <c r="Q248" s="5">
        <v>103000000000</v>
      </c>
      <c r="R248" s="5">
        <v>216000000000</v>
      </c>
      <c r="S248" s="5">
        <v>169000000000</v>
      </c>
      <c r="T248" s="5">
        <v>78000000000</v>
      </c>
      <c r="U248" s="5">
        <v>-249000000000</v>
      </c>
      <c r="V248" s="5">
        <v>23000000000</v>
      </c>
      <c r="W248" s="5">
        <v>-226000000000</v>
      </c>
      <c r="X248" s="5">
        <v>-321000000000</v>
      </c>
      <c r="Y248" s="5">
        <v>-10000000000</v>
      </c>
      <c r="Z248" s="5">
        <v>99000000000</v>
      </c>
    </row>
    <row r="249" spans="2:26" ht="15.5" x14ac:dyDescent="0.35">
      <c r="C249" t="s">
        <v>16</v>
      </c>
      <c r="I249" s="6">
        <v>60.7</v>
      </c>
      <c r="J249" s="6">
        <v>123.28</v>
      </c>
      <c r="K249" s="6">
        <v>99.44</v>
      </c>
      <c r="L249" s="6">
        <v>267.12</v>
      </c>
      <c r="M249" s="6">
        <v>97.43</v>
      </c>
      <c r="N249" s="6">
        <v>76.849999999999994</v>
      </c>
      <c r="O249" s="6">
        <v>53.5</v>
      </c>
      <c r="P249" s="6">
        <v>-13.98</v>
      </c>
      <c r="Q249" s="6">
        <v>58.43</v>
      </c>
      <c r="R249" s="6">
        <v>122.08</v>
      </c>
      <c r="S249" s="6">
        <v>95.44</v>
      </c>
      <c r="T249" s="6">
        <v>44.3</v>
      </c>
      <c r="U249" s="6">
        <v>-140.78</v>
      </c>
      <c r="V249" s="6">
        <v>13.19</v>
      </c>
      <c r="W249" s="6">
        <v>-128.19999999999999</v>
      </c>
      <c r="X249" s="6">
        <v>-181.6</v>
      </c>
      <c r="Y249" s="6">
        <v>-5.8</v>
      </c>
      <c r="Z249" s="6">
        <v>97.27</v>
      </c>
    </row>
    <row r="251" spans="2:26" ht="15.5" x14ac:dyDescent="0.35">
      <c r="B251" t="s">
        <v>252</v>
      </c>
      <c r="C251" t="s">
        <v>253</v>
      </c>
      <c r="D251" s="5">
        <v>-13000000000</v>
      </c>
      <c r="E251" s="5">
        <v>53000000000</v>
      </c>
      <c r="F251" s="5">
        <v>-103000000000</v>
      </c>
      <c r="G251" s="5">
        <v>-689000000</v>
      </c>
      <c r="H251" s="5">
        <v>-53000000000</v>
      </c>
      <c r="I251" s="5">
        <v>-31000000000</v>
      </c>
      <c r="J251" s="5">
        <v>163000000000</v>
      </c>
      <c r="K251" s="5">
        <v>22000000000</v>
      </c>
      <c r="L251" s="5">
        <v>104000000000</v>
      </c>
      <c r="M251" s="5">
        <v>-82000000000</v>
      </c>
      <c r="N251" s="5">
        <v>-94000000000</v>
      </c>
      <c r="O251" s="5">
        <v>2000000000</v>
      </c>
      <c r="P251" s="5">
        <v>-76000000000</v>
      </c>
      <c r="Q251" s="5">
        <v>160000000000</v>
      </c>
    </row>
    <row r="252" spans="2:26" ht="15.5" x14ac:dyDescent="0.35">
      <c r="C252" t="s">
        <v>254</v>
      </c>
      <c r="H252" s="5">
        <v>-65000000000</v>
      </c>
      <c r="I252" s="5">
        <v>-31000000000</v>
      </c>
      <c r="J252" s="5">
        <v>163000000000</v>
      </c>
      <c r="K252" s="5">
        <v>22000000000</v>
      </c>
      <c r="L252" s="5">
        <v>104000000000</v>
      </c>
      <c r="M252" s="5">
        <v>-82000000000</v>
      </c>
      <c r="N252" s="5">
        <v>-94000000000</v>
      </c>
      <c r="O252" s="5">
        <v>2000000000</v>
      </c>
      <c r="P252" s="5">
        <v>-76000000000</v>
      </c>
      <c r="Q252" s="5">
        <v>160000000000</v>
      </c>
    </row>
    <row r="253" spans="2:26" ht="15.5" x14ac:dyDescent="0.35">
      <c r="C253" t="s">
        <v>56</v>
      </c>
      <c r="D253" s="6">
        <v>-5.55</v>
      </c>
      <c r="E253" s="6">
        <v>22.16</v>
      </c>
      <c r="F253" s="6">
        <v>-43.31</v>
      </c>
      <c r="G253" s="6">
        <v>-0.28999999999999998</v>
      </c>
      <c r="H253" s="6">
        <v>-22.19</v>
      </c>
      <c r="I253" s="6">
        <v>-12.88</v>
      </c>
      <c r="J253" s="6">
        <v>68.7</v>
      </c>
      <c r="K253" s="6">
        <v>9.27</v>
      </c>
      <c r="L253" s="6">
        <v>43.9</v>
      </c>
      <c r="M253" s="6">
        <v>-34.700000000000003</v>
      </c>
      <c r="N253" s="6">
        <v>-39.549999999999997</v>
      </c>
      <c r="O253" s="6">
        <v>0.81</v>
      </c>
      <c r="P253" s="6">
        <v>-32.22</v>
      </c>
      <c r="Q253" s="6">
        <v>67.48</v>
      </c>
    </row>
    <row r="254" spans="2:26" ht="15.5" x14ac:dyDescent="0.35">
      <c r="C254" t="s">
        <v>255</v>
      </c>
      <c r="H254" s="6">
        <v>-27.6</v>
      </c>
      <c r="I254" s="6">
        <v>-12.88</v>
      </c>
      <c r="J254" s="6">
        <v>68.7</v>
      </c>
      <c r="K254" s="6">
        <v>9.27</v>
      </c>
      <c r="L254" s="6">
        <v>43.9</v>
      </c>
      <c r="M254" s="6">
        <v>-34.700000000000003</v>
      </c>
      <c r="N254" s="6">
        <v>-39.549999999999997</v>
      </c>
      <c r="O254" s="6">
        <v>0.81</v>
      </c>
      <c r="P254" s="6">
        <v>-32.22</v>
      </c>
      <c r="Q254" s="6">
        <v>67.48</v>
      </c>
    </row>
    <row r="255" spans="2:26" ht="15.5" x14ac:dyDescent="0.35">
      <c r="C255" t="s">
        <v>256</v>
      </c>
      <c r="D255" s="5">
        <v>619000000000</v>
      </c>
      <c r="E255" s="5">
        <v>668000000000</v>
      </c>
      <c r="F255" s="5">
        <v>745000000000</v>
      </c>
      <c r="G255" s="5">
        <v>649000000000</v>
      </c>
      <c r="H255" s="5">
        <v>2478000000000</v>
      </c>
      <c r="I255" s="5">
        <v>2664000000000</v>
      </c>
      <c r="J255" s="5">
        <v>2888000000000</v>
      </c>
      <c r="K255" s="5">
        <v>2823000000000</v>
      </c>
      <c r="L255" s="5">
        <v>2355000000000</v>
      </c>
      <c r="M255" s="5">
        <v>1558000000000</v>
      </c>
      <c r="N255" s="5">
        <v>1579000000000</v>
      </c>
      <c r="O255" s="5">
        <v>2289000000000</v>
      </c>
      <c r="P255" s="5">
        <v>1963000000000</v>
      </c>
      <c r="Q255" s="5">
        <v>1404000000000</v>
      </c>
    </row>
    <row r="256" spans="2:26" ht="15.5" x14ac:dyDescent="0.35">
      <c r="C256" t="s">
        <v>257</v>
      </c>
      <c r="H256" s="5">
        <v>2683000000000</v>
      </c>
      <c r="I256" s="5">
        <v>2664000000000</v>
      </c>
      <c r="J256" s="5">
        <v>2888000000000</v>
      </c>
      <c r="K256" s="5">
        <v>2823000000000</v>
      </c>
      <c r="L256" s="5">
        <v>2355000000000</v>
      </c>
      <c r="M256" s="5">
        <v>1558000000000</v>
      </c>
      <c r="N256" s="5">
        <v>1579000000000</v>
      </c>
      <c r="O256" s="5">
        <v>2289000000000</v>
      </c>
      <c r="P256" s="5">
        <v>1963000000000</v>
      </c>
      <c r="Q256" s="5">
        <v>1404000000000</v>
      </c>
    </row>
    <row r="257" spans="3:9" ht="15.5" x14ac:dyDescent="0.35">
      <c r="C257" t="s">
        <v>258</v>
      </c>
      <c r="I257" s="6">
        <v>-4.46</v>
      </c>
    </row>
    <row r="258" spans="3:9" ht="15.5" x14ac:dyDescent="0.35">
      <c r="C258" t="s">
        <v>259</v>
      </c>
      <c r="I258" s="6">
        <v>-3.59</v>
      </c>
    </row>
    <row r="259" spans="3:9" ht="15.5" x14ac:dyDescent="0.35">
      <c r="C259" t="s">
        <v>260</v>
      </c>
      <c r="I259" s="6">
        <v>7.49</v>
      </c>
    </row>
    <row r="260" spans="3:9" ht="15.5" x14ac:dyDescent="0.35">
      <c r="C260" t="s">
        <v>261</v>
      </c>
      <c r="I260" s="6">
        <v>-0.2787</v>
      </c>
    </row>
    <row r="261" spans="3:9" ht="15.5" x14ac:dyDescent="0.35">
      <c r="C261" t="s">
        <v>262</v>
      </c>
      <c r="I261" s="6">
        <v>0.09</v>
      </c>
    </row>
    <row r="262" spans="3:9" ht="15.5" x14ac:dyDescent="0.35">
      <c r="C262" t="s">
        <v>263</v>
      </c>
      <c r="I262" s="6">
        <v>0.81</v>
      </c>
    </row>
    <row r="263" spans="3:9" ht="15.5" x14ac:dyDescent="0.35">
      <c r="C263" t="s">
        <v>264</v>
      </c>
      <c r="I263" s="6">
        <v>1.17</v>
      </c>
    </row>
    <row r="264" spans="3:9" ht="15.5" x14ac:dyDescent="0.35">
      <c r="C264" t="s">
        <v>265</v>
      </c>
      <c r="I264" s="6">
        <v>2.59</v>
      </c>
    </row>
    <row r="265" spans="3:9" ht="15.5" x14ac:dyDescent="0.35">
      <c r="C265" t="s">
        <v>266</v>
      </c>
      <c r="I265" s="6">
        <v>7.04</v>
      </c>
    </row>
    <row r="266" spans="3:9" ht="15.5" x14ac:dyDescent="0.35">
      <c r="C266" t="s">
        <v>267</v>
      </c>
      <c r="I266" s="5">
        <v>4</v>
      </c>
    </row>
    <row r="267" spans="3:9" ht="15.5" x14ac:dyDescent="0.35">
      <c r="C267" t="s">
        <v>268</v>
      </c>
      <c r="I267" s="6">
        <v>-27.6</v>
      </c>
    </row>
    <row r="268" spans="3:9" ht="15.5" x14ac:dyDescent="0.35">
      <c r="C268" t="s">
        <v>269</v>
      </c>
      <c r="I268" s="6">
        <v>-22.19</v>
      </c>
    </row>
    <row r="269" spans="3:9" ht="15.5" x14ac:dyDescent="0.35">
      <c r="C269" t="s">
        <v>270</v>
      </c>
      <c r="I269" s="6">
        <v>1130.3</v>
      </c>
    </row>
    <row r="270" spans="3:9" ht="15.5" x14ac:dyDescent="0.35">
      <c r="C270" t="s">
        <v>271</v>
      </c>
      <c r="D270" s="6">
        <v>52.7</v>
      </c>
    </row>
    <row r="271" spans="3:9" ht="15.5" x14ac:dyDescent="0.35">
      <c r="C271" t="s">
        <v>272</v>
      </c>
      <c r="I271" s="6">
        <v>122.08</v>
      </c>
    </row>
    <row r="272" spans="3:9" ht="15.5" x14ac:dyDescent="0.35">
      <c r="C272" t="s">
        <v>273</v>
      </c>
      <c r="I272" s="6">
        <v>38.21</v>
      </c>
    </row>
    <row r="273" spans="3:9" ht="15.5" x14ac:dyDescent="0.35">
      <c r="C273" t="s">
        <v>274</v>
      </c>
      <c r="D273" s="6">
        <v>1.32</v>
      </c>
    </row>
    <row r="274" spans="3:9" ht="15.5" x14ac:dyDescent="0.35">
      <c r="C274" t="s">
        <v>275</v>
      </c>
      <c r="D274" s="6">
        <v>0.84</v>
      </c>
    </row>
    <row r="275" spans="3:9" ht="15.5" x14ac:dyDescent="0.35">
      <c r="C275" t="s">
        <v>276</v>
      </c>
      <c r="D275" s="6">
        <v>2.13</v>
      </c>
    </row>
    <row r="276" spans="3:9" ht="15.5" x14ac:dyDescent="0.35">
      <c r="C276" t="s">
        <v>277</v>
      </c>
      <c r="D276" s="5">
        <v>2</v>
      </c>
    </row>
    <row r="277" spans="3:9" ht="15.5" x14ac:dyDescent="0.35">
      <c r="C277" t="s">
        <v>278</v>
      </c>
      <c r="D277" s="6">
        <v>5.85</v>
      </c>
    </row>
    <row r="278" spans="3:9" ht="15.5" x14ac:dyDescent="0.35">
      <c r="C278" t="s">
        <v>279</v>
      </c>
      <c r="D278" s="6">
        <v>0.23</v>
      </c>
    </row>
    <row r="279" spans="3:9" ht="15.5" x14ac:dyDescent="0.35">
      <c r="C279" t="s">
        <v>280</v>
      </c>
      <c r="D279" s="6">
        <v>9.18</v>
      </c>
    </row>
    <row r="280" spans="3:9" ht="15.5" x14ac:dyDescent="0.35">
      <c r="C280" t="s">
        <v>410</v>
      </c>
      <c r="I280" s="6">
        <v>6.44</v>
      </c>
    </row>
    <row r="281" spans="3:9" ht="15.5" x14ac:dyDescent="0.35">
      <c r="C281" t="s">
        <v>12</v>
      </c>
      <c r="D281" s="5">
        <v>73000000000</v>
      </c>
    </row>
    <row r="282" spans="3:9" ht="15.5" x14ac:dyDescent="0.35">
      <c r="C282" t="s">
        <v>281</v>
      </c>
      <c r="I282" s="6">
        <v>1.1299999999999999</v>
      </c>
    </row>
    <row r="283" spans="3:9" ht="15.5" x14ac:dyDescent="0.35">
      <c r="C283" t="s">
        <v>282</v>
      </c>
      <c r="I283" s="6">
        <v>-2.46E-2</v>
      </c>
    </row>
    <row r="284" spans="3:9" ht="15.5" x14ac:dyDescent="0.35">
      <c r="C284" t="s">
        <v>283</v>
      </c>
      <c r="I284" s="6">
        <v>-0.22600000000000001</v>
      </c>
    </row>
    <row r="285" spans="3:9" ht="15.5" x14ac:dyDescent="0.35">
      <c r="C285" t="s">
        <v>284</v>
      </c>
      <c r="I285" s="6">
        <v>0.11890000000000001</v>
      </c>
    </row>
    <row r="286" spans="3:9" ht="15.5" x14ac:dyDescent="0.35">
      <c r="C286" t="s">
        <v>285</v>
      </c>
      <c r="I286" s="6">
        <v>6.4199999999999993E-2</v>
      </c>
    </row>
    <row r="287" spans="3:9" ht="15.5" x14ac:dyDescent="0.35">
      <c r="C287" t="s">
        <v>286</v>
      </c>
      <c r="D287" s="6">
        <v>82.17</v>
      </c>
    </row>
    <row r="288" spans="3:9" ht="15.5" x14ac:dyDescent="0.35">
      <c r="C288" t="s">
        <v>287</v>
      </c>
      <c r="D288" s="6">
        <v>83.03</v>
      </c>
    </row>
    <row r="289" spans="3:9" ht="15.5" x14ac:dyDescent="0.35">
      <c r="C289" t="s">
        <v>288</v>
      </c>
      <c r="D289" s="6">
        <v>80.099999999999994</v>
      </c>
    </row>
    <row r="290" spans="3:9" ht="15.5" x14ac:dyDescent="0.35">
      <c r="C290" t="s">
        <v>289</v>
      </c>
      <c r="D290" s="6">
        <v>85.1</v>
      </c>
    </row>
    <row r="291" spans="3:9" ht="15.5" x14ac:dyDescent="0.35">
      <c r="C291" t="s">
        <v>290</v>
      </c>
      <c r="D291" s="6">
        <v>1.1100000000000001</v>
      </c>
    </row>
    <row r="292" spans="3:9" ht="15.5" x14ac:dyDescent="0.35">
      <c r="C292" t="s">
        <v>291</v>
      </c>
      <c r="I292" s="6">
        <v>1.02</v>
      </c>
    </row>
    <row r="293" spans="3:9" ht="15.5" x14ac:dyDescent="0.35">
      <c r="C293" t="s">
        <v>292</v>
      </c>
      <c r="I293" s="6">
        <v>4.3499999999999996</v>
      </c>
    </row>
    <row r="294" spans="3:9" ht="15.5" x14ac:dyDescent="0.35">
      <c r="C294" t="s">
        <v>52</v>
      </c>
      <c r="I294" s="5">
        <v>235000000000</v>
      </c>
    </row>
    <row r="295" spans="3:9" ht="15.5" x14ac:dyDescent="0.35">
      <c r="C295" t="s">
        <v>293</v>
      </c>
      <c r="I295" s="5">
        <v>1399000000000</v>
      </c>
    </row>
    <row r="296" spans="3:9" ht="15.5" x14ac:dyDescent="0.35">
      <c r="C296" t="s">
        <v>294</v>
      </c>
      <c r="I296" s="5">
        <v>2370000000</v>
      </c>
    </row>
    <row r="297" spans="3:9" ht="15.5" x14ac:dyDescent="0.35">
      <c r="C297" t="s">
        <v>295</v>
      </c>
      <c r="I297" s="6">
        <v>0.25840000000000002</v>
      </c>
    </row>
    <row r="298" spans="3:9" ht="15.5" x14ac:dyDescent="0.35">
      <c r="C298" t="s">
        <v>296</v>
      </c>
      <c r="D298" s="6">
        <v>0.21479999999999999</v>
      </c>
    </row>
    <row r="299" spans="3:9" ht="15.5" x14ac:dyDescent="0.35">
      <c r="C299" t="s">
        <v>297</v>
      </c>
      <c r="D299" s="6">
        <v>6.2600000000000003E-2</v>
      </c>
    </row>
    <row r="300" spans="3:9" ht="15.5" x14ac:dyDescent="0.35">
      <c r="C300" t="s">
        <v>298</v>
      </c>
      <c r="D300" s="6">
        <v>-2.1299999999999999E-2</v>
      </c>
    </row>
    <row r="301" spans="3:9" ht="15.5" x14ac:dyDescent="0.35">
      <c r="C301" t="s">
        <v>299</v>
      </c>
      <c r="D301" s="6">
        <v>3.0499999999999999E-2</v>
      </c>
    </row>
    <row r="302" spans="3:9" ht="15.5" x14ac:dyDescent="0.35">
      <c r="C302" t="s">
        <v>300</v>
      </c>
      <c r="D302" s="6">
        <v>-0.1862</v>
      </c>
    </row>
    <row r="303" spans="3:9" ht="15.5" x14ac:dyDescent="0.35">
      <c r="C303" t="s">
        <v>301</v>
      </c>
      <c r="D303" s="6">
        <v>-1.6140999999999999</v>
      </c>
    </row>
    <row r="304" spans="3:9" ht="15.5" x14ac:dyDescent="0.35">
      <c r="C304" t="s">
        <v>411</v>
      </c>
      <c r="I304" s="6">
        <v>3.35</v>
      </c>
    </row>
    <row r="305" spans="3:9" ht="15.5" x14ac:dyDescent="0.35">
      <c r="C305" t="s">
        <v>412</v>
      </c>
      <c r="I305" t="s">
        <v>1312</v>
      </c>
    </row>
    <row r="306" spans="3:9" ht="15.5" x14ac:dyDescent="0.35">
      <c r="C306" t="s">
        <v>302</v>
      </c>
      <c r="I306" s="5">
        <v>6</v>
      </c>
    </row>
    <row r="307" spans="3:9" ht="15.5" x14ac:dyDescent="0.35">
      <c r="C307" t="s">
        <v>303</v>
      </c>
      <c r="I307" s="6">
        <v>0.17</v>
      </c>
    </row>
    <row r="308" spans="3:9" ht="15.5" x14ac:dyDescent="0.35">
      <c r="C308" t="s">
        <v>304</v>
      </c>
      <c r="I308" s="6">
        <v>0.23</v>
      </c>
    </row>
    <row r="309" spans="3:9" ht="15.5" x14ac:dyDescent="0.35">
      <c r="C309" t="s">
        <v>414</v>
      </c>
      <c r="I309" s="6">
        <v>0.98</v>
      </c>
    </row>
    <row r="310" spans="3:9" ht="15.5" x14ac:dyDescent="0.35">
      <c r="C310" t="s">
        <v>305</v>
      </c>
      <c r="I310" s="6">
        <v>0.97</v>
      </c>
    </row>
    <row r="311" spans="3:9" ht="15.5" x14ac:dyDescent="0.35">
      <c r="C311" t="s">
        <v>306</v>
      </c>
      <c r="I311" s="6">
        <v>0.98</v>
      </c>
    </row>
    <row r="312" spans="3:9" ht="15.5" x14ac:dyDescent="0.35">
      <c r="C312" t="s">
        <v>307</v>
      </c>
      <c r="I312" s="6">
        <v>0.64</v>
      </c>
    </row>
    <row r="313" spans="3:9" ht="15.5" x14ac:dyDescent="0.35">
      <c r="C313" t="s">
        <v>308</v>
      </c>
      <c r="I313" s="6">
        <v>0.08</v>
      </c>
    </row>
    <row r="314" spans="3:9" ht="15.5" x14ac:dyDescent="0.35">
      <c r="C314" t="s">
        <v>309</v>
      </c>
      <c r="I314" s="5">
        <v>2683000000000</v>
      </c>
    </row>
    <row r="315" spans="3:9" ht="15.5" x14ac:dyDescent="0.35">
      <c r="C315" t="s">
        <v>310</v>
      </c>
      <c r="I315" s="5">
        <v>754000000000</v>
      </c>
    </row>
    <row r="316" spans="3:9" ht="15.5" x14ac:dyDescent="0.35">
      <c r="C316" t="s">
        <v>311</v>
      </c>
      <c r="I316" s="5">
        <v>322000000000</v>
      </c>
    </row>
    <row r="317" spans="3:9" ht="15.5" x14ac:dyDescent="0.35">
      <c r="C317" t="s">
        <v>312</v>
      </c>
      <c r="I317" s="5">
        <v>-65000000000</v>
      </c>
    </row>
    <row r="318" spans="3:9" ht="15.5" x14ac:dyDescent="0.35">
      <c r="C318" t="s">
        <v>313</v>
      </c>
      <c r="D318" s="5">
        <v>125000000000</v>
      </c>
    </row>
    <row r="319" spans="3:9" ht="15.5" x14ac:dyDescent="0.35">
      <c r="C319" t="s">
        <v>314</v>
      </c>
      <c r="D319" s="5">
        <v>2659000000000</v>
      </c>
    </row>
    <row r="320" spans="3:9" ht="15.5" x14ac:dyDescent="0.35">
      <c r="C320" t="s">
        <v>315</v>
      </c>
      <c r="D320" s="5">
        <v>1696000000000</v>
      </c>
    </row>
    <row r="321" spans="3:9" ht="15.5" x14ac:dyDescent="0.35">
      <c r="C321" t="s">
        <v>237</v>
      </c>
      <c r="D321" s="5">
        <v>312000000000</v>
      </c>
    </row>
    <row r="322" spans="3:9" ht="15.5" x14ac:dyDescent="0.35">
      <c r="C322" t="s">
        <v>236</v>
      </c>
      <c r="I322" s="5">
        <v>290000000000</v>
      </c>
    </row>
    <row r="323" spans="3:9" ht="15.5" x14ac:dyDescent="0.35">
      <c r="C323" t="s">
        <v>235</v>
      </c>
      <c r="D323" s="5">
        <v>579000000000</v>
      </c>
    </row>
    <row r="324" spans="3:9" ht="15.5" x14ac:dyDescent="0.35">
      <c r="C324" t="s">
        <v>234</v>
      </c>
      <c r="D324" s="5">
        <v>37000000000</v>
      </c>
    </row>
    <row r="325" spans="3:9" ht="15.5" x14ac:dyDescent="0.35">
      <c r="C325" t="s">
        <v>23</v>
      </c>
      <c r="D325" s="5">
        <v>616000000000</v>
      </c>
    </row>
    <row r="326" spans="3:9" ht="15.5" x14ac:dyDescent="0.35">
      <c r="C326" t="s">
        <v>20</v>
      </c>
      <c r="D326" s="5">
        <v>491000000000</v>
      </c>
    </row>
    <row r="327" spans="3:9" ht="15.5" x14ac:dyDescent="0.35">
      <c r="C327" t="s">
        <v>316</v>
      </c>
      <c r="I327" s="5">
        <v>962000000000</v>
      </c>
    </row>
    <row r="328" spans="3:9" ht="15.5" x14ac:dyDescent="0.35">
      <c r="C328" t="s">
        <v>317</v>
      </c>
      <c r="I328" s="5">
        <v>201000000000</v>
      </c>
    </row>
    <row r="329" spans="3:9" ht="15.5" x14ac:dyDescent="0.35">
      <c r="C329" t="s">
        <v>318</v>
      </c>
      <c r="I329" s="5">
        <v>-109000000000</v>
      </c>
    </row>
    <row r="330" spans="3:9" ht="15.5" x14ac:dyDescent="0.35">
      <c r="C330" t="s">
        <v>319</v>
      </c>
      <c r="I330" s="5">
        <v>-101000000000</v>
      </c>
    </row>
    <row r="331" spans="3:9" ht="15.5" x14ac:dyDescent="0.35">
      <c r="C331" t="s">
        <v>320</v>
      </c>
      <c r="I331" s="5">
        <v>-110000000000</v>
      </c>
    </row>
    <row r="332" spans="3:9" ht="15.5" x14ac:dyDescent="0.35">
      <c r="C332" t="s">
        <v>321</v>
      </c>
      <c r="I332" s="5">
        <v>91000000000</v>
      </c>
    </row>
  </sheetData>
  <pageMargins left="0.7" right="0.7" top="0.75" bottom="0.75" header="0.3" footer="0.3"/>
  <ignoredErrors>
    <ignoredError sqref="A1:Z33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1313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1314</v>
      </c>
      <c r="D2" s="2" vm="264">
        <f ca="1">IFERROR(_xlfn.STOCKHISTORY("XIDX:" &amp; $C$1, D3, , 0, 0, 1), "Libur")</f>
        <v>855</v>
      </c>
      <c r="H2" s="2" vm="264">
        <f ca="1">IFERROR(INDEX(D2:G2,COUNT(D2:G2)),"")</f>
        <v>855</v>
      </c>
      <c r="I2" s="2" t="str">
        <f t="shared" ref="I2:Z2" ca="1" si="0">IFERROR(_xlfn.STOCKHISTORY("XIDX:" &amp; $C$1, I1, , 0, 0, 1), "Libur")</f>
        <v>Libur</v>
      </c>
      <c r="J2" s="2" vm="265">
        <f t="shared" ca="1" si="0"/>
        <v>412</v>
      </c>
      <c r="K2" s="2" t="str">
        <f t="shared" ca="1" si="0"/>
        <v>Libur</v>
      </c>
      <c r="L2" s="2" vm="266">
        <f t="shared" ca="1" si="0"/>
        <v>810</v>
      </c>
      <c r="M2" s="2" vm="235">
        <f t="shared" ca="1" si="0"/>
        <v>845</v>
      </c>
      <c r="N2" s="2" t="str">
        <f t="shared" ca="1" si="0"/>
        <v>Libur</v>
      </c>
      <c r="O2" s="2" vm="267">
        <f t="shared" ca="1" si="0"/>
        <v>980</v>
      </c>
      <c r="P2" s="2" t="str">
        <f t="shared" ca="1" si="0"/>
        <v>Libur</v>
      </c>
      <c r="Q2" s="2" t="str">
        <f t="shared" ca="1" si="0"/>
        <v>Libur</v>
      </c>
      <c r="R2" s="2" vm="268">
        <f t="shared" ca="1" si="0"/>
        <v>216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9794044184</v>
      </c>
      <c r="H4" s="2">
        <f>IFERROR(SUM(D4:G4)*(4/MAX(1,COUNT(D4:G4))),"")</f>
        <v>39176176736</v>
      </c>
      <c r="I4" s="2">
        <f t="shared" ref="I4:Z4" si="1">IFERROR(INDEX(I51:I500,MATCH($C$4,$C$51:$C$500,0)),"")</f>
        <v>42827261304</v>
      </c>
      <c r="J4" s="2">
        <f t="shared" si="1"/>
        <v>63450385158</v>
      </c>
      <c r="K4" s="2">
        <f t="shared" si="1"/>
        <v>71374127445</v>
      </c>
      <c r="L4" s="2">
        <f t="shared" si="1"/>
        <v>88296513447</v>
      </c>
      <c r="M4" s="2">
        <f t="shared" si="1"/>
        <v>85195697693</v>
      </c>
      <c r="N4" s="2">
        <f t="shared" si="1"/>
        <v>72735015093</v>
      </c>
      <c r="O4" s="2">
        <f t="shared" si="1"/>
        <v>158627073228</v>
      </c>
      <c r="P4" s="2">
        <f t="shared" si="1"/>
        <v>156507546904</v>
      </c>
      <c r="Q4" s="2">
        <f t="shared" si="1"/>
        <v>182508958373</v>
      </c>
      <c r="R4" s="2">
        <f t="shared" si="1"/>
        <v>242237199644</v>
      </c>
      <c r="S4" s="2">
        <f t="shared" si="1"/>
        <v>262234886917</v>
      </c>
      <c r="T4" s="2">
        <f t="shared" si="1"/>
        <v>247295677198</v>
      </c>
      <c r="U4" s="2">
        <f t="shared" si="1"/>
        <v>252660725868</v>
      </c>
      <c r="V4" s="2">
        <f t="shared" si="1"/>
        <v>297872638598</v>
      </c>
      <c r="W4" s="2">
        <f t="shared" si="1"/>
        <v>356344278906</v>
      </c>
      <c r="X4" s="2">
        <f t="shared" si="1"/>
        <v>380208336908</v>
      </c>
      <c r="Y4" s="2">
        <f t="shared" si="1"/>
        <v>202367772456</v>
      </c>
      <c r="Z4" s="2">
        <f t="shared" si="1"/>
        <v>190843805226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-34738332591</v>
      </c>
      <c r="H5" s="2">
        <f>IFERROR(SUM(D5:G5)*(4/MAX(1,COUNT(D5:G5))),"")</f>
        <v>-138953330364</v>
      </c>
      <c r="I5" s="2">
        <f t="shared" ref="I5:Z5" si="2">IFERROR(INDEX(I51:I500,MATCH($C$5,$C$51:$C$500,0)),"")</f>
        <v>-179233484329</v>
      </c>
      <c r="J5" s="2">
        <f t="shared" si="2"/>
        <v>-135021741261</v>
      </c>
      <c r="K5" s="2">
        <f t="shared" si="2"/>
        <v>-158144132998</v>
      </c>
      <c r="L5" s="2">
        <f t="shared" si="2"/>
        <v>-229598021291</v>
      </c>
      <c r="M5" s="2">
        <f t="shared" si="2"/>
        <v>-162672091607</v>
      </c>
      <c r="N5" s="2">
        <f t="shared" si="2"/>
        <v>-236333360712</v>
      </c>
      <c r="O5" s="2">
        <f t="shared" si="2"/>
        <v>-59518022687</v>
      </c>
      <c r="P5" s="2">
        <f t="shared" si="2"/>
        <v>146525057768</v>
      </c>
      <c r="Q5" s="2">
        <f t="shared" si="2"/>
        <v>-63724605755</v>
      </c>
      <c r="R5" s="2">
        <f t="shared" si="2"/>
        <v>318063671348</v>
      </c>
      <c r="S5" s="2">
        <f t="shared" si="2"/>
        <v>-20881731189</v>
      </c>
      <c r="T5" s="2">
        <f t="shared" si="2"/>
        <v>107056814569</v>
      </c>
      <c r="U5" s="2">
        <f t="shared" si="2"/>
        <v>-23884469677</v>
      </c>
      <c r="V5" s="2">
        <f t="shared" si="2"/>
        <v>39913140905</v>
      </c>
      <c r="W5" s="2">
        <f t="shared" si="2"/>
        <v>90842360964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3252652281341</v>
      </c>
      <c r="H6" s="2">
        <f>IFERROR(INDEX(D6:G6,COUNT(D6:G6)),"")</f>
        <v>3252652281341</v>
      </c>
      <c r="I6" s="2">
        <f t="shared" ref="I6:Z6" si="3">IFERROR(INDEX(I51:I500,MATCH($C$6,$C$51:$C$500,0)),"")</f>
        <v>3287559401783</v>
      </c>
      <c r="J6" s="2">
        <f t="shared" si="3"/>
        <v>3467561882400</v>
      </c>
      <c r="K6" s="2">
        <f t="shared" si="3"/>
        <v>3603208292532</v>
      </c>
      <c r="L6" s="2">
        <f t="shared" si="3"/>
        <v>3162053683507</v>
      </c>
      <c r="M6" s="2">
        <f t="shared" si="3"/>
        <v>3385627450470</v>
      </c>
      <c r="N6" s="2">
        <f t="shared" si="3"/>
        <v>3549925412734</v>
      </c>
      <c r="O6" s="2">
        <f t="shared" si="3"/>
        <v>3787172586518</v>
      </c>
      <c r="P6" s="2">
        <f t="shared" si="3"/>
        <v>3847663658030</v>
      </c>
      <c r="Q6" s="2">
        <f t="shared" si="3"/>
        <v>4014036522457</v>
      </c>
      <c r="R6" s="2">
        <f t="shared" si="3"/>
        <v>4118021927682</v>
      </c>
      <c r="S6" s="2">
        <f t="shared" si="3"/>
        <v>649976385582</v>
      </c>
      <c r="T6" s="2">
        <f t="shared" si="3"/>
        <v>645279764601</v>
      </c>
      <c r="U6" s="2">
        <f t="shared" si="3"/>
        <v>538222950032</v>
      </c>
      <c r="V6" s="2">
        <f t="shared" si="3"/>
        <v>542202166569</v>
      </c>
      <c r="W6" s="2">
        <f t="shared" si="3"/>
        <v>502289025664</v>
      </c>
      <c r="X6" s="2">
        <f t="shared" si="3"/>
        <v>407352607633</v>
      </c>
      <c r="Y6" s="2">
        <f t="shared" si="3"/>
        <v>301279645743</v>
      </c>
      <c r="Z6" s="2">
        <f t="shared" si="3"/>
        <v>225032148063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2.95</v>
      </c>
      <c r="H7" s="3">
        <f>IFERROR(INDEX(D7:G7,COUNT(D7:G7)),"")</f>
        <v>2.95</v>
      </c>
      <c r="I7" s="3">
        <f t="shared" ref="I7:Z7" si="4">IFERROR(INDEX(I51:I500,MATCH($C$7,$C$51:$C$500,0))/1000000000,"")</f>
        <v>2.95</v>
      </c>
      <c r="J7" s="3">
        <f t="shared" si="4"/>
        <v>2.95</v>
      </c>
      <c r="K7" s="3">
        <f t="shared" si="4"/>
        <v>2.95</v>
      </c>
      <c r="L7" s="3">
        <f t="shared" si="4"/>
        <v>1.75</v>
      </c>
      <c r="M7" s="3">
        <f t="shared" si="4"/>
        <v>1.75</v>
      </c>
      <c r="N7" s="3">
        <f t="shared" si="4"/>
        <v>1.75</v>
      </c>
      <c r="O7" s="3">
        <f t="shared" si="4"/>
        <v>1.75</v>
      </c>
      <c r="P7" s="3">
        <f t="shared" si="4"/>
        <v>1.75</v>
      </c>
      <c r="Q7" s="3">
        <f t="shared" si="4"/>
        <v>1.75</v>
      </c>
      <c r="R7" s="3">
        <f t="shared" si="4"/>
        <v>1.75</v>
      </c>
      <c r="S7" s="3">
        <f t="shared" si="4"/>
        <v>1.75</v>
      </c>
      <c r="T7" s="3">
        <f t="shared" si="4"/>
        <v>1.75</v>
      </c>
      <c r="U7" s="3">
        <f t="shared" si="4"/>
        <v>1.75</v>
      </c>
      <c r="V7" s="3">
        <f t="shared" si="4"/>
        <v>1.75</v>
      </c>
      <c r="W7" s="3">
        <f t="shared" si="4"/>
        <v>1.75</v>
      </c>
      <c r="X7" s="3">
        <f t="shared" si="4"/>
        <v>1.75</v>
      </c>
      <c r="Y7" s="3">
        <f t="shared" si="4"/>
        <v>1.75</v>
      </c>
      <c r="Z7" s="3">
        <f t="shared" si="4"/>
        <v>1.75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-34000000000</v>
      </c>
      <c r="H8" s="2">
        <f>IFERROR(INDEX(D8:G8,COUNT(D8:G8)),"")</f>
        <v>-34000000000</v>
      </c>
      <c r="I8" s="2">
        <f t="shared" ref="I8:Z8" si="5">IFERROR(INDEX(I51:I500,MATCH($C$8,$C$51:$C$500,0)),"")</f>
        <v>-135000000000</v>
      </c>
      <c r="J8" s="2">
        <f t="shared" si="5"/>
        <v>-158000000000</v>
      </c>
      <c r="K8" s="2">
        <f t="shared" si="5"/>
        <v>-121000000000</v>
      </c>
      <c r="L8" s="2">
        <f t="shared" si="5"/>
        <v>-123000000000</v>
      </c>
      <c r="M8" s="2">
        <f t="shared" si="5"/>
        <v>-91000000000</v>
      </c>
      <c r="N8" s="2">
        <f t="shared" si="5"/>
        <v>-98000000000</v>
      </c>
      <c r="O8" s="2">
        <f t="shared" si="5"/>
        <v>-91000000000</v>
      </c>
      <c r="P8" s="2">
        <f t="shared" si="5"/>
        <v>-68000000000</v>
      </c>
      <c r="Q8" s="2">
        <f t="shared" si="5"/>
        <v>-28000000000</v>
      </c>
      <c r="R8" s="2">
        <f t="shared" si="5"/>
        <v>-162000000000</v>
      </c>
      <c r="S8" s="2">
        <f t="shared" si="5"/>
        <v>-6000000000</v>
      </c>
      <c r="T8" s="2">
        <f t="shared" si="5"/>
        <v>-18000000000</v>
      </c>
      <c r="U8" s="2">
        <f t="shared" si="5"/>
        <v>5000000000</v>
      </c>
      <c r="V8" s="2">
        <f t="shared" si="5"/>
        <v>-24000000000</v>
      </c>
      <c r="W8" s="2">
        <f t="shared" si="5"/>
        <v>20000000000</v>
      </c>
      <c r="X8" s="2">
        <f t="shared" si="5"/>
        <v>114000000000</v>
      </c>
      <c r="Y8" s="2">
        <f t="shared" si="5"/>
        <v>9000000000</v>
      </c>
      <c r="Z8" s="2">
        <f t="shared" si="5"/>
        <v>-14000000000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-11.6</v>
      </c>
      <c r="H9" s="3">
        <f>IFERROR(INDEX(D9:G9,COUNT(D9:G9)),"")</f>
        <v>-11.6</v>
      </c>
      <c r="I9" s="3">
        <f t="shared" ref="I9:Z9" si="6">IFERROR(INDEX(I51:I500,MATCH($C$9,$C$51:$C$500,0)),"")</f>
        <v>-45.68</v>
      </c>
      <c r="J9" s="3">
        <f t="shared" si="6"/>
        <v>-53.76</v>
      </c>
      <c r="K9" s="3">
        <f t="shared" si="6"/>
        <v>-40.99</v>
      </c>
      <c r="L9" s="3">
        <f t="shared" si="6"/>
        <v>-70.760000000000005</v>
      </c>
      <c r="M9" s="3">
        <f t="shared" si="6"/>
        <v>-52.33</v>
      </c>
      <c r="N9" s="3">
        <f t="shared" si="6"/>
        <v>-56.39</v>
      </c>
      <c r="O9" s="3">
        <f t="shared" si="6"/>
        <v>-52.04</v>
      </c>
      <c r="P9" s="3">
        <f t="shared" si="6"/>
        <v>-39.229999999999997</v>
      </c>
      <c r="Q9" s="3">
        <f t="shared" si="6"/>
        <v>-16.21</v>
      </c>
      <c r="R9" s="3">
        <f t="shared" si="6"/>
        <v>-92.68</v>
      </c>
      <c r="S9" s="3">
        <f t="shared" si="6"/>
        <v>-3.32</v>
      </c>
      <c r="T9" s="3">
        <f t="shared" si="6"/>
        <v>-10.039999999999999</v>
      </c>
      <c r="U9" s="3">
        <f t="shared" si="6"/>
        <v>3.05</v>
      </c>
      <c r="V9" s="3">
        <f t="shared" si="6"/>
        <v>-13.53</v>
      </c>
      <c r="W9" s="3">
        <f t="shared" si="6"/>
        <v>11.25</v>
      </c>
      <c r="X9" s="3">
        <f t="shared" si="6"/>
        <v>65.37</v>
      </c>
      <c r="Y9" s="3">
        <f t="shared" si="6"/>
        <v>5.29</v>
      </c>
      <c r="Z9" s="3">
        <f t="shared" si="6"/>
        <v>-8.3000000000000007</v>
      </c>
    </row>
    <row r="10" spans="1:26" ht="15.5" x14ac:dyDescent="0.35">
      <c r="C10" t="s">
        <v>17</v>
      </c>
      <c r="D10" s="3">
        <f ca="1">IFERROR(IF(D9=0,"",D2/D9),"")</f>
        <v>-73.706896551724142</v>
      </c>
      <c r="I10" s="3" t="str">
        <f t="shared" ref="I10:Z10" ca="1" si="7">IFERROR(IF(I9=0,"",I2/I9),"")</f>
        <v/>
      </c>
      <c r="J10" s="3">
        <f t="shared" ca="1" si="7"/>
        <v>-7.6636904761904763</v>
      </c>
      <c r="K10" s="3" t="str">
        <f t="shared" ca="1" si="7"/>
        <v/>
      </c>
      <c r="L10" s="3">
        <f t="shared" ca="1" si="7"/>
        <v>-11.447145279819106</v>
      </c>
      <c r="M10" s="3">
        <f t="shared" ca="1" si="7"/>
        <v>-16.147525320084082</v>
      </c>
      <c r="N10" s="3" t="str">
        <f t="shared" ca="1" si="7"/>
        <v/>
      </c>
      <c r="O10" s="3">
        <f t="shared" ca="1" si="7"/>
        <v>-18.831667947732512</v>
      </c>
      <c r="P10" s="3" t="str">
        <f t="shared" ca="1" si="7"/>
        <v/>
      </c>
      <c r="Q10" s="3" t="str">
        <f t="shared" ca="1" si="7"/>
        <v/>
      </c>
      <c r="R10" s="3">
        <f t="shared" ca="1" si="7"/>
        <v>-2.3305999136814846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11697257192</v>
      </c>
      <c r="H11" s="2">
        <f>IFERROR(INDEX(D11:G11,COUNT(D11:G11)),"")</f>
        <v>11697257192</v>
      </c>
      <c r="I11" s="2">
        <f t="shared" ref="I11:Z11" si="8">IFERROR(INDEX(I51:I500,MATCH($C$11,$C$51:$C$500,0)),"")</f>
        <v>9796813482</v>
      </c>
      <c r="J11" s="2">
        <f t="shared" si="8"/>
        <v>27285483046</v>
      </c>
      <c r="K11" s="2">
        <f t="shared" si="8"/>
        <v>44263427555</v>
      </c>
      <c r="L11" s="2">
        <f t="shared" si="8"/>
        <v>36082791125</v>
      </c>
      <c r="M11" s="2">
        <f t="shared" si="8"/>
        <v>31651962777</v>
      </c>
      <c r="N11" s="2">
        <f t="shared" si="8"/>
        <v>10935590800</v>
      </c>
      <c r="O11" s="2">
        <f t="shared" si="8"/>
        <v>17371268975</v>
      </c>
      <c r="P11" s="2">
        <f t="shared" si="8"/>
        <v>34021122069</v>
      </c>
      <c r="Q11" s="2">
        <f t="shared" si="8"/>
        <v>41160903690</v>
      </c>
      <c r="R11" s="2">
        <f t="shared" si="8"/>
        <v>54787653230</v>
      </c>
      <c r="S11" s="2">
        <f t="shared" si="8"/>
        <v>66641573406</v>
      </c>
      <c r="T11" s="2">
        <f t="shared" si="8"/>
        <v>65928571890</v>
      </c>
      <c r="U11" s="2">
        <f t="shared" si="8"/>
        <v>73096234601</v>
      </c>
      <c r="V11" s="2">
        <f t="shared" si="8"/>
        <v>56401158889</v>
      </c>
      <c r="W11" s="2">
        <f t="shared" si="8"/>
        <v>76222177742</v>
      </c>
      <c r="X11" s="2">
        <f t="shared" si="8"/>
        <v>76946892803</v>
      </c>
      <c r="Y11" s="2">
        <f t="shared" si="8"/>
        <v>31670103723</v>
      </c>
      <c r="Z11" s="2">
        <f t="shared" si="8"/>
        <v>16386651768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6000000000</v>
      </c>
      <c r="J12" s="2">
        <f t="shared" si="9"/>
        <v>10000000000</v>
      </c>
      <c r="K12" s="2">
        <f t="shared" si="9"/>
        <v>12000000000</v>
      </c>
      <c r="L12" s="2">
        <f t="shared" si="9"/>
        <v>34000000000</v>
      </c>
      <c r="M12" s="2">
        <f t="shared" si="9"/>
        <v>56000000000</v>
      </c>
      <c r="N12" s="2">
        <f t="shared" si="9"/>
        <v>91000000000</v>
      </c>
      <c r="O12" s="2">
        <f t="shared" si="9"/>
        <v>64000000000</v>
      </c>
      <c r="P12" s="2">
        <f t="shared" si="9"/>
        <v>46000000000</v>
      </c>
      <c r="Q12" s="2">
        <f t="shared" si="9"/>
        <v>24000000000</v>
      </c>
      <c r="R12" s="2">
        <f t="shared" si="9"/>
        <v>-54000000000</v>
      </c>
      <c r="S12" s="2">
        <f t="shared" si="9"/>
        <v>-65000000000</v>
      </c>
      <c r="T12" s="2">
        <f t="shared" si="9"/>
        <v>-66000000000</v>
      </c>
      <c r="U12" s="2">
        <f t="shared" si="9"/>
        <v>-28000000000</v>
      </c>
      <c r="V12" s="2">
        <f t="shared" si="9"/>
        <v>-20000000000</v>
      </c>
      <c r="W12" s="2">
        <f t="shared" si="9"/>
        <v>-42000000000</v>
      </c>
      <c r="X12" s="2">
        <f t="shared" si="9"/>
        <v>-17000000000</v>
      </c>
      <c r="Y12" s="2">
        <f t="shared" si="9"/>
        <v>72000000000</v>
      </c>
      <c r="Z12" s="2">
        <f t="shared" si="9"/>
        <v>213000000000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Z13" si="10">IFERROR(INDEX(I51:I500,MATCH($C$13,$C$51:$C$500,0)),"")</f>
        <v>15000000000</v>
      </c>
      <c r="J13" s="2">
        <f t="shared" si="10"/>
        <v>37000000000</v>
      </c>
      <c r="K13" s="2">
        <f t="shared" si="10"/>
        <v>56000000000</v>
      </c>
      <c r="L13" s="2">
        <f t="shared" si="10"/>
        <v>70000000000</v>
      </c>
      <c r="M13" s="2">
        <f t="shared" si="10"/>
        <v>88000000000</v>
      </c>
      <c r="N13" s="2">
        <f t="shared" si="10"/>
        <v>102000000000</v>
      </c>
      <c r="O13" s="2">
        <f t="shared" si="10"/>
        <v>81000000000</v>
      </c>
      <c r="P13" s="2">
        <f t="shared" si="10"/>
        <v>80000000000</v>
      </c>
      <c r="Q13" s="2">
        <f t="shared" si="10"/>
        <v>66000000000</v>
      </c>
      <c r="R13" s="2">
        <f t="shared" si="10"/>
        <v>1000000000</v>
      </c>
      <c r="S13" s="2">
        <f t="shared" si="10"/>
        <v>2000000000</v>
      </c>
      <c r="T13" s="2">
        <f t="shared" si="10"/>
        <v>0</v>
      </c>
      <c r="U13" s="2">
        <f t="shared" si="10"/>
        <v>46000000000</v>
      </c>
      <c r="V13" s="2">
        <f t="shared" si="10"/>
        <v>36000000000</v>
      </c>
      <c r="W13" s="2">
        <f t="shared" si="10"/>
        <v>34000000000</v>
      </c>
      <c r="X13" s="2">
        <f t="shared" si="10"/>
        <v>60000000000</v>
      </c>
      <c r="Y13" s="2">
        <f t="shared" si="10"/>
        <v>104000000000</v>
      </c>
      <c r="Z13" s="2">
        <f t="shared" si="10"/>
        <v>230000000000</v>
      </c>
    </row>
    <row r="14" spans="1:26" ht="15.5" x14ac:dyDescent="0.35">
      <c r="C14" t="s">
        <v>26</v>
      </c>
      <c r="D14" s="2">
        <f>IFERROR(INDEX(D51:D500,MATCH($C$14,$C$51:$C$500,0)),"")</f>
        <v>-359917589</v>
      </c>
      <c r="H14" s="2">
        <f>IFERROR(SUM(D14:G14)*(4/MAX(1,COUNT(D14:G14))),"")</f>
        <v>-1439670356</v>
      </c>
      <c r="I14" s="2">
        <f t="shared" ref="I14:Z14" si="11">IFERROR(INDEX(I51:I500,MATCH($C$14,$C$51:$C$500,0)),"")</f>
        <v>-2827716811</v>
      </c>
      <c r="J14" s="2">
        <f t="shared" si="11"/>
        <v>-5061892470</v>
      </c>
      <c r="K14" s="2">
        <f t="shared" si="11"/>
        <v>-3722754876</v>
      </c>
      <c r="L14" s="2">
        <f t="shared" si="11"/>
        <v>-5999098163</v>
      </c>
      <c r="M14" s="2">
        <f t="shared" si="11"/>
        <v>-9911658649</v>
      </c>
      <c r="N14" s="2">
        <f t="shared" si="11"/>
        <v>-11513957245</v>
      </c>
      <c r="O14" s="2">
        <f t="shared" si="11"/>
        <v>-10174489626</v>
      </c>
      <c r="P14" s="2">
        <f t="shared" si="11"/>
        <v>-9824777648</v>
      </c>
      <c r="Q14" s="2">
        <f t="shared" si="11"/>
        <v>-4256345333</v>
      </c>
      <c r="R14" s="2">
        <f t="shared" si="11"/>
        <v>0</v>
      </c>
      <c r="S14" s="2">
        <f t="shared" si="11"/>
        <v>-2295769749</v>
      </c>
      <c r="T14" s="2">
        <f t="shared" si="11"/>
        <v>-3331159670</v>
      </c>
      <c r="U14" s="2">
        <f t="shared" si="11"/>
        <v>-3999960215</v>
      </c>
      <c r="V14" s="2">
        <f t="shared" si="11"/>
        <v>-3575403683</v>
      </c>
      <c r="W14" s="2">
        <f t="shared" si="11"/>
        <v>-3322987278</v>
      </c>
      <c r="X14" s="2">
        <f t="shared" si="11"/>
        <v>-6732951721</v>
      </c>
      <c r="Y14" s="2">
        <f t="shared" si="11"/>
        <v>-8517325530</v>
      </c>
      <c r="Z14" s="2">
        <f t="shared" si="11"/>
        <v>-12687063991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0</v>
      </c>
      <c r="J15" s="2">
        <f t="shared" si="12"/>
        <v>0</v>
      </c>
      <c r="K15" s="2">
        <f t="shared" si="12"/>
        <v>-1823491785</v>
      </c>
      <c r="L15" s="2">
        <f t="shared" si="12"/>
        <v>-275558307</v>
      </c>
      <c r="M15" s="2">
        <f t="shared" si="12"/>
        <v>-903748643</v>
      </c>
      <c r="N15" s="2">
        <f t="shared" si="12"/>
        <v>-8836056109</v>
      </c>
      <c r="O15" s="2">
        <f t="shared" si="12"/>
        <v>886437666</v>
      </c>
      <c r="P15" s="2">
        <f t="shared" si="12"/>
        <v>1644292973</v>
      </c>
      <c r="Q15" s="2">
        <f t="shared" si="12"/>
        <v>1740591982</v>
      </c>
      <c r="R15" s="2">
        <f t="shared" si="12"/>
        <v>2090641883</v>
      </c>
      <c r="S15" s="2">
        <f t="shared" si="12"/>
        <v>-1010374415</v>
      </c>
      <c r="T15" s="2">
        <f t="shared" si="12"/>
        <v>-16510977835</v>
      </c>
      <c r="U15" s="2">
        <f t="shared" si="12"/>
        <v>-23013178947</v>
      </c>
      <c r="V15" s="2">
        <f t="shared" si="12"/>
        <v>-18375292608</v>
      </c>
      <c r="W15" s="2">
        <f t="shared" si="12"/>
        <v>-22358868270</v>
      </c>
      <c r="X15" s="2">
        <f t="shared" si="12"/>
        <v>-24110736333</v>
      </c>
      <c r="Y15" s="2">
        <f t="shared" si="12"/>
        <v>-17326800541</v>
      </c>
      <c r="Z15" s="2">
        <f t="shared" si="12"/>
        <v>-9900950856</v>
      </c>
    </row>
    <row r="16" spans="1:26" ht="15.5" x14ac:dyDescent="0.35">
      <c r="C16" t="s">
        <v>28</v>
      </c>
      <c r="D16" s="2">
        <f>IFERROR(INDEX(D51:D500,MATCH($C$16,$C$51:$C$500,0)),"")</f>
        <v>-35422974271</v>
      </c>
      <c r="H16" s="2">
        <f>IFERROR(SUM(D16:G16)*(4/MAX(1,COUNT(D16:G16))),"")</f>
        <v>-141691897084</v>
      </c>
      <c r="I16" s="2">
        <f t="shared" ref="I16:Z16" si="13">IFERROR(INDEX(I51:I500,MATCH($C$16,$C$51:$C$500,0)),"")</f>
        <v>-184307386148</v>
      </c>
      <c r="J16" s="2">
        <f t="shared" si="13"/>
        <v>-146977405459</v>
      </c>
      <c r="K16" s="2">
        <f t="shared" si="13"/>
        <v>-162617688782</v>
      </c>
      <c r="L16" s="2">
        <f t="shared" si="13"/>
        <v>-235534714310</v>
      </c>
      <c r="M16" s="2">
        <f t="shared" si="13"/>
        <v>-169608815600</v>
      </c>
      <c r="N16" s="2">
        <f t="shared" si="13"/>
        <v>-214150769854</v>
      </c>
      <c r="O16" s="2">
        <f t="shared" si="13"/>
        <v>-61329484354</v>
      </c>
      <c r="P16" s="2">
        <f t="shared" si="13"/>
        <v>132321724644</v>
      </c>
      <c r="Q16" s="2">
        <f t="shared" si="13"/>
        <v>-67934434542</v>
      </c>
      <c r="R16" s="2">
        <f t="shared" si="13"/>
        <v>316304513560</v>
      </c>
      <c r="S16" s="2">
        <f t="shared" si="13"/>
        <v>-22135914169</v>
      </c>
      <c r="T16" s="2">
        <f t="shared" si="13"/>
        <v>123567792404</v>
      </c>
      <c r="U16" s="2">
        <f t="shared" si="13"/>
        <v>-871290730</v>
      </c>
      <c r="V16" s="2">
        <f t="shared" si="13"/>
        <v>58288433513</v>
      </c>
      <c r="W16" s="2">
        <f t="shared" si="13"/>
        <v>113201229234</v>
      </c>
      <c r="X16" s="2">
        <f t="shared" si="13"/>
        <v>130183698223</v>
      </c>
      <c r="Y16" s="2">
        <f t="shared" si="13"/>
        <v>101111757257</v>
      </c>
      <c r="Z16" s="2">
        <f t="shared" si="13"/>
        <v>-29615241028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2522250000000</v>
      </c>
      <c r="H20" s="2">
        <f t="shared" ref="H20:Z20" ca="1" si="14">IFERROR(H21*H2,"")</f>
        <v>2522250000000</v>
      </c>
      <c r="I20" s="2" t="str">
        <f t="shared" ca="1" si="14"/>
        <v/>
      </c>
      <c r="J20" s="2">
        <f t="shared" ca="1" si="14"/>
        <v>1215400000000</v>
      </c>
      <c r="K20" s="2" t="str">
        <f t="shared" ca="1" si="14"/>
        <v/>
      </c>
      <c r="L20" s="2">
        <f t="shared" ca="1" si="14"/>
        <v>1417500000000</v>
      </c>
      <c r="M20" s="2">
        <f t="shared" ca="1" si="14"/>
        <v>1478750000000</v>
      </c>
      <c r="N20" s="2" t="str">
        <f t="shared" ca="1" si="14"/>
        <v/>
      </c>
      <c r="O20" s="2">
        <f t="shared" ca="1" si="14"/>
        <v>1715000000000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378000000000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2950000000</v>
      </c>
      <c r="H21" s="2">
        <f>IFERROR(INDEX(D21:G21,COUNT(D21:G21)),"")</f>
        <v>2950000000</v>
      </c>
      <c r="I21" s="2">
        <f t="shared" ref="I21:Z21" si="15">IFERROR(INDEX(I51:I500,MATCH($C$7,$C$51:$C$500,0)),"")</f>
        <v>2950000000</v>
      </c>
      <c r="J21" s="2">
        <f t="shared" si="15"/>
        <v>2950000000</v>
      </c>
      <c r="K21" s="2">
        <f t="shared" si="15"/>
        <v>2950000000</v>
      </c>
      <c r="L21" s="2">
        <f t="shared" si="15"/>
        <v>1750000000</v>
      </c>
      <c r="M21" s="2">
        <f t="shared" si="15"/>
        <v>1750000000</v>
      </c>
      <c r="N21" s="2">
        <f t="shared" si="15"/>
        <v>1750000000</v>
      </c>
      <c r="O21" s="2">
        <f t="shared" si="15"/>
        <v>1750000000</v>
      </c>
      <c r="P21" s="2">
        <f t="shared" si="15"/>
        <v>1750000000</v>
      </c>
      <c r="Q21" s="2">
        <f t="shared" si="15"/>
        <v>1750000000</v>
      </c>
      <c r="R21" s="2">
        <f t="shared" si="15"/>
        <v>1750000000</v>
      </c>
      <c r="S21" s="2">
        <f t="shared" si="15"/>
        <v>1750000000</v>
      </c>
      <c r="T21" s="2">
        <f t="shared" si="15"/>
        <v>1750000000</v>
      </c>
      <c r="U21" s="2">
        <f t="shared" si="15"/>
        <v>1750000000</v>
      </c>
      <c r="V21" s="2">
        <f t="shared" si="15"/>
        <v>1750000000</v>
      </c>
      <c r="W21" s="2">
        <f t="shared" si="15"/>
        <v>1750000000</v>
      </c>
      <c r="X21" s="2">
        <f t="shared" si="15"/>
        <v>1750000000</v>
      </c>
      <c r="Y21" s="2">
        <f t="shared" si="15"/>
        <v>1750000000</v>
      </c>
      <c r="Z21" s="2">
        <f t="shared" si="15"/>
        <v>1750000000</v>
      </c>
    </row>
    <row r="23" spans="1:26" ht="15.5" x14ac:dyDescent="0.35">
      <c r="B23" t="s">
        <v>53</v>
      </c>
      <c r="C23" t="s">
        <v>54</v>
      </c>
      <c r="D23" s="3">
        <f>IFERROR(D5/D6*100,"")</f>
        <v>-1.0680001914215718</v>
      </c>
      <c r="H23" s="3">
        <f t="shared" ref="H23:Z23" si="16">IFERROR(H5/H6*100,"")</f>
        <v>-4.2720007656862871</v>
      </c>
      <c r="I23" s="3">
        <f t="shared" si="16"/>
        <v>-5.4518705953052331</v>
      </c>
      <c r="J23" s="3">
        <f t="shared" si="16"/>
        <v>-3.893852390820133</v>
      </c>
      <c r="K23" s="3">
        <f t="shared" si="16"/>
        <v>-4.3889811567588009</v>
      </c>
      <c r="L23" s="3">
        <f t="shared" si="16"/>
        <v>-7.2610412178820223</v>
      </c>
      <c r="M23" s="3">
        <f t="shared" si="16"/>
        <v>-4.8047841644365663</v>
      </c>
      <c r="N23" s="3">
        <f t="shared" si="16"/>
        <v>-6.657417642191704</v>
      </c>
      <c r="O23" s="3">
        <f t="shared" si="16"/>
        <v>-1.5715687977590171</v>
      </c>
      <c r="P23" s="3">
        <f t="shared" si="16"/>
        <v>3.8081566059498217</v>
      </c>
      <c r="Q23" s="3">
        <f t="shared" si="16"/>
        <v>-1.5875442437677183</v>
      </c>
      <c r="R23" s="3">
        <f t="shared" si="16"/>
        <v>7.7237002845935638</v>
      </c>
      <c r="S23" s="3">
        <f t="shared" si="16"/>
        <v>-3.2126907457264222</v>
      </c>
      <c r="T23" s="3">
        <f t="shared" si="16"/>
        <v>16.59075961187116</v>
      </c>
      <c r="U23" s="3">
        <f t="shared" si="16"/>
        <v>-4.4376535180411665</v>
      </c>
      <c r="V23" s="3">
        <f t="shared" si="16"/>
        <v>7.3613023639441142</v>
      </c>
      <c r="W23" s="3">
        <f t="shared" si="16"/>
        <v>18.085675044146367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-0.27821947745869047</v>
      </c>
      <c r="H24" s="4">
        <f t="shared" ref="H24:Z24" si="17">IFERROR(_xlfn.RRI(5,M23,H23),"")</f>
        <v>-2.3231855007547986E-2</v>
      </c>
      <c r="I24" s="4">
        <f t="shared" si="17"/>
        <v>-3.9166918814519947E-2</v>
      </c>
      <c r="J24" s="4">
        <f t="shared" si="17"/>
        <v>0.19897248673783019</v>
      </c>
      <c r="K24" s="4" t="str">
        <f t="shared" si="17"/>
        <v/>
      </c>
      <c r="L24" s="4">
        <f t="shared" si="17"/>
        <v>0.35535983925500414</v>
      </c>
      <c r="M24" s="4" t="str">
        <f t="shared" si="17"/>
        <v/>
      </c>
      <c r="N24" s="4">
        <f t="shared" si="17"/>
        <v>0.15687750386431998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-0.15647465164068286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-11.97</v>
      </c>
      <c r="H25" s="3">
        <f>IFERROR(INDEX(D25:G25,COUNT(D25:G25)),"")</f>
        <v>-11.97</v>
      </c>
      <c r="I25" s="3">
        <f t="shared" ref="I25:Z25" si="18">IFERROR(INDEX(I51:I500,MATCH($C$25,$C$51:$C$500,0)),"")</f>
        <v>-62.32</v>
      </c>
      <c r="J25" s="3">
        <f t="shared" si="18"/>
        <v>-49.68</v>
      </c>
      <c r="K25" s="3">
        <f t="shared" si="18"/>
        <v>-55.56</v>
      </c>
      <c r="L25" s="3">
        <f t="shared" si="18"/>
        <v>-135.37</v>
      </c>
      <c r="M25" s="3">
        <f t="shared" si="18"/>
        <v>-97.21</v>
      </c>
      <c r="N25" s="3">
        <f t="shared" si="18"/>
        <v>-128.18</v>
      </c>
      <c r="O25" s="3">
        <f t="shared" si="18"/>
        <v>-34.19</v>
      </c>
      <c r="P25" s="3">
        <f t="shared" si="18"/>
        <v>78.08</v>
      </c>
      <c r="Q25" s="3">
        <f t="shared" si="18"/>
        <v>-36.85</v>
      </c>
      <c r="R25" s="3">
        <f t="shared" si="18"/>
        <v>183.85</v>
      </c>
      <c r="S25" s="3">
        <f t="shared" si="18"/>
        <v>-13.26</v>
      </c>
      <c r="T25" s="3">
        <f t="shared" si="18"/>
        <v>61.35</v>
      </c>
      <c r="U25" s="3">
        <f t="shared" si="18"/>
        <v>-13.69</v>
      </c>
      <c r="V25" s="3">
        <f t="shared" si="18"/>
        <v>22.87</v>
      </c>
      <c r="W25" s="3">
        <f t="shared" si="18"/>
        <v>52.06</v>
      </c>
      <c r="X25" s="3">
        <f t="shared" si="18"/>
        <v>60.79</v>
      </c>
      <c r="Y25" s="3">
        <f t="shared" si="18"/>
        <v>48.01</v>
      </c>
      <c r="Z25" s="3">
        <f t="shared" si="18"/>
        <v>-22.65</v>
      </c>
    </row>
    <row r="26" spans="1:26" ht="15.5" x14ac:dyDescent="0.35">
      <c r="C26" t="s">
        <v>58</v>
      </c>
      <c r="D26" s="4">
        <f>IFERROR(_xlfn.RRI(5,I25,D25),"")</f>
        <v>-0.28105885143513454</v>
      </c>
      <c r="H26" s="4">
        <f t="shared" ref="H26:Z26" si="19">IFERROR(_xlfn.RRI(5,M25,H25),"")</f>
        <v>-0.34222609324115383</v>
      </c>
      <c r="I26" s="4">
        <f t="shared" si="19"/>
        <v>-0.13431192419287363</v>
      </c>
      <c r="J26" s="4">
        <f t="shared" si="19"/>
        <v>7.7597306736980176E-2</v>
      </c>
      <c r="K26" s="4" t="str">
        <f t="shared" si="19"/>
        <v/>
      </c>
      <c r="L26" s="4">
        <f t="shared" si="19"/>
        <v>0.29723001088941259</v>
      </c>
      <c r="M26" s="4" t="str">
        <f t="shared" si="19"/>
        <v/>
      </c>
      <c r="N26" s="4">
        <f t="shared" si="19"/>
        <v>0.57418347340702192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0.28703955400735315</v>
      </c>
      <c r="S26" s="4" t="str">
        <f t="shared" si="19"/>
        <v/>
      </c>
      <c r="T26" s="4">
        <f t="shared" si="19"/>
        <v>5.0259387864854288E-2</v>
      </c>
      <c r="U26" s="4">
        <f t="shared" si="19"/>
        <v>-9.5794699929458216E-2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3.3200149776271188</v>
      </c>
      <c r="H27" s="3">
        <f t="shared" ref="H27:Z27" si="20">IFERROR(H4/H21,"")</f>
        <v>13.280059910508475</v>
      </c>
      <c r="I27" s="3">
        <f t="shared" si="20"/>
        <v>14.517715696271187</v>
      </c>
      <c r="J27" s="3">
        <f t="shared" si="20"/>
        <v>21.508605138305086</v>
      </c>
      <c r="K27" s="3">
        <f t="shared" si="20"/>
        <v>24.194619472881357</v>
      </c>
      <c r="L27" s="3">
        <f t="shared" si="20"/>
        <v>50.455150541142856</v>
      </c>
      <c r="M27" s="3">
        <f t="shared" si="20"/>
        <v>48.683255824571425</v>
      </c>
      <c r="N27" s="3">
        <f t="shared" si="20"/>
        <v>41.562865767428569</v>
      </c>
      <c r="O27" s="3">
        <f t="shared" si="20"/>
        <v>90.644041844571433</v>
      </c>
      <c r="P27" s="3">
        <f t="shared" si="20"/>
        <v>89.432883945142862</v>
      </c>
      <c r="Q27" s="3">
        <f t="shared" si="20"/>
        <v>104.29083335599999</v>
      </c>
      <c r="R27" s="3">
        <f t="shared" si="20"/>
        <v>138.42125693942856</v>
      </c>
      <c r="S27" s="3">
        <f t="shared" si="20"/>
        <v>149.84850680971428</v>
      </c>
      <c r="T27" s="3">
        <f t="shared" si="20"/>
        <v>141.31181554171428</v>
      </c>
      <c r="U27" s="3">
        <f t="shared" si="20"/>
        <v>144.37755763885716</v>
      </c>
      <c r="V27" s="3">
        <f t="shared" si="20"/>
        <v>170.21293634171428</v>
      </c>
      <c r="W27" s="3">
        <f t="shared" si="20"/>
        <v>203.625302232</v>
      </c>
      <c r="X27" s="3">
        <f t="shared" si="20"/>
        <v>217.26190680457142</v>
      </c>
      <c r="Y27" s="3">
        <f t="shared" si="20"/>
        <v>115.63872711771428</v>
      </c>
      <c r="Z27" s="3">
        <f t="shared" si="20"/>
        <v>109.05360298628571</v>
      </c>
    </row>
    <row r="28" spans="1:26" ht="15.5" x14ac:dyDescent="0.35">
      <c r="C28" t="s">
        <v>60</v>
      </c>
      <c r="D28" s="4">
        <f>IFERROR(_xlfn.RRI(5,I27,D27),"")</f>
        <v>-0.25552802949306641</v>
      </c>
      <c r="H28" s="4">
        <f t="shared" ref="H28:Z28" si="21">IFERROR(_xlfn.RRI(5,M27,H27),"")</f>
        <v>-0.2288052154943252</v>
      </c>
      <c r="I28" s="4">
        <f t="shared" si="21"/>
        <v>-0.1897135797675108</v>
      </c>
      <c r="J28" s="4">
        <f t="shared" si="21"/>
        <v>-0.25001151266660704</v>
      </c>
      <c r="K28" s="4">
        <f t="shared" si="21"/>
        <v>-0.23008228559966548</v>
      </c>
      <c r="L28" s="4">
        <f t="shared" si="21"/>
        <v>-0.13516775515593715</v>
      </c>
      <c r="M28" s="4">
        <f t="shared" si="21"/>
        <v>-0.18859932375944832</v>
      </c>
      <c r="N28" s="4">
        <f t="shared" si="21"/>
        <v>-0.2262322709301785</v>
      </c>
      <c r="O28" s="4">
        <f t="shared" si="21"/>
        <v>-8.4976690975763769E-2</v>
      </c>
      <c r="P28" s="4">
        <f t="shared" si="21"/>
        <v>-9.1343978389474279E-2</v>
      </c>
      <c r="Q28" s="4">
        <f t="shared" si="21"/>
        <v>-9.3326933567854597E-2</v>
      </c>
      <c r="R28" s="4">
        <f t="shared" si="21"/>
        <v>-7.4291589910929656E-2</v>
      </c>
      <c r="S28" s="4">
        <f t="shared" si="21"/>
        <v>-7.1602918423293138E-2</v>
      </c>
      <c r="T28" s="4">
        <f t="shared" si="21"/>
        <v>4.091444340938355E-2</v>
      </c>
      <c r="U28" s="4">
        <f t="shared" si="21"/>
        <v>5.7722966669328191E-2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-0.80792682926829273</v>
      </c>
      <c r="I29" s="4">
        <f t="shared" si="22"/>
        <v>0.25442834138486314</v>
      </c>
      <c r="J29" s="4">
        <f t="shared" si="22"/>
        <v>-0.10583153347732185</v>
      </c>
      <c r="K29" s="4">
        <f t="shared" si="22"/>
        <v>-0.58956932850705479</v>
      </c>
      <c r="L29" s="4">
        <f t="shared" si="22"/>
        <v>0.39255220656311091</v>
      </c>
      <c r="M29" s="4">
        <f t="shared" si="22"/>
        <v>-0.24161335621781879</v>
      </c>
      <c r="N29" s="4">
        <f t="shared" si="22"/>
        <v>2.749049429657795</v>
      </c>
      <c r="O29" s="4">
        <f t="shared" si="22"/>
        <v>-1.4378842213114753</v>
      </c>
      <c r="P29" s="4">
        <f t="shared" si="22"/>
        <v>-3.1188602442333786</v>
      </c>
      <c r="Q29" s="4">
        <f t="shared" si="22"/>
        <v>-1.2004351373402229</v>
      </c>
      <c r="R29" s="4">
        <f t="shared" si="22"/>
        <v>-14.865007541478128</v>
      </c>
      <c r="S29" s="4">
        <f t="shared" si="22"/>
        <v>-1.2161369193154035</v>
      </c>
      <c r="T29" s="4">
        <f t="shared" si="22"/>
        <v>-5.4813732651570497</v>
      </c>
      <c r="U29" s="4">
        <f t="shared" si="22"/>
        <v>-1.5986007870572803</v>
      </c>
      <c r="V29" s="4">
        <f t="shared" si="22"/>
        <v>-0.56069919323857087</v>
      </c>
      <c r="W29" s="4">
        <f t="shared" si="22"/>
        <v>-0.14360914624115803</v>
      </c>
      <c r="X29" s="4">
        <f t="shared" si="22"/>
        <v>0.26619454280358262</v>
      </c>
      <c r="Y29" s="4">
        <f t="shared" si="22"/>
        <v>-3.1196467991169978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-8.5251413628426309E-2</v>
      </c>
      <c r="I30" s="4">
        <f t="shared" si="23"/>
        <v>-0.32502755976414716</v>
      </c>
      <c r="J30" s="4">
        <f t="shared" si="23"/>
        <v>-0.1110170109344725</v>
      </c>
      <c r="K30" s="4">
        <f t="shared" si="23"/>
        <v>-0.52047275226832912</v>
      </c>
      <c r="L30" s="4">
        <f t="shared" si="23"/>
        <v>3.6396388995764743E-2</v>
      </c>
      <c r="M30" s="4">
        <f t="shared" si="23"/>
        <v>0.17131614785626423</v>
      </c>
      <c r="N30" s="4">
        <f t="shared" si="23"/>
        <v>-0.54147161885502659</v>
      </c>
      <c r="O30" s="4">
        <f t="shared" si="23"/>
        <v>1.3542646127474561E-2</v>
      </c>
      <c r="P30" s="4">
        <f t="shared" si="23"/>
        <v>-0.14246649425207927</v>
      </c>
      <c r="Q30" s="4">
        <f t="shared" si="23"/>
        <v>-0.24656923609907413</v>
      </c>
      <c r="R30" s="4">
        <f t="shared" si="23"/>
        <v>-7.6258683610352276E-2</v>
      </c>
      <c r="S30" s="4">
        <f t="shared" si="23"/>
        <v>6.0410314843630505E-2</v>
      </c>
      <c r="T30" s="4">
        <f t="shared" si="23"/>
        <v>-2.123420112709936E-2</v>
      </c>
      <c r="U30" s="4">
        <f t="shared" si="23"/>
        <v>-0.15178269794365579</v>
      </c>
      <c r="V30" s="4">
        <f t="shared" si="23"/>
        <v>-0.16408749563066291</v>
      </c>
      <c r="W30" s="4">
        <f t="shared" si="23"/>
        <v>-6.2765741004186471E-2</v>
      </c>
      <c r="X30" s="4">
        <f t="shared" si="23"/>
        <v>0.87879884377670436</v>
      </c>
      <c r="Y30" s="4">
        <f t="shared" si="23"/>
        <v>6.0384287644826361E-2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1098.23</v>
      </c>
      <c r="H32" s="3">
        <f>IFERROR(INDEX(D32:G32,COUNT(D32:G32)),"")</f>
        <v>1098.23</v>
      </c>
      <c r="I32" s="3">
        <f t="shared" ref="I32:Z32" si="24">IFERROR(INDEX(I51:I500,MATCH($C$32,$C$51:$C$500,0)),"")</f>
        <v>1110.03</v>
      </c>
      <c r="J32" s="3">
        <f t="shared" si="24"/>
        <v>1170.8800000000001</v>
      </c>
      <c r="K32" s="3">
        <f t="shared" si="24"/>
        <v>1216.73</v>
      </c>
      <c r="L32" s="3">
        <f t="shared" si="24"/>
        <v>1800.32</v>
      </c>
      <c r="M32" s="3">
        <f t="shared" si="24"/>
        <v>1928.82</v>
      </c>
      <c r="N32" s="3">
        <f t="shared" si="24"/>
        <v>2022.04</v>
      </c>
      <c r="O32" s="3">
        <f t="shared" si="24"/>
        <v>2158.9</v>
      </c>
      <c r="P32" s="3">
        <f t="shared" si="24"/>
        <v>2193.0100000000002</v>
      </c>
      <c r="Q32" s="3">
        <f t="shared" si="24"/>
        <v>2104.91</v>
      </c>
      <c r="R32" s="3">
        <f t="shared" si="24"/>
        <v>2140.4899999999998</v>
      </c>
      <c r="S32" s="3">
        <f t="shared" si="24"/>
        <v>358.62</v>
      </c>
      <c r="T32" s="3">
        <f t="shared" si="24"/>
        <v>369.79</v>
      </c>
      <c r="U32" s="3">
        <f t="shared" si="24"/>
        <v>308.44</v>
      </c>
      <c r="V32" s="3">
        <f t="shared" si="24"/>
        <v>310.72000000000003</v>
      </c>
      <c r="W32" s="3">
        <f t="shared" si="24"/>
        <v>287.83999999999997</v>
      </c>
      <c r="X32" s="3">
        <f t="shared" si="24"/>
        <v>233.44</v>
      </c>
      <c r="Y32" s="3">
        <f t="shared" si="24"/>
        <v>172.65</v>
      </c>
      <c r="Z32" s="3">
        <f t="shared" si="24"/>
        <v>124.64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0.69</v>
      </c>
      <c r="H33" s="3">
        <f>IFERROR(INDEX(D33:G33,COUNT(D33:G33)),"")</f>
        <v>0.69</v>
      </c>
      <c r="I33" s="3">
        <f t="shared" ref="I33:Z33" si="25">IFERROR(INDEX(I51:I500,MATCH($C$33,$C$51:$C$500,0)),"")</f>
        <v>0.37</v>
      </c>
      <c r="J33" s="3">
        <f t="shared" si="25"/>
        <v>0.35</v>
      </c>
      <c r="K33" s="3">
        <f t="shared" si="25"/>
        <v>0.41</v>
      </c>
      <c r="L33" s="3">
        <f t="shared" si="25"/>
        <v>0.45</v>
      </c>
      <c r="M33" s="3">
        <f t="shared" si="25"/>
        <v>0.44</v>
      </c>
      <c r="N33" s="3">
        <f t="shared" si="25"/>
        <v>0.16</v>
      </c>
      <c r="O33" s="3">
        <f t="shared" si="25"/>
        <v>0.45</v>
      </c>
      <c r="P33" s="3">
        <f t="shared" si="25"/>
        <v>0.82</v>
      </c>
      <c r="Q33" s="3">
        <f t="shared" si="25"/>
        <v>0.42</v>
      </c>
      <c r="R33" s="3">
        <f t="shared" si="25"/>
        <v>0.1</v>
      </c>
      <c r="S33" s="3">
        <f t="shared" si="25"/>
        <v>0.84</v>
      </c>
      <c r="T33" s="3">
        <f t="shared" si="25"/>
        <v>0.92</v>
      </c>
      <c r="U33" s="3">
        <f t="shared" si="25"/>
        <v>1.1000000000000001</v>
      </c>
      <c r="V33" s="3">
        <f t="shared" si="25"/>
        <v>1.08</v>
      </c>
      <c r="W33" s="3">
        <f t="shared" si="25"/>
        <v>0.92</v>
      </c>
      <c r="X33" s="3">
        <f t="shared" si="25"/>
        <v>0.73</v>
      </c>
      <c r="Y33" s="3">
        <f t="shared" si="25"/>
        <v>2.3199999999999998</v>
      </c>
      <c r="Z33" s="3">
        <f t="shared" si="25"/>
        <v>3.81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-63.07</v>
      </c>
      <c r="H34" s="3">
        <f>IFERROR(INDEX(D34:G34,COUNT(D34:G34)),"")</f>
        <v>-63.07</v>
      </c>
      <c r="I34" s="3">
        <f t="shared" ref="I34:Z34" si="26">IFERROR(INDEX(I51:I500,MATCH($C$34,$C$51:$C$500,0)),"")</f>
        <v>-6.58</v>
      </c>
      <c r="J34" s="3">
        <f t="shared" si="26"/>
        <v>-8.2899999999999991</v>
      </c>
      <c r="K34" s="3">
        <f t="shared" si="26"/>
        <v>-8.9600000000000009</v>
      </c>
      <c r="L34" s="3">
        <f t="shared" si="26"/>
        <v>-5.98</v>
      </c>
      <c r="M34" s="3">
        <f t="shared" si="26"/>
        <v>-8.69</v>
      </c>
      <c r="N34" s="3">
        <f t="shared" si="26"/>
        <v>-2.5299999999999998</v>
      </c>
      <c r="O34" s="3">
        <f t="shared" si="26"/>
        <v>-28.66</v>
      </c>
      <c r="P34" s="3">
        <f t="shared" si="26"/>
        <v>22.93</v>
      </c>
      <c r="Q34" s="3">
        <f t="shared" si="26"/>
        <v>-23.88</v>
      </c>
      <c r="R34" s="3">
        <f t="shared" si="26"/>
        <v>1.17</v>
      </c>
      <c r="S34" s="3">
        <f t="shared" si="26"/>
        <v>-22.62</v>
      </c>
      <c r="T34" s="3">
        <f t="shared" si="26"/>
        <v>5.54</v>
      </c>
      <c r="U34" s="3">
        <f t="shared" si="26"/>
        <v>-24.84</v>
      </c>
      <c r="V34" s="3">
        <f t="shared" si="26"/>
        <v>14.65</v>
      </c>
      <c r="W34" s="3">
        <f t="shared" si="26"/>
        <v>5.09</v>
      </c>
      <c r="X34" s="3">
        <f t="shared" si="26"/>
        <v>2.8</v>
      </c>
      <c r="Y34" s="3">
        <f t="shared" si="26"/>
        <v>8.33</v>
      </c>
      <c r="Z34" s="3">
        <f t="shared" si="26"/>
        <v>-20.97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227.04</v>
      </c>
      <c r="H35" s="3">
        <f>IFERROR(INDEX(D35:G35,COUNT(D35:G35)),"")</f>
        <v>227.04</v>
      </c>
      <c r="I35" s="3">
        <f t="shared" ref="I35:Z35" si="27">IFERROR(INDEX(I51:I500,MATCH($C$35,$C$51:$C$500,0)),"")</f>
        <v>28.2</v>
      </c>
      <c r="J35" s="3">
        <f t="shared" si="27"/>
        <v>19.12</v>
      </c>
      <c r="K35" s="3">
        <f t="shared" si="27"/>
        <v>20.55</v>
      </c>
      <c r="L35" s="3">
        <f t="shared" si="27"/>
        <v>16.010000000000002</v>
      </c>
      <c r="M35" s="3">
        <f t="shared" si="27"/>
        <v>17.309999999999999</v>
      </c>
      <c r="N35" s="3">
        <f t="shared" si="27"/>
        <v>7.77</v>
      </c>
      <c r="O35" s="3">
        <f t="shared" si="27"/>
        <v>10.78</v>
      </c>
      <c r="P35" s="3">
        <f t="shared" si="27"/>
        <v>19.96</v>
      </c>
      <c r="Q35" s="3">
        <f t="shared" si="27"/>
        <v>8.41</v>
      </c>
      <c r="R35" s="3">
        <f t="shared" si="27"/>
        <v>1.56</v>
      </c>
      <c r="S35" s="3">
        <f t="shared" si="27"/>
        <v>2</v>
      </c>
      <c r="T35" s="3">
        <f t="shared" si="27"/>
        <v>2.4</v>
      </c>
      <c r="U35" s="3">
        <f t="shared" si="27"/>
        <v>2.35</v>
      </c>
      <c r="V35" s="3">
        <f t="shared" si="27"/>
        <v>1.96</v>
      </c>
      <c r="W35" s="3">
        <f t="shared" si="27"/>
        <v>1.3</v>
      </c>
      <c r="X35" s="3">
        <f t="shared" si="27"/>
        <v>0.78</v>
      </c>
      <c r="Y35" s="3">
        <f t="shared" si="27"/>
        <v>3.45</v>
      </c>
      <c r="Z35" s="3">
        <f t="shared" si="27"/>
        <v>4.34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9794044184</v>
      </c>
      <c r="E51" s="5">
        <v>12586938215</v>
      </c>
      <c r="F51" s="5">
        <v>10533221597</v>
      </c>
      <c r="G51" s="5">
        <v>10437323329</v>
      </c>
      <c r="I51" s="5">
        <v>42827261304</v>
      </c>
      <c r="J51" s="5">
        <v>63450385158</v>
      </c>
      <c r="K51" s="5">
        <v>71374127445</v>
      </c>
      <c r="L51" s="5">
        <v>88296513447</v>
      </c>
      <c r="M51" s="5">
        <v>85195697693</v>
      </c>
      <c r="N51" s="5">
        <v>72735015093</v>
      </c>
      <c r="O51" s="5">
        <v>158627073228</v>
      </c>
      <c r="P51" s="5">
        <v>156507546904</v>
      </c>
      <c r="Q51" s="5">
        <v>182508958373</v>
      </c>
      <c r="R51" s="5">
        <v>242237199644</v>
      </c>
      <c r="S51" s="5">
        <v>262234886917</v>
      </c>
      <c r="T51" s="5">
        <v>247295677198</v>
      </c>
      <c r="U51" s="5">
        <v>252660725868</v>
      </c>
      <c r="V51" s="5">
        <v>297872638598</v>
      </c>
      <c r="W51" s="5">
        <v>356344278906</v>
      </c>
      <c r="X51" s="5">
        <v>380208336908</v>
      </c>
      <c r="Y51" s="5">
        <v>202367772456</v>
      </c>
      <c r="Z51" s="5">
        <v>190843805226</v>
      </c>
    </row>
    <row r="52" spans="2:26" ht="15.5" x14ac:dyDescent="0.35">
      <c r="C52" t="s">
        <v>1315</v>
      </c>
    </row>
    <row r="53" spans="2:26" ht="15.5" x14ac:dyDescent="0.35">
      <c r="C53" t="s">
        <v>98</v>
      </c>
      <c r="D53" s="5">
        <v>-168787851</v>
      </c>
      <c r="E53" s="5">
        <v>-201519756</v>
      </c>
      <c r="F53" s="5">
        <v>-194108596</v>
      </c>
      <c r="G53" s="5">
        <v>-187417126</v>
      </c>
      <c r="I53" s="5">
        <v>-768996288</v>
      </c>
      <c r="J53" s="5">
        <v>-624668871</v>
      </c>
      <c r="K53" s="5">
        <v>-806757977</v>
      </c>
      <c r="L53" s="5">
        <v>468916313</v>
      </c>
      <c r="M53" s="5">
        <v>-1625870657</v>
      </c>
      <c r="N53" s="5">
        <v>1580004085</v>
      </c>
      <c r="O53" s="5">
        <v>-973048825</v>
      </c>
      <c r="P53" s="5">
        <v>-1947447348</v>
      </c>
      <c r="Q53" s="5">
        <v>-1624804320</v>
      </c>
      <c r="R53" s="5">
        <v>-2646450852</v>
      </c>
    </row>
    <row r="54" spans="2:26" ht="15.5" x14ac:dyDescent="0.35">
      <c r="C54" t="s">
        <v>85</v>
      </c>
      <c r="D54" s="5">
        <v>-7055865697</v>
      </c>
      <c r="E54" s="5">
        <v>-7661072149</v>
      </c>
      <c r="F54" s="5">
        <v>-7444227658</v>
      </c>
      <c r="G54" s="5">
        <v>-7418909459</v>
      </c>
      <c r="I54" s="5">
        <v>-29861594657</v>
      </c>
      <c r="J54" s="5">
        <v>-45287540895</v>
      </c>
      <c r="K54" s="5">
        <v>-47673738331</v>
      </c>
      <c r="L54" s="5">
        <v>-50343326730</v>
      </c>
      <c r="M54" s="5">
        <v>-49370165971</v>
      </c>
      <c r="N54" s="5">
        <v>-58107241011</v>
      </c>
      <c r="O54" s="5">
        <v>-99923381859</v>
      </c>
      <c r="P54" s="5">
        <v>-97138872545</v>
      </c>
      <c r="Q54" s="5">
        <v>-101959522675</v>
      </c>
      <c r="R54" s="5">
        <v>-113436740700</v>
      </c>
      <c r="S54" s="5">
        <v>-125727788603</v>
      </c>
      <c r="T54" s="5">
        <v>-122705248928</v>
      </c>
      <c r="U54" s="5">
        <v>-118975171133</v>
      </c>
      <c r="V54" s="5">
        <v>-147528311233</v>
      </c>
      <c r="W54" s="5">
        <v>-171056793180</v>
      </c>
      <c r="X54" s="5">
        <v>-184314503298</v>
      </c>
      <c r="Y54" s="5">
        <v>-116730474662</v>
      </c>
      <c r="Z54" s="5">
        <v>-111179680789</v>
      </c>
    </row>
    <row r="55" spans="2:26" ht="15.5" x14ac:dyDescent="0.35">
      <c r="C55" t="s">
        <v>86</v>
      </c>
      <c r="D55" s="5">
        <v>2738178487</v>
      </c>
      <c r="E55" s="5">
        <v>4925866066</v>
      </c>
      <c r="F55" s="5">
        <v>3088993939</v>
      </c>
      <c r="G55" s="5">
        <v>3018413870</v>
      </c>
      <c r="I55" s="5">
        <v>12965666647</v>
      </c>
      <c r="J55" s="5">
        <v>18162844263</v>
      </c>
      <c r="K55" s="5">
        <v>23700389114</v>
      </c>
      <c r="L55" s="5">
        <v>37953186717</v>
      </c>
      <c r="M55" s="5">
        <v>35825531722</v>
      </c>
      <c r="N55" s="5">
        <v>14627774082</v>
      </c>
      <c r="O55" s="5">
        <v>58703691369</v>
      </c>
      <c r="P55" s="5">
        <v>59368674359</v>
      </c>
      <c r="Q55" s="5">
        <v>80549435698</v>
      </c>
      <c r="R55" s="5">
        <v>128800458944</v>
      </c>
      <c r="S55" s="5">
        <v>136507098314</v>
      </c>
      <c r="T55" s="5">
        <v>124590428270</v>
      </c>
      <c r="U55" s="5">
        <v>133685554735</v>
      </c>
      <c r="V55" s="5">
        <v>150344327365</v>
      </c>
      <c r="W55" s="5">
        <v>185287485726</v>
      </c>
      <c r="X55" s="5">
        <v>195893833610</v>
      </c>
      <c r="Y55" s="5">
        <v>85637297794</v>
      </c>
      <c r="Z55" s="5">
        <v>79664124437</v>
      </c>
    </row>
    <row r="56" spans="2:26" ht="15.5" x14ac:dyDescent="0.35">
      <c r="C56" t="s">
        <v>87</v>
      </c>
      <c r="D56" s="5">
        <v>-36695484735</v>
      </c>
      <c r="E56" s="5">
        <v>-36576947414</v>
      </c>
      <c r="F56" s="5">
        <v>-35910632876</v>
      </c>
      <c r="G56" s="5">
        <v>-33799667318</v>
      </c>
      <c r="I56" s="5">
        <v>-139829373258</v>
      </c>
      <c r="J56" s="5">
        <v>-152766175804</v>
      </c>
      <c r="K56" s="5">
        <v>-147505202690</v>
      </c>
      <c r="L56" s="5">
        <v>-135028256372</v>
      </c>
      <c r="M56" s="5">
        <v>-131774627966</v>
      </c>
      <c r="N56" s="5">
        <v>-126862210015</v>
      </c>
      <c r="O56" s="5">
        <v>-136107172224</v>
      </c>
      <c r="P56" s="5">
        <v>-150789622013</v>
      </c>
      <c r="Q56" s="5">
        <v>-145825874887</v>
      </c>
      <c r="R56" s="5">
        <v>-153021046440</v>
      </c>
      <c r="S56" s="5">
        <v>-140376060679</v>
      </c>
      <c r="T56" s="5">
        <v>-127310497432</v>
      </c>
      <c r="U56" s="5">
        <v>-115205200638</v>
      </c>
      <c r="V56" s="5">
        <v>-99807264409</v>
      </c>
      <c r="W56" s="5">
        <v>-76734974762</v>
      </c>
      <c r="X56" s="5">
        <v>-67090284378</v>
      </c>
      <c r="Y56" s="5">
        <v>-59607925370</v>
      </c>
      <c r="Z56" s="5">
        <v>-59991019003</v>
      </c>
    </row>
    <row r="57" spans="2:26" ht="15.5" x14ac:dyDescent="0.35">
      <c r="C57" t="s">
        <v>88</v>
      </c>
      <c r="D57" s="5">
        <v>-36657279685</v>
      </c>
      <c r="E57" s="5">
        <v>-36406042372</v>
      </c>
      <c r="F57" s="5">
        <v>-35837245422</v>
      </c>
      <c r="G57" s="5">
        <v>-33735330517</v>
      </c>
      <c r="I57" s="5">
        <v>-139399862817</v>
      </c>
      <c r="J57" s="5">
        <v>-151126583735</v>
      </c>
      <c r="K57" s="5">
        <v>-145603401640</v>
      </c>
      <c r="L57" s="5">
        <v>-133120473187</v>
      </c>
      <c r="M57" s="5">
        <v>-129832359515</v>
      </c>
      <c r="N57" s="5">
        <v>-123968479815</v>
      </c>
      <c r="O57" s="5">
        <v>-130426236807</v>
      </c>
      <c r="P57" s="5">
        <v>-145556979826</v>
      </c>
      <c r="Q57" s="5">
        <v>-140767984219</v>
      </c>
      <c r="R57" s="5">
        <v>-147035150949</v>
      </c>
      <c r="S57" s="5">
        <v>-134763444025</v>
      </c>
      <c r="T57" s="5">
        <v>-121089171766</v>
      </c>
      <c r="U57" s="5">
        <v>-109234916140</v>
      </c>
      <c r="V57" s="5">
        <v>-94623854268</v>
      </c>
      <c r="W57" s="5">
        <v>-71318721910</v>
      </c>
      <c r="X57" s="5">
        <v>-60096385298</v>
      </c>
      <c r="Y57" s="5">
        <v>-54902744078</v>
      </c>
      <c r="Z57" s="5">
        <v>-55756880898</v>
      </c>
    </row>
    <row r="58" spans="2:26" ht="15.5" x14ac:dyDescent="0.35">
      <c r="C58" t="s">
        <v>89</v>
      </c>
      <c r="D58" s="5">
        <v>-38205050</v>
      </c>
      <c r="E58" s="5">
        <v>-170905042</v>
      </c>
      <c r="F58" s="5">
        <v>-73387454</v>
      </c>
      <c r="G58" s="5">
        <v>-64336801</v>
      </c>
      <c r="I58" s="5">
        <v>-429510441</v>
      </c>
      <c r="J58" s="5">
        <v>-1639592069</v>
      </c>
      <c r="K58" s="5">
        <v>-1901801050</v>
      </c>
      <c r="L58" s="5">
        <v>-1907783185</v>
      </c>
      <c r="M58" s="5">
        <v>-1942268451</v>
      </c>
      <c r="N58" s="5">
        <v>-2893730200</v>
      </c>
      <c r="O58" s="5">
        <v>-5680935417</v>
      </c>
      <c r="P58" s="5">
        <v>-5232642187</v>
      </c>
      <c r="Q58" s="5">
        <v>-5057890668</v>
      </c>
      <c r="R58" s="5">
        <v>-5985895491</v>
      </c>
      <c r="S58" s="5">
        <v>-5612616654</v>
      </c>
      <c r="T58" s="5">
        <v>-6221325666</v>
      </c>
      <c r="U58" s="5">
        <v>-5970284498</v>
      </c>
      <c r="V58" s="5">
        <v>-5183410141</v>
      </c>
      <c r="W58" s="5">
        <v>-5416252852</v>
      </c>
      <c r="X58" s="5">
        <v>-6993899080</v>
      </c>
      <c r="Y58" s="5">
        <v>-4705181292</v>
      </c>
      <c r="Z58" s="5">
        <v>-4234138105</v>
      </c>
    </row>
    <row r="59" spans="2:26" ht="15.5" x14ac:dyDescent="0.35">
      <c r="C59" t="s">
        <v>91</v>
      </c>
      <c r="D59" s="5">
        <v>-33957306248</v>
      </c>
      <c r="E59" s="5">
        <v>-31651081348</v>
      </c>
      <c r="F59" s="5">
        <v>-32821638937</v>
      </c>
      <c r="G59" s="5">
        <v>-30781253448</v>
      </c>
      <c r="I59" s="5">
        <v>-126863706611</v>
      </c>
      <c r="J59" s="5">
        <v>-134603331541</v>
      </c>
      <c r="K59" s="5">
        <v>-123804813576</v>
      </c>
      <c r="L59" s="5">
        <v>-97075069655</v>
      </c>
      <c r="M59" s="5">
        <v>-95949096244</v>
      </c>
      <c r="N59" s="5">
        <v>-112234435933</v>
      </c>
      <c r="O59" s="5">
        <v>-77403480855</v>
      </c>
      <c r="P59" s="5">
        <v>-91420947654</v>
      </c>
      <c r="Q59" s="5">
        <v>-65276439189</v>
      </c>
      <c r="R59" s="5">
        <v>-24220587496</v>
      </c>
      <c r="S59" s="5">
        <v>-3868962365</v>
      </c>
      <c r="T59" s="5">
        <v>-2720069162</v>
      </c>
      <c r="U59" s="5">
        <v>18480354097</v>
      </c>
      <c r="V59" s="5">
        <v>50537062956</v>
      </c>
      <c r="W59" s="5">
        <v>108552510964</v>
      </c>
      <c r="X59" s="5">
        <v>128803549232</v>
      </c>
      <c r="Y59" s="5">
        <v>26029372424</v>
      </c>
      <c r="Z59" s="5">
        <v>19673105434</v>
      </c>
    </row>
    <row r="60" spans="2:26" ht="15.5" x14ac:dyDescent="0.35">
      <c r="C60" t="s">
        <v>92</v>
      </c>
      <c r="D60" s="5">
        <v>-1465668023</v>
      </c>
      <c r="E60" s="5">
        <v>-59312178785</v>
      </c>
      <c r="F60" s="5">
        <v>8392008537</v>
      </c>
      <c r="G60" s="5">
        <v>-1903236433</v>
      </c>
      <c r="I60" s="5">
        <v>-57443679537</v>
      </c>
      <c r="J60" s="5">
        <v>-12374073918</v>
      </c>
      <c r="K60" s="5">
        <v>-38812875206</v>
      </c>
      <c r="L60" s="5">
        <v>-138459644655</v>
      </c>
      <c r="M60" s="5">
        <v>-73659719356</v>
      </c>
      <c r="N60" s="5">
        <v>-101916333921</v>
      </c>
      <c r="O60" s="5">
        <v>16073996501</v>
      </c>
      <c r="P60" s="5">
        <v>223742672298</v>
      </c>
      <c r="Q60" s="5">
        <v>-2657995353</v>
      </c>
      <c r="R60" s="5">
        <v>340525101056</v>
      </c>
      <c r="S60" s="5">
        <v>-18266951804</v>
      </c>
      <c r="T60" s="5">
        <v>126287861566</v>
      </c>
      <c r="U60" s="5">
        <v>-19351644827</v>
      </c>
      <c r="V60" s="5">
        <v>7751370557</v>
      </c>
      <c r="W60" s="5">
        <v>4648718270</v>
      </c>
      <c r="X60" s="5">
        <v>1380148991</v>
      </c>
      <c r="Y60" s="5">
        <v>75082384833</v>
      </c>
      <c r="Z60" s="5">
        <v>-49288346462</v>
      </c>
    </row>
    <row r="61" spans="2:26" ht="15.5" x14ac:dyDescent="0.35">
      <c r="C61" t="s">
        <v>97</v>
      </c>
      <c r="D61" s="5">
        <v>-2274082555</v>
      </c>
      <c r="E61" s="5">
        <v>-59004067442</v>
      </c>
      <c r="F61" s="5">
        <v>4435295852</v>
      </c>
      <c r="G61" s="5">
        <v>-986333271</v>
      </c>
      <c r="I61" s="5">
        <v>-59422060082</v>
      </c>
      <c r="J61" s="5">
        <v>-14091657723</v>
      </c>
      <c r="K61" s="5">
        <v>-26331589179</v>
      </c>
      <c r="L61" s="5">
        <v>-140801692416</v>
      </c>
      <c r="M61" s="5">
        <v>-36867222089</v>
      </c>
      <c r="N61" s="5">
        <v>-79930114027</v>
      </c>
      <c r="O61" s="5">
        <v>-3735407661</v>
      </c>
      <c r="P61" s="5">
        <v>23687232697</v>
      </c>
      <c r="Q61" s="5">
        <v>21935183420</v>
      </c>
      <c r="R61" s="5">
        <v>18558729253</v>
      </c>
      <c r="S61" s="5">
        <v>5409179414</v>
      </c>
      <c r="T61" s="5">
        <v>13516201109</v>
      </c>
      <c r="U61" s="5">
        <v>10877388853</v>
      </c>
      <c r="V61" s="5">
        <v>15269713424</v>
      </c>
      <c r="W61" s="5">
        <v>11858414869</v>
      </c>
    </row>
    <row r="62" spans="2:26" ht="15.5" x14ac:dyDescent="0.35">
      <c r="C62" t="s">
        <v>93</v>
      </c>
      <c r="E62" s="5">
        <v>-170855854</v>
      </c>
      <c r="F62" s="5">
        <v>58054054</v>
      </c>
      <c r="G62" s="5">
        <v>112801800</v>
      </c>
      <c r="L62" s="5">
        <v>73354158</v>
      </c>
      <c r="M62" s="5">
        <v>403500000</v>
      </c>
      <c r="N62" s="5">
        <v>1022460126</v>
      </c>
      <c r="O62" s="5">
        <v>492129617</v>
      </c>
      <c r="X62" s="5">
        <v>1572658751</v>
      </c>
      <c r="Y62" s="5">
        <v>13771270151</v>
      </c>
      <c r="Z62" s="5">
        <v>313381777</v>
      </c>
    </row>
    <row r="63" spans="2:26" ht="15.5" x14ac:dyDescent="0.35">
      <c r="C63" t="s">
        <v>94</v>
      </c>
      <c r="D63" s="5">
        <v>1422052676</v>
      </c>
      <c r="E63" s="5">
        <v>1602487055</v>
      </c>
      <c r="F63" s="5">
        <v>4177555063</v>
      </c>
      <c r="G63" s="5">
        <v>42513773</v>
      </c>
      <c r="I63" s="5">
        <v>5905388780</v>
      </c>
      <c r="J63" s="5">
        <v>4555780908</v>
      </c>
      <c r="K63" s="5">
        <v>2054157474</v>
      </c>
      <c r="L63" s="5">
        <v>421417327</v>
      </c>
      <c r="M63" s="5">
        <v>109054220</v>
      </c>
      <c r="N63" s="5">
        <v>11412734610</v>
      </c>
      <c r="O63" s="5">
        <v>407586754</v>
      </c>
      <c r="P63" s="5">
        <v>409439356</v>
      </c>
      <c r="Q63" s="5">
        <v>1841818425</v>
      </c>
      <c r="R63" s="5">
        <v>5724858968</v>
      </c>
      <c r="S63" s="5">
        <v>2176509110</v>
      </c>
      <c r="T63" s="5">
        <v>1922027470</v>
      </c>
      <c r="U63" s="5">
        <v>1647329354</v>
      </c>
      <c r="V63" s="5">
        <v>2417256490</v>
      </c>
      <c r="W63" s="5">
        <v>2596757075</v>
      </c>
      <c r="X63" s="5">
        <v>2165061679</v>
      </c>
      <c r="Y63" s="5">
        <v>551141886</v>
      </c>
      <c r="Z63" s="5">
        <v>415859264</v>
      </c>
    </row>
    <row r="64" spans="2:26" ht="15.5" x14ac:dyDescent="0.35">
      <c r="C64" t="s">
        <v>95</v>
      </c>
      <c r="D64" s="5">
        <v>-16282450</v>
      </c>
      <c r="E64" s="5">
        <v>-34491248</v>
      </c>
      <c r="F64" s="5">
        <v>27992572</v>
      </c>
      <c r="G64" s="5">
        <v>14023513</v>
      </c>
      <c r="I64" s="5">
        <v>57748318</v>
      </c>
      <c r="J64" s="5">
        <v>-387224750</v>
      </c>
      <c r="K64" s="5">
        <v>-4369974708</v>
      </c>
      <c r="L64" s="5">
        <v>4964422755</v>
      </c>
      <c r="M64" s="5">
        <v>-60222906</v>
      </c>
      <c r="N64" s="5">
        <v>345349428</v>
      </c>
      <c r="O64" s="5">
        <v>-2822283758</v>
      </c>
      <c r="P64" s="5">
        <v>2320775912</v>
      </c>
      <c r="Q64" s="5">
        <v>1147169297</v>
      </c>
      <c r="R64" s="5">
        <v>12303575714</v>
      </c>
      <c r="S64" s="5">
        <v>306422473</v>
      </c>
      <c r="T64" s="5">
        <v>24652244874</v>
      </c>
      <c r="U64" s="5">
        <v>-27259418406</v>
      </c>
      <c r="V64" s="5">
        <v>-6243563205</v>
      </c>
      <c r="W64" s="5">
        <v>-800407107</v>
      </c>
      <c r="X64" s="5">
        <v>3923142220</v>
      </c>
      <c r="Y64" s="5">
        <v>35755335462</v>
      </c>
      <c r="Z64" s="5">
        <v>-38868952357</v>
      </c>
    </row>
    <row r="65" spans="3:26" ht="15.5" x14ac:dyDescent="0.35">
      <c r="C65" t="s">
        <v>26</v>
      </c>
      <c r="D65" s="5">
        <v>-359917589</v>
      </c>
      <c r="E65" s="5">
        <v>-493393259</v>
      </c>
      <c r="F65" s="5">
        <v>-640851351</v>
      </c>
      <c r="G65" s="5">
        <v>-779093776</v>
      </c>
      <c r="I65" s="5">
        <v>-2827716811</v>
      </c>
      <c r="J65" s="5">
        <v>-5061892470</v>
      </c>
      <c r="K65" s="5">
        <v>-3722754876</v>
      </c>
      <c r="L65" s="5">
        <v>-5999098163</v>
      </c>
      <c r="M65" s="5">
        <v>-9911658649</v>
      </c>
      <c r="N65" s="5">
        <v>-11513957245</v>
      </c>
      <c r="O65" s="5">
        <v>-10174489626</v>
      </c>
      <c r="P65" s="5">
        <v>-9824777648</v>
      </c>
      <c r="Q65" s="5">
        <v>-4256345333</v>
      </c>
      <c r="S65" s="5">
        <v>-2295769749</v>
      </c>
      <c r="T65" s="5">
        <v>-3331159670</v>
      </c>
      <c r="U65" s="5">
        <v>-3999960215</v>
      </c>
      <c r="V65" s="5">
        <v>-3575403683</v>
      </c>
      <c r="W65" s="5">
        <v>-3322987278</v>
      </c>
      <c r="X65" s="5">
        <v>-6732951721</v>
      </c>
      <c r="Y65" s="5">
        <v>-8517325530</v>
      </c>
      <c r="Z65" s="5">
        <v>-12687063991</v>
      </c>
    </row>
    <row r="66" spans="3:26" ht="15.5" x14ac:dyDescent="0.35">
      <c r="C66" t="s">
        <v>90</v>
      </c>
      <c r="D66" s="5">
        <v>-672272148</v>
      </c>
      <c r="E66" s="5">
        <v>-1068415138</v>
      </c>
      <c r="F66" s="5">
        <v>-688835220</v>
      </c>
      <c r="G66" s="5">
        <v>-472341990</v>
      </c>
      <c r="I66" s="5">
        <v>-2872971037</v>
      </c>
      <c r="J66" s="5">
        <v>-3018905930</v>
      </c>
      <c r="K66" s="5">
        <v>-3146094235</v>
      </c>
      <c r="L66" s="5">
        <v>-3585387363</v>
      </c>
      <c r="M66" s="5">
        <v>-3492482806</v>
      </c>
      <c r="N66" s="5">
        <v>-3753304165</v>
      </c>
      <c r="O66" s="5">
        <v>-6568530707</v>
      </c>
      <c r="P66" s="5">
        <v>-6793851911</v>
      </c>
      <c r="Q66" s="5">
        <v>-8634726480</v>
      </c>
      <c r="R66" s="5">
        <v>-13704333311</v>
      </c>
      <c r="S66" s="5">
        <v>-16616847814</v>
      </c>
    </row>
    <row r="67" spans="3:26" ht="15.5" x14ac:dyDescent="0.35">
      <c r="C67" t="s">
        <v>99</v>
      </c>
      <c r="D67" s="5">
        <v>-1465668023</v>
      </c>
      <c r="E67" s="5">
        <v>-59312178785</v>
      </c>
      <c r="F67" s="5">
        <v>8392008537</v>
      </c>
      <c r="G67" s="5">
        <v>-1903236433</v>
      </c>
      <c r="I67" s="5">
        <v>-57443679537</v>
      </c>
      <c r="J67" s="5">
        <v>-12374073918</v>
      </c>
      <c r="K67" s="5">
        <v>-38812875206</v>
      </c>
      <c r="L67" s="5">
        <v>-138459644655</v>
      </c>
      <c r="M67" s="5">
        <v>-73659719356</v>
      </c>
      <c r="N67" s="5">
        <v>-101916333921</v>
      </c>
      <c r="O67" s="5">
        <v>16073996501</v>
      </c>
      <c r="P67" s="5">
        <v>223742672298</v>
      </c>
      <c r="Q67" s="5">
        <v>-2657995353</v>
      </c>
      <c r="R67" s="5">
        <v>340525101056</v>
      </c>
      <c r="S67" s="5">
        <v>-18266951804</v>
      </c>
      <c r="T67" s="5">
        <v>126287861566</v>
      </c>
      <c r="U67" s="5">
        <v>-19351644827</v>
      </c>
      <c r="V67" s="5">
        <v>7751370557</v>
      </c>
      <c r="W67" s="5">
        <v>4648718270</v>
      </c>
      <c r="X67" s="5">
        <v>1380148991</v>
      </c>
      <c r="Y67" s="5">
        <v>75082384833</v>
      </c>
      <c r="Z67" s="5">
        <v>-49288346462</v>
      </c>
    </row>
    <row r="68" spans="3:26" ht="15.5" x14ac:dyDescent="0.35">
      <c r="C68" t="s">
        <v>28</v>
      </c>
      <c r="D68" s="5">
        <v>-35422974271</v>
      </c>
      <c r="E68" s="5">
        <v>-90963260133</v>
      </c>
      <c r="F68" s="5">
        <v>-24429630400</v>
      </c>
      <c r="G68" s="5">
        <v>-32684489881</v>
      </c>
      <c r="I68" s="5">
        <v>-184307386148</v>
      </c>
      <c r="J68" s="5">
        <v>-146977405459</v>
      </c>
      <c r="K68" s="5">
        <v>-162617688782</v>
      </c>
      <c r="L68" s="5">
        <v>-235534714310</v>
      </c>
      <c r="M68" s="5">
        <v>-169608815600</v>
      </c>
      <c r="N68" s="5">
        <v>-214150769854</v>
      </c>
      <c r="O68" s="5">
        <v>-61329484354</v>
      </c>
      <c r="P68" s="5">
        <v>132321724644</v>
      </c>
      <c r="Q68" s="5">
        <v>-67934434542</v>
      </c>
      <c r="R68" s="5">
        <v>316304513560</v>
      </c>
      <c r="S68" s="5">
        <v>-22135914169</v>
      </c>
      <c r="T68" s="5">
        <v>123567792404</v>
      </c>
      <c r="U68" s="5">
        <v>-871290730</v>
      </c>
      <c r="V68" s="5">
        <v>58288433513</v>
      </c>
      <c r="W68" s="5">
        <v>113201229234</v>
      </c>
      <c r="X68" s="5">
        <v>130183698223</v>
      </c>
      <c r="Y68" s="5">
        <v>101111757257</v>
      </c>
      <c r="Z68" s="5">
        <v>-29615241028</v>
      </c>
    </row>
    <row r="69" spans="3:26" ht="15.5" x14ac:dyDescent="0.35">
      <c r="C69" t="s">
        <v>27</v>
      </c>
      <c r="K69" s="5">
        <v>-1823491785</v>
      </c>
      <c r="L69" s="5">
        <v>-275558307</v>
      </c>
      <c r="M69" s="5">
        <v>-903748643</v>
      </c>
      <c r="N69" s="5">
        <v>-8836056109</v>
      </c>
      <c r="O69" s="5">
        <v>886437666</v>
      </c>
      <c r="P69" s="5">
        <v>1644292973</v>
      </c>
      <c r="Q69" s="5">
        <v>1740591982</v>
      </c>
      <c r="R69" s="5">
        <v>2090641883</v>
      </c>
      <c r="S69" s="5">
        <v>-1010374415</v>
      </c>
      <c r="T69" s="5">
        <v>-16510977835</v>
      </c>
      <c r="U69" s="5">
        <v>-23013178947</v>
      </c>
      <c r="V69" s="5">
        <v>-18375292608</v>
      </c>
      <c r="W69" s="5">
        <v>-22358868270</v>
      </c>
      <c r="X69" s="5">
        <v>-24110736333</v>
      </c>
      <c r="Y69" s="5">
        <v>-17326800541</v>
      </c>
      <c r="Z69" s="5">
        <v>-9900950856</v>
      </c>
    </row>
    <row r="70" spans="3:26" ht="15.5" x14ac:dyDescent="0.35">
      <c r="C70" t="s">
        <v>100</v>
      </c>
      <c r="D70" s="5">
        <v>-35422974271</v>
      </c>
      <c r="E70" s="5">
        <v>-90963260133</v>
      </c>
      <c r="F70" s="5">
        <v>-24429630400</v>
      </c>
      <c r="G70" s="5">
        <v>-32684489881</v>
      </c>
      <c r="I70" s="5">
        <v>-184307386148</v>
      </c>
      <c r="J70" s="5">
        <v>-146977405459</v>
      </c>
      <c r="K70" s="5">
        <v>-164441180567</v>
      </c>
      <c r="L70" s="5">
        <v>-235810272617</v>
      </c>
      <c r="M70" s="5">
        <v>-170512564243</v>
      </c>
      <c r="N70" s="5">
        <v>-222986825963</v>
      </c>
      <c r="O70" s="5">
        <v>-60443046688</v>
      </c>
      <c r="P70" s="5">
        <v>133966017617</v>
      </c>
      <c r="Q70" s="5">
        <v>-66193842560</v>
      </c>
      <c r="R70" s="5">
        <v>318395155443</v>
      </c>
      <c r="S70" s="5">
        <v>-23146288584</v>
      </c>
      <c r="T70" s="5">
        <v>107056814569</v>
      </c>
      <c r="U70" s="5">
        <v>-23884469677</v>
      </c>
      <c r="V70" s="5">
        <v>39913140905</v>
      </c>
      <c r="W70" s="5">
        <v>90842360964</v>
      </c>
      <c r="X70" s="5">
        <v>106072961890</v>
      </c>
      <c r="Y70" s="5">
        <v>83784956716</v>
      </c>
      <c r="Z70" s="5">
        <v>-39516191884</v>
      </c>
    </row>
    <row r="71" spans="3:26" ht="15.5" x14ac:dyDescent="0.35">
      <c r="C71" t="s">
        <v>101</v>
      </c>
      <c r="Z71" s="5">
        <v>-2007226</v>
      </c>
    </row>
    <row r="72" spans="3:26" ht="15.5" x14ac:dyDescent="0.35">
      <c r="C72" t="s">
        <v>102</v>
      </c>
      <c r="D72" s="5">
        <v>-35422974271</v>
      </c>
      <c r="E72" s="5">
        <v>-90963260133</v>
      </c>
      <c r="F72" s="5">
        <v>-24429630400</v>
      </c>
      <c r="G72" s="5">
        <v>-32684489881</v>
      </c>
      <c r="I72" s="5">
        <v>-184307386148</v>
      </c>
      <c r="J72" s="5">
        <v>-146977405459</v>
      </c>
      <c r="K72" s="5">
        <v>-164441180567</v>
      </c>
      <c r="L72" s="5">
        <v>-235810272617</v>
      </c>
      <c r="M72" s="5">
        <v>-170512564243</v>
      </c>
      <c r="N72" s="5">
        <v>-222986825963</v>
      </c>
      <c r="O72" s="5">
        <v>-60443046688</v>
      </c>
      <c r="P72" s="5">
        <v>133966017617</v>
      </c>
      <c r="Q72" s="5">
        <v>-66193842560</v>
      </c>
      <c r="R72" s="5">
        <v>318395155443</v>
      </c>
      <c r="S72" s="5">
        <v>-23146288584</v>
      </c>
      <c r="T72" s="5">
        <v>107056814569</v>
      </c>
      <c r="U72" s="5">
        <v>-23884469677</v>
      </c>
      <c r="V72" s="5">
        <v>39913140905</v>
      </c>
      <c r="W72" s="5">
        <v>90842360964</v>
      </c>
      <c r="X72" s="5">
        <v>106072961890</v>
      </c>
      <c r="Y72" s="5">
        <v>83784956716</v>
      </c>
      <c r="Z72" s="5">
        <v>-39518199110</v>
      </c>
    </row>
    <row r="73" spans="3:26" ht="15.5" x14ac:dyDescent="0.35">
      <c r="C73" t="s">
        <v>103</v>
      </c>
      <c r="D73" s="5">
        <v>515853829</v>
      </c>
      <c r="E73" s="5">
        <v>3289564303</v>
      </c>
      <c r="F73" s="5">
        <v>489660868</v>
      </c>
      <c r="G73" s="5">
        <v>-2757366799</v>
      </c>
      <c r="I73" s="5">
        <v>4304905531</v>
      </c>
      <c r="J73" s="5">
        <v>11330995327</v>
      </c>
      <c r="K73" s="5">
        <v>5490289592</v>
      </c>
      <c r="L73" s="5">
        <v>6681167639</v>
      </c>
      <c r="M73" s="5">
        <v>6214601979</v>
      </c>
      <c r="N73" s="5">
        <v>-11766530664</v>
      </c>
      <c r="O73" s="5">
        <v>-48024824</v>
      </c>
      <c r="P73" s="5">
        <v>10611592803</v>
      </c>
      <c r="Q73" s="5">
        <v>844432485</v>
      </c>
      <c r="R73" s="5">
        <v>-2977934947</v>
      </c>
      <c r="S73" s="5">
        <v>2264557395</v>
      </c>
    </row>
    <row r="74" spans="3:26" ht="15.5" x14ac:dyDescent="0.35">
      <c r="C74" t="s">
        <v>328</v>
      </c>
      <c r="D74" s="5">
        <v>515853829</v>
      </c>
      <c r="E74" s="5">
        <v>3289564303</v>
      </c>
      <c r="F74" s="5">
        <v>489660868</v>
      </c>
      <c r="G74" s="5">
        <v>-2757366799</v>
      </c>
      <c r="I74" s="5">
        <v>4304905531</v>
      </c>
      <c r="J74" s="5">
        <v>11330995327</v>
      </c>
      <c r="K74" s="5">
        <v>5490289592</v>
      </c>
      <c r="L74" s="5">
        <v>6681167639</v>
      </c>
      <c r="M74" s="5">
        <v>6214601979</v>
      </c>
      <c r="N74" s="5">
        <v>-11766530664</v>
      </c>
      <c r="O74" s="5">
        <v>-48024824</v>
      </c>
      <c r="P74" s="5">
        <v>10611592803</v>
      </c>
      <c r="Q74" s="5">
        <v>844432485</v>
      </c>
      <c r="R74" s="5">
        <v>-2977934947</v>
      </c>
      <c r="S74" s="5">
        <v>2264557395</v>
      </c>
    </row>
    <row r="75" spans="3:26" ht="15.5" x14ac:dyDescent="0.35">
      <c r="C75" t="s">
        <v>104</v>
      </c>
      <c r="D75" s="5">
        <v>-34907120442</v>
      </c>
      <c r="E75" s="5">
        <v>-87673695830</v>
      </c>
      <c r="F75" s="5">
        <v>-23939969532</v>
      </c>
      <c r="G75" s="5">
        <v>-35441856680</v>
      </c>
      <c r="I75" s="5">
        <v>-180002480617</v>
      </c>
      <c r="J75" s="5">
        <v>-135646410132</v>
      </c>
      <c r="K75" s="5">
        <v>-158950890975</v>
      </c>
      <c r="L75" s="5">
        <v>-229129104978</v>
      </c>
      <c r="M75" s="5">
        <v>-164297962264</v>
      </c>
      <c r="N75" s="5">
        <v>-234753356627</v>
      </c>
      <c r="O75" s="5">
        <v>-60491071512</v>
      </c>
      <c r="P75" s="5">
        <v>144577610420</v>
      </c>
      <c r="Q75" s="5">
        <v>-65349410075</v>
      </c>
      <c r="R75" s="5">
        <v>315417220496</v>
      </c>
      <c r="S75" s="5">
        <v>-20881731189</v>
      </c>
      <c r="T75" s="5">
        <v>107056814569</v>
      </c>
      <c r="U75" s="5">
        <v>-23884469677</v>
      </c>
      <c r="V75" s="5">
        <v>39913140905</v>
      </c>
      <c r="W75" s="5">
        <v>90842360964</v>
      </c>
    </row>
    <row r="76" spans="3:26" ht="15.5" x14ac:dyDescent="0.35">
      <c r="C76" t="s">
        <v>105</v>
      </c>
      <c r="D76" s="5">
        <v>-35422974271</v>
      </c>
      <c r="E76" s="5">
        <v>-90963260133</v>
      </c>
      <c r="F76" s="5">
        <v>-24429630400</v>
      </c>
      <c r="G76" s="5">
        <v>-32684489881</v>
      </c>
      <c r="I76" s="5">
        <v>-184307386148</v>
      </c>
      <c r="J76" s="5">
        <v>-146977405459</v>
      </c>
      <c r="K76" s="5">
        <v>-164441180567</v>
      </c>
      <c r="L76" s="5">
        <v>-235810272617</v>
      </c>
      <c r="M76" s="5">
        <v>-170512564243</v>
      </c>
      <c r="N76" s="5">
        <v>-222986825963</v>
      </c>
      <c r="O76" s="5">
        <v>-60443046688</v>
      </c>
      <c r="P76" s="5">
        <v>133966017617</v>
      </c>
      <c r="Q76" s="5">
        <v>-66193842560</v>
      </c>
      <c r="R76" s="5">
        <v>318395155443</v>
      </c>
      <c r="S76" s="5">
        <v>-23146288584</v>
      </c>
      <c r="T76" s="5">
        <v>107056814569</v>
      </c>
      <c r="U76" s="5">
        <v>-23884469677</v>
      </c>
      <c r="V76" s="5">
        <v>39913140905</v>
      </c>
      <c r="W76" s="5">
        <v>90842360964</v>
      </c>
      <c r="X76" s="5">
        <v>106072961890</v>
      </c>
      <c r="Y76" s="5">
        <v>83784956716</v>
      </c>
      <c r="Z76" s="5">
        <v>-39518199110</v>
      </c>
    </row>
    <row r="77" spans="3:26" ht="15.5" x14ac:dyDescent="0.35">
      <c r="C77" t="s">
        <v>7</v>
      </c>
      <c r="D77" s="5">
        <v>-34738332591</v>
      </c>
      <c r="E77" s="5">
        <v>-87472176074</v>
      </c>
      <c r="F77" s="5">
        <v>-23745860936</v>
      </c>
      <c r="G77" s="5">
        <v>-35254439554</v>
      </c>
      <c r="I77" s="5">
        <v>-179233484329</v>
      </c>
      <c r="J77" s="5">
        <v>-135021741261</v>
      </c>
      <c r="K77" s="5">
        <v>-158144132998</v>
      </c>
      <c r="L77" s="5">
        <v>-229598021291</v>
      </c>
      <c r="M77" s="5">
        <v>-162672091607</v>
      </c>
      <c r="N77" s="5">
        <v>-236333360712</v>
      </c>
      <c r="O77" s="5">
        <v>-59518022687</v>
      </c>
      <c r="P77" s="5">
        <v>146525057768</v>
      </c>
      <c r="Q77" s="5">
        <v>-63724605755</v>
      </c>
      <c r="R77" s="5">
        <v>318063671348</v>
      </c>
      <c r="S77" s="5">
        <v>-20881731189</v>
      </c>
      <c r="T77" s="5">
        <v>107056814569</v>
      </c>
      <c r="U77" s="5">
        <v>-23884469677</v>
      </c>
      <c r="V77" s="5">
        <v>39913140905</v>
      </c>
      <c r="W77" s="5">
        <v>90842360964</v>
      </c>
    </row>
    <row r="78" spans="3:26" ht="15.5" x14ac:dyDescent="0.35">
      <c r="C78" t="s">
        <v>107</v>
      </c>
      <c r="D78" s="5">
        <v>-35422974271</v>
      </c>
      <c r="E78" s="5">
        <v>-90963260133</v>
      </c>
      <c r="F78" s="5">
        <v>-24429630400</v>
      </c>
      <c r="G78" s="5">
        <v>-32684489881</v>
      </c>
      <c r="I78" s="5">
        <v>-184307386148</v>
      </c>
      <c r="J78" s="5">
        <v>-146977405459</v>
      </c>
      <c r="K78" s="5">
        <v>-164441180567</v>
      </c>
      <c r="L78" s="5">
        <v>-235810272617</v>
      </c>
      <c r="M78" s="5">
        <v>-170512564243</v>
      </c>
      <c r="N78" s="5">
        <v>-222986825963</v>
      </c>
      <c r="O78" s="5">
        <v>-60443046688</v>
      </c>
      <c r="P78" s="5">
        <v>133966017617</v>
      </c>
      <c r="Q78" s="5">
        <v>-66193842560</v>
      </c>
      <c r="R78" s="5">
        <v>318395155443</v>
      </c>
      <c r="S78" s="5">
        <v>-23146288584</v>
      </c>
      <c r="T78" s="5">
        <v>107056814569</v>
      </c>
      <c r="U78" s="5">
        <v>-23884469677</v>
      </c>
      <c r="V78" s="5">
        <v>39913140905</v>
      </c>
      <c r="W78" s="5">
        <v>90842360964</v>
      </c>
      <c r="X78" s="5">
        <v>106072961890</v>
      </c>
      <c r="Y78" s="5">
        <v>83784956716</v>
      </c>
      <c r="Z78" s="5">
        <v>-39518199110</v>
      </c>
    </row>
    <row r="79" spans="3:26" ht="15.5" x14ac:dyDescent="0.35">
      <c r="C79" t="s">
        <v>108</v>
      </c>
      <c r="D79" s="5">
        <v>-34907120442</v>
      </c>
      <c r="E79" s="5">
        <v>-87673695830</v>
      </c>
      <c r="F79" s="5">
        <v>-23939969532</v>
      </c>
      <c r="G79" s="5">
        <v>-35441856680</v>
      </c>
      <c r="I79" s="5">
        <v>-180002480617</v>
      </c>
      <c r="J79" s="5">
        <v>-135646410132</v>
      </c>
      <c r="K79" s="5">
        <v>-158950890975</v>
      </c>
      <c r="L79" s="5">
        <v>-229129104978</v>
      </c>
      <c r="M79" s="5">
        <v>-164297962264</v>
      </c>
      <c r="N79" s="5">
        <v>-234753356627</v>
      </c>
      <c r="O79" s="5">
        <v>-60491071512</v>
      </c>
      <c r="P79" s="5">
        <v>144577610420</v>
      </c>
      <c r="Q79" s="5">
        <v>-65349410075</v>
      </c>
      <c r="R79" s="5">
        <v>315417220496</v>
      </c>
      <c r="S79" s="5">
        <v>-20881731189</v>
      </c>
      <c r="T79" s="5">
        <v>107056814569</v>
      </c>
      <c r="U79" s="5">
        <v>-23884469677</v>
      </c>
      <c r="V79" s="5">
        <v>39913140905</v>
      </c>
      <c r="W79" s="5">
        <v>90842360964</v>
      </c>
    </row>
    <row r="80" spans="3:26" ht="15.5" x14ac:dyDescent="0.35">
      <c r="C80" t="s">
        <v>109</v>
      </c>
      <c r="D80" s="5">
        <v>-34907120442</v>
      </c>
      <c r="E80" s="5">
        <v>-87673695830</v>
      </c>
      <c r="F80" s="5">
        <v>-23939969532</v>
      </c>
      <c r="G80" s="5">
        <v>-35441856680</v>
      </c>
      <c r="I80" s="5">
        <v>-180002480617</v>
      </c>
      <c r="J80" s="5">
        <v>-135646410132</v>
      </c>
      <c r="K80" s="5">
        <v>-158950890975</v>
      </c>
      <c r="L80" s="5">
        <v>-229129104978</v>
      </c>
      <c r="M80" s="5">
        <v>-164297962264</v>
      </c>
      <c r="N80" s="5">
        <v>-234753356627</v>
      </c>
      <c r="O80" s="5">
        <v>-60491071512</v>
      </c>
      <c r="P80" s="5">
        <v>144577610420</v>
      </c>
      <c r="Q80" s="5">
        <v>-65349410075</v>
      </c>
      <c r="R80" s="5">
        <v>315417220496</v>
      </c>
      <c r="S80" s="5">
        <v>-20881731189</v>
      </c>
      <c r="T80" s="5">
        <v>107056814569</v>
      </c>
      <c r="U80" s="5">
        <v>-23884469677</v>
      </c>
      <c r="V80" s="5">
        <v>39913140905</v>
      </c>
      <c r="W80" s="5">
        <v>90842360964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11697257192</v>
      </c>
      <c r="E84" s="5">
        <v>9796813482</v>
      </c>
      <c r="F84" s="5">
        <v>13870419000</v>
      </c>
      <c r="G84" s="5">
        <v>16191827735</v>
      </c>
      <c r="I84" s="5">
        <v>9796813482</v>
      </c>
      <c r="J84" s="5">
        <v>27285483046</v>
      </c>
      <c r="K84" s="5">
        <v>44263427555</v>
      </c>
      <c r="L84" s="5">
        <v>36082791125</v>
      </c>
      <c r="M84" s="5">
        <v>31651962777</v>
      </c>
      <c r="N84" s="5">
        <v>10935590800</v>
      </c>
      <c r="O84" s="5">
        <v>17371268975</v>
      </c>
      <c r="P84" s="5">
        <v>34021122069</v>
      </c>
      <c r="Q84" s="5">
        <v>41160903690</v>
      </c>
      <c r="R84" s="5">
        <v>54787653230</v>
      </c>
      <c r="S84" s="5">
        <v>66641573406</v>
      </c>
      <c r="T84" s="5">
        <v>65928571890</v>
      </c>
      <c r="U84" s="5">
        <v>73096234601</v>
      </c>
      <c r="V84" s="5">
        <v>56401158889</v>
      </c>
      <c r="W84" s="5">
        <v>76222177742</v>
      </c>
      <c r="X84" s="5">
        <v>76946892803</v>
      </c>
      <c r="Y84" s="5">
        <v>31670103723</v>
      </c>
      <c r="Z84" s="5">
        <v>16386651768</v>
      </c>
    </row>
    <row r="85" spans="2:26" ht="15.5" x14ac:dyDescent="0.35">
      <c r="C85" t="s">
        <v>114</v>
      </c>
      <c r="D85" s="5">
        <v>1239157492</v>
      </c>
      <c r="E85" s="5">
        <v>3940668684</v>
      </c>
      <c r="F85" s="5">
        <v>1534452679</v>
      </c>
      <c r="G85" s="5">
        <v>970712874</v>
      </c>
      <c r="I85" s="5">
        <v>3940668684</v>
      </c>
      <c r="J85" s="5">
        <v>1993928749</v>
      </c>
      <c r="K85" s="5">
        <v>4249601150</v>
      </c>
      <c r="L85" s="5">
        <v>5185854052</v>
      </c>
      <c r="M85" s="5">
        <v>3716002209</v>
      </c>
      <c r="N85" s="5">
        <v>5170599627</v>
      </c>
      <c r="O85" s="5">
        <v>4517017935</v>
      </c>
      <c r="P85" s="5">
        <v>5810189873</v>
      </c>
      <c r="Q85" s="5">
        <v>4935524756</v>
      </c>
      <c r="R85" s="5">
        <v>5628592689</v>
      </c>
      <c r="S85" s="5">
        <v>10693281570</v>
      </c>
      <c r="T85" s="5">
        <v>15102729385</v>
      </c>
      <c r="U85" s="5">
        <v>24213539142</v>
      </c>
      <c r="V85" s="5">
        <v>24308522528</v>
      </c>
      <c r="W85" s="5">
        <v>11878785276</v>
      </c>
      <c r="X85" s="5">
        <v>26783671922</v>
      </c>
      <c r="Y85" s="5">
        <v>12439986939</v>
      </c>
      <c r="Z85" s="5">
        <v>11120850375</v>
      </c>
    </row>
    <row r="86" spans="2:26" ht="15.5" x14ac:dyDescent="0.35">
      <c r="C86" t="s">
        <v>118</v>
      </c>
      <c r="D86" s="5">
        <v>235231408935</v>
      </c>
      <c r="E86" s="5">
        <v>229353851091</v>
      </c>
      <c r="F86" s="5">
        <v>268324676017</v>
      </c>
      <c r="G86" s="5">
        <v>257741877752</v>
      </c>
      <c r="I86" s="5">
        <v>229353851091</v>
      </c>
      <c r="J86" s="5">
        <v>244631114937</v>
      </c>
      <c r="K86" s="5">
        <v>216616024412</v>
      </c>
    </row>
    <row r="87" spans="2:26" ht="15.5" x14ac:dyDescent="0.35">
      <c r="C87" t="s">
        <v>115</v>
      </c>
      <c r="D87" s="5">
        <v>595357522757</v>
      </c>
      <c r="E87" s="5">
        <v>553257649757</v>
      </c>
      <c r="F87" s="5">
        <v>524513543757</v>
      </c>
      <c r="G87" s="5">
        <v>491021754757</v>
      </c>
      <c r="I87" s="5">
        <v>553257649757</v>
      </c>
      <c r="J87" s="5">
        <v>403530503757</v>
      </c>
      <c r="K87" s="5">
        <v>227168987070</v>
      </c>
      <c r="L87" s="5">
        <v>650351858897</v>
      </c>
      <c r="M87" s="5">
        <v>498416009368</v>
      </c>
      <c r="N87" s="5">
        <v>184762536000</v>
      </c>
      <c r="O87" s="5">
        <v>82806916000</v>
      </c>
      <c r="P87" s="5">
        <v>415703836</v>
      </c>
      <c r="Q87" s="5">
        <v>416063836</v>
      </c>
    </row>
    <row r="88" spans="2:26" ht="15.5" x14ac:dyDescent="0.35">
      <c r="C88" t="s">
        <v>116</v>
      </c>
      <c r="T88" s="5">
        <v>28087311200</v>
      </c>
    </row>
    <row r="89" spans="2:26" ht="15.5" x14ac:dyDescent="0.35">
      <c r="C89" t="s">
        <v>119</v>
      </c>
      <c r="D89" s="5">
        <v>235231408935</v>
      </c>
      <c r="E89" s="5">
        <v>229353851091</v>
      </c>
      <c r="F89" s="5">
        <v>268324676017</v>
      </c>
      <c r="G89" s="5">
        <v>257741877752</v>
      </c>
      <c r="I89" s="5">
        <v>229353851091</v>
      </c>
      <c r="J89" s="5">
        <v>244631114937</v>
      </c>
      <c r="K89" s="5">
        <v>216616024412</v>
      </c>
    </row>
    <row r="90" spans="2:26" ht="15.5" x14ac:dyDescent="0.35">
      <c r="C90" t="s">
        <v>120</v>
      </c>
      <c r="D90" s="5">
        <v>8295958597</v>
      </c>
      <c r="E90" s="5">
        <v>8187895048</v>
      </c>
      <c r="F90" s="5">
        <v>8163614246</v>
      </c>
      <c r="G90" s="5">
        <v>8139349798</v>
      </c>
      <c r="I90" s="5">
        <v>8187895048</v>
      </c>
      <c r="J90" s="5">
        <v>8227697560</v>
      </c>
      <c r="K90" s="5">
        <v>8571824008</v>
      </c>
      <c r="L90" s="5">
        <v>8835990961</v>
      </c>
      <c r="M90" s="5">
        <v>9460736571</v>
      </c>
      <c r="N90" s="5">
        <v>10867902074</v>
      </c>
      <c r="O90" s="5">
        <v>11062141749</v>
      </c>
      <c r="P90" s="5">
        <v>12987673082</v>
      </c>
      <c r="Q90" s="5">
        <v>15549605276</v>
      </c>
      <c r="R90" s="5">
        <v>19761073423</v>
      </c>
      <c r="S90" s="5">
        <v>22107127168</v>
      </c>
      <c r="T90" s="5">
        <v>23650129749</v>
      </c>
      <c r="U90" s="5">
        <v>23100160722</v>
      </c>
      <c r="V90" s="5">
        <v>22881582565</v>
      </c>
      <c r="W90" s="5">
        <v>2567409929</v>
      </c>
      <c r="X90" s="5">
        <v>1912745418</v>
      </c>
      <c r="Y90" s="5">
        <v>1675838338</v>
      </c>
      <c r="Z90" s="5">
        <v>1816259334</v>
      </c>
    </row>
    <row r="91" spans="2:26" ht="15.5" x14ac:dyDescent="0.35">
      <c r="C91" t="s">
        <v>420</v>
      </c>
      <c r="D91" s="5">
        <v>2052432503526</v>
      </c>
      <c r="E91" s="5">
        <v>2052147661687</v>
      </c>
      <c r="F91" s="5">
        <v>2050626946070</v>
      </c>
      <c r="G91" s="5">
        <v>2050297368797</v>
      </c>
      <c r="I91" s="5">
        <v>2052147661687</v>
      </c>
      <c r="J91" s="5">
        <v>2043384241707</v>
      </c>
      <c r="K91" s="5">
        <v>2015593227104</v>
      </c>
      <c r="L91" s="5">
        <v>1998180398087</v>
      </c>
      <c r="M91" s="5">
        <v>1988629601310</v>
      </c>
      <c r="N91" s="5">
        <v>1987345323406</v>
      </c>
      <c r="O91" s="5">
        <v>1986878000857</v>
      </c>
      <c r="P91" s="5">
        <v>1979922679155</v>
      </c>
      <c r="Q91" s="5">
        <v>1989128218171</v>
      </c>
      <c r="R91" s="5">
        <v>1979742717017</v>
      </c>
      <c r="S91" s="5">
        <v>246975174183</v>
      </c>
      <c r="T91" s="5">
        <v>238546458994</v>
      </c>
      <c r="U91" s="5">
        <v>232520362075</v>
      </c>
      <c r="V91" s="5">
        <v>227394389065</v>
      </c>
      <c r="W91" s="5">
        <v>255763592936</v>
      </c>
      <c r="X91" s="5">
        <v>277118780212</v>
      </c>
      <c r="Y91" s="5">
        <v>311261009709</v>
      </c>
      <c r="Z91" s="5">
        <v>298630388377</v>
      </c>
    </row>
    <row r="92" spans="2:26" ht="15.5" x14ac:dyDescent="0.35">
      <c r="C92" t="s">
        <v>98</v>
      </c>
      <c r="D92" s="5">
        <v>35191663468</v>
      </c>
      <c r="E92" s="5">
        <v>34675809639</v>
      </c>
      <c r="F92" s="5">
        <v>35503801253</v>
      </c>
      <c r="G92" s="5">
        <v>35014140385</v>
      </c>
      <c r="I92" s="5">
        <v>34675809639</v>
      </c>
      <c r="J92" s="5">
        <v>34488460025</v>
      </c>
      <c r="K92" s="5">
        <v>28563996886</v>
      </c>
      <c r="L92" s="5">
        <v>24372319350</v>
      </c>
      <c r="M92" s="5">
        <v>1341120085</v>
      </c>
      <c r="N92" s="5">
        <v>-5626770249</v>
      </c>
      <c r="O92" s="5">
        <v>9531942340</v>
      </c>
      <c r="P92" s="5">
        <v>9393961941</v>
      </c>
      <c r="Q92" s="5">
        <v>-8092689084</v>
      </c>
      <c r="R92" s="5">
        <v>-13793972957</v>
      </c>
      <c r="S92" s="5">
        <v>-11035424821</v>
      </c>
      <c r="T92" s="5">
        <v>19905253140</v>
      </c>
      <c r="U92" s="5">
        <v>19905253140</v>
      </c>
    </row>
    <row r="93" spans="2:26" ht="15.5" x14ac:dyDescent="0.35">
      <c r="C93" t="s">
        <v>945</v>
      </c>
      <c r="D93" s="5">
        <v>8295958597</v>
      </c>
      <c r="E93" s="5">
        <v>8187895048</v>
      </c>
      <c r="F93" s="5">
        <v>8163614246</v>
      </c>
      <c r="G93" s="5">
        <v>8139349798</v>
      </c>
      <c r="I93" s="5">
        <v>8187895048</v>
      </c>
      <c r="J93" s="5">
        <v>8227697560</v>
      </c>
      <c r="K93" s="5">
        <v>8571824008</v>
      </c>
      <c r="L93" s="5">
        <v>8835990961</v>
      </c>
      <c r="M93" s="5">
        <v>9460736571</v>
      </c>
      <c r="N93" s="5">
        <v>10867902074</v>
      </c>
      <c r="O93" s="5">
        <v>11062141749</v>
      </c>
      <c r="P93" s="5">
        <v>12987673082</v>
      </c>
      <c r="Q93" s="5">
        <v>15549605276</v>
      </c>
      <c r="R93" s="5">
        <v>19761073423</v>
      </c>
      <c r="S93" s="5">
        <v>22107127168</v>
      </c>
      <c r="T93" s="5">
        <v>23650129749</v>
      </c>
      <c r="U93" s="5">
        <v>23100160722</v>
      </c>
      <c r="V93" s="5">
        <v>22881582565</v>
      </c>
      <c r="W93" s="5">
        <v>2567409929</v>
      </c>
      <c r="X93" s="5">
        <v>1912745418</v>
      </c>
      <c r="Y93" s="5">
        <v>1675838338</v>
      </c>
      <c r="Z93" s="5">
        <v>1816259334</v>
      </c>
    </row>
    <row r="94" spans="2:26" ht="15.5" x14ac:dyDescent="0.35">
      <c r="C94" t="s">
        <v>121</v>
      </c>
      <c r="D94" s="5">
        <v>67650408724</v>
      </c>
      <c r="E94" s="5">
        <v>61354661413</v>
      </c>
      <c r="F94" s="5">
        <v>65028032193</v>
      </c>
      <c r="G94" s="5">
        <v>62855557128</v>
      </c>
      <c r="I94" s="5">
        <v>61354661413</v>
      </c>
      <c r="J94" s="5">
        <v>68088139217</v>
      </c>
      <c r="K94" s="5">
        <v>82930025447</v>
      </c>
      <c r="L94" s="5">
        <v>321382846875</v>
      </c>
      <c r="M94" s="5">
        <v>279230950856</v>
      </c>
      <c r="N94" s="5">
        <v>243280519661</v>
      </c>
      <c r="O94" s="5">
        <v>244854782509</v>
      </c>
      <c r="P94" s="5">
        <v>240665448020</v>
      </c>
      <c r="Q94" s="5">
        <v>212689433405</v>
      </c>
      <c r="R94" s="5">
        <v>213759694717</v>
      </c>
      <c r="S94" s="5">
        <v>113898560914</v>
      </c>
      <c r="T94" s="5">
        <v>116788195548</v>
      </c>
      <c r="U94" s="5">
        <v>134303422220</v>
      </c>
      <c r="V94" s="5">
        <v>115963959318</v>
      </c>
      <c r="W94" s="5">
        <v>103014327068</v>
      </c>
      <c r="X94" s="5">
        <v>128904211111</v>
      </c>
      <c r="Y94" s="5">
        <v>59651063170</v>
      </c>
      <c r="Z94" s="5">
        <v>45094287805</v>
      </c>
    </row>
    <row r="95" spans="2:26" ht="15.5" x14ac:dyDescent="0.35">
      <c r="C95" t="s">
        <v>122</v>
      </c>
    </row>
    <row r="96" spans="2:26" ht="15.5" x14ac:dyDescent="0.35">
      <c r="C96" t="s">
        <v>332</v>
      </c>
      <c r="D96" s="5">
        <v>1444635482293</v>
      </c>
      <c r="E96" s="5">
        <v>1452816106756</v>
      </c>
      <c r="F96" s="5">
        <v>1470553648720</v>
      </c>
      <c r="G96" s="5">
        <v>1476746332902</v>
      </c>
      <c r="I96" s="5">
        <v>1452816106756</v>
      </c>
      <c r="J96" s="5">
        <v>1488136631219</v>
      </c>
      <c r="K96" s="5">
        <v>1523344840269</v>
      </c>
      <c r="L96" s="5">
        <v>1494616030862</v>
      </c>
      <c r="M96" s="5">
        <v>1657755314566</v>
      </c>
      <c r="N96" s="5">
        <v>1695976653528</v>
      </c>
      <c r="O96" s="5">
        <v>1777731546855</v>
      </c>
      <c r="P96" s="5">
        <v>1790201380805</v>
      </c>
      <c r="Q96" s="5">
        <v>1778278616189</v>
      </c>
      <c r="R96" s="5">
        <v>1762461702674</v>
      </c>
      <c r="S96" s="5">
        <v>122310565883</v>
      </c>
      <c r="T96" s="5">
        <v>123749050195</v>
      </c>
      <c r="U96" s="5">
        <v>116183299086</v>
      </c>
      <c r="V96" s="5">
        <v>93514907093</v>
      </c>
      <c r="W96" s="5">
        <v>78245193669</v>
      </c>
    </row>
    <row r="97" spans="3:26" ht="15.5" x14ac:dyDescent="0.35">
      <c r="C97" t="s">
        <v>125</v>
      </c>
      <c r="L97" s="5">
        <v>1823491785</v>
      </c>
      <c r="M97" s="5">
        <v>2393061760</v>
      </c>
      <c r="N97" s="5">
        <v>3690886063</v>
      </c>
      <c r="O97" s="5">
        <v>12821601772</v>
      </c>
      <c r="P97" s="5">
        <v>11533103356</v>
      </c>
      <c r="Q97" s="5">
        <v>11714653883</v>
      </c>
      <c r="R97" s="5">
        <v>9085349214</v>
      </c>
      <c r="S97" s="5">
        <v>5107542332</v>
      </c>
      <c r="T97" s="5">
        <v>3725889361</v>
      </c>
      <c r="U97" s="5">
        <v>3100629534</v>
      </c>
      <c r="V97" s="5">
        <v>2218486885</v>
      </c>
      <c r="W97" s="5">
        <v>1211337561</v>
      </c>
      <c r="X97" s="5">
        <v>896026470</v>
      </c>
      <c r="Y97" s="5">
        <v>493258711</v>
      </c>
      <c r="Z97" s="5">
        <v>4079507620</v>
      </c>
    </row>
    <row r="98" spans="3:26" ht="15.5" x14ac:dyDescent="0.35">
      <c r="C98" t="s">
        <v>333</v>
      </c>
      <c r="D98" s="5">
        <v>108509000000</v>
      </c>
      <c r="E98" s="5">
        <v>108509000000</v>
      </c>
      <c r="F98" s="5">
        <v>111158660000</v>
      </c>
      <c r="G98" s="5">
        <v>110785300000</v>
      </c>
      <c r="I98" s="5">
        <v>108509000000</v>
      </c>
      <c r="J98" s="5">
        <v>110717000000</v>
      </c>
      <c r="K98" s="5">
        <v>111424000000</v>
      </c>
      <c r="L98" s="5">
        <v>110693000000</v>
      </c>
      <c r="M98" s="5">
        <v>111036000000</v>
      </c>
      <c r="N98" s="5">
        <v>115996000000</v>
      </c>
      <c r="O98" s="5">
        <v>138357000000</v>
      </c>
      <c r="P98" s="5">
        <v>140932970902</v>
      </c>
      <c r="Q98" s="5">
        <v>133198069996</v>
      </c>
      <c r="R98" s="5">
        <v>139671000000</v>
      </c>
      <c r="S98" s="5">
        <v>195844320226</v>
      </c>
      <c r="T98" s="5">
        <v>197799753980</v>
      </c>
      <c r="U98" s="5">
        <v>200125464218</v>
      </c>
      <c r="V98" s="5">
        <v>198623572024</v>
      </c>
      <c r="W98" s="5">
        <v>132647984803</v>
      </c>
      <c r="X98" s="5">
        <v>129905302345</v>
      </c>
      <c r="Y98" s="5">
        <v>129006771247</v>
      </c>
      <c r="Z98" s="5">
        <v>128756034626</v>
      </c>
    </row>
    <row r="99" spans="3:26" ht="15.5" x14ac:dyDescent="0.35">
      <c r="C99" t="s">
        <v>124</v>
      </c>
      <c r="D99" s="5">
        <v>61917356466</v>
      </c>
      <c r="E99" s="5">
        <v>63066746388</v>
      </c>
      <c r="F99" s="5">
        <v>63642922542</v>
      </c>
      <c r="G99" s="5">
        <v>64520052148</v>
      </c>
      <c r="I99" s="5">
        <v>63066746388</v>
      </c>
      <c r="J99" s="5">
        <v>61246575913</v>
      </c>
      <c r="K99" s="5">
        <v>57517090399</v>
      </c>
      <c r="L99" s="5">
        <v>57217660322</v>
      </c>
      <c r="M99" s="5">
        <v>57223465079</v>
      </c>
      <c r="N99" s="5">
        <v>63259304924</v>
      </c>
      <c r="O99" s="5">
        <v>63414797707</v>
      </c>
      <c r="P99" s="5">
        <v>67798231830</v>
      </c>
      <c r="Q99" s="5">
        <v>94353496265</v>
      </c>
      <c r="R99" s="5">
        <v>97273643692</v>
      </c>
      <c r="S99" s="5">
        <v>111969537694</v>
      </c>
      <c r="T99" s="5">
        <v>119008390693</v>
      </c>
      <c r="U99" s="5">
        <v>128906858685</v>
      </c>
      <c r="V99" s="5">
        <v>127609293965</v>
      </c>
      <c r="W99" s="5">
        <v>131359583489</v>
      </c>
      <c r="X99" s="5">
        <v>131580142110</v>
      </c>
      <c r="Y99" s="5">
        <v>144291499718</v>
      </c>
      <c r="Z99" s="5">
        <v>188757579055</v>
      </c>
    </row>
    <row r="100" spans="3:26" ht="15.5" x14ac:dyDescent="0.35">
      <c r="C100" t="s">
        <v>421</v>
      </c>
    </row>
    <row r="101" spans="3:26" ht="15.5" x14ac:dyDescent="0.35">
      <c r="C101" t="s">
        <v>127</v>
      </c>
      <c r="D101" s="5">
        <v>3908985974144</v>
      </c>
      <c r="E101" s="5">
        <v>3911018283369</v>
      </c>
      <c r="F101" s="5">
        <v>3968930070525</v>
      </c>
      <c r="G101" s="5">
        <v>3965100891972</v>
      </c>
      <c r="I101" s="5">
        <v>3911018283369</v>
      </c>
      <c r="J101" s="5">
        <v>3953585310313</v>
      </c>
      <c r="K101" s="5">
        <v>3931651241751</v>
      </c>
      <c r="L101" s="5">
        <v>3668299957646</v>
      </c>
      <c r="M101" s="5">
        <v>3829892891844</v>
      </c>
      <c r="N101" s="5">
        <v>3890708154366</v>
      </c>
      <c r="O101" s="5">
        <v>3989465029934</v>
      </c>
      <c r="P101" s="5">
        <v>4012041025018</v>
      </c>
      <c r="Q101" s="5">
        <v>4030245266226</v>
      </c>
      <c r="R101" s="5">
        <v>4051223688401</v>
      </c>
      <c r="S101" s="5">
        <v>705824358305</v>
      </c>
      <c r="T101" s="5">
        <v>698550513933</v>
      </c>
      <c r="U101" s="5">
        <v>687886738547</v>
      </c>
      <c r="V101" s="5">
        <v>658072093566</v>
      </c>
      <c r="W101" s="5">
        <v>635207018181</v>
      </c>
      <c r="X101" s="5">
        <v>638617321058</v>
      </c>
      <c r="Y101" s="5">
        <v>685215306323</v>
      </c>
      <c r="Z101" s="5">
        <v>726594319033</v>
      </c>
    </row>
    <row r="102" spans="3:26" ht="15.5" x14ac:dyDescent="0.35">
      <c r="C102" t="s">
        <v>128</v>
      </c>
      <c r="D102" s="5">
        <v>3976636382868</v>
      </c>
      <c r="E102" s="5">
        <v>3972372944782</v>
      </c>
      <c r="F102" s="5">
        <v>4033958102718</v>
      </c>
      <c r="G102" s="5">
        <v>4027956449100</v>
      </c>
      <c r="I102" s="5">
        <v>3972372944782</v>
      </c>
      <c r="J102" s="5">
        <v>4021673449530</v>
      </c>
      <c r="K102" s="5">
        <v>4014581267198</v>
      </c>
      <c r="L102" s="5">
        <v>3989682804521</v>
      </c>
      <c r="M102" s="5">
        <v>4109123842700</v>
      </c>
      <c r="N102" s="5">
        <v>4133988674027</v>
      </c>
      <c r="O102" s="5">
        <v>4234319812443</v>
      </c>
      <c r="P102" s="5">
        <v>4252706473038</v>
      </c>
      <c r="Q102" s="5">
        <v>4242934699631</v>
      </c>
      <c r="R102" s="5">
        <v>4264983383118</v>
      </c>
      <c r="S102" s="5">
        <v>819722919219</v>
      </c>
      <c r="T102" s="5">
        <v>815338709481</v>
      </c>
      <c r="U102" s="5">
        <v>822190160767</v>
      </c>
      <c r="V102" s="5">
        <v>774036052884</v>
      </c>
      <c r="W102" s="5">
        <v>738221345249</v>
      </c>
      <c r="X102" s="5">
        <v>767521532169</v>
      </c>
      <c r="Y102" s="5">
        <v>744866369493</v>
      </c>
      <c r="Z102" s="5">
        <v>771688606838</v>
      </c>
    </row>
    <row r="103" spans="3:26" ht="15.5" x14ac:dyDescent="0.35">
      <c r="C103" t="s">
        <v>129</v>
      </c>
    </row>
    <row r="104" spans="3:26" ht="15.5" x14ac:dyDescent="0.35">
      <c r="C104" t="s">
        <v>130</v>
      </c>
    </row>
    <row r="105" spans="3:26" ht="15.5" x14ac:dyDescent="0.35">
      <c r="C105" t="s">
        <v>131</v>
      </c>
      <c r="D105" s="5">
        <v>653452344309</v>
      </c>
      <c r="E105" s="5">
        <v>615361460056</v>
      </c>
      <c r="F105" s="5">
        <v>584009594043</v>
      </c>
      <c r="G105" s="5">
        <v>551752548748</v>
      </c>
      <c r="I105" s="5">
        <v>615361460056</v>
      </c>
      <c r="J105" s="5">
        <v>468142664241</v>
      </c>
      <c r="K105" s="5">
        <v>295042752096</v>
      </c>
      <c r="L105" s="5">
        <v>710135539228</v>
      </c>
      <c r="M105" s="5">
        <v>571929180062</v>
      </c>
      <c r="N105" s="5">
        <v>279267714078</v>
      </c>
      <c r="O105" s="5">
        <v>146824864607</v>
      </c>
      <c r="P105" s="5">
        <v>232873604443</v>
      </c>
      <c r="Q105" s="5">
        <v>121138360150</v>
      </c>
      <c r="R105" s="5">
        <v>52725343478</v>
      </c>
      <c r="S105" s="5">
        <v>61773573582</v>
      </c>
      <c r="T105" s="5">
        <v>64175239986</v>
      </c>
      <c r="U105" s="5">
        <v>211392051970</v>
      </c>
      <c r="V105" s="5">
        <v>171968274621</v>
      </c>
      <c r="W105" s="5">
        <v>189947525767</v>
      </c>
      <c r="X105" s="5">
        <v>288395490574</v>
      </c>
      <c r="Y105" s="5">
        <v>350501186210</v>
      </c>
      <c r="Z105" s="5">
        <v>418362395177</v>
      </c>
    </row>
    <row r="106" spans="3:26" ht="15.5" x14ac:dyDescent="0.35">
      <c r="C106" t="s">
        <v>502</v>
      </c>
      <c r="Z106" s="5">
        <v>97665450000</v>
      </c>
    </row>
    <row r="107" spans="3:26" ht="15.5" x14ac:dyDescent="0.35">
      <c r="C107" t="s">
        <v>133</v>
      </c>
      <c r="D107" s="5">
        <v>1066406298</v>
      </c>
      <c r="E107" s="5">
        <v>575769701</v>
      </c>
      <c r="F107" s="5">
        <v>580954536</v>
      </c>
      <c r="G107" s="5">
        <v>467553365</v>
      </c>
      <c r="I107" s="5">
        <v>575769701</v>
      </c>
      <c r="J107" s="5">
        <v>567219323</v>
      </c>
      <c r="K107" s="5">
        <v>788170365</v>
      </c>
      <c r="L107" s="5">
        <v>879235969</v>
      </c>
      <c r="M107" s="5">
        <v>1700416963</v>
      </c>
      <c r="N107" s="5">
        <v>4250597369</v>
      </c>
      <c r="O107" s="5">
        <v>5077305240</v>
      </c>
      <c r="P107" s="5">
        <v>8932650240</v>
      </c>
      <c r="Q107" s="5">
        <v>7521283897</v>
      </c>
      <c r="R107" s="5">
        <v>8133984354</v>
      </c>
      <c r="S107" s="5">
        <v>6049143253</v>
      </c>
      <c r="T107" s="5">
        <v>7010065902</v>
      </c>
      <c r="U107" s="5">
        <v>9012964596</v>
      </c>
      <c r="V107" s="5">
        <v>8717722375</v>
      </c>
      <c r="W107" s="5">
        <v>7323476423</v>
      </c>
      <c r="X107" s="5">
        <v>5793343637</v>
      </c>
      <c r="Y107" s="5">
        <v>5113478911</v>
      </c>
      <c r="Z107" s="5">
        <v>7304347672</v>
      </c>
    </row>
    <row r="108" spans="3:26" ht="15.5" x14ac:dyDescent="0.35">
      <c r="C108" t="s">
        <v>134</v>
      </c>
      <c r="N108" s="5">
        <v>138202092939</v>
      </c>
      <c r="O108" s="5">
        <v>125790055288</v>
      </c>
    </row>
    <row r="109" spans="3:26" ht="15.5" x14ac:dyDescent="0.35">
      <c r="C109" t="s">
        <v>337</v>
      </c>
      <c r="N109" s="5">
        <v>138202092939</v>
      </c>
      <c r="O109" s="5">
        <v>125790055288</v>
      </c>
      <c r="T109" s="5">
        <v>28087311200</v>
      </c>
    </row>
    <row r="110" spans="3:26" ht="15.5" x14ac:dyDescent="0.35">
      <c r="C110" t="s">
        <v>135</v>
      </c>
      <c r="D110" s="5">
        <v>8555594511</v>
      </c>
      <c r="E110" s="5">
        <v>6604330921</v>
      </c>
      <c r="F110" s="5">
        <v>4494954886</v>
      </c>
      <c r="G110" s="5">
        <v>2457050177</v>
      </c>
      <c r="I110" s="5">
        <v>6604330921</v>
      </c>
      <c r="J110" s="5">
        <v>3122272708</v>
      </c>
      <c r="K110" s="5">
        <v>4094292518</v>
      </c>
      <c r="L110" s="5">
        <v>4667564303</v>
      </c>
      <c r="M110" s="5">
        <v>4428641698</v>
      </c>
      <c r="N110" s="5">
        <v>8152558331</v>
      </c>
      <c r="O110" s="5">
        <v>8257371147</v>
      </c>
      <c r="P110" s="5">
        <v>4677465927</v>
      </c>
      <c r="Q110" s="5">
        <v>5136936511</v>
      </c>
      <c r="R110" s="5">
        <v>3717259407</v>
      </c>
      <c r="S110" s="5">
        <v>4677103032</v>
      </c>
      <c r="T110" s="5">
        <v>4226371250</v>
      </c>
      <c r="U110" s="5">
        <v>5716912928</v>
      </c>
      <c r="V110" s="5">
        <v>6293866083</v>
      </c>
      <c r="W110" s="5">
        <v>6763617162</v>
      </c>
      <c r="X110" s="5">
        <v>27815228763</v>
      </c>
      <c r="Y110" s="5">
        <v>5871347602</v>
      </c>
      <c r="Z110" s="5">
        <v>6500577188</v>
      </c>
    </row>
    <row r="111" spans="3:26" ht="15.5" x14ac:dyDescent="0.35">
      <c r="C111" t="s">
        <v>136</v>
      </c>
      <c r="D111" s="5">
        <v>21240397657</v>
      </c>
      <c r="E111" s="5">
        <v>20833723758</v>
      </c>
      <c r="F111" s="5">
        <v>19574450122</v>
      </c>
      <c r="G111" s="5">
        <v>20798343561</v>
      </c>
      <c r="I111" s="5">
        <v>20833723758</v>
      </c>
      <c r="J111" s="5">
        <v>25209749916</v>
      </c>
      <c r="K111" s="5">
        <v>23117059931</v>
      </c>
      <c r="L111" s="5">
        <v>21920314977</v>
      </c>
      <c r="M111" s="5">
        <v>22876986933</v>
      </c>
      <c r="N111" s="5">
        <v>25388885125</v>
      </c>
      <c r="O111" s="5">
        <v>24622289997</v>
      </c>
      <c r="P111" s="5">
        <v>19170616450</v>
      </c>
      <c r="Q111" s="5">
        <v>20311020439</v>
      </c>
      <c r="R111" s="5">
        <v>20459188006</v>
      </c>
      <c r="S111" s="5">
        <v>22264413076</v>
      </c>
      <c r="T111" s="5">
        <v>21988283737</v>
      </c>
      <c r="U111" s="5">
        <v>111013567336</v>
      </c>
      <c r="V111" s="5">
        <v>90417952775</v>
      </c>
      <c r="W111" s="5">
        <v>76856101108</v>
      </c>
      <c r="X111" s="5">
        <v>70625476077</v>
      </c>
      <c r="Y111" s="5">
        <v>69437840658</v>
      </c>
      <c r="Z111" s="5">
        <v>142795434015</v>
      </c>
    </row>
    <row r="112" spans="3:26" ht="15.5" x14ac:dyDescent="0.35">
      <c r="C112" t="s">
        <v>422</v>
      </c>
      <c r="F112" s="5">
        <v>3732685710</v>
      </c>
      <c r="G112" s="5">
        <v>7473018465</v>
      </c>
      <c r="J112" s="5">
        <v>14947903989</v>
      </c>
      <c r="K112" s="5">
        <v>36376711088</v>
      </c>
      <c r="L112" s="5">
        <v>55786534786</v>
      </c>
      <c r="M112" s="5">
        <v>69686803014</v>
      </c>
      <c r="N112" s="5">
        <v>72586819808</v>
      </c>
      <c r="O112" s="5">
        <v>79490719821</v>
      </c>
      <c r="P112" s="5">
        <v>79400542256</v>
      </c>
    </row>
    <row r="113" spans="3:26" ht="15.5" x14ac:dyDescent="0.35">
      <c r="C113" t="s">
        <v>132</v>
      </c>
      <c r="Q113" s="5">
        <v>65000000000</v>
      </c>
    </row>
    <row r="114" spans="3:26" ht="15.5" x14ac:dyDescent="0.35">
      <c r="C114" t="s">
        <v>138</v>
      </c>
    </row>
    <row r="115" spans="3:26" ht="15.5" x14ac:dyDescent="0.35">
      <c r="C115" t="s">
        <v>642</v>
      </c>
    </row>
    <row r="116" spans="3:26" ht="15.5" x14ac:dyDescent="0.35">
      <c r="C116" t="s">
        <v>139</v>
      </c>
      <c r="D116" s="5">
        <v>11245756567</v>
      </c>
      <c r="E116" s="5">
        <v>14990189839</v>
      </c>
      <c r="F116" s="5">
        <v>16625000000</v>
      </c>
      <c r="G116" s="5">
        <v>18250000000</v>
      </c>
      <c r="I116" s="5">
        <v>14990189839</v>
      </c>
      <c r="J116" s="5">
        <v>21500000000</v>
      </c>
      <c r="K116" s="5">
        <v>19500000000</v>
      </c>
      <c r="L116" s="5">
        <v>14000000000</v>
      </c>
      <c r="M116" s="5">
        <v>10000000000</v>
      </c>
      <c r="N116" s="5">
        <v>6999999996</v>
      </c>
      <c r="U116" s="5">
        <v>45506006341</v>
      </c>
      <c r="V116" s="5">
        <v>36101655699</v>
      </c>
      <c r="W116" s="5">
        <v>33854168964</v>
      </c>
      <c r="X116" s="5">
        <v>33566699730</v>
      </c>
      <c r="Y116" s="5">
        <v>35093646698</v>
      </c>
      <c r="Z116" s="5">
        <v>40880365036</v>
      </c>
    </row>
    <row r="117" spans="3:26" ht="15.5" x14ac:dyDescent="0.35">
      <c r="C117" t="s">
        <v>140</v>
      </c>
      <c r="D117" s="5">
        <v>491047418</v>
      </c>
      <c r="E117" s="5">
        <v>204428130</v>
      </c>
      <c r="F117" s="5">
        <v>231085591</v>
      </c>
      <c r="G117" s="5">
        <v>257148523</v>
      </c>
      <c r="I117" s="5">
        <v>204428130</v>
      </c>
      <c r="J117" s="5">
        <v>307543543</v>
      </c>
      <c r="K117" s="5">
        <v>401763205</v>
      </c>
      <c r="M117" s="5">
        <v>301168705</v>
      </c>
      <c r="N117" s="5">
        <v>8524642500</v>
      </c>
      <c r="O117" s="5">
        <v>1260689335</v>
      </c>
      <c r="Q117" s="5">
        <v>136144167</v>
      </c>
      <c r="R117" s="5">
        <v>657924167</v>
      </c>
      <c r="S117" s="5">
        <v>1179704167</v>
      </c>
      <c r="Y117" s="5">
        <v>259907797</v>
      </c>
      <c r="Z117" s="5">
        <v>631095826</v>
      </c>
    </row>
    <row r="118" spans="3:26" ht="15.5" x14ac:dyDescent="0.35">
      <c r="C118" t="s">
        <v>339</v>
      </c>
      <c r="X118" s="5">
        <v>25996257474</v>
      </c>
      <c r="Y118" s="5">
        <v>52969664904</v>
      </c>
      <c r="Z118" s="5">
        <v>89779623645</v>
      </c>
    </row>
    <row r="119" spans="3:26" ht="15.5" x14ac:dyDescent="0.35">
      <c r="C119" t="s">
        <v>143</v>
      </c>
      <c r="D119" s="5">
        <v>11568547993</v>
      </c>
      <c r="E119" s="5">
        <v>15093305252</v>
      </c>
      <c r="F119" s="5">
        <v>16725815678</v>
      </c>
      <c r="G119" s="5">
        <v>18348567233</v>
      </c>
      <c r="I119" s="5">
        <v>15093305252</v>
      </c>
      <c r="J119" s="5">
        <v>21594219663</v>
      </c>
      <c r="K119" s="5">
        <v>19617228959</v>
      </c>
      <c r="L119" s="5">
        <v>14444900387</v>
      </c>
      <c r="M119" s="5">
        <v>18029257444</v>
      </c>
      <c r="N119" s="5">
        <v>20806667092</v>
      </c>
      <c r="O119" s="5">
        <v>434310611</v>
      </c>
      <c r="P119" s="5">
        <v>136144167</v>
      </c>
      <c r="Q119" s="5">
        <v>521780000</v>
      </c>
      <c r="R119" s="5">
        <v>14262955215</v>
      </c>
      <c r="S119" s="5">
        <v>18634700127</v>
      </c>
      <c r="T119" s="5">
        <v>22463732315</v>
      </c>
      <c r="U119" s="5">
        <v>66040054175</v>
      </c>
      <c r="V119" s="5">
        <v>51691599796</v>
      </c>
      <c r="W119" s="5">
        <v>89352536399</v>
      </c>
      <c r="X119" s="5">
        <v>175413340791</v>
      </c>
      <c r="Y119" s="5">
        <v>149349950135</v>
      </c>
      <c r="Z119" s="5">
        <v>143004866310</v>
      </c>
    </row>
    <row r="120" spans="3:26" ht="15.5" x14ac:dyDescent="0.35">
      <c r="C120" t="s">
        <v>144</v>
      </c>
      <c r="D120" s="5">
        <v>70531757218</v>
      </c>
      <c r="E120" s="5">
        <v>69452082940</v>
      </c>
      <c r="F120" s="5">
        <v>74715411062</v>
      </c>
      <c r="G120" s="5">
        <v>77030733207</v>
      </c>
      <c r="I120" s="5">
        <v>69452082940</v>
      </c>
      <c r="J120" s="5">
        <v>85968902889</v>
      </c>
      <c r="K120" s="5">
        <v>116330222570</v>
      </c>
      <c r="L120" s="5">
        <v>117493581786</v>
      </c>
      <c r="M120" s="5">
        <v>151567212168</v>
      </c>
      <c r="N120" s="5">
        <v>304795547215</v>
      </c>
      <c r="O120" s="5">
        <v>300322361318</v>
      </c>
      <c r="P120" s="5">
        <v>172169210565</v>
      </c>
      <c r="Q120" s="5">
        <v>107759817024</v>
      </c>
      <c r="R120" s="5">
        <v>94236111958</v>
      </c>
      <c r="S120" s="5">
        <v>107972960055</v>
      </c>
      <c r="T120" s="5">
        <v>105883704894</v>
      </c>
      <c r="U120" s="5">
        <v>72575158765</v>
      </c>
      <c r="V120" s="5">
        <v>59865611694</v>
      </c>
      <c r="W120" s="5">
        <v>45984793818</v>
      </c>
      <c r="X120" s="5">
        <v>71773433962</v>
      </c>
      <c r="Y120" s="5">
        <v>93085537540</v>
      </c>
      <c r="Z120" s="5">
        <v>128294063598</v>
      </c>
    </row>
    <row r="121" spans="3:26" ht="15.5" x14ac:dyDescent="0.35">
      <c r="C121" t="s">
        <v>145</v>
      </c>
      <c r="D121" s="5">
        <v>70531757218</v>
      </c>
      <c r="E121" s="5">
        <v>69452082940</v>
      </c>
      <c r="F121" s="5">
        <v>74715411062</v>
      </c>
      <c r="G121" s="5">
        <v>77030733207</v>
      </c>
      <c r="I121" s="5">
        <v>69452082940</v>
      </c>
      <c r="J121" s="5">
        <v>85968902889</v>
      </c>
      <c r="K121" s="5">
        <v>116330222570</v>
      </c>
      <c r="L121" s="5">
        <v>117493581786</v>
      </c>
      <c r="M121" s="5">
        <v>151567212168</v>
      </c>
      <c r="N121" s="5">
        <v>304795547215</v>
      </c>
      <c r="O121" s="5">
        <v>300322361318</v>
      </c>
      <c r="P121" s="5">
        <v>172169210565</v>
      </c>
      <c r="Q121" s="5">
        <v>107759817024</v>
      </c>
      <c r="R121" s="5">
        <v>94236111958</v>
      </c>
      <c r="S121" s="5">
        <v>107972960055</v>
      </c>
      <c r="T121" s="5">
        <v>105883704894</v>
      </c>
      <c r="U121" s="5">
        <v>72575158765</v>
      </c>
      <c r="V121" s="5">
        <v>59865611694</v>
      </c>
      <c r="W121" s="5">
        <v>45984793818</v>
      </c>
      <c r="X121" s="5">
        <v>71773433962</v>
      </c>
      <c r="Y121" s="5">
        <v>93085537540</v>
      </c>
      <c r="Z121" s="5">
        <v>128294063598</v>
      </c>
    </row>
    <row r="122" spans="3:26" ht="15.5" x14ac:dyDescent="0.35">
      <c r="C122" t="s">
        <v>148</v>
      </c>
    </row>
    <row r="123" spans="3:26" ht="15.5" x14ac:dyDescent="0.35">
      <c r="C123" t="s">
        <v>149</v>
      </c>
      <c r="D123" s="5">
        <v>11109290876</v>
      </c>
      <c r="E123" s="5">
        <v>11385576243</v>
      </c>
      <c r="F123" s="5">
        <v>10398349345</v>
      </c>
      <c r="G123" s="5">
        <v>10992060126</v>
      </c>
      <c r="I123" s="5">
        <v>11385576243</v>
      </c>
      <c r="J123" s="5">
        <v>14359863900</v>
      </c>
      <c r="K123" s="5">
        <v>16589401482</v>
      </c>
      <c r="L123" s="5">
        <v>1309160000</v>
      </c>
      <c r="M123" s="5">
        <v>705252066</v>
      </c>
      <c r="N123" s="5">
        <v>9305992994</v>
      </c>
      <c r="O123" s="5">
        <v>2395421393</v>
      </c>
      <c r="P123" s="5">
        <v>2006519229</v>
      </c>
      <c r="Q123" s="5">
        <v>2027198036</v>
      </c>
      <c r="R123" s="5">
        <v>2460913568</v>
      </c>
      <c r="S123" s="5">
        <v>13817856833</v>
      </c>
      <c r="T123" s="5">
        <v>3907457304</v>
      </c>
      <c r="U123" s="5">
        <v>5578027311</v>
      </c>
      <c r="V123" s="5">
        <v>5233590588</v>
      </c>
      <c r="X123" s="5">
        <v>25996257474</v>
      </c>
      <c r="Y123" s="5">
        <v>53229572701</v>
      </c>
      <c r="Z123" s="5">
        <v>90410719471</v>
      </c>
    </row>
    <row r="124" spans="3:26" ht="15.5" x14ac:dyDescent="0.35">
      <c r="C124" t="s">
        <v>1286</v>
      </c>
    </row>
    <row r="125" spans="3:26" ht="15.5" x14ac:dyDescent="0.35">
      <c r="C125" t="s">
        <v>150</v>
      </c>
      <c r="D125" s="5">
        <v>723984101527</v>
      </c>
      <c r="E125" s="5">
        <v>684813542996</v>
      </c>
      <c r="F125" s="5">
        <v>658725005105</v>
      </c>
      <c r="G125" s="5">
        <v>628783281955</v>
      </c>
      <c r="I125" s="5">
        <v>684813542996</v>
      </c>
      <c r="J125" s="5">
        <v>554111567130</v>
      </c>
      <c r="K125" s="5">
        <v>411372974666</v>
      </c>
      <c r="L125" s="5">
        <v>827629121014</v>
      </c>
      <c r="M125" s="5">
        <v>723496392230</v>
      </c>
      <c r="N125" s="5">
        <v>584063261293</v>
      </c>
      <c r="O125" s="5">
        <v>447147225925</v>
      </c>
      <c r="P125" s="5">
        <v>405042815008</v>
      </c>
      <c r="Q125" s="5">
        <v>228898177174</v>
      </c>
      <c r="R125" s="5">
        <v>146961455436</v>
      </c>
      <c r="S125" s="5">
        <v>169746533637</v>
      </c>
      <c r="T125" s="5">
        <v>170058944880</v>
      </c>
      <c r="U125" s="5">
        <v>283967210735</v>
      </c>
      <c r="V125" s="5">
        <v>231833886315</v>
      </c>
      <c r="W125" s="5">
        <v>235932319585</v>
      </c>
      <c r="X125" s="5">
        <v>360168924536</v>
      </c>
      <c r="Y125" s="5">
        <v>443586723750</v>
      </c>
      <c r="Z125" s="5">
        <v>546656458775</v>
      </c>
    </row>
    <row r="126" spans="3:26" ht="15.5" x14ac:dyDescent="0.35">
      <c r="C126" t="s">
        <v>151</v>
      </c>
    </row>
    <row r="127" spans="3:26" ht="15.5" x14ac:dyDescent="0.35">
      <c r="C127" t="s">
        <v>152</v>
      </c>
      <c r="D127" s="5">
        <v>985042200000</v>
      </c>
      <c r="E127" s="5">
        <v>985042200000</v>
      </c>
      <c r="F127" s="5">
        <v>985042200000</v>
      </c>
      <c r="G127" s="5">
        <v>985042200000</v>
      </c>
      <c r="I127" s="5">
        <v>985042200000</v>
      </c>
      <c r="J127" s="5">
        <v>985042200000</v>
      </c>
      <c r="K127" s="5">
        <v>985042200000</v>
      </c>
      <c r="L127" s="5">
        <v>745000000000</v>
      </c>
      <c r="M127" s="5">
        <v>745000000000</v>
      </c>
      <c r="N127" s="5">
        <v>745000000000</v>
      </c>
      <c r="O127" s="5">
        <v>745000000000</v>
      </c>
      <c r="P127" s="5">
        <v>745000000000</v>
      </c>
      <c r="Q127" s="5">
        <v>745000000000</v>
      </c>
      <c r="R127" s="5">
        <v>745000000000</v>
      </c>
      <c r="S127" s="5">
        <v>745000000000</v>
      </c>
      <c r="T127" s="5">
        <v>745000000000</v>
      </c>
      <c r="U127" s="5">
        <v>745000000000</v>
      </c>
      <c r="V127" s="5">
        <v>745000000000</v>
      </c>
      <c r="W127" s="5">
        <v>745000000000</v>
      </c>
      <c r="X127" s="5">
        <v>745000000000</v>
      </c>
      <c r="Y127" s="5">
        <v>745000000000</v>
      </c>
      <c r="Z127" s="5">
        <v>745000000000</v>
      </c>
    </row>
    <row r="128" spans="3:26" ht="15.5" x14ac:dyDescent="0.35">
      <c r="C128" t="s">
        <v>153</v>
      </c>
      <c r="D128" s="5">
        <v>417052945767</v>
      </c>
      <c r="E128" s="5">
        <v>417052945767</v>
      </c>
      <c r="F128" s="5">
        <v>417052945767</v>
      </c>
      <c r="G128" s="5">
        <v>417052945767</v>
      </c>
      <c r="I128" s="5">
        <v>417052945767</v>
      </c>
      <c r="J128" s="5">
        <v>417052945767</v>
      </c>
      <c r="K128" s="5">
        <v>417052945767</v>
      </c>
      <c r="L128" s="5">
        <v>56989645767</v>
      </c>
      <c r="M128" s="5">
        <v>56989645767</v>
      </c>
      <c r="N128" s="5">
        <v>56989645767</v>
      </c>
      <c r="O128" s="5">
        <v>56989645767</v>
      </c>
      <c r="P128" s="5">
        <v>56989645767</v>
      </c>
      <c r="Q128" s="5">
        <v>56989645767</v>
      </c>
      <c r="R128" s="5">
        <v>56989645767</v>
      </c>
      <c r="S128" s="5">
        <v>52711645767</v>
      </c>
      <c r="T128" s="5">
        <v>36750000000</v>
      </c>
      <c r="U128" s="5">
        <v>36750000000</v>
      </c>
      <c r="V128" s="5">
        <v>36750000000</v>
      </c>
      <c r="W128" s="5">
        <v>36750000000</v>
      </c>
      <c r="X128" s="5">
        <v>36750000000</v>
      </c>
      <c r="Y128" s="5">
        <v>36750000000</v>
      </c>
      <c r="Z128" s="5">
        <v>36750000000</v>
      </c>
    </row>
    <row r="129" spans="2:26" ht="15.5" x14ac:dyDescent="0.35">
      <c r="C129" t="s">
        <v>155</v>
      </c>
      <c r="D129" s="5">
        <v>18132394833</v>
      </c>
      <c r="E129" s="5">
        <v>18301182684</v>
      </c>
      <c r="F129" s="5">
        <v>18502702440</v>
      </c>
      <c r="G129" s="5">
        <v>18696811036</v>
      </c>
      <c r="I129" s="5">
        <v>18301182684</v>
      </c>
      <c r="J129" s="5">
        <v>19070178972</v>
      </c>
      <c r="K129" s="5">
        <v>19694847843</v>
      </c>
      <c r="L129" s="5">
        <v>20501605820</v>
      </c>
      <c r="M129" s="5">
        <v>19840306722</v>
      </c>
      <c r="N129" s="5">
        <v>21466177379</v>
      </c>
      <c r="O129" s="5">
        <v>19886173294</v>
      </c>
      <c r="P129" s="5">
        <v>20859222119</v>
      </c>
      <c r="Q129" s="5">
        <v>340971396546</v>
      </c>
      <c r="R129" s="5">
        <v>382869064952</v>
      </c>
      <c r="S129" s="5">
        <v>24179000233</v>
      </c>
      <c r="Z129" s="5">
        <v>7537459036</v>
      </c>
    </row>
    <row r="130" spans="2:26" ht="15.5" x14ac:dyDescent="0.35">
      <c r="C130" t="s">
        <v>154</v>
      </c>
      <c r="D130" s="5">
        <v>1797233077273</v>
      </c>
      <c r="E130" s="5">
        <v>1832487263693</v>
      </c>
      <c r="F130" s="5">
        <v>1919131448153</v>
      </c>
      <c r="G130" s="5">
        <v>1943366969957</v>
      </c>
      <c r="I130" s="5">
        <v>1832487263693</v>
      </c>
      <c r="J130" s="5">
        <v>2011908097636</v>
      </c>
      <c r="K130" s="5">
        <v>2152854302036</v>
      </c>
      <c r="L130" s="5">
        <v>2315190112570</v>
      </c>
      <c r="M130" s="5">
        <v>2562456377896</v>
      </c>
      <c r="N130" s="5">
        <v>2732096359837</v>
      </c>
      <c r="O130" s="5">
        <v>2955764825117</v>
      </c>
      <c r="P130" s="5">
        <v>3015420828203</v>
      </c>
      <c r="Q130" s="5">
        <v>2879168169228</v>
      </c>
      <c r="R130" s="5">
        <v>2946957189920</v>
      </c>
      <c r="S130" s="5">
        <v>-160878835597</v>
      </c>
      <c r="T130" s="5">
        <v>-156375488539</v>
      </c>
      <c r="U130" s="5">
        <v>-263432303108</v>
      </c>
      <c r="V130" s="5">
        <v>-239547833431</v>
      </c>
      <c r="W130" s="5">
        <v>-279460974336</v>
      </c>
      <c r="X130" s="5">
        <v>-374397392367</v>
      </c>
      <c r="Y130" s="5">
        <v>-480470354257</v>
      </c>
      <c r="Z130" s="5">
        <v>-564255310973</v>
      </c>
    </row>
    <row r="131" spans="2:26" ht="15.5" x14ac:dyDescent="0.35">
      <c r="C131" t="s">
        <v>9</v>
      </c>
      <c r="D131" s="5">
        <v>3252652281341</v>
      </c>
      <c r="E131" s="5">
        <v>3287559401783</v>
      </c>
      <c r="F131" s="5">
        <v>3375233097613</v>
      </c>
      <c r="G131" s="5">
        <v>3399173067145</v>
      </c>
      <c r="I131" s="5">
        <v>3287559401783</v>
      </c>
      <c r="J131" s="5">
        <v>3467561882400</v>
      </c>
      <c r="K131" s="5">
        <v>3603208292532</v>
      </c>
      <c r="L131" s="5">
        <v>3162053683507</v>
      </c>
      <c r="M131" s="5">
        <v>3385627450470</v>
      </c>
      <c r="N131" s="5">
        <v>3549925412734</v>
      </c>
      <c r="O131" s="5">
        <v>3787172586518</v>
      </c>
      <c r="P131" s="5">
        <v>3847663658030</v>
      </c>
      <c r="Q131" s="5">
        <v>4014036522457</v>
      </c>
      <c r="R131" s="5">
        <v>4118021927682</v>
      </c>
      <c r="S131" s="5">
        <v>649976385582</v>
      </c>
      <c r="T131" s="5">
        <v>645279764601</v>
      </c>
      <c r="U131" s="5">
        <v>538222950032</v>
      </c>
      <c r="V131" s="5">
        <v>542202166569</v>
      </c>
      <c r="W131" s="5">
        <v>502289025664</v>
      </c>
      <c r="X131" s="5">
        <v>407352607633</v>
      </c>
      <c r="Y131" s="5">
        <v>301279645743</v>
      </c>
      <c r="Z131" s="5">
        <v>225032148063</v>
      </c>
    </row>
    <row r="132" spans="2:26" ht="15.5" x14ac:dyDescent="0.35">
      <c r="C132" t="s">
        <v>156</v>
      </c>
      <c r="D132" s="5">
        <v>3976636382868</v>
      </c>
      <c r="E132" s="5">
        <v>3972372944779</v>
      </c>
      <c r="F132" s="5">
        <v>4033958102718</v>
      </c>
      <c r="G132" s="5">
        <v>4027956349100</v>
      </c>
      <c r="I132" s="5">
        <v>3972372944779</v>
      </c>
      <c r="J132" s="5">
        <v>4021673449530</v>
      </c>
      <c r="K132" s="5">
        <v>4014581267198</v>
      </c>
      <c r="L132" s="5">
        <v>3989682804521</v>
      </c>
      <c r="M132" s="5">
        <v>4109123842700</v>
      </c>
      <c r="N132" s="5">
        <v>4133988674027</v>
      </c>
      <c r="O132" s="5">
        <v>4234319812443</v>
      </c>
      <c r="P132" s="5">
        <v>4252706473038</v>
      </c>
      <c r="Q132" s="5">
        <v>4242934699631</v>
      </c>
      <c r="R132" s="5">
        <v>4264983383118</v>
      </c>
      <c r="S132" s="5">
        <v>819722919219</v>
      </c>
      <c r="T132" s="5">
        <v>815338709481</v>
      </c>
      <c r="U132" s="5">
        <v>822190160767</v>
      </c>
      <c r="V132" s="5">
        <v>774036052884</v>
      </c>
      <c r="W132" s="5">
        <v>738221345249</v>
      </c>
      <c r="X132" s="5">
        <v>767521532169</v>
      </c>
      <c r="Y132" s="5">
        <v>744866369493</v>
      </c>
      <c r="Z132" s="5">
        <v>771688606838</v>
      </c>
    </row>
    <row r="133" spans="2:26" ht="15.5" x14ac:dyDescent="0.35">
      <c r="C133" t="s">
        <v>157</v>
      </c>
      <c r="D133" s="5">
        <v>2945211000</v>
      </c>
      <c r="E133" s="5">
        <v>2945211000</v>
      </c>
      <c r="F133" s="5">
        <v>2945211000</v>
      </c>
      <c r="G133" s="5">
        <v>2945211000</v>
      </c>
      <c r="I133" s="5">
        <v>2945211000</v>
      </c>
      <c r="J133" s="5">
        <v>2945211000</v>
      </c>
      <c r="K133" s="5">
        <v>2945211000</v>
      </c>
      <c r="L133" s="5">
        <v>1745000000</v>
      </c>
      <c r="M133" s="5">
        <v>1745000000</v>
      </c>
      <c r="N133" s="5">
        <v>1745000000</v>
      </c>
      <c r="O133" s="5">
        <v>1745000000</v>
      </c>
      <c r="P133" s="5">
        <v>1745000000</v>
      </c>
      <c r="Q133" s="5">
        <v>1745000000</v>
      </c>
      <c r="R133" s="5">
        <v>1745000000</v>
      </c>
      <c r="S133" s="5">
        <v>1745000000</v>
      </c>
      <c r="T133" s="5">
        <v>1745000000</v>
      </c>
      <c r="U133" s="5">
        <v>1745000000</v>
      </c>
      <c r="V133" s="5">
        <v>1745000000</v>
      </c>
      <c r="W133" s="5">
        <v>1745000000</v>
      </c>
      <c r="X133" s="5">
        <v>1745000000</v>
      </c>
      <c r="Y133" s="5">
        <v>1745000000</v>
      </c>
      <c r="Z133" s="5">
        <v>1745000000</v>
      </c>
    </row>
    <row r="135" spans="2:26" ht="15.5" x14ac:dyDescent="0.35">
      <c r="B135" t="s">
        <v>158</v>
      </c>
      <c r="C135" t="s">
        <v>159</v>
      </c>
      <c r="D135" s="5">
        <v>-34168643314</v>
      </c>
      <c r="E135" s="5">
        <v>-24468526351</v>
      </c>
      <c r="F135" s="5">
        <v>-28695874096</v>
      </c>
      <c r="G135" s="5">
        <v>-27088044174</v>
      </c>
      <c r="I135" s="5">
        <v>-127810631901</v>
      </c>
      <c r="J135" s="5">
        <v>-152430138133</v>
      </c>
      <c r="K135" s="5">
        <v>-110347019716</v>
      </c>
      <c r="L135" s="5">
        <v>-117766495601</v>
      </c>
      <c r="M135" s="5">
        <v>-90670893454</v>
      </c>
      <c r="N135" s="5">
        <v>-87930860468</v>
      </c>
      <c r="O135" s="5">
        <v>-84181006964</v>
      </c>
      <c r="P135" s="5">
        <v>-63689146993</v>
      </c>
      <c r="Q135" s="5">
        <v>-18535832491</v>
      </c>
      <c r="R135" s="5">
        <v>-152236438485</v>
      </c>
      <c r="S135" s="5">
        <v>3045415535</v>
      </c>
      <c r="T135" s="5">
        <v>-9247502069</v>
      </c>
      <c r="U135" s="5">
        <v>26635639931</v>
      </c>
      <c r="V135" s="5">
        <v>32890341810</v>
      </c>
      <c r="W135" s="5">
        <v>37658483199</v>
      </c>
      <c r="X135" s="5">
        <v>120251670077</v>
      </c>
      <c r="Y135" s="5">
        <v>15352807668</v>
      </c>
      <c r="Z135" s="5">
        <v>-3857822176</v>
      </c>
    </row>
    <row r="136" spans="2:26" ht="15.5" x14ac:dyDescent="0.35">
      <c r="C136" t="s">
        <v>160</v>
      </c>
      <c r="D136" s="5">
        <v>12807228269</v>
      </c>
      <c r="E136" s="5">
        <v>6932511883</v>
      </c>
      <c r="F136" s="5">
        <v>10816434382</v>
      </c>
      <c r="G136" s="5">
        <v>11432210734</v>
      </c>
      <c r="I136" s="5">
        <v>40471663917</v>
      </c>
      <c r="J136" s="5">
        <v>63677783566</v>
      </c>
      <c r="K136" s="5">
        <v>86134764780</v>
      </c>
      <c r="L136" s="5">
        <v>85134338748</v>
      </c>
      <c r="M136" s="5">
        <v>82719753163</v>
      </c>
      <c r="N136" s="5">
        <v>71249227407</v>
      </c>
      <c r="O136" s="5">
        <v>154861335782</v>
      </c>
      <c r="P136" s="5">
        <v>153332113556</v>
      </c>
      <c r="Q136" s="5">
        <v>183584458361</v>
      </c>
      <c r="R136" s="5">
        <v>224160686566</v>
      </c>
      <c r="S136" s="5">
        <v>266227433881</v>
      </c>
      <c r="T136" s="5">
        <v>257648990467</v>
      </c>
      <c r="U136" s="5">
        <v>259132529561</v>
      </c>
      <c r="V136" s="5">
        <v>249737940889</v>
      </c>
      <c r="W136" s="5">
        <v>284878086033</v>
      </c>
      <c r="X136" s="5">
        <v>359457448632</v>
      </c>
      <c r="Y136" s="5">
        <v>207479918558</v>
      </c>
      <c r="Z136" s="5">
        <v>200395742705</v>
      </c>
    </row>
    <row r="137" spans="2:26" ht="15.5" x14ac:dyDescent="0.35">
      <c r="C137" t="s">
        <v>429</v>
      </c>
      <c r="D137" s="5">
        <v>-1100590286</v>
      </c>
      <c r="E137" s="5">
        <v>4622510964</v>
      </c>
      <c r="F137" s="5">
        <v>-4622510964</v>
      </c>
      <c r="G137" s="5">
        <v>1434928920</v>
      </c>
      <c r="T137" s="5">
        <v>-16455249030</v>
      </c>
      <c r="U137" s="5">
        <v>-21936422205</v>
      </c>
      <c r="V137" s="5">
        <v>-19775998143</v>
      </c>
      <c r="W137" s="5">
        <v>-27874598272</v>
      </c>
      <c r="X137" s="5">
        <v>-18177512840</v>
      </c>
      <c r="Y137" s="5">
        <v>-18188422388</v>
      </c>
      <c r="Z137" s="5">
        <v>-12127617852</v>
      </c>
    </row>
    <row r="138" spans="2:26" ht="15.5" x14ac:dyDescent="0.35">
      <c r="C138" t="s">
        <v>452</v>
      </c>
      <c r="D138" s="5">
        <v>-45512781445</v>
      </c>
      <c r="E138" s="5">
        <v>-32649741604</v>
      </c>
      <c r="F138" s="5">
        <v>-37698858522</v>
      </c>
      <c r="G138" s="5">
        <v>-35716652334</v>
      </c>
      <c r="W138" s="5">
        <v>-210866578296</v>
      </c>
      <c r="X138" s="5">
        <v>-219197920531</v>
      </c>
      <c r="Y138" s="5">
        <v>-171029051129</v>
      </c>
      <c r="Z138" s="5">
        <v>-187246364315</v>
      </c>
    </row>
    <row r="139" spans="2:26" ht="15.5" x14ac:dyDescent="0.35">
      <c r="C139" t="s">
        <v>735</v>
      </c>
      <c r="I139" s="5">
        <v>-41608740863</v>
      </c>
      <c r="J139" s="5">
        <v>-76949690762</v>
      </c>
      <c r="K139" s="5">
        <v>-64513641463</v>
      </c>
      <c r="L139" s="5">
        <v>-78178039162</v>
      </c>
      <c r="M139" s="5">
        <v>-55342487660</v>
      </c>
      <c r="N139" s="5">
        <v>-29713141946</v>
      </c>
      <c r="O139" s="5">
        <v>-95503990789</v>
      </c>
      <c r="P139" s="5">
        <v>-74236873445</v>
      </c>
      <c r="Q139" s="5">
        <v>-103167301956</v>
      </c>
      <c r="R139" s="5">
        <v>-115125390275</v>
      </c>
      <c r="S139" s="5">
        <v>-124166848707</v>
      </c>
      <c r="T139" s="5">
        <v>-134888781565</v>
      </c>
      <c r="U139" s="5">
        <v>-109527927503</v>
      </c>
      <c r="V139" s="5">
        <v>-103929738469</v>
      </c>
    </row>
    <row r="140" spans="2:26" ht="15.5" x14ac:dyDescent="0.35">
      <c r="C140" t="s">
        <v>736</v>
      </c>
      <c r="I140" s="5">
        <v>-120957615416</v>
      </c>
      <c r="J140" s="5">
        <v>-131185806570</v>
      </c>
      <c r="K140" s="5">
        <v>-127232897049</v>
      </c>
      <c r="L140" s="5">
        <v>-115214085858</v>
      </c>
      <c r="M140" s="5">
        <v>-104657161607</v>
      </c>
      <c r="N140" s="5">
        <v>-114912339836</v>
      </c>
      <c r="O140" s="5">
        <v>-126981470990</v>
      </c>
      <c r="P140" s="5">
        <v>-127820596417</v>
      </c>
      <c r="Q140" s="5">
        <v>-127096758691</v>
      </c>
      <c r="R140" s="5">
        <v>-133489895037</v>
      </c>
      <c r="S140" s="5">
        <v>-119399231468</v>
      </c>
      <c r="T140" s="5">
        <v>-108623353675</v>
      </c>
      <c r="U140" s="5">
        <v>-99922850283</v>
      </c>
      <c r="V140" s="5">
        <v>-92249029591</v>
      </c>
    </row>
    <row r="141" spans="2:26" ht="15.5" x14ac:dyDescent="0.35">
      <c r="C141" t="s">
        <v>1251</v>
      </c>
      <c r="D141" s="5">
        <v>-45512781445</v>
      </c>
      <c r="E141" s="5">
        <v>-32649741604</v>
      </c>
      <c r="F141" s="5">
        <v>-37698858522</v>
      </c>
      <c r="G141" s="5">
        <v>-35716652334</v>
      </c>
      <c r="I141" s="5">
        <v>-162566356279</v>
      </c>
      <c r="J141" s="5">
        <v>-208135497332</v>
      </c>
      <c r="K141" s="5">
        <v>-191746538512</v>
      </c>
      <c r="L141" s="5">
        <v>-193392125020</v>
      </c>
      <c r="M141" s="5">
        <v>-159999649267</v>
      </c>
      <c r="N141" s="5">
        <v>-144625481782</v>
      </c>
      <c r="O141" s="5">
        <v>-222485461779</v>
      </c>
      <c r="P141" s="5">
        <v>-202057469862</v>
      </c>
      <c r="Q141" s="5">
        <v>-230264060647</v>
      </c>
      <c r="R141" s="5">
        <v>-248615285312</v>
      </c>
      <c r="S141" s="5">
        <v>-243566080175</v>
      </c>
      <c r="T141" s="5">
        <v>-243512135240</v>
      </c>
      <c r="U141" s="5">
        <v>-209450777786</v>
      </c>
      <c r="V141" s="5">
        <v>-196178768060</v>
      </c>
      <c r="W141" s="5">
        <v>-210866578296</v>
      </c>
      <c r="X141" s="5">
        <v>-219197920531</v>
      </c>
      <c r="Y141" s="5">
        <v>-171029051129</v>
      </c>
      <c r="Z141" s="5">
        <v>-187246364315</v>
      </c>
    </row>
    <row r="142" spans="2:26" ht="15.5" x14ac:dyDescent="0.35">
      <c r="C142" t="s">
        <v>1316</v>
      </c>
      <c r="D142" s="5">
        <v>-362499852</v>
      </c>
      <c r="E142" s="5">
        <v>-524819844</v>
      </c>
      <c r="F142" s="5">
        <v>-642359375</v>
      </c>
      <c r="G142" s="5">
        <v>-787111111</v>
      </c>
      <c r="I142" s="5">
        <v>-2866951789</v>
      </c>
      <c r="J142" s="5">
        <v>-5064637070</v>
      </c>
      <c r="K142" s="5">
        <v>-3529016023</v>
      </c>
      <c r="L142" s="5">
        <v>-6123255284</v>
      </c>
      <c r="M142" s="5">
        <v>-9811675439</v>
      </c>
      <c r="N142" s="5">
        <v>-11097282675</v>
      </c>
      <c r="O142" s="5">
        <v>-9562172540</v>
      </c>
      <c r="P142" s="5">
        <v>-8922550725</v>
      </c>
      <c r="Q142" s="5">
        <v>-3874262000</v>
      </c>
      <c r="R142" s="5">
        <v>-2054000000</v>
      </c>
      <c r="W142" s="5">
        <v>-2333333</v>
      </c>
      <c r="X142" s="5">
        <v>-3402987792</v>
      </c>
      <c r="Y142" s="5">
        <v>-4653979146</v>
      </c>
      <c r="Z142" s="5">
        <v>-4879582714</v>
      </c>
    </row>
    <row r="143" spans="2:26" ht="15.5" x14ac:dyDescent="0.35">
      <c r="C143" t="s">
        <v>1317</v>
      </c>
    </row>
    <row r="144" spans="2:26" ht="15.5" x14ac:dyDescent="0.35">
      <c r="C144" t="s">
        <v>1318</v>
      </c>
      <c r="Q144" s="5">
        <v>40531306244</v>
      </c>
      <c r="R144" s="5">
        <v>2226683096</v>
      </c>
      <c r="X144" s="5">
        <v>1572642608</v>
      </c>
      <c r="Y144" s="5">
        <v>1744341773</v>
      </c>
    </row>
    <row r="145" spans="3:26" ht="15.5" x14ac:dyDescent="0.35">
      <c r="C145" t="s">
        <v>1319</v>
      </c>
      <c r="R145" s="5">
        <v>-123326155742</v>
      </c>
      <c r="T145" s="5">
        <v>-6929108266</v>
      </c>
      <c r="U145" s="5">
        <v>-1109689639</v>
      </c>
      <c r="V145" s="5">
        <v>-892832876</v>
      </c>
      <c r="W145" s="5">
        <v>-8476092933</v>
      </c>
    </row>
    <row r="146" spans="3:26" ht="15.5" x14ac:dyDescent="0.35">
      <c r="C146" t="s">
        <v>1001</v>
      </c>
      <c r="Q146" s="5">
        <v>-141128017</v>
      </c>
      <c r="R146" s="5">
        <v>-644082534</v>
      </c>
      <c r="S146" s="5">
        <v>-2666365439</v>
      </c>
    </row>
    <row r="147" spans="3:26" ht="15.5" x14ac:dyDescent="0.35">
      <c r="C147" t="s">
        <v>165</v>
      </c>
      <c r="D147" s="5">
        <v>35839255019</v>
      </c>
      <c r="E147" s="5">
        <v>23153544466</v>
      </c>
      <c r="F147" s="5">
        <v>27750907869</v>
      </c>
      <c r="G147" s="5">
        <v>38981174999</v>
      </c>
      <c r="I147" s="5">
        <v>127771563333</v>
      </c>
      <c r="J147" s="5">
        <v>156393663729</v>
      </c>
      <c r="K147" s="5">
        <v>148421646475</v>
      </c>
      <c r="L147" s="5">
        <v>136570461430</v>
      </c>
      <c r="M147" s="5">
        <v>127748858614</v>
      </c>
      <c r="N147" s="5">
        <v>90449967082</v>
      </c>
      <c r="O147" s="5">
        <v>82037057111</v>
      </c>
      <c r="P147" s="5">
        <v>14400000000</v>
      </c>
      <c r="Q147" s="5">
        <v>64401491004</v>
      </c>
      <c r="R147" s="5">
        <v>-521780000</v>
      </c>
      <c r="S147" s="5">
        <v>-1311003333</v>
      </c>
      <c r="W147" s="5">
        <v>-25996257474</v>
      </c>
      <c r="X147" s="5">
        <v>-65924025202</v>
      </c>
      <c r="Y147" s="5">
        <v>-33167482266</v>
      </c>
      <c r="Z147" s="5">
        <v>17848233783</v>
      </c>
    </row>
    <row r="148" spans="3:26" ht="15.5" x14ac:dyDescent="0.35">
      <c r="C148" t="s">
        <v>166</v>
      </c>
      <c r="D148" s="5">
        <v>163545363</v>
      </c>
      <c r="E148" s="5">
        <v>-2287645804</v>
      </c>
      <c r="F148" s="5">
        <v>-1899606481</v>
      </c>
      <c r="G148" s="5">
        <v>-13307463261</v>
      </c>
      <c r="I148" s="5">
        <v>-17479978662</v>
      </c>
      <c r="J148" s="5">
        <v>-20993014553</v>
      </c>
      <c r="K148" s="5">
        <v>-29902609452</v>
      </c>
      <c r="L148" s="5">
        <v>-14281804421</v>
      </c>
      <c r="M148" s="5">
        <v>-16384888042</v>
      </c>
      <c r="N148" s="5">
        <v>-8982786919</v>
      </c>
      <c r="O148" s="5">
        <v>-14435902406</v>
      </c>
      <c r="P148" s="5">
        <v>42001309003</v>
      </c>
      <c r="Q148" s="5">
        <v>-59618322525</v>
      </c>
      <c r="R148" s="5">
        <v>141120815026</v>
      </c>
      <c r="S148" s="5">
        <v>-1573028476</v>
      </c>
      <c r="T148" s="5">
        <v>1969798950</v>
      </c>
      <c r="U148" s="5">
        <v>-11135872542</v>
      </c>
      <c r="V148" s="5">
        <v>-52864646719</v>
      </c>
      <c r="W148" s="5">
        <v>-12421163667</v>
      </c>
      <c r="X148" s="5">
        <v>-8967825446</v>
      </c>
      <c r="Y148" s="5">
        <v>33214271711</v>
      </c>
      <c r="Z148" s="5">
        <v>-18184465314</v>
      </c>
    </row>
    <row r="149" spans="3:26" ht="15.5" x14ac:dyDescent="0.35">
      <c r="C149" t="s">
        <v>701</v>
      </c>
      <c r="O149" s="5">
        <v>13323891626</v>
      </c>
      <c r="P149" s="5">
        <v>5409500000</v>
      </c>
      <c r="Q149" s="5">
        <v>4526610032</v>
      </c>
      <c r="R149" s="5">
        <v>2367853934</v>
      </c>
      <c r="S149" s="5">
        <v>2975225000</v>
      </c>
      <c r="T149" s="5">
        <v>5950450000</v>
      </c>
      <c r="U149" s="5">
        <v>8114250000</v>
      </c>
    </row>
    <row r="150" spans="3:26" ht="15.5" x14ac:dyDescent="0.35">
      <c r="C150" t="s">
        <v>1320</v>
      </c>
      <c r="E150" s="5">
        <v>-6843314478</v>
      </c>
      <c r="F150" s="5">
        <v>-1515185522</v>
      </c>
      <c r="G150" s="5">
        <v>-8116500000</v>
      </c>
      <c r="I150" s="5">
        <v>-16475000000</v>
      </c>
      <c r="J150" s="5">
        <v>-19211270012</v>
      </c>
      <c r="K150" s="5">
        <v>-25202106553</v>
      </c>
      <c r="L150" s="5">
        <v>-9775062826</v>
      </c>
      <c r="M150" s="5">
        <v>-17818540801</v>
      </c>
      <c r="N150" s="5">
        <v>-69027827732</v>
      </c>
      <c r="O150" s="5">
        <v>-23243298600</v>
      </c>
      <c r="P150" s="5">
        <v>-25210500000</v>
      </c>
      <c r="Q150" s="5">
        <v>-55127630544</v>
      </c>
      <c r="R150" s="5">
        <v>-2623600708</v>
      </c>
      <c r="S150" s="5">
        <v>1020284022</v>
      </c>
      <c r="T150" s="5">
        <v>1819982541</v>
      </c>
      <c r="U150" s="5">
        <v>-1834838</v>
      </c>
      <c r="V150" s="5">
        <v>-295260862</v>
      </c>
      <c r="W150" s="5">
        <v>-197098099</v>
      </c>
      <c r="X150" s="5">
        <v>-28465535</v>
      </c>
      <c r="Y150" s="5">
        <v>-63051047</v>
      </c>
      <c r="Z150" s="5">
        <v>82753015</v>
      </c>
    </row>
    <row r="151" spans="3:26" ht="15.5" x14ac:dyDescent="0.35">
      <c r="C151" t="s">
        <v>1321</v>
      </c>
      <c r="J151" s="5">
        <v>2058000000</v>
      </c>
      <c r="K151" s="5">
        <v>2952600000</v>
      </c>
      <c r="L151" s="5">
        <v>621597603</v>
      </c>
      <c r="M151" s="5">
        <v>1565496994</v>
      </c>
      <c r="N151" s="5">
        <v>-764394800</v>
      </c>
      <c r="O151" s="5">
        <v>822958478</v>
      </c>
      <c r="P151" s="5">
        <v>2418459122</v>
      </c>
      <c r="Q151" s="5">
        <v>22748070</v>
      </c>
      <c r="R151" s="5">
        <v>-8422558456</v>
      </c>
    </row>
    <row r="152" spans="3:26" ht="15.5" x14ac:dyDescent="0.35">
      <c r="C152" t="s">
        <v>187</v>
      </c>
    </row>
    <row r="153" spans="3:26" ht="15.5" x14ac:dyDescent="0.35">
      <c r="C153" t="s">
        <v>171</v>
      </c>
      <c r="D153" s="5">
        <v>1229664</v>
      </c>
      <c r="E153" s="5">
        <v>5259315356</v>
      </c>
      <c r="F153" s="5">
        <v>21488190</v>
      </c>
      <c r="G153" s="5">
        <v>-21421753</v>
      </c>
      <c r="I153" s="5">
        <v>5461632243</v>
      </c>
      <c r="J153" s="5">
        <v>788039719</v>
      </c>
      <c r="K153" s="5">
        <v>2054157474</v>
      </c>
      <c r="L153" s="5">
        <v>421417327</v>
      </c>
      <c r="M153" s="5">
        <v>109054220</v>
      </c>
      <c r="N153" s="5">
        <v>151816169</v>
      </c>
      <c r="O153" s="5">
        <v>407586754</v>
      </c>
      <c r="P153" s="5">
        <v>409439356</v>
      </c>
      <c r="Q153" s="5">
        <v>1856012590</v>
      </c>
      <c r="R153" s="5">
        <v>5724858968</v>
      </c>
      <c r="S153" s="5">
        <v>2176509110</v>
      </c>
      <c r="T153" s="5">
        <v>1922027470</v>
      </c>
      <c r="U153" s="5">
        <v>1647329354</v>
      </c>
      <c r="V153" s="5">
        <v>2417256490</v>
      </c>
      <c r="W153" s="5">
        <v>2596757075</v>
      </c>
      <c r="X153" s="5">
        <v>2165061679</v>
      </c>
      <c r="Y153" s="5">
        <v>550904649</v>
      </c>
      <c r="Z153" s="5">
        <v>352871215</v>
      </c>
    </row>
    <row r="154" spans="3:26" ht="15.5" x14ac:dyDescent="0.35">
      <c r="C154" t="s">
        <v>1322</v>
      </c>
    </row>
    <row r="155" spans="3:26" ht="15.5" x14ac:dyDescent="0.35">
      <c r="C155" t="s">
        <v>968</v>
      </c>
    </row>
    <row r="156" spans="3:26" ht="15.5" x14ac:dyDescent="0.35">
      <c r="C156" t="s">
        <v>1323</v>
      </c>
      <c r="J156" s="5">
        <v>1028732272</v>
      </c>
      <c r="Z156" s="5">
        <v>-8552046300</v>
      </c>
    </row>
    <row r="157" spans="3:26" ht="15.5" x14ac:dyDescent="0.35">
      <c r="C157" t="s">
        <v>170</v>
      </c>
      <c r="D157" s="5">
        <v>170000000</v>
      </c>
      <c r="E157" s="5">
        <v>89000000</v>
      </c>
      <c r="F157" s="5">
        <v>54054054</v>
      </c>
      <c r="G157" s="5">
        <v>1801802</v>
      </c>
      <c r="I157" s="5">
        <v>255855854</v>
      </c>
      <c r="J157" s="5">
        <v>244743789</v>
      </c>
      <c r="K157" s="5">
        <v>667905406</v>
      </c>
      <c r="L157" s="5">
        <v>154000000</v>
      </c>
      <c r="M157" s="5">
        <v>403500000</v>
      </c>
      <c r="N157" s="5">
        <v>1104681820</v>
      </c>
      <c r="O157" s="5">
        <v>795770443</v>
      </c>
      <c r="P157" s="5">
        <v>212058015910</v>
      </c>
      <c r="Q157" s="5">
        <v>953075894</v>
      </c>
      <c r="R157" s="5">
        <v>506345482</v>
      </c>
      <c r="S157" s="5">
        <v>1099608181</v>
      </c>
      <c r="T157" s="5">
        <v>542581822</v>
      </c>
      <c r="U157" s="5">
        <v>415134545</v>
      </c>
      <c r="V157" s="5">
        <v>1785904470</v>
      </c>
      <c r="W157" s="5">
        <v>772963627</v>
      </c>
      <c r="X157" s="5">
        <v>2234900802</v>
      </c>
      <c r="Y157" s="5">
        <v>38170330811</v>
      </c>
      <c r="Z157" s="5">
        <v>642438687</v>
      </c>
    </row>
    <row r="158" spans="3:26" ht="15.5" x14ac:dyDescent="0.35">
      <c r="C158" t="s">
        <v>431</v>
      </c>
      <c r="E158" s="5">
        <v>414660000</v>
      </c>
      <c r="F158" s="5">
        <v>-373360000</v>
      </c>
      <c r="G158" s="5">
        <v>-41300000</v>
      </c>
    </row>
    <row r="159" spans="3:26" ht="15.5" x14ac:dyDescent="0.35">
      <c r="C159" t="s">
        <v>1104</v>
      </c>
    </row>
    <row r="160" spans="3:26" ht="15.5" x14ac:dyDescent="0.35">
      <c r="C160" t="s">
        <v>1324</v>
      </c>
      <c r="P160" s="5">
        <v>-226379931</v>
      </c>
      <c r="Q160" s="5">
        <v>-1401922548</v>
      </c>
    </row>
    <row r="161" spans="3:26" ht="15.5" x14ac:dyDescent="0.35">
      <c r="C161" t="s">
        <v>1325</v>
      </c>
      <c r="E161" s="5">
        <v>-173519000</v>
      </c>
      <c r="F161" s="5">
        <v>173519000</v>
      </c>
      <c r="O161" s="5">
        <v>81656000</v>
      </c>
      <c r="P161" s="5">
        <v>81656000</v>
      </c>
      <c r="Q161" s="5">
        <v>102070000</v>
      </c>
    </row>
    <row r="162" spans="3:26" ht="15.5" x14ac:dyDescent="0.35">
      <c r="C162" t="s">
        <v>1326</v>
      </c>
      <c r="Q162" s="5">
        <v>-2634000000</v>
      </c>
      <c r="R162" s="5">
        <v>-1377714864487</v>
      </c>
    </row>
    <row r="163" spans="3:26" ht="15.5" x14ac:dyDescent="0.35">
      <c r="C163" t="s">
        <v>1327</v>
      </c>
      <c r="R163" s="5">
        <v>1624786511815</v>
      </c>
    </row>
    <row r="164" spans="3:26" ht="15.5" x14ac:dyDescent="0.35">
      <c r="C164" t="s">
        <v>550</v>
      </c>
    </row>
    <row r="165" spans="3:26" ht="15.5" x14ac:dyDescent="0.35">
      <c r="C165" t="s">
        <v>1328</v>
      </c>
      <c r="R165" s="5">
        <v>-94052000000</v>
      </c>
    </row>
    <row r="166" spans="3:26" ht="15.5" x14ac:dyDescent="0.35">
      <c r="C166" t="s">
        <v>960</v>
      </c>
      <c r="Q166" s="5">
        <v>39860000000</v>
      </c>
      <c r="R166" s="5">
        <v>42992005</v>
      </c>
    </row>
    <row r="167" spans="3:26" ht="15.5" x14ac:dyDescent="0.35">
      <c r="C167" t="s">
        <v>563</v>
      </c>
      <c r="W167" s="5">
        <v>-4139130000</v>
      </c>
      <c r="X167" s="5">
        <v>-7000000000</v>
      </c>
    </row>
    <row r="168" spans="3:26" ht="15.5" x14ac:dyDescent="0.35">
      <c r="C168" t="s">
        <v>1329</v>
      </c>
    </row>
    <row r="169" spans="3:26" ht="15.5" x14ac:dyDescent="0.35">
      <c r="C169" t="s">
        <v>1330</v>
      </c>
      <c r="V169" s="5">
        <v>-276960150</v>
      </c>
      <c r="W169" s="5">
        <v>7000000000</v>
      </c>
    </row>
    <row r="170" spans="3:26" ht="15.5" x14ac:dyDescent="0.35">
      <c r="C170" t="s">
        <v>1331</v>
      </c>
      <c r="N170" s="5">
        <v>70020918441</v>
      </c>
    </row>
    <row r="171" spans="3:26" ht="15.5" x14ac:dyDescent="0.35">
      <c r="C171" t="s">
        <v>1332</v>
      </c>
    </row>
    <row r="172" spans="3:26" ht="15.5" x14ac:dyDescent="0.35">
      <c r="C172" t="s">
        <v>1333</v>
      </c>
      <c r="N172" s="5">
        <v>70020918441</v>
      </c>
      <c r="V172" s="5">
        <v>-276960150</v>
      </c>
      <c r="W172" s="5">
        <v>7000000000</v>
      </c>
    </row>
    <row r="173" spans="3:26" ht="15.5" x14ac:dyDescent="0.35">
      <c r="C173" t="s">
        <v>527</v>
      </c>
      <c r="Y173" s="5">
        <v>790909091</v>
      </c>
    </row>
    <row r="174" spans="3:26" ht="15.5" x14ac:dyDescent="0.35">
      <c r="C174" t="s">
        <v>1334</v>
      </c>
    </row>
    <row r="175" spans="3:26" ht="15.5" x14ac:dyDescent="0.35">
      <c r="C175" t="s">
        <v>168</v>
      </c>
      <c r="D175" s="5">
        <v>-7684301</v>
      </c>
      <c r="E175" s="5">
        <v>-557848700</v>
      </c>
      <c r="F175" s="5">
        <v>-260122203</v>
      </c>
      <c r="G175" s="5">
        <v>-5157043310</v>
      </c>
      <c r="I175" s="5">
        <v>-6246527777</v>
      </c>
      <c r="J175" s="5">
        <v>-4789417502</v>
      </c>
      <c r="K175" s="5">
        <v>-4237126367</v>
      </c>
      <c r="L175" s="5">
        <v>-5703756525</v>
      </c>
      <c r="M175" s="5">
        <v>-622519864</v>
      </c>
      <c r="N175" s="5">
        <v>-10467980817</v>
      </c>
      <c r="O175" s="5">
        <v>-4798012094</v>
      </c>
      <c r="P175" s="5">
        <v>-3590282552</v>
      </c>
      <c r="Q175" s="5">
        <v>-8817943426</v>
      </c>
      <c r="R175" s="5">
        <v>-6232494477</v>
      </c>
      <c r="S175" s="5">
        <v>-6864882749</v>
      </c>
      <c r="T175" s="5">
        <v>-6839248474</v>
      </c>
      <c r="U175" s="5">
        <v>-17447706689</v>
      </c>
      <c r="V175" s="5">
        <v>-14026958197</v>
      </c>
      <c r="W175" s="5">
        <v>-15224415857</v>
      </c>
      <c r="X175" s="5">
        <v>-5741540764</v>
      </c>
      <c r="Y175" s="5">
        <v>-5796178392</v>
      </c>
      <c r="Z175" s="5">
        <v>-10434726129</v>
      </c>
    </row>
    <row r="176" spans="3:26" ht="15.5" x14ac:dyDescent="0.35">
      <c r="C176" t="s">
        <v>529</v>
      </c>
      <c r="E176" s="5">
        <v>-475938982</v>
      </c>
      <c r="G176" s="5">
        <v>27000000</v>
      </c>
      <c r="I176" s="5">
        <v>-475938982</v>
      </c>
      <c r="J176" s="5">
        <v>-1111842819</v>
      </c>
      <c r="K176" s="5">
        <v>-6138039412</v>
      </c>
      <c r="M176" s="5">
        <v>-21878591</v>
      </c>
      <c r="O176" s="5">
        <v>-1826455013</v>
      </c>
      <c r="P176" s="5">
        <v>-1182598902</v>
      </c>
      <c r="Q176" s="5">
        <v>-930951593</v>
      </c>
      <c r="R176" s="5">
        <v>-3262229050</v>
      </c>
      <c r="S176" s="5">
        <v>-1979772040</v>
      </c>
      <c r="T176" s="5">
        <v>-1425994409</v>
      </c>
      <c r="U176" s="5">
        <v>-3863044914</v>
      </c>
      <c r="V176" s="5">
        <v>-42468628470</v>
      </c>
      <c r="W176" s="5">
        <v>-2800636299</v>
      </c>
      <c r="X176" s="5">
        <v>-438660628</v>
      </c>
      <c r="Y176" s="5">
        <v>-331985524</v>
      </c>
      <c r="Z176" s="5">
        <v>-186398742</v>
      </c>
    </row>
    <row r="177" spans="3:26" ht="15.5" x14ac:dyDescent="0.35">
      <c r="C177" t="s">
        <v>1335</v>
      </c>
      <c r="W177" s="5">
        <v>-429604114</v>
      </c>
      <c r="X177" s="5">
        <v>-159121000</v>
      </c>
      <c r="Y177" s="5">
        <v>-106657877</v>
      </c>
      <c r="Z177" s="5">
        <v>-89357060</v>
      </c>
    </row>
    <row r="178" spans="3:26" ht="15.5" x14ac:dyDescent="0.35">
      <c r="C178" t="s">
        <v>186</v>
      </c>
      <c r="D178" s="5">
        <v>35839255019</v>
      </c>
      <c r="E178" s="5">
        <v>23153544466</v>
      </c>
      <c r="F178" s="5">
        <v>27750907869</v>
      </c>
      <c r="G178" s="5">
        <v>38981174999</v>
      </c>
      <c r="I178" s="5">
        <v>127771563333</v>
      </c>
      <c r="J178" s="5">
        <v>156393663729</v>
      </c>
      <c r="K178" s="5">
        <v>148421646475</v>
      </c>
      <c r="L178" s="5">
        <v>136570461430</v>
      </c>
      <c r="M178" s="5">
        <v>127748858614</v>
      </c>
      <c r="N178" s="5">
        <v>90449967082</v>
      </c>
      <c r="O178" s="5">
        <v>82037057111</v>
      </c>
      <c r="P178" s="5">
        <v>14400000000</v>
      </c>
      <c r="Q178" s="5">
        <v>64401491004</v>
      </c>
      <c r="R178" s="5">
        <v>-521780000</v>
      </c>
      <c r="S178" s="5">
        <v>-1311003333</v>
      </c>
      <c r="W178" s="5">
        <v>-25996257474</v>
      </c>
      <c r="X178" s="5">
        <v>-65924025202</v>
      </c>
      <c r="Y178" s="5">
        <v>-33167482266</v>
      </c>
      <c r="Z178" s="5">
        <v>17848233783</v>
      </c>
    </row>
    <row r="179" spans="3:26" ht="15.5" x14ac:dyDescent="0.35">
      <c r="C179" t="s">
        <v>1009</v>
      </c>
    </row>
    <row r="180" spans="3:26" ht="15.5" x14ac:dyDescent="0.35">
      <c r="C180" t="s">
        <v>962</v>
      </c>
      <c r="P180" s="5">
        <v>5000000000</v>
      </c>
      <c r="Q180" s="5">
        <v>65000000000</v>
      </c>
    </row>
    <row r="181" spans="3:26" ht="15.5" x14ac:dyDescent="0.35">
      <c r="C181" t="s">
        <v>558</v>
      </c>
      <c r="D181" s="5">
        <v>-3750000000</v>
      </c>
      <c r="E181" s="5">
        <v>-5375000001</v>
      </c>
      <c r="F181" s="5">
        <v>-5375000001</v>
      </c>
      <c r="G181" s="5">
        <v>-5375000001</v>
      </c>
      <c r="I181" s="5">
        <v>-21500000004</v>
      </c>
      <c r="J181" s="5">
        <v>-19500000000</v>
      </c>
      <c r="K181" s="5">
        <v>-13999999992</v>
      </c>
      <c r="L181" s="5">
        <v>-9999999996</v>
      </c>
      <c r="P181" s="5">
        <v>-40000000000</v>
      </c>
    </row>
    <row r="182" spans="3:26" ht="15.5" x14ac:dyDescent="0.35">
      <c r="C182" t="s">
        <v>479</v>
      </c>
      <c r="P182" s="5">
        <v>50000000000</v>
      </c>
    </row>
    <row r="183" spans="3:26" ht="15.5" x14ac:dyDescent="0.35">
      <c r="C183" t="s">
        <v>1336</v>
      </c>
    </row>
    <row r="184" spans="3:26" ht="15.5" x14ac:dyDescent="0.35">
      <c r="C184" t="s">
        <v>1337</v>
      </c>
      <c r="D184" s="5">
        <v>42066546000</v>
      </c>
      <c r="F184" s="5">
        <v>-87617111000</v>
      </c>
      <c r="G184" s="5">
        <v>44656175000</v>
      </c>
    </row>
    <row r="185" spans="3:26" ht="15.5" x14ac:dyDescent="0.35">
      <c r="C185" t="s">
        <v>1338</v>
      </c>
    </row>
    <row r="186" spans="3:26" ht="15.5" x14ac:dyDescent="0.35">
      <c r="C186" t="s">
        <v>1339</v>
      </c>
      <c r="P186" s="5">
        <v>-600000000</v>
      </c>
    </row>
    <row r="187" spans="3:26" ht="15.5" x14ac:dyDescent="0.35">
      <c r="C187" t="s">
        <v>1340</v>
      </c>
      <c r="D187" s="5">
        <v>-2477290981</v>
      </c>
      <c r="E187" s="5">
        <v>-120713783000</v>
      </c>
      <c r="F187" s="5">
        <v>120713783000</v>
      </c>
      <c r="G187" s="5">
        <v>-300000000</v>
      </c>
      <c r="K187" s="5">
        <v>-48311600500</v>
      </c>
      <c r="L187" s="5">
        <v>-29494000000</v>
      </c>
      <c r="M187" s="5">
        <v>-244722121465</v>
      </c>
    </row>
    <row r="188" spans="3:26" ht="15.5" x14ac:dyDescent="0.35">
      <c r="C188" t="s">
        <v>367</v>
      </c>
    </row>
    <row r="189" spans="3:26" ht="15.5" x14ac:dyDescent="0.35">
      <c r="C189" t="s">
        <v>485</v>
      </c>
      <c r="E189" s="5">
        <v>149365783000</v>
      </c>
      <c r="I189" s="5">
        <v>149365783000</v>
      </c>
      <c r="J189" s="5">
        <v>176010892687</v>
      </c>
      <c r="K189" s="5">
        <v>140323572354</v>
      </c>
      <c r="L189" s="5">
        <v>182149753870</v>
      </c>
      <c r="M189" s="5">
        <v>386516521668</v>
      </c>
      <c r="N189" s="5">
        <v>101955620000</v>
      </c>
      <c r="O189" s="5">
        <v>82391212164</v>
      </c>
    </row>
    <row r="190" spans="3:26" ht="15.5" x14ac:dyDescent="0.35">
      <c r="C190" t="s">
        <v>1341</v>
      </c>
    </row>
    <row r="191" spans="3:26" ht="15.5" x14ac:dyDescent="0.35">
      <c r="C191" t="s">
        <v>1342</v>
      </c>
    </row>
    <row r="192" spans="3:26" ht="15.5" x14ac:dyDescent="0.35">
      <c r="C192" t="s">
        <v>153</v>
      </c>
      <c r="K192" s="5">
        <v>70835340500</v>
      </c>
    </row>
    <row r="193" spans="2:26" ht="15.5" x14ac:dyDescent="0.35">
      <c r="C193" t="s">
        <v>1343</v>
      </c>
    </row>
    <row r="194" spans="2:26" ht="15.5" x14ac:dyDescent="0.35">
      <c r="C194" t="s">
        <v>1344</v>
      </c>
      <c r="W194" s="5">
        <v>-25996257474</v>
      </c>
      <c r="X194" s="5">
        <v>-39106187766</v>
      </c>
      <c r="Y194" s="5">
        <v>-38424123829</v>
      </c>
      <c r="Z194" s="5">
        <v>-11946221286</v>
      </c>
    </row>
    <row r="195" spans="2:26" ht="15.5" x14ac:dyDescent="0.35">
      <c r="C195" t="s">
        <v>1345</v>
      </c>
      <c r="Q195" s="5">
        <v>-598508996</v>
      </c>
      <c r="R195" s="5">
        <v>-521780000</v>
      </c>
      <c r="Y195" s="5">
        <v>19700000000</v>
      </c>
      <c r="Z195" s="5">
        <v>15000000000</v>
      </c>
    </row>
    <row r="196" spans="2:26" ht="15.5" x14ac:dyDescent="0.35">
      <c r="C196" t="s">
        <v>1346</v>
      </c>
      <c r="Q196" s="5">
        <v>-598508996</v>
      </c>
      <c r="R196" s="5">
        <v>-521780000</v>
      </c>
      <c r="W196" s="5">
        <v>-25996257474</v>
      </c>
      <c r="X196" s="5">
        <v>-65328187766</v>
      </c>
      <c r="Y196" s="5">
        <v>-32499274917</v>
      </c>
      <c r="Z196" s="5">
        <v>18343437518</v>
      </c>
    </row>
    <row r="197" spans="2:26" ht="15.5" x14ac:dyDescent="0.35">
      <c r="C197" t="s">
        <v>666</v>
      </c>
      <c r="S197" s="5">
        <v>-1311003333</v>
      </c>
    </row>
    <row r="198" spans="2:26" ht="15.5" x14ac:dyDescent="0.35">
      <c r="C198" t="s">
        <v>1347</v>
      </c>
      <c r="E198" s="5">
        <v>-94219663</v>
      </c>
      <c r="I198" s="5">
        <v>-94219663</v>
      </c>
      <c r="J198" s="5">
        <v>-117228958</v>
      </c>
      <c r="K198" s="5">
        <v>-425665887</v>
      </c>
      <c r="L198" s="5">
        <v>-6085292444</v>
      </c>
      <c r="M198" s="5">
        <v>-14045541589</v>
      </c>
      <c r="N198" s="5">
        <v>-11505652918</v>
      </c>
      <c r="O198" s="5">
        <v>-354155053</v>
      </c>
      <c r="X198" s="5">
        <v>-595837436</v>
      </c>
      <c r="Y198" s="5">
        <v>-668207349</v>
      </c>
      <c r="Z198" s="5">
        <v>-495203735</v>
      </c>
    </row>
    <row r="199" spans="2:26" ht="15.5" x14ac:dyDescent="0.35">
      <c r="C199" t="s">
        <v>215</v>
      </c>
      <c r="D199" s="5">
        <v>1834157068</v>
      </c>
      <c r="E199" s="5">
        <v>-3602627689</v>
      </c>
      <c r="F199" s="5">
        <v>-2844572708</v>
      </c>
      <c r="G199" s="5">
        <v>-1414332436</v>
      </c>
      <c r="I199" s="5">
        <v>-17519047230</v>
      </c>
      <c r="J199" s="5">
        <v>-17029488957</v>
      </c>
      <c r="K199" s="5">
        <v>8172017307</v>
      </c>
      <c r="L199" s="5">
        <v>4522161408</v>
      </c>
      <c r="M199" s="5">
        <v>20693077118</v>
      </c>
      <c r="N199" s="5">
        <v>-6463680305</v>
      </c>
      <c r="O199" s="5">
        <v>-16579852259</v>
      </c>
      <c r="P199" s="5">
        <v>-7287837990</v>
      </c>
      <c r="Q199" s="5">
        <v>-13752664012</v>
      </c>
      <c r="R199" s="5">
        <v>-11637403459</v>
      </c>
      <c r="S199" s="5">
        <v>161383726</v>
      </c>
      <c r="T199" s="5">
        <v>-7277703119</v>
      </c>
      <c r="U199" s="5">
        <v>15499767389</v>
      </c>
      <c r="V199" s="5">
        <v>-19974304909</v>
      </c>
      <c r="W199" s="5">
        <v>-758937942</v>
      </c>
      <c r="X199" s="5">
        <v>45359819429</v>
      </c>
      <c r="Y199" s="5">
        <v>15399597113</v>
      </c>
      <c r="Z199" s="5">
        <v>-4194053707</v>
      </c>
    </row>
    <row r="200" spans="2:26" ht="15.5" x14ac:dyDescent="0.35">
      <c r="C200" t="s">
        <v>216</v>
      </c>
      <c r="D200" s="5">
        <v>9796813482</v>
      </c>
      <c r="I200" s="5">
        <v>27285483046</v>
      </c>
      <c r="J200" s="5">
        <v>44263427555</v>
      </c>
      <c r="K200" s="5">
        <v>36082791125</v>
      </c>
      <c r="L200" s="5">
        <v>31651962777</v>
      </c>
      <c r="M200" s="5">
        <v>10935590800</v>
      </c>
      <c r="N200" s="5">
        <v>17371268975</v>
      </c>
      <c r="O200" s="5">
        <v>34021122069</v>
      </c>
      <c r="P200" s="5">
        <v>41160903690</v>
      </c>
      <c r="Q200" s="5">
        <v>54787653230</v>
      </c>
      <c r="R200" s="5">
        <v>66641573406</v>
      </c>
      <c r="S200" s="5">
        <v>65928571890</v>
      </c>
      <c r="T200" s="5">
        <v>73096234601</v>
      </c>
      <c r="U200" s="5">
        <v>56401158889</v>
      </c>
      <c r="V200" s="5">
        <v>76222177742</v>
      </c>
      <c r="W200" s="5">
        <v>76946892803</v>
      </c>
      <c r="X200" s="5">
        <v>31670103723</v>
      </c>
      <c r="Y200" s="5">
        <v>16386651768</v>
      </c>
      <c r="Z200" s="5">
        <v>20479774300</v>
      </c>
    </row>
    <row r="201" spans="2:26" ht="15.5" x14ac:dyDescent="0.35">
      <c r="C201" t="s">
        <v>217</v>
      </c>
      <c r="D201" s="5">
        <v>66286642</v>
      </c>
      <c r="E201" s="5">
        <v>-470977829</v>
      </c>
      <c r="F201" s="5">
        <v>523163973</v>
      </c>
      <c r="G201" s="5">
        <v>-173583643</v>
      </c>
      <c r="I201" s="5">
        <v>30377666</v>
      </c>
      <c r="J201" s="5">
        <v>51544448</v>
      </c>
      <c r="K201" s="5">
        <v>8619123</v>
      </c>
      <c r="L201" s="5">
        <v>-91333060</v>
      </c>
      <c r="M201" s="5">
        <v>23294859</v>
      </c>
      <c r="N201" s="5">
        <v>28002130</v>
      </c>
      <c r="O201" s="5">
        <v>-70000835</v>
      </c>
      <c r="P201" s="5">
        <v>148056369</v>
      </c>
      <c r="Q201" s="5">
        <v>125914472</v>
      </c>
      <c r="R201" s="5">
        <v>-216516717</v>
      </c>
      <c r="S201" s="5">
        <v>551617790</v>
      </c>
      <c r="T201" s="5">
        <v>110040408</v>
      </c>
      <c r="U201" s="5">
        <v>1195308323</v>
      </c>
      <c r="V201" s="5">
        <v>153286056</v>
      </c>
      <c r="W201" s="5">
        <v>34222881</v>
      </c>
      <c r="X201" s="5">
        <v>-83030349</v>
      </c>
      <c r="Y201" s="5">
        <v>-116145158</v>
      </c>
      <c r="Z201" s="5">
        <v>100931175</v>
      </c>
    </row>
    <row r="202" spans="2:26" ht="15.5" x14ac:dyDescent="0.35">
      <c r="C202" t="s">
        <v>220</v>
      </c>
      <c r="D202" s="5">
        <v>11697257192</v>
      </c>
      <c r="E202" s="5">
        <v>-4073605518</v>
      </c>
      <c r="F202" s="5">
        <v>-2321408735</v>
      </c>
      <c r="G202" s="5">
        <v>-1587916079</v>
      </c>
      <c r="I202" s="5">
        <v>9796813482</v>
      </c>
      <c r="J202" s="5">
        <v>27285483046</v>
      </c>
      <c r="K202" s="5">
        <v>44263427555</v>
      </c>
      <c r="L202" s="5">
        <v>36082791125</v>
      </c>
      <c r="M202" s="5">
        <v>31651962777</v>
      </c>
      <c r="N202" s="5">
        <v>10935590800</v>
      </c>
      <c r="O202" s="5">
        <v>17371268975</v>
      </c>
      <c r="P202" s="5">
        <v>34021122069</v>
      </c>
      <c r="Q202" s="5">
        <v>41160903690</v>
      </c>
      <c r="R202" s="5">
        <v>54787653230</v>
      </c>
      <c r="S202" s="5">
        <v>66641573406</v>
      </c>
      <c r="T202" s="5">
        <v>65928571890</v>
      </c>
      <c r="U202" s="5">
        <v>73096234601</v>
      </c>
      <c r="V202" s="5">
        <v>56401158889</v>
      </c>
      <c r="W202" s="5">
        <v>76222177742</v>
      </c>
      <c r="X202" s="5">
        <v>76946892803</v>
      </c>
      <c r="Y202" s="5">
        <v>31670103723</v>
      </c>
      <c r="Z202" s="5">
        <v>16386651768</v>
      </c>
    </row>
    <row r="204" spans="2:26" ht="15.5" x14ac:dyDescent="0.35">
      <c r="B204" t="s">
        <v>221</v>
      </c>
      <c r="C204" t="s">
        <v>11</v>
      </c>
      <c r="D204" s="5">
        <v>2950000000</v>
      </c>
      <c r="E204" s="5">
        <v>2950000000</v>
      </c>
      <c r="F204" s="5">
        <v>2950000000</v>
      </c>
      <c r="G204" s="5">
        <v>2950000000</v>
      </c>
      <c r="I204" s="5">
        <v>2950000000</v>
      </c>
      <c r="J204" s="5">
        <v>2950000000</v>
      </c>
      <c r="K204" s="5">
        <v>2950000000</v>
      </c>
      <c r="L204" s="5">
        <v>1750000000</v>
      </c>
      <c r="M204" s="5">
        <v>1750000000</v>
      </c>
      <c r="N204" s="5">
        <v>1750000000</v>
      </c>
      <c r="O204" s="5">
        <v>1750000000</v>
      </c>
      <c r="P204" s="5">
        <v>1750000000</v>
      </c>
      <c r="Q204" s="5">
        <v>1750000000</v>
      </c>
      <c r="R204" s="5">
        <v>1750000000</v>
      </c>
      <c r="S204" s="5">
        <v>1750000000</v>
      </c>
      <c r="T204" s="5">
        <v>1750000000</v>
      </c>
      <c r="U204" s="5">
        <v>1750000000</v>
      </c>
      <c r="V204" s="5">
        <v>1750000000</v>
      </c>
      <c r="W204" s="5">
        <v>1750000000</v>
      </c>
      <c r="X204" s="5">
        <v>1750000000</v>
      </c>
      <c r="Y204" s="5">
        <v>1750000000</v>
      </c>
      <c r="Z204" s="5">
        <v>1750000000</v>
      </c>
    </row>
    <row r="205" spans="2:26" ht="15.5" x14ac:dyDescent="0.35">
      <c r="C205" t="s">
        <v>222</v>
      </c>
      <c r="D205" s="6">
        <v>-11.97</v>
      </c>
      <c r="E205" s="6">
        <v>-30.82</v>
      </c>
      <c r="F205" s="6">
        <v>-8.23</v>
      </c>
      <c r="G205" s="6">
        <v>-11.03</v>
      </c>
    </row>
    <row r="206" spans="2:26" ht="15.5" x14ac:dyDescent="0.35">
      <c r="C206" t="s">
        <v>223</v>
      </c>
      <c r="D206" s="6">
        <v>-63.07</v>
      </c>
      <c r="E206" s="6">
        <v>-13.3</v>
      </c>
      <c r="F206" s="6">
        <v>-53.71</v>
      </c>
      <c r="G206" s="6">
        <v>-42.97</v>
      </c>
    </row>
    <row r="207" spans="2:26" ht="15.5" x14ac:dyDescent="0.35">
      <c r="C207" t="s">
        <v>72</v>
      </c>
      <c r="D207" s="6">
        <v>227.04</v>
      </c>
      <c r="E207" s="6">
        <v>95.94</v>
      </c>
      <c r="F207" s="6">
        <v>123.59</v>
      </c>
      <c r="G207" s="6">
        <v>133.75</v>
      </c>
    </row>
    <row r="208" spans="2:26" ht="15.5" x14ac:dyDescent="0.35">
      <c r="C208" t="s">
        <v>224</v>
      </c>
      <c r="E208" s="5">
        <v>-30490000000</v>
      </c>
      <c r="F208" s="5">
        <v>-31660000000</v>
      </c>
      <c r="G208" s="5">
        <v>-29630000000</v>
      </c>
    </row>
    <row r="209" spans="3:7" ht="15.5" x14ac:dyDescent="0.35">
      <c r="C209" t="s">
        <v>225</v>
      </c>
      <c r="D209" s="6">
        <v>-8.8999999999999999E-3</v>
      </c>
      <c r="E209" s="6">
        <v>-2.2799999999999997E-2</v>
      </c>
      <c r="F209" s="6">
        <v>-6.0000000000000001E-3</v>
      </c>
      <c r="G209" s="6">
        <v>-8.1000000000000013E-3</v>
      </c>
    </row>
    <row r="210" spans="3:7" ht="15.5" x14ac:dyDescent="0.35">
      <c r="C210" t="s">
        <v>226</v>
      </c>
      <c r="D210" s="6">
        <v>-1.09E-2</v>
      </c>
      <c r="E210" s="6">
        <v>-2.7799999999999998E-2</v>
      </c>
      <c r="F210" s="6">
        <v>-7.1999999999999998E-3</v>
      </c>
      <c r="G210" s="6">
        <v>-9.5999999999999992E-3</v>
      </c>
    </row>
    <row r="211" spans="3:7" ht="15.5" x14ac:dyDescent="0.35">
      <c r="C211" t="s">
        <v>227</v>
      </c>
      <c r="D211" s="6">
        <v>-1.0200000000000001E-2</v>
      </c>
      <c r="E211" s="6">
        <v>-9.300000000000001E-3</v>
      </c>
      <c r="F211" s="6">
        <v>-9.4999999999999998E-3</v>
      </c>
      <c r="G211" s="6">
        <v>-8.8000000000000005E-3</v>
      </c>
    </row>
    <row r="212" spans="3:7" ht="15.5" x14ac:dyDescent="0.35">
      <c r="C212" t="s">
        <v>228</v>
      </c>
      <c r="D212" s="6">
        <v>-94.35</v>
      </c>
      <c r="E212" s="6">
        <v>-64.150000000000006</v>
      </c>
      <c r="F212" s="6">
        <v>-51.22</v>
      </c>
      <c r="G212" s="6">
        <v>-39.51</v>
      </c>
    </row>
    <row r="213" spans="3:7" ht="15.5" x14ac:dyDescent="0.35">
      <c r="C213" t="s">
        <v>229</v>
      </c>
      <c r="D213" s="5">
        <v>3253000000000</v>
      </c>
      <c r="E213" s="5">
        <v>3288000000000</v>
      </c>
      <c r="F213" s="5">
        <v>3375000000000</v>
      </c>
      <c r="G213" s="5">
        <v>3399000000000</v>
      </c>
    </row>
    <row r="214" spans="3:7" ht="15.5" x14ac:dyDescent="0.35">
      <c r="C214" t="s">
        <v>230</v>
      </c>
      <c r="D214" s="6">
        <v>0.69</v>
      </c>
      <c r="E214" s="6">
        <v>0.37</v>
      </c>
      <c r="F214" s="6">
        <v>0.39</v>
      </c>
      <c r="G214" s="6">
        <v>0.41</v>
      </c>
    </row>
    <row r="215" spans="3:7" ht="15.5" x14ac:dyDescent="0.35">
      <c r="C215" t="s">
        <v>231</v>
      </c>
      <c r="D215" s="6">
        <v>1098.23</v>
      </c>
      <c r="E215" s="6">
        <v>1110.03</v>
      </c>
      <c r="F215" s="6">
        <v>1139.72</v>
      </c>
      <c r="G215" s="6">
        <v>1147.79</v>
      </c>
    </row>
    <row r="216" spans="3:7" ht="15.5" x14ac:dyDescent="0.35">
      <c r="C216" t="s">
        <v>232</v>
      </c>
      <c r="D216" s="6">
        <v>0.69</v>
      </c>
      <c r="E216" s="6">
        <v>0.37</v>
      </c>
      <c r="F216" s="6">
        <v>0.39</v>
      </c>
      <c r="G216" s="6">
        <v>0.41</v>
      </c>
    </row>
    <row r="217" spans="3:7" ht="15.5" x14ac:dyDescent="0.35">
      <c r="C217" t="s">
        <v>233</v>
      </c>
      <c r="D217" s="6">
        <v>1098.23</v>
      </c>
      <c r="E217" s="6">
        <v>1110.03</v>
      </c>
      <c r="F217" s="6">
        <v>1139.72</v>
      </c>
      <c r="G217" s="6">
        <v>1147.79</v>
      </c>
    </row>
    <row r="218" spans="3:7" ht="15.5" x14ac:dyDescent="0.35">
      <c r="C218" t="s">
        <v>234</v>
      </c>
      <c r="D218" s="5">
        <v>12000000000</v>
      </c>
      <c r="E218" s="5">
        <v>15000000000</v>
      </c>
      <c r="F218" s="5">
        <v>17000000000</v>
      </c>
      <c r="G218" s="5">
        <v>18000000000</v>
      </c>
    </row>
    <row r="219" spans="3:7" ht="15.5" x14ac:dyDescent="0.35">
      <c r="C219" t="s">
        <v>235</v>
      </c>
      <c r="D219" s="5">
        <v>0</v>
      </c>
      <c r="E219" s="5">
        <v>0</v>
      </c>
      <c r="F219" s="5">
        <v>4000000000</v>
      </c>
      <c r="G219" s="5">
        <v>8000000000</v>
      </c>
    </row>
    <row r="220" spans="3:7" ht="15.5" x14ac:dyDescent="0.35">
      <c r="C220" t="s">
        <v>236</v>
      </c>
      <c r="D220" s="5">
        <v>3235000000000</v>
      </c>
      <c r="E220" s="5">
        <v>3269000000000</v>
      </c>
      <c r="F220" s="5">
        <v>3357000000000</v>
      </c>
      <c r="G220" s="5">
        <v>3380000000000</v>
      </c>
    </row>
    <row r="221" spans="3:7" ht="15.5" x14ac:dyDescent="0.35">
      <c r="C221" t="s">
        <v>23</v>
      </c>
      <c r="D221" s="5">
        <v>12000000000</v>
      </c>
      <c r="E221" s="5">
        <v>15000000000</v>
      </c>
      <c r="F221" s="5">
        <v>21000000000</v>
      </c>
      <c r="G221" s="5">
        <v>26000000000</v>
      </c>
    </row>
    <row r="222" spans="3:7" ht="15.5" x14ac:dyDescent="0.35">
      <c r="C222" t="s">
        <v>20</v>
      </c>
      <c r="D222" s="5">
        <v>0</v>
      </c>
      <c r="E222" s="5">
        <v>6000000000</v>
      </c>
      <c r="F222" s="5">
        <v>7000000000</v>
      </c>
      <c r="G222" s="5">
        <v>10000000000</v>
      </c>
    </row>
    <row r="223" spans="3:7" ht="15.5" x14ac:dyDescent="0.35">
      <c r="C223" t="s">
        <v>237</v>
      </c>
      <c r="D223" s="5">
        <v>-586000000000</v>
      </c>
      <c r="E223" s="5">
        <v>-554000000000</v>
      </c>
      <c r="F223" s="5">
        <v>-519000000000</v>
      </c>
      <c r="G223" s="5">
        <v>-489000000000</v>
      </c>
    </row>
    <row r="224" spans="3:7" ht="15.5" x14ac:dyDescent="0.35">
      <c r="C224" t="s">
        <v>238</v>
      </c>
      <c r="D224" s="5">
        <v>-34000000000</v>
      </c>
      <c r="E224" s="5">
        <v>-24000000000</v>
      </c>
      <c r="F224" s="5">
        <v>-29000000000</v>
      </c>
      <c r="G224" s="5">
        <v>-27000000000</v>
      </c>
    </row>
    <row r="225" spans="3:26" ht="15.5" x14ac:dyDescent="0.35">
      <c r="C225" t="s">
        <v>239</v>
      </c>
      <c r="D225" s="5">
        <v>0</v>
      </c>
      <c r="E225" s="5">
        <v>-1000000000</v>
      </c>
      <c r="F225" s="5">
        <v>-1000000000</v>
      </c>
      <c r="G225" s="5">
        <v>-5000000000</v>
      </c>
    </row>
    <row r="226" spans="3:26" ht="15.5" x14ac:dyDescent="0.35">
      <c r="C226" t="s">
        <v>12</v>
      </c>
      <c r="D226" s="5">
        <v>-34000000000</v>
      </c>
      <c r="E226" s="5">
        <v>-25000000000</v>
      </c>
      <c r="F226" s="5">
        <v>-29000000000</v>
      </c>
      <c r="G226" s="5">
        <v>-32000000000</v>
      </c>
    </row>
    <row r="227" spans="3:26" ht="15.5" x14ac:dyDescent="0.35">
      <c r="C227" t="s">
        <v>15</v>
      </c>
      <c r="D227" s="6">
        <v>-11.6</v>
      </c>
      <c r="E227" s="6">
        <v>-8.52</v>
      </c>
      <c r="F227" s="6">
        <v>-9.9600000000000009</v>
      </c>
      <c r="G227" s="6">
        <v>-10.95</v>
      </c>
    </row>
    <row r="228" spans="3:26" ht="15.5" x14ac:dyDescent="0.35">
      <c r="C228" t="s">
        <v>57</v>
      </c>
      <c r="I228" s="6">
        <v>-62.32</v>
      </c>
      <c r="J228" s="6">
        <v>-49.68</v>
      </c>
      <c r="K228" s="6">
        <v>-55.56</v>
      </c>
      <c r="L228" s="6">
        <v>-135.37</v>
      </c>
      <c r="M228" s="6">
        <v>-97.21</v>
      </c>
      <c r="N228" s="6">
        <v>-128.18</v>
      </c>
      <c r="O228" s="6">
        <v>-34.19</v>
      </c>
      <c r="P228" s="6">
        <v>78.08</v>
      </c>
      <c r="Q228" s="6">
        <v>-36.85</v>
      </c>
      <c r="R228" s="6">
        <v>183.85</v>
      </c>
      <c r="S228" s="6">
        <v>-13.26</v>
      </c>
      <c r="T228" s="6">
        <v>61.35</v>
      </c>
      <c r="U228" s="6">
        <v>-13.69</v>
      </c>
      <c r="V228" s="6">
        <v>22.87</v>
      </c>
      <c r="W228" s="6">
        <v>52.06</v>
      </c>
      <c r="X228" s="6">
        <v>60.79</v>
      </c>
      <c r="Y228" s="6">
        <v>48.01</v>
      </c>
      <c r="Z228" s="6">
        <v>-22.65</v>
      </c>
    </row>
    <row r="229" spans="3:26" ht="15.5" x14ac:dyDescent="0.35">
      <c r="C229" t="s">
        <v>71</v>
      </c>
      <c r="I229" s="6">
        <v>-6.58</v>
      </c>
      <c r="J229" s="6">
        <v>-8.2899999999999991</v>
      </c>
      <c r="K229" s="6">
        <v>-8.9600000000000009</v>
      </c>
      <c r="L229" s="6">
        <v>-5.98</v>
      </c>
      <c r="M229" s="6">
        <v>-8.69</v>
      </c>
      <c r="N229" s="6">
        <v>-2.5299999999999998</v>
      </c>
      <c r="O229" s="6">
        <v>-28.66</v>
      </c>
      <c r="P229" s="6">
        <v>22.93</v>
      </c>
      <c r="Q229" s="6">
        <v>-23.88</v>
      </c>
      <c r="R229" s="6">
        <v>1.17</v>
      </c>
      <c r="S229" s="6">
        <v>-22.62</v>
      </c>
      <c r="T229" s="6">
        <v>5.54</v>
      </c>
      <c r="U229" s="6">
        <v>-24.84</v>
      </c>
      <c r="V229" s="6">
        <v>14.65</v>
      </c>
      <c r="W229" s="6">
        <v>5.09</v>
      </c>
      <c r="X229" s="6">
        <v>2.8</v>
      </c>
      <c r="Y229" s="6">
        <v>8.33</v>
      </c>
      <c r="Z229" s="6">
        <v>-20.97</v>
      </c>
    </row>
    <row r="230" spans="3:26" ht="15.5" x14ac:dyDescent="0.35">
      <c r="C230" t="s">
        <v>74</v>
      </c>
      <c r="I230" s="6">
        <v>28.2</v>
      </c>
      <c r="J230" s="6">
        <v>19.12</v>
      </c>
      <c r="K230" s="6">
        <v>20.55</v>
      </c>
      <c r="L230" s="6">
        <v>16.010000000000002</v>
      </c>
      <c r="M230" s="6">
        <v>17.309999999999999</v>
      </c>
      <c r="N230" s="6">
        <v>7.77</v>
      </c>
      <c r="O230" s="6">
        <v>10.78</v>
      </c>
      <c r="P230" s="6">
        <v>19.96</v>
      </c>
      <c r="Q230" s="6">
        <v>8.41</v>
      </c>
      <c r="R230" s="6">
        <v>1.56</v>
      </c>
      <c r="S230" s="5">
        <v>2</v>
      </c>
      <c r="T230" s="6">
        <v>2.4</v>
      </c>
      <c r="U230" s="6">
        <v>2.35</v>
      </c>
      <c r="V230" s="6">
        <v>1.96</v>
      </c>
      <c r="W230" s="6">
        <v>1.3</v>
      </c>
      <c r="X230" s="6">
        <v>0.78</v>
      </c>
      <c r="Y230" s="6">
        <v>3.45</v>
      </c>
      <c r="Z230" s="6">
        <v>4.34</v>
      </c>
    </row>
    <row r="231" spans="3:26" ht="15.5" x14ac:dyDescent="0.35">
      <c r="C231" t="s">
        <v>240</v>
      </c>
      <c r="I231" s="5">
        <v>-122340000000</v>
      </c>
      <c r="J231" s="6">
        <v>-130759999999.99998</v>
      </c>
      <c r="K231" s="5">
        <v>-119850000000</v>
      </c>
      <c r="L231" s="5">
        <v>-84530000000</v>
      </c>
      <c r="M231" s="5">
        <v>-79040000000</v>
      </c>
      <c r="N231" s="5">
        <v>-101690000000</v>
      </c>
      <c r="O231" s="5">
        <v>-66610000000</v>
      </c>
      <c r="P231" s="5">
        <v>-80170000000</v>
      </c>
    </row>
    <row r="232" spans="3:26" ht="15.5" x14ac:dyDescent="0.35">
      <c r="C232" t="s">
        <v>241</v>
      </c>
      <c r="I232" s="6">
        <v>-4.6199999999999998E-2</v>
      </c>
      <c r="J232" s="6">
        <v>-3.6400000000000002E-2</v>
      </c>
      <c r="K232" s="6">
        <v>-4.0800000000000003E-2</v>
      </c>
      <c r="L232" s="6">
        <v>-5.9200000000000003E-2</v>
      </c>
      <c r="M232" s="6">
        <v>-4.1299999999999996E-2</v>
      </c>
      <c r="N232" s="6">
        <v>-5.4100000000000002E-2</v>
      </c>
      <c r="O232" s="6">
        <v>-1.41E-2</v>
      </c>
      <c r="P232" s="6">
        <v>3.2000000000000001E-2</v>
      </c>
      <c r="Q232" s="6">
        <v>-1.52E-2</v>
      </c>
      <c r="R232" s="6">
        <v>7.5199999999999989E-2</v>
      </c>
      <c r="S232" s="6">
        <v>-2.8199999999999999E-2</v>
      </c>
      <c r="T232" s="6">
        <v>0.1313</v>
      </c>
      <c r="U232" s="6">
        <v>-2.8999999999999998E-2</v>
      </c>
      <c r="V232" s="6">
        <v>5.16E-2</v>
      </c>
      <c r="W232" s="6">
        <v>0.1231</v>
      </c>
      <c r="X232" s="6">
        <v>0.13819999999999999</v>
      </c>
      <c r="Y232" s="6">
        <v>0.1125</v>
      </c>
      <c r="Z232" s="6">
        <v>-5.1200000000000002E-2</v>
      </c>
    </row>
    <row r="233" spans="3:26" ht="15.5" x14ac:dyDescent="0.35">
      <c r="C233" t="s">
        <v>242</v>
      </c>
      <c r="I233" s="6">
        <v>-5.6100000000000004E-2</v>
      </c>
      <c r="J233" s="6">
        <v>-4.24E-2</v>
      </c>
      <c r="K233" s="6">
        <v>-4.5700000000000005E-2</v>
      </c>
      <c r="L233" s="6">
        <v>-7.5199999999999989E-2</v>
      </c>
      <c r="M233" s="6">
        <v>-5.04E-2</v>
      </c>
      <c r="N233" s="6">
        <v>-6.3399999999999998E-2</v>
      </c>
      <c r="O233" s="6">
        <v>-1.5800000000000002E-2</v>
      </c>
      <c r="P233" s="6">
        <v>3.56E-2</v>
      </c>
      <c r="Q233" s="6">
        <v>-1.7500000000000002E-2</v>
      </c>
      <c r="R233" s="6">
        <v>8.5900000000000004E-2</v>
      </c>
      <c r="S233" s="6">
        <v>-3.7000000000000005E-2</v>
      </c>
      <c r="T233" s="6">
        <v>0.16589999999999999</v>
      </c>
      <c r="U233" s="6">
        <v>-4.4400000000000002E-2</v>
      </c>
      <c r="V233" s="6">
        <v>7.3599999999999999E-2</v>
      </c>
      <c r="W233" s="6">
        <v>0.18090000000000001</v>
      </c>
      <c r="X233" s="6">
        <v>0.26039999999999996</v>
      </c>
      <c r="Y233" s="6">
        <v>0.27810000000000001</v>
      </c>
      <c r="Z233" s="6">
        <v>-0.18170000000000003</v>
      </c>
    </row>
    <row r="234" spans="3:26" ht="15.5" x14ac:dyDescent="0.35">
      <c r="C234" t="s">
        <v>243</v>
      </c>
      <c r="I234" s="6">
        <v>-3.6699999999999997E-2</v>
      </c>
      <c r="J234" s="6">
        <v>-3.7000000000000005E-2</v>
      </c>
      <c r="K234" s="6">
        <v>-3.5400000000000001E-2</v>
      </c>
      <c r="L234" s="6">
        <v>-2.8500000000000001E-2</v>
      </c>
      <c r="M234" s="6">
        <v>-2.6000000000000002E-2</v>
      </c>
      <c r="N234" s="6">
        <v>-2.8300000000000002E-2</v>
      </c>
      <c r="O234" s="6">
        <v>-1.9099999999999999E-2</v>
      </c>
      <c r="P234" s="6">
        <v>-2.2499999999999999E-2</v>
      </c>
      <c r="Q234" s="6">
        <v>-1.5700000000000002E-2</v>
      </c>
      <c r="R234" s="6">
        <v>-9.7000000000000003E-3</v>
      </c>
      <c r="S234" s="6">
        <v>-5.1000000000000004E-3</v>
      </c>
      <c r="T234" s="6">
        <v>-4.0000000000000001E-3</v>
      </c>
      <c r="U234" s="6">
        <v>3.0499999999999999E-2</v>
      </c>
      <c r="V234" s="6">
        <v>8.7899999999999992E-2</v>
      </c>
      <c r="W234" s="6">
        <v>0.21129999999999999</v>
      </c>
      <c r="X234" s="6">
        <v>0.2949</v>
      </c>
      <c r="Y234" s="6">
        <v>6.9599999999999995E-2</v>
      </c>
      <c r="Z234" s="6">
        <v>0.1114</v>
      </c>
    </row>
    <row r="235" spans="3:26" ht="15.5" x14ac:dyDescent="0.35">
      <c r="C235" t="s">
        <v>244</v>
      </c>
      <c r="I235" s="6">
        <v>-44.86</v>
      </c>
      <c r="J235" s="6">
        <v>-26.59</v>
      </c>
      <c r="K235" s="6">
        <v>-33.26</v>
      </c>
      <c r="L235" s="6">
        <v>-16.18</v>
      </c>
      <c r="M235" s="6">
        <v>-9.68</v>
      </c>
      <c r="N235" s="6">
        <v>-9.75</v>
      </c>
      <c r="O235" s="6">
        <v>-7.61</v>
      </c>
      <c r="P235" s="6">
        <v>-9.31</v>
      </c>
      <c r="Q235" s="6">
        <v>-15.34</v>
      </c>
      <c r="S235" s="6">
        <v>-1.69</v>
      </c>
      <c r="T235" s="6">
        <v>-0.82</v>
      </c>
      <c r="U235" s="6">
        <v>4.62</v>
      </c>
      <c r="V235" s="6">
        <v>14.13</v>
      </c>
      <c r="W235" s="6">
        <v>32.67</v>
      </c>
      <c r="X235" s="6">
        <v>19.13</v>
      </c>
      <c r="Y235" s="6">
        <v>3.06</v>
      </c>
      <c r="Z235" s="6">
        <v>1.55</v>
      </c>
    </row>
    <row r="236" spans="3:26" ht="15.5" x14ac:dyDescent="0.35">
      <c r="C236" t="s">
        <v>68</v>
      </c>
      <c r="I236" s="6">
        <v>0.37</v>
      </c>
      <c r="J236" s="6">
        <v>0.35</v>
      </c>
      <c r="K236" s="6">
        <v>0.41</v>
      </c>
      <c r="L236" s="6">
        <v>0.45</v>
      </c>
      <c r="M236" s="6">
        <v>0.44</v>
      </c>
      <c r="N236" s="6">
        <v>0.16</v>
      </c>
      <c r="O236" s="6">
        <v>0.45</v>
      </c>
      <c r="P236" s="6">
        <v>0.82</v>
      </c>
      <c r="Q236" s="6">
        <v>0.42</v>
      </c>
      <c r="R236" s="6">
        <v>0.1</v>
      </c>
      <c r="S236" s="6">
        <v>0.84</v>
      </c>
      <c r="T236" s="6">
        <v>0.92</v>
      </c>
      <c r="U236" s="6">
        <v>1.1000000000000001</v>
      </c>
      <c r="V236" s="6">
        <v>1.08</v>
      </c>
      <c r="W236" s="6">
        <v>0.92</v>
      </c>
      <c r="X236" s="6">
        <v>0.73</v>
      </c>
      <c r="Y236" s="6">
        <v>2.3199999999999998</v>
      </c>
      <c r="Z236" s="6">
        <v>3.81</v>
      </c>
    </row>
    <row r="237" spans="3:26" ht="15.5" x14ac:dyDescent="0.35">
      <c r="C237" t="s">
        <v>65</v>
      </c>
      <c r="I237" s="6">
        <v>1110.03</v>
      </c>
      <c r="J237" s="6">
        <v>1170.8800000000001</v>
      </c>
      <c r="K237" s="6">
        <v>1216.73</v>
      </c>
      <c r="L237" s="6">
        <v>1800.32</v>
      </c>
      <c r="M237" s="6">
        <v>1928.82</v>
      </c>
      <c r="N237" s="6">
        <v>2022.04</v>
      </c>
      <c r="O237" s="6">
        <v>2158.9</v>
      </c>
      <c r="P237" s="6">
        <v>2193.0100000000002</v>
      </c>
      <c r="Q237" s="6">
        <v>2104.91</v>
      </c>
      <c r="R237" s="6">
        <v>2140.4899999999998</v>
      </c>
      <c r="S237" s="6">
        <v>358.62</v>
      </c>
      <c r="T237" s="6">
        <v>369.79</v>
      </c>
      <c r="U237" s="6">
        <v>308.44</v>
      </c>
      <c r="V237" s="6">
        <v>310.72000000000003</v>
      </c>
      <c r="W237" s="6">
        <v>287.83999999999997</v>
      </c>
      <c r="X237" s="6">
        <v>233.44</v>
      </c>
      <c r="Y237" s="6">
        <v>172.65</v>
      </c>
      <c r="Z237" s="6">
        <v>124.64</v>
      </c>
    </row>
    <row r="238" spans="3:26" ht="15.5" x14ac:dyDescent="0.35">
      <c r="C238" t="s">
        <v>245</v>
      </c>
      <c r="I238" s="6">
        <v>0.37</v>
      </c>
      <c r="J238" s="6">
        <v>0.35</v>
      </c>
      <c r="K238" s="6">
        <v>0.41</v>
      </c>
      <c r="L238" s="6">
        <v>0.45</v>
      </c>
      <c r="M238" s="6">
        <v>0.44</v>
      </c>
      <c r="N238" s="6">
        <v>0.16</v>
      </c>
      <c r="O238" s="6">
        <v>0.45</v>
      </c>
      <c r="P238" s="6">
        <v>0.82</v>
      </c>
      <c r="Q238" s="6">
        <v>0.42</v>
      </c>
      <c r="R238" s="6">
        <v>0.1</v>
      </c>
      <c r="S238" s="6">
        <v>0.84</v>
      </c>
      <c r="T238" s="6">
        <v>0.92</v>
      </c>
      <c r="U238" s="6">
        <v>1.1000000000000001</v>
      </c>
      <c r="V238" s="6">
        <v>1.08</v>
      </c>
      <c r="W238" s="6">
        <v>0.92</v>
      </c>
      <c r="X238" s="6">
        <v>0.73</v>
      </c>
      <c r="Y238" s="6">
        <v>2.3199999999999998</v>
      </c>
      <c r="Z238" s="6">
        <v>3.81</v>
      </c>
    </row>
    <row r="239" spans="3:26" ht="15.5" x14ac:dyDescent="0.35">
      <c r="C239" t="s">
        <v>246</v>
      </c>
      <c r="I239" s="6">
        <v>1110.03</v>
      </c>
      <c r="J239" s="6">
        <v>1170.8800000000001</v>
      </c>
      <c r="K239" s="6">
        <v>1216.73</v>
      </c>
      <c r="L239" s="6">
        <v>1800.32</v>
      </c>
      <c r="M239" s="6">
        <v>1928.82</v>
      </c>
      <c r="N239" s="6">
        <v>2022.04</v>
      </c>
      <c r="O239" s="6">
        <v>2158.9</v>
      </c>
      <c r="P239" s="6">
        <v>2193.0100000000002</v>
      </c>
      <c r="Q239" s="6">
        <v>2104.91</v>
      </c>
      <c r="R239" s="6">
        <v>2140.4899999999998</v>
      </c>
      <c r="S239" s="6">
        <v>358.62</v>
      </c>
      <c r="T239" s="6">
        <v>369.79</v>
      </c>
      <c r="U239" s="6">
        <v>308.44</v>
      </c>
      <c r="V239" s="6">
        <v>310.72000000000003</v>
      </c>
      <c r="W239" s="6">
        <v>287.83999999999997</v>
      </c>
      <c r="X239" s="6">
        <v>233.44</v>
      </c>
      <c r="Y239" s="6">
        <v>172.65</v>
      </c>
      <c r="Z239" s="6">
        <v>124.64</v>
      </c>
    </row>
    <row r="240" spans="3:26" ht="15.5" x14ac:dyDescent="0.35">
      <c r="C240" t="s">
        <v>247</v>
      </c>
      <c r="I240" s="5">
        <v>15000000000</v>
      </c>
      <c r="J240" s="5">
        <v>22000000000</v>
      </c>
      <c r="K240" s="5">
        <v>20000000000</v>
      </c>
      <c r="L240" s="5">
        <v>14000000000</v>
      </c>
      <c r="M240" s="5">
        <v>18000000000</v>
      </c>
      <c r="N240" s="5">
        <v>21000000000</v>
      </c>
      <c r="O240" s="5">
        <v>0</v>
      </c>
      <c r="P240" s="5">
        <v>0</v>
      </c>
      <c r="Q240" s="5">
        <v>66000000000</v>
      </c>
      <c r="R240" s="5">
        <v>0</v>
      </c>
      <c r="S240" s="5">
        <v>0</v>
      </c>
      <c r="U240" s="5">
        <v>46000000000</v>
      </c>
      <c r="V240" s="5">
        <v>36000000000</v>
      </c>
      <c r="W240" s="5">
        <v>34000000000</v>
      </c>
      <c r="X240" s="5">
        <v>34000000000</v>
      </c>
      <c r="Y240" s="5">
        <v>50000000000</v>
      </c>
      <c r="Z240" s="5">
        <v>139000000000</v>
      </c>
    </row>
    <row r="241" spans="2:26" ht="15.5" x14ac:dyDescent="0.35">
      <c r="C241" t="s">
        <v>248</v>
      </c>
      <c r="I241" s="5">
        <v>0</v>
      </c>
      <c r="J241" s="5">
        <v>15000000000</v>
      </c>
      <c r="K241" s="5">
        <v>37000000000</v>
      </c>
      <c r="L241" s="5">
        <v>56000000000</v>
      </c>
      <c r="M241" s="5">
        <v>70000000000</v>
      </c>
      <c r="N241" s="5">
        <v>81000000000</v>
      </c>
      <c r="O241" s="5">
        <v>81000000000</v>
      </c>
      <c r="P241" s="5">
        <v>79000000000</v>
      </c>
      <c r="Q241" s="5">
        <v>0</v>
      </c>
      <c r="R241" s="5">
        <v>1000000000</v>
      </c>
      <c r="S241" s="5">
        <v>1000000000</v>
      </c>
      <c r="X241" s="5">
        <v>26000000000</v>
      </c>
      <c r="Y241" s="5">
        <v>53000000000</v>
      </c>
      <c r="Z241" s="5">
        <v>90000000000</v>
      </c>
    </row>
    <row r="242" spans="2:26" ht="15.5" x14ac:dyDescent="0.35">
      <c r="C242" t="s">
        <v>25</v>
      </c>
      <c r="I242" s="5">
        <v>15000000000</v>
      </c>
      <c r="J242" s="5">
        <v>37000000000</v>
      </c>
      <c r="K242" s="5">
        <v>56000000000</v>
      </c>
      <c r="L242" s="5">
        <v>70000000000</v>
      </c>
      <c r="M242" s="5">
        <v>88000000000</v>
      </c>
      <c r="N242" s="5">
        <v>102000000000</v>
      </c>
      <c r="O242" s="5">
        <v>81000000000</v>
      </c>
      <c r="P242" s="5">
        <v>80000000000</v>
      </c>
      <c r="Q242" s="5">
        <v>66000000000</v>
      </c>
      <c r="R242" s="5">
        <v>1000000000</v>
      </c>
      <c r="S242" s="5">
        <v>2000000000</v>
      </c>
      <c r="U242" s="5">
        <v>46000000000</v>
      </c>
      <c r="V242" s="5">
        <v>36000000000</v>
      </c>
      <c r="W242" s="5">
        <v>34000000000</v>
      </c>
      <c r="X242" s="5">
        <v>60000000000</v>
      </c>
      <c r="Y242" s="5">
        <v>104000000000</v>
      </c>
      <c r="Z242" s="5">
        <v>230000000000</v>
      </c>
    </row>
    <row r="243" spans="2:26" ht="15.5" x14ac:dyDescent="0.35">
      <c r="C243" t="s">
        <v>22</v>
      </c>
      <c r="I243" s="5">
        <v>6000000000</v>
      </c>
      <c r="J243" s="5">
        <v>10000000000</v>
      </c>
      <c r="K243" s="5">
        <v>12000000000</v>
      </c>
      <c r="L243" s="5">
        <v>34000000000</v>
      </c>
      <c r="M243" s="5">
        <v>56000000000</v>
      </c>
      <c r="N243" s="5">
        <v>91000000000</v>
      </c>
      <c r="O243" s="5">
        <v>64000000000</v>
      </c>
      <c r="P243" s="5">
        <v>46000000000</v>
      </c>
      <c r="Q243" s="5">
        <v>24000000000</v>
      </c>
      <c r="R243" s="5">
        <v>-54000000000</v>
      </c>
      <c r="S243" s="5">
        <v>-65000000000</v>
      </c>
      <c r="T243" s="5">
        <v>-66000000000</v>
      </c>
      <c r="U243" s="5">
        <v>-28000000000</v>
      </c>
      <c r="V243" s="5">
        <v>-20000000000</v>
      </c>
      <c r="W243" s="5">
        <v>-42000000000</v>
      </c>
      <c r="X243" s="5">
        <v>-17000000000</v>
      </c>
      <c r="Y243" s="5">
        <v>72000000000</v>
      </c>
      <c r="Z243" s="5">
        <v>213000000000</v>
      </c>
    </row>
    <row r="244" spans="2:26" ht="15.5" x14ac:dyDescent="0.35">
      <c r="C244" t="s">
        <v>249</v>
      </c>
      <c r="I244" s="5">
        <v>-554000000000</v>
      </c>
      <c r="J244" s="5">
        <v>-400000000000</v>
      </c>
      <c r="K244" s="5">
        <v>-212000000000</v>
      </c>
      <c r="L244" s="5">
        <v>-389000000000</v>
      </c>
      <c r="M244" s="5">
        <v>-293000000000</v>
      </c>
      <c r="N244" s="5">
        <v>-36000000000</v>
      </c>
      <c r="O244" s="5">
        <v>98000000000</v>
      </c>
      <c r="P244" s="5">
        <v>8000000000</v>
      </c>
      <c r="Q244" s="5">
        <v>92000000000</v>
      </c>
      <c r="R244" s="5">
        <v>161000000000</v>
      </c>
      <c r="S244" s="5">
        <v>52000000000</v>
      </c>
      <c r="T244" s="5">
        <v>53000000000</v>
      </c>
      <c r="U244" s="5">
        <v>-77000000000</v>
      </c>
      <c r="V244" s="5">
        <v>-56000000000</v>
      </c>
      <c r="W244" s="5">
        <v>-87000000000</v>
      </c>
      <c r="X244" s="5">
        <v>-159000000000</v>
      </c>
      <c r="Y244" s="5">
        <v>-291000000000</v>
      </c>
      <c r="Z244" s="5">
        <v>-373000000000</v>
      </c>
    </row>
    <row r="245" spans="2:26" ht="15.5" x14ac:dyDescent="0.35">
      <c r="C245" t="s">
        <v>250</v>
      </c>
      <c r="I245" s="5">
        <v>-128000000000</v>
      </c>
      <c r="J245" s="5">
        <v>-152000000000</v>
      </c>
      <c r="K245" s="5">
        <v>-110000000000</v>
      </c>
      <c r="L245" s="5">
        <v>-118000000000</v>
      </c>
      <c r="M245" s="5">
        <v>-91000000000</v>
      </c>
      <c r="N245" s="5">
        <v>-88000000000</v>
      </c>
      <c r="O245" s="5">
        <v>-84000000000</v>
      </c>
      <c r="P245" s="5">
        <v>-64000000000</v>
      </c>
      <c r="Q245" s="5">
        <v>-19000000000</v>
      </c>
      <c r="R245" s="5">
        <v>-152000000000</v>
      </c>
      <c r="S245" s="5">
        <v>3000000000</v>
      </c>
      <c r="T245" s="5">
        <v>-9000000000</v>
      </c>
      <c r="U245" s="5">
        <v>27000000000</v>
      </c>
      <c r="V245" s="5">
        <v>33000000000</v>
      </c>
      <c r="W245" s="5">
        <v>38000000000</v>
      </c>
      <c r="X245" s="5">
        <v>120000000000</v>
      </c>
      <c r="Y245" s="5">
        <v>15000000000</v>
      </c>
      <c r="Z245" s="5">
        <v>-4000000000</v>
      </c>
    </row>
    <row r="246" spans="2:26" ht="15.5" x14ac:dyDescent="0.35">
      <c r="C246" t="s">
        <v>251</v>
      </c>
      <c r="I246" s="5">
        <v>-7000000000</v>
      </c>
      <c r="J246" s="5">
        <v>-6000000000</v>
      </c>
      <c r="K246" s="5">
        <v>-10000000000</v>
      </c>
      <c r="L246" s="5">
        <v>-6000000000</v>
      </c>
      <c r="M246" s="5">
        <v>-1000000000</v>
      </c>
      <c r="N246" s="5">
        <v>-10000000000</v>
      </c>
      <c r="O246" s="5">
        <v>-7000000000</v>
      </c>
      <c r="P246" s="5">
        <v>-5000000000</v>
      </c>
      <c r="Q246" s="5">
        <v>-10000000000</v>
      </c>
      <c r="R246" s="5">
        <v>-9000000000</v>
      </c>
      <c r="S246" s="5">
        <v>-9000000000</v>
      </c>
      <c r="T246" s="5">
        <v>-8000000000</v>
      </c>
      <c r="U246" s="5">
        <v>-21000000000</v>
      </c>
      <c r="V246" s="5">
        <v>-56000000000</v>
      </c>
      <c r="W246" s="5">
        <v>-18000000000</v>
      </c>
      <c r="X246" s="5">
        <v>-6000000000</v>
      </c>
      <c r="Y246" s="5">
        <v>-6000000000</v>
      </c>
      <c r="Z246" s="5">
        <v>-11000000000</v>
      </c>
    </row>
    <row r="247" spans="2:26" ht="15.5" x14ac:dyDescent="0.35">
      <c r="C247" t="s">
        <v>14</v>
      </c>
      <c r="I247" s="5">
        <v>-135000000000</v>
      </c>
      <c r="J247" s="5">
        <v>-158000000000</v>
      </c>
      <c r="K247" s="5">
        <v>-121000000000</v>
      </c>
      <c r="L247" s="5">
        <v>-123000000000</v>
      </c>
      <c r="M247" s="5">
        <v>-91000000000</v>
      </c>
      <c r="N247" s="5">
        <v>-98000000000</v>
      </c>
      <c r="O247" s="5">
        <v>-91000000000</v>
      </c>
      <c r="P247" s="5">
        <v>-68000000000</v>
      </c>
      <c r="Q247" s="5">
        <v>-28000000000</v>
      </c>
      <c r="R247" s="5">
        <v>-162000000000</v>
      </c>
      <c r="S247" s="5">
        <v>-6000000000</v>
      </c>
      <c r="T247" s="5">
        <v>-18000000000</v>
      </c>
      <c r="U247" s="5">
        <v>5000000000</v>
      </c>
      <c r="V247" s="5">
        <v>-24000000000</v>
      </c>
      <c r="W247" s="5">
        <v>20000000000</v>
      </c>
      <c r="X247" s="5">
        <v>114000000000</v>
      </c>
      <c r="Y247" s="5">
        <v>9000000000</v>
      </c>
      <c r="Z247" s="5">
        <v>-14000000000</v>
      </c>
    </row>
    <row r="248" spans="2:26" ht="15.5" x14ac:dyDescent="0.35">
      <c r="C248" t="s">
        <v>16</v>
      </c>
      <c r="I248" s="6">
        <v>-45.68</v>
      </c>
      <c r="J248" s="6">
        <v>-53.76</v>
      </c>
      <c r="K248" s="6">
        <v>-40.99</v>
      </c>
      <c r="L248" s="6">
        <v>-70.760000000000005</v>
      </c>
      <c r="M248" s="6">
        <v>-52.33</v>
      </c>
      <c r="N248" s="6">
        <v>-56.39</v>
      </c>
      <c r="O248" s="6">
        <v>-52.04</v>
      </c>
      <c r="P248" s="6">
        <v>-39.229999999999997</v>
      </c>
      <c r="Q248" s="6">
        <v>-16.21</v>
      </c>
      <c r="R248" s="6">
        <v>-92.68</v>
      </c>
      <c r="S248" s="6">
        <v>-3.32</v>
      </c>
      <c r="T248" s="6">
        <v>-10.039999999999999</v>
      </c>
      <c r="U248" s="6">
        <v>3.05</v>
      </c>
      <c r="V248" s="6">
        <v>-13.53</v>
      </c>
      <c r="W248" s="6">
        <v>11.25</v>
      </c>
      <c r="X248" s="6">
        <v>65.37</v>
      </c>
      <c r="Y248" s="6">
        <v>5.29</v>
      </c>
      <c r="Z248" s="6">
        <v>-8.3000000000000007</v>
      </c>
    </row>
    <row r="250" spans="2:26" ht="15.5" x14ac:dyDescent="0.35">
      <c r="B250" t="s">
        <v>252</v>
      </c>
      <c r="C250" t="s">
        <v>253</v>
      </c>
      <c r="D250" s="5">
        <v>-35000000000</v>
      </c>
      <c r="E250" s="5">
        <v>-91000000000</v>
      </c>
      <c r="F250" s="5">
        <v>-24000000000</v>
      </c>
      <c r="G250" s="5">
        <v>-32000000000</v>
      </c>
      <c r="H250" s="5">
        <v>-141000000000</v>
      </c>
      <c r="I250" s="5">
        <v>-184000000000</v>
      </c>
      <c r="J250" s="5">
        <v>-146000000000</v>
      </c>
      <c r="K250" s="5">
        <v>-164000000000</v>
      </c>
      <c r="L250" s="5">
        <v>-236000000000</v>
      </c>
      <c r="M250" s="5">
        <v>-170000000000</v>
      </c>
      <c r="N250" s="5">
        <v>-224000000000</v>
      </c>
      <c r="O250" s="5">
        <v>-60000000000</v>
      </c>
      <c r="P250" s="5">
        <v>136000000000</v>
      </c>
      <c r="Q250" s="5">
        <v>-64000000000</v>
      </c>
    </row>
    <row r="251" spans="2:26" ht="15.5" x14ac:dyDescent="0.35">
      <c r="C251" t="s">
        <v>254</v>
      </c>
      <c r="H251" s="5">
        <v>-183000000000</v>
      </c>
      <c r="I251" s="5">
        <v>-184000000000</v>
      </c>
      <c r="J251" s="5">
        <v>-146000000000</v>
      </c>
      <c r="K251" s="5">
        <v>-164000000000</v>
      </c>
      <c r="L251" s="5">
        <v>-236000000000</v>
      </c>
      <c r="M251" s="5">
        <v>-170000000000</v>
      </c>
      <c r="N251" s="5">
        <v>-224000000000</v>
      </c>
      <c r="O251" s="5">
        <v>-60000000000</v>
      </c>
      <c r="P251" s="5">
        <v>136000000000</v>
      </c>
      <c r="Q251" s="5">
        <v>-64000000000</v>
      </c>
    </row>
    <row r="252" spans="2:26" ht="15.5" x14ac:dyDescent="0.35">
      <c r="C252" t="s">
        <v>56</v>
      </c>
      <c r="D252" s="6">
        <v>-11.97</v>
      </c>
      <c r="E252" s="6">
        <v>-30.82</v>
      </c>
      <c r="F252" s="6">
        <v>-8.23</v>
      </c>
      <c r="G252" s="6">
        <v>-11.03</v>
      </c>
      <c r="H252" s="6">
        <v>-47.88</v>
      </c>
      <c r="I252" s="6">
        <v>-62.32</v>
      </c>
      <c r="J252" s="6">
        <v>-49.68</v>
      </c>
      <c r="K252" s="6">
        <v>-55.56</v>
      </c>
      <c r="L252" s="6">
        <v>-80.2</v>
      </c>
      <c r="M252" s="6">
        <v>-57.6</v>
      </c>
      <c r="N252" s="6">
        <v>-75.94</v>
      </c>
      <c r="O252" s="6">
        <v>-20.260000000000002</v>
      </c>
      <c r="P252" s="6">
        <v>46.26</v>
      </c>
      <c r="Q252" s="6">
        <v>-21.83</v>
      </c>
    </row>
    <row r="253" spans="2:26" ht="15.5" x14ac:dyDescent="0.35">
      <c r="C253" t="s">
        <v>255</v>
      </c>
      <c r="H253" s="6">
        <v>-62.05</v>
      </c>
      <c r="I253" s="6">
        <v>-62.32</v>
      </c>
      <c r="J253" s="6">
        <v>-49.68</v>
      </c>
      <c r="K253" s="6">
        <v>-55.56</v>
      </c>
      <c r="L253" s="6">
        <v>-80.2</v>
      </c>
      <c r="M253" s="6">
        <v>-57.6</v>
      </c>
      <c r="N253" s="6">
        <v>-75.94</v>
      </c>
      <c r="O253" s="6">
        <v>-20.260000000000002</v>
      </c>
      <c r="P253" s="6">
        <v>46.26</v>
      </c>
      <c r="Q253" s="6">
        <v>-21.83</v>
      </c>
    </row>
    <row r="254" spans="2:26" ht="15.5" x14ac:dyDescent="0.35">
      <c r="C254" t="s">
        <v>256</v>
      </c>
      <c r="D254" s="5">
        <v>10000000000</v>
      </c>
      <c r="E254" s="5">
        <v>13000000000</v>
      </c>
      <c r="F254" s="5">
        <v>11000000000</v>
      </c>
      <c r="G254" s="5">
        <v>10000000000</v>
      </c>
      <c r="H254" s="5">
        <v>39000000000</v>
      </c>
      <c r="I254" s="5">
        <v>43000000000</v>
      </c>
      <c r="J254" s="5">
        <v>63000000000</v>
      </c>
      <c r="K254" s="5">
        <v>71000000000</v>
      </c>
      <c r="L254" s="5">
        <v>88000000000</v>
      </c>
      <c r="M254" s="5">
        <v>85000000000</v>
      </c>
      <c r="N254" s="5">
        <v>73000000000</v>
      </c>
      <c r="O254" s="5">
        <v>159000000000</v>
      </c>
      <c r="P254" s="5">
        <v>157000000000</v>
      </c>
      <c r="Q254" s="5">
        <v>183000000000</v>
      </c>
    </row>
    <row r="255" spans="2:26" ht="15.5" x14ac:dyDescent="0.35">
      <c r="C255" t="s">
        <v>257</v>
      </c>
      <c r="H255" s="5">
        <v>43000000000</v>
      </c>
      <c r="I255" s="5">
        <v>43000000000</v>
      </c>
      <c r="J255" s="5">
        <v>63000000000</v>
      </c>
      <c r="K255" s="5">
        <v>71000000000</v>
      </c>
      <c r="L255" s="5">
        <v>88000000000</v>
      </c>
      <c r="M255" s="5">
        <v>85000000000</v>
      </c>
      <c r="N255" s="5">
        <v>73000000000</v>
      </c>
      <c r="O255" s="5">
        <v>159000000000</v>
      </c>
      <c r="P255" s="5">
        <v>157000000000</v>
      </c>
      <c r="Q255" s="5">
        <v>183000000000</v>
      </c>
    </row>
    <row r="256" spans="2:26" ht="15.5" x14ac:dyDescent="0.35">
      <c r="C256" t="s">
        <v>258</v>
      </c>
      <c r="I256" s="6">
        <v>-22.87</v>
      </c>
    </row>
    <row r="257" spans="3:9" ht="15.5" x14ac:dyDescent="0.35">
      <c r="C257" t="s">
        <v>259</v>
      </c>
      <c r="I257" s="6">
        <v>-17.649999999999999</v>
      </c>
    </row>
    <row r="258" spans="3:9" ht="15.5" x14ac:dyDescent="0.35">
      <c r="C258" t="s">
        <v>260</v>
      </c>
      <c r="I258" s="6">
        <v>7.49</v>
      </c>
    </row>
    <row r="259" spans="3:9" ht="15.5" x14ac:dyDescent="0.35">
      <c r="C259" t="s">
        <v>261</v>
      </c>
      <c r="I259" s="6">
        <v>-5.67E-2</v>
      </c>
    </row>
    <row r="260" spans="3:9" ht="15.5" x14ac:dyDescent="0.35">
      <c r="C260" t="s">
        <v>262</v>
      </c>
      <c r="I260" s="6">
        <v>74.39</v>
      </c>
    </row>
    <row r="261" spans="3:9" ht="15.5" x14ac:dyDescent="0.35">
      <c r="C261" t="s">
        <v>263</v>
      </c>
      <c r="I261" s="5">
        <v>1</v>
      </c>
    </row>
    <row r="262" spans="3:9" ht="15.5" x14ac:dyDescent="0.35">
      <c r="C262" t="s">
        <v>264</v>
      </c>
      <c r="I262" s="6">
        <v>-28.19</v>
      </c>
    </row>
    <row r="263" spans="3:9" ht="15.5" x14ac:dyDescent="0.35">
      <c r="C263" t="s">
        <v>265</v>
      </c>
      <c r="I263" s="6">
        <v>-26.69</v>
      </c>
    </row>
    <row r="264" spans="3:9" ht="15.5" x14ac:dyDescent="0.35">
      <c r="C264" t="s">
        <v>266</v>
      </c>
      <c r="I264" s="6">
        <v>-17.350000000000001</v>
      </c>
    </row>
    <row r="265" spans="3:9" ht="15.5" x14ac:dyDescent="0.35">
      <c r="C265" t="s">
        <v>267</v>
      </c>
      <c r="I265" s="5">
        <v>-27</v>
      </c>
    </row>
    <row r="266" spans="3:9" ht="15.5" x14ac:dyDescent="0.35">
      <c r="C266" t="s">
        <v>268</v>
      </c>
      <c r="I266" s="6">
        <v>-62.05</v>
      </c>
    </row>
    <row r="267" spans="3:9" ht="15.5" x14ac:dyDescent="0.35">
      <c r="C267" t="s">
        <v>269</v>
      </c>
      <c r="I267" s="6">
        <v>-47.88</v>
      </c>
    </row>
    <row r="268" spans="3:9" ht="15.5" x14ac:dyDescent="0.35">
      <c r="C268" t="s">
        <v>270</v>
      </c>
      <c r="I268" s="6">
        <v>14.72</v>
      </c>
    </row>
    <row r="269" spans="3:9" ht="15.5" x14ac:dyDescent="0.35">
      <c r="C269" t="s">
        <v>271</v>
      </c>
      <c r="D269" s="6">
        <v>3.97</v>
      </c>
    </row>
    <row r="270" spans="3:9" ht="15.5" x14ac:dyDescent="0.35">
      <c r="C270" t="s">
        <v>272</v>
      </c>
      <c r="I270" s="6">
        <v>1098.23</v>
      </c>
    </row>
    <row r="271" spans="3:9" ht="15.5" x14ac:dyDescent="0.35">
      <c r="C271" t="s">
        <v>273</v>
      </c>
      <c r="I271" s="6">
        <v>-41.03</v>
      </c>
    </row>
    <row r="272" spans="3:9" ht="15.5" x14ac:dyDescent="0.35">
      <c r="C272" t="s">
        <v>274</v>
      </c>
      <c r="D272" s="6">
        <v>0.1</v>
      </c>
    </row>
    <row r="273" spans="3:9" ht="15.5" x14ac:dyDescent="0.35">
      <c r="C273" t="s">
        <v>275</v>
      </c>
      <c r="D273" s="6">
        <v>0.09</v>
      </c>
    </row>
    <row r="274" spans="3:9" ht="15.5" x14ac:dyDescent="0.35">
      <c r="C274" t="s">
        <v>278</v>
      </c>
      <c r="D274" s="6">
        <v>0.22</v>
      </c>
    </row>
    <row r="275" spans="3:9" ht="15.5" x14ac:dyDescent="0.35">
      <c r="C275" t="s">
        <v>280</v>
      </c>
      <c r="D275" s="6">
        <v>1.23</v>
      </c>
    </row>
    <row r="276" spans="3:9" ht="15.5" x14ac:dyDescent="0.35">
      <c r="C276" t="s">
        <v>410</v>
      </c>
      <c r="I276" s="6">
        <v>-56.84</v>
      </c>
    </row>
    <row r="277" spans="3:9" ht="15.5" x14ac:dyDescent="0.35">
      <c r="C277" t="s">
        <v>12</v>
      </c>
      <c r="D277" s="5">
        <v>-34000000000</v>
      </c>
    </row>
    <row r="278" spans="3:9" ht="15.5" x14ac:dyDescent="0.35">
      <c r="C278" t="s">
        <v>281</v>
      </c>
      <c r="I278" s="6">
        <v>4.9800000000000004</v>
      </c>
    </row>
    <row r="279" spans="3:9" ht="15.5" x14ac:dyDescent="0.35">
      <c r="C279" t="s">
        <v>282</v>
      </c>
      <c r="I279" s="6">
        <v>-4.5999999999999999E-2</v>
      </c>
    </row>
    <row r="280" spans="3:9" ht="15.5" x14ac:dyDescent="0.35">
      <c r="C280" t="s">
        <v>283</v>
      </c>
      <c r="I280" s="6">
        <v>-5.6500000000000002E-2</v>
      </c>
    </row>
    <row r="281" spans="3:9" ht="15.5" x14ac:dyDescent="0.35">
      <c r="C281" t="s">
        <v>284</v>
      </c>
      <c r="I281" s="6">
        <v>-3.8699999999999998E-2</v>
      </c>
    </row>
    <row r="282" spans="3:9" ht="15.5" x14ac:dyDescent="0.35">
      <c r="C282" t="s">
        <v>285</v>
      </c>
      <c r="I282" s="6">
        <v>-3.9300000000000002E-2</v>
      </c>
    </row>
    <row r="283" spans="3:9" ht="15.5" x14ac:dyDescent="0.35">
      <c r="C283" t="s">
        <v>286</v>
      </c>
      <c r="D283" s="6">
        <v>24.06</v>
      </c>
    </row>
    <row r="284" spans="3:9" ht="15.5" x14ac:dyDescent="0.35">
      <c r="C284" t="s">
        <v>287</v>
      </c>
      <c r="D284" s="6">
        <v>106.3</v>
      </c>
    </row>
    <row r="285" spans="3:9" ht="15.5" x14ac:dyDescent="0.35">
      <c r="C285" t="s">
        <v>288</v>
      </c>
      <c r="D285" s="6">
        <v>10.59</v>
      </c>
    </row>
    <row r="286" spans="3:9" ht="15.5" x14ac:dyDescent="0.35">
      <c r="C286" t="s">
        <v>289</v>
      </c>
      <c r="D286" s="6">
        <v>119.77</v>
      </c>
    </row>
    <row r="287" spans="3:9" ht="15.5" x14ac:dyDescent="0.35">
      <c r="C287" t="s">
        <v>290</v>
      </c>
      <c r="D287" s="6">
        <v>3.78</v>
      </c>
    </row>
    <row r="288" spans="3:9" ht="15.5" x14ac:dyDescent="0.35">
      <c r="C288" t="s">
        <v>291</v>
      </c>
      <c r="I288" s="6">
        <v>0.01</v>
      </c>
    </row>
    <row r="289" spans="3:9" ht="15.5" x14ac:dyDescent="0.35">
      <c r="C289" t="s">
        <v>292</v>
      </c>
      <c r="I289" s="6">
        <v>3.59</v>
      </c>
    </row>
    <row r="290" spans="3:9" ht="15.5" x14ac:dyDescent="0.35">
      <c r="C290" t="s">
        <v>52</v>
      </c>
      <c r="I290" s="5">
        <v>3225000000000</v>
      </c>
    </row>
    <row r="291" spans="3:9" ht="15.5" x14ac:dyDescent="0.35">
      <c r="C291" t="s">
        <v>293</v>
      </c>
      <c r="I291" s="5">
        <v>3244000000000</v>
      </c>
    </row>
    <row r="292" spans="3:9" ht="15.5" x14ac:dyDescent="0.35">
      <c r="C292" t="s">
        <v>294</v>
      </c>
      <c r="I292" s="5">
        <v>2950000000</v>
      </c>
    </row>
    <row r="293" spans="3:9" ht="15.5" x14ac:dyDescent="0.35">
      <c r="C293" t="s">
        <v>295</v>
      </c>
      <c r="I293" s="6">
        <v>0.21230000000000002</v>
      </c>
    </row>
    <row r="294" spans="3:9" ht="15.5" x14ac:dyDescent="0.35">
      <c r="C294" t="s">
        <v>296</v>
      </c>
      <c r="D294" s="6">
        <v>0.27960000000000002</v>
      </c>
    </row>
    <row r="295" spans="3:9" ht="15.5" x14ac:dyDescent="0.35">
      <c r="C295" t="s">
        <v>297</v>
      </c>
      <c r="D295" s="6">
        <v>-3.4670999999999998</v>
      </c>
    </row>
    <row r="296" spans="3:9" ht="15.5" x14ac:dyDescent="0.35">
      <c r="C296" t="s">
        <v>298</v>
      </c>
      <c r="D296" s="6">
        <v>-3.5995999999999997</v>
      </c>
    </row>
    <row r="297" spans="3:9" ht="15.5" x14ac:dyDescent="0.35">
      <c r="C297" t="s">
        <v>299</v>
      </c>
      <c r="D297" s="6">
        <v>5.6600000000000004E-2</v>
      </c>
    </row>
    <row r="298" spans="3:9" ht="15.5" x14ac:dyDescent="0.35">
      <c r="C298" t="s">
        <v>300</v>
      </c>
      <c r="D298" s="6">
        <v>0.41700000000000004</v>
      </c>
    </row>
    <row r="299" spans="3:9" ht="15.5" x14ac:dyDescent="0.35">
      <c r="C299" t="s">
        <v>301</v>
      </c>
      <c r="D299" s="6">
        <v>2.1899999999999999E-2</v>
      </c>
    </row>
    <row r="300" spans="3:9" ht="15.5" x14ac:dyDescent="0.35">
      <c r="C300" t="s">
        <v>302</v>
      </c>
      <c r="I300" s="5">
        <v>4</v>
      </c>
    </row>
    <row r="301" spans="3:9" ht="15.5" x14ac:dyDescent="0.35">
      <c r="C301" t="s">
        <v>303</v>
      </c>
      <c r="I301" s="6">
        <v>0.97</v>
      </c>
    </row>
    <row r="302" spans="3:9" ht="15.5" x14ac:dyDescent="0.35">
      <c r="C302" t="s">
        <v>304</v>
      </c>
      <c r="I302" s="6">
        <v>0.7</v>
      </c>
    </row>
    <row r="303" spans="3:9" ht="15.5" x14ac:dyDescent="0.35">
      <c r="C303" t="s">
        <v>305</v>
      </c>
      <c r="I303" s="6">
        <v>0.16</v>
      </c>
    </row>
    <row r="304" spans="3:9" ht="15.5" x14ac:dyDescent="0.35">
      <c r="C304" t="s">
        <v>306</v>
      </c>
      <c r="I304" s="6">
        <v>0.02</v>
      </c>
    </row>
    <row r="305" spans="3:9" ht="15.5" x14ac:dyDescent="0.35">
      <c r="C305" t="s">
        <v>307</v>
      </c>
      <c r="I305" s="6">
        <v>0.57999999999999996</v>
      </c>
    </row>
    <row r="306" spans="3:9" ht="15.5" x14ac:dyDescent="0.35">
      <c r="C306" t="s">
        <v>308</v>
      </c>
      <c r="I306" s="6">
        <v>0.77</v>
      </c>
    </row>
    <row r="307" spans="3:9" ht="15.5" x14ac:dyDescent="0.35">
      <c r="C307" t="s">
        <v>309</v>
      </c>
      <c r="I307" s="5">
        <v>43000000000</v>
      </c>
    </row>
    <row r="308" spans="3:9" ht="15.5" x14ac:dyDescent="0.35">
      <c r="C308" t="s">
        <v>310</v>
      </c>
      <c r="I308" s="5">
        <v>14000000000</v>
      </c>
    </row>
    <row r="309" spans="3:9" ht="15.5" x14ac:dyDescent="0.35">
      <c r="C309" t="s">
        <v>311</v>
      </c>
      <c r="I309" s="5">
        <v>-122000000000</v>
      </c>
    </row>
    <row r="310" spans="3:9" ht="15.5" x14ac:dyDescent="0.35">
      <c r="C310" t="s">
        <v>312</v>
      </c>
      <c r="I310" s="5">
        <v>-183000000000</v>
      </c>
    </row>
    <row r="311" spans="3:9" ht="15.5" x14ac:dyDescent="0.35">
      <c r="C311" t="s">
        <v>313</v>
      </c>
      <c r="D311" s="5">
        <v>12000000000</v>
      </c>
    </row>
    <row r="312" spans="3:9" ht="15.5" x14ac:dyDescent="0.35">
      <c r="C312" t="s">
        <v>314</v>
      </c>
      <c r="D312" s="5">
        <v>3977000000000</v>
      </c>
    </row>
    <row r="313" spans="3:9" ht="15.5" x14ac:dyDescent="0.35">
      <c r="C313" t="s">
        <v>315</v>
      </c>
      <c r="D313" s="5">
        <v>724000000000</v>
      </c>
    </row>
    <row r="314" spans="3:9" ht="15.5" x14ac:dyDescent="0.35">
      <c r="C314" t="s">
        <v>237</v>
      </c>
      <c r="D314" s="5">
        <v>-586000000000</v>
      </c>
    </row>
    <row r="315" spans="3:9" ht="15.5" x14ac:dyDescent="0.35">
      <c r="C315" t="s">
        <v>236</v>
      </c>
      <c r="I315" s="5">
        <v>3235000000000</v>
      </c>
    </row>
    <row r="316" spans="3:9" ht="15.5" x14ac:dyDescent="0.35">
      <c r="C316" t="s">
        <v>235</v>
      </c>
      <c r="D316" s="5">
        <v>0</v>
      </c>
    </row>
    <row r="317" spans="3:9" ht="15.5" x14ac:dyDescent="0.35">
      <c r="C317" t="s">
        <v>234</v>
      </c>
      <c r="D317" s="5">
        <v>12000000000</v>
      </c>
    </row>
    <row r="318" spans="3:9" ht="15.5" x14ac:dyDescent="0.35">
      <c r="C318" t="s">
        <v>23</v>
      </c>
      <c r="D318" s="5">
        <v>12000000000</v>
      </c>
    </row>
    <row r="319" spans="3:9" ht="15.5" x14ac:dyDescent="0.35">
      <c r="C319" t="s">
        <v>20</v>
      </c>
      <c r="D319" s="5">
        <v>0</v>
      </c>
    </row>
    <row r="320" spans="3:9" ht="15.5" x14ac:dyDescent="0.35">
      <c r="C320" t="s">
        <v>316</v>
      </c>
      <c r="I320" s="5">
        <v>3253000000000</v>
      </c>
    </row>
    <row r="321" spans="3:9" ht="15.5" x14ac:dyDescent="0.35">
      <c r="C321" t="s">
        <v>317</v>
      </c>
      <c r="I321" s="5">
        <v>-114000000000</v>
      </c>
    </row>
    <row r="322" spans="3:9" ht="15.5" x14ac:dyDescent="0.35">
      <c r="C322" t="s">
        <v>318</v>
      </c>
      <c r="I322" s="5">
        <v>-17000000000</v>
      </c>
    </row>
    <row r="323" spans="3:9" ht="15.5" x14ac:dyDescent="0.35">
      <c r="C323" t="s">
        <v>319</v>
      </c>
      <c r="I323" s="5">
        <v>126000000000</v>
      </c>
    </row>
    <row r="324" spans="3:9" ht="15.5" x14ac:dyDescent="0.35">
      <c r="C324" t="s">
        <v>320</v>
      </c>
      <c r="I324" s="5">
        <v>-6000000000</v>
      </c>
    </row>
    <row r="325" spans="3:9" ht="15.5" x14ac:dyDescent="0.35">
      <c r="C325" t="s">
        <v>321</v>
      </c>
      <c r="I325" s="5">
        <v>-121000000000</v>
      </c>
    </row>
  </sheetData>
  <pageMargins left="0.7" right="0.7" top="0.75" bottom="0.75" header="0.3" footer="0.3"/>
  <ignoredErrors>
    <ignoredError sqref="A1:Z32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1348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</row>
    <row r="2" spans="1:24" ht="15.5" x14ac:dyDescent="0.35">
      <c r="C2" t="s">
        <v>1349</v>
      </c>
      <c r="D2" s="2" vm="269">
        <f ca="1">IFERROR(_xlfn.STOCKHISTORY("XIDX:" &amp; $C$1, D3, , 0, 0, 1), "Libur")</f>
        <v>108</v>
      </c>
      <c r="H2" s="2" vm="269">
        <f ca="1">IFERROR(INDEX(D2:G2,COUNT(D2:G2)),"")</f>
        <v>108</v>
      </c>
      <c r="I2" s="2" vm="270">
        <f t="shared" ref="I2:X2" ca="1" si="0">IFERROR(_xlfn.STOCKHISTORY("XIDX:" &amp; $C$1, I1, , 0, 0, 1), "Libur")</f>
        <v>123</v>
      </c>
      <c r="J2" s="2" vm="271">
        <f t="shared" ca="1" si="0"/>
        <v>10</v>
      </c>
      <c r="K2" s="2" t="str">
        <f t="shared" ca="1" si="0"/>
        <v>Libur</v>
      </c>
      <c r="L2" s="2" vm="4">
        <f t="shared" ca="1" si="0"/>
        <v>50</v>
      </c>
      <c r="M2" s="2" vm="4">
        <f t="shared" ca="1" si="0"/>
        <v>50</v>
      </c>
      <c r="N2" s="2" vm="4">
        <f t="shared" ca="1" si="0"/>
        <v>50</v>
      </c>
      <c r="O2" s="2" vm="272">
        <f t="shared" ca="1" si="0"/>
        <v>266</v>
      </c>
      <c r="P2" s="2" t="str">
        <f t="shared" ca="1" si="0"/>
        <v>Libur</v>
      </c>
      <c r="Q2" s="2" t="str">
        <f t="shared" ca="1" si="0"/>
        <v>Libur</v>
      </c>
      <c r="R2" s="2" vm="273">
        <f t="shared" ca="1" si="0"/>
        <v>476</v>
      </c>
      <c r="S2" s="2" vm="274">
        <f t="shared" ca="1" si="0"/>
        <v>186.25</v>
      </c>
      <c r="T2" s="2" vm="275">
        <f t="shared" ca="1" si="0"/>
        <v>161.25</v>
      </c>
      <c r="U2" s="2" vm="276">
        <f t="shared" ca="1" si="0"/>
        <v>336.53859999999997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46142</v>
      </c>
      <c r="H3" s="1">
        <f>IFERROR(INDEX(D3:G3,COUNT(D3:G3)),"")</f>
        <v>46142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14048388826</v>
      </c>
      <c r="H4" s="2">
        <f>IFERROR(SUM(D4:G4)*(4/MAX(1,COUNT(D4:G4))),"")</f>
        <v>56193555304</v>
      </c>
      <c r="I4" s="2">
        <f t="shared" ref="I4:X4" si="1">IFERROR(INDEX(I51:I500,MATCH($C$4,$C$51:$C$500,0)),"")</f>
        <v>61741015871</v>
      </c>
      <c r="J4" s="2">
        <f t="shared" si="1"/>
        <v>1589022869</v>
      </c>
      <c r="K4" s="2">
        <f t="shared" si="1"/>
        <v>10416698383</v>
      </c>
      <c r="L4" s="2">
        <f t="shared" si="1"/>
        <v>-10234405371</v>
      </c>
      <c r="M4" s="2">
        <f t="shared" si="1"/>
        <v>-40817337259</v>
      </c>
      <c r="N4" s="2">
        <f t="shared" si="1"/>
        <v>-61000620281</v>
      </c>
      <c r="O4" s="2">
        <f t="shared" si="1"/>
        <v>-88952931905</v>
      </c>
      <c r="P4" s="2">
        <f t="shared" si="1"/>
        <v>21821973059</v>
      </c>
      <c r="Q4" s="2">
        <f t="shared" si="1"/>
        <v>72428138539</v>
      </c>
      <c r="R4" s="2">
        <f t="shared" si="1"/>
        <v>7942941956</v>
      </c>
      <c r="S4" s="2">
        <f t="shared" si="1"/>
        <v>19182364437</v>
      </c>
      <c r="T4" s="2">
        <f t="shared" si="1"/>
        <v>16751955098</v>
      </c>
      <c r="U4" s="2">
        <f t="shared" si="1"/>
        <v>27884732559</v>
      </c>
      <c r="V4" s="2">
        <f t="shared" si="1"/>
        <v>34928136662</v>
      </c>
      <c r="W4" s="2">
        <f t="shared" si="1"/>
        <v>22547618832</v>
      </c>
      <c r="X4" s="2">
        <f t="shared" si="1"/>
        <v>38640868679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7276565031</v>
      </c>
      <c r="H5" s="2">
        <f>IFERROR(SUM(D5:G5)*(4/MAX(1,COUNT(D5:G5))),"")</f>
        <v>29106260124</v>
      </c>
      <c r="I5" s="2">
        <f t="shared" ref="I5:X5" si="2">IFERROR(INDEX(I51:I500,MATCH($C$5,$C$51:$C$500,0)),"")</f>
        <v>2466624924</v>
      </c>
      <c r="J5" s="2">
        <f t="shared" si="2"/>
        <v>-10477928949</v>
      </c>
      <c r="K5" s="2">
        <f t="shared" si="2"/>
        <v>-27001034298</v>
      </c>
      <c r="L5" s="2">
        <f t="shared" si="2"/>
        <v>-49181487222</v>
      </c>
      <c r="M5" s="2">
        <f t="shared" si="2"/>
        <v>-52857656404</v>
      </c>
      <c r="N5" s="2">
        <f t="shared" si="2"/>
        <v>-87861108382</v>
      </c>
      <c r="O5" s="2">
        <f t="shared" si="2"/>
        <v>-141377648692</v>
      </c>
      <c r="P5" s="2">
        <f t="shared" si="2"/>
        <v>38907989105</v>
      </c>
      <c r="Q5" s="2">
        <f t="shared" si="2"/>
        <v>39577537456</v>
      </c>
      <c r="R5" s="2">
        <f t="shared" si="2"/>
        <v>-3601125306</v>
      </c>
      <c r="S5" s="2">
        <f t="shared" si="2"/>
        <v>1344534167</v>
      </c>
      <c r="T5" s="2">
        <f t="shared" si="2"/>
        <v>11404691389</v>
      </c>
      <c r="U5" s="2">
        <f t="shared" si="2"/>
        <v>14208676454</v>
      </c>
      <c r="V5" s="2">
        <f t="shared" si="2"/>
        <v>10143764444</v>
      </c>
      <c r="W5" s="2">
        <f t="shared" si="2"/>
        <v>14676638717</v>
      </c>
      <c r="X5" s="2">
        <f t="shared" si="2"/>
        <v>26150427561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165048766416</v>
      </c>
      <c r="H6" s="2">
        <f>IFERROR(INDEX(D6:G6,COUNT(D6:G6)),"")</f>
        <v>165048766416</v>
      </c>
      <c r="I6" s="2">
        <f t="shared" ref="I6:X6" si="3">IFERROR(INDEX(I51:I500,MATCH($C$6,$C$51:$C$500,0)),"")</f>
        <v>157772201385</v>
      </c>
      <c r="J6" s="2">
        <f t="shared" si="3"/>
        <v>155305576461</v>
      </c>
      <c r="K6" s="2">
        <f t="shared" si="3"/>
        <v>165783505410</v>
      </c>
      <c r="L6" s="2">
        <f t="shared" si="3"/>
        <v>192784539708</v>
      </c>
      <c r="M6" s="2">
        <f t="shared" si="3"/>
        <v>241966026930</v>
      </c>
      <c r="N6" s="2">
        <f t="shared" si="3"/>
        <v>294823683334</v>
      </c>
      <c r="O6" s="2">
        <f t="shared" si="3"/>
        <v>382684791716</v>
      </c>
      <c r="P6" s="2">
        <f t="shared" si="3"/>
        <v>524062440408</v>
      </c>
      <c r="Q6" s="2">
        <f t="shared" si="3"/>
        <v>485154451303</v>
      </c>
      <c r="R6" s="2">
        <f t="shared" si="3"/>
        <v>445576913847</v>
      </c>
      <c r="S6" s="2">
        <f t="shared" si="3"/>
        <v>449146539153</v>
      </c>
      <c r="T6" s="2">
        <f t="shared" si="3"/>
        <v>450924317108</v>
      </c>
      <c r="U6" s="2">
        <f t="shared" si="3"/>
        <v>439519625719</v>
      </c>
      <c r="V6" s="2">
        <f t="shared" si="3"/>
        <v>358044049265</v>
      </c>
      <c r="W6" s="2">
        <f t="shared" si="3"/>
        <v>232271762448</v>
      </c>
      <c r="X6" s="2">
        <f t="shared" si="3"/>
        <v>217595123731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11.31</v>
      </c>
      <c r="H7" s="3">
        <f>IFERROR(INDEX(D7:G7,COUNT(D7:G7)),"")</f>
        <v>11.31</v>
      </c>
      <c r="I7" s="3">
        <f t="shared" ref="I7:X7" si="4">IFERROR(INDEX(I51:I500,MATCH($C$7,$C$51:$C$500,0))/1000000000,"")</f>
        <v>11.31</v>
      </c>
      <c r="J7" s="3">
        <f t="shared" si="4"/>
        <v>11.31</v>
      </c>
      <c r="K7" s="3">
        <f t="shared" si="4"/>
        <v>11.31</v>
      </c>
      <c r="L7" s="3">
        <f t="shared" si="4"/>
        <v>11.31</v>
      </c>
      <c r="M7" s="3">
        <f t="shared" si="4"/>
        <v>11.31</v>
      </c>
      <c r="N7" s="3">
        <f t="shared" si="4"/>
        <v>11.31</v>
      </c>
      <c r="O7" s="3">
        <f t="shared" si="4"/>
        <v>11.31</v>
      </c>
      <c r="P7" s="3">
        <f t="shared" si="4"/>
        <v>11.31</v>
      </c>
      <c r="Q7" s="3">
        <f t="shared" si="4"/>
        <v>11.31</v>
      </c>
      <c r="R7" s="3">
        <f t="shared" si="4"/>
        <v>11.31</v>
      </c>
      <c r="S7" s="3">
        <f t="shared" si="4"/>
        <v>2.83</v>
      </c>
      <c r="T7" s="3">
        <f t="shared" si="4"/>
        <v>2.83</v>
      </c>
      <c r="U7" s="3">
        <f t="shared" si="4"/>
        <v>2.17</v>
      </c>
      <c r="V7" s="3">
        <f t="shared" si="4"/>
        <v>1.3</v>
      </c>
      <c r="W7" s="3">
        <f t="shared" si="4"/>
        <v>1</v>
      </c>
      <c r="X7" s="3">
        <f t="shared" si="4"/>
        <v>1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X8" si="5">IFERROR(INDEX(I51:I500,MATCH($C$8,$C$51:$C$500,0)),"")</f>
        <v>-2000000000</v>
      </c>
      <c r="J8" s="2">
        <f t="shared" si="5"/>
        <v>5000000000</v>
      </c>
      <c r="K8" s="2">
        <f t="shared" si="5"/>
        <v>3000000000</v>
      </c>
      <c r="L8" s="2">
        <f t="shared" si="5"/>
        <v>-3000000000</v>
      </c>
      <c r="M8" s="2">
        <f t="shared" si="5"/>
        <v>5000000000</v>
      </c>
      <c r="N8" s="2">
        <f t="shared" si="5"/>
        <v>-9000000000</v>
      </c>
      <c r="O8" s="2">
        <f t="shared" si="5"/>
        <v>8000000000</v>
      </c>
      <c r="P8" s="2">
        <f t="shared" si="5"/>
        <v>-16000000000</v>
      </c>
      <c r="Q8" s="2">
        <f t="shared" si="5"/>
        <v>69000000000</v>
      </c>
      <c r="R8" s="2">
        <f t="shared" si="5"/>
        <v>14000000000</v>
      </c>
      <c r="S8" s="2">
        <f t="shared" si="5"/>
        <v>17000000000</v>
      </c>
      <c r="T8" s="2">
        <f t="shared" si="5"/>
        <v>-38000000000</v>
      </c>
      <c r="U8" s="2">
        <f t="shared" si="5"/>
        <v>-60000000000</v>
      </c>
      <c r="V8" s="2">
        <f t="shared" si="5"/>
        <v>-36000000000</v>
      </c>
      <c r="W8" s="2">
        <f t="shared" si="5"/>
        <v>-44000000000</v>
      </c>
      <c r="X8" s="2">
        <f t="shared" si="5"/>
        <v>52000000000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0.73</v>
      </c>
      <c r="H9" s="3">
        <f>IFERROR(INDEX(D9:G9,COUNT(D9:G9)),"")</f>
        <v>0.73</v>
      </c>
      <c r="I9" s="3">
        <f t="shared" ref="I9:X9" si="6">IFERROR(INDEX(I51:I500,MATCH($C$9,$C$51:$C$500,0)),"")</f>
        <v>-0.15</v>
      </c>
      <c r="J9" s="3">
        <f t="shared" si="6"/>
        <v>0.43</v>
      </c>
      <c r="K9" s="3">
        <f t="shared" si="6"/>
        <v>0.28000000000000003</v>
      </c>
      <c r="L9" s="3">
        <f t="shared" si="6"/>
        <v>-0.27</v>
      </c>
      <c r="M9" s="3">
        <f t="shared" si="6"/>
        <v>0.44</v>
      </c>
      <c r="N9" s="3">
        <f t="shared" si="6"/>
        <v>-0.76</v>
      </c>
      <c r="O9" s="3">
        <f t="shared" si="6"/>
        <v>0.68</v>
      </c>
      <c r="P9" s="3">
        <f t="shared" si="6"/>
        <v>-1.45</v>
      </c>
      <c r="Q9" s="3">
        <f t="shared" si="6"/>
        <v>6.07</v>
      </c>
      <c r="R9" s="3">
        <f t="shared" si="6"/>
        <v>1.22</v>
      </c>
      <c r="S9" s="3">
        <f t="shared" si="6"/>
        <v>6.04</v>
      </c>
      <c r="T9" s="3">
        <f t="shared" si="6"/>
        <v>-13.47</v>
      </c>
      <c r="U9" s="3">
        <f t="shared" si="6"/>
        <v>-27.62</v>
      </c>
      <c r="V9" s="3">
        <f t="shared" si="6"/>
        <v>-27.41</v>
      </c>
      <c r="W9" s="3">
        <f t="shared" si="6"/>
        <v>-44.35</v>
      </c>
      <c r="X9" s="3">
        <f t="shared" si="6"/>
        <v>51.63</v>
      </c>
    </row>
    <row r="10" spans="1:24" ht="15.5" x14ac:dyDescent="0.35">
      <c r="C10" t="s">
        <v>17</v>
      </c>
      <c r="D10" s="3">
        <f ca="1">IFERROR(IF(D9=0,"",D2/D9),"")</f>
        <v>147.94520547945206</v>
      </c>
      <c r="I10" s="3">
        <f t="shared" ref="I10:X10" ca="1" si="7">IFERROR(IF(I9=0,"",I2/I9),"")</f>
        <v>-820</v>
      </c>
      <c r="J10" s="3">
        <f t="shared" ca="1" si="7"/>
        <v>23.255813953488371</v>
      </c>
      <c r="K10" s="3" t="str">
        <f t="shared" ca="1" si="7"/>
        <v/>
      </c>
      <c r="L10" s="3">
        <f t="shared" ca="1" si="7"/>
        <v>-185.18518518518516</v>
      </c>
      <c r="M10" s="3">
        <f t="shared" ca="1" si="7"/>
        <v>113.63636363636364</v>
      </c>
      <c r="N10" s="3">
        <f t="shared" ca="1" si="7"/>
        <v>-65.78947368421052</v>
      </c>
      <c r="O10" s="3">
        <f t="shared" ca="1" si="7"/>
        <v>391.17647058823525</v>
      </c>
      <c r="P10" s="3" t="str">
        <f t="shared" ca="1" si="7"/>
        <v/>
      </c>
      <c r="Q10" s="3" t="str">
        <f t="shared" ca="1" si="7"/>
        <v/>
      </c>
      <c r="R10" s="3">
        <f t="shared" ca="1" si="7"/>
        <v>390.1639344262295</v>
      </c>
      <c r="S10" s="3">
        <f t="shared" ca="1" si="7"/>
        <v>30.836092715231789</v>
      </c>
      <c r="T10" s="3">
        <f t="shared" ca="1" si="7"/>
        <v>-11.971046770601335</v>
      </c>
      <c r="U10" s="3">
        <f t="shared" ca="1" si="7"/>
        <v>-12.184598117306299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10107040143</v>
      </c>
      <c r="H11" s="2">
        <f>IFERROR(INDEX(D11:G11,COUNT(D11:G11)),"")</f>
        <v>10107040143</v>
      </c>
      <c r="I11" s="2">
        <f t="shared" ref="I11:X11" si="8">IFERROR(INDEX(I51:I500,MATCH($C$11,$C$51:$C$500,0)),"")</f>
        <v>8596668688</v>
      </c>
      <c r="J11" s="2">
        <f t="shared" si="8"/>
        <v>13816192984</v>
      </c>
      <c r="K11" s="2">
        <f t="shared" si="8"/>
        <v>6415552692</v>
      </c>
      <c r="L11" s="2">
        <f t="shared" si="8"/>
        <v>4711288629</v>
      </c>
      <c r="M11" s="2">
        <f t="shared" si="8"/>
        <v>9312168150</v>
      </c>
      <c r="N11" s="2">
        <f t="shared" si="8"/>
        <v>5645060299</v>
      </c>
      <c r="O11" s="2">
        <f t="shared" si="8"/>
        <v>11064399913</v>
      </c>
      <c r="P11" s="2">
        <f t="shared" si="8"/>
        <v>13789678117</v>
      </c>
      <c r="Q11" s="2">
        <f t="shared" si="8"/>
        <v>31223978665</v>
      </c>
      <c r="R11" s="2">
        <f t="shared" si="8"/>
        <v>29858972162</v>
      </c>
      <c r="S11" s="2">
        <f t="shared" si="8"/>
        <v>19500356640</v>
      </c>
      <c r="T11" s="2">
        <f t="shared" si="8"/>
        <v>20177368493</v>
      </c>
      <c r="U11" s="2">
        <f t="shared" si="8"/>
        <v>48326687635</v>
      </c>
      <c r="V11" s="2">
        <f t="shared" si="8"/>
        <v>71617828431</v>
      </c>
      <c r="W11" s="2">
        <f t="shared" si="8"/>
        <v>11188483390</v>
      </c>
      <c r="X11" s="2">
        <f t="shared" si="8"/>
        <v>53555458760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X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</row>
    <row r="15" spans="1:2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104388790</v>
      </c>
      <c r="J15" s="2">
        <f t="shared" si="12"/>
        <v>410173701</v>
      </c>
      <c r="K15" s="2">
        <f t="shared" si="12"/>
        <v>216624705</v>
      </c>
      <c r="L15" s="2">
        <f t="shared" si="12"/>
        <v>150779245</v>
      </c>
      <c r="M15" s="2">
        <f t="shared" si="12"/>
        <v>-18577844</v>
      </c>
      <c r="N15" s="2">
        <f t="shared" si="12"/>
        <v>-61224457</v>
      </c>
      <c r="O15" s="2">
        <f t="shared" si="12"/>
        <v>-6030183941</v>
      </c>
      <c r="P15" s="2">
        <f t="shared" si="12"/>
        <v>6827807962</v>
      </c>
      <c r="Q15" s="2">
        <f t="shared" si="12"/>
        <v>306649897</v>
      </c>
      <c r="R15" s="2">
        <f t="shared" si="12"/>
        <v>238080670</v>
      </c>
      <c r="S15" s="2">
        <f t="shared" si="12"/>
        <v>226551242</v>
      </c>
      <c r="T15" s="2">
        <f t="shared" si="12"/>
        <v>-1213292069</v>
      </c>
      <c r="U15" s="2">
        <f t="shared" si="12"/>
        <v>-2165214322</v>
      </c>
      <c r="V15" s="2">
        <f t="shared" si="12"/>
        <v>-563134657</v>
      </c>
      <c r="W15" s="2">
        <f t="shared" si="12"/>
        <v>-771761488</v>
      </c>
      <c r="X15" s="2">
        <f t="shared" si="12"/>
        <v>-780730768</v>
      </c>
    </row>
    <row r="16" spans="1:24" ht="15.5" x14ac:dyDescent="0.35">
      <c r="C16" t="s">
        <v>28</v>
      </c>
      <c r="D16" s="2">
        <f>IFERROR(INDEX(D51:D500,MATCH($C$16,$C$51:$C$500,0)),"")</f>
        <v>7235916208</v>
      </c>
      <c r="H16" s="2">
        <f>IFERROR(SUM(D16:G16)*(4/MAX(1,COUNT(D16:G16))),"")</f>
        <v>28943664832</v>
      </c>
      <c r="I16" s="2">
        <f t="shared" ref="I16:X16" si="13">IFERROR(INDEX(I51:I500,MATCH($C$16,$C$51:$C$500,0)),"")</f>
        <v>1708153443</v>
      </c>
      <c r="J16" s="2">
        <f t="shared" si="13"/>
        <v>-14201403804</v>
      </c>
      <c r="K16" s="2">
        <f t="shared" si="13"/>
        <v>-24529148443</v>
      </c>
      <c r="L16" s="2">
        <f t="shared" si="13"/>
        <v>-47211169269</v>
      </c>
      <c r="M16" s="2">
        <f t="shared" si="13"/>
        <v>-56313146593</v>
      </c>
      <c r="N16" s="2">
        <f t="shared" si="13"/>
        <v>-76504867994</v>
      </c>
      <c r="O16" s="2">
        <f t="shared" si="13"/>
        <v>-107508687562</v>
      </c>
      <c r="P16" s="2">
        <f t="shared" si="13"/>
        <v>14384120051</v>
      </c>
      <c r="Q16" s="2">
        <f t="shared" si="13"/>
        <v>50411339847</v>
      </c>
      <c r="R16" s="2">
        <f t="shared" si="13"/>
        <v>-9872068663</v>
      </c>
      <c r="S16" s="2">
        <f t="shared" si="13"/>
        <v>2857274509</v>
      </c>
      <c r="T16" s="2">
        <f t="shared" si="13"/>
        <v>3876074389</v>
      </c>
      <c r="U16" s="2">
        <f t="shared" si="13"/>
        <v>9639461081</v>
      </c>
      <c r="V16" s="2">
        <f t="shared" si="13"/>
        <v>22897959127</v>
      </c>
      <c r="W16" s="2">
        <f t="shared" si="13"/>
        <v>13235600532</v>
      </c>
      <c r="X16" s="2">
        <f t="shared" si="13"/>
        <v>32355540477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1221480000000</v>
      </c>
      <c r="H20" s="2">
        <f t="shared" ref="H20:X20" ca="1" si="14">IFERROR(H21*H2,"")</f>
        <v>1221480000000</v>
      </c>
      <c r="I20" s="2">
        <f t="shared" ca="1" si="14"/>
        <v>1391130000000</v>
      </c>
      <c r="J20" s="2">
        <f t="shared" ca="1" si="14"/>
        <v>113100000000</v>
      </c>
      <c r="K20" s="2" t="str">
        <f t="shared" ca="1" si="14"/>
        <v/>
      </c>
      <c r="L20" s="2">
        <f t="shared" ca="1" si="14"/>
        <v>565500000000</v>
      </c>
      <c r="M20" s="2">
        <f t="shared" ca="1" si="14"/>
        <v>565500000000</v>
      </c>
      <c r="N20" s="2">
        <f t="shared" ca="1" si="14"/>
        <v>565500000000</v>
      </c>
      <c r="O20" s="2">
        <f t="shared" ca="1" si="14"/>
        <v>3008460000000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5383560000000</v>
      </c>
      <c r="S20" s="2">
        <f t="shared" ca="1" si="14"/>
        <v>527087500000</v>
      </c>
      <c r="T20" s="2">
        <f t="shared" ca="1" si="14"/>
        <v>456337500000</v>
      </c>
      <c r="U20" s="2">
        <f t="shared" ca="1" si="14"/>
        <v>730288762000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11310000000</v>
      </c>
      <c r="H21" s="2">
        <f>IFERROR(INDEX(D21:G21,COUNT(D21:G21)),"")</f>
        <v>11310000000</v>
      </c>
      <c r="I21" s="2">
        <f t="shared" ref="I21:X21" si="15">IFERROR(INDEX(I51:I500,MATCH($C$7,$C$51:$C$500,0)),"")</f>
        <v>11310000000</v>
      </c>
      <c r="J21" s="2">
        <f t="shared" si="15"/>
        <v>11310000000</v>
      </c>
      <c r="K21" s="2">
        <f t="shared" si="15"/>
        <v>11310000000</v>
      </c>
      <c r="L21" s="2">
        <f t="shared" si="15"/>
        <v>11310000000</v>
      </c>
      <c r="M21" s="2">
        <f t="shared" si="15"/>
        <v>11310000000</v>
      </c>
      <c r="N21" s="2">
        <f t="shared" si="15"/>
        <v>11310000000</v>
      </c>
      <c r="O21" s="2">
        <f t="shared" si="15"/>
        <v>11310000000</v>
      </c>
      <c r="P21" s="2">
        <f t="shared" si="15"/>
        <v>11310000000</v>
      </c>
      <c r="Q21" s="2">
        <f t="shared" si="15"/>
        <v>11310000000</v>
      </c>
      <c r="R21" s="2">
        <f t="shared" si="15"/>
        <v>11310000000</v>
      </c>
      <c r="S21" s="2">
        <f t="shared" si="15"/>
        <v>2830000000</v>
      </c>
      <c r="T21" s="2">
        <f t="shared" si="15"/>
        <v>2830000000</v>
      </c>
      <c r="U21" s="2">
        <f t="shared" si="15"/>
        <v>2170000000</v>
      </c>
      <c r="V21" s="2">
        <f t="shared" si="15"/>
        <v>1300000000</v>
      </c>
      <c r="W21" s="2">
        <f t="shared" si="15"/>
        <v>1000000000</v>
      </c>
      <c r="X21" s="2">
        <f t="shared" si="15"/>
        <v>1000000000</v>
      </c>
    </row>
    <row r="23" spans="1:24" ht="15.5" x14ac:dyDescent="0.35">
      <c r="B23" t="s">
        <v>53</v>
      </c>
      <c r="C23" t="s">
        <v>54</v>
      </c>
      <c r="D23" s="3">
        <f>IFERROR(D5/D6*100,"")</f>
        <v>4.4087363928910905</v>
      </c>
      <c r="H23" s="3">
        <f t="shared" ref="H23:X23" si="16">IFERROR(H5/H6*100,"")</f>
        <v>17.634945571564362</v>
      </c>
      <c r="I23" s="3">
        <f t="shared" si="16"/>
        <v>1.5634090811605494</v>
      </c>
      <c r="J23" s="3">
        <f t="shared" si="16"/>
        <v>-6.7466533963326132</v>
      </c>
      <c r="K23" s="3">
        <f t="shared" si="16"/>
        <v>-16.286924462855101</v>
      </c>
      <c r="L23" s="3">
        <f t="shared" si="16"/>
        <v>-25.51111582728182</v>
      </c>
      <c r="M23" s="3">
        <f t="shared" si="16"/>
        <v>-21.845073490127419</v>
      </c>
      <c r="N23" s="3">
        <f t="shared" si="16"/>
        <v>-29.80123828195439</v>
      </c>
      <c r="O23" s="3">
        <f t="shared" si="16"/>
        <v>-36.943628738954409</v>
      </c>
      <c r="P23" s="3">
        <f t="shared" si="16"/>
        <v>7.4243040723752003</v>
      </c>
      <c r="Q23" s="3">
        <f t="shared" si="16"/>
        <v>8.1577191242304217</v>
      </c>
      <c r="R23" s="3">
        <f t="shared" si="16"/>
        <v>-0.80819387048327562</v>
      </c>
      <c r="S23" s="3">
        <f t="shared" si="16"/>
        <v>0.29935311747821119</v>
      </c>
      <c r="T23" s="3">
        <f t="shared" si="16"/>
        <v>2.5291808306422485</v>
      </c>
      <c r="U23" s="3">
        <f t="shared" si="16"/>
        <v>3.2327740611710696</v>
      </c>
      <c r="V23" s="3">
        <f t="shared" si="16"/>
        <v>2.8331051625696118</v>
      </c>
      <c r="W23" s="3">
        <f t="shared" si="16"/>
        <v>6.3187356751063284</v>
      </c>
      <c r="X23" s="3">
        <f t="shared" si="16"/>
        <v>12.017929038395286</v>
      </c>
    </row>
    <row r="24" spans="1:24" ht="15.5" x14ac:dyDescent="0.35">
      <c r="C24" t="s">
        <v>55</v>
      </c>
      <c r="D24" s="4">
        <f>IFERROR(_xlfn.RRI(5,I23,D23),"")</f>
        <v>0.23040560373320185</v>
      </c>
      <c r="H24" s="4" t="str">
        <f t="shared" ref="H24:X24" si="17">IFERROR(_xlfn.RRI(5,M23,H23),"")</f>
        <v/>
      </c>
      <c r="I24" s="4" t="str">
        <f t="shared" si="17"/>
        <v/>
      </c>
      <c r="J24" s="4">
        <f t="shared" si="17"/>
        <v>-0.28827901750539253</v>
      </c>
      <c r="K24" s="4" t="str">
        <f t="shared" si="17"/>
        <v/>
      </c>
      <c r="L24" s="4" t="str">
        <f t="shared" si="17"/>
        <v/>
      </c>
      <c r="M24" s="4">
        <f t="shared" si="17"/>
        <v>0.93360424814291521</v>
      </c>
      <c r="N24" s="4" t="str">
        <f t="shared" si="17"/>
        <v/>
      </c>
      <c r="O24" s="4" t="str">
        <f t="shared" si="17"/>
        <v/>
      </c>
      <c r="P24" s="4">
        <f t="shared" si="17"/>
        <v>0.18090804040611053</v>
      </c>
      <c r="Q24" s="4">
        <f t="shared" si="17"/>
        <v>0.23555251921985709</v>
      </c>
      <c r="R24" s="4" t="str">
        <f t="shared" si="17"/>
        <v/>
      </c>
      <c r="S24" s="4">
        <f t="shared" si="17"/>
        <v>-0.52217284187306867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0.64</v>
      </c>
      <c r="H25" s="3">
        <f>IFERROR(INDEX(D25:G25,COUNT(D25:G25)),"")</f>
        <v>0.64</v>
      </c>
      <c r="I25" s="3">
        <f t="shared" ref="I25:X25" si="18">IFERROR(INDEX(I51:I500,MATCH($C$25,$C$51:$C$500,0)),"")</f>
        <v>0.16</v>
      </c>
      <c r="J25" s="3">
        <f t="shared" si="18"/>
        <v>-1.22</v>
      </c>
      <c r="K25" s="3">
        <f t="shared" si="18"/>
        <v>-2.15</v>
      </c>
      <c r="L25" s="3">
        <f t="shared" si="18"/>
        <v>-4.16</v>
      </c>
      <c r="M25" s="3">
        <f t="shared" si="18"/>
        <v>-4.9800000000000004</v>
      </c>
      <c r="N25" s="3">
        <f t="shared" si="18"/>
        <v>-6.77</v>
      </c>
      <c r="O25" s="3">
        <f t="shared" si="18"/>
        <v>-10.039999999999999</v>
      </c>
      <c r="P25" s="3">
        <f t="shared" si="18"/>
        <v>1.88</v>
      </c>
      <c r="Q25" s="3">
        <f t="shared" si="18"/>
        <v>4.49</v>
      </c>
      <c r="R25" s="3">
        <f t="shared" si="18"/>
        <v>-0.85</v>
      </c>
      <c r="S25" s="3">
        <f t="shared" si="18"/>
        <v>1.0900000000000001</v>
      </c>
      <c r="T25" s="3">
        <f t="shared" si="18"/>
        <v>0.94</v>
      </c>
      <c r="U25" s="3">
        <f t="shared" si="18"/>
        <v>3.44</v>
      </c>
      <c r="V25" s="3">
        <f t="shared" si="18"/>
        <v>17.18</v>
      </c>
      <c r="W25" s="3">
        <f t="shared" si="18"/>
        <v>12.46</v>
      </c>
      <c r="X25" s="3">
        <f t="shared" si="18"/>
        <v>31.57</v>
      </c>
    </row>
    <row r="26" spans="1:24" ht="15.5" x14ac:dyDescent="0.35">
      <c r="C26" t="s">
        <v>58</v>
      </c>
      <c r="D26" s="4">
        <f>IFERROR(_xlfn.RRI(5,I25,D25),"")</f>
        <v>0.3195079107728942</v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-0.34396769846381692</v>
      </c>
      <c r="K26" s="4" t="str">
        <f t="shared" si="19"/>
        <v/>
      </c>
      <c r="L26" s="4" t="str">
        <f t="shared" si="19"/>
        <v/>
      </c>
      <c r="M26" s="4">
        <f t="shared" si="19"/>
        <v>0.42417082063558476</v>
      </c>
      <c r="N26" s="4" t="str">
        <f t="shared" si="19"/>
        <v/>
      </c>
      <c r="O26" s="4" t="str">
        <f t="shared" si="19"/>
        <v/>
      </c>
      <c r="P26" s="4">
        <f t="shared" si="19"/>
        <v>-0.11382420949411154</v>
      </c>
      <c r="Q26" s="4">
        <f t="shared" si="19"/>
        <v>-0.23538179101811529</v>
      </c>
      <c r="R26" s="4" t="str">
        <f t="shared" si="19"/>
        <v/>
      </c>
      <c r="S26" s="4">
        <f t="shared" si="19"/>
        <v>-0.48992929277999375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1.2421210279398762</v>
      </c>
      <c r="H27" s="3">
        <f t="shared" ref="H27:X27" si="20">IFERROR(H4/H21,"")</f>
        <v>4.9684841117595049</v>
      </c>
      <c r="I27" s="3">
        <f t="shared" si="20"/>
        <v>5.4589757622458004</v>
      </c>
      <c r="J27" s="3">
        <f t="shared" si="20"/>
        <v>0.14049715906277629</v>
      </c>
      <c r="K27" s="3">
        <f t="shared" si="20"/>
        <v>0.92101665632183904</v>
      </c>
      <c r="L27" s="3">
        <f t="shared" si="20"/>
        <v>-0.90489879496021219</v>
      </c>
      <c r="M27" s="3">
        <f t="shared" si="20"/>
        <v>-3.6089599698496904</v>
      </c>
      <c r="N27" s="3">
        <f t="shared" si="20"/>
        <v>-5.3935119611847924</v>
      </c>
      <c r="O27" s="3">
        <f t="shared" si="20"/>
        <v>-7.8649807166224583</v>
      </c>
      <c r="P27" s="3">
        <f t="shared" si="20"/>
        <v>1.9294405887709991</v>
      </c>
      <c r="Q27" s="3">
        <f t="shared" si="20"/>
        <v>6.4039026117595048</v>
      </c>
      <c r="R27" s="3">
        <f t="shared" si="20"/>
        <v>0.70229371847922195</v>
      </c>
      <c r="S27" s="3">
        <f t="shared" si="20"/>
        <v>6.7782206491166077</v>
      </c>
      <c r="T27" s="3">
        <f t="shared" si="20"/>
        <v>5.9194187625441694</v>
      </c>
      <c r="U27" s="3">
        <f t="shared" si="20"/>
        <v>12.850107170046083</v>
      </c>
      <c r="V27" s="3">
        <f t="shared" si="20"/>
        <v>26.867797432307693</v>
      </c>
      <c r="W27" s="3">
        <f t="shared" si="20"/>
        <v>22.547618832000001</v>
      </c>
      <c r="X27" s="3">
        <f t="shared" si="20"/>
        <v>38.640868679</v>
      </c>
    </row>
    <row r="28" spans="1:24" ht="15.5" x14ac:dyDescent="0.35">
      <c r="C28" t="s">
        <v>60</v>
      </c>
      <c r="D28" s="4">
        <f>IFERROR(_xlfn.RRI(5,I27,D27),"")</f>
        <v>-0.25627813515040521</v>
      </c>
      <c r="H28" s="4" t="str">
        <f t="shared" ref="H28:X28" si="21">IFERROR(_xlfn.RRI(5,M27,H27),"")</f>
        <v/>
      </c>
      <c r="I28" s="4" t="str">
        <f t="shared" si="21"/>
        <v/>
      </c>
      <c r="J28" s="4" t="str">
        <f t="shared" si="21"/>
        <v/>
      </c>
      <c r="K28" s="4">
        <f t="shared" si="21"/>
        <v>-0.13748389145312423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>
        <f t="shared" si="21"/>
        <v>-0.31560798772855669</v>
      </c>
      <c r="Q28" s="4">
        <f t="shared" si="21"/>
        <v>-0.24934128562053093</v>
      </c>
      <c r="R28" s="4">
        <f t="shared" si="21"/>
        <v>-0.50032960357474621</v>
      </c>
      <c r="S28" s="4">
        <f t="shared" si="21"/>
        <v>-0.29398526655993218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3</v>
      </c>
      <c r="I29" s="4">
        <f t="shared" si="22"/>
        <v>-1.1311475409836065</v>
      </c>
      <c r="J29" s="4">
        <f t="shared" si="22"/>
        <v>-0.4325581395348837</v>
      </c>
      <c r="K29" s="4">
        <f t="shared" si="22"/>
        <v>-0.48317307692307698</v>
      </c>
      <c r="L29" s="4">
        <f t="shared" si="22"/>
        <v>-0.16465863453815266</v>
      </c>
      <c r="M29" s="4">
        <f t="shared" si="22"/>
        <v>-0.26440177252584923</v>
      </c>
      <c r="N29" s="4">
        <f t="shared" si="22"/>
        <v>-0.32569721115537847</v>
      </c>
      <c r="O29" s="4">
        <f t="shared" si="22"/>
        <v>-6.3404255319148932</v>
      </c>
      <c r="P29" s="4">
        <f t="shared" si="22"/>
        <v>-0.58129175946547884</v>
      </c>
      <c r="Q29" s="4">
        <f t="shared" si="22"/>
        <v>-6.2823529411764705</v>
      </c>
      <c r="R29" s="4">
        <f t="shared" si="22"/>
        <v>-1.7798165137614677</v>
      </c>
      <c r="S29" s="4">
        <f t="shared" si="22"/>
        <v>0.15957446808510653</v>
      </c>
      <c r="T29" s="4">
        <f t="shared" si="22"/>
        <v>-0.72674418604651159</v>
      </c>
      <c r="U29" s="4">
        <f t="shared" si="22"/>
        <v>-0.79976717112922002</v>
      </c>
      <c r="V29" s="4">
        <f t="shared" si="22"/>
        <v>0.37881219903691804</v>
      </c>
      <c r="W29" s="4">
        <f t="shared" si="22"/>
        <v>-0.60532150776053217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-8.9850490613739092E-2</v>
      </c>
      <c r="I30" s="4">
        <f t="shared" si="23"/>
        <v>37.854705665661513</v>
      </c>
      <c r="J30" s="4">
        <f t="shared" si="23"/>
        <v>-0.84745426904236021</v>
      </c>
      <c r="K30" s="4">
        <f t="shared" si="23"/>
        <v>-2.0178117834296989</v>
      </c>
      <c r="L30" s="4">
        <f t="shared" si="23"/>
        <v>-0.7492632773652238</v>
      </c>
      <c r="M30" s="4">
        <f t="shared" si="23"/>
        <v>-0.33087012769748075</v>
      </c>
      <c r="N30" s="4">
        <f t="shared" si="23"/>
        <v>-0.31423710298669555</v>
      </c>
      <c r="O30" s="4">
        <f t="shared" si="23"/>
        <v>-5.0763010596932849</v>
      </c>
      <c r="P30" s="4">
        <f t="shared" si="23"/>
        <v>-0.69870863038610842</v>
      </c>
      <c r="Q30" s="4">
        <f t="shared" si="23"/>
        <v>8.1185531683620926</v>
      </c>
      <c r="R30" s="4">
        <f t="shared" si="23"/>
        <v>-0.89638966406755283</v>
      </c>
      <c r="S30" s="4">
        <f t="shared" si="23"/>
        <v>0.14508213069948861</v>
      </c>
      <c r="T30" s="4">
        <f t="shared" si="23"/>
        <v>-0.53934868525124202</v>
      </c>
      <c r="U30" s="4">
        <f t="shared" si="23"/>
        <v>-0.5217282993732032</v>
      </c>
      <c r="V30" s="4">
        <f t="shared" si="23"/>
        <v>0.19160243183534811</v>
      </c>
      <c r="W30" s="4">
        <f t="shared" si="23"/>
        <v>-0.41648261017864058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14.6</v>
      </c>
      <c r="H32" s="3">
        <f>IFERROR(INDEX(D32:G32,COUNT(D32:G32)),"")</f>
        <v>14.6</v>
      </c>
      <c r="I32" s="3">
        <f t="shared" ref="I32:X32" si="24">IFERROR(INDEX(I51:I500,MATCH($C$32,$C$51:$C$500,0)),"")</f>
        <v>13.95</v>
      </c>
      <c r="J32" s="3">
        <f t="shared" si="24"/>
        <v>13.74</v>
      </c>
      <c r="K32" s="3">
        <f t="shared" si="24"/>
        <v>14.66</v>
      </c>
      <c r="L32" s="3">
        <f t="shared" si="24"/>
        <v>17.05</v>
      </c>
      <c r="M32" s="3">
        <f t="shared" si="24"/>
        <v>21.4</v>
      </c>
      <c r="N32" s="3">
        <f t="shared" si="24"/>
        <v>26.07</v>
      </c>
      <c r="O32" s="3">
        <f t="shared" si="24"/>
        <v>33.840000000000003</v>
      </c>
      <c r="P32" s="3">
        <f t="shared" si="24"/>
        <v>46.35</v>
      </c>
      <c r="Q32" s="3">
        <f t="shared" si="24"/>
        <v>42.91</v>
      </c>
      <c r="R32" s="3">
        <f t="shared" si="24"/>
        <v>39.409999999999997</v>
      </c>
      <c r="S32" s="3">
        <f t="shared" si="24"/>
        <v>158.88999999999999</v>
      </c>
      <c r="T32" s="3">
        <f t="shared" si="24"/>
        <v>159.52000000000001</v>
      </c>
      <c r="U32" s="3">
        <f t="shared" si="24"/>
        <v>202.13</v>
      </c>
      <c r="V32" s="3">
        <f t="shared" si="24"/>
        <v>275.38</v>
      </c>
      <c r="W32" s="3">
        <f t="shared" si="24"/>
        <v>232.27</v>
      </c>
      <c r="X32" s="3">
        <f t="shared" si="24"/>
        <v>217.6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6.37</v>
      </c>
      <c r="H33" s="3">
        <f>IFERROR(INDEX(D33:G33,COUNT(D33:G33)),"")</f>
        <v>6.37</v>
      </c>
      <c r="I33" s="3">
        <f t="shared" ref="I33:X33" si="25">IFERROR(INDEX(I51:I500,MATCH($C$33,$C$51:$C$500,0)),"")</f>
        <v>8.82</v>
      </c>
      <c r="J33" s="3">
        <f t="shared" si="25"/>
        <v>0.73</v>
      </c>
      <c r="K33" s="3">
        <f t="shared" si="25"/>
        <v>0.55000000000000004</v>
      </c>
      <c r="L33" s="3">
        <f t="shared" si="25"/>
        <v>2.93</v>
      </c>
      <c r="M33" s="3">
        <f t="shared" si="25"/>
        <v>2.34</v>
      </c>
      <c r="N33" s="3">
        <f t="shared" si="25"/>
        <v>1.92</v>
      </c>
      <c r="O33" s="3">
        <f t="shared" si="25"/>
        <v>7.86</v>
      </c>
      <c r="P33" s="3">
        <f t="shared" si="25"/>
        <v>17.579999999999998</v>
      </c>
      <c r="Q33" s="3">
        <f t="shared" si="25"/>
        <v>20.74</v>
      </c>
      <c r="R33" s="3">
        <f t="shared" si="25"/>
        <v>12.08</v>
      </c>
      <c r="S33" s="3">
        <f t="shared" si="25"/>
        <v>4.68</v>
      </c>
      <c r="T33" s="3">
        <f t="shared" si="25"/>
        <v>4.04</v>
      </c>
      <c r="U33" s="3">
        <f t="shared" si="25"/>
        <v>8.67</v>
      </c>
      <c r="V33" s="3">
        <f t="shared" si="25"/>
        <v>3.94</v>
      </c>
      <c r="W33" s="3">
        <f t="shared" si="25"/>
        <v>0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145.31</v>
      </c>
      <c r="H34" s="3">
        <f>IFERROR(INDEX(D34:G34,COUNT(D34:G34)),"")</f>
        <v>145.31</v>
      </c>
      <c r="I34" s="3">
        <f t="shared" ref="I34:X34" si="26">IFERROR(INDEX(I51:I500,MATCH($C$34,$C$51:$C$500,0)),"")</f>
        <v>768.75</v>
      </c>
      <c r="J34" s="3">
        <f t="shared" si="26"/>
        <v>-8.1999999999999993</v>
      </c>
      <c r="K34" s="3">
        <f t="shared" si="26"/>
        <v>-3.72</v>
      </c>
      <c r="L34" s="3">
        <f t="shared" si="26"/>
        <v>-12.02</v>
      </c>
      <c r="M34" s="3">
        <f t="shared" si="26"/>
        <v>-10.039999999999999</v>
      </c>
      <c r="N34" s="3">
        <f t="shared" si="26"/>
        <v>-7.39</v>
      </c>
      <c r="O34" s="3">
        <f t="shared" si="26"/>
        <v>-26.49</v>
      </c>
      <c r="P34" s="3">
        <f t="shared" si="26"/>
        <v>433.51</v>
      </c>
      <c r="Q34" s="3">
        <f t="shared" si="26"/>
        <v>198.22</v>
      </c>
      <c r="R34" s="3">
        <f t="shared" si="26"/>
        <v>-560</v>
      </c>
      <c r="S34" s="3">
        <f t="shared" si="26"/>
        <v>682.57</v>
      </c>
      <c r="T34" s="3">
        <f t="shared" si="26"/>
        <v>685.11</v>
      </c>
      <c r="U34" s="3">
        <f t="shared" si="26"/>
        <v>509.3</v>
      </c>
      <c r="V34" s="3">
        <f t="shared" si="26"/>
        <v>63.1</v>
      </c>
      <c r="W34" s="3">
        <f t="shared" si="26"/>
        <v>0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74.849999999999994</v>
      </c>
      <c r="H35" s="3">
        <f>IFERROR(INDEX(D35:G35,COUNT(D35:G35)),"")</f>
        <v>74.849999999999994</v>
      </c>
      <c r="I35" s="3">
        <f t="shared" ref="I35:X35" si="27">IFERROR(INDEX(I51:I500,MATCH($C$35,$C$51:$C$500,0)),"")</f>
        <v>22.53</v>
      </c>
      <c r="J35" s="3">
        <f t="shared" si="27"/>
        <v>71.16</v>
      </c>
      <c r="K35" s="3">
        <f t="shared" si="27"/>
        <v>8.68</v>
      </c>
      <c r="L35" s="3">
        <f t="shared" si="27"/>
        <v>-55.24</v>
      </c>
      <c r="M35" s="3">
        <f t="shared" si="27"/>
        <v>-13.85</v>
      </c>
      <c r="N35" s="3">
        <f t="shared" si="27"/>
        <v>-9.27</v>
      </c>
      <c r="O35" s="3">
        <f t="shared" si="27"/>
        <v>-33.81</v>
      </c>
      <c r="P35" s="3">
        <f t="shared" si="27"/>
        <v>422.3</v>
      </c>
      <c r="Q35" s="3">
        <f t="shared" si="27"/>
        <v>138.94</v>
      </c>
      <c r="R35" s="3">
        <f t="shared" si="27"/>
        <v>677.61</v>
      </c>
      <c r="S35" s="3">
        <f t="shared" si="27"/>
        <v>109.64</v>
      </c>
      <c r="T35" s="3">
        <f t="shared" si="27"/>
        <v>108.67</v>
      </c>
      <c r="U35" s="3">
        <f t="shared" si="27"/>
        <v>136.62</v>
      </c>
      <c r="V35" s="3">
        <f t="shared" si="27"/>
        <v>40.35</v>
      </c>
      <c r="W35" s="3">
        <f t="shared" si="27"/>
        <v>0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14048388826</v>
      </c>
      <c r="E51" s="5">
        <v>23269098026</v>
      </c>
      <c r="F51" s="5">
        <v>26288285743</v>
      </c>
      <c r="G51" s="5">
        <v>7574830338</v>
      </c>
      <c r="I51" s="5">
        <v>61741015871</v>
      </c>
      <c r="J51" s="5">
        <v>1589022869</v>
      </c>
      <c r="K51" s="5">
        <v>10416698383</v>
      </c>
      <c r="L51" s="5">
        <v>-10234405371</v>
      </c>
      <c r="M51" s="5">
        <v>-40817337259</v>
      </c>
      <c r="N51" s="5">
        <v>-61000620281</v>
      </c>
      <c r="O51" s="5">
        <v>-88952931905</v>
      </c>
      <c r="P51" s="5">
        <v>21821973059</v>
      </c>
      <c r="Q51" s="5">
        <v>72428138539</v>
      </c>
      <c r="R51" s="5">
        <v>7942941956</v>
      </c>
      <c r="S51" s="5">
        <v>19182364437</v>
      </c>
      <c r="T51" s="5">
        <v>16751955098</v>
      </c>
      <c r="U51" s="5">
        <v>27884732559</v>
      </c>
      <c r="V51" s="5">
        <v>34928136662</v>
      </c>
      <c r="W51" s="5">
        <v>22547618832</v>
      </c>
      <c r="X51" s="5">
        <v>38640868679</v>
      </c>
    </row>
    <row r="52" spans="2:24" ht="15.5" x14ac:dyDescent="0.35">
      <c r="C52" t="s">
        <v>1350</v>
      </c>
      <c r="V52" s="5">
        <v>25601608578</v>
      </c>
      <c r="W52" s="5">
        <v>20689484714</v>
      </c>
      <c r="X52" s="5">
        <v>27226741857</v>
      </c>
    </row>
    <row r="53" spans="2:24" ht="15.5" x14ac:dyDescent="0.35">
      <c r="C53" t="s">
        <v>1351</v>
      </c>
      <c r="G53" s="5">
        <v>1000000000</v>
      </c>
      <c r="I53" s="5">
        <v>1150000000</v>
      </c>
      <c r="N53" s="5">
        <v>78620</v>
      </c>
      <c r="O53" s="5">
        <v>1001051070</v>
      </c>
      <c r="P53" s="5">
        <v>504046718</v>
      </c>
      <c r="Q53" s="5">
        <v>2966775</v>
      </c>
      <c r="R53" s="5">
        <v>1785250</v>
      </c>
      <c r="S53" s="5">
        <v>4739621047</v>
      </c>
      <c r="T53" s="5">
        <v>262674201</v>
      </c>
      <c r="U53" s="5">
        <v>31053816</v>
      </c>
      <c r="V53" s="5">
        <v>6335517687</v>
      </c>
      <c r="W53" s="5">
        <v>110125479</v>
      </c>
      <c r="X53" s="5">
        <v>2467295471</v>
      </c>
    </row>
    <row r="54" spans="2:24" ht="15.5" x14ac:dyDescent="0.35">
      <c r="C54" t="s">
        <v>1352</v>
      </c>
      <c r="D54" s="5">
        <v>13972786371</v>
      </c>
      <c r="E54" s="5">
        <v>23197082646</v>
      </c>
      <c r="F54" s="5">
        <v>26169277185</v>
      </c>
      <c r="G54" s="5">
        <v>6461718525</v>
      </c>
      <c r="I54" s="5">
        <v>60231765095</v>
      </c>
      <c r="J54" s="5">
        <v>981834851</v>
      </c>
      <c r="K54" s="5">
        <v>3419895471</v>
      </c>
      <c r="L54" s="5">
        <v>-10485240357</v>
      </c>
      <c r="M54" s="5">
        <v>-41579333196</v>
      </c>
      <c r="N54" s="5">
        <v>-62088731190</v>
      </c>
      <c r="O54" s="5">
        <v>-91675337318</v>
      </c>
      <c r="P54" s="5">
        <v>19429696486</v>
      </c>
      <c r="Q54" s="5">
        <v>67881706728</v>
      </c>
      <c r="R54" s="5">
        <v>3825382668</v>
      </c>
      <c r="S54" s="5">
        <v>9403759748</v>
      </c>
      <c r="T54" s="5">
        <v>10067072135</v>
      </c>
      <c r="U54" s="5">
        <v>22267426564</v>
      </c>
      <c r="V54" s="5">
        <v>6213259141</v>
      </c>
      <c r="W54" s="5">
        <v>3948330727</v>
      </c>
      <c r="X54" s="5">
        <v>8649178000</v>
      </c>
    </row>
    <row r="55" spans="2:24" ht="15.5" x14ac:dyDescent="0.35">
      <c r="C55" t="s">
        <v>1353</v>
      </c>
      <c r="V55" s="5">
        <v>-107897200</v>
      </c>
    </row>
    <row r="56" spans="2:24" ht="15.5" x14ac:dyDescent="0.35">
      <c r="C56" t="s">
        <v>98</v>
      </c>
      <c r="D56" s="5">
        <v>331231656</v>
      </c>
      <c r="E56" s="5">
        <v>1290276070</v>
      </c>
      <c r="F56" s="5">
        <v>-599442832</v>
      </c>
      <c r="G56" s="5">
        <v>474668259</v>
      </c>
      <c r="I56" s="5">
        <v>1597995473</v>
      </c>
      <c r="J56" s="5">
        <v>1283523738</v>
      </c>
      <c r="K56" s="5">
        <v>965353070</v>
      </c>
      <c r="L56" s="5">
        <v>1606113195</v>
      </c>
      <c r="M56" s="5">
        <v>3257847131</v>
      </c>
      <c r="N56" s="5">
        <v>2132525912</v>
      </c>
      <c r="O56" s="5">
        <v>4809485559</v>
      </c>
      <c r="P56" s="5">
        <v>42089795296</v>
      </c>
      <c r="Q56" s="5">
        <v>4812811222</v>
      </c>
      <c r="R56" s="5">
        <v>3172170605</v>
      </c>
      <c r="S56" s="5">
        <v>5689338802</v>
      </c>
      <c r="T56" s="5">
        <v>7781577026</v>
      </c>
      <c r="U56" s="5">
        <v>2054881659</v>
      </c>
      <c r="V56" s="5">
        <v>2994056594</v>
      </c>
      <c r="W56" s="5">
        <v>2666857687</v>
      </c>
      <c r="X56" s="5">
        <v>3152016091</v>
      </c>
    </row>
    <row r="57" spans="2:24" ht="15.5" x14ac:dyDescent="0.35">
      <c r="C57" t="s">
        <v>87</v>
      </c>
      <c r="D57" s="5">
        <v>-6600627321</v>
      </c>
      <c r="E57" s="5">
        <v>-47315959952</v>
      </c>
      <c r="F57" s="5">
        <v>-3053864315</v>
      </c>
      <c r="G57" s="5">
        <v>-4672316672</v>
      </c>
      <c r="I57" s="5">
        <v>-60560491279</v>
      </c>
      <c r="J57" s="5">
        <v>-16309062014</v>
      </c>
      <c r="K57" s="5">
        <v>-34868124292</v>
      </c>
      <c r="L57" s="5">
        <v>-37601426848</v>
      </c>
      <c r="M57" s="5">
        <v>-17781095968</v>
      </c>
      <c r="N57" s="5">
        <v>-17007579387</v>
      </c>
      <c r="O57" s="5">
        <v>-22755564339</v>
      </c>
      <c r="P57" s="5">
        <v>-49737264904</v>
      </c>
      <c r="Q57" s="5">
        <v>-27046510965</v>
      </c>
      <c r="R57" s="5">
        <v>-21295588255</v>
      </c>
      <c r="S57" s="5">
        <v>-22106135598</v>
      </c>
      <c r="T57" s="5">
        <v>-20461739334</v>
      </c>
      <c r="U57" s="5">
        <v>-20556115009</v>
      </c>
      <c r="V57" s="5">
        <v>-16283013028</v>
      </c>
      <c r="W57" s="5">
        <v>-12759956891</v>
      </c>
      <c r="X57" s="5">
        <v>-10740905522</v>
      </c>
    </row>
    <row r="58" spans="2:24" ht="15.5" x14ac:dyDescent="0.35">
      <c r="C58" t="s">
        <v>89</v>
      </c>
      <c r="E58" s="5">
        <v>-82521612</v>
      </c>
      <c r="I58" s="5">
        <v>-82521612</v>
      </c>
      <c r="J58" s="5">
        <v>-39500213</v>
      </c>
      <c r="K58" s="5">
        <v>-22651560</v>
      </c>
      <c r="L58" s="5">
        <v>-32118000</v>
      </c>
      <c r="M58" s="5">
        <v>-42318000</v>
      </c>
      <c r="N58" s="5">
        <v>-52418000</v>
      </c>
      <c r="O58" s="5">
        <v>-77500000</v>
      </c>
      <c r="P58" s="5">
        <v>-157290000</v>
      </c>
      <c r="Q58" s="5">
        <v>-65342000</v>
      </c>
      <c r="R58" s="5">
        <v>-46926000</v>
      </c>
      <c r="S58" s="5">
        <v>-162730800</v>
      </c>
      <c r="T58" s="5">
        <v>-876744000</v>
      </c>
      <c r="U58" s="5">
        <v>-196345000</v>
      </c>
      <c r="V58" s="5">
        <v>-1225931466</v>
      </c>
      <c r="W58" s="5">
        <v>-1484034376</v>
      </c>
      <c r="X58" s="5">
        <v>-2108006586</v>
      </c>
    </row>
    <row r="59" spans="2:24" ht="15.5" x14ac:dyDescent="0.35">
      <c r="C59" t="s">
        <v>88</v>
      </c>
      <c r="D59" s="5">
        <v>-677132655</v>
      </c>
      <c r="E59" s="5">
        <v>-274146646</v>
      </c>
      <c r="F59" s="5">
        <v>-209840280</v>
      </c>
      <c r="G59" s="5">
        <v>-272767689</v>
      </c>
      <c r="I59" s="5">
        <v>-1071199105</v>
      </c>
      <c r="J59" s="5">
        <v>-1010703536</v>
      </c>
      <c r="K59" s="5">
        <v>-1162389204</v>
      </c>
      <c r="L59" s="5">
        <v>-1491739698</v>
      </c>
      <c r="M59" s="5">
        <v>-1176196842</v>
      </c>
      <c r="N59" s="5">
        <v>-1449451135</v>
      </c>
      <c r="O59" s="5">
        <v>-2205298593</v>
      </c>
      <c r="P59" s="5">
        <v>-2599398362</v>
      </c>
      <c r="Q59" s="5">
        <v>-1989489867</v>
      </c>
      <c r="R59" s="5">
        <v>-2024397097</v>
      </c>
      <c r="S59" s="5">
        <v>-2289915024</v>
      </c>
      <c r="T59" s="5">
        <v>-2203446414</v>
      </c>
      <c r="U59" s="5">
        <v>-3241794785</v>
      </c>
      <c r="V59" s="5">
        <v>-15057081562</v>
      </c>
      <c r="W59" s="5">
        <v>-11275922515</v>
      </c>
      <c r="X59" s="5">
        <v>-8632898936</v>
      </c>
    </row>
    <row r="60" spans="2:24" ht="15.5" x14ac:dyDescent="0.35">
      <c r="C60" t="s">
        <v>1147</v>
      </c>
      <c r="D60" s="5">
        <v>-3696376125</v>
      </c>
      <c r="E60" s="5">
        <v>-3173195982</v>
      </c>
      <c r="F60" s="5">
        <v>-2553683366</v>
      </c>
      <c r="G60" s="5">
        <v>-2186262425</v>
      </c>
      <c r="I60" s="5">
        <v>-11086100430</v>
      </c>
      <c r="J60" s="5">
        <v>-9081316174</v>
      </c>
      <c r="K60" s="5">
        <v>-8892571805</v>
      </c>
      <c r="L60" s="5">
        <v>-8535860092</v>
      </c>
      <c r="M60" s="5">
        <v>-8561082847</v>
      </c>
      <c r="N60" s="5">
        <v>-9280748912</v>
      </c>
      <c r="O60" s="5">
        <v>-12654245604</v>
      </c>
      <c r="P60" s="5">
        <v>-11311544308</v>
      </c>
      <c r="Q60" s="5">
        <v>-9682245326</v>
      </c>
      <c r="R60" s="5">
        <v>-8454335675</v>
      </c>
      <c r="S60" s="5">
        <v>-10085044805</v>
      </c>
      <c r="T60" s="5">
        <v>-9268797468</v>
      </c>
      <c r="U60" s="5">
        <v>-9458530645</v>
      </c>
    </row>
    <row r="61" spans="2:24" ht="15.5" x14ac:dyDescent="0.35">
      <c r="C61" t="s">
        <v>856</v>
      </c>
      <c r="D61" s="5">
        <v>-777206791</v>
      </c>
      <c r="E61" s="5">
        <v>-776086670</v>
      </c>
      <c r="F61" s="5">
        <v>-677868698</v>
      </c>
      <c r="G61" s="5">
        <v>-888522196</v>
      </c>
      <c r="I61" s="5">
        <v>-3089674700</v>
      </c>
      <c r="J61" s="5">
        <v>-3081377544</v>
      </c>
      <c r="K61" s="5">
        <v>-3327429639</v>
      </c>
      <c r="L61" s="5">
        <v>-3570940191</v>
      </c>
      <c r="M61" s="5">
        <v>-3609384079</v>
      </c>
      <c r="N61" s="5">
        <v>-3782346026</v>
      </c>
      <c r="O61" s="5">
        <v>-3147417490</v>
      </c>
      <c r="P61" s="5">
        <v>-4160525124</v>
      </c>
      <c r="Q61" s="5">
        <v>-5554766301</v>
      </c>
      <c r="R61" s="5">
        <v>-5619171035</v>
      </c>
      <c r="S61" s="5">
        <v>-5732407244</v>
      </c>
      <c r="T61" s="5">
        <v>-3714374737</v>
      </c>
      <c r="U61" s="5">
        <v>-3542590042</v>
      </c>
    </row>
    <row r="62" spans="2:24" ht="15.5" x14ac:dyDescent="0.35">
      <c r="C62" t="s">
        <v>1223</v>
      </c>
      <c r="M62" s="5">
        <v>-570307046</v>
      </c>
      <c r="P62" s="5">
        <v>-25757697903</v>
      </c>
    </row>
    <row r="63" spans="2:24" ht="15.5" x14ac:dyDescent="0.35">
      <c r="C63" t="s">
        <v>1354</v>
      </c>
      <c r="F63" s="5">
        <v>63660820</v>
      </c>
      <c r="G63" s="5">
        <v>-63660820</v>
      </c>
    </row>
    <row r="64" spans="2:24" ht="15.5" x14ac:dyDescent="0.35">
      <c r="C64" t="s">
        <v>91</v>
      </c>
      <c r="D64" s="5">
        <v>7447761505</v>
      </c>
      <c r="E64" s="5">
        <v>-24046861926</v>
      </c>
      <c r="F64" s="5">
        <v>23234421428</v>
      </c>
      <c r="G64" s="5">
        <v>2902513666</v>
      </c>
      <c r="I64" s="5">
        <v>1180524592</v>
      </c>
      <c r="J64" s="5">
        <v>-14720039145</v>
      </c>
      <c r="K64" s="5">
        <v>-24451425909</v>
      </c>
      <c r="L64" s="5">
        <v>-47835832219</v>
      </c>
      <c r="M64" s="5">
        <v>-58598433227</v>
      </c>
      <c r="N64" s="5">
        <v>-78008199668</v>
      </c>
      <c r="O64" s="5">
        <v>-111708496244</v>
      </c>
      <c r="P64" s="5">
        <v>-27915291845</v>
      </c>
      <c r="Q64" s="5">
        <v>45381627574</v>
      </c>
      <c r="R64" s="5">
        <v>-13352646299</v>
      </c>
      <c r="S64" s="5">
        <v>-2923771161</v>
      </c>
      <c r="T64" s="5">
        <v>-3709784236</v>
      </c>
      <c r="U64" s="5">
        <v>7328617550</v>
      </c>
      <c r="V64" s="5">
        <v>18645123634</v>
      </c>
      <c r="W64" s="5">
        <v>9787661941</v>
      </c>
      <c r="X64" s="5">
        <v>27899963157</v>
      </c>
    </row>
    <row r="65" spans="3:24" ht="15.5" x14ac:dyDescent="0.35">
      <c r="C65" t="s">
        <v>92</v>
      </c>
      <c r="D65" s="5">
        <v>-211845297</v>
      </c>
      <c r="E65" s="5">
        <v>1130491082</v>
      </c>
      <c r="F65" s="5">
        <v>-1497830281</v>
      </c>
      <c r="G65" s="5">
        <v>432225058</v>
      </c>
      <c r="I65" s="5">
        <v>527628851</v>
      </c>
      <c r="J65" s="5">
        <v>518635341</v>
      </c>
      <c r="K65" s="5">
        <v>-77722534</v>
      </c>
      <c r="L65" s="5">
        <v>624662950</v>
      </c>
      <c r="M65" s="5">
        <v>2285286634</v>
      </c>
      <c r="N65" s="5">
        <v>1503331674</v>
      </c>
      <c r="O65" s="5">
        <v>4199808682</v>
      </c>
      <c r="P65" s="5">
        <v>42299411896</v>
      </c>
      <c r="Q65" s="5">
        <v>5029712273</v>
      </c>
      <c r="R65" s="5">
        <v>3480577636</v>
      </c>
      <c r="S65" s="5">
        <v>5781045670</v>
      </c>
      <c r="T65" s="5">
        <v>7585858625</v>
      </c>
      <c r="U65" s="5">
        <v>2310843531</v>
      </c>
      <c r="V65" s="5">
        <v>4252835493</v>
      </c>
      <c r="W65" s="5">
        <v>3447938591</v>
      </c>
      <c r="X65" s="5">
        <v>4455577320</v>
      </c>
    </row>
    <row r="66" spans="3:24" ht="15.5" x14ac:dyDescent="0.35">
      <c r="C66" t="s">
        <v>94</v>
      </c>
      <c r="V66" s="5">
        <v>1237787874</v>
      </c>
      <c r="W66" s="5">
        <v>1196899111</v>
      </c>
      <c r="X66" s="5">
        <v>2636282035</v>
      </c>
    </row>
    <row r="67" spans="3:24" ht="15.5" x14ac:dyDescent="0.35">
      <c r="C67" t="s">
        <v>95</v>
      </c>
      <c r="D67" s="5">
        <v>21186334</v>
      </c>
      <c r="E67" s="5">
        <v>10241752</v>
      </c>
      <c r="F67" s="5">
        <v>45090042</v>
      </c>
      <c r="G67" s="5">
        <v>-35646903</v>
      </c>
      <c r="I67" s="5">
        <v>62461210</v>
      </c>
      <c r="J67" s="5">
        <v>76850502</v>
      </c>
      <c r="K67" s="5">
        <v>301341922</v>
      </c>
      <c r="L67" s="5">
        <v>111726373</v>
      </c>
      <c r="M67" s="5">
        <v>16356974</v>
      </c>
      <c r="N67" s="5">
        <v>19170977</v>
      </c>
      <c r="O67" s="5">
        <v>-69876357</v>
      </c>
      <c r="P67" s="5">
        <v>92280249</v>
      </c>
      <c r="Q67" s="5">
        <v>11141872</v>
      </c>
      <c r="R67" s="5">
        <v>-36470449</v>
      </c>
      <c r="S67" s="5">
        <v>146508722</v>
      </c>
      <c r="T67" s="5">
        <v>22596175</v>
      </c>
      <c r="U67" s="5">
        <v>310658052</v>
      </c>
      <c r="V67" s="5">
        <v>76960466</v>
      </c>
      <c r="W67" s="5">
        <v>10868550</v>
      </c>
      <c r="X67" s="5">
        <v>-38488158</v>
      </c>
    </row>
    <row r="68" spans="3:24" ht="15.5" x14ac:dyDescent="0.35">
      <c r="C68" t="s">
        <v>93</v>
      </c>
      <c r="M68" s="5">
        <v>235000000</v>
      </c>
      <c r="N68" s="5">
        <v>5550000</v>
      </c>
      <c r="P68" s="5">
        <v>140000000</v>
      </c>
      <c r="Q68" s="5">
        <v>240000000</v>
      </c>
      <c r="R68" s="5">
        <v>387640587</v>
      </c>
      <c r="T68" s="5">
        <v>2000000</v>
      </c>
      <c r="V68" s="5">
        <v>2200000</v>
      </c>
      <c r="X68" s="5">
        <v>-241545588</v>
      </c>
    </row>
    <row r="69" spans="3:24" ht="15.5" x14ac:dyDescent="0.35">
      <c r="C69" t="s">
        <v>26</v>
      </c>
    </row>
    <row r="70" spans="3:24" ht="15.5" x14ac:dyDescent="0.35">
      <c r="C70" t="s">
        <v>988</v>
      </c>
      <c r="D70" s="5">
        <v>-564263287</v>
      </c>
      <c r="E70" s="5">
        <v>-170026740</v>
      </c>
      <c r="F70" s="5">
        <v>-943477491</v>
      </c>
      <c r="G70" s="5">
        <v>-6796298</v>
      </c>
      <c r="I70" s="5">
        <v>-1132827832</v>
      </c>
      <c r="J70" s="5">
        <v>-841738899</v>
      </c>
      <c r="K70" s="5">
        <v>-1344417526</v>
      </c>
      <c r="L70" s="5">
        <v>-1093176618</v>
      </c>
      <c r="M70" s="5">
        <v>-1223917471</v>
      </c>
      <c r="N70" s="5">
        <v>-653915215</v>
      </c>
      <c r="O70" s="5">
        <v>-539800520</v>
      </c>
      <c r="P70" s="5">
        <v>-22663649</v>
      </c>
      <c r="Q70" s="5">
        <v>-34240821</v>
      </c>
      <c r="R70" s="5">
        <v>-42763107</v>
      </c>
      <c r="S70" s="5">
        <v>-54801854</v>
      </c>
      <c r="T70" s="5">
        <v>-220314576</v>
      </c>
      <c r="U70" s="5">
        <v>-54696180</v>
      </c>
      <c r="V70" s="5">
        <v>-58169441</v>
      </c>
      <c r="W70" s="5">
        <v>-426686757</v>
      </c>
      <c r="X70" s="5">
        <v>-844625064</v>
      </c>
    </row>
    <row r="71" spans="3:24" ht="15.5" x14ac:dyDescent="0.35">
      <c r="C71" t="s">
        <v>97</v>
      </c>
      <c r="X71" s="5">
        <v>-208061996</v>
      </c>
    </row>
    <row r="72" spans="3:24" ht="15.5" x14ac:dyDescent="0.35">
      <c r="C72" t="s">
        <v>99</v>
      </c>
      <c r="D72" s="5">
        <v>-211845297</v>
      </c>
      <c r="E72" s="5">
        <v>1130491082</v>
      </c>
      <c r="F72" s="5">
        <v>-1497830281</v>
      </c>
      <c r="G72" s="5">
        <v>432225058</v>
      </c>
      <c r="I72" s="5">
        <v>527628851</v>
      </c>
      <c r="J72" s="5">
        <v>518635341</v>
      </c>
      <c r="K72" s="5">
        <v>-77722534</v>
      </c>
      <c r="L72" s="5">
        <v>624662950</v>
      </c>
      <c r="M72" s="5">
        <v>2285286634</v>
      </c>
      <c r="N72" s="5">
        <v>1503331674</v>
      </c>
      <c r="O72" s="5">
        <v>4199808682</v>
      </c>
      <c r="P72" s="5">
        <v>42299411896</v>
      </c>
      <c r="Q72" s="5">
        <v>5029712273</v>
      </c>
      <c r="R72" s="5">
        <v>3480577636</v>
      </c>
      <c r="S72" s="5">
        <v>5781045670</v>
      </c>
      <c r="T72" s="5">
        <v>7585858625</v>
      </c>
      <c r="U72" s="5">
        <v>2310843531</v>
      </c>
      <c r="V72" s="5">
        <v>4252835493</v>
      </c>
      <c r="W72" s="5">
        <v>3447938591</v>
      </c>
      <c r="X72" s="5">
        <v>4455577320</v>
      </c>
    </row>
    <row r="73" spans="3:24" ht="15.5" x14ac:dyDescent="0.35">
      <c r="C73" t="s">
        <v>28</v>
      </c>
      <c r="D73" s="5">
        <v>7235916208</v>
      </c>
      <c r="E73" s="5">
        <v>-22916370844</v>
      </c>
      <c r="F73" s="5">
        <v>21736591147</v>
      </c>
      <c r="G73" s="5">
        <v>3334738724</v>
      </c>
      <c r="I73" s="5">
        <v>1708153443</v>
      </c>
      <c r="J73" s="5">
        <v>-14201403804</v>
      </c>
      <c r="K73" s="5">
        <v>-24529148443</v>
      </c>
      <c r="L73" s="5">
        <v>-47211169269</v>
      </c>
      <c r="M73" s="5">
        <v>-56313146593</v>
      </c>
      <c r="N73" s="5">
        <v>-76504867994</v>
      </c>
      <c r="O73" s="5">
        <v>-107508687562</v>
      </c>
      <c r="P73" s="5">
        <v>14384120051</v>
      </c>
      <c r="Q73" s="5">
        <v>50411339847</v>
      </c>
      <c r="R73" s="5">
        <v>-9872068663</v>
      </c>
      <c r="S73" s="5">
        <v>2857274509</v>
      </c>
      <c r="T73" s="5">
        <v>3876074389</v>
      </c>
      <c r="U73" s="5">
        <v>9639461081</v>
      </c>
      <c r="V73" s="5">
        <v>22897959127</v>
      </c>
      <c r="W73" s="5">
        <v>13235600532</v>
      </c>
      <c r="X73" s="5">
        <v>32355540477</v>
      </c>
    </row>
    <row r="74" spans="3:24" ht="15.5" x14ac:dyDescent="0.35">
      <c r="C74" t="s">
        <v>27</v>
      </c>
      <c r="E74" s="5">
        <v>-11820212</v>
      </c>
      <c r="F74" s="5">
        <v>7643844</v>
      </c>
      <c r="G74" s="5">
        <v>54229276</v>
      </c>
      <c r="I74" s="5">
        <v>104388790</v>
      </c>
      <c r="J74" s="5">
        <v>410173701</v>
      </c>
      <c r="K74" s="5">
        <v>216624705</v>
      </c>
      <c r="L74" s="5">
        <v>150779245</v>
      </c>
      <c r="M74" s="5">
        <v>-18577844</v>
      </c>
      <c r="N74" s="5">
        <v>-61224457</v>
      </c>
      <c r="O74" s="5">
        <v>-6030183941</v>
      </c>
      <c r="P74" s="5">
        <v>6827807962</v>
      </c>
      <c r="Q74" s="5">
        <v>306649897</v>
      </c>
      <c r="R74" s="5">
        <v>238080670</v>
      </c>
      <c r="S74" s="5">
        <v>226551242</v>
      </c>
      <c r="T74" s="5">
        <v>-1213292069</v>
      </c>
      <c r="U74" s="5">
        <v>-2165214322</v>
      </c>
      <c r="V74" s="5">
        <v>-563134657</v>
      </c>
      <c r="W74" s="5">
        <v>-771761488</v>
      </c>
      <c r="X74" s="5">
        <v>-780730768</v>
      </c>
    </row>
    <row r="75" spans="3:24" ht="15.5" x14ac:dyDescent="0.35">
      <c r="C75" t="s">
        <v>324</v>
      </c>
      <c r="T75" s="5">
        <v>-1458066635</v>
      </c>
      <c r="U75" s="5">
        <v>-2311379569</v>
      </c>
      <c r="V75" s="5">
        <v>-807395055</v>
      </c>
      <c r="W75" s="5">
        <v>-843312911</v>
      </c>
      <c r="X75" s="5">
        <v>-836329048</v>
      </c>
    </row>
    <row r="76" spans="3:24" ht="15.5" x14ac:dyDescent="0.35">
      <c r="C76" t="s">
        <v>325</v>
      </c>
      <c r="E76" s="5">
        <v>-11820212</v>
      </c>
      <c r="F76" s="5">
        <v>7643844</v>
      </c>
      <c r="G76" s="5">
        <v>54229276</v>
      </c>
      <c r="I76" s="5">
        <v>104388790</v>
      </c>
      <c r="J76" s="5">
        <v>410173701</v>
      </c>
      <c r="K76" s="5">
        <v>216624705</v>
      </c>
      <c r="L76" s="5">
        <v>150779245</v>
      </c>
      <c r="M76" s="5">
        <v>-18577844</v>
      </c>
      <c r="N76" s="5">
        <v>-61224457</v>
      </c>
      <c r="O76" s="5">
        <v>-6030183941</v>
      </c>
      <c r="P76" s="5">
        <v>6827807962</v>
      </c>
      <c r="Q76" s="5">
        <v>306649897</v>
      </c>
      <c r="R76" s="5">
        <v>238080670</v>
      </c>
      <c r="S76" s="5">
        <v>226551242</v>
      </c>
      <c r="T76" s="5">
        <v>244774566</v>
      </c>
      <c r="U76" s="5">
        <v>146165247</v>
      </c>
      <c r="V76" s="5">
        <v>244260398</v>
      </c>
      <c r="W76" s="5">
        <v>71551423</v>
      </c>
      <c r="X76" s="5">
        <v>55598280</v>
      </c>
    </row>
    <row r="77" spans="3:24" ht="15.5" x14ac:dyDescent="0.35">
      <c r="C77" t="s">
        <v>326</v>
      </c>
      <c r="E77" s="5">
        <v>-11820212</v>
      </c>
      <c r="F77" s="5">
        <v>7643844</v>
      </c>
      <c r="G77" s="5">
        <v>54229276</v>
      </c>
      <c r="I77" s="5">
        <v>104388790</v>
      </c>
      <c r="J77" s="5">
        <v>410173701</v>
      </c>
      <c r="K77" s="5">
        <v>216624705</v>
      </c>
      <c r="L77" s="5">
        <v>150779245</v>
      </c>
      <c r="M77" s="5">
        <v>-18577844</v>
      </c>
      <c r="N77" s="5">
        <v>-61224457</v>
      </c>
      <c r="O77" s="5">
        <v>-6030183941</v>
      </c>
      <c r="P77" s="5">
        <v>6827807962</v>
      </c>
      <c r="Q77" s="5">
        <v>306649897</v>
      </c>
      <c r="R77" s="5">
        <v>238080670</v>
      </c>
      <c r="S77" s="5">
        <v>226551242</v>
      </c>
      <c r="T77" s="5">
        <v>-1213292069</v>
      </c>
      <c r="U77" s="5">
        <v>-2165214322</v>
      </c>
      <c r="V77" s="5">
        <v>-563134657</v>
      </c>
      <c r="W77" s="5">
        <v>-771761488</v>
      </c>
      <c r="X77" s="5">
        <v>-780730768</v>
      </c>
    </row>
    <row r="78" spans="3:24" ht="15.5" x14ac:dyDescent="0.35">
      <c r="C78" t="s">
        <v>102</v>
      </c>
      <c r="D78" s="5">
        <v>7235916208</v>
      </c>
      <c r="E78" s="5">
        <v>-22928191056</v>
      </c>
      <c r="F78" s="5">
        <v>21744234991</v>
      </c>
      <c r="G78" s="5">
        <v>3388968000</v>
      </c>
      <c r="I78" s="5">
        <v>1812542233</v>
      </c>
      <c r="J78" s="5">
        <v>-13791230103</v>
      </c>
      <c r="K78" s="5">
        <v>-24312523738</v>
      </c>
      <c r="L78" s="5">
        <v>-47060390024</v>
      </c>
      <c r="M78" s="5">
        <v>-56331724437</v>
      </c>
      <c r="N78" s="5">
        <v>-76566092451</v>
      </c>
      <c r="O78" s="5">
        <v>-113538871503</v>
      </c>
      <c r="P78" s="5">
        <v>21211928013</v>
      </c>
      <c r="Q78" s="5">
        <v>50717989744</v>
      </c>
      <c r="R78" s="5">
        <v>-9633987993</v>
      </c>
      <c r="S78" s="5">
        <v>3083825751</v>
      </c>
      <c r="T78" s="5">
        <v>2662782320</v>
      </c>
      <c r="U78" s="5">
        <v>7474246759</v>
      </c>
      <c r="V78" s="5">
        <v>22334824470</v>
      </c>
      <c r="W78" s="5">
        <v>12463839044</v>
      </c>
      <c r="X78" s="5">
        <v>31574809709</v>
      </c>
    </row>
    <row r="79" spans="3:24" ht="15.5" x14ac:dyDescent="0.35">
      <c r="C79" t="s">
        <v>103</v>
      </c>
      <c r="D79" s="5">
        <v>40648823</v>
      </c>
      <c r="E79" s="5">
        <v>-98542490</v>
      </c>
      <c r="F79" s="5">
        <v>550287305</v>
      </c>
      <c r="G79" s="5">
        <v>-172514596</v>
      </c>
      <c r="I79" s="5">
        <v>654082691</v>
      </c>
      <c r="J79" s="5">
        <v>3313301154</v>
      </c>
      <c r="K79" s="5">
        <v>-2688510560</v>
      </c>
      <c r="L79" s="5">
        <v>-2121097198</v>
      </c>
      <c r="M79" s="5">
        <v>3474068033</v>
      </c>
      <c r="N79" s="5">
        <v>-11295015931</v>
      </c>
      <c r="O79" s="5">
        <v>-27838777189</v>
      </c>
      <c r="P79" s="5">
        <v>17696061092</v>
      </c>
      <c r="Q79" s="5">
        <v>-11140452288</v>
      </c>
      <c r="R79" s="5">
        <v>6032862687</v>
      </c>
      <c r="S79" s="5">
        <v>-1739291584</v>
      </c>
      <c r="T79" s="5">
        <v>8741909069</v>
      </c>
      <c r="U79" s="5">
        <v>6734429695</v>
      </c>
      <c r="V79" s="5">
        <v>-12191060026</v>
      </c>
      <c r="W79" s="5">
        <v>2212799673</v>
      </c>
      <c r="X79" s="5">
        <v>-5424382148</v>
      </c>
    </row>
    <row r="80" spans="3:24" ht="15.5" x14ac:dyDescent="0.35">
      <c r="C80" t="s">
        <v>104</v>
      </c>
      <c r="D80" s="5">
        <v>7276565031</v>
      </c>
      <c r="E80" s="5">
        <v>-23026733546</v>
      </c>
      <c r="F80" s="5">
        <v>22294522296</v>
      </c>
      <c r="G80" s="5">
        <v>3216453404</v>
      </c>
      <c r="I80" s="5">
        <v>2466624924</v>
      </c>
      <c r="J80" s="5">
        <v>-10477928949</v>
      </c>
      <c r="K80" s="5">
        <v>-27001034298</v>
      </c>
      <c r="L80" s="5">
        <v>-49181487222</v>
      </c>
      <c r="M80" s="5">
        <v>-52857656404</v>
      </c>
      <c r="N80" s="5">
        <v>-87861108382</v>
      </c>
      <c r="O80" s="5">
        <v>-141377648692</v>
      </c>
      <c r="P80" s="5">
        <v>38907989105</v>
      </c>
      <c r="Q80" s="5">
        <v>39577537456</v>
      </c>
      <c r="R80" s="5">
        <v>-3601125306</v>
      </c>
      <c r="S80" s="5">
        <v>1344534167</v>
      </c>
      <c r="T80" s="5">
        <v>11404691389</v>
      </c>
      <c r="U80" s="5">
        <v>14208676454</v>
      </c>
      <c r="V80" s="5">
        <v>10143764444</v>
      </c>
      <c r="W80" s="5">
        <v>14676638717</v>
      </c>
      <c r="X80" s="5">
        <v>26150427561</v>
      </c>
    </row>
    <row r="81" spans="2:24" ht="15.5" x14ac:dyDescent="0.35">
      <c r="C81" t="s">
        <v>105</v>
      </c>
      <c r="D81" s="5">
        <v>7235916208</v>
      </c>
      <c r="E81" s="5">
        <v>-22928191056</v>
      </c>
      <c r="F81" s="5">
        <v>21744234991</v>
      </c>
      <c r="G81" s="5">
        <v>3388968000</v>
      </c>
      <c r="I81" s="5">
        <v>1812542233</v>
      </c>
      <c r="J81" s="5">
        <v>-13791230103</v>
      </c>
      <c r="K81" s="5">
        <v>-24312523738</v>
      </c>
      <c r="L81" s="5">
        <v>-47060390024</v>
      </c>
      <c r="M81" s="5">
        <v>-56331724437</v>
      </c>
      <c r="N81" s="5">
        <v>-76566092451</v>
      </c>
      <c r="O81" s="5">
        <v>-113538871503</v>
      </c>
      <c r="P81" s="5">
        <v>21211928013</v>
      </c>
      <c r="Q81" s="5">
        <v>50717989744</v>
      </c>
      <c r="R81" s="5">
        <v>-9633987993</v>
      </c>
      <c r="S81" s="5">
        <v>3083825751</v>
      </c>
      <c r="T81" s="5">
        <v>2662782320</v>
      </c>
      <c r="U81" s="5">
        <v>7474246759</v>
      </c>
      <c r="V81" s="5">
        <v>22334824470</v>
      </c>
      <c r="W81" s="5">
        <v>12463839044</v>
      </c>
      <c r="X81" s="5">
        <v>31574809709</v>
      </c>
    </row>
    <row r="82" spans="2:24" ht="15.5" x14ac:dyDescent="0.35">
      <c r="C82" t="s">
        <v>7</v>
      </c>
      <c r="D82" s="5">
        <v>7276565031</v>
      </c>
      <c r="E82" s="5">
        <v>-23026733546</v>
      </c>
      <c r="F82" s="5">
        <v>22294522296</v>
      </c>
      <c r="G82" s="5">
        <v>3216453404</v>
      </c>
      <c r="I82" s="5">
        <v>2466624924</v>
      </c>
      <c r="J82" s="5">
        <v>-10477928949</v>
      </c>
      <c r="K82" s="5">
        <v>-27001034298</v>
      </c>
      <c r="L82" s="5">
        <v>-49181487222</v>
      </c>
      <c r="M82" s="5">
        <v>-52857656404</v>
      </c>
      <c r="N82" s="5">
        <v>-87861108382</v>
      </c>
      <c r="O82" s="5">
        <v>-141377648692</v>
      </c>
      <c r="P82" s="5">
        <v>38907989105</v>
      </c>
      <c r="Q82" s="5">
        <v>39577537456</v>
      </c>
      <c r="R82" s="5">
        <v>-3601125306</v>
      </c>
      <c r="S82" s="5">
        <v>1344534167</v>
      </c>
      <c r="T82" s="5">
        <v>11404691389</v>
      </c>
      <c r="U82" s="5">
        <v>14208676454</v>
      </c>
      <c r="V82" s="5">
        <v>10143764444</v>
      </c>
      <c r="W82" s="5">
        <v>14676638717</v>
      </c>
      <c r="X82" s="5">
        <v>26150427561</v>
      </c>
    </row>
    <row r="83" spans="2:24" ht="15.5" x14ac:dyDescent="0.35">
      <c r="C83" t="s">
        <v>106</v>
      </c>
    </row>
    <row r="84" spans="2:24" ht="15.5" x14ac:dyDescent="0.35">
      <c r="C84" t="s">
        <v>107</v>
      </c>
      <c r="D84" s="5">
        <v>7235916208</v>
      </c>
      <c r="E84" s="5">
        <v>-22928191056</v>
      </c>
      <c r="F84" s="5">
        <v>21744234991</v>
      </c>
      <c r="G84" s="5">
        <v>3388968000</v>
      </c>
      <c r="I84" s="5">
        <v>1812542233</v>
      </c>
      <c r="J84" s="5">
        <v>-13791230103</v>
      </c>
      <c r="K84" s="5">
        <v>-24312523738</v>
      </c>
      <c r="L84" s="5">
        <v>-47060390024</v>
      </c>
      <c r="M84" s="5">
        <v>-56331724437</v>
      </c>
      <c r="N84" s="5">
        <v>-76566092451</v>
      </c>
      <c r="O84" s="5">
        <v>-113538871503</v>
      </c>
      <c r="P84" s="5">
        <v>21211928013</v>
      </c>
      <c r="Q84" s="5">
        <v>50717989744</v>
      </c>
      <c r="R84" s="5">
        <v>-9633987993</v>
      </c>
      <c r="S84" s="5">
        <v>3083825751</v>
      </c>
      <c r="T84" s="5">
        <v>2662782320</v>
      </c>
      <c r="U84" s="5">
        <v>7474246759</v>
      </c>
      <c r="V84" s="5">
        <v>22334824470</v>
      </c>
      <c r="W84" s="5">
        <v>12463839044</v>
      </c>
      <c r="X84" s="5">
        <v>31574809709</v>
      </c>
    </row>
    <row r="85" spans="2:24" ht="15.5" x14ac:dyDescent="0.35">
      <c r="C85" t="s">
        <v>108</v>
      </c>
      <c r="D85" s="5">
        <v>7276565031</v>
      </c>
      <c r="E85" s="5">
        <v>-23026733546</v>
      </c>
      <c r="F85" s="5">
        <v>22294522296</v>
      </c>
      <c r="G85" s="5">
        <v>3216453404</v>
      </c>
      <c r="I85" s="5">
        <v>2466624924</v>
      </c>
      <c r="J85" s="5">
        <v>-10477928949</v>
      </c>
      <c r="K85" s="5">
        <v>-27001034298</v>
      </c>
      <c r="L85" s="5">
        <v>-49181487222</v>
      </c>
      <c r="M85" s="5">
        <v>-52857656404</v>
      </c>
      <c r="N85" s="5">
        <v>-87861108382</v>
      </c>
      <c r="O85" s="5">
        <v>-141377648692</v>
      </c>
      <c r="P85" s="5">
        <v>38907989105</v>
      </c>
      <c r="Q85" s="5">
        <v>39577537456</v>
      </c>
      <c r="R85" s="5">
        <v>-3601125306</v>
      </c>
      <c r="S85" s="5">
        <v>1344534167</v>
      </c>
      <c r="T85" s="5">
        <v>11404691389</v>
      </c>
      <c r="U85" s="5">
        <v>14208676454</v>
      </c>
      <c r="V85" s="5">
        <v>10143764444</v>
      </c>
      <c r="W85" s="5">
        <v>14676638717</v>
      </c>
      <c r="X85" s="5">
        <v>26150427561</v>
      </c>
    </row>
    <row r="86" spans="2:24" ht="15.5" x14ac:dyDescent="0.35">
      <c r="C86" t="s">
        <v>109</v>
      </c>
      <c r="D86" s="5">
        <v>7276565031</v>
      </c>
      <c r="E86" s="5">
        <v>-23026733546</v>
      </c>
      <c r="F86" s="5">
        <v>22294522296</v>
      </c>
      <c r="G86" s="5">
        <v>3216453404</v>
      </c>
      <c r="I86" s="5">
        <v>2466624924</v>
      </c>
      <c r="J86" s="5">
        <v>-10477928949</v>
      </c>
      <c r="K86" s="5">
        <v>-27001034298</v>
      </c>
      <c r="L86" s="5">
        <v>-49181487222</v>
      </c>
      <c r="M86" s="5">
        <v>-52857656404</v>
      </c>
      <c r="N86" s="5">
        <v>-87861108382</v>
      </c>
      <c r="O86" s="5">
        <v>-141377648692</v>
      </c>
      <c r="P86" s="5">
        <v>38907989105</v>
      </c>
      <c r="Q86" s="5">
        <v>39577537456</v>
      </c>
      <c r="R86" s="5">
        <v>-3601125306</v>
      </c>
      <c r="S86" s="5">
        <v>1344534167</v>
      </c>
      <c r="T86" s="5">
        <v>11404691389</v>
      </c>
      <c r="U86" s="5">
        <v>14208676454</v>
      </c>
      <c r="V86" s="5">
        <v>10143764444</v>
      </c>
      <c r="W86" s="5">
        <v>14676638717</v>
      </c>
      <c r="X86" s="5">
        <v>26150427561</v>
      </c>
    </row>
    <row r="88" spans="2:24" ht="15.5" x14ac:dyDescent="0.35">
      <c r="B88" t="s">
        <v>110</v>
      </c>
      <c r="C88" t="s">
        <v>111</v>
      </c>
    </row>
    <row r="89" spans="2:24" ht="15.5" x14ac:dyDescent="0.35">
      <c r="C89" t="s">
        <v>19</v>
      </c>
      <c r="D89" s="5">
        <v>10107040143</v>
      </c>
      <c r="E89" s="5">
        <v>8596668688</v>
      </c>
      <c r="F89" s="5">
        <v>12325538726</v>
      </c>
      <c r="G89" s="5">
        <v>11902651450</v>
      </c>
      <c r="I89" s="5">
        <v>8596668688</v>
      </c>
      <c r="J89" s="5">
        <v>13816192984</v>
      </c>
      <c r="K89" s="5">
        <v>6415552692</v>
      </c>
      <c r="L89" s="5">
        <v>4711288629</v>
      </c>
      <c r="M89" s="5">
        <v>9312168150</v>
      </c>
      <c r="N89" s="5">
        <v>5645060299</v>
      </c>
      <c r="O89" s="5">
        <v>11064399913</v>
      </c>
      <c r="P89" s="5">
        <v>13789678117</v>
      </c>
      <c r="Q89" s="5">
        <v>31223978665</v>
      </c>
      <c r="R89" s="5">
        <v>29858972162</v>
      </c>
      <c r="S89" s="5">
        <v>19500356640</v>
      </c>
      <c r="T89" s="5">
        <v>20177368493</v>
      </c>
      <c r="U89" s="5">
        <v>48326687635</v>
      </c>
      <c r="V89" s="5">
        <v>71617828431</v>
      </c>
      <c r="W89" s="5">
        <v>11188483390</v>
      </c>
      <c r="X89" s="5">
        <v>53555458760</v>
      </c>
    </row>
    <row r="90" spans="2:24" ht="15.5" x14ac:dyDescent="0.35">
      <c r="C90" t="s">
        <v>329</v>
      </c>
      <c r="O90" s="5">
        <v>3962340531</v>
      </c>
      <c r="P90" s="5">
        <v>3781333780</v>
      </c>
      <c r="Q90" s="5">
        <v>3601740164</v>
      </c>
      <c r="R90" s="5">
        <v>3396288000</v>
      </c>
      <c r="S90" s="5">
        <v>3000000000</v>
      </c>
      <c r="T90" s="5">
        <v>3000000000</v>
      </c>
    </row>
    <row r="91" spans="2:24" ht="15.5" x14ac:dyDescent="0.35">
      <c r="C91" t="s">
        <v>1355</v>
      </c>
      <c r="V91" s="5">
        <v>913555890</v>
      </c>
      <c r="W91" s="5">
        <v>465992501</v>
      </c>
      <c r="X91" s="5">
        <v>440313705</v>
      </c>
    </row>
    <row r="92" spans="2:24" ht="15.5" x14ac:dyDescent="0.35">
      <c r="C92" t="s">
        <v>1356</v>
      </c>
      <c r="D92" s="5">
        <v>49092163060</v>
      </c>
      <c r="E92" s="5">
        <v>62404755603</v>
      </c>
      <c r="F92" s="5">
        <v>61366116399</v>
      </c>
      <c r="G92" s="5">
        <v>49374840858</v>
      </c>
      <c r="I92" s="5">
        <v>62404755603</v>
      </c>
      <c r="J92" s="5">
        <v>26112607630</v>
      </c>
      <c r="K92" s="5">
        <v>60801494881</v>
      </c>
      <c r="L92" s="5">
        <v>5345111984</v>
      </c>
      <c r="M92" s="5">
        <v>4796274213</v>
      </c>
      <c r="N92" s="5">
        <v>10066241244</v>
      </c>
      <c r="O92" s="5">
        <v>1648099099</v>
      </c>
      <c r="P92" s="5">
        <v>7193233188</v>
      </c>
      <c r="Q92" s="5">
        <v>3285281920</v>
      </c>
      <c r="R92" s="5">
        <v>1460515573</v>
      </c>
      <c r="S92" s="5">
        <v>13228597714</v>
      </c>
      <c r="T92" s="5">
        <v>4081273266</v>
      </c>
      <c r="U92" s="5">
        <v>1150905124</v>
      </c>
      <c r="V92" s="5">
        <v>13091613000</v>
      </c>
      <c r="W92" s="5">
        <v>9179405000</v>
      </c>
      <c r="X92" s="5">
        <v>8463226500</v>
      </c>
    </row>
    <row r="93" spans="2:24" ht="15.5" x14ac:dyDescent="0.35">
      <c r="C93" t="s">
        <v>1357</v>
      </c>
    </row>
    <row r="94" spans="2:24" ht="15.5" x14ac:dyDescent="0.35">
      <c r="C94" t="s">
        <v>115</v>
      </c>
      <c r="L94" s="5">
        <v>96293565</v>
      </c>
      <c r="N94" s="5">
        <v>1792618578</v>
      </c>
      <c r="O94" s="5">
        <v>6839323032</v>
      </c>
      <c r="P94" s="5">
        <v>11676600</v>
      </c>
      <c r="Q94" s="5">
        <v>4005845176</v>
      </c>
      <c r="R94" s="5">
        <v>2086786412</v>
      </c>
      <c r="S94" s="5">
        <v>55268739198</v>
      </c>
      <c r="T94" s="5">
        <v>2928179664</v>
      </c>
      <c r="U94" s="5">
        <v>2945736200</v>
      </c>
      <c r="V94" s="5">
        <v>13528666023</v>
      </c>
      <c r="W94" s="5">
        <v>469257970</v>
      </c>
      <c r="X94" s="5">
        <v>2691250</v>
      </c>
    </row>
    <row r="95" spans="2:24" ht="15.5" x14ac:dyDescent="0.35">
      <c r="C95" t="s">
        <v>116</v>
      </c>
      <c r="D95" s="5">
        <v>36522972601</v>
      </c>
      <c r="E95" s="5">
        <v>73644243532</v>
      </c>
      <c r="F95" s="5">
        <v>68485549202</v>
      </c>
      <c r="G95" s="5">
        <v>40539657639</v>
      </c>
      <c r="I95" s="5">
        <v>73644243532</v>
      </c>
      <c r="J95" s="5">
        <v>852928222</v>
      </c>
      <c r="K95" s="5">
        <v>56179179555</v>
      </c>
      <c r="L95" s="5">
        <v>7106793389</v>
      </c>
      <c r="M95" s="5">
        <v>5435468571</v>
      </c>
      <c r="N95" s="5">
        <v>15836104207</v>
      </c>
      <c r="O95" s="5">
        <v>1622720362</v>
      </c>
      <c r="P95" s="5">
        <v>8117987078</v>
      </c>
      <c r="Q95" s="5">
        <v>5189286624</v>
      </c>
      <c r="R95" s="5">
        <v>7687694327</v>
      </c>
      <c r="S95" s="5">
        <v>5609769199</v>
      </c>
      <c r="T95" s="5">
        <v>78289342174</v>
      </c>
      <c r="U95" s="5">
        <v>3894977435</v>
      </c>
      <c r="V95" s="5">
        <v>15100704268</v>
      </c>
      <c r="W95" s="5">
        <v>11726480479</v>
      </c>
      <c r="X95" s="5">
        <v>31748764573</v>
      </c>
    </row>
    <row r="96" spans="2:24" ht="15.5" x14ac:dyDescent="0.35">
      <c r="C96" t="s">
        <v>1358</v>
      </c>
      <c r="D96" s="5">
        <v>5050515449</v>
      </c>
      <c r="E96" s="5">
        <v>78876370867</v>
      </c>
      <c r="F96" s="5">
        <v>40349903825</v>
      </c>
      <c r="G96" s="5">
        <v>23672242575</v>
      </c>
      <c r="I96" s="5">
        <v>78876370867</v>
      </c>
      <c r="J96" s="5">
        <v>4890473210</v>
      </c>
      <c r="K96" s="5">
        <v>5133830812</v>
      </c>
      <c r="L96" s="5">
        <v>3139894431</v>
      </c>
      <c r="M96" s="5">
        <v>3825009609</v>
      </c>
      <c r="N96" s="5">
        <v>11168916756</v>
      </c>
      <c r="O96" s="5">
        <v>10193542583</v>
      </c>
      <c r="P96" s="5">
        <v>12179111600</v>
      </c>
      <c r="Q96" s="5">
        <v>32279355964</v>
      </c>
      <c r="R96" s="5">
        <v>103904846402</v>
      </c>
      <c r="S96" s="5">
        <v>143407766044</v>
      </c>
      <c r="T96" s="5">
        <v>195323860486</v>
      </c>
      <c r="U96" s="5">
        <v>124277697864</v>
      </c>
      <c r="V96" s="5">
        <v>61395059774</v>
      </c>
      <c r="W96" s="5">
        <v>6762502889</v>
      </c>
      <c r="X96" s="5">
        <v>6862887876</v>
      </c>
    </row>
    <row r="97" spans="3:24" ht="15.5" x14ac:dyDescent="0.35">
      <c r="C97" t="s">
        <v>118</v>
      </c>
      <c r="D97" s="5">
        <v>683237999</v>
      </c>
      <c r="E97" s="5">
        <v>531209927</v>
      </c>
      <c r="F97" s="5">
        <v>554844641</v>
      </c>
      <c r="G97" s="5">
        <v>1761204045</v>
      </c>
      <c r="I97" s="5">
        <v>531209927</v>
      </c>
      <c r="J97" s="5">
        <v>426843286</v>
      </c>
      <c r="K97" s="5">
        <v>310648143</v>
      </c>
      <c r="L97" s="5">
        <v>359242349</v>
      </c>
      <c r="M97" s="5">
        <v>325168967</v>
      </c>
      <c r="N97" s="5">
        <v>943953898</v>
      </c>
      <c r="O97" s="5">
        <v>1279072820</v>
      </c>
      <c r="P97" s="5">
        <v>2281592270</v>
      </c>
      <c r="Q97" s="5">
        <v>2667907025</v>
      </c>
      <c r="R97" s="5">
        <v>972247431</v>
      </c>
      <c r="S97" s="5">
        <v>1765212662</v>
      </c>
      <c r="T97" s="5">
        <v>727502106</v>
      </c>
      <c r="U97" s="5">
        <v>1350840246</v>
      </c>
      <c r="V97" s="5">
        <v>119483965</v>
      </c>
      <c r="W97" s="5">
        <v>651019254</v>
      </c>
      <c r="X97" s="5">
        <v>633978067</v>
      </c>
    </row>
    <row r="98" spans="3:24" ht="15.5" x14ac:dyDescent="0.35">
      <c r="C98" t="s">
        <v>1359</v>
      </c>
    </row>
    <row r="99" spans="3:24" ht="15.5" x14ac:dyDescent="0.35">
      <c r="C99" t="s">
        <v>1360</v>
      </c>
      <c r="D99" s="5">
        <v>105744783902</v>
      </c>
      <c r="E99" s="5">
        <v>64283892191</v>
      </c>
      <c r="F99" s="5">
        <v>110065254214</v>
      </c>
      <c r="G99" s="5">
        <v>85484100466</v>
      </c>
      <c r="I99" s="5">
        <v>64283892191</v>
      </c>
      <c r="J99" s="5">
        <v>85099270415</v>
      </c>
      <c r="K99" s="5">
        <v>117846234486</v>
      </c>
      <c r="L99" s="5">
        <v>157895702256</v>
      </c>
      <c r="M99" s="5">
        <v>199614281674</v>
      </c>
      <c r="N99" s="5">
        <v>253355637427</v>
      </c>
      <c r="O99" s="5">
        <v>328193226832</v>
      </c>
      <c r="P99" s="5">
        <v>452399264442</v>
      </c>
      <c r="Q99" s="5">
        <v>330403395522</v>
      </c>
      <c r="R99" s="5">
        <v>247644699498</v>
      </c>
      <c r="S99" s="5">
        <v>250411204574</v>
      </c>
      <c r="T99" s="5">
        <v>235651390964</v>
      </c>
      <c r="U99" s="5">
        <v>236819425645</v>
      </c>
      <c r="V99" s="5">
        <v>188790294772</v>
      </c>
      <c r="W99" s="5">
        <v>182681549548</v>
      </c>
      <c r="X99" s="5">
        <v>166258104118</v>
      </c>
    </row>
    <row r="100" spans="3:24" ht="15.5" x14ac:dyDescent="0.35">
      <c r="C100" t="s">
        <v>123</v>
      </c>
      <c r="V100" s="5">
        <v>49067212</v>
      </c>
      <c r="W100" s="5">
        <v>187749212</v>
      </c>
      <c r="X100" s="5">
        <v>809103512</v>
      </c>
    </row>
    <row r="101" spans="3:24" ht="15.5" x14ac:dyDescent="0.35">
      <c r="C101" t="s">
        <v>125</v>
      </c>
      <c r="D101" s="5">
        <v>1572022996</v>
      </c>
      <c r="E101" s="5">
        <v>1572022994</v>
      </c>
      <c r="F101" s="5">
        <v>1865143220</v>
      </c>
      <c r="G101" s="5">
        <v>1836309713</v>
      </c>
      <c r="I101" s="5">
        <v>1572022994</v>
      </c>
      <c r="J101" s="5">
        <v>1727851160</v>
      </c>
      <c r="K101" s="5">
        <v>1518053979</v>
      </c>
      <c r="L101" s="5">
        <v>1350550583</v>
      </c>
      <c r="M101" s="5">
        <v>1495263475</v>
      </c>
      <c r="N101" s="5">
        <v>1610155707</v>
      </c>
      <c r="O101" s="5">
        <v>2263103524</v>
      </c>
      <c r="P101" s="5">
        <v>8426384719</v>
      </c>
      <c r="Q101" s="5">
        <v>1666601266</v>
      </c>
      <c r="R101" s="5">
        <v>1369218507</v>
      </c>
      <c r="S101" s="5">
        <v>1167149680</v>
      </c>
      <c r="T101" s="5">
        <v>877759738</v>
      </c>
      <c r="U101" s="5">
        <v>632985172</v>
      </c>
      <c r="V101" s="5">
        <v>486819925</v>
      </c>
      <c r="W101" s="5">
        <v>242559527</v>
      </c>
      <c r="X101" s="5">
        <v>171008104</v>
      </c>
    </row>
    <row r="102" spans="3:24" ht="15.5" x14ac:dyDescent="0.35">
      <c r="C102" t="s">
        <v>124</v>
      </c>
      <c r="D102" s="5">
        <v>6868089108</v>
      </c>
      <c r="E102" s="5">
        <v>7160952037</v>
      </c>
      <c r="F102" s="5">
        <v>7514832325</v>
      </c>
      <c r="G102" s="5">
        <v>7694689261</v>
      </c>
      <c r="I102" s="5">
        <v>7160952037</v>
      </c>
      <c r="J102" s="5">
        <v>8336336709</v>
      </c>
      <c r="K102" s="5">
        <v>9408577180</v>
      </c>
      <c r="L102" s="5">
        <v>10917218290</v>
      </c>
      <c r="M102" s="5">
        <v>12551470808</v>
      </c>
      <c r="N102" s="5">
        <v>14227214764</v>
      </c>
      <c r="O102" s="5">
        <v>23168857619</v>
      </c>
      <c r="P102" s="5">
        <v>25444633554</v>
      </c>
      <c r="Q102" s="5">
        <v>26763693468</v>
      </c>
      <c r="R102" s="5">
        <v>29641436973</v>
      </c>
      <c r="S102" s="5">
        <v>32640162625</v>
      </c>
      <c r="T102" s="5">
        <v>34550147773</v>
      </c>
      <c r="U102" s="5">
        <v>28778653623</v>
      </c>
      <c r="V102" s="5">
        <v>29793269873</v>
      </c>
      <c r="W102" s="5">
        <v>36347837020</v>
      </c>
      <c r="X102" s="5">
        <v>31183006417</v>
      </c>
    </row>
    <row r="103" spans="3:24" ht="15.5" x14ac:dyDescent="0.35">
      <c r="C103" t="s">
        <v>333</v>
      </c>
      <c r="D103" s="5">
        <v>20146309992</v>
      </c>
      <c r="E103" s="5">
        <v>20412525360</v>
      </c>
      <c r="F103" s="5">
        <v>20830910242</v>
      </c>
      <c r="G103" s="5">
        <v>21152328004</v>
      </c>
      <c r="I103" s="5">
        <v>20412525360</v>
      </c>
      <c r="J103" s="5">
        <v>22086064889</v>
      </c>
      <c r="K103" s="5">
        <v>23759604418</v>
      </c>
      <c r="L103" s="5">
        <v>25433143947</v>
      </c>
      <c r="M103" s="5">
        <v>27106683476</v>
      </c>
      <c r="N103" s="5">
        <v>28780223005</v>
      </c>
      <c r="O103" s="5">
        <v>23333068893</v>
      </c>
      <c r="P103" s="5">
        <v>5620837089</v>
      </c>
      <c r="Q103" s="5">
        <v>39005072485</v>
      </c>
      <c r="R103" s="5">
        <v>41446162281</v>
      </c>
      <c r="S103" s="5">
        <v>43887252077</v>
      </c>
      <c r="V103" s="5">
        <v>8663696265</v>
      </c>
    </row>
    <row r="104" spans="3:24" ht="15.5" x14ac:dyDescent="0.35">
      <c r="C104" t="s">
        <v>98</v>
      </c>
      <c r="D104" s="5">
        <v>-6130571496</v>
      </c>
      <c r="E104" s="5">
        <v>-6614976154</v>
      </c>
      <c r="F104" s="5">
        <v>-5519097253</v>
      </c>
      <c r="G104" s="5">
        <v>-6144133582</v>
      </c>
      <c r="I104" s="5">
        <v>-6614976154</v>
      </c>
      <c r="J104" s="5">
        <v>-6346471458</v>
      </c>
      <c r="K104" s="5">
        <v>-8949346769</v>
      </c>
      <c r="L104" s="5">
        <v>-6086678839</v>
      </c>
      <c r="M104" s="5">
        <v>-2917927700</v>
      </c>
      <c r="N104" s="5">
        <v>-6050517444</v>
      </c>
      <c r="O104" s="5">
        <v>7244493936</v>
      </c>
      <c r="P104" s="5">
        <v>35482562887</v>
      </c>
      <c r="Q104" s="5">
        <v>17990575320</v>
      </c>
      <c r="R104" s="5">
        <v>29158829022</v>
      </c>
      <c r="S104" s="5">
        <v>23234001862</v>
      </c>
      <c r="T104" s="5">
        <v>25362959002</v>
      </c>
      <c r="U104" s="5">
        <v>16621049933</v>
      </c>
      <c r="V104" s="5">
        <v>9886620238</v>
      </c>
      <c r="W104" s="5">
        <v>22077680264</v>
      </c>
      <c r="X104" s="5">
        <v>19864880591</v>
      </c>
    </row>
    <row r="105" spans="3:24" ht="15.5" x14ac:dyDescent="0.35">
      <c r="C105" t="s">
        <v>128</v>
      </c>
      <c r="D105" s="5">
        <v>212987320007</v>
      </c>
      <c r="E105" s="5">
        <v>256535996770</v>
      </c>
      <c r="F105" s="5">
        <v>267655009490</v>
      </c>
      <c r="G105" s="5">
        <v>217103305778</v>
      </c>
      <c r="I105" s="5">
        <v>256535996770</v>
      </c>
      <c r="J105" s="5">
        <v>175968492359</v>
      </c>
      <c r="K105" s="5">
        <v>238691352303</v>
      </c>
      <c r="L105" s="5">
        <v>217302664226</v>
      </c>
      <c r="M105" s="5">
        <v>266587854693</v>
      </c>
      <c r="N105" s="5">
        <v>334609310613</v>
      </c>
      <c r="O105" s="5">
        <v>418394702709</v>
      </c>
      <c r="P105" s="5">
        <v>543334863433</v>
      </c>
      <c r="Q105" s="5">
        <v>507913387670</v>
      </c>
      <c r="R105" s="5">
        <v>471888549139</v>
      </c>
      <c r="S105" s="5">
        <v>517136510107</v>
      </c>
      <c r="T105" s="5">
        <v>550859315903</v>
      </c>
      <c r="U105" s="5">
        <v>497983375789</v>
      </c>
      <c r="V105" s="5">
        <v>413917288507</v>
      </c>
      <c r="W105" s="5">
        <v>256372723703</v>
      </c>
      <c r="X105" s="5">
        <v>283103235043</v>
      </c>
    </row>
    <row r="106" spans="3:24" ht="15.5" x14ac:dyDescent="0.35">
      <c r="C106" t="s">
        <v>129</v>
      </c>
    </row>
    <row r="107" spans="3:24" ht="15.5" x14ac:dyDescent="0.35">
      <c r="C107" t="s">
        <v>130</v>
      </c>
    </row>
    <row r="108" spans="3:24" ht="15.5" x14ac:dyDescent="0.35">
      <c r="C108" t="s">
        <v>422</v>
      </c>
      <c r="E108" s="5">
        <v>6765756302</v>
      </c>
      <c r="F108" s="5">
        <v>7121848739</v>
      </c>
      <c r="G108" s="5">
        <v>7477941176</v>
      </c>
      <c r="I108" s="5">
        <v>6765756302</v>
      </c>
      <c r="J108" s="5">
        <v>8190126050</v>
      </c>
      <c r="K108" s="5">
        <v>9614495798</v>
      </c>
      <c r="L108" s="5">
        <v>11038865546</v>
      </c>
      <c r="M108" s="5">
        <v>12463235294</v>
      </c>
      <c r="N108" s="5">
        <v>13887605042</v>
      </c>
      <c r="O108" s="5">
        <v>14625000000</v>
      </c>
      <c r="W108" s="5">
        <v>1325622000</v>
      </c>
      <c r="X108" s="5">
        <v>3976866000</v>
      </c>
    </row>
    <row r="109" spans="3:24" ht="15.5" x14ac:dyDescent="0.35">
      <c r="C109" t="s">
        <v>1361</v>
      </c>
      <c r="E109" s="5">
        <v>6542332100</v>
      </c>
      <c r="I109" s="5">
        <v>6542332100</v>
      </c>
      <c r="O109" s="5">
        <v>1074065100</v>
      </c>
      <c r="P109" s="5">
        <v>46181800</v>
      </c>
      <c r="Q109" s="5">
        <v>907313700</v>
      </c>
      <c r="R109" s="5">
        <v>8280678500</v>
      </c>
      <c r="T109" s="5">
        <v>11426946900</v>
      </c>
      <c r="U109" s="5">
        <v>39292410500</v>
      </c>
      <c r="V109" s="5">
        <v>23367382500</v>
      </c>
      <c r="W109" s="5">
        <v>8320523500</v>
      </c>
      <c r="X109" s="5">
        <v>24204145500</v>
      </c>
    </row>
    <row r="110" spans="3:24" ht="15.5" x14ac:dyDescent="0.35">
      <c r="C110" t="s">
        <v>1362</v>
      </c>
      <c r="D110" s="5">
        <v>36522972601</v>
      </c>
      <c r="E110" s="5">
        <v>73644243532</v>
      </c>
      <c r="F110" s="5">
        <v>68485549202</v>
      </c>
      <c r="G110" s="5">
        <v>40539657639</v>
      </c>
      <c r="I110" s="5">
        <v>73644243532</v>
      </c>
      <c r="J110" s="5">
        <v>852928222</v>
      </c>
      <c r="K110" s="5">
        <v>56179179555</v>
      </c>
      <c r="L110" s="5">
        <v>7203086954</v>
      </c>
      <c r="M110" s="5">
        <v>5435468571</v>
      </c>
      <c r="N110" s="5">
        <v>17628722785</v>
      </c>
      <c r="O110" s="5">
        <v>8462043394</v>
      </c>
      <c r="P110" s="5">
        <v>8129663678</v>
      </c>
      <c r="Q110" s="5">
        <v>9195131800</v>
      </c>
      <c r="R110" s="5">
        <v>9774480739</v>
      </c>
      <c r="S110" s="5">
        <v>60878508397</v>
      </c>
      <c r="T110" s="5">
        <v>81217521838</v>
      </c>
      <c r="U110" s="5">
        <v>6840713635</v>
      </c>
      <c r="V110" s="5">
        <v>28629370291</v>
      </c>
      <c r="W110" s="5">
        <v>12195738449</v>
      </c>
      <c r="X110" s="5">
        <v>31751455823</v>
      </c>
    </row>
    <row r="111" spans="3:24" ht="15.5" x14ac:dyDescent="0.35">
      <c r="C111" t="s">
        <v>1363</v>
      </c>
      <c r="D111" s="5">
        <v>36522972601</v>
      </c>
      <c r="E111" s="5">
        <v>73644243532</v>
      </c>
      <c r="F111" s="5">
        <v>68485549202</v>
      </c>
      <c r="G111" s="5">
        <v>40539657639</v>
      </c>
      <c r="I111" s="5">
        <v>73644243532</v>
      </c>
      <c r="J111" s="5">
        <v>852928222</v>
      </c>
      <c r="K111" s="5">
        <v>56179179555</v>
      </c>
      <c r="L111" s="5">
        <v>7203086954</v>
      </c>
      <c r="M111" s="5">
        <v>5435468571</v>
      </c>
      <c r="N111" s="5">
        <v>17628722785</v>
      </c>
      <c r="O111" s="5">
        <v>8462043394</v>
      </c>
      <c r="P111" s="5">
        <v>8129663678</v>
      </c>
      <c r="Q111" s="5">
        <v>9195131800</v>
      </c>
      <c r="R111" s="5">
        <v>9774480739</v>
      </c>
      <c r="S111" s="5">
        <v>60878508397</v>
      </c>
      <c r="T111" s="5">
        <v>81217521838</v>
      </c>
      <c r="U111" s="5">
        <v>6840713635</v>
      </c>
      <c r="V111" s="5">
        <v>28629370291</v>
      </c>
      <c r="W111" s="5">
        <v>12195738449</v>
      </c>
      <c r="X111" s="5">
        <v>31751455823</v>
      </c>
    </row>
    <row r="112" spans="3:24" ht="15.5" x14ac:dyDescent="0.35">
      <c r="C112" t="s">
        <v>135</v>
      </c>
      <c r="D112" s="5">
        <v>374219497</v>
      </c>
      <c r="E112" s="5">
        <v>196861342</v>
      </c>
      <c r="F112" s="5">
        <v>158294363</v>
      </c>
      <c r="G112" s="5">
        <v>645036451</v>
      </c>
      <c r="I112" s="5">
        <v>196861342</v>
      </c>
      <c r="J112" s="5">
        <v>2793157</v>
      </c>
      <c r="K112" s="5">
        <v>37352904</v>
      </c>
      <c r="L112" s="5">
        <v>81484075</v>
      </c>
      <c r="M112" s="5">
        <v>218698230</v>
      </c>
      <c r="N112" s="5">
        <v>238556527</v>
      </c>
      <c r="O112" s="5">
        <v>649526434</v>
      </c>
      <c r="P112" s="5">
        <v>712673052</v>
      </c>
      <c r="Q112" s="5">
        <v>2408260717</v>
      </c>
      <c r="R112" s="5">
        <v>1067210737</v>
      </c>
      <c r="S112" s="5">
        <v>619361779</v>
      </c>
      <c r="T112" s="5">
        <v>1397265662</v>
      </c>
      <c r="U112" s="5">
        <v>3550794204</v>
      </c>
      <c r="V112" s="5">
        <v>618597730</v>
      </c>
      <c r="W112" s="5">
        <v>466132045</v>
      </c>
      <c r="X112" s="5">
        <v>590954804</v>
      </c>
    </row>
    <row r="113" spans="3:24" ht="15.5" x14ac:dyDescent="0.35">
      <c r="C113" t="s">
        <v>134</v>
      </c>
      <c r="D113" s="5">
        <v>1742715960</v>
      </c>
      <c r="E113" s="5">
        <v>1740623283</v>
      </c>
      <c r="F113" s="5">
        <v>299651060</v>
      </c>
      <c r="G113" s="5">
        <v>290574522</v>
      </c>
      <c r="I113" s="5">
        <v>1740623283</v>
      </c>
      <c r="J113" s="5">
        <v>285040470</v>
      </c>
      <c r="K113" s="5">
        <v>458049457</v>
      </c>
      <c r="L113" s="5">
        <v>305357077</v>
      </c>
      <c r="M113" s="5">
        <v>39569228</v>
      </c>
      <c r="N113" s="5">
        <v>362305048</v>
      </c>
      <c r="O113" s="5">
        <v>415617738</v>
      </c>
      <c r="P113" s="5">
        <v>485507172</v>
      </c>
      <c r="Q113" s="5">
        <v>1961720946</v>
      </c>
      <c r="R113" s="5">
        <v>1160019399</v>
      </c>
      <c r="S113" s="5">
        <v>1466686404</v>
      </c>
      <c r="T113" s="5">
        <v>1934206850</v>
      </c>
      <c r="U113" s="5">
        <v>4680431098</v>
      </c>
      <c r="V113" s="5">
        <v>118242292</v>
      </c>
      <c r="W113" s="5">
        <v>23397258</v>
      </c>
      <c r="X113" s="5">
        <v>3103527252</v>
      </c>
    </row>
    <row r="114" spans="3:24" ht="15.5" x14ac:dyDescent="0.35">
      <c r="C114" t="s">
        <v>136</v>
      </c>
      <c r="D114" s="5">
        <v>1221270386</v>
      </c>
      <c r="E114" s="5">
        <v>1786436020</v>
      </c>
      <c r="F114" s="5">
        <v>1825163183</v>
      </c>
      <c r="G114" s="5">
        <v>1436152416</v>
      </c>
      <c r="I114" s="5">
        <v>1786436020</v>
      </c>
      <c r="J114" s="5">
        <v>1038045126</v>
      </c>
      <c r="K114" s="5">
        <v>372852295</v>
      </c>
      <c r="L114" s="5">
        <v>265751340</v>
      </c>
      <c r="M114" s="5">
        <v>254616511</v>
      </c>
      <c r="N114" s="5">
        <v>198902039</v>
      </c>
      <c r="O114" s="5">
        <v>9177639382</v>
      </c>
      <c r="P114" s="5">
        <v>7979576751</v>
      </c>
      <c r="Q114" s="5">
        <v>1544906017</v>
      </c>
      <c r="R114" s="5">
        <v>561232957</v>
      </c>
      <c r="S114" s="5">
        <v>544957455</v>
      </c>
      <c r="T114" s="5">
        <v>690596296</v>
      </c>
      <c r="U114" s="5">
        <v>1783316215</v>
      </c>
      <c r="V114" s="5">
        <v>947447947</v>
      </c>
      <c r="W114" s="5">
        <v>531938634</v>
      </c>
      <c r="X114" s="5">
        <v>518134706</v>
      </c>
    </row>
    <row r="115" spans="3:24" ht="15.5" x14ac:dyDescent="0.35">
      <c r="C115" t="s">
        <v>448</v>
      </c>
      <c r="V115" s="5">
        <v>555146000</v>
      </c>
      <c r="W115" s="5">
        <v>97185000</v>
      </c>
      <c r="X115" s="5">
        <v>97185000</v>
      </c>
    </row>
    <row r="116" spans="3:24" ht="15.5" x14ac:dyDescent="0.35">
      <c r="C116" t="s">
        <v>918</v>
      </c>
      <c r="W116" s="5">
        <v>184211875</v>
      </c>
      <c r="X116" s="5">
        <v>484477708</v>
      </c>
    </row>
    <row r="117" spans="3:24" ht="15.5" x14ac:dyDescent="0.35">
      <c r="C117" t="s">
        <v>150</v>
      </c>
      <c r="D117" s="5">
        <v>47938553590</v>
      </c>
      <c r="E117" s="5">
        <v>98763795385</v>
      </c>
      <c r="F117" s="5">
        <v>86856074559</v>
      </c>
      <c r="G117" s="5">
        <v>58598893144</v>
      </c>
      <c r="I117" s="5">
        <v>98763795385</v>
      </c>
      <c r="J117" s="5">
        <v>20662915898</v>
      </c>
      <c r="K117" s="5">
        <v>72907846893</v>
      </c>
      <c r="L117" s="5">
        <v>24518124518</v>
      </c>
      <c r="M117" s="5">
        <v>24621827763</v>
      </c>
      <c r="N117" s="5">
        <v>39785627279</v>
      </c>
      <c r="O117" s="5">
        <v>35709910993</v>
      </c>
      <c r="P117" s="5">
        <v>19272423025</v>
      </c>
      <c r="Q117" s="5">
        <v>22758936367</v>
      </c>
      <c r="R117" s="5">
        <v>26311635292</v>
      </c>
      <c r="S117" s="5">
        <v>67989970954</v>
      </c>
      <c r="T117" s="5">
        <v>99934998795</v>
      </c>
      <c r="U117" s="5">
        <v>58463750070</v>
      </c>
      <c r="V117" s="5">
        <v>55873239242</v>
      </c>
      <c r="W117" s="5">
        <v>24100961255</v>
      </c>
      <c r="X117" s="5">
        <v>65508111312</v>
      </c>
    </row>
    <row r="118" spans="3:24" ht="15.5" x14ac:dyDescent="0.35">
      <c r="C118" t="s">
        <v>151</v>
      </c>
    </row>
    <row r="119" spans="3:24" ht="15.5" x14ac:dyDescent="0.35">
      <c r="C119" t="s">
        <v>152</v>
      </c>
      <c r="D119" s="5">
        <v>282681163100</v>
      </c>
      <c r="E119" s="5">
        <v>282681163100</v>
      </c>
      <c r="F119" s="5">
        <v>282681163100</v>
      </c>
      <c r="G119" s="5">
        <v>282681163100</v>
      </c>
      <c r="I119" s="5">
        <v>282681163100</v>
      </c>
      <c r="J119" s="5">
        <v>282681163100</v>
      </c>
      <c r="K119" s="5">
        <v>282681163100</v>
      </c>
      <c r="L119" s="5">
        <v>282681163100</v>
      </c>
      <c r="M119" s="5">
        <v>282681163100</v>
      </c>
      <c r="N119" s="5">
        <v>282681163100</v>
      </c>
      <c r="O119" s="5">
        <v>282681163100</v>
      </c>
      <c r="P119" s="5">
        <v>282681163100</v>
      </c>
      <c r="Q119" s="5">
        <v>282681163100</v>
      </c>
      <c r="R119" s="5">
        <v>282681163100</v>
      </c>
      <c r="S119" s="5">
        <v>282681163100</v>
      </c>
      <c r="T119" s="5">
        <v>282681163100</v>
      </c>
      <c r="U119" s="5">
        <v>217447050000</v>
      </c>
      <c r="V119" s="5">
        <v>130016500000</v>
      </c>
      <c r="W119" s="5">
        <v>100000000000</v>
      </c>
      <c r="X119" s="5">
        <v>100000000000</v>
      </c>
    </row>
    <row r="120" spans="3:24" ht="15.5" x14ac:dyDescent="0.35">
      <c r="C120" t="s">
        <v>153</v>
      </c>
      <c r="D120" s="5">
        <v>245759273</v>
      </c>
      <c r="E120" s="5">
        <v>245759273</v>
      </c>
      <c r="F120" s="5">
        <v>245759273</v>
      </c>
      <c r="G120" s="5">
        <v>245759273</v>
      </c>
      <c r="I120" s="5">
        <v>245759273</v>
      </c>
      <c r="J120" s="5">
        <v>245759273</v>
      </c>
      <c r="K120" s="5">
        <v>245759273</v>
      </c>
      <c r="L120" s="5">
        <v>245759273</v>
      </c>
      <c r="M120" s="5">
        <v>245759273</v>
      </c>
      <c r="N120" s="5">
        <v>245759273</v>
      </c>
      <c r="O120" s="5">
        <v>245759273</v>
      </c>
      <c r="P120" s="5">
        <v>245759273</v>
      </c>
      <c r="Q120" s="5">
        <v>245759273</v>
      </c>
      <c r="R120" s="5">
        <v>245759273</v>
      </c>
      <c r="S120" s="5">
        <v>214259273</v>
      </c>
      <c r="T120" s="5">
        <v>214259273</v>
      </c>
      <c r="U120" s="5">
        <v>65448372373</v>
      </c>
      <c r="V120" s="5">
        <v>85612022373</v>
      </c>
    </row>
    <row r="121" spans="3:24" ht="15.5" x14ac:dyDescent="0.35">
      <c r="C121" t="s">
        <v>154</v>
      </c>
      <c r="D121" s="5">
        <v>-111747584461</v>
      </c>
      <c r="E121" s="5">
        <v>-118539744834</v>
      </c>
      <c r="F121" s="5">
        <v>-96608890189</v>
      </c>
      <c r="G121" s="5">
        <v>-118278376157</v>
      </c>
      <c r="I121" s="5">
        <v>-118539744834</v>
      </c>
      <c r="J121" s="5">
        <v>-121274874454</v>
      </c>
      <c r="K121" s="5">
        <v>-108194070194</v>
      </c>
      <c r="L121" s="5">
        <v>-84055703826</v>
      </c>
      <c r="M121" s="5">
        <v>-38042967743</v>
      </c>
      <c r="N121" s="5">
        <v>17947278405</v>
      </c>
      <c r="O121" s="5">
        <v>92513375407</v>
      </c>
      <c r="P121" s="5">
        <v>205652955148</v>
      </c>
      <c r="Q121" s="5">
        <v>184236953610</v>
      </c>
      <c r="R121" s="5">
        <v>133491162452</v>
      </c>
      <c r="S121" s="5">
        <v>143017114918</v>
      </c>
      <c r="T121" s="5">
        <v>142665935733</v>
      </c>
      <c r="U121" s="5">
        <v>140003153413</v>
      </c>
      <c r="V121" s="5">
        <v>132528906654</v>
      </c>
      <c r="W121" s="5">
        <v>110194082184</v>
      </c>
      <c r="X121" s="5">
        <v>97730243140</v>
      </c>
    </row>
    <row r="122" spans="3:24" ht="15.5" x14ac:dyDescent="0.35">
      <c r="C122" t="s">
        <v>341</v>
      </c>
      <c r="D122" s="5">
        <v>1100000000</v>
      </c>
      <c r="E122" s="5">
        <v>1100000000</v>
      </c>
      <c r="F122" s="5">
        <v>1100000000</v>
      </c>
      <c r="G122" s="5">
        <v>1100000000</v>
      </c>
      <c r="I122" s="5">
        <v>1100000000</v>
      </c>
      <c r="J122" s="5">
        <v>1100000000</v>
      </c>
      <c r="K122" s="5">
        <v>1100000000</v>
      </c>
      <c r="L122" s="5">
        <v>1100000000</v>
      </c>
      <c r="M122" s="5">
        <v>1100000000</v>
      </c>
      <c r="N122" s="5">
        <v>1100000000</v>
      </c>
      <c r="O122" s="5">
        <v>1100000000</v>
      </c>
      <c r="P122" s="5">
        <v>1000000000</v>
      </c>
      <c r="Q122" s="5">
        <v>900000000</v>
      </c>
      <c r="R122" s="5">
        <v>900000000</v>
      </c>
      <c r="S122" s="5">
        <v>800000000</v>
      </c>
      <c r="T122" s="5">
        <v>700000000</v>
      </c>
      <c r="U122" s="5">
        <v>600000000</v>
      </c>
      <c r="V122" s="5">
        <v>500000000</v>
      </c>
    </row>
    <row r="123" spans="3:24" ht="15.5" x14ac:dyDescent="0.35">
      <c r="C123" t="s">
        <v>342</v>
      </c>
      <c r="D123" s="5">
        <v>-112847584461</v>
      </c>
      <c r="E123" s="5">
        <v>-119639744834</v>
      </c>
      <c r="F123" s="5">
        <v>-97708890189</v>
      </c>
      <c r="G123" s="5">
        <v>-119378376157</v>
      </c>
      <c r="I123" s="5">
        <v>-119639744834</v>
      </c>
      <c r="J123" s="5">
        <v>-122374874454</v>
      </c>
      <c r="K123" s="5">
        <v>-109294070194</v>
      </c>
      <c r="L123" s="5">
        <v>-85155703826</v>
      </c>
      <c r="M123" s="5">
        <v>-39142967743</v>
      </c>
      <c r="N123" s="5">
        <v>16847278405</v>
      </c>
      <c r="O123" s="5">
        <v>91413375407</v>
      </c>
      <c r="P123" s="5">
        <v>204652955148</v>
      </c>
      <c r="Q123" s="5">
        <v>183336953610</v>
      </c>
      <c r="R123" s="5">
        <v>132591162452</v>
      </c>
      <c r="S123" s="5">
        <v>142217114918</v>
      </c>
      <c r="T123" s="5">
        <v>141965935733</v>
      </c>
      <c r="U123" s="5">
        <v>139403153413</v>
      </c>
      <c r="V123" s="5">
        <v>132028906654</v>
      </c>
    </row>
    <row r="124" spans="3:24" ht="15.5" x14ac:dyDescent="0.35">
      <c r="C124" t="s">
        <v>343</v>
      </c>
      <c r="D124" s="5">
        <v>-111747584461</v>
      </c>
      <c r="E124" s="5">
        <v>-118539744834</v>
      </c>
      <c r="F124" s="5">
        <v>-96608890189</v>
      </c>
      <c r="G124" s="5">
        <v>-118278376157</v>
      </c>
      <c r="I124" s="5">
        <v>-118539744834</v>
      </c>
      <c r="J124" s="5">
        <v>-121274874454</v>
      </c>
      <c r="K124" s="5">
        <v>-108194070194</v>
      </c>
      <c r="L124" s="5">
        <v>-84055703826</v>
      </c>
      <c r="M124" s="5">
        <v>-38042967743</v>
      </c>
      <c r="N124" s="5">
        <v>17947278405</v>
      </c>
      <c r="O124" s="5">
        <v>92513375407</v>
      </c>
      <c r="P124" s="5">
        <v>205652955148</v>
      </c>
      <c r="Q124" s="5">
        <v>184236953610</v>
      </c>
      <c r="R124" s="5">
        <v>133491162452</v>
      </c>
      <c r="S124" s="5">
        <v>143017114918</v>
      </c>
      <c r="T124" s="5">
        <v>142665935733</v>
      </c>
      <c r="U124" s="5">
        <v>140003153413</v>
      </c>
      <c r="V124" s="5">
        <v>132528906654</v>
      </c>
      <c r="W124" s="5">
        <v>110194082184</v>
      </c>
      <c r="X124" s="5">
        <v>97730243140</v>
      </c>
    </row>
    <row r="125" spans="3:24" ht="15.5" x14ac:dyDescent="0.35">
      <c r="C125" t="s">
        <v>9</v>
      </c>
      <c r="D125" s="5">
        <v>165048766416</v>
      </c>
      <c r="E125" s="5">
        <v>157772201385</v>
      </c>
      <c r="F125" s="5">
        <v>180798934931</v>
      </c>
      <c r="G125" s="5">
        <v>158504412634</v>
      </c>
      <c r="I125" s="5">
        <v>157772201385</v>
      </c>
      <c r="J125" s="5">
        <v>155305576461</v>
      </c>
      <c r="K125" s="5">
        <v>165783505410</v>
      </c>
      <c r="L125" s="5">
        <v>192784539708</v>
      </c>
      <c r="M125" s="5">
        <v>241966026930</v>
      </c>
      <c r="N125" s="5">
        <v>294823683334</v>
      </c>
      <c r="O125" s="5">
        <v>382684791716</v>
      </c>
      <c r="P125" s="5">
        <v>524062440408</v>
      </c>
      <c r="Q125" s="5">
        <v>485154451303</v>
      </c>
      <c r="R125" s="5">
        <v>445576913847</v>
      </c>
      <c r="S125" s="5">
        <v>449146539153</v>
      </c>
      <c r="T125" s="5">
        <v>450924317108</v>
      </c>
      <c r="U125" s="5">
        <v>439519625719</v>
      </c>
      <c r="V125" s="5">
        <v>358044049265</v>
      </c>
      <c r="W125" s="5">
        <v>232271762448</v>
      </c>
      <c r="X125" s="5">
        <v>217595123731</v>
      </c>
    </row>
    <row r="126" spans="3:24" ht="15.5" x14ac:dyDescent="0.35">
      <c r="C126" t="s">
        <v>156</v>
      </c>
      <c r="D126" s="5">
        <v>212987320006</v>
      </c>
      <c r="E126" s="5">
        <v>256535996770</v>
      </c>
      <c r="F126" s="5">
        <v>267655009490</v>
      </c>
      <c r="G126" s="5">
        <v>217103305778</v>
      </c>
      <c r="I126" s="5">
        <v>256535996770</v>
      </c>
      <c r="J126" s="5">
        <v>175968492359</v>
      </c>
      <c r="K126" s="5">
        <v>238691352303</v>
      </c>
      <c r="L126" s="5">
        <v>217302664226</v>
      </c>
      <c r="M126" s="5">
        <v>266587854693</v>
      </c>
      <c r="N126" s="5">
        <v>334609310613</v>
      </c>
      <c r="O126" s="5">
        <v>418394702709</v>
      </c>
      <c r="P126" s="5">
        <v>543334863433</v>
      </c>
      <c r="Q126" s="5">
        <v>507913387670</v>
      </c>
      <c r="R126" s="5">
        <v>471888549139</v>
      </c>
      <c r="S126" s="5">
        <v>517136510107</v>
      </c>
      <c r="T126" s="5">
        <v>550859315903</v>
      </c>
      <c r="U126" s="5">
        <v>497983375789</v>
      </c>
      <c r="V126" s="5">
        <v>413917288507</v>
      </c>
      <c r="W126" s="5">
        <v>256372723703</v>
      </c>
      <c r="X126" s="5">
        <v>283103235043</v>
      </c>
    </row>
    <row r="127" spans="3:24" ht="15.5" x14ac:dyDescent="0.35">
      <c r="C127" t="s">
        <v>157</v>
      </c>
      <c r="D127" s="5">
        <v>11307246524</v>
      </c>
      <c r="E127" s="5">
        <v>11307246524</v>
      </c>
      <c r="F127" s="5">
        <v>11307246524</v>
      </c>
      <c r="G127" s="5">
        <v>11307246524</v>
      </c>
      <c r="I127" s="5">
        <v>11307246524</v>
      </c>
      <c r="J127" s="5">
        <v>11307246524</v>
      </c>
      <c r="K127" s="5">
        <v>11307246524</v>
      </c>
      <c r="L127" s="5">
        <v>11307246524</v>
      </c>
      <c r="M127" s="5">
        <v>11307246524</v>
      </c>
      <c r="N127" s="5">
        <v>11307246524</v>
      </c>
      <c r="O127" s="5">
        <v>11307246524</v>
      </c>
      <c r="P127" s="5">
        <v>11307246524</v>
      </c>
      <c r="Q127" s="5">
        <v>11307246524</v>
      </c>
      <c r="R127" s="5">
        <v>11307246524</v>
      </c>
      <c r="S127" s="5">
        <v>2826811631</v>
      </c>
      <c r="T127" s="5">
        <v>2826811631</v>
      </c>
      <c r="U127" s="5">
        <v>2174470500</v>
      </c>
      <c r="V127" s="5">
        <v>1300165000</v>
      </c>
      <c r="W127" s="5">
        <v>1000000000</v>
      </c>
      <c r="X127" s="5">
        <v>1000000000</v>
      </c>
    </row>
    <row r="129" spans="2:24" ht="15.5" x14ac:dyDescent="0.35">
      <c r="B129" t="s">
        <v>158</v>
      </c>
      <c r="C129" t="s">
        <v>159</v>
      </c>
      <c r="D129" s="5">
        <v>8340265416</v>
      </c>
      <c r="E129" s="5">
        <v>-3370743326</v>
      </c>
      <c r="F129" s="5">
        <v>3154838040</v>
      </c>
      <c r="G129" s="5">
        <v>1039982007</v>
      </c>
      <c r="I129" s="5">
        <v>-1473490205</v>
      </c>
      <c r="J129" s="5">
        <v>4998493740</v>
      </c>
      <c r="K129" s="5">
        <v>3333221655</v>
      </c>
      <c r="L129" s="5">
        <v>-2994275473</v>
      </c>
      <c r="M129" s="5">
        <v>5180687072</v>
      </c>
      <c r="N129" s="5">
        <v>-8527067687</v>
      </c>
      <c r="O129" s="5">
        <v>7784193074</v>
      </c>
      <c r="P129" s="5">
        <v>-14578935386</v>
      </c>
      <c r="Q129" s="5">
        <v>68882776414</v>
      </c>
      <c r="R129" s="5">
        <v>14028655158</v>
      </c>
      <c r="S129" s="5">
        <v>18447601499</v>
      </c>
      <c r="T129" s="5">
        <v>-21314446544</v>
      </c>
      <c r="U129" s="5">
        <v>-37539278260</v>
      </c>
      <c r="V129" s="5">
        <v>-21856030405</v>
      </c>
      <c r="W129" s="5">
        <v>-42077755704</v>
      </c>
      <c r="X129" s="5">
        <v>61656699798</v>
      </c>
    </row>
    <row r="130" spans="2:24" ht="15.5" x14ac:dyDescent="0.35">
      <c r="C130" t="s">
        <v>1271</v>
      </c>
      <c r="D130" s="5">
        <v>4477634812</v>
      </c>
      <c r="E130" s="5">
        <v>5270818128</v>
      </c>
      <c r="F130" s="5">
        <v>2848701625</v>
      </c>
      <c r="G130" s="5">
        <v>1636688315</v>
      </c>
      <c r="I130" s="5">
        <v>10835045613</v>
      </c>
      <c r="J130" s="5">
        <v>3050098208</v>
      </c>
      <c r="K130" s="5">
        <v>2290104378</v>
      </c>
      <c r="L130" s="5">
        <v>2387119587</v>
      </c>
      <c r="M130" s="5">
        <v>6229738749</v>
      </c>
      <c r="N130" s="5">
        <v>3420502534</v>
      </c>
      <c r="O130" s="5">
        <v>10227473923</v>
      </c>
      <c r="P130" s="5">
        <v>13039401233</v>
      </c>
      <c r="Q130" s="5">
        <v>14484039004</v>
      </c>
      <c r="R130" s="5">
        <v>9067429441</v>
      </c>
      <c r="S130" s="5">
        <v>8052846786</v>
      </c>
      <c r="T130" s="5">
        <v>13065923850</v>
      </c>
      <c r="U130" s="5">
        <v>22368993245</v>
      </c>
      <c r="V130" s="5">
        <v>6213259141</v>
      </c>
      <c r="W130" s="5">
        <v>3948330727</v>
      </c>
      <c r="X130" s="5">
        <v>8649178000</v>
      </c>
    </row>
    <row r="131" spans="2:24" ht="15.5" x14ac:dyDescent="0.35">
      <c r="C131" t="s">
        <v>1364</v>
      </c>
      <c r="D131" s="5">
        <v>136312779808</v>
      </c>
      <c r="E131" s="5">
        <v>329691526521</v>
      </c>
      <c r="G131" s="5">
        <v>-105619683700</v>
      </c>
      <c r="I131" s="5">
        <v>329691526521</v>
      </c>
      <c r="J131" s="5">
        <v>170468843673</v>
      </c>
      <c r="K131" s="5">
        <v>84980441642</v>
      </c>
      <c r="L131" s="5">
        <v>23630415132</v>
      </c>
      <c r="M131" s="5">
        <v>282832277600</v>
      </c>
      <c r="N131" s="5">
        <v>36758174787</v>
      </c>
    </row>
    <row r="132" spans="2:24" ht="15.5" x14ac:dyDescent="0.35">
      <c r="C132" t="s">
        <v>1365</v>
      </c>
      <c r="D132" s="5">
        <v>-79172027600</v>
      </c>
      <c r="E132" s="5">
        <v>-311742291926</v>
      </c>
      <c r="G132" s="5">
        <v>107015295400</v>
      </c>
      <c r="I132" s="5">
        <v>-311742291926</v>
      </c>
      <c r="J132" s="5">
        <v>-153958830800</v>
      </c>
      <c r="K132" s="5">
        <v>-65096607025</v>
      </c>
      <c r="L132" s="5">
        <v>-17047917900</v>
      </c>
      <c r="M132" s="5">
        <v>-273155905556</v>
      </c>
      <c r="N132" s="5">
        <v>-36931706100</v>
      </c>
    </row>
    <row r="133" spans="2:24" ht="15.5" x14ac:dyDescent="0.35">
      <c r="C133" t="s">
        <v>1366</v>
      </c>
    </row>
    <row r="134" spans="2:24" ht="15.5" x14ac:dyDescent="0.35">
      <c r="C134" t="s">
        <v>1367</v>
      </c>
    </row>
    <row r="135" spans="2:24" ht="15.5" x14ac:dyDescent="0.35">
      <c r="C135" t="s">
        <v>1368</v>
      </c>
      <c r="D135" s="5">
        <v>88952274</v>
      </c>
      <c r="E135" s="5">
        <v>114342463</v>
      </c>
      <c r="F135" s="5">
        <v>217263907</v>
      </c>
      <c r="G135" s="5">
        <v>40037520</v>
      </c>
      <c r="I135" s="5">
        <v>437553774</v>
      </c>
      <c r="J135" s="5">
        <v>353888886</v>
      </c>
      <c r="K135" s="5">
        <v>319946963</v>
      </c>
      <c r="L135" s="5">
        <v>282976202</v>
      </c>
      <c r="M135" s="5">
        <v>799437594</v>
      </c>
      <c r="N135" s="5">
        <v>1073987409</v>
      </c>
      <c r="O135" s="5">
        <v>1521108125</v>
      </c>
      <c r="P135" s="5">
        <v>2483438413</v>
      </c>
      <c r="Q135" s="5">
        <v>4993503869</v>
      </c>
      <c r="R135" s="5">
        <v>4690535480</v>
      </c>
      <c r="S135" s="5">
        <v>5104730731</v>
      </c>
      <c r="T135" s="5">
        <v>5575679879</v>
      </c>
      <c r="U135" s="5">
        <v>4182446481</v>
      </c>
      <c r="V135" s="5">
        <v>1237787874</v>
      </c>
      <c r="W135" s="5">
        <v>1196899111</v>
      </c>
      <c r="X135" s="5">
        <v>2636282035</v>
      </c>
    </row>
    <row r="136" spans="2:24" ht="15.5" x14ac:dyDescent="0.35">
      <c r="C136" t="s">
        <v>1369</v>
      </c>
    </row>
    <row r="137" spans="2:24" ht="15.5" x14ac:dyDescent="0.35">
      <c r="C137" t="s">
        <v>1370</v>
      </c>
      <c r="F137" s="5">
        <v>1150000000</v>
      </c>
      <c r="I137" s="5">
        <v>1150000000</v>
      </c>
      <c r="N137" s="5">
        <v>78620</v>
      </c>
      <c r="O137" s="5">
        <v>1001051070</v>
      </c>
      <c r="P137" s="5">
        <v>504046718</v>
      </c>
      <c r="Q137" s="5">
        <v>2966775</v>
      </c>
      <c r="R137" s="5">
        <v>752337462</v>
      </c>
      <c r="S137" s="5">
        <v>3939621047</v>
      </c>
      <c r="T137" s="5">
        <v>262674201</v>
      </c>
      <c r="U137" s="5">
        <v>31053816</v>
      </c>
      <c r="V137" s="5">
        <v>6335517687</v>
      </c>
      <c r="W137" s="5">
        <v>110125479</v>
      </c>
      <c r="X137" s="5">
        <v>2467295471</v>
      </c>
    </row>
    <row r="138" spans="2:24" ht="15.5" x14ac:dyDescent="0.35">
      <c r="C138" t="s">
        <v>905</v>
      </c>
      <c r="R138" s="5">
        <v>1711033938</v>
      </c>
      <c r="S138" s="5">
        <v>776209531</v>
      </c>
      <c r="T138" s="5">
        <v>5795154339</v>
      </c>
      <c r="U138" s="5">
        <v>1078110719</v>
      </c>
      <c r="V138" s="5">
        <v>48228527</v>
      </c>
      <c r="W138" s="5">
        <v>36130633</v>
      </c>
      <c r="X138" s="5">
        <v>417801987</v>
      </c>
    </row>
    <row r="139" spans="2:24" ht="15.5" x14ac:dyDescent="0.35">
      <c r="C139" t="s">
        <v>940</v>
      </c>
      <c r="D139" s="5">
        <v>36870375119</v>
      </c>
      <c r="E139" s="5">
        <v>-33275028588</v>
      </c>
      <c r="F139" s="5">
        <v>11463543066</v>
      </c>
      <c r="G139" s="5">
        <v>21797601955</v>
      </c>
      <c r="I139" s="5">
        <v>-906525470</v>
      </c>
      <c r="J139" s="5">
        <v>-54920260636</v>
      </c>
      <c r="K139" s="5">
        <v>47147747521</v>
      </c>
      <c r="L139" s="5">
        <v>2825667387</v>
      </c>
      <c r="M139" s="5">
        <v>-4153483426</v>
      </c>
      <c r="N139" s="5">
        <v>8920821004</v>
      </c>
      <c r="O139" s="5">
        <v>4219526205</v>
      </c>
      <c r="P139" s="5">
        <v>20659211525</v>
      </c>
      <c r="Q139" s="5">
        <v>71425312958</v>
      </c>
      <c r="R139" s="5">
        <v>-11131021366</v>
      </c>
      <c r="S139" s="5">
        <v>31904201626</v>
      </c>
      <c r="T139" s="5">
        <v>7057033405</v>
      </c>
      <c r="U139" s="5">
        <v>-81852743774</v>
      </c>
      <c r="V139" s="5">
        <v>-38198925043</v>
      </c>
      <c r="W139" s="5">
        <v>-19455332387</v>
      </c>
      <c r="X139" s="5">
        <v>20670192434</v>
      </c>
    </row>
    <row r="140" spans="2:24" ht="15.5" x14ac:dyDescent="0.35">
      <c r="C140" t="s">
        <v>997</v>
      </c>
      <c r="F140" s="5">
        <v>57019716</v>
      </c>
      <c r="G140" s="5">
        <v>45304000</v>
      </c>
      <c r="I140" s="5">
        <v>108683297</v>
      </c>
      <c r="J140" s="5">
        <v>442124543</v>
      </c>
      <c r="K140" s="5">
        <v>48762938</v>
      </c>
      <c r="L140" s="5">
        <v>79444958</v>
      </c>
      <c r="M140" s="5">
        <v>79697860</v>
      </c>
      <c r="N140" s="5">
        <v>405457152</v>
      </c>
      <c r="O140" s="5">
        <v>856076565</v>
      </c>
      <c r="P140" s="5">
        <v>1031038115</v>
      </c>
      <c r="Q140" s="5">
        <v>665453502</v>
      </c>
      <c r="R140" s="5">
        <v>281454593</v>
      </c>
      <c r="S140" s="5">
        <v>343546942</v>
      </c>
      <c r="T140" s="5">
        <v>160540435</v>
      </c>
      <c r="U140" s="5">
        <v>11641068</v>
      </c>
      <c r="V140" s="5">
        <v>95145242</v>
      </c>
      <c r="W140" s="5">
        <v>106773736</v>
      </c>
    </row>
    <row r="141" spans="2:24" ht="15.5" x14ac:dyDescent="0.35">
      <c r="C141" t="s">
        <v>1371</v>
      </c>
      <c r="O141" s="5">
        <v>183134384290</v>
      </c>
      <c r="P141" s="5">
        <v>138650517398</v>
      </c>
      <c r="Q141" s="5">
        <v>144526985200</v>
      </c>
      <c r="R141" s="5">
        <v>-141988543500</v>
      </c>
      <c r="S141" s="5">
        <v>192049118900</v>
      </c>
      <c r="T141" s="5">
        <v>377605994200</v>
      </c>
      <c r="U141" s="5">
        <v>313042605000</v>
      </c>
      <c r="V141" s="5">
        <v>211882279550</v>
      </c>
      <c r="W141" s="5">
        <v>204788309500</v>
      </c>
      <c r="X141" s="5">
        <v>424054831094</v>
      </c>
    </row>
    <row r="142" spans="2:24" ht="15.5" x14ac:dyDescent="0.35">
      <c r="C142" t="s">
        <v>1372</v>
      </c>
      <c r="O142" s="5">
        <v>-189500071900</v>
      </c>
      <c r="P142" s="5">
        <v>-236764103500</v>
      </c>
      <c r="Q142" s="5">
        <v>-185056267200</v>
      </c>
      <c r="R142" s="5">
        <v>143726595200</v>
      </c>
      <c r="S142" s="5">
        <v>-208035731200</v>
      </c>
      <c r="T142" s="5">
        <v>-374293785000</v>
      </c>
      <c r="U142" s="5">
        <v>-357756755000</v>
      </c>
      <c r="V142" s="5">
        <v>-211123774450</v>
      </c>
      <c r="W142" s="5">
        <v>-200652697000</v>
      </c>
      <c r="X142" s="5">
        <v>-475334593150</v>
      </c>
    </row>
    <row r="143" spans="2:24" ht="15.5" x14ac:dyDescent="0.35">
      <c r="C143" t="s">
        <v>163</v>
      </c>
      <c r="D143" s="5">
        <v>-97007709440</v>
      </c>
      <c r="E143" s="5">
        <v>-2735636720</v>
      </c>
      <c r="F143" s="5">
        <v>9298121420</v>
      </c>
      <c r="G143" s="5">
        <v>-5641944967</v>
      </c>
      <c r="I143" s="5">
        <v>-1309658141</v>
      </c>
      <c r="J143" s="5">
        <v>4873742615</v>
      </c>
      <c r="K143" s="5">
        <v>-12200791865</v>
      </c>
      <c r="L143" s="5">
        <v>-13303143068</v>
      </c>
      <c r="M143" s="5">
        <v>-12721042780</v>
      </c>
      <c r="N143" s="5">
        <v>-12576720848</v>
      </c>
      <c r="O143" s="5">
        <v>-16719515203</v>
      </c>
      <c r="P143" s="5">
        <v>-47526988222</v>
      </c>
      <c r="Q143" s="5">
        <v>-13490368547</v>
      </c>
      <c r="R143" s="5">
        <v>-11289163825</v>
      </c>
      <c r="S143" s="5">
        <v>-10022935819</v>
      </c>
      <c r="T143" s="5">
        <v>-19721072941</v>
      </c>
      <c r="U143" s="5">
        <v>-11185035281</v>
      </c>
      <c r="V143" s="5">
        <v>-7865003336</v>
      </c>
      <c r="W143" s="5">
        <v>-10108249391</v>
      </c>
      <c r="X143" s="5">
        <v>-1873815539</v>
      </c>
    </row>
    <row r="144" spans="2:24" ht="15.5" x14ac:dyDescent="0.35">
      <c r="C144" t="s">
        <v>1373</v>
      </c>
      <c r="F144" s="5">
        <v>758597448</v>
      </c>
      <c r="G144" s="5">
        <v>-577353816</v>
      </c>
      <c r="V144" s="5">
        <v>-38588919</v>
      </c>
      <c r="W144" s="5">
        <v>-447791704</v>
      </c>
      <c r="X144" s="5">
        <v>-848279960</v>
      </c>
    </row>
    <row r="145" spans="3:24" ht="15.5" x14ac:dyDescent="0.35">
      <c r="C145" t="s">
        <v>429</v>
      </c>
      <c r="F145" s="5">
        <v>-96244502</v>
      </c>
      <c r="G145" s="5">
        <v>121894880</v>
      </c>
      <c r="R145" s="5">
        <v>-102711206</v>
      </c>
      <c r="S145" s="5">
        <v>-1076347997</v>
      </c>
      <c r="T145" s="5">
        <v>-2714547970</v>
      </c>
      <c r="U145" s="5">
        <v>-953036300</v>
      </c>
      <c r="V145" s="5">
        <v>-818102578</v>
      </c>
      <c r="W145" s="5">
        <v>-838741408</v>
      </c>
      <c r="X145" s="5">
        <v>-899541130</v>
      </c>
    </row>
    <row r="146" spans="3:24" ht="15.5" x14ac:dyDescent="0.35">
      <c r="C146" t="s">
        <v>185</v>
      </c>
    </row>
    <row r="147" spans="3:24" ht="15.5" x14ac:dyDescent="0.35">
      <c r="C147" t="s">
        <v>165</v>
      </c>
      <c r="D147" s="5">
        <v>-6763931962</v>
      </c>
      <c r="E147" s="5">
        <v>-354305212</v>
      </c>
      <c r="F147" s="5">
        <v>-438793506</v>
      </c>
      <c r="G147" s="5">
        <v>-2356092437</v>
      </c>
      <c r="I147" s="5">
        <v>-3505283592</v>
      </c>
      <c r="J147" s="5">
        <v>2495685552</v>
      </c>
      <c r="K147" s="5">
        <v>-1505283592</v>
      </c>
      <c r="L147" s="5">
        <v>-1504314448</v>
      </c>
      <c r="M147" s="5">
        <v>-1502325130</v>
      </c>
      <c r="N147" s="5">
        <v>-737394958</v>
      </c>
      <c r="O147" s="5">
        <v>-375000000</v>
      </c>
      <c r="Q147" s="5">
        <v>-1787102747</v>
      </c>
      <c r="R147" s="5">
        <v>-220088336</v>
      </c>
      <c r="S147" s="5">
        <v>-402906132</v>
      </c>
      <c r="T147" s="5">
        <v>9609708000</v>
      </c>
      <c r="U147" s="5">
        <v>81485786000</v>
      </c>
      <c r="V147" s="5">
        <v>95820267607</v>
      </c>
      <c r="W147" s="5">
        <v>-2330155533</v>
      </c>
      <c r="X147" s="5">
        <v>43753453441</v>
      </c>
    </row>
    <row r="148" spans="3:24" ht="15.5" x14ac:dyDescent="0.35">
      <c r="C148" t="s">
        <v>166</v>
      </c>
      <c r="D148" s="5">
        <v>-65962000</v>
      </c>
      <c r="E148" s="5">
        <v>-3821500</v>
      </c>
      <c r="F148" s="5">
        <v>-2293157257</v>
      </c>
      <c r="G148" s="5">
        <v>33307813</v>
      </c>
      <c r="I148" s="5">
        <v>-240750499</v>
      </c>
      <c r="J148" s="5">
        <v>-93539000</v>
      </c>
      <c r="K148" s="5">
        <v>-123674000</v>
      </c>
      <c r="L148" s="5">
        <v>-102289600</v>
      </c>
      <c r="M148" s="5">
        <v>-11254091</v>
      </c>
      <c r="N148" s="5">
        <v>3845123031</v>
      </c>
      <c r="O148" s="5">
        <v>-10134471278</v>
      </c>
      <c r="P148" s="5">
        <v>-2855365162</v>
      </c>
      <c r="Q148" s="5">
        <v>-65730667164</v>
      </c>
      <c r="R148" s="5">
        <v>-3449951300</v>
      </c>
      <c r="S148" s="5">
        <v>-18721707220</v>
      </c>
      <c r="T148" s="5">
        <v>-16444580598</v>
      </c>
      <c r="U148" s="5">
        <v>-67237648536</v>
      </c>
      <c r="V148" s="5">
        <v>-13534892161</v>
      </c>
      <c r="W148" s="5">
        <v>2040935867</v>
      </c>
      <c r="X148" s="5">
        <v>-66822400788</v>
      </c>
    </row>
    <row r="149" spans="3:24" ht="15.5" x14ac:dyDescent="0.35">
      <c r="C149" t="s">
        <v>1257</v>
      </c>
      <c r="O149" s="5">
        <v>-3450000000</v>
      </c>
      <c r="S149" s="5">
        <v>-1353762620</v>
      </c>
    </row>
    <row r="150" spans="3:24" ht="15.5" x14ac:dyDescent="0.35">
      <c r="C150" t="s">
        <v>1374</v>
      </c>
      <c r="P150" s="5">
        <v>72148649920</v>
      </c>
    </row>
    <row r="151" spans="3:24" ht="15.5" x14ac:dyDescent="0.35">
      <c r="C151" t="s">
        <v>170</v>
      </c>
      <c r="J151" s="5">
        <v>81200000</v>
      </c>
      <c r="K151" s="5">
        <v>21575000</v>
      </c>
      <c r="M151" s="5">
        <v>235000000</v>
      </c>
      <c r="N151" s="5">
        <v>5550000</v>
      </c>
      <c r="P151" s="5">
        <v>140000000</v>
      </c>
      <c r="Q151" s="5">
        <v>240000000</v>
      </c>
      <c r="R151" s="5">
        <v>462000000</v>
      </c>
      <c r="T151" s="5">
        <v>2000000</v>
      </c>
      <c r="V151" s="5">
        <v>2200000</v>
      </c>
      <c r="X151" s="5">
        <v>502594166</v>
      </c>
    </row>
    <row r="152" spans="3:24" ht="15.5" x14ac:dyDescent="0.35">
      <c r="C152" t="s">
        <v>1375</v>
      </c>
      <c r="T152" s="5">
        <v>-16245151440</v>
      </c>
      <c r="U152" s="5">
        <v>-21080517940</v>
      </c>
      <c r="V152" s="5">
        <v>-8360000000</v>
      </c>
    </row>
    <row r="153" spans="3:24" ht="15.5" x14ac:dyDescent="0.35">
      <c r="C153" t="s">
        <v>1376</v>
      </c>
    </row>
    <row r="154" spans="3:24" ht="15.5" x14ac:dyDescent="0.35">
      <c r="C154" t="s">
        <v>172</v>
      </c>
    </row>
    <row r="155" spans="3:24" ht="15.5" x14ac:dyDescent="0.35">
      <c r="C155" t="s">
        <v>168</v>
      </c>
      <c r="D155" s="5">
        <v>-65962000</v>
      </c>
      <c r="E155" s="5">
        <v>-3821500</v>
      </c>
      <c r="F155" s="5">
        <v>-176594000</v>
      </c>
      <c r="G155" s="5">
        <v>-34499999</v>
      </c>
      <c r="I155" s="5">
        <v>-240750499</v>
      </c>
      <c r="J155" s="5">
        <v>-174739000</v>
      </c>
      <c r="K155" s="5">
        <v>-145249000</v>
      </c>
      <c r="L155" s="5">
        <v>-102289600</v>
      </c>
      <c r="M155" s="5">
        <v>-246254091</v>
      </c>
      <c r="N155" s="5">
        <v>-122767500</v>
      </c>
      <c r="O155" s="5">
        <v>-137776917</v>
      </c>
      <c r="P155" s="5">
        <v>-1850835364</v>
      </c>
      <c r="Q155" s="5">
        <v>-235933000</v>
      </c>
      <c r="R155" s="5">
        <v>-253715000</v>
      </c>
      <c r="S155" s="5">
        <v>-1381332300</v>
      </c>
      <c r="T155" s="5">
        <v>-513638358</v>
      </c>
      <c r="U155" s="5">
        <v>-1442980596</v>
      </c>
      <c r="V155" s="5">
        <v>-5427037917</v>
      </c>
      <c r="W155" s="5">
        <v>-2268997837</v>
      </c>
      <c r="X155" s="5">
        <v>-10025034015</v>
      </c>
    </row>
    <row r="156" spans="3:24" ht="15.5" x14ac:dyDescent="0.35">
      <c r="C156" t="s">
        <v>1377</v>
      </c>
      <c r="R156" s="5">
        <v>-5000000000</v>
      </c>
    </row>
    <row r="157" spans="3:24" ht="15.5" x14ac:dyDescent="0.35">
      <c r="C157" t="s">
        <v>363</v>
      </c>
      <c r="P157" s="5">
        <v>25000000000</v>
      </c>
      <c r="Q157" s="5">
        <v>-25000000000</v>
      </c>
    </row>
    <row r="158" spans="3:24" ht="15.5" x14ac:dyDescent="0.35">
      <c r="C158" t="s">
        <v>364</v>
      </c>
      <c r="F158" s="5">
        <v>-2000000000</v>
      </c>
    </row>
    <row r="159" spans="3:24" ht="15.5" x14ac:dyDescent="0.35">
      <c r="C159" t="s">
        <v>1378</v>
      </c>
      <c r="F159" s="5">
        <v>-116563257</v>
      </c>
      <c r="G159" s="5">
        <v>67807812</v>
      </c>
    </row>
    <row r="160" spans="3:24" ht="15.5" x14ac:dyDescent="0.35">
      <c r="C160" t="s">
        <v>1379</v>
      </c>
      <c r="V160" s="5">
        <v>-447563389</v>
      </c>
      <c r="W160" s="5">
        <v>-25678796</v>
      </c>
      <c r="X160" s="5">
        <v>-23157229</v>
      </c>
    </row>
    <row r="161" spans="3:24" ht="15.5" x14ac:dyDescent="0.35">
      <c r="C161" t="s">
        <v>850</v>
      </c>
      <c r="V161" s="5">
        <v>-60995955</v>
      </c>
    </row>
    <row r="162" spans="3:24" ht="15.5" x14ac:dyDescent="0.35">
      <c r="C162" t="s">
        <v>1380</v>
      </c>
      <c r="X162" s="5">
        <v>-5947041654</v>
      </c>
    </row>
    <row r="163" spans="3:24" ht="15.5" x14ac:dyDescent="0.35">
      <c r="C163" t="s">
        <v>1381</v>
      </c>
      <c r="X163" s="5">
        <v>-50000000</v>
      </c>
    </row>
    <row r="164" spans="3:24" ht="15.5" x14ac:dyDescent="0.35">
      <c r="C164" t="s">
        <v>516</v>
      </c>
      <c r="W164" s="5">
        <v>200000000</v>
      </c>
    </row>
    <row r="165" spans="3:24" ht="15.5" x14ac:dyDescent="0.35">
      <c r="C165" t="s">
        <v>374</v>
      </c>
    </row>
    <row r="166" spans="3:24" ht="15.5" x14ac:dyDescent="0.35">
      <c r="C166" t="s">
        <v>186</v>
      </c>
      <c r="D166" s="5">
        <v>-6763931962</v>
      </c>
      <c r="E166" s="5">
        <v>-354305212</v>
      </c>
      <c r="F166" s="5">
        <v>-438793506</v>
      </c>
      <c r="G166" s="5">
        <v>-2356092437</v>
      </c>
      <c r="I166" s="5">
        <v>-3505283592</v>
      </c>
      <c r="J166" s="5">
        <v>2495685552</v>
      </c>
      <c r="K166" s="5">
        <v>-1505283592</v>
      </c>
      <c r="L166" s="5">
        <v>-1504314448</v>
      </c>
      <c r="M166" s="5">
        <v>-1502325130</v>
      </c>
      <c r="N166" s="5">
        <v>-737394958</v>
      </c>
      <c r="O166" s="5">
        <v>-375000000</v>
      </c>
      <c r="Q166" s="5">
        <v>-1787102747</v>
      </c>
      <c r="R166" s="5">
        <v>-220088336</v>
      </c>
      <c r="S166" s="5">
        <v>-402906132</v>
      </c>
      <c r="T166" s="5">
        <v>9609708000</v>
      </c>
      <c r="U166" s="5">
        <v>81485786000</v>
      </c>
      <c r="V166" s="5">
        <v>95820267607</v>
      </c>
      <c r="W166" s="5">
        <v>-2330155533</v>
      </c>
      <c r="X166" s="5">
        <v>43753453441</v>
      </c>
    </row>
    <row r="167" spans="3:24" ht="15.5" x14ac:dyDescent="0.35">
      <c r="C167" t="s">
        <v>1382</v>
      </c>
      <c r="Q167" s="5">
        <v>-1684775843</v>
      </c>
      <c r="V167" s="5">
        <v>138682000</v>
      </c>
      <c r="X167" s="5">
        <v>-5123386022</v>
      </c>
    </row>
    <row r="168" spans="3:24" ht="15.5" x14ac:dyDescent="0.35">
      <c r="C168" t="s">
        <v>1383</v>
      </c>
      <c r="G168" s="5">
        <v>-2000000000</v>
      </c>
      <c r="I168" s="5">
        <v>-2000000000</v>
      </c>
      <c r="J168" s="5">
        <v>4000000000</v>
      </c>
    </row>
    <row r="169" spans="3:24" ht="15.5" x14ac:dyDescent="0.35">
      <c r="C169" t="s">
        <v>453</v>
      </c>
      <c r="Q169" s="5">
        <v>-18521783</v>
      </c>
      <c r="R169" s="5">
        <v>-31099904</v>
      </c>
      <c r="S169" s="5">
        <v>-35999410</v>
      </c>
      <c r="T169" s="5">
        <v>-38347070</v>
      </c>
      <c r="U169" s="5">
        <v>-9209833</v>
      </c>
    </row>
    <row r="170" spans="3:24" ht="15.5" x14ac:dyDescent="0.35">
      <c r="C170" t="s">
        <v>898</v>
      </c>
      <c r="O170" s="5">
        <v>-375000000</v>
      </c>
    </row>
    <row r="171" spans="3:24" ht="15.5" x14ac:dyDescent="0.35">
      <c r="C171" t="s">
        <v>874</v>
      </c>
      <c r="D171" s="5">
        <v>-6765756302</v>
      </c>
      <c r="E171" s="5">
        <v>-1424369748</v>
      </c>
      <c r="G171" s="5">
        <v>356092437</v>
      </c>
      <c r="I171" s="5">
        <v>-1424369748</v>
      </c>
      <c r="J171" s="5">
        <v>-1424369748</v>
      </c>
      <c r="K171" s="5">
        <v>-1424369748</v>
      </c>
      <c r="L171" s="5">
        <v>-1424369748</v>
      </c>
      <c r="M171" s="5">
        <v>-1424369748</v>
      </c>
      <c r="N171" s="5">
        <v>-737394958</v>
      </c>
      <c r="V171" s="5">
        <v>-1325622000</v>
      </c>
      <c r="W171" s="5">
        <v>-2651244000</v>
      </c>
      <c r="X171" s="5">
        <v>-2651244000</v>
      </c>
    </row>
    <row r="172" spans="3:24" ht="15.5" x14ac:dyDescent="0.35">
      <c r="C172" t="s">
        <v>194</v>
      </c>
      <c r="E172" s="5">
        <v>1068277311</v>
      </c>
      <c r="F172" s="5">
        <v>-356092437</v>
      </c>
      <c r="G172" s="5">
        <v>-712184874</v>
      </c>
    </row>
    <row r="173" spans="3:24" ht="15.5" x14ac:dyDescent="0.35">
      <c r="C173" t="s">
        <v>1019</v>
      </c>
      <c r="E173" s="5">
        <v>-80913844</v>
      </c>
      <c r="I173" s="5">
        <v>-80913844</v>
      </c>
      <c r="J173" s="5">
        <v>-79944700</v>
      </c>
      <c r="K173" s="5">
        <v>-80913844</v>
      </c>
      <c r="L173" s="5">
        <v>-79944700</v>
      </c>
      <c r="M173" s="5">
        <v>-77955382</v>
      </c>
      <c r="Q173" s="5">
        <v>-104846217</v>
      </c>
      <c r="R173" s="5">
        <v>-188988432</v>
      </c>
      <c r="S173" s="5">
        <v>-191776254</v>
      </c>
      <c r="T173" s="5">
        <v>-176944930</v>
      </c>
      <c r="U173" s="5">
        <v>-48154167</v>
      </c>
      <c r="V173" s="5">
        <v>-184211875</v>
      </c>
      <c r="W173" s="5">
        <v>-300265833</v>
      </c>
      <c r="X173" s="5">
        <v>-262176067</v>
      </c>
    </row>
    <row r="174" spans="3:24" ht="15.5" x14ac:dyDescent="0.35">
      <c r="C174" t="s">
        <v>1090</v>
      </c>
      <c r="V174" s="5">
        <v>118500000000</v>
      </c>
    </row>
    <row r="175" spans="3:24" ht="15.5" x14ac:dyDescent="0.35">
      <c r="C175" t="s">
        <v>1384</v>
      </c>
      <c r="U175" s="5">
        <v>67266900000</v>
      </c>
      <c r="V175" s="5">
        <v>74250000</v>
      </c>
    </row>
    <row r="176" spans="3:24" ht="15.5" x14ac:dyDescent="0.35">
      <c r="C176" t="s">
        <v>1385</v>
      </c>
      <c r="D176" s="5">
        <v>1824340</v>
      </c>
      <c r="E176" s="5">
        <v>82701069</v>
      </c>
      <c r="F176" s="5">
        <v>-82701069</v>
      </c>
    </row>
    <row r="177" spans="2:24" ht="15.5" x14ac:dyDescent="0.35">
      <c r="C177" t="s">
        <v>200</v>
      </c>
      <c r="V177" s="5">
        <v>-2052217233</v>
      </c>
    </row>
    <row r="178" spans="2:24" ht="15.5" x14ac:dyDescent="0.35">
      <c r="C178" t="s">
        <v>1386</v>
      </c>
      <c r="T178" s="5">
        <v>-2000000000</v>
      </c>
      <c r="U178" s="5">
        <v>-20960000000</v>
      </c>
      <c r="V178" s="5">
        <v>-100500000000</v>
      </c>
    </row>
    <row r="179" spans="2:24" ht="15.5" x14ac:dyDescent="0.35">
      <c r="C179" t="s">
        <v>1387</v>
      </c>
      <c r="S179" s="5">
        <v>2369000000</v>
      </c>
      <c r="T179" s="5">
        <v>11825000000</v>
      </c>
      <c r="U179" s="5">
        <v>35236250000</v>
      </c>
      <c r="V179" s="5">
        <v>80711425715</v>
      </c>
    </row>
    <row r="180" spans="2:24" ht="15.5" x14ac:dyDescent="0.35">
      <c r="C180" t="s">
        <v>481</v>
      </c>
      <c r="S180" s="5">
        <v>-2544130468</v>
      </c>
    </row>
    <row r="181" spans="2:24" ht="15.5" x14ac:dyDescent="0.35">
      <c r="C181" t="s">
        <v>1388</v>
      </c>
      <c r="V181" s="5">
        <v>457961000</v>
      </c>
      <c r="W181" s="5">
        <v>621354300</v>
      </c>
      <c r="X181" s="5">
        <v>1790259530</v>
      </c>
    </row>
    <row r="182" spans="2:24" ht="15.5" x14ac:dyDescent="0.35">
      <c r="C182" t="s">
        <v>1389</v>
      </c>
      <c r="X182" s="5">
        <v>50000000000</v>
      </c>
    </row>
    <row r="183" spans="2:24" ht="15.5" x14ac:dyDescent="0.35">
      <c r="C183" t="s">
        <v>1390</v>
      </c>
      <c r="Q183" s="5">
        <v>12021041096</v>
      </c>
    </row>
    <row r="184" spans="2:24" ht="15.5" x14ac:dyDescent="0.35">
      <c r="C184" t="s">
        <v>1391</v>
      </c>
      <c r="Q184" s="5">
        <v>-12000000000</v>
      </c>
    </row>
    <row r="185" spans="2:24" ht="15.5" x14ac:dyDescent="0.35">
      <c r="C185" t="s">
        <v>215</v>
      </c>
      <c r="D185" s="5">
        <v>1510371454</v>
      </c>
      <c r="E185" s="5">
        <v>-3728870038</v>
      </c>
      <c r="F185" s="5">
        <v>422887277</v>
      </c>
      <c r="G185" s="5">
        <v>-1282802617</v>
      </c>
      <c r="I185" s="5">
        <v>-5219524296</v>
      </c>
      <c r="J185" s="5">
        <v>7400640292</v>
      </c>
      <c r="K185" s="5">
        <v>1704264063</v>
      </c>
      <c r="L185" s="5">
        <v>-4600879521</v>
      </c>
      <c r="M185" s="5">
        <v>3667107851</v>
      </c>
      <c r="N185" s="5">
        <v>-5419339614</v>
      </c>
      <c r="O185" s="5">
        <v>-2725278204</v>
      </c>
      <c r="P185" s="5">
        <v>-17434300548</v>
      </c>
      <c r="Q185" s="5">
        <v>1365006503</v>
      </c>
      <c r="R185" s="5">
        <v>10358615522</v>
      </c>
      <c r="S185" s="5">
        <v>-677011853</v>
      </c>
      <c r="T185" s="5">
        <v>-28149319142</v>
      </c>
      <c r="U185" s="5">
        <v>-23291140796</v>
      </c>
      <c r="V185" s="5">
        <v>60429345041</v>
      </c>
      <c r="W185" s="5">
        <v>-42366975370</v>
      </c>
      <c r="X185" s="5">
        <v>38587752451</v>
      </c>
    </row>
    <row r="186" spans="2:24" ht="15.5" x14ac:dyDescent="0.35">
      <c r="C186" t="s">
        <v>216</v>
      </c>
      <c r="D186" s="5">
        <v>8596668688</v>
      </c>
      <c r="F186" s="5">
        <v>-1</v>
      </c>
      <c r="I186" s="5">
        <v>13816192984</v>
      </c>
      <c r="J186" s="5">
        <v>6415552692</v>
      </c>
      <c r="K186" s="5">
        <v>4711288629</v>
      </c>
      <c r="L186" s="5">
        <v>9312168150</v>
      </c>
      <c r="M186" s="5">
        <v>5645060299</v>
      </c>
      <c r="N186" s="5">
        <v>11064399913</v>
      </c>
      <c r="O186" s="5">
        <v>13789678117</v>
      </c>
      <c r="P186" s="5">
        <v>31223978665</v>
      </c>
      <c r="Q186" s="5">
        <v>29858972162</v>
      </c>
      <c r="R186" s="5">
        <v>19500356640</v>
      </c>
      <c r="S186" s="5">
        <v>20177368493</v>
      </c>
      <c r="T186" s="5">
        <v>48326687635</v>
      </c>
      <c r="U186" s="5">
        <v>71617828431</v>
      </c>
      <c r="V186" s="5">
        <v>11188483390</v>
      </c>
      <c r="W186" s="5">
        <v>53555458760</v>
      </c>
      <c r="X186" s="5">
        <v>14967706309</v>
      </c>
    </row>
    <row r="187" spans="2:24" ht="15.5" x14ac:dyDescent="0.35">
      <c r="C187" t="s">
        <v>220</v>
      </c>
      <c r="D187" s="5">
        <v>10107040142</v>
      </c>
      <c r="E187" s="5">
        <v>-3728870038</v>
      </c>
      <c r="F187" s="5">
        <v>422887276</v>
      </c>
      <c r="G187" s="5">
        <v>-1282802617</v>
      </c>
      <c r="I187" s="5">
        <v>8596668688</v>
      </c>
      <c r="J187" s="5">
        <v>13816192984</v>
      </c>
      <c r="K187" s="5">
        <v>6415552692</v>
      </c>
      <c r="L187" s="5">
        <v>4711288629</v>
      </c>
      <c r="M187" s="5">
        <v>9312168150</v>
      </c>
      <c r="N187" s="5">
        <v>5645060299</v>
      </c>
      <c r="O187" s="5">
        <v>11064399913</v>
      </c>
      <c r="P187" s="5">
        <v>13789678117</v>
      </c>
      <c r="Q187" s="5">
        <v>31223978665</v>
      </c>
      <c r="R187" s="5">
        <v>29858972162</v>
      </c>
      <c r="S187" s="5">
        <v>19500356640</v>
      </c>
      <c r="T187" s="5">
        <v>20177368493</v>
      </c>
      <c r="U187" s="5">
        <v>48326687635</v>
      </c>
      <c r="V187" s="5">
        <v>71617828431</v>
      </c>
      <c r="W187" s="5">
        <v>11188483390</v>
      </c>
      <c r="X187" s="5">
        <v>53555458760</v>
      </c>
    </row>
    <row r="189" spans="2:24" ht="15.5" x14ac:dyDescent="0.35">
      <c r="B189" t="s">
        <v>221</v>
      </c>
      <c r="C189" t="s">
        <v>11</v>
      </c>
      <c r="D189" s="5">
        <v>11310000000</v>
      </c>
      <c r="E189" s="5">
        <v>11310000000</v>
      </c>
      <c r="F189" s="5">
        <v>11310000000</v>
      </c>
      <c r="G189" s="5">
        <v>11310000000</v>
      </c>
      <c r="I189" s="5">
        <v>11310000000</v>
      </c>
      <c r="J189" s="5">
        <v>11310000000</v>
      </c>
      <c r="K189" s="5">
        <v>11310000000</v>
      </c>
      <c r="L189" s="5">
        <v>11310000000</v>
      </c>
      <c r="M189" s="5">
        <v>11310000000</v>
      </c>
      <c r="N189" s="5">
        <v>11310000000</v>
      </c>
      <c r="O189" s="5">
        <v>11310000000</v>
      </c>
      <c r="P189" s="5">
        <v>11310000000</v>
      </c>
      <c r="Q189" s="5">
        <v>11310000000</v>
      </c>
      <c r="R189" s="5">
        <v>11310000000</v>
      </c>
      <c r="S189" s="5">
        <v>2830000000</v>
      </c>
      <c r="T189" s="5">
        <v>2830000000</v>
      </c>
      <c r="U189" s="5">
        <v>2170000000</v>
      </c>
      <c r="V189" s="5">
        <v>1300000000</v>
      </c>
      <c r="W189" s="5">
        <v>1000000000</v>
      </c>
      <c r="X189" s="5">
        <v>1000000000</v>
      </c>
    </row>
    <row r="190" spans="2:24" ht="15.5" x14ac:dyDescent="0.35">
      <c r="C190" t="s">
        <v>222</v>
      </c>
      <c r="D190" s="6">
        <v>0.64</v>
      </c>
      <c r="E190" s="6">
        <v>-2.0299999999999998</v>
      </c>
      <c r="F190" s="6">
        <v>1.92</v>
      </c>
      <c r="G190" s="6">
        <v>0.3</v>
      </c>
    </row>
    <row r="191" spans="2:24" ht="15.5" x14ac:dyDescent="0.35">
      <c r="C191" t="s">
        <v>223</v>
      </c>
      <c r="D191" s="6">
        <v>145.31</v>
      </c>
      <c r="E191" s="6">
        <v>-60.59</v>
      </c>
      <c r="F191" s="6">
        <v>38.54</v>
      </c>
      <c r="G191" s="6">
        <v>106.67</v>
      </c>
    </row>
    <row r="192" spans="2:24" ht="15.5" x14ac:dyDescent="0.35">
      <c r="C192" t="s">
        <v>72</v>
      </c>
      <c r="D192" s="6">
        <v>74.849999999999994</v>
      </c>
      <c r="E192" s="6">
        <v>59.77</v>
      </c>
      <c r="F192" s="6">
        <v>31.83</v>
      </c>
      <c r="G192" s="6">
        <v>47.77</v>
      </c>
    </row>
    <row r="193" spans="3:7" ht="15.5" x14ac:dyDescent="0.35">
      <c r="C193" t="s">
        <v>224</v>
      </c>
      <c r="E193" s="5">
        <v>-23270000000</v>
      </c>
      <c r="F193" s="5">
        <v>23910000000</v>
      </c>
      <c r="G193" s="5">
        <v>3790000000</v>
      </c>
    </row>
    <row r="194" spans="3:7" ht="15.5" x14ac:dyDescent="0.35">
      <c r="C194" t="s">
        <v>225</v>
      </c>
      <c r="D194" s="6">
        <v>3.4000000000000002E-2</v>
      </c>
      <c r="E194" s="6">
        <v>-8.9399999999999993E-2</v>
      </c>
      <c r="F194" s="6">
        <v>8.1199999999999994E-2</v>
      </c>
      <c r="G194" s="6">
        <v>1.5600000000000001E-2</v>
      </c>
    </row>
    <row r="195" spans="3:7" ht="15.5" x14ac:dyDescent="0.35">
      <c r="C195" t="s">
        <v>226</v>
      </c>
      <c r="D195" s="6">
        <v>4.3799999999999999E-2</v>
      </c>
      <c r="E195" s="6">
        <v>-0.14529999999999998</v>
      </c>
      <c r="F195" s="6">
        <v>0.12029999999999999</v>
      </c>
      <c r="G195" s="6">
        <v>2.1400000000000002E-2</v>
      </c>
    </row>
    <row r="196" spans="3:7" ht="15.5" x14ac:dyDescent="0.35">
      <c r="C196" t="s">
        <v>227</v>
      </c>
      <c r="D196" s="6">
        <v>3.1699999999999999E-2</v>
      </c>
      <c r="E196" s="6">
        <v>-9.1700000000000004E-2</v>
      </c>
      <c r="F196" s="6">
        <v>9.5899999999999999E-2</v>
      </c>
      <c r="G196" s="6">
        <v>1.3999999999999999E-2</v>
      </c>
    </row>
    <row r="197" spans="3:7" ht="15.5" x14ac:dyDescent="0.35">
      <c r="C197" t="s">
        <v>228</v>
      </c>
    </row>
    <row r="198" spans="3:7" ht="15.5" x14ac:dyDescent="0.35">
      <c r="C198" t="s">
        <v>229</v>
      </c>
      <c r="D198" s="5">
        <v>165000000000</v>
      </c>
      <c r="E198" s="5">
        <v>158000000000</v>
      </c>
      <c r="F198" s="5">
        <v>181000000000</v>
      </c>
      <c r="G198" s="5">
        <v>159000000000</v>
      </c>
    </row>
    <row r="199" spans="3:7" ht="15.5" x14ac:dyDescent="0.35">
      <c r="C199" t="s">
        <v>230</v>
      </c>
      <c r="D199" s="6">
        <v>6.37</v>
      </c>
      <c r="E199" s="6">
        <v>8.82</v>
      </c>
      <c r="F199" s="6">
        <v>4.63</v>
      </c>
      <c r="G199" s="6">
        <v>2.2799999999999998</v>
      </c>
    </row>
    <row r="200" spans="3:7" ht="15.5" x14ac:dyDescent="0.35">
      <c r="C200" t="s">
        <v>231</v>
      </c>
      <c r="D200" s="6">
        <v>14.6</v>
      </c>
      <c r="E200" s="6">
        <v>13.95</v>
      </c>
      <c r="F200" s="6">
        <v>15.99</v>
      </c>
      <c r="G200" s="6">
        <v>14.02</v>
      </c>
    </row>
    <row r="201" spans="3:7" ht="15.5" x14ac:dyDescent="0.35">
      <c r="C201" t="s">
        <v>232</v>
      </c>
      <c r="D201" s="6">
        <v>6.37</v>
      </c>
      <c r="E201" s="6">
        <v>8.82</v>
      </c>
      <c r="F201" s="6">
        <v>4.63</v>
      </c>
      <c r="G201" s="6">
        <v>2.2799999999999998</v>
      </c>
    </row>
    <row r="202" spans="3:7" ht="15.5" x14ac:dyDescent="0.35">
      <c r="C202" t="s">
        <v>233</v>
      </c>
      <c r="D202" s="6">
        <v>14.6</v>
      </c>
      <c r="E202" s="6">
        <v>13.95</v>
      </c>
      <c r="F202" s="6">
        <v>15.99</v>
      </c>
      <c r="G202" s="6">
        <v>14.02</v>
      </c>
    </row>
    <row r="203" spans="3:7" ht="15.5" x14ac:dyDescent="0.35">
      <c r="C203" t="s">
        <v>234</v>
      </c>
    </row>
    <row r="204" spans="3:7" ht="15.5" x14ac:dyDescent="0.35">
      <c r="C204" t="s">
        <v>235</v>
      </c>
    </row>
    <row r="205" spans="3:7" ht="15.5" x14ac:dyDescent="0.35">
      <c r="C205" t="s">
        <v>236</v>
      </c>
      <c r="D205" s="5">
        <v>165000000000</v>
      </c>
      <c r="E205" s="5">
        <v>158000000000</v>
      </c>
      <c r="F205" s="5">
        <v>181000000000</v>
      </c>
      <c r="G205" s="5">
        <v>159000000000</v>
      </c>
    </row>
    <row r="206" spans="3:7" ht="15.5" x14ac:dyDescent="0.35">
      <c r="C206" t="s">
        <v>23</v>
      </c>
    </row>
    <row r="207" spans="3:7" ht="15.5" x14ac:dyDescent="0.35">
      <c r="C207" t="s">
        <v>20</v>
      </c>
    </row>
    <row r="208" spans="3:7" ht="15.5" x14ac:dyDescent="0.35">
      <c r="C208" t="s">
        <v>237</v>
      </c>
    </row>
    <row r="209" spans="3:24" ht="15.5" x14ac:dyDescent="0.35">
      <c r="C209" t="s">
        <v>238</v>
      </c>
      <c r="D209" s="5">
        <v>8000000000</v>
      </c>
      <c r="E209" s="5">
        <v>-3000000000</v>
      </c>
      <c r="F209" s="5">
        <v>3000000000</v>
      </c>
      <c r="G209" s="5">
        <v>1000000000</v>
      </c>
    </row>
    <row r="210" spans="3:24" ht="15.5" x14ac:dyDescent="0.35">
      <c r="C210" t="s">
        <v>239</v>
      </c>
      <c r="D210" s="5">
        <v>0</v>
      </c>
      <c r="E210" s="5">
        <v>0</v>
      </c>
      <c r="F210" s="5">
        <v>0</v>
      </c>
      <c r="G210" s="5">
        <v>0</v>
      </c>
    </row>
    <row r="211" spans="3:24" ht="15.5" x14ac:dyDescent="0.35">
      <c r="C211" t="s">
        <v>12</v>
      </c>
      <c r="D211" s="5">
        <v>8000000000</v>
      </c>
      <c r="E211" s="5">
        <v>-3000000000</v>
      </c>
      <c r="F211" s="5">
        <v>3000000000</v>
      </c>
      <c r="G211" s="5">
        <v>1000000000</v>
      </c>
    </row>
    <row r="212" spans="3:24" ht="15.5" x14ac:dyDescent="0.35">
      <c r="C212" t="s">
        <v>15</v>
      </c>
      <c r="D212" s="6">
        <v>0.73</v>
      </c>
      <c r="E212" s="6">
        <v>-0.3</v>
      </c>
      <c r="F212" s="6">
        <v>0.26</v>
      </c>
      <c r="G212" s="6">
        <v>0.09</v>
      </c>
    </row>
    <row r="213" spans="3:24" ht="15.5" x14ac:dyDescent="0.35">
      <c r="C213" t="s">
        <v>57</v>
      </c>
      <c r="I213" s="6">
        <v>0.16</v>
      </c>
      <c r="J213" s="6">
        <v>-1.22</v>
      </c>
      <c r="K213" s="6">
        <v>-2.15</v>
      </c>
      <c r="L213" s="6">
        <v>-4.16</v>
      </c>
      <c r="M213" s="6">
        <v>-4.9800000000000004</v>
      </c>
      <c r="N213" s="6">
        <v>-6.77</v>
      </c>
      <c r="O213" s="6">
        <v>-10.039999999999999</v>
      </c>
      <c r="P213" s="6">
        <v>1.88</v>
      </c>
      <c r="Q213" s="6">
        <v>4.49</v>
      </c>
      <c r="R213" s="6">
        <v>-0.85</v>
      </c>
      <c r="S213" s="6">
        <v>1.0900000000000001</v>
      </c>
      <c r="T213" s="6">
        <v>0.94</v>
      </c>
      <c r="U213" s="6">
        <v>3.44</v>
      </c>
      <c r="V213" s="6">
        <v>17.18</v>
      </c>
      <c r="W213" s="6">
        <v>12.46</v>
      </c>
      <c r="X213" s="6">
        <v>31.57</v>
      </c>
    </row>
    <row r="214" spans="3:24" ht="15.5" x14ac:dyDescent="0.35">
      <c r="C214" t="s">
        <v>71</v>
      </c>
      <c r="I214" s="6">
        <v>768.75</v>
      </c>
      <c r="J214" s="6">
        <v>-8.1999999999999993</v>
      </c>
      <c r="K214" s="6">
        <v>-3.72</v>
      </c>
      <c r="L214" s="6">
        <v>-12.02</v>
      </c>
      <c r="M214" s="6">
        <v>-10.039999999999999</v>
      </c>
      <c r="N214" s="6">
        <v>-7.39</v>
      </c>
      <c r="O214" s="6">
        <v>-26.49</v>
      </c>
      <c r="P214" s="6">
        <v>433.51</v>
      </c>
      <c r="Q214" s="6">
        <v>198.22</v>
      </c>
      <c r="R214" s="5">
        <v>-560</v>
      </c>
      <c r="S214" s="6">
        <v>682.57</v>
      </c>
      <c r="T214" s="6">
        <v>685.11</v>
      </c>
      <c r="U214" s="6">
        <v>509.3</v>
      </c>
      <c r="V214" s="6">
        <v>63.1</v>
      </c>
      <c r="W214" s="5">
        <v>0</v>
      </c>
      <c r="X214" s="5">
        <v>0</v>
      </c>
    </row>
    <row r="215" spans="3:24" ht="15.5" x14ac:dyDescent="0.35">
      <c r="C215" t="s">
        <v>74</v>
      </c>
      <c r="I215" s="6">
        <v>22.53</v>
      </c>
      <c r="J215" s="6">
        <v>71.16</v>
      </c>
      <c r="K215" s="6">
        <v>8.68</v>
      </c>
      <c r="L215" s="6">
        <v>-55.24</v>
      </c>
      <c r="M215" s="6">
        <v>-13.85</v>
      </c>
      <c r="N215" s="6">
        <v>-9.27</v>
      </c>
      <c r="O215" s="6">
        <v>-33.81</v>
      </c>
      <c r="P215" s="6">
        <v>422.3</v>
      </c>
      <c r="Q215" s="6">
        <v>138.94</v>
      </c>
      <c r="R215" s="6">
        <v>677.61</v>
      </c>
      <c r="S215" s="6">
        <v>109.64</v>
      </c>
      <c r="T215" s="6">
        <v>108.67</v>
      </c>
      <c r="U215" s="6">
        <v>136.62</v>
      </c>
      <c r="V215" s="6">
        <v>40.35</v>
      </c>
      <c r="W215" s="5">
        <v>0</v>
      </c>
      <c r="X215" s="5">
        <v>0</v>
      </c>
    </row>
    <row r="216" spans="3:24" ht="15.5" x14ac:dyDescent="0.35">
      <c r="C216" t="s">
        <v>240</v>
      </c>
      <c r="I216" s="6">
        <v>4269999999.9999995</v>
      </c>
      <c r="J216" s="5">
        <v>-11640000000</v>
      </c>
      <c r="K216" s="5">
        <v>-21120000000</v>
      </c>
      <c r="L216" s="5">
        <v>-45940000000</v>
      </c>
      <c r="M216" s="5">
        <v>-56570000000</v>
      </c>
      <c r="N216" s="5">
        <v>-74230000000</v>
      </c>
      <c r="O216" s="5">
        <v>-108560000000</v>
      </c>
      <c r="P216" s="5">
        <v>-23750000000</v>
      </c>
    </row>
    <row r="217" spans="3:24" ht="15.5" x14ac:dyDescent="0.35">
      <c r="C217" t="s">
        <v>241</v>
      </c>
      <c r="I217" s="6">
        <v>7.0999999999999995E-3</v>
      </c>
      <c r="J217" s="6">
        <v>-7.8399999999999997E-2</v>
      </c>
      <c r="K217" s="6">
        <v>-0.10189999999999999</v>
      </c>
      <c r="L217" s="6">
        <v>-0.21660000000000001</v>
      </c>
      <c r="M217" s="6">
        <v>-0.21129999999999999</v>
      </c>
      <c r="N217" s="6">
        <v>-0.2288</v>
      </c>
      <c r="O217" s="6">
        <v>-0.27140000000000003</v>
      </c>
      <c r="P217" s="6">
        <v>3.9E-2</v>
      </c>
      <c r="Q217" s="6">
        <v>9.9900000000000003E-2</v>
      </c>
      <c r="R217" s="6">
        <v>-2.0400000000000001E-2</v>
      </c>
      <c r="S217" s="6">
        <v>6.0000000000000001E-3</v>
      </c>
      <c r="T217" s="6">
        <v>4.7999999999999996E-3</v>
      </c>
      <c r="U217" s="6">
        <v>1.4999999999999999E-2</v>
      </c>
      <c r="V217" s="6">
        <v>5.4000000000000006E-2</v>
      </c>
      <c r="W217" s="6">
        <v>4.8600000000000004E-2</v>
      </c>
      <c r="X217" s="6">
        <v>0.1115</v>
      </c>
    </row>
    <row r="218" spans="3:24" ht="15.5" x14ac:dyDescent="0.35">
      <c r="C218" t="s">
        <v>242</v>
      </c>
      <c r="I218" s="6">
        <v>1.15E-2</v>
      </c>
      <c r="J218" s="6">
        <v>-8.8800000000000004E-2</v>
      </c>
      <c r="K218" s="6">
        <v>-0.1467</v>
      </c>
      <c r="L218" s="6">
        <v>-0.24410000000000001</v>
      </c>
      <c r="M218" s="6">
        <v>-0.23280000000000001</v>
      </c>
      <c r="N218" s="6">
        <v>-0.25969999999999999</v>
      </c>
      <c r="O218" s="6">
        <v>-0.29670000000000002</v>
      </c>
      <c r="P218" s="6">
        <v>4.0500000000000001E-2</v>
      </c>
      <c r="Q218" s="6">
        <v>0.1045</v>
      </c>
      <c r="R218" s="6">
        <v>-2.1600000000000001E-2</v>
      </c>
      <c r="S218" s="6">
        <v>6.8999999999999999E-3</v>
      </c>
      <c r="T218" s="6">
        <v>5.8999999999999999E-3</v>
      </c>
      <c r="U218" s="6">
        <v>1.7000000000000001E-2</v>
      </c>
      <c r="V218" s="6">
        <v>6.2400000000000004E-2</v>
      </c>
      <c r="W218" s="6">
        <v>5.3699999999999998E-2</v>
      </c>
      <c r="X218" s="6">
        <v>0.14510000000000001</v>
      </c>
    </row>
    <row r="219" spans="3:24" ht="15.5" x14ac:dyDescent="0.35">
      <c r="C219" t="s">
        <v>243</v>
      </c>
      <c r="I219" s="6">
        <v>5.5000000000000005E-3</v>
      </c>
      <c r="J219" s="6">
        <v>-7.0999999999999994E-2</v>
      </c>
      <c r="K219" s="6">
        <v>-0.1072</v>
      </c>
      <c r="L219" s="6">
        <v>-0.19769999999999999</v>
      </c>
      <c r="M219" s="6">
        <v>-0.19489999999999999</v>
      </c>
      <c r="N219" s="6">
        <v>-0.2072</v>
      </c>
      <c r="O219" s="6">
        <v>-0.23230000000000001</v>
      </c>
      <c r="P219" s="6">
        <v>-5.3099999999999994E-2</v>
      </c>
      <c r="Q219" s="6">
        <v>9.2600000000000002E-2</v>
      </c>
      <c r="R219" s="6">
        <v>-2.7000000000000003E-2</v>
      </c>
      <c r="S219" s="6">
        <v>-5.5000000000000005E-3</v>
      </c>
      <c r="T219" s="6">
        <v>-7.0999999999999995E-3</v>
      </c>
      <c r="U219" s="6">
        <v>1.61E-2</v>
      </c>
      <c r="V219" s="6">
        <v>5.5599999999999997E-2</v>
      </c>
      <c r="W219" s="6">
        <v>3.6299999999999999E-2</v>
      </c>
      <c r="X219" s="6">
        <v>0.1971</v>
      </c>
    </row>
    <row r="220" spans="3:24" ht="15.5" x14ac:dyDescent="0.35">
      <c r="C220" t="s">
        <v>244</v>
      </c>
    </row>
    <row r="221" spans="3:24" ht="15.5" x14ac:dyDescent="0.35">
      <c r="C221" t="s">
        <v>68</v>
      </c>
      <c r="I221" s="6">
        <v>8.82</v>
      </c>
      <c r="J221" s="6">
        <v>0.73</v>
      </c>
      <c r="K221" s="6">
        <v>0.55000000000000004</v>
      </c>
      <c r="L221" s="6">
        <v>2.93</v>
      </c>
      <c r="M221" s="6">
        <v>2.34</v>
      </c>
      <c r="N221" s="6">
        <v>1.92</v>
      </c>
      <c r="O221" s="6">
        <v>7.86</v>
      </c>
      <c r="P221" s="6">
        <v>17.579999999999998</v>
      </c>
      <c r="Q221" s="6">
        <v>20.74</v>
      </c>
      <c r="R221" s="6">
        <v>12.08</v>
      </c>
      <c r="S221" s="6">
        <v>4.68</v>
      </c>
      <c r="T221" s="6">
        <v>4.04</v>
      </c>
      <c r="U221" s="6">
        <v>8.67</v>
      </c>
      <c r="V221" s="6">
        <v>3.94</v>
      </c>
      <c r="W221" s="5">
        <v>0</v>
      </c>
      <c r="X221" s="5">
        <v>0</v>
      </c>
    </row>
    <row r="222" spans="3:24" ht="15.5" x14ac:dyDescent="0.35">
      <c r="C222" t="s">
        <v>65</v>
      </c>
      <c r="I222" s="6">
        <v>13.95</v>
      </c>
      <c r="J222" s="6">
        <v>13.74</v>
      </c>
      <c r="K222" s="6">
        <v>14.66</v>
      </c>
      <c r="L222" s="6">
        <v>17.05</v>
      </c>
      <c r="M222" s="6">
        <v>21.4</v>
      </c>
      <c r="N222" s="6">
        <v>26.07</v>
      </c>
      <c r="O222" s="6">
        <v>33.840000000000003</v>
      </c>
      <c r="P222" s="6">
        <v>46.35</v>
      </c>
      <c r="Q222" s="6">
        <v>42.91</v>
      </c>
      <c r="R222" s="6">
        <v>39.409999999999997</v>
      </c>
      <c r="S222" s="6">
        <v>158.88999999999999</v>
      </c>
      <c r="T222" s="6">
        <v>159.52000000000001</v>
      </c>
      <c r="U222" s="6">
        <v>202.13</v>
      </c>
      <c r="V222" s="6">
        <v>275.38</v>
      </c>
      <c r="W222" s="6">
        <v>232.27</v>
      </c>
      <c r="X222" s="6">
        <v>217.6</v>
      </c>
    </row>
    <row r="223" spans="3:24" ht="15.5" x14ac:dyDescent="0.35">
      <c r="C223" t="s">
        <v>245</v>
      </c>
      <c r="I223" s="6">
        <v>8.82</v>
      </c>
      <c r="J223" s="6">
        <v>0.73</v>
      </c>
      <c r="K223" s="6">
        <v>0.55000000000000004</v>
      </c>
      <c r="L223" s="6">
        <v>2.93</v>
      </c>
      <c r="M223" s="6">
        <v>2.34</v>
      </c>
      <c r="N223" s="6">
        <v>1.92</v>
      </c>
      <c r="O223" s="6">
        <v>7.86</v>
      </c>
      <c r="P223" s="6">
        <v>17.579999999999998</v>
      </c>
      <c r="Q223" s="6">
        <v>20.74</v>
      </c>
      <c r="R223" s="6">
        <v>12.08</v>
      </c>
      <c r="S223" s="6">
        <v>4.68</v>
      </c>
      <c r="T223" s="6">
        <v>4.04</v>
      </c>
      <c r="U223" s="6">
        <v>8.67</v>
      </c>
      <c r="V223" s="6">
        <v>3.94</v>
      </c>
      <c r="W223" s="5">
        <v>0</v>
      </c>
      <c r="X223" s="5">
        <v>0</v>
      </c>
    </row>
    <row r="224" spans="3:24" ht="15.5" x14ac:dyDescent="0.35">
      <c r="C224" t="s">
        <v>246</v>
      </c>
      <c r="I224" s="6">
        <v>13.95</v>
      </c>
      <c r="J224" s="6">
        <v>13.74</v>
      </c>
      <c r="K224" s="6">
        <v>14.66</v>
      </c>
      <c r="L224" s="6">
        <v>17.05</v>
      </c>
      <c r="M224" s="6">
        <v>21.4</v>
      </c>
      <c r="N224" s="6">
        <v>26.07</v>
      </c>
      <c r="O224" s="6">
        <v>33.840000000000003</v>
      </c>
      <c r="P224" s="6">
        <v>46.35</v>
      </c>
      <c r="Q224" s="6">
        <v>42.91</v>
      </c>
      <c r="R224" s="6">
        <v>39.409999999999997</v>
      </c>
      <c r="S224" s="6">
        <v>158.88999999999999</v>
      </c>
      <c r="T224" s="6">
        <v>159.52000000000001</v>
      </c>
      <c r="U224" s="6">
        <v>202.13</v>
      </c>
      <c r="V224" s="6">
        <v>275.38</v>
      </c>
      <c r="W224" s="6">
        <v>232.27</v>
      </c>
      <c r="X224" s="6">
        <v>217.6</v>
      </c>
    </row>
    <row r="225" spans="2:24" ht="15.5" x14ac:dyDescent="0.35">
      <c r="C225" t="s">
        <v>247</v>
      </c>
    </row>
    <row r="226" spans="2:24" ht="15.5" x14ac:dyDescent="0.35">
      <c r="C226" t="s">
        <v>248</v>
      </c>
    </row>
    <row r="227" spans="2:24" ht="15.5" x14ac:dyDescent="0.35">
      <c r="C227" t="s">
        <v>25</v>
      </c>
    </row>
    <row r="228" spans="2:24" ht="15.5" x14ac:dyDescent="0.35">
      <c r="C228" t="s">
        <v>22</v>
      </c>
    </row>
    <row r="229" spans="2:24" ht="15.5" x14ac:dyDescent="0.35">
      <c r="C229" t="s">
        <v>249</v>
      </c>
    </row>
    <row r="230" spans="2:24" ht="15.5" x14ac:dyDescent="0.35">
      <c r="C230" t="s">
        <v>250</v>
      </c>
      <c r="I230" s="5">
        <v>-1000000000</v>
      </c>
      <c r="J230" s="5">
        <v>5000000000</v>
      </c>
      <c r="K230" s="5">
        <v>3000000000</v>
      </c>
      <c r="L230" s="5">
        <v>-3000000000</v>
      </c>
      <c r="M230" s="5">
        <v>5000000000</v>
      </c>
      <c r="N230" s="5">
        <v>-9000000000</v>
      </c>
      <c r="O230" s="5">
        <v>8000000000</v>
      </c>
      <c r="P230" s="5">
        <v>-15000000000</v>
      </c>
      <c r="Q230" s="5">
        <v>69000000000</v>
      </c>
      <c r="R230" s="5">
        <v>14000000000</v>
      </c>
      <c r="S230" s="5">
        <v>18000000000</v>
      </c>
      <c r="T230" s="5">
        <v>-21000000000</v>
      </c>
      <c r="U230" s="5">
        <v>-38000000000</v>
      </c>
      <c r="V230" s="5">
        <v>-22000000000</v>
      </c>
      <c r="W230" s="5">
        <v>-42000000000</v>
      </c>
      <c r="X230" s="5">
        <v>62000000000</v>
      </c>
    </row>
    <row r="231" spans="2:24" ht="15.5" x14ac:dyDescent="0.35">
      <c r="C231" t="s">
        <v>251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-2000000000</v>
      </c>
      <c r="Q231" s="5">
        <v>0</v>
      </c>
      <c r="R231" s="5">
        <v>0</v>
      </c>
      <c r="S231" s="5">
        <v>-1000000000</v>
      </c>
      <c r="T231" s="5">
        <v>-17000000000</v>
      </c>
      <c r="U231" s="5">
        <v>-23000000000</v>
      </c>
      <c r="V231" s="5">
        <v>-14000000000</v>
      </c>
      <c r="W231" s="5">
        <v>-2000000000</v>
      </c>
      <c r="X231" s="5">
        <v>-10000000000</v>
      </c>
    </row>
    <row r="232" spans="2:24" ht="15.5" x14ac:dyDescent="0.35">
      <c r="C232" t="s">
        <v>14</v>
      </c>
      <c r="I232" s="5">
        <v>-2000000000</v>
      </c>
      <c r="J232" s="5">
        <v>5000000000</v>
      </c>
      <c r="K232" s="5">
        <v>3000000000</v>
      </c>
      <c r="L232" s="5">
        <v>-3000000000</v>
      </c>
      <c r="M232" s="5">
        <v>5000000000</v>
      </c>
      <c r="N232" s="5">
        <v>-9000000000</v>
      </c>
      <c r="O232" s="5">
        <v>8000000000</v>
      </c>
      <c r="P232" s="5">
        <v>-16000000000</v>
      </c>
      <c r="Q232" s="5">
        <v>69000000000</v>
      </c>
      <c r="R232" s="5">
        <v>14000000000</v>
      </c>
      <c r="S232" s="5">
        <v>17000000000</v>
      </c>
      <c r="T232" s="5">
        <v>-38000000000</v>
      </c>
      <c r="U232" s="5">
        <v>-60000000000</v>
      </c>
      <c r="V232" s="5">
        <v>-36000000000</v>
      </c>
      <c r="W232" s="5">
        <v>-44000000000</v>
      </c>
      <c r="X232" s="5">
        <v>52000000000</v>
      </c>
    </row>
    <row r="233" spans="2:24" ht="15.5" x14ac:dyDescent="0.35">
      <c r="C233" t="s">
        <v>16</v>
      </c>
      <c r="I233" s="6">
        <v>-0.15</v>
      </c>
      <c r="J233" s="6">
        <v>0.43</v>
      </c>
      <c r="K233" s="6">
        <v>0.28000000000000003</v>
      </c>
      <c r="L233" s="6">
        <v>-0.27</v>
      </c>
      <c r="M233" s="6">
        <v>0.44</v>
      </c>
      <c r="N233" s="6">
        <v>-0.76</v>
      </c>
      <c r="O233" s="6">
        <v>0.68</v>
      </c>
      <c r="P233" s="6">
        <v>-1.45</v>
      </c>
      <c r="Q233" s="6">
        <v>6.07</v>
      </c>
      <c r="R233" s="6">
        <v>1.22</v>
      </c>
      <c r="S233" s="6">
        <v>6.04</v>
      </c>
      <c r="T233" s="6">
        <v>-13.47</v>
      </c>
      <c r="U233" s="6">
        <v>-27.62</v>
      </c>
      <c r="V233" s="6">
        <v>-27.41</v>
      </c>
      <c r="W233" s="6">
        <v>-44.35</v>
      </c>
      <c r="X233" s="6">
        <v>51.63</v>
      </c>
    </row>
    <row r="235" spans="2:24" ht="15.5" x14ac:dyDescent="0.35">
      <c r="B235" t="s">
        <v>252</v>
      </c>
      <c r="C235" t="s">
        <v>253</v>
      </c>
      <c r="D235" s="5">
        <v>7000000000</v>
      </c>
      <c r="E235" s="5">
        <v>-23000000000</v>
      </c>
      <c r="F235" s="5">
        <v>22000000000</v>
      </c>
      <c r="G235" s="5">
        <v>3000000000</v>
      </c>
      <c r="H235" s="5">
        <v>29000000000</v>
      </c>
      <c r="I235" s="5">
        <v>2000000000</v>
      </c>
      <c r="J235" s="5">
        <v>-14000000000</v>
      </c>
      <c r="K235" s="5">
        <v>-24000000000</v>
      </c>
      <c r="L235" s="5">
        <v>-47000000000</v>
      </c>
      <c r="M235" s="5">
        <v>-56000000000</v>
      </c>
      <c r="N235" s="5">
        <v>-77000000000</v>
      </c>
      <c r="O235" s="5">
        <v>-114000000000</v>
      </c>
      <c r="P235" s="5">
        <v>21000000000</v>
      </c>
      <c r="Q235" s="5">
        <v>51000000000</v>
      </c>
    </row>
    <row r="236" spans="2:24" ht="15.5" x14ac:dyDescent="0.35">
      <c r="C236" t="s">
        <v>254</v>
      </c>
      <c r="H236" s="5">
        <v>9000000000</v>
      </c>
      <c r="I236" s="5">
        <v>2000000000</v>
      </c>
      <c r="J236" s="5">
        <v>-14000000000</v>
      </c>
      <c r="K236" s="5">
        <v>-24000000000</v>
      </c>
      <c r="L236" s="5">
        <v>-47000000000</v>
      </c>
      <c r="M236" s="5">
        <v>-56000000000</v>
      </c>
      <c r="N236" s="5">
        <v>-77000000000</v>
      </c>
      <c r="O236" s="5">
        <v>-114000000000</v>
      </c>
      <c r="P236" s="5">
        <v>21000000000</v>
      </c>
      <c r="Q236" s="5">
        <v>51000000000</v>
      </c>
    </row>
    <row r="237" spans="2:24" ht="15.5" x14ac:dyDescent="0.35">
      <c r="C237" t="s">
        <v>56</v>
      </c>
      <c r="D237" s="6">
        <v>0.64</v>
      </c>
      <c r="E237" s="6">
        <v>-2.0299999999999998</v>
      </c>
      <c r="F237" s="6">
        <v>1.92</v>
      </c>
      <c r="G237" s="6">
        <v>0.3</v>
      </c>
      <c r="H237" s="6">
        <v>2.56</v>
      </c>
      <c r="I237" s="6">
        <v>0.16</v>
      </c>
      <c r="J237" s="6">
        <v>-1.22</v>
      </c>
      <c r="K237" s="6">
        <v>-2.15</v>
      </c>
      <c r="L237" s="6">
        <v>-4.16</v>
      </c>
      <c r="M237" s="6">
        <v>-4.9800000000000004</v>
      </c>
      <c r="N237" s="6">
        <v>-6.77</v>
      </c>
      <c r="O237" s="6">
        <v>-10.039999999999999</v>
      </c>
      <c r="P237" s="6">
        <v>1.88</v>
      </c>
      <c r="Q237" s="6">
        <v>4.49</v>
      </c>
    </row>
    <row r="238" spans="2:24" ht="15.5" x14ac:dyDescent="0.35">
      <c r="C238" t="s">
        <v>255</v>
      </c>
      <c r="H238" s="6">
        <v>0.83</v>
      </c>
      <c r="I238" s="6">
        <v>0.16</v>
      </c>
      <c r="J238" s="6">
        <v>-1.22</v>
      </c>
      <c r="K238" s="6">
        <v>-2.15</v>
      </c>
      <c r="L238" s="6">
        <v>-4.16</v>
      </c>
      <c r="M238" s="6">
        <v>-4.9800000000000004</v>
      </c>
      <c r="N238" s="6">
        <v>-6.77</v>
      </c>
      <c r="O238" s="6">
        <v>-10.039999999999999</v>
      </c>
      <c r="P238" s="6">
        <v>1.88</v>
      </c>
      <c r="Q238" s="6">
        <v>4.49</v>
      </c>
    </row>
    <row r="239" spans="2:24" ht="15.5" x14ac:dyDescent="0.35">
      <c r="C239" t="s">
        <v>256</v>
      </c>
      <c r="D239" s="5">
        <v>14000000000</v>
      </c>
      <c r="E239" s="5">
        <v>23000000000</v>
      </c>
      <c r="F239" s="5">
        <v>26000000000</v>
      </c>
      <c r="G239" s="5">
        <v>8000000000</v>
      </c>
      <c r="H239" s="5">
        <v>56000000000</v>
      </c>
      <c r="I239" s="5">
        <v>62000000000</v>
      </c>
      <c r="J239" s="5">
        <v>2000000000</v>
      </c>
      <c r="K239" s="5">
        <v>10000000000</v>
      </c>
      <c r="L239" s="5">
        <v>-10000000000</v>
      </c>
      <c r="M239" s="5">
        <v>-41000000000</v>
      </c>
      <c r="N239" s="5">
        <v>-61000000000</v>
      </c>
      <c r="O239" s="5">
        <v>-89000000000</v>
      </c>
      <c r="P239" s="5">
        <v>22000000000</v>
      </c>
      <c r="Q239" s="5">
        <v>72000000000</v>
      </c>
    </row>
    <row r="240" spans="2:24" ht="15.5" x14ac:dyDescent="0.35">
      <c r="C240" t="s">
        <v>257</v>
      </c>
      <c r="H240" s="5">
        <v>71000000000</v>
      </c>
      <c r="I240" s="5">
        <v>62000000000</v>
      </c>
      <c r="J240" s="5">
        <v>2000000000</v>
      </c>
      <c r="K240" s="5">
        <v>10000000000</v>
      </c>
      <c r="L240" s="5">
        <v>-10000000000</v>
      </c>
      <c r="M240" s="5">
        <v>-41000000000</v>
      </c>
      <c r="N240" s="5">
        <v>-61000000000</v>
      </c>
      <c r="O240" s="5">
        <v>-89000000000</v>
      </c>
      <c r="P240" s="5">
        <v>22000000000</v>
      </c>
      <c r="Q240" s="5">
        <v>72000000000</v>
      </c>
    </row>
    <row r="241" spans="3:9" ht="15.5" x14ac:dyDescent="0.35">
      <c r="C241" t="s">
        <v>258</v>
      </c>
      <c r="I241" s="6">
        <v>27.35</v>
      </c>
    </row>
    <row r="242" spans="3:9" ht="15.5" x14ac:dyDescent="0.35">
      <c r="C242" t="s">
        <v>259</v>
      </c>
      <c r="I242" s="6">
        <v>83.84</v>
      </c>
    </row>
    <row r="243" spans="3:9" ht="15.5" x14ac:dyDescent="0.35">
      <c r="C243" t="s">
        <v>260</v>
      </c>
      <c r="I243" s="6">
        <v>7.49</v>
      </c>
    </row>
    <row r="244" spans="3:9" ht="15.5" x14ac:dyDescent="0.35">
      <c r="C244" t="s">
        <v>261</v>
      </c>
      <c r="I244" s="6">
        <v>1.1899999999999999E-2</v>
      </c>
    </row>
    <row r="245" spans="3:9" ht="15.5" x14ac:dyDescent="0.35">
      <c r="C245" t="s">
        <v>262</v>
      </c>
      <c r="I245" s="6">
        <v>11.12</v>
      </c>
    </row>
    <row r="246" spans="3:9" ht="15.5" x14ac:dyDescent="0.35">
      <c r="C246" t="s">
        <v>263</v>
      </c>
      <c r="I246" s="6">
        <v>4.8</v>
      </c>
    </row>
    <row r="247" spans="3:9" ht="15.5" x14ac:dyDescent="0.35">
      <c r="C247" t="s">
        <v>264</v>
      </c>
      <c r="I247" s="6">
        <v>86.37</v>
      </c>
    </row>
    <row r="248" spans="3:9" ht="15.5" x14ac:dyDescent="0.35">
      <c r="C248" t="s">
        <v>265</v>
      </c>
      <c r="I248" s="6">
        <v>89.1</v>
      </c>
    </row>
    <row r="249" spans="3:9" ht="15.5" x14ac:dyDescent="0.35">
      <c r="C249" t="s">
        <v>266</v>
      </c>
      <c r="I249" s="6">
        <v>109.19</v>
      </c>
    </row>
    <row r="250" spans="3:9" ht="15.5" x14ac:dyDescent="0.35">
      <c r="C250" t="s">
        <v>267</v>
      </c>
      <c r="I250" s="5">
        <v>183</v>
      </c>
    </row>
    <row r="251" spans="3:9" ht="15.5" x14ac:dyDescent="0.35">
      <c r="C251" t="s">
        <v>408</v>
      </c>
      <c r="I251" s="6">
        <v>0.74</v>
      </c>
    </row>
    <row r="252" spans="3:9" ht="15.5" x14ac:dyDescent="0.35">
      <c r="C252" t="s">
        <v>409</v>
      </c>
      <c r="I252" s="6">
        <v>-1.27</v>
      </c>
    </row>
    <row r="253" spans="3:9" ht="15.5" x14ac:dyDescent="0.35">
      <c r="C253" t="s">
        <v>268</v>
      </c>
      <c r="I253" s="6">
        <v>0.83</v>
      </c>
    </row>
    <row r="254" spans="3:9" ht="15.5" x14ac:dyDescent="0.35">
      <c r="C254" t="s">
        <v>269</v>
      </c>
      <c r="I254" s="6">
        <v>2.56</v>
      </c>
    </row>
    <row r="255" spans="3:9" ht="15.5" x14ac:dyDescent="0.35">
      <c r="C255" t="s">
        <v>270</v>
      </c>
      <c r="I255" s="6">
        <v>6.3</v>
      </c>
    </row>
    <row r="256" spans="3:9" ht="15.5" x14ac:dyDescent="0.35">
      <c r="C256" t="s">
        <v>271</v>
      </c>
      <c r="D256" s="6">
        <v>0.89</v>
      </c>
    </row>
    <row r="257" spans="3:9" ht="15.5" x14ac:dyDescent="0.35">
      <c r="C257" t="s">
        <v>272</v>
      </c>
      <c r="I257" s="6">
        <v>14.6</v>
      </c>
    </row>
    <row r="258" spans="3:9" ht="15.5" x14ac:dyDescent="0.35">
      <c r="C258" t="s">
        <v>273</v>
      </c>
      <c r="I258" s="6">
        <v>0.79</v>
      </c>
    </row>
    <row r="259" spans="3:9" ht="15.5" x14ac:dyDescent="0.35">
      <c r="C259" t="s">
        <v>278</v>
      </c>
      <c r="D259" s="6">
        <v>0.28999999999999998</v>
      </c>
    </row>
    <row r="260" spans="3:9" ht="15.5" x14ac:dyDescent="0.35">
      <c r="C260" t="s">
        <v>280</v>
      </c>
      <c r="D260" s="6">
        <v>1.29</v>
      </c>
    </row>
    <row r="261" spans="3:9" ht="15.5" x14ac:dyDescent="0.35">
      <c r="C261" t="s">
        <v>410</v>
      </c>
      <c r="I261" s="6">
        <v>5.66</v>
      </c>
    </row>
    <row r="262" spans="3:9" ht="15.5" x14ac:dyDescent="0.35">
      <c r="C262" t="s">
        <v>12</v>
      </c>
      <c r="D262" s="5">
        <v>8000000000</v>
      </c>
    </row>
    <row r="263" spans="3:9" ht="15.5" x14ac:dyDescent="0.35">
      <c r="C263" t="s">
        <v>281</v>
      </c>
      <c r="I263" s="6">
        <v>2.21</v>
      </c>
    </row>
    <row r="264" spans="3:9" ht="15.5" x14ac:dyDescent="0.35">
      <c r="C264" t="s">
        <v>282</v>
      </c>
      <c r="I264" s="6">
        <v>4.4299999999999999E-2</v>
      </c>
    </row>
    <row r="265" spans="3:9" ht="15.5" x14ac:dyDescent="0.35">
      <c r="C265" t="s">
        <v>283</v>
      </c>
      <c r="I265" s="6">
        <v>5.7200000000000001E-2</v>
      </c>
    </row>
    <row r="266" spans="3:9" ht="15.5" x14ac:dyDescent="0.35">
      <c r="C266" t="s">
        <v>284</v>
      </c>
      <c r="I266" s="6">
        <v>4.0599999999999997E-2</v>
      </c>
    </row>
    <row r="267" spans="3:9" ht="15.5" x14ac:dyDescent="0.35">
      <c r="C267" t="s">
        <v>285</v>
      </c>
      <c r="I267" s="6">
        <v>5.7000000000000002E-2</v>
      </c>
    </row>
    <row r="268" spans="3:9" ht="15.5" x14ac:dyDescent="0.35">
      <c r="C268" t="s">
        <v>291</v>
      </c>
      <c r="I268" s="6">
        <v>0.3</v>
      </c>
    </row>
    <row r="269" spans="3:9" ht="15.5" x14ac:dyDescent="0.35">
      <c r="C269" t="s">
        <v>52</v>
      </c>
      <c r="I269" s="5">
        <v>792000000000</v>
      </c>
    </row>
    <row r="270" spans="3:9" ht="15.5" x14ac:dyDescent="0.35">
      <c r="C270" t="s">
        <v>293</v>
      </c>
      <c r="I270" s="5">
        <v>781000000000</v>
      </c>
    </row>
    <row r="271" spans="3:9" ht="15.5" x14ac:dyDescent="0.35">
      <c r="C271" t="s">
        <v>294</v>
      </c>
      <c r="I271" s="5">
        <v>11310000000</v>
      </c>
    </row>
    <row r="272" spans="3:9" ht="15.5" x14ac:dyDescent="0.35">
      <c r="C272" t="s">
        <v>295</v>
      </c>
      <c r="I272" s="6">
        <v>0.94769999999999999</v>
      </c>
    </row>
    <row r="273" spans="3:9" ht="15.5" x14ac:dyDescent="0.35">
      <c r="C273" t="s">
        <v>297</v>
      </c>
      <c r="D273" s="6">
        <v>0.5302</v>
      </c>
    </row>
    <row r="274" spans="3:9" ht="15.5" x14ac:dyDescent="0.35">
      <c r="C274" t="s">
        <v>298</v>
      </c>
      <c r="D274" s="6">
        <v>0.5151</v>
      </c>
    </row>
    <row r="275" spans="3:9" ht="15.5" x14ac:dyDescent="0.35">
      <c r="C275" t="s">
        <v>299</v>
      </c>
      <c r="D275" s="6">
        <v>2.0482</v>
      </c>
    </row>
    <row r="276" spans="3:9" ht="15.5" x14ac:dyDescent="0.35">
      <c r="C276" t="s">
        <v>301</v>
      </c>
      <c r="D276" s="6">
        <v>19.436900000000001</v>
      </c>
    </row>
    <row r="277" spans="3:9" ht="15.5" x14ac:dyDescent="0.35">
      <c r="C277" t="s">
        <v>411</v>
      </c>
      <c r="I277" s="6">
        <v>0.23</v>
      </c>
    </row>
    <row r="278" spans="3:9" ht="15.5" x14ac:dyDescent="0.35">
      <c r="C278" t="s">
        <v>412</v>
      </c>
      <c r="I278" t="s">
        <v>1392</v>
      </c>
    </row>
    <row r="279" spans="3:9" ht="15.5" x14ac:dyDescent="0.35">
      <c r="C279" t="s">
        <v>302</v>
      </c>
      <c r="I279" s="5">
        <v>6</v>
      </c>
    </row>
    <row r="280" spans="3:9" ht="15.5" x14ac:dyDescent="0.35">
      <c r="C280" t="s">
        <v>303</v>
      </c>
      <c r="I280" s="6">
        <v>0.59</v>
      </c>
    </row>
    <row r="281" spans="3:9" ht="15.5" x14ac:dyDescent="0.35">
      <c r="C281" t="s">
        <v>304</v>
      </c>
      <c r="I281" s="6">
        <v>0.47</v>
      </c>
    </row>
    <row r="282" spans="3:9" ht="15.5" x14ac:dyDescent="0.35">
      <c r="C282" t="s">
        <v>414</v>
      </c>
      <c r="I282" s="6">
        <v>0.13</v>
      </c>
    </row>
    <row r="283" spans="3:9" ht="15.5" x14ac:dyDescent="0.35">
      <c r="C283" t="s">
        <v>305</v>
      </c>
      <c r="I283" s="6">
        <v>0.06</v>
      </c>
    </row>
    <row r="284" spans="3:9" ht="15.5" x14ac:dyDescent="0.35">
      <c r="C284" t="s">
        <v>306</v>
      </c>
      <c r="I284" s="6">
        <v>0.13</v>
      </c>
    </row>
    <row r="285" spans="3:9" ht="15.5" x14ac:dyDescent="0.35">
      <c r="C285" t="s">
        <v>307</v>
      </c>
      <c r="I285" s="6">
        <v>0.14000000000000001</v>
      </c>
    </row>
    <row r="286" spans="3:9" ht="15.5" x14ac:dyDescent="0.35">
      <c r="C286" t="s">
        <v>308</v>
      </c>
      <c r="I286" s="6">
        <v>0.12</v>
      </c>
    </row>
    <row r="287" spans="3:9" ht="15.5" x14ac:dyDescent="0.35">
      <c r="C287" t="s">
        <v>309</v>
      </c>
      <c r="I287" s="5">
        <v>71000000000</v>
      </c>
    </row>
    <row r="288" spans="3:9" ht="15.5" x14ac:dyDescent="0.35">
      <c r="C288" t="s">
        <v>311</v>
      </c>
      <c r="I288" s="5">
        <v>4000000000</v>
      </c>
    </row>
    <row r="289" spans="3:9" ht="15.5" x14ac:dyDescent="0.35">
      <c r="C289" t="s">
        <v>312</v>
      </c>
      <c r="I289" s="5">
        <v>9000000000</v>
      </c>
    </row>
    <row r="290" spans="3:9" ht="15.5" x14ac:dyDescent="0.35">
      <c r="C290" t="s">
        <v>313</v>
      </c>
      <c r="D290" s="5">
        <v>10000000000</v>
      </c>
    </row>
    <row r="291" spans="3:9" ht="15.5" x14ac:dyDescent="0.35">
      <c r="C291" t="s">
        <v>314</v>
      </c>
      <c r="D291" s="5">
        <v>213000000000</v>
      </c>
    </row>
    <row r="292" spans="3:9" ht="15.5" x14ac:dyDescent="0.35">
      <c r="C292" t="s">
        <v>315</v>
      </c>
      <c r="D292" s="5">
        <v>48000000000</v>
      </c>
    </row>
    <row r="293" spans="3:9" ht="15.5" x14ac:dyDescent="0.35">
      <c r="C293" t="s">
        <v>236</v>
      </c>
      <c r="I293" s="5">
        <v>165000000000</v>
      </c>
    </row>
    <row r="294" spans="3:9" ht="15.5" x14ac:dyDescent="0.35">
      <c r="C294" t="s">
        <v>316</v>
      </c>
      <c r="I294" s="5">
        <v>165000000000</v>
      </c>
    </row>
    <row r="295" spans="3:9" ht="15.5" x14ac:dyDescent="0.35">
      <c r="C295" t="s">
        <v>317</v>
      </c>
      <c r="I295" s="5">
        <v>9000000000</v>
      </c>
    </row>
    <row r="296" spans="3:9" ht="15.5" x14ac:dyDescent="0.35">
      <c r="C296" t="s">
        <v>318</v>
      </c>
      <c r="I296" s="5">
        <v>-2000000000</v>
      </c>
    </row>
    <row r="297" spans="3:9" ht="15.5" x14ac:dyDescent="0.35">
      <c r="C297" t="s">
        <v>319</v>
      </c>
      <c r="I297" s="5">
        <v>-10000000000</v>
      </c>
    </row>
    <row r="298" spans="3:9" ht="15.5" x14ac:dyDescent="0.35">
      <c r="C298" t="s">
        <v>320</v>
      </c>
      <c r="I298" s="5">
        <v>0</v>
      </c>
    </row>
    <row r="299" spans="3:9" ht="15.5" x14ac:dyDescent="0.35">
      <c r="C299" t="s">
        <v>321</v>
      </c>
      <c r="I299" s="5">
        <v>9000000000</v>
      </c>
    </row>
  </sheetData>
  <pageMargins left="0.7" right="0.7" top="0.75" bottom="0.75" header="0.3" footer="0.3"/>
  <ignoredErrors>
    <ignoredError sqref="A1:X300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1393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1394</v>
      </c>
      <c r="D2" s="2" vm="277">
        <f ca="1">IFERROR(_xlfn.STOCKHISTORY("XIDX:" &amp; $C$1, D3, , 0, 0, 1), "Libur")</f>
        <v>366</v>
      </c>
      <c r="H2" s="2" vm="277">
        <f ca="1">IFERROR(INDEX(D2:G2,COUNT(D2:G2)),"")</f>
        <v>366</v>
      </c>
      <c r="I2" s="2" vm="278">
        <f t="shared" ref="I2:W2" ca="1" si="0">IFERROR(_xlfn.STOCKHISTORY("XIDX:" &amp; $C$1, I1, , 0, 0, 1), "Libur")</f>
        <v>380</v>
      </c>
      <c r="J2" s="2" vm="279">
        <f t="shared" ca="1" si="0"/>
        <v>438</v>
      </c>
      <c r="K2" s="2" t="str">
        <f t="shared" ca="1" si="0"/>
        <v>Libur</v>
      </c>
      <c r="L2" s="2" vm="280">
        <f t="shared" ca="1" si="0"/>
        <v>613.07349999999997</v>
      </c>
      <c r="M2" s="2" vm="281">
        <f t="shared" ca="1" si="0"/>
        <v>839.95889999999997</v>
      </c>
      <c r="N2" s="2" vm="282">
        <f t="shared" ca="1" si="0"/>
        <v>332.12169999999998</v>
      </c>
      <c r="O2" s="2" vm="283">
        <f t="shared" ca="1" si="0"/>
        <v>193.09399999999999</v>
      </c>
      <c r="P2" s="2" t="str">
        <f t="shared" ca="1" si="0"/>
        <v>Libur</v>
      </c>
      <c r="Q2" s="2" t="str">
        <f t="shared" ca="1" si="0"/>
        <v>Libur</v>
      </c>
      <c r="R2" s="2" vm="284">
        <f t="shared" ca="1" si="0"/>
        <v>440.2543</v>
      </c>
      <c r="S2" s="2" vm="285">
        <f t="shared" ca="1" si="0"/>
        <v>410.32479999999998</v>
      </c>
      <c r="T2" s="2" t="str">
        <f t="shared" ca="1" si="0"/>
        <v>Libur</v>
      </c>
      <c r="U2" s="2" vm="286">
        <f t="shared" ca="1" si="0"/>
        <v>347.56920000000002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W4" si="1">IFERROR(INDEX(I51:I500,MATCH($C$4,$C$51:$C$500,0)),"")</f>
        <v>0</v>
      </c>
      <c r="J4" s="2">
        <f t="shared" si="1"/>
        <v>0</v>
      </c>
      <c r="K4" s="2">
        <f t="shared" si="1"/>
        <v>0</v>
      </c>
      <c r="L4" s="2">
        <f t="shared" si="1"/>
        <v>0</v>
      </c>
      <c r="M4" s="2">
        <f t="shared" si="1"/>
        <v>316685911000</v>
      </c>
      <c r="N4" s="2">
        <f t="shared" si="1"/>
        <v>238689151000</v>
      </c>
      <c r="O4" s="2">
        <f t="shared" si="1"/>
        <v>189158260000</v>
      </c>
      <c r="P4" s="2">
        <f t="shared" si="1"/>
        <v>446646667000</v>
      </c>
      <c r="Q4" s="2">
        <f t="shared" si="1"/>
        <v>759994916000</v>
      </c>
      <c r="R4" s="2">
        <f t="shared" si="1"/>
        <v>1169777700000</v>
      </c>
      <c r="S4" s="2">
        <f t="shared" si="1"/>
        <v>1046536241000</v>
      </c>
      <c r="T4" s="2">
        <f t="shared" si="1"/>
        <v>1057575868000</v>
      </c>
      <c r="U4" s="2">
        <f t="shared" si="1"/>
        <v>710567871000</v>
      </c>
      <c r="V4" s="2">
        <f t="shared" si="1"/>
        <v>599235242000</v>
      </c>
      <c r="W4" s="2">
        <f t="shared" si="1"/>
        <v>399571017000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2324298196000</v>
      </c>
      <c r="H5" s="2">
        <f>IFERROR(SUM(D5:G5)*(4/MAX(1,COUNT(D5:G5))),"")</f>
        <v>9297192784000</v>
      </c>
      <c r="I5" s="2">
        <f t="shared" ref="I5:W5" si="2">IFERROR(INDEX(I51:I500,MATCH($C$5,$C$51:$C$500,0)),"")</f>
        <v>1847107775000</v>
      </c>
      <c r="J5" s="2">
        <f t="shared" si="2"/>
        <v>-1982831798000</v>
      </c>
      <c r="K5" s="2">
        <f t="shared" si="2"/>
        <v>-3304079320000</v>
      </c>
      <c r="L5" s="2">
        <f t="shared" si="2"/>
        <v>239582948000</v>
      </c>
      <c r="M5" s="2">
        <f t="shared" si="2"/>
        <v>1767417895000</v>
      </c>
      <c r="N5" s="2">
        <f t="shared" si="2"/>
        <v>2017029503000</v>
      </c>
      <c r="O5" s="2">
        <f t="shared" si="2"/>
        <v>405497204000</v>
      </c>
      <c r="P5" s="2">
        <f t="shared" si="2"/>
        <v>-115200149000</v>
      </c>
      <c r="Q5" s="2">
        <f t="shared" si="2"/>
        <v>-17758744000</v>
      </c>
      <c r="R5" s="2">
        <f t="shared" si="2"/>
        <v>140204017000</v>
      </c>
      <c r="S5" s="2">
        <f t="shared" si="2"/>
        <v>-742002000</v>
      </c>
      <c r="T5" s="2">
        <f t="shared" si="2"/>
        <v>120097627000</v>
      </c>
      <c r="U5" s="2">
        <f t="shared" si="2"/>
        <v>-227428409000</v>
      </c>
      <c r="V5" s="2">
        <f t="shared" si="2"/>
        <v>-167441858000</v>
      </c>
      <c r="W5" s="2">
        <f t="shared" si="2"/>
        <v>694364245000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8264040103000</v>
      </c>
      <c r="H6" s="2">
        <f>IFERROR(INDEX(D6:G6,COUNT(D6:G6)),"")</f>
        <v>8264040103000</v>
      </c>
      <c r="I6" s="2">
        <f t="shared" ref="I6:W6" si="3">IFERROR(INDEX(I51:I500,MATCH($C$6,$C$51:$C$500,0)),"")</f>
        <v>5939741653000</v>
      </c>
      <c r="J6" s="2">
        <f t="shared" si="3"/>
        <v>4092633699000</v>
      </c>
      <c r="K6" s="2">
        <f t="shared" si="3"/>
        <v>2460417250000</v>
      </c>
      <c r="L6" s="2">
        <f t="shared" si="3"/>
        <v>5762992381000</v>
      </c>
      <c r="M6" s="2">
        <f t="shared" si="3"/>
        <v>5827670485000</v>
      </c>
      <c r="N6" s="2">
        <f t="shared" si="3"/>
        <v>3850929249000</v>
      </c>
      <c r="O6" s="2">
        <f t="shared" si="3"/>
        <v>2067415962000</v>
      </c>
      <c r="P6" s="2">
        <f t="shared" si="3"/>
        <v>1612747080000</v>
      </c>
      <c r="Q6" s="2">
        <f t="shared" si="3"/>
        <v>1540309518000</v>
      </c>
      <c r="R6" s="2">
        <f t="shared" si="3"/>
        <v>2326313579000</v>
      </c>
      <c r="S6" s="2">
        <f t="shared" si="3"/>
        <v>1687263578000</v>
      </c>
      <c r="T6" s="2">
        <f t="shared" si="3"/>
        <v>1680455811000</v>
      </c>
      <c r="U6" s="2">
        <f t="shared" si="3"/>
        <v>1546905755000</v>
      </c>
      <c r="V6" s="2">
        <f t="shared" si="3"/>
        <v>891739651000</v>
      </c>
      <c r="W6" s="2">
        <f t="shared" si="3"/>
        <v>1082749546000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15.73</v>
      </c>
      <c r="H7" s="3">
        <f>IFERROR(INDEX(D7:G7,COUNT(D7:G7)),"")</f>
        <v>15.73</v>
      </c>
      <c r="I7" s="3">
        <f t="shared" ref="I7:W7" si="4">IFERROR(INDEX(I51:I500,MATCH($C$7,$C$51:$C$500,0))/1000000000,"")</f>
        <v>15.73</v>
      </c>
      <c r="J7" s="3">
        <f t="shared" si="4"/>
        <v>15.77</v>
      </c>
      <c r="K7" s="3">
        <f t="shared" si="4"/>
        <v>7.12</v>
      </c>
      <c r="L7" s="3">
        <f t="shared" si="4"/>
        <v>7.12</v>
      </c>
      <c r="M7" s="3">
        <f t="shared" si="4"/>
        <v>7.12</v>
      </c>
      <c r="N7" s="3">
        <f t="shared" si="4"/>
        <v>7.12</v>
      </c>
      <c r="O7" s="3">
        <f t="shared" si="4"/>
        <v>7.12</v>
      </c>
      <c r="P7" s="3">
        <f t="shared" si="4"/>
        <v>7.12</v>
      </c>
      <c r="Q7" s="3">
        <f t="shared" si="4"/>
        <v>7.12</v>
      </c>
      <c r="R7" s="3">
        <f t="shared" si="4"/>
        <v>7.12</v>
      </c>
      <c r="S7" s="3">
        <f t="shared" si="4"/>
        <v>7.12</v>
      </c>
      <c r="T7" s="3">
        <f t="shared" si="4"/>
        <v>7.12</v>
      </c>
      <c r="U7" s="3">
        <f t="shared" si="4"/>
        <v>7.04</v>
      </c>
      <c r="V7" s="3">
        <f t="shared" si="4"/>
        <v>4.93</v>
      </c>
      <c r="W7" s="3">
        <f t="shared" si="4"/>
        <v>0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-76000000000</v>
      </c>
      <c r="H8" s="2">
        <f>IFERROR(INDEX(D8:G8,COUNT(D8:G8)),"")</f>
        <v>-76000000000</v>
      </c>
      <c r="I8" s="2">
        <f t="shared" ref="I8:W8" si="5">IFERROR(INDEX(I51:I500,MATCH($C$8,$C$51:$C$500,0)),"")</f>
        <v>837000000000</v>
      </c>
      <c r="J8" s="2">
        <f t="shared" si="5"/>
        <v>-4604000000000</v>
      </c>
      <c r="K8" s="2">
        <f t="shared" si="5"/>
        <v>-2734000000000</v>
      </c>
      <c r="L8" s="2">
        <f t="shared" si="5"/>
        <v>-374000000000</v>
      </c>
      <c r="M8" s="2">
        <f t="shared" si="5"/>
        <v>124000000000</v>
      </c>
      <c r="N8" s="2">
        <f t="shared" si="5"/>
        <v>27000000000</v>
      </c>
      <c r="O8" s="2">
        <f t="shared" si="5"/>
        <v>-70000000000</v>
      </c>
      <c r="P8" s="2">
        <f t="shared" si="5"/>
        <v>-156000000000</v>
      </c>
      <c r="Q8" s="2">
        <f t="shared" si="5"/>
        <v>5000000000</v>
      </c>
      <c r="R8" s="2">
        <f t="shared" si="5"/>
        <v>-89000000000</v>
      </c>
      <c r="S8" s="2">
        <f t="shared" si="5"/>
        <v>-471000000000</v>
      </c>
      <c r="T8" s="2">
        <f t="shared" si="5"/>
        <v>-496000000000</v>
      </c>
      <c r="U8" s="2">
        <f t="shared" si="5"/>
        <v>-427000000000</v>
      </c>
      <c r="V8" s="2">
        <f t="shared" si="5"/>
        <v>-364000000000</v>
      </c>
      <c r="W8" s="2">
        <f t="shared" si="5"/>
        <v>-354000000000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-4.8</v>
      </c>
      <c r="H9" s="3">
        <f>IFERROR(INDEX(D9:G9,COUNT(D9:G9)),"")</f>
        <v>-4.8</v>
      </c>
      <c r="I9" s="3">
        <f t="shared" ref="I9:W9" si="6">IFERROR(INDEX(I51:I500,MATCH($C$9,$C$51:$C$500,0)),"")</f>
        <v>53.23</v>
      </c>
      <c r="J9" s="3">
        <f t="shared" si="6"/>
        <v>-291.88</v>
      </c>
      <c r="K9" s="3">
        <f t="shared" si="6"/>
        <v>-383.95</v>
      </c>
      <c r="L9" s="3">
        <f t="shared" si="6"/>
        <v>-52.48</v>
      </c>
      <c r="M9" s="3">
        <f t="shared" si="6"/>
        <v>17.43</v>
      </c>
      <c r="N9" s="3">
        <f t="shared" si="6"/>
        <v>3.75</v>
      </c>
      <c r="O9" s="3">
        <f t="shared" si="6"/>
        <v>-9.8000000000000007</v>
      </c>
      <c r="P9" s="3">
        <f t="shared" si="6"/>
        <v>-21.91</v>
      </c>
      <c r="Q9" s="3">
        <f t="shared" si="6"/>
        <v>0.72</v>
      </c>
      <c r="R9" s="3">
        <f t="shared" si="6"/>
        <v>-12.54</v>
      </c>
      <c r="S9" s="3">
        <f t="shared" si="6"/>
        <v>-66.150000000000006</v>
      </c>
      <c r="T9" s="3">
        <f t="shared" si="6"/>
        <v>-69.650000000000006</v>
      </c>
      <c r="U9" s="3">
        <f t="shared" si="6"/>
        <v>-60.59</v>
      </c>
      <c r="V9" s="3">
        <f t="shared" si="6"/>
        <v>-73.77</v>
      </c>
      <c r="W9" s="3">
        <f t="shared" si="6"/>
        <v>-2493149.7000000002</v>
      </c>
    </row>
    <row r="10" spans="1:23" ht="15.5" x14ac:dyDescent="0.35">
      <c r="C10" t="s">
        <v>17</v>
      </c>
      <c r="D10" s="3">
        <f ca="1">IFERROR(IF(D9=0,"",D2/D9),"")</f>
        <v>-76.25</v>
      </c>
      <c r="I10" s="3">
        <f t="shared" ref="I10:W10" ca="1" si="7">IFERROR(IF(I9=0,"",I2/I9),"")</f>
        <v>7.1388314860041335</v>
      </c>
      <c r="J10" s="3">
        <f t="shared" ca="1" si="7"/>
        <v>-1.500616691791147</v>
      </c>
      <c r="K10" s="3" t="str">
        <f t="shared" ca="1" si="7"/>
        <v/>
      </c>
      <c r="L10" s="3">
        <f t="shared" ca="1" si="7"/>
        <v>-11.682040777439024</v>
      </c>
      <c r="M10" s="3">
        <f t="shared" ca="1" si="7"/>
        <v>48.190413080895006</v>
      </c>
      <c r="N10" s="3">
        <f t="shared" ca="1" si="7"/>
        <v>88.565786666666654</v>
      </c>
      <c r="O10" s="3">
        <f t="shared" ca="1" si="7"/>
        <v>-19.703469387755099</v>
      </c>
      <c r="P10" s="3" t="str">
        <f t="shared" ca="1" si="7"/>
        <v/>
      </c>
      <c r="Q10" s="3" t="str">
        <f t="shared" ca="1" si="7"/>
        <v/>
      </c>
      <c r="R10" s="3">
        <f t="shared" ca="1" si="7"/>
        <v>-35.107998405103672</v>
      </c>
      <c r="S10" s="3">
        <f t="shared" ca="1" si="7"/>
        <v>-6.202944822373393</v>
      </c>
      <c r="T10" s="3" t="str">
        <f t="shared" ca="1" si="7"/>
        <v/>
      </c>
      <c r="U10" s="3">
        <f t="shared" ca="1" si="7"/>
        <v>-5.7364119491665289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286759926000</v>
      </c>
      <c r="H11" s="2">
        <f>IFERROR(INDEX(D11:G11,COUNT(D11:G11)),"")</f>
        <v>286759926000</v>
      </c>
      <c r="I11" s="2">
        <f t="shared" ref="I11:W11" si="8">IFERROR(INDEX(I51:I500,MATCH($C$11,$C$51:$C$500,0)),"")</f>
        <v>352224070000</v>
      </c>
      <c r="J11" s="2">
        <f t="shared" si="8"/>
        <v>106226743000</v>
      </c>
      <c r="K11" s="2">
        <f t="shared" si="8"/>
        <v>75151772000</v>
      </c>
      <c r="L11" s="2">
        <f t="shared" si="8"/>
        <v>87748307000</v>
      </c>
      <c r="M11" s="2">
        <f t="shared" si="8"/>
        <v>461368476000</v>
      </c>
      <c r="N11" s="2">
        <f t="shared" si="8"/>
        <v>52843510000</v>
      </c>
      <c r="O11" s="2">
        <f t="shared" si="8"/>
        <v>54697298000</v>
      </c>
      <c r="P11" s="2">
        <f t="shared" si="8"/>
        <v>98438402000</v>
      </c>
      <c r="Q11" s="2">
        <f t="shared" si="8"/>
        <v>117908238000</v>
      </c>
      <c r="R11" s="2">
        <f t="shared" si="8"/>
        <v>439520994000</v>
      </c>
      <c r="S11" s="2">
        <f t="shared" si="8"/>
        <v>49438562000</v>
      </c>
      <c r="T11" s="2">
        <f t="shared" si="8"/>
        <v>171363300000</v>
      </c>
      <c r="U11" s="2">
        <f t="shared" si="8"/>
        <v>411052372000</v>
      </c>
      <c r="V11" s="2">
        <f t="shared" si="8"/>
        <v>259046646000</v>
      </c>
      <c r="W11" s="2">
        <f t="shared" si="8"/>
        <v>197731797000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27</v>
      </c>
      <c r="D15" s="2">
        <f>IFERROR(INDEX(D51:D500,MATCH($C$15,$C$51:$C$500,0)),"")</f>
        <v>121842000</v>
      </c>
      <c r="H15" s="2">
        <f>IFERROR(SUM(D15:G15)*(4/MAX(1,COUNT(D15:G15))),"")</f>
        <v>487368000</v>
      </c>
      <c r="I15" s="2">
        <f t="shared" ref="I15:W15" si="12">IFERROR(INDEX(I51:I500,MATCH($C$15,$C$51:$C$500,0)),"")</f>
        <v>493131000</v>
      </c>
      <c r="J15" s="2">
        <f t="shared" si="12"/>
        <v>345487000</v>
      </c>
      <c r="K15" s="2">
        <f t="shared" si="12"/>
        <v>443239000</v>
      </c>
      <c r="L15" s="2">
        <f t="shared" si="12"/>
        <v>341291000</v>
      </c>
      <c r="M15" s="2">
        <f t="shared" si="12"/>
        <v>-62314505000</v>
      </c>
      <c r="N15" s="2">
        <f t="shared" si="12"/>
        <v>-5163428000</v>
      </c>
      <c r="O15" s="2">
        <f t="shared" si="12"/>
        <v>869392000</v>
      </c>
      <c r="P15" s="2">
        <f t="shared" si="12"/>
        <v>-24811597000</v>
      </c>
      <c r="Q15" s="2">
        <f t="shared" si="12"/>
        <v>-7270138000</v>
      </c>
      <c r="R15" s="2">
        <f t="shared" si="12"/>
        <v>-31551166000</v>
      </c>
      <c r="S15" s="2">
        <f t="shared" si="12"/>
        <v>4163030000</v>
      </c>
      <c r="T15" s="2">
        <f t="shared" si="12"/>
        <v>-7726617000</v>
      </c>
      <c r="U15" s="2">
        <f t="shared" si="12"/>
        <v>-15157105000</v>
      </c>
      <c r="V15" s="2">
        <f t="shared" si="12"/>
        <v>-7508218000</v>
      </c>
      <c r="W15" s="2">
        <f t="shared" si="12"/>
        <v>-11661642000</v>
      </c>
    </row>
    <row r="16" spans="1:23" ht="15.5" x14ac:dyDescent="0.35">
      <c r="C16" t="s">
        <v>28</v>
      </c>
      <c r="D16" s="2">
        <f>IFERROR(INDEX(D51:D500,MATCH($C$16,$C$51:$C$500,0)),"")</f>
        <v>2324176608000</v>
      </c>
      <c r="H16" s="2">
        <f>IFERROR(SUM(D16:G16)*(4/MAX(1,COUNT(D16:G16))),"")</f>
        <v>9296706432000</v>
      </c>
      <c r="I16" s="2">
        <f t="shared" ref="I16:W16" si="13">IFERROR(INDEX(I51:I500,MATCH($C$16,$C$51:$C$500,0)),"")</f>
        <v>1846589300000</v>
      </c>
      <c r="J16" s="2">
        <f t="shared" si="13"/>
        <v>-1983187344000</v>
      </c>
      <c r="K16" s="2">
        <f t="shared" si="13"/>
        <v>-3304710651000</v>
      </c>
      <c r="L16" s="2">
        <f t="shared" si="13"/>
        <v>239208858000</v>
      </c>
      <c r="M16" s="2">
        <f t="shared" si="13"/>
        <v>2076689957000</v>
      </c>
      <c r="N16" s="2">
        <f t="shared" si="13"/>
        <v>1998784598000</v>
      </c>
      <c r="O16" s="2">
        <f t="shared" si="13"/>
        <v>-71595408000</v>
      </c>
      <c r="P16" s="2">
        <f t="shared" si="13"/>
        <v>-86687171000</v>
      </c>
      <c r="Q16" s="2">
        <f t="shared" si="13"/>
        <v>75485829000</v>
      </c>
      <c r="R16" s="2">
        <f t="shared" si="13"/>
        <v>250650733000</v>
      </c>
      <c r="S16" s="2">
        <f t="shared" si="13"/>
        <v>-59405152000</v>
      </c>
      <c r="T16" s="2">
        <f t="shared" si="13"/>
        <v>175878935000</v>
      </c>
      <c r="U16" s="2">
        <f t="shared" si="13"/>
        <v>-401970745000</v>
      </c>
      <c r="V16" s="2">
        <f t="shared" si="13"/>
        <v>-79308837000</v>
      </c>
      <c r="W16" s="2">
        <f t="shared" si="13"/>
        <v>36538177000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5757180000000</v>
      </c>
      <c r="H20" s="2">
        <f t="shared" ref="H20:W20" ca="1" si="14">IFERROR(H21*H2,"")</f>
        <v>5757180000000</v>
      </c>
      <c r="I20" s="2">
        <f t="shared" ca="1" si="14"/>
        <v>5977400000000</v>
      </c>
      <c r="J20" s="2">
        <f t="shared" ca="1" si="14"/>
        <v>6907260000000</v>
      </c>
      <c r="K20" s="2" t="str">
        <f t="shared" ca="1" si="14"/>
        <v/>
      </c>
      <c r="L20" s="2">
        <f t="shared" ca="1" si="14"/>
        <v>4365083320000</v>
      </c>
      <c r="M20" s="2">
        <f t="shared" ca="1" si="14"/>
        <v>5980507368000</v>
      </c>
      <c r="N20" s="2">
        <f t="shared" ca="1" si="14"/>
        <v>2364706504000</v>
      </c>
      <c r="O20" s="2">
        <f t="shared" ca="1" si="14"/>
        <v>1374829280000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3134610616000</v>
      </c>
      <c r="S20" s="2">
        <f t="shared" ca="1" si="14"/>
        <v>2921512576000</v>
      </c>
      <c r="T20" s="2" t="str">
        <f t="shared" ca="1" si="14"/>
        <v/>
      </c>
      <c r="U20" s="2">
        <f t="shared" ca="1" si="14"/>
        <v>2446887168000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15730000000</v>
      </c>
      <c r="H21" s="2">
        <f>IFERROR(INDEX(D21:G21,COUNT(D21:G21)),"")</f>
        <v>15730000000</v>
      </c>
      <c r="I21" s="2">
        <f t="shared" ref="I21:W21" si="15">IFERROR(INDEX(I51:I500,MATCH($C$7,$C$51:$C$500,0)),"")</f>
        <v>15730000000</v>
      </c>
      <c r="J21" s="2">
        <f t="shared" si="15"/>
        <v>15770000000</v>
      </c>
      <c r="K21" s="2">
        <f t="shared" si="15"/>
        <v>7120000000</v>
      </c>
      <c r="L21" s="2">
        <f t="shared" si="15"/>
        <v>7120000000</v>
      </c>
      <c r="M21" s="2">
        <f t="shared" si="15"/>
        <v>7120000000</v>
      </c>
      <c r="N21" s="2">
        <f t="shared" si="15"/>
        <v>7120000000</v>
      </c>
      <c r="O21" s="2">
        <f t="shared" si="15"/>
        <v>7120000000</v>
      </c>
      <c r="P21" s="2">
        <f t="shared" si="15"/>
        <v>7120000000</v>
      </c>
      <c r="Q21" s="2">
        <f t="shared" si="15"/>
        <v>7120000000</v>
      </c>
      <c r="R21" s="2">
        <f t="shared" si="15"/>
        <v>7120000000</v>
      </c>
      <c r="S21" s="2">
        <f t="shared" si="15"/>
        <v>7120000000</v>
      </c>
      <c r="T21" s="2">
        <f t="shared" si="15"/>
        <v>7120000000</v>
      </c>
      <c r="U21" s="2">
        <f t="shared" si="15"/>
        <v>7040000000</v>
      </c>
      <c r="V21" s="2">
        <f t="shared" si="15"/>
        <v>4930000000</v>
      </c>
      <c r="W21" s="2">
        <f t="shared" si="15"/>
        <v>0</v>
      </c>
    </row>
    <row r="23" spans="1:23" ht="15.5" x14ac:dyDescent="0.35">
      <c r="B23" t="s">
        <v>53</v>
      </c>
      <c r="C23" t="s">
        <v>54</v>
      </c>
      <c r="D23" s="3">
        <f>IFERROR(D5/D6*100,"")</f>
        <v>28.1254467189267</v>
      </c>
      <c r="H23" s="3">
        <f t="shared" ref="H23:W23" si="16">IFERROR(H5/H6*100,"")</f>
        <v>112.5017868757068</v>
      </c>
      <c r="I23" s="3">
        <f t="shared" si="16"/>
        <v>31.097443001869902</v>
      </c>
      <c r="J23" s="3">
        <f t="shared" si="16"/>
        <v>-48.448797127494892</v>
      </c>
      <c r="K23" s="3">
        <f t="shared" si="16"/>
        <v>-134.28939014307431</v>
      </c>
      <c r="L23" s="3">
        <f t="shared" si="16"/>
        <v>4.157266436615128</v>
      </c>
      <c r="M23" s="3">
        <f t="shared" si="16"/>
        <v>30.32803415274088</v>
      </c>
      <c r="N23" s="3">
        <f t="shared" si="16"/>
        <v>52.37773463440746</v>
      </c>
      <c r="O23" s="3">
        <f t="shared" si="16"/>
        <v>19.613721256545084</v>
      </c>
      <c r="P23" s="3">
        <f t="shared" si="16"/>
        <v>-7.1431007644422468</v>
      </c>
      <c r="Q23" s="3">
        <f t="shared" si="16"/>
        <v>-1.1529334716478716</v>
      </c>
      <c r="R23" s="3">
        <f t="shared" si="16"/>
        <v>6.0268752358084399</v>
      </c>
      <c r="S23" s="3">
        <f t="shared" si="16"/>
        <v>-4.3976650102263981E-2</v>
      </c>
      <c r="T23" s="3">
        <f t="shared" si="16"/>
        <v>7.1467292513054961</v>
      </c>
      <c r="U23" s="3">
        <f t="shared" si="16"/>
        <v>-14.702150293571052</v>
      </c>
      <c r="V23" s="3">
        <f t="shared" si="16"/>
        <v>-18.776989204442138</v>
      </c>
      <c r="W23" s="3">
        <f t="shared" si="16"/>
        <v>64.129719339545204</v>
      </c>
    </row>
    <row r="24" spans="1:23" ht="15.5" x14ac:dyDescent="0.35">
      <c r="C24" t="s">
        <v>55</v>
      </c>
      <c r="D24" s="4">
        <f>IFERROR(_xlfn.RRI(5,I23,D23),"")</f>
        <v>-1.9889707904607312E-2</v>
      </c>
      <c r="H24" s="4">
        <f t="shared" ref="H24:W24" si="17">IFERROR(_xlfn.RRI(5,M23,H23),"")</f>
        <v>0.29975959456208723</v>
      </c>
      <c r="I24" s="4">
        <f t="shared" si="17"/>
        <v>-9.9019080344295074E-2</v>
      </c>
      <c r="J24" s="4" t="str">
        <f t="shared" si="17"/>
        <v/>
      </c>
      <c r="K24" s="4">
        <f t="shared" si="17"/>
        <v>0.79817098217154614</v>
      </c>
      <c r="L24" s="4" t="str">
        <f t="shared" si="17"/>
        <v/>
      </c>
      <c r="M24" s="4">
        <f t="shared" si="17"/>
        <v>0.38149848145896237</v>
      </c>
      <c r="N24" s="4" t="str">
        <f t="shared" si="17"/>
        <v/>
      </c>
      <c r="O24" s="4">
        <f t="shared" si="17"/>
        <v>0.22374388283837976</v>
      </c>
      <c r="P24" s="4">
        <f t="shared" si="17"/>
        <v>-0.13443201696482465</v>
      </c>
      <c r="Q24" s="4">
        <f t="shared" si="17"/>
        <v>-0.4276843021035015</v>
      </c>
      <c r="R24" s="4">
        <f t="shared" si="17"/>
        <v>-0.37682995041992495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147.74</v>
      </c>
      <c r="H25" s="3">
        <f>IFERROR(INDEX(D25:G25,COUNT(D25:G25)),"")</f>
        <v>147.74</v>
      </c>
      <c r="I25" s="3">
        <f t="shared" ref="I25:W25" si="18">IFERROR(INDEX(I51:I500,MATCH($C$25,$C$51:$C$500,0)),"")</f>
        <v>117.4</v>
      </c>
      <c r="J25" s="3">
        <f t="shared" si="18"/>
        <v>-125.72</v>
      </c>
      <c r="K25" s="3">
        <f t="shared" si="18"/>
        <v>-464.08</v>
      </c>
      <c r="L25" s="3">
        <f t="shared" si="18"/>
        <v>33.65</v>
      </c>
      <c r="M25" s="3">
        <f t="shared" si="18"/>
        <v>282.94</v>
      </c>
      <c r="N25" s="3">
        <f t="shared" si="18"/>
        <v>280.02</v>
      </c>
      <c r="O25" s="3">
        <f t="shared" si="18"/>
        <v>-9.93</v>
      </c>
      <c r="P25" s="3">
        <f t="shared" si="18"/>
        <v>-15.65</v>
      </c>
      <c r="Q25" s="3">
        <f t="shared" si="18"/>
        <v>9.59</v>
      </c>
      <c r="R25" s="3">
        <f t="shared" si="18"/>
        <v>30.79</v>
      </c>
      <c r="S25" s="3">
        <f t="shared" si="18"/>
        <v>-7.75</v>
      </c>
      <c r="T25" s="3">
        <f t="shared" si="18"/>
        <v>23.63</v>
      </c>
      <c r="U25" s="3">
        <f t="shared" si="18"/>
        <v>-59.25</v>
      </c>
      <c r="V25" s="3">
        <f t="shared" si="18"/>
        <v>-16.899999999999999</v>
      </c>
      <c r="W25" s="3">
        <f t="shared" si="18"/>
        <v>191289.21</v>
      </c>
    </row>
    <row r="26" spans="1:23" ht="15.5" x14ac:dyDescent="0.35">
      <c r="C26" t="s">
        <v>58</v>
      </c>
      <c r="D26" s="4">
        <f>IFERROR(_xlfn.RRI(5,I25,D25),"")</f>
        <v>4.7046572698200118E-2</v>
      </c>
      <c r="H26" s="4">
        <f t="shared" ref="H26:W26" si="19">IFERROR(_xlfn.RRI(5,M25,H25),"")</f>
        <v>-0.12186608815043332</v>
      </c>
      <c r="I26" s="4">
        <f t="shared" si="19"/>
        <v>-0.1595811028454891</v>
      </c>
      <c r="J26" s="4">
        <f t="shared" si="19"/>
        <v>0.6614643412064285</v>
      </c>
      <c r="K26" s="4">
        <f t="shared" si="19"/>
        <v>0.96977083157684918</v>
      </c>
      <c r="L26" s="4">
        <f t="shared" si="19"/>
        <v>0.2853851916140715</v>
      </c>
      <c r="M26" s="4">
        <f t="shared" si="19"/>
        <v>0.55832103150326273</v>
      </c>
      <c r="N26" s="4" t="str">
        <f t="shared" si="19"/>
        <v/>
      </c>
      <c r="O26" s="4" t="str">
        <f t="shared" si="19"/>
        <v/>
      </c>
      <c r="P26" s="4">
        <f t="shared" si="19"/>
        <v>-0.23375933353793354</v>
      </c>
      <c r="Q26" s="4" t="str">
        <f t="shared" si="19"/>
        <v/>
      </c>
      <c r="R26" s="4">
        <f t="shared" si="19"/>
        <v>-0.82568135434321854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0</v>
      </c>
      <c r="H27" s="3">
        <f t="shared" ref="H27:W27" si="20">IFERROR(H4/H21,"")</f>
        <v>0</v>
      </c>
      <c r="I27" s="3">
        <f t="shared" si="20"/>
        <v>0</v>
      </c>
      <c r="J27" s="3">
        <f t="shared" si="20"/>
        <v>0</v>
      </c>
      <c r="K27" s="3">
        <f t="shared" si="20"/>
        <v>0</v>
      </c>
      <c r="L27" s="3">
        <f t="shared" si="20"/>
        <v>0</v>
      </c>
      <c r="M27" s="3">
        <f t="shared" si="20"/>
        <v>44.478358286516851</v>
      </c>
      <c r="N27" s="3">
        <f t="shared" si="20"/>
        <v>33.523757162921349</v>
      </c>
      <c r="O27" s="3">
        <f t="shared" si="20"/>
        <v>26.567171348314606</v>
      </c>
      <c r="P27" s="3">
        <f t="shared" si="20"/>
        <v>62.731273455056183</v>
      </c>
      <c r="Q27" s="3">
        <f t="shared" si="20"/>
        <v>106.74085898876405</v>
      </c>
      <c r="R27" s="3">
        <f t="shared" si="20"/>
        <v>164.29462078651684</v>
      </c>
      <c r="S27" s="3">
        <f t="shared" si="20"/>
        <v>146.98542710674158</v>
      </c>
      <c r="T27" s="3">
        <f t="shared" si="20"/>
        <v>148.53593651685392</v>
      </c>
      <c r="U27" s="3">
        <f t="shared" si="20"/>
        <v>100.93293622159091</v>
      </c>
      <c r="V27" s="3">
        <f t="shared" si="20"/>
        <v>121.54873062880324</v>
      </c>
      <c r="W27" s="3" t="str">
        <f t="shared" si="20"/>
        <v/>
      </c>
    </row>
    <row r="28" spans="1:23" ht="15.5" x14ac:dyDescent="0.35">
      <c r="C28" t="s">
        <v>60</v>
      </c>
      <c r="D28" s="4">
        <f>IFERROR(_xlfn.RRI(5,I27,D27),"")</f>
        <v>0</v>
      </c>
      <c r="H28" s="4">
        <f t="shared" ref="H28:W28" si="21">IFERROR(_xlfn.RRI(5,M27,H27),"")</f>
        <v>-1</v>
      </c>
      <c r="I28" s="4">
        <f t="shared" si="21"/>
        <v>-1</v>
      </c>
      <c r="J28" s="4">
        <f t="shared" si="21"/>
        <v>-1</v>
      </c>
      <c r="K28" s="4">
        <f t="shared" si="21"/>
        <v>-1</v>
      </c>
      <c r="L28" s="4">
        <f t="shared" si="21"/>
        <v>-1</v>
      </c>
      <c r="M28" s="4">
        <f t="shared" si="21"/>
        <v>-0.22997454698424347</v>
      </c>
      <c r="N28" s="4">
        <f t="shared" si="21"/>
        <v>-0.25592676734180664</v>
      </c>
      <c r="O28" s="4">
        <f t="shared" si="21"/>
        <v>-0.29123419643729753</v>
      </c>
      <c r="P28" s="4">
        <f t="shared" si="21"/>
        <v>-9.0735491970993176E-2</v>
      </c>
      <c r="Q28" s="4">
        <f t="shared" si="21"/>
        <v>-2.5647613674644854E-2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0.25843270868824531</v>
      </c>
      <c r="I29" s="4">
        <f t="shared" si="22"/>
        <v>-1.9338211899459117</v>
      </c>
      <c r="J29" s="4">
        <f t="shared" si="22"/>
        <v>-0.72909843130494745</v>
      </c>
      <c r="K29" s="4">
        <f t="shared" si="22"/>
        <v>-14.791381872213966</v>
      </c>
      <c r="L29" s="4">
        <f t="shared" si="22"/>
        <v>-0.88107019156004807</v>
      </c>
      <c r="M29" s="4">
        <f t="shared" si="22"/>
        <v>1.0427826583815499E-2</v>
      </c>
      <c r="N29" s="4">
        <f t="shared" si="22"/>
        <v>-29.199395770392748</v>
      </c>
      <c r="O29" s="4">
        <f t="shared" si="22"/>
        <v>-0.36549520766773164</v>
      </c>
      <c r="P29" s="4">
        <f t="shared" si="22"/>
        <v>-2.6319082377476541</v>
      </c>
      <c r="Q29" s="4">
        <f t="shared" si="22"/>
        <v>-0.68853523871386813</v>
      </c>
      <c r="R29" s="4">
        <f t="shared" si="22"/>
        <v>-4.9729032258064514</v>
      </c>
      <c r="S29" s="4">
        <f t="shared" si="22"/>
        <v>-1.3279729157850191</v>
      </c>
      <c r="T29" s="4">
        <f t="shared" si="22"/>
        <v>-1.3988185654008438</v>
      </c>
      <c r="U29" s="4">
        <f t="shared" si="22"/>
        <v>2.5059171597633139</v>
      </c>
      <c r="V29" s="4">
        <f t="shared" si="22"/>
        <v>-1.00008834790002</v>
      </c>
      <c r="W29" s="4" t="str">
        <f t="shared" si="22"/>
        <v/>
      </c>
    </row>
    <row r="30" spans="1:23" ht="15.5" x14ac:dyDescent="0.35">
      <c r="C30" t="s">
        <v>62</v>
      </c>
      <c r="H30" s="4" t="str">
        <f t="shared" ref="H30:W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>
        <f t="shared" si="23"/>
        <v>-1</v>
      </c>
      <c r="M30" s="4">
        <f t="shared" si="23"/>
        <v>0.32677128253726107</v>
      </c>
      <c r="N30" s="4">
        <f t="shared" si="23"/>
        <v>0.26184894595668207</v>
      </c>
      <c r="O30" s="4">
        <f t="shared" si="23"/>
        <v>-0.57649239549793851</v>
      </c>
      <c r="P30" s="4">
        <f t="shared" si="23"/>
        <v>-0.4123030857222208</v>
      </c>
      <c r="Q30" s="4">
        <f t="shared" si="23"/>
        <v>-0.35030825429481172</v>
      </c>
      <c r="R30" s="4">
        <f t="shared" si="23"/>
        <v>0.11776129117347964</v>
      </c>
      <c r="S30" s="4">
        <f t="shared" si="23"/>
        <v>-1.043861469804251E-2</v>
      </c>
      <c r="T30" s="4">
        <f t="shared" si="23"/>
        <v>0.4716299958890931</v>
      </c>
      <c r="U30" s="4">
        <f t="shared" si="23"/>
        <v>-0.16960929415355849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525.28</v>
      </c>
      <c r="H32" s="3">
        <f>IFERROR(INDEX(D32:G32,COUNT(D32:G32)),"")</f>
        <v>525.28</v>
      </c>
      <c r="I32" s="3">
        <f t="shared" ref="I32:W32" si="24">IFERROR(INDEX(I51:I500,MATCH($C$32,$C$51:$C$500,0)),"")</f>
        <v>377.54</v>
      </c>
      <c r="J32" s="3">
        <f t="shared" si="24"/>
        <v>259.45999999999998</v>
      </c>
      <c r="K32" s="3">
        <f t="shared" si="24"/>
        <v>345.62</v>
      </c>
      <c r="L32" s="3">
        <f t="shared" si="24"/>
        <v>809.46</v>
      </c>
      <c r="M32" s="3">
        <f t="shared" si="24"/>
        <v>818.55</v>
      </c>
      <c r="N32" s="3">
        <f t="shared" si="24"/>
        <v>540.9</v>
      </c>
      <c r="O32" s="3">
        <f t="shared" si="24"/>
        <v>290.38</v>
      </c>
      <c r="P32" s="3">
        <f t="shared" si="24"/>
        <v>226.42</v>
      </c>
      <c r="Q32" s="3">
        <f t="shared" si="24"/>
        <v>216.23</v>
      </c>
      <c r="R32" s="3">
        <f t="shared" si="24"/>
        <v>326.62</v>
      </c>
      <c r="S32" s="3">
        <f t="shared" si="24"/>
        <v>236.84</v>
      </c>
      <c r="T32" s="3">
        <f t="shared" si="24"/>
        <v>236.06</v>
      </c>
      <c r="U32" s="3">
        <f t="shared" si="24"/>
        <v>219.72</v>
      </c>
      <c r="V32" s="3">
        <f t="shared" si="24"/>
        <v>180.94</v>
      </c>
      <c r="W32" s="3">
        <f t="shared" si="24"/>
        <v>7630516.3499999996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0.69</v>
      </c>
      <c r="H33" s="3">
        <f>IFERROR(INDEX(D33:G33,COUNT(D33:G33)),"")</f>
        <v>0.69</v>
      </c>
      <c r="I33" s="3">
        <f t="shared" ref="I33:W33" si="25">IFERROR(INDEX(I51:I500,MATCH($C$33,$C$51:$C$500,0)),"")</f>
        <v>1.01</v>
      </c>
      <c r="J33" s="3">
        <f t="shared" si="25"/>
        <v>1.69</v>
      </c>
      <c r="K33" s="3">
        <f t="shared" si="25"/>
        <v>1.81</v>
      </c>
      <c r="L33" s="3">
        <f t="shared" si="25"/>
        <v>0.78</v>
      </c>
      <c r="M33" s="3">
        <f t="shared" si="25"/>
        <v>1.06</v>
      </c>
      <c r="N33" s="3">
        <f t="shared" si="25"/>
        <v>0.64</v>
      </c>
      <c r="O33" s="3">
        <f t="shared" si="25"/>
        <v>0.69</v>
      </c>
      <c r="P33" s="3">
        <f t="shared" si="25"/>
        <v>1.1499999999999999</v>
      </c>
      <c r="Q33" s="3">
        <f t="shared" si="25"/>
        <v>1.52</v>
      </c>
      <c r="R33" s="3">
        <f t="shared" si="25"/>
        <v>1.4</v>
      </c>
      <c r="S33" s="3">
        <f t="shared" si="25"/>
        <v>1.79</v>
      </c>
      <c r="T33" s="3">
        <f t="shared" si="25"/>
        <v>2.0299999999999998</v>
      </c>
      <c r="U33" s="3">
        <f t="shared" si="25"/>
        <v>1.64</v>
      </c>
      <c r="V33" s="3">
        <f t="shared" si="25"/>
        <v>2.67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2.4500000000000002</v>
      </c>
      <c r="H34" s="3">
        <f>IFERROR(INDEX(D34:G34,COUNT(D34:G34)),"")</f>
        <v>2.4500000000000002</v>
      </c>
      <c r="I34" s="3">
        <f t="shared" ref="I34:W34" si="26">IFERROR(INDEX(I51:I500,MATCH($C$34,$C$51:$C$500,0)),"")</f>
        <v>3.24</v>
      </c>
      <c r="J34" s="3">
        <f t="shared" si="26"/>
        <v>-3.48</v>
      </c>
      <c r="K34" s="3">
        <f t="shared" si="26"/>
        <v>-1.35</v>
      </c>
      <c r="L34" s="3">
        <f t="shared" si="26"/>
        <v>18.87</v>
      </c>
      <c r="M34" s="3">
        <f t="shared" si="26"/>
        <v>3.07</v>
      </c>
      <c r="N34" s="3">
        <f t="shared" si="26"/>
        <v>1.23</v>
      </c>
      <c r="O34" s="3">
        <f t="shared" si="26"/>
        <v>-20.14</v>
      </c>
      <c r="P34" s="3">
        <f t="shared" si="26"/>
        <v>-16.61</v>
      </c>
      <c r="Q34" s="3">
        <f t="shared" si="26"/>
        <v>34.200000000000003</v>
      </c>
      <c r="R34" s="3">
        <f t="shared" si="26"/>
        <v>14.81</v>
      </c>
      <c r="S34" s="3">
        <f t="shared" si="26"/>
        <v>-54.84</v>
      </c>
      <c r="T34" s="3">
        <f t="shared" si="26"/>
        <v>20.309999999999999</v>
      </c>
      <c r="U34" s="3">
        <f t="shared" si="26"/>
        <v>-6.08</v>
      </c>
      <c r="V34" s="3">
        <f t="shared" si="26"/>
        <v>-28.58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W35" si="27">IFERROR(INDEX(I51:I500,MATCH($C$35,$C$51:$C$500,0)),"")</f>
        <v>0</v>
      </c>
      <c r="J35" s="3">
        <f t="shared" si="27"/>
        <v>0</v>
      </c>
      <c r="K35" s="3">
        <f t="shared" si="27"/>
        <v>0</v>
      </c>
      <c r="L35" s="3">
        <f t="shared" si="27"/>
        <v>0</v>
      </c>
      <c r="M35" s="3">
        <f t="shared" si="27"/>
        <v>19.559999999999999</v>
      </c>
      <c r="N35" s="3">
        <f t="shared" si="27"/>
        <v>10.26</v>
      </c>
      <c r="O35" s="3">
        <f t="shared" si="27"/>
        <v>7.53</v>
      </c>
      <c r="P35" s="3">
        <f t="shared" si="27"/>
        <v>4.1399999999999997</v>
      </c>
      <c r="Q35" s="3">
        <f t="shared" si="27"/>
        <v>3.07</v>
      </c>
      <c r="R35" s="3">
        <f t="shared" si="27"/>
        <v>2.78</v>
      </c>
      <c r="S35" s="3">
        <f t="shared" si="27"/>
        <v>2.89</v>
      </c>
      <c r="T35" s="3">
        <f t="shared" si="27"/>
        <v>3.23</v>
      </c>
      <c r="U35" s="3">
        <f t="shared" si="27"/>
        <v>3.57</v>
      </c>
      <c r="V35" s="3">
        <f t="shared" si="27"/>
        <v>3.97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5.4000000000000003E-3</v>
      </c>
      <c r="I36" s="4">
        <f t="shared" si="28"/>
        <v>2.7300000000000001E-2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0.33929999999999999</v>
      </c>
      <c r="O36" s="4">
        <f t="shared" si="28"/>
        <v>-7.3601000000000001</v>
      </c>
      <c r="P36" s="4">
        <f t="shared" si="28"/>
        <v>-0.35389999999999999</v>
      </c>
      <c r="Q36" s="4">
        <f t="shared" si="28"/>
        <v>8.4312000000000005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3.2</v>
      </c>
      <c r="I37" s="3">
        <f t="shared" si="29"/>
        <v>3.2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43</v>
      </c>
      <c r="O37" s="3">
        <f t="shared" si="29"/>
        <v>33</v>
      </c>
      <c r="P37" s="3">
        <f t="shared" si="29"/>
        <v>2.5</v>
      </c>
      <c r="Q37" s="3">
        <f t="shared" si="29"/>
        <v>36.5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M51" s="5">
        <v>316685911000</v>
      </c>
      <c r="N51" s="5">
        <v>238689151000</v>
      </c>
      <c r="O51" s="5">
        <v>189158260000</v>
      </c>
      <c r="P51" s="5">
        <v>446646667000</v>
      </c>
      <c r="Q51" s="5">
        <v>759994916000</v>
      </c>
      <c r="R51" s="5">
        <v>1169777700000</v>
      </c>
      <c r="S51" s="5">
        <v>1046536241000</v>
      </c>
      <c r="T51" s="5">
        <v>1057575868000</v>
      </c>
      <c r="U51" s="5">
        <v>710567871000</v>
      </c>
      <c r="V51" s="5">
        <v>599235242000</v>
      </c>
      <c r="W51" s="5">
        <v>399571017000</v>
      </c>
    </row>
    <row r="52" spans="2:23" ht="15.5" x14ac:dyDescent="0.35">
      <c r="C52" t="s">
        <v>85</v>
      </c>
      <c r="M52" s="5">
        <v>-166543281000</v>
      </c>
      <c r="N52" s="5">
        <v>-158606212000</v>
      </c>
      <c r="O52" s="5">
        <v>-146919044000</v>
      </c>
      <c r="P52" s="5">
        <v>-332520353000</v>
      </c>
      <c r="Q52" s="5">
        <v>-507181001000</v>
      </c>
      <c r="R52" s="5">
        <v>-835338065000</v>
      </c>
      <c r="S52" s="5">
        <v>-719070581000</v>
      </c>
      <c r="T52" s="5">
        <v>-703260836000</v>
      </c>
      <c r="U52" s="5">
        <v>-519365576000</v>
      </c>
      <c r="V52" s="5">
        <v>-457127884000</v>
      </c>
      <c r="W52" s="5">
        <v>-238604554000</v>
      </c>
    </row>
    <row r="53" spans="2:23" ht="15.5" x14ac:dyDescent="0.35">
      <c r="C53" t="s">
        <v>86</v>
      </c>
      <c r="M53" s="5">
        <v>150142630000</v>
      </c>
      <c r="N53" s="5">
        <v>80082939000</v>
      </c>
      <c r="O53" s="5">
        <v>42239216000</v>
      </c>
      <c r="P53" s="5">
        <v>114126314000</v>
      </c>
      <c r="Q53" s="5">
        <v>252813915000</v>
      </c>
      <c r="R53" s="5">
        <v>334439635000</v>
      </c>
      <c r="S53" s="5">
        <v>327465660000</v>
      </c>
      <c r="T53" s="5">
        <v>354315032000</v>
      </c>
      <c r="U53" s="5">
        <v>191202295000</v>
      </c>
      <c r="V53" s="5">
        <v>142107358000</v>
      </c>
      <c r="W53" s="5">
        <v>160966463000</v>
      </c>
    </row>
    <row r="54" spans="2:23" ht="15.5" x14ac:dyDescent="0.35">
      <c r="C54" t="s">
        <v>87</v>
      </c>
      <c r="D54" s="5">
        <v>-10350132000</v>
      </c>
      <c r="E54" s="5">
        <v>-9868719000</v>
      </c>
      <c r="F54" s="5">
        <v>-9284092000</v>
      </c>
      <c r="G54" s="5">
        <v>-12246740000</v>
      </c>
      <c r="I54" s="5">
        <v>-40279536000</v>
      </c>
      <c r="J54" s="5">
        <v>-60153241000</v>
      </c>
      <c r="K54" s="5">
        <v>-48254360000</v>
      </c>
      <c r="L54" s="5">
        <v>-31539917000</v>
      </c>
      <c r="M54" s="5">
        <v>-75875177000</v>
      </c>
      <c r="N54" s="5">
        <v>-49800796000</v>
      </c>
      <c r="O54" s="5">
        <v>-66992481000</v>
      </c>
      <c r="P54" s="5">
        <v>-137479661000</v>
      </c>
      <c r="Q54" s="5">
        <v>-96751976000</v>
      </c>
      <c r="R54" s="5">
        <v>-147188793000</v>
      </c>
      <c r="S54" s="5">
        <v>-125364181000</v>
      </c>
      <c r="T54" s="5">
        <v>-120759436000</v>
      </c>
      <c r="U54" s="5">
        <v>-105647243000</v>
      </c>
      <c r="V54" s="5">
        <v>-98780480000</v>
      </c>
      <c r="W54" s="5">
        <v>-74054264000</v>
      </c>
    </row>
    <row r="55" spans="2:23" ht="15.5" x14ac:dyDescent="0.35">
      <c r="C55" t="s">
        <v>419</v>
      </c>
      <c r="D55" s="5">
        <v>-10350132000</v>
      </c>
      <c r="E55" s="5">
        <v>-9868719000</v>
      </c>
      <c r="F55" s="5">
        <v>-9284092000</v>
      </c>
      <c r="G55" s="5">
        <v>-12246740000</v>
      </c>
      <c r="I55" s="5">
        <v>-40279536000</v>
      </c>
      <c r="J55" s="5">
        <v>-60153241000</v>
      </c>
      <c r="K55" s="5">
        <v>-48254360000</v>
      </c>
      <c r="L55" s="5">
        <v>-31539917000</v>
      </c>
      <c r="M55" s="5">
        <v>-75875177000</v>
      </c>
      <c r="N55" s="5">
        <v>-49800796000</v>
      </c>
      <c r="O55" s="5">
        <v>-66992481000</v>
      </c>
      <c r="P55" s="5">
        <v>-137479661000</v>
      </c>
      <c r="Q55" s="5">
        <v>-96751976000</v>
      </c>
      <c r="R55" s="5">
        <v>-147188793000</v>
      </c>
      <c r="S55" s="5">
        <v>-125364181000</v>
      </c>
    </row>
    <row r="56" spans="2:23" ht="15.5" x14ac:dyDescent="0.35">
      <c r="C56" t="s">
        <v>91</v>
      </c>
      <c r="D56" s="5">
        <v>-10350132000</v>
      </c>
      <c r="E56" s="5">
        <v>-9868719000</v>
      </c>
      <c r="F56" s="5">
        <v>-9284092000</v>
      </c>
      <c r="G56" s="5">
        <v>-12246740000</v>
      </c>
      <c r="I56" s="5">
        <v>-40279536000</v>
      </c>
      <c r="J56" s="5">
        <v>-60153241000</v>
      </c>
      <c r="K56" s="5">
        <v>-48254360000</v>
      </c>
      <c r="L56" s="5">
        <v>-31539917000</v>
      </c>
      <c r="M56" s="5">
        <v>74267453000</v>
      </c>
      <c r="N56" s="5">
        <v>30282143000</v>
      </c>
      <c r="O56" s="5">
        <v>-24753265000</v>
      </c>
      <c r="P56" s="5">
        <v>-23353347000</v>
      </c>
      <c r="Q56" s="5">
        <v>156061939000</v>
      </c>
      <c r="R56" s="5">
        <v>187250842000</v>
      </c>
      <c r="S56" s="5">
        <v>202101479000</v>
      </c>
      <c r="T56" s="5">
        <v>233555596000</v>
      </c>
      <c r="U56" s="5">
        <v>85555052000</v>
      </c>
      <c r="V56" s="5">
        <v>43326878000</v>
      </c>
      <c r="W56" s="5">
        <v>86912199000</v>
      </c>
    </row>
    <row r="57" spans="2:23" ht="15.5" x14ac:dyDescent="0.35">
      <c r="C57" t="s">
        <v>92</v>
      </c>
      <c r="D57" s="5">
        <v>2334526740000</v>
      </c>
      <c r="E57" s="5">
        <v>-286525642000</v>
      </c>
      <c r="F57" s="5">
        <v>1745183424000</v>
      </c>
      <c r="G57" s="5">
        <v>1842454299000</v>
      </c>
      <c r="I57" s="5">
        <v>1886868836000</v>
      </c>
      <c r="J57" s="5">
        <v>-1923034103000</v>
      </c>
      <c r="K57" s="5">
        <v>-3256456291000</v>
      </c>
      <c r="L57" s="5">
        <v>270748775000</v>
      </c>
      <c r="M57" s="5">
        <v>2002422504000</v>
      </c>
      <c r="N57" s="5">
        <v>1968502455000</v>
      </c>
      <c r="O57" s="5">
        <v>-46842143000</v>
      </c>
      <c r="P57" s="5">
        <v>-63333824000</v>
      </c>
      <c r="Q57" s="5">
        <v>-80576110000</v>
      </c>
      <c r="R57" s="5">
        <v>63399891000</v>
      </c>
      <c r="S57" s="5">
        <v>-261506631000</v>
      </c>
      <c r="T57" s="5">
        <v>-57676661000</v>
      </c>
      <c r="U57" s="5">
        <v>-487525797000</v>
      </c>
      <c r="V57" s="5">
        <v>-122635715000</v>
      </c>
      <c r="W57" s="5">
        <v>-50374022000</v>
      </c>
    </row>
    <row r="58" spans="2:23" ht="15.5" x14ac:dyDescent="0.35">
      <c r="C58" t="s">
        <v>94</v>
      </c>
      <c r="D58" s="5">
        <v>3985544000</v>
      </c>
      <c r="E58" s="5">
        <v>4998018000</v>
      </c>
      <c r="F58" s="5">
        <v>2172317000</v>
      </c>
      <c r="G58" s="5">
        <v>1623573000</v>
      </c>
      <c r="I58" s="5">
        <v>10400822000</v>
      </c>
      <c r="J58" s="5">
        <v>3037734000</v>
      </c>
      <c r="K58" s="5">
        <v>3064892000</v>
      </c>
      <c r="L58" s="5">
        <v>2229972000</v>
      </c>
    </row>
    <row r="59" spans="2:23" ht="15.5" x14ac:dyDescent="0.35">
      <c r="C59" t="s">
        <v>98</v>
      </c>
      <c r="E59" s="5">
        <v>17517000</v>
      </c>
      <c r="F59" s="5">
        <v>36701000</v>
      </c>
      <c r="G59" s="5">
        <v>-28695000</v>
      </c>
      <c r="I59" s="5">
        <v>25523000</v>
      </c>
      <c r="J59" s="5">
        <v>202477000</v>
      </c>
      <c r="K59" s="5">
        <v>-40977000</v>
      </c>
      <c r="L59" s="5">
        <v>32796000</v>
      </c>
      <c r="M59" s="5">
        <v>-246957574000</v>
      </c>
      <c r="N59" s="5">
        <v>23412211000</v>
      </c>
      <c r="O59" s="5">
        <v>476221410000</v>
      </c>
      <c r="P59" s="5">
        <v>-3785731000</v>
      </c>
      <c r="Q59" s="5">
        <v>-86053732000</v>
      </c>
      <c r="R59" s="5">
        <v>-79008003000</v>
      </c>
      <c r="S59" s="5">
        <v>54466120000</v>
      </c>
      <c r="U59" s="5">
        <v>189673809000</v>
      </c>
      <c r="V59" s="5">
        <v>-84068454000</v>
      </c>
      <c r="W59" s="5">
        <v>667201177000</v>
      </c>
    </row>
    <row r="60" spans="2:23" ht="15.5" x14ac:dyDescent="0.35">
      <c r="C60" t="s">
        <v>99</v>
      </c>
      <c r="D60" s="5">
        <v>2334526740000</v>
      </c>
      <c r="E60" s="5">
        <v>-286525642000</v>
      </c>
      <c r="F60" s="5">
        <v>1745183424000</v>
      </c>
      <c r="G60" s="5">
        <v>1842454299000</v>
      </c>
      <c r="I60" s="5">
        <v>1886868836000</v>
      </c>
      <c r="J60" s="5">
        <v>-1923034103000</v>
      </c>
      <c r="K60" s="5">
        <v>-3256456291000</v>
      </c>
      <c r="L60" s="5">
        <v>270748775000</v>
      </c>
      <c r="M60" s="5">
        <v>2002422504000</v>
      </c>
      <c r="N60" s="5">
        <v>1968502455000</v>
      </c>
      <c r="O60" s="5">
        <v>-46842143000</v>
      </c>
      <c r="P60" s="5">
        <v>-63333824000</v>
      </c>
      <c r="Q60" s="5">
        <v>-80576110000</v>
      </c>
      <c r="R60" s="5">
        <v>63399891000</v>
      </c>
      <c r="S60" s="5">
        <v>-261506631000</v>
      </c>
      <c r="T60" s="5">
        <v>-57676661000</v>
      </c>
      <c r="U60" s="5">
        <v>-487525797000</v>
      </c>
      <c r="V60" s="5">
        <v>-122635715000</v>
      </c>
      <c r="W60" s="5">
        <v>-50374022000</v>
      </c>
    </row>
    <row r="61" spans="2:23" ht="15.5" x14ac:dyDescent="0.35">
      <c r="C61" t="s">
        <v>28</v>
      </c>
      <c r="D61" s="5">
        <v>2324176608000</v>
      </c>
      <c r="E61" s="5">
        <v>-296394361000</v>
      </c>
      <c r="F61" s="5">
        <v>1735899332000</v>
      </c>
      <c r="G61" s="5">
        <v>1830207559000</v>
      </c>
      <c r="I61" s="5">
        <v>1846589300000</v>
      </c>
      <c r="J61" s="5">
        <v>-1983187344000</v>
      </c>
      <c r="K61" s="5">
        <v>-3304710651000</v>
      </c>
      <c r="L61" s="5">
        <v>239208858000</v>
      </c>
      <c r="M61" s="5">
        <v>2076689957000</v>
      </c>
      <c r="N61" s="5">
        <v>1998784598000</v>
      </c>
      <c r="O61" s="5">
        <v>-71595408000</v>
      </c>
      <c r="P61" s="5">
        <v>-86687171000</v>
      </c>
      <c r="Q61" s="5">
        <v>75485829000</v>
      </c>
      <c r="R61" s="5">
        <v>250650733000</v>
      </c>
      <c r="S61" s="5">
        <v>-59405152000</v>
      </c>
      <c r="T61" s="5">
        <v>175878935000</v>
      </c>
      <c r="U61" s="5">
        <v>-401970745000</v>
      </c>
      <c r="V61" s="5">
        <v>-79308837000</v>
      </c>
      <c r="W61" s="5">
        <v>36538177000</v>
      </c>
    </row>
    <row r="62" spans="2:23" ht="15.5" x14ac:dyDescent="0.35">
      <c r="C62" t="s">
        <v>27</v>
      </c>
      <c r="D62" s="5">
        <v>121842000</v>
      </c>
      <c r="E62" s="5">
        <v>149269000</v>
      </c>
      <c r="F62" s="5">
        <v>114621000</v>
      </c>
      <c r="G62" s="5">
        <v>138978000</v>
      </c>
      <c r="I62" s="5">
        <v>493131000</v>
      </c>
      <c r="J62" s="5">
        <v>345487000</v>
      </c>
      <c r="K62" s="5">
        <v>443239000</v>
      </c>
      <c r="L62" s="5">
        <v>341291000</v>
      </c>
      <c r="M62" s="5">
        <v>-62314505000</v>
      </c>
      <c r="N62" s="5">
        <v>-5163428000</v>
      </c>
      <c r="O62" s="5">
        <v>869392000</v>
      </c>
      <c r="P62" s="5">
        <v>-24811597000</v>
      </c>
      <c r="Q62" s="5">
        <v>-7270138000</v>
      </c>
      <c r="R62" s="5">
        <v>-31551166000</v>
      </c>
      <c r="S62" s="5">
        <v>4163030000</v>
      </c>
      <c r="T62" s="5">
        <v>-7726617000</v>
      </c>
      <c r="U62" s="5">
        <v>-15157105000</v>
      </c>
      <c r="V62" s="5">
        <v>-7508218000</v>
      </c>
      <c r="W62" s="5">
        <v>-11661642000</v>
      </c>
    </row>
    <row r="63" spans="2:23" ht="15.5" x14ac:dyDescent="0.35">
      <c r="C63" t="s">
        <v>324</v>
      </c>
      <c r="M63" s="5">
        <v>-54842239000</v>
      </c>
      <c r="N63" s="5">
        <v>-6069476000</v>
      </c>
      <c r="P63" s="5">
        <v>-17569650000</v>
      </c>
      <c r="Q63" s="5">
        <v>-9699329000</v>
      </c>
      <c r="R63" s="5">
        <v>-47461193000</v>
      </c>
      <c r="S63" s="5">
        <v>-8803866000</v>
      </c>
      <c r="T63" s="5">
        <v>-7088787000</v>
      </c>
      <c r="U63" s="5">
        <v>-7307062000</v>
      </c>
      <c r="V63" s="5">
        <v>-10052338000</v>
      </c>
      <c r="W63" s="5">
        <v>-13114218000</v>
      </c>
    </row>
    <row r="64" spans="2:23" ht="15.5" x14ac:dyDescent="0.35">
      <c r="C64" t="s">
        <v>325</v>
      </c>
      <c r="D64" s="5">
        <v>121842000</v>
      </c>
      <c r="E64" s="5">
        <v>149269000</v>
      </c>
      <c r="F64" s="5">
        <v>114621000</v>
      </c>
      <c r="G64" s="5">
        <v>138978000</v>
      </c>
      <c r="I64" s="5">
        <v>493131000</v>
      </c>
      <c r="J64" s="5">
        <v>345487000</v>
      </c>
      <c r="K64" s="5">
        <v>443239000</v>
      </c>
      <c r="L64" s="5">
        <v>341291000</v>
      </c>
      <c r="M64" s="5">
        <v>-7472266000</v>
      </c>
      <c r="N64" s="5">
        <v>906048000</v>
      </c>
      <c r="O64" s="5">
        <v>869392000</v>
      </c>
      <c r="P64" s="5">
        <v>-7241947000</v>
      </c>
      <c r="Q64" s="5">
        <v>2429191000</v>
      </c>
      <c r="R64" s="5">
        <v>15910027000</v>
      </c>
      <c r="S64" s="5">
        <v>12966896000</v>
      </c>
      <c r="T64" s="5">
        <v>-637830000</v>
      </c>
      <c r="U64" s="5">
        <v>-7850043000</v>
      </c>
      <c r="V64" s="5">
        <v>2544120000</v>
      </c>
      <c r="W64" s="5">
        <v>1452576000</v>
      </c>
    </row>
    <row r="65" spans="2:23" ht="15.5" x14ac:dyDescent="0.35">
      <c r="C65" t="s">
        <v>326</v>
      </c>
      <c r="D65" s="5">
        <v>121842000</v>
      </c>
      <c r="E65" s="5">
        <v>149269000</v>
      </c>
      <c r="F65" s="5">
        <v>114621000</v>
      </c>
      <c r="G65" s="5">
        <v>138978000</v>
      </c>
      <c r="I65" s="5">
        <v>493131000</v>
      </c>
      <c r="J65" s="5">
        <v>345487000</v>
      </c>
      <c r="K65" s="5">
        <v>443239000</v>
      </c>
      <c r="L65" s="5">
        <v>341291000</v>
      </c>
      <c r="M65" s="5">
        <v>-62314505000</v>
      </c>
      <c r="N65" s="5">
        <v>-5163428000</v>
      </c>
      <c r="O65" s="5">
        <v>869392000</v>
      </c>
      <c r="P65" s="5">
        <v>-24811597000</v>
      </c>
      <c r="Q65" s="5">
        <v>-7270138000</v>
      </c>
      <c r="R65" s="5">
        <v>-31551166000</v>
      </c>
      <c r="S65" s="5">
        <v>4163030000</v>
      </c>
      <c r="T65" s="5">
        <v>-7726617000</v>
      </c>
      <c r="U65" s="5">
        <v>-15157105000</v>
      </c>
      <c r="V65" s="5">
        <v>-7508218000</v>
      </c>
      <c r="W65" s="5">
        <v>-11661642000</v>
      </c>
    </row>
    <row r="66" spans="2:23" ht="15.5" x14ac:dyDescent="0.35">
      <c r="C66" t="s">
        <v>102</v>
      </c>
      <c r="D66" s="5">
        <v>2324298450000</v>
      </c>
      <c r="E66" s="5">
        <v>-296245092000</v>
      </c>
      <c r="F66" s="5">
        <v>1736013953000</v>
      </c>
      <c r="G66" s="5">
        <v>1830346537000</v>
      </c>
      <c r="I66" s="5">
        <v>1847082431000</v>
      </c>
      <c r="J66" s="5">
        <v>-1982841857000</v>
      </c>
      <c r="K66" s="5">
        <v>-3304267412000</v>
      </c>
      <c r="L66" s="5">
        <v>239550149000</v>
      </c>
      <c r="M66" s="5">
        <v>2014375452000</v>
      </c>
      <c r="N66" s="5">
        <v>1993621170000</v>
      </c>
      <c r="O66" s="5">
        <v>-70726016000</v>
      </c>
      <c r="P66" s="5">
        <v>-111498768000</v>
      </c>
      <c r="Q66" s="5">
        <v>68215691000</v>
      </c>
      <c r="R66" s="5">
        <v>219099567000</v>
      </c>
      <c r="S66" s="5">
        <v>-55242122000</v>
      </c>
      <c r="T66" s="5">
        <v>168152318000</v>
      </c>
      <c r="U66" s="5">
        <v>-417127850000</v>
      </c>
      <c r="V66" s="5">
        <v>-86817055000</v>
      </c>
      <c r="W66" s="5">
        <v>24876535000</v>
      </c>
    </row>
    <row r="67" spans="2:23" ht="15.5" x14ac:dyDescent="0.35">
      <c r="C67" t="s">
        <v>103</v>
      </c>
      <c r="E67" s="5">
        <v>17517000</v>
      </c>
      <c r="F67" s="5">
        <v>36701000</v>
      </c>
      <c r="G67" s="5">
        <v>-28695000</v>
      </c>
      <c r="I67" s="5">
        <v>25523000</v>
      </c>
      <c r="J67" s="5">
        <v>202477000</v>
      </c>
      <c r="K67" s="5">
        <v>-40977000</v>
      </c>
      <c r="L67" s="5">
        <v>32796000</v>
      </c>
      <c r="M67" s="5">
        <v>-246957574000</v>
      </c>
      <c r="N67" s="5">
        <v>23412211000</v>
      </c>
      <c r="O67" s="5">
        <v>476221410000</v>
      </c>
      <c r="P67" s="5">
        <v>-3785731000</v>
      </c>
      <c r="Q67" s="5">
        <v>-86053732000</v>
      </c>
      <c r="R67" s="5">
        <v>-79008003000</v>
      </c>
      <c r="S67" s="5">
        <v>54466120000</v>
      </c>
      <c r="T67" s="5">
        <v>-48176131000</v>
      </c>
      <c r="U67" s="5">
        <v>189673809000</v>
      </c>
      <c r="V67" s="5">
        <v>-84068454000</v>
      </c>
      <c r="W67" s="5">
        <v>667201177000</v>
      </c>
    </row>
    <row r="68" spans="2:23" ht="15.5" x14ac:dyDescent="0.35">
      <c r="C68" t="s">
        <v>328</v>
      </c>
      <c r="E68" s="5">
        <v>17517000</v>
      </c>
      <c r="F68" s="5">
        <v>36701000</v>
      </c>
      <c r="G68" s="5">
        <v>-28695000</v>
      </c>
      <c r="I68" s="5">
        <v>25523000</v>
      </c>
      <c r="J68" s="5">
        <v>202477000</v>
      </c>
      <c r="K68" s="5">
        <v>-40977000</v>
      </c>
      <c r="L68" s="5">
        <v>32796000</v>
      </c>
      <c r="M68" s="5">
        <v>-246957574000</v>
      </c>
      <c r="N68" s="5">
        <v>23412211000</v>
      </c>
      <c r="O68" s="5">
        <v>476221410000</v>
      </c>
      <c r="P68" s="5">
        <v>-3785731000</v>
      </c>
      <c r="Q68" s="5">
        <v>-86053732000</v>
      </c>
      <c r="R68" s="5">
        <v>-79008003000</v>
      </c>
      <c r="S68" s="5">
        <v>54466120000</v>
      </c>
      <c r="T68" s="5">
        <v>-48176131000</v>
      </c>
      <c r="U68" s="5">
        <v>189673809000</v>
      </c>
      <c r="V68" s="5">
        <v>-84068454000</v>
      </c>
      <c r="W68" s="5">
        <v>667201177000</v>
      </c>
    </row>
    <row r="69" spans="2:23" ht="15.5" x14ac:dyDescent="0.35">
      <c r="C69" t="s">
        <v>104</v>
      </c>
      <c r="D69" s="5">
        <v>2324298450000</v>
      </c>
      <c r="E69" s="5">
        <v>-296190874000</v>
      </c>
      <c r="F69" s="5">
        <v>1736013953000</v>
      </c>
      <c r="G69" s="5">
        <v>1830317842000</v>
      </c>
      <c r="I69" s="5">
        <v>1847107954000</v>
      </c>
      <c r="J69" s="5">
        <v>-1982639380000</v>
      </c>
      <c r="K69" s="5">
        <v>-3304308389000</v>
      </c>
      <c r="L69" s="5">
        <v>239582945000</v>
      </c>
      <c r="M69" s="5">
        <v>1767417878000</v>
      </c>
      <c r="N69" s="5">
        <v>2017033381000</v>
      </c>
      <c r="O69" s="5">
        <v>405495394000</v>
      </c>
      <c r="P69" s="5">
        <v>-115284499000</v>
      </c>
      <c r="Q69" s="5">
        <v>-17838041000</v>
      </c>
      <c r="R69" s="5">
        <v>140091564000</v>
      </c>
      <c r="S69" s="5">
        <v>-776002000</v>
      </c>
      <c r="T69" s="5">
        <v>119976187000</v>
      </c>
      <c r="U69" s="5">
        <v>-227454041000</v>
      </c>
      <c r="V69" s="5">
        <v>-170885509000</v>
      </c>
      <c r="W69" s="5">
        <v>692077712000</v>
      </c>
    </row>
    <row r="70" spans="2:23" ht="15.5" x14ac:dyDescent="0.35">
      <c r="C70" t="s">
        <v>105</v>
      </c>
      <c r="D70" s="5">
        <v>2324298450000</v>
      </c>
      <c r="E70" s="5">
        <v>-296245092000</v>
      </c>
      <c r="F70" s="5">
        <v>1736013953000</v>
      </c>
      <c r="G70" s="5">
        <v>1830346537000</v>
      </c>
      <c r="I70" s="5">
        <v>1847082431000</v>
      </c>
      <c r="J70" s="5">
        <v>-1982841857000</v>
      </c>
      <c r="K70" s="5">
        <v>-3304267412000</v>
      </c>
      <c r="L70" s="5">
        <v>239550149000</v>
      </c>
      <c r="M70" s="5">
        <v>2014375452000</v>
      </c>
      <c r="N70" s="5">
        <v>1993621170000</v>
      </c>
      <c r="O70" s="5">
        <v>-70726016000</v>
      </c>
      <c r="P70" s="5">
        <v>-111498768000</v>
      </c>
      <c r="Q70" s="5">
        <v>68215691000</v>
      </c>
      <c r="R70" s="5">
        <v>219099567000</v>
      </c>
      <c r="S70" s="5">
        <v>-55242122000</v>
      </c>
      <c r="T70" s="5">
        <v>168152318000</v>
      </c>
      <c r="U70" s="5">
        <v>-417127850000</v>
      </c>
      <c r="V70" s="5">
        <v>-86817055000</v>
      </c>
      <c r="W70" s="5">
        <v>24876535000</v>
      </c>
    </row>
    <row r="71" spans="2:23" ht="15.5" x14ac:dyDescent="0.35">
      <c r="C71" t="s">
        <v>7</v>
      </c>
      <c r="D71" s="5">
        <v>2324298196000</v>
      </c>
      <c r="E71" s="5">
        <v>-296190755000</v>
      </c>
      <c r="F71" s="5">
        <v>1736013659000</v>
      </c>
      <c r="G71" s="5">
        <v>1830317588000</v>
      </c>
      <c r="I71" s="5">
        <v>1847107775000</v>
      </c>
      <c r="J71" s="5">
        <v>-1982831798000</v>
      </c>
      <c r="K71" s="5">
        <v>-3304079320000</v>
      </c>
      <c r="L71" s="5">
        <v>239582948000</v>
      </c>
      <c r="M71" s="5">
        <v>1767417895000</v>
      </c>
      <c r="N71" s="5">
        <v>2017029503000</v>
      </c>
      <c r="O71" s="5">
        <v>405497204000</v>
      </c>
      <c r="P71" s="5">
        <v>-115200149000</v>
      </c>
      <c r="Q71" s="5">
        <v>-17758744000</v>
      </c>
      <c r="R71" s="5">
        <v>140204017000</v>
      </c>
      <c r="S71" s="5">
        <v>-742002000</v>
      </c>
      <c r="T71" s="5">
        <v>120097627000</v>
      </c>
      <c r="U71" s="5">
        <v>-227428409000</v>
      </c>
      <c r="V71" s="5">
        <v>-167441858000</v>
      </c>
      <c r="W71" s="5">
        <v>694364245000</v>
      </c>
    </row>
    <row r="72" spans="2:23" ht="15.5" x14ac:dyDescent="0.35">
      <c r="C72" t="s">
        <v>106</v>
      </c>
      <c r="D72" s="5">
        <v>254000</v>
      </c>
      <c r="E72" s="5">
        <v>-119000</v>
      </c>
      <c r="F72" s="5">
        <v>294000</v>
      </c>
      <c r="G72" s="5">
        <v>254000</v>
      </c>
      <c r="I72" s="5">
        <v>179000</v>
      </c>
      <c r="J72" s="5">
        <v>192418000</v>
      </c>
      <c r="K72" s="5">
        <v>-229069000</v>
      </c>
      <c r="L72" s="5">
        <v>-3000</v>
      </c>
      <c r="M72" s="5">
        <v>-17000</v>
      </c>
      <c r="N72" s="5">
        <v>3878000</v>
      </c>
      <c r="O72" s="5">
        <v>-1810000</v>
      </c>
      <c r="P72" s="5">
        <v>-84350000</v>
      </c>
      <c r="Q72" s="5">
        <v>-79297000</v>
      </c>
      <c r="R72" s="5">
        <v>-112453000</v>
      </c>
      <c r="S72" s="5">
        <v>-34000000</v>
      </c>
      <c r="T72" s="5">
        <v>-121440000</v>
      </c>
      <c r="U72" s="5">
        <v>-25632000</v>
      </c>
      <c r="V72" s="5">
        <v>-3443651000</v>
      </c>
      <c r="W72" s="5">
        <v>-2286533000</v>
      </c>
    </row>
    <row r="73" spans="2:23" ht="15.5" x14ac:dyDescent="0.35">
      <c r="C73" t="s">
        <v>107</v>
      </c>
      <c r="D73" s="5">
        <v>2324298450000</v>
      </c>
      <c r="E73" s="5">
        <v>-296245092000</v>
      </c>
      <c r="F73" s="5">
        <v>1736013953000</v>
      </c>
      <c r="G73" s="5">
        <v>1830346537000</v>
      </c>
      <c r="I73" s="5">
        <v>1847082431000</v>
      </c>
      <c r="J73" s="5">
        <v>-1982841857000</v>
      </c>
      <c r="K73" s="5">
        <v>-3304267412000</v>
      </c>
      <c r="L73" s="5">
        <v>239550149000</v>
      </c>
      <c r="M73" s="5">
        <v>2014375452000</v>
      </c>
      <c r="N73" s="5">
        <v>1993621170000</v>
      </c>
      <c r="O73" s="5">
        <v>-70726016000</v>
      </c>
      <c r="P73" s="5">
        <v>-111498768000</v>
      </c>
      <c r="Q73" s="5">
        <v>68215691000</v>
      </c>
      <c r="R73" s="5">
        <v>219099567000</v>
      </c>
      <c r="S73" s="5">
        <v>-55242122000</v>
      </c>
      <c r="T73" s="5">
        <v>168152318000</v>
      </c>
      <c r="U73" s="5">
        <v>-417127850000</v>
      </c>
      <c r="V73" s="5">
        <v>-86817055000</v>
      </c>
      <c r="W73" s="5">
        <v>24876535000</v>
      </c>
    </row>
    <row r="74" spans="2:23" ht="15.5" x14ac:dyDescent="0.35">
      <c r="C74" t="s">
        <v>108</v>
      </c>
      <c r="D74" s="5">
        <v>2324298450000</v>
      </c>
      <c r="E74" s="5">
        <v>-296190874000</v>
      </c>
      <c r="F74" s="5">
        <v>1736013953000</v>
      </c>
      <c r="G74" s="5">
        <v>1830317842000</v>
      </c>
      <c r="I74" s="5">
        <v>1847107954000</v>
      </c>
      <c r="J74" s="5">
        <v>-1982639380000</v>
      </c>
      <c r="K74" s="5">
        <v>-3304308389000</v>
      </c>
      <c r="L74" s="5">
        <v>239582945000</v>
      </c>
      <c r="M74" s="5">
        <v>1767417878000</v>
      </c>
      <c r="N74" s="5">
        <v>2017033381000</v>
      </c>
      <c r="O74" s="5">
        <v>405495394000</v>
      </c>
      <c r="P74" s="5">
        <v>-115284499000</v>
      </c>
      <c r="Q74" s="5">
        <v>-17838041000</v>
      </c>
      <c r="R74" s="5">
        <v>140091564000</v>
      </c>
      <c r="S74" s="5">
        <v>-776002000</v>
      </c>
      <c r="T74" s="5">
        <v>119976187000</v>
      </c>
      <c r="U74" s="5">
        <v>-227454041000</v>
      </c>
      <c r="V74" s="5">
        <v>-170885509000</v>
      </c>
      <c r="W74" s="5">
        <v>692077712000</v>
      </c>
    </row>
    <row r="75" spans="2:23" ht="15.5" x14ac:dyDescent="0.35">
      <c r="C75" t="s">
        <v>109</v>
      </c>
      <c r="D75" s="5">
        <v>2324298450000</v>
      </c>
      <c r="E75" s="5">
        <v>-296190874000</v>
      </c>
      <c r="F75" s="5">
        <v>1736013953000</v>
      </c>
      <c r="G75" s="5">
        <v>1830317842000</v>
      </c>
      <c r="I75" s="5">
        <v>1847107954000</v>
      </c>
      <c r="J75" s="5">
        <v>-1982639380000</v>
      </c>
      <c r="K75" s="5">
        <v>-3304308389000</v>
      </c>
      <c r="L75" s="5">
        <v>239582945000</v>
      </c>
      <c r="M75" s="5">
        <v>1767417878000</v>
      </c>
      <c r="N75" s="5">
        <v>2017033381000</v>
      </c>
      <c r="O75" s="5">
        <v>405495394000</v>
      </c>
      <c r="P75" s="5">
        <v>-115284499000</v>
      </c>
      <c r="Q75" s="5">
        <v>-17838041000</v>
      </c>
      <c r="R75" s="5">
        <v>140091564000</v>
      </c>
      <c r="S75" s="5">
        <v>-776002000</v>
      </c>
      <c r="T75" s="5">
        <v>119976187000</v>
      </c>
      <c r="U75" s="5">
        <v>-227454041000</v>
      </c>
      <c r="V75" s="5">
        <v>-170885509000</v>
      </c>
      <c r="W75" s="5">
        <v>692077712000</v>
      </c>
    </row>
    <row r="77" spans="2:23" ht="15.5" x14ac:dyDescent="0.35">
      <c r="B77" t="s">
        <v>110</v>
      </c>
      <c r="C77" t="s">
        <v>111</v>
      </c>
    </row>
    <row r="78" spans="2:23" ht="15.5" x14ac:dyDescent="0.35">
      <c r="C78" t="s">
        <v>112</v>
      </c>
    </row>
    <row r="79" spans="2:23" ht="15.5" x14ac:dyDescent="0.35">
      <c r="C79" t="s">
        <v>19</v>
      </c>
      <c r="D79" s="5">
        <v>286759926000</v>
      </c>
      <c r="E79" s="5">
        <v>352224070000</v>
      </c>
      <c r="F79" s="5">
        <v>1897958117000</v>
      </c>
      <c r="G79" s="5">
        <v>88065597000</v>
      </c>
      <c r="I79" s="5">
        <v>352224070000</v>
      </c>
      <c r="J79" s="5">
        <v>106226743000</v>
      </c>
      <c r="K79" s="5">
        <v>75151772000</v>
      </c>
      <c r="L79" s="5">
        <v>87748307000</v>
      </c>
      <c r="M79" s="5">
        <v>461368476000</v>
      </c>
      <c r="N79" s="5">
        <v>52843510000</v>
      </c>
      <c r="O79" s="5">
        <v>54697298000</v>
      </c>
      <c r="P79" s="5">
        <v>98438402000</v>
      </c>
      <c r="Q79" s="5">
        <v>117908238000</v>
      </c>
      <c r="R79" s="5">
        <v>439520994000</v>
      </c>
      <c r="S79" s="5">
        <v>49438562000</v>
      </c>
      <c r="T79" s="5">
        <v>171363300000</v>
      </c>
      <c r="U79" s="5">
        <v>411052372000</v>
      </c>
      <c r="V79" s="5">
        <v>259046646000</v>
      </c>
      <c r="W79" s="5">
        <v>197731797000</v>
      </c>
    </row>
    <row r="80" spans="2:23" ht="15.5" x14ac:dyDescent="0.35">
      <c r="C80" t="s">
        <v>114</v>
      </c>
      <c r="D80" s="5">
        <v>167906944000</v>
      </c>
      <c r="E80" s="5">
        <v>167906944000</v>
      </c>
      <c r="F80" s="5">
        <v>167906944000</v>
      </c>
      <c r="I80" s="5">
        <v>167906944000</v>
      </c>
      <c r="N80" s="5">
        <v>1990864000</v>
      </c>
      <c r="O80" s="5">
        <v>3547266000</v>
      </c>
      <c r="P80" s="5">
        <v>1135881000</v>
      </c>
      <c r="Q80" s="5">
        <v>2359866000</v>
      </c>
      <c r="R80" s="5">
        <v>5886697000</v>
      </c>
      <c r="S80" s="5">
        <v>3556508000</v>
      </c>
      <c r="T80" s="5">
        <v>8456706000</v>
      </c>
      <c r="U80" s="5">
        <v>3994529000</v>
      </c>
      <c r="V80" s="5">
        <v>3346482000</v>
      </c>
      <c r="W80" s="5">
        <v>6480554000</v>
      </c>
    </row>
    <row r="81" spans="3:23" ht="15.5" x14ac:dyDescent="0.35">
      <c r="C81" t="s">
        <v>116</v>
      </c>
      <c r="D81" s="5">
        <v>379692000</v>
      </c>
      <c r="E81" s="5">
        <v>285354000</v>
      </c>
      <c r="F81" s="5">
        <v>309803000</v>
      </c>
      <c r="G81" s="5">
        <v>291763000</v>
      </c>
      <c r="I81" s="5">
        <v>285354000</v>
      </c>
      <c r="J81" s="5">
        <v>348026000</v>
      </c>
      <c r="K81" s="5">
        <v>575038000</v>
      </c>
      <c r="L81" s="5">
        <v>575038000</v>
      </c>
      <c r="M81" s="5">
        <v>575438000</v>
      </c>
      <c r="N81" s="5">
        <v>130633000</v>
      </c>
      <c r="O81" s="5">
        <v>56542000</v>
      </c>
      <c r="P81" s="5">
        <v>165303000</v>
      </c>
      <c r="Q81" s="5">
        <v>56113605000</v>
      </c>
      <c r="R81" s="5">
        <v>64658667000</v>
      </c>
      <c r="S81" s="5">
        <v>84372260000</v>
      </c>
      <c r="T81" s="5">
        <v>57065526000</v>
      </c>
      <c r="U81" s="5">
        <v>63743851000</v>
      </c>
      <c r="V81" s="5">
        <v>62705614000</v>
      </c>
      <c r="W81" s="5">
        <v>24079472000</v>
      </c>
    </row>
    <row r="82" spans="3:23" ht="15.5" x14ac:dyDescent="0.35">
      <c r="C82" t="s">
        <v>117</v>
      </c>
      <c r="D82" s="5">
        <v>167906944000</v>
      </c>
      <c r="E82" s="5">
        <v>167906944000</v>
      </c>
      <c r="F82" s="5">
        <v>167906944000</v>
      </c>
      <c r="I82" s="5">
        <v>167906944000</v>
      </c>
      <c r="N82" s="5">
        <v>1990864000</v>
      </c>
      <c r="O82" s="5">
        <v>3547266000</v>
      </c>
      <c r="P82" s="5">
        <v>1135881000</v>
      </c>
      <c r="Q82" s="5">
        <v>2359866000</v>
      </c>
      <c r="R82" s="5">
        <v>5886697000</v>
      </c>
      <c r="S82" s="5">
        <v>3556508000</v>
      </c>
      <c r="T82" s="5">
        <v>8456706000</v>
      </c>
      <c r="U82" s="5">
        <v>3994529000</v>
      </c>
      <c r="V82" s="5">
        <v>3346482000</v>
      </c>
      <c r="W82" s="5">
        <v>6480554000</v>
      </c>
    </row>
    <row r="83" spans="3:23" ht="15.5" x14ac:dyDescent="0.35">
      <c r="C83" t="s">
        <v>118</v>
      </c>
      <c r="D83" s="5">
        <v>2756037000</v>
      </c>
      <c r="E83" s="5">
        <v>2778535000</v>
      </c>
      <c r="F83" s="5">
        <v>5380968000</v>
      </c>
      <c r="G83" s="5">
        <v>5401672000</v>
      </c>
      <c r="I83" s="5">
        <v>2778535000</v>
      </c>
      <c r="J83" s="5">
        <v>5445523000</v>
      </c>
      <c r="K83" s="5">
        <v>5096664000</v>
      </c>
      <c r="L83" s="5">
        <v>5247167000</v>
      </c>
      <c r="M83" s="5">
        <v>8766699000</v>
      </c>
      <c r="N83" s="5">
        <v>10844458000</v>
      </c>
      <c r="O83" s="5">
        <v>14293279000</v>
      </c>
      <c r="P83" s="5">
        <v>24833560000</v>
      </c>
      <c r="Q83" s="5">
        <v>13564920000</v>
      </c>
      <c r="R83" s="5">
        <v>19188640000</v>
      </c>
      <c r="S83" s="5">
        <v>30396334000</v>
      </c>
      <c r="T83" s="5">
        <v>154409754000</v>
      </c>
      <c r="U83" s="5">
        <v>89982594000</v>
      </c>
      <c r="V83" s="5">
        <v>52713603000</v>
      </c>
      <c r="W83" s="5">
        <v>201513806000</v>
      </c>
    </row>
    <row r="84" spans="3:23" ht="15.5" x14ac:dyDescent="0.35">
      <c r="C84" t="s">
        <v>115</v>
      </c>
      <c r="W84" s="5">
        <v>324778017000</v>
      </c>
    </row>
    <row r="85" spans="3:23" ht="15.5" x14ac:dyDescent="0.35">
      <c r="C85" t="s">
        <v>119</v>
      </c>
      <c r="D85" s="5">
        <v>2756037000</v>
      </c>
      <c r="E85" s="5">
        <v>2778535000</v>
      </c>
      <c r="F85" s="5">
        <v>5380968000</v>
      </c>
      <c r="G85" s="5">
        <v>5401672000</v>
      </c>
      <c r="I85" s="5">
        <v>2778535000</v>
      </c>
      <c r="J85" s="5">
        <v>5445523000</v>
      </c>
      <c r="K85" s="5">
        <v>5096664000</v>
      </c>
      <c r="L85" s="5">
        <v>5247167000</v>
      </c>
      <c r="M85" s="5">
        <v>8766699000</v>
      </c>
      <c r="N85" s="5">
        <v>10844458000</v>
      </c>
      <c r="O85" s="5">
        <v>14293279000</v>
      </c>
      <c r="P85" s="5">
        <v>24833560000</v>
      </c>
      <c r="Q85" s="5">
        <v>13564920000</v>
      </c>
      <c r="R85" s="5">
        <v>19188640000</v>
      </c>
      <c r="S85" s="5">
        <v>30396334000</v>
      </c>
      <c r="T85" s="5">
        <v>154409754000</v>
      </c>
      <c r="U85" s="5">
        <v>89982594000</v>
      </c>
      <c r="V85" s="5">
        <v>52713603000</v>
      </c>
      <c r="W85" s="5">
        <v>201513806000</v>
      </c>
    </row>
    <row r="86" spans="3:23" ht="15.5" x14ac:dyDescent="0.35">
      <c r="C86" t="s">
        <v>329</v>
      </c>
      <c r="R86" s="5">
        <v>550000000000</v>
      </c>
    </row>
    <row r="87" spans="3:23" ht="15.5" x14ac:dyDescent="0.35">
      <c r="C87" t="s">
        <v>120</v>
      </c>
      <c r="N87" s="5">
        <v>6591951000</v>
      </c>
      <c r="O87" s="5">
        <v>7226466000</v>
      </c>
      <c r="P87" s="5">
        <v>11531770000</v>
      </c>
      <c r="Q87" s="5">
        <v>32256049000</v>
      </c>
      <c r="R87" s="5">
        <v>35902062000</v>
      </c>
      <c r="S87" s="5">
        <v>73311263000</v>
      </c>
      <c r="T87" s="5">
        <v>40937571000</v>
      </c>
      <c r="U87" s="5">
        <v>42340386000</v>
      </c>
      <c r="V87" s="5">
        <v>78076689000</v>
      </c>
      <c r="W87" s="5">
        <v>35639370000</v>
      </c>
    </row>
    <row r="88" spans="3:23" ht="15.5" x14ac:dyDescent="0.35">
      <c r="C88" t="s">
        <v>98</v>
      </c>
      <c r="J88" s="5">
        <v>-14440914000</v>
      </c>
      <c r="K88" s="5">
        <v>-14440914000</v>
      </c>
      <c r="L88" s="5">
        <v>-15421681000</v>
      </c>
      <c r="M88" s="5">
        <v>-15421681000</v>
      </c>
      <c r="N88" s="5">
        <v>233153380000</v>
      </c>
      <c r="O88" s="5">
        <v>1082473153000</v>
      </c>
      <c r="P88" s="5">
        <v>601604540000</v>
      </c>
      <c r="Q88" s="5">
        <v>634049663000</v>
      </c>
      <c r="R88" s="5">
        <v>710519193000</v>
      </c>
      <c r="S88" s="5">
        <v>784627567000</v>
      </c>
      <c r="T88" s="5">
        <v>734191807000</v>
      </c>
      <c r="U88" s="5">
        <v>772729189000</v>
      </c>
      <c r="V88" s="5">
        <v>217442428000</v>
      </c>
      <c r="W88" s="5">
        <v>901063884000</v>
      </c>
    </row>
    <row r="89" spans="3:23" ht="15.5" x14ac:dyDescent="0.35">
      <c r="C89" t="s">
        <v>121</v>
      </c>
      <c r="D89" s="5">
        <v>457619398000</v>
      </c>
      <c r="E89" s="5">
        <v>523047123000</v>
      </c>
      <c r="F89" s="5">
        <v>2073203126000</v>
      </c>
      <c r="G89" s="5">
        <v>93625666000</v>
      </c>
      <c r="I89" s="5">
        <v>523047123000</v>
      </c>
      <c r="J89" s="5">
        <v>111823553000</v>
      </c>
      <c r="K89" s="5">
        <v>85407966000</v>
      </c>
      <c r="L89" s="5">
        <v>95911897000</v>
      </c>
      <c r="M89" s="5">
        <v>470208894000</v>
      </c>
      <c r="N89" s="5">
        <v>82309265000</v>
      </c>
      <c r="O89" s="5">
        <v>95032974000</v>
      </c>
      <c r="P89" s="5">
        <v>154440107000</v>
      </c>
      <c r="Q89" s="5">
        <v>176516381000</v>
      </c>
      <c r="R89" s="5">
        <v>1060441342000</v>
      </c>
      <c r="S89" s="5">
        <v>203974108000</v>
      </c>
      <c r="T89" s="5">
        <v>414594249000</v>
      </c>
      <c r="U89" s="5">
        <v>576597126000</v>
      </c>
      <c r="V89" s="5">
        <v>416093073000</v>
      </c>
      <c r="W89" s="5">
        <v>461621044000</v>
      </c>
    </row>
    <row r="90" spans="3:23" ht="15.5" x14ac:dyDescent="0.35">
      <c r="C90" t="s">
        <v>122</v>
      </c>
    </row>
    <row r="91" spans="3:23" ht="15.5" x14ac:dyDescent="0.35">
      <c r="C91" t="s">
        <v>125</v>
      </c>
      <c r="D91" s="5">
        <v>1763316000</v>
      </c>
      <c r="E91" s="5">
        <v>1641474000</v>
      </c>
      <c r="F91" s="5">
        <v>1496598000</v>
      </c>
      <c r="G91" s="5">
        <v>1381977000</v>
      </c>
      <c r="I91" s="5">
        <v>1641474000</v>
      </c>
      <c r="J91" s="5">
        <v>1144730000</v>
      </c>
      <c r="K91" s="5">
        <v>920590000</v>
      </c>
      <c r="L91" s="5">
        <v>465794000</v>
      </c>
      <c r="M91" s="5">
        <v>133753000</v>
      </c>
      <c r="N91" s="5">
        <v>762288000</v>
      </c>
      <c r="O91" s="5">
        <v>330510000</v>
      </c>
      <c r="P91" s="5">
        <v>863218000</v>
      </c>
      <c r="Q91" s="5">
        <v>991061000</v>
      </c>
      <c r="R91" s="5">
        <v>956028000</v>
      </c>
      <c r="S91" s="5">
        <v>956033000</v>
      </c>
      <c r="T91" s="5">
        <v>1098756000</v>
      </c>
      <c r="U91" s="5">
        <v>3776915000</v>
      </c>
      <c r="V91" s="5">
        <v>1894289000</v>
      </c>
      <c r="W91" s="5">
        <v>10348808000</v>
      </c>
    </row>
    <row r="92" spans="3:23" ht="15.5" x14ac:dyDescent="0.35">
      <c r="C92" t="s">
        <v>1395</v>
      </c>
      <c r="N92" s="5">
        <v>1364979000</v>
      </c>
      <c r="O92" s="5">
        <v>190257000</v>
      </c>
      <c r="P92" s="5">
        <v>1890643000</v>
      </c>
      <c r="Q92" s="5">
        <v>5370798000</v>
      </c>
      <c r="R92" s="5">
        <v>5692628000</v>
      </c>
      <c r="S92" s="5">
        <v>8844972000</v>
      </c>
      <c r="T92" s="5">
        <v>16510590000</v>
      </c>
      <c r="U92" s="5">
        <v>40824911000</v>
      </c>
      <c r="V92" s="5">
        <v>36680668000</v>
      </c>
      <c r="W92" s="5">
        <v>40738615000</v>
      </c>
    </row>
    <row r="93" spans="3:23" ht="15.5" x14ac:dyDescent="0.35">
      <c r="C93" t="s">
        <v>124</v>
      </c>
      <c r="D93" s="5">
        <v>4038595000</v>
      </c>
      <c r="E93" s="5">
        <v>4439306000</v>
      </c>
      <c r="F93" s="5">
        <v>4829612000</v>
      </c>
      <c r="G93" s="5">
        <v>4693414000</v>
      </c>
      <c r="I93" s="5">
        <v>4439306000</v>
      </c>
      <c r="J93" s="5">
        <v>5333531000</v>
      </c>
      <c r="K93" s="5">
        <v>3890713000</v>
      </c>
      <c r="L93" s="5">
        <v>2715039000</v>
      </c>
      <c r="M93" s="5">
        <v>1703326000</v>
      </c>
      <c r="N93" s="5">
        <v>585690167000</v>
      </c>
      <c r="O93" s="5">
        <v>554764481000</v>
      </c>
      <c r="P93" s="5">
        <v>808538076000</v>
      </c>
      <c r="Q93" s="5">
        <v>2626749237000</v>
      </c>
      <c r="R93" s="5">
        <v>2743120683000</v>
      </c>
      <c r="S93" s="5">
        <v>4309021209000</v>
      </c>
      <c r="T93" s="5">
        <v>3786661891000</v>
      </c>
      <c r="U93" s="5">
        <v>3346477961000</v>
      </c>
      <c r="V93" s="5">
        <v>2813287587000</v>
      </c>
      <c r="W93" s="5">
        <v>2189127995000</v>
      </c>
    </row>
    <row r="94" spans="3:23" ht="15.5" x14ac:dyDescent="0.35">
      <c r="C94" t="s">
        <v>127</v>
      </c>
      <c r="D94" s="5">
        <v>11088103312000</v>
      </c>
      <c r="E94" s="5">
        <v>8671188425000</v>
      </c>
      <c r="F94" s="5">
        <v>8867465536000</v>
      </c>
      <c r="G94" s="5">
        <v>8983803812000</v>
      </c>
      <c r="I94" s="5">
        <v>8671188425000</v>
      </c>
      <c r="J94" s="5">
        <v>7763078542000</v>
      </c>
      <c r="K94" s="5">
        <v>8720579603000</v>
      </c>
      <c r="L94" s="5">
        <v>5669487147000</v>
      </c>
      <c r="M94" s="5">
        <v>5397460943000</v>
      </c>
      <c r="N94" s="5">
        <v>3961294807000</v>
      </c>
      <c r="O94" s="5">
        <v>2235282767000</v>
      </c>
      <c r="P94" s="5">
        <v>1838104307000</v>
      </c>
      <c r="Q94" s="5">
        <v>2672577699000</v>
      </c>
      <c r="R94" s="5">
        <v>2800334437000</v>
      </c>
      <c r="S94" s="5">
        <v>4492965240000</v>
      </c>
      <c r="T94" s="5">
        <v>3809041724000</v>
      </c>
      <c r="U94" s="5">
        <v>3414297699000</v>
      </c>
      <c r="V94" s="5">
        <v>2871141368000</v>
      </c>
      <c r="W94" s="5">
        <v>2347746876000</v>
      </c>
    </row>
    <row r="95" spans="3:23" ht="15.5" x14ac:dyDescent="0.35">
      <c r="C95" t="s">
        <v>128</v>
      </c>
      <c r="D95" s="5">
        <v>11545722710000</v>
      </c>
      <c r="E95" s="5">
        <v>9194235548000</v>
      </c>
      <c r="F95" s="5">
        <v>10940668662000</v>
      </c>
      <c r="G95" s="5">
        <v>9077429478000</v>
      </c>
      <c r="I95" s="5">
        <v>9194235548000</v>
      </c>
      <c r="J95" s="5">
        <v>7874902095000</v>
      </c>
      <c r="K95" s="5">
        <v>8805987569000</v>
      </c>
      <c r="L95" s="5">
        <v>5765399044000</v>
      </c>
      <c r="M95" s="5">
        <v>5867669837000</v>
      </c>
      <c r="N95" s="5">
        <v>4043604072000</v>
      </c>
      <c r="O95" s="5">
        <v>2330315741000</v>
      </c>
      <c r="P95" s="5">
        <v>1992544414000</v>
      </c>
      <c r="Q95" s="5">
        <v>2849094080000</v>
      </c>
      <c r="R95" s="5">
        <v>3860775779000</v>
      </c>
      <c r="S95" s="5">
        <v>4696939348000</v>
      </c>
      <c r="T95" s="5">
        <v>4223635973000</v>
      </c>
      <c r="U95" s="5">
        <v>3990894825000</v>
      </c>
      <c r="V95" s="5">
        <v>3287234441000</v>
      </c>
      <c r="W95" s="5">
        <v>2809367920000</v>
      </c>
    </row>
    <row r="96" spans="3:23" ht="15.5" x14ac:dyDescent="0.35">
      <c r="C96" t="s">
        <v>129</v>
      </c>
    </row>
    <row r="97" spans="3:23" ht="15.5" x14ac:dyDescent="0.35">
      <c r="C97" t="s">
        <v>130</v>
      </c>
    </row>
    <row r="98" spans="3:23" ht="15.5" x14ac:dyDescent="0.35">
      <c r="C98" t="s">
        <v>131</v>
      </c>
      <c r="D98" s="5">
        <v>3275113190000</v>
      </c>
      <c r="E98" s="5">
        <v>3248396860000</v>
      </c>
      <c r="F98" s="5">
        <v>4698267444000</v>
      </c>
      <c r="G98" s="5">
        <v>4571578373000</v>
      </c>
      <c r="I98" s="5">
        <v>3248396860000</v>
      </c>
      <c r="J98" s="5">
        <v>3777444887000</v>
      </c>
      <c r="K98" s="5">
        <v>6342561207000</v>
      </c>
      <c r="L98" s="5">
        <v>1018714000</v>
      </c>
      <c r="M98" s="5">
        <v>39746234000</v>
      </c>
      <c r="N98" s="5">
        <v>84142159000</v>
      </c>
      <c r="O98" s="5">
        <v>99844021000</v>
      </c>
      <c r="P98" s="5">
        <v>102794199000</v>
      </c>
      <c r="Q98" s="5">
        <v>324526289000</v>
      </c>
      <c r="R98" s="5">
        <v>330446795000</v>
      </c>
      <c r="S98" s="5">
        <v>904699012000</v>
      </c>
      <c r="T98" s="5">
        <v>480562655000</v>
      </c>
      <c r="U98" s="5">
        <v>535300070000</v>
      </c>
      <c r="V98" s="5">
        <v>457212409000</v>
      </c>
      <c r="W98" s="5">
        <v>538854454000</v>
      </c>
    </row>
    <row r="99" spans="3:23" ht="15.5" x14ac:dyDescent="0.35">
      <c r="C99" t="s">
        <v>132</v>
      </c>
      <c r="S99" s="5">
        <v>368699100000</v>
      </c>
      <c r="T99" s="5">
        <v>41000000000</v>
      </c>
      <c r="U99" s="5">
        <v>41000000000</v>
      </c>
      <c r="V99" s="5">
        <v>21700000000</v>
      </c>
      <c r="W99" s="5">
        <v>40000000000</v>
      </c>
    </row>
    <row r="100" spans="3:23" ht="15.5" x14ac:dyDescent="0.35">
      <c r="C100" t="s">
        <v>133</v>
      </c>
    </row>
    <row r="101" spans="3:23" ht="15.5" x14ac:dyDescent="0.35">
      <c r="C101" t="s">
        <v>335</v>
      </c>
      <c r="F101" s="5">
        <v>827328000000</v>
      </c>
      <c r="G101" s="5">
        <v>805156800000</v>
      </c>
      <c r="K101" s="5">
        <v>3612479959000</v>
      </c>
      <c r="N101" s="5">
        <v>9504647000</v>
      </c>
      <c r="O101" s="5">
        <v>4834595000</v>
      </c>
      <c r="P101" s="5">
        <v>7219490000</v>
      </c>
      <c r="Q101" s="5">
        <v>25183346000</v>
      </c>
      <c r="R101" s="5">
        <v>21570440000</v>
      </c>
      <c r="S101" s="5">
        <v>65284481000</v>
      </c>
      <c r="T101" s="5">
        <v>56792428000</v>
      </c>
      <c r="U101" s="5">
        <v>52671542000</v>
      </c>
      <c r="V101" s="5">
        <v>74446786000</v>
      </c>
      <c r="W101" s="5">
        <v>50286340000</v>
      </c>
    </row>
    <row r="102" spans="3:23" ht="15.5" x14ac:dyDescent="0.35">
      <c r="C102" t="s">
        <v>134</v>
      </c>
    </row>
    <row r="103" spans="3:23" ht="15.5" x14ac:dyDescent="0.35">
      <c r="C103" t="s">
        <v>337</v>
      </c>
      <c r="D103" s="5">
        <v>379692000</v>
      </c>
      <c r="E103" s="5">
        <v>285354000</v>
      </c>
      <c r="F103" s="5">
        <v>309803000</v>
      </c>
      <c r="G103" s="5">
        <v>291763000</v>
      </c>
      <c r="I103" s="5">
        <v>285354000</v>
      </c>
      <c r="J103" s="5">
        <v>348026000</v>
      </c>
      <c r="K103" s="5">
        <v>575038000</v>
      </c>
      <c r="L103" s="5">
        <v>575038000</v>
      </c>
      <c r="M103" s="5">
        <v>575438000</v>
      </c>
      <c r="N103" s="5">
        <v>130633000</v>
      </c>
      <c r="O103" s="5">
        <v>56542000</v>
      </c>
      <c r="P103" s="5">
        <v>165303000</v>
      </c>
      <c r="Q103" s="5">
        <v>56113605000</v>
      </c>
      <c r="R103" s="5">
        <v>64658667000</v>
      </c>
      <c r="S103" s="5">
        <v>84372260000</v>
      </c>
      <c r="T103" s="5">
        <v>57065526000</v>
      </c>
      <c r="U103" s="5">
        <v>63743851000</v>
      </c>
      <c r="V103" s="5">
        <v>62705614000</v>
      </c>
      <c r="W103" s="5">
        <v>348857489000</v>
      </c>
    </row>
    <row r="104" spans="3:23" ht="15.5" x14ac:dyDescent="0.35">
      <c r="C104" t="s">
        <v>136</v>
      </c>
      <c r="D104" s="5">
        <v>19716172000</v>
      </c>
      <c r="E104" s="5">
        <v>35313025000</v>
      </c>
      <c r="F104" s="5">
        <v>16595951000</v>
      </c>
      <c r="G104" s="5">
        <v>14022561000</v>
      </c>
      <c r="I104" s="5">
        <v>35313025000</v>
      </c>
      <c r="J104" s="5">
        <v>9302052000</v>
      </c>
      <c r="K104" s="5">
        <v>9852206000</v>
      </c>
      <c r="L104" s="5">
        <v>264634000</v>
      </c>
      <c r="M104" s="5">
        <v>685312000</v>
      </c>
      <c r="N104" s="5">
        <v>5401343000</v>
      </c>
      <c r="O104" s="5">
        <v>5553917000</v>
      </c>
      <c r="P104" s="5">
        <v>6623315000</v>
      </c>
      <c r="Q104" s="5">
        <v>17799703000</v>
      </c>
      <c r="R104" s="5">
        <v>39249541000</v>
      </c>
      <c r="S104" s="5">
        <v>48683235000</v>
      </c>
      <c r="T104" s="5">
        <v>27661914000</v>
      </c>
      <c r="U104" s="5">
        <v>45207143000</v>
      </c>
      <c r="V104" s="5">
        <v>30693373000</v>
      </c>
      <c r="W104" s="5">
        <v>29574212000</v>
      </c>
    </row>
    <row r="105" spans="3:23" ht="15.5" x14ac:dyDescent="0.35">
      <c r="C105" t="s">
        <v>135</v>
      </c>
      <c r="D105" s="5">
        <v>823128000</v>
      </c>
      <c r="E105" s="5">
        <v>1883390000</v>
      </c>
      <c r="F105" s="5">
        <v>961315000</v>
      </c>
      <c r="G105" s="5">
        <v>902158000</v>
      </c>
      <c r="I105" s="5">
        <v>1883390000</v>
      </c>
      <c r="J105" s="5">
        <v>1775507000</v>
      </c>
      <c r="K105" s="5">
        <v>2391668000</v>
      </c>
      <c r="L105" s="5">
        <v>179042000</v>
      </c>
      <c r="M105" s="5">
        <v>38485484000</v>
      </c>
      <c r="N105" s="5">
        <v>14345973000</v>
      </c>
      <c r="O105" s="5">
        <v>2028363000</v>
      </c>
      <c r="P105" s="5">
        <v>12532260000</v>
      </c>
      <c r="Q105" s="5">
        <v>9090518000</v>
      </c>
      <c r="R105" s="5">
        <v>45783998000</v>
      </c>
      <c r="S105" s="5">
        <v>8170360000</v>
      </c>
      <c r="T105" s="5">
        <v>17874140000</v>
      </c>
      <c r="U105" s="5">
        <v>11281025000</v>
      </c>
      <c r="V105" s="5">
        <v>16769374000</v>
      </c>
      <c r="W105" s="5">
        <v>17175742000</v>
      </c>
    </row>
    <row r="106" spans="3:23" ht="15.5" x14ac:dyDescent="0.35">
      <c r="C106" t="s">
        <v>336</v>
      </c>
      <c r="W106" s="5">
        <v>3999619000</v>
      </c>
    </row>
    <row r="107" spans="3:23" ht="15.5" x14ac:dyDescent="0.35">
      <c r="C107" t="s">
        <v>142</v>
      </c>
      <c r="D107" s="5">
        <v>3232583859000</v>
      </c>
      <c r="E107" s="5">
        <v>3134697882000</v>
      </c>
      <c r="F107" s="5">
        <v>2738088113000</v>
      </c>
      <c r="G107" s="5">
        <v>2831804037000</v>
      </c>
      <c r="I107" s="5">
        <v>3134697882000</v>
      </c>
      <c r="J107" s="5">
        <v>2675220905000</v>
      </c>
      <c r="K107" s="5">
        <v>1648101134000</v>
      </c>
    </row>
    <row r="108" spans="3:23" ht="15.5" x14ac:dyDescent="0.35">
      <c r="C108" t="s">
        <v>138</v>
      </c>
    </row>
    <row r="109" spans="3:23" ht="15.5" x14ac:dyDescent="0.35">
      <c r="C109" t="s">
        <v>139</v>
      </c>
      <c r="O109" s="5">
        <v>54740000000</v>
      </c>
      <c r="P109" s="5">
        <v>143840010000</v>
      </c>
      <c r="Q109" s="5">
        <v>673423134000</v>
      </c>
      <c r="R109" s="5">
        <v>890626342000</v>
      </c>
      <c r="S109" s="5">
        <v>1655445859000</v>
      </c>
      <c r="T109" s="5">
        <v>1523140653000</v>
      </c>
      <c r="U109" s="5">
        <v>1374317947000</v>
      </c>
      <c r="V109" s="5">
        <v>1049163464000</v>
      </c>
      <c r="W109" s="5">
        <v>993493702000</v>
      </c>
    </row>
    <row r="110" spans="3:23" ht="15.5" x14ac:dyDescent="0.35">
      <c r="C110" t="s">
        <v>140</v>
      </c>
      <c r="U110" s="5">
        <v>3779176000</v>
      </c>
      <c r="V110" s="5">
        <v>6148060000</v>
      </c>
      <c r="W110" s="5">
        <v>4449647000</v>
      </c>
    </row>
    <row r="111" spans="3:23" ht="15.5" x14ac:dyDescent="0.35">
      <c r="C111" t="s">
        <v>857</v>
      </c>
      <c r="T111" s="5">
        <v>92106901000</v>
      </c>
    </row>
    <row r="112" spans="3:23" ht="15.5" x14ac:dyDescent="0.35">
      <c r="C112" t="s">
        <v>858</v>
      </c>
      <c r="P112" s="5">
        <v>233506000</v>
      </c>
      <c r="Q112" s="5">
        <v>5639119000</v>
      </c>
      <c r="R112" s="5">
        <v>2204333000</v>
      </c>
      <c r="S112" s="5">
        <v>10481035000</v>
      </c>
      <c r="T112" s="5">
        <v>11268330000</v>
      </c>
      <c r="U112" s="5">
        <v>3779176000</v>
      </c>
      <c r="V112" s="5">
        <v>6148060000</v>
      </c>
      <c r="W112" s="5">
        <v>4449647000</v>
      </c>
    </row>
    <row r="113" spans="3:23" ht="15.5" x14ac:dyDescent="0.35">
      <c r="C113" t="s">
        <v>728</v>
      </c>
      <c r="V113" s="5">
        <v>615217000000</v>
      </c>
      <c r="W113" s="5">
        <v>170714450000</v>
      </c>
    </row>
    <row r="114" spans="3:23" ht="15.5" x14ac:dyDescent="0.35">
      <c r="C114" t="s">
        <v>1396</v>
      </c>
      <c r="S114" s="5">
        <v>102186897000</v>
      </c>
      <c r="T114" s="5">
        <v>184256593000</v>
      </c>
      <c r="U114" s="5">
        <v>253532358000</v>
      </c>
      <c r="V114" s="5">
        <v>615217000000</v>
      </c>
      <c r="W114" s="5">
        <v>170714450000</v>
      </c>
    </row>
    <row r="115" spans="3:23" ht="15.5" x14ac:dyDescent="0.35">
      <c r="C115" t="s">
        <v>143</v>
      </c>
      <c r="D115" s="5">
        <v>21610339000</v>
      </c>
      <c r="E115" s="5">
        <v>76217209000</v>
      </c>
      <c r="F115" s="5">
        <v>1114984262000</v>
      </c>
      <c r="G115" s="5">
        <v>919401054000</v>
      </c>
      <c r="I115" s="5">
        <v>76217209000</v>
      </c>
      <c r="J115" s="5">
        <v>1090798397000</v>
      </c>
      <c r="K115" s="5">
        <v>1069161202000</v>
      </c>
      <c r="N115" s="5">
        <v>54740000000</v>
      </c>
      <c r="O115" s="5">
        <v>87173506000</v>
      </c>
      <c r="P115" s="5">
        <v>76024110000</v>
      </c>
      <c r="Q115" s="5">
        <v>208536713000</v>
      </c>
      <c r="R115" s="5">
        <v>136999183000</v>
      </c>
      <c r="S115" s="5">
        <v>309560176000</v>
      </c>
      <c r="T115" s="5">
        <v>273604850000</v>
      </c>
      <c r="U115" s="5">
        <v>307094356000</v>
      </c>
      <c r="V115" s="5">
        <v>232148573000</v>
      </c>
      <c r="W115" s="5">
        <v>46590676000</v>
      </c>
    </row>
    <row r="116" spans="3:23" ht="15.5" x14ac:dyDescent="0.35">
      <c r="C116" t="s">
        <v>144</v>
      </c>
      <c r="D116" s="5">
        <v>6569417000</v>
      </c>
      <c r="E116" s="5">
        <v>6097035000</v>
      </c>
      <c r="F116" s="5">
        <v>6468691000</v>
      </c>
      <c r="G116" s="5">
        <v>5932531000</v>
      </c>
      <c r="I116" s="5">
        <v>6097035000</v>
      </c>
      <c r="J116" s="5">
        <v>4823509000</v>
      </c>
      <c r="K116" s="5">
        <v>3009112000</v>
      </c>
      <c r="L116" s="5">
        <v>1387949000</v>
      </c>
      <c r="M116" s="5">
        <v>253118000</v>
      </c>
      <c r="N116" s="5">
        <v>108532664000</v>
      </c>
      <c r="O116" s="5">
        <v>163055758000</v>
      </c>
      <c r="P116" s="5">
        <v>277003135000</v>
      </c>
      <c r="Q116" s="5">
        <v>984258273000</v>
      </c>
      <c r="R116" s="5">
        <v>1204015405000</v>
      </c>
      <c r="S116" s="5">
        <v>2104976758000</v>
      </c>
      <c r="T116" s="5">
        <v>2062617507000</v>
      </c>
      <c r="U116" s="5">
        <v>1908689000000</v>
      </c>
      <c r="V116" s="5">
        <v>1938282381000</v>
      </c>
      <c r="W116" s="5">
        <v>1187763920000</v>
      </c>
    </row>
    <row r="117" spans="3:23" ht="15.5" x14ac:dyDescent="0.35">
      <c r="C117" t="s">
        <v>145</v>
      </c>
      <c r="D117" s="5">
        <v>6569417000</v>
      </c>
      <c r="E117" s="5">
        <v>6097035000</v>
      </c>
      <c r="F117" s="5">
        <v>6468691000</v>
      </c>
      <c r="G117" s="5">
        <v>5932531000</v>
      </c>
      <c r="I117" s="5">
        <v>6097035000</v>
      </c>
      <c r="J117" s="5">
        <v>4823509000</v>
      </c>
      <c r="K117" s="5">
        <v>3009112000</v>
      </c>
      <c r="L117" s="5">
        <v>1387949000</v>
      </c>
      <c r="M117" s="5">
        <v>253118000</v>
      </c>
      <c r="N117" s="5">
        <v>108532664000</v>
      </c>
      <c r="O117" s="5">
        <v>163055758000</v>
      </c>
      <c r="P117" s="5">
        <v>277003135000</v>
      </c>
      <c r="Q117" s="5">
        <v>984258273000</v>
      </c>
      <c r="R117" s="5">
        <v>1204015405000</v>
      </c>
      <c r="S117" s="5">
        <v>2104976758000</v>
      </c>
      <c r="T117" s="5">
        <v>2062617507000</v>
      </c>
      <c r="U117" s="5">
        <v>1908689000000</v>
      </c>
      <c r="V117" s="5">
        <v>1938282381000</v>
      </c>
      <c r="W117" s="5">
        <v>1187763920000</v>
      </c>
    </row>
    <row r="118" spans="3:23" ht="15.5" x14ac:dyDescent="0.35">
      <c r="C118" t="s">
        <v>146</v>
      </c>
      <c r="N118" s="5">
        <v>67672038000</v>
      </c>
      <c r="O118" s="5">
        <v>74418004000</v>
      </c>
      <c r="P118" s="5">
        <v>99679404000</v>
      </c>
      <c r="Q118" s="5">
        <v>229925739000</v>
      </c>
      <c r="R118" s="5">
        <v>260349195000</v>
      </c>
      <c r="S118" s="5">
        <v>278662499000</v>
      </c>
      <c r="T118" s="5">
        <v>271504628000</v>
      </c>
      <c r="U118" s="5">
        <v>195282523000</v>
      </c>
      <c r="V118" s="5">
        <v>220034896000</v>
      </c>
    </row>
    <row r="119" spans="3:23" ht="15.5" x14ac:dyDescent="0.35">
      <c r="C119" t="s">
        <v>147</v>
      </c>
      <c r="T119" s="5">
        <v>14514183000</v>
      </c>
      <c r="U119" s="5">
        <v>37174674000</v>
      </c>
      <c r="V119" s="5">
        <v>16984602000</v>
      </c>
    </row>
    <row r="120" spans="3:23" ht="15.5" x14ac:dyDescent="0.35">
      <c r="C120" t="s">
        <v>150</v>
      </c>
      <c r="D120" s="5">
        <v>3281682607000</v>
      </c>
      <c r="E120" s="5">
        <v>3254493895000</v>
      </c>
      <c r="F120" s="5">
        <v>4704736135000</v>
      </c>
      <c r="G120" s="5">
        <v>4577510904000</v>
      </c>
      <c r="I120" s="5">
        <v>3254493895000</v>
      </c>
      <c r="J120" s="5">
        <v>3782268396000</v>
      </c>
      <c r="K120" s="5">
        <v>6345570319000</v>
      </c>
      <c r="L120" s="5">
        <v>2406663000</v>
      </c>
      <c r="M120" s="5">
        <v>39999352000</v>
      </c>
      <c r="N120" s="5">
        <v>192674823000</v>
      </c>
      <c r="O120" s="5">
        <v>262899779000</v>
      </c>
      <c r="P120" s="5">
        <v>379797334000</v>
      </c>
      <c r="Q120" s="5">
        <v>1308784562000</v>
      </c>
      <c r="R120" s="5">
        <v>1534462200000</v>
      </c>
      <c r="S120" s="5">
        <v>3009675770000</v>
      </c>
      <c r="T120" s="5">
        <v>2543180162000</v>
      </c>
      <c r="U120" s="5">
        <v>2443989070000</v>
      </c>
      <c r="V120" s="5">
        <v>2395494790000</v>
      </c>
      <c r="W120" s="5">
        <v>1726618374000</v>
      </c>
    </row>
    <row r="121" spans="3:23" ht="15.5" x14ac:dyDescent="0.35">
      <c r="C121" t="s">
        <v>151</v>
      </c>
    </row>
    <row r="122" spans="3:23" ht="15.5" x14ac:dyDescent="0.35">
      <c r="C122" t="s">
        <v>152</v>
      </c>
      <c r="D122" s="5">
        <v>235993116000</v>
      </c>
      <c r="E122" s="5">
        <v>235993116000</v>
      </c>
      <c r="F122" s="5">
        <v>235993116000</v>
      </c>
      <c r="G122" s="5">
        <v>235993116000</v>
      </c>
      <c r="I122" s="5">
        <v>235993116000</v>
      </c>
      <c r="J122" s="5">
        <v>236606957000</v>
      </c>
      <c r="K122" s="5">
        <v>106793105000</v>
      </c>
      <c r="L122" s="5">
        <v>106793105000</v>
      </c>
      <c r="M122" s="5">
        <v>106793105000</v>
      </c>
      <c r="N122" s="5">
        <v>106793105000</v>
      </c>
      <c r="O122" s="5">
        <v>106793105000</v>
      </c>
      <c r="P122" s="5">
        <v>106793105000</v>
      </c>
      <c r="Q122" s="5">
        <v>106793105000</v>
      </c>
      <c r="R122" s="5">
        <v>711954036000</v>
      </c>
      <c r="S122" s="5">
        <v>711954036000</v>
      </c>
      <c r="T122" s="5">
        <v>711954036000</v>
      </c>
      <c r="U122" s="5">
        <v>703998000000</v>
      </c>
      <c r="V122" s="5">
        <v>492798600000</v>
      </c>
      <c r="W122" s="5">
        <v>142000000000</v>
      </c>
    </row>
    <row r="123" spans="3:23" ht="15.5" x14ac:dyDescent="0.35">
      <c r="C123" t="s">
        <v>153</v>
      </c>
      <c r="D123" s="5">
        <v>4003121864000</v>
      </c>
      <c r="E123" s="5">
        <v>4003121864000</v>
      </c>
      <c r="F123" s="5">
        <v>4003121864000</v>
      </c>
      <c r="G123" s="5">
        <v>4003121864000</v>
      </c>
      <c r="I123" s="5">
        <v>4003121864000</v>
      </c>
      <c r="J123" s="5">
        <v>4016948937000</v>
      </c>
      <c r="K123" s="5">
        <v>531906960000</v>
      </c>
      <c r="L123" s="5">
        <v>531154469000</v>
      </c>
      <c r="M123" s="5">
        <v>531154469000</v>
      </c>
      <c r="N123" s="5">
        <v>531154469000</v>
      </c>
      <c r="O123" s="5">
        <v>531154469000</v>
      </c>
      <c r="P123" s="5">
        <v>531154469000</v>
      </c>
      <c r="Q123" s="5">
        <v>531154469000</v>
      </c>
      <c r="R123" s="5">
        <v>531154469000</v>
      </c>
      <c r="S123" s="5">
        <v>526379808000</v>
      </c>
      <c r="T123" s="5">
        <v>526162099000</v>
      </c>
      <c r="U123" s="5">
        <v>530058866000</v>
      </c>
      <c r="V123" s="5">
        <v>224259850000</v>
      </c>
    </row>
    <row r="124" spans="3:23" ht="15.5" x14ac:dyDescent="0.35">
      <c r="C124" t="s">
        <v>154</v>
      </c>
      <c r="D124" s="5">
        <v>4024971237000</v>
      </c>
      <c r="E124" s="5">
        <v>1700673041000</v>
      </c>
      <c r="F124" s="5">
        <v>1996863796000</v>
      </c>
      <c r="G124" s="5">
        <v>260850137000</v>
      </c>
      <c r="I124" s="5">
        <v>1700673041000</v>
      </c>
      <c r="J124" s="5">
        <v>-146434734000</v>
      </c>
      <c r="K124" s="5">
        <v>1836397064000</v>
      </c>
      <c r="L124" s="5">
        <v>5140476384000</v>
      </c>
      <c r="M124" s="5">
        <v>5205154485000</v>
      </c>
      <c r="N124" s="5">
        <v>2979825364000</v>
      </c>
      <c r="O124" s="5">
        <v>346978754000</v>
      </c>
      <c r="P124" s="5">
        <v>372477233000</v>
      </c>
      <c r="Q124" s="5">
        <v>267463958000</v>
      </c>
      <c r="R124" s="5">
        <v>371758261000</v>
      </c>
      <c r="S124" s="5">
        <v>-336737906000</v>
      </c>
      <c r="T124" s="5">
        <v>-291670252000</v>
      </c>
      <c r="U124" s="5">
        <v>-459928841000</v>
      </c>
      <c r="V124" s="5">
        <v>-42835400000</v>
      </c>
      <c r="W124" s="5">
        <v>40469438000</v>
      </c>
    </row>
    <row r="125" spans="3:23" ht="15.5" x14ac:dyDescent="0.35">
      <c r="C125" t="s">
        <v>341</v>
      </c>
      <c r="D125" s="5">
        <v>6300000000</v>
      </c>
      <c r="E125" s="5">
        <v>6300000000</v>
      </c>
      <c r="F125" s="5">
        <v>6300000000</v>
      </c>
      <c r="G125" s="5">
        <v>6300000000</v>
      </c>
      <c r="I125" s="5">
        <v>6300000000</v>
      </c>
      <c r="J125" s="5">
        <v>6300000000</v>
      </c>
      <c r="K125" s="5">
        <v>6300000000</v>
      </c>
      <c r="L125" s="5">
        <v>6200000000</v>
      </c>
      <c r="M125" s="5">
        <v>6100000000</v>
      </c>
      <c r="N125" s="5">
        <v>6000000000</v>
      </c>
      <c r="O125" s="5">
        <v>6000000000</v>
      </c>
      <c r="P125" s="5">
        <v>6000000000</v>
      </c>
      <c r="Q125" s="5">
        <v>5000000000</v>
      </c>
    </row>
    <row r="126" spans="3:23" ht="15.5" x14ac:dyDescent="0.35">
      <c r="C126" t="s">
        <v>342</v>
      </c>
      <c r="D126" s="5">
        <v>4018671237000</v>
      </c>
      <c r="E126" s="5">
        <v>1694373041000</v>
      </c>
      <c r="F126" s="5">
        <v>1990563796000</v>
      </c>
      <c r="G126" s="5">
        <v>254550137000</v>
      </c>
      <c r="I126" s="5">
        <v>1694373041000</v>
      </c>
      <c r="J126" s="5">
        <v>-152734734000</v>
      </c>
      <c r="K126" s="5">
        <v>1830097064000</v>
      </c>
      <c r="L126" s="5">
        <v>5134276384000</v>
      </c>
      <c r="M126" s="5">
        <v>5199054485000</v>
      </c>
      <c r="N126" s="5">
        <v>2973825364000</v>
      </c>
      <c r="O126" s="5">
        <v>340978754000</v>
      </c>
      <c r="P126" s="5">
        <v>366477233000</v>
      </c>
      <c r="Q126" s="5">
        <v>262463958000</v>
      </c>
    </row>
    <row r="127" spans="3:23" ht="15.5" x14ac:dyDescent="0.35">
      <c r="C127" t="s">
        <v>343</v>
      </c>
      <c r="D127" s="5">
        <v>4024971237000</v>
      </c>
      <c r="E127" s="5">
        <v>1700673041000</v>
      </c>
      <c r="F127" s="5">
        <v>1996863796000</v>
      </c>
      <c r="G127" s="5">
        <v>260850137000</v>
      </c>
      <c r="I127" s="5">
        <v>1700673041000</v>
      </c>
      <c r="J127" s="5">
        <v>-146434734000</v>
      </c>
      <c r="K127" s="5">
        <v>1836397064000</v>
      </c>
      <c r="L127" s="5">
        <v>5140476384000</v>
      </c>
      <c r="M127" s="5">
        <v>5205154485000</v>
      </c>
      <c r="N127" s="5">
        <v>2979825364000</v>
      </c>
      <c r="O127" s="5">
        <v>346978754000</v>
      </c>
      <c r="P127" s="5">
        <v>372477233000</v>
      </c>
      <c r="Q127" s="5">
        <v>267463958000</v>
      </c>
      <c r="R127" s="5">
        <v>371758261000</v>
      </c>
      <c r="S127" s="5">
        <v>-336737906000</v>
      </c>
      <c r="T127" s="5">
        <v>-291670252000</v>
      </c>
      <c r="U127" s="5">
        <v>-459928841000</v>
      </c>
      <c r="V127" s="5">
        <v>-42835400000</v>
      </c>
      <c r="W127" s="5">
        <v>40469438000</v>
      </c>
    </row>
    <row r="128" spans="3:23" ht="15.5" x14ac:dyDescent="0.35">
      <c r="C128" t="s">
        <v>155</v>
      </c>
      <c r="D128" s="5">
        <v>-46114000</v>
      </c>
      <c r="E128" s="5">
        <v>-46368000</v>
      </c>
      <c r="F128" s="5">
        <v>-46249000</v>
      </c>
      <c r="G128" s="5">
        <v>-46543000</v>
      </c>
      <c r="I128" s="5">
        <v>-46368000</v>
      </c>
      <c r="J128" s="5">
        <v>-46547000</v>
      </c>
      <c r="K128" s="5">
        <v>-238965000</v>
      </c>
      <c r="L128" s="5">
        <v>-9896000</v>
      </c>
      <c r="M128" s="5">
        <v>-9893000</v>
      </c>
      <c r="N128" s="5">
        <v>2931000</v>
      </c>
      <c r="O128" s="5">
        <v>16481000</v>
      </c>
      <c r="P128" s="5">
        <v>717733000</v>
      </c>
      <c r="Q128" s="5">
        <v>848323000</v>
      </c>
      <c r="R128" s="5">
        <v>927620000</v>
      </c>
      <c r="S128" s="5">
        <v>1040073000</v>
      </c>
      <c r="T128" s="5">
        <v>-181879000</v>
      </c>
      <c r="U128" s="5">
        <v>48541000</v>
      </c>
      <c r="V128" s="5">
        <v>74173000</v>
      </c>
      <c r="W128" s="5">
        <v>-783776000</v>
      </c>
    </row>
    <row r="129" spans="2:23" ht="15.5" x14ac:dyDescent="0.35">
      <c r="C129" t="s">
        <v>9</v>
      </c>
      <c r="D129" s="5">
        <v>8264040103000</v>
      </c>
      <c r="E129" s="5">
        <v>5939741653000</v>
      </c>
      <c r="F129" s="5">
        <v>6235932527000</v>
      </c>
      <c r="G129" s="5">
        <v>4499918574000</v>
      </c>
      <c r="I129" s="5">
        <v>5939741653000</v>
      </c>
      <c r="J129" s="5">
        <v>4092633699000</v>
      </c>
      <c r="K129" s="5">
        <v>2460417250000</v>
      </c>
      <c r="L129" s="5">
        <v>5762992381000</v>
      </c>
      <c r="M129" s="5">
        <v>5827670485000</v>
      </c>
      <c r="N129" s="5">
        <v>3850929249000</v>
      </c>
      <c r="O129" s="5">
        <v>2067415962000</v>
      </c>
      <c r="P129" s="5">
        <v>1612747080000</v>
      </c>
      <c r="Q129" s="5">
        <v>1540309518000</v>
      </c>
      <c r="R129" s="5">
        <v>2326313579000</v>
      </c>
      <c r="S129" s="5">
        <v>1687263578000</v>
      </c>
      <c r="T129" s="5">
        <v>1680455811000</v>
      </c>
      <c r="U129" s="5">
        <v>1546905755000</v>
      </c>
      <c r="V129" s="5">
        <v>891739651000</v>
      </c>
      <c r="W129" s="5">
        <v>1082749546000</v>
      </c>
    </row>
    <row r="130" spans="2:23" ht="15.5" x14ac:dyDescent="0.35">
      <c r="C130" t="s">
        <v>156</v>
      </c>
      <c r="D130" s="5">
        <v>11545722710000</v>
      </c>
      <c r="E130" s="5">
        <v>9194235548000</v>
      </c>
      <c r="F130" s="5">
        <v>10940668662000</v>
      </c>
      <c r="G130" s="5">
        <v>9077429478000</v>
      </c>
      <c r="I130" s="5">
        <v>9194235548000</v>
      </c>
      <c r="J130" s="5">
        <v>7874902095000</v>
      </c>
      <c r="K130" s="5">
        <v>8805987569000</v>
      </c>
      <c r="L130" s="5">
        <v>5765399044000</v>
      </c>
      <c r="M130" s="5">
        <v>5867669837000</v>
      </c>
      <c r="N130" s="5">
        <v>4043604072000</v>
      </c>
      <c r="O130" s="5">
        <v>2330315741000</v>
      </c>
      <c r="P130" s="5">
        <v>1992544414000</v>
      </c>
      <c r="Q130" s="5">
        <v>2849094080000</v>
      </c>
      <c r="R130" s="5">
        <v>3860775779000</v>
      </c>
      <c r="S130" s="5">
        <v>4696939348000</v>
      </c>
      <c r="T130" s="5">
        <v>4223635973000</v>
      </c>
      <c r="U130" s="5">
        <v>3990894825000</v>
      </c>
      <c r="V130" s="5">
        <v>3287234441000</v>
      </c>
      <c r="W130" s="5">
        <v>2809367920000</v>
      </c>
    </row>
    <row r="131" spans="2:23" ht="15.5" x14ac:dyDescent="0.35">
      <c r="C131" t="s">
        <v>157</v>
      </c>
      <c r="D131" s="5">
        <v>15732874458</v>
      </c>
      <c r="E131" s="5">
        <v>15732874458</v>
      </c>
      <c r="F131" s="5">
        <v>15732874458</v>
      </c>
      <c r="G131" s="5">
        <v>15732874458</v>
      </c>
      <c r="I131" s="5">
        <v>15732874458</v>
      </c>
      <c r="J131" s="5">
        <v>15773797158</v>
      </c>
      <c r="K131" s="5">
        <v>7119540356</v>
      </c>
      <c r="L131" s="5">
        <v>7119540356</v>
      </c>
      <c r="M131" s="5">
        <v>7119540356</v>
      </c>
      <c r="N131" s="5">
        <v>7119540356</v>
      </c>
      <c r="O131" s="5">
        <v>7119540356</v>
      </c>
      <c r="P131" s="5">
        <v>7119540356</v>
      </c>
      <c r="Q131" s="5">
        <v>7119540356</v>
      </c>
      <c r="R131" s="5">
        <v>7119540356</v>
      </c>
      <c r="S131" s="5">
        <v>7119540356</v>
      </c>
      <c r="T131" s="5">
        <v>7119540356</v>
      </c>
      <c r="U131" s="5">
        <v>7039980000</v>
      </c>
      <c r="V131" s="5">
        <v>4927986000</v>
      </c>
      <c r="W131" s="5">
        <v>142000</v>
      </c>
    </row>
    <row r="133" spans="2:23" ht="15.5" x14ac:dyDescent="0.35">
      <c r="B133" t="s">
        <v>158</v>
      </c>
      <c r="C133" t="s">
        <v>159</v>
      </c>
      <c r="D133" s="5">
        <v>-75556561000</v>
      </c>
      <c r="E133" s="5">
        <v>-915720649000</v>
      </c>
      <c r="F133" s="5">
        <v>1741083365000</v>
      </c>
      <c r="G133" s="5">
        <v>103454218000</v>
      </c>
      <c r="I133" s="5">
        <v>838126044000</v>
      </c>
      <c r="J133" s="5">
        <v>-4600690552000</v>
      </c>
      <c r="K133" s="5">
        <v>-2731597946000</v>
      </c>
      <c r="L133" s="5">
        <v>-371945241000</v>
      </c>
      <c r="M133" s="5">
        <v>144532300000</v>
      </c>
      <c r="N133" s="5">
        <v>54569435000</v>
      </c>
      <c r="O133" s="5">
        <v>-34635339000</v>
      </c>
      <c r="P133" s="5">
        <v>-76094209000</v>
      </c>
      <c r="Q133" s="5">
        <v>93934411000</v>
      </c>
      <c r="R133" s="5">
        <v>40448676000</v>
      </c>
      <c r="S133" s="5">
        <v>-52789977000</v>
      </c>
      <c r="T133" s="5">
        <v>61829794000</v>
      </c>
      <c r="U133" s="5">
        <v>-59265333000</v>
      </c>
      <c r="V133" s="5">
        <v>4571465000</v>
      </c>
      <c r="W133" s="5">
        <v>116708066000</v>
      </c>
    </row>
    <row r="134" spans="2:23" ht="15.5" x14ac:dyDescent="0.35">
      <c r="C134" t="s">
        <v>887</v>
      </c>
      <c r="M134" s="5">
        <v>339058836000</v>
      </c>
      <c r="N134" s="5">
        <v>290583050000</v>
      </c>
      <c r="O134" s="5">
        <v>227714671000</v>
      </c>
      <c r="P134" s="5">
        <v>653694522000</v>
      </c>
      <c r="Q134" s="5">
        <v>61070200000</v>
      </c>
      <c r="R134" s="5">
        <v>1476063261000</v>
      </c>
      <c r="T134" s="5">
        <v>19332472000</v>
      </c>
      <c r="W134" s="5">
        <v>196862000000</v>
      </c>
    </row>
    <row r="135" spans="2:23" ht="15.5" x14ac:dyDescent="0.35">
      <c r="C135" t="s">
        <v>997</v>
      </c>
      <c r="F135" s="5">
        <v>39379609000</v>
      </c>
      <c r="G135" s="5">
        <v>7541600000</v>
      </c>
      <c r="I135" s="5">
        <v>46921209000</v>
      </c>
    </row>
    <row r="136" spans="2:23" ht="15.5" x14ac:dyDescent="0.35">
      <c r="C136" t="s">
        <v>438</v>
      </c>
      <c r="O136" s="5">
        <v>-105485220000</v>
      </c>
      <c r="P136" s="5">
        <v>-699284205000</v>
      </c>
      <c r="T136" s="5">
        <v>-766927000</v>
      </c>
      <c r="V136" s="5">
        <v>-385303356000</v>
      </c>
    </row>
    <row r="137" spans="2:23" ht="15.5" x14ac:dyDescent="0.35">
      <c r="C137" t="s">
        <v>439</v>
      </c>
      <c r="N137" s="5">
        <v>-233502666000</v>
      </c>
      <c r="O137" s="5">
        <v>-17689596000</v>
      </c>
      <c r="P137" s="5">
        <v>-258421210000</v>
      </c>
      <c r="Q137" s="5">
        <v>-177919026000</v>
      </c>
      <c r="R137" s="5">
        <v>-299020695000</v>
      </c>
      <c r="V137" s="5">
        <v>-20000000000</v>
      </c>
    </row>
    <row r="138" spans="2:23" ht="15.5" x14ac:dyDescent="0.35">
      <c r="C138" t="s">
        <v>1397</v>
      </c>
      <c r="M138" s="5">
        <v>318657212000</v>
      </c>
      <c r="N138" s="5">
        <v>240068018000</v>
      </c>
      <c r="O138" s="5">
        <v>186714252000</v>
      </c>
      <c r="P138" s="5">
        <v>440297970000</v>
      </c>
      <c r="Q138" s="5">
        <v>748929618000</v>
      </c>
      <c r="R138" s="5">
        <v>1169703077000</v>
      </c>
      <c r="S138" s="5">
        <v>1064802043000</v>
      </c>
      <c r="T138" s="5">
        <v>1045857230000</v>
      </c>
      <c r="U138" s="5">
        <v>712437880000</v>
      </c>
      <c r="V138" s="5">
        <v>618747626000</v>
      </c>
      <c r="W138" s="5">
        <v>398280336000</v>
      </c>
    </row>
    <row r="139" spans="2:23" ht="15.5" x14ac:dyDescent="0.35">
      <c r="C139" t="s">
        <v>1398</v>
      </c>
      <c r="T139" s="5">
        <v>17127000000</v>
      </c>
    </row>
    <row r="140" spans="2:23" ht="15.5" x14ac:dyDescent="0.35">
      <c r="C140" t="s">
        <v>1399</v>
      </c>
      <c r="U140" s="5">
        <v>21912538000</v>
      </c>
    </row>
    <row r="141" spans="2:23" ht="15.5" x14ac:dyDescent="0.35">
      <c r="C141" t="s">
        <v>1400</v>
      </c>
      <c r="P141" s="5">
        <v>-5752447000</v>
      </c>
      <c r="Q141" s="5">
        <v>-8989996000</v>
      </c>
      <c r="R141" s="5">
        <v>-18259936000</v>
      </c>
      <c r="S141" s="5">
        <v>-40730961000</v>
      </c>
      <c r="T141" s="5">
        <v>-23454148000</v>
      </c>
      <c r="U141" s="5">
        <v>-48758403000</v>
      </c>
    </row>
    <row r="142" spans="2:23" ht="15.5" x14ac:dyDescent="0.35">
      <c r="C142" t="s">
        <v>1401</v>
      </c>
      <c r="V142" s="5">
        <v>-511155796000</v>
      </c>
      <c r="W142" s="5">
        <v>-220042560000</v>
      </c>
    </row>
    <row r="143" spans="2:23" ht="15.5" x14ac:dyDescent="0.35">
      <c r="C143" t="s">
        <v>1402</v>
      </c>
      <c r="D143" s="5">
        <v>-6439486000</v>
      </c>
      <c r="E143" s="5">
        <v>-3803677000</v>
      </c>
      <c r="F143" s="5">
        <v>-7247133000</v>
      </c>
      <c r="G143" s="5">
        <v>-5961325000</v>
      </c>
      <c r="I143" s="5">
        <v>-22157002000</v>
      </c>
      <c r="J143" s="5">
        <v>-20890422000</v>
      </c>
      <c r="K143" s="5">
        <v>-19959914000</v>
      </c>
      <c r="L143" s="5">
        <v>-17796435000</v>
      </c>
      <c r="M143" s="5">
        <v>-88486269000</v>
      </c>
      <c r="N143" s="5">
        <v>-75668043000</v>
      </c>
      <c r="O143" s="5">
        <v>-96581740000</v>
      </c>
      <c r="P143" s="5">
        <v>-191912700000</v>
      </c>
      <c r="Q143" s="5">
        <v>-202213900000</v>
      </c>
      <c r="R143" s="5">
        <v>-284372358000</v>
      </c>
      <c r="S143" s="5">
        <v>-277666758000</v>
      </c>
    </row>
    <row r="144" spans="2:23" ht="15.5" x14ac:dyDescent="0.35">
      <c r="C144" t="s">
        <v>1403</v>
      </c>
      <c r="D144" s="5">
        <v>-22514641000</v>
      </c>
      <c r="E144" s="5">
        <v>-5267486000</v>
      </c>
      <c r="F144" s="5">
        <v>-7853932000</v>
      </c>
      <c r="G144" s="5">
        <v>-8000222000</v>
      </c>
      <c r="I144" s="5">
        <v>-27643128000</v>
      </c>
      <c r="J144" s="5">
        <v>-31841014000</v>
      </c>
      <c r="K144" s="5">
        <v>-29170211000</v>
      </c>
      <c r="L144" s="5">
        <v>-28730357000</v>
      </c>
      <c r="M144" s="5">
        <v>-68815978000</v>
      </c>
      <c r="N144" s="5">
        <v>-100513652000</v>
      </c>
      <c r="O144" s="5">
        <v>-91105884000</v>
      </c>
      <c r="P144" s="5">
        <v>-249059630000</v>
      </c>
      <c r="Q144" s="5">
        <v>-309346112000</v>
      </c>
      <c r="R144" s="5">
        <v>-584581860000</v>
      </c>
      <c r="S144" s="5">
        <v>-585732995000</v>
      </c>
    </row>
    <row r="145" spans="3:23" ht="15.5" x14ac:dyDescent="0.35">
      <c r="C145" t="s">
        <v>1404</v>
      </c>
      <c r="T145" s="5">
        <v>-160121915000</v>
      </c>
      <c r="U145" s="5">
        <v>-87969429000</v>
      </c>
    </row>
    <row r="146" spans="3:23" ht="15.5" x14ac:dyDescent="0.35">
      <c r="C146" t="s">
        <v>1405</v>
      </c>
      <c r="T146" s="5">
        <v>-699095948000</v>
      </c>
      <c r="U146" s="5">
        <v>-505404516000</v>
      </c>
    </row>
    <row r="147" spans="3:23" ht="15.5" x14ac:dyDescent="0.35">
      <c r="C147" t="s">
        <v>1406</v>
      </c>
      <c r="D147" s="5">
        <v>-22514641000</v>
      </c>
      <c r="E147" s="5">
        <v>-5267486000</v>
      </c>
      <c r="F147" s="5">
        <v>-7853932000</v>
      </c>
      <c r="G147" s="5">
        <v>-8000222000</v>
      </c>
      <c r="I147" s="5">
        <v>-27643128000</v>
      </c>
      <c r="J147" s="5">
        <v>-31841014000</v>
      </c>
      <c r="K147" s="5">
        <v>-29170211000</v>
      </c>
      <c r="L147" s="5">
        <v>-28730357000</v>
      </c>
      <c r="M147" s="5">
        <v>-68815978000</v>
      </c>
      <c r="N147" s="5">
        <v>-100513652000</v>
      </c>
      <c r="O147" s="5">
        <v>-91105884000</v>
      </c>
      <c r="P147" s="5">
        <v>-249059630000</v>
      </c>
      <c r="Q147" s="5">
        <v>-309346112000</v>
      </c>
      <c r="R147" s="5">
        <v>-584581860000</v>
      </c>
      <c r="S147" s="5">
        <v>-585732995000</v>
      </c>
      <c r="T147" s="5">
        <v>-859217863000</v>
      </c>
      <c r="U147" s="5">
        <v>-593373945000</v>
      </c>
    </row>
    <row r="148" spans="3:23" ht="15.5" x14ac:dyDescent="0.35">
      <c r="C148" t="s">
        <v>1407</v>
      </c>
      <c r="D148" s="5">
        <v>-28954127000</v>
      </c>
      <c r="E148" s="5">
        <v>-9071163000</v>
      </c>
      <c r="F148" s="5">
        <v>-15101065000</v>
      </c>
      <c r="G148" s="5">
        <v>-13961547000</v>
      </c>
      <c r="I148" s="5">
        <v>-49800130000</v>
      </c>
      <c r="J148" s="5">
        <v>-52731436000</v>
      </c>
      <c r="K148" s="5">
        <v>-49130125000</v>
      </c>
      <c r="L148" s="5">
        <v>-46526792000</v>
      </c>
      <c r="M148" s="5">
        <v>-157302247000</v>
      </c>
      <c r="N148" s="5">
        <v>-176181695000</v>
      </c>
      <c r="O148" s="5">
        <v>-187687624000</v>
      </c>
      <c r="P148" s="5">
        <v>-440972330000</v>
      </c>
      <c r="Q148" s="5">
        <v>-511560012000</v>
      </c>
      <c r="R148" s="5">
        <v>-868954218000</v>
      </c>
      <c r="S148" s="5">
        <v>-863399753000</v>
      </c>
      <c r="T148" s="5">
        <v>-859217863000</v>
      </c>
      <c r="U148" s="5">
        <v>-593373945000</v>
      </c>
      <c r="V148" s="5">
        <v>-511155796000</v>
      </c>
      <c r="W148" s="5">
        <v>-220042560000</v>
      </c>
    </row>
    <row r="149" spans="3:23" ht="15.5" x14ac:dyDescent="0.35">
      <c r="C149" t="s">
        <v>1408</v>
      </c>
    </row>
    <row r="150" spans="3:23" ht="15.5" x14ac:dyDescent="0.35">
      <c r="C150" t="s">
        <v>1409</v>
      </c>
      <c r="D150" s="5">
        <v>3985544000</v>
      </c>
      <c r="E150" s="5">
        <v>4998018000</v>
      </c>
      <c r="F150" s="5">
        <v>2172317000</v>
      </c>
      <c r="G150" s="5">
        <v>1623573000</v>
      </c>
      <c r="I150" s="5">
        <v>10400822000</v>
      </c>
      <c r="J150" s="5">
        <v>3037734000</v>
      </c>
      <c r="K150" s="5">
        <v>3064892000</v>
      </c>
      <c r="L150" s="5">
        <v>2229972000</v>
      </c>
      <c r="M150" s="5">
        <v>2119551000</v>
      </c>
      <c r="N150" s="5">
        <v>3479722000</v>
      </c>
      <c r="O150" s="5">
        <v>3875826000</v>
      </c>
      <c r="P150" s="5">
        <v>24616810000</v>
      </c>
      <c r="Q150" s="5">
        <v>31389747000</v>
      </c>
      <c r="R150" s="5">
        <v>8221475000</v>
      </c>
      <c r="S150" s="5">
        <v>1108004000</v>
      </c>
      <c r="T150" s="5">
        <v>8274806000</v>
      </c>
      <c r="U150" s="5">
        <v>6801705000</v>
      </c>
      <c r="V150" s="5">
        <v>4899685000</v>
      </c>
      <c r="W150" s="5">
        <v>2642682000</v>
      </c>
    </row>
    <row r="151" spans="3:23" ht="15.5" x14ac:dyDescent="0.35">
      <c r="C151" t="s">
        <v>1177</v>
      </c>
    </row>
    <row r="152" spans="3:23" ht="15.5" x14ac:dyDescent="0.35">
      <c r="C152" t="s">
        <v>733</v>
      </c>
      <c r="D152" s="5">
        <v>3985544000</v>
      </c>
      <c r="E152" s="5">
        <v>4998018000</v>
      </c>
      <c r="F152" s="5">
        <v>2172317000</v>
      </c>
      <c r="G152" s="5">
        <v>1623573000</v>
      </c>
      <c r="I152" s="5">
        <v>10400822000</v>
      </c>
      <c r="J152" s="5">
        <v>3037734000</v>
      </c>
      <c r="K152" s="5">
        <v>3064892000</v>
      </c>
      <c r="L152" s="5">
        <v>2229972000</v>
      </c>
      <c r="M152" s="5">
        <v>2119551000</v>
      </c>
      <c r="N152" s="5">
        <v>3479722000</v>
      </c>
      <c r="O152" s="5">
        <v>3875826000</v>
      </c>
      <c r="P152" s="5">
        <v>24616810000</v>
      </c>
      <c r="Q152" s="5">
        <v>31389747000</v>
      </c>
      <c r="R152" s="5">
        <v>8221475000</v>
      </c>
      <c r="S152" s="5">
        <v>1108004000</v>
      </c>
      <c r="T152" s="5">
        <v>8274806000</v>
      </c>
      <c r="U152" s="5">
        <v>6801705000</v>
      </c>
      <c r="V152" s="5">
        <v>4899685000</v>
      </c>
      <c r="W152" s="5">
        <v>2642682000</v>
      </c>
    </row>
    <row r="153" spans="3:23" ht="15.5" x14ac:dyDescent="0.35">
      <c r="C153" t="s">
        <v>1410</v>
      </c>
    </row>
    <row r="154" spans="3:23" ht="15.5" x14ac:dyDescent="0.35">
      <c r="C154" t="s">
        <v>794</v>
      </c>
      <c r="D154" s="5">
        <v>-72479214000</v>
      </c>
      <c r="E154" s="5">
        <v>-71730054000</v>
      </c>
      <c r="F154" s="5">
        <v>-83727746000</v>
      </c>
      <c r="G154" s="5">
        <v>-87169754000</v>
      </c>
      <c r="I154" s="5">
        <v>-316623803000</v>
      </c>
      <c r="J154" s="5">
        <v>-261122613000</v>
      </c>
      <c r="K154" s="5">
        <v>-109898577000</v>
      </c>
      <c r="M154" s="5">
        <v>-2472213000</v>
      </c>
      <c r="N154" s="5">
        <v>-12796610000</v>
      </c>
      <c r="O154" s="5">
        <v>-25099639000</v>
      </c>
      <c r="P154" s="5">
        <v>-84229800000</v>
      </c>
      <c r="Q154" s="5">
        <v>-120992167000</v>
      </c>
      <c r="R154" s="5">
        <v>-244026814000</v>
      </c>
      <c r="S154" s="5">
        <v>-202845317000</v>
      </c>
      <c r="T154" s="5">
        <v>-122576130000</v>
      </c>
      <c r="U154" s="5">
        <v>-18443390000</v>
      </c>
      <c r="V154" s="5">
        <v>-100177840000</v>
      </c>
      <c r="W154" s="5">
        <v>-71580980000</v>
      </c>
    </row>
    <row r="155" spans="3:23" ht="15.5" x14ac:dyDescent="0.35">
      <c r="C155" t="s">
        <v>1411</v>
      </c>
      <c r="L155" s="5">
        <v>-37990461000</v>
      </c>
      <c r="M155" s="5">
        <v>-16470003000</v>
      </c>
      <c r="O155" s="5">
        <v>-12438154000</v>
      </c>
      <c r="P155" s="5">
        <v>-10054412000</v>
      </c>
      <c r="Q155" s="5">
        <v>-44842779000</v>
      </c>
      <c r="R155" s="5">
        <v>-6234908000</v>
      </c>
      <c r="S155" s="5">
        <v>-11723993000</v>
      </c>
      <c r="T155" s="5">
        <v>-4181101000</v>
      </c>
      <c r="U155" s="5">
        <v>-139841718000</v>
      </c>
      <c r="V155" s="5">
        <v>-7742210000</v>
      </c>
      <c r="W155" s="5">
        <v>-5587161000</v>
      </c>
    </row>
    <row r="156" spans="3:23" ht="15.5" x14ac:dyDescent="0.35">
      <c r="C156" t="s">
        <v>1412</v>
      </c>
      <c r="D156" s="5">
        <v>-72479214000</v>
      </c>
      <c r="E156" s="5">
        <v>-71730054000</v>
      </c>
      <c r="F156" s="5">
        <v>-83727746000</v>
      </c>
      <c r="G156" s="5">
        <v>-87169754000</v>
      </c>
      <c r="I156" s="5">
        <v>-316623803000</v>
      </c>
      <c r="J156" s="5">
        <v>-261122613000</v>
      </c>
      <c r="K156" s="5">
        <v>-109898577000</v>
      </c>
      <c r="L156" s="5">
        <v>-37990461000</v>
      </c>
      <c r="M156" s="5">
        <v>-18942216000</v>
      </c>
      <c r="N156" s="5">
        <v>-12796610000</v>
      </c>
      <c r="O156" s="5">
        <v>-37537793000</v>
      </c>
      <c r="P156" s="5">
        <v>-94284212000</v>
      </c>
      <c r="Q156" s="5">
        <v>-165834946000</v>
      </c>
      <c r="R156" s="5">
        <v>-250261722000</v>
      </c>
      <c r="S156" s="5">
        <v>-214569310000</v>
      </c>
      <c r="T156" s="5">
        <v>-126757231000</v>
      </c>
      <c r="U156" s="5">
        <v>-158285108000</v>
      </c>
      <c r="V156" s="5">
        <v>-107920050000</v>
      </c>
      <c r="W156" s="5">
        <v>-77168141000</v>
      </c>
    </row>
    <row r="157" spans="3:23" ht="15.5" x14ac:dyDescent="0.35">
      <c r="C157" t="s">
        <v>1007</v>
      </c>
      <c r="W157" s="5">
        <v>12995749000</v>
      </c>
    </row>
    <row r="158" spans="3:23" ht="15.5" x14ac:dyDescent="0.35">
      <c r="C158" t="s">
        <v>165</v>
      </c>
      <c r="D158" s="5">
        <v>10092417000</v>
      </c>
      <c r="E158" s="5">
        <v>-630038896000</v>
      </c>
      <c r="F158" s="5">
        <v>69334010000</v>
      </c>
      <c r="G158" s="5">
        <v>-116288785000</v>
      </c>
      <c r="I158" s="5">
        <v>-591514617000</v>
      </c>
      <c r="J158" s="5">
        <v>4635115676000</v>
      </c>
      <c r="K158" s="5">
        <v>2720949436000</v>
      </c>
      <c r="M158" s="5">
        <v>-54740000000</v>
      </c>
      <c r="N158" s="5">
        <v>-320687785000</v>
      </c>
      <c r="O158" s="5">
        <v>-96923601000</v>
      </c>
      <c r="P158" s="5">
        <v>172487743000</v>
      </c>
      <c r="Q158" s="5">
        <v>-941282345000</v>
      </c>
      <c r="R158" s="5">
        <v>-448471064000</v>
      </c>
      <c r="S158" s="5">
        <v>348450689000</v>
      </c>
      <c r="T158" s="5">
        <v>236229131000</v>
      </c>
      <c r="U158" s="5">
        <v>578456816000</v>
      </c>
      <c r="V158" s="5">
        <v>226702947000</v>
      </c>
      <c r="W158" s="5">
        <v>263947244000</v>
      </c>
    </row>
    <row r="159" spans="3:23" ht="15.5" x14ac:dyDescent="0.35">
      <c r="C159" t="s">
        <v>166</v>
      </c>
      <c r="E159" s="5">
        <v>25498000</v>
      </c>
      <c r="F159" s="5">
        <v>-524855000</v>
      </c>
      <c r="G159" s="5">
        <v>-82265000</v>
      </c>
      <c r="I159" s="5">
        <v>-614100000</v>
      </c>
      <c r="J159" s="5">
        <v>-3350153000</v>
      </c>
      <c r="K159" s="5">
        <v>-1948025000</v>
      </c>
      <c r="L159" s="5">
        <v>-1674928000</v>
      </c>
      <c r="M159" s="5">
        <v>318732666000</v>
      </c>
      <c r="N159" s="5">
        <v>264264562000</v>
      </c>
      <c r="O159" s="5">
        <v>87817836000</v>
      </c>
      <c r="P159" s="5">
        <v>-115863370000</v>
      </c>
      <c r="Q159" s="5">
        <v>525735178000</v>
      </c>
      <c r="R159" s="5">
        <v>798104820000</v>
      </c>
      <c r="S159" s="5">
        <v>-417585450000</v>
      </c>
      <c r="T159" s="5">
        <v>-538433257000</v>
      </c>
      <c r="U159" s="5">
        <v>-367185757000</v>
      </c>
      <c r="V159" s="5">
        <v>-751461013000</v>
      </c>
      <c r="W159" s="5">
        <v>-263089034000</v>
      </c>
    </row>
    <row r="160" spans="3:23" ht="15.5" x14ac:dyDescent="0.35">
      <c r="C160" t="s">
        <v>372</v>
      </c>
    </row>
    <row r="161" spans="3:23" ht="15.5" x14ac:dyDescent="0.35">
      <c r="C161" t="s">
        <v>1413</v>
      </c>
    </row>
    <row r="162" spans="3:23" ht="15.5" x14ac:dyDescent="0.35">
      <c r="C162" t="s">
        <v>1414</v>
      </c>
      <c r="Q162" s="5">
        <v>154325000</v>
      </c>
      <c r="S162" s="5">
        <v>249432000</v>
      </c>
      <c r="U162" s="5">
        <v>121582000</v>
      </c>
    </row>
    <row r="163" spans="3:23" ht="15.5" x14ac:dyDescent="0.35">
      <c r="C163" t="s">
        <v>170</v>
      </c>
      <c r="E163" s="5">
        <v>100100000</v>
      </c>
      <c r="I163" s="5">
        <v>100100000</v>
      </c>
      <c r="J163" s="5">
        <v>50000000</v>
      </c>
      <c r="M163" s="5">
        <v>147593000</v>
      </c>
      <c r="N163" s="5">
        <v>1551468000</v>
      </c>
      <c r="O163" s="5">
        <v>738950000</v>
      </c>
      <c r="P163" s="5">
        <v>9628251000</v>
      </c>
      <c r="Q163" s="5">
        <v>3305728000</v>
      </c>
      <c r="R163" s="5">
        <v>1774473000</v>
      </c>
      <c r="S163" s="5">
        <v>347083000</v>
      </c>
      <c r="T163" s="5">
        <v>737000000</v>
      </c>
      <c r="V163" s="5">
        <v>312922000</v>
      </c>
      <c r="W163" s="5">
        <v>716730000</v>
      </c>
    </row>
    <row r="164" spans="3:23" ht="15.5" x14ac:dyDescent="0.35">
      <c r="C164" t="s">
        <v>168</v>
      </c>
      <c r="E164" s="5">
        <v>-74602000</v>
      </c>
      <c r="F164" s="5">
        <v>-524855000</v>
      </c>
      <c r="G164" s="5">
        <v>-82265000</v>
      </c>
      <c r="I164" s="5">
        <v>-714200000</v>
      </c>
      <c r="J164" s="5">
        <v>-3400153000</v>
      </c>
      <c r="K164" s="5">
        <v>-1948025000</v>
      </c>
      <c r="L164" s="5">
        <v>-1674928000</v>
      </c>
      <c r="M164" s="5">
        <v>-18995149000</v>
      </c>
      <c r="N164" s="5">
        <v>-26499704000</v>
      </c>
      <c r="O164" s="5">
        <v>-34803523000</v>
      </c>
      <c r="P164" s="5">
        <v>-76635467000</v>
      </c>
      <c r="Q164" s="5">
        <v>-81674145000</v>
      </c>
      <c r="R164" s="5">
        <v>-123928738000</v>
      </c>
      <c r="S164" s="5">
        <v>-409330787000</v>
      </c>
      <c r="T164" s="5">
        <v>-544850080000</v>
      </c>
      <c r="U164" s="5">
        <v>-341276148000</v>
      </c>
      <c r="V164" s="5">
        <v>-354198320000</v>
      </c>
      <c r="W164" s="5">
        <v>-432869902000</v>
      </c>
    </row>
    <row r="165" spans="3:23" ht="15.5" x14ac:dyDescent="0.35">
      <c r="C165" t="s">
        <v>843</v>
      </c>
      <c r="Q165" s="5">
        <v>-80000000000</v>
      </c>
      <c r="R165" s="5">
        <v>-550000000000</v>
      </c>
    </row>
    <row r="166" spans="3:23" ht="15.5" x14ac:dyDescent="0.35">
      <c r="C166" t="s">
        <v>836</v>
      </c>
      <c r="Q166" s="5">
        <v>630000000000</v>
      </c>
    </row>
    <row r="167" spans="3:23" ht="15.5" x14ac:dyDescent="0.35">
      <c r="C167" t="s">
        <v>1415</v>
      </c>
      <c r="M167" s="5">
        <v>-1478614000</v>
      </c>
      <c r="N167" s="5">
        <v>-1370252000</v>
      </c>
      <c r="O167" s="5">
        <v>-347042000</v>
      </c>
      <c r="P167" s="5">
        <v>-3266471000</v>
      </c>
      <c r="Q167" s="5">
        <v>-7120930000</v>
      </c>
      <c r="R167" s="5">
        <v>-5804176000</v>
      </c>
      <c r="S167" s="5">
        <v>-8851178000</v>
      </c>
      <c r="T167" s="5">
        <v>-12885722000</v>
      </c>
      <c r="U167" s="5">
        <v>-26031191000</v>
      </c>
      <c r="V167" s="5">
        <v>-13893485000</v>
      </c>
      <c r="W167" s="5">
        <v>-37865422000</v>
      </c>
    </row>
    <row r="168" spans="3:23" ht="15.5" x14ac:dyDescent="0.35">
      <c r="C168" t="s">
        <v>1416</v>
      </c>
      <c r="V168" s="5">
        <v>1621226000</v>
      </c>
      <c r="W168" s="5">
        <v>10067560000</v>
      </c>
    </row>
    <row r="169" spans="3:23" ht="15.5" x14ac:dyDescent="0.35">
      <c r="C169" t="s">
        <v>186</v>
      </c>
      <c r="D169" s="5">
        <v>10092417000</v>
      </c>
      <c r="E169" s="5">
        <v>-630038896000</v>
      </c>
      <c r="F169" s="5">
        <v>69334010000</v>
      </c>
      <c r="G169" s="5">
        <v>-116288785000</v>
      </c>
      <c r="I169" s="5">
        <v>-591514617000</v>
      </c>
      <c r="J169" s="5">
        <v>4635115676000</v>
      </c>
      <c r="K169" s="5">
        <v>2720949436000</v>
      </c>
      <c r="M169" s="5">
        <v>-54740000000</v>
      </c>
      <c r="N169" s="5">
        <v>-320687785000</v>
      </c>
      <c r="O169" s="5">
        <v>-96923601000</v>
      </c>
      <c r="P169" s="5">
        <v>172487743000</v>
      </c>
      <c r="Q169" s="5">
        <v>-941282345000</v>
      </c>
      <c r="R169" s="5">
        <v>-448471064000</v>
      </c>
      <c r="S169" s="5">
        <v>348450689000</v>
      </c>
      <c r="T169" s="5">
        <v>236229131000</v>
      </c>
      <c r="U169" s="5">
        <v>578456816000</v>
      </c>
      <c r="V169" s="5">
        <v>226702947000</v>
      </c>
      <c r="W169" s="5">
        <v>263947244000</v>
      </c>
    </row>
    <row r="170" spans="3:23" ht="15.5" x14ac:dyDescent="0.35">
      <c r="C170" t="s">
        <v>1417</v>
      </c>
      <c r="S170" s="5">
        <v>1250000000</v>
      </c>
      <c r="U170" s="5">
        <v>887037480000</v>
      </c>
    </row>
    <row r="171" spans="3:23" ht="15.5" x14ac:dyDescent="0.35">
      <c r="C171" t="s">
        <v>1418</v>
      </c>
      <c r="V171" s="5">
        <v>175184392000</v>
      </c>
    </row>
    <row r="172" spans="3:23" ht="15.5" x14ac:dyDescent="0.35">
      <c r="C172" t="s">
        <v>1419</v>
      </c>
      <c r="P172" s="5">
        <v>1118700000000</v>
      </c>
      <c r="S172" s="5">
        <v>27288000000</v>
      </c>
      <c r="T172" s="5">
        <v>199606096000</v>
      </c>
      <c r="W172" s="5">
        <v>-115825193000</v>
      </c>
    </row>
    <row r="173" spans="3:23" ht="15.5" x14ac:dyDescent="0.35">
      <c r="C173" t="s">
        <v>192</v>
      </c>
      <c r="R173" s="5">
        <v>-110944799000</v>
      </c>
      <c r="T173" s="5">
        <v>-121214967000</v>
      </c>
      <c r="V173" s="5">
        <v>-52698667000</v>
      </c>
      <c r="W173" s="5">
        <v>-8951860000</v>
      </c>
    </row>
    <row r="174" spans="3:23" ht="15.5" x14ac:dyDescent="0.35">
      <c r="C174" t="s">
        <v>178</v>
      </c>
      <c r="P174" s="5">
        <v>-7000000000</v>
      </c>
      <c r="R174" s="5">
        <v>417472025000</v>
      </c>
    </row>
    <row r="175" spans="3:23" ht="15.5" x14ac:dyDescent="0.35">
      <c r="C175" t="s">
        <v>1337</v>
      </c>
    </row>
    <row r="176" spans="3:23" ht="15.5" x14ac:dyDescent="0.35">
      <c r="C176" t="s">
        <v>1420</v>
      </c>
      <c r="V176" s="5">
        <v>56232333000</v>
      </c>
      <c r="W176" s="5">
        <v>8610196000</v>
      </c>
    </row>
    <row r="177" spans="3:23" ht="15.5" x14ac:dyDescent="0.35">
      <c r="C177" t="s">
        <v>1421</v>
      </c>
      <c r="T177" s="5">
        <v>92349695000</v>
      </c>
      <c r="U177" s="5">
        <v>45416000000</v>
      </c>
      <c r="V177" s="5">
        <v>77104000000</v>
      </c>
      <c r="W177" s="5">
        <v>48947012000</v>
      </c>
    </row>
    <row r="178" spans="3:23" ht="15.5" x14ac:dyDescent="0.35">
      <c r="C178" t="s">
        <v>203</v>
      </c>
      <c r="N178" s="5">
        <v>-233506000</v>
      </c>
      <c r="O178" s="5">
        <v>-354110000</v>
      </c>
      <c r="P178" s="5">
        <v>-9675216000</v>
      </c>
      <c r="Q178" s="5">
        <v>-4961299000</v>
      </c>
      <c r="R178" s="5">
        <v>-16445577000</v>
      </c>
      <c r="S178" s="5">
        <v>-12679248000</v>
      </c>
      <c r="T178" s="5">
        <v>-11616630000</v>
      </c>
      <c r="U178" s="5">
        <v>-9680244000</v>
      </c>
      <c r="V178" s="5">
        <v>-10405502000</v>
      </c>
      <c r="W178" s="5">
        <v>-4423590000</v>
      </c>
    </row>
    <row r="179" spans="3:23" ht="15.5" x14ac:dyDescent="0.35">
      <c r="C179" t="s">
        <v>898</v>
      </c>
      <c r="D179" s="5">
        <v>387091000000</v>
      </c>
      <c r="E179" s="5">
        <v>490130000000</v>
      </c>
      <c r="F179" s="5">
        <v>164950000000</v>
      </c>
      <c r="I179" s="5">
        <v>1201080000000</v>
      </c>
      <c r="J179" s="5">
        <v>1823582800000</v>
      </c>
      <c r="K179" s="5">
        <v>1858435000000</v>
      </c>
      <c r="N179" s="5">
        <v>5000000000</v>
      </c>
      <c r="O179" s="5">
        <v>40000000000</v>
      </c>
      <c r="P179" s="5">
        <v>115000000000</v>
      </c>
      <c r="Q179" s="5">
        <v>10700000000</v>
      </c>
      <c r="R179" s="5">
        <v>228200000000</v>
      </c>
      <c r="S179" s="5">
        <v>740547260000</v>
      </c>
      <c r="T179" s="5">
        <v>344903000000</v>
      </c>
      <c r="U179" s="5">
        <v>343613500000</v>
      </c>
      <c r="V179" s="5">
        <v>85926365000</v>
      </c>
      <c r="W179" s="5">
        <v>592676101000</v>
      </c>
    </row>
    <row r="180" spans="3:23" ht="15.5" x14ac:dyDescent="0.35">
      <c r="C180" t="s">
        <v>874</v>
      </c>
      <c r="D180" s="5">
        <v>-453921900000</v>
      </c>
      <c r="E180" s="5">
        <v>-1513893500000</v>
      </c>
      <c r="G180" s="5">
        <v>-115780000000</v>
      </c>
      <c r="I180" s="5">
        <v>-2242068500000</v>
      </c>
      <c r="J180" s="5">
        <v>-1789769012000</v>
      </c>
      <c r="K180" s="5">
        <v>-769890000000</v>
      </c>
      <c r="M180" s="5">
        <v>-54740000000</v>
      </c>
      <c r="N180" s="5">
        <v>-91940000000</v>
      </c>
      <c r="O180" s="5">
        <v>-117830010000</v>
      </c>
      <c r="P180" s="5">
        <v>-772826124000</v>
      </c>
      <c r="Q180" s="5">
        <v>-162859000000</v>
      </c>
      <c r="R180" s="5">
        <v>-569360000000</v>
      </c>
      <c r="S180" s="5">
        <v>-308031022000</v>
      </c>
      <c r="T180" s="5">
        <v>-125249268000</v>
      </c>
      <c r="U180" s="5">
        <v>-52351985000</v>
      </c>
      <c r="V180" s="5">
        <v>-62983027000</v>
      </c>
      <c r="W180" s="5">
        <v>-257085422000</v>
      </c>
    </row>
    <row r="181" spans="3:23" ht="15.5" x14ac:dyDescent="0.35">
      <c r="C181" t="s">
        <v>1422</v>
      </c>
      <c r="D181" s="5">
        <v>-18819450000</v>
      </c>
      <c r="J181" s="5">
        <v>-29829404000</v>
      </c>
      <c r="K181" s="5">
        <v>-12795166000</v>
      </c>
    </row>
    <row r="182" spans="3:23" ht="15.5" x14ac:dyDescent="0.35">
      <c r="C182" t="s">
        <v>1423</v>
      </c>
      <c r="K182" s="5">
        <v>1733259000</v>
      </c>
      <c r="O182" s="5">
        <v>-1049885000</v>
      </c>
      <c r="P182" s="5">
        <v>-13289707000</v>
      </c>
      <c r="Q182" s="5">
        <v>-1082089000</v>
      </c>
    </row>
    <row r="183" spans="3:23" ht="15.5" x14ac:dyDescent="0.35">
      <c r="C183" t="s">
        <v>1424</v>
      </c>
      <c r="D183" s="5">
        <v>933095306000</v>
      </c>
      <c r="E183" s="5">
        <v>397874500000</v>
      </c>
      <c r="F183" s="5">
        <v>417820000000</v>
      </c>
      <c r="G183" s="5">
        <v>47079000</v>
      </c>
      <c r="I183" s="5">
        <v>1425333678000</v>
      </c>
      <c r="J183" s="5">
        <v>1767520896000</v>
      </c>
      <c r="K183" s="5">
        <v>1650535652000</v>
      </c>
    </row>
    <row r="184" spans="3:23" ht="15.5" x14ac:dyDescent="0.35">
      <c r="C184" t="s">
        <v>201</v>
      </c>
      <c r="D184" s="5">
        <v>-835530000000</v>
      </c>
      <c r="F184" s="5">
        <v>-512290000000</v>
      </c>
      <c r="I184" s="5">
        <v>-967940000000</v>
      </c>
      <c r="J184" s="5">
        <v>-746825000000</v>
      </c>
    </row>
    <row r="185" spans="3:23" ht="15.5" x14ac:dyDescent="0.35">
      <c r="C185" t="s">
        <v>719</v>
      </c>
      <c r="D185" s="5">
        <v>-1822539000</v>
      </c>
      <c r="E185" s="5">
        <v>-4149896000</v>
      </c>
      <c r="F185" s="5">
        <v>-1145990000</v>
      </c>
      <c r="G185" s="5">
        <v>-555864000</v>
      </c>
      <c r="I185" s="5">
        <v>-7919795000</v>
      </c>
      <c r="J185" s="5">
        <v>-4420433000</v>
      </c>
      <c r="K185" s="5">
        <v>-7069309000</v>
      </c>
    </row>
    <row r="186" spans="3:23" ht="15.5" x14ac:dyDescent="0.35">
      <c r="C186" t="s">
        <v>1425</v>
      </c>
      <c r="R186" s="5">
        <v>-98372018000</v>
      </c>
      <c r="S186" s="5">
        <v>-99924301000</v>
      </c>
      <c r="T186" s="5">
        <v>-141389695000</v>
      </c>
      <c r="U186" s="5">
        <v>-631160600000</v>
      </c>
    </row>
    <row r="187" spans="3:23" ht="15.5" x14ac:dyDescent="0.35">
      <c r="C187" t="s">
        <v>537</v>
      </c>
      <c r="J187" s="5">
        <v>3617479343000</v>
      </c>
    </row>
    <row r="188" spans="3:23" ht="15.5" x14ac:dyDescent="0.35">
      <c r="C188" t="s">
        <v>1426</v>
      </c>
      <c r="Q188" s="5">
        <v>-605160931000</v>
      </c>
    </row>
    <row r="189" spans="3:23" ht="15.5" x14ac:dyDescent="0.35">
      <c r="C189" t="s">
        <v>1427</v>
      </c>
    </row>
    <row r="190" spans="3:23" ht="15.5" x14ac:dyDescent="0.35">
      <c r="C190" t="s">
        <v>377</v>
      </c>
      <c r="N190" s="5">
        <v>-11613000</v>
      </c>
    </row>
    <row r="191" spans="3:23" ht="15.5" x14ac:dyDescent="0.35">
      <c r="C191" t="s">
        <v>1428</v>
      </c>
      <c r="J191" s="5">
        <v>-2623514000</v>
      </c>
      <c r="U191" s="5">
        <v>-4417335000</v>
      </c>
      <c r="V191" s="5">
        <v>-6443000000</v>
      </c>
    </row>
    <row r="192" spans="3:23" ht="15.5" x14ac:dyDescent="0.35">
      <c r="C192" t="s">
        <v>215</v>
      </c>
      <c r="D192" s="5">
        <v>-65464144000</v>
      </c>
      <c r="E192" s="5">
        <v>-1545734047000</v>
      </c>
      <c r="F192" s="5">
        <v>1809892520000</v>
      </c>
      <c r="G192" s="5">
        <v>-12916832000</v>
      </c>
      <c r="I192" s="5">
        <v>245997327000</v>
      </c>
      <c r="J192" s="5">
        <v>31074971000</v>
      </c>
      <c r="K192" s="5">
        <v>-12596535000</v>
      </c>
      <c r="L192" s="5">
        <v>-373620169000</v>
      </c>
      <c r="M192" s="5">
        <v>408524966000</v>
      </c>
      <c r="N192" s="5">
        <v>-1853788000</v>
      </c>
      <c r="O192" s="5">
        <v>-43741104000</v>
      </c>
      <c r="P192" s="5">
        <v>-19469836000</v>
      </c>
      <c r="Q192" s="5">
        <v>-321612756000</v>
      </c>
      <c r="R192" s="5">
        <v>390082432000</v>
      </c>
      <c r="S192" s="5">
        <v>-121924738000</v>
      </c>
      <c r="T192" s="5">
        <v>-240374332000</v>
      </c>
      <c r="U192" s="5">
        <v>152005726000</v>
      </c>
      <c r="V192" s="5">
        <v>446618205000</v>
      </c>
      <c r="W192" s="5">
        <v>117566276000</v>
      </c>
    </row>
    <row r="193" spans="2:23" ht="15.5" x14ac:dyDescent="0.35">
      <c r="C193" t="s">
        <v>216</v>
      </c>
      <c r="D193" s="5">
        <v>352224070000</v>
      </c>
      <c r="I193" s="5">
        <v>106226743000</v>
      </c>
      <c r="J193" s="5">
        <v>75151772000</v>
      </c>
      <c r="K193" s="5">
        <v>87748307000</v>
      </c>
      <c r="L193" s="5">
        <v>461368476000</v>
      </c>
      <c r="M193" s="5">
        <v>52843510000</v>
      </c>
      <c r="N193" s="5">
        <v>54697298000</v>
      </c>
      <c r="O193" s="5">
        <v>98438402000</v>
      </c>
      <c r="P193" s="5">
        <v>117908238000</v>
      </c>
      <c r="Q193" s="5">
        <v>439520994000</v>
      </c>
      <c r="R193" s="5">
        <v>49438562000</v>
      </c>
      <c r="S193" s="5">
        <v>171363300000</v>
      </c>
      <c r="T193" s="5">
        <v>411737633000</v>
      </c>
      <c r="U193" s="5">
        <v>259046646000</v>
      </c>
      <c r="V193" s="5">
        <v>197731797000</v>
      </c>
      <c r="W193" s="5">
        <v>80165521000</v>
      </c>
    </row>
    <row r="194" spans="2:23" ht="15.5" x14ac:dyDescent="0.35">
      <c r="C194" t="s">
        <v>1429</v>
      </c>
    </row>
    <row r="195" spans="2:23" ht="15.5" x14ac:dyDescent="0.35">
      <c r="C195" t="s">
        <v>220</v>
      </c>
      <c r="D195" s="5">
        <v>286759926000</v>
      </c>
      <c r="E195" s="5">
        <v>-1545734047000</v>
      </c>
      <c r="F195" s="5">
        <v>1809892520000</v>
      </c>
      <c r="G195" s="5">
        <v>-12916832000</v>
      </c>
      <c r="I195" s="5">
        <v>352224070000</v>
      </c>
      <c r="J195" s="5">
        <v>106226743000</v>
      </c>
      <c r="K195" s="5">
        <v>75151772000</v>
      </c>
      <c r="L195" s="5">
        <v>87748307000</v>
      </c>
      <c r="M195" s="5">
        <v>461368476000</v>
      </c>
      <c r="N195" s="5">
        <v>52843510000</v>
      </c>
      <c r="O195" s="5">
        <v>54697298000</v>
      </c>
      <c r="P195" s="5">
        <v>98438402000</v>
      </c>
      <c r="Q195" s="5">
        <v>117908238000</v>
      </c>
      <c r="R195" s="5">
        <v>439520994000</v>
      </c>
      <c r="S195" s="5">
        <v>49438562000</v>
      </c>
      <c r="T195" s="5">
        <v>171363301000</v>
      </c>
      <c r="U195" s="5">
        <v>411052372000</v>
      </c>
      <c r="V195" s="5">
        <v>644350002000</v>
      </c>
      <c r="W195" s="5">
        <v>197731797000</v>
      </c>
    </row>
    <row r="197" spans="2:23" ht="15.5" x14ac:dyDescent="0.35">
      <c r="B197" t="s">
        <v>221</v>
      </c>
      <c r="C197" t="s">
        <v>11</v>
      </c>
      <c r="D197" s="5">
        <v>15730000000</v>
      </c>
      <c r="E197" s="5">
        <v>15730000000</v>
      </c>
      <c r="F197" s="5">
        <v>15730000000</v>
      </c>
      <c r="G197" s="5">
        <v>15730000000</v>
      </c>
      <c r="I197" s="5">
        <v>15730000000</v>
      </c>
      <c r="J197" s="5">
        <v>15770000000</v>
      </c>
      <c r="K197" s="5">
        <v>7120000000</v>
      </c>
      <c r="L197" s="5">
        <v>7120000000</v>
      </c>
      <c r="M197" s="5">
        <v>7120000000</v>
      </c>
      <c r="N197" s="5">
        <v>7120000000</v>
      </c>
      <c r="O197" s="5">
        <v>7120000000</v>
      </c>
      <c r="P197" s="5">
        <v>7120000000</v>
      </c>
      <c r="Q197" s="5">
        <v>7120000000</v>
      </c>
      <c r="R197" s="5">
        <v>7120000000</v>
      </c>
      <c r="S197" s="5">
        <v>7120000000</v>
      </c>
      <c r="T197" s="5">
        <v>7120000000</v>
      </c>
      <c r="U197" s="5">
        <v>7040000000</v>
      </c>
      <c r="V197" s="5">
        <v>4930000000</v>
      </c>
      <c r="W197" s="5">
        <v>0</v>
      </c>
    </row>
    <row r="198" spans="2:23" ht="15.5" x14ac:dyDescent="0.35">
      <c r="C198" t="s">
        <v>222</v>
      </c>
      <c r="D198" s="6">
        <v>147.74</v>
      </c>
      <c r="E198" s="6">
        <v>-18.829999999999998</v>
      </c>
      <c r="F198" s="6">
        <v>110.34</v>
      </c>
      <c r="G198" s="6">
        <v>116.34</v>
      </c>
    </row>
    <row r="199" spans="2:23" ht="15.5" x14ac:dyDescent="0.35">
      <c r="C199" t="s">
        <v>223</v>
      </c>
      <c r="D199" s="6">
        <v>2.4500000000000002</v>
      </c>
      <c r="E199" s="6">
        <v>-20.18</v>
      </c>
      <c r="F199" s="6">
        <v>3.57</v>
      </c>
      <c r="G199" s="6">
        <v>3.01</v>
      </c>
    </row>
    <row r="200" spans="2:23" ht="15.5" x14ac:dyDescent="0.35">
      <c r="C200" t="s">
        <v>72</v>
      </c>
      <c r="D200" s="5">
        <v>0</v>
      </c>
      <c r="E200" s="5">
        <v>0</v>
      </c>
      <c r="F200" s="5">
        <v>0</v>
      </c>
      <c r="G200" s="5">
        <v>0</v>
      </c>
    </row>
    <row r="201" spans="2:23" ht="15.5" x14ac:dyDescent="0.35">
      <c r="C201" t="s">
        <v>224</v>
      </c>
      <c r="D201" s="5">
        <v>-9950000000</v>
      </c>
      <c r="E201" s="5">
        <v>-9470000000</v>
      </c>
      <c r="F201" s="5">
        <v>-8900000000</v>
      </c>
      <c r="G201" s="5">
        <v>-11870000000</v>
      </c>
    </row>
    <row r="202" spans="2:23" ht="15.5" x14ac:dyDescent="0.35">
      <c r="C202" t="s">
        <v>225</v>
      </c>
      <c r="D202" s="6">
        <v>0.20129999999999998</v>
      </c>
      <c r="E202" s="6">
        <v>-3.2199999999999999E-2</v>
      </c>
      <c r="F202" s="6">
        <v>0.15869999999999998</v>
      </c>
      <c r="G202" s="6">
        <v>0.2016</v>
      </c>
    </row>
    <row r="203" spans="2:23" ht="15.5" x14ac:dyDescent="0.35">
      <c r="C203" t="s">
        <v>226</v>
      </c>
      <c r="D203" s="6">
        <v>0.28129999999999999</v>
      </c>
      <c r="E203" s="6">
        <v>-4.99E-2</v>
      </c>
      <c r="F203" s="6">
        <v>0.27839999999999998</v>
      </c>
      <c r="G203" s="6">
        <v>0.40670000000000001</v>
      </c>
    </row>
    <row r="204" spans="2:23" ht="15.5" x14ac:dyDescent="0.35">
      <c r="C204" t="s">
        <v>227</v>
      </c>
      <c r="D204" s="6">
        <v>-1.5E-3</v>
      </c>
      <c r="E204" s="6">
        <v>-1.6000000000000001E-3</v>
      </c>
      <c r="F204" s="6">
        <v>-1.7000000000000001E-3</v>
      </c>
      <c r="G204" s="6">
        <v>-3.4000000000000002E-3</v>
      </c>
    </row>
    <row r="205" spans="2:23" ht="15.5" x14ac:dyDescent="0.35">
      <c r="C205" t="s">
        <v>228</v>
      </c>
    </row>
    <row r="206" spans="2:23" ht="15.5" x14ac:dyDescent="0.35">
      <c r="C206" t="s">
        <v>229</v>
      </c>
      <c r="D206" s="5">
        <v>8264000000000</v>
      </c>
      <c r="E206" s="5">
        <v>5940000000000</v>
      </c>
      <c r="F206" s="5">
        <v>6236000000000</v>
      </c>
      <c r="G206" s="5">
        <v>4500000000000</v>
      </c>
    </row>
    <row r="207" spans="2:23" ht="15.5" x14ac:dyDescent="0.35">
      <c r="C207" t="s">
        <v>230</v>
      </c>
      <c r="D207" s="6">
        <v>0.69</v>
      </c>
      <c r="E207" s="6">
        <v>1.01</v>
      </c>
      <c r="F207" s="6">
        <v>0.99</v>
      </c>
      <c r="G207" s="6">
        <v>1.22</v>
      </c>
    </row>
    <row r="208" spans="2:23" ht="15.5" x14ac:dyDescent="0.35">
      <c r="C208" t="s">
        <v>231</v>
      </c>
      <c r="D208" s="6">
        <v>525.28</v>
      </c>
      <c r="E208" s="6">
        <v>377.54</v>
      </c>
      <c r="F208" s="6">
        <v>396.37</v>
      </c>
      <c r="G208" s="6">
        <v>286.02</v>
      </c>
    </row>
    <row r="209" spans="3:23" ht="15.5" x14ac:dyDescent="0.35">
      <c r="C209" t="s">
        <v>232</v>
      </c>
      <c r="D209" s="6">
        <v>0.69</v>
      </c>
      <c r="E209" s="6">
        <v>1.01</v>
      </c>
      <c r="F209" s="6">
        <v>0.99</v>
      </c>
      <c r="G209" s="6">
        <v>1.22</v>
      </c>
    </row>
    <row r="210" spans="3:23" ht="15.5" x14ac:dyDescent="0.35">
      <c r="C210" t="s">
        <v>233</v>
      </c>
      <c r="D210" s="6">
        <v>525.28</v>
      </c>
      <c r="E210" s="6">
        <v>377.54</v>
      </c>
      <c r="F210" s="6">
        <v>396.37</v>
      </c>
      <c r="G210" s="6">
        <v>286.02</v>
      </c>
    </row>
    <row r="211" spans="3:23" ht="15.5" x14ac:dyDescent="0.35">
      <c r="C211" t="s">
        <v>234</v>
      </c>
    </row>
    <row r="212" spans="3:23" ht="15.5" x14ac:dyDescent="0.35">
      <c r="C212" t="s">
        <v>235</v>
      </c>
    </row>
    <row r="213" spans="3:23" ht="15.5" x14ac:dyDescent="0.35">
      <c r="C213" t="s">
        <v>236</v>
      </c>
      <c r="D213" s="5">
        <v>8264000000000</v>
      </c>
      <c r="E213" s="5">
        <v>5940000000000</v>
      </c>
      <c r="F213" s="5">
        <v>6236000000000</v>
      </c>
      <c r="G213" s="5">
        <v>4500000000000</v>
      </c>
    </row>
    <row r="214" spans="3:23" ht="15.5" x14ac:dyDescent="0.35">
      <c r="C214" t="s">
        <v>23</v>
      </c>
    </row>
    <row r="215" spans="3:23" ht="15.5" x14ac:dyDescent="0.35">
      <c r="C215" t="s">
        <v>20</v>
      </c>
    </row>
    <row r="216" spans="3:23" ht="15.5" x14ac:dyDescent="0.35">
      <c r="C216" t="s">
        <v>237</v>
      </c>
      <c r="D216" s="5">
        <v>-2817000000000</v>
      </c>
      <c r="E216" s="5">
        <v>-2725000000000</v>
      </c>
      <c r="F216" s="5">
        <v>-2625000000000</v>
      </c>
      <c r="G216" s="5">
        <v>-4478000000000</v>
      </c>
    </row>
    <row r="217" spans="3:23" ht="15.5" x14ac:dyDescent="0.35">
      <c r="C217" t="s">
        <v>238</v>
      </c>
      <c r="D217" s="5">
        <v>-76000000000</v>
      </c>
      <c r="E217" s="5">
        <v>-916000000000</v>
      </c>
      <c r="F217" s="5">
        <v>1741000000000</v>
      </c>
      <c r="G217" s="5">
        <v>103000000000</v>
      </c>
    </row>
    <row r="218" spans="3:23" ht="15.5" x14ac:dyDescent="0.35">
      <c r="C218" t="s">
        <v>239</v>
      </c>
      <c r="E218" s="5">
        <v>0</v>
      </c>
      <c r="F218" s="5">
        <v>-1000000000</v>
      </c>
      <c r="G218" s="5">
        <v>0</v>
      </c>
    </row>
    <row r="219" spans="3:23" ht="15.5" x14ac:dyDescent="0.35">
      <c r="C219" t="s">
        <v>12</v>
      </c>
      <c r="D219" s="5">
        <v>-76000000000</v>
      </c>
      <c r="E219" s="5">
        <v>-916000000000</v>
      </c>
      <c r="F219" s="5">
        <v>1741000000000</v>
      </c>
      <c r="G219" s="5">
        <v>103000000000</v>
      </c>
    </row>
    <row r="220" spans="3:23" ht="15.5" x14ac:dyDescent="0.35">
      <c r="C220" t="s">
        <v>15</v>
      </c>
      <c r="D220" s="6">
        <v>-4.8</v>
      </c>
      <c r="E220" s="6">
        <v>-58.21</v>
      </c>
      <c r="F220" s="6">
        <v>110.63</v>
      </c>
      <c r="G220" s="6">
        <v>6.57</v>
      </c>
    </row>
    <row r="221" spans="3:23" ht="15.5" x14ac:dyDescent="0.35">
      <c r="C221" t="s">
        <v>57</v>
      </c>
      <c r="I221" s="6">
        <v>117.4</v>
      </c>
      <c r="J221" s="6">
        <v>-125.72</v>
      </c>
      <c r="K221" s="6">
        <v>-464.08</v>
      </c>
      <c r="L221" s="6">
        <v>33.65</v>
      </c>
      <c r="M221" s="6">
        <v>282.94</v>
      </c>
      <c r="N221" s="6">
        <v>280.02</v>
      </c>
      <c r="O221" s="6">
        <v>-9.93</v>
      </c>
      <c r="P221" s="6">
        <v>-15.65</v>
      </c>
      <c r="Q221" s="6">
        <v>9.59</v>
      </c>
      <c r="R221" s="6">
        <v>30.79</v>
      </c>
      <c r="S221" s="6">
        <v>-7.75</v>
      </c>
      <c r="T221" s="6">
        <v>23.63</v>
      </c>
      <c r="U221" s="6">
        <v>-59.25</v>
      </c>
      <c r="V221" s="6">
        <v>-16.899999999999999</v>
      </c>
      <c r="W221" s="6">
        <v>191289.21</v>
      </c>
    </row>
    <row r="222" spans="3:23" ht="15.5" x14ac:dyDescent="0.35">
      <c r="C222" t="s">
        <v>71</v>
      </c>
      <c r="I222" s="6">
        <v>3.24</v>
      </c>
      <c r="J222" s="6">
        <v>-3.48</v>
      </c>
      <c r="K222" s="6">
        <v>-1.35</v>
      </c>
      <c r="L222" s="6">
        <v>18.87</v>
      </c>
      <c r="M222" s="6">
        <v>3.07</v>
      </c>
      <c r="N222" s="6">
        <v>1.23</v>
      </c>
      <c r="O222" s="6">
        <v>-20.14</v>
      </c>
      <c r="P222" s="6">
        <v>-16.61</v>
      </c>
      <c r="Q222" s="6">
        <v>34.200000000000003</v>
      </c>
      <c r="R222" s="6">
        <v>14.81</v>
      </c>
      <c r="S222" s="6">
        <v>-54.84</v>
      </c>
      <c r="T222" s="6">
        <v>20.309999999999999</v>
      </c>
      <c r="U222" s="6">
        <v>-6.08</v>
      </c>
      <c r="V222" s="6">
        <v>-28.58</v>
      </c>
      <c r="W222" s="5">
        <v>0</v>
      </c>
    </row>
    <row r="223" spans="3:23" ht="15.5" x14ac:dyDescent="0.35">
      <c r="C223" t="s">
        <v>74</v>
      </c>
      <c r="I223" s="5">
        <v>0</v>
      </c>
      <c r="J223" s="5">
        <v>0</v>
      </c>
      <c r="K223" s="5">
        <v>0</v>
      </c>
      <c r="L223" s="5">
        <v>0</v>
      </c>
      <c r="M223" s="6">
        <v>19.559999999999999</v>
      </c>
      <c r="N223" s="6">
        <v>10.26</v>
      </c>
      <c r="O223" s="6">
        <v>7.53</v>
      </c>
      <c r="P223" s="6">
        <v>4.1399999999999997</v>
      </c>
      <c r="Q223" s="6">
        <v>3.07</v>
      </c>
      <c r="R223" s="6">
        <v>2.78</v>
      </c>
      <c r="S223" s="6">
        <v>2.89</v>
      </c>
      <c r="T223" s="6">
        <v>3.23</v>
      </c>
      <c r="U223" s="6">
        <v>3.57</v>
      </c>
      <c r="V223" s="6">
        <v>3.97</v>
      </c>
      <c r="W223" s="5">
        <v>0</v>
      </c>
    </row>
    <row r="224" spans="3:23" ht="15.5" x14ac:dyDescent="0.35">
      <c r="C224" t="s">
        <v>240</v>
      </c>
      <c r="I224" s="5">
        <v>-38730000000</v>
      </c>
      <c r="J224" s="5">
        <v>-58710000000</v>
      </c>
      <c r="K224" s="5">
        <v>-47480000000</v>
      </c>
      <c r="L224" s="5">
        <v>-30970000000</v>
      </c>
    </row>
    <row r="225" spans="3:23" ht="15.5" x14ac:dyDescent="0.35">
      <c r="C225" t="s">
        <v>241</v>
      </c>
      <c r="I225" s="6">
        <v>0.2009</v>
      </c>
      <c r="J225" s="6">
        <v>-0.25180000000000002</v>
      </c>
      <c r="K225" s="6">
        <v>-0.37520000000000003</v>
      </c>
      <c r="L225" s="6">
        <v>4.1500000000000002E-2</v>
      </c>
      <c r="M225" s="6">
        <v>0.34329999999999999</v>
      </c>
      <c r="N225" s="6">
        <v>0.49299999999999999</v>
      </c>
      <c r="O225" s="6">
        <v>-3.0299999999999997E-2</v>
      </c>
      <c r="P225" s="6">
        <v>-5.5899999999999998E-2</v>
      </c>
      <c r="Q225" s="6">
        <v>2.4E-2</v>
      </c>
      <c r="R225" s="6">
        <v>5.6799999999999996E-2</v>
      </c>
      <c r="S225" s="6">
        <v>-1.18E-2</v>
      </c>
      <c r="T225" s="6">
        <v>3.9800000000000002E-2</v>
      </c>
      <c r="U225" s="6">
        <v>-0.1045</v>
      </c>
      <c r="V225" s="6">
        <v>-2.53E-2</v>
      </c>
      <c r="W225" s="6">
        <v>9.7000000000000003E-3</v>
      </c>
    </row>
    <row r="226" spans="3:23" ht="15.5" x14ac:dyDescent="0.35">
      <c r="C226" t="s">
        <v>242</v>
      </c>
      <c r="I226" s="6">
        <v>0.311</v>
      </c>
      <c r="J226" s="6">
        <v>-0.48450000000000004</v>
      </c>
      <c r="K226" s="6">
        <v>-1.3427</v>
      </c>
      <c r="L226" s="6">
        <v>4.1599999999999998E-2</v>
      </c>
      <c r="M226" s="6">
        <v>0.34570000000000001</v>
      </c>
      <c r="N226" s="6">
        <v>0.51770000000000005</v>
      </c>
      <c r="O226" s="6">
        <v>-3.4200000000000001E-2</v>
      </c>
      <c r="P226" s="6">
        <v>-6.9099999999999995E-2</v>
      </c>
      <c r="Q226" s="6">
        <v>4.4400000000000002E-2</v>
      </c>
      <c r="R226" s="6">
        <v>9.4299999999999995E-2</v>
      </c>
      <c r="S226" s="6">
        <v>-3.27E-2</v>
      </c>
      <c r="T226" s="6">
        <v>0.10009999999999999</v>
      </c>
      <c r="U226" s="6">
        <v>-0.26960000000000001</v>
      </c>
      <c r="V226" s="6">
        <v>-9.3399999999999997E-2</v>
      </c>
      <c r="W226" s="6">
        <v>2.5099999999999997E-2</v>
      </c>
    </row>
    <row r="227" spans="3:23" ht="15.5" x14ac:dyDescent="0.35">
      <c r="C227" t="s">
        <v>243</v>
      </c>
      <c r="I227" s="6">
        <v>-8.0000000000000002E-3</v>
      </c>
      <c r="J227" s="6">
        <v>-1.83E-2</v>
      </c>
      <c r="K227" s="6">
        <v>-1.1699999999999999E-2</v>
      </c>
      <c r="L227" s="6">
        <v>-5.4000000000000003E-3</v>
      </c>
      <c r="M227" s="6">
        <v>1.52E-2</v>
      </c>
      <c r="N227" s="6">
        <v>9.7999999999999997E-3</v>
      </c>
      <c r="O227" s="6">
        <v>-1.2E-2</v>
      </c>
      <c r="P227" s="6">
        <v>-1.06E-2</v>
      </c>
      <c r="Q227" s="6">
        <v>5.1500000000000004E-2</v>
      </c>
      <c r="R227" s="6">
        <v>5.1100000000000007E-2</v>
      </c>
      <c r="S227" s="6">
        <v>5.3600000000000002E-2</v>
      </c>
      <c r="T227" s="6">
        <v>6.4899999999999999E-2</v>
      </c>
      <c r="U227" s="6">
        <v>2.7200000000000002E-2</v>
      </c>
      <c r="V227" s="6">
        <v>1.7000000000000001E-2</v>
      </c>
      <c r="W227" s="6">
        <v>4.7199999999999999E-2</v>
      </c>
    </row>
    <row r="228" spans="3:23" ht="15.5" x14ac:dyDescent="0.35">
      <c r="C228" t="s">
        <v>244</v>
      </c>
    </row>
    <row r="229" spans="3:23" ht="15.5" x14ac:dyDescent="0.35">
      <c r="C229" t="s">
        <v>68</v>
      </c>
      <c r="I229" s="6">
        <v>1.01</v>
      </c>
      <c r="J229" s="6">
        <v>1.69</v>
      </c>
      <c r="K229" s="6">
        <v>1.81</v>
      </c>
      <c r="L229" s="6">
        <v>0.78</v>
      </c>
      <c r="M229" s="6">
        <v>1.06</v>
      </c>
      <c r="N229" s="6">
        <v>0.64</v>
      </c>
      <c r="O229" s="6">
        <v>0.69</v>
      </c>
      <c r="P229" s="6">
        <v>1.1499999999999999</v>
      </c>
      <c r="Q229" s="6">
        <v>1.52</v>
      </c>
      <c r="R229" s="6">
        <v>1.4</v>
      </c>
      <c r="S229" s="6">
        <v>1.79</v>
      </c>
      <c r="T229" s="6">
        <v>2.0299999999999998</v>
      </c>
      <c r="U229" s="6">
        <v>1.64</v>
      </c>
      <c r="V229" s="6">
        <v>2.67</v>
      </c>
      <c r="W229" s="5">
        <v>0</v>
      </c>
    </row>
    <row r="230" spans="3:23" ht="15.5" x14ac:dyDescent="0.35">
      <c r="C230" t="s">
        <v>65</v>
      </c>
      <c r="I230" s="6">
        <v>377.54</v>
      </c>
      <c r="J230" s="6">
        <v>259.45999999999998</v>
      </c>
      <c r="K230" s="6">
        <v>345.62</v>
      </c>
      <c r="L230" s="6">
        <v>809.46</v>
      </c>
      <c r="M230" s="6">
        <v>818.55</v>
      </c>
      <c r="N230" s="6">
        <v>540.9</v>
      </c>
      <c r="O230" s="6">
        <v>290.38</v>
      </c>
      <c r="P230" s="6">
        <v>226.42</v>
      </c>
      <c r="Q230" s="6">
        <v>216.23</v>
      </c>
      <c r="R230" s="6">
        <v>326.62</v>
      </c>
      <c r="S230" s="6">
        <v>236.84</v>
      </c>
      <c r="T230" s="6">
        <v>236.06</v>
      </c>
      <c r="U230" s="6">
        <v>219.72</v>
      </c>
      <c r="V230" s="6">
        <v>180.94</v>
      </c>
      <c r="W230" s="6">
        <v>7630516.3499999996</v>
      </c>
    </row>
    <row r="231" spans="3:23" ht="15.5" x14ac:dyDescent="0.35">
      <c r="C231" t="s">
        <v>245</v>
      </c>
      <c r="I231" s="6">
        <v>1.01</v>
      </c>
      <c r="J231" s="6">
        <v>1.69</v>
      </c>
      <c r="K231" s="6">
        <v>1.81</v>
      </c>
      <c r="L231" s="6">
        <v>0.78</v>
      </c>
      <c r="M231" s="6">
        <v>1.06</v>
      </c>
      <c r="N231" s="6">
        <v>0.64</v>
      </c>
      <c r="O231" s="6">
        <v>0.69</v>
      </c>
      <c r="P231" s="6">
        <v>1.1499999999999999</v>
      </c>
      <c r="Q231" s="6">
        <v>1.52</v>
      </c>
      <c r="R231" s="6">
        <v>1.4</v>
      </c>
      <c r="S231" s="6">
        <v>1.79</v>
      </c>
      <c r="T231" s="6">
        <v>2.0299999999999998</v>
      </c>
      <c r="U231" s="6">
        <v>1.64</v>
      </c>
      <c r="V231" s="6">
        <v>2.67</v>
      </c>
      <c r="W231" s="5">
        <v>0</v>
      </c>
    </row>
    <row r="232" spans="3:23" ht="15.5" x14ac:dyDescent="0.35">
      <c r="C232" t="s">
        <v>246</v>
      </c>
      <c r="I232" s="6">
        <v>377.54</v>
      </c>
      <c r="J232" s="6">
        <v>259.45999999999998</v>
      </c>
      <c r="K232" s="6">
        <v>345.62</v>
      </c>
      <c r="L232" s="6">
        <v>809.46</v>
      </c>
      <c r="M232" s="6">
        <v>818.55</v>
      </c>
      <c r="N232" s="6">
        <v>540.9</v>
      </c>
      <c r="O232" s="6">
        <v>290.38</v>
      </c>
      <c r="P232" s="6">
        <v>226.42</v>
      </c>
      <c r="Q232" s="6">
        <v>216.23</v>
      </c>
      <c r="R232" s="6">
        <v>326.62</v>
      </c>
      <c r="S232" s="6">
        <v>236.84</v>
      </c>
      <c r="T232" s="6">
        <v>236.06</v>
      </c>
      <c r="U232" s="6">
        <v>219.72</v>
      </c>
      <c r="V232" s="6">
        <v>180.94</v>
      </c>
      <c r="W232" s="6">
        <v>7630516.3499999996</v>
      </c>
    </row>
    <row r="233" spans="3:23" ht="15.5" x14ac:dyDescent="0.35">
      <c r="C233" t="s">
        <v>247</v>
      </c>
    </row>
    <row r="234" spans="3:23" ht="15.5" x14ac:dyDescent="0.35">
      <c r="C234" t="s">
        <v>248</v>
      </c>
    </row>
    <row r="235" spans="3:23" ht="15.5" x14ac:dyDescent="0.35">
      <c r="C235" t="s">
        <v>25</v>
      </c>
    </row>
    <row r="236" spans="3:23" ht="15.5" x14ac:dyDescent="0.35">
      <c r="C236" t="s">
        <v>22</v>
      </c>
    </row>
    <row r="237" spans="3:23" ht="15.5" x14ac:dyDescent="0.35">
      <c r="C237" t="s">
        <v>249</v>
      </c>
      <c r="I237" s="5">
        <v>-2725000000000</v>
      </c>
      <c r="J237" s="5">
        <v>-3666000000000</v>
      </c>
      <c r="K237" s="5">
        <v>-6257000000000</v>
      </c>
      <c r="L237" s="5">
        <v>95000000000</v>
      </c>
      <c r="M237" s="5">
        <v>430000000000</v>
      </c>
      <c r="N237" s="5">
        <v>-2000000000</v>
      </c>
      <c r="O237" s="5">
        <v>-5000000000</v>
      </c>
      <c r="P237" s="5">
        <v>52000000000</v>
      </c>
      <c r="Q237" s="5">
        <v>-148000000000</v>
      </c>
      <c r="R237" s="5">
        <v>730000000000</v>
      </c>
      <c r="S237" s="5">
        <v>-701000000000</v>
      </c>
      <c r="T237" s="5">
        <v>-66000000000</v>
      </c>
      <c r="U237" s="5">
        <v>41000000000</v>
      </c>
      <c r="V237" s="5">
        <v>-41000000000</v>
      </c>
      <c r="W237" s="5">
        <v>-77000000000</v>
      </c>
    </row>
    <row r="238" spans="3:23" ht="15.5" x14ac:dyDescent="0.35">
      <c r="C238" t="s">
        <v>250</v>
      </c>
      <c r="I238" s="5">
        <v>838000000000</v>
      </c>
      <c r="J238" s="5">
        <v>-4601000000000</v>
      </c>
      <c r="K238" s="5">
        <v>-2732000000000</v>
      </c>
      <c r="L238" s="5">
        <v>-372000000000</v>
      </c>
      <c r="M238" s="5">
        <v>145000000000</v>
      </c>
      <c r="N238" s="5">
        <v>55000000000</v>
      </c>
      <c r="O238" s="5">
        <v>-35000000000</v>
      </c>
      <c r="P238" s="5">
        <v>-76000000000</v>
      </c>
      <c r="Q238" s="5">
        <v>94000000000</v>
      </c>
      <c r="R238" s="5">
        <v>40000000000</v>
      </c>
      <c r="S238" s="5">
        <v>-53000000000</v>
      </c>
      <c r="T238" s="5">
        <v>62000000000</v>
      </c>
      <c r="U238" s="5">
        <v>-59000000000</v>
      </c>
      <c r="V238" s="5">
        <v>5000000000</v>
      </c>
      <c r="W238" s="5">
        <v>117000000000</v>
      </c>
    </row>
    <row r="239" spans="3:23" ht="15.5" x14ac:dyDescent="0.35">
      <c r="C239" t="s">
        <v>251</v>
      </c>
      <c r="I239" s="5">
        <v>-1000000000</v>
      </c>
      <c r="J239" s="5">
        <v>-3000000000</v>
      </c>
      <c r="K239" s="5">
        <v>-2000000000</v>
      </c>
      <c r="L239" s="5">
        <v>-2000000000</v>
      </c>
      <c r="M239" s="5">
        <v>-20000000000</v>
      </c>
      <c r="N239" s="5">
        <v>-28000000000</v>
      </c>
      <c r="O239" s="5">
        <v>-35000000000</v>
      </c>
      <c r="P239" s="5">
        <v>-80000000000</v>
      </c>
      <c r="Q239" s="5">
        <v>-89000000000</v>
      </c>
      <c r="R239" s="5">
        <v>-130000000000</v>
      </c>
      <c r="S239" s="5">
        <v>-418000000000</v>
      </c>
      <c r="T239" s="5">
        <v>-558000000000</v>
      </c>
      <c r="U239" s="5">
        <v>-367000000000</v>
      </c>
      <c r="V239" s="5">
        <v>-368000000000</v>
      </c>
      <c r="W239" s="5">
        <v>-471000000000</v>
      </c>
    </row>
    <row r="240" spans="3:23" ht="15.5" x14ac:dyDescent="0.35">
      <c r="C240" t="s">
        <v>14</v>
      </c>
      <c r="I240" s="5">
        <v>837000000000</v>
      </c>
      <c r="J240" s="5">
        <v>-4604000000000</v>
      </c>
      <c r="K240" s="5">
        <v>-2734000000000</v>
      </c>
      <c r="L240" s="5">
        <v>-374000000000</v>
      </c>
      <c r="M240" s="5">
        <v>124000000000</v>
      </c>
      <c r="N240" s="5">
        <v>27000000000</v>
      </c>
      <c r="O240" s="5">
        <v>-70000000000</v>
      </c>
      <c r="P240" s="5">
        <v>-156000000000</v>
      </c>
      <c r="Q240" s="5">
        <v>5000000000</v>
      </c>
      <c r="R240" s="5">
        <v>-89000000000</v>
      </c>
      <c r="S240" s="5">
        <v>-471000000000</v>
      </c>
      <c r="T240" s="5">
        <v>-496000000000</v>
      </c>
      <c r="U240" s="5">
        <v>-427000000000</v>
      </c>
      <c r="V240" s="5">
        <v>-364000000000</v>
      </c>
      <c r="W240" s="5">
        <v>-354000000000</v>
      </c>
    </row>
    <row r="241" spans="2:23" ht="15.5" x14ac:dyDescent="0.35">
      <c r="C241" t="s">
        <v>16</v>
      </c>
      <c r="I241" s="6">
        <v>53.23</v>
      </c>
      <c r="J241" s="6">
        <v>-291.88</v>
      </c>
      <c r="K241" s="6">
        <v>-383.95</v>
      </c>
      <c r="L241" s="6">
        <v>-52.48</v>
      </c>
      <c r="M241" s="6">
        <v>17.43</v>
      </c>
      <c r="N241" s="6">
        <v>3.75</v>
      </c>
      <c r="O241" s="6">
        <v>-9.8000000000000007</v>
      </c>
      <c r="P241" s="6">
        <v>-21.91</v>
      </c>
      <c r="Q241" s="6">
        <v>0.72</v>
      </c>
      <c r="R241" s="6">
        <v>-12.54</v>
      </c>
      <c r="S241" s="6">
        <v>-66.150000000000006</v>
      </c>
      <c r="T241" s="6">
        <v>-69.650000000000006</v>
      </c>
      <c r="U241" s="6">
        <v>-60.59</v>
      </c>
      <c r="V241" s="6">
        <v>-73.77</v>
      </c>
      <c r="W241" s="6">
        <v>-2493149.7000000002</v>
      </c>
    </row>
    <row r="243" spans="2:23" ht="15.5" x14ac:dyDescent="0.35">
      <c r="B243" t="s">
        <v>252</v>
      </c>
      <c r="C243" t="s">
        <v>253</v>
      </c>
      <c r="D243" s="5">
        <v>2324000000000</v>
      </c>
      <c r="E243" s="5">
        <v>-296000000000</v>
      </c>
      <c r="F243" s="5">
        <v>1736000000000</v>
      </c>
      <c r="G243" s="5">
        <v>1830000000000</v>
      </c>
      <c r="H243" s="5">
        <v>9297000000000</v>
      </c>
      <c r="I243" s="5">
        <v>1847000000000</v>
      </c>
      <c r="J243" s="5">
        <v>-1983000000000</v>
      </c>
      <c r="K243" s="5">
        <v>-3304000000000</v>
      </c>
      <c r="L243" s="5">
        <v>240000000000</v>
      </c>
      <c r="M243" s="5">
        <v>2014000000000</v>
      </c>
      <c r="N243" s="5">
        <v>1994000000000</v>
      </c>
      <c r="O243" s="5">
        <v>-71000000000</v>
      </c>
      <c r="P243" s="5">
        <v>-111000000000</v>
      </c>
      <c r="Q243" s="5">
        <v>68000000000</v>
      </c>
    </row>
    <row r="244" spans="2:23" ht="15.5" x14ac:dyDescent="0.35">
      <c r="C244" t="s">
        <v>254</v>
      </c>
      <c r="H244" s="5">
        <v>5594000000000</v>
      </c>
      <c r="I244" s="5">
        <v>1847000000000</v>
      </c>
      <c r="J244" s="5">
        <v>-1983000000000</v>
      </c>
      <c r="K244" s="5">
        <v>-3304000000000</v>
      </c>
      <c r="L244" s="5">
        <v>240000000000</v>
      </c>
      <c r="M244" s="5">
        <v>2014000000000</v>
      </c>
      <c r="N244" s="5">
        <v>1994000000000</v>
      </c>
      <c r="O244" s="5">
        <v>-71000000000</v>
      </c>
      <c r="P244" s="5">
        <v>-111000000000</v>
      </c>
      <c r="Q244" s="5">
        <v>68000000000</v>
      </c>
    </row>
    <row r="245" spans="2:23" ht="15.5" x14ac:dyDescent="0.35">
      <c r="C245" t="s">
        <v>401</v>
      </c>
      <c r="H245" s="6">
        <v>3.2</v>
      </c>
      <c r="I245" s="6">
        <v>3.2</v>
      </c>
      <c r="N245" s="5">
        <v>43</v>
      </c>
      <c r="O245" s="5">
        <v>33</v>
      </c>
      <c r="P245" s="6">
        <v>2.5</v>
      </c>
      <c r="Q245" s="6">
        <v>36.5</v>
      </c>
    </row>
    <row r="246" spans="2:23" ht="15.5" x14ac:dyDescent="0.35">
      <c r="C246" t="s">
        <v>76</v>
      </c>
      <c r="H246" s="6">
        <v>5.4000000000000003E-3</v>
      </c>
      <c r="I246" s="6">
        <v>2.7300000000000001E-2</v>
      </c>
      <c r="N246" s="6">
        <v>0.33929999999999999</v>
      </c>
      <c r="O246" s="6">
        <v>-7.3601000000000001</v>
      </c>
      <c r="P246" s="6">
        <v>-0.35389999999999999</v>
      </c>
      <c r="Q246" s="6">
        <v>8.4312000000000005</v>
      </c>
    </row>
    <row r="247" spans="2:23" ht="15.5" x14ac:dyDescent="0.35">
      <c r="C247" t="s">
        <v>402</v>
      </c>
      <c r="H247" s="6">
        <v>9.4999999999999998E-3</v>
      </c>
      <c r="I247" s="6">
        <v>4.3E-3</v>
      </c>
      <c r="N247" s="6">
        <v>5.8200000000000002E-2</v>
      </c>
      <c r="O247" s="6">
        <v>9.7699999999999995E-2</v>
      </c>
      <c r="P247" s="6">
        <v>0.01</v>
      </c>
      <c r="Q247" s="6">
        <v>0.105</v>
      </c>
    </row>
    <row r="248" spans="2:23" ht="15.5" x14ac:dyDescent="0.35">
      <c r="C248" t="s">
        <v>56</v>
      </c>
      <c r="D248" s="6">
        <v>147.74</v>
      </c>
      <c r="E248" s="6">
        <v>-18.829999999999998</v>
      </c>
      <c r="F248" s="6">
        <v>110.34</v>
      </c>
      <c r="G248" s="6">
        <v>116.34</v>
      </c>
      <c r="H248" s="6">
        <v>590.94000000000005</v>
      </c>
      <c r="I248" s="6">
        <v>117.4</v>
      </c>
      <c r="J248" s="6">
        <v>-126.04</v>
      </c>
      <c r="K248" s="6">
        <v>-210.01</v>
      </c>
      <c r="L248" s="6">
        <v>15.23</v>
      </c>
      <c r="M248" s="6">
        <v>128.04</v>
      </c>
      <c r="N248" s="6">
        <v>126.72</v>
      </c>
      <c r="O248" s="6">
        <v>-4.5</v>
      </c>
      <c r="P248" s="6">
        <v>-7.08</v>
      </c>
      <c r="Q248" s="6">
        <v>4.34</v>
      </c>
    </row>
    <row r="249" spans="2:23" ht="15.5" x14ac:dyDescent="0.35">
      <c r="C249" t="s">
        <v>255</v>
      </c>
      <c r="H249" s="6">
        <v>355.59</v>
      </c>
      <c r="I249" s="6">
        <v>117.4</v>
      </c>
      <c r="J249" s="6">
        <v>-126.04</v>
      </c>
      <c r="K249" s="6">
        <v>-210.01</v>
      </c>
      <c r="L249" s="6">
        <v>15.23</v>
      </c>
      <c r="M249" s="6">
        <v>128.04</v>
      </c>
      <c r="N249" s="6">
        <v>126.72</v>
      </c>
      <c r="O249" s="6">
        <v>-4.5</v>
      </c>
      <c r="P249" s="6">
        <v>-7.08</v>
      </c>
      <c r="Q249" s="6">
        <v>4.34</v>
      </c>
    </row>
    <row r="250" spans="2:23" ht="15.5" x14ac:dyDescent="0.35">
      <c r="C250" t="s">
        <v>78</v>
      </c>
      <c r="H250" s="6">
        <v>3.2</v>
      </c>
      <c r="I250" s="6">
        <v>3.2</v>
      </c>
      <c r="N250" s="5">
        <v>43</v>
      </c>
      <c r="O250" s="5">
        <v>33</v>
      </c>
      <c r="P250" s="6">
        <v>2.5</v>
      </c>
      <c r="Q250" s="6">
        <v>36.5</v>
      </c>
    </row>
    <row r="251" spans="2:23" ht="15.5" x14ac:dyDescent="0.35">
      <c r="C251" t="s">
        <v>403</v>
      </c>
      <c r="H251" s="6">
        <v>5.4000000000000003E-3</v>
      </c>
      <c r="I251" s="6">
        <v>2.7300000000000001E-2</v>
      </c>
      <c r="N251" s="6">
        <v>0.33929999999999999</v>
      </c>
      <c r="O251" s="6">
        <v>-7.3601000000000001</v>
      </c>
      <c r="P251" s="6">
        <v>-0.35389999999999999</v>
      </c>
      <c r="Q251" s="6">
        <v>8.4312000000000005</v>
      </c>
    </row>
    <row r="252" spans="2:23" ht="15.5" x14ac:dyDescent="0.35">
      <c r="C252" t="s">
        <v>404</v>
      </c>
      <c r="H252" s="6">
        <v>9.4999999999999998E-3</v>
      </c>
      <c r="I252" s="6">
        <v>4.3E-3</v>
      </c>
      <c r="N252" s="6">
        <v>5.8200000000000002E-2</v>
      </c>
      <c r="O252" s="6">
        <v>9.7699999999999995E-2</v>
      </c>
      <c r="P252" s="6">
        <v>0.01</v>
      </c>
      <c r="Q252" s="6">
        <v>0.105</v>
      </c>
    </row>
    <row r="253" spans="2:23" ht="15.5" x14ac:dyDescent="0.35">
      <c r="C253" t="s">
        <v>405</v>
      </c>
      <c r="H253" s="6">
        <v>3.2</v>
      </c>
      <c r="I253" s="6">
        <v>3.2</v>
      </c>
    </row>
    <row r="254" spans="2:23" ht="15.5" x14ac:dyDescent="0.35">
      <c r="C254" t="s">
        <v>406</v>
      </c>
      <c r="H254" s="6">
        <v>5.4000000000000003E-3</v>
      </c>
      <c r="I254" s="6">
        <v>2.7300000000000001E-2</v>
      </c>
    </row>
    <row r="255" spans="2:23" ht="15.5" x14ac:dyDescent="0.35">
      <c r="C255" t="s">
        <v>407</v>
      </c>
      <c r="H255" s="6">
        <v>9.4999999999999998E-3</v>
      </c>
      <c r="I255" s="6">
        <v>4.3E-3</v>
      </c>
    </row>
    <row r="256" spans="2:23" ht="15.5" x14ac:dyDescent="0.35">
      <c r="C256" t="s">
        <v>258</v>
      </c>
      <c r="I256" s="6">
        <v>0.53</v>
      </c>
    </row>
    <row r="257" spans="3:9" ht="15.5" x14ac:dyDescent="0.35">
      <c r="C257" t="s">
        <v>259</v>
      </c>
      <c r="I257" s="6">
        <v>0.89</v>
      </c>
    </row>
    <row r="258" spans="3:9" ht="15.5" x14ac:dyDescent="0.35">
      <c r="C258" t="s">
        <v>260</v>
      </c>
      <c r="I258" s="6">
        <v>7.49</v>
      </c>
    </row>
    <row r="259" spans="3:9" ht="15.5" x14ac:dyDescent="0.35">
      <c r="C259" t="s">
        <v>261</v>
      </c>
      <c r="I259" s="6">
        <v>1.1253</v>
      </c>
    </row>
    <row r="260" spans="3:9" ht="15.5" x14ac:dyDescent="0.35">
      <c r="C260" t="s">
        <v>263</v>
      </c>
      <c r="I260" s="6">
        <v>0.6</v>
      </c>
    </row>
    <row r="261" spans="3:9" ht="15.5" x14ac:dyDescent="0.35">
      <c r="C261" t="s">
        <v>264</v>
      </c>
      <c r="I261" s="6">
        <v>5.83</v>
      </c>
    </row>
    <row r="262" spans="3:9" ht="15.5" x14ac:dyDescent="0.35">
      <c r="C262" t="s">
        <v>265</v>
      </c>
      <c r="I262" s="6">
        <v>5.83</v>
      </c>
    </row>
    <row r="263" spans="3:9" ht="15.5" x14ac:dyDescent="0.35">
      <c r="C263" t="s">
        <v>266</v>
      </c>
      <c r="I263" s="6">
        <v>-285.44</v>
      </c>
    </row>
    <row r="264" spans="3:9" ht="15.5" x14ac:dyDescent="0.35">
      <c r="C264" t="s">
        <v>267</v>
      </c>
      <c r="I264" s="5">
        <v>-279</v>
      </c>
    </row>
    <row r="265" spans="3:9" ht="15.5" x14ac:dyDescent="0.35">
      <c r="C265" t="s">
        <v>409</v>
      </c>
      <c r="I265" s="6">
        <v>0.02</v>
      </c>
    </row>
    <row r="266" spans="3:9" ht="15.5" x14ac:dyDescent="0.35">
      <c r="C266" t="s">
        <v>268</v>
      </c>
      <c r="I266" s="6">
        <v>355.59</v>
      </c>
    </row>
    <row r="267" spans="3:9" ht="15.5" x14ac:dyDescent="0.35">
      <c r="C267" t="s">
        <v>269</v>
      </c>
      <c r="I267" s="6">
        <v>590.94000000000005</v>
      </c>
    </row>
    <row r="268" spans="3:9" ht="15.5" x14ac:dyDescent="0.35">
      <c r="C268" t="s">
        <v>271</v>
      </c>
      <c r="D268" s="6">
        <v>18.23</v>
      </c>
    </row>
    <row r="269" spans="3:9" ht="15.5" x14ac:dyDescent="0.35">
      <c r="C269" t="s">
        <v>272</v>
      </c>
      <c r="I269" s="6">
        <v>525.28</v>
      </c>
    </row>
    <row r="270" spans="3:9" ht="15.5" x14ac:dyDescent="0.35">
      <c r="C270" t="s">
        <v>273</v>
      </c>
      <c r="I270" s="6">
        <v>54.19</v>
      </c>
    </row>
    <row r="271" spans="3:9" ht="15.5" x14ac:dyDescent="0.35">
      <c r="C271" t="s">
        <v>274</v>
      </c>
      <c r="D271" s="6">
        <v>0.14000000000000001</v>
      </c>
    </row>
    <row r="272" spans="3:9" ht="15.5" x14ac:dyDescent="0.35">
      <c r="C272" t="s">
        <v>275</v>
      </c>
      <c r="D272" s="6">
        <v>0.14000000000000001</v>
      </c>
    </row>
    <row r="273" spans="3:9" ht="15.5" x14ac:dyDescent="0.35">
      <c r="C273" t="s">
        <v>276</v>
      </c>
      <c r="D273" s="6">
        <v>0.79</v>
      </c>
    </row>
    <row r="274" spans="3:9" ht="15.5" x14ac:dyDescent="0.35">
      <c r="C274" t="s">
        <v>277</v>
      </c>
      <c r="D274" s="6">
        <v>0.39</v>
      </c>
    </row>
    <row r="275" spans="3:9" ht="15.5" x14ac:dyDescent="0.35">
      <c r="C275" t="s">
        <v>278</v>
      </c>
      <c r="D275" s="6">
        <v>0.4</v>
      </c>
    </row>
    <row r="276" spans="3:9" ht="15.5" x14ac:dyDescent="0.35">
      <c r="C276" t="s">
        <v>279</v>
      </c>
      <c r="D276" s="6">
        <v>0.56000000000000005</v>
      </c>
    </row>
    <row r="277" spans="3:9" ht="15.5" x14ac:dyDescent="0.35">
      <c r="C277" t="s">
        <v>280</v>
      </c>
      <c r="D277" s="6">
        <v>1.4</v>
      </c>
    </row>
    <row r="278" spans="3:9" ht="15.5" x14ac:dyDescent="0.35">
      <c r="C278" t="s">
        <v>12</v>
      </c>
      <c r="D278" s="5">
        <v>-76000000000</v>
      </c>
    </row>
    <row r="279" spans="3:9" ht="15.5" x14ac:dyDescent="0.35">
      <c r="C279" t="s">
        <v>281</v>
      </c>
      <c r="I279" s="6">
        <v>2.16</v>
      </c>
    </row>
    <row r="280" spans="3:9" ht="15.5" x14ac:dyDescent="0.35">
      <c r="C280" t="s">
        <v>282</v>
      </c>
      <c r="I280" s="6">
        <v>0.48450000000000004</v>
      </c>
    </row>
    <row r="281" spans="3:9" ht="15.5" x14ac:dyDescent="0.35">
      <c r="C281" t="s">
        <v>283</v>
      </c>
      <c r="I281" s="6">
        <v>0.67700000000000005</v>
      </c>
    </row>
    <row r="282" spans="3:9" ht="15.5" x14ac:dyDescent="0.35">
      <c r="C282" t="s">
        <v>284</v>
      </c>
      <c r="I282" s="6">
        <v>-5.8999999999999999E-3</v>
      </c>
    </row>
    <row r="283" spans="3:9" ht="15.5" x14ac:dyDescent="0.35">
      <c r="C283" t="s">
        <v>285</v>
      </c>
      <c r="I283" s="6">
        <v>-3.0999999999999999E-3</v>
      </c>
    </row>
    <row r="284" spans="3:9" ht="15.5" x14ac:dyDescent="0.35">
      <c r="C284" t="s">
        <v>52</v>
      </c>
      <c r="I284" s="5">
        <v>4972000000000</v>
      </c>
    </row>
    <row r="285" spans="3:9" ht="15.5" x14ac:dyDescent="0.35">
      <c r="C285" t="s">
        <v>293</v>
      </c>
      <c r="I285" s="5">
        <v>11193000000000</v>
      </c>
    </row>
    <row r="286" spans="3:9" ht="15.5" x14ac:dyDescent="0.35">
      <c r="C286" t="s">
        <v>294</v>
      </c>
      <c r="I286" s="5">
        <v>15730000000</v>
      </c>
    </row>
    <row r="287" spans="3:9" ht="15.5" x14ac:dyDescent="0.35">
      <c r="C287" t="s">
        <v>295</v>
      </c>
      <c r="I287" s="6">
        <v>8.539999999999999E-2</v>
      </c>
    </row>
    <row r="288" spans="3:9" ht="15.5" x14ac:dyDescent="0.35">
      <c r="C288" t="s">
        <v>301</v>
      </c>
      <c r="D288" s="6">
        <v>2.6332999999999998</v>
      </c>
    </row>
    <row r="289" spans="3:9" ht="15.5" x14ac:dyDescent="0.35">
      <c r="C289" t="s">
        <v>411</v>
      </c>
      <c r="I289" s="6">
        <v>2.5</v>
      </c>
    </row>
    <row r="290" spans="3:9" ht="15.5" x14ac:dyDescent="0.35">
      <c r="C290" t="s">
        <v>442</v>
      </c>
      <c r="I290" s="6">
        <v>3.2</v>
      </c>
    </row>
    <row r="291" spans="3:9" ht="15.5" x14ac:dyDescent="0.35">
      <c r="C291" t="s">
        <v>443</v>
      </c>
      <c r="I291" s="6">
        <v>5.4000000000000003E-3</v>
      </c>
    </row>
    <row r="292" spans="3:9" ht="15.5" x14ac:dyDescent="0.35">
      <c r="C292" t="s">
        <v>444</v>
      </c>
      <c r="I292" s="6">
        <v>9.4999999999999998E-3</v>
      </c>
    </row>
    <row r="293" spans="3:9" ht="15.5" x14ac:dyDescent="0.35">
      <c r="C293" t="s">
        <v>412</v>
      </c>
      <c r="I293" t="s">
        <v>1430</v>
      </c>
    </row>
    <row r="294" spans="3:9" ht="15.5" x14ac:dyDescent="0.35">
      <c r="C294" t="s">
        <v>302</v>
      </c>
      <c r="I294" s="5">
        <v>6</v>
      </c>
    </row>
    <row r="295" spans="3:9" ht="15.5" x14ac:dyDescent="0.35">
      <c r="C295" t="s">
        <v>303</v>
      </c>
      <c r="I295" s="6">
        <v>0.26</v>
      </c>
    </row>
    <row r="296" spans="3:9" ht="15.5" x14ac:dyDescent="0.35">
      <c r="C296" t="s">
        <v>304</v>
      </c>
      <c r="I296" s="6">
        <v>0.77</v>
      </c>
    </row>
    <row r="297" spans="3:9" ht="15.5" x14ac:dyDescent="0.35">
      <c r="C297" t="s">
        <v>414</v>
      </c>
      <c r="I297" s="6">
        <v>0.99</v>
      </c>
    </row>
    <row r="298" spans="3:9" ht="15.5" x14ac:dyDescent="0.35">
      <c r="C298" t="s">
        <v>305</v>
      </c>
      <c r="I298" s="6">
        <v>0.06</v>
      </c>
    </row>
    <row r="299" spans="3:9" ht="15.5" x14ac:dyDescent="0.35">
      <c r="C299" t="s">
        <v>307</v>
      </c>
      <c r="I299" s="6">
        <v>0.75</v>
      </c>
    </row>
    <row r="300" spans="3:9" ht="15.5" x14ac:dyDescent="0.35">
      <c r="C300" t="s">
        <v>308</v>
      </c>
      <c r="I300" s="6">
        <v>0.61</v>
      </c>
    </row>
    <row r="301" spans="3:9" ht="15.5" x14ac:dyDescent="0.35">
      <c r="C301" t="s">
        <v>311</v>
      </c>
      <c r="I301" s="5">
        <v>0</v>
      </c>
    </row>
    <row r="302" spans="3:9" ht="15.5" x14ac:dyDescent="0.35">
      <c r="C302" t="s">
        <v>312</v>
      </c>
      <c r="I302" s="5">
        <v>5594000000000</v>
      </c>
    </row>
    <row r="303" spans="3:9" ht="15.5" x14ac:dyDescent="0.35">
      <c r="C303" t="s">
        <v>313</v>
      </c>
      <c r="D303" s="5">
        <v>287000000000</v>
      </c>
    </row>
    <row r="304" spans="3:9" ht="15.5" x14ac:dyDescent="0.35">
      <c r="C304" t="s">
        <v>314</v>
      </c>
      <c r="D304" s="5">
        <v>11546000000000</v>
      </c>
    </row>
    <row r="305" spans="3:9" ht="15.5" x14ac:dyDescent="0.35">
      <c r="C305" t="s">
        <v>315</v>
      </c>
      <c r="D305" s="5">
        <v>3282000000000</v>
      </c>
    </row>
    <row r="306" spans="3:9" ht="15.5" x14ac:dyDescent="0.35">
      <c r="C306" t="s">
        <v>237</v>
      </c>
      <c r="D306" s="5">
        <v>-2817000000000</v>
      </c>
    </row>
    <row r="307" spans="3:9" ht="15.5" x14ac:dyDescent="0.35">
      <c r="C307" t="s">
        <v>236</v>
      </c>
      <c r="I307" s="5">
        <v>8264000000000</v>
      </c>
    </row>
    <row r="308" spans="3:9" ht="15.5" x14ac:dyDescent="0.35">
      <c r="C308" t="s">
        <v>316</v>
      </c>
      <c r="I308" s="5">
        <v>8264000000000</v>
      </c>
    </row>
    <row r="309" spans="3:9" ht="15.5" x14ac:dyDescent="0.35">
      <c r="C309" t="s">
        <v>317</v>
      </c>
      <c r="I309" s="5">
        <v>853000000000</v>
      </c>
    </row>
    <row r="310" spans="3:9" ht="15.5" x14ac:dyDescent="0.35">
      <c r="C310" t="s">
        <v>318</v>
      </c>
      <c r="I310" s="5">
        <v>-1000000000</v>
      </c>
    </row>
    <row r="311" spans="3:9" ht="15.5" x14ac:dyDescent="0.35">
      <c r="C311" t="s">
        <v>319</v>
      </c>
      <c r="I311" s="5">
        <v>-667000000000</v>
      </c>
    </row>
    <row r="312" spans="3:9" ht="15.5" x14ac:dyDescent="0.35">
      <c r="C312" t="s">
        <v>320</v>
      </c>
      <c r="I312" s="5">
        <v>-1000000000</v>
      </c>
    </row>
    <row r="313" spans="3:9" ht="15.5" x14ac:dyDescent="0.35">
      <c r="C313" t="s">
        <v>321</v>
      </c>
      <c r="I313" s="5">
        <v>853000000000</v>
      </c>
    </row>
  </sheetData>
  <pageMargins left="0.7" right="0.7" top="0.75" bottom="0.75" header="0.3" footer="0.3"/>
  <ignoredErrors>
    <ignoredError sqref="A1:W31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A3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1431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  <c r="AA1" s="1">
        <v>39446</v>
      </c>
    </row>
    <row r="2" spans="1:27" ht="15.5" x14ac:dyDescent="0.35">
      <c r="C2" t="s">
        <v>1432</v>
      </c>
      <c r="D2" s="2" vm="73">
        <f ca="1">IFERROR(_xlfn.STOCKHISTORY("XIDX:" &amp; $C$1, D3, , 0, 0, 1), "Libur")</f>
        <v>510</v>
      </c>
      <c r="H2" s="2" vm="73">
        <f ca="1">IFERROR(INDEX(D2:G2,COUNT(D2:G2)),"")</f>
        <v>510</v>
      </c>
      <c r="I2" s="2" vm="99">
        <f t="shared" ref="I2:AA2" ca="1" si="0">IFERROR(_xlfn.STOCKHISTORY("XIDX:" &amp; $C$1, I1, , 0, 0, 1), "Libur")</f>
        <v>665</v>
      </c>
      <c r="J2" s="2" vm="138">
        <f t="shared" ca="1" si="0"/>
        <v>600</v>
      </c>
      <c r="K2" s="2" t="str">
        <f t="shared" ca="1" si="0"/>
        <v>Libur</v>
      </c>
      <c r="L2" s="2" vm="287">
        <f t="shared" ca="1" si="0"/>
        <v>503.84249999999997</v>
      </c>
      <c r="M2" s="2" vm="288">
        <f t="shared" ca="1" si="0"/>
        <v>203.4564</v>
      </c>
      <c r="N2" s="2" vm="289">
        <f t="shared" ca="1" si="0"/>
        <v>146.83410000000001</v>
      </c>
      <c r="O2" s="2" vm="290">
        <f t="shared" ca="1" si="0"/>
        <v>320.53980000000001</v>
      </c>
      <c r="P2" s="2" t="str">
        <f t="shared" ca="1" si="0"/>
        <v>Libur</v>
      </c>
      <c r="Q2" s="2" t="str">
        <f t="shared" ca="1" si="0"/>
        <v>Libur</v>
      </c>
      <c r="R2" s="2" vm="291">
        <f t="shared" ca="1" si="0"/>
        <v>599.8125</v>
      </c>
      <c r="S2" s="2" vm="292">
        <f t="shared" ca="1" si="0"/>
        <v>431.86500000000001</v>
      </c>
      <c r="T2" s="2" vm="293">
        <f t="shared" ca="1" si="0"/>
        <v>463.5351</v>
      </c>
      <c r="U2" s="2" vm="294">
        <f t="shared" ca="1" si="0"/>
        <v>374.28300000000002</v>
      </c>
      <c r="V2" s="2" t="str">
        <f t="shared" ca="1" si="0"/>
        <v>Libur</v>
      </c>
      <c r="W2" s="2" vm="295">
        <f t="shared" ca="1" si="0"/>
        <v>149.7132</v>
      </c>
      <c r="X2" s="2" t="str">
        <f t="shared" ca="1" si="0"/>
        <v>Libur</v>
      </c>
      <c r="Y2" s="2" vm="296">
        <f t="shared" ca="1" si="0"/>
        <v>191.94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46142</v>
      </c>
      <c r="H3" s="1">
        <f>IFERROR(INDEX(D3:G3,COUNT(D3:G3)),"")</f>
        <v>46142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1001886573000</v>
      </c>
      <c r="H4" s="2">
        <f>IFERROR(SUM(D4:G4)*(4/MAX(1,COUNT(D4:G4))),"")</f>
        <v>4007546292000</v>
      </c>
      <c r="I4" s="2">
        <f t="shared" ref="I4:AA4" si="1">IFERROR(INDEX(I51:I500,MATCH($C$4,$C$51:$C$500,0)),"")</f>
        <v>3807725258000</v>
      </c>
      <c r="J4" s="2">
        <f t="shared" si="1"/>
        <v>3094277043000</v>
      </c>
      <c r="K4" s="2">
        <f t="shared" si="1"/>
        <v>2858881069000</v>
      </c>
      <c r="L4" s="2">
        <f t="shared" si="1"/>
        <v>1526643156000</v>
      </c>
      <c r="M4" s="2">
        <f t="shared" si="1"/>
        <v>101573748000</v>
      </c>
      <c r="N4" s="2">
        <f t="shared" si="1"/>
        <v>793211964000</v>
      </c>
      <c r="O4" s="2">
        <f t="shared" si="1"/>
        <v>1951162527000</v>
      </c>
      <c r="P4" s="2">
        <f t="shared" si="1"/>
        <v>2036941584000</v>
      </c>
      <c r="Q4" s="2">
        <f t="shared" si="1"/>
        <v>2006136795000</v>
      </c>
      <c r="R4" s="2">
        <f t="shared" si="1"/>
        <v>2133213970000</v>
      </c>
      <c r="S4" s="2">
        <f t="shared" si="1"/>
        <v>1923138719000</v>
      </c>
      <c r="T4" s="2">
        <f t="shared" si="1"/>
        <v>1956049378000</v>
      </c>
      <c r="U4" s="2">
        <f t="shared" si="1"/>
        <v>1693742523000</v>
      </c>
      <c r="V4" s="2">
        <f t="shared" si="1"/>
        <v>2554433336000</v>
      </c>
      <c r="W4" s="2">
        <f t="shared" si="1"/>
        <v>2008340130000</v>
      </c>
      <c r="X4" s="2">
        <f t="shared" si="1"/>
        <v>1858710676000</v>
      </c>
      <c r="Y4" s="2">
        <f t="shared" si="1"/>
        <v>1524933789000</v>
      </c>
      <c r="Z4" s="2">
        <f t="shared" si="1"/>
        <v>1647142058000</v>
      </c>
      <c r="AA4" s="2">
        <f t="shared" si="1"/>
        <v>1190628581000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15401453000</v>
      </c>
      <c r="H5" s="2">
        <f>IFERROR(SUM(D5:G5)*(4/MAX(1,COUNT(D5:G5))),"")</f>
        <v>61605812000</v>
      </c>
      <c r="I5" s="2">
        <f t="shared" ref="I5:AA5" si="2">IFERROR(INDEX(I51:I500,MATCH($C$5,$C$51:$C$500,0)),"")</f>
        <v>103094955000</v>
      </c>
      <c r="J5" s="2">
        <f t="shared" si="2"/>
        <v>316124894000</v>
      </c>
      <c r="K5" s="2">
        <f t="shared" si="2"/>
        <v>81387625000</v>
      </c>
      <c r="L5" s="2">
        <f t="shared" si="2"/>
        <v>14026989000</v>
      </c>
      <c r="M5" s="2">
        <f t="shared" si="2"/>
        <v>-130156886000</v>
      </c>
      <c r="N5" s="2">
        <f t="shared" si="2"/>
        <v>-178148644000</v>
      </c>
      <c r="O5" s="2">
        <f t="shared" si="2"/>
        <v>128421206000</v>
      </c>
      <c r="P5" s="2">
        <f t="shared" si="2"/>
        <v>-38118123000</v>
      </c>
      <c r="Q5" s="2">
        <f t="shared" si="2"/>
        <v>1580076000</v>
      </c>
      <c r="R5" s="2">
        <f t="shared" si="2"/>
        <v>148795913000</v>
      </c>
      <c r="S5" s="2">
        <f t="shared" si="2"/>
        <v>51323388000</v>
      </c>
      <c r="T5" s="2">
        <f t="shared" si="2"/>
        <v>45456088000</v>
      </c>
      <c r="U5" s="2">
        <f t="shared" si="2"/>
        <v>39267965000</v>
      </c>
      <c r="V5" s="2">
        <f t="shared" si="2"/>
        <v>25377151000</v>
      </c>
      <c r="W5" s="2">
        <f t="shared" si="2"/>
        <v>15323343000</v>
      </c>
      <c r="X5" s="2">
        <f t="shared" si="2"/>
        <v>6412844000</v>
      </c>
      <c r="Y5" s="2">
        <f t="shared" si="2"/>
        <v>5738596000</v>
      </c>
      <c r="Z5" s="2">
        <f t="shared" si="2"/>
        <v>5060954000</v>
      </c>
      <c r="AA5" s="2">
        <f t="shared" si="2"/>
        <v>7093724000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1287657008000</v>
      </c>
      <c r="H6" s="2">
        <f>IFERROR(INDEX(D6:G6,COUNT(D6:G6)),"")</f>
        <v>1287657008000</v>
      </c>
      <c r="I6" s="2">
        <f t="shared" ref="I6:AA6" si="3">IFERROR(INDEX(I51:I500,MATCH($C$6,$C$51:$C$500,0)),"")</f>
        <v>1260731562000</v>
      </c>
      <c r="J6" s="2">
        <f t="shared" si="3"/>
        <v>1207302514000</v>
      </c>
      <c r="K6" s="2">
        <f t="shared" si="3"/>
        <v>706000586000</v>
      </c>
      <c r="L6" s="2">
        <f t="shared" si="3"/>
        <v>563710799000</v>
      </c>
      <c r="M6" s="2">
        <f t="shared" si="3"/>
        <v>540996314000</v>
      </c>
      <c r="N6" s="2">
        <f t="shared" si="3"/>
        <v>708611442000</v>
      </c>
      <c r="O6" s="2">
        <f t="shared" si="3"/>
        <v>963240692000</v>
      </c>
      <c r="P6" s="2">
        <f t="shared" si="3"/>
        <v>832022288000</v>
      </c>
      <c r="Q6" s="2">
        <f t="shared" si="3"/>
        <v>1207886078000</v>
      </c>
      <c r="R6" s="2">
        <f t="shared" si="3"/>
        <v>754348062000</v>
      </c>
      <c r="S6" s="2">
        <f t="shared" si="3"/>
        <v>413248542000</v>
      </c>
      <c r="T6" s="2">
        <f t="shared" si="3"/>
        <v>447059550000</v>
      </c>
      <c r="U6" s="2">
        <f t="shared" si="3"/>
        <v>367093409000</v>
      </c>
      <c r="V6" s="2">
        <f t="shared" si="3"/>
        <v>290252832000</v>
      </c>
      <c r="W6" s="2">
        <f t="shared" si="3"/>
        <v>260763301000</v>
      </c>
      <c r="X6" s="2">
        <f t="shared" si="3"/>
        <v>239623974000</v>
      </c>
      <c r="Y6" s="2">
        <f t="shared" si="3"/>
        <v>231072107000</v>
      </c>
      <c r="Z6" s="2">
        <f t="shared" si="3"/>
        <v>222958726000</v>
      </c>
      <c r="AA6" s="2">
        <f t="shared" si="3"/>
        <v>169740313000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1.39</v>
      </c>
      <c r="H7" s="3">
        <f>IFERROR(INDEX(D7:G7,COUNT(D7:G7)),"")</f>
        <v>1.39</v>
      </c>
      <c r="I7" s="3">
        <f t="shared" ref="I7:AA7" si="4">IFERROR(INDEX(I51:I500,MATCH($C$7,$C$51:$C$500,0))/1000000000,"")</f>
        <v>1.39</v>
      </c>
      <c r="J7" s="3">
        <f t="shared" si="4"/>
        <v>1.39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1.2</v>
      </c>
      <c r="O7" s="3">
        <f t="shared" si="4"/>
        <v>1.2</v>
      </c>
      <c r="P7" s="3">
        <f t="shared" si="4"/>
        <v>1.2</v>
      </c>
      <c r="Q7" s="3">
        <f t="shared" si="4"/>
        <v>1.2</v>
      </c>
      <c r="R7" s="3">
        <f t="shared" si="4"/>
        <v>1.2</v>
      </c>
      <c r="S7" s="3">
        <f t="shared" si="4"/>
        <v>1.2</v>
      </c>
      <c r="T7" s="3">
        <f t="shared" si="4"/>
        <v>1.2</v>
      </c>
      <c r="U7" s="3">
        <f t="shared" si="4"/>
        <v>1.2</v>
      </c>
      <c r="V7" s="3">
        <f t="shared" si="4"/>
        <v>1.2</v>
      </c>
      <c r="W7" s="3">
        <f t="shared" si="4"/>
        <v>1.2</v>
      </c>
      <c r="X7" s="3">
        <f t="shared" si="4"/>
        <v>1.2</v>
      </c>
      <c r="Y7" s="3">
        <f t="shared" si="4"/>
        <v>1.2</v>
      </c>
      <c r="Z7" s="3">
        <f t="shared" si="4"/>
        <v>1.2</v>
      </c>
      <c r="AA7" s="3">
        <f t="shared" si="4"/>
        <v>0.4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 t="shared" ref="I8:AA8" si="5">IFERROR(INDEX(I51:I500,MATCH($C$8,$C$51:$C$500,0)),"")</f>
        <v>81000000000</v>
      </c>
      <c r="J8" s="2">
        <f t="shared" si="5"/>
        <v>117000000000</v>
      </c>
      <c r="K8" s="2">
        <f t="shared" si="5"/>
        <v>132000000000</v>
      </c>
      <c r="L8" s="2">
        <f t="shared" si="5"/>
        <v>144000000000</v>
      </c>
      <c r="M8" s="2">
        <f t="shared" si="5"/>
        <v>-124000000000</v>
      </c>
      <c r="N8" s="2">
        <f t="shared" si="5"/>
        <v>-77000000000</v>
      </c>
      <c r="O8" s="2">
        <f t="shared" si="5"/>
        <v>89000000000</v>
      </c>
      <c r="P8" s="2">
        <f t="shared" si="5"/>
        <v>-495000000000</v>
      </c>
      <c r="Q8" s="2">
        <f t="shared" si="5"/>
        <v>86000000000</v>
      </c>
      <c r="R8" s="2">
        <f t="shared" si="5"/>
        <v>58000000000</v>
      </c>
      <c r="S8" s="2">
        <f t="shared" si="5"/>
        <v>-259000000000</v>
      </c>
      <c r="T8" s="2">
        <f t="shared" si="5"/>
        <v>-93000000000</v>
      </c>
      <c r="U8" s="2">
        <f t="shared" si="5"/>
        <v>-29000000000</v>
      </c>
      <c r="V8" s="2">
        <f t="shared" si="5"/>
        <v>-28000000000</v>
      </c>
      <c r="W8" s="2">
        <f t="shared" si="5"/>
        <v>13000000000</v>
      </c>
      <c r="X8" s="2">
        <f t="shared" si="5"/>
        <v>-10000000000</v>
      </c>
      <c r="Y8" s="2">
        <f t="shared" si="5"/>
        <v>18000000000</v>
      </c>
      <c r="Z8" s="2">
        <f t="shared" si="5"/>
        <v>-24000000000</v>
      </c>
      <c r="AA8" s="2">
        <f t="shared" si="5"/>
        <v>-20000000000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-6.08</v>
      </c>
      <c r="H9" s="3">
        <f>IFERROR(INDEX(D9:G9,COUNT(D9:G9)),"")</f>
        <v>-6.08</v>
      </c>
      <c r="I9" s="3">
        <f t="shared" ref="I9:AA9" si="6">IFERROR(INDEX(I51:I500,MATCH($C$9,$C$51:$C$500,0)),"")</f>
        <v>58.19</v>
      </c>
      <c r="J9" s="3">
        <f t="shared" si="6"/>
        <v>84.18</v>
      </c>
      <c r="K9" s="3">
        <f t="shared" si="6"/>
        <v>109.96</v>
      </c>
      <c r="L9" s="3">
        <f t="shared" si="6"/>
        <v>119.87</v>
      </c>
      <c r="M9" s="3">
        <f t="shared" si="6"/>
        <v>-103.07</v>
      </c>
      <c r="N9" s="3">
        <f t="shared" si="6"/>
        <v>0</v>
      </c>
      <c r="O9" s="3">
        <f t="shared" si="6"/>
        <v>73.760000000000005</v>
      </c>
      <c r="P9" s="3">
        <f t="shared" si="6"/>
        <v>-412.76</v>
      </c>
      <c r="Q9" s="3">
        <f t="shared" si="6"/>
        <v>71.48</v>
      </c>
      <c r="R9" s="3">
        <f t="shared" si="6"/>
        <v>48.67</v>
      </c>
      <c r="S9" s="3">
        <f t="shared" si="6"/>
        <v>-215.59</v>
      </c>
      <c r="T9" s="3">
        <f t="shared" si="6"/>
        <v>-77.55</v>
      </c>
      <c r="U9" s="3">
        <f t="shared" si="6"/>
        <v>-24.47</v>
      </c>
      <c r="V9" s="3">
        <f t="shared" si="6"/>
        <v>-23.2</v>
      </c>
      <c r="W9" s="3">
        <f t="shared" si="6"/>
        <v>11.14</v>
      </c>
      <c r="X9" s="3">
        <f t="shared" si="6"/>
        <v>-8.25</v>
      </c>
      <c r="Y9" s="3">
        <f t="shared" si="6"/>
        <v>14.99</v>
      </c>
      <c r="Z9" s="3">
        <f t="shared" si="6"/>
        <v>-20.13</v>
      </c>
      <c r="AA9" s="3">
        <f t="shared" si="6"/>
        <v>-50.34</v>
      </c>
    </row>
    <row r="10" spans="1:27" ht="15.5" x14ac:dyDescent="0.35">
      <c r="C10" t="s">
        <v>17</v>
      </c>
      <c r="D10" s="3">
        <f ca="1">IFERROR(IF(D9=0,"",D2/D9),"")</f>
        <v>-83.881578947368425</v>
      </c>
      <c r="I10" s="3">
        <f t="shared" ref="I10:AA10" ca="1" si="7">IFERROR(IF(I9=0,"",I2/I9),"")</f>
        <v>11.428080426190068</v>
      </c>
      <c r="J10" s="3">
        <f t="shared" ca="1" si="7"/>
        <v>7.1275837491090517</v>
      </c>
      <c r="K10" s="3" t="str">
        <f t="shared" ca="1" si="7"/>
        <v/>
      </c>
      <c r="L10" s="3">
        <f t="shared" ca="1" si="7"/>
        <v>4.2032410110953533</v>
      </c>
      <c r="M10" s="3">
        <f t="shared" ca="1" si="7"/>
        <v>-1.9739633258950229</v>
      </c>
      <c r="N10" s="3" t="str">
        <f t="shared" si="7"/>
        <v/>
      </c>
      <c r="O10" s="3">
        <f t="shared" ca="1" si="7"/>
        <v>4.3457131236442512</v>
      </c>
      <c r="P10" s="3" t="str">
        <f t="shared" ca="1" si="7"/>
        <v/>
      </c>
      <c r="Q10" s="3" t="str">
        <f t="shared" ca="1" si="7"/>
        <v/>
      </c>
      <c r="R10" s="3">
        <f t="shared" ca="1" si="7"/>
        <v>12.324070269159646</v>
      </c>
      <c r="S10" s="3">
        <f t="shared" ca="1" si="7"/>
        <v>-2.0031773273342921</v>
      </c>
      <c r="T10" s="3">
        <f t="shared" ca="1" si="7"/>
        <v>-5.9772417794970991</v>
      </c>
      <c r="U10" s="3">
        <f t="shared" ca="1" si="7"/>
        <v>-15.295586432366164</v>
      </c>
      <c r="V10" s="3" t="str">
        <f t="shared" ca="1" si="7"/>
        <v/>
      </c>
      <c r="W10" s="3">
        <f t="shared" ca="1" si="7"/>
        <v>13.439245960502692</v>
      </c>
      <c r="X10" s="3" t="str">
        <f t="shared" ca="1" si="7"/>
        <v/>
      </c>
      <c r="Y10" s="3">
        <f t="shared" ca="1" si="7"/>
        <v>12.804536357571713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335798302000</v>
      </c>
      <c r="H11" s="2">
        <f>IFERROR(INDEX(D11:G11,COUNT(D11:G11)),"")</f>
        <v>335798302000</v>
      </c>
      <c r="I11" s="2">
        <f t="shared" ref="I11:AA11" si="8">IFERROR(INDEX(I51:I500,MATCH($C$11,$C$51:$C$500,0)),"")</f>
        <v>324256817000</v>
      </c>
      <c r="J11" s="2">
        <f t="shared" si="8"/>
        <v>282007582000</v>
      </c>
      <c r="K11" s="2">
        <f t="shared" si="8"/>
        <v>135662637000</v>
      </c>
      <c r="L11" s="2">
        <f t="shared" si="8"/>
        <v>96477845000</v>
      </c>
      <c r="M11" s="2">
        <f t="shared" si="8"/>
        <v>34514410000</v>
      </c>
      <c r="N11" s="2">
        <f t="shared" si="8"/>
        <v>218002886000</v>
      </c>
      <c r="O11" s="2">
        <f t="shared" si="8"/>
        <v>251564199000</v>
      </c>
      <c r="P11" s="2">
        <f t="shared" si="8"/>
        <v>73547140000</v>
      </c>
      <c r="Q11" s="2">
        <f t="shared" si="8"/>
        <v>449981578000</v>
      </c>
      <c r="R11" s="2">
        <f t="shared" si="8"/>
        <v>288861687000</v>
      </c>
      <c r="S11" s="2">
        <f t="shared" si="8"/>
        <v>101333130000</v>
      </c>
      <c r="T11" s="2">
        <f t="shared" si="8"/>
        <v>140334303000</v>
      </c>
      <c r="U11" s="2">
        <f t="shared" si="8"/>
        <v>165977878000</v>
      </c>
      <c r="V11" s="2">
        <f t="shared" si="8"/>
        <v>116182698000</v>
      </c>
      <c r="W11" s="2">
        <f t="shared" si="8"/>
        <v>114724001000</v>
      </c>
      <c r="X11" s="2">
        <f t="shared" si="8"/>
        <v>67314352000</v>
      </c>
      <c r="Y11" s="2">
        <f t="shared" si="8"/>
        <v>73273303000</v>
      </c>
      <c r="Z11" s="2">
        <f t="shared" si="8"/>
        <v>61118845000</v>
      </c>
      <c r="AA11" s="2">
        <f t="shared" si="8"/>
        <v>39519629000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-175000000000</v>
      </c>
      <c r="H12" s="2">
        <f>IFERROR(INDEX(D12:G12,COUNT(D12:G12)),"")</f>
        <v>-175000000000</v>
      </c>
      <c r="I12" s="2">
        <f t="shared" ref="I12:AA12" si="9">IFERROR(INDEX(I51:I500,MATCH($C$12,$C$51:$C$500,0)),"")</f>
        <v>-183000000000</v>
      </c>
      <c r="J12" s="2">
        <f t="shared" si="9"/>
        <v>224000000000</v>
      </c>
      <c r="K12" s="2">
        <f t="shared" si="9"/>
        <v>403000000000</v>
      </c>
      <c r="L12" s="2">
        <f t="shared" si="9"/>
        <v>576000000000</v>
      </c>
      <c r="M12" s="2">
        <f t="shared" si="9"/>
        <v>714000000000</v>
      </c>
      <c r="N12" s="2">
        <f t="shared" si="9"/>
        <v>591000000000</v>
      </c>
      <c r="O12" s="2">
        <f t="shared" si="9"/>
        <v>524000000000</v>
      </c>
      <c r="P12" s="2">
        <f t="shared" si="9"/>
        <v>600000000000</v>
      </c>
      <c r="Q12" s="2">
        <f t="shared" si="9"/>
        <v>350000000000</v>
      </c>
      <c r="R12" s="2">
        <f t="shared" si="9"/>
        <v>748000000000</v>
      </c>
      <c r="S12" s="2">
        <f t="shared" si="9"/>
        <v>772000000000</v>
      </c>
      <c r="T12" s="2">
        <f t="shared" si="9"/>
        <v>559000000000</v>
      </c>
      <c r="U12" s="2">
        <f t="shared" si="9"/>
        <v>425000000000</v>
      </c>
      <c r="V12" s="2">
        <f t="shared" si="9"/>
        <v>353000000000</v>
      </c>
      <c r="W12" s="2">
        <f t="shared" si="9"/>
        <v>185000000000</v>
      </c>
      <c r="X12" s="2">
        <f t="shared" si="9"/>
        <v>146000000000</v>
      </c>
      <c r="Y12" s="2">
        <f t="shared" si="9"/>
        <v>70000000000</v>
      </c>
      <c r="Z12" s="2">
        <f t="shared" si="9"/>
        <v>76000000000</v>
      </c>
      <c r="AA12" s="2">
        <f t="shared" si="9"/>
        <v>58000000000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161000000000</v>
      </c>
      <c r="H13" s="2">
        <f>IFERROR(INDEX(D13:G13,COUNT(D13:G13)),"")</f>
        <v>161000000000</v>
      </c>
      <c r="I13" s="2">
        <f t="shared" ref="I13:AA13" si="10">IFERROR(INDEX(I51:I500,MATCH($C$13,$C$51:$C$500,0)),"")</f>
        <v>141000000000</v>
      </c>
      <c r="J13" s="2">
        <f t="shared" si="10"/>
        <v>507000000000</v>
      </c>
      <c r="K13" s="2">
        <f t="shared" si="10"/>
        <v>538000000000</v>
      </c>
      <c r="L13" s="2">
        <f t="shared" si="10"/>
        <v>672000000000</v>
      </c>
      <c r="M13" s="2">
        <f t="shared" si="10"/>
        <v>748000000000</v>
      </c>
      <c r="N13" s="2">
        <f t="shared" si="10"/>
        <v>809000000000</v>
      </c>
      <c r="O13" s="2">
        <f t="shared" si="10"/>
        <v>776000000000</v>
      </c>
      <c r="P13" s="2">
        <f t="shared" si="10"/>
        <v>673000000000</v>
      </c>
      <c r="Q13" s="2">
        <f t="shared" si="10"/>
        <v>800000000000</v>
      </c>
      <c r="R13" s="2">
        <f t="shared" si="10"/>
        <v>1037000000000</v>
      </c>
      <c r="S13" s="2">
        <f t="shared" si="10"/>
        <v>873000000000</v>
      </c>
      <c r="T13" s="2">
        <f t="shared" si="10"/>
        <v>699000000000</v>
      </c>
      <c r="U13" s="2">
        <f t="shared" si="10"/>
        <v>591000000000</v>
      </c>
      <c r="V13" s="2">
        <f t="shared" si="10"/>
        <v>469000000000</v>
      </c>
      <c r="W13" s="2">
        <f t="shared" si="10"/>
        <v>300000000000</v>
      </c>
      <c r="X13" s="2">
        <f t="shared" si="10"/>
        <v>213000000000</v>
      </c>
      <c r="Y13" s="2">
        <f t="shared" si="10"/>
        <v>143000000000</v>
      </c>
      <c r="Z13" s="2">
        <f t="shared" si="10"/>
        <v>137000000000</v>
      </c>
      <c r="AA13" s="2">
        <f t="shared" si="10"/>
        <v>97000000000</v>
      </c>
    </row>
    <row r="14" spans="1:27" ht="15.5" x14ac:dyDescent="0.35">
      <c r="C14" t="s">
        <v>26</v>
      </c>
      <c r="D14" s="2">
        <f>IFERROR(INDEX(D51:D500,MATCH($C$14,$C$51:$C$500,0)),"")</f>
        <v>-2815380000</v>
      </c>
      <c r="H14" s="2">
        <f>IFERROR(SUM(D14:G14)*(4/MAX(1,COUNT(D14:G14))),"")</f>
        <v>-11261520000</v>
      </c>
      <c r="I14" s="2">
        <f t="shared" ref="I14:AA14" si="11">IFERROR(INDEX(I51:I500,MATCH($C$14,$C$51:$C$500,0)),"")</f>
        <v>-20932307000</v>
      </c>
      <c r="J14" s="2">
        <f t="shared" si="11"/>
        <v>-41868388000</v>
      </c>
      <c r="K14" s="2">
        <f t="shared" si="11"/>
        <v>-51951092000</v>
      </c>
      <c r="L14" s="2">
        <f t="shared" si="11"/>
        <v>-42772675000</v>
      </c>
      <c r="M14" s="2">
        <f t="shared" si="11"/>
        <v>-54861615000</v>
      </c>
      <c r="N14" s="2">
        <f t="shared" si="11"/>
        <v>-67671121000</v>
      </c>
      <c r="O14" s="2">
        <f t="shared" si="11"/>
        <v>-65491989000</v>
      </c>
      <c r="P14" s="2">
        <f t="shared" si="11"/>
        <v>-66953130000</v>
      </c>
      <c r="Q14" s="2">
        <f t="shared" si="11"/>
        <v>-87242711000</v>
      </c>
      <c r="R14" s="2">
        <f t="shared" si="11"/>
        <v>-104873630000</v>
      </c>
      <c r="S14" s="2">
        <f t="shared" si="11"/>
        <v>-71128202000</v>
      </c>
      <c r="T14" s="2">
        <f t="shared" si="11"/>
        <v>-72330071000</v>
      </c>
      <c r="U14" s="2">
        <f t="shared" si="11"/>
        <v>-55206427000</v>
      </c>
      <c r="V14" s="2">
        <f t="shared" si="11"/>
        <v>-38698224000</v>
      </c>
      <c r="W14" s="2">
        <f t="shared" si="11"/>
        <v>-26179413000</v>
      </c>
      <c r="X14" s="2">
        <f t="shared" si="11"/>
        <v>-20689124000</v>
      </c>
      <c r="Y14" s="2">
        <f t="shared" si="11"/>
        <v>-15785349000</v>
      </c>
      <c r="Z14" s="2">
        <f t="shared" si="11"/>
        <v>-15259357000</v>
      </c>
      <c r="AA14" s="2">
        <f t="shared" si="11"/>
        <v>-11840106000</v>
      </c>
    </row>
    <row r="15" spans="1:27" ht="15.5" x14ac:dyDescent="0.35">
      <c r="C15" t="s">
        <v>27</v>
      </c>
      <c r="D15" s="2">
        <f>IFERROR(INDEX(D51:D500,MATCH($C$15,$C$51:$C$500,0)),"")</f>
        <v>-7411402000</v>
      </c>
      <c r="H15" s="2">
        <f>IFERROR(SUM(D15:G15)*(4/MAX(1,COUNT(D15:G15))),"")</f>
        <v>-29645608000</v>
      </c>
      <c r="I15" s="2">
        <f t="shared" ref="I15:AA15" si="12">IFERROR(INDEX(I51:I500,MATCH($C$15,$C$51:$C$500,0)),"")</f>
        <v>-55976327000</v>
      </c>
      <c r="J15" s="2">
        <f t="shared" si="12"/>
        <v>-44433569000</v>
      </c>
      <c r="K15" s="2">
        <f t="shared" si="12"/>
        <v>-34600604000</v>
      </c>
      <c r="L15" s="2">
        <f t="shared" si="12"/>
        <v>-1755822000</v>
      </c>
      <c r="M15" s="2">
        <f t="shared" si="12"/>
        <v>27487200000</v>
      </c>
      <c r="N15" s="2">
        <f t="shared" si="12"/>
        <v>22426405000</v>
      </c>
      <c r="O15" s="2">
        <f t="shared" si="12"/>
        <v>-4992385000</v>
      </c>
      <c r="P15" s="2">
        <f t="shared" si="12"/>
        <v>-7031154000</v>
      </c>
      <c r="Q15" s="2">
        <f t="shared" si="12"/>
        <v>-25786037000</v>
      </c>
      <c r="R15" s="2">
        <f t="shared" si="12"/>
        <v>-17527428000</v>
      </c>
      <c r="S15" s="2">
        <f t="shared" si="12"/>
        <v>-17410394000</v>
      </c>
      <c r="T15" s="2">
        <f t="shared" si="12"/>
        <v>-21243039000</v>
      </c>
      <c r="U15" s="2">
        <f t="shared" si="12"/>
        <v>-22124822000</v>
      </c>
      <c r="V15" s="2">
        <f t="shared" si="12"/>
        <v>-15762825000</v>
      </c>
      <c r="W15" s="2">
        <f t="shared" si="12"/>
        <v>-14648075000</v>
      </c>
      <c r="X15" s="2">
        <f t="shared" si="12"/>
        <v>-5345420000</v>
      </c>
      <c r="Y15" s="2">
        <f t="shared" si="12"/>
        <v>-5059836000</v>
      </c>
      <c r="Z15" s="2">
        <f t="shared" si="12"/>
        <v>-4129413000</v>
      </c>
      <c r="AA15" s="2">
        <f t="shared" si="12"/>
        <v>-8207726000</v>
      </c>
    </row>
    <row r="16" spans="1:27" ht="15.5" x14ac:dyDescent="0.35">
      <c r="C16" t="s">
        <v>28</v>
      </c>
      <c r="D16" s="2">
        <f>IFERROR(INDEX(D51:D500,MATCH($C$16,$C$51:$C$500,0)),"")</f>
        <v>39615136000</v>
      </c>
      <c r="H16" s="2">
        <f>IFERROR(SUM(D16:G16)*(4/MAX(1,COUNT(D16:G16))),"")</f>
        <v>158460544000</v>
      </c>
      <c r="I16" s="2">
        <f t="shared" ref="I16:AA16" si="13">IFERROR(INDEX(I51:I500,MATCH($C$16,$C$51:$C$500,0)),"")</f>
        <v>221709704000</v>
      </c>
      <c r="J16" s="2">
        <f t="shared" si="13"/>
        <v>446696780000</v>
      </c>
      <c r="K16" s="2">
        <f t="shared" si="13"/>
        <v>158090363000</v>
      </c>
      <c r="L16" s="2">
        <f t="shared" si="13"/>
        <v>31139852000</v>
      </c>
      <c r="M16" s="2">
        <f t="shared" si="13"/>
        <v>-162296873000</v>
      </c>
      <c r="N16" s="2">
        <f t="shared" si="13"/>
        <v>-238099934000</v>
      </c>
      <c r="O16" s="2">
        <f t="shared" si="13"/>
        <v>-17524926000</v>
      </c>
      <c r="P16" s="2">
        <f t="shared" si="13"/>
        <v>-18005646000</v>
      </c>
      <c r="Q16" s="2">
        <f t="shared" si="13"/>
        <v>61876364000</v>
      </c>
      <c r="R16" s="2">
        <f t="shared" si="13"/>
        <v>20433370000</v>
      </c>
      <c r="S16" s="2">
        <f t="shared" si="13"/>
        <v>68056331000</v>
      </c>
      <c r="T16" s="2">
        <f t="shared" si="13"/>
        <v>80628729000</v>
      </c>
      <c r="U16" s="2">
        <f t="shared" si="13"/>
        <v>69717715000</v>
      </c>
      <c r="V16" s="2">
        <f t="shared" si="13"/>
        <v>48683736000</v>
      </c>
      <c r="W16" s="2">
        <f t="shared" si="13"/>
        <v>37071402000</v>
      </c>
      <c r="X16" s="2">
        <f t="shared" si="13"/>
        <v>14142005000</v>
      </c>
      <c r="Y16" s="2">
        <f t="shared" si="13"/>
        <v>13954274000</v>
      </c>
      <c r="Z16" s="2">
        <f t="shared" si="13"/>
        <v>12820270000</v>
      </c>
      <c r="AA16" s="2">
        <f t="shared" si="13"/>
        <v>17511731000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1135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708900000000</v>
      </c>
      <c r="H20" s="2">
        <f t="shared" ref="H20:AA20" ca="1" si="14">IFERROR(H21*H2,"")</f>
        <v>708900000000</v>
      </c>
      <c r="I20" s="2">
        <f t="shared" ca="1" si="14"/>
        <v>924350000000</v>
      </c>
      <c r="J20" s="2">
        <f t="shared" ca="1" si="14"/>
        <v>834000000000</v>
      </c>
      <c r="K20" s="2" t="str">
        <f t="shared" ca="1" si="14"/>
        <v/>
      </c>
      <c r="L20" s="2">
        <f t="shared" ca="1" si="14"/>
        <v>604611000000</v>
      </c>
      <c r="M20" s="2">
        <f t="shared" ca="1" si="14"/>
        <v>244147680000</v>
      </c>
      <c r="N20" s="2">
        <f t="shared" ca="1" si="14"/>
        <v>176200920000</v>
      </c>
      <c r="O20" s="2">
        <f t="shared" ca="1" si="14"/>
        <v>384647760000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719775000000</v>
      </c>
      <c r="S20" s="2">
        <f t="shared" ca="1" si="14"/>
        <v>518238000000</v>
      </c>
      <c r="T20" s="2">
        <f t="shared" ca="1" si="14"/>
        <v>556242120000</v>
      </c>
      <c r="U20" s="2">
        <f t="shared" ca="1" si="14"/>
        <v>449139600000</v>
      </c>
      <c r="V20" s="2" t="str">
        <f t="shared" ca="1" si="14"/>
        <v/>
      </c>
      <c r="W20" s="2">
        <f t="shared" ca="1" si="14"/>
        <v>179655840000</v>
      </c>
      <c r="X20" s="2" t="str">
        <f t="shared" ca="1" si="14"/>
        <v/>
      </c>
      <c r="Y20" s="2">
        <f t="shared" ca="1" si="14"/>
        <v>230328000000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1390000000</v>
      </c>
      <c r="H21" s="2">
        <f>IFERROR(INDEX(D21:G21,COUNT(D21:G21)),"")</f>
        <v>1390000000</v>
      </c>
      <c r="I21" s="2">
        <f t="shared" ref="I21:AA21" si="15">IFERROR(INDEX(I51:I500,MATCH($C$7,$C$51:$C$500,0)),"")</f>
        <v>1390000000</v>
      </c>
      <c r="J21" s="2">
        <f t="shared" si="15"/>
        <v>1390000000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1200000000</v>
      </c>
      <c r="O21" s="2">
        <f t="shared" si="15"/>
        <v>1200000000</v>
      </c>
      <c r="P21" s="2">
        <f t="shared" si="15"/>
        <v>1200000000</v>
      </c>
      <c r="Q21" s="2">
        <f t="shared" si="15"/>
        <v>1200000000</v>
      </c>
      <c r="R21" s="2">
        <f t="shared" si="15"/>
        <v>1200000000</v>
      </c>
      <c r="S21" s="2">
        <f t="shared" si="15"/>
        <v>1200000000</v>
      </c>
      <c r="T21" s="2">
        <f t="shared" si="15"/>
        <v>1200000000</v>
      </c>
      <c r="U21" s="2">
        <f t="shared" si="15"/>
        <v>1200000000</v>
      </c>
      <c r="V21" s="2">
        <f t="shared" si="15"/>
        <v>1200000000</v>
      </c>
      <c r="W21" s="2">
        <f t="shared" si="15"/>
        <v>1200000000</v>
      </c>
      <c r="X21" s="2">
        <f t="shared" si="15"/>
        <v>1200000000</v>
      </c>
      <c r="Y21" s="2">
        <f t="shared" si="15"/>
        <v>1200000000</v>
      </c>
      <c r="Z21" s="2">
        <f t="shared" si="15"/>
        <v>1200000000</v>
      </c>
      <c r="AA21" s="2">
        <f t="shared" si="15"/>
        <v>400000000</v>
      </c>
    </row>
    <row r="23" spans="1:27" ht="15.5" x14ac:dyDescent="0.35">
      <c r="B23" t="s">
        <v>53</v>
      </c>
      <c r="C23" t="s">
        <v>54</v>
      </c>
      <c r="D23" s="3">
        <f>IFERROR(D5/D6*100,"")</f>
        <v>1.1960834992791807</v>
      </c>
      <c r="H23" s="3">
        <f t="shared" ref="H23:AA23" si="16">IFERROR(H5/H6*100,"")</f>
        <v>4.7843339971167227</v>
      </c>
      <c r="I23" s="3">
        <f t="shared" si="16"/>
        <v>8.1773914532965417</v>
      </c>
      <c r="J23" s="3">
        <f t="shared" si="16"/>
        <v>26.184397889856459</v>
      </c>
      <c r="K23" s="3">
        <f t="shared" si="16"/>
        <v>11.527982641079564</v>
      </c>
      <c r="L23" s="3">
        <f t="shared" si="16"/>
        <v>2.4883307229315648</v>
      </c>
      <c r="M23" s="3">
        <f t="shared" si="16"/>
        <v>-24.058738041605217</v>
      </c>
      <c r="N23" s="3">
        <f t="shared" si="16"/>
        <v>-25.140526026109523</v>
      </c>
      <c r="O23" s="3">
        <f t="shared" si="16"/>
        <v>13.332203162363909</v>
      </c>
      <c r="P23" s="3">
        <f t="shared" si="16"/>
        <v>-4.5813824400819412</v>
      </c>
      <c r="Q23" s="3">
        <f t="shared" si="16"/>
        <v>0.13081332989749056</v>
      </c>
      <c r="R23" s="3">
        <f t="shared" si="16"/>
        <v>19.725100453694811</v>
      </c>
      <c r="S23" s="3">
        <f t="shared" si="16"/>
        <v>12.419496449185294</v>
      </c>
      <c r="T23" s="3">
        <f t="shared" si="16"/>
        <v>10.167792635231706</v>
      </c>
      <c r="U23" s="3">
        <f t="shared" si="16"/>
        <v>10.696995379723639</v>
      </c>
      <c r="V23" s="3">
        <f t="shared" si="16"/>
        <v>8.7431191713574741</v>
      </c>
      <c r="W23" s="3">
        <f t="shared" si="16"/>
        <v>5.8763418553287909</v>
      </c>
      <c r="X23" s="3">
        <f t="shared" si="16"/>
        <v>2.676211354378089</v>
      </c>
      <c r="Y23" s="3">
        <f t="shared" si="16"/>
        <v>2.4834654751298042</v>
      </c>
      <c r="Z23" s="3">
        <f t="shared" si="16"/>
        <v>2.2699062247063613</v>
      </c>
      <c r="AA23" s="3">
        <f t="shared" si="16"/>
        <v>4.1791627896903902</v>
      </c>
    </row>
    <row r="24" spans="1:27" ht="15.5" x14ac:dyDescent="0.35">
      <c r="C24" t="s">
        <v>55</v>
      </c>
      <c r="D24" s="4">
        <f>IFERROR(_xlfn.RRI(5,I23,D23),"")</f>
        <v>-0.31918464497652921</v>
      </c>
      <c r="H24" s="4" t="str">
        <f t="shared" ref="H24:AA24" si="17">IFERROR(_xlfn.RRI(5,M23,H23),"")</f>
        <v/>
      </c>
      <c r="I24" s="4" t="str">
        <f t="shared" si="17"/>
        <v/>
      </c>
      <c r="J24" s="4">
        <f t="shared" si="17"/>
        <v>0.14453251156737101</v>
      </c>
      <c r="K24" s="4" t="str">
        <f t="shared" si="17"/>
        <v/>
      </c>
      <c r="L24" s="4">
        <f t="shared" si="17"/>
        <v>0.80240017202358493</v>
      </c>
      <c r="M24" s="4" t="str">
        <f t="shared" si="17"/>
        <v/>
      </c>
      <c r="N24" s="4" t="str">
        <f t="shared" si="17"/>
        <v/>
      </c>
      <c r="O24" s="4">
        <f t="shared" si="17"/>
        <v>5.568669597164666E-2</v>
      </c>
      <c r="P24" s="4" t="str">
        <f t="shared" si="17"/>
        <v/>
      </c>
      <c r="Q24" s="4">
        <f t="shared" si="17"/>
        <v>-0.56848378417739198</v>
      </c>
      <c r="R24" s="4">
        <f t="shared" si="17"/>
        <v>0.27403815402286957</v>
      </c>
      <c r="S24" s="4">
        <f t="shared" si="17"/>
        <v>0.35930437824178774</v>
      </c>
      <c r="T24" s="4">
        <f t="shared" si="17"/>
        <v>0.32566475724741206</v>
      </c>
      <c r="U24" s="4">
        <f t="shared" si="17"/>
        <v>0.36348629960604617</v>
      </c>
      <c r="V24" s="4">
        <f t="shared" si="17"/>
        <v>0.15908536392873329</v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  <c r="AA24" s="4" t="str">
        <f t="shared" si="17"/>
        <v/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11.12</v>
      </c>
      <c r="H25" s="3">
        <f>IFERROR(INDEX(D25:G25,COUNT(D25:G25)),"")</f>
        <v>11.12</v>
      </c>
      <c r="I25" s="3">
        <f t="shared" ref="I25:AA25" si="18">IFERROR(INDEX(I51:I500,MATCH($C$25,$C$51:$C$500,0)),"")</f>
        <v>64.38</v>
      </c>
      <c r="J25" s="3">
        <f t="shared" si="18"/>
        <v>241.68</v>
      </c>
      <c r="K25" s="3">
        <f t="shared" si="18"/>
        <v>52.6</v>
      </c>
      <c r="L25" s="3">
        <f t="shared" si="18"/>
        <v>10.199999999999999</v>
      </c>
      <c r="M25" s="3">
        <f t="shared" si="18"/>
        <v>-86.06</v>
      </c>
      <c r="N25" s="3">
        <f t="shared" si="18"/>
        <v>-148.31</v>
      </c>
      <c r="O25" s="3">
        <f t="shared" si="18"/>
        <v>-36.729999999999997</v>
      </c>
      <c r="P25" s="3">
        <f t="shared" si="18"/>
        <v>-32.020000000000003</v>
      </c>
      <c r="Q25" s="3">
        <f t="shared" si="18"/>
        <v>3.62</v>
      </c>
      <c r="R25" s="3">
        <f t="shared" si="18"/>
        <v>-13.88</v>
      </c>
      <c r="S25" s="3">
        <f t="shared" si="18"/>
        <v>40.840000000000003</v>
      </c>
      <c r="T25" s="3">
        <f t="shared" si="18"/>
        <v>37.94</v>
      </c>
      <c r="U25" s="3">
        <f t="shared" si="18"/>
        <v>32.72</v>
      </c>
      <c r="V25" s="3">
        <f t="shared" si="18"/>
        <v>21.15</v>
      </c>
      <c r="W25" s="3">
        <f t="shared" si="18"/>
        <v>12.77</v>
      </c>
      <c r="X25" s="3">
        <f t="shared" si="18"/>
        <v>5.34</v>
      </c>
      <c r="Y25" s="3">
        <f t="shared" si="18"/>
        <v>4.78</v>
      </c>
      <c r="Z25" s="3">
        <f t="shared" si="18"/>
        <v>4.22</v>
      </c>
      <c r="AA25" s="3">
        <f t="shared" si="18"/>
        <v>17.73</v>
      </c>
    </row>
    <row r="26" spans="1:27" ht="15.5" x14ac:dyDescent="0.35">
      <c r="C26" t="s">
        <v>58</v>
      </c>
      <c r="D26" s="4">
        <f>IFERROR(_xlfn.RRI(5,I25,D25),"")</f>
        <v>-0.29616515633260188</v>
      </c>
      <c r="H26" s="4" t="str">
        <f t="shared" ref="H26:AA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0.2302073579692292</v>
      </c>
      <c r="M26" s="4">
        <f t="shared" si="19"/>
        <v>0.44039755373298406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-0.2974461148885541</v>
      </c>
      <c r="R26" s="4" t="str">
        <f t="shared" si="19"/>
        <v/>
      </c>
      <c r="S26" s="4">
        <f t="shared" si="19"/>
        <v>0.50213475755861792</v>
      </c>
      <c r="T26" s="4">
        <f t="shared" si="19"/>
        <v>0.51333085179490601</v>
      </c>
      <c r="U26" s="4">
        <f t="shared" si="19"/>
        <v>0.50626078249984197</v>
      </c>
      <c r="V26" s="4">
        <f t="shared" si="19"/>
        <v>3.5905949190073283E-2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720.78170719424463</v>
      </c>
      <c r="H27" s="3">
        <f t="shared" ref="H27:AA27" si="20">IFERROR(H4/H21,"")</f>
        <v>2883.1268287769785</v>
      </c>
      <c r="I27" s="3">
        <f t="shared" si="20"/>
        <v>2739.3706892086329</v>
      </c>
      <c r="J27" s="3">
        <f t="shared" si="20"/>
        <v>2226.0985920863309</v>
      </c>
      <c r="K27" s="3">
        <f t="shared" si="20"/>
        <v>2382.4008908333335</v>
      </c>
      <c r="L27" s="3">
        <f t="shared" si="20"/>
        <v>1272.20263</v>
      </c>
      <c r="M27" s="3">
        <f t="shared" si="20"/>
        <v>84.64479</v>
      </c>
      <c r="N27" s="3">
        <f t="shared" si="20"/>
        <v>661.00996999999995</v>
      </c>
      <c r="O27" s="3">
        <f t="shared" si="20"/>
        <v>1625.9687724999999</v>
      </c>
      <c r="P27" s="3">
        <f t="shared" si="20"/>
        <v>1697.4513199999999</v>
      </c>
      <c r="Q27" s="3">
        <f t="shared" si="20"/>
        <v>1671.7806625000001</v>
      </c>
      <c r="R27" s="3">
        <f t="shared" si="20"/>
        <v>1777.6783083333332</v>
      </c>
      <c r="S27" s="3">
        <f t="shared" si="20"/>
        <v>1602.6155991666667</v>
      </c>
      <c r="T27" s="3">
        <f t="shared" si="20"/>
        <v>1630.0411483333332</v>
      </c>
      <c r="U27" s="3">
        <f t="shared" si="20"/>
        <v>1411.4521024999999</v>
      </c>
      <c r="V27" s="3">
        <f t="shared" si="20"/>
        <v>2128.6944466666669</v>
      </c>
      <c r="W27" s="3">
        <f t="shared" si="20"/>
        <v>1673.616775</v>
      </c>
      <c r="X27" s="3">
        <f t="shared" si="20"/>
        <v>1548.9255633333332</v>
      </c>
      <c r="Y27" s="3">
        <f t="shared" si="20"/>
        <v>1270.7781574999999</v>
      </c>
      <c r="Z27" s="3">
        <f t="shared" si="20"/>
        <v>1372.6183816666667</v>
      </c>
      <c r="AA27" s="3">
        <f t="shared" si="20"/>
        <v>2976.5714524999999</v>
      </c>
    </row>
    <row r="28" spans="1:27" ht="15.5" x14ac:dyDescent="0.35">
      <c r="C28" t="s">
        <v>60</v>
      </c>
      <c r="D28" s="4">
        <f>IFERROR(_xlfn.RRI(5,I27,D27),"")</f>
        <v>-0.23434946502959608</v>
      </c>
      <c r="H28" s="4">
        <f t="shared" ref="H28:AA28" si="21">IFERROR(_xlfn.RRI(5,M27,H27),"")</f>
        <v>1.0251290479199326</v>
      </c>
      <c r="I28" s="4">
        <f t="shared" si="21"/>
        <v>0.3288885483358619</v>
      </c>
      <c r="J28" s="4">
        <f t="shared" si="21"/>
        <v>6.484510517754849E-2</v>
      </c>
      <c r="K28" s="4">
        <f t="shared" si="21"/>
        <v>7.0147159071294762E-2</v>
      </c>
      <c r="L28" s="4">
        <f t="shared" si="21"/>
        <v>-5.3162612796983755E-2</v>
      </c>
      <c r="M28" s="4">
        <f t="shared" si="21"/>
        <v>-0.45606198537608655</v>
      </c>
      <c r="N28" s="4">
        <f t="shared" si="21"/>
        <v>-0.1623246633513642</v>
      </c>
      <c r="O28" s="4">
        <f t="shared" si="21"/>
        <v>-5.0016548345444001E-4</v>
      </c>
      <c r="P28" s="4">
        <f t="shared" si="21"/>
        <v>3.759109703485497E-2</v>
      </c>
      <c r="Q28" s="4">
        <f t="shared" si="21"/>
        <v>-4.7174889180573776E-2</v>
      </c>
      <c r="R28" s="4">
        <f t="shared" si="21"/>
        <v>1.2137301141140755E-2</v>
      </c>
      <c r="S28" s="4">
        <f t="shared" si="21"/>
        <v>6.8383833627450041E-3</v>
      </c>
      <c r="T28" s="4">
        <f t="shared" si="21"/>
        <v>5.1055781020036717E-2</v>
      </c>
      <c r="U28" s="4">
        <f t="shared" si="21"/>
        <v>5.5953741792962308E-3</v>
      </c>
      <c r="V28" s="4">
        <f t="shared" si="21"/>
        <v>-6.4854037807919651E-2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-0.82727555141348252</v>
      </c>
      <c r="I29" s="4">
        <f t="shared" si="22"/>
        <v>-0.73361469712015892</v>
      </c>
      <c r="J29" s="4">
        <f t="shared" si="22"/>
        <v>3.5946768060836503</v>
      </c>
      <c r="K29" s="4">
        <f t="shared" si="22"/>
        <v>4.1568627450980404</v>
      </c>
      <c r="L29" s="4">
        <f t="shared" si="22"/>
        <v>-1.1185219614222637</v>
      </c>
      <c r="M29" s="4">
        <f t="shared" si="22"/>
        <v>-0.41972894612635697</v>
      </c>
      <c r="N29" s="4">
        <f t="shared" si="22"/>
        <v>3.037843724475906</v>
      </c>
      <c r="O29" s="4">
        <f t="shared" si="22"/>
        <v>0.14709556527170498</v>
      </c>
      <c r="P29" s="4">
        <f t="shared" si="22"/>
        <v>-9.8453038674033149</v>
      </c>
      <c r="Q29" s="4">
        <f t="shared" si="22"/>
        <v>-1.260806916426513</v>
      </c>
      <c r="R29" s="4">
        <f t="shared" si="22"/>
        <v>-1.3398628795298728</v>
      </c>
      <c r="S29" s="4">
        <f t="shared" si="22"/>
        <v>7.6436478650500947E-2</v>
      </c>
      <c r="T29" s="4">
        <f t="shared" si="22"/>
        <v>0.15953545232273836</v>
      </c>
      <c r="U29" s="4">
        <f t="shared" si="22"/>
        <v>0.54704491725768323</v>
      </c>
      <c r="V29" s="4">
        <f t="shared" si="22"/>
        <v>0.6562255285826154</v>
      </c>
      <c r="W29" s="4">
        <f t="shared" si="22"/>
        <v>1.3913857677902621</v>
      </c>
      <c r="X29" s="4">
        <f t="shared" si="22"/>
        <v>0.11715481171548109</v>
      </c>
      <c r="Y29" s="4">
        <f t="shared" si="22"/>
        <v>0.13270142180094799</v>
      </c>
      <c r="Z29" s="4">
        <f t="shared" si="22"/>
        <v>-0.76198533558939663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5.2477797230821209E-2</v>
      </c>
      <c r="I30" s="4">
        <f t="shared" si="23"/>
        <v>0.23057024470836948</v>
      </c>
      <c r="J30" s="4">
        <f t="shared" si="23"/>
        <v>-6.560705183934433E-2</v>
      </c>
      <c r="K30" s="4">
        <f t="shared" si="23"/>
        <v>0.8726583601177853</v>
      </c>
      <c r="L30" s="4">
        <f t="shared" si="23"/>
        <v>14.029898827795543</v>
      </c>
      <c r="M30" s="4">
        <f t="shared" si="23"/>
        <v>-0.87194627336710229</v>
      </c>
      <c r="N30" s="4">
        <f t="shared" si="23"/>
        <v>-0.59346699568918071</v>
      </c>
      <c r="O30" s="4">
        <f t="shared" si="23"/>
        <v>-4.2111692192739886E-2</v>
      </c>
      <c r="P30" s="4">
        <f t="shared" si="23"/>
        <v>1.5355278402138973E-2</v>
      </c>
      <c r="Q30" s="4">
        <f t="shared" si="23"/>
        <v>-5.9570758858287345E-2</v>
      </c>
      <c r="R30" s="4">
        <f t="shared" si="23"/>
        <v>0.10923562035568368</v>
      </c>
      <c r="S30" s="4">
        <f t="shared" si="23"/>
        <v>-1.6825065548012896E-2</v>
      </c>
      <c r="T30" s="4">
        <f t="shared" si="23"/>
        <v>0.15486819952739653</v>
      </c>
      <c r="U30" s="4">
        <f t="shared" si="23"/>
        <v>-0.33694001752567182</v>
      </c>
      <c r="V30" s="4">
        <f t="shared" si="23"/>
        <v>0.27191270932777722</v>
      </c>
      <c r="W30" s="4">
        <f t="shared" si="23"/>
        <v>8.0501745608954622E-2</v>
      </c>
      <c r="X30" s="4">
        <f t="shared" si="23"/>
        <v>0.21887959294211692</v>
      </c>
      <c r="Y30" s="4">
        <f t="shared" si="23"/>
        <v>-7.4194128190976052E-2</v>
      </c>
      <c r="Z30" s="4">
        <f t="shared" si="23"/>
        <v>-0.53885925348312569</v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683.08</v>
      </c>
      <c r="H32" s="3">
        <f>IFERROR(INDEX(D32:G32,COUNT(D32:G32)),"")</f>
        <v>683.08</v>
      </c>
      <c r="I32" s="3">
        <f t="shared" ref="I32:AA32" si="24">IFERROR(INDEX(I51:I500,MATCH($C$32,$C$51:$C$500,0)),"")</f>
        <v>674.65</v>
      </c>
      <c r="J32" s="3">
        <f t="shared" si="24"/>
        <v>662.24</v>
      </c>
      <c r="K32" s="3">
        <f t="shared" si="24"/>
        <v>429.51</v>
      </c>
      <c r="L32" s="3">
        <f t="shared" si="24"/>
        <v>355.52</v>
      </c>
      <c r="M32" s="3">
        <f t="shared" si="24"/>
        <v>357.94</v>
      </c>
      <c r="N32" s="3">
        <f t="shared" si="24"/>
        <v>466.41</v>
      </c>
      <c r="O32" s="3">
        <f t="shared" si="24"/>
        <v>623.12</v>
      </c>
      <c r="P32" s="3">
        <f t="shared" si="24"/>
        <v>543.41999999999996</v>
      </c>
      <c r="Q32" s="3">
        <f t="shared" si="24"/>
        <v>557.42999999999995</v>
      </c>
      <c r="R32" s="3">
        <f t="shared" si="24"/>
        <v>392.29</v>
      </c>
      <c r="S32" s="3">
        <f t="shared" si="24"/>
        <v>158.25</v>
      </c>
      <c r="T32" s="3">
        <f t="shared" si="24"/>
        <v>222.37</v>
      </c>
      <c r="U32" s="3">
        <f t="shared" si="24"/>
        <v>193.06</v>
      </c>
      <c r="V32" s="3">
        <f t="shared" si="24"/>
        <v>165.75</v>
      </c>
      <c r="W32" s="3">
        <f t="shared" si="24"/>
        <v>149.81</v>
      </c>
      <c r="X32" s="3">
        <f t="shared" si="24"/>
        <v>138.11000000000001</v>
      </c>
      <c r="Y32" s="3">
        <f t="shared" si="24"/>
        <v>133.46</v>
      </c>
      <c r="Z32" s="3">
        <f t="shared" si="24"/>
        <v>129.1</v>
      </c>
      <c r="AA32" s="3">
        <f t="shared" si="24"/>
        <v>356.53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0.75</v>
      </c>
      <c r="H33" s="3">
        <f>IFERROR(INDEX(D33:G33,COUNT(D33:G33)),"")</f>
        <v>0.75</v>
      </c>
      <c r="I33" s="3">
        <f t="shared" ref="I33:AA33" si="25">IFERROR(INDEX(I51:I500,MATCH($C$33,$C$51:$C$500,0)),"")</f>
        <v>0.99</v>
      </c>
      <c r="J33" s="3">
        <f t="shared" si="25"/>
        <v>0.91</v>
      </c>
      <c r="K33" s="3">
        <f t="shared" si="25"/>
        <v>1.51</v>
      </c>
      <c r="L33" s="3">
        <f t="shared" si="25"/>
        <v>1.48</v>
      </c>
      <c r="M33" s="3">
        <f t="shared" si="25"/>
        <v>0.59</v>
      </c>
      <c r="N33" s="3">
        <f t="shared" si="25"/>
        <v>0.33</v>
      </c>
      <c r="O33" s="3">
        <f t="shared" si="25"/>
        <v>0.54</v>
      </c>
      <c r="P33" s="3">
        <f t="shared" si="25"/>
        <v>0.68</v>
      </c>
      <c r="Q33" s="3">
        <f t="shared" si="25"/>
        <v>0.99</v>
      </c>
      <c r="R33" s="3">
        <f t="shared" si="25"/>
        <v>1.59</v>
      </c>
      <c r="S33" s="3">
        <f t="shared" si="25"/>
        <v>2.84</v>
      </c>
      <c r="T33" s="3">
        <f t="shared" si="25"/>
        <v>2.17</v>
      </c>
      <c r="U33" s="3">
        <f t="shared" si="25"/>
        <v>2.02</v>
      </c>
      <c r="V33" s="3">
        <f t="shared" si="25"/>
        <v>1.19</v>
      </c>
      <c r="W33" s="3">
        <f t="shared" si="25"/>
        <v>1.04</v>
      </c>
      <c r="X33" s="3">
        <f t="shared" si="25"/>
        <v>1.23</v>
      </c>
      <c r="Y33" s="3">
        <f t="shared" si="25"/>
        <v>1.5</v>
      </c>
      <c r="Z33" s="3">
        <f t="shared" si="25"/>
        <v>0.97</v>
      </c>
      <c r="AA33" s="3">
        <f t="shared" si="25"/>
        <v>2.5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46.31</v>
      </c>
      <c r="H34" s="3">
        <f>IFERROR(INDEX(D34:G34,COUNT(D34:G34)),"")</f>
        <v>46.31</v>
      </c>
      <c r="I34" s="3">
        <f t="shared" ref="I34:AA34" si="26">IFERROR(INDEX(I51:I500,MATCH($C$34,$C$51:$C$500,0)),"")</f>
        <v>10.33</v>
      </c>
      <c r="J34" s="3">
        <f t="shared" si="26"/>
        <v>2.48</v>
      </c>
      <c r="K34" s="3">
        <f t="shared" si="26"/>
        <v>12.36</v>
      </c>
      <c r="L34" s="3">
        <f t="shared" si="26"/>
        <v>51.47</v>
      </c>
      <c r="M34" s="3">
        <f t="shared" si="26"/>
        <v>-2.46</v>
      </c>
      <c r="N34" s="3">
        <f t="shared" si="26"/>
        <v>-1.03</v>
      </c>
      <c r="O34" s="3">
        <f t="shared" si="26"/>
        <v>-9.09</v>
      </c>
      <c r="P34" s="3">
        <f t="shared" si="26"/>
        <v>-11.56</v>
      </c>
      <c r="Q34" s="3">
        <f t="shared" si="26"/>
        <v>151.93</v>
      </c>
      <c r="R34" s="3">
        <f t="shared" si="26"/>
        <v>-45.03</v>
      </c>
      <c r="S34" s="3">
        <f t="shared" si="26"/>
        <v>11.02</v>
      </c>
      <c r="T34" s="3">
        <f t="shared" si="26"/>
        <v>12.73</v>
      </c>
      <c r="U34" s="3">
        <f t="shared" si="26"/>
        <v>11.92</v>
      </c>
      <c r="V34" s="3">
        <f t="shared" si="26"/>
        <v>9.31</v>
      </c>
      <c r="W34" s="3">
        <f t="shared" si="26"/>
        <v>12.22</v>
      </c>
      <c r="X34" s="3">
        <f t="shared" si="26"/>
        <v>31.84</v>
      </c>
      <c r="Y34" s="3">
        <f t="shared" si="26"/>
        <v>41.84</v>
      </c>
      <c r="Z34" s="3">
        <f t="shared" si="26"/>
        <v>29.62</v>
      </c>
      <c r="AA34" s="3">
        <f t="shared" si="26"/>
        <v>50.25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0.71</v>
      </c>
      <c r="H35" s="3">
        <f>IFERROR(INDEX(D35:G35,COUNT(D35:G35)),"")</f>
        <v>0.71</v>
      </c>
      <c r="I35" s="3">
        <f t="shared" ref="I35:AA35" si="27">IFERROR(INDEX(I51:I500,MATCH($C$35,$C$51:$C$500,0)),"")</f>
        <v>0.24</v>
      </c>
      <c r="J35" s="3">
        <f t="shared" si="27"/>
        <v>0.27</v>
      </c>
      <c r="K35" s="3">
        <f t="shared" si="27"/>
        <v>0.27</v>
      </c>
      <c r="L35" s="3">
        <f t="shared" si="27"/>
        <v>0.41</v>
      </c>
      <c r="M35" s="3">
        <f t="shared" si="27"/>
        <v>2.5</v>
      </c>
      <c r="N35" s="3">
        <f t="shared" si="27"/>
        <v>0.23</v>
      </c>
      <c r="O35" s="3">
        <f t="shared" si="27"/>
        <v>0.21</v>
      </c>
      <c r="P35" s="3">
        <f t="shared" si="27"/>
        <v>0.22</v>
      </c>
      <c r="Q35" s="3">
        <f t="shared" si="27"/>
        <v>0.33</v>
      </c>
      <c r="R35" s="3">
        <f t="shared" si="27"/>
        <v>0.35</v>
      </c>
      <c r="S35" s="3">
        <f t="shared" si="27"/>
        <v>0.28000000000000003</v>
      </c>
      <c r="T35" s="3">
        <f t="shared" si="27"/>
        <v>0.3</v>
      </c>
      <c r="U35" s="3">
        <f t="shared" si="27"/>
        <v>0.28000000000000003</v>
      </c>
      <c r="V35" s="3">
        <f t="shared" si="27"/>
        <v>0.09</v>
      </c>
      <c r="W35" s="3">
        <f t="shared" si="27"/>
        <v>0.09</v>
      </c>
      <c r="X35" s="3">
        <f t="shared" si="27"/>
        <v>0.11</v>
      </c>
      <c r="Y35" s="3">
        <f t="shared" si="27"/>
        <v>0.16</v>
      </c>
      <c r="Z35" s="3">
        <f t="shared" si="27"/>
        <v>0.09</v>
      </c>
      <c r="AA35" s="3">
        <f t="shared" si="27"/>
        <v>0.3</v>
      </c>
    </row>
    <row r="36" spans="1:2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AA36" si="28">IFERROR(INDEX(H51:H500,MATCH($C$36,$C$51:$C$500,0)),"")</f>
        <v>0.67459999999999998</v>
      </c>
      <c r="I36" s="4">
        <f t="shared" si="28"/>
        <v>0.46600000000000003</v>
      </c>
      <c r="J36" s="4">
        <f t="shared" si="28"/>
        <v>0.24829999999999999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AA37" si="29">IFERROR(INDEX(H51:H500,MATCH($C$37,$C$51:$C$500,0)),"")</f>
        <v>30</v>
      </c>
      <c r="I37" s="3">
        <f t="shared" si="29"/>
        <v>30</v>
      </c>
      <c r="J37" s="3">
        <f t="shared" si="29"/>
        <v>60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1135</v>
      </c>
    </row>
    <row r="51" spans="2:27" ht="15.5" x14ac:dyDescent="0.35">
      <c r="B51" t="s">
        <v>84</v>
      </c>
      <c r="C51" t="s">
        <v>5</v>
      </c>
      <c r="D51" s="5">
        <v>1001886573000</v>
      </c>
      <c r="E51" s="5">
        <v>1202426151000</v>
      </c>
      <c r="F51" s="5">
        <v>804717590000</v>
      </c>
      <c r="G51" s="5">
        <v>948559632000</v>
      </c>
      <c r="I51" s="5">
        <v>3807725258000</v>
      </c>
      <c r="J51" s="5">
        <v>3094277043000</v>
      </c>
      <c r="K51" s="5">
        <v>2858881069000</v>
      </c>
      <c r="L51" s="5">
        <v>1526643156000</v>
      </c>
      <c r="M51" s="5">
        <v>101573748000</v>
      </c>
      <c r="N51" s="5">
        <v>793211964000</v>
      </c>
      <c r="O51" s="5">
        <v>1951162527000</v>
      </c>
      <c r="P51" s="5">
        <v>2036941584000</v>
      </c>
      <c r="Q51" s="5">
        <v>2006136795000</v>
      </c>
      <c r="R51" s="5">
        <v>2133213970000</v>
      </c>
      <c r="S51" s="5">
        <v>1923138719000</v>
      </c>
      <c r="T51" s="5">
        <v>1956049378000</v>
      </c>
      <c r="U51" s="5">
        <v>1693742523000</v>
      </c>
      <c r="V51" s="5">
        <v>2554433336000</v>
      </c>
      <c r="W51" s="5">
        <v>2008340130000</v>
      </c>
      <c r="X51" s="5">
        <v>1858710676000</v>
      </c>
      <c r="Y51" s="5">
        <v>1524933789000</v>
      </c>
      <c r="Z51" s="5">
        <v>1647142058000</v>
      </c>
      <c r="AA51" s="2">
        <v>1190628581000</v>
      </c>
    </row>
    <row r="52" spans="2:27" ht="15.5" x14ac:dyDescent="0.35">
      <c r="C52" t="s">
        <v>85</v>
      </c>
      <c r="D52" s="5">
        <v>-915617183000</v>
      </c>
      <c r="E52" s="5">
        <v>-1041979918000</v>
      </c>
      <c r="F52" s="5">
        <v>-717345464000</v>
      </c>
      <c r="G52" s="5">
        <v>-860365198000</v>
      </c>
      <c r="I52" s="5">
        <v>-3390222735000</v>
      </c>
      <c r="J52" s="5">
        <v>-2728015108000</v>
      </c>
      <c r="K52" s="5">
        <v>-2549145686000</v>
      </c>
      <c r="L52" s="5">
        <v>-1378661810000</v>
      </c>
      <c r="M52" s="5">
        <v>-91310669000</v>
      </c>
      <c r="N52" s="5">
        <v>-728944315000</v>
      </c>
      <c r="O52" s="5">
        <v>-1594630785000</v>
      </c>
      <c r="P52" s="5">
        <v>-1667451739000</v>
      </c>
      <c r="Q52" s="5">
        <v>-1504374977000</v>
      </c>
      <c r="R52" s="5">
        <v>-1691788479000</v>
      </c>
      <c r="S52" s="5">
        <v>-1523586245000</v>
      </c>
      <c r="T52" s="5">
        <v>-1567456673000</v>
      </c>
      <c r="U52" s="5">
        <v>-1369529079000</v>
      </c>
      <c r="V52" s="5">
        <v>-2280809656000</v>
      </c>
      <c r="W52" s="5">
        <v>-1786186595000</v>
      </c>
      <c r="X52" s="5">
        <v>-1689985822000</v>
      </c>
      <c r="Y52" s="5">
        <v>-1380141538000</v>
      </c>
      <c r="Z52" s="5">
        <v>-1518831194000</v>
      </c>
      <c r="AA52" s="2">
        <v>-1082604321000</v>
      </c>
    </row>
    <row r="53" spans="2:27" ht="15.5" x14ac:dyDescent="0.35">
      <c r="C53" t="s">
        <v>86</v>
      </c>
      <c r="D53" s="5">
        <v>86269390000</v>
      </c>
      <c r="E53" s="5">
        <v>160446233000</v>
      </c>
      <c r="F53" s="5">
        <v>87372126000</v>
      </c>
      <c r="G53" s="5">
        <v>88194434000</v>
      </c>
      <c r="I53" s="5">
        <v>417502523000</v>
      </c>
      <c r="J53" s="5">
        <v>366261935000</v>
      </c>
      <c r="K53" s="5">
        <v>309735383000</v>
      </c>
      <c r="L53" s="5">
        <v>147981346000</v>
      </c>
      <c r="M53" s="5">
        <v>10263079000</v>
      </c>
      <c r="N53" s="5">
        <v>64267649000</v>
      </c>
      <c r="O53" s="5">
        <v>356531742000</v>
      </c>
      <c r="P53" s="5">
        <v>369489845000</v>
      </c>
      <c r="Q53" s="5">
        <v>501761818000</v>
      </c>
      <c r="R53" s="5">
        <v>441425491000</v>
      </c>
      <c r="S53" s="5">
        <v>399552474000</v>
      </c>
      <c r="T53" s="5">
        <v>388592705000</v>
      </c>
      <c r="U53" s="5">
        <v>324213444000</v>
      </c>
      <c r="V53" s="5">
        <v>273623680000</v>
      </c>
      <c r="W53" s="5">
        <v>222153535000</v>
      </c>
      <c r="X53" s="5">
        <v>168724854000</v>
      </c>
      <c r="Y53" s="5">
        <v>144792251000</v>
      </c>
      <c r="Z53" s="5">
        <v>128310864000</v>
      </c>
      <c r="AA53" s="2">
        <v>108024260000</v>
      </c>
    </row>
    <row r="54" spans="2:27" ht="15.5" x14ac:dyDescent="0.35">
      <c r="C54" t="s">
        <v>87</v>
      </c>
      <c r="D54" s="5">
        <v>-52480277000</v>
      </c>
      <c r="E54" s="5">
        <v>-58083912000</v>
      </c>
      <c r="F54" s="5">
        <v>-52782308000</v>
      </c>
      <c r="G54" s="5">
        <v>-50401465000</v>
      </c>
      <c r="I54" s="5">
        <v>-211172854000</v>
      </c>
      <c r="J54" s="5">
        <v>-196921182000</v>
      </c>
      <c r="K54" s="5">
        <v>-165510290000</v>
      </c>
      <c r="L54" s="5">
        <v>-125555675000</v>
      </c>
      <c r="M54" s="5">
        <v>-109508799000</v>
      </c>
      <c r="N54" s="5">
        <v>-190868505000</v>
      </c>
      <c r="O54" s="5">
        <v>-298494919000</v>
      </c>
      <c r="P54" s="5">
        <v>-331838297000</v>
      </c>
      <c r="Q54" s="5">
        <v>-431008309000</v>
      </c>
      <c r="R54" s="5">
        <v>-337934060000</v>
      </c>
      <c r="S54" s="5">
        <v>-290344220000</v>
      </c>
      <c r="T54" s="5">
        <v>-267925768000</v>
      </c>
      <c r="U54" s="5">
        <v>-221824782000</v>
      </c>
      <c r="V54" s="5">
        <v>-199905310000</v>
      </c>
      <c r="W54" s="5">
        <v>-171602959000</v>
      </c>
      <c r="X54" s="5">
        <v>-140842352000</v>
      </c>
      <c r="Y54" s="5">
        <v>-116095820000</v>
      </c>
      <c r="Z54" s="5">
        <v>-108926184000</v>
      </c>
      <c r="AA54" s="2">
        <v>-83299187000</v>
      </c>
    </row>
    <row r="55" spans="2:27" ht="15.5" x14ac:dyDescent="0.35">
      <c r="C55" t="s">
        <v>419</v>
      </c>
      <c r="N55" s="5">
        <v>-4608894000</v>
      </c>
      <c r="O55" s="5">
        <v>-25686981000</v>
      </c>
      <c r="P55" s="5">
        <v>-36504479000</v>
      </c>
      <c r="Q55" s="5">
        <v>-45234203000</v>
      </c>
      <c r="R55" s="5">
        <v>-36752830000</v>
      </c>
      <c r="S55" s="5">
        <v>-59257358000</v>
      </c>
      <c r="T55" s="5">
        <v>-59633812000</v>
      </c>
      <c r="U55" s="5">
        <v>-54635574000</v>
      </c>
      <c r="V55" s="5">
        <v>-37425664000</v>
      </c>
      <c r="W55" s="5">
        <v>-34521693000</v>
      </c>
      <c r="X55" s="5">
        <v>-33163090000</v>
      </c>
      <c r="Y55" s="5">
        <v>-36333708000</v>
      </c>
      <c r="Z55" s="5">
        <v>-40185607000</v>
      </c>
      <c r="AA55" s="2">
        <v>-21360564000</v>
      </c>
    </row>
    <row r="56" spans="2:27" ht="15.5" x14ac:dyDescent="0.35">
      <c r="C56" t="s">
        <v>89</v>
      </c>
      <c r="D56" s="5">
        <v>-13684896000</v>
      </c>
      <c r="E56" s="5">
        <v>-6708757000</v>
      </c>
      <c r="F56" s="5">
        <v>-16220075000</v>
      </c>
      <c r="G56" s="5">
        <v>-14592120000</v>
      </c>
      <c r="I56" s="5">
        <v>-50003716000</v>
      </c>
      <c r="J56" s="5">
        <v>-43204466000</v>
      </c>
      <c r="K56" s="5">
        <v>-45438798000</v>
      </c>
      <c r="L56" s="5">
        <v>-8576607000</v>
      </c>
      <c r="M56" s="5">
        <v>-14129592000</v>
      </c>
    </row>
    <row r="57" spans="2:27" ht="15.5" x14ac:dyDescent="0.35">
      <c r="C57" t="s">
        <v>88</v>
      </c>
      <c r="D57" s="5">
        <v>-38795381000</v>
      </c>
      <c r="E57" s="5">
        <v>-51375155000</v>
      </c>
      <c r="F57" s="5">
        <v>-36562233000</v>
      </c>
      <c r="G57" s="5">
        <v>-35809345000</v>
      </c>
      <c r="I57" s="5">
        <v>-161169138000</v>
      </c>
      <c r="J57" s="5">
        <v>-153716716000</v>
      </c>
      <c r="K57" s="5">
        <v>-120071492000</v>
      </c>
      <c r="L57" s="5">
        <v>-116979068000</v>
      </c>
      <c r="M57" s="5">
        <v>-95379207000</v>
      </c>
      <c r="N57" s="5">
        <v>-186259611000</v>
      </c>
      <c r="O57" s="5">
        <v>-272807938000</v>
      </c>
      <c r="P57" s="5">
        <v>-295333818000</v>
      </c>
      <c r="Q57" s="5">
        <v>-385774106000</v>
      </c>
      <c r="R57" s="5">
        <v>-301181230000</v>
      </c>
      <c r="S57" s="5">
        <v>-231086862000</v>
      </c>
      <c r="T57" s="5">
        <v>-208291956000</v>
      </c>
      <c r="U57" s="5">
        <v>-167189208000</v>
      </c>
      <c r="V57" s="5">
        <v>-162479646000</v>
      </c>
      <c r="W57" s="5">
        <v>-137081266000</v>
      </c>
      <c r="X57" s="5">
        <v>-107679262000</v>
      </c>
      <c r="Y57" s="5">
        <v>-79762112000</v>
      </c>
      <c r="Z57" s="5">
        <v>-68740577000</v>
      </c>
      <c r="AA57" s="2">
        <v>-61938623000</v>
      </c>
    </row>
    <row r="58" spans="2:27" ht="15.5" x14ac:dyDescent="0.35">
      <c r="C58" t="s">
        <v>91</v>
      </c>
      <c r="D58" s="5">
        <v>33789113000</v>
      </c>
      <c r="E58" s="5">
        <v>102362321000</v>
      </c>
      <c r="F58" s="5">
        <v>34589818000</v>
      </c>
      <c r="G58" s="5">
        <v>37792969000</v>
      </c>
      <c r="I58" s="5">
        <v>206329669000</v>
      </c>
      <c r="J58" s="5">
        <v>169340753000</v>
      </c>
      <c r="K58" s="5">
        <v>144225093000</v>
      </c>
      <c r="L58" s="5">
        <v>22425671000</v>
      </c>
      <c r="M58" s="5">
        <v>-99245720000</v>
      </c>
      <c r="N58" s="5">
        <v>-126600856000</v>
      </c>
      <c r="O58" s="5">
        <v>58036823000</v>
      </c>
      <c r="P58" s="5">
        <v>37651548000</v>
      </c>
      <c r="Q58" s="5">
        <v>70753509000</v>
      </c>
      <c r="R58" s="5">
        <v>103491431000</v>
      </c>
      <c r="S58" s="5">
        <v>109208254000</v>
      </c>
      <c r="T58" s="5">
        <v>120666937000</v>
      </c>
      <c r="U58" s="5">
        <v>102388662000</v>
      </c>
      <c r="V58" s="5">
        <v>73718370000</v>
      </c>
      <c r="W58" s="5">
        <v>50550576000</v>
      </c>
      <c r="X58" s="5">
        <v>27882502000</v>
      </c>
      <c r="Y58" s="5">
        <v>28696431000</v>
      </c>
      <c r="Z58" s="5">
        <v>19384680000</v>
      </c>
      <c r="AA58" s="2">
        <v>24725073000</v>
      </c>
    </row>
    <row r="59" spans="2:27" ht="15.5" x14ac:dyDescent="0.35">
      <c r="C59" t="s">
        <v>92</v>
      </c>
      <c r="D59" s="5">
        <v>5826023000</v>
      </c>
      <c r="E59" s="5">
        <v>1671539000</v>
      </c>
      <c r="F59" s="5">
        <v>-3455186000</v>
      </c>
      <c r="G59" s="5">
        <v>12234120000</v>
      </c>
      <c r="I59" s="5">
        <v>15380035000</v>
      </c>
      <c r="J59" s="5">
        <v>277356027000</v>
      </c>
      <c r="K59" s="5">
        <v>13865270000</v>
      </c>
      <c r="L59" s="5">
        <v>8714181000</v>
      </c>
      <c r="M59" s="5">
        <v>-63051153000</v>
      </c>
      <c r="N59" s="5">
        <v>-111499078000</v>
      </c>
      <c r="O59" s="5">
        <v>-75561749000</v>
      </c>
      <c r="P59" s="5">
        <v>-55657194000</v>
      </c>
      <c r="Q59" s="5">
        <v>-8877145000</v>
      </c>
      <c r="R59" s="5">
        <v>-83058061000</v>
      </c>
      <c r="S59" s="5">
        <v>-41151923000</v>
      </c>
      <c r="T59" s="5">
        <v>-40038208000</v>
      </c>
      <c r="U59" s="5">
        <v>-32670947000</v>
      </c>
      <c r="V59" s="5">
        <v>-25034634000</v>
      </c>
      <c r="W59" s="5">
        <v>-13479174000</v>
      </c>
      <c r="X59" s="5">
        <v>-13740497000</v>
      </c>
      <c r="Y59" s="5">
        <v>-14742157000</v>
      </c>
      <c r="Z59" s="5">
        <v>-6564410000</v>
      </c>
      <c r="AA59" s="2">
        <v>-7213342000</v>
      </c>
    </row>
    <row r="60" spans="2:27" ht="15.5" x14ac:dyDescent="0.35">
      <c r="C60" t="s">
        <v>94</v>
      </c>
      <c r="D60" s="5">
        <v>1388314000</v>
      </c>
      <c r="E60" s="5">
        <v>2863230000</v>
      </c>
      <c r="F60" s="5">
        <v>2123760000</v>
      </c>
      <c r="G60" s="5">
        <v>2424328000</v>
      </c>
      <c r="I60" s="5">
        <v>9993252000</v>
      </c>
      <c r="J60" s="5">
        <v>4211720000</v>
      </c>
      <c r="K60" s="5">
        <v>6007587000</v>
      </c>
      <c r="L60" s="5">
        <v>2192413000</v>
      </c>
      <c r="M60" s="5">
        <v>3723048000</v>
      </c>
      <c r="N60" s="5">
        <v>11453179000</v>
      </c>
      <c r="O60" s="5">
        <v>3496740000</v>
      </c>
      <c r="P60" s="5">
        <v>6205192000</v>
      </c>
      <c r="Q60" s="5">
        <v>21508843000</v>
      </c>
      <c r="R60" s="5">
        <v>2173011000</v>
      </c>
      <c r="S60" s="5">
        <v>2636763000</v>
      </c>
      <c r="T60" s="5">
        <v>2746627000</v>
      </c>
      <c r="U60" s="5">
        <v>2444141000</v>
      </c>
      <c r="V60" s="5">
        <v>1295164000</v>
      </c>
      <c r="W60" s="5">
        <v>1077016000</v>
      </c>
      <c r="X60" s="5">
        <v>734760000</v>
      </c>
      <c r="Y60" s="5">
        <v>1243982000</v>
      </c>
      <c r="Z60" s="5">
        <v>757375000</v>
      </c>
      <c r="AA60" s="2">
        <v>2526015000</v>
      </c>
    </row>
    <row r="61" spans="2:27" ht="15.5" x14ac:dyDescent="0.35">
      <c r="C61" t="s">
        <v>93</v>
      </c>
      <c r="L61" s="5">
        <v>63348000</v>
      </c>
      <c r="M61" s="5">
        <v>6035421000</v>
      </c>
      <c r="N61" s="5">
        <v>3016459000</v>
      </c>
      <c r="O61" s="5">
        <v>1620676000</v>
      </c>
      <c r="P61" s="5">
        <v>180061000</v>
      </c>
      <c r="Q61" s="5">
        <v>7400732000</v>
      </c>
      <c r="R61" s="5">
        <v>6258987000</v>
      </c>
      <c r="S61" s="5">
        <v>-244568000</v>
      </c>
      <c r="T61" s="5">
        <v>19575139000</v>
      </c>
      <c r="U61" s="5">
        <v>214418000</v>
      </c>
      <c r="V61" s="5">
        <v>-709040000</v>
      </c>
      <c r="W61" s="5">
        <v>1114013000</v>
      </c>
      <c r="X61" s="5">
        <v>576589000</v>
      </c>
      <c r="Y61" s="5">
        <v>664957000</v>
      </c>
      <c r="Z61" s="5">
        <v>218313000</v>
      </c>
      <c r="AA61" s="2">
        <v>708285000</v>
      </c>
    </row>
    <row r="62" spans="2:27" ht="15.5" x14ac:dyDescent="0.35">
      <c r="C62" t="s">
        <v>95</v>
      </c>
      <c r="D62" s="5">
        <v>4228408000</v>
      </c>
      <c r="E62" s="5">
        <v>91445000</v>
      </c>
      <c r="F62" s="5">
        <v>-446539000</v>
      </c>
      <c r="G62" s="5">
        <v>2678183000</v>
      </c>
      <c r="I62" s="5">
        <v>4495498000</v>
      </c>
      <c r="J62" s="5">
        <v>10064272000</v>
      </c>
      <c r="K62" s="5">
        <v>4752808000</v>
      </c>
      <c r="L62" s="5">
        <v>1822010000</v>
      </c>
      <c r="M62" s="5">
        <v>634276000</v>
      </c>
      <c r="N62" s="5">
        <v>1820518000</v>
      </c>
      <c r="O62" s="5">
        <v>-863158000</v>
      </c>
      <c r="P62" s="5">
        <v>3772114000</v>
      </c>
      <c r="Q62" s="5">
        <v>-2078013000</v>
      </c>
      <c r="R62" s="5">
        <v>5772988000</v>
      </c>
      <c r="S62" s="5">
        <v>-3865178000</v>
      </c>
      <c r="T62" s="5">
        <v>2488610000</v>
      </c>
      <c r="U62" s="5">
        <v>33121079000</v>
      </c>
      <c r="V62" s="5">
        <v>15652156000</v>
      </c>
      <c r="W62" s="5">
        <v>5177838000</v>
      </c>
      <c r="X62" s="5">
        <v>3238534000</v>
      </c>
      <c r="Y62" s="5">
        <v>209697000</v>
      </c>
      <c r="Z62" s="5">
        <v>3520965000</v>
      </c>
      <c r="AA62" s="2">
        <v>831044000</v>
      </c>
    </row>
    <row r="63" spans="2:27" ht="15.5" x14ac:dyDescent="0.35">
      <c r="C63" t="s">
        <v>26</v>
      </c>
      <c r="D63" s="5">
        <v>-2815380000</v>
      </c>
      <c r="E63" s="5">
        <v>-3669280000</v>
      </c>
      <c r="F63" s="5">
        <v>-4549868000</v>
      </c>
      <c r="G63" s="5">
        <v>-10356739000</v>
      </c>
      <c r="I63" s="5">
        <v>-20932307000</v>
      </c>
      <c r="J63" s="5">
        <v>-41868388000</v>
      </c>
      <c r="K63" s="5">
        <v>-51951092000</v>
      </c>
      <c r="L63" s="5">
        <v>-42772675000</v>
      </c>
      <c r="M63" s="5">
        <v>-54861615000</v>
      </c>
      <c r="N63" s="5">
        <v>-67671121000</v>
      </c>
      <c r="O63" s="5">
        <v>-65491989000</v>
      </c>
      <c r="P63" s="5">
        <v>-66953130000</v>
      </c>
      <c r="Q63" s="5">
        <v>-87242711000</v>
      </c>
      <c r="R63" s="5">
        <v>-104873630000</v>
      </c>
      <c r="S63" s="5">
        <v>-71128202000</v>
      </c>
      <c r="T63" s="5">
        <v>-72330071000</v>
      </c>
      <c r="U63" s="5">
        <v>-55206427000</v>
      </c>
      <c r="V63" s="5">
        <v>-38698224000</v>
      </c>
      <c r="W63" s="5">
        <v>-26179413000</v>
      </c>
      <c r="X63" s="5">
        <v>-20689124000</v>
      </c>
      <c r="Y63" s="5">
        <v>-15785349000</v>
      </c>
      <c r="Z63" s="5">
        <v>-15259357000</v>
      </c>
      <c r="AA63" s="2">
        <v>-11840106000</v>
      </c>
    </row>
    <row r="64" spans="2:27" ht="15.5" x14ac:dyDescent="0.35">
      <c r="C64" t="s">
        <v>97</v>
      </c>
      <c r="D64" s="5">
        <v>2743042000</v>
      </c>
      <c r="E64" s="5">
        <v>3460968000</v>
      </c>
      <c r="F64" s="5">
        <v>3015280000</v>
      </c>
      <c r="G64" s="5">
        <v>6361551000</v>
      </c>
      <c r="I64" s="5">
        <v>14925367000</v>
      </c>
      <c r="J64" s="5">
        <v>30296137000</v>
      </c>
      <c r="K64" s="5">
        <v>26402656000</v>
      </c>
      <c r="L64" s="5">
        <v>13435595000</v>
      </c>
      <c r="M64" s="5">
        <v>-15423425000</v>
      </c>
      <c r="N64" s="5">
        <v>-42832377000</v>
      </c>
      <c r="O64" s="5">
        <v>-13721063000</v>
      </c>
      <c r="P64" s="5">
        <v>-6618214000</v>
      </c>
      <c r="Q64" s="5">
        <v>21437532000</v>
      </c>
      <c r="R64" s="5">
        <v>-12232077000</v>
      </c>
      <c r="S64" s="5">
        <v>-3400489000</v>
      </c>
      <c r="T64" s="5">
        <v>-1243411000</v>
      </c>
      <c r="U64" s="5">
        <v>-5821667000</v>
      </c>
      <c r="V64" s="5">
        <v>-486268000</v>
      </c>
      <c r="W64" s="5">
        <v>-103405000</v>
      </c>
      <c r="X64" s="5">
        <v>5922000</v>
      </c>
      <c r="Y64" s="5">
        <v>8528000</v>
      </c>
      <c r="Z64" s="5">
        <v>-60936000</v>
      </c>
      <c r="AA64" s="2">
        <v>-263658000</v>
      </c>
    </row>
    <row r="65" spans="3:27" ht="15.5" x14ac:dyDescent="0.35">
      <c r="C65" t="s">
        <v>496</v>
      </c>
      <c r="L65" s="5">
        <v>7990593000</v>
      </c>
      <c r="M65" s="5">
        <v>883000</v>
      </c>
      <c r="S65" s="5">
        <v>2260292000</v>
      </c>
      <c r="U65" s="5">
        <v>-2567686000</v>
      </c>
    </row>
    <row r="66" spans="3:27" ht="15.5" x14ac:dyDescent="0.35">
      <c r="C66" t="s">
        <v>98</v>
      </c>
      <c r="D66" s="5">
        <v>16011508000</v>
      </c>
      <c r="E66" s="5">
        <v>37730855000</v>
      </c>
      <c r="F66" s="5">
        <v>9996527000</v>
      </c>
      <c r="G66" s="5">
        <v>14976818000</v>
      </c>
      <c r="I66" s="5">
        <v>77407573000</v>
      </c>
      <c r="J66" s="5">
        <v>66242354000</v>
      </c>
      <c r="K66" s="5">
        <v>62368948000</v>
      </c>
      <c r="L66" s="5">
        <v>17140386000</v>
      </c>
      <c r="M66" s="5">
        <v>-35961629000</v>
      </c>
      <c r="N66" s="5">
        <v>-37070984000</v>
      </c>
      <c r="O66" s="5">
        <v>37198797000</v>
      </c>
      <c r="P66" s="5">
        <v>14335125000</v>
      </c>
      <c r="Q66" s="5">
        <v>29474223000</v>
      </c>
      <c r="R66" s="5">
        <v>49150861000</v>
      </c>
      <c r="S66" s="5">
        <v>2214897000</v>
      </c>
      <c r="T66" s="5">
        <v>13826171000</v>
      </c>
      <c r="U66" s="5">
        <v>8324928000</v>
      </c>
      <c r="V66" s="5">
        <v>7802580000</v>
      </c>
      <c r="W66" s="5">
        <v>7099984000</v>
      </c>
    </row>
    <row r="67" spans="3:27" ht="15.5" x14ac:dyDescent="0.35">
      <c r="C67" t="s">
        <v>99</v>
      </c>
      <c r="D67" s="5">
        <v>5826023000</v>
      </c>
      <c r="E67" s="5">
        <v>1671539000</v>
      </c>
      <c r="F67" s="5">
        <v>-3455186000</v>
      </c>
      <c r="G67" s="5">
        <v>12234120000</v>
      </c>
      <c r="I67" s="5">
        <v>15380035000</v>
      </c>
      <c r="J67" s="5">
        <v>277356027000</v>
      </c>
      <c r="K67" s="5">
        <v>13865270000</v>
      </c>
      <c r="L67" s="5">
        <v>8714181000</v>
      </c>
      <c r="M67" s="5">
        <v>-63051153000</v>
      </c>
      <c r="N67" s="5">
        <v>-111499078000</v>
      </c>
      <c r="O67" s="5">
        <v>-75561749000</v>
      </c>
      <c r="P67" s="5">
        <v>-55657194000</v>
      </c>
      <c r="Q67" s="5">
        <v>-8877145000</v>
      </c>
      <c r="R67" s="5">
        <v>-83058061000</v>
      </c>
      <c r="S67" s="5">
        <v>-41151923000</v>
      </c>
      <c r="T67" s="5">
        <v>-40038208000</v>
      </c>
      <c r="U67" s="5">
        <v>-32670947000</v>
      </c>
      <c r="V67" s="5">
        <v>-25034634000</v>
      </c>
      <c r="W67" s="5">
        <v>-13479174000</v>
      </c>
      <c r="X67" s="5">
        <v>-13740497000</v>
      </c>
      <c r="Y67" s="5">
        <v>-14742157000</v>
      </c>
      <c r="Z67" s="5">
        <v>-6564410000</v>
      </c>
      <c r="AA67" s="2">
        <v>-7213342000</v>
      </c>
    </row>
    <row r="68" spans="3:27" ht="15.5" x14ac:dyDescent="0.35">
      <c r="C68" t="s">
        <v>28</v>
      </c>
      <c r="D68" s="5">
        <v>39615136000</v>
      </c>
      <c r="E68" s="5">
        <v>104033860000</v>
      </c>
      <c r="F68" s="5">
        <v>31134632000</v>
      </c>
      <c r="G68" s="5">
        <v>50027089000</v>
      </c>
      <c r="I68" s="5">
        <v>221709704000</v>
      </c>
      <c r="J68" s="5">
        <v>446696780000</v>
      </c>
      <c r="K68" s="5">
        <v>158090363000</v>
      </c>
      <c r="L68" s="5">
        <v>31139852000</v>
      </c>
      <c r="M68" s="5">
        <v>-162296873000</v>
      </c>
      <c r="N68" s="5">
        <v>-238099934000</v>
      </c>
      <c r="O68" s="5">
        <v>-17524926000</v>
      </c>
      <c r="P68" s="5">
        <v>-18005646000</v>
      </c>
      <c r="Q68" s="5">
        <v>61876364000</v>
      </c>
      <c r="R68" s="5">
        <v>20433370000</v>
      </c>
      <c r="S68" s="5">
        <v>68056331000</v>
      </c>
      <c r="T68" s="5">
        <v>80628729000</v>
      </c>
      <c r="U68" s="5">
        <v>69717715000</v>
      </c>
      <c r="V68" s="5">
        <v>48683736000</v>
      </c>
      <c r="W68" s="5">
        <v>37071402000</v>
      </c>
      <c r="X68" s="5">
        <v>14142005000</v>
      </c>
      <c r="Y68" s="5">
        <v>13954274000</v>
      </c>
      <c r="Z68" s="5">
        <v>12820270000</v>
      </c>
      <c r="AA68" s="2">
        <v>17511731000</v>
      </c>
    </row>
    <row r="69" spans="3:27" ht="15.5" x14ac:dyDescent="0.35">
      <c r="C69" t="s">
        <v>27</v>
      </c>
      <c r="D69" s="5">
        <v>-7411402000</v>
      </c>
      <c r="E69" s="5">
        <v>-31676606000</v>
      </c>
      <c r="F69" s="5">
        <v>-8143155000</v>
      </c>
      <c r="G69" s="5">
        <v>-8855152000</v>
      </c>
      <c r="I69" s="5">
        <v>-55976327000</v>
      </c>
      <c r="J69" s="5">
        <v>-44433569000</v>
      </c>
      <c r="K69" s="5">
        <v>-34600604000</v>
      </c>
      <c r="L69" s="5">
        <v>-1755822000</v>
      </c>
      <c r="M69" s="5">
        <v>27487200000</v>
      </c>
      <c r="N69" s="5">
        <v>22426405000</v>
      </c>
      <c r="O69" s="5">
        <v>-4992385000</v>
      </c>
      <c r="P69" s="5">
        <v>-7031154000</v>
      </c>
      <c r="Q69" s="5">
        <v>-25786037000</v>
      </c>
      <c r="R69" s="5">
        <v>-17527428000</v>
      </c>
      <c r="S69" s="5">
        <v>-17410394000</v>
      </c>
      <c r="T69" s="5">
        <v>-21243039000</v>
      </c>
      <c r="U69" s="5">
        <v>-22124822000</v>
      </c>
      <c r="V69" s="5">
        <v>-15762825000</v>
      </c>
      <c r="W69" s="5">
        <v>-14648075000</v>
      </c>
      <c r="X69" s="5">
        <v>-5345420000</v>
      </c>
      <c r="Y69" s="5">
        <v>-5059836000</v>
      </c>
      <c r="Z69" s="5">
        <v>-4129413000</v>
      </c>
      <c r="AA69" s="2">
        <v>-8207726000</v>
      </c>
    </row>
    <row r="70" spans="3:27" ht="15.5" x14ac:dyDescent="0.35">
      <c r="C70" t="s">
        <v>324</v>
      </c>
      <c r="E70" s="5">
        <v>-16161994000</v>
      </c>
      <c r="I70" s="5">
        <v>-39782083000</v>
      </c>
      <c r="J70" s="5">
        <v>-39697889000</v>
      </c>
      <c r="K70" s="5">
        <v>-27129440000</v>
      </c>
      <c r="P70" s="5">
        <v>-18134711000</v>
      </c>
      <c r="Q70" s="5">
        <v>-22801223000</v>
      </c>
      <c r="R70" s="5">
        <v>-22271757000</v>
      </c>
      <c r="S70" s="5">
        <v>-18594402000</v>
      </c>
      <c r="T70" s="5">
        <v>-21286427000</v>
      </c>
      <c r="U70" s="5">
        <v>-16418844000</v>
      </c>
      <c r="V70" s="5">
        <v>-10256309000</v>
      </c>
      <c r="W70" s="5">
        <v>-6336464000</v>
      </c>
      <c r="X70" s="5">
        <v>-3200136000</v>
      </c>
      <c r="Y70" s="5">
        <v>-2997473000</v>
      </c>
      <c r="Z70" s="5">
        <v>-4360784000</v>
      </c>
      <c r="AA70" s="2">
        <v>-5410314000</v>
      </c>
    </row>
    <row r="71" spans="3:27" ht="15.5" x14ac:dyDescent="0.35">
      <c r="C71" t="s">
        <v>325</v>
      </c>
      <c r="E71" s="5">
        <v>-15288446000</v>
      </c>
      <c r="I71" s="5">
        <v>-15288446000</v>
      </c>
      <c r="J71" s="5">
        <v>-3722697000</v>
      </c>
      <c r="K71" s="5">
        <v>-6576686000</v>
      </c>
      <c r="L71" s="5">
        <v>-1191209000</v>
      </c>
      <c r="M71" s="5">
        <v>27869914000</v>
      </c>
      <c r="P71" s="5">
        <v>11910670000</v>
      </c>
      <c r="Q71" s="5">
        <v>-2020726000</v>
      </c>
      <c r="R71" s="5">
        <v>5626497000</v>
      </c>
      <c r="S71" s="5">
        <v>2034011000</v>
      </c>
      <c r="T71" s="5">
        <v>43388000</v>
      </c>
      <c r="U71" s="5">
        <v>-5705978000</v>
      </c>
      <c r="V71" s="5">
        <v>-5506516000</v>
      </c>
      <c r="W71" s="5">
        <v>-8311611000</v>
      </c>
      <c r="X71" s="5">
        <v>-2145284000</v>
      </c>
      <c r="Y71" s="5">
        <v>-2062363000</v>
      </c>
      <c r="Z71" s="5">
        <v>231371000</v>
      </c>
      <c r="AA71" s="2">
        <v>-2797412000</v>
      </c>
    </row>
    <row r="72" spans="3:27" ht="15.5" x14ac:dyDescent="0.35">
      <c r="C72" t="s">
        <v>90</v>
      </c>
      <c r="E72" s="5">
        <v>-226166000</v>
      </c>
      <c r="I72" s="5">
        <v>-905798000</v>
      </c>
      <c r="J72" s="5">
        <v>-1012983000</v>
      </c>
      <c r="K72" s="5">
        <v>-894478000</v>
      </c>
      <c r="L72" s="5">
        <v>-564613000</v>
      </c>
      <c r="M72" s="5">
        <v>-382714000</v>
      </c>
      <c r="P72" s="5">
        <v>-807113000</v>
      </c>
      <c r="Q72" s="5">
        <v>-964088000</v>
      </c>
      <c r="R72" s="5">
        <v>-882168000</v>
      </c>
      <c r="S72" s="5">
        <v>-850003000</v>
      </c>
    </row>
    <row r="73" spans="3:27" ht="15.5" x14ac:dyDescent="0.35">
      <c r="C73" t="s">
        <v>326</v>
      </c>
      <c r="D73" s="5">
        <v>-7411402000</v>
      </c>
      <c r="E73" s="5">
        <v>-31676606000</v>
      </c>
      <c r="F73" s="5">
        <v>-8143155000</v>
      </c>
      <c r="G73" s="5">
        <v>-8855152000</v>
      </c>
      <c r="I73" s="5">
        <v>-55976327000</v>
      </c>
      <c r="J73" s="5">
        <v>-44433569000</v>
      </c>
      <c r="K73" s="5">
        <v>-34600604000</v>
      </c>
      <c r="L73" s="5">
        <v>-1755822000</v>
      </c>
      <c r="M73" s="5">
        <v>27487200000</v>
      </c>
      <c r="N73" s="5">
        <v>22426405000</v>
      </c>
      <c r="O73" s="5">
        <v>-4992385000</v>
      </c>
      <c r="P73" s="5">
        <v>-7031154000</v>
      </c>
      <c r="Q73" s="5">
        <v>-25786037000</v>
      </c>
      <c r="R73" s="5">
        <v>-17527428000</v>
      </c>
      <c r="S73" s="5">
        <v>-17410394000</v>
      </c>
      <c r="T73" s="5">
        <v>-21243039000</v>
      </c>
      <c r="U73" s="5">
        <v>-22124822000</v>
      </c>
      <c r="V73" s="5">
        <v>-15762825000</v>
      </c>
      <c r="W73" s="5">
        <v>-14648075000</v>
      </c>
      <c r="X73" s="5">
        <v>-5345420000</v>
      </c>
      <c r="Y73" s="5">
        <v>-5059836000</v>
      </c>
      <c r="Z73" s="5">
        <v>-4129413000</v>
      </c>
      <c r="AA73" s="2">
        <v>-8207726000</v>
      </c>
    </row>
    <row r="74" spans="3:27" ht="15.5" x14ac:dyDescent="0.35">
      <c r="C74" t="s">
        <v>100</v>
      </c>
      <c r="D74" s="5">
        <v>31908639000</v>
      </c>
      <c r="E74" s="5">
        <v>72357254000</v>
      </c>
      <c r="F74" s="5">
        <v>23444565000</v>
      </c>
      <c r="G74" s="5">
        <v>40945393000</v>
      </c>
      <c r="I74" s="5">
        <v>165733377000</v>
      </c>
      <c r="J74" s="5">
        <v>402263211000</v>
      </c>
      <c r="K74" s="5">
        <v>123489759000</v>
      </c>
      <c r="L74" s="5">
        <v>29384030000</v>
      </c>
      <c r="M74" s="5">
        <v>-134809673000</v>
      </c>
      <c r="N74" s="5">
        <v>-215673529000</v>
      </c>
      <c r="O74" s="5">
        <v>-22517311000</v>
      </c>
      <c r="P74" s="5">
        <v>-25036800000</v>
      </c>
      <c r="Q74" s="5">
        <v>36090327000</v>
      </c>
      <c r="R74" s="5">
        <v>2905942000</v>
      </c>
      <c r="S74" s="5">
        <v>50645937000</v>
      </c>
      <c r="T74" s="5">
        <v>59385690000</v>
      </c>
      <c r="U74" s="5">
        <v>47592893000</v>
      </c>
      <c r="V74" s="5">
        <v>32920911000</v>
      </c>
      <c r="W74" s="5">
        <v>22423327000</v>
      </c>
      <c r="X74" s="5">
        <v>8796585000</v>
      </c>
      <c r="Y74" s="5">
        <v>8894438000</v>
      </c>
      <c r="Z74" s="5">
        <v>8690857000</v>
      </c>
      <c r="AA74" s="2">
        <v>9304005000</v>
      </c>
    </row>
    <row r="75" spans="3:27" ht="15.5" x14ac:dyDescent="0.35">
      <c r="C75" t="s">
        <v>101</v>
      </c>
      <c r="X75" s="5">
        <v>-2383741000</v>
      </c>
      <c r="Y75" s="5">
        <v>-3155842000</v>
      </c>
      <c r="Z75" s="5">
        <v>-3629903000</v>
      </c>
      <c r="AA75" s="2">
        <v>-2210281000</v>
      </c>
    </row>
    <row r="76" spans="3:27" ht="15.5" x14ac:dyDescent="0.35">
      <c r="C76" t="s">
        <v>1433</v>
      </c>
      <c r="V76" s="5">
        <v>258820000</v>
      </c>
    </row>
    <row r="77" spans="3:27" ht="15.5" x14ac:dyDescent="0.35">
      <c r="C77" t="s">
        <v>102</v>
      </c>
      <c r="D77" s="5">
        <v>31908639000</v>
      </c>
      <c r="E77" s="5">
        <v>72357254000</v>
      </c>
      <c r="F77" s="5">
        <v>23444565000</v>
      </c>
      <c r="G77" s="5">
        <v>40945393000</v>
      </c>
      <c r="I77" s="5">
        <v>165733377000</v>
      </c>
      <c r="J77" s="5">
        <v>402263211000</v>
      </c>
      <c r="K77" s="5">
        <v>123489759000</v>
      </c>
      <c r="L77" s="5">
        <v>29384030000</v>
      </c>
      <c r="M77" s="5">
        <v>-134809673000</v>
      </c>
      <c r="N77" s="5">
        <v>-215673529000</v>
      </c>
      <c r="O77" s="5">
        <v>-22517311000</v>
      </c>
      <c r="P77" s="5">
        <v>-25036800000</v>
      </c>
      <c r="Q77" s="5">
        <v>36090327000</v>
      </c>
      <c r="R77" s="5">
        <v>2905942000</v>
      </c>
      <c r="S77" s="5">
        <v>50645937000</v>
      </c>
      <c r="T77" s="5">
        <v>59385690000</v>
      </c>
      <c r="U77" s="5">
        <v>47592893000</v>
      </c>
      <c r="V77" s="5">
        <v>33179731000</v>
      </c>
      <c r="W77" s="5">
        <v>22423327000</v>
      </c>
      <c r="X77" s="5">
        <v>6412844000</v>
      </c>
      <c r="Y77" s="5">
        <v>5738596000</v>
      </c>
      <c r="Z77" s="5">
        <v>5060954000</v>
      </c>
      <c r="AA77" s="2">
        <v>7093724000</v>
      </c>
    </row>
    <row r="78" spans="3:27" ht="15.5" x14ac:dyDescent="0.35">
      <c r="C78" t="s">
        <v>103</v>
      </c>
      <c r="D78" s="5">
        <v>-495678000</v>
      </c>
      <c r="E78" s="5">
        <v>13186703000</v>
      </c>
      <c r="F78" s="5">
        <v>-114073000</v>
      </c>
      <c r="G78" s="5">
        <v>1200748000</v>
      </c>
      <c r="I78" s="5">
        <v>14769151000</v>
      </c>
      <c r="J78" s="5">
        <v>-19895963000</v>
      </c>
      <c r="K78" s="5">
        <v>20266814000</v>
      </c>
      <c r="L78" s="5">
        <v>1783345000</v>
      </c>
      <c r="M78" s="5">
        <v>-31308842000</v>
      </c>
      <c r="N78" s="5">
        <v>453901000</v>
      </c>
      <c r="O78" s="5">
        <v>188137314000</v>
      </c>
      <c r="P78" s="5">
        <v>1253802000</v>
      </c>
      <c r="Q78" s="5">
        <v>-5036028000</v>
      </c>
      <c r="R78" s="5">
        <v>195040832000</v>
      </c>
      <c r="S78" s="5">
        <v>2892348000</v>
      </c>
    </row>
    <row r="79" spans="3:27" ht="15.5" x14ac:dyDescent="0.35">
      <c r="C79" t="s">
        <v>104</v>
      </c>
      <c r="D79" s="5">
        <v>31412961000</v>
      </c>
      <c r="E79" s="5">
        <v>85543957000</v>
      </c>
      <c r="F79" s="5">
        <v>23330492000</v>
      </c>
      <c r="G79" s="5">
        <v>42146141000</v>
      </c>
      <c r="I79" s="5">
        <v>180502528000</v>
      </c>
      <c r="J79" s="5">
        <v>382367248000</v>
      </c>
      <c r="K79" s="5">
        <v>143756573000</v>
      </c>
      <c r="L79" s="5">
        <v>31167375000</v>
      </c>
      <c r="M79" s="5">
        <v>-166118515000</v>
      </c>
      <c r="N79" s="5">
        <v>-215219628000</v>
      </c>
      <c r="O79" s="5">
        <v>165620003000</v>
      </c>
      <c r="P79" s="5">
        <v>-23782998000</v>
      </c>
      <c r="Q79" s="5">
        <v>31054299000</v>
      </c>
      <c r="R79" s="5">
        <v>197946774000</v>
      </c>
      <c r="S79" s="5">
        <v>53538285000</v>
      </c>
      <c r="T79" s="5">
        <v>59385690000</v>
      </c>
      <c r="U79" s="5">
        <v>47592893000</v>
      </c>
      <c r="V79" s="5">
        <v>33179731000</v>
      </c>
      <c r="W79" s="5">
        <v>22423327000</v>
      </c>
      <c r="X79" s="5">
        <v>6412844000</v>
      </c>
      <c r="Y79" s="5">
        <v>5738596000</v>
      </c>
      <c r="Z79" s="5">
        <v>5060954000</v>
      </c>
      <c r="AA79" s="2">
        <v>7093724000</v>
      </c>
    </row>
    <row r="80" spans="3:27" ht="15.5" x14ac:dyDescent="0.35">
      <c r="C80" t="s">
        <v>105</v>
      </c>
      <c r="D80" s="5">
        <v>31908639000</v>
      </c>
      <c r="E80" s="5">
        <v>72357254000</v>
      </c>
      <c r="F80" s="5">
        <v>23444565000</v>
      </c>
      <c r="G80" s="5">
        <v>40945393000</v>
      </c>
      <c r="I80" s="5">
        <v>165733377000</v>
      </c>
      <c r="J80" s="5">
        <v>402263211000</v>
      </c>
      <c r="K80" s="5">
        <v>123489759000</v>
      </c>
      <c r="L80" s="5">
        <v>29384030000</v>
      </c>
      <c r="M80" s="5">
        <v>-134809673000</v>
      </c>
      <c r="N80" s="5">
        <v>-215673529000</v>
      </c>
      <c r="O80" s="5">
        <v>-22517311000</v>
      </c>
      <c r="P80" s="5">
        <v>-25036800000</v>
      </c>
      <c r="Q80" s="5">
        <v>36090327000</v>
      </c>
      <c r="R80" s="5">
        <v>2905942000</v>
      </c>
      <c r="S80" s="5">
        <v>50645937000</v>
      </c>
      <c r="T80" s="5">
        <v>59385690000</v>
      </c>
      <c r="U80" s="5">
        <v>47592893000</v>
      </c>
      <c r="V80" s="5">
        <v>33179731000</v>
      </c>
      <c r="W80" s="5">
        <v>22423327000</v>
      </c>
      <c r="X80" s="5">
        <v>6412844000</v>
      </c>
      <c r="Y80" s="5">
        <v>5738596000</v>
      </c>
      <c r="Z80" s="5">
        <v>5060954000</v>
      </c>
      <c r="AA80" s="2">
        <v>7093724000</v>
      </c>
    </row>
    <row r="81" spans="2:27" ht="15.5" x14ac:dyDescent="0.35">
      <c r="C81" t="s">
        <v>7</v>
      </c>
      <c r="D81" s="5">
        <v>15401453000</v>
      </c>
      <c r="E81" s="5">
        <v>47813102000</v>
      </c>
      <c r="F81" s="5">
        <v>13333965000</v>
      </c>
      <c r="G81" s="5">
        <v>27169323000</v>
      </c>
      <c r="I81" s="5">
        <v>103094955000</v>
      </c>
      <c r="J81" s="5">
        <v>316124894000</v>
      </c>
      <c r="K81" s="5">
        <v>81387625000</v>
      </c>
      <c r="L81" s="5">
        <v>14026989000</v>
      </c>
      <c r="M81" s="5">
        <v>-130156886000</v>
      </c>
      <c r="N81" s="5">
        <v>-178148644000</v>
      </c>
      <c r="O81" s="5">
        <v>128421206000</v>
      </c>
      <c r="P81" s="5">
        <v>-38118123000</v>
      </c>
      <c r="Q81" s="5">
        <v>1580076000</v>
      </c>
      <c r="R81" s="5">
        <v>148795913000</v>
      </c>
      <c r="S81" s="5">
        <v>51323388000</v>
      </c>
      <c r="T81" s="5">
        <v>45456088000</v>
      </c>
      <c r="U81" s="5">
        <v>39267965000</v>
      </c>
      <c r="V81" s="5">
        <v>25377151000</v>
      </c>
      <c r="W81" s="5">
        <v>15323343000</v>
      </c>
      <c r="X81" s="5">
        <v>6412844000</v>
      </c>
      <c r="Y81" s="5">
        <v>5738596000</v>
      </c>
      <c r="Z81" s="5">
        <v>5060954000</v>
      </c>
      <c r="AA81" s="2">
        <v>7093724000</v>
      </c>
    </row>
    <row r="82" spans="2:27" ht="15.5" x14ac:dyDescent="0.35">
      <c r="C82" t="s">
        <v>185</v>
      </c>
    </row>
    <row r="83" spans="2:27" ht="15.5" x14ac:dyDescent="0.35">
      <c r="C83" t="s">
        <v>107</v>
      </c>
      <c r="D83" s="5">
        <v>31908639000</v>
      </c>
      <c r="E83" s="5">
        <v>72357254000</v>
      </c>
      <c r="F83" s="5">
        <v>23444565000</v>
      </c>
      <c r="G83" s="5">
        <v>40945393000</v>
      </c>
      <c r="I83" s="5">
        <v>165733377000</v>
      </c>
      <c r="J83" s="5">
        <v>402263211000</v>
      </c>
      <c r="K83" s="5">
        <v>123489759000</v>
      </c>
      <c r="L83" s="5">
        <v>29384030000</v>
      </c>
      <c r="M83" s="5">
        <v>-134809673000</v>
      </c>
      <c r="N83" s="5">
        <v>-215673529000</v>
      </c>
      <c r="O83" s="5">
        <v>-22517311000</v>
      </c>
      <c r="P83" s="5">
        <v>-25036800000</v>
      </c>
      <c r="Q83" s="5">
        <v>36090327000</v>
      </c>
      <c r="R83" s="5">
        <v>2905942000</v>
      </c>
      <c r="S83" s="5">
        <v>50645937000</v>
      </c>
      <c r="T83" s="5">
        <v>59385690000</v>
      </c>
      <c r="U83" s="5">
        <v>47592893000</v>
      </c>
      <c r="V83" s="5">
        <v>33179731000</v>
      </c>
      <c r="W83" s="5">
        <v>22423327000</v>
      </c>
      <c r="X83" s="5">
        <v>6412844000</v>
      </c>
      <c r="Y83" s="5">
        <v>5738596000</v>
      </c>
      <c r="Z83" s="5">
        <v>5060954000</v>
      </c>
      <c r="AA83" s="2">
        <v>7093724000</v>
      </c>
    </row>
    <row r="84" spans="2:27" ht="15.5" x14ac:dyDescent="0.35">
      <c r="C84" t="s">
        <v>108</v>
      </c>
      <c r="D84" s="5">
        <v>31412961000</v>
      </c>
      <c r="E84" s="5">
        <v>85543957000</v>
      </c>
      <c r="F84" s="5">
        <v>23330492000</v>
      </c>
      <c r="G84" s="5">
        <v>42146141000</v>
      </c>
      <c r="I84" s="5">
        <v>180502528000</v>
      </c>
      <c r="J84" s="5">
        <v>382367248000</v>
      </c>
      <c r="K84" s="5">
        <v>143756573000</v>
      </c>
      <c r="L84" s="5">
        <v>31167375000</v>
      </c>
      <c r="M84" s="5">
        <v>-166118515000</v>
      </c>
      <c r="N84" s="5">
        <v>-215219628000</v>
      </c>
      <c r="O84" s="5">
        <v>165620003000</v>
      </c>
      <c r="P84" s="5">
        <v>-23782998000</v>
      </c>
      <c r="Q84" s="5">
        <v>31054299000</v>
      </c>
      <c r="R84" s="5">
        <v>197946774000</v>
      </c>
      <c r="S84" s="5">
        <v>53538285000</v>
      </c>
      <c r="T84" s="5">
        <v>59282259000</v>
      </c>
      <c r="U84" s="5">
        <v>47592893000</v>
      </c>
      <c r="V84" s="5">
        <v>33179731000</v>
      </c>
      <c r="W84" s="5">
        <v>22423327000</v>
      </c>
      <c r="X84" s="5">
        <v>6412844000</v>
      </c>
      <c r="Y84" s="5">
        <v>5738596000</v>
      </c>
      <c r="Z84" s="5">
        <v>5060954000</v>
      </c>
      <c r="AA84" s="2">
        <v>7093724000</v>
      </c>
    </row>
    <row r="85" spans="2:27" ht="15.5" x14ac:dyDescent="0.35">
      <c r="C85" t="s">
        <v>109</v>
      </c>
      <c r="D85" s="5">
        <v>31412961000</v>
      </c>
      <c r="E85" s="5">
        <v>85543957000</v>
      </c>
      <c r="F85" s="5">
        <v>23330492000</v>
      </c>
      <c r="G85" s="5">
        <v>42146141000</v>
      </c>
      <c r="I85" s="5">
        <v>180502528000</v>
      </c>
      <c r="J85" s="5">
        <v>382367248000</v>
      </c>
      <c r="K85" s="5">
        <v>143756573000</v>
      </c>
      <c r="L85" s="5">
        <v>31167375000</v>
      </c>
      <c r="M85" s="5">
        <v>-166118515000</v>
      </c>
      <c r="N85" s="5">
        <v>-215219628000</v>
      </c>
      <c r="O85" s="5">
        <v>165620003000</v>
      </c>
      <c r="P85" s="5">
        <v>-23782998000</v>
      </c>
      <c r="Q85" s="5">
        <v>31054299000</v>
      </c>
      <c r="R85" s="5">
        <v>197946774000</v>
      </c>
      <c r="S85" s="5">
        <v>53538285000</v>
      </c>
      <c r="T85" s="5">
        <v>59282259000</v>
      </c>
      <c r="U85" s="5">
        <v>47592893000</v>
      </c>
      <c r="V85" s="5">
        <v>33179731000</v>
      </c>
      <c r="W85" s="5">
        <v>22423327000</v>
      </c>
      <c r="X85" s="5">
        <v>6412844000</v>
      </c>
      <c r="Y85" s="5">
        <v>5738596000</v>
      </c>
      <c r="Z85" s="5">
        <v>5060954000</v>
      </c>
      <c r="AA85" s="2">
        <v>7093724000</v>
      </c>
    </row>
    <row r="87" spans="2:27" ht="15.5" x14ac:dyDescent="0.35">
      <c r="B87" t="s">
        <v>110</v>
      </c>
      <c r="C87" t="s">
        <v>111</v>
      </c>
    </row>
    <row r="88" spans="2:27" ht="15.5" x14ac:dyDescent="0.35">
      <c r="C88" t="s">
        <v>112</v>
      </c>
    </row>
    <row r="89" spans="2:27" ht="15.5" x14ac:dyDescent="0.35">
      <c r="C89" t="s">
        <v>19</v>
      </c>
      <c r="D89" s="5">
        <v>335798302000</v>
      </c>
      <c r="E89" s="5">
        <v>324256817000</v>
      </c>
      <c r="F89" s="5">
        <v>311498736000</v>
      </c>
      <c r="G89" s="5">
        <v>304396430000</v>
      </c>
      <c r="I89" s="5">
        <v>324256817000</v>
      </c>
      <c r="J89" s="5">
        <v>282007582000</v>
      </c>
      <c r="K89" s="5">
        <v>135662637000</v>
      </c>
      <c r="L89" s="5">
        <v>96477845000</v>
      </c>
      <c r="M89" s="5">
        <v>34514410000</v>
      </c>
      <c r="N89" s="5">
        <v>218002886000</v>
      </c>
      <c r="O89" s="5">
        <v>251564199000</v>
      </c>
      <c r="P89" s="5">
        <v>73547140000</v>
      </c>
      <c r="Q89" s="5">
        <v>449981578000</v>
      </c>
      <c r="R89" s="5">
        <v>288861687000</v>
      </c>
      <c r="S89" s="5">
        <v>101333130000</v>
      </c>
      <c r="T89" s="5">
        <v>140334303000</v>
      </c>
      <c r="U89" s="5">
        <v>165977878000</v>
      </c>
      <c r="V89" s="5">
        <v>116182698000</v>
      </c>
      <c r="W89" s="5">
        <v>114724001000</v>
      </c>
      <c r="X89" s="5">
        <v>67314352000</v>
      </c>
      <c r="Y89" s="5">
        <v>73273303000</v>
      </c>
      <c r="Z89" s="5">
        <v>61118845000</v>
      </c>
      <c r="AA89" s="2">
        <v>39519629000</v>
      </c>
    </row>
    <row r="90" spans="2:27" ht="15.5" x14ac:dyDescent="0.35">
      <c r="C90" t="s">
        <v>329</v>
      </c>
      <c r="N90" s="5">
        <v>3477409000</v>
      </c>
    </row>
    <row r="91" spans="2:27" ht="15.5" x14ac:dyDescent="0.35">
      <c r="C91" t="s">
        <v>113</v>
      </c>
      <c r="Y91" s="5">
        <v>9845865000</v>
      </c>
      <c r="Z91" s="5">
        <v>16655170000</v>
      </c>
      <c r="AA91" s="2">
        <v>1000000000</v>
      </c>
    </row>
    <row r="92" spans="2:27" ht="15.5" x14ac:dyDescent="0.35">
      <c r="C92" t="s">
        <v>114</v>
      </c>
      <c r="D92" s="5">
        <v>355038917000</v>
      </c>
      <c r="E92" s="5">
        <v>287610001000</v>
      </c>
      <c r="F92" s="5">
        <v>258765535000</v>
      </c>
      <c r="G92" s="5">
        <v>220380645000</v>
      </c>
      <c r="I92" s="5">
        <v>287610001000</v>
      </c>
      <c r="J92" s="5">
        <v>270566414000</v>
      </c>
      <c r="K92" s="5">
        <v>207910834000</v>
      </c>
      <c r="L92" s="5">
        <v>151136163000</v>
      </c>
      <c r="M92" s="5">
        <v>57532931000</v>
      </c>
      <c r="N92" s="5">
        <v>47818126000</v>
      </c>
      <c r="O92" s="5">
        <v>234741884000</v>
      </c>
      <c r="P92" s="5">
        <v>248159411000</v>
      </c>
      <c r="Q92" s="5">
        <v>375058947000</v>
      </c>
      <c r="R92" s="5">
        <v>392756755000</v>
      </c>
      <c r="S92" s="5">
        <v>302947533000</v>
      </c>
      <c r="T92" s="5">
        <v>304759426000</v>
      </c>
      <c r="U92" s="5">
        <v>204724335000</v>
      </c>
      <c r="V92" s="5">
        <v>228139306000</v>
      </c>
      <c r="W92" s="5">
        <v>156746642000</v>
      </c>
      <c r="X92" s="5">
        <v>103338802000</v>
      </c>
      <c r="Y92" s="5">
        <v>76507891000</v>
      </c>
      <c r="Z92" s="5">
        <v>132934994000</v>
      </c>
      <c r="AA92" s="2">
        <v>79362931000</v>
      </c>
    </row>
    <row r="93" spans="2:27" ht="15.5" x14ac:dyDescent="0.35">
      <c r="C93" t="s">
        <v>115</v>
      </c>
      <c r="D93" s="5">
        <v>1781690000</v>
      </c>
      <c r="E93" s="5">
        <v>2820273000</v>
      </c>
      <c r="F93" s="5">
        <v>5350649000</v>
      </c>
      <c r="G93" s="5">
        <v>5998283000</v>
      </c>
      <c r="I93" s="5">
        <v>2820273000</v>
      </c>
      <c r="J93" s="5">
        <v>7278238000</v>
      </c>
      <c r="K93" s="5">
        <v>3969362000</v>
      </c>
      <c r="L93" s="5">
        <v>3475769000</v>
      </c>
      <c r="M93" s="5">
        <v>2654685000</v>
      </c>
      <c r="N93" s="5">
        <v>2831793000</v>
      </c>
      <c r="O93" s="5">
        <v>2429133000</v>
      </c>
      <c r="P93" s="5">
        <v>16967416000</v>
      </c>
      <c r="Q93" s="5">
        <v>1113501000</v>
      </c>
      <c r="R93" s="5">
        <v>1581629000</v>
      </c>
      <c r="S93" s="5">
        <v>3056281000</v>
      </c>
      <c r="T93" s="5">
        <v>534956000</v>
      </c>
      <c r="U93" s="5">
        <v>13345093000</v>
      </c>
      <c r="V93" s="5">
        <v>6600840000</v>
      </c>
      <c r="W93" s="5">
        <v>3054873000</v>
      </c>
      <c r="X93" s="5">
        <v>1445450000</v>
      </c>
      <c r="Y93" s="5">
        <v>269483000</v>
      </c>
      <c r="Z93" s="5">
        <v>2726302000</v>
      </c>
      <c r="AA93" s="2">
        <v>2011880000</v>
      </c>
    </row>
    <row r="94" spans="2:27" ht="15.5" x14ac:dyDescent="0.35">
      <c r="C94" t="s">
        <v>116</v>
      </c>
      <c r="D94" s="5">
        <v>184017103000</v>
      </c>
      <c r="E94" s="5">
        <v>226699128000</v>
      </c>
      <c r="F94" s="5">
        <v>149633837000</v>
      </c>
      <c r="G94" s="5">
        <v>180413247000</v>
      </c>
      <c r="I94" s="5">
        <v>226699128000</v>
      </c>
      <c r="J94" s="5">
        <v>179742601000</v>
      </c>
      <c r="K94" s="5">
        <v>129122327000</v>
      </c>
      <c r="L94" s="5">
        <v>77142710000</v>
      </c>
      <c r="M94" s="5">
        <v>60361765000</v>
      </c>
      <c r="N94" s="5">
        <v>70775119000</v>
      </c>
      <c r="O94" s="5">
        <v>83719880000</v>
      </c>
      <c r="P94" s="5">
        <v>69586556000</v>
      </c>
      <c r="Q94" s="5">
        <v>341261804000</v>
      </c>
      <c r="R94" s="5">
        <v>305454584000</v>
      </c>
      <c r="S94" s="5">
        <v>227202093000</v>
      </c>
      <c r="T94" s="5">
        <v>314973867000</v>
      </c>
      <c r="U94" s="5">
        <v>164173791000</v>
      </c>
      <c r="V94" s="5">
        <v>135395847000</v>
      </c>
      <c r="W94" s="5">
        <v>112395066000</v>
      </c>
      <c r="X94" s="5">
        <v>95999951000</v>
      </c>
      <c r="Y94" s="5">
        <v>68103701000</v>
      </c>
      <c r="Z94" s="5">
        <v>95254642000</v>
      </c>
      <c r="AA94" s="2">
        <v>68214335000</v>
      </c>
    </row>
    <row r="95" spans="2:27" ht="15.5" x14ac:dyDescent="0.35">
      <c r="C95" t="s">
        <v>117</v>
      </c>
      <c r="D95" s="5">
        <v>355038917000</v>
      </c>
      <c r="E95" s="5">
        <v>287610001000</v>
      </c>
      <c r="F95" s="5">
        <v>258765535000</v>
      </c>
      <c r="G95" s="5">
        <v>220380645000</v>
      </c>
      <c r="I95" s="5">
        <v>287610001000</v>
      </c>
      <c r="J95" s="5">
        <v>270566414000</v>
      </c>
      <c r="K95" s="5">
        <v>207910834000</v>
      </c>
      <c r="L95" s="5">
        <v>151136163000</v>
      </c>
      <c r="M95" s="5">
        <v>57532931000</v>
      </c>
      <c r="N95" s="5">
        <v>47818126000</v>
      </c>
      <c r="O95" s="5">
        <v>234741884000</v>
      </c>
      <c r="P95" s="5">
        <v>248159411000</v>
      </c>
      <c r="Q95" s="5">
        <v>375058947000</v>
      </c>
      <c r="R95" s="5">
        <v>392756755000</v>
      </c>
      <c r="S95" s="5">
        <v>302947533000</v>
      </c>
      <c r="T95" s="5">
        <v>304759426000</v>
      </c>
      <c r="U95" s="5">
        <v>204724335000</v>
      </c>
      <c r="V95" s="5">
        <v>228139306000</v>
      </c>
      <c r="W95" s="5">
        <v>156746642000</v>
      </c>
      <c r="X95" s="5">
        <v>103338802000</v>
      </c>
      <c r="Y95" s="5">
        <v>76507891000</v>
      </c>
      <c r="Z95" s="5">
        <v>132934994000</v>
      </c>
      <c r="AA95" s="2">
        <v>79362931000</v>
      </c>
    </row>
    <row r="96" spans="2:27" ht="15.5" x14ac:dyDescent="0.35">
      <c r="C96" t="s">
        <v>118</v>
      </c>
      <c r="D96" s="5">
        <v>24132133000</v>
      </c>
      <c r="E96" s="5">
        <v>17991426000</v>
      </c>
      <c r="F96" s="5">
        <v>18215968000</v>
      </c>
      <c r="G96" s="5">
        <v>21393151000</v>
      </c>
      <c r="I96" s="5">
        <v>17991426000</v>
      </c>
      <c r="J96" s="5">
        <v>426428986000</v>
      </c>
      <c r="K96" s="5">
        <v>17664521000</v>
      </c>
      <c r="L96" s="5">
        <v>11684019000</v>
      </c>
      <c r="M96" s="5">
        <v>12279978000</v>
      </c>
      <c r="N96" s="5">
        <v>28889579000</v>
      </c>
      <c r="O96" s="5">
        <v>24101803000</v>
      </c>
      <c r="P96" s="5">
        <v>38637645000</v>
      </c>
      <c r="Q96" s="5">
        <v>51196658000</v>
      </c>
      <c r="R96" s="5">
        <v>31961086000</v>
      </c>
      <c r="S96" s="5">
        <v>37124062000</v>
      </c>
      <c r="T96" s="5">
        <v>35598293000</v>
      </c>
      <c r="U96" s="5">
        <v>19551398000</v>
      </c>
      <c r="V96" s="5">
        <v>18795961000</v>
      </c>
      <c r="W96" s="5">
        <v>11450000000</v>
      </c>
      <c r="X96" s="5">
        <v>12775231000</v>
      </c>
      <c r="Y96" s="5">
        <v>7370699000</v>
      </c>
      <c r="Z96" s="5">
        <v>8881693000</v>
      </c>
      <c r="AA96" s="2">
        <v>10745270000</v>
      </c>
    </row>
    <row r="97" spans="3:27" ht="15.5" x14ac:dyDescent="0.35">
      <c r="C97" t="s">
        <v>120</v>
      </c>
      <c r="D97" s="5">
        <v>918797000</v>
      </c>
      <c r="E97" s="5">
        <v>980381000</v>
      </c>
      <c r="F97" s="5">
        <v>1117021000</v>
      </c>
      <c r="G97" s="5">
        <v>1351367000</v>
      </c>
      <c r="I97" s="5">
        <v>980381000</v>
      </c>
      <c r="J97" s="5">
        <v>959333000</v>
      </c>
      <c r="K97" s="5">
        <v>930591000</v>
      </c>
      <c r="L97" s="5">
        <v>1165149000</v>
      </c>
      <c r="M97" s="5">
        <v>4165048000</v>
      </c>
      <c r="N97" s="5">
        <v>4875872000</v>
      </c>
      <c r="O97" s="5">
        <v>5317354000</v>
      </c>
      <c r="P97" s="5">
        <v>3804724000</v>
      </c>
      <c r="Q97" s="5">
        <v>6795670000</v>
      </c>
      <c r="R97" s="5">
        <v>4865960000</v>
      </c>
      <c r="S97" s="5">
        <v>2670982000</v>
      </c>
      <c r="T97" s="5">
        <v>3681862000</v>
      </c>
      <c r="U97" s="5">
        <v>2911020000</v>
      </c>
      <c r="V97" s="5">
        <v>5635534000</v>
      </c>
      <c r="W97" s="5">
        <v>4329586000</v>
      </c>
      <c r="X97" s="5">
        <v>996273000</v>
      </c>
      <c r="Y97" s="5">
        <v>733643000</v>
      </c>
      <c r="Z97" s="5">
        <v>453694000</v>
      </c>
      <c r="AA97" s="2">
        <v>302834000</v>
      </c>
    </row>
    <row r="98" spans="3:27" ht="15.5" x14ac:dyDescent="0.35">
      <c r="C98" t="s">
        <v>123</v>
      </c>
      <c r="D98" s="5">
        <v>36891079000</v>
      </c>
      <c r="E98" s="5">
        <v>36891031000</v>
      </c>
      <c r="F98" s="5">
        <v>40781057000</v>
      </c>
      <c r="G98" s="5">
        <v>40894040000</v>
      </c>
      <c r="I98" s="5">
        <v>36891031000</v>
      </c>
      <c r="J98" s="5">
        <v>37361017000</v>
      </c>
      <c r="K98" s="5">
        <v>38534858000</v>
      </c>
      <c r="L98" s="5">
        <v>46178602000</v>
      </c>
      <c r="M98" s="5">
        <v>44219765000</v>
      </c>
      <c r="N98" s="5">
        <v>57043243000</v>
      </c>
      <c r="O98" s="5">
        <v>72439031000</v>
      </c>
      <c r="P98" s="5">
        <v>45790159000</v>
      </c>
      <c r="Q98" s="5">
        <v>34993416000</v>
      </c>
      <c r="R98" s="5">
        <v>15459332000</v>
      </c>
      <c r="S98" s="5">
        <v>15927662000</v>
      </c>
      <c r="T98" s="5">
        <v>25021880000</v>
      </c>
      <c r="U98" s="5">
        <v>22811957000</v>
      </c>
      <c r="V98" s="5">
        <v>14699281000</v>
      </c>
      <c r="W98" s="5">
        <v>11538226000</v>
      </c>
      <c r="Y98" s="5">
        <v>5563273000</v>
      </c>
      <c r="Z98" s="5">
        <v>6131324000</v>
      </c>
      <c r="AA98" s="2">
        <v>10812359000</v>
      </c>
    </row>
    <row r="99" spans="3:27" ht="15.5" x14ac:dyDescent="0.35">
      <c r="C99" t="s">
        <v>98</v>
      </c>
      <c r="D99" s="5">
        <v>426568196000</v>
      </c>
      <c r="E99" s="5">
        <v>430296488000</v>
      </c>
      <c r="F99" s="5">
        <v>421686879000</v>
      </c>
      <c r="G99" s="5">
        <v>421053879000</v>
      </c>
      <c r="I99" s="5">
        <v>430296488000</v>
      </c>
      <c r="J99" s="5">
        <v>420484966000</v>
      </c>
      <c r="K99" s="5">
        <v>431436728000</v>
      </c>
      <c r="L99" s="5">
        <v>419647400000</v>
      </c>
      <c r="M99" s="5">
        <v>418740345000</v>
      </c>
      <c r="N99" s="5">
        <v>443793922000</v>
      </c>
      <c r="O99" s="5">
        <v>443743635000</v>
      </c>
      <c r="P99" s="5">
        <v>301522988000</v>
      </c>
      <c r="Q99" s="5">
        <v>410925672000</v>
      </c>
      <c r="R99" s="5">
        <v>215191498000</v>
      </c>
      <c r="S99" s="5">
        <v>-85735776000</v>
      </c>
      <c r="T99" s="5">
        <v>19294627000</v>
      </c>
      <c r="U99" s="5">
        <v>19837345000</v>
      </c>
      <c r="V99" s="5">
        <v>17970605000</v>
      </c>
      <c r="W99" s="5">
        <v>19666220000</v>
      </c>
      <c r="X99" s="5">
        <v>19666220000</v>
      </c>
      <c r="Y99" s="5">
        <v>19890867000</v>
      </c>
      <c r="Z99" s="5">
        <v>19890867000</v>
      </c>
      <c r="AA99" s="2">
        <v>11230455000</v>
      </c>
    </row>
    <row r="100" spans="3:27" ht="15.5" x14ac:dyDescent="0.35">
      <c r="C100" t="s">
        <v>121</v>
      </c>
      <c r="D100" s="5">
        <v>1016155943000</v>
      </c>
      <c r="E100" s="5">
        <v>863978264000</v>
      </c>
      <c r="F100" s="5">
        <v>858925732000</v>
      </c>
      <c r="G100" s="5">
        <v>783605170000</v>
      </c>
      <c r="I100" s="5">
        <v>863978264000</v>
      </c>
      <c r="J100" s="5">
        <v>1158208950000</v>
      </c>
      <c r="K100" s="5">
        <v>588511961000</v>
      </c>
      <c r="L100" s="5">
        <v>436180813000</v>
      </c>
      <c r="M100" s="5">
        <v>254754098000</v>
      </c>
      <c r="N100" s="5">
        <v>462760518000</v>
      </c>
      <c r="O100" s="5">
        <v>749519408000</v>
      </c>
      <c r="P100" s="5">
        <v>563314710000</v>
      </c>
      <c r="Q100" s="5">
        <v>1248544331000</v>
      </c>
      <c r="R100" s="5">
        <v>868598472000</v>
      </c>
      <c r="S100" s="5">
        <v>619237310000</v>
      </c>
      <c r="T100" s="5">
        <v>738806666000</v>
      </c>
      <c r="U100" s="5">
        <v>491182069000</v>
      </c>
      <c r="V100" s="5">
        <v>450392528000</v>
      </c>
      <c r="W100" s="5">
        <v>354816144000</v>
      </c>
      <c r="X100" s="5">
        <v>262851997000</v>
      </c>
      <c r="Y100" s="5">
        <v>218408056000</v>
      </c>
      <c r="Z100" s="5">
        <v>282082022000</v>
      </c>
      <c r="AA100" s="2">
        <v>193138429000</v>
      </c>
    </row>
    <row r="101" spans="3:27" ht="15.5" x14ac:dyDescent="0.35">
      <c r="C101" t="s">
        <v>122</v>
      </c>
    </row>
    <row r="102" spans="3:27" ht="15.5" x14ac:dyDescent="0.35">
      <c r="C102" t="s">
        <v>125</v>
      </c>
      <c r="D102" s="5">
        <v>31724499000</v>
      </c>
      <c r="E102" s="5">
        <v>30841461000</v>
      </c>
      <c r="F102" s="5">
        <v>41651801000</v>
      </c>
      <c r="G102" s="5">
        <v>32605133000</v>
      </c>
      <c r="I102" s="5">
        <v>30841461000</v>
      </c>
      <c r="J102" s="5">
        <v>46098828000</v>
      </c>
      <c r="K102" s="5">
        <v>50136262000</v>
      </c>
      <c r="L102" s="5">
        <v>56423568000</v>
      </c>
      <c r="M102" s="5">
        <v>64604111000</v>
      </c>
      <c r="N102" s="5">
        <v>38624824000</v>
      </c>
      <c r="O102" s="5">
        <v>31215974000</v>
      </c>
      <c r="P102" s="5">
        <v>16884617000</v>
      </c>
      <c r="Q102" s="5">
        <v>6849463000</v>
      </c>
      <c r="R102" s="5">
        <v>21087696000</v>
      </c>
      <c r="S102" s="5">
        <v>12228173000</v>
      </c>
      <c r="T102" s="5">
        <v>6752398000</v>
      </c>
      <c r="U102" s="5">
        <v>4430975000</v>
      </c>
      <c r="V102" s="5">
        <v>3901465000</v>
      </c>
      <c r="W102" s="5">
        <v>3073094000</v>
      </c>
      <c r="X102" s="5">
        <v>3109542000</v>
      </c>
      <c r="Y102" s="5">
        <v>1240508000</v>
      </c>
      <c r="Z102" s="5">
        <v>1587231000</v>
      </c>
      <c r="AA102" s="2">
        <v>972744000</v>
      </c>
    </row>
    <row r="103" spans="3:27" ht="15.5" x14ac:dyDescent="0.35">
      <c r="C103" t="s">
        <v>332</v>
      </c>
      <c r="L103" s="5">
        <v>171658198000</v>
      </c>
      <c r="M103" s="5">
        <v>117841310000</v>
      </c>
      <c r="N103" s="5">
        <v>135455278000</v>
      </c>
      <c r="O103" s="5">
        <v>178505556000</v>
      </c>
      <c r="P103" s="5">
        <v>229094925000</v>
      </c>
      <c r="Q103" s="5">
        <v>76894131000</v>
      </c>
      <c r="R103" s="5">
        <v>55620452000</v>
      </c>
      <c r="S103" s="5">
        <v>67428740000</v>
      </c>
      <c r="T103" s="5">
        <v>2922000000</v>
      </c>
      <c r="U103" s="5">
        <v>3844485000</v>
      </c>
      <c r="V103" s="5">
        <v>2460326000</v>
      </c>
      <c r="W103" s="5">
        <v>1146594000</v>
      </c>
      <c r="X103" s="5">
        <v>12041000</v>
      </c>
      <c r="Y103" s="5">
        <v>808934000</v>
      </c>
      <c r="Z103" s="5">
        <v>800406000</v>
      </c>
      <c r="AA103" s="2">
        <v>236342000</v>
      </c>
    </row>
    <row r="104" spans="3:27" ht="15.5" x14ac:dyDescent="0.35">
      <c r="C104" t="s">
        <v>124</v>
      </c>
      <c r="D104" s="5">
        <v>558134039000</v>
      </c>
      <c r="E104" s="5">
        <v>560763423000</v>
      </c>
      <c r="F104" s="5">
        <v>545483196000</v>
      </c>
      <c r="G104" s="5">
        <v>542874192000</v>
      </c>
      <c r="I104" s="5">
        <v>560763423000</v>
      </c>
      <c r="J104" s="5">
        <v>541164703000</v>
      </c>
      <c r="K104" s="5">
        <v>542917495000</v>
      </c>
      <c r="L104" s="5">
        <v>562031466000</v>
      </c>
      <c r="M104" s="5">
        <v>601478260000</v>
      </c>
      <c r="N104" s="5">
        <v>628986029000</v>
      </c>
      <c r="O104" s="5">
        <v>662561959000</v>
      </c>
      <c r="P104" s="5">
        <v>695681394000</v>
      </c>
      <c r="Q104" s="5">
        <v>1037311564000</v>
      </c>
      <c r="R104" s="5">
        <v>1075159353000</v>
      </c>
      <c r="S104" s="5">
        <v>811410362000</v>
      </c>
      <c r="T104" s="5">
        <v>531171425000</v>
      </c>
      <c r="U104" s="5">
        <v>573121266000</v>
      </c>
      <c r="V104" s="5">
        <v>433585324000</v>
      </c>
      <c r="W104" s="5">
        <v>329804422000</v>
      </c>
      <c r="X104" s="5">
        <v>303679796000</v>
      </c>
      <c r="Y104" s="5">
        <v>207146567000</v>
      </c>
      <c r="Z104" s="5">
        <v>181707619000</v>
      </c>
      <c r="AA104" s="2">
        <v>143408066000</v>
      </c>
    </row>
    <row r="105" spans="3:27" ht="15.5" x14ac:dyDescent="0.35">
      <c r="C105" t="s">
        <v>1434</v>
      </c>
      <c r="V105" s="5">
        <v>14423362000</v>
      </c>
      <c r="W105" s="5">
        <v>14990730000</v>
      </c>
      <c r="X105" s="5">
        <v>15774639000</v>
      </c>
      <c r="Y105" s="5">
        <v>17050190000</v>
      </c>
      <c r="Z105" s="5">
        <v>14598017000</v>
      </c>
      <c r="AA105" s="2">
        <v>15974826000</v>
      </c>
    </row>
    <row r="106" spans="3:27" ht="15.5" x14ac:dyDescent="0.35">
      <c r="C106" t="s">
        <v>333</v>
      </c>
      <c r="D106" s="5">
        <v>112394442000</v>
      </c>
      <c r="E106" s="5">
        <v>113811024000</v>
      </c>
      <c r="F106" s="5">
        <v>115227606000</v>
      </c>
      <c r="G106" s="5">
        <v>116644188000</v>
      </c>
      <c r="I106" s="5">
        <v>113811024000</v>
      </c>
      <c r="J106" s="5">
        <v>119477352000</v>
      </c>
      <c r="K106" s="5">
        <v>125141070000</v>
      </c>
      <c r="L106" s="5">
        <v>118495553000</v>
      </c>
      <c r="M106" s="5">
        <v>238469237000</v>
      </c>
      <c r="N106" s="5">
        <v>246489556000</v>
      </c>
      <c r="O106" s="5">
        <v>254391047000</v>
      </c>
      <c r="P106" s="5">
        <v>49708728000</v>
      </c>
      <c r="Q106" s="5">
        <v>638699000</v>
      </c>
      <c r="R106" s="5">
        <v>708670000</v>
      </c>
      <c r="S106" s="5">
        <v>778641000</v>
      </c>
      <c r="T106" s="5">
        <v>848612000</v>
      </c>
      <c r="U106" s="5">
        <v>918582000</v>
      </c>
      <c r="V106" s="5">
        <v>988552000</v>
      </c>
      <c r="W106" s="5">
        <v>1058522000</v>
      </c>
      <c r="X106" s="5">
        <v>1128491000</v>
      </c>
      <c r="Y106" s="5">
        <v>1198462000</v>
      </c>
      <c r="Z106" s="5">
        <v>1268433000</v>
      </c>
      <c r="AA106" s="2">
        <v>1338404000</v>
      </c>
    </row>
    <row r="107" spans="3:27" ht="15.5" x14ac:dyDescent="0.35">
      <c r="C107" t="s">
        <v>126</v>
      </c>
      <c r="D107" s="5">
        <v>1337892000</v>
      </c>
      <c r="E107" s="5">
        <v>1337892000</v>
      </c>
      <c r="F107" s="5">
        <v>2513993000</v>
      </c>
      <c r="G107" s="5">
        <v>2513993000</v>
      </c>
      <c r="I107" s="5">
        <v>1337892000</v>
      </c>
      <c r="J107" s="5">
        <v>1337892000</v>
      </c>
      <c r="K107" s="5">
        <v>1337892000</v>
      </c>
      <c r="L107" s="5">
        <v>1337892000</v>
      </c>
      <c r="M107" s="5">
        <v>1337892000</v>
      </c>
      <c r="N107" s="5">
        <v>1337892000</v>
      </c>
      <c r="O107" s="5">
        <v>1337892000</v>
      </c>
      <c r="P107" s="5">
        <v>1337892000</v>
      </c>
      <c r="Q107" s="5">
        <v>20072425000</v>
      </c>
      <c r="R107" s="5">
        <v>20072425000</v>
      </c>
      <c r="S107" s="5">
        <v>18734533000</v>
      </c>
      <c r="T107" s="5">
        <v>18734533000</v>
      </c>
      <c r="U107" s="5">
        <v>75775000</v>
      </c>
      <c r="V107" s="5">
        <v>75775000</v>
      </c>
      <c r="W107" s="5">
        <v>75775000</v>
      </c>
      <c r="X107" s="5">
        <v>75775000</v>
      </c>
      <c r="Y107" s="5">
        <v>175581000</v>
      </c>
      <c r="Z107" s="5">
        <v>159200000</v>
      </c>
      <c r="AA107" s="2">
        <v>238800000</v>
      </c>
    </row>
    <row r="108" spans="3:27" ht="15.5" x14ac:dyDescent="0.35">
      <c r="C108" t="s">
        <v>127</v>
      </c>
      <c r="D108" s="5">
        <v>1030814358000</v>
      </c>
      <c r="E108" s="5">
        <v>1045848855000</v>
      </c>
      <c r="F108" s="5">
        <v>1043331378000</v>
      </c>
      <c r="G108" s="5">
        <v>1036354906000</v>
      </c>
      <c r="I108" s="5">
        <v>1045848855000</v>
      </c>
      <c r="J108" s="5">
        <v>1039185919000</v>
      </c>
      <c r="K108" s="5">
        <v>1047590277000</v>
      </c>
      <c r="L108" s="5">
        <v>1097735935000</v>
      </c>
      <c r="M108" s="5">
        <v>1211324727000</v>
      </c>
      <c r="N108" s="5">
        <v>1304213779000</v>
      </c>
      <c r="O108" s="5">
        <v>1398287282000</v>
      </c>
      <c r="P108" s="5">
        <v>1249987802000</v>
      </c>
      <c r="Q108" s="5">
        <v>1401034199000</v>
      </c>
      <c r="R108" s="5">
        <v>1410805374000</v>
      </c>
      <c r="S108" s="5">
        <v>1126743907000</v>
      </c>
      <c r="T108" s="5">
        <v>930930032000</v>
      </c>
      <c r="U108" s="5">
        <v>790872541000</v>
      </c>
      <c r="V108" s="5">
        <v>571323827000</v>
      </c>
      <c r="W108" s="5">
        <v>407781457000</v>
      </c>
      <c r="X108" s="5">
        <v>355645536000</v>
      </c>
      <c r="Y108" s="5">
        <v>267506080000</v>
      </c>
      <c r="Z108" s="5">
        <v>250059168000</v>
      </c>
      <c r="AA108" s="2">
        <v>210159375000</v>
      </c>
    </row>
    <row r="109" spans="3:27" ht="15.5" x14ac:dyDescent="0.35">
      <c r="C109" t="s">
        <v>128</v>
      </c>
      <c r="D109" s="5">
        <v>2046970301000</v>
      </c>
      <c r="E109" s="5">
        <v>1909827119000</v>
      </c>
      <c r="F109" s="5">
        <v>1902257110000</v>
      </c>
      <c r="G109" s="5">
        <v>1819960076000</v>
      </c>
      <c r="I109" s="5">
        <v>1909827119000</v>
      </c>
      <c r="J109" s="5">
        <v>2197394869000</v>
      </c>
      <c r="K109" s="5">
        <v>1636102238000</v>
      </c>
      <c r="L109" s="5">
        <v>1533916748000</v>
      </c>
      <c r="M109" s="5">
        <v>1466078825000</v>
      </c>
      <c r="N109" s="5">
        <v>1766974297000</v>
      </c>
      <c r="O109" s="5">
        <v>2147806690000</v>
      </c>
      <c r="P109" s="5">
        <v>1813302512000</v>
      </c>
      <c r="Q109" s="5">
        <v>2649578530000</v>
      </c>
      <c r="R109" s="5">
        <v>2279403846000</v>
      </c>
      <c r="S109" s="5">
        <v>1745981217000</v>
      </c>
      <c r="T109" s="5">
        <v>1669736698000</v>
      </c>
      <c r="U109" s="5">
        <v>1282054610000</v>
      </c>
      <c r="V109" s="5">
        <v>1021716355000</v>
      </c>
      <c r="W109" s="5">
        <v>762597601000</v>
      </c>
      <c r="X109" s="5">
        <v>618497533000</v>
      </c>
      <c r="Y109" s="5">
        <v>485914136000</v>
      </c>
      <c r="Z109" s="5">
        <v>532141190000</v>
      </c>
      <c r="AA109" s="2">
        <v>403297804000</v>
      </c>
    </row>
    <row r="110" spans="3:27" ht="15.5" x14ac:dyDescent="0.35">
      <c r="C110" t="s">
        <v>129</v>
      </c>
    </row>
    <row r="111" spans="3:27" ht="15.5" x14ac:dyDescent="0.35">
      <c r="C111" t="s">
        <v>130</v>
      </c>
    </row>
    <row r="112" spans="3:27" ht="15.5" x14ac:dyDescent="0.35">
      <c r="C112" t="s">
        <v>131</v>
      </c>
      <c r="D112" s="5">
        <v>647798917000</v>
      </c>
      <c r="E112" s="5">
        <v>536152788000</v>
      </c>
      <c r="F112" s="5">
        <v>609927703000</v>
      </c>
      <c r="G112" s="5">
        <v>555483727000</v>
      </c>
      <c r="I112" s="5">
        <v>536152788000</v>
      </c>
      <c r="J112" s="5">
        <v>609783264000</v>
      </c>
      <c r="K112" s="5">
        <v>482513082000</v>
      </c>
      <c r="L112" s="5">
        <v>457373854000</v>
      </c>
      <c r="M112" s="5">
        <v>357450593000</v>
      </c>
      <c r="N112" s="5">
        <v>505551990000</v>
      </c>
      <c r="O112" s="5">
        <v>512423582000</v>
      </c>
      <c r="P112" s="5">
        <v>458950923000</v>
      </c>
      <c r="Q112" s="5">
        <v>809457358000</v>
      </c>
      <c r="R112" s="5">
        <v>711710348000</v>
      </c>
      <c r="S112" s="5">
        <v>639117952000</v>
      </c>
      <c r="T112" s="5">
        <v>716797226000</v>
      </c>
      <c r="U112" s="5">
        <v>406624374000</v>
      </c>
      <c r="V112" s="5">
        <v>354788455000</v>
      </c>
      <c r="W112" s="5">
        <v>365065659000</v>
      </c>
      <c r="X112" s="5">
        <v>245282813000</v>
      </c>
      <c r="Y112" s="5">
        <v>183683722000</v>
      </c>
      <c r="Z112" s="5">
        <v>246774253000</v>
      </c>
      <c r="AA112" s="2">
        <v>183572248000</v>
      </c>
    </row>
    <row r="113" spans="3:27" ht="15.5" x14ac:dyDescent="0.35">
      <c r="C113" t="s">
        <v>132</v>
      </c>
      <c r="D113" s="5">
        <v>64108636000</v>
      </c>
      <c r="E113" s="5">
        <v>42374950000</v>
      </c>
      <c r="F113" s="5">
        <v>71946529000</v>
      </c>
      <c r="G113" s="5">
        <v>71793834000</v>
      </c>
      <c r="I113" s="5">
        <v>42374950000</v>
      </c>
      <c r="J113" s="5">
        <v>78100433000</v>
      </c>
      <c r="K113" s="5">
        <v>68111495000</v>
      </c>
      <c r="L113" s="5">
        <v>147607307000</v>
      </c>
      <c r="M113" s="5">
        <v>172719267000</v>
      </c>
      <c r="N113" s="5">
        <v>156907438000</v>
      </c>
      <c r="O113" s="5">
        <v>124561712000</v>
      </c>
      <c r="P113" s="5">
        <v>167203064000</v>
      </c>
      <c r="Q113" s="5">
        <v>193537407000</v>
      </c>
      <c r="R113" s="5">
        <v>177533543000</v>
      </c>
      <c r="S113" s="5">
        <v>196361814000</v>
      </c>
      <c r="T113" s="5">
        <v>173008618000</v>
      </c>
      <c r="U113" s="5">
        <v>68132541000</v>
      </c>
      <c r="V113" s="5">
        <v>90839435000</v>
      </c>
      <c r="W113" s="5">
        <v>123049030000</v>
      </c>
      <c r="X113" s="5">
        <v>60716683000</v>
      </c>
      <c r="Y113" s="5">
        <v>68400974000</v>
      </c>
      <c r="Z113" s="5">
        <v>71919492000</v>
      </c>
      <c r="AA113" s="2">
        <v>49943900000</v>
      </c>
    </row>
    <row r="114" spans="3:27" ht="15.5" x14ac:dyDescent="0.35">
      <c r="C114" t="s">
        <v>133</v>
      </c>
    </row>
    <row r="115" spans="3:27" ht="15.5" x14ac:dyDescent="0.35">
      <c r="C115" t="s">
        <v>335</v>
      </c>
      <c r="D115" s="5">
        <v>185798793000</v>
      </c>
      <c r="E115" s="5">
        <v>229519401000</v>
      </c>
      <c r="F115" s="5">
        <v>154984486000</v>
      </c>
      <c r="G115" s="5">
        <v>186411530000</v>
      </c>
      <c r="I115" s="5">
        <v>229519401000</v>
      </c>
      <c r="J115" s="5">
        <v>187020839000</v>
      </c>
      <c r="K115" s="5">
        <v>133091689000</v>
      </c>
      <c r="L115" s="5">
        <v>80618479000</v>
      </c>
      <c r="M115" s="5">
        <v>63016450000</v>
      </c>
      <c r="N115" s="5">
        <v>73606912000</v>
      </c>
      <c r="O115" s="5">
        <v>86149013000</v>
      </c>
      <c r="P115" s="5">
        <v>86553972000</v>
      </c>
      <c r="Q115" s="5">
        <v>342375305000</v>
      </c>
      <c r="R115" s="5">
        <v>307036213000</v>
      </c>
      <c r="S115" s="5">
        <v>230258374000</v>
      </c>
      <c r="T115" s="5">
        <v>315508823000</v>
      </c>
      <c r="U115" s="5">
        <v>177518884000</v>
      </c>
      <c r="V115" s="5">
        <v>141996687000</v>
      </c>
      <c r="W115" s="5">
        <v>115449939000</v>
      </c>
      <c r="X115" s="5">
        <v>97445401000</v>
      </c>
      <c r="Y115" s="5">
        <v>68373184000</v>
      </c>
      <c r="Z115" s="5">
        <v>97980944000</v>
      </c>
      <c r="AA115" s="2">
        <v>70226215000</v>
      </c>
    </row>
    <row r="116" spans="3:27" ht="15.5" x14ac:dyDescent="0.35">
      <c r="C116" t="s">
        <v>134</v>
      </c>
      <c r="D116" s="5">
        <v>14017321000</v>
      </c>
      <c r="E116" s="5">
        <v>15438855000</v>
      </c>
      <c r="F116" s="5">
        <v>12831521000</v>
      </c>
      <c r="G116" s="5">
        <v>16535051000</v>
      </c>
      <c r="I116" s="5">
        <v>15438855000</v>
      </c>
      <c r="J116" s="5">
        <v>17838719000</v>
      </c>
      <c r="K116" s="5">
        <v>21298823000</v>
      </c>
      <c r="L116" s="5">
        <v>8242662000</v>
      </c>
      <c r="M116" s="5">
        <v>16161489000</v>
      </c>
      <c r="N116" s="5">
        <v>29331137000</v>
      </c>
      <c r="O116" s="5">
        <v>20998015000</v>
      </c>
      <c r="P116" s="5">
        <v>11881254000</v>
      </c>
      <c r="Q116" s="5">
        <v>19173563000</v>
      </c>
      <c r="R116" s="5">
        <v>16270114000</v>
      </c>
      <c r="S116" s="5">
        <v>15790915000</v>
      </c>
      <c r="T116" s="5">
        <v>21644509000</v>
      </c>
      <c r="U116" s="5">
        <v>28290392000</v>
      </c>
      <c r="V116" s="5">
        <v>16373555000</v>
      </c>
      <c r="W116" s="5">
        <v>12542656000</v>
      </c>
      <c r="X116" s="5">
        <v>12834693000</v>
      </c>
      <c r="Y116" s="5">
        <v>9092594000</v>
      </c>
      <c r="Z116" s="5">
        <v>9897372000</v>
      </c>
      <c r="AA116" s="2">
        <v>12709771000</v>
      </c>
    </row>
    <row r="117" spans="3:27" ht="15.5" x14ac:dyDescent="0.35">
      <c r="C117" t="s">
        <v>135</v>
      </c>
      <c r="D117" s="5">
        <v>20301280000</v>
      </c>
      <c r="E117" s="5">
        <v>15079833000</v>
      </c>
      <c r="F117" s="5">
        <v>24395853000</v>
      </c>
      <c r="G117" s="5">
        <v>6870387000</v>
      </c>
      <c r="I117" s="5">
        <v>15079833000</v>
      </c>
      <c r="J117" s="5">
        <v>23014805000</v>
      </c>
      <c r="K117" s="5">
        <v>23146246000</v>
      </c>
      <c r="L117" s="5">
        <v>4073143000</v>
      </c>
      <c r="M117" s="5">
        <v>1045023000</v>
      </c>
      <c r="N117" s="5">
        <v>1218915000</v>
      </c>
      <c r="O117" s="5">
        <v>13124562000</v>
      </c>
      <c r="P117" s="5">
        <v>16234847000</v>
      </c>
      <c r="Q117" s="5">
        <v>45606636000</v>
      </c>
      <c r="R117" s="5">
        <v>19332483000</v>
      </c>
      <c r="S117" s="5">
        <v>27784855000</v>
      </c>
      <c r="T117" s="5">
        <v>22319662000</v>
      </c>
      <c r="U117" s="5">
        <v>17464123000</v>
      </c>
      <c r="V117" s="5">
        <v>12236774000</v>
      </c>
      <c r="W117" s="5">
        <v>9305868000</v>
      </c>
      <c r="X117" s="5">
        <v>5165531000</v>
      </c>
      <c r="Y117" s="5">
        <v>3802623000</v>
      </c>
      <c r="Z117" s="5">
        <v>6144707000</v>
      </c>
      <c r="AA117" s="2">
        <v>7292843000</v>
      </c>
    </row>
    <row r="118" spans="3:27" ht="15.5" x14ac:dyDescent="0.35">
      <c r="C118" t="s">
        <v>136</v>
      </c>
      <c r="D118" s="5">
        <v>16955808000</v>
      </c>
      <c r="E118" s="5">
        <v>8473789000</v>
      </c>
      <c r="F118" s="5">
        <v>21792852000</v>
      </c>
      <c r="G118" s="5">
        <v>17723696000</v>
      </c>
      <c r="I118" s="5">
        <v>8473789000</v>
      </c>
      <c r="J118" s="5">
        <v>22244833000</v>
      </c>
      <c r="K118" s="5">
        <v>22398739000</v>
      </c>
      <c r="L118" s="5">
        <v>35843094000</v>
      </c>
      <c r="M118" s="5">
        <v>27387606000</v>
      </c>
      <c r="N118" s="5">
        <v>36245107000</v>
      </c>
      <c r="O118" s="5">
        <v>30632923000</v>
      </c>
      <c r="P118" s="5">
        <v>22736848000</v>
      </c>
      <c r="Q118" s="5">
        <v>27128252000</v>
      </c>
      <c r="R118" s="5">
        <v>29501615000</v>
      </c>
      <c r="S118" s="5">
        <v>26307312000</v>
      </c>
      <c r="T118" s="5">
        <v>25456452000</v>
      </c>
      <c r="U118" s="5">
        <v>16020533000</v>
      </c>
      <c r="V118" s="5">
        <v>15104104000</v>
      </c>
      <c r="W118" s="5">
        <v>14154592000</v>
      </c>
      <c r="X118" s="5">
        <v>8285692000</v>
      </c>
      <c r="Y118" s="5">
        <v>6137009000</v>
      </c>
      <c r="Z118" s="5">
        <v>8442667000</v>
      </c>
      <c r="AA118" s="2">
        <v>8325650000</v>
      </c>
    </row>
    <row r="119" spans="3:27" ht="15.5" x14ac:dyDescent="0.35">
      <c r="C119" t="s">
        <v>448</v>
      </c>
      <c r="X119" s="5">
        <v>630000000</v>
      </c>
    </row>
    <row r="120" spans="3:27" ht="15.5" x14ac:dyDescent="0.35">
      <c r="C120" t="s">
        <v>138</v>
      </c>
    </row>
    <row r="121" spans="3:27" ht="15.5" x14ac:dyDescent="0.35">
      <c r="C121" t="s">
        <v>139</v>
      </c>
      <c r="D121" s="5">
        <v>85764317000</v>
      </c>
      <c r="E121" s="5">
        <v>86903712000</v>
      </c>
      <c r="F121" s="5">
        <v>88600000000</v>
      </c>
      <c r="G121" s="5">
        <v>78331785000</v>
      </c>
      <c r="I121" s="5">
        <v>86903712000</v>
      </c>
      <c r="J121" s="5">
        <v>360472652000</v>
      </c>
      <c r="K121" s="5">
        <v>429814738000</v>
      </c>
      <c r="L121" s="5">
        <v>454262255000</v>
      </c>
      <c r="M121" s="5">
        <v>505789457000</v>
      </c>
      <c r="N121" s="5">
        <v>477543007000</v>
      </c>
      <c r="O121" s="5">
        <v>471769053000</v>
      </c>
      <c r="P121" s="5">
        <v>139582800000</v>
      </c>
      <c r="Q121" s="5">
        <v>110915600000</v>
      </c>
      <c r="R121" s="5">
        <v>240737660000</v>
      </c>
      <c r="S121" s="5">
        <v>167699189000</v>
      </c>
      <c r="T121" s="5">
        <v>118917223000</v>
      </c>
      <c r="U121" s="5">
        <v>142157325000</v>
      </c>
      <c r="V121" s="5">
        <v>114153157000</v>
      </c>
      <c r="W121" s="5">
        <v>81899524000</v>
      </c>
      <c r="X121" s="5">
        <v>80599731000</v>
      </c>
      <c r="Y121" s="5">
        <v>44063538000</v>
      </c>
      <c r="Z121" s="5">
        <v>32337660000</v>
      </c>
      <c r="AA121" s="2">
        <v>27014688000</v>
      </c>
    </row>
    <row r="122" spans="3:27" ht="15.5" x14ac:dyDescent="0.35">
      <c r="C122" t="s">
        <v>642</v>
      </c>
      <c r="D122" s="5">
        <v>2938329000</v>
      </c>
      <c r="E122" s="5">
        <v>3960313000</v>
      </c>
      <c r="F122" s="5">
        <v>4380246000</v>
      </c>
      <c r="G122" s="5">
        <v>2587705000</v>
      </c>
      <c r="I122" s="5">
        <v>3960313000</v>
      </c>
      <c r="J122" s="5">
        <v>2745980000</v>
      </c>
      <c r="K122" s="5">
        <v>1105020000</v>
      </c>
      <c r="M122" s="5">
        <v>151208000</v>
      </c>
      <c r="N122" s="5">
        <v>269961000</v>
      </c>
      <c r="O122" s="5">
        <v>923891000</v>
      </c>
      <c r="P122" s="5">
        <v>6019060000</v>
      </c>
      <c r="Q122" s="5">
        <v>15097979000</v>
      </c>
      <c r="R122" s="5">
        <v>27507445000</v>
      </c>
      <c r="S122" s="5">
        <v>9844259000</v>
      </c>
      <c r="T122" s="5">
        <v>24360394000</v>
      </c>
      <c r="U122" s="5">
        <v>15600984000</v>
      </c>
      <c r="V122" s="5">
        <v>12903580000</v>
      </c>
      <c r="W122" s="5">
        <v>17398183000</v>
      </c>
      <c r="X122" s="5">
        <v>27627133000</v>
      </c>
      <c r="Y122" s="5">
        <v>8095221000</v>
      </c>
      <c r="Z122" s="5">
        <v>11699454000</v>
      </c>
      <c r="AA122" s="2">
        <v>1098405000</v>
      </c>
    </row>
    <row r="123" spans="3:27" ht="15.5" x14ac:dyDescent="0.35">
      <c r="C123" t="s">
        <v>140</v>
      </c>
      <c r="D123" s="5">
        <v>3421838000</v>
      </c>
      <c r="E123" s="5">
        <v>3601753000</v>
      </c>
      <c r="F123" s="5">
        <v>1972077000</v>
      </c>
      <c r="G123" s="5">
        <v>1081420000</v>
      </c>
      <c r="I123" s="5">
        <v>3601753000</v>
      </c>
      <c r="AA123" s="2">
        <v>11217000</v>
      </c>
    </row>
    <row r="124" spans="3:27" ht="15.5" x14ac:dyDescent="0.35">
      <c r="C124" t="s">
        <v>143</v>
      </c>
      <c r="D124" s="5">
        <v>10202436000</v>
      </c>
      <c r="E124" s="5">
        <v>10488181000</v>
      </c>
      <c r="F124" s="5">
        <v>6282762000</v>
      </c>
      <c r="G124" s="5">
        <v>16065725000</v>
      </c>
      <c r="I124" s="5">
        <v>10488181000</v>
      </c>
      <c r="J124" s="5">
        <v>64471940000</v>
      </c>
      <c r="K124" s="5">
        <v>37771677000</v>
      </c>
      <c r="L124" s="5">
        <v>28917597000</v>
      </c>
      <c r="M124" s="5">
        <v>24744790000</v>
      </c>
      <c r="N124" s="5">
        <v>28431712000</v>
      </c>
      <c r="O124" s="5">
        <v>26230598000</v>
      </c>
      <c r="P124" s="5">
        <v>32511888000</v>
      </c>
      <c r="Q124" s="5">
        <v>36655966000</v>
      </c>
      <c r="R124" s="5">
        <v>95788607000</v>
      </c>
      <c r="S124" s="5">
        <v>25981102000</v>
      </c>
      <c r="T124" s="5">
        <v>80807025000</v>
      </c>
      <c r="U124" s="5">
        <v>66513458000</v>
      </c>
      <c r="V124" s="5">
        <v>45340437000</v>
      </c>
      <c r="W124" s="5">
        <v>72869461000</v>
      </c>
      <c r="X124" s="5">
        <v>40694743000</v>
      </c>
      <c r="Y124" s="5">
        <v>18438111000</v>
      </c>
      <c r="Z124" s="5">
        <v>14639401000</v>
      </c>
      <c r="AA124" s="2">
        <v>7313604000</v>
      </c>
    </row>
    <row r="125" spans="3:27" ht="15.5" x14ac:dyDescent="0.35">
      <c r="C125" t="s">
        <v>641</v>
      </c>
      <c r="O125" s="5">
        <v>99671622000</v>
      </c>
      <c r="P125" s="5">
        <v>299052262000</v>
      </c>
      <c r="T125" s="5">
        <v>49197917000</v>
      </c>
      <c r="U125" s="5">
        <v>49405948000</v>
      </c>
      <c r="V125" s="5">
        <v>49149305000</v>
      </c>
    </row>
    <row r="126" spans="3:27" ht="15.5" x14ac:dyDescent="0.35">
      <c r="C126" t="s">
        <v>144</v>
      </c>
      <c r="D126" s="5">
        <v>111514376000</v>
      </c>
      <c r="E126" s="5">
        <v>112942769000</v>
      </c>
      <c r="F126" s="5">
        <v>114947239000</v>
      </c>
      <c r="G126" s="5">
        <v>101833411000</v>
      </c>
      <c r="I126" s="5">
        <v>112942769000</v>
      </c>
      <c r="J126" s="5">
        <v>380309091000</v>
      </c>
      <c r="K126" s="5">
        <v>447588570000</v>
      </c>
      <c r="L126" s="5">
        <v>512832095000</v>
      </c>
      <c r="M126" s="5">
        <v>567631918000</v>
      </c>
      <c r="N126" s="5">
        <v>552810865000</v>
      </c>
      <c r="O126" s="5">
        <v>672142416000</v>
      </c>
      <c r="P126" s="5">
        <v>522329301000</v>
      </c>
      <c r="Q126" s="5">
        <v>632235094000</v>
      </c>
      <c r="R126" s="5">
        <v>813345435000</v>
      </c>
      <c r="S126" s="5">
        <v>693614723000</v>
      </c>
      <c r="T126" s="5">
        <v>505879922000</v>
      </c>
      <c r="U126" s="5">
        <v>508336827000</v>
      </c>
      <c r="V126" s="5">
        <v>376675068000</v>
      </c>
      <c r="W126" s="5">
        <v>136768641000</v>
      </c>
      <c r="X126" s="5">
        <v>133590746000</v>
      </c>
      <c r="Y126" s="5">
        <v>71158307000</v>
      </c>
      <c r="Z126" s="5">
        <v>62408211000</v>
      </c>
      <c r="AA126" s="2">
        <v>49985243000</v>
      </c>
    </row>
    <row r="127" spans="3:27" ht="15.5" x14ac:dyDescent="0.35">
      <c r="C127" t="s">
        <v>145</v>
      </c>
      <c r="D127" s="5">
        <v>111514376000</v>
      </c>
      <c r="E127" s="5">
        <v>112942769000</v>
      </c>
      <c r="F127" s="5">
        <v>114947239000</v>
      </c>
      <c r="G127" s="5">
        <v>101833411000</v>
      </c>
      <c r="I127" s="5">
        <v>112942769000</v>
      </c>
      <c r="J127" s="5">
        <v>380309091000</v>
      </c>
      <c r="K127" s="5">
        <v>447588570000</v>
      </c>
      <c r="L127" s="5">
        <v>512832095000</v>
      </c>
      <c r="M127" s="5">
        <v>567631918000</v>
      </c>
      <c r="N127" s="5">
        <v>552810865000</v>
      </c>
      <c r="O127" s="5">
        <v>672142416000</v>
      </c>
      <c r="P127" s="5">
        <v>522329301000</v>
      </c>
      <c r="Q127" s="5">
        <v>632235094000</v>
      </c>
      <c r="R127" s="5">
        <v>813345435000</v>
      </c>
      <c r="S127" s="5">
        <v>693614723000</v>
      </c>
      <c r="T127" s="5">
        <v>505879922000</v>
      </c>
      <c r="U127" s="5">
        <v>508336827000</v>
      </c>
      <c r="V127" s="5">
        <v>376675068000</v>
      </c>
      <c r="W127" s="5">
        <v>136768641000</v>
      </c>
      <c r="X127" s="5">
        <v>133590746000</v>
      </c>
      <c r="Y127" s="5">
        <v>71158307000</v>
      </c>
      <c r="Z127" s="5">
        <v>62408211000</v>
      </c>
      <c r="AA127" s="2">
        <v>49985243000</v>
      </c>
    </row>
    <row r="128" spans="3:27" ht="15.5" x14ac:dyDescent="0.35">
      <c r="C128" t="s">
        <v>424</v>
      </c>
      <c r="D128" s="5">
        <v>742051000</v>
      </c>
      <c r="E128" s="5">
        <v>736350000</v>
      </c>
      <c r="F128" s="5">
        <v>88475000</v>
      </c>
      <c r="G128" s="5">
        <v>88475000</v>
      </c>
      <c r="I128" s="5">
        <v>736350000</v>
      </c>
      <c r="J128" s="5">
        <v>77184000</v>
      </c>
      <c r="K128" s="5">
        <v>1383464000</v>
      </c>
      <c r="L128" s="5">
        <v>3317315000</v>
      </c>
      <c r="M128" s="5">
        <v>6107669000</v>
      </c>
      <c r="N128" s="5">
        <v>50719885000</v>
      </c>
      <c r="O128" s="5">
        <v>50614356000</v>
      </c>
      <c r="P128" s="5">
        <v>26542306000</v>
      </c>
      <c r="Q128" s="5">
        <v>2044514000</v>
      </c>
      <c r="R128" s="5">
        <v>56677486000</v>
      </c>
      <c r="S128" s="5">
        <v>37142912000</v>
      </c>
      <c r="T128" s="5">
        <v>4057494000</v>
      </c>
      <c r="U128" s="5">
        <v>2512137000</v>
      </c>
      <c r="V128" s="5">
        <v>359654000</v>
      </c>
      <c r="W128" s="5">
        <v>4520379000</v>
      </c>
      <c r="Y128" s="5">
        <v>531894000</v>
      </c>
      <c r="Z128" s="5">
        <v>268500000</v>
      </c>
      <c r="AA128" s="2">
        <v>535287000</v>
      </c>
    </row>
    <row r="129" spans="3:27" ht="15.5" x14ac:dyDescent="0.35">
      <c r="C129" t="s">
        <v>146</v>
      </c>
      <c r="N129" s="5">
        <v>1761239000</v>
      </c>
      <c r="O129" s="5">
        <v>22404388000</v>
      </c>
      <c r="P129" s="5">
        <v>26663390000</v>
      </c>
      <c r="Q129" s="5">
        <v>27055330000</v>
      </c>
      <c r="R129" s="5">
        <v>23397735000</v>
      </c>
      <c r="S129" s="5">
        <v>19344117000</v>
      </c>
      <c r="T129" s="5">
        <v>34560882000</v>
      </c>
      <c r="U129" s="5">
        <v>32868421000</v>
      </c>
      <c r="V129" s="5">
        <v>26415754000</v>
      </c>
      <c r="W129" s="5">
        <v>20080867000</v>
      </c>
      <c r="X129" s="5">
        <v>11805703000</v>
      </c>
      <c r="Y129" s="5">
        <v>7681390000</v>
      </c>
      <c r="Z129" s="5">
        <v>6023576000</v>
      </c>
      <c r="AA129" s="2">
        <v>5640460000</v>
      </c>
    </row>
    <row r="130" spans="3:27" ht="15.5" x14ac:dyDescent="0.35">
      <c r="C130" t="s">
        <v>148</v>
      </c>
    </row>
    <row r="131" spans="3:27" ht="15.5" x14ac:dyDescent="0.35">
      <c r="C131" t="s">
        <v>149</v>
      </c>
      <c r="D131" s="5">
        <v>96309064000</v>
      </c>
      <c r="E131" s="5">
        <v>98337975000</v>
      </c>
      <c r="F131" s="5">
        <v>101421045000</v>
      </c>
      <c r="G131" s="5">
        <v>88630991000</v>
      </c>
      <c r="I131" s="5">
        <v>98337975000</v>
      </c>
      <c r="J131" s="5">
        <v>365889804000</v>
      </c>
      <c r="K131" s="5">
        <v>432158186000</v>
      </c>
      <c r="L131" s="5">
        <v>456727375000</v>
      </c>
      <c r="M131" s="5">
        <v>506580360000</v>
      </c>
      <c r="N131" s="5">
        <v>480169593000</v>
      </c>
      <c r="O131" s="5">
        <v>472692944000</v>
      </c>
      <c r="P131" s="5">
        <v>145601860000</v>
      </c>
      <c r="Q131" s="5">
        <v>126013579000</v>
      </c>
      <c r="R131" s="5">
        <v>268245105000</v>
      </c>
      <c r="S131" s="5">
        <v>177543448000</v>
      </c>
      <c r="T131" s="5">
        <v>143277617000</v>
      </c>
      <c r="U131" s="5">
        <v>157758309000</v>
      </c>
      <c r="V131" s="5">
        <v>127056737000</v>
      </c>
      <c r="W131" s="5">
        <v>99297707000</v>
      </c>
      <c r="X131" s="5">
        <v>108226864000</v>
      </c>
      <c r="Y131" s="5">
        <v>52158759000</v>
      </c>
      <c r="Z131" s="5">
        <v>44037114000</v>
      </c>
      <c r="AA131" s="2">
        <v>28113093000</v>
      </c>
    </row>
    <row r="132" spans="3:27" ht="15.5" x14ac:dyDescent="0.35">
      <c r="C132" t="s">
        <v>142</v>
      </c>
      <c r="Q132" s="5">
        <v>439059815000</v>
      </c>
      <c r="R132" s="5">
        <v>436978230000</v>
      </c>
      <c r="S132" s="5">
        <v>435123648000</v>
      </c>
      <c r="T132" s="5">
        <v>247390521000</v>
      </c>
      <c r="U132" s="5">
        <v>245656226000</v>
      </c>
      <c r="V132" s="5">
        <v>146966250000</v>
      </c>
    </row>
    <row r="133" spans="3:27" ht="15.5" x14ac:dyDescent="0.35">
      <c r="C133" t="s">
        <v>425</v>
      </c>
      <c r="J133" s="5">
        <v>2141925000</v>
      </c>
      <c r="K133" s="5">
        <v>2141925000</v>
      </c>
      <c r="L133" s="5">
        <v>42441925000</v>
      </c>
      <c r="M133" s="5">
        <v>42441925000</v>
      </c>
      <c r="N133" s="5">
        <v>2141925000</v>
      </c>
      <c r="O133" s="5">
        <v>2170004000</v>
      </c>
      <c r="P133" s="5">
        <v>2141925000</v>
      </c>
      <c r="Q133" s="5">
        <v>2756807000</v>
      </c>
      <c r="R133" s="5">
        <v>2075360000</v>
      </c>
      <c r="S133" s="5">
        <v>931572000</v>
      </c>
      <c r="T133" s="5">
        <v>1395642000</v>
      </c>
      <c r="U133" s="5">
        <v>705000000</v>
      </c>
      <c r="V133" s="5">
        <v>9080860000</v>
      </c>
      <c r="X133" s="5">
        <v>3686052000</v>
      </c>
      <c r="Y133" s="5">
        <v>3379204000</v>
      </c>
      <c r="Z133" s="5">
        <v>6416895000</v>
      </c>
      <c r="AA133" s="2">
        <v>11170896000</v>
      </c>
    </row>
    <row r="134" spans="3:27" ht="15.5" x14ac:dyDescent="0.35">
      <c r="C134" t="s">
        <v>150</v>
      </c>
      <c r="D134" s="5">
        <v>759313293000</v>
      </c>
      <c r="E134" s="5">
        <v>649095557000</v>
      </c>
      <c r="F134" s="5">
        <v>724874942000</v>
      </c>
      <c r="G134" s="5">
        <v>657317138000</v>
      </c>
      <c r="I134" s="5">
        <v>649095557000</v>
      </c>
      <c r="J134" s="5">
        <v>990092355000</v>
      </c>
      <c r="K134" s="5">
        <v>930101652000</v>
      </c>
      <c r="L134" s="5">
        <v>970205949000</v>
      </c>
      <c r="M134" s="5">
        <v>925082511000</v>
      </c>
      <c r="N134" s="5">
        <v>1058362855000</v>
      </c>
      <c r="O134" s="5">
        <v>1184565998000</v>
      </c>
      <c r="P134" s="5">
        <v>981280224000</v>
      </c>
      <c r="Q134" s="5">
        <v>1441692452000</v>
      </c>
      <c r="R134" s="5">
        <v>1525055783000</v>
      </c>
      <c r="S134" s="5">
        <v>1332732675000</v>
      </c>
      <c r="T134" s="5">
        <v>1222677148000</v>
      </c>
      <c r="U134" s="5">
        <v>914961201000</v>
      </c>
      <c r="V134" s="5">
        <v>731463523000</v>
      </c>
      <c r="W134" s="5">
        <v>501834300000</v>
      </c>
      <c r="X134" s="5">
        <v>378873559000</v>
      </c>
      <c r="Y134" s="5">
        <v>254842029000</v>
      </c>
      <c r="Z134" s="5">
        <v>309182464000</v>
      </c>
      <c r="AA134" s="2">
        <v>233557491000</v>
      </c>
    </row>
    <row r="135" spans="3:27" ht="15.5" x14ac:dyDescent="0.35">
      <c r="C135" t="s">
        <v>151</v>
      </c>
    </row>
    <row r="136" spans="3:27" ht="15.5" x14ac:dyDescent="0.35">
      <c r="C136" t="s">
        <v>152</v>
      </c>
      <c r="D136" s="5">
        <v>69375000000</v>
      </c>
      <c r="E136" s="5">
        <v>69375000000</v>
      </c>
      <c r="F136" s="5">
        <v>69375000000</v>
      </c>
      <c r="G136" s="5">
        <v>69375000000</v>
      </c>
      <c r="I136" s="5">
        <v>69375000000</v>
      </c>
      <c r="J136" s="5">
        <v>69375000000</v>
      </c>
      <c r="K136" s="5">
        <v>60000000000</v>
      </c>
      <c r="L136" s="5">
        <v>60000000000</v>
      </c>
      <c r="M136" s="5">
        <v>60000000000</v>
      </c>
      <c r="N136" s="5">
        <v>60000000000</v>
      </c>
      <c r="O136" s="5">
        <v>60000000000</v>
      </c>
      <c r="P136" s="5">
        <v>60000000000</v>
      </c>
      <c r="Q136" s="5">
        <v>60000000000</v>
      </c>
      <c r="R136" s="5">
        <v>60000000000</v>
      </c>
      <c r="S136" s="5">
        <v>60000000000</v>
      </c>
      <c r="T136" s="5">
        <v>60000000000</v>
      </c>
      <c r="U136" s="5">
        <v>60000000000</v>
      </c>
      <c r="V136" s="5">
        <v>60000000000</v>
      </c>
      <c r="W136" s="5">
        <v>60000000000</v>
      </c>
      <c r="X136" s="5">
        <v>60000000000</v>
      </c>
      <c r="Y136" s="5">
        <v>60000000000</v>
      </c>
      <c r="Z136" s="5">
        <v>60000000000</v>
      </c>
      <c r="AA136" s="2">
        <v>60000000000</v>
      </c>
    </row>
    <row r="137" spans="3:27" ht="15.5" x14ac:dyDescent="0.35">
      <c r="C137" t="s">
        <v>153</v>
      </c>
      <c r="D137" s="5">
        <v>109469697000</v>
      </c>
      <c r="E137" s="5">
        <v>109469697000</v>
      </c>
      <c r="F137" s="5">
        <v>107832220000</v>
      </c>
      <c r="G137" s="5">
        <v>107832220000</v>
      </c>
      <c r="I137" s="5">
        <v>109469697000</v>
      </c>
      <c r="J137" s="5">
        <v>107832220000</v>
      </c>
      <c r="K137" s="5">
        <v>38858327000</v>
      </c>
      <c r="L137" s="5">
        <v>28858327000</v>
      </c>
      <c r="M137" s="5">
        <v>43524487000</v>
      </c>
      <c r="N137" s="5">
        <v>43524487000</v>
      </c>
      <c r="O137" s="5">
        <v>43524487000</v>
      </c>
      <c r="P137" s="5">
        <v>43524487000</v>
      </c>
      <c r="Q137" s="5">
        <v>37251227000</v>
      </c>
      <c r="R137" s="5">
        <v>37251227000</v>
      </c>
      <c r="S137" s="5">
        <v>37251227000</v>
      </c>
      <c r="T137" s="5">
        <v>37251227000</v>
      </c>
      <c r="U137" s="5">
        <v>37251227000</v>
      </c>
      <c r="V137" s="5">
        <v>38013109000</v>
      </c>
      <c r="W137" s="5">
        <v>38013055000</v>
      </c>
      <c r="X137" s="5">
        <v>38013055000</v>
      </c>
      <c r="Y137" s="5">
        <v>38013055000</v>
      </c>
      <c r="Z137" s="5">
        <v>38013055000</v>
      </c>
      <c r="AA137" s="2">
        <v>38013055000</v>
      </c>
    </row>
    <row r="138" spans="3:27" ht="15.5" x14ac:dyDescent="0.35">
      <c r="C138" t="s">
        <v>154</v>
      </c>
      <c r="D138" s="5">
        <v>342365942000</v>
      </c>
      <c r="E138" s="5">
        <v>326941214000</v>
      </c>
      <c r="F138" s="5">
        <v>291999606000</v>
      </c>
      <c r="G138" s="5">
        <v>278773641000</v>
      </c>
      <c r="I138" s="5">
        <v>326941214000</v>
      </c>
      <c r="J138" s="5">
        <v>321169666000</v>
      </c>
      <c r="K138" s="5">
        <v>-14888011000</v>
      </c>
      <c r="L138" s="5">
        <v>-81886308000</v>
      </c>
      <c r="M138" s="5">
        <v>-92732759000</v>
      </c>
      <c r="N138" s="5">
        <v>12370550000</v>
      </c>
      <c r="O138" s="5">
        <v>200472447000</v>
      </c>
      <c r="P138" s="5">
        <v>247051273000</v>
      </c>
      <c r="Q138" s="5">
        <v>160733808000</v>
      </c>
      <c r="R138" s="5">
        <v>158308298000</v>
      </c>
      <c r="S138" s="5">
        <v>178379073000</v>
      </c>
      <c r="T138" s="5">
        <v>150294942000</v>
      </c>
      <c r="U138" s="5">
        <v>114583316000</v>
      </c>
      <c r="V138" s="5">
        <v>82911351000</v>
      </c>
      <c r="W138" s="5">
        <v>62094200000</v>
      </c>
      <c r="X138" s="5">
        <v>48054857000</v>
      </c>
      <c r="Y138" s="5">
        <v>42249474000</v>
      </c>
      <c r="Z138" s="5">
        <v>37014878000</v>
      </c>
      <c r="AA138" s="2">
        <v>33369924000</v>
      </c>
    </row>
    <row r="139" spans="3:27" ht="15.5" x14ac:dyDescent="0.35">
      <c r="C139" t="s">
        <v>343</v>
      </c>
      <c r="D139" s="5">
        <v>342365942000</v>
      </c>
      <c r="E139" s="5">
        <v>326941214000</v>
      </c>
      <c r="F139" s="5">
        <v>291999606000</v>
      </c>
      <c r="G139" s="5">
        <v>278773641000</v>
      </c>
      <c r="I139" s="5">
        <v>326941214000</v>
      </c>
      <c r="J139" s="5">
        <v>321169666000</v>
      </c>
      <c r="K139" s="5">
        <v>-14888011000</v>
      </c>
      <c r="L139" s="5">
        <v>-81886308000</v>
      </c>
      <c r="M139" s="5">
        <v>-92732759000</v>
      </c>
      <c r="N139" s="5">
        <v>12370550000</v>
      </c>
      <c r="O139" s="5">
        <v>200472447000</v>
      </c>
      <c r="P139" s="5">
        <v>247051273000</v>
      </c>
      <c r="Q139" s="5">
        <v>160733808000</v>
      </c>
      <c r="R139" s="5">
        <v>158308298000</v>
      </c>
      <c r="S139" s="5">
        <v>178379073000</v>
      </c>
      <c r="T139" s="5">
        <v>150294942000</v>
      </c>
      <c r="U139" s="5">
        <v>114583316000</v>
      </c>
      <c r="V139" s="5">
        <v>82911351000</v>
      </c>
      <c r="W139" s="5">
        <v>62094200000</v>
      </c>
      <c r="X139" s="5">
        <v>48054857000</v>
      </c>
      <c r="Y139" s="5">
        <v>42249474000</v>
      </c>
      <c r="Z139" s="5">
        <v>37014878000</v>
      </c>
      <c r="AA139" s="2">
        <v>33369924000</v>
      </c>
    </row>
    <row r="140" spans="3:27" ht="15.5" x14ac:dyDescent="0.35">
      <c r="C140" t="s">
        <v>155</v>
      </c>
      <c r="D140" s="5">
        <v>339878173000</v>
      </c>
      <c r="E140" s="5">
        <v>324649163000</v>
      </c>
      <c r="F140" s="5">
        <v>286488463000</v>
      </c>
      <c r="G140" s="5">
        <v>285608198000</v>
      </c>
      <c r="I140" s="5">
        <v>324649163000</v>
      </c>
      <c r="J140" s="5">
        <v>288440662000</v>
      </c>
      <c r="K140" s="5">
        <v>190593542000</v>
      </c>
      <c r="L140" s="5">
        <v>137091380000</v>
      </c>
      <c r="M140" s="5">
        <v>111464241000</v>
      </c>
      <c r="N140" s="5">
        <v>148922483000</v>
      </c>
      <c r="O140" s="5">
        <v>215500123000</v>
      </c>
      <c r="P140" s="5">
        <v>179923540000</v>
      </c>
      <c r="Q140" s="5">
        <v>538975371000</v>
      </c>
      <c r="R140" s="5">
        <v>283597039000</v>
      </c>
      <c r="S140" s="5">
        <v>223354018000</v>
      </c>
      <c r="T140" s="5">
        <v>180218754000</v>
      </c>
      <c r="U140" s="5">
        <v>135421521000</v>
      </c>
      <c r="V140" s="5">
        <v>91357767000</v>
      </c>
      <c r="W140" s="5">
        <v>80989826000</v>
      </c>
      <c r="X140" s="5">
        <v>73889842000</v>
      </c>
      <c r="Y140" s="5">
        <v>70918711000</v>
      </c>
      <c r="Z140" s="5">
        <v>68039926000</v>
      </c>
      <c r="AA140" s="2">
        <v>27126879000</v>
      </c>
    </row>
    <row r="141" spans="3:27" ht="15.5" x14ac:dyDescent="0.35">
      <c r="C141" t="s">
        <v>9</v>
      </c>
      <c r="D141" s="5">
        <v>1287657008000</v>
      </c>
      <c r="E141" s="5">
        <v>1260731562000</v>
      </c>
      <c r="F141" s="5">
        <v>1177382168000</v>
      </c>
      <c r="G141" s="5">
        <v>1162642938000</v>
      </c>
      <c r="I141" s="5">
        <v>1260731562000</v>
      </c>
      <c r="J141" s="5">
        <v>1207302514000</v>
      </c>
      <c r="K141" s="5">
        <v>706000586000</v>
      </c>
      <c r="L141" s="5">
        <v>563710799000</v>
      </c>
      <c r="M141" s="5">
        <v>540996314000</v>
      </c>
      <c r="N141" s="5">
        <v>708611442000</v>
      </c>
      <c r="O141" s="5">
        <v>963240692000</v>
      </c>
      <c r="P141" s="5">
        <v>832022288000</v>
      </c>
      <c r="Q141" s="5">
        <v>1207886078000</v>
      </c>
      <c r="R141" s="5">
        <v>754348062000</v>
      </c>
      <c r="S141" s="5">
        <v>413248542000</v>
      </c>
      <c r="T141" s="5">
        <v>447059550000</v>
      </c>
      <c r="U141" s="5">
        <v>367093409000</v>
      </c>
      <c r="V141" s="5">
        <v>290252832000</v>
      </c>
      <c r="W141" s="5">
        <v>260763301000</v>
      </c>
      <c r="X141" s="5">
        <v>239623974000</v>
      </c>
      <c r="Y141" s="5">
        <v>231072107000</v>
      </c>
      <c r="Z141" s="5">
        <v>222958726000</v>
      </c>
      <c r="AA141" s="2">
        <v>169740313000</v>
      </c>
    </row>
    <row r="142" spans="3:27" ht="15.5" x14ac:dyDescent="0.35">
      <c r="C142" t="s">
        <v>156</v>
      </c>
      <c r="D142" s="5">
        <v>2046970301000</v>
      </c>
      <c r="E142" s="5">
        <v>1909827119000</v>
      </c>
      <c r="F142" s="5">
        <v>1902257110000</v>
      </c>
      <c r="G142" s="5">
        <v>1819960076000</v>
      </c>
      <c r="I142" s="5">
        <v>1909827119000</v>
      </c>
      <c r="J142" s="5">
        <v>2197394869000</v>
      </c>
      <c r="K142" s="5">
        <v>1636102238000</v>
      </c>
      <c r="L142" s="5">
        <v>1533916748000</v>
      </c>
      <c r="M142" s="5">
        <v>1466078825000</v>
      </c>
      <c r="N142" s="5">
        <v>1766974297000</v>
      </c>
      <c r="O142" s="5">
        <v>2147806690000</v>
      </c>
      <c r="P142" s="5">
        <v>1813302512000</v>
      </c>
      <c r="Q142" s="5">
        <v>2649578530000</v>
      </c>
      <c r="R142" s="5">
        <v>2279403845000</v>
      </c>
      <c r="S142" s="5">
        <v>1745981217000</v>
      </c>
      <c r="T142" s="5">
        <v>1669736698000</v>
      </c>
      <c r="U142" s="5">
        <v>1282054610000</v>
      </c>
      <c r="V142" s="5">
        <v>1021716355000</v>
      </c>
      <c r="W142" s="5">
        <v>762597601000</v>
      </c>
      <c r="X142" s="5">
        <v>618497533000</v>
      </c>
      <c r="Y142" s="5">
        <v>485914136000</v>
      </c>
      <c r="Z142" s="5">
        <v>532141190000</v>
      </c>
      <c r="AA142" s="2">
        <v>403297804000</v>
      </c>
    </row>
    <row r="143" spans="3:27" ht="15.5" x14ac:dyDescent="0.35">
      <c r="C143" t="s">
        <v>157</v>
      </c>
      <c r="D143" s="5">
        <v>1387500000</v>
      </c>
      <c r="E143" s="5">
        <v>1387500000</v>
      </c>
      <c r="F143" s="5">
        <v>1387500000</v>
      </c>
      <c r="G143" s="5">
        <v>1387500000</v>
      </c>
      <c r="I143" s="5">
        <v>1387500000</v>
      </c>
      <c r="J143" s="5">
        <v>1387500000</v>
      </c>
      <c r="K143" s="5">
        <v>1200000000</v>
      </c>
      <c r="L143" s="5">
        <v>1200000000</v>
      </c>
      <c r="M143" s="5">
        <v>1200000000</v>
      </c>
      <c r="N143" s="5">
        <v>1200000000</v>
      </c>
      <c r="O143" s="5">
        <v>1200000000</v>
      </c>
      <c r="P143" s="5">
        <v>1200000000</v>
      </c>
      <c r="Q143" s="5">
        <v>1200000000</v>
      </c>
      <c r="R143" s="5">
        <v>1200000000</v>
      </c>
      <c r="S143" s="5">
        <v>1200000000</v>
      </c>
      <c r="T143" s="5">
        <v>1200000000</v>
      </c>
      <c r="U143" s="5">
        <v>1200000000</v>
      </c>
      <c r="V143" s="5">
        <v>1200000000</v>
      </c>
      <c r="W143" s="5">
        <v>1200000000</v>
      </c>
      <c r="X143" s="5">
        <v>1200000000</v>
      </c>
      <c r="Y143" s="5">
        <v>1200000000</v>
      </c>
      <c r="Z143" s="5">
        <v>1200000000</v>
      </c>
      <c r="AA143" s="2">
        <v>400000000</v>
      </c>
    </row>
    <row r="145" spans="2:27" ht="15.5" x14ac:dyDescent="0.35">
      <c r="B145" t="s">
        <v>158</v>
      </c>
      <c r="C145" t="s">
        <v>159</v>
      </c>
      <c r="D145" s="5">
        <v>-7115067000</v>
      </c>
      <c r="E145" s="5">
        <v>1831662000</v>
      </c>
      <c r="F145" s="5">
        <v>13945443000</v>
      </c>
      <c r="G145" s="5">
        <v>-372047831000</v>
      </c>
      <c r="I145" s="5">
        <v>92194230000</v>
      </c>
      <c r="J145" s="5">
        <v>123421567000</v>
      </c>
      <c r="K145" s="5">
        <v>143432541000</v>
      </c>
      <c r="L145" s="5">
        <v>153577102000</v>
      </c>
      <c r="M145" s="5">
        <v>-122633861000</v>
      </c>
      <c r="N145" s="5">
        <v>-75086571000</v>
      </c>
      <c r="O145" s="5">
        <v>97352443000</v>
      </c>
      <c r="P145" s="5">
        <v>-463032218000</v>
      </c>
      <c r="Q145" s="5">
        <v>90906960000</v>
      </c>
      <c r="R145" s="5">
        <v>120490534000</v>
      </c>
      <c r="S145" s="5">
        <v>-9075376000</v>
      </c>
      <c r="T145" s="5">
        <v>52669233000</v>
      </c>
      <c r="U145" s="5">
        <v>163632530000</v>
      </c>
      <c r="V145" s="5">
        <v>82269191000</v>
      </c>
      <c r="W145" s="5">
        <v>42268787000</v>
      </c>
      <c r="X145" s="5">
        <v>58709911000</v>
      </c>
      <c r="Y145" s="5">
        <v>45400808000</v>
      </c>
      <c r="Z145" s="5">
        <v>20781161000</v>
      </c>
      <c r="AA145" s="2">
        <v>4959216000</v>
      </c>
    </row>
    <row r="146" spans="2:27" ht="15.5" x14ac:dyDescent="0.35">
      <c r="C146" t="s">
        <v>160</v>
      </c>
      <c r="D146" s="5">
        <v>1175010941000</v>
      </c>
      <c r="E146" s="5">
        <v>1143184673000</v>
      </c>
      <c r="F146" s="5">
        <v>953513436000</v>
      </c>
      <c r="G146" s="5">
        <v>1026176923000</v>
      </c>
      <c r="I146" s="5">
        <v>4137949455000</v>
      </c>
      <c r="J146" s="5">
        <v>3499675577000</v>
      </c>
      <c r="K146" s="5">
        <v>3140591373000</v>
      </c>
      <c r="L146" s="5">
        <v>1811654608000</v>
      </c>
      <c r="M146" s="5">
        <v>336559727000</v>
      </c>
      <c r="N146" s="5">
        <v>1298316743000</v>
      </c>
      <c r="O146" s="5">
        <v>4240215688000</v>
      </c>
      <c r="P146" s="5">
        <v>3904700066000</v>
      </c>
      <c r="Q146" s="5">
        <v>5289788778000</v>
      </c>
      <c r="R146" s="5">
        <v>4548569018000</v>
      </c>
      <c r="S146" s="5">
        <v>3577579127000</v>
      </c>
      <c r="T146" s="5">
        <v>2730647411000</v>
      </c>
      <c r="U146" s="5">
        <v>2526714216000</v>
      </c>
      <c r="V146" s="5">
        <v>2498609179000</v>
      </c>
      <c r="W146" s="5">
        <v>2090598391000</v>
      </c>
      <c r="X146" s="5">
        <v>1783275803000</v>
      </c>
      <c r="Y146" s="5">
        <v>1553083797000</v>
      </c>
      <c r="Z146" s="5">
        <v>1603559400000</v>
      </c>
      <c r="AA146" s="2">
        <v>1170504327000</v>
      </c>
    </row>
    <row r="147" spans="2:27" ht="15.5" x14ac:dyDescent="0.35">
      <c r="C147" t="s">
        <v>691</v>
      </c>
      <c r="D147" s="5">
        <v>-31678719000</v>
      </c>
      <c r="E147" s="5">
        <v>-36342565000</v>
      </c>
      <c r="F147" s="5">
        <v>-30839368000</v>
      </c>
      <c r="G147" s="5">
        <v>-30817967000</v>
      </c>
      <c r="I147" s="5">
        <v>-127518880000</v>
      </c>
      <c r="J147" s="5">
        <v>-114195895000</v>
      </c>
      <c r="K147" s="5">
        <v>-95473668000</v>
      </c>
    </row>
    <row r="148" spans="2:27" ht="15.5" x14ac:dyDescent="0.35">
      <c r="C148" t="s">
        <v>452</v>
      </c>
      <c r="D148" s="5">
        <v>-1149897815000</v>
      </c>
      <c r="E148" s="5">
        <v>-1064288608000</v>
      </c>
      <c r="F148" s="5">
        <v>-913935499000</v>
      </c>
      <c r="G148" s="5">
        <v>-1334164965000</v>
      </c>
      <c r="I148" s="5">
        <v>-3848506425000</v>
      </c>
      <c r="J148" s="5">
        <v>-3177909909000</v>
      </c>
      <c r="K148" s="5">
        <v>-2842205545000</v>
      </c>
      <c r="L148" s="5">
        <v>-1615611483000</v>
      </c>
      <c r="M148" s="5">
        <v>-441887270000</v>
      </c>
      <c r="N148" s="5">
        <v>-1294489172000</v>
      </c>
      <c r="O148" s="5">
        <v>-4049052491000</v>
      </c>
      <c r="P148" s="5">
        <v>-4264219799000</v>
      </c>
      <c r="Q148" s="5">
        <v>-5088995811000</v>
      </c>
      <c r="R148" s="5">
        <v>-4315830150000</v>
      </c>
      <c r="S148" s="5">
        <v>-3508483594000</v>
      </c>
      <c r="T148" s="5">
        <v>-2593895279000</v>
      </c>
      <c r="U148" s="5">
        <v>-2303165043000</v>
      </c>
      <c r="V148" s="5">
        <v>-2377158219000</v>
      </c>
      <c r="W148" s="5">
        <v>-2021472705000</v>
      </c>
      <c r="X148" s="5">
        <v>-1701036744000</v>
      </c>
      <c r="Y148" s="5">
        <v>-1488303642000</v>
      </c>
      <c r="Z148" s="5">
        <v>-1561487631000</v>
      </c>
      <c r="AA148" s="2">
        <v>-1151849211000</v>
      </c>
    </row>
    <row r="149" spans="2:27" ht="15.5" x14ac:dyDescent="0.35">
      <c r="C149" t="s">
        <v>1435</v>
      </c>
      <c r="E149" s="5">
        <v>-48797613000</v>
      </c>
      <c r="I149" s="5">
        <v>-48797613000</v>
      </c>
      <c r="J149" s="5">
        <v>-42908986000</v>
      </c>
      <c r="K149" s="5">
        <v>-7528527000</v>
      </c>
      <c r="L149" s="5">
        <v>306652000</v>
      </c>
      <c r="M149" s="5">
        <v>419123000</v>
      </c>
    </row>
    <row r="150" spans="2:27" ht="15.5" x14ac:dyDescent="0.35">
      <c r="C150" t="s">
        <v>590</v>
      </c>
      <c r="D150" s="5">
        <v>-2815380000</v>
      </c>
      <c r="E150" s="5">
        <v>-3669280000</v>
      </c>
      <c r="F150" s="5">
        <v>-4549868000</v>
      </c>
      <c r="G150" s="5">
        <v>-10356739000</v>
      </c>
      <c r="I150" s="5">
        <v>-20932307000</v>
      </c>
      <c r="J150" s="5">
        <v>-41239220000</v>
      </c>
      <c r="K150" s="5">
        <v>-51951092000</v>
      </c>
      <c r="L150" s="5">
        <v>-42772675000</v>
      </c>
      <c r="M150" s="5">
        <v>-17413254000</v>
      </c>
      <c r="N150" s="5">
        <v>-69040359000</v>
      </c>
      <c r="O150" s="5">
        <v>-69720783000</v>
      </c>
      <c r="P150" s="5">
        <v>-69871741000</v>
      </c>
      <c r="Q150" s="5">
        <v>-87242711000</v>
      </c>
      <c r="R150" s="5">
        <v>-104873630000</v>
      </c>
      <c r="S150" s="5">
        <v>-67870722000</v>
      </c>
      <c r="T150" s="5">
        <v>-73481913000</v>
      </c>
      <c r="U150" s="5">
        <v>-55566547000</v>
      </c>
      <c r="V150" s="5">
        <v>-35250818000</v>
      </c>
      <c r="W150" s="5">
        <v>-25599595000</v>
      </c>
      <c r="X150" s="5">
        <v>-20533624000</v>
      </c>
      <c r="Y150" s="5">
        <v>-15785349000</v>
      </c>
      <c r="Z150" s="5">
        <v>-15132971000</v>
      </c>
      <c r="AA150" s="2">
        <v>-11840106000</v>
      </c>
    </row>
    <row r="151" spans="2:27" ht="15.5" x14ac:dyDescent="0.35">
      <c r="C151" t="s">
        <v>429</v>
      </c>
      <c r="D151" s="5">
        <v>2265906000</v>
      </c>
      <c r="E151" s="5">
        <v>11745055000</v>
      </c>
      <c r="F151" s="5">
        <v>9756742000</v>
      </c>
      <c r="G151" s="5">
        <v>-22885083000</v>
      </c>
      <c r="M151" s="5">
        <v>-312187000</v>
      </c>
      <c r="N151" s="5">
        <v>-9873783000</v>
      </c>
      <c r="O151" s="5">
        <v>-24089971000</v>
      </c>
      <c r="P151" s="5">
        <v>-33640744000</v>
      </c>
      <c r="Q151" s="5">
        <v>-22643296000</v>
      </c>
      <c r="R151" s="5">
        <v>-7374704000</v>
      </c>
      <c r="S151" s="5">
        <v>-10300187000</v>
      </c>
      <c r="T151" s="5">
        <v>-10600986000</v>
      </c>
      <c r="U151" s="5">
        <v>-4350096000</v>
      </c>
      <c r="V151" s="5">
        <v>-3930951000</v>
      </c>
      <c r="W151" s="5">
        <v>-1257304000</v>
      </c>
      <c r="X151" s="5">
        <v>-2995524000</v>
      </c>
      <c r="Y151" s="5">
        <v>-3593998000</v>
      </c>
      <c r="Z151" s="5">
        <v>-6157637000</v>
      </c>
      <c r="AA151" s="2">
        <v>-1855794000</v>
      </c>
    </row>
    <row r="152" spans="2:27" ht="15.5" x14ac:dyDescent="0.35">
      <c r="C152" t="s">
        <v>185</v>
      </c>
    </row>
    <row r="153" spans="2:27" ht="15.5" x14ac:dyDescent="0.35">
      <c r="C153" t="s">
        <v>165</v>
      </c>
      <c r="D153" s="5">
        <v>18778713000</v>
      </c>
      <c r="E153" s="5">
        <v>2720457000</v>
      </c>
      <c r="F153" s="5">
        <v>-7097088000</v>
      </c>
      <c r="G153" s="5">
        <v>-99682767000</v>
      </c>
      <c r="I153" s="5">
        <v>-463238549000</v>
      </c>
      <c r="J153" s="5">
        <v>13959604000</v>
      </c>
      <c r="K153" s="5">
        <v>-119847062000</v>
      </c>
      <c r="L153" s="5">
        <v>-32420592000</v>
      </c>
      <c r="M153" s="5">
        <v>-109465814000</v>
      </c>
      <c r="N153" s="5">
        <v>444819000</v>
      </c>
      <c r="O153" s="5">
        <v>104671331000</v>
      </c>
      <c r="P153" s="5">
        <v>-31614140000</v>
      </c>
      <c r="Q153" s="5">
        <v>220112378000</v>
      </c>
      <c r="R153" s="5">
        <v>-33415931000</v>
      </c>
      <c r="S153" s="5">
        <v>182177276000</v>
      </c>
      <c r="T153" s="5">
        <v>29961008000</v>
      </c>
      <c r="U153" s="5">
        <v>81327977000</v>
      </c>
      <c r="V153" s="5">
        <v>44254869000</v>
      </c>
      <c r="W153" s="5">
        <v>34829139000</v>
      </c>
      <c r="X153" s="5">
        <v>-7171177000</v>
      </c>
      <c r="Y153" s="5">
        <v>-20193256000</v>
      </c>
      <c r="Z153" s="5">
        <v>62195977000</v>
      </c>
      <c r="AA153" s="2">
        <v>14523665000</v>
      </c>
    </row>
    <row r="154" spans="2:27" ht="15.5" x14ac:dyDescent="0.35">
      <c r="C154" t="s">
        <v>166</v>
      </c>
      <c r="D154" s="5">
        <v>-4350569000</v>
      </c>
      <c r="E154" s="5">
        <v>8114517000</v>
      </c>
      <c r="F154" s="5">
        <v>700490000</v>
      </c>
      <c r="G154" s="5">
        <v>404763611000</v>
      </c>
      <c r="I154" s="5">
        <v>408798056000</v>
      </c>
      <c r="J154" s="5">
        <v>-1100498000</v>
      </c>
      <c r="K154" s="5">
        <v>10846505000</v>
      </c>
      <c r="L154" s="5">
        <v>-58001561000</v>
      </c>
      <c r="M154" s="5">
        <v>45768424000</v>
      </c>
      <c r="N154" s="5">
        <v>40782577000</v>
      </c>
      <c r="O154" s="5">
        <v>-23609743000</v>
      </c>
      <c r="P154" s="5">
        <v>117520806000</v>
      </c>
      <c r="Q154" s="5">
        <v>-150866482000</v>
      </c>
      <c r="R154" s="5">
        <v>106655867000</v>
      </c>
      <c r="S154" s="5">
        <v>-216159483000</v>
      </c>
      <c r="T154" s="5">
        <v>-108965739000</v>
      </c>
      <c r="U154" s="5">
        <v>-195897528000</v>
      </c>
      <c r="V154" s="5">
        <v>-125088974000</v>
      </c>
      <c r="W154" s="5">
        <v>-29694206000</v>
      </c>
      <c r="X154" s="5">
        <v>-60376789000</v>
      </c>
      <c r="Y154" s="5">
        <v>-9041105000</v>
      </c>
      <c r="Z154" s="5">
        <v>-61516697000</v>
      </c>
      <c r="AA154" s="2">
        <v>-17267601000</v>
      </c>
    </row>
    <row r="155" spans="2:27" ht="15.5" x14ac:dyDescent="0.35">
      <c r="C155" t="s">
        <v>1436</v>
      </c>
    </row>
    <row r="156" spans="2:27" ht="15.5" x14ac:dyDescent="0.35">
      <c r="C156" t="s">
        <v>1437</v>
      </c>
      <c r="E156" s="5">
        <v>406675442000</v>
      </c>
      <c r="I156" s="5">
        <v>406675442000</v>
      </c>
      <c r="J156" s="5">
        <v>198875000</v>
      </c>
    </row>
    <row r="157" spans="2:27" ht="15.5" x14ac:dyDescent="0.35">
      <c r="C157" t="s">
        <v>1438</v>
      </c>
    </row>
    <row r="158" spans="2:27" ht="15.5" x14ac:dyDescent="0.35">
      <c r="C158" t="s">
        <v>1439</v>
      </c>
      <c r="E158" s="5">
        <v>469986000</v>
      </c>
      <c r="I158" s="5">
        <v>469986000</v>
      </c>
      <c r="J158" s="5">
        <v>-1911447000</v>
      </c>
      <c r="K158" s="5">
        <v>-3685110000</v>
      </c>
    </row>
    <row r="159" spans="2:27" ht="15.5" x14ac:dyDescent="0.35">
      <c r="C159" t="s">
        <v>1440</v>
      </c>
      <c r="D159" s="5">
        <v>-48000</v>
      </c>
      <c r="F159" s="5">
        <v>3533023000</v>
      </c>
      <c r="G159" s="5">
        <v>-431607000</v>
      </c>
      <c r="K159" s="5">
        <v>11328854000</v>
      </c>
    </row>
    <row r="160" spans="2:27" ht="15.5" x14ac:dyDescent="0.35">
      <c r="C160" t="s">
        <v>477</v>
      </c>
      <c r="E160" s="5">
        <v>3420040000</v>
      </c>
      <c r="F160" s="5">
        <v>-3420040000</v>
      </c>
      <c r="L160" s="5">
        <v>-1958837000</v>
      </c>
      <c r="M160" s="5">
        <v>31614845000</v>
      </c>
      <c r="N160" s="5">
        <v>15395788000</v>
      </c>
      <c r="O160" s="5">
        <v>-26648872000</v>
      </c>
      <c r="P160" s="5">
        <v>-10796743000</v>
      </c>
      <c r="Q160" s="5">
        <v>-19534084000</v>
      </c>
      <c r="R160" s="5">
        <v>468330000</v>
      </c>
      <c r="S160" s="5">
        <v>919899000</v>
      </c>
      <c r="T160" s="5">
        <v>11676597000</v>
      </c>
      <c r="U160" s="5">
        <v>-8112676000</v>
      </c>
      <c r="V160" s="5">
        <v>-3161055000</v>
      </c>
      <c r="W160" s="5">
        <v>-7712659000</v>
      </c>
      <c r="X160" s="5">
        <v>1737706000</v>
      </c>
      <c r="Y160" s="5">
        <v>951591000</v>
      </c>
      <c r="Z160" s="5">
        <v>4681035000</v>
      </c>
      <c r="AA160" s="2">
        <v>-815814000</v>
      </c>
    </row>
    <row r="161" spans="3:27" ht="15.5" x14ac:dyDescent="0.35">
      <c r="C161" t="s">
        <v>1441</v>
      </c>
    </row>
    <row r="162" spans="3:27" ht="15.5" x14ac:dyDescent="0.35">
      <c r="C162" t="s">
        <v>361</v>
      </c>
      <c r="Q162" s="5">
        <v>258482552000</v>
      </c>
    </row>
    <row r="163" spans="3:27" ht="15.5" x14ac:dyDescent="0.35">
      <c r="C163" t="s">
        <v>674</v>
      </c>
      <c r="D163" s="5">
        <v>-4485000000</v>
      </c>
    </row>
    <row r="164" spans="3:27" ht="15.5" x14ac:dyDescent="0.35">
      <c r="C164" t="s">
        <v>1442</v>
      </c>
      <c r="Z164" s="5">
        <v>-15655170000</v>
      </c>
    </row>
    <row r="165" spans="3:27" ht="15.5" x14ac:dyDescent="0.35">
      <c r="C165" t="s">
        <v>1443</v>
      </c>
      <c r="AA165" s="2">
        <v>2697997000</v>
      </c>
    </row>
    <row r="166" spans="3:27" ht="15.5" x14ac:dyDescent="0.35">
      <c r="C166" t="s">
        <v>563</v>
      </c>
      <c r="E166" s="5">
        <v>-5695971000</v>
      </c>
      <c r="I166" s="5">
        <v>-5695971000</v>
      </c>
      <c r="U166" s="5">
        <v>-2922000000</v>
      </c>
      <c r="V166" s="5">
        <v>-1800000000</v>
      </c>
      <c r="W166" s="5">
        <v>-1250000000</v>
      </c>
      <c r="Z166" s="5">
        <v>-625000000</v>
      </c>
      <c r="AA166" s="2">
        <v>-500000000</v>
      </c>
    </row>
    <row r="167" spans="3:27" ht="15.5" x14ac:dyDescent="0.35">
      <c r="C167" t="s">
        <v>1444</v>
      </c>
      <c r="Y167" s="5">
        <v>8500000000</v>
      </c>
    </row>
    <row r="168" spans="3:27" ht="15.5" x14ac:dyDescent="0.35">
      <c r="C168" t="s">
        <v>1445</v>
      </c>
      <c r="E168" s="5">
        <v>3906950000</v>
      </c>
      <c r="F168" s="5">
        <v>-3906950000</v>
      </c>
      <c r="Y168" s="5">
        <v>-2049058000</v>
      </c>
      <c r="Z168" s="5">
        <v>-10934689000</v>
      </c>
    </row>
    <row r="169" spans="3:27" ht="15.5" x14ac:dyDescent="0.35">
      <c r="C169" t="s">
        <v>1279</v>
      </c>
    </row>
    <row r="170" spans="3:27" ht="15.5" x14ac:dyDescent="0.35">
      <c r="C170" t="s">
        <v>1446</v>
      </c>
      <c r="U170" s="5">
        <v>18714689000</v>
      </c>
      <c r="V170" s="5">
        <v>-13251655000</v>
      </c>
      <c r="W170" s="5">
        <v>3763043000</v>
      </c>
      <c r="X170" s="5">
        <v>4042785000</v>
      </c>
      <c r="Y170" s="5">
        <v>7163511000</v>
      </c>
    </row>
    <row r="171" spans="3:27" ht="15.5" x14ac:dyDescent="0.35">
      <c r="C171" t="s">
        <v>1447</v>
      </c>
      <c r="O171" s="5">
        <v>-113872000</v>
      </c>
      <c r="P171" s="5">
        <v>-110898000</v>
      </c>
      <c r="Q171" s="5">
        <v>-151895106000</v>
      </c>
      <c r="R171" s="5">
        <v>-2984633000</v>
      </c>
      <c r="S171" s="5">
        <v>19216245000</v>
      </c>
      <c r="T171" s="5">
        <v>-24744417000</v>
      </c>
      <c r="U171" s="5">
        <v>-14178946000</v>
      </c>
    </row>
    <row r="172" spans="3:27" ht="15.5" x14ac:dyDescent="0.35">
      <c r="C172" t="s">
        <v>171</v>
      </c>
      <c r="D172" s="5">
        <v>1388314000</v>
      </c>
      <c r="E172" s="5">
        <v>2863230000</v>
      </c>
      <c r="F172" s="5">
        <v>2123760000</v>
      </c>
      <c r="G172" s="5">
        <v>2424328000</v>
      </c>
      <c r="I172" s="5">
        <v>9993252000</v>
      </c>
      <c r="J172" s="5">
        <v>4211720000</v>
      </c>
      <c r="K172" s="5">
        <v>6007587000</v>
      </c>
      <c r="L172" s="5">
        <v>2192413000</v>
      </c>
      <c r="M172" s="5">
        <v>3723048000</v>
      </c>
      <c r="N172" s="5">
        <v>11453179000</v>
      </c>
      <c r="O172" s="5">
        <v>3496740000</v>
      </c>
      <c r="P172" s="5">
        <v>6205192000</v>
      </c>
      <c r="Q172" s="5">
        <v>21508843000</v>
      </c>
      <c r="R172" s="5">
        <v>2173011000</v>
      </c>
      <c r="S172" s="5">
        <v>2636763000</v>
      </c>
      <c r="T172" s="5">
        <v>2746627000</v>
      </c>
      <c r="U172" s="5">
        <v>2444141000</v>
      </c>
      <c r="V172" s="5">
        <v>1295164000</v>
      </c>
      <c r="W172" s="5">
        <v>575853000</v>
      </c>
      <c r="X172" s="5">
        <v>977533000</v>
      </c>
      <c r="Y172" s="5">
        <v>1469459000</v>
      </c>
      <c r="Z172" s="5">
        <v>1105055000</v>
      </c>
      <c r="AA172" s="2">
        <v>2526015000</v>
      </c>
    </row>
    <row r="173" spans="3:27" ht="15.5" x14ac:dyDescent="0.35">
      <c r="C173" t="s">
        <v>1063</v>
      </c>
      <c r="Z173" s="5">
        <v>145700000</v>
      </c>
    </row>
    <row r="174" spans="3:27" ht="15.5" x14ac:dyDescent="0.35">
      <c r="C174" t="s">
        <v>609</v>
      </c>
    </row>
    <row r="175" spans="3:27" ht="15.5" x14ac:dyDescent="0.35">
      <c r="C175" t="s">
        <v>1448</v>
      </c>
      <c r="N175" s="5">
        <v>858732000</v>
      </c>
    </row>
    <row r="176" spans="3:27" ht="15.5" x14ac:dyDescent="0.35">
      <c r="C176" t="s">
        <v>172</v>
      </c>
      <c r="F176" s="5">
        <v>5743425000</v>
      </c>
      <c r="G176" s="5">
        <v>-3418087000</v>
      </c>
      <c r="N176" s="5">
        <v>-384623000</v>
      </c>
      <c r="O176" s="5">
        <v>-3363852000</v>
      </c>
      <c r="P176" s="5">
        <v>-10302549000</v>
      </c>
      <c r="Q176" s="5">
        <v>14726799000</v>
      </c>
      <c r="R176" s="5">
        <v>-33131838000</v>
      </c>
      <c r="S176" s="5">
        <v>-155516382000</v>
      </c>
      <c r="T176" s="5">
        <v>-134619516000</v>
      </c>
      <c r="U176" s="5">
        <v>-115043832000</v>
      </c>
      <c r="V176" s="5">
        <v>-77191386000</v>
      </c>
      <c r="W176" s="5">
        <v>-19337743000</v>
      </c>
      <c r="X176" s="5">
        <v>-21324056000</v>
      </c>
      <c r="Y176" s="5">
        <v>-5952546000</v>
      </c>
      <c r="Z176" s="5">
        <v>-23011249000</v>
      </c>
      <c r="AA176" s="2">
        <v>-14516635000</v>
      </c>
    </row>
    <row r="177" spans="3:27" ht="15.5" x14ac:dyDescent="0.35">
      <c r="C177" t="s">
        <v>1449</v>
      </c>
      <c r="D177" s="5">
        <v>68353000</v>
      </c>
      <c r="E177" s="5">
        <v>576451000</v>
      </c>
      <c r="F177" s="5">
        <v>263944000</v>
      </c>
      <c r="G177" s="5">
        <v>3492086000</v>
      </c>
      <c r="I177" s="5">
        <v>4481281000</v>
      </c>
      <c r="J177" s="5">
        <v>1132525000</v>
      </c>
      <c r="K177" s="5">
        <v>8673187000</v>
      </c>
      <c r="L177" s="5">
        <v>1500000000</v>
      </c>
      <c r="M177" s="5">
        <v>10205821000</v>
      </c>
      <c r="N177" s="5">
        <v>14694517000</v>
      </c>
      <c r="O177" s="5">
        <v>8498169000</v>
      </c>
      <c r="P177" s="5">
        <v>630031000</v>
      </c>
      <c r="Q177" s="5">
        <v>4187087000</v>
      </c>
      <c r="R177" s="5">
        <v>12071665000</v>
      </c>
      <c r="S177" s="5">
        <v>5385763000</v>
      </c>
      <c r="T177" s="5">
        <v>26573395000</v>
      </c>
      <c r="U177" s="5">
        <v>1152652000</v>
      </c>
      <c r="V177" s="5">
        <v>3204953000</v>
      </c>
      <c r="W177" s="5">
        <v>4576507000</v>
      </c>
      <c r="X177" s="5">
        <v>1477948000</v>
      </c>
      <c r="Y177" s="5">
        <v>3493250000</v>
      </c>
      <c r="Z177" s="5">
        <v>1256815000</v>
      </c>
      <c r="AA177" s="2">
        <v>3919762000</v>
      </c>
    </row>
    <row r="178" spans="3:27" ht="15.5" x14ac:dyDescent="0.35">
      <c r="C178" t="s">
        <v>529</v>
      </c>
      <c r="N178" s="5">
        <v>-81530000</v>
      </c>
    </row>
    <row r="179" spans="3:27" ht="15.5" x14ac:dyDescent="0.35">
      <c r="C179" t="s">
        <v>168</v>
      </c>
      <c r="D179" s="5">
        <v>-1322188000</v>
      </c>
      <c r="E179" s="5">
        <v>-1926169000</v>
      </c>
      <c r="F179" s="5">
        <v>-5604898000</v>
      </c>
      <c r="G179" s="5">
        <v>-1839426000</v>
      </c>
      <c r="I179" s="5">
        <v>-11455035000</v>
      </c>
      <c r="J179" s="5">
        <v>-6627182000</v>
      </c>
      <c r="K179" s="5">
        <v>-11478013000</v>
      </c>
      <c r="L179" s="5">
        <v>-9735137000</v>
      </c>
      <c r="M179" s="5">
        <v>-1050290000</v>
      </c>
      <c r="N179" s="5">
        <v>-1153486000</v>
      </c>
      <c r="O179" s="5">
        <v>-5478056000</v>
      </c>
      <c r="P179" s="5">
        <v>-21979320000</v>
      </c>
      <c r="Q179" s="5">
        <v>-19860021000</v>
      </c>
      <c r="R179" s="5">
        <v>-28960325000</v>
      </c>
      <c r="S179" s="5">
        <v>-94111187000</v>
      </c>
      <c r="T179" s="5">
        <v>-11106236000</v>
      </c>
      <c r="U179" s="5">
        <v>-77951556000</v>
      </c>
      <c r="V179" s="5">
        <v>-32913795000</v>
      </c>
      <c r="W179" s="5">
        <v>-9568854000</v>
      </c>
      <c r="X179" s="5">
        <v>-47288705000</v>
      </c>
      <c r="Y179" s="5">
        <v>-21461302000</v>
      </c>
      <c r="Z179" s="5">
        <v>-21930694000</v>
      </c>
      <c r="AA179" s="2">
        <v>-10578926000</v>
      </c>
    </row>
    <row r="180" spans="3:27" ht="15.5" x14ac:dyDescent="0.35">
      <c r="C180" t="s">
        <v>1450</v>
      </c>
      <c r="J180" s="5">
        <v>-251284000</v>
      </c>
    </row>
    <row r="181" spans="3:27" ht="15.5" x14ac:dyDescent="0.35">
      <c r="C181" t="s">
        <v>757</v>
      </c>
      <c r="E181" s="5">
        <v>-1000</v>
      </c>
      <c r="F181" s="5">
        <v>4329102000</v>
      </c>
      <c r="I181" s="5">
        <v>4329101000</v>
      </c>
      <c r="J181" s="5">
        <v>2146295000</v>
      </c>
    </row>
    <row r="182" spans="3:27" ht="15.5" x14ac:dyDescent="0.35">
      <c r="C182" t="s">
        <v>1451</v>
      </c>
      <c r="V182" s="5">
        <v>-1271200000</v>
      </c>
      <c r="W182" s="5">
        <v>-740353000</v>
      </c>
      <c r="Y182" s="5">
        <v>-698756000</v>
      </c>
      <c r="Z182" s="5">
        <v>-17500000</v>
      </c>
    </row>
    <row r="183" spans="3:27" ht="15.5" x14ac:dyDescent="0.35">
      <c r="C183" t="s">
        <v>439</v>
      </c>
      <c r="P183" s="5">
        <v>1086813000</v>
      </c>
      <c r="R183" s="5">
        <v>-4896000000</v>
      </c>
    </row>
    <row r="184" spans="3:27" ht="15.5" x14ac:dyDescent="0.35">
      <c r="C184" t="s">
        <v>701</v>
      </c>
      <c r="F184" s="5">
        <v>-2360876000</v>
      </c>
      <c r="G184" s="5">
        <v>2360876000</v>
      </c>
    </row>
    <row r="185" spans="3:27" ht="15.5" x14ac:dyDescent="0.35">
      <c r="C185" t="s">
        <v>781</v>
      </c>
    </row>
    <row r="186" spans="3:27" ht="15.5" x14ac:dyDescent="0.35">
      <c r="C186" t="s">
        <v>1452</v>
      </c>
      <c r="E186" s="5">
        <v>-402175441000</v>
      </c>
      <c r="G186" s="5">
        <v>402175441000</v>
      </c>
      <c r="P186" s="5">
        <v>5716387000</v>
      </c>
    </row>
    <row r="187" spans="3:27" ht="15.5" x14ac:dyDescent="0.35">
      <c r="C187" t="s">
        <v>1453</v>
      </c>
    </row>
    <row r="188" spans="3:27" ht="15.5" x14ac:dyDescent="0.35">
      <c r="C188" t="s">
        <v>1454</v>
      </c>
      <c r="P188" s="5">
        <v>-1455149000</v>
      </c>
      <c r="R188" s="5">
        <v>6201913000</v>
      </c>
      <c r="S188" s="5">
        <v>-6307012000</v>
      </c>
      <c r="T188" s="5">
        <v>20507811000</v>
      </c>
      <c r="Y188" s="5">
        <v>-457254000</v>
      </c>
    </row>
    <row r="189" spans="3:27" ht="15.5" x14ac:dyDescent="0.35">
      <c r="C189" t="s">
        <v>186</v>
      </c>
      <c r="D189" s="5">
        <v>18778713000</v>
      </c>
      <c r="E189" s="5">
        <v>2720457000</v>
      </c>
      <c r="F189" s="5">
        <v>-7097088000</v>
      </c>
      <c r="G189" s="5">
        <v>-99682767000</v>
      </c>
      <c r="I189" s="5">
        <v>-463238549000</v>
      </c>
      <c r="J189" s="5">
        <v>13959604000</v>
      </c>
      <c r="K189" s="5">
        <v>-119847062000</v>
      </c>
      <c r="L189" s="5">
        <v>-32420592000</v>
      </c>
      <c r="M189" s="5">
        <v>-109465814000</v>
      </c>
      <c r="N189" s="5">
        <v>444819000</v>
      </c>
      <c r="O189" s="5">
        <v>104671331000</v>
      </c>
      <c r="P189" s="5">
        <v>-31614140000</v>
      </c>
      <c r="Q189" s="5">
        <v>220112378000</v>
      </c>
      <c r="R189" s="5">
        <v>-33415931000</v>
      </c>
      <c r="S189" s="5">
        <v>182177276000</v>
      </c>
      <c r="T189" s="5">
        <v>29961008000</v>
      </c>
      <c r="U189" s="5">
        <v>81327977000</v>
      </c>
      <c r="V189" s="5">
        <v>44254869000</v>
      </c>
      <c r="W189" s="5">
        <v>34829139000</v>
      </c>
      <c r="X189" s="5">
        <v>-7171177000</v>
      </c>
      <c r="Y189" s="5">
        <v>-20193256000</v>
      </c>
      <c r="Z189" s="5">
        <v>62195977000</v>
      </c>
      <c r="AA189" s="2">
        <v>14523665000</v>
      </c>
    </row>
    <row r="190" spans="3:27" ht="15.5" x14ac:dyDescent="0.35">
      <c r="C190" t="s">
        <v>1455</v>
      </c>
      <c r="E190" s="5">
        <v>2130634000</v>
      </c>
      <c r="F190" s="5">
        <v>-2130634000</v>
      </c>
      <c r="L190" s="5">
        <v>-2790354000</v>
      </c>
      <c r="M190" s="5">
        <v>-23103583000</v>
      </c>
      <c r="N190" s="5">
        <v>105529000</v>
      </c>
      <c r="O190" s="5">
        <v>24072050000</v>
      </c>
      <c r="P190" s="5">
        <v>20297792000</v>
      </c>
      <c r="Q190" s="5">
        <v>-54632972000</v>
      </c>
      <c r="R190" s="5">
        <v>19534574000</v>
      </c>
      <c r="S190" s="5">
        <v>-9562955000</v>
      </c>
      <c r="T190" s="5">
        <v>1545357000</v>
      </c>
      <c r="U190" s="5">
        <v>2152483000</v>
      </c>
      <c r="V190" s="5">
        <v>-1158768000</v>
      </c>
      <c r="W190" s="5">
        <v>3890379000</v>
      </c>
      <c r="X190" s="5">
        <v>98106000</v>
      </c>
      <c r="Y190" s="5">
        <v>263394000</v>
      </c>
      <c r="Z190" s="5">
        <v>-266787000</v>
      </c>
      <c r="AA190" s="2">
        <v>-3078518000</v>
      </c>
    </row>
    <row r="191" spans="3:27" ht="15.5" x14ac:dyDescent="0.35">
      <c r="C191" t="s">
        <v>187</v>
      </c>
    </row>
    <row r="192" spans="3:27" ht="15.5" x14ac:dyDescent="0.35">
      <c r="C192" t="s">
        <v>1456</v>
      </c>
    </row>
    <row r="193" spans="3:27" ht="15.5" x14ac:dyDescent="0.35">
      <c r="C193" t="s">
        <v>479</v>
      </c>
      <c r="D193" s="5">
        <v>-600000000</v>
      </c>
      <c r="E193" s="5">
        <v>91182500000</v>
      </c>
      <c r="G193" s="5">
        <v>325954895000</v>
      </c>
      <c r="I193" s="5">
        <v>91182500000</v>
      </c>
      <c r="K193" s="5">
        <v>-132081402000</v>
      </c>
      <c r="L193" s="5">
        <v>-550000000</v>
      </c>
      <c r="O193" s="5">
        <v>425000000000</v>
      </c>
      <c r="P193" s="5">
        <v>50000000000</v>
      </c>
      <c r="W193" s="5">
        <v>25000000000</v>
      </c>
    </row>
    <row r="194" spans="3:27" ht="15.5" x14ac:dyDescent="0.35">
      <c r="C194" t="s">
        <v>480</v>
      </c>
      <c r="E194" s="5">
        <v>-56633902000</v>
      </c>
      <c r="F194" s="5">
        <v>-131784000</v>
      </c>
      <c r="G194" s="5">
        <v>-329884314000</v>
      </c>
      <c r="I194" s="5">
        <v>-386650000000</v>
      </c>
      <c r="J194" s="5">
        <v>-30975000000</v>
      </c>
      <c r="K194" s="5">
        <v>104735682000</v>
      </c>
      <c r="N194" s="5">
        <v>-4658200000</v>
      </c>
      <c r="O194" s="5">
        <v>-89282800000</v>
      </c>
      <c r="P194" s="5">
        <v>-22672060000</v>
      </c>
      <c r="Q194" s="5">
        <v>-184121689000</v>
      </c>
      <c r="R194" s="5">
        <v>-18920667000</v>
      </c>
      <c r="S194" s="5">
        <v>-77153641000</v>
      </c>
      <c r="T194" s="5">
        <v>-59903362000</v>
      </c>
      <c r="U194" s="5">
        <v>-20161057000</v>
      </c>
      <c r="V194" s="5">
        <v>-96998903000</v>
      </c>
    </row>
    <row r="195" spans="3:27" ht="15.5" x14ac:dyDescent="0.35">
      <c r="C195" t="s">
        <v>546</v>
      </c>
      <c r="E195" s="5">
        <v>-8900000</v>
      </c>
      <c r="F195" s="5">
        <v>-9116262000</v>
      </c>
      <c r="G195" s="5">
        <v>-33841872000</v>
      </c>
      <c r="I195" s="5">
        <v>-42967034000</v>
      </c>
      <c r="J195" s="5">
        <v>-32693598000</v>
      </c>
      <c r="K195" s="5">
        <v>-6366786000</v>
      </c>
      <c r="N195" s="5">
        <v>-15705625000</v>
      </c>
      <c r="O195" s="5">
        <v>-2489457000</v>
      </c>
      <c r="P195" s="5">
        <v>-1250000000</v>
      </c>
      <c r="Q195" s="5">
        <v>-12048465000</v>
      </c>
      <c r="Y195" s="5">
        <v>-440313000</v>
      </c>
      <c r="Z195" s="5">
        <v>-272198000</v>
      </c>
    </row>
    <row r="196" spans="3:27" ht="15.5" x14ac:dyDescent="0.35">
      <c r="C196" t="s">
        <v>1457</v>
      </c>
      <c r="J196" s="5">
        <v>72649632000</v>
      </c>
    </row>
    <row r="197" spans="3:27" ht="15.5" x14ac:dyDescent="0.35">
      <c r="C197" t="s">
        <v>461</v>
      </c>
      <c r="D197" s="5">
        <v>-1140019000</v>
      </c>
      <c r="E197" s="5">
        <v>-372428000</v>
      </c>
      <c r="F197" s="5">
        <v>-668578000</v>
      </c>
      <c r="G197" s="5">
        <v>-1137271000</v>
      </c>
      <c r="I197" s="5">
        <v>-2581236000</v>
      </c>
      <c r="J197" s="5">
        <v>-2611710000</v>
      </c>
      <c r="K197" s="5">
        <v>-4773480000</v>
      </c>
      <c r="L197" s="5">
        <v>-3673411000</v>
      </c>
      <c r="M197" s="5">
        <v>-1941882000</v>
      </c>
      <c r="N197" s="5">
        <v>-5824964000</v>
      </c>
    </row>
    <row r="198" spans="3:27" ht="15.5" x14ac:dyDescent="0.35">
      <c r="C198" t="s">
        <v>1458</v>
      </c>
      <c r="D198" s="5">
        <v>-2498000</v>
      </c>
      <c r="E198" s="5">
        <v>-2141925000</v>
      </c>
      <c r="I198" s="5">
        <v>-2141925000</v>
      </c>
      <c r="J198" s="5">
        <v>-40300000000</v>
      </c>
    </row>
    <row r="199" spans="3:27" ht="15.5" x14ac:dyDescent="0.35">
      <c r="C199" t="s">
        <v>898</v>
      </c>
      <c r="W199" s="5">
        <v>62526390000</v>
      </c>
      <c r="X199" s="5">
        <v>24247334000</v>
      </c>
      <c r="Y199" s="5">
        <v>7487466000</v>
      </c>
      <c r="Z199" s="5">
        <v>26581963000</v>
      </c>
      <c r="AA199" s="2">
        <v>14219965000</v>
      </c>
    </row>
    <row r="200" spans="3:27" ht="15.5" x14ac:dyDescent="0.35">
      <c r="C200" t="s">
        <v>1459</v>
      </c>
      <c r="D200" s="5">
        <v>5701000</v>
      </c>
      <c r="E200" s="5">
        <v>659166000</v>
      </c>
      <c r="F200" s="5">
        <v>2130634000</v>
      </c>
      <c r="G200" s="5">
        <v>-2132634000</v>
      </c>
      <c r="I200" s="5">
        <v>659166000</v>
      </c>
      <c r="J200" s="5">
        <v>-1306280000</v>
      </c>
      <c r="K200" s="5">
        <v>-2019815000</v>
      </c>
    </row>
    <row r="201" spans="3:27" ht="15.5" x14ac:dyDescent="0.35">
      <c r="C201" t="s">
        <v>1460</v>
      </c>
      <c r="K201" s="5">
        <v>85964000</v>
      </c>
    </row>
    <row r="202" spans="3:27" ht="15.5" x14ac:dyDescent="0.35">
      <c r="C202" t="s">
        <v>1461</v>
      </c>
      <c r="L202" s="5">
        <v>-25111960000</v>
      </c>
      <c r="M202" s="5">
        <v>15811829000</v>
      </c>
      <c r="N202" s="5">
        <v>32345726000</v>
      </c>
      <c r="O202" s="5">
        <v>-41411102000</v>
      </c>
      <c r="P202" s="5">
        <v>74685865000</v>
      </c>
      <c r="Q202" s="5">
        <v>16003864000</v>
      </c>
      <c r="R202" s="5">
        <v>-18828272000</v>
      </c>
      <c r="S202" s="5">
        <v>22063712000</v>
      </c>
      <c r="T202" s="5">
        <v>104876077000</v>
      </c>
      <c r="U202" s="5">
        <v>-22689253000</v>
      </c>
      <c r="V202" s="5">
        <v>-32209595000</v>
      </c>
      <c r="W202" s="5">
        <v>-22828241000</v>
      </c>
      <c r="X202" s="5">
        <v>-16797849000</v>
      </c>
      <c r="Y202" s="5">
        <v>-20263993000</v>
      </c>
    </row>
    <row r="203" spans="3:27" ht="15.5" x14ac:dyDescent="0.35">
      <c r="C203" t="s">
        <v>1462</v>
      </c>
      <c r="D203" s="5">
        <v>-16256000</v>
      </c>
      <c r="E203" s="5">
        <v>-14651000</v>
      </c>
      <c r="F203" s="5">
        <v>-16357000</v>
      </c>
      <c r="G203" s="5">
        <v>148792000</v>
      </c>
      <c r="I203" s="5">
        <v>-68303000</v>
      </c>
      <c r="J203" s="5">
        <v>-62148000</v>
      </c>
      <c r="K203" s="5">
        <v>-47452000</v>
      </c>
      <c r="M203" s="5">
        <v>463885000</v>
      </c>
      <c r="N203" s="5">
        <v>-646796000</v>
      </c>
    </row>
    <row r="204" spans="3:27" ht="15.5" x14ac:dyDescent="0.35">
      <c r="C204" t="s">
        <v>537</v>
      </c>
      <c r="S204" s="5">
        <v>337094248000</v>
      </c>
      <c r="U204" s="5">
        <v>97014973000</v>
      </c>
      <c r="V204" s="5">
        <v>196115556000</v>
      </c>
    </row>
    <row r="205" spans="3:27" ht="15.5" x14ac:dyDescent="0.35">
      <c r="C205" t="s">
        <v>1463</v>
      </c>
      <c r="F205" s="5">
        <v>1101104000</v>
      </c>
      <c r="G205" s="5">
        <v>-1101104000</v>
      </c>
      <c r="W205" s="5">
        <v>2576611000</v>
      </c>
    </row>
    <row r="206" spans="3:27" ht="15.5" x14ac:dyDescent="0.35">
      <c r="C206" t="s">
        <v>1464</v>
      </c>
      <c r="D206" s="5">
        <v>-1201901000</v>
      </c>
      <c r="E206" s="5">
        <v>-1582094000</v>
      </c>
      <c r="F206" s="5">
        <v>1582094000</v>
      </c>
      <c r="G206" s="5">
        <v>214803000</v>
      </c>
      <c r="J206" s="5">
        <v>-1230230000</v>
      </c>
      <c r="K206" s="5">
        <v>-383961000</v>
      </c>
      <c r="L206" s="5">
        <v>-294867000</v>
      </c>
      <c r="M206" s="5">
        <v>-696063000</v>
      </c>
      <c r="N206" s="5">
        <v>-5170851000</v>
      </c>
      <c r="O206" s="5">
        <v>-12084603000</v>
      </c>
      <c r="P206" s="5">
        <v>-12675737000</v>
      </c>
      <c r="Q206" s="5">
        <v>-23015687000</v>
      </c>
      <c r="R206" s="5">
        <v>-15201566000</v>
      </c>
      <c r="S206" s="5">
        <v>-32980088000</v>
      </c>
      <c r="T206" s="5">
        <v>-7593421000</v>
      </c>
      <c r="U206" s="5">
        <v>-13272966000</v>
      </c>
      <c r="V206" s="5">
        <v>-21297781000</v>
      </c>
      <c r="W206" s="5">
        <v>-35005762000</v>
      </c>
      <c r="X206" s="5">
        <v>-14484768000</v>
      </c>
      <c r="Y206" s="5">
        <v>-6735810000</v>
      </c>
      <c r="Z206" s="5">
        <v>-2978878000</v>
      </c>
      <c r="AA206" s="2">
        <v>859011000</v>
      </c>
    </row>
    <row r="207" spans="3:27" ht="15.5" x14ac:dyDescent="0.35">
      <c r="C207" t="s">
        <v>1465</v>
      </c>
    </row>
    <row r="208" spans="3:27" ht="15.5" x14ac:dyDescent="0.35">
      <c r="C208" t="s">
        <v>203</v>
      </c>
      <c r="E208" s="5">
        <v>-1696234000</v>
      </c>
      <c r="I208" s="5">
        <v>-1696234000</v>
      </c>
      <c r="Z208" s="5">
        <v>-11217000</v>
      </c>
      <c r="AA208" s="2">
        <v>-67307000</v>
      </c>
    </row>
    <row r="209" spans="2:27" ht="15.5" x14ac:dyDescent="0.35">
      <c r="C209" t="s">
        <v>177</v>
      </c>
      <c r="E209" s="5">
        <v>769870000</v>
      </c>
      <c r="G209" s="5">
        <v>-769870000</v>
      </c>
    </row>
    <row r="210" spans="2:27" ht="15.5" x14ac:dyDescent="0.35">
      <c r="C210" t="s">
        <v>1466</v>
      </c>
    </row>
    <row r="211" spans="2:27" ht="15.5" x14ac:dyDescent="0.35">
      <c r="C211" t="s">
        <v>1467</v>
      </c>
    </row>
    <row r="212" spans="2:27" ht="15.5" x14ac:dyDescent="0.35">
      <c r="C212" t="s">
        <v>1468</v>
      </c>
    </row>
    <row r="213" spans="2:27" ht="15.5" x14ac:dyDescent="0.35">
      <c r="C213" t="s">
        <v>1469</v>
      </c>
      <c r="O213" s="5">
        <v>867243000</v>
      </c>
      <c r="Q213" s="5">
        <v>219444775000</v>
      </c>
      <c r="T213" s="5">
        <v>852357000</v>
      </c>
      <c r="U213" s="5">
        <v>45879797000</v>
      </c>
      <c r="V213" s="5">
        <v>4364360000</v>
      </c>
      <c r="W213" s="5">
        <v>5000000</v>
      </c>
      <c r="X213" s="5">
        <v>630000000</v>
      </c>
      <c r="Z213" s="5">
        <v>40559094000</v>
      </c>
      <c r="AA213" s="2">
        <v>2200000000</v>
      </c>
    </row>
    <row r="214" spans="2:27" ht="15.5" x14ac:dyDescent="0.35">
      <c r="C214" t="s">
        <v>1470</v>
      </c>
      <c r="G214" s="5">
        <v>345160000</v>
      </c>
      <c r="J214" s="5">
        <v>40500000000</v>
      </c>
      <c r="K214" s="5">
        <v>500000000</v>
      </c>
    </row>
    <row r="215" spans="2:27" ht="15.5" x14ac:dyDescent="0.35">
      <c r="C215" t="s">
        <v>1471</v>
      </c>
      <c r="M215" s="5">
        <v>-100000000000</v>
      </c>
      <c r="O215" s="5">
        <v>-200000000000</v>
      </c>
      <c r="S215" s="5">
        <v>-50000000000</v>
      </c>
    </row>
    <row r="216" spans="2:27" ht="15.5" x14ac:dyDescent="0.35">
      <c r="C216" t="s">
        <v>1472</v>
      </c>
      <c r="F216" s="5">
        <v>-83250000000</v>
      </c>
      <c r="I216" s="5">
        <v>-83250000000</v>
      </c>
    </row>
    <row r="217" spans="2:27" ht="15.5" x14ac:dyDescent="0.35">
      <c r="C217" t="s">
        <v>1473</v>
      </c>
      <c r="P217" s="5">
        <v>-440000000000</v>
      </c>
    </row>
    <row r="218" spans="2:27" ht="15.5" x14ac:dyDescent="0.35">
      <c r="C218" t="s">
        <v>1474</v>
      </c>
    </row>
    <row r="219" spans="2:27" ht="15.5" x14ac:dyDescent="0.35">
      <c r="C219" t="s">
        <v>215</v>
      </c>
      <c r="D219" s="5">
        <v>7313077000</v>
      </c>
      <c r="E219" s="5">
        <v>12666636000</v>
      </c>
      <c r="F219" s="5">
        <v>7548845000</v>
      </c>
      <c r="G219" s="5">
        <v>-66966987000</v>
      </c>
      <c r="I219" s="5">
        <v>37753737000</v>
      </c>
      <c r="J219" s="5">
        <v>136280673000</v>
      </c>
      <c r="K219" s="5">
        <v>-168480176000</v>
      </c>
      <c r="L219" s="5">
        <v>63154949000</v>
      </c>
      <c r="M219" s="5">
        <v>-186331251000</v>
      </c>
      <c r="N219" s="5">
        <v>-33859175000</v>
      </c>
      <c r="O219" s="5">
        <v>178414031000</v>
      </c>
      <c r="P219" s="5">
        <v>-377125552000</v>
      </c>
      <c r="Q219" s="5">
        <v>160152856000</v>
      </c>
      <c r="R219" s="5">
        <v>193730470000</v>
      </c>
      <c r="S219" s="5">
        <v>-43057583000</v>
      </c>
      <c r="T219" s="5">
        <v>-26335498000</v>
      </c>
      <c r="U219" s="5">
        <v>49062979000</v>
      </c>
      <c r="V219" s="5">
        <v>1435086000</v>
      </c>
      <c r="W219" s="5">
        <v>47403720000</v>
      </c>
      <c r="X219" s="5">
        <v>-8838055000</v>
      </c>
      <c r="Y219" s="5">
        <v>16166447000</v>
      </c>
      <c r="Z219" s="5">
        <v>21460441000</v>
      </c>
      <c r="AA219" s="2">
        <v>2215280000</v>
      </c>
    </row>
    <row r="220" spans="2:27" ht="15.5" x14ac:dyDescent="0.35">
      <c r="C220" t="s">
        <v>216</v>
      </c>
      <c r="D220" s="5">
        <v>324256817000</v>
      </c>
      <c r="I220" s="5">
        <v>282007582000</v>
      </c>
      <c r="J220" s="5">
        <v>135662637000</v>
      </c>
      <c r="K220" s="5">
        <v>96477845000</v>
      </c>
      <c r="L220" s="5">
        <v>31500886000</v>
      </c>
      <c r="M220" s="5">
        <v>218002886000</v>
      </c>
      <c r="N220" s="5">
        <v>251564199000</v>
      </c>
      <c r="O220" s="5">
        <v>73547140000</v>
      </c>
      <c r="P220" s="5">
        <v>449981578000</v>
      </c>
      <c r="Q220" s="5">
        <v>288861687000</v>
      </c>
      <c r="R220" s="5">
        <v>101333130000</v>
      </c>
      <c r="S220" s="5">
        <v>140334303000</v>
      </c>
      <c r="T220" s="5">
        <v>165977878000</v>
      </c>
      <c r="U220" s="5">
        <v>116182698000</v>
      </c>
      <c r="V220" s="5">
        <v>114744330000</v>
      </c>
      <c r="W220" s="5">
        <v>67314352000</v>
      </c>
      <c r="X220" s="5">
        <v>73490850000</v>
      </c>
      <c r="Y220" s="5">
        <v>60947941000</v>
      </c>
      <c r="Z220" s="5">
        <v>39519629000</v>
      </c>
      <c r="AA220" s="2">
        <v>36283869000</v>
      </c>
    </row>
    <row r="221" spans="2:27" ht="15.5" x14ac:dyDescent="0.35">
      <c r="C221" t="s">
        <v>217</v>
      </c>
      <c r="D221" s="5">
        <v>4228408000</v>
      </c>
      <c r="E221" s="5">
        <v>91445000</v>
      </c>
      <c r="F221" s="5">
        <v>-446539000</v>
      </c>
      <c r="G221" s="5">
        <v>2678183000</v>
      </c>
      <c r="I221" s="5">
        <v>4495498000</v>
      </c>
      <c r="J221" s="5">
        <v>10064272000</v>
      </c>
      <c r="K221" s="5">
        <v>4752808000</v>
      </c>
      <c r="L221" s="5">
        <v>1822010000</v>
      </c>
      <c r="M221" s="5">
        <v>-170749000</v>
      </c>
      <c r="N221" s="5">
        <v>297862000</v>
      </c>
      <c r="O221" s="5">
        <v>-396972000</v>
      </c>
      <c r="P221" s="5">
        <v>691114000</v>
      </c>
      <c r="Q221" s="5">
        <v>967035000</v>
      </c>
      <c r="R221" s="5">
        <v>-6201913000</v>
      </c>
      <c r="S221" s="5">
        <v>4056410000</v>
      </c>
      <c r="T221" s="5">
        <v>691923000</v>
      </c>
      <c r="U221" s="5">
        <v>732201000</v>
      </c>
      <c r="V221" s="5">
        <v>3282000</v>
      </c>
      <c r="W221" s="5">
        <v>5929000</v>
      </c>
      <c r="X221" s="5">
        <v>2661557000</v>
      </c>
      <c r="Y221" s="5">
        <v>-3841085000</v>
      </c>
      <c r="Z221" s="5">
        <v>138775000</v>
      </c>
      <c r="AA221" s="2">
        <v>1020480000</v>
      </c>
    </row>
    <row r="222" spans="2:27" ht="15.5" x14ac:dyDescent="0.35">
      <c r="C222" t="s">
        <v>220</v>
      </c>
      <c r="D222" s="5">
        <v>335798302000</v>
      </c>
      <c r="E222" s="5">
        <v>12758081000</v>
      </c>
      <c r="F222" s="5">
        <v>7102306000</v>
      </c>
      <c r="G222" s="5">
        <v>-64288804000</v>
      </c>
      <c r="I222" s="5">
        <v>324256817000</v>
      </c>
      <c r="J222" s="5">
        <v>282007582000</v>
      </c>
      <c r="K222" s="5">
        <v>-67249523000</v>
      </c>
      <c r="L222" s="5">
        <v>96477845000</v>
      </c>
      <c r="M222" s="5">
        <v>31500886000</v>
      </c>
      <c r="N222" s="5">
        <v>218002886000</v>
      </c>
      <c r="O222" s="5">
        <v>251564199000</v>
      </c>
      <c r="P222" s="5">
        <v>73547140000</v>
      </c>
      <c r="Q222" s="5">
        <v>449981578000</v>
      </c>
      <c r="R222" s="5">
        <v>288861687000</v>
      </c>
      <c r="S222" s="5">
        <v>101333130000</v>
      </c>
      <c r="T222" s="5">
        <v>140334303000</v>
      </c>
      <c r="U222" s="5">
        <v>165977878000</v>
      </c>
      <c r="V222" s="5">
        <v>116182698000</v>
      </c>
      <c r="W222" s="5">
        <v>114724001000</v>
      </c>
      <c r="X222" s="5">
        <v>67314352000</v>
      </c>
      <c r="Y222" s="5">
        <v>73273303000</v>
      </c>
      <c r="Z222" s="5">
        <v>61118845000</v>
      </c>
      <c r="AA222" s="2">
        <v>39519629000</v>
      </c>
    </row>
    <row r="224" spans="2:27" ht="15.5" x14ac:dyDescent="0.35">
      <c r="B224" t="s">
        <v>221</v>
      </c>
      <c r="C224" t="s">
        <v>11</v>
      </c>
      <c r="D224" s="5">
        <v>1390000000</v>
      </c>
      <c r="E224" s="5">
        <v>1390000000</v>
      </c>
      <c r="F224" s="5">
        <v>1390000000</v>
      </c>
      <c r="G224" s="5">
        <v>1390000000</v>
      </c>
      <c r="I224" s="5">
        <v>1390000000</v>
      </c>
      <c r="J224" s="5">
        <v>1390000000</v>
      </c>
      <c r="K224" s="5">
        <v>1200000000</v>
      </c>
      <c r="L224" s="5">
        <v>1200000000</v>
      </c>
      <c r="M224" s="5">
        <v>1200000000</v>
      </c>
      <c r="N224" s="5">
        <v>1200000000</v>
      </c>
      <c r="O224" s="5">
        <v>1200000000</v>
      </c>
      <c r="P224" s="5">
        <v>1200000000</v>
      </c>
      <c r="Q224" s="5">
        <v>1200000000</v>
      </c>
      <c r="R224" s="5">
        <v>1200000000</v>
      </c>
      <c r="S224" s="5">
        <v>1200000000</v>
      </c>
      <c r="T224" s="5">
        <v>1200000000</v>
      </c>
      <c r="U224" s="5">
        <v>1200000000</v>
      </c>
      <c r="V224" s="5">
        <v>1200000000</v>
      </c>
      <c r="W224" s="5">
        <v>1200000000</v>
      </c>
      <c r="X224" s="5">
        <v>1200000000</v>
      </c>
      <c r="Y224" s="5">
        <v>1200000000</v>
      </c>
      <c r="Z224" s="5">
        <v>1200000000</v>
      </c>
      <c r="AA224" s="2">
        <v>400000000</v>
      </c>
    </row>
    <row r="225" spans="3:7" ht="15.5" x14ac:dyDescent="0.35">
      <c r="C225" t="s">
        <v>222</v>
      </c>
      <c r="D225" s="6">
        <v>11.12</v>
      </c>
      <c r="E225" s="6">
        <v>25.41</v>
      </c>
      <c r="F225" s="6">
        <v>9.52</v>
      </c>
      <c r="G225" s="6">
        <v>19.03</v>
      </c>
    </row>
    <row r="226" spans="3:7" ht="15.5" x14ac:dyDescent="0.35">
      <c r="C226" t="s">
        <v>223</v>
      </c>
      <c r="D226" s="6">
        <v>46.31</v>
      </c>
      <c r="E226" s="6">
        <v>26.17</v>
      </c>
      <c r="F226" s="6">
        <v>76.680000000000007</v>
      </c>
      <c r="G226" s="6">
        <v>46.51</v>
      </c>
    </row>
    <row r="227" spans="3:7" ht="15.5" x14ac:dyDescent="0.35">
      <c r="C227" t="s">
        <v>72</v>
      </c>
      <c r="D227" s="6">
        <v>0.71</v>
      </c>
      <c r="E227" s="6">
        <v>0.77</v>
      </c>
      <c r="F227" s="6">
        <v>1.26</v>
      </c>
      <c r="G227" s="6">
        <v>1.29</v>
      </c>
    </row>
    <row r="228" spans="3:7" ht="15.5" x14ac:dyDescent="0.35">
      <c r="C228" t="s">
        <v>224</v>
      </c>
      <c r="D228" s="5">
        <v>40690000000</v>
      </c>
      <c r="E228" s="5">
        <v>109450000000</v>
      </c>
      <c r="F228" s="5">
        <v>41370000000</v>
      </c>
      <c r="G228" s="5">
        <v>44380000000</v>
      </c>
    </row>
    <row r="229" spans="3:7" ht="15.5" x14ac:dyDescent="0.35">
      <c r="C229" t="s">
        <v>225</v>
      </c>
      <c r="D229" s="6">
        <v>7.4999999999999997E-3</v>
      </c>
      <c r="E229" s="6">
        <v>1.8500000000000003E-2</v>
      </c>
      <c r="F229" s="6">
        <v>6.8999999999999999E-3</v>
      </c>
      <c r="G229" s="6">
        <v>1.4499999999999999E-2</v>
      </c>
    </row>
    <row r="230" spans="3:7" ht="15.5" x14ac:dyDescent="0.35">
      <c r="C230" t="s">
        <v>226</v>
      </c>
      <c r="D230" s="6">
        <v>1.6299999999999999E-2</v>
      </c>
      <c r="E230" s="6">
        <v>3.7699999999999997E-2</v>
      </c>
      <c r="F230" s="6">
        <v>1.4800000000000001E-2</v>
      </c>
      <c r="G230" s="6">
        <v>3.0099999999999998E-2</v>
      </c>
    </row>
    <row r="231" spans="3:7" ht="15.5" x14ac:dyDescent="0.35">
      <c r="C231" t="s">
        <v>227</v>
      </c>
      <c r="D231" s="6">
        <v>2.4399999999999998E-2</v>
      </c>
      <c r="E231" s="6">
        <v>7.6799999999999993E-2</v>
      </c>
      <c r="F231" s="6">
        <v>2.7099999999999999E-2</v>
      </c>
      <c r="G231" s="6">
        <v>2.8999999999999998E-2</v>
      </c>
    </row>
    <row r="232" spans="3:7" ht="15.5" x14ac:dyDescent="0.35">
      <c r="C232" t="s">
        <v>228</v>
      </c>
      <c r="D232" s="5">
        <v>12</v>
      </c>
      <c r="E232" s="6">
        <v>27.9</v>
      </c>
      <c r="F232" s="6">
        <v>7.6</v>
      </c>
      <c r="G232" s="6">
        <v>3.65</v>
      </c>
    </row>
    <row r="233" spans="3:7" ht="15.5" x14ac:dyDescent="0.35">
      <c r="C233" t="s">
        <v>229</v>
      </c>
      <c r="D233" s="5">
        <v>1288000000000</v>
      </c>
      <c r="E233" s="5">
        <v>1261000000000</v>
      </c>
      <c r="F233" s="5">
        <v>1177000000000</v>
      </c>
      <c r="G233" s="5">
        <v>1163000000000</v>
      </c>
    </row>
    <row r="234" spans="3:7" ht="15.5" x14ac:dyDescent="0.35">
      <c r="C234" t="s">
        <v>230</v>
      </c>
      <c r="D234" s="6">
        <v>0.75</v>
      </c>
      <c r="E234" s="6">
        <v>0.99</v>
      </c>
      <c r="F234" s="6">
        <v>1.1399999999999999</v>
      </c>
      <c r="G234" s="6">
        <v>1.4</v>
      </c>
    </row>
    <row r="235" spans="3:7" ht="15.5" x14ac:dyDescent="0.35">
      <c r="C235" t="s">
        <v>231</v>
      </c>
      <c r="D235" s="6">
        <v>683.08</v>
      </c>
      <c r="E235" s="6">
        <v>674.65</v>
      </c>
      <c r="F235" s="6">
        <v>642.09</v>
      </c>
      <c r="G235" s="6">
        <v>632.1</v>
      </c>
    </row>
    <row r="236" spans="3:7" ht="15.5" x14ac:dyDescent="0.35">
      <c r="C236" t="s">
        <v>232</v>
      </c>
      <c r="D236" s="6">
        <v>0.75</v>
      </c>
      <c r="E236" s="6">
        <v>0.99</v>
      </c>
      <c r="F236" s="6">
        <v>1.1399999999999999</v>
      </c>
      <c r="G236" s="6">
        <v>1.4</v>
      </c>
    </row>
    <row r="237" spans="3:7" ht="15.5" x14ac:dyDescent="0.35">
      <c r="C237" t="s">
        <v>233</v>
      </c>
      <c r="D237" s="6">
        <v>682.12</v>
      </c>
      <c r="E237" s="6">
        <v>673.69</v>
      </c>
      <c r="F237" s="6">
        <v>640.27</v>
      </c>
      <c r="G237" s="6">
        <v>630.29</v>
      </c>
    </row>
    <row r="238" spans="3:7" ht="15.5" x14ac:dyDescent="0.35">
      <c r="C238" t="s">
        <v>234</v>
      </c>
      <c r="D238" s="5">
        <v>72000000000</v>
      </c>
      <c r="E238" s="5">
        <v>49000000000</v>
      </c>
      <c r="F238" s="5">
        <v>77000000000</v>
      </c>
      <c r="G238" s="5">
        <v>86000000000</v>
      </c>
    </row>
    <row r="239" spans="3:7" ht="15.5" x14ac:dyDescent="0.35">
      <c r="C239" t="s">
        <v>235</v>
      </c>
      <c r="D239" s="5">
        <v>89000000000</v>
      </c>
      <c r="E239" s="5">
        <v>92000000000</v>
      </c>
      <c r="F239" s="5">
        <v>93000000000</v>
      </c>
      <c r="G239" s="5">
        <v>81000000000</v>
      </c>
    </row>
    <row r="240" spans="3:7" ht="15.5" x14ac:dyDescent="0.35">
      <c r="C240" t="s">
        <v>236</v>
      </c>
      <c r="D240" s="5">
        <v>948000000000</v>
      </c>
      <c r="E240" s="5">
        <v>936000000000</v>
      </c>
      <c r="F240" s="5">
        <v>891000000000</v>
      </c>
      <c r="G240" s="5">
        <v>877000000000</v>
      </c>
    </row>
    <row r="241" spans="3:27" ht="15.5" x14ac:dyDescent="0.35">
      <c r="C241" t="s">
        <v>23</v>
      </c>
      <c r="D241" s="5">
        <v>161000000000</v>
      </c>
      <c r="E241" s="5">
        <v>141000000000</v>
      </c>
      <c r="F241" s="5">
        <v>170000000000</v>
      </c>
      <c r="G241" s="5">
        <v>167000000000</v>
      </c>
    </row>
    <row r="242" spans="3:27" ht="15.5" x14ac:dyDescent="0.35">
      <c r="C242" t="s">
        <v>20</v>
      </c>
      <c r="D242" s="5">
        <v>-175000000000</v>
      </c>
      <c r="E242" s="5">
        <v>-183000000000</v>
      </c>
      <c r="F242" s="5">
        <v>-142000000000</v>
      </c>
      <c r="G242" s="5">
        <v>-137000000000</v>
      </c>
    </row>
    <row r="243" spans="3:27" ht="15.5" x14ac:dyDescent="0.35">
      <c r="C243" t="s">
        <v>237</v>
      </c>
      <c r="D243" s="5">
        <v>368000000000</v>
      </c>
      <c r="E243" s="5">
        <v>328000000000</v>
      </c>
      <c r="F243" s="5">
        <v>249000000000</v>
      </c>
      <c r="G243" s="5">
        <v>228000000000</v>
      </c>
    </row>
    <row r="244" spans="3:27" ht="15.5" x14ac:dyDescent="0.35">
      <c r="C244" t="s">
        <v>238</v>
      </c>
      <c r="D244" s="5">
        <v>-7000000000</v>
      </c>
      <c r="E244" s="5">
        <v>2000000000</v>
      </c>
      <c r="F244" s="5">
        <v>14000000000</v>
      </c>
      <c r="G244" s="5">
        <v>-372000000000</v>
      </c>
    </row>
    <row r="245" spans="3:27" ht="15.5" x14ac:dyDescent="0.35">
      <c r="C245" t="s">
        <v>239</v>
      </c>
      <c r="D245" s="5">
        <v>-1000000000</v>
      </c>
      <c r="F245" s="5">
        <v>-6000000000</v>
      </c>
      <c r="G245" s="5">
        <v>-2000000000</v>
      </c>
    </row>
    <row r="246" spans="3:27" ht="15.5" x14ac:dyDescent="0.35">
      <c r="C246" t="s">
        <v>12</v>
      </c>
      <c r="D246" s="5">
        <v>-8000000000</v>
      </c>
      <c r="E246" s="5">
        <v>0</v>
      </c>
      <c r="F246" s="5">
        <v>14000000000</v>
      </c>
      <c r="G246" s="5">
        <v>-377000000000</v>
      </c>
    </row>
    <row r="247" spans="3:27" ht="15.5" x14ac:dyDescent="0.35">
      <c r="C247" t="s">
        <v>15</v>
      </c>
      <c r="D247" s="6">
        <v>-6.08</v>
      </c>
      <c r="E247" s="6">
        <v>-7.0000000000000007E-2</v>
      </c>
      <c r="F247" s="6">
        <v>10.15</v>
      </c>
      <c r="G247" s="6">
        <v>-271.93</v>
      </c>
    </row>
    <row r="248" spans="3:27" ht="15.5" x14ac:dyDescent="0.35">
      <c r="C248" t="s">
        <v>57</v>
      </c>
      <c r="I248" s="6">
        <v>64.38</v>
      </c>
      <c r="J248" s="6">
        <v>241.68</v>
      </c>
      <c r="K248" s="6">
        <v>52.6</v>
      </c>
      <c r="L248" s="6">
        <v>10.199999999999999</v>
      </c>
      <c r="M248" s="6">
        <v>-86.06</v>
      </c>
      <c r="N248" s="6">
        <v>-148.31</v>
      </c>
      <c r="O248" s="6">
        <v>-36.729999999999997</v>
      </c>
      <c r="P248" s="6">
        <v>-32.020000000000003</v>
      </c>
      <c r="Q248" s="6">
        <v>3.62</v>
      </c>
      <c r="R248" s="6">
        <v>-13.88</v>
      </c>
      <c r="S248" s="6">
        <v>40.840000000000003</v>
      </c>
      <c r="T248" s="6">
        <v>37.94</v>
      </c>
      <c r="U248" s="6">
        <v>32.72</v>
      </c>
      <c r="V248" s="6">
        <v>21.15</v>
      </c>
      <c r="W248" s="6">
        <v>12.77</v>
      </c>
      <c r="X248" s="6">
        <v>5.34</v>
      </c>
      <c r="Y248" s="6">
        <v>4.78</v>
      </c>
      <c r="Z248" s="6">
        <v>4.22</v>
      </c>
      <c r="AA248" s="3">
        <v>17.73</v>
      </c>
    </row>
    <row r="249" spans="3:27" ht="15.5" x14ac:dyDescent="0.35">
      <c r="C249" t="s">
        <v>71</v>
      </c>
      <c r="I249" s="6">
        <v>10.33</v>
      </c>
      <c r="J249" s="6">
        <v>2.48</v>
      </c>
      <c r="K249" s="6">
        <v>12.36</v>
      </c>
      <c r="L249" s="6">
        <v>51.47</v>
      </c>
      <c r="M249" s="6">
        <v>-2.46</v>
      </c>
      <c r="N249" s="6">
        <v>-1.03</v>
      </c>
      <c r="O249" s="6">
        <v>-9.09</v>
      </c>
      <c r="P249" s="6">
        <v>-11.56</v>
      </c>
      <c r="Q249" s="6">
        <v>151.93</v>
      </c>
      <c r="R249" s="6">
        <v>-45.03</v>
      </c>
      <c r="S249" s="6">
        <v>11.02</v>
      </c>
      <c r="T249" s="6">
        <v>12.73</v>
      </c>
      <c r="U249" s="6">
        <v>11.92</v>
      </c>
      <c r="V249" s="6">
        <v>9.31</v>
      </c>
      <c r="W249" s="6">
        <v>12.22</v>
      </c>
      <c r="X249" s="6">
        <v>31.84</v>
      </c>
      <c r="Y249" s="6">
        <v>41.84</v>
      </c>
      <c r="Z249" s="6">
        <v>29.62</v>
      </c>
      <c r="AA249" s="3">
        <v>50.25</v>
      </c>
    </row>
    <row r="250" spans="3:27" ht="15.5" x14ac:dyDescent="0.35">
      <c r="C250" t="s">
        <v>74</v>
      </c>
      <c r="I250" s="6">
        <v>0.24</v>
      </c>
      <c r="J250" s="6">
        <v>0.27</v>
      </c>
      <c r="K250" s="6">
        <v>0.27</v>
      </c>
      <c r="L250" s="6">
        <v>0.41</v>
      </c>
      <c r="M250" s="6">
        <v>2.5</v>
      </c>
      <c r="N250" s="6">
        <v>0.23</v>
      </c>
      <c r="O250" s="6">
        <v>0.21</v>
      </c>
      <c r="P250" s="6">
        <v>0.22</v>
      </c>
      <c r="Q250" s="6">
        <v>0.33</v>
      </c>
      <c r="R250" s="6">
        <v>0.35</v>
      </c>
      <c r="S250" s="6">
        <v>0.28000000000000003</v>
      </c>
      <c r="T250" s="6">
        <v>0.3</v>
      </c>
      <c r="U250" s="6">
        <v>0.28000000000000003</v>
      </c>
      <c r="V250" s="6">
        <v>0.09</v>
      </c>
      <c r="W250" s="6">
        <v>0.09</v>
      </c>
      <c r="X250" s="6">
        <v>0.11</v>
      </c>
      <c r="Y250" s="6">
        <v>0.16</v>
      </c>
      <c r="Z250" s="6">
        <v>0.09</v>
      </c>
      <c r="AA250" s="3">
        <v>0.3</v>
      </c>
    </row>
    <row r="251" spans="3:27" ht="15.5" x14ac:dyDescent="0.35">
      <c r="C251" t="s">
        <v>240</v>
      </c>
      <c r="I251" s="5">
        <v>233940000000</v>
      </c>
      <c r="J251" s="5">
        <v>194870000000</v>
      </c>
      <c r="K251" s="5">
        <v>168770000000</v>
      </c>
      <c r="L251" s="5">
        <v>51350000000</v>
      </c>
      <c r="M251" s="5">
        <v>-56140000000</v>
      </c>
      <c r="N251" s="5">
        <v>-77350000000</v>
      </c>
      <c r="O251" s="5">
        <v>110510000000</v>
      </c>
      <c r="P251" s="5">
        <v>96160000000</v>
      </c>
    </row>
    <row r="252" spans="3:27" ht="15.5" x14ac:dyDescent="0.35">
      <c r="C252" t="s">
        <v>241</v>
      </c>
      <c r="I252" s="6">
        <v>4.6799999999999994E-2</v>
      </c>
      <c r="J252" s="6">
        <v>0.15259999999999999</v>
      </c>
      <c r="K252" s="6">
        <v>3.8599999999999995E-2</v>
      </c>
      <c r="L252" s="6">
        <v>8.0000000000000002E-3</v>
      </c>
      <c r="M252" s="6">
        <v>-7.0400000000000004E-2</v>
      </c>
      <c r="N252" s="6">
        <v>-0.1007</v>
      </c>
      <c r="O252" s="6">
        <v>-2.0499999999999997E-2</v>
      </c>
      <c r="P252" s="6">
        <v>-2.12E-2</v>
      </c>
      <c r="Q252" s="6">
        <v>1.6000000000000001E-3</v>
      </c>
      <c r="R252" s="6">
        <v>-7.3000000000000001E-3</v>
      </c>
      <c r="S252" s="6">
        <v>2.81E-2</v>
      </c>
      <c r="T252" s="6">
        <v>2.7300000000000001E-2</v>
      </c>
      <c r="U252" s="6">
        <v>3.0600000000000002E-2</v>
      </c>
      <c r="V252" s="6">
        <v>2.4799999999999999E-2</v>
      </c>
      <c r="W252" s="6">
        <v>2.0099999999999996E-2</v>
      </c>
      <c r="X252" s="6">
        <v>1.04E-2</v>
      </c>
      <c r="Y252" s="6">
        <v>1.18E-2</v>
      </c>
      <c r="Z252" s="6">
        <v>9.4999999999999998E-3</v>
      </c>
      <c r="AA252" s="3">
        <v>1.7600000000000001E-2</v>
      </c>
    </row>
    <row r="253" spans="3:27" ht="15.5" x14ac:dyDescent="0.35">
      <c r="C253" t="s">
        <v>242</v>
      </c>
      <c r="I253" s="6">
        <v>9.5399999999999985E-2</v>
      </c>
      <c r="J253" s="6">
        <v>0.3649</v>
      </c>
      <c r="K253" s="6">
        <v>0.1225</v>
      </c>
      <c r="L253" s="6">
        <v>2.87E-2</v>
      </c>
      <c r="M253" s="6">
        <v>-0.2404</v>
      </c>
      <c r="N253" s="6">
        <v>-0.318</v>
      </c>
      <c r="O253" s="6">
        <v>-5.9000000000000004E-2</v>
      </c>
      <c r="P253" s="6">
        <v>-5.8899999999999994E-2</v>
      </c>
      <c r="Q253" s="6">
        <v>6.5000000000000006E-3</v>
      </c>
      <c r="R253" s="6">
        <v>-3.5400000000000001E-2</v>
      </c>
      <c r="S253" s="6">
        <v>0.2581</v>
      </c>
      <c r="T253" s="6">
        <v>0.17059999999999997</v>
      </c>
      <c r="U253" s="6">
        <v>0.16949999999999998</v>
      </c>
      <c r="V253" s="6">
        <v>0.12759999999999999</v>
      </c>
      <c r="W253" s="6">
        <v>8.5199999999999998E-2</v>
      </c>
      <c r="X253" s="6">
        <v>3.8699999999999998E-2</v>
      </c>
      <c r="Y253" s="6">
        <v>3.5799999999999998E-2</v>
      </c>
      <c r="Z253" s="6">
        <v>3.27E-2</v>
      </c>
      <c r="AA253" s="3">
        <v>4.9699999999999994E-2</v>
      </c>
    </row>
    <row r="254" spans="3:27" ht="15.5" x14ac:dyDescent="0.35">
      <c r="C254" t="s">
        <v>243</v>
      </c>
      <c r="I254" s="6">
        <v>0.1394</v>
      </c>
      <c r="J254" s="6">
        <v>0.12359999999999999</v>
      </c>
      <c r="K254" s="6">
        <v>0.1293</v>
      </c>
      <c r="L254" s="6">
        <v>2.0499999999999997E-2</v>
      </c>
      <c r="M254" s="6">
        <v>-8.3699999999999997E-2</v>
      </c>
      <c r="N254" s="6">
        <v>-8.7400000000000005E-2</v>
      </c>
      <c r="O254" s="6">
        <v>3.8800000000000001E-2</v>
      </c>
      <c r="P254" s="6">
        <v>2.3599999999999999E-2</v>
      </c>
      <c r="Q254" s="6">
        <v>4.1500000000000002E-2</v>
      </c>
      <c r="R254" s="6">
        <v>7.7399999999999997E-2</v>
      </c>
      <c r="S254" s="6">
        <v>0.106</v>
      </c>
      <c r="T254" s="6">
        <v>0.13200000000000001</v>
      </c>
      <c r="U254" s="6">
        <v>0.1328</v>
      </c>
      <c r="V254" s="6">
        <v>0.13849999999999998</v>
      </c>
      <c r="W254" s="6">
        <v>0.13119999999999998</v>
      </c>
      <c r="X254" s="6">
        <v>8.2599999999999993E-2</v>
      </c>
      <c r="Y254" s="6">
        <v>9.7699999999999995E-2</v>
      </c>
      <c r="Z254" s="6">
        <v>7.6799999999999993E-2</v>
      </c>
      <c r="AA254" s="3">
        <v>0.22510000000000002</v>
      </c>
    </row>
    <row r="255" spans="3:27" ht="15.5" x14ac:dyDescent="0.35">
      <c r="C255" t="s">
        <v>244</v>
      </c>
      <c r="I255" s="6">
        <v>9.86</v>
      </c>
      <c r="J255" s="6">
        <v>4.04</v>
      </c>
      <c r="K255" s="6">
        <v>2.78</v>
      </c>
      <c r="L255" s="6">
        <v>0.52</v>
      </c>
      <c r="M255" s="6">
        <v>-1.81</v>
      </c>
      <c r="N255" s="6">
        <v>-1.87</v>
      </c>
      <c r="O255" s="6">
        <v>0.89</v>
      </c>
      <c r="P255" s="6">
        <v>0.56000000000000005</v>
      </c>
      <c r="Q255" s="6">
        <v>0.81</v>
      </c>
      <c r="R255" s="6">
        <v>0.99</v>
      </c>
      <c r="S255" s="6">
        <v>1.54</v>
      </c>
      <c r="T255" s="6">
        <v>1.67</v>
      </c>
      <c r="U255" s="6">
        <v>1.85</v>
      </c>
      <c r="V255" s="6">
        <v>1.9</v>
      </c>
      <c r="W255" s="6">
        <v>1.93</v>
      </c>
      <c r="X255" s="6">
        <v>1.35</v>
      </c>
      <c r="Y255" s="6">
        <v>1.82</v>
      </c>
      <c r="Z255" s="6">
        <v>1.27</v>
      </c>
      <c r="AA255" s="3">
        <v>2.09</v>
      </c>
    </row>
    <row r="256" spans="3:27" ht="15.5" x14ac:dyDescent="0.35">
      <c r="C256" t="s">
        <v>68</v>
      </c>
      <c r="I256" s="6">
        <v>0.99</v>
      </c>
      <c r="J256" s="6">
        <v>0.91</v>
      </c>
      <c r="K256" s="6">
        <v>1.51</v>
      </c>
      <c r="L256" s="6">
        <v>1.48</v>
      </c>
      <c r="M256" s="6">
        <v>0.59</v>
      </c>
      <c r="N256" s="6">
        <v>0.33</v>
      </c>
      <c r="O256" s="6">
        <v>0.54</v>
      </c>
      <c r="P256" s="6">
        <v>0.68</v>
      </c>
      <c r="Q256" s="6">
        <v>0.99</v>
      </c>
      <c r="R256" s="6">
        <v>1.59</v>
      </c>
      <c r="S256" s="6">
        <v>2.84</v>
      </c>
      <c r="T256" s="6">
        <v>2.17</v>
      </c>
      <c r="U256" s="6">
        <v>2.02</v>
      </c>
      <c r="V256" s="6">
        <v>1.19</v>
      </c>
      <c r="W256" s="6">
        <v>1.04</v>
      </c>
      <c r="X256" s="6">
        <v>1.23</v>
      </c>
      <c r="Y256" s="6">
        <v>1.5</v>
      </c>
      <c r="Z256" s="6">
        <v>0.97</v>
      </c>
      <c r="AA256" s="3">
        <v>2.5</v>
      </c>
    </row>
    <row r="257" spans="2:27" ht="15.5" x14ac:dyDescent="0.35">
      <c r="C257" t="s">
        <v>65</v>
      </c>
      <c r="I257" s="6">
        <v>674.65</v>
      </c>
      <c r="J257" s="6">
        <v>662.24</v>
      </c>
      <c r="K257" s="6">
        <v>429.51</v>
      </c>
      <c r="L257" s="6">
        <v>355.52</v>
      </c>
      <c r="M257" s="6">
        <v>357.94</v>
      </c>
      <c r="N257" s="6">
        <v>466.41</v>
      </c>
      <c r="O257" s="6">
        <v>623.12</v>
      </c>
      <c r="P257" s="6">
        <v>543.41999999999996</v>
      </c>
      <c r="Q257" s="6">
        <v>557.42999999999995</v>
      </c>
      <c r="R257" s="6">
        <v>392.29</v>
      </c>
      <c r="S257" s="6">
        <v>158.25</v>
      </c>
      <c r="T257" s="6">
        <v>222.37</v>
      </c>
      <c r="U257" s="6">
        <v>193.06</v>
      </c>
      <c r="V257" s="6">
        <v>165.75</v>
      </c>
      <c r="W257" s="6">
        <v>149.81</v>
      </c>
      <c r="X257" s="6">
        <v>138.11000000000001</v>
      </c>
      <c r="Y257" s="6">
        <v>133.46</v>
      </c>
      <c r="Z257" s="6">
        <v>129.1</v>
      </c>
      <c r="AA257" s="3">
        <v>356.53</v>
      </c>
    </row>
    <row r="258" spans="2:27" ht="15.5" x14ac:dyDescent="0.35">
      <c r="C258" t="s">
        <v>245</v>
      </c>
      <c r="I258" s="6">
        <v>0.99</v>
      </c>
      <c r="J258" s="6">
        <v>0.91</v>
      </c>
      <c r="K258" s="6">
        <v>1.52</v>
      </c>
      <c r="L258" s="6">
        <v>1.48</v>
      </c>
      <c r="M258" s="6">
        <v>0.59</v>
      </c>
      <c r="N258" s="6">
        <v>0.33</v>
      </c>
      <c r="O258" s="6">
        <v>0.54</v>
      </c>
      <c r="P258" s="6">
        <v>0.68</v>
      </c>
      <c r="Q258" s="6">
        <v>1.02</v>
      </c>
      <c r="R258" s="6">
        <v>1.66</v>
      </c>
      <c r="S258" s="6">
        <v>3.16</v>
      </c>
      <c r="T258" s="6">
        <v>2.34</v>
      </c>
      <c r="U258" s="6">
        <v>2.02</v>
      </c>
      <c r="V258" s="6">
        <v>1.19</v>
      </c>
      <c r="W258" s="6">
        <v>1.04</v>
      </c>
      <c r="X258" s="6">
        <v>1.23</v>
      </c>
      <c r="Y258" s="6">
        <v>1.5</v>
      </c>
      <c r="Z258" s="6">
        <v>0.97</v>
      </c>
      <c r="AA258" s="3">
        <v>2.5</v>
      </c>
    </row>
    <row r="259" spans="2:27" ht="15.5" x14ac:dyDescent="0.35">
      <c r="C259" t="s">
        <v>246</v>
      </c>
      <c r="I259" s="6">
        <v>673.69</v>
      </c>
      <c r="J259" s="6">
        <v>661.28</v>
      </c>
      <c r="K259" s="6">
        <v>428.39</v>
      </c>
      <c r="L259" s="6">
        <v>354.4</v>
      </c>
      <c r="M259" s="6">
        <v>356.83</v>
      </c>
      <c r="N259" s="6">
        <v>465.29</v>
      </c>
      <c r="O259" s="5">
        <v>622</v>
      </c>
      <c r="P259" s="6">
        <v>542.29999999999995</v>
      </c>
      <c r="Q259" s="6">
        <v>540.70000000000005</v>
      </c>
      <c r="R259" s="6">
        <v>375.57</v>
      </c>
      <c r="S259" s="6">
        <v>142.63</v>
      </c>
      <c r="T259" s="6">
        <v>206.76</v>
      </c>
      <c r="U259" s="5">
        <v>193</v>
      </c>
      <c r="V259" s="6">
        <v>165.68</v>
      </c>
      <c r="W259" s="6">
        <v>149.75</v>
      </c>
      <c r="X259" s="6">
        <v>138.05000000000001</v>
      </c>
      <c r="Y259" s="6">
        <v>133.31</v>
      </c>
      <c r="Z259" s="6">
        <v>128.97</v>
      </c>
      <c r="AA259" s="3">
        <v>355.94</v>
      </c>
    </row>
    <row r="260" spans="2:27" ht="15.5" x14ac:dyDescent="0.35">
      <c r="C260" t="s">
        <v>247</v>
      </c>
      <c r="I260" s="5">
        <v>49000000000</v>
      </c>
      <c r="J260" s="5">
        <v>141000000000</v>
      </c>
      <c r="K260" s="5">
        <v>104000000000</v>
      </c>
      <c r="L260" s="5">
        <v>172000000000</v>
      </c>
      <c r="M260" s="5">
        <v>194000000000</v>
      </c>
      <c r="N260" s="5">
        <v>278000000000</v>
      </c>
      <c r="O260" s="5">
        <v>151000000000</v>
      </c>
      <c r="P260" s="5">
        <v>200000000000</v>
      </c>
      <c r="Q260" s="5">
        <v>230000000000</v>
      </c>
      <c r="R260" s="5">
        <v>273000000000</v>
      </c>
      <c r="S260" s="5">
        <v>222000000000</v>
      </c>
      <c r="T260" s="5">
        <v>254000000000</v>
      </c>
      <c r="U260" s="5">
        <v>135000000000</v>
      </c>
      <c r="V260" s="5">
        <v>136000000000</v>
      </c>
      <c r="W260" s="5">
        <v>196000000000</v>
      </c>
      <c r="X260" s="5">
        <v>101000000000</v>
      </c>
      <c r="Y260" s="5">
        <v>87000000000</v>
      </c>
      <c r="Z260" s="5">
        <v>87000000000</v>
      </c>
      <c r="AA260" s="2">
        <v>57000000000</v>
      </c>
    </row>
    <row r="261" spans="2:27" ht="15.5" x14ac:dyDescent="0.35">
      <c r="C261" t="s">
        <v>248</v>
      </c>
      <c r="I261" s="5">
        <v>92000000000</v>
      </c>
      <c r="J261" s="5">
        <v>365000000000</v>
      </c>
      <c r="K261" s="5">
        <v>434000000000</v>
      </c>
      <c r="L261" s="5">
        <v>500000000000</v>
      </c>
      <c r="M261" s="5">
        <v>554000000000</v>
      </c>
      <c r="N261" s="5">
        <v>531000000000</v>
      </c>
      <c r="O261" s="5">
        <v>625000000000</v>
      </c>
      <c r="P261" s="5">
        <v>473000000000</v>
      </c>
      <c r="Q261" s="5">
        <v>570000000000</v>
      </c>
      <c r="R261" s="5">
        <v>764000000000</v>
      </c>
      <c r="S261" s="5">
        <v>651000000000</v>
      </c>
      <c r="T261" s="5">
        <v>445000000000</v>
      </c>
      <c r="U261" s="5">
        <v>456000000000</v>
      </c>
      <c r="V261" s="5">
        <v>333000000000</v>
      </c>
      <c r="W261" s="5">
        <v>104000000000</v>
      </c>
      <c r="X261" s="5">
        <v>112000000000</v>
      </c>
      <c r="Y261" s="5">
        <v>56000000000</v>
      </c>
      <c r="Z261" s="5">
        <v>51000000000</v>
      </c>
      <c r="AA261" s="2">
        <v>40000000000</v>
      </c>
    </row>
    <row r="262" spans="2:27" ht="15.5" x14ac:dyDescent="0.35">
      <c r="C262" t="s">
        <v>25</v>
      </c>
      <c r="I262" s="5">
        <v>141000000000</v>
      </c>
      <c r="J262" s="5">
        <v>507000000000</v>
      </c>
      <c r="K262" s="5">
        <v>538000000000</v>
      </c>
      <c r="L262" s="5">
        <v>672000000000</v>
      </c>
      <c r="M262" s="5">
        <v>748000000000</v>
      </c>
      <c r="N262" s="5">
        <v>809000000000</v>
      </c>
      <c r="O262" s="5">
        <v>776000000000</v>
      </c>
      <c r="P262" s="5">
        <v>673000000000</v>
      </c>
      <c r="Q262" s="5">
        <v>800000000000</v>
      </c>
      <c r="R262" s="5">
        <v>1037000000000</v>
      </c>
      <c r="S262" s="5">
        <v>873000000000</v>
      </c>
      <c r="T262" s="5">
        <v>699000000000</v>
      </c>
      <c r="U262" s="5">
        <v>591000000000</v>
      </c>
      <c r="V262" s="5">
        <v>469000000000</v>
      </c>
      <c r="W262" s="5">
        <v>300000000000</v>
      </c>
      <c r="X262" s="5">
        <v>213000000000</v>
      </c>
      <c r="Y262" s="5">
        <v>143000000000</v>
      </c>
      <c r="Z262" s="5">
        <v>137000000000</v>
      </c>
      <c r="AA262" s="2">
        <v>97000000000</v>
      </c>
    </row>
    <row r="263" spans="2:27" ht="15.5" x14ac:dyDescent="0.35">
      <c r="C263" t="s">
        <v>22</v>
      </c>
      <c r="I263" s="5">
        <v>-183000000000</v>
      </c>
      <c r="J263" s="5">
        <v>224000000000</v>
      </c>
      <c r="K263" s="5">
        <v>403000000000</v>
      </c>
      <c r="L263" s="5">
        <v>576000000000</v>
      </c>
      <c r="M263" s="5">
        <v>714000000000</v>
      </c>
      <c r="N263" s="5">
        <v>591000000000</v>
      </c>
      <c r="O263" s="5">
        <v>524000000000</v>
      </c>
      <c r="P263" s="5">
        <v>600000000000</v>
      </c>
      <c r="Q263" s="5">
        <v>350000000000</v>
      </c>
      <c r="R263" s="5">
        <v>748000000000</v>
      </c>
      <c r="S263" s="5">
        <v>772000000000</v>
      </c>
      <c r="T263" s="5">
        <v>559000000000</v>
      </c>
      <c r="U263" s="5">
        <v>425000000000</v>
      </c>
      <c r="V263" s="5">
        <v>353000000000</v>
      </c>
      <c r="W263" s="5">
        <v>185000000000</v>
      </c>
      <c r="X263" s="5">
        <v>146000000000</v>
      </c>
      <c r="Y263" s="5">
        <v>70000000000</v>
      </c>
      <c r="Z263" s="5">
        <v>76000000000</v>
      </c>
      <c r="AA263" s="2">
        <v>58000000000</v>
      </c>
    </row>
    <row r="264" spans="2:27" ht="15.5" x14ac:dyDescent="0.35">
      <c r="C264" t="s">
        <v>249</v>
      </c>
      <c r="I264" s="5">
        <v>328000000000</v>
      </c>
      <c r="J264" s="5">
        <v>548000000000</v>
      </c>
      <c r="K264" s="5">
        <v>106000000000</v>
      </c>
      <c r="L264" s="5">
        <v>-21000000000</v>
      </c>
      <c r="M264" s="5">
        <v>-103000000000</v>
      </c>
      <c r="N264" s="5">
        <v>-43000000000</v>
      </c>
      <c r="O264" s="5">
        <v>237000000000</v>
      </c>
      <c r="P264" s="5">
        <v>104000000000</v>
      </c>
      <c r="Q264" s="5">
        <v>439000000000</v>
      </c>
      <c r="R264" s="5">
        <v>157000000000</v>
      </c>
      <c r="S264" s="5">
        <v>-20000000000</v>
      </c>
      <c r="T264" s="5">
        <v>22000000000</v>
      </c>
      <c r="U264" s="5">
        <v>85000000000</v>
      </c>
      <c r="V264" s="5">
        <v>96000000000</v>
      </c>
      <c r="W264" s="5">
        <v>-10000000000</v>
      </c>
      <c r="X264" s="5">
        <v>18000000000</v>
      </c>
      <c r="Y264" s="5">
        <v>35000000000</v>
      </c>
      <c r="Z264" s="5">
        <v>35000000000</v>
      </c>
      <c r="AA264" s="2">
        <v>10000000000</v>
      </c>
    </row>
    <row r="265" spans="2:27" ht="15.5" x14ac:dyDescent="0.35">
      <c r="C265" t="s">
        <v>250</v>
      </c>
      <c r="I265" s="5">
        <v>92000000000</v>
      </c>
      <c r="J265" s="5">
        <v>123000000000</v>
      </c>
      <c r="K265" s="5">
        <v>143000000000</v>
      </c>
      <c r="L265" s="5">
        <v>154000000000</v>
      </c>
      <c r="M265" s="5">
        <v>-123000000000</v>
      </c>
      <c r="N265" s="5">
        <v>-75000000000</v>
      </c>
      <c r="O265" s="5">
        <v>97000000000</v>
      </c>
      <c r="P265" s="5">
        <v>-463000000000</v>
      </c>
      <c r="Q265" s="5">
        <v>91000000000</v>
      </c>
      <c r="R265" s="5">
        <v>120000000000</v>
      </c>
      <c r="S265" s="5">
        <v>-9000000000</v>
      </c>
      <c r="T265" s="5">
        <v>53000000000</v>
      </c>
      <c r="U265" s="5">
        <v>164000000000</v>
      </c>
      <c r="V265" s="5">
        <v>82000000000</v>
      </c>
      <c r="W265" s="5">
        <v>42000000000</v>
      </c>
      <c r="X265" s="5">
        <v>59000000000</v>
      </c>
      <c r="Y265" s="5">
        <v>45000000000</v>
      </c>
      <c r="Z265" s="5">
        <v>21000000000</v>
      </c>
      <c r="AA265" s="2">
        <v>5000000000</v>
      </c>
    </row>
    <row r="266" spans="2:27" ht="15.5" x14ac:dyDescent="0.35">
      <c r="C266" t="s">
        <v>251</v>
      </c>
      <c r="I266" s="5">
        <v>-11000000000</v>
      </c>
      <c r="J266" s="5">
        <v>-7000000000</v>
      </c>
      <c r="M266" s="5">
        <v>-1000000000</v>
      </c>
      <c r="N266" s="5">
        <v>-1000000000</v>
      </c>
      <c r="O266" s="5">
        <v>-9000000000</v>
      </c>
      <c r="Q266" s="5">
        <v>-20000000000</v>
      </c>
      <c r="R266" s="5">
        <v>-29000000000</v>
      </c>
      <c r="S266" s="5">
        <v>-94000000000</v>
      </c>
      <c r="T266" s="5">
        <v>-146000000000</v>
      </c>
      <c r="U266" s="5">
        <v>-78000000000</v>
      </c>
      <c r="W266" s="5">
        <v>-10000000000</v>
      </c>
      <c r="Y266" s="5">
        <v>-21000000000</v>
      </c>
      <c r="Z266" s="5">
        <v>-45000000000</v>
      </c>
      <c r="AA266" s="2">
        <v>-25000000000</v>
      </c>
    </row>
    <row r="267" spans="2:27" ht="15.5" x14ac:dyDescent="0.35">
      <c r="C267" t="s">
        <v>14</v>
      </c>
      <c r="I267" s="5">
        <v>81000000000</v>
      </c>
      <c r="J267" s="5">
        <v>117000000000</v>
      </c>
      <c r="K267" s="5">
        <v>132000000000</v>
      </c>
      <c r="L267" s="5">
        <v>144000000000</v>
      </c>
      <c r="M267" s="5">
        <v>-124000000000</v>
      </c>
      <c r="N267" s="5">
        <v>-77000000000</v>
      </c>
      <c r="O267" s="5">
        <v>89000000000</v>
      </c>
      <c r="P267" s="5">
        <v>-495000000000</v>
      </c>
      <c r="Q267" s="5">
        <v>86000000000</v>
      </c>
      <c r="R267" s="5">
        <v>58000000000</v>
      </c>
      <c r="S267" s="5">
        <v>-259000000000</v>
      </c>
      <c r="T267" s="5">
        <v>-93000000000</v>
      </c>
      <c r="U267" s="5">
        <v>-29000000000</v>
      </c>
      <c r="V267" s="5">
        <v>-28000000000</v>
      </c>
      <c r="W267" s="5">
        <v>13000000000</v>
      </c>
      <c r="X267" s="5">
        <v>-10000000000</v>
      </c>
      <c r="Y267" s="5">
        <v>18000000000</v>
      </c>
      <c r="Z267" s="5">
        <v>-24000000000</v>
      </c>
      <c r="AA267" s="2">
        <v>-20000000000</v>
      </c>
    </row>
    <row r="268" spans="2:27" ht="15.5" x14ac:dyDescent="0.35">
      <c r="C268" t="s">
        <v>16</v>
      </c>
      <c r="I268" s="6">
        <v>58.19</v>
      </c>
      <c r="J268" s="6">
        <v>84.18</v>
      </c>
      <c r="K268" s="6">
        <v>109.96</v>
      </c>
      <c r="L268" s="6">
        <v>119.87</v>
      </c>
      <c r="M268" s="6">
        <v>-103.07</v>
      </c>
      <c r="N268" s="5">
        <v>0</v>
      </c>
      <c r="O268" s="6">
        <v>73.760000000000005</v>
      </c>
      <c r="P268" s="6">
        <v>-412.76</v>
      </c>
      <c r="Q268" s="6">
        <v>71.48</v>
      </c>
      <c r="R268" s="6">
        <v>48.67</v>
      </c>
      <c r="S268" s="6">
        <v>-215.59</v>
      </c>
      <c r="T268" s="6">
        <v>-77.55</v>
      </c>
      <c r="U268" s="6">
        <v>-24.47</v>
      </c>
      <c r="V268" s="6">
        <v>-23.2</v>
      </c>
      <c r="W268" s="6">
        <v>11.14</v>
      </c>
      <c r="X268" s="6">
        <v>-8.25</v>
      </c>
      <c r="Y268" s="6">
        <v>14.99</v>
      </c>
      <c r="Z268" s="6">
        <v>-20.13</v>
      </c>
      <c r="AA268" s="3">
        <v>-50.34</v>
      </c>
    </row>
    <row r="270" spans="2:27" ht="15.5" x14ac:dyDescent="0.35">
      <c r="B270" t="s">
        <v>252</v>
      </c>
      <c r="C270" t="s">
        <v>253</v>
      </c>
      <c r="D270" s="5">
        <v>15000000000</v>
      </c>
      <c r="E270" s="5">
        <v>35000000000</v>
      </c>
      <c r="F270" s="5">
        <v>13000000000</v>
      </c>
      <c r="G270" s="5">
        <v>26000000000</v>
      </c>
      <c r="H270" s="5">
        <v>62000000000</v>
      </c>
      <c r="I270" s="5">
        <v>89000000000</v>
      </c>
      <c r="J270" s="5">
        <v>335000000000</v>
      </c>
      <c r="K270" s="5">
        <v>63000000000</v>
      </c>
      <c r="L270" s="5">
        <v>12000000000</v>
      </c>
      <c r="M270" s="5">
        <v>-103000000000</v>
      </c>
      <c r="N270" s="5">
        <v>-178000000000</v>
      </c>
      <c r="O270" s="5">
        <v>-44000000000</v>
      </c>
      <c r="P270" s="5">
        <v>-38000000000</v>
      </c>
      <c r="Q270" s="5">
        <v>4000000000</v>
      </c>
    </row>
    <row r="271" spans="2:27" ht="15.5" x14ac:dyDescent="0.35">
      <c r="C271" t="s">
        <v>254</v>
      </c>
      <c r="H271" s="5">
        <v>90000000000</v>
      </c>
      <c r="I271" s="5">
        <v>89000000000</v>
      </c>
      <c r="J271" s="5">
        <v>335000000000</v>
      </c>
      <c r="K271" s="5">
        <v>63000000000</v>
      </c>
      <c r="L271" s="5">
        <v>12000000000</v>
      </c>
      <c r="M271" s="5">
        <v>-103000000000</v>
      </c>
      <c r="N271" s="5">
        <v>-178000000000</v>
      </c>
      <c r="O271" s="5">
        <v>-44000000000</v>
      </c>
      <c r="P271" s="5">
        <v>-38000000000</v>
      </c>
      <c r="Q271" s="5">
        <v>4000000000</v>
      </c>
    </row>
    <row r="272" spans="2:27" ht="15.5" x14ac:dyDescent="0.35">
      <c r="C272" t="s">
        <v>401</v>
      </c>
      <c r="H272" s="5">
        <v>30</v>
      </c>
      <c r="I272" s="5">
        <v>30</v>
      </c>
      <c r="J272" s="5">
        <v>60</v>
      </c>
    </row>
    <row r="273" spans="3:17" ht="15.5" x14ac:dyDescent="0.35">
      <c r="C273" t="s">
        <v>76</v>
      </c>
      <c r="H273" s="6">
        <v>0.67459999999999998</v>
      </c>
      <c r="I273" s="6">
        <v>0.46600000000000003</v>
      </c>
      <c r="J273" s="6">
        <v>0.24829999999999999</v>
      </c>
    </row>
    <row r="274" spans="3:17" ht="15.5" x14ac:dyDescent="0.35">
      <c r="C274" t="s">
        <v>402</v>
      </c>
      <c r="H274" s="6">
        <v>7.3200000000000001E-2</v>
      </c>
      <c r="I274" s="6">
        <v>3.5299999999999998E-2</v>
      </c>
      <c r="J274" s="6">
        <v>7.0599999999999996E-2</v>
      </c>
    </row>
    <row r="275" spans="3:17" ht="15.5" x14ac:dyDescent="0.35">
      <c r="C275" t="s">
        <v>56</v>
      </c>
      <c r="D275" s="6">
        <v>11.12</v>
      </c>
      <c r="E275" s="6">
        <v>25.41</v>
      </c>
      <c r="F275" s="6">
        <v>9.52</v>
      </c>
      <c r="G275" s="6">
        <v>19.03</v>
      </c>
      <c r="H275" s="6">
        <v>44.47</v>
      </c>
      <c r="I275" s="6">
        <v>64.38</v>
      </c>
      <c r="J275" s="6">
        <v>241.68</v>
      </c>
      <c r="K275" s="6">
        <v>45.49</v>
      </c>
      <c r="L275" s="6">
        <v>8.82</v>
      </c>
      <c r="M275" s="6">
        <v>-74.430000000000007</v>
      </c>
      <c r="N275" s="6">
        <v>-128.27000000000001</v>
      </c>
      <c r="O275" s="6">
        <v>-31.77</v>
      </c>
      <c r="P275" s="6">
        <v>-27.7</v>
      </c>
      <c r="Q275" s="6">
        <v>3.13</v>
      </c>
    </row>
    <row r="276" spans="3:17" ht="15.5" x14ac:dyDescent="0.35">
      <c r="C276" t="s">
        <v>255</v>
      </c>
      <c r="H276" s="6">
        <v>65.069999999999993</v>
      </c>
      <c r="I276" s="6">
        <v>64.38</v>
      </c>
      <c r="J276" s="6">
        <v>241.68</v>
      </c>
      <c r="K276" s="6">
        <v>45.49</v>
      </c>
      <c r="L276" s="6">
        <v>8.82</v>
      </c>
      <c r="M276" s="6">
        <v>-74.430000000000007</v>
      </c>
      <c r="N276" s="6">
        <v>-128.27000000000001</v>
      </c>
      <c r="O276" s="6">
        <v>-31.77</v>
      </c>
      <c r="P276" s="6">
        <v>-27.7</v>
      </c>
      <c r="Q276" s="6">
        <v>3.13</v>
      </c>
    </row>
    <row r="277" spans="3:17" ht="15.5" x14ac:dyDescent="0.35">
      <c r="C277" t="s">
        <v>78</v>
      </c>
      <c r="H277" s="5">
        <v>30</v>
      </c>
      <c r="I277" s="5">
        <v>30</v>
      </c>
      <c r="J277" s="5">
        <v>60</v>
      </c>
    </row>
    <row r="278" spans="3:17" ht="15.5" x14ac:dyDescent="0.35">
      <c r="C278" t="s">
        <v>403</v>
      </c>
      <c r="H278" s="6">
        <v>0.67459999999999998</v>
      </c>
      <c r="I278" s="6">
        <v>0.46600000000000003</v>
      </c>
      <c r="J278" s="6">
        <v>0.24829999999999999</v>
      </c>
    </row>
    <row r="279" spans="3:17" ht="15.5" x14ac:dyDescent="0.35">
      <c r="C279" t="s">
        <v>404</v>
      </c>
      <c r="H279" s="6">
        <v>7.3200000000000001E-2</v>
      </c>
      <c r="I279" s="6">
        <v>3.5299999999999998E-2</v>
      </c>
      <c r="J279" s="6">
        <v>7.0599999999999996E-2</v>
      </c>
    </row>
    <row r="280" spans="3:17" ht="15.5" x14ac:dyDescent="0.35">
      <c r="C280" t="s">
        <v>256</v>
      </c>
      <c r="D280" s="5">
        <v>1002000000000</v>
      </c>
      <c r="E280" s="5">
        <v>1202000000000</v>
      </c>
      <c r="F280" s="5">
        <v>805000000000</v>
      </c>
      <c r="G280" s="5">
        <v>949000000000</v>
      </c>
      <c r="H280" s="5">
        <v>4008000000000</v>
      </c>
      <c r="I280" s="5">
        <v>3808000000000</v>
      </c>
      <c r="J280" s="5">
        <v>3094000000000</v>
      </c>
      <c r="K280" s="5">
        <v>2859000000000</v>
      </c>
      <c r="L280" s="5">
        <v>1527000000000</v>
      </c>
      <c r="M280" s="5">
        <v>102000000000</v>
      </c>
      <c r="N280" s="5">
        <v>793000000000</v>
      </c>
      <c r="O280" s="5">
        <v>1951000000000</v>
      </c>
      <c r="P280" s="5">
        <v>2037000000000</v>
      </c>
      <c r="Q280" s="5">
        <v>2006000000000</v>
      </c>
    </row>
    <row r="281" spans="3:17" ht="15.5" x14ac:dyDescent="0.35">
      <c r="C281" t="s">
        <v>257</v>
      </c>
      <c r="H281" s="5">
        <v>3958000000000</v>
      </c>
      <c r="I281" s="5">
        <v>3808000000000</v>
      </c>
      <c r="J281" s="5">
        <v>3094000000000</v>
      </c>
      <c r="K281" s="5">
        <v>2859000000000</v>
      </c>
      <c r="L281" s="5">
        <v>1527000000000</v>
      </c>
      <c r="M281" s="5">
        <v>102000000000</v>
      </c>
      <c r="N281" s="5">
        <v>793000000000</v>
      </c>
      <c r="O281" s="5">
        <v>1951000000000</v>
      </c>
      <c r="P281" s="5">
        <v>2037000000000</v>
      </c>
      <c r="Q281" s="5">
        <v>2006000000000</v>
      </c>
    </row>
    <row r="282" spans="3:17" ht="15.5" x14ac:dyDescent="0.35">
      <c r="C282" t="s">
        <v>405</v>
      </c>
      <c r="H282" s="5">
        <v>30</v>
      </c>
      <c r="I282" s="5">
        <v>30</v>
      </c>
      <c r="J282" s="5">
        <v>60</v>
      </c>
    </row>
    <row r="283" spans="3:17" ht="15.5" x14ac:dyDescent="0.35">
      <c r="C283" t="s">
        <v>406</v>
      </c>
      <c r="H283" s="6">
        <v>0.67459999999999998</v>
      </c>
      <c r="I283" s="6">
        <v>0.46600000000000003</v>
      </c>
      <c r="J283" s="6">
        <v>0.24829999999999999</v>
      </c>
    </row>
    <row r="284" spans="3:17" ht="15.5" x14ac:dyDescent="0.35">
      <c r="C284" t="s">
        <v>407</v>
      </c>
      <c r="H284" s="6">
        <v>7.3200000000000001E-2</v>
      </c>
      <c r="I284" s="6">
        <v>3.5299999999999998E-2</v>
      </c>
      <c r="J284" s="6">
        <v>7.0599999999999996E-2</v>
      </c>
    </row>
    <row r="285" spans="3:17" ht="15.5" x14ac:dyDescent="0.35">
      <c r="C285" t="s">
        <v>258</v>
      </c>
      <c r="I285" s="6">
        <v>9.2200000000000006</v>
      </c>
    </row>
    <row r="286" spans="3:17" ht="15.5" x14ac:dyDescent="0.35">
      <c r="C286" t="s">
        <v>259</v>
      </c>
      <c r="I286" s="6">
        <v>6.3</v>
      </c>
    </row>
    <row r="287" spans="3:17" ht="15.5" x14ac:dyDescent="0.35">
      <c r="C287" t="s">
        <v>260</v>
      </c>
      <c r="I287" s="6">
        <v>7.49</v>
      </c>
    </row>
    <row r="288" spans="3:17" ht="15.5" x14ac:dyDescent="0.35">
      <c r="C288" t="s">
        <v>261</v>
      </c>
      <c r="I288" s="6">
        <v>0.15869999999999998</v>
      </c>
    </row>
    <row r="289" spans="3:9" ht="15.5" x14ac:dyDescent="0.35">
      <c r="C289" t="s">
        <v>262</v>
      </c>
      <c r="I289" s="6">
        <v>0.14000000000000001</v>
      </c>
    </row>
    <row r="290" spans="3:9" ht="15.5" x14ac:dyDescent="0.35">
      <c r="C290" t="s">
        <v>263</v>
      </c>
      <c r="I290" s="6">
        <v>0.6</v>
      </c>
    </row>
    <row r="291" spans="3:9" ht="15.5" x14ac:dyDescent="0.35">
      <c r="C291" t="s">
        <v>264</v>
      </c>
      <c r="I291" s="6">
        <v>-1.57</v>
      </c>
    </row>
    <row r="292" spans="3:9" ht="15.5" x14ac:dyDescent="0.35">
      <c r="C292" t="s">
        <v>265</v>
      </c>
      <c r="I292" s="6">
        <v>-1.53</v>
      </c>
    </row>
    <row r="293" spans="3:9" ht="15.5" x14ac:dyDescent="0.35">
      <c r="C293" t="s">
        <v>266</v>
      </c>
      <c r="I293" s="6">
        <v>4.22</v>
      </c>
    </row>
    <row r="294" spans="3:9" ht="15.5" x14ac:dyDescent="0.35">
      <c r="C294" t="s">
        <v>267</v>
      </c>
      <c r="I294" s="5">
        <v>3</v>
      </c>
    </row>
    <row r="295" spans="3:9" ht="15.5" x14ac:dyDescent="0.35">
      <c r="C295" t="s">
        <v>408</v>
      </c>
      <c r="I295" s="6">
        <v>-0.09</v>
      </c>
    </row>
    <row r="296" spans="3:9" ht="15.5" x14ac:dyDescent="0.35">
      <c r="C296" t="s">
        <v>409</v>
      </c>
      <c r="I296" s="6">
        <v>7.0000000000000007E-2</v>
      </c>
    </row>
    <row r="297" spans="3:9" ht="15.5" x14ac:dyDescent="0.35">
      <c r="C297" t="s">
        <v>268</v>
      </c>
      <c r="I297" s="6">
        <v>65.069999999999993</v>
      </c>
    </row>
    <row r="298" spans="3:9" ht="15.5" x14ac:dyDescent="0.35">
      <c r="C298" t="s">
        <v>269</v>
      </c>
      <c r="I298" s="6">
        <v>44.47</v>
      </c>
    </row>
    <row r="299" spans="3:9" ht="15.5" x14ac:dyDescent="0.35">
      <c r="C299" t="s">
        <v>270</v>
      </c>
      <c r="I299" s="6">
        <v>2852.32</v>
      </c>
    </row>
    <row r="300" spans="3:9" ht="15.5" x14ac:dyDescent="0.35">
      <c r="C300" t="s">
        <v>271</v>
      </c>
      <c r="D300" s="6">
        <v>242.02</v>
      </c>
    </row>
    <row r="301" spans="3:9" ht="15.5" x14ac:dyDescent="0.35">
      <c r="C301" t="s">
        <v>272</v>
      </c>
      <c r="I301" s="6">
        <v>683.08</v>
      </c>
    </row>
    <row r="302" spans="3:9" ht="15.5" x14ac:dyDescent="0.35">
      <c r="C302" t="s">
        <v>273</v>
      </c>
      <c r="I302" s="6">
        <v>-267.93</v>
      </c>
    </row>
    <row r="303" spans="3:9" ht="15.5" x14ac:dyDescent="0.35">
      <c r="C303" t="s">
        <v>274</v>
      </c>
      <c r="D303" s="6">
        <v>1.57</v>
      </c>
    </row>
    <row r="304" spans="3:9" ht="15.5" x14ac:dyDescent="0.35">
      <c r="C304" t="s">
        <v>275</v>
      </c>
      <c r="D304" s="6">
        <v>1.57</v>
      </c>
    </row>
    <row r="305" spans="3:9" ht="15.5" x14ac:dyDescent="0.35">
      <c r="C305" t="s">
        <v>276</v>
      </c>
      <c r="D305" s="6">
        <v>0.17</v>
      </c>
    </row>
    <row r="306" spans="3:9" ht="15.5" x14ac:dyDescent="0.35">
      <c r="C306" t="s">
        <v>277</v>
      </c>
      <c r="D306" s="6">
        <v>0.09</v>
      </c>
    </row>
    <row r="307" spans="3:9" ht="15.5" x14ac:dyDescent="0.35">
      <c r="C307" t="s">
        <v>278</v>
      </c>
      <c r="D307" s="6">
        <v>0.8</v>
      </c>
    </row>
    <row r="308" spans="3:9" ht="15.5" x14ac:dyDescent="0.35">
      <c r="C308" t="s">
        <v>279</v>
      </c>
      <c r="D308" s="6">
        <v>0.08</v>
      </c>
    </row>
    <row r="309" spans="3:9" ht="15.5" x14ac:dyDescent="0.35">
      <c r="C309" t="s">
        <v>280</v>
      </c>
      <c r="D309" s="6">
        <v>2.16</v>
      </c>
    </row>
    <row r="310" spans="3:9" ht="15.5" x14ac:dyDescent="0.35">
      <c r="C310" t="s">
        <v>410</v>
      </c>
      <c r="I310" s="6">
        <v>9.75</v>
      </c>
    </row>
    <row r="311" spans="3:9" ht="15.5" x14ac:dyDescent="0.35">
      <c r="C311" t="s">
        <v>12</v>
      </c>
      <c r="D311" s="5">
        <v>-8000000000</v>
      </c>
    </row>
    <row r="312" spans="3:9" ht="15.5" x14ac:dyDescent="0.35">
      <c r="C312" t="s">
        <v>281</v>
      </c>
      <c r="I312" s="6">
        <v>3.72</v>
      </c>
    </row>
    <row r="313" spans="3:9" ht="15.5" x14ac:dyDescent="0.35">
      <c r="C313" t="s">
        <v>282</v>
      </c>
      <c r="I313" s="6">
        <v>4.41E-2</v>
      </c>
    </row>
    <row r="314" spans="3:9" ht="15.5" x14ac:dyDescent="0.35">
      <c r="C314" t="s">
        <v>283</v>
      </c>
      <c r="I314" s="6">
        <v>9.5299999999999996E-2</v>
      </c>
    </row>
    <row r="315" spans="3:9" ht="15.5" x14ac:dyDescent="0.35">
      <c r="C315" t="s">
        <v>284</v>
      </c>
      <c r="I315" s="6">
        <v>0.15039999999999998</v>
      </c>
    </row>
    <row r="316" spans="3:9" ht="15.5" x14ac:dyDescent="0.35">
      <c r="C316" t="s">
        <v>285</v>
      </c>
      <c r="I316" s="6">
        <v>0.10980000000000001</v>
      </c>
    </row>
    <row r="317" spans="3:9" ht="15.5" x14ac:dyDescent="0.35">
      <c r="C317" t="s">
        <v>286</v>
      </c>
      <c r="D317" s="6">
        <v>29.19</v>
      </c>
    </row>
    <row r="318" spans="3:9" ht="15.5" x14ac:dyDescent="0.35">
      <c r="C318" t="s">
        <v>287</v>
      </c>
      <c r="D318" s="6">
        <v>0.09</v>
      </c>
    </row>
    <row r="319" spans="3:9" ht="15.5" x14ac:dyDescent="0.35">
      <c r="C319" t="s">
        <v>288</v>
      </c>
      <c r="D319" s="6">
        <v>20.64</v>
      </c>
    </row>
    <row r="320" spans="3:9" ht="15.5" x14ac:dyDescent="0.35">
      <c r="C320" t="s">
        <v>289</v>
      </c>
      <c r="D320" s="6">
        <v>8.64</v>
      </c>
    </row>
    <row r="321" spans="3:9" ht="15.5" x14ac:dyDescent="0.35">
      <c r="C321" t="s">
        <v>290</v>
      </c>
      <c r="D321" s="6">
        <v>3.12</v>
      </c>
    </row>
    <row r="322" spans="3:9" ht="15.5" x14ac:dyDescent="0.35">
      <c r="C322" t="s">
        <v>291</v>
      </c>
      <c r="I322" s="5">
        <v>2</v>
      </c>
    </row>
    <row r="323" spans="3:9" ht="15.5" x14ac:dyDescent="0.35">
      <c r="C323" t="s">
        <v>292</v>
      </c>
      <c r="I323" s="6">
        <v>3722.99</v>
      </c>
    </row>
    <row r="324" spans="3:9" ht="15.5" x14ac:dyDescent="0.35">
      <c r="C324" t="s">
        <v>52</v>
      </c>
      <c r="I324" s="5">
        <v>569000000000</v>
      </c>
    </row>
    <row r="325" spans="3:9" ht="15.5" x14ac:dyDescent="0.35">
      <c r="C325" t="s">
        <v>293</v>
      </c>
      <c r="I325" s="5">
        <v>734000000000</v>
      </c>
    </row>
    <row r="326" spans="3:9" ht="15.5" x14ac:dyDescent="0.35">
      <c r="C326" t="s">
        <v>294</v>
      </c>
      <c r="I326" s="5">
        <v>1390000000</v>
      </c>
    </row>
    <row r="327" spans="3:9" ht="15.5" x14ac:dyDescent="0.35">
      <c r="C327" t="s">
        <v>295</v>
      </c>
      <c r="I327" s="6">
        <v>0.15140000000000001</v>
      </c>
    </row>
    <row r="328" spans="3:9" ht="15.5" x14ac:dyDescent="0.35">
      <c r="C328" t="s">
        <v>296</v>
      </c>
      <c r="D328" s="6">
        <v>8.6099999999999996E-2</v>
      </c>
    </row>
    <row r="329" spans="3:9" ht="15.5" x14ac:dyDescent="0.35">
      <c r="C329" t="s">
        <v>297</v>
      </c>
      <c r="D329" s="6">
        <v>3.3700000000000001E-2</v>
      </c>
    </row>
    <row r="330" spans="3:9" ht="15.5" x14ac:dyDescent="0.35">
      <c r="C330" t="s">
        <v>298</v>
      </c>
      <c r="D330" s="6">
        <v>1.54E-2</v>
      </c>
    </row>
    <row r="331" spans="3:9" ht="15.5" x14ac:dyDescent="0.35">
      <c r="C331" t="s">
        <v>299</v>
      </c>
      <c r="D331" s="6">
        <v>0.1759</v>
      </c>
    </row>
    <row r="332" spans="3:9" ht="15.5" x14ac:dyDescent="0.35">
      <c r="C332" t="s">
        <v>300</v>
      </c>
      <c r="D332" s="6">
        <v>5.8700000000000002E-2</v>
      </c>
    </row>
    <row r="333" spans="3:9" ht="15.5" x14ac:dyDescent="0.35">
      <c r="C333" t="s">
        <v>301</v>
      </c>
      <c r="D333" s="6">
        <v>6.6199999999999995E-2</v>
      </c>
    </row>
    <row r="334" spans="3:9" ht="15.5" x14ac:dyDescent="0.35">
      <c r="C334" t="s">
        <v>411</v>
      </c>
      <c r="I334" s="5">
        <v>30</v>
      </c>
    </row>
    <row r="335" spans="3:9" ht="15.5" x14ac:dyDescent="0.35">
      <c r="C335" t="s">
        <v>442</v>
      </c>
      <c r="I335" s="5">
        <v>30</v>
      </c>
    </row>
    <row r="336" spans="3:9" ht="15.5" x14ac:dyDescent="0.35">
      <c r="C336" t="s">
        <v>443</v>
      </c>
      <c r="I336" s="6">
        <v>0.67459999999999998</v>
      </c>
    </row>
    <row r="337" spans="3:9" ht="15.5" x14ac:dyDescent="0.35">
      <c r="C337" t="s">
        <v>444</v>
      </c>
      <c r="I337" s="6">
        <v>7.3200000000000001E-2</v>
      </c>
    </row>
    <row r="338" spans="3:9" ht="15.5" x14ac:dyDescent="0.35">
      <c r="C338" t="s">
        <v>412</v>
      </c>
      <c r="I338" t="s">
        <v>1475</v>
      </c>
    </row>
    <row r="339" spans="3:9" ht="15.5" x14ac:dyDescent="0.35">
      <c r="C339" t="s">
        <v>302</v>
      </c>
      <c r="I339" s="5">
        <v>4</v>
      </c>
    </row>
    <row r="340" spans="3:9" ht="15.5" x14ac:dyDescent="0.35">
      <c r="C340" t="s">
        <v>303</v>
      </c>
      <c r="I340" s="6">
        <v>0.06</v>
      </c>
    </row>
    <row r="341" spans="3:9" ht="15.5" x14ac:dyDescent="0.35">
      <c r="C341" t="s">
        <v>304</v>
      </c>
      <c r="I341" s="6">
        <v>0.4</v>
      </c>
    </row>
    <row r="342" spans="3:9" ht="15.5" x14ac:dyDescent="0.35">
      <c r="C342" t="s">
        <v>414</v>
      </c>
      <c r="I342" s="6">
        <v>0.85</v>
      </c>
    </row>
    <row r="343" spans="3:9" ht="15.5" x14ac:dyDescent="0.35">
      <c r="C343" t="s">
        <v>305</v>
      </c>
      <c r="I343" s="6">
        <v>0.88</v>
      </c>
    </row>
    <row r="344" spans="3:9" ht="15.5" x14ac:dyDescent="0.35">
      <c r="C344" t="s">
        <v>306</v>
      </c>
      <c r="I344" s="6">
        <v>0.95</v>
      </c>
    </row>
    <row r="345" spans="3:9" ht="15.5" x14ac:dyDescent="0.35">
      <c r="C345" t="s">
        <v>307</v>
      </c>
      <c r="I345" s="6">
        <v>0.74</v>
      </c>
    </row>
    <row r="346" spans="3:9" ht="15.5" x14ac:dyDescent="0.35">
      <c r="C346" t="s">
        <v>308</v>
      </c>
      <c r="I346" s="6">
        <v>0.2</v>
      </c>
    </row>
    <row r="347" spans="3:9" ht="15.5" x14ac:dyDescent="0.35">
      <c r="C347" t="s">
        <v>309</v>
      </c>
      <c r="I347" s="5">
        <v>3958000000000</v>
      </c>
    </row>
    <row r="348" spans="3:9" ht="15.5" x14ac:dyDescent="0.35">
      <c r="C348" t="s">
        <v>310</v>
      </c>
      <c r="I348" s="5">
        <v>422000000000</v>
      </c>
    </row>
    <row r="349" spans="3:9" ht="15.5" x14ac:dyDescent="0.35">
      <c r="C349" t="s">
        <v>311</v>
      </c>
      <c r="I349" s="5">
        <v>236000000000</v>
      </c>
    </row>
    <row r="350" spans="3:9" ht="15.5" x14ac:dyDescent="0.35">
      <c r="C350" t="s">
        <v>312</v>
      </c>
      <c r="I350" s="5">
        <v>90000000000</v>
      </c>
    </row>
    <row r="351" spans="3:9" ht="15.5" x14ac:dyDescent="0.35">
      <c r="C351" t="s">
        <v>313</v>
      </c>
      <c r="D351" s="5">
        <v>336000000000</v>
      </c>
    </row>
    <row r="352" spans="3:9" ht="15.5" x14ac:dyDescent="0.35">
      <c r="C352" t="s">
        <v>314</v>
      </c>
      <c r="D352" s="5">
        <v>2047000000000</v>
      </c>
    </row>
    <row r="353" spans="3:9" ht="15.5" x14ac:dyDescent="0.35">
      <c r="C353" t="s">
        <v>315</v>
      </c>
      <c r="D353" s="5">
        <v>759000000000</v>
      </c>
    </row>
    <row r="354" spans="3:9" ht="15.5" x14ac:dyDescent="0.35">
      <c r="C354" t="s">
        <v>237</v>
      </c>
      <c r="D354" s="5">
        <v>368000000000</v>
      </c>
    </row>
    <row r="355" spans="3:9" ht="15.5" x14ac:dyDescent="0.35">
      <c r="C355" t="s">
        <v>236</v>
      </c>
      <c r="I355" s="5">
        <v>948000000000</v>
      </c>
    </row>
    <row r="356" spans="3:9" ht="15.5" x14ac:dyDescent="0.35">
      <c r="C356" t="s">
        <v>235</v>
      </c>
      <c r="D356" s="5">
        <v>89000000000</v>
      </c>
    </row>
    <row r="357" spans="3:9" ht="15.5" x14ac:dyDescent="0.35">
      <c r="C357" t="s">
        <v>234</v>
      </c>
      <c r="D357" s="5">
        <v>72000000000</v>
      </c>
    </row>
    <row r="358" spans="3:9" ht="15.5" x14ac:dyDescent="0.35">
      <c r="C358" t="s">
        <v>23</v>
      </c>
      <c r="D358" s="5">
        <v>161000000000</v>
      </c>
    </row>
    <row r="359" spans="3:9" ht="15.5" x14ac:dyDescent="0.35">
      <c r="C359" t="s">
        <v>20</v>
      </c>
      <c r="D359" s="5">
        <v>-175000000000</v>
      </c>
    </row>
    <row r="360" spans="3:9" ht="15.5" x14ac:dyDescent="0.35">
      <c r="C360" t="s">
        <v>316</v>
      </c>
      <c r="I360" s="5">
        <v>1288000000000</v>
      </c>
    </row>
    <row r="361" spans="3:9" ht="15.5" x14ac:dyDescent="0.35">
      <c r="C361" t="s">
        <v>317</v>
      </c>
      <c r="I361" s="5">
        <v>-363000000000</v>
      </c>
    </row>
    <row r="362" spans="3:9" ht="15.5" x14ac:dyDescent="0.35">
      <c r="C362" t="s">
        <v>318</v>
      </c>
      <c r="I362" s="5">
        <v>409000000000</v>
      </c>
    </row>
    <row r="363" spans="3:9" ht="15.5" x14ac:dyDescent="0.35">
      <c r="C363" t="s">
        <v>319</v>
      </c>
      <c r="I363" s="5">
        <v>-85000000000</v>
      </c>
    </row>
    <row r="364" spans="3:9" ht="15.5" x14ac:dyDescent="0.35">
      <c r="C364" t="s">
        <v>320</v>
      </c>
      <c r="I364" s="5">
        <v>-8000000000</v>
      </c>
    </row>
    <row r="365" spans="3:9" ht="15.5" x14ac:dyDescent="0.35">
      <c r="C365" t="s">
        <v>321</v>
      </c>
      <c r="I365" s="5">
        <v>-372000000000</v>
      </c>
    </row>
  </sheetData>
  <pageMargins left="0.7" right="0.7" top="0.75" bottom="0.75" header="0.3" footer="0.3"/>
  <ignoredErrors>
    <ignoredError sqref="A1:AA36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1476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1477</v>
      </c>
      <c r="D2" s="2" vm="297">
        <f ca="1">IFERROR(_xlfn.STOCKHISTORY("XIDX:" &amp; $C$1, D3, , 0, 0, 1), "Libur")</f>
        <v>1745</v>
      </c>
      <c r="H2" s="2" vm="297">
        <f ca="1">IFERROR(INDEX(D2:G2,COUNT(D2:G2)),"")</f>
        <v>1745</v>
      </c>
      <c r="I2" s="2" vm="298">
        <f t="shared" ref="I2:Z2" ca="1" si="0">IFERROR(_xlfn.STOCKHISTORY("XIDX:" &amp; $C$1, I1, , 0, 0, 1), "Libur")</f>
        <v>1495</v>
      </c>
      <c r="J2" s="2" vm="299">
        <f t="shared" ca="1" si="0"/>
        <v>1605</v>
      </c>
      <c r="K2" s="2" t="str">
        <f t="shared" ca="1" si="0"/>
        <v>Libur</v>
      </c>
      <c r="L2" s="2" vm="300">
        <f t="shared" ca="1" si="0"/>
        <v>1920</v>
      </c>
      <c r="M2" s="2" vm="301">
        <f t="shared" ca="1" si="0"/>
        <v>1275</v>
      </c>
      <c r="N2" s="2" vm="302">
        <f t="shared" ca="1" si="0"/>
        <v>1285</v>
      </c>
      <c r="O2" s="2" vm="303">
        <f t="shared" ca="1" si="0"/>
        <v>1425</v>
      </c>
      <c r="P2" s="2" t="str">
        <f t="shared" ca="1" si="0"/>
        <v>Libur</v>
      </c>
      <c r="Q2" s="2" t="str">
        <f t="shared" ca="1" si="0"/>
        <v>Libur</v>
      </c>
      <c r="R2" s="2" vm="304">
        <f t="shared" ca="1" si="0"/>
        <v>3920</v>
      </c>
      <c r="S2" s="2" vm="305">
        <f t="shared" ca="1" si="0"/>
        <v>4100</v>
      </c>
      <c r="T2" s="2" vm="306">
        <f t="shared" ca="1" si="0"/>
        <v>4975</v>
      </c>
      <c r="U2" s="2" vm="307">
        <f t="shared" ca="1" si="0"/>
        <v>4000</v>
      </c>
      <c r="V2" s="2" t="str">
        <f t="shared" ca="1" si="0"/>
        <v>Libur</v>
      </c>
      <c r="W2" s="2" t="str">
        <f t="shared" ca="1" si="0"/>
        <v>Libur</v>
      </c>
      <c r="X2" s="2" vm="308">
        <f t="shared" ca="1" si="0"/>
        <v>1150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88531866409</v>
      </c>
      <c r="H4" s="2">
        <f>IFERROR(SUM(D4:G4)*(4/MAX(1,COUNT(D4:G4))),"")</f>
        <v>354127465636</v>
      </c>
      <c r="I4" s="2">
        <f t="shared" ref="I4:Z4" si="1">IFERROR(INDEX(I51:I500,MATCH($C$4,$C$51:$C$500,0)),"")</f>
        <v>469090112049</v>
      </c>
      <c r="J4" s="2">
        <f t="shared" si="1"/>
        <v>369158235857</v>
      </c>
      <c r="K4" s="2">
        <f t="shared" si="1"/>
        <v>396662494226</v>
      </c>
      <c r="L4" s="2">
        <f t="shared" si="1"/>
        <v>518048148041</v>
      </c>
      <c r="M4" s="2">
        <f t="shared" si="1"/>
        <v>424235124205</v>
      </c>
      <c r="N4" s="2">
        <f t="shared" si="1"/>
        <v>334286148874</v>
      </c>
      <c r="O4" s="2">
        <f t="shared" si="1"/>
        <v>409287975453</v>
      </c>
      <c r="P4" s="2">
        <f t="shared" si="1"/>
        <v>378450026449</v>
      </c>
      <c r="Q4" s="2">
        <f t="shared" si="1"/>
        <v>452778824796</v>
      </c>
      <c r="R4" s="2">
        <f t="shared" si="1"/>
        <v>549092657990</v>
      </c>
      <c r="S4" s="2">
        <f t="shared" si="1"/>
        <v>337318051442</v>
      </c>
      <c r="T4" s="2">
        <f t="shared" si="1"/>
        <v>646992190729</v>
      </c>
      <c r="U4" s="2">
        <f t="shared" si="1"/>
        <v>440919785442</v>
      </c>
      <c r="V4" s="2">
        <f t="shared" si="1"/>
        <v>430336097959</v>
      </c>
      <c r="W4" s="2">
        <f t="shared" si="1"/>
        <v>349487595180</v>
      </c>
      <c r="X4" s="2">
        <f t="shared" si="1"/>
        <v>363137976053</v>
      </c>
      <c r="Y4" s="2">
        <f t="shared" si="1"/>
        <v>222257879342</v>
      </c>
      <c r="Z4" s="2">
        <f t="shared" si="1"/>
        <v>173891483624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11581441614</v>
      </c>
      <c r="H5" s="2">
        <f>IFERROR(SUM(D5:G5)*(4/MAX(1,COUNT(D5:G5))),"")</f>
        <v>46325766456</v>
      </c>
      <c r="I5" s="2">
        <f t="shared" ref="I5:Z5" si="2">IFERROR(INDEX(I51:I500,MATCH($C$5,$C$51:$C$500,0)),"")</f>
        <v>190380055640</v>
      </c>
      <c r="J5" s="2">
        <f t="shared" si="2"/>
        <v>113361209716</v>
      </c>
      <c r="K5" s="2">
        <f t="shared" si="2"/>
        <v>136965799456</v>
      </c>
      <c r="L5" s="2">
        <f t="shared" si="2"/>
        <v>250699842960</v>
      </c>
      <c r="M5" s="2">
        <f t="shared" si="2"/>
        <v>152171524106</v>
      </c>
      <c r="N5" s="2">
        <f t="shared" si="2"/>
        <v>86998033548</v>
      </c>
      <c r="O5" s="2">
        <f t="shared" si="2"/>
        <v>127482774332</v>
      </c>
      <c r="P5" s="2">
        <f t="shared" si="2"/>
        <v>85784974316</v>
      </c>
      <c r="Q5" s="2">
        <f t="shared" si="2"/>
        <v>175763009889</v>
      </c>
      <c r="R5" s="2">
        <f t="shared" si="2"/>
        <v>260905119259</v>
      </c>
      <c r="S5" s="2">
        <f t="shared" si="2"/>
        <v>63589888944</v>
      </c>
      <c r="T5" s="2">
        <f t="shared" si="2"/>
        <v>357478813767</v>
      </c>
      <c r="U5" s="2">
        <f t="shared" si="2"/>
        <v>190993396801</v>
      </c>
      <c r="V5" s="2">
        <f t="shared" si="2"/>
        <v>230887059201</v>
      </c>
      <c r="W5" s="2">
        <f t="shared" si="2"/>
        <v>201093878480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1658034744233</v>
      </c>
      <c r="H6" s="2">
        <f>IFERROR(INDEX(D6:G6,COUNT(D6:G6)),"")</f>
        <v>1658034744233</v>
      </c>
      <c r="I6" s="2">
        <f t="shared" ref="I6:Z6" si="3">IFERROR(INDEX(I51:I500,MATCH($C$6,$C$51:$C$500,0)),"")</f>
        <v>1647267612838</v>
      </c>
      <c r="J6" s="2">
        <f t="shared" si="3"/>
        <v>1555332597046</v>
      </c>
      <c r="K6" s="2">
        <f t="shared" si="3"/>
        <v>1566185333063</v>
      </c>
      <c r="L6" s="2">
        <f t="shared" si="3"/>
        <v>1600533805147</v>
      </c>
      <c r="M6" s="2">
        <f t="shared" si="3"/>
        <v>1456150545263</v>
      </c>
      <c r="N6" s="2">
        <f t="shared" si="3"/>
        <v>1369502566905</v>
      </c>
      <c r="O6" s="2">
        <f t="shared" si="3"/>
        <v>1353638098149</v>
      </c>
      <c r="P6" s="2">
        <f t="shared" si="3"/>
        <v>1296615290070</v>
      </c>
      <c r="Q6" s="2">
        <f t="shared" si="3"/>
        <v>1295239600230</v>
      </c>
      <c r="R6" s="2">
        <f t="shared" si="3"/>
        <v>1248127977927</v>
      </c>
      <c r="S6" s="2">
        <f t="shared" si="3"/>
        <v>1050754220213</v>
      </c>
      <c r="T6" s="2">
        <f t="shared" si="3"/>
        <v>1312444388178</v>
      </c>
      <c r="U6" s="2">
        <f t="shared" si="3"/>
        <v>1030526466674</v>
      </c>
      <c r="V6" s="2">
        <f t="shared" si="3"/>
        <v>952596445594</v>
      </c>
      <c r="W6" s="2">
        <f t="shared" si="3"/>
        <v>784756035836</v>
      </c>
      <c r="X6" s="2">
        <f t="shared" si="3"/>
        <v>636499663279</v>
      </c>
      <c r="Y6" s="2">
        <f t="shared" si="3"/>
        <v>436840778743</v>
      </c>
      <c r="Z6" s="2">
        <f t="shared" si="3"/>
        <v>304621410522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0.72</v>
      </c>
      <c r="H7" s="3">
        <f>IFERROR(INDEX(D7:G7,COUNT(D7:G7)),"")</f>
        <v>0.72</v>
      </c>
      <c r="I7" s="3">
        <f t="shared" ref="I7:Z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0.72</v>
      </c>
      <c r="R7" s="3">
        <f t="shared" si="4"/>
        <v>0.72</v>
      </c>
      <c r="S7" s="3">
        <f t="shared" si="4"/>
        <v>0.72</v>
      </c>
      <c r="T7" s="3">
        <f t="shared" si="4"/>
        <v>0.72</v>
      </c>
      <c r="U7" s="3">
        <f t="shared" si="4"/>
        <v>0.72</v>
      </c>
      <c r="V7" s="3">
        <f t="shared" si="4"/>
        <v>0.72</v>
      </c>
      <c r="W7" s="3">
        <f t="shared" si="4"/>
        <v>0.72</v>
      </c>
      <c r="X7" s="3">
        <f t="shared" si="4"/>
        <v>0.72</v>
      </c>
      <c r="Y7" s="3">
        <f t="shared" si="4"/>
        <v>0.72</v>
      </c>
      <c r="Z7" s="3">
        <f t="shared" si="4"/>
        <v>0.72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-18000000000</v>
      </c>
      <c r="H8" s="2">
        <f>IFERROR(INDEX(D8:G8,COUNT(D8:G8)),"")</f>
        <v>-18000000000</v>
      </c>
      <c r="I8" s="2">
        <f t="shared" ref="I8:Z8" si="5">IFERROR(INDEX(I51:I500,MATCH($C$8,$C$51:$C$500,0)),"")</f>
        <v>112000000000</v>
      </c>
      <c r="J8" s="2">
        <f t="shared" si="5"/>
        <v>225000000000</v>
      </c>
      <c r="K8" s="2">
        <f t="shared" si="5"/>
        <v>107000000000</v>
      </c>
      <c r="L8" s="2">
        <f t="shared" si="5"/>
        <v>76000000000</v>
      </c>
      <c r="M8" s="2">
        <f t="shared" si="5"/>
        <v>183000000000</v>
      </c>
      <c r="N8" s="2">
        <f t="shared" si="5"/>
        <v>517000000000</v>
      </c>
      <c r="O8" s="2">
        <f t="shared" si="5"/>
        <v>-237000000000</v>
      </c>
      <c r="P8" s="2">
        <f t="shared" si="5"/>
        <v>311000000000</v>
      </c>
      <c r="Q8" s="2">
        <f t="shared" si="5"/>
        <v>-113000000000</v>
      </c>
      <c r="R8" s="2">
        <f t="shared" si="5"/>
        <v>-30000000000</v>
      </c>
      <c r="S8" s="2">
        <f t="shared" si="5"/>
        <v>256000000000</v>
      </c>
      <c r="T8" s="2">
        <f t="shared" si="5"/>
        <v>151000000000</v>
      </c>
      <c r="U8" s="2">
        <f t="shared" si="5"/>
        <v>173000000000</v>
      </c>
      <c r="V8" s="2">
        <f t="shared" si="5"/>
        <v>88000000000</v>
      </c>
      <c r="W8" s="2">
        <f t="shared" si="5"/>
        <v>-26000000000</v>
      </c>
      <c r="X8" s="2">
        <f t="shared" si="5"/>
        <v>-88000000000</v>
      </c>
      <c r="Y8" s="2">
        <f t="shared" si="5"/>
        <v>-54000000000</v>
      </c>
      <c r="Z8" s="2">
        <f t="shared" si="5"/>
        <v>437000000000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-24.74</v>
      </c>
      <c r="H9" s="3">
        <f>IFERROR(INDEX(D9:G9,COUNT(D9:G9)),"")</f>
        <v>-24.74</v>
      </c>
      <c r="I9" s="3">
        <f t="shared" ref="I9:Z9" si="6">IFERROR(INDEX(I51:I500,MATCH($C$9,$C$51:$C$500,0)),"")</f>
        <v>155.69999999999999</v>
      </c>
      <c r="J9" s="3">
        <f t="shared" si="6"/>
        <v>312.25</v>
      </c>
      <c r="K9" s="3">
        <f t="shared" si="6"/>
        <v>148.69999999999999</v>
      </c>
      <c r="L9" s="3">
        <f t="shared" si="6"/>
        <v>105.97</v>
      </c>
      <c r="M9" s="3">
        <f t="shared" si="6"/>
        <v>254.65</v>
      </c>
      <c r="N9" s="3">
        <f t="shared" si="6"/>
        <v>718.6</v>
      </c>
      <c r="O9" s="3">
        <f t="shared" si="6"/>
        <v>-329.67</v>
      </c>
      <c r="P9" s="3">
        <f t="shared" si="6"/>
        <v>432.39</v>
      </c>
      <c r="Q9" s="3">
        <f t="shared" si="6"/>
        <v>-156.41</v>
      </c>
      <c r="R9" s="3">
        <f t="shared" si="6"/>
        <v>-42.2</v>
      </c>
      <c r="S9" s="3">
        <f t="shared" si="6"/>
        <v>355.64</v>
      </c>
      <c r="T9" s="3">
        <f t="shared" si="6"/>
        <v>209.3</v>
      </c>
      <c r="U9" s="3">
        <f t="shared" si="6"/>
        <v>239.69</v>
      </c>
      <c r="V9" s="3">
        <f t="shared" si="6"/>
        <v>122.89</v>
      </c>
      <c r="W9" s="3">
        <f t="shared" si="6"/>
        <v>-36.17</v>
      </c>
      <c r="X9" s="3">
        <f t="shared" si="6"/>
        <v>-121.87</v>
      </c>
      <c r="Y9" s="3">
        <f t="shared" si="6"/>
        <v>-74.39</v>
      </c>
      <c r="Z9" s="3">
        <f t="shared" si="6"/>
        <v>607.07000000000005</v>
      </c>
    </row>
    <row r="10" spans="1:26" ht="15.5" x14ac:dyDescent="0.35">
      <c r="C10" t="s">
        <v>17</v>
      </c>
      <c r="D10" s="3">
        <f ca="1">IFERROR(IF(D9=0,"",D2/D9),"")</f>
        <v>-70.533548908649962</v>
      </c>
      <c r="I10" s="3">
        <f t="shared" ref="I10:Z10" ca="1" si="7">IFERROR(IF(I9=0,"",I2/I9),"")</f>
        <v>9.6017983301220298</v>
      </c>
      <c r="J10" s="3">
        <f t="shared" ca="1" si="7"/>
        <v>5.1401120896717378</v>
      </c>
      <c r="K10" s="3" t="str">
        <f t="shared" ca="1" si="7"/>
        <v/>
      </c>
      <c r="L10" s="3">
        <f t="shared" ca="1" si="7"/>
        <v>18.118335377937154</v>
      </c>
      <c r="M10" s="3">
        <f t="shared" ca="1" si="7"/>
        <v>5.0068721774985274</v>
      </c>
      <c r="N10" s="3">
        <f t="shared" ca="1" si="7"/>
        <v>1.7881992763707208</v>
      </c>
      <c r="O10" s="3">
        <f t="shared" ca="1" si="7"/>
        <v>-4.3225043225043223</v>
      </c>
      <c r="P10" s="3" t="str">
        <f t="shared" ca="1" si="7"/>
        <v/>
      </c>
      <c r="Q10" s="3" t="str">
        <f t="shared" ca="1" si="7"/>
        <v/>
      </c>
      <c r="R10" s="3">
        <f t="shared" ca="1" si="7"/>
        <v>-92.890995260663502</v>
      </c>
      <c r="S10" s="3">
        <f t="shared" ca="1" si="7"/>
        <v>11.528511978405129</v>
      </c>
      <c r="T10" s="3">
        <f t="shared" ca="1" si="7"/>
        <v>23.769708552317248</v>
      </c>
      <c r="U10" s="3">
        <f t="shared" ca="1" si="7"/>
        <v>16.688222287120865</v>
      </c>
      <c r="V10" s="3" t="str">
        <f t="shared" ca="1" si="7"/>
        <v/>
      </c>
      <c r="W10" s="3" t="str">
        <f t="shared" ca="1" si="7"/>
        <v/>
      </c>
      <c r="X10" s="3">
        <f t="shared" ca="1" si="7"/>
        <v>-9.4362845655206371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-259121274</v>
      </c>
      <c r="H14" s="2">
        <f>IFERROR(SUM(D14:G14)*(4/MAX(1,COUNT(D14:G14))),"")</f>
        <v>-1036485096</v>
      </c>
      <c r="I14" s="2">
        <f t="shared" ref="I14:Z14" si="11">IFERROR(INDEX(I51:I500,MATCH($C$14,$C$51:$C$500,0)),"")</f>
        <v>-1107747114</v>
      </c>
      <c r="J14" s="2">
        <f t="shared" si="11"/>
        <v>-6071287644</v>
      </c>
      <c r="K14" s="2">
        <f t="shared" si="11"/>
        <v>-4985594922</v>
      </c>
      <c r="L14" s="2">
        <f t="shared" si="11"/>
        <v>-3081312781</v>
      </c>
      <c r="M14" s="2">
        <f t="shared" si="11"/>
        <v>-5904783586</v>
      </c>
      <c r="N14" s="2">
        <f t="shared" si="11"/>
        <v>-24116274340</v>
      </c>
      <c r="O14" s="2">
        <f t="shared" si="11"/>
        <v>-40047600325</v>
      </c>
      <c r="P14" s="2">
        <f t="shared" si="11"/>
        <v>-44368339062</v>
      </c>
      <c r="Q14" s="2">
        <f t="shared" si="11"/>
        <v>-22008819368</v>
      </c>
      <c r="R14" s="2">
        <f t="shared" si="11"/>
        <v>-30492361741</v>
      </c>
      <c r="S14" s="2">
        <f t="shared" si="11"/>
        <v>-9848302878</v>
      </c>
      <c r="T14" s="2">
        <f t="shared" si="11"/>
        <v>-14739444402</v>
      </c>
      <c r="U14" s="2">
        <f t="shared" si="11"/>
        <v>-11245619180</v>
      </c>
      <c r="V14" s="2">
        <f t="shared" si="11"/>
        <v>-23904756684</v>
      </c>
      <c r="W14" s="2">
        <f t="shared" si="11"/>
        <v>-38454815158</v>
      </c>
      <c r="X14" s="2">
        <f t="shared" si="11"/>
        <v>-38811035859</v>
      </c>
      <c r="Y14" s="2">
        <f t="shared" si="11"/>
        <v>-46565016467</v>
      </c>
      <c r="Z14" s="2">
        <f t="shared" si="11"/>
        <v>-88126652856</v>
      </c>
    </row>
    <row r="15" spans="1:26" ht="15.5" x14ac:dyDescent="0.35">
      <c r="C15" t="s">
        <v>27</v>
      </c>
      <c r="D15" s="2">
        <f>IFERROR(INDEX(D51:D500,MATCH($C$15,$C$51:$C$500,0)),"")</f>
        <v>-10251492493</v>
      </c>
      <c r="H15" s="2">
        <f>IFERROR(SUM(D15:G15)*(4/MAX(1,COUNT(D15:G15))),"")</f>
        <v>-41005969972</v>
      </c>
      <c r="I15" s="2">
        <f t="shared" ref="I15:Z15" si="12">IFERROR(INDEX(I51:I500,MATCH($C$15,$C$51:$C$500,0)),"")</f>
        <v>-34995488971</v>
      </c>
      <c r="J15" s="2">
        <f t="shared" si="12"/>
        <v>-36251684324</v>
      </c>
      <c r="K15" s="2">
        <f t="shared" si="12"/>
        <v>-32432842892</v>
      </c>
      <c r="L15" s="2">
        <f t="shared" si="12"/>
        <v>-38868300783</v>
      </c>
      <c r="M15" s="2">
        <f t="shared" si="12"/>
        <v>-41309244735</v>
      </c>
      <c r="N15" s="2">
        <f t="shared" si="12"/>
        <v>-27828072784</v>
      </c>
      <c r="O15" s="2">
        <f t="shared" si="12"/>
        <v>-32103302523</v>
      </c>
      <c r="P15" s="2">
        <f t="shared" si="12"/>
        <v>-30657234083</v>
      </c>
      <c r="Q15" s="2">
        <f t="shared" si="12"/>
        <v>-30807348829</v>
      </c>
      <c r="R15" s="2">
        <f t="shared" si="12"/>
        <v>-51615680915</v>
      </c>
      <c r="S15" s="2">
        <f t="shared" si="12"/>
        <v>-44576585794</v>
      </c>
      <c r="T15" s="2">
        <f t="shared" si="12"/>
        <v>-56685101065</v>
      </c>
      <c r="U15" s="2">
        <f t="shared" si="12"/>
        <v>-55254980795</v>
      </c>
      <c r="V15" s="2">
        <f t="shared" si="12"/>
        <v>-47860896639</v>
      </c>
      <c r="W15" s="2">
        <f t="shared" si="12"/>
        <v>-33699652924</v>
      </c>
      <c r="X15" s="2">
        <f t="shared" si="12"/>
        <v>-10069894799</v>
      </c>
      <c r="Y15" s="2">
        <f t="shared" si="12"/>
        <v>-3159754053</v>
      </c>
      <c r="Z15" s="2">
        <f t="shared" si="12"/>
        <v>-11265203385</v>
      </c>
    </row>
    <row r="16" spans="1:26" ht="15.5" x14ac:dyDescent="0.35">
      <c r="C16" t="s">
        <v>28</v>
      </c>
      <c r="D16" s="2">
        <f>IFERROR(INDEX(D51:D500,MATCH($C$16,$C$51:$C$500,0)),"")</f>
        <v>21018623888</v>
      </c>
      <c r="H16" s="2">
        <f>IFERROR(SUM(D16:G16)*(4/MAX(1,COUNT(D16:G16))),"")</f>
        <v>84074495552</v>
      </c>
      <c r="I16" s="2">
        <f t="shared" ref="I16:Z16" si="13">IFERROR(INDEX(I51:I500,MATCH($C$16,$C$51:$C$500,0)),"")</f>
        <v>236348376595</v>
      </c>
      <c r="J16" s="2">
        <f t="shared" si="13"/>
        <v>154363851355</v>
      </c>
      <c r="K16" s="2">
        <f t="shared" si="13"/>
        <v>170446520240</v>
      </c>
      <c r="L16" s="2">
        <f t="shared" si="13"/>
        <v>294497708325</v>
      </c>
      <c r="M16" s="2">
        <f t="shared" si="13"/>
        <v>199109762411</v>
      </c>
      <c r="N16" s="2">
        <f t="shared" si="13"/>
        <v>113535703354</v>
      </c>
      <c r="O16" s="2">
        <f t="shared" si="13"/>
        <v>160982549071</v>
      </c>
      <c r="P16" s="2">
        <f t="shared" si="13"/>
        <v>117383373968</v>
      </c>
      <c r="Q16" s="2">
        <f t="shared" si="13"/>
        <v>210561813361</v>
      </c>
      <c r="R16" s="2">
        <f t="shared" si="13"/>
        <v>311117941082</v>
      </c>
      <c r="S16" s="2">
        <f t="shared" si="13"/>
        <v>108952347400</v>
      </c>
      <c r="T16" s="2">
        <f t="shared" si="13"/>
        <v>423710891231</v>
      </c>
      <c r="U16" s="2">
        <f t="shared" si="13"/>
        <v>252513092926</v>
      </c>
      <c r="V16" s="2">
        <f t="shared" si="13"/>
        <v>287701306397</v>
      </c>
      <c r="W16" s="2">
        <f t="shared" si="13"/>
        <v>236806025481</v>
      </c>
      <c r="X16" s="2">
        <f t="shared" si="13"/>
        <v>250791873212</v>
      </c>
      <c r="Y16" s="2">
        <f t="shared" si="13"/>
        <v>153379122274</v>
      </c>
      <c r="Z16" s="2">
        <f t="shared" si="13"/>
        <v>47547200389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1256400000000</v>
      </c>
      <c r="H20" s="2">
        <f t="shared" ref="H20:Z20" ca="1" si="14">IFERROR(H21*H2,"")</f>
        <v>1256400000000</v>
      </c>
      <c r="I20" s="2">
        <f t="shared" ca="1" si="14"/>
        <v>1076400000000</v>
      </c>
      <c r="J20" s="2">
        <f t="shared" ca="1" si="14"/>
        <v>1155600000000</v>
      </c>
      <c r="K20" s="2" t="str">
        <f t="shared" ca="1" si="14"/>
        <v/>
      </c>
      <c r="L20" s="2">
        <f t="shared" ca="1" si="14"/>
        <v>1382400000000</v>
      </c>
      <c r="M20" s="2">
        <f t="shared" ca="1" si="14"/>
        <v>918000000000</v>
      </c>
      <c r="N20" s="2">
        <f t="shared" ca="1" si="14"/>
        <v>925200000000</v>
      </c>
      <c r="O20" s="2">
        <f t="shared" ca="1" si="14"/>
        <v>1026000000000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2822400000000</v>
      </c>
      <c r="S20" s="2">
        <f t="shared" ca="1" si="14"/>
        <v>2952000000000</v>
      </c>
      <c r="T20" s="2">
        <f t="shared" ca="1" si="14"/>
        <v>3582000000000</v>
      </c>
      <c r="U20" s="2">
        <f t="shared" ca="1" si="14"/>
        <v>2880000000000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828000000000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720000000</v>
      </c>
      <c r="H21" s="2">
        <f>IFERROR(INDEX(D21:G21,COUNT(D21:G21)),"")</f>
        <v>720000000</v>
      </c>
      <c r="I21" s="2">
        <f t="shared" ref="I21:Z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720000000</v>
      </c>
      <c r="R21" s="2">
        <f t="shared" si="15"/>
        <v>720000000</v>
      </c>
      <c r="S21" s="2">
        <f t="shared" si="15"/>
        <v>720000000</v>
      </c>
      <c r="T21" s="2">
        <f t="shared" si="15"/>
        <v>720000000</v>
      </c>
      <c r="U21" s="2">
        <f t="shared" si="15"/>
        <v>720000000</v>
      </c>
      <c r="V21" s="2">
        <f t="shared" si="15"/>
        <v>720000000</v>
      </c>
      <c r="W21" s="2">
        <f t="shared" si="15"/>
        <v>720000000</v>
      </c>
      <c r="X21" s="2">
        <f t="shared" si="15"/>
        <v>720000000</v>
      </c>
      <c r="Y21" s="2">
        <f t="shared" si="15"/>
        <v>720000000</v>
      </c>
      <c r="Z21" s="2">
        <f t="shared" si="15"/>
        <v>720000000</v>
      </c>
    </row>
    <row r="23" spans="1:26" ht="15.5" x14ac:dyDescent="0.35">
      <c r="B23" t="s">
        <v>53</v>
      </c>
      <c r="C23" t="s">
        <v>54</v>
      </c>
      <c r="D23" s="3">
        <f>IFERROR(D5/D6*100,"")</f>
        <v>0.69850415706201185</v>
      </c>
      <c r="H23" s="3">
        <f t="shared" ref="H23:Z23" si="16">IFERROR(H5/H6*100,"")</f>
        <v>2.7940166282480474</v>
      </c>
      <c r="I23" s="3">
        <f t="shared" si="16"/>
        <v>11.557324028972022</v>
      </c>
      <c r="J23" s="3">
        <f t="shared" si="16"/>
        <v>7.2885510103307682</v>
      </c>
      <c r="K23" s="3">
        <f t="shared" si="16"/>
        <v>8.7451846575612482</v>
      </c>
      <c r="L23" s="3">
        <f t="shared" si="16"/>
        <v>15.663514394622528</v>
      </c>
      <c r="M23" s="3">
        <f t="shared" si="16"/>
        <v>10.450260421288776</v>
      </c>
      <c r="N23" s="3">
        <f t="shared" si="16"/>
        <v>6.3525279652896698</v>
      </c>
      <c r="O23" s="3">
        <f t="shared" si="16"/>
        <v>9.417788588125827</v>
      </c>
      <c r="P23" s="3">
        <f t="shared" si="16"/>
        <v>6.6160699301462618</v>
      </c>
      <c r="Q23" s="3">
        <f t="shared" si="16"/>
        <v>13.569922496022294</v>
      </c>
      <c r="R23" s="3">
        <f t="shared" si="16"/>
        <v>20.903715313900264</v>
      </c>
      <c r="S23" s="3">
        <f t="shared" si="16"/>
        <v>6.0518328378552315</v>
      </c>
      <c r="T23" s="3">
        <f t="shared" si="16"/>
        <v>27.237635132355564</v>
      </c>
      <c r="U23" s="3">
        <f t="shared" si="16"/>
        <v>18.533575116942576</v>
      </c>
      <c r="V23" s="3">
        <f t="shared" si="16"/>
        <v>24.2376570129892</v>
      </c>
      <c r="W23" s="3">
        <f t="shared" si="16"/>
        <v>25.625018387501136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-0.42949120870458324</v>
      </c>
      <c r="H24" s="4">
        <f t="shared" ref="H24:Z24" si="17">IFERROR(_xlfn.RRI(5,M23,H23),"")</f>
        <v>-0.23189538473134441</v>
      </c>
      <c r="I24" s="4">
        <f t="shared" si="17"/>
        <v>0.12715110416171682</v>
      </c>
      <c r="J24" s="4">
        <f t="shared" si="17"/>
        <v>-4.9967522695884004E-2</v>
      </c>
      <c r="K24" s="4">
        <f t="shared" si="17"/>
        <v>5.7386544125139105E-2</v>
      </c>
      <c r="L24" s="4">
        <f t="shared" si="17"/>
        <v>2.9111351495294757E-2</v>
      </c>
      <c r="M24" s="4">
        <f t="shared" si="17"/>
        <v>-0.12947604555091818</v>
      </c>
      <c r="N24" s="4">
        <f t="shared" si="17"/>
        <v>9.7455140089983683E-3</v>
      </c>
      <c r="O24" s="4">
        <f t="shared" si="17"/>
        <v>-0.19135871970820517</v>
      </c>
      <c r="P24" s="4">
        <f t="shared" si="17"/>
        <v>-0.1861803405990744</v>
      </c>
      <c r="Q24" s="4">
        <f t="shared" si="17"/>
        <v>-0.10953399062276015</v>
      </c>
      <c r="R24" s="4">
        <f t="shared" si="17"/>
        <v>-3.991019222137171E-2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16.09</v>
      </c>
      <c r="H25" s="3">
        <f>IFERROR(INDEX(D25:G25,COUNT(D25:G25)),"")</f>
        <v>16.09</v>
      </c>
      <c r="I25" s="3">
        <f t="shared" ref="I25:Z25" si="18">IFERROR(INDEX(I51:I500,MATCH($C$25,$C$51:$C$500,0)),"")</f>
        <v>265.35000000000002</v>
      </c>
      <c r="J25" s="3">
        <f t="shared" si="18"/>
        <v>157.19999999999999</v>
      </c>
      <c r="K25" s="3">
        <f t="shared" si="18"/>
        <v>181.14</v>
      </c>
      <c r="L25" s="3">
        <f t="shared" si="18"/>
        <v>344.96</v>
      </c>
      <c r="M25" s="3">
        <f t="shared" si="18"/>
        <v>210.65</v>
      </c>
      <c r="N25" s="3">
        <f t="shared" si="18"/>
        <v>116.11</v>
      </c>
      <c r="O25" s="3">
        <f t="shared" si="18"/>
        <v>177.54</v>
      </c>
      <c r="P25" s="3">
        <f t="shared" si="18"/>
        <v>117.49</v>
      </c>
      <c r="Q25" s="3">
        <f t="shared" si="18"/>
        <v>246.13</v>
      </c>
      <c r="R25" s="3">
        <f t="shared" si="18"/>
        <v>353.37</v>
      </c>
      <c r="S25" s="3">
        <f t="shared" si="18"/>
        <v>87.77</v>
      </c>
      <c r="T25" s="3">
        <f t="shared" si="18"/>
        <v>496.5</v>
      </c>
      <c r="U25" s="3">
        <f t="shared" si="18"/>
        <v>265.27</v>
      </c>
      <c r="V25" s="3">
        <f t="shared" si="18"/>
        <v>320.68</v>
      </c>
      <c r="W25" s="3">
        <f t="shared" si="18"/>
        <v>279.3</v>
      </c>
      <c r="X25" s="3">
        <f t="shared" si="18"/>
        <v>334.34</v>
      </c>
      <c r="Y25" s="3">
        <f t="shared" si="18"/>
        <v>208.64</v>
      </c>
      <c r="Z25" s="3">
        <f t="shared" si="18"/>
        <v>50.39</v>
      </c>
    </row>
    <row r="26" spans="1:26" ht="15.5" x14ac:dyDescent="0.35">
      <c r="C26" t="s">
        <v>58</v>
      </c>
      <c r="D26" s="4">
        <f>IFERROR(_xlfn.RRI(5,I25,D25),"")</f>
        <v>-0.42911663215393836</v>
      </c>
      <c r="H26" s="4">
        <f t="shared" ref="H26:Z26" si="19">IFERROR(_xlfn.RRI(5,M25,H25),"")</f>
        <v>-0.40214080073211889</v>
      </c>
      <c r="I26" s="4">
        <f t="shared" si="19"/>
        <v>0.17974974836246416</v>
      </c>
      <c r="J26" s="4">
        <f t="shared" si="19"/>
        <v>-2.4041692424003114E-2</v>
      </c>
      <c r="K26" s="4">
        <f t="shared" si="19"/>
        <v>9.0442304495090164E-2</v>
      </c>
      <c r="L26" s="4">
        <f t="shared" si="19"/>
        <v>6.9844941331693722E-2</v>
      </c>
      <c r="M26" s="4">
        <f t="shared" si="19"/>
        <v>-9.8291097622068668E-2</v>
      </c>
      <c r="N26" s="4">
        <f t="shared" si="19"/>
        <v>5.7559243093522561E-2</v>
      </c>
      <c r="O26" s="4">
        <f t="shared" si="19"/>
        <v>-0.18590442801365425</v>
      </c>
      <c r="P26" s="4">
        <f t="shared" si="19"/>
        <v>-0.15030599661328625</v>
      </c>
      <c r="Q26" s="4">
        <f t="shared" si="19"/>
        <v>-5.1541058064979772E-2</v>
      </c>
      <c r="R26" s="4">
        <f t="shared" si="19"/>
        <v>4.8170054770502402E-2</v>
      </c>
      <c r="S26" s="4">
        <f t="shared" si="19"/>
        <v>-0.23470028420774758</v>
      </c>
      <c r="T26" s="4">
        <f t="shared" si="19"/>
        <v>0.1893353729224998</v>
      </c>
      <c r="U26" s="4">
        <f t="shared" si="19"/>
        <v>0.39401920132046708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122.96092556805556</v>
      </c>
      <c r="H27" s="3">
        <f t="shared" ref="H27:Z27" si="20">IFERROR(H4/H21,"")</f>
        <v>491.84370227222223</v>
      </c>
      <c r="I27" s="3">
        <f t="shared" si="20"/>
        <v>651.51404451250005</v>
      </c>
      <c r="J27" s="3">
        <f t="shared" si="20"/>
        <v>512.71977202361109</v>
      </c>
      <c r="K27" s="3">
        <f t="shared" si="20"/>
        <v>550.92013086944439</v>
      </c>
      <c r="L27" s="3">
        <f t="shared" si="20"/>
        <v>719.51131672361112</v>
      </c>
      <c r="M27" s="3">
        <f t="shared" si="20"/>
        <v>589.21545028472224</v>
      </c>
      <c r="N27" s="3">
        <f t="shared" si="20"/>
        <v>464.28631788055554</v>
      </c>
      <c r="O27" s="3">
        <f t="shared" si="20"/>
        <v>568.45552146249997</v>
      </c>
      <c r="P27" s="3">
        <f t="shared" si="20"/>
        <v>525.62503673472224</v>
      </c>
      <c r="Q27" s="3">
        <f t="shared" si="20"/>
        <v>628.85947888333328</v>
      </c>
      <c r="R27" s="3">
        <f t="shared" si="20"/>
        <v>762.62869165277777</v>
      </c>
      <c r="S27" s="3">
        <f t="shared" si="20"/>
        <v>468.49729366944445</v>
      </c>
      <c r="T27" s="3">
        <f t="shared" si="20"/>
        <v>898.60026490138887</v>
      </c>
      <c r="U27" s="3">
        <f t="shared" si="20"/>
        <v>612.38859089166669</v>
      </c>
      <c r="V27" s="3">
        <f t="shared" si="20"/>
        <v>597.68902494305553</v>
      </c>
      <c r="W27" s="3">
        <f t="shared" si="20"/>
        <v>485.39943775</v>
      </c>
      <c r="X27" s="3">
        <f t="shared" si="20"/>
        <v>504.35830007361113</v>
      </c>
      <c r="Y27" s="3">
        <f t="shared" si="20"/>
        <v>308.69149908611109</v>
      </c>
      <c r="Z27" s="3">
        <f t="shared" si="20"/>
        <v>241.51594947777778</v>
      </c>
    </row>
    <row r="28" spans="1:26" ht="15.5" x14ac:dyDescent="0.35">
      <c r="C28" t="s">
        <v>60</v>
      </c>
      <c r="D28" s="4">
        <f>IFERROR(_xlfn.RRI(5,I27,D27),"")</f>
        <v>-0.28357840493647679</v>
      </c>
      <c r="H28" s="4">
        <f t="shared" ref="H28:Z28" si="21">IFERROR(_xlfn.RRI(5,M27,H27),"")</f>
        <v>-3.5481420817411791E-2</v>
      </c>
      <c r="I28" s="4">
        <f t="shared" si="21"/>
        <v>7.0107922398107592E-2</v>
      </c>
      <c r="J28" s="4">
        <f t="shared" si="21"/>
        <v>-2.042720500327766E-2</v>
      </c>
      <c r="K28" s="4">
        <f t="shared" si="21"/>
        <v>9.4446710489417551E-3</v>
      </c>
      <c r="L28" s="4">
        <f t="shared" si="21"/>
        <v>2.7298853709847304E-2</v>
      </c>
      <c r="M28" s="4">
        <f t="shared" si="21"/>
        <v>-5.0287405904640425E-2</v>
      </c>
      <c r="N28" s="4">
        <f t="shared" si="21"/>
        <v>-1.8041503122366853E-3</v>
      </c>
      <c r="O28" s="4">
        <f t="shared" si="21"/>
        <v>-8.7514463390830355E-2</v>
      </c>
      <c r="P28" s="4">
        <f t="shared" si="21"/>
        <v>-3.0093677186659007E-2</v>
      </c>
      <c r="Q28" s="4">
        <f t="shared" si="21"/>
        <v>1.0219310959691974E-2</v>
      </c>
      <c r="R28" s="4">
        <f t="shared" si="21"/>
        <v>9.4568068043978881E-2</v>
      </c>
      <c r="S28" s="4">
        <f t="shared" si="21"/>
        <v>-1.4643052939449119E-2</v>
      </c>
      <c r="T28" s="4">
        <f t="shared" si="21"/>
        <v>0.23825010788956047</v>
      </c>
      <c r="U28" s="4">
        <f t="shared" si="21"/>
        <v>0.20452621111834945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-0.93936310533257961</v>
      </c>
      <c r="I29" s="4">
        <f t="shared" si="22"/>
        <v>0.68797709923664152</v>
      </c>
      <c r="J29" s="4">
        <f t="shared" si="22"/>
        <v>-0.13216296787015569</v>
      </c>
      <c r="K29" s="4">
        <f t="shared" si="22"/>
        <v>-0.47489564007421153</v>
      </c>
      <c r="L29" s="4">
        <f t="shared" si="22"/>
        <v>0.63759791122715392</v>
      </c>
      <c r="M29" s="4">
        <f t="shared" si="22"/>
        <v>0.81422788734820439</v>
      </c>
      <c r="N29" s="4">
        <f t="shared" si="22"/>
        <v>-0.34600653373887574</v>
      </c>
      <c r="O29" s="4">
        <f t="shared" si="22"/>
        <v>0.51110732828325811</v>
      </c>
      <c r="P29" s="4">
        <f t="shared" si="22"/>
        <v>-0.52265063177995363</v>
      </c>
      <c r="Q29" s="4">
        <f t="shared" si="22"/>
        <v>-0.30347794096839009</v>
      </c>
      <c r="R29" s="4">
        <f t="shared" si="22"/>
        <v>3.026090919448559</v>
      </c>
      <c r="S29" s="4">
        <f t="shared" si="22"/>
        <v>-0.82322255790533738</v>
      </c>
      <c r="T29" s="4">
        <f t="shared" si="22"/>
        <v>0.87167791306970266</v>
      </c>
      <c r="U29" s="4">
        <f t="shared" si="22"/>
        <v>-0.17278907321940884</v>
      </c>
      <c r="V29" s="4">
        <f t="shared" si="22"/>
        <v>0.14815610454708197</v>
      </c>
      <c r="W29" s="4">
        <f t="shared" si="22"/>
        <v>-0.16462283902614097</v>
      </c>
      <c r="X29" s="4">
        <f t="shared" si="22"/>
        <v>0.60247315950920244</v>
      </c>
      <c r="Y29" s="4">
        <f t="shared" si="22"/>
        <v>3.1405040682675134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-0.2450758254332833</v>
      </c>
      <c r="I30" s="4">
        <f t="shared" si="23"/>
        <v>0.27070200928880384</v>
      </c>
      <c r="J30" s="4">
        <f t="shared" si="23"/>
        <v>-6.9339195838690318E-2</v>
      </c>
      <c r="K30" s="4">
        <f t="shared" si="23"/>
        <v>-0.23431345961571354</v>
      </c>
      <c r="L30" s="4">
        <f t="shared" si="23"/>
        <v>0.22113450415451083</v>
      </c>
      <c r="M30" s="4">
        <f t="shared" si="23"/>
        <v>0.2690777815173665</v>
      </c>
      <c r="N30" s="4">
        <f t="shared" si="23"/>
        <v>-0.18324952375155404</v>
      </c>
      <c r="O30" s="4">
        <f t="shared" si="23"/>
        <v>8.1484864179698219E-2</v>
      </c>
      <c r="P30" s="4">
        <f t="shared" si="23"/>
        <v>-0.16416138360818636</v>
      </c>
      <c r="Q30" s="4">
        <f t="shared" si="23"/>
        <v>-0.17540542892444591</v>
      </c>
      <c r="R30" s="4">
        <f t="shared" si="23"/>
        <v>0.62781877709385936</v>
      </c>
      <c r="S30" s="4">
        <f t="shared" si="23"/>
        <v>-0.4786365951930176</v>
      </c>
      <c r="T30" s="4">
        <f t="shared" si="23"/>
        <v>0.46736937667794309</v>
      </c>
      <c r="U30" s="4">
        <f t="shared" si="23"/>
        <v>2.4594003461936846E-2</v>
      </c>
      <c r="V30" s="4">
        <f t="shared" si="23"/>
        <v>0.23133439897161381</v>
      </c>
      <c r="W30" s="4">
        <f t="shared" si="23"/>
        <v>-3.7590067063125725E-2</v>
      </c>
      <c r="X30" s="4">
        <f t="shared" si="23"/>
        <v>0.63385872810484412</v>
      </c>
      <c r="Y30" s="4">
        <f t="shared" si="23"/>
        <v>0.27814125631696313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2227.5500000000002</v>
      </c>
      <c r="H32" s="3">
        <f>IFERROR(INDEX(D32:G32,COUNT(D32:G32)),"")</f>
        <v>2227.5500000000002</v>
      </c>
      <c r="I32" s="3">
        <f t="shared" ref="I32:Z32" si="24">IFERROR(INDEX(I51:I500,MATCH($C$32,$C$51:$C$500,0)),"")</f>
        <v>2211.46</v>
      </c>
      <c r="J32" s="3">
        <f t="shared" si="24"/>
        <v>2095.2600000000002</v>
      </c>
      <c r="K32" s="3">
        <f t="shared" si="24"/>
        <v>2115.67</v>
      </c>
      <c r="L32" s="3">
        <f t="shared" si="24"/>
        <v>2172.4699999999998</v>
      </c>
      <c r="M32" s="3">
        <f t="shared" si="24"/>
        <v>1981.31</v>
      </c>
      <c r="N32" s="3">
        <f t="shared" si="24"/>
        <v>1869.21</v>
      </c>
      <c r="O32" s="3">
        <f t="shared" si="24"/>
        <v>1850.27</v>
      </c>
      <c r="P32" s="3">
        <f t="shared" si="24"/>
        <v>1772.46</v>
      </c>
      <c r="Q32" s="3">
        <f t="shared" si="24"/>
        <v>1772.41</v>
      </c>
      <c r="R32" s="3">
        <f t="shared" si="24"/>
        <v>1706.94</v>
      </c>
      <c r="S32" s="3">
        <f t="shared" si="24"/>
        <v>1423.43</v>
      </c>
      <c r="T32" s="3">
        <f t="shared" si="24"/>
        <v>1781.61</v>
      </c>
      <c r="U32" s="3">
        <f t="shared" si="24"/>
        <v>1400.11</v>
      </c>
      <c r="V32" s="3">
        <f t="shared" si="24"/>
        <v>1299.8399999999999</v>
      </c>
      <c r="W32" s="3">
        <f t="shared" si="24"/>
        <v>1079.17</v>
      </c>
      <c r="X32" s="3">
        <f t="shared" si="24"/>
        <v>879.87</v>
      </c>
      <c r="Y32" s="3">
        <f t="shared" si="24"/>
        <v>604.22</v>
      </c>
      <c r="Z32" s="3">
        <f t="shared" si="24"/>
        <v>421.77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0.75</v>
      </c>
      <c r="H33" s="3">
        <f>IFERROR(INDEX(D33:G33,COUNT(D33:G33)),"")</f>
        <v>0.75</v>
      </c>
      <c r="I33" s="3">
        <f t="shared" ref="I33:Z33" si="25">IFERROR(INDEX(I51:I500,MATCH($C$33,$C$51:$C$500,0)),"")</f>
        <v>0.68</v>
      </c>
      <c r="J33" s="3">
        <f t="shared" si="25"/>
        <v>0.77</v>
      </c>
      <c r="K33" s="3">
        <f t="shared" si="25"/>
        <v>0.76</v>
      </c>
      <c r="L33" s="3">
        <f t="shared" si="25"/>
        <v>0.88</v>
      </c>
      <c r="M33" s="3">
        <f t="shared" si="25"/>
        <v>0.64</v>
      </c>
      <c r="N33" s="3">
        <f t="shared" si="25"/>
        <v>0.69</v>
      </c>
      <c r="O33" s="3">
        <f t="shared" si="25"/>
        <v>0.77</v>
      </c>
      <c r="P33" s="3">
        <f t="shared" si="25"/>
        <v>0.82</v>
      </c>
      <c r="Q33" s="3">
        <f t="shared" si="25"/>
        <v>1.1299999999999999</v>
      </c>
      <c r="R33" s="3">
        <f t="shared" si="25"/>
        <v>2.2999999999999998</v>
      </c>
      <c r="S33" s="3">
        <f t="shared" si="25"/>
        <v>2.88</v>
      </c>
      <c r="T33" s="3">
        <f t="shared" si="25"/>
        <v>2.79</v>
      </c>
      <c r="U33" s="3">
        <f t="shared" si="25"/>
        <v>2.86</v>
      </c>
      <c r="V33" s="3">
        <f t="shared" si="25"/>
        <v>2.46</v>
      </c>
      <c r="W33" s="3">
        <f t="shared" si="25"/>
        <v>1.2</v>
      </c>
      <c r="X33" s="3">
        <f t="shared" si="25"/>
        <v>1.31</v>
      </c>
      <c r="Y33" s="3">
        <f t="shared" si="25"/>
        <v>0.84</v>
      </c>
      <c r="Z33" s="3">
        <f t="shared" si="25"/>
        <v>0.92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104.41</v>
      </c>
      <c r="H34" s="3">
        <f>IFERROR(INDEX(D34:G34,COUNT(D34:G34)),"")</f>
        <v>104.41</v>
      </c>
      <c r="I34" s="3">
        <f t="shared" ref="I34:Z34" si="26">IFERROR(INDEX(I51:I500,MATCH($C$34,$C$51:$C$500,0)),"")</f>
        <v>5.63</v>
      </c>
      <c r="J34" s="3">
        <f t="shared" si="26"/>
        <v>10.210000000000001</v>
      </c>
      <c r="K34" s="3">
        <f t="shared" si="26"/>
        <v>8.92</v>
      </c>
      <c r="L34" s="3">
        <f t="shared" si="26"/>
        <v>5.57</v>
      </c>
      <c r="M34" s="3">
        <f t="shared" si="26"/>
        <v>6.05</v>
      </c>
      <c r="N34" s="3">
        <f t="shared" si="26"/>
        <v>11.07</v>
      </c>
      <c r="O34" s="3">
        <f t="shared" si="26"/>
        <v>8.0299999999999994</v>
      </c>
      <c r="P34" s="3">
        <f t="shared" si="26"/>
        <v>12.34</v>
      </c>
      <c r="Q34" s="3">
        <f t="shared" si="26"/>
        <v>8.17</v>
      </c>
      <c r="R34" s="3">
        <f t="shared" si="26"/>
        <v>11.09</v>
      </c>
      <c r="S34" s="3">
        <f t="shared" si="26"/>
        <v>46.71</v>
      </c>
      <c r="T34" s="3">
        <f t="shared" si="26"/>
        <v>10.02</v>
      </c>
      <c r="U34" s="3">
        <f t="shared" si="26"/>
        <v>15.08</v>
      </c>
      <c r="V34" s="3">
        <f t="shared" si="26"/>
        <v>9.98</v>
      </c>
      <c r="W34" s="3">
        <f t="shared" si="26"/>
        <v>4.62</v>
      </c>
      <c r="X34" s="3">
        <f t="shared" si="26"/>
        <v>3.44</v>
      </c>
      <c r="Y34" s="3">
        <f t="shared" si="26"/>
        <v>2.44</v>
      </c>
      <c r="Z34" s="3">
        <f t="shared" si="26"/>
        <v>7.74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13.66</v>
      </c>
      <c r="H35" s="3">
        <f>IFERROR(INDEX(D35:G35,COUNT(D35:G35)),"")</f>
        <v>13.66</v>
      </c>
      <c r="I35" s="3">
        <f t="shared" ref="I35:Z35" si="27">IFERROR(INDEX(I51:I500,MATCH($C$35,$C$51:$C$500,0)),"")</f>
        <v>2.29</v>
      </c>
      <c r="J35" s="3">
        <f t="shared" si="27"/>
        <v>3.13</v>
      </c>
      <c r="K35" s="3">
        <f t="shared" si="27"/>
        <v>2.93</v>
      </c>
      <c r="L35" s="3">
        <f t="shared" si="27"/>
        <v>2.67</v>
      </c>
      <c r="M35" s="3">
        <f t="shared" si="27"/>
        <v>2.16</v>
      </c>
      <c r="N35" s="3">
        <f t="shared" si="27"/>
        <v>2.77</v>
      </c>
      <c r="O35" s="3">
        <f t="shared" si="27"/>
        <v>2.5099999999999998</v>
      </c>
      <c r="P35" s="3">
        <f t="shared" si="27"/>
        <v>2.76</v>
      </c>
      <c r="Q35" s="3">
        <f t="shared" si="27"/>
        <v>3.2</v>
      </c>
      <c r="R35" s="3">
        <f t="shared" si="27"/>
        <v>5.14</v>
      </c>
      <c r="S35" s="3">
        <f t="shared" si="27"/>
        <v>8.75</v>
      </c>
      <c r="T35" s="3">
        <f t="shared" si="27"/>
        <v>5.54</v>
      </c>
      <c r="U35" s="3">
        <f t="shared" si="27"/>
        <v>6.53</v>
      </c>
      <c r="V35" s="3">
        <f t="shared" si="27"/>
        <v>5.35</v>
      </c>
      <c r="W35" s="3">
        <f t="shared" si="27"/>
        <v>2.66</v>
      </c>
      <c r="X35" s="3">
        <f t="shared" si="27"/>
        <v>2.2799999999999998</v>
      </c>
      <c r="Y35" s="3">
        <f t="shared" si="27"/>
        <v>1.65</v>
      </c>
      <c r="Z35" s="3">
        <f t="shared" si="27"/>
        <v>1.61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3.8855</v>
      </c>
      <c r="I36" s="4">
        <f t="shared" si="28"/>
        <v>0.94209999999999994</v>
      </c>
      <c r="J36" s="4">
        <f t="shared" si="28"/>
        <v>0.95420000000000005</v>
      </c>
      <c r="K36" s="4">
        <f t="shared" si="28"/>
        <v>0.99370000000000003</v>
      </c>
      <c r="L36" s="4">
        <f t="shared" si="28"/>
        <v>0.72470000000000001</v>
      </c>
      <c r="M36" s="4">
        <f t="shared" si="28"/>
        <v>0.71209999999999996</v>
      </c>
      <c r="N36" s="4">
        <f t="shared" si="28"/>
        <v>0.86129999999999995</v>
      </c>
      <c r="O36" s="4">
        <f t="shared" si="28"/>
        <v>0.56330000000000002</v>
      </c>
      <c r="P36" s="4">
        <f t="shared" si="28"/>
        <v>0.85109999999999997</v>
      </c>
      <c r="Q36" s="4">
        <f t="shared" si="28"/>
        <v>0.48749999999999999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250</v>
      </c>
      <c r="I37" s="3">
        <f t="shared" si="29"/>
        <v>250</v>
      </c>
      <c r="J37" s="3">
        <f t="shared" si="29"/>
        <v>150</v>
      </c>
      <c r="K37" s="3">
        <f t="shared" si="29"/>
        <v>180</v>
      </c>
      <c r="L37" s="3">
        <f t="shared" si="29"/>
        <v>250</v>
      </c>
      <c r="M37" s="3">
        <f t="shared" si="29"/>
        <v>150</v>
      </c>
      <c r="N37" s="3">
        <f t="shared" si="29"/>
        <v>100</v>
      </c>
      <c r="O37" s="3">
        <f t="shared" si="29"/>
        <v>100</v>
      </c>
      <c r="P37" s="3">
        <f t="shared" si="29"/>
        <v>100</v>
      </c>
      <c r="Q37" s="3">
        <f t="shared" si="29"/>
        <v>120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88531866409</v>
      </c>
      <c r="E51" s="5">
        <v>162155077319</v>
      </c>
      <c r="F51" s="5">
        <v>147818441107</v>
      </c>
      <c r="G51" s="5">
        <v>116868275317</v>
      </c>
      <c r="I51" s="5">
        <v>469090112049</v>
      </c>
      <c r="J51" s="5">
        <v>369158235857</v>
      </c>
      <c r="K51" s="5">
        <v>396662494226</v>
      </c>
      <c r="L51" s="5">
        <v>518048148041</v>
      </c>
      <c r="M51" s="5">
        <v>424235124205</v>
      </c>
      <c r="N51" s="5">
        <v>334286148874</v>
      </c>
      <c r="O51" s="5">
        <v>409287975453</v>
      </c>
      <c r="P51" s="5">
        <v>378450026449</v>
      </c>
      <c r="Q51" s="5">
        <v>452778824796</v>
      </c>
      <c r="R51" s="5">
        <v>549092657990</v>
      </c>
      <c r="S51" s="5">
        <v>337318051442</v>
      </c>
      <c r="T51" s="5">
        <v>646992190729</v>
      </c>
      <c r="U51" s="5">
        <v>440919785442</v>
      </c>
      <c r="V51" s="5">
        <v>430336097959</v>
      </c>
      <c r="W51" s="5">
        <v>349487595180</v>
      </c>
      <c r="X51" s="5">
        <v>363137976053</v>
      </c>
      <c r="Y51" s="5">
        <v>222257879342</v>
      </c>
      <c r="Z51" s="5">
        <v>173891483624</v>
      </c>
    </row>
    <row r="52" spans="2:26" ht="15.5" x14ac:dyDescent="0.35">
      <c r="C52" t="s">
        <v>1352</v>
      </c>
      <c r="D52" s="5">
        <v>40156698889</v>
      </c>
      <c r="E52" s="5">
        <v>41925951995</v>
      </c>
      <c r="F52" s="5">
        <v>32904110687</v>
      </c>
      <c r="G52" s="5">
        <v>20002525565</v>
      </c>
      <c r="I52" s="5">
        <v>114515839089</v>
      </c>
      <c r="J52" s="5">
        <v>74407542421</v>
      </c>
      <c r="K52" s="5">
        <v>68396934544</v>
      </c>
      <c r="L52" s="5">
        <v>119432584955</v>
      </c>
      <c r="M52" s="5">
        <v>156800653907</v>
      </c>
      <c r="N52" s="5">
        <v>112966756020</v>
      </c>
      <c r="O52" s="5">
        <v>78745417886</v>
      </c>
      <c r="P52" s="5">
        <v>85411313100</v>
      </c>
      <c r="Q52" s="5">
        <v>65005576137</v>
      </c>
      <c r="R52" s="5">
        <v>67486965941</v>
      </c>
      <c r="S52" s="5">
        <v>53649232642</v>
      </c>
      <c r="T52" s="5">
        <v>60341874310</v>
      </c>
      <c r="U52" s="5">
        <v>75995663068</v>
      </c>
      <c r="V52" s="5">
        <v>47375378273</v>
      </c>
      <c r="W52" s="5">
        <v>48049842511</v>
      </c>
      <c r="X52" s="5">
        <v>45371282744</v>
      </c>
      <c r="Y52" s="5">
        <v>38921780396</v>
      </c>
      <c r="Z52" s="5">
        <v>27132303335</v>
      </c>
    </row>
    <row r="53" spans="2:26" ht="15.5" x14ac:dyDescent="0.35">
      <c r="C53" t="s">
        <v>1478</v>
      </c>
      <c r="D53" s="5">
        <v>47212833196</v>
      </c>
      <c r="E53" s="5">
        <v>47209390216</v>
      </c>
      <c r="F53" s="5">
        <v>44913034435</v>
      </c>
      <c r="G53" s="5">
        <v>45062355499</v>
      </c>
      <c r="I53" s="5">
        <v>178156856864</v>
      </c>
      <c r="J53" s="5">
        <v>194710180337</v>
      </c>
      <c r="K53" s="5">
        <v>193879187229</v>
      </c>
      <c r="L53" s="5">
        <v>174360498272</v>
      </c>
      <c r="M53" s="5">
        <v>158259917068</v>
      </c>
      <c r="N53" s="5">
        <v>144002232047</v>
      </c>
      <c r="O53" s="5">
        <v>182552129652</v>
      </c>
      <c r="P53" s="5">
        <v>185528107707</v>
      </c>
      <c r="Q53" s="5">
        <v>230611649123</v>
      </c>
      <c r="R53" s="5">
        <v>292250663014</v>
      </c>
      <c r="S53" s="5">
        <v>317847152483</v>
      </c>
      <c r="T53" s="5">
        <v>341655201311</v>
      </c>
      <c r="U53" s="5">
        <v>286526092305</v>
      </c>
      <c r="V53" s="5">
        <v>232765623873</v>
      </c>
      <c r="W53" s="5">
        <v>131240481950</v>
      </c>
      <c r="X53" s="5">
        <v>57415715401</v>
      </c>
      <c r="Y53" s="5">
        <v>25356310020</v>
      </c>
      <c r="Z53" s="5">
        <v>22355028607</v>
      </c>
    </row>
    <row r="54" spans="2:26" ht="15.5" x14ac:dyDescent="0.35">
      <c r="C54" t="s">
        <v>1350</v>
      </c>
    </row>
    <row r="55" spans="2:26" ht="15.5" x14ac:dyDescent="0.35">
      <c r="C55" t="s">
        <v>98</v>
      </c>
      <c r="E55" s="5">
        <v>-703551832</v>
      </c>
      <c r="I55" s="5">
        <v>-703551832</v>
      </c>
      <c r="J55" s="5">
        <v>192280952</v>
      </c>
      <c r="K55" s="5">
        <v>6495050568</v>
      </c>
      <c r="L55" s="5">
        <v>2320633903</v>
      </c>
      <c r="M55" s="5">
        <v>533253434</v>
      </c>
      <c r="N55" s="5">
        <v>3567428822</v>
      </c>
      <c r="O55" s="5">
        <v>-398348469</v>
      </c>
      <c r="P55" s="5">
        <v>1265257955</v>
      </c>
      <c r="Q55" s="5">
        <v>-1518280229</v>
      </c>
      <c r="R55" s="5">
        <v>6450144546</v>
      </c>
      <c r="S55" s="5">
        <v>410435794</v>
      </c>
    </row>
    <row r="56" spans="2:26" ht="15.5" x14ac:dyDescent="0.35">
      <c r="C56" t="s">
        <v>1479</v>
      </c>
      <c r="D56" s="5">
        <v>-27158912924</v>
      </c>
      <c r="E56" s="5">
        <v>42947357282</v>
      </c>
      <c r="F56" s="5">
        <v>39495870124</v>
      </c>
      <c r="G56" s="5">
        <v>27840965716</v>
      </c>
      <c r="I56" s="5">
        <v>69035078760</v>
      </c>
      <c r="J56" s="5">
        <v>-15974312166</v>
      </c>
      <c r="K56" s="5">
        <v>17679204911</v>
      </c>
      <c r="L56" s="5">
        <v>112605040428</v>
      </c>
      <c r="M56" s="5">
        <v>6807692997</v>
      </c>
      <c r="N56" s="5">
        <v>-23222785071</v>
      </c>
      <c r="O56" s="5">
        <v>11663463383</v>
      </c>
      <c r="P56" s="5">
        <v>-28059194854</v>
      </c>
      <c r="Q56" s="5">
        <v>60670965417</v>
      </c>
      <c r="R56" s="5">
        <v>89654213397</v>
      </c>
      <c r="S56" s="5">
        <v>-102560368630</v>
      </c>
      <c r="T56" s="5">
        <v>158627119736</v>
      </c>
      <c r="U56" s="5">
        <v>-9968801562</v>
      </c>
      <c r="V56" s="5">
        <v>61338549785</v>
      </c>
      <c r="W56" s="5">
        <v>72304836978</v>
      </c>
      <c r="X56" s="5">
        <v>168839178272</v>
      </c>
      <c r="Y56" s="5">
        <v>117159511322</v>
      </c>
      <c r="Z56" s="5">
        <v>1283726920</v>
      </c>
    </row>
    <row r="57" spans="2:26" ht="15.5" x14ac:dyDescent="0.35">
      <c r="C57" t="s">
        <v>1351</v>
      </c>
      <c r="D57" s="5">
        <v>1101412696</v>
      </c>
      <c r="E57" s="5">
        <v>36285946</v>
      </c>
      <c r="F57" s="5">
        <v>476862593</v>
      </c>
      <c r="G57" s="5">
        <v>15670000</v>
      </c>
      <c r="I57" s="5">
        <v>584465539</v>
      </c>
      <c r="J57" s="5">
        <v>8142828084</v>
      </c>
      <c r="K57" s="5">
        <v>5062628406</v>
      </c>
      <c r="L57" s="5">
        <v>1866600717</v>
      </c>
      <c r="M57" s="5">
        <v>750095810</v>
      </c>
      <c r="N57" s="5">
        <v>2889582880</v>
      </c>
      <c r="O57" s="5">
        <v>2475176662</v>
      </c>
      <c r="P57" s="5">
        <v>2331546557</v>
      </c>
      <c r="Q57" s="5">
        <v>2612003182</v>
      </c>
      <c r="R57" s="5">
        <v>254861986</v>
      </c>
      <c r="S57" s="5">
        <v>1479891586</v>
      </c>
      <c r="T57" s="5">
        <v>862861100</v>
      </c>
      <c r="U57" s="5">
        <v>82250601</v>
      </c>
      <c r="V57" s="5">
        <v>58367185</v>
      </c>
      <c r="W57" s="5">
        <v>748150033</v>
      </c>
      <c r="X57" s="5">
        <v>986511930</v>
      </c>
      <c r="Y57" s="5">
        <v>411691799</v>
      </c>
      <c r="Z57" s="5">
        <v>152659193</v>
      </c>
    </row>
    <row r="58" spans="2:26" ht="15.5" x14ac:dyDescent="0.35">
      <c r="C58" t="s">
        <v>87</v>
      </c>
      <c r="D58" s="5">
        <v>-67936320485</v>
      </c>
      <c r="E58" s="5">
        <v>-69281895363</v>
      </c>
      <c r="F58" s="5">
        <v>-56732507706</v>
      </c>
      <c r="G58" s="5">
        <v>-53290023641</v>
      </c>
      <c r="I58" s="5">
        <v>-234506129532</v>
      </c>
      <c r="J58" s="5">
        <v>-211796992938</v>
      </c>
      <c r="K58" s="5">
        <v>-222823914850</v>
      </c>
      <c r="L58" s="5">
        <v>-224476912783</v>
      </c>
      <c r="M58" s="5">
        <v>-227702427662</v>
      </c>
      <c r="N58" s="5">
        <v>-201944699743</v>
      </c>
      <c r="O58" s="5">
        <v>-209334296640</v>
      </c>
      <c r="P58" s="5">
        <v>-219564482150</v>
      </c>
      <c r="Q58" s="5">
        <v>-222480892953</v>
      </c>
      <c r="R58" s="5">
        <v>-208957091013</v>
      </c>
      <c r="S58" s="5">
        <v>-221292124489</v>
      </c>
      <c r="T58" s="5">
        <v>-210380725443</v>
      </c>
      <c r="U58" s="5">
        <v>-179724703051</v>
      </c>
      <c r="V58" s="5">
        <v>-126078302909</v>
      </c>
      <c r="W58" s="5">
        <v>-101393565426</v>
      </c>
      <c r="X58" s="5">
        <v>-87687039275</v>
      </c>
      <c r="Y58" s="5">
        <v>-55153616391</v>
      </c>
      <c r="Z58" s="5">
        <v>-41880054308</v>
      </c>
    </row>
    <row r="59" spans="2:26" ht="15.5" x14ac:dyDescent="0.35">
      <c r="C59" t="s">
        <v>1147</v>
      </c>
      <c r="D59" s="5">
        <v>-39316989505</v>
      </c>
      <c r="E59" s="5">
        <v>-34608017460</v>
      </c>
      <c r="F59" s="5">
        <v>-29808738796</v>
      </c>
      <c r="G59" s="5">
        <v>-24617724792</v>
      </c>
      <c r="I59" s="5">
        <v>-120570251162</v>
      </c>
      <c r="J59" s="5">
        <v>-112079298835</v>
      </c>
      <c r="K59" s="5">
        <v>-109409130002</v>
      </c>
      <c r="L59" s="5">
        <v>-112034220050</v>
      </c>
      <c r="M59" s="5">
        <v>-112688829376</v>
      </c>
      <c r="N59" s="5">
        <v>-89927676977</v>
      </c>
      <c r="O59" s="5">
        <v>-81920647665</v>
      </c>
      <c r="P59" s="5">
        <v>-79838815180</v>
      </c>
      <c r="Q59" s="5">
        <v>-76350761372</v>
      </c>
      <c r="R59" s="5">
        <v>-71143064251</v>
      </c>
      <c r="S59" s="5">
        <v>-78959466549</v>
      </c>
      <c r="T59" s="5">
        <v>-69189555432</v>
      </c>
      <c r="U59" s="5">
        <v>-63181281383</v>
      </c>
      <c r="V59" s="5">
        <v>-44066622975</v>
      </c>
      <c r="W59" s="5">
        <v>-28584085482</v>
      </c>
      <c r="X59" s="5">
        <v>-31483669071</v>
      </c>
      <c r="Y59" s="5">
        <v>-19331874284</v>
      </c>
      <c r="Z59" s="5">
        <v>-10320658796</v>
      </c>
    </row>
    <row r="60" spans="2:26" ht="15.5" x14ac:dyDescent="0.35">
      <c r="C60" t="s">
        <v>88</v>
      </c>
      <c r="U60" s="5">
        <v>-89914242295</v>
      </c>
      <c r="V60" s="5">
        <v>-63499514918</v>
      </c>
      <c r="W60" s="5">
        <v>-17397212312</v>
      </c>
      <c r="X60" s="5">
        <v>-18080689479</v>
      </c>
      <c r="Y60" s="5">
        <v>-15257877539</v>
      </c>
      <c r="Z60" s="5">
        <v>-13182141297</v>
      </c>
    </row>
    <row r="61" spans="2:26" ht="15.5" x14ac:dyDescent="0.35">
      <c r="C61" t="s">
        <v>495</v>
      </c>
      <c r="D61" s="5">
        <v>-9537490078</v>
      </c>
      <c r="E61" s="5">
        <v>-18677196052</v>
      </c>
      <c r="F61" s="5">
        <v>-13702709046</v>
      </c>
      <c r="G61" s="5">
        <v>-25866255697</v>
      </c>
      <c r="I61" s="5">
        <v>-63356099483</v>
      </c>
      <c r="J61" s="5">
        <v>-52344045409</v>
      </c>
      <c r="K61" s="5">
        <v>-65704068737</v>
      </c>
      <c r="L61" s="5">
        <v>-45102460800</v>
      </c>
      <c r="M61" s="5">
        <v>-37916234593</v>
      </c>
      <c r="N61" s="5">
        <v>-41691821343</v>
      </c>
      <c r="O61" s="5">
        <v>-47573379156</v>
      </c>
      <c r="P61" s="5">
        <v>-49330270333</v>
      </c>
      <c r="Q61" s="5">
        <v>-45009973467</v>
      </c>
      <c r="R61" s="5">
        <v>-39836711223</v>
      </c>
      <c r="S61" s="5">
        <v>-42014574785</v>
      </c>
      <c r="T61" s="5">
        <v>-44656918168</v>
      </c>
    </row>
    <row r="62" spans="2:26" ht="15.5" x14ac:dyDescent="0.35">
      <c r="C62" t="s">
        <v>1480</v>
      </c>
      <c r="D62" s="5">
        <v>-20721296237</v>
      </c>
      <c r="E62" s="5">
        <v>-28569607375</v>
      </c>
      <c r="F62" s="5">
        <v>-21556768967</v>
      </c>
      <c r="G62" s="5">
        <v>-23654937870</v>
      </c>
      <c r="I62" s="5">
        <v>-91573081783</v>
      </c>
      <c r="J62" s="5">
        <v>-76879204142</v>
      </c>
      <c r="K62" s="5">
        <v>-92333948630</v>
      </c>
      <c r="L62" s="5">
        <v>-87848848901</v>
      </c>
      <c r="M62" s="5">
        <v>-91399199097</v>
      </c>
      <c r="N62" s="5">
        <v>-88010519042</v>
      </c>
      <c r="O62" s="5">
        <v>-96393000345</v>
      </c>
      <c r="P62" s="5">
        <v>-102639682514</v>
      </c>
      <c r="Q62" s="5">
        <v>-110561313892</v>
      </c>
      <c r="R62" s="5">
        <v>-100393621632</v>
      </c>
      <c r="S62" s="5">
        <v>-108491951609</v>
      </c>
      <c r="T62" s="5">
        <v>-106941398652</v>
      </c>
      <c r="U62" s="5">
        <v>-89914242295</v>
      </c>
      <c r="V62" s="5">
        <v>-63499514918</v>
      </c>
      <c r="W62" s="5">
        <v>-17397212312</v>
      </c>
      <c r="X62" s="5">
        <v>-18080689479</v>
      </c>
      <c r="Y62" s="5">
        <v>-15257877539</v>
      </c>
      <c r="Z62" s="5">
        <v>-13182141297</v>
      </c>
    </row>
    <row r="63" spans="2:26" ht="15.5" x14ac:dyDescent="0.35">
      <c r="C63" t="s">
        <v>1354</v>
      </c>
      <c r="D63" s="5">
        <v>-1572518017</v>
      </c>
      <c r="E63" s="5">
        <v>-1006716324</v>
      </c>
      <c r="F63" s="5">
        <v>-450582921</v>
      </c>
      <c r="G63" s="5">
        <v>-545846078</v>
      </c>
      <c r="I63" s="5">
        <v>-3101150088</v>
      </c>
      <c r="J63" s="5">
        <v>-2803800744</v>
      </c>
      <c r="K63" s="5">
        <v>-2365696742</v>
      </c>
      <c r="L63" s="5">
        <v>-2674245796</v>
      </c>
      <c r="M63" s="5">
        <v>-1087602318</v>
      </c>
      <c r="N63" s="5">
        <v>-1269384851</v>
      </c>
      <c r="O63" s="5">
        <v>-3314582477</v>
      </c>
      <c r="P63" s="5">
        <v>-9560383806</v>
      </c>
      <c r="Q63" s="5">
        <v>-8679238722</v>
      </c>
      <c r="R63" s="5">
        <v>-10555405878</v>
      </c>
      <c r="S63" s="5">
        <v>-8524620039</v>
      </c>
      <c r="T63" s="5">
        <v>-10945778092</v>
      </c>
      <c r="U63" s="5">
        <v>-7519689301</v>
      </c>
      <c r="V63" s="5">
        <v>-4465491580</v>
      </c>
      <c r="W63" s="5">
        <v>-46872576149</v>
      </c>
      <c r="X63" s="5">
        <v>-30861680565</v>
      </c>
      <c r="Y63" s="5">
        <v>-14160139287</v>
      </c>
      <c r="Z63" s="5">
        <v>-12519732207</v>
      </c>
    </row>
    <row r="64" spans="2:26" ht="15.5" x14ac:dyDescent="0.35">
      <c r="C64" t="s">
        <v>856</v>
      </c>
      <c r="D64" s="5">
        <v>-2106357633</v>
      </c>
      <c r="E64" s="5">
        <v>-1526792914</v>
      </c>
      <c r="F64" s="5">
        <v>-1293187159</v>
      </c>
      <c r="G64" s="5">
        <v>-1201735617</v>
      </c>
      <c r="I64" s="5">
        <v>-5260904214</v>
      </c>
      <c r="J64" s="5">
        <v>-5145593453</v>
      </c>
      <c r="K64" s="5">
        <v>-4469615371</v>
      </c>
      <c r="L64" s="5">
        <v>-5983800327</v>
      </c>
      <c r="M64" s="5">
        <v>-7127215196</v>
      </c>
      <c r="N64" s="5">
        <v>-6850149413</v>
      </c>
      <c r="O64" s="5">
        <v>-6937275115</v>
      </c>
      <c r="P64" s="5">
        <v>-5622426999</v>
      </c>
      <c r="Q64" s="5">
        <v>-4498081346</v>
      </c>
      <c r="R64" s="5">
        <v>-4926903637</v>
      </c>
      <c r="S64" s="5">
        <v>-5505008381</v>
      </c>
      <c r="T64" s="5">
        <v>-5973719857</v>
      </c>
      <c r="U64" s="5">
        <v>-4571129036</v>
      </c>
      <c r="V64" s="5">
        <v>-3583064968</v>
      </c>
      <c r="W64" s="5">
        <v>-2684280114</v>
      </c>
      <c r="X64" s="5">
        <v>-2490091230</v>
      </c>
      <c r="Y64" s="5">
        <v>-1979895671</v>
      </c>
      <c r="Z64" s="5">
        <v>-1507114525</v>
      </c>
    </row>
    <row r="65" spans="3:26" ht="15.5" x14ac:dyDescent="0.35">
      <c r="C65" t="s">
        <v>91</v>
      </c>
      <c r="D65" s="5">
        <v>20595545924</v>
      </c>
      <c r="E65" s="5">
        <v>92873181956</v>
      </c>
      <c r="F65" s="5">
        <v>91085933401</v>
      </c>
      <c r="G65" s="5">
        <v>63578251676</v>
      </c>
      <c r="I65" s="5">
        <v>234583982517</v>
      </c>
      <c r="J65" s="5">
        <v>157361242919</v>
      </c>
      <c r="K65" s="5">
        <v>173838579376</v>
      </c>
      <c r="L65" s="5">
        <v>293571235258</v>
      </c>
      <c r="M65" s="5">
        <v>196532696543</v>
      </c>
      <c r="N65" s="5">
        <v>132341449131</v>
      </c>
      <c r="O65" s="5">
        <v>199953678813</v>
      </c>
      <c r="P65" s="5">
        <v>158885544299</v>
      </c>
      <c r="Q65" s="5">
        <v>230297931843</v>
      </c>
      <c r="R65" s="5">
        <v>340135566977</v>
      </c>
      <c r="S65" s="5">
        <v>116025926953</v>
      </c>
      <c r="T65" s="5">
        <v>436611465286</v>
      </c>
      <c r="U65" s="5">
        <v>261195082391</v>
      </c>
      <c r="V65" s="5">
        <v>304257795050</v>
      </c>
      <c r="W65" s="5">
        <v>248094029754</v>
      </c>
      <c r="X65" s="5">
        <v>275450936778</v>
      </c>
      <c r="Y65" s="5">
        <v>167104262951</v>
      </c>
      <c r="Z65" s="5">
        <v>132011429316</v>
      </c>
    </row>
    <row r="66" spans="3:26" ht="15.5" x14ac:dyDescent="0.35">
      <c r="C66" t="s">
        <v>92</v>
      </c>
      <c r="D66" s="5">
        <v>423077964</v>
      </c>
      <c r="E66" s="5">
        <v>282815068</v>
      </c>
      <c r="F66" s="5">
        <v>389635672</v>
      </c>
      <c r="G66" s="5">
        <v>705381250</v>
      </c>
      <c r="I66" s="5">
        <v>1764394078</v>
      </c>
      <c r="J66" s="5">
        <v>-2997391564</v>
      </c>
      <c r="K66" s="5">
        <v>-3392059136</v>
      </c>
      <c r="L66" s="5">
        <v>926473067</v>
      </c>
      <c r="M66" s="5">
        <v>2577065868</v>
      </c>
      <c r="N66" s="5">
        <v>-18805745777</v>
      </c>
      <c r="O66" s="5">
        <v>-38971129742</v>
      </c>
      <c r="P66" s="5">
        <v>-41502170331</v>
      </c>
      <c r="Q66" s="5">
        <v>-19736118482</v>
      </c>
      <c r="R66" s="5">
        <v>-29017625895</v>
      </c>
      <c r="S66" s="5">
        <v>-7073579553</v>
      </c>
      <c r="T66" s="5">
        <v>-12900574055</v>
      </c>
      <c r="U66" s="5">
        <v>-8681989465</v>
      </c>
      <c r="V66" s="5">
        <v>-16556488653</v>
      </c>
      <c r="W66" s="5">
        <v>-11288004273</v>
      </c>
      <c r="X66" s="5">
        <v>-24659063566</v>
      </c>
      <c r="Y66" s="5">
        <v>-13725140677</v>
      </c>
      <c r="Z66" s="5">
        <v>-84464228927</v>
      </c>
    </row>
    <row r="67" spans="3:26" ht="15.5" x14ac:dyDescent="0.35">
      <c r="C67" t="s">
        <v>94</v>
      </c>
      <c r="D67" s="5">
        <v>374677351</v>
      </c>
      <c r="E67" s="5">
        <v>309389211</v>
      </c>
      <c r="F67" s="5">
        <v>464337611</v>
      </c>
      <c r="G67" s="5">
        <v>272854994</v>
      </c>
      <c r="I67" s="5">
        <v>1409759371</v>
      </c>
      <c r="J67" s="5">
        <v>1575977792</v>
      </c>
      <c r="K67" s="5">
        <v>1270183835</v>
      </c>
      <c r="L67" s="5">
        <v>1013835119</v>
      </c>
      <c r="M67" s="5">
        <v>1202837182</v>
      </c>
      <c r="N67" s="5">
        <v>1809316752</v>
      </c>
      <c r="O67" s="5">
        <v>1154352916</v>
      </c>
      <c r="P67" s="5">
        <v>1401495696</v>
      </c>
      <c r="Q67" s="5">
        <v>1528560359</v>
      </c>
      <c r="R67" s="5">
        <v>1132880518</v>
      </c>
      <c r="S67" s="5">
        <v>2313045320</v>
      </c>
      <c r="T67" s="5">
        <v>1924172268</v>
      </c>
      <c r="U67" s="5">
        <v>1389786626</v>
      </c>
      <c r="V67" s="5">
        <v>2024529840</v>
      </c>
      <c r="W67" s="5">
        <v>16996674060</v>
      </c>
      <c r="X67" s="5">
        <v>18239881190</v>
      </c>
      <c r="Y67" s="5">
        <v>32141893494</v>
      </c>
      <c r="Z67" s="5">
        <v>8711720440</v>
      </c>
    </row>
    <row r="68" spans="3:26" ht="15.5" x14ac:dyDescent="0.35">
      <c r="C68" t="s">
        <v>974</v>
      </c>
      <c r="D68" s="5">
        <v>374677351</v>
      </c>
      <c r="E68" s="5">
        <v>309389211</v>
      </c>
      <c r="F68" s="5">
        <v>464337611</v>
      </c>
      <c r="G68" s="5">
        <v>272854994</v>
      </c>
      <c r="I68" s="5">
        <v>1409759371</v>
      </c>
      <c r="J68" s="5">
        <v>1575977792</v>
      </c>
      <c r="K68" s="5">
        <v>1270183835</v>
      </c>
      <c r="L68" s="5">
        <v>1013835119</v>
      </c>
      <c r="M68" s="5">
        <v>1202837182</v>
      </c>
      <c r="N68" s="5">
        <v>1809316752</v>
      </c>
      <c r="O68" s="5">
        <v>1154352916</v>
      </c>
      <c r="P68" s="5">
        <v>1401495696</v>
      </c>
      <c r="Q68" s="5">
        <v>1528560359</v>
      </c>
      <c r="R68" s="5">
        <v>1132880518</v>
      </c>
      <c r="S68" s="5">
        <v>2313045320</v>
      </c>
      <c r="T68" s="5">
        <v>1924172268</v>
      </c>
      <c r="U68" s="5">
        <v>1389786626</v>
      </c>
      <c r="V68" s="5">
        <v>2024529840</v>
      </c>
      <c r="W68" s="5">
        <v>16996674060</v>
      </c>
      <c r="X68" s="5">
        <v>18239881190</v>
      </c>
      <c r="Y68" s="5">
        <v>32141893494</v>
      </c>
      <c r="Z68" s="5">
        <v>8711720440</v>
      </c>
    </row>
    <row r="69" spans="3:26" ht="15.5" x14ac:dyDescent="0.35">
      <c r="C69" t="s">
        <v>93</v>
      </c>
      <c r="D69" s="5">
        <v>347049800</v>
      </c>
      <c r="F69" s="5">
        <v>1558558</v>
      </c>
      <c r="G69" s="5">
        <v>481081080</v>
      </c>
      <c r="I69" s="5">
        <v>693340370</v>
      </c>
      <c r="J69" s="5">
        <v>8108108</v>
      </c>
      <c r="K69" s="5">
        <v>29459459</v>
      </c>
      <c r="L69" s="5">
        <v>-52841744</v>
      </c>
      <c r="M69" s="5">
        <v>52445456</v>
      </c>
      <c r="N69" s="5">
        <v>-18664773</v>
      </c>
      <c r="O69" s="5">
        <v>133661932</v>
      </c>
      <c r="P69" s="5">
        <v>1090090910</v>
      </c>
      <c r="Q69" s="5">
        <v>712629545</v>
      </c>
      <c r="R69" s="5">
        <v>91954545</v>
      </c>
      <c r="S69" s="5">
        <v>64910916</v>
      </c>
      <c r="T69" s="5">
        <v>311112691</v>
      </c>
      <c r="U69" s="5">
        <v>428893687</v>
      </c>
      <c r="V69" s="5">
        <v>7953800</v>
      </c>
      <c r="W69" s="5">
        <v>729660345</v>
      </c>
      <c r="X69" s="5">
        <v>505000</v>
      </c>
      <c r="Y69" s="5">
        <v>19450000</v>
      </c>
      <c r="Z69" s="5">
        <v>50000000</v>
      </c>
    </row>
    <row r="70" spans="3:26" ht="15.5" x14ac:dyDescent="0.35">
      <c r="C70" t="s">
        <v>95</v>
      </c>
      <c r="D70" s="5">
        <v>100258707</v>
      </c>
      <c r="E70" s="5">
        <v>-1643331</v>
      </c>
      <c r="F70" s="5">
        <v>64515178</v>
      </c>
      <c r="G70" s="5">
        <v>-11570763</v>
      </c>
      <c r="I70" s="5">
        <v>54524696</v>
      </c>
      <c r="J70" s="5">
        <v>-26128003</v>
      </c>
      <c r="K70" s="5">
        <v>-52608881</v>
      </c>
      <c r="L70" s="5">
        <v>239356903</v>
      </c>
      <c r="M70" s="5">
        <v>16352064</v>
      </c>
      <c r="N70" s="5">
        <v>-362265773</v>
      </c>
      <c r="O70" s="5">
        <v>-211544265</v>
      </c>
      <c r="P70" s="5">
        <v>374582125</v>
      </c>
      <c r="Q70" s="5">
        <v>31510982</v>
      </c>
      <c r="R70" s="5">
        <v>249900783</v>
      </c>
      <c r="S70" s="5">
        <v>396767089</v>
      </c>
      <c r="T70" s="5">
        <v>-396414612</v>
      </c>
      <c r="U70" s="5">
        <v>744949402</v>
      </c>
      <c r="V70" s="5">
        <v>132561672</v>
      </c>
      <c r="W70" s="5">
        <v>47506554</v>
      </c>
      <c r="X70" s="5">
        <v>-64033897</v>
      </c>
      <c r="Y70" s="5">
        <v>-283780349</v>
      </c>
      <c r="Z70" s="5">
        <v>286485571</v>
      </c>
    </row>
    <row r="71" spans="3:26" ht="15.5" x14ac:dyDescent="0.35">
      <c r="C71" t="s">
        <v>26</v>
      </c>
      <c r="D71" s="5">
        <v>-259121274</v>
      </c>
      <c r="E71" s="5">
        <v>-239150528</v>
      </c>
      <c r="F71" s="5">
        <v>-141328086</v>
      </c>
      <c r="G71" s="5">
        <v>-268915786</v>
      </c>
      <c r="I71" s="5">
        <v>-1107747114</v>
      </c>
      <c r="J71" s="5">
        <v>-6071287644</v>
      </c>
      <c r="K71" s="5">
        <v>-4985594922</v>
      </c>
      <c r="L71" s="5">
        <v>-3081312781</v>
      </c>
      <c r="M71" s="5">
        <v>-5904783586</v>
      </c>
      <c r="N71" s="5">
        <v>-24116274340</v>
      </c>
      <c r="O71" s="5">
        <v>-40047600325</v>
      </c>
      <c r="P71" s="5">
        <v>-44368339062</v>
      </c>
      <c r="Q71" s="5">
        <v>-22008819368</v>
      </c>
      <c r="R71" s="5">
        <v>-30492361741</v>
      </c>
      <c r="S71" s="5">
        <v>-9848302878</v>
      </c>
      <c r="T71" s="5">
        <v>-14739444402</v>
      </c>
      <c r="U71" s="5">
        <v>-11245619180</v>
      </c>
      <c r="V71" s="5">
        <v>-23904756684</v>
      </c>
      <c r="W71" s="5">
        <v>-38454815158</v>
      </c>
      <c r="X71" s="5">
        <v>-38811035859</v>
      </c>
      <c r="Y71" s="5">
        <v>-46565016467</v>
      </c>
      <c r="Z71" s="5">
        <v>-88126652856</v>
      </c>
    </row>
    <row r="72" spans="3:26" ht="15.5" x14ac:dyDescent="0.35">
      <c r="C72" t="s">
        <v>99</v>
      </c>
      <c r="D72" s="5">
        <v>423077964</v>
      </c>
      <c r="E72" s="5">
        <v>282815068</v>
      </c>
      <c r="F72" s="5">
        <v>389635672</v>
      </c>
      <c r="G72" s="5">
        <v>705381250</v>
      </c>
      <c r="I72" s="5">
        <v>1764394078</v>
      </c>
      <c r="J72" s="5">
        <v>-2997391564</v>
      </c>
      <c r="K72" s="5">
        <v>-3392059136</v>
      </c>
      <c r="L72" s="5">
        <v>926473067</v>
      </c>
      <c r="M72" s="5">
        <v>2577065868</v>
      </c>
      <c r="N72" s="5">
        <v>-18805745777</v>
      </c>
      <c r="O72" s="5">
        <v>-38971129742</v>
      </c>
      <c r="P72" s="5">
        <v>-41502170331</v>
      </c>
      <c r="Q72" s="5">
        <v>-19736118482</v>
      </c>
      <c r="R72" s="5">
        <v>-29017625895</v>
      </c>
      <c r="S72" s="5">
        <v>-7073579553</v>
      </c>
      <c r="T72" s="5">
        <v>-12900574055</v>
      </c>
      <c r="U72" s="5">
        <v>-8681989465</v>
      </c>
      <c r="V72" s="5">
        <v>-16556488653</v>
      </c>
      <c r="W72" s="5">
        <v>-11288004273</v>
      </c>
      <c r="X72" s="5">
        <v>-24659063566</v>
      </c>
      <c r="Y72" s="5">
        <v>-13725140677</v>
      </c>
      <c r="Z72" s="5">
        <v>-84464228927</v>
      </c>
    </row>
    <row r="73" spans="3:26" ht="15.5" x14ac:dyDescent="0.35">
      <c r="C73" t="s">
        <v>28</v>
      </c>
      <c r="D73" s="5">
        <v>21018623888</v>
      </c>
      <c r="E73" s="5">
        <v>93155997024</v>
      </c>
      <c r="F73" s="5">
        <v>91475569073</v>
      </c>
      <c r="G73" s="5">
        <v>64283632926</v>
      </c>
      <c r="I73" s="5">
        <v>236348376595</v>
      </c>
      <c r="J73" s="5">
        <v>154363851355</v>
      </c>
      <c r="K73" s="5">
        <v>170446520240</v>
      </c>
      <c r="L73" s="5">
        <v>294497708325</v>
      </c>
      <c r="M73" s="5">
        <v>199109762411</v>
      </c>
      <c r="N73" s="5">
        <v>113535703354</v>
      </c>
      <c r="O73" s="5">
        <v>160982549071</v>
      </c>
      <c r="P73" s="5">
        <v>117383373968</v>
      </c>
      <c r="Q73" s="5">
        <v>210561813361</v>
      </c>
      <c r="R73" s="5">
        <v>311117941082</v>
      </c>
      <c r="S73" s="5">
        <v>108952347400</v>
      </c>
      <c r="T73" s="5">
        <v>423710891231</v>
      </c>
      <c r="U73" s="5">
        <v>252513092926</v>
      </c>
      <c r="V73" s="5">
        <v>287701306397</v>
      </c>
      <c r="W73" s="5">
        <v>236806025481</v>
      </c>
      <c r="X73" s="5">
        <v>250791873212</v>
      </c>
      <c r="Y73" s="5">
        <v>153379122274</v>
      </c>
      <c r="Z73" s="5">
        <v>47547200389</v>
      </c>
    </row>
    <row r="74" spans="3:26" ht="15.5" x14ac:dyDescent="0.35">
      <c r="C74" t="s">
        <v>27</v>
      </c>
      <c r="D74" s="5">
        <v>-10251492493</v>
      </c>
      <c r="E74" s="5">
        <v>-10728755820</v>
      </c>
      <c r="F74" s="5">
        <v>-10389943827</v>
      </c>
      <c r="G74" s="5">
        <v>-7651786408</v>
      </c>
      <c r="I74" s="5">
        <v>-34995488971</v>
      </c>
      <c r="J74" s="5">
        <v>-36251684324</v>
      </c>
      <c r="K74" s="5">
        <v>-32432842892</v>
      </c>
      <c r="L74" s="5">
        <v>-38868300783</v>
      </c>
      <c r="M74" s="5">
        <v>-41309244735</v>
      </c>
      <c r="N74" s="5">
        <v>-27828072784</v>
      </c>
      <c r="O74" s="5">
        <v>-32103302523</v>
      </c>
      <c r="P74" s="5">
        <v>-30657234083</v>
      </c>
      <c r="Q74" s="5">
        <v>-30807348829</v>
      </c>
      <c r="R74" s="5">
        <v>-51615680915</v>
      </c>
      <c r="S74" s="5">
        <v>-44576585794</v>
      </c>
      <c r="T74" s="5">
        <v>-56685101065</v>
      </c>
      <c r="U74" s="5">
        <v>-55254980795</v>
      </c>
      <c r="V74" s="5">
        <v>-47860896639</v>
      </c>
      <c r="W74" s="5">
        <v>-33699652924</v>
      </c>
      <c r="X74" s="5">
        <v>-10069894799</v>
      </c>
      <c r="Y74" s="5">
        <v>-3159754053</v>
      </c>
      <c r="Z74" s="5">
        <v>-11265203385</v>
      </c>
    </row>
    <row r="75" spans="3:26" ht="15.5" x14ac:dyDescent="0.35">
      <c r="C75" t="s">
        <v>324</v>
      </c>
      <c r="D75" s="5">
        <v>-10501884360</v>
      </c>
      <c r="E75" s="5">
        <v>-11253490380</v>
      </c>
      <c r="F75" s="5">
        <v>-10351557040</v>
      </c>
      <c r="G75" s="5">
        <v>-7511955000</v>
      </c>
      <c r="I75" s="5">
        <v>-35201711820</v>
      </c>
      <c r="J75" s="5">
        <v>-36406828700</v>
      </c>
      <c r="K75" s="5">
        <v>-32549713020</v>
      </c>
      <c r="L75" s="5">
        <v>-38533733260</v>
      </c>
      <c r="M75" s="5">
        <v>-41771539700</v>
      </c>
      <c r="N75" s="5">
        <v>-28126797130</v>
      </c>
      <c r="O75" s="5">
        <v>-32574966450</v>
      </c>
      <c r="P75" s="5">
        <v>-31204029950</v>
      </c>
      <c r="Q75" s="5">
        <v>-31074924150</v>
      </c>
      <c r="R75" s="5">
        <v>-51632962832</v>
      </c>
      <c r="S75" s="5">
        <v>-44852460051</v>
      </c>
      <c r="T75" s="5">
        <v>-57112514250</v>
      </c>
      <c r="U75" s="5">
        <v>-55546018500</v>
      </c>
      <c r="V75" s="5">
        <v>-46980188200</v>
      </c>
      <c r="W75" s="5">
        <v>-31442696300</v>
      </c>
      <c r="X75" s="5">
        <v>-14060511800</v>
      </c>
      <c r="Y75" s="5">
        <v>-1423409970</v>
      </c>
      <c r="Z75" s="5">
        <v>-14036210300</v>
      </c>
    </row>
    <row r="76" spans="3:26" ht="15.5" x14ac:dyDescent="0.35">
      <c r="C76" t="s">
        <v>325</v>
      </c>
      <c r="D76" s="5">
        <v>250391867</v>
      </c>
      <c r="E76" s="5">
        <v>524734560</v>
      </c>
      <c r="F76" s="5">
        <v>-38386787</v>
      </c>
      <c r="G76" s="5">
        <v>-139831408</v>
      </c>
      <c r="I76" s="5">
        <v>206222849</v>
      </c>
      <c r="J76" s="5">
        <v>155144376</v>
      </c>
      <c r="K76" s="5">
        <v>116870128</v>
      </c>
      <c r="L76" s="5">
        <v>-334567523</v>
      </c>
      <c r="M76" s="5">
        <v>462294965</v>
      </c>
      <c r="N76" s="5">
        <v>298724346</v>
      </c>
      <c r="O76" s="5">
        <v>471663927</v>
      </c>
      <c r="P76" s="5">
        <v>546795867</v>
      </c>
      <c r="Q76" s="5">
        <v>267575321</v>
      </c>
      <c r="R76" s="5">
        <v>17281917</v>
      </c>
      <c r="S76" s="5">
        <v>275874257</v>
      </c>
      <c r="T76" s="5">
        <v>427413185</v>
      </c>
      <c r="U76" s="5">
        <v>291037705</v>
      </c>
      <c r="V76" s="5">
        <v>-880708439</v>
      </c>
      <c r="W76" s="5">
        <v>-2256956624</v>
      </c>
      <c r="X76" s="5">
        <v>3990617001</v>
      </c>
      <c r="Y76" s="5">
        <v>-1736344083</v>
      </c>
      <c r="Z76" s="5">
        <v>2771006915</v>
      </c>
    </row>
    <row r="77" spans="3:26" ht="15.5" x14ac:dyDescent="0.35">
      <c r="C77" t="s">
        <v>326</v>
      </c>
      <c r="D77" s="5">
        <v>-10251492493</v>
      </c>
      <c r="E77" s="5">
        <v>-10728755820</v>
      </c>
      <c r="F77" s="5">
        <v>-10389943827</v>
      </c>
      <c r="G77" s="5">
        <v>-7651786408</v>
      </c>
      <c r="I77" s="5">
        <v>-34995488971</v>
      </c>
      <c r="J77" s="5">
        <v>-36251684324</v>
      </c>
      <c r="K77" s="5">
        <v>-32432842892</v>
      </c>
      <c r="L77" s="5">
        <v>-38868300783</v>
      </c>
      <c r="M77" s="5">
        <v>-41309244735</v>
      </c>
      <c r="N77" s="5">
        <v>-27828072784</v>
      </c>
      <c r="O77" s="5">
        <v>-32103302523</v>
      </c>
      <c r="P77" s="5">
        <v>-30657234083</v>
      </c>
      <c r="Q77" s="5">
        <v>-30807348829</v>
      </c>
      <c r="R77" s="5">
        <v>-51615680915</v>
      </c>
      <c r="S77" s="5">
        <v>-44576585794</v>
      </c>
      <c r="T77" s="5">
        <v>-56685101065</v>
      </c>
      <c r="U77" s="5">
        <v>-55254980795</v>
      </c>
      <c r="V77" s="5">
        <v>-47860896639</v>
      </c>
      <c r="W77" s="5">
        <v>-33699652924</v>
      </c>
      <c r="X77" s="5">
        <v>-10069894799</v>
      </c>
      <c r="Y77" s="5">
        <v>-3159754053</v>
      </c>
      <c r="Z77" s="5">
        <v>-11265203385</v>
      </c>
    </row>
    <row r="78" spans="3:26" ht="15.5" x14ac:dyDescent="0.35">
      <c r="C78" t="s">
        <v>100</v>
      </c>
      <c r="D78" s="5">
        <v>10767131395</v>
      </c>
      <c r="E78" s="5">
        <v>82427241204</v>
      </c>
      <c r="F78" s="5">
        <v>81085625246</v>
      </c>
      <c r="G78" s="5">
        <v>56631846518</v>
      </c>
      <c r="I78" s="5">
        <v>201352887624</v>
      </c>
      <c r="J78" s="5">
        <v>118112167031</v>
      </c>
      <c r="K78" s="5">
        <v>138013677348</v>
      </c>
      <c r="L78" s="5">
        <v>255629407542</v>
      </c>
      <c r="M78" s="5">
        <v>157800517676</v>
      </c>
      <c r="N78" s="5">
        <v>85707630570</v>
      </c>
      <c r="O78" s="5">
        <v>128879246548</v>
      </c>
      <c r="P78" s="5">
        <v>86726139885</v>
      </c>
      <c r="Q78" s="5">
        <v>179754464532</v>
      </c>
      <c r="R78" s="5">
        <v>259502260167</v>
      </c>
      <c r="S78" s="5">
        <v>64375761606</v>
      </c>
      <c r="T78" s="5">
        <v>367025790166</v>
      </c>
      <c r="U78" s="5">
        <v>197258112131</v>
      </c>
      <c r="V78" s="5">
        <v>239840409758</v>
      </c>
      <c r="W78" s="5">
        <v>203106372557</v>
      </c>
      <c r="X78" s="5">
        <v>240721978413</v>
      </c>
      <c r="Y78" s="5">
        <v>150219368221</v>
      </c>
      <c r="Z78" s="5">
        <v>36281997004</v>
      </c>
    </row>
    <row r="79" spans="3:26" ht="15.5" x14ac:dyDescent="0.35">
      <c r="C79" t="s">
        <v>101</v>
      </c>
      <c r="X79" s="5">
        <v>-1193982228</v>
      </c>
      <c r="Y79" s="5">
        <v>-852614304</v>
      </c>
      <c r="Z79" s="5">
        <v>195339729</v>
      </c>
    </row>
    <row r="80" spans="3:26" ht="15.5" x14ac:dyDescent="0.35">
      <c r="C80" t="s">
        <v>102</v>
      </c>
      <c r="D80" s="5">
        <v>10767131395</v>
      </c>
      <c r="E80" s="5">
        <v>82427241204</v>
      </c>
      <c r="F80" s="5">
        <v>81085625246</v>
      </c>
      <c r="G80" s="5">
        <v>56631846518</v>
      </c>
      <c r="I80" s="5">
        <v>201352887624</v>
      </c>
      <c r="J80" s="5">
        <v>118112167031</v>
      </c>
      <c r="K80" s="5">
        <v>138013677348</v>
      </c>
      <c r="L80" s="5">
        <v>255629407542</v>
      </c>
      <c r="M80" s="5">
        <v>157800517676</v>
      </c>
      <c r="N80" s="5">
        <v>85707630570</v>
      </c>
      <c r="O80" s="5">
        <v>128879246548</v>
      </c>
      <c r="P80" s="5">
        <v>86726139885</v>
      </c>
      <c r="Q80" s="5">
        <v>179754464532</v>
      </c>
      <c r="R80" s="5">
        <v>259502260167</v>
      </c>
      <c r="S80" s="5">
        <v>64375761606</v>
      </c>
      <c r="T80" s="5">
        <v>367025790166</v>
      </c>
      <c r="U80" s="5">
        <v>197258112131</v>
      </c>
      <c r="V80" s="5">
        <v>239840409758</v>
      </c>
      <c r="W80" s="5">
        <v>203106372557</v>
      </c>
      <c r="X80" s="5">
        <v>239527996185</v>
      </c>
      <c r="Y80" s="5">
        <v>149366753917</v>
      </c>
      <c r="Z80" s="5">
        <v>36477336733</v>
      </c>
    </row>
    <row r="81" spans="2:26" ht="15.5" x14ac:dyDescent="0.35">
      <c r="C81" t="s">
        <v>103</v>
      </c>
      <c r="E81" s="5">
        <v>-703551832</v>
      </c>
      <c r="I81" s="5">
        <v>-703551832</v>
      </c>
      <c r="J81" s="5">
        <v>192280952</v>
      </c>
      <c r="K81" s="5">
        <v>6495050568</v>
      </c>
      <c r="L81" s="5">
        <v>2320633903</v>
      </c>
      <c r="M81" s="5">
        <v>533253434</v>
      </c>
      <c r="N81" s="5">
        <v>3567428822</v>
      </c>
      <c r="O81" s="5">
        <v>-398348469</v>
      </c>
      <c r="P81" s="5">
        <v>1265257955</v>
      </c>
      <c r="Q81" s="5">
        <v>-1518280229</v>
      </c>
      <c r="R81" s="5">
        <v>6450144546</v>
      </c>
      <c r="S81" s="5">
        <v>410435794</v>
      </c>
    </row>
    <row r="82" spans="2:26" ht="15.5" x14ac:dyDescent="0.35">
      <c r="C82" t="s">
        <v>328</v>
      </c>
      <c r="E82" s="5">
        <v>-703551832</v>
      </c>
      <c r="I82" s="5">
        <v>-703551832</v>
      </c>
      <c r="J82" s="5">
        <v>192280952</v>
      </c>
      <c r="K82" s="5">
        <v>6495050568</v>
      </c>
      <c r="L82" s="5">
        <v>2320633903</v>
      </c>
      <c r="M82" s="5">
        <v>533253434</v>
      </c>
      <c r="N82" s="5">
        <v>3567428822</v>
      </c>
      <c r="O82" s="5">
        <v>-398348469</v>
      </c>
      <c r="P82" s="5">
        <v>1265257955</v>
      </c>
      <c r="Q82" s="5">
        <v>-1518280229</v>
      </c>
      <c r="R82" s="5">
        <v>6450144546</v>
      </c>
      <c r="S82" s="5">
        <v>410435794</v>
      </c>
    </row>
    <row r="83" spans="2:26" ht="15.5" x14ac:dyDescent="0.35">
      <c r="C83" t="s">
        <v>104</v>
      </c>
      <c r="D83" s="5">
        <v>10767131395</v>
      </c>
      <c r="E83" s="5">
        <v>81723689372</v>
      </c>
      <c r="F83" s="5">
        <v>81085625246</v>
      </c>
      <c r="G83" s="5">
        <v>56631846518</v>
      </c>
      <c r="I83" s="5">
        <v>200649335792</v>
      </c>
      <c r="J83" s="5">
        <v>118304447983</v>
      </c>
      <c r="K83" s="5">
        <v>144508727916</v>
      </c>
      <c r="L83" s="5">
        <v>257950041445</v>
      </c>
      <c r="M83" s="5">
        <v>158333771110</v>
      </c>
      <c r="N83" s="5">
        <v>89275059392</v>
      </c>
      <c r="O83" s="5">
        <v>128480898079</v>
      </c>
      <c r="P83" s="5">
        <v>87991397840</v>
      </c>
      <c r="Q83" s="5">
        <v>178236184303</v>
      </c>
      <c r="R83" s="5">
        <v>265952404713</v>
      </c>
      <c r="S83" s="5">
        <v>64786197400</v>
      </c>
      <c r="T83" s="5">
        <v>367025790166</v>
      </c>
      <c r="U83" s="5">
        <v>197258112131</v>
      </c>
      <c r="V83" s="5">
        <v>239840409758</v>
      </c>
      <c r="W83" s="5">
        <v>203106372557</v>
      </c>
    </row>
    <row r="84" spans="2:26" ht="15.5" x14ac:dyDescent="0.35">
      <c r="C84" t="s">
        <v>105</v>
      </c>
      <c r="D84" s="5">
        <v>10767131395</v>
      </c>
      <c r="E84" s="5">
        <v>82427241204</v>
      </c>
      <c r="F84" s="5">
        <v>81085625246</v>
      </c>
      <c r="G84" s="5">
        <v>56631846518</v>
      </c>
      <c r="I84" s="5">
        <v>201352887624</v>
      </c>
      <c r="J84" s="5">
        <v>118112167031</v>
      </c>
      <c r="K84" s="5">
        <v>138013677348</v>
      </c>
      <c r="L84" s="5">
        <v>255629407542</v>
      </c>
      <c r="M84" s="5">
        <v>157800517676</v>
      </c>
      <c r="N84" s="5">
        <v>85707630570</v>
      </c>
      <c r="O84" s="5">
        <v>128879246548</v>
      </c>
      <c r="P84" s="5">
        <v>86726139885</v>
      </c>
      <c r="Q84" s="5">
        <v>179754464532</v>
      </c>
      <c r="R84" s="5">
        <v>259502260167</v>
      </c>
      <c r="S84" s="5">
        <v>64375761606</v>
      </c>
      <c r="T84" s="5">
        <v>367025790166</v>
      </c>
      <c r="U84" s="5">
        <v>197258112131</v>
      </c>
      <c r="V84" s="5">
        <v>239840409758</v>
      </c>
      <c r="W84" s="5">
        <v>203106372557</v>
      </c>
      <c r="X84" s="5">
        <v>239527996185</v>
      </c>
      <c r="Y84" s="5">
        <v>149366753917</v>
      </c>
      <c r="Z84" s="5">
        <v>36477336733</v>
      </c>
    </row>
    <row r="85" spans="2:26" ht="15.5" x14ac:dyDescent="0.35">
      <c r="C85" t="s">
        <v>7</v>
      </c>
      <c r="D85" s="5">
        <v>11581441614</v>
      </c>
      <c r="E85" s="5">
        <v>77451924910</v>
      </c>
      <c r="F85" s="5">
        <v>76563732304</v>
      </c>
      <c r="G85" s="5">
        <v>53888445351</v>
      </c>
      <c r="I85" s="5">
        <v>190380055640</v>
      </c>
      <c r="J85" s="5">
        <v>113361209716</v>
      </c>
      <c r="K85" s="5">
        <v>136965799456</v>
      </c>
      <c r="L85" s="5">
        <v>250699842960</v>
      </c>
      <c r="M85" s="5">
        <v>152171524106</v>
      </c>
      <c r="N85" s="5">
        <v>86998033548</v>
      </c>
      <c r="O85" s="5">
        <v>127482774332</v>
      </c>
      <c r="P85" s="5">
        <v>85784974316</v>
      </c>
      <c r="Q85" s="5">
        <v>175763009889</v>
      </c>
      <c r="R85" s="5">
        <v>260905119259</v>
      </c>
      <c r="S85" s="5">
        <v>63589888944</v>
      </c>
      <c r="T85" s="5">
        <v>357478813767</v>
      </c>
      <c r="U85" s="5">
        <v>190993396801</v>
      </c>
      <c r="V85" s="5">
        <v>230887059201</v>
      </c>
      <c r="W85" s="5">
        <v>201093878480</v>
      </c>
    </row>
    <row r="86" spans="2:26" ht="15.5" x14ac:dyDescent="0.35">
      <c r="C86" t="s">
        <v>106</v>
      </c>
      <c r="D86" s="5">
        <v>-814310219</v>
      </c>
      <c r="E86" s="5">
        <v>4271764462</v>
      </c>
      <c r="F86" s="5">
        <v>4521892942</v>
      </c>
      <c r="G86" s="5">
        <v>2743401167</v>
      </c>
      <c r="I86" s="5">
        <v>10269280152</v>
      </c>
      <c r="J86" s="5">
        <v>4943238267</v>
      </c>
      <c r="K86" s="5">
        <v>7542928460</v>
      </c>
      <c r="L86" s="5">
        <v>7250198485</v>
      </c>
      <c r="M86" s="5">
        <v>6162247004</v>
      </c>
      <c r="N86" s="5">
        <v>2277025844</v>
      </c>
      <c r="O86" s="5">
        <v>998123747</v>
      </c>
      <c r="P86" s="5">
        <v>2206423524</v>
      </c>
      <c r="Q86" s="5">
        <v>2473174414</v>
      </c>
      <c r="R86" s="5">
        <v>5047285454</v>
      </c>
      <c r="S86" s="5">
        <v>1196308456</v>
      </c>
      <c r="T86" s="5">
        <v>9546976399</v>
      </c>
      <c r="U86" s="5">
        <v>6264715330</v>
      </c>
      <c r="V86" s="5">
        <v>8953350557</v>
      </c>
      <c r="W86" s="5">
        <v>2012494077</v>
      </c>
    </row>
    <row r="87" spans="2:26" ht="15.5" x14ac:dyDescent="0.35">
      <c r="C87" t="s">
        <v>107</v>
      </c>
      <c r="D87" s="5">
        <v>10767131395</v>
      </c>
      <c r="E87" s="5">
        <v>82427241204</v>
      </c>
      <c r="F87" s="5">
        <v>81085625246</v>
      </c>
      <c r="G87" s="5">
        <v>56631846518</v>
      </c>
      <c r="I87" s="5">
        <v>201352887624</v>
      </c>
      <c r="J87" s="5">
        <v>118112167031</v>
      </c>
      <c r="K87" s="5">
        <v>138013677348</v>
      </c>
      <c r="L87" s="5">
        <v>255629407542</v>
      </c>
      <c r="M87" s="5">
        <v>157800517676</v>
      </c>
      <c r="N87" s="5">
        <v>85707630570</v>
      </c>
      <c r="O87" s="5">
        <v>128879246548</v>
      </c>
      <c r="P87" s="5">
        <v>86726139885</v>
      </c>
      <c r="Q87" s="5">
        <v>179754464532</v>
      </c>
      <c r="R87" s="5">
        <v>259502260167</v>
      </c>
      <c r="S87" s="5">
        <v>64375761606</v>
      </c>
      <c r="T87" s="5">
        <v>367025790166</v>
      </c>
      <c r="U87" s="5">
        <v>197258112131</v>
      </c>
      <c r="V87" s="5">
        <v>239840409758</v>
      </c>
      <c r="W87" s="5">
        <v>203106372557</v>
      </c>
      <c r="X87" s="5">
        <v>239527996185</v>
      </c>
      <c r="Y87" s="5">
        <v>149366753917</v>
      </c>
      <c r="Z87" s="5">
        <v>36477336733</v>
      </c>
    </row>
    <row r="88" spans="2:26" ht="15.5" x14ac:dyDescent="0.35">
      <c r="C88" t="s">
        <v>108</v>
      </c>
      <c r="D88" s="5">
        <v>10767131395</v>
      </c>
      <c r="E88" s="5">
        <v>81723689372</v>
      </c>
      <c r="F88" s="5">
        <v>81085625246</v>
      </c>
      <c r="G88" s="5">
        <v>56631846518</v>
      </c>
      <c r="I88" s="5">
        <v>200649335792</v>
      </c>
      <c r="J88" s="5">
        <v>118304447983</v>
      </c>
      <c r="K88" s="5">
        <v>144508727916</v>
      </c>
      <c r="L88" s="5">
        <v>257950041445</v>
      </c>
      <c r="M88" s="5">
        <v>158333771110</v>
      </c>
      <c r="N88" s="5">
        <v>89275059392</v>
      </c>
      <c r="O88" s="5">
        <v>128480898079</v>
      </c>
      <c r="P88" s="5">
        <v>87991397840</v>
      </c>
      <c r="Q88" s="5">
        <v>178236184303</v>
      </c>
      <c r="R88" s="5">
        <v>265952404713</v>
      </c>
      <c r="S88" s="5">
        <v>64786197400</v>
      </c>
      <c r="T88" s="5">
        <v>367025790166</v>
      </c>
      <c r="U88" s="5">
        <v>197258112131</v>
      </c>
      <c r="V88" s="5">
        <v>239840409758</v>
      </c>
      <c r="W88" s="5">
        <v>203106372557</v>
      </c>
    </row>
    <row r="89" spans="2:26" ht="15.5" x14ac:dyDescent="0.35">
      <c r="C89" t="s">
        <v>109</v>
      </c>
      <c r="D89" s="5">
        <v>10767131395</v>
      </c>
      <c r="E89" s="5">
        <v>81723689372</v>
      </c>
      <c r="F89" s="5">
        <v>81085625246</v>
      </c>
      <c r="G89" s="5">
        <v>56631846518</v>
      </c>
      <c r="I89" s="5">
        <v>200649335792</v>
      </c>
      <c r="J89" s="5">
        <v>118304447983</v>
      </c>
      <c r="K89" s="5">
        <v>144508727916</v>
      </c>
      <c r="L89" s="5">
        <v>257950041445</v>
      </c>
      <c r="M89" s="5">
        <v>158333771110</v>
      </c>
      <c r="N89" s="5">
        <v>89275059392</v>
      </c>
      <c r="O89" s="5">
        <v>128480898079</v>
      </c>
      <c r="P89" s="5">
        <v>87991397840</v>
      </c>
      <c r="Q89" s="5">
        <v>178236184303</v>
      </c>
      <c r="R89" s="5">
        <v>265952404713</v>
      </c>
      <c r="S89" s="5">
        <v>64786197400</v>
      </c>
      <c r="T89" s="5">
        <v>367025790166</v>
      </c>
      <c r="U89" s="5">
        <v>197258112131</v>
      </c>
      <c r="V89" s="5">
        <v>239840409758</v>
      </c>
      <c r="W89" s="5">
        <v>203106372557</v>
      </c>
    </row>
    <row r="91" spans="2:26" ht="15.5" x14ac:dyDescent="0.35">
      <c r="B91" t="s">
        <v>110</v>
      </c>
      <c r="C91" t="s">
        <v>111</v>
      </c>
    </row>
    <row r="92" spans="2:26" ht="15.5" x14ac:dyDescent="0.35">
      <c r="C92" t="s">
        <v>19</v>
      </c>
    </row>
    <row r="93" spans="2:26" ht="15.5" x14ac:dyDescent="0.35">
      <c r="C93" t="s">
        <v>115</v>
      </c>
      <c r="D93" s="5">
        <v>1113504383</v>
      </c>
      <c r="E93" s="5">
        <v>1619944</v>
      </c>
      <c r="I93" s="5">
        <v>1619944</v>
      </c>
      <c r="J93" s="5">
        <v>536544860</v>
      </c>
      <c r="K93" s="5">
        <v>12138230846</v>
      </c>
      <c r="L93" s="5">
        <v>16920507291</v>
      </c>
      <c r="M93" s="5">
        <v>2225103364</v>
      </c>
      <c r="N93" s="5">
        <v>1192106851</v>
      </c>
      <c r="O93" s="5">
        <v>2992935926</v>
      </c>
      <c r="P93" s="5">
        <v>84026944</v>
      </c>
      <c r="Q93" s="5">
        <v>52612342248</v>
      </c>
      <c r="R93" s="5">
        <v>63082520025</v>
      </c>
      <c r="S93" s="5">
        <v>32988706952</v>
      </c>
      <c r="T93" s="5">
        <v>1965674</v>
      </c>
      <c r="U93" s="5">
        <v>2071799688</v>
      </c>
      <c r="V93" s="5">
        <v>199227006434</v>
      </c>
      <c r="W93" s="5">
        <v>8721577501</v>
      </c>
      <c r="X93" s="5">
        <v>1612471997</v>
      </c>
      <c r="Y93" s="5">
        <v>53669206</v>
      </c>
      <c r="Z93" s="5">
        <v>396668</v>
      </c>
    </row>
    <row r="94" spans="2:26" ht="15.5" x14ac:dyDescent="0.35">
      <c r="C94" t="s">
        <v>116</v>
      </c>
      <c r="D94" s="5">
        <v>639883308037</v>
      </c>
      <c r="E94" s="5">
        <v>915611815873</v>
      </c>
      <c r="F94" s="5">
        <v>1207341360027</v>
      </c>
      <c r="G94" s="5">
        <v>474351380934</v>
      </c>
      <c r="I94" s="5">
        <v>915611815873</v>
      </c>
      <c r="J94" s="5">
        <v>354674437253</v>
      </c>
      <c r="K94" s="5">
        <v>495985374324</v>
      </c>
      <c r="L94" s="5">
        <v>388096269407</v>
      </c>
      <c r="M94" s="5">
        <v>271092116948</v>
      </c>
      <c r="N94" s="5">
        <v>719044120645</v>
      </c>
      <c r="O94" s="5">
        <v>233150729539</v>
      </c>
      <c r="P94" s="5">
        <v>566015823896</v>
      </c>
      <c r="Q94" s="5">
        <v>528700118440</v>
      </c>
      <c r="R94" s="5">
        <v>396546046713</v>
      </c>
      <c r="S94" s="5">
        <v>128060527585</v>
      </c>
      <c r="T94" s="5">
        <v>236247913831</v>
      </c>
      <c r="U94" s="5">
        <v>126093020757</v>
      </c>
      <c r="V94" s="5">
        <v>133454698816</v>
      </c>
      <c r="W94" s="5">
        <v>368943865428</v>
      </c>
      <c r="X94" s="5">
        <v>333029329437</v>
      </c>
      <c r="Y94" s="5">
        <v>254974216578</v>
      </c>
      <c r="Z94" s="5">
        <v>351895224535</v>
      </c>
    </row>
    <row r="95" spans="2:26" ht="15.5" x14ac:dyDescent="0.35">
      <c r="C95" t="s">
        <v>1481</v>
      </c>
      <c r="D95" s="5">
        <v>12457344749</v>
      </c>
      <c r="E95" s="5">
        <v>6889611217</v>
      </c>
      <c r="F95" s="5">
        <v>59853040954</v>
      </c>
      <c r="G95" s="5">
        <v>44360369461</v>
      </c>
      <c r="I95" s="5">
        <v>6889611217</v>
      </c>
      <c r="J95" s="5">
        <v>40803048589</v>
      </c>
      <c r="K95" s="5">
        <v>9130675657</v>
      </c>
      <c r="L95" s="5">
        <v>18896168825</v>
      </c>
      <c r="M95" s="5">
        <v>16144136643</v>
      </c>
      <c r="N95" s="5">
        <v>18121455576</v>
      </c>
      <c r="O95" s="5">
        <v>25146589281</v>
      </c>
      <c r="P95" s="5">
        <v>10371908412</v>
      </c>
      <c r="Q95" s="5">
        <v>22445436144</v>
      </c>
      <c r="R95" s="5">
        <v>15219197700</v>
      </c>
      <c r="S95" s="5">
        <v>3932888425</v>
      </c>
      <c r="T95" s="5">
        <v>21476897114</v>
      </c>
      <c r="U95" s="5">
        <v>14872979829</v>
      </c>
      <c r="V95" s="5">
        <v>10182787525</v>
      </c>
      <c r="W95" s="5">
        <v>37960635923</v>
      </c>
      <c r="X95" s="5">
        <v>118541646316</v>
      </c>
      <c r="Y95" s="5">
        <v>242300509666</v>
      </c>
      <c r="Z95" s="5">
        <v>313636833203</v>
      </c>
    </row>
    <row r="96" spans="2:26" ht="15.5" x14ac:dyDescent="0.35">
      <c r="C96" t="s">
        <v>1355</v>
      </c>
      <c r="M96" s="5">
        <v>11986333140</v>
      </c>
      <c r="N96" s="5">
        <v>11040220298</v>
      </c>
      <c r="O96" s="5">
        <v>10392209591</v>
      </c>
      <c r="P96" s="5">
        <v>9893027841</v>
      </c>
      <c r="Q96" s="5">
        <v>13919009502</v>
      </c>
      <c r="R96" s="5">
        <v>12458916157</v>
      </c>
      <c r="S96" s="5">
        <v>5853225621</v>
      </c>
      <c r="T96" s="5">
        <v>9343902698</v>
      </c>
      <c r="U96" s="5">
        <v>9336038858</v>
      </c>
      <c r="V96" s="5">
        <v>4642990229</v>
      </c>
      <c r="W96" s="5">
        <v>31449459552</v>
      </c>
      <c r="X96" s="5">
        <v>54218554158</v>
      </c>
      <c r="Y96" s="5">
        <v>44000195611</v>
      </c>
      <c r="Z96" s="5">
        <v>3692750105</v>
      </c>
    </row>
    <row r="97" spans="3:26" ht="15.5" x14ac:dyDescent="0.35">
      <c r="C97" t="s">
        <v>1356</v>
      </c>
      <c r="M97" s="5">
        <v>274139683800</v>
      </c>
      <c r="N97" s="5">
        <v>628002354200</v>
      </c>
      <c r="O97" s="5">
        <v>112435050800</v>
      </c>
      <c r="P97" s="5">
        <v>163129670600</v>
      </c>
      <c r="Q97" s="5">
        <v>335536705200</v>
      </c>
      <c r="R97" s="5">
        <v>349760697700</v>
      </c>
      <c r="S97" s="5">
        <v>122231621100</v>
      </c>
      <c r="T97" s="5">
        <v>188113682200</v>
      </c>
      <c r="U97" s="5">
        <v>56199956000</v>
      </c>
      <c r="V97" s="5">
        <v>280975263000</v>
      </c>
      <c r="W97" s="5">
        <v>57621099500</v>
      </c>
      <c r="X97" s="5">
        <v>97735863000</v>
      </c>
      <c r="Y97" s="5">
        <v>71909213000</v>
      </c>
      <c r="Z97" s="5">
        <v>20330287500</v>
      </c>
    </row>
    <row r="98" spans="3:26" ht="15.5" x14ac:dyDescent="0.35">
      <c r="C98" t="s">
        <v>1357</v>
      </c>
    </row>
    <row r="99" spans="3:26" ht="15.5" x14ac:dyDescent="0.35">
      <c r="C99" t="s">
        <v>98</v>
      </c>
      <c r="D99" s="5">
        <v>-6188572548</v>
      </c>
      <c r="E99" s="5">
        <v>-6188572548</v>
      </c>
      <c r="F99" s="5">
        <v>-5515574592</v>
      </c>
      <c r="G99" s="5">
        <v>-5515574592</v>
      </c>
      <c r="I99" s="5">
        <v>-6188572548</v>
      </c>
      <c r="J99" s="5">
        <v>-5515574592</v>
      </c>
      <c r="K99" s="5">
        <v>-5694345351</v>
      </c>
      <c r="L99" s="5">
        <v>-12240643017</v>
      </c>
      <c r="M99" s="5">
        <v>-8688541155</v>
      </c>
      <c r="N99" s="5">
        <v>-9191073015</v>
      </c>
      <c r="O99" s="5">
        <v>-12591115637</v>
      </c>
      <c r="P99" s="5">
        <v>-12247337641</v>
      </c>
      <c r="Q99" s="5">
        <v>-13440505493</v>
      </c>
      <c r="R99" s="5">
        <v>-11989536049</v>
      </c>
      <c r="S99" s="5">
        <v>-18467413447</v>
      </c>
    </row>
    <row r="100" spans="3:26" ht="15.5" x14ac:dyDescent="0.35">
      <c r="C100" t="s">
        <v>1358</v>
      </c>
      <c r="D100" s="5">
        <v>1041790101385</v>
      </c>
      <c r="E100" s="5">
        <v>1332522827170</v>
      </c>
      <c r="F100" s="5">
        <v>1603927320741</v>
      </c>
      <c r="G100" s="5">
        <v>895651845820</v>
      </c>
      <c r="I100" s="5">
        <v>1332522827170</v>
      </c>
      <c r="J100" s="5">
        <v>749501479473</v>
      </c>
      <c r="K100" s="5">
        <v>837455884753</v>
      </c>
      <c r="L100" s="5">
        <v>854711042918</v>
      </c>
      <c r="M100" s="5">
        <v>666953303154</v>
      </c>
      <c r="N100" s="5">
        <v>1005355906560</v>
      </c>
      <c r="O100" s="5">
        <v>509666374871</v>
      </c>
      <c r="P100" s="5">
        <v>671269628383</v>
      </c>
      <c r="Q100" s="5">
        <v>790358168888</v>
      </c>
      <c r="R100" s="5">
        <v>885699274539</v>
      </c>
      <c r="S100" s="5">
        <v>356917453185</v>
      </c>
      <c r="T100" s="5">
        <v>438906837593</v>
      </c>
      <c r="U100" s="5">
        <v>406355990527</v>
      </c>
      <c r="V100" s="5">
        <v>558133025397</v>
      </c>
      <c r="W100" s="5">
        <v>353424658333</v>
      </c>
      <c r="X100" s="5">
        <v>408639830414</v>
      </c>
      <c r="Y100" s="5">
        <v>126745303251</v>
      </c>
      <c r="Z100" s="5">
        <v>115694292536</v>
      </c>
    </row>
    <row r="101" spans="3:26" ht="15.5" x14ac:dyDescent="0.35">
      <c r="C101" t="s">
        <v>1359</v>
      </c>
    </row>
    <row r="102" spans="3:26" ht="15.5" x14ac:dyDescent="0.35">
      <c r="C102" t="s">
        <v>1360</v>
      </c>
      <c r="D102" s="5">
        <v>861472952255</v>
      </c>
      <c r="E102" s="5">
        <v>924747546122</v>
      </c>
      <c r="F102" s="5">
        <v>822188337069</v>
      </c>
      <c r="G102" s="5">
        <v>856441273013</v>
      </c>
      <c r="I102" s="5">
        <v>924747546122</v>
      </c>
      <c r="J102" s="5">
        <v>891093805267</v>
      </c>
      <c r="K102" s="5">
        <v>954094932185</v>
      </c>
      <c r="L102" s="5">
        <v>867476007656</v>
      </c>
      <c r="M102" s="5">
        <v>705826947230</v>
      </c>
      <c r="N102" s="5">
        <v>899214731813</v>
      </c>
      <c r="O102" s="5">
        <v>910133924115</v>
      </c>
      <c r="P102" s="5">
        <v>918864123286</v>
      </c>
      <c r="Q102" s="5">
        <v>943301185592</v>
      </c>
      <c r="R102" s="5">
        <v>902817153495</v>
      </c>
      <c r="S102" s="5">
        <v>819652616721</v>
      </c>
      <c r="T102" s="5">
        <v>926023039556</v>
      </c>
      <c r="U102" s="5">
        <v>681941702937</v>
      </c>
      <c r="V102" s="5">
        <v>623833934158</v>
      </c>
      <c r="W102" s="5">
        <v>613257640113</v>
      </c>
      <c r="X102" s="5">
        <v>465505306463</v>
      </c>
      <c r="Y102" s="5">
        <v>310132959288</v>
      </c>
      <c r="Z102" s="5">
        <v>180792819842</v>
      </c>
    </row>
    <row r="103" spans="3:26" ht="15.5" x14ac:dyDescent="0.35">
      <c r="C103" t="s">
        <v>118</v>
      </c>
    </row>
    <row r="104" spans="3:26" ht="15.5" x14ac:dyDescent="0.35">
      <c r="C104" t="s">
        <v>1482</v>
      </c>
      <c r="D104" s="5">
        <v>3732237056</v>
      </c>
      <c r="E104" s="5">
        <v>3822319528</v>
      </c>
      <c r="F104" s="5">
        <v>3865566572</v>
      </c>
      <c r="G104" s="5">
        <v>3775980199</v>
      </c>
      <c r="I104" s="5">
        <v>3822319528</v>
      </c>
      <c r="J104" s="5">
        <v>3546188915</v>
      </c>
      <c r="K104" s="5">
        <v>3471502866</v>
      </c>
      <c r="L104" s="5">
        <v>7459293395</v>
      </c>
      <c r="M104" s="5">
        <v>20542149498</v>
      </c>
      <c r="N104" s="5">
        <v>21144831423</v>
      </c>
      <c r="O104" s="5">
        <v>1426607472</v>
      </c>
      <c r="P104" s="5">
        <v>999903158</v>
      </c>
      <c r="Q104" s="5">
        <v>3261551411</v>
      </c>
      <c r="R104" s="5">
        <v>847669787</v>
      </c>
      <c r="S104" s="5">
        <v>1534756491</v>
      </c>
      <c r="T104" s="5">
        <v>666503340</v>
      </c>
      <c r="U104" s="5">
        <v>1258164292</v>
      </c>
      <c r="V104" s="5">
        <v>688605498</v>
      </c>
      <c r="W104" s="5">
        <v>259897300</v>
      </c>
      <c r="X104" s="5">
        <v>97323426</v>
      </c>
      <c r="Y104" s="5">
        <v>94403954</v>
      </c>
      <c r="Z104" s="5">
        <v>289884398</v>
      </c>
    </row>
    <row r="105" spans="3:26" ht="15.5" x14ac:dyDescent="0.35">
      <c r="C105" t="s">
        <v>124</v>
      </c>
      <c r="D105" s="5">
        <v>37485389360</v>
      </c>
      <c r="E105" s="5">
        <v>37728225675</v>
      </c>
      <c r="F105" s="5">
        <v>31849490719</v>
      </c>
      <c r="G105" s="5">
        <v>32943326724</v>
      </c>
      <c r="I105" s="5">
        <v>37728225675</v>
      </c>
      <c r="J105" s="5">
        <v>33568469684</v>
      </c>
      <c r="K105" s="5">
        <v>32124811498</v>
      </c>
      <c r="L105" s="5">
        <v>28741070618</v>
      </c>
      <c r="M105" s="5">
        <v>24453364678</v>
      </c>
      <c r="N105" s="5">
        <v>28927503459</v>
      </c>
      <c r="O105" s="5">
        <v>32059422210</v>
      </c>
      <c r="P105" s="5">
        <v>36847271681</v>
      </c>
      <c r="Q105" s="5">
        <v>27576373429</v>
      </c>
      <c r="R105" s="5">
        <v>29420442979</v>
      </c>
      <c r="S105" s="5">
        <v>26095273812</v>
      </c>
      <c r="T105" s="5">
        <v>28545870487</v>
      </c>
      <c r="U105" s="5">
        <v>32154278422</v>
      </c>
      <c r="V105" s="5">
        <v>7217034468</v>
      </c>
      <c r="W105" s="5">
        <v>6896187390</v>
      </c>
      <c r="X105" s="5">
        <v>4142763537</v>
      </c>
      <c r="Y105" s="5">
        <v>4163098884</v>
      </c>
      <c r="Z105" s="5">
        <v>3203325833</v>
      </c>
    </row>
    <row r="106" spans="3:26" ht="15.5" x14ac:dyDescent="0.35">
      <c r="C106" t="s">
        <v>125</v>
      </c>
      <c r="D106" s="5">
        <v>5277183178</v>
      </c>
      <c r="E106" s="5">
        <v>5026791311</v>
      </c>
      <c r="F106" s="5">
        <v>4303619055</v>
      </c>
      <c r="G106" s="5">
        <v>4342005842</v>
      </c>
      <c r="I106" s="5">
        <v>5026791311</v>
      </c>
      <c r="J106" s="5">
        <v>4622130766</v>
      </c>
      <c r="K106" s="5">
        <v>4521219479</v>
      </c>
      <c r="L106" s="5">
        <v>4158978998</v>
      </c>
      <c r="M106" s="5">
        <v>4386545828</v>
      </c>
      <c r="N106" s="5">
        <v>4144465736</v>
      </c>
      <c r="O106" s="5">
        <v>4278351738</v>
      </c>
      <c r="P106" s="5">
        <v>3661625299</v>
      </c>
      <c r="Q106" s="5">
        <v>3491219007</v>
      </c>
      <c r="R106" s="5">
        <v>2787981307</v>
      </c>
      <c r="S106" s="5">
        <v>2645607661</v>
      </c>
      <c r="T106" s="5">
        <v>2314901310</v>
      </c>
      <c r="U106" s="5">
        <v>1887488125</v>
      </c>
      <c r="V106" s="5">
        <v>1596450420</v>
      </c>
      <c r="W106" s="5">
        <v>2477158859</v>
      </c>
      <c r="X106" s="5">
        <v>4734115483</v>
      </c>
      <c r="Y106" s="5">
        <v>743498482</v>
      </c>
      <c r="Z106" s="5">
        <v>2479842566</v>
      </c>
    </row>
    <row r="107" spans="3:26" ht="15.5" x14ac:dyDescent="0.35">
      <c r="C107" t="s">
        <v>128</v>
      </c>
      <c r="D107" s="5">
        <v>2407541456605</v>
      </c>
      <c r="E107" s="5">
        <v>2637295922965</v>
      </c>
      <c r="F107" s="5">
        <v>2844016120947</v>
      </c>
      <c r="G107" s="5">
        <v>2113157200502</v>
      </c>
      <c r="I107" s="5">
        <v>2637295922965</v>
      </c>
      <c r="J107" s="5">
        <v>2000890508730</v>
      </c>
      <c r="K107" s="5">
        <v>2235128553852</v>
      </c>
      <c r="L107" s="5">
        <v>2102240427904</v>
      </c>
      <c r="M107" s="5">
        <v>2054791094477</v>
      </c>
      <c r="N107" s="5">
        <v>2966070675948</v>
      </c>
      <c r="O107" s="5">
        <v>2332899849906</v>
      </c>
      <c r="P107" s="5">
        <v>2262123066186</v>
      </c>
      <c r="Q107" s="5">
        <v>2630317826033</v>
      </c>
      <c r="R107" s="5">
        <v>2377372434074</v>
      </c>
      <c r="S107" s="5">
        <v>1465647415920</v>
      </c>
      <c r="T107" s="5">
        <v>1825501408528</v>
      </c>
      <c r="U107" s="5">
        <v>1370081722849</v>
      </c>
      <c r="V107" s="5">
        <v>1661867662029</v>
      </c>
      <c r="W107" s="5">
        <v>1562526905796</v>
      </c>
      <c r="X107" s="5">
        <v>1411325507860</v>
      </c>
      <c r="Y107" s="5">
        <v>1030849857639</v>
      </c>
      <c r="Z107" s="5">
        <v>933563696535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</row>
    <row r="110" spans="3:26" ht="15.5" x14ac:dyDescent="0.35">
      <c r="C110" t="s">
        <v>142</v>
      </c>
      <c r="W110" s="5">
        <v>199717658200</v>
      </c>
      <c r="X110" s="5">
        <v>199151887980</v>
      </c>
      <c r="Y110" s="5">
        <v>198629651400</v>
      </c>
      <c r="Z110" s="5">
        <v>198062610600</v>
      </c>
    </row>
    <row r="111" spans="3:26" ht="15.5" x14ac:dyDescent="0.35">
      <c r="C111" t="s">
        <v>422</v>
      </c>
      <c r="D111" s="5">
        <v>23000000000</v>
      </c>
      <c r="J111" s="5">
        <v>38000000000</v>
      </c>
      <c r="K111" s="5">
        <v>102000000000</v>
      </c>
      <c r="L111" s="5">
        <v>40000000000</v>
      </c>
      <c r="N111" s="5">
        <v>114000000000</v>
      </c>
      <c r="O111" s="5">
        <v>567000000000</v>
      </c>
      <c r="P111" s="5">
        <v>244000000000</v>
      </c>
      <c r="Q111" s="5">
        <v>480500000000</v>
      </c>
      <c r="R111" s="5">
        <v>232000000000</v>
      </c>
      <c r="S111" s="5">
        <v>121000000000</v>
      </c>
      <c r="T111" s="5">
        <v>69000000000</v>
      </c>
      <c r="U111" s="5">
        <v>128200000000</v>
      </c>
      <c r="V111" s="5">
        <v>176000000000</v>
      </c>
      <c r="W111" s="5">
        <v>20000000000</v>
      </c>
    </row>
    <row r="112" spans="3:26" ht="15.5" x14ac:dyDescent="0.35">
      <c r="C112" t="s">
        <v>1361</v>
      </c>
      <c r="M112" s="5">
        <v>253499447000</v>
      </c>
      <c r="N112" s="5">
        <v>678887992400</v>
      </c>
      <c r="O112" s="5">
        <v>134260873900</v>
      </c>
      <c r="P112" s="5">
        <v>126277389400</v>
      </c>
      <c r="Q112" s="5">
        <v>237514529800</v>
      </c>
      <c r="R112" s="5">
        <v>406551212400</v>
      </c>
      <c r="S112" s="5">
        <v>111016104800</v>
      </c>
      <c r="T112" s="5">
        <v>179706784400</v>
      </c>
      <c r="U112" s="5">
        <v>51605006500</v>
      </c>
      <c r="V112" s="5">
        <v>158169888500</v>
      </c>
      <c r="W112" s="5">
        <v>125008430500</v>
      </c>
      <c r="X112" s="5">
        <v>182879485000</v>
      </c>
      <c r="Y112" s="5">
        <v>44039965000</v>
      </c>
      <c r="Z112" s="5">
        <v>28064142000</v>
      </c>
    </row>
    <row r="113" spans="3:26" ht="15.5" x14ac:dyDescent="0.35">
      <c r="C113" t="s">
        <v>1362</v>
      </c>
      <c r="D113" s="5">
        <v>640996812420</v>
      </c>
      <c r="E113" s="5">
        <v>915613435817</v>
      </c>
      <c r="F113" s="5">
        <v>1207341360027</v>
      </c>
      <c r="G113" s="5">
        <v>474351380934</v>
      </c>
      <c r="I113" s="5">
        <v>915613435817</v>
      </c>
      <c r="J113" s="5">
        <v>355210982113</v>
      </c>
      <c r="K113" s="5">
        <v>508123605170</v>
      </c>
      <c r="L113" s="5">
        <v>405016776698</v>
      </c>
      <c r="M113" s="5">
        <v>273317220312</v>
      </c>
      <c r="N113" s="5">
        <v>720236227496</v>
      </c>
      <c r="O113" s="5">
        <v>236143665465</v>
      </c>
      <c r="P113" s="5">
        <v>566099850840</v>
      </c>
      <c r="Q113" s="5">
        <v>581312460688</v>
      </c>
      <c r="R113" s="5">
        <v>459628566738</v>
      </c>
      <c r="S113" s="5">
        <v>161049234537</v>
      </c>
      <c r="T113" s="5">
        <v>236249879505</v>
      </c>
      <c r="U113" s="5">
        <v>128164820445</v>
      </c>
      <c r="V113" s="5">
        <v>332681705250</v>
      </c>
      <c r="W113" s="5">
        <v>377665442929</v>
      </c>
      <c r="X113" s="5">
        <v>334641801434</v>
      </c>
      <c r="Y113" s="5">
        <v>255027885784</v>
      </c>
      <c r="Z113" s="5">
        <v>351895621203</v>
      </c>
    </row>
    <row r="114" spans="3:26" ht="15.5" x14ac:dyDescent="0.35">
      <c r="C114" t="s">
        <v>1363</v>
      </c>
      <c r="D114" s="5">
        <v>640996812420</v>
      </c>
      <c r="E114" s="5">
        <v>915613435817</v>
      </c>
      <c r="F114" s="5">
        <v>1207341360027</v>
      </c>
      <c r="G114" s="5">
        <v>474351380934</v>
      </c>
      <c r="I114" s="5">
        <v>915613435817</v>
      </c>
      <c r="J114" s="5">
        <v>355210982113</v>
      </c>
      <c r="K114" s="5">
        <v>508123605170</v>
      </c>
      <c r="L114" s="5">
        <v>405016776698</v>
      </c>
      <c r="M114" s="5">
        <v>273317220312</v>
      </c>
      <c r="N114" s="5">
        <v>720236227496</v>
      </c>
      <c r="O114" s="5">
        <v>236143665465</v>
      </c>
      <c r="P114" s="5">
        <v>566099850840</v>
      </c>
      <c r="Q114" s="5">
        <v>581312460688</v>
      </c>
      <c r="R114" s="5">
        <v>459628566738</v>
      </c>
      <c r="S114" s="5">
        <v>161049234537</v>
      </c>
      <c r="T114" s="5">
        <v>236249879505</v>
      </c>
      <c r="U114" s="5">
        <v>128164820445</v>
      </c>
      <c r="V114" s="5">
        <v>332681705250</v>
      </c>
      <c r="W114" s="5">
        <v>377665442929</v>
      </c>
      <c r="X114" s="5">
        <v>334641801434</v>
      </c>
      <c r="Y114" s="5">
        <v>255027885784</v>
      </c>
      <c r="Z114" s="5">
        <v>351895621203</v>
      </c>
    </row>
    <row r="115" spans="3:26" ht="15.5" x14ac:dyDescent="0.35">
      <c r="C115" t="s">
        <v>136</v>
      </c>
      <c r="D115" s="5">
        <v>12772864081</v>
      </c>
      <c r="E115" s="5">
        <v>12197769337</v>
      </c>
      <c r="F115" s="5">
        <v>13257721023</v>
      </c>
      <c r="G115" s="5">
        <v>13119908706</v>
      </c>
      <c r="I115" s="5">
        <v>12197769337</v>
      </c>
      <c r="J115" s="5">
        <v>8701986560</v>
      </c>
      <c r="K115" s="5">
        <v>8701371976</v>
      </c>
      <c r="L115" s="5">
        <v>6816997135</v>
      </c>
      <c r="M115" s="5">
        <v>8445020773</v>
      </c>
      <c r="N115" s="5">
        <v>12031249163</v>
      </c>
      <c r="O115" s="5">
        <v>7999450245</v>
      </c>
      <c r="P115" s="5">
        <v>5256868761</v>
      </c>
      <c r="Q115" s="5">
        <v>8279236113</v>
      </c>
      <c r="R115" s="5">
        <v>8123086716</v>
      </c>
      <c r="S115" s="5">
        <v>6474135430</v>
      </c>
      <c r="T115" s="5">
        <v>6188667293</v>
      </c>
      <c r="U115" s="5">
        <v>4058221360</v>
      </c>
      <c r="V115" s="5">
        <v>7158732511</v>
      </c>
      <c r="W115" s="5">
        <v>4649117615</v>
      </c>
      <c r="X115" s="5">
        <v>5254813317</v>
      </c>
      <c r="Y115" s="5">
        <v>7839979555</v>
      </c>
      <c r="Z115" s="5">
        <v>4952920002</v>
      </c>
    </row>
    <row r="116" spans="3:26" ht="15.5" x14ac:dyDescent="0.35">
      <c r="C116" t="s">
        <v>135</v>
      </c>
      <c r="D116" s="5">
        <v>25547198944</v>
      </c>
      <c r="E116" s="5">
        <v>24032628728</v>
      </c>
      <c r="F116" s="5">
        <v>21300557868</v>
      </c>
      <c r="G116" s="5">
        <v>11079758459</v>
      </c>
      <c r="I116" s="5">
        <v>24032628728</v>
      </c>
      <c r="J116" s="5">
        <v>18051972749</v>
      </c>
      <c r="K116" s="5">
        <v>19907374783</v>
      </c>
      <c r="L116" s="5">
        <v>18287834375</v>
      </c>
      <c r="M116" s="5">
        <v>23652378687</v>
      </c>
      <c r="N116" s="5">
        <v>24983931133</v>
      </c>
      <c r="O116" s="5">
        <v>14001361394</v>
      </c>
      <c r="P116" s="5">
        <v>7630013743</v>
      </c>
      <c r="Q116" s="5">
        <v>7629545143</v>
      </c>
      <c r="R116" s="5">
        <v>12813765281</v>
      </c>
      <c r="S116" s="5">
        <v>6681704205</v>
      </c>
      <c r="T116" s="5">
        <v>14192678480</v>
      </c>
      <c r="U116" s="5">
        <v>21297797354</v>
      </c>
      <c r="V116" s="5">
        <v>30022157048</v>
      </c>
      <c r="W116" s="5">
        <v>23696486021</v>
      </c>
      <c r="X116" s="5">
        <v>12291704786</v>
      </c>
      <c r="Y116" s="5">
        <v>2369426295</v>
      </c>
      <c r="Z116" s="5">
        <v>5812862445</v>
      </c>
    </row>
    <row r="117" spans="3:26" ht="15.5" x14ac:dyDescent="0.35">
      <c r="C117" t="s">
        <v>822</v>
      </c>
    </row>
    <row r="118" spans="3:26" ht="15.5" x14ac:dyDescent="0.35">
      <c r="C118" t="s">
        <v>134</v>
      </c>
      <c r="Y118" s="5">
        <v>167582581</v>
      </c>
      <c r="Z118" s="5">
        <v>167582581</v>
      </c>
    </row>
    <row r="119" spans="3:26" ht="15.5" x14ac:dyDescent="0.35">
      <c r="C119" t="s">
        <v>150</v>
      </c>
      <c r="D119" s="5">
        <v>749506712372</v>
      </c>
      <c r="E119" s="5">
        <v>990028310127</v>
      </c>
      <c r="F119" s="5">
        <v>1278472197481</v>
      </c>
      <c r="G119" s="5">
        <v>628698902282</v>
      </c>
      <c r="I119" s="5">
        <v>990028310127</v>
      </c>
      <c r="J119" s="5">
        <v>445557911684</v>
      </c>
      <c r="K119" s="5">
        <v>668943220789</v>
      </c>
      <c r="L119" s="5">
        <v>501706622757</v>
      </c>
      <c r="M119" s="5">
        <v>598640549214</v>
      </c>
      <c r="N119" s="5">
        <v>1596568109043</v>
      </c>
      <c r="O119" s="5">
        <v>979261751757</v>
      </c>
      <c r="P119" s="5">
        <v>965507776116</v>
      </c>
      <c r="Q119" s="5">
        <v>1335078225803</v>
      </c>
      <c r="R119" s="5">
        <v>1129244456147</v>
      </c>
      <c r="S119" s="5">
        <v>414893195707</v>
      </c>
      <c r="T119" s="5">
        <v>513057020350</v>
      </c>
      <c r="U119" s="5">
        <v>339555256175</v>
      </c>
      <c r="V119" s="5">
        <v>709271216435</v>
      </c>
      <c r="W119" s="5">
        <v>777770869960</v>
      </c>
      <c r="X119" s="5">
        <v>774825844581</v>
      </c>
      <c r="Y119" s="5">
        <v>594009078896</v>
      </c>
      <c r="Z119" s="5">
        <v>628942286013</v>
      </c>
    </row>
    <row r="120" spans="3:26" ht="15.5" x14ac:dyDescent="0.35">
      <c r="C120" t="s">
        <v>151</v>
      </c>
    </row>
    <row r="121" spans="3:26" ht="15.5" x14ac:dyDescent="0.35">
      <c r="C121" t="s">
        <v>152</v>
      </c>
      <c r="D121" s="5">
        <v>90000000000</v>
      </c>
      <c r="E121" s="5">
        <v>90000000000</v>
      </c>
      <c r="F121" s="5">
        <v>90000000000</v>
      </c>
      <c r="G121" s="5">
        <v>90000000000</v>
      </c>
      <c r="I121" s="5">
        <v>90000000000</v>
      </c>
      <c r="J121" s="5">
        <v>90000000000</v>
      </c>
      <c r="K121" s="5">
        <v>90000000000</v>
      </c>
      <c r="L121" s="5">
        <v>90000000000</v>
      </c>
      <c r="M121" s="5">
        <v>90000000000</v>
      </c>
      <c r="N121" s="5">
        <v>90000000000</v>
      </c>
      <c r="O121" s="5">
        <v>90000000000</v>
      </c>
      <c r="P121" s="5">
        <v>90000000000</v>
      </c>
      <c r="Q121" s="5">
        <v>90000000000</v>
      </c>
      <c r="R121" s="5">
        <v>90000000000</v>
      </c>
      <c r="S121" s="5">
        <v>90000000000</v>
      </c>
      <c r="T121" s="5">
        <v>90000000000</v>
      </c>
      <c r="U121" s="5">
        <v>90000000000</v>
      </c>
      <c r="V121" s="5">
        <v>90000000000</v>
      </c>
      <c r="W121" s="5">
        <v>90000000000</v>
      </c>
      <c r="X121" s="5">
        <v>90000000000</v>
      </c>
      <c r="Y121" s="5">
        <v>90000000000</v>
      </c>
      <c r="Z121" s="5">
        <v>90000000000</v>
      </c>
    </row>
    <row r="122" spans="3:26" ht="15.5" x14ac:dyDescent="0.35">
      <c r="C122" t="s">
        <v>153</v>
      </c>
      <c r="D122" s="5">
        <v>4973455888</v>
      </c>
      <c r="E122" s="5">
        <v>4973455888</v>
      </c>
      <c r="F122" s="5">
        <v>4973455888</v>
      </c>
      <c r="G122" s="5">
        <v>4973455888</v>
      </c>
      <c r="I122" s="5">
        <v>4973455888</v>
      </c>
      <c r="J122" s="5">
        <v>4973455888</v>
      </c>
      <c r="K122" s="5">
        <v>4973455888</v>
      </c>
      <c r="L122" s="5">
        <v>4973455888</v>
      </c>
      <c r="M122" s="5">
        <v>4973455888</v>
      </c>
      <c r="N122" s="5">
        <v>4973455888</v>
      </c>
      <c r="O122" s="5">
        <v>4973455888</v>
      </c>
      <c r="P122" s="5">
        <v>4973455888</v>
      </c>
      <c r="Q122" s="5">
        <v>4973455888</v>
      </c>
      <c r="R122" s="5">
        <v>4973455888</v>
      </c>
      <c r="S122" s="5">
        <v>4585630888</v>
      </c>
      <c r="T122" s="5">
        <v>4585630888</v>
      </c>
      <c r="U122" s="5">
        <v>4585630888</v>
      </c>
      <c r="V122" s="5">
        <v>4585630888</v>
      </c>
      <c r="W122" s="5">
        <v>4585630888</v>
      </c>
      <c r="X122" s="5">
        <v>4585630888</v>
      </c>
      <c r="Y122" s="5">
        <v>4585630888</v>
      </c>
      <c r="Z122" s="5">
        <v>4585630888</v>
      </c>
    </row>
    <row r="123" spans="3:26" ht="15.5" x14ac:dyDescent="0.35">
      <c r="C123" t="s">
        <v>154</v>
      </c>
      <c r="D123" s="5">
        <v>1515051208397</v>
      </c>
      <c r="E123" s="5">
        <v>1503469766783</v>
      </c>
      <c r="F123" s="5">
        <v>1425344843917</v>
      </c>
      <c r="G123" s="5">
        <v>1348781111613</v>
      </c>
      <c r="I123" s="5">
        <v>1503469766783</v>
      </c>
      <c r="J123" s="5">
        <v>1419131033187</v>
      </c>
      <c r="K123" s="5">
        <v>1434005778230</v>
      </c>
      <c r="L123" s="5">
        <v>1481443476440</v>
      </c>
      <c r="M123" s="5">
        <v>1340258313179</v>
      </c>
      <c r="N123" s="5">
        <v>1260047410933</v>
      </c>
      <c r="O123" s="5">
        <v>1249815390849</v>
      </c>
      <c r="P123" s="5">
        <v>1193446928521</v>
      </c>
      <c r="Q123" s="5">
        <v>1194604830057</v>
      </c>
      <c r="R123" s="5">
        <v>1146015412724</v>
      </c>
      <c r="S123" s="5">
        <v>948754642863</v>
      </c>
      <c r="T123" s="5">
        <v>1188172518802</v>
      </c>
      <c r="U123" s="5">
        <v>913493705035</v>
      </c>
      <c r="V123" s="5">
        <v>841300308234</v>
      </c>
      <c r="W123" s="5">
        <v>682413249033</v>
      </c>
      <c r="X123" s="5">
        <v>538919370553</v>
      </c>
      <c r="Y123" s="5">
        <v>340454468245</v>
      </c>
      <c r="Z123" s="5">
        <v>209087714328</v>
      </c>
    </row>
    <row r="124" spans="3:26" ht="15.5" x14ac:dyDescent="0.35">
      <c r="C124" t="s">
        <v>341</v>
      </c>
      <c r="D124" s="5">
        <v>8329684302</v>
      </c>
      <c r="E124" s="5">
        <v>8329684302</v>
      </c>
      <c r="F124" s="5">
        <v>8329684302</v>
      </c>
      <c r="G124" s="5">
        <v>8329684302</v>
      </c>
      <c r="I124" s="5">
        <v>8329684302</v>
      </c>
      <c r="J124" s="5">
        <v>8129684302</v>
      </c>
      <c r="K124" s="5">
        <v>7929684302</v>
      </c>
      <c r="L124" s="5">
        <v>7729684302</v>
      </c>
      <c r="M124" s="5">
        <v>7529684302</v>
      </c>
      <c r="N124" s="5">
        <v>7329684302</v>
      </c>
      <c r="O124" s="5">
        <v>7129684302</v>
      </c>
      <c r="P124" s="5">
        <v>6929684302</v>
      </c>
      <c r="Q124" s="5">
        <v>6729684302</v>
      </c>
      <c r="R124" s="5">
        <v>6529684302</v>
      </c>
      <c r="S124" s="5">
        <v>6329684302</v>
      </c>
      <c r="T124" s="5">
        <v>6129684302</v>
      </c>
      <c r="U124" s="5">
        <v>5929684302</v>
      </c>
      <c r="V124" s="5">
        <v>5729684302</v>
      </c>
      <c r="W124" s="5">
        <v>5529684302</v>
      </c>
      <c r="X124" s="5">
        <v>5329684302</v>
      </c>
      <c r="Y124" s="5">
        <v>5129684302</v>
      </c>
      <c r="Z124" s="5">
        <v>5029684302</v>
      </c>
    </row>
    <row r="125" spans="3:26" ht="15.5" x14ac:dyDescent="0.35">
      <c r="C125" t="s">
        <v>342</v>
      </c>
      <c r="D125" s="5">
        <v>1506721524095</v>
      </c>
      <c r="E125" s="5">
        <v>1495140082481</v>
      </c>
      <c r="F125" s="5">
        <v>1417015159615</v>
      </c>
      <c r="G125" s="5">
        <v>1340451427311</v>
      </c>
      <c r="I125" s="5">
        <v>1495140082481</v>
      </c>
      <c r="J125" s="5">
        <v>1411001348885</v>
      </c>
      <c r="K125" s="5">
        <v>1426076093928</v>
      </c>
      <c r="L125" s="5">
        <v>1473713792138</v>
      </c>
      <c r="M125" s="5">
        <v>1332728628877</v>
      </c>
      <c r="N125" s="5">
        <v>1252717726631</v>
      </c>
      <c r="O125" s="5">
        <v>1242685706547</v>
      </c>
      <c r="P125" s="5">
        <v>1186517244219</v>
      </c>
      <c r="Q125" s="5">
        <v>1187875145755</v>
      </c>
      <c r="R125" s="5">
        <v>1139485728422</v>
      </c>
      <c r="S125" s="5">
        <v>942424958561</v>
      </c>
      <c r="T125" s="5">
        <v>1182042834500</v>
      </c>
      <c r="U125" s="5">
        <v>907564020733</v>
      </c>
      <c r="V125" s="5">
        <v>835570623932</v>
      </c>
      <c r="W125" s="5">
        <v>676883564731</v>
      </c>
      <c r="X125" s="5">
        <v>533589686251</v>
      </c>
      <c r="Y125" s="5">
        <v>335324783943</v>
      </c>
      <c r="Z125" s="5">
        <v>204058030026</v>
      </c>
    </row>
    <row r="126" spans="3:26" ht="15.5" x14ac:dyDescent="0.35">
      <c r="C126" t="s">
        <v>343</v>
      </c>
      <c r="D126" s="5">
        <v>1515051208397</v>
      </c>
      <c r="E126" s="5">
        <v>1503469766783</v>
      </c>
      <c r="F126" s="5">
        <v>1425344843917</v>
      </c>
      <c r="G126" s="5">
        <v>1348781111613</v>
      </c>
      <c r="I126" s="5">
        <v>1503469766783</v>
      </c>
      <c r="J126" s="5">
        <v>1419131033187</v>
      </c>
      <c r="K126" s="5">
        <v>1434005778230</v>
      </c>
      <c r="L126" s="5">
        <v>1481443476440</v>
      </c>
      <c r="M126" s="5">
        <v>1340258313179</v>
      </c>
      <c r="N126" s="5">
        <v>1260047410933</v>
      </c>
      <c r="O126" s="5">
        <v>1249815390849</v>
      </c>
      <c r="P126" s="5">
        <v>1193446928521</v>
      </c>
      <c r="Q126" s="5">
        <v>1194604830057</v>
      </c>
      <c r="R126" s="5">
        <v>1146015412724</v>
      </c>
      <c r="S126" s="5">
        <v>948754642863</v>
      </c>
      <c r="T126" s="5">
        <v>1188172518802</v>
      </c>
      <c r="U126" s="5">
        <v>913493705035</v>
      </c>
      <c r="V126" s="5">
        <v>841300308234</v>
      </c>
      <c r="W126" s="5">
        <v>682413249033</v>
      </c>
      <c r="X126" s="5">
        <v>538919370553</v>
      </c>
      <c r="Y126" s="5">
        <v>340454468245</v>
      </c>
      <c r="Z126" s="5">
        <v>209087714328</v>
      </c>
    </row>
    <row r="127" spans="3:26" ht="15.5" x14ac:dyDescent="0.35">
      <c r="C127" t="s">
        <v>185</v>
      </c>
    </row>
    <row r="128" spans="3:26" ht="15.5" x14ac:dyDescent="0.35">
      <c r="C128" t="s">
        <v>155</v>
      </c>
      <c r="D128" s="5">
        <v>54198652496</v>
      </c>
      <c r="E128" s="5">
        <v>55012962715</v>
      </c>
      <c r="F128" s="5">
        <v>50741198253</v>
      </c>
      <c r="G128" s="5">
        <v>46219305311</v>
      </c>
      <c r="I128" s="5">
        <v>55012962715</v>
      </c>
      <c r="J128" s="5">
        <v>46743682563</v>
      </c>
      <c r="K128" s="5">
        <v>42900444296</v>
      </c>
      <c r="L128" s="5">
        <v>36357515836</v>
      </c>
      <c r="M128" s="5">
        <v>29607317351</v>
      </c>
      <c r="N128" s="5">
        <v>23672773099</v>
      </c>
      <c r="O128" s="5">
        <v>21440367049</v>
      </c>
      <c r="P128" s="5">
        <v>20442243302</v>
      </c>
      <c r="Q128" s="5">
        <v>19101819778</v>
      </c>
      <c r="R128" s="5">
        <v>19128645364</v>
      </c>
      <c r="S128" s="5">
        <v>25881359909</v>
      </c>
      <c r="T128" s="5">
        <v>29686238488</v>
      </c>
      <c r="U128" s="5">
        <v>22447130751</v>
      </c>
      <c r="V128" s="5">
        <v>16710506472</v>
      </c>
      <c r="W128" s="5">
        <v>7757155915</v>
      </c>
      <c r="X128" s="5">
        <v>2994661838</v>
      </c>
      <c r="Y128" s="5">
        <v>1800679610</v>
      </c>
      <c r="Z128" s="5">
        <v>948065306</v>
      </c>
    </row>
    <row r="129" spans="2:26" ht="15.5" x14ac:dyDescent="0.35">
      <c r="C129" t="s">
        <v>9</v>
      </c>
      <c r="D129" s="5">
        <v>1658034744233</v>
      </c>
      <c r="E129" s="5">
        <v>1647267612838</v>
      </c>
      <c r="F129" s="5">
        <v>1565543923466</v>
      </c>
      <c r="G129" s="5">
        <v>1484458298220</v>
      </c>
      <c r="I129" s="5">
        <v>1647267612838</v>
      </c>
      <c r="J129" s="5">
        <v>1555332597046</v>
      </c>
      <c r="K129" s="5">
        <v>1566185333063</v>
      </c>
      <c r="L129" s="5">
        <v>1600533805147</v>
      </c>
      <c r="M129" s="5">
        <v>1456150545263</v>
      </c>
      <c r="N129" s="5">
        <v>1369502566905</v>
      </c>
      <c r="O129" s="5">
        <v>1353638098149</v>
      </c>
      <c r="P129" s="5">
        <v>1296615290070</v>
      </c>
      <c r="Q129" s="5">
        <v>1295239600230</v>
      </c>
      <c r="R129" s="5">
        <v>1248127977927</v>
      </c>
      <c r="S129" s="5">
        <v>1050754220213</v>
      </c>
      <c r="T129" s="5">
        <v>1312444388178</v>
      </c>
      <c r="U129" s="5">
        <v>1030526466674</v>
      </c>
      <c r="V129" s="5">
        <v>952596445594</v>
      </c>
      <c r="W129" s="5">
        <v>784756035836</v>
      </c>
      <c r="X129" s="5">
        <v>636499663279</v>
      </c>
      <c r="Y129" s="5">
        <v>436840778743</v>
      </c>
      <c r="Z129" s="5">
        <v>304621410522</v>
      </c>
    </row>
    <row r="130" spans="2:26" ht="15.5" x14ac:dyDescent="0.35">
      <c r="C130" t="s">
        <v>156</v>
      </c>
      <c r="D130" s="5">
        <v>2407541456605</v>
      </c>
      <c r="E130" s="5">
        <v>2637295922965</v>
      </c>
      <c r="F130" s="5">
        <v>2844016120947</v>
      </c>
      <c r="G130" s="5">
        <v>2113157200502</v>
      </c>
      <c r="I130" s="5">
        <v>2637295922965</v>
      </c>
      <c r="J130" s="5">
        <v>2000890508730</v>
      </c>
      <c r="K130" s="5">
        <v>2235128553852</v>
      </c>
      <c r="L130" s="5">
        <v>2102240427904</v>
      </c>
      <c r="M130" s="5">
        <v>2054791094477</v>
      </c>
      <c r="N130" s="5">
        <v>2966070675948</v>
      </c>
      <c r="O130" s="5">
        <v>2332899849906</v>
      </c>
      <c r="P130" s="5">
        <v>2262123066186</v>
      </c>
      <c r="Q130" s="5">
        <v>2630317826033</v>
      </c>
      <c r="R130" s="5">
        <v>2377372434074</v>
      </c>
      <c r="S130" s="5">
        <v>1465647415920</v>
      </c>
      <c r="T130" s="5">
        <v>1825501408528</v>
      </c>
      <c r="U130" s="5">
        <v>1370081722849</v>
      </c>
      <c r="V130" s="5">
        <v>1661867662029</v>
      </c>
      <c r="W130" s="5">
        <v>1562526905796</v>
      </c>
      <c r="X130" s="5">
        <v>1411325507860</v>
      </c>
      <c r="Y130" s="5">
        <v>1030849857639</v>
      </c>
      <c r="Z130" s="5">
        <v>933563696535</v>
      </c>
    </row>
    <row r="131" spans="2:26" ht="15.5" x14ac:dyDescent="0.35">
      <c r="C131" t="s">
        <v>157</v>
      </c>
      <c r="D131" s="5">
        <v>720000000</v>
      </c>
      <c r="E131" s="5">
        <v>720000000</v>
      </c>
      <c r="F131" s="5">
        <v>720000000</v>
      </c>
      <c r="G131" s="5">
        <v>720000000</v>
      </c>
      <c r="I131" s="5">
        <v>720000000</v>
      </c>
      <c r="J131" s="5">
        <v>720000000</v>
      </c>
      <c r="K131" s="5">
        <v>720000000</v>
      </c>
      <c r="L131" s="5">
        <v>720000000</v>
      </c>
      <c r="M131" s="5">
        <v>720000000</v>
      </c>
      <c r="N131" s="5">
        <v>720000000</v>
      </c>
      <c r="O131" s="5">
        <v>720000000</v>
      </c>
      <c r="P131" s="5">
        <v>720000000</v>
      </c>
      <c r="Q131" s="5">
        <v>720000000</v>
      </c>
      <c r="R131" s="5">
        <v>720000000</v>
      </c>
      <c r="S131" s="5">
        <v>720000000</v>
      </c>
      <c r="T131" s="5">
        <v>720000000</v>
      </c>
      <c r="U131" s="5">
        <v>720000000</v>
      </c>
      <c r="V131" s="5">
        <v>720000000</v>
      </c>
      <c r="W131" s="5">
        <v>720000000</v>
      </c>
      <c r="X131" s="5">
        <v>720000000</v>
      </c>
      <c r="Y131" s="5">
        <v>720000000</v>
      </c>
      <c r="Z131" s="5">
        <v>720000000</v>
      </c>
    </row>
    <row r="133" spans="2:26" ht="15.5" x14ac:dyDescent="0.35">
      <c r="B133" t="s">
        <v>158</v>
      </c>
      <c r="C133" t="s">
        <v>159</v>
      </c>
      <c r="D133" s="5">
        <v>-15915794951</v>
      </c>
      <c r="E133" s="5">
        <v>-45557901867</v>
      </c>
      <c r="F133" s="5">
        <v>124404784089</v>
      </c>
      <c r="G133" s="5">
        <v>116700954957</v>
      </c>
      <c r="I133" s="5">
        <v>121528202463</v>
      </c>
      <c r="J133" s="5">
        <v>231410700463</v>
      </c>
      <c r="K133" s="5">
        <v>110196118550</v>
      </c>
      <c r="L133" s="5">
        <v>77800843463</v>
      </c>
      <c r="M133" s="5">
        <v>186003494082</v>
      </c>
      <c r="N133" s="5">
        <v>521160554855</v>
      </c>
      <c r="O133" s="5">
        <v>-235055681468</v>
      </c>
      <c r="P133" s="5">
        <v>326215579509</v>
      </c>
      <c r="Q133" s="5">
        <v>-109802668326</v>
      </c>
      <c r="R133" s="5">
        <v>-29172837607</v>
      </c>
      <c r="S133" s="5">
        <v>259135048615</v>
      </c>
      <c r="T133" s="5">
        <v>153124219907</v>
      </c>
      <c r="U133" s="5">
        <v>202258125440</v>
      </c>
      <c r="V133" s="5">
        <v>92388001071</v>
      </c>
      <c r="W133" s="5">
        <v>-20383472933</v>
      </c>
      <c r="X133" s="5">
        <v>-85260320109</v>
      </c>
      <c r="Y133" s="5">
        <v>-50475993000</v>
      </c>
      <c r="Z133" s="5">
        <v>439090106147</v>
      </c>
    </row>
    <row r="134" spans="2:26" ht="15.5" x14ac:dyDescent="0.35">
      <c r="C134" t="s">
        <v>1483</v>
      </c>
      <c r="D134" s="5">
        <v>89203005420</v>
      </c>
      <c r="E134" s="5">
        <v>88085964900</v>
      </c>
      <c r="F134" s="5">
        <v>78366883141</v>
      </c>
      <c r="G134" s="5">
        <v>61327072551</v>
      </c>
      <c r="I134" s="5">
        <v>292571003261</v>
      </c>
      <c r="J134" s="5">
        <v>277482398311</v>
      </c>
      <c r="K134" s="5">
        <v>266660354431</v>
      </c>
      <c r="L134" s="5">
        <v>292448183741</v>
      </c>
      <c r="M134" s="5">
        <v>314751503515</v>
      </c>
      <c r="N134" s="5">
        <v>259280060935</v>
      </c>
      <c r="O134" s="5">
        <v>266512957167</v>
      </c>
      <c r="P134" s="5">
        <v>272182324955</v>
      </c>
      <c r="Q134" s="5">
        <v>306942830991</v>
      </c>
      <c r="R134" s="5">
        <v>364388388849</v>
      </c>
      <c r="S134" s="5">
        <v>377920871177</v>
      </c>
      <c r="T134" s="5">
        <v>397368780548</v>
      </c>
      <c r="U134" s="5">
        <v>356463816353</v>
      </c>
      <c r="V134" s="5">
        <v>282811580324</v>
      </c>
      <c r="W134" s="5">
        <v>180038474494</v>
      </c>
      <c r="X134" s="5">
        <v>57415715401</v>
      </c>
      <c r="Y134" s="5">
        <v>25356310020</v>
      </c>
      <c r="Z134" s="5">
        <v>22355028607</v>
      </c>
    </row>
    <row r="135" spans="2:26" ht="15.5" x14ac:dyDescent="0.35">
      <c r="C135" t="s">
        <v>1484</v>
      </c>
    </row>
    <row r="136" spans="2:26" ht="15.5" x14ac:dyDescent="0.35">
      <c r="C136" t="s">
        <v>115</v>
      </c>
      <c r="D136" s="5">
        <v>-320301568408</v>
      </c>
      <c r="E136" s="5">
        <v>-346709914476</v>
      </c>
      <c r="F136" s="5">
        <v>-302278004890</v>
      </c>
      <c r="G136" s="5">
        <v>-430923703675</v>
      </c>
      <c r="I136" s="5">
        <v>-1217936011044</v>
      </c>
      <c r="J136" s="5">
        <v>-294523235558</v>
      </c>
      <c r="K136" s="5">
        <v>-202487813938</v>
      </c>
      <c r="L136" s="5">
        <v>-289464843581</v>
      </c>
      <c r="M136" s="5">
        <v>-171331923300</v>
      </c>
      <c r="N136" s="5">
        <v>-35184850250</v>
      </c>
      <c r="O136" s="5">
        <v>-15679486157</v>
      </c>
      <c r="P136" s="5">
        <v>-17852949787</v>
      </c>
      <c r="Q136" s="5">
        <v>-7936195995</v>
      </c>
      <c r="R136" s="5">
        <v>-2337051892</v>
      </c>
      <c r="S136" s="5">
        <v>-25855865000</v>
      </c>
      <c r="T136" s="5">
        <v>-135015010000</v>
      </c>
      <c r="U136" s="5">
        <v>-114323154249</v>
      </c>
      <c r="V136" s="5">
        <v>-229908874697</v>
      </c>
      <c r="W136" s="5">
        <v>-256129469093</v>
      </c>
      <c r="X136" s="5">
        <v>-276210460628</v>
      </c>
      <c r="Y136" s="5">
        <v>-154252405514</v>
      </c>
      <c r="Z136" s="5">
        <v>-60944053081</v>
      </c>
    </row>
    <row r="137" spans="2:26" ht="15.5" x14ac:dyDescent="0.35">
      <c r="C137" t="s">
        <v>116</v>
      </c>
      <c r="D137" s="5">
        <v>-50124400000</v>
      </c>
      <c r="E137" s="5">
        <v>-38329050000</v>
      </c>
      <c r="F137" s="5">
        <v>-144933350000</v>
      </c>
      <c r="G137" s="5">
        <v>-68203541920</v>
      </c>
      <c r="I137" s="5">
        <v>-275945066920</v>
      </c>
      <c r="J137" s="5">
        <v>-233567934910</v>
      </c>
      <c r="K137" s="5">
        <v>-222004388500</v>
      </c>
      <c r="L137" s="5">
        <v>-476653640424</v>
      </c>
      <c r="M137" s="5">
        <v>-697397967628</v>
      </c>
      <c r="N137" s="5">
        <v>-250578846570</v>
      </c>
      <c r="O137" s="5">
        <v>-463674360400</v>
      </c>
      <c r="P137" s="5">
        <v>-411739352900</v>
      </c>
      <c r="Q137" s="5">
        <v>-685382421848</v>
      </c>
      <c r="R137" s="5">
        <v>-669374105218</v>
      </c>
      <c r="S137" s="5">
        <v>-77264512969</v>
      </c>
      <c r="T137" s="5">
        <v>-18802378324</v>
      </c>
      <c r="U137" s="5">
        <v>-14239288552</v>
      </c>
      <c r="V137" s="5">
        <v>-8541112452</v>
      </c>
      <c r="W137" s="5">
        <v>-72840968061</v>
      </c>
      <c r="X137" s="5">
        <v>-25563647543</v>
      </c>
      <c r="Y137" s="5">
        <v>-38993286141</v>
      </c>
      <c r="Z137" s="5">
        <v>-68457909890</v>
      </c>
    </row>
    <row r="138" spans="2:26" ht="15.5" x14ac:dyDescent="0.35">
      <c r="C138" t="s">
        <v>1485</v>
      </c>
      <c r="D138" s="5">
        <v>16116102388</v>
      </c>
      <c r="E138" s="5">
        <v>-20323430639</v>
      </c>
      <c r="F138" s="5">
        <v>24714504172</v>
      </c>
      <c r="G138" s="5">
        <v>-39290684122</v>
      </c>
      <c r="I138" s="5">
        <v>-22618893993</v>
      </c>
      <c r="J138" s="5">
        <v>-64958217777</v>
      </c>
      <c r="K138" s="5">
        <v>120361986637</v>
      </c>
      <c r="L138" s="5">
        <v>-52751634377</v>
      </c>
      <c r="M138" s="5">
        <v>-108516403778</v>
      </c>
      <c r="N138" s="5">
        <v>-11636030071</v>
      </c>
      <c r="O138" s="5">
        <v>-168352931863</v>
      </c>
      <c r="P138" s="5">
        <v>103875930657</v>
      </c>
      <c r="Q138" s="5">
        <v>217024999601</v>
      </c>
      <c r="R138" s="5">
        <v>-230202489153</v>
      </c>
      <c r="S138" s="5">
        <v>6788739440</v>
      </c>
      <c r="T138" s="5">
        <v>75534211994</v>
      </c>
      <c r="U138" s="5">
        <v>-52739849935</v>
      </c>
      <c r="V138" s="5">
        <v>-194197421646</v>
      </c>
      <c r="W138" s="5">
        <v>96555768917</v>
      </c>
      <c r="X138" s="5">
        <v>-202280611513</v>
      </c>
      <c r="Y138" s="5">
        <v>-107918746134</v>
      </c>
      <c r="Z138" s="5">
        <v>106259603394</v>
      </c>
    </row>
    <row r="139" spans="2:26" ht="15.5" x14ac:dyDescent="0.35">
      <c r="C139" t="s">
        <v>1486</v>
      </c>
    </row>
    <row r="140" spans="2:26" ht="15.5" x14ac:dyDescent="0.35">
      <c r="C140" t="s">
        <v>1487</v>
      </c>
      <c r="D140" s="5">
        <v>388514079259</v>
      </c>
      <c r="E140" s="5">
        <v>322975866028</v>
      </c>
      <c r="F140" s="5">
        <v>513299063059</v>
      </c>
      <c r="G140" s="5">
        <v>495582569166</v>
      </c>
      <c r="I140" s="5">
        <v>1470602507059</v>
      </c>
      <c r="J140" s="5">
        <v>497620204251</v>
      </c>
      <c r="K140" s="5">
        <v>292440618746</v>
      </c>
      <c r="L140" s="5">
        <v>719699500505</v>
      </c>
      <c r="M140" s="5">
        <v>915816761306</v>
      </c>
      <c r="N140" s="5">
        <v>262974460939</v>
      </c>
      <c r="O140" s="5">
        <v>490724222681</v>
      </c>
      <c r="P140" s="5">
        <v>423816227792</v>
      </c>
      <c r="Q140" s="5">
        <v>707314346313</v>
      </c>
      <c r="R140" s="5">
        <v>670358243652</v>
      </c>
      <c r="S140" s="5">
        <v>95324178992</v>
      </c>
      <c r="T140" s="5">
        <v>43852459760</v>
      </c>
      <c r="U140" s="5">
        <v>48026144217</v>
      </c>
      <c r="V140" s="5">
        <v>227873693104</v>
      </c>
      <c r="W140" s="5">
        <v>181218103505</v>
      </c>
      <c r="X140" s="5">
        <v>146401760996</v>
      </c>
      <c r="Y140" s="5">
        <v>63905552209</v>
      </c>
      <c r="Z140" s="5">
        <v>122409881011</v>
      </c>
    </row>
    <row r="141" spans="2:26" ht="15.5" x14ac:dyDescent="0.35">
      <c r="C141" t="s">
        <v>1488</v>
      </c>
      <c r="D141" s="5">
        <v>18027570093</v>
      </c>
      <c r="E141" s="5">
        <v>2448009189</v>
      </c>
      <c r="F141" s="5">
        <v>7661097880</v>
      </c>
      <c r="G141" s="5">
        <v>46191076842</v>
      </c>
      <c r="I141" s="5">
        <v>58656671301</v>
      </c>
      <c r="J141" s="5">
        <v>77497780969</v>
      </c>
      <c r="K141" s="5">
        <v>63111864074</v>
      </c>
      <c r="L141" s="5">
        <v>-2625036499</v>
      </c>
      <c r="M141" s="5">
        <v>153108608328</v>
      </c>
      <c r="N141" s="5">
        <v>10485643110</v>
      </c>
      <c r="O141" s="5">
        <v>9023286432</v>
      </c>
      <c r="P141" s="5">
        <v>2153942354</v>
      </c>
      <c r="Q141" s="5">
        <v>6191204850</v>
      </c>
      <c r="R141" s="5">
        <v>7842590082</v>
      </c>
      <c r="S141" s="5">
        <v>11606253162</v>
      </c>
      <c r="T141" s="5">
        <v>24510711681</v>
      </c>
      <c r="U141" s="5">
        <v>12459728243</v>
      </c>
      <c r="V141" s="5">
        <v>61338549785</v>
      </c>
      <c r="W141" s="5">
        <v>72304836978</v>
      </c>
      <c r="X141" s="5">
        <v>168839178272</v>
      </c>
      <c r="Y141" s="5">
        <v>117159511322</v>
      </c>
      <c r="Z141" s="5">
        <v>1283726920</v>
      </c>
    </row>
    <row r="142" spans="2:26" ht="15.5" x14ac:dyDescent="0.35">
      <c r="C142" t="s">
        <v>1489</v>
      </c>
      <c r="E142" s="5">
        <v>108207631168</v>
      </c>
      <c r="I142" s="5">
        <v>108207631168</v>
      </c>
      <c r="J142" s="5">
        <v>109447974973</v>
      </c>
      <c r="K142" s="5">
        <v>112914722971</v>
      </c>
      <c r="L142" s="5">
        <v>110797258788</v>
      </c>
      <c r="M142" s="5">
        <v>102819601605</v>
      </c>
      <c r="N142" s="5">
        <v>99459679750</v>
      </c>
      <c r="O142" s="5">
        <v>131545060521</v>
      </c>
      <c r="P142" s="5">
        <v>131180315825</v>
      </c>
      <c r="Q142" s="5">
        <v>91581459909</v>
      </c>
      <c r="R142" s="5">
        <v>99268335829</v>
      </c>
      <c r="S142" s="5">
        <v>68615511625</v>
      </c>
      <c r="T142" s="5">
        <v>87046152952</v>
      </c>
      <c r="U142" s="5">
        <v>89310126014</v>
      </c>
      <c r="V142" s="5">
        <v>88822739090</v>
      </c>
      <c r="W142" s="5">
        <v>86505633134</v>
      </c>
      <c r="X142" s="5">
        <v>18239881190</v>
      </c>
      <c r="Y142" s="5">
        <v>32141893494</v>
      </c>
      <c r="Z142" s="5">
        <v>8711720440</v>
      </c>
    </row>
    <row r="143" spans="2:26" ht="15.5" x14ac:dyDescent="0.35">
      <c r="C143" t="s">
        <v>1490</v>
      </c>
      <c r="M143" s="5">
        <v>-946112842</v>
      </c>
      <c r="N143" s="5">
        <v>-648010707</v>
      </c>
      <c r="O143" s="5">
        <v>-499181750</v>
      </c>
      <c r="P143" s="5">
        <v>4025981661</v>
      </c>
      <c r="Q143" s="5">
        <v>-1460093345</v>
      </c>
      <c r="R143" s="5">
        <v>-6605690536</v>
      </c>
      <c r="S143" s="5">
        <v>3490677077</v>
      </c>
      <c r="T143" s="5">
        <v>-7863840</v>
      </c>
      <c r="U143" s="5">
        <v>-4693048629</v>
      </c>
      <c r="V143" s="5">
        <v>26806469323</v>
      </c>
      <c r="W143" s="5">
        <v>22769094606</v>
      </c>
      <c r="X143" s="5">
        <v>-10218358547</v>
      </c>
      <c r="Y143" s="5">
        <v>-40307445506</v>
      </c>
      <c r="Z143" s="5">
        <v>-734961681</v>
      </c>
    </row>
    <row r="144" spans="2:26" ht="15.5" x14ac:dyDescent="0.35">
      <c r="C144" t="s">
        <v>429</v>
      </c>
      <c r="D144" s="5">
        <v>-9539198770</v>
      </c>
      <c r="E144" s="5">
        <v>-8524224829</v>
      </c>
      <c r="F144" s="5">
        <v>-130757631</v>
      </c>
      <c r="G144" s="5">
        <v>-12633920641</v>
      </c>
      <c r="I144" s="5">
        <v>-29205817794</v>
      </c>
      <c r="J144" s="5">
        <v>-38283024858</v>
      </c>
      <c r="K144" s="5">
        <v>-30740568928</v>
      </c>
      <c r="L144" s="5">
        <v>-44043137506</v>
      </c>
      <c r="M144" s="5">
        <v>-43103664914</v>
      </c>
      <c r="N144" s="5">
        <v>-14470032521</v>
      </c>
      <c r="O144" s="5">
        <v>-20056897185</v>
      </c>
      <c r="P144" s="5">
        <v>-34782472372</v>
      </c>
      <c r="Q144" s="5">
        <v>-41545320732</v>
      </c>
      <c r="R144" s="5">
        <v>-41850825835</v>
      </c>
      <c r="S144" s="5">
        <v>-56003736347</v>
      </c>
      <c r="T144" s="5">
        <v>-64226777024</v>
      </c>
      <c r="U144" s="5">
        <v>-63166504038</v>
      </c>
      <c r="V144" s="5">
        <v>-41759021329</v>
      </c>
      <c r="W144" s="5">
        <v>-15010425865</v>
      </c>
      <c r="X144" s="5">
        <v>-4138233309</v>
      </c>
      <c r="Y144" s="5">
        <v>-9894335320</v>
      </c>
      <c r="Z144" s="5">
        <v>-19921669483</v>
      </c>
    </row>
    <row r="145" spans="3:26" ht="15.5" x14ac:dyDescent="0.35">
      <c r="C145" t="s">
        <v>1491</v>
      </c>
      <c r="X145" s="5">
        <v>67811432097</v>
      </c>
      <c r="Y145" s="5">
        <v>36793458127</v>
      </c>
      <c r="Z145" s="5">
        <v>121326887250</v>
      </c>
    </row>
    <row r="146" spans="3:26" ht="15.5" x14ac:dyDescent="0.35">
      <c r="C146" t="s">
        <v>453</v>
      </c>
      <c r="D146" s="5">
        <v>-40468056</v>
      </c>
      <c r="E146" s="5">
        <v>-138324999</v>
      </c>
      <c r="F146" s="5">
        <v>-43087499</v>
      </c>
      <c r="G146" s="5">
        <v>-113711112</v>
      </c>
      <c r="I146" s="5">
        <v>-598270833</v>
      </c>
      <c r="J146" s="5">
        <v>-4562376111</v>
      </c>
      <c r="K146" s="5">
        <v>-3246886111</v>
      </c>
      <c r="L146" s="5">
        <v>-1038518054</v>
      </c>
      <c r="M146" s="5">
        <v>-3434386461</v>
      </c>
      <c r="N146" s="5">
        <v>-21241518815</v>
      </c>
      <c r="O146" s="5">
        <v>-40047600325</v>
      </c>
      <c r="P146" s="5">
        <v>-44368339062</v>
      </c>
      <c r="Q146" s="5">
        <v>-22008819364</v>
      </c>
      <c r="R146" s="5">
        <v>-30492361741</v>
      </c>
      <c r="S146" s="5">
        <v>-9848302878</v>
      </c>
      <c r="T146" s="5">
        <v>-14739444402</v>
      </c>
      <c r="U146" s="5">
        <v>-11245619180</v>
      </c>
      <c r="V146" s="5">
        <v>-23904756684</v>
      </c>
      <c r="W146" s="5">
        <v>-38454815158</v>
      </c>
      <c r="X146" s="5">
        <v>-105888890</v>
      </c>
      <c r="Z146" s="5">
        <v>-2717283522</v>
      </c>
    </row>
    <row r="147" spans="3:26" ht="15.5" x14ac:dyDescent="0.35">
      <c r="C147" t="s">
        <v>182</v>
      </c>
      <c r="X147" s="5">
        <v>-23500000000</v>
      </c>
      <c r="Y147" s="5">
        <v>-23500000000</v>
      </c>
      <c r="Z147" s="5">
        <v>-33712500001</v>
      </c>
    </row>
    <row r="148" spans="3:26" ht="15.5" x14ac:dyDescent="0.35">
      <c r="C148" t="s">
        <v>1492</v>
      </c>
      <c r="D148" s="5">
        <v>27594511903</v>
      </c>
      <c r="E148" s="5">
        <v>-77862150077</v>
      </c>
      <c r="F148" s="5">
        <v>30492900879</v>
      </c>
      <c r="G148" s="5">
        <v>24219613531</v>
      </c>
    </row>
    <row r="149" spans="3:26" ht="15.5" x14ac:dyDescent="0.35">
      <c r="C149" t="s">
        <v>162</v>
      </c>
      <c r="D149" s="5">
        <v>-65480424277</v>
      </c>
      <c r="E149" s="5">
        <v>-66303377083</v>
      </c>
      <c r="F149" s="5">
        <v>-53692194292</v>
      </c>
      <c r="G149" s="5">
        <v>-46572705166</v>
      </c>
      <c r="I149" s="5">
        <v>-225527903294</v>
      </c>
      <c r="J149" s="5">
        <v>-206459584039</v>
      </c>
      <c r="K149" s="5">
        <v>-217179559189</v>
      </c>
      <c r="L149" s="5">
        <v>-216536926203</v>
      </c>
      <c r="M149" s="5">
        <v>-215005780244</v>
      </c>
      <c r="N149" s="5">
        <v>-209084416962</v>
      </c>
      <c r="O149" s="5">
        <v>-195878178960</v>
      </c>
      <c r="P149" s="5">
        <v>-203910890286</v>
      </c>
      <c r="Q149" s="5">
        <v>-212469912065</v>
      </c>
      <c r="R149" s="5">
        <v>-201375880806</v>
      </c>
      <c r="S149" s="5">
        <v>-213501039057</v>
      </c>
      <c r="T149" s="5">
        <v>-197644735725</v>
      </c>
      <c r="U149" s="5">
        <v>-180247630594</v>
      </c>
      <c r="V149" s="5">
        <v>-118267891051</v>
      </c>
      <c r="W149" s="5">
        <v>-76282543905</v>
      </c>
      <c r="X149" s="5">
        <v>-40094922215</v>
      </c>
      <c r="Y149" s="5">
        <v>-7430906520</v>
      </c>
      <c r="Z149" s="5">
        <v>-6300251857</v>
      </c>
    </row>
    <row r="150" spans="3:26" ht="15.5" x14ac:dyDescent="0.35">
      <c r="C150" t="s">
        <v>1493</v>
      </c>
      <c r="X150" s="5">
        <v>-28713054934</v>
      </c>
      <c r="Y150" s="5">
        <v>-40723920621</v>
      </c>
      <c r="Z150" s="5">
        <v>-39218572660</v>
      </c>
    </row>
    <row r="151" spans="3:26" ht="15.5" x14ac:dyDescent="0.35">
      <c r="C151" t="s">
        <v>1494</v>
      </c>
    </row>
    <row r="152" spans="3:26" ht="15.5" x14ac:dyDescent="0.35">
      <c r="C152" t="s">
        <v>1495</v>
      </c>
      <c r="D152" s="5">
        <v>-370425968408</v>
      </c>
      <c r="E152" s="5">
        <v>-385038964476</v>
      </c>
      <c r="F152" s="5">
        <v>-447211354890</v>
      </c>
      <c r="G152" s="5">
        <v>-499127245595</v>
      </c>
      <c r="I152" s="5">
        <v>-1493881077964</v>
      </c>
      <c r="J152" s="5">
        <v>-528091170468</v>
      </c>
      <c r="K152" s="5">
        <v>-424492202438</v>
      </c>
      <c r="L152" s="5">
        <v>-766118484005</v>
      </c>
      <c r="M152" s="5">
        <v>-868729890928</v>
      </c>
      <c r="N152" s="5">
        <v>-285763696820</v>
      </c>
      <c r="O152" s="5">
        <v>-479353846557</v>
      </c>
      <c r="P152" s="5">
        <v>-429592302687</v>
      </c>
      <c r="Q152" s="5">
        <v>-693318617843</v>
      </c>
      <c r="R152" s="5">
        <v>-671711157110</v>
      </c>
      <c r="S152" s="5">
        <v>-103120377969</v>
      </c>
      <c r="T152" s="5">
        <v>-153817388324</v>
      </c>
      <c r="U152" s="5">
        <v>-128562442801</v>
      </c>
      <c r="V152" s="5">
        <v>-238449987149</v>
      </c>
      <c r="W152" s="5">
        <v>-328970437154</v>
      </c>
      <c r="X152" s="5">
        <v>-301774108171</v>
      </c>
      <c r="Y152" s="5">
        <v>-193245691655</v>
      </c>
      <c r="Z152" s="5">
        <v>-129401962971</v>
      </c>
    </row>
    <row r="153" spans="3:26" ht="15.5" x14ac:dyDescent="0.35">
      <c r="C153" t="s">
        <v>1496</v>
      </c>
      <c r="D153" s="5">
        <v>-109885004503</v>
      </c>
      <c r="E153" s="5">
        <v>-9084901049</v>
      </c>
      <c r="F153" s="5">
        <v>-29052270730</v>
      </c>
      <c r="G153" s="5">
        <v>87118889503</v>
      </c>
      <c r="I153" s="5">
        <v>-36677646448</v>
      </c>
      <c r="J153" s="5">
        <v>111716715212</v>
      </c>
      <c r="K153" s="5">
        <v>-69634211643</v>
      </c>
      <c r="L153" s="5">
        <v>8649616134</v>
      </c>
      <c r="M153" s="5">
        <v>10769133495</v>
      </c>
      <c r="N153" s="5">
        <v>402744600917</v>
      </c>
      <c r="O153" s="5">
        <v>-287350675929</v>
      </c>
      <c r="P153" s="5">
        <v>40464966472</v>
      </c>
      <c r="Q153" s="5">
        <v>-313242056541</v>
      </c>
      <c r="R153" s="5">
        <v>-56798021838</v>
      </c>
      <c r="S153" s="5">
        <v>80670891893</v>
      </c>
      <c r="T153" s="5">
        <v>-40939939413</v>
      </c>
      <c r="U153" s="5">
        <v>18442980790</v>
      </c>
      <c r="V153" s="5">
        <v>211506752804</v>
      </c>
      <c r="W153" s="5">
        <v>-203300871485</v>
      </c>
      <c r="X153" s="5">
        <v>-20889635182</v>
      </c>
      <c r="Y153" s="5">
        <v>41744523371</v>
      </c>
      <c r="Z153" s="5">
        <v>176145562604</v>
      </c>
    </row>
    <row r="154" spans="3:26" ht="15.5" x14ac:dyDescent="0.35">
      <c r="C154" t="s">
        <v>940</v>
      </c>
      <c r="X154" s="5">
        <v>-56251410425</v>
      </c>
      <c r="Y154" s="5">
        <v>74778450985</v>
      </c>
      <c r="Z154" s="5">
        <v>157214145401</v>
      </c>
    </row>
    <row r="155" spans="3:26" ht="15.5" x14ac:dyDescent="0.35">
      <c r="C155" t="s">
        <v>1497</v>
      </c>
    </row>
    <row r="156" spans="3:26" ht="15.5" x14ac:dyDescent="0.35">
      <c r="C156" t="s">
        <v>1498</v>
      </c>
      <c r="X156" s="5">
        <v>-25826650000</v>
      </c>
      <c r="Y156" s="5">
        <v>-51578925500</v>
      </c>
      <c r="Z156" s="5">
        <v>-112285836500</v>
      </c>
    </row>
    <row r="157" spans="3:26" ht="15.5" x14ac:dyDescent="0.35">
      <c r="C157" t="s">
        <v>898</v>
      </c>
      <c r="U157" s="5">
        <v>128200000000</v>
      </c>
      <c r="V157" s="5">
        <v>176000000000</v>
      </c>
    </row>
    <row r="158" spans="3:26" ht="15.5" x14ac:dyDescent="0.35">
      <c r="C158" t="s">
        <v>874</v>
      </c>
      <c r="G158" s="5">
        <v>-38000000000</v>
      </c>
      <c r="I158" s="5">
        <v>-38000000000</v>
      </c>
      <c r="J158" s="5">
        <v>-102000000000</v>
      </c>
      <c r="K158" s="5">
        <v>-40000000000</v>
      </c>
      <c r="M158" s="5">
        <v>-114000000000</v>
      </c>
      <c r="N158" s="5">
        <v>-567000000000</v>
      </c>
      <c r="O158" s="5">
        <v>-244000000000</v>
      </c>
      <c r="P158" s="5">
        <v>-480500000000</v>
      </c>
      <c r="Q158" s="5">
        <v>-232000000000</v>
      </c>
      <c r="R158" s="5">
        <v>-121000000000</v>
      </c>
      <c r="S158" s="5">
        <v>-69000000000</v>
      </c>
      <c r="T158" s="5">
        <v>-128200000000</v>
      </c>
      <c r="U158" s="5">
        <v>-176000000000</v>
      </c>
      <c r="V158" s="5">
        <v>-20000000000</v>
      </c>
      <c r="Z158" s="5">
        <v>-23000000000</v>
      </c>
    </row>
    <row r="159" spans="3:26" ht="15.5" x14ac:dyDescent="0.35">
      <c r="C159" t="s">
        <v>1499</v>
      </c>
      <c r="X159" s="5">
        <v>-167582584</v>
      </c>
    </row>
    <row r="160" spans="3:26" ht="15.5" x14ac:dyDescent="0.35">
      <c r="C160" t="s">
        <v>1272</v>
      </c>
      <c r="X160" s="5">
        <v>986511930</v>
      </c>
      <c r="Y160" s="5">
        <v>411691799</v>
      </c>
      <c r="Z160" s="5">
        <v>152659193</v>
      </c>
    </row>
    <row r="161" spans="3:26" ht="15.5" x14ac:dyDescent="0.35">
      <c r="C161" t="s">
        <v>1500</v>
      </c>
      <c r="X161" s="5">
        <v>-15205146969</v>
      </c>
      <c r="Y161" s="5">
        <v>-23065016467</v>
      </c>
      <c r="Z161" s="5">
        <v>-51696869333</v>
      </c>
    </row>
    <row r="162" spans="3:26" ht="15.5" x14ac:dyDescent="0.35">
      <c r="C162" t="s">
        <v>1501</v>
      </c>
      <c r="X162" s="5">
        <v>45371282744</v>
      </c>
      <c r="Y162" s="5">
        <v>38921780396</v>
      </c>
      <c r="Z162" s="5">
        <v>27132303335</v>
      </c>
    </row>
    <row r="163" spans="3:26" ht="15.5" x14ac:dyDescent="0.35">
      <c r="C163" t="s">
        <v>1502</v>
      </c>
    </row>
    <row r="164" spans="3:26" ht="15.5" x14ac:dyDescent="0.35">
      <c r="C164" t="s">
        <v>1503</v>
      </c>
    </row>
    <row r="165" spans="3:26" ht="15.5" x14ac:dyDescent="0.35">
      <c r="C165" t="s">
        <v>1504</v>
      </c>
    </row>
    <row r="166" spans="3:26" ht="15.5" x14ac:dyDescent="0.35">
      <c r="C166" t="s">
        <v>1505</v>
      </c>
    </row>
    <row r="167" spans="3:26" ht="15.5" x14ac:dyDescent="0.35">
      <c r="C167" t="s">
        <v>165</v>
      </c>
      <c r="D167" s="5">
        <v>23000000000</v>
      </c>
      <c r="F167" s="5">
        <v>-108714320000</v>
      </c>
      <c r="G167" s="5">
        <v>-83000000000</v>
      </c>
      <c r="I167" s="5">
        <v>-146714320000</v>
      </c>
      <c r="J167" s="5">
        <v>-193157184000</v>
      </c>
      <c r="K167" s="5">
        <v>-116857200000</v>
      </c>
      <c r="L167" s="5">
        <v>-73566781561</v>
      </c>
      <c r="M167" s="5">
        <v>-185685792752</v>
      </c>
      <c r="N167" s="5">
        <v>-524458090000</v>
      </c>
      <c r="O167" s="5">
        <v>251541910000</v>
      </c>
      <c r="P167" s="5">
        <v>-324406708000</v>
      </c>
      <c r="Q167" s="5">
        <v>119175438000</v>
      </c>
      <c r="R167" s="5">
        <v>42033528000</v>
      </c>
      <c r="S167" s="5">
        <v>-273809806814</v>
      </c>
      <c r="T167" s="5">
        <v>-144307868662</v>
      </c>
      <c r="U167" s="5">
        <v>-167128091051</v>
      </c>
      <c r="V167" s="5">
        <v>-115717658200</v>
      </c>
      <c r="W167" s="5">
        <v>-54850000000</v>
      </c>
      <c r="X167" s="5">
        <v>-36000000000</v>
      </c>
      <c r="Y167" s="5">
        <v>-18000000000</v>
      </c>
      <c r="Z167" s="5">
        <v>-141000000000</v>
      </c>
    </row>
    <row r="168" spans="3:26" ht="15.5" x14ac:dyDescent="0.35">
      <c r="C168" t="s">
        <v>166</v>
      </c>
      <c r="D168" s="5">
        <v>-1516471517</v>
      </c>
      <c r="E168" s="5">
        <v>-7405527870</v>
      </c>
      <c r="F168" s="5">
        <v>-197792596</v>
      </c>
      <c r="G168" s="5">
        <v>-1093946433</v>
      </c>
      <c r="I168" s="5">
        <v>-8727319835</v>
      </c>
      <c r="J168" s="5">
        <v>-6581143531</v>
      </c>
      <c r="K168" s="5">
        <v>-3104411718</v>
      </c>
      <c r="L168" s="5">
        <v>-1482029720</v>
      </c>
      <c r="M168" s="5">
        <v>-2295020263</v>
      </c>
      <c r="N168" s="5">
        <v>-3727598560</v>
      </c>
      <c r="O168" s="5">
        <v>-1711547663</v>
      </c>
      <c r="P168" s="5">
        <v>-13882399241</v>
      </c>
      <c r="Q168" s="5">
        <v>-2146531230</v>
      </c>
      <c r="R168" s="5">
        <v>-1574381118</v>
      </c>
      <c r="S168" s="5">
        <v>-2869250490</v>
      </c>
      <c r="T168" s="5">
        <v>-2212433960</v>
      </c>
      <c r="U168" s="5">
        <v>-30439842085</v>
      </c>
      <c r="V168" s="5">
        <v>-4448191269</v>
      </c>
      <c r="W168" s="5">
        <v>-5347537460</v>
      </c>
      <c r="X168" s="5">
        <v>-2498543241</v>
      </c>
      <c r="Y168" s="5">
        <v>-2860330537</v>
      </c>
      <c r="Z168" s="5">
        <v>-2307422816</v>
      </c>
    </row>
    <row r="169" spans="3:26" ht="15.5" x14ac:dyDescent="0.35">
      <c r="C169" t="s">
        <v>170</v>
      </c>
      <c r="D169" s="5">
        <v>381644145</v>
      </c>
      <c r="E169" s="5">
        <v>137</v>
      </c>
      <c r="F169" s="5">
        <v>1558558</v>
      </c>
      <c r="G169" s="5">
        <v>481081080</v>
      </c>
      <c r="I169" s="5">
        <v>694351487</v>
      </c>
      <c r="J169" s="5">
        <v>8108108</v>
      </c>
      <c r="K169" s="5">
        <v>29459459</v>
      </c>
      <c r="L169" s="5">
        <v>19500000</v>
      </c>
      <c r="M169" s="5">
        <v>52445456</v>
      </c>
      <c r="N169" s="5">
        <v>42772727</v>
      </c>
      <c r="O169" s="5">
        <v>291818182</v>
      </c>
      <c r="P169" s="5">
        <v>1090090910</v>
      </c>
      <c r="Q169" s="5">
        <v>874254545</v>
      </c>
      <c r="R169" s="5">
        <v>91954545</v>
      </c>
      <c r="S169" s="5">
        <v>86322727</v>
      </c>
      <c r="T169" s="5">
        <v>373631148</v>
      </c>
      <c r="U169" s="5">
        <v>605209091</v>
      </c>
      <c r="V169" s="5">
        <v>9500000</v>
      </c>
      <c r="W169" s="5">
        <v>947800000</v>
      </c>
      <c r="X169" s="5">
        <v>17980000</v>
      </c>
      <c r="Y169" s="5">
        <v>163200000</v>
      </c>
      <c r="Z169" s="5">
        <v>50000000</v>
      </c>
    </row>
    <row r="170" spans="3:26" ht="15.5" x14ac:dyDescent="0.35">
      <c r="C170" t="s">
        <v>168</v>
      </c>
      <c r="D170" s="5">
        <v>-1898115662</v>
      </c>
      <c r="E170" s="5">
        <v>-7405528007</v>
      </c>
      <c r="F170" s="5">
        <v>-199351154</v>
      </c>
      <c r="G170" s="5">
        <v>-1575027513</v>
      </c>
      <c r="I170" s="5">
        <v>-9421671322</v>
      </c>
      <c r="J170" s="5">
        <v>-6589251639</v>
      </c>
      <c r="K170" s="5">
        <v>-3133871177</v>
      </c>
      <c r="L170" s="5">
        <v>-1501529720</v>
      </c>
      <c r="M170" s="5">
        <v>-2653076416</v>
      </c>
      <c r="N170" s="5">
        <v>-3770371287</v>
      </c>
      <c r="O170" s="5">
        <v>-2307581894</v>
      </c>
      <c r="P170" s="5">
        <v>-14893325251</v>
      </c>
      <c r="Q170" s="5">
        <v>-2815636775</v>
      </c>
      <c r="R170" s="5">
        <v>-1213335368</v>
      </c>
      <c r="S170" s="5">
        <v>-3075823517</v>
      </c>
      <c r="T170" s="5">
        <v>-2427830379</v>
      </c>
      <c r="U170" s="5">
        <v>-29684688394</v>
      </c>
      <c r="V170" s="5">
        <v>-3905458246</v>
      </c>
      <c r="W170" s="5">
        <v>-5655843622</v>
      </c>
      <c r="X170" s="5">
        <v>-2487230883</v>
      </c>
      <c r="Y170" s="5">
        <v>-3083418722</v>
      </c>
      <c r="Z170" s="5">
        <v>-1998089465</v>
      </c>
    </row>
    <row r="171" spans="3:26" ht="15.5" x14ac:dyDescent="0.35">
      <c r="C171" t="s">
        <v>1506</v>
      </c>
    </row>
    <row r="172" spans="3:26" ht="15.5" x14ac:dyDescent="0.35">
      <c r="C172" t="s">
        <v>1507</v>
      </c>
      <c r="P172" s="5">
        <v>-509000000</v>
      </c>
    </row>
    <row r="173" spans="3:26" ht="15.5" x14ac:dyDescent="0.35">
      <c r="C173" t="s">
        <v>1508</v>
      </c>
      <c r="T173" s="5">
        <v>-158234729</v>
      </c>
      <c r="U173" s="5">
        <v>-1360362782</v>
      </c>
      <c r="V173" s="5">
        <v>-552233023</v>
      </c>
      <c r="W173" s="5">
        <v>-639493838</v>
      </c>
      <c r="X173" s="5">
        <v>-29292358</v>
      </c>
      <c r="Y173" s="5">
        <v>59888185</v>
      </c>
      <c r="Z173" s="5">
        <v>-359333351</v>
      </c>
    </row>
    <row r="174" spans="3:26" ht="15.5" x14ac:dyDescent="0.35">
      <c r="C174" t="s">
        <v>1509</v>
      </c>
      <c r="M174" s="5">
        <v>-595014016</v>
      </c>
      <c r="O174" s="5">
        <v>-1511483000</v>
      </c>
      <c r="P174" s="5">
        <v>-5000000</v>
      </c>
      <c r="Q174" s="5">
        <v>-235699000</v>
      </c>
      <c r="R174" s="5">
        <v>-455165845</v>
      </c>
      <c r="S174" s="5">
        <v>-227049700</v>
      </c>
    </row>
    <row r="175" spans="3:26" ht="15.5" x14ac:dyDescent="0.35">
      <c r="C175" t="s">
        <v>1510</v>
      </c>
      <c r="M175" s="5">
        <v>900624713</v>
      </c>
      <c r="O175" s="5">
        <v>1815699049</v>
      </c>
      <c r="P175" s="5">
        <v>434835100</v>
      </c>
      <c r="Q175" s="5">
        <v>30550000</v>
      </c>
      <c r="R175" s="5">
        <v>2165550</v>
      </c>
      <c r="S175" s="5">
        <v>347300000</v>
      </c>
    </row>
    <row r="176" spans="3:26" ht="15.5" x14ac:dyDescent="0.35">
      <c r="C176" t="s">
        <v>1511</v>
      </c>
      <c r="M176" s="5">
        <v>305610697</v>
      </c>
      <c r="O176" s="5">
        <v>304216049</v>
      </c>
      <c r="P176" s="5">
        <v>429835100</v>
      </c>
      <c r="Q176" s="5">
        <v>-205149000</v>
      </c>
      <c r="R176" s="5">
        <v>-453000295</v>
      </c>
      <c r="S176" s="5">
        <v>120250300</v>
      </c>
      <c r="T176" s="5">
        <v>-158234729</v>
      </c>
      <c r="U176" s="5">
        <v>-1360362782</v>
      </c>
      <c r="V176" s="5">
        <v>-552233023</v>
      </c>
      <c r="W176" s="5">
        <v>-639493838</v>
      </c>
      <c r="X176" s="5">
        <v>-29292358</v>
      </c>
      <c r="Y176" s="5">
        <v>59888185</v>
      </c>
      <c r="Z176" s="5">
        <v>-359333351</v>
      </c>
    </row>
    <row r="177" spans="2:26" ht="15.5" x14ac:dyDescent="0.35">
      <c r="C177" t="s">
        <v>186</v>
      </c>
      <c r="D177" s="5">
        <v>23000000000</v>
      </c>
      <c r="F177" s="5">
        <v>-108714320000</v>
      </c>
      <c r="G177" s="5">
        <v>-83000000000</v>
      </c>
      <c r="I177" s="5">
        <v>-146714320000</v>
      </c>
      <c r="J177" s="5">
        <v>-193157184000</v>
      </c>
      <c r="K177" s="5">
        <v>-116857200000</v>
      </c>
      <c r="L177" s="5">
        <v>-73566781561</v>
      </c>
      <c r="M177" s="5">
        <v>-185685792752</v>
      </c>
      <c r="N177" s="5">
        <v>-524458090000</v>
      </c>
      <c r="O177" s="5">
        <v>251541910000</v>
      </c>
      <c r="P177" s="5">
        <v>-324406708000</v>
      </c>
      <c r="Q177" s="5">
        <v>119175438000</v>
      </c>
      <c r="R177" s="5">
        <v>42033528000</v>
      </c>
      <c r="S177" s="5">
        <v>-273809806814</v>
      </c>
      <c r="T177" s="5">
        <v>-144307868662</v>
      </c>
      <c r="U177" s="5">
        <v>-167128091051</v>
      </c>
      <c r="V177" s="5">
        <v>-115717658200</v>
      </c>
      <c r="W177" s="5">
        <v>-54850000000</v>
      </c>
      <c r="X177" s="5">
        <v>-36000000000</v>
      </c>
      <c r="Y177" s="5">
        <v>-18000000000</v>
      </c>
      <c r="Z177" s="5">
        <v>-141000000000</v>
      </c>
    </row>
    <row r="178" spans="2:26" ht="15.5" x14ac:dyDescent="0.35">
      <c r="C178" t="s">
        <v>462</v>
      </c>
      <c r="F178" s="5">
        <v>-106714320000</v>
      </c>
      <c r="I178" s="5">
        <v>-106714320000</v>
      </c>
      <c r="J178" s="5">
        <v>-128057184000</v>
      </c>
      <c r="K178" s="5">
        <v>-177857200000</v>
      </c>
      <c r="L178" s="5">
        <v>-107187135000</v>
      </c>
      <c r="M178" s="5">
        <v>-71458090000</v>
      </c>
      <c r="N178" s="5">
        <v>-71458090000</v>
      </c>
      <c r="O178" s="5">
        <v>567000000000</v>
      </c>
      <c r="P178" s="5">
        <v>244000000000</v>
      </c>
      <c r="Q178" s="5">
        <v>480500000000</v>
      </c>
      <c r="R178" s="5">
        <v>-68966472000</v>
      </c>
      <c r="S178" s="5">
        <v>-307400000000</v>
      </c>
      <c r="T178" s="5">
        <v>-85107868662</v>
      </c>
      <c r="U178" s="5">
        <v>-119328091051</v>
      </c>
      <c r="V178" s="5">
        <v>-72000000000</v>
      </c>
      <c r="W178" s="5">
        <v>-57600000000</v>
      </c>
      <c r="X178" s="5">
        <v>-36000000000</v>
      </c>
      <c r="Y178" s="5">
        <v>-18000000000</v>
      </c>
      <c r="Z178" s="5">
        <v>-18000000000</v>
      </c>
    </row>
    <row r="179" spans="2:26" ht="15.5" x14ac:dyDescent="0.35">
      <c r="C179" t="s">
        <v>187</v>
      </c>
      <c r="D179" s="5">
        <v>23000000000</v>
      </c>
      <c r="G179" s="5">
        <v>-45000000000</v>
      </c>
      <c r="J179" s="5">
        <v>38000000000</v>
      </c>
      <c r="K179" s="5">
        <v>102000000000</v>
      </c>
      <c r="L179" s="5">
        <v>40000000000</v>
      </c>
      <c r="N179" s="5">
        <v>114000000000</v>
      </c>
      <c r="O179" s="5">
        <v>-71458090000</v>
      </c>
      <c r="P179" s="5">
        <v>-87906708000</v>
      </c>
      <c r="Q179" s="5">
        <v>-129324562000</v>
      </c>
      <c r="R179" s="5">
        <v>232000000000</v>
      </c>
      <c r="S179" s="5">
        <v>121000000000</v>
      </c>
      <c r="T179" s="5">
        <v>69000000000</v>
      </c>
    </row>
    <row r="180" spans="2:26" ht="15.5" x14ac:dyDescent="0.35">
      <c r="C180" t="s">
        <v>1512</v>
      </c>
      <c r="F180" s="5">
        <v>-2000000000</v>
      </c>
      <c r="I180" s="5">
        <v>-2000000000</v>
      </c>
      <c r="J180" s="5">
        <v>-1100000000</v>
      </c>
      <c r="K180" s="5">
        <v>-1000000000</v>
      </c>
      <c r="L180" s="5">
        <v>-500000000</v>
      </c>
      <c r="M180" s="5">
        <v>-227702752</v>
      </c>
    </row>
    <row r="181" spans="2:26" ht="15.5" x14ac:dyDescent="0.35">
      <c r="C181" t="s">
        <v>1513</v>
      </c>
      <c r="L181" s="5">
        <v>-5879646561</v>
      </c>
      <c r="S181" s="5">
        <v>-18409806814</v>
      </c>
    </row>
    <row r="182" spans="2:26" ht="15.5" x14ac:dyDescent="0.35">
      <c r="C182" t="s">
        <v>201</v>
      </c>
      <c r="V182" s="5">
        <v>-199717658200</v>
      </c>
      <c r="Z182" s="5">
        <v>-100000000000</v>
      </c>
    </row>
    <row r="183" spans="2:26" ht="15.5" x14ac:dyDescent="0.35">
      <c r="C183" t="s">
        <v>586</v>
      </c>
      <c r="W183" s="5">
        <v>2750000000</v>
      </c>
    </row>
    <row r="184" spans="2:26" ht="15.5" x14ac:dyDescent="0.35">
      <c r="C184" t="s">
        <v>215</v>
      </c>
      <c r="D184" s="5">
        <v>5567733532</v>
      </c>
      <c r="E184" s="5">
        <v>-52963429737</v>
      </c>
      <c r="F184" s="5">
        <v>15492671493</v>
      </c>
      <c r="G184" s="5">
        <v>32607008524</v>
      </c>
      <c r="I184" s="5">
        <v>-33913437372</v>
      </c>
      <c r="J184" s="5">
        <v>31672372932</v>
      </c>
      <c r="K184" s="5">
        <v>-9765493168</v>
      </c>
      <c r="L184" s="5">
        <v>2752032182</v>
      </c>
      <c r="M184" s="5">
        <v>-1977318933</v>
      </c>
      <c r="N184" s="5">
        <v>-7025133705</v>
      </c>
      <c r="O184" s="5">
        <v>14774680869</v>
      </c>
      <c r="P184" s="5">
        <v>-12073527732</v>
      </c>
      <c r="Q184" s="5">
        <v>7226238444</v>
      </c>
      <c r="R184" s="5">
        <v>11286309275</v>
      </c>
      <c r="S184" s="5">
        <v>-17544008689</v>
      </c>
      <c r="T184" s="5">
        <v>6603917285</v>
      </c>
      <c r="U184" s="5">
        <v>4690192304</v>
      </c>
      <c r="V184" s="5">
        <v>-27777848398</v>
      </c>
      <c r="W184" s="5">
        <v>-80581010393</v>
      </c>
      <c r="X184" s="5">
        <v>-123758863350</v>
      </c>
      <c r="Y184" s="5">
        <v>-71336323537</v>
      </c>
      <c r="Z184" s="5">
        <v>295782683331</v>
      </c>
    </row>
    <row r="185" spans="2:26" ht="15.5" x14ac:dyDescent="0.35">
      <c r="C185" t="s">
        <v>216</v>
      </c>
      <c r="D185" s="5">
        <v>6889611217</v>
      </c>
      <c r="I185" s="5">
        <v>40803048589</v>
      </c>
      <c r="J185" s="5">
        <v>9130675657</v>
      </c>
      <c r="K185" s="5">
        <v>18896168825</v>
      </c>
      <c r="L185" s="5">
        <v>16144136643</v>
      </c>
      <c r="M185" s="5">
        <v>18121455576</v>
      </c>
      <c r="N185" s="5">
        <v>25146589281</v>
      </c>
      <c r="O185" s="5">
        <v>10371908412</v>
      </c>
      <c r="P185" s="5">
        <v>22445436144</v>
      </c>
      <c r="Q185" s="5">
        <v>15219197700</v>
      </c>
      <c r="R185" s="5">
        <v>3932888425</v>
      </c>
      <c r="S185" s="5">
        <v>21476897114</v>
      </c>
      <c r="T185" s="5">
        <v>14872979829</v>
      </c>
      <c r="U185" s="5">
        <v>10182787525</v>
      </c>
      <c r="V185" s="5">
        <v>37960635923</v>
      </c>
      <c r="W185" s="5">
        <v>118541646316</v>
      </c>
      <c r="X185" s="5">
        <v>242300509666</v>
      </c>
      <c r="Y185" s="5">
        <v>313636833203</v>
      </c>
      <c r="Z185" s="5">
        <v>17854149872</v>
      </c>
    </row>
    <row r="186" spans="2:26" ht="15.5" x14ac:dyDescent="0.35">
      <c r="C186" t="s">
        <v>220</v>
      </c>
      <c r="D186" s="5">
        <v>12457344749</v>
      </c>
      <c r="E186" s="5">
        <v>-52963429737</v>
      </c>
      <c r="F186" s="5">
        <v>15492671493</v>
      </c>
      <c r="G186" s="5">
        <v>32607008524</v>
      </c>
      <c r="I186" s="5">
        <v>6889611217</v>
      </c>
      <c r="J186" s="5">
        <v>40803048589</v>
      </c>
      <c r="K186" s="5">
        <v>9130675657</v>
      </c>
      <c r="L186" s="5">
        <v>18896168825</v>
      </c>
      <c r="M186" s="5">
        <v>16144136643</v>
      </c>
      <c r="N186" s="5">
        <v>18121455576</v>
      </c>
      <c r="O186" s="5">
        <v>25146589281</v>
      </c>
      <c r="P186" s="5">
        <v>10371908412</v>
      </c>
      <c r="Q186" s="5">
        <v>22445436144</v>
      </c>
      <c r="R186" s="5">
        <v>15219197700</v>
      </c>
      <c r="S186" s="5">
        <v>3932888425</v>
      </c>
      <c r="T186" s="5">
        <v>21476897114</v>
      </c>
      <c r="U186" s="5">
        <v>14872979829</v>
      </c>
      <c r="V186" s="5">
        <v>10182787525</v>
      </c>
      <c r="W186" s="5">
        <v>37960635923</v>
      </c>
      <c r="X186" s="5">
        <v>118541646316</v>
      </c>
      <c r="Y186" s="5">
        <v>242300509666</v>
      </c>
      <c r="Z186" s="5">
        <v>313636833203</v>
      </c>
    </row>
    <row r="188" spans="2:26" ht="15.5" x14ac:dyDescent="0.35">
      <c r="B188" t="s">
        <v>221</v>
      </c>
      <c r="C188" t="s">
        <v>11</v>
      </c>
      <c r="D188" s="5">
        <v>720000000</v>
      </c>
      <c r="E188" s="5">
        <v>720000000</v>
      </c>
      <c r="F188" s="5">
        <v>720000000</v>
      </c>
      <c r="G188" s="5">
        <v>720000000</v>
      </c>
      <c r="I188" s="5">
        <v>720000000</v>
      </c>
      <c r="J188" s="5">
        <v>720000000</v>
      </c>
      <c r="K188" s="5">
        <v>720000000</v>
      </c>
      <c r="L188" s="5">
        <v>720000000</v>
      </c>
      <c r="M188" s="5">
        <v>720000000</v>
      </c>
      <c r="N188" s="5">
        <v>720000000</v>
      </c>
      <c r="O188" s="5">
        <v>720000000</v>
      </c>
      <c r="P188" s="5">
        <v>720000000</v>
      </c>
      <c r="Q188" s="5">
        <v>720000000</v>
      </c>
      <c r="R188" s="5">
        <v>720000000</v>
      </c>
      <c r="S188" s="5">
        <v>720000000</v>
      </c>
      <c r="T188" s="5">
        <v>720000000</v>
      </c>
      <c r="U188" s="5">
        <v>720000000</v>
      </c>
      <c r="V188" s="5">
        <v>720000000</v>
      </c>
      <c r="W188" s="5">
        <v>720000000</v>
      </c>
      <c r="X188" s="5">
        <v>720000000</v>
      </c>
      <c r="Y188" s="5">
        <v>720000000</v>
      </c>
      <c r="Z188" s="5">
        <v>720000000</v>
      </c>
    </row>
    <row r="189" spans="2:26" ht="15.5" x14ac:dyDescent="0.35">
      <c r="C189" t="s">
        <v>222</v>
      </c>
      <c r="D189" s="6">
        <v>16.09</v>
      </c>
      <c r="E189" s="6">
        <v>108.51</v>
      </c>
      <c r="F189" s="6">
        <v>106.34</v>
      </c>
      <c r="G189" s="6">
        <v>74.849999999999994</v>
      </c>
    </row>
    <row r="190" spans="2:26" ht="15.5" x14ac:dyDescent="0.35">
      <c r="C190" t="s">
        <v>223</v>
      </c>
      <c r="D190" s="6">
        <v>104.41</v>
      </c>
      <c r="E190" s="6">
        <v>13.78</v>
      </c>
      <c r="F190" s="6">
        <v>13.02</v>
      </c>
      <c r="G190" s="6">
        <v>21.44</v>
      </c>
    </row>
    <row r="191" spans="2:26" ht="15.5" x14ac:dyDescent="0.35">
      <c r="C191" t="s">
        <v>72</v>
      </c>
      <c r="D191" s="6">
        <v>13.66</v>
      </c>
      <c r="E191" s="6">
        <v>6.64</v>
      </c>
      <c r="F191" s="6">
        <v>6.75</v>
      </c>
      <c r="G191" s="6">
        <v>9.89</v>
      </c>
    </row>
    <row r="192" spans="2:26" ht="15.5" x14ac:dyDescent="0.35">
      <c r="C192" t="s">
        <v>224</v>
      </c>
      <c r="D192" s="5">
        <v>24540000000</v>
      </c>
      <c r="E192" s="5">
        <v>96480000000</v>
      </c>
      <c r="F192" s="5">
        <v>94420000000</v>
      </c>
      <c r="G192" s="5">
        <v>66300000000</v>
      </c>
    </row>
    <row r="193" spans="3:7" ht="15.5" x14ac:dyDescent="0.35">
      <c r="C193" t="s">
        <v>225</v>
      </c>
      <c r="D193" s="6">
        <v>4.7999999999999996E-3</v>
      </c>
      <c r="E193" s="6">
        <v>2.9600000000000001E-2</v>
      </c>
      <c r="F193" s="6">
        <v>2.69E-2</v>
      </c>
      <c r="G193" s="6">
        <v>2.5499999999999998E-2</v>
      </c>
    </row>
    <row r="194" spans="3:7" ht="15.5" x14ac:dyDescent="0.35">
      <c r="C194" t="s">
        <v>226</v>
      </c>
      <c r="D194" s="6">
        <v>7.1999999999999998E-3</v>
      </c>
      <c r="E194" s="6">
        <v>4.9100000000000005E-2</v>
      </c>
      <c r="F194" s="6">
        <v>5.0499999999999996E-2</v>
      </c>
      <c r="G194" s="6">
        <v>3.7499999999999999E-2</v>
      </c>
    </row>
    <row r="195" spans="3:7" ht="15.5" x14ac:dyDescent="0.35">
      <c r="C195" t="s">
        <v>227</v>
      </c>
      <c r="D195" s="6">
        <v>8.199999999999999E-3</v>
      </c>
      <c r="E195" s="6">
        <v>3.39E-2</v>
      </c>
      <c r="F195" s="6">
        <v>3.6699999999999997E-2</v>
      </c>
      <c r="G195" s="6">
        <v>2.9900000000000003E-2</v>
      </c>
    </row>
    <row r="196" spans="3:7" ht="15.5" x14ac:dyDescent="0.35">
      <c r="C196" t="s">
        <v>228</v>
      </c>
      <c r="D196" s="6">
        <v>79.48</v>
      </c>
      <c r="E196" s="6">
        <v>388.35</v>
      </c>
      <c r="F196" s="6">
        <v>644.5</v>
      </c>
      <c r="G196" s="6">
        <v>236.42</v>
      </c>
    </row>
    <row r="197" spans="3:7" ht="15.5" x14ac:dyDescent="0.35">
      <c r="C197" t="s">
        <v>229</v>
      </c>
      <c r="D197" s="5">
        <v>1658000000000</v>
      </c>
      <c r="E197" s="5">
        <v>1647000000000</v>
      </c>
      <c r="F197" s="5">
        <v>1566000000000</v>
      </c>
      <c r="G197" s="5">
        <v>1484000000000</v>
      </c>
    </row>
    <row r="198" spans="3:7" ht="15.5" x14ac:dyDescent="0.35">
      <c r="C198" t="s">
        <v>230</v>
      </c>
      <c r="D198" s="6">
        <v>0.75</v>
      </c>
      <c r="E198" s="6">
        <v>0.68</v>
      </c>
      <c r="F198" s="6">
        <v>0.66</v>
      </c>
      <c r="G198" s="6">
        <v>0.8</v>
      </c>
    </row>
    <row r="199" spans="3:7" ht="15.5" x14ac:dyDescent="0.35">
      <c r="C199" t="s">
        <v>231</v>
      </c>
      <c r="D199" s="6">
        <v>2227.5500000000002</v>
      </c>
      <c r="E199" s="6">
        <v>2211.46</v>
      </c>
      <c r="F199" s="6">
        <v>2103.89</v>
      </c>
      <c r="G199" s="6">
        <v>1997.55</v>
      </c>
    </row>
    <row r="200" spans="3:7" ht="15.5" x14ac:dyDescent="0.35">
      <c r="C200" t="s">
        <v>232</v>
      </c>
      <c r="D200" s="6">
        <v>0.75</v>
      </c>
      <c r="E200" s="6">
        <v>0.68</v>
      </c>
      <c r="F200" s="6">
        <v>0.66</v>
      </c>
      <c r="G200" s="6">
        <v>0.8</v>
      </c>
    </row>
    <row r="201" spans="3:7" ht="15.5" x14ac:dyDescent="0.35">
      <c r="C201" t="s">
        <v>233</v>
      </c>
      <c r="D201" s="6">
        <v>2227.5500000000002</v>
      </c>
      <c r="E201" s="6">
        <v>2211.46</v>
      </c>
      <c r="F201" s="6">
        <v>2103.89</v>
      </c>
      <c r="G201" s="6">
        <v>1997.55</v>
      </c>
    </row>
    <row r="202" spans="3:7" ht="15.5" x14ac:dyDescent="0.35">
      <c r="C202" t="s">
        <v>234</v>
      </c>
    </row>
    <row r="203" spans="3:7" ht="15.5" x14ac:dyDescent="0.35">
      <c r="C203" t="s">
        <v>235</v>
      </c>
    </row>
    <row r="204" spans="3:7" ht="15.5" x14ac:dyDescent="0.35">
      <c r="C204" t="s">
        <v>236</v>
      </c>
      <c r="D204" s="5">
        <v>1604000000000</v>
      </c>
      <c r="E204" s="5">
        <v>1592000000000</v>
      </c>
      <c r="F204" s="5">
        <v>1515000000000</v>
      </c>
      <c r="G204" s="5">
        <v>1438000000000</v>
      </c>
    </row>
    <row r="205" spans="3:7" ht="15.5" x14ac:dyDescent="0.35">
      <c r="C205" t="s">
        <v>23</v>
      </c>
    </row>
    <row r="206" spans="3:7" ht="15.5" x14ac:dyDescent="0.35">
      <c r="C206" t="s">
        <v>20</v>
      </c>
    </row>
    <row r="207" spans="3:7" ht="15.5" x14ac:dyDescent="0.35">
      <c r="C207" t="s">
        <v>237</v>
      </c>
    </row>
    <row r="208" spans="3:7" ht="15.5" x14ac:dyDescent="0.35">
      <c r="C208" t="s">
        <v>238</v>
      </c>
      <c r="D208" s="5">
        <v>-16000000000</v>
      </c>
      <c r="E208" s="5">
        <v>-46000000000</v>
      </c>
      <c r="F208" s="5">
        <v>124000000000</v>
      </c>
      <c r="G208" s="5">
        <v>117000000000</v>
      </c>
    </row>
    <row r="209" spans="3:26" ht="15.5" x14ac:dyDescent="0.35">
      <c r="C209" t="s">
        <v>239</v>
      </c>
      <c r="D209" s="5">
        <v>-2000000000</v>
      </c>
      <c r="E209" s="5">
        <v>-7000000000</v>
      </c>
      <c r="F209" s="5">
        <v>0</v>
      </c>
      <c r="G209" s="5">
        <v>-2000000000</v>
      </c>
    </row>
    <row r="210" spans="3:26" ht="15.5" x14ac:dyDescent="0.35">
      <c r="C210" t="s">
        <v>12</v>
      </c>
      <c r="D210" s="5">
        <v>-18000000000</v>
      </c>
      <c r="E210" s="5">
        <v>-53000000000</v>
      </c>
      <c r="F210" s="5">
        <v>124000000000</v>
      </c>
      <c r="G210" s="5">
        <v>115000000000</v>
      </c>
    </row>
    <row r="211" spans="3:26" ht="15.5" x14ac:dyDescent="0.35">
      <c r="C211" t="s">
        <v>15</v>
      </c>
      <c r="D211" s="6">
        <v>-24.74</v>
      </c>
      <c r="E211" s="6">
        <v>-73.56</v>
      </c>
      <c r="F211" s="6">
        <v>172.51</v>
      </c>
      <c r="G211" s="6">
        <v>159.9</v>
      </c>
    </row>
    <row r="212" spans="3:26" ht="15.5" x14ac:dyDescent="0.35">
      <c r="C212" t="s">
        <v>57</v>
      </c>
      <c r="I212" s="6">
        <v>265.35000000000002</v>
      </c>
      <c r="J212" s="6">
        <v>157.19999999999999</v>
      </c>
      <c r="K212" s="6">
        <v>181.14</v>
      </c>
      <c r="L212" s="6">
        <v>344.96</v>
      </c>
      <c r="M212" s="6">
        <v>210.65</v>
      </c>
      <c r="N212" s="6">
        <v>116.11</v>
      </c>
      <c r="O212" s="6">
        <v>177.54</v>
      </c>
      <c r="P212" s="6">
        <v>117.49</v>
      </c>
      <c r="Q212" s="6">
        <v>246.13</v>
      </c>
      <c r="R212" s="6">
        <v>353.37</v>
      </c>
      <c r="S212" s="6">
        <v>87.77</v>
      </c>
      <c r="T212" s="6">
        <v>496.5</v>
      </c>
      <c r="U212" s="6">
        <v>265.27</v>
      </c>
      <c r="V212" s="6">
        <v>320.68</v>
      </c>
      <c r="W212" s="6">
        <v>279.3</v>
      </c>
      <c r="X212" s="6">
        <v>334.34</v>
      </c>
      <c r="Y212" s="6">
        <v>208.64</v>
      </c>
      <c r="Z212" s="6">
        <v>50.39</v>
      </c>
    </row>
    <row r="213" spans="3:26" ht="15.5" x14ac:dyDescent="0.35">
      <c r="C213" t="s">
        <v>71</v>
      </c>
      <c r="I213" s="6">
        <v>5.63</v>
      </c>
      <c r="J213" s="6">
        <v>10.210000000000001</v>
      </c>
      <c r="K213" s="6">
        <v>8.92</v>
      </c>
      <c r="L213" s="6">
        <v>5.57</v>
      </c>
      <c r="M213" s="6">
        <v>6.05</v>
      </c>
      <c r="N213" s="6">
        <v>11.07</v>
      </c>
      <c r="O213" s="6">
        <v>8.0299999999999994</v>
      </c>
      <c r="P213" s="6">
        <v>12.34</v>
      </c>
      <c r="Q213" s="6">
        <v>8.17</v>
      </c>
      <c r="R213" s="6">
        <v>11.09</v>
      </c>
      <c r="S213" s="6">
        <v>46.71</v>
      </c>
      <c r="T213" s="6">
        <v>10.02</v>
      </c>
      <c r="U213" s="6">
        <v>15.08</v>
      </c>
      <c r="V213" s="6">
        <v>9.98</v>
      </c>
      <c r="W213" s="6">
        <v>4.62</v>
      </c>
      <c r="X213" s="6">
        <v>3.44</v>
      </c>
      <c r="Y213" s="6">
        <v>2.44</v>
      </c>
      <c r="Z213" s="6">
        <v>7.74</v>
      </c>
    </row>
    <row r="214" spans="3:26" ht="15.5" x14ac:dyDescent="0.35">
      <c r="C214" t="s">
        <v>74</v>
      </c>
      <c r="I214" s="6">
        <v>2.29</v>
      </c>
      <c r="J214" s="6">
        <v>3.13</v>
      </c>
      <c r="K214" s="6">
        <v>2.93</v>
      </c>
      <c r="L214" s="6">
        <v>2.67</v>
      </c>
      <c r="M214" s="6">
        <v>2.16</v>
      </c>
      <c r="N214" s="6">
        <v>2.77</v>
      </c>
      <c r="O214" s="6">
        <v>2.5099999999999998</v>
      </c>
      <c r="P214" s="6">
        <v>2.76</v>
      </c>
      <c r="Q214" s="6">
        <v>3.2</v>
      </c>
      <c r="R214" s="6">
        <v>5.14</v>
      </c>
      <c r="S214" s="6">
        <v>8.75</v>
      </c>
      <c r="T214" s="6">
        <v>5.54</v>
      </c>
      <c r="U214" s="6">
        <v>6.53</v>
      </c>
      <c r="V214" s="6">
        <v>5.35</v>
      </c>
      <c r="W214" s="6">
        <v>2.66</v>
      </c>
      <c r="X214" s="6">
        <v>2.2799999999999998</v>
      </c>
      <c r="Y214" s="6">
        <v>1.65</v>
      </c>
      <c r="Z214" s="6">
        <v>1.61</v>
      </c>
    </row>
    <row r="215" spans="3:26" ht="15.5" x14ac:dyDescent="0.35">
      <c r="C215" t="s">
        <v>240</v>
      </c>
      <c r="I215" s="5">
        <v>247010000000</v>
      </c>
      <c r="J215" s="5">
        <v>168690000000</v>
      </c>
      <c r="K215" s="5">
        <v>184400000000</v>
      </c>
      <c r="L215" s="5">
        <v>306130000000</v>
      </c>
      <c r="M215" s="5">
        <v>210140000000</v>
      </c>
      <c r="N215" s="5">
        <v>145980000000</v>
      </c>
      <c r="O215" s="5">
        <v>213400000000</v>
      </c>
      <c r="P215" s="5">
        <v>164510000000</v>
      </c>
    </row>
    <row r="216" spans="3:26" ht="15.5" x14ac:dyDescent="0.35">
      <c r="C216" t="s">
        <v>241</v>
      </c>
      <c r="I216" s="6">
        <v>7.2400000000000006E-2</v>
      </c>
      <c r="J216" s="6">
        <v>5.6600000000000004E-2</v>
      </c>
      <c r="K216" s="6">
        <v>5.8299999999999998E-2</v>
      </c>
      <c r="L216" s="6">
        <v>0.11810000000000001</v>
      </c>
      <c r="M216" s="6">
        <v>7.3800000000000004E-2</v>
      </c>
      <c r="N216" s="6">
        <v>2.8199999999999999E-2</v>
      </c>
      <c r="O216" s="6">
        <v>5.4800000000000001E-2</v>
      </c>
      <c r="P216" s="6">
        <v>3.7400000000000003E-2</v>
      </c>
      <c r="Q216" s="6">
        <v>6.7400000000000002E-2</v>
      </c>
      <c r="R216" s="6">
        <v>0.107</v>
      </c>
      <c r="S216" s="6">
        <v>4.3099999999999999E-2</v>
      </c>
      <c r="T216" s="6">
        <v>0.19579999999999997</v>
      </c>
      <c r="U216" s="6">
        <v>0.1394</v>
      </c>
      <c r="V216" s="6">
        <v>0.1389</v>
      </c>
      <c r="W216" s="6">
        <v>0.12869999999999998</v>
      </c>
      <c r="X216" s="6">
        <v>0.17059999999999997</v>
      </c>
      <c r="Y216" s="6">
        <v>0.1457</v>
      </c>
      <c r="Z216" s="6">
        <v>3.8900000000000004E-2</v>
      </c>
    </row>
    <row r="217" spans="3:26" ht="15.5" x14ac:dyDescent="0.35">
      <c r="C217" t="s">
        <v>242</v>
      </c>
      <c r="I217" s="6">
        <v>0.12</v>
      </c>
      <c r="J217" s="6">
        <v>7.4999999999999997E-2</v>
      </c>
      <c r="K217" s="6">
        <v>8.5600000000000009E-2</v>
      </c>
      <c r="L217" s="6">
        <v>0.1588</v>
      </c>
      <c r="M217" s="6">
        <v>0.10630000000000001</v>
      </c>
      <c r="N217" s="6">
        <v>6.2100000000000002E-2</v>
      </c>
      <c r="O217" s="6">
        <v>9.6000000000000002E-2</v>
      </c>
      <c r="P217" s="6">
        <v>6.6299999999999998E-2</v>
      </c>
      <c r="Q217" s="6">
        <v>0.1389</v>
      </c>
      <c r="R217" s="6">
        <v>0.20699999999999999</v>
      </c>
      <c r="S217" s="6">
        <v>6.1699999999999998E-2</v>
      </c>
      <c r="T217" s="6">
        <v>0.2787</v>
      </c>
      <c r="U217" s="6">
        <v>0.1895</v>
      </c>
      <c r="V217" s="6">
        <v>0.24670000000000003</v>
      </c>
      <c r="W217" s="6">
        <v>0.25879999999999997</v>
      </c>
      <c r="X217" s="6">
        <v>0.38</v>
      </c>
      <c r="Y217" s="6">
        <v>0.3453</v>
      </c>
      <c r="Z217" s="6">
        <v>0.1195</v>
      </c>
    </row>
    <row r="218" spans="3:26" ht="15.5" x14ac:dyDescent="0.35">
      <c r="C218" t="s">
        <v>243</v>
      </c>
      <c r="I218" s="6">
        <v>0.1012</v>
      </c>
      <c r="J218" s="6">
        <v>7.4299999999999991E-2</v>
      </c>
      <c r="K218" s="6">
        <v>8.0199999999999994E-2</v>
      </c>
      <c r="L218" s="6">
        <v>0.14119999999999999</v>
      </c>
      <c r="M218" s="6">
        <v>7.8299999999999995E-2</v>
      </c>
      <c r="N218" s="6">
        <v>4.99E-2</v>
      </c>
      <c r="O218" s="6">
        <v>8.6999999999999994E-2</v>
      </c>
      <c r="P218" s="6">
        <v>6.5000000000000002E-2</v>
      </c>
      <c r="Q218" s="6">
        <v>9.1999999999999998E-2</v>
      </c>
      <c r="R218" s="6">
        <v>0.17699999999999999</v>
      </c>
      <c r="S218" s="6">
        <v>7.0499999999999993E-2</v>
      </c>
      <c r="T218" s="6">
        <v>0.27329999999999999</v>
      </c>
      <c r="U218" s="6">
        <v>0.17230000000000001</v>
      </c>
      <c r="V218" s="6">
        <v>0.18870000000000001</v>
      </c>
      <c r="W218" s="6">
        <v>0.16690000000000002</v>
      </c>
      <c r="X218" s="6">
        <v>0.22559999999999999</v>
      </c>
      <c r="Y218" s="6">
        <v>0.17010000000000003</v>
      </c>
      <c r="Z218" s="6">
        <v>0.2828</v>
      </c>
    </row>
    <row r="219" spans="3:26" ht="15.5" x14ac:dyDescent="0.35">
      <c r="C219" t="s">
        <v>244</v>
      </c>
      <c r="I219" s="6">
        <v>211.77</v>
      </c>
      <c r="J219" s="6">
        <v>25.92</v>
      </c>
      <c r="K219" s="6">
        <v>34.869999999999997</v>
      </c>
      <c r="L219" s="6">
        <v>95.27</v>
      </c>
      <c r="M219" s="6">
        <v>33.28</v>
      </c>
      <c r="N219" s="6">
        <v>5.49</v>
      </c>
      <c r="O219" s="6">
        <v>4.99</v>
      </c>
      <c r="P219" s="6">
        <v>3.58</v>
      </c>
      <c r="Q219" s="6">
        <v>10.46</v>
      </c>
      <c r="R219" s="6">
        <v>11.15</v>
      </c>
      <c r="S219" s="6">
        <v>11.78</v>
      </c>
      <c r="T219" s="6">
        <v>29.62</v>
      </c>
      <c r="U219" s="6">
        <v>23.23</v>
      </c>
      <c r="V219" s="6">
        <v>12.73</v>
      </c>
      <c r="W219" s="6">
        <v>6.45</v>
      </c>
      <c r="X219" s="6">
        <v>7.1</v>
      </c>
      <c r="Y219" s="6">
        <v>3.59</v>
      </c>
      <c r="Z219" s="6">
        <v>1.5</v>
      </c>
    </row>
    <row r="220" spans="3:26" ht="15.5" x14ac:dyDescent="0.35">
      <c r="C220" t="s">
        <v>68</v>
      </c>
      <c r="I220" s="6">
        <v>0.68</v>
      </c>
      <c r="J220" s="6">
        <v>0.77</v>
      </c>
      <c r="K220" s="6">
        <v>0.76</v>
      </c>
      <c r="L220" s="6">
        <v>0.88</v>
      </c>
      <c r="M220" s="6">
        <v>0.64</v>
      </c>
      <c r="N220" s="6">
        <v>0.69</v>
      </c>
      <c r="O220" s="6">
        <v>0.77</v>
      </c>
      <c r="P220" s="6">
        <v>0.82</v>
      </c>
      <c r="Q220" s="6">
        <v>1.1299999999999999</v>
      </c>
      <c r="R220" s="6">
        <v>2.2999999999999998</v>
      </c>
      <c r="S220" s="6">
        <v>2.88</v>
      </c>
      <c r="T220" s="6">
        <v>2.79</v>
      </c>
      <c r="U220" s="6">
        <v>2.86</v>
      </c>
      <c r="V220" s="6">
        <v>2.46</v>
      </c>
      <c r="W220" s="6">
        <v>1.2</v>
      </c>
      <c r="X220" s="6">
        <v>1.31</v>
      </c>
      <c r="Y220" s="6">
        <v>0.84</v>
      </c>
      <c r="Z220" s="6">
        <v>0.92</v>
      </c>
    </row>
    <row r="221" spans="3:26" ht="15.5" x14ac:dyDescent="0.35">
      <c r="C221" t="s">
        <v>65</v>
      </c>
      <c r="I221" s="6">
        <v>2211.46</v>
      </c>
      <c r="J221" s="6">
        <v>2095.2600000000002</v>
      </c>
      <c r="K221" s="6">
        <v>2115.67</v>
      </c>
      <c r="L221" s="6">
        <v>2172.4699999999998</v>
      </c>
      <c r="M221" s="6">
        <v>1981.31</v>
      </c>
      <c r="N221" s="6">
        <v>1869.21</v>
      </c>
      <c r="O221" s="6">
        <v>1850.27</v>
      </c>
      <c r="P221" s="6">
        <v>1772.46</v>
      </c>
      <c r="Q221" s="6">
        <v>1772.41</v>
      </c>
      <c r="R221" s="6">
        <v>1706.94</v>
      </c>
      <c r="S221" s="6">
        <v>1423.43</v>
      </c>
      <c r="T221" s="6">
        <v>1781.61</v>
      </c>
      <c r="U221" s="6">
        <v>1400.11</v>
      </c>
      <c r="V221" s="6">
        <v>1299.8399999999999</v>
      </c>
      <c r="W221" s="6">
        <v>1079.17</v>
      </c>
      <c r="X221" s="6">
        <v>879.87</v>
      </c>
      <c r="Y221" s="6">
        <v>604.22</v>
      </c>
      <c r="Z221" s="6">
        <v>421.77</v>
      </c>
    </row>
    <row r="222" spans="3:26" ht="15.5" x14ac:dyDescent="0.35">
      <c r="C222" t="s">
        <v>245</v>
      </c>
      <c r="I222" s="6">
        <v>0.68</v>
      </c>
      <c r="J222" s="6">
        <v>0.77</v>
      </c>
      <c r="K222" s="6">
        <v>0.76</v>
      </c>
      <c r="L222" s="6">
        <v>0.88</v>
      </c>
      <c r="M222" s="6">
        <v>0.64</v>
      </c>
      <c r="N222" s="6">
        <v>0.69</v>
      </c>
      <c r="O222" s="6">
        <v>0.77</v>
      </c>
      <c r="P222" s="6">
        <v>0.82</v>
      </c>
      <c r="Q222" s="6">
        <v>1.1299999999999999</v>
      </c>
      <c r="R222" s="6">
        <v>2.2999999999999998</v>
      </c>
      <c r="S222" s="6">
        <v>2.88</v>
      </c>
      <c r="T222" s="6">
        <v>2.79</v>
      </c>
      <c r="U222" s="6">
        <v>2.86</v>
      </c>
      <c r="V222" s="6">
        <v>2.46</v>
      </c>
      <c r="W222" s="6">
        <v>1.2</v>
      </c>
      <c r="X222" s="6">
        <v>1.31</v>
      </c>
      <c r="Y222" s="6">
        <v>0.84</v>
      </c>
      <c r="Z222" s="6">
        <v>0.92</v>
      </c>
    </row>
    <row r="223" spans="3:26" ht="15.5" x14ac:dyDescent="0.35">
      <c r="C223" t="s">
        <v>246</v>
      </c>
      <c r="I223" s="6">
        <v>2211.46</v>
      </c>
      <c r="J223" s="6">
        <v>2095.2600000000002</v>
      </c>
      <c r="K223" s="6">
        <v>2115.67</v>
      </c>
      <c r="L223" s="6">
        <v>2172.4699999999998</v>
      </c>
      <c r="M223" s="6">
        <v>1981.31</v>
      </c>
      <c r="N223" s="6">
        <v>1869.21</v>
      </c>
      <c r="O223" s="6">
        <v>1850.27</v>
      </c>
      <c r="P223" s="6">
        <v>1772.46</v>
      </c>
      <c r="Q223" s="6">
        <v>1772.41</v>
      </c>
      <c r="R223" s="6">
        <v>1706.94</v>
      </c>
      <c r="S223" s="6">
        <v>1423.43</v>
      </c>
      <c r="T223" s="6">
        <v>1781.61</v>
      </c>
      <c r="U223" s="6">
        <v>1400.11</v>
      </c>
      <c r="V223" s="6">
        <v>1299.8399999999999</v>
      </c>
      <c r="W223" s="6">
        <v>1079.17</v>
      </c>
      <c r="X223" s="6">
        <v>879.87</v>
      </c>
      <c r="Y223" s="6">
        <v>604.22</v>
      </c>
      <c r="Z223" s="6">
        <v>421.77</v>
      </c>
    </row>
    <row r="224" spans="3:26" ht="15.5" x14ac:dyDescent="0.35">
      <c r="C224" t="s">
        <v>247</v>
      </c>
    </row>
    <row r="225" spans="2:26" ht="15.5" x14ac:dyDescent="0.35">
      <c r="C225" t="s">
        <v>248</v>
      </c>
    </row>
    <row r="226" spans="2:26" ht="15.5" x14ac:dyDescent="0.35">
      <c r="C226" t="s">
        <v>25</v>
      </c>
    </row>
    <row r="227" spans="2:26" ht="15.5" x14ac:dyDescent="0.35">
      <c r="C227" t="s">
        <v>22</v>
      </c>
    </row>
    <row r="228" spans="2:26" ht="15.5" x14ac:dyDescent="0.35">
      <c r="C228" t="s">
        <v>249</v>
      </c>
    </row>
    <row r="229" spans="2:26" ht="15.5" x14ac:dyDescent="0.35">
      <c r="C229" t="s">
        <v>250</v>
      </c>
      <c r="I229" s="5">
        <v>122000000000</v>
      </c>
      <c r="J229" s="5">
        <v>231000000000</v>
      </c>
      <c r="K229" s="5">
        <v>110000000000</v>
      </c>
      <c r="L229" s="5">
        <v>78000000000</v>
      </c>
      <c r="M229" s="5">
        <v>186000000000</v>
      </c>
      <c r="N229" s="5">
        <v>521000000000</v>
      </c>
      <c r="O229" s="5">
        <v>-235000000000</v>
      </c>
      <c r="P229" s="5">
        <v>326000000000</v>
      </c>
      <c r="Q229" s="5">
        <v>-110000000000</v>
      </c>
      <c r="R229" s="5">
        <v>-29000000000</v>
      </c>
      <c r="S229" s="5">
        <v>259000000000</v>
      </c>
      <c r="T229" s="5">
        <v>153000000000</v>
      </c>
      <c r="U229" s="5">
        <v>202000000000</v>
      </c>
      <c r="V229" s="5">
        <v>92000000000</v>
      </c>
      <c r="W229" s="5">
        <v>-20000000000</v>
      </c>
      <c r="X229" s="5">
        <v>-85000000000</v>
      </c>
      <c r="Y229" s="5">
        <v>-50000000000</v>
      </c>
      <c r="Z229" s="5">
        <v>439000000000</v>
      </c>
    </row>
    <row r="230" spans="2:26" ht="15.5" x14ac:dyDescent="0.35">
      <c r="C230" t="s">
        <v>251</v>
      </c>
      <c r="I230" s="5">
        <v>-9000000000</v>
      </c>
      <c r="J230" s="5">
        <v>-7000000000</v>
      </c>
      <c r="K230" s="5">
        <v>-3000000000</v>
      </c>
      <c r="L230" s="5">
        <v>-2000000000</v>
      </c>
      <c r="M230" s="5">
        <v>-3000000000</v>
      </c>
      <c r="N230" s="5">
        <v>-4000000000</v>
      </c>
      <c r="O230" s="5">
        <v>-2000000000</v>
      </c>
      <c r="P230" s="5">
        <v>-15000000000</v>
      </c>
      <c r="Q230" s="5">
        <v>-3000000000</v>
      </c>
      <c r="R230" s="5">
        <v>-1000000000</v>
      </c>
      <c r="S230" s="5">
        <v>-3000000000</v>
      </c>
      <c r="T230" s="5">
        <v>-2000000000</v>
      </c>
      <c r="U230" s="5">
        <v>-30000000000</v>
      </c>
      <c r="V230" s="5">
        <v>-4000000000</v>
      </c>
      <c r="W230" s="5">
        <v>-6000000000</v>
      </c>
      <c r="X230" s="5">
        <v>-2000000000</v>
      </c>
      <c r="Y230" s="5">
        <v>-3000000000</v>
      </c>
      <c r="Z230" s="5">
        <v>-2000000000</v>
      </c>
    </row>
    <row r="231" spans="2:26" ht="15.5" x14ac:dyDescent="0.35">
      <c r="C231" t="s">
        <v>14</v>
      </c>
      <c r="I231" s="5">
        <v>112000000000</v>
      </c>
      <c r="J231" s="5">
        <v>225000000000</v>
      </c>
      <c r="K231" s="5">
        <v>107000000000</v>
      </c>
      <c r="L231" s="5">
        <v>76000000000</v>
      </c>
      <c r="M231" s="5">
        <v>183000000000</v>
      </c>
      <c r="N231" s="5">
        <v>517000000000</v>
      </c>
      <c r="O231" s="5">
        <v>-237000000000</v>
      </c>
      <c r="P231" s="5">
        <v>311000000000</v>
      </c>
      <c r="Q231" s="5">
        <v>-113000000000</v>
      </c>
      <c r="R231" s="5">
        <v>-30000000000</v>
      </c>
      <c r="S231" s="5">
        <v>256000000000</v>
      </c>
      <c r="T231" s="5">
        <v>151000000000</v>
      </c>
      <c r="U231" s="5">
        <v>173000000000</v>
      </c>
      <c r="V231" s="5">
        <v>88000000000</v>
      </c>
      <c r="W231" s="5">
        <v>-26000000000</v>
      </c>
      <c r="X231" s="5">
        <v>-88000000000</v>
      </c>
      <c r="Y231" s="5">
        <v>-54000000000</v>
      </c>
      <c r="Z231" s="5">
        <v>437000000000</v>
      </c>
    </row>
    <row r="232" spans="2:26" ht="15.5" x14ac:dyDescent="0.35">
      <c r="C232" t="s">
        <v>16</v>
      </c>
      <c r="I232" s="6">
        <v>155.69999999999999</v>
      </c>
      <c r="J232" s="6">
        <v>312.25</v>
      </c>
      <c r="K232" s="6">
        <v>148.69999999999999</v>
      </c>
      <c r="L232" s="6">
        <v>105.97</v>
      </c>
      <c r="M232" s="6">
        <v>254.65</v>
      </c>
      <c r="N232" s="6">
        <v>718.6</v>
      </c>
      <c r="O232" s="6">
        <v>-329.67</v>
      </c>
      <c r="P232" s="6">
        <v>432.39</v>
      </c>
      <c r="Q232" s="6">
        <v>-156.41</v>
      </c>
      <c r="R232" s="6">
        <v>-42.2</v>
      </c>
      <c r="S232" s="6">
        <v>355.64</v>
      </c>
      <c r="T232" s="6">
        <v>209.3</v>
      </c>
      <c r="U232" s="6">
        <v>239.69</v>
      </c>
      <c r="V232" s="6">
        <v>122.89</v>
      </c>
      <c r="W232" s="6">
        <v>-36.17</v>
      </c>
      <c r="X232" s="6">
        <v>-121.87</v>
      </c>
      <c r="Y232" s="6">
        <v>-74.39</v>
      </c>
      <c r="Z232" s="6">
        <v>607.07000000000005</v>
      </c>
    </row>
    <row r="234" spans="2:26" ht="15.5" x14ac:dyDescent="0.35">
      <c r="B234" t="s">
        <v>252</v>
      </c>
      <c r="C234" t="s">
        <v>253</v>
      </c>
      <c r="D234" s="5">
        <v>12000000000</v>
      </c>
      <c r="E234" s="5">
        <v>78000000000</v>
      </c>
      <c r="F234" s="5">
        <v>77000000000</v>
      </c>
      <c r="G234" s="5">
        <v>54000000000</v>
      </c>
      <c r="H234" s="5">
        <v>46000000000</v>
      </c>
      <c r="I234" s="5">
        <v>191000000000</v>
      </c>
      <c r="J234" s="5">
        <v>113000000000</v>
      </c>
      <c r="K234" s="5">
        <v>130000000000</v>
      </c>
      <c r="L234" s="5">
        <v>248000000000</v>
      </c>
      <c r="M234" s="5">
        <v>152000000000</v>
      </c>
      <c r="N234" s="5">
        <v>84000000000</v>
      </c>
      <c r="O234" s="5">
        <v>128000000000</v>
      </c>
      <c r="P234" s="5">
        <v>85000000000</v>
      </c>
      <c r="Q234" s="5">
        <v>177000000000</v>
      </c>
    </row>
    <row r="235" spans="2:26" ht="15.5" x14ac:dyDescent="0.35">
      <c r="C235" t="s">
        <v>254</v>
      </c>
      <c r="H235" s="5">
        <v>220000000000</v>
      </c>
      <c r="I235" s="5">
        <v>191000000000</v>
      </c>
      <c r="J235" s="5">
        <v>113000000000</v>
      </c>
      <c r="K235" s="5">
        <v>130000000000</v>
      </c>
      <c r="L235" s="5">
        <v>248000000000</v>
      </c>
      <c r="M235" s="5">
        <v>152000000000</v>
      </c>
      <c r="N235" s="5">
        <v>84000000000</v>
      </c>
      <c r="O235" s="5">
        <v>128000000000</v>
      </c>
      <c r="P235" s="5">
        <v>85000000000</v>
      </c>
      <c r="Q235" s="5">
        <v>177000000000</v>
      </c>
    </row>
    <row r="236" spans="2:26" ht="15.5" x14ac:dyDescent="0.35">
      <c r="C236" t="s">
        <v>401</v>
      </c>
      <c r="H236" s="5">
        <v>250</v>
      </c>
      <c r="I236" s="5">
        <v>250</v>
      </c>
      <c r="J236" s="5">
        <v>150</v>
      </c>
      <c r="K236" s="5">
        <v>180</v>
      </c>
      <c r="L236" s="5">
        <v>250</v>
      </c>
      <c r="M236" s="5">
        <v>150</v>
      </c>
      <c r="N236" s="5">
        <v>100</v>
      </c>
      <c r="O236" s="5">
        <v>100</v>
      </c>
      <c r="P236" s="5">
        <v>100</v>
      </c>
      <c r="Q236" s="5">
        <v>120</v>
      </c>
    </row>
    <row r="237" spans="2:26" ht="15.5" x14ac:dyDescent="0.35">
      <c r="C237" t="s">
        <v>76</v>
      </c>
      <c r="H237" s="6">
        <v>3.8855</v>
      </c>
      <c r="I237" s="6">
        <v>0.94209999999999994</v>
      </c>
      <c r="J237" s="6">
        <v>0.95420000000000005</v>
      </c>
      <c r="K237" s="6">
        <v>0.99370000000000003</v>
      </c>
      <c r="L237" s="6">
        <v>0.72470000000000001</v>
      </c>
      <c r="M237" s="6">
        <v>0.71209999999999996</v>
      </c>
      <c r="N237" s="6">
        <v>0.86129999999999995</v>
      </c>
      <c r="O237" s="6">
        <v>0.56330000000000002</v>
      </c>
      <c r="P237" s="6">
        <v>0.85109999999999997</v>
      </c>
      <c r="Q237" s="6">
        <v>0.48749999999999999</v>
      </c>
    </row>
    <row r="238" spans="2:26" ht="15.5" x14ac:dyDescent="0.35">
      <c r="C238" t="s">
        <v>402</v>
      </c>
      <c r="H238" s="6">
        <v>8.1500000000000003E-2</v>
      </c>
      <c r="I238" s="6">
        <v>0.152</v>
      </c>
      <c r="J238" s="6">
        <v>9.1199999999999989E-2</v>
      </c>
      <c r="K238" s="6">
        <v>9.5000000000000001E-2</v>
      </c>
      <c r="L238" s="6">
        <v>0.12380000000000001</v>
      </c>
      <c r="M238" s="6">
        <v>9.1999999999999998E-2</v>
      </c>
      <c r="N238" s="6">
        <v>6.7799999999999999E-2</v>
      </c>
      <c r="O238" s="6">
        <v>9.3900000000000011E-2</v>
      </c>
      <c r="P238" s="6">
        <v>6.1200000000000004E-2</v>
      </c>
      <c r="Q238" s="6">
        <v>6.1100000000000002E-2</v>
      </c>
    </row>
    <row r="239" spans="2:26" ht="15.5" x14ac:dyDescent="0.35">
      <c r="C239" t="s">
        <v>56</v>
      </c>
      <c r="D239" s="6">
        <v>16.09</v>
      </c>
      <c r="E239" s="6">
        <v>108.51</v>
      </c>
      <c r="F239" s="6">
        <v>106.34</v>
      </c>
      <c r="G239" s="6">
        <v>74.849999999999994</v>
      </c>
      <c r="H239" s="6">
        <v>64.34</v>
      </c>
      <c r="I239" s="6">
        <v>265.35000000000002</v>
      </c>
      <c r="J239" s="6">
        <v>157.19999999999999</v>
      </c>
      <c r="K239" s="6">
        <v>181.14</v>
      </c>
      <c r="L239" s="6">
        <v>344.96</v>
      </c>
      <c r="M239" s="6">
        <v>210.65</v>
      </c>
      <c r="N239" s="6">
        <v>116.11</v>
      </c>
      <c r="O239" s="6">
        <v>177.54</v>
      </c>
      <c r="P239" s="6">
        <v>117.49</v>
      </c>
      <c r="Q239" s="6">
        <v>246.13</v>
      </c>
    </row>
    <row r="240" spans="2:26" ht="15.5" x14ac:dyDescent="0.35">
      <c r="C240" t="s">
        <v>255</v>
      </c>
      <c r="H240" s="6">
        <v>305.77999999999997</v>
      </c>
      <c r="I240" s="6">
        <v>265.35000000000002</v>
      </c>
      <c r="J240" s="6">
        <v>157.19999999999999</v>
      </c>
      <c r="K240" s="6">
        <v>181.14</v>
      </c>
      <c r="L240" s="6">
        <v>344.96</v>
      </c>
      <c r="M240" s="6">
        <v>210.65</v>
      </c>
      <c r="N240" s="6">
        <v>116.11</v>
      </c>
      <c r="O240" s="6">
        <v>177.54</v>
      </c>
      <c r="P240" s="6">
        <v>117.49</v>
      </c>
      <c r="Q240" s="6">
        <v>246.13</v>
      </c>
    </row>
    <row r="241" spans="3:17" ht="15.5" x14ac:dyDescent="0.35">
      <c r="C241" t="s">
        <v>78</v>
      </c>
      <c r="H241" s="5">
        <v>250</v>
      </c>
      <c r="I241" s="5">
        <v>250</v>
      </c>
      <c r="J241" s="5">
        <v>150</v>
      </c>
      <c r="K241" s="5">
        <v>180</v>
      </c>
      <c r="L241" s="5">
        <v>250</v>
      </c>
      <c r="M241" s="5">
        <v>150</v>
      </c>
      <c r="N241" s="5">
        <v>100</v>
      </c>
      <c r="O241" s="5">
        <v>100</v>
      </c>
      <c r="P241" s="5">
        <v>100</v>
      </c>
      <c r="Q241" s="5">
        <v>120</v>
      </c>
    </row>
    <row r="242" spans="3:17" ht="15.5" x14ac:dyDescent="0.35">
      <c r="C242" t="s">
        <v>403</v>
      </c>
      <c r="H242" s="6">
        <v>3.8855</v>
      </c>
      <c r="I242" s="6">
        <v>0.94209999999999994</v>
      </c>
      <c r="J242" s="6">
        <v>0.95420000000000005</v>
      </c>
      <c r="K242" s="6">
        <v>0.99370000000000003</v>
      </c>
      <c r="L242" s="6">
        <v>0.72470000000000001</v>
      </c>
      <c r="M242" s="6">
        <v>0.71209999999999996</v>
      </c>
      <c r="N242" s="6">
        <v>0.86129999999999995</v>
      </c>
      <c r="O242" s="6">
        <v>0.56330000000000002</v>
      </c>
      <c r="P242" s="6">
        <v>0.85109999999999997</v>
      </c>
      <c r="Q242" s="6">
        <v>0.48749999999999999</v>
      </c>
    </row>
    <row r="243" spans="3:17" ht="15.5" x14ac:dyDescent="0.35">
      <c r="C243" t="s">
        <v>404</v>
      </c>
      <c r="H243" s="6">
        <v>8.1500000000000003E-2</v>
      </c>
      <c r="I243" s="6">
        <v>0.152</v>
      </c>
      <c r="J243" s="6">
        <v>9.1199999999999989E-2</v>
      </c>
      <c r="K243" s="6">
        <v>9.5000000000000001E-2</v>
      </c>
      <c r="L243" s="6">
        <v>0.12380000000000001</v>
      </c>
      <c r="M243" s="6">
        <v>9.1999999999999998E-2</v>
      </c>
      <c r="N243" s="6">
        <v>6.7799999999999999E-2</v>
      </c>
      <c r="O243" s="6">
        <v>9.3900000000000011E-2</v>
      </c>
      <c r="P243" s="6">
        <v>6.1200000000000004E-2</v>
      </c>
      <c r="Q243" s="6">
        <v>6.1100000000000002E-2</v>
      </c>
    </row>
    <row r="244" spans="3:17" ht="15.5" x14ac:dyDescent="0.35">
      <c r="C244" t="s">
        <v>256</v>
      </c>
      <c r="D244" s="5">
        <v>89000000000</v>
      </c>
      <c r="E244" s="5">
        <v>162000000000</v>
      </c>
      <c r="F244" s="5">
        <v>148000000000</v>
      </c>
      <c r="G244" s="5">
        <v>117000000000</v>
      </c>
      <c r="H244" s="5">
        <v>354000000000</v>
      </c>
      <c r="I244" s="5">
        <v>469000000000</v>
      </c>
      <c r="J244" s="5">
        <v>369000000000</v>
      </c>
      <c r="K244" s="5">
        <v>397000000000</v>
      </c>
      <c r="L244" s="5">
        <v>518000000000</v>
      </c>
      <c r="M244" s="5">
        <v>424000000000</v>
      </c>
      <c r="N244" s="5">
        <v>334000000000</v>
      </c>
      <c r="O244" s="5">
        <v>409000000000</v>
      </c>
      <c r="P244" s="5">
        <v>378000000000</v>
      </c>
      <c r="Q244" s="5">
        <v>453000000000</v>
      </c>
    </row>
    <row r="245" spans="3:17" ht="15.5" x14ac:dyDescent="0.35">
      <c r="C245" t="s">
        <v>257</v>
      </c>
      <c r="H245" s="5">
        <v>515000000000</v>
      </c>
      <c r="I245" s="5">
        <v>469000000000</v>
      </c>
      <c r="J245" s="5">
        <v>369000000000</v>
      </c>
      <c r="K245" s="5">
        <v>397000000000</v>
      </c>
      <c r="L245" s="5">
        <v>518000000000</v>
      </c>
      <c r="M245" s="5">
        <v>424000000000</v>
      </c>
      <c r="N245" s="5">
        <v>334000000000</v>
      </c>
      <c r="O245" s="5">
        <v>409000000000</v>
      </c>
      <c r="P245" s="5">
        <v>378000000000</v>
      </c>
      <c r="Q245" s="5">
        <v>453000000000</v>
      </c>
    </row>
    <row r="246" spans="3:17" ht="15.5" x14ac:dyDescent="0.35">
      <c r="C246" t="s">
        <v>405</v>
      </c>
      <c r="H246" s="5">
        <v>250</v>
      </c>
      <c r="I246" s="5">
        <v>250</v>
      </c>
      <c r="J246" s="5">
        <v>150</v>
      </c>
      <c r="K246" s="5">
        <v>180</v>
      </c>
      <c r="L246" s="5">
        <v>250</v>
      </c>
      <c r="M246" s="5">
        <v>150</v>
      </c>
      <c r="N246" s="5">
        <v>100</v>
      </c>
      <c r="O246" s="5">
        <v>100</v>
      </c>
      <c r="P246" s="5">
        <v>100</v>
      </c>
      <c r="Q246" s="5">
        <v>120</v>
      </c>
    </row>
    <row r="247" spans="3:17" ht="15.5" x14ac:dyDescent="0.35">
      <c r="C247" t="s">
        <v>406</v>
      </c>
      <c r="H247" s="6">
        <v>3.8855</v>
      </c>
      <c r="I247" s="6">
        <v>0.94209999999999994</v>
      </c>
      <c r="J247" s="6">
        <v>0.95420000000000005</v>
      </c>
      <c r="K247" s="6">
        <v>0.99370000000000003</v>
      </c>
      <c r="L247" s="6">
        <v>0.72470000000000001</v>
      </c>
      <c r="M247" s="6">
        <v>0.71209999999999996</v>
      </c>
      <c r="N247" s="6">
        <v>0.86129999999999995</v>
      </c>
      <c r="O247" s="6">
        <v>0.56330000000000002</v>
      </c>
      <c r="P247" s="6">
        <v>0.85109999999999997</v>
      </c>
      <c r="Q247" s="6">
        <v>0.48749999999999999</v>
      </c>
    </row>
    <row r="248" spans="3:17" ht="15.5" x14ac:dyDescent="0.35">
      <c r="C248" t="s">
        <v>407</v>
      </c>
      <c r="H248" s="6">
        <v>8.1500000000000003E-2</v>
      </c>
      <c r="I248" s="6">
        <v>0.152</v>
      </c>
      <c r="J248" s="6">
        <v>9.1199999999999989E-2</v>
      </c>
      <c r="K248" s="6">
        <v>9.5000000000000001E-2</v>
      </c>
      <c r="L248" s="6">
        <v>0.12380000000000001</v>
      </c>
      <c r="M248" s="6">
        <v>9.1999999999999998E-2</v>
      </c>
      <c r="N248" s="6">
        <v>6.7799999999999999E-2</v>
      </c>
      <c r="O248" s="6">
        <v>9.3900000000000011E-2</v>
      </c>
      <c r="P248" s="6">
        <v>6.1200000000000004E-2</v>
      </c>
      <c r="Q248" s="6">
        <v>6.1100000000000002E-2</v>
      </c>
    </row>
    <row r="249" spans="3:17" ht="15.5" x14ac:dyDescent="0.35">
      <c r="C249" t="s">
        <v>258</v>
      </c>
      <c r="I249" s="6">
        <v>28.6</v>
      </c>
    </row>
    <row r="250" spans="3:17" ht="15.5" x14ac:dyDescent="0.35">
      <c r="C250" t="s">
        <v>259</v>
      </c>
      <c r="I250" s="6">
        <v>6.02</v>
      </c>
    </row>
    <row r="251" spans="3:17" ht="15.5" x14ac:dyDescent="0.35">
      <c r="C251" t="s">
        <v>260</v>
      </c>
      <c r="I251" s="6">
        <v>7.49</v>
      </c>
    </row>
    <row r="252" spans="3:17" ht="15.5" x14ac:dyDescent="0.35">
      <c r="C252" t="s">
        <v>261</v>
      </c>
      <c r="I252" s="6">
        <v>0.16620000000000001</v>
      </c>
    </row>
    <row r="253" spans="3:17" ht="15.5" x14ac:dyDescent="0.35">
      <c r="C253" t="s">
        <v>262</v>
      </c>
      <c r="I253" s="6">
        <v>2.57</v>
      </c>
    </row>
    <row r="254" spans="3:17" ht="15.5" x14ac:dyDescent="0.35">
      <c r="C254" t="s">
        <v>263</v>
      </c>
      <c r="I254" s="6">
        <v>0.83</v>
      </c>
    </row>
    <row r="255" spans="3:17" ht="15.5" x14ac:dyDescent="0.35">
      <c r="C255" t="s">
        <v>264</v>
      </c>
      <c r="I255" s="6">
        <v>7.38</v>
      </c>
    </row>
    <row r="256" spans="3:17" ht="15.5" x14ac:dyDescent="0.35">
      <c r="C256" t="s">
        <v>265</v>
      </c>
      <c r="I256" s="6">
        <v>7.86</v>
      </c>
    </row>
    <row r="257" spans="3:9" ht="15.5" x14ac:dyDescent="0.35">
      <c r="C257" t="s">
        <v>266</v>
      </c>
      <c r="I257" s="6">
        <v>4.84</v>
      </c>
    </row>
    <row r="258" spans="3:9" ht="15.5" x14ac:dyDescent="0.35">
      <c r="C258" t="s">
        <v>267</v>
      </c>
      <c r="I258" s="5">
        <v>5</v>
      </c>
    </row>
    <row r="259" spans="3:9" ht="15.5" x14ac:dyDescent="0.35">
      <c r="C259" t="s">
        <v>408</v>
      </c>
      <c r="I259" s="6">
        <v>0.09</v>
      </c>
    </row>
    <row r="260" spans="3:9" ht="15.5" x14ac:dyDescent="0.35">
      <c r="C260" t="s">
        <v>409</v>
      </c>
      <c r="I260" s="6">
        <v>-0.72</v>
      </c>
    </row>
    <row r="261" spans="3:9" ht="15.5" x14ac:dyDescent="0.35">
      <c r="C261" t="s">
        <v>268</v>
      </c>
      <c r="I261" s="6">
        <v>305.77999999999997</v>
      </c>
    </row>
    <row r="262" spans="3:9" ht="15.5" x14ac:dyDescent="0.35">
      <c r="C262" t="s">
        <v>269</v>
      </c>
      <c r="I262" s="6">
        <v>64.34</v>
      </c>
    </row>
    <row r="263" spans="3:9" ht="15.5" x14ac:dyDescent="0.35">
      <c r="C263" t="s">
        <v>270</v>
      </c>
      <c r="I263" s="6">
        <v>715.8</v>
      </c>
    </row>
    <row r="264" spans="3:9" ht="15.5" x14ac:dyDescent="0.35">
      <c r="C264" t="s">
        <v>271</v>
      </c>
      <c r="D264" s="6">
        <v>17.3</v>
      </c>
    </row>
    <row r="265" spans="3:9" ht="15.5" x14ac:dyDescent="0.35">
      <c r="C265" t="s">
        <v>272</v>
      </c>
      <c r="I265" s="6">
        <v>2227.5500000000002</v>
      </c>
    </row>
    <row r="266" spans="3:9" ht="15.5" x14ac:dyDescent="0.35">
      <c r="C266" t="s">
        <v>273</v>
      </c>
      <c r="I266" s="6">
        <v>234.1</v>
      </c>
    </row>
    <row r="267" spans="3:9" ht="15.5" x14ac:dyDescent="0.35">
      <c r="C267" t="s">
        <v>276</v>
      </c>
      <c r="D267" s="6">
        <v>0.03</v>
      </c>
    </row>
    <row r="268" spans="3:9" ht="15.5" x14ac:dyDescent="0.35">
      <c r="C268" t="s">
        <v>277</v>
      </c>
      <c r="D268" s="6">
        <v>0.01</v>
      </c>
    </row>
    <row r="269" spans="3:9" ht="15.5" x14ac:dyDescent="0.35">
      <c r="C269" t="s">
        <v>278</v>
      </c>
      <c r="D269" s="6">
        <v>0.47</v>
      </c>
    </row>
    <row r="270" spans="3:9" ht="15.5" x14ac:dyDescent="0.35">
      <c r="C270" t="s">
        <v>279</v>
      </c>
      <c r="D270" s="6">
        <v>0.02</v>
      </c>
    </row>
    <row r="271" spans="3:9" ht="15.5" x14ac:dyDescent="0.35">
      <c r="C271" t="s">
        <v>280</v>
      </c>
      <c r="D271" s="6">
        <v>1.5</v>
      </c>
    </row>
    <row r="272" spans="3:9" ht="15.5" x14ac:dyDescent="0.35">
      <c r="C272" t="s">
        <v>410</v>
      </c>
      <c r="I272" s="6">
        <v>295.13</v>
      </c>
    </row>
    <row r="273" spans="3:9" ht="15.5" x14ac:dyDescent="0.35">
      <c r="C273" t="s">
        <v>12</v>
      </c>
      <c r="D273" s="5">
        <v>-18000000000</v>
      </c>
    </row>
    <row r="274" spans="3:9" ht="15.5" x14ac:dyDescent="0.35">
      <c r="C274" t="s">
        <v>281</v>
      </c>
      <c r="I274" s="6">
        <v>5.05</v>
      </c>
    </row>
    <row r="275" spans="3:9" ht="15.5" x14ac:dyDescent="0.35">
      <c r="C275" t="s">
        <v>282</v>
      </c>
      <c r="I275" s="6">
        <v>9.1400000000000009E-2</v>
      </c>
    </row>
    <row r="276" spans="3:9" ht="15.5" x14ac:dyDescent="0.35">
      <c r="C276" t="s">
        <v>283</v>
      </c>
      <c r="I276" s="6">
        <v>0.13730000000000001</v>
      </c>
    </row>
    <row r="277" spans="3:9" ht="15.5" x14ac:dyDescent="0.35">
      <c r="C277" t="s">
        <v>284</v>
      </c>
      <c r="I277" s="6">
        <v>0.10630000000000001</v>
      </c>
    </row>
    <row r="278" spans="3:9" ht="15.5" x14ac:dyDescent="0.35">
      <c r="C278" t="s">
        <v>285</v>
      </c>
      <c r="I278" s="6">
        <v>0.13689999999999999</v>
      </c>
    </row>
    <row r="279" spans="3:9" ht="15.5" x14ac:dyDescent="0.35">
      <c r="C279" t="s">
        <v>291</v>
      </c>
      <c r="I279" s="6">
        <v>0.2</v>
      </c>
    </row>
    <row r="280" spans="3:9" ht="15.5" x14ac:dyDescent="0.35">
      <c r="C280" t="s">
        <v>52</v>
      </c>
      <c r="I280" s="5">
        <v>1325000000000</v>
      </c>
    </row>
    <row r="281" spans="3:9" ht="15.5" x14ac:dyDescent="0.35">
      <c r="C281" t="s">
        <v>293</v>
      </c>
      <c r="I281" s="5">
        <v>1413000000000</v>
      </c>
    </row>
    <row r="282" spans="3:9" ht="15.5" x14ac:dyDescent="0.35">
      <c r="C282" t="s">
        <v>294</v>
      </c>
      <c r="I282" s="5">
        <v>720000000</v>
      </c>
    </row>
    <row r="283" spans="3:9" ht="15.5" x14ac:dyDescent="0.35">
      <c r="C283" t="s">
        <v>295</v>
      </c>
      <c r="I283" s="6">
        <v>0.29469999999999996</v>
      </c>
    </row>
    <row r="284" spans="3:9" ht="15.5" x14ac:dyDescent="0.35">
      <c r="C284" t="s">
        <v>297</v>
      </c>
      <c r="D284" s="6">
        <v>0.23260000000000003</v>
      </c>
    </row>
    <row r="285" spans="3:9" ht="15.5" x14ac:dyDescent="0.35">
      <c r="C285" t="s">
        <v>298</v>
      </c>
      <c r="D285" s="6">
        <v>0.1308</v>
      </c>
    </row>
    <row r="286" spans="3:9" ht="15.5" x14ac:dyDescent="0.35">
      <c r="C286" t="s">
        <v>299</v>
      </c>
      <c r="D286" s="6">
        <v>1.0954999999999999</v>
      </c>
    </row>
    <row r="287" spans="3:9" ht="15.5" x14ac:dyDescent="0.35">
      <c r="C287" t="s">
        <v>301</v>
      </c>
      <c r="D287" s="6">
        <v>1.6609</v>
      </c>
    </row>
    <row r="288" spans="3:9" ht="15.5" x14ac:dyDescent="0.35">
      <c r="C288" t="s">
        <v>411</v>
      </c>
      <c r="I288" s="5">
        <v>150</v>
      </c>
    </row>
    <row r="289" spans="3:9" ht="15.5" x14ac:dyDescent="0.35">
      <c r="C289" t="s">
        <v>442</v>
      </c>
      <c r="I289" s="5">
        <v>250</v>
      </c>
    </row>
    <row r="290" spans="3:9" ht="15.5" x14ac:dyDescent="0.35">
      <c r="C290" t="s">
        <v>443</v>
      </c>
      <c r="I290" s="6">
        <v>3.8855</v>
      </c>
    </row>
    <row r="291" spans="3:9" ht="15.5" x14ac:dyDescent="0.35">
      <c r="C291" t="s">
        <v>444</v>
      </c>
      <c r="I291" s="6">
        <v>8.1500000000000003E-2</v>
      </c>
    </row>
    <row r="292" spans="3:9" ht="15.5" x14ac:dyDescent="0.35">
      <c r="C292" t="s">
        <v>412</v>
      </c>
      <c r="I292" t="s">
        <v>1514</v>
      </c>
    </row>
    <row r="293" spans="3:9" ht="15.5" x14ac:dyDescent="0.35">
      <c r="C293" t="s">
        <v>302</v>
      </c>
      <c r="I293" s="5">
        <v>6</v>
      </c>
    </row>
    <row r="294" spans="3:9" ht="15.5" x14ac:dyDescent="0.35">
      <c r="C294" t="s">
        <v>303</v>
      </c>
      <c r="I294" s="6">
        <v>0.84</v>
      </c>
    </row>
    <row r="295" spans="3:9" ht="15.5" x14ac:dyDescent="0.35">
      <c r="C295" t="s">
        <v>304</v>
      </c>
      <c r="I295" s="6">
        <v>0.56000000000000005</v>
      </c>
    </row>
    <row r="296" spans="3:9" ht="15.5" x14ac:dyDescent="0.35">
      <c r="C296" t="s">
        <v>414</v>
      </c>
      <c r="I296" s="6">
        <v>0.87</v>
      </c>
    </row>
    <row r="297" spans="3:9" ht="15.5" x14ac:dyDescent="0.35">
      <c r="C297" t="s">
        <v>305</v>
      </c>
      <c r="I297" s="6">
        <v>0.79</v>
      </c>
    </row>
    <row r="298" spans="3:9" ht="15.5" x14ac:dyDescent="0.35">
      <c r="C298" t="s">
        <v>306</v>
      </c>
      <c r="I298" s="6">
        <v>0.34</v>
      </c>
    </row>
    <row r="299" spans="3:9" ht="15.5" x14ac:dyDescent="0.35">
      <c r="C299" t="s">
        <v>307</v>
      </c>
      <c r="I299" s="6">
        <v>0.63</v>
      </c>
    </row>
    <row r="300" spans="3:9" ht="15.5" x14ac:dyDescent="0.35">
      <c r="C300" t="s">
        <v>308</v>
      </c>
      <c r="I300" s="6">
        <v>0.9</v>
      </c>
    </row>
    <row r="301" spans="3:9" ht="15.5" x14ac:dyDescent="0.35">
      <c r="C301" t="s">
        <v>309</v>
      </c>
      <c r="I301" s="5">
        <v>515000000000</v>
      </c>
    </row>
    <row r="302" spans="3:9" ht="15.5" x14ac:dyDescent="0.35">
      <c r="C302" t="s">
        <v>311</v>
      </c>
      <c r="I302" s="5">
        <v>282000000000</v>
      </c>
    </row>
    <row r="303" spans="3:9" ht="15.5" x14ac:dyDescent="0.35">
      <c r="C303" t="s">
        <v>312</v>
      </c>
      <c r="I303" s="5">
        <v>220000000000</v>
      </c>
    </row>
    <row r="304" spans="3:9" ht="15.5" x14ac:dyDescent="0.35">
      <c r="C304" t="s">
        <v>313</v>
      </c>
      <c r="D304" s="5">
        <v>12000000000</v>
      </c>
    </row>
    <row r="305" spans="3:9" ht="15.5" x14ac:dyDescent="0.35">
      <c r="C305" t="s">
        <v>314</v>
      </c>
      <c r="D305" s="5">
        <v>2408000000000</v>
      </c>
    </row>
    <row r="306" spans="3:9" ht="15.5" x14ac:dyDescent="0.35">
      <c r="C306" t="s">
        <v>315</v>
      </c>
      <c r="D306" s="5">
        <v>750000000000</v>
      </c>
    </row>
    <row r="307" spans="3:9" ht="15.5" x14ac:dyDescent="0.35">
      <c r="C307" t="s">
        <v>236</v>
      </c>
      <c r="I307" s="5">
        <v>1604000000000</v>
      </c>
    </row>
    <row r="308" spans="3:9" ht="15.5" x14ac:dyDescent="0.35">
      <c r="C308" t="s">
        <v>316</v>
      </c>
      <c r="I308" s="5">
        <v>1658000000000</v>
      </c>
    </row>
    <row r="309" spans="3:9" ht="15.5" x14ac:dyDescent="0.35">
      <c r="C309" t="s">
        <v>317</v>
      </c>
      <c r="I309" s="5">
        <v>180000000000</v>
      </c>
    </row>
    <row r="310" spans="3:9" ht="15.5" x14ac:dyDescent="0.35">
      <c r="C310" t="s">
        <v>318</v>
      </c>
      <c r="I310" s="5">
        <v>-10000000000</v>
      </c>
    </row>
    <row r="311" spans="3:9" ht="15.5" x14ac:dyDescent="0.35">
      <c r="C311" t="s">
        <v>319</v>
      </c>
      <c r="I311" s="5">
        <v>-169000000000</v>
      </c>
    </row>
    <row r="312" spans="3:9" ht="15.5" x14ac:dyDescent="0.35">
      <c r="C312" t="s">
        <v>320</v>
      </c>
      <c r="I312" s="5">
        <v>-11000000000</v>
      </c>
    </row>
    <row r="313" spans="3:9" ht="15.5" x14ac:dyDescent="0.35">
      <c r="C313" t="s">
        <v>321</v>
      </c>
      <c r="I313" s="5">
        <v>169000000000</v>
      </c>
    </row>
  </sheetData>
  <pageMargins left="0.7" right="0.7" top="0.75" bottom="0.75" header="0.3" footer="0.3"/>
  <ignoredErrors>
    <ignoredError sqref="A1:Z31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3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1515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1516</v>
      </c>
      <c r="D2" s="2" vm="309">
        <f ca="1">IFERROR(_xlfn.STOCKHISTORY("XIDX:" &amp; $C$1, D3, , 0, 0, 1), "Libur")</f>
        <v>38</v>
      </c>
      <c r="H2" s="2" vm="309">
        <f ca="1">IFERROR(INDEX(D2:G2,COUNT(D2:G2)),"")</f>
        <v>38</v>
      </c>
      <c r="I2" s="2" vm="310">
        <f t="shared" ref="I2:Z2" ca="1" si="0">IFERROR(_xlfn.STOCKHISTORY("XIDX:" &amp; $C$1, I1, , 0, 0, 1), "Libur")</f>
        <v>36</v>
      </c>
      <c r="J2" s="2" t="str">
        <f t="shared" ca="1" si="0"/>
        <v>Libur</v>
      </c>
      <c r="K2" s="2" t="str">
        <f t="shared" ca="1" si="0"/>
        <v>Libur</v>
      </c>
      <c r="L2" s="2" vm="269">
        <f t="shared" ca="1" si="0"/>
        <v>108</v>
      </c>
      <c r="M2" s="2" vm="93">
        <f t="shared" ca="1" si="0"/>
        <v>154</v>
      </c>
      <c r="N2" s="2" vm="311">
        <f t="shared" ca="1" si="0"/>
        <v>246</v>
      </c>
      <c r="O2" s="2" vm="73">
        <f t="shared" ca="1" si="0"/>
        <v>510</v>
      </c>
      <c r="P2" s="2" t="str">
        <f t="shared" ca="1" si="0"/>
        <v>Libur</v>
      </c>
      <c r="Q2" s="2" t="str">
        <f t="shared" ca="1" si="0"/>
        <v>Libur</v>
      </c>
      <c r="R2" s="2" vm="168">
        <f t="shared" ca="1" si="0"/>
        <v>460</v>
      </c>
      <c r="S2" s="2" vm="312">
        <f t="shared" ca="1" si="0"/>
        <v>560</v>
      </c>
      <c r="T2" s="2" vm="164">
        <f t="shared" ca="1" si="0"/>
        <v>505</v>
      </c>
      <c r="U2" s="2" vm="313">
        <f t="shared" ca="1" si="0"/>
        <v>355</v>
      </c>
      <c r="V2" s="2" t="str">
        <f t="shared" ca="1" si="0"/>
        <v>Libur</v>
      </c>
      <c r="W2" s="2" vm="314">
        <f t="shared" ca="1" si="0"/>
        <v>371.90469999999999</v>
      </c>
      <c r="X2" s="2" vm="315">
        <f t="shared" ca="1" si="0"/>
        <v>311.68150000000003</v>
      </c>
      <c r="Y2" s="2" t="str">
        <f t="shared" ca="1" si="0"/>
        <v>Libur</v>
      </c>
      <c r="Z2" s="2" vm="316">
        <f t="shared" ca="1" si="0"/>
        <v>23.765699999999999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57062457</v>
      </c>
      <c r="H4" s="2">
        <f>IFERROR(SUM(D4:G4)*(4/MAX(1,COUNT(D4:G4))),"")</f>
        <v>228249828</v>
      </c>
      <c r="I4" s="2">
        <f t="shared" ref="I4:Z4" si="1">IFERROR(INDEX(I51:I500,MATCH($C$4,$C$51:$C$500,0)),"")</f>
        <v>273265832</v>
      </c>
      <c r="J4" s="2">
        <f t="shared" si="1"/>
        <v>319930644</v>
      </c>
      <c r="K4" s="2">
        <f t="shared" si="1"/>
        <v>581615182</v>
      </c>
      <c r="L4" s="2">
        <f t="shared" si="1"/>
        <v>690043746</v>
      </c>
      <c r="M4" s="2">
        <f t="shared" si="1"/>
        <v>689444789</v>
      </c>
      <c r="N4" s="2">
        <f t="shared" si="1"/>
        <v>684892301</v>
      </c>
      <c r="O4" s="2">
        <f t="shared" si="1"/>
        <v>665049043</v>
      </c>
      <c r="P4" s="2">
        <f t="shared" si="1"/>
        <v>611371311</v>
      </c>
      <c r="Q4" s="2">
        <f t="shared" si="1"/>
        <v>549355786</v>
      </c>
      <c r="R4" s="2">
        <f t="shared" si="1"/>
        <v>482204159</v>
      </c>
      <c r="S4" s="2">
        <f t="shared" si="1"/>
        <v>418575192</v>
      </c>
      <c r="T4" s="2">
        <f t="shared" si="1"/>
        <v>338529242</v>
      </c>
      <c r="U4" s="2">
        <f t="shared" si="1"/>
        <v>339723836</v>
      </c>
      <c r="V4" s="2">
        <f t="shared" si="1"/>
        <v>2698804647288</v>
      </c>
      <c r="W4" s="2">
        <f t="shared" si="1"/>
        <v>2170706640132</v>
      </c>
      <c r="X4" s="2">
        <f t="shared" si="1"/>
        <v>1428090019385</v>
      </c>
      <c r="Y4" s="2">
        <f t="shared" si="1"/>
        <v>1593602200888</v>
      </c>
      <c r="Z4" s="2">
        <f t="shared" si="1"/>
        <v>1758095115963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-1807119</v>
      </c>
      <c r="H5" s="2">
        <f>IFERROR(SUM(D5:G5)*(4/MAX(1,COUNT(D5:G5))),"")</f>
        <v>-7228476</v>
      </c>
      <c r="I5" s="2">
        <f t="shared" ref="I5:Z5" si="2">IFERROR(INDEX(I51:I500,MATCH($C$5,$C$51:$C$500,0)),"")</f>
        <v>26238979</v>
      </c>
      <c r="J5" s="2">
        <f t="shared" si="2"/>
        <v>-447133614</v>
      </c>
      <c r="K5" s="2">
        <f t="shared" si="2"/>
        <v>-1089774</v>
      </c>
      <c r="L5" s="2">
        <f t="shared" si="2"/>
        <v>3375848</v>
      </c>
      <c r="M5" s="2">
        <f t="shared" si="2"/>
        <v>16162749</v>
      </c>
      <c r="N5" s="2">
        <f t="shared" si="2"/>
        <v>23656226</v>
      </c>
      <c r="O5" s="2">
        <f t="shared" si="2"/>
        <v>18923564</v>
      </c>
      <c r="P5" s="2">
        <f t="shared" si="2"/>
        <v>18671551</v>
      </c>
      <c r="Q5" s="2">
        <f t="shared" si="2"/>
        <v>10501486</v>
      </c>
      <c r="R5" s="2">
        <f t="shared" si="2"/>
        <v>14704457</v>
      </c>
      <c r="S5" s="2">
        <f t="shared" si="2"/>
        <v>11295802</v>
      </c>
      <c r="T5" s="2">
        <f t="shared" si="2"/>
        <v>10328951</v>
      </c>
      <c r="U5" s="2">
        <f t="shared" si="2"/>
        <v>10591585</v>
      </c>
      <c r="V5" s="2">
        <f t="shared" si="2"/>
        <v>125771152793</v>
      </c>
      <c r="W5" s="2">
        <f t="shared" si="2"/>
        <v>72080047768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58442101</v>
      </c>
      <c r="H6" s="2">
        <f>IFERROR(INDEX(D6:G6,COUNT(D6:G6)),"")</f>
        <v>58442101</v>
      </c>
      <c r="I6" s="2">
        <f t="shared" ref="I6:Z6" si="3">IFERROR(INDEX(I51:I500,MATCH($C$6,$C$51:$C$500,0)),"")</f>
        <v>59142503</v>
      </c>
      <c r="J6" s="2">
        <f t="shared" si="3"/>
        <v>-121086749</v>
      </c>
      <c r="K6" s="2">
        <f t="shared" si="3"/>
        <v>333654149</v>
      </c>
      <c r="L6" s="2">
        <f t="shared" si="3"/>
        <v>341018419</v>
      </c>
      <c r="M6" s="2">
        <f t="shared" si="3"/>
        <v>291211134</v>
      </c>
      <c r="N6" s="2">
        <f t="shared" si="3"/>
        <v>280185257</v>
      </c>
      <c r="O6" s="2">
        <f t="shared" si="3"/>
        <v>264136333</v>
      </c>
      <c r="P6" s="2">
        <f t="shared" si="3"/>
        <v>250593352</v>
      </c>
      <c r="Q6" s="2">
        <f t="shared" si="3"/>
        <v>234795896</v>
      </c>
      <c r="R6" s="2">
        <f t="shared" si="3"/>
        <v>227640512</v>
      </c>
      <c r="S6" s="2">
        <f t="shared" si="3"/>
        <v>215856802</v>
      </c>
      <c r="T6" s="2">
        <f t="shared" si="3"/>
        <v>204626275</v>
      </c>
      <c r="U6" s="2">
        <f t="shared" si="3"/>
        <v>99057306</v>
      </c>
      <c r="V6" s="2">
        <f t="shared" si="3"/>
        <v>824500240906</v>
      </c>
      <c r="W6" s="2">
        <f t="shared" si="3"/>
        <v>684336439807</v>
      </c>
      <c r="X6" s="2">
        <f t="shared" si="3"/>
        <v>167567615195</v>
      </c>
      <c r="Y6" s="2">
        <f t="shared" si="3"/>
        <v>132056784817</v>
      </c>
      <c r="Z6" s="2">
        <f t="shared" si="3"/>
        <v>98654028070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21.48</v>
      </c>
      <c r="H7" s="3">
        <f>IFERROR(INDEX(D7:G7,COUNT(D7:G7)),"")</f>
        <v>21.48</v>
      </c>
      <c r="I7" s="3">
        <f t="shared" ref="I7:Z7" si="4">IFERROR(INDEX(I51:I500,MATCH($C$7,$C$51:$C$500,0))/1000000000,"")</f>
        <v>21.48</v>
      </c>
      <c r="J7" s="3">
        <f t="shared" si="4"/>
        <v>21.48</v>
      </c>
      <c r="K7" s="3">
        <f t="shared" si="4"/>
        <v>21.48</v>
      </c>
      <c r="L7" s="3">
        <f t="shared" si="4"/>
        <v>6.48</v>
      </c>
      <c r="M7" s="3">
        <f t="shared" si="4"/>
        <v>6.48</v>
      </c>
      <c r="N7" s="3">
        <f t="shared" si="4"/>
        <v>6.48</v>
      </c>
      <c r="O7" s="3">
        <f t="shared" si="4"/>
        <v>6.48</v>
      </c>
      <c r="P7" s="3">
        <f t="shared" si="4"/>
        <v>6.48</v>
      </c>
      <c r="Q7" s="3">
        <f t="shared" si="4"/>
        <v>6.48</v>
      </c>
      <c r="R7" s="3">
        <f t="shared" si="4"/>
        <v>6.48</v>
      </c>
      <c r="S7" s="3">
        <f t="shared" si="4"/>
        <v>6.48</v>
      </c>
      <c r="T7" s="3">
        <f t="shared" si="4"/>
        <v>6.48</v>
      </c>
      <c r="U7" s="3">
        <f t="shared" si="4"/>
        <v>3.08</v>
      </c>
      <c r="V7" s="3">
        <f t="shared" si="4"/>
        <v>3.07</v>
      </c>
      <c r="W7" s="3">
        <f t="shared" si="4"/>
        <v>3.06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-21000000000</v>
      </c>
      <c r="H8" s="2">
        <f>IFERROR(INDEX(D8:G8,COUNT(D8:G8)),"")</f>
        <v>-21000000000</v>
      </c>
      <c r="I8" s="2">
        <f t="shared" ref="I8:Z8" si="5">IFERROR(INDEX(I51:I500,MATCH($C$8,$C$51:$C$500,0)),"")</f>
        <v>-92000000000</v>
      </c>
      <c r="J8" s="2">
        <f t="shared" si="5"/>
        <v>-91000000000</v>
      </c>
      <c r="K8" s="2">
        <f t="shared" si="5"/>
        <v>-506000000000</v>
      </c>
      <c r="L8" s="2">
        <f t="shared" si="5"/>
        <v>166000000000</v>
      </c>
      <c r="M8" s="2">
        <f t="shared" si="5"/>
        <v>-111000000000</v>
      </c>
      <c r="N8" s="2">
        <f t="shared" si="5"/>
        <v>-575000000000</v>
      </c>
      <c r="O8" s="2">
        <f t="shared" si="5"/>
        <v>-430000000000</v>
      </c>
      <c r="P8" s="2">
        <f t="shared" si="5"/>
        <v>-329000000000</v>
      </c>
      <c r="Q8" s="2">
        <f t="shared" si="5"/>
        <v>-426000000000</v>
      </c>
      <c r="R8" s="2">
        <f t="shared" si="5"/>
        <v>-763000000000</v>
      </c>
      <c r="S8" s="2">
        <f t="shared" si="5"/>
        <v>-1242000000000</v>
      </c>
      <c r="T8" s="2">
        <f t="shared" si="5"/>
        <v>-162000000000</v>
      </c>
      <c r="U8" s="2">
        <f t="shared" si="5"/>
        <v>83000000000</v>
      </c>
      <c r="V8" s="2">
        <f t="shared" si="5"/>
        <v>-142000000000</v>
      </c>
      <c r="W8" s="2">
        <f t="shared" si="5"/>
        <v>-190000000000</v>
      </c>
      <c r="X8" s="2">
        <f t="shared" si="5"/>
        <v>-24000000000</v>
      </c>
      <c r="Y8" s="2">
        <f t="shared" si="5"/>
        <v>112000000000</v>
      </c>
      <c r="Z8" s="2">
        <f t="shared" si="5"/>
        <v>-153000000000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-0.98</v>
      </c>
      <c r="H9" s="3">
        <f>IFERROR(INDEX(D9:G9,COUNT(D9:G9)),"")</f>
        <v>-0.98</v>
      </c>
      <c r="I9" s="3">
        <f t="shared" ref="I9:Z9" si="6">IFERROR(INDEX(I51:I500,MATCH($C$9,$C$51:$C$500,0)),"")</f>
        <v>-4.26</v>
      </c>
      <c r="J9" s="3">
        <f t="shared" si="6"/>
        <v>-4.25</v>
      </c>
      <c r="K9" s="3">
        <f t="shared" si="6"/>
        <v>-23.54</v>
      </c>
      <c r="L9" s="3">
        <f t="shared" si="6"/>
        <v>25.68</v>
      </c>
      <c r="M9" s="3">
        <f t="shared" si="6"/>
        <v>-17.18</v>
      </c>
      <c r="N9" s="3">
        <f t="shared" si="6"/>
        <v>-88.78</v>
      </c>
      <c r="O9" s="3">
        <f t="shared" si="6"/>
        <v>-66.33</v>
      </c>
      <c r="P9" s="3">
        <f t="shared" si="6"/>
        <v>-50.84</v>
      </c>
      <c r="Q9" s="3">
        <f t="shared" si="6"/>
        <v>-65.78</v>
      </c>
      <c r="R9" s="3">
        <f t="shared" si="6"/>
        <v>-117.77</v>
      </c>
      <c r="S9" s="3">
        <f t="shared" si="6"/>
        <v>-191.78</v>
      </c>
      <c r="T9" s="3">
        <f t="shared" si="6"/>
        <v>-25</v>
      </c>
      <c r="U9" s="3">
        <f t="shared" si="6"/>
        <v>26.8</v>
      </c>
      <c r="V9" s="3">
        <f t="shared" si="6"/>
        <v>-46.31</v>
      </c>
      <c r="W9" s="3">
        <f t="shared" si="6"/>
        <v>-62.1</v>
      </c>
      <c r="X9" s="3">
        <f t="shared" si="6"/>
        <v>-53.06</v>
      </c>
      <c r="Y9" s="3">
        <f t="shared" si="6"/>
        <v>252.5</v>
      </c>
      <c r="Z9" s="3">
        <f t="shared" si="6"/>
        <v>-342.88</v>
      </c>
    </row>
    <row r="10" spans="1:26" ht="15.5" x14ac:dyDescent="0.35">
      <c r="C10" t="s">
        <v>17</v>
      </c>
      <c r="D10" s="3">
        <f ca="1">IFERROR(IF(D9=0,"",D2/D9),"")</f>
        <v>-38.775510204081634</v>
      </c>
      <c r="I10" s="3">
        <f t="shared" ref="I10:Z10" ca="1" si="7">IFERROR(IF(I9=0,"",I2/I9),"")</f>
        <v>-8.4507042253521139</v>
      </c>
      <c r="J10" s="3" t="str">
        <f t="shared" ca="1" si="7"/>
        <v/>
      </c>
      <c r="K10" s="3" t="str">
        <f t="shared" ca="1" si="7"/>
        <v/>
      </c>
      <c r="L10" s="3">
        <f t="shared" ca="1" si="7"/>
        <v>4.2056074766355138</v>
      </c>
      <c r="M10" s="3">
        <f t="shared" ca="1" si="7"/>
        <v>-8.9639115250291042</v>
      </c>
      <c r="N10" s="3">
        <f t="shared" ca="1" si="7"/>
        <v>-2.7708943455733275</v>
      </c>
      <c r="O10" s="3">
        <f t="shared" ca="1" si="7"/>
        <v>-7.6888285843509729</v>
      </c>
      <c r="P10" s="3" t="str">
        <f t="shared" ca="1" si="7"/>
        <v/>
      </c>
      <c r="Q10" s="3" t="str">
        <f t="shared" ca="1" si="7"/>
        <v/>
      </c>
      <c r="R10" s="3">
        <f t="shared" ca="1" si="7"/>
        <v>-3.9059183153604486</v>
      </c>
      <c r="S10" s="3">
        <f t="shared" ca="1" si="7"/>
        <v>-2.9200125143393469</v>
      </c>
      <c r="T10" s="3">
        <f t="shared" ca="1" si="7"/>
        <v>-20.2</v>
      </c>
      <c r="U10" s="3">
        <f t="shared" ca="1" si="7"/>
        <v>13.246268656716417</v>
      </c>
      <c r="V10" s="3" t="str">
        <f t="shared" ca="1" si="7"/>
        <v/>
      </c>
      <c r="W10" s="3">
        <f t="shared" ca="1" si="7"/>
        <v>-5.9888035426731072</v>
      </c>
      <c r="X10" s="3">
        <f t="shared" ca="1" si="7"/>
        <v>-5.8741330569166985</v>
      </c>
      <c r="Y10" s="3" t="str">
        <f t="shared" ca="1" si="7"/>
        <v/>
      </c>
      <c r="Z10" s="3">
        <f t="shared" ca="1" si="7"/>
        <v>-6.9312004199720015E-2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13243882</v>
      </c>
      <c r="H11" s="2">
        <f>IFERROR(INDEX(D11:G11,COUNT(D11:G11)),"")</f>
        <v>13243882</v>
      </c>
      <c r="I11" s="2">
        <f t="shared" ref="I11:Z11" si="8">IFERROR(INDEX(I51:I500,MATCH($C$11,$C$51:$C$500,0)),"")</f>
        <v>15624345</v>
      </c>
      <c r="J11" s="2">
        <f t="shared" si="8"/>
        <v>18924660</v>
      </c>
      <c r="K11" s="2">
        <f t="shared" si="8"/>
        <v>26757857</v>
      </c>
      <c r="L11" s="2">
        <f t="shared" si="8"/>
        <v>82251449</v>
      </c>
      <c r="M11" s="2">
        <f t="shared" si="8"/>
        <v>36112476</v>
      </c>
      <c r="N11" s="2">
        <f t="shared" si="8"/>
        <v>45708202</v>
      </c>
      <c r="O11" s="2">
        <f t="shared" si="8"/>
        <v>89210527</v>
      </c>
      <c r="P11" s="2">
        <f t="shared" si="8"/>
        <v>72401649</v>
      </c>
      <c r="Q11" s="2">
        <f t="shared" si="8"/>
        <v>79563075</v>
      </c>
      <c r="R11" s="2">
        <f t="shared" si="8"/>
        <v>78353353</v>
      </c>
      <c r="S11" s="2">
        <f t="shared" si="8"/>
        <v>73611937</v>
      </c>
      <c r="T11" s="2">
        <f t="shared" si="8"/>
        <v>127831466</v>
      </c>
      <c r="U11" s="2">
        <f t="shared" si="8"/>
        <v>38365058</v>
      </c>
      <c r="V11" s="2">
        <f t="shared" si="8"/>
        <v>171544639293</v>
      </c>
      <c r="W11" s="2">
        <f t="shared" si="8"/>
        <v>176849137305</v>
      </c>
      <c r="X11" s="2">
        <f t="shared" si="8"/>
        <v>27317758260</v>
      </c>
      <c r="Y11" s="2">
        <f t="shared" si="8"/>
        <v>14327883646</v>
      </c>
      <c r="Z11" s="2">
        <f t="shared" si="8"/>
        <v>20788055010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468000000000</v>
      </c>
      <c r="H12" s="2">
        <f>IFERROR(INDEX(D12:G12,COUNT(D12:G12)),"")</f>
        <v>468000000000</v>
      </c>
      <c r="I12" s="2">
        <f t="shared" ref="I12:Z12" si="9">IFERROR(INDEX(I51:I500,MATCH($C$12,$C$51:$C$500,0)),"")</f>
        <v>349000000000</v>
      </c>
      <c r="J12" s="2">
        <f t="shared" si="9"/>
        <v>5136000000000</v>
      </c>
      <c r="K12" s="2">
        <f t="shared" si="9"/>
        <v>4639000000000</v>
      </c>
      <c r="L12" s="2">
        <f t="shared" si="9"/>
        <v>1492000000000</v>
      </c>
      <c r="M12" s="2">
        <f t="shared" si="9"/>
        <v>4003000000000</v>
      </c>
      <c r="N12" s="2">
        <f t="shared" si="9"/>
        <v>3795000000000</v>
      </c>
      <c r="O12" s="2">
        <f t="shared" si="9"/>
        <v>3111000000000</v>
      </c>
      <c r="P12" s="2">
        <f t="shared" si="9"/>
        <v>2681000000000</v>
      </c>
      <c r="Q12" s="2">
        <f t="shared" si="9"/>
        <v>2181000000000</v>
      </c>
      <c r="R12" s="2">
        <f t="shared" si="9"/>
        <v>1714000000000</v>
      </c>
      <c r="S12" s="2">
        <f t="shared" si="9"/>
        <v>936000000000</v>
      </c>
      <c r="T12" s="2">
        <f t="shared" si="9"/>
        <v>-395000000000</v>
      </c>
      <c r="U12" s="2">
        <f t="shared" si="9"/>
        <v>500000000000</v>
      </c>
      <c r="V12" s="2">
        <f t="shared" si="9"/>
        <v>512000000000</v>
      </c>
      <c r="W12" s="2">
        <f t="shared" si="9"/>
        <v>347000000000</v>
      </c>
      <c r="X12" s="2">
        <f t="shared" si="9"/>
        <v>460000000000</v>
      </c>
      <c r="Y12" s="2">
        <f t="shared" si="9"/>
        <v>431000000000</v>
      </c>
      <c r="Z12" s="2">
        <f t="shared" si="9"/>
        <v>547000000000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694000000000</v>
      </c>
      <c r="H13" s="2">
        <f>IFERROR(INDEX(D13:G13,COUNT(D13:G13)),"")</f>
        <v>694000000000</v>
      </c>
      <c r="I13" s="2">
        <f t="shared" ref="I13:Z13" si="10">IFERROR(INDEX(I51:I500,MATCH($C$13,$C$51:$C$500,0)),"")</f>
        <v>611000000000</v>
      </c>
      <c r="J13" s="2">
        <f t="shared" si="10"/>
        <v>5441000000000</v>
      </c>
      <c r="K13" s="2">
        <f t="shared" si="10"/>
        <v>5052000000000</v>
      </c>
      <c r="L13" s="2">
        <f t="shared" si="10"/>
        <v>2774000000000</v>
      </c>
      <c r="M13" s="2">
        <f t="shared" si="10"/>
        <v>4518000000000</v>
      </c>
      <c r="N13" s="2">
        <f t="shared" si="10"/>
        <v>4439000000000</v>
      </c>
      <c r="O13" s="2">
        <f t="shared" si="10"/>
        <v>4351000000000</v>
      </c>
      <c r="P13" s="2">
        <f t="shared" si="10"/>
        <v>3729000000000</v>
      </c>
      <c r="Q13" s="2">
        <f t="shared" si="10"/>
        <v>3259000000000</v>
      </c>
      <c r="R13" s="2">
        <f t="shared" si="10"/>
        <v>2767000000000</v>
      </c>
      <c r="S13" s="2">
        <f t="shared" si="10"/>
        <v>1952000000000</v>
      </c>
      <c r="T13" s="2">
        <f t="shared" si="10"/>
        <v>1196000000000</v>
      </c>
      <c r="U13" s="2">
        <f t="shared" si="10"/>
        <v>968000000000</v>
      </c>
      <c r="V13" s="2">
        <f t="shared" si="10"/>
        <v>684000000000</v>
      </c>
      <c r="W13" s="2">
        <f t="shared" si="10"/>
        <v>524000000000</v>
      </c>
      <c r="X13" s="2">
        <f t="shared" si="10"/>
        <v>488000000000</v>
      </c>
      <c r="Y13" s="2">
        <f t="shared" si="10"/>
        <v>446000000000</v>
      </c>
      <c r="Z13" s="2">
        <f t="shared" si="10"/>
        <v>568000000000</v>
      </c>
    </row>
    <row r="14" spans="1:26" ht="15.5" x14ac:dyDescent="0.35">
      <c r="C14" t="s">
        <v>26</v>
      </c>
      <c r="D14" s="2">
        <f>IFERROR(INDEX(D51:D500,MATCH($C$14,$C$51:$C$500,0)),"")</f>
        <v>-2437468</v>
      </c>
      <c r="H14" s="2">
        <f>IFERROR(SUM(D14:G14)*(4/MAX(1,COUNT(D14:G14))),"")</f>
        <v>-9749872</v>
      </c>
      <c r="I14" s="2">
        <f t="shared" ref="I14:Z14" si="11">IFERROR(INDEX(I51:I500,MATCH($C$14,$C$51:$C$500,0)),"")</f>
        <v>-10168182</v>
      </c>
      <c r="J14" s="2">
        <f t="shared" si="11"/>
        <v>-4636312</v>
      </c>
      <c r="K14" s="2">
        <f t="shared" si="11"/>
        <v>-26676455</v>
      </c>
      <c r="L14" s="2">
        <f t="shared" si="11"/>
        <v>-23098987</v>
      </c>
      <c r="M14" s="2">
        <f t="shared" si="11"/>
        <v>-18311701</v>
      </c>
      <c r="N14" s="2">
        <f t="shared" si="11"/>
        <v>-20025308</v>
      </c>
      <c r="O14" s="2">
        <f t="shared" si="11"/>
        <v>-20534176</v>
      </c>
      <c r="P14" s="2">
        <f t="shared" si="11"/>
        <v>-19712074</v>
      </c>
      <c r="Q14" s="2">
        <f t="shared" si="11"/>
        <v>-17644091</v>
      </c>
      <c r="R14" s="2">
        <f t="shared" si="11"/>
        <v>-8267766</v>
      </c>
      <c r="S14" s="2">
        <f t="shared" si="11"/>
        <v>0</v>
      </c>
      <c r="T14" s="2">
        <f t="shared" si="11"/>
        <v>0</v>
      </c>
      <c r="U14" s="2">
        <f t="shared" si="11"/>
        <v>-5171185</v>
      </c>
      <c r="V14" s="2">
        <f t="shared" si="11"/>
        <v>-34894964875</v>
      </c>
      <c r="W14" s="2">
        <f t="shared" si="11"/>
        <v>-29212953895</v>
      </c>
      <c r="X14" s="2">
        <f t="shared" si="11"/>
        <v>-28392098087</v>
      </c>
      <c r="Y14" s="2">
        <f t="shared" si="11"/>
        <v>-37960225503</v>
      </c>
      <c r="Z14" s="2">
        <f t="shared" si="11"/>
        <v>-31989023753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-19503725</v>
      </c>
      <c r="J15" s="2">
        <f t="shared" si="12"/>
        <v>-5359611</v>
      </c>
      <c r="K15" s="2">
        <f t="shared" si="12"/>
        <v>-2165872</v>
      </c>
      <c r="L15" s="2">
        <f t="shared" si="12"/>
        <v>-4507559</v>
      </c>
      <c r="M15" s="2">
        <f t="shared" si="12"/>
        <v>-5683775</v>
      </c>
      <c r="N15" s="2">
        <f t="shared" si="12"/>
        <v>-6578130</v>
      </c>
      <c r="O15" s="2">
        <f t="shared" si="12"/>
        <v>-7320142</v>
      </c>
      <c r="P15" s="2">
        <f t="shared" si="12"/>
        <v>-4287852</v>
      </c>
      <c r="Q15" s="2">
        <f t="shared" si="12"/>
        <v>-3137669</v>
      </c>
      <c r="R15" s="2">
        <f t="shared" si="12"/>
        <v>-4994946</v>
      </c>
      <c r="S15" s="2">
        <f t="shared" si="12"/>
        <v>-2873313</v>
      </c>
      <c r="T15" s="2">
        <f t="shared" si="12"/>
        <v>-2807132</v>
      </c>
      <c r="U15" s="2">
        <f t="shared" si="12"/>
        <v>-2296171</v>
      </c>
      <c r="V15" s="2">
        <f t="shared" si="12"/>
        <v>-18924930826</v>
      </c>
      <c r="W15" s="2">
        <f t="shared" si="12"/>
        <v>-18223689579</v>
      </c>
      <c r="X15" s="2">
        <f t="shared" si="12"/>
        <v>-8522760233</v>
      </c>
      <c r="Y15" s="2">
        <f t="shared" si="12"/>
        <v>-1814518701</v>
      </c>
      <c r="Z15" s="2">
        <f t="shared" si="12"/>
        <v>-405795251</v>
      </c>
    </row>
    <row r="16" spans="1:26" ht="15.5" x14ac:dyDescent="0.35">
      <c r="C16" t="s">
        <v>28</v>
      </c>
      <c r="D16" s="2">
        <f>IFERROR(INDEX(D51:D500,MATCH($C$16,$C$51:$C$500,0)),"")</f>
        <v>-1590625</v>
      </c>
      <c r="H16" s="2">
        <f>IFERROR(SUM(D16:G16)*(4/MAX(1,COUNT(D16:G16))),"")</f>
        <v>-6362500</v>
      </c>
      <c r="I16" s="2">
        <f t="shared" ref="I16:Z16" si="13">IFERROR(INDEX(I51:I500,MATCH($C$16,$C$51:$C$500,0)),"")</f>
        <v>42843989</v>
      </c>
      <c r="J16" s="2">
        <f t="shared" si="13"/>
        <v>-450628122</v>
      </c>
      <c r="K16" s="2">
        <f t="shared" si="13"/>
        <v>-2170402</v>
      </c>
      <c r="L16" s="2">
        <f t="shared" si="13"/>
        <v>6843938</v>
      </c>
      <c r="M16" s="2">
        <f t="shared" si="13"/>
        <v>21087537</v>
      </c>
      <c r="N16" s="2">
        <f t="shared" si="13"/>
        <v>25945244</v>
      </c>
      <c r="O16" s="2">
        <f t="shared" si="13"/>
        <v>24371084</v>
      </c>
      <c r="P16" s="2">
        <f t="shared" si="13"/>
        <v>20548034</v>
      </c>
      <c r="Q16" s="2">
        <f t="shared" si="13"/>
        <v>10954185</v>
      </c>
      <c r="R16" s="2">
        <f t="shared" si="13"/>
        <v>18281164</v>
      </c>
      <c r="S16" s="2">
        <f t="shared" si="13"/>
        <v>11494810</v>
      </c>
      <c r="T16" s="2">
        <f t="shared" si="13"/>
        <v>12914826</v>
      </c>
      <c r="U16" s="2">
        <f t="shared" si="13"/>
        <v>12745579</v>
      </c>
      <c r="V16" s="2">
        <f t="shared" si="13"/>
        <v>109338075407</v>
      </c>
      <c r="W16" s="2">
        <f t="shared" si="13"/>
        <v>90344199342</v>
      </c>
      <c r="X16" s="2">
        <f t="shared" si="13"/>
        <v>44217877485</v>
      </c>
      <c r="Y16" s="2">
        <f t="shared" si="13"/>
        <v>35217275448</v>
      </c>
      <c r="Z16" s="2">
        <f t="shared" si="13"/>
        <v>-40991219842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816240000000</v>
      </c>
      <c r="H20" s="2">
        <f t="shared" ref="H20:Z20" ca="1" si="14">IFERROR(H21*H2,"")</f>
        <v>816240000000</v>
      </c>
      <c r="I20" s="2">
        <f t="shared" ca="1" si="14"/>
        <v>773280000000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699840000000</v>
      </c>
      <c r="M20" s="2">
        <f t="shared" ca="1" si="14"/>
        <v>997920000000</v>
      </c>
      <c r="N20" s="2">
        <f t="shared" ca="1" si="14"/>
        <v>1594080000000</v>
      </c>
      <c r="O20" s="2">
        <f t="shared" ca="1" si="14"/>
        <v>3304800000000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2980800000000</v>
      </c>
      <c r="S20" s="2">
        <f t="shared" ca="1" si="14"/>
        <v>3628800000000</v>
      </c>
      <c r="T20" s="2">
        <f t="shared" ca="1" si="14"/>
        <v>3272400000000</v>
      </c>
      <c r="U20" s="2">
        <f t="shared" ca="1" si="14"/>
        <v>1093400000000</v>
      </c>
      <c r="V20" s="2" t="str">
        <f t="shared" ca="1" si="14"/>
        <v/>
      </c>
      <c r="W20" s="2">
        <f t="shared" ca="1" si="14"/>
        <v>1138028382000</v>
      </c>
      <c r="X20" s="2">
        <f t="shared" ca="1" si="14"/>
        <v>140256675000</v>
      </c>
      <c r="Y20" s="2" t="str">
        <f t="shared" ca="1" si="14"/>
        <v/>
      </c>
      <c r="Z20" s="2">
        <f t="shared" ca="1" si="14"/>
        <v>10694565000</v>
      </c>
    </row>
    <row r="21" spans="1:26" ht="15.5" x14ac:dyDescent="0.35">
      <c r="C21" t="s">
        <v>11</v>
      </c>
      <c r="D21" s="2">
        <f>IFERROR(INDEX(D51:D500,MATCH($C$7,$C$51:$C$500,0)),"")</f>
        <v>21480000000</v>
      </c>
      <c r="H21" s="2">
        <f>IFERROR(INDEX(D21:G21,COUNT(D21:G21)),"")</f>
        <v>21480000000</v>
      </c>
      <c r="I21" s="2">
        <f t="shared" ref="I21:Z21" si="15">IFERROR(INDEX(I51:I500,MATCH($C$7,$C$51:$C$500,0)),"")</f>
        <v>21480000000</v>
      </c>
      <c r="J21" s="2">
        <f t="shared" si="15"/>
        <v>21480000000</v>
      </c>
      <c r="K21" s="2">
        <f t="shared" si="15"/>
        <v>21480000000</v>
      </c>
      <c r="L21" s="2">
        <f t="shared" si="15"/>
        <v>6480000000</v>
      </c>
      <c r="M21" s="2">
        <f t="shared" si="15"/>
        <v>6480000000</v>
      </c>
      <c r="N21" s="2">
        <f t="shared" si="15"/>
        <v>6480000000</v>
      </c>
      <c r="O21" s="2">
        <f t="shared" si="15"/>
        <v>6480000000</v>
      </c>
      <c r="P21" s="2">
        <f t="shared" si="15"/>
        <v>6480000000</v>
      </c>
      <c r="Q21" s="2">
        <f t="shared" si="15"/>
        <v>6480000000</v>
      </c>
      <c r="R21" s="2">
        <f t="shared" si="15"/>
        <v>6480000000</v>
      </c>
      <c r="S21" s="2">
        <f t="shared" si="15"/>
        <v>6480000000</v>
      </c>
      <c r="T21" s="2">
        <f t="shared" si="15"/>
        <v>6480000000</v>
      </c>
      <c r="U21" s="2">
        <f t="shared" si="15"/>
        <v>3080000000</v>
      </c>
      <c r="V21" s="2">
        <f t="shared" si="15"/>
        <v>3070000000</v>
      </c>
      <c r="W21" s="2">
        <f t="shared" si="15"/>
        <v>3060000000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53</v>
      </c>
      <c r="C23" t="s">
        <v>54</v>
      </c>
      <c r="D23" s="3">
        <f>IFERROR(D5/D6*100,"")</f>
        <v>-3.092152693141542</v>
      </c>
      <c r="H23" s="3">
        <f t="shared" ref="H23:Z23" si="16">IFERROR(H5/H6*100,"")</f>
        <v>-12.368610772566168</v>
      </c>
      <c r="I23" s="3">
        <f t="shared" si="16"/>
        <v>44.365689088268716</v>
      </c>
      <c r="J23" s="3">
        <f t="shared" si="16"/>
        <v>369.26717224855048</v>
      </c>
      <c r="K23" s="3">
        <f t="shared" si="16"/>
        <v>-0.32661784763239976</v>
      </c>
      <c r="L23" s="3">
        <f t="shared" si="16"/>
        <v>0.9899312799289004</v>
      </c>
      <c r="M23" s="3">
        <f t="shared" si="16"/>
        <v>5.5501823635630636</v>
      </c>
      <c r="N23" s="3">
        <f t="shared" si="16"/>
        <v>8.4430659390476066</v>
      </c>
      <c r="O23" s="3">
        <f t="shared" si="16"/>
        <v>7.1643169211408715</v>
      </c>
      <c r="P23" s="3">
        <f t="shared" si="16"/>
        <v>7.4509362882060808</v>
      </c>
      <c r="Q23" s="3">
        <f t="shared" si="16"/>
        <v>4.47260202537782</v>
      </c>
      <c r="R23" s="3">
        <f t="shared" si="16"/>
        <v>6.4595079631520074</v>
      </c>
      <c r="S23" s="3">
        <f t="shared" si="16"/>
        <v>5.2330072044706748</v>
      </c>
      <c r="T23" s="3">
        <f t="shared" si="16"/>
        <v>5.0477149134440333</v>
      </c>
      <c r="U23" s="3">
        <f t="shared" si="16"/>
        <v>10.692381438275739</v>
      </c>
      <c r="V23" s="3">
        <f t="shared" si="16"/>
        <v>15.254228750108876</v>
      </c>
      <c r="W23" s="3">
        <f t="shared" si="16"/>
        <v>10.532837881368465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0.3935078195505064</v>
      </c>
      <c r="J24" s="4">
        <f t="shared" si="17"/>
        <v>1.2000531979739888</v>
      </c>
      <c r="K24" s="4" t="str">
        <f t="shared" si="17"/>
        <v/>
      </c>
      <c r="L24" s="4">
        <f t="shared" si="17"/>
        <v>-0.26037946886010488</v>
      </c>
      <c r="M24" s="4">
        <f t="shared" si="17"/>
        <v>-2.9888700715065886E-2</v>
      </c>
      <c r="N24" s="4">
        <f t="shared" si="17"/>
        <v>0.10039794249502676</v>
      </c>
      <c r="O24" s="4">
        <f t="shared" si="17"/>
        <v>7.2546164319429396E-2</v>
      </c>
      <c r="P24" s="4">
        <f t="shared" si="17"/>
        <v>-6.9690873888628713E-2</v>
      </c>
      <c r="Q24" s="4">
        <f t="shared" si="17"/>
        <v>-0.21759070668274294</v>
      </c>
      <c r="R24" s="4">
        <f t="shared" si="17"/>
        <v>-9.3159708946585318E-2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-1.31</v>
      </c>
      <c r="H25" s="3">
        <f>IFERROR(INDEX(D25:G25,COUNT(D25:G25)),"")</f>
        <v>-1.31</v>
      </c>
      <c r="I25" s="3">
        <f t="shared" ref="I25:Z25" si="18">IFERROR(INDEX(I51:I500,MATCH($C$25,$C$51:$C$500,0)),"")</f>
        <v>20.11</v>
      </c>
      <c r="J25" s="3">
        <f t="shared" si="18"/>
        <v>-330.77</v>
      </c>
      <c r="K25" s="3">
        <f t="shared" si="18"/>
        <v>-0.86</v>
      </c>
      <c r="L25" s="3">
        <f t="shared" si="18"/>
        <v>8.4600000000000009</v>
      </c>
      <c r="M25" s="3">
        <f t="shared" si="18"/>
        <v>35.659999999999997</v>
      </c>
      <c r="N25" s="3">
        <f t="shared" si="18"/>
        <v>53.35</v>
      </c>
      <c r="O25" s="3">
        <f t="shared" si="18"/>
        <v>44.2</v>
      </c>
      <c r="P25" s="3">
        <f t="shared" si="18"/>
        <v>40.24</v>
      </c>
      <c r="Q25" s="3">
        <f t="shared" si="18"/>
        <v>19.32</v>
      </c>
      <c r="R25" s="3">
        <f t="shared" si="18"/>
        <v>29.95</v>
      </c>
      <c r="S25" s="3">
        <f t="shared" si="18"/>
        <v>19.399999999999999</v>
      </c>
      <c r="T25" s="3">
        <f t="shared" si="18"/>
        <v>19.88</v>
      </c>
      <c r="U25" s="3">
        <f t="shared" si="18"/>
        <v>41.72</v>
      </c>
      <c r="V25" s="3">
        <f t="shared" si="18"/>
        <v>24.03</v>
      </c>
      <c r="W25" s="3">
        <f t="shared" si="18"/>
        <v>23.61</v>
      </c>
      <c r="X25" s="3">
        <f t="shared" si="18"/>
        <v>80.13</v>
      </c>
      <c r="Y25" s="3">
        <f t="shared" si="18"/>
        <v>74.989999999999995</v>
      </c>
      <c r="Z25" s="3">
        <f t="shared" si="18"/>
        <v>-92.94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-0.17727341812155051</v>
      </c>
      <c r="J26" s="4" t="str">
        <f t="shared" si="19"/>
        <v/>
      </c>
      <c r="K26" s="4" t="str">
        <f t="shared" si="19"/>
        <v/>
      </c>
      <c r="L26" s="4">
        <f t="shared" si="19"/>
        <v>-0.15224053317109443</v>
      </c>
      <c r="M26" s="4">
        <f t="shared" si="19"/>
        <v>3.5516211626210215E-2</v>
      </c>
      <c r="N26" s="4">
        <f t="shared" si="19"/>
        <v>0.22423992536427462</v>
      </c>
      <c r="O26" s="4">
        <f t="shared" si="19"/>
        <v>0.17327867678458775</v>
      </c>
      <c r="P26" s="4">
        <f t="shared" si="19"/>
        <v>-7.1977917884316067E-3</v>
      </c>
      <c r="Q26" s="4">
        <f t="shared" si="19"/>
        <v>-4.2694243893807493E-2</v>
      </c>
      <c r="R26" s="4">
        <f t="shared" si="19"/>
        <v>4.8721491055834898E-2</v>
      </c>
      <c r="S26" s="4">
        <f t="shared" si="19"/>
        <v>-0.24698900518743883</v>
      </c>
      <c r="T26" s="4">
        <f t="shared" si="19"/>
        <v>-0.23319911527050063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2.6565389664804468E-3</v>
      </c>
      <c r="H27" s="3">
        <f t="shared" ref="H27:Z27" si="20">IFERROR(H4/H21,"")</f>
        <v>1.0626155865921787E-2</v>
      </c>
      <c r="I27" s="3">
        <f t="shared" si="20"/>
        <v>1.2721872998137802E-2</v>
      </c>
      <c r="J27" s="3">
        <f t="shared" si="20"/>
        <v>1.4894350279329609E-2</v>
      </c>
      <c r="K27" s="3">
        <f t="shared" si="20"/>
        <v>2.7077056890130353E-2</v>
      </c>
      <c r="L27" s="3">
        <f t="shared" si="20"/>
        <v>0.1064882324074074</v>
      </c>
      <c r="M27" s="3">
        <f t="shared" si="20"/>
        <v>0.10639580077160493</v>
      </c>
      <c r="N27" s="3">
        <f t="shared" si="20"/>
        <v>0.10569325632716049</v>
      </c>
      <c r="O27" s="3">
        <f t="shared" si="20"/>
        <v>0.10263102515432099</v>
      </c>
      <c r="P27" s="3">
        <f t="shared" si="20"/>
        <v>9.4347424537037039E-2</v>
      </c>
      <c r="Q27" s="3">
        <f t="shared" si="20"/>
        <v>8.4777127469135807E-2</v>
      </c>
      <c r="R27" s="3">
        <f t="shared" si="20"/>
        <v>7.4414222067901228E-2</v>
      </c>
      <c r="S27" s="3">
        <f t="shared" si="20"/>
        <v>6.4594937037037031E-2</v>
      </c>
      <c r="T27" s="3">
        <f t="shared" si="20"/>
        <v>5.2242166975308639E-2</v>
      </c>
      <c r="U27" s="3">
        <f t="shared" si="20"/>
        <v>0.11029994675324675</v>
      </c>
      <c r="V27" s="3">
        <f t="shared" si="20"/>
        <v>879.08946165732903</v>
      </c>
      <c r="W27" s="3">
        <f t="shared" si="20"/>
        <v>709.38125494509802</v>
      </c>
      <c r="X27" s="3">
        <f t="shared" si="20"/>
        <v>3173.533376411111</v>
      </c>
      <c r="Y27" s="3">
        <f t="shared" si="20"/>
        <v>3541.3382241955555</v>
      </c>
      <c r="Z27" s="3">
        <f t="shared" si="20"/>
        <v>3906.8780354733335</v>
      </c>
    </row>
    <row r="28" spans="1:26" ht="15.5" x14ac:dyDescent="0.35">
      <c r="C28" t="s">
        <v>60</v>
      </c>
      <c r="D28" s="4">
        <f>IFERROR(_xlfn.RRI(5,I27,D27),"")</f>
        <v>-0.26893999179928296</v>
      </c>
      <c r="H28" s="4">
        <f t="shared" ref="H28:Z28" si="21">IFERROR(_xlfn.RRI(5,M27,H27),"")</f>
        <v>-0.36920195471442685</v>
      </c>
      <c r="I28" s="4">
        <f t="shared" si="21"/>
        <v>-0.34521193400631378</v>
      </c>
      <c r="J28" s="4">
        <f t="shared" si="21"/>
        <v>-0.32025099704767901</v>
      </c>
      <c r="K28" s="4">
        <f t="shared" si="21"/>
        <v>-0.22093394561686042</v>
      </c>
      <c r="L28" s="4">
        <f t="shared" si="21"/>
        <v>4.6657486557392547E-2</v>
      </c>
      <c r="M28" s="4">
        <f t="shared" si="21"/>
        <v>7.4122238652162054E-2</v>
      </c>
      <c r="N28" s="4">
        <f t="shared" si="21"/>
        <v>0.10349345040897018</v>
      </c>
      <c r="O28" s="4">
        <f t="shared" si="21"/>
        <v>0.14459408385756833</v>
      </c>
      <c r="P28" s="4">
        <f t="shared" si="21"/>
        <v>-3.0760847169206018E-2</v>
      </c>
      <c r="Q28" s="4">
        <f t="shared" si="21"/>
        <v>-0.84265638474274918</v>
      </c>
      <c r="R28" s="4">
        <f t="shared" si="21"/>
        <v>-0.83998700740907162</v>
      </c>
      <c r="S28" s="4">
        <f t="shared" si="21"/>
        <v>-0.88472607474469778</v>
      </c>
      <c r="T28" s="4">
        <f t="shared" si="21"/>
        <v>-0.89191367391839083</v>
      </c>
      <c r="U28" s="4">
        <f t="shared" si="21"/>
        <v>-0.87693088152561205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-1.0651417205370461</v>
      </c>
      <c r="I29" s="4">
        <f t="shared" si="22"/>
        <v>-1.0607975330289929</v>
      </c>
      <c r="J29" s="4">
        <f t="shared" si="22"/>
        <v>383.61627906976742</v>
      </c>
      <c r="K29" s="4">
        <f t="shared" si="22"/>
        <v>-1.1016548463356972</v>
      </c>
      <c r="L29" s="4">
        <f t="shared" si="22"/>
        <v>-0.7627593942793045</v>
      </c>
      <c r="M29" s="4">
        <f t="shared" si="22"/>
        <v>-0.33158388003748834</v>
      </c>
      <c r="N29" s="4">
        <f t="shared" si="22"/>
        <v>0.20701357466063344</v>
      </c>
      <c r="O29" s="4">
        <f t="shared" si="22"/>
        <v>9.8409542743538789E-2</v>
      </c>
      <c r="P29" s="4">
        <f t="shared" si="22"/>
        <v>1.0828157349896481</v>
      </c>
      <c r="Q29" s="4">
        <f t="shared" si="22"/>
        <v>-0.35492487479131885</v>
      </c>
      <c r="R29" s="4">
        <f t="shared" si="22"/>
        <v>0.54381443298969079</v>
      </c>
      <c r="S29" s="4">
        <f t="shared" si="22"/>
        <v>-2.4144869215291773E-2</v>
      </c>
      <c r="T29" s="4">
        <f t="shared" si="22"/>
        <v>-0.52348993288590606</v>
      </c>
      <c r="U29" s="4">
        <f t="shared" si="22"/>
        <v>0.73616312942155626</v>
      </c>
      <c r="V29" s="4">
        <f t="shared" si="22"/>
        <v>1.7789072426937811E-2</v>
      </c>
      <c r="W29" s="4">
        <f t="shared" si="22"/>
        <v>-0.70535380007487836</v>
      </c>
      <c r="X29" s="4">
        <f t="shared" si="22"/>
        <v>6.8542472329643958E-2</v>
      </c>
      <c r="Y29" s="4">
        <f t="shared" si="22"/>
        <v>-1.8068646438562515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-0.16473337947350841</v>
      </c>
      <c r="I30" s="4">
        <f t="shared" si="23"/>
        <v>-0.14585915064766353</v>
      </c>
      <c r="J30" s="4">
        <f t="shared" si="23"/>
        <v>-0.44992728198762871</v>
      </c>
      <c r="K30" s="4">
        <f t="shared" si="23"/>
        <v>-0.74572723879444502</v>
      </c>
      <c r="L30" s="4">
        <f t="shared" si="23"/>
        <v>8.6875266817051347E-4</v>
      </c>
      <c r="M30" s="4">
        <f t="shared" si="23"/>
        <v>6.6470129586110862E-3</v>
      </c>
      <c r="N30" s="4">
        <f t="shared" si="23"/>
        <v>2.9837285248149728E-2</v>
      </c>
      <c r="O30" s="4">
        <f t="shared" si="23"/>
        <v>8.7798905565590044E-2</v>
      </c>
      <c r="P30" s="4">
        <f t="shared" si="23"/>
        <v>0.1128877251872614</v>
      </c>
      <c r="Q30" s="4">
        <f t="shared" si="23"/>
        <v>0.13925974246937192</v>
      </c>
      <c r="R30" s="4">
        <f t="shared" si="23"/>
        <v>0.15201323015817908</v>
      </c>
      <c r="S30" s="4">
        <f t="shared" si="23"/>
        <v>0.23645209946146983</v>
      </c>
      <c r="T30" s="4">
        <f t="shared" si="23"/>
        <v>-0.52636271808743318</v>
      </c>
      <c r="U30" s="4">
        <f t="shared" si="23"/>
        <v>-0.99987452932657694</v>
      </c>
      <c r="V30" s="4">
        <f t="shared" si="23"/>
        <v>0.23923412907966596</v>
      </c>
      <c r="W30" s="4">
        <f t="shared" si="23"/>
        <v>-0.7764695779732671</v>
      </c>
      <c r="X30" s="4">
        <f t="shared" si="23"/>
        <v>-0.1038604122225559</v>
      </c>
      <c r="Y30" s="4">
        <f t="shared" si="23"/>
        <v>-9.3563148877129312E-2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62.48</v>
      </c>
      <c r="H32" s="3">
        <f>IFERROR(INDEX(D32:G32,COUNT(D32:G32)),"")</f>
        <v>62.48</v>
      </c>
      <c r="I32" s="3">
        <f t="shared" ref="I32:Z32" si="24">IFERROR(INDEX(I51:I500,MATCH($C$32,$C$51:$C$500,0)),"")</f>
        <v>61.71</v>
      </c>
      <c r="J32" s="3">
        <f t="shared" si="24"/>
        <v>-77.959999999999994</v>
      </c>
      <c r="K32" s="3">
        <f t="shared" si="24"/>
        <v>246.86</v>
      </c>
      <c r="L32" s="3">
        <f t="shared" si="24"/>
        <v>829.33</v>
      </c>
      <c r="M32" s="3">
        <f t="shared" si="24"/>
        <v>646.91999999999996</v>
      </c>
      <c r="N32" s="3">
        <f t="shared" si="24"/>
        <v>603.89</v>
      </c>
      <c r="O32" s="3">
        <f t="shared" si="24"/>
        <v>549.38</v>
      </c>
      <c r="P32" s="3">
        <f t="shared" si="24"/>
        <v>532.04999999999995</v>
      </c>
      <c r="Q32" s="3">
        <f t="shared" si="24"/>
        <v>460.67</v>
      </c>
      <c r="R32" s="3">
        <f t="shared" si="24"/>
        <v>437.1</v>
      </c>
      <c r="S32" s="3">
        <f t="shared" si="24"/>
        <v>419.48</v>
      </c>
      <c r="T32" s="3">
        <f t="shared" si="24"/>
        <v>363.68</v>
      </c>
      <c r="U32" s="3">
        <f t="shared" si="24"/>
        <v>381.97</v>
      </c>
      <c r="V32" s="3">
        <f t="shared" si="24"/>
        <v>259.11</v>
      </c>
      <c r="W32" s="3">
        <f t="shared" si="24"/>
        <v>218.98</v>
      </c>
      <c r="X32" s="3">
        <f t="shared" si="24"/>
        <v>375.21</v>
      </c>
      <c r="Y32" s="3">
        <f t="shared" si="24"/>
        <v>295.27</v>
      </c>
      <c r="Z32" s="3">
        <f t="shared" si="24"/>
        <v>220.55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0.66</v>
      </c>
      <c r="H33" s="3">
        <f>IFERROR(INDEX(D33:G33,COUNT(D33:G33)),"")</f>
        <v>0.66</v>
      </c>
      <c r="I33" s="3">
        <f t="shared" ref="I33:Z33" si="25">IFERROR(INDEX(I51:I500,MATCH($C$33,$C$51:$C$500,0)),"")</f>
        <v>0.57999999999999996</v>
      </c>
      <c r="J33" s="3">
        <f t="shared" si="25"/>
        <v>-0.3</v>
      </c>
      <c r="K33" s="3">
        <f t="shared" si="25"/>
        <v>0.2</v>
      </c>
      <c r="L33" s="3">
        <f t="shared" si="25"/>
        <v>0.13</v>
      </c>
      <c r="M33" s="3">
        <f t="shared" si="25"/>
        <v>0.24</v>
      </c>
      <c r="N33" s="3">
        <f t="shared" si="25"/>
        <v>0.41</v>
      </c>
      <c r="O33" s="3">
        <f t="shared" si="25"/>
        <v>0.93</v>
      </c>
      <c r="P33" s="3">
        <f t="shared" si="25"/>
        <v>1.03</v>
      </c>
      <c r="Q33" s="3">
        <f t="shared" si="25"/>
        <v>1.1599999999999999</v>
      </c>
      <c r="R33" s="3">
        <f t="shared" si="25"/>
        <v>1.05</v>
      </c>
      <c r="S33" s="3">
        <f t="shared" si="25"/>
        <v>1.33</v>
      </c>
      <c r="T33" s="3">
        <f t="shared" si="25"/>
        <v>1.39</v>
      </c>
      <c r="U33" s="3">
        <f t="shared" si="25"/>
        <v>0.93</v>
      </c>
      <c r="V33" s="3">
        <f t="shared" si="25"/>
        <v>1.54</v>
      </c>
      <c r="W33" s="3">
        <f t="shared" si="25"/>
        <v>1.71</v>
      </c>
      <c r="X33" s="3">
        <f t="shared" si="25"/>
        <v>0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-31.3</v>
      </c>
      <c r="H34" s="3">
        <f>IFERROR(INDEX(D34:G34,COUNT(D34:G34)),"")</f>
        <v>-31.3</v>
      </c>
      <c r="I34" s="3">
        <f t="shared" ref="I34:Z34" si="26">IFERROR(INDEX(I51:I500,MATCH($C$34,$C$51:$C$500,0)),"")</f>
        <v>1.79</v>
      </c>
      <c r="J34" s="3">
        <f t="shared" si="26"/>
        <v>-7.0000000000000007E-2</v>
      </c>
      <c r="K34" s="3">
        <f t="shared" si="26"/>
        <v>-58.14</v>
      </c>
      <c r="L34" s="3">
        <f t="shared" si="26"/>
        <v>12.77</v>
      </c>
      <c r="M34" s="3">
        <f t="shared" si="26"/>
        <v>4.32</v>
      </c>
      <c r="N34" s="3">
        <f t="shared" si="26"/>
        <v>4.6100000000000003</v>
      </c>
      <c r="O34" s="3">
        <f t="shared" si="26"/>
        <v>11.54</v>
      </c>
      <c r="P34" s="3">
        <f t="shared" si="26"/>
        <v>13.67</v>
      </c>
      <c r="Q34" s="3">
        <f t="shared" si="26"/>
        <v>27.69</v>
      </c>
      <c r="R34" s="3">
        <f t="shared" si="26"/>
        <v>15.36</v>
      </c>
      <c r="S34" s="3">
        <f t="shared" si="26"/>
        <v>28.87</v>
      </c>
      <c r="T34" s="3">
        <f t="shared" si="26"/>
        <v>25.4</v>
      </c>
      <c r="U34" s="3">
        <f t="shared" si="26"/>
        <v>8.56</v>
      </c>
      <c r="V34" s="3">
        <f t="shared" si="26"/>
        <v>16.649999999999999</v>
      </c>
      <c r="W34" s="3">
        <f t="shared" si="26"/>
        <v>15.84</v>
      </c>
      <c r="X34" s="3">
        <f t="shared" si="26"/>
        <v>0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0.92</v>
      </c>
      <c r="H35" s="3">
        <f>IFERROR(INDEX(D35:G35,COUNT(D35:G35)),"")</f>
        <v>0.92</v>
      </c>
      <c r="I35" s="3">
        <f t="shared" ref="I35:Z35" si="27">IFERROR(INDEX(I51:I500,MATCH($C$35,$C$51:$C$500,0)),"")</f>
        <v>0.17</v>
      </c>
      <c r="J35" s="3">
        <f t="shared" si="27"/>
        <v>0.1</v>
      </c>
      <c r="K35" s="3">
        <f t="shared" si="27"/>
        <v>0.12</v>
      </c>
      <c r="L35" s="3">
        <f t="shared" si="27"/>
        <v>7.0000000000000007E-2</v>
      </c>
      <c r="M35" s="3">
        <f t="shared" si="27"/>
        <v>0.1</v>
      </c>
      <c r="N35" s="3">
        <f t="shared" si="27"/>
        <v>0.16</v>
      </c>
      <c r="O35" s="3">
        <f t="shared" si="27"/>
        <v>0.35</v>
      </c>
      <c r="P35" s="3">
        <f t="shared" si="27"/>
        <v>0.41</v>
      </c>
      <c r="Q35" s="3">
        <f t="shared" si="27"/>
        <v>0.47</v>
      </c>
      <c r="R35" s="3">
        <f t="shared" si="27"/>
        <v>0.46</v>
      </c>
      <c r="S35" s="3">
        <f t="shared" si="27"/>
        <v>0.65</v>
      </c>
      <c r="T35" s="3">
        <f t="shared" si="27"/>
        <v>0.78</v>
      </c>
      <c r="U35" s="3">
        <f t="shared" si="27"/>
        <v>0.27</v>
      </c>
      <c r="V35" s="3">
        <f t="shared" si="27"/>
        <v>0.45</v>
      </c>
      <c r="W35" s="3">
        <f t="shared" si="27"/>
        <v>0.53</v>
      </c>
      <c r="X35" s="3">
        <f t="shared" si="27"/>
        <v>0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0.1648</v>
      </c>
      <c r="Q36" s="4">
        <f t="shared" si="28"/>
        <v>0.34329999999999999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2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57062457</v>
      </c>
      <c r="E51" s="5">
        <v>70958361</v>
      </c>
      <c r="F51" s="5">
        <v>82192690</v>
      </c>
      <c r="G51" s="5">
        <v>68317467</v>
      </c>
      <c r="I51" s="5">
        <v>273265832</v>
      </c>
      <c r="J51" s="5">
        <v>319930644</v>
      </c>
      <c r="K51" s="5">
        <v>581615182</v>
      </c>
      <c r="L51" s="5">
        <v>690043746</v>
      </c>
      <c r="M51" s="5">
        <v>689444789</v>
      </c>
      <c r="N51" s="5">
        <v>684892301</v>
      </c>
      <c r="O51" s="5">
        <v>665049043</v>
      </c>
      <c r="P51" s="5">
        <v>611371311</v>
      </c>
      <c r="Q51" s="5">
        <v>549355786</v>
      </c>
      <c r="R51" s="5">
        <v>482204159</v>
      </c>
      <c r="S51" s="5">
        <v>418575192</v>
      </c>
      <c r="T51" s="5">
        <v>338529242</v>
      </c>
      <c r="U51" s="5">
        <v>339723836</v>
      </c>
      <c r="V51" s="5">
        <v>2698804647288</v>
      </c>
      <c r="W51" s="5">
        <v>2170706640132</v>
      </c>
      <c r="X51" s="5">
        <v>1428090019385</v>
      </c>
      <c r="Y51" s="5">
        <v>1593602200888</v>
      </c>
      <c r="Z51" s="5">
        <v>1758095115963</v>
      </c>
    </row>
    <row r="52" spans="2:26" ht="15.5" x14ac:dyDescent="0.35">
      <c r="C52" t="s">
        <v>85</v>
      </c>
      <c r="D52" s="5">
        <v>-52262211</v>
      </c>
      <c r="E52" s="5">
        <v>-65543679</v>
      </c>
      <c r="F52" s="5">
        <v>-75459354</v>
      </c>
      <c r="G52" s="5">
        <v>-61402404</v>
      </c>
      <c r="I52" s="5">
        <v>-250108043</v>
      </c>
      <c r="J52" s="5">
        <v>-295046740</v>
      </c>
      <c r="K52" s="5">
        <v>-516375870</v>
      </c>
      <c r="L52" s="5">
        <v>-608715156</v>
      </c>
      <c r="M52" s="5">
        <v>-611964563</v>
      </c>
      <c r="N52" s="5">
        <v>-593692564</v>
      </c>
      <c r="O52" s="5">
        <v>-576660355</v>
      </c>
      <c r="P52" s="5">
        <v>-530107065</v>
      </c>
      <c r="Q52" s="5">
        <v>-472721419</v>
      </c>
      <c r="R52" s="5">
        <v>-416944064</v>
      </c>
      <c r="S52" s="5">
        <v>-364943992</v>
      </c>
      <c r="T52" s="5">
        <v>-298971729</v>
      </c>
      <c r="U52" s="5">
        <v>-297918384</v>
      </c>
      <c r="V52" s="5">
        <v>-2385443683678</v>
      </c>
      <c r="W52" s="5">
        <v>-1919436302190</v>
      </c>
      <c r="X52" s="5">
        <v>-1268709998409</v>
      </c>
      <c r="Y52" s="5">
        <v>-1435854534904</v>
      </c>
      <c r="Z52" s="5">
        <v>-1563338897229</v>
      </c>
    </row>
    <row r="53" spans="2:26" ht="15.5" x14ac:dyDescent="0.35">
      <c r="C53" t="s">
        <v>86</v>
      </c>
      <c r="D53" s="5">
        <v>4800246</v>
      </c>
      <c r="E53" s="5">
        <v>5414682</v>
      </c>
      <c r="F53" s="5">
        <v>6733336</v>
      </c>
      <c r="G53" s="5">
        <v>6915063</v>
      </c>
      <c r="I53" s="5">
        <v>23157789</v>
      </c>
      <c r="J53" s="5">
        <v>24883904</v>
      </c>
      <c r="K53" s="5">
        <v>65239312</v>
      </c>
      <c r="L53" s="5">
        <v>81328590</v>
      </c>
      <c r="M53" s="5">
        <v>77480226</v>
      </c>
      <c r="N53" s="5">
        <v>91199737</v>
      </c>
      <c r="O53" s="5">
        <v>88388688</v>
      </c>
      <c r="P53" s="5">
        <v>81264246</v>
      </c>
      <c r="Q53" s="5">
        <v>76634367</v>
      </c>
      <c r="R53" s="5">
        <v>65260095</v>
      </c>
      <c r="S53" s="5">
        <v>53631200</v>
      </c>
      <c r="T53" s="5">
        <v>39557513</v>
      </c>
      <c r="U53" s="5">
        <v>41805452</v>
      </c>
      <c r="V53" s="5">
        <v>313360963610</v>
      </c>
      <c r="W53" s="5">
        <v>251270337942</v>
      </c>
      <c r="X53" s="5">
        <v>159380020976</v>
      </c>
      <c r="Y53" s="5">
        <v>157747665984</v>
      </c>
      <c r="Z53" s="5">
        <v>194756218734</v>
      </c>
    </row>
    <row r="54" spans="2:26" ht="15.5" x14ac:dyDescent="0.35">
      <c r="C54" t="s">
        <v>87</v>
      </c>
      <c r="D54" s="5">
        <v>-5454632</v>
      </c>
      <c r="E54" s="5">
        <v>-6013340</v>
      </c>
      <c r="F54" s="5">
        <v>-5220271</v>
      </c>
      <c r="G54" s="5">
        <v>-6656550</v>
      </c>
      <c r="I54" s="5">
        <v>-23844477</v>
      </c>
      <c r="J54" s="5">
        <v>-29338846</v>
      </c>
      <c r="K54" s="5">
        <v>-31232188</v>
      </c>
      <c r="L54" s="5">
        <v>-36537193</v>
      </c>
      <c r="M54" s="5">
        <v>-36107853</v>
      </c>
      <c r="N54" s="5">
        <v>-36194374</v>
      </c>
      <c r="O54" s="5">
        <v>-41899766</v>
      </c>
      <c r="P54" s="5">
        <v>-44774127</v>
      </c>
      <c r="Q54" s="5">
        <v>-48607482</v>
      </c>
      <c r="R54" s="5">
        <v>-43257737</v>
      </c>
      <c r="S54" s="5">
        <v>-36490973</v>
      </c>
      <c r="T54" s="5">
        <v>-26118866</v>
      </c>
      <c r="U54" s="5">
        <v>-23028659</v>
      </c>
      <c r="V54" s="5">
        <v>-172241083336</v>
      </c>
      <c r="W54" s="5">
        <v>-152897424009</v>
      </c>
      <c r="X54" s="5">
        <v>-99708013751</v>
      </c>
      <c r="Y54" s="5">
        <v>-112697584783</v>
      </c>
      <c r="Z54" s="5">
        <v>-135786059248</v>
      </c>
    </row>
    <row r="55" spans="2:26" ht="15.5" x14ac:dyDescent="0.35">
      <c r="C55" t="s">
        <v>89</v>
      </c>
      <c r="D55" s="5">
        <v>-786932</v>
      </c>
      <c r="E55" s="5">
        <v>-1199495</v>
      </c>
      <c r="F55" s="5">
        <v>-996970</v>
      </c>
      <c r="G55" s="5">
        <v>-808304</v>
      </c>
      <c r="I55" s="5">
        <v>-3754579</v>
      </c>
      <c r="J55" s="5">
        <v>-5990602</v>
      </c>
      <c r="K55" s="5">
        <v>-9178831</v>
      </c>
      <c r="L55" s="5">
        <v>-11211011</v>
      </c>
      <c r="M55" s="5">
        <v>-10579454</v>
      </c>
      <c r="N55" s="5">
        <v>-8393196</v>
      </c>
      <c r="O55" s="5">
        <v>-10474329</v>
      </c>
      <c r="P55" s="5">
        <v>-13602343</v>
      </c>
      <c r="Q55" s="5">
        <v>-17314868</v>
      </c>
      <c r="R55" s="5">
        <v>-13287618</v>
      </c>
      <c r="S55" s="5">
        <v>-8495678</v>
      </c>
      <c r="T55" s="5">
        <v>-5342867</v>
      </c>
      <c r="U55" s="5">
        <v>-5514979</v>
      </c>
      <c r="V55" s="5">
        <v>-37813264280</v>
      </c>
      <c r="W55" s="5">
        <v>-36733395611</v>
      </c>
      <c r="X55" s="5">
        <v>-40374833177</v>
      </c>
      <c r="Y55" s="5">
        <v>-45924392259</v>
      </c>
      <c r="Z55" s="5">
        <v>-59333561198</v>
      </c>
    </row>
    <row r="56" spans="2:26" ht="15.5" x14ac:dyDescent="0.35">
      <c r="C56" t="s">
        <v>88</v>
      </c>
      <c r="D56" s="5">
        <v>-4667700</v>
      </c>
      <c r="E56" s="5">
        <v>-4813845</v>
      </c>
      <c r="F56" s="5">
        <v>-4223301</v>
      </c>
      <c r="G56" s="5">
        <v>-5848246</v>
      </c>
      <c r="I56" s="5">
        <v>-20089898</v>
      </c>
      <c r="J56" s="5">
        <v>-23348244</v>
      </c>
      <c r="K56" s="5">
        <v>-22053357</v>
      </c>
      <c r="L56" s="5">
        <v>-25326182</v>
      </c>
      <c r="M56" s="5">
        <v>-25528399</v>
      </c>
      <c r="N56" s="5">
        <v>-27801178</v>
      </c>
      <c r="O56" s="5">
        <v>-31425437</v>
      </c>
      <c r="P56" s="5">
        <v>-31171784</v>
      </c>
      <c r="Q56" s="5">
        <v>-31292614</v>
      </c>
      <c r="R56" s="5">
        <v>-29970119</v>
      </c>
      <c r="S56" s="5">
        <v>-27995295</v>
      </c>
      <c r="T56" s="5">
        <v>-20775999</v>
      </c>
      <c r="U56" s="5">
        <v>-17513680</v>
      </c>
      <c r="V56" s="5">
        <v>-134427819056</v>
      </c>
      <c r="W56" s="5">
        <v>-116164028398</v>
      </c>
      <c r="X56" s="5">
        <v>-59333180574</v>
      </c>
      <c r="Y56" s="5">
        <v>-66773192524</v>
      </c>
      <c r="Z56" s="5">
        <v>-76452498050</v>
      </c>
    </row>
    <row r="57" spans="2:26" ht="15.5" x14ac:dyDescent="0.35">
      <c r="C57" t="s">
        <v>98</v>
      </c>
      <c r="D57" s="5">
        <v>-373223</v>
      </c>
      <c r="E57" s="5">
        <v>2548601</v>
      </c>
      <c r="F57" s="5">
        <v>-2515066</v>
      </c>
      <c r="G57" s="5">
        <v>-1578775</v>
      </c>
      <c r="I57" s="5">
        <v>-2703712</v>
      </c>
      <c r="J57" s="5">
        <v>-7607291</v>
      </c>
      <c r="K57" s="5">
        <v>-3107993</v>
      </c>
      <c r="L57" s="5">
        <v>-1245125</v>
      </c>
      <c r="M57" s="5">
        <v>-696781</v>
      </c>
      <c r="N57" s="5">
        <v>-4386476</v>
      </c>
      <c r="O57" s="5">
        <v>-3428271</v>
      </c>
      <c r="P57" s="5">
        <v>-1942100</v>
      </c>
      <c r="Q57" s="5">
        <v>-1912120</v>
      </c>
      <c r="R57" s="5">
        <v>-1979369</v>
      </c>
      <c r="S57" s="5">
        <v>-765038</v>
      </c>
      <c r="T57" s="5">
        <v>-246319</v>
      </c>
      <c r="U57" s="5">
        <v>-102825</v>
      </c>
      <c r="V57" s="5">
        <v>16756291094</v>
      </c>
      <c r="W57" s="5">
        <v>-202819295</v>
      </c>
    </row>
    <row r="58" spans="2:26" ht="15.5" x14ac:dyDescent="0.35">
      <c r="C58" t="s">
        <v>91</v>
      </c>
      <c r="D58" s="5">
        <v>-654386</v>
      </c>
      <c r="E58" s="5">
        <v>-598658</v>
      </c>
      <c r="F58" s="5">
        <v>1513065</v>
      </c>
      <c r="G58" s="5">
        <v>258513</v>
      </c>
      <c r="I58" s="5">
        <v>-686688</v>
      </c>
      <c r="J58" s="5">
        <v>-4454942</v>
      </c>
      <c r="K58" s="5">
        <v>34007124</v>
      </c>
      <c r="L58" s="5">
        <v>44791397</v>
      </c>
      <c r="M58" s="5">
        <v>41372373</v>
      </c>
      <c r="N58" s="5">
        <v>55005363</v>
      </c>
      <c r="O58" s="5">
        <v>46488922</v>
      </c>
      <c r="P58" s="5">
        <v>36490119</v>
      </c>
      <c r="Q58" s="5">
        <v>28026885</v>
      </c>
      <c r="R58" s="5">
        <v>22002358</v>
      </c>
      <c r="S58" s="5">
        <v>17140227</v>
      </c>
      <c r="T58" s="5">
        <v>13438647</v>
      </c>
      <c r="U58" s="5">
        <v>18776793</v>
      </c>
      <c r="V58" s="5">
        <v>141119880274</v>
      </c>
      <c r="W58" s="5">
        <v>98372913933</v>
      </c>
      <c r="X58" s="5">
        <v>59672007225</v>
      </c>
      <c r="Y58" s="5">
        <v>45050081201</v>
      </c>
      <c r="Z58" s="5">
        <v>58970159486</v>
      </c>
    </row>
    <row r="59" spans="2:26" ht="15.5" x14ac:dyDescent="0.35">
      <c r="C59" t="s">
        <v>92</v>
      </c>
      <c r="D59" s="5">
        <v>-936239</v>
      </c>
      <c r="E59" s="5">
        <v>-47000995</v>
      </c>
      <c r="F59" s="5">
        <v>-5307601</v>
      </c>
      <c r="G59" s="5">
        <v>-780297</v>
      </c>
      <c r="I59" s="5">
        <v>43530677</v>
      </c>
      <c r="J59" s="5">
        <v>-446173180</v>
      </c>
      <c r="K59" s="5">
        <v>-36177526</v>
      </c>
      <c r="L59" s="5">
        <v>-37947459</v>
      </c>
      <c r="M59" s="5">
        <v>-20284836</v>
      </c>
      <c r="N59" s="5">
        <v>-29060119</v>
      </c>
      <c r="O59" s="5">
        <v>-22117838</v>
      </c>
      <c r="P59" s="5">
        <v>-15942085</v>
      </c>
      <c r="Q59" s="5">
        <v>-17072700</v>
      </c>
      <c r="R59" s="5">
        <v>-3721194</v>
      </c>
      <c r="S59" s="5">
        <v>-5645417</v>
      </c>
      <c r="T59" s="5">
        <v>-523821</v>
      </c>
      <c r="U59" s="5">
        <v>-6031214</v>
      </c>
      <c r="V59" s="5">
        <v>-31781804867</v>
      </c>
      <c r="W59" s="5">
        <v>-8028714591</v>
      </c>
      <c r="X59" s="5">
        <v>-15454129740</v>
      </c>
      <c r="Y59" s="5">
        <v>-9832805753</v>
      </c>
      <c r="Z59" s="5">
        <v>-99961379328</v>
      </c>
    </row>
    <row r="60" spans="2:26" ht="15.5" x14ac:dyDescent="0.35">
      <c r="C60" t="s">
        <v>94</v>
      </c>
      <c r="D60" s="5">
        <v>2024327</v>
      </c>
      <c r="E60" s="5">
        <v>3588190</v>
      </c>
      <c r="F60" s="5">
        <v>495762</v>
      </c>
      <c r="G60" s="5">
        <v>204642</v>
      </c>
      <c r="I60" s="5">
        <v>106333669</v>
      </c>
      <c r="J60" s="5">
        <v>4068244</v>
      </c>
      <c r="K60" s="5">
        <v>4807919</v>
      </c>
      <c r="L60" s="5">
        <v>1271043</v>
      </c>
      <c r="M60" s="5">
        <v>2748027</v>
      </c>
      <c r="N60" s="5">
        <v>10481749</v>
      </c>
      <c r="O60" s="5">
        <v>4711133</v>
      </c>
      <c r="P60" s="5">
        <v>5835882</v>
      </c>
      <c r="U60" s="5">
        <v>469444</v>
      </c>
      <c r="V60" s="5">
        <v>15824418313</v>
      </c>
      <c r="W60" s="5">
        <v>13501880291</v>
      </c>
      <c r="X60" s="5">
        <v>757655387</v>
      </c>
      <c r="Y60" s="5">
        <v>180100217</v>
      </c>
      <c r="Z60" s="5">
        <v>267485914</v>
      </c>
    </row>
    <row r="61" spans="2:26" ht="15.5" x14ac:dyDescent="0.35">
      <c r="C61" t="s">
        <v>93</v>
      </c>
      <c r="U61" s="5">
        <v>113054</v>
      </c>
      <c r="V61" s="5">
        <v>-264259080</v>
      </c>
      <c r="W61" s="5">
        <v>2482699326</v>
      </c>
      <c r="X61" s="5">
        <v>428495464</v>
      </c>
      <c r="Y61" s="5">
        <v>106580976</v>
      </c>
      <c r="Z61" s="5">
        <v>253746743</v>
      </c>
    </row>
    <row r="62" spans="2:26" ht="15.5" x14ac:dyDescent="0.35">
      <c r="C62" t="s">
        <v>95</v>
      </c>
      <c r="U62" s="5">
        <v>-922460</v>
      </c>
      <c r="V62" s="5">
        <v>-16235804875</v>
      </c>
      <c r="W62" s="5">
        <v>-3915724950</v>
      </c>
      <c r="X62" s="5">
        <v>11682501956</v>
      </c>
      <c r="Y62" s="5">
        <v>27329332351</v>
      </c>
      <c r="Z62" s="5">
        <v>-74492536551</v>
      </c>
    </row>
    <row r="63" spans="2:26" ht="15.5" x14ac:dyDescent="0.35">
      <c r="C63" t="s">
        <v>26</v>
      </c>
      <c r="D63" s="5">
        <v>-2437468</v>
      </c>
      <c r="E63" s="5">
        <v>-3188176</v>
      </c>
      <c r="F63" s="5">
        <v>-2147727</v>
      </c>
      <c r="G63" s="5">
        <v>-2162984</v>
      </c>
      <c r="I63" s="5">
        <v>-10168182</v>
      </c>
      <c r="J63" s="5">
        <v>-4636312</v>
      </c>
      <c r="K63" s="5">
        <v>-26676455</v>
      </c>
      <c r="L63" s="5">
        <v>-23098987</v>
      </c>
      <c r="M63" s="5">
        <v>-18311701</v>
      </c>
      <c r="N63" s="5">
        <v>-20025308</v>
      </c>
      <c r="O63" s="5">
        <v>-20534176</v>
      </c>
      <c r="P63" s="5">
        <v>-19712074</v>
      </c>
      <c r="Q63" s="5">
        <v>-17644091</v>
      </c>
      <c r="R63" s="5">
        <v>-8267766</v>
      </c>
      <c r="U63" s="5">
        <v>-5171185</v>
      </c>
      <c r="V63" s="5">
        <v>-34894964875</v>
      </c>
      <c r="W63" s="5">
        <v>-29212953895</v>
      </c>
      <c r="X63" s="5">
        <v>-28392098087</v>
      </c>
      <c r="Y63" s="5">
        <v>-37960225503</v>
      </c>
      <c r="Z63" s="5">
        <v>-31989023753</v>
      </c>
    </row>
    <row r="64" spans="2:26" ht="15.5" x14ac:dyDescent="0.35">
      <c r="C64" t="s">
        <v>856</v>
      </c>
      <c r="V64" s="5">
        <v>-696980020</v>
      </c>
      <c r="W64" s="5">
        <v>-902522664</v>
      </c>
      <c r="X64" s="5">
        <v>-941368613</v>
      </c>
    </row>
    <row r="65" spans="3:26" ht="15.5" x14ac:dyDescent="0.35">
      <c r="C65" t="s">
        <v>99</v>
      </c>
      <c r="D65" s="5">
        <v>-936239</v>
      </c>
      <c r="E65" s="5">
        <v>-47000995</v>
      </c>
      <c r="F65" s="5">
        <v>-5307601</v>
      </c>
      <c r="G65" s="5">
        <v>-780297</v>
      </c>
      <c r="I65" s="5">
        <v>43530677</v>
      </c>
      <c r="J65" s="5">
        <v>-446173180</v>
      </c>
      <c r="K65" s="5">
        <v>-36177526</v>
      </c>
      <c r="L65" s="5">
        <v>-37947459</v>
      </c>
      <c r="M65" s="5">
        <v>-20284836</v>
      </c>
      <c r="N65" s="5">
        <v>-29060119</v>
      </c>
      <c r="O65" s="5">
        <v>-22117838</v>
      </c>
      <c r="P65" s="5">
        <v>-15942085</v>
      </c>
      <c r="Q65" s="5">
        <v>-17072700</v>
      </c>
      <c r="R65" s="5">
        <v>-3721194</v>
      </c>
      <c r="S65" s="5">
        <v>-5645417</v>
      </c>
      <c r="T65" s="5">
        <v>-523821</v>
      </c>
      <c r="U65" s="5">
        <v>-6031214</v>
      </c>
      <c r="V65" s="5">
        <v>-31781804867</v>
      </c>
      <c r="W65" s="5">
        <v>-8028714591</v>
      </c>
      <c r="X65" s="5">
        <v>-15454129740</v>
      </c>
      <c r="Y65" s="5">
        <v>-9832805753</v>
      </c>
      <c r="Z65" s="5">
        <v>-99961379328</v>
      </c>
    </row>
    <row r="66" spans="3:26" ht="15.5" x14ac:dyDescent="0.35">
      <c r="C66" t="s">
        <v>28</v>
      </c>
      <c r="D66" s="5">
        <v>-1590625</v>
      </c>
      <c r="E66" s="5">
        <v>-47599653</v>
      </c>
      <c r="F66" s="5">
        <v>-3794536</v>
      </c>
      <c r="G66" s="5">
        <v>-521784</v>
      </c>
      <c r="I66" s="5">
        <v>42843989</v>
      </c>
      <c r="J66" s="5">
        <v>-450628122</v>
      </c>
      <c r="K66" s="5">
        <v>-2170402</v>
      </c>
      <c r="L66" s="5">
        <v>6843938</v>
      </c>
      <c r="M66" s="5">
        <v>21087537</v>
      </c>
      <c r="N66" s="5">
        <v>25945244</v>
      </c>
      <c r="O66" s="5">
        <v>24371084</v>
      </c>
      <c r="P66" s="5">
        <v>20548034</v>
      </c>
      <c r="Q66" s="5">
        <v>10954185</v>
      </c>
      <c r="R66" s="5">
        <v>18281164</v>
      </c>
      <c r="S66" s="5">
        <v>11494810</v>
      </c>
      <c r="T66" s="5">
        <v>12914826</v>
      </c>
      <c r="U66" s="5">
        <v>12745579</v>
      </c>
      <c r="V66" s="5">
        <v>109338075407</v>
      </c>
      <c r="W66" s="5">
        <v>90344199342</v>
      </c>
      <c r="X66" s="5">
        <v>44217877485</v>
      </c>
      <c r="Y66" s="5">
        <v>35217275448</v>
      </c>
      <c r="Z66" s="5">
        <v>-40991219842</v>
      </c>
    </row>
    <row r="67" spans="3:26" ht="15.5" x14ac:dyDescent="0.35">
      <c r="C67" t="s">
        <v>27</v>
      </c>
      <c r="E67" s="5">
        <v>-18908812</v>
      </c>
      <c r="F67" s="5">
        <v>569350</v>
      </c>
      <c r="G67" s="5">
        <v>-1134306</v>
      </c>
      <c r="I67" s="5">
        <v>-19503725</v>
      </c>
      <c r="J67" s="5">
        <v>-5359611</v>
      </c>
      <c r="K67" s="5">
        <v>-2165872</v>
      </c>
      <c r="L67" s="5">
        <v>-4507559</v>
      </c>
      <c r="M67" s="5">
        <v>-5683775</v>
      </c>
      <c r="N67" s="5">
        <v>-6578130</v>
      </c>
      <c r="O67" s="5">
        <v>-7320142</v>
      </c>
      <c r="P67" s="5">
        <v>-4287852</v>
      </c>
      <c r="Q67" s="5">
        <v>-3137669</v>
      </c>
      <c r="R67" s="5">
        <v>-4994946</v>
      </c>
      <c r="S67" s="5">
        <v>-2873313</v>
      </c>
      <c r="T67" s="5">
        <v>-2807132</v>
      </c>
      <c r="U67" s="5">
        <v>-2296171</v>
      </c>
      <c r="V67" s="5">
        <v>-18924930826</v>
      </c>
      <c r="W67" s="5">
        <v>-18223689579</v>
      </c>
      <c r="X67" s="5">
        <v>-8522760233</v>
      </c>
      <c r="Y67" s="5">
        <v>-1814518701</v>
      </c>
      <c r="Z67" s="5">
        <v>-405795251</v>
      </c>
    </row>
    <row r="68" spans="3:26" ht="15.5" x14ac:dyDescent="0.35">
      <c r="C68" t="s">
        <v>324</v>
      </c>
      <c r="V68" s="5">
        <v>-18445718562</v>
      </c>
      <c r="W68" s="5">
        <v>-18844993073</v>
      </c>
      <c r="X68" s="5">
        <v>-9108040700</v>
      </c>
      <c r="Y68" s="5">
        <v>-1660555680</v>
      </c>
    </row>
    <row r="69" spans="3:26" ht="15.5" x14ac:dyDescent="0.35">
      <c r="C69" t="s">
        <v>325</v>
      </c>
      <c r="V69" s="5">
        <v>-479212264</v>
      </c>
      <c r="W69" s="5">
        <v>621303494</v>
      </c>
      <c r="X69" s="5">
        <v>585280467</v>
      </c>
      <c r="Y69" s="5">
        <v>-153963021</v>
      </c>
      <c r="Z69" s="5">
        <v>-405795251</v>
      </c>
    </row>
    <row r="70" spans="3:26" ht="15.5" x14ac:dyDescent="0.35">
      <c r="C70" t="s">
        <v>326</v>
      </c>
      <c r="E70" s="5">
        <v>-18908812</v>
      </c>
      <c r="F70" s="5">
        <v>569350</v>
      </c>
      <c r="G70" s="5">
        <v>-1134306</v>
      </c>
      <c r="I70" s="5">
        <v>-19503725</v>
      </c>
      <c r="J70" s="5">
        <v>-5359611</v>
      </c>
      <c r="K70" s="5">
        <v>-2165872</v>
      </c>
      <c r="L70" s="5">
        <v>-4507559</v>
      </c>
      <c r="M70" s="5">
        <v>-5683775</v>
      </c>
      <c r="N70" s="5">
        <v>-6578130</v>
      </c>
      <c r="O70" s="5">
        <v>-7320142</v>
      </c>
      <c r="P70" s="5">
        <v>-4287852</v>
      </c>
      <c r="Q70" s="5">
        <v>-3137669</v>
      </c>
      <c r="R70" s="5">
        <v>-4994946</v>
      </c>
      <c r="S70" s="5">
        <v>-2873313</v>
      </c>
      <c r="T70" s="5">
        <v>-2807132</v>
      </c>
      <c r="U70" s="5">
        <v>-2296171</v>
      </c>
      <c r="V70" s="5">
        <v>-18924930826</v>
      </c>
      <c r="W70" s="5">
        <v>-18223689579</v>
      </c>
      <c r="X70" s="5">
        <v>-8522760233</v>
      </c>
      <c r="Y70" s="5">
        <v>-1814518701</v>
      </c>
      <c r="Z70" s="5">
        <v>-405795251</v>
      </c>
    </row>
    <row r="71" spans="3:26" ht="15.5" x14ac:dyDescent="0.35">
      <c r="C71" t="s">
        <v>100</v>
      </c>
      <c r="D71" s="5">
        <v>-1590625</v>
      </c>
      <c r="E71" s="5">
        <v>-66508465</v>
      </c>
      <c r="F71" s="5">
        <v>-3225186</v>
      </c>
      <c r="G71" s="5">
        <v>-1656090</v>
      </c>
      <c r="I71" s="5">
        <v>23340264</v>
      </c>
      <c r="J71" s="5">
        <v>-455987733</v>
      </c>
      <c r="K71" s="5">
        <v>-4336274</v>
      </c>
      <c r="L71" s="5">
        <v>2336379</v>
      </c>
      <c r="M71" s="5">
        <v>15403762</v>
      </c>
      <c r="N71" s="5">
        <v>19367114</v>
      </c>
      <c r="O71" s="5">
        <v>17050942</v>
      </c>
      <c r="P71" s="5">
        <v>16260182</v>
      </c>
      <c r="Q71" s="5">
        <v>7816516</v>
      </c>
      <c r="R71" s="5">
        <v>13286218</v>
      </c>
      <c r="S71" s="5">
        <v>8621497</v>
      </c>
      <c r="T71" s="5">
        <v>10107694</v>
      </c>
      <c r="U71" s="5">
        <v>10449408</v>
      </c>
      <c r="V71" s="5">
        <v>90413144581</v>
      </c>
      <c r="W71" s="5">
        <v>72120509763</v>
      </c>
      <c r="X71" s="5">
        <v>35695117252</v>
      </c>
      <c r="Y71" s="5">
        <v>33402756747</v>
      </c>
      <c r="Z71" s="5">
        <v>-41397015093</v>
      </c>
    </row>
    <row r="72" spans="3:26" ht="15.5" x14ac:dyDescent="0.35">
      <c r="C72" t="s">
        <v>101</v>
      </c>
      <c r="X72" s="5">
        <v>-86668314</v>
      </c>
      <c r="Y72" s="5">
        <v>-121146239</v>
      </c>
      <c r="Z72" s="5">
        <v>138564251</v>
      </c>
    </row>
    <row r="73" spans="3:26" ht="15.5" x14ac:dyDescent="0.35">
      <c r="C73" t="s">
        <v>102</v>
      </c>
      <c r="D73" s="5">
        <v>-1590625</v>
      </c>
      <c r="E73" s="5">
        <v>-66508465</v>
      </c>
      <c r="F73" s="5">
        <v>-3225186</v>
      </c>
      <c r="G73" s="5">
        <v>-1656090</v>
      </c>
      <c r="I73" s="5">
        <v>23340264</v>
      </c>
      <c r="J73" s="5">
        <v>-455987733</v>
      </c>
      <c r="K73" s="5">
        <v>-4336274</v>
      </c>
      <c r="L73" s="5">
        <v>2336379</v>
      </c>
      <c r="M73" s="5">
        <v>15403762</v>
      </c>
      <c r="N73" s="5">
        <v>19367114</v>
      </c>
      <c r="O73" s="5">
        <v>17050942</v>
      </c>
      <c r="P73" s="5">
        <v>16260182</v>
      </c>
      <c r="Q73" s="5">
        <v>7816516</v>
      </c>
      <c r="R73" s="5">
        <v>13286218</v>
      </c>
      <c r="S73" s="5">
        <v>8621497</v>
      </c>
      <c r="T73" s="5">
        <v>10107694</v>
      </c>
      <c r="U73" s="5">
        <v>10449408</v>
      </c>
      <c r="V73" s="5">
        <v>90413144581</v>
      </c>
      <c r="W73" s="5">
        <v>72120509763</v>
      </c>
      <c r="X73" s="5">
        <v>35608448938</v>
      </c>
      <c r="Y73" s="5">
        <v>33281610508</v>
      </c>
      <c r="Z73" s="5">
        <v>-41258450842</v>
      </c>
    </row>
    <row r="74" spans="3:26" ht="15.5" x14ac:dyDescent="0.35">
      <c r="C74" t="s">
        <v>103</v>
      </c>
      <c r="D74" s="5">
        <v>-589717</v>
      </c>
      <c r="E74" s="5">
        <v>1695746</v>
      </c>
      <c r="F74" s="5">
        <v>50532</v>
      </c>
      <c r="G74" s="5">
        <v>78509</v>
      </c>
      <c r="I74" s="5">
        <v>195003</v>
      </c>
      <c r="J74" s="5">
        <v>1246828</v>
      </c>
      <c r="K74" s="5">
        <v>138507</v>
      </c>
      <c r="L74" s="5">
        <v>-205656</v>
      </c>
      <c r="M74" s="5">
        <v>62206</v>
      </c>
      <c r="N74" s="5">
        <v>-97364</v>
      </c>
      <c r="O74" s="5">
        <v>-1555649</v>
      </c>
      <c r="P74" s="5">
        <v>469268</v>
      </c>
      <c r="Q74" s="5">
        <v>772850</v>
      </c>
      <c r="R74" s="5">
        <v>-561130</v>
      </c>
      <c r="S74" s="5">
        <v>1909267</v>
      </c>
      <c r="T74" s="5">
        <v>-25062</v>
      </c>
      <c r="U74" s="5">
        <v>39352</v>
      </c>
      <c r="V74" s="5">
        <v>52114299307</v>
      </c>
      <c r="W74" s="5">
        <v>-243281290</v>
      </c>
    </row>
    <row r="75" spans="3:26" ht="15.5" x14ac:dyDescent="0.35">
      <c r="C75" t="s">
        <v>328</v>
      </c>
      <c r="D75" s="5">
        <v>-589717</v>
      </c>
      <c r="E75" s="5">
        <v>1695746</v>
      </c>
      <c r="F75" s="5">
        <v>50532</v>
      </c>
      <c r="G75" s="5">
        <v>78509</v>
      </c>
      <c r="I75" s="5">
        <v>195003</v>
      </c>
      <c r="J75" s="5">
        <v>1246828</v>
      </c>
      <c r="K75" s="5">
        <v>138507</v>
      </c>
      <c r="L75" s="5">
        <v>-205656</v>
      </c>
      <c r="M75" s="5">
        <v>62206</v>
      </c>
      <c r="N75" s="5">
        <v>-97364</v>
      </c>
      <c r="O75" s="5">
        <v>-1555649</v>
      </c>
      <c r="P75" s="5">
        <v>469268</v>
      </c>
      <c r="Q75" s="5">
        <v>772850</v>
      </c>
      <c r="R75" s="5">
        <v>-561130</v>
      </c>
      <c r="S75" s="5">
        <v>1909267</v>
      </c>
      <c r="T75" s="5">
        <v>-25062</v>
      </c>
      <c r="U75" s="5">
        <v>39352</v>
      </c>
      <c r="V75" s="5">
        <v>52114299307</v>
      </c>
      <c r="W75" s="5">
        <v>-243281290</v>
      </c>
    </row>
    <row r="76" spans="3:26" ht="15.5" x14ac:dyDescent="0.35">
      <c r="C76" t="s">
        <v>104</v>
      </c>
      <c r="D76" s="5">
        <v>-2180342</v>
      </c>
      <c r="E76" s="5">
        <v>-64812719</v>
      </c>
      <c r="F76" s="5">
        <v>-3174654</v>
      </c>
      <c r="G76" s="5">
        <v>-1577581</v>
      </c>
      <c r="I76" s="5">
        <v>23535267</v>
      </c>
      <c r="J76" s="5">
        <v>-454740905</v>
      </c>
      <c r="K76" s="5">
        <v>-4197767</v>
      </c>
      <c r="L76" s="5">
        <v>2130723</v>
      </c>
      <c r="M76" s="5">
        <v>15465968</v>
      </c>
      <c r="N76" s="5">
        <v>19269750</v>
      </c>
      <c r="O76" s="5">
        <v>15495293</v>
      </c>
      <c r="P76" s="5">
        <v>16729450</v>
      </c>
      <c r="Q76" s="5">
        <v>8589366</v>
      </c>
      <c r="R76" s="5">
        <v>12725088</v>
      </c>
      <c r="S76" s="5">
        <v>10530764</v>
      </c>
      <c r="T76" s="5">
        <v>10082632</v>
      </c>
      <c r="U76" s="5">
        <v>10488760</v>
      </c>
      <c r="V76" s="5">
        <v>142527443888</v>
      </c>
      <c r="W76" s="5">
        <v>71877228473</v>
      </c>
    </row>
    <row r="77" spans="3:26" ht="15.5" x14ac:dyDescent="0.35">
      <c r="C77" t="s">
        <v>105</v>
      </c>
      <c r="D77" s="5">
        <v>-1590625</v>
      </c>
      <c r="E77" s="5">
        <v>-66508465</v>
      </c>
      <c r="F77" s="5">
        <v>-3225186</v>
      </c>
      <c r="G77" s="5">
        <v>-1656090</v>
      </c>
      <c r="I77" s="5">
        <v>23340264</v>
      </c>
      <c r="J77" s="5">
        <v>-455987733</v>
      </c>
      <c r="K77" s="5">
        <v>-4336274</v>
      </c>
      <c r="L77" s="5">
        <v>2336379</v>
      </c>
      <c r="M77" s="5">
        <v>15403762</v>
      </c>
      <c r="N77" s="5">
        <v>19367114</v>
      </c>
      <c r="O77" s="5">
        <v>17050942</v>
      </c>
      <c r="P77" s="5">
        <v>16260183</v>
      </c>
      <c r="Q77" s="5">
        <v>7816516</v>
      </c>
      <c r="R77" s="5">
        <v>13286218</v>
      </c>
      <c r="S77" s="5">
        <v>8621497</v>
      </c>
      <c r="T77" s="5">
        <v>10107695</v>
      </c>
      <c r="U77" s="5">
        <v>10449408</v>
      </c>
      <c r="V77" s="5">
        <v>90413144580</v>
      </c>
      <c r="W77" s="5">
        <v>72120509763</v>
      </c>
      <c r="X77" s="5">
        <v>35608448938</v>
      </c>
      <c r="Y77" s="5">
        <v>33281610508</v>
      </c>
      <c r="Z77" s="5">
        <v>-41258450842</v>
      </c>
    </row>
    <row r="78" spans="3:26" ht="15.5" x14ac:dyDescent="0.35">
      <c r="C78" t="s">
        <v>7</v>
      </c>
      <c r="D78" s="5">
        <v>-1807119</v>
      </c>
      <c r="E78" s="5">
        <v>-67361320</v>
      </c>
      <c r="F78" s="5">
        <v>-659588</v>
      </c>
      <c r="G78" s="5">
        <v>1194</v>
      </c>
      <c r="I78" s="5">
        <v>26238979</v>
      </c>
      <c r="J78" s="5">
        <v>-447133614</v>
      </c>
      <c r="K78" s="5">
        <v>-1089774</v>
      </c>
      <c r="L78" s="5">
        <v>3375848</v>
      </c>
      <c r="M78" s="5">
        <v>16162749</v>
      </c>
      <c r="N78" s="5">
        <v>23656226</v>
      </c>
      <c r="O78" s="5">
        <v>18923564</v>
      </c>
      <c r="P78" s="5">
        <v>18671551</v>
      </c>
      <c r="Q78" s="5">
        <v>10501486</v>
      </c>
      <c r="R78" s="5">
        <v>14704457</v>
      </c>
      <c r="S78" s="5">
        <v>11295802</v>
      </c>
      <c r="T78" s="5">
        <v>10328951</v>
      </c>
      <c r="U78" s="5">
        <v>10591585</v>
      </c>
      <c r="V78" s="5">
        <v>125771152793</v>
      </c>
      <c r="W78" s="5">
        <v>72080047768</v>
      </c>
    </row>
    <row r="79" spans="3:26" ht="15.5" x14ac:dyDescent="0.35">
      <c r="C79" t="s">
        <v>185</v>
      </c>
    </row>
    <row r="80" spans="3:26" ht="15.5" x14ac:dyDescent="0.35">
      <c r="C80" t="s">
        <v>107</v>
      </c>
      <c r="D80" s="5">
        <v>-1590625</v>
      </c>
      <c r="E80" s="5">
        <v>-66508465</v>
      </c>
      <c r="F80" s="5">
        <v>-3225186</v>
      </c>
      <c r="G80" s="5">
        <v>-1656090</v>
      </c>
      <c r="I80" s="5">
        <v>23340264</v>
      </c>
      <c r="J80" s="5">
        <v>-455987733</v>
      </c>
      <c r="K80" s="5">
        <v>-4336274</v>
      </c>
      <c r="L80" s="5">
        <v>2336379</v>
      </c>
      <c r="M80" s="5">
        <v>15403762</v>
      </c>
      <c r="N80" s="5">
        <v>19367114</v>
      </c>
      <c r="O80" s="5">
        <v>17050942</v>
      </c>
      <c r="P80" s="5">
        <v>16260183</v>
      </c>
      <c r="Q80" s="5">
        <v>7816516</v>
      </c>
      <c r="R80" s="5">
        <v>13286218</v>
      </c>
      <c r="S80" s="5">
        <v>8621497</v>
      </c>
      <c r="T80" s="5">
        <v>10107695</v>
      </c>
      <c r="U80" s="5">
        <v>10449408</v>
      </c>
      <c r="V80" s="5">
        <v>90413144580</v>
      </c>
      <c r="W80" s="5">
        <v>72120509763</v>
      </c>
      <c r="X80" s="5">
        <v>35608448938</v>
      </c>
      <c r="Y80" s="5">
        <v>33281610508</v>
      </c>
      <c r="Z80" s="5">
        <v>-41258450842</v>
      </c>
    </row>
    <row r="81" spans="2:26" ht="15.5" x14ac:dyDescent="0.35">
      <c r="C81" t="s">
        <v>108</v>
      </c>
      <c r="D81" s="5">
        <v>-2180342</v>
      </c>
      <c r="E81" s="5">
        <v>-64812719</v>
      </c>
      <c r="F81" s="5">
        <v>-3174654</v>
      </c>
      <c r="G81" s="5">
        <v>-1577581</v>
      </c>
      <c r="I81" s="5">
        <v>23535267</v>
      </c>
      <c r="J81" s="5">
        <v>-454740905</v>
      </c>
      <c r="K81" s="5">
        <v>-4197767</v>
      </c>
      <c r="L81" s="5">
        <v>2130723</v>
      </c>
      <c r="M81" s="5">
        <v>15465968</v>
      </c>
      <c r="N81" s="5">
        <v>19269750</v>
      </c>
      <c r="O81" s="5">
        <v>15495293</v>
      </c>
      <c r="P81" s="5">
        <v>16729451</v>
      </c>
      <c r="Q81" s="5">
        <v>8589366</v>
      </c>
      <c r="R81" s="5">
        <v>12725088</v>
      </c>
      <c r="S81" s="5">
        <v>10530764</v>
      </c>
      <c r="T81" s="5">
        <v>10082632</v>
      </c>
      <c r="U81" s="5">
        <v>10488760</v>
      </c>
      <c r="V81" s="5">
        <v>142527443887</v>
      </c>
      <c r="W81" s="5">
        <v>71877228473</v>
      </c>
    </row>
    <row r="82" spans="2:26" ht="15.5" x14ac:dyDescent="0.35">
      <c r="C82" t="s">
        <v>109</v>
      </c>
      <c r="D82" s="5">
        <v>-2180342</v>
      </c>
      <c r="E82" s="5">
        <v>-64812719</v>
      </c>
      <c r="F82" s="5">
        <v>-3174654</v>
      </c>
      <c r="G82" s="5">
        <v>-1577581</v>
      </c>
      <c r="I82" s="5">
        <v>23535267</v>
      </c>
      <c r="J82" s="5">
        <v>-454740905</v>
      </c>
      <c r="K82" s="5">
        <v>-4197767</v>
      </c>
      <c r="L82" s="5">
        <v>2130723</v>
      </c>
      <c r="M82" s="5">
        <v>15465968</v>
      </c>
      <c r="N82" s="5">
        <v>19269750</v>
      </c>
      <c r="O82" s="5">
        <v>15495293</v>
      </c>
      <c r="P82" s="5">
        <v>16729451</v>
      </c>
      <c r="Q82" s="5">
        <v>8589366</v>
      </c>
      <c r="R82" s="5">
        <v>12725088</v>
      </c>
      <c r="S82" s="5">
        <v>10530764</v>
      </c>
      <c r="T82" s="5">
        <v>10082632</v>
      </c>
      <c r="U82" s="5">
        <v>10488760</v>
      </c>
      <c r="V82" s="5">
        <v>142527443887</v>
      </c>
      <c r="W82" s="5">
        <v>71877228473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13243882</v>
      </c>
      <c r="E86" s="5">
        <v>15624345</v>
      </c>
      <c r="F86" s="5">
        <v>13810688</v>
      </c>
      <c r="G86" s="5">
        <v>9444169</v>
      </c>
      <c r="I86" s="5">
        <v>15624345</v>
      </c>
      <c r="J86" s="5">
        <v>18924660</v>
      </c>
      <c r="K86" s="5">
        <v>26757857</v>
      </c>
      <c r="L86" s="5">
        <v>82251449</v>
      </c>
      <c r="M86" s="5">
        <v>36112476</v>
      </c>
      <c r="N86" s="5">
        <v>45708202</v>
      </c>
      <c r="O86" s="5">
        <v>89210527</v>
      </c>
      <c r="P86" s="5">
        <v>72401649</v>
      </c>
      <c r="Q86" s="5">
        <v>79563075</v>
      </c>
      <c r="R86" s="5">
        <v>78353353</v>
      </c>
      <c r="S86" s="5">
        <v>73611937</v>
      </c>
      <c r="T86" s="5">
        <v>127831466</v>
      </c>
      <c r="U86" s="5">
        <v>38365058</v>
      </c>
      <c r="V86" s="5">
        <v>171544639293</v>
      </c>
      <c r="W86" s="5">
        <v>176849137305</v>
      </c>
      <c r="X86" s="5">
        <v>27317758260</v>
      </c>
      <c r="Y86" s="5">
        <v>14327883646</v>
      </c>
      <c r="Z86" s="5">
        <v>20788055010</v>
      </c>
    </row>
    <row r="87" spans="2:26" ht="15.5" x14ac:dyDescent="0.35">
      <c r="C87" t="s">
        <v>114</v>
      </c>
      <c r="D87" s="5">
        <v>18034234</v>
      </c>
      <c r="E87" s="5">
        <v>17884464</v>
      </c>
      <c r="F87" s="5">
        <v>31075503</v>
      </c>
      <c r="G87" s="5">
        <v>31097081</v>
      </c>
      <c r="I87" s="5">
        <v>17884464</v>
      </c>
      <c r="J87" s="5">
        <v>29988265</v>
      </c>
      <c r="K87" s="5">
        <v>142259631</v>
      </c>
      <c r="L87" s="5">
        <v>133982080</v>
      </c>
      <c r="M87" s="5">
        <v>134808690</v>
      </c>
      <c r="N87" s="5">
        <v>134324456</v>
      </c>
      <c r="O87" s="5">
        <v>116768504</v>
      </c>
      <c r="P87" s="5">
        <v>107464411</v>
      </c>
      <c r="Q87" s="5">
        <v>95941410</v>
      </c>
      <c r="R87" s="5">
        <v>80462162</v>
      </c>
      <c r="S87" s="5">
        <v>65668912</v>
      </c>
      <c r="T87" s="5">
        <v>51874076</v>
      </c>
      <c r="U87" s="5">
        <v>45254418</v>
      </c>
      <c r="V87" s="5">
        <v>508867887652</v>
      </c>
      <c r="W87" s="5">
        <v>318307308067</v>
      </c>
      <c r="X87" s="5">
        <v>152218128323</v>
      </c>
      <c r="Y87" s="5">
        <v>122239119173</v>
      </c>
      <c r="Z87" s="5">
        <v>144194751590</v>
      </c>
    </row>
    <row r="88" spans="2:26" ht="15.5" x14ac:dyDescent="0.35">
      <c r="C88" t="s">
        <v>116</v>
      </c>
      <c r="D88" s="5">
        <v>2051514</v>
      </c>
      <c r="E88" s="5">
        <v>4032609</v>
      </c>
      <c r="F88" s="5">
        <v>1431146</v>
      </c>
      <c r="G88" s="5">
        <v>2751458</v>
      </c>
      <c r="I88" s="5">
        <v>4032609</v>
      </c>
      <c r="J88" s="5">
        <v>3429213</v>
      </c>
      <c r="K88" s="5">
        <v>3738372</v>
      </c>
      <c r="L88" s="5">
        <v>1209138</v>
      </c>
      <c r="M88" s="5">
        <v>5231362</v>
      </c>
      <c r="N88" s="5">
        <v>6878572</v>
      </c>
      <c r="O88" s="5">
        <v>6130096</v>
      </c>
      <c r="P88" s="5">
        <v>5191007</v>
      </c>
      <c r="Q88" s="5">
        <v>10873435</v>
      </c>
      <c r="R88" s="5">
        <v>6837160</v>
      </c>
      <c r="S88" s="5">
        <v>9341486</v>
      </c>
      <c r="T88" s="5">
        <v>3046953</v>
      </c>
      <c r="U88" s="5">
        <v>3372061</v>
      </c>
      <c r="V88" s="5">
        <v>16243186417</v>
      </c>
      <c r="W88" s="5">
        <v>24778597302</v>
      </c>
      <c r="X88" s="5">
        <v>24781767995</v>
      </c>
      <c r="Y88" s="5">
        <v>33200841346</v>
      </c>
      <c r="Z88" s="5">
        <v>39303484652</v>
      </c>
    </row>
    <row r="89" spans="2:26" ht="15.5" x14ac:dyDescent="0.35">
      <c r="C89" t="s">
        <v>115</v>
      </c>
      <c r="D89" s="5">
        <v>1042355</v>
      </c>
      <c r="E89" s="5">
        <v>979850</v>
      </c>
      <c r="F89" s="5">
        <v>1043852</v>
      </c>
      <c r="G89" s="5">
        <v>1046385</v>
      </c>
      <c r="I89" s="5">
        <v>979850</v>
      </c>
      <c r="J89" s="5">
        <v>1030432</v>
      </c>
      <c r="K89" s="5">
        <v>1330284</v>
      </c>
      <c r="L89" s="5">
        <v>1291067</v>
      </c>
      <c r="M89" s="5">
        <v>1254141</v>
      </c>
      <c r="N89" s="5">
        <v>1153461</v>
      </c>
      <c r="O89" s="5">
        <v>1213756</v>
      </c>
      <c r="P89" s="5">
        <v>1366850</v>
      </c>
      <c r="Q89" s="5">
        <v>1443903</v>
      </c>
      <c r="R89" s="5">
        <v>1310211</v>
      </c>
      <c r="S89" s="5">
        <v>46743</v>
      </c>
      <c r="T89" s="5">
        <v>44811</v>
      </c>
      <c r="U89" s="5">
        <v>47956</v>
      </c>
      <c r="V89" s="5">
        <v>463735390</v>
      </c>
      <c r="W89" s="5">
        <v>390179057</v>
      </c>
      <c r="X89" s="5">
        <v>390179057</v>
      </c>
      <c r="Y89" s="5">
        <v>390179057</v>
      </c>
      <c r="Z89" s="5">
        <v>390217307</v>
      </c>
    </row>
    <row r="90" spans="2:26" ht="15.5" x14ac:dyDescent="0.35">
      <c r="C90" t="s">
        <v>117</v>
      </c>
      <c r="D90" s="5">
        <v>18034234</v>
      </c>
      <c r="E90" s="5">
        <v>17884464</v>
      </c>
      <c r="F90" s="5">
        <v>31075503</v>
      </c>
      <c r="G90" s="5">
        <v>31097081</v>
      </c>
      <c r="I90" s="5">
        <v>17884464</v>
      </c>
      <c r="J90" s="5">
        <v>29988265</v>
      </c>
      <c r="K90" s="5">
        <v>142259631</v>
      </c>
      <c r="L90" s="5">
        <v>133982080</v>
      </c>
      <c r="M90" s="5">
        <v>134808690</v>
      </c>
      <c r="N90" s="5">
        <v>134324456</v>
      </c>
      <c r="O90" s="5">
        <v>116768504</v>
      </c>
      <c r="P90" s="5">
        <v>107464411</v>
      </c>
      <c r="Q90" s="5">
        <v>95941410</v>
      </c>
      <c r="R90" s="5">
        <v>80462162</v>
      </c>
      <c r="S90" s="5">
        <v>65668912</v>
      </c>
      <c r="T90" s="5">
        <v>51874076</v>
      </c>
      <c r="U90" s="5">
        <v>45254418</v>
      </c>
      <c r="V90" s="5">
        <v>508867887652</v>
      </c>
      <c r="W90" s="5">
        <v>318307308067</v>
      </c>
      <c r="X90" s="5">
        <v>152218128323</v>
      </c>
      <c r="Y90" s="5">
        <v>122239119173</v>
      </c>
      <c r="Z90" s="5">
        <v>144194751590</v>
      </c>
    </row>
    <row r="91" spans="2:26" ht="15.5" x14ac:dyDescent="0.35">
      <c r="C91" t="s">
        <v>118</v>
      </c>
      <c r="D91" s="5">
        <v>8852460</v>
      </c>
      <c r="E91" s="5">
        <v>14276138</v>
      </c>
      <c r="F91" s="5">
        <v>28775227</v>
      </c>
      <c r="G91" s="5">
        <v>29389567</v>
      </c>
      <c r="I91" s="5">
        <v>14276138</v>
      </c>
      <c r="J91" s="5">
        <v>32269053</v>
      </c>
      <c r="K91" s="5">
        <v>33266626</v>
      </c>
      <c r="L91" s="5">
        <v>11767126</v>
      </c>
      <c r="M91" s="5">
        <v>13080460</v>
      </c>
      <c r="N91" s="5">
        <v>14348571</v>
      </c>
      <c r="O91" s="5">
        <v>9477544</v>
      </c>
      <c r="P91" s="5">
        <v>13602378</v>
      </c>
      <c r="Q91" s="5">
        <v>11346183</v>
      </c>
      <c r="R91" s="5">
        <v>12265837</v>
      </c>
      <c r="S91" s="5">
        <v>10610284</v>
      </c>
      <c r="T91" s="5">
        <v>11323900</v>
      </c>
      <c r="U91" s="5">
        <v>5409583</v>
      </c>
      <c r="V91" s="5">
        <v>51094478383</v>
      </c>
      <c r="W91" s="5">
        <v>43541960846</v>
      </c>
      <c r="X91" s="5">
        <v>29249963475</v>
      </c>
      <c r="Y91" s="5">
        <v>46986514064</v>
      </c>
      <c r="Z91" s="5">
        <v>67309219047</v>
      </c>
    </row>
    <row r="92" spans="2:26" ht="15.5" x14ac:dyDescent="0.35">
      <c r="C92" t="s">
        <v>119</v>
      </c>
      <c r="D92" s="5">
        <v>8852460</v>
      </c>
      <c r="E92" s="5">
        <v>14276138</v>
      </c>
      <c r="F92" s="5">
        <v>28775227</v>
      </c>
      <c r="G92" s="5">
        <v>29389567</v>
      </c>
      <c r="I92" s="5">
        <v>14276138</v>
      </c>
      <c r="J92" s="5">
        <v>32269053</v>
      </c>
      <c r="K92" s="5">
        <v>33266626</v>
      </c>
      <c r="L92" s="5">
        <v>11767126</v>
      </c>
      <c r="M92" s="5">
        <v>13080460</v>
      </c>
      <c r="N92" s="5">
        <v>14348571</v>
      </c>
      <c r="O92" s="5">
        <v>9477544</v>
      </c>
      <c r="P92" s="5">
        <v>13602378</v>
      </c>
      <c r="Q92" s="5">
        <v>11346183</v>
      </c>
      <c r="R92" s="5">
        <v>12265837</v>
      </c>
      <c r="S92" s="5">
        <v>10610284</v>
      </c>
      <c r="T92" s="5">
        <v>11323900</v>
      </c>
      <c r="U92" s="5">
        <v>5409583</v>
      </c>
      <c r="V92" s="5">
        <v>51094478383</v>
      </c>
      <c r="W92" s="5">
        <v>43541960846</v>
      </c>
      <c r="X92" s="5">
        <v>29249963475</v>
      </c>
      <c r="Y92" s="5">
        <v>46986514064</v>
      </c>
      <c r="Z92" s="5">
        <v>67309219047</v>
      </c>
    </row>
    <row r="93" spans="2:26" ht="15.5" x14ac:dyDescent="0.35">
      <c r="C93" t="s">
        <v>120</v>
      </c>
      <c r="D93" s="5">
        <v>98725962</v>
      </c>
      <c r="E93" s="5">
        <v>91152679</v>
      </c>
      <c r="F93" s="5">
        <v>105364479</v>
      </c>
      <c r="G93" s="5">
        <v>111314398</v>
      </c>
      <c r="I93" s="5">
        <v>91152679</v>
      </c>
      <c r="J93" s="5">
        <v>95835558</v>
      </c>
      <c r="K93" s="5">
        <v>230241019</v>
      </c>
      <c r="L93" s="5">
        <v>233397360</v>
      </c>
      <c r="M93" s="5">
        <v>223613770</v>
      </c>
      <c r="N93" s="5">
        <v>206395039</v>
      </c>
      <c r="O93" s="5">
        <v>155973622</v>
      </c>
      <c r="P93" s="5">
        <v>128432217</v>
      </c>
      <c r="Q93" s="5">
        <v>119411680</v>
      </c>
      <c r="R93" s="5">
        <v>101629921</v>
      </c>
      <c r="S93" s="5">
        <v>88645422</v>
      </c>
      <c r="T93" s="5">
        <v>67440255</v>
      </c>
      <c r="U93" s="5">
        <v>55645518</v>
      </c>
      <c r="V93" s="5">
        <v>523193448878</v>
      </c>
      <c r="W93" s="5">
        <v>423545894066</v>
      </c>
      <c r="X93" s="5">
        <v>381527225454</v>
      </c>
      <c r="Y93" s="5">
        <v>302135966330</v>
      </c>
      <c r="Z93" s="5">
        <v>360457819827</v>
      </c>
    </row>
    <row r="94" spans="2:26" ht="15.5" x14ac:dyDescent="0.35">
      <c r="C94" t="s">
        <v>185</v>
      </c>
    </row>
    <row r="95" spans="2:26" ht="15.5" x14ac:dyDescent="0.35">
      <c r="C95" t="s">
        <v>98</v>
      </c>
      <c r="D95" s="5">
        <v>-1370196</v>
      </c>
      <c r="E95" s="5">
        <v>155465321</v>
      </c>
      <c r="F95" s="5">
        <v>155088208</v>
      </c>
      <c r="G95" s="5">
        <v>155076080</v>
      </c>
      <c r="I95" s="5">
        <v>155465321</v>
      </c>
      <c r="J95" s="5">
        <v>-1245598</v>
      </c>
      <c r="K95" s="5">
        <v>-2422021</v>
      </c>
      <c r="L95" s="5">
        <v>-2548754</v>
      </c>
      <c r="M95" s="5">
        <v>-2241495</v>
      </c>
      <c r="N95" s="5">
        <v>-2263657</v>
      </c>
      <c r="O95" s="5">
        <v>-2208145</v>
      </c>
      <c r="P95" s="5">
        <v>-892489</v>
      </c>
      <c r="Q95" s="5">
        <v>-1269783</v>
      </c>
      <c r="R95" s="5">
        <v>-327986</v>
      </c>
      <c r="S95" s="5">
        <v>899669</v>
      </c>
      <c r="T95" s="5">
        <v>-4191</v>
      </c>
      <c r="U95" s="5">
        <v>-12797936</v>
      </c>
      <c r="V95" s="5">
        <v>51871018017</v>
      </c>
      <c r="W95" s="5">
        <v>-243281290</v>
      </c>
    </row>
    <row r="96" spans="2:26" ht="15.5" x14ac:dyDescent="0.35">
      <c r="C96" t="s">
        <v>121</v>
      </c>
      <c r="D96" s="5">
        <v>159888965</v>
      </c>
      <c r="E96" s="5">
        <v>157812316</v>
      </c>
      <c r="F96" s="5">
        <v>198103962</v>
      </c>
      <c r="G96" s="5">
        <v>204702114</v>
      </c>
      <c r="I96" s="5">
        <v>157812316</v>
      </c>
      <c r="J96" s="5">
        <v>196434201</v>
      </c>
      <c r="K96" s="5">
        <v>624562400</v>
      </c>
      <c r="L96" s="5">
        <v>627439979</v>
      </c>
      <c r="M96" s="5">
        <v>591495547</v>
      </c>
      <c r="N96" s="5">
        <v>576360897</v>
      </c>
      <c r="O96" s="5">
        <v>528471259</v>
      </c>
      <c r="P96" s="5">
        <v>450990984</v>
      </c>
      <c r="Q96" s="5">
        <v>439005319</v>
      </c>
      <c r="R96" s="5">
        <v>386571023</v>
      </c>
      <c r="S96" s="5">
        <v>310551201</v>
      </c>
      <c r="T96" s="5">
        <v>284235425</v>
      </c>
      <c r="U96" s="5">
        <v>169651078</v>
      </c>
      <c r="V96" s="5">
        <v>1484302727168</v>
      </c>
      <c r="W96" s="5">
        <v>1125989491718</v>
      </c>
      <c r="X96" s="5">
        <v>672135854352</v>
      </c>
      <c r="Y96" s="5">
        <v>597166868066</v>
      </c>
      <c r="Z96" s="5">
        <v>711367252590</v>
      </c>
    </row>
    <row r="97" spans="3:26" ht="15.5" x14ac:dyDescent="0.35">
      <c r="C97" t="s">
        <v>122</v>
      </c>
    </row>
    <row r="98" spans="3:26" ht="15.5" x14ac:dyDescent="0.35">
      <c r="C98" t="s">
        <v>883</v>
      </c>
      <c r="O98" s="5">
        <v>19384</v>
      </c>
      <c r="P98" s="5">
        <v>19384</v>
      </c>
      <c r="Q98" s="5">
        <v>19384</v>
      </c>
      <c r="R98" s="5">
        <v>19384</v>
      </c>
      <c r="S98" s="5">
        <v>19384</v>
      </c>
      <c r="T98" s="5">
        <v>19384</v>
      </c>
      <c r="U98" s="5">
        <v>19384</v>
      </c>
      <c r="V98" s="5">
        <v>185987752</v>
      </c>
      <c r="W98" s="5">
        <v>212250000</v>
      </c>
      <c r="X98" s="5">
        <v>212250000</v>
      </c>
      <c r="Y98" s="5">
        <v>212250000</v>
      </c>
      <c r="Z98" s="5">
        <v>566000000</v>
      </c>
    </row>
    <row r="99" spans="3:26" ht="15.5" x14ac:dyDescent="0.35">
      <c r="C99" t="s">
        <v>125</v>
      </c>
      <c r="F99" s="5">
        <v>6028508</v>
      </c>
      <c r="G99" s="5">
        <v>6029063</v>
      </c>
      <c r="J99" s="5">
        <v>6033360</v>
      </c>
      <c r="K99" s="5">
        <v>11024952</v>
      </c>
      <c r="L99" s="5">
        <v>10351756</v>
      </c>
      <c r="M99" s="5">
        <v>8146190</v>
      </c>
      <c r="N99" s="5">
        <v>7354013</v>
      </c>
      <c r="O99" s="5">
        <v>7258079</v>
      </c>
      <c r="P99" s="5">
        <v>4483516</v>
      </c>
      <c r="Q99" s="5">
        <v>3640923</v>
      </c>
      <c r="R99" s="5">
        <v>3260213</v>
      </c>
      <c r="S99" s="5">
        <v>3012058</v>
      </c>
      <c r="T99" s="5">
        <v>1505179</v>
      </c>
      <c r="U99" s="5">
        <v>1561863</v>
      </c>
      <c r="V99" s="5">
        <v>6498149194</v>
      </c>
      <c r="W99" s="5">
        <v>6158060717</v>
      </c>
      <c r="X99" s="5">
        <v>5194928008</v>
      </c>
      <c r="Y99" s="5">
        <v>4609647540</v>
      </c>
      <c r="Z99" s="5">
        <v>4763610561</v>
      </c>
    </row>
    <row r="100" spans="3:26" ht="15.5" x14ac:dyDescent="0.35">
      <c r="C100" t="s">
        <v>124</v>
      </c>
      <c r="D100" s="5">
        <v>45895292</v>
      </c>
      <c r="E100" s="5">
        <v>45577738</v>
      </c>
      <c r="F100" s="5">
        <v>44810296</v>
      </c>
      <c r="G100" s="5">
        <v>47019543</v>
      </c>
      <c r="I100" s="5">
        <v>45577738</v>
      </c>
      <c r="J100" s="5">
        <v>49614772</v>
      </c>
      <c r="K100" s="5">
        <v>54829931</v>
      </c>
      <c r="L100" s="5">
        <v>81563105</v>
      </c>
      <c r="M100" s="5">
        <v>89779731</v>
      </c>
      <c r="N100" s="5">
        <v>99574440</v>
      </c>
      <c r="O100" s="5">
        <v>113599793</v>
      </c>
      <c r="P100" s="5">
        <v>114026589</v>
      </c>
      <c r="Q100" s="5">
        <v>121327766</v>
      </c>
      <c r="R100" s="5">
        <v>123416244</v>
      </c>
      <c r="S100" s="5">
        <v>122867260</v>
      </c>
      <c r="T100" s="5">
        <v>75760328</v>
      </c>
      <c r="U100" s="5">
        <v>56820807</v>
      </c>
      <c r="V100" s="5">
        <v>474636442299</v>
      </c>
      <c r="W100" s="5">
        <v>348591354198</v>
      </c>
      <c r="X100" s="5">
        <v>201490527389</v>
      </c>
      <c r="Y100" s="5">
        <v>206895788218</v>
      </c>
      <c r="Z100" s="5">
        <v>223328550332</v>
      </c>
    </row>
    <row r="101" spans="3:26" ht="15.5" x14ac:dyDescent="0.35">
      <c r="C101" t="s">
        <v>126</v>
      </c>
      <c r="D101" s="5">
        <v>885327</v>
      </c>
      <c r="E101" s="5">
        <v>885327</v>
      </c>
      <c r="F101" s="5">
        <v>905684</v>
      </c>
      <c r="G101" s="5">
        <v>905684</v>
      </c>
      <c r="I101" s="5">
        <v>885327</v>
      </c>
      <c r="J101" s="5">
        <v>905684</v>
      </c>
      <c r="K101" s="5">
        <v>920575</v>
      </c>
      <c r="L101" s="5">
        <v>920575</v>
      </c>
      <c r="V101" s="5">
        <v>26777129310</v>
      </c>
      <c r="W101" s="5">
        <v>23570519616</v>
      </c>
    </row>
    <row r="102" spans="3:26" ht="15.5" x14ac:dyDescent="0.35">
      <c r="C102" t="s">
        <v>499</v>
      </c>
      <c r="D102" s="5">
        <v>1018524</v>
      </c>
      <c r="E102" s="5">
        <v>1028062</v>
      </c>
      <c r="F102" s="5">
        <v>1073190</v>
      </c>
      <c r="G102" s="5">
        <v>1081519</v>
      </c>
      <c r="I102" s="5">
        <v>1028062</v>
      </c>
      <c r="J102" s="5">
        <v>1082759</v>
      </c>
      <c r="K102" s="5">
        <v>1131492</v>
      </c>
      <c r="L102" s="5">
        <v>1562436</v>
      </c>
      <c r="M102" s="5">
        <v>2880316</v>
      </c>
      <c r="N102" s="5">
        <v>3439152</v>
      </c>
      <c r="O102" s="5">
        <v>4528040</v>
      </c>
      <c r="P102" s="5">
        <v>3255272</v>
      </c>
      <c r="Q102" s="5">
        <v>5092664</v>
      </c>
      <c r="R102" s="5">
        <v>4974090</v>
      </c>
      <c r="S102" s="5">
        <v>3080159</v>
      </c>
      <c r="T102" s="5">
        <v>3217992</v>
      </c>
      <c r="U102" s="5">
        <v>3408104</v>
      </c>
    </row>
    <row r="103" spans="3:26" ht="15.5" x14ac:dyDescent="0.35">
      <c r="C103" t="s">
        <v>127</v>
      </c>
      <c r="D103" s="5">
        <v>53699529</v>
      </c>
      <c r="E103" s="5">
        <v>51102060</v>
      </c>
      <c r="F103" s="5">
        <v>56351207</v>
      </c>
      <c r="G103" s="5">
        <v>58308326</v>
      </c>
      <c r="I103" s="5">
        <v>51102060</v>
      </c>
      <c r="J103" s="5">
        <v>61174394</v>
      </c>
      <c r="K103" s="5">
        <v>72204229</v>
      </c>
      <c r="L103" s="5">
        <v>97205120</v>
      </c>
      <c r="M103" s="5">
        <v>105129736</v>
      </c>
      <c r="N103" s="5">
        <v>116762832</v>
      </c>
      <c r="O103" s="5">
        <v>129922633</v>
      </c>
      <c r="P103" s="5">
        <v>128075137</v>
      </c>
      <c r="Q103" s="5">
        <v>134345974</v>
      </c>
      <c r="R103" s="5">
        <v>132935744</v>
      </c>
      <c r="S103" s="5">
        <v>132290021</v>
      </c>
      <c r="T103" s="5">
        <v>82259053</v>
      </c>
      <c r="U103" s="5">
        <v>64191429</v>
      </c>
      <c r="V103" s="5">
        <v>518794904659</v>
      </c>
      <c r="W103" s="5">
        <v>389048948178</v>
      </c>
      <c r="X103" s="5">
        <v>215148252097</v>
      </c>
      <c r="Y103" s="5">
        <v>222398377254</v>
      </c>
      <c r="Z103" s="5">
        <v>241375043512</v>
      </c>
    </row>
    <row r="104" spans="3:26" ht="15.5" x14ac:dyDescent="0.35">
      <c r="C104" t="s">
        <v>128</v>
      </c>
      <c r="D104" s="5">
        <v>213588494</v>
      </c>
      <c r="E104" s="5">
        <v>208914376</v>
      </c>
      <c r="F104" s="5">
        <v>254455169</v>
      </c>
      <c r="G104" s="5">
        <v>263010440</v>
      </c>
      <c r="I104" s="5">
        <v>208914376</v>
      </c>
      <c r="J104" s="5">
        <v>257608595</v>
      </c>
      <c r="K104" s="5">
        <v>696766629</v>
      </c>
      <c r="L104" s="5">
        <v>724645099</v>
      </c>
      <c r="M104" s="5">
        <v>696625283</v>
      </c>
      <c r="N104" s="5">
        <v>693123729</v>
      </c>
      <c r="O104" s="5">
        <v>658393892</v>
      </c>
      <c r="P104" s="5">
        <v>579066121</v>
      </c>
      <c r="Q104" s="5">
        <v>573351293</v>
      </c>
      <c r="R104" s="5">
        <v>519506767</v>
      </c>
      <c r="S104" s="5">
        <v>442841222</v>
      </c>
      <c r="T104" s="5">
        <v>366494478</v>
      </c>
      <c r="U104" s="5">
        <v>233842507</v>
      </c>
      <c r="V104" s="5">
        <v>2003097631827</v>
      </c>
      <c r="W104" s="5">
        <v>1515038439896</v>
      </c>
      <c r="X104" s="5">
        <v>887284106449</v>
      </c>
      <c r="Y104" s="5">
        <v>819565245320</v>
      </c>
      <c r="Z104" s="5">
        <v>952742296102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46723052</v>
      </c>
      <c r="E107" s="5">
        <v>46258135</v>
      </c>
      <c r="F107" s="5">
        <v>40899329</v>
      </c>
      <c r="G107" s="5">
        <v>45666445</v>
      </c>
      <c r="I107" s="5">
        <v>46258135</v>
      </c>
      <c r="J107" s="5">
        <v>373887166</v>
      </c>
      <c r="K107" s="5">
        <v>185115895</v>
      </c>
      <c r="L107" s="5">
        <v>38535487</v>
      </c>
      <c r="M107" s="5">
        <v>396650510</v>
      </c>
      <c r="N107" s="5">
        <v>232267721</v>
      </c>
      <c r="O107" s="5">
        <v>81229459</v>
      </c>
      <c r="P107" s="5">
        <v>69846315</v>
      </c>
      <c r="Q107" s="5">
        <v>95835481</v>
      </c>
      <c r="R107" s="5">
        <v>102549167</v>
      </c>
      <c r="S107" s="5">
        <v>86301441</v>
      </c>
      <c r="T107" s="5">
        <v>73311762</v>
      </c>
      <c r="U107" s="5">
        <v>50826013</v>
      </c>
      <c r="V107" s="5">
        <v>1125474034674</v>
      </c>
      <c r="W107" s="5">
        <v>778796157314</v>
      </c>
      <c r="X107" s="5">
        <v>547811644241</v>
      </c>
      <c r="Y107" s="5">
        <v>593456622883</v>
      </c>
      <c r="Z107" s="5">
        <v>700283860964</v>
      </c>
    </row>
    <row r="108" spans="3:26" ht="15.5" x14ac:dyDescent="0.35">
      <c r="C108" t="s">
        <v>449</v>
      </c>
      <c r="J108" s="5">
        <v>11047696</v>
      </c>
      <c r="L108" s="5">
        <v>5441897</v>
      </c>
      <c r="O108" s="5">
        <v>1804226</v>
      </c>
      <c r="P108" s="5">
        <v>2826150</v>
      </c>
      <c r="Q108" s="5">
        <v>1797640</v>
      </c>
      <c r="R108" s="5">
        <v>15891638</v>
      </c>
      <c r="S108" s="5">
        <v>5476233</v>
      </c>
      <c r="T108" s="5">
        <v>8442597</v>
      </c>
      <c r="V108" s="5">
        <v>672984152193</v>
      </c>
      <c r="W108" s="5">
        <v>482409171568</v>
      </c>
      <c r="X108" s="5">
        <v>316704863394</v>
      </c>
      <c r="Y108" s="5">
        <v>352451976636</v>
      </c>
      <c r="Z108" s="5">
        <v>433269350887</v>
      </c>
    </row>
    <row r="109" spans="3:26" ht="15.5" x14ac:dyDescent="0.35">
      <c r="C109" t="s">
        <v>133</v>
      </c>
    </row>
    <row r="110" spans="3:26" ht="15.5" x14ac:dyDescent="0.35">
      <c r="C110" t="s">
        <v>335</v>
      </c>
      <c r="D110" s="5">
        <v>31035392</v>
      </c>
      <c r="E110" s="5">
        <v>27665837</v>
      </c>
      <c r="F110" s="5">
        <v>27378800</v>
      </c>
      <c r="G110" s="5">
        <v>31396925</v>
      </c>
      <c r="I110" s="5">
        <v>27665837</v>
      </c>
      <c r="J110" s="5">
        <v>22755204</v>
      </c>
      <c r="K110" s="5">
        <v>8810393</v>
      </c>
      <c r="L110" s="5">
        <v>9430062</v>
      </c>
      <c r="M110" s="5">
        <v>58206155</v>
      </c>
      <c r="N110" s="5">
        <v>67669155</v>
      </c>
      <c r="O110" s="5">
        <v>45293995</v>
      </c>
      <c r="P110" s="5">
        <v>39664914</v>
      </c>
      <c r="Q110" s="5">
        <v>59177933</v>
      </c>
      <c r="R110" s="5">
        <v>57952492</v>
      </c>
      <c r="S110" s="5">
        <v>60427264</v>
      </c>
      <c r="T110" s="5">
        <v>50913794</v>
      </c>
      <c r="U110" s="5">
        <v>42295866</v>
      </c>
      <c r="V110" s="5">
        <v>410065941023</v>
      </c>
      <c r="W110" s="5">
        <v>217956997863</v>
      </c>
      <c r="X110" s="5">
        <v>151473244851</v>
      </c>
      <c r="Y110" s="5">
        <v>163975852890</v>
      </c>
      <c r="Z110" s="5">
        <v>203749611100</v>
      </c>
    </row>
    <row r="111" spans="3:26" ht="15.5" x14ac:dyDescent="0.35">
      <c r="C111" t="s">
        <v>134</v>
      </c>
    </row>
    <row r="112" spans="3:26" ht="15.5" x14ac:dyDescent="0.35">
      <c r="C112" t="s">
        <v>337</v>
      </c>
      <c r="D112" s="5">
        <v>3093869</v>
      </c>
      <c r="E112" s="5">
        <v>5012459</v>
      </c>
      <c r="F112" s="5">
        <v>2474998</v>
      </c>
      <c r="G112" s="5">
        <v>3797843</v>
      </c>
      <c r="I112" s="5">
        <v>5012459</v>
      </c>
      <c r="J112" s="5">
        <v>4459645</v>
      </c>
      <c r="K112" s="5">
        <v>5068656</v>
      </c>
      <c r="L112" s="5">
        <v>2500205</v>
      </c>
      <c r="M112" s="5">
        <v>6485503</v>
      </c>
      <c r="N112" s="5">
        <v>8032033</v>
      </c>
      <c r="O112" s="5">
        <v>7343852</v>
      </c>
      <c r="P112" s="5">
        <v>6557857</v>
      </c>
      <c r="Q112" s="5">
        <v>12317338</v>
      </c>
      <c r="R112" s="5">
        <v>8147371</v>
      </c>
      <c r="S112" s="5">
        <v>9388229</v>
      </c>
      <c r="T112" s="5">
        <v>3091764</v>
      </c>
      <c r="U112" s="5">
        <v>3420017</v>
      </c>
      <c r="V112" s="5">
        <v>16706921807</v>
      </c>
      <c r="W112" s="5">
        <v>25168776359</v>
      </c>
      <c r="X112" s="5">
        <v>25171947052</v>
      </c>
      <c r="Y112" s="5">
        <v>33591020403</v>
      </c>
      <c r="Z112" s="5">
        <v>39693701959</v>
      </c>
    </row>
    <row r="113" spans="3:26" ht="15.5" x14ac:dyDescent="0.35">
      <c r="C113" t="s">
        <v>136</v>
      </c>
      <c r="D113" s="5">
        <v>8396835</v>
      </c>
      <c r="E113" s="5">
        <v>8559378</v>
      </c>
      <c r="F113" s="5">
        <v>7524023</v>
      </c>
      <c r="G113" s="5">
        <v>6862883</v>
      </c>
      <c r="I113" s="5">
        <v>8559378</v>
      </c>
      <c r="J113" s="5">
        <v>6441716</v>
      </c>
      <c r="K113" s="5">
        <v>12071515</v>
      </c>
      <c r="L113" s="5">
        <v>14633411</v>
      </c>
      <c r="M113" s="5">
        <v>12778993</v>
      </c>
      <c r="N113" s="5">
        <v>14483688</v>
      </c>
      <c r="O113" s="5">
        <v>16919709</v>
      </c>
      <c r="P113" s="5">
        <v>16660345</v>
      </c>
      <c r="Q113" s="5">
        <v>17621875</v>
      </c>
      <c r="R113" s="5">
        <v>9172796</v>
      </c>
      <c r="S113" s="5">
        <v>7232832</v>
      </c>
      <c r="T113" s="5">
        <v>5171119</v>
      </c>
      <c r="U113" s="5">
        <v>2793471</v>
      </c>
      <c r="V113" s="5">
        <v>19013082324</v>
      </c>
      <c r="W113" s="5">
        <v>10607369892</v>
      </c>
      <c r="X113" s="5">
        <v>9469106604</v>
      </c>
      <c r="Y113" s="5">
        <v>7717771467</v>
      </c>
      <c r="Z113" s="5">
        <v>9687024610</v>
      </c>
    </row>
    <row r="114" spans="3:26" ht="15.5" x14ac:dyDescent="0.35">
      <c r="C114" t="s">
        <v>135</v>
      </c>
      <c r="D114" s="5">
        <v>2404759</v>
      </c>
      <c r="E114" s="5">
        <v>2356252</v>
      </c>
      <c r="F114" s="5">
        <v>2235578</v>
      </c>
      <c r="G114" s="5">
        <v>2495861</v>
      </c>
      <c r="I114" s="5">
        <v>2356252</v>
      </c>
      <c r="J114" s="5">
        <v>2469353</v>
      </c>
      <c r="K114" s="5">
        <v>2729918</v>
      </c>
      <c r="L114" s="5">
        <v>4042333</v>
      </c>
      <c r="M114" s="5">
        <v>4799934</v>
      </c>
      <c r="N114" s="5">
        <v>3257978</v>
      </c>
      <c r="O114" s="5">
        <v>6441799</v>
      </c>
      <c r="P114" s="5">
        <v>2949509</v>
      </c>
      <c r="Q114" s="5">
        <v>4122899</v>
      </c>
      <c r="R114" s="5">
        <v>3993024</v>
      </c>
      <c r="S114" s="5">
        <v>3282556</v>
      </c>
      <c r="T114" s="5">
        <v>1690488</v>
      </c>
      <c r="U114" s="5">
        <v>2004158</v>
      </c>
      <c r="V114" s="5">
        <v>4749717357</v>
      </c>
      <c r="W114" s="5">
        <v>11862924375</v>
      </c>
      <c r="X114" s="5">
        <v>7856258914</v>
      </c>
      <c r="Y114" s="5">
        <v>1062452451</v>
      </c>
      <c r="Z114" s="5">
        <v>1545575143</v>
      </c>
    </row>
    <row r="115" spans="3:26" ht="15.5" x14ac:dyDescent="0.35">
      <c r="C115" t="s">
        <v>138</v>
      </c>
    </row>
    <row r="116" spans="3:26" ht="15.5" x14ac:dyDescent="0.35">
      <c r="C116" t="s">
        <v>142</v>
      </c>
      <c r="D116" s="5">
        <v>30383217</v>
      </c>
      <c r="E116" s="5">
        <v>29324644</v>
      </c>
      <c r="F116" s="5">
        <v>29516535</v>
      </c>
      <c r="G116" s="5">
        <v>29837899</v>
      </c>
      <c r="I116" s="5">
        <v>29324644</v>
      </c>
      <c r="K116" s="5">
        <v>170004060</v>
      </c>
      <c r="L116" s="5">
        <v>169523629</v>
      </c>
      <c r="N116" s="5">
        <v>170476930</v>
      </c>
      <c r="O116" s="5">
        <v>169831777</v>
      </c>
      <c r="P116" s="5">
        <v>168917111</v>
      </c>
      <c r="Q116" s="5">
        <v>196045616</v>
      </c>
    </row>
    <row r="117" spans="3:26" ht="15.5" x14ac:dyDescent="0.35">
      <c r="C117" t="s">
        <v>139</v>
      </c>
      <c r="M117" s="5">
        <v>4211502</v>
      </c>
    </row>
    <row r="118" spans="3:26" ht="15.5" x14ac:dyDescent="0.35">
      <c r="C118" t="s">
        <v>143</v>
      </c>
      <c r="M118" s="5">
        <v>174325578</v>
      </c>
    </row>
    <row r="119" spans="3:26" ht="15.5" x14ac:dyDescent="0.35">
      <c r="C119" t="s">
        <v>503</v>
      </c>
      <c r="M119" s="5">
        <v>137620197</v>
      </c>
      <c r="N119" s="5">
        <v>138141984</v>
      </c>
      <c r="R119" s="5">
        <v>7223005</v>
      </c>
      <c r="T119" s="5">
        <v>4002000</v>
      </c>
      <c r="V119" s="5">
        <v>1954219970</v>
      </c>
      <c r="W119" s="5">
        <v>30790917257</v>
      </c>
      <c r="X119" s="5">
        <v>37136223426</v>
      </c>
      <c r="Y119" s="5">
        <v>34657549036</v>
      </c>
      <c r="Z119" s="5">
        <v>12338597265</v>
      </c>
    </row>
    <row r="120" spans="3:26" ht="15.5" x14ac:dyDescent="0.35">
      <c r="C120" t="s">
        <v>140</v>
      </c>
      <c r="D120" s="5">
        <v>2649499</v>
      </c>
      <c r="E120" s="5">
        <v>195166</v>
      </c>
      <c r="F120" s="5">
        <v>88258</v>
      </c>
      <c r="G120" s="5">
        <v>38789</v>
      </c>
      <c r="I120" s="5">
        <v>195166</v>
      </c>
      <c r="J120" s="5">
        <v>19787</v>
      </c>
      <c r="K120" s="5">
        <v>1966356</v>
      </c>
      <c r="L120" s="5">
        <v>1922956</v>
      </c>
      <c r="M120" s="5">
        <v>2012631</v>
      </c>
      <c r="N120" s="5">
        <v>2984154</v>
      </c>
      <c r="O120" s="5">
        <v>631972</v>
      </c>
      <c r="P120" s="5">
        <v>126646</v>
      </c>
      <c r="Q120" s="5">
        <v>532953</v>
      </c>
      <c r="R120" s="5">
        <v>160234</v>
      </c>
      <c r="S120" s="5">
        <v>109333</v>
      </c>
      <c r="T120" s="5">
        <v>201748</v>
      </c>
      <c r="U120" s="5">
        <v>248076</v>
      </c>
      <c r="V120" s="5">
        <v>1747810742</v>
      </c>
      <c r="W120" s="5">
        <v>2345931249</v>
      </c>
      <c r="X120" s="5">
        <v>92253477</v>
      </c>
      <c r="Z120" s="5">
        <v>116317513</v>
      </c>
    </row>
    <row r="121" spans="3:26" ht="15.5" x14ac:dyDescent="0.35">
      <c r="C121" t="s">
        <v>450</v>
      </c>
      <c r="D121" s="5">
        <v>658092</v>
      </c>
      <c r="E121" s="5">
        <v>337311</v>
      </c>
      <c r="F121" s="5">
        <v>435053</v>
      </c>
      <c r="G121" s="5">
        <v>392719</v>
      </c>
      <c r="I121" s="5">
        <v>337311</v>
      </c>
      <c r="J121" s="5">
        <v>325393620</v>
      </c>
      <c r="K121" s="5">
        <v>154707309</v>
      </c>
      <c r="L121" s="5">
        <v>525983</v>
      </c>
      <c r="M121" s="5">
        <v>137620197</v>
      </c>
      <c r="N121" s="5">
        <v>138141984</v>
      </c>
      <c r="O121" s="5">
        <v>1814200</v>
      </c>
      <c r="P121" s="5">
        <v>489278</v>
      </c>
      <c r="Q121" s="5">
        <v>592798</v>
      </c>
      <c r="R121" s="5">
        <v>7223005</v>
      </c>
      <c r="S121" s="5">
        <v>494327</v>
      </c>
      <c r="T121" s="5">
        <v>4002000</v>
      </c>
      <c r="U121" s="5">
        <v>312501</v>
      </c>
      <c r="V121" s="5">
        <v>1954219970</v>
      </c>
      <c r="W121" s="5">
        <v>30790917257</v>
      </c>
      <c r="X121" s="5">
        <v>37136223426</v>
      </c>
      <c r="Y121" s="5">
        <v>34657549036</v>
      </c>
      <c r="Z121" s="5">
        <v>12338597265</v>
      </c>
    </row>
    <row r="122" spans="3:26" ht="15.5" x14ac:dyDescent="0.35">
      <c r="C122" t="s">
        <v>144</v>
      </c>
      <c r="D122" s="5">
        <v>108423341</v>
      </c>
      <c r="E122" s="5">
        <v>103513738</v>
      </c>
      <c r="F122" s="5">
        <v>89600626</v>
      </c>
      <c r="G122" s="5">
        <v>90214127</v>
      </c>
      <c r="I122" s="5">
        <v>103513738</v>
      </c>
      <c r="J122" s="5">
        <v>4808178</v>
      </c>
      <c r="K122" s="5">
        <v>177996585</v>
      </c>
      <c r="L122" s="5">
        <v>345091193</v>
      </c>
      <c r="M122" s="5">
        <v>7520029</v>
      </c>
      <c r="N122" s="5">
        <v>179105867</v>
      </c>
      <c r="O122" s="5">
        <v>313028100</v>
      </c>
      <c r="P122" s="5">
        <v>258626455</v>
      </c>
      <c r="Q122" s="5">
        <v>242719916</v>
      </c>
      <c r="R122" s="5">
        <v>189093643</v>
      </c>
      <c r="S122" s="5">
        <v>140682979</v>
      </c>
      <c r="T122" s="5">
        <v>88286268</v>
      </c>
      <c r="U122" s="5">
        <v>83959183</v>
      </c>
      <c r="V122" s="5">
        <v>49666507152</v>
      </c>
      <c r="W122" s="5">
        <v>48681609315</v>
      </c>
      <c r="X122" s="5">
        <v>171828661891</v>
      </c>
      <c r="Y122" s="5">
        <v>93935520107</v>
      </c>
      <c r="Z122" s="5">
        <v>153606687767</v>
      </c>
    </row>
    <row r="123" spans="3:26" ht="15.5" x14ac:dyDescent="0.35">
      <c r="C123" t="s">
        <v>145</v>
      </c>
      <c r="D123" s="5">
        <v>108423341</v>
      </c>
      <c r="E123" s="5">
        <v>103513738</v>
      </c>
      <c r="F123" s="5">
        <v>89600626</v>
      </c>
      <c r="G123" s="5">
        <v>90214127</v>
      </c>
      <c r="I123" s="5">
        <v>103513738</v>
      </c>
      <c r="J123" s="5">
        <v>4808178</v>
      </c>
      <c r="K123" s="5">
        <v>177996585</v>
      </c>
      <c r="L123" s="5">
        <v>345091193</v>
      </c>
      <c r="M123" s="5">
        <v>7520029</v>
      </c>
      <c r="N123" s="5">
        <v>179105867</v>
      </c>
      <c r="O123" s="5">
        <v>313028100</v>
      </c>
      <c r="P123" s="5">
        <v>258626455</v>
      </c>
      <c r="Q123" s="5">
        <v>242719916</v>
      </c>
      <c r="R123" s="5">
        <v>189093643</v>
      </c>
      <c r="S123" s="5">
        <v>140682979</v>
      </c>
      <c r="T123" s="5">
        <v>88286268</v>
      </c>
      <c r="U123" s="5">
        <v>83959183</v>
      </c>
      <c r="V123" s="5">
        <v>49666507152</v>
      </c>
      <c r="W123" s="5">
        <v>48681609315</v>
      </c>
      <c r="X123" s="5">
        <v>171828661891</v>
      </c>
      <c r="Y123" s="5">
        <v>93935520107</v>
      </c>
      <c r="Z123" s="5">
        <v>153606687767</v>
      </c>
    </row>
    <row r="124" spans="3:26" ht="15.5" x14ac:dyDescent="0.35">
      <c r="C124" t="s">
        <v>148</v>
      </c>
    </row>
    <row r="125" spans="3:26" ht="15.5" x14ac:dyDescent="0.35">
      <c r="C125" t="s">
        <v>688</v>
      </c>
      <c r="D125" s="5">
        <v>6449482</v>
      </c>
      <c r="E125" s="5">
        <v>6330199</v>
      </c>
      <c r="F125" s="5">
        <v>6157325</v>
      </c>
      <c r="G125" s="5">
        <v>6038030</v>
      </c>
      <c r="I125" s="5">
        <v>6330199</v>
      </c>
      <c r="O125" s="5">
        <v>137087843</v>
      </c>
      <c r="P125" s="5">
        <v>84669726</v>
      </c>
      <c r="Q125" s="5">
        <v>41000000</v>
      </c>
      <c r="R125" s="5">
        <v>182236370</v>
      </c>
      <c r="S125" s="5">
        <v>134911712</v>
      </c>
      <c r="T125" s="5">
        <v>82932426</v>
      </c>
      <c r="U125" s="5">
        <v>78451526</v>
      </c>
      <c r="V125" s="5">
        <v>330636640</v>
      </c>
      <c r="W125" s="5">
        <v>2115203397</v>
      </c>
      <c r="X125" s="5">
        <v>133509137555</v>
      </c>
      <c r="Y125" s="5">
        <v>58458635718</v>
      </c>
      <c r="Z125" s="5">
        <v>121709240045</v>
      </c>
    </row>
    <row r="126" spans="3:26" ht="15.5" x14ac:dyDescent="0.35">
      <c r="C126" t="s">
        <v>149</v>
      </c>
      <c r="D126" s="5">
        <v>90859154</v>
      </c>
      <c r="E126" s="5">
        <v>86308662</v>
      </c>
      <c r="F126" s="5">
        <v>84750824</v>
      </c>
      <c r="G126" s="5">
        <v>85411443</v>
      </c>
      <c r="I126" s="5">
        <v>86308662</v>
      </c>
      <c r="J126" s="5">
        <v>19787</v>
      </c>
      <c r="K126" s="5">
        <v>171970416</v>
      </c>
      <c r="L126" s="5">
        <v>339774357</v>
      </c>
      <c r="M126" s="5">
        <v>2012631</v>
      </c>
      <c r="N126" s="5">
        <v>173461084</v>
      </c>
      <c r="O126" s="5">
        <v>307551592</v>
      </c>
      <c r="P126" s="5">
        <v>253713483</v>
      </c>
      <c r="Q126" s="5">
        <v>237578569</v>
      </c>
      <c r="R126" s="5">
        <v>182396604</v>
      </c>
      <c r="S126" s="5">
        <v>135021045</v>
      </c>
      <c r="T126" s="5">
        <v>83134174</v>
      </c>
      <c r="U126" s="5">
        <v>78699602</v>
      </c>
      <c r="V126" s="5">
        <v>2078447382</v>
      </c>
      <c r="W126" s="5">
        <v>4461134646</v>
      </c>
      <c r="X126" s="5">
        <v>133601391032</v>
      </c>
      <c r="Y126" s="5">
        <v>58458635718</v>
      </c>
      <c r="Z126" s="5">
        <v>121825557558</v>
      </c>
    </row>
    <row r="127" spans="3:26" ht="15.5" x14ac:dyDescent="0.35">
      <c r="C127" t="s">
        <v>146</v>
      </c>
      <c r="D127" s="5">
        <v>12735069</v>
      </c>
      <c r="E127" s="5">
        <v>12352733</v>
      </c>
      <c r="I127" s="5">
        <v>12352733</v>
      </c>
      <c r="N127" s="5">
        <v>12830</v>
      </c>
      <c r="O127" s="5">
        <v>15390</v>
      </c>
      <c r="P127" s="5">
        <v>5296</v>
      </c>
      <c r="Q127" s="5">
        <v>10592</v>
      </c>
      <c r="R127" s="5">
        <v>24613</v>
      </c>
    </row>
    <row r="128" spans="3:26" ht="15.5" x14ac:dyDescent="0.35">
      <c r="C128" t="s">
        <v>150</v>
      </c>
      <c r="D128" s="5">
        <v>155146393</v>
      </c>
      <c r="E128" s="5">
        <v>149771873</v>
      </c>
      <c r="F128" s="5">
        <v>130499955</v>
      </c>
      <c r="G128" s="5">
        <v>135880572</v>
      </c>
      <c r="I128" s="5">
        <v>149771873</v>
      </c>
      <c r="J128" s="5">
        <v>378695344</v>
      </c>
      <c r="K128" s="5">
        <v>363112480</v>
      </c>
      <c r="L128" s="5">
        <v>383626680</v>
      </c>
      <c r="M128" s="5">
        <v>404170539</v>
      </c>
      <c r="N128" s="5">
        <v>411373588</v>
      </c>
      <c r="O128" s="5">
        <v>394257559</v>
      </c>
      <c r="P128" s="5">
        <v>328472770</v>
      </c>
      <c r="Q128" s="5">
        <v>338555397</v>
      </c>
      <c r="R128" s="5">
        <v>291642810</v>
      </c>
      <c r="S128" s="5">
        <v>226984420</v>
      </c>
      <c r="T128" s="5">
        <v>161598030</v>
      </c>
      <c r="U128" s="5">
        <v>134785196</v>
      </c>
      <c r="V128" s="5">
        <v>1175140541826</v>
      </c>
      <c r="W128" s="5">
        <v>827477766629</v>
      </c>
      <c r="X128" s="5">
        <v>719640306132</v>
      </c>
      <c r="Y128" s="5">
        <v>687392142990</v>
      </c>
      <c r="Z128" s="5">
        <v>853890548731</v>
      </c>
    </row>
    <row r="129" spans="2:26" ht="15.5" x14ac:dyDescent="0.35">
      <c r="C129" t="s">
        <v>151</v>
      </c>
    </row>
    <row r="130" spans="2:26" ht="15.5" x14ac:dyDescent="0.35">
      <c r="C130" t="s">
        <v>152</v>
      </c>
      <c r="D130" s="5">
        <v>55233458</v>
      </c>
      <c r="E130" s="5">
        <v>55233458</v>
      </c>
      <c r="F130" s="5">
        <v>55233458</v>
      </c>
      <c r="G130" s="5">
        <v>55233458</v>
      </c>
      <c r="I130" s="5">
        <v>55233458</v>
      </c>
      <c r="J130" s="5">
        <v>55233458</v>
      </c>
      <c r="K130" s="5">
        <v>55233458</v>
      </c>
      <c r="L130" s="5">
        <v>30206632</v>
      </c>
      <c r="M130" s="5">
        <v>30206632</v>
      </c>
      <c r="N130" s="5">
        <v>30206632</v>
      </c>
      <c r="O130" s="5">
        <v>30206632</v>
      </c>
      <c r="P130" s="5">
        <v>30206632</v>
      </c>
      <c r="Q130" s="5">
        <v>30206632</v>
      </c>
      <c r="R130" s="5">
        <v>30206632</v>
      </c>
      <c r="S130" s="5">
        <v>30206632</v>
      </c>
      <c r="T130" s="5">
        <v>30206632</v>
      </c>
      <c r="U130" s="5">
        <v>23239822</v>
      </c>
      <c r="V130" s="5">
        <v>76640305200</v>
      </c>
      <c r="W130" s="5">
        <v>76596541500</v>
      </c>
      <c r="X130" s="5">
        <v>44544000000</v>
      </c>
      <c r="Y130" s="5">
        <v>44544000000</v>
      </c>
      <c r="Z130" s="5">
        <v>44544000000</v>
      </c>
    </row>
    <row r="131" spans="2:26" ht="15.5" x14ac:dyDescent="0.35">
      <c r="C131" t="s">
        <v>153</v>
      </c>
      <c r="D131" s="5">
        <v>303959745</v>
      </c>
      <c r="E131" s="5">
        <v>147915760</v>
      </c>
      <c r="F131" s="5">
        <v>147915760</v>
      </c>
      <c r="G131" s="5">
        <v>147915760</v>
      </c>
      <c r="I131" s="5">
        <v>147915760</v>
      </c>
      <c r="J131" s="5">
        <v>147915760</v>
      </c>
      <c r="K131" s="5">
        <v>147915760</v>
      </c>
      <c r="L131" s="5">
        <v>172942586</v>
      </c>
      <c r="M131" s="5">
        <v>125266024</v>
      </c>
      <c r="N131" s="5">
        <v>125266024</v>
      </c>
      <c r="O131" s="5">
        <v>125266024</v>
      </c>
      <c r="P131" s="5">
        <v>125266024</v>
      </c>
      <c r="Q131" s="5">
        <v>125266024</v>
      </c>
      <c r="R131" s="5">
        <v>125266024</v>
      </c>
      <c r="S131" s="5">
        <v>124618382</v>
      </c>
      <c r="T131" s="5">
        <v>124618382</v>
      </c>
      <c r="U131" s="5">
        <v>48590996</v>
      </c>
      <c r="V131" s="5">
        <v>419791812553</v>
      </c>
      <c r="W131" s="5">
        <v>419135357053</v>
      </c>
      <c r="X131" s="5">
        <v>19463678310</v>
      </c>
      <c r="Y131" s="5">
        <v>19463678310</v>
      </c>
      <c r="Z131" s="5">
        <v>19463678310</v>
      </c>
    </row>
    <row r="132" spans="2:26" ht="15.5" x14ac:dyDescent="0.35">
      <c r="C132" t="s">
        <v>154</v>
      </c>
      <c r="D132" s="5">
        <v>-278865021</v>
      </c>
      <c r="E132" s="5">
        <v>-279329374</v>
      </c>
      <c r="F132" s="5">
        <v>-211590948</v>
      </c>
      <c r="G132" s="5">
        <v>-210919233</v>
      </c>
      <c r="I132" s="5">
        <v>-279329374</v>
      </c>
      <c r="J132" s="5">
        <v>-305551419</v>
      </c>
      <c r="K132" s="5">
        <v>142758611</v>
      </c>
      <c r="L132" s="5">
        <v>143975118</v>
      </c>
      <c r="M132" s="5">
        <v>140292011</v>
      </c>
      <c r="N132" s="5">
        <v>124151424</v>
      </c>
      <c r="O132" s="5">
        <v>102763001</v>
      </c>
      <c r="P132" s="5">
        <v>83441647</v>
      </c>
      <c r="Q132" s="5">
        <v>66079385</v>
      </c>
      <c r="R132" s="5">
        <v>55609476</v>
      </c>
      <c r="S132" s="5">
        <v>41266384</v>
      </c>
      <c r="T132" s="5">
        <v>34554305</v>
      </c>
      <c r="U132" s="5">
        <v>37568713</v>
      </c>
      <c r="V132" s="5">
        <v>246040815664</v>
      </c>
      <c r="W132" s="5">
        <v>175447824166</v>
      </c>
      <c r="X132" s="5">
        <v>103124495108</v>
      </c>
      <c r="Y132" s="5">
        <v>67516046170</v>
      </c>
      <c r="Z132" s="5">
        <v>34234435662</v>
      </c>
    </row>
    <row r="133" spans="2:26" ht="15.5" x14ac:dyDescent="0.35">
      <c r="C133" t="s">
        <v>341</v>
      </c>
      <c r="D133" s="5">
        <v>1814636</v>
      </c>
      <c r="E133" s="5">
        <v>1814636</v>
      </c>
      <c r="F133" s="5">
        <v>1814636</v>
      </c>
      <c r="G133" s="5">
        <v>1814636</v>
      </c>
      <c r="I133" s="5">
        <v>1814636</v>
      </c>
      <c r="J133" s="5">
        <v>1814636</v>
      </c>
      <c r="K133" s="5">
        <v>1814636</v>
      </c>
      <c r="L133" s="5">
        <v>1747889</v>
      </c>
      <c r="M133" s="5">
        <v>1680540</v>
      </c>
      <c r="N133" s="5">
        <v>1611163</v>
      </c>
      <c r="O133" s="5">
        <v>1540725</v>
      </c>
      <c r="P133" s="5">
        <v>1469884</v>
      </c>
      <c r="Q133" s="5">
        <v>1397952</v>
      </c>
      <c r="R133" s="5">
        <v>1247627</v>
      </c>
      <c r="S133" s="5">
        <v>1247627</v>
      </c>
      <c r="T133" s="5">
        <v>1172619</v>
      </c>
      <c r="U133" s="5">
        <v>1086114</v>
      </c>
      <c r="V133" s="5">
        <v>9000000000</v>
      </c>
      <c r="W133" s="5">
        <v>8000000000</v>
      </c>
      <c r="X133" s="5">
        <v>7000000000</v>
      </c>
      <c r="Y133" s="5">
        <v>6000000000</v>
      </c>
      <c r="Z133" s="5">
        <v>6000000000</v>
      </c>
    </row>
    <row r="134" spans="2:26" ht="15.5" x14ac:dyDescent="0.35">
      <c r="C134" t="s">
        <v>342</v>
      </c>
      <c r="D134" s="5">
        <v>-280679657</v>
      </c>
      <c r="E134" s="5">
        <v>-281144010</v>
      </c>
      <c r="F134" s="5">
        <v>-213405584</v>
      </c>
      <c r="G134" s="5">
        <v>-212733869</v>
      </c>
      <c r="I134" s="5">
        <v>-281144010</v>
      </c>
      <c r="J134" s="5">
        <v>-307366055</v>
      </c>
      <c r="K134" s="5">
        <v>140943975</v>
      </c>
      <c r="L134" s="5">
        <v>142227229</v>
      </c>
      <c r="M134" s="5">
        <v>138611471</v>
      </c>
      <c r="N134" s="5">
        <v>122540261</v>
      </c>
      <c r="O134" s="5">
        <v>101222276</v>
      </c>
      <c r="P134" s="5">
        <v>81971763</v>
      </c>
      <c r="Q134" s="5">
        <v>64681433</v>
      </c>
      <c r="R134" s="5">
        <v>54361849</v>
      </c>
      <c r="S134" s="5">
        <v>40018757</v>
      </c>
      <c r="T134" s="5">
        <v>33381686</v>
      </c>
      <c r="U134" s="5">
        <v>36482599</v>
      </c>
      <c r="V134" s="5">
        <v>237040815664</v>
      </c>
      <c r="W134" s="5">
        <v>167447824166</v>
      </c>
      <c r="X134" s="5">
        <v>96124495108</v>
      </c>
      <c r="Y134" s="5">
        <v>61516046170</v>
      </c>
      <c r="Z134" s="5">
        <v>28234435662</v>
      </c>
    </row>
    <row r="135" spans="2:26" ht="15.5" x14ac:dyDescent="0.35">
      <c r="C135" t="s">
        <v>343</v>
      </c>
      <c r="D135" s="5">
        <v>-278865021</v>
      </c>
      <c r="E135" s="5">
        <v>-279329374</v>
      </c>
      <c r="F135" s="5">
        <v>-211590948</v>
      </c>
      <c r="G135" s="5">
        <v>-210919233</v>
      </c>
      <c r="I135" s="5">
        <v>-279329374</v>
      </c>
      <c r="J135" s="5">
        <v>-305551419</v>
      </c>
      <c r="K135" s="5">
        <v>142758611</v>
      </c>
      <c r="L135" s="5">
        <v>143975118</v>
      </c>
      <c r="M135" s="5">
        <v>140292011</v>
      </c>
      <c r="N135" s="5">
        <v>124151424</v>
      </c>
      <c r="O135" s="5">
        <v>102763001</v>
      </c>
      <c r="P135" s="5">
        <v>83441647</v>
      </c>
      <c r="Q135" s="5">
        <v>66079385</v>
      </c>
      <c r="R135" s="5">
        <v>55609476</v>
      </c>
      <c r="S135" s="5">
        <v>41266384</v>
      </c>
      <c r="T135" s="5">
        <v>34554305</v>
      </c>
      <c r="U135" s="5">
        <v>37568713</v>
      </c>
      <c r="V135" s="5">
        <v>246040815664</v>
      </c>
      <c r="W135" s="5">
        <v>175447824166</v>
      </c>
      <c r="X135" s="5">
        <v>103124495108</v>
      </c>
      <c r="Y135" s="5">
        <v>67516046170</v>
      </c>
      <c r="Z135" s="5">
        <v>34234435662</v>
      </c>
    </row>
    <row r="136" spans="2:26" ht="15.5" x14ac:dyDescent="0.35">
      <c r="C136" t="s">
        <v>155</v>
      </c>
      <c r="D136" s="5">
        <v>-20515885</v>
      </c>
      <c r="E136" s="5">
        <v>-20142662</v>
      </c>
      <c r="F136" s="5">
        <v>-22691264</v>
      </c>
      <c r="G136" s="5">
        <v>-20176197</v>
      </c>
      <c r="I136" s="5">
        <v>-20142662</v>
      </c>
      <c r="J136" s="5">
        <v>-17438950</v>
      </c>
      <c r="K136" s="5">
        <v>-9831659</v>
      </c>
      <c r="L136" s="5">
        <v>-3557163</v>
      </c>
      <c r="M136" s="5">
        <v>-2312038</v>
      </c>
      <c r="N136" s="5">
        <v>2824834</v>
      </c>
      <c r="O136" s="5">
        <v>8108821</v>
      </c>
      <c r="P136" s="5">
        <v>12571538</v>
      </c>
      <c r="Q136" s="5">
        <v>14513638</v>
      </c>
      <c r="R136" s="5">
        <v>16886366</v>
      </c>
      <c r="S136" s="5">
        <v>18865735</v>
      </c>
      <c r="T136" s="5">
        <v>15251147</v>
      </c>
      <c r="U136" s="5">
        <v>2455711</v>
      </c>
      <c r="V136" s="5">
        <v>30156289472</v>
      </c>
      <c r="W136" s="5">
        <v>13399998378</v>
      </c>
      <c r="X136" s="5">
        <v>435441777</v>
      </c>
      <c r="Y136" s="5">
        <v>533060337</v>
      </c>
      <c r="Z136" s="5">
        <v>411914098</v>
      </c>
    </row>
    <row r="137" spans="2:26" ht="15.5" x14ac:dyDescent="0.35">
      <c r="C137" t="s">
        <v>9</v>
      </c>
      <c r="D137" s="5">
        <v>58442101</v>
      </c>
      <c r="E137" s="5">
        <v>59142503</v>
      </c>
      <c r="F137" s="5">
        <v>123955214</v>
      </c>
      <c r="G137" s="5">
        <v>127129868</v>
      </c>
      <c r="I137" s="5">
        <v>59142503</v>
      </c>
      <c r="J137" s="5">
        <v>-121086749</v>
      </c>
      <c r="K137" s="5">
        <v>333654149</v>
      </c>
      <c r="L137" s="5">
        <v>341018419</v>
      </c>
      <c r="M137" s="5">
        <v>291211134</v>
      </c>
      <c r="N137" s="5">
        <v>280185257</v>
      </c>
      <c r="O137" s="5">
        <v>264136333</v>
      </c>
      <c r="P137" s="5">
        <v>250593352</v>
      </c>
      <c r="Q137" s="5">
        <v>234795896</v>
      </c>
      <c r="R137" s="5">
        <v>227640512</v>
      </c>
      <c r="S137" s="5">
        <v>215856802</v>
      </c>
      <c r="T137" s="5">
        <v>204626275</v>
      </c>
      <c r="U137" s="5">
        <v>99057306</v>
      </c>
      <c r="V137" s="5">
        <v>824500240906</v>
      </c>
      <c r="W137" s="5">
        <v>684336439807</v>
      </c>
      <c r="X137" s="5">
        <v>167567615195</v>
      </c>
      <c r="Y137" s="5">
        <v>132056784817</v>
      </c>
      <c r="Z137" s="5">
        <v>98654028070</v>
      </c>
    </row>
    <row r="138" spans="2:26" ht="15.5" x14ac:dyDescent="0.35">
      <c r="C138" t="s">
        <v>156</v>
      </c>
      <c r="D138" s="5">
        <v>213588494</v>
      </c>
      <c r="E138" s="5">
        <v>208914376</v>
      </c>
      <c r="F138" s="5">
        <v>254455169</v>
      </c>
      <c r="G138" s="5">
        <v>263010440</v>
      </c>
      <c r="I138" s="5">
        <v>208914376</v>
      </c>
      <c r="J138" s="5">
        <v>257608595</v>
      </c>
      <c r="K138" s="5">
        <v>696766629</v>
      </c>
      <c r="L138" s="5">
        <v>724645099</v>
      </c>
      <c r="M138" s="5">
        <v>695381673</v>
      </c>
      <c r="N138" s="5">
        <v>691558845</v>
      </c>
      <c r="O138" s="5">
        <v>658393892</v>
      </c>
      <c r="P138" s="5">
        <v>579066122</v>
      </c>
      <c r="Q138" s="5">
        <v>573351293</v>
      </c>
      <c r="R138" s="5">
        <v>519283322</v>
      </c>
      <c r="S138" s="5">
        <v>442841222</v>
      </c>
      <c r="T138" s="5">
        <v>366224305</v>
      </c>
      <c r="U138" s="5">
        <v>233842502</v>
      </c>
      <c r="V138" s="5">
        <v>1999640782732</v>
      </c>
      <c r="W138" s="5">
        <v>1511814206436</v>
      </c>
      <c r="X138" s="5">
        <v>887207921327</v>
      </c>
      <c r="Y138" s="5">
        <v>819448927807</v>
      </c>
      <c r="Z138" s="5">
        <v>952544576801</v>
      </c>
    </row>
    <row r="139" spans="2:26" ht="15.5" x14ac:dyDescent="0.35">
      <c r="C139" t="s">
        <v>157</v>
      </c>
      <c r="D139" s="5">
        <v>21482028246</v>
      </c>
      <c r="E139" s="5">
        <v>21482028246</v>
      </c>
      <c r="F139" s="5">
        <v>21482028246</v>
      </c>
      <c r="G139" s="5">
        <v>21482028246</v>
      </c>
      <c r="I139" s="5">
        <v>21482028246</v>
      </c>
      <c r="J139" s="5">
        <v>21482028246</v>
      </c>
      <c r="K139" s="5">
        <v>21482028246</v>
      </c>
      <c r="L139" s="5">
        <v>6478295611</v>
      </c>
      <c r="M139" s="5">
        <v>6478295611</v>
      </c>
      <c r="N139" s="5">
        <v>6478295611</v>
      </c>
      <c r="O139" s="5">
        <v>6478295611</v>
      </c>
      <c r="P139" s="5">
        <v>6478295611</v>
      </c>
      <c r="Q139" s="5">
        <v>6478295611</v>
      </c>
      <c r="R139" s="5">
        <v>6478295611</v>
      </c>
      <c r="S139" s="5">
        <v>6478295611</v>
      </c>
      <c r="T139" s="5">
        <v>6478295611</v>
      </c>
      <c r="U139" s="5">
        <v>3084902672</v>
      </c>
      <c r="V139" s="5">
        <v>3065612208</v>
      </c>
      <c r="W139" s="5">
        <v>3063861660</v>
      </c>
      <c r="X139" s="5">
        <v>445440000</v>
      </c>
      <c r="Y139" s="5">
        <v>445440000</v>
      </c>
      <c r="Z139" s="5">
        <v>445440000</v>
      </c>
    </row>
    <row r="141" spans="2:26" ht="15.5" x14ac:dyDescent="0.35">
      <c r="B141" t="s">
        <v>158</v>
      </c>
      <c r="C141" t="s">
        <v>159</v>
      </c>
      <c r="D141" s="5">
        <v>85617</v>
      </c>
      <c r="E141" s="5">
        <v>-924527</v>
      </c>
      <c r="F141" s="5">
        <v>7371203</v>
      </c>
      <c r="G141" s="5">
        <v>1718145</v>
      </c>
      <c r="I141" s="5">
        <v>-302229</v>
      </c>
      <c r="J141" s="5">
        <v>-4606589</v>
      </c>
      <c r="K141" s="5">
        <v>-27732349</v>
      </c>
      <c r="L141" s="5">
        <v>13778748</v>
      </c>
      <c r="M141" s="5">
        <v>-3367594</v>
      </c>
      <c r="N141" s="5">
        <v>-31780055</v>
      </c>
      <c r="O141" s="5">
        <v>-19361020</v>
      </c>
      <c r="P141" s="5">
        <v>-11397740</v>
      </c>
      <c r="Q141" s="5">
        <v>-21472671</v>
      </c>
      <c r="R141" s="5">
        <v>-35840726</v>
      </c>
      <c r="S141" s="5">
        <v>-26865028</v>
      </c>
      <c r="T141" s="5">
        <v>18612889</v>
      </c>
      <c r="U141" s="5">
        <v>21965680</v>
      </c>
      <c r="V141" s="5">
        <v>34993077504</v>
      </c>
      <c r="W141" s="5">
        <v>41390410288</v>
      </c>
      <c r="X141" s="5">
        <v>2995549571</v>
      </c>
      <c r="Y141" s="5">
        <v>130668623250</v>
      </c>
      <c r="Z141" s="5">
        <v>-57466433592</v>
      </c>
    </row>
    <row r="142" spans="2:26" ht="15.5" x14ac:dyDescent="0.35">
      <c r="C142" t="s">
        <v>160</v>
      </c>
      <c r="D142" s="5">
        <v>62335397</v>
      </c>
      <c r="E142" s="5">
        <v>71383998</v>
      </c>
      <c r="F142" s="5">
        <v>82837870</v>
      </c>
      <c r="G142" s="5">
        <v>67994711</v>
      </c>
      <c r="I142" s="5">
        <v>275791010</v>
      </c>
      <c r="J142" s="5">
        <v>433178674</v>
      </c>
      <c r="K142" s="5">
        <v>675016820</v>
      </c>
      <c r="L142" s="5">
        <v>686620736</v>
      </c>
      <c r="M142" s="5">
        <v>690442330</v>
      </c>
      <c r="N142" s="5">
        <v>664653860</v>
      </c>
      <c r="O142" s="5">
        <v>655744951</v>
      </c>
      <c r="P142" s="5">
        <v>611734873</v>
      </c>
      <c r="Q142" s="5">
        <v>549255001</v>
      </c>
      <c r="R142" s="5">
        <v>465084277</v>
      </c>
      <c r="S142" s="5">
        <v>405751315</v>
      </c>
      <c r="T142" s="5">
        <v>333111333</v>
      </c>
      <c r="U142" s="5">
        <v>345462216</v>
      </c>
      <c r="V142" s="5">
        <v>2545049784760</v>
      </c>
      <c r="W142" s="5">
        <v>2090166669987</v>
      </c>
      <c r="X142" s="5">
        <v>1416565285349</v>
      </c>
      <c r="Y142" s="5">
        <v>364521095769</v>
      </c>
      <c r="Z142" s="5">
        <v>333861274335</v>
      </c>
    </row>
    <row r="143" spans="2:26" ht="15.5" x14ac:dyDescent="0.35">
      <c r="C143" t="s">
        <v>161</v>
      </c>
      <c r="V143" s="5">
        <v>-2450369404680</v>
      </c>
      <c r="W143" s="5">
        <v>-2005043073118</v>
      </c>
      <c r="X143" s="5">
        <v>-1384807827145</v>
      </c>
    </row>
    <row r="144" spans="2:26" ht="15.5" x14ac:dyDescent="0.35">
      <c r="C144" t="s">
        <v>1517</v>
      </c>
      <c r="D144" s="5">
        <v>-38868172</v>
      </c>
      <c r="E144" s="5">
        <v>-61268128</v>
      </c>
      <c r="F144" s="5">
        <v>-53891743</v>
      </c>
      <c r="G144" s="5">
        <v>-52631091</v>
      </c>
      <c r="I144" s="5">
        <v>-205542468</v>
      </c>
      <c r="J144" s="5">
        <v>-340090775</v>
      </c>
      <c r="K144" s="5">
        <v>-581268747</v>
      </c>
      <c r="L144" s="5">
        <v>-537268849</v>
      </c>
      <c r="M144" s="5">
        <v>-576600561</v>
      </c>
      <c r="N144" s="5">
        <v>-570962637</v>
      </c>
      <c r="O144" s="5">
        <v>-537399316</v>
      </c>
      <c r="P144" s="5">
        <v>-499338900</v>
      </c>
      <c r="Q144" s="5">
        <v>-466428994</v>
      </c>
      <c r="R144" s="5">
        <v>-404000156</v>
      </c>
      <c r="S144" s="5">
        <v>-355531436</v>
      </c>
      <c r="T144" s="5">
        <v>-256520660</v>
      </c>
      <c r="U144" s="5">
        <v>-270473541</v>
      </c>
    </row>
    <row r="145" spans="3:26" ht="15.5" x14ac:dyDescent="0.35">
      <c r="C145" t="s">
        <v>1518</v>
      </c>
      <c r="D145" s="5">
        <v>-22638515</v>
      </c>
      <c r="E145" s="5">
        <v>-16871414</v>
      </c>
      <c r="F145" s="5">
        <v>-19934318</v>
      </c>
      <c r="G145" s="5">
        <v>-16520716</v>
      </c>
      <c r="I145" s="5">
        <v>-74505379</v>
      </c>
      <c r="J145" s="5">
        <v>-87646523</v>
      </c>
      <c r="K145" s="5">
        <v>-101214892</v>
      </c>
      <c r="L145" s="5">
        <v>-110089341</v>
      </c>
      <c r="M145" s="5">
        <v>-96861337</v>
      </c>
      <c r="N145" s="5">
        <v>-106873446</v>
      </c>
      <c r="O145" s="5">
        <v>-117517501</v>
      </c>
      <c r="P145" s="5">
        <v>-102388858</v>
      </c>
      <c r="Q145" s="5">
        <v>-94747647</v>
      </c>
      <c r="R145" s="5">
        <v>-85924866</v>
      </c>
      <c r="S145" s="5">
        <v>-65769268</v>
      </c>
      <c r="T145" s="5">
        <v>-55554259</v>
      </c>
      <c r="U145" s="5">
        <v>-46616478</v>
      </c>
      <c r="Y145" s="5">
        <v>-120147531331</v>
      </c>
      <c r="Z145" s="5">
        <v>-244016539436</v>
      </c>
    </row>
    <row r="146" spans="3:26" ht="15.5" x14ac:dyDescent="0.35">
      <c r="C146" t="s">
        <v>347</v>
      </c>
      <c r="D146" s="5">
        <v>-61506687</v>
      </c>
      <c r="E146" s="5">
        <v>-78139542</v>
      </c>
      <c r="F146" s="5">
        <v>-73826061</v>
      </c>
      <c r="G146" s="5">
        <v>-69151807</v>
      </c>
      <c r="I146" s="5">
        <v>-280047847</v>
      </c>
      <c r="J146" s="5">
        <v>-427737298</v>
      </c>
      <c r="K146" s="5">
        <v>-682483639</v>
      </c>
      <c r="L146" s="5">
        <v>-647358190</v>
      </c>
      <c r="M146" s="5">
        <v>-673461898</v>
      </c>
      <c r="N146" s="5">
        <v>-677836083</v>
      </c>
      <c r="O146" s="5">
        <v>-654916817</v>
      </c>
      <c r="P146" s="5">
        <v>-601727758</v>
      </c>
      <c r="Q146" s="5">
        <v>-561176641</v>
      </c>
      <c r="R146" s="5">
        <v>-489925022</v>
      </c>
      <c r="S146" s="5">
        <v>-421300704</v>
      </c>
      <c r="T146" s="5">
        <v>-312074919</v>
      </c>
      <c r="U146" s="5">
        <v>-317090019</v>
      </c>
      <c r="V146" s="5">
        <v>-2450369404680</v>
      </c>
      <c r="W146" s="5">
        <v>-2005043073118</v>
      </c>
      <c r="X146" s="5">
        <v>-1384807827145</v>
      </c>
      <c r="Y146" s="5">
        <v>-120147531331</v>
      </c>
      <c r="Z146" s="5">
        <v>-244016539436</v>
      </c>
    </row>
    <row r="147" spans="3:26" ht="15.5" x14ac:dyDescent="0.35">
      <c r="C147" t="s">
        <v>1050</v>
      </c>
      <c r="Y147" s="5">
        <v>-79340407761</v>
      </c>
      <c r="Z147" s="5">
        <v>-106263339456</v>
      </c>
    </row>
    <row r="148" spans="3:26" ht="15.5" x14ac:dyDescent="0.35">
      <c r="C148" t="s">
        <v>171</v>
      </c>
      <c r="D148" s="5">
        <v>42951</v>
      </c>
      <c r="E148" s="5">
        <v>50136</v>
      </c>
      <c r="F148" s="5">
        <v>51188</v>
      </c>
      <c r="G148" s="5">
        <v>145907</v>
      </c>
      <c r="I148" s="5">
        <v>304737</v>
      </c>
      <c r="J148" s="5">
        <v>501388</v>
      </c>
      <c r="K148" s="5">
        <v>2024104</v>
      </c>
      <c r="L148" s="5">
        <v>122088</v>
      </c>
      <c r="M148" s="5">
        <v>1828190</v>
      </c>
      <c r="N148" s="5">
        <v>349478</v>
      </c>
      <c r="O148" s="5">
        <v>658056</v>
      </c>
      <c r="P148" s="5">
        <v>516277</v>
      </c>
      <c r="Q148" s="5">
        <v>2134869</v>
      </c>
      <c r="R148" s="5">
        <v>1924800</v>
      </c>
      <c r="S148" s="5">
        <v>3433572</v>
      </c>
      <c r="T148" s="5">
        <v>5751374</v>
      </c>
    </row>
    <row r="149" spans="3:26" ht="15.5" x14ac:dyDescent="0.35">
      <c r="C149" t="s">
        <v>453</v>
      </c>
      <c r="D149" s="5">
        <v>-253711</v>
      </c>
      <c r="E149" s="5">
        <v>-2369891</v>
      </c>
      <c r="F149" s="5">
        <v>-19013</v>
      </c>
      <c r="G149" s="5">
        <v>-93591</v>
      </c>
      <c r="I149" s="5">
        <v>-3052419</v>
      </c>
      <c r="J149" s="5">
        <v>-9014617</v>
      </c>
      <c r="K149" s="5">
        <v>-20152409</v>
      </c>
      <c r="L149" s="5">
        <v>-20975792</v>
      </c>
      <c r="M149" s="5">
        <v>-18245198</v>
      </c>
      <c r="N149" s="5">
        <v>-20025308</v>
      </c>
      <c r="O149" s="5">
        <v>-20534176</v>
      </c>
      <c r="P149" s="5">
        <v>-19712074</v>
      </c>
      <c r="Q149" s="5">
        <v>-10344420</v>
      </c>
      <c r="R149" s="5">
        <v>-8267766</v>
      </c>
      <c r="S149" s="5">
        <v>-7273181</v>
      </c>
      <c r="T149" s="5">
        <v>-6699800</v>
      </c>
      <c r="U149" s="5">
        <v>-4704241</v>
      </c>
      <c r="V149" s="5">
        <v>-17587189383</v>
      </c>
      <c r="W149" s="5">
        <v>-15711073604</v>
      </c>
      <c r="X149" s="5">
        <v>-27634442700</v>
      </c>
      <c r="Y149" s="5">
        <v>-37780125286</v>
      </c>
      <c r="Z149" s="5">
        <v>-31715275588</v>
      </c>
    </row>
    <row r="150" spans="3:26" ht="15.5" x14ac:dyDescent="0.35">
      <c r="C150" t="s">
        <v>604</v>
      </c>
      <c r="D150" s="5">
        <v>-382336</v>
      </c>
      <c r="E150" s="5">
        <v>-449754</v>
      </c>
      <c r="F150" s="5">
        <v>-656394</v>
      </c>
      <c r="G150" s="5">
        <v>874261</v>
      </c>
      <c r="I150" s="5">
        <v>-1278443</v>
      </c>
      <c r="J150" s="5">
        <v>-4910475</v>
      </c>
      <c r="K150" s="5">
        <v>-3677913</v>
      </c>
      <c r="L150" s="5">
        <v>-7903683</v>
      </c>
      <c r="M150" s="5">
        <v>-5415551</v>
      </c>
      <c r="N150" s="5">
        <v>-3143273</v>
      </c>
      <c r="O150" s="5">
        <v>-5768569</v>
      </c>
      <c r="P150" s="5">
        <v>1946008</v>
      </c>
      <c r="Q150" s="5">
        <v>-6568705</v>
      </c>
      <c r="R150" s="5">
        <v>-5920637</v>
      </c>
      <c r="S150" s="5">
        <v>-7180800</v>
      </c>
      <c r="T150" s="5">
        <v>-4381588</v>
      </c>
      <c r="U150" s="5">
        <v>-4340145</v>
      </c>
      <c r="V150" s="5">
        <v>-45902749477</v>
      </c>
      <c r="W150" s="5">
        <v>-26246758424</v>
      </c>
      <c r="X150" s="5">
        <v>-1110113162</v>
      </c>
      <c r="Z150" s="5">
        <v>-15325239509</v>
      </c>
    </row>
    <row r="151" spans="3:26" ht="15.5" x14ac:dyDescent="0.35">
      <c r="C151" t="s">
        <v>1519</v>
      </c>
      <c r="E151" s="5">
        <v>-848657</v>
      </c>
      <c r="F151" s="5">
        <v>454925</v>
      </c>
      <c r="G151" s="5">
        <v>393732</v>
      </c>
      <c r="M151" s="5">
        <v>1992096</v>
      </c>
      <c r="N151" s="5">
        <v>1466216</v>
      </c>
      <c r="O151" s="5">
        <v>2808518</v>
      </c>
      <c r="P151" s="5">
        <v>-5466538</v>
      </c>
      <c r="Q151" s="5">
        <v>2379536</v>
      </c>
      <c r="R151" s="5">
        <v>735081</v>
      </c>
      <c r="S151" s="5">
        <v>1592068</v>
      </c>
      <c r="T151" s="5">
        <v>2538160</v>
      </c>
      <c r="U151" s="5">
        <v>1455723</v>
      </c>
      <c r="Y151" s="5">
        <v>2904185657</v>
      </c>
    </row>
    <row r="152" spans="3:26" ht="15.5" x14ac:dyDescent="0.35">
      <c r="C152" t="s">
        <v>576</v>
      </c>
      <c r="D152" s="5">
        <v>848923</v>
      </c>
      <c r="E152" s="5">
        <v>7650004</v>
      </c>
      <c r="F152" s="5">
        <v>490428</v>
      </c>
      <c r="G152" s="5">
        <v>216472</v>
      </c>
      <c r="I152" s="5">
        <v>8573926</v>
      </c>
      <c r="J152" s="5">
        <v>3913850</v>
      </c>
      <c r="K152" s="5">
        <v>2788184</v>
      </c>
      <c r="L152" s="5">
        <v>6257578</v>
      </c>
      <c r="M152" s="5">
        <v>2187951</v>
      </c>
      <c r="N152" s="5">
        <v>3771165</v>
      </c>
      <c r="O152" s="5">
        <v>4053078</v>
      </c>
      <c r="P152" s="5">
        <v>2675513</v>
      </c>
      <c r="Q152" s="5">
        <v>3986457</v>
      </c>
      <c r="R152" s="5">
        <v>2507910</v>
      </c>
      <c r="S152" s="5">
        <v>1078758</v>
      </c>
      <c r="T152" s="5">
        <v>1444071</v>
      </c>
      <c r="U152" s="5">
        <v>2039995</v>
      </c>
      <c r="V152" s="5">
        <v>3802636284</v>
      </c>
      <c r="Y152" s="5">
        <v>511406202</v>
      </c>
      <c r="Z152" s="5">
        <v>5992686062</v>
      </c>
    </row>
    <row r="153" spans="3:26" ht="15.5" x14ac:dyDescent="0.35">
      <c r="C153" t="s">
        <v>577</v>
      </c>
      <c r="D153" s="5">
        <v>-998920</v>
      </c>
      <c r="E153" s="5">
        <v>1799179</v>
      </c>
      <c r="F153" s="5">
        <v>-1961740</v>
      </c>
      <c r="G153" s="5">
        <v>1338460</v>
      </c>
      <c r="I153" s="5">
        <v>-593193</v>
      </c>
      <c r="J153" s="5">
        <v>-538111</v>
      </c>
      <c r="K153" s="5">
        <v>-1247496</v>
      </c>
      <c r="L153" s="5">
        <v>-2983989</v>
      </c>
      <c r="M153" s="5">
        <v>-2695514</v>
      </c>
      <c r="N153" s="5">
        <v>-1016110</v>
      </c>
      <c r="O153" s="5">
        <v>-1406061</v>
      </c>
      <c r="P153" s="5">
        <v>-1364041</v>
      </c>
      <c r="Q153" s="5">
        <v>-1138768</v>
      </c>
      <c r="R153" s="5">
        <v>-1979369</v>
      </c>
      <c r="S153" s="5">
        <v>-2966056</v>
      </c>
      <c r="T153" s="5">
        <v>-1075742</v>
      </c>
      <c r="U153" s="5">
        <v>-857849</v>
      </c>
      <c r="W153" s="5">
        <v>-1775354553</v>
      </c>
      <c r="X153" s="5">
        <v>-17352771</v>
      </c>
    </row>
    <row r="154" spans="3:26" ht="15.5" x14ac:dyDescent="0.35">
      <c r="C154" t="s">
        <v>165</v>
      </c>
      <c r="E154" s="5">
        <v>-42835</v>
      </c>
      <c r="I154" s="5">
        <v>-42835</v>
      </c>
      <c r="J154" s="5">
        <v>-2157896</v>
      </c>
      <c r="K154" s="5">
        <v>-15163080</v>
      </c>
      <c r="L154" s="5">
        <v>46556842</v>
      </c>
      <c r="M154" s="5">
        <v>-3734725</v>
      </c>
      <c r="N154" s="5">
        <v>-1716313</v>
      </c>
      <c r="O154" s="5">
        <v>49444668</v>
      </c>
      <c r="P154" s="5">
        <v>16791823</v>
      </c>
      <c r="Q154" s="5">
        <v>31070599</v>
      </c>
      <c r="R154" s="5">
        <v>64436143</v>
      </c>
      <c r="S154" s="5">
        <v>35016620</v>
      </c>
      <c r="T154" s="5">
        <v>99698328</v>
      </c>
      <c r="U154" s="5">
        <v>10418240</v>
      </c>
      <c r="V154" s="5">
        <v>155615717760</v>
      </c>
      <c r="W154" s="5">
        <v>341189446899</v>
      </c>
      <c r="X154" s="5">
        <v>39406629452</v>
      </c>
      <c r="Y154" s="5">
        <v>-118811045232</v>
      </c>
      <c r="Z154" s="5">
        <v>236613743618</v>
      </c>
    </row>
    <row r="155" spans="3:26" ht="15.5" x14ac:dyDescent="0.35">
      <c r="C155" t="s">
        <v>166</v>
      </c>
      <c r="D155" s="5">
        <v>-1189085</v>
      </c>
      <c r="E155" s="5">
        <v>1518796</v>
      </c>
      <c r="F155" s="5">
        <v>-2877141</v>
      </c>
      <c r="G155" s="5">
        <v>-1149877</v>
      </c>
      <c r="I155" s="5">
        <v>-2852320</v>
      </c>
      <c r="J155" s="5">
        <v>-1002215</v>
      </c>
      <c r="K155" s="5">
        <v>-4860563</v>
      </c>
      <c r="L155" s="5">
        <v>-3005382</v>
      </c>
      <c r="M155" s="5">
        <v>-2329869</v>
      </c>
      <c r="N155" s="5">
        <v>-8750617</v>
      </c>
      <c r="O155" s="5">
        <v>-11315197</v>
      </c>
      <c r="P155" s="5">
        <v>-11347847</v>
      </c>
      <c r="Q155" s="5">
        <v>-7446409</v>
      </c>
      <c r="R155" s="5">
        <v>-20852185</v>
      </c>
      <c r="S155" s="5">
        <v>-63025347</v>
      </c>
      <c r="T155" s="5">
        <v>-31547953</v>
      </c>
      <c r="U155" s="5">
        <v>-14731063</v>
      </c>
      <c r="V155" s="5">
        <v>-176695985785</v>
      </c>
      <c r="W155" s="5">
        <v>-229132753191</v>
      </c>
      <c r="X155" s="5">
        <v>-26203545012</v>
      </c>
      <c r="Y155" s="5">
        <v>-17736527149</v>
      </c>
      <c r="Z155" s="5">
        <v>-95011616855</v>
      </c>
    </row>
    <row r="156" spans="3:26" ht="15.5" x14ac:dyDescent="0.35">
      <c r="C156" t="s">
        <v>168</v>
      </c>
      <c r="D156" s="5">
        <v>-1248530</v>
      </c>
      <c r="E156" s="5">
        <v>-2320315</v>
      </c>
      <c r="F156" s="5">
        <v>-1320158</v>
      </c>
      <c r="G156" s="5">
        <v>-1117561</v>
      </c>
      <c r="I156" s="5">
        <v>-5155973</v>
      </c>
      <c r="J156" s="5">
        <v>-936236</v>
      </c>
      <c r="K156" s="5">
        <v>-5012808</v>
      </c>
      <c r="L156" s="5">
        <v>-3057719</v>
      </c>
      <c r="M156" s="5">
        <v>-3327101</v>
      </c>
      <c r="N156" s="5">
        <v>-5197354</v>
      </c>
      <c r="O156" s="5">
        <v>-8908672</v>
      </c>
      <c r="P156" s="5">
        <v>-9809535</v>
      </c>
      <c r="Q156" s="5">
        <v>-3310584</v>
      </c>
      <c r="R156" s="5">
        <v>-14001757</v>
      </c>
      <c r="S156" s="5">
        <v>-57215191</v>
      </c>
      <c r="T156" s="5">
        <v>-16675133</v>
      </c>
      <c r="U156" s="5">
        <v>-7341391</v>
      </c>
      <c r="V156" s="5">
        <v>-176951440330</v>
      </c>
      <c r="W156" s="5">
        <v>-231646529427</v>
      </c>
      <c r="X156" s="5">
        <v>-26632040476</v>
      </c>
      <c r="Y156" s="5">
        <v>-18196858125</v>
      </c>
      <c r="Z156" s="5">
        <v>-95265363598</v>
      </c>
    </row>
    <row r="157" spans="3:26" ht="15.5" x14ac:dyDescent="0.35">
      <c r="C157" t="s">
        <v>172</v>
      </c>
      <c r="J157" s="5">
        <v>-10231</v>
      </c>
      <c r="K157" s="5">
        <v>-4856</v>
      </c>
      <c r="M157" s="5">
        <v>-283937</v>
      </c>
      <c r="N157" s="5">
        <v>-2542959</v>
      </c>
      <c r="O157" s="5">
        <v>-65524</v>
      </c>
      <c r="P157" s="5">
        <v>-1030717</v>
      </c>
      <c r="Q157" s="5">
        <v>-3673573</v>
      </c>
      <c r="R157" s="5">
        <v>-4563848</v>
      </c>
      <c r="S157" s="5">
        <v>-4661740</v>
      </c>
      <c r="T157" s="5">
        <v>-5776226</v>
      </c>
      <c r="U157" s="5">
        <v>-4269480</v>
      </c>
    </row>
    <row r="158" spans="3:26" ht="15.5" x14ac:dyDescent="0.35">
      <c r="C158" t="s">
        <v>797</v>
      </c>
      <c r="D158" s="5">
        <v>-74088</v>
      </c>
      <c r="E158" s="5">
        <v>10394</v>
      </c>
      <c r="F158" s="5">
        <v>-6159</v>
      </c>
      <c r="G158" s="5">
        <v>-24328</v>
      </c>
      <c r="I158" s="5">
        <v>-20093</v>
      </c>
      <c r="J158" s="5">
        <v>-92235</v>
      </c>
      <c r="K158" s="5">
        <v>-3966</v>
      </c>
      <c r="L158" s="5">
        <v>-50966</v>
      </c>
      <c r="M158" s="5">
        <v>-814692</v>
      </c>
      <c r="N158" s="5">
        <v>-1255721</v>
      </c>
      <c r="O158" s="5">
        <v>-2578812</v>
      </c>
      <c r="P158" s="5">
        <v>-507595</v>
      </c>
      <c r="Q158" s="5">
        <v>-2995269</v>
      </c>
      <c r="R158" s="5">
        <v>-2377003</v>
      </c>
      <c r="S158" s="5">
        <v>-1318887</v>
      </c>
      <c r="T158" s="5">
        <v>-9177931</v>
      </c>
      <c r="U158" s="5">
        <v>-3576399</v>
      </c>
    </row>
    <row r="159" spans="3:26" ht="15.5" x14ac:dyDescent="0.35">
      <c r="C159" t="s">
        <v>1520</v>
      </c>
    </row>
    <row r="160" spans="3:26" ht="15.5" x14ac:dyDescent="0.35">
      <c r="C160" t="s">
        <v>1521</v>
      </c>
    </row>
    <row r="161" spans="3:26" ht="15.5" x14ac:dyDescent="0.35">
      <c r="C161" t="s">
        <v>1522</v>
      </c>
      <c r="Y161" s="5">
        <v>353750000</v>
      </c>
    </row>
    <row r="162" spans="3:26" ht="15.5" x14ac:dyDescent="0.35">
      <c r="C162" t="s">
        <v>1444</v>
      </c>
    </row>
    <row r="163" spans="3:26" ht="15.5" x14ac:dyDescent="0.35">
      <c r="C163" t="s">
        <v>1523</v>
      </c>
      <c r="D163" s="5">
        <v>133533</v>
      </c>
      <c r="E163" s="5">
        <v>3828717</v>
      </c>
      <c r="F163" s="5">
        <v>-1550824</v>
      </c>
      <c r="G163" s="5">
        <v>-7988</v>
      </c>
      <c r="I163" s="5">
        <v>2323746</v>
      </c>
      <c r="J163" s="5">
        <v>36487</v>
      </c>
      <c r="K163" s="5">
        <v>161067</v>
      </c>
      <c r="L163" s="5">
        <v>103303</v>
      </c>
      <c r="M163" s="5">
        <v>2095861</v>
      </c>
      <c r="N163" s="5">
        <v>245417</v>
      </c>
      <c r="O163" s="5">
        <v>237811</v>
      </c>
      <c r="Q163" s="5">
        <v>2533017</v>
      </c>
      <c r="R163" s="5">
        <v>90423</v>
      </c>
      <c r="S163" s="5">
        <v>170471</v>
      </c>
      <c r="T163" s="5">
        <v>81337</v>
      </c>
      <c r="U163" s="5">
        <v>456207</v>
      </c>
      <c r="V163" s="5">
        <v>255454545</v>
      </c>
      <c r="W163" s="5">
        <v>2513776236</v>
      </c>
      <c r="X163" s="5">
        <v>428495464</v>
      </c>
      <c r="Y163" s="5">
        <v>106580976</v>
      </c>
      <c r="Z163" s="5">
        <v>253746743</v>
      </c>
    </row>
    <row r="164" spans="3:26" ht="15.5" x14ac:dyDescent="0.35">
      <c r="C164" t="s">
        <v>186</v>
      </c>
      <c r="E164" s="5">
        <v>-42835</v>
      </c>
      <c r="I164" s="5">
        <v>-42835</v>
      </c>
      <c r="J164" s="5">
        <v>-2157896</v>
      </c>
      <c r="K164" s="5">
        <v>-15163080</v>
      </c>
      <c r="L164" s="5">
        <v>46556842</v>
      </c>
      <c r="M164" s="5">
        <v>-3734725</v>
      </c>
      <c r="N164" s="5">
        <v>-1716313</v>
      </c>
      <c r="O164" s="5">
        <v>49444668</v>
      </c>
      <c r="P164" s="5">
        <v>16791823</v>
      </c>
      <c r="Q164" s="5">
        <v>31070599</v>
      </c>
      <c r="R164" s="5">
        <v>64436143</v>
      </c>
      <c r="S164" s="5">
        <v>35016620</v>
      </c>
      <c r="T164" s="5">
        <v>99698328</v>
      </c>
      <c r="U164" s="5">
        <v>10418240</v>
      </c>
      <c r="V164" s="5">
        <v>155615717760</v>
      </c>
      <c r="W164" s="5">
        <v>341189446899</v>
      </c>
      <c r="X164" s="5">
        <v>39406629452</v>
      </c>
      <c r="Y164" s="5">
        <v>-118811045232</v>
      </c>
      <c r="Z164" s="5">
        <v>236613743618</v>
      </c>
    </row>
    <row r="165" spans="3:26" ht="15.5" x14ac:dyDescent="0.35">
      <c r="C165" t="s">
        <v>1524</v>
      </c>
    </row>
    <row r="166" spans="3:26" ht="15.5" x14ac:dyDescent="0.35">
      <c r="C166" t="s">
        <v>1525</v>
      </c>
      <c r="S166" s="5">
        <v>-8442597</v>
      </c>
      <c r="U166" s="5">
        <v>-69585331</v>
      </c>
      <c r="X166" s="5">
        <v>-38023784819</v>
      </c>
      <c r="Y166" s="5">
        <v>-56309757571</v>
      </c>
    </row>
    <row r="167" spans="3:26" ht="15.5" x14ac:dyDescent="0.35">
      <c r="C167" t="s">
        <v>1526</v>
      </c>
      <c r="Q167" s="5">
        <v>-14150000</v>
      </c>
      <c r="S167" s="5">
        <v>-9646191</v>
      </c>
      <c r="T167" s="5">
        <v>-28116254</v>
      </c>
      <c r="U167" s="5">
        <v>-93605000</v>
      </c>
      <c r="V167" s="5">
        <v>-2545434100</v>
      </c>
      <c r="W167" s="5">
        <v>-123648483321</v>
      </c>
      <c r="Y167" s="5">
        <v>-62501287661</v>
      </c>
    </row>
    <row r="168" spans="3:26" ht="15.5" x14ac:dyDescent="0.35">
      <c r="C168" t="s">
        <v>1527</v>
      </c>
      <c r="P168" s="5">
        <v>1028510</v>
      </c>
      <c r="Q168" s="5">
        <v>56002</v>
      </c>
      <c r="R168" s="5">
        <v>64743087</v>
      </c>
      <c r="S168" s="5">
        <v>53585260</v>
      </c>
      <c r="T168" s="5">
        <v>45370000</v>
      </c>
      <c r="U168" s="5">
        <v>172810951</v>
      </c>
      <c r="V168" s="5">
        <v>160524794649</v>
      </c>
      <c r="W168" s="5">
        <v>33113709977</v>
      </c>
      <c r="X168" s="5">
        <v>77430414271</v>
      </c>
      <c r="Z168" s="5">
        <v>236613743618</v>
      </c>
    </row>
    <row r="169" spans="3:26" ht="15.5" x14ac:dyDescent="0.35">
      <c r="C169" t="s">
        <v>1528</v>
      </c>
      <c r="N169" s="5">
        <v>-1804226</v>
      </c>
      <c r="O169" s="5">
        <v>-1021924</v>
      </c>
    </row>
    <row r="170" spans="3:26" ht="15.5" x14ac:dyDescent="0.35">
      <c r="C170" t="s">
        <v>1529</v>
      </c>
      <c r="N170" s="5">
        <v>-1804226</v>
      </c>
      <c r="O170" s="5">
        <v>-1021924</v>
      </c>
      <c r="Q170" s="5">
        <v>-14150000</v>
      </c>
      <c r="S170" s="5">
        <v>-18088788</v>
      </c>
      <c r="T170" s="5">
        <v>-28116254</v>
      </c>
      <c r="U170" s="5">
        <v>-163190331</v>
      </c>
      <c r="V170" s="5">
        <v>-2545434100</v>
      </c>
      <c r="W170" s="5">
        <v>-123648483321</v>
      </c>
      <c r="X170" s="5">
        <v>-38023784819</v>
      </c>
      <c r="Y170" s="5">
        <v>-118811045232</v>
      </c>
    </row>
    <row r="171" spans="3:26" ht="15.5" x14ac:dyDescent="0.35">
      <c r="C171" t="s">
        <v>550</v>
      </c>
    </row>
    <row r="172" spans="3:26" ht="15.5" x14ac:dyDescent="0.35">
      <c r="C172" t="s">
        <v>1530</v>
      </c>
      <c r="T172" s="5">
        <v>6966810</v>
      </c>
      <c r="U172" s="5">
        <v>49852</v>
      </c>
      <c r="V172" s="5">
        <v>43763700</v>
      </c>
      <c r="W172" s="5">
        <v>32052541500</v>
      </c>
    </row>
    <row r="173" spans="3:26" ht="15.5" x14ac:dyDescent="0.35">
      <c r="C173" t="s">
        <v>1531</v>
      </c>
      <c r="M173" s="5">
        <v>-569816</v>
      </c>
    </row>
    <row r="174" spans="3:26" ht="15.5" x14ac:dyDescent="0.35">
      <c r="C174" t="s">
        <v>439</v>
      </c>
      <c r="O174" s="5">
        <v>-944130</v>
      </c>
      <c r="P174" s="5">
        <v>-900960</v>
      </c>
      <c r="Q174" s="5">
        <v>-1353698</v>
      </c>
      <c r="R174" s="5">
        <v>-954586</v>
      </c>
      <c r="S174" s="5">
        <v>-479852</v>
      </c>
      <c r="T174" s="5">
        <v>-549614</v>
      </c>
      <c r="V174" s="5">
        <v>-3063861989</v>
      </c>
    </row>
    <row r="175" spans="3:26" ht="15.5" x14ac:dyDescent="0.35">
      <c r="C175" t="s">
        <v>377</v>
      </c>
      <c r="M175" s="5">
        <v>-1225325</v>
      </c>
    </row>
    <row r="176" spans="3:26" ht="15.5" x14ac:dyDescent="0.35">
      <c r="C176" t="s">
        <v>1532</v>
      </c>
      <c r="L176" s="5">
        <v>47676562</v>
      </c>
      <c r="R176" s="5">
        <v>647642</v>
      </c>
      <c r="T176" s="5">
        <v>76027386</v>
      </c>
      <c r="U176" s="5">
        <v>747768</v>
      </c>
      <c r="V176" s="5">
        <v>656455500</v>
      </c>
      <c r="W176" s="5">
        <v>399671678743</v>
      </c>
    </row>
    <row r="177" spans="3:26" ht="15.5" x14ac:dyDescent="0.35">
      <c r="C177" t="s">
        <v>1533</v>
      </c>
    </row>
    <row r="178" spans="3:26" ht="15.5" x14ac:dyDescent="0.35">
      <c r="C178" t="s">
        <v>437</v>
      </c>
    </row>
    <row r="179" spans="3:26" ht="15.5" x14ac:dyDescent="0.35">
      <c r="C179" t="s">
        <v>142</v>
      </c>
      <c r="Q179" s="5">
        <v>200000000</v>
      </c>
    </row>
    <row r="180" spans="3:26" ht="15.5" x14ac:dyDescent="0.35">
      <c r="C180" t="s">
        <v>1534</v>
      </c>
      <c r="P180" s="5">
        <v>-27475900</v>
      </c>
    </row>
    <row r="181" spans="3:26" ht="15.5" x14ac:dyDescent="0.35">
      <c r="C181" t="s">
        <v>1535</v>
      </c>
      <c r="Q181" s="5">
        <v>-4457591</v>
      </c>
    </row>
    <row r="182" spans="3:26" ht="15.5" x14ac:dyDescent="0.35">
      <c r="C182" t="s">
        <v>1536</v>
      </c>
    </row>
    <row r="183" spans="3:26" ht="15.5" x14ac:dyDescent="0.35">
      <c r="C183" t="s">
        <v>1537</v>
      </c>
      <c r="K183" s="5">
        <v>-14947200</v>
      </c>
      <c r="N183" s="5">
        <v>850000</v>
      </c>
      <c r="O183" s="5">
        <v>51900000</v>
      </c>
      <c r="P183" s="5">
        <v>44650000</v>
      </c>
      <c r="Q183" s="5">
        <v>-148459375</v>
      </c>
    </row>
    <row r="184" spans="3:26" ht="15.5" x14ac:dyDescent="0.35">
      <c r="C184" t="s">
        <v>200</v>
      </c>
      <c r="L184" s="5">
        <v>-206751</v>
      </c>
    </row>
    <row r="185" spans="3:26" ht="15.5" x14ac:dyDescent="0.35">
      <c r="C185" t="s">
        <v>599</v>
      </c>
      <c r="E185" s="5">
        <v>-42835</v>
      </c>
      <c r="I185" s="5">
        <v>-42835</v>
      </c>
      <c r="J185" s="5">
        <v>-2157896</v>
      </c>
      <c r="K185" s="5">
        <v>-215880</v>
      </c>
      <c r="L185" s="5">
        <v>-912969</v>
      </c>
      <c r="M185" s="5">
        <v>-1939584</v>
      </c>
      <c r="N185" s="5">
        <v>-762087</v>
      </c>
      <c r="O185" s="5">
        <v>-489278</v>
      </c>
      <c r="P185" s="5">
        <v>-509827</v>
      </c>
      <c r="Q185" s="5">
        <v>-564739</v>
      </c>
    </row>
    <row r="186" spans="3:26" ht="15.5" x14ac:dyDescent="0.35">
      <c r="C186" t="s">
        <v>1538</v>
      </c>
    </row>
    <row r="187" spans="3:26" ht="15.5" x14ac:dyDescent="0.35">
      <c r="C187" t="s">
        <v>215</v>
      </c>
      <c r="D187" s="5">
        <v>-1103468</v>
      </c>
      <c r="E187" s="5">
        <v>551434</v>
      </c>
      <c r="F187" s="5">
        <v>4494062</v>
      </c>
      <c r="G187" s="5">
        <v>568268</v>
      </c>
      <c r="I187" s="5">
        <v>-3197384</v>
      </c>
      <c r="J187" s="5">
        <v>-7766700</v>
      </c>
      <c r="K187" s="5">
        <v>-53197889</v>
      </c>
      <c r="L187" s="5">
        <v>47580098</v>
      </c>
      <c r="M187" s="5">
        <v>-9432188</v>
      </c>
      <c r="N187" s="5">
        <v>-42246985</v>
      </c>
      <c r="O187" s="5">
        <v>18768451</v>
      </c>
      <c r="P187" s="5">
        <v>-5953764</v>
      </c>
      <c r="Q187" s="5">
        <v>2151519</v>
      </c>
      <c r="R187" s="5">
        <v>7743232</v>
      </c>
      <c r="S187" s="5">
        <v>-54873755</v>
      </c>
      <c r="T187" s="5">
        <v>86763264</v>
      </c>
      <c r="U187" s="5">
        <v>17652857</v>
      </c>
      <c r="V187" s="5">
        <v>13912809479</v>
      </c>
      <c r="W187" s="5">
        <v>153447103996</v>
      </c>
      <c r="X187" s="5">
        <v>16198634011</v>
      </c>
      <c r="Y187" s="5">
        <v>-5878949131</v>
      </c>
      <c r="Z187" s="5">
        <v>84135693171</v>
      </c>
    </row>
    <row r="188" spans="3:26" ht="15.5" x14ac:dyDescent="0.35">
      <c r="C188" t="s">
        <v>217</v>
      </c>
      <c r="D188" s="5">
        <v>-1276995</v>
      </c>
      <c r="E188" s="5">
        <v>1262222</v>
      </c>
      <c r="F188" s="5">
        <v>-127542</v>
      </c>
      <c r="G188" s="5">
        <v>-76172</v>
      </c>
      <c r="I188" s="5">
        <v>-102931</v>
      </c>
      <c r="J188" s="5">
        <v>-66497</v>
      </c>
      <c r="K188" s="5">
        <v>333838</v>
      </c>
      <c r="L188" s="5">
        <v>-1441125</v>
      </c>
      <c r="M188" s="5">
        <v>-163538</v>
      </c>
      <c r="N188" s="5">
        <v>-1255340</v>
      </c>
      <c r="O188" s="5">
        <v>-1959574</v>
      </c>
      <c r="P188" s="5">
        <v>-1207662</v>
      </c>
      <c r="Q188" s="5">
        <v>-941797</v>
      </c>
      <c r="R188" s="5">
        <v>-3001816</v>
      </c>
      <c r="S188" s="5">
        <v>654225</v>
      </c>
      <c r="T188" s="5">
        <v>2703142</v>
      </c>
      <c r="U188" s="5">
        <v>2972348</v>
      </c>
      <c r="V188" s="5">
        <v>-19217307491</v>
      </c>
      <c r="W188" s="5">
        <v>-3915724950</v>
      </c>
      <c r="X188" s="5">
        <v>-3208759397</v>
      </c>
      <c r="Y188" s="5">
        <v>-581222233</v>
      </c>
      <c r="Z188" s="5">
        <v>-100251145754</v>
      </c>
    </row>
    <row r="189" spans="3:26" ht="15.5" x14ac:dyDescent="0.35">
      <c r="C189" t="s">
        <v>1539</v>
      </c>
      <c r="K189" s="5">
        <v>-2629541</v>
      </c>
    </row>
    <row r="190" spans="3:26" ht="15.5" x14ac:dyDescent="0.35">
      <c r="C190" t="s">
        <v>216</v>
      </c>
      <c r="D190" s="5">
        <v>15624345</v>
      </c>
      <c r="I190" s="5">
        <v>18924660</v>
      </c>
      <c r="J190" s="5">
        <v>26757857</v>
      </c>
      <c r="K190" s="5">
        <v>82251449</v>
      </c>
      <c r="L190" s="5">
        <v>36112476</v>
      </c>
      <c r="M190" s="5">
        <v>45708202</v>
      </c>
      <c r="N190" s="5">
        <v>89210527</v>
      </c>
      <c r="O190" s="5">
        <v>72401650</v>
      </c>
      <c r="P190" s="5">
        <v>79563075</v>
      </c>
      <c r="Q190" s="5">
        <v>78353353</v>
      </c>
      <c r="R190" s="5">
        <v>73611937</v>
      </c>
      <c r="S190" s="5">
        <v>127831466</v>
      </c>
      <c r="T190" s="5">
        <v>38365058</v>
      </c>
      <c r="U190" s="5">
        <v>17739854</v>
      </c>
      <c r="V190" s="5">
        <v>176849137305</v>
      </c>
      <c r="W190" s="5">
        <v>27317758260</v>
      </c>
      <c r="X190" s="5">
        <v>14327883646</v>
      </c>
      <c r="Y190" s="5">
        <v>20788055010</v>
      </c>
      <c r="Z190" s="5">
        <v>36903507593</v>
      </c>
    </row>
    <row r="191" spans="3:26" ht="15.5" x14ac:dyDescent="0.35">
      <c r="C191" t="s">
        <v>220</v>
      </c>
      <c r="D191" s="5">
        <v>13243882</v>
      </c>
      <c r="E191" s="5">
        <v>1813656</v>
      </c>
      <c r="F191" s="5">
        <v>4366520</v>
      </c>
      <c r="G191" s="5">
        <v>492096</v>
      </c>
      <c r="I191" s="5">
        <v>15624345</v>
      </c>
      <c r="J191" s="5">
        <v>18924660</v>
      </c>
      <c r="K191" s="5">
        <v>26757857</v>
      </c>
      <c r="L191" s="5">
        <v>82251449</v>
      </c>
      <c r="M191" s="5">
        <v>36112476</v>
      </c>
      <c r="N191" s="5">
        <v>45708202</v>
      </c>
      <c r="O191" s="5">
        <v>89210527</v>
      </c>
      <c r="P191" s="5">
        <v>72401649</v>
      </c>
      <c r="Q191" s="5">
        <v>79563075</v>
      </c>
      <c r="R191" s="5">
        <v>78353353</v>
      </c>
      <c r="S191" s="5">
        <v>73611936</v>
      </c>
      <c r="T191" s="5">
        <v>127831464</v>
      </c>
      <c r="U191" s="5">
        <v>38365059</v>
      </c>
      <c r="V191" s="5">
        <v>171544639293</v>
      </c>
      <c r="W191" s="5">
        <v>176849137306</v>
      </c>
      <c r="X191" s="5">
        <v>27317758260</v>
      </c>
      <c r="Y191" s="5">
        <v>14327883646</v>
      </c>
      <c r="Z191" s="5">
        <v>20788055010</v>
      </c>
    </row>
    <row r="193" spans="2:26" ht="15.5" x14ac:dyDescent="0.35">
      <c r="B193" t="s">
        <v>221</v>
      </c>
      <c r="C193" t="s">
        <v>11</v>
      </c>
      <c r="D193" s="5">
        <v>21480000000</v>
      </c>
      <c r="E193" s="5">
        <v>21480000000</v>
      </c>
      <c r="F193" s="5">
        <v>21480000000</v>
      </c>
      <c r="G193" s="5">
        <v>21480000000</v>
      </c>
      <c r="I193" s="5">
        <v>21480000000</v>
      </c>
      <c r="J193" s="5">
        <v>21480000000</v>
      </c>
      <c r="K193" s="5">
        <v>21480000000</v>
      </c>
      <c r="L193" s="5">
        <v>6480000000</v>
      </c>
      <c r="M193" s="5">
        <v>6480000000</v>
      </c>
      <c r="N193" s="5">
        <v>6480000000</v>
      </c>
      <c r="O193" s="5">
        <v>6480000000</v>
      </c>
      <c r="P193" s="5">
        <v>6480000000</v>
      </c>
      <c r="Q193" s="5">
        <v>6480000000</v>
      </c>
      <c r="R193" s="5">
        <v>6480000000</v>
      </c>
      <c r="S193" s="5">
        <v>6480000000</v>
      </c>
      <c r="T193" s="5">
        <v>6480000000</v>
      </c>
      <c r="U193" s="5">
        <v>3080000000</v>
      </c>
      <c r="V193" s="5">
        <v>3070000000</v>
      </c>
      <c r="W193" s="5">
        <v>3060000000</v>
      </c>
      <c r="X193" s="5">
        <v>450000000</v>
      </c>
      <c r="Y193" s="5">
        <v>450000000</v>
      </c>
      <c r="Z193" s="5">
        <v>450000000</v>
      </c>
    </row>
    <row r="194" spans="2:26" ht="15.5" x14ac:dyDescent="0.35">
      <c r="C194" t="s">
        <v>222</v>
      </c>
      <c r="D194" s="6">
        <v>-1.31</v>
      </c>
      <c r="E194" s="6">
        <v>-52.56</v>
      </c>
      <c r="F194" s="6">
        <v>-0.51</v>
      </c>
      <c r="G194" s="6">
        <v>-0.01</v>
      </c>
    </row>
    <row r="195" spans="2:26" ht="15.5" x14ac:dyDescent="0.35">
      <c r="C195" t="s">
        <v>223</v>
      </c>
      <c r="D195" s="6">
        <v>-31.3</v>
      </c>
      <c r="E195" s="6">
        <v>-0.68</v>
      </c>
      <c r="F195" s="6">
        <v>-76.47</v>
      </c>
      <c r="G195" s="5">
        <v>-2100</v>
      </c>
    </row>
    <row r="196" spans="2:26" ht="15.5" x14ac:dyDescent="0.35">
      <c r="C196" t="s">
        <v>72</v>
      </c>
      <c r="D196" s="6">
        <v>0.92</v>
      </c>
      <c r="E196" s="6">
        <v>0.65</v>
      </c>
      <c r="F196" s="6">
        <v>0.62</v>
      </c>
      <c r="G196" s="6">
        <v>0.4</v>
      </c>
    </row>
    <row r="197" spans="2:26" ht="15.5" x14ac:dyDescent="0.35">
      <c r="C197" t="s">
        <v>224</v>
      </c>
      <c r="D197" s="5">
        <v>24670000000</v>
      </c>
      <c r="E197" s="5">
        <v>11770000000</v>
      </c>
      <c r="F197" s="5">
        <v>48260000000</v>
      </c>
      <c r="G197" s="5">
        <v>19760000000</v>
      </c>
    </row>
    <row r="198" spans="2:26" ht="15.5" x14ac:dyDescent="0.35">
      <c r="C198" t="s">
        <v>225</v>
      </c>
      <c r="D198" s="6">
        <v>-7.7000000000000002E-3</v>
      </c>
      <c r="E198" s="6">
        <v>-0.32319999999999999</v>
      </c>
      <c r="F198" s="6">
        <v>-2.5999999999999999E-3</v>
      </c>
      <c r="G198" s="6">
        <v>-1E-4</v>
      </c>
    </row>
    <row r="199" spans="2:26" ht="15.5" x14ac:dyDescent="0.35">
      <c r="C199" t="s">
        <v>226</v>
      </c>
      <c r="D199" s="6">
        <v>-2.0899999999999998E-2</v>
      </c>
      <c r="E199" s="6">
        <v>-0.85170000000000001</v>
      </c>
      <c r="F199" s="6">
        <v>-4.5000000000000005E-3</v>
      </c>
      <c r="G199" s="6">
        <v>-1E-4</v>
      </c>
    </row>
    <row r="200" spans="2:26" ht="15.5" x14ac:dyDescent="0.35">
      <c r="C200" t="s">
        <v>227</v>
      </c>
      <c r="D200" s="6">
        <v>-4.0000000000000001E-3</v>
      </c>
      <c r="E200" s="6">
        <v>-3.2000000000000002E-3</v>
      </c>
      <c r="F200" s="6">
        <v>6.9999999999999993E-3</v>
      </c>
      <c r="G200" s="6">
        <v>1.1999999999999999E-3</v>
      </c>
    </row>
    <row r="201" spans="2:26" ht="15.5" x14ac:dyDescent="0.35">
      <c r="C201" t="s">
        <v>228</v>
      </c>
      <c r="D201" s="6">
        <v>-0.27</v>
      </c>
      <c r="E201" s="6">
        <v>-0.19</v>
      </c>
      <c r="F201" s="6">
        <v>0.7</v>
      </c>
      <c r="G201" s="6">
        <v>0.12</v>
      </c>
    </row>
    <row r="202" spans="2:26" ht="15.5" x14ac:dyDescent="0.35">
      <c r="C202" t="s">
        <v>229</v>
      </c>
      <c r="D202" s="5">
        <v>993000000000</v>
      </c>
      <c r="E202" s="5">
        <v>989000000000</v>
      </c>
      <c r="F202" s="5">
        <v>2069000000000</v>
      </c>
      <c r="G202" s="5">
        <v>2063000000000</v>
      </c>
    </row>
    <row r="203" spans="2:26" ht="15.5" x14ac:dyDescent="0.35">
      <c r="C203" t="s">
        <v>230</v>
      </c>
      <c r="D203" s="6">
        <v>0.66</v>
      </c>
      <c r="E203" s="6">
        <v>0.57999999999999996</v>
      </c>
      <c r="F203" s="6">
        <v>0.34</v>
      </c>
      <c r="G203" s="6">
        <v>0.19</v>
      </c>
    </row>
    <row r="204" spans="2:26" ht="15.5" x14ac:dyDescent="0.35">
      <c r="C204" t="s">
        <v>231</v>
      </c>
      <c r="D204" s="6">
        <v>62.48</v>
      </c>
      <c r="E204" s="6">
        <v>61.71</v>
      </c>
      <c r="F204" s="6">
        <v>113.95</v>
      </c>
      <c r="G204" s="6">
        <v>111.3</v>
      </c>
    </row>
    <row r="205" spans="2:26" ht="15.5" x14ac:dyDescent="0.35">
      <c r="C205" t="s">
        <v>232</v>
      </c>
      <c r="D205" s="6">
        <v>0.67</v>
      </c>
      <c r="E205" s="6">
        <v>0.6</v>
      </c>
      <c r="F205" s="6">
        <v>0.35</v>
      </c>
      <c r="G205" s="6">
        <v>0.19</v>
      </c>
    </row>
    <row r="206" spans="2:26" ht="15.5" x14ac:dyDescent="0.35">
      <c r="C206" t="s">
        <v>233</v>
      </c>
      <c r="D206" s="6">
        <v>60.97</v>
      </c>
      <c r="E206" s="6">
        <v>60.22</v>
      </c>
      <c r="F206" s="6">
        <v>112.41</v>
      </c>
      <c r="G206" s="6">
        <v>109.8</v>
      </c>
    </row>
    <row r="207" spans="2:26" ht="15.5" x14ac:dyDescent="0.35">
      <c r="C207" t="s">
        <v>234</v>
      </c>
      <c r="D207" s="5">
        <v>22000000000</v>
      </c>
      <c r="E207" s="5">
        <v>11000000000</v>
      </c>
      <c r="F207" s="5">
        <v>15000000000</v>
      </c>
      <c r="G207" s="5">
        <v>13000000000</v>
      </c>
    </row>
    <row r="208" spans="2:26" ht="15.5" x14ac:dyDescent="0.35">
      <c r="C208" t="s">
        <v>235</v>
      </c>
      <c r="D208" s="5">
        <v>671000000000</v>
      </c>
      <c r="E208" s="5">
        <v>599000000000</v>
      </c>
      <c r="F208" s="5">
        <v>597000000000</v>
      </c>
      <c r="G208" s="5">
        <v>583000000000</v>
      </c>
    </row>
    <row r="209" spans="3:26" ht="15.5" x14ac:dyDescent="0.35">
      <c r="C209" t="s">
        <v>236</v>
      </c>
      <c r="D209" s="5">
        <v>1342000000000</v>
      </c>
      <c r="E209" s="5">
        <v>1326000000000</v>
      </c>
      <c r="F209" s="5">
        <v>2448000000000</v>
      </c>
      <c r="G209" s="5">
        <v>2391000000000</v>
      </c>
    </row>
    <row r="210" spans="3:26" ht="15.5" x14ac:dyDescent="0.35">
      <c r="C210" t="s">
        <v>23</v>
      </c>
      <c r="D210" s="5">
        <v>694000000000</v>
      </c>
      <c r="E210" s="5">
        <v>611000000000</v>
      </c>
      <c r="F210" s="5">
        <v>611000000000</v>
      </c>
      <c r="G210" s="5">
        <v>596000000000</v>
      </c>
    </row>
    <row r="211" spans="3:26" ht="15.5" x14ac:dyDescent="0.35">
      <c r="C211" t="s">
        <v>20</v>
      </c>
      <c r="D211" s="5">
        <v>468000000000</v>
      </c>
      <c r="E211" s="5">
        <v>349000000000</v>
      </c>
      <c r="F211" s="5">
        <v>381000000000</v>
      </c>
      <c r="G211" s="5">
        <v>442000000000</v>
      </c>
    </row>
    <row r="212" spans="3:26" ht="15.5" x14ac:dyDescent="0.35">
      <c r="C212" t="s">
        <v>237</v>
      </c>
      <c r="D212" s="5">
        <v>1924000000000</v>
      </c>
      <c r="E212" s="5">
        <v>1865000000000</v>
      </c>
      <c r="F212" s="5">
        <v>2624000000000</v>
      </c>
      <c r="G212" s="5">
        <v>2581000000000</v>
      </c>
    </row>
    <row r="213" spans="3:26" ht="15.5" x14ac:dyDescent="0.35">
      <c r="C213" t="s">
        <v>238</v>
      </c>
      <c r="D213" s="5">
        <v>1000000000</v>
      </c>
      <c r="E213" s="5">
        <v>-15000000000</v>
      </c>
      <c r="F213" s="5">
        <v>120000000000</v>
      </c>
      <c r="G213" s="5">
        <v>31000000000</v>
      </c>
    </row>
    <row r="214" spans="3:26" ht="15.5" x14ac:dyDescent="0.35">
      <c r="C214" t="s">
        <v>239</v>
      </c>
      <c r="D214" s="5">
        <v>-22000000000</v>
      </c>
      <c r="E214" s="5">
        <v>-39000000000</v>
      </c>
      <c r="F214" s="5">
        <v>-23000000000</v>
      </c>
      <c r="G214" s="5">
        <v>-18000000000</v>
      </c>
    </row>
    <row r="215" spans="3:26" ht="15.5" x14ac:dyDescent="0.35">
      <c r="C215" t="s">
        <v>12</v>
      </c>
      <c r="D215" s="5">
        <v>-21000000000</v>
      </c>
      <c r="E215" s="5">
        <v>-54000000000</v>
      </c>
      <c r="F215" s="5">
        <v>97000000000</v>
      </c>
      <c r="G215" s="5">
        <v>12000000000</v>
      </c>
    </row>
    <row r="216" spans="3:26" ht="15.5" x14ac:dyDescent="0.35">
      <c r="C216" t="s">
        <v>15</v>
      </c>
      <c r="D216" s="6">
        <v>-0.98</v>
      </c>
      <c r="E216" s="6">
        <v>-2.52</v>
      </c>
      <c r="F216" s="6">
        <v>4.5199999999999996</v>
      </c>
      <c r="G216" s="6">
        <v>0.56999999999999995</v>
      </c>
    </row>
    <row r="217" spans="3:26" ht="15.5" x14ac:dyDescent="0.35">
      <c r="C217" t="s">
        <v>57</v>
      </c>
      <c r="I217" s="6">
        <v>20.11</v>
      </c>
      <c r="J217" s="6">
        <v>-330.77</v>
      </c>
      <c r="K217" s="6">
        <v>-0.86</v>
      </c>
      <c r="L217" s="6">
        <v>8.4600000000000009</v>
      </c>
      <c r="M217" s="6">
        <v>35.659999999999997</v>
      </c>
      <c r="N217" s="6">
        <v>53.35</v>
      </c>
      <c r="O217" s="6">
        <v>44.2</v>
      </c>
      <c r="P217" s="6">
        <v>40.24</v>
      </c>
      <c r="Q217" s="6">
        <v>19.32</v>
      </c>
      <c r="R217" s="6">
        <v>29.95</v>
      </c>
      <c r="S217" s="6">
        <v>19.399999999999999</v>
      </c>
      <c r="T217" s="6">
        <v>19.88</v>
      </c>
      <c r="U217" s="6">
        <v>41.72</v>
      </c>
      <c r="V217" s="6">
        <v>24.03</v>
      </c>
      <c r="W217" s="6">
        <v>23.61</v>
      </c>
      <c r="X217" s="6">
        <v>80.13</v>
      </c>
      <c r="Y217" s="6">
        <v>74.989999999999995</v>
      </c>
      <c r="Z217" s="6">
        <v>-92.94</v>
      </c>
    </row>
    <row r="218" spans="3:26" ht="15.5" x14ac:dyDescent="0.35">
      <c r="C218" t="s">
        <v>71</v>
      </c>
      <c r="I218" s="6">
        <v>1.79</v>
      </c>
      <c r="J218" s="6">
        <v>-7.0000000000000007E-2</v>
      </c>
      <c r="K218" s="6">
        <v>-58.14</v>
      </c>
      <c r="L218" s="6">
        <v>12.77</v>
      </c>
      <c r="M218" s="6">
        <v>4.32</v>
      </c>
      <c r="N218" s="6">
        <v>4.6100000000000003</v>
      </c>
      <c r="O218" s="6">
        <v>11.54</v>
      </c>
      <c r="P218" s="6">
        <v>13.67</v>
      </c>
      <c r="Q218" s="6">
        <v>27.69</v>
      </c>
      <c r="R218" s="6">
        <v>15.36</v>
      </c>
      <c r="S218" s="6">
        <v>28.87</v>
      </c>
      <c r="T218" s="6">
        <v>25.4</v>
      </c>
      <c r="U218" s="6">
        <v>8.56</v>
      </c>
      <c r="V218" s="6">
        <v>16.649999999999999</v>
      </c>
      <c r="W218" s="6">
        <v>15.84</v>
      </c>
      <c r="X218" s="5">
        <v>0</v>
      </c>
      <c r="Y218" s="5">
        <v>0</v>
      </c>
      <c r="Z218" s="5">
        <v>0</v>
      </c>
    </row>
    <row r="219" spans="3:26" ht="15.5" x14ac:dyDescent="0.35">
      <c r="C219" t="s">
        <v>74</v>
      </c>
      <c r="I219" s="6">
        <v>0.17</v>
      </c>
      <c r="J219" s="6">
        <v>0.1</v>
      </c>
      <c r="K219" s="6">
        <v>0.12</v>
      </c>
      <c r="L219" s="6">
        <v>7.0000000000000007E-2</v>
      </c>
      <c r="M219" s="6">
        <v>0.1</v>
      </c>
      <c r="N219" s="6">
        <v>0.16</v>
      </c>
      <c r="O219" s="6">
        <v>0.35</v>
      </c>
      <c r="P219" s="6">
        <v>0.41</v>
      </c>
      <c r="Q219" s="6">
        <v>0.47</v>
      </c>
      <c r="R219" s="6">
        <v>0.46</v>
      </c>
      <c r="S219" s="6">
        <v>0.65</v>
      </c>
      <c r="T219" s="6">
        <v>0.78</v>
      </c>
      <c r="U219" s="6">
        <v>0.27</v>
      </c>
      <c r="V219" s="6">
        <v>0.45</v>
      </c>
      <c r="W219" s="6">
        <v>0.53</v>
      </c>
      <c r="X219" s="5">
        <v>0</v>
      </c>
      <c r="Y219" s="5">
        <v>0</v>
      </c>
      <c r="Z219" s="5">
        <v>0</v>
      </c>
    </row>
    <row r="220" spans="3:26" ht="15.5" x14ac:dyDescent="0.35">
      <c r="C220" t="s">
        <v>240</v>
      </c>
      <c r="I220" s="5">
        <v>87000000000</v>
      </c>
      <c r="J220" s="5">
        <v>43490000000</v>
      </c>
      <c r="K220" s="5">
        <v>692380000000</v>
      </c>
      <c r="L220" s="5">
        <v>851900000000</v>
      </c>
      <c r="M220" s="5">
        <v>800960000000</v>
      </c>
      <c r="N220" s="5">
        <v>990250000000</v>
      </c>
      <c r="O220" s="5">
        <v>858760000000</v>
      </c>
      <c r="P220" s="5">
        <v>742300000000</v>
      </c>
    </row>
    <row r="221" spans="3:26" ht="15.5" x14ac:dyDescent="0.35">
      <c r="C221" t="s">
        <v>241</v>
      </c>
      <c r="I221" s="6">
        <v>0.12369999999999999</v>
      </c>
      <c r="J221" s="6">
        <v>-1.7072000000000001</v>
      </c>
      <c r="K221" s="6">
        <v>-1.7000000000000001E-3</v>
      </c>
      <c r="L221" s="6">
        <v>4.7999999999999996E-3</v>
      </c>
      <c r="M221" s="6">
        <v>2.3199999999999998E-2</v>
      </c>
      <c r="N221" s="6">
        <v>3.5400000000000001E-2</v>
      </c>
      <c r="O221" s="6">
        <v>3.1300000000000001E-2</v>
      </c>
      <c r="P221" s="6">
        <v>3.1099999999999999E-2</v>
      </c>
      <c r="Q221" s="6">
        <v>1.61E-2</v>
      </c>
      <c r="R221" s="6">
        <v>2.7799999999999998E-2</v>
      </c>
      <c r="S221" s="6">
        <v>2.06E-2</v>
      </c>
      <c r="T221" s="6">
        <v>2.8300000000000002E-2</v>
      </c>
      <c r="U221" s="6">
        <v>4.5100000000000001E-2</v>
      </c>
      <c r="V221" s="6">
        <v>3.6799999999999999E-2</v>
      </c>
      <c r="W221" s="6">
        <v>4.7699999999999992E-2</v>
      </c>
      <c r="X221" s="6">
        <v>4.0199999999999993E-2</v>
      </c>
      <c r="Y221" s="6">
        <v>4.0800000000000003E-2</v>
      </c>
      <c r="Z221" s="6">
        <v>-4.3499999999999997E-2</v>
      </c>
    </row>
    <row r="222" spans="3:26" ht="15.5" x14ac:dyDescent="0.35">
      <c r="C222" t="s">
        <v>242</v>
      </c>
      <c r="I222" s="6">
        <v>0.32590000000000002</v>
      </c>
      <c r="J222" s="6">
        <v>4.2431000000000001</v>
      </c>
      <c r="K222" s="6">
        <v>-3.4999999999999996E-3</v>
      </c>
      <c r="L222" s="6">
        <v>1.0200000000000001E-2</v>
      </c>
      <c r="M222" s="6">
        <v>5.5099999999999996E-2</v>
      </c>
      <c r="N222" s="6">
        <v>8.8399999999999992E-2</v>
      </c>
      <c r="O222" s="6">
        <v>8.0399999999999985E-2</v>
      </c>
      <c r="P222" s="6">
        <v>7.5600000000000001E-2</v>
      </c>
      <c r="Q222" s="6">
        <v>4.1900000000000007E-2</v>
      </c>
      <c r="R222" s="6">
        <v>6.8499999999999991E-2</v>
      </c>
      <c r="S222" s="6">
        <v>4.6300000000000001E-2</v>
      </c>
      <c r="T222" s="6">
        <v>5.4699999999999999E-2</v>
      </c>
      <c r="U222" s="6">
        <v>0.10920000000000001</v>
      </c>
      <c r="V222" s="6">
        <v>9.2699999999999991E-2</v>
      </c>
      <c r="W222" s="6">
        <v>0.10779999999999999</v>
      </c>
      <c r="X222" s="6">
        <v>0.21359999999999998</v>
      </c>
      <c r="Y222" s="6">
        <v>0.254</v>
      </c>
      <c r="Z222" s="6">
        <v>-0.4214</v>
      </c>
    </row>
    <row r="223" spans="3:26" ht="15.5" x14ac:dyDescent="0.35">
      <c r="C223" t="s">
        <v>243</v>
      </c>
      <c r="I223" s="6">
        <v>-2.69E-2</v>
      </c>
      <c r="J223" s="6">
        <v>-2.35E-2</v>
      </c>
      <c r="K223" s="6">
        <v>5.5800000000000002E-2</v>
      </c>
      <c r="L223" s="6">
        <v>8.9099999999999999E-2</v>
      </c>
      <c r="M223" s="6">
        <v>0.11019999999999999</v>
      </c>
      <c r="N223" s="6">
        <v>0.1106</v>
      </c>
      <c r="O223" s="6">
        <v>8.539999999999999E-2</v>
      </c>
      <c r="P223" s="6">
        <v>7.51E-2</v>
      </c>
      <c r="Q223" s="6">
        <v>6.2199999999999998E-2</v>
      </c>
      <c r="R223" s="6">
        <v>5.57E-2</v>
      </c>
      <c r="S223" s="6">
        <v>5.3600000000000002E-2</v>
      </c>
      <c r="T223" s="6">
        <v>5.6900000000000006E-2</v>
      </c>
      <c r="U223" s="6">
        <v>0.14749999999999999</v>
      </c>
      <c r="V223" s="6">
        <v>0.17559999999999998</v>
      </c>
      <c r="W223" s="6">
        <v>0.18350000000000002</v>
      </c>
      <c r="X223" s="6">
        <v>0.21109999999999998</v>
      </c>
      <c r="Y223" s="6">
        <v>0.18840000000000001</v>
      </c>
      <c r="Z223" s="6">
        <v>0.46750000000000003</v>
      </c>
    </row>
    <row r="224" spans="3:26" ht="15.5" x14ac:dyDescent="0.35">
      <c r="C224" t="s">
        <v>244</v>
      </c>
      <c r="I224" s="6">
        <v>-7.0000000000000007E-2</v>
      </c>
      <c r="J224" s="6">
        <v>-0.96</v>
      </c>
      <c r="K224" s="6">
        <v>1.27</v>
      </c>
      <c r="L224" s="6">
        <v>1.94</v>
      </c>
      <c r="M224" s="6">
        <v>2.2599999999999998</v>
      </c>
      <c r="N224" s="6">
        <v>2.75</v>
      </c>
      <c r="O224" s="6">
        <v>2.2599999999999998</v>
      </c>
      <c r="P224" s="6">
        <v>1.85</v>
      </c>
      <c r="Q224" s="6">
        <v>1.59</v>
      </c>
      <c r="R224" s="6">
        <v>2.66</v>
      </c>
      <c r="U224" s="6">
        <v>3.63</v>
      </c>
      <c r="V224" s="6">
        <v>4.04</v>
      </c>
      <c r="W224" s="6">
        <v>3.37</v>
      </c>
      <c r="X224" s="6">
        <v>2.1</v>
      </c>
      <c r="Y224" s="6">
        <v>1.19</v>
      </c>
      <c r="Z224" s="6">
        <v>1.84</v>
      </c>
    </row>
    <row r="225" spans="2:26" ht="15.5" x14ac:dyDescent="0.35">
      <c r="C225" t="s">
        <v>68</v>
      </c>
      <c r="I225" s="6">
        <v>0.57999999999999996</v>
      </c>
      <c r="J225" s="6">
        <v>-0.3</v>
      </c>
      <c r="K225" s="6">
        <v>0.2</v>
      </c>
      <c r="L225" s="6">
        <v>0.13</v>
      </c>
      <c r="M225" s="6">
        <v>0.24</v>
      </c>
      <c r="N225" s="6">
        <v>0.41</v>
      </c>
      <c r="O225" s="6">
        <v>0.93</v>
      </c>
      <c r="P225" s="6">
        <v>1.03</v>
      </c>
      <c r="Q225" s="6">
        <v>1.1599999999999999</v>
      </c>
      <c r="R225" s="6">
        <v>1.05</v>
      </c>
      <c r="S225" s="6">
        <v>1.33</v>
      </c>
      <c r="T225" s="6">
        <v>1.39</v>
      </c>
      <c r="U225" s="6">
        <v>0.93</v>
      </c>
      <c r="V225" s="6">
        <v>1.54</v>
      </c>
      <c r="W225" s="6">
        <v>1.71</v>
      </c>
      <c r="X225" s="5">
        <v>0</v>
      </c>
      <c r="Y225" s="5">
        <v>0</v>
      </c>
      <c r="Z225" s="5">
        <v>0</v>
      </c>
    </row>
    <row r="226" spans="2:26" ht="15.5" x14ac:dyDescent="0.35">
      <c r="C226" t="s">
        <v>65</v>
      </c>
      <c r="I226" s="6">
        <v>61.71</v>
      </c>
      <c r="J226" s="6">
        <v>-77.959999999999994</v>
      </c>
      <c r="K226" s="6">
        <v>246.86</v>
      </c>
      <c r="L226" s="6">
        <v>829.33</v>
      </c>
      <c r="M226" s="6">
        <v>646.91999999999996</v>
      </c>
      <c r="N226" s="6">
        <v>603.89</v>
      </c>
      <c r="O226" s="6">
        <v>549.38</v>
      </c>
      <c r="P226" s="6">
        <v>532.04999999999995</v>
      </c>
      <c r="Q226" s="6">
        <v>460.67</v>
      </c>
      <c r="R226" s="6">
        <v>437.1</v>
      </c>
      <c r="S226" s="6">
        <v>419.48</v>
      </c>
      <c r="T226" s="6">
        <v>363.68</v>
      </c>
      <c r="U226" s="6">
        <v>381.97</v>
      </c>
      <c r="V226" s="6">
        <v>259.11</v>
      </c>
      <c r="W226" s="6">
        <v>218.98</v>
      </c>
      <c r="X226" s="6">
        <v>375.21</v>
      </c>
      <c r="Y226" s="6">
        <v>295.27</v>
      </c>
      <c r="Z226" s="6">
        <v>220.55</v>
      </c>
    </row>
    <row r="227" spans="2:26" ht="15.5" x14ac:dyDescent="0.35">
      <c r="C227" t="s">
        <v>245</v>
      </c>
      <c r="I227" s="6">
        <v>0.6</v>
      </c>
      <c r="J227" s="6">
        <v>-0.28999999999999998</v>
      </c>
      <c r="K227" s="6">
        <v>0.2</v>
      </c>
      <c r="L227" s="6">
        <v>0.13</v>
      </c>
      <c r="M227" s="6">
        <v>0.24</v>
      </c>
      <c r="N227" s="6">
        <v>0.41</v>
      </c>
      <c r="O227" s="6">
        <v>0.95</v>
      </c>
      <c r="P227" s="6">
        <v>1.05</v>
      </c>
      <c r="Q227" s="6">
        <v>1.19</v>
      </c>
      <c r="R227" s="6">
        <v>1.08</v>
      </c>
      <c r="S227" s="6">
        <v>1.36</v>
      </c>
      <c r="T227" s="6">
        <v>1.41</v>
      </c>
      <c r="U227" s="6">
        <v>0.97</v>
      </c>
      <c r="V227" s="6">
        <v>1.6</v>
      </c>
      <c r="W227" s="6">
        <v>1.77</v>
      </c>
      <c r="X227" s="5">
        <v>0</v>
      </c>
      <c r="Y227" s="5">
        <v>0</v>
      </c>
      <c r="Z227" s="5">
        <v>0</v>
      </c>
    </row>
    <row r="228" spans="2:26" ht="15.5" x14ac:dyDescent="0.35">
      <c r="C228" t="s">
        <v>246</v>
      </c>
      <c r="I228" s="6">
        <v>60.22</v>
      </c>
      <c r="J228" s="6">
        <v>-79.45</v>
      </c>
      <c r="K228" s="6">
        <v>245.39</v>
      </c>
      <c r="L228" s="6">
        <v>823.35</v>
      </c>
      <c r="M228" s="6">
        <v>640.57000000000005</v>
      </c>
      <c r="N228" s="6">
        <v>596.4</v>
      </c>
      <c r="O228" s="6">
        <v>539.66</v>
      </c>
      <c r="P228" s="6">
        <v>524.78</v>
      </c>
      <c r="Q228" s="6">
        <v>450.02</v>
      </c>
      <c r="R228" s="6">
        <v>426.79</v>
      </c>
      <c r="S228" s="6">
        <v>412.92</v>
      </c>
      <c r="T228" s="6">
        <v>357.5</v>
      </c>
      <c r="U228" s="6">
        <v>368.5</v>
      </c>
      <c r="V228" s="6">
        <v>250.38</v>
      </c>
      <c r="W228" s="6">
        <v>211.29</v>
      </c>
      <c r="X228" s="6">
        <v>375.21</v>
      </c>
      <c r="Y228" s="6">
        <v>295.27</v>
      </c>
      <c r="Z228" s="6">
        <v>220.55</v>
      </c>
    </row>
    <row r="229" spans="2:26" ht="15.5" x14ac:dyDescent="0.35">
      <c r="C229" t="s">
        <v>247</v>
      </c>
      <c r="I229" s="5">
        <v>11000000000</v>
      </c>
      <c r="J229" s="5">
        <v>5441000000000</v>
      </c>
      <c r="K229" s="5">
        <v>2397000000000</v>
      </c>
      <c r="L229" s="5">
        <v>101000000000</v>
      </c>
      <c r="M229" s="5">
        <v>4489000000000</v>
      </c>
      <c r="N229" s="5">
        <v>1993000000000</v>
      </c>
      <c r="O229" s="5">
        <v>76000000000</v>
      </c>
      <c r="P229" s="5">
        <v>55000000000</v>
      </c>
      <c r="Q229" s="5">
        <v>40000000000</v>
      </c>
      <c r="R229" s="5">
        <v>317000000000</v>
      </c>
      <c r="S229" s="5">
        <v>89000000000</v>
      </c>
      <c r="T229" s="5">
        <v>162000000000</v>
      </c>
      <c r="U229" s="5">
        <v>8000000000</v>
      </c>
      <c r="V229" s="5">
        <v>682000000000</v>
      </c>
      <c r="W229" s="5">
        <v>520000000000</v>
      </c>
      <c r="X229" s="5">
        <v>354000000000</v>
      </c>
      <c r="Y229" s="5">
        <v>387000000000</v>
      </c>
      <c r="Z229" s="5">
        <v>446000000000</v>
      </c>
    </row>
    <row r="230" spans="2:26" ht="15.5" x14ac:dyDescent="0.35">
      <c r="C230" t="s">
        <v>248</v>
      </c>
      <c r="I230" s="5">
        <v>599000000000</v>
      </c>
      <c r="J230" s="5">
        <v>0</v>
      </c>
      <c r="K230" s="5">
        <v>2655000000000</v>
      </c>
      <c r="L230" s="5">
        <v>2673000000000</v>
      </c>
      <c r="M230" s="5">
        <v>29000000000</v>
      </c>
      <c r="N230" s="5">
        <v>2447000000000</v>
      </c>
      <c r="O230" s="5">
        <v>4275000000000</v>
      </c>
      <c r="P230" s="5">
        <v>3674000000000</v>
      </c>
      <c r="Q230" s="5">
        <v>3219000000000</v>
      </c>
      <c r="R230" s="5">
        <v>2451000000000</v>
      </c>
      <c r="S230" s="5">
        <v>1863000000000</v>
      </c>
      <c r="T230" s="5">
        <v>1034000000000</v>
      </c>
      <c r="U230" s="5">
        <v>960000000000</v>
      </c>
      <c r="V230" s="5">
        <v>2000000000</v>
      </c>
      <c r="W230" s="5">
        <v>4000000000</v>
      </c>
      <c r="X230" s="5">
        <v>134000000000</v>
      </c>
      <c r="Y230" s="5">
        <v>58000000000</v>
      </c>
      <c r="Z230" s="5">
        <v>122000000000</v>
      </c>
    </row>
    <row r="231" spans="2:26" ht="15.5" x14ac:dyDescent="0.35">
      <c r="C231" t="s">
        <v>25</v>
      </c>
      <c r="I231" s="5">
        <v>611000000000</v>
      </c>
      <c r="J231" s="5">
        <v>5441000000000</v>
      </c>
      <c r="K231" s="5">
        <v>5052000000000</v>
      </c>
      <c r="L231" s="5">
        <v>2774000000000</v>
      </c>
      <c r="M231" s="5">
        <v>4518000000000</v>
      </c>
      <c r="N231" s="5">
        <v>4439000000000</v>
      </c>
      <c r="O231" s="5">
        <v>4351000000000</v>
      </c>
      <c r="P231" s="5">
        <v>3729000000000</v>
      </c>
      <c r="Q231" s="5">
        <v>3259000000000</v>
      </c>
      <c r="R231" s="5">
        <v>2767000000000</v>
      </c>
      <c r="S231" s="5">
        <v>1952000000000</v>
      </c>
      <c r="T231" s="5">
        <v>1196000000000</v>
      </c>
      <c r="U231" s="5">
        <v>968000000000</v>
      </c>
      <c r="V231" s="5">
        <v>684000000000</v>
      </c>
      <c r="W231" s="5">
        <v>524000000000</v>
      </c>
      <c r="X231" s="5">
        <v>488000000000</v>
      </c>
      <c r="Y231" s="5">
        <v>446000000000</v>
      </c>
      <c r="Z231" s="5">
        <v>568000000000</v>
      </c>
    </row>
    <row r="232" spans="2:26" ht="15.5" x14ac:dyDescent="0.35">
      <c r="C232" t="s">
        <v>22</v>
      </c>
      <c r="I232" s="5">
        <v>349000000000</v>
      </c>
      <c r="J232" s="5">
        <v>5136000000000</v>
      </c>
      <c r="K232" s="5">
        <v>4639000000000</v>
      </c>
      <c r="L232" s="5">
        <v>1492000000000</v>
      </c>
      <c r="M232" s="5">
        <v>4003000000000</v>
      </c>
      <c r="N232" s="5">
        <v>3795000000000</v>
      </c>
      <c r="O232" s="5">
        <v>3111000000000</v>
      </c>
      <c r="P232" s="5">
        <v>2681000000000</v>
      </c>
      <c r="Q232" s="5">
        <v>2181000000000</v>
      </c>
      <c r="R232" s="5">
        <v>1714000000000</v>
      </c>
      <c r="S232" s="5">
        <v>936000000000</v>
      </c>
      <c r="T232" s="5">
        <v>-395000000000</v>
      </c>
      <c r="U232" s="5">
        <v>500000000000</v>
      </c>
      <c r="V232" s="5">
        <v>512000000000</v>
      </c>
      <c r="W232" s="5">
        <v>347000000000</v>
      </c>
      <c r="X232" s="5">
        <v>460000000000</v>
      </c>
      <c r="Y232" s="5">
        <v>431000000000</v>
      </c>
      <c r="Z232" s="5">
        <v>547000000000</v>
      </c>
    </row>
    <row r="233" spans="2:26" ht="15.5" x14ac:dyDescent="0.35">
      <c r="C233" t="s">
        <v>249</v>
      </c>
      <c r="I233" s="5">
        <v>1865000000000</v>
      </c>
      <c r="J233" s="5">
        <v>-2867000000000</v>
      </c>
      <c r="K233" s="5">
        <v>6785000000000</v>
      </c>
      <c r="L233" s="5">
        <v>9182000000000</v>
      </c>
      <c r="M233" s="5">
        <v>2764000000000</v>
      </c>
      <c r="N233" s="5">
        <v>4831000000000</v>
      </c>
      <c r="O233" s="5">
        <v>6217000000000</v>
      </c>
      <c r="P233" s="5">
        <v>5519000000000</v>
      </c>
      <c r="Q233" s="5">
        <v>4649000000000</v>
      </c>
      <c r="R233" s="5">
        <v>3813000000000</v>
      </c>
      <c r="S233" s="5">
        <v>3094000000000</v>
      </c>
      <c r="T233" s="5">
        <v>2621000000000</v>
      </c>
      <c r="U233" s="5">
        <v>1449000000000</v>
      </c>
      <c r="V233" s="5">
        <v>355000000000</v>
      </c>
      <c r="W233" s="5">
        <v>344000000000</v>
      </c>
      <c r="X233" s="5">
        <v>124000000000</v>
      </c>
      <c r="Y233" s="5">
        <v>4000000000</v>
      </c>
      <c r="Z233" s="5">
        <v>11000000000</v>
      </c>
    </row>
    <row r="234" spans="2:26" ht="15.5" x14ac:dyDescent="0.35">
      <c r="C234" t="s">
        <v>250</v>
      </c>
      <c r="I234" s="5">
        <v>-5000000000</v>
      </c>
      <c r="J234" s="5">
        <v>-74000000000</v>
      </c>
      <c r="K234" s="5">
        <v>-428000000000</v>
      </c>
      <c r="L234" s="5">
        <v>215000000000</v>
      </c>
      <c r="M234" s="5">
        <v>-48000000000</v>
      </c>
      <c r="N234" s="5">
        <v>-448000000000</v>
      </c>
      <c r="O234" s="5">
        <v>-269000000000</v>
      </c>
      <c r="P234" s="5">
        <v>-165000000000</v>
      </c>
      <c r="Q234" s="5">
        <v>-291000000000</v>
      </c>
      <c r="R234" s="5">
        <v>-482000000000</v>
      </c>
      <c r="S234" s="5">
        <v>-371000000000</v>
      </c>
      <c r="T234" s="5">
        <v>232000000000</v>
      </c>
      <c r="U234" s="5">
        <v>268000000000</v>
      </c>
      <c r="V234" s="5">
        <v>35000000000</v>
      </c>
      <c r="W234" s="5">
        <v>41000000000</v>
      </c>
      <c r="X234" s="5">
        <v>3000000000</v>
      </c>
      <c r="Y234" s="5">
        <v>131000000000</v>
      </c>
      <c r="Z234" s="5">
        <v>-57000000000</v>
      </c>
    </row>
    <row r="235" spans="2:26" ht="15.5" x14ac:dyDescent="0.35">
      <c r="C235" t="s">
        <v>251</v>
      </c>
      <c r="I235" s="5">
        <v>-87000000000</v>
      </c>
      <c r="J235" s="5">
        <v>-17000000000</v>
      </c>
      <c r="K235" s="5">
        <v>-78000000000</v>
      </c>
      <c r="L235" s="5">
        <v>-48000000000</v>
      </c>
      <c r="M235" s="5">
        <v>-63000000000</v>
      </c>
      <c r="N235" s="5">
        <v>-127000000000</v>
      </c>
      <c r="O235" s="5">
        <v>-161000000000</v>
      </c>
      <c r="P235" s="5">
        <v>-164000000000</v>
      </c>
      <c r="Q235" s="5">
        <v>-135000000000</v>
      </c>
      <c r="R235" s="5">
        <v>-281000000000</v>
      </c>
      <c r="S235" s="5">
        <v>-872000000000</v>
      </c>
      <c r="T235" s="5">
        <v>-393000000000</v>
      </c>
      <c r="U235" s="5">
        <v>-185000000000</v>
      </c>
      <c r="V235" s="5">
        <v>-177000000000</v>
      </c>
      <c r="W235" s="5">
        <v>-232000000000</v>
      </c>
      <c r="X235" s="5">
        <v>-27000000000</v>
      </c>
      <c r="Y235" s="5">
        <v>-18000000000</v>
      </c>
      <c r="Z235" s="5">
        <v>-95000000000</v>
      </c>
    </row>
    <row r="236" spans="2:26" ht="15.5" x14ac:dyDescent="0.35">
      <c r="C236" t="s">
        <v>14</v>
      </c>
      <c r="I236" s="5">
        <v>-92000000000</v>
      </c>
      <c r="J236" s="5">
        <v>-91000000000</v>
      </c>
      <c r="K236" s="5">
        <v>-506000000000</v>
      </c>
      <c r="L236" s="5">
        <v>166000000000</v>
      </c>
      <c r="M236" s="5">
        <v>-111000000000</v>
      </c>
      <c r="N236" s="5">
        <v>-575000000000</v>
      </c>
      <c r="O236" s="5">
        <v>-430000000000</v>
      </c>
      <c r="P236" s="5">
        <v>-329000000000</v>
      </c>
      <c r="Q236" s="5">
        <v>-426000000000</v>
      </c>
      <c r="R236" s="5">
        <v>-763000000000</v>
      </c>
      <c r="S236" s="5">
        <v>-1242000000000</v>
      </c>
      <c r="T236" s="5">
        <v>-162000000000</v>
      </c>
      <c r="U236" s="5">
        <v>83000000000</v>
      </c>
      <c r="V236" s="5">
        <v>-142000000000</v>
      </c>
      <c r="W236" s="5">
        <v>-190000000000</v>
      </c>
      <c r="X236" s="5">
        <v>-24000000000</v>
      </c>
      <c r="Y236" s="5">
        <v>112000000000</v>
      </c>
      <c r="Z236" s="5">
        <v>-153000000000</v>
      </c>
    </row>
    <row r="237" spans="2:26" ht="15.5" x14ac:dyDescent="0.35">
      <c r="C237" t="s">
        <v>16</v>
      </c>
      <c r="I237" s="6">
        <v>-4.26</v>
      </c>
      <c r="J237" s="6">
        <v>-4.25</v>
      </c>
      <c r="K237" s="6">
        <v>-23.54</v>
      </c>
      <c r="L237" s="6">
        <v>25.68</v>
      </c>
      <c r="M237" s="6">
        <v>-17.18</v>
      </c>
      <c r="N237" s="6">
        <v>-88.78</v>
      </c>
      <c r="O237" s="6">
        <v>-66.33</v>
      </c>
      <c r="P237" s="6">
        <v>-50.84</v>
      </c>
      <c r="Q237" s="6">
        <v>-65.78</v>
      </c>
      <c r="R237" s="6">
        <v>-117.77</v>
      </c>
      <c r="S237" s="6">
        <v>-191.78</v>
      </c>
      <c r="T237" s="5">
        <v>-25</v>
      </c>
      <c r="U237" s="6">
        <v>26.8</v>
      </c>
      <c r="V237" s="6">
        <v>-46.31</v>
      </c>
      <c r="W237" s="6">
        <v>-62.1</v>
      </c>
      <c r="X237" s="6">
        <v>-53.06</v>
      </c>
      <c r="Y237" s="6">
        <v>252.5</v>
      </c>
      <c r="Z237" s="6">
        <v>-342.88</v>
      </c>
    </row>
    <row r="239" spans="2:26" ht="15.5" x14ac:dyDescent="0.35">
      <c r="B239" t="s">
        <v>252</v>
      </c>
      <c r="C239" t="s">
        <v>253</v>
      </c>
      <c r="D239" s="5">
        <v>-28000000000</v>
      </c>
      <c r="E239" s="5">
        <v>-1129000000000</v>
      </c>
      <c r="F239" s="5">
        <v>-11000000000</v>
      </c>
      <c r="G239" s="5">
        <v>-291000000</v>
      </c>
      <c r="H239" s="5">
        <v>-112000000000</v>
      </c>
      <c r="I239" s="5">
        <v>432000000000</v>
      </c>
      <c r="J239" s="5">
        <v>-7106000000000</v>
      </c>
      <c r="K239" s="5">
        <v>-19000000000</v>
      </c>
      <c r="L239" s="5">
        <v>55000000000</v>
      </c>
      <c r="M239" s="5">
        <v>231000000000</v>
      </c>
      <c r="N239" s="5">
        <v>346000000000</v>
      </c>
      <c r="O239" s="5">
        <v>286000000000</v>
      </c>
      <c r="P239" s="5">
        <v>261000000000</v>
      </c>
      <c r="Q239" s="5">
        <v>125000000000</v>
      </c>
    </row>
    <row r="240" spans="2:26" ht="15.5" x14ac:dyDescent="0.35">
      <c r="C240" t="s">
        <v>254</v>
      </c>
      <c r="H240" s="5">
        <v>-1163000000000</v>
      </c>
      <c r="I240" s="5">
        <v>432000000000</v>
      </c>
      <c r="J240" s="5">
        <v>-7106000000000</v>
      </c>
      <c r="K240" s="5">
        <v>-19000000000</v>
      </c>
      <c r="L240" s="5">
        <v>55000000000</v>
      </c>
      <c r="M240" s="5">
        <v>231000000000</v>
      </c>
      <c r="N240" s="5">
        <v>346000000000</v>
      </c>
      <c r="O240" s="5">
        <v>286000000000</v>
      </c>
      <c r="P240" s="5">
        <v>261000000000</v>
      </c>
      <c r="Q240" s="5">
        <v>125000000000</v>
      </c>
    </row>
    <row r="241" spans="3:17" ht="15.5" x14ac:dyDescent="0.35">
      <c r="C241" t="s">
        <v>401</v>
      </c>
      <c r="P241" s="5">
        <v>2</v>
      </c>
      <c r="Q241" s="5">
        <v>2</v>
      </c>
    </row>
    <row r="242" spans="3:17" ht="15.5" x14ac:dyDescent="0.35">
      <c r="C242" t="s">
        <v>76</v>
      </c>
      <c r="P242" s="6">
        <v>0.1648</v>
      </c>
      <c r="Q242" s="6">
        <v>0.34329999999999999</v>
      </c>
    </row>
    <row r="243" spans="3:17" ht="15.5" x14ac:dyDescent="0.35">
      <c r="C243" t="s">
        <v>402</v>
      </c>
      <c r="P243" s="6">
        <v>5.0000000000000001E-3</v>
      </c>
      <c r="Q243" s="6">
        <v>5.6000000000000008E-3</v>
      </c>
    </row>
    <row r="244" spans="3:17" ht="15.5" x14ac:dyDescent="0.35">
      <c r="C244" t="s">
        <v>56</v>
      </c>
      <c r="D244" s="6">
        <v>-1.31</v>
      </c>
      <c r="E244" s="6">
        <v>-52.56</v>
      </c>
      <c r="F244" s="6">
        <v>-0.51</v>
      </c>
      <c r="G244" s="6">
        <v>-0.01</v>
      </c>
      <c r="H244" s="6">
        <v>-5.23</v>
      </c>
      <c r="I244" s="6">
        <v>20.11</v>
      </c>
      <c r="J244" s="6">
        <v>-330.77</v>
      </c>
      <c r="K244" s="6">
        <v>-0.86</v>
      </c>
      <c r="L244" s="6">
        <v>2.5499999999999998</v>
      </c>
      <c r="M244" s="6">
        <v>10.75</v>
      </c>
      <c r="N244" s="6">
        <v>16.09</v>
      </c>
      <c r="O244" s="6">
        <v>13.33</v>
      </c>
      <c r="P244" s="6">
        <v>12.14</v>
      </c>
      <c r="Q244" s="6">
        <v>5.83</v>
      </c>
    </row>
    <row r="245" spans="3:17" ht="15.5" x14ac:dyDescent="0.35">
      <c r="C245" t="s">
        <v>255</v>
      </c>
      <c r="H245" s="6">
        <v>-54.15</v>
      </c>
      <c r="I245" s="6">
        <v>20.11</v>
      </c>
      <c r="J245" s="6">
        <v>-330.77</v>
      </c>
      <c r="K245" s="6">
        <v>-0.86</v>
      </c>
      <c r="L245" s="6">
        <v>2.5499999999999998</v>
      </c>
      <c r="M245" s="6">
        <v>10.75</v>
      </c>
      <c r="N245" s="6">
        <v>16.09</v>
      </c>
      <c r="O245" s="6">
        <v>13.33</v>
      </c>
      <c r="P245" s="6">
        <v>12.14</v>
      </c>
      <c r="Q245" s="6">
        <v>5.83</v>
      </c>
    </row>
    <row r="246" spans="3:17" ht="15.5" x14ac:dyDescent="0.35">
      <c r="C246" t="s">
        <v>78</v>
      </c>
      <c r="P246" s="5">
        <v>2</v>
      </c>
      <c r="Q246" s="5">
        <v>2</v>
      </c>
    </row>
    <row r="247" spans="3:17" ht="15.5" x14ac:dyDescent="0.35">
      <c r="C247" t="s">
        <v>403</v>
      </c>
      <c r="P247" s="6">
        <v>0.1648</v>
      </c>
      <c r="Q247" s="6">
        <v>0.34329999999999999</v>
      </c>
    </row>
    <row r="248" spans="3:17" ht="15.5" x14ac:dyDescent="0.35">
      <c r="C248" t="s">
        <v>404</v>
      </c>
      <c r="P248" s="6">
        <v>5.0000000000000001E-3</v>
      </c>
      <c r="Q248" s="6">
        <v>5.6000000000000008E-3</v>
      </c>
    </row>
    <row r="249" spans="3:17" ht="15.5" x14ac:dyDescent="0.35">
      <c r="C249" t="s">
        <v>256</v>
      </c>
      <c r="D249" s="5">
        <v>962000000000</v>
      </c>
      <c r="E249" s="5">
        <v>1183000000000</v>
      </c>
      <c r="F249" s="5">
        <v>1346000000000</v>
      </c>
      <c r="G249" s="5">
        <v>1128000000000</v>
      </c>
      <c r="H249" s="5">
        <v>3848000000000</v>
      </c>
      <c r="I249" s="5">
        <v>4503000000000</v>
      </c>
      <c r="J249" s="5">
        <v>5071000000000</v>
      </c>
      <c r="K249" s="5">
        <v>8872000000000</v>
      </c>
      <c r="L249" s="5">
        <v>10265000000000</v>
      </c>
      <c r="M249" s="5">
        <v>9867000000000</v>
      </c>
      <c r="N249" s="5">
        <v>9984000000000</v>
      </c>
      <c r="O249" s="5">
        <v>9408000000000</v>
      </c>
      <c r="P249" s="5">
        <v>8712000000000</v>
      </c>
      <c r="Q249" s="5">
        <v>7353000000000</v>
      </c>
    </row>
    <row r="250" spans="3:17" ht="15.5" x14ac:dyDescent="0.35">
      <c r="C250" t="s">
        <v>257</v>
      </c>
      <c r="H250" s="5">
        <v>4623000000000</v>
      </c>
      <c r="I250" s="5">
        <v>4503000000000</v>
      </c>
      <c r="J250" s="5">
        <v>5071000000000</v>
      </c>
      <c r="K250" s="5">
        <v>8872000000000</v>
      </c>
      <c r="L250" s="5">
        <v>10265000000000</v>
      </c>
      <c r="M250" s="5">
        <v>9867000000000</v>
      </c>
      <c r="N250" s="5">
        <v>9984000000000</v>
      </c>
      <c r="O250" s="5">
        <v>9408000000000</v>
      </c>
      <c r="P250" s="5">
        <v>8712000000000</v>
      </c>
      <c r="Q250" s="5">
        <v>7353000000000</v>
      </c>
    </row>
    <row r="251" spans="3:17" ht="15.5" x14ac:dyDescent="0.35">
      <c r="C251" t="s">
        <v>405</v>
      </c>
      <c r="P251" s="5">
        <v>2</v>
      </c>
      <c r="Q251" s="5">
        <v>2</v>
      </c>
    </row>
    <row r="252" spans="3:17" ht="15.5" x14ac:dyDescent="0.35">
      <c r="C252" t="s">
        <v>406</v>
      </c>
      <c r="P252" s="6">
        <v>0.1648</v>
      </c>
      <c r="Q252" s="6">
        <v>0.34329999999999999</v>
      </c>
    </row>
    <row r="253" spans="3:17" ht="15.5" x14ac:dyDescent="0.35">
      <c r="C253" t="s">
        <v>407</v>
      </c>
      <c r="P253" s="6">
        <v>5.0000000000000001E-3</v>
      </c>
      <c r="Q253" s="6">
        <v>5.6000000000000008E-3</v>
      </c>
    </row>
    <row r="254" spans="3:17" ht="15.5" x14ac:dyDescent="0.35">
      <c r="C254" t="s">
        <v>258</v>
      </c>
      <c r="I254" s="6">
        <v>-5.36</v>
      </c>
    </row>
    <row r="255" spans="3:17" ht="15.5" x14ac:dyDescent="0.35">
      <c r="C255" t="s">
        <v>259</v>
      </c>
      <c r="I255" s="6">
        <v>-0.52</v>
      </c>
    </row>
    <row r="256" spans="3:17" ht="15.5" x14ac:dyDescent="0.35">
      <c r="C256" t="s">
        <v>260</v>
      </c>
      <c r="I256" s="6">
        <v>7.49</v>
      </c>
    </row>
    <row r="257" spans="3:9" ht="15.5" x14ac:dyDescent="0.35">
      <c r="C257" t="s">
        <v>261</v>
      </c>
      <c r="I257" s="6">
        <v>-1.9340000000000002</v>
      </c>
    </row>
    <row r="258" spans="3:9" ht="15.5" x14ac:dyDescent="0.35">
      <c r="C258" t="s">
        <v>262</v>
      </c>
      <c r="I258" s="6">
        <v>0.13</v>
      </c>
    </row>
    <row r="259" spans="3:9" ht="15.5" x14ac:dyDescent="0.35">
      <c r="C259" t="s">
        <v>263</v>
      </c>
      <c r="I259" s="6">
        <v>0.45</v>
      </c>
    </row>
    <row r="260" spans="3:9" ht="15.5" x14ac:dyDescent="0.35">
      <c r="C260" t="s">
        <v>264</v>
      </c>
      <c r="I260" s="6">
        <v>4.4000000000000004</v>
      </c>
    </row>
    <row r="261" spans="3:9" ht="15.5" x14ac:dyDescent="0.35">
      <c r="C261" t="s">
        <v>265</v>
      </c>
      <c r="I261" s="6">
        <v>17.57</v>
      </c>
    </row>
    <row r="262" spans="3:9" ht="15.5" x14ac:dyDescent="0.35">
      <c r="C262" t="s">
        <v>266</v>
      </c>
      <c r="I262" s="6">
        <v>116.25</v>
      </c>
    </row>
    <row r="263" spans="3:9" ht="15.5" x14ac:dyDescent="0.35">
      <c r="C263" t="s">
        <v>267</v>
      </c>
      <c r="I263" s="5">
        <v>7</v>
      </c>
    </row>
    <row r="264" spans="3:9" ht="15.5" x14ac:dyDescent="0.35">
      <c r="C264" t="s">
        <v>409</v>
      </c>
      <c r="I264" s="6">
        <v>-0.01</v>
      </c>
    </row>
    <row r="265" spans="3:9" ht="15.5" x14ac:dyDescent="0.35">
      <c r="C265" t="s">
        <v>268</v>
      </c>
      <c r="I265" s="6">
        <v>-54.15</v>
      </c>
    </row>
    <row r="266" spans="3:9" ht="15.5" x14ac:dyDescent="0.35">
      <c r="C266" t="s">
        <v>269</v>
      </c>
      <c r="I266" s="6">
        <v>-5.23</v>
      </c>
    </row>
    <row r="267" spans="3:9" ht="15.5" x14ac:dyDescent="0.35">
      <c r="C267" t="s">
        <v>270</v>
      </c>
      <c r="I267" s="6">
        <v>215.19</v>
      </c>
    </row>
    <row r="268" spans="3:9" ht="15.5" x14ac:dyDescent="0.35">
      <c r="C268" t="s">
        <v>271</v>
      </c>
      <c r="D268" s="6">
        <v>10.48</v>
      </c>
    </row>
    <row r="269" spans="3:9" ht="15.5" x14ac:dyDescent="0.35">
      <c r="C269" t="s">
        <v>272</v>
      </c>
      <c r="I269" s="6">
        <v>62.48</v>
      </c>
    </row>
    <row r="270" spans="3:9" ht="15.5" x14ac:dyDescent="0.35">
      <c r="C270" t="s">
        <v>273</v>
      </c>
      <c r="I270" s="6">
        <v>1.59</v>
      </c>
    </row>
    <row r="271" spans="3:9" ht="15.5" x14ac:dyDescent="0.35">
      <c r="C271" t="s">
        <v>274</v>
      </c>
      <c r="D271" s="6">
        <v>3.42</v>
      </c>
    </row>
    <row r="272" spans="3:9" ht="15.5" x14ac:dyDescent="0.35">
      <c r="C272" t="s">
        <v>275</v>
      </c>
      <c r="D272" s="6">
        <v>1.31</v>
      </c>
    </row>
    <row r="273" spans="3:9" ht="15.5" x14ac:dyDescent="0.35">
      <c r="C273" t="s">
        <v>276</v>
      </c>
      <c r="D273" s="6">
        <v>0.52</v>
      </c>
    </row>
    <row r="274" spans="3:9" ht="15.5" x14ac:dyDescent="0.35">
      <c r="C274" t="s">
        <v>277</v>
      </c>
      <c r="D274" s="6">
        <v>0.5</v>
      </c>
    </row>
    <row r="275" spans="3:9" ht="15.5" x14ac:dyDescent="0.35">
      <c r="C275" t="s">
        <v>278</v>
      </c>
      <c r="D275" s="6">
        <v>1.96</v>
      </c>
    </row>
    <row r="276" spans="3:9" ht="15.5" x14ac:dyDescent="0.35">
      <c r="C276" t="s">
        <v>279</v>
      </c>
      <c r="D276" s="6">
        <v>0.19</v>
      </c>
    </row>
    <row r="277" spans="3:9" ht="15.5" x14ac:dyDescent="0.35">
      <c r="C277" t="s">
        <v>280</v>
      </c>
      <c r="D277" s="6">
        <v>2.71</v>
      </c>
    </row>
    <row r="278" spans="3:9" ht="15.5" x14ac:dyDescent="0.35">
      <c r="C278" t="s">
        <v>410</v>
      </c>
      <c r="I278" s="6">
        <v>0.05</v>
      </c>
    </row>
    <row r="279" spans="3:9" ht="15.5" x14ac:dyDescent="0.35">
      <c r="C279" t="s">
        <v>12</v>
      </c>
      <c r="D279" s="5">
        <v>-21000000000</v>
      </c>
    </row>
    <row r="280" spans="3:9" ht="15.5" x14ac:dyDescent="0.35">
      <c r="C280" t="s">
        <v>281</v>
      </c>
      <c r="I280" s="6">
        <v>-0.23</v>
      </c>
    </row>
    <row r="281" spans="3:9" ht="15.5" x14ac:dyDescent="0.35">
      <c r="C281" t="s">
        <v>282</v>
      </c>
      <c r="I281" s="6">
        <v>-0.32040000000000002</v>
      </c>
    </row>
    <row r="282" spans="3:9" ht="15.5" x14ac:dyDescent="0.35">
      <c r="C282" t="s">
        <v>283</v>
      </c>
      <c r="I282" s="6">
        <v>-0.86670000000000003</v>
      </c>
    </row>
    <row r="283" spans="3:9" ht="15.5" x14ac:dyDescent="0.35">
      <c r="C283" t="s">
        <v>284</v>
      </c>
      <c r="I283" s="6">
        <v>3.0999999999999999E-3</v>
      </c>
    </row>
    <row r="284" spans="3:9" ht="15.5" x14ac:dyDescent="0.35">
      <c r="C284" t="s">
        <v>285</v>
      </c>
      <c r="I284" s="6">
        <v>3.3E-3</v>
      </c>
    </row>
    <row r="285" spans="3:9" ht="15.5" x14ac:dyDescent="0.35">
      <c r="C285" t="s">
        <v>286</v>
      </c>
      <c r="D285" s="6">
        <v>28.64</v>
      </c>
    </row>
    <row r="286" spans="3:9" ht="15.5" x14ac:dyDescent="0.35">
      <c r="C286" t="s">
        <v>287</v>
      </c>
      <c r="D286" s="6">
        <v>165.38</v>
      </c>
    </row>
    <row r="287" spans="3:9" ht="15.5" x14ac:dyDescent="0.35">
      <c r="C287" t="s">
        <v>288</v>
      </c>
      <c r="D287" s="6">
        <v>51.13</v>
      </c>
    </row>
    <row r="288" spans="3:9" ht="15.5" x14ac:dyDescent="0.35">
      <c r="C288" t="s">
        <v>289</v>
      </c>
      <c r="D288" s="6">
        <v>142.88999999999999</v>
      </c>
    </row>
    <row r="289" spans="3:9" ht="15.5" x14ac:dyDescent="0.35">
      <c r="C289" t="s">
        <v>290</v>
      </c>
      <c r="D289" s="6">
        <v>3.18</v>
      </c>
    </row>
    <row r="290" spans="3:9" ht="15.5" x14ac:dyDescent="0.35">
      <c r="C290" t="s">
        <v>291</v>
      </c>
      <c r="I290" s="6">
        <v>1.3</v>
      </c>
    </row>
    <row r="291" spans="3:9" ht="15.5" x14ac:dyDescent="0.35">
      <c r="C291" t="s">
        <v>292</v>
      </c>
      <c r="I291" s="6">
        <v>2.64</v>
      </c>
    </row>
    <row r="292" spans="3:9" ht="15.5" x14ac:dyDescent="0.35">
      <c r="C292" t="s">
        <v>52</v>
      </c>
      <c r="I292" s="5">
        <v>601000000000</v>
      </c>
    </row>
    <row r="293" spans="3:9" ht="15.5" x14ac:dyDescent="0.35">
      <c r="C293" t="s">
        <v>293</v>
      </c>
      <c r="I293" s="5">
        <v>721000000000</v>
      </c>
    </row>
    <row r="294" spans="3:9" ht="15.5" x14ac:dyDescent="0.35">
      <c r="C294" t="s">
        <v>294</v>
      </c>
      <c r="I294" s="5">
        <v>21480000000</v>
      </c>
    </row>
    <row r="295" spans="3:9" ht="15.5" x14ac:dyDescent="0.35">
      <c r="C295" t="s">
        <v>295</v>
      </c>
      <c r="I295" s="6">
        <v>0.50670000000000004</v>
      </c>
    </row>
    <row r="296" spans="3:9" ht="15.5" x14ac:dyDescent="0.35">
      <c r="C296" t="s">
        <v>296</v>
      </c>
      <c r="D296" s="6">
        <v>8.4100000000000008E-2</v>
      </c>
    </row>
    <row r="297" spans="3:9" ht="15.5" x14ac:dyDescent="0.35">
      <c r="C297" t="s">
        <v>297</v>
      </c>
      <c r="D297" s="6">
        <v>-1.15E-2</v>
      </c>
    </row>
    <row r="298" spans="3:9" ht="15.5" x14ac:dyDescent="0.35">
      <c r="C298" t="s">
        <v>298</v>
      </c>
      <c r="D298" s="6">
        <v>-2.92E-2</v>
      </c>
    </row>
    <row r="299" spans="3:9" ht="15.5" x14ac:dyDescent="0.35">
      <c r="C299" t="s">
        <v>299</v>
      </c>
      <c r="D299" s="6">
        <v>0.1353</v>
      </c>
    </row>
    <row r="300" spans="3:9" ht="15.5" x14ac:dyDescent="0.35">
      <c r="C300" t="s">
        <v>300</v>
      </c>
      <c r="D300" s="6">
        <v>0.20809999999999998</v>
      </c>
    </row>
    <row r="301" spans="3:9" ht="15.5" x14ac:dyDescent="0.35">
      <c r="C301" t="s">
        <v>301</v>
      </c>
      <c r="D301" s="6">
        <v>-1.0181</v>
      </c>
    </row>
    <row r="302" spans="3:9" ht="15.5" x14ac:dyDescent="0.35">
      <c r="C302" t="s">
        <v>411</v>
      </c>
      <c r="I302" s="5">
        <v>2</v>
      </c>
    </row>
    <row r="303" spans="3:9" ht="15.5" x14ac:dyDescent="0.35">
      <c r="C303" t="s">
        <v>412</v>
      </c>
      <c r="I303" t="s">
        <v>1540</v>
      </c>
    </row>
    <row r="304" spans="3:9" ht="15.5" x14ac:dyDescent="0.35">
      <c r="C304" t="s">
        <v>302</v>
      </c>
      <c r="I304" s="5">
        <v>6</v>
      </c>
    </row>
    <row r="305" spans="3:9" ht="15.5" x14ac:dyDescent="0.35">
      <c r="C305" t="s">
        <v>303</v>
      </c>
      <c r="I305" s="6">
        <v>0.18</v>
      </c>
    </row>
    <row r="306" spans="3:9" ht="15.5" x14ac:dyDescent="0.35">
      <c r="C306" t="s">
        <v>304</v>
      </c>
      <c r="I306" s="6">
        <v>0.41</v>
      </c>
    </row>
    <row r="307" spans="3:9" ht="15.5" x14ac:dyDescent="0.35">
      <c r="C307" t="s">
        <v>414</v>
      </c>
      <c r="I307" s="6">
        <v>0.99</v>
      </c>
    </row>
    <row r="308" spans="3:9" ht="15.5" x14ac:dyDescent="0.35">
      <c r="C308" t="s">
        <v>305</v>
      </c>
      <c r="I308" s="6">
        <v>0.16</v>
      </c>
    </row>
    <row r="309" spans="3:9" ht="15.5" x14ac:dyDescent="0.35">
      <c r="C309" t="s">
        <v>306</v>
      </c>
      <c r="I309" s="6">
        <v>0.96</v>
      </c>
    </row>
    <row r="310" spans="3:9" ht="15.5" x14ac:dyDescent="0.35">
      <c r="C310" t="s">
        <v>307</v>
      </c>
      <c r="I310" s="6">
        <v>0.85</v>
      </c>
    </row>
    <row r="311" spans="3:9" ht="15.5" x14ac:dyDescent="0.35">
      <c r="C311" t="s">
        <v>308</v>
      </c>
      <c r="I311" s="6">
        <v>0.2</v>
      </c>
    </row>
    <row r="312" spans="3:9" ht="15.5" x14ac:dyDescent="0.35">
      <c r="C312" t="s">
        <v>309</v>
      </c>
      <c r="I312" s="5">
        <v>4623000000000</v>
      </c>
    </row>
    <row r="313" spans="3:9" ht="15.5" x14ac:dyDescent="0.35">
      <c r="C313" t="s">
        <v>310</v>
      </c>
      <c r="I313" s="5">
        <v>396000000000</v>
      </c>
    </row>
    <row r="314" spans="3:9" ht="15.5" x14ac:dyDescent="0.35">
      <c r="C314" t="s">
        <v>311</v>
      </c>
      <c r="I314" s="5">
        <v>116000000000</v>
      </c>
    </row>
    <row r="315" spans="3:9" ht="15.5" x14ac:dyDescent="0.35">
      <c r="C315" t="s">
        <v>312</v>
      </c>
      <c r="I315" s="5">
        <v>-1163000000000</v>
      </c>
    </row>
    <row r="316" spans="3:9" ht="15.5" x14ac:dyDescent="0.35">
      <c r="C316" t="s">
        <v>313</v>
      </c>
      <c r="D316" s="5">
        <v>225000000000</v>
      </c>
    </row>
    <row r="317" spans="3:9" ht="15.5" x14ac:dyDescent="0.35">
      <c r="C317" t="s">
        <v>314</v>
      </c>
      <c r="D317" s="5">
        <v>3631000000000</v>
      </c>
    </row>
    <row r="318" spans="3:9" ht="15.5" x14ac:dyDescent="0.35">
      <c r="C318" t="s">
        <v>315</v>
      </c>
      <c r="D318" s="5">
        <v>2637000000000</v>
      </c>
    </row>
    <row r="319" spans="3:9" ht="15.5" x14ac:dyDescent="0.35">
      <c r="C319" t="s">
        <v>237</v>
      </c>
      <c r="D319" s="5">
        <v>1924000000000</v>
      </c>
    </row>
    <row r="320" spans="3:9" ht="15.5" x14ac:dyDescent="0.35">
      <c r="C320" t="s">
        <v>236</v>
      </c>
      <c r="I320" s="5">
        <v>1342000000000</v>
      </c>
    </row>
    <row r="321" spans="3:9" ht="15.5" x14ac:dyDescent="0.35">
      <c r="C321" t="s">
        <v>235</v>
      </c>
      <c r="D321" s="5">
        <v>671000000000</v>
      </c>
    </row>
    <row r="322" spans="3:9" ht="15.5" x14ac:dyDescent="0.35">
      <c r="C322" t="s">
        <v>234</v>
      </c>
      <c r="D322" s="5">
        <v>22000000000</v>
      </c>
    </row>
    <row r="323" spans="3:9" ht="15.5" x14ac:dyDescent="0.35">
      <c r="C323" t="s">
        <v>23</v>
      </c>
      <c r="D323" s="5">
        <v>694000000000</v>
      </c>
    </row>
    <row r="324" spans="3:9" ht="15.5" x14ac:dyDescent="0.35">
      <c r="C324" t="s">
        <v>20</v>
      </c>
      <c r="D324" s="5">
        <v>468000000000</v>
      </c>
    </row>
    <row r="325" spans="3:9" ht="15.5" x14ac:dyDescent="0.35">
      <c r="C325" t="s">
        <v>316</v>
      </c>
      <c r="I325" s="5">
        <v>993000000000</v>
      </c>
    </row>
    <row r="326" spans="3:9" ht="15.5" x14ac:dyDescent="0.35">
      <c r="C326" t="s">
        <v>317</v>
      </c>
      <c r="I326" s="5">
        <v>137000000000</v>
      </c>
    </row>
    <row r="327" spans="3:9" ht="15.5" x14ac:dyDescent="0.35">
      <c r="C327" t="s">
        <v>318</v>
      </c>
      <c r="I327" s="5">
        <v>-62000000000</v>
      </c>
    </row>
    <row r="328" spans="3:9" ht="15.5" x14ac:dyDescent="0.35">
      <c r="C328" t="s">
        <v>319</v>
      </c>
      <c r="I328" s="5">
        <v>-1000000000</v>
      </c>
    </row>
    <row r="329" spans="3:9" ht="15.5" x14ac:dyDescent="0.35">
      <c r="C329" t="s">
        <v>320</v>
      </c>
      <c r="I329" s="5">
        <v>-102000000000</v>
      </c>
    </row>
    <row r="330" spans="3:9" ht="15.5" x14ac:dyDescent="0.35">
      <c r="C330" t="s">
        <v>321</v>
      </c>
      <c r="I330" s="5">
        <v>34000000000</v>
      </c>
    </row>
  </sheetData>
  <pageMargins left="0.7" right="0.7" top="0.75" bottom="0.75" header="0.3" footer="0.3"/>
  <ignoredErrors>
    <ignoredError sqref="A1:Z331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1541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1542</v>
      </c>
      <c r="D2" s="2" vm="73">
        <f ca="1">IFERROR(_xlfn.STOCKHISTORY("XIDX:" &amp; $C$1, D3, , 0, 0, 1), "Libur")</f>
        <v>510</v>
      </c>
      <c r="H2" s="2" vm="73">
        <f ca="1">IFERROR(INDEX(D2:G2,COUNT(D2:G2)),"")</f>
        <v>510</v>
      </c>
      <c r="I2" s="2" vm="138">
        <f t="shared" ref="I2:Z2" ca="1" si="0">IFERROR(_xlfn.STOCKHISTORY("XIDX:" &amp; $C$1, I1, , 0, 0, 1), "Libur")</f>
        <v>600</v>
      </c>
      <c r="J2" s="2" vm="317">
        <f t="shared" ca="1" si="0"/>
        <v>254</v>
      </c>
      <c r="K2" s="2" t="str">
        <f t="shared" ca="1" si="0"/>
        <v>Libur</v>
      </c>
      <c r="L2" s="2" vm="119">
        <f t="shared" ca="1" si="0"/>
        <v>306</v>
      </c>
      <c r="M2" s="2" vm="248">
        <f t="shared" ca="1" si="0"/>
        <v>302</v>
      </c>
      <c r="N2" s="2" vm="108">
        <f t="shared" ca="1" si="0"/>
        <v>434</v>
      </c>
      <c r="O2" s="2" vm="318">
        <f t="shared" ca="1" si="0"/>
        <v>870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vm="319">
        <f t="shared" ca="1" si="0"/>
        <v>187</v>
      </c>
      <c r="Y2" s="2" t="str">
        <f t="shared" ca="1" si="0"/>
        <v>Libur</v>
      </c>
      <c r="Z2" s="2" vm="258">
        <f t="shared" ca="1" si="0"/>
        <v>100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205839213490</v>
      </c>
      <c r="H4" s="2">
        <f>IFERROR(SUM(D4:G4)*(4/MAX(1,COUNT(D4:G4))),"")</f>
        <v>823356853960</v>
      </c>
      <c r="I4" s="2">
        <f t="shared" ref="I4:Z4" si="1">IFERROR(INDEX(I51:I500,MATCH($C$4,$C$51:$C$500,0)),"")</f>
        <v>579692988148</v>
      </c>
      <c r="J4" s="2">
        <f t="shared" si="1"/>
        <v>446794423246</v>
      </c>
      <c r="K4" s="2">
        <f t="shared" si="1"/>
        <v>368511772648</v>
      </c>
      <c r="L4" s="2">
        <f t="shared" si="1"/>
        <v>150812404962</v>
      </c>
      <c r="M4" s="2">
        <f t="shared" si="1"/>
        <v>9280503778</v>
      </c>
      <c r="N4" s="2">
        <f t="shared" si="1"/>
        <v>73333638785</v>
      </c>
      <c r="O4" s="2">
        <f t="shared" si="1"/>
        <v>461925614535</v>
      </c>
      <c r="P4" s="2">
        <f t="shared" si="1"/>
        <v>514853779039</v>
      </c>
      <c r="Q4" s="2">
        <f t="shared" si="1"/>
        <v>507982290890</v>
      </c>
      <c r="R4" s="2">
        <f t="shared" si="1"/>
        <v>503128333415</v>
      </c>
      <c r="S4" s="2">
        <f t="shared" si="1"/>
        <v>334569436112</v>
      </c>
      <c r="T4" s="2">
        <f t="shared" si="1"/>
        <v>330559143393</v>
      </c>
      <c r="U4" s="2">
        <f t="shared" si="1"/>
        <v>298510914300</v>
      </c>
      <c r="V4" s="2">
        <f t="shared" si="1"/>
        <v>280377501128</v>
      </c>
      <c r="W4" s="2">
        <f t="shared" si="1"/>
        <v>254186991543</v>
      </c>
      <c r="X4" s="2">
        <f t="shared" si="1"/>
        <v>264664057041</v>
      </c>
      <c r="Y4" s="2">
        <f t="shared" si="1"/>
        <v>231413658101</v>
      </c>
      <c r="Z4" s="2">
        <f t="shared" si="1"/>
        <v>193969738759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5619516505</v>
      </c>
      <c r="H5" s="2">
        <f>IFERROR(SUM(D5:G5)*(4/MAX(1,COUNT(D5:G5))),"")</f>
        <v>22478066020</v>
      </c>
      <c r="I5" s="2">
        <f t="shared" ref="I5:Z5" si="2">IFERROR(INDEX(I51:I500,MATCH($C$5,$C$51:$C$500,0)),"")</f>
        <v>29201348004</v>
      </c>
      <c r="J5" s="2">
        <f t="shared" si="2"/>
        <v>6717745422</v>
      </c>
      <c r="K5" s="2">
        <f t="shared" si="2"/>
        <v>25331227338</v>
      </c>
      <c r="L5" s="2">
        <f t="shared" si="2"/>
        <v>-1225966282</v>
      </c>
      <c r="M5" s="2">
        <f t="shared" si="2"/>
        <v>-59216876507</v>
      </c>
      <c r="N5" s="2">
        <f t="shared" si="2"/>
        <v>-83442179416</v>
      </c>
      <c r="O5" s="2">
        <f t="shared" si="2"/>
        <v>-14193896981</v>
      </c>
      <c r="P5" s="2">
        <f t="shared" si="2"/>
        <v>3950197425</v>
      </c>
      <c r="Q5" s="2">
        <f t="shared" si="2"/>
        <v>28765486882</v>
      </c>
      <c r="R5" s="2">
        <f t="shared" si="2"/>
        <v>26061079958</v>
      </c>
      <c r="S5" s="2">
        <f t="shared" si="2"/>
        <v>10030838773</v>
      </c>
      <c r="T5" s="2">
        <f t="shared" si="2"/>
        <v>13587028711</v>
      </c>
      <c r="U5" s="2">
        <f t="shared" si="2"/>
        <v>19642609865</v>
      </c>
      <c r="V5" s="2">
        <f t="shared" si="2"/>
        <v>8414031698</v>
      </c>
      <c r="W5" s="2">
        <f t="shared" si="2"/>
        <v>8858529188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123720151562</v>
      </c>
      <c r="H6" s="2">
        <f>IFERROR(INDEX(D6:G6,COUNT(D6:G6)),"")</f>
        <v>123720151562</v>
      </c>
      <c r="I6" s="2">
        <f t="shared" ref="I6:Z6" si="3">IFERROR(INDEX(I51:I500,MATCH($C$6,$C$51:$C$500,0)),"")</f>
        <v>111580774747</v>
      </c>
      <c r="J6" s="2">
        <f t="shared" si="3"/>
        <v>80392481108</v>
      </c>
      <c r="K6" s="2">
        <f t="shared" si="3"/>
        <v>72108236302</v>
      </c>
      <c r="L6" s="2">
        <f t="shared" si="3"/>
        <v>35323038693</v>
      </c>
      <c r="M6" s="2">
        <f t="shared" si="3"/>
        <v>33105485118</v>
      </c>
      <c r="N6" s="2">
        <f t="shared" si="3"/>
        <v>94982443232</v>
      </c>
      <c r="O6" s="2">
        <f t="shared" si="3"/>
        <v>97011411305</v>
      </c>
      <c r="P6" s="2">
        <f t="shared" si="3"/>
        <v>98900213328</v>
      </c>
      <c r="Q6" s="2">
        <f t="shared" si="3"/>
        <v>208669904065</v>
      </c>
      <c r="R6" s="2">
        <f t="shared" si="3"/>
        <v>204408057873</v>
      </c>
      <c r="S6" s="2">
        <f t="shared" si="3"/>
        <v>178349170589</v>
      </c>
      <c r="T6" s="2">
        <f t="shared" si="3"/>
        <v>172045710651</v>
      </c>
      <c r="U6" s="2">
        <f t="shared" si="3"/>
        <v>159256402555</v>
      </c>
      <c r="V6" s="2">
        <f t="shared" si="3"/>
        <v>137336599060</v>
      </c>
      <c r="W6" s="2">
        <f t="shared" si="3"/>
        <v>128190677861</v>
      </c>
      <c r="X6" s="2">
        <f t="shared" si="3"/>
        <v>120249606992</v>
      </c>
      <c r="Y6" s="2">
        <f t="shared" si="3"/>
        <v>110004196406</v>
      </c>
      <c r="Z6" s="2">
        <f t="shared" si="3"/>
        <v>106986013743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0.71</v>
      </c>
      <c r="H7" s="3">
        <f>IFERROR(INDEX(D7:G7,COUNT(D7:G7)),"")</f>
        <v>0.71</v>
      </c>
      <c r="I7" s="3">
        <f t="shared" ref="I7:Z7" si="4">IFERROR(INDEX(I51:I500,MATCH($C$7,$C$51:$C$500,0))/1000000000,"")</f>
        <v>0.71</v>
      </c>
      <c r="J7" s="3">
        <f t="shared" si="4"/>
        <v>0.71</v>
      </c>
      <c r="K7" s="3">
        <f t="shared" si="4"/>
        <v>0.71</v>
      </c>
      <c r="L7" s="3">
        <f t="shared" si="4"/>
        <v>0.71</v>
      </c>
      <c r="M7" s="3">
        <f t="shared" si="4"/>
        <v>0.71</v>
      </c>
      <c r="N7" s="3">
        <f t="shared" si="4"/>
        <v>0.71</v>
      </c>
      <c r="O7" s="3">
        <f t="shared" si="4"/>
        <v>0.71</v>
      </c>
      <c r="P7" s="3">
        <f t="shared" si="4"/>
        <v>0.71</v>
      </c>
      <c r="Q7" s="3">
        <f t="shared" si="4"/>
        <v>0.71</v>
      </c>
      <c r="R7" s="3">
        <f t="shared" si="4"/>
        <v>0.71</v>
      </c>
      <c r="S7" s="3">
        <f t="shared" si="4"/>
        <v>0.71</v>
      </c>
      <c r="T7" s="3">
        <f t="shared" si="4"/>
        <v>0.71</v>
      </c>
      <c r="U7" s="3">
        <f t="shared" si="4"/>
        <v>0.71</v>
      </c>
      <c r="V7" s="3">
        <f t="shared" si="4"/>
        <v>0.71</v>
      </c>
      <c r="W7" s="3">
        <f t="shared" si="4"/>
        <v>0.71</v>
      </c>
      <c r="X7" s="3">
        <f t="shared" si="4"/>
        <v>0.71</v>
      </c>
      <c r="Y7" s="3">
        <f t="shared" si="4"/>
        <v>0.71</v>
      </c>
      <c r="Z7" s="3">
        <f t="shared" si="4"/>
        <v>0.71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26000000000</v>
      </c>
      <c r="H8" s="2">
        <f>IFERROR(INDEX(D8:G8,COUNT(D8:G8)),"")</f>
        <v>26000000000</v>
      </c>
      <c r="I8" s="2">
        <f t="shared" ref="I8:Z8" si="5">IFERROR(INDEX(I51:I500,MATCH($C$8,$C$51:$C$500,0)),"")</f>
        <v>18000000000</v>
      </c>
      <c r="J8" s="2">
        <f t="shared" si="5"/>
        <v>37000000000</v>
      </c>
      <c r="K8" s="2">
        <f t="shared" si="5"/>
        <v>18000000000</v>
      </c>
      <c r="L8" s="2">
        <f t="shared" si="5"/>
        <v>13000000000</v>
      </c>
      <c r="M8" s="2">
        <f t="shared" si="5"/>
        <v>-24000000000</v>
      </c>
      <c r="N8" s="2">
        <f t="shared" si="5"/>
        <v>-15000000000</v>
      </c>
      <c r="O8" s="2">
        <f t="shared" si="5"/>
        <v>1000000000</v>
      </c>
      <c r="P8" s="2">
        <f t="shared" si="5"/>
        <v>10000000000</v>
      </c>
      <c r="Q8" s="2">
        <f t="shared" si="5"/>
        <v>24000000000</v>
      </c>
      <c r="R8" s="2">
        <f t="shared" si="5"/>
        <v>24000000000</v>
      </c>
      <c r="S8" s="2">
        <f t="shared" si="5"/>
        <v>10000000000</v>
      </c>
      <c r="T8" s="2">
        <f t="shared" si="5"/>
        <v>5000000000</v>
      </c>
      <c r="U8" s="2">
        <f t="shared" si="5"/>
        <v>-44000000000</v>
      </c>
      <c r="V8" s="2">
        <f t="shared" si="5"/>
        <v>13000000000</v>
      </c>
      <c r="W8" s="2">
        <f t="shared" si="5"/>
        <v>5000000000</v>
      </c>
      <c r="X8" s="2">
        <f t="shared" si="5"/>
        <v>-15000000000</v>
      </c>
      <c r="Y8" s="2">
        <f t="shared" si="5"/>
        <v>16000000000</v>
      </c>
      <c r="Z8" s="2">
        <f t="shared" si="5"/>
        <v>-14000000000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36.03</v>
      </c>
      <c r="H9" s="3">
        <f>IFERROR(INDEX(D9:G9,COUNT(D9:G9)),"")</f>
        <v>36.03</v>
      </c>
      <c r="I9" s="3">
        <f t="shared" ref="I9:Z9" si="6">IFERROR(INDEX(I51:I500,MATCH($C$9,$C$51:$C$500,0)),"")</f>
        <v>25.32</v>
      </c>
      <c r="J9" s="3">
        <f t="shared" si="6"/>
        <v>51.3</v>
      </c>
      <c r="K9" s="3">
        <f t="shared" si="6"/>
        <v>25</v>
      </c>
      <c r="L9" s="3">
        <f t="shared" si="6"/>
        <v>18.43</v>
      </c>
      <c r="M9" s="3">
        <f t="shared" si="6"/>
        <v>-34.07</v>
      </c>
      <c r="N9" s="3">
        <f t="shared" si="6"/>
        <v>-21.17</v>
      </c>
      <c r="O9" s="3">
        <f t="shared" si="6"/>
        <v>1.33</v>
      </c>
      <c r="P9" s="3">
        <f t="shared" si="6"/>
        <v>13.52</v>
      </c>
      <c r="Q9" s="3">
        <f t="shared" si="6"/>
        <v>33.130000000000003</v>
      </c>
      <c r="R9" s="3">
        <f t="shared" si="6"/>
        <v>32.99</v>
      </c>
      <c r="S9" s="3">
        <f t="shared" si="6"/>
        <v>13.41</v>
      </c>
      <c r="T9" s="3">
        <f t="shared" si="6"/>
        <v>6.56</v>
      </c>
      <c r="U9" s="3">
        <f t="shared" si="6"/>
        <v>-61.78</v>
      </c>
      <c r="V9" s="3">
        <f t="shared" si="6"/>
        <v>18.100000000000001</v>
      </c>
      <c r="W9" s="3">
        <f t="shared" si="6"/>
        <v>7.43</v>
      </c>
      <c r="X9" s="3">
        <f t="shared" si="6"/>
        <v>-21.21</v>
      </c>
      <c r="Y9" s="3">
        <f t="shared" si="6"/>
        <v>22.97</v>
      </c>
      <c r="Z9" s="3">
        <f t="shared" si="6"/>
        <v>-19.579999999999998</v>
      </c>
    </row>
    <row r="10" spans="1:26" ht="15.5" x14ac:dyDescent="0.35">
      <c r="C10" t="s">
        <v>17</v>
      </c>
      <c r="D10" s="3">
        <f ca="1">IFERROR(IF(D9=0,"",D2/D9),"")</f>
        <v>14.154870940882597</v>
      </c>
      <c r="I10" s="3">
        <f t="shared" ref="I10:Z10" ca="1" si="7">IFERROR(IF(I9=0,"",I2/I9),"")</f>
        <v>23.696682464454977</v>
      </c>
      <c r="J10" s="3">
        <f t="shared" ca="1" si="7"/>
        <v>4.9512670565302148</v>
      </c>
      <c r="K10" s="3" t="str">
        <f t="shared" ca="1" si="7"/>
        <v/>
      </c>
      <c r="L10" s="3">
        <f t="shared" ca="1" si="7"/>
        <v>16.603364080303852</v>
      </c>
      <c r="M10" s="3">
        <f t="shared" ca="1" si="7"/>
        <v>-8.8641033167009091</v>
      </c>
      <c r="N10" s="3">
        <f t="shared" ca="1" si="7"/>
        <v>-20.50070854983467</v>
      </c>
      <c r="O10" s="3">
        <f t="shared" ca="1" si="7"/>
        <v>654.13533834586462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>
        <f t="shared" ca="1" si="7"/>
        <v>-8.8165959453088156</v>
      </c>
      <c r="Y10" s="3" t="str">
        <f t="shared" ca="1" si="7"/>
        <v/>
      </c>
      <c r="Z10" s="3">
        <f t="shared" ca="1" si="7"/>
        <v>-5.1072522982635347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73310011834</v>
      </c>
      <c r="H11" s="2">
        <f>IFERROR(INDEX(D11:G11,COUNT(D11:G11)),"")</f>
        <v>73310011834</v>
      </c>
      <c r="I11" s="2">
        <f t="shared" ref="I11:Z11" si="8">IFERROR(INDEX(I51:I500,MATCH($C$11,$C$51:$C$500,0)),"")</f>
        <v>32245523547</v>
      </c>
      <c r="J11" s="2">
        <f t="shared" si="8"/>
        <v>50921800547</v>
      </c>
      <c r="K11" s="2">
        <f t="shared" si="8"/>
        <v>26324735939</v>
      </c>
      <c r="L11" s="2">
        <f t="shared" si="8"/>
        <v>14420917577</v>
      </c>
      <c r="M11" s="2">
        <f t="shared" si="8"/>
        <v>4509417065</v>
      </c>
      <c r="N11" s="2">
        <f t="shared" si="8"/>
        <v>6646521290</v>
      </c>
      <c r="O11" s="2">
        <f t="shared" si="8"/>
        <v>15553575584</v>
      </c>
      <c r="P11" s="2">
        <f t="shared" si="8"/>
        <v>12856756924</v>
      </c>
      <c r="Q11" s="2">
        <f t="shared" si="8"/>
        <v>10310712257</v>
      </c>
      <c r="R11" s="2">
        <f t="shared" si="8"/>
        <v>19867218409</v>
      </c>
      <c r="S11" s="2">
        <f t="shared" si="8"/>
        <v>14970110913</v>
      </c>
      <c r="T11" s="2">
        <f t="shared" si="8"/>
        <v>9901976945</v>
      </c>
      <c r="U11" s="2">
        <f t="shared" si="8"/>
        <v>19683167890</v>
      </c>
      <c r="V11" s="2">
        <f t="shared" si="8"/>
        <v>19336932678</v>
      </c>
      <c r="W11" s="2">
        <f t="shared" si="8"/>
        <v>32666630240</v>
      </c>
      <c r="X11" s="2">
        <f t="shared" si="8"/>
        <v>21035513957</v>
      </c>
      <c r="Y11" s="2">
        <f t="shared" si="8"/>
        <v>33638791425</v>
      </c>
      <c r="Z11" s="2">
        <f t="shared" si="8"/>
        <v>18986088513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79000000000</v>
      </c>
      <c r="H12" s="2">
        <f>IFERROR(INDEX(D12:G12,COUNT(D12:G12)),"")</f>
        <v>79000000000</v>
      </c>
      <c r="I12" s="2">
        <f t="shared" ref="I12:Z12" si="9">IFERROR(INDEX(I51:I500,MATCH($C$12,$C$51:$C$500,0)),"")</f>
        <v>103000000000</v>
      </c>
      <c r="J12" s="2">
        <f t="shared" si="9"/>
        <v>112000000000</v>
      </c>
      <c r="K12" s="2">
        <f t="shared" si="9"/>
        <v>139000000000</v>
      </c>
      <c r="L12" s="2">
        <f t="shared" si="9"/>
        <v>167000000000</v>
      </c>
      <c r="M12" s="2">
        <f t="shared" si="9"/>
        <v>209000000000</v>
      </c>
      <c r="N12" s="2">
        <f t="shared" si="9"/>
        <v>192000000000</v>
      </c>
      <c r="O12" s="2">
        <f t="shared" si="9"/>
        <v>177000000000</v>
      </c>
      <c r="P12" s="2">
        <f t="shared" si="9"/>
        <v>168000000000</v>
      </c>
      <c r="Q12" s="2">
        <f t="shared" si="9"/>
        <v>179000000000</v>
      </c>
      <c r="R12" s="2">
        <f t="shared" si="9"/>
        <v>169000000000</v>
      </c>
      <c r="S12" s="2">
        <f t="shared" si="9"/>
        <v>143000000000</v>
      </c>
      <c r="T12" s="2">
        <f t="shared" si="9"/>
        <v>100000000000</v>
      </c>
      <c r="U12" s="2">
        <f t="shared" si="9"/>
        <v>79000000000</v>
      </c>
      <c r="V12" s="2">
        <f t="shared" si="9"/>
        <v>36000000000</v>
      </c>
      <c r="W12" s="2">
        <f t="shared" si="9"/>
        <v>61000000000</v>
      </c>
      <c r="X12" s="2">
        <f t="shared" si="9"/>
        <v>38000000000</v>
      </c>
      <c r="Y12" s="2">
        <f t="shared" si="9"/>
        <v>10000000000</v>
      </c>
      <c r="Z12" s="2">
        <f t="shared" si="9"/>
        <v>29000000000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152000000000</v>
      </c>
      <c r="H13" s="2">
        <f>IFERROR(INDEX(D13:G13,COUNT(D13:G13)),"")</f>
        <v>152000000000</v>
      </c>
      <c r="I13" s="2">
        <f t="shared" ref="I13:Z13" si="10">IFERROR(INDEX(I51:I500,MATCH($C$13,$C$51:$C$500,0)),"")</f>
        <v>135000000000</v>
      </c>
      <c r="J13" s="2">
        <f t="shared" si="10"/>
        <v>163000000000</v>
      </c>
      <c r="K13" s="2">
        <f t="shared" si="10"/>
        <v>165000000000</v>
      </c>
      <c r="L13" s="2">
        <f t="shared" si="10"/>
        <v>181000000000</v>
      </c>
      <c r="M13" s="2">
        <f t="shared" si="10"/>
        <v>214000000000</v>
      </c>
      <c r="N13" s="2">
        <f t="shared" si="10"/>
        <v>199000000000</v>
      </c>
      <c r="O13" s="2">
        <f t="shared" si="10"/>
        <v>193000000000</v>
      </c>
      <c r="P13" s="2">
        <f t="shared" si="10"/>
        <v>181000000000</v>
      </c>
      <c r="Q13" s="2">
        <f t="shared" si="10"/>
        <v>189000000000</v>
      </c>
      <c r="R13" s="2">
        <f t="shared" si="10"/>
        <v>189000000000</v>
      </c>
      <c r="S13" s="2">
        <f t="shared" si="10"/>
        <v>158000000000</v>
      </c>
      <c r="T13" s="2">
        <f t="shared" si="10"/>
        <v>110000000000</v>
      </c>
      <c r="U13" s="2">
        <f t="shared" si="10"/>
        <v>99000000000</v>
      </c>
      <c r="V13" s="2">
        <f t="shared" si="10"/>
        <v>55000000000</v>
      </c>
      <c r="W13" s="2">
        <f t="shared" si="10"/>
        <v>94000000000</v>
      </c>
      <c r="X13" s="2">
        <f t="shared" si="10"/>
        <v>59000000000</v>
      </c>
      <c r="Y13" s="2">
        <f t="shared" si="10"/>
        <v>44000000000</v>
      </c>
      <c r="Z13" s="2">
        <f t="shared" si="10"/>
        <v>48000000000</v>
      </c>
    </row>
    <row r="14" spans="1:26" ht="15.5" x14ac:dyDescent="0.35">
      <c r="C14" t="s">
        <v>26</v>
      </c>
      <c r="D14" s="2">
        <f>IFERROR(INDEX(D51:D500,MATCH($C$14,$C$51:$C$500,0)),"")</f>
        <v>-2532418148</v>
      </c>
      <c r="H14" s="2">
        <f>IFERROR(SUM(D14:G14)*(4/MAX(1,COUNT(D14:G14))),"")</f>
        <v>-10129672592</v>
      </c>
      <c r="I14" s="2">
        <f t="shared" ref="I14:Z14" si="11">IFERROR(INDEX(I51:I500,MATCH($C$14,$C$51:$C$500,0)),"")</f>
        <v>-21162545385</v>
      </c>
      <c r="J14" s="2">
        <f t="shared" si="11"/>
        <v>-13856495354</v>
      </c>
      <c r="K14" s="2">
        <f t="shared" si="11"/>
        <v>-12974175112</v>
      </c>
      <c r="L14" s="2">
        <f t="shared" si="11"/>
        <v>-9751294344</v>
      </c>
      <c r="M14" s="2">
        <f t="shared" si="11"/>
        <v>-11317669273</v>
      </c>
      <c r="N14" s="2">
        <f t="shared" si="11"/>
        <v>-12765805398</v>
      </c>
      <c r="O14" s="2">
        <f t="shared" si="11"/>
        <v>-15239544253</v>
      </c>
      <c r="P14" s="2">
        <f t="shared" si="11"/>
        <v>-15044785717</v>
      </c>
      <c r="Q14" s="2">
        <f t="shared" si="11"/>
        <v>-10253675280</v>
      </c>
      <c r="R14" s="2">
        <f t="shared" si="11"/>
        <v>-14517185069</v>
      </c>
      <c r="S14" s="2">
        <f t="shared" si="11"/>
        <v>-7703172454</v>
      </c>
      <c r="T14" s="2">
        <f t="shared" si="11"/>
        <v>-9075971784</v>
      </c>
      <c r="U14" s="2">
        <f t="shared" si="11"/>
        <v>-7189724034</v>
      </c>
      <c r="V14" s="2">
        <f t="shared" si="11"/>
        <v>-7296209063</v>
      </c>
      <c r="W14" s="2">
        <f t="shared" si="11"/>
        <v>-6780732016</v>
      </c>
      <c r="X14" s="2">
        <f t="shared" si="11"/>
        <v>-5430419459</v>
      </c>
      <c r="Y14" s="2">
        <f t="shared" si="11"/>
        <v>-3890923312</v>
      </c>
      <c r="Z14" s="2">
        <f t="shared" si="11"/>
        <v>-4011347338</v>
      </c>
    </row>
    <row r="15" spans="1:26" ht="15.5" x14ac:dyDescent="0.35">
      <c r="C15" t="s">
        <v>27</v>
      </c>
      <c r="D15" s="2">
        <f>IFERROR(INDEX(D51:D500,MATCH($C$15,$C$51:$C$500,0)),"")</f>
        <v>-3334169788</v>
      </c>
      <c r="H15" s="2">
        <f>IFERROR(SUM(D15:G15)*(4/MAX(1,COUNT(D15:G15))),"")</f>
        <v>-13336679152</v>
      </c>
      <c r="I15" s="2">
        <f t="shared" ref="I15:Z15" si="12">IFERROR(INDEX(I51:I500,MATCH($C$15,$C$51:$C$500,0)),"")</f>
        <v>-13582474861</v>
      </c>
      <c r="J15" s="2">
        <f t="shared" si="12"/>
        <v>-6918104951</v>
      </c>
      <c r="K15" s="2">
        <f t="shared" si="12"/>
        <v>-2229689049</v>
      </c>
      <c r="L15" s="2">
        <f t="shared" si="12"/>
        <v>-2140052873</v>
      </c>
      <c r="M15" s="2">
        <f t="shared" si="12"/>
        <v>12849490989</v>
      </c>
      <c r="N15" s="2">
        <f t="shared" si="12"/>
        <v>16770516918</v>
      </c>
      <c r="O15" s="2">
        <f t="shared" si="12"/>
        <v>370761578</v>
      </c>
      <c r="P15" s="2">
        <f t="shared" si="12"/>
        <v>-4414810126</v>
      </c>
      <c r="Q15" s="2">
        <f t="shared" si="12"/>
        <v>-11418797766</v>
      </c>
      <c r="R15" s="2">
        <f t="shared" si="12"/>
        <v>-12995336310</v>
      </c>
      <c r="S15" s="2">
        <f t="shared" si="12"/>
        <v>-2714381571</v>
      </c>
      <c r="T15" s="2">
        <f t="shared" si="12"/>
        <v>-4523474621</v>
      </c>
      <c r="U15" s="2">
        <f t="shared" si="12"/>
        <v>-6041225046</v>
      </c>
      <c r="V15" s="2">
        <f t="shared" si="12"/>
        <v>-3611459334</v>
      </c>
      <c r="W15" s="2">
        <f t="shared" si="12"/>
        <v>-4121143264</v>
      </c>
      <c r="X15" s="2">
        <f t="shared" si="12"/>
        <v>-2422172799</v>
      </c>
      <c r="Y15" s="2">
        <f t="shared" si="12"/>
        <v>-2190807113</v>
      </c>
      <c r="Z15" s="2">
        <f t="shared" si="12"/>
        <v>-2255787018</v>
      </c>
    </row>
    <row r="16" spans="1:26" ht="15.5" x14ac:dyDescent="0.35">
      <c r="C16" t="s">
        <v>28</v>
      </c>
      <c r="D16" s="2">
        <f>IFERROR(INDEX(D51:D500,MATCH($C$16,$C$51:$C$500,0)),"")</f>
        <v>16869224333</v>
      </c>
      <c r="H16" s="2">
        <f>IFERROR(SUM(D16:G16)*(4/MAX(1,COUNT(D16:G16))),"")</f>
        <v>67476897332</v>
      </c>
      <c r="I16" s="2">
        <f t="shared" ref="I16:Z16" si="13">IFERROR(INDEX(I51:I500,MATCH($C$16,$C$51:$C$500,0)),"")</f>
        <v>53109551829</v>
      </c>
      <c r="J16" s="2">
        <f t="shared" si="13"/>
        <v>25353502096</v>
      </c>
      <c r="K16" s="2">
        <f t="shared" si="13"/>
        <v>37582609032</v>
      </c>
      <c r="L16" s="2">
        <f t="shared" si="13"/>
        <v>3291883029</v>
      </c>
      <c r="M16" s="2">
        <f t="shared" si="13"/>
        <v>-75838622524</v>
      </c>
      <c r="N16" s="2">
        <f t="shared" si="13"/>
        <v>-104164188294</v>
      </c>
      <c r="O16" s="2">
        <f t="shared" si="13"/>
        <v>-15457420935</v>
      </c>
      <c r="P16" s="2">
        <f t="shared" si="13"/>
        <v>7279398203</v>
      </c>
      <c r="Q16" s="2">
        <f t="shared" si="13"/>
        <v>41918578866</v>
      </c>
      <c r="R16" s="2">
        <f t="shared" si="13"/>
        <v>38380754290</v>
      </c>
      <c r="S16" s="2">
        <f t="shared" si="13"/>
        <v>9520766744</v>
      </c>
      <c r="T16" s="2">
        <f t="shared" si="13"/>
        <v>17312782717</v>
      </c>
      <c r="U16" s="2">
        <f t="shared" si="13"/>
        <v>23887049055</v>
      </c>
      <c r="V16" s="2">
        <f t="shared" si="13"/>
        <v>12757380531</v>
      </c>
      <c r="W16" s="2">
        <f t="shared" si="13"/>
        <v>12062214131</v>
      </c>
      <c r="X16" s="2">
        <f t="shared" si="13"/>
        <v>6015631715</v>
      </c>
      <c r="Y16" s="2">
        <f t="shared" si="13"/>
        <v>5208989776</v>
      </c>
      <c r="Z16" s="2">
        <f t="shared" si="13"/>
        <v>7602439209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362100000000</v>
      </c>
      <c r="H20" s="2">
        <f t="shared" ref="H20:Z20" ca="1" si="14">IFERROR(H21*H2,"")</f>
        <v>362100000000</v>
      </c>
      <c r="I20" s="2">
        <f t="shared" ca="1" si="14"/>
        <v>426000000000</v>
      </c>
      <c r="J20" s="2">
        <f t="shared" ca="1" si="14"/>
        <v>180340000000</v>
      </c>
      <c r="K20" s="2" t="str">
        <f t="shared" ca="1" si="14"/>
        <v/>
      </c>
      <c r="L20" s="2">
        <f t="shared" ca="1" si="14"/>
        <v>217260000000</v>
      </c>
      <c r="M20" s="2">
        <f t="shared" ca="1" si="14"/>
        <v>214420000000</v>
      </c>
      <c r="N20" s="2">
        <f t="shared" ca="1" si="14"/>
        <v>308140000000</v>
      </c>
      <c r="O20" s="2">
        <f t="shared" ca="1" si="14"/>
        <v>617700000000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>
        <f t="shared" ca="1" si="14"/>
        <v>132770000000</v>
      </c>
      <c r="Y20" s="2" t="str">
        <f t="shared" ca="1" si="14"/>
        <v/>
      </c>
      <c r="Z20" s="2">
        <f t="shared" ca="1" si="14"/>
        <v>71000000000</v>
      </c>
    </row>
    <row r="21" spans="1:26" ht="15.5" x14ac:dyDescent="0.35">
      <c r="C21" t="s">
        <v>11</v>
      </c>
      <c r="D21" s="2">
        <f>IFERROR(INDEX(D51:D500,MATCH($C$7,$C$51:$C$500,0)),"")</f>
        <v>710000000</v>
      </c>
      <c r="H21" s="2">
        <f>IFERROR(INDEX(D21:G21,COUNT(D21:G21)),"")</f>
        <v>710000000</v>
      </c>
      <c r="I21" s="2">
        <f t="shared" ref="I21:Z21" si="15">IFERROR(INDEX(I51:I500,MATCH($C$7,$C$51:$C$500,0)),"")</f>
        <v>710000000</v>
      </c>
      <c r="J21" s="2">
        <f t="shared" si="15"/>
        <v>710000000</v>
      </c>
      <c r="K21" s="2">
        <f t="shared" si="15"/>
        <v>710000000</v>
      </c>
      <c r="L21" s="2">
        <f t="shared" si="15"/>
        <v>710000000</v>
      </c>
      <c r="M21" s="2">
        <f t="shared" si="15"/>
        <v>710000000</v>
      </c>
      <c r="N21" s="2">
        <f t="shared" si="15"/>
        <v>710000000</v>
      </c>
      <c r="O21" s="2">
        <f t="shared" si="15"/>
        <v>710000000</v>
      </c>
      <c r="P21" s="2">
        <f t="shared" si="15"/>
        <v>710000000</v>
      </c>
      <c r="Q21" s="2">
        <f t="shared" si="15"/>
        <v>710000000</v>
      </c>
      <c r="R21" s="2">
        <f t="shared" si="15"/>
        <v>710000000</v>
      </c>
      <c r="S21" s="2">
        <f t="shared" si="15"/>
        <v>710000000</v>
      </c>
      <c r="T21" s="2">
        <f t="shared" si="15"/>
        <v>710000000</v>
      </c>
      <c r="U21" s="2">
        <f t="shared" si="15"/>
        <v>710000000</v>
      </c>
      <c r="V21" s="2">
        <f t="shared" si="15"/>
        <v>710000000</v>
      </c>
      <c r="W21" s="2">
        <f t="shared" si="15"/>
        <v>710000000</v>
      </c>
      <c r="X21" s="2">
        <f t="shared" si="15"/>
        <v>710000000</v>
      </c>
      <c r="Y21" s="2">
        <f t="shared" si="15"/>
        <v>710000000</v>
      </c>
      <c r="Z21" s="2">
        <f t="shared" si="15"/>
        <v>710000000</v>
      </c>
    </row>
    <row r="23" spans="1:26" ht="15.5" x14ac:dyDescent="0.35">
      <c r="B23" t="s">
        <v>53</v>
      </c>
      <c r="C23" t="s">
        <v>54</v>
      </c>
      <c r="D23" s="3">
        <f>IFERROR(D5/D6*100,"")</f>
        <v>4.5421189952098349</v>
      </c>
      <c r="H23" s="3">
        <f t="shared" ref="H23:Z23" si="16">IFERROR(H5/H6*100,"")</f>
        <v>18.168475980839339</v>
      </c>
      <c r="I23" s="3">
        <f t="shared" si="16"/>
        <v>26.170590830016728</v>
      </c>
      <c r="J23" s="3">
        <f t="shared" si="16"/>
        <v>8.3561862122097192</v>
      </c>
      <c r="K23" s="3">
        <f t="shared" si="16"/>
        <v>35.129450721702661</v>
      </c>
      <c r="L23" s="3">
        <f t="shared" si="16"/>
        <v>-3.4707271156797477</v>
      </c>
      <c r="M23" s="3">
        <f t="shared" si="16"/>
        <v>-178.87330844399196</v>
      </c>
      <c r="N23" s="3">
        <f t="shared" si="16"/>
        <v>-87.850108479719509</v>
      </c>
      <c r="O23" s="3">
        <f t="shared" si="16"/>
        <v>-14.631162241702633</v>
      </c>
      <c r="P23" s="3">
        <f t="shared" si="16"/>
        <v>3.9941242713999743</v>
      </c>
      <c r="Q23" s="3">
        <f t="shared" si="16"/>
        <v>13.785163227486628</v>
      </c>
      <c r="R23" s="3">
        <f t="shared" si="16"/>
        <v>12.749536505156714</v>
      </c>
      <c r="S23" s="3">
        <f t="shared" si="16"/>
        <v>5.6242699306495512</v>
      </c>
      <c r="T23" s="3">
        <f t="shared" si="16"/>
        <v>7.8973365041118084</v>
      </c>
      <c r="U23" s="3">
        <f t="shared" si="16"/>
        <v>12.333953015305822</v>
      </c>
      <c r="V23" s="3">
        <f t="shared" si="16"/>
        <v>6.126576422883498</v>
      </c>
      <c r="W23" s="3">
        <f t="shared" si="16"/>
        <v>6.9104316599413727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-0.29548702475004573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0.54472066755794457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-0.20188797057358043</v>
      </c>
      <c r="Q24" s="4">
        <f t="shared" si="17"/>
        <v>0.17608527238010185</v>
      </c>
      <c r="R24" s="4">
        <f t="shared" si="17"/>
        <v>0.13031071362837965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9.81</v>
      </c>
      <c r="H25" s="3">
        <f>IFERROR(INDEX(D25:G25,COUNT(D25:G25)),"")</f>
        <v>9.81</v>
      </c>
      <c r="I25" s="3">
        <f t="shared" ref="I25:Z25" si="18">IFERROR(INDEX(I51:I500,MATCH($C$25,$C$51:$C$500,0)),"")</f>
        <v>39.75</v>
      </c>
      <c r="J25" s="3">
        <f t="shared" si="18"/>
        <v>13.65</v>
      </c>
      <c r="K25" s="3">
        <f t="shared" si="18"/>
        <v>33.43</v>
      </c>
      <c r="L25" s="3">
        <f t="shared" si="18"/>
        <v>-3.21</v>
      </c>
      <c r="M25" s="3">
        <f t="shared" si="18"/>
        <v>-84.74</v>
      </c>
      <c r="N25" s="3">
        <f t="shared" si="18"/>
        <v>-116.57</v>
      </c>
      <c r="O25" s="3">
        <f t="shared" si="18"/>
        <v>-20.71</v>
      </c>
      <c r="P25" s="3">
        <f t="shared" si="18"/>
        <v>4.91</v>
      </c>
      <c r="Q25" s="3">
        <f t="shared" si="18"/>
        <v>41.69</v>
      </c>
      <c r="R25" s="3">
        <f t="shared" si="18"/>
        <v>35.83</v>
      </c>
      <c r="S25" s="3">
        <f t="shared" si="18"/>
        <v>12.73</v>
      </c>
      <c r="T25" s="3">
        <f t="shared" si="18"/>
        <v>19</v>
      </c>
      <c r="U25" s="3">
        <f t="shared" si="18"/>
        <v>27.47</v>
      </c>
      <c r="V25" s="3">
        <f t="shared" si="18"/>
        <v>11.77</v>
      </c>
      <c r="W25" s="3">
        <f t="shared" si="18"/>
        <v>12.39</v>
      </c>
      <c r="X25" s="3">
        <f t="shared" si="18"/>
        <v>5.03</v>
      </c>
      <c r="Y25" s="3">
        <f t="shared" si="18"/>
        <v>4.22</v>
      </c>
      <c r="Z25" s="3">
        <f t="shared" si="18"/>
        <v>7.48</v>
      </c>
    </row>
    <row r="26" spans="1:26" ht="15.5" x14ac:dyDescent="0.35">
      <c r="C26" t="s">
        <v>58</v>
      </c>
      <c r="D26" s="4">
        <f>IFERROR(_xlfn.RRI(5,I25,D25),"")</f>
        <v>-0.24409646753544356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0.46761106314236023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-0.29132915425117145</v>
      </c>
      <c r="Q26" s="4">
        <f t="shared" si="19"/>
        <v>0.28780790454343808</v>
      </c>
      <c r="R26" s="4">
        <f t="shared" si="19"/>
        <v>0.2366166806010368</v>
      </c>
      <c r="S26" s="4">
        <f t="shared" si="19"/>
        <v>0.20407096441236283</v>
      </c>
      <c r="T26" s="4">
        <f t="shared" si="19"/>
        <v>0.35110228976505642</v>
      </c>
      <c r="U26" s="4">
        <f t="shared" si="19"/>
        <v>0.29715362096490772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289.91438519718309</v>
      </c>
      <c r="H27" s="3">
        <f t="shared" ref="H27:Z27" si="20">IFERROR(H4/H21,"")</f>
        <v>1159.6575407887324</v>
      </c>
      <c r="I27" s="3">
        <f t="shared" si="20"/>
        <v>816.46899739154935</v>
      </c>
      <c r="J27" s="3">
        <f t="shared" si="20"/>
        <v>629.28792006478875</v>
      </c>
      <c r="K27" s="3">
        <f t="shared" si="20"/>
        <v>519.03066570140845</v>
      </c>
      <c r="L27" s="3">
        <f t="shared" si="20"/>
        <v>212.41183797464788</v>
      </c>
      <c r="M27" s="3">
        <f t="shared" si="20"/>
        <v>13.071132081690141</v>
      </c>
      <c r="N27" s="3">
        <f t="shared" si="20"/>
        <v>103.28681519014084</v>
      </c>
      <c r="O27" s="3">
        <f t="shared" si="20"/>
        <v>650.59945709154931</v>
      </c>
      <c r="P27" s="3">
        <f t="shared" si="20"/>
        <v>725.14616766056338</v>
      </c>
      <c r="Q27" s="3">
        <f t="shared" si="20"/>
        <v>715.46801533802818</v>
      </c>
      <c r="R27" s="3">
        <f t="shared" si="20"/>
        <v>708.63145551408445</v>
      </c>
      <c r="S27" s="3">
        <f t="shared" si="20"/>
        <v>471.22455790422538</v>
      </c>
      <c r="T27" s="3">
        <f t="shared" si="20"/>
        <v>465.57625830000001</v>
      </c>
      <c r="U27" s="3">
        <f t="shared" si="20"/>
        <v>420.43790746478874</v>
      </c>
      <c r="V27" s="3">
        <f t="shared" si="20"/>
        <v>394.89788891267608</v>
      </c>
      <c r="W27" s="3">
        <f t="shared" si="20"/>
        <v>358.00984724366197</v>
      </c>
      <c r="X27" s="3">
        <f t="shared" si="20"/>
        <v>372.76627752253523</v>
      </c>
      <c r="Y27" s="3">
        <f t="shared" si="20"/>
        <v>325.93472971971829</v>
      </c>
      <c r="Z27" s="3">
        <f t="shared" si="20"/>
        <v>273.19681515352113</v>
      </c>
    </row>
    <row r="28" spans="1:26" ht="15.5" x14ac:dyDescent="0.35">
      <c r="C28" t="s">
        <v>60</v>
      </c>
      <c r="D28" s="4">
        <f>IFERROR(_xlfn.RRI(5,I27,D27),"")</f>
        <v>-0.18704592319585278</v>
      </c>
      <c r="H28" s="4">
        <f t="shared" ref="H28:Z28" si="21">IFERROR(_xlfn.RRI(5,M27,H27),"")</f>
        <v>1.4524677812652467</v>
      </c>
      <c r="I28" s="4">
        <f t="shared" si="21"/>
        <v>0.51209460000058726</v>
      </c>
      <c r="J28" s="4">
        <f t="shared" si="21"/>
        <v>-6.6389213451644169E-3</v>
      </c>
      <c r="K28" s="4">
        <f t="shared" si="21"/>
        <v>-6.469449103719771E-2</v>
      </c>
      <c r="L28" s="4">
        <f t="shared" si="21"/>
        <v>-0.21563591685470229</v>
      </c>
      <c r="M28" s="4">
        <f t="shared" si="21"/>
        <v>-0.55003518509062954</v>
      </c>
      <c r="N28" s="4">
        <f t="shared" si="21"/>
        <v>-0.26181809674661505</v>
      </c>
      <c r="O28" s="4">
        <f t="shared" si="21"/>
        <v>6.9213846156708447E-2</v>
      </c>
      <c r="P28" s="4">
        <f t="shared" si="21"/>
        <v>0.11517939911174113</v>
      </c>
      <c r="Q28" s="4">
        <f t="shared" si="21"/>
        <v>0.12621441632460195</v>
      </c>
      <c r="R28" s="4">
        <f t="shared" si="21"/>
        <v>0.14631794421404609</v>
      </c>
      <c r="S28" s="4">
        <f t="shared" si="21"/>
        <v>4.799270549428436E-2</v>
      </c>
      <c r="T28" s="4">
        <f t="shared" si="21"/>
        <v>7.3920264328949381E-2</v>
      </c>
      <c r="U28" s="4">
        <f t="shared" si="21"/>
        <v>9.0047057113643802E-2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-0.75320754716981131</v>
      </c>
      <c r="I29" s="4">
        <f t="shared" si="22"/>
        <v>1.9120879120879122</v>
      </c>
      <c r="J29" s="4">
        <f t="shared" si="22"/>
        <v>-0.59168411606341609</v>
      </c>
      <c r="K29" s="4">
        <f t="shared" si="22"/>
        <v>-11.414330218068535</v>
      </c>
      <c r="L29" s="4">
        <f t="shared" si="22"/>
        <v>-0.96211942412084028</v>
      </c>
      <c r="M29" s="4">
        <f t="shared" si="22"/>
        <v>-0.27305481684824567</v>
      </c>
      <c r="N29" s="4">
        <f t="shared" si="22"/>
        <v>4.6286817962337024</v>
      </c>
      <c r="O29" s="4">
        <f t="shared" si="22"/>
        <v>-5.2179226069246436</v>
      </c>
      <c r="P29" s="4">
        <f t="shared" si="22"/>
        <v>-0.88222595346605903</v>
      </c>
      <c r="Q29" s="4">
        <f t="shared" si="22"/>
        <v>0.16355009768350542</v>
      </c>
      <c r="R29" s="4">
        <f t="shared" si="22"/>
        <v>1.8146111547525527</v>
      </c>
      <c r="S29" s="4">
        <f t="shared" si="22"/>
        <v>-0.32999999999999996</v>
      </c>
      <c r="T29" s="4">
        <f t="shared" si="22"/>
        <v>-0.308336366945759</v>
      </c>
      <c r="U29" s="4">
        <f t="shared" si="22"/>
        <v>1.3338997451146983</v>
      </c>
      <c r="V29" s="4">
        <f t="shared" si="22"/>
        <v>-5.0040355125100966E-2</v>
      </c>
      <c r="W29" s="4">
        <f t="shared" si="22"/>
        <v>1.463220675944334</v>
      </c>
      <c r="X29" s="4">
        <f t="shared" si="22"/>
        <v>0.19194312796208543</v>
      </c>
      <c r="Y29" s="4">
        <f t="shared" si="22"/>
        <v>-0.43582887700534767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0.42033260845616904</v>
      </c>
      <c r="I30" s="4">
        <f t="shared" si="23"/>
        <v>0.29744902350499475</v>
      </c>
      <c r="J30" s="4">
        <f t="shared" si="23"/>
        <v>0.21242917162588204</v>
      </c>
      <c r="K30" s="4">
        <f t="shared" si="23"/>
        <v>1.4435110145007861</v>
      </c>
      <c r="L30" s="4">
        <f t="shared" si="23"/>
        <v>15.250454562554028</v>
      </c>
      <c r="M30" s="4">
        <f t="shared" si="23"/>
        <v>-0.87344820287441849</v>
      </c>
      <c r="N30" s="4">
        <f t="shared" si="23"/>
        <v>-0.84124361915105816</v>
      </c>
      <c r="O30" s="4">
        <f t="shared" si="23"/>
        <v>-0.10280232302614739</v>
      </c>
      <c r="P30" s="4">
        <f t="shared" si="23"/>
        <v>1.3527023032556785E-2</v>
      </c>
      <c r="Q30" s="4">
        <f t="shared" si="23"/>
        <v>9.6475534225108212E-3</v>
      </c>
      <c r="R30" s="4">
        <f t="shared" si="23"/>
        <v>0.50380841496404172</v>
      </c>
      <c r="S30" s="4">
        <f t="shared" si="23"/>
        <v>1.2131846294846541E-2</v>
      </c>
      <c r="T30" s="4">
        <f t="shared" si="23"/>
        <v>0.10736032606429895</v>
      </c>
      <c r="U30" s="4">
        <f t="shared" si="23"/>
        <v>6.46749938887628E-2</v>
      </c>
      <c r="V30" s="4">
        <f t="shared" si="23"/>
        <v>0.10303638839271387</v>
      </c>
      <c r="W30" s="4">
        <f t="shared" si="23"/>
        <v>-3.9586280113498684E-2</v>
      </c>
      <c r="X30" s="4">
        <f t="shared" si="23"/>
        <v>0.14368382235022603</v>
      </c>
      <c r="Y30" s="4">
        <f t="shared" si="23"/>
        <v>0.19304000501089824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144.41999999999999</v>
      </c>
      <c r="H32" s="3">
        <f>IFERROR(INDEX(D32:G32,COUNT(D32:G32)),"")</f>
        <v>144.41999999999999</v>
      </c>
      <c r="I32" s="3">
        <f t="shared" ref="I32:Z32" si="24">IFERROR(INDEX(I51:I500,MATCH($C$32,$C$51:$C$500,0)),"")</f>
        <v>136.56</v>
      </c>
      <c r="J32" s="3">
        <f t="shared" si="24"/>
        <v>95.72</v>
      </c>
      <c r="K32" s="3">
        <f t="shared" si="24"/>
        <v>93.67</v>
      </c>
      <c r="L32" s="3">
        <f t="shared" si="24"/>
        <v>58.25</v>
      </c>
      <c r="M32" s="3">
        <f t="shared" si="24"/>
        <v>59.96</v>
      </c>
      <c r="N32" s="3">
        <f t="shared" si="24"/>
        <v>142.78</v>
      </c>
      <c r="O32" s="3">
        <f t="shared" si="24"/>
        <v>281.49</v>
      </c>
      <c r="P32" s="3">
        <f t="shared" si="24"/>
        <v>301.33999999999997</v>
      </c>
      <c r="Q32" s="3">
        <f t="shared" si="24"/>
        <v>295.82</v>
      </c>
      <c r="R32" s="3">
        <f t="shared" si="24"/>
        <v>290.88</v>
      </c>
      <c r="S32" s="3">
        <f t="shared" si="24"/>
        <v>254.44</v>
      </c>
      <c r="T32" s="3">
        <f t="shared" si="24"/>
        <v>242.34</v>
      </c>
      <c r="U32" s="3">
        <f t="shared" si="24"/>
        <v>223.34</v>
      </c>
      <c r="V32" s="3">
        <f t="shared" si="24"/>
        <v>181.45</v>
      </c>
      <c r="W32" s="3">
        <f t="shared" si="24"/>
        <v>169.69</v>
      </c>
      <c r="X32" s="3">
        <f t="shared" si="24"/>
        <v>157.30000000000001</v>
      </c>
      <c r="Y32" s="3">
        <f t="shared" si="24"/>
        <v>150.79</v>
      </c>
      <c r="Z32" s="3">
        <f t="shared" si="24"/>
        <v>145.19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3.67</v>
      </c>
      <c r="H33" s="3">
        <f>IFERROR(INDEX(D33:G33,COUNT(D33:G33)),"")</f>
        <v>3.67</v>
      </c>
      <c r="I33" s="3">
        <f t="shared" ref="I33:Z33" si="25">IFERROR(INDEX(I51:I500,MATCH($C$33,$C$51:$C$500,0)),"")</f>
        <v>4.3899999999999997</v>
      </c>
      <c r="J33" s="3">
        <f t="shared" si="25"/>
        <v>2.65</v>
      </c>
      <c r="K33" s="3">
        <f t="shared" si="25"/>
        <v>2.35</v>
      </c>
      <c r="L33" s="3">
        <f t="shared" si="25"/>
        <v>5.25</v>
      </c>
      <c r="M33" s="3">
        <f t="shared" si="25"/>
        <v>5.04</v>
      </c>
      <c r="N33" s="3">
        <f t="shared" si="25"/>
        <v>3.04</v>
      </c>
      <c r="O33" s="3">
        <f t="shared" si="25"/>
        <v>3.09</v>
      </c>
      <c r="P33" s="3">
        <f t="shared" si="25"/>
        <v>5.14</v>
      </c>
      <c r="Q33" s="3">
        <f t="shared" si="25"/>
        <v>4.5</v>
      </c>
      <c r="R33" s="3">
        <f t="shared" si="25"/>
        <v>0.87</v>
      </c>
      <c r="S33" s="3">
        <f t="shared" si="25"/>
        <v>0.63</v>
      </c>
      <c r="T33" s="3">
        <f t="shared" si="25"/>
        <v>0.76</v>
      </c>
      <c r="U33" s="3">
        <f t="shared" si="25"/>
        <v>0.61</v>
      </c>
      <c r="V33" s="3">
        <f t="shared" si="25"/>
        <v>0.88</v>
      </c>
      <c r="W33" s="3">
        <f t="shared" si="25"/>
        <v>0.56000000000000005</v>
      </c>
      <c r="X33" s="3">
        <f t="shared" si="25"/>
        <v>1.19</v>
      </c>
      <c r="Y33" s="3">
        <f t="shared" si="25"/>
        <v>0.83</v>
      </c>
      <c r="Z33" s="3">
        <f t="shared" si="25"/>
        <v>0.69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54.03</v>
      </c>
      <c r="H34" s="3">
        <f>IFERROR(INDEX(D34:G34,COUNT(D34:G34)),"")</f>
        <v>54.03</v>
      </c>
      <c r="I34" s="3">
        <f t="shared" ref="I34:Z34" si="26">IFERROR(INDEX(I51:I500,MATCH($C$34,$C$51:$C$500,0)),"")</f>
        <v>15.09</v>
      </c>
      <c r="J34" s="3">
        <f t="shared" si="26"/>
        <v>18.61</v>
      </c>
      <c r="K34" s="3">
        <f t="shared" si="26"/>
        <v>6.58</v>
      </c>
      <c r="L34" s="3">
        <f t="shared" si="26"/>
        <v>-95.33</v>
      </c>
      <c r="M34" s="3">
        <f t="shared" si="26"/>
        <v>-3.56</v>
      </c>
      <c r="N34" s="3">
        <f t="shared" si="26"/>
        <v>-3.72</v>
      </c>
      <c r="O34" s="3">
        <f t="shared" si="26"/>
        <v>-42.01</v>
      </c>
      <c r="P34" s="3">
        <f t="shared" si="26"/>
        <v>315.68</v>
      </c>
      <c r="Q34" s="3">
        <f t="shared" si="26"/>
        <v>31.9</v>
      </c>
      <c r="R34" s="3">
        <f t="shared" si="26"/>
        <v>7.09</v>
      </c>
      <c r="S34" s="3">
        <f t="shared" si="26"/>
        <v>12.57</v>
      </c>
      <c r="T34" s="3">
        <f t="shared" si="26"/>
        <v>9.68</v>
      </c>
      <c r="U34" s="3">
        <f t="shared" si="26"/>
        <v>4.95</v>
      </c>
      <c r="V34" s="3">
        <f t="shared" si="26"/>
        <v>13.59</v>
      </c>
      <c r="W34" s="3">
        <f t="shared" si="26"/>
        <v>7.67</v>
      </c>
      <c r="X34" s="3">
        <f t="shared" si="26"/>
        <v>37.18</v>
      </c>
      <c r="Y34" s="3">
        <f t="shared" si="26"/>
        <v>29.62</v>
      </c>
      <c r="Z34" s="3">
        <f t="shared" si="26"/>
        <v>13.37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1.84</v>
      </c>
      <c r="H35" s="3">
        <f>IFERROR(INDEX(D35:G35,COUNT(D35:G35)),"")</f>
        <v>1.84</v>
      </c>
      <c r="I35" s="3">
        <f t="shared" ref="I35:Z35" si="27">IFERROR(INDEX(I51:I500,MATCH($C$35,$C$51:$C$500,0)),"")</f>
        <v>0.74</v>
      </c>
      <c r="J35" s="3">
        <f t="shared" si="27"/>
        <v>0.41</v>
      </c>
      <c r="K35" s="3">
        <f t="shared" si="27"/>
        <v>0.43</v>
      </c>
      <c r="L35" s="3">
        <f t="shared" si="27"/>
        <v>1.45</v>
      </c>
      <c r="M35" s="3">
        <f t="shared" si="27"/>
        <v>23.27</v>
      </c>
      <c r="N35" s="3">
        <f t="shared" si="27"/>
        <v>4.2300000000000004</v>
      </c>
      <c r="O35" s="3">
        <f t="shared" si="27"/>
        <v>1.35</v>
      </c>
      <c r="P35" s="3">
        <f t="shared" si="27"/>
        <v>2.15</v>
      </c>
      <c r="Q35" s="3">
        <f t="shared" si="27"/>
        <v>1.87</v>
      </c>
      <c r="R35" s="3">
        <f t="shared" si="27"/>
        <v>0.36</v>
      </c>
      <c r="S35" s="3">
        <f t="shared" si="27"/>
        <v>0.34</v>
      </c>
      <c r="T35" s="3">
        <f t="shared" si="27"/>
        <v>0.4</v>
      </c>
      <c r="U35" s="3">
        <f t="shared" si="27"/>
        <v>0.33</v>
      </c>
      <c r="V35" s="3">
        <f t="shared" si="27"/>
        <v>0.41</v>
      </c>
      <c r="W35" s="3">
        <f t="shared" si="27"/>
        <v>0.27</v>
      </c>
      <c r="X35" s="3">
        <f t="shared" si="27"/>
        <v>0.51</v>
      </c>
      <c r="Y35" s="3">
        <f t="shared" si="27"/>
        <v>0.39</v>
      </c>
      <c r="Z35" s="3">
        <f t="shared" si="27"/>
        <v>0.37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2.5499999999999998E-2</v>
      </c>
      <c r="I36" s="4">
        <f t="shared" si="28"/>
        <v>2.52E-2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</v>
      </c>
      <c r="I37" s="3">
        <f t="shared" si="29"/>
        <v>1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205839213490</v>
      </c>
      <c r="E51" s="5">
        <v>196665249051</v>
      </c>
      <c r="F51" s="5">
        <v>136647017029</v>
      </c>
      <c r="G51" s="5">
        <v>93529057187</v>
      </c>
      <c r="I51" s="5">
        <v>579692988148</v>
      </c>
      <c r="J51" s="5">
        <v>446794423246</v>
      </c>
      <c r="K51" s="5">
        <v>368511772648</v>
      </c>
      <c r="L51" s="5">
        <v>150812404962</v>
      </c>
      <c r="M51" s="5">
        <v>9280503778</v>
      </c>
      <c r="N51" s="5">
        <v>73333638785</v>
      </c>
      <c r="O51" s="5">
        <v>461925614535</v>
      </c>
      <c r="P51" s="5">
        <v>514853779039</v>
      </c>
      <c r="Q51" s="5">
        <v>507982290890</v>
      </c>
      <c r="R51" s="5">
        <v>503128333415</v>
      </c>
      <c r="S51" s="5">
        <v>334569436112</v>
      </c>
      <c r="T51" s="5">
        <v>330559143393</v>
      </c>
      <c r="U51" s="5">
        <v>298510914300</v>
      </c>
      <c r="V51" s="5">
        <v>280377501128</v>
      </c>
      <c r="W51" s="5">
        <v>254186991543</v>
      </c>
      <c r="X51" s="5">
        <v>264664057041</v>
      </c>
      <c r="Y51" s="5">
        <v>231413658101</v>
      </c>
      <c r="Z51" s="5">
        <v>193969738759</v>
      </c>
    </row>
    <row r="52" spans="2:26" ht="15.5" x14ac:dyDescent="0.35">
      <c r="C52" t="s">
        <v>85</v>
      </c>
      <c r="D52" s="5">
        <v>-177033676098</v>
      </c>
      <c r="E52" s="5">
        <v>-156672863985</v>
      </c>
      <c r="F52" s="5">
        <v>-101853643407</v>
      </c>
      <c r="G52" s="5">
        <v>-69329155304</v>
      </c>
      <c r="I52" s="5">
        <v>-455572462324</v>
      </c>
      <c r="J52" s="5">
        <v>-359449292262</v>
      </c>
      <c r="K52" s="5">
        <v>-295313899772</v>
      </c>
      <c r="L52" s="5">
        <v>-124259990874</v>
      </c>
      <c r="M52" s="5">
        <v>-25007112107</v>
      </c>
      <c r="N52" s="5">
        <v>-95600145849</v>
      </c>
      <c r="O52" s="5">
        <v>-371435376708</v>
      </c>
      <c r="P52" s="5">
        <v>-399842044825</v>
      </c>
      <c r="Q52" s="5">
        <v>-364747243575</v>
      </c>
      <c r="R52" s="5">
        <v>-389363616594</v>
      </c>
      <c r="S52" s="5">
        <v>-261059396874</v>
      </c>
      <c r="T52" s="5">
        <v>-259957282213</v>
      </c>
      <c r="U52" s="5">
        <v>-231909193853</v>
      </c>
      <c r="V52" s="5">
        <v>-216741174280</v>
      </c>
      <c r="W52" s="5">
        <v>-197575805104</v>
      </c>
      <c r="X52" s="5">
        <v>-223508389493</v>
      </c>
      <c r="Y52" s="5">
        <v>-197201369169</v>
      </c>
      <c r="Z52" s="5">
        <v>-158615561471</v>
      </c>
    </row>
    <row r="53" spans="2:26" ht="15.5" x14ac:dyDescent="0.35">
      <c r="C53" t="s">
        <v>86</v>
      </c>
      <c r="D53" s="5">
        <v>28805537392</v>
      </c>
      <c r="E53" s="5">
        <v>39992385066</v>
      </c>
      <c r="F53" s="5">
        <v>34793373622</v>
      </c>
      <c r="G53" s="5">
        <v>24199901883</v>
      </c>
      <c r="I53" s="5">
        <v>124120525824</v>
      </c>
      <c r="J53" s="5">
        <v>87345130984</v>
      </c>
      <c r="K53" s="5">
        <v>73197872876</v>
      </c>
      <c r="L53" s="5">
        <v>26552414088</v>
      </c>
      <c r="M53" s="5">
        <v>-15726608329</v>
      </c>
      <c r="N53" s="5">
        <v>-22266507064</v>
      </c>
      <c r="O53" s="5">
        <v>90490237827</v>
      </c>
      <c r="P53" s="5">
        <v>115011734214</v>
      </c>
      <c r="Q53" s="5">
        <v>143235047315</v>
      </c>
      <c r="R53" s="5">
        <v>113764716821</v>
      </c>
      <c r="S53" s="5">
        <v>73510039238</v>
      </c>
      <c r="T53" s="5">
        <v>70601861180</v>
      </c>
      <c r="U53" s="5">
        <v>66601720447</v>
      </c>
      <c r="V53" s="5">
        <v>63636326848</v>
      </c>
      <c r="W53" s="5">
        <v>56611186439</v>
      </c>
      <c r="X53" s="5">
        <v>41155667548</v>
      </c>
      <c r="Y53" s="5">
        <v>34212288932</v>
      </c>
      <c r="Z53" s="5">
        <v>35354177288</v>
      </c>
    </row>
    <row r="54" spans="2:26" ht="15.5" x14ac:dyDescent="0.35">
      <c r="C54" t="s">
        <v>87</v>
      </c>
      <c r="D54" s="5">
        <v>-13742113986</v>
      </c>
      <c r="E54" s="5">
        <v>-16505994204</v>
      </c>
      <c r="F54" s="5">
        <v>-15153542849</v>
      </c>
      <c r="G54" s="5">
        <v>-13340925379</v>
      </c>
      <c r="I54" s="5">
        <v>-59000393383</v>
      </c>
      <c r="J54" s="5">
        <v>-55501187749</v>
      </c>
      <c r="K54" s="5">
        <v>-47019594198</v>
      </c>
      <c r="L54" s="5">
        <v>-39787170832</v>
      </c>
      <c r="M54" s="5">
        <v>-41750825987</v>
      </c>
      <c r="N54" s="5">
        <v>-78327177960</v>
      </c>
      <c r="O54" s="5">
        <v>-91546564513</v>
      </c>
      <c r="P54" s="5">
        <v>-97630449697</v>
      </c>
      <c r="Q54" s="5">
        <v>-98263186786</v>
      </c>
      <c r="R54" s="5">
        <v>-72598230527</v>
      </c>
      <c r="S54" s="5">
        <v>-58968812505</v>
      </c>
      <c r="T54" s="5">
        <v>-47130432684</v>
      </c>
      <c r="U54" s="5">
        <v>-42228682947</v>
      </c>
      <c r="V54" s="5">
        <v>-46846822027</v>
      </c>
      <c r="W54" s="5">
        <v>-40447095208</v>
      </c>
      <c r="X54" s="5">
        <v>-33309496233</v>
      </c>
      <c r="Y54" s="5">
        <v>-29101402779</v>
      </c>
      <c r="Z54" s="5">
        <v>-26169970242</v>
      </c>
    </row>
    <row r="55" spans="2:26" ht="15.5" x14ac:dyDescent="0.35">
      <c r="C55" t="s">
        <v>89</v>
      </c>
      <c r="D55" s="5">
        <v>-3815053299</v>
      </c>
      <c r="E55" s="5">
        <v>-4775949604</v>
      </c>
      <c r="F55" s="5">
        <v>-2963676763</v>
      </c>
      <c r="G55" s="5">
        <v>-3611096813</v>
      </c>
      <c r="I55" s="5">
        <v>-15451417641</v>
      </c>
      <c r="J55" s="5">
        <v>-13609051380</v>
      </c>
      <c r="K55" s="5">
        <v>-8483388328</v>
      </c>
      <c r="L55" s="5">
        <v>-4931889226</v>
      </c>
      <c r="M55" s="5">
        <v>-641273617</v>
      </c>
      <c r="N55" s="5">
        <v>-1589346984</v>
      </c>
      <c r="O55" s="5">
        <v>-12502067851</v>
      </c>
      <c r="P55" s="5">
        <v>-13924078485</v>
      </c>
      <c r="Q55" s="5">
        <v>-13766324055</v>
      </c>
      <c r="R55" s="5">
        <v>-6901996316</v>
      </c>
      <c r="S55" s="5">
        <v>-4794914923</v>
      </c>
      <c r="T55" s="5">
        <v>-9205836174</v>
      </c>
      <c r="U55" s="5">
        <v>-11215597900</v>
      </c>
      <c r="V55" s="5">
        <v>-10458224199</v>
      </c>
      <c r="W55" s="5">
        <v>-6774373680</v>
      </c>
      <c r="X55" s="5">
        <v>-8153958413</v>
      </c>
      <c r="Y55" s="5">
        <v>-12026707382</v>
      </c>
      <c r="Z55" s="5">
        <v>-11577529571</v>
      </c>
    </row>
    <row r="56" spans="2:26" ht="15.5" x14ac:dyDescent="0.35">
      <c r="C56" t="s">
        <v>88</v>
      </c>
      <c r="D56" s="5">
        <v>-9927060687</v>
      </c>
      <c r="E56" s="5">
        <v>-11730044600</v>
      </c>
      <c r="F56" s="5">
        <v>-12189866086</v>
      </c>
      <c r="G56" s="5">
        <v>-9729828566</v>
      </c>
      <c r="I56" s="5">
        <v>-43548975742</v>
      </c>
      <c r="J56" s="5">
        <v>-41892136369</v>
      </c>
      <c r="K56" s="5">
        <v>-38536205870</v>
      </c>
      <c r="L56" s="5">
        <v>-34855281606</v>
      </c>
      <c r="M56" s="5">
        <v>-41109552370</v>
      </c>
      <c r="N56" s="5">
        <v>-76737830976</v>
      </c>
      <c r="O56" s="5">
        <v>-79044496662</v>
      </c>
      <c r="P56" s="5">
        <v>-83706371212</v>
      </c>
      <c r="Q56" s="5">
        <v>-84496862731</v>
      </c>
      <c r="R56" s="5">
        <v>-65696234211</v>
      </c>
      <c r="S56" s="5">
        <v>-54173897582</v>
      </c>
      <c r="T56" s="5">
        <v>-37924596510</v>
      </c>
      <c r="U56" s="5">
        <v>-31013085047</v>
      </c>
      <c r="V56" s="5">
        <v>-36388597828</v>
      </c>
      <c r="W56" s="5">
        <v>-33672721528</v>
      </c>
      <c r="X56" s="5">
        <v>-25155537820</v>
      </c>
      <c r="Y56" s="5">
        <v>-17074695397</v>
      </c>
      <c r="Z56" s="5">
        <v>-14592440671</v>
      </c>
    </row>
    <row r="57" spans="2:26" ht="15.5" x14ac:dyDescent="0.35">
      <c r="C57" t="s">
        <v>91</v>
      </c>
      <c r="D57" s="5">
        <v>15063423406</v>
      </c>
      <c r="E57" s="5">
        <v>23486390862</v>
      </c>
      <c r="F57" s="5">
        <v>19639830773</v>
      </c>
      <c r="G57" s="5">
        <v>10858976504</v>
      </c>
      <c r="I57" s="5">
        <v>65120132441</v>
      </c>
      <c r="J57" s="5">
        <v>31843943235</v>
      </c>
      <c r="K57" s="5">
        <v>26178278678</v>
      </c>
      <c r="L57" s="5">
        <v>-13234756744</v>
      </c>
      <c r="M57" s="5">
        <v>-57477434316</v>
      </c>
      <c r="N57" s="5">
        <v>-100593685024</v>
      </c>
      <c r="O57" s="5">
        <v>-1056326686</v>
      </c>
      <c r="P57" s="5">
        <v>17381284517</v>
      </c>
      <c r="Q57" s="5">
        <v>44971860529</v>
      </c>
      <c r="R57" s="5">
        <v>41166486294</v>
      </c>
      <c r="S57" s="5">
        <v>14541226733</v>
      </c>
      <c r="T57" s="5">
        <v>23471428496</v>
      </c>
      <c r="U57" s="5">
        <v>24373037500</v>
      </c>
      <c r="V57" s="5">
        <v>16789504821</v>
      </c>
      <c r="W57" s="5">
        <v>16164091231</v>
      </c>
      <c r="X57" s="5">
        <v>7846171315</v>
      </c>
      <c r="Y57" s="5">
        <v>5110886153</v>
      </c>
      <c r="Z57" s="5">
        <v>9184207046</v>
      </c>
    </row>
    <row r="58" spans="2:26" ht="15.5" x14ac:dyDescent="0.35">
      <c r="C58" t="s">
        <v>92</v>
      </c>
      <c r="D58" s="5">
        <v>1805800927</v>
      </c>
      <c r="E58" s="5">
        <v>-3619464158</v>
      </c>
      <c r="F58" s="5">
        <v>-5350873126</v>
      </c>
      <c r="G58" s="5">
        <v>-1665330067</v>
      </c>
      <c r="I58" s="5">
        <v>-12010580612</v>
      </c>
      <c r="J58" s="5">
        <v>-6490441139</v>
      </c>
      <c r="K58" s="5">
        <v>11404330354</v>
      </c>
      <c r="L58" s="5">
        <v>16526639773</v>
      </c>
      <c r="M58" s="5">
        <v>-18361188208</v>
      </c>
      <c r="N58" s="5">
        <v>-3570503270</v>
      </c>
      <c r="O58" s="5">
        <v>-14401094249</v>
      </c>
      <c r="P58" s="5">
        <v>-10101886314</v>
      </c>
      <c r="Q58" s="5">
        <v>-3053281663</v>
      </c>
      <c r="R58" s="5">
        <v>-2785732004</v>
      </c>
      <c r="S58" s="5">
        <v>-5020459989</v>
      </c>
      <c r="T58" s="5">
        <v>-6158645779</v>
      </c>
      <c r="U58" s="5">
        <v>-485988445</v>
      </c>
      <c r="V58" s="5">
        <v>-4032124290</v>
      </c>
      <c r="W58" s="5">
        <v>-4101877100</v>
      </c>
      <c r="X58" s="5">
        <v>-1830539600</v>
      </c>
      <c r="Y58" s="5">
        <v>98103623</v>
      </c>
      <c r="Z58" s="5">
        <v>-1581767837</v>
      </c>
    </row>
    <row r="59" spans="2:26" ht="15.5" x14ac:dyDescent="0.35">
      <c r="C59" t="s">
        <v>94</v>
      </c>
      <c r="D59" s="5">
        <v>715576</v>
      </c>
      <c r="E59" s="5">
        <v>31084201</v>
      </c>
      <c r="F59" s="5">
        <v>2180484</v>
      </c>
      <c r="G59" s="5">
        <v>39620036</v>
      </c>
      <c r="I59" s="5">
        <v>73064849</v>
      </c>
      <c r="J59" s="5">
        <v>77950823</v>
      </c>
      <c r="K59" s="5">
        <v>41189849</v>
      </c>
      <c r="L59" s="5">
        <v>4123559</v>
      </c>
      <c r="M59" s="5">
        <v>18423948</v>
      </c>
      <c r="N59" s="5">
        <v>131454249</v>
      </c>
      <c r="O59" s="5">
        <v>732932918</v>
      </c>
      <c r="P59" s="5">
        <v>54219382</v>
      </c>
      <c r="Q59" s="5">
        <v>20167990</v>
      </c>
      <c r="R59" s="5">
        <v>19210799</v>
      </c>
      <c r="S59" s="5">
        <v>27789986</v>
      </c>
      <c r="T59" s="5">
        <v>27684671</v>
      </c>
      <c r="U59" s="5">
        <v>51764317</v>
      </c>
      <c r="V59" s="5">
        <v>40053125</v>
      </c>
      <c r="W59" s="5">
        <v>49061161</v>
      </c>
      <c r="X59" s="5">
        <v>66097680</v>
      </c>
      <c r="Y59" s="5">
        <v>195579685</v>
      </c>
      <c r="Z59" s="5">
        <v>292809053</v>
      </c>
    </row>
    <row r="60" spans="2:26" ht="15.5" x14ac:dyDescent="0.35">
      <c r="C60" t="s">
        <v>95</v>
      </c>
      <c r="D60" s="5">
        <v>4216710905</v>
      </c>
      <c r="E60" s="5">
        <v>-815680340</v>
      </c>
      <c r="F60" s="5">
        <v>-264724235</v>
      </c>
      <c r="G60" s="5">
        <v>1833177865</v>
      </c>
      <c r="I60" s="5">
        <v>3065887863</v>
      </c>
      <c r="J60" s="5">
        <v>9329683708</v>
      </c>
      <c r="K60" s="5">
        <v>5067685293</v>
      </c>
      <c r="L60" s="5">
        <v>3222292778</v>
      </c>
      <c r="M60" s="5">
        <v>1140141911</v>
      </c>
      <c r="N60" s="5">
        <v>857906602</v>
      </c>
      <c r="O60" s="5">
        <v>149995676</v>
      </c>
      <c r="P60" s="5">
        <v>4931730754</v>
      </c>
      <c r="Q60" s="5">
        <v>-76990777</v>
      </c>
      <c r="R60" s="5">
        <v>1484360048</v>
      </c>
      <c r="S60" s="5">
        <v>2367558546</v>
      </c>
      <c r="T60" s="5">
        <v>2419555011</v>
      </c>
      <c r="U60" s="5">
        <v>6451619068</v>
      </c>
      <c r="V60" s="5">
        <v>4792329051</v>
      </c>
      <c r="W60" s="5">
        <v>2125968346</v>
      </c>
      <c r="X60" s="5">
        <v>3389925994</v>
      </c>
      <c r="Y60" s="5">
        <v>2456614936</v>
      </c>
      <c r="Z60" s="5">
        <v>2141801837</v>
      </c>
    </row>
    <row r="61" spans="2:26" ht="15.5" x14ac:dyDescent="0.35">
      <c r="C61" t="s">
        <v>26</v>
      </c>
      <c r="D61" s="5">
        <v>-2532418148</v>
      </c>
      <c r="E61" s="5">
        <v>-2566951989</v>
      </c>
      <c r="F61" s="5">
        <v>-4258066118</v>
      </c>
      <c r="G61" s="5">
        <v>-10704716074</v>
      </c>
      <c r="I61" s="5">
        <v>-21162545385</v>
      </c>
      <c r="J61" s="5">
        <v>-13856495354</v>
      </c>
      <c r="K61" s="5">
        <v>-12974175112</v>
      </c>
      <c r="L61" s="5">
        <v>-9751294344</v>
      </c>
      <c r="M61" s="5">
        <v>-11317669273</v>
      </c>
      <c r="N61" s="5">
        <v>-12765805398</v>
      </c>
      <c r="O61" s="5">
        <v>-15239544253</v>
      </c>
      <c r="P61" s="5">
        <v>-15044785717</v>
      </c>
      <c r="Q61" s="5">
        <v>-10253675280</v>
      </c>
      <c r="R61" s="5">
        <v>-14517185069</v>
      </c>
      <c r="S61" s="5">
        <v>-7703172454</v>
      </c>
      <c r="T61" s="5">
        <v>-9075971784</v>
      </c>
      <c r="U61" s="5">
        <v>-7189724034</v>
      </c>
      <c r="V61" s="5">
        <v>-7296209063</v>
      </c>
      <c r="W61" s="5">
        <v>-6780732016</v>
      </c>
      <c r="X61" s="5">
        <v>-5430419459</v>
      </c>
      <c r="Y61" s="5">
        <v>-3890923312</v>
      </c>
      <c r="Z61" s="5">
        <v>-4011347338</v>
      </c>
    </row>
    <row r="62" spans="2:26" ht="15.5" x14ac:dyDescent="0.35">
      <c r="C62" t="s">
        <v>93</v>
      </c>
      <c r="E62" s="5">
        <v>222000000</v>
      </c>
      <c r="G62" s="5">
        <v>3405000000</v>
      </c>
      <c r="I62" s="5">
        <v>3627000000</v>
      </c>
      <c r="K62" s="5">
        <v>184901450</v>
      </c>
      <c r="L62" s="5">
        <v>63347916</v>
      </c>
      <c r="M62" s="5">
        <v>5828596308</v>
      </c>
      <c r="N62" s="5">
        <v>3067272650</v>
      </c>
      <c r="O62" s="5">
        <v>6000000</v>
      </c>
      <c r="Q62" s="5">
        <v>6762759129</v>
      </c>
      <c r="R62" s="5">
        <v>3007485000</v>
      </c>
      <c r="S62" s="5">
        <v>30358333</v>
      </c>
      <c r="V62" s="5">
        <v>-1733805644</v>
      </c>
      <c r="W62" s="5">
        <v>417500000</v>
      </c>
      <c r="X62" s="5">
        <v>30500000</v>
      </c>
      <c r="Y62" s="5">
        <v>-32187500</v>
      </c>
      <c r="Z62" s="5">
        <v>41473438</v>
      </c>
    </row>
    <row r="63" spans="2:26" ht="15.5" x14ac:dyDescent="0.35">
      <c r="C63" t="s">
        <v>98</v>
      </c>
      <c r="D63" s="5">
        <v>6519860310</v>
      </c>
      <c r="E63" s="5">
        <v>6785493855</v>
      </c>
      <c r="F63" s="5">
        <v>-14818488</v>
      </c>
      <c r="G63" s="5">
        <v>460368854</v>
      </c>
      <c r="I63" s="5">
        <v>11103297635</v>
      </c>
      <c r="J63" s="5">
        <v>8674387384</v>
      </c>
      <c r="K63" s="5">
        <v>11453970271</v>
      </c>
      <c r="L63" s="5">
        <v>3443519857</v>
      </c>
      <c r="M63" s="5">
        <v>-2388468069</v>
      </c>
      <c r="N63" s="5">
        <v>-3421860206</v>
      </c>
      <c r="O63" s="5">
        <v>-374650087</v>
      </c>
      <c r="P63" s="5">
        <v>-470359761</v>
      </c>
      <c r="Q63" s="5">
        <v>735859310</v>
      </c>
      <c r="R63" s="5">
        <v>-220259785</v>
      </c>
      <c r="S63" s="5">
        <v>-2270439423</v>
      </c>
      <c r="T63" s="5">
        <v>-797720615</v>
      </c>
      <c r="U63" s="5">
        <v>-1796785856</v>
      </c>
      <c r="V63" s="5">
        <v>731889500</v>
      </c>
      <c r="W63" s="5">
        <v>-917458321</v>
      </c>
    </row>
    <row r="64" spans="2:26" ht="15.5" x14ac:dyDescent="0.35">
      <c r="C64" t="s">
        <v>99</v>
      </c>
      <c r="D64" s="5">
        <v>1805800927</v>
      </c>
      <c r="E64" s="5">
        <v>-3619464158</v>
      </c>
      <c r="F64" s="5">
        <v>-5350873126</v>
      </c>
      <c r="G64" s="5">
        <v>-1665330067</v>
      </c>
      <c r="I64" s="5">
        <v>-12010580612</v>
      </c>
      <c r="J64" s="5">
        <v>-6490441139</v>
      </c>
      <c r="K64" s="5">
        <v>11404330354</v>
      </c>
      <c r="L64" s="5">
        <v>16526639773</v>
      </c>
      <c r="M64" s="5">
        <v>-18361188208</v>
      </c>
      <c r="N64" s="5">
        <v>-3570503270</v>
      </c>
      <c r="O64" s="5">
        <v>-14401094249</v>
      </c>
      <c r="P64" s="5">
        <v>-10101886314</v>
      </c>
      <c r="Q64" s="5">
        <v>-3053281663</v>
      </c>
      <c r="R64" s="5">
        <v>-2785732004</v>
      </c>
      <c r="S64" s="5">
        <v>-5020459989</v>
      </c>
      <c r="T64" s="5">
        <v>-6158645779</v>
      </c>
      <c r="U64" s="5">
        <v>-485988445</v>
      </c>
      <c r="V64" s="5">
        <v>-4032124290</v>
      </c>
      <c r="W64" s="5">
        <v>-4101877100</v>
      </c>
      <c r="X64" s="5">
        <v>-1830539600</v>
      </c>
      <c r="Y64" s="5">
        <v>98103623</v>
      </c>
      <c r="Z64" s="5">
        <v>-1581767837</v>
      </c>
    </row>
    <row r="65" spans="3:26" ht="15.5" x14ac:dyDescent="0.35">
      <c r="C65" t="s">
        <v>28</v>
      </c>
      <c r="D65" s="5">
        <v>16869224333</v>
      </c>
      <c r="E65" s="5">
        <v>19866926704</v>
      </c>
      <c r="F65" s="5">
        <v>14288957647</v>
      </c>
      <c r="G65" s="5">
        <v>9193646437</v>
      </c>
      <c r="I65" s="5">
        <v>53109551829</v>
      </c>
      <c r="J65" s="5">
        <v>25353502096</v>
      </c>
      <c r="K65" s="5">
        <v>37582609032</v>
      </c>
      <c r="L65" s="5">
        <v>3291883029</v>
      </c>
      <c r="M65" s="5">
        <v>-75838622524</v>
      </c>
      <c r="N65" s="5">
        <v>-104164188294</v>
      </c>
      <c r="O65" s="5">
        <v>-15457420935</v>
      </c>
      <c r="P65" s="5">
        <v>7279398203</v>
      </c>
      <c r="Q65" s="5">
        <v>41918578866</v>
      </c>
      <c r="R65" s="5">
        <v>38380754290</v>
      </c>
      <c r="S65" s="5">
        <v>9520766744</v>
      </c>
      <c r="T65" s="5">
        <v>17312782717</v>
      </c>
      <c r="U65" s="5">
        <v>23887049055</v>
      </c>
      <c r="V65" s="5">
        <v>12757380531</v>
      </c>
      <c r="W65" s="5">
        <v>12062214131</v>
      </c>
      <c r="X65" s="5">
        <v>6015631715</v>
      </c>
      <c r="Y65" s="5">
        <v>5208989776</v>
      </c>
      <c r="Z65" s="5">
        <v>7602439209</v>
      </c>
    </row>
    <row r="66" spans="3:26" ht="15.5" x14ac:dyDescent="0.35">
      <c r="C66" t="s">
        <v>27</v>
      </c>
      <c r="D66" s="5">
        <v>-3334169788</v>
      </c>
      <c r="E66" s="5">
        <v>-5256736337</v>
      </c>
      <c r="F66" s="5">
        <v>-3718928958</v>
      </c>
      <c r="G66" s="5">
        <v>-2328088185</v>
      </c>
      <c r="I66" s="5">
        <v>-13582474861</v>
      </c>
      <c r="J66" s="5">
        <v>-6918104951</v>
      </c>
      <c r="K66" s="5">
        <v>-2229689049</v>
      </c>
      <c r="L66" s="5">
        <v>-2140052873</v>
      </c>
      <c r="M66" s="5">
        <v>12849490989</v>
      </c>
      <c r="N66" s="5">
        <v>16770516918</v>
      </c>
      <c r="O66" s="5">
        <v>370761578</v>
      </c>
      <c r="P66" s="5">
        <v>-4414810126</v>
      </c>
      <c r="Q66" s="5">
        <v>-11418797766</v>
      </c>
      <c r="R66" s="5">
        <v>-12995336310</v>
      </c>
      <c r="S66" s="5">
        <v>-2714381571</v>
      </c>
      <c r="T66" s="5">
        <v>-4523474621</v>
      </c>
      <c r="U66" s="5">
        <v>-6041225046</v>
      </c>
      <c r="V66" s="5">
        <v>-3611459334</v>
      </c>
      <c r="W66" s="5">
        <v>-4121143264</v>
      </c>
      <c r="X66" s="5">
        <v>-2422172799</v>
      </c>
      <c r="Y66" s="5">
        <v>-2190807113</v>
      </c>
      <c r="Z66" s="5">
        <v>-2255787018</v>
      </c>
    </row>
    <row r="67" spans="3:26" ht="15.5" x14ac:dyDescent="0.35">
      <c r="C67" t="s">
        <v>324</v>
      </c>
      <c r="F67" s="5">
        <v>1555431776</v>
      </c>
      <c r="G67" s="5">
        <v>-2145947802</v>
      </c>
      <c r="J67" s="5">
        <v>-6271636738</v>
      </c>
      <c r="P67" s="5">
        <v>-5162107265</v>
      </c>
      <c r="Q67" s="5">
        <v>-7454890195</v>
      </c>
      <c r="R67" s="5">
        <v>-5736727311</v>
      </c>
      <c r="S67" s="5">
        <v>-2009516196</v>
      </c>
      <c r="T67" s="5">
        <v>-3309075179</v>
      </c>
      <c r="U67" s="5">
        <v>-2535678453</v>
      </c>
      <c r="V67" s="5">
        <v>-934500427</v>
      </c>
      <c r="W67" s="5">
        <v>-701159797</v>
      </c>
      <c r="X67" s="5">
        <v>-508490889</v>
      </c>
      <c r="Y67" s="5">
        <v>-1152479153</v>
      </c>
      <c r="Z67" s="5">
        <v>-1506970300</v>
      </c>
    </row>
    <row r="68" spans="3:26" ht="15.5" x14ac:dyDescent="0.35">
      <c r="C68" t="s">
        <v>325</v>
      </c>
      <c r="F68" s="5">
        <v>-5274360734</v>
      </c>
      <c r="G68" s="5">
        <v>-182140383</v>
      </c>
      <c r="J68" s="5">
        <v>-646468213</v>
      </c>
      <c r="K68" s="5">
        <v>-2229689049</v>
      </c>
      <c r="L68" s="5">
        <v>-2140052873</v>
      </c>
      <c r="M68" s="5">
        <v>12849490989</v>
      </c>
      <c r="N68" s="5">
        <v>16770516918</v>
      </c>
      <c r="P68" s="5">
        <v>747297139</v>
      </c>
      <c r="Q68" s="5">
        <v>-3963907571</v>
      </c>
      <c r="R68" s="5">
        <v>-7258608999</v>
      </c>
      <c r="S68" s="5">
        <v>-704865375</v>
      </c>
      <c r="T68" s="5">
        <v>-1214399442</v>
      </c>
      <c r="U68" s="5">
        <v>-3505546593</v>
      </c>
      <c r="V68" s="5">
        <v>-2676958907</v>
      </c>
      <c r="W68" s="5">
        <v>-3419983467</v>
      </c>
      <c r="X68" s="5">
        <v>-1913681910</v>
      </c>
      <c r="Y68" s="5">
        <v>-1038327960</v>
      </c>
      <c r="Z68" s="5">
        <v>-748816718</v>
      </c>
    </row>
    <row r="69" spans="3:26" ht="15.5" x14ac:dyDescent="0.35">
      <c r="C69" t="s">
        <v>326</v>
      </c>
      <c r="D69" s="5">
        <v>-3334169788</v>
      </c>
      <c r="E69" s="5">
        <v>-5256736337</v>
      </c>
      <c r="F69" s="5">
        <v>-3718928958</v>
      </c>
      <c r="G69" s="5">
        <v>-2328088185</v>
      </c>
      <c r="I69" s="5">
        <v>-13582474861</v>
      </c>
      <c r="J69" s="5">
        <v>-6918104951</v>
      </c>
      <c r="K69" s="5">
        <v>-2229689049</v>
      </c>
      <c r="L69" s="5">
        <v>-2140052873</v>
      </c>
      <c r="M69" s="5">
        <v>12849490989</v>
      </c>
      <c r="N69" s="5">
        <v>16770516918</v>
      </c>
      <c r="O69" s="5">
        <v>370761578</v>
      </c>
      <c r="P69" s="5">
        <v>-4414810126</v>
      </c>
      <c r="Q69" s="5">
        <v>-11418797766</v>
      </c>
      <c r="R69" s="5">
        <v>-12995336310</v>
      </c>
      <c r="S69" s="5">
        <v>-2714381571</v>
      </c>
      <c r="T69" s="5">
        <v>-4523474621</v>
      </c>
      <c r="U69" s="5">
        <v>-6041225046</v>
      </c>
      <c r="V69" s="5">
        <v>-3611459334</v>
      </c>
      <c r="W69" s="5">
        <v>-4121143264</v>
      </c>
      <c r="X69" s="5">
        <v>-2422172799</v>
      </c>
      <c r="Y69" s="5">
        <v>-2190807113</v>
      </c>
      <c r="Z69" s="5">
        <v>-2255787018</v>
      </c>
    </row>
    <row r="70" spans="3:26" ht="15.5" x14ac:dyDescent="0.35">
      <c r="C70" t="s">
        <v>100</v>
      </c>
      <c r="D70" s="5">
        <v>13535054545</v>
      </c>
      <c r="E70" s="5">
        <v>14610190367</v>
      </c>
      <c r="F70" s="5">
        <v>10570028689</v>
      </c>
      <c r="G70" s="5">
        <v>6865558252</v>
      </c>
      <c r="I70" s="5">
        <v>39527076968</v>
      </c>
      <c r="J70" s="5">
        <v>18435397145</v>
      </c>
      <c r="K70" s="5">
        <v>35352919983</v>
      </c>
      <c r="L70" s="5">
        <v>1151830156</v>
      </c>
      <c r="M70" s="5">
        <v>-62989131535</v>
      </c>
      <c r="N70" s="5">
        <v>-87393671376</v>
      </c>
      <c r="O70" s="5">
        <v>-15086659357</v>
      </c>
      <c r="P70" s="5">
        <v>2864588077</v>
      </c>
      <c r="Q70" s="5">
        <v>30499781100</v>
      </c>
      <c r="R70" s="5">
        <v>25385417980</v>
      </c>
      <c r="S70" s="5">
        <v>6806385173</v>
      </c>
      <c r="T70" s="5">
        <v>12789308096</v>
      </c>
      <c r="U70" s="5">
        <v>17845824009</v>
      </c>
      <c r="V70" s="5">
        <v>9145921197</v>
      </c>
      <c r="W70" s="5">
        <v>7941070867</v>
      </c>
      <c r="X70" s="5">
        <v>3593458916</v>
      </c>
      <c r="Y70" s="5">
        <v>3018182663</v>
      </c>
      <c r="Z70" s="5">
        <v>5346652191</v>
      </c>
    </row>
    <row r="71" spans="3:26" ht="15.5" x14ac:dyDescent="0.35">
      <c r="C71" t="s">
        <v>101</v>
      </c>
      <c r="X71" s="5">
        <v>807934852</v>
      </c>
      <c r="Y71" s="5">
        <v>989939229</v>
      </c>
      <c r="Z71" s="5">
        <v>648774006</v>
      </c>
    </row>
    <row r="72" spans="3:26" ht="15.5" x14ac:dyDescent="0.35">
      <c r="C72" t="s">
        <v>102</v>
      </c>
      <c r="D72" s="5">
        <v>13535054545</v>
      </c>
      <c r="E72" s="5">
        <v>14610190367</v>
      </c>
      <c r="F72" s="5">
        <v>10570028689</v>
      </c>
      <c r="G72" s="5">
        <v>6865558252</v>
      </c>
      <c r="I72" s="5">
        <v>39527076968</v>
      </c>
      <c r="J72" s="5">
        <v>18435397145</v>
      </c>
      <c r="K72" s="5">
        <v>35352919983</v>
      </c>
      <c r="L72" s="5">
        <v>1151830156</v>
      </c>
      <c r="M72" s="5">
        <v>-62989131535</v>
      </c>
      <c r="N72" s="5">
        <v>-87393671376</v>
      </c>
      <c r="O72" s="5">
        <v>-15086659357</v>
      </c>
      <c r="P72" s="5">
        <v>2864588077</v>
      </c>
      <c r="Q72" s="5">
        <v>30499781100</v>
      </c>
      <c r="R72" s="5">
        <v>25385417980</v>
      </c>
      <c r="S72" s="5">
        <v>6806385173</v>
      </c>
      <c r="T72" s="5">
        <v>12789308096</v>
      </c>
      <c r="U72" s="5">
        <v>17845824009</v>
      </c>
      <c r="V72" s="5">
        <v>9145921197</v>
      </c>
      <c r="W72" s="5">
        <v>7941070867</v>
      </c>
      <c r="X72" s="5">
        <v>4401393768</v>
      </c>
      <c r="Y72" s="5">
        <v>4008121892</v>
      </c>
      <c r="Z72" s="5">
        <v>5995426197</v>
      </c>
    </row>
    <row r="73" spans="3:26" ht="15.5" x14ac:dyDescent="0.35">
      <c r="C73" t="s">
        <v>103</v>
      </c>
      <c r="D73" s="5">
        <v>-1395677730</v>
      </c>
      <c r="E73" s="5">
        <v>-279879633</v>
      </c>
      <c r="F73" s="5">
        <v>-651421799</v>
      </c>
      <c r="G73" s="5">
        <v>1205588776</v>
      </c>
      <c r="I73" s="5">
        <v>777568671</v>
      </c>
      <c r="J73" s="5">
        <v>-3043264339</v>
      </c>
      <c r="K73" s="5">
        <v>1432277626</v>
      </c>
      <c r="L73" s="5">
        <v>1065723419</v>
      </c>
      <c r="M73" s="5">
        <v>1383786959</v>
      </c>
      <c r="N73" s="5">
        <v>529631754</v>
      </c>
      <c r="O73" s="5">
        <v>518112289</v>
      </c>
      <c r="P73" s="5">
        <v>615249587</v>
      </c>
      <c r="Q73" s="5">
        <v>-998434908</v>
      </c>
      <c r="R73" s="5">
        <v>455402193</v>
      </c>
      <c r="S73" s="5">
        <v>954014177</v>
      </c>
    </row>
    <row r="74" spans="3:26" ht="15.5" x14ac:dyDescent="0.35">
      <c r="C74" t="s">
        <v>104</v>
      </c>
      <c r="D74" s="5">
        <v>12139376815</v>
      </c>
      <c r="E74" s="5">
        <v>14330310734</v>
      </c>
      <c r="F74" s="5">
        <v>9918606890</v>
      </c>
      <c r="G74" s="5">
        <v>8071147028</v>
      </c>
      <c r="I74" s="5">
        <v>40304645639</v>
      </c>
      <c r="J74" s="5">
        <v>15392132806</v>
      </c>
      <c r="K74" s="5">
        <v>36785197609</v>
      </c>
      <c r="L74" s="5">
        <v>2217553575</v>
      </c>
      <c r="M74" s="5">
        <v>-61605344576</v>
      </c>
      <c r="N74" s="5">
        <v>-86864039622</v>
      </c>
      <c r="O74" s="5">
        <v>-14568547068</v>
      </c>
      <c r="P74" s="5">
        <v>3479837664</v>
      </c>
      <c r="Q74" s="5">
        <v>29501346192</v>
      </c>
      <c r="R74" s="5">
        <v>25840820173</v>
      </c>
      <c r="S74" s="5">
        <v>7760399350</v>
      </c>
      <c r="T74" s="5">
        <v>12789308096</v>
      </c>
      <c r="U74" s="5">
        <v>17845824009</v>
      </c>
      <c r="V74" s="5">
        <v>9145921197</v>
      </c>
      <c r="W74" s="5">
        <v>7941070867</v>
      </c>
    </row>
    <row r="75" spans="3:26" ht="15.5" x14ac:dyDescent="0.35">
      <c r="C75" t="s">
        <v>105</v>
      </c>
      <c r="D75" s="5">
        <v>13535054545</v>
      </c>
      <c r="E75" s="5">
        <v>14610190367</v>
      </c>
      <c r="F75" s="5">
        <v>10570028689</v>
      </c>
      <c r="G75" s="5">
        <v>6865558252</v>
      </c>
      <c r="I75" s="5">
        <v>39527076968</v>
      </c>
      <c r="J75" s="5">
        <v>18435397145</v>
      </c>
      <c r="K75" s="5">
        <v>35352919983</v>
      </c>
      <c r="L75" s="5">
        <v>1151830156</v>
      </c>
      <c r="M75" s="5">
        <v>-62989131535</v>
      </c>
      <c r="N75" s="5">
        <v>-87393671376</v>
      </c>
      <c r="O75" s="5">
        <v>-15086659357</v>
      </c>
      <c r="P75" s="5">
        <v>2864588077</v>
      </c>
      <c r="Q75" s="5">
        <v>30499781100</v>
      </c>
      <c r="R75" s="5">
        <v>25385417980</v>
      </c>
      <c r="S75" s="5">
        <v>6806385173</v>
      </c>
      <c r="T75" s="5">
        <v>12789308096</v>
      </c>
      <c r="U75" s="5">
        <v>17845824009</v>
      </c>
      <c r="V75" s="5">
        <v>9145921198</v>
      </c>
      <c r="W75" s="5">
        <v>7941070867</v>
      </c>
      <c r="X75" s="5">
        <v>4401393768</v>
      </c>
      <c r="Y75" s="5">
        <v>4008121892</v>
      </c>
      <c r="Z75" s="5">
        <v>5995426197</v>
      </c>
    </row>
    <row r="76" spans="3:26" ht="15.5" x14ac:dyDescent="0.35">
      <c r="C76" t="s">
        <v>7</v>
      </c>
      <c r="D76" s="5">
        <v>5619516505</v>
      </c>
      <c r="E76" s="5">
        <v>7544816879</v>
      </c>
      <c r="F76" s="5">
        <v>9933425378</v>
      </c>
      <c r="G76" s="5">
        <v>7610778174</v>
      </c>
      <c r="I76" s="5">
        <v>29201348004</v>
      </c>
      <c r="J76" s="5">
        <v>6717745422</v>
      </c>
      <c r="K76" s="5">
        <v>25331227338</v>
      </c>
      <c r="L76" s="5">
        <v>-1225966282</v>
      </c>
      <c r="M76" s="5">
        <v>-59216876507</v>
      </c>
      <c r="N76" s="5">
        <v>-83442179416</v>
      </c>
      <c r="O76" s="5">
        <v>-14193896981</v>
      </c>
      <c r="P76" s="5">
        <v>3950197425</v>
      </c>
      <c r="Q76" s="5">
        <v>28765486882</v>
      </c>
      <c r="R76" s="5">
        <v>26061079958</v>
      </c>
      <c r="S76" s="5">
        <v>10030838773</v>
      </c>
      <c r="T76" s="5">
        <v>13587028711</v>
      </c>
      <c r="U76" s="5">
        <v>19642609865</v>
      </c>
      <c r="V76" s="5">
        <v>8414031698</v>
      </c>
      <c r="W76" s="5">
        <v>8858529188</v>
      </c>
    </row>
    <row r="77" spans="3:26" ht="15.5" x14ac:dyDescent="0.35">
      <c r="C77" t="s">
        <v>107</v>
      </c>
      <c r="D77" s="5">
        <v>13535054545</v>
      </c>
      <c r="E77" s="5">
        <v>14610190367</v>
      </c>
      <c r="F77" s="5">
        <v>10570028689</v>
      </c>
      <c r="G77" s="5">
        <v>6865558252</v>
      </c>
      <c r="I77" s="5">
        <v>39527076968</v>
      </c>
      <c r="J77" s="5">
        <v>18435397145</v>
      </c>
      <c r="K77" s="5">
        <v>35352919983</v>
      </c>
      <c r="L77" s="5">
        <v>1151830156</v>
      </c>
      <c r="M77" s="5">
        <v>-62989131535</v>
      </c>
      <c r="N77" s="5">
        <v>-87393671376</v>
      </c>
      <c r="O77" s="5">
        <v>-15086659357</v>
      </c>
      <c r="P77" s="5">
        <v>2864588077</v>
      </c>
      <c r="Q77" s="5">
        <v>30499781100</v>
      </c>
      <c r="R77" s="5">
        <v>25385417980</v>
      </c>
      <c r="S77" s="5">
        <v>6806385173</v>
      </c>
      <c r="T77" s="5">
        <v>12789308096</v>
      </c>
      <c r="U77" s="5">
        <v>17845824009</v>
      </c>
      <c r="V77" s="5">
        <v>9145921198</v>
      </c>
      <c r="W77" s="5">
        <v>7941070867</v>
      </c>
      <c r="X77" s="5">
        <v>4401393768</v>
      </c>
      <c r="Y77" s="5">
        <v>4008121892</v>
      </c>
      <c r="Z77" s="5">
        <v>5995426197</v>
      </c>
    </row>
    <row r="78" spans="3:26" ht="15.5" x14ac:dyDescent="0.35">
      <c r="C78" t="s">
        <v>108</v>
      </c>
      <c r="D78" s="5">
        <v>12139376815</v>
      </c>
      <c r="E78" s="5">
        <v>14330310734</v>
      </c>
      <c r="F78" s="5">
        <v>9918606890</v>
      </c>
      <c r="G78" s="5">
        <v>8071147028</v>
      </c>
      <c r="I78" s="5">
        <v>40304645639</v>
      </c>
      <c r="J78" s="5">
        <v>15392132806</v>
      </c>
      <c r="K78" s="5">
        <v>36785197609</v>
      </c>
      <c r="L78" s="5">
        <v>2217553575</v>
      </c>
      <c r="M78" s="5">
        <v>-61605344576</v>
      </c>
      <c r="N78" s="5">
        <v>-86864039622</v>
      </c>
      <c r="O78" s="5">
        <v>-14568547068</v>
      </c>
      <c r="P78" s="5">
        <v>3479837664</v>
      </c>
      <c r="Q78" s="5">
        <v>29501346192</v>
      </c>
      <c r="R78" s="5">
        <v>25840820173</v>
      </c>
      <c r="S78" s="5">
        <v>7760399350</v>
      </c>
      <c r="T78" s="5">
        <v>12789308096</v>
      </c>
      <c r="U78" s="5">
        <v>17845824009</v>
      </c>
      <c r="V78" s="5">
        <v>9145921198</v>
      </c>
      <c r="W78" s="5">
        <v>7941070867</v>
      </c>
    </row>
    <row r="79" spans="3:26" ht="15.5" x14ac:dyDescent="0.35">
      <c r="C79" t="s">
        <v>109</v>
      </c>
      <c r="D79" s="5">
        <v>12139376815</v>
      </c>
      <c r="E79" s="5">
        <v>14330310734</v>
      </c>
      <c r="F79" s="5">
        <v>9918606890</v>
      </c>
      <c r="G79" s="5">
        <v>8071147028</v>
      </c>
      <c r="I79" s="5">
        <v>40304645639</v>
      </c>
      <c r="J79" s="5">
        <v>15392132806</v>
      </c>
      <c r="K79" s="5">
        <v>36785197609</v>
      </c>
      <c r="L79" s="5">
        <v>2217553575</v>
      </c>
      <c r="M79" s="5">
        <v>-61605344576</v>
      </c>
      <c r="N79" s="5">
        <v>-86864039622</v>
      </c>
      <c r="O79" s="5">
        <v>-14568547068</v>
      </c>
      <c r="P79" s="5">
        <v>3479837664</v>
      </c>
      <c r="Q79" s="5">
        <v>29501346192</v>
      </c>
      <c r="R79" s="5">
        <v>25840820173</v>
      </c>
      <c r="S79" s="5">
        <v>7760399350</v>
      </c>
      <c r="T79" s="5">
        <v>12789308096</v>
      </c>
      <c r="U79" s="5">
        <v>17845824009</v>
      </c>
      <c r="V79" s="5">
        <v>9145921198</v>
      </c>
      <c r="W79" s="5">
        <v>7941070867</v>
      </c>
    </row>
    <row r="81" spans="2:26" ht="15.5" x14ac:dyDescent="0.35">
      <c r="B81" t="s">
        <v>110</v>
      </c>
      <c r="C81" t="s">
        <v>111</v>
      </c>
    </row>
    <row r="82" spans="2:26" ht="15.5" x14ac:dyDescent="0.35">
      <c r="C82" t="s">
        <v>112</v>
      </c>
    </row>
    <row r="83" spans="2:26" ht="15.5" x14ac:dyDescent="0.35">
      <c r="C83" t="s">
        <v>19</v>
      </c>
      <c r="D83" s="5">
        <v>73310011834</v>
      </c>
      <c r="E83" s="5">
        <v>32245523547</v>
      </c>
      <c r="F83" s="5">
        <v>52427867637</v>
      </c>
      <c r="G83" s="5">
        <v>68920028605</v>
      </c>
      <c r="I83" s="5">
        <v>32245523547</v>
      </c>
      <c r="J83" s="5">
        <v>50921800547</v>
      </c>
      <c r="K83" s="5">
        <v>26324735939</v>
      </c>
      <c r="L83" s="5">
        <v>14420917577</v>
      </c>
      <c r="M83" s="5">
        <v>4509417065</v>
      </c>
      <c r="N83" s="5">
        <v>6646521290</v>
      </c>
      <c r="O83" s="5">
        <v>15553575584</v>
      </c>
      <c r="P83" s="5">
        <v>12856756924</v>
      </c>
      <c r="Q83" s="5">
        <v>10310712257</v>
      </c>
      <c r="R83" s="5">
        <v>19867218409</v>
      </c>
      <c r="S83" s="5">
        <v>14970110913</v>
      </c>
      <c r="T83" s="5">
        <v>9901976945</v>
      </c>
      <c r="U83" s="5">
        <v>19683167890</v>
      </c>
      <c r="V83" s="5">
        <v>19336932678</v>
      </c>
      <c r="W83" s="5">
        <v>32666630240</v>
      </c>
      <c r="X83" s="5">
        <v>21035513957</v>
      </c>
      <c r="Y83" s="5">
        <v>33638791425</v>
      </c>
      <c r="Z83" s="5">
        <v>18986088513</v>
      </c>
    </row>
    <row r="84" spans="2:26" ht="15.5" x14ac:dyDescent="0.35">
      <c r="C84" t="s">
        <v>114</v>
      </c>
      <c r="D84" s="5">
        <v>52083129517</v>
      </c>
      <c r="E84" s="5">
        <v>48544809173</v>
      </c>
      <c r="F84" s="5">
        <v>34414652886</v>
      </c>
      <c r="G84" s="5">
        <v>26420049082</v>
      </c>
      <c r="I84" s="5">
        <v>48544809173</v>
      </c>
      <c r="J84" s="5">
        <v>41301229779</v>
      </c>
      <c r="K84" s="5">
        <v>22936143139</v>
      </c>
      <c r="L84" s="5">
        <v>20598063872</v>
      </c>
      <c r="M84" s="5">
        <v>10884211564</v>
      </c>
      <c r="N84" s="5">
        <v>14210632443</v>
      </c>
      <c r="O84" s="5">
        <v>62627374988</v>
      </c>
      <c r="P84" s="5">
        <v>47105037972</v>
      </c>
      <c r="Q84" s="5">
        <v>37501022274</v>
      </c>
      <c r="R84" s="5">
        <v>46726421938</v>
      </c>
      <c r="S84" s="5">
        <v>35533533429</v>
      </c>
      <c r="T84" s="5">
        <v>33841315757</v>
      </c>
      <c r="U84" s="5">
        <v>61203049395</v>
      </c>
      <c r="V84" s="5">
        <v>39555482090</v>
      </c>
      <c r="W84" s="5">
        <v>33511436960</v>
      </c>
      <c r="X84" s="5">
        <v>30756451062</v>
      </c>
      <c r="Y84" s="5">
        <v>9302187753</v>
      </c>
      <c r="Z84" s="5">
        <v>15166203023</v>
      </c>
    </row>
    <row r="85" spans="2:26" ht="15.5" x14ac:dyDescent="0.35">
      <c r="C85" t="s">
        <v>115</v>
      </c>
      <c r="D85" s="5">
        <v>1648759112</v>
      </c>
      <c r="E85" s="5">
        <v>1615818703</v>
      </c>
      <c r="F85" s="5">
        <v>1570349913</v>
      </c>
      <c r="G85" s="5">
        <v>1546509018</v>
      </c>
      <c r="I85" s="5">
        <v>1615818703</v>
      </c>
      <c r="J85" s="5">
        <v>1490938300</v>
      </c>
      <c r="K85" s="5">
        <v>1072848553</v>
      </c>
    </row>
    <row r="86" spans="2:26" ht="15.5" x14ac:dyDescent="0.35">
      <c r="C86" t="s">
        <v>116</v>
      </c>
      <c r="D86" s="5">
        <v>744668138</v>
      </c>
      <c r="E86" s="5">
        <v>587846936</v>
      </c>
      <c r="F86" s="5">
        <v>518687964</v>
      </c>
      <c r="G86" s="5">
        <v>736268085</v>
      </c>
      <c r="I86" s="5">
        <v>587846936</v>
      </c>
      <c r="J86" s="5">
        <v>641773223</v>
      </c>
      <c r="K86" s="5">
        <v>535661516</v>
      </c>
    </row>
    <row r="87" spans="2:26" ht="15.5" x14ac:dyDescent="0.35">
      <c r="C87" t="s">
        <v>117</v>
      </c>
      <c r="D87" s="5">
        <v>52083129517</v>
      </c>
      <c r="E87" s="5">
        <v>48544809173</v>
      </c>
      <c r="F87" s="5">
        <v>34414652886</v>
      </c>
      <c r="G87" s="5">
        <v>26420049082</v>
      </c>
      <c r="I87" s="5">
        <v>48544809173</v>
      </c>
      <c r="J87" s="5">
        <v>41301229779</v>
      </c>
      <c r="K87" s="5">
        <v>22936143139</v>
      </c>
      <c r="L87" s="5">
        <v>20598063872</v>
      </c>
      <c r="M87" s="5">
        <v>10884211564</v>
      </c>
      <c r="N87" s="5">
        <v>14210632443</v>
      </c>
      <c r="O87" s="5">
        <v>62627374988</v>
      </c>
      <c r="P87" s="5">
        <v>47105037972</v>
      </c>
      <c r="Q87" s="5">
        <v>37501022274</v>
      </c>
      <c r="R87" s="5">
        <v>46726421938</v>
      </c>
      <c r="S87" s="5">
        <v>35533533429</v>
      </c>
      <c r="T87" s="5">
        <v>33841315757</v>
      </c>
      <c r="U87" s="5">
        <v>61203049395</v>
      </c>
      <c r="V87" s="5">
        <v>39555482090</v>
      </c>
      <c r="W87" s="5">
        <v>33511436960</v>
      </c>
      <c r="X87" s="5">
        <v>30756451062</v>
      </c>
      <c r="Y87" s="5">
        <v>9302187753</v>
      </c>
      <c r="Z87" s="5">
        <v>15166203023</v>
      </c>
    </row>
    <row r="88" spans="2:26" ht="15.5" x14ac:dyDescent="0.35">
      <c r="C88" t="s">
        <v>118</v>
      </c>
      <c r="D88" s="5">
        <v>13955786664</v>
      </c>
      <c r="E88" s="5">
        <v>14052775421</v>
      </c>
      <c r="F88" s="5">
        <v>14605470390</v>
      </c>
      <c r="G88" s="5">
        <v>17170649547</v>
      </c>
      <c r="I88" s="5">
        <v>14052775421</v>
      </c>
      <c r="J88" s="5">
        <v>14150195686</v>
      </c>
      <c r="K88" s="5">
        <v>9791905740</v>
      </c>
      <c r="L88" s="5">
        <v>4597491727</v>
      </c>
      <c r="M88" s="5">
        <v>6029153962</v>
      </c>
      <c r="N88" s="5">
        <v>10364105075</v>
      </c>
      <c r="O88" s="5">
        <v>15174565628</v>
      </c>
      <c r="P88" s="5">
        <v>12551398390</v>
      </c>
      <c r="Q88" s="5">
        <v>13747956005</v>
      </c>
      <c r="R88" s="5">
        <v>4169569487</v>
      </c>
      <c r="S88" s="5">
        <v>2767682993</v>
      </c>
      <c r="T88" s="5">
        <v>1889807887</v>
      </c>
      <c r="U88" s="5">
        <v>1236090913</v>
      </c>
      <c r="V88" s="5">
        <v>1569773930</v>
      </c>
      <c r="W88" s="5">
        <v>3003348992</v>
      </c>
      <c r="X88" s="5">
        <v>1538975189</v>
      </c>
      <c r="Y88" s="5">
        <v>3243369425</v>
      </c>
      <c r="Z88" s="5">
        <v>3586956728</v>
      </c>
    </row>
    <row r="89" spans="2:26" ht="15.5" x14ac:dyDescent="0.35">
      <c r="C89" t="s">
        <v>123</v>
      </c>
      <c r="D89" s="5">
        <v>551226030</v>
      </c>
      <c r="E89" s="5">
        <v>554693478</v>
      </c>
      <c r="F89" s="5">
        <v>1642649727</v>
      </c>
      <c r="G89" s="5">
        <v>1642649727</v>
      </c>
      <c r="I89" s="5">
        <v>554693478</v>
      </c>
      <c r="J89" s="5">
        <v>1644619574</v>
      </c>
      <c r="K89" s="5">
        <v>5020649173</v>
      </c>
      <c r="L89" s="5">
        <v>751641306</v>
      </c>
      <c r="M89" s="5">
        <v>751641306</v>
      </c>
      <c r="N89" s="5">
        <v>9148663859</v>
      </c>
      <c r="O89" s="5">
        <v>8276822053</v>
      </c>
      <c r="P89" s="5">
        <v>12678773127</v>
      </c>
      <c r="Q89" s="5">
        <v>10185604369</v>
      </c>
      <c r="R89" s="5">
        <v>2910785414</v>
      </c>
      <c r="S89" s="5">
        <v>10983025291</v>
      </c>
      <c r="T89" s="5">
        <v>12067687348</v>
      </c>
      <c r="U89" s="5">
        <v>21383572516</v>
      </c>
      <c r="V89" s="5">
        <v>1239936269</v>
      </c>
      <c r="W89" s="5">
        <v>15592483559</v>
      </c>
      <c r="Y89" s="5">
        <v>5590790712</v>
      </c>
      <c r="Z89" s="5">
        <v>4652993242</v>
      </c>
    </row>
    <row r="90" spans="2:26" ht="15.5" x14ac:dyDescent="0.35">
      <c r="C90" t="s">
        <v>98</v>
      </c>
      <c r="D90" s="5">
        <v>-5637847878</v>
      </c>
      <c r="E90" s="5">
        <v>-4242170148</v>
      </c>
      <c r="F90" s="5">
        <v>-4217140195</v>
      </c>
      <c r="G90" s="5">
        <v>-3565718396</v>
      </c>
      <c r="I90" s="5">
        <v>-4242170148</v>
      </c>
      <c r="J90" s="5">
        <v>-5274588499</v>
      </c>
      <c r="K90" s="5">
        <v>2932135837</v>
      </c>
      <c r="L90" s="5">
        <v>1154109487</v>
      </c>
      <c r="M90" s="5">
        <v>984103515</v>
      </c>
      <c r="N90" s="5">
        <v>111350770</v>
      </c>
      <c r="P90" s="5">
        <v>889200000</v>
      </c>
      <c r="Q90" s="5">
        <v>977986532</v>
      </c>
      <c r="R90" s="5">
        <v>914855142</v>
      </c>
    </row>
    <row r="91" spans="2:26" ht="15.5" x14ac:dyDescent="0.35">
      <c r="C91" t="s">
        <v>121</v>
      </c>
      <c r="D91" s="5">
        <v>197255053790</v>
      </c>
      <c r="E91" s="5">
        <v>157921943568</v>
      </c>
      <c r="F91" s="5">
        <v>137635749225</v>
      </c>
      <c r="G91" s="5">
        <v>145863068245</v>
      </c>
      <c r="I91" s="5">
        <v>157921943568</v>
      </c>
      <c r="J91" s="5">
        <v>143101165560</v>
      </c>
      <c r="K91" s="5">
        <v>82384507635</v>
      </c>
      <c r="L91" s="5">
        <v>63338946207</v>
      </c>
      <c r="M91" s="5">
        <v>34270085063</v>
      </c>
      <c r="N91" s="5">
        <v>44940268474</v>
      </c>
      <c r="O91" s="5">
        <v>117303804110</v>
      </c>
      <c r="P91" s="5">
        <v>92522383790</v>
      </c>
      <c r="Q91" s="5">
        <v>80574004944</v>
      </c>
      <c r="R91" s="5">
        <v>88203648898</v>
      </c>
      <c r="S91" s="5">
        <v>86730493109</v>
      </c>
      <c r="T91" s="5">
        <v>71016671579</v>
      </c>
      <c r="U91" s="5">
        <v>97376228698</v>
      </c>
      <c r="V91" s="5">
        <v>71620039116</v>
      </c>
      <c r="W91" s="5">
        <v>81026341348</v>
      </c>
      <c r="X91" s="5">
        <v>69186428965</v>
      </c>
      <c r="Y91" s="5">
        <v>64497559037</v>
      </c>
      <c r="Z91" s="5">
        <v>70939934529</v>
      </c>
    </row>
    <row r="92" spans="2:26" ht="15.5" x14ac:dyDescent="0.35">
      <c r="C92" t="s">
        <v>122</v>
      </c>
    </row>
    <row r="93" spans="2:26" ht="15.5" x14ac:dyDescent="0.35">
      <c r="C93" t="s">
        <v>125</v>
      </c>
      <c r="D93" s="5">
        <v>371093852</v>
      </c>
      <c r="F93" s="5">
        <v>1493686722</v>
      </c>
      <c r="G93" s="5">
        <v>4824147153</v>
      </c>
      <c r="J93" s="5">
        <v>6768087056</v>
      </c>
      <c r="K93" s="5">
        <v>7388760628</v>
      </c>
      <c r="L93" s="5">
        <v>9520930806</v>
      </c>
      <c r="M93" s="5">
        <v>11913621933</v>
      </c>
      <c r="N93" s="5">
        <v>958145116</v>
      </c>
      <c r="O93" s="5">
        <v>294968552</v>
      </c>
      <c r="P93" s="5">
        <v>437049253</v>
      </c>
      <c r="Q93" s="5">
        <v>52592847</v>
      </c>
      <c r="S93" s="5">
        <v>2999456966</v>
      </c>
      <c r="T93" s="5">
        <v>1411735886</v>
      </c>
      <c r="W93" s="5">
        <v>81028142</v>
      </c>
      <c r="X93" s="5">
        <v>40383104</v>
      </c>
      <c r="Y93" s="5">
        <v>36473170</v>
      </c>
      <c r="Z93" s="5">
        <v>30843456</v>
      </c>
    </row>
    <row r="94" spans="2:26" ht="15.5" x14ac:dyDescent="0.35">
      <c r="C94" t="s">
        <v>124</v>
      </c>
      <c r="D94" s="5">
        <v>35962742180</v>
      </c>
      <c r="E94" s="5">
        <v>37734261586</v>
      </c>
      <c r="F94" s="5">
        <v>38961528078</v>
      </c>
      <c r="G94" s="5">
        <v>36553886679</v>
      </c>
      <c r="I94" s="5">
        <v>37734261586</v>
      </c>
      <c r="J94" s="5">
        <v>34226818820</v>
      </c>
      <c r="K94" s="5">
        <v>37439884357</v>
      </c>
      <c r="L94" s="5">
        <v>47571329792</v>
      </c>
      <c r="M94" s="5">
        <v>87807253589</v>
      </c>
      <c r="N94" s="5">
        <v>70610361717</v>
      </c>
      <c r="O94" s="5">
        <v>100349440464</v>
      </c>
      <c r="P94" s="5">
        <v>204062239686</v>
      </c>
      <c r="Q94" s="5">
        <v>276804491081</v>
      </c>
      <c r="R94" s="5">
        <v>309371843860</v>
      </c>
      <c r="S94" s="5">
        <v>239960973840</v>
      </c>
      <c r="T94" s="5">
        <v>119244828946</v>
      </c>
      <c r="U94" s="5">
        <v>127325626044</v>
      </c>
      <c r="V94" s="5">
        <v>72949925346</v>
      </c>
      <c r="W94" s="5">
        <v>81160498420</v>
      </c>
      <c r="X94" s="5">
        <v>64993494409</v>
      </c>
      <c r="Y94" s="5">
        <v>27667435261</v>
      </c>
      <c r="Z94" s="5">
        <v>27599701138</v>
      </c>
    </row>
    <row r="95" spans="2:26" ht="15.5" x14ac:dyDescent="0.35">
      <c r="C95" t="s">
        <v>727</v>
      </c>
      <c r="D95" s="5">
        <v>35962742180</v>
      </c>
      <c r="E95" s="5">
        <v>37734261586</v>
      </c>
      <c r="F95" s="5">
        <v>38961528078</v>
      </c>
      <c r="G95" s="5">
        <v>36553886679</v>
      </c>
      <c r="I95" s="5">
        <v>37734261586</v>
      </c>
      <c r="J95" s="5">
        <v>34226818820</v>
      </c>
      <c r="K95" s="5">
        <v>37439884357</v>
      </c>
      <c r="L95" s="5">
        <v>47571329792</v>
      </c>
      <c r="M95" s="5">
        <v>87807253589</v>
      </c>
      <c r="N95" s="5">
        <v>70610361717</v>
      </c>
      <c r="O95" s="5">
        <v>100349440464</v>
      </c>
      <c r="P95" s="5">
        <v>204062239686</v>
      </c>
      <c r="Q95" s="5">
        <v>276804491081</v>
      </c>
      <c r="R95" s="5">
        <v>309371843860</v>
      </c>
      <c r="S95" s="5">
        <v>239960973840</v>
      </c>
      <c r="T95" s="5">
        <v>119244828946</v>
      </c>
      <c r="U95" s="5">
        <v>127325626044</v>
      </c>
      <c r="V95" s="5">
        <v>82789818785</v>
      </c>
      <c r="W95" s="5">
        <v>91750995904</v>
      </c>
      <c r="X95" s="5">
        <v>76888660427</v>
      </c>
      <c r="Y95" s="5">
        <v>40867269813</v>
      </c>
      <c r="Z95" s="5">
        <v>42025199724</v>
      </c>
    </row>
    <row r="96" spans="2:26" ht="15.5" x14ac:dyDescent="0.35">
      <c r="C96" t="s">
        <v>333</v>
      </c>
      <c r="D96" s="5">
        <v>113627684404</v>
      </c>
      <c r="E96" s="5">
        <v>115044266233</v>
      </c>
      <c r="F96" s="5">
        <v>116460848062</v>
      </c>
      <c r="G96" s="5">
        <v>117877429891</v>
      </c>
      <c r="I96" s="5">
        <v>115044266233</v>
      </c>
      <c r="J96" s="5">
        <v>120710593549</v>
      </c>
      <c r="K96" s="5">
        <v>126424262598</v>
      </c>
      <c r="L96" s="5">
        <v>119961154420</v>
      </c>
      <c r="M96" s="5">
        <v>125013457474</v>
      </c>
      <c r="N96" s="5">
        <v>130112599216</v>
      </c>
      <c r="O96" s="5">
        <v>135350691641</v>
      </c>
      <c r="P96" s="5">
        <v>51836864229</v>
      </c>
      <c r="Q96" s="5">
        <v>3054133065</v>
      </c>
      <c r="R96" s="5">
        <v>3411401904</v>
      </c>
      <c r="S96" s="5">
        <v>3768670743</v>
      </c>
      <c r="T96" s="5">
        <v>4125939582</v>
      </c>
      <c r="U96" s="5">
        <v>3725736194</v>
      </c>
      <c r="V96" s="5">
        <v>48235859333</v>
      </c>
      <c r="W96" s="5">
        <v>50909134438</v>
      </c>
      <c r="X96" s="5">
        <v>53545250362</v>
      </c>
      <c r="Y96" s="5">
        <v>53306346533</v>
      </c>
      <c r="Z96" s="5">
        <v>51150444992</v>
      </c>
    </row>
    <row r="97" spans="3:26" ht="15.5" x14ac:dyDescent="0.35">
      <c r="C97" t="s">
        <v>126</v>
      </c>
      <c r="D97" s="5">
        <v>1337891557</v>
      </c>
      <c r="E97" s="5">
        <v>1337891557</v>
      </c>
      <c r="F97" s="5">
        <v>1337891557</v>
      </c>
      <c r="G97" s="5">
        <v>1337891557</v>
      </c>
      <c r="I97" s="5">
        <v>1337891557</v>
      </c>
      <c r="J97" s="5">
        <v>1337891557</v>
      </c>
      <c r="K97" s="5">
        <v>1337891557</v>
      </c>
      <c r="L97" s="5">
        <v>1337891557</v>
      </c>
      <c r="M97" s="5">
        <v>1337891557</v>
      </c>
      <c r="N97" s="5">
        <v>1337891557</v>
      </c>
      <c r="O97" s="5">
        <v>1337891557</v>
      </c>
      <c r="P97" s="5">
        <v>1337891557</v>
      </c>
      <c r="Q97" s="5">
        <v>1337891557</v>
      </c>
      <c r="R97" s="5">
        <v>1337891557</v>
      </c>
    </row>
    <row r="98" spans="3:26" ht="15.5" x14ac:dyDescent="0.35">
      <c r="C98" t="s">
        <v>499</v>
      </c>
      <c r="D98" s="5">
        <v>1849890388</v>
      </c>
      <c r="E98" s="5">
        <v>2080257848</v>
      </c>
      <c r="F98" s="5">
        <v>2278056256</v>
      </c>
      <c r="G98" s="5">
        <v>2486559686</v>
      </c>
      <c r="I98" s="5">
        <v>2080257848</v>
      </c>
      <c r="J98" s="5">
        <v>2899397444</v>
      </c>
      <c r="K98" s="5">
        <v>3741532811</v>
      </c>
      <c r="L98" s="5">
        <v>5207609071</v>
      </c>
    </row>
    <row r="99" spans="3:26" ht="15.5" x14ac:dyDescent="0.35">
      <c r="C99" t="s">
        <v>127</v>
      </c>
      <c r="D99" s="5">
        <v>155212309220</v>
      </c>
      <c r="E99" s="5">
        <v>158265445097</v>
      </c>
      <c r="F99" s="5">
        <v>164029834024</v>
      </c>
      <c r="G99" s="5">
        <v>167225546686</v>
      </c>
      <c r="I99" s="5">
        <v>158265445097</v>
      </c>
      <c r="J99" s="5">
        <v>169342294338</v>
      </c>
      <c r="K99" s="5">
        <v>183530583200</v>
      </c>
      <c r="L99" s="5">
        <v>202821853467</v>
      </c>
      <c r="M99" s="5">
        <v>252925189565</v>
      </c>
      <c r="N99" s="5">
        <v>294493017314</v>
      </c>
      <c r="O99" s="5">
        <v>333903098466</v>
      </c>
      <c r="P99" s="5">
        <v>364400841248</v>
      </c>
      <c r="Q99" s="5">
        <v>385152340204</v>
      </c>
      <c r="R99" s="5">
        <v>376745650456</v>
      </c>
      <c r="S99" s="5">
        <v>307170932140</v>
      </c>
      <c r="T99" s="5">
        <v>263936558722</v>
      </c>
      <c r="U99" s="5">
        <v>197169763380</v>
      </c>
      <c r="V99" s="5">
        <v>158049092423</v>
      </c>
      <c r="W99" s="5">
        <v>164898185502</v>
      </c>
      <c r="X99" s="5">
        <v>139359460603</v>
      </c>
      <c r="Y99" s="5">
        <v>106701112361</v>
      </c>
      <c r="Z99" s="5">
        <v>102279564803</v>
      </c>
    </row>
    <row r="100" spans="3:26" ht="15.5" x14ac:dyDescent="0.35">
      <c r="C100" t="s">
        <v>185</v>
      </c>
    </row>
    <row r="101" spans="3:26" ht="15.5" x14ac:dyDescent="0.35">
      <c r="C101" t="s">
        <v>128</v>
      </c>
      <c r="D101" s="5">
        <v>352467363010</v>
      </c>
      <c r="E101" s="5">
        <v>316187388665</v>
      </c>
      <c r="F101" s="5">
        <v>301665583249</v>
      </c>
      <c r="G101" s="5">
        <v>313088614931</v>
      </c>
      <c r="I101" s="5">
        <v>316187388665</v>
      </c>
      <c r="J101" s="5">
        <v>312443459898</v>
      </c>
      <c r="K101" s="5">
        <v>265915090835</v>
      </c>
      <c r="L101" s="5">
        <v>266160799674</v>
      </c>
      <c r="M101" s="5">
        <v>287195274628</v>
      </c>
      <c r="N101" s="5">
        <v>339433285788</v>
      </c>
      <c r="O101" s="5">
        <v>451206902576</v>
      </c>
      <c r="P101" s="5">
        <v>456923225038</v>
      </c>
      <c r="Q101" s="5">
        <v>465726345148</v>
      </c>
      <c r="R101" s="5">
        <v>464949299354</v>
      </c>
      <c r="S101" s="5">
        <v>393901425249</v>
      </c>
      <c r="T101" s="5">
        <v>334953230301</v>
      </c>
      <c r="U101" s="5">
        <v>294545992078</v>
      </c>
      <c r="V101" s="5">
        <v>229669131539</v>
      </c>
      <c r="W101" s="5">
        <v>245924526850</v>
      </c>
      <c r="X101" s="5">
        <v>208545889568</v>
      </c>
      <c r="Y101" s="5">
        <v>171198671398</v>
      </c>
      <c r="Z101" s="5">
        <v>173219499332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</row>
    <row r="104" spans="3:26" ht="15.5" x14ac:dyDescent="0.35">
      <c r="C104" t="s">
        <v>131</v>
      </c>
      <c r="D104" s="5">
        <v>118689610378</v>
      </c>
      <c r="E104" s="5">
        <v>93309822695</v>
      </c>
      <c r="F104" s="5">
        <v>91294380661</v>
      </c>
      <c r="G104" s="5">
        <v>103161357692</v>
      </c>
      <c r="I104" s="5">
        <v>93309822695</v>
      </c>
      <c r="J104" s="5">
        <v>127512432955</v>
      </c>
      <c r="K104" s="5">
        <v>80986689253</v>
      </c>
      <c r="L104" s="5">
        <v>105533012616</v>
      </c>
      <c r="M104" s="5">
        <v>111210716177</v>
      </c>
      <c r="N104" s="5">
        <v>113118214096</v>
      </c>
      <c r="O104" s="5">
        <v>66395843233</v>
      </c>
      <c r="P104" s="5">
        <v>101868654965</v>
      </c>
      <c r="Q104" s="5">
        <v>72166353752</v>
      </c>
      <c r="R104" s="5">
        <v>78227864361</v>
      </c>
      <c r="S104" s="5">
        <v>86640642174</v>
      </c>
      <c r="T104" s="5">
        <v>86088037657</v>
      </c>
      <c r="U104" s="5">
        <v>64178168727</v>
      </c>
      <c r="V104" s="5">
        <v>55519502435</v>
      </c>
      <c r="W104" s="5">
        <v>62608013561</v>
      </c>
      <c r="X104" s="5">
        <v>46302062057</v>
      </c>
      <c r="Y104" s="5">
        <v>29151004838</v>
      </c>
      <c r="Z104" s="5">
        <v>28959447217</v>
      </c>
    </row>
    <row r="105" spans="3:26" ht="15.5" x14ac:dyDescent="0.35">
      <c r="C105" t="s">
        <v>132</v>
      </c>
      <c r="D105" s="5">
        <v>45697908087</v>
      </c>
      <c r="E105" s="5">
        <v>27373742956</v>
      </c>
      <c r="F105" s="5">
        <v>43158437565</v>
      </c>
      <c r="G105" s="5">
        <v>45983982904</v>
      </c>
      <c r="I105" s="5">
        <v>27373742956</v>
      </c>
      <c r="J105" s="5">
        <v>51937454469</v>
      </c>
      <c r="K105" s="5">
        <v>54645665936</v>
      </c>
      <c r="L105" s="5">
        <v>44611058795</v>
      </c>
      <c r="M105" s="5">
        <v>59810935156</v>
      </c>
      <c r="N105" s="5">
        <v>59857276741</v>
      </c>
      <c r="O105" s="5">
        <v>20517471909</v>
      </c>
      <c r="P105" s="5">
        <v>49038086826</v>
      </c>
      <c r="Q105" s="5">
        <v>10281539611</v>
      </c>
      <c r="S105" s="5">
        <v>32591259191</v>
      </c>
      <c r="T105" s="5">
        <v>20593516894</v>
      </c>
      <c r="U105" s="5">
        <v>24198403784</v>
      </c>
      <c r="V105" s="5">
        <v>18467221797</v>
      </c>
      <c r="W105" s="5">
        <v>27746694273</v>
      </c>
      <c r="X105" s="5">
        <v>9374851576</v>
      </c>
      <c r="Y105" s="5">
        <v>9717823901</v>
      </c>
      <c r="Z105" s="5">
        <v>9520527626</v>
      </c>
    </row>
    <row r="106" spans="3:26" ht="15.5" x14ac:dyDescent="0.35">
      <c r="C106" t="s">
        <v>133</v>
      </c>
    </row>
    <row r="107" spans="3:26" ht="15.5" x14ac:dyDescent="0.35">
      <c r="C107" t="s">
        <v>335</v>
      </c>
      <c r="D107" s="5">
        <v>31316282157</v>
      </c>
      <c r="E107" s="5">
        <v>32368225008</v>
      </c>
      <c r="F107" s="5">
        <v>21178199385</v>
      </c>
      <c r="G107" s="5">
        <v>19359818540</v>
      </c>
      <c r="I107" s="5">
        <v>32368225008</v>
      </c>
      <c r="J107" s="5">
        <v>40080954965</v>
      </c>
      <c r="K107" s="5">
        <v>17815514883</v>
      </c>
      <c r="L107" s="5">
        <v>19737127323</v>
      </c>
      <c r="M107" s="5">
        <v>20584754590</v>
      </c>
      <c r="N107" s="5">
        <v>27960240232</v>
      </c>
      <c r="O107" s="5">
        <v>16013734118</v>
      </c>
      <c r="P107" s="5">
        <v>10278284603</v>
      </c>
      <c r="Q107" s="5">
        <v>14694142868</v>
      </c>
      <c r="R107" s="5">
        <v>28103965999</v>
      </c>
      <c r="S107" s="5">
        <v>22096933871</v>
      </c>
      <c r="T107" s="5">
        <v>22069729507</v>
      </c>
      <c r="U107" s="5">
        <v>12171010856</v>
      </c>
      <c r="V107" s="5">
        <v>18999554781</v>
      </c>
      <c r="W107" s="5">
        <v>9403948613</v>
      </c>
      <c r="X107" s="5">
        <v>14724222674</v>
      </c>
      <c r="Y107" s="5">
        <v>8649799705</v>
      </c>
      <c r="Z107" s="5">
        <v>11245368016</v>
      </c>
    </row>
    <row r="108" spans="3:26" ht="15.5" x14ac:dyDescent="0.35">
      <c r="C108" t="s">
        <v>134</v>
      </c>
      <c r="L108" s="5">
        <v>1648752662</v>
      </c>
      <c r="M108" s="5">
        <v>5528558220</v>
      </c>
      <c r="N108" s="5">
        <v>1872882988</v>
      </c>
      <c r="O108" s="5">
        <v>496021844</v>
      </c>
      <c r="P108" s="5">
        <v>2779802889</v>
      </c>
      <c r="Q108" s="5">
        <v>4550085472</v>
      </c>
      <c r="R108" s="5">
        <v>2279157674</v>
      </c>
      <c r="S108" s="5">
        <v>271350579</v>
      </c>
      <c r="T108" s="5">
        <v>801621201</v>
      </c>
      <c r="U108" s="5">
        <v>648249932</v>
      </c>
      <c r="V108" s="5">
        <v>591694534</v>
      </c>
      <c r="W108" s="5">
        <v>362219371</v>
      </c>
      <c r="X108" s="5">
        <v>205174588</v>
      </c>
      <c r="Y108" s="5">
        <v>1377449395</v>
      </c>
      <c r="Z108" s="5">
        <v>310645179</v>
      </c>
    </row>
    <row r="109" spans="3:26" ht="15.5" x14ac:dyDescent="0.35">
      <c r="C109" t="s">
        <v>337</v>
      </c>
      <c r="D109" s="5">
        <v>2393427250</v>
      </c>
      <c r="E109" s="5">
        <v>2203665639</v>
      </c>
      <c r="F109" s="5">
        <v>2089037877</v>
      </c>
      <c r="G109" s="5">
        <v>2282777103</v>
      </c>
      <c r="I109" s="5">
        <v>2203665639</v>
      </c>
      <c r="J109" s="5">
        <v>2132711523</v>
      </c>
      <c r="K109" s="5">
        <v>1608510069</v>
      </c>
      <c r="L109" s="5">
        <v>1648752662</v>
      </c>
      <c r="M109" s="5">
        <v>5528558220</v>
      </c>
      <c r="N109" s="5">
        <v>1872882988</v>
      </c>
      <c r="O109" s="5">
        <v>496021844</v>
      </c>
      <c r="P109" s="5">
        <v>2779802889</v>
      </c>
      <c r="Q109" s="5">
        <v>4550085472</v>
      </c>
      <c r="R109" s="5">
        <v>2279157674</v>
      </c>
      <c r="S109" s="5">
        <v>271350579</v>
      </c>
      <c r="T109" s="5">
        <v>801621201</v>
      </c>
      <c r="U109" s="5">
        <v>648249932</v>
      </c>
      <c r="V109" s="5">
        <v>591694534</v>
      </c>
      <c r="W109" s="5">
        <v>362219371</v>
      </c>
      <c r="X109" s="5">
        <v>205174588</v>
      </c>
      <c r="Y109" s="5">
        <v>1377449395</v>
      </c>
      <c r="Z109" s="5">
        <v>310645179</v>
      </c>
    </row>
    <row r="110" spans="3:26" ht="15.5" x14ac:dyDescent="0.35">
      <c r="C110" t="s">
        <v>135</v>
      </c>
      <c r="D110" s="5">
        <v>9412529876</v>
      </c>
      <c r="E110" s="5">
        <v>6490316739</v>
      </c>
      <c r="F110" s="5">
        <v>6363702614</v>
      </c>
      <c r="G110" s="5">
        <v>4467051296</v>
      </c>
      <c r="I110" s="5">
        <v>6490316739</v>
      </c>
      <c r="J110" s="5">
        <v>6131242982</v>
      </c>
      <c r="K110" s="5">
        <v>463852342</v>
      </c>
      <c r="L110" s="5">
        <v>783866066</v>
      </c>
      <c r="M110" s="5">
        <v>148655500</v>
      </c>
      <c r="N110" s="5">
        <v>40970924</v>
      </c>
      <c r="O110" s="5">
        <v>1386834197</v>
      </c>
      <c r="P110" s="5">
        <v>3967285957</v>
      </c>
      <c r="Q110" s="5">
        <v>7695991319</v>
      </c>
      <c r="R110" s="5">
        <v>6673312891</v>
      </c>
      <c r="S110" s="5">
        <v>7350922072</v>
      </c>
      <c r="T110" s="5">
        <v>5290364594</v>
      </c>
      <c r="U110" s="5">
        <v>2844020978</v>
      </c>
      <c r="V110" s="5">
        <v>2191018450</v>
      </c>
      <c r="W110" s="5">
        <v>2106542919</v>
      </c>
      <c r="X110" s="5">
        <v>1459910946</v>
      </c>
      <c r="Y110" s="5">
        <v>1671811568</v>
      </c>
      <c r="Z110" s="5">
        <v>1996333511</v>
      </c>
    </row>
    <row r="111" spans="3:26" ht="15.5" x14ac:dyDescent="0.35">
      <c r="C111" t="s">
        <v>136</v>
      </c>
      <c r="D111" s="5">
        <v>2679683556</v>
      </c>
      <c r="E111" s="5">
        <v>1971978993</v>
      </c>
      <c r="F111" s="5">
        <v>1713579094</v>
      </c>
      <c r="G111" s="5">
        <v>1359726573</v>
      </c>
      <c r="I111" s="5">
        <v>1971978993</v>
      </c>
      <c r="J111" s="5">
        <v>1231192596</v>
      </c>
      <c r="K111" s="5">
        <v>1235093472</v>
      </c>
      <c r="L111" s="5">
        <v>11274361592</v>
      </c>
      <c r="M111" s="5">
        <v>5413373573</v>
      </c>
      <c r="N111" s="5">
        <v>4055777286</v>
      </c>
      <c r="O111" s="5">
        <v>3405033133</v>
      </c>
      <c r="P111" s="5">
        <v>1851552676</v>
      </c>
      <c r="Q111" s="5">
        <v>897412379</v>
      </c>
      <c r="R111" s="5">
        <v>348903540</v>
      </c>
      <c r="S111" s="5">
        <v>718028940</v>
      </c>
      <c r="T111" s="5">
        <v>2001081279</v>
      </c>
      <c r="U111" s="5">
        <v>740702313</v>
      </c>
      <c r="V111" s="5">
        <v>174713589</v>
      </c>
      <c r="W111" s="5">
        <v>467169809</v>
      </c>
      <c r="X111" s="5">
        <v>232841287</v>
      </c>
      <c r="Y111" s="5">
        <v>330721812</v>
      </c>
      <c r="Z111" s="5">
        <v>498030672</v>
      </c>
    </row>
    <row r="112" spans="3:26" ht="15.5" x14ac:dyDescent="0.35">
      <c r="C112" t="s">
        <v>448</v>
      </c>
      <c r="X112" s="5">
        <v>4859452127</v>
      </c>
    </row>
    <row r="113" spans="3:26" ht="15.5" x14ac:dyDescent="0.35">
      <c r="C113" t="s">
        <v>138</v>
      </c>
    </row>
    <row r="114" spans="3:26" ht="15.5" x14ac:dyDescent="0.35">
      <c r="C114" t="s">
        <v>139</v>
      </c>
      <c r="D114" s="5">
        <v>85764317308</v>
      </c>
      <c r="E114" s="5">
        <v>86903711537</v>
      </c>
      <c r="F114" s="5">
        <v>88600000000</v>
      </c>
      <c r="G114" s="5">
        <v>78331784691</v>
      </c>
      <c r="I114" s="5">
        <v>86903711537</v>
      </c>
      <c r="J114" s="5">
        <v>85402082566</v>
      </c>
      <c r="K114" s="5">
        <v>94416542825</v>
      </c>
      <c r="L114" s="5">
        <v>95117241873</v>
      </c>
      <c r="M114" s="5">
        <v>89350995152</v>
      </c>
      <c r="N114" s="5">
        <v>85141114804</v>
      </c>
      <c r="O114" s="5">
        <v>90665937500</v>
      </c>
      <c r="P114" s="5">
        <v>74232800000</v>
      </c>
      <c r="Q114" s="5">
        <v>90865600000</v>
      </c>
      <c r="R114" s="5">
        <v>110837659253</v>
      </c>
      <c r="S114" s="5">
        <v>67699189412</v>
      </c>
      <c r="T114" s="5">
        <v>40204814811</v>
      </c>
      <c r="U114" s="5">
        <v>46454759259</v>
      </c>
      <c r="V114" s="5">
        <v>17237588889</v>
      </c>
      <c r="W114" s="5">
        <v>29076344444</v>
      </c>
      <c r="X114" s="5">
        <v>29045100000</v>
      </c>
      <c r="Y114" s="5">
        <v>15000000000</v>
      </c>
      <c r="Z114" s="5">
        <v>20667497424</v>
      </c>
    </row>
    <row r="115" spans="3:26" ht="15.5" x14ac:dyDescent="0.35">
      <c r="C115" t="s">
        <v>642</v>
      </c>
      <c r="D115" s="5">
        <v>1464485173</v>
      </c>
      <c r="E115" s="5">
        <v>1844007085</v>
      </c>
      <c r="F115" s="5">
        <v>2218569541</v>
      </c>
      <c r="G115" s="5">
        <v>551508666</v>
      </c>
      <c r="I115" s="5">
        <v>1844007085</v>
      </c>
      <c r="J115" s="5">
        <v>894269808</v>
      </c>
      <c r="K115" s="5">
        <v>159806264</v>
      </c>
      <c r="M115" s="5">
        <v>151207852</v>
      </c>
      <c r="N115" s="5">
        <v>167956211</v>
      </c>
      <c r="O115" s="5">
        <v>237596383</v>
      </c>
      <c r="P115" s="5">
        <v>4182371768</v>
      </c>
      <c r="Q115" s="5">
        <v>13660333243</v>
      </c>
      <c r="R115" s="5">
        <v>24124714785</v>
      </c>
      <c r="S115" s="5">
        <v>7210960961</v>
      </c>
      <c r="T115" s="5">
        <v>6735997255</v>
      </c>
      <c r="U115" s="5">
        <v>660984935</v>
      </c>
      <c r="V115" s="5">
        <v>3573332058</v>
      </c>
      <c r="W115" s="5">
        <v>9838437974</v>
      </c>
      <c r="X115" s="5">
        <v>6066573284</v>
      </c>
      <c r="Y115" s="5">
        <v>2847752495</v>
      </c>
      <c r="Z115" s="5">
        <v>4097701351</v>
      </c>
    </row>
    <row r="116" spans="3:26" ht="15.5" x14ac:dyDescent="0.35">
      <c r="C116" t="s">
        <v>143</v>
      </c>
      <c r="D116" s="5">
        <v>6254154622</v>
      </c>
      <c r="E116" s="5">
        <v>6059618194</v>
      </c>
      <c r="F116" s="5">
        <v>5342982902</v>
      </c>
      <c r="G116" s="5">
        <v>14839196564</v>
      </c>
      <c r="I116" s="5">
        <v>6059618194</v>
      </c>
      <c r="J116" s="5">
        <v>10847068750</v>
      </c>
      <c r="K116" s="5">
        <v>1241469515</v>
      </c>
      <c r="L116" s="5">
        <v>16048034532</v>
      </c>
      <c r="M116" s="5">
        <v>17573742202</v>
      </c>
      <c r="N116" s="5">
        <v>17273601818</v>
      </c>
      <c r="O116" s="5">
        <v>18468825385</v>
      </c>
      <c r="P116" s="5">
        <v>27058452017</v>
      </c>
      <c r="Q116" s="5">
        <v>32315067186</v>
      </c>
      <c r="R116" s="5">
        <v>38609211347</v>
      </c>
      <c r="S116" s="5">
        <v>23058969513</v>
      </c>
      <c r="T116" s="5">
        <v>34758934570</v>
      </c>
      <c r="U116" s="5">
        <v>21837398976</v>
      </c>
      <c r="V116" s="5">
        <v>13997644853</v>
      </c>
      <c r="W116" s="5">
        <v>21682423224</v>
      </c>
      <c r="X116" s="5">
        <v>14921121073</v>
      </c>
      <c r="Y116" s="5">
        <v>6733532012</v>
      </c>
      <c r="Z116" s="5">
        <v>4556980660</v>
      </c>
    </row>
    <row r="117" spans="3:26" ht="15.5" x14ac:dyDescent="0.35">
      <c r="C117" t="s">
        <v>144</v>
      </c>
      <c r="D117" s="5">
        <v>110057601070</v>
      </c>
      <c r="E117" s="5">
        <v>111296791223</v>
      </c>
      <c r="F117" s="5">
        <v>113120648428</v>
      </c>
      <c r="G117" s="5">
        <v>113479048116</v>
      </c>
      <c r="I117" s="5">
        <v>111296791223</v>
      </c>
      <c r="J117" s="5">
        <v>104538545835</v>
      </c>
      <c r="K117" s="5">
        <v>112820165280</v>
      </c>
      <c r="L117" s="5">
        <v>125304748365</v>
      </c>
      <c r="M117" s="5">
        <v>142879073333</v>
      </c>
      <c r="N117" s="5">
        <v>131332628460</v>
      </c>
      <c r="O117" s="5">
        <v>187229864682</v>
      </c>
      <c r="P117" s="5">
        <v>142904828344</v>
      </c>
      <c r="Q117" s="5">
        <v>184890087331</v>
      </c>
      <c r="R117" s="5">
        <v>182313377120</v>
      </c>
      <c r="S117" s="5">
        <v>128911612486</v>
      </c>
      <c r="T117" s="5">
        <v>76819481993</v>
      </c>
      <c r="U117" s="5">
        <v>71111420796</v>
      </c>
      <c r="V117" s="5">
        <v>36813030045</v>
      </c>
      <c r="W117" s="5">
        <v>55125835428</v>
      </c>
      <c r="X117" s="5">
        <v>41994220519</v>
      </c>
      <c r="Y117" s="5">
        <v>32043470154</v>
      </c>
      <c r="Z117" s="5">
        <v>37274038372</v>
      </c>
    </row>
    <row r="118" spans="3:26" ht="15.5" x14ac:dyDescent="0.35">
      <c r="C118" t="s">
        <v>145</v>
      </c>
      <c r="D118" s="5">
        <v>110057601070</v>
      </c>
      <c r="E118" s="5">
        <v>111296791223</v>
      </c>
      <c r="F118" s="5">
        <v>113120648428</v>
      </c>
      <c r="G118" s="5">
        <v>113479048116</v>
      </c>
      <c r="I118" s="5">
        <v>111296791223</v>
      </c>
      <c r="J118" s="5">
        <v>104538545835</v>
      </c>
      <c r="K118" s="5">
        <v>112820165280</v>
      </c>
      <c r="L118" s="5">
        <v>125304748365</v>
      </c>
      <c r="M118" s="5">
        <v>142879073333</v>
      </c>
      <c r="N118" s="5">
        <v>131332628460</v>
      </c>
      <c r="O118" s="5">
        <v>187229864682</v>
      </c>
      <c r="P118" s="5">
        <v>142904828344</v>
      </c>
      <c r="Q118" s="5">
        <v>184890087331</v>
      </c>
      <c r="R118" s="5">
        <v>182313377120</v>
      </c>
      <c r="S118" s="5">
        <v>128911612486</v>
      </c>
      <c r="T118" s="5">
        <v>76819481993</v>
      </c>
      <c r="U118" s="5">
        <v>71111420796</v>
      </c>
      <c r="V118" s="5">
        <v>36813030045</v>
      </c>
      <c r="W118" s="5">
        <v>55125835428</v>
      </c>
      <c r="X118" s="5">
        <v>41994220519</v>
      </c>
      <c r="Y118" s="5">
        <v>32043470154</v>
      </c>
      <c r="Z118" s="5">
        <v>37274038372</v>
      </c>
    </row>
    <row r="119" spans="3:26" ht="15.5" x14ac:dyDescent="0.35">
      <c r="C119" t="s">
        <v>424</v>
      </c>
      <c r="D119" s="5">
        <v>13964740451</v>
      </c>
      <c r="E119" s="5">
        <v>13964740451</v>
      </c>
      <c r="F119" s="5">
        <v>13546954451</v>
      </c>
      <c r="G119" s="5">
        <v>25656954451</v>
      </c>
      <c r="I119" s="5">
        <v>13964740451</v>
      </c>
      <c r="J119" s="5">
        <v>13795496505</v>
      </c>
      <c r="K119" s="5">
        <v>14797873180</v>
      </c>
      <c r="L119" s="5">
        <v>27170867278</v>
      </c>
      <c r="M119" s="5">
        <v>49569379445</v>
      </c>
      <c r="N119" s="5">
        <v>38921058753</v>
      </c>
      <c r="O119" s="5">
        <v>62804950886</v>
      </c>
      <c r="P119" s="5">
        <v>26602590202</v>
      </c>
      <c r="Q119" s="5">
        <v>42376744125</v>
      </c>
      <c r="R119" s="5">
        <v>14980876306</v>
      </c>
      <c r="S119" s="5">
        <v>27562061283</v>
      </c>
      <c r="T119" s="5">
        <v>7563360335</v>
      </c>
      <c r="U119" s="5">
        <v>5704910098</v>
      </c>
      <c r="V119" s="5">
        <v>1962022610</v>
      </c>
      <c r="W119" s="5">
        <v>5360540484</v>
      </c>
      <c r="Y119" s="5">
        <v>9752918311</v>
      </c>
      <c r="Z119" s="5">
        <v>9446237260</v>
      </c>
    </row>
    <row r="120" spans="3:26" ht="15.5" x14ac:dyDescent="0.35">
      <c r="C120" t="s">
        <v>148</v>
      </c>
    </row>
    <row r="121" spans="3:26" ht="15.5" x14ac:dyDescent="0.35">
      <c r="C121" t="s">
        <v>149</v>
      </c>
      <c r="D121" s="5">
        <v>90953153301</v>
      </c>
      <c r="E121" s="5">
        <v>92339601255</v>
      </c>
      <c r="F121" s="5">
        <v>94655052523</v>
      </c>
      <c r="G121" s="5">
        <v>82978850145</v>
      </c>
      <c r="I121" s="5">
        <v>92339601255</v>
      </c>
      <c r="J121" s="5">
        <v>86296352374</v>
      </c>
      <c r="K121" s="5">
        <v>94576349089</v>
      </c>
      <c r="L121" s="5">
        <v>95117241873</v>
      </c>
      <c r="M121" s="5">
        <v>89502203004</v>
      </c>
      <c r="N121" s="5">
        <v>85309071015</v>
      </c>
      <c r="O121" s="5">
        <v>90903533883</v>
      </c>
      <c r="P121" s="5">
        <v>78415171768</v>
      </c>
      <c r="Q121" s="5">
        <v>104525933243</v>
      </c>
      <c r="R121" s="5">
        <v>134962374038</v>
      </c>
      <c r="S121" s="5">
        <v>74910150373</v>
      </c>
      <c r="T121" s="5">
        <v>46940812066</v>
      </c>
      <c r="U121" s="5">
        <v>47115744194</v>
      </c>
      <c r="V121" s="5">
        <v>20810920947</v>
      </c>
      <c r="W121" s="5">
        <v>38914782418</v>
      </c>
      <c r="X121" s="5">
        <v>35111673284</v>
      </c>
      <c r="Y121" s="5">
        <v>17847752495</v>
      </c>
      <c r="Z121" s="5">
        <v>24765198775</v>
      </c>
    </row>
    <row r="122" spans="3:26" ht="15.5" x14ac:dyDescent="0.35">
      <c r="C122" t="s">
        <v>146</v>
      </c>
      <c r="E122" s="5">
        <v>81826596</v>
      </c>
      <c r="I122" s="5">
        <v>81826596</v>
      </c>
      <c r="N122" s="5">
        <v>1752396249</v>
      </c>
      <c r="O122" s="5">
        <v>22404387622</v>
      </c>
      <c r="P122" s="5">
        <v>26663389908</v>
      </c>
      <c r="Q122" s="5">
        <v>27055329603</v>
      </c>
      <c r="R122" s="5">
        <v>23397735029</v>
      </c>
      <c r="S122" s="5">
        <v>19326805242</v>
      </c>
      <c r="T122" s="5">
        <v>17201860531</v>
      </c>
      <c r="U122" s="5">
        <v>14575725203</v>
      </c>
      <c r="V122" s="5">
        <v>11070178610</v>
      </c>
      <c r="W122" s="5">
        <v>8474247845</v>
      </c>
      <c r="X122" s="5">
        <v>5013619340</v>
      </c>
      <c r="Y122" s="5">
        <v>3013710043</v>
      </c>
      <c r="Z122" s="5">
        <v>1969752369</v>
      </c>
    </row>
    <row r="123" spans="3:26" ht="15.5" x14ac:dyDescent="0.35">
      <c r="C123" t="s">
        <v>150</v>
      </c>
      <c r="D123" s="5">
        <v>228747211448</v>
      </c>
      <c r="E123" s="5">
        <v>204606613918</v>
      </c>
      <c r="F123" s="5">
        <v>204415029089</v>
      </c>
      <c r="G123" s="5">
        <v>216640405808</v>
      </c>
      <c r="I123" s="5">
        <v>204606613918</v>
      </c>
      <c r="J123" s="5">
        <v>232050978790</v>
      </c>
      <c r="K123" s="5">
        <v>193806854533</v>
      </c>
      <c r="L123" s="5">
        <v>230837760981</v>
      </c>
      <c r="M123" s="5">
        <v>254089789510</v>
      </c>
      <c r="N123" s="5">
        <v>244450842556</v>
      </c>
      <c r="O123" s="5">
        <v>253625707915</v>
      </c>
      <c r="P123" s="5">
        <v>244773483309</v>
      </c>
      <c r="Q123" s="5">
        <v>257056441083</v>
      </c>
      <c r="R123" s="5">
        <v>260541241481</v>
      </c>
      <c r="S123" s="5">
        <v>215552254660</v>
      </c>
      <c r="T123" s="5">
        <v>162907519650</v>
      </c>
      <c r="U123" s="5">
        <v>135289589523</v>
      </c>
      <c r="V123" s="5">
        <v>92332532480</v>
      </c>
      <c r="W123" s="5">
        <v>117733848989</v>
      </c>
      <c r="X123" s="5">
        <v>88296282576</v>
      </c>
      <c r="Y123" s="5">
        <v>61194474992</v>
      </c>
      <c r="Z123" s="5">
        <v>66233485589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71500000000</v>
      </c>
      <c r="E125" s="5">
        <v>71500000000</v>
      </c>
      <c r="F125" s="5">
        <v>71500000000</v>
      </c>
      <c r="G125" s="5">
        <v>71500000000</v>
      </c>
      <c r="I125" s="5">
        <v>71500000000</v>
      </c>
      <c r="J125" s="5">
        <v>71500000000</v>
      </c>
      <c r="K125" s="5">
        <v>71500000000</v>
      </c>
      <c r="L125" s="5">
        <v>71500000000</v>
      </c>
      <c r="M125" s="5">
        <v>71500000000</v>
      </c>
      <c r="N125" s="5">
        <v>71500000000</v>
      </c>
      <c r="O125" s="5">
        <v>71500000000</v>
      </c>
      <c r="P125" s="5">
        <v>71500000000</v>
      </c>
      <c r="Q125" s="5">
        <v>71500000000</v>
      </c>
      <c r="R125" s="5">
        <v>71500000000</v>
      </c>
      <c r="S125" s="5">
        <v>71500000000</v>
      </c>
      <c r="T125" s="5">
        <v>71500000000</v>
      </c>
      <c r="U125" s="5">
        <v>71500000000</v>
      </c>
      <c r="V125" s="5">
        <v>71500000000</v>
      </c>
      <c r="W125" s="5">
        <v>71500000000</v>
      </c>
      <c r="X125" s="5">
        <v>71500000000</v>
      </c>
      <c r="Y125" s="5">
        <v>71500000000</v>
      </c>
      <c r="Z125" s="5">
        <v>71500000000</v>
      </c>
    </row>
    <row r="126" spans="3:26" ht="15.5" x14ac:dyDescent="0.35">
      <c r="C126" t="s">
        <v>153</v>
      </c>
      <c r="D126" s="5">
        <v>29163786585</v>
      </c>
      <c r="E126" s="5">
        <v>29163786585</v>
      </c>
      <c r="F126" s="5">
        <v>29163786585</v>
      </c>
      <c r="G126" s="5">
        <v>29163786585</v>
      </c>
      <c r="I126" s="5">
        <v>29163786585</v>
      </c>
      <c r="J126" s="5">
        <v>29163786585</v>
      </c>
      <c r="K126" s="5">
        <v>29163786585</v>
      </c>
      <c r="L126" s="5">
        <v>29163786585</v>
      </c>
      <c r="M126" s="5">
        <v>29163786585</v>
      </c>
      <c r="N126" s="5">
        <v>29163786585</v>
      </c>
      <c r="O126" s="5">
        <v>29163786585</v>
      </c>
      <c r="P126" s="5">
        <v>29163786585</v>
      </c>
      <c r="Q126" s="5">
        <v>29163786585</v>
      </c>
      <c r="R126" s="5">
        <v>29163786585</v>
      </c>
      <c r="S126" s="5">
        <v>29163786585</v>
      </c>
      <c r="T126" s="5">
        <v>29163786585</v>
      </c>
      <c r="U126" s="5">
        <v>29163786585</v>
      </c>
      <c r="V126" s="5">
        <v>18859094048</v>
      </c>
      <c r="W126" s="5">
        <v>18859094048</v>
      </c>
      <c r="X126" s="5">
        <v>18859094048</v>
      </c>
      <c r="Y126" s="5">
        <v>18859094048</v>
      </c>
      <c r="Z126" s="5">
        <v>18859094048</v>
      </c>
    </row>
    <row r="127" spans="3:26" ht="15.5" x14ac:dyDescent="0.35">
      <c r="C127" t="s">
        <v>154</v>
      </c>
      <c r="D127" s="5">
        <v>8234271761</v>
      </c>
      <c r="E127" s="5">
        <v>1219077526</v>
      </c>
      <c r="F127" s="5">
        <v>-6350769306</v>
      </c>
      <c r="G127" s="5">
        <v>-16935616483</v>
      </c>
      <c r="I127" s="5">
        <v>1219077526</v>
      </c>
      <c r="J127" s="5">
        <v>-26949852127</v>
      </c>
      <c r="K127" s="5">
        <v>-36619408159</v>
      </c>
      <c r="L127" s="5">
        <v>-60172609147</v>
      </c>
      <c r="M127" s="5">
        <v>-58776636893</v>
      </c>
      <c r="N127" s="5">
        <v>1312992359</v>
      </c>
      <c r="O127" s="5">
        <v>31450996</v>
      </c>
      <c r="P127" s="5">
        <v>656402932</v>
      </c>
      <c r="Q127" s="5">
        <v>109866947376</v>
      </c>
      <c r="R127" s="5">
        <v>106404091884</v>
      </c>
      <c r="S127" s="5">
        <v>81257867068</v>
      </c>
      <c r="T127" s="5">
        <v>72609633900</v>
      </c>
      <c r="U127" s="5">
        <v>59022605189</v>
      </c>
      <c r="V127" s="5">
        <v>39379995325</v>
      </c>
      <c r="W127" s="5">
        <v>30965963626</v>
      </c>
      <c r="X127" s="5">
        <v>22107434438</v>
      </c>
      <c r="Y127" s="5">
        <v>17459088998</v>
      </c>
      <c r="Z127" s="5">
        <v>13450967106</v>
      </c>
    </row>
    <row r="128" spans="3:26" ht="15.5" x14ac:dyDescent="0.35">
      <c r="C128" t="s">
        <v>341</v>
      </c>
      <c r="O128" s="5">
        <v>100569783356</v>
      </c>
      <c r="P128" s="5">
        <v>113249528401</v>
      </c>
      <c r="Q128" s="5">
        <v>109866947376</v>
      </c>
    </row>
    <row r="129" spans="2:26" ht="15.5" x14ac:dyDescent="0.35">
      <c r="C129" t="s">
        <v>342</v>
      </c>
      <c r="T129" s="5">
        <v>72609633900</v>
      </c>
      <c r="U129" s="5">
        <v>59022605189</v>
      </c>
    </row>
    <row r="130" spans="2:26" ht="15.5" x14ac:dyDescent="0.35">
      <c r="C130" t="s">
        <v>343</v>
      </c>
      <c r="D130" s="5">
        <v>8234271761</v>
      </c>
      <c r="E130" s="5">
        <v>1219077526</v>
      </c>
      <c r="F130" s="5">
        <v>-6350769306</v>
      </c>
      <c r="G130" s="5">
        <v>-16935616483</v>
      </c>
      <c r="I130" s="5">
        <v>1219077526</v>
      </c>
      <c r="J130" s="5">
        <v>-26949852127</v>
      </c>
      <c r="K130" s="5">
        <v>-36619408159</v>
      </c>
      <c r="L130" s="5">
        <v>-60172609147</v>
      </c>
      <c r="M130" s="5">
        <v>-58776636893</v>
      </c>
      <c r="N130" s="5">
        <v>1312992359</v>
      </c>
      <c r="O130" s="5">
        <v>31450996</v>
      </c>
      <c r="P130" s="5">
        <v>656402932</v>
      </c>
      <c r="Q130" s="5">
        <v>109866947376</v>
      </c>
      <c r="R130" s="5">
        <v>106404091884</v>
      </c>
      <c r="S130" s="5">
        <v>81257867068</v>
      </c>
      <c r="T130" s="5">
        <v>72609633900</v>
      </c>
      <c r="U130" s="5">
        <v>59022605189</v>
      </c>
      <c r="V130" s="5">
        <v>39379995325</v>
      </c>
      <c r="W130" s="5">
        <v>30965963626</v>
      </c>
      <c r="X130" s="5">
        <v>22107434438</v>
      </c>
      <c r="Y130" s="5">
        <v>17459088998</v>
      </c>
      <c r="Z130" s="5">
        <v>13450967106</v>
      </c>
    </row>
    <row r="131" spans="2:26" ht="15.5" x14ac:dyDescent="0.35">
      <c r="C131" t="s">
        <v>155</v>
      </c>
      <c r="D131" s="5">
        <v>20459941094</v>
      </c>
      <c r="E131" s="5">
        <v>13940080784</v>
      </c>
      <c r="F131" s="5">
        <v>7154677076</v>
      </c>
      <c r="G131" s="5">
        <v>16285757417</v>
      </c>
      <c r="I131" s="5">
        <v>13940080784</v>
      </c>
      <c r="J131" s="5">
        <v>11953135149</v>
      </c>
      <c r="K131" s="5">
        <v>5131722039</v>
      </c>
      <c r="L131" s="5">
        <v>-6322248232</v>
      </c>
      <c r="M131" s="5">
        <v>-9765768089</v>
      </c>
      <c r="N131" s="5">
        <v>-7105686482</v>
      </c>
      <c r="O131" s="5">
        <v>-3683826276</v>
      </c>
      <c r="P131" s="5">
        <v>-3309176189</v>
      </c>
      <c r="Q131" s="5">
        <v>-2838816428</v>
      </c>
      <c r="R131" s="5">
        <v>-3574675738</v>
      </c>
      <c r="S131" s="5">
        <v>-3572483064</v>
      </c>
      <c r="T131" s="5">
        <v>-1227709834</v>
      </c>
      <c r="U131" s="5">
        <v>-429989219</v>
      </c>
      <c r="V131" s="5">
        <v>7597509687</v>
      </c>
      <c r="W131" s="5">
        <v>6865620187</v>
      </c>
      <c r="X131" s="5">
        <v>7783078506</v>
      </c>
      <c r="Y131" s="5">
        <v>2186013360</v>
      </c>
      <c r="Z131" s="5">
        <v>3175952589</v>
      </c>
    </row>
    <row r="132" spans="2:26" ht="15.5" x14ac:dyDescent="0.35">
      <c r="C132" t="s">
        <v>9</v>
      </c>
      <c r="D132" s="5">
        <v>123720151562</v>
      </c>
      <c r="E132" s="5">
        <v>111580774747</v>
      </c>
      <c r="F132" s="5">
        <v>97250554160</v>
      </c>
      <c r="G132" s="5">
        <v>96448209123</v>
      </c>
      <c r="I132" s="5">
        <v>111580774747</v>
      </c>
      <c r="J132" s="5">
        <v>80392481108</v>
      </c>
      <c r="K132" s="5">
        <v>72108236302</v>
      </c>
      <c r="L132" s="5">
        <v>35323038693</v>
      </c>
      <c r="M132" s="5">
        <v>33105485118</v>
      </c>
      <c r="N132" s="5">
        <v>94982443232</v>
      </c>
      <c r="O132" s="5">
        <v>97011411305</v>
      </c>
      <c r="P132" s="5">
        <v>98900213328</v>
      </c>
      <c r="Q132" s="5">
        <v>208669904065</v>
      </c>
      <c r="R132" s="5">
        <v>204408057873</v>
      </c>
      <c r="S132" s="5">
        <v>178349170589</v>
      </c>
      <c r="T132" s="5">
        <v>172045710651</v>
      </c>
      <c r="U132" s="5">
        <v>159256402555</v>
      </c>
      <c r="V132" s="5">
        <v>137336599060</v>
      </c>
      <c r="W132" s="5">
        <v>128190677861</v>
      </c>
      <c r="X132" s="5">
        <v>120249606992</v>
      </c>
      <c r="Y132" s="5">
        <v>110004196406</v>
      </c>
      <c r="Z132" s="5">
        <v>106986013743</v>
      </c>
    </row>
    <row r="133" spans="2:26" ht="15.5" x14ac:dyDescent="0.35">
      <c r="C133" t="s">
        <v>156</v>
      </c>
      <c r="D133" s="5">
        <v>352467363010</v>
      </c>
      <c r="E133" s="5">
        <v>316187388665</v>
      </c>
      <c r="F133" s="5">
        <v>301665583249</v>
      </c>
      <c r="G133" s="5">
        <v>313088614931</v>
      </c>
      <c r="I133" s="5">
        <v>316187388665</v>
      </c>
      <c r="J133" s="5">
        <v>312443459898</v>
      </c>
      <c r="K133" s="5">
        <v>265915090835</v>
      </c>
      <c r="L133" s="5">
        <v>266160799674</v>
      </c>
      <c r="M133" s="5">
        <v>287195274628</v>
      </c>
      <c r="N133" s="5">
        <v>339433285788</v>
      </c>
      <c r="O133" s="5">
        <v>350637119220</v>
      </c>
      <c r="P133" s="5">
        <v>343673696637</v>
      </c>
      <c r="Q133" s="5">
        <v>465726345148</v>
      </c>
      <c r="R133" s="5">
        <v>464949299354</v>
      </c>
      <c r="S133" s="5">
        <v>393901425249</v>
      </c>
      <c r="T133" s="5">
        <v>334953230301</v>
      </c>
      <c r="U133" s="5">
        <v>294545992078</v>
      </c>
      <c r="V133" s="5">
        <v>229669131540</v>
      </c>
      <c r="W133" s="5">
        <v>245924526850</v>
      </c>
      <c r="X133" s="5">
        <v>208545889568</v>
      </c>
      <c r="Y133" s="5">
        <v>171198671398</v>
      </c>
      <c r="Z133" s="5">
        <v>173219499332</v>
      </c>
    </row>
    <row r="134" spans="2:26" ht="15.5" x14ac:dyDescent="0.35">
      <c r="C134" t="s">
        <v>157</v>
      </c>
      <c r="D134" s="5">
        <v>715000000</v>
      </c>
      <c r="E134" s="5">
        <v>715000000</v>
      </c>
      <c r="F134" s="5">
        <v>715000000</v>
      </c>
      <c r="G134" s="5">
        <v>715000000</v>
      </c>
      <c r="I134" s="5">
        <v>715000000</v>
      </c>
      <c r="J134" s="5">
        <v>715000000</v>
      </c>
      <c r="K134" s="5">
        <v>715000000</v>
      </c>
      <c r="L134" s="5">
        <v>715000000</v>
      </c>
      <c r="M134" s="5">
        <v>715000000</v>
      </c>
      <c r="N134" s="5">
        <v>715000000</v>
      </c>
      <c r="O134" s="5">
        <v>715000000</v>
      </c>
      <c r="P134" s="5">
        <v>715000000</v>
      </c>
      <c r="Q134" s="5">
        <v>715000000</v>
      </c>
      <c r="R134" s="5">
        <v>715000000</v>
      </c>
      <c r="S134" s="5">
        <v>715000000</v>
      </c>
      <c r="T134" s="5">
        <v>715000000</v>
      </c>
      <c r="U134" s="5">
        <v>715000000</v>
      </c>
      <c r="V134" s="5">
        <v>715000000</v>
      </c>
      <c r="W134" s="5">
        <v>715000000</v>
      </c>
      <c r="X134" s="5">
        <v>715000000</v>
      </c>
      <c r="Y134" s="5">
        <v>715000000</v>
      </c>
      <c r="Z134" s="5">
        <v>715000000</v>
      </c>
    </row>
    <row r="136" spans="2:26" ht="15.5" x14ac:dyDescent="0.35">
      <c r="B136" t="s">
        <v>158</v>
      </c>
      <c r="C136" t="s">
        <v>159</v>
      </c>
      <c r="D136" s="5">
        <v>25779094093</v>
      </c>
      <c r="E136" s="5">
        <v>-3064960621</v>
      </c>
      <c r="F136" s="5">
        <v>10811409329</v>
      </c>
      <c r="G136" s="5">
        <v>24121564385</v>
      </c>
      <c r="I136" s="5">
        <v>19101592455</v>
      </c>
      <c r="J136" s="5">
        <v>37051614958</v>
      </c>
      <c r="K136" s="5">
        <v>19498185587</v>
      </c>
      <c r="L136" s="5">
        <v>13179538853</v>
      </c>
      <c r="M136" s="5">
        <v>-24352254452</v>
      </c>
      <c r="N136" s="5">
        <v>-14543675690</v>
      </c>
      <c r="O136" s="5">
        <v>5179740386</v>
      </c>
      <c r="P136" s="5">
        <v>17834168982</v>
      </c>
      <c r="Q136" s="5">
        <v>71949074561</v>
      </c>
      <c r="R136" s="5">
        <v>62385840556</v>
      </c>
      <c r="S136" s="5">
        <v>54556721038</v>
      </c>
      <c r="T136" s="5">
        <v>67027681949</v>
      </c>
      <c r="U136" s="5">
        <v>37770688834</v>
      </c>
      <c r="V136" s="5">
        <v>36722568835</v>
      </c>
      <c r="W136" s="5">
        <v>13306588636</v>
      </c>
      <c r="X136" s="5">
        <v>-12533928310</v>
      </c>
      <c r="Y136" s="5">
        <v>21106641388</v>
      </c>
      <c r="Z136" s="5">
        <v>-7899002440</v>
      </c>
    </row>
    <row r="137" spans="2:26" ht="15.5" x14ac:dyDescent="0.35">
      <c r="C137" t="s">
        <v>160</v>
      </c>
      <c r="D137" s="5">
        <v>206412660745</v>
      </c>
      <c r="E137" s="5">
        <v>192007454881</v>
      </c>
      <c r="F137" s="5">
        <v>140232049737</v>
      </c>
      <c r="G137" s="5">
        <v>108272335779</v>
      </c>
      <c r="I137" s="5">
        <v>578218404425</v>
      </c>
      <c r="J137" s="5">
        <v>439604561240</v>
      </c>
      <c r="K137" s="5">
        <v>366240739643</v>
      </c>
      <c r="L137" s="5">
        <v>150377667362</v>
      </c>
      <c r="M137" s="5">
        <v>5064950579</v>
      </c>
      <c r="N137" s="5">
        <v>88784287729</v>
      </c>
      <c r="O137" s="5">
        <v>445616010426</v>
      </c>
      <c r="P137" s="5">
        <v>510412838418</v>
      </c>
      <c r="Q137" s="5">
        <v>516726492561</v>
      </c>
      <c r="R137" s="5">
        <v>493595579808</v>
      </c>
      <c r="S137" s="5">
        <v>332481332022</v>
      </c>
      <c r="T137" s="5">
        <v>356755284755</v>
      </c>
      <c r="U137" s="5">
        <v>277504074452</v>
      </c>
      <c r="V137" s="5">
        <v>274550094392</v>
      </c>
      <c r="W137" s="5">
        <v>251689757347</v>
      </c>
      <c r="X137" s="5">
        <v>243064023182</v>
      </c>
      <c r="Y137" s="5">
        <v>237115987263</v>
      </c>
      <c r="Z137" s="5">
        <v>186255545691</v>
      </c>
    </row>
    <row r="138" spans="2:26" ht="15.5" x14ac:dyDescent="0.35">
      <c r="C138" t="s">
        <v>452</v>
      </c>
    </row>
    <row r="139" spans="2:26" ht="15.5" x14ac:dyDescent="0.35">
      <c r="C139" t="s">
        <v>345</v>
      </c>
      <c r="D139" s="5">
        <v>-171348216663</v>
      </c>
      <c r="E139" s="5">
        <v>-161270137981</v>
      </c>
      <c r="F139" s="5">
        <v>-129144298554</v>
      </c>
      <c r="G139" s="5">
        <v>-59116359515</v>
      </c>
      <c r="I139" s="5">
        <v>-487415505612</v>
      </c>
      <c r="J139" s="5">
        <v>-333576927875</v>
      </c>
      <c r="K139" s="5">
        <v>-313927278163</v>
      </c>
      <c r="L139" s="5">
        <v>-125350699018</v>
      </c>
      <c r="M139" s="5">
        <v>-19172811108</v>
      </c>
      <c r="N139" s="5">
        <v>-77722311284</v>
      </c>
      <c r="O139" s="5">
        <v>-375310922343</v>
      </c>
      <c r="P139" s="5">
        <v>-406568051461</v>
      </c>
      <c r="Q139" s="5">
        <v>-376112001518</v>
      </c>
      <c r="R139" s="5">
        <v>-379086776115</v>
      </c>
      <c r="S139" s="5">
        <v>-249968514805</v>
      </c>
      <c r="T139" s="5">
        <v>-263471283661</v>
      </c>
      <c r="U139" s="5">
        <v>-217286362496</v>
      </c>
      <c r="V139" s="5">
        <v>-217258916610</v>
      </c>
      <c r="W139" s="5">
        <v>-220680650786</v>
      </c>
      <c r="X139" s="5">
        <v>-241642392858</v>
      </c>
      <c r="Y139" s="5">
        <v>-204579621541</v>
      </c>
      <c r="Z139" s="5">
        <v>-181054985685</v>
      </c>
    </row>
    <row r="140" spans="2:26" ht="15.5" x14ac:dyDescent="0.35">
      <c r="C140" t="s">
        <v>346</v>
      </c>
      <c r="D140" s="5">
        <v>-6947279859</v>
      </c>
      <c r="E140" s="5">
        <v>-9309783962</v>
      </c>
      <c r="F140" s="5">
        <v>-5624979229</v>
      </c>
      <c r="G140" s="5">
        <v>-7525753629</v>
      </c>
      <c r="I140" s="5">
        <v>-28613219403</v>
      </c>
      <c r="J140" s="5">
        <v>-25344815795</v>
      </c>
      <c r="K140" s="5">
        <v>-19841100781</v>
      </c>
      <c r="L140" s="5">
        <v>-11847429491</v>
      </c>
      <c r="M140" s="5">
        <v>-10244393923</v>
      </c>
      <c r="N140" s="5">
        <v>-24941501684</v>
      </c>
      <c r="O140" s="5">
        <v>-58377787418</v>
      </c>
      <c r="P140" s="5">
        <v>-62398247740</v>
      </c>
      <c r="Q140" s="5">
        <v>-52796953269</v>
      </c>
      <c r="R140" s="5">
        <v>-36829669947</v>
      </c>
      <c r="S140" s="5">
        <v>-20029624330</v>
      </c>
      <c r="T140" s="5">
        <v>-16460144699</v>
      </c>
      <c r="U140" s="5">
        <v>-14343061578</v>
      </c>
      <c r="V140" s="5">
        <v>-12571240087</v>
      </c>
      <c r="W140" s="5">
        <v>-10610517911</v>
      </c>
      <c r="X140" s="5">
        <v>-7686660187</v>
      </c>
      <c r="Y140" s="5">
        <v>-6214892875</v>
      </c>
      <c r="Z140" s="5">
        <v>-5715078308</v>
      </c>
    </row>
    <row r="141" spans="2:26" ht="15.5" x14ac:dyDescent="0.35">
      <c r="C141" t="s">
        <v>1251</v>
      </c>
      <c r="D141" s="5">
        <v>-178295496522</v>
      </c>
      <c r="E141" s="5">
        <v>-170579921943</v>
      </c>
      <c r="F141" s="5">
        <v>-134769277783</v>
      </c>
      <c r="G141" s="5">
        <v>-66642113144</v>
      </c>
      <c r="I141" s="5">
        <v>-516028725015</v>
      </c>
      <c r="J141" s="5">
        <v>-358921743670</v>
      </c>
      <c r="K141" s="5">
        <v>-333768378944</v>
      </c>
      <c r="L141" s="5">
        <v>-137198128509</v>
      </c>
      <c r="M141" s="5">
        <v>-29417205031</v>
      </c>
      <c r="N141" s="5">
        <v>-102663812968</v>
      </c>
      <c r="O141" s="5">
        <v>-433688709761</v>
      </c>
      <c r="P141" s="5">
        <v>-468966299201</v>
      </c>
      <c r="Q141" s="5">
        <v>-428908954787</v>
      </c>
      <c r="R141" s="5">
        <v>-415916446062</v>
      </c>
      <c r="S141" s="5">
        <v>-269998139135</v>
      </c>
      <c r="T141" s="5">
        <v>-279931428360</v>
      </c>
      <c r="U141" s="5">
        <v>-231629424074</v>
      </c>
      <c r="V141" s="5">
        <v>-229830156697</v>
      </c>
      <c r="W141" s="5">
        <v>-231291168697</v>
      </c>
      <c r="X141" s="5">
        <v>-249329053045</v>
      </c>
      <c r="Y141" s="5">
        <v>-210794514416</v>
      </c>
      <c r="Z141" s="5">
        <v>-186770063993</v>
      </c>
    </row>
    <row r="142" spans="2:26" ht="15.5" x14ac:dyDescent="0.35">
      <c r="C142" t="s">
        <v>590</v>
      </c>
      <c r="L142" s="5">
        <v>-9716540745</v>
      </c>
      <c r="M142" s="5">
        <v>-5260674251</v>
      </c>
      <c r="N142" s="5">
        <v>-9447522252</v>
      </c>
      <c r="O142" s="5">
        <v>-15673156753</v>
      </c>
    </row>
    <row r="143" spans="2:26" ht="15.5" x14ac:dyDescent="0.35">
      <c r="C143" t="s">
        <v>429</v>
      </c>
      <c r="D143" s="5">
        <v>-88184475</v>
      </c>
      <c r="E143" s="5">
        <v>-6669821767</v>
      </c>
      <c r="I143" s="5">
        <v>-6669821767</v>
      </c>
      <c r="J143" s="5">
        <v>-1937662518</v>
      </c>
      <c r="N143" s="5">
        <v>-664150451</v>
      </c>
      <c r="O143" s="5">
        <v>-6747560279</v>
      </c>
      <c r="P143" s="5">
        <v>-8567584518</v>
      </c>
      <c r="Q143" s="5">
        <v>-5614787932</v>
      </c>
      <c r="R143" s="5">
        <v>-776108121</v>
      </c>
      <c r="T143" s="5">
        <v>-638586308</v>
      </c>
      <c r="U143" s="5">
        <v>-424750427</v>
      </c>
      <c r="V143" s="5">
        <v>-701159797</v>
      </c>
      <c r="W143" s="5">
        <v>-486972846</v>
      </c>
      <c r="X143" s="5">
        <v>-838478988</v>
      </c>
      <c r="Y143" s="5">
        <v>-1323908147</v>
      </c>
      <c r="Z143" s="5">
        <v>-3373136800</v>
      </c>
    </row>
    <row r="144" spans="2:26" ht="15.5" x14ac:dyDescent="0.35">
      <c r="C144" t="s">
        <v>720</v>
      </c>
      <c r="D144" s="5">
        <v>282532493</v>
      </c>
      <c r="E144" s="5">
        <v>-15255719803</v>
      </c>
      <c r="F144" s="5">
        <v>9606703493</v>
      </c>
      <c r="G144" s="5">
        <v>-6803942176</v>
      </c>
      <c r="I144" s="5">
        <v>-15255719803</v>
      </c>
      <c r="J144" s="5">
        <v>-27837044740</v>
      </c>
    </row>
    <row r="145" spans="3:26" ht="15.5" x14ac:dyDescent="0.35">
      <c r="C145" t="s">
        <v>1543</v>
      </c>
    </row>
    <row r="146" spans="3:26" ht="15.5" x14ac:dyDescent="0.35">
      <c r="C146" t="s">
        <v>165</v>
      </c>
      <c r="D146" s="5">
        <v>16696570913</v>
      </c>
      <c r="E146" s="5">
        <v>-21956151983</v>
      </c>
      <c r="F146" s="5">
        <v>-22154025154</v>
      </c>
      <c r="G146" s="5">
        <v>7985707677</v>
      </c>
      <c r="I146" s="5">
        <v>-42570784940</v>
      </c>
      <c r="J146" s="5">
        <v>-12587791356</v>
      </c>
      <c r="K146" s="5">
        <v>-8227207873</v>
      </c>
      <c r="L146" s="5">
        <v>-47349682872</v>
      </c>
      <c r="M146" s="5">
        <v>5286506048</v>
      </c>
      <c r="N146" s="5">
        <v>-3392214664</v>
      </c>
      <c r="O146" s="5">
        <v>-3249863003</v>
      </c>
      <c r="P146" s="5">
        <v>-4976983352</v>
      </c>
      <c r="Q146" s="5">
        <v>-1453657526</v>
      </c>
      <c r="R146" s="5">
        <v>-38267361948</v>
      </c>
      <c r="S146" s="5">
        <v>-6266329495</v>
      </c>
      <c r="T146" s="5">
        <v>-23819801187</v>
      </c>
      <c r="U146" s="5">
        <v>43618646846</v>
      </c>
      <c r="V146" s="5">
        <v>-37571211046</v>
      </c>
      <c r="W146" s="5">
        <v>13536342339</v>
      </c>
      <c r="X146" s="5">
        <v>3174371341</v>
      </c>
      <c r="Y146" s="5">
        <v>-9193845998</v>
      </c>
      <c r="Z146" s="5">
        <v>39593241159</v>
      </c>
    </row>
    <row r="147" spans="3:26" ht="15.5" x14ac:dyDescent="0.35">
      <c r="C147" t="s">
        <v>166</v>
      </c>
      <c r="D147" s="5">
        <v>-15498989</v>
      </c>
      <c r="E147" s="5">
        <v>4898798467</v>
      </c>
      <c r="F147" s="5">
        <v>-4498123344</v>
      </c>
      <c r="G147" s="5">
        <v>3398507806</v>
      </c>
      <c r="I147" s="5">
        <v>3795497134</v>
      </c>
      <c r="J147" s="5">
        <v>3085051616</v>
      </c>
      <c r="K147" s="5">
        <v>-985185702</v>
      </c>
      <c r="L147" s="5">
        <v>43911638559</v>
      </c>
      <c r="M147" s="5">
        <v>16932782207</v>
      </c>
      <c r="N147" s="5">
        <v>8979813566</v>
      </c>
      <c r="O147" s="5">
        <v>932977469</v>
      </c>
      <c r="P147" s="5">
        <v>-10603166558</v>
      </c>
      <c r="Q147" s="5">
        <v>-80303984938</v>
      </c>
      <c r="R147" s="5">
        <v>-19036610919</v>
      </c>
      <c r="S147" s="5">
        <v>-43871983340</v>
      </c>
      <c r="T147" s="5">
        <v>-52994837288</v>
      </c>
      <c r="U147" s="5">
        <v>-81043100468</v>
      </c>
      <c r="V147" s="5">
        <v>-12481055351</v>
      </c>
      <c r="W147" s="5">
        <v>-15211814692</v>
      </c>
      <c r="X147" s="5">
        <v>-3243720499</v>
      </c>
      <c r="Y147" s="5">
        <v>2739907522</v>
      </c>
      <c r="Z147" s="5">
        <v>-15341420043</v>
      </c>
    </row>
    <row r="148" spans="3:26" ht="15.5" x14ac:dyDescent="0.35">
      <c r="C148" t="s">
        <v>899</v>
      </c>
      <c r="D148" s="5">
        <v>3467449</v>
      </c>
      <c r="E148" s="5">
        <v>1087956249</v>
      </c>
      <c r="G148" s="5">
        <v>5835770</v>
      </c>
      <c r="I148" s="5">
        <v>1089926096</v>
      </c>
      <c r="J148" s="5">
        <v>3376029599</v>
      </c>
      <c r="K148" s="5">
        <v>-4269007867</v>
      </c>
      <c r="L148" s="5">
        <v>-46785000</v>
      </c>
      <c r="M148" s="5">
        <v>5852070353</v>
      </c>
      <c r="N148" s="5">
        <v>-871841806</v>
      </c>
      <c r="O148" s="5">
        <v>4401951074</v>
      </c>
      <c r="P148" s="5">
        <v>-2493168758</v>
      </c>
      <c r="Q148" s="5">
        <v>-7274818955</v>
      </c>
      <c r="R148" s="5">
        <v>8072239877</v>
      </c>
      <c r="S148" s="5">
        <v>1034929728</v>
      </c>
      <c r="T148" s="5">
        <v>9315885168</v>
      </c>
      <c r="U148" s="5">
        <v>-19843636247</v>
      </c>
      <c r="V148" s="5">
        <v>8009448144</v>
      </c>
      <c r="W148" s="5">
        <v>-9497792058</v>
      </c>
      <c r="X148" s="5">
        <v>316816786</v>
      </c>
      <c r="Y148" s="5">
        <v>-937797470</v>
      </c>
      <c r="Z148" s="5">
        <v>1376041265</v>
      </c>
    </row>
    <row r="149" spans="3:26" ht="15.5" x14ac:dyDescent="0.35">
      <c r="C149" t="s">
        <v>171</v>
      </c>
      <c r="D149" s="5">
        <v>715578</v>
      </c>
      <c r="E149" s="5">
        <v>31084201</v>
      </c>
      <c r="F149" s="5">
        <v>2180484</v>
      </c>
      <c r="G149" s="5">
        <v>39620036</v>
      </c>
      <c r="I149" s="5">
        <v>73064849</v>
      </c>
      <c r="J149" s="5">
        <v>77950823</v>
      </c>
      <c r="K149" s="5">
        <v>41189849</v>
      </c>
      <c r="L149" s="5">
        <v>4123559</v>
      </c>
      <c r="M149" s="5">
        <v>18423948</v>
      </c>
      <c r="N149" s="5">
        <v>131454249</v>
      </c>
      <c r="O149" s="5">
        <v>732932918</v>
      </c>
      <c r="P149" s="5">
        <v>54219382</v>
      </c>
      <c r="Q149" s="5">
        <v>20167990</v>
      </c>
      <c r="R149" s="5">
        <v>19210799</v>
      </c>
      <c r="S149" s="5">
        <v>27789986</v>
      </c>
      <c r="T149" s="5">
        <v>27684671</v>
      </c>
      <c r="U149" s="5">
        <v>51764316</v>
      </c>
      <c r="V149" s="5">
        <v>40053125</v>
      </c>
      <c r="W149" s="5">
        <v>49061161</v>
      </c>
      <c r="X149" s="5">
        <v>66097680</v>
      </c>
      <c r="Y149" s="5">
        <v>195579685</v>
      </c>
      <c r="Z149" s="5">
        <v>292809053</v>
      </c>
    </row>
    <row r="150" spans="3:26" ht="15.5" x14ac:dyDescent="0.35">
      <c r="C150" t="s">
        <v>529</v>
      </c>
      <c r="T150" s="5">
        <v>-710130491</v>
      </c>
      <c r="U150" s="5">
        <v>-83086000</v>
      </c>
      <c r="X150" s="5">
        <v>-54067000</v>
      </c>
      <c r="Y150" s="5">
        <v>-130000000</v>
      </c>
    </row>
    <row r="151" spans="3:26" ht="15.5" x14ac:dyDescent="0.35">
      <c r="C151" t="s">
        <v>1444</v>
      </c>
      <c r="X151" s="5">
        <v>-1028975140</v>
      </c>
      <c r="Y151" s="5">
        <v>-683506700</v>
      </c>
      <c r="Z151" s="5">
        <v>-10934688560</v>
      </c>
    </row>
    <row r="152" spans="3:26" ht="15.5" x14ac:dyDescent="0.35">
      <c r="C152" t="s">
        <v>1544</v>
      </c>
    </row>
    <row r="153" spans="3:26" ht="15.5" x14ac:dyDescent="0.35">
      <c r="C153" t="s">
        <v>439</v>
      </c>
      <c r="Q153" s="5">
        <v>-25239500000</v>
      </c>
    </row>
    <row r="154" spans="3:26" ht="15.5" x14ac:dyDescent="0.35">
      <c r="C154" t="s">
        <v>1545</v>
      </c>
      <c r="Y154" s="5">
        <v>8500000000</v>
      </c>
    </row>
    <row r="155" spans="3:26" ht="15.5" x14ac:dyDescent="0.35">
      <c r="C155" t="s">
        <v>172</v>
      </c>
      <c r="E155" s="5">
        <v>-1204951241</v>
      </c>
      <c r="F155" s="5">
        <v>210457430</v>
      </c>
      <c r="I155" s="5">
        <v>-994493811</v>
      </c>
      <c r="J155" s="5">
        <v>-368928806</v>
      </c>
      <c r="K155" s="5">
        <v>-1961273901</v>
      </c>
      <c r="Q155" s="5">
        <v>-45240653706</v>
      </c>
      <c r="R155" s="5">
        <v>-32801688625</v>
      </c>
      <c r="S155" s="5">
        <v>-37007152662</v>
      </c>
      <c r="T155" s="5">
        <v>-59927602095</v>
      </c>
      <c r="U155" s="5">
        <v>-42477769294</v>
      </c>
      <c r="V155" s="5">
        <v>-22372378870</v>
      </c>
      <c r="W155" s="5">
        <v>-5088484885</v>
      </c>
    </row>
    <row r="156" spans="3:26" ht="15.5" x14ac:dyDescent="0.35">
      <c r="C156" t="s">
        <v>1324</v>
      </c>
      <c r="N156" s="5">
        <v>-2888159400</v>
      </c>
    </row>
    <row r="157" spans="3:26" ht="15.5" x14ac:dyDescent="0.35">
      <c r="C157" t="s">
        <v>1546</v>
      </c>
    </row>
    <row r="158" spans="3:26" ht="15.5" x14ac:dyDescent="0.35">
      <c r="C158" t="s">
        <v>1547</v>
      </c>
    </row>
    <row r="159" spans="3:26" ht="15.5" x14ac:dyDescent="0.35">
      <c r="C159" t="s">
        <v>585</v>
      </c>
      <c r="U159" s="5">
        <v>20690567647</v>
      </c>
    </row>
    <row r="160" spans="3:26" ht="15.5" x14ac:dyDescent="0.35">
      <c r="C160" t="s">
        <v>1548</v>
      </c>
      <c r="Q160" s="5">
        <v>-139545105</v>
      </c>
      <c r="R160" s="5">
        <v>6201913190</v>
      </c>
    </row>
    <row r="161" spans="3:26" ht="15.5" x14ac:dyDescent="0.35">
      <c r="C161" t="s">
        <v>170</v>
      </c>
      <c r="E161" s="5">
        <v>250000000</v>
      </c>
      <c r="F161" s="5">
        <v>-28000000</v>
      </c>
      <c r="G161" s="5">
        <v>3405000000</v>
      </c>
      <c r="I161" s="5">
        <v>3627000000</v>
      </c>
      <c r="K161" s="5">
        <v>4869000000</v>
      </c>
      <c r="L161" s="5">
        <v>1500000000</v>
      </c>
      <c r="M161" s="5">
        <v>9618716906</v>
      </c>
      <c r="N161" s="5">
        <v>13198551038</v>
      </c>
      <c r="O161" s="5">
        <v>24071801</v>
      </c>
      <c r="Q161" s="5">
        <v>592333334</v>
      </c>
      <c r="R161" s="5">
        <v>5467321489</v>
      </c>
      <c r="S161" s="5">
        <v>30358333</v>
      </c>
      <c r="V161" s="5">
        <v>3247585656</v>
      </c>
      <c r="W161" s="5">
        <v>2230000000</v>
      </c>
      <c r="X161" s="5">
        <v>30500000</v>
      </c>
      <c r="Y161" s="5">
        <v>425000000</v>
      </c>
      <c r="Z161" s="5">
        <v>44175000</v>
      </c>
    </row>
    <row r="162" spans="3:26" ht="15.5" x14ac:dyDescent="0.35">
      <c r="C162" t="s">
        <v>1549</v>
      </c>
      <c r="L162" s="5">
        <v>34455000000</v>
      </c>
    </row>
    <row r="163" spans="3:26" ht="15.5" x14ac:dyDescent="0.35">
      <c r="C163" t="s">
        <v>695</v>
      </c>
      <c r="L163" s="5">
        <v>8000000000</v>
      </c>
      <c r="M163" s="5">
        <v>1450000000</v>
      </c>
    </row>
    <row r="164" spans="3:26" ht="15.5" x14ac:dyDescent="0.35">
      <c r="C164" t="s">
        <v>1550</v>
      </c>
      <c r="Y164" s="5">
        <v>-76080000</v>
      </c>
      <c r="Z164" s="5">
        <v>-17500000</v>
      </c>
    </row>
    <row r="165" spans="3:26" ht="15.5" x14ac:dyDescent="0.35">
      <c r="C165" t="s">
        <v>168</v>
      </c>
      <c r="D165" s="5">
        <v>-19682016</v>
      </c>
      <c r="E165" s="5">
        <v>4734709258</v>
      </c>
      <c r="F165" s="5">
        <v>-4682761258</v>
      </c>
      <c r="G165" s="5">
        <v>-51948000</v>
      </c>
      <c r="K165" s="5">
        <v>334906217</v>
      </c>
      <c r="L165" s="5">
        <v>-700000</v>
      </c>
      <c r="M165" s="5">
        <v>-6429000</v>
      </c>
      <c r="N165" s="5">
        <v>-590190515</v>
      </c>
      <c r="O165" s="5">
        <v>-4225978324</v>
      </c>
      <c r="P165" s="5">
        <v>-8164217182</v>
      </c>
      <c r="Q165" s="5">
        <v>-3021968496</v>
      </c>
      <c r="R165" s="5">
        <v>-5995607649</v>
      </c>
      <c r="S165" s="5">
        <v>-7957908725</v>
      </c>
      <c r="T165" s="5">
        <v>-1700674541</v>
      </c>
      <c r="U165" s="5">
        <v>-39380940890</v>
      </c>
      <c r="V165" s="5">
        <v>-1405763406</v>
      </c>
      <c r="W165" s="5">
        <v>-2904598910</v>
      </c>
      <c r="X165" s="5">
        <v>-2574092825</v>
      </c>
      <c r="Y165" s="5">
        <v>-4553287993</v>
      </c>
      <c r="Z165" s="5">
        <v>-6102256801</v>
      </c>
    </row>
    <row r="166" spans="3:26" ht="15.5" x14ac:dyDescent="0.35">
      <c r="C166" t="s">
        <v>186</v>
      </c>
      <c r="D166" s="5">
        <v>16696570913</v>
      </c>
      <c r="E166" s="5">
        <v>-21956151983</v>
      </c>
      <c r="F166" s="5">
        <v>-22154025154</v>
      </c>
      <c r="G166" s="5">
        <v>7985707677</v>
      </c>
      <c r="I166" s="5">
        <v>-42570784940</v>
      </c>
      <c r="J166" s="5">
        <v>-12587791356</v>
      </c>
      <c r="K166" s="5">
        <v>-8227207873</v>
      </c>
      <c r="L166" s="5">
        <v>-47349682872</v>
      </c>
      <c r="M166" s="5">
        <v>5286506048</v>
      </c>
      <c r="N166" s="5">
        <v>-3392214664</v>
      </c>
      <c r="O166" s="5">
        <v>-3249863003</v>
      </c>
      <c r="P166" s="5">
        <v>-4976983352</v>
      </c>
      <c r="Q166" s="5">
        <v>-1453657526</v>
      </c>
      <c r="R166" s="5">
        <v>-38267361948</v>
      </c>
      <c r="S166" s="5">
        <v>-6266329495</v>
      </c>
      <c r="T166" s="5">
        <v>-23819801187</v>
      </c>
      <c r="U166" s="5">
        <v>43618646846</v>
      </c>
      <c r="V166" s="5">
        <v>-37571211046</v>
      </c>
      <c r="W166" s="5">
        <v>13536342339</v>
      </c>
      <c r="X166" s="5">
        <v>3174371341</v>
      </c>
      <c r="Y166" s="5">
        <v>-9193845998</v>
      </c>
      <c r="Z166" s="5">
        <v>39593241159</v>
      </c>
    </row>
    <row r="167" spans="3:26" ht="15.5" x14ac:dyDescent="0.35">
      <c r="C167" t="s">
        <v>900</v>
      </c>
      <c r="E167" s="5">
        <v>417786000</v>
      </c>
      <c r="F167" s="5">
        <v>-12110000000</v>
      </c>
      <c r="G167" s="5">
        <v>11980000000</v>
      </c>
      <c r="I167" s="5">
        <v>169243946</v>
      </c>
      <c r="J167" s="5">
        <v>-1002376675</v>
      </c>
      <c r="K167" s="5">
        <v>-10538207887</v>
      </c>
      <c r="L167" s="5">
        <v>-22398512167</v>
      </c>
      <c r="M167" s="5">
        <v>10648320692</v>
      </c>
      <c r="N167" s="5">
        <v>-23883892133</v>
      </c>
      <c r="O167" s="5">
        <v>36202360684</v>
      </c>
      <c r="P167" s="5">
        <v>-11574153923</v>
      </c>
      <c r="Q167" s="5">
        <v>27395867819</v>
      </c>
      <c r="R167" s="5">
        <v>-12581184977</v>
      </c>
      <c r="S167" s="5">
        <v>19998700948</v>
      </c>
      <c r="T167" s="5">
        <v>1858450237</v>
      </c>
      <c r="U167" s="5">
        <v>3742887488</v>
      </c>
      <c r="V167" s="5">
        <v>2944581272</v>
      </c>
      <c r="W167" s="5">
        <v>501088357</v>
      </c>
      <c r="X167" s="5">
        <v>-4893466184</v>
      </c>
      <c r="Y167" s="5">
        <v>306681051</v>
      </c>
      <c r="Z167" s="5">
        <v>-7072534291</v>
      </c>
    </row>
    <row r="168" spans="3:26" ht="15.5" x14ac:dyDescent="0.35">
      <c r="C168" t="s">
        <v>546</v>
      </c>
      <c r="E168" s="5">
        <v>-90146</v>
      </c>
      <c r="F168" s="5">
        <v>-9116261854</v>
      </c>
      <c r="I168" s="5">
        <v>-9116352000</v>
      </c>
      <c r="J168" s="5">
        <v>-6807888000</v>
      </c>
    </row>
    <row r="169" spans="3:26" ht="15.5" x14ac:dyDescent="0.35">
      <c r="C169" t="s">
        <v>1551</v>
      </c>
    </row>
    <row r="170" spans="3:26" ht="15.5" x14ac:dyDescent="0.35">
      <c r="C170" t="s">
        <v>898</v>
      </c>
      <c r="F170" s="5">
        <v>3600000000</v>
      </c>
      <c r="G170" s="5">
        <v>-3600000000</v>
      </c>
      <c r="U170" s="5">
        <v>39193466668</v>
      </c>
      <c r="X170" s="5">
        <v>23200000000</v>
      </c>
      <c r="Z170" s="5">
        <v>15990448645</v>
      </c>
    </row>
    <row r="171" spans="3:26" ht="15.5" x14ac:dyDescent="0.35">
      <c r="C171" t="s">
        <v>874</v>
      </c>
      <c r="N171" s="5">
        <v>-3208200000</v>
      </c>
      <c r="O171" s="5">
        <v>-85032800000</v>
      </c>
      <c r="P171" s="5">
        <v>-19972059253</v>
      </c>
      <c r="Q171" s="5">
        <v>-22321688890</v>
      </c>
      <c r="R171" s="5">
        <v>-17683066668</v>
      </c>
      <c r="S171" s="5">
        <v>-12462344446</v>
      </c>
      <c r="T171" s="5">
        <v>-18925051855</v>
      </c>
      <c r="V171" s="5">
        <v>-20058755556</v>
      </c>
      <c r="W171" s="5">
        <v>-7913200000</v>
      </c>
      <c r="X171" s="5">
        <v>-3584672325</v>
      </c>
      <c r="Y171" s="5">
        <v>-6345672830</v>
      </c>
      <c r="Z171" s="5">
        <v>-8519273848</v>
      </c>
    </row>
    <row r="172" spans="3:26" ht="15.5" x14ac:dyDescent="0.35">
      <c r="C172" t="s">
        <v>187</v>
      </c>
      <c r="E172" s="5">
        <v>-15972785808</v>
      </c>
      <c r="F172" s="5">
        <v>-2637454140</v>
      </c>
      <c r="G172" s="5">
        <v>-5953471565</v>
      </c>
      <c r="I172" s="5">
        <v>-24563711513</v>
      </c>
      <c r="J172" s="5">
        <v>-2708211467</v>
      </c>
      <c r="K172" s="5">
        <v>10034607141</v>
      </c>
      <c r="L172" s="5">
        <v>-15199876361</v>
      </c>
      <c r="M172" s="5">
        <v>-46341585</v>
      </c>
      <c r="N172" s="5">
        <v>39339804832</v>
      </c>
      <c r="O172" s="5">
        <v>-28520614917</v>
      </c>
      <c r="P172" s="5">
        <v>38756547215</v>
      </c>
      <c r="Q172" s="5">
        <v>10281539611</v>
      </c>
      <c r="R172" s="5">
        <v>-32591259191</v>
      </c>
      <c r="S172" s="5">
        <v>11997742297</v>
      </c>
      <c r="T172" s="5">
        <v>-3604886890</v>
      </c>
      <c r="U172" s="5">
        <v>5731181987</v>
      </c>
      <c r="V172" s="5">
        <v>-9279472476</v>
      </c>
      <c r="W172" s="5">
        <v>18371842697</v>
      </c>
    </row>
    <row r="173" spans="3:26" ht="15.5" x14ac:dyDescent="0.35">
      <c r="C173" t="s">
        <v>479</v>
      </c>
      <c r="D173" s="5">
        <v>-975076921</v>
      </c>
      <c r="G173" s="5">
        <v>140878829</v>
      </c>
      <c r="O173" s="5">
        <v>100000000000</v>
      </c>
      <c r="R173" s="5">
        <v>35262400000</v>
      </c>
    </row>
    <row r="174" spans="3:26" ht="15.5" x14ac:dyDescent="0.35">
      <c r="C174" t="s">
        <v>480</v>
      </c>
      <c r="E174" s="5">
        <v>-1592576926</v>
      </c>
      <c r="F174" s="5">
        <v>-4202082566</v>
      </c>
      <c r="I174" s="5">
        <v>-5794659492</v>
      </c>
      <c r="J174" s="5">
        <v>-687377693</v>
      </c>
      <c r="K174" s="5">
        <v>-6087812756</v>
      </c>
    </row>
    <row r="175" spans="3:26" ht="15.5" x14ac:dyDescent="0.35">
      <c r="C175" t="s">
        <v>461</v>
      </c>
      <c r="D175" s="5">
        <v>-261420439</v>
      </c>
      <c r="E175" s="5">
        <v>-317482811</v>
      </c>
      <c r="F175" s="5">
        <v>-244987051</v>
      </c>
      <c r="G175" s="5">
        <v>-166891839</v>
      </c>
      <c r="I175" s="5">
        <v>-973806145</v>
      </c>
      <c r="J175" s="5">
        <v>-153861462</v>
      </c>
      <c r="K175" s="5">
        <v>-1296000000</v>
      </c>
      <c r="N175" s="5">
        <v>-2419459640</v>
      </c>
    </row>
    <row r="176" spans="3:26" ht="15.5" x14ac:dyDescent="0.35">
      <c r="C176" t="s">
        <v>666</v>
      </c>
      <c r="D176" s="5">
        <v>-391096858</v>
      </c>
      <c r="G176" s="5">
        <v>34848372</v>
      </c>
    </row>
    <row r="177" spans="2:26" ht="15.5" x14ac:dyDescent="0.35">
      <c r="C177" t="s">
        <v>1552</v>
      </c>
      <c r="D177" s="5">
        <v>18324165131</v>
      </c>
      <c r="E177" s="5">
        <v>-4491002292</v>
      </c>
      <c r="F177" s="5">
        <v>2556760457</v>
      </c>
      <c r="G177" s="5">
        <v>5550343880</v>
      </c>
      <c r="I177" s="5">
        <v>-2291499736</v>
      </c>
      <c r="J177" s="5">
        <v>-928076059</v>
      </c>
      <c r="K177" s="5">
        <v>-339794371</v>
      </c>
      <c r="L177" s="5">
        <v>-34753599</v>
      </c>
      <c r="M177" s="5">
        <v>-54798808</v>
      </c>
      <c r="N177" s="5">
        <v>-3772945471</v>
      </c>
      <c r="O177" s="5">
        <v>-10225652017</v>
      </c>
      <c r="P177" s="5">
        <v>-12187317391</v>
      </c>
      <c r="Q177" s="5">
        <v>-16809376066</v>
      </c>
      <c r="R177" s="5">
        <v>-10674251112</v>
      </c>
      <c r="S177" s="5">
        <v>-25800428294</v>
      </c>
      <c r="T177" s="5">
        <v>-3148312679</v>
      </c>
      <c r="U177" s="5">
        <v>-5048889297</v>
      </c>
      <c r="V177" s="5">
        <v>-11177564286</v>
      </c>
      <c r="W177" s="5">
        <v>2576611285</v>
      </c>
      <c r="X177" s="5">
        <v>-11547490150</v>
      </c>
      <c r="Y177" s="5">
        <v>-3154854219</v>
      </c>
      <c r="Z177" s="5">
        <v>-1164493395</v>
      </c>
    </row>
    <row r="178" spans="2:26" ht="15.5" x14ac:dyDescent="0.35">
      <c r="C178" t="s">
        <v>1208</v>
      </c>
      <c r="J178" s="5">
        <v>-300000000</v>
      </c>
    </row>
    <row r="179" spans="2:26" ht="15.5" x14ac:dyDescent="0.35">
      <c r="C179" t="s">
        <v>1553</v>
      </c>
    </row>
    <row r="180" spans="2:26" ht="15.5" x14ac:dyDescent="0.35">
      <c r="C180" t="s">
        <v>1554</v>
      </c>
      <c r="Z180" s="5">
        <v>40359094048</v>
      </c>
    </row>
    <row r="181" spans="2:26" ht="15.5" x14ac:dyDescent="0.35">
      <c r="C181" t="s">
        <v>185</v>
      </c>
    </row>
    <row r="182" spans="2:26" ht="15.5" x14ac:dyDescent="0.35">
      <c r="C182" t="s">
        <v>215</v>
      </c>
      <c r="D182" s="5">
        <v>42460166017</v>
      </c>
      <c r="E182" s="5">
        <v>-20122314137</v>
      </c>
      <c r="F182" s="5">
        <v>-15840739169</v>
      </c>
      <c r="G182" s="5">
        <v>35505779868</v>
      </c>
      <c r="I182" s="5">
        <v>-19673695351</v>
      </c>
      <c r="J182" s="5">
        <v>27548875218</v>
      </c>
      <c r="K182" s="5">
        <v>10285792012</v>
      </c>
      <c r="L182" s="5">
        <v>9741494540</v>
      </c>
      <c r="M182" s="5">
        <v>-2132966197</v>
      </c>
      <c r="N182" s="5">
        <v>-8956076788</v>
      </c>
      <c r="O182" s="5">
        <v>2862854852</v>
      </c>
      <c r="P182" s="5">
        <v>2254019072</v>
      </c>
      <c r="Q182" s="5">
        <v>-9808567903</v>
      </c>
      <c r="R182" s="5">
        <v>5081867689</v>
      </c>
      <c r="S182" s="5">
        <v>4418408203</v>
      </c>
      <c r="T182" s="5">
        <v>-9786956526</v>
      </c>
      <c r="U182" s="5">
        <v>346235212</v>
      </c>
      <c r="V182" s="5">
        <v>-13329697562</v>
      </c>
      <c r="W182" s="5">
        <v>11631116283</v>
      </c>
      <c r="X182" s="5">
        <v>-12603277468</v>
      </c>
      <c r="Y182" s="5">
        <v>14652702912</v>
      </c>
      <c r="Z182" s="5">
        <v>16352818676</v>
      </c>
    </row>
    <row r="183" spans="2:26" ht="15.5" x14ac:dyDescent="0.35">
      <c r="C183" t="s">
        <v>216</v>
      </c>
      <c r="D183" s="5">
        <v>-1395677730</v>
      </c>
      <c r="I183" s="5">
        <v>50921800547</v>
      </c>
      <c r="J183" s="5">
        <v>26324735939</v>
      </c>
      <c r="K183" s="5">
        <v>14420917577</v>
      </c>
      <c r="L183" s="5">
        <v>4509417065</v>
      </c>
      <c r="M183" s="5">
        <v>6646521290</v>
      </c>
      <c r="N183" s="5">
        <v>15553575584</v>
      </c>
      <c r="O183" s="5">
        <v>12856756924</v>
      </c>
      <c r="P183" s="5">
        <v>10310712257</v>
      </c>
      <c r="Q183" s="5">
        <v>19867218409</v>
      </c>
      <c r="R183" s="5">
        <v>14970110913</v>
      </c>
      <c r="S183" s="5">
        <v>9901976945</v>
      </c>
      <c r="T183" s="5">
        <v>19683167890</v>
      </c>
      <c r="U183" s="5">
        <v>19336932678</v>
      </c>
      <c r="V183" s="5">
        <v>32666630240</v>
      </c>
      <c r="W183" s="5">
        <v>21035513957</v>
      </c>
      <c r="X183" s="5">
        <v>33638791425</v>
      </c>
      <c r="Y183" s="5">
        <v>18986088513</v>
      </c>
      <c r="Z183" s="5">
        <v>2633269837</v>
      </c>
    </row>
    <row r="184" spans="2:26" ht="15.5" x14ac:dyDescent="0.35">
      <c r="C184" t="s">
        <v>217</v>
      </c>
      <c r="D184" s="5">
        <v>32245523547</v>
      </c>
      <c r="E184" s="5">
        <v>-60029953</v>
      </c>
      <c r="F184" s="5">
        <v>-651421799</v>
      </c>
      <c r="G184" s="5">
        <v>1205588776</v>
      </c>
      <c r="I184" s="5">
        <v>997418351</v>
      </c>
      <c r="J184" s="5">
        <v>-2951810610</v>
      </c>
      <c r="K184" s="5">
        <v>1618026350</v>
      </c>
      <c r="L184" s="5">
        <v>170005972</v>
      </c>
      <c r="M184" s="5">
        <v>-4138028</v>
      </c>
      <c r="N184" s="5">
        <v>49022494</v>
      </c>
      <c r="O184" s="5">
        <v>-166036192</v>
      </c>
      <c r="P184" s="5">
        <v>292025595</v>
      </c>
      <c r="Q184" s="5">
        <v>252061751</v>
      </c>
      <c r="R184" s="5">
        <v>-184760193</v>
      </c>
      <c r="S184" s="5">
        <v>649725765</v>
      </c>
      <c r="T184" s="5">
        <v>5765581</v>
      </c>
    </row>
    <row r="185" spans="2:26" ht="15.5" x14ac:dyDescent="0.35">
      <c r="C185" t="s">
        <v>220</v>
      </c>
      <c r="D185" s="5">
        <v>73310011834</v>
      </c>
      <c r="E185" s="5">
        <v>-20182344090</v>
      </c>
      <c r="F185" s="5">
        <v>-16492160968</v>
      </c>
      <c r="G185" s="5">
        <v>36711368644</v>
      </c>
      <c r="I185" s="5">
        <v>32245523547</v>
      </c>
      <c r="J185" s="5">
        <v>50921800547</v>
      </c>
      <c r="K185" s="5">
        <v>26324735939</v>
      </c>
      <c r="L185" s="5">
        <v>14420917577</v>
      </c>
      <c r="M185" s="5">
        <v>4509417065</v>
      </c>
      <c r="N185" s="5">
        <v>6646521290</v>
      </c>
      <c r="O185" s="5">
        <v>15553575584</v>
      </c>
      <c r="P185" s="5">
        <v>12856756924</v>
      </c>
      <c r="Q185" s="5">
        <v>10310712257</v>
      </c>
      <c r="R185" s="5">
        <v>19867218409</v>
      </c>
      <c r="S185" s="5">
        <v>14970110913</v>
      </c>
      <c r="T185" s="5">
        <v>9901976945</v>
      </c>
      <c r="U185" s="5">
        <v>19683167890</v>
      </c>
      <c r="V185" s="5">
        <v>19336932678</v>
      </c>
      <c r="W185" s="5">
        <v>32666630240</v>
      </c>
      <c r="X185" s="5">
        <v>21035513957</v>
      </c>
      <c r="Y185" s="5">
        <v>33638791425</v>
      </c>
      <c r="Z185" s="5">
        <v>18986088513</v>
      </c>
    </row>
    <row r="187" spans="2:26" ht="15.5" x14ac:dyDescent="0.35">
      <c r="B187" t="s">
        <v>221</v>
      </c>
      <c r="C187" t="s">
        <v>11</v>
      </c>
      <c r="D187" s="5">
        <v>710000000</v>
      </c>
      <c r="E187" s="5">
        <v>710000000</v>
      </c>
      <c r="F187" s="5">
        <v>710000000</v>
      </c>
      <c r="G187" s="5">
        <v>710000000</v>
      </c>
      <c r="I187" s="5">
        <v>710000000</v>
      </c>
      <c r="J187" s="5">
        <v>710000000</v>
      </c>
      <c r="K187" s="5">
        <v>710000000</v>
      </c>
      <c r="L187" s="5">
        <v>710000000</v>
      </c>
      <c r="M187" s="5">
        <v>710000000</v>
      </c>
      <c r="N187" s="5">
        <v>710000000</v>
      </c>
      <c r="O187" s="5">
        <v>710000000</v>
      </c>
      <c r="P187" s="5">
        <v>710000000</v>
      </c>
      <c r="Q187" s="5">
        <v>710000000</v>
      </c>
      <c r="R187" s="5">
        <v>710000000</v>
      </c>
      <c r="S187" s="5">
        <v>710000000</v>
      </c>
      <c r="T187" s="5">
        <v>710000000</v>
      </c>
      <c r="U187" s="5">
        <v>710000000</v>
      </c>
      <c r="V187" s="5">
        <v>710000000</v>
      </c>
      <c r="W187" s="5">
        <v>710000000</v>
      </c>
      <c r="X187" s="5">
        <v>710000000</v>
      </c>
      <c r="Y187" s="5">
        <v>710000000</v>
      </c>
      <c r="Z187" s="5">
        <v>710000000</v>
      </c>
    </row>
    <row r="188" spans="2:26" ht="15.5" x14ac:dyDescent="0.35">
      <c r="C188" t="s">
        <v>222</v>
      </c>
      <c r="D188" s="6">
        <v>9.81</v>
      </c>
      <c r="E188" s="6">
        <v>10.94</v>
      </c>
      <c r="F188" s="6">
        <v>14.8</v>
      </c>
      <c r="G188" s="6">
        <v>8.9600000000000009</v>
      </c>
    </row>
    <row r="189" spans="2:26" ht="15.5" x14ac:dyDescent="0.35">
      <c r="C189" t="s">
        <v>223</v>
      </c>
      <c r="D189" s="6">
        <v>54.03</v>
      </c>
      <c r="E189" s="6">
        <v>54.84</v>
      </c>
      <c r="F189" s="6">
        <v>40.200000000000003</v>
      </c>
      <c r="G189" s="6">
        <v>46.43</v>
      </c>
    </row>
    <row r="190" spans="2:26" ht="15.5" x14ac:dyDescent="0.35">
      <c r="C190" t="s">
        <v>72</v>
      </c>
      <c r="D190" s="6">
        <v>1.84</v>
      </c>
      <c r="E190" s="6">
        <v>2.1800000000000002</v>
      </c>
      <c r="F190" s="6">
        <v>3.11</v>
      </c>
      <c r="G190" s="6">
        <v>3.18</v>
      </c>
    </row>
    <row r="191" spans="2:26" ht="15.5" x14ac:dyDescent="0.35">
      <c r="C191" t="s">
        <v>224</v>
      </c>
      <c r="D191" s="5">
        <v>17000000000</v>
      </c>
      <c r="E191" s="5">
        <v>25300000000</v>
      </c>
      <c r="F191" s="5">
        <v>21580000000</v>
      </c>
      <c r="G191" s="5">
        <v>12740000000</v>
      </c>
    </row>
    <row r="192" spans="2:26" ht="15.5" x14ac:dyDescent="0.35">
      <c r="C192" t="s">
        <v>225</v>
      </c>
      <c r="D192" s="6">
        <v>1.9900000000000001E-2</v>
      </c>
      <c r="E192" s="6">
        <v>2.4700000000000003E-2</v>
      </c>
      <c r="F192" s="6">
        <v>3.5099999999999999E-2</v>
      </c>
      <c r="G192" s="6">
        <v>2.0499999999999997E-2</v>
      </c>
    </row>
    <row r="193" spans="3:7" ht="15.5" x14ac:dyDescent="0.35">
      <c r="C193" t="s">
        <v>226</v>
      </c>
      <c r="D193" s="6">
        <v>6.7900000000000002E-2</v>
      </c>
      <c r="E193" s="6">
        <v>8.0100000000000005E-2</v>
      </c>
      <c r="F193" s="6">
        <v>0.11749999999999999</v>
      </c>
      <c r="G193" s="6">
        <v>7.9899999999999999E-2</v>
      </c>
    </row>
    <row r="194" spans="3:7" ht="15.5" x14ac:dyDescent="0.35">
      <c r="C194" t="s">
        <v>227</v>
      </c>
      <c r="D194" s="6">
        <v>6.6000000000000003E-2</v>
      </c>
      <c r="E194" s="6">
        <v>0.1084</v>
      </c>
      <c r="F194" s="6">
        <v>9.35E-2</v>
      </c>
      <c r="G194" s="6">
        <v>5.3699999999999998E-2</v>
      </c>
    </row>
    <row r="195" spans="3:7" ht="15.5" x14ac:dyDescent="0.35">
      <c r="C195" t="s">
        <v>228</v>
      </c>
      <c r="D195" s="6">
        <v>5.95</v>
      </c>
      <c r="E195" s="6">
        <v>9.15</v>
      </c>
      <c r="F195" s="6">
        <v>4.6100000000000003</v>
      </c>
      <c r="G195" s="6">
        <v>1.01</v>
      </c>
    </row>
    <row r="196" spans="3:7" ht="15.5" x14ac:dyDescent="0.35">
      <c r="C196" t="s">
        <v>229</v>
      </c>
      <c r="D196" s="5">
        <v>124000000000</v>
      </c>
      <c r="E196" s="5">
        <v>112000000000</v>
      </c>
      <c r="F196" s="5">
        <v>97000000000</v>
      </c>
      <c r="G196" s="5">
        <v>96000000000</v>
      </c>
    </row>
    <row r="197" spans="3:7" ht="15.5" x14ac:dyDescent="0.35">
      <c r="C197" t="s">
        <v>230</v>
      </c>
      <c r="D197" s="6">
        <v>3.67</v>
      </c>
      <c r="E197" s="6">
        <v>4.3899999999999997</v>
      </c>
      <c r="F197" s="6">
        <v>4.72</v>
      </c>
      <c r="G197" s="6">
        <v>3.71</v>
      </c>
    </row>
    <row r="198" spans="3:7" ht="15.5" x14ac:dyDescent="0.35">
      <c r="C198" t="s">
        <v>231</v>
      </c>
      <c r="D198" s="6">
        <v>144.41999999999999</v>
      </c>
      <c r="E198" s="6">
        <v>136.56</v>
      </c>
      <c r="F198" s="6">
        <v>126.01</v>
      </c>
      <c r="G198" s="6">
        <v>112.12</v>
      </c>
    </row>
    <row r="199" spans="3:7" ht="15.5" x14ac:dyDescent="0.35">
      <c r="C199" t="s">
        <v>232</v>
      </c>
      <c r="D199" s="6">
        <v>3.79</v>
      </c>
      <c r="E199" s="6">
        <v>4.55</v>
      </c>
      <c r="F199" s="6">
        <v>4.92</v>
      </c>
      <c r="G199" s="6">
        <v>3.9</v>
      </c>
    </row>
    <row r="200" spans="3:7" ht="15.5" x14ac:dyDescent="0.35">
      <c r="C200" t="s">
        <v>233</v>
      </c>
      <c r="D200" s="6">
        <v>139.96</v>
      </c>
      <c r="E200" s="6">
        <v>131.78</v>
      </c>
      <c r="F200" s="6">
        <v>120.95</v>
      </c>
      <c r="G200" s="6">
        <v>106.77</v>
      </c>
    </row>
    <row r="201" spans="3:7" ht="15.5" x14ac:dyDescent="0.35">
      <c r="C201" t="s">
        <v>234</v>
      </c>
      <c r="D201" s="5">
        <v>51000000000</v>
      </c>
      <c r="E201" s="5">
        <v>32000000000</v>
      </c>
      <c r="F201" s="5">
        <v>47000000000</v>
      </c>
      <c r="G201" s="5">
        <v>60000000000</v>
      </c>
    </row>
    <row r="202" spans="3:7" ht="15.5" x14ac:dyDescent="0.35">
      <c r="C202" t="s">
        <v>235</v>
      </c>
      <c r="D202" s="5">
        <v>101000000000</v>
      </c>
      <c r="F202" s="5">
        <v>104000000000</v>
      </c>
      <c r="G202" s="5">
        <v>105000000000</v>
      </c>
    </row>
    <row r="203" spans="3:7" ht="15.5" x14ac:dyDescent="0.35">
      <c r="C203" t="s">
        <v>236</v>
      </c>
      <c r="D203" s="5">
        <v>103000000000</v>
      </c>
      <c r="E203" s="5">
        <v>98000000000</v>
      </c>
      <c r="F203" s="5">
        <v>90000000000</v>
      </c>
      <c r="G203" s="5">
        <v>80000000000</v>
      </c>
    </row>
    <row r="204" spans="3:7" ht="15.5" x14ac:dyDescent="0.35">
      <c r="C204" t="s">
        <v>23</v>
      </c>
      <c r="D204" s="5">
        <v>152000000000</v>
      </c>
      <c r="E204" s="5">
        <v>135000000000</v>
      </c>
      <c r="F204" s="5">
        <v>152000000000</v>
      </c>
      <c r="G204" s="5">
        <v>164000000000</v>
      </c>
    </row>
    <row r="205" spans="3:7" ht="15.5" x14ac:dyDescent="0.35">
      <c r="C205" t="s">
        <v>20</v>
      </c>
      <c r="D205" s="5">
        <v>79000000000</v>
      </c>
      <c r="E205" s="5">
        <v>103000000000</v>
      </c>
      <c r="F205" s="5">
        <v>99000000000</v>
      </c>
      <c r="G205" s="5">
        <v>95000000000</v>
      </c>
    </row>
    <row r="206" spans="3:7" ht="15.5" x14ac:dyDescent="0.35">
      <c r="C206" t="s">
        <v>237</v>
      </c>
      <c r="D206" s="5">
        <v>79000000000</v>
      </c>
      <c r="E206" s="5">
        <v>65000000000</v>
      </c>
      <c r="F206" s="5">
        <v>46000000000</v>
      </c>
      <c r="G206" s="5">
        <v>43000000000</v>
      </c>
    </row>
    <row r="207" spans="3:7" ht="15.5" x14ac:dyDescent="0.35">
      <c r="C207" t="s">
        <v>238</v>
      </c>
      <c r="D207" s="5">
        <v>26000000000</v>
      </c>
      <c r="E207" s="5">
        <v>-3000000000</v>
      </c>
      <c r="F207" s="5">
        <v>11000000000</v>
      </c>
      <c r="G207" s="5">
        <v>24000000000</v>
      </c>
    </row>
    <row r="208" spans="3:7" ht="15.5" x14ac:dyDescent="0.35">
      <c r="C208" t="s">
        <v>239</v>
      </c>
      <c r="D208" s="5">
        <v>0</v>
      </c>
      <c r="E208" s="5">
        <v>4000000000</v>
      </c>
      <c r="F208" s="5">
        <v>-4000000000</v>
      </c>
      <c r="G208" s="5">
        <v>0</v>
      </c>
    </row>
    <row r="209" spans="3:26" ht="15.5" x14ac:dyDescent="0.35">
      <c r="C209" t="s">
        <v>12</v>
      </c>
      <c r="D209" s="5">
        <v>26000000000</v>
      </c>
      <c r="E209" s="5">
        <v>0</v>
      </c>
      <c r="F209" s="5">
        <v>6000000000</v>
      </c>
      <c r="G209" s="5">
        <v>24000000000</v>
      </c>
    </row>
    <row r="210" spans="3:26" ht="15.5" x14ac:dyDescent="0.35">
      <c r="C210" t="s">
        <v>15</v>
      </c>
      <c r="D210" s="6">
        <v>36.03</v>
      </c>
      <c r="E210" s="6">
        <v>0.65</v>
      </c>
      <c r="F210" s="6">
        <v>8.8699999999999992</v>
      </c>
      <c r="G210" s="6">
        <v>33.659999999999997</v>
      </c>
    </row>
    <row r="211" spans="3:26" ht="15.5" x14ac:dyDescent="0.35">
      <c r="C211" t="s">
        <v>57</v>
      </c>
      <c r="I211" s="6">
        <v>39.75</v>
      </c>
      <c r="J211" s="6">
        <v>13.65</v>
      </c>
      <c r="K211" s="6">
        <v>33.43</v>
      </c>
      <c r="L211" s="6">
        <v>-3.21</v>
      </c>
      <c r="M211" s="6">
        <v>-84.74</v>
      </c>
      <c r="N211" s="6">
        <v>-116.57</v>
      </c>
      <c r="O211" s="6">
        <v>-20.71</v>
      </c>
      <c r="P211" s="6">
        <v>4.91</v>
      </c>
      <c r="Q211" s="6">
        <v>41.69</v>
      </c>
      <c r="R211" s="6">
        <v>35.83</v>
      </c>
      <c r="S211" s="6">
        <v>12.73</v>
      </c>
      <c r="T211" s="5">
        <v>19</v>
      </c>
      <c r="U211" s="6">
        <v>27.47</v>
      </c>
      <c r="V211" s="6">
        <v>11.77</v>
      </c>
      <c r="W211" s="6">
        <v>12.39</v>
      </c>
      <c r="X211" s="6">
        <v>5.03</v>
      </c>
      <c r="Y211" s="6">
        <v>4.22</v>
      </c>
      <c r="Z211" s="6">
        <v>7.48</v>
      </c>
    </row>
    <row r="212" spans="3:26" ht="15.5" x14ac:dyDescent="0.35">
      <c r="C212" t="s">
        <v>71</v>
      </c>
      <c r="I212" s="6">
        <v>15.09</v>
      </c>
      <c r="J212" s="6">
        <v>18.61</v>
      </c>
      <c r="K212" s="6">
        <v>6.58</v>
      </c>
      <c r="L212" s="6">
        <v>-95.33</v>
      </c>
      <c r="M212" s="6">
        <v>-3.56</v>
      </c>
      <c r="N212" s="6">
        <v>-3.72</v>
      </c>
      <c r="O212" s="6">
        <v>-42.01</v>
      </c>
      <c r="P212" s="6">
        <v>315.68</v>
      </c>
      <c r="Q212" s="6">
        <v>31.9</v>
      </c>
      <c r="R212" s="6">
        <v>7.09</v>
      </c>
      <c r="S212" s="6">
        <v>12.57</v>
      </c>
      <c r="T212" s="6">
        <v>9.68</v>
      </c>
      <c r="U212" s="6">
        <v>4.95</v>
      </c>
      <c r="V212" s="6">
        <v>13.59</v>
      </c>
      <c r="W212" s="6">
        <v>7.67</v>
      </c>
      <c r="X212" s="6">
        <v>37.18</v>
      </c>
      <c r="Y212" s="6">
        <v>29.62</v>
      </c>
      <c r="Z212" s="6">
        <v>13.37</v>
      </c>
    </row>
    <row r="213" spans="3:26" ht="15.5" x14ac:dyDescent="0.35">
      <c r="C213" t="s">
        <v>74</v>
      </c>
      <c r="I213" s="6">
        <v>0.74</v>
      </c>
      <c r="J213" s="6">
        <v>0.41</v>
      </c>
      <c r="K213" s="6">
        <v>0.43</v>
      </c>
      <c r="L213" s="6">
        <v>1.45</v>
      </c>
      <c r="M213" s="6">
        <v>23.27</v>
      </c>
      <c r="N213" s="6">
        <v>4.2300000000000004</v>
      </c>
      <c r="O213" s="6">
        <v>1.35</v>
      </c>
      <c r="P213" s="6">
        <v>2.15</v>
      </c>
      <c r="Q213" s="6">
        <v>1.87</v>
      </c>
      <c r="R213" s="6">
        <v>0.36</v>
      </c>
      <c r="S213" s="6">
        <v>0.34</v>
      </c>
      <c r="T213" s="6">
        <v>0.4</v>
      </c>
      <c r="U213" s="6">
        <v>0.33</v>
      </c>
      <c r="V213" s="6">
        <v>0.41</v>
      </c>
      <c r="W213" s="6">
        <v>0.27</v>
      </c>
      <c r="X213" s="6">
        <v>0.51</v>
      </c>
      <c r="Y213" s="6">
        <v>0.39</v>
      </c>
      <c r="Z213" s="6">
        <v>0.37</v>
      </c>
    </row>
    <row r="214" spans="3:26" ht="15.5" x14ac:dyDescent="0.35">
      <c r="C214" t="s">
        <v>240</v>
      </c>
      <c r="I214" s="5">
        <v>72790000000</v>
      </c>
      <c r="J214" s="5">
        <v>39140000000</v>
      </c>
      <c r="K214" s="5">
        <v>40370000000</v>
      </c>
      <c r="L214" s="5">
        <v>6700000000</v>
      </c>
      <c r="M214" s="5">
        <v>-19780000000</v>
      </c>
      <c r="N214" s="5">
        <v>-60470000000</v>
      </c>
      <c r="O214" s="5">
        <v>38230000000</v>
      </c>
      <c r="P214" s="5">
        <v>55860000000</v>
      </c>
    </row>
    <row r="215" spans="3:26" ht="15.5" x14ac:dyDescent="0.35">
      <c r="C215" t="s">
        <v>241</v>
      </c>
      <c r="I215" s="6">
        <v>8.9900000000000008E-2</v>
      </c>
      <c r="J215" s="6">
        <v>3.1200000000000002E-2</v>
      </c>
      <c r="K215" s="6">
        <v>8.9900000000000008E-2</v>
      </c>
      <c r="L215" s="6">
        <v>-8.6E-3</v>
      </c>
      <c r="M215" s="6">
        <v>-0.21100000000000002</v>
      </c>
      <c r="N215" s="6">
        <v>-0.24559999999999998</v>
      </c>
      <c r="O215" s="6">
        <v>-3.2799999999999996E-2</v>
      </c>
      <c r="P215" s="6">
        <v>7.7000000000000002E-3</v>
      </c>
      <c r="Q215" s="6">
        <v>6.4000000000000001E-2</v>
      </c>
      <c r="R215" s="6">
        <v>5.5099999999999996E-2</v>
      </c>
      <c r="S215" s="6">
        <v>2.3099999999999999E-2</v>
      </c>
      <c r="T215" s="6">
        <v>4.0599999999999997E-2</v>
      </c>
      <c r="U215" s="6">
        <v>6.6699999999999995E-2</v>
      </c>
      <c r="V215" s="6">
        <v>3.6600000000000001E-2</v>
      </c>
      <c r="W215" s="6">
        <v>3.6000000000000004E-2</v>
      </c>
      <c r="X215" s="6">
        <v>1.72E-2</v>
      </c>
      <c r="Y215" s="6">
        <v>1.7600000000000001E-2</v>
      </c>
      <c r="Z215" s="6">
        <v>3.0899999999999997E-2</v>
      </c>
    </row>
    <row r="216" spans="3:26" ht="15.5" x14ac:dyDescent="0.35">
      <c r="C216" t="s">
        <v>242</v>
      </c>
      <c r="I216" s="6">
        <v>0.29109999999999997</v>
      </c>
      <c r="J216" s="6">
        <v>0.1426</v>
      </c>
      <c r="K216" s="6">
        <v>0.35680000000000001</v>
      </c>
      <c r="L216" s="6">
        <v>-5.5E-2</v>
      </c>
      <c r="M216" s="6">
        <v>-1.4133000000000002</v>
      </c>
      <c r="N216" s="6">
        <v>-0.81640000000000001</v>
      </c>
      <c r="O216" s="6">
        <v>-7.3599999999999999E-2</v>
      </c>
      <c r="P216" s="6">
        <v>1.6299999999999999E-2</v>
      </c>
      <c r="Q216" s="6">
        <v>0.1409</v>
      </c>
      <c r="R216" s="6">
        <v>0.1232</v>
      </c>
      <c r="S216" s="6">
        <v>0.05</v>
      </c>
      <c r="T216" s="6">
        <v>7.8399999999999997E-2</v>
      </c>
      <c r="U216" s="6">
        <v>0.12300000000000001</v>
      </c>
      <c r="V216" s="6">
        <v>6.4899999999999999E-2</v>
      </c>
      <c r="W216" s="6">
        <v>7.2999999999999995E-2</v>
      </c>
      <c r="X216" s="6">
        <v>3.2000000000000001E-2</v>
      </c>
      <c r="Y216" s="6">
        <v>2.7999999999999997E-2</v>
      </c>
      <c r="Z216" s="6">
        <v>5.1500000000000004E-2</v>
      </c>
    </row>
    <row r="217" spans="3:26" ht="15.5" x14ac:dyDescent="0.35">
      <c r="C217" t="s">
        <v>243</v>
      </c>
      <c r="I217" s="6">
        <v>0.31940000000000002</v>
      </c>
      <c r="J217" s="6">
        <v>0.17219999999999999</v>
      </c>
      <c r="K217" s="6">
        <v>0.1515</v>
      </c>
      <c r="L217" s="6">
        <v>-7.8600000000000003E-2</v>
      </c>
      <c r="M217" s="6">
        <v>-0.28570000000000001</v>
      </c>
      <c r="N217" s="6">
        <v>-0.32919999999999999</v>
      </c>
      <c r="O217" s="6">
        <v>-2.8999999999999998E-3</v>
      </c>
      <c r="P217" s="6">
        <v>4.6399999999999997E-2</v>
      </c>
      <c r="Q217" s="6">
        <v>0.1153</v>
      </c>
      <c r="R217" s="6">
        <v>0.1186</v>
      </c>
      <c r="S217" s="6">
        <v>5.2300000000000006E-2</v>
      </c>
      <c r="T217" s="6">
        <v>9.8000000000000004E-2</v>
      </c>
      <c r="U217" s="6">
        <v>0.12050000000000001</v>
      </c>
      <c r="V217" s="6">
        <v>9.3900000000000011E-2</v>
      </c>
      <c r="W217" s="6">
        <v>9.3599999999999989E-2</v>
      </c>
      <c r="X217" s="6">
        <v>5.16E-2</v>
      </c>
      <c r="Y217" s="6">
        <v>3.5699999999999996E-2</v>
      </c>
      <c r="Z217" s="6">
        <v>0.1273</v>
      </c>
    </row>
    <row r="218" spans="3:26" ht="15.5" x14ac:dyDescent="0.35">
      <c r="C218" t="s">
        <v>244</v>
      </c>
      <c r="I218" s="6">
        <v>3.08</v>
      </c>
      <c r="J218" s="6">
        <v>2.2999999999999998</v>
      </c>
      <c r="K218" s="6">
        <v>2.02</v>
      </c>
      <c r="L218" s="6">
        <v>-1.36</v>
      </c>
      <c r="M218" s="6">
        <v>-5.08</v>
      </c>
      <c r="N218" s="6">
        <v>-7.88</v>
      </c>
      <c r="O218" s="6">
        <v>-7.0000000000000007E-2</v>
      </c>
      <c r="P218" s="6">
        <v>1.1599999999999999</v>
      </c>
      <c r="Q218" s="6">
        <v>4.3899999999999997</v>
      </c>
      <c r="R218" s="6">
        <v>2.84</v>
      </c>
      <c r="S218" s="6">
        <v>1.89</v>
      </c>
      <c r="T218" s="6">
        <v>2.59</v>
      </c>
      <c r="U218" s="6">
        <v>3.39</v>
      </c>
      <c r="V218" s="6">
        <v>2.2999999999999998</v>
      </c>
      <c r="W218" s="6">
        <v>2.38</v>
      </c>
      <c r="X218" s="6">
        <v>1.44</v>
      </c>
      <c r="Y218" s="6">
        <v>1.31</v>
      </c>
      <c r="Z218" s="6">
        <v>2.29</v>
      </c>
    </row>
    <row r="219" spans="3:26" ht="15.5" x14ac:dyDescent="0.35">
      <c r="C219" t="s">
        <v>68</v>
      </c>
      <c r="I219" s="6">
        <v>4.3899999999999997</v>
      </c>
      <c r="J219" s="6">
        <v>2.65</v>
      </c>
      <c r="K219" s="6">
        <v>2.35</v>
      </c>
      <c r="L219" s="6">
        <v>5.25</v>
      </c>
      <c r="M219" s="6">
        <v>5.04</v>
      </c>
      <c r="N219" s="6">
        <v>3.04</v>
      </c>
      <c r="O219" s="6">
        <v>3.09</v>
      </c>
      <c r="P219" s="6">
        <v>5.14</v>
      </c>
      <c r="Q219" s="6">
        <v>4.5</v>
      </c>
      <c r="R219" s="6">
        <v>0.87</v>
      </c>
      <c r="S219" s="6">
        <v>0.63</v>
      </c>
      <c r="T219" s="6">
        <v>0.76</v>
      </c>
      <c r="U219" s="6">
        <v>0.61</v>
      </c>
      <c r="V219" s="6">
        <v>0.88</v>
      </c>
      <c r="W219" s="6">
        <v>0.56000000000000005</v>
      </c>
      <c r="X219" s="6">
        <v>1.19</v>
      </c>
      <c r="Y219" s="6">
        <v>0.83</v>
      </c>
      <c r="Z219" s="6">
        <v>0.69</v>
      </c>
    </row>
    <row r="220" spans="3:26" ht="15.5" x14ac:dyDescent="0.35">
      <c r="C220" t="s">
        <v>65</v>
      </c>
      <c r="I220" s="6">
        <v>136.56</v>
      </c>
      <c r="J220" s="6">
        <v>95.72</v>
      </c>
      <c r="K220" s="6">
        <v>93.67</v>
      </c>
      <c r="L220" s="6">
        <v>58.25</v>
      </c>
      <c r="M220" s="6">
        <v>59.96</v>
      </c>
      <c r="N220" s="6">
        <v>142.78</v>
      </c>
      <c r="O220" s="6">
        <v>281.49</v>
      </c>
      <c r="P220" s="6">
        <v>301.33999999999997</v>
      </c>
      <c r="Q220" s="6">
        <v>295.82</v>
      </c>
      <c r="R220" s="6">
        <v>290.88</v>
      </c>
      <c r="S220" s="6">
        <v>254.44</v>
      </c>
      <c r="T220" s="6">
        <v>242.34</v>
      </c>
      <c r="U220" s="6">
        <v>223.34</v>
      </c>
      <c r="V220" s="6">
        <v>181.45</v>
      </c>
      <c r="W220" s="6">
        <v>169.69</v>
      </c>
      <c r="X220" s="6">
        <v>157.30000000000001</v>
      </c>
      <c r="Y220" s="6">
        <v>150.79</v>
      </c>
      <c r="Z220" s="6">
        <v>145.19</v>
      </c>
    </row>
    <row r="221" spans="3:26" ht="15.5" x14ac:dyDescent="0.35">
      <c r="C221" t="s">
        <v>245</v>
      </c>
      <c r="I221" s="6">
        <v>4.55</v>
      </c>
      <c r="J221" s="6">
        <v>2.83</v>
      </c>
      <c r="K221" s="6">
        <v>2.54</v>
      </c>
      <c r="L221" s="6">
        <v>6.23</v>
      </c>
      <c r="M221" s="6">
        <v>5.2</v>
      </c>
      <c r="N221" s="6">
        <v>3.08</v>
      </c>
      <c r="O221" s="6">
        <v>3.11</v>
      </c>
      <c r="P221" s="6">
        <v>5.18</v>
      </c>
      <c r="Q221" s="6">
        <v>4.5199999999999996</v>
      </c>
      <c r="R221" s="6">
        <v>0.88</v>
      </c>
      <c r="S221" s="6">
        <v>0.63</v>
      </c>
      <c r="T221" s="6">
        <v>0.76</v>
      </c>
      <c r="U221" s="6">
        <v>0.61</v>
      </c>
      <c r="V221" s="6">
        <v>0.88</v>
      </c>
      <c r="W221" s="6">
        <v>0.56000000000000005</v>
      </c>
      <c r="X221" s="6">
        <v>1.19</v>
      </c>
      <c r="Y221" s="6">
        <v>0.83</v>
      </c>
      <c r="Z221" s="6">
        <v>0.69</v>
      </c>
    </row>
    <row r="222" spans="3:26" ht="15.5" x14ac:dyDescent="0.35">
      <c r="C222" t="s">
        <v>246</v>
      </c>
      <c r="I222" s="6">
        <v>131.78</v>
      </c>
      <c r="J222" s="6">
        <v>89.79</v>
      </c>
      <c r="K222" s="6">
        <v>86.57</v>
      </c>
      <c r="L222" s="6">
        <v>49.09</v>
      </c>
      <c r="M222" s="6">
        <v>58.09</v>
      </c>
      <c r="N222" s="6">
        <v>140.91</v>
      </c>
      <c r="O222" s="6">
        <v>279.62</v>
      </c>
      <c r="P222" s="6">
        <v>299.47000000000003</v>
      </c>
      <c r="Q222" s="6">
        <v>293.95</v>
      </c>
      <c r="R222" s="6">
        <v>289.01</v>
      </c>
      <c r="S222" s="6">
        <v>254.44</v>
      </c>
      <c r="T222" s="6">
        <v>242.34</v>
      </c>
      <c r="U222" s="6">
        <v>223.34</v>
      </c>
      <c r="V222" s="6">
        <v>181.45</v>
      </c>
      <c r="W222" s="6">
        <v>169.69</v>
      </c>
      <c r="X222" s="6">
        <v>157.30000000000001</v>
      </c>
      <c r="Y222" s="6">
        <v>150.79</v>
      </c>
      <c r="Z222" s="6">
        <v>145.19</v>
      </c>
    </row>
    <row r="223" spans="3:26" ht="15.5" x14ac:dyDescent="0.35">
      <c r="C223" t="s">
        <v>247</v>
      </c>
      <c r="I223" s="5">
        <v>32000000000</v>
      </c>
      <c r="J223" s="5">
        <v>63000000000</v>
      </c>
      <c r="K223" s="5">
        <v>56000000000</v>
      </c>
      <c r="L223" s="5">
        <v>59000000000</v>
      </c>
      <c r="M223" s="5">
        <v>75000000000</v>
      </c>
      <c r="N223" s="5">
        <v>75000000000</v>
      </c>
      <c r="O223" s="5">
        <v>39000000000</v>
      </c>
      <c r="P223" s="5">
        <v>76000000000</v>
      </c>
      <c r="Q223" s="5">
        <v>43000000000</v>
      </c>
      <c r="R223" s="5">
        <v>39000000000</v>
      </c>
      <c r="S223" s="5">
        <v>56000000000</v>
      </c>
      <c r="T223" s="5">
        <v>55000000000</v>
      </c>
      <c r="U223" s="5">
        <v>46000000000</v>
      </c>
      <c r="V223" s="5">
        <v>32000000000</v>
      </c>
      <c r="W223" s="5">
        <v>49000000000</v>
      </c>
      <c r="X223" s="5">
        <v>24000000000</v>
      </c>
      <c r="Y223" s="5">
        <v>16000000000</v>
      </c>
      <c r="Z223" s="5">
        <v>14000000000</v>
      </c>
    </row>
    <row r="224" spans="3:26" ht="15.5" x14ac:dyDescent="0.35">
      <c r="C224" t="s">
        <v>248</v>
      </c>
      <c r="I224" s="5">
        <v>103000000000</v>
      </c>
      <c r="J224" s="5">
        <v>100000000000</v>
      </c>
      <c r="K224" s="5">
        <v>109000000000</v>
      </c>
      <c r="L224" s="5">
        <v>122000000000</v>
      </c>
      <c r="M224" s="5">
        <v>139000000000</v>
      </c>
      <c r="N224" s="5">
        <v>124000000000</v>
      </c>
      <c r="O224" s="5">
        <v>154000000000</v>
      </c>
      <c r="P224" s="5">
        <v>105000000000</v>
      </c>
      <c r="Q224" s="5">
        <v>147000000000</v>
      </c>
      <c r="R224" s="5">
        <v>150000000000</v>
      </c>
      <c r="S224" s="5">
        <v>102000000000</v>
      </c>
      <c r="T224" s="5">
        <v>55000000000</v>
      </c>
      <c r="U224" s="5">
        <v>53000000000</v>
      </c>
      <c r="V224" s="5">
        <v>23000000000</v>
      </c>
      <c r="W224" s="5">
        <v>44000000000</v>
      </c>
      <c r="X224" s="5">
        <v>35000000000</v>
      </c>
      <c r="Y224" s="5">
        <v>28000000000</v>
      </c>
      <c r="Z224" s="5">
        <v>34000000000</v>
      </c>
    </row>
    <row r="225" spans="2:26" ht="15.5" x14ac:dyDescent="0.35">
      <c r="C225" t="s">
        <v>25</v>
      </c>
      <c r="I225" s="5">
        <v>135000000000</v>
      </c>
      <c r="J225" s="5">
        <v>163000000000</v>
      </c>
      <c r="K225" s="5">
        <v>165000000000</v>
      </c>
      <c r="L225" s="5">
        <v>181000000000</v>
      </c>
      <c r="M225" s="5">
        <v>214000000000</v>
      </c>
      <c r="N225" s="5">
        <v>199000000000</v>
      </c>
      <c r="O225" s="5">
        <v>193000000000</v>
      </c>
      <c r="P225" s="5">
        <v>181000000000</v>
      </c>
      <c r="Q225" s="5">
        <v>189000000000</v>
      </c>
      <c r="R225" s="5">
        <v>189000000000</v>
      </c>
      <c r="S225" s="5">
        <v>158000000000</v>
      </c>
      <c r="T225" s="5">
        <v>110000000000</v>
      </c>
      <c r="U225" s="5">
        <v>99000000000</v>
      </c>
      <c r="V225" s="5">
        <v>55000000000</v>
      </c>
      <c r="W225" s="5">
        <v>94000000000</v>
      </c>
      <c r="X225" s="5">
        <v>59000000000</v>
      </c>
      <c r="Y225" s="5">
        <v>44000000000</v>
      </c>
      <c r="Z225" s="5">
        <v>48000000000</v>
      </c>
    </row>
    <row r="226" spans="2:26" ht="15.5" x14ac:dyDescent="0.35">
      <c r="C226" t="s">
        <v>22</v>
      </c>
      <c r="I226" s="5">
        <v>103000000000</v>
      </c>
      <c r="J226" s="5">
        <v>112000000000</v>
      </c>
      <c r="K226" s="5">
        <v>139000000000</v>
      </c>
      <c r="L226" s="5">
        <v>167000000000</v>
      </c>
      <c r="M226" s="5">
        <v>209000000000</v>
      </c>
      <c r="N226" s="5">
        <v>192000000000</v>
      </c>
      <c r="O226" s="5">
        <v>177000000000</v>
      </c>
      <c r="P226" s="5">
        <v>168000000000</v>
      </c>
      <c r="Q226" s="5">
        <v>179000000000</v>
      </c>
      <c r="R226" s="5">
        <v>169000000000</v>
      </c>
      <c r="S226" s="5">
        <v>143000000000</v>
      </c>
      <c r="T226" s="5">
        <v>100000000000</v>
      </c>
      <c r="U226" s="5">
        <v>79000000000</v>
      </c>
      <c r="V226" s="5">
        <v>36000000000</v>
      </c>
      <c r="W226" s="5">
        <v>61000000000</v>
      </c>
      <c r="X226" s="5">
        <v>38000000000</v>
      </c>
      <c r="Y226" s="5">
        <v>10000000000</v>
      </c>
      <c r="Z226" s="5">
        <v>29000000000</v>
      </c>
    </row>
    <row r="227" spans="2:26" ht="15.5" x14ac:dyDescent="0.35">
      <c r="C227" t="s">
        <v>249</v>
      </c>
      <c r="I227" s="5">
        <v>65000000000</v>
      </c>
      <c r="J227" s="5">
        <v>16000000000</v>
      </c>
      <c r="K227" s="5">
        <v>1000000000</v>
      </c>
      <c r="L227" s="5">
        <v>-42000000000</v>
      </c>
      <c r="M227" s="5">
        <v>-77000000000</v>
      </c>
      <c r="N227" s="5">
        <v>-68000000000</v>
      </c>
      <c r="O227" s="5">
        <v>51000000000</v>
      </c>
      <c r="P227" s="5">
        <v>-9000000000</v>
      </c>
      <c r="Q227" s="5">
        <v>8000000000</v>
      </c>
      <c r="R227" s="5">
        <v>10000000000</v>
      </c>
      <c r="S227" s="5">
        <v>0</v>
      </c>
      <c r="T227" s="5">
        <v>-15000000000</v>
      </c>
      <c r="U227" s="5">
        <v>33000000000</v>
      </c>
      <c r="V227" s="5">
        <v>16000000000</v>
      </c>
      <c r="W227" s="5">
        <v>18000000000</v>
      </c>
      <c r="X227" s="5">
        <v>23000000000</v>
      </c>
      <c r="Y227" s="5">
        <v>35000000000</v>
      </c>
      <c r="Z227" s="5">
        <v>42000000000</v>
      </c>
    </row>
    <row r="228" spans="2:26" ht="15.5" x14ac:dyDescent="0.35">
      <c r="C228" t="s">
        <v>250</v>
      </c>
      <c r="I228" s="5">
        <v>19000000000</v>
      </c>
      <c r="J228" s="5">
        <v>37000000000</v>
      </c>
      <c r="K228" s="5">
        <v>19000000000</v>
      </c>
      <c r="L228" s="5">
        <v>13000000000</v>
      </c>
      <c r="M228" s="5">
        <v>-24000000000</v>
      </c>
      <c r="N228" s="5">
        <v>-15000000000</v>
      </c>
      <c r="O228" s="5">
        <v>5000000000</v>
      </c>
      <c r="P228" s="5">
        <v>18000000000</v>
      </c>
      <c r="Q228" s="5">
        <v>72000000000</v>
      </c>
      <c r="R228" s="5">
        <v>62000000000</v>
      </c>
      <c r="S228" s="5">
        <v>55000000000</v>
      </c>
      <c r="T228" s="5">
        <v>67000000000</v>
      </c>
      <c r="U228" s="5">
        <v>38000000000</v>
      </c>
      <c r="V228" s="5">
        <v>37000000000</v>
      </c>
      <c r="W228" s="5">
        <v>13000000000</v>
      </c>
      <c r="X228" s="5">
        <v>-13000000000</v>
      </c>
      <c r="Y228" s="5">
        <v>21000000000</v>
      </c>
      <c r="Z228" s="5">
        <v>-8000000000</v>
      </c>
    </row>
    <row r="229" spans="2:26" ht="15.5" x14ac:dyDescent="0.35">
      <c r="C229" t="s">
        <v>251</v>
      </c>
      <c r="I229" s="5">
        <v>-1000000000</v>
      </c>
      <c r="J229" s="5">
        <v>0</v>
      </c>
      <c r="K229" s="5">
        <v>-2000000000</v>
      </c>
      <c r="L229" s="5">
        <v>0</v>
      </c>
      <c r="M229" s="5">
        <v>0</v>
      </c>
      <c r="N229" s="5">
        <v>-1000000000</v>
      </c>
      <c r="O229" s="5">
        <v>-4000000000</v>
      </c>
      <c r="P229" s="5">
        <v>-8000000000</v>
      </c>
      <c r="Q229" s="5">
        <v>-48000000000</v>
      </c>
      <c r="R229" s="5">
        <v>-39000000000</v>
      </c>
      <c r="S229" s="5">
        <v>-45000000000</v>
      </c>
      <c r="T229" s="5">
        <v>-62000000000</v>
      </c>
      <c r="U229" s="5">
        <v>-82000000000</v>
      </c>
      <c r="V229" s="5">
        <v>-24000000000</v>
      </c>
      <c r="W229" s="5">
        <v>-8000000000</v>
      </c>
      <c r="X229" s="5">
        <v>-3000000000</v>
      </c>
      <c r="Y229" s="5">
        <v>-5000000000</v>
      </c>
      <c r="Z229" s="5">
        <v>-6000000000</v>
      </c>
    </row>
    <row r="230" spans="2:26" ht="15.5" x14ac:dyDescent="0.35">
      <c r="C230" t="s">
        <v>14</v>
      </c>
      <c r="I230" s="5">
        <v>18000000000</v>
      </c>
      <c r="J230" s="5">
        <v>37000000000</v>
      </c>
      <c r="K230" s="5">
        <v>18000000000</v>
      </c>
      <c r="L230" s="5">
        <v>13000000000</v>
      </c>
      <c r="M230" s="5">
        <v>-24000000000</v>
      </c>
      <c r="N230" s="5">
        <v>-15000000000</v>
      </c>
      <c r="O230" s="5">
        <v>1000000000</v>
      </c>
      <c r="P230" s="5">
        <v>10000000000</v>
      </c>
      <c r="Q230" s="5">
        <v>24000000000</v>
      </c>
      <c r="R230" s="5">
        <v>24000000000</v>
      </c>
      <c r="S230" s="5">
        <v>10000000000</v>
      </c>
      <c r="T230" s="5">
        <v>5000000000</v>
      </c>
      <c r="U230" s="5">
        <v>-44000000000</v>
      </c>
      <c r="V230" s="5">
        <v>13000000000</v>
      </c>
      <c r="W230" s="5">
        <v>5000000000</v>
      </c>
      <c r="X230" s="5">
        <v>-15000000000</v>
      </c>
      <c r="Y230" s="5">
        <v>16000000000</v>
      </c>
      <c r="Z230" s="5">
        <v>-14000000000</v>
      </c>
    </row>
    <row r="231" spans="2:26" ht="15.5" x14ac:dyDescent="0.35">
      <c r="C231" t="s">
        <v>16</v>
      </c>
      <c r="I231" s="6">
        <v>25.32</v>
      </c>
      <c r="J231" s="6">
        <v>51.3</v>
      </c>
      <c r="K231" s="5">
        <v>25</v>
      </c>
      <c r="L231" s="6">
        <v>18.43</v>
      </c>
      <c r="M231" s="6">
        <v>-34.07</v>
      </c>
      <c r="N231" s="6">
        <v>-21.17</v>
      </c>
      <c r="O231" s="6">
        <v>1.33</v>
      </c>
      <c r="P231" s="6">
        <v>13.52</v>
      </c>
      <c r="Q231" s="6">
        <v>33.130000000000003</v>
      </c>
      <c r="R231" s="6">
        <v>32.99</v>
      </c>
      <c r="S231" s="6">
        <v>13.41</v>
      </c>
      <c r="T231" s="6">
        <v>6.56</v>
      </c>
      <c r="U231" s="6">
        <v>-61.78</v>
      </c>
      <c r="V231" s="6">
        <v>18.100000000000001</v>
      </c>
      <c r="W231" s="6">
        <v>7.43</v>
      </c>
      <c r="X231" s="6">
        <v>-21.21</v>
      </c>
      <c r="Y231" s="6">
        <v>22.97</v>
      </c>
      <c r="Z231" s="6">
        <v>-19.579999999999998</v>
      </c>
    </row>
    <row r="233" spans="2:26" ht="15.5" x14ac:dyDescent="0.35">
      <c r="B233" t="s">
        <v>252</v>
      </c>
      <c r="C233" t="s">
        <v>253</v>
      </c>
      <c r="D233" s="5">
        <v>7000000000</v>
      </c>
      <c r="E233" s="5">
        <v>8000000000</v>
      </c>
      <c r="F233" s="5">
        <v>11000000000</v>
      </c>
      <c r="G233" s="5">
        <v>6000000000</v>
      </c>
      <c r="H233" s="5">
        <v>28000000000</v>
      </c>
      <c r="I233" s="5">
        <v>28000000000</v>
      </c>
      <c r="J233" s="5">
        <v>10000000000</v>
      </c>
      <c r="K233" s="5">
        <v>24000000000</v>
      </c>
      <c r="L233" s="5">
        <v>-2000000000</v>
      </c>
      <c r="M233" s="5">
        <v>-61000000000</v>
      </c>
      <c r="N233" s="5">
        <v>-83000000000</v>
      </c>
      <c r="O233" s="5">
        <v>-15000000000</v>
      </c>
      <c r="P233" s="5">
        <v>4000000000</v>
      </c>
      <c r="Q233" s="5">
        <v>30000000000</v>
      </c>
    </row>
    <row r="234" spans="2:26" ht="15.5" x14ac:dyDescent="0.35">
      <c r="C234" t="s">
        <v>254</v>
      </c>
      <c r="H234" s="5">
        <v>32000000000</v>
      </c>
      <c r="I234" s="5">
        <v>28000000000</v>
      </c>
      <c r="J234" s="5">
        <v>10000000000</v>
      </c>
      <c r="K234" s="5">
        <v>24000000000</v>
      </c>
      <c r="L234" s="5">
        <v>-2000000000</v>
      </c>
      <c r="M234" s="5">
        <v>-61000000000</v>
      </c>
      <c r="N234" s="5">
        <v>-83000000000</v>
      </c>
      <c r="O234" s="5">
        <v>-15000000000</v>
      </c>
      <c r="P234" s="5">
        <v>4000000000</v>
      </c>
      <c r="Q234" s="5">
        <v>30000000000</v>
      </c>
    </row>
    <row r="235" spans="2:26" ht="15.5" x14ac:dyDescent="0.35">
      <c r="C235" t="s">
        <v>401</v>
      </c>
      <c r="H235" s="5">
        <v>1</v>
      </c>
      <c r="I235" s="5">
        <v>1</v>
      </c>
    </row>
    <row r="236" spans="2:26" ht="15.5" x14ac:dyDescent="0.35">
      <c r="C236" t="s">
        <v>76</v>
      </c>
      <c r="H236" s="6">
        <v>2.5499999999999998E-2</v>
      </c>
      <c r="I236" s="6">
        <v>2.52E-2</v>
      </c>
    </row>
    <row r="237" spans="2:26" ht="15.5" x14ac:dyDescent="0.35">
      <c r="C237" t="s">
        <v>402</v>
      </c>
      <c r="H237" s="6">
        <v>2.0999999999999999E-3</v>
      </c>
      <c r="I237" s="6">
        <v>1.1999999999999999E-3</v>
      </c>
    </row>
    <row r="238" spans="2:26" ht="15.5" x14ac:dyDescent="0.35">
      <c r="C238" t="s">
        <v>56</v>
      </c>
      <c r="D238" s="6">
        <v>9.81</v>
      </c>
      <c r="E238" s="6">
        <v>10.94</v>
      </c>
      <c r="F238" s="6">
        <v>14.8</v>
      </c>
      <c r="G238" s="6">
        <v>8.9600000000000009</v>
      </c>
      <c r="H238" s="6">
        <v>39.25</v>
      </c>
      <c r="I238" s="6">
        <v>39.75</v>
      </c>
      <c r="J238" s="6">
        <v>13.65</v>
      </c>
      <c r="K238" s="6">
        <v>33.43</v>
      </c>
      <c r="L238" s="6">
        <v>-3.21</v>
      </c>
      <c r="M238" s="6">
        <v>-84.74</v>
      </c>
      <c r="N238" s="6">
        <v>-116.57</v>
      </c>
      <c r="O238" s="6">
        <v>-20.71</v>
      </c>
      <c r="P238" s="6">
        <v>4.91</v>
      </c>
      <c r="Q238" s="6">
        <v>41.69</v>
      </c>
    </row>
    <row r="239" spans="2:26" ht="15.5" x14ac:dyDescent="0.35">
      <c r="C239" t="s">
        <v>255</v>
      </c>
      <c r="H239" s="6">
        <v>44.52</v>
      </c>
      <c r="I239" s="6">
        <v>39.75</v>
      </c>
      <c r="J239" s="6">
        <v>13.65</v>
      </c>
      <c r="K239" s="6">
        <v>33.43</v>
      </c>
      <c r="L239" s="6">
        <v>-3.21</v>
      </c>
      <c r="M239" s="6">
        <v>-84.74</v>
      </c>
      <c r="N239" s="6">
        <v>-116.57</v>
      </c>
      <c r="O239" s="6">
        <v>-20.71</v>
      </c>
      <c r="P239" s="6">
        <v>4.91</v>
      </c>
      <c r="Q239" s="6">
        <v>41.69</v>
      </c>
    </row>
    <row r="240" spans="2:26" ht="15.5" x14ac:dyDescent="0.35">
      <c r="C240" t="s">
        <v>78</v>
      </c>
      <c r="H240" s="5">
        <v>1</v>
      </c>
      <c r="I240" s="5">
        <v>1</v>
      </c>
    </row>
    <row r="241" spans="3:17" ht="15.5" x14ac:dyDescent="0.35">
      <c r="C241" t="s">
        <v>403</v>
      </c>
      <c r="H241" s="6">
        <v>2.5499999999999998E-2</v>
      </c>
      <c r="I241" s="6">
        <v>2.52E-2</v>
      </c>
    </row>
    <row r="242" spans="3:17" ht="15.5" x14ac:dyDescent="0.35">
      <c r="C242" t="s">
        <v>404</v>
      </c>
      <c r="H242" s="6">
        <v>2.0999999999999999E-3</v>
      </c>
      <c r="I242" s="6">
        <v>1.1999999999999999E-3</v>
      </c>
    </row>
    <row r="243" spans="3:17" ht="15.5" x14ac:dyDescent="0.35">
      <c r="C243" t="s">
        <v>256</v>
      </c>
      <c r="D243" s="5">
        <v>206000000000</v>
      </c>
      <c r="E243" s="5">
        <v>197000000000</v>
      </c>
      <c r="F243" s="5">
        <v>137000000000</v>
      </c>
      <c r="G243" s="5">
        <v>94000000000</v>
      </c>
      <c r="H243" s="5">
        <v>823000000000</v>
      </c>
      <c r="I243" s="5">
        <v>580000000000</v>
      </c>
      <c r="J243" s="5">
        <v>447000000000</v>
      </c>
      <c r="K243" s="5">
        <v>369000000000</v>
      </c>
      <c r="L243" s="5">
        <v>151000000000</v>
      </c>
      <c r="M243" s="5">
        <v>9000000000</v>
      </c>
      <c r="N243" s="5">
        <v>73000000000</v>
      </c>
      <c r="O243" s="5">
        <v>462000000000</v>
      </c>
      <c r="P243" s="5">
        <v>515000000000</v>
      </c>
      <c r="Q243" s="5">
        <v>508000000000</v>
      </c>
    </row>
    <row r="244" spans="3:17" ht="15.5" x14ac:dyDescent="0.35">
      <c r="C244" t="s">
        <v>257</v>
      </c>
      <c r="H244" s="5">
        <v>633000000000</v>
      </c>
      <c r="I244" s="5">
        <v>580000000000</v>
      </c>
      <c r="J244" s="5">
        <v>447000000000</v>
      </c>
      <c r="K244" s="5">
        <v>369000000000</v>
      </c>
      <c r="L244" s="5">
        <v>151000000000</v>
      </c>
      <c r="M244" s="5">
        <v>9000000000</v>
      </c>
      <c r="N244" s="5">
        <v>73000000000</v>
      </c>
      <c r="O244" s="5">
        <v>462000000000</v>
      </c>
      <c r="P244" s="5">
        <v>515000000000</v>
      </c>
      <c r="Q244" s="5">
        <v>508000000000</v>
      </c>
    </row>
    <row r="245" spans="3:17" ht="15.5" x14ac:dyDescent="0.35">
      <c r="C245" t="s">
        <v>405</v>
      </c>
      <c r="H245" s="5">
        <v>1</v>
      </c>
      <c r="I245" s="5">
        <v>1</v>
      </c>
    </row>
    <row r="246" spans="3:17" ht="15.5" x14ac:dyDescent="0.35">
      <c r="C246" t="s">
        <v>406</v>
      </c>
      <c r="H246" s="6">
        <v>2.5499999999999998E-2</v>
      </c>
      <c r="I246" s="6">
        <v>2.52E-2</v>
      </c>
    </row>
    <row r="247" spans="3:17" ht="15.5" x14ac:dyDescent="0.35">
      <c r="C247" t="s">
        <v>407</v>
      </c>
      <c r="H247" s="6">
        <v>2.0999999999999999E-3</v>
      </c>
      <c r="I247" s="6">
        <v>1.1999999999999999E-3</v>
      </c>
    </row>
    <row r="248" spans="3:17" ht="15.5" x14ac:dyDescent="0.35">
      <c r="C248" t="s">
        <v>258</v>
      </c>
      <c r="I248" s="6">
        <v>12.38</v>
      </c>
    </row>
    <row r="249" spans="3:17" ht="15.5" x14ac:dyDescent="0.35">
      <c r="C249" t="s">
        <v>259</v>
      </c>
      <c r="I249" s="6">
        <v>10.92</v>
      </c>
    </row>
    <row r="250" spans="3:17" ht="15.5" x14ac:dyDescent="0.35">
      <c r="C250" t="s">
        <v>260</v>
      </c>
      <c r="I250" s="6">
        <v>7.49</v>
      </c>
    </row>
    <row r="251" spans="3:17" ht="15.5" x14ac:dyDescent="0.35">
      <c r="C251" t="s">
        <v>261</v>
      </c>
      <c r="I251" s="6">
        <v>9.1600000000000001E-2</v>
      </c>
    </row>
    <row r="252" spans="3:17" ht="15.5" x14ac:dyDescent="0.35">
      <c r="C252" t="s">
        <v>262</v>
      </c>
      <c r="I252" s="6">
        <v>0.55000000000000004</v>
      </c>
    </row>
    <row r="253" spans="3:17" ht="15.5" x14ac:dyDescent="0.35">
      <c r="C253" t="s">
        <v>263</v>
      </c>
      <c r="I253" s="6">
        <v>3.37</v>
      </c>
    </row>
    <row r="254" spans="3:17" ht="15.5" x14ac:dyDescent="0.35">
      <c r="C254" t="s">
        <v>264</v>
      </c>
      <c r="I254" s="6">
        <v>6.03</v>
      </c>
    </row>
    <row r="255" spans="3:17" ht="15.5" x14ac:dyDescent="0.35">
      <c r="C255" t="s">
        <v>265</v>
      </c>
      <c r="I255" s="6">
        <v>6.14</v>
      </c>
    </row>
    <row r="256" spans="3:17" ht="15.5" x14ac:dyDescent="0.35">
      <c r="C256" t="s">
        <v>266</v>
      </c>
      <c r="I256" s="6">
        <v>6.47</v>
      </c>
    </row>
    <row r="257" spans="3:9" ht="15.5" x14ac:dyDescent="0.35">
      <c r="C257" t="s">
        <v>267</v>
      </c>
      <c r="I257" s="6">
        <v>5.83</v>
      </c>
    </row>
    <row r="258" spans="3:9" ht="15.5" x14ac:dyDescent="0.35">
      <c r="C258" t="s">
        <v>408</v>
      </c>
      <c r="I258" s="6">
        <v>0.06</v>
      </c>
    </row>
    <row r="259" spans="3:9" ht="15.5" x14ac:dyDescent="0.35">
      <c r="C259" t="s">
        <v>409</v>
      </c>
      <c r="I259" s="6">
        <v>0.08</v>
      </c>
    </row>
    <row r="260" spans="3:9" ht="15.5" x14ac:dyDescent="0.35">
      <c r="C260" t="s">
        <v>268</v>
      </c>
      <c r="I260" s="6">
        <v>44.52</v>
      </c>
    </row>
    <row r="261" spans="3:9" ht="15.5" x14ac:dyDescent="0.35">
      <c r="C261" t="s">
        <v>269</v>
      </c>
      <c r="I261" s="6">
        <v>39.25</v>
      </c>
    </row>
    <row r="262" spans="3:9" ht="15.5" x14ac:dyDescent="0.35">
      <c r="C262" t="s">
        <v>270</v>
      </c>
      <c r="I262" s="6">
        <v>884.87</v>
      </c>
    </row>
    <row r="263" spans="3:9" ht="15.5" x14ac:dyDescent="0.35">
      <c r="C263" t="s">
        <v>271</v>
      </c>
      <c r="D263" s="6">
        <v>102.53</v>
      </c>
    </row>
    <row r="264" spans="3:9" ht="15.5" x14ac:dyDescent="0.35">
      <c r="C264" t="s">
        <v>272</v>
      </c>
      <c r="I264" s="6">
        <v>144.41999999999999</v>
      </c>
    </row>
    <row r="265" spans="3:9" ht="15.5" x14ac:dyDescent="0.35">
      <c r="C265" t="s">
        <v>273</v>
      </c>
      <c r="I265" s="6">
        <v>79.209999999999994</v>
      </c>
    </row>
    <row r="266" spans="3:9" ht="15.5" x14ac:dyDescent="0.35">
      <c r="C266" t="s">
        <v>274</v>
      </c>
      <c r="D266" s="6">
        <v>1.66</v>
      </c>
    </row>
    <row r="267" spans="3:9" ht="15.5" x14ac:dyDescent="0.35">
      <c r="C267" t="s">
        <v>275</v>
      </c>
      <c r="D267" s="6">
        <v>1.66</v>
      </c>
    </row>
    <row r="268" spans="3:9" ht="15.5" x14ac:dyDescent="0.35">
      <c r="C268" t="s">
        <v>276</v>
      </c>
      <c r="D268" s="6">
        <v>1.48</v>
      </c>
    </row>
    <row r="269" spans="3:9" ht="15.5" x14ac:dyDescent="0.35">
      <c r="C269" t="s">
        <v>277</v>
      </c>
      <c r="D269" s="6">
        <v>0.98</v>
      </c>
    </row>
    <row r="270" spans="3:9" ht="15.5" x14ac:dyDescent="0.35">
      <c r="C270" t="s">
        <v>278</v>
      </c>
      <c r="D270" s="6">
        <v>2.2200000000000002</v>
      </c>
    </row>
    <row r="271" spans="3:9" ht="15.5" x14ac:dyDescent="0.35">
      <c r="C271" t="s">
        <v>280</v>
      </c>
      <c r="D271" s="6">
        <v>3.41</v>
      </c>
    </row>
    <row r="272" spans="3:9" ht="15.5" x14ac:dyDescent="0.35">
      <c r="C272" t="s">
        <v>410</v>
      </c>
      <c r="I272" s="6">
        <v>3.44</v>
      </c>
    </row>
    <row r="273" spans="3:9" ht="15.5" x14ac:dyDescent="0.35">
      <c r="C273" t="s">
        <v>12</v>
      </c>
      <c r="D273" s="5">
        <v>26000000000</v>
      </c>
    </row>
    <row r="274" spans="3:9" ht="15.5" x14ac:dyDescent="0.35">
      <c r="C274" t="s">
        <v>281</v>
      </c>
      <c r="I274" s="6">
        <v>3.33</v>
      </c>
    </row>
    <row r="275" spans="3:9" ht="15.5" x14ac:dyDescent="0.35">
      <c r="C275" t="s">
        <v>282</v>
      </c>
      <c r="I275" s="6">
        <v>9.0299999999999991E-2</v>
      </c>
    </row>
    <row r="276" spans="3:9" ht="15.5" x14ac:dyDescent="0.35">
      <c r="C276" t="s">
        <v>283</v>
      </c>
      <c r="I276" s="6">
        <v>0.30820000000000003</v>
      </c>
    </row>
    <row r="277" spans="3:9" ht="15.5" x14ac:dyDescent="0.35">
      <c r="C277" t="s">
        <v>284</v>
      </c>
      <c r="I277" s="6">
        <v>0.3024</v>
      </c>
    </row>
    <row r="278" spans="3:9" ht="15.5" x14ac:dyDescent="0.35">
      <c r="C278" t="s">
        <v>285</v>
      </c>
      <c r="I278" s="6">
        <v>0.2</v>
      </c>
    </row>
    <row r="279" spans="3:9" ht="15.5" x14ac:dyDescent="0.35">
      <c r="C279" t="s">
        <v>286</v>
      </c>
      <c r="D279" s="6">
        <v>22.24</v>
      </c>
    </row>
    <row r="280" spans="3:9" ht="15.5" x14ac:dyDescent="0.35">
      <c r="C280" t="s">
        <v>288</v>
      </c>
      <c r="D280" s="6">
        <v>16.37</v>
      </c>
    </row>
    <row r="281" spans="3:9" ht="15.5" x14ac:dyDescent="0.35">
      <c r="C281" t="s">
        <v>290</v>
      </c>
      <c r="D281" s="6">
        <v>4.09</v>
      </c>
    </row>
    <row r="282" spans="3:9" ht="15.5" x14ac:dyDescent="0.35">
      <c r="C282" t="s">
        <v>291</v>
      </c>
      <c r="I282" s="6">
        <v>1.89</v>
      </c>
    </row>
    <row r="283" spans="3:9" ht="15.5" x14ac:dyDescent="0.35">
      <c r="C283" t="s">
        <v>52</v>
      </c>
      <c r="I283" s="5">
        <v>347000000000</v>
      </c>
    </row>
    <row r="284" spans="3:9" ht="15.5" x14ac:dyDescent="0.35">
      <c r="C284" t="s">
        <v>293</v>
      </c>
      <c r="I284" s="5">
        <v>447000000000</v>
      </c>
    </row>
    <row r="285" spans="3:9" ht="15.5" x14ac:dyDescent="0.35">
      <c r="C285" t="s">
        <v>294</v>
      </c>
      <c r="I285" s="5">
        <v>715000000</v>
      </c>
    </row>
    <row r="286" spans="3:9" ht="15.5" x14ac:dyDescent="0.35">
      <c r="C286" t="s">
        <v>295</v>
      </c>
      <c r="I286" s="6">
        <v>0.1081</v>
      </c>
    </row>
    <row r="287" spans="3:9" ht="15.5" x14ac:dyDescent="0.35">
      <c r="C287" t="s">
        <v>296</v>
      </c>
      <c r="D287" s="6">
        <v>0.1399</v>
      </c>
    </row>
    <row r="288" spans="3:9" ht="15.5" x14ac:dyDescent="0.35">
      <c r="C288" t="s">
        <v>297</v>
      </c>
      <c r="D288" s="6">
        <v>7.3200000000000001E-2</v>
      </c>
    </row>
    <row r="289" spans="3:9" ht="15.5" x14ac:dyDescent="0.35">
      <c r="C289" t="s">
        <v>298</v>
      </c>
      <c r="D289" s="6">
        <v>3.4099999999999998E-2</v>
      </c>
    </row>
    <row r="290" spans="3:9" ht="15.5" x14ac:dyDescent="0.35">
      <c r="C290" t="s">
        <v>299</v>
      </c>
      <c r="D290" s="6">
        <v>0.34670000000000001</v>
      </c>
    </row>
    <row r="291" spans="3:9" ht="15.5" x14ac:dyDescent="0.35">
      <c r="C291" t="s">
        <v>300</v>
      </c>
      <c r="D291" s="6">
        <v>0.14599999999999999</v>
      </c>
    </row>
    <row r="292" spans="3:9" ht="15.5" x14ac:dyDescent="0.35">
      <c r="C292" t="s">
        <v>301</v>
      </c>
      <c r="D292" s="6">
        <v>0.94379999999999997</v>
      </c>
    </row>
    <row r="293" spans="3:9" ht="15.5" x14ac:dyDescent="0.35">
      <c r="C293" t="s">
        <v>411</v>
      </c>
      <c r="I293" s="5">
        <v>1</v>
      </c>
    </row>
    <row r="294" spans="3:9" ht="15.5" x14ac:dyDescent="0.35">
      <c r="C294" t="s">
        <v>442</v>
      </c>
      <c r="I294" s="5">
        <v>1</v>
      </c>
    </row>
    <row r="295" spans="3:9" ht="15.5" x14ac:dyDescent="0.35">
      <c r="C295" t="s">
        <v>443</v>
      </c>
      <c r="I295" s="6">
        <v>2.5499999999999998E-2</v>
      </c>
    </row>
    <row r="296" spans="3:9" ht="15.5" x14ac:dyDescent="0.35">
      <c r="C296" t="s">
        <v>444</v>
      </c>
      <c r="I296" s="6">
        <v>2.0999999999999999E-3</v>
      </c>
    </row>
    <row r="297" spans="3:9" ht="15.5" x14ac:dyDescent="0.35">
      <c r="C297" t="s">
        <v>412</v>
      </c>
      <c r="I297" t="s">
        <v>1475</v>
      </c>
    </row>
    <row r="298" spans="3:9" ht="15.5" x14ac:dyDescent="0.35">
      <c r="C298" t="s">
        <v>302</v>
      </c>
      <c r="I298" s="5">
        <v>9</v>
      </c>
    </row>
    <row r="299" spans="3:9" ht="15.5" x14ac:dyDescent="0.35">
      <c r="C299" t="s">
        <v>303</v>
      </c>
      <c r="I299" s="6">
        <v>0.56000000000000005</v>
      </c>
    </row>
    <row r="300" spans="3:9" ht="15.5" x14ac:dyDescent="0.35">
      <c r="C300" t="s">
        <v>304</v>
      </c>
      <c r="I300" s="6">
        <v>0.31</v>
      </c>
    </row>
    <row r="301" spans="3:9" ht="15.5" x14ac:dyDescent="0.35">
      <c r="C301" t="s">
        <v>414</v>
      </c>
      <c r="I301" s="6">
        <v>0.6</v>
      </c>
    </row>
    <row r="302" spans="3:9" ht="15.5" x14ac:dyDescent="0.35">
      <c r="C302" t="s">
        <v>305</v>
      </c>
      <c r="I302" s="6">
        <v>0.87</v>
      </c>
    </row>
    <row r="303" spans="3:9" ht="15.5" x14ac:dyDescent="0.35">
      <c r="C303" t="s">
        <v>306</v>
      </c>
      <c r="I303" s="6">
        <v>0.74</v>
      </c>
    </row>
    <row r="304" spans="3:9" ht="15.5" x14ac:dyDescent="0.35">
      <c r="C304" t="s">
        <v>307</v>
      </c>
      <c r="I304" s="6">
        <v>0.19</v>
      </c>
    </row>
    <row r="305" spans="3:9" ht="15.5" x14ac:dyDescent="0.35">
      <c r="C305" t="s">
        <v>308</v>
      </c>
      <c r="I305" s="6">
        <v>0.71</v>
      </c>
    </row>
    <row r="306" spans="3:9" ht="15.5" x14ac:dyDescent="0.35">
      <c r="C306" t="s">
        <v>309</v>
      </c>
      <c r="I306" s="5">
        <v>633000000000</v>
      </c>
    </row>
    <row r="307" spans="3:9" ht="15.5" x14ac:dyDescent="0.35">
      <c r="C307" t="s">
        <v>310</v>
      </c>
      <c r="I307" s="5">
        <v>128000000000</v>
      </c>
    </row>
    <row r="308" spans="3:9" ht="15.5" x14ac:dyDescent="0.35">
      <c r="C308" t="s">
        <v>311</v>
      </c>
      <c r="I308" s="5">
        <v>77000000000</v>
      </c>
    </row>
    <row r="309" spans="3:9" ht="15.5" x14ac:dyDescent="0.35">
      <c r="C309" t="s">
        <v>312</v>
      </c>
      <c r="I309" s="5">
        <v>32000000000</v>
      </c>
    </row>
    <row r="310" spans="3:9" ht="15.5" x14ac:dyDescent="0.35">
      <c r="C310" t="s">
        <v>313</v>
      </c>
      <c r="D310" s="5">
        <v>73000000000</v>
      </c>
    </row>
    <row r="311" spans="3:9" ht="15.5" x14ac:dyDescent="0.35">
      <c r="C311" t="s">
        <v>314</v>
      </c>
      <c r="D311" s="5">
        <v>352000000000</v>
      </c>
    </row>
    <row r="312" spans="3:9" ht="15.5" x14ac:dyDescent="0.35">
      <c r="C312" t="s">
        <v>315</v>
      </c>
      <c r="D312" s="5">
        <v>229000000000</v>
      </c>
    </row>
    <row r="313" spans="3:9" ht="15.5" x14ac:dyDescent="0.35">
      <c r="C313" t="s">
        <v>237</v>
      </c>
      <c r="D313" s="5">
        <v>79000000000</v>
      </c>
    </row>
    <row r="314" spans="3:9" ht="15.5" x14ac:dyDescent="0.35">
      <c r="C314" t="s">
        <v>236</v>
      </c>
      <c r="I314" s="5">
        <v>103000000000</v>
      </c>
    </row>
    <row r="315" spans="3:9" ht="15.5" x14ac:dyDescent="0.35">
      <c r="C315" t="s">
        <v>235</v>
      </c>
      <c r="D315" s="5">
        <v>101000000000</v>
      </c>
    </row>
    <row r="316" spans="3:9" ht="15.5" x14ac:dyDescent="0.35">
      <c r="C316" t="s">
        <v>234</v>
      </c>
      <c r="D316" s="5">
        <v>51000000000</v>
      </c>
    </row>
    <row r="317" spans="3:9" ht="15.5" x14ac:dyDescent="0.35">
      <c r="C317" t="s">
        <v>23</v>
      </c>
      <c r="D317" s="5">
        <v>152000000000</v>
      </c>
    </row>
    <row r="318" spans="3:9" ht="15.5" x14ac:dyDescent="0.35">
      <c r="C318" t="s">
        <v>20</v>
      </c>
      <c r="D318" s="5">
        <v>79000000000</v>
      </c>
    </row>
    <row r="319" spans="3:9" ht="15.5" x14ac:dyDescent="0.35">
      <c r="C319" t="s">
        <v>316</v>
      </c>
      <c r="I319" s="5">
        <v>124000000000</v>
      </c>
    </row>
    <row r="320" spans="3:9" ht="15.5" x14ac:dyDescent="0.35">
      <c r="C320" t="s">
        <v>317</v>
      </c>
      <c r="I320" s="5">
        <v>58000000000</v>
      </c>
    </row>
    <row r="321" spans="3:9" ht="15.5" x14ac:dyDescent="0.35">
      <c r="C321" t="s">
        <v>318</v>
      </c>
      <c r="I321" s="5">
        <v>4000000000</v>
      </c>
    </row>
    <row r="322" spans="3:9" ht="15.5" x14ac:dyDescent="0.35">
      <c r="C322" t="s">
        <v>319</v>
      </c>
      <c r="I322" s="5">
        <v>-19000000000</v>
      </c>
    </row>
    <row r="323" spans="3:9" ht="15.5" x14ac:dyDescent="0.35">
      <c r="C323" t="s">
        <v>320</v>
      </c>
      <c r="I323" s="5">
        <v>-1000000000</v>
      </c>
    </row>
    <row r="324" spans="3:9" ht="15.5" x14ac:dyDescent="0.35">
      <c r="C324" t="s">
        <v>321</v>
      </c>
      <c r="I324" s="5">
        <v>57000000000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1555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</row>
    <row r="2" spans="1:19" ht="15.5" x14ac:dyDescent="0.35">
      <c r="C2" t="s">
        <v>1556</v>
      </c>
      <c r="D2" s="2" vm="320">
        <f ca="1">IFERROR(_xlfn.STOCKHISTORY("XIDX:" &amp; $C$1, D3, , 0, 0, 1), "Libur")</f>
        <v>148</v>
      </c>
      <c r="H2" s="2" vm="320">
        <f ca="1">IFERROR(INDEX(D2:G2,COUNT(D2:G2)),"")</f>
        <v>148</v>
      </c>
      <c r="I2" s="2" vm="321">
        <f t="shared" ref="I2:S2" ca="1" si="0">IFERROR(_xlfn.STOCKHISTORY("XIDX:" &amp; $C$1, I1, , 0, 0, 1), "Libur")</f>
        <v>240</v>
      </c>
      <c r="J2" s="2" vm="43">
        <f t="shared" ca="1" si="0"/>
        <v>111</v>
      </c>
      <c r="K2" s="2" t="str">
        <f t="shared" ca="1" si="0"/>
        <v>Libur</v>
      </c>
      <c r="L2" s="2" vm="322">
        <f t="shared" ca="1" si="0"/>
        <v>420</v>
      </c>
      <c r="M2" s="2" vm="323">
        <f t="shared" ca="1" si="0"/>
        <v>1170</v>
      </c>
      <c r="N2" s="2" vm="324">
        <f t="shared" ca="1" si="0"/>
        <v>136</v>
      </c>
      <c r="O2" s="2" vm="325">
        <f t="shared" ca="1" si="0"/>
        <v>220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46142</v>
      </c>
      <c r="H3" s="1">
        <f>IFERROR(INDEX(D3:G3,COUNT(D3:G3)),"")</f>
        <v>46142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-14085453911</v>
      </c>
      <c r="H4" s="2">
        <f>IFERROR(SUM(D4:G4)*(4/MAX(1,COUNT(D4:G4))),"")</f>
        <v>-56341815644</v>
      </c>
      <c r="I4" s="2">
        <f t="shared" ref="I4:S4" si="1">IFERROR(INDEX(I51:I500,MATCH($C$4,$C$51:$C$500,0)),"")</f>
        <v>19282262084</v>
      </c>
      <c r="J4" s="2">
        <f t="shared" si="1"/>
        <v>-24024570991</v>
      </c>
      <c r="K4" s="2">
        <f t="shared" si="1"/>
        <v>-71276404069</v>
      </c>
      <c r="L4" s="2">
        <f t="shared" si="1"/>
        <v>-101635308012</v>
      </c>
      <c r="M4" s="2">
        <f t="shared" si="1"/>
        <v>-95025650926</v>
      </c>
      <c r="N4" s="2">
        <f t="shared" si="1"/>
        <v>5034067841</v>
      </c>
      <c r="O4" s="2">
        <f t="shared" si="1"/>
        <v>28141197331</v>
      </c>
      <c r="P4" s="2">
        <f t="shared" si="1"/>
        <v>57326630087</v>
      </c>
      <c r="Q4" s="2">
        <f t="shared" si="1"/>
        <v>30659585546</v>
      </c>
      <c r="R4" s="2">
        <f t="shared" si="1"/>
        <v>23937929034</v>
      </c>
      <c r="S4" s="2">
        <f t="shared" si="1"/>
        <v>24173872609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206705322</v>
      </c>
      <c r="H5" s="2">
        <f>IFERROR(SUM(D5:G5)*(4/MAX(1,COUNT(D5:G5))),"")</f>
        <v>826821288</v>
      </c>
      <c r="I5" s="2">
        <f t="shared" ref="I5:S5" si="2">IFERROR(INDEX(I51:I500,MATCH($C$5,$C$51:$C$500,0)),"")</f>
        <v>-35363494803</v>
      </c>
      <c r="J5" s="2">
        <f t="shared" si="2"/>
        <v>-33860080691</v>
      </c>
      <c r="K5" s="2">
        <f t="shared" si="2"/>
        <v>-73156730855</v>
      </c>
      <c r="L5" s="2">
        <f t="shared" si="2"/>
        <v>-113169762078</v>
      </c>
      <c r="M5" s="2">
        <f t="shared" si="2"/>
        <v>-97182705315</v>
      </c>
      <c r="N5" s="2">
        <f t="shared" si="2"/>
        <v>-7472695114</v>
      </c>
      <c r="O5" s="2">
        <f t="shared" si="2"/>
        <v>33137914764</v>
      </c>
      <c r="P5" s="2">
        <f t="shared" si="2"/>
        <v>55934478533</v>
      </c>
      <c r="Q5" s="2">
        <f t="shared" si="2"/>
        <v>31408271568</v>
      </c>
      <c r="R5" s="2">
        <f t="shared" si="2"/>
        <v>24073749369</v>
      </c>
      <c r="S5" s="2">
        <f t="shared" si="2"/>
        <v>24498238033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143376328207</v>
      </c>
      <c r="H6" s="2">
        <f>IFERROR(INDEX(D6:G6,COUNT(D6:G6)),"")</f>
        <v>143376328207</v>
      </c>
      <c r="I6" s="2">
        <f t="shared" ref="I6:S6" si="3">IFERROR(INDEX(I51:I500,MATCH($C$6,$C$51:$C$500,0)),"")</f>
        <v>143168040100</v>
      </c>
      <c r="J6" s="2">
        <f t="shared" si="3"/>
        <v>178535862182</v>
      </c>
      <c r="K6" s="2">
        <f t="shared" si="3"/>
        <v>212396198624</v>
      </c>
      <c r="L6" s="2">
        <f t="shared" si="3"/>
        <v>285552648373</v>
      </c>
      <c r="M6" s="2">
        <f t="shared" si="3"/>
        <v>398717175184</v>
      </c>
      <c r="N6" s="2">
        <f t="shared" si="3"/>
        <v>495899596940</v>
      </c>
      <c r="O6" s="2">
        <f t="shared" si="3"/>
        <v>520374712019</v>
      </c>
      <c r="P6" s="2">
        <f t="shared" si="3"/>
        <v>509902818902</v>
      </c>
      <c r="Q6" s="2">
        <f t="shared" si="3"/>
        <v>248544592167</v>
      </c>
      <c r="R6" s="2">
        <f t="shared" si="3"/>
        <v>224219523392</v>
      </c>
      <c r="S6" s="2">
        <f t="shared" si="3"/>
        <v>207173329259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2.83</v>
      </c>
      <c r="H7" s="3">
        <f>IFERROR(INDEX(D7:G7,COUNT(D7:G7)),"")</f>
        <v>2.83</v>
      </c>
      <c r="I7" s="3">
        <f t="shared" ref="I7:S7" si="4">IFERROR(INDEX(I51:I500,MATCH($C$7,$C$51:$C$500,0))/1000000000,"")</f>
        <v>2.83</v>
      </c>
      <c r="J7" s="3">
        <f t="shared" si="4"/>
        <v>2.83</v>
      </c>
      <c r="K7" s="3">
        <f t="shared" si="4"/>
        <v>2.83</v>
      </c>
      <c r="L7" s="3">
        <f t="shared" si="4"/>
        <v>2.83</v>
      </c>
      <c r="M7" s="3">
        <f t="shared" si="4"/>
        <v>2.83</v>
      </c>
      <c r="N7" s="3">
        <f t="shared" si="4"/>
        <v>2.83</v>
      </c>
      <c r="O7" s="3">
        <f t="shared" si="4"/>
        <v>2.83</v>
      </c>
      <c r="P7" s="3">
        <f t="shared" si="4"/>
        <v>2.83</v>
      </c>
      <c r="Q7" s="3">
        <f t="shared" si="4"/>
        <v>0.71</v>
      </c>
      <c r="R7" s="3">
        <f t="shared" si="4"/>
        <v>0.71</v>
      </c>
      <c r="S7" s="3">
        <f t="shared" si="4"/>
        <v>0.71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S8" si="5">IFERROR(INDEX(I51:I500,MATCH($C$8,$C$51:$C$500,0)),"")</f>
        <v>-19000000000</v>
      </c>
      <c r="J8" s="2">
        <f t="shared" si="5"/>
        <v>-21000000000</v>
      </c>
      <c r="K8" s="2">
        <f t="shared" si="5"/>
        <v>-38000000000</v>
      </c>
      <c r="L8" s="2">
        <f t="shared" si="5"/>
        <v>58000000000</v>
      </c>
      <c r="M8" s="2">
        <f t="shared" si="5"/>
        <v>-104000000000</v>
      </c>
      <c r="N8" s="2">
        <f t="shared" si="5"/>
        <v>29000000000</v>
      </c>
      <c r="O8" s="2">
        <f t="shared" si="5"/>
        <v>-124000000000</v>
      </c>
      <c r="P8" s="2">
        <f t="shared" si="5"/>
        <v>-43000000000</v>
      </c>
      <c r="Q8" s="2">
        <f t="shared" si="5"/>
        <v>107000000000</v>
      </c>
      <c r="R8" s="2">
        <f t="shared" si="5"/>
        <v>8000000000</v>
      </c>
      <c r="S8" s="2">
        <f t="shared" si="5"/>
        <v>28000000000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3.04</v>
      </c>
      <c r="H9" s="3">
        <f>IFERROR(INDEX(D9:G9,COUNT(D9:G9)),"")</f>
        <v>3.04</v>
      </c>
      <c r="I9" s="3">
        <f t="shared" ref="I9:S9" si="6">IFERROR(INDEX(I51:I500,MATCH($C$9,$C$51:$C$500,0)),"")</f>
        <v>-6.56</v>
      </c>
      <c r="J9" s="3">
        <f t="shared" si="6"/>
        <v>-7.4</v>
      </c>
      <c r="K9" s="3">
        <f t="shared" si="6"/>
        <v>-13.36</v>
      </c>
      <c r="L9" s="3">
        <f t="shared" si="6"/>
        <v>20.47</v>
      </c>
      <c r="M9" s="3">
        <f t="shared" si="6"/>
        <v>-36.57</v>
      </c>
      <c r="N9" s="3">
        <f t="shared" si="6"/>
        <v>10.199999999999999</v>
      </c>
      <c r="O9" s="3">
        <f t="shared" si="6"/>
        <v>-43.61</v>
      </c>
      <c r="P9" s="3">
        <f t="shared" si="6"/>
        <v>-15.07</v>
      </c>
      <c r="Q9" s="3">
        <f t="shared" si="6"/>
        <v>151.11000000000001</v>
      </c>
      <c r="R9" s="3">
        <f t="shared" si="6"/>
        <v>11.06</v>
      </c>
      <c r="S9" s="3">
        <f t="shared" si="6"/>
        <v>39.01</v>
      </c>
    </row>
    <row r="10" spans="1:19" ht="15.5" x14ac:dyDescent="0.35">
      <c r="C10" t="s">
        <v>17</v>
      </c>
      <c r="D10" s="3">
        <f ca="1">IFERROR(IF(D9=0,"",D2/D9),"")</f>
        <v>48.684210526315788</v>
      </c>
      <c r="I10" s="3">
        <f t="shared" ref="I10:S10" ca="1" si="7">IFERROR(IF(I9=0,"",I2/I9),"")</f>
        <v>-36.585365853658537</v>
      </c>
      <c r="J10" s="3">
        <f t="shared" ca="1" si="7"/>
        <v>-15</v>
      </c>
      <c r="K10" s="3" t="str">
        <f t="shared" ca="1" si="7"/>
        <v/>
      </c>
      <c r="L10" s="3">
        <f t="shared" ca="1" si="7"/>
        <v>20.517830972154375</v>
      </c>
      <c r="M10" s="3">
        <f t="shared" ca="1" si="7"/>
        <v>-31.99343724364233</v>
      </c>
      <c r="N10" s="3">
        <f t="shared" ca="1" si="7"/>
        <v>13.333333333333334</v>
      </c>
      <c r="O10" s="3">
        <f t="shared" ca="1" si="7"/>
        <v>-5.044714515019491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58019837855</v>
      </c>
      <c r="H11" s="2">
        <f>IFERROR(INDEX(D11:G11,COUNT(D11:G11)),"")</f>
        <v>58019837855</v>
      </c>
      <c r="I11" s="2">
        <f t="shared" ref="I11:S11" si="8">IFERROR(INDEX(I51:I500,MATCH($C$11,$C$51:$C$500,0)),"")</f>
        <v>49447320789</v>
      </c>
      <c r="J11" s="2">
        <f t="shared" si="8"/>
        <v>68010654727</v>
      </c>
      <c r="K11" s="2">
        <f t="shared" si="8"/>
        <v>89115661837</v>
      </c>
      <c r="L11" s="2">
        <f t="shared" si="8"/>
        <v>76330219578</v>
      </c>
      <c r="M11" s="2">
        <f t="shared" si="8"/>
        <v>18529540683</v>
      </c>
      <c r="N11" s="2">
        <f t="shared" si="8"/>
        <v>172119399506</v>
      </c>
      <c r="O11" s="2">
        <f t="shared" si="8"/>
        <v>160381718276</v>
      </c>
      <c r="P11" s="2">
        <f t="shared" si="8"/>
        <v>305402920515</v>
      </c>
      <c r="Q11" s="2">
        <f t="shared" si="8"/>
        <v>141200780524</v>
      </c>
      <c r="R11" s="2">
        <f t="shared" si="8"/>
        <v>40993664674</v>
      </c>
      <c r="S11" s="2">
        <f t="shared" si="8"/>
        <v>40315800329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S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</row>
    <row r="15" spans="1:19" ht="15.5" x14ac:dyDescent="0.35">
      <c r="C15" t="s">
        <v>27</v>
      </c>
      <c r="D15" s="2">
        <f>IFERROR(INDEX(D51:D500,MATCH($C$15,$C$51:$C$500,0)),"")</f>
        <v>-4410150230</v>
      </c>
      <c r="H15" s="2">
        <f>IFERROR(SUM(D15:G15)*(4/MAX(1,COUNT(D15:G15))),"")</f>
        <v>-17640600920</v>
      </c>
      <c r="I15" s="2">
        <f t="shared" ref="I15:S15" si="12">IFERROR(INDEX(I51:I500,MATCH($C$15,$C$51:$C$500,0)),"")</f>
        <v>13959959415</v>
      </c>
      <c r="J15" s="2">
        <f t="shared" si="12"/>
        <v>258717096</v>
      </c>
      <c r="K15" s="2">
        <f t="shared" si="12"/>
        <v>302180341</v>
      </c>
      <c r="L15" s="2">
        <f t="shared" si="12"/>
        <v>-348977770</v>
      </c>
      <c r="M15" s="2">
        <f t="shared" si="12"/>
        <v>-683495757</v>
      </c>
      <c r="N15" s="2">
        <f t="shared" si="12"/>
        <v>90530051</v>
      </c>
      <c r="O15" s="2">
        <f t="shared" si="12"/>
        <v>-3550334520</v>
      </c>
      <c r="P15" s="2">
        <f t="shared" si="12"/>
        <v>-2913508932</v>
      </c>
      <c r="Q15" s="2">
        <f t="shared" si="12"/>
        <v>-2811535720</v>
      </c>
      <c r="R15" s="2">
        <f t="shared" si="12"/>
        <v>-3061347421</v>
      </c>
      <c r="S15" s="2">
        <f t="shared" si="12"/>
        <v>-2637392673</v>
      </c>
    </row>
    <row r="16" spans="1:19" ht="15.5" x14ac:dyDescent="0.35">
      <c r="C16" t="s">
        <v>28</v>
      </c>
      <c r="D16" s="2">
        <f>IFERROR(INDEX(D51:D500,MATCH($C$16,$C$51:$C$500,0)),"")</f>
        <v>4618438337</v>
      </c>
      <c r="H16" s="2">
        <f>IFERROR(SUM(D16:G16)*(4/MAX(1,COUNT(D16:G16))),"")</f>
        <v>18473753348</v>
      </c>
      <c r="I16" s="2">
        <f t="shared" ref="I16:S16" si="13">IFERROR(INDEX(I51:I500,MATCH($C$16,$C$51:$C$500,0)),"")</f>
        <v>-49397530497</v>
      </c>
      <c r="J16" s="2">
        <f t="shared" si="13"/>
        <v>-34511156538</v>
      </c>
      <c r="K16" s="2">
        <f t="shared" si="13"/>
        <v>-73452591090</v>
      </c>
      <c r="L16" s="2">
        <f t="shared" si="13"/>
        <v>-112835837041</v>
      </c>
      <c r="M16" s="2">
        <f t="shared" si="13"/>
        <v>-96560337999</v>
      </c>
      <c r="N16" s="2">
        <f t="shared" si="13"/>
        <v>-7353431794</v>
      </c>
      <c r="O16" s="2">
        <f t="shared" si="13"/>
        <v>36572004085</v>
      </c>
      <c r="P16" s="2">
        <f t="shared" si="13"/>
        <v>58848999107</v>
      </c>
      <c r="Q16" s="2">
        <f t="shared" si="13"/>
        <v>34444338135</v>
      </c>
      <c r="R16" s="2">
        <f t="shared" si="13"/>
        <v>27348914194</v>
      </c>
      <c r="S16" s="2">
        <f t="shared" si="13"/>
        <v>25770216706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>
        <f ca="1">IFERROR(D21*D2,"")</f>
        <v>418840000000</v>
      </c>
      <c r="H20" s="2">
        <f t="shared" ref="H20:S20" ca="1" si="14">IFERROR(H21*H2,"")</f>
        <v>418840000000</v>
      </c>
      <c r="I20" s="2">
        <f t="shared" ca="1" si="14"/>
        <v>679200000000</v>
      </c>
      <c r="J20" s="2">
        <f t="shared" ca="1" si="14"/>
        <v>314130000000</v>
      </c>
      <c r="K20" s="2" t="str">
        <f t="shared" ca="1" si="14"/>
        <v/>
      </c>
      <c r="L20" s="2">
        <f t="shared" ca="1" si="14"/>
        <v>1188600000000</v>
      </c>
      <c r="M20" s="2">
        <f t="shared" ca="1" si="14"/>
        <v>3311100000000</v>
      </c>
      <c r="N20" s="2">
        <f t="shared" ca="1" si="14"/>
        <v>384880000000</v>
      </c>
      <c r="O20" s="2">
        <f t="shared" ca="1" si="14"/>
        <v>622600000000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2830000000</v>
      </c>
      <c r="H21" s="2">
        <f>IFERROR(INDEX(D21:G21,COUNT(D21:G21)),"")</f>
        <v>2830000000</v>
      </c>
      <c r="I21" s="2">
        <f t="shared" ref="I21:S21" si="15">IFERROR(INDEX(I51:I500,MATCH($C$7,$C$51:$C$500,0)),"")</f>
        <v>2830000000</v>
      </c>
      <c r="J21" s="2">
        <f t="shared" si="15"/>
        <v>2830000000</v>
      </c>
      <c r="K21" s="2">
        <f t="shared" si="15"/>
        <v>2830000000</v>
      </c>
      <c r="L21" s="2">
        <f t="shared" si="15"/>
        <v>2830000000</v>
      </c>
      <c r="M21" s="2">
        <f t="shared" si="15"/>
        <v>2830000000</v>
      </c>
      <c r="N21" s="2">
        <f t="shared" si="15"/>
        <v>2830000000</v>
      </c>
      <c r="O21" s="2">
        <f t="shared" si="15"/>
        <v>2830000000</v>
      </c>
      <c r="P21" s="2">
        <f t="shared" si="15"/>
        <v>2830000000</v>
      </c>
      <c r="Q21" s="2">
        <f t="shared" si="15"/>
        <v>710000000</v>
      </c>
      <c r="R21" s="2">
        <f t="shared" si="15"/>
        <v>710000000</v>
      </c>
      <c r="S21" s="2">
        <f t="shared" si="15"/>
        <v>710000000</v>
      </c>
    </row>
    <row r="23" spans="1:19" ht="15.5" x14ac:dyDescent="0.35">
      <c r="B23" t="s">
        <v>53</v>
      </c>
      <c r="C23" t="s">
        <v>54</v>
      </c>
      <c r="D23" s="3">
        <f>IFERROR(D5/D6*100,"")</f>
        <v>0.14416976957421351</v>
      </c>
      <c r="H23" s="3">
        <f t="shared" ref="H23:S23" si="16">IFERROR(H5/H6*100,"")</f>
        <v>0.57667907829685405</v>
      </c>
      <c r="I23" s="3">
        <f t="shared" si="16"/>
        <v>-24.700690725597212</v>
      </c>
      <c r="J23" s="3">
        <f t="shared" si="16"/>
        <v>-18.965422563945687</v>
      </c>
      <c r="K23" s="3">
        <f t="shared" si="16"/>
        <v>-34.443521743299954</v>
      </c>
      <c r="L23" s="3">
        <f t="shared" si="16"/>
        <v>-39.631837674351821</v>
      </c>
      <c r="M23" s="3">
        <f t="shared" si="16"/>
        <v>-24.37384476105202</v>
      </c>
      <c r="N23" s="3">
        <f t="shared" si="16"/>
        <v>-1.5068967912277087</v>
      </c>
      <c r="O23" s="3">
        <f t="shared" si="16"/>
        <v>6.3680870723768113</v>
      </c>
      <c r="P23" s="3">
        <f t="shared" si="16"/>
        <v>10.96963508722046</v>
      </c>
      <c r="Q23" s="3">
        <f t="shared" si="16"/>
        <v>12.636875859643093</v>
      </c>
      <c r="R23" s="3">
        <f t="shared" si="16"/>
        <v>10.736687423473015</v>
      </c>
      <c r="S23" s="3">
        <f t="shared" si="16"/>
        <v>11.824996065190062</v>
      </c>
    </row>
    <row r="24" spans="1:19" ht="15.5" x14ac:dyDescent="0.35">
      <c r="C24" t="s">
        <v>55</v>
      </c>
      <c r="D24" s="4" t="str">
        <f>IFERROR(_xlfn.RRI(5,I23,D23),"")</f>
        <v/>
      </c>
      <c r="H24" s="4" t="str">
        <f t="shared" ref="H24:S24" si="17">IFERROR(_xlfn.RRI(5,M23,H23),"")</f>
        <v/>
      </c>
      <c r="I24" s="4">
        <f t="shared" si="17"/>
        <v>0.74954500214873465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7.0000000000000007E-2</v>
      </c>
      <c r="H25" s="3">
        <f>IFERROR(INDEX(D25:G25,COUNT(D25:G25)),"")</f>
        <v>7.0000000000000007E-2</v>
      </c>
      <c r="I25" s="3">
        <f t="shared" ref="I25:S25" si="18">IFERROR(INDEX(I51:I500,MATCH($C$25,$C$51:$C$500,0)),"")</f>
        <v>-12.51</v>
      </c>
      <c r="J25" s="3">
        <f t="shared" si="18"/>
        <v>-12.09</v>
      </c>
      <c r="K25" s="3">
        <f t="shared" si="18"/>
        <v>-25.82</v>
      </c>
      <c r="L25" s="3">
        <f t="shared" si="18"/>
        <v>-39.950000000000003</v>
      </c>
      <c r="M25" s="3">
        <f t="shared" si="18"/>
        <v>-34.32</v>
      </c>
      <c r="N25" s="3">
        <f t="shared" si="18"/>
        <v>-2.56</v>
      </c>
      <c r="O25" s="3">
        <f t="shared" si="18"/>
        <v>11.65</v>
      </c>
      <c r="P25" s="3">
        <f t="shared" si="18"/>
        <v>19.739999999999998</v>
      </c>
      <c r="Q25" s="3">
        <f t="shared" si="18"/>
        <v>44.66</v>
      </c>
      <c r="R25" s="3">
        <f t="shared" si="18"/>
        <v>34.29</v>
      </c>
      <c r="S25" s="3">
        <f t="shared" si="18"/>
        <v>32.659999999999997</v>
      </c>
    </row>
    <row r="26" spans="1:19" ht="15.5" x14ac:dyDescent="0.35">
      <c r="C26" t="s">
        <v>58</v>
      </c>
      <c r="D26" s="4" t="str">
        <f>IFERROR(_xlfn.RRI(5,I25,D25),"")</f>
        <v/>
      </c>
      <c r="H26" s="4" t="str">
        <f t="shared" ref="H26:S26" si="19">IFERROR(_xlfn.RRI(5,M25,H25),"")</f>
        <v/>
      </c>
      <c r="I26" s="4">
        <f t="shared" si="19"/>
        <v>0.37342032096716249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-4.9771921946996462</v>
      </c>
      <c r="H27" s="3">
        <f t="shared" ref="H27:S27" si="20">IFERROR(H4/H21,"")</f>
        <v>-19.908768778798585</v>
      </c>
      <c r="I27" s="3">
        <f t="shared" si="20"/>
        <v>6.8135201710247353</v>
      </c>
      <c r="J27" s="3">
        <f t="shared" si="20"/>
        <v>-8.4892477</v>
      </c>
      <c r="K27" s="3">
        <f t="shared" si="20"/>
        <v>-25.186008504946997</v>
      </c>
      <c r="L27" s="3">
        <f t="shared" si="20"/>
        <v>-35.913536399999998</v>
      </c>
      <c r="M27" s="3">
        <f t="shared" si="20"/>
        <v>-33.577968525088338</v>
      </c>
      <c r="N27" s="3">
        <f t="shared" si="20"/>
        <v>1.7788225586572439</v>
      </c>
      <c r="O27" s="3">
        <f t="shared" si="20"/>
        <v>9.9438859826855115</v>
      </c>
      <c r="P27" s="3">
        <f t="shared" si="20"/>
        <v>20.256759748056538</v>
      </c>
      <c r="Q27" s="3">
        <f t="shared" si="20"/>
        <v>43.182514853521127</v>
      </c>
      <c r="R27" s="3">
        <f t="shared" si="20"/>
        <v>33.7153930056338</v>
      </c>
      <c r="S27" s="3">
        <f t="shared" si="20"/>
        <v>34.047707899999999</v>
      </c>
    </row>
    <row r="28" spans="1:19" ht="15.5" x14ac:dyDescent="0.35">
      <c r="C28" t="s">
        <v>60</v>
      </c>
      <c r="D28" s="4" t="str">
        <f>IFERROR(_xlfn.RRI(5,I27,D27),"")</f>
        <v/>
      </c>
      <c r="H28" s="4">
        <f t="shared" ref="H28:S28" si="21">IFERROR(_xlfn.RRI(5,M27,H27),"")</f>
        <v>-9.9263012077485446E-2</v>
      </c>
      <c r="I28" s="4">
        <f t="shared" si="21"/>
        <v>0.30812059582157159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>
        <f t="shared" si="21"/>
        <v>-0.44587346213545898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-1.0055955235811351</v>
      </c>
      <c r="I29" s="4">
        <f t="shared" si="22"/>
        <v>3.4739454094292799E-2</v>
      </c>
      <c r="J29" s="4">
        <f t="shared" si="22"/>
        <v>-0.53175832687838887</v>
      </c>
      <c r="K29" s="4">
        <f t="shared" si="22"/>
        <v>-0.35369211514392995</v>
      </c>
      <c r="L29" s="4">
        <f t="shared" si="22"/>
        <v>0.16404428904428911</v>
      </c>
      <c r="M29" s="4">
        <f t="shared" si="22"/>
        <v>12.40625</v>
      </c>
      <c r="N29" s="4">
        <f t="shared" si="22"/>
        <v>-1.2197424892703863</v>
      </c>
      <c r="O29" s="4">
        <f t="shared" si="22"/>
        <v>-0.40982776089159062</v>
      </c>
      <c r="P29" s="4">
        <f t="shared" si="22"/>
        <v>-0.55799373040752354</v>
      </c>
      <c r="Q29" s="4">
        <f t="shared" si="22"/>
        <v>0.30242053076698738</v>
      </c>
      <c r="R29" s="4">
        <f t="shared" si="22"/>
        <v>4.9908144519289738E-2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-3.921950515896742</v>
      </c>
      <c r="I30" s="4">
        <f t="shared" si="23"/>
        <v>-1.8026058859166914</v>
      </c>
      <c r="J30" s="4">
        <f t="shared" si="23"/>
        <v>-0.66293794833220376</v>
      </c>
      <c r="K30" s="4">
        <f t="shared" si="23"/>
        <v>-0.29870430401426579</v>
      </c>
      <c r="L30" s="4">
        <f t="shared" si="23"/>
        <v>6.9556556799039299E-2</v>
      </c>
      <c r="M30" s="4">
        <f t="shared" si="23"/>
        <v>-19.876513771241406</v>
      </c>
      <c r="N30" s="4">
        <f t="shared" si="23"/>
        <v>-0.82111394260206083</v>
      </c>
      <c r="O30" s="4">
        <f t="shared" si="23"/>
        <v>-0.50910776914162981</v>
      </c>
      <c r="P30" s="4">
        <f t="shared" si="23"/>
        <v>-0.53090365818736496</v>
      </c>
      <c r="Q30" s="4">
        <f t="shared" si="23"/>
        <v>0.28079523932304107</v>
      </c>
      <c r="R30" s="4">
        <f t="shared" si="23"/>
        <v>-9.7602721258719192E-3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50.6</v>
      </c>
      <c r="H32" s="3">
        <f>IFERROR(INDEX(D32:G32,COUNT(D32:G32)),"")</f>
        <v>50.6</v>
      </c>
      <c r="I32" s="3">
        <f t="shared" ref="I32:S32" si="24">IFERROR(INDEX(I51:I500,MATCH($C$32,$C$51:$C$500,0)),"")</f>
        <v>50.53</v>
      </c>
      <c r="J32" s="3">
        <f t="shared" si="24"/>
        <v>63.01</v>
      </c>
      <c r="K32" s="3">
        <f t="shared" si="24"/>
        <v>74.959999999999994</v>
      </c>
      <c r="L32" s="3">
        <f t="shared" si="24"/>
        <v>100.78</v>
      </c>
      <c r="M32" s="3">
        <f t="shared" si="24"/>
        <v>140.72</v>
      </c>
      <c r="N32" s="3">
        <f t="shared" si="24"/>
        <v>175.02</v>
      </c>
      <c r="O32" s="3">
        <f t="shared" si="24"/>
        <v>183.65</v>
      </c>
      <c r="P32" s="3">
        <f t="shared" si="24"/>
        <v>179.96</v>
      </c>
      <c r="Q32" s="3">
        <f t="shared" si="24"/>
        <v>350.87</v>
      </c>
      <c r="R32" s="3">
        <f t="shared" si="24"/>
        <v>316.52999999999997</v>
      </c>
      <c r="S32" s="3">
        <f t="shared" si="24"/>
        <v>292.47000000000003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2.5099999999999998</v>
      </c>
      <c r="H33" s="3">
        <f>IFERROR(INDEX(D33:G33,COUNT(D33:G33)),"")</f>
        <v>2.5099999999999998</v>
      </c>
      <c r="I33" s="3">
        <f t="shared" ref="I33:S33" si="25">IFERROR(INDEX(I51:I500,MATCH($C$33,$C$51:$C$500,0)),"")</f>
        <v>4.75</v>
      </c>
      <c r="J33" s="3">
        <f t="shared" si="25"/>
        <v>1.76</v>
      </c>
      <c r="K33" s="3">
        <f t="shared" si="25"/>
        <v>2.27</v>
      </c>
      <c r="L33" s="3">
        <f t="shared" si="25"/>
        <v>4.17</v>
      </c>
      <c r="M33" s="3">
        <f t="shared" si="25"/>
        <v>8.31</v>
      </c>
      <c r="N33" s="3">
        <f t="shared" si="25"/>
        <v>0.78</v>
      </c>
      <c r="O33" s="3">
        <f t="shared" si="25"/>
        <v>1.2</v>
      </c>
      <c r="P33" s="3">
        <f t="shared" si="25"/>
        <v>0.97</v>
      </c>
      <c r="Q33" s="3">
        <f t="shared" si="25"/>
        <v>0.85</v>
      </c>
      <c r="R33" s="3">
        <f t="shared" si="25"/>
        <v>0.63</v>
      </c>
      <c r="S33" s="3">
        <f t="shared" si="25"/>
        <v>0.7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1814.29</v>
      </c>
      <c r="H34" s="3">
        <f>IFERROR(INDEX(D34:G34,COUNT(D34:G34)),"")</f>
        <v>1814.29</v>
      </c>
      <c r="I34" s="3">
        <f t="shared" ref="I34:S34" si="26">IFERROR(INDEX(I51:I500,MATCH($C$34,$C$51:$C$500,0)),"")</f>
        <v>-19.18</v>
      </c>
      <c r="J34" s="3">
        <f t="shared" si="26"/>
        <v>-9.18</v>
      </c>
      <c r="K34" s="3">
        <f t="shared" si="26"/>
        <v>-6.58</v>
      </c>
      <c r="L34" s="3">
        <f t="shared" si="26"/>
        <v>-10.51</v>
      </c>
      <c r="M34" s="3">
        <f t="shared" si="26"/>
        <v>-34.090000000000003</v>
      </c>
      <c r="N34" s="3">
        <f t="shared" si="26"/>
        <v>-53.12</v>
      </c>
      <c r="O34" s="3">
        <f t="shared" si="26"/>
        <v>18.88</v>
      </c>
      <c r="P34" s="3">
        <f t="shared" si="26"/>
        <v>8.8699999999999992</v>
      </c>
      <c r="Q34" s="3">
        <f t="shared" si="26"/>
        <v>6.7</v>
      </c>
      <c r="R34" s="3">
        <f t="shared" si="26"/>
        <v>5.83</v>
      </c>
      <c r="S34" s="3">
        <f t="shared" si="26"/>
        <v>6.28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-25.55</v>
      </c>
      <c r="H35" s="3">
        <f>IFERROR(INDEX(D35:G35,COUNT(D35:G35)),"")</f>
        <v>-25.55</v>
      </c>
      <c r="I35" s="3">
        <f t="shared" ref="I35:S35" si="27">IFERROR(INDEX(I51:I500,MATCH($C$35,$C$51:$C$500,0)),"")</f>
        <v>35.270000000000003</v>
      </c>
      <c r="J35" s="3">
        <f t="shared" si="27"/>
        <v>-13.09</v>
      </c>
      <c r="K35" s="3">
        <f t="shared" si="27"/>
        <v>-6.76</v>
      </c>
      <c r="L35" s="3">
        <f t="shared" si="27"/>
        <v>-11.71</v>
      </c>
      <c r="M35" s="3">
        <f t="shared" si="27"/>
        <v>-34.89</v>
      </c>
      <c r="N35" s="3">
        <f t="shared" si="27"/>
        <v>76.55</v>
      </c>
      <c r="O35" s="3">
        <f t="shared" si="27"/>
        <v>22.15</v>
      </c>
      <c r="P35" s="3">
        <f t="shared" si="27"/>
        <v>8.65</v>
      </c>
      <c r="Q35" s="3">
        <f t="shared" si="27"/>
        <v>6.91</v>
      </c>
      <c r="R35" s="3">
        <f t="shared" si="27"/>
        <v>5.92</v>
      </c>
      <c r="S35" s="3">
        <f t="shared" si="27"/>
        <v>6.01</v>
      </c>
    </row>
    <row r="36" spans="1:19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S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0.51479999999999992</v>
      </c>
      <c r="P36" s="4">
        <f t="shared" si="28"/>
        <v>0.4052</v>
      </c>
      <c r="Q36" s="4">
        <f t="shared" si="28"/>
        <v>0.89569999999999994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S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6</v>
      </c>
      <c r="P37" s="3">
        <f t="shared" si="29"/>
        <v>8</v>
      </c>
      <c r="Q37" s="3">
        <f t="shared" si="29"/>
        <v>10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84</v>
      </c>
      <c r="C51" t="s">
        <v>5</v>
      </c>
      <c r="D51" s="5">
        <v>-14085453911</v>
      </c>
      <c r="E51" s="5">
        <v>1167609178</v>
      </c>
      <c r="F51" s="5">
        <v>1805746004</v>
      </c>
      <c r="G51" s="5">
        <v>-1090095864</v>
      </c>
      <c r="I51" s="5">
        <v>19282262084</v>
      </c>
      <c r="J51" s="5">
        <v>-24024570991</v>
      </c>
      <c r="K51" s="5">
        <v>-71276404069</v>
      </c>
      <c r="L51" s="5">
        <v>-101635308012</v>
      </c>
      <c r="M51" s="5">
        <v>-95025650926</v>
      </c>
      <c r="N51" s="5">
        <v>5034067841</v>
      </c>
      <c r="O51" s="5">
        <v>28141197331</v>
      </c>
      <c r="P51" s="5">
        <v>57326630087</v>
      </c>
      <c r="Q51" s="5">
        <v>30659585546</v>
      </c>
      <c r="R51" s="5">
        <v>23937929034</v>
      </c>
      <c r="S51" s="5">
        <v>24173872609</v>
      </c>
    </row>
    <row r="52" spans="2:19" ht="15.5" x14ac:dyDescent="0.35">
      <c r="C52" t="s">
        <v>85</v>
      </c>
    </row>
    <row r="53" spans="2:19" ht="15.5" x14ac:dyDescent="0.35">
      <c r="C53" t="s">
        <v>86</v>
      </c>
      <c r="D53" s="5">
        <v>-14085453911</v>
      </c>
      <c r="E53" s="5">
        <v>1167609178</v>
      </c>
      <c r="F53" s="5">
        <v>1805746004</v>
      </c>
      <c r="G53" s="5">
        <v>-1090095864</v>
      </c>
      <c r="I53" s="5">
        <v>19282262084</v>
      </c>
      <c r="J53" s="5">
        <v>-24024570991</v>
      </c>
      <c r="K53" s="5">
        <v>-71276404069</v>
      </c>
      <c r="L53" s="5">
        <v>-101635308012</v>
      </c>
      <c r="M53" s="5">
        <v>-95025650926</v>
      </c>
      <c r="N53" s="5">
        <v>5034067841</v>
      </c>
      <c r="O53" s="5">
        <v>28141197331</v>
      </c>
      <c r="P53" s="5">
        <v>57326630087</v>
      </c>
      <c r="Q53" s="5">
        <v>30659585546</v>
      </c>
      <c r="R53" s="5">
        <v>23937929034</v>
      </c>
      <c r="S53" s="5">
        <v>24173872609</v>
      </c>
    </row>
    <row r="54" spans="2:19" ht="15.5" x14ac:dyDescent="0.35">
      <c r="C54" t="s">
        <v>87</v>
      </c>
      <c r="D54" s="5">
        <v>-3079544699</v>
      </c>
      <c r="E54" s="5">
        <v>-3951126510</v>
      </c>
      <c r="F54" s="5">
        <v>-3012193738</v>
      </c>
      <c r="G54" s="5">
        <v>-2774619047</v>
      </c>
      <c r="I54" s="5">
        <v>-12499052288</v>
      </c>
      <c r="J54" s="5">
        <v>-15341866014</v>
      </c>
      <c r="K54" s="5">
        <v>-15773055865</v>
      </c>
      <c r="L54" s="5">
        <v>-18538398931</v>
      </c>
      <c r="M54" s="5">
        <v>-12996368040</v>
      </c>
      <c r="N54" s="5">
        <v>-14852210800</v>
      </c>
      <c r="O54" s="5">
        <v>-25133872408</v>
      </c>
      <c r="P54" s="5">
        <v>17724445540</v>
      </c>
      <c r="Q54" s="5">
        <v>13736778269</v>
      </c>
      <c r="R54" s="5">
        <v>16737669812</v>
      </c>
      <c r="S54" s="5">
        <v>14368188111</v>
      </c>
    </row>
    <row r="55" spans="2:19" ht="15.5" x14ac:dyDescent="0.35">
      <c r="C55" t="s">
        <v>1270</v>
      </c>
      <c r="P55" s="5">
        <v>6445532500</v>
      </c>
      <c r="Q55" s="5">
        <v>7789983937</v>
      </c>
      <c r="R55" s="5">
        <v>8754092418</v>
      </c>
      <c r="S55" s="5">
        <v>6008333001</v>
      </c>
    </row>
    <row r="56" spans="2:19" ht="15.5" x14ac:dyDescent="0.35">
      <c r="C56" t="s">
        <v>419</v>
      </c>
      <c r="D56" s="5">
        <v>-3079544699</v>
      </c>
      <c r="E56" s="5">
        <v>-3951126510</v>
      </c>
      <c r="F56" s="5">
        <v>-3012193738</v>
      </c>
      <c r="G56" s="5">
        <v>-2774619047</v>
      </c>
      <c r="I56" s="5">
        <v>-12499052288</v>
      </c>
      <c r="J56" s="5">
        <v>-15341866014</v>
      </c>
      <c r="K56" s="5">
        <v>-15773055865</v>
      </c>
      <c r="L56" s="5">
        <v>-18538398931</v>
      </c>
      <c r="M56" s="5">
        <v>-12996368040</v>
      </c>
      <c r="N56" s="5">
        <v>-14852210800</v>
      </c>
      <c r="O56" s="5">
        <v>-25133872408</v>
      </c>
    </row>
    <row r="57" spans="2:19" ht="15.5" x14ac:dyDescent="0.35">
      <c r="C57" t="s">
        <v>88</v>
      </c>
      <c r="P57" s="5">
        <v>7481159471</v>
      </c>
      <c r="Q57" s="5">
        <v>1910337530</v>
      </c>
      <c r="R57" s="5">
        <v>4305590539</v>
      </c>
      <c r="S57" s="5">
        <v>5115086786</v>
      </c>
    </row>
    <row r="58" spans="2:19" ht="15.5" x14ac:dyDescent="0.35">
      <c r="C58" t="s">
        <v>856</v>
      </c>
      <c r="P58" s="5">
        <v>643819674</v>
      </c>
      <c r="Q58" s="5">
        <v>967190423</v>
      </c>
      <c r="R58" s="5">
        <v>1054870762</v>
      </c>
      <c r="S58" s="5">
        <v>762720276</v>
      </c>
    </row>
    <row r="59" spans="2:19" ht="15.5" x14ac:dyDescent="0.35">
      <c r="C59" t="s">
        <v>98</v>
      </c>
      <c r="D59" s="5">
        <v>21783436947</v>
      </c>
      <c r="E59" s="5">
        <v>-2802292187</v>
      </c>
      <c r="F59" s="5">
        <v>-55379937873</v>
      </c>
      <c r="G59" s="5">
        <v>1070621832</v>
      </c>
      <c r="I59" s="5">
        <v>-56180740293</v>
      </c>
      <c r="J59" s="5">
        <v>4855280467</v>
      </c>
      <c r="M59" s="5">
        <v>263843705</v>
      </c>
      <c r="N59" s="5">
        <v>-14213194940</v>
      </c>
      <c r="O59" s="5">
        <v>13024023118</v>
      </c>
      <c r="P59" s="5">
        <v>8115398111</v>
      </c>
      <c r="Q59" s="5">
        <v>12594449846</v>
      </c>
      <c r="R59" s="5">
        <v>16347903386</v>
      </c>
      <c r="S59" s="5">
        <v>12833792010</v>
      </c>
    </row>
    <row r="60" spans="2:19" ht="15.5" x14ac:dyDescent="0.35">
      <c r="C60" t="s">
        <v>91</v>
      </c>
      <c r="D60" s="5">
        <v>-17164998610</v>
      </c>
      <c r="E60" s="5">
        <v>-2783517332</v>
      </c>
      <c r="F60" s="5">
        <v>-1206447734</v>
      </c>
      <c r="G60" s="5">
        <v>-3864714911</v>
      </c>
      <c r="I60" s="5">
        <v>6783209796</v>
      </c>
      <c r="J60" s="5">
        <v>-39366437005</v>
      </c>
      <c r="K60" s="5">
        <v>-87049459934</v>
      </c>
      <c r="L60" s="5">
        <v>-120173706943</v>
      </c>
      <c r="M60" s="5">
        <v>-108022018966</v>
      </c>
      <c r="N60" s="5">
        <v>-9818142959</v>
      </c>
      <c r="O60" s="5">
        <v>3007324923</v>
      </c>
      <c r="P60" s="5">
        <v>39602184547</v>
      </c>
      <c r="Q60" s="5">
        <v>16922807277</v>
      </c>
      <c r="R60" s="5">
        <v>7200259222</v>
      </c>
      <c r="S60" s="5">
        <v>9805684498</v>
      </c>
    </row>
    <row r="61" spans="2:19" ht="15.5" x14ac:dyDescent="0.35">
      <c r="C61" t="s">
        <v>92</v>
      </c>
      <c r="D61" s="5">
        <v>21783436947</v>
      </c>
      <c r="E61" s="5">
        <v>-2802292187</v>
      </c>
      <c r="F61" s="5">
        <v>-55379937873</v>
      </c>
      <c r="G61" s="5">
        <v>1070621832</v>
      </c>
      <c r="I61" s="5">
        <v>-56180740293</v>
      </c>
      <c r="J61" s="5">
        <v>4855280467</v>
      </c>
      <c r="K61" s="5">
        <v>13596868844</v>
      </c>
      <c r="L61" s="5">
        <v>7337869902</v>
      </c>
      <c r="M61" s="5">
        <v>11461680967</v>
      </c>
      <c r="N61" s="5">
        <v>2464711165</v>
      </c>
      <c r="O61" s="5">
        <v>33564679162</v>
      </c>
      <c r="P61" s="5">
        <v>19246814560</v>
      </c>
      <c r="Q61" s="5">
        <v>17521530858</v>
      </c>
      <c r="R61" s="5">
        <v>20148654972</v>
      </c>
      <c r="S61" s="5">
        <v>15964532208</v>
      </c>
    </row>
    <row r="62" spans="2:19" ht="15.5" x14ac:dyDescent="0.35">
      <c r="C62" t="s">
        <v>94</v>
      </c>
      <c r="K62" s="5">
        <v>13596868844</v>
      </c>
      <c r="L62" s="5">
        <v>7337869902</v>
      </c>
      <c r="M62" s="5">
        <v>10997837262</v>
      </c>
      <c r="N62" s="5">
        <v>16677906105</v>
      </c>
      <c r="O62" s="5">
        <v>20554244655</v>
      </c>
      <c r="P62" s="5">
        <v>10289253347</v>
      </c>
      <c r="Q62" s="5">
        <v>4353818289</v>
      </c>
      <c r="R62" s="5">
        <v>3813113141</v>
      </c>
      <c r="S62" s="5">
        <v>2991734752</v>
      </c>
    </row>
    <row r="63" spans="2:19" ht="15.5" x14ac:dyDescent="0.35">
      <c r="C63" t="s">
        <v>95</v>
      </c>
      <c r="O63" s="5">
        <v>-13588611</v>
      </c>
      <c r="P63" s="5">
        <v>26974560</v>
      </c>
      <c r="Q63" s="5">
        <v>3262723</v>
      </c>
      <c r="R63" s="5">
        <v>-12361555</v>
      </c>
      <c r="S63" s="5">
        <v>39005446</v>
      </c>
    </row>
    <row r="64" spans="2:19" ht="15.5" x14ac:dyDescent="0.35">
      <c r="C64" t="s">
        <v>93</v>
      </c>
      <c r="M64" s="5">
        <v>200000000</v>
      </c>
      <c r="P64" s="5">
        <v>815188542</v>
      </c>
      <c r="Q64" s="5">
        <v>570000000</v>
      </c>
      <c r="S64" s="5">
        <v>100000000</v>
      </c>
    </row>
    <row r="65" spans="2:19" ht="15.5" x14ac:dyDescent="0.35">
      <c r="C65" t="s">
        <v>99</v>
      </c>
      <c r="D65" s="5">
        <v>21783436947</v>
      </c>
      <c r="E65" s="5">
        <v>-2802292187</v>
      </c>
      <c r="F65" s="5">
        <v>-55379937873</v>
      </c>
      <c r="G65" s="5">
        <v>1070621832</v>
      </c>
      <c r="I65" s="5">
        <v>-56180740293</v>
      </c>
      <c r="J65" s="5">
        <v>4855280467</v>
      </c>
      <c r="K65" s="5">
        <v>13596868844</v>
      </c>
      <c r="L65" s="5">
        <v>7337869902</v>
      </c>
      <c r="M65" s="5">
        <v>11461680967</v>
      </c>
      <c r="N65" s="5">
        <v>2464711165</v>
      </c>
      <c r="O65" s="5">
        <v>33564679162</v>
      </c>
      <c r="P65" s="5">
        <v>19246814560</v>
      </c>
      <c r="Q65" s="5">
        <v>17521530858</v>
      </c>
      <c r="R65" s="5">
        <v>20148654972</v>
      </c>
      <c r="S65" s="5">
        <v>15964532208</v>
      </c>
    </row>
    <row r="66" spans="2:19" ht="15.5" x14ac:dyDescent="0.35">
      <c r="C66" t="s">
        <v>28</v>
      </c>
      <c r="D66" s="5">
        <v>4618438337</v>
      </c>
      <c r="E66" s="5">
        <v>-5585809519</v>
      </c>
      <c r="F66" s="5">
        <v>-56586385607</v>
      </c>
      <c r="G66" s="5">
        <v>-2794093079</v>
      </c>
      <c r="I66" s="5">
        <v>-49397530497</v>
      </c>
      <c r="J66" s="5">
        <v>-34511156538</v>
      </c>
      <c r="K66" s="5">
        <v>-73452591090</v>
      </c>
      <c r="L66" s="5">
        <v>-112835837041</v>
      </c>
      <c r="M66" s="5">
        <v>-96560337999</v>
      </c>
      <c r="N66" s="5">
        <v>-7353431794</v>
      </c>
      <c r="O66" s="5">
        <v>36572004085</v>
      </c>
      <c r="P66" s="5">
        <v>58848999107</v>
      </c>
      <c r="Q66" s="5">
        <v>34444338135</v>
      </c>
      <c r="R66" s="5">
        <v>27348914194</v>
      </c>
      <c r="S66" s="5">
        <v>25770216706</v>
      </c>
    </row>
    <row r="67" spans="2:19" ht="15.5" x14ac:dyDescent="0.35">
      <c r="C67" t="s">
        <v>27</v>
      </c>
      <c r="D67" s="5">
        <v>-4410150230</v>
      </c>
      <c r="E67" s="5">
        <v>769134448</v>
      </c>
      <c r="F67" s="5">
        <v>12593757769</v>
      </c>
      <c r="G67" s="5">
        <v>271312134</v>
      </c>
      <c r="I67" s="5">
        <v>13959959415</v>
      </c>
      <c r="J67" s="5">
        <v>258717096</v>
      </c>
      <c r="K67" s="5">
        <v>302180341</v>
      </c>
      <c r="L67" s="5">
        <v>-348977770</v>
      </c>
      <c r="M67" s="5">
        <v>-683495757</v>
      </c>
      <c r="N67" s="5">
        <v>90530051</v>
      </c>
      <c r="O67" s="5">
        <v>-3550334520</v>
      </c>
      <c r="P67" s="5">
        <v>-2913508932</v>
      </c>
      <c r="Q67" s="5">
        <v>-2811535720</v>
      </c>
      <c r="R67" s="5">
        <v>-3061347421</v>
      </c>
      <c r="S67" s="5">
        <v>-2637392673</v>
      </c>
    </row>
    <row r="68" spans="2:19" ht="15.5" x14ac:dyDescent="0.35">
      <c r="C68" t="s">
        <v>100</v>
      </c>
      <c r="D68" s="5">
        <v>208288107</v>
      </c>
      <c r="E68" s="5">
        <v>-4816675071</v>
      </c>
      <c r="F68" s="5">
        <v>-43992627838</v>
      </c>
      <c r="G68" s="5">
        <v>-2522780945</v>
      </c>
      <c r="I68" s="5">
        <v>-35437571082</v>
      </c>
      <c r="J68" s="5">
        <v>-34252439442</v>
      </c>
      <c r="K68" s="5">
        <v>-73150410749</v>
      </c>
      <c r="L68" s="5">
        <v>-113184814811</v>
      </c>
      <c r="M68" s="5">
        <v>-97243833756</v>
      </c>
      <c r="N68" s="5">
        <v>-7262901743</v>
      </c>
      <c r="O68" s="5">
        <v>33021669565</v>
      </c>
      <c r="P68" s="5">
        <v>55935490175</v>
      </c>
      <c r="Q68" s="5">
        <v>31632802415</v>
      </c>
      <c r="R68" s="5">
        <v>24287566773</v>
      </c>
      <c r="S68" s="5">
        <v>23132824033</v>
      </c>
    </row>
    <row r="69" spans="2:19" ht="15.5" x14ac:dyDescent="0.35">
      <c r="C69" t="s">
        <v>102</v>
      </c>
      <c r="D69" s="5">
        <v>208288107</v>
      </c>
      <c r="E69" s="5">
        <v>-4816675071</v>
      </c>
      <c r="F69" s="5">
        <v>-43992627838</v>
      </c>
      <c r="G69" s="5">
        <v>-2522780945</v>
      </c>
      <c r="I69" s="5">
        <v>-35437571082</v>
      </c>
      <c r="J69" s="5">
        <v>-34252439442</v>
      </c>
      <c r="K69" s="5">
        <v>-73150410749</v>
      </c>
      <c r="L69" s="5">
        <v>-113184814811</v>
      </c>
      <c r="M69" s="5">
        <v>-97243833756</v>
      </c>
      <c r="N69" s="5">
        <v>-7262901743</v>
      </c>
      <c r="O69" s="5">
        <v>33021669565</v>
      </c>
      <c r="P69" s="5">
        <v>55935490175</v>
      </c>
      <c r="Q69" s="5">
        <v>31632802415</v>
      </c>
      <c r="R69" s="5">
        <v>24287566773</v>
      </c>
      <c r="S69" s="5">
        <v>23132824033</v>
      </c>
    </row>
    <row r="70" spans="2:19" ht="15.5" x14ac:dyDescent="0.35">
      <c r="C70" t="s">
        <v>103</v>
      </c>
      <c r="E70" s="5">
        <v>69749000</v>
      </c>
      <c r="I70" s="5">
        <v>69749000</v>
      </c>
      <c r="J70" s="5">
        <v>392103000</v>
      </c>
      <c r="K70" s="5">
        <v>-6039000</v>
      </c>
      <c r="L70" s="5">
        <v>15788000</v>
      </c>
      <c r="M70" s="5">
        <v>61403219</v>
      </c>
      <c r="N70" s="5">
        <v>-211696888</v>
      </c>
      <c r="O70" s="5">
        <v>117550603</v>
      </c>
      <c r="Q70" s="5">
        <v>-224191000</v>
      </c>
      <c r="R70" s="5">
        <v>-213330000</v>
      </c>
      <c r="S70" s="5">
        <v>1365414000</v>
      </c>
    </row>
    <row r="71" spans="2:19" ht="15.5" x14ac:dyDescent="0.35">
      <c r="C71" t="s">
        <v>104</v>
      </c>
      <c r="D71" s="5">
        <v>208288107</v>
      </c>
      <c r="E71" s="5">
        <v>-4746926071</v>
      </c>
      <c r="F71" s="5">
        <v>-43992627838</v>
      </c>
      <c r="G71" s="5">
        <v>-2522780945</v>
      </c>
      <c r="I71" s="5">
        <v>-35367822082</v>
      </c>
      <c r="J71" s="5">
        <v>-33860336442</v>
      </c>
      <c r="K71" s="5">
        <v>-73156449749</v>
      </c>
      <c r="L71" s="5">
        <v>-113169026811</v>
      </c>
      <c r="M71" s="5">
        <v>-97182430537</v>
      </c>
      <c r="N71" s="5">
        <v>-7474598631</v>
      </c>
      <c r="O71" s="5">
        <v>33139220168</v>
      </c>
      <c r="P71" s="5">
        <v>55935490175</v>
      </c>
      <c r="Q71" s="5">
        <v>31408611415</v>
      </c>
      <c r="R71" s="5">
        <v>24074236773</v>
      </c>
      <c r="S71" s="5">
        <v>24498238033</v>
      </c>
    </row>
    <row r="72" spans="2:19" ht="15.5" x14ac:dyDescent="0.35">
      <c r="C72" t="s">
        <v>105</v>
      </c>
      <c r="D72" s="5">
        <v>208288107</v>
      </c>
      <c r="E72" s="5">
        <v>-4816675071</v>
      </c>
      <c r="F72" s="5">
        <v>-43992627838</v>
      </c>
      <c r="G72" s="5">
        <v>-2522780945</v>
      </c>
      <c r="I72" s="5">
        <v>-35437571082</v>
      </c>
      <c r="J72" s="5">
        <v>-34252439442</v>
      </c>
      <c r="K72" s="5">
        <v>-73150410749</v>
      </c>
      <c r="L72" s="5">
        <v>-113184814811</v>
      </c>
      <c r="M72" s="5">
        <v>-97243833756</v>
      </c>
      <c r="N72" s="5">
        <v>-7262901743</v>
      </c>
      <c r="O72" s="5">
        <v>33021669565</v>
      </c>
      <c r="P72" s="5">
        <v>55935490175</v>
      </c>
      <c r="Q72" s="5">
        <v>31632802415</v>
      </c>
      <c r="R72" s="5">
        <v>24287566773</v>
      </c>
      <c r="S72" s="5">
        <v>23132824033</v>
      </c>
    </row>
    <row r="73" spans="2:19" ht="15.5" x14ac:dyDescent="0.35">
      <c r="C73" t="s">
        <v>7</v>
      </c>
      <c r="D73" s="5">
        <v>206705322</v>
      </c>
      <c r="E73" s="5">
        <v>-4746634581</v>
      </c>
      <c r="F73" s="5">
        <v>-43988318493</v>
      </c>
      <c r="G73" s="5">
        <v>-2522863436</v>
      </c>
      <c r="I73" s="5">
        <v>-35363494803</v>
      </c>
      <c r="J73" s="5">
        <v>-33860080691</v>
      </c>
      <c r="K73" s="5">
        <v>-73156730855</v>
      </c>
      <c r="L73" s="5">
        <v>-113169762078</v>
      </c>
      <c r="M73" s="5">
        <v>-97182705315</v>
      </c>
      <c r="N73" s="5">
        <v>-7472695114</v>
      </c>
      <c r="O73" s="5">
        <v>33137914764</v>
      </c>
      <c r="P73" s="5">
        <v>55934478533</v>
      </c>
      <c r="Q73" s="5">
        <v>31408271568</v>
      </c>
      <c r="R73" s="5">
        <v>24073749369</v>
      </c>
      <c r="S73" s="5">
        <v>24498238033</v>
      </c>
    </row>
    <row r="74" spans="2:19" ht="15.5" x14ac:dyDescent="0.35">
      <c r="C74" t="s">
        <v>106</v>
      </c>
      <c r="D74" s="5">
        <v>1582785</v>
      </c>
      <c r="E74" s="5">
        <v>-291490</v>
      </c>
      <c r="F74" s="5">
        <v>-4309345</v>
      </c>
      <c r="G74" s="5">
        <v>82491</v>
      </c>
      <c r="I74" s="5">
        <v>-4327279</v>
      </c>
      <c r="J74" s="5">
        <v>-255751</v>
      </c>
      <c r="K74" s="5">
        <v>281106</v>
      </c>
      <c r="L74" s="5">
        <v>735267</v>
      </c>
      <c r="M74" s="5">
        <v>274778</v>
      </c>
      <c r="N74" s="5">
        <v>-1903517</v>
      </c>
      <c r="O74" s="5">
        <v>1305404</v>
      </c>
      <c r="P74" s="5">
        <v>1011642</v>
      </c>
      <c r="Q74" s="5">
        <v>339847</v>
      </c>
      <c r="R74" s="5">
        <v>487404</v>
      </c>
    </row>
    <row r="75" spans="2:19" ht="15.5" x14ac:dyDescent="0.35">
      <c r="C75" t="s">
        <v>107</v>
      </c>
      <c r="D75" s="5">
        <v>208288107</v>
      </c>
      <c r="E75" s="5">
        <v>-4816675071</v>
      </c>
      <c r="F75" s="5">
        <v>-43992627838</v>
      </c>
      <c r="G75" s="5">
        <v>-2522780945</v>
      </c>
      <c r="I75" s="5">
        <v>-35437571082</v>
      </c>
      <c r="J75" s="5">
        <v>-34252439442</v>
      </c>
      <c r="K75" s="5">
        <v>-73150410749</v>
      </c>
      <c r="L75" s="5">
        <v>-113184814811</v>
      </c>
      <c r="M75" s="5">
        <v>-97243833756</v>
      </c>
      <c r="N75" s="5">
        <v>-7262901743</v>
      </c>
      <c r="O75" s="5">
        <v>33021669565</v>
      </c>
      <c r="P75" s="5">
        <v>55935490175</v>
      </c>
      <c r="Q75" s="5">
        <v>31632802415</v>
      </c>
      <c r="R75" s="5">
        <v>24287566773</v>
      </c>
      <c r="S75" s="5">
        <v>23132824033</v>
      </c>
    </row>
    <row r="76" spans="2:19" ht="15.5" x14ac:dyDescent="0.35">
      <c r="C76" t="s">
        <v>108</v>
      </c>
      <c r="D76" s="5">
        <v>208288107</v>
      </c>
      <c r="E76" s="5">
        <v>-4746926071</v>
      </c>
      <c r="F76" s="5">
        <v>-43992627838</v>
      </c>
      <c r="G76" s="5">
        <v>-2522780945</v>
      </c>
      <c r="I76" s="5">
        <v>-35367822082</v>
      </c>
      <c r="J76" s="5">
        <v>-33860336442</v>
      </c>
      <c r="K76" s="5">
        <v>-73156449749</v>
      </c>
      <c r="L76" s="5">
        <v>-113169026811</v>
      </c>
      <c r="M76" s="5">
        <v>-97182430537</v>
      </c>
      <c r="N76" s="5">
        <v>-7474598631</v>
      </c>
      <c r="O76" s="5">
        <v>33139220168</v>
      </c>
      <c r="P76" s="5">
        <v>55935490175</v>
      </c>
      <c r="Q76" s="5">
        <v>31408611415</v>
      </c>
      <c r="R76" s="5">
        <v>24074236773</v>
      </c>
      <c r="S76" s="5">
        <v>24498238033</v>
      </c>
    </row>
    <row r="77" spans="2:19" ht="15.5" x14ac:dyDescent="0.35">
      <c r="C77" t="s">
        <v>109</v>
      </c>
      <c r="D77" s="5">
        <v>208288107</v>
      </c>
      <c r="E77" s="5">
        <v>-4746926071</v>
      </c>
      <c r="F77" s="5">
        <v>-43992627838</v>
      </c>
      <c r="G77" s="5">
        <v>-2522780945</v>
      </c>
      <c r="I77" s="5">
        <v>-35367822082</v>
      </c>
      <c r="J77" s="5">
        <v>-33860336442</v>
      </c>
      <c r="K77" s="5">
        <v>-73156449749</v>
      </c>
      <c r="L77" s="5">
        <v>-113169026811</v>
      </c>
      <c r="M77" s="5">
        <v>-97182430537</v>
      </c>
      <c r="N77" s="5">
        <v>-7474598631</v>
      </c>
      <c r="O77" s="5">
        <v>33139220168</v>
      </c>
      <c r="P77" s="5">
        <v>55935490175</v>
      </c>
      <c r="Q77" s="5">
        <v>31408611415</v>
      </c>
      <c r="R77" s="5">
        <v>24074236773</v>
      </c>
      <c r="S77" s="5">
        <v>24498238033</v>
      </c>
    </row>
    <row r="79" spans="2:19" ht="15.5" x14ac:dyDescent="0.35">
      <c r="B79" t="s">
        <v>110</v>
      </c>
      <c r="C79" t="s">
        <v>111</v>
      </c>
    </row>
    <row r="80" spans="2:19" ht="15.5" x14ac:dyDescent="0.35">
      <c r="C80" t="s">
        <v>112</v>
      </c>
    </row>
    <row r="81" spans="3:19" ht="15.5" x14ac:dyDescent="0.35">
      <c r="C81" t="s">
        <v>19</v>
      </c>
      <c r="D81" s="5">
        <v>58019837855</v>
      </c>
      <c r="E81" s="5">
        <v>49447320789</v>
      </c>
      <c r="F81" s="5">
        <v>43491292717</v>
      </c>
      <c r="G81" s="5">
        <v>82626112208</v>
      </c>
      <c r="I81" s="5">
        <v>49447320789</v>
      </c>
      <c r="J81" s="5">
        <v>68010654727</v>
      </c>
      <c r="K81" s="5">
        <v>89115661837</v>
      </c>
      <c r="L81" s="5">
        <v>76330219578</v>
      </c>
      <c r="M81" s="5">
        <v>18529540683</v>
      </c>
      <c r="N81" s="5">
        <v>172119399506</v>
      </c>
      <c r="O81" s="5">
        <v>160381718276</v>
      </c>
      <c r="P81" s="5">
        <v>305402920515</v>
      </c>
      <c r="Q81" s="5">
        <v>141200780524</v>
      </c>
      <c r="R81" s="5">
        <v>40993664674</v>
      </c>
      <c r="S81" s="5">
        <v>40315800329</v>
      </c>
    </row>
    <row r="82" spans="3:19" ht="15.5" x14ac:dyDescent="0.35">
      <c r="C82" t="s">
        <v>329</v>
      </c>
      <c r="L82" s="5">
        <v>50288636402</v>
      </c>
      <c r="M82" s="5">
        <v>50054949646</v>
      </c>
    </row>
    <row r="83" spans="3:19" ht="15.5" x14ac:dyDescent="0.35">
      <c r="C83" t="s">
        <v>1359</v>
      </c>
      <c r="D83" s="5">
        <v>54884334700</v>
      </c>
      <c r="E83" s="5">
        <v>68254782470</v>
      </c>
      <c r="F83" s="5">
        <v>72399735900</v>
      </c>
      <c r="G83" s="5">
        <v>92513897200</v>
      </c>
      <c r="I83" s="5">
        <v>68254782470</v>
      </c>
      <c r="J83" s="5">
        <v>96493212110</v>
      </c>
      <c r="K83" s="5">
        <v>93398955460</v>
      </c>
      <c r="L83" s="5">
        <v>150895274330</v>
      </c>
      <c r="M83" s="5">
        <v>323201622780</v>
      </c>
      <c r="N83" s="5">
        <v>315389671670</v>
      </c>
      <c r="O83" s="5">
        <v>314686692540</v>
      </c>
      <c r="P83" s="5">
        <v>173149362850</v>
      </c>
      <c r="Q83" s="5">
        <v>44671719947</v>
      </c>
      <c r="R83" s="5">
        <v>81007039010</v>
      </c>
      <c r="S83" s="5">
        <v>20803253182</v>
      </c>
    </row>
    <row r="84" spans="3:19" ht="15.5" x14ac:dyDescent="0.35">
      <c r="C84" t="s">
        <v>1357</v>
      </c>
      <c r="D84" s="5">
        <v>27132119408</v>
      </c>
      <c r="E84" s="5">
        <v>40194640791</v>
      </c>
      <c r="F84" s="5">
        <v>276319384840</v>
      </c>
      <c r="G84" s="5">
        <v>27228107570</v>
      </c>
      <c r="I84" s="5">
        <v>40194640791</v>
      </c>
      <c r="J84" s="5">
        <v>24310765441</v>
      </c>
      <c r="K84" s="5">
        <v>50548457386</v>
      </c>
      <c r="L84" s="5">
        <v>125876720793</v>
      </c>
      <c r="M84" s="5">
        <v>114000988703</v>
      </c>
      <c r="N84" s="5">
        <v>30912948332</v>
      </c>
      <c r="O84" s="5">
        <v>173731791673</v>
      </c>
      <c r="P84" s="5">
        <v>238173449138</v>
      </c>
      <c r="Q84" s="5">
        <v>119601795824</v>
      </c>
      <c r="R84" s="5">
        <v>82673456047</v>
      </c>
      <c r="S84" s="5">
        <v>177921178752</v>
      </c>
    </row>
    <row r="85" spans="3:19" ht="15.5" x14ac:dyDescent="0.35">
      <c r="C85" t="s">
        <v>116</v>
      </c>
      <c r="D85" s="5">
        <v>14899766593</v>
      </c>
      <c r="E85" s="5">
        <v>35214987799</v>
      </c>
      <c r="F85" s="5">
        <v>271518442599</v>
      </c>
      <c r="G85" s="5">
        <v>22311906860</v>
      </c>
      <c r="I85" s="5">
        <v>35214987799</v>
      </c>
      <c r="J85" s="5">
        <v>20728040709</v>
      </c>
      <c r="K85" s="5">
        <v>26695684683</v>
      </c>
      <c r="L85" s="5">
        <v>120976290501</v>
      </c>
      <c r="M85" s="5">
        <v>72417075469</v>
      </c>
      <c r="N85" s="5">
        <v>23271530539</v>
      </c>
      <c r="O85" s="5">
        <v>29260772048</v>
      </c>
      <c r="P85" s="5">
        <v>21820780994</v>
      </c>
      <c r="Q85" s="5">
        <v>75062943146</v>
      </c>
      <c r="R85" s="5">
        <v>137769888212</v>
      </c>
      <c r="S85" s="5">
        <v>49158227625</v>
      </c>
    </row>
    <row r="86" spans="3:19" ht="15.5" x14ac:dyDescent="0.35">
      <c r="C86" t="s">
        <v>115</v>
      </c>
      <c r="D86" s="5">
        <v>5383086539</v>
      </c>
      <c r="E86" s="5">
        <v>6679813166</v>
      </c>
      <c r="F86" s="5">
        <v>172765829</v>
      </c>
      <c r="G86" s="5">
        <v>3682008984</v>
      </c>
      <c r="I86" s="5">
        <v>6679813166</v>
      </c>
      <c r="J86" s="5">
        <v>4333003539</v>
      </c>
      <c r="K86" s="5">
        <v>7346887188</v>
      </c>
      <c r="L86" s="5">
        <v>4588766</v>
      </c>
      <c r="M86" s="5">
        <v>37972379831</v>
      </c>
      <c r="N86" s="5">
        <v>3663430482</v>
      </c>
      <c r="O86" s="5">
        <v>101364976200</v>
      </c>
      <c r="P86" s="5">
        <v>168925856888</v>
      </c>
      <c r="Q86" s="5">
        <v>29577057191</v>
      </c>
      <c r="R86" s="5">
        <v>9783602551</v>
      </c>
      <c r="S86" s="5">
        <v>11178802785</v>
      </c>
    </row>
    <row r="87" spans="3:19" ht="15.5" x14ac:dyDescent="0.35">
      <c r="C87" t="s">
        <v>1358</v>
      </c>
      <c r="D87" s="5">
        <v>27132119408</v>
      </c>
      <c r="E87" s="5">
        <v>40194640791</v>
      </c>
      <c r="F87" s="5">
        <v>276319384840</v>
      </c>
      <c r="G87" s="5">
        <v>27228107570</v>
      </c>
      <c r="I87" s="5">
        <v>40194640791</v>
      </c>
      <c r="J87" s="5">
        <v>24310765441</v>
      </c>
      <c r="K87" s="5">
        <v>50548457386</v>
      </c>
      <c r="L87" s="5">
        <v>125876720793</v>
      </c>
      <c r="M87" s="5">
        <v>114000988703</v>
      </c>
      <c r="N87" s="5">
        <v>30912948332</v>
      </c>
      <c r="O87" s="5">
        <v>173731791673</v>
      </c>
      <c r="P87" s="5">
        <v>238173449138</v>
      </c>
      <c r="Q87" s="5">
        <v>119601795824</v>
      </c>
      <c r="R87" s="5">
        <v>82673456047</v>
      </c>
      <c r="S87" s="5">
        <v>177921178752</v>
      </c>
    </row>
    <row r="88" spans="3:19" ht="15.5" x14ac:dyDescent="0.35">
      <c r="C88" t="s">
        <v>118</v>
      </c>
      <c r="D88" s="5">
        <v>478065411</v>
      </c>
      <c r="E88" s="5">
        <v>453296859</v>
      </c>
      <c r="F88" s="5">
        <v>469304035</v>
      </c>
      <c r="G88" s="5">
        <v>1069706925</v>
      </c>
      <c r="I88" s="5">
        <v>453296859</v>
      </c>
      <c r="J88" s="5">
        <v>1175381970</v>
      </c>
      <c r="K88" s="5">
        <v>765985710</v>
      </c>
      <c r="L88" s="5">
        <v>494541559</v>
      </c>
      <c r="M88" s="5">
        <v>445528837</v>
      </c>
      <c r="N88" s="5">
        <v>1933309597</v>
      </c>
      <c r="O88" s="5">
        <v>1997980315</v>
      </c>
      <c r="P88" s="5">
        <v>723359950</v>
      </c>
      <c r="Q88" s="5">
        <v>483004275</v>
      </c>
      <c r="R88" s="5">
        <v>1292431734</v>
      </c>
      <c r="S88" s="5">
        <v>2207101060</v>
      </c>
    </row>
    <row r="89" spans="3:19" ht="15.5" x14ac:dyDescent="0.35">
      <c r="C89" t="s">
        <v>119</v>
      </c>
      <c r="D89" s="5">
        <v>478065411</v>
      </c>
      <c r="E89" s="5">
        <v>453296859</v>
      </c>
      <c r="F89" s="5">
        <v>469304035</v>
      </c>
      <c r="G89" s="5">
        <v>1069706925</v>
      </c>
      <c r="I89" s="5">
        <v>453296859</v>
      </c>
      <c r="J89" s="5">
        <v>1175381970</v>
      </c>
      <c r="K89" s="5">
        <v>765985710</v>
      </c>
      <c r="L89" s="5">
        <v>494541559</v>
      </c>
      <c r="M89" s="5">
        <v>445528837</v>
      </c>
      <c r="N89" s="5">
        <v>1933309597</v>
      </c>
      <c r="O89" s="5">
        <v>1997980315</v>
      </c>
      <c r="P89" s="5">
        <v>723359950</v>
      </c>
      <c r="Q89" s="5">
        <v>483004275</v>
      </c>
      <c r="R89" s="5">
        <v>1292431734</v>
      </c>
      <c r="S89" s="5">
        <v>2207101060</v>
      </c>
    </row>
    <row r="90" spans="3:19" ht="15.5" x14ac:dyDescent="0.35">
      <c r="C90" t="s">
        <v>98</v>
      </c>
      <c r="D90" s="5">
        <v>1467363874</v>
      </c>
      <c r="E90" s="5">
        <v>1467363874</v>
      </c>
      <c r="F90" s="5">
        <v>1397613242</v>
      </c>
      <c r="G90" s="5">
        <v>1397613242</v>
      </c>
      <c r="I90" s="5">
        <v>1467363874</v>
      </c>
      <c r="J90" s="5">
        <v>1397613242</v>
      </c>
      <c r="K90" s="5">
        <v>1005537850</v>
      </c>
      <c r="L90" s="5">
        <v>1011573409</v>
      </c>
      <c r="M90" s="5">
        <v>995770934</v>
      </c>
      <c r="N90" s="5">
        <v>934367715</v>
      </c>
      <c r="O90" s="5">
        <v>1196064603</v>
      </c>
      <c r="P90" s="5">
        <v>1078514000</v>
      </c>
      <c r="Q90" s="5">
        <v>1078514000</v>
      </c>
      <c r="R90" s="5">
        <v>1302705000</v>
      </c>
      <c r="S90" s="5">
        <v>1466035000</v>
      </c>
    </row>
    <row r="91" spans="3:19" ht="15.5" x14ac:dyDescent="0.35">
      <c r="C91" t="s">
        <v>121</v>
      </c>
      <c r="D91" s="5">
        <v>146321873453</v>
      </c>
      <c r="E91" s="5">
        <v>163811903325</v>
      </c>
      <c r="F91" s="5">
        <v>398141381940</v>
      </c>
      <c r="G91" s="5">
        <v>208915633950</v>
      </c>
      <c r="I91" s="5">
        <v>163811903325</v>
      </c>
      <c r="J91" s="5">
        <v>195105605675</v>
      </c>
      <c r="K91" s="5">
        <v>238908052351</v>
      </c>
      <c r="L91" s="5">
        <v>408832918255</v>
      </c>
      <c r="M91" s="5">
        <v>511049577319</v>
      </c>
      <c r="N91" s="5">
        <v>524694301521</v>
      </c>
      <c r="O91" s="5">
        <v>656262319774</v>
      </c>
      <c r="P91" s="5">
        <v>732868211726</v>
      </c>
      <c r="Q91" s="5">
        <v>376735934926</v>
      </c>
      <c r="R91" s="5">
        <v>382947055612</v>
      </c>
      <c r="S91" s="5">
        <v>278754123441</v>
      </c>
    </row>
    <row r="92" spans="3:19" ht="15.5" x14ac:dyDescent="0.35">
      <c r="C92" t="s">
        <v>122</v>
      </c>
    </row>
    <row r="93" spans="3:19" ht="15.5" x14ac:dyDescent="0.35">
      <c r="C93" t="s">
        <v>124</v>
      </c>
      <c r="D93" s="5">
        <v>545074727</v>
      </c>
      <c r="E93" s="5">
        <v>622936679</v>
      </c>
      <c r="F93" s="5">
        <v>659819883</v>
      </c>
      <c r="G93" s="5">
        <v>719608544</v>
      </c>
      <c r="I93" s="5">
        <v>622936679</v>
      </c>
      <c r="J93" s="5">
        <v>854550804</v>
      </c>
      <c r="K93" s="5">
        <v>156819700</v>
      </c>
      <c r="L93" s="5">
        <v>938486884</v>
      </c>
      <c r="M93" s="5">
        <v>2168802192</v>
      </c>
      <c r="N93" s="5">
        <v>135899411</v>
      </c>
      <c r="O93" s="5">
        <v>213688610</v>
      </c>
      <c r="P93" s="5">
        <v>509613931</v>
      </c>
      <c r="Q93" s="5">
        <v>1070136708</v>
      </c>
      <c r="R93" s="5">
        <v>1911659261</v>
      </c>
      <c r="S93" s="5">
        <v>2205119838</v>
      </c>
    </row>
    <row r="94" spans="3:19" ht="15.5" x14ac:dyDescent="0.35">
      <c r="C94" t="s">
        <v>125</v>
      </c>
      <c r="D94" s="5">
        <v>12590454633</v>
      </c>
      <c r="E94" s="5">
        <v>17132163103</v>
      </c>
      <c r="F94" s="5">
        <v>3097049115</v>
      </c>
      <c r="G94" s="5">
        <v>3115283266</v>
      </c>
      <c r="I94" s="5">
        <v>17132163103</v>
      </c>
      <c r="J94" s="5">
        <v>3172203688</v>
      </c>
      <c r="K94" s="5">
        <v>2720791671</v>
      </c>
      <c r="L94" s="5">
        <v>2145225690</v>
      </c>
      <c r="M94" s="5">
        <v>1725541500</v>
      </c>
      <c r="N94" s="5">
        <v>1289876578</v>
      </c>
      <c r="O94" s="5">
        <v>753442827</v>
      </c>
      <c r="P94" s="5">
        <v>738539847</v>
      </c>
      <c r="Q94" s="5">
        <v>1334935779</v>
      </c>
      <c r="R94" s="5">
        <v>1086723499</v>
      </c>
      <c r="S94" s="5">
        <v>848575720</v>
      </c>
    </row>
    <row r="95" spans="3:19" ht="15.5" x14ac:dyDescent="0.35">
      <c r="C95" t="s">
        <v>499</v>
      </c>
      <c r="K95" s="5">
        <v>7500000000</v>
      </c>
      <c r="L95" s="5">
        <v>625000000</v>
      </c>
      <c r="M95" s="5">
        <v>625000000</v>
      </c>
      <c r="N95" s="5">
        <v>625000000</v>
      </c>
      <c r="O95" s="5">
        <v>625000000</v>
      </c>
    </row>
    <row r="96" spans="3:19" ht="15.5" x14ac:dyDescent="0.35">
      <c r="C96" t="s">
        <v>883</v>
      </c>
      <c r="D96" s="5">
        <v>7525000000</v>
      </c>
      <c r="E96" s="5">
        <v>7525000000</v>
      </c>
      <c r="F96" s="5">
        <v>7525000000</v>
      </c>
      <c r="G96" s="5">
        <v>7525000000</v>
      </c>
      <c r="I96" s="5">
        <v>7525000000</v>
      </c>
      <c r="J96" s="5">
        <v>7525000000</v>
      </c>
      <c r="K96" s="5">
        <v>25000000</v>
      </c>
      <c r="L96" s="5">
        <v>25000000</v>
      </c>
      <c r="M96" s="5">
        <v>25000000</v>
      </c>
      <c r="N96" s="5">
        <v>25000000</v>
      </c>
      <c r="O96" s="5">
        <v>25000000</v>
      </c>
    </row>
    <row r="97" spans="3:19" ht="15.5" x14ac:dyDescent="0.35">
      <c r="C97" t="s">
        <v>127</v>
      </c>
      <c r="D97" s="5">
        <v>20930617460</v>
      </c>
      <c r="E97" s="5">
        <v>25550187882</v>
      </c>
      <c r="F97" s="5">
        <v>11551957098</v>
      </c>
      <c r="G97" s="5">
        <v>11629979910</v>
      </c>
      <c r="I97" s="5">
        <v>25550187882</v>
      </c>
      <c r="J97" s="5">
        <v>12053138692</v>
      </c>
      <c r="K97" s="5">
        <v>10971995571</v>
      </c>
      <c r="L97" s="5">
        <v>4303096774</v>
      </c>
      <c r="M97" s="5">
        <v>5113727892</v>
      </c>
      <c r="N97" s="5">
        <v>2645160189</v>
      </c>
      <c r="O97" s="5">
        <v>2186515637</v>
      </c>
      <c r="P97" s="5">
        <v>1964182737</v>
      </c>
      <c r="Q97" s="5">
        <v>3094126886</v>
      </c>
      <c r="R97" s="5">
        <v>3513339555</v>
      </c>
      <c r="S97" s="5">
        <v>3579031632</v>
      </c>
    </row>
    <row r="98" spans="3:19" ht="15.5" x14ac:dyDescent="0.35">
      <c r="C98" t="s">
        <v>128</v>
      </c>
      <c r="D98" s="5">
        <v>167252490913</v>
      </c>
      <c r="E98" s="5">
        <v>189362091207</v>
      </c>
      <c r="F98" s="5">
        <v>409693339038</v>
      </c>
      <c r="G98" s="5">
        <v>220545613860</v>
      </c>
      <c r="I98" s="5">
        <v>189362091207</v>
      </c>
      <c r="J98" s="5">
        <v>207158744367</v>
      </c>
      <c r="K98" s="5">
        <v>249880047922</v>
      </c>
      <c r="L98" s="5">
        <v>413136015029</v>
      </c>
      <c r="M98" s="5">
        <v>516163305211</v>
      </c>
      <c r="N98" s="5">
        <v>527339461710</v>
      </c>
      <c r="O98" s="5">
        <v>658448835411</v>
      </c>
      <c r="P98" s="5">
        <v>734832394463</v>
      </c>
      <c r="Q98" s="5">
        <v>379830061812</v>
      </c>
      <c r="R98" s="5">
        <v>386460395167</v>
      </c>
      <c r="S98" s="5">
        <v>282333155073</v>
      </c>
    </row>
    <row r="99" spans="3:19" ht="15.5" x14ac:dyDescent="0.35">
      <c r="C99" t="s">
        <v>129</v>
      </c>
    </row>
    <row r="100" spans="3:19" ht="15.5" x14ac:dyDescent="0.35">
      <c r="C100" t="s">
        <v>130</v>
      </c>
    </row>
    <row r="101" spans="3:19" ht="15.5" x14ac:dyDescent="0.35">
      <c r="C101" t="s">
        <v>131</v>
      </c>
      <c r="D101" s="5">
        <v>20584294706</v>
      </c>
      <c r="E101" s="5">
        <v>42902183107</v>
      </c>
      <c r="F101" s="5">
        <v>259052523867</v>
      </c>
      <c r="G101" s="5">
        <v>25912170851</v>
      </c>
      <c r="I101" s="5">
        <v>42902183107</v>
      </c>
      <c r="J101" s="5">
        <v>25897033185</v>
      </c>
      <c r="K101" s="5">
        <v>34891366298</v>
      </c>
      <c r="L101" s="5">
        <v>125505839656</v>
      </c>
      <c r="M101" s="5">
        <v>114770054028</v>
      </c>
      <c r="N101" s="5">
        <v>28954137770</v>
      </c>
      <c r="O101" s="5">
        <v>136633155392</v>
      </c>
      <c r="P101" s="5">
        <v>224928935561</v>
      </c>
      <c r="Q101" s="5">
        <v>131282509645</v>
      </c>
      <c r="R101" s="5">
        <v>162233671775</v>
      </c>
      <c r="S101" s="5">
        <v>75156705814</v>
      </c>
    </row>
    <row r="102" spans="3:19" ht="15.5" x14ac:dyDescent="0.35">
      <c r="C102" t="s">
        <v>1557</v>
      </c>
      <c r="P102" s="5">
        <v>29897614000</v>
      </c>
      <c r="Q102" s="5">
        <v>16554737300</v>
      </c>
      <c r="R102" s="5">
        <v>2838632300</v>
      </c>
      <c r="S102" s="5">
        <v>7323272000</v>
      </c>
    </row>
    <row r="103" spans="3:19" ht="15.5" x14ac:dyDescent="0.35">
      <c r="C103" t="s">
        <v>1362</v>
      </c>
    </row>
    <row r="104" spans="3:19" ht="15.5" x14ac:dyDescent="0.35">
      <c r="C104" t="s">
        <v>1363</v>
      </c>
      <c r="D104" s="5">
        <v>20282853132</v>
      </c>
      <c r="E104" s="5">
        <v>41894800965</v>
      </c>
      <c r="F104" s="5">
        <v>271691208428</v>
      </c>
      <c r="G104" s="5">
        <v>25993915844</v>
      </c>
      <c r="I104" s="5">
        <v>41894800965</v>
      </c>
      <c r="J104" s="5">
        <v>25061044248</v>
      </c>
      <c r="K104" s="5">
        <v>34042571871</v>
      </c>
      <c r="L104" s="5">
        <v>120980879267</v>
      </c>
      <c r="M104" s="5">
        <v>110389455300</v>
      </c>
      <c r="N104" s="5">
        <v>26934961021</v>
      </c>
      <c r="O104" s="5">
        <v>130625748248</v>
      </c>
      <c r="P104" s="5">
        <v>190746637882</v>
      </c>
      <c r="Q104" s="5">
        <v>104640000337</v>
      </c>
      <c r="R104" s="5">
        <v>147553490763</v>
      </c>
      <c r="S104" s="5">
        <v>60337030410</v>
      </c>
    </row>
    <row r="105" spans="3:19" ht="15.5" x14ac:dyDescent="0.35">
      <c r="C105" t="s">
        <v>135</v>
      </c>
      <c r="D105" s="5">
        <v>-54542369</v>
      </c>
      <c r="E105" s="5">
        <v>132152725</v>
      </c>
      <c r="F105" s="5">
        <v>-13219355398</v>
      </c>
      <c r="G105" s="5">
        <v>-557862479</v>
      </c>
      <c r="I105" s="5">
        <v>132152725</v>
      </c>
      <c r="J105" s="5">
        <v>87637594</v>
      </c>
      <c r="K105" s="5">
        <v>146805629</v>
      </c>
      <c r="L105" s="5">
        <v>848557737</v>
      </c>
      <c r="M105" s="5">
        <v>1040889110</v>
      </c>
      <c r="N105" s="5">
        <v>331266000</v>
      </c>
      <c r="O105" s="5">
        <v>1731913486</v>
      </c>
      <c r="P105" s="5">
        <v>950099874</v>
      </c>
      <c r="Q105" s="5">
        <v>486300531</v>
      </c>
      <c r="R105" s="5">
        <v>893172848</v>
      </c>
      <c r="S105" s="5">
        <v>617314732</v>
      </c>
    </row>
    <row r="106" spans="3:19" ht="15.5" x14ac:dyDescent="0.35">
      <c r="C106" t="s">
        <v>134</v>
      </c>
      <c r="D106" s="5">
        <v>1300000</v>
      </c>
      <c r="E106" s="5">
        <v>1887103</v>
      </c>
      <c r="F106" s="5">
        <v>4713250</v>
      </c>
      <c r="G106" s="5">
        <v>4915969</v>
      </c>
      <c r="I106" s="5">
        <v>1887103</v>
      </c>
      <c r="J106" s="5">
        <v>1813750</v>
      </c>
      <c r="K106" s="5">
        <v>500000</v>
      </c>
      <c r="L106" s="5">
        <v>1460000</v>
      </c>
      <c r="M106" s="5">
        <v>880000</v>
      </c>
      <c r="N106" s="5">
        <v>480000</v>
      </c>
      <c r="O106" s="5">
        <v>828000</v>
      </c>
    </row>
    <row r="107" spans="3:19" ht="15.5" x14ac:dyDescent="0.35">
      <c r="C107" t="s">
        <v>337</v>
      </c>
      <c r="D107" s="5">
        <v>1300000</v>
      </c>
      <c r="E107" s="5">
        <v>1887103</v>
      </c>
      <c r="F107" s="5">
        <v>4713250</v>
      </c>
      <c r="G107" s="5">
        <v>4915969</v>
      </c>
      <c r="I107" s="5">
        <v>1887103</v>
      </c>
      <c r="J107" s="5">
        <v>1813750</v>
      </c>
      <c r="K107" s="5">
        <v>500000</v>
      </c>
      <c r="L107" s="5">
        <v>1460000</v>
      </c>
      <c r="M107" s="5">
        <v>880000</v>
      </c>
      <c r="N107" s="5">
        <v>480000</v>
      </c>
      <c r="O107" s="5">
        <v>828000</v>
      </c>
    </row>
    <row r="108" spans="3:19" ht="15.5" x14ac:dyDescent="0.35">
      <c r="C108" t="s">
        <v>136</v>
      </c>
      <c r="D108" s="5">
        <v>354683943</v>
      </c>
      <c r="E108" s="5">
        <v>873342314</v>
      </c>
      <c r="F108" s="5">
        <v>575957587</v>
      </c>
      <c r="G108" s="5">
        <v>471201517</v>
      </c>
      <c r="I108" s="5">
        <v>873342314</v>
      </c>
      <c r="J108" s="5">
        <v>746537593</v>
      </c>
      <c r="K108" s="5">
        <v>701488798</v>
      </c>
      <c r="L108" s="5">
        <v>3374942652</v>
      </c>
      <c r="M108" s="5">
        <v>3338829618</v>
      </c>
      <c r="N108" s="5">
        <v>1687430749</v>
      </c>
      <c r="O108" s="5">
        <v>4274665658</v>
      </c>
      <c r="P108" s="5">
        <v>2564955805</v>
      </c>
      <c r="Q108" s="5">
        <v>3528867877</v>
      </c>
      <c r="R108" s="5">
        <v>5856320864</v>
      </c>
      <c r="S108" s="5">
        <v>3472191672</v>
      </c>
    </row>
    <row r="109" spans="3:19" ht="15.5" x14ac:dyDescent="0.35">
      <c r="C109" t="s">
        <v>144</v>
      </c>
      <c r="D109" s="5">
        <v>3291868000</v>
      </c>
      <c r="E109" s="5">
        <v>3291868000</v>
      </c>
      <c r="F109" s="5">
        <v>2725849000</v>
      </c>
      <c r="G109" s="5">
        <v>2725849000</v>
      </c>
      <c r="I109" s="5">
        <v>3291868000</v>
      </c>
      <c r="J109" s="5">
        <v>2725849000</v>
      </c>
      <c r="K109" s="5">
        <v>2592483000</v>
      </c>
      <c r="L109" s="5">
        <v>2077527000</v>
      </c>
      <c r="M109" s="5">
        <v>2676076000</v>
      </c>
      <c r="N109" s="5">
        <v>2485727000</v>
      </c>
      <c r="O109" s="5">
        <v>1440968000</v>
      </c>
      <c r="P109" s="5">
        <v>640000</v>
      </c>
      <c r="Q109" s="5">
        <v>2960000</v>
      </c>
      <c r="R109" s="5">
        <v>7200000</v>
      </c>
      <c r="S109" s="5">
        <v>3120000</v>
      </c>
    </row>
    <row r="110" spans="3:19" ht="15.5" x14ac:dyDescent="0.35">
      <c r="C110" t="s">
        <v>145</v>
      </c>
      <c r="D110" s="5">
        <v>3291868000</v>
      </c>
      <c r="E110" s="5">
        <v>3291868000</v>
      </c>
      <c r="F110" s="5">
        <v>2725849000</v>
      </c>
      <c r="G110" s="5">
        <v>2725849000</v>
      </c>
      <c r="I110" s="5">
        <v>3291868000</v>
      </c>
      <c r="J110" s="5">
        <v>2725849000</v>
      </c>
      <c r="K110" s="5">
        <v>2592483000</v>
      </c>
      <c r="L110" s="5">
        <v>2077527000</v>
      </c>
      <c r="M110" s="5">
        <v>2676076000</v>
      </c>
      <c r="N110" s="5">
        <v>2485727000</v>
      </c>
      <c r="O110" s="5">
        <v>1440968000</v>
      </c>
      <c r="P110" s="5">
        <v>640000</v>
      </c>
      <c r="Q110" s="5">
        <v>2960000</v>
      </c>
      <c r="R110" s="5">
        <v>7200000</v>
      </c>
      <c r="S110" s="5">
        <v>3120000</v>
      </c>
    </row>
    <row r="111" spans="3:19" ht="15.5" x14ac:dyDescent="0.35">
      <c r="C111" t="s">
        <v>150</v>
      </c>
      <c r="D111" s="5">
        <v>23876162706</v>
      </c>
      <c r="E111" s="5">
        <v>46194051107</v>
      </c>
      <c r="F111" s="5">
        <v>261778372867</v>
      </c>
      <c r="G111" s="5">
        <v>28638019851</v>
      </c>
      <c r="I111" s="5">
        <v>46194051107</v>
      </c>
      <c r="J111" s="5">
        <v>28622882185</v>
      </c>
      <c r="K111" s="5">
        <v>37483849298</v>
      </c>
      <c r="L111" s="5">
        <v>127583366656</v>
      </c>
      <c r="M111" s="5">
        <v>117446130028</v>
      </c>
      <c r="N111" s="5">
        <v>31439864770</v>
      </c>
      <c r="O111" s="5">
        <v>138074123392</v>
      </c>
      <c r="P111" s="5">
        <v>224929575561</v>
      </c>
      <c r="Q111" s="5">
        <v>131285469645</v>
      </c>
      <c r="R111" s="5">
        <v>162240871775</v>
      </c>
      <c r="S111" s="5">
        <v>75159825814</v>
      </c>
    </row>
    <row r="112" spans="3:19" ht="15.5" x14ac:dyDescent="0.35">
      <c r="C112" t="s">
        <v>151</v>
      </c>
    </row>
    <row r="113" spans="2:19" ht="15.5" x14ac:dyDescent="0.35">
      <c r="C113" t="s">
        <v>152</v>
      </c>
      <c r="D113" s="5">
        <v>283341705600</v>
      </c>
      <c r="E113" s="5">
        <v>283341705600</v>
      </c>
      <c r="F113" s="5">
        <v>283341705600</v>
      </c>
      <c r="G113" s="5">
        <v>283341705600</v>
      </c>
      <c r="I113" s="5">
        <v>283341705600</v>
      </c>
      <c r="J113" s="5">
        <v>283341705600</v>
      </c>
      <c r="K113" s="5">
        <v>283341705600</v>
      </c>
      <c r="L113" s="5">
        <v>283341705600</v>
      </c>
      <c r="M113" s="5">
        <v>283341705600</v>
      </c>
      <c r="N113" s="5">
        <v>283341705600</v>
      </c>
      <c r="O113" s="5">
        <v>283341705600</v>
      </c>
      <c r="P113" s="5">
        <v>283341705600</v>
      </c>
      <c r="Q113" s="5">
        <v>70835426400</v>
      </c>
      <c r="R113" s="5">
        <v>70835426400</v>
      </c>
      <c r="S113" s="5">
        <v>70835426400</v>
      </c>
    </row>
    <row r="114" spans="2:19" ht="15.5" x14ac:dyDescent="0.35">
      <c r="C114" t="s">
        <v>153</v>
      </c>
      <c r="D114" s="5">
        <v>172448950</v>
      </c>
      <c r="E114" s="5">
        <v>172448950</v>
      </c>
      <c r="F114" s="5">
        <v>172448950</v>
      </c>
      <c r="G114" s="5">
        <v>172448950</v>
      </c>
      <c r="I114" s="5">
        <v>172448950</v>
      </c>
      <c r="J114" s="5">
        <v>172448950</v>
      </c>
      <c r="K114" s="5">
        <v>172448950</v>
      </c>
      <c r="L114" s="5">
        <v>172448950</v>
      </c>
      <c r="M114" s="5">
        <v>172448950</v>
      </c>
      <c r="N114" s="5">
        <v>172448950</v>
      </c>
      <c r="O114" s="5">
        <v>122448950</v>
      </c>
      <c r="P114" s="5">
        <v>122448950</v>
      </c>
      <c r="Q114" s="5">
        <v>122448950</v>
      </c>
      <c r="R114" s="5">
        <v>122448950</v>
      </c>
      <c r="S114" s="5">
        <v>122448950</v>
      </c>
    </row>
    <row r="115" spans="2:19" ht="15.5" x14ac:dyDescent="0.35">
      <c r="C115" t="s">
        <v>154</v>
      </c>
      <c r="D115" s="5">
        <v>-141614731299</v>
      </c>
      <c r="E115" s="5">
        <v>-141821436621</v>
      </c>
      <c r="F115" s="5">
        <v>-137005051408</v>
      </c>
      <c r="G115" s="5">
        <v>-93016732915</v>
      </c>
      <c r="I115" s="5">
        <v>-141821436621</v>
      </c>
      <c r="J115" s="5">
        <v>-106388191186</v>
      </c>
      <c r="K115" s="5">
        <v>-72136035103</v>
      </c>
      <c r="L115" s="5">
        <v>1014660193</v>
      </c>
      <c r="M115" s="5">
        <v>114200224746</v>
      </c>
      <c r="N115" s="5">
        <v>211444324498</v>
      </c>
      <c r="O115" s="5">
        <v>235705839172</v>
      </c>
      <c r="P115" s="5">
        <v>225352811459</v>
      </c>
      <c r="Q115" s="5">
        <v>176501875566</v>
      </c>
      <c r="R115" s="5">
        <v>151952955638</v>
      </c>
      <c r="S115" s="5">
        <v>134749418909</v>
      </c>
    </row>
    <row r="116" spans="2:19" ht="15.5" x14ac:dyDescent="0.35">
      <c r="C116" t="s">
        <v>341</v>
      </c>
      <c r="D116" s="5">
        <v>3350000000</v>
      </c>
      <c r="E116" s="5">
        <v>3350000000</v>
      </c>
      <c r="F116" s="5">
        <v>3350000000</v>
      </c>
      <c r="G116" s="5">
        <v>3350000000</v>
      </c>
      <c r="I116" s="5">
        <v>3350000000</v>
      </c>
      <c r="J116" s="5">
        <v>3350000000</v>
      </c>
      <c r="K116" s="5">
        <v>3350000000</v>
      </c>
      <c r="L116" s="5">
        <v>3350000000</v>
      </c>
      <c r="M116" s="5">
        <v>3350000000</v>
      </c>
      <c r="N116" s="5">
        <v>3350000000</v>
      </c>
      <c r="O116" s="5">
        <v>3300000000</v>
      </c>
      <c r="P116" s="5">
        <v>3250000000</v>
      </c>
      <c r="Q116" s="5">
        <v>3200000000</v>
      </c>
      <c r="R116" s="5">
        <v>3150000000</v>
      </c>
      <c r="S116" s="5">
        <v>3100000000</v>
      </c>
    </row>
    <row r="117" spans="2:19" ht="15.5" x14ac:dyDescent="0.35">
      <c r="C117" t="s">
        <v>342</v>
      </c>
      <c r="D117" s="5">
        <v>-144964731299</v>
      </c>
      <c r="E117" s="5">
        <v>-145171436621</v>
      </c>
      <c r="F117" s="5">
        <v>-140355051408</v>
      </c>
      <c r="G117" s="5">
        <v>-96366732915</v>
      </c>
      <c r="I117" s="5">
        <v>-145171436621</v>
      </c>
      <c r="J117" s="5">
        <v>-109738191186</v>
      </c>
      <c r="K117" s="5">
        <v>-75486035103</v>
      </c>
      <c r="L117" s="5">
        <v>-2335339807</v>
      </c>
      <c r="M117" s="5">
        <v>110850224746</v>
      </c>
      <c r="N117" s="5">
        <v>208094324498</v>
      </c>
      <c r="O117" s="5">
        <v>232405839172</v>
      </c>
      <c r="P117" s="5">
        <v>222102811459</v>
      </c>
      <c r="Q117" s="5">
        <v>173301875566</v>
      </c>
      <c r="R117" s="5">
        <v>148802955638</v>
      </c>
      <c r="S117" s="5">
        <v>131649418909</v>
      </c>
    </row>
    <row r="118" spans="2:19" ht="15.5" x14ac:dyDescent="0.35">
      <c r="C118" t="s">
        <v>343</v>
      </c>
      <c r="D118" s="5">
        <v>-141614731299</v>
      </c>
      <c r="E118" s="5">
        <v>-141821436621</v>
      </c>
      <c r="F118" s="5">
        <v>-137005051408</v>
      </c>
      <c r="G118" s="5">
        <v>-93016732915</v>
      </c>
      <c r="I118" s="5">
        <v>-141821436621</v>
      </c>
      <c r="J118" s="5">
        <v>-106388191186</v>
      </c>
      <c r="K118" s="5">
        <v>-72136035103</v>
      </c>
      <c r="L118" s="5">
        <v>1014660193</v>
      </c>
      <c r="M118" s="5">
        <v>114200224746</v>
      </c>
      <c r="N118" s="5">
        <v>211444324498</v>
      </c>
      <c r="O118" s="5">
        <v>235705839172</v>
      </c>
      <c r="P118" s="5">
        <v>225352811459</v>
      </c>
      <c r="Q118" s="5">
        <v>176501875566</v>
      </c>
      <c r="R118" s="5">
        <v>151952955638</v>
      </c>
      <c r="S118" s="5">
        <v>134749418909</v>
      </c>
    </row>
    <row r="119" spans="2:19" ht="15.5" x14ac:dyDescent="0.35">
      <c r="C119" t="s">
        <v>155</v>
      </c>
      <c r="D119" s="5">
        <v>9541082</v>
      </c>
      <c r="E119" s="5">
        <v>7958297</v>
      </c>
      <c r="F119" s="5">
        <v>8249787</v>
      </c>
      <c r="G119" s="5">
        <v>12559132</v>
      </c>
      <c r="I119" s="5">
        <v>7958297</v>
      </c>
      <c r="J119" s="5">
        <v>12285576</v>
      </c>
      <c r="K119" s="5">
        <v>12541327</v>
      </c>
      <c r="L119" s="5">
        <v>12260221</v>
      </c>
      <c r="M119" s="5">
        <v>7024954</v>
      </c>
      <c r="N119" s="5">
        <v>6750177</v>
      </c>
      <c r="O119" s="5">
        <v>8653694</v>
      </c>
      <c r="P119" s="5">
        <v>7338893</v>
      </c>
      <c r="Q119" s="5">
        <v>6327251</v>
      </c>
      <c r="R119" s="5">
        <v>5987404</v>
      </c>
    </row>
    <row r="120" spans="2:19" ht="15.5" x14ac:dyDescent="0.35">
      <c r="C120" t="s">
        <v>9</v>
      </c>
      <c r="D120" s="5">
        <v>143376328207</v>
      </c>
      <c r="E120" s="5">
        <v>143168040100</v>
      </c>
      <c r="F120" s="5">
        <v>147914966171</v>
      </c>
      <c r="G120" s="5">
        <v>191907594009</v>
      </c>
      <c r="I120" s="5">
        <v>143168040100</v>
      </c>
      <c r="J120" s="5">
        <v>178535862182</v>
      </c>
      <c r="K120" s="5">
        <v>212396198624</v>
      </c>
      <c r="L120" s="5">
        <v>285552648373</v>
      </c>
      <c r="M120" s="5">
        <v>398717175184</v>
      </c>
      <c r="N120" s="5">
        <v>495899596940</v>
      </c>
      <c r="O120" s="5">
        <v>520374712019</v>
      </c>
      <c r="P120" s="5">
        <v>509902818902</v>
      </c>
      <c r="Q120" s="5">
        <v>248544592167</v>
      </c>
      <c r="R120" s="5">
        <v>224219523392</v>
      </c>
      <c r="S120" s="5">
        <v>207173329259</v>
      </c>
    </row>
    <row r="121" spans="2:19" ht="15.5" x14ac:dyDescent="0.35">
      <c r="C121" t="s">
        <v>156</v>
      </c>
      <c r="D121" s="5">
        <v>167252490913</v>
      </c>
      <c r="E121" s="5">
        <v>189362091207</v>
      </c>
      <c r="F121" s="5">
        <v>409693339038</v>
      </c>
      <c r="G121" s="5">
        <v>220545613860</v>
      </c>
      <c r="I121" s="5">
        <v>189362091207</v>
      </c>
      <c r="J121" s="5">
        <v>207158744367</v>
      </c>
      <c r="K121" s="5">
        <v>249880047922</v>
      </c>
      <c r="L121" s="5">
        <v>413136015029</v>
      </c>
      <c r="M121" s="5">
        <v>516163305212</v>
      </c>
      <c r="N121" s="5">
        <v>527339461710</v>
      </c>
      <c r="O121" s="5">
        <v>658448835411</v>
      </c>
      <c r="P121" s="5">
        <v>734832394463</v>
      </c>
      <c r="Q121" s="5">
        <v>379830061812</v>
      </c>
      <c r="R121" s="5">
        <v>386460395167</v>
      </c>
      <c r="S121" s="5">
        <v>282333155073</v>
      </c>
    </row>
    <row r="122" spans="2:19" ht="15.5" x14ac:dyDescent="0.35">
      <c r="C122" t="s">
        <v>157</v>
      </c>
      <c r="D122" s="5">
        <v>2833417056</v>
      </c>
      <c r="E122" s="5">
        <v>2833417056</v>
      </c>
      <c r="F122" s="5">
        <v>2833417056</v>
      </c>
      <c r="G122" s="5">
        <v>2833417056</v>
      </c>
      <c r="I122" s="5">
        <v>2833417056</v>
      </c>
      <c r="J122" s="5">
        <v>2833417056</v>
      </c>
      <c r="K122" s="5">
        <v>2833417056</v>
      </c>
      <c r="L122" s="5">
        <v>2833417056</v>
      </c>
      <c r="M122" s="5">
        <v>2833417056</v>
      </c>
      <c r="N122" s="5">
        <v>2833417056</v>
      </c>
      <c r="O122" s="5">
        <v>2833417056</v>
      </c>
      <c r="P122" s="5">
        <v>2833417056</v>
      </c>
      <c r="Q122" s="5">
        <v>708354264</v>
      </c>
      <c r="R122" s="5">
        <v>708354264</v>
      </c>
      <c r="S122" s="5">
        <v>708354264</v>
      </c>
    </row>
    <row r="124" spans="2:19" ht="15.5" x14ac:dyDescent="0.35">
      <c r="B124" t="s">
        <v>158</v>
      </c>
      <c r="C124" t="s">
        <v>159</v>
      </c>
      <c r="D124" s="5">
        <v>8612217976</v>
      </c>
      <c r="E124" s="5">
        <v>6036255392</v>
      </c>
      <c r="F124" s="5">
        <v>-39073080826</v>
      </c>
      <c r="G124" s="5">
        <v>16012308687</v>
      </c>
      <c r="I124" s="5">
        <v>-18539442993</v>
      </c>
      <c r="J124" s="5">
        <v>-19997929799</v>
      </c>
      <c r="K124" s="5">
        <v>-37723081210</v>
      </c>
      <c r="L124" s="5">
        <v>58048831822</v>
      </c>
      <c r="M124" s="5">
        <v>-101144537159</v>
      </c>
      <c r="N124" s="5">
        <v>28948722450</v>
      </c>
      <c r="O124" s="5">
        <v>-123520329763</v>
      </c>
      <c r="P124" s="5">
        <v>-41786026779</v>
      </c>
      <c r="Q124" s="5">
        <v>107162797659</v>
      </c>
      <c r="R124" s="5">
        <v>8598746966</v>
      </c>
      <c r="S124" s="5">
        <v>28389562511</v>
      </c>
    </row>
    <row r="125" spans="2:19" ht="15.5" x14ac:dyDescent="0.35">
      <c r="C125" t="s">
        <v>1352</v>
      </c>
      <c r="D125" s="5">
        <v>1612341597</v>
      </c>
      <c r="E125" s="5">
        <v>1335121725</v>
      </c>
      <c r="F125" s="5">
        <v>1678835729</v>
      </c>
      <c r="G125" s="5">
        <v>1378878877</v>
      </c>
      <c r="I125" s="5">
        <v>5497016524</v>
      </c>
      <c r="J125" s="5">
        <v>4828541683</v>
      </c>
      <c r="K125" s="5">
        <v>6451984829</v>
      </c>
      <c r="L125" s="5">
        <v>15827748160</v>
      </c>
      <c r="M125" s="5">
        <v>11765654611</v>
      </c>
      <c r="N125" s="5">
        <v>4152573096</v>
      </c>
      <c r="O125" s="5">
        <v>13809117097</v>
      </c>
      <c r="P125" s="5">
        <v>15554330056</v>
      </c>
      <c r="Q125" s="5">
        <v>10979689218</v>
      </c>
      <c r="R125" s="5">
        <v>13061196419</v>
      </c>
      <c r="S125" s="5">
        <v>9981305300</v>
      </c>
    </row>
    <row r="126" spans="2:19" ht="15.5" x14ac:dyDescent="0.35">
      <c r="C126" t="s">
        <v>1089</v>
      </c>
      <c r="D126" s="5">
        <v>-17503056250</v>
      </c>
      <c r="E126" s="5">
        <v>-4972437330</v>
      </c>
      <c r="F126" s="5">
        <v>9342868814</v>
      </c>
      <c r="G126" s="5">
        <v>-1903314033</v>
      </c>
      <c r="I126" s="5">
        <v>3161777851</v>
      </c>
      <c r="J126" s="5">
        <v>15261295480</v>
      </c>
      <c r="K126" s="5">
        <v>16403468469</v>
      </c>
      <c r="L126" s="5">
        <v>-18963551223</v>
      </c>
      <c r="M126" s="5">
        <v>-2116410458</v>
      </c>
      <c r="N126" s="5">
        <v>25756034967</v>
      </c>
      <c r="O126" s="5">
        <v>17306634644</v>
      </c>
      <c r="P126" s="5">
        <v>-32465015769</v>
      </c>
      <c r="Q126" s="5">
        <v>-79841830203</v>
      </c>
      <c r="R126" s="5">
        <v>182464183058</v>
      </c>
      <c r="S126" s="5">
        <v>-33835355842</v>
      </c>
    </row>
    <row r="127" spans="2:19" ht="15.5" x14ac:dyDescent="0.35">
      <c r="C127" t="s">
        <v>925</v>
      </c>
      <c r="D127" s="5">
        <v>-3133750381</v>
      </c>
      <c r="E127" s="5">
        <v>3074946827</v>
      </c>
      <c r="F127" s="5">
        <v>19040300000</v>
      </c>
      <c r="G127" s="5">
        <v>15776500000</v>
      </c>
      <c r="I127" s="5">
        <v>37331746826</v>
      </c>
      <c r="J127" s="5">
        <v>-41167951961</v>
      </c>
      <c r="K127" s="5">
        <v>-32496439199</v>
      </c>
      <c r="L127" s="5">
        <v>53144175000</v>
      </c>
      <c r="M127" s="5">
        <v>-116303144400</v>
      </c>
      <c r="N127" s="5">
        <v>-3919257498</v>
      </c>
      <c r="O127" s="5">
        <v>-129994846800</v>
      </c>
      <c r="P127" s="5">
        <v>-92766180415</v>
      </c>
      <c r="Q127" s="5">
        <v>110974574757</v>
      </c>
      <c r="R127" s="5">
        <v>-108914722643</v>
      </c>
      <c r="S127" s="5">
        <v>74176775007</v>
      </c>
    </row>
    <row r="128" spans="2:19" ht="15.5" x14ac:dyDescent="0.35">
      <c r="C128" t="s">
        <v>1558</v>
      </c>
      <c r="F128" s="5">
        <v>355442776</v>
      </c>
      <c r="I128" s="5">
        <v>355442776</v>
      </c>
      <c r="J128" s="5">
        <v>5670000000</v>
      </c>
      <c r="K128" s="5">
        <v>3752902000</v>
      </c>
      <c r="L128" s="5">
        <v>1728936900</v>
      </c>
      <c r="M128" s="5">
        <v>173057350</v>
      </c>
      <c r="N128" s="5">
        <v>2072975000</v>
      </c>
      <c r="O128" s="5">
        <v>1771555642</v>
      </c>
      <c r="P128" s="5">
        <v>2708086304</v>
      </c>
      <c r="Q128" s="5">
        <v>804504309</v>
      </c>
      <c r="R128" s="5">
        <v>602323636</v>
      </c>
      <c r="S128" s="5">
        <v>647024368</v>
      </c>
    </row>
    <row r="129" spans="3:19" ht="15.5" x14ac:dyDescent="0.35">
      <c r="C129" t="s">
        <v>161</v>
      </c>
      <c r="D129" s="5">
        <v>-3520928221</v>
      </c>
      <c r="E129" s="5">
        <v>-2945876726</v>
      </c>
      <c r="F129" s="5">
        <v>-2835237726</v>
      </c>
      <c r="G129" s="5">
        <v>-2939025688</v>
      </c>
      <c r="I129" s="5">
        <v>-11444017179</v>
      </c>
      <c r="J129" s="5">
        <v>-14489460573</v>
      </c>
      <c r="K129" s="5">
        <v>-16447170360</v>
      </c>
      <c r="L129" s="5">
        <v>-16293758342</v>
      </c>
      <c r="M129" s="5">
        <v>-10639327588</v>
      </c>
      <c r="N129" s="5">
        <v>-16488085419</v>
      </c>
      <c r="O129" s="5">
        <v>-22304754870</v>
      </c>
      <c r="P129" s="5">
        <v>-22538296938</v>
      </c>
      <c r="Q129" s="5">
        <v>-14361459833</v>
      </c>
      <c r="R129" s="5">
        <v>-12617761858</v>
      </c>
      <c r="S129" s="5">
        <v>-11998114845</v>
      </c>
    </row>
    <row r="130" spans="3:19" ht="15.5" x14ac:dyDescent="0.35">
      <c r="C130" t="s">
        <v>1559</v>
      </c>
      <c r="E130" s="5">
        <v>23685984</v>
      </c>
      <c r="F130" s="5">
        <v>-17064681</v>
      </c>
      <c r="G130" s="5">
        <v>-5441382</v>
      </c>
      <c r="I130" s="5">
        <v>-1424642</v>
      </c>
      <c r="J130" s="5">
        <v>-192654662</v>
      </c>
      <c r="K130" s="5">
        <v>-550709942</v>
      </c>
      <c r="L130" s="5">
        <v>-1197612889</v>
      </c>
      <c r="M130" s="5">
        <v>-412902839</v>
      </c>
      <c r="N130" s="5">
        <v>-1800382707</v>
      </c>
      <c r="O130" s="5">
        <v>-2482788368</v>
      </c>
      <c r="P130" s="5">
        <v>-3546347307</v>
      </c>
      <c r="Q130" s="5">
        <v>-3366237616</v>
      </c>
      <c r="R130" s="5">
        <v>-3171575186</v>
      </c>
      <c r="S130" s="5">
        <v>-2601899823</v>
      </c>
    </row>
    <row r="131" spans="3:19" ht="15.5" x14ac:dyDescent="0.35">
      <c r="C131" t="s">
        <v>171</v>
      </c>
      <c r="D131" s="5">
        <v>1370563429</v>
      </c>
      <c r="E131" s="5">
        <v>1511361045</v>
      </c>
      <c r="F131" s="5">
        <v>1977996660</v>
      </c>
      <c r="G131" s="5">
        <v>2478946067</v>
      </c>
      <c r="I131" s="5">
        <v>7978288991</v>
      </c>
      <c r="J131" s="5">
        <v>8406542211</v>
      </c>
      <c r="K131" s="5">
        <v>7188427059</v>
      </c>
      <c r="L131" s="5">
        <v>5708944957</v>
      </c>
      <c r="M131" s="5">
        <v>12524667665</v>
      </c>
      <c r="N131" s="5">
        <v>18702704218</v>
      </c>
      <c r="O131" s="5">
        <v>21572286357</v>
      </c>
      <c r="P131" s="5">
        <v>13642004586</v>
      </c>
      <c r="Q131" s="5">
        <v>6150774614</v>
      </c>
      <c r="R131" s="5">
        <v>5237638935</v>
      </c>
      <c r="S131" s="5">
        <v>3693169704</v>
      </c>
    </row>
    <row r="132" spans="3:19" ht="15.5" x14ac:dyDescent="0.35">
      <c r="C132" t="s">
        <v>1560</v>
      </c>
      <c r="M132" s="5">
        <v>163287166</v>
      </c>
      <c r="N132" s="5">
        <v>14934978947</v>
      </c>
      <c r="O132" s="5">
        <v>-15094871613</v>
      </c>
      <c r="P132" s="5">
        <v>-814931100</v>
      </c>
      <c r="Q132" s="5">
        <v>14812336600</v>
      </c>
      <c r="R132" s="5">
        <v>-14000800000</v>
      </c>
    </row>
    <row r="133" spans="3:19" ht="15.5" x14ac:dyDescent="0.35">
      <c r="C133" t="s">
        <v>187</v>
      </c>
      <c r="D133" s="5">
        <v>20833418002</v>
      </c>
      <c r="E133" s="5">
        <v>2784693367</v>
      </c>
      <c r="F133" s="5">
        <v>-55879368898</v>
      </c>
      <c r="G133" s="5">
        <v>-234902154</v>
      </c>
      <c r="I133" s="5">
        <v>-53130364240</v>
      </c>
      <c r="J133" s="5">
        <v>105162823</v>
      </c>
      <c r="K133" s="5">
        <v>-502318666</v>
      </c>
      <c r="L133" s="5">
        <v>414706159</v>
      </c>
      <c r="M133" s="5">
        <v>1381004134</v>
      </c>
      <c r="N133" s="5">
        <v>-12899860354</v>
      </c>
      <c r="O133" s="5">
        <v>11062017848</v>
      </c>
      <c r="P133" s="5">
        <v>8338838404</v>
      </c>
      <c r="Q133" s="5">
        <v>13036930613</v>
      </c>
      <c r="R133" s="5">
        <v>17513999005</v>
      </c>
      <c r="S133" s="5">
        <v>11143490742</v>
      </c>
    </row>
    <row r="134" spans="3:19" ht="15.5" x14ac:dyDescent="0.35">
      <c r="C134" t="s">
        <v>165</v>
      </c>
      <c r="N134" s="5">
        <v>-17000502336</v>
      </c>
      <c r="O134" s="5">
        <v>-21417336448</v>
      </c>
      <c r="P134" s="5">
        <v>205422736560</v>
      </c>
      <c r="Q134" s="5">
        <v>-7083542640</v>
      </c>
      <c r="R134" s="5">
        <v>-7033542640</v>
      </c>
      <c r="S134" s="5">
        <v>-7083542640</v>
      </c>
    </row>
    <row r="135" spans="3:19" ht="15.5" x14ac:dyDescent="0.35">
      <c r="C135" t="s">
        <v>166</v>
      </c>
      <c r="D135" s="5">
        <v>-39700910</v>
      </c>
      <c r="E135" s="5">
        <v>-80227320</v>
      </c>
      <c r="F135" s="5">
        <v>-61738665</v>
      </c>
      <c r="G135" s="5">
        <v>-64202677</v>
      </c>
      <c r="I135" s="5">
        <v>-23890945</v>
      </c>
      <c r="J135" s="5">
        <v>-1107077311</v>
      </c>
      <c r="K135" s="5">
        <v>50508523469</v>
      </c>
      <c r="L135" s="5">
        <v>-248152927</v>
      </c>
      <c r="M135" s="5">
        <v>-52445321664</v>
      </c>
      <c r="N135" s="5">
        <v>-210538884</v>
      </c>
      <c r="O135" s="5">
        <v>-83536028</v>
      </c>
      <c r="P135" s="5">
        <v>565430210</v>
      </c>
      <c r="Q135" s="5">
        <v>127860831</v>
      </c>
      <c r="R135" s="5">
        <v>-887339981</v>
      </c>
      <c r="S135" s="5">
        <v>-854927054</v>
      </c>
    </row>
    <row r="136" spans="3:19" ht="15.5" x14ac:dyDescent="0.35">
      <c r="C136" t="s">
        <v>168</v>
      </c>
      <c r="E136" s="5">
        <v>-38040000</v>
      </c>
      <c r="F136" s="5">
        <v>-12614000</v>
      </c>
      <c r="G136" s="5">
        <v>-10120910</v>
      </c>
      <c r="I136" s="5">
        <v>-60774910</v>
      </c>
      <c r="J136" s="5">
        <v>-978305000</v>
      </c>
      <c r="K136" s="5">
        <v>-121310175</v>
      </c>
      <c r="L136" s="5">
        <v>-59421246</v>
      </c>
      <c r="M136" s="5">
        <v>-2486383364</v>
      </c>
      <c r="N136" s="5">
        <v>-40871091</v>
      </c>
      <c r="O136" s="5">
        <v>-34394364</v>
      </c>
      <c r="P136" s="5">
        <v>-909125009</v>
      </c>
      <c r="Q136" s="5">
        <v>-125667870</v>
      </c>
      <c r="R136" s="5">
        <v>-761410185</v>
      </c>
      <c r="S136" s="5">
        <v>-756764000</v>
      </c>
    </row>
    <row r="137" spans="3:19" ht="15.5" x14ac:dyDescent="0.35">
      <c r="C137" t="s">
        <v>1561</v>
      </c>
      <c r="I137" s="5">
        <v>231296100</v>
      </c>
      <c r="J137" s="5">
        <v>68000000</v>
      </c>
      <c r="O137" s="5">
        <v>146644759</v>
      </c>
      <c r="P137" s="5">
        <v>-26974560</v>
      </c>
    </row>
    <row r="138" spans="3:19" ht="15.5" x14ac:dyDescent="0.35">
      <c r="C138" t="s">
        <v>1562</v>
      </c>
    </row>
    <row r="139" spans="3:19" ht="15.5" x14ac:dyDescent="0.35">
      <c r="C139" t="s">
        <v>361</v>
      </c>
      <c r="K139" s="5">
        <v>515000000</v>
      </c>
      <c r="L139" s="5">
        <v>133000000</v>
      </c>
      <c r="M139" s="5">
        <v>200000000</v>
      </c>
      <c r="P139" s="5">
        <v>1641016653</v>
      </c>
      <c r="Q139" s="5">
        <v>570000000</v>
      </c>
      <c r="S139" s="5">
        <v>100000000</v>
      </c>
    </row>
    <row r="140" spans="3:19" ht="15.5" x14ac:dyDescent="0.35">
      <c r="C140" t="s">
        <v>363</v>
      </c>
      <c r="L140" s="5">
        <v>-233686756</v>
      </c>
      <c r="M140" s="5">
        <v>-50054949646</v>
      </c>
    </row>
    <row r="141" spans="3:19" ht="15.5" x14ac:dyDescent="0.35">
      <c r="C141" t="s">
        <v>1563</v>
      </c>
      <c r="D141" s="5">
        <v>-39700910</v>
      </c>
      <c r="E141" s="5">
        <v>-42187320</v>
      </c>
      <c r="F141" s="5">
        <v>-49124665</v>
      </c>
      <c r="G141" s="5">
        <v>-54081767</v>
      </c>
      <c r="I141" s="5">
        <v>-194412135</v>
      </c>
      <c r="J141" s="5">
        <v>-196772311</v>
      </c>
      <c r="K141" s="5">
        <v>50114833644</v>
      </c>
      <c r="L141" s="5">
        <v>-88044925</v>
      </c>
      <c r="M141" s="5">
        <v>-103988654</v>
      </c>
      <c r="N141" s="5">
        <v>-169667793</v>
      </c>
      <c r="O141" s="5">
        <v>-195786423</v>
      </c>
      <c r="P141" s="5">
        <v>-139486874</v>
      </c>
      <c r="Q141" s="5">
        <v>-142373695</v>
      </c>
      <c r="R141" s="5">
        <v>-136309075</v>
      </c>
      <c r="S141" s="5">
        <v>-158987782</v>
      </c>
    </row>
    <row r="142" spans="3:19" ht="15.5" x14ac:dyDescent="0.35">
      <c r="C142" t="s">
        <v>515</v>
      </c>
    </row>
    <row r="143" spans="3:19" ht="15.5" x14ac:dyDescent="0.35">
      <c r="C143" t="s">
        <v>1564</v>
      </c>
      <c r="O143" s="5">
        <v>1250000000</v>
      </c>
    </row>
    <row r="144" spans="3:19" ht="15.5" x14ac:dyDescent="0.35">
      <c r="C144" t="s">
        <v>1565</v>
      </c>
      <c r="Q144" s="5">
        <v>-174097604</v>
      </c>
      <c r="R144" s="5">
        <v>10379279</v>
      </c>
      <c r="S144" s="5">
        <v>-39175272</v>
      </c>
    </row>
    <row r="145" spans="2:19" ht="15.5" x14ac:dyDescent="0.35">
      <c r="C145" t="s">
        <v>186</v>
      </c>
      <c r="N145" s="5">
        <v>-17000502336</v>
      </c>
      <c r="O145" s="5">
        <v>-21417336448</v>
      </c>
      <c r="P145" s="5">
        <v>205422736560</v>
      </c>
      <c r="Q145" s="5">
        <v>-7083542640</v>
      </c>
      <c r="R145" s="5">
        <v>-7033542640</v>
      </c>
      <c r="S145" s="5">
        <v>-7083542640</v>
      </c>
    </row>
    <row r="146" spans="2:19" ht="15.5" x14ac:dyDescent="0.35">
      <c r="C146" t="s">
        <v>1056</v>
      </c>
      <c r="P146" s="5">
        <v>212506279200</v>
      </c>
    </row>
    <row r="147" spans="2:19" ht="15.5" x14ac:dyDescent="0.35">
      <c r="C147" t="s">
        <v>1057</v>
      </c>
    </row>
    <row r="148" spans="2:19" ht="15.5" x14ac:dyDescent="0.35">
      <c r="C148" t="s">
        <v>1566</v>
      </c>
      <c r="R148" s="5">
        <v>50000000</v>
      </c>
    </row>
    <row r="149" spans="2:19" ht="15.5" x14ac:dyDescent="0.35">
      <c r="C149" t="s">
        <v>439</v>
      </c>
      <c r="N149" s="5">
        <v>-17000502336</v>
      </c>
      <c r="O149" s="5">
        <v>-22667336448</v>
      </c>
      <c r="P149" s="5">
        <v>-7083542640</v>
      </c>
      <c r="Q149" s="5">
        <v>-7083542640</v>
      </c>
      <c r="R149" s="5">
        <v>-7083542640</v>
      </c>
      <c r="S149" s="5">
        <v>-7083542640</v>
      </c>
    </row>
    <row r="150" spans="2:19" ht="15.5" x14ac:dyDescent="0.35">
      <c r="C150" t="s">
        <v>215</v>
      </c>
      <c r="D150" s="5">
        <v>8572517066</v>
      </c>
      <c r="E150" s="5">
        <v>5956028072</v>
      </c>
      <c r="F150" s="5">
        <v>-39134819491</v>
      </c>
      <c r="G150" s="5">
        <v>15948106010</v>
      </c>
      <c r="I150" s="5">
        <v>-18563333938</v>
      </c>
      <c r="J150" s="5">
        <v>-21105007110</v>
      </c>
      <c r="K150" s="5">
        <v>12785442259</v>
      </c>
      <c r="L150" s="5">
        <v>57800678895</v>
      </c>
      <c r="M150" s="5">
        <v>-153589858823</v>
      </c>
      <c r="N150" s="5">
        <v>11737681230</v>
      </c>
      <c r="O150" s="5">
        <v>-145021202239</v>
      </c>
      <c r="P150" s="5">
        <v>164202139991</v>
      </c>
      <c r="Q150" s="5">
        <v>100207115850</v>
      </c>
      <c r="R150" s="5">
        <v>677864345</v>
      </c>
      <c r="S150" s="5">
        <v>20451092817</v>
      </c>
    </row>
    <row r="151" spans="2:19" ht="15.5" x14ac:dyDescent="0.35">
      <c r="C151" t="s">
        <v>216</v>
      </c>
      <c r="D151" s="5">
        <v>49447320789</v>
      </c>
      <c r="I151" s="5">
        <v>68010654727</v>
      </c>
      <c r="J151" s="5">
        <v>89115661837</v>
      </c>
      <c r="K151" s="5">
        <v>76330219578</v>
      </c>
      <c r="L151" s="5">
        <v>18529540683</v>
      </c>
      <c r="M151" s="5">
        <v>172119399506</v>
      </c>
      <c r="N151" s="5">
        <v>160381718276</v>
      </c>
      <c r="O151" s="5">
        <v>305402920515</v>
      </c>
      <c r="P151" s="5">
        <v>141200780524</v>
      </c>
      <c r="Q151" s="5">
        <v>40993664674</v>
      </c>
      <c r="R151" s="5">
        <v>40315800329</v>
      </c>
      <c r="S151" s="5">
        <v>19864707512</v>
      </c>
    </row>
    <row r="152" spans="2:19" ht="15.5" x14ac:dyDescent="0.35">
      <c r="C152" t="s">
        <v>220</v>
      </c>
      <c r="D152" s="5">
        <v>58019837855</v>
      </c>
      <c r="E152" s="5">
        <v>5956028072</v>
      </c>
      <c r="F152" s="5">
        <v>-39134819491</v>
      </c>
      <c r="G152" s="5">
        <v>15948106010</v>
      </c>
      <c r="I152" s="5">
        <v>49447320789</v>
      </c>
      <c r="J152" s="5">
        <v>68010654727</v>
      </c>
      <c r="K152" s="5">
        <v>89115661837</v>
      </c>
      <c r="L152" s="5">
        <v>76330219578</v>
      </c>
      <c r="M152" s="5">
        <v>18529540683</v>
      </c>
      <c r="N152" s="5">
        <v>172119399506</v>
      </c>
      <c r="O152" s="5">
        <v>160381718276</v>
      </c>
      <c r="P152" s="5">
        <v>305402920515</v>
      </c>
      <c r="Q152" s="5">
        <v>141200780524</v>
      </c>
      <c r="R152" s="5">
        <v>40993664674</v>
      </c>
      <c r="S152" s="5">
        <v>40315800329</v>
      </c>
    </row>
    <row r="154" spans="2:19" ht="15.5" x14ac:dyDescent="0.35">
      <c r="B154" t="s">
        <v>221</v>
      </c>
      <c r="C154" t="s">
        <v>11</v>
      </c>
      <c r="D154" s="5">
        <v>2830000000</v>
      </c>
      <c r="E154" s="5">
        <v>2830000000</v>
      </c>
      <c r="F154" s="5">
        <v>2830000000</v>
      </c>
      <c r="G154" s="5">
        <v>2830000000</v>
      </c>
      <c r="I154" s="5">
        <v>2830000000</v>
      </c>
      <c r="J154" s="5">
        <v>2830000000</v>
      </c>
      <c r="K154" s="5">
        <v>2830000000</v>
      </c>
      <c r="L154" s="5">
        <v>2830000000</v>
      </c>
      <c r="M154" s="5">
        <v>2830000000</v>
      </c>
      <c r="N154" s="5">
        <v>2830000000</v>
      </c>
      <c r="O154" s="5">
        <v>2830000000</v>
      </c>
      <c r="P154" s="5">
        <v>2830000000</v>
      </c>
      <c r="Q154" s="5">
        <v>710000000</v>
      </c>
      <c r="R154" s="5">
        <v>710000000</v>
      </c>
      <c r="S154" s="5">
        <v>710000000</v>
      </c>
    </row>
    <row r="155" spans="2:19" ht="15.5" x14ac:dyDescent="0.35">
      <c r="C155" t="s">
        <v>222</v>
      </c>
      <c r="D155" s="6">
        <v>7.0000000000000007E-2</v>
      </c>
      <c r="E155" s="6">
        <v>-1.7</v>
      </c>
      <c r="F155" s="6">
        <v>-15.52</v>
      </c>
      <c r="G155" s="6">
        <v>-0.89</v>
      </c>
    </row>
    <row r="156" spans="2:19" ht="15.5" x14ac:dyDescent="0.35">
      <c r="C156" t="s">
        <v>223</v>
      </c>
      <c r="D156" s="6">
        <v>1814.29</v>
      </c>
      <c r="E156" s="6">
        <v>-141.18</v>
      </c>
      <c r="F156" s="6">
        <v>-7.35</v>
      </c>
      <c r="G156" s="6">
        <v>-125.84</v>
      </c>
    </row>
    <row r="157" spans="2:19" ht="15.5" x14ac:dyDescent="0.35">
      <c r="C157" t="s">
        <v>72</v>
      </c>
      <c r="D157" s="6">
        <v>-25.55</v>
      </c>
      <c r="E157" s="6">
        <v>582.4</v>
      </c>
      <c r="F157" s="6">
        <v>178.88</v>
      </c>
      <c r="G157" s="6">
        <v>-291.11</v>
      </c>
    </row>
    <row r="158" spans="2:19" ht="15.5" x14ac:dyDescent="0.35">
      <c r="C158" t="s">
        <v>224</v>
      </c>
      <c r="D158" s="5">
        <v>-17090000000</v>
      </c>
      <c r="E158" s="5">
        <v>-2710000000</v>
      </c>
      <c r="F158" s="5">
        <v>-1130000000</v>
      </c>
      <c r="G158" s="5">
        <v>-3790000000</v>
      </c>
    </row>
    <row r="159" spans="2:19" ht="15.5" x14ac:dyDescent="0.35">
      <c r="C159" t="s">
        <v>225</v>
      </c>
      <c r="D159" s="6">
        <v>1.1999999999999999E-3</v>
      </c>
      <c r="E159" s="6">
        <v>-2.5399999999999999E-2</v>
      </c>
      <c r="F159" s="6">
        <v>-0.1074</v>
      </c>
      <c r="G159" s="6">
        <v>-1.1399999999999999E-2</v>
      </c>
    </row>
    <row r="160" spans="2:19" ht="15.5" x14ac:dyDescent="0.35">
      <c r="C160" t="s">
        <v>226</v>
      </c>
      <c r="D160" s="6">
        <v>1.4000000000000002E-3</v>
      </c>
      <c r="E160" s="6">
        <v>-3.3599999999999998E-2</v>
      </c>
      <c r="F160" s="6">
        <v>-0.2974</v>
      </c>
      <c r="G160" s="6">
        <v>-1.3100000000000001E-2</v>
      </c>
    </row>
    <row r="161" spans="3:7" ht="15.5" x14ac:dyDescent="0.35">
      <c r="C161" t="s">
        <v>227</v>
      </c>
      <c r="D161" s="6">
        <v>-0.11710000000000001</v>
      </c>
      <c r="E161" s="6">
        <v>-1.8700000000000001E-2</v>
      </c>
      <c r="F161" s="6">
        <v>-6.9999999999999993E-3</v>
      </c>
      <c r="G161" s="6">
        <v>-1.9699999999999999E-2</v>
      </c>
    </row>
    <row r="162" spans="3:7" ht="15.5" x14ac:dyDescent="0.35">
      <c r="C162" t="s">
        <v>228</v>
      </c>
    </row>
    <row r="163" spans="3:7" ht="15.5" x14ac:dyDescent="0.35">
      <c r="C163" t="s">
        <v>229</v>
      </c>
      <c r="D163" s="5">
        <v>143000000000</v>
      </c>
      <c r="E163" s="5">
        <v>143000000000</v>
      </c>
      <c r="F163" s="5">
        <v>148000000000</v>
      </c>
      <c r="G163" s="5">
        <v>192000000000</v>
      </c>
    </row>
    <row r="164" spans="3:7" ht="15.5" x14ac:dyDescent="0.35">
      <c r="C164" t="s">
        <v>230</v>
      </c>
      <c r="D164" s="6">
        <v>2.5099999999999998</v>
      </c>
      <c r="E164" s="6">
        <v>4.75</v>
      </c>
      <c r="F164" s="6">
        <v>2.1800000000000002</v>
      </c>
      <c r="G164" s="6">
        <v>1.65</v>
      </c>
    </row>
    <row r="165" spans="3:7" ht="15.5" x14ac:dyDescent="0.35">
      <c r="C165" t="s">
        <v>231</v>
      </c>
      <c r="D165" s="6">
        <v>50.6</v>
      </c>
      <c r="E165" s="6">
        <v>50.53</v>
      </c>
      <c r="F165" s="6">
        <v>52.2</v>
      </c>
      <c r="G165" s="6">
        <v>67.73</v>
      </c>
    </row>
    <row r="166" spans="3:7" ht="15.5" x14ac:dyDescent="0.35">
      <c r="C166" t="s">
        <v>232</v>
      </c>
      <c r="D166" s="6">
        <v>2.5099999999999998</v>
      </c>
      <c r="E166" s="6">
        <v>4.75</v>
      </c>
      <c r="F166" s="6">
        <v>2.1800000000000002</v>
      </c>
      <c r="G166" s="6">
        <v>1.65</v>
      </c>
    </row>
    <row r="167" spans="3:7" ht="15.5" x14ac:dyDescent="0.35">
      <c r="C167" t="s">
        <v>233</v>
      </c>
      <c r="D167" s="6">
        <v>50.6</v>
      </c>
      <c r="E167" s="6">
        <v>50.53</v>
      </c>
      <c r="F167" s="6">
        <v>52.2</v>
      </c>
      <c r="G167" s="6">
        <v>67.73</v>
      </c>
    </row>
    <row r="168" spans="3:7" ht="15.5" x14ac:dyDescent="0.35">
      <c r="C168" t="s">
        <v>234</v>
      </c>
    </row>
    <row r="169" spans="3:7" ht="15.5" x14ac:dyDescent="0.35">
      <c r="C169" t="s">
        <v>235</v>
      </c>
    </row>
    <row r="170" spans="3:7" ht="15.5" x14ac:dyDescent="0.35">
      <c r="C170" t="s">
        <v>236</v>
      </c>
      <c r="D170" s="5">
        <v>143000000000</v>
      </c>
      <c r="E170" s="5">
        <v>143000000000</v>
      </c>
      <c r="F170" s="5">
        <v>148000000000</v>
      </c>
      <c r="G170" s="5">
        <v>192000000000</v>
      </c>
    </row>
    <row r="171" spans="3:7" ht="15.5" x14ac:dyDescent="0.35">
      <c r="C171" t="s">
        <v>23</v>
      </c>
    </row>
    <row r="172" spans="3:7" ht="15.5" x14ac:dyDescent="0.35">
      <c r="C172" t="s">
        <v>20</v>
      </c>
    </row>
    <row r="173" spans="3:7" ht="15.5" x14ac:dyDescent="0.35">
      <c r="C173" t="s">
        <v>237</v>
      </c>
      <c r="D173" s="5">
        <v>126000000000</v>
      </c>
      <c r="E173" s="5">
        <v>121000000000</v>
      </c>
      <c r="F173" s="5">
        <v>139000000000</v>
      </c>
      <c r="G173" s="5">
        <v>183000000000</v>
      </c>
    </row>
    <row r="174" spans="3:7" ht="15.5" x14ac:dyDescent="0.35">
      <c r="C174" t="s">
        <v>238</v>
      </c>
      <c r="D174" s="5">
        <v>9000000000</v>
      </c>
      <c r="E174" s="5">
        <v>6000000000</v>
      </c>
      <c r="F174" s="5">
        <v>-39000000000</v>
      </c>
      <c r="G174" s="5">
        <v>16000000000</v>
      </c>
    </row>
    <row r="175" spans="3:7" ht="15.5" x14ac:dyDescent="0.35">
      <c r="C175" t="s">
        <v>239</v>
      </c>
      <c r="E175" s="5">
        <v>0</v>
      </c>
      <c r="F175" s="5">
        <v>0</v>
      </c>
      <c r="G175" s="5">
        <v>0</v>
      </c>
    </row>
    <row r="176" spans="3:7" ht="15.5" x14ac:dyDescent="0.35">
      <c r="C176" t="s">
        <v>12</v>
      </c>
      <c r="D176" s="5">
        <v>9000000000</v>
      </c>
      <c r="E176" s="5">
        <v>6000000000</v>
      </c>
      <c r="F176" s="5">
        <v>-39000000000</v>
      </c>
      <c r="G176" s="5">
        <v>16000000000</v>
      </c>
    </row>
    <row r="177" spans="3:19" ht="15.5" x14ac:dyDescent="0.35">
      <c r="C177" t="s">
        <v>15</v>
      </c>
      <c r="D177" s="6">
        <v>3.04</v>
      </c>
      <c r="E177" s="6">
        <v>2.12</v>
      </c>
      <c r="F177" s="6">
        <v>-13.79</v>
      </c>
      <c r="G177" s="6">
        <v>5.65</v>
      </c>
    </row>
    <row r="178" spans="3:19" ht="15.5" x14ac:dyDescent="0.35">
      <c r="C178" t="s">
        <v>57</v>
      </c>
      <c r="I178" s="6">
        <v>-12.51</v>
      </c>
      <c r="J178" s="6">
        <v>-12.09</v>
      </c>
      <c r="K178" s="6">
        <v>-25.82</v>
      </c>
      <c r="L178" s="6">
        <v>-39.950000000000003</v>
      </c>
      <c r="M178" s="6">
        <v>-34.32</v>
      </c>
      <c r="N178" s="6">
        <v>-2.56</v>
      </c>
      <c r="O178" s="6">
        <v>11.65</v>
      </c>
      <c r="P178" s="6">
        <v>19.739999999999998</v>
      </c>
      <c r="Q178" s="6">
        <v>44.66</v>
      </c>
      <c r="R178" s="6">
        <v>34.29</v>
      </c>
      <c r="S178" s="6">
        <v>32.659999999999997</v>
      </c>
    </row>
    <row r="179" spans="3:19" ht="15.5" x14ac:dyDescent="0.35">
      <c r="C179" t="s">
        <v>71</v>
      </c>
      <c r="I179" s="6">
        <v>-19.18</v>
      </c>
      <c r="J179" s="6">
        <v>-9.18</v>
      </c>
      <c r="K179" s="6">
        <v>-6.58</v>
      </c>
      <c r="L179" s="6">
        <v>-10.51</v>
      </c>
      <c r="M179" s="6">
        <v>-34.090000000000003</v>
      </c>
      <c r="N179" s="6">
        <v>-53.12</v>
      </c>
      <c r="O179" s="6">
        <v>18.88</v>
      </c>
      <c r="P179" s="6">
        <v>8.8699999999999992</v>
      </c>
      <c r="Q179" s="6">
        <v>6.7</v>
      </c>
      <c r="R179" s="6">
        <v>5.83</v>
      </c>
      <c r="S179" s="6">
        <v>6.28</v>
      </c>
    </row>
    <row r="180" spans="3:19" ht="15.5" x14ac:dyDescent="0.35">
      <c r="C180" t="s">
        <v>74</v>
      </c>
      <c r="I180" s="6">
        <v>35.270000000000003</v>
      </c>
      <c r="J180" s="6">
        <v>-13.09</v>
      </c>
      <c r="K180" s="6">
        <v>-6.76</v>
      </c>
      <c r="L180" s="6">
        <v>-11.71</v>
      </c>
      <c r="M180" s="6">
        <v>-34.89</v>
      </c>
      <c r="N180" s="6">
        <v>76.55</v>
      </c>
      <c r="O180" s="6">
        <v>22.15</v>
      </c>
      <c r="P180" s="6">
        <v>8.65</v>
      </c>
      <c r="Q180" s="6">
        <v>6.91</v>
      </c>
      <c r="R180" s="6">
        <v>5.92</v>
      </c>
      <c r="S180" s="6">
        <v>6.01</v>
      </c>
    </row>
    <row r="181" spans="3:19" ht="15.5" x14ac:dyDescent="0.35">
      <c r="C181" t="s">
        <v>240</v>
      </c>
      <c r="I181" s="5">
        <v>7080000000</v>
      </c>
      <c r="J181" s="5">
        <v>-39090000000</v>
      </c>
      <c r="K181" s="5">
        <v>-86150000000</v>
      </c>
      <c r="L181" s="5">
        <v>-118880000000</v>
      </c>
      <c r="M181" s="5">
        <v>-107570000000</v>
      </c>
      <c r="N181" s="5">
        <v>-9700000000</v>
      </c>
      <c r="O181" s="5">
        <v>3340000000</v>
      </c>
      <c r="P181" s="5">
        <v>40250000000</v>
      </c>
    </row>
    <row r="182" spans="3:19" ht="15.5" x14ac:dyDescent="0.35">
      <c r="C182" t="s">
        <v>241</v>
      </c>
      <c r="I182" s="6">
        <v>-0.18710000000000002</v>
      </c>
      <c r="J182" s="6">
        <v>-0.1653</v>
      </c>
      <c r="K182" s="6">
        <v>-0.29270000000000002</v>
      </c>
      <c r="L182" s="6">
        <v>-0.27399999999999997</v>
      </c>
      <c r="M182" s="6">
        <v>-0.18840000000000001</v>
      </c>
      <c r="N182" s="6">
        <v>-1.38E-2</v>
      </c>
      <c r="O182" s="6">
        <v>5.0099999999999999E-2</v>
      </c>
      <c r="P182" s="6">
        <v>7.6100000000000001E-2</v>
      </c>
      <c r="Q182" s="6">
        <v>8.3299999999999999E-2</v>
      </c>
      <c r="R182" s="6">
        <v>6.2800000000000009E-2</v>
      </c>
      <c r="S182" s="6">
        <v>8.1900000000000001E-2</v>
      </c>
    </row>
    <row r="183" spans="3:19" ht="15.5" x14ac:dyDescent="0.35">
      <c r="C183" t="s">
        <v>242</v>
      </c>
      <c r="I183" s="6">
        <v>-0.2475</v>
      </c>
      <c r="J183" s="6">
        <v>-0.19190000000000002</v>
      </c>
      <c r="K183" s="6">
        <v>-0.34439999999999998</v>
      </c>
      <c r="L183" s="6">
        <v>-0.39640000000000003</v>
      </c>
      <c r="M183" s="6">
        <v>-0.24390000000000001</v>
      </c>
      <c r="N183" s="6">
        <v>-1.46E-2</v>
      </c>
      <c r="O183" s="6">
        <v>6.3500000000000001E-2</v>
      </c>
      <c r="P183" s="6">
        <v>0.10970000000000001</v>
      </c>
      <c r="Q183" s="6">
        <v>0.1273</v>
      </c>
      <c r="R183" s="6">
        <v>0.10830000000000001</v>
      </c>
      <c r="S183" s="6">
        <v>0.11169999999999999</v>
      </c>
    </row>
    <row r="184" spans="3:19" ht="15.5" x14ac:dyDescent="0.35">
      <c r="C184" t="s">
        <v>243</v>
      </c>
      <c r="I184" s="6">
        <v>4.1399999999999999E-2</v>
      </c>
      <c r="J184" s="6">
        <v>-0.19870000000000002</v>
      </c>
      <c r="K184" s="6">
        <v>-0.34639999999999999</v>
      </c>
      <c r="L184" s="6">
        <v>-0.3488</v>
      </c>
      <c r="M184" s="6">
        <v>-0.24010000000000001</v>
      </c>
      <c r="N184" s="6">
        <v>-1.9199999999999998E-2</v>
      </c>
      <c r="O184" s="6">
        <v>5.7999999999999996E-3</v>
      </c>
      <c r="P184" s="6">
        <v>0.10439999999999999</v>
      </c>
      <c r="Q184" s="6">
        <v>7.1599999999999997E-2</v>
      </c>
      <c r="R184" s="6">
        <v>3.3399999999999999E-2</v>
      </c>
      <c r="S184" s="6">
        <v>9.4700000000000006E-2</v>
      </c>
    </row>
    <row r="185" spans="3:19" ht="15.5" x14ac:dyDescent="0.35">
      <c r="C185" t="s">
        <v>244</v>
      </c>
    </row>
    <row r="186" spans="3:19" ht="15.5" x14ac:dyDescent="0.35">
      <c r="C186" t="s">
        <v>68</v>
      </c>
      <c r="I186" s="6">
        <v>4.75</v>
      </c>
      <c r="J186" s="6">
        <v>1.76</v>
      </c>
      <c r="K186" s="6">
        <v>2.27</v>
      </c>
      <c r="L186" s="6">
        <v>4.17</v>
      </c>
      <c r="M186" s="6">
        <v>8.31</v>
      </c>
      <c r="N186" s="6">
        <v>0.78</v>
      </c>
      <c r="O186" s="6">
        <v>1.2</v>
      </c>
      <c r="P186" s="6">
        <v>0.97</v>
      </c>
      <c r="Q186" s="6">
        <v>0.85</v>
      </c>
      <c r="R186" s="6">
        <v>0.63</v>
      </c>
      <c r="S186" s="6">
        <v>0.7</v>
      </c>
    </row>
    <row r="187" spans="3:19" ht="15.5" x14ac:dyDescent="0.35">
      <c r="C187" t="s">
        <v>65</v>
      </c>
      <c r="I187" s="6">
        <v>50.53</v>
      </c>
      <c r="J187" s="6">
        <v>63.01</v>
      </c>
      <c r="K187" s="6">
        <v>74.959999999999994</v>
      </c>
      <c r="L187" s="6">
        <v>100.78</v>
      </c>
      <c r="M187" s="6">
        <v>140.72</v>
      </c>
      <c r="N187" s="6">
        <v>175.02</v>
      </c>
      <c r="O187" s="6">
        <v>183.65</v>
      </c>
      <c r="P187" s="6">
        <v>179.96</v>
      </c>
      <c r="Q187" s="6">
        <v>350.87</v>
      </c>
      <c r="R187" s="6">
        <v>316.52999999999997</v>
      </c>
      <c r="S187" s="6">
        <v>292.47000000000003</v>
      </c>
    </row>
    <row r="188" spans="3:19" ht="15.5" x14ac:dyDescent="0.35">
      <c r="C188" t="s">
        <v>245</v>
      </c>
      <c r="I188" s="6">
        <v>4.75</v>
      </c>
      <c r="J188" s="6">
        <v>1.76</v>
      </c>
      <c r="K188" s="6">
        <v>2.35</v>
      </c>
      <c r="L188" s="6">
        <v>4.18</v>
      </c>
      <c r="M188" s="6">
        <v>8.33</v>
      </c>
      <c r="N188" s="6">
        <v>0.78</v>
      </c>
      <c r="O188" s="6">
        <v>1.2</v>
      </c>
      <c r="P188" s="6">
        <v>0.97</v>
      </c>
      <c r="Q188" s="6">
        <v>0.85</v>
      </c>
      <c r="R188" s="6">
        <v>0.63</v>
      </c>
      <c r="S188" s="6">
        <v>0.7</v>
      </c>
    </row>
    <row r="189" spans="3:19" ht="15.5" x14ac:dyDescent="0.35">
      <c r="C189" t="s">
        <v>246</v>
      </c>
      <c r="I189" s="6">
        <v>50.53</v>
      </c>
      <c r="J189" s="6">
        <v>63.01</v>
      </c>
      <c r="K189" s="6">
        <v>72.31</v>
      </c>
      <c r="L189" s="6">
        <v>100.56</v>
      </c>
      <c r="M189" s="6">
        <v>140.5</v>
      </c>
      <c r="N189" s="6">
        <v>174.8</v>
      </c>
      <c r="O189" s="6">
        <v>183.43</v>
      </c>
      <c r="P189" s="6">
        <v>179.96</v>
      </c>
      <c r="Q189" s="6">
        <v>350.87</v>
      </c>
      <c r="R189" s="6">
        <v>316.52999999999997</v>
      </c>
      <c r="S189" s="6">
        <v>292.47000000000003</v>
      </c>
    </row>
    <row r="190" spans="3:19" ht="15.5" x14ac:dyDescent="0.35">
      <c r="C190" t="s">
        <v>247</v>
      </c>
    </row>
    <row r="191" spans="3:19" ht="15.5" x14ac:dyDescent="0.35">
      <c r="C191" t="s">
        <v>248</v>
      </c>
    </row>
    <row r="192" spans="3:19" ht="15.5" x14ac:dyDescent="0.35">
      <c r="C192" t="s">
        <v>25</v>
      </c>
    </row>
    <row r="193" spans="2:19" ht="15.5" x14ac:dyDescent="0.35">
      <c r="C193" t="s">
        <v>22</v>
      </c>
    </row>
    <row r="194" spans="2:19" ht="15.5" x14ac:dyDescent="0.35">
      <c r="C194" t="s">
        <v>249</v>
      </c>
      <c r="I194" s="5">
        <v>121000000000</v>
      </c>
      <c r="J194" s="5">
        <v>169000000000</v>
      </c>
      <c r="K194" s="5">
        <v>204000000000</v>
      </c>
      <c r="L194" s="5">
        <v>283000000000</v>
      </c>
      <c r="M194" s="5">
        <v>396000000000</v>
      </c>
      <c r="N194" s="5">
        <v>496000000000</v>
      </c>
      <c r="O194" s="5">
        <v>520000000000</v>
      </c>
      <c r="P194" s="5">
        <v>508000000000</v>
      </c>
      <c r="Q194" s="5">
        <v>245000000000</v>
      </c>
      <c r="R194" s="5">
        <v>221000000000</v>
      </c>
      <c r="S194" s="5">
        <v>204000000000</v>
      </c>
    </row>
    <row r="195" spans="2:19" ht="15.5" x14ac:dyDescent="0.35">
      <c r="C195" t="s">
        <v>250</v>
      </c>
      <c r="I195" s="5">
        <v>-19000000000</v>
      </c>
      <c r="J195" s="5">
        <v>-20000000000</v>
      </c>
      <c r="K195" s="5">
        <v>-38000000000</v>
      </c>
      <c r="L195" s="5">
        <v>58000000000</v>
      </c>
      <c r="M195" s="5">
        <v>-101000000000</v>
      </c>
      <c r="N195" s="5">
        <v>29000000000</v>
      </c>
      <c r="O195" s="5">
        <v>-124000000000</v>
      </c>
      <c r="P195" s="5">
        <v>-42000000000</v>
      </c>
      <c r="Q195" s="5">
        <v>107000000000</v>
      </c>
      <c r="R195" s="5">
        <v>9000000000</v>
      </c>
      <c r="S195" s="5">
        <v>28000000000</v>
      </c>
    </row>
    <row r="196" spans="2:19" ht="15.5" x14ac:dyDescent="0.35">
      <c r="C196" t="s">
        <v>251</v>
      </c>
      <c r="I196" s="5">
        <v>0</v>
      </c>
      <c r="J196" s="5">
        <v>-1000000000</v>
      </c>
      <c r="K196" s="5">
        <v>0</v>
      </c>
      <c r="L196" s="5">
        <v>0</v>
      </c>
      <c r="M196" s="5">
        <v>-2000000000</v>
      </c>
      <c r="N196" s="5">
        <v>0</v>
      </c>
      <c r="O196" s="5">
        <v>0</v>
      </c>
      <c r="P196" s="5">
        <v>-1000000000</v>
      </c>
      <c r="Q196" s="5">
        <v>0</v>
      </c>
      <c r="R196" s="5">
        <v>-1000000000</v>
      </c>
      <c r="S196" s="5">
        <v>-1000000000</v>
      </c>
    </row>
    <row r="197" spans="2:19" ht="15.5" x14ac:dyDescent="0.35">
      <c r="C197" t="s">
        <v>14</v>
      </c>
      <c r="I197" s="5">
        <v>-19000000000</v>
      </c>
      <c r="J197" s="5">
        <v>-21000000000</v>
      </c>
      <c r="K197" s="5">
        <v>-38000000000</v>
      </c>
      <c r="L197" s="5">
        <v>58000000000</v>
      </c>
      <c r="M197" s="5">
        <v>-104000000000</v>
      </c>
      <c r="N197" s="5">
        <v>29000000000</v>
      </c>
      <c r="O197" s="5">
        <v>-124000000000</v>
      </c>
      <c r="P197" s="5">
        <v>-43000000000</v>
      </c>
      <c r="Q197" s="5">
        <v>107000000000</v>
      </c>
      <c r="R197" s="5">
        <v>8000000000</v>
      </c>
      <c r="S197" s="5">
        <v>28000000000</v>
      </c>
    </row>
    <row r="198" spans="2:19" ht="15.5" x14ac:dyDescent="0.35">
      <c r="C198" t="s">
        <v>16</v>
      </c>
      <c r="I198" s="6">
        <v>-6.56</v>
      </c>
      <c r="J198" s="6">
        <v>-7.4</v>
      </c>
      <c r="K198" s="6">
        <v>-13.36</v>
      </c>
      <c r="L198" s="6">
        <v>20.47</v>
      </c>
      <c r="M198" s="6">
        <v>-36.57</v>
      </c>
      <c r="N198" s="6">
        <v>10.199999999999999</v>
      </c>
      <c r="O198" s="6">
        <v>-43.61</v>
      </c>
      <c r="P198" s="6">
        <v>-15.07</v>
      </c>
      <c r="Q198" s="6">
        <v>151.11000000000001</v>
      </c>
      <c r="R198" s="6">
        <v>11.06</v>
      </c>
      <c r="S198" s="6">
        <v>39.01</v>
      </c>
    </row>
    <row r="200" spans="2:19" ht="15.5" x14ac:dyDescent="0.35">
      <c r="B200" t="s">
        <v>252</v>
      </c>
      <c r="C200" t="s">
        <v>253</v>
      </c>
      <c r="D200" s="5">
        <v>207000000</v>
      </c>
      <c r="E200" s="5">
        <v>-5000000000</v>
      </c>
      <c r="F200" s="5">
        <v>-44000000000</v>
      </c>
      <c r="G200" s="5">
        <v>-3000000000</v>
      </c>
      <c r="H200" s="5">
        <v>827000000</v>
      </c>
      <c r="I200" s="5">
        <v>-35000000000</v>
      </c>
      <c r="J200" s="5">
        <v>-34000000000</v>
      </c>
      <c r="K200" s="5">
        <v>-73000000000</v>
      </c>
      <c r="L200" s="5">
        <v>-113000000000</v>
      </c>
      <c r="M200" s="5">
        <v>-97000000000</v>
      </c>
      <c r="N200" s="5">
        <v>-7000000000</v>
      </c>
      <c r="O200" s="5">
        <v>33000000000</v>
      </c>
      <c r="P200" s="5">
        <v>56000000000</v>
      </c>
      <c r="Q200" s="5">
        <v>32000000000</v>
      </c>
    </row>
    <row r="201" spans="2:19" ht="15.5" x14ac:dyDescent="0.35">
      <c r="C201" t="s">
        <v>254</v>
      </c>
      <c r="H201" s="5">
        <v>-51000000000</v>
      </c>
      <c r="I201" s="5">
        <v>-35000000000</v>
      </c>
      <c r="J201" s="5">
        <v>-34000000000</v>
      </c>
      <c r="K201" s="5">
        <v>-73000000000</v>
      </c>
      <c r="L201" s="5">
        <v>-113000000000</v>
      </c>
      <c r="M201" s="5">
        <v>-97000000000</v>
      </c>
      <c r="N201" s="5">
        <v>-7000000000</v>
      </c>
      <c r="O201" s="5">
        <v>33000000000</v>
      </c>
      <c r="P201" s="5">
        <v>56000000000</v>
      </c>
      <c r="Q201" s="5">
        <v>32000000000</v>
      </c>
    </row>
    <row r="202" spans="2:19" ht="15.5" x14ac:dyDescent="0.35">
      <c r="C202" t="s">
        <v>401</v>
      </c>
      <c r="O202" s="5">
        <v>6</v>
      </c>
      <c r="P202" s="5">
        <v>8</v>
      </c>
      <c r="Q202" s="5">
        <v>10</v>
      </c>
    </row>
    <row r="203" spans="2:19" ht="15.5" x14ac:dyDescent="0.35">
      <c r="C203" t="s">
        <v>76</v>
      </c>
      <c r="O203" s="6">
        <v>0.51479999999999992</v>
      </c>
      <c r="P203" s="6">
        <v>0.4052</v>
      </c>
      <c r="Q203" s="6">
        <v>0.89569999999999994</v>
      </c>
    </row>
    <row r="204" spans="2:19" ht="15.5" x14ac:dyDescent="0.35">
      <c r="C204" t="s">
        <v>402</v>
      </c>
      <c r="O204" s="6">
        <v>4.4400000000000002E-2</v>
      </c>
      <c r="P204" s="6">
        <v>4.2800000000000005E-2</v>
      </c>
      <c r="Q204" s="6">
        <v>6.13E-2</v>
      </c>
    </row>
    <row r="205" spans="2:19" ht="15.5" x14ac:dyDescent="0.35">
      <c r="C205" t="s">
        <v>56</v>
      </c>
      <c r="D205" s="6">
        <v>7.0000000000000007E-2</v>
      </c>
      <c r="E205" s="6">
        <v>-1.7</v>
      </c>
      <c r="F205" s="6">
        <v>-15.52</v>
      </c>
      <c r="G205" s="6">
        <v>-0.89</v>
      </c>
      <c r="H205" s="6">
        <v>0.28999999999999998</v>
      </c>
      <c r="I205" s="6">
        <v>-12.51</v>
      </c>
      <c r="J205" s="6">
        <v>-12.09</v>
      </c>
      <c r="K205" s="6">
        <v>-25.82</v>
      </c>
      <c r="L205" s="6">
        <v>-39.950000000000003</v>
      </c>
      <c r="M205" s="6">
        <v>-34.32</v>
      </c>
      <c r="N205" s="6">
        <v>-2.56</v>
      </c>
      <c r="O205" s="6">
        <v>11.65</v>
      </c>
      <c r="P205" s="6">
        <v>19.739999999999998</v>
      </c>
      <c r="Q205" s="6">
        <v>11.16</v>
      </c>
    </row>
    <row r="206" spans="2:19" ht="15.5" x14ac:dyDescent="0.35">
      <c r="C206" t="s">
        <v>255</v>
      </c>
      <c r="H206" s="6">
        <v>-18.04</v>
      </c>
      <c r="I206" s="6">
        <v>-12.51</v>
      </c>
      <c r="J206" s="6">
        <v>-12.09</v>
      </c>
      <c r="K206" s="6">
        <v>-25.82</v>
      </c>
      <c r="L206" s="6">
        <v>-39.950000000000003</v>
      </c>
      <c r="M206" s="6">
        <v>-34.32</v>
      </c>
      <c r="N206" s="6">
        <v>-2.56</v>
      </c>
      <c r="O206" s="6">
        <v>11.65</v>
      </c>
      <c r="P206" s="6">
        <v>19.739999999999998</v>
      </c>
      <c r="Q206" s="6">
        <v>11.16</v>
      </c>
    </row>
    <row r="207" spans="2:19" ht="15.5" x14ac:dyDescent="0.35">
      <c r="C207" t="s">
        <v>78</v>
      </c>
      <c r="O207" s="5">
        <v>6</v>
      </c>
      <c r="P207" s="5">
        <v>8</v>
      </c>
      <c r="Q207" s="5">
        <v>10</v>
      </c>
    </row>
    <row r="208" spans="2:19" ht="15.5" x14ac:dyDescent="0.35">
      <c r="C208" t="s">
        <v>403</v>
      </c>
      <c r="O208" s="6">
        <v>0.51479999999999992</v>
      </c>
      <c r="P208" s="6">
        <v>0.4052</v>
      </c>
      <c r="Q208" s="6">
        <v>0.89569999999999994</v>
      </c>
    </row>
    <row r="209" spans="3:17" ht="15.5" x14ac:dyDescent="0.35">
      <c r="C209" t="s">
        <v>404</v>
      </c>
      <c r="O209" s="6">
        <v>4.4400000000000002E-2</v>
      </c>
      <c r="P209" s="6">
        <v>4.2800000000000005E-2</v>
      </c>
      <c r="Q209" s="6">
        <v>6.13E-2</v>
      </c>
    </row>
    <row r="210" spans="3:17" ht="15.5" x14ac:dyDescent="0.35">
      <c r="C210" t="s">
        <v>256</v>
      </c>
      <c r="D210" s="5">
        <v>-14000000000</v>
      </c>
      <c r="E210" s="5">
        <v>1000000000</v>
      </c>
      <c r="F210" s="5">
        <v>2000000000</v>
      </c>
      <c r="G210" s="5">
        <v>-1000000000</v>
      </c>
      <c r="H210" s="5">
        <v>-56000000000</v>
      </c>
      <c r="I210" s="5">
        <v>19000000000</v>
      </c>
      <c r="J210" s="5">
        <v>-24000000000</v>
      </c>
      <c r="K210" s="5">
        <v>-71000000000</v>
      </c>
      <c r="L210" s="5">
        <v>-102000000000</v>
      </c>
      <c r="M210" s="5">
        <v>-95000000000</v>
      </c>
      <c r="N210" s="5">
        <v>5000000000</v>
      </c>
      <c r="O210" s="5">
        <v>28000000000</v>
      </c>
      <c r="P210" s="5">
        <v>57000000000</v>
      </c>
      <c r="Q210" s="5">
        <v>31000000000</v>
      </c>
    </row>
    <row r="211" spans="3:17" ht="15.5" x14ac:dyDescent="0.35">
      <c r="C211" t="s">
        <v>257</v>
      </c>
      <c r="H211" s="5">
        <v>-12000000000</v>
      </c>
      <c r="I211" s="5">
        <v>19000000000</v>
      </c>
      <c r="J211" s="5">
        <v>-24000000000</v>
      </c>
      <c r="K211" s="5">
        <v>-71000000000</v>
      </c>
      <c r="L211" s="5">
        <v>-102000000000</v>
      </c>
      <c r="M211" s="5">
        <v>-95000000000</v>
      </c>
      <c r="N211" s="5">
        <v>5000000000</v>
      </c>
      <c r="O211" s="5">
        <v>28000000000</v>
      </c>
      <c r="P211" s="5">
        <v>57000000000</v>
      </c>
      <c r="Q211" s="5">
        <v>31000000000</v>
      </c>
    </row>
    <row r="212" spans="3:17" ht="15.5" x14ac:dyDescent="0.35">
      <c r="C212" t="s">
        <v>405</v>
      </c>
      <c r="O212" s="5">
        <v>6</v>
      </c>
      <c r="P212" s="5">
        <v>8</v>
      </c>
      <c r="Q212" s="5">
        <v>10</v>
      </c>
    </row>
    <row r="213" spans="3:17" ht="15.5" x14ac:dyDescent="0.35">
      <c r="C213" t="s">
        <v>406</v>
      </c>
      <c r="O213" s="6">
        <v>0.51479999999999992</v>
      </c>
      <c r="P213" s="6">
        <v>0.4052</v>
      </c>
      <c r="Q213" s="6">
        <v>0.89569999999999994</v>
      </c>
    </row>
    <row r="214" spans="3:17" ht="15.5" x14ac:dyDescent="0.35">
      <c r="C214" t="s">
        <v>407</v>
      </c>
      <c r="O214" s="6">
        <v>4.4400000000000002E-2</v>
      </c>
      <c r="P214" s="6">
        <v>4.2800000000000005E-2</v>
      </c>
      <c r="Q214" s="6">
        <v>6.13E-2</v>
      </c>
    </row>
    <row r="215" spans="3:17" ht="15.5" x14ac:dyDescent="0.35">
      <c r="C215" t="s">
        <v>258</v>
      </c>
      <c r="I215" s="6">
        <v>356.4</v>
      </c>
    </row>
    <row r="216" spans="3:17" ht="15.5" x14ac:dyDescent="0.35">
      <c r="C216" t="s">
        <v>259</v>
      </c>
      <c r="I216" s="6">
        <v>-5.76</v>
      </c>
    </row>
    <row r="217" spans="3:17" ht="15.5" x14ac:dyDescent="0.35">
      <c r="C217" t="s">
        <v>260</v>
      </c>
      <c r="I217" s="6">
        <v>7.49</v>
      </c>
    </row>
    <row r="218" spans="3:17" ht="15.5" x14ac:dyDescent="0.35">
      <c r="C218" t="s">
        <v>261</v>
      </c>
      <c r="I218" s="6">
        <v>-0.17350000000000002</v>
      </c>
    </row>
    <row r="219" spans="3:17" ht="15.5" x14ac:dyDescent="0.35">
      <c r="C219" t="s">
        <v>262</v>
      </c>
      <c r="I219" s="6">
        <v>-24.15</v>
      </c>
    </row>
    <row r="220" spans="3:17" ht="15.5" x14ac:dyDescent="0.35">
      <c r="C220" t="s">
        <v>263</v>
      </c>
      <c r="I220" s="6">
        <v>2.06</v>
      </c>
    </row>
    <row r="221" spans="3:17" ht="15.5" x14ac:dyDescent="0.35">
      <c r="C221" t="s">
        <v>264</v>
      </c>
      <c r="I221" s="6">
        <v>-35.03</v>
      </c>
    </row>
    <row r="222" spans="3:17" ht="15.5" x14ac:dyDescent="0.35">
      <c r="C222" t="s">
        <v>265</v>
      </c>
      <c r="I222" s="6">
        <v>-34.78</v>
      </c>
    </row>
    <row r="223" spans="3:17" ht="15.5" x14ac:dyDescent="0.35">
      <c r="C223" t="s">
        <v>266</v>
      </c>
      <c r="I223" s="6">
        <v>-12.06</v>
      </c>
    </row>
    <row r="224" spans="3:17" ht="15.5" x14ac:dyDescent="0.35">
      <c r="C224" t="s">
        <v>267</v>
      </c>
      <c r="I224" s="5">
        <v>-9</v>
      </c>
    </row>
    <row r="225" spans="3:9" ht="15.5" x14ac:dyDescent="0.35">
      <c r="C225" t="s">
        <v>268</v>
      </c>
      <c r="I225" s="6">
        <v>-18.04</v>
      </c>
    </row>
    <row r="226" spans="3:9" ht="15.5" x14ac:dyDescent="0.35">
      <c r="C226" t="s">
        <v>269</v>
      </c>
      <c r="I226" s="6">
        <v>0.28999999999999998</v>
      </c>
    </row>
    <row r="227" spans="3:9" ht="15.5" x14ac:dyDescent="0.35">
      <c r="C227" t="s">
        <v>270</v>
      </c>
      <c r="I227" s="6">
        <v>-4.3099999999999996</v>
      </c>
    </row>
    <row r="228" spans="3:9" ht="15.5" x14ac:dyDescent="0.35">
      <c r="C228" t="s">
        <v>271</v>
      </c>
      <c r="D228" s="6">
        <v>20.48</v>
      </c>
    </row>
    <row r="229" spans="3:9" ht="15.5" x14ac:dyDescent="0.35">
      <c r="C229" t="s">
        <v>272</v>
      </c>
      <c r="I229" s="6">
        <v>50.6</v>
      </c>
    </row>
    <row r="230" spans="3:9" ht="15.5" x14ac:dyDescent="0.35">
      <c r="C230" t="s">
        <v>273</v>
      </c>
      <c r="I230" s="6">
        <v>-2.99</v>
      </c>
    </row>
    <row r="231" spans="3:9" ht="15.5" x14ac:dyDescent="0.35">
      <c r="C231" t="s">
        <v>274</v>
      </c>
      <c r="D231" s="6">
        <v>7.11</v>
      </c>
    </row>
    <row r="232" spans="3:9" ht="15.5" x14ac:dyDescent="0.35">
      <c r="C232" t="s">
        <v>275</v>
      </c>
      <c r="D232" s="6">
        <v>7.11</v>
      </c>
    </row>
    <row r="233" spans="3:9" ht="15.5" x14ac:dyDescent="0.35">
      <c r="C233" t="s">
        <v>278</v>
      </c>
      <c r="D233" s="6">
        <v>0.17</v>
      </c>
    </row>
    <row r="234" spans="3:9" ht="15.5" x14ac:dyDescent="0.35">
      <c r="C234" t="s">
        <v>280</v>
      </c>
      <c r="D234" s="6">
        <v>1.17</v>
      </c>
    </row>
    <row r="235" spans="3:9" ht="15.5" x14ac:dyDescent="0.35">
      <c r="C235" t="s">
        <v>12</v>
      </c>
      <c r="D235" s="5">
        <v>9000000000</v>
      </c>
    </row>
    <row r="236" spans="3:9" ht="15.5" x14ac:dyDescent="0.35">
      <c r="C236" t="s">
        <v>281</v>
      </c>
      <c r="I236" s="6">
        <v>7.47</v>
      </c>
    </row>
    <row r="237" spans="3:9" ht="15.5" x14ac:dyDescent="0.35">
      <c r="C237" t="s">
        <v>282</v>
      </c>
      <c r="I237" s="6">
        <v>-0.30570000000000003</v>
      </c>
    </row>
    <row r="238" spans="3:9" ht="15.5" x14ac:dyDescent="0.35">
      <c r="C238" t="s">
        <v>283</v>
      </c>
      <c r="I238" s="6">
        <v>-0.35659999999999997</v>
      </c>
    </row>
    <row r="239" spans="3:9" ht="15.5" x14ac:dyDescent="0.35">
      <c r="C239" t="s">
        <v>284</v>
      </c>
      <c r="I239" s="6">
        <v>-0.17069999999999999</v>
      </c>
    </row>
    <row r="240" spans="3:9" ht="15.5" x14ac:dyDescent="0.35">
      <c r="C240" t="s">
        <v>285</v>
      </c>
      <c r="I240" s="6">
        <v>-0.20129999999999998</v>
      </c>
    </row>
    <row r="241" spans="3:9" ht="15.5" x14ac:dyDescent="0.35">
      <c r="C241" t="s">
        <v>291</v>
      </c>
      <c r="I241" s="6">
        <v>-7.0000000000000007E-2</v>
      </c>
    </row>
    <row r="242" spans="3:9" ht="15.5" x14ac:dyDescent="0.35">
      <c r="C242" t="s">
        <v>52</v>
      </c>
      <c r="I242" s="5">
        <v>295000000000</v>
      </c>
    </row>
    <row r="243" spans="3:9" ht="15.5" x14ac:dyDescent="0.35">
      <c r="C243" t="s">
        <v>293</v>
      </c>
      <c r="I243" s="5">
        <v>237000000000</v>
      </c>
    </row>
    <row r="244" spans="3:9" ht="15.5" x14ac:dyDescent="0.35">
      <c r="C244" t="s">
        <v>294</v>
      </c>
      <c r="I244" s="5">
        <v>2830000000</v>
      </c>
    </row>
    <row r="245" spans="3:9" ht="15.5" x14ac:dyDescent="0.35">
      <c r="C245" t="s">
        <v>295</v>
      </c>
      <c r="I245" s="6">
        <v>0.28370000000000001</v>
      </c>
    </row>
    <row r="246" spans="3:9" ht="15.5" x14ac:dyDescent="0.35">
      <c r="C246" t="s">
        <v>296</v>
      </c>
      <c r="D246" s="5">
        <v>1</v>
      </c>
    </row>
    <row r="247" spans="3:9" ht="15.5" x14ac:dyDescent="0.35">
      <c r="C247" t="s">
        <v>297</v>
      </c>
      <c r="D247" s="6">
        <v>1.2185999999999999</v>
      </c>
    </row>
    <row r="248" spans="3:9" ht="15.5" x14ac:dyDescent="0.35">
      <c r="C248" t="s">
        <v>298</v>
      </c>
      <c r="D248" s="6">
        <v>-1.47E-2</v>
      </c>
    </row>
    <row r="249" spans="3:9" ht="15.5" x14ac:dyDescent="0.35">
      <c r="C249" t="s">
        <v>299</v>
      </c>
      <c r="D249" s="6">
        <v>-1.8096000000000001</v>
      </c>
    </row>
    <row r="250" spans="3:9" ht="15.5" x14ac:dyDescent="0.35">
      <c r="C250" t="s">
        <v>300</v>
      </c>
      <c r="D250" s="6">
        <v>-1.8096000000000001</v>
      </c>
    </row>
    <row r="251" spans="3:9" ht="15.5" x14ac:dyDescent="0.35">
      <c r="C251" t="s">
        <v>301</v>
      </c>
      <c r="D251" s="6">
        <v>-0.98699999999999999</v>
      </c>
    </row>
    <row r="252" spans="3:9" ht="15.5" x14ac:dyDescent="0.35">
      <c r="C252" t="s">
        <v>411</v>
      </c>
      <c r="I252" s="6">
        <v>7.62</v>
      </c>
    </row>
    <row r="253" spans="3:9" ht="15.5" x14ac:dyDescent="0.35">
      <c r="C253" t="s">
        <v>412</v>
      </c>
      <c r="I253" t="s">
        <v>1567</v>
      </c>
    </row>
    <row r="254" spans="3:9" ht="15.5" x14ac:dyDescent="0.35">
      <c r="C254" t="s">
        <v>302</v>
      </c>
      <c r="I254" s="5">
        <v>3</v>
      </c>
    </row>
    <row r="255" spans="3:9" ht="15.5" x14ac:dyDescent="0.35">
      <c r="C255" t="s">
        <v>303</v>
      </c>
      <c r="I255" s="6">
        <v>0.12</v>
      </c>
    </row>
    <row r="256" spans="3:9" ht="15.5" x14ac:dyDescent="0.35">
      <c r="C256" t="s">
        <v>304</v>
      </c>
      <c r="I256" s="6">
        <v>0.28000000000000003</v>
      </c>
    </row>
    <row r="257" spans="3:9" ht="15.5" x14ac:dyDescent="0.35">
      <c r="C257" t="s">
        <v>414</v>
      </c>
      <c r="I257" s="6">
        <v>0.54</v>
      </c>
    </row>
    <row r="258" spans="3:9" ht="15.5" x14ac:dyDescent="0.35">
      <c r="C258" t="s">
        <v>305</v>
      </c>
      <c r="I258" s="6">
        <v>0.12</v>
      </c>
    </row>
    <row r="259" spans="3:9" ht="15.5" x14ac:dyDescent="0.35">
      <c r="C259" t="s">
        <v>306</v>
      </c>
      <c r="I259" s="6">
        <v>0.01</v>
      </c>
    </row>
    <row r="260" spans="3:9" ht="15.5" x14ac:dyDescent="0.35">
      <c r="C260" t="s">
        <v>307</v>
      </c>
      <c r="I260" s="6">
        <v>0.31</v>
      </c>
    </row>
    <row r="261" spans="3:9" ht="15.5" x14ac:dyDescent="0.35">
      <c r="C261" t="s">
        <v>308</v>
      </c>
      <c r="I261" s="6">
        <v>0.13</v>
      </c>
    </row>
    <row r="262" spans="3:9" ht="15.5" x14ac:dyDescent="0.35">
      <c r="C262" t="s">
        <v>309</v>
      </c>
      <c r="I262" s="5">
        <v>-12000000000</v>
      </c>
    </row>
    <row r="263" spans="3:9" ht="15.5" x14ac:dyDescent="0.35">
      <c r="C263" t="s">
        <v>310</v>
      </c>
      <c r="I263" s="5">
        <v>-12000000000</v>
      </c>
    </row>
    <row r="264" spans="3:9" ht="15.5" x14ac:dyDescent="0.35">
      <c r="C264" t="s">
        <v>311</v>
      </c>
      <c r="I264" s="5">
        <v>-25000000000</v>
      </c>
    </row>
    <row r="265" spans="3:9" ht="15.5" x14ac:dyDescent="0.35">
      <c r="C265" t="s">
        <v>312</v>
      </c>
      <c r="I265" s="5">
        <v>-51000000000</v>
      </c>
    </row>
    <row r="266" spans="3:9" ht="15.5" x14ac:dyDescent="0.35">
      <c r="C266" t="s">
        <v>313</v>
      </c>
      <c r="D266" s="5">
        <v>58000000000</v>
      </c>
    </row>
    <row r="267" spans="3:9" ht="15.5" x14ac:dyDescent="0.35">
      <c r="C267" t="s">
        <v>314</v>
      </c>
      <c r="D267" s="5">
        <v>167000000000</v>
      </c>
    </row>
    <row r="268" spans="3:9" ht="15.5" x14ac:dyDescent="0.35">
      <c r="C268" t="s">
        <v>315</v>
      </c>
      <c r="D268" s="5">
        <v>24000000000</v>
      </c>
    </row>
    <row r="269" spans="3:9" ht="15.5" x14ac:dyDescent="0.35">
      <c r="C269" t="s">
        <v>237</v>
      </c>
      <c r="D269" s="5">
        <v>126000000000</v>
      </c>
    </row>
    <row r="270" spans="3:9" ht="15.5" x14ac:dyDescent="0.35">
      <c r="C270" t="s">
        <v>236</v>
      </c>
      <c r="I270" s="5">
        <v>143000000000</v>
      </c>
    </row>
    <row r="271" spans="3:9" ht="15.5" x14ac:dyDescent="0.35">
      <c r="C271" t="s">
        <v>316</v>
      </c>
      <c r="I271" s="5">
        <v>143000000000</v>
      </c>
    </row>
    <row r="272" spans="3:9" ht="15.5" x14ac:dyDescent="0.35">
      <c r="C272" t="s">
        <v>317</v>
      </c>
      <c r="I272" s="5">
        <v>-8000000000</v>
      </c>
    </row>
    <row r="273" spans="3:9" ht="15.5" x14ac:dyDescent="0.35">
      <c r="C273" t="s">
        <v>318</v>
      </c>
      <c r="I273" s="5">
        <v>0</v>
      </c>
    </row>
    <row r="274" spans="3:9" ht="15.5" x14ac:dyDescent="0.35">
      <c r="C274" t="s">
        <v>320</v>
      </c>
      <c r="I274" s="5">
        <v>0</v>
      </c>
    </row>
    <row r="275" spans="3:9" ht="15.5" x14ac:dyDescent="0.35">
      <c r="C275" t="s">
        <v>321</v>
      </c>
      <c r="I275" s="5">
        <v>-8000000000</v>
      </c>
    </row>
  </sheetData>
  <pageMargins left="0.7" right="0.7" top="0.75" bottom="0.75" header="0.3" footer="0.3"/>
  <ignoredErrors>
    <ignoredError sqref="A1:S276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3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1568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1569</v>
      </c>
      <c r="D2" s="2" vm="326">
        <f ca="1">IFERROR(_xlfn.STOCKHISTORY("XIDX:" &amp; $C$1, D3, , 0, 0, 1), "Libur")</f>
        <v>1940</v>
      </c>
      <c r="H2" s="2" vm="326">
        <f ca="1">IFERROR(INDEX(D2:G2,COUNT(D2:G2)),"")</f>
        <v>1940</v>
      </c>
      <c r="I2" s="2" vm="327">
        <f t="shared" ref="I2:Z2" ca="1" si="0">IFERROR(_xlfn.STOCKHISTORY("XIDX:" &amp; $C$1, I1, , 0, 0, 1), "Libur")</f>
        <v>1910</v>
      </c>
      <c r="J2" s="2" vm="181">
        <f t="shared" ca="1" si="0"/>
        <v>1590</v>
      </c>
      <c r="K2" s="2" t="str">
        <f t="shared" ca="1" si="0"/>
        <v>Libur</v>
      </c>
      <c r="L2" s="2" vm="69">
        <f t="shared" ca="1" si="0"/>
        <v>1760</v>
      </c>
      <c r="M2" s="2" vm="328">
        <f t="shared" ca="1" si="0"/>
        <v>1375</v>
      </c>
      <c r="N2" s="2" vm="329">
        <f t="shared" ca="1" si="0"/>
        <v>1655</v>
      </c>
      <c r="O2" s="2" vm="330">
        <f t="shared" ca="1" si="0"/>
        <v>2170</v>
      </c>
      <c r="P2" s="2" t="str">
        <f t="shared" ca="1" si="0"/>
        <v>Libur</v>
      </c>
      <c r="Q2" s="2" t="str">
        <f t="shared" ca="1" si="0"/>
        <v>Libur</v>
      </c>
      <c r="R2" s="2" vm="331">
        <f t="shared" ca="1" si="0"/>
        <v>2700</v>
      </c>
      <c r="S2" s="2" vm="332">
        <f t="shared" ca="1" si="0"/>
        <v>2745</v>
      </c>
      <c r="T2" s="2" vm="333">
        <f t="shared" ca="1" si="0"/>
        <v>6000</v>
      </c>
      <c r="U2" s="2" vm="334">
        <f t="shared" ca="1" si="0"/>
        <v>4475</v>
      </c>
      <c r="V2" s="2" t="str">
        <f t="shared" ca="1" si="0"/>
        <v>Libur</v>
      </c>
      <c r="W2" s="2" vm="335">
        <f t="shared" ca="1" si="0"/>
        <v>3175</v>
      </c>
      <c r="X2" s="2" vm="336">
        <f t="shared" ca="1" si="0"/>
        <v>4425</v>
      </c>
      <c r="Y2" s="2" vm="337">
        <f t="shared" ca="1" si="0"/>
        <v>3900</v>
      </c>
      <c r="Z2" s="2" vm="338">
        <f t="shared" ca="1" si="0"/>
        <v>1860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929561551</v>
      </c>
      <c r="H4" s="2">
        <f>IFERROR(SUM(D4:G4)*(4/MAX(1,COUNT(D4:G4))),"")</f>
        <v>3718246204</v>
      </c>
      <c r="I4" s="2">
        <f t="shared" ref="I4:Z4" si="1">IFERROR(INDEX(I51:I500,MATCH($C$4,$C$51:$C$500,0)),"")</f>
        <v>3975918206</v>
      </c>
      <c r="J4" s="2">
        <f t="shared" si="1"/>
        <v>3788619187</v>
      </c>
      <c r="K4" s="2">
        <f t="shared" si="1"/>
        <v>3646304165</v>
      </c>
      <c r="L4" s="2">
        <f t="shared" si="1"/>
        <v>3568594775</v>
      </c>
      <c r="M4" s="2">
        <f t="shared" si="1"/>
        <v>3036100956</v>
      </c>
      <c r="N4" s="2">
        <f t="shared" si="1"/>
        <v>2885536105</v>
      </c>
      <c r="O4" s="2">
        <f t="shared" si="1"/>
        <v>3848717684</v>
      </c>
      <c r="P4" s="2">
        <f t="shared" si="1"/>
        <v>3870266738</v>
      </c>
      <c r="Q4" s="2">
        <f t="shared" si="1"/>
        <v>2969591811</v>
      </c>
      <c r="R4" s="2">
        <f t="shared" si="1"/>
        <v>2934778710</v>
      </c>
      <c r="S4" s="2">
        <f t="shared" si="1"/>
        <v>3068790845</v>
      </c>
      <c r="T4" s="2">
        <f t="shared" si="1"/>
        <v>3408590061</v>
      </c>
      <c r="U4" s="2">
        <f t="shared" si="1"/>
        <v>3001516630</v>
      </c>
      <c r="V4" s="2">
        <f t="shared" si="1"/>
        <v>2576493037</v>
      </c>
      <c r="W4" s="2">
        <f t="shared" si="1"/>
        <v>19567407240330</v>
      </c>
      <c r="X4" s="2">
        <f t="shared" si="1"/>
        <v>19765716397448</v>
      </c>
      <c r="Y4" s="2">
        <f t="shared" si="1"/>
        <v>18024278937525</v>
      </c>
      <c r="Z4" s="2">
        <f t="shared" si="1"/>
        <v>12793848602673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89125952</v>
      </c>
      <c r="H5" s="2">
        <f>IFERROR(SUM(D5:G5)*(4/MAX(1,COUNT(D5:G5))),"")</f>
        <v>356503808</v>
      </c>
      <c r="I5" s="2">
        <f t="shared" ref="I5:Z5" si="2">IFERROR(INDEX(I51:I500,MATCH($C$5,$C$51:$C$500,0)),"")</f>
        <v>185913613</v>
      </c>
      <c r="J5" s="2">
        <f t="shared" si="2"/>
        <v>349664060</v>
      </c>
      <c r="K5" s="2">
        <f t="shared" si="2"/>
        <v>293025316</v>
      </c>
      <c r="L5" s="2">
        <f t="shared" si="2"/>
        <v>314803341</v>
      </c>
      <c r="M5" s="2">
        <f t="shared" si="2"/>
        <v>292213202</v>
      </c>
      <c r="N5" s="2">
        <f t="shared" si="2"/>
        <v>-260154344</v>
      </c>
      <c r="O5" s="2">
        <f t="shared" si="2"/>
        <v>83701431</v>
      </c>
      <c r="P5" s="2">
        <f t="shared" si="2"/>
        <v>276566961</v>
      </c>
      <c r="Q5" s="2">
        <f t="shared" si="2"/>
        <v>141696158</v>
      </c>
      <c r="R5" s="2">
        <f t="shared" si="2"/>
        <v>310669477</v>
      </c>
      <c r="S5" s="2">
        <f t="shared" si="2"/>
        <v>416193057</v>
      </c>
      <c r="T5" s="2">
        <f t="shared" si="2"/>
        <v>723824337</v>
      </c>
      <c r="U5" s="2">
        <f t="shared" si="2"/>
        <v>854246887</v>
      </c>
      <c r="V5" s="2">
        <f t="shared" si="2"/>
        <v>889696452</v>
      </c>
      <c r="W5" s="2">
        <f t="shared" si="2"/>
        <v>5964373177694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3728354598</v>
      </c>
      <c r="H6" s="2">
        <f>IFERROR(INDEX(D6:G6,COUNT(D6:G6)),"")</f>
        <v>3728354598</v>
      </c>
      <c r="I6" s="2">
        <f t="shared" ref="I6:Z6" si="3">IFERROR(INDEX(I51:I500,MATCH($C$6,$C$51:$C$500,0)),"")</f>
        <v>3607835570</v>
      </c>
      <c r="J6" s="2">
        <f t="shared" si="3"/>
        <v>3671527284</v>
      </c>
      <c r="K6" s="2">
        <f t="shared" si="3"/>
        <v>3540403379</v>
      </c>
      <c r="L6" s="2">
        <f t="shared" si="3"/>
        <v>3441770638</v>
      </c>
      <c r="M6" s="2">
        <f t="shared" si="3"/>
        <v>3284924558</v>
      </c>
      <c r="N6" s="2">
        <f t="shared" si="3"/>
        <v>2955438855</v>
      </c>
      <c r="O6" s="2">
        <f t="shared" si="3"/>
        <v>3234300881</v>
      </c>
      <c r="P6" s="2">
        <f t="shared" si="3"/>
        <v>3201890711</v>
      </c>
      <c r="Q6" s="2">
        <f t="shared" si="3"/>
        <v>3186912879</v>
      </c>
      <c r="R6" s="2">
        <f t="shared" si="3"/>
        <v>3170193334</v>
      </c>
      <c r="S6" s="2">
        <f t="shared" si="3"/>
        <v>3022804054</v>
      </c>
      <c r="T6" s="2">
        <f t="shared" si="3"/>
        <v>2963069775</v>
      </c>
      <c r="U6" s="2">
        <f t="shared" si="3"/>
        <v>2727226523</v>
      </c>
      <c r="V6" s="2">
        <f t="shared" si="3"/>
        <v>2354791978</v>
      </c>
      <c r="W6" s="2">
        <f t="shared" si="3"/>
        <v>17184711978515</v>
      </c>
      <c r="X6" s="2">
        <f t="shared" si="3"/>
        <v>15100954446956</v>
      </c>
      <c r="Y6" s="2">
        <f t="shared" si="3"/>
        <v>12777813408383</v>
      </c>
      <c r="Z6" s="2">
        <f t="shared" si="3"/>
        <v>8041920974162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24.24</v>
      </c>
      <c r="H7" s="3">
        <f>IFERROR(INDEX(D7:G7,COUNT(D7:G7)),"")</f>
        <v>24.24</v>
      </c>
      <c r="I7" s="3">
        <f t="shared" ref="I7:Z7" si="4">IFERROR(INDEX(I51:I500,MATCH($C$7,$C$51:$C$500,0))/1000000000,"")</f>
        <v>24.24</v>
      </c>
      <c r="J7" s="3">
        <f t="shared" si="4"/>
        <v>24.24</v>
      </c>
      <c r="K7" s="3">
        <f t="shared" si="4"/>
        <v>24.24</v>
      </c>
      <c r="L7" s="3">
        <f t="shared" si="4"/>
        <v>24.24</v>
      </c>
      <c r="M7" s="3">
        <f t="shared" si="4"/>
        <v>24.24</v>
      </c>
      <c r="N7" s="3">
        <f t="shared" si="4"/>
        <v>24.24</v>
      </c>
      <c r="O7" s="3">
        <f t="shared" si="4"/>
        <v>24.24</v>
      </c>
      <c r="P7" s="3">
        <f t="shared" si="4"/>
        <v>24.24</v>
      </c>
      <c r="Q7" s="3">
        <f t="shared" si="4"/>
        <v>24.24</v>
      </c>
      <c r="R7" s="3">
        <f t="shared" si="4"/>
        <v>24.24</v>
      </c>
      <c r="S7" s="3">
        <f t="shared" si="4"/>
        <v>24.24</v>
      </c>
      <c r="T7" s="3">
        <f t="shared" si="4"/>
        <v>24.24</v>
      </c>
      <c r="U7" s="3">
        <f t="shared" si="4"/>
        <v>24.24</v>
      </c>
      <c r="V7" s="3">
        <f t="shared" si="4"/>
        <v>24.24</v>
      </c>
      <c r="W7" s="3">
        <f t="shared" si="4"/>
        <v>24.24</v>
      </c>
      <c r="X7" s="3">
        <f t="shared" si="4"/>
        <v>24.24</v>
      </c>
      <c r="Y7" s="3">
        <f t="shared" si="4"/>
        <v>24.24</v>
      </c>
      <c r="Z7" s="3">
        <f t="shared" si="4"/>
        <v>22.97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839000000000</v>
      </c>
      <c r="H8" s="2">
        <f>IFERROR(INDEX(D8:G8,COUNT(D8:G8)),"")</f>
        <v>839000000000</v>
      </c>
      <c r="I8" s="2">
        <f t="shared" ref="I8:Z8" si="5">IFERROR(INDEX(I51:I500,MATCH($C$8,$C$51:$C$500,0)),"")</f>
        <v>7513000000000</v>
      </c>
      <c r="J8" s="2">
        <f t="shared" si="5"/>
        <v>10443000000000</v>
      </c>
      <c r="K8" s="2">
        <f t="shared" si="5"/>
        <v>9285000000000</v>
      </c>
      <c r="L8" s="2">
        <f t="shared" si="5"/>
        <v>13051000000000</v>
      </c>
      <c r="M8" s="2">
        <f t="shared" si="5"/>
        <v>5152000000000</v>
      </c>
      <c r="N8" s="2">
        <f t="shared" si="5"/>
        <v>1890000000000</v>
      </c>
      <c r="O8" s="2">
        <f t="shared" si="5"/>
        <v>7924000000000</v>
      </c>
      <c r="P8" s="2">
        <f t="shared" si="5"/>
        <v>7976000000000</v>
      </c>
      <c r="Q8" s="2">
        <f t="shared" si="5"/>
        <v>4287000000000</v>
      </c>
      <c r="R8" s="2">
        <f t="shared" si="5"/>
        <v>3088000000000</v>
      </c>
      <c r="S8" s="2">
        <f t="shared" si="5"/>
        <v>-6224000000000</v>
      </c>
      <c r="T8" s="2">
        <f t="shared" si="5"/>
        <v>4808000000000</v>
      </c>
      <c r="U8" s="2">
        <f t="shared" si="5"/>
        <v>6240000000000</v>
      </c>
      <c r="V8" s="2">
        <f t="shared" si="5"/>
        <v>9739000000000</v>
      </c>
      <c r="W8" s="2">
        <f t="shared" si="5"/>
        <v>7628000000000</v>
      </c>
      <c r="X8" s="2">
        <f t="shared" si="5"/>
        <v>8404000000000</v>
      </c>
      <c r="Y8" s="2">
        <f t="shared" si="5"/>
        <v>5153000000000</v>
      </c>
      <c r="Z8" s="2">
        <f t="shared" si="5"/>
        <v>2426000000000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34.590000000000003</v>
      </c>
      <c r="H9" s="3">
        <f>IFERROR(INDEX(D9:G9,COUNT(D9:G9)),"")</f>
        <v>34.590000000000003</v>
      </c>
      <c r="I9" s="3">
        <f t="shared" ref="I9:Z9" si="6">IFERROR(INDEX(I51:I500,MATCH($C$9,$C$51:$C$500,0)),"")</f>
        <v>309.92</v>
      </c>
      <c r="J9" s="3">
        <f t="shared" si="6"/>
        <v>430.78</v>
      </c>
      <c r="K9" s="3">
        <f t="shared" si="6"/>
        <v>383.03</v>
      </c>
      <c r="L9" s="3">
        <f t="shared" si="6"/>
        <v>538.35</v>
      </c>
      <c r="M9" s="3">
        <f t="shared" si="6"/>
        <v>212.51</v>
      </c>
      <c r="N9" s="3">
        <f t="shared" si="6"/>
        <v>77.95</v>
      </c>
      <c r="O9" s="3">
        <f t="shared" si="6"/>
        <v>326.88</v>
      </c>
      <c r="P9" s="3">
        <f t="shared" si="6"/>
        <v>329.04</v>
      </c>
      <c r="Q9" s="3">
        <f t="shared" si="6"/>
        <v>176.85</v>
      </c>
      <c r="R9" s="3">
        <f t="shared" si="6"/>
        <v>127.4</v>
      </c>
      <c r="S9" s="3">
        <f t="shared" si="6"/>
        <v>-256.76</v>
      </c>
      <c r="T9" s="3">
        <f t="shared" si="6"/>
        <v>198.34</v>
      </c>
      <c r="U9" s="3">
        <f t="shared" si="6"/>
        <v>257.39999999999998</v>
      </c>
      <c r="V9" s="3">
        <f t="shared" si="6"/>
        <v>401.74</v>
      </c>
      <c r="W9" s="3">
        <f t="shared" si="6"/>
        <v>314.67</v>
      </c>
      <c r="X9" s="3">
        <f t="shared" si="6"/>
        <v>346.66</v>
      </c>
      <c r="Y9" s="3">
        <f t="shared" si="6"/>
        <v>212.57</v>
      </c>
      <c r="Z9" s="3">
        <f t="shared" si="6"/>
        <v>105.63</v>
      </c>
    </row>
    <row r="10" spans="1:26" ht="15.5" x14ac:dyDescent="0.35">
      <c r="C10" t="s">
        <v>17</v>
      </c>
      <c r="D10" s="3">
        <f ca="1">IFERROR(IF(D9=0,"",D2/D9),"")</f>
        <v>56.085573865278974</v>
      </c>
      <c r="I10" s="3">
        <f t="shared" ref="I10:Z10" ca="1" si="7">IFERROR(IF(I9=0,"",I2/I9),"")</f>
        <v>6.1628807434176558</v>
      </c>
      <c r="J10" s="3">
        <f t="shared" ca="1" si="7"/>
        <v>3.6909791540925765</v>
      </c>
      <c r="K10" s="3" t="str">
        <f t="shared" ca="1" si="7"/>
        <v/>
      </c>
      <c r="L10" s="3">
        <f t="shared" ca="1" si="7"/>
        <v>3.2692486300733723</v>
      </c>
      <c r="M10" s="3">
        <f t="shared" ca="1" si="7"/>
        <v>6.4702837513528779</v>
      </c>
      <c r="N10" s="3">
        <f t="shared" ca="1" si="7"/>
        <v>21.231558691468891</v>
      </c>
      <c r="O10" s="3">
        <f t="shared" ca="1" si="7"/>
        <v>6.638521781693588</v>
      </c>
      <c r="P10" s="3" t="str">
        <f t="shared" ca="1" si="7"/>
        <v/>
      </c>
      <c r="Q10" s="3" t="str">
        <f t="shared" ca="1" si="7"/>
        <v/>
      </c>
      <c r="R10" s="3">
        <f t="shared" ca="1" si="7"/>
        <v>21.19309262166405</v>
      </c>
      <c r="S10" s="3">
        <f t="shared" ca="1" si="7"/>
        <v>-10.690917588409411</v>
      </c>
      <c r="T10" s="3">
        <f t="shared" ca="1" si="7"/>
        <v>30.251083997176565</v>
      </c>
      <c r="U10" s="3">
        <f t="shared" ca="1" si="7"/>
        <v>17.385392385392386</v>
      </c>
      <c r="V10" s="3" t="str">
        <f t="shared" ca="1" si="7"/>
        <v/>
      </c>
      <c r="W10" s="3">
        <f t="shared" ca="1" si="7"/>
        <v>10.089935487971525</v>
      </c>
      <c r="X10" s="3">
        <f t="shared" ca="1" si="7"/>
        <v>12.764668551318294</v>
      </c>
      <c r="Y10" s="3">
        <f t="shared" ca="1" si="7"/>
        <v>18.346897492590678</v>
      </c>
      <c r="Z10" s="3">
        <f t="shared" ca="1" si="7"/>
        <v>17.608633910820789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1359938854</v>
      </c>
      <c r="H11" s="2">
        <f>IFERROR(INDEX(D11:G11,COUNT(D11:G11)),"")</f>
        <v>1359938854</v>
      </c>
      <c r="I11" s="2">
        <f t="shared" ref="I11:Z11" si="8">IFERROR(INDEX(I51:I500,MATCH($C$11,$C$51:$C$500,0)),"")</f>
        <v>1336288104</v>
      </c>
      <c r="J11" s="2">
        <f t="shared" si="8"/>
        <v>1383182362</v>
      </c>
      <c r="K11" s="2">
        <f t="shared" si="8"/>
        <v>1244731682</v>
      </c>
      <c r="L11" s="2">
        <f t="shared" si="8"/>
        <v>1447650817</v>
      </c>
      <c r="M11" s="2">
        <f t="shared" si="8"/>
        <v>1503293693</v>
      </c>
      <c r="N11" s="2">
        <f t="shared" si="8"/>
        <v>1179044518</v>
      </c>
      <c r="O11" s="2">
        <f t="shared" si="8"/>
        <v>1040376489</v>
      </c>
      <c r="P11" s="2">
        <f t="shared" si="8"/>
        <v>1315234446</v>
      </c>
      <c r="Q11" s="2">
        <f t="shared" si="8"/>
        <v>1026328911</v>
      </c>
      <c r="R11" s="2">
        <f t="shared" si="8"/>
        <v>1304043250</v>
      </c>
      <c r="S11" s="2">
        <f t="shared" si="8"/>
        <v>1135502538</v>
      </c>
      <c r="T11" s="2">
        <f t="shared" si="8"/>
        <v>1216028736</v>
      </c>
      <c r="U11" s="2">
        <f t="shared" si="8"/>
        <v>1319168247</v>
      </c>
      <c r="V11" s="2">
        <f t="shared" si="8"/>
        <v>1567458346</v>
      </c>
      <c r="W11" s="2">
        <f t="shared" si="8"/>
        <v>10356369383888</v>
      </c>
      <c r="X11" s="2">
        <f t="shared" si="8"/>
        <v>11065594698455</v>
      </c>
      <c r="Y11" s="2">
        <f t="shared" si="8"/>
        <v>6593237069338</v>
      </c>
      <c r="Z11" s="2">
        <f t="shared" si="8"/>
        <v>3499801390503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-5305000000000</v>
      </c>
      <c r="H12" s="2">
        <f>IFERROR(INDEX(D12:G12,COUNT(D12:G12)),"")</f>
        <v>-5305000000000</v>
      </c>
      <c r="I12" s="2">
        <f t="shared" ref="I12:Z12" si="9">IFERROR(INDEX(I51:I500,MATCH($C$12,$C$51:$C$500,0)),"")</f>
        <v>-4683000000000</v>
      </c>
      <c r="J12" s="2">
        <f t="shared" si="9"/>
        <v>-2475000000000</v>
      </c>
      <c r="K12" s="2">
        <f t="shared" si="9"/>
        <v>4107000000000</v>
      </c>
      <c r="L12" s="2">
        <f t="shared" si="9"/>
        <v>10454000000000</v>
      </c>
      <c r="M12" s="2">
        <f t="shared" si="9"/>
        <v>13379000000000</v>
      </c>
      <c r="N12" s="2">
        <f t="shared" si="9"/>
        <v>19469000000000</v>
      </c>
      <c r="O12" s="2">
        <f t="shared" si="9"/>
        <v>24196000000000</v>
      </c>
      <c r="P12" s="2">
        <f t="shared" si="9"/>
        <v>32074000000000</v>
      </c>
      <c r="Q12" s="2">
        <f t="shared" si="9"/>
        <v>18578000000000</v>
      </c>
      <c r="R12" s="2">
        <f t="shared" si="9"/>
        <v>21597000000000</v>
      </c>
      <c r="S12" s="2">
        <f t="shared" si="9"/>
        <v>21860000000000</v>
      </c>
      <c r="T12" s="2">
        <f t="shared" si="9"/>
        <v>8552000000000</v>
      </c>
      <c r="U12" s="2">
        <f t="shared" si="9"/>
        <v>-3431000000000</v>
      </c>
      <c r="V12" s="2">
        <f t="shared" si="9"/>
        <v>-5238000000000</v>
      </c>
      <c r="W12" s="2">
        <f t="shared" si="9"/>
        <v>1165000000000</v>
      </c>
      <c r="X12" s="2">
        <f t="shared" si="9"/>
        <v>3418000000000</v>
      </c>
      <c r="Y12" s="2">
        <f t="shared" si="9"/>
        <v>6298000000000</v>
      </c>
      <c r="Z12" s="2">
        <f t="shared" si="9"/>
        <v>10939000000000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17813000000000</v>
      </c>
      <c r="H13" s="2">
        <f>IFERROR(INDEX(D13:G13,COUNT(D13:G13)),"")</f>
        <v>17813000000000</v>
      </c>
      <c r="I13" s="2">
        <f t="shared" ref="I13:Z13" si="10">IFERROR(INDEX(I51:I500,MATCH($C$13,$C$51:$C$500,0)),"")</f>
        <v>17660000000000</v>
      </c>
      <c r="J13" s="2">
        <f t="shared" si="10"/>
        <v>19873000000000</v>
      </c>
      <c r="K13" s="2">
        <f t="shared" si="10"/>
        <v>23324000000000</v>
      </c>
      <c r="L13" s="2">
        <f t="shared" si="10"/>
        <v>33026000000000</v>
      </c>
      <c r="M13" s="2">
        <f t="shared" si="10"/>
        <v>34843000000000</v>
      </c>
      <c r="N13" s="2">
        <f t="shared" si="10"/>
        <v>36100000000000</v>
      </c>
      <c r="O13" s="2">
        <f t="shared" si="10"/>
        <v>38659000000000</v>
      </c>
      <c r="P13" s="2">
        <f t="shared" si="10"/>
        <v>51120000000000</v>
      </c>
      <c r="Q13" s="2">
        <f t="shared" si="10"/>
        <v>32483000000000</v>
      </c>
      <c r="R13" s="2">
        <f t="shared" si="10"/>
        <v>39119000000000</v>
      </c>
      <c r="S13" s="2">
        <f t="shared" si="10"/>
        <v>37524000000000</v>
      </c>
      <c r="T13" s="2">
        <f t="shared" si="10"/>
        <v>23681000000000</v>
      </c>
      <c r="U13" s="2">
        <f t="shared" si="10"/>
        <v>12660000000000</v>
      </c>
      <c r="V13" s="2">
        <f t="shared" si="10"/>
        <v>9919000000000</v>
      </c>
      <c r="W13" s="2">
        <f t="shared" si="10"/>
        <v>11521000000000</v>
      </c>
      <c r="X13" s="2">
        <f t="shared" si="10"/>
        <v>14484000000000</v>
      </c>
      <c r="Y13" s="2">
        <f t="shared" si="10"/>
        <v>12892000000000</v>
      </c>
      <c r="Z13" s="2">
        <f t="shared" si="10"/>
        <v>14438000000000</v>
      </c>
    </row>
    <row r="14" spans="1:26" ht="15.5" x14ac:dyDescent="0.35">
      <c r="C14" t="s">
        <v>26</v>
      </c>
      <c r="D14" s="2">
        <f>IFERROR(INDEX(D51:D500,MATCH($C$14,$C$51:$C$500,0)),"")</f>
        <v>-13697686</v>
      </c>
      <c r="H14" s="2">
        <f>IFERROR(SUM(D14:G14)*(4/MAX(1,COUNT(D14:G14))),"")</f>
        <v>-54790744</v>
      </c>
      <c r="I14" s="2">
        <f t="shared" ref="I14:Z14" si="11">IFERROR(INDEX(I51:I500,MATCH($C$14,$C$51:$C$500,0)),"")</f>
        <v>-64951330</v>
      </c>
      <c r="J14" s="2">
        <f t="shared" si="11"/>
        <v>-75327749</v>
      </c>
      <c r="K14" s="2">
        <f t="shared" si="11"/>
        <v>-97628154</v>
      </c>
      <c r="L14" s="2">
        <f t="shared" si="11"/>
        <v>-132447530</v>
      </c>
      <c r="M14" s="2">
        <f t="shared" si="11"/>
        <v>-153284119</v>
      </c>
      <c r="N14" s="2">
        <f t="shared" si="11"/>
        <v>-171320962</v>
      </c>
      <c r="O14" s="2">
        <f t="shared" si="11"/>
        <v>-172545631</v>
      </c>
      <c r="P14" s="2">
        <f t="shared" si="11"/>
        <v>-153429529</v>
      </c>
      <c r="Q14" s="2">
        <f t="shared" si="11"/>
        <v>-147175165</v>
      </c>
      <c r="R14" s="2">
        <f t="shared" si="11"/>
        <v>-132404898</v>
      </c>
      <c r="S14" s="2">
        <f t="shared" si="11"/>
        <v>-119162853</v>
      </c>
      <c r="T14" s="2">
        <f t="shared" si="11"/>
        <v>-75575385</v>
      </c>
      <c r="U14" s="2">
        <f t="shared" si="11"/>
        <v>-21863585</v>
      </c>
      <c r="V14" s="2">
        <f t="shared" si="11"/>
        <v>-21576672</v>
      </c>
      <c r="W14" s="2">
        <f t="shared" si="11"/>
        <v>-243930325301</v>
      </c>
      <c r="X14" s="2">
        <f t="shared" si="11"/>
        <v>-371631844355</v>
      </c>
      <c r="Y14" s="2">
        <f t="shared" si="11"/>
        <v>-558262115674</v>
      </c>
      <c r="Z14" s="2">
        <f t="shared" si="11"/>
        <v>-547212033095</v>
      </c>
    </row>
    <row r="15" spans="1:26" ht="15.5" x14ac:dyDescent="0.35">
      <c r="C15" t="s">
        <v>27</v>
      </c>
      <c r="D15" s="2">
        <f>IFERROR(INDEX(D51:D500,MATCH($C$15,$C$51:$C$500,0)),"")</f>
        <v>-14424356</v>
      </c>
      <c r="H15" s="2">
        <f>IFERROR(SUM(D15:G15)*(4/MAX(1,COUNT(D15:G15))),"")</f>
        <v>-57697424</v>
      </c>
      <c r="I15" s="2">
        <f t="shared" ref="I15:Z15" si="12">IFERROR(INDEX(I51:I500,MATCH($C$15,$C$51:$C$500,0)),"")</f>
        <v>-141605828</v>
      </c>
      <c r="J15" s="2">
        <f t="shared" si="12"/>
        <v>-138652608</v>
      </c>
      <c r="K15" s="2">
        <f t="shared" si="12"/>
        <v>-147271108</v>
      </c>
      <c r="L15" s="2">
        <f t="shared" si="12"/>
        <v>-141361720</v>
      </c>
      <c r="M15" s="2">
        <f t="shared" si="12"/>
        <v>-103404760</v>
      </c>
      <c r="N15" s="2">
        <f t="shared" si="12"/>
        <v>-40412269</v>
      </c>
      <c r="O15" s="2">
        <f t="shared" si="12"/>
        <v>-166921296</v>
      </c>
      <c r="P15" s="2">
        <f t="shared" si="12"/>
        <v>-220265625</v>
      </c>
      <c r="Q15" s="2">
        <f t="shared" si="12"/>
        <v>-127766011</v>
      </c>
      <c r="R15" s="2">
        <f t="shared" si="12"/>
        <v>-76401230</v>
      </c>
      <c r="S15" s="2">
        <f t="shared" si="12"/>
        <v>-40374452</v>
      </c>
      <c r="T15" s="2">
        <f t="shared" si="12"/>
        <v>-231093948</v>
      </c>
      <c r="U15" s="2">
        <f t="shared" si="12"/>
        <v>-231197149</v>
      </c>
      <c r="V15" s="2">
        <f t="shared" si="12"/>
        <v>-233051777</v>
      </c>
      <c r="W15" s="2">
        <f t="shared" si="12"/>
        <v>-1535979281279</v>
      </c>
      <c r="X15" s="2">
        <f t="shared" si="12"/>
        <v>-1599773802938</v>
      </c>
      <c r="Y15" s="2">
        <f t="shared" si="12"/>
        <v>-1814303974948</v>
      </c>
      <c r="Z15" s="2">
        <f t="shared" si="12"/>
        <v>-476266931177</v>
      </c>
    </row>
    <row r="16" spans="1:26" ht="15.5" x14ac:dyDescent="0.35">
      <c r="C16" t="s">
        <v>28</v>
      </c>
      <c r="D16" s="2">
        <f>IFERROR(INDEX(D51:D500,MATCH($C$16,$C$51:$C$500,0)),"")</f>
        <v>136265391</v>
      </c>
      <c r="H16" s="2">
        <f>IFERROR(SUM(D16:G16)*(4/MAX(1,COUNT(D16:G16))),"")</f>
        <v>545061564</v>
      </c>
      <c r="I16" s="2">
        <f t="shared" ref="I16:Z16" si="13">IFERROR(INDEX(I51:I500,MATCH($C$16,$C$51:$C$500,0)),"")</f>
        <v>488206007</v>
      </c>
      <c r="J16" s="2">
        <f t="shared" si="13"/>
        <v>578289878</v>
      </c>
      <c r="K16" s="2">
        <f t="shared" si="13"/>
        <v>523887009</v>
      </c>
      <c r="L16" s="2">
        <f t="shared" si="13"/>
        <v>542704261</v>
      </c>
      <c r="M16" s="2">
        <f t="shared" si="13"/>
        <v>467938895</v>
      </c>
      <c r="N16" s="2">
        <f t="shared" si="13"/>
        <v>-175355545</v>
      </c>
      <c r="O16" s="2">
        <f t="shared" si="13"/>
        <v>279902491</v>
      </c>
      <c r="P16" s="2">
        <f t="shared" si="13"/>
        <v>584904285</v>
      </c>
      <c r="Q16" s="2">
        <f t="shared" si="13"/>
        <v>275550022</v>
      </c>
      <c r="R16" s="2">
        <f t="shared" si="13"/>
        <v>384985146</v>
      </c>
      <c r="S16" s="2">
        <f t="shared" si="13"/>
        <v>443133356</v>
      </c>
      <c r="T16" s="2">
        <f t="shared" si="13"/>
        <v>978765428</v>
      </c>
      <c r="U16" s="2">
        <f t="shared" si="13"/>
        <v>1125081669</v>
      </c>
      <c r="V16" s="2">
        <f t="shared" si="13"/>
        <v>1148308027</v>
      </c>
      <c r="W16" s="2">
        <f t="shared" si="13"/>
        <v>7654188942302</v>
      </c>
      <c r="X16" s="2">
        <f t="shared" si="13"/>
        <v>8063173537246</v>
      </c>
      <c r="Y16" s="2">
        <f t="shared" si="13"/>
        <v>8247172354167</v>
      </c>
      <c r="Z16" s="2">
        <f t="shared" si="13"/>
        <v>1281490324191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47025600000000</v>
      </c>
      <c r="H20" s="2">
        <f t="shared" ref="H20:Z20" ca="1" si="14">IFERROR(H21*H2,"")</f>
        <v>47025600000000</v>
      </c>
      <c r="I20" s="2">
        <f t="shared" ca="1" si="14"/>
        <v>46298400000000</v>
      </c>
      <c r="J20" s="2">
        <f t="shared" ca="1" si="14"/>
        <v>38541600000000</v>
      </c>
      <c r="K20" s="2" t="str">
        <f t="shared" ca="1" si="14"/>
        <v/>
      </c>
      <c r="L20" s="2">
        <f t="shared" ca="1" si="14"/>
        <v>42662400000000</v>
      </c>
      <c r="M20" s="2">
        <f t="shared" ca="1" si="14"/>
        <v>33330000000000</v>
      </c>
      <c r="N20" s="2">
        <f t="shared" ca="1" si="14"/>
        <v>40117200000000</v>
      </c>
      <c r="O20" s="2">
        <f t="shared" ca="1" si="14"/>
        <v>52600800000000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65448000000000</v>
      </c>
      <c r="S20" s="2">
        <f t="shared" ca="1" si="14"/>
        <v>66538800000000</v>
      </c>
      <c r="T20" s="2">
        <f t="shared" ca="1" si="14"/>
        <v>145440000000000</v>
      </c>
      <c r="U20" s="2">
        <f t="shared" ca="1" si="14"/>
        <v>108474000000000</v>
      </c>
      <c r="V20" s="2" t="str">
        <f t="shared" ca="1" si="14"/>
        <v/>
      </c>
      <c r="W20" s="2">
        <f t="shared" ca="1" si="14"/>
        <v>76962000000000</v>
      </c>
      <c r="X20" s="2">
        <f t="shared" ca="1" si="14"/>
        <v>107262000000000</v>
      </c>
      <c r="Y20" s="2">
        <f t="shared" ca="1" si="14"/>
        <v>94536000000000</v>
      </c>
      <c r="Z20" s="2">
        <f t="shared" ca="1" si="14"/>
        <v>42724200000000</v>
      </c>
    </row>
    <row r="21" spans="1:26" ht="15.5" x14ac:dyDescent="0.35">
      <c r="C21" t="s">
        <v>11</v>
      </c>
      <c r="D21" s="2">
        <f>IFERROR(INDEX(D51:D500,MATCH($C$7,$C$51:$C$500,0)),"")</f>
        <v>24240000000</v>
      </c>
      <c r="H21" s="2">
        <f>IFERROR(INDEX(D21:G21,COUNT(D21:G21)),"")</f>
        <v>24240000000</v>
      </c>
      <c r="I21" s="2">
        <f t="shared" ref="I21:Z21" si="15">IFERROR(INDEX(I51:I500,MATCH($C$7,$C$51:$C$500,0)),"")</f>
        <v>24240000000</v>
      </c>
      <c r="J21" s="2">
        <f t="shared" si="15"/>
        <v>24240000000</v>
      </c>
      <c r="K21" s="2">
        <f t="shared" si="15"/>
        <v>24240000000</v>
      </c>
      <c r="L21" s="2">
        <f t="shared" si="15"/>
        <v>24240000000</v>
      </c>
      <c r="M21" s="2">
        <f t="shared" si="15"/>
        <v>24240000000</v>
      </c>
      <c r="N21" s="2">
        <f t="shared" si="15"/>
        <v>24240000000</v>
      </c>
      <c r="O21" s="2">
        <f t="shared" si="15"/>
        <v>24240000000</v>
      </c>
      <c r="P21" s="2">
        <f t="shared" si="15"/>
        <v>24240000000</v>
      </c>
      <c r="Q21" s="2">
        <f t="shared" si="15"/>
        <v>24240000000</v>
      </c>
      <c r="R21" s="2">
        <f t="shared" si="15"/>
        <v>24240000000</v>
      </c>
      <c r="S21" s="2">
        <f t="shared" si="15"/>
        <v>24240000000</v>
      </c>
      <c r="T21" s="2">
        <f t="shared" si="15"/>
        <v>24240000000</v>
      </c>
      <c r="U21" s="2">
        <f t="shared" si="15"/>
        <v>24240000000</v>
      </c>
      <c r="V21" s="2">
        <f t="shared" si="15"/>
        <v>24240000000</v>
      </c>
      <c r="W21" s="2">
        <f t="shared" si="15"/>
        <v>24240000000</v>
      </c>
      <c r="X21" s="2">
        <f t="shared" si="15"/>
        <v>24240000000</v>
      </c>
      <c r="Y21" s="2">
        <f t="shared" si="15"/>
        <v>24240000000</v>
      </c>
      <c r="Z21" s="2">
        <f t="shared" si="15"/>
        <v>22970000000</v>
      </c>
    </row>
    <row r="23" spans="1:26" ht="15.5" x14ac:dyDescent="0.35">
      <c r="B23" t="s">
        <v>53</v>
      </c>
      <c r="C23" t="s">
        <v>54</v>
      </c>
      <c r="D23" s="3">
        <f>IFERROR(D5/D6*100,"")</f>
        <v>2.3904902191387536</v>
      </c>
      <c r="H23" s="3">
        <f t="shared" ref="H23:Z23" si="16">IFERROR(H5/H6*100,"")</f>
        <v>9.5619608765550144</v>
      </c>
      <c r="I23" s="3">
        <f t="shared" si="16"/>
        <v>5.1530511685708564</v>
      </c>
      <c r="J23" s="3">
        <f t="shared" si="16"/>
        <v>9.5236677533021972</v>
      </c>
      <c r="K23" s="3">
        <f t="shared" si="16"/>
        <v>8.2766081892839587</v>
      </c>
      <c r="L23" s="3">
        <f t="shared" si="16"/>
        <v>9.1465519963564752</v>
      </c>
      <c r="M23" s="3">
        <f t="shared" si="16"/>
        <v>8.8955833487363751</v>
      </c>
      <c r="N23" s="3">
        <f t="shared" si="16"/>
        <v>-8.8025622171093776</v>
      </c>
      <c r="O23" s="3">
        <f t="shared" si="16"/>
        <v>2.5879296354803176</v>
      </c>
      <c r="P23" s="3">
        <f t="shared" si="16"/>
        <v>8.6376140212988055</v>
      </c>
      <c r="Q23" s="3">
        <f t="shared" si="16"/>
        <v>4.4461886276747515</v>
      </c>
      <c r="R23" s="3">
        <f t="shared" si="16"/>
        <v>9.7997012885019199</v>
      </c>
      <c r="S23" s="3">
        <f t="shared" si="16"/>
        <v>13.768443126482588</v>
      </c>
      <c r="T23" s="3">
        <f t="shared" si="16"/>
        <v>24.42819076037452</v>
      </c>
      <c r="U23" s="3">
        <f t="shared" si="16"/>
        <v>31.322916515945014</v>
      </c>
      <c r="V23" s="3">
        <f t="shared" si="16"/>
        <v>37.782379943201931</v>
      </c>
      <c r="W23" s="3">
        <f t="shared" si="16"/>
        <v>34.707437547692933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-0.14240053142165265</v>
      </c>
      <c r="H24" s="4">
        <f t="shared" ref="H24:Z24" si="17">IFERROR(_xlfn.RRI(5,M23,H23),"")</f>
        <v>1.4552454376070889E-2</v>
      </c>
      <c r="I24" s="4" t="str">
        <f t="shared" si="17"/>
        <v/>
      </c>
      <c r="J24" s="4">
        <f t="shared" si="17"/>
        <v>0.2976881965637066</v>
      </c>
      <c r="K24" s="4">
        <f t="shared" si="17"/>
        <v>-8.5022782913917183E-3</v>
      </c>
      <c r="L24" s="4">
        <f t="shared" si="17"/>
        <v>0.15519128762252365</v>
      </c>
      <c r="M24" s="4">
        <f t="shared" si="17"/>
        <v>-1.9173211011006552E-2</v>
      </c>
      <c r="N24" s="4" t="str">
        <f t="shared" si="17"/>
        <v/>
      </c>
      <c r="O24" s="4">
        <f t="shared" si="17"/>
        <v>-0.36171853638552998</v>
      </c>
      <c r="P24" s="4">
        <f t="shared" si="17"/>
        <v>-0.22713023102534435</v>
      </c>
      <c r="Q24" s="4">
        <f t="shared" si="17"/>
        <v>-0.34816194041295201</v>
      </c>
      <c r="R24" s="4">
        <f t="shared" si="17"/>
        <v>-0.22347032410668755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62.9</v>
      </c>
      <c r="H25" s="3">
        <f>IFERROR(INDEX(D25:G25,COUNT(D25:G25)),"")</f>
        <v>62.9</v>
      </c>
      <c r="I25" s="3">
        <f t="shared" ref="I25:Z25" si="18">IFERROR(INDEX(I51:I500,MATCH($C$25,$C$51:$C$500,0)),"")</f>
        <v>146.38999999999999</v>
      </c>
      <c r="J25" s="3">
        <f t="shared" si="18"/>
        <v>221.93</v>
      </c>
      <c r="K25" s="3">
        <f t="shared" si="18"/>
        <v>174.99</v>
      </c>
      <c r="L25" s="3">
        <f t="shared" si="18"/>
        <v>200.2</v>
      </c>
      <c r="M25" s="3">
        <f t="shared" si="18"/>
        <v>179.37</v>
      </c>
      <c r="N25" s="3">
        <f t="shared" si="18"/>
        <v>-159.21</v>
      </c>
      <c r="O25" s="3">
        <f t="shared" si="18"/>
        <v>39.44</v>
      </c>
      <c r="P25" s="3">
        <f t="shared" si="18"/>
        <v>179.28</v>
      </c>
      <c r="Q25" s="3">
        <f t="shared" si="18"/>
        <v>79.03</v>
      </c>
      <c r="R25" s="3">
        <f t="shared" si="18"/>
        <v>167.06</v>
      </c>
      <c r="S25" s="3">
        <f t="shared" si="18"/>
        <v>221.64</v>
      </c>
      <c r="T25" s="3">
        <f t="shared" si="18"/>
        <v>370.93</v>
      </c>
      <c r="U25" s="3">
        <f t="shared" si="18"/>
        <v>433.01</v>
      </c>
      <c r="V25" s="3">
        <f t="shared" si="18"/>
        <v>355.38</v>
      </c>
      <c r="W25" s="3">
        <f t="shared" si="18"/>
        <v>244.75</v>
      </c>
      <c r="X25" s="3">
        <f t="shared" si="18"/>
        <v>266.63</v>
      </c>
      <c r="Y25" s="3">
        <f t="shared" si="18"/>
        <v>265.37</v>
      </c>
      <c r="Z25" s="3">
        <f t="shared" si="18"/>
        <v>35.06</v>
      </c>
    </row>
    <row r="26" spans="1:26" ht="15.5" x14ac:dyDescent="0.35">
      <c r="C26" t="s">
        <v>58</v>
      </c>
      <c r="D26" s="4">
        <f>IFERROR(_xlfn.RRI(5,I25,D25),"")</f>
        <v>-0.15544517595006857</v>
      </c>
      <c r="H26" s="4">
        <f t="shared" ref="H26:Z26" si="19">IFERROR(_xlfn.RRI(5,M25,H25),"")</f>
        <v>-0.18907597473620019</v>
      </c>
      <c r="I26" s="4" t="str">
        <f t="shared" si="19"/>
        <v/>
      </c>
      <c r="J26" s="4">
        <f t="shared" si="19"/>
        <v>0.41271911464485167</v>
      </c>
      <c r="K26" s="4">
        <f t="shared" si="19"/>
        <v>-4.8322867643683098E-3</v>
      </c>
      <c r="L26" s="4">
        <f t="shared" si="19"/>
        <v>0.20429925652387837</v>
      </c>
      <c r="M26" s="4">
        <f t="shared" si="19"/>
        <v>1.43211149503637E-2</v>
      </c>
      <c r="N26" s="4" t="str">
        <f t="shared" si="19"/>
        <v/>
      </c>
      <c r="O26" s="4">
        <f t="shared" si="19"/>
        <v>-0.36125282946517479</v>
      </c>
      <c r="P26" s="4">
        <f t="shared" si="19"/>
        <v>-0.16168587557216485</v>
      </c>
      <c r="Q26" s="4">
        <f t="shared" si="19"/>
        <v>-0.25967945855682117</v>
      </c>
      <c r="R26" s="4">
        <f t="shared" si="19"/>
        <v>-7.353299871093677E-2</v>
      </c>
      <c r="S26" s="4">
        <f t="shared" si="19"/>
        <v>-3.6286759619750253E-2</v>
      </c>
      <c r="T26" s="4">
        <f t="shared" si="19"/>
        <v>6.9271587595298278E-2</v>
      </c>
      <c r="U26" s="4">
        <f t="shared" si="19"/>
        <v>0.65324494273839373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3.8348248803630365E-2</v>
      </c>
      <c r="H27" s="3">
        <f t="shared" ref="H27:Z27" si="20">IFERROR(H4/H21,"")</f>
        <v>0.15339299521452146</v>
      </c>
      <c r="I27" s="3">
        <f t="shared" si="20"/>
        <v>0.16402302830033003</v>
      </c>
      <c r="J27" s="3">
        <f t="shared" si="20"/>
        <v>0.15629617108085808</v>
      </c>
      <c r="K27" s="3">
        <f t="shared" si="20"/>
        <v>0.15042508931518153</v>
      </c>
      <c r="L27" s="3">
        <f t="shared" si="20"/>
        <v>0.14721925639438943</v>
      </c>
      <c r="M27" s="3">
        <f t="shared" si="20"/>
        <v>0.12525168960396041</v>
      </c>
      <c r="N27" s="3">
        <f t="shared" si="20"/>
        <v>0.1190402683580858</v>
      </c>
      <c r="O27" s="3">
        <f t="shared" si="20"/>
        <v>0.15877548201320132</v>
      </c>
      <c r="P27" s="3">
        <f t="shared" si="20"/>
        <v>0.15966446938943896</v>
      </c>
      <c r="Q27" s="3">
        <f t="shared" si="20"/>
        <v>0.12250791299504951</v>
      </c>
      <c r="R27" s="3">
        <f t="shared" si="20"/>
        <v>0.12107172896039604</v>
      </c>
      <c r="S27" s="3">
        <f t="shared" si="20"/>
        <v>0.12660028238448845</v>
      </c>
      <c r="T27" s="3">
        <f t="shared" si="20"/>
        <v>0.14061840185643565</v>
      </c>
      <c r="U27" s="3">
        <f t="shared" si="20"/>
        <v>0.12382494348184818</v>
      </c>
      <c r="V27" s="3">
        <f t="shared" si="20"/>
        <v>0.10629096687293729</v>
      </c>
      <c r="W27" s="3">
        <f t="shared" si="20"/>
        <v>807.23627229084161</v>
      </c>
      <c r="X27" s="3">
        <f t="shared" si="20"/>
        <v>815.41734312904293</v>
      </c>
      <c r="Y27" s="3">
        <f t="shared" si="20"/>
        <v>743.57586375928213</v>
      </c>
      <c r="Z27" s="3">
        <f t="shared" si="20"/>
        <v>556.98078374719194</v>
      </c>
    </row>
    <row r="28" spans="1:26" ht="15.5" x14ac:dyDescent="0.35">
      <c r="C28" t="s">
        <v>60</v>
      </c>
      <c r="D28" s="4">
        <f>IFERROR(_xlfn.RRI(5,I27,D27),"")</f>
        <v>-0.25222982002361904</v>
      </c>
      <c r="H28" s="4">
        <f t="shared" ref="H28:Z28" si="21">IFERROR(_xlfn.RRI(5,M27,H27),"")</f>
        <v>4.1368380639577484E-2</v>
      </c>
      <c r="I28" s="4">
        <f t="shared" si="21"/>
        <v>6.620861108501086E-2</v>
      </c>
      <c r="J28" s="4">
        <f t="shared" si="21"/>
        <v>-3.1427315732099892E-3</v>
      </c>
      <c r="K28" s="4">
        <f t="shared" si="21"/>
        <v>-1.185108254903211E-2</v>
      </c>
      <c r="L28" s="4">
        <f t="shared" si="21"/>
        <v>3.7433088853659591E-2</v>
      </c>
      <c r="M28" s="4">
        <f t="shared" si="21"/>
        <v>6.8115051812827065E-3</v>
      </c>
      <c r="N28" s="4">
        <f t="shared" si="21"/>
        <v>-1.2239068775997786E-2</v>
      </c>
      <c r="O28" s="4">
        <f t="shared" si="21"/>
        <v>2.4585620284432785E-2</v>
      </c>
      <c r="P28" s="4">
        <f t="shared" si="21"/>
        <v>5.2155739797844047E-2</v>
      </c>
      <c r="Q28" s="4">
        <f t="shared" si="21"/>
        <v>2.8806161956445919E-2</v>
      </c>
      <c r="R28" s="4">
        <f t="shared" si="21"/>
        <v>-0.82812670013992107</v>
      </c>
      <c r="S28" s="4">
        <f t="shared" si="21"/>
        <v>-0.8269343228246484</v>
      </c>
      <c r="T28" s="4">
        <f t="shared" si="21"/>
        <v>-0.81997062460864756</v>
      </c>
      <c r="U28" s="4">
        <f t="shared" si="21"/>
        <v>-0.8140511121139502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-0.57032584192909341</v>
      </c>
      <c r="I29" s="4">
        <f t="shared" si="22"/>
        <v>-0.34037759653944943</v>
      </c>
      <c r="J29" s="4">
        <f t="shared" si="22"/>
        <v>0.2682438996514086</v>
      </c>
      <c r="K29" s="4">
        <f t="shared" si="22"/>
        <v>-0.12592407592407584</v>
      </c>
      <c r="L29" s="4">
        <f t="shared" si="22"/>
        <v>0.11612867257623896</v>
      </c>
      <c r="M29" s="4">
        <f t="shared" si="22"/>
        <v>-2.1266252119841722</v>
      </c>
      <c r="N29" s="4">
        <f t="shared" si="22"/>
        <v>-5.0367647058823533</v>
      </c>
      <c r="O29" s="4">
        <f t="shared" si="22"/>
        <v>-0.78000892458723781</v>
      </c>
      <c r="P29" s="4">
        <f t="shared" si="22"/>
        <v>1.2685056307731242</v>
      </c>
      <c r="Q29" s="4">
        <f t="shared" si="22"/>
        <v>-0.52693643002514068</v>
      </c>
      <c r="R29" s="4">
        <f t="shared" si="22"/>
        <v>-0.24625518859411652</v>
      </c>
      <c r="S29" s="4">
        <f t="shared" si="22"/>
        <v>-0.402474860485806</v>
      </c>
      <c r="T29" s="4">
        <f t="shared" si="22"/>
        <v>-0.14336851342925103</v>
      </c>
      <c r="U29" s="4">
        <f t="shared" si="22"/>
        <v>0.2184422308514829</v>
      </c>
      <c r="V29" s="4">
        <f t="shared" si="22"/>
        <v>0.45201225740551582</v>
      </c>
      <c r="W29" s="4">
        <f t="shared" si="22"/>
        <v>-8.2061283426471121E-2</v>
      </c>
      <c r="X29" s="4">
        <f t="shared" si="22"/>
        <v>4.7480875758374756E-3</v>
      </c>
      <c r="Y29" s="4">
        <f t="shared" si="22"/>
        <v>6.5690245293782086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-6.4808174778633668E-2</v>
      </c>
      <c r="I30" s="4">
        <f t="shared" si="23"/>
        <v>4.9437277740313555E-2</v>
      </c>
      <c r="J30" s="4">
        <f t="shared" si="23"/>
        <v>3.9029937043115429E-2</v>
      </c>
      <c r="K30" s="4">
        <f t="shared" si="23"/>
        <v>2.1775907576953881E-2</v>
      </c>
      <c r="L30" s="4">
        <f t="shared" si="23"/>
        <v>0.17538738886388974</v>
      </c>
      <c r="M30" s="4">
        <f t="shared" si="23"/>
        <v>5.2179160308930009E-2</v>
      </c>
      <c r="N30" s="4">
        <f t="shared" si="23"/>
        <v>-0.25026038750625085</v>
      </c>
      <c r="O30" s="4">
        <f t="shared" si="23"/>
        <v>-5.5678472463982923E-3</v>
      </c>
      <c r="P30" s="4">
        <f t="shared" si="23"/>
        <v>0.30329923582888008</v>
      </c>
      <c r="Q30" s="4">
        <f t="shared" si="23"/>
        <v>1.1862257580572423E-2</v>
      </c>
      <c r="R30" s="4">
        <f t="shared" si="23"/>
        <v>-4.3669360920554984E-2</v>
      </c>
      <c r="S30" s="4">
        <f t="shared" si="23"/>
        <v>-9.9689082558760675E-2</v>
      </c>
      <c r="T30" s="4">
        <f t="shared" si="23"/>
        <v>0.13562258057520751</v>
      </c>
      <c r="U30" s="4">
        <f t="shared" si="23"/>
        <v>0.16496205768709785</v>
      </c>
      <c r="V30" s="4">
        <f t="shared" si="23"/>
        <v>-0.99986832731565523</v>
      </c>
      <c r="W30" s="4">
        <f t="shared" si="23"/>
        <v>-1.0032986061846168E-2</v>
      </c>
      <c r="X30" s="4">
        <f t="shared" si="23"/>
        <v>9.661620672644379E-2</v>
      </c>
      <c r="Y30" s="4">
        <f t="shared" si="23"/>
        <v>0.33501170140329983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1984.18</v>
      </c>
      <c r="H32" s="3">
        <f>IFERROR(INDEX(D32:G32,COUNT(D32:G32)),"")</f>
        <v>1984.18</v>
      </c>
      <c r="I32" s="3">
        <f t="shared" ref="I32:Z32" si="24">IFERROR(INDEX(I51:I500,MATCH($C$32,$C$51:$C$500,0)),"")</f>
        <v>1890.14</v>
      </c>
      <c r="J32" s="3">
        <f t="shared" si="24"/>
        <v>1883.56</v>
      </c>
      <c r="K32" s="3">
        <f t="shared" si="24"/>
        <v>1718.85</v>
      </c>
      <c r="L32" s="3">
        <f t="shared" si="24"/>
        <v>1694.3</v>
      </c>
      <c r="M32" s="3">
        <f t="shared" si="24"/>
        <v>1487.41</v>
      </c>
      <c r="N32" s="3">
        <f t="shared" si="24"/>
        <v>1299.3599999999999</v>
      </c>
      <c r="O32" s="3">
        <f t="shared" si="24"/>
        <v>1468.5</v>
      </c>
      <c r="P32" s="3">
        <f t="shared" si="24"/>
        <v>1537.94</v>
      </c>
      <c r="Q32" s="3">
        <f t="shared" si="24"/>
        <v>1770.6</v>
      </c>
      <c r="R32" s="3">
        <f t="shared" si="24"/>
        <v>1753.21</v>
      </c>
      <c r="S32" s="3">
        <f t="shared" si="24"/>
        <v>1718.78</v>
      </c>
      <c r="T32" s="3">
        <f t="shared" si="24"/>
        <v>1420.19</v>
      </c>
      <c r="U32" s="3">
        <f t="shared" si="24"/>
        <v>1280.81</v>
      </c>
      <c r="V32" s="3">
        <f t="shared" si="24"/>
        <v>876.53</v>
      </c>
      <c r="W32" s="3">
        <f t="shared" si="24"/>
        <v>653.41</v>
      </c>
      <c r="X32" s="3">
        <f t="shared" si="24"/>
        <v>572.1</v>
      </c>
      <c r="Y32" s="3">
        <f t="shared" si="24"/>
        <v>483.97</v>
      </c>
      <c r="Z32" s="3">
        <f t="shared" si="24"/>
        <v>308.06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0.93</v>
      </c>
      <c r="H33" s="3">
        <f>IFERROR(INDEX(D33:G33,COUNT(D33:G33)),"")</f>
        <v>0.93</v>
      </c>
      <c r="I33" s="3">
        <f t="shared" ref="I33:Z33" si="25">IFERROR(INDEX(I51:I500,MATCH($C$33,$C$51:$C$500,0)),"")</f>
        <v>1.01</v>
      </c>
      <c r="J33" s="3">
        <f t="shared" si="25"/>
        <v>0.84</v>
      </c>
      <c r="K33" s="3">
        <f t="shared" si="25"/>
        <v>0.66</v>
      </c>
      <c r="L33" s="3">
        <f t="shared" si="25"/>
        <v>1.04</v>
      </c>
      <c r="M33" s="3">
        <f t="shared" si="25"/>
        <v>0.92</v>
      </c>
      <c r="N33" s="3">
        <f t="shared" si="25"/>
        <v>1.27</v>
      </c>
      <c r="O33" s="3">
        <f t="shared" si="25"/>
        <v>1.48</v>
      </c>
      <c r="P33" s="3">
        <f t="shared" si="25"/>
        <v>1.38</v>
      </c>
      <c r="Q33" s="3">
        <f t="shared" si="25"/>
        <v>0.99</v>
      </c>
      <c r="R33" s="3">
        <f t="shared" si="25"/>
        <v>1.54</v>
      </c>
      <c r="S33" s="3">
        <f t="shared" si="25"/>
        <v>1.6</v>
      </c>
      <c r="T33" s="3">
        <f t="shared" si="25"/>
        <v>4.22</v>
      </c>
      <c r="U33" s="3">
        <f t="shared" si="25"/>
        <v>3.49</v>
      </c>
      <c r="V33" s="3">
        <f t="shared" si="25"/>
        <v>5.25</v>
      </c>
      <c r="W33" s="3">
        <f t="shared" si="25"/>
        <v>4.8600000000000003</v>
      </c>
      <c r="X33" s="3">
        <f t="shared" si="25"/>
        <v>7.73</v>
      </c>
      <c r="Y33" s="3">
        <f t="shared" si="25"/>
        <v>8.06</v>
      </c>
      <c r="Z33" s="3">
        <f t="shared" si="25"/>
        <v>6.04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29.33</v>
      </c>
      <c r="H34" s="3">
        <f>IFERROR(INDEX(D34:G34,COUNT(D34:G34)),"")</f>
        <v>29.33</v>
      </c>
      <c r="I34" s="3">
        <f t="shared" ref="I34:Z34" si="26">IFERROR(INDEX(I51:I500,MATCH($C$34,$C$51:$C$500,0)),"")</f>
        <v>13.05</v>
      </c>
      <c r="J34" s="3">
        <f t="shared" si="26"/>
        <v>7.16</v>
      </c>
      <c r="K34" s="3">
        <f t="shared" si="26"/>
        <v>6.46</v>
      </c>
      <c r="L34" s="3">
        <f t="shared" si="26"/>
        <v>8.7899999999999991</v>
      </c>
      <c r="M34" s="3">
        <f t="shared" si="26"/>
        <v>7.67</v>
      </c>
      <c r="N34" s="3">
        <f t="shared" si="26"/>
        <v>-10.4</v>
      </c>
      <c r="O34" s="3">
        <f t="shared" si="26"/>
        <v>55.02</v>
      </c>
      <c r="P34" s="3">
        <f t="shared" si="26"/>
        <v>11.83</v>
      </c>
      <c r="Q34" s="3">
        <f t="shared" si="26"/>
        <v>22.14</v>
      </c>
      <c r="R34" s="3">
        <f t="shared" si="26"/>
        <v>16.16</v>
      </c>
      <c r="S34" s="3">
        <f t="shared" si="26"/>
        <v>12.38</v>
      </c>
      <c r="T34" s="3">
        <f t="shared" si="26"/>
        <v>16.18</v>
      </c>
      <c r="U34" s="3">
        <f t="shared" si="26"/>
        <v>10.33</v>
      </c>
      <c r="V34" s="3">
        <f t="shared" si="26"/>
        <v>12.94</v>
      </c>
      <c r="W34" s="3">
        <f t="shared" si="26"/>
        <v>12.97</v>
      </c>
      <c r="X34" s="3">
        <f t="shared" si="26"/>
        <v>16.600000000000001</v>
      </c>
      <c r="Y34" s="3">
        <f t="shared" si="26"/>
        <v>14.7</v>
      </c>
      <c r="Z34" s="3">
        <f t="shared" si="26"/>
        <v>53.05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2.85</v>
      </c>
      <c r="H35" s="3">
        <f>IFERROR(INDEX(D35:G35,COUNT(D35:G35)),"")</f>
        <v>2.85</v>
      </c>
      <c r="I35" s="3">
        <f t="shared" ref="I35:Z35" si="27">IFERROR(INDEX(I51:I500,MATCH($C$35,$C$51:$C$500,0)),"")</f>
        <v>0.71</v>
      </c>
      <c r="J35" s="3">
        <f t="shared" si="27"/>
        <v>0.64</v>
      </c>
      <c r="K35" s="3">
        <f t="shared" si="27"/>
        <v>0.49</v>
      </c>
      <c r="L35" s="3">
        <f t="shared" si="27"/>
        <v>0.8</v>
      </c>
      <c r="M35" s="3">
        <f t="shared" si="27"/>
        <v>0.77</v>
      </c>
      <c r="N35" s="3">
        <f t="shared" si="27"/>
        <v>0.95</v>
      </c>
      <c r="O35" s="3">
        <f t="shared" si="27"/>
        <v>0.97</v>
      </c>
      <c r="P35" s="3">
        <f t="shared" si="27"/>
        <v>0.93</v>
      </c>
      <c r="Q35" s="3">
        <f t="shared" si="27"/>
        <v>1.07</v>
      </c>
      <c r="R35" s="3">
        <f t="shared" si="27"/>
        <v>1.68</v>
      </c>
      <c r="S35" s="3">
        <f t="shared" si="27"/>
        <v>1.62</v>
      </c>
      <c r="T35" s="3">
        <f t="shared" si="27"/>
        <v>3.43</v>
      </c>
      <c r="U35" s="3">
        <f t="shared" si="27"/>
        <v>2.96</v>
      </c>
      <c r="V35" s="3">
        <f t="shared" si="27"/>
        <v>4.4800000000000004</v>
      </c>
      <c r="W35" s="3">
        <f t="shared" si="27"/>
        <v>3.93</v>
      </c>
      <c r="X35" s="3">
        <f t="shared" si="27"/>
        <v>5.43</v>
      </c>
      <c r="Y35" s="3">
        <f t="shared" si="27"/>
        <v>5.25</v>
      </c>
      <c r="Z35" s="3">
        <f t="shared" si="27"/>
        <v>3.34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0.49920000000000003</v>
      </c>
      <c r="I36" s="4">
        <f t="shared" si="28"/>
        <v>0.85799999999999998</v>
      </c>
      <c r="J36" s="4">
        <f t="shared" si="28"/>
        <v>0.82040000000000002</v>
      </c>
      <c r="K36" s="4">
        <f t="shared" si="28"/>
        <v>0.84750000000000003</v>
      </c>
      <c r="L36" s="4">
        <f t="shared" si="28"/>
        <v>0.70459999999999989</v>
      </c>
      <c r="M36" s="4">
        <f t="shared" si="28"/>
        <v>0.69359999999999999</v>
      </c>
      <c r="N36" s="4">
        <f t="shared" si="28"/>
        <v>0</v>
      </c>
      <c r="O36" s="4">
        <f t="shared" si="28"/>
        <v>1.0537999999999998</v>
      </c>
      <c r="P36" s="4">
        <f t="shared" si="28"/>
        <v>0.31790000000000002</v>
      </c>
      <c r="Q36" s="4">
        <f t="shared" si="28"/>
        <v>0.4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125.61</v>
      </c>
      <c r="I37" s="3">
        <f t="shared" si="29"/>
        <v>125.61</v>
      </c>
      <c r="J37" s="3">
        <f t="shared" si="29"/>
        <v>182.08</v>
      </c>
      <c r="K37" s="3">
        <f t="shared" si="29"/>
        <v>148.31</v>
      </c>
      <c r="L37" s="3">
        <f t="shared" si="29"/>
        <v>141.05000000000001</v>
      </c>
      <c r="M37" s="3">
        <f t="shared" si="29"/>
        <v>124.42</v>
      </c>
      <c r="N37" s="3">
        <f t="shared" si="29"/>
        <v>0</v>
      </c>
      <c r="O37" s="3">
        <f t="shared" si="29"/>
        <v>41.56</v>
      </c>
      <c r="P37" s="3">
        <f t="shared" si="29"/>
        <v>56.99</v>
      </c>
      <c r="Q37" s="3">
        <f t="shared" si="29"/>
        <v>31.61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929561551</v>
      </c>
      <c r="E51" s="5">
        <v>1053016925</v>
      </c>
      <c r="F51" s="5">
        <v>985108748</v>
      </c>
      <c r="G51" s="5">
        <v>971229131</v>
      </c>
      <c r="I51" s="5">
        <v>3975918206</v>
      </c>
      <c r="J51" s="5">
        <v>3788619187</v>
      </c>
      <c r="K51" s="5">
        <v>3646304165</v>
      </c>
      <c r="L51" s="5">
        <v>3568594775</v>
      </c>
      <c r="M51" s="5">
        <v>3036100956</v>
      </c>
      <c r="N51" s="5">
        <v>2885536105</v>
      </c>
      <c r="O51" s="5">
        <v>3848717684</v>
      </c>
      <c r="P51" s="5">
        <v>3870266738</v>
      </c>
      <c r="Q51" s="5">
        <v>2969591811</v>
      </c>
      <c r="R51" s="5">
        <v>2934778710</v>
      </c>
      <c r="S51" s="5">
        <v>3068790845</v>
      </c>
      <c r="T51" s="5">
        <v>3408590061</v>
      </c>
      <c r="U51" s="5">
        <v>3001516630</v>
      </c>
      <c r="V51" s="5">
        <v>2576493037</v>
      </c>
      <c r="W51" s="5">
        <v>19567407240330</v>
      </c>
      <c r="X51" s="5">
        <v>19765716397448</v>
      </c>
      <c r="Y51" s="5">
        <v>18024278937525</v>
      </c>
      <c r="Z51" s="5">
        <v>12793848602673</v>
      </c>
    </row>
    <row r="52" spans="2:26" ht="15.5" x14ac:dyDescent="0.35">
      <c r="C52" t="s">
        <v>85</v>
      </c>
      <c r="D52" s="5">
        <v>-771593368</v>
      </c>
      <c r="E52" s="5">
        <v>-856868766</v>
      </c>
      <c r="F52" s="5">
        <v>-802550578</v>
      </c>
      <c r="G52" s="5">
        <v>-792225947</v>
      </c>
      <c r="I52" s="5">
        <v>-3277594774</v>
      </c>
      <c r="J52" s="5">
        <v>-3031238285</v>
      </c>
      <c r="K52" s="5">
        <v>-2912724687</v>
      </c>
      <c r="L52" s="5">
        <v>-2788052353</v>
      </c>
      <c r="M52" s="5">
        <v>-2449252234</v>
      </c>
      <c r="N52" s="5">
        <v>-2031118705</v>
      </c>
      <c r="O52" s="5">
        <v>-2621348716</v>
      </c>
      <c r="P52" s="5">
        <v>-2560766539</v>
      </c>
      <c r="Q52" s="5">
        <v>-2172360007</v>
      </c>
      <c r="R52" s="5">
        <v>-2047838771</v>
      </c>
      <c r="S52" s="5">
        <v>-2105680228</v>
      </c>
      <c r="T52" s="5">
        <v>-1943781551</v>
      </c>
      <c r="U52" s="5">
        <v>-1583522145</v>
      </c>
      <c r="V52" s="5">
        <v>-1104101733</v>
      </c>
      <c r="W52" s="5">
        <v>-7793750922430</v>
      </c>
      <c r="X52" s="5">
        <v>-7223570218717</v>
      </c>
      <c r="Y52" s="5">
        <v>-7219991855761</v>
      </c>
      <c r="Z52" s="5">
        <v>-5227443734194</v>
      </c>
    </row>
    <row r="53" spans="2:26" ht="15.5" x14ac:dyDescent="0.35">
      <c r="C53" t="s">
        <v>86</v>
      </c>
      <c r="D53" s="5">
        <v>157968183</v>
      </c>
      <c r="E53" s="5">
        <v>196148159</v>
      </c>
      <c r="F53" s="5">
        <v>182558170</v>
      </c>
      <c r="G53" s="5">
        <v>179003184</v>
      </c>
      <c r="I53" s="5">
        <v>698323432</v>
      </c>
      <c r="J53" s="5">
        <v>757380902</v>
      </c>
      <c r="K53" s="5">
        <v>733579478</v>
      </c>
      <c r="L53" s="5">
        <v>780542422</v>
      </c>
      <c r="M53" s="5">
        <v>586848722</v>
      </c>
      <c r="N53" s="5">
        <v>854417400</v>
      </c>
      <c r="O53" s="5">
        <v>1227368968</v>
      </c>
      <c r="P53" s="5">
        <v>1309500199</v>
      </c>
      <c r="Q53" s="5">
        <v>797231804</v>
      </c>
      <c r="R53" s="5">
        <v>886939939</v>
      </c>
      <c r="S53" s="5">
        <v>963110617</v>
      </c>
      <c r="T53" s="5">
        <v>1464808510</v>
      </c>
      <c r="U53" s="5">
        <v>1417994485</v>
      </c>
      <c r="V53" s="5">
        <v>1472391304</v>
      </c>
      <c r="W53" s="5">
        <v>11773656317900</v>
      </c>
      <c r="X53" s="5">
        <v>12542146178731</v>
      </c>
      <c r="Y53" s="5">
        <v>10804287081764</v>
      </c>
      <c r="Z53" s="5">
        <v>7566404868479</v>
      </c>
    </row>
    <row r="54" spans="2:26" ht="15.5" x14ac:dyDescent="0.35">
      <c r="C54" t="s">
        <v>87</v>
      </c>
      <c r="D54" s="5">
        <v>-40322398</v>
      </c>
      <c r="E54" s="5">
        <v>-59602693</v>
      </c>
      <c r="F54" s="5">
        <v>-39347714</v>
      </c>
      <c r="G54" s="5">
        <v>-44996585</v>
      </c>
      <c r="I54" s="5">
        <v>-178689199</v>
      </c>
      <c r="J54" s="5">
        <v>-234723790</v>
      </c>
      <c r="K54" s="5">
        <v>-191161864</v>
      </c>
      <c r="L54" s="5">
        <v>-188367068</v>
      </c>
      <c r="M54" s="5">
        <v>-166533092</v>
      </c>
      <c r="N54" s="5">
        <v>-626386858</v>
      </c>
      <c r="O54" s="5">
        <v>-618299596</v>
      </c>
      <c r="P54" s="5">
        <v>-664191251</v>
      </c>
      <c r="Q54" s="5">
        <v>-420215320</v>
      </c>
      <c r="R54" s="5">
        <v>-442697716</v>
      </c>
      <c r="S54" s="5">
        <v>-397619856</v>
      </c>
      <c r="T54" s="5">
        <v>-482749572</v>
      </c>
      <c r="U54" s="5">
        <v>-484309228</v>
      </c>
      <c r="V54" s="5">
        <v>-453907944</v>
      </c>
      <c r="W54" s="5">
        <v>-3935038705035</v>
      </c>
      <c r="X54" s="5">
        <v>-3506421334979</v>
      </c>
      <c r="Y54" s="5">
        <v>-3128261379124</v>
      </c>
      <c r="Z54" s="5">
        <v>-2909153082859</v>
      </c>
    </row>
    <row r="55" spans="2:26" ht="15.5" x14ac:dyDescent="0.35">
      <c r="C55" t="s">
        <v>1570</v>
      </c>
      <c r="N55" s="5">
        <v>-351935301</v>
      </c>
      <c r="O55" s="5">
        <v>-439144207</v>
      </c>
      <c r="P55" s="5">
        <v>-437777037</v>
      </c>
      <c r="Q55" s="5">
        <v>-237150171</v>
      </c>
      <c r="R55" s="5">
        <v>-220401617</v>
      </c>
      <c r="S55" s="5">
        <v>-198752380</v>
      </c>
      <c r="T55" s="5">
        <v>-301040403</v>
      </c>
      <c r="U55" s="5">
        <v>-292558975</v>
      </c>
      <c r="V55" s="5">
        <v>-269894769</v>
      </c>
      <c r="W55" s="5">
        <v>-2496077905748</v>
      </c>
      <c r="X55" s="5">
        <v>-2261967929111</v>
      </c>
      <c r="Y55" s="5">
        <v>-2111132841658</v>
      </c>
      <c r="Z55" s="5">
        <v>-2096715952797</v>
      </c>
    </row>
    <row r="56" spans="2:26" ht="15.5" x14ac:dyDescent="0.35">
      <c r="C56" t="s">
        <v>88</v>
      </c>
      <c r="D56" s="5">
        <v>-39245453</v>
      </c>
      <c r="E56" s="5">
        <v>-45083558</v>
      </c>
      <c r="F56" s="5">
        <v>-40939932</v>
      </c>
      <c r="G56" s="5">
        <v>-42766171</v>
      </c>
      <c r="I56" s="5">
        <v>-167882063</v>
      </c>
      <c r="J56" s="5">
        <v>-201214919</v>
      </c>
      <c r="K56" s="5">
        <v>-201720154</v>
      </c>
      <c r="L56" s="5">
        <v>-198664089</v>
      </c>
      <c r="M56" s="5">
        <v>-167098168</v>
      </c>
      <c r="N56" s="5">
        <v>-176570782</v>
      </c>
      <c r="O56" s="5">
        <v>-269785012</v>
      </c>
      <c r="P56" s="5">
        <v>-251687465</v>
      </c>
      <c r="Q56" s="5">
        <v>-202506628</v>
      </c>
      <c r="R56" s="5">
        <v>-234003179</v>
      </c>
      <c r="S56" s="5">
        <v>-190418733</v>
      </c>
      <c r="T56" s="5">
        <v>-223926062</v>
      </c>
      <c r="U56" s="5">
        <v>-216617353</v>
      </c>
      <c r="V56" s="5">
        <v>-204389934</v>
      </c>
      <c r="W56" s="5">
        <v>-1555200315071</v>
      </c>
      <c r="X56" s="5">
        <v>-1244453405868</v>
      </c>
      <c r="Y56" s="5">
        <v>-1017128537466</v>
      </c>
      <c r="Z56" s="5">
        <v>-812437130062</v>
      </c>
    </row>
    <row r="57" spans="2:26" ht="15.5" x14ac:dyDescent="0.35">
      <c r="C57" t="s">
        <v>98</v>
      </c>
      <c r="D57" s="5">
        <v>31393076</v>
      </c>
      <c r="E57" s="5">
        <v>30518654</v>
      </c>
      <c r="F57" s="5">
        <v>31297015</v>
      </c>
      <c r="G57" s="5">
        <v>41243112</v>
      </c>
      <c r="I57" s="5">
        <v>131235380</v>
      </c>
      <c r="J57" s="5">
        <v>100209496</v>
      </c>
      <c r="K57" s="5">
        <v>98524722</v>
      </c>
      <c r="L57" s="5">
        <v>75102844</v>
      </c>
      <c r="M57" s="5">
        <v>60780066</v>
      </c>
      <c r="N57" s="5">
        <v>48867427</v>
      </c>
      <c r="O57" s="5">
        <v>46081417</v>
      </c>
      <c r="P57" s="5">
        <v>60269023</v>
      </c>
      <c r="Q57" s="5">
        <v>4562622</v>
      </c>
      <c r="R57" s="5">
        <v>4579266</v>
      </c>
      <c r="S57" s="5">
        <v>2418351</v>
      </c>
      <c r="T57" s="5">
        <v>24459745</v>
      </c>
      <c r="U57" s="5">
        <v>33968482</v>
      </c>
      <c r="V57" s="5">
        <v>24802232</v>
      </c>
      <c r="W57" s="5">
        <v>199089847544</v>
      </c>
    </row>
    <row r="58" spans="2:26" ht="15.5" x14ac:dyDescent="0.35">
      <c r="C58" t="s">
        <v>91</v>
      </c>
      <c r="D58" s="5">
        <v>117645785</v>
      </c>
      <c r="E58" s="5">
        <v>136545466</v>
      </c>
      <c r="F58" s="5">
        <v>143210456</v>
      </c>
      <c r="G58" s="5">
        <v>134006599</v>
      </c>
      <c r="I58" s="5">
        <v>519634233</v>
      </c>
      <c r="J58" s="5">
        <v>522657112</v>
      </c>
      <c r="K58" s="5">
        <v>542417614</v>
      </c>
      <c r="L58" s="5">
        <v>592175354</v>
      </c>
      <c r="M58" s="5">
        <v>420315630</v>
      </c>
      <c r="N58" s="5">
        <v>228030542</v>
      </c>
      <c r="O58" s="5">
        <v>609069372</v>
      </c>
      <c r="P58" s="5">
        <v>645308948</v>
      </c>
      <c r="Q58" s="5">
        <v>377016484</v>
      </c>
      <c r="R58" s="5">
        <v>444242223</v>
      </c>
      <c r="S58" s="5">
        <v>565490761</v>
      </c>
      <c r="T58" s="5">
        <v>982058938</v>
      </c>
      <c r="U58" s="5">
        <v>933685257</v>
      </c>
      <c r="V58" s="5">
        <v>1018483360</v>
      </c>
      <c r="W58" s="5">
        <v>7838617612865</v>
      </c>
      <c r="X58" s="5">
        <v>9035724843752</v>
      </c>
      <c r="Y58" s="5">
        <v>7676025702640</v>
      </c>
      <c r="Z58" s="5">
        <v>4657251785620</v>
      </c>
    </row>
    <row r="59" spans="2:26" ht="15.5" x14ac:dyDescent="0.35">
      <c r="C59" t="s">
        <v>92</v>
      </c>
      <c r="D59" s="5">
        <v>18619606</v>
      </c>
      <c r="E59" s="5">
        <v>-79804671</v>
      </c>
      <c r="F59" s="5">
        <v>18001797</v>
      </c>
      <c r="G59" s="5">
        <v>30820948</v>
      </c>
      <c r="I59" s="5">
        <v>-31428226</v>
      </c>
      <c r="J59" s="5">
        <v>55632766</v>
      </c>
      <c r="K59" s="5">
        <v>-18530605</v>
      </c>
      <c r="L59" s="5">
        <v>-49471093</v>
      </c>
      <c r="M59" s="5">
        <v>47623265</v>
      </c>
      <c r="N59" s="5">
        <v>-403386087</v>
      </c>
      <c r="O59" s="5">
        <v>-329166881</v>
      </c>
      <c r="P59" s="5">
        <v>-60404663</v>
      </c>
      <c r="Q59" s="5">
        <v>-101466462</v>
      </c>
      <c r="R59" s="5">
        <v>-59257077</v>
      </c>
      <c r="S59" s="5">
        <v>-122357405</v>
      </c>
      <c r="T59" s="5">
        <v>-3293510</v>
      </c>
      <c r="U59" s="5">
        <v>191396412</v>
      </c>
      <c r="V59" s="5">
        <v>129824667</v>
      </c>
      <c r="W59" s="5">
        <v>-184428670563</v>
      </c>
      <c r="X59" s="5">
        <v>-972551306506</v>
      </c>
      <c r="Y59" s="5">
        <v>571146651527</v>
      </c>
      <c r="Z59" s="5">
        <v>-3375761461429</v>
      </c>
    </row>
    <row r="60" spans="2:26" ht="15.5" x14ac:dyDescent="0.35">
      <c r="C60" t="s">
        <v>95</v>
      </c>
      <c r="D60" s="5">
        <v>-1624634</v>
      </c>
      <c r="E60" s="5">
        <v>8131315</v>
      </c>
      <c r="F60" s="5">
        <v>607190</v>
      </c>
      <c r="G60" s="5">
        <v>4091232</v>
      </c>
      <c r="I60" s="5">
        <v>-7226188</v>
      </c>
      <c r="J60" s="5">
        <v>11125284</v>
      </c>
      <c r="K60" s="5">
        <v>7352655</v>
      </c>
      <c r="L60" s="5">
        <v>-6854476</v>
      </c>
      <c r="M60" s="5">
        <v>27353325</v>
      </c>
      <c r="N60" s="5">
        <v>-25575876</v>
      </c>
      <c r="O60" s="5">
        <v>-27999996</v>
      </c>
      <c r="P60" s="5">
        <v>-18833597</v>
      </c>
      <c r="Q60" s="5">
        <v>-7404933</v>
      </c>
      <c r="R60" s="5">
        <v>-5120175</v>
      </c>
      <c r="S60" s="5">
        <v>-14304070</v>
      </c>
      <c r="T60" s="5">
        <v>47452904</v>
      </c>
      <c r="U60" s="5">
        <v>83899214</v>
      </c>
      <c r="V60" s="5">
        <v>65101054</v>
      </c>
      <c r="W60" s="5">
        <v>-239492818832</v>
      </c>
      <c r="X60" s="5">
        <v>-368690358455</v>
      </c>
      <c r="Y60" s="5">
        <v>1244543558431</v>
      </c>
      <c r="Z60" s="5">
        <v>-2508223548563</v>
      </c>
    </row>
    <row r="61" spans="2:26" ht="15.5" x14ac:dyDescent="0.35">
      <c r="C61" t="s">
        <v>96</v>
      </c>
      <c r="O61" s="5">
        <v>45106</v>
      </c>
      <c r="P61" s="5">
        <v>4596145</v>
      </c>
      <c r="Q61" s="5">
        <v>-2660198</v>
      </c>
      <c r="R61" s="5">
        <v>-4526823</v>
      </c>
      <c r="S61" s="5">
        <v>-6656089</v>
      </c>
      <c r="T61" s="5">
        <v>2181174</v>
      </c>
      <c r="U61" s="5">
        <v>70178350</v>
      </c>
      <c r="V61" s="5">
        <v>49757553</v>
      </c>
      <c r="W61" s="5">
        <v>-2100455818</v>
      </c>
      <c r="X61" s="5">
        <v>-561586461826</v>
      </c>
      <c r="Y61" s="5">
        <v>-280588295986</v>
      </c>
      <c r="Z61" s="5">
        <v>-505303396498</v>
      </c>
    </row>
    <row r="62" spans="2:26" ht="15.5" x14ac:dyDescent="0.35">
      <c r="C62" t="s">
        <v>97</v>
      </c>
      <c r="T62" s="5">
        <v>30906198</v>
      </c>
      <c r="U62" s="5">
        <v>32272194</v>
      </c>
      <c r="V62" s="5">
        <v>8718596</v>
      </c>
      <c r="W62" s="5">
        <v>-6080189200</v>
      </c>
    </row>
    <row r="63" spans="2:26" ht="15.5" x14ac:dyDescent="0.35">
      <c r="C63" t="s">
        <v>94</v>
      </c>
      <c r="D63" s="5">
        <v>11450624</v>
      </c>
      <c r="E63" s="5">
        <v>12924535</v>
      </c>
      <c r="F63" s="5">
        <v>13571591</v>
      </c>
      <c r="G63" s="5">
        <v>19018472</v>
      </c>
      <c r="I63" s="5">
        <v>63879476</v>
      </c>
      <c r="J63" s="5">
        <v>60189845</v>
      </c>
      <c r="K63" s="5">
        <v>48464033</v>
      </c>
      <c r="L63" s="5">
        <v>26401503</v>
      </c>
      <c r="M63" s="5">
        <v>24743573</v>
      </c>
      <c r="N63" s="5">
        <v>32088658</v>
      </c>
      <c r="O63" s="5">
        <v>30075296</v>
      </c>
      <c r="P63" s="5">
        <v>34562801</v>
      </c>
      <c r="Q63" s="5">
        <v>17313232</v>
      </c>
      <c r="R63" s="5">
        <v>17838004</v>
      </c>
      <c r="S63" s="5">
        <v>18439067</v>
      </c>
      <c r="T63" s="5">
        <v>26032902</v>
      </c>
      <c r="U63" s="5">
        <v>26910239</v>
      </c>
      <c r="V63" s="5">
        <v>27824136</v>
      </c>
      <c r="W63" s="5">
        <v>307175118588</v>
      </c>
      <c r="X63" s="5">
        <v>248716444072</v>
      </c>
      <c r="Y63" s="5">
        <v>160066035359</v>
      </c>
      <c r="Z63" s="5">
        <v>59042820686</v>
      </c>
    </row>
    <row r="64" spans="2:26" ht="15.5" x14ac:dyDescent="0.35">
      <c r="C64" t="s">
        <v>26</v>
      </c>
      <c r="D64" s="5">
        <v>-13697686</v>
      </c>
      <c r="E64" s="5">
        <v>-15593142</v>
      </c>
      <c r="F64" s="5">
        <v>-15558965</v>
      </c>
      <c r="G64" s="5">
        <v>-15368536</v>
      </c>
      <c r="I64" s="5">
        <v>-64951330</v>
      </c>
      <c r="J64" s="5">
        <v>-75327749</v>
      </c>
      <c r="K64" s="5">
        <v>-97628154</v>
      </c>
      <c r="L64" s="5">
        <v>-132447530</v>
      </c>
      <c r="M64" s="5">
        <v>-153284119</v>
      </c>
      <c r="N64" s="5">
        <v>-171320962</v>
      </c>
      <c r="O64" s="5">
        <v>-172545631</v>
      </c>
      <c r="P64" s="5">
        <v>-153429529</v>
      </c>
      <c r="Q64" s="5">
        <v>-147175165</v>
      </c>
      <c r="R64" s="5">
        <v>-132404898</v>
      </c>
      <c r="S64" s="5">
        <v>-119162853</v>
      </c>
      <c r="T64" s="5">
        <v>-75575385</v>
      </c>
      <c r="U64" s="5">
        <v>-21863585</v>
      </c>
      <c r="V64" s="5">
        <v>-21576672</v>
      </c>
      <c r="W64" s="5">
        <v>-243930325301</v>
      </c>
      <c r="X64" s="5">
        <v>-371631844355</v>
      </c>
      <c r="Y64" s="5">
        <v>-558262115674</v>
      </c>
      <c r="Z64" s="5">
        <v>-547212033095</v>
      </c>
    </row>
    <row r="65" spans="2:26" ht="15.5" x14ac:dyDescent="0.35">
      <c r="C65" t="s">
        <v>944</v>
      </c>
      <c r="D65" s="5">
        <v>22491302</v>
      </c>
      <c r="E65" s="5">
        <v>14264793</v>
      </c>
      <c r="F65" s="5">
        <v>19381981</v>
      </c>
      <c r="G65" s="5">
        <v>23079780</v>
      </c>
      <c r="I65" s="5">
        <v>76401988</v>
      </c>
      <c r="J65" s="5">
        <v>72200336</v>
      </c>
      <c r="K65" s="5">
        <v>64835104</v>
      </c>
      <c r="L65" s="5">
        <v>81020133</v>
      </c>
      <c r="M65" s="5">
        <v>90307012</v>
      </c>
      <c r="N65" s="5">
        <v>51833354</v>
      </c>
      <c r="O65" s="5">
        <v>67275431</v>
      </c>
      <c r="P65" s="5">
        <v>79875917</v>
      </c>
      <c r="Q65" s="5">
        <v>38460602</v>
      </c>
      <c r="R65" s="5">
        <v>57713446</v>
      </c>
      <c r="S65" s="5">
        <v>48780684</v>
      </c>
    </row>
    <row r="66" spans="2:26" ht="15.5" x14ac:dyDescent="0.35">
      <c r="C66" t="s">
        <v>99</v>
      </c>
      <c r="D66" s="5">
        <v>18619606</v>
      </c>
      <c r="E66" s="5">
        <v>-79804671</v>
      </c>
      <c r="F66" s="5">
        <v>18001797</v>
      </c>
      <c r="G66" s="5">
        <v>30820948</v>
      </c>
      <c r="I66" s="5">
        <v>-31428226</v>
      </c>
      <c r="J66" s="5">
        <v>55632766</v>
      </c>
      <c r="K66" s="5">
        <v>-18530605</v>
      </c>
      <c r="L66" s="5">
        <v>-49471093</v>
      </c>
      <c r="M66" s="5">
        <v>47623265</v>
      </c>
      <c r="N66" s="5">
        <v>-403386087</v>
      </c>
      <c r="O66" s="5">
        <v>-329166881</v>
      </c>
      <c r="P66" s="5">
        <v>-60404663</v>
      </c>
      <c r="Q66" s="5">
        <v>-101466462</v>
      </c>
      <c r="R66" s="5">
        <v>-59257077</v>
      </c>
      <c r="S66" s="5">
        <v>-122357405</v>
      </c>
      <c r="T66" s="5">
        <v>-3293510</v>
      </c>
      <c r="U66" s="5">
        <v>191396412</v>
      </c>
      <c r="V66" s="5">
        <v>129824667</v>
      </c>
      <c r="W66" s="5">
        <v>-184428670563</v>
      </c>
      <c r="X66" s="5">
        <v>-972551306506</v>
      </c>
      <c r="Y66" s="5">
        <v>571146651527</v>
      </c>
      <c r="Z66" s="5">
        <v>-3375761461429</v>
      </c>
    </row>
    <row r="67" spans="2:26" ht="15.5" x14ac:dyDescent="0.35">
      <c r="C67" t="s">
        <v>28</v>
      </c>
      <c r="D67" s="5">
        <v>136265391</v>
      </c>
      <c r="E67" s="5">
        <v>56740795</v>
      </c>
      <c r="F67" s="5">
        <v>161212253</v>
      </c>
      <c r="G67" s="5">
        <v>164827547</v>
      </c>
      <c r="I67" s="5">
        <v>488206007</v>
      </c>
      <c r="J67" s="5">
        <v>578289878</v>
      </c>
      <c r="K67" s="5">
        <v>523887009</v>
      </c>
      <c r="L67" s="5">
        <v>542704261</v>
      </c>
      <c r="M67" s="5">
        <v>467938895</v>
      </c>
      <c r="N67" s="5">
        <v>-175355545</v>
      </c>
      <c r="O67" s="5">
        <v>279902491</v>
      </c>
      <c r="P67" s="5">
        <v>584904285</v>
      </c>
      <c r="Q67" s="5">
        <v>275550022</v>
      </c>
      <c r="R67" s="5">
        <v>384985146</v>
      </c>
      <c r="S67" s="5">
        <v>443133356</v>
      </c>
      <c r="T67" s="5">
        <v>978765428</v>
      </c>
      <c r="U67" s="5">
        <v>1125081669</v>
      </c>
      <c r="V67" s="5">
        <v>1148308027</v>
      </c>
      <c r="W67" s="5">
        <v>7654188942302</v>
      </c>
      <c r="X67" s="5">
        <v>8063173537246</v>
      </c>
      <c r="Y67" s="5">
        <v>8247172354167</v>
      </c>
      <c r="Z67" s="5">
        <v>1281490324191</v>
      </c>
    </row>
    <row r="68" spans="2:26" ht="15.5" x14ac:dyDescent="0.35">
      <c r="C68" t="s">
        <v>27</v>
      </c>
      <c r="D68" s="5">
        <v>-14424356</v>
      </c>
      <c r="E68" s="5">
        <v>-48749852</v>
      </c>
      <c r="F68" s="5">
        <v>-36446569</v>
      </c>
      <c r="G68" s="5">
        <v>-41176647</v>
      </c>
      <c r="I68" s="5">
        <v>-141605828</v>
      </c>
      <c r="J68" s="5">
        <v>-138652608</v>
      </c>
      <c r="K68" s="5">
        <v>-147271108</v>
      </c>
      <c r="L68" s="5">
        <v>-141361720</v>
      </c>
      <c r="M68" s="5">
        <v>-103404760</v>
      </c>
      <c r="N68" s="5">
        <v>-40412269</v>
      </c>
      <c r="O68" s="5">
        <v>-166921296</v>
      </c>
      <c r="P68" s="5">
        <v>-220265625</v>
      </c>
      <c r="Q68" s="5">
        <v>-127766011</v>
      </c>
      <c r="R68" s="5">
        <v>-76401230</v>
      </c>
      <c r="S68" s="5">
        <v>-40374452</v>
      </c>
      <c r="T68" s="5">
        <v>-231093948</v>
      </c>
      <c r="U68" s="5">
        <v>-231197149</v>
      </c>
      <c r="V68" s="5">
        <v>-233051777</v>
      </c>
      <c r="W68" s="5">
        <v>-1535979281279</v>
      </c>
      <c r="X68" s="5">
        <v>-1599773802938</v>
      </c>
      <c r="Y68" s="5">
        <v>-1814303974948</v>
      </c>
      <c r="Z68" s="5">
        <v>-476266931177</v>
      </c>
    </row>
    <row r="69" spans="2:26" ht="15.5" x14ac:dyDescent="0.35">
      <c r="C69" t="s">
        <v>100</v>
      </c>
      <c r="D69" s="5">
        <v>121841035</v>
      </c>
      <c r="E69" s="5">
        <v>7990943</v>
      </c>
      <c r="F69" s="5">
        <v>124765684</v>
      </c>
      <c r="G69" s="5">
        <v>123650900</v>
      </c>
      <c r="I69" s="5">
        <v>346600179</v>
      </c>
      <c r="J69" s="5">
        <v>439637270</v>
      </c>
      <c r="K69" s="5">
        <v>376615901</v>
      </c>
      <c r="L69" s="5">
        <v>401342541</v>
      </c>
      <c r="M69" s="5">
        <v>364534135</v>
      </c>
      <c r="N69" s="5">
        <v>-215767814</v>
      </c>
      <c r="O69" s="5">
        <v>112981195</v>
      </c>
      <c r="P69" s="5">
        <v>364638660</v>
      </c>
      <c r="Q69" s="5">
        <v>147784011</v>
      </c>
      <c r="R69" s="5">
        <v>308583916</v>
      </c>
      <c r="S69" s="5">
        <v>402758904</v>
      </c>
      <c r="T69" s="5">
        <v>747671480</v>
      </c>
      <c r="U69" s="5">
        <v>893884520</v>
      </c>
      <c r="V69" s="5">
        <v>915256250</v>
      </c>
      <c r="W69" s="5">
        <v>6118209661023</v>
      </c>
      <c r="X69" s="5">
        <v>6463399734308</v>
      </c>
      <c r="Y69" s="5">
        <v>6432868379219</v>
      </c>
      <c r="Z69" s="5">
        <v>805223393014</v>
      </c>
    </row>
    <row r="70" spans="2:26" ht="15.5" x14ac:dyDescent="0.35">
      <c r="C70" t="s">
        <v>101</v>
      </c>
      <c r="X70" s="5">
        <v>-224038463829</v>
      </c>
      <c r="Y70" s="5">
        <v>-203824882900</v>
      </c>
      <c r="Z70" s="5">
        <v>-171363709301</v>
      </c>
    </row>
    <row r="71" spans="2:26" ht="15.5" x14ac:dyDescent="0.35">
      <c r="C71" t="s">
        <v>102</v>
      </c>
      <c r="D71" s="5">
        <v>121841035</v>
      </c>
      <c r="E71" s="5">
        <v>7990943</v>
      </c>
      <c r="F71" s="5">
        <v>124765684</v>
      </c>
      <c r="G71" s="5">
        <v>123650900</v>
      </c>
      <c r="I71" s="5">
        <v>346600179</v>
      </c>
      <c r="J71" s="5">
        <v>439637270</v>
      </c>
      <c r="K71" s="5">
        <v>376615901</v>
      </c>
      <c r="L71" s="5">
        <v>401342541</v>
      </c>
      <c r="M71" s="5">
        <v>364534135</v>
      </c>
      <c r="N71" s="5">
        <v>-215767814</v>
      </c>
      <c r="O71" s="5">
        <v>112981195</v>
      </c>
      <c r="P71" s="5">
        <v>364638660</v>
      </c>
      <c r="Q71" s="5">
        <v>147784011</v>
      </c>
      <c r="R71" s="5">
        <v>308583916</v>
      </c>
      <c r="S71" s="5">
        <v>402758904</v>
      </c>
      <c r="T71" s="5">
        <v>747671480</v>
      </c>
      <c r="U71" s="5">
        <v>893884520</v>
      </c>
      <c r="V71" s="5">
        <v>915256250</v>
      </c>
      <c r="W71" s="5">
        <v>6118209661023</v>
      </c>
      <c r="X71" s="5">
        <v>6239361270479</v>
      </c>
      <c r="Y71" s="5">
        <v>6229043496319</v>
      </c>
      <c r="Z71" s="5">
        <v>633859683713</v>
      </c>
    </row>
    <row r="72" spans="2:26" ht="15.5" x14ac:dyDescent="0.35">
      <c r="C72" t="s">
        <v>103</v>
      </c>
      <c r="D72" s="5">
        <v>-1322007</v>
      </c>
      <c r="E72" s="5">
        <v>-10472144</v>
      </c>
      <c r="F72" s="5">
        <v>20216272</v>
      </c>
      <c r="G72" s="5">
        <v>-45289229</v>
      </c>
      <c r="I72" s="5">
        <v>-29451186</v>
      </c>
      <c r="J72" s="5">
        <v>10236286</v>
      </c>
      <c r="K72" s="5">
        <v>14934137</v>
      </c>
      <c r="L72" s="5">
        <v>-11436356</v>
      </c>
      <c r="M72" s="5">
        <v>-11540867</v>
      </c>
      <c r="N72" s="5">
        <v>4480897</v>
      </c>
      <c r="O72" s="5">
        <v>16801653</v>
      </c>
      <c r="P72" s="5">
        <v>-27802676</v>
      </c>
      <c r="Q72" s="5">
        <v>-1525231</v>
      </c>
      <c r="R72" s="5">
        <v>6664827</v>
      </c>
      <c r="S72" s="5">
        <v>15852504</v>
      </c>
      <c r="T72" s="5">
        <v>612602</v>
      </c>
      <c r="U72" s="5">
        <v>-5669151</v>
      </c>
      <c r="V72" s="5">
        <v>-757566</v>
      </c>
      <c r="W72" s="5">
        <v>45253364215</v>
      </c>
    </row>
    <row r="73" spans="2:26" ht="15.5" x14ac:dyDescent="0.35">
      <c r="C73" t="s">
        <v>104</v>
      </c>
      <c r="D73" s="5">
        <v>120519028</v>
      </c>
      <c r="E73" s="5">
        <v>-2481201</v>
      </c>
      <c r="F73" s="5">
        <v>144981956</v>
      </c>
      <c r="G73" s="5">
        <v>78361671</v>
      </c>
      <c r="I73" s="5">
        <v>317148993</v>
      </c>
      <c r="J73" s="5">
        <v>449873556</v>
      </c>
      <c r="K73" s="5">
        <v>391550038</v>
      </c>
      <c r="L73" s="5">
        <v>389906185</v>
      </c>
      <c r="M73" s="5">
        <v>352993268</v>
      </c>
      <c r="N73" s="5">
        <v>-211286917</v>
      </c>
      <c r="O73" s="5">
        <v>129782848</v>
      </c>
      <c r="P73" s="5">
        <v>336835984</v>
      </c>
      <c r="Q73" s="5">
        <v>146258780</v>
      </c>
      <c r="R73" s="5">
        <v>315248743</v>
      </c>
      <c r="S73" s="5">
        <v>418611408</v>
      </c>
      <c r="T73" s="5">
        <v>748284082</v>
      </c>
      <c r="U73" s="5">
        <v>888215369</v>
      </c>
      <c r="V73" s="5">
        <v>914498684</v>
      </c>
      <c r="W73" s="5">
        <v>6163463025238</v>
      </c>
    </row>
    <row r="74" spans="2:26" ht="15.5" x14ac:dyDescent="0.35">
      <c r="C74" t="s">
        <v>105</v>
      </c>
      <c r="D74" s="5">
        <v>121841035</v>
      </c>
      <c r="E74" s="5">
        <v>7990943</v>
      </c>
      <c r="F74" s="5">
        <v>124765684</v>
      </c>
      <c r="G74" s="5">
        <v>123650900</v>
      </c>
      <c r="I74" s="5">
        <v>346600179</v>
      </c>
      <c r="J74" s="5">
        <v>439637270</v>
      </c>
      <c r="K74" s="5">
        <v>376615901</v>
      </c>
      <c r="L74" s="5">
        <v>401342541</v>
      </c>
      <c r="M74" s="5">
        <v>364534135</v>
      </c>
      <c r="N74" s="5">
        <v>-215767814</v>
      </c>
      <c r="O74" s="5">
        <v>112981195</v>
      </c>
      <c r="P74" s="5">
        <v>364638660</v>
      </c>
      <c r="Q74" s="5">
        <v>147784011</v>
      </c>
      <c r="R74" s="5">
        <v>308583916</v>
      </c>
      <c r="S74" s="5">
        <v>402758904</v>
      </c>
      <c r="T74" s="5">
        <v>747671480</v>
      </c>
      <c r="U74" s="5">
        <v>893884520</v>
      </c>
      <c r="V74" s="5">
        <v>915256250</v>
      </c>
      <c r="W74" s="5">
        <v>6118209661023</v>
      </c>
      <c r="X74" s="5">
        <v>6239361270479</v>
      </c>
      <c r="Y74" s="5">
        <v>6229043496319</v>
      </c>
      <c r="Z74" s="5">
        <v>633859683713</v>
      </c>
    </row>
    <row r="75" spans="2:26" ht="15.5" x14ac:dyDescent="0.35">
      <c r="C75" t="s">
        <v>7</v>
      </c>
      <c r="D75" s="5">
        <v>89125952</v>
      </c>
      <c r="E75" s="5">
        <v>-32999855</v>
      </c>
      <c r="F75" s="5">
        <v>113684941</v>
      </c>
      <c r="G75" s="5">
        <v>37118559</v>
      </c>
      <c r="I75" s="5">
        <v>185913613</v>
      </c>
      <c r="J75" s="5">
        <v>349664060</v>
      </c>
      <c r="K75" s="5">
        <v>293025316</v>
      </c>
      <c r="L75" s="5">
        <v>314803341</v>
      </c>
      <c r="M75" s="5">
        <v>292213202</v>
      </c>
      <c r="N75" s="5">
        <v>-260154344</v>
      </c>
      <c r="O75" s="5">
        <v>83701431</v>
      </c>
      <c r="P75" s="5">
        <v>276566961</v>
      </c>
      <c r="Q75" s="5">
        <v>141696158</v>
      </c>
      <c r="R75" s="5">
        <v>310669477</v>
      </c>
      <c r="S75" s="5">
        <v>416193057</v>
      </c>
      <c r="T75" s="5">
        <v>723824337</v>
      </c>
      <c r="U75" s="5">
        <v>854246887</v>
      </c>
      <c r="V75" s="5">
        <v>889696452</v>
      </c>
      <c r="W75" s="5">
        <v>5964373177694</v>
      </c>
    </row>
    <row r="76" spans="2:26" ht="15.5" x14ac:dyDescent="0.35">
      <c r="C76" t="s">
        <v>107</v>
      </c>
      <c r="D76" s="5">
        <v>121841035</v>
      </c>
      <c r="E76" s="5">
        <v>7990943</v>
      </c>
      <c r="F76" s="5">
        <v>124765684</v>
      </c>
      <c r="G76" s="5">
        <v>123650900</v>
      </c>
      <c r="I76" s="5">
        <v>346600179</v>
      </c>
      <c r="J76" s="5">
        <v>439637270</v>
      </c>
      <c r="K76" s="5">
        <v>376615901</v>
      </c>
      <c r="L76" s="5">
        <v>401342541</v>
      </c>
      <c r="M76" s="5">
        <v>364534135</v>
      </c>
      <c r="N76" s="5">
        <v>-215767814</v>
      </c>
      <c r="O76" s="5">
        <v>112981195</v>
      </c>
      <c r="P76" s="5">
        <v>364638660</v>
      </c>
      <c r="Q76" s="5">
        <v>147784011</v>
      </c>
      <c r="R76" s="5">
        <v>308583916</v>
      </c>
      <c r="S76" s="5">
        <v>402758904</v>
      </c>
      <c r="T76" s="5">
        <v>747671480</v>
      </c>
      <c r="U76" s="5">
        <v>893884520</v>
      </c>
      <c r="V76" s="5">
        <v>915256250</v>
      </c>
      <c r="W76" s="5">
        <v>6118209661023</v>
      </c>
      <c r="X76" s="5">
        <v>6239361270479</v>
      </c>
      <c r="Y76" s="5">
        <v>6229043496319</v>
      </c>
      <c r="Z76" s="5">
        <v>633859683713</v>
      </c>
    </row>
    <row r="77" spans="2:26" ht="15.5" x14ac:dyDescent="0.35">
      <c r="C77" t="s">
        <v>108</v>
      </c>
      <c r="D77" s="5">
        <v>120519028</v>
      </c>
      <c r="E77" s="5">
        <v>-2481201</v>
      </c>
      <c r="F77" s="5">
        <v>144981956</v>
      </c>
      <c r="G77" s="5">
        <v>78361671</v>
      </c>
      <c r="I77" s="5">
        <v>317148993</v>
      </c>
      <c r="J77" s="5">
        <v>449873556</v>
      </c>
      <c r="K77" s="5">
        <v>391550038</v>
      </c>
      <c r="L77" s="5">
        <v>389906185</v>
      </c>
      <c r="M77" s="5">
        <v>352993268</v>
      </c>
      <c r="N77" s="5">
        <v>-211286917</v>
      </c>
      <c r="O77" s="5">
        <v>129782848</v>
      </c>
      <c r="P77" s="5">
        <v>336835984</v>
      </c>
      <c r="Q77" s="5">
        <v>146258780</v>
      </c>
      <c r="R77" s="5">
        <v>315248743</v>
      </c>
      <c r="S77" s="5">
        <v>418611408</v>
      </c>
      <c r="T77" s="5">
        <v>748284082</v>
      </c>
      <c r="U77" s="5">
        <v>888215369</v>
      </c>
      <c r="V77" s="5">
        <v>914498684</v>
      </c>
      <c r="W77" s="5">
        <v>6163463025238</v>
      </c>
    </row>
    <row r="78" spans="2:26" ht="15.5" x14ac:dyDescent="0.35">
      <c r="C78" t="s">
        <v>109</v>
      </c>
      <c r="D78" s="5">
        <v>120519028</v>
      </c>
      <c r="E78" s="5">
        <v>-2481201</v>
      </c>
      <c r="F78" s="5">
        <v>144981956</v>
      </c>
      <c r="G78" s="5">
        <v>78361671</v>
      </c>
      <c r="I78" s="5">
        <v>317148993</v>
      </c>
      <c r="J78" s="5">
        <v>449873556</v>
      </c>
      <c r="K78" s="5">
        <v>391550038</v>
      </c>
      <c r="L78" s="5">
        <v>389906185</v>
      </c>
      <c r="M78" s="5">
        <v>352993268</v>
      </c>
      <c r="N78" s="5">
        <v>-211286917</v>
      </c>
      <c r="O78" s="5">
        <v>129782848</v>
      </c>
      <c r="P78" s="5">
        <v>336835984</v>
      </c>
      <c r="Q78" s="5">
        <v>146258780</v>
      </c>
      <c r="R78" s="5">
        <v>315248743</v>
      </c>
      <c r="S78" s="5">
        <v>418611408</v>
      </c>
      <c r="T78" s="5">
        <v>748284082</v>
      </c>
      <c r="U78" s="5">
        <v>888215369</v>
      </c>
      <c r="V78" s="5">
        <v>914498684</v>
      </c>
      <c r="W78" s="5">
        <v>6163463025238</v>
      </c>
    </row>
    <row r="80" spans="2:26" ht="15.5" x14ac:dyDescent="0.35">
      <c r="B80" t="s">
        <v>110</v>
      </c>
      <c r="C80" t="s">
        <v>111</v>
      </c>
    </row>
    <row r="81" spans="3:26" ht="15.5" x14ac:dyDescent="0.35">
      <c r="C81" t="s">
        <v>112</v>
      </c>
    </row>
    <row r="82" spans="3:26" ht="15.5" x14ac:dyDescent="0.35">
      <c r="C82" t="s">
        <v>19</v>
      </c>
      <c r="D82" s="5">
        <v>1359938854</v>
      </c>
      <c r="E82" s="5">
        <v>1336288104</v>
      </c>
      <c r="F82" s="5">
        <v>1278070756</v>
      </c>
      <c r="G82" s="5">
        <v>1511858763</v>
      </c>
      <c r="I82" s="5">
        <v>1336288104</v>
      </c>
      <c r="J82" s="5">
        <v>1383182362</v>
      </c>
      <c r="K82" s="5">
        <v>1244731682</v>
      </c>
      <c r="L82" s="5">
        <v>1447650817</v>
      </c>
      <c r="M82" s="5">
        <v>1503293693</v>
      </c>
      <c r="N82" s="5">
        <v>1179044518</v>
      </c>
      <c r="O82" s="5">
        <v>1040376489</v>
      </c>
      <c r="P82" s="5">
        <v>1315234446</v>
      </c>
      <c r="Q82" s="5">
        <v>1026328911</v>
      </c>
      <c r="R82" s="5">
        <v>1304043250</v>
      </c>
      <c r="S82" s="5">
        <v>1135502538</v>
      </c>
      <c r="T82" s="5">
        <v>1216028736</v>
      </c>
      <c r="U82" s="5">
        <v>1319168247</v>
      </c>
      <c r="V82" s="5">
        <v>1567458346</v>
      </c>
      <c r="W82" s="5">
        <v>10356369383888</v>
      </c>
      <c r="X82" s="5">
        <v>11065594698455</v>
      </c>
      <c r="Y82" s="5">
        <v>6593237069338</v>
      </c>
      <c r="Z82" s="5">
        <v>3499801390503</v>
      </c>
    </row>
    <row r="83" spans="3:26" ht="15.5" x14ac:dyDescent="0.35">
      <c r="C83" t="s">
        <v>113</v>
      </c>
      <c r="D83" s="5">
        <v>2386480</v>
      </c>
      <c r="J83" s="5">
        <v>618927</v>
      </c>
      <c r="O83" s="5">
        <v>186360050</v>
      </c>
      <c r="P83" s="5">
        <v>63633805</v>
      </c>
      <c r="Q83" s="5">
        <v>70663096</v>
      </c>
      <c r="R83" s="5">
        <v>68832771</v>
      </c>
      <c r="S83" s="5">
        <v>64669022</v>
      </c>
      <c r="T83" s="5">
        <v>92588146</v>
      </c>
      <c r="U83" s="5">
        <v>85384831</v>
      </c>
      <c r="V83" s="5">
        <v>108286034</v>
      </c>
      <c r="W83" s="5">
        <v>247339377520</v>
      </c>
    </row>
    <row r="84" spans="3:26" ht="15.5" x14ac:dyDescent="0.35">
      <c r="C84" t="s">
        <v>114</v>
      </c>
      <c r="K84" s="5">
        <v>45825293</v>
      </c>
      <c r="L84" s="5">
        <v>47069180</v>
      </c>
      <c r="M84" s="5">
        <v>59674828</v>
      </c>
      <c r="N84" s="5">
        <v>74192661</v>
      </c>
      <c r="O84" s="5">
        <v>64973420</v>
      </c>
      <c r="P84" s="5">
        <v>191469224</v>
      </c>
      <c r="Q84" s="5">
        <v>209108527</v>
      </c>
      <c r="R84" s="5">
        <v>222642103</v>
      </c>
      <c r="S84" s="5">
        <v>241365278</v>
      </c>
    </row>
    <row r="85" spans="3:26" ht="15.5" x14ac:dyDescent="0.35">
      <c r="C85" t="s">
        <v>115</v>
      </c>
      <c r="G85" s="5">
        <v>154682497</v>
      </c>
      <c r="M85" s="5">
        <v>10573253</v>
      </c>
    </row>
    <row r="86" spans="3:26" ht="15.5" x14ac:dyDescent="0.35">
      <c r="C86" t="s">
        <v>116</v>
      </c>
      <c r="D86" s="5">
        <v>99401370</v>
      </c>
      <c r="E86" s="5">
        <v>95267554</v>
      </c>
      <c r="F86" s="5">
        <v>96159135</v>
      </c>
      <c r="G86" s="5">
        <v>223988508</v>
      </c>
      <c r="I86" s="5">
        <v>95267554</v>
      </c>
      <c r="J86" s="5">
        <v>98350200</v>
      </c>
      <c r="K86" s="5">
        <v>117290669</v>
      </c>
      <c r="L86" s="5">
        <v>174524897</v>
      </c>
      <c r="M86" s="5">
        <v>122147503</v>
      </c>
    </row>
    <row r="87" spans="3:26" ht="15.5" x14ac:dyDescent="0.35">
      <c r="C87" t="s">
        <v>117</v>
      </c>
      <c r="D87" s="5">
        <v>386212831</v>
      </c>
      <c r="E87" s="5">
        <v>398636441</v>
      </c>
      <c r="F87" s="5">
        <v>385092439</v>
      </c>
      <c r="G87" s="5">
        <v>378403990</v>
      </c>
      <c r="I87" s="5">
        <v>398636441</v>
      </c>
      <c r="J87" s="5">
        <v>385833565</v>
      </c>
      <c r="K87" s="5">
        <v>448183503</v>
      </c>
      <c r="L87" s="5">
        <v>568330231</v>
      </c>
      <c r="M87" s="5">
        <v>413259264</v>
      </c>
      <c r="N87" s="5">
        <v>472596381</v>
      </c>
      <c r="O87" s="5">
        <v>509519451</v>
      </c>
      <c r="P87" s="5">
        <v>540925366</v>
      </c>
      <c r="Q87" s="5">
        <v>339661163</v>
      </c>
      <c r="R87" s="5">
        <v>321164700</v>
      </c>
      <c r="S87" s="5">
        <v>286594569</v>
      </c>
      <c r="T87" s="5">
        <v>324971319</v>
      </c>
      <c r="U87" s="5">
        <v>279956482</v>
      </c>
      <c r="V87" s="5">
        <v>258652097</v>
      </c>
      <c r="W87" s="5">
        <v>1990088296402</v>
      </c>
      <c r="X87" s="5">
        <v>1891593890275</v>
      </c>
      <c r="Y87" s="5">
        <v>1650388514530</v>
      </c>
      <c r="Z87" s="5">
        <v>1588974619313</v>
      </c>
    </row>
    <row r="88" spans="3:26" ht="15.5" x14ac:dyDescent="0.35">
      <c r="C88" t="s">
        <v>682</v>
      </c>
      <c r="D88" s="5">
        <v>75431777</v>
      </c>
      <c r="E88" s="5">
        <v>75763005</v>
      </c>
      <c r="F88" s="5">
        <v>76067916</v>
      </c>
      <c r="G88" s="5">
        <v>76368710</v>
      </c>
      <c r="I88" s="5">
        <v>75763005</v>
      </c>
      <c r="J88" s="5">
        <v>76991693</v>
      </c>
    </row>
    <row r="89" spans="3:26" ht="15.5" x14ac:dyDescent="0.35">
      <c r="C89" t="s">
        <v>118</v>
      </c>
      <c r="D89" s="5">
        <v>48539939</v>
      </c>
      <c r="E89" s="5">
        <v>43924136</v>
      </c>
      <c r="F89" s="5">
        <v>44555768</v>
      </c>
      <c r="G89" s="5">
        <v>39876863</v>
      </c>
      <c r="I89" s="5">
        <v>43924136</v>
      </c>
      <c r="J89" s="5">
        <v>46139826</v>
      </c>
      <c r="K89" s="5">
        <v>63853371</v>
      </c>
      <c r="L89" s="5">
        <v>65356756</v>
      </c>
      <c r="M89" s="5">
        <v>81439675</v>
      </c>
      <c r="N89" s="5">
        <v>88956378</v>
      </c>
      <c r="O89" s="5">
        <v>97503146</v>
      </c>
      <c r="P89" s="5">
        <v>95743265</v>
      </c>
      <c r="Q89" s="5">
        <v>227946810</v>
      </c>
      <c r="R89" s="5">
        <v>228013045</v>
      </c>
      <c r="S89" s="5">
        <v>275839353</v>
      </c>
      <c r="T89" s="5">
        <v>40536515</v>
      </c>
      <c r="U89" s="5">
        <v>40265562</v>
      </c>
    </row>
    <row r="90" spans="3:26" ht="15.5" x14ac:dyDescent="0.35">
      <c r="C90" t="s">
        <v>119</v>
      </c>
      <c r="D90" s="5">
        <v>76178587</v>
      </c>
      <c r="E90" s="5">
        <v>47374401</v>
      </c>
      <c r="F90" s="5">
        <v>35298988</v>
      </c>
      <c r="G90" s="5">
        <v>53435494</v>
      </c>
      <c r="I90" s="5">
        <v>47374401</v>
      </c>
      <c r="J90" s="5">
        <v>27781710</v>
      </c>
      <c r="K90" s="5">
        <v>37697266</v>
      </c>
      <c r="L90" s="5">
        <v>45916705</v>
      </c>
      <c r="M90" s="5">
        <v>48805008</v>
      </c>
      <c r="N90" s="5">
        <v>64822649</v>
      </c>
      <c r="O90" s="5">
        <v>135560109</v>
      </c>
      <c r="P90" s="5">
        <v>205293468</v>
      </c>
      <c r="Q90" s="5">
        <v>189639392</v>
      </c>
      <c r="R90" s="5">
        <v>234041757</v>
      </c>
      <c r="S90" s="5">
        <v>100659573</v>
      </c>
      <c r="T90" s="5">
        <v>87178046</v>
      </c>
      <c r="U90" s="5">
        <v>35862770</v>
      </c>
      <c r="V90" s="5">
        <v>5068328</v>
      </c>
      <c r="W90" s="5">
        <v>53465009139</v>
      </c>
      <c r="X90" s="5">
        <v>55300191303</v>
      </c>
      <c r="Y90" s="5">
        <v>60811440659</v>
      </c>
      <c r="Z90" s="5">
        <v>21046986465</v>
      </c>
    </row>
    <row r="91" spans="3:26" ht="15.5" x14ac:dyDescent="0.35">
      <c r="C91" t="s">
        <v>120</v>
      </c>
      <c r="D91" s="5">
        <v>109092503</v>
      </c>
      <c r="E91" s="5">
        <v>143258153</v>
      </c>
      <c r="F91" s="5">
        <v>85434503</v>
      </c>
      <c r="G91" s="5">
        <v>88645575</v>
      </c>
      <c r="I91" s="5">
        <v>143258153</v>
      </c>
      <c r="J91" s="5">
        <v>81932846</v>
      </c>
      <c r="K91" s="5">
        <v>70980682</v>
      </c>
      <c r="L91" s="5">
        <v>59592739</v>
      </c>
      <c r="M91" s="5">
        <v>54752577</v>
      </c>
      <c r="N91" s="5">
        <v>68893975</v>
      </c>
      <c r="O91" s="5">
        <v>70797779</v>
      </c>
      <c r="P91" s="5">
        <v>78508478</v>
      </c>
      <c r="Q91" s="5">
        <v>60820710</v>
      </c>
      <c r="R91" s="5">
        <v>65293227</v>
      </c>
      <c r="S91" s="5">
        <v>43453022</v>
      </c>
      <c r="T91" s="5">
        <v>65367426</v>
      </c>
      <c r="U91" s="5">
        <v>14615268</v>
      </c>
      <c r="V91" s="5">
        <v>2445065</v>
      </c>
      <c r="W91" s="5">
        <v>11836043989</v>
      </c>
      <c r="X91" s="5">
        <v>14046340060</v>
      </c>
      <c r="Y91" s="5">
        <v>14120479466</v>
      </c>
      <c r="Z91" s="5">
        <v>14521800031</v>
      </c>
    </row>
    <row r="92" spans="3:26" ht="15.5" x14ac:dyDescent="0.35">
      <c r="C92" t="s">
        <v>98</v>
      </c>
      <c r="D92" s="5">
        <v>-68419382</v>
      </c>
      <c r="E92" s="5">
        <v>-67097375</v>
      </c>
      <c r="F92" s="5">
        <v>-56625231</v>
      </c>
      <c r="G92" s="5">
        <v>-76841503</v>
      </c>
      <c r="I92" s="5">
        <v>-67097375</v>
      </c>
      <c r="J92" s="5">
        <v>-37646189</v>
      </c>
      <c r="K92" s="5">
        <v>-47882475</v>
      </c>
      <c r="L92" s="5">
        <v>-62816612</v>
      </c>
      <c r="M92" s="5">
        <v>-51380256</v>
      </c>
      <c r="N92" s="5">
        <v>-39769593</v>
      </c>
      <c r="O92" s="5">
        <v>-44388833</v>
      </c>
      <c r="P92" s="5">
        <v>-60506174</v>
      </c>
      <c r="Q92" s="5">
        <v>-31207882</v>
      </c>
      <c r="R92" s="5">
        <v>-29757693</v>
      </c>
      <c r="S92" s="5">
        <v>-36353803</v>
      </c>
      <c r="T92" s="5">
        <v>-51413648</v>
      </c>
      <c r="U92" s="5">
        <v>-52483921</v>
      </c>
      <c r="V92" s="5">
        <v>-81499222</v>
      </c>
      <c r="W92" s="5">
        <v>-551385600727</v>
      </c>
      <c r="X92" s="5">
        <v>-582695544756</v>
      </c>
      <c r="Y92" s="5">
        <v>-424696049071</v>
      </c>
      <c r="Z92" s="5">
        <v>172514734321</v>
      </c>
    </row>
    <row r="93" spans="3:26" ht="15.5" x14ac:dyDescent="0.35">
      <c r="C93" t="s">
        <v>121</v>
      </c>
      <c r="D93" s="5">
        <v>2087825037</v>
      </c>
      <c r="E93" s="5">
        <v>2073924082</v>
      </c>
      <c r="F93" s="5">
        <v>1921539663</v>
      </c>
      <c r="G93" s="5">
        <v>2168575662</v>
      </c>
      <c r="I93" s="5">
        <v>2073924082</v>
      </c>
      <c r="J93" s="5">
        <v>1986961762</v>
      </c>
      <c r="K93" s="5">
        <v>1892425055</v>
      </c>
      <c r="L93" s="5">
        <v>2212365073</v>
      </c>
      <c r="M93" s="5">
        <v>2191174530</v>
      </c>
      <c r="N93" s="5">
        <v>2005785786</v>
      </c>
      <c r="O93" s="5">
        <v>2208551841</v>
      </c>
      <c r="P93" s="5">
        <v>2473608746</v>
      </c>
      <c r="Q93" s="5">
        <v>1808047993</v>
      </c>
      <c r="R93" s="5">
        <v>2124674229</v>
      </c>
      <c r="S93" s="5">
        <v>1722530837</v>
      </c>
      <c r="T93" s="5">
        <v>1860815321</v>
      </c>
      <c r="U93" s="5">
        <v>1780527848</v>
      </c>
      <c r="V93" s="5">
        <v>1983818037</v>
      </c>
      <c r="W93" s="5">
        <v>13656295463956</v>
      </c>
      <c r="X93" s="5">
        <v>13858679369359</v>
      </c>
      <c r="Y93" s="5">
        <v>9263400994474</v>
      </c>
      <c r="Z93" s="5">
        <v>5196657527285</v>
      </c>
    </row>
    <row r="94" spans="3:26" ht="15.5" x14ac:dyDescent="0.35">
      <c r="C94" t="s">
        <v>122</v>
      </c>
    </row>
    <row r="95" spans="3:26" ht="15.5" x14ac:dyDescent="0.35">
      <c r="C95" t="s">
        <v>124</v>
      </c>
      <c r="D95" s="5">
        <v>2428523023</v>
      </c>
      <c r="E95" s="5">
        <v>2470039165</v>
      </c>
      <c r="F95" s="5">
        <v>2437389883</v>
      </c>
      <c r="G95" s="5">
        <v>2464410858</v>
      </c>
      <c r="I95" s="5">
        <v>2470039165</v>
      </c>
      <c r="J95" s="5">
        <v>2509268088</v>
      </c>
      <c r="K95" s="5">
        <v>2621188016</v>
      </c>
      <c r="L95" s="5">
        <v>2633417390</v>
      </c>
      <c r="M95" s="5">
        <v>2650125364</v>
      </c>
      <c r="N95" s="5">
        <v>2697687577</v>
      </c>
      <c r="O95" s="5">
        <v>2747699602</v>
      </c>
      <c r="P95" s="5">
        <v>2861408876</v>
      </c>
      <c r="Q95" s="5">
        <v>1706413816</v>
      </c>
      <c r="R95" s="5">
        <v>1828630994</v>
      </c>
      <c r="S95" s="5">
        <v>1928752090</v>
      </c>
      <c r="T95" s="5">
        <v>2485091623</v>
      </c>
      <c r="U95" s="5">
        <v>1837231368</v>
      </c>
      <c r="V95" s="5">
        <v>1693759814</v>
      </c>
      <c r="W95" s="5">
        <v>15866649691328</v>
      </c>
      <c r="X95" s="5">
        <v>16781896739636</v>
      </c>
      <c r="Y95" s="5">
        <v>17329189330120</v>
      </c>
      <c r="Z95" s="5">
        <v>17613478595741</v>
      </c>
    </row>
    <row r="96" spans="3:26" ht="15.5" x14ac:dyDescent="0.35">
      <c r="C96" t="s">
        <v>331</v>
      </c>
      <c r="D96" s="5">
        <v>538280519</v>
      </c>
      <c r="E96" s="5">
        <v>564143910</v>
      </c>
      <c r="F96" s="5">
        <v>637320886</v>
      </c>
      <c r="G96" s="5">
        <v>644225617</v>
      </c>
      <c r="I96" s="5">
        <v>564143910</v>
      </c>
      <c r="J96" s="5">
        <v>695790038</v>
      </c>
      <c r="K96" s="5">
        <v>870126444</v>
      </c>
      <c r="L96" s="5">
        <v>946687700</v>
      </c>
      <c r="M96" s="5">
        <v>1193127094</v>
      </c>
      <c r="N96" s="5">
        <v>1275590218</v>
      </c>
      <c r="O96" s="5">
        <v>1395818495</v>
      </c>
      <c r="P96" s="5">
        <v>1411127049</v>
      </c>
      <c r="Q96" s="5">
        <v>1594911817</v>
      </c>
      <c r="R96" s="5">
        <v>1708665674</v>
      </c>
      <c r="S96" s="5">
        <v>1636331976</v>
      </c>
      <c r="T96" s="5">
        <v>1416588326</v>
      </c>
      <c r="U96" s="5">
        <v>432617966</v>
      </c>
    </row>
    <row r="97" spans="3:26" ht="15.5" x14ac:dyDescent="0.35">
      <c r="C97" t="s">
        <v>125</v>
      </c>
      <c r="D97" s="5">
        <v>69916900</v>
      </c>
      <c r="E97" s="5">
        <v>70299357</v>
      </c>
      <c r="F97" s="5">
        <v>70184990</v>
      </c>
      <c r="G97" s="5">
        <v>89928828</v>
      </c>
      <c r="I97" s="5">
        <v>70299357</v>
      </c>
      <c r="J97" s="5">
        <v>95848091</v>
      </c>
      <c r="K97" s="5">
        <v>111401302</v>
      </c>
      <c r="L97" s="5">
        <v>147823262</v>
      </c>
      <c r="M97" s="5">
        <v>122293961</v>
      </c>
      <c r="N97" s="5">
        <v>116927658</v>
      </c>
      <c r="O97" s="5">
        <v>126316157</v>
      </c>
      <c r="P97" s="5">
        <v>127295543</v>
      </c>
      <c r="Q97" s="5">
        <v>63272391</v>
      </c>
      <c r="R97" s="5">
        <v>77050565</v>
      </c>
      <c r="S97" s="5">
        <v>75598358</v>
      </c>
      <c r="T97" s="5">
        <v>37897272</v>
      </c>
      <c r="U97" s="5">
        <v>28867269</v>
      </c>
      <c r="V97" s="5">
        <v>38264346</v>
      </c>
      <c r="W97" s="5">
        <v>188512050099</v>
      </c>
      <c r="X97" s="5">
        <v>141023733291</v>
      </c>
      <c r="Y97" s="5">
        <v>112265592367</v>
      </c>
      <c r="Z97" s="5">
        <v>89601092410</v>
      </c>
    </row>
    <row r="98" spans="3:26" ht="15.5" x14ac:dyDescent="0.35">
      <c r="C98" t="s">
        <v>334</v>
      </c>
      <c r="D98" s="5">
        <v>52050770</v>
      </c>
      <c r="E98" s="5">
        <v>50494842</v>
      </c>
      <c r="F98" s="5">
        <v>62253539</v>
      </c>
      <c r="G98" s="5">
        <v>62466967</v>
      </c>
      <c r="I98" s="5">
        <v>50494842</v>
      </c>
      <c r="J98" s="5">
        <v>65231075</v>
      </c>
      <c r="K98" s="5">
        <v>11127331</v>
      </c>
      <c r="L98" s="5">
        <v>108512959</v>
      </c>
      <c r="M98" s="5">
        <v>106123050</v>
      </c>
      <c r="N98" s="5">
        <v>105126405</v>
      </c>
      <c r="O98" s="5">
        <v>104502748</v>
      </c>
      <c r="P98" s="5">
        <v>97525013</v>
      </c>
      <c r="Q98" s="5">
        <v>76779800</v>
      </c>
      <c r="R98" s="5">
        <v>52594652</v>
      </c>
      <c r="S98" s="5">
        <v>49947246</v>
      </c>
      <c r="T98" s="5">
        <v>12744097</v>
      </c>
      <c r="U98" s="5">
        <v>53057</v>
      </c>
    </row>
    <row r="99" spans="3:26" ht="15.5" x14ac:dyDescent="0.35">
      <c r="C99" t="s">
        <v>126</v>
      </c>
      <c r="D99" s="5">
        <v>1685908</v>
      </c>
      <c r="E99" s="5">
        <v>1812426</v>
      </c>
      <c r="F99" s="5">
        <v>1704925</v>
      </c>
      <c r="G99" s="5">
        <v>1942820</v>
      </c>
      <c r="I99" s="5">
        <v>1812426</v>
      </c>
      <c r="J99" s="5">
        <v>2224584</v>
      </c>
      <c r="K99" s="5">
        <v>2487768</v>
      </c>
      <c r="L99" s="5">
        <v>2443873</v>
      </c>
      <c r="M99" s="5">
        <v>2542488</v>
      </c>
      <c r="N99" s="5">
        <v>3318108</v>
      </c>
      <c r="O99" s="5">
        <v>3826078</v>
      </c>
      <c r="P99" s="5">
        <v>4549963</v>
      </c>
      <c r="Q99" s="5">
        <v>4235907</v>
      </c>
      <c r="R99" s="5">
        <v>4627160</v>
      </c>
      <c r="S99" s="5">
        <v>3851047</v>
      </c>
      <c r="T99" s="5">
        <v>50944217</v>
      </c>
      <c r="U99" s="5">
        <v>25710029</v>
      </c>
      <c r="V99" s="5">
        <v>2887788</v>
      </c>
    </row>
    <row r="100" spans="3:26" ht="15.5" x14ac:dyDescent="0.35">
      <c r="C100" t="s">
        <v>127</v>
      </c>
      <c r="D100" s="5">
        <v>4114508684</v>
      </c>
      <c r="E100" s="5">
        <v>4158460129</v>
      </c>
      <c r="F100" s="5">
        <v>4219088562</v>
      </c>
      <c r="G100" s="5">
        <v>4248315516</v>
      </c>
      <c r="I100" s="5">
        <v>4158460129</v>
      </c>
      <c r="J100" s="5">
        <v>4428987968</v>
      </c>
      <c r="K100" s="5">
        <v>4706813414</v>
      </c>
      <c r="L100" s="5">
        <v>4982494909</v>
      </c>
      <c r="M100" s="5">
        <v>5319774372</v>
      </c>
      <c r="N100" s="5">
        <v>5528200609</v>
      </c>
      <c r="O100" s="5">
        <v>5165161315</v>
      </c>
      <c r="P100" s="5">
        <v>5465664421</v>
      </c>
      <c r="Q100" s="5">
        <v>4485080998</v>
      </c>
      <c r="R100" s="5">
        <v>4709478739</v>
      </c>
      <c r="S100" s="5">
        <v>4772491424</v>
      </c>
      <c r="T100" s="5">
        <v>4354681038</v>
      </c>
      <c r="U100" s="5">
        <v>2582647147</v>
      </c>
      <c r="V100" s="5">
        <v>1924344282</v>
      </c>
      <c r="W100" s="5">
        <v>17320150348269</v>
      </c>
      <c r="X100" s="5">
        <v>18228751624714</v>
      </c>
      <c r="Y100" s="5">
        <v>19407038797526</v>
      </c>
      <c r="Z100" s="5">
        <v>20353922914354</v>
      </c>
    </row>
    <row r="101" spans="3:26" ht="15.5" x14ac:dyDescent="0.35">
      <c r="C101" t="s">
        <v>128</v>
      </c>
      <c r="D101" s="5">
        <v>6202333721</v>
      </c>
      <c r="E101" s="5">
        <v>6232384211</v>
      </c>
      <c r="F101" s="5">
        <v>6140628225</v>
      </c>
      <c r="G101" s="5">
        <v>6416891178</v>
      </c>
      <c r="I101" s="5">
        <v>6232384211</v>
      </c>
      <c r="J101" s="5">
        <v>6415949730</v>
      </c>
      <c r="K101" s="5">
        <v>6599238469</v>
      </c>
      <c r="L101" s="5">
        <v>7194859982</v>
      </c>
      <c r="M101" s="5">
        <v>7510948902</v>
      </c>
      <c r="N101" s="5">
        <v>7533986395</v>
      </c>
      <c r="O101" s="5">
        <v>7373713156</v>
      </c>
      <c r="P101" s="5">
        <v>7939273167</v>
      </c>
      <c r="Q101" s="5">
        <v>6293128991</v>
      </c>
      <c r="R101" s="5">
        <v>6834152968</v>
      </c>
      <c r="S101" s="5">
        <v>6495022261</v>
      </c>
      <c r="T101" s="5">
        <v>6215496359</v>
      </c>
      <c r="U101" s="5">
        <v>4363174995</v>
      </c>
      <c r="V101" s="5">
        <v>3908162319</v>
      </c>
      <c r="W101" s="5">
        <v>30976445812225</v>
      </c>
      <c r="X101" s="5">
        <v>32087430994073</v>
      </c>
      <c r="Y101" s="5">
        <v>28670439792000</v>
      </c>
      <c r="Z101" s="5">
        <v>25550580441639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</row>
    <row r="104" spans="3:26" ht="15.5" x14ac:dyDescent="0.35">
      <c r="C104" t="s">
        <v>131</v>
      </c>
      <c r="D104" s="5">
        <v>1040591107</v>
      </c>
      <c r="E104" s="5">
        <v>1169445891</v>
      </c>
      <c r="F104" s="5">
        <v>992389741</v>
      </c>
      <c r="G104" s="5">
        <v>1385004650</v>
      </c>
      <c r="I104" s="5">
        <v>1169445891</v>
      </c>
      <c r="J104" s="5">
        <v>1134487375</v>
      </c>
      <c r="K104" s="5">
        <v>1462417579</v>
      </c>
      <c r="L104" s="5">
        <v>992569575</v>
      </c>
      <c r="M104" s="5">
        <v>880909800</v>
      </c>
      <c r="N104" s="5">
        <v>1183155336</v>
      </c>
      <c r="O104" s="5">
        <v>1123361297</v>
      </c>
      <c r="P104" s="5">
        <v>1604524366</v>
      </c>
      <c r="Q104" s="5">
        <v>466661068</v>
      </c>
      <c r="R104" s="5">
        <v>815371887</v>
      </c>
      <c r="S104" s="5">
        <v>667320181</v>
      </c>
      <c r="T104" s="5">
        <v>1090616756</v>
      </c>
      <c r="U104" s="5">
        <v>885798906</v>
      </c>
      <c r="V104" s="5">
        <v>472749424</v>
      </c>
      <c r="W104" s="5">
        <v>2483316997394</v>
      </c>
      <c r="X104" s="5">
        <v>4035777167686</v>
      </c>
      <c r="Y104" s="5">
        <v>3729795011315</v>
      </c>
      <c r="Z104" s="5">
        <v>3297977346109</v>
      </c>
    </row>
    <row r="105" spans="3:26" ht="15.5" x14ac:dyDescent="0.35">
      <c r="C105" t="s">
        <v>132</v>
      </c>
      <c r="D105" s="5">
        <v>35000000</v>
      </c>
      <c r="E105" s="5">
        <v>35000000</v>
      </c>
      <c r="F105" s="5">
        <v>50000000</v>
      </c>
      <c r="G105" s="5">
        <v>50000000</v>
      </c>
      <c r="I105" s="5">
        <v>35000000</v>
      </c>
      <c r="J105" s="5">
        <v>100000000</v>
      </c>
      <c r="K105" s="5">
        <v>2590841</v>
      </c>
      <c r="N105" s="5">
        <v>10563630</v>
      </c>
      <c r="O105" s="5">
        <v>164387454</v>
      </c>
      <c r="P105" s="5">
        <v>23316820</v>
      </c>
      <c r="R105" s="5">
        <v>100000000</v>
      </c>
      <c r="U105" s="5">
        <v>300000000</v>
      </c>
      <c r="Y105" s="5">
        <v>225600000000</v>
      </c>
    </row>
    <row r="106" spans="3:26" ht="15.5" x14ac:dyDescent="0.35">
      <c r="C106" t="s">
        <v>133</v>
      </c>
      <c r="O106" s="5">
        <v>260092040</v>
      </c>
      <c r="S106" s="5">
        <v>116996612</v>
      </c>
      <c r="T106" s="5">
        <v>137655427</v>
      </c>
      <c r="U106" s="5">
        <v>158320476</v>
      </c>
      <c r="V106" s="5">
        <v>189130962</v>
      </c>
      <c r="W106" s="5">
        <v>554504673797</v>
      </c>
      <c r="X106" s="5">
        <v>643990887988</v>
      </c>
      <c r="Y106" s="5">
        <v>828310747572</v>
      </c>
      <c r="Z106" s="5">
        <v>698965686039</v>
      </c>
    </row>
    <row r="107" spans="3:26" ht="15.5" x14ac:dyDescent="0.35">
      <c r="C107" t="s">
        <v>335</v>
      </c>
      <c r="D107" s="5">
        <v>201764669</v>
      </c>
      <c r="E107" s="5">
        <v>281581259</v>
      </c>
      <c r="F107" s="5">
        <v>215391821</v>
      </c>
      <c r="G107" s="5">
        <v>250467756</v>
      </c>
      <c r="I107" s="5">
        <v>281581259</v>
      </c>
      <c r="J107" s="5">
        <v>237397488</v>
      </c>
      <c r="K107" s="5">
        <v>245210144</v>
      </c>
      <c r="L107" s="5">
        <v>236217962</v>
      </c>
      <c r="M107" s="5">
        <v>165447030</v>
      </c>
      <c r="N107" s="5">
        <v>215075275</v>
      </c>
      <c r="O107" s="5">
        <v>260092040</v>
      </c>
      <c r="P107" s="5">
        <v>213792906</v>
      </c>
      <c r="Q107" s="5">
        <v>95181079</v>
      </c>
      <c r="R107" s="5">
        <v>111759747</v>
      </c>
      <c r="S107" s="5">
        <v>116996612</v>
      </c>
      <c r="T107" s="5">
        <v>137655427</v>
      </c>
      <c r="U107" s="5">
        <v>158320476</v>
      </c>
      <c r="V107" s="5">
        <v>189130962</v>
      </c>
      <c r="W107" s="5">
        <v>554504673797</v>
      </c>
      <c r="X107" s="5">
        <v>643990887988</v>
      </c>
      <c r="Y107" s="5">
        <v>828310747572</v>
      </c>
      <c r="Z107" s="5">
        <v>698965686039</v>
      </c>
    </row>
    <row r="108" spans="3:26" ht="15.5" x14ac:dyDescent="0.35">
      <c r="C108" t="s">
        <v>136</v>
      </c>
      <c r="T108" s="5">
        <v>668658891</v>
      </c>
      <c r="U108" s="5">
        <v>180125591</v>
      </c>
      <c r="V108" s="5">
        <v>42257980</v>
      </c>
      <c r="W108" s="5">
        <v>655328741835</v>
      </c>
      <c r="X108" s="5">
        <v>702388957911</v>
      </c>
      <c r="Y108" s="5">
        <v>821306134671</v>
      </c>
      <c r="Z108" s="5">
        <v>1345645765040</v>
      </c>
    </row>
    <row r="109" spans="3:26" ht="15.5" x14ac:dyDescent="0.35">
      <c r="C109" t="s">
        <v>134</v>
      </c>
      <c r="T109" s="5">
        <v>12457390</v>
      </c>
      <c r="U109" s="5">
        <v>13994894</v>
      </c>
    </row>
    <row r="110" spans="3:26" ht="15.5" x14ac:dyDescent="0.35">
      <c r="C110" t="s">
        <v>337</v>
      </c>
      <c r="D110" s="5">
        <v>99401370</v>
      </c>
      <c r="E110" s="5">
        <v>95267554</v>
      </c>
      <c r="F110" s="5">
        <v>96159135</v>
      </c>
      <c r="G110" s="5">
        <v>378671005</v>
      </c>
      <c r="I110" s="5">
        <v>95267554</v>
      </c>
      <c r="J110" s="5">
        <v>98350200</v>
      </c>
      <c r="K110" s="5">
        <v>117290669</v>
      </c>
      <c r="L110" s="5">
        <v>174524897</v>
      </c>
      <c r="M110" s="5">
        <v>132720756</v>
      </c>
      <c r="N110" s="5">
        <v>139251623</v>
      </c>
      <c r="O110" s="5">
        <v>181317410</v>
      </c>
      <c r="P110" s="5">
        <v>234892272</v>
      </c>
      <c r="Q110" s="5">
        <v>94494730</v>
      </c>
      <c r="R110" s="5">
        <v>107408420</v>
      </c>
      <c r="S110" s="5">
        <v>84667261</v>
      </c>
      <c r="T110" s="5">
        <v>114848136</v>
      </c>
      <c r="U110" s="5">
        <v>57609234</v>
      </c>
      <c r="V110" s="5">
        <v>24800904</v>
      </c>
      <c r="W110" s="5">
        <v>188557478965</v>
      </c>
      <c r="X110" s="5">
        <v>224889254013</v>
      </c>
      <c r="Y110" s="5">
        <v>259933712204</v>
      </c>
      <c r="Z110" s="5">
        <v>588887769330</v>
      </c>
    </row>
    <row r="111" spans="3:26" ht="15.5" x14ac:dyDescent="0.35">
      <c r="C111" t="s">
        <v>147</v>
      </c>
      <c r="Q111" s="5">
        <v>5083381</v>
      </c>
      <c r="R111" s="5">
        <v>8828746</v>
      </c>
      <c r="S111" s="5">
        <v>11330750</v>
      </c>
      <c r="T111" s="5">
        <v>11005055</v>
      </c>
      <c r="U111" s="5">
        <v>11927017</v>
      </c>
      <c r="V111" s="5">
        <v>87115630</v>
      </c>
      <c r="W111" s="5">
        <v>1616967611921</v>
      </c>
      <c r="X111" s="5">
        <v>1695882571498</v>
      </c>
      <c r="Y111" s="5">
        <v>1174924527400</v>
      </c>
      <c r="Z111" s="5">
        <v>1049138602385</v>
      </c>
    </row>
    <row r="112" spans="3:26" ht="15.5" x14ac:dyDescent="0.35">
      <c r="C112" t="s">
        <v>142</v>
      </c>
      <c r="L112" s="5">
        <v>1323114950</v>
      </c>
      <c r="M112" s="5">
        <v>1967358761</v>
      </c>
      <c r="N112" s="5">
        <v>1964322891</v>
      </c>
      <c r="O112" s="5">
        <v>1961391577</v>
      </c>
      <c r="P112" s="5">
        <v>1958569888</v>
      </c>
      <c r="Q112" s="5">
        <v>1955926183</v>
      </c>
      <c r="R112" s="5">
        <v>1335343701</v>
      </c>
      <c r="S112" s="5">
        <v>1333756692</v>
      </c>
      <c r="T112" s="5">
        <v>1332255514</v>
      </c>
    </row>
    <row r="113" spans="3:26" ht="15.5" x14ac:dyDescent="0.35">
      <c r="C113" t="s">
        <v>599</v>
      </c>
      <c r="D113" s="5">
        <v>317774021</v>
      </c>
      <c r="E113" s="5">
        <v>313837001</v>
      </c>
      <c r="F113" s="5">
        <v>356357942</v>
      </c>
      <c r="G113" s="5">
        <v>366695724</v>
      </c>
      <c r="I113" s="5">
        <v>313837001</v>
      </c>
      <c r="J113" s="5">
        <v>353874575</v>
      </c>
      <c r="K113" s="5">
        <v>395855249</v>
      </c>
      <c r="L113" s="5">
        <v>442993556</v>
      </c>
    </row>
    <row r="114" spans="3:26" ht="15.5" x14ac:dyDescent="0.35">
      <c r="C114" t="s">
        <v>135</v>
      </c>
      <c r="D114" s="5">
        <v>7498530</v>
      </c>
      <c r="E114" s="5">
        <v>7214347</v>
      </c>
      <c r="F114" s="5">
        <v>5545588</v>
      </c>
      <c r="G114" s="5">
        <v>5358497</v>
      </c>
      <c r="I114" s="5">
        <v>7214347</v>
      </c>
      <c r="J114" s="5">
        <v>5547456</v>
      </c>
      <c r="K114" s="5">
        <v>57321373</v>
      </c>
      <c r="L114" s="5">
        <v>130241300</v>
      </c>
    </row>
    <row r="115" spans="3:26" ht="15.5" x14ac:dyDescent="0.35">
      <c r="C115" t="s">
        <v>451</v>
      </c>
      <c r="D115" s="5">
        <v>53486443</v>
      </c>
      <c r="E115" s="5">
        <v>38804005</v>
      </c>
      <c r="F115" s="5">
        <v>41066028</v>
      </c>
      <c r="G115" s="5">
        <v>33975949</v>
      </c>
      <c r="I115" s="5">
        <v>38804005</v>
      </c>
      <c r="J115" s="5">
        <v>41548336</v>
      </c>
      <c r="K115" s="5">
        <v>33601051</v>
      </c>
      <c r="L115" s="5">
        <v>51524967</v>
      </c>
      <c r="M115" s="5">
        <v>32244730</v>
      </c>
      <c r="N115" s="5">
        <v>30017048</v>
      </c>
      <c r="O115" s="5">
        <v>55535465</v>
      </c>
      <c r="P115" s="5">
        <v>48864904</v>
      </c>
      <c r="Q115" s="5">
        <v>31658296</v>
      </c>
      <c r="R115" s="5">
        <v>42691113</v>
      </c>
      <c r="S115" s="5">
        <v>21467084</v>
      </c>
      <c r="T115" s="5">
        <v>41052974</v>
      </c>
      <c r="U115" s="5">
        <v>40140967</v>
      </c>
      <c r="V115" s="5">
        <v>80629393</v>
      </c>
      <c r="W115" s="5">
        <v>193930617283</v>
      </c>
      <c r="X115" s="5">
        <v>419319414673</v>
      </c>
      <c r="Y115" s="5">
        <v>708494870137</v>
      </c>
      <c r="Z115" s="5">
        <v>147263925955</v>
      </c>
    </row>
    <row r="116" spans="3:26" ht="15.5" x14ac:dyDescent="0.35">
      <c r="C116" t="s">
        <v>137</v>
      </c>
      <c r="P116" s="5">
        <v>691043648</v>
      </c>
    </row>
    <row r="117" spans="3:26" ht="15.5" x14ac:dyDescent="0.35">
      <c r="C117" t="s">
        <v>138</v>
      </c>
    </row>
    <row r="118" spans="3:26" ht="15.5" x14ac:dyDescent="0.35">
      <c r="C118" t="s">
        <v>139</v>
      </c>
      <c r="D118" s="5">
        <v>144954671</v>
      </c>
      <c r="E118" s="5">
        <v>148042600</v>
      </c>
      <c r="F118" s="5">
        <v>115505130</v>
      </c>
      <c r="G118" s="5">
        <v>118556853</v>
      </c>
      <c r="I118" s="5">
        <v>148042600</v>
      </c>
      <c r="J118" s="5">
        <v>72449958</v>
      </c>
      <c r="K118" s="5">
        <v>39689089</v>
      </c>
      <c r="L118" s="5">
        <v>16718211</v>
      </c>
      <c r="M118" s="5">
        <v>18540657</v>
      </c>
      <c r="N118" s="5">
        <v>19465027</v>
      </c>
      <c r="O118" s="5">
        <v>21364208</v>
      </c>
      <c r="Q118" s="5">
        <v>22857361</v>
      </c>
      <c r="R118" s="5">
        <v>170987760</v>
      </c>
      <c r="S118" s="5">
        <v>121621548</v>
      </c>
      <c r="T118" s="5">
        <v>87127922</v>
      </c>
      <c r="U118" s="5">
        <v>113980602</v>
      </c>
      <c r="V118" s="5">
        <v>98627228</v>
      </c>
      <c r="W118" s="5">
        <v>890995485514</v>
      </c>
      <c r="X118" s="5">
        <v>2045188653101</v>
      </c>
      <c r="Y118" s="5">
        <v>769589546731</v>
      </c>
      <c r="Z118" s="5">
        <v>354407114314</v>
      </c>
    </row>
    <row r="119" spans="3:26" ht="15.5" x14ac:dyDescent="0.35">
      <c r="C119" t="s">
        <v>1571</v>
      </c>
      <c r="N119" s="5">
        <v>71260879</v>
      </c>
      <c r="O119" s="5">
        <v>35630439</v>
      </c>
      <c r="P119" s="5">
        <v>53772145</v>
      </c>
      <c r="Y119" s="5">
        <v>116560000000</v>
      </c>
      <c r="Z119" s="5">
        <v>157680000000</v>
      </c>
    </row>
    <row r="120" spans="3:26" ht="15.5" x14ac:dyDescent="0.35">
      <c r="C120" t="s">
        <v>143</v>
      </c>
      <c r="D120" s="5">
        <v>158109867</v>
      </c>
      <c r="E120" s="5">
        <v>167403627</v>
      </c>
      <c r="F120" s="5">
        <v>138473105</v>
      </c>
      <c r="G120" s="5">
        <v>151914565</v>
      </c>
      <c r="I120" s="5">
        <v>167403627</v>
      </c>
      <c r="J120" s="5">
        <v>103259411</v>
      </c>
      <c r="K120" s="5">
        <v>47727298</v>
      </c>
      <c r="L120" s="5">
        <v>37033540</v>
      </c>
      <c r="M120" s="5">
        <v>68323544</v>
      </c>
      <c r="N120" s="5">
        <v>124888109</v>
      </c>
      <c r="O120" s="5">
        <v>56994647</v>
      </c>
      <c r="P120" s="5">
        <v>53772145</v>
      </c>
      <c r="Q120" s="5">
        <v>22857361</v>
      </c>
      <c r="R120" s="5">
        <v>170987760</v>
      </c>
      <c r="S120" s="5">
        <v>121621548</v>
      </c>
      <c r="T120" s="5">
        <v>87127922</v>
      </c>
      <c r="U120" s="5">
        <v>113980602</v>
      </c>
      <c r="V120" s="5">
        <v>98627228</v>
      </c>
      <c r="W120" s="5">
        <v>890995485514</v>
      </c>
      <c r="X120" s="5">
        <v>2045188653101</v>
      </c>
      <c r="Y120" s="5">
        <v>886149546731</v>
      </c>
      <c r="Z120" s="5">
        <v>512087114314</v>
      </c>
    </row>
    <row r="121" spans="3:26" ht="15.5" x14ac:dyDescent="0.35">
      <c r="C121" t="s">
        <v>144</v>
      </c>
      <c r="D121" s="5">
        <v>1433388016</v>
      </c>
      <c r="E121" s="5">
        <v>1455102750</v>
      </c>
      <c r="F121" s="5">
        <v>1537921713</v>
      </c>
      <c r="G121" s="5">
        <v>1566551713</v>
      </c>
      <c r="I121" s="5">
        <v>1455102750</v>
      </c>
      <c r="J121" s="5">
        <v>1609935071</v>
      </c>
      <c r="K121" s="5">
        <v>1596417511</v>
      </c>
      <c r="L121" s="5">
        <v>2760519769</v>
      </c>
      <c r="M121" s="5">
        <v>3345114544</v>
      </c>
      <c r="N121" s="5">
        <v>3395392204</v>
      </c>
      <c r="O121" s="5">
        <v>3016050978</v>
      </c>
      <c r="P121" s="5">
        <v>3132858090</v>
      </c>
      <c r="Q121" s="5">
        <v>2639555044</v>
      </c>
      <c r="R121" s="5">
        <v>2848587747</v>
      </c>
      <c r="S121" s="5">
        <v>2804898026</v>
      </c>
      <c r="T121" s="5">
        <v>2161809828</v>
      </c>
      <c r="U121" s="5">
        <v>750149566</v>
      </c>
      <c r="V121" s="5">
        <v>1080620917</v>
      </c>
      <c r="W121" s="5">
        <v>11308416836316</v>
      </c>
      <c r="X121" s="5">
        <v>12950699379431</v>
      </c>
      <c r="Y121" s="5">
        <v>12162831372302</v>
      </c>
      <c r="Z121" s="5">
        <v>14210682121368</v>
      </c>
    </row>
    <row r="122" spans="3:26" ht="15.5" x14ac:dyDescent="0.35">
      <c r="C122" t="s">
        <v>145</v>
      </c>
      <c r="D122" s="5">
        <v>1433388016</v>
      </c>
      <c r="E122" s="5">
        <v>1455102750</v>
      </c>
      <c r="F122" s="5">
        <v>1537921713</v>
      </c>
      <c r="G122" s="5">
        <v>1566551713</v>
      </c>
      <c r="I122" s="5">
        <v>1455102750</v>
      </c>
      <c r="J122" s="5">
        <v>1609935071</v>
      </c>
      <c r="K122" s="5">
        <v>1596417511</v>
      </c>
      <c r="L122" s="5">
        <v>2760519769</v>
      </c>
      <c r="M122" s="5">
        <v>3345114544</v>
      </c>
      <c r="N122" s="5">
        <v>3395392204</v>
      </c>
      <c r="O122" s="5">
        <v>3016050978</v>
      </c>
      <c r="P122" s="5">
        <v>3132858090</v>
      </c>
      <c r="Q122" s="5">
        <v>2639555044</v>
      </c>
      <c r="R122" s="5">
        <v>2848587747</v>
      </c>
      <c r="S122" s="5">
        <v>2804898026</v>
      </c>
      <c r="T122" s="5">
        <v>2161809828</v>
      </c>
      <c r="U122" s="5">
        <v>750149566</v>
      </c>
      <c r="V122" s="5">
        <v>1080620917</v>
      </c>
      <c r="W122" s="5">
        <v>11308416836316</v>
      </c>
      <c r="X122" s="5">
        <v>12950699379431</v>
      </c>
      <c r="Y122" s="5">
        <v>12162831372302</v>
      </c>
      <c r="Z122" s="5">
        <v>14210682121368</v>
      </c>
    </row>
    <row r="123" spans="3:26" ht="15.5" x14ac:dyDescent="0.35">
      <c r="C123" t="s">
        <v>146</v>
      </c>
      <c r="D123" s="5">
        <v>118393150</v>
      </c>
      <c r="E123" s="5">
        <v>135618698</v>
      </c>
      <c r="F123" s="5">
        <v>114102478</v>
      </c>
      <c r="G123" s="5">
        <v>115664514</v>
      </c>
      <c r="I123" s="5">
        <v>135618698</v>
      </c>
      <c r="J123" s="5">
        <v>123064838</v>
      </c>
      <c r="K123" s="5">
        <v>116394012</v>
      </c>
      <c r="L123" s="5">
        <v>93653829</v>
      </c>
      <c r="M123" s="5">
        <v>199631967</v>
      </c>
      <c r="N123" s="5">
        <v>192274882</v>
      </c>
      <c r="O123" s="5">
        <v>225757105</v>
      </c>
      <c r="P123" s="5">
        <v>166464732</v>
      </c>
      <c r="Q123" s="5">
        <v>123528183</v>
      </c>
      <c r="R123" s="5">
        <v>84645847</v>
      </c>
      <c r="S123" s="5">
        <v>94128626</v>
      </c>
      <c r="T123" s="5">
        <v>132626476</v>
      </c>
      <c r="U123" s="5">
        <v>571231</v>
      </c>
      <c r="V123" s="5">
        <v>650855</v>
      </c>
      <c r="W123" s="5">
        <v>23448724509</v>
      </c>
      <c r="X123" s="5">
        <v>48371809750</v>
      </c>
      <c r="Y123" s="5">
        <v>56091570036</v>
      </c>
      <c r="Z123" s="5">
        <v>28520157424</v>
      </c>
    </row>
    <row r="124" spans="3:26" ht="15.5" x14ac:dyDescent="0.35">
      <c r="C124" t="s">
        <v>423</v>
      </c>
      <c r="D124" s="5">
        <v>550151439</v>
      </c>
      <c r="E124" s="5">
        <v>559328261</v>
      </c>
      <c r="F124" s="5">
        <v>642891527</v>
      </c>
      <c r="G124" s="5">
        <v>653565194</v>
      </c>
      <c r="I124" s="5">
        <v>559328261</v>
      </c>
      <c r="J124" s="5">
        <v>703690713</v>
      </c>
      <c r="K124" s="5">
        <v>519958791</v>
      </c>
      <c r="L124" s="5">
        <v>335314805</v>
      </c>
      <c r="M124" s="5">
        <v>404457661</v>
      </c>
      <c r="N124" s="5">
        <v>354419502</v>
      </c>
      <c r="T124" s="5">
        <v>473038896</v>
      </c>
      <c r="U124" s="5">
        <v>611976149</v>
      </c>
      <c r="V124" s="5">
        <v>840006527</v>
      </c>
      <c r="W124" s="5">
        <v>9013375035835</v>
      </c>
      <c r="X124" s="5">
        <v>10742889051604</v>
      </c>
      <c r="Y124" s="5">
        <v>9971716709888</v>
      </c>
      <c r="Z124" s="5">
        <v>9297771420658</v>
      </c>
    </row>
    <row r="125" spans="3:26" ht="15.5" x14ac:dyDescent="0.35">
      <c r="C125" t="s">
        <v>1572</v>
      </c>
      <c r="Z125" s="5">
        <v>2965845269423</v>
      </c>
    </row>
    <row r="126" spans="3:26" ht="15.5" x14ac:dyDescent="0.35">
      <c r="C126" t="s">
        <v>336</v>
      </c>
      <c r="M126" s="5">
        <v>49999999</v>
      </c>
      <c r="N126" s="5">
        <v>139316428</v>
      </c>
      <c r="O126" s="5">
        <v>210577308</v>
      </c>
      <c r="P126" s="5">
        <v>280733036</v>
      </c>
      <c r="Y126" s="5">
        <v>633313721692</v>
      </c>
      <c r="Z126" s="5">
        <v>608523811151</v>
      </c>
    </row>
    <row r="127" spans="3:26" ht="15.5" x14ac:dyDescent="0.35">
      <c r="C127" t="s">
        <v>148</v>
      </c>
    </row>
    <row r="128" spans="3:26" ht="15.5" x14ac:dyDescent="0.35">
      <c r="C128" t="s">
        <v>688</v>
      </c>
      <c r="O128" s="5">
        <v>357077074</v>
      </c>
      <c r="P128" s="5">
        <v>496515768</v>
      </c>
      <c r="Q128" s="5">
        <v>413732667</v>
      </c>
      <c r="R128" s="5">
        <v>1296315710</v>
      </c>
      <c r="S128" s="5">
        <v>1253416592</v>
      </c>
    </row>
    <row r="129" spans="2:26" ht="15.5" x14ac:dyDescent="0.35">
      <c r="C129" t="s">
        <v>149</v>
      </c>
      <c r="L129" s="5">
        <v>1323114950</v>
      </c>
      <c r="M129" s="5">
        <v>1967358761</v>
      </c>
      <c r="N129" s="5">
        <v>1964322891</v>
      </c>
      <c r="O129" s="5">
        <v>2318468651</v>
      </c>
      <c r="P129" s="5">
        <v>2455085656</v>
      </c>
      <c r="Q129" s="5">
        <v>2369658850</v>
      </c>
      <c r="R129" s="5">
        <v>2631659411</v>
      </c>
      <c r="S129" s="5">
        <v>2587173284</v>
      </c>
      <c r="T129" s="5">
        <v>1332255514</v>
      </c>
    </row>
    <row r="130" spans="2:26" ht="15.5" x14ac:dyDescent="0.35">
      <c r="C130" t="s">
        <v>425</v>
      </c>
      <c r="O130" s="5">
        <v>30563812</v>
      </c>
      <c r="P130" s="5">
        <v>26210731</v>
      </c>
    </row>
    <row r="131" spans="2:26" ht="15.5" x14ac:dyDescent="0.35">
      <c r="C131" t="s">
        <v>150</v>
      </c>
      <c r="D131" s="5">
        <v>2473979123</v>
      </c>
      <c r="E131" s="5">
        <v>2624548641</v>
      </c>
      <c r="F131" s="5">
        <v>2530311454</v>
      </c>
      <c r="G131" s="5">
        <v>2951556363</v>
      </c>
      <c r="I131" s="5">
        <v>2624548641</v>
      </c>
      <c r="J131" s="5">
        <v>2744422446</v>
      </c>
      <c r="K131" s="5">
        <v>3058835090</v>
      </c>
      <c r="L131" s="5">
        <v>3753089344</v>
      </c>
      <c r="M131" s="5">
        <v>4226024344</v>
      </c>
      <c r="N131" s="5">
        <v>4578547540</v>
      </c>
      <c r="O131" s="5">
        <v>4139412275</v>
      </c>
      <c r="P131" s="5">
        <v>4737382456</v>
      </c>
      <c r="Q131" s="5">
        <v>3106216112</v>
      </c>
      <c r="R131" s="5">
        <v>3663959634</v>
      </c>
      <c r="S131" s="5">
        <v>3472218207</v>
      </c>
      <c r="T131" s="5">
        <v>3252426584</v>
      </c>
      <c r="U131" s="5">
        <v>1635948472</v>
      </c>
      <c r="V131" s="5">
        <v>1553370341</v>
      </c>
      <c r="W131" s="5">
        <v>13791733833710</v>
      </c>
      <c r="X131" s="5">
        <v>16986476547117</v>
      </c>
      <c r="Y131" s="5">
        <v>15892626383617</v>
      </c>
      <c r="Z131" s="5">
        <v>17508659467477</v>
      </c>
    </row>
    <row r="132" spans="2:26" ht="15.5" x14ac:dyDescent="0.35">
      <c r="C132" t="s">
        <v>151</v>
      </c>
    </row>
    <row r="133" spans="2:26" ht="15.5" x14ac:dyDescent="0.35">
      <c r="C133" t="s">
        <v>152</v>
      </c>
      <c r="D133" s="5">
        <v>344018831</v>
      </c>
      <c r="E133" s="5">
        <v>344018831</v>
      </c>
      <c r="F133" s="5">
        <v>344018831</v>
      </c>
      <c r="G133" s="5">
        <v>344018831</v>
      </c>
      <c r="I133" s="5">
        <v>344018831</v>
      </c>
      <c r="J133" s="5">
        <v>344018831</v>
      </c>
      <c r="K133" s="5">
        <v>344018831</v>
      </c>
      <c r="L133" s="5">
        <v>344018831</v>
      </c>
      <c r="M133" s="5">
        <v>344018831</v>
      </c>
      <c r="N133" s="5">
        <v>344018831</v>
      </c>
      <c r="O133" s="5">
        <v>344018831</v>
      </c>
      <c r="P133" s="5">
        <v>344018831</v>
      </c>
      <c r="Q133" s="5">
        <v>344018831</v>
      </c>
      <c r="R133" s="5">
        <v>344018831</v>
      </c>
      <c r="S133" s="5">
        <v>344018831</v>
      </c>
      <c r="T133" s="5">
        <v>344018831</v>
      </c>
      <c r="U133" s="5">
        <v>344018831</v>
      </c>
      <c r="V133" s="5">
        <v>344018831</v>
      </c>
      <c r="W133" s="5">
        <v>2424150819600</v>
      </c>
      <c r="X133" s="5">
        <v>2424150819600</v>
      </c>
      <c r="Y133" s="5">
        <v>2424150819600</v>
      </c>
      <c r="Z133" s="5">
        <v>2296718596500</v>
      </c>
    </row>
    <row r="134" spans="2:26" ht="15.5" x14ac:dyDescent="0.35">
      <c r="C134" t="s">
        <v>153</v>
      </c>
      <c r="D134" s="5">
        <v>-467574628</v>
      </c>
      <c r="E134" s="5">
        <v>-467574628</v>
      </c>
      <c r="F134" s="5">
        <v>-467574628</v>
      </c>
      <c r="G134" s="5">
        <v>-467574628</v>
      </c>
      <c r="I134" s="5">
        <v>-467574628</v>
      </c>
      <c r="J134" s="5">
        <v>-467574628</v>
      </c>
      <c r="K134" s="5">
        <v>-467574628</v>
      </c>
      <c r="L134" s="5">
        <v>-467574628</v>
      </c>
      <c r="M134" s="5">
        <v>-467574628</v>
      </c>
      <c r="N134" s="5">
        <v>-467574628</v>
      </c>
      <c r="O134" s="5">
        <v>-467574628</v>
      </c>
      <c r="P134" s="5">
        <v>-467574628</v>
      </c>
      <c r="Q134" s="5">
        <v>284339313</v>
      </c>
      <c r="R134" s="5">
        <v>284339313</v>
      </c>
      <c r="S134" s="5">
        <v>284339313</v>
      </c>
      <c r="T134" s="5">
        <v>157254312</v>
      </c>
      <c r="U134" s="5">
        <v>157254312</v>
      </c>
      <c r="V134" s="5">
        <v>192555960</v>
      </c>
      <c r="W134" s="5">
        <v>1709790833464</v>
      </c>
      <c r="X134" s="5">
        <v>1709790833464</v>
      </c>
      <c r="Y134" s="5">
        <v>1709790833464</v>
      </c>
      <c r="Z134" s="5">
        <v>1809063250664</v>
      </c>
    </row>
    <row r="135" spans="2:26" ht="15.5" x14ac:dyDescent="0.35">
      <c r="C135" t="s">
        <v>154</v>
      </c>
      <c r="D135" s="5">
        <v>3021518447</v>
      </c>
      <c r="E135" s="5">
        <v>2931070488</v>
      </c>
      <c r="F135" s="5">
        <v>2953598199</v>
      </c>
      <c r="G135" s="5">
        <v>2860129530</v>
      </c>
      <c r="I135" s="5">
        <v>2931070488</v>
      </c>
      <c r="J135" s="5">
        <v>2987247908</v>
      </c>
      <c r="K135" s="5">
        <v>2870293077</v>
      </c>
      <c r="L135" s="5">
        <v>2820569686</v>
      </c>
      <c r="M135" s="5">
        <v>2700285955</v>
      </c>
      <c r="N135" s="5">
        <v>2396462090</v>
      </c>
      <c r="O135" s="5">
        <v>2728810783</v>
      </c>
      <c r="P135" s="5">
        <v>2758599371</v>
      </c>
      <c r="Q135" s="5">
        <v>2571000681</v>
      </c>
      <c r="R135" s="5">
        <v>2564574258</v>
      </c>
      <c r="S135" s="5">
        <v>2428351784</v>
      </c>
      <c r="T135" s="5">
        <v>2317402215</v>
      </c>
      <c r="U135" s="5">
        <v>2096615050</v>
      </c>
      <c r="V135" s="5">
        <v>1742268787</v>
      </c>
      <c r="W135" s="5">
        <v>12257198929014</v>
      </c>
      <c r="X135" s="5">
        <v>10317326908456</v>
      </c>
      <c r="Y135" s="5">
        <v>8022834786260</v>
      </c>
      <c r="Z135" s="5">
        <v>2796960587941</v>
      </c>
    </row>
    <row r="136" spans="2:26" ht="15.5" x14ac:dyDescent="0.35">
      <c r="C136" t="s">
        <v>341</v>
      </c>
      <c r="D136" s="5">
        <v>2715705689</v>
      </c>
      <c r="E136" s="5">
        <v>2715705689</v>
      </c>
      <c r="F136" s="5">
        <v>2715705689</v>
      </c>
      <c r="G136" s="5">
        <v>2715705689</v>
      </c>
      <c r="I136" s="5">
        <v>2715705689</v>
      </c>
      <c r="J136" s="5">
        <v>2647820134</v>
      </c>
      <c r="K136" s="5">
        <v>2592201898</v>
      </c>
      <c r="L136" s="5">
        <v>2494329989</v>
      </c>
      <c r="M136" s="5">
        <v>2396462090</v>
      </c>
      <c r="N136" s="5">
        <v>2661235674</v>
      </c>
      <c r="O136" s="5">
        <v>2661226693</v>
      </c>
      <c r="P136" s="5">
        <v>2515991774</v>
      </c>
      <c r="Q136" s="5">
        <v>2427854334</v>
      </c>
      <c r="R136" s="5">
        <v>2576863351</v>
      </c>
      <c r="S136" s="5">
        <v>2343765418</v>
      </c>
      <c r="T136" s="5">
        <v>1892288752</v>
      </c>
      <c r="U136" s="5">
        <v>1477639771</v>
      </c>
      <c r="V136" s="5">
        <v>1092941286</v>
      </c>
      <c r="W136" s="5">
        <v>7009383145502</v>
      </c>
      <c r="X136" s="5">
        <v>4763213088130</v>
      </c>
      <c r="Y136" s="5">
        <v>2427650973042</v>
      </c>
      <c r="Z136" s="5">
        <v>2679868791329</v>
      </c>
    </row>
    <row r="137" spans="2:26" ht="15.5" x14ac:dyDescent="0.35">
      <c r="C137" t="s">
        <v>342</v>
      </c>
      <c r="D137" s="5">
        <v>305812758</v>
      </c>
      <c r="E137" s="5">
        <v>215364799</v>
      </c>
      <c r="F137" s="5">
        <v>237892510</v>
      </c>
      <c r="G137" s="5">
        <v>144423841</v>
      </c>
      <c r="I137" s="5">
        <v>215364799</v>
      </c>
      <c r="J137" s="5">
        <v>339427774</v>
      </c>
      <c r="K137" s="5">
        <v>278091179</v>
      </c>
      <c r="L137" s="5">
        <v>326239697</v>
      </c>
      <c r="M137" s="5">
        <v>303823865</v>
      </c>
      <c r="N137" s="5">
        <v>-264773584</v>
      </c>
      <c r="O137" s="5">
        <v>67584090</v>
      </c>
      <c r="P137" s="5">
        <v>242607597</v>
      </c>
      <c r="Q137" s="5">
        <v>143146347</v>
      </c>
      <c r="R137" s="5">
        <v>-12289093</v>
      </c>
      <c r="S137" s="5">
        <v>84586366</v>
      </c>
      <c r="T137" s="5">
        <v>425113463</v>
      </c>
      <c r="U137" s="5">
        <v>618975279</v>
      </c>
      <c r="V137" s="5">
        <v>649327501</v>
      </c>
      <c r="W137" s="5">
        <v>5247815783512</v>
      </c>
      <c r="X137" s="5">
        <v>5554113820326</v>
      </c>
      <c r="Y137" s="5">
        <v>5595183813218</v>
      </c>
      <c r="Z137" s="5">
        <v>117091796612</v>
      </c>
    </row>
    <row r="138" spans="2:26" ht="15.5" x14ac:dyDescent="0.35">
      <c r="C138" t="s">
        <v>343</v>
      </c>
      <c r="D138" s="5">
        <v>3021518447</v>
      </c>
      <c r="E138" s="5">
        <v>2931070488</v>
      </c>
      <c r="F138" s="5">
        <v>2953598199</v>
      </c>
      <c r="G138" s="5">
        <v>2860129530</v>
      </c>
      <c r="I138" s="5">
        <v>2931070488</v>
      </c>
      <c r="J138" s="5">
        <v>2987247908</v>
      </c>
      <c r="K138" s="5">
        <v>2870293077</v>
      </c>
      <c r="L138" s="5">
        <v>2820569686</v>
      </c>
      <c r="M138" s="5">
        <v>2700285955</v>
      </c>
      <c r="N138" s="5">
        <v>2396462090</v>
      </c>
      <c r="O138" s="5">
        <v>2728810783</v>
      </c>
      <c r="P138" s="5">
        <v>2758599371</v>
      </c>
      <c r="Q138" s="5">
        <v>2571000681</v>
      </c>
      <c r="R138" s="5">
        <v>2564574258</v>
      </c>
      <c r="S138" s="5">
        <v>2428351784</v>
      </c>
      <c r="T138" s="5">
        <v>2317402215</v>
      </c>
      <c r="U138" s="5">
        <v>2096615050</v>
      </c>
      <c r="V138" s="5">
        <v>1742268787</v>
      </c>
      <c r="W138" s="5">
        <v>12257198929014</v>
      </c>
      <c r="X138" s="5">
        <v>10317326908456</v>
      </c>
      <c r="Y138" s="5">
        <v>8022834786260</v>
      </c>
      <c r="Z138" s="5">
        <v>2796960587941</v>
      </c>
    </row>
    <row r="139" spans="2:26" ht="15.5" x14ac:dyDescent="0.35">
      <c r="C139" t="s">
        <v>155</v>
      </c>
      <c r="D139" s="5">
        <v>898811330</v>
      </c>
      <c r="E139" s="5">
        <v>867418254</v>
      </c>
      <c r="F139" s="5">
        <v>836899600</v>
      </c>
      <c r="G139" s="5">
        <v>805602585</v>
      </c>
      <c r="I139" s="5">
        <v>867418254</v>
      </c>
      <c r="J139" s="5">
        <v>845481362</v>
      </c>
      <c r="K139" s="5">
        <v>841548574</v>
      </c>
      <c r="L139" s="5">
        <v>807573361</v>
      </c>
      <c r="M139" s="5">
        <v>759574656</v>
      </c>
      <c r="N139" s="5">
        <v>722302155</v>
      </c>
      <c r="O139" s="5">
        <v>673434728</v>
      </c>
      <c r="P139" s="5">
        <v>627353311</v>
      </c>
      <c r="Q139" s="5">
        <v>18761936</v>
      </c>
      <c r="R139" s="5">
        <v>7018625</v>
      </c>
      <c r="S139" s="5">
        <v>2447929</v>
      </c>
      <c r="T139" s="5">
        <v>195808065</v>
      </c>
      <c r="U139" s="5">
        <v>181822251</v>
      </c>
      <c r="V139" s="5">
        <v>157447622</v>
      </c>
      <c r="W139" s="5">
        <v>1344956997164</v>
      </c>
      <c r="X139" s="5">
        <v>1232381430192</v>
      </c>
      <c r="Y139" s="5">
        <v>1045733018130</v>
      </c>
      <c r="Z139" s="5">
        <v>966663804736</v>
      </c>
    </row>
    <row r="140" spans="2:26" ht="15.5" x14ac:dyDescent="0.35">
      <c r="C140" t="s">
        <v>9</v>
      </c>
      <c r="D140" s="5">
        <v>3728354598</v>
      </c>
      <c r="E140" s="5">
        <v>3607835570</v>
      </c>
      <c r="F140" s="5">
        <v>3610316771</v>
      </c>
      <c r="G140" s="5">
        <v>3465334815</v>
      </c>
      <c r="I140" s="5">
        <v>3607835570</v>
      </c>
      <c r="J140" s="5">
        <v>3671527284</v>
      </c>
      <c r="K140" s="5">
        <v>3540403379</v>
      </c>
      <c r="L140" s="5">
        <v>3441770638</v>
      </c>
      <c r="M140" s="5">
        <v>3284924558</v>
      </c>
      <c r="N140" s="5">
        <v>2955438855</v>
      </c>
      <c r="O140" s="5">
        <v>3234300881</v>
      </c>
      <c r="P140" s="5">
        <v>3201890711</v>
      </c>
      <c r="Q140" s="5">
        <v>3186912879</v>
      </c>
      <c r="R140" s="5">
        <v>3170193334</v>
      </c>
      <c r="S140" s="5">
        <v>3022804054</v>
      </c>
      <c r="T140" s="5">
        <v>2963069775</v>
      </c>
      <c r="U140" s="5">
        <v>2727226523</v>
      </c>
      <c r="V140" s="5">
        <v>2354791978</v>
      </c>
      <c r="W140" s="5">
        <v>17184711978515</v>
      </c>
      <c r="X140" s="5">
        <v>15100954446956</v>
      </c>
      <c r="Y140" s="5">
        <v>12777813408383</v>
      </c>
      <c r="Z140" s="5">
        <v>8041920974162</v>
      </c>
    </row>
    <row r="141" spans="2:26" ht="15.5" x14ac:dyDescent="0.35">
      <c r="C141" t="s">
        <v>156</v>
      </c>
      <c r="D141" s="5">
        <v>6202333721</v>
      </c>
      <c r="E141" s="5">
        <v>6232384211</v>
      </c>
      <c r="F141" s="5">
        <v>6140628225</v>
      </c>
      <c r="G141" s="5">
        <v>6416891178</v>
      </c>
      <c r="I141" s="5">
        <v>6232384211</v>
      </c>
      <c r="J141" s="5">
        <v>6415949730</v>
      </c>
      <c r="K141" s="5">
        <v>6599238469</v>
      </c>
      <c r="L141" s="5">
        <v>7194859982</v>
      </c>
      <c r="M141" s="5">
        <v>7510948902</v>
      </c>
      <c r="N141" s="5">
        <v>7533986395</v>
      </c>
      <c r="O141" s="5">
        <v>7373713156</v>
      </c>
      <c r="P141" s="5">
        <v>7939273167</v>
      </c>
      <c r="Q141" s="5">
        <v>6293128991</v>
      </c>
      <c r="R141" s="5">
        <v>6834152968</v>
      </c>
      <c r="S141" s="5">
        <v>6495022261</v>
      </c>
      <c r="T141" s="5">
        <v>6215496359</v>
      </c>
      <c r="U141" s="5">
        <v>4363174995</v>
      </c>
      <c r="V141" s="5">
        <v>3908162319</v>
      </c>
      <c r="W141" s="5">
        <v>30976445812225</v>
      </c>
      <c r="X141" s="5">
        <v>32087430994073</v>
      </c>
      <c r="Y141" s="5">
        <v>28670439792000</v>
      </c>
      <c r="Z141" s="5">
        <v>25550580441639</v>
      </c>
    </row>
    <row r="142" spans="2:26" ht="15.5" x14ac:dyDescent="0.35">
      <c r="C142" t="s">
        <v>157</v>
      </c>
      <c r="D142" s="5">
        <v>24241508196</v>
      </c>
      <c r="E142" s="5">
        <v>24241508196</v>
      </c>
      <c r="F142" s="5">
        <v>24241508196</v>
      </c>
      <c r="G142" s="5">
        <v>24241508196</v>
      </c>
      <c r="I142" s="5">
        <v>24241508196</v>
      </c>
      <c r="J142" s="5">
        <v>24241508196</v>
      </c>
      <c r="K142" s="5">
        <v>24241508196</v>
      </c>
      <c r="L142" s="5">
        <v>24241508196</v>
      </c>
      <c r="M142" s="5">
        <v>24241508196</v>
      </c>
      <c r="N142" s="5">
        <v>24241508196</v>
      </c>
      <c r="O142" s="5">
        <v>24241508196</v>
      </c>
      <c r="P142" s="5">
        <v>24241508196</v>
      </c>
      <c r="Q142" s="5">
        <v>24241508196</v>
      </c>
      <c r="R142" s="5">
        <v>24241508196</v>
      </c>
      <c r="S142" s="5">
        <v>24241508196</v>
      </c>
      <c r="T142" s="5">
        <v>24241508196</v>
      </c>
      <c r="U142" s="5">
        <v>24241508196</v>
      </c>
      <c r="V142" s="5">
        <v>24241508196</v>
      </c>
      <c r="W142" s="5">
        <v>24241508196</v>
      </c>
      <c r="X142" s="5">
        <v>24241508196</v>
      </c>
      <c r="Y142" s="5">
        <v>24241508196</v>
      </c>
      <c r="Z142" s="5">
        <v>22967185965</v>
      </c>
    </row>
    <row r="144" spans="2:26" ht="15.5" x14ac:dyDescent="0.35">
      <c r="B144" t="s">
        <v>158</v>
      </c>
      <c r="C144" t="s">
        <v>159</v>
      </c>
      <c r="D144" s="5">
        <v>86886179</v>
      </c>
      <c r="E144" s="5">
        <v>217743109</v>
      </c>
      <c r="F144" s="5">
        <v>104718551</v>
      </c>
      <c r="G144" s="5">
        <v>90199479</v>
      </c>
      <c r="I144" s="5">
        <v>657096215</v>
      </c>
      <c r="J144" s="5">
        <v>785214989</v>
      </c>
      <c r="K144" s="5">
        <v>723688604</v>
      </c>
      <c r="L144" s="5">
        <v>969699872</v>
      </c>
      <c r="M144" s="5">
        <v>582705258</v>
      </c>
      <c r="N144" s="5">
        <v>416874630</v>
      </c>
      <c r="O144" s="5">
        <v>810581461</v>
      </c>
      <c r="P144" s="5">
        <v>918971233</v>
      </c>
      <c r="Q144" s="5">
        <v>577904469</v>
      </c>
      <c r="R144" s="5">
        <v>655546283</v>
      </c>
      <c r="S144" s="5">
        <v>528440038</v>
      </c>
      <c r="T144" s="5">
        <v>896663945</v>
      </c>
      <c r="U144" s="5">
        <v>828875029</v>
      </c>
      <c r="V144" s="5">
        <v>1166418421</v>
      </c>
      <c r="W144" s="5">
        <v>8314370418396</v>
      </c>
      <c r="X144" s="5">
        <v>9545180246741</v>
      </c>
      <c r="Y144" s="5">
        <v>6952934696174</v>
      </c>
      <c r="Z144" s="5">
        <v>3778938944245</v>
      </c>
    </row>
    <row r="145" spans="3:26" ht="15.5" x14ac:dyDescent="0.35">
      <c r="C145" t="s">
        <v>160</v>
      </c>
      <c r="D145" s="5">
        <v>993491837</v>
      </c>
      <c r="E145" s="5">
        <v>1085232136</v>
      </c>
      <c r="F145" s="5">
        <v>985497450</v>
      </c>
      <c r="G145" s="5">
        <v>963955472</v>
      </c>
      <c r="I145" s="5">
        <v>4107120086</v>
      </c>
      <c r="J145" s="5">
        <v>3834863981</v>
      </c>
      <c r="K145" s="5">
        <v>3739835270</v>
      </c>
      <c r="L145" s="5">
        <v>3510859494</v>
      </c>
      <c r="M145" s="5">
        <v>3084768270</v>
      </c>
      <c r="N145" s="5">
        <v>2922620734</v>
      </c>
      <c r="O145" s="5">
        <v>3789156813</v>
      </c>
      <c r="P145" s="5">
        <v>3792933047</v>
      </c>
      <c r="Q145" s="5">
        <v>2990145383</v>
      </c>
      <c r="R145" s="5">
        <v>2966046617</v>
      </c>
      <c r="S145" s="5">
        <v>3058651519</v>
      </c>
      <c r="T145" s="5">
        <v>3392711746</v>
      </c>
      <c r="U145" s="5">
        <v>2954338709</v>
      </c>
      <c r="V145" s="5">
        <v>2585937818</v>
      </c>
      <c r="W145" s="5">
        <v>19497510272100</v>
      </c>
      <c r="X145" s="5">
        <v>20325283524334</v>
      </c>
      <c r="Y145" s="5">
        <v>17870079335250</v>
      </c>
      <c r="Z145" s="5">
        <v>13613399840756</v>
      </c>
    </row>
    <row r="146" spans="3:26" ht="15.5" x14ac:dyDescent="0.35">
      <c r="C146" t="s">
        <v>452</v>
      </c>
      <c r="D146" s="5">
        <v>-715086484</v>
      </c>
      <c r="E146" s="5">
        <v>-646090744</v>
      </c>
      <c r="F146" s="5">
        <v>-656171652</v>
      </c>
      <c r="G146" s="5">
        <v>-723183602</v>
      </c>
      <c r="I146" s="5">
        <v>-2680396806</v>
      </c>
      <c r="J146" s="5">
        <v>-2189465072</v>
      </c>
      <c r="K146" s="5">
        <v>-2082229607</v>
      </c>
      <c r="L146" s="5">
        <v>-1732769836</v>
      </c>
      <c r="M146" s="5">
        <v>-1986910639</v>
      </c>
      <c r="N146" s="5">
        <v>-1869918455</v>
      </c>
      <c r="O146" s="5">
        <v>-2343207972</v>
      </c>
      <c r="P146" s="5">
        <v>-2246443272</v>
      </c>
      <c r="Q146" s="5">
        <v>-1863740045</v>
      </c>
      <c r="R146" s="5">
        <v>-1746010090</v>
      </c>
      <c r="S146" s="5">
        <v>-1786658619</v>
      </c>
      <c r="T146" s="5">
        <v>-1729849094</v>
      </c>
      <c r="U146" s="5">
        <v>-1537213811</v>
      </c>
      <c r="V146" s="5">
        <v>-957261487</v>
      </c>
      <c r="W146" s="5">
        <v>-7712824282102</v>
      </c>
      <c r="X146" s="5">
        <v>-7195282481830</v>
      </c>
      <c r="Y146" s="5">
        <v>-7274827643323</v>
      </c>
      <c r="Z146" s="5">
        <v>-6724084999692</v>
      </c>
    </row>
    <row r="147" spans="3:26" ht="15.5" x14ac:dyDescent="0.35">
      <c r="C147" t="s">
        <v>171</v>
      </c>
      <c r="D147" s="5">
        <v>11450624</v>
      </c>
      <c r="E147" s="5">
        <v>14042432</v>
      </c>
      <c r="F147" s="5">
        <v>12018627</v>
      </c>
      <c r="G147" s="5">
        <v>18796688</v>
      </c>
      <c r="I147" s="5">
        <v>63078462</v>
      </c>
      <c r="J147" s="5">
        <v>60189845</v>
      </c>
      <c r="K147" s="5">
        <v>48464033</v>
      </c>
      <c r="L147" s="5">
        <v>26401503</v>
      </c>
      <c r="M147" s="5">
        <v>24743573</v>
      </c>
      <c r="N147" s="5">
        <v>31168679</v>
      </c>
      <c r="O147" s="5">
        <v>30075296</v>
      </c>
      <c r="P147" s="5">
        <v>29799985</v>
      </c>
      <c r="Q147" s="5">
        <v>12166608</v>
      </c>
      <c r="R147" s="5">
        <v>20892973</v>
      </c>
      <c r="S147" s="5">
        <v>15346823</v>
      </c>
      <c r="T147" s="5">
        <v>27104609</v>
      </c>
      <c r="U147" s="5">
        <v>26123918</v>
      </c>
      <c r="V147" s="5">
        <v>28611949</v>
      </c>
      <c r="W147" s="5">
        <v>371297600103</v>
      </c>
      <c r="X147" s="5">
        <v>297309515278</v>
      </c>
      <c r="Y147" s="5">
        <v>268864006968</v>
      </c>
      <c r="Z147" s="5">
        <v>117154222287</v>
      </c>
    </row>
    <row r="148" spans="3:26" ht="15.5" x14ac:dyDescent="0.35">
      <c r="C148" t="s">
        <v>590</v>
      </c>
      <c r="D148" s="5">
        <v>-8405033</v>
      </c>
      <c r="E148" s="5">
        <v>-8612909</v>
      </c>
      <c r="F148" s="5">
        <v>-10268874</v>
      </c>
      <c r="G148" s="5">
        <v>-6923708</v>
      </c>
      <c r="I148" s="5">
        <v>-40153294</v>
      </c>
      <c r="J148" s="5">
        <v>-65704149</v>
      </c>
      <c r="K148" s="5">
        <v>-96122057</v>
      </c>
      <c r="L148" s="5">
        <v>-136328789</v>
      </c>
      <c r="M148" s="5">
        <v>-147730251</v>
      </c>
      <c r="N148" s="5">
        <v>-165434798</v>
      </c>
      <c r="O148" s="5">
        <v>-121164400</v>
      </c>
      <c r="P148" s="5">
        <v>-128440035</v>
      </c>
      <c r="Q148" s="5">
        <v>-133664617</v>
      </c>
      <c r="R148" s="5">
        <v>-133191010</v>
      </c>
      <c r="S148" s="5">
        <v>-111457047</v>
      </c>
      <c r="T148" s="5">
        <v>-70938305</v>
      </c>
      <c r="U148" s="5">
        <v>-17599905</v>
      </c>
      <c r="V148" s="5">
        <v>-22163413</v>
      </c>
      <c r="W148" s="5">
        <v>-194375843689</v>
      </c>
      <c r="X148" s="5">
        <v>-279134309202</v>
      </c>
      <c r="Y148" s="5">
        <v>-518448751289</v>
      </c>
      <c r="Z148" s="5">
        <v>-466723802544</v>
      </c>
    </row>
    <row r="149" spans="3:26" ht="15.5" x14ac:dyDescent="0.35">
      <c r="C149" t="s">
        <v>1573</v>
      </c>
      <c r="D149" s="5">
        <v>-3476261</v>
      </c>
      <c r="E149" s="5">
        <v>-3956548</v>
      </c>
      <c r="F149" s="5">
        <v>-4019588</v>
      </c>
      <c r="G149" s="5">
        <v>-7768399</v>
      </c>
      <c r="I149" s="5">
        <v>-15744535</v>
      </c>
    </row>
    <row r="150" spans="3:26" ht="15.5" x14ac:dyDescent="0.35">
      <c r="C150" t="s">
        <v>429</v>
      </c>
      <c r="D150" s="5">
        <v>-20416640</v>
      </c>
      <c r="E150" s="5">
        <v>-34713143</v>
      </c>
      <c r="F150" s="5">
        <v>-18432539</v>
      </c>
      <c r="G150" s="5">
        <v>-30681739</v>
      </c>
      <c r="I150" s="5">
        <v>-116078792</v>
      </c>
      <c r="J150" s="5">
        <v>-247402313</v>
      </c>
      <c r="K150" s="5">
        <v>-253201247</v>
      </c>
      <c r="L150" s="5">
        <v>-101252687</v>
      </c>
      <c r="M150" s="5">
        <v>-89649156</v>
      </c>
      <c r="N150" s="5">
        <v>-103434733</v>
      </c>
      <c r="O150" s="5">
        <v>-98668207</v>
      </c>
      <c r="P150" s="5">
        <v>-124854557</v>
      </c>
      <c r="Q150" s="5">
        <v>-142107666</v>
      </c>
      <c r="R150" s="5">
        <v>-93744198</v>
      </c>
      <c r="S150" s="5">
        <v>-172735799</v>
      </c>
      <c r="T150" s="5">
        <v>-271931473</v>
      </c>
      <c r="U150" s="5">
        <v>-330351685</v>
      </c>
      <c r="V150" s="5">
        <v>-221120643</v>
      </c>
      <c r="W150" s="5">
        <v>-2135628313001</v>
      </c>
      <c r="X150" s="5">
        <v>-837119592343</v>
      </c>
      <c r="Y150" s="5">
        <v>-1418952174046</v>
      </c>
      <c r="Z150" s="5">
        <v>-1039058187334</v>
      </c>
    </row>
    <row r="151" spans="3:26" ht="15.5" x14ac:dyDescent="0.35">
      <c r="C151" t="s">
        <v>1574</v>
      </c>
      <c r="D151" s="5">
        <v>-138500973</v>
      </c>
      <c r="E151" s="5">
        <v>-136614067</v>
      </c>
      <c r="F151" s="5">
        <v>-155620250</v>
      </c>
      <c r="G151" s="5">
        <v>-64698669</v>
      </c>
      <c r="I151" s="5">
        <v>-482137763</v>
      </c>
      <c r="J151" s="5">
        <v>-405562341</v>
      </c>
      <c r="K151" s="5">
        <v>-436379766</v>
      </c>
      <c r="L151" s="5">
        <v>-394330465</v>
      </c>
      <c r="N151" s="5">
        <v>-196262753</v>
      </c>
      <c r="O151" s="5">
        <v>-296727050</v>
      </c>
      <c r="P151" s="5">
        <v>-276630037</v>
      </c>
      <c r="Q151" s="5">
        <v>-200385856</v>
      </c>
      <c r="R151" s="5">
        <v>-280845582</v>
      </c>
      <c r="S151" s="5">
        <v>-387494587</v>
      </c>
      <c r="T151" s="5">
        <v>-386978130</v>
      </c>
      <c r="U151" s="5">
        <v>-211762229</v>
      </c>
      <c r="V151" s="5">
        <v>-187800150</v>
      </c>
      <c r="W151" s="5">
        <v>-990216227811</v>
      </c>
      <c r="X151" s="5">
        <v>-1590245168622</v>
      </c>
      <c r="Y151" s="5">
        <v>-1529454103964</v>
      </c>
      <c r="Z151" s="5">
        <v>-1207569095333</v>
      </c>
    </row>
    <row r="152" spans="3:26" ht="15.5" x14ac:dyDescent="0.35">
      <c r="C152" t="s">
        <v>1575</v>
      </c>
      <c r="K152" s="5">
        <v>-27599264</v>
      </c>
      <c r="L152" s="5">
        <v>-21469065</v>
      </c>
      <c r="M152" s="5">
        <v>-204583045</v>
      </c>
      <c r="N152" s="5">
        <v>-143110826</v>
      </c>
    </row>
    <row r="153" spans="3:26" ht="15.5" x14ac:dyDescent="0.35">
      <c r="C153" t="s">
        <v>1576</v>
      </c>
      <c r="M153" s="5">
        <v>46169791</v>
      </c>
      <c r="N153" s="5">
        <v>71976228</v>
      </c>
    </row>
    <row r="154" spans="3:26" ht="15.5" x14ac:dyDescent="0.35">
      <c r="C154" t="s">
        <v>1338</v>
      </c>
    </row>
    <row r="155" spans="3:26" ht="15.5" x14ac:dyDescent="0.35">
      <c r="C155" t="s">
        <v>162</v>
      </c>
      <c r="D155" s="5">
        <v>-37555433</v>
      </c>
      <c r="E155" s="5">
        <v>-38083210</v>
      </c>
      <c r="F155" s="5">
        <v>-44912349</v>
      </c>
      <c r="G155" s="5">
        <v>-39671196</v>
      </c>
      <c r="I155" s="5">
        <v>-162166498</v>
      </c>
      <c r="J155" s="5">
        <v>-175241931</v>
      </c>
      <c r="K155" s="5">
        <v>-141141075</v>
      </c>
      <c r="L155" s="5">
        <v>-169025265</v>
      </c>
      <c r="M155" s="5">
        <v>-137501269</v>
      </c>
      <c r="N155" s="5">
        <v>-126487866</v>
      </c>
      <c r="O155" s="5">
        <v>-132287356</v>
      </c>
      <c r="P155" s="5">
        <v>-118533637</v>
      </c>
      <c r="Q155" s="5">
        <v>-84509338</v>
      </c>
      <c r="R155" s="5">
        <v>-77602427</v>
      </c>
      <c r="S155" s="5">
        <v>-87212252</v>
      </c>
      <c r="T155" s="5">
        <v>-63455408</v>
      </c>
      <c r="U155" s="5">
        <v>-54659968</v>
      </c>
      <c r="V155" s="5">
        <v>-59785653</v>
      </c>
      <c r="W155" s="5">
        <v>-521392787204</v>
      </c>
      <c r="X155" s="5">
        <v>-481046120576</v>
      </c>
      <c r="Y155" s="5">
        <v>-431827599645</v>
      </c>
      <c r="Z155" s="5">
        <v>-403553659695</v>
      </c>
    </row>
    <row r="156" spans="3:26" ht="15.5" x14ac:dyDescent="0.35">
      <c r="C156" t="s">
        <v>1577</v>
      </c>
      <c r="X156" s="5">
        <v>-30080000000</v>
      </c>
      <c r="Y156" s="5">
        <v>-19619221311</v>
      </c>
      <c r="Z156" s="5">
        <v>-18202742248</v>
      </c>
    </row>
    <row r="157" spans="3:26" ht="15.5" x14ac:dyDescent="0.35">
      <c r="C157" t="s">
        <v>1578</v>
      </c>
      <c r="D157" s="5">
        <v>5384542</v>
      </c>
      <c r="E157" s="5">
        <v>-13460838</v>
      </c>
      <c r="F157" s="5">
        <v>-3372274</v>
      </c>
      <c r="G157" s="5">
        <v>-19625368</v>
      </c>
      <c r="I157" s="5">
        <v>-16424645</v>
      </c>
      <c r="J157" s="5">
        <v>-26463031</v>
      </c>
      <c r="K157" s="5">
        <v>-27937683</v>
      </c>
      <c r="L157" s="5">
        <v>-12385018</v>
      </c>
      <c r="M157" s="5">
        <v>-6602016</v>
      </c>
      <c r="N157" s="5">
        <v>-4241580</v>
      </c>
      <c r="O157" s="5">
        <v>-16595663</v>
      </c>
      <c r="P157" s="5">
        <v>-8860261</v>
      </c>
    </row>
    <row r="158" spans="3:26" ht="15.5" x14ac:dyDescent="0.35">
      <c r="C158" t="s">
        <v>834</v>
      </c>
      <c r="X158" s="5">
        <v>-664505120298</v>
      </c>
      <c r="Y158" s="5">
        <v>7120847534</v>
      </c>
      <c r="Z158" s="5">
        <v>-92422631952</v>
      </c>
    </row>
    <row r="159" spans="3:26" ht="15.5" x14ac:dyDescent="0.35">
      <c r="C159" t="s">
        <v>165</v>
      </c>
      <c r="D159" s="5">
        <v>-15874664</v>
      </c>
      <c r="E159" s="5">
        <v>-67539139</v>
      </c>
      <c r="F159" s="5">
        <v>-289832503</v>
      </c>
      <c r="G159" s="5">
        <v>-186031984</v>
      </c>
      <c r="I159" s="5">
        <v>-560404290</v>
      </c>
      <c r="J159" s="5">
        <v>-568061771</v>
      </c>
      <c r="K159" s="5">
        <v>-878205110</v>
      </c>
      <c r="L159" s="5">
        <v>-995743678</v>
      </c>
      <c r="M159" s="5">
        <v>-133687716</v>
      </c>
      <c r="N159" s="5">
        <v>-312509912</v>
      </c>
      <c r="O159" s="5">
        <v>-155142943</v>
      </c>
      <c r="P159" s="5">
        <v>-10607964</v>
      </c>
      <c r="Q159" s="5">
        <v>-647858950</v>
      </c>
      <c r="R159" s="5">
        <v>5389376</v>
      </c>
      <c r="S159" s="5">
        <v>594880389</v>
      </c>
      <c r="T159" s="5">
        <v>469728520</v>
      </c>
      <c r="U159" s="5">
        <v>-330685965</v>
      </c>
      <c r="V159" s="5">
        <v>-460259866</v>
      </c>
      <c r="W159" s="5">
        <v>-7844291943165</v>
      </c>
      <c r="X159" s="5">
        <v>-3445630659841</v>
      </c>
      <c r="Y159" s="5">
        <v>-1297276698413</v>
      </c>
      <c r="Z159" s="5">
        <v>-525056707501</v>
      </c>
    </row>
    <row r="160" spans="3:26" ht="15.5" x14ac:dyDescent="0.35">
      <c r="C160" t="s">
        <v>166</v>
      </c>
      <c r="D160" s="5">
        <v>-39942734</v>
      </c>
      <c r="E160" s="5">
        <v>-71846089</v>
      </c>
      <c r="F160" s="5">
        <v>-47683266</v>
      </c>
      <c r="G160" s="5">
        <v>40575581</v>
      </c>
      <c r="I160" s="5">
        <v>-126223903</v>
      </c>
      <c r="J160" s="5">
        <v>-48538485</v>
      </c>
      <c r="K160" s="5">
        <v>-57667488</v>
      </c>
      <c r="L160" s="5">
        <v>30381919</v>
      </c>
      <c r="M160" s="5">
        <v>-118178339</v>
      </c>
      <c r="N160" s="5">
        <v>41041668</v>
      </c>
      <c r="O160" s="5">
        <v>-939771629</v>
      </c>
      <c r="P160" s="5">
        <v>-724024599</v>
      </c>
      <c r="Q160" s="5">
        <v>-189377353</v>
      </c>
      <c r="R160" s="5">
        <v>-500527338</v>
      </c>
      <c r="S160" s="5">
        <v>-1122060581</v>
      </c>
      <c r="T160" s="5">
        <v>-1351123295</v>
      </c>
      <c r="U160" s="5">
        <v>-666538259</v>
      </c>
      <c r="V160" s="5">
        <v>-250293578</v>
      </c>
      <c r="W160" s="5">
        <v>-1159183303631</v>
      </c>
      <c r="X160" s="5">
        <v>-1370539372260</v>
      </c>
      <c r="Y160" s="5">
        <v>-1824353065582</v>
      </c>
      <c r="Z160" s="5">
        <v>-1231966356497</v>
      </c>
    </row>
    <row r="161" spans="3:26" ht="15.5" x14ac:dyDescent="0.35">
      <c r="C161" t="s">
        <v>550</v>
      </c>
      <c r="N161" s="5">
        <v>52552159</v>
      </c>
      <c r="P161" s="5">
        <v>7199841</v>
      </c>
      <c r="Q161" s="5">
        <v>-18000000</v>
      </c>
      <c r="T161" s="5">
        <v>1061689</v>
      </c>
      <c r="U161" s="5">
        <v>7315152</v>
      </c>
      <c r="V161" s="5">
        <v>-4933727</v>
      </c>
      <c r="W161" s="5">
        <v>-19983862301</v>
      </c>
      <c r="X161" s="5">
        <v>-28916953675</v>
      </c>
      <c r="Y161" s="5">
        <v>-24439618661</v>
      </c>
      <c r="Z161" s="5">
        <v>120892824402</v>
      </c>
    </row>
    <row r="162" spans="3:26" ht="15.5" x14ac:dyDescent="0.35">
      <c r="C162" t="s">
        <v>1579</v>
      </c>
    </row>
    <row r="163" spans="3:26" ht="15.5" x14ac:dyDescent="0.35">
      <c r="C163" t="s">
        <v>617</v>
      </c>
    </row>
    <row r="164" spans="3:26" ht="15.5" x14ac:dyDescent="0.35">
      <c r="C164" t="s">
        <v>606</v>
      </c>
      <c r="M164" s="5">
        <v>-1000000</v>
      </c>
      <c r="Q164" s="5">
        <v>-11752000</v>
      </c>
    </row>
    <row r="165" spans="3:26" ht="15.5" x14ac:dyDescent="0.35">
      <c r="C165" t="s">
        <v>701</v>
      </c>
      <c r="T165" s="5">
        <v>16136097</v>
      </c>
      <c r="U165" s="5">
        <v>2498684</v>
      </c>
    </row>
    <row r="166" spans="3:26" ht="15.5" x14ac:dyDescent="0.35">
      <c r="C166" t="s">
        <v>1580</v>
      </c>
      <c r="E166" s="5">
        <v>2412</v>
      </c>
      <c r="F166" s="5">
        <v>81528075</v>
      </c>
      <c r="I166" s="5">
        <v>81530487</v>
      </c>
      <c r="J166" s="5">
        <v>67781412</v>
      </c>
      <c r="K166" s="5">
        <v>61015276</v>
      </c>
      <c r="L166" s="5">
        <v>117423870</v>
      </c>
      <c r="Q166" s="5">
        <v>79497174</v>
      </c>
      <c r="R166" s="5">
        <v>71947539</v>
      </c>
      <c r="S166" s="5">
        <v>66828198</v>
      </c>
    </row>
    <row r="167" spans="3:26" ht="15.5" x14ac:dyDescent="0.35">
      <c r="C167" t="s">
        <v>1581</v>
      </c>
      <c r="F167" s="5">
        <v>-60877936</v>
      </c>
      <c r="G167" s="5">
        <v>60877936</v>
      </c>
      <c r="M167" s="5">
        <v>92620813</v>
      </c>
      <c r="N167" s="5">
        <v>76639858</v>
      </c>
      <c r="O167" s="5">
        <v>82669460</v>
      </c>
      <c r="P167" s="5">
        <v>166723560</v>
      </c>
    </row>
    <row r="168" spans="3:26" ht="15.5" x14ac:dyDescent="0.35">
      <c r="C168" t="s">
        <v>1582</v>
      </c>
    </row>
    <row r="169" spans="3:26" ht="15.5" x14ac:dyDescent="0.35">
      <c r="C169" t="s">
        <v>1583</v>
      </c>
      <c r="T169" s="5">
        <v>-673354245</v>
      </c>
      <c r="U169" s="5">
        <v>-259851818</v>
      </c>
    </row>
    <row r="170" spans="3:26" ht="15.5" x14ac:dyDescent="0.35">
      <c r="C170" t="s">
        <v>361</v>
      </c>
      <c r="O170" s="5">
        <v>-713242422</v>
      </c>
    </row>
    <row r="171" spans="3:26" ht="15.5" x14ac:dyDescent="0.35">
      <c r="C171" t="s">
        <v>1584</v>
      </c>
      <c r="R171" s="5">
        <v>-23796271</v>
      </c>
      <c r="S171" s="5">
        <v>-70890494</v>
      </c>
      <c r="T171" s="5">
        <v>-184780264</v>
      </c>
      <c r="U171" s="5">
        <v>-103344086</v>
      </c>
    </row>
    <row r="172" spans="3:26" ht="15.5" x14ac:dyDescent="0.35">
      <c r="C172" t="s">
        <v>168</v>
      </c>
      <c r="D172" s="5">
        <v>-23207684</v>
      </c>
      <c r="E172" s="5">
        <v>-21233982</v>
      </c>
      <c r="F172" s="5">
        <v>-29648022</v>
      </c>
      <c r="G172" s="5">
        <v>-13144812</v>
      </c>
      <c r="I172" s="5">
        <v>-97700806</v>
      </c>
      <c r="J172" s="5">
        <v>-62753331</v>
      </c>
      <c r="K172" s="5">
        <v>-52055522</v>
      </c>
      <c r="L172" s="5">
        <v>-75123791</v>
      </c>
      <c r="M172" s="5">
        <v>-115827626</v>
      </c>
      <c r="N172" s="5">
        <v>-159151003</v>
      </c>
      <c r="O172" s="5">
        <v>-87941510</v>
      </c>
      <c r="P172" s="5">
        <v>-233029759</v>
      </c>
      <c r="Q172" s="5">
        <v>-107763708</v>
      </c>
      <c r="R172" s="5">
        <v>-166523511</v>
      </c>
      <c r="S172" s="5">
        <v>-495929434</v>
      </c>
      <c r="T172" s="5">
        <v>-310917533</v>
      </c>
      <c r="U172" s="5">
        <v>-206784857</v>
      </c>
      <c r="V172" s="5">
        <v>-159296204</v>
      </c>
      <c r="W172" s="5">
        <v>-686185070520</v>
      </c>
      <c r="X172" s="5">
        <v>-1139198992238</v>
      </c>
      <c r="Y172" s="5">
        <v>-1799490678021</v>
      </c>
      <c r="Z172" s="5">
        <v>-1352736521499</v>
      </c>
    </row>
    <row r="173" spans="3:26" ht="15.5" x14ac:dyDescent="0.35">
      <c r="C173" t="s">
        <v>359</v>
      </c>
      <c r="D173" s="5">
        <v>-12792641</v>
      </c>
      <c r="E173" s="5">
        <v>-41869797</v>
      </c>
      <c r="F173" s="5">
        <v>-38623699</v>
      </c>
      <c r="G173" s="5">
        <v>-6922651</v>
      </c>
      <c r="I173" s="5">
        <v>-100849765</v>
      </c>
      <c r="J173" s="5">
        <v>-22022119</v>
      </c>
      <c r="K173" s="5">
        <v>-69172678</v>
      </c>
      <c r="L173" s="5">
        <v>-55186312</v>
      </c>
      <c r="M173" s="5">
        <v>-105076713</v>
      </c>
      <c r="N173" s="5">
        <v>-119877518</v>
      </c>
      <c r="O173" s="5">
        <v>-145629275</v>
      </c>
      <c r="P173" s="5">
        <v>-114377375</v>
      </c>
      <c r="Q173" s="5">
        <v>-129521794</v>
      </c>
      <c r="R173" s="5">
        <v>-256514025</v>
      </c>
      <c r="S173" s="5">
        <v>-438047121</v>
      </c>
      <c r="T173" s="5">
        <v>-195320605</v>
      </c>
      <c r="U173" s="5">
        <v>-110553335</v>
      </c>
    </row>
    <row r="174" spans="3:26" ht="15.5" x14ac:dyDescent="0.35">
      <c r="C174" t="s">
        <v>1585</v>
      </c>
      <c r="R174" s="5">
        <v>-69269467</v>
      </c>
      <c r="S174" s="5">
        <v>-178451512</v>
      </c>
    </row>
    <row r="175" spans="3:26" ht="15.5" x14ac:dyDescent="0.35">
      <c r="C175" t="s">
        <v>931</v>
      </c>
      <c r="D175" s="5">
        <v>-1555929</v>
      </c>
      <c r="E175" s="5">
        <v>-8744722</v>
      </c>
      <c r="F175" s="5">
        <v>-61684</v>
      </c>
      <c r="G175" s="5">
        <v>-234892</v>
      </c>
      <c r="I175" s="5">
        <v>-9203819</v>
      </c>
      <c r="J175" s="5">
        <v>-54103744</v>
      </c>
      <c r="K175" s="5">
        <v>-1054564</v>
      </c>
      <c r="L175" s="5">
        <v>-2389909</v>
      </c>
      <c r="M175" s="5">
        <v>-996645</v>
      </c>
      <c r="N175" s="5">
        <v>-3884960</v>
      </c>
      <c r="O175" s="5">
        <v>-6977735</v>
      </c>
      <c r="P175" s="5">
        <v>-20745213</v>
      </c>
      <c r="Q175" s="5">
        <v>-24185148</v>
      </c>
      <c r="R175" s="5">
        <v>-2647406</v>
      </c>
      <c r="S175" s="5">
        <v>-45651253</v>
      </c>
      <c r="T175" s="5">
        <v>-3948434</v>
      </c>
    </row>
    <row r="176" spans="3:26" ht="15.5" x14ac:dyDescent="0.35">
      <c r="C176" t="s">
        <v>1586</v>
      </c>
      <c r="V176" s="5">
        <v>-12228398</v>
      </c>
      <c r="W176" s="5">
        <v>-220000000000</v>
      </c>
      <c r="X176" s="5">
        <v>-200000000000</v>
      </c>
    </row>
    <row r="177" spans="3:26" ht="15.5" x14ac:dyDescent="0.35">
      <c r="C177" t="s">
        <v>517</v>
      </c>
      <c r="D177" s="5">
        <v>-2386480</v>
      </c>
      <c r="J177" s="5">
        <v>-618927</v>
      </c>
      <c r="M177" s="5">
        <v>-28544280</v>
      </c>
      <c r="O177" s="5">
        <v>-203500000</v>
      </c>
      <c r="S177" s="5">
        <v>26366407</v>
      </c>
      <c r="U177" s="5">
        <v>4182001</v>
      </c>
      <c r="V177" s="5">
        <v>-73826325</v>
      </c>
      <c r="W177" s="5">
        <v>-233006256250</v>
      </c>
    </row>
    <row r="178" spans="3:26" ht="15.5" x14ac:dyDescent="0.35">
      <c r="C178" t="s">
        <v>930</v>
      </c>
      <c r="J178" s="5">
        <v>23178224</v>
      </c>
      <c r="K178" s="5">
        <v>3600000</v>
      </c>
      <c r="L178" s="5">
        <v>44000000</v>
      </c>
      <c r="M178" s="5">
        <v>19589723</v>
      </c>
      <c r="N178" s="5">
        <v>167038010</v>
      </c>
      <c r="O178" s="5">
        <v>39399999</v>
      </c>
      <c r="P178" s="5">
        <v>3448514</v>
      </c>
    </row>
    <row r="179" spans="3:26" ht="15.5" x14ac:dyDescent="0.35">
      <c r="C179" t="s">
        <v>1435</v>
      </c>
    </row>
    <row r="180" spans="3:26" ht="15.5" x14ac:dyDescent="0.35">
      <c r="C180" t="s">
        <v>1587</v>
      </c>
      <c r="R180" s="5">
        <v>-53724197</v>
      </c>
    </row>
    <row r="181" spans="3:26" ht="15.5" x14ac:dyDescent="0.35">
      <c r="C181" t="s">
        <v>1588</v>
      </c>
      <c r="S181" s="5">
        <v>13714628</v>
      </c>
    </row>
    <row r="182" spans="3:26" ht="15.5" x14ac:dyDescent="0.35">
      <c r="C182" t="s">
        <v>1589</v>
      </c>
      <c r="L182" s="5">
        <v>1658061</v>
      </c>
      <c r="M182" s="5">
        <v>21056389</v>
      </c>
      <c r="N182" s="5">
        <v>27725122</v>
      </c>
      <c r="O182" s="5">
        <v>95449854</v>
      </c>
      <c r="P182" s="5">
        <v>160722758</v>
      </c>
      <c r="Q182" s="5">
        <v>22348123</v>
      </c>
    </row>
    <row r="183" spans="3:26" ht="15.5" x14ac:dyDescent="0.35">
      <c r="C183" t="s">
        <v>1590</v>
      </c>
      <c r="P183" s="5">
        <v>-693966925</v>
      </c>
    </row>
    <row r="184" spans="3:26" ht="15.5" x14ac:dyDescent="0.35">
      <c r="C184" t="s">
        <v>93</v>
      </c>
    </row>
    <row r="185" spans="3:26" ht="15.5" x14ac:dyDescent="0.35">
      <c r="C185" t="s">
        <v>1591</v>
      </c>
      <c r="V185" s="5">
        <v>-8924</v>
      </c>
      <c r="W185" s="5">
        <v>-8114560</v>
      </c>
      <c r="X185" s="5">
        <v>-2423426347</v>
      </c>
      <c r="Y185" s="5">
        <v>-422768900</v>
      </c>
      <c r="Z185" s="5">
        <v>-122659400</v>
      </c>
    </row>
    <row r="186" spans="3:26" ht="15.5" x14ac:dyDescent="0.35">
      <c r="C186" t="s">
        <v>186</v>
      </c>
      <c r="D186" s="5">
        <v>-15874664</v>
      </c>
      <c r="E186" s="5">
        <v>-67539139</v>
      </c>
      <c r="F186" s="5">
        <v>-289832503</v>
      </c>
      <c r="G186" s="5">
        <v>-186031984</v>
      </c>
      <c r="I186" s="5">
        <v>-560404290</v>
      </c>
      <c r="J186" s="5">
        <v>-568061771</v>
      </c>
      <c r="K186" s="5">
        <v>-878205110</v>
      </c>
      <c r="L186" s="5">
        <v>-995743678</v>
      </c>
      <c r="M186" s="5">
        <v>-133687716</v>
      </c>
      <c r="N186" s="5">
        <v>-312509912</v>
      </c>
      <c r="O186" s="5">
        <v>-155142943</v>
      </c>
      <c r="P186" s="5">
        <v>-10607964</v>
      </c>
      <c r="Q186" s="5">
        <v>-647858950</v>
      </c>
      <c r="R186" s="5">
        <v>5389376</v>
      </c>
      <c r="S186" s="5">
        <v>594880389</v>
      </c>
      <c r="T186" s="5">
        <v>469728520</v>
      </c>
      <c r="U186" s="5">
        <v>-330685965</v>
      </c>
      <c r="V186" s="5">
        <v>-460259866</v>
      </c>
      <c r="W186" s="5">
        <v>-7844291943165</v>
      </c>
      <c r="X186" s="5">
        <v>-3445630659841</v>
      </c>
      <c r="Y186" s="5">
        <v>-1297276698413</v>
      </c>
      <c r="Z186" s="5">
        <v>-525056707501</v>
      </c>
    </row>
    <row r="187" spans="3:26" ht="15.5" x14ac:dyDescent="0.35">
      <c r="C187" t="s">
        <v>798</v>
      </c>
      <c r="E187" s="5">
        <v>35000000</v>
      </c>
      <c r="I187" s="5">
        <v>35000000</v>
      </c>
      <c r="J187" s="5">
        <v>400000000</v>
      </c>
      <c r="K187" s="5">
        <v>303238552</v>
      </c>
      <c r="L187" s="5">
        <v>17000000</v>
      </c>
      <c r="M187" s="5">
        <v>103000000</v>
      </c>
      <c r="P187" s="5">
        <v>100000000</v>
      </c>
    </row>
    <row r="188" spans="3:26" ht="15.5" x14ac:dyDescent="0.35">
      <c r="C188" t="s">
        <v>799</v>
      </c>
      <c r="D188" s="5">
        <v>-7800099</v>
      </c>
      <c r="E188" s="5">
        <v>-173133366</v>
      </c>
      <c r="G188" s="5">
        <v>8002218</v>
      </c>
      <c r="I188" s="5">
        <v>-173133366</v>
      </c>
      <c r="J188" s="5">
        <v>-63651115</v>
      </c>
      <c r="K188" s="5">
        <v>-76900048</v>
      </c>
      <c r="L188" s="5">
        <v>-47189792</v>
      </c>
      <c r="M188" s="5">
        <v>-18342574</v>
      </c>
      <c r="N188" s="5">
        <v>-21626076</v>
      </c>
      <c r="O188" s="5">
        <v>-134212041</v>
      </c>
      <c r="P188" s="5">
        <v>-28610302</v>
      </c>
      <c r="Q188" s="5">
        <v>-1029733463</v>
      </c>
      <c r="R188" s="5">
        <v>-121177638</v>
      </c>
      <c r="S188" s="5">
        <v>-80066273</v>
      </c>
    </row>
    <row r="189" spans="3:26" ht="15.5" x14ac:dyDescent="0.35">
      <c r="C189" t="s">
        <v>204</v>
      </c>
      <c r="K189" s="5">
        <v>-3655000</v>
      </c>
    </row>
    <row r="190" spans="3:26" ht="15.5" x14ac:dyDescent="0.35">
      <c r="C190" t="s">
        <v>458</v>
      </c>
    </row>
    <row r="191" spans="3:26" ht="15.5" x14ac:dyDescent="0.35">
      <c r="C191" t="s">
        <v>1592</v>
      </c>
      <c r="D191" s="5">
        <v>-8074565</v>
      </c>
      <c r="G191" s="5">
        <v>8998446</v>
      </c>
    </row>
    <row r="192" spans="3:26" ht="15.5" x14ac:dyDescent="0.35">
      <c r="C192" t="s">
        <v>1593</v>
      </c>
      <c r="R192" s="5">
        <v>251054</v>
      </c>
    </row>
    <row r="193" spans="3:26" ht="15.5" x14ac:dyDescent="0.35">
      <c r="C193" t="s">
        <v>1594</v>
      </c>
      <c r="S193" s="5">
        <v>523</v>
      </c>
      <c r="U193" s="5">
        <v>5172</v>
      </c>
      <c r="V193" s="5">
        <v>4715</v>
      </c>
      <c r="W193" s="5">
        <v>710000000</v>
      </c>
      <c r="Y193" s="5">
        <v>40000000</v>
      </c>
    </row>
    <row r="194" spans="3:26" ht="15.5" x14ac:dyDescent="0.35">
      <c r="C194" t="s">
        <v>439</v>
      </c>
      <c r="F194" s="5">
        <v>-271542219</v>
      </c>
      <c r="G194" s="5">
        <v>-109298488</v>
      </c>
      <c r="I194" s="5">
        <v>-380840707</v>
      </c>
      <c r="J194" s="5">
        <v>-318749651</v>
      </c>
      <c r="K194" s="5">
        <v>-292917297</v>
      </c>
      <c r="L194" s="5">
        <v>-233060105</v>
      </c>
      <c r="M194" s="5">
        <v>-23507565</v>
      </c>
      <c r="N194" s="5">
        <v>-67575109</v>
      </c>
      <c r="O194" s="5">
        <v>-97372678</v>
      </c>
      <c r="P194" s="5">
        <v>-55008907</v>
      </c>
      <c r="Q194" s="5">
        <v>-136719924</v>
      </c>
      <c r="R194" s="5">
        <v>-166655213</v>
      </c>
      <c r="S194" s="5">
        <v>-268723467</v>
      </c>
      <c r="T194" s="5">
        <v>-454456178</v>
      </c>
      <c r="U194" s="5">
        <v>-510620916</v>
      </c>
      <c r="V194" s="5">
        <v>-327730116</v>
      </c>
      <c r="W194" s="5">
        <v>-3575782155327</v>
      </c>
      <c r="X194" s="5">
        <v>-3495358711863</v>
      </c>
      <c r="Y194" s="5">
        <v>-1000000000000</v>
      </c>
      <c r="Z194" s="5">
        <v>-786282470324</v>
      </c>
    </row>
    <row r="195" spans="3:26" ht="15.5" x14ac:dyDescent="0.35">
      <c r="C195" t="s">
        <v>1595</v>
      </c>
      <c r="W195" s="5">
        <v>-263485084590</v>
      </c>
      <c r="X195" s="5">
        <v>-247244488099</v>
      </c>
      <c r="Y195" s="5">
        <v>-242396581960</v>
      </c>
    </row>
    <row r="196" spans="3:26" ht="15.5" x14ac:dyDescent="0.35">
      <c r="C196" t="s">
        <v>1536</v>
      </c>
      <c r="R196" s="5">
        <v>300000000</v>
      </c>
      <c r="S196" s="5">
        <v>950000000</v>
      </c>
    </row>
    <row r="197" spans="3:26" ht="15.5" x14ac:dyDescent="0.35">
      <c r="C197" t="s">
        <v>461</v>
      </c>
      <c r="E197" s="5">
        <v>-10539139</v>
      </c>
      <c r="F197" s="5">
        <v>-10159135</v>
      </c>
      <c r="G197" s="5">
        <v>-20731943</v>
      </c>
      <c r="I197" s="5">
        <v>-41430217</v>
      </c>
      <c r="J197" s="5">
        <v>-36923038</v>
      </c>
      <c r="K197" s="5">
        <v>-38903352</v>
      </c>
      <c r="L197" s="5">
        <v>-42408886</v>
      </c>
      <c r="M197" s="5">
        <v>-33462310</v>
      </c>
      <c r="N197" s="5">
        <v>-33854463</v>
      </c>
    </row>
    <row r="198" spans="3:26" ht="15.5" x14ac:dyDescent="0.35">
      <c r="C198" t="s">
        <v>545</v>
      </c>
      <c r="E198" s="5">
        <v>81133366</v>
      </c>
      <c r="F198" s="5">
        <v>-81133366</v>
      </c>
    </row>
    <row r="199" spans="3:26" ht="15.5" x14ac:dyDescent="0.35">
      <c r="C199" t="s">
        <v>1596</v>
      </c>
      <c r="L199" s="5">
        <v>-49999999</v>
      </c>
      <c r="M199" s="5">
        <v>-150811637</v>
      </c>
      <c r="N199" s="5">
        <v>-35630440</v>
      </c>
      <c r="O199" s="5">
        <v>-88215085</v>
      </c>
      <c r="P199" s="5">
        <v>-25585850</v>
      </c>
      <c r="T199" s="5">
        <v>-114074014</v>
      </c>
      <c r="U199" s="5">
        <v>-115059958</v>
      </c>
      <c r="V199" s="5">
        <v>-81338968</v>
      </c>
      <c r="W199" s="5">
        <v>-3655310307715</v>
      </c>
      <c r="X199" s="5">
        <v>-1795051372471</v>
      </c>
      <c r="Y199" s="5">
        <v>-2938000818453</v>
      </c>
      <c r="Z199" s="5">
        <v>-317764308186</v>
      </c>
    </row>
    <row r="200" spans="3:26" ht="15.5" x14ac:dyDescent="0.35">
      <c r="C200" t="s">
        <v>1298</v>
      </c>
      <c r="J200" s="5">
        <v>4223033</v>
      </c>
      <c r="K200" s="5">
        <v>4223035</v>
      </c>
      <c r="L200" s="5">
        <v>4223033</v>
      </c>
    </row>
    <row r="201" spans="3:26" ht="15.5" x14ac:dyDescent="0.35">
      <c r="C201" t="s">
        <v>555</v>
      </c>
      <c r="J201" s="5">
        <v>-552961000</v>
      </c>
      <c r="K201" s="5">
        <v>-773291000</v>
      </c>
      <c r="L201" s="5">
        <v>-644307929</v>
      </c>
    </row>
    <row r="202" spans="3:26" ht="15.5" x14ac:dyDescent="0.35">
      <c r="C202" t="s">
        <v>1597</v>
      </c>
      <c r="Q202" s="5">
        <v>625000000</v>
      </c>
      <c r="T202" s="5">
        <v>1336999500</v>
      </c>
    </row>
    <row r="203" spans="3:26" ht="15.5" x14ac:dyDescent="0.35">
      <c r="C203" t="s">
        <v>1473</v>
      </c>
    </row>
    <row r="204" spans="3:26" ht="15.5" x14ac:dyDescent="0.35">
      <c r="C204" t="s">
        <v>1598</v>
      </c>
      <c r="O204" s="5">
        <v>448285</v>
      </c>
      <c r="P204" s="5">
        <v>-1402905</v>
      </c>
      <c r="Q204" s="5">
        <v>-6405563</v>
      </c>
      <c r="R204" s="5">
        <v>-7028827</v>
      </c>
      <c r="S204" s="5">
        <v>-6330394</v>
      </c>
      <c r="T204" s="5">
        <v>1259212</v>
      </c>
      <c r="U204" s="5">
        <v>-5010263</v>
      </c>
      <c r="V204" s="5">
        <v>-26099109</v>
      </c>
      <c r="W204" s="5">
        <v>-102788262253</v>
      </c>
    </row>
    <row r="205" spans="3:26" ht="15.5" x14ac:dyDescent="0.35">
      <c r="C205" t="s">
        <v>1599</v>
      </c>
      <c r="Z205" s="5">
        <v>562425299521</v>
      </c>
    </row>
    <row r="206" spans="3:26" ht="15.5" x14ac:dyDescent="0.35">
      <c r="C206" t="s">
        <v>1600</v>
      </c>
      <c r="V206" s="5">
        <v>-25096388</v>
      </c>
      <c r="W206" s="5">
        <v>-249574450820</v>
      </c>
      <c r="X206" s="5">
        <v>-155726087408</v>
      </c>
      <c r="Y206" s="5">
        <v>-3169298000</v>
      </c>
      <c r="Z206" s="5">
        <v>19066017738</v>
      </c>
    </row>
    <row r="207" spans="3:26" ht="15.5" x14ac:dyDescent="0.35">
      <c r="C207" t="s">
        <v>1601</v>
      </c>
      <c r="Z207" s="5">
        <v>-2501246250</v>
      </c>
    </row>
    <row r="208" spans="3:26" ht="15.5" x14ac:dyDescent="0.35">
      <c r="C208" t="s">
        <v>1602</v>
      </c>
      <c r="W208" s="5">
        <v>1938317540</v>
      </c>
      <c r="X208" s="5">
        <v>2247750000000</v>
      </c>
      <c r="Y208" s="5">
        <v>2886250000000</v>
      </c>
    </row>
    <row r="209" spans="2:26" ht="15.5" x14ac:dyDescent="0.35">
      <c r="C209" t="s">
        <v>217</v>
      </c>
      <c r="D209" s="5">
        <v>-7418031</v>
      </c>
      <c r="E209" s="5">
        <v>-20140533</v>
      </c>
      <c r="F209" s="5">
        <v>-990789</v>
      </c>
      <c r="G209" s="5">
        <v>21236930</v>
      </c>
      <c r="I209" s="5">
        <v>-17362280</v>
      </c>
      <c r="J209" s="5">
        <v>-30164053</v>
      </c>
      <c r="K209" s="5">
        <v>9264859</v>
      </c>
      <c r="L209" s="5">
        <v>-59980989</v>
      </c>
      <c r="M209" s="5">
        <v>-6590028</v>
      </c>
      <c r="N209" s="5">
        <v>-6738357</v>
      </c>
      <c r="O209" s="5">
        <v>9475154</v>
      </c>
      <c r="P209" s="5">
        <v>-9531591</v>
      </c>
      <c r="Q209" s="5">
        <v>-18382505</v>
      </c>
      <c r="R209" s="5">
        <v>8132391</v>
      </c>
      <c r="S209" s="5">
        <v>3292475</v>
      </c>
      <c r="T209" s="5">
        <v>-118408681</v>
      </c>
      <c r="U209" s="5">
        <v>-79940904</v>
      </c>
      <c r="V209" s="5">
        <v>-29768495</v>
      </c>
      <c r="W209" s="5">
        <v>-20120486167</v>
      </c>
      <c r="X209" s="5">
        <v>-256652585523</v>
      </c>
      <c r="Y209" s="5">
        <v>-737869253344</v>
      </c>
      <c r="Z209" s="5">
        <v>245681219334</v>
      </c>
    </row>
    <row r="210" spans="2:26" ht="15.5" x14ac:dyDescent="0.35">
      <c r="C210" t="s">
        <v>215</v>
      </c>
      <c r="D210" s="5">
        <v>23650750</v>
      </c>
      <c r="E210" s="5">
        <v>58217348</v>
      </c>
      <c r="F210" s="5">
        <v>-233788007</v>
      </c>
      <c r="G210" s="5">
        <v>-34019994</v>
      </c>
      <c r="I210" s="5">
        <v>-46894258</v>
      </c>
      <c r="J210" s="5">
        <v>138450680</v>
      </c>
      <c r="K210" s="5">
        <v>-202919135</v>
      </c>
      <c r="L210" s="5">
        <v>-55642876</v>
      </c>
      <c r="M210" s="5">
        <v>324249175</v>
      </c>
      <c r="N210" s="5">
        <v>138668029</v>
      </c>
      <c r="O210" s="5">
        <v>-274857957</v>
      </c>
      <c r="P210" s="5">
        <v>174807079</v>
      </c>
      <c r="Q210" s="5">
        <v>-277714339</v>
      </c>
      <c r="R210" s="5">
        <v>168540712</v>
      </c>
      <c r="S210" s="5">
        <v>4552321</v>
      </c>
      <c r="T210" s="5">
        <v>-103139511</v>
      </c>
      <c r="U210" s="5">
        <v>-248290099</v>
      </c>
      <c r="V210" s="5">
        <v>426096482</v>
      </c>
      <c r="W210" s="5">
        <v>-709225314567</v>
      </c>
      <c r="X210" s="5">
        <v>4472357629117</v>
      </c>
      <c r="Y210" s="5">
        <v>3093435678835</v>
      </c>
      <c r="Z210" s="5">
        <v>2267597099581</v>
      </c>
    </row>
    <row r="211" spans="2:26" ht="15.5" x14ac:dyDescent="0.35">
      <c r="C211" t="s">
        <v>216</v>
      </c>
      <c r="D211" s="5">
        <v>1336288104</v>
      </c>
      <c r="I211" s="5">
        <v>1383182362</v>
      </c>
      <c r="J211" s="5">
        <v>1244731682</v>
      </c>
      <c r="K211" s="5">
        <v>1447650817</v>
      </c>
      <c r="L211" s="5">
        <v>1503293693</v>
      </c>
      <c r="M211" s="5">
        <v>1179044518</v>
      </c>
      <c r="N211" s="5">
        <v>1040376489</v>
      </c>
      <c r="O211" s="5">
        <v>1315234446</v>
      </c>
      <c r="P211" s="5">
        <v>1140427367</v>
      </c>
      <c r="Q211" s="5">
        <v>1304043250</v>
      </c>
      <c r="R211" s="5">
        <v>1135502538</v>
      </c>
      <c r="S211" s="5">
        <v>1130950217</v>
      </c>
      <c r="T211" s="5">
        <v>1319168247</v>
      </c>
      <c r="U211" s="5">
        <v>1567458346</v>
      </c>
      <c r="V211" s="5">
        <v>1141361864</v>
      </c>
      <c r="W211" s="5">
        <v>11065594698455</v>
      </c>
      <c r="X211" s="5">
        <v>6593237069338</v>
      </c>
      <c r="Y211" s="5">
        <v>3499801390503</v>
      </c>
      <c r="Z211" s="5">
        <v>1232204290922</v>
      </c>
    </row>
    <row r="212" spans="2:26" ht="15.5" x14ac:dyDescent="0.35">
      <c r="C212" t="s">
        <v>220</v>
      </c>
      <c r="D212" s="5">
        <v>1359938854</v>
      </c>
      <c r="E212" s="5">
        <v>58217348</v>
      </c>
      <c r="F212" s="5">
        <v>-233788007</v>
      </c>
      <c r="G212" s="5">
        <v>-34019994</v>
      </c>
      <c r="I212" s="5">
        <v>1336288104</v>
      </c>
      <c r="J212" s="5">
        <v>1383182362</v>
      </c>
      <c r="K212" s="5">
        <v>1244731682</v>
      </c>
      <c r="L212" s="5">
        <v>1447650817</v>
      </c>
      <c r="M212" s="5">
        <v>1503293693</v>
      </c>
      <c r="N212" s="5">
        <v>1179044518</v>
      </c>
      <c r="O212" s="5">
        <v>1040376489</v>
      </c>
      <c r="P212" s="5">
        <v>1315234446</v>
      </c>
      <c r="Q212" s="5">
        <v>1026328911</v>
      </c>
      <c r="R212" s="5">
        <v>1304043250</v>
      </c>
      <c r="S212" s="5">
        <v>1135502538</v>
      </c>
      <c r="T212" s="5">
        <v>1216028736</v>
      </c>
      <c r="U212" s="5">
        <v>1319168247</v>
      </c>
      <c r="V212" s="5">
        <v>1567458346</v>
      </c>
      <c r="W212" s="5">
        <v>10356369383888</v>
      </c>
      <c r="X212" s="5">
        <v>11065594698455</v>
      </c>
      <c r="Y212" s="5">
        <v>6593237069338</v>
      </c>
      <c r="Z212" s="5">
        <v>3499801390503</v>
      </c>
    </row>
    <row r="214" spans="2:26" ht="15.5" x14ac:dyDescent="0.35">
      <c r="B214" t="s">
        <v>221</v>
      </c>
      <c r="C214" t="s">
        <v>11</v>
      </c>
      <c r="D214" s="5">
        <v>24240000000</v>
      </c>
      <c r="E214" s="5">
        <v>24240000000</v>
      </c>
      <c r="F214" s="5">
        <v>24240000000</v>
      </c>
      <c r="G214" s="5">
        <v>24240000000</v>
      </c>
      <c r="I214" s="5">
        <v>24240000000</v>
      </c>
      <c r="J214" s="5">
        <v>24240000000</v>
      </c>
      <c r="K214" s="5">
        <v>24240000000</v>
      </c>
      <c r="L214" s="5">
        <v>24240000000</v>
      </c>
      <c r="M214" s="5">
        <v>24240000000</v>
      </c>
      <c r="N214" s="5">
        <v>24240000000</v>
      </c>
      <c r="O214" s="5">
        <v>24240000000</v>
      </c>
      <c r="P214" s="5">
        <v>24240000000</v>
      </c>
      <c r="Q214" s="5">
        <v>24240000000</v>
      </c>
      <c r="R214" s="5">
        <v>24240000000</v>
      </c>
      <c r="S214" s="5">
        <v>24240000000</v>
      </c>
      <c r="T214" s="5">
        <v>24240000000</v>
      </c>
      <c r="U214" s="5">
        <v>24240000000</v>
      </c>
      <c r="V214" s="5">
        <v>24240000000</v>
      </c>
      <c r="W214" s="5">
        <v>24240000000</v>
      </c>
      <c r="X214" s="5">
        <v>24240000000</v>
      </c>
      <c r="Y214" s="5">
        <v>24240000000</v>
      </c>
      <c r="Z214" s="5">
        <v>22970000000</v>
      </c>
    </row>
    <row r="215" spans="2:26" ht="15.5" x14ac:dyDescent="0.35">
      <c r="C215" t="s">
        <v>222</v>
      </c>
      <c r="D215" s="6">
        <v>62.9</v>
      </c>
      <c r="E215" s="6">
        <v>-15.49</v>
      </c>
      <c r="F215" s="6">
        <v>63.12</v>
      </c>
      <c r="G215" s="6">
        <v>56.12</v>
      </c>
    </row>
    <row r="216" spans="2:26" ht="15.5" x14ac:dyDescent="0.35">
      <c r="C216" t="s">
        <v>223</v>
      </c>
      <c r="D216" s="6">
        <v>29.33</v>
      </c>
      <c r="E216" s="6">
        <v>-123.31</v>
      </c>
      <c r="F216" s="6">
        <v>26.77</v>
      </c>
      <c r="G216" s="6">
        <v>28.78</v>
      </c>
    </row>
    <row r="217" spans="2:26" ht="15.5" x14ac:dyDescent="0.35">
      <c r="C217" t="s">
        <v>72</v>
      </c>
      <c r="D217" s="6">
        <v>2.85</v>
      </c>
      <c r="E217" s="6">
        <v>2.64</v>
      </c>
      <c r="F217" s="6">
        <v>2.54</v>
      </c>
      <c r="G217" s="6">
        <v>2.44</v>
      </c>
    </row>
    <row r="218" spans="2:26" ht="15.5" x14ac:dyDescent="0.35">
      <c r="C218" t="s">
        <v>224</v>
      </c>
      <c r="D218" s="5">
        <v>3649140000000</v>
      </c>
      <c r="E218" s="5">
        <v>3379720000000</v>
      </c>
      <c r="F218" s="5">
        <v>4002650000000</v>
      </c>
      <c r="G218" s="5">
        <v>3771770000000</v>
      </c>
    </row>
    <row r="219" spans="2:26" ht="15.5" x14ac:dyDescent="0.35">
      <c r="C219" t="s">
        <v>225</v>
      </c>
      <c r="D219" s="6">
        <v>1.4499999999999999E-2</v>
      </c>
      <c r="E219" s="6">
        <v>-3.5999999999999999E-3</v>
      </c>
      <c r="F219" s="6">
        <v>1.49E-2</v>
      </c>
      <c r="G219" s="6">
        <v>1.3100000000000001E-2</v>
      </c>
    </row>
    <row r="220" spans="2:26" ht="15.5" x14ac:dyDescent="0.35">
      <c r="C220" t="s">
        <v>226</v>
      </c>
      <c r="D220" s="6">
        <v>3.1699999999999999E-2</v>
      </c>
      <c r="E220" s="6">
        <v>-8.199999999999999E-3</v>
      </c>
      <c r="F220" s="6">
        <v>3.3099999999999997E-2</v>
      </c>
      <c r="G220" s="6">
        <v>3.15E-2</v>
      </c>
    </row>
    <row r="221" spans="2:26" ht="15.5" x14ac:dyDescent="0.35">
      <c r="C221" t="s">
        <v>227</v>
      </c>
      <c r="D221" s="6">
        <v>2.3E-2</v>
      </c>
      <c r="E221" s="6">
        <v>2.6699999999999998E-2</v>
      </c>
      <c r="F221" s="6">
        <v>2.7999999999999997E-2</v>
      </c>
      <c r="G221" s="6">
        <v>2.5899999999999999E-2</v>
      </c>
    </row>
    <row r="222" spans="2:26" ht="15.5" x14ac:dyDescent="0.35">
      <c r="C222" t="s">
        <v>228</v>
      </c>
      <c r="D222" s="6">
        <v>8.59</v>
      </c>
      <c r="E222" s="6">
        <v>8.76</v>
      </c>
      <c r="F222" s="6">
        <v>9.1999999999999993</v>
      </c>
      <c r="G222" s="6">
        <v>8.7200000000000006</v>
      </c>
    </row>
    <row r="223" spans="2:26" ht="15.5" x14ac:dyDescent="0.35">
      <c r="C223" t="s">
        <v>229</v>
      </c>
      <c r="D223" s="5">
        <v>63378000000000</v>
      </c>
      <c r="E223" s="5">
        <v>60323000000000</v>
      </c>
      <c r="F223" s="5">
        <v>60263000000000</v>
      </c>
      <c r="G223" s="5">
        <v>56246000000000</v>
      </c>
    </row>
    <row r="224" spans="2:26" ht="15.5" x14ac:dyDescent="0.35">
      <c r="C224" t="s">
        <v>230</v>
      </c>
      <c r="D224" s="6">
        <v>0.93</v>
      </c>
      <c r="E224" s="6">
        <v>1.01</v>
      </c>
      <c r="F224" s="6">
        <v>0.88</v>
      </c>
      <c r="G224" s="6">
        <v>0.91</v>
      </c>
    </row>
    <row r="225" spans="3:26" ht="15.5" x14ac:dyDescent="0.35">
      <c r="C225" t="s">
        <v>231</v>
      </c>
      <c r="D225" s="6">
        <v>1984.18</v>
      </c>
      <c r="E225" s="6">
        <v>1890.14</v>
      </c>
      <c r="F225" s="6">
        <v>1909.69</v>
      </c>
      <c r="G225" s="6">
        <v>1780.83</v>
      </c>
    </row>
    <row r="226" spans="3:26" ht="15.5" x14ac:dyDescent="0.35">
      <c r="C226" t="s">
        <v>232</v>
      </c>
      <c r="D226" s="6">
        <v>0.93</v>
      </c>
      <c r="E226" s="6">
        <v>1.01</v>
      </c>
      <c r="F226" s="6">
        <v>0.89</v>
      </c>
      <c r="G226" s="6">
        <v>0.91</v>
      </c>
    </row>
    <row r="227" spans="3:26" ht="15.5" x14ac:dyDescent="0.35">
      <c r="C227" t="s">
        <v>233</v>
      </c>
      <c r="D227" s="6">
        <v>1982.99</v>
      </c>
      <c r="E227" s="6">
        <v>1888.89</v>
      </c>
      <c r="F227" s="6">
        <v>1908.52</v>
      </c>
      <c r="G227" s="6">
        <v>1779.53</v>
      </c>
    </row>
    <row r="228" spans="3:26" ht="15.5" x14ac:dyDescent="0.35">
      <c r="C228" t="s">
        <v>234</v>
      </c>
      <c r="D228" s="5">
        <v>3059000000000</v>
      </c>
      <c r="E228" s="5">
        <v>3060000000000</v>
      </c>
      <c r="F228" s="5">
        <v>2763000000000</v>
      </c>
      <c r="G228" s="5">
        <v>2736000000000</v>
      </c>
    </row>
    <row r="229" spans="3:26" ht="15.5" x14ac:dyDescent="0.35">
      <c r="C229" t="s">
        <v>235</v>
      </c>
      <c r="D229" s="5">
        <v>14754000000000</v>
      </c>
      <c r="E229" s="5">
        <v>14599000000000</v>
      </c>
      <c r="F229" s="5">
        <v>16679000000000</v>
      </c>
      <c r="G229" s="5">
        <v>16560000000000</v>
      </c>
    </row>
    <row r="230" spans="3:26" ht="15.5" x14ac:dyDescent="0.35">
      <c r="C230" t="s">
        <v>236</v>
      </c>
      <c r="D230" s="5">
        <v>48099000000000</v>
      </c>
      <c r="E230" s="5">
        <v>45820000000000</v>
      </c>
      <c r="F230" s="5">
        <v>46294000000000</v>
      </c>
      <c r="G230" s="5">
        <v>43170000000000</v>
      </c>
    </row>
    <row r="231" spans="3:26" ht="15.5" x14ac:dyDescent="0.35">
      <c r="C231" t="s">
        <v>23</v>
      </c>
      <c r="D231" s="5">
        <v>17813000000000</v>
      </c>
      <c r="E231" s="5">
        <v>17660000000000</v>
      </c>
      <c r="F231" s="5">
        <v>19442000000000</v>
      </c>
      <c r="G231" s="5">
        <v>19296000000000</v>
      </c>
    </row>
    <row r="232" spans="3:26" ht="15.5" x14ac:dyDescent="0.35">
      <c r="C232" t="s">
        <v>20</v>
      </c>
      <c r="D232" s="5">
        <v>-5305000000000</v>
      </c>
      <c r="E232" s="5">
        <v>-4683000000000</v>
      </c>
      <c r="F232" s="5">
        <v>-1891000000000</v>
      </c>
      <c r="G232" s="5">
        <v>-5243000000000</v>
      </c>
    </row>
    <row r="233" spans="3:26" ht="15.5" x14ac:dyDescent="0.35">
      <c r="C233" t="s">
        <v>237</v>
      </c>
      <c r="D233" s="5">
        <v>17802000000000</v>
      </c>
      <c r="E233" s="5">
        <v>15123000000000</v>
      </c>
      <c r="F233" s="5">
        <v>15509000000000</v>
      </c>
      <c r="G233" s="5">
        <v>12718000000000</v>
      </c>
    </row>
    <row r="234" spans="3:26" ht="15.5" x14ac:dyDescent="0.35">
      <c r="C234" t="s">
        <v>238</v>
      </c>
      <c r="D234" s="5">
        <v>1477000000000</v>
      </c>
      <c r="E234" s="5">
        <v>3653000000000</v>
      </c>
      <c r="F234" s="5">
        <v>1902000000000</v>
      </c>
      <c r="G234" s="5">
        <v>1382000000000</v>
      </c>
    </row>
    <row r="235" spans="3:26" ht="15.5" x14ac:dyDescent="0.35">
      <c r="C235" t="s">
        <v>239</v>
      </c>
      <c r="D235" s="5">
        <v>-638000000000</v>
      </c>
      <c r="E235" s="5">
        <v>-1205000000000</v>
      </c>
      <c r="F235" s="5">
        <v>-1172000000000</v>
      </c>
      <c r="G235" s="5">
        <v>-314000000000</v>
      </c>
    </row>
    <row r="236" spans="3:26" ht="15.5" x14ac:dyDescent="0.35">
      <c r="C236" t="s">
        <v>12</v>
      </c>
      <c r="D236" s="5">
        <v>839000000000</v>
      </c>
      <c r="E236" s="5">
        <v>2448000000000</v>
      </c>
      <c r="F236" s="5">
        <v>730000000000</v>
      </c>
      <c r="G236" s="5">
        <v>1068000000000</v>
      </c>
    </row>
    <row r="237" spans="3:26" ht="15.5" x14ac:dyDescent="0.35">
      <c r="C237" t="s">
        <v>15</v>
      </c>
      <c r="D237" s="6">
        <v>34.590000000000003</v>
      </c>
      <c r="E237" s="6">
        <v>100.98</v>
      </c>
      <c r="F237" s="6">
        <v>30.13</v>
      </c>
      <c r="G237" s="6">
        <v>44.08</v>
      </c>
    </row>
    <row r="238" spans="3:26" ht="15.5" x14ac:dyDescent="0.35">
      <c r="C238" t="s">
        <v>57</v>
      </c>
      <c r="I238" s="6">
        <v>146.38999999999999</v>
      </c>
      <c r="J238" s="6">
        <v>221.93</v>
      </c>
      <c r="K238" s="6">
        <v>174.99</v>
      </c>
      <c r="L238" s="6">
        <v>200.2</v>
      </c>
      <c r="M238" s="6">
        <v>179.37</v>
      </c>
      <c r="N238" s="6">
        <v>-159.21</v>
      </c>
      <c r="O238" s="6">
        <v>39.44</v>
      </c>
      <c r="P238" s="6">
        <v>179.28</v>
      </c>
      <c r="Q238" s="6">
        <v>79.03</v>
      </c>
      <c r="R238" s="6">
        <v>167.06</v>
      </c>
      <c r="S238" s="6">
        <v>221.64</v>
      </c>
      <c r="T238" s="6">
        <v>370.93</v>
      </c>
      <c r="U238" s="6">
        <v>433.01</v>
      </c>
      <c r="V238" s="6">
        <v>355.38</v>
      </c>
      <c r="W238" s="6">
        <v>244.75</v>
      </c>
      <c r="X238" s="6">
        <v>266.63</v>
      </c>
      <c r="Y238" s="6">
        <v>265.37</v>
      </c>
      <c r="Z238" s="6">
        <v>35.06</v>
      </c>
    </row>
    <row r="239" spans="3:26" ht="15.5" x14ac:dyDescent="0.35">
      <c r="C239" t="s">
        <v>71</v>
      </c>
      <c r="I239" s="6">
        <v>13.05</v>
      </c>
      <c r="J239" s="6">
        <v>7.16</v>
      </c>
      <c r="K239" s="6">
        <v>6.46</v>
      </c>
      <c r="L239" s="6">
        <v>8.7899999999999991</v>
      </c>
      <c r="M239" s="6">
        <v>7.67</v>
      </c>
      <c r="N239" s="6">
        <v>-10.4</v>
      </c>
      <c r="O239" s="6">
        <v>55.02</v>
      </c>
      <c r="P239" s="6">
        <v>11.83</v>
      </c>
      <c r="Q239" s="6">
        <v>22.14</v>
      </c>
      <c r="R239" s="6">
        <v>16.16</v>
      </c>
      <c r="S239" s="6">
        <v>12.38</v>
      </c>
      <c r="T239" s="6">
        <v>16.18</v>
      </c>
      <c r="U239" s="6">
        <v>10.33</v>
      </c>
      <c r="V239" s="6">
        <v>12.94</v>
      </c>
      <c r="W239" s="6">
        <v>12.97</v>
      </c>
      <c r="X239" s="6">
        <v>16.600000000000001</v>
      </c>
      <c r="Y239" s="6">
        <v>14.7</v>
      </c>
      <c r="Z239" s="6">
        <v>53.05</v>
      </c>
    </row>
    <row r="240" spans="3:26" ht="15.5" x14ac:dyDescent="0.35">
      <c r="C240" t="s">
        <v>74</v>
      </c>
      <c r="I240" s="6">
        <v>0.71</v>
      </c>
      <c r="J240" s="6">
        <v>0.64</v>
      </c>
      <c r="K240" s="6">
        <v>0.49</v>
      </c>
      <c r="L240" s="6">
        <v>0.8</v>
      </c>
      <c r="M240" s="6">
        <v>0.77</v>
      </c>
      <c r="N240" s="6">
        <v>0.95</v>
      </c>
      <c r="O240" s="6">
        <v>0.97</v>
      </c>
      <c r="P240" s="6">
        <v>0.93</v>
      </c>
      <c r="Q240" s="6">
        <v>1.07</v>
      </c>
      <c r="R240" s="6">
        <v>1.68</v>
      </c>
      <c r="S240" s="6">
        <v>1.62</v>
      </c>
      <c r="T240" s="6">
        <v>3.43</v>
      </c>
      <c r="U240" s="6">
        <v>2.96</v>
      </c>
      <c r="V240" s="6">
        <v>4.4800000000000004</v>
      </c>
      <c r="W240" s="6">
        <v>3.93</v>
      </c>
      <c r="X240" s="6">
        <v>5.43</v>
      </c>
      <c r="Y240" s="6">
        <v>5.25</v>
      </c>
      <c r="Z240" s="6">
        <v>3.34</v>
      </c>
    </row>
    <row r="241" spans="3:26" ht="15.5" x14ac:dyDescent="0.35">
      <c r="C241" t="s">
        <v>240</v>
      </c>
      <c r="I241" s="5">
        <v>14514530000000</v>
      </c>
      <c r="J241" s="5">
        <v>14974260000000</v>
      </c>
      <c r="K241" s="5">
        <v>15537200000000</v>
      </c>
      <c r="L241" s="6">
        <v>16856419999999.998</v>
      </c>
      <c r="M241" s="5">
        <v>12051250000000</v>
      </c>
      <c r="N241" s="5">
        <v>9056620000000</v>
      </c>
      <c r="O241" s="5">
        <v>14887150000000</v>
      </c>
      <c r="P241" s="6">
        <v>16740130000000.002</v>
      </c>
    </row>
    <row r="242" spans="3:26" ht="15.5" x14ac:dyDescent="0.35">
      <c r="C242" t="s">
        <v>241</v>
      </c>
      <c r="I242" s="6">
        <v>3.4099999999999998E-2</v>
      </c>
      <c r="J242" s="6">
        <v>5.1900000000000002E-2</v>
      </c>
      <c r="K242" s="6">
        <v>4.1599999999999998E-2</v>
      </c>
      <c r="L242" s="6">
        <v>4.3299999999999998E-2</v>
      </c>
      <c r="M242" s="6">
        <v>4.0500000000000001E-2</v>
      </c>
      <c r="N242" s="6">
        <v>-3.6299999999999999E-2</v>
      </c>
      <c r="O242" s="6">
        <v>9.300000000000001E-3</v>
      </c>
      <c r="P242" s="6">
        <v>3.78E-2</v>
      </c>
      <c r="Q242" s="6">
        <v>2.2499999999999999E-2</v>
      </c>
      <c r="R242" s="6">
        <v>4.41E-2</v>
      </c>
      <c r="S242" s="6">
        <v>0.06</v>
      </c>
      <c r="T242" s="6">
        <v>0.11630000000000001</v>
      </c>
      <c r="U242" s="6">
        <v>0.19719999999999999</v>
      </c>
      <c r="V242" s="6">
        <v>0.22800000000000001</v>
      </c>
      <c r="W242" s="6">
        <v>0.19149999999999998</v>
      </c>
      <c r="X242" s="6">
        <v>0.2014</v>
      </c>
      <c r="Y242" s="6">
        <v>0.22440000000000002</v>
      </c>
      <c r="Z242" s="6">
        <v>3.15E-2</v>
      </c>
    </row>
    <row r="243" spans="3:26" ht="15.5" x14ac:dyDescent="0.35">
      <c r="C243" t="s">
        <v>242</v>
      </c>
      <c r="I243" s="6">
        <v>7.7399999999999997E-2</v>
      </c>
      <c r="J243" s="6">
        <v>0.11779999999999999</v>
      </c>
      <c r="K243" s="6">
        <v>0.1018</v>
      </c>
      <c r="L243" s="6">
        <v>0.1182</v>
      </c>
      <c r="M243" s="6">
        <v>0.1206</v>
      </c>
      <c r="N243" s="6">
        <v>-0.1225</v>
      </c>
      <c r="O243" s="6">
        <v>2.69E-2</v>
      </c>
      <c r="P243" s="6">
        <v>0.1166</v>
      </c>
      <c r="Q243" s="6">
        <v>4.4600000000000001E-2</v>
      </c>
      <c r="R243" s="6">
        <v>9.5299999999999996E-2</v>
      </c>
      <c r="S243" s="6">
        <v>0.129</v>
      </c>
      <c r="T243" s="6">
        <v>0.26119999999999999</v>
      </c>
      <c r="U243" s="6">
        <v>0.33810000000000001</v>
      </c>
      <c r="V243" s="6">
        <v>0.40539999999999998</v>
      </c>
      <c r="W243" s="6">
        <v>0.37459999999999999</v>
      </c>
      <c r="X243" s="6">
        <v>0.46600000000000003</v>
      </c>
      <c r="Y243" s="6">
        <v>0.54830000000000001</v>
      </c>
      <c r="Z243" s="6">
        <v>0.11380000000000001</v>
      </c>
    </row>
    <row r="244" spans="3:26" ht="15.5" x14ac:dyDescent="0.35">
      <c r="C244" t="s">
        <v>243</v>
      </c>
      <c r="I244" s="6">
        <v>0.1007</v>
      </c>
      <c r="J244" s="6">
        <v>0.10060000000000001</v>
      </c>
      <c r="K244" s="6">
        <v>9.4E-2</v>
      </c>
      <c r="L244" s="6">
        <v>9.2100000000000015E-2</v>
      </c>
      <c r="M244" s="6">
        <v>6.5299999999999997E-2</v>
      </c>
      <c r="N244" s="6">
        <v>3.7699999999999997E-2</v>
      </c>
      <c r="O244" s="6">
        <v>9.6500000000000002E-2</v>
      </c>
      <c r="P244" s="6">
        <v>0.10779999999999999</v>
      </c>
      <c r="Q244" s="6">
        <v>6.3200000000000006E-2</v>
      </c>
      <c r="R244" s="6">
        <v>7.3300000000000004E-2</v>
      </c>
      <c r="S244" s="6">
        <v>0.1051</v>
      </c>
      <c r="T244" s="6">
        <v>0.23010000000000003</v>
      </c>
      <c r="U244" s="6">
        <v>0.30109999999999998</v>
      </c>
      <c r="V244" s="6">
        <v>0.31920000000000004</v>
      </c>
      <c r="W244" s="6">
        <v>0.27729999999999999</v>
      </c>
      <c r="X244" s="6">
        <v>0.34100000000000003</v>
      </c>
      <c r="Y244" s="6">
        <v>0.32530000000000003</v>
      </c>
      <c r="Z244" s="6">
        <v>0.41859999999999997</v>
      </c>
    </row>
    <row r="245" spans="3:26" ht="15.5" x14ac:dyDescent="0.35">
      <c r="C245" t="s">
        <v>244</v>
      </c>
      <c r="I245" s="5">
        <v>8</v>
      </c>
      <c r="J245" s="6">
        <v>6.94</v>
      </c>
      <c r="K245" s="6">
        <v>5.56</v>
      </c>
      <c r="L245" s="6">
        <v>4.47</v>
      </c>
      <c r="M245" s="6">
        <v>2.74</v>
      </c>
      <c r="N245" s="6">
        <v>1.33</v>
      </c>
      <c r="O245" s="6">
        <v>3.53</v>
      </c>
      <c r="P245" s="6">
        <v>4.21</v>
      </c>
      <c r="Q245" s="6">
        <v>2.56</v>
      </c>
      <c r="R245" s="6">
        <v>3.36</v>
      </c>
      <c r="S245" s="6">
        <v>4.75</v>
      </c>
      <c r="T245" s="6">
        <v>12.99</v>
      </c>
      <c r="U245" s="6">
        <v>42.71</v>
      </c>
      <c r="V245" s="6">
        <v>47.2</v>
      </c>
      <c r="W245" s="6">
        <v>32.130000000000003</v>
      </c>
      <c r="X245" s="6">
        <v>24.31</v>
      </c>
      <c r="Y245" s="6">
        <v>13.75</v>
      </c>
      <c r="Z245" s="6">
        <v>8.51</v>
      </c>
    </row>
    <row r="246" spans="3:26" ht="15.5" x14ac:dyDescent="0.35">
      <c r="C246" t="s">
        <v>68</v>
      </c>
      <c r="I246" s="6">
        <v>1.01</v>
      </c>
      <c r="J246" s="6">
        <v>0.84</v>
      </c>
      <c r="K246" s="6">
        <v>0.66</v>
      </c>
      <c r="L246" s="6">
        <v>1.04</v>
      </c>
      <c r="M246" s="6">
        <v>0.92</v>
      </c>
      <c r="N246" s="6">
        <v>1.27</v>
      </c>
      <c r="O246" s="6">
        <v>1.48</v>
      </c>
      <c r="P246" s="6">
        <v>1.38</v>
      </c>
      <c r="Q246" s="6">
        <v>0.99</v>
      </c>
      <c r="R246" s="6">
        <v>1.54</v>
      </c>
      <c r="S246" s="6">
        <v>1.6</v>
      </c>
      <c r="T246" s="6">
        <v>4.22</v>
      </c>
      <c r="U246" s="6">
        <v>3.49</v>
      </c>
      <c r="V246" s="6">
        <v>5.25</v>
      </c>
      <c r="W246" s="6">
        <v>4.8600000000000003</v>
      </c>
      <c r="X246" s="6">
        <v>7.73</v>
      </c>
      <c r="Y246" s="6">
        <v>8.06</v>
      </c>
      <c r="Z246" s="6">
        <v>6.04</v>
      </c>
    </row>
    <row r="247" spans="3:26" ht="15.5" x14ac:dyDescent="0.35">
      <c r="C247" t="s">
        <v>65</v>
      </c>
      <c r="I247" s="6">
        <v>1890.14</v>
      </c>
      <c r="J247" s="6">
        <v>1883.56</v>
      </c>
      <c r="K247" s="6">
        <v>1718.85</v>
      </c>
      <c r="L247" s="6">
        <v>1694.3</v>
      </c>
      <c r="M247" s="6">
        <v>1487.41</v>
      </c>
      <c r="N247" s="6">
        <v>1299.3599999999999</v>
      </c>
      <c r="O247" s="6">
        <v>1468.5</v>
      </c>
      <c r="P247" s="6">
        <v>1537.94</v>
      </c>
      <c r="Q247" s="6">
        <v>1770.6</v>
      </c>
      <c r="R247" s="6">
        <v>1753.21</v>
      </c>
      <c r="S247" s="6">
        <v>1718.78</v>
      </c>
      <c r="T247" s="6">
        <v>1420.19</v>
      </c>
      <c r="U247" s="6">
        <v>1280.81</v>
      </c>
      <c r="V247" s="6">
        <v>876.53</v>
      </c>
      <c r="W247" s="6">
        <v>653.41</v>
      </c>
      <c r="X247" s="6">
        <v>572.1</v>
      </c>
      <c r="Y247" s="6">
        <v>483.97</v>
      </c>
      <c r="Z247" s="6">
        <v>308.06</v>
      </c>
    </row>
    <row r="248" spans="3:26" ht="15.5" x14ac:dyDescent="0.35">
      <c r="C248" t="s">
        <v>245</v>
      </c>
      <c r="I248" s="6">
        <v>1.01</v>
      </c>
      <c r="J248" s="6">
        <v>0.84</v>
      </c>
      <c r="K248" s="6">
        <v>0.66</v>
      </c>
      <c r="L248" s="6">
        <v>1.04</v>
      </c>
      <c r="M248" s="6">
        <v>0.93</v>
      </c>
      <c r="N248" s="6">
        <v>1.28</v>
      </c>
      <c r="O248" s="6">
        <v>1.48</v>
      </c>
      <c r="P248" s="6">
        <v>1.38</v>
      </c>
      <c r="Q248" s="6">
        <v>0.99</v>
      </c>
      <c r="R248" s="6">
        <v>1.54</v>
      </c>
      <c r="S248" s="6">
        <v>1.6</v>
      </c>
      <c r="T248" s="6">
        <v>4.3</v>
      </c>
      <c r="U248" s="6">
        <v>3.53</v>
      </c>
      <c r="V248" s="6">
        <v>5.25</v>
      </c>
      <c r="W248" s="6">
        <v>4.8600000000000003</v>
      </c>
      <c r="X248" s="6">
        <v>7.73</v>
      </c>
      <c r="Y248" s="6">
        <v>8.06</v>
      </c>
      <c r="Z248" s="6">
        <v>6.04</v>
      </c>
    </row>
    <row r="249" spans="3:26" ht="15.5" x14ac:dyDescent="0.35">
      <c r="C249" t="s">
        <v>246</v>
      </c>
      <c r="I249" s="6">
        <v>1888.89</v>
      </c>
      <c r="J249" s="6">
        <v>1882.08</v>
      </c>
      <c r="K249" s="6">
        <v>1717.27</v>
      </c>
      <c r="L249" s="6">
        <v>1692.73</v>
      </c>
      <c r="M249" s="6">
        <v>1485.91</v>
      </c>
      <c r="N249" s="6">
        <v>1297.43</v>
      </c>
      <c r="O249" s="6">
        <v>1466.3</v>
      </c>
      <c r="P249" s="6">
        <v>1535.22</v>
      </c>
      <c r="Q249" s="6">
        <v>1768.24</v>
      </c>
      <c r="R249" s="6">
        <v>1750.64</v>
      </c>
      <c r="S249" s="6">
        <v>1716.59</v>
      </c>
      <c r="T249" s="6">
        <v>1394.04</v>
      </c>
      <c r="U249" s="6">
        <v>1267.8800000000001</v>
      </c>
      <c r="V249" s="6">
        <v>875.37</v>
      </c>
      <c r="W249" s="6">
        <v>653.41</v>
      </c>
      <c r="X249" s="6">
        <v>572.1</v>
      </c>
      <c r="Y249" s="6">
        <v>483.97</v>
      </c>
      <c r="Z249" s="6">
        <v>308.06</v>
      </c>
    </row>
    <row r="250" spans="3:26" ht="15.5" x14ac:dyDescent="0.35">
      <c r="C250" t="s">
        <v>247</v>
      </c>
      <c r="I250" s="5">
        <v>3060000000000</v>
      </c>
      <c r="J250" s="5">
        <v>2786000000000</v>
      </c>
      <c r="K250" s="5">
        <v>9185000000000</v>
      </c>
      <c r="L250" s="5">
        <v>261000000000</v>
      </c>
      <c r="M250" s="5">
        <v>265000000000</v>
      </c>
      <c r="N250" s="5">
        <v>1429000000000</v>
      </c>
      <c r="O250" s="5">
        <v>3077000000000</v>
      </c>
      <c r="P250" s="5">
        <v>11123000000000</v>
      </c>
      <c r="Q250" s="5">
        <v>310000000000</v>
      </c>
      <c r="R250" s="5">
        <v>3641000000000</v>
      </c>
      <c r="S250" s="5">
        <v>1678000000000</v>
      </c>
      <c r="T250" s="5">
        <v>1084000000000</v>
      </c>
      <c r="U250" s="5">
        <v>5050000000000</v>
      </c>
      <c r="V250" s="5">
        <v>954000000000</v>
      </c>
      <c r="W250" s="5">
        <v>891000000000</v>
      </c>
      <c r="X250" s="5">
        <v>2045000000000</v>
      </c>
      <c r="Y250" s="5">
        <v>1112000000000</v>
      </c>
      <c r="Z250" s="5">
        <v>517000000000</v>
      </c>
    </row>
    <row r="251" spans="3:26" ht="15.5" x14ac:dyDescent="0.35">
      <c r="C251" t="s">
        <v>248</v>
      </c>
      <c r="I251" s="5">
        <v>14599000000000</v>
      </c>
      <c r="J251" s="5">
        <v>17087000000000</v>
      </c>
      <c r="K251" s="5">
        <v>14139000000000</v>
      </c>
      <c r="L251" s="5">
        <v>32765000000000</v>
      </c>
      <c r="M251" s="5">
        <v>34579000000000</v>
      </c>
      <c r="N251" s="5">
        <v>34671000000000</v>
      </c>
      <c r="O251" s="5">
        <v>35581000000000</v>
      </c>
      <c r="P251" s="5">
        <v>39997000000000</v>
      </c>
      <c r="Q251" s="5">
        <v>32173000000000</v>
      </c>
      <c r="R251" s="5">
        <v>35478000000000</v>
      </c>
      <c r="S251" s="5">
        <v>35846000000000</v>
      </c>
      <c r="T251" s="5">
        <v>22597000000000</v>
      </c>
      <c r="U251" s="5">
        <v>7610000000000</v>
      </c>
      <c r="V251" s="5">
        <v>8965000000000</v>
      </c>
      <c r="W251" s="5">
        <v>10630000000000</v>
      </c>
      <c r="X251" s="5">
        <v>12439000000000</v>
      </c>
      <c r="Y251" s="5">
        <v>11780000000000</v>
      </c>
      <c r="Z251" s="5">
        <v>13921000000000</v>
      </c>
    </row>
    <row r="252" spans="3:26" ht="15.5" x14ac:dyDescent="0.35">
      <c r="C252" t="s">
        <v>25</v>
      </c>
      <c r="I252" s="5">
        <v>17660000000000</v>
      </c>
      <c r="J252" s="5">
        <v>19873000000000</v>
      </c>
      <c r="K252" s="5">
        <v>23324000000000</v>
      </c>
      <c r="L252" s="5">
        <v>33026000000000</v>
      </c>
      <c r="M252" s="5">
        <v>34843000000000</v>
      </c>
      <c r="N252" s="5">
        <v>36100000000000</v>
      </c>
      <c r="O252" s="5">
        <v>38659000000000</v>
      </c>
      <c r="P252" s="5">
        <v>51120000000000</v>
      </c>
      <c r="Q252" s="5">
        <v>32483000000000</v>
      </c>
      <c r="R252" s="5">
        <v>39119000000000</v>
      </c>
      <c r="S252" s="5">
        <v>37524000000000</v>
      </c>
      <c r="T252" s="5">
        <v>23681000000000</v>
      </c>
      <c r="U252" s="5">
        <v>12660000000000</v>
      </c>
      <c r="V252" s="5">
        <v>9919000000000</v>
      </c>
      <c r="W252" s="5">
        <v>11521000000000</v>
      </c>
      <c r="X252" s="5">
        <v>14484000000000</v>
      </c>
      <c r="Y252" s="5">
        <v>12892000000000</v>
      </c>
      <c r="Z252" s="5">
        <v>14438000000000</v>
      </c>
    </row>
    <row r="253" spans="3:26" ht="15.5" x14ac:dyDescent="0.35">
      <c r="C253" t="s">
        <v>22</v>
      </c>
      <c r="I253" s="5">
        <v>-4683000000000</v>
      </c>
      <c r="J253" s="5">
        <v>-2475000000000</v>
      </c>
      <c r="K253" s="5">
        <v>4107000000000</v>
      </c>
      <c r="L253" s="5">
        <v>10454000000000</v>
      </c>
      <c r="M253" s="5">
        <v>13379000000000</v>
      </c>
      <c r="N253" s="5">
        <v>19469000000000</v>
      </c>
      <c r="O253" s="5">
        <v>24196000000000</v>
      </c>
      <c r="P253" s="5">
        <v>32074000000000</v>
      </c>
      <c r="Q253" s="5">
        <v>18578000000000</v>
      </c>
      <c r="R253" s="5">
        <v>21597000000000</v>
      </c>
      <c r="S253" s="5">
        <v>21860000000000</v>
      </c>
      <c r="T253" s="5">
        <v>8552000000000</v>
      </c>
      <c r="U253" s="5">
        <v>-3431000000000</v>
      </c>
      <c r="V253" s="5">
        <v>-5238000000000</v>
      </c>
      <c r="W253" s="5">
        <v>1165000000000</v>
      </c>
      <c r="X253" s="5">
        <v>3418000000000</v>
      </c>
      <c r="Y253" s="5">
        <v>6298000000000</v>
      </c>
      <c r="Z253" s="5">
        <v>10939000000000</v>
      </c>
    </row>
    <row r="254" spans="3:26" ht="15.5" x14ac:dyDescent="0.35">
      <c r="C254" t="s">
        <v>249</v>
      </c>
      <c r="I254" s="5">
        <v>15123000000000</v>
      </c>
      <c r="J254" s="5">
        <v>13773000000000</v>
      </c>
      <c r="K254" s="5">
        <v>6639000000000</v>
      </c>
      <c r="L254" s="5">
        <v>19019000000000</v>
      </c>
      <c r="M254" s="5">
        <v>18708000000000</v>
      </c>
      <c r="N254" s="5">
        <v>11603000000000</v>
      </c>
      <c r="O254" s="5">
        <v>15085000000000</v>
      </c>
      <c r="P254" s="5">
        <v>12585000000000</v>
      </c>
      <c r="Q254" s="5">
        <v>18173000000000</v>
      </c>
      <c r="R254" s="5">
        <v>17592000000000</v>
      </c>
      <c r="S254" s="5">
        <v>14557000000000</v>
      </c>
      <c r="T254" s="5">
        <v>9582000000000</v>
      </c>
      <c r="U254" s="5">
        <v>10914000000000</v>
      </c>
      <c r="V254" s="5">
        <v>14612000000000</v>
      </c>
      <c r="W254" s="5">
        <v>11173000000000</v>
      </c>
      <c r="X254" s="5">
        <v>9823000000000</v>
      </c>
      <c r="Y254" s="5">
        <v>5534000000000</v>
      </c>
      <c r="Z254" s="5">
        <v>1899000000000</v>
      </c>
    </row>
    <row r="255" spans="3:26" ht="15.5" x14ac:dyDescent="0.35">
      <c r="C255" t="s">
        <v>250</v>
      </c>
      <c r="I255" s="5">
        <v>10987000000000</v>
      </c>
      <c r="J255" s="5">
        <v>12687000000000</v>
      </c>
      <c r="K255" s="5">
        <v>11173000000000</v>
      </c>
      <c r="L255" s="5">
        <v>15120000000000</v>
      </c>
      <c r="M255" s="5">
        <v>8320000000000</v>
      </c>
      <c r="N255" s="5">
        <v>5880000000000</v>
      </c>
      <c r="O255" s="5">
        <v>11268000000000</v>
      </c>
      <c r="P255" s="5">
        <v>13308000000000</v>
      </c>
      <c r="Q255" s="5">
        <v>7829000000000</v>
      </c>
      <c r="R255" s="5">
        <v>8808000000000</v>
      </c>
      <c r="S255" s="5">
        <v>7290000000000</v>
      </c>
      <c r="T255" s="5">
        <v>11155000000000</v>
      </c>
      <c r="U255" s="5">
        <v>10111000000000</v>
      </c>
      <c r="V255" s="5">
        <v>11279000000000</v>
      </c>
      <c r="W255" s="5">
        <v>8314000000000</v>
      </c>
      <c r="X255" s="5">
        <v>9545000000000</v>
      </c>
      <c r="Y255" s="5">
        <v>6953000000000</v>
      </c>
      <c r="Z255" s="5">
        <v>3779000000000</v>
      </c>
    </row>
    <row r="256" spans="3:26" ht="15.5" x14ac:dyDescent="0.35">
      <c r="C256" t="s">
        <v>251</v>
      </c>
      <c r="I256" s="5">
        <v>-3474000000000</v>
      </c>
      <c r="J256" s="5">
        <v>-2244000000000</v>
      </c>
      <c r="K256" s="5">
        <v>-1888000000000</v>
      </c>
      <c r="L256" s="5">
        <v>-2069000000000</v>
      </c>
      <c r="M256" s="5">
        <v>-3168000000000</v>
      </c>
      <c r="N256" s="5">
        <v>-3990000000000</v>
      </c>
      <c r="O256" s="5">
        <v>-3344000000000</v>
      </c>
      <c r="P256" s="5">
        <v>-5331000000000</v>
      </c>
      <c r="Q256" s="5">
        <v>-3542000000000</v>
      </c>
      <c r="R256" s="5">
        <v>-5720000000000</v>
      </c>
      <c r="S256" s="5">
        <v>-13514000000000</v>
      </c>
      <c r="T256" s="5">
        <v>-6347000000000</v>
      </c>
      <c r="U256" s="5">
        <v>-3871000000000</v>
      </c>
      <c r="V256" s="5">
        <v>-1540000000000</v>
      </c>
      <c r="W256" s="5">
        <v>-686000000000</v>
      </c>
      <c r="X256" s="5">
        <v>-1142000000000</v>
      </c>
      <c r="Y256" s="5">
        <v>-1800000000000</v>
      </c>
      <c r="Z256" s="5">
        <v>-1353000000000</v>
      </c>
    </row>
    <row r="257" spans="2:26" ht="15.5" x14ac:dyDescent="0.35">
      <c r="C257" t="s">
        <v>14</v>
      </c>
      <c r="I257" s="5">
        <v>7513000000000</v>
      </c>
      <c r="J257" s="5">
        <v>10443000000000</v>
      </c>
      <c r="K257" s="5">
        <v>9285000000000</v>
      </c>
      <c r="L257" s="5">
        <v>13051000000000</v>
      </c>
      <c r="M257" s="5">
        <v>5152000000000</v>
      </c>
      <c r="N257" s="5">
        <v>1890000000000</v>
      </c>
      <c r="O257" s="5">
        <v>7924000000000</v>
      </c>
      <c r="P257" s="5">
        <v>7976000000000</v>
      </c>
      <c r="Q257" s="5">
        <v>4287000000000</v>
      </c>
      <c r="R257" s="5">
        <v>3088000000000</v>
      </c>
      <c r="S257" s="5">
        <v>-6224000000000</v>
      </c>
      <c r="T257" s="5">
        <v>4808000000000</v>
      </c>
      <c r="U257" s="5">
        <v>6240000000000</v>
      </c>
      <c r="V257" s="5">
        <v>9739000000000</v>
      </c>
      <c r="W257" s="5">
        <v>7628000000000</v>
      </c>
      <c r="X257" s="5">
        <v>8404000000000</v>
      </c>
      <c r="Y257" s="5">
        <v>5153000000000</v>
      </c>
      <c r="Z257" s="5">
        <v>2426000000000</v>
      </c>
    </row>
    <row r="258" spans="2:26" ht="15.5" x14ac:dyDescent="0.35">
      <c r="C258" t="s">
        <v>16</v>
      </c>
      <c r="I258" s="6">
        <v>309.92</v>
      </c>
      <c r="J258" s="6">
        <v>430.78</v>
      </c>
      <c r="K258" s="6">
        <v>383.03</v>
      </c>
      <c r="L258" s="6">
        <v>538.35</v>
      </c>
      <c r="M258" s="6">
        <v>212.51</v>
      </c>
      <c r="N258" s="6">
        <v>77.95</v>
      </c>
      <c r="O258" s="6">
        <v>326.88</v>
      </c>
      <c r="P258" s="6">
        <v>329.04</v>
      </c>
      <c r="Q258" s="6">
        <v>176.85</v>
      </c>
      <c r="R258" s="6">
        <v>127.4</v>
      </c>
      <c r="S258" s="6">
        <v>-256.76</v>
      </c>
      <c r="T258" s="6">
        <v>198.34</v>
      </c>
      <c r="U258" s="6">
        <v>257.39999999999998</v>
      </c>
      <c r="V258" s="6">
        <v>401.74</v>
      </c>
      <c r="W258" s="6">
        <v>314.67</v>
      </c>
      <c r="X258" s="6">
        <v>346.66</v>
      </c>
      <c r="Y258" s="6">
        <v>212.57</v>
      </c>
      <c r="Z258" s="6">
        <v>105.63</v>
      </c>
    </row>
    <row r="260" spans="2:26" ht="15.5" x14ac:dyDescent="0.35">
      <c r="B260" t="s">
        <v>252</v>
      </c>
      <c r="C260" t="s">
        <v>253</v>
      </c>
      <c r="D260" s="5">
        <v>1525000000000</v>
      </c>
      <c r="E260" s="5">
        <v>-375000000000</v>
      </c>
      <c r="F260" s="5">
        <v>1530000000000</v>
      </c>
      <c r="G260" s="5">
        <v>1360000000000</v>
      </c>
      <c r="H260" s="5">
        <v>6099000000000</v>
      </c>
      <c r="I260" s="5">
        <v>3549000000000</v>
      </c>
      <c r="J260" s="5">
        <v>5380000000000</v>
      </c>
      <c r="K260" s="5">
        <v>4242000000000</v>
      </c>
      <c r="L260" s="5">
        <v>4853000000000</v>
      </c>
      <c r="M260" s="5">
        <v>4348000000000</v>
      </c>
      <c r="N260" s="5">
        <v>-3860000000000</v>
      </c>
      <c r="O260" s="5">
        <v>956000000000</v>
      </c>
      <c r="P260" s="5">
        <v>4346000000000</v>
      </c>
      <c r="Q260" s="5">
        <v>1916000000000</v>
      </c>
    </row>
    <row r="261" spans="2:26" ht="15.5" x14ac:dyDescent="0.35">
      <c r="C261" t="s">
        <v>254</v>
      </c>
      <c r="H261" s="5">
        <v>4046000000000</v>
      </c>
      <c r="I261" s="5">
        <v>3549000000000</v>
      </c>
      <c r="J261" s="5">
        <v>5380000000000</v>
      </c>
      <c r="K261" s="5">
        <v>4242000000000</v>
      </c>
      <c r="L261" s="5">
        <v>4853000000000</v>
      </c>
      <c r="M261" s="5">
        <v>4348000000000</v>
      </c>
      <c r="N261" s="5">
        <v>-3860000000000</v>
      </c>
      <c r="O261" s="5">
        <v>956000000000</v>
      </c>
      <c r="P261" s="5">
        <v>4346000000000</v>
      </c>
      <c r="Q261" s="5">
        <v>1916000000000</v>
      </c>
    </row>
    <row r="262" spans="2:26" ht="15.5" x14ac:dyDescent="0.35">
      <c r="C262" t="s">
        <v>401</v>
      </c>
      <c r="H262" s="6">
        <v>125.61</v>
      </c>
      <c r="I262" s="6">
        <v>125.61</v>
      </c>
      <c r="J262" s="6">
        <v>182.08</v>
      </c>
      <c r="K262" s="6">
        <v>148.31</v>
      </c>
      <c r="L262" s="6">
        <v>141.05000000000001</v>
      </c>
      <c r="M262" s="6">
        <v>124.42</v>
      </c>
      <c r="O262" s="6">
        <v>41.56</v>
      </c>
      <c r="P262" s="6">
        <v>56.99</v>
      </c>
      <c r="Q262" s="6">
        <v>31.61</v>
      </c>
    </row>
    <row r="263" spans="2:26" ht="15.5" x14ac:dyDescent="0.35">
      <c r="C263" t="s">
        <v>76</v>
      </c>
      <c r="H263" s="6">
        <v>0.49920000000000003</v>
      </c>
      <c r="I263" s="6">
        <v>0.85799999999999998</v>
      </c>
      <c r="J263" s="6">
        <v>0.82040000000000002</v>
      </c>
      <c r="K263" s="6">
        <v>0.84750000000000003</v>
      </c>
      <c r="L263" s="6">
        <v>0.70459999999999989</v>
      </c>
      <c r="M263" s="6">
        <v>0.69359999999999999</v>
      </c>
      <c r="O263" s="6">
        <v>1.0537999999999998</v>
      </c>
      <c r="P263" s="6">
        <v>0.31790000000000002</v>
      </c>
      <c r="Q263" s="6">
        <v>0.4</v>
      </c>
    </row>
    <row r="264" spans="2:26" ht="15.5" x14ac:dyDescent="0.35">
      <c r="C264" t="s">
        <v>402</v>
      </c>
      <c r="H264" s="6">
        <v>8.1600000000000006E-2</v>
      </c>
      <c r="I264" s="6">
        <v>6.6600000000000006E-2</v>
      </c>
      <c r="J264" s="6">
        <v>9.6600000000000005E-2</v>
      </c>
      <c r="K264" s="6">
        <v>9.3299999999999994E-2</v>
      </c>
      <c r="L264" s="6">
        <v>9.8599999999999993E-2</v>
      </c>
      <c r="M264" s="6">
        <v>7.0099999999999996E-2</v>
      </c>
      <c r="O264" s="6">
        <v>4.7E-2</v>
      </c>
      <c r="P264" s="6">
        <v>2.5399999999999999E-2</v>
      </c>
      <c r="Q264" s="6">
        <v>1.6399999999999998E-2</v>
      </c>
    </row>
    <row r="265" spans="2:26" ht="15.5" x14ac:dyDescent="0.35">
      <c r="C265" t="s">
        <v>56</v>
      </c>
      <c r="D265" s="6">
        <v>62.9</v>
      </c>
      <c r="E265" s="6">
        <v>-15.49</v>
      </c>
      <c r="F265" s="6">
        <v>63.12</v>
      </c>
      <c r="G265" s="6">
        <v>56.12</v>
      </c>
      <c r="H265" s="6">
        <v>251.6</v>
      </c>
      <c r="I265" s="6">
        <v>146.38999999999999</v>
      </c>
      <c r="J265" s="6">
        <v>221.93</v>
      </c>
      <c r="K265" s="6">
        <v>174.99</v>
      </c>
      <c r="L265" s="6">
        <v>200.2</v>
      </c>
      <c r="M265" s="6">
        <v>179.37</v>
      </c>
      <c r="N265" s="6">
        <v>-159.21</v>
      </c>
      <c r="O265" s="6">
        <v>39.44</v>
      </c>
      <c r="P265" s="6">
        <v>179.28</v>
      </c>
      <c r="Q265" s="6">
        <v>79.03</v>
      </c>
    </row>
    <row r="266" spans="2:26" ht="15.5" x14ac:dyDescent="0.35">
      <c r="C266" t="s">
        <v>255</v>
      </c>
      <c r="H266" s="6">
        <v>166.91</v>
      </c>
      <c r="I266" s="6">
        <v>146.38999999999999</v>
      </c>
      <c r="J266" s="6">
        <v>221.93</v>
      </c>
      <c r="K266" s="6">
        <v>174.99</v>
      </c>
      <c r="L266" s="6">
        <v>200.2</v>
      </c>
      <c r="M266" s="6">
        <v>179.37</v>
      </c>
      <c r="N266" s="6">
        <v>-159.21</v>
      </c>
      <c r="O266" s="6">
        <v>39.44</v>
      </c>
      <c r="P266" s="6">
        <v>179.28</v>
      </c>
      <c r="Q266" s="6">
        <v>79.03</v>
      </c>
    </row>
    <row r="267" spans="2:26" ht="15.5" x14ac:dyDescent="0.35">
      <c r="C267" t="s">
        <v>78</v>
      </c>
      <c r="H267" s="6">
        <v>125.61</v>
      </c>
      <c r="I267" s="6">
        <v>125.61</v>
      </c>
      <c r="J267" s="6">
        <v>182.08</v>
      </c>
      <c r="K267" s="6">
        <v>148.31</v>
      </c>
      <c r="L267" s="6">
        <v>141.05000000000001</v>
      </c>
      <c r="M267" s="6">
        <v>124.42</v>
      </c>
      <c r="O267" s="6">
        <v>41.56</v>
      </c>
      <c r="P267" s="6">
        <v>56.99</v>
      </c>
      <c r="Q267" s="6">
        <v>31.61</v>
      </c>
    </row>
    <row r="268" spans="2:26" ht="15.5" x14ac:dyDescent="0.35">
      <c r="C268" t="s">
        <v>403</v>
      </c>
      <c r="H268" s="6">
        <v>0.49920000000000003</v>
      </c>
      <c r="I268" s="6">
        <v>0.85799999999999998</v>
      </c>
      <c r="J268" s="6">
        <v>0.82040000000000002</v>
      </c>
      <c r="K268" s="6">
        <v>0.84750000000000003</v>
      </c>
      <c r="L268" s="6">
        <v>0.70459999999999989</v>
      </c>
      <c r="M268" s="6">
        <v>0.69359999999999999</v>
      </c>
      <c r="O268" s="6">
        <v>1.0537999999999998</v>
      </c>
      <c r="P268" s="6">
        <v>0.31790000000000002</v>
      </c>
      <c r="Q268" s="6">
        <v>0.4</v>
      </c>
    </row>
    <row r="269" spans="2:26" ht="15.5" x14ac:dyDescent="0.35">
      <c r="C269" t="s">
        <v>404</v>
      </c>
      <c r="H269" s="6">
        <v>8.1600000000000006E-2</v>
      </c>
      <c r="I269" s="6">
        <v>6.6600000000000006E-2</v>
      </c>
      <c r="J269" s="6">
        <v>9.6600000000000005E-2</v>
      </c>
      <c r="K269" s="6">
        <v>9.3299999999999994E-2</v>
      </c>
      <c r="L269" s="6">
        <v>9.8599999999999993E-2</v>
      </c>
      <c r="M269" s="6">
        <v>7.0099999999999996E-2</v>
      </c>
      <c r="O269" s="6">
        <v>4.7E-2</v>
      </c>
      <c r="P269" s="6">
        <v>2.5399999999999999E-2</v>
      </c>
      <c r="Q269" s="6">
        <v>1.6399999999999998E-2</v>
      </c>
    </row>
    <row r="270" spans="2:26" ht="15.5" x14ac:dyDescent="0.35">
      <c r="C270" t="s">
        <v>256</v>
      </c>
      <c r="D270" s="5">
        <v>15671000000000</v>
      </c>
      <c r="E270" s="5">
        <v>17552000000000</v>
      </c>
      <c r="F270" s="5">
        <v>16127000000000</v>
      </c>
      <c r="G270" s="5">
        <v>16032000000000</v>
      </c>
      <c r="H270" s="5">
        <v>62683000000000</v>
      </c>
      <c r="I270" s="5">
        <v>65513000000000</v>
      </c>
      <c r="J270" s="5">
        <v>60049000000000</v>
      </c>
      <c r="K270" s="5">
        <v>55622000000000</v>
      </c>
      <c r="L270" s="5">
        <v>53086000000000</v>
      </c>
      <c r="M270" s="5">
        <v>43452000000000</v>
      </c>
      <c r="N270" s="5">
        <v>42062000000000</v>
      </c>
      <c r="O270" s="5">
        <v>54445000000000</v>
      </c>
      <c r="P270" s="5">
        <v>55150000000000</v>
      </c>
      <c r="Q270" s="5">
        <v>39745000000000</v>
      </c>
    </row>
    <row r="271" spans="2:26" ht="15.5" x14ac:dyDescent="0.35">
      <c r="C271" t="s">
        <v>257</v>
      </c>
      <c r="H271" s="5">
        <v>65372000000000</v>
      </c>
      <c r="I271" s="5">
        <v>65513000000000</v>
      </c>
      <c r="J271" s="5">
        <v>60049000000000</v>
      </c>
      <c r="K271" s="5">
        <v>55622000000000</v>
      </c>
      <c r="L271" s="5">
        <v>53086000000000</v>
      </c>
      <c r="M271" s="5">
        <v>43452000000000</v>
      </c>
      <c r="N271" s="5">
        <v>42062000000000</v>
      </c>
      <c r="O271" s="5">
        <v>54445000000000</v>
      </c>
      <c r="P271" s="5">
        <v>55150000000000</v>
      </c>
      <c r="Q271" s="5">
        <v>39745000000000</v>
      </c>
    </row>
    <row r="272" spans="2:26" ht="15.5" x14ac:dyDescent="0.35">
      <c r="C272" t="s">
        <v>405</v>
      </c>
      <c r="H272" s="6">
        <v>125.61</v>
      </c>
      <c r="I272" s="6">
        <v>125.61</v>
      </c>
      <c r="J272" s="6">
        <v>182.08</v>
      </c>
      <c r="K272" s="6">
        <v>148.31</v>
      </c>
      <c r="L272" s="6">
        <v>141.05000000000001</v>
      </c>
      <c r="M272" s="6">
        <v>124.42</v>
      </c>
      <c r="O272" s="6">
        <v>41.56</v>
      </c>
      <c r="P272" s="6">
        <v>56.99</v>
      </c>
      <c r="Q272" s="6">
        <v>31.61</v>
      </c>
    </row>
    <row r="273" spans="3:17" ht="15.5" x14ac:dyDescent="0.35">
      <c r="C273" t="s">
        <v>406</v>
      </c>
      <c r="H273" s="6">
        <v>0.49920000000000003</v>
      </c>
      <c r="I273" s="6">
        <v>0.85799999999999998</v>
      </c>
      <c r="J273" s="6">
        <v>0.82040000000000002</v>
      </c>
      <c r="K273" s="6">
        <v>0.84750000000000003</v>
      </c>
      <c r="L273" s="6">
        <v>0.70459999999999989</v>
      </c>
      <c r="M273" s="6">
        <v>0.69359999999999999</v>
      </c>
      <c r="O273" s="6">
        <v>1.0537999999999998</v>
      </c>
      <c r="P273" s="6">
        <v>0.31790000000000002</v>
      </c>
      <c r="Q273" s="6">
        <v>0.4</v>
      </c>
    </row>
    <row r="274" spans="3:17" ht="15.5" x14ac:dyDescent="0.35">
      <c r="C274" t="s">
        <v>407</v>
      </c>
      <c r="H274" s="6">
        <v>8.1600000000000006E-2</v>
      </c>
      <c r="I274" s="6">
        <v>6.6600000000000006E-2</v>
      </c>
      <c r="J274" s="6">
        <v>9.6600000000000005E-2</v>
      </c>
      <c r="K274" s="6">
        <v>9.3299999999999994E-2</v>
      </c>
      <c r="L274" s="6">
        <v>9.8599999999999993E-2</v>
      </c>
      <c r="M274" s="6">
        <v>7.0099999999999996E-2</v>
      </c>
      <c r="O274" s="6">
        <v>4.7E-2</v>
      </c>
      <c r="P274" s="6">
        <v>2.5399999999999999E-2</v>
      </c>
      <c r="Q274" s="6">
        <v>1.6399999999999998E-2</v>
      </c>
    </row>
    <row r="275" spans="3:17" ht="15.5" x14ac:dyDescent="0.35">
      <c r="C275" t="s">
        <v>258</v>
      </c>
      <c r="I275" s="6">
        <v>6.14</v>
      </c>
    </row>
    <row r="276" spans="3:17" ht="15.5" x14ac:dyDescent="0.35">
      <c r="C276" t="s">
        <v>259</v>
      </c>
      <c r="I276" s="6">
        <v>9.26</v>
      </c>
    </row>
    <row r="277" spans="3:17" ht="15.5" x14ac:dyDescent="0.35">
      <c r="C277" t="s">
        <v>675</v>
      </c>
      <c r="I277" s="6">
        <v>6.59</v>
      </c>
    </row>
    <row r="278" spans="3:17" ht="15.5" x14ac:dyDescent="0.35">
      <c r="C278" t="s">
        <v>260</v>
      </c>
      <c r="I278" s="6">
        <v>7.49</v>
      </c>
    </row>
    <row r="279" spans="3:17" ht="15.5" x14ac:dyDescent="0.35">
      <c r="C279" t="s">
        <v>261</v>
      </c>
      <c r="I279" s="6">
        <v>0.10800000000000001</v>
      </c>
    </row>
    <row r="280" spans="3:17" ht="15.5" x14ac:dyDescent="0.35">
      <c r="C280" t="s">
        <v>262</v>
      </c>
      <c r="I280" s="6">
        <v>0.56999999999999995</v>
      </c>
    </row>
    <row r="281" spans="3:17" ht="15.5" x14ac:dyDescent="0.35">
      <c r="C281" t="s">
        <v>263</v>
      </c>
      <c r="I281" s="6">
        <v>0.78</v>
      </c>
    </row>
    <row r="282" spans="3:17" ht="15.5" x14ac:dyDescent="0.35">
      <c r="C282" t="s">
        <v>264</v>
      </c>
      <c r="I282" s="6">
        <v>4.45</v>
      </c>
    </row>
    <row r="283" spans="3:17" ht="15.5" x14ac:dyDescent="0.35">
      <c r="C283" t="s">
        <v>265</v>
      </c>
      <c r="I283" s="6">
        <v>7.36</v>
      </c>
    </row>
    <row r="284" spans="3:17" ht="15.5" x14ac:dyDescent="0.35">
      <c r="C284" t="s">
        <v>266</v>
      </c>
      <c r="I284" s="6">
        <v>6.2</v>
      </c>
    </row>
    <row r="285" spans="3:17" ht="15.5" x14ac:dyDescent="0.35">
      <c r="C285" t="s">
        <v>267</v>
      </c>
      <c r="I285" s="5">
        <v>3</v>
      </c>
    </row>
    <row r="286" spans="3:17" ht="15.5" x14ac:dyDescent="0.35">
      <c r="C286" t="s">
        <v>408</v>
      </c>
      <c r="I286" s="6">
        <v>-0.27</v>
      </c>
    </row>
    <row r="287" spans="3:17" ht="15.5" x14ac:dyDescent="0.35">
      <c r="C287" t="s">
        <v>409</v>
      </c>
      <c r="I287" s="6">
        <v>-0.94</v>
      </c>
    </row>
    <row r="288" spans="3:17" ht="15.5" x14ac:dyDescent="0.35">
      <c r="C288" t="s">
        <v>676</v>
      </c>
      <c r="I288" s="6">
        <v>0.24</v>
      </c>
    </row>
    <row r="289" spans="3:9" ht="15.5" x14ac:dyDescent="0.35">
      <c r="C289" t="s">
        <v>268</v>
      </c>
      <c r="I289" s="6">
        <v>166.91</v>
      </c>
    </row>
    <row r="290" spans="3:9" ht="15.5" x14ac:dyDescent="0.35">
      <c r="C290" t="s">
        <v>269</v>
      </c>
      <c r="I290" s="6">
        <v>251.6</v>
      </c>
    </row>
    <row r="291" spans="3:9" ht="15.5" x14ac:dyDescent="0.35">
      <c r="C291" t="s">
        <v>270</v>
      </c>
      <c r="I291" s="6">
        <v>2696.69</v>
      </c>
    </row>
    <row r="292" spans="3:9" ht="15.5" x14ac:dyDescent="0.35">
      <c r="C292" t="s">
        <v>271</v>
      </c>
      <c r="D292" s="6">
        <v>953.64</v>
      </c>
    </row>
    <row r="293" spans="3:9" ht="15.5" x14ac:dyDescent="0.35">
      <c r="C293" t="s">
        <v>272</v>
      </c>
      <c r="I293" s="6">
        <v>1984.18</v>
      </c>
    </row>
    <row r="294" spans="3:9" ht="15.5" x14ac:dyDescent="0.35">
      <c r="C294" t="s">
        <v>273</v>
      </c>
      <c r="I294" s="6">
        <v>209.78</v>
      </c>
    </row>
    <row r="295" spans="3:9" ht="15.5" x14ac:dyDescent="0.35">
      <c r="C295" t="s">
        <v>274</v>
      </c>
      <c r="D295" s="6">
        <v>2.0099999999999998</v>
      </c>
    </row>
    <row r="296" spans="3:9" ht="15.5" x14ac:dyDescent="0.35">
      <c r="C296" t="s">
        <v>275</v>
      </c>
      <c r="D296" s="6">
        <v>1.9</v>
      </c>
    </row>
    <row r="297" spans="3:9" ht="15.5" x14ac:dyDescent="0.35">
      <c r="C297" t="s">
        <v>276</v>
      </c>
      <c r="D297" s="6">
        <v>0.37</v>
      </c>
    </row>
    <row r="298" spans="3:9" ht="15.5" x14ac:dyDescent="0.35">
      <c r="C298" t="s">
        <v>277</v>
      </c>
      <c r="D298" s="6">
        <v>0.31</v>
      </c>
    </row>
    <row r="299" spans="3:9" ht="15.5" x14ac:dyDescent="0.35">
      <c r="C299" t="s">
        <v>278</v>
      </c>
      <c r="D299" s="6">
        <v>0.87</v>
      </c>
    </row>
    <row r="300" spans="3:9" ht="15.5" x14ac:dyDescent="0.35">
      <c r="C300" t="s">
        <v>279</v>
      </c>
      <c r="D300" s="6">
        <v>0.17</v>
      </c>
    </row>
    <row r="301" spans="3:9" ht="15.5" x14ac:dyDescent="0.35">
      <c r="C301" t="s">
        <v>280</v>
      </c>
      <c r="D301" s="6">
        <v>2.19</v>
      </c>
    </row>
    <row r="302" spans="3:9" ht="15.5" x14ac:dyDescent="0.35">
      <c r="C302" t="s">
        <v>410</v>
      </c>
      <c r="I302" s="6">
        <v>8.82</v>
      </c>
    </row>
    <row r="303" spans="3:9" ht="15.5" x14ac:dyDescent="0.35">
      <c r="C303" t="s">
        <v>12</v>
      </c>
      <c r="D303" s="5">
        <v>839000000000</v>
      </c>
    </row>
    <row r="304" spans="3:9" ht="15.5" x14ac:dyDescent="0.35">
      <c r="C304" t="s">
        <v>281</v>
      </c>
      <c r="I304" s="6">
        <v>4.46</v>
      </c>
    </row>
    <row r="305" spans="3:9" ht="15.5" x14ac:dyDescent="0.35">
      <c r="C305" t="s">
        <v>282</v>
      </c>
      <c r="I305" s="6">
        <v>3.8399999999999997E-2</v>
      </c>
    </row>
    <row r="306" spans="3:9" ht="15.5" x14ac:dyDescent="0.35">
      <c r="C306" t="s">
        <v>283</v>
      </c>
      <c r="I306" s="6">
        <v>8.4100000000000008E-2</v>
      </c>
    </row>
    <row r="307" spans="3:9" ht="15.5" x14ac:dyDescent="0.35">
      <c r="C307" t="s">
        <v>284</v>
      </c>
      <c r="I307" s="6">
        <v>0.1023</v>
      </c>
    </row>
    <row r="308" spans="3:9" ht="15.5" x14ac:dyDescent="0.35">
      <c r="C308" t="s">
        <v>285</v>
      </c>
      <c r="I308" s="6">
        <v>8.0799999999999997E-2</v>
      </c>
    </row>
    <row r="309" spans="3:9" ht="15.5" x14ac:dyDescent="0.35">
      <c r="C309" t="s">
        <v>286</v>
      </c>
      <c r="D309" s="6">
        <v>38.409999999999997</v>
      </c>
    </row>
    <row r="310" spans="3:9" ht="15.5" x14ac:dyDescent="0.35">
      <c r="C310" t="s">
        <v>287</v>
      </c>
      <c r="D310" s="6">
        <v>14.87</v>
      </c>
    </row>
    <row r="311" spans="3:9" ht="15.5" x14ac:dyDescent="0.35">
      <c r="C311" t="s">
        <v>288</v>
      </c>
      <c r="D311" s="6">
        <v>28.47</v>
      </c>
    </row>
    <row r="312" spans="3:9" ht="15.5" x14ac:dyDescent="0.35">
      <c r="C312" t="s">
        <v>289</v>
      </c>
      <c r="D312" s="6">
        <v>24.81</v>
      </c>
    </row>
    <row r="313" spans="3:9" ht="15.5" x14ac:dyDescent="0.35">
      <c r="C313" t="s">
        <v>290</v>
      </c>
      <c r="D313" s="6">
        <v>2.37</v>
      </c>
    </row>
    <row r="314" spans="3:9" ht="15.5" x14ac:dyDescent="0.35">
      <c r="C314" t="s">
        <v>291</v>
      </c>
      <c r="I314" s="6">
        <v>0.62</v>
      </c>
    </row>
    <row r="315" spans="3:9" ht="15.5" x14ac:dyDescent="0.35">
      <c r="C315" t="s">
        <v>292</v>
      </c>
      <c r="I315" s="6">
        <v>25.18</v>
      </c>
    </row>
    <row r="316" spans="3:9" ht="15.5" x14ac:dyDescent="0.35">
      <c r="C316" t="s">
        <v>52</v>
      </c>
      <c r="I316" s="5">
        <v>37453000000000</v>
      </c>
    </row>
    <row r="317" spans="3:9" ht="15.5" x14ac:dyDescent="0.35">
      <c r="C317" t="s">
        <v>293</v>
      </c>
      <c r="I317" s="5">
        <v>47427000000000</v>
      </c>
    </row>
    <row r="318" spans="3:9" ht="15.5" x14ac:dyDescent="0.35">
      <c r="C318" t="s">
        <v>294</v>
      </c>
      <c r="I318" s="5">
        <v>24240000000</v>
      </c>
    </row>
    <row r="319" spans="3:9" ht="15.5" x14ac:dyDescent="0.35">
      <c r="C319" t="s">
        <v>295</v>
      </c>
      <c r="I319" s="6">
        <v>0.43030000000000002</v>
      </c>
    </row>
    <row r="320" spans="3:9" ht="15.5" x14ac:dyDescent="0.35">
      <c r="C320" t="s">
        <v>296</v>
      </c>
      <c r="D320" s="6">
        <v>0.1699</v>
      </c>
    </row>
    <row r="321" spans="3:9" ht="15.5" x14ac:dyDescent="0.35">
      <c r="C321" t="s">
        <v>297</v>
      </c>
      <c r="D321" s="6">
        <v>0.12659999999999999</v>
      </c>
    </row>
    <row r="322" spans="3:9" ht="15.5" x14ac:dyDescent="0.35">
      <c r="C322" t="s">
        <v>298</v>
      </c>
      <c r="D322" s="6">
        <v>9.7299999999999998E-2</v>
      </c>
    </row>
    <row r="323" spans="3:9" ht="15.5" x14ac:dyDescent="0.35">
      <c r="C323" t="s">
        <v>299</v>
      </c>
      <c r="D323" s="6">
        <v>-8.8999999999999999E-3</v>
      </c>
    </row>
    <row r="324" spans="3:9" ht="15.5" x14ac:dyDescent="0.35">
      <c r="C324" t="s">
        <v>300</v>
      </c>
      <c r="D324" s="6">
        <v>0.15770000000000001</v>
      </c>
    </row>
    <row r="325" spans="3:9" ht="15.5" x14ac:dyDescent="0.35">
      <c r="C325" t="s">
        <v>301</v>
      </c>
      <c r="D325" s="6">
        <v>0.503</v>
      </c>
    </row>
    <row r="326" spans="3:9" ht="15.5" x14ac:dyDescent="0.35">
      <c r="C326" t="s">
        <v>411</v>
      </c>
      <c r="I326" s="6">
        <v>125.61</v>
      </c>
    </row>
    <row r="327" spans="3:9" ht="15.5" x14ac:dyDescent="0.35">
      <c r="C327" t="s">
        <v>442</v>
      </c>
      <c r="I327" s="6">
        <v>125.61</v>
      </c>
    </row>
    <row r="328" spans="3:9" ht="15.5" x14ac:dyDescent="0.35">
      <c r="C328" t="s">
        <v>443</v>
      </c>
      <c r="I328" s="6">
        <v>0.49920000000000003</v>
      </c>
    </row>
    <row r="329" spans="3:9" ht="15.5" x14ac:dyDescent="0.35">
      <c r="C329" t="s">
        <v>444</v>
      </c>
      <c r="I329" s="6">
        <v>8.1600000000000006E-2</v>
      </c>
    </row>
    <row r="330" spans="3:9" ht="15.5" x14ac:dyDescent="0.35">
      <c r="C330" t="s">
        <v>412</v>
      </c>
      <c r="I330" t="s">
        <v>1267</v>
      </c>
    </row>
    <row r="331" spans="3:9" ht="15.5" x14ac:dyDescent="0.35">
      <c r="C331" t="s">
        <v>302</v>
      </c>
      <c r="I331" s="5">
        <v>8</v>
      </c>
    </row>
    <row r="332" spans="3:9" ht="15.5" x14ac:dyDescent="0.35">
      <c r="C332" t="s">
        <v>1603</v>
      </c>
      <c r="I332" s="6">
        <v>0.67</v>
      </c>
    </row>
    <row r="333" spans="3:9" ht="15.5" x14ac:dyDescent="0.35">
      <c r="C333" t="s">
        <v>303</v>
      </c>
      <c r="I333" s="6">
        <v>0.32</v>
      </c>
    </row>
    <row r="334" spans="3:9" ht="15.5" x14ac:dyDescent="0.35">
      <c r="C334" t="s">
        <v>304</v>
      </c>
      <c r="I334" s="6">
        <v>0.94</v>
      </c>
    </row>
    <row r="335" spans="3:9" ht="15.5" x14ac:dyDescent="0.35">
      <c r="C335" t="s">
        <v>414</v>
      </c>
      <c r="I335" s="6">
        <v>0.67</v>
      </c>
    </row>
    <row r="336" spans="3:9" ht="15.5" x14ac:dyDescent="0.35">
      <c r="C336" t="s">
        <v>305</v>
      </c>
      <c r="I336" s="6">
        <v>0.84</v>
      </c>
    </row>
    <row r="337" spans="3:9" ht="15.5" x14ac:dyDescent="0.35">
      <c r="C337" t="s">
        <v>306</v>
      </c>
      <c r="I337" s="6">
        <v>0.72</v>
      </c>
    </row>
    <row r="338" spans="3:9" ht="15.5" x14ac:dyDescent="0.35">
      <c r="C338" t="s">
        <v>307</v>
      </c>
      <c r="I338" s="6">
        <v>0.65</v>
      </c>
    </row>
    <row r="339" spans="3:9" ht="15.5" x14ac:dyDescent="0.35">
      <c r="C339" t="s">
        <v>308</v>
      </c>
      <c r="I339" s="6">
        <v>0.6</v>
      </c>
    </row>
    <row r="340" spans="3:9" ht="15.5" x14ac:dyDescent="0.35">
      <c r="C340" t="s">
        <v>309</v>
      </c>
      <c r="I340" s="5">
        <v>65372000000000</v>
      </c>
    </row>
    <row r="341" spans="3:9" ht="15.5" x14ac:dyDescent="0.35">
      <c r="C341" t="s">
        <v>310</v>
      </c>
      <c r="I341" s="5">
        <v>11878000000000</v>
      </c>
    </row>
    <row r="342" spans="3:9" ht="15.5" x14ac:dyDescent="0.35">
      <c r="C342" t="s">
        <v>311</v>
      </c>
      <c r="I342" s="5">
        <v>14801000000000</v>
      </c>
    </row>
    <row r="343" spans="3:9" ht="15.5" x14ac:dyDescent="0.35">
      <c r="C343" t="s">
        <v>312</v>
      </c>
      <c r="I343" s="5">
        <v>4046000000000</v>
      </c>
    </row>
    <row r="344" spans="3:9" ht="15.5" x14ac:dyDescent="0.35">
      <c r="C344" t="s">
        <v>313</v>
      </c>
      <c r="D344" s="5">
        <v>23118000000000</v>
      </c>
    </row>
    <row r="345" spans="3:9" ht="15.5" x14ac:dyDescent="0.35">
      <c r="C345" t="s">
        <v>314</v>
      </c>
      <c r="D345" s="5">
        <v>105433000000000</v>
      </c>
    </row>
    <row r="346" spans="3:9" ht="15.5" x14ac:dyDescent="0.35">
      <c r="C346" t="s">
        <v>315</v>
      </c>
      <c r="D346" s="5">
        <v>42055000000000</v>
      </c>
    </row>
    <row r="347" spans="3:9" ht="15.5" x14ac:dyDescent="0.35">
      <c r="C347" t="s">
        <v>237</v>
      </c>
      <c r="D347" s="5">
        <v>17802000000000</v>
      </c>
    </row>
    <row r="348" spans="3:9" ht="15.5" x14ac:dyDescent="0.35">
      <c r="C348" t="s">
        <v>236</v>
      </c>
      <c r="I348" s="5">
        <v>48099000000000</v>
      </c>
    </row>
    <row r="349" spans="3:9" ht="15.5" x14ac:dyDescent="0.35">
      <c r="C349" t="s">
        <v>235</v>
      </c>
      <c r="D349" s="5">
        <v>14754000000000</v>
      </c>
    </row>
    <row r="350" spans="3:9" ht="15.5" x14ac:dyDescent="0.35">
      <c r="C350" t="s">
        <v>234</v>
      </c>
      <c r="D350" s="5">
        <v>3059000000000</v>
      </c>
    </row>
    <row r="351" spans="3:9" ht="15.5" x14ac:dyDescent="0.35">
      <c r="C351" t="s">
        <v>23</v>
      </c>
      <c r="D351" s="5">
        <v>17813000000000</v>
      </c>
    </row>
    <row r="352" spans="3:9" ht="15.5" x14ac:dyDescent="0.35">
      <c r="C352" t="s">
        <v>20</v>
      </c>
      <c r="D352" s="5">
        <v>-5305000000000</v>
      </c>
    </row>
    <row r="353" spans="3:9" ht="15.5" x14ac:dyDescent="0.35">
      <c r="C353" t="s">
        <v>316</v>
      </c>
      <c r="I353" s="5">
        <v>63378000000000</v>
      </c>
    </row>
    <row r="354" spans="3:9" ht="15.5" x14ac:dyDescent="0.35">
      <c r="C354" t="s">
        <v>317</v>
      </c>
      <c r="I354" s="5">
        <v>8414000000000</v>
      </c>
    </row>
    <row r="355" spans="3:9" ht="15.5" x14ac:dyDescent="0.35">
      <c r="C355" t="s">
        <v>318</v>
      </c>
      <c r="I355" s="5">
        <v>-2006000000000</v>
      </c>
    </row>
    <row r="356" spans="3:9" ht="15.5" x14ac:dyDescent="0.35">
      <c r="C356" t="s">
        <v>319</v>
      </c>
      <c r="I356" s="5">
        <v>-9358000000000</v>
      </c>
    </row>
    <row r="357" spans="3:9" ht="15.5" x14ac:dyDescent="0.35">
      <c r="C357" t="s">
        <v>320</v>
      </c>
      <c r="I357" s="5">
        <v>-3329000000000</v>
      </c>
    </row>
    <row r="358" spans="3:9" ht="15.5" x14ac:dyDescent="0.35">
      <c r="C358" t="s">
        <v>321</v>
      </c>
      <c r="I358" s="5">
        <v>5085000000000</v>
      </c>
    </row>
  </sheetData>
  <pageMargins left="0.7" right="0.7" top="0.75" bottom="0.75" header="0.3" footer="0.3"/>
  <ignoredErrors>
    <ignoredError sqref="A1:Z359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1604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1605</v>
      </c>
      <c r="D2" s="2" vm="255">
        <f ca="1">IFERROR(_xlfn.STOCKHISTORY("XIDX:" &amp; $C$1, D3, , 0, 0, 1), "Libur")</f>
        <v>230</v>
      </c>
      <c r="H2" s="2" vm="255">
        <f ca="1">IFERROR(INDEX(D2:G2,COUNT(D2:G2)),"")</f>
        <v>230</v>
      </c>
      <c r="I2" s="2" vm="339">
        <f t="shared" ref="I2:Z2" ca="1" si="0">IFERROR(_xlfn.STOCKHISTORY("XIDX:" &amp; $C$1, I1, , 0, 0, 1), "Libur")</f>
        <v>226</v>
      </c>
      <c r="J2" s="2" vm="340">
        <f t="shared" ca="1" si="0"/>
        <v>200</v>
      </c>
      <c r="K2" s="2" t="str">
        <f t="shared" ca="1" si="0"/>
        <v>Libur</v>
      </c>
      <c r="L2" s="2" vm="341">
        <f t="shared" ca="1" si="0"/>
        <v>314</v>
      </c>
      <c r="M2" s="2" vm="175">
        <f t="shared" ca="1" si="0"/>
        <v>446</v>
      </c>
      <c r="N2" s="2" vm="342">
        <f t="shared" ca="1" si="0"/>
        <v>238</v>
      </c>
      <c r="O2" s="2" vm="343">
        <f t="shared" ca="1" si="0"/>
        <v>326</v>
      </c>
      <c r="P2" s="2" t="str">
        <f t="shared" ca="1" si="0"/>
        <v>Libur</v>
      </c>
      <c r="Q2" s="2" t="str">
        <f t="shared" ca="1" si="0"/>
        <v>Libur</v>
      </c>
      <c r="R2" s="2" vm="344">
        <f t="shared" ca="1" si="0"/>
        <v>57</v>
      </c>
      <c r="S2" s="2" vm="345">
        <f t="shared" ca="1" si="0"/>
        <v>69</v>
      </c>
      <c r="T2" s="2" vm="46">
        <f t="shared" ca="1" si="0"/>
        <v>105</v>
      </c>
      <c r="U2" s="2" t="str">
        <f t="shared" ca="1" si="0"/>
        <v>Libur</v>
      </c>
      <c r="V2" s="2" t="str">
        <f t="shared" ca="1" si="0"/>
        <v>Libur</v>
      </c>
      <c r="W2" s="2" vm="4">
        <f t="shared" ca="1" si="0"/>
        <v>50</v>
      </c>
      <c r="X2" s="2" t="str">
        <f t="shared" ca="1" si="0"/>
        <v>Libur</v>
      </c>
      <c r="Y2" s="2" t="str">
        <f t="shared" ca="1" si="0"/>
        <v>Libur</v>
      </c>
      <c r="Z2" s="2" vm="346">
        <f t="shared" ca="1" si="0"/>
        <v>115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5395455076</v>
      </c>
      <c r="H4" s="2">
        <f>IFERROR(SUM(D4:G4)*(4/MAX(1,COUNT(D4:G4))),"")</f>
        <v>21581820304</v>
      </c>
      <c r="I4" s="2">
        <f t="shared" ref="I4:Z4" si="1">IFERROR(INDEX(I51:I500,MATCH($C$4,$C$51:$C$500,0)),"")</f>
        <v>19164379596</v>
      </c>
      <c r="J4" s="2">
        <f t="shared" si="1"/>
        <v>20441829602</v>
      </c>
      <c r="K4" s="2">
        <f t="shared" si="1"/>
        <v>19418981764</v>
      </c>
      <c r="L4" s="2">
        <f t="shared" si="1"/>
        <v>20346429636</v>
      </c>
      <c r="M4" s="2">
        <f t="shared" si="1"/>
        <v>14488426208</v>
      </c>
      <c r="N4" s="2">
        <f t="shared" si="1"/>
        <v>13344614117</v>
      </c>
      <c r="O4" s="2">
        <f t="shared" si="1"/>
        <v>19807348343</v>
      </c>
      <c r="P4" s="2">
        <f t="shared" si="1"/>
        <v>22216420431</v>
      </c>
      <c r="Q4" s="2">
        <f t="shared" si="1"/>
        <v>22562331131</v>
      </c>
      <c r="R4" s="2">
        <f t="shared" si="1"/>
        <v>24458603650</v>
      </c>
      <c r="S4" s="2">
        <f t="shared" si="1"/>
        <v>19325091007</v>
      </c>
      <c r="T4" s="2">
        <f t="shared" si="1"/>
        <v>15766320723</v>
      </c>
      <c r="U4" s="2">
        <f t="shared" si="1"/>
        <v>14713308819</v>
      </c>
      <c r="V4" s="2">
        <f t="shared" si="1"/>
        <v>15700194984</v>
      </c>
      <c r="W4" s="2">
        <f t="shared" si="1"/>
        <v>15241176563</v>
      </c>
      <c r="X4" s="2">
        <f t="shared" si="1"/>
        <v>14819382162</v>
      </c>
      <c r="Y4" s="2">
        <f t="shared" si="1"/>
        <v>14841834493</v>
      </c>
      <c r="Z4" s="2">
        <f t="shared" si="1"/>
        <v>16108958349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-262938194</v>
      </c>
      <c r="H5" s="2">
        <f>IFERROR(SUM(D5:G5)*(4/MAX(1,COUNT(D5:G5))),"")</f>
        <v>-1051752776</v>
      </c>
      <c r="I5" s="2">
        <f t="shared" ref="I5:Z5" si="2">IFERROR(INDEX(I51:I500,MATCH($C$5,$C$51:$C$500,0)),"")</f>
        <v>-3238938618</v>
      </c>
      <c r="J5" s="2">
        <f t="shared" si="2"/>
        <v>-724582581</v>
      </c>
      <c r="K5" s="2">
        <f t="shared" si="2"/>
        <v>-51419487886</v>
      </c>
      <c r="L5" s="2">
        <f t="shared" si="2"/>
        <v>6426174734</v>
      </c>
      <c r="M5" s="2">
        <f t="shared" si="2"/>
        <v>9075969670</v>
      </c>
      <c r="N5" s="2">
        <f t="shared" si="2"/>
        <v>-5142747400</v>
      </c>
      <c r="O5" s="2">
        <f t="shared" si="2"/>
        <v>6078202197</v>
      </c>
      <c r="P5" s="2">
        <f t="shared" si="2"/>
        <v>5532193758</v>
      </c>
      <c r="Q5" s="2">
        <f t="shared" si="2"/>
        <v>1413487051</v>
      </c>
      <c r="R5" s="2">
        <f t="shared" si="2"/>
        <v>1211226296</v>
      </c>
      <c r="S5" s="2">
        <f t="shared" si="2"/>
        <v>592485761</v>
      </c>
      <c r="T5" s="2">
        <f t="shared" si="2"/>
        <v>1224208214</v>
      </c>
      <c r="U5" s="2">
        <f t="shared" si="2"/>
        <v>28440250814</v>
      </c>
      <c r="V5" s="2">
        <f t="shared" si="2"/>
        <v>254202614</v>
      </c>
      <c r="W5" s="2">
        <f t="shared" si="2"/>
        <v>339680821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12590374900</v>
      </c>
      <c r="H6" s="2">
        <f>IFERROR(INDEX(D6:G6,COUNT(D6:G6)),"")</f>
        <v>12590374900</v>
      </c>
      <c r="I6" s="2">
        <f t="shared" ref="I6:Z6" si="3">IFERROR(INDEX(I51:I500,MATCH($C$6,$C$51:$C$500,0)),"")</f>
        <v>12842832801</v>
      </c>
      <c r="J6" s="2">
        <f t="shared" si="3"/>
        <v>16091816045</v>
      </c>
      <c r="K6" s="2">
        <f t="shared" si="3"/>
        <v>16773579455</v>
      </c>
      <c r="L6" s="2">
        <f t="shared" si="3"/>
        <v>68624089726</v>
      </c>
      <c r="M6" s="2">
        <f t="shared" si="3"/>
        <v>67706004822</v>
      </c>
      <c r="N6" s="2">
        <f t="shared" si="3"/>
        <v>58187567123</v>
      </c>
      <c r="O6" s="2">
        <f t="shared" si="3"/>
        <v>63726119668</v>
      </c>
      <c r="P6" s="2">
        <f t="shared" si="3"/>
        <v>62775397600</v>
      </c>
      <c r="Q6" s="2">
        <f t="shared" si="3"/>
        <v>58322120133</v>
      </c>
      <c r="R6" s="2">
        <f t="shared" si="3"/>
        <v>57879959097</v>
      </c>
      <c r="S6" s="2">
        <f t="shared" si="3"/>
        <v>57220549382</v>
      </c>
      <c r="T6" s="2">
        <f t="shared" si="3"/>
        <v>57500395765</v>
      </c>
      <c r="U6" s="2">
        <f t="shared" si="3"/>
        <v>59695621518</v>
      </c>
      <c r="V6" s="2">
        <f t="shared" si="3"/>
        <v>37111370704</v>
      </c>
      <c r="W6" s="2">
        <f t="shared" si="3"/>
        <v>36857168090</v>
      </c>
      <c r="X6" s="2">
        <f t="shared" si="3"/>
        <v>36517487269</v>
      </c>
      <c r="Y6" s="2">
        <f t="shared" si="3"/>
        <v>36377466826</v>
      </c>
      <c r="Z6" s="2">
        <f t="shared" si="3"/>
        <v>36059683202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0.49</v>
      </c>
      <c r="H7" s="3">
        <f>IFERROR(INDEX(D7:G7,COUNT(D7:G7)),"")</f>
        <v>0.49</v>
      </c>
      <c r="I7" s="3">
        <f t="shared" ref="I7:Z7" si="4">IFERROR(INDEX(I51:I500,MATCH($C$7,$C$51:$C$500,0))/1000000000,"")</f>
        <v>0.49</v>
      </c>
      <c r="J7" s="3">
        <f t="shared" si="4"/>
        <v>0.49</v>
      </c>
      <c r="K7" s="3">
        <f t="shared" si="4"/>
        <v>0.49</v>
      </c>
      <c r="L7" s="3">
        <f t="shared" si="4"/>
        <v>0.49</v>
      </c>
      <c r="M7" s="3">
        <f t="shared" si="4"/>
        <v>0.49</v>
      </c>
      <c r="N7" s="3">
        <f t="shared" si="4"/>
        <v>0.49</v>
      </c>
      <c r="O7" s="3">
        <f t="shared" si="4"/>
        <v>0.49</v>
      </c>
      <c r="P7" s="3">
        <f t="shared" si="4"/>
        <v>0.49</v>
      </c>
      <c r="Q7" s="3">
        <f t="shared" si="4"/>
        <v>0.49</v>
      </c>
      <c r="R7" s="3">
        <f t="shared" si="4"/>
        <v>0.49</v>
      </c>
      <c r="S7" s="3">
        <f t="shared" si="4"/>
        <v>0.49</v>
      </c>
      <c r="T7" s="3">
        <f t="shared" si="4"/>
        <v>0.49</v>
      </c>
      <c r="U7" s="3">
        <f t="shared" si="4"/>
        <v>0.49</v>
      </c>
      <c r="V7" s="3">
        <f t="shared" si="4"/>
        <v>0.49</v>
      </c>
      <c r="W7" s="3">
        <f t="shared" si="4"/>
        <v>0.49</v>
      </c>
      <c r="X7" s="3">
        <f t="shared" si="4"/>
        <v>0.49</v>
      </c>
      <c r="Y7" s="3">
        <f t="shared" si="4"/>
        <v>0.49</v>
      </c>
      <c r="Z7" s="3">
        <f t="shared" si="4"/>
        <v>0.49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Z8" si="5">IFERROR(INDEX(I51:I500,MATCH($C$8,$C$51:$C$500,0)),"")</f>
        <v>-1000000000</v>
      </c>
      <c r="J8" s="2">
        <f t="shared" si="5"/>
        <v>-1000000000</v>
      </c>
      <c r="K8" s="2">
        <f t="shared" si="5"/>
        <v>-1000000000</v>
      </c>
      <c r="L8" s="2">
        <f t="shared" si="5"/>
        <v>-1000000000</v>
      </c>
      <c r="M8" s="2">
        <f t="shared" si="5"/>
        <v>0</v>
      </c>
      <c r="N8" s="2">
        <f t="shared" si="5"/>
        <v>-1000000000</v>
      </c>
      <c r="O8" s="2">
        <f t="shared" si="5"/>
        <v>-3000000000</v>
      </c>
      <c r="P8" s="2">
        <f t="shared" si="5"/>
        <v>-14000000000</v>
      </c>
      <c r="Q8" s="2">
        <f t="shared" si="5"/>
        <v>8000000000</v>
      </c>
      <c r="R8" s="2">
        <f t="shared" si="5"/>
        <v>-1000000000</v>
      </c>
      <c r="S8" s="2">
        <f t="shared" si="5"/>
        <v>0</v>
      </c>
      <c r="T8" s="2">
        <f t="shared" si="5"/>
        <v>-5000000000</v>
      </c>
      <c r="U8" s="2">
        <f t="shared" si="5"/>
        <v>1000000000</v>
      </c>
      <c r="V8" s="2">
        <f t="shared" si="5"/>
        <v>0</v>
      </c>
      <c r="W8" s="2">
        <f t="shared" si="5"/>
        <v>-1000000000</v>
      </c>
      <c r="X8" s="2">
        <f t="shared" si="5"/>
        <v>-1000000000</v>
      </c>
      <c r="Y8" s="2">
        <f t="shared" si="5"/>
        <v>0</v>
      </c>
      <c r="Z8" s="2">
        <f t="shared" si="5"/>
        <v>-4000000000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1.57</v>
      </c>
      <c r="H9" s="3">
        <f>IFERROR(INDEX(D9:G9,COUNT(D9:G9)),"")</f>
        <v>1.57</v>
      </c>
      <c r="I9" s="3">
        <f t="shared" ref="I9:Z9" si="6">IFERROR(INDEX(I51:I500,MATCH($C$9,$C$51:$C$500,0)),"")</f>
        <v>-2.88</v>
      </c>
      <c r="J9" s="3">
        <f t="shared" si="6"/>
        <v>-2.91</v>
      </c>
      <c r="K9" s="3">
        <f t="shared" si="6"/>
        <v>-2</v>
      </c>
      <c r="L9" s="3">
        <f t="shared" si="6"/>
        <v>-1.72</v>
      </c>
      <c r="M9" s="3">
        <f t="shared" si="6"/>
        <v>-0.51</v>
      </c>
      <c r="N9" s="3">
        <f t="shared" si="6"/>
        <v>-1.5</v>
      </c>
      <c r="O9" s="3">
        <f t="shared" si="6"/>
        <v>-5.19</v>
      </c>
      <c r="P9" s="3">
        <f t="shared" si="6"/>
        <v>-28.02</v>
      </c>
      <c r="Q9" s="3">
        <f t="shared" si="6"/>
        <v>16.47</v>
      </c>
      <c r="R9" s="3">
        <f t="shared" si="6"/>
        <v>-2.59</v>
      </c>
      <c r="S9" s="3">
        <f t="shared" si="6"/>
        <v>-0.84</v>
      </c>
      <c r="T9" s="3">
        <f t="shared" si="6"/>
        <v>-10.199999999999999</v>
      </c>
      <c r="U9" s="3">
        <f t="shared" si="6"/>
        <v>1.25</v>
      </c>
      <c r="V9" s="3">
        <f t="shared" si="6"/>
        <v>0.04</v>
      </c>
      <c r="W9" s="3">
        <f t="shared" si="6"/>
        <v>-1.59</v>
      </c>
      <c r="X9" s="3">
        <f t="shared" si="6"/>
        <v>-1.41</v>
      </c>
      <c r="Y9" s="3">
        <f t="shared" si="6"/>
        <v>0.82</v>
      </c>
      <c r="Z9" s="3">
        <f t="shared" si="6"/>
        <v>-7.86</v>
      </c>
    </row>
    <row r="10" spans="1:26" ht="15.5" x14ac:dyDescent="0.35">
      <c r="C10" t="s">
        <v>17</v>
      </c>
      <c r="D10" s="3">
        <f ca="1">IFERROR(IF(D9=0,"",D2/D9),"")</f>
        <v>146.49681528662421</v>
      </c>
      <c r="I10" s="3">
        <f t="shared" ref="I10:Z10" ca="1" si="7">IFERROR(IF(I9=0,"",I2/I9),"")</f>
        <v>-78.472222222222229</v>
      </c>
      <c r="J10" s="3">
        <f t="shared" ca="1" si="7"/>
        <v>-68.728522336769757</v>
      </c>
      <c r="K10" s="3" t="str">
        <f t="shared" ca="1" si="7"/>
        <v/>
      </c>
      <c r="L10" s="3">
        <f t="shared" ca="1" si="7"/>
        <v>-182.55813953488374</v>
      </c>
      <c r="M10" s="3">
        <f t="shared" ca="1" si="7"/>
        <v>-874.50980392156862</v>
      </c>
      <c r="N10" s="3">
        <f t="shared" ca="1" si="7"/>
        <v>-158.66666666666666</v>
      </c>
      <c r="O10" s="3">
        <f t="shared" ca="1" si="7"/>
        <v>-62.813102119460495</v>
      </c>
      <c r="P10" s="3" t="str">
        <f t="shared" ca="1" si="7"/>
        <v/>
      </c>
      <c r="Q10" s="3" t="str">
        <f t="shared" ca="1" si="7"/>
        <v/>
      </c>
      <c r="R10" s="3">
        <f t="shared" ca="1" si="7"/>
        <v>-22.007722007722009</v>
      </c>
      <c r="S10" s="3">
        <f t="shared" ca="1" si="7"/>
        <v>-82.142857142857139</v>
      </c>
      <c r="T10" s="3">
        <f t="shared" ca="1" si="7"/>
        <v>-10.294117647058824</v>
      </c>
      <c r="U10" s="3" t="str">
        <f t="shared" ca="1" si="7"/>
        <v/>
      </c>
      <c r="V10" s="3" t="str">
        <f t="shared" ca="1" si="7"/>
        <v/>
      </c>
      <c r="W10" s="3">
        <f t="shared" ca="1" si="7"/>
        <v>-31.446540880503143</v>
      </c>
      <c r="X10" s="3" t="str">
        <f t="shared" ca="1" si="7"/>
        <v/>
      </c>
      <c r="Y10" s="3" t="str">
        <f t="shared" ca="1" si="7"/>
        <v/>
      </c>
      <c r="Z10" s="3">
        <f t="shared" ca="1" si="7"/>
        <v>-14.631043256997454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1245727392</v>
      </c>
      <c r="H11" s="2">
        <f>IFERROR(INDEX(D11:G11,COUNT(D11:G11)),"")</f>
        <v>1245727392</v>
      </c>
      <c r="I11" s="2">
        <f t="shared" ref="I11:Z11" si="8">IFERROR(INDEX(I51:I500,MATCH($C$11,$C$51:$C$500,0)),"")</f>
        <v>1721057648</v>
      </c>
      <c r="J11" s="2">
        <f t="shared" si="8"/>
        <v>1686074743</v>
      </c>
      <c r="K11" s="2">
        <f t="shared" si="8"/>
        <v>7702163068</v>
      </c>
      <c r="L11" s="2">
        <f t="shared" si="8"/>
        <v>7839623313</v>
      </c>
      <c r="M11" s="2">
        <f t="shared" si="8"/>
        <v>7792780142</v>
      </c>
      <c r="N11" s="2">
        <f t="shared" si="8"/>
        <v>7407422782</v>
      </c>
      <c r="O11" s="2">
        <f t="shared" si="8"/>
        <v>7810594133</v>
      </c>
      <c r="P11" s="2">
        <f t="shared" si="8"/>
        <v>7784263626</v>
      </c>
      <c r="Q11" s="2">
        <f t="shared" si="8"/>
        <v>7846293114</v>
      </c>
      <c r="R11" s="2">
        <f t="shared" si="8"/>
        <v>7896542425</v>
      </c>
      <c r="S11" s="2">
        <f t="shared" si="8"/>
        <v>8640952738</v>
      </c>
      <c r="T11" s="2">
        <f t="shared" si="8"/>
        <v>9800496312</v>
      </c>
      <c r="U11" s="2">
        <f t="shared" si="8"/>
        <v>23698229791</v>
      </c>
      <c r="V11" s="2">
        <f t="shared" si="8"/>
        <v>1189440759</v>
      </c>
      <c r="W11" s="2">
        <f t="shared" si="8"/>
        <v>893254856</v>
      </c>
      <c r="X11" s="2">
        <f t="shared" si="8"/>
        <v>179518445</v>
      </c>
      <c r="Y11" s="2">
        <f t="shared" si="8"/>
        <v>375361403</v>
      </c>
      <c r="Z11" s="2">
        <f t="shared" si="8"/>
        <v>1158864833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13000000000</v>
      </c>
      <c r="H12" s="2">
        <f>IFERROR(INDEX(D12:G12,COUNT(D12:G12)),"")</f>
        <v>13000000000</v>
      </c>
      <c r="I12" s="2">
        <f t="shared" ref="I12:Z12" si="9">IFERROR(INDEX(I51:I500,MATCH($C$12,$C$51:$C$500,0)),"")</f>
        <v>14000000000</v>
      </c>
      <c r="J12" s="2">
        <f t="shared" si="9"/>
        <v>13000000000</v>
      </c>
      <c r="K12" s="2">
        <f t="shared" si="9"/>
        <v>14000000000</v>
      </c>
      <c r="L12" s="2">
        <f t="shared" si="9"/>
        <v>13000000000</v>
      </c>
      <c r="M12" s="2">
        <f t="shared" si="9"/>
        <v>12000000000</v>
      </c>
      <c r="N12" s="2">
        <f t="shared" si="9"/>
        <v>11000000000</v>
      </c>
      <c r="O12" s="2">
        <f t="shared" si="9"/>
        <v>9000000000</v>
      </c>
      <c r="P12" s="2">
        <f t="shared" si="9"/>
        <v>7000000000</v>
      </c>
      <c r="Q12" s="2">
        <f t="shared" si="9"/>
        <v>1000000000</v>
      </c>
      <c r="R12" s="2">
        <f t="shared" si="9"/>
        <v>-2000000000</v>
      </c>
      <c r="S12" s="2">
        <f t="shared" si="9"/>
        <v>-5000000000</v>
      </c>
      <c r="T12" s="2">
        <f t="shared" si="9"/>
        <v>-2000000000</v>
      </c>
      <c r="U12" s="2">
        <f t="shared" si="9"/>
        <v>-18000000000</v>
      </c>
      <c r="V12" s="2">
        <f t="shared" si="9"/>
        <v>3000000000</v>
      </c>
      <c r="W12" s="2">
        <f t="shared" si="9"/>
        <v>2000000000</v>
      </c>
      <c r="X12" s="2">
        <f t="shared" si="9"/>
        <v>1000000000</v>
      </c>
      <c r="Y12" s="2">
        <f t="shared" si="9"/>
        <v>1000000000</v>
      </c>
      <c r="Z12" s="2">
        <f t="shared" si="9"/>
        <v>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</v>
      </c>
      <c r="H13" s="2">
        <f>IFERROR(INDEX(D13:G13,COUNT(D13:G13)),"")</f>
        <v>14000000000</v>
      </c>
      <c r="I13" s="2">
        <f t="shared" ref="I13:Z13" si="10">IFERROR(INDEX(I51:I500,MATCH($C$13,$C$51:$C$500,0)),"")</f>
        <v>16000000000</v>
      </c>
      <c r="J13" s="2">
        <f t="shared" si="10"/>
        <v>14000000000</v>
      </c>
      <c r="K13" s="2">
        <f t="shared" si="10"/>
        <v>22000000000</v>
      </c>
      <c r="L13" s="2">
        <f t="shared" si="10"/>
        <v>21000000000</v>
      </c>
      <c r="M13" s="2">
        <f t="shared" si="10"/>
        <v>19000000000</v>
      </c>
      <c r="N13" s="2">
        <f t="shared" si="10"/>
        <v>18000000000</v>
      </c>
      <c r="O13" s="2">
        <f t="shared" si="10"/>
        <v>16000000000</v>
      </c>
      <c r="P13" s="2">
        <f t="shared" si="10"/>
        <v>14000000000</v>
      </c>
      <c r="Q13" s="2">
        <f t="shared" si="10"/>
        <v>9000000000</v>
      </c>
      <c r="R13" s="2">
        <f t="shared" si="10"/>
        <v>6000000000</v>
      </c>
      <c r="S13" s="2">
        <f t="shared" si="10"/>
        <v>3000000000</v>
      </c>
      <c r="T13" s="2">
        <f t="shared" si="10"/>
        <v>7000000000</v>
      </c>
      <c r="U13" s="2">
        <f t="shared" si="10"/>
        <v>5000000000</v>
      </c>
      <c r="V13" s="2">
        <f t="shared" si="10"/>
        <v>4000000000</v>
      </c>
      <c r="W13" s="2">
        <f t="shared" si="10"/>
        <v>3000000000</v>
      </c>
      <c r="X13" s="2">
        <f t="shared" si="10"/>
        <v>1000000000</v>
      </c>
      <c r="Y13" s="2">
        <f t="shared" si="10"/>
        <v>1000000000</v>
      </c>
      <c r="Z13" s="2">
        <f t="shared" si="10"/>
        <v>3000000000</v>
      </c>
    </row>
    <row r="14" spans="1:26" ht="15.5" x14ac:dyDescent="0.35">
      <c r="C14" t="s">
        <v>26</v>
      </c>
      <c r="D14" s="2">
        <f>IFERROR(INDEX(D51:D500,MATCH($C$14,$C$51:$C$500,0)),"")</f>
        <v>-32745994</v>
      </c>
      <c r="H14" s="2">
        <f>IFERROR(SUM(D14:G14)*(4/MAX(1,COUNT(D14:G14))),"")</f>
        <v>-130983976</v>
      </c>
      <c r="I14" s="2">
        <f t="shared" ref="I14:Z14" si="11">IFERROR(INDEX(I51:I500,MATCH($C$14,$C$51:$C$500,0)),"")</f>
        <v>-102323501</v>
      </c>
      <c r="J14" s="2">
        <f t="shared" si="11"/>
        <v>-141194974</v>
      </c>
      <c r="K14" s="2">
        <f t="shared" si="11"/>
        <v>-125693903</v>
      </c>
      <c r="L14" s="2">
        <f t="shared" si="11"/>
        <v>-118644249</v>
      </c>
      <c r="M14" s="2">
        <f t="shared" si="11"/>
        <v>-216148796</v>
      </c>
      <c r="N14" s="2">
        <f t="shared" si="11"/>
        <v>-281015315</v>
      </c>
      <c r="O14" s="2">
        <f t="shared" si="11"/>
        <v>-265447664</v>
      </c>
      <c r="P14" s="2">
        <f t="shared" si="11"/>
        <v>-328391512</v>
      </c>
      <c r="Q14" s="2">
        <f t="shared" si="11"/>
        <v>-352230319</v>
      </c>
      <c r="R14" s="2">
        <f t="shared" si="11"/>
        <v>-191307065</v>
      </c>
      <c r="S14" s="2">
        <f t="shared" si="11"/>
        <v>-361160607</v>
      </c>
      <c r="T14" s="2">
        <f t="shared" si="11"/>
        <v>-209992902</v>
      </c>
      <c r="U14" s="2">
        <f t="shared" si="11"/>
        <v>-321766513</v>
      </c>
      <c r="V14" s="2">
        <f t="shared" si="11"/>
        <v>-424052743</v>
      </c>
      <c r="W14" s="2">
        <f t="shared" si="11"/>
        <v>-422801385</v>
      </c>
      <c r="X14" s="2">
        <f t="shared" si="11"/>
        <v>-230767544</v>
      </c>
      <c r="Y14" s="2">
        <f t="shared" si="11"/>
        <v>-318615437</v>
      </c>
      <c r="Z14" s="2">
        <f t="shared" si="11"/>
        <v>-429989170</v>
      </c>
    </row>
    <row r="15" spans="1:26" ht="15.5" x14ac:dyDescent="0.35">
      <c r="C15" t="s">
        <v>27</v>
      </c>
      <c r="D15" s="2">
        <f>IFERROR(INDEX(D51:D500,MATCH($C$15,$C$51:$C$500,0)),"")</f>
        <v>-2319021</v>
      </c>
      <c r="H15" s="2">
        <f>IFERROR(SUM(D15:G15)*(4/MAX(1,COUNT(D15:G15))),"")</f>
        <v>-9276084</v>
      </c>
      <c r="I15" s="2">
        <f t="shared" ref="I15:Z15" si="12">IFERROR(INDEX(I51:I500,MATCH($C$15,$C$51:$C$500,0)),"")</f>
        <v>58135457</v>
      </c>
      <c r="J15" s="2">
        <f t="shared" si="12"/>
        <v>533563308</v>
      </c>
      <c r="K15" s="2">
        <f t="shared" si="12"/>
        <v>13877031182</v>
      </c>
      <c r="L15" s="2">
        <f t="shared" si="12"/>
        <v>-7967990555</v>
      </c>
      <c r="M15" s="2">
        <f t="shared" si="12"/>
        <v>-2768324684</v>
      </c>
      <c r="N15" s="2">
        <f t="shared" si="12"/>
        <v>660522946</v>
      </c>
      <c r="O15" s="2">
        <f t="shared" si="12"/>
        <v>-3041480423</v>
      </c>
      <c r="P15" s="2">
        <f t="shared" si="12"/>
        <v>-3423632033</v>
      </c>
      <c r="Q15" s="2">
        <f t="shared" si="12"/>
        <v>-1035199157</v>
      </c>
      <c r="R15" s="2">
        <f t="shared" si="12"/>
        <v>-233745311</v>
      </c>
      <c r="S15" s="2">
        <f t="shared" si="12"/>
        <v>-11543208</v>
      </c>
      <c r="T15" s="2">
        <f t="shared" si="12"/>
        <v>-12244990</v>
      </c>
      <c r="U15" s="2">
        <f t="shared" si="12"/>
        <v>115325857</v>
      </c>
      <c r="V15" s="2">
        <f t="shared" si="12"/>
        <v>-91456532</v>
      </c>
      <c r="W15" s="2">
        <f t="shared" si="12"/>
        <v>-96053734</v>
      </c>
      <c r="X15" s="2">
        <f t="shared" si="12"/>
        <v>-93218486</v>
      </c>
      <c r="Y15" s="2">
        <f t="shared" si="12"/>
        <v>-397613839</v>
      </c>
      <c r="Z15" s="2">
        <f t="shared" si="12"/>
        <v>-1458580930</v>
      </c>
    </row>
    <row r="16" spans="1:26" ht="15.5" x14ac:dyDescent="0.35">
      <c r="C16" t="s">
        <v>28</v>
      </c>
      <c r="D16" s="2">
        <f>IFERROR(INDEX(D51:D500,MATCH($C$16,$C$51:$C$500,0)),"")</f>
        <v>-250138880</v>
      </c>
      <c r="H16" s="2">
        <f>IFERROR(SUM(D16:G16)*(4/MAX(1,COUNT(D16:G16))),"")</f>
        <v>-1000555520</v>
      </c>
      <c r="I16" s="2">
        <f t="shared" ref="I16:Z16" si="13">IFERROR(INDEX(I51:I500,MATCH($C$16,$C$51:$C$500,0)),"")</f>
        <v>-3324832369</v>
      </c>
      <c r="J16" s="2">
        <f t="shared" si="13"/>
        <v>-1472822052</v>
      </c>
      <c r="K16" s="2">
        <f t="shared" si="13"/>
        <v>-65271093907</v>
      </c>
      <c r="L16" s="2">
        <f t="shared" si="13"/>
        <v>14363976638</v>
      </c>
      <c r="M16" s="2">
        <f t="shared" si="13"/>
        <v>12169970642</v>
      </c>
      <c r="N16" s="2">
        <f t="shared" si="13"/>
        <v>-5844391923</v>
      </c>
      <c r="O16" s="2">
        <f t="shared" si="13"/>
        <v>8436512647</v>
      </c>
      <c r="P16" s="2">
        <f t="shared" si="13"/>
        <v>7723632720</v>
      </c>
      <c r="Q16" s="2">
        <f t="shared" si="13"/>
        <v>2511981319</v>
      </c>
      <c r="R16" s="2">
        <f t="shared" si="13"/>
        <v>856548406</v>
      </c>
      <c r="S16" s="2">
        <f t="shared" si="13"/>
        <v>481805863</v>
      </c>
      <c r="T16" s="2">
        <f t="shared" si="13"/>
        <v>1236453204</v>
      </c>
      <c r="U16" s="2">
        <f t="shared" si="13"/>
        <v>-334498052</v>
      </c>
      <c r="V16" s="2">
        <f t="shared" si="13"/>
        <v>345659146</v>
      </c>
      <c r="W16" s="2">
        <f t="shared" si="13"/>
        <v>435734556</v>
      </c>
      <c r="X16" s="2">
        <f t="shared" si="13"/>
        <v>232774530</v>
      </c>
      <c r="Y16" s="2">
        <f t="shared" si="13"/>
        <v>715397463</v>
      </c>
      <c r="Z16" s="2">
        <f t="shared" si="13"/>
        <v>2214002279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112700000000</v>
      </c>
      <c r="H20" s="2">
        <f t="shared" ref="H20:Z20" ca="1" si="14">IFERROR(H21*H2,"")</f>
        <v>112700000000</v>
      </c>
      <c r="I20" s="2">
        <f t="shared" ca="1" si="14"/>
        <v>110740000000</v>
      </c>
      <c r="J20" s="2">
        <f t="shared" ca="1" si="14"/>
        <v>98000000000</v>
      </c>
      <c r="K20" s="2" t="str">
        <f t="shared" ca="1" si="14"/>
        <v/>
      </c>
      <c r="L20" s="2">
        <f t="shared" ca="1" si="14"/>
        <v>153860000000</v>
      </c>
      <c r="M20" s="2">
        <f t="shared" ca="1" si="14"/>
        <v>218540000000</v>
      </c>
      <c r="N20" s="2">
        <f t="shared" ca="1" si="14"/>
        <v>116620000000</v>
      </c>
      <c r="O20" s="2">
        <f t="shared" ca="1" si="14"/>
        <v>159740000000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27930000000</v>
      </c>
      <c r="S20" s="2">
        <f t="shared" ca="1" si="14"/>
        <v>33810000000</v>
      </c>
      <c r="T20" s="2">
        <f t="shared" ca="1" si="14"/>
        <v>51450000000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24500000000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56350000000</v>
      </c>
    </row>
    <row r="21" spans="1:26" ht="15.5" x14ac:dyDescent="0.35">
      <c r="C21" t="s">
        <v>11</v>
      </c>
      <c r="D21" s="2">
        <f>IFERROR(INDEX(D51:D500,MATCH($C$7,$C$51:$C$500,0)),"")</f>
        <v>490000000</v>
      </c>
      <c r="H21" s="2">
        <f>IFERROR(INDEX(D21:G21,COUNT(D21:G21)),"")</f>
        <v>490000000</v>
      </c>
      <c r="I21" s="2">
        <f t="shared" ref="I21:Z21" si="15">IFERROR(INDEX(I51:I500,MATCH($C$7,$C$51:$C$500,0)),"")</f>
        <v>490000000</v>
      </c>
      <c r="J21" s="2">
        <f t="shared" si="15"/>
        <v>490000000</v>
      </c>
      <c r="K21" s="2">
        <f t="shared" si="15"/>
        <v>490000000</v>
      </c>
      <c r="L21" s="2">
        <f t="shared" si="15"/>
        <v>490000000</v>
      </c>
      <c r="M21" s="2">
        <f t="shared" si="15"/>
        <v>490000000</v>
      </c>
      <c r="N21" s="2">
        <f t="shared" si="15"/>
        <v>490000000</v>
      </c>
      <c r="O21" s="2">
        <f t="shared" si="15"/>
        <v>490000000</v>
      </c>
      <c r="P21" s="2">
        <f t="shared" si="15"/>
        <v>490000000</v>
      </c>
      <c r="Q21" s="2">
        <f t="shared" si="15"/>
        <v>490000000</v>
      </c>
      <c r="R21" s="2">
        <f t="shared" si="15"/>
        <v>490000000</v>
      </c>
      <c r="S21" s="2">
        <f t="shared" si="15"/>
        <v>490000000</v>
      </c>
      <c r="T21" s="2">
        <f t="shared" si="15"/>
        <v>490000000</v>
      </c>
      <c r="U21" s="2">
        <f t="shared" si="15"/>
        <v>490000000</v>
      </c>
      <c r="V21" s="2">
        <f t="shared" si="15"/>
        <v>490000000</v>
      </c>
      <c r="W21" s="2">
        <f t="shared" si="15"/>
        <v>490000000</v>
      </c>
      <c r="X21" s="2">
        <f t="shared" si="15"/>
        <v>490000000</v>
      </c>
      <c r="Y21" s="2">
        <f t="shared" si="15"/>
        <v>490000000</v>
      </c>
      <c r="Z21" s="2">
        <f t="shared" si="15"/>
        <v>490000000</v>
      </c>
    </row>
    <row r="23" spans="1:26" ht="15.5" x14ac:dyDescent="0.35">
      <c r="B23" t="s">
        <v>53</v>
      </c>
      <c r="C23" t="s">
        <v>54</v>
      </c>
      <c r="D23" s="3">
        <f>IFERROR(D5/D6*100,"")</f>
        <v>-2.0884063905039079</v>
      </c>
      <c r="H23" s="3">
        <f t="shared" ref="H23:Z23" si="16">IFERROR(H5/H6*100,"")</f>
        <v>-8.3536255620156314</v>
      </c>
      <c r="I23" s="3">
        <f t="shared" si="16"/>
        <v>-25.219814570410055</v>
      </c>
      <c r="J23" s="3">
        <f t="shared" si="16"/>
        <v>-4.5028017905110227</v>
      </c>
      <c r="K23" s="3">
        <f t="shared" si="16"/>
        <v>-306.55047733817173</v>
      </c>
      <c r="L23" s="3">
        <f t="shared" si="16"/>
        <v>9.3643132603408201</v>
      </c>
      <c r="M23" s="3">
        <f t="shared" si="16"/>
        <v>13.404970052303112</v>
      </c>
      <c r="N23" s="3">
        <f t="shared" si="16"/>
        <v>-8.8382237895064168</v>
      </c>
      <c r="O23" s="3">
        <f t="shared" si="16"/>
        <v>9.5380076939662821</v>
      </c>
      <c r="P23" s="3">
        <f t="shared" si="16"/>
        <v>8.8126781661355817</v>
      </c>
      <c r="Q23" s="3">
        <f t="shared" si="16"/>
        <v>2.4235865359088971</v>
      </c>
      <c r="R23" s="3">
        <f t="shared" si="16"/>
        <v>2.092652301239756</v>
      </c>
      <c r="S23" s="3">
        <f t="shared" si="16"/>
        <v>1.0354422797387184</v>
      </c>
      <c r="T23" s="3">
        <f t="shared" si="16"/>
        <v>2.1290431095522391</v>
      </c>
      <c r="U23" s="3">
        <f t="shared" si="16"/>
        <v>47.642105217757759</v>
      </c>
      <c r="V23" s="3">
        <f t="shared" si="16"/>
        <v>0.68497231219918564</v>
      </c>
      <c r="W23" s="3">
        <f t="shared" si="16"/>
        <v>0.92161399967178004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-0.39240439343956579</v>
      </c>
      <c r="H24" s="4" t="str">
        <f t="shared" ref="H24:Z24" si="17">IFERROR(_xlfn.RRI(5,M23,H23),"")</f>
        <v/>
      </c>
      <c r="I24" s="4">
        <f t="shared" si="17"/>
        <v>0.23331887762802639</v>
      </c>
      <c r="J24" s="4" t="str">
        <f t="shared" si="17"/>
        <v/>
      </c>
      <c r="K24" s="4" t="str">
        <f t="shared" si="17"/>
        <v/>
      </c>
      <c r="L24" s="4">
        <f t="shared" si="17"/>
        <v>0.31039878120039477</v>
      </c>
      <c r="M24" s="4">
        <f t="shared" si="17"/>
        <v>0.44981889192068003</v>
      </c>
      <c r="N24" s="4" t="str">
        <f t="shared" si="17"/>
        <v/>
      </c>
      <c r="O24" s="4">
        <f t="shared" si="17"/>
        <v>0.34975406046436408</v>
      </c>
      <c r="P24" s="4">
        <f t="shared" si="17"/>
        <v>-0.28645167128819238</v>
      </c>
      <c r="Q24" s="4">
        <f t="shared" si="17"/>
        <v>0.28752924629861698</v>
      </c>
      <c r="R24" s="4">
        <f t="shared" si="17"/>
        <v>0.17822871381186367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-0.54</v>
      </c>
      <c r="H25" s="3">
        <f>IFERROR(INDEX(D25:G25,COUNT(D25:G25)),"")</f>
        <v>-0.54</v>
      </c>
      <c r="I25" s="3">
        <f t="shared" ref="I25:Z25" si="18">IFERROR(INDEX(I51:I500,MATCH($C$25,$C$51:$C$500,0)),"")</f>
        <v>-6.67</v>
      </c>
      <c r="J25" s="3">
        <f t="shared" si="18"/>
        <v>-1.97</v>
      </c>
      <c r="K25" s="3">
        <f t="shared" si="18"/>
        <v>-105.39</v>
      </c>
      <c r="L25" s="3">
        <f t="shared" si="18"/>
        <v>13.37</v>
      </c>
      <c r="M25" s="3">
        <f t="shared" si="18"/>
        <v>18.29</v>
      </c>
      <c r="N25" s="3">
        <f t="shared" si="18"/>
        <v>-10.81</v>
      </c>
      <c r="O25" s="3">
        <f t="shared" si="18"/>
        <v>11.56</v>
      </c>
      <c r="P25" s="3">
        <f t="shared" si="18"/>
        <v>10.02</v>
      </c>
      <c r="Q25" s="3">
        <f t="shared" si="18"/>
        <v>3.27</v>
      </c>
      <c r="R25" s="3">
        <f t="shared" si="18"/>
        <v>1.51</v>
      </c>
      <c r="S25" s="3">
        <f t="shared" si="18"/>
        <v>0.96</v>
      </c>
      <c r="T25" s="3">
        <f t="shared" si="18"/>
        <v>2.5099999999999998</v>
      </c>
      <c r="U25" s="3">
        <f t="shared" si="18"/>
        <v>-0.45</v>
      </c>
      <c r="V25" s="3">
        <f t="shared" si="18"/>
        <v>0.52</v>
      </c>
      <c r="W25" s="3">
        <f t="shared" si="18"/>
        <v>0.7</v>
      </c>
      <c r="X25" s="3">
        <f t="shared" si="18"/>
        <v>0.28999999999999998</v>
      </c>
      <c r="Y25" s="3">
        <f t="shared" si="18"/>
        <v>0.65</v>
      </c>
      <c r="Z25" s="3">
        <f t="shared" si="18"/>
        <v>1.55</v>
      </c>
    </row>
    <row r="26" spans="1:26" ht="15.5" x14ac:dyDescent="0.35">
      <c r="C26" t="s">
        <v>58</v>
      </c>
      <c r="D26" s="4">
        <f>IFERROR(_xlfn.RRI(5,I25,D25),"")</f>
        <v>-0.39514178262990063</v>
      </c>
      <c r="H26" s="4" t="str">
        <f t="shared" ref="H26:Z26" si="19">IFERROR(_xlfn.RRI(5,M25,H25),"")</f>
        <v/>
      </c>
      <c r="I26" s="4">
        <f t="shared" si="19"/>
        <v>-9.2053982594441308E-2</v>
      </c>
      <c r="J26" s="4" t="str">
        <f t="shared" si="19"/>
        <v/>
      </c>
      <c r="K26" s="4" t="str">
        <f t="shared" si="19"/>
        <v/>
      </c>
      <c r="L26" s="4">
        <f t="shared" si="19"/>
        <v>0.32530772961802734</v>
      </c>
      <c r="M26" s="4">
        <f t="shared" si="19"/>
        <v>0.64682462215218228</v>
      </c>
      <c r="N26" s="4" t="str">
        <f t="shared" si="19"/>
        <v/>
      </c>
      <c r="O26" s="4">
        <f t="shared" si="19"/>
        <v>0.35724053758008001</v>
      </c>
      <c r="P26" s="4" t="str">
        <f t="shared" si="19"/>
        <v/>
      </c>
      <c r="Q26" s="4">
        <f t="shared" si="19"/>
        <v>0.44447118184657208</v>
      </c>
      <c r="R26" s="4">
        <f t="shared" si="19"/>
        <v>0.16620736941274239</v>
      </c>
      <c r="S26" s="4">
        <f t="shared" si="19"/>
        <v>0.27049993459236288</v>
      </c>
      <c r="T26" s="4">
        <f t="shared" si="19"/>
        <v>0.31024367825172638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11.011132808163266</v>
      </c>
      <c r="H27" s="3">
        <f t="shared" ref="H27:Z27" si="20">IFERROR(H4/H21,"")</f>
        <v>44.044531232653064</v>
      </c>
      <c r="I27" s="3">
        <f t="shared" si="20"/>
        <v>39.110978767346936</v>
      </c>
      <c r="J27" s="3">
        <f t="shared" si="20"/>
        <v>41.718019595918371</v>
      </c>
      <c r="K27" s="3">
        <f t="shared" si="20"/>
        <v>39.630575028571428</v>
      </c>
      <c r="L27" s="3">
        <f t="shared" si="20"/>
        <v>41.523325787755105</v>
      </c>
      <c r="M27" s="3">
        <f t="shared" si="20"/>
        <v>29.568216751020408</v>
      </c>
      <c r="N27" s="3">
        <f t="shared" si="20"/>
        <v>27.233906361224491</v>
      </c>
      <c r="O27" s="3">
        <f t="shared" si="20"/>
        <v>40.42315988367347</v>
      </c>
      <c r="P27" s="3">
        <f t="shared" si="20"/>
        <v>45.33963353265306</v>
      </c>
      <c r="Q27" s="3">
        <f t="shared" si="20"/>
        <v>46.045573736734696</v>
      </c>
      <c r="R27" s="3">
        <f t="shared" si="20"/>
        <v>49.915517653061222</v>
      </c>
      <c r="S27" s="3">
        <f t="shared" si="20"/>
        <v>39.438961238775512</v>
      </c>
      <c r="T27" s="3">
        <f t="shared" si="20"/>
        <v>32.176164740816326</v>
      </c>
      <c r="U27" s="3">
        <f t="shared" si="20"/>
        <v>30.027160855102039</v>
      </c>
      <c r="V27" s="3">
        <f t="shared" si="20"/>
        <v>32.041214253061227</v>
      </c>
      <c r="W27" s="3">
        <f t="shared" si="20"/>
        <v>31.104441965306123</v>
      </c>
      <c r="X27" s="3">
        <f t="shared" si="20"/>
        <v>30.243637065306121</v>
      </c>
      <c r="Y27" s="3">
        <f t="shared" si="20"/>
        <v>30.289458148979591</v>
      </c>
      <c r="Z27" s="3">
        <f t="shared" si="20"/>
        <v>32.875425202040816</v>
      </c>
    </row>
    <row r="28" spans="1:26" ht="15.5" x14ac:dyDescent="0.35">
      <c r="C28" t="s">
        <v>60</v>
      </c>
      <c r="D28" s="4">
        <f>IFERROR(_xlfn.RRI(5,I27,D27),"")</f>
        <v>-0.22391969319292948</v>
      </c>
      <c r="H28" s="4">
        <f t="shared" ref="H28:Z28" si="21">IFERROR(_xlfn.RRI(5,M27,H27),"")</f>
        <v>8.2962383615481805E-2</v>
      </c>
      <c r="I28" s="4">
        <f t="shared" si="21"/>
        <v>7.5072490161895322E-2</v>
      </c>
      <c r="J28" s="4">
        <f t="shared" si="21"/>
        <v>6.3259800068624639E-3</v>
      </c>
      <c r="K28" s="4">
        <f t="shared" si="21"/>
        <v>-2.6557118343159325E-2</v>
      </c>
      <c r="L28" s="4">
        <f t="shared" si="21"/>
        <v>-2.0462992800713398E-2</v>
      </c>
      <c r="M28" s="4">
        <f t="shared" si="21"/>
        <v>-9.942909752429907E-2</v>
      </c>
      <c r="N28" s="4">
        <f t="shared" si="21"/>
        <v>-7.1382434483524215E-2</v>
      </c>
      <c r="O28" s="4">
        <f t="shared" si="21"/>
        <v>4.6692703010796643E-2</v>
      </c>
      <c r="P28" s="4">
        <f t="shared" si="21"/>
        <v>8.5907285824266433E-2</v>
      </c>
      <c r="Q28" s="4">
        <f t="shared" si="21"/>
        <v>7.5216163816531401E-2</v>
      </c>
      <c r="R28" s="4">
        <f t="shared" si="21"/>
        <v>9.9214966708771835E-2</v>
      </c>
      <c r="S28" s="4">
        <f t="shared" si="21"/>
        <v>5.4528423279506688E-2</v>
      </c>
      <c r="T28" s="4">
        <f t="shared" si="21"/>
        <v>1.2158565006870292E-2</v>
      </c>
      <c r="U28" s="4">
        <f t="shared" si="21"/>
        <v>-1.796135503988594E-2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-0.91904047976011993</v>
      </c>
      <c r="I29" s="4">
        <f t="shared" si="22"/>
        <v>2.3857868020304571</v>
      </c>
      <c r="J29" s="4">
        <f t="shared" si="22"/>
        <v>-0.98130752443305813</v>
      </c>
      <c r="K29" s="4">
        <f t="shared" si="22"/>
        <v>-8.882572924457742</v>
      </c>
      <c r="L29" s="4">
        <f t="shared" si="22"/>
        <v>-0.26899945325314378</v>
      </c>
      <c r="M29" s="4">
        <f t="shared" si="22"/>
        <v>-2.6919518963922293</v>
      </c>
      <c r="N29" s="4">
        <f t="shared" si="22"/>
        <v>-1.935121107266436</v>
      </c>
      <c r="O29" s="4">
        <f t="shared" si="22"/>
        <v>0.15369261477045917</v>
      </c>
      <c r="P29" s="4">
        <f t="shared" si="22"/>
        <v>2.0642201834862384</v>
      </c>
      <c r="Q29" s="4">
        <f t="shared" si="22"/>
        <v>1.1655629139072847</v>
      </c>
      <c r="R29" s="4">
        <f t="shared" si="22"/>
        <v>0.57291666666666674</v>
      </c>
      <c r="S29" s="4">
        <f t="shared" si="22"/>
        <v>-0.61752988047808766</v>
      </c>
      <c r="T29" s="4">
        <f t="shared" si="22"/>
        <v>-6.5777777777777775</v>
      </c>
      <c r="U29" s="4">
        <f t="shared" si="22"/>
        <v>-1.8653846153846152</v>
      </c>
      <c r="V29" s="4">
        <f t="shared" si="22"/>
        <v>-0.25714285714285706</v>
      </c>
      <c r="W29" s="4">
        <f t="shared" si="22"/>
        <v>1.4137931034482758</v>
      </c>
      <c r="X29" s="4">
        <f t="shared" si="22"/>
        <v>-0.55384615384615388</v>
      </c>
      <c r="Y29" s="4">
        <f t="shared" si="22"/>
        <v>-0.58064516129032262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0.12614239328178267</v>
      </c>
      <c r="I30" s="4">
        <f t="shared" si="23"/>
        <v>-6.2491960400404625E-2</v>
      </c>
      <c r="J30" s="4">
        <f t="shared" si="23"/>
        <v>5.2672578327264026E-2</v>
      </c>
      <c r="K30" s="4">
        <f t="shared" si="23"/>
        <v>-4.5582831415248395E-2</v>
      </c>
      <c r="L30" s="4">
        <f t="shared" si="23"/>
        <v>0.40432296399214279</v>
      </c>
      <c r="M30" s="4">
        <f t="shared" si="23"/>
        <v>8.5713388260726969E-2</v>
      </c>
      <c r="N30" s="4">
        <f t="shared" si="23"/>
        <v>-0.326279626837782</v>
      </c>
      <c r="O30" s="4">
        <f t="shared" si="23"/>
        <v>-0.10843655464128982</v>
      </c>
      <c r="P30" s="4">
        <f t="shared" si="23"/>
        <v>-1.5331336908034728E-2</v>
      </c>
      <c r="Q30" s="4">
        <f t="shared" si="23"/>
        <v>-7.7529876444929355E-2</v>
      </c>
      <c r="R30" s="4">
        <f t="shared" si="23"/>
        <v>0.26563976548107948</v>
      </c>
      <c r="S30" s="4">
        <f t="shared" si="23"/>
        <v>0.22571976978804237</v>
      </c>
      <c r="T30" s="4">
        <f t="shared" si="23"/>
        <v>7.1568667317048071E-2</v>
      </c>
      <c r="U30" s="4">
        <f t="shared" si="23"/>
        <v>-6.2858210742333664E-2</v>
      </c>
      <c r="V30" s="4">
        <f t="shared" si="23"/>
        <v>3.011699386216219E-2</v>
      </c>
      <c r="W30" s="4">
        <f t="shared" si="23"/>
        <v>2.8462347241544925E-2</v>
      </c>
      <c r="X30" s="4">
        <f t="shared" si="23"/>
        <v>-1.5127733037711567E-3</v>
      </c>
      <c r="Y30" s="4">
        <f t="shared" si="23"/>
        <v>-7.8659577394627742E-2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26.37</v>
      </c>
      <c r="H32" s="3">
        <f>IFERROR(INDEX(D32:G32,COUNT(D32:G32)),"")</f>
        <v>26.37</v>
      </c>
      <c r="I32" s="3">
        <f t="shared" ref="I32:Z32" si="24">IFERROR(INDEX(I51:I500,MATCH($C$32,$C$51:$C$500,0)),"")</f>
        <v>26.9</v>
      </c>
      <c r="J32" s="3">
        <f t="shared" si="24"/>
        <v>33.54</v>
      </c>
      <c r="K32" s="3">
        <f t="shared" si="24"/>
        <v>35.03</v>
      </c>
      <c r="L32" s="3">
        <f t="shared" si="24"/>
        <v>141.38999999999999</v>
      </c>
      <c r="M32" s="3">
        <f t="shared" si="24"/>
        <v>139.22999999999999</v>
      </c>
      <c r="N32" s="3">
        <f t="shared" si="24"/>
        <v>120.63</v>
      </c>
      <c r="O32" s="3">
        <f t="shared" si="24"/>
        <v>132.16999999999999</v>
      </c>
      <c r="P32" s="3">
        <f t="shared" si="24"/>
        <v>129.71</v>
      </c>
      <c r="Q32" s="3">
        <f t="shared" si="24"/>
        <v>119.37</v>
      </c>
      <c r="R32" s="3">
        <f t="shared" si="24"/>
        <v>118.48</v>
      </c>
      <c r="S32" s="3">
        <f t="shared" si="24"/>
        <v>116.9</v>
      </c>
      <c r="T32" s="3">
        <f t="shared" si="24"/>
        <v>117.83</v>
      </c>
      <c r="U32" s="3">
        <f t="shared" si="24"/>
        <v>122.33</v>
      </c>
      <c r="V32" s="3">
        <f t="shared" si="24"/>
        <v>76.05</v>
      </c>
      <c r="W32" s="3">
        <f t="shared" si="24"/>
        <v>75.53</v>
      </c>
      <c r="X32" s="3">
        <f t="shared" si="24"/>
        <v>74.83</v>
      </c>
      <c r="Y32" s="3">
        <f t="shared" si="24"/>
        <v>74.540000000000006</v>
      </c>
      <c r="Z32" s="3">
        <f t="shared" si="24"/>
        <v>73.89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7.89</v>
      </c>
      <c r="H33" s="3">
        <f>IFERROR(INDEX(D33:G33,COUNT(D33:G33)),"")</f>
        <v>7.89</v>
      </c>
      <c r="I33" s="3">
        <f t="shared" ref="I33:Z33" si="25">IFERROR(INDEX(I51:I500,MATCH($C$33,$C$51:$C$500,0)),"")</f>
        <v>8.4</v>
      </c>
      <c r="J33" s="3">
        <f t="shared" si="25"/>
        <v>5.96</v>
      </c>
      <c r="K33" s="3">
        <f t="shared" si="25"/>
        <v>4.25</v>
      </c>
      <c r="L33" s="3">
        <f t="shared" si="25"/>
        <v>2.2200000000000002</v>
      </c>
      <c r="M33" s="3">
        <f t="shared" si="25"/>
        <v>3.2</v>
      </c>
      <c r="N33" s="3">
        <f t="shared" si="25"/>
        <v>1.97</v>
      </c>
      <c r="O33" s="3">
        <f t="shared" si="25"/>
        <v>2.4700000000000002</v>
      </c>
      <c r="P33" s="3">
        <f t="shared" si="25"/>
        <v>2.14</v>
      </c>
      <c r="Q33" s="3">
        <f t="shared" si="25"/>
        <v>1.3</v>
      </c>
      <c r="R33" s="3">
        <f t="shared" si="25"/>
        <v>0.48</v>
      </c>
      <c r="S33" s="3">
        <f t="shared" si="25"/>
        <v>0.59</v>
      </c>
      <c r="T33" s="3">
        <f t="shared" si="25"/>
        <v>0.89</v>
      </c>
      <c r="U33" s="3">
        <f t="shared" si="25"/>
        <v>1.23</v>
      </c>
      <c r="V33" s="3">
        <f t="shared" si="25"/>
        <v>1.45</v>
      </c>
      <c r="W33" s="3">
        <f t="shared" si="25"/>
        <v>0.66</v>
      </c>
      <c r="X33" s="3">
        <f t="shared" si="25"/>
        <v>0.8</v>
      </c>
      <c r="Y33" s="3">
        <f t="shared" si="25"/>
        <v>1.35</v>
      </c>
      <c r="Z33" s="3">
        <f t="shared" si="25"/>
        <v>1.56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-385.19</v>
      </c>
      <c r="H34" s="3">
        <f>IFERROR(INDEX(D34:G34,COUNT(D34:G34)),"")</f>
        <v>-385.19</v>
      </c>
      <c r="I34" s="3">
        <f t="shared" ref="I34:Z34" si="26">IFERROR(INDEX(I51:I500,MATCH($C$34,$C$51:$C$500,0)),"")</f>
        <v>-33.880000000000003</v>
      </c>
      <c r="J34" s="3">
        <f t="shared" si="26"/>
        <v>-101.52</v>
      </c>
      <c r="K34" s="3">
        <f t="shared" si="26"/>
        <v>-1.41</v>
      </c>
      <c r="L34" s="3">
        <f t="shared" si="26"/>
        <v>23.49</v>
      </c>
      <c r="M34" s="3">
        <f t="shared" si="26"/>
        <v>24.38</v>
      </c>
      <c r="N34" s="3">
        <f t="shared" si="26"/>
        <v>-22.02</v>
      </c>
      <c r="O34" s="3">
        <f t="shared" si="26"/>
        <v>28.2</v>
      </c>
      <c r="P34" s="3">
        <f t="shared" si="26"/>
        <v>27.74</v>
      </c>
      <c r="Q34" s="3">
        <f t="shared" si="26"/>
        <v>47.4</v>
      </c>
      <c r="R34" s="3">
        <f t="shared" si="26"/>
        <v>37.75</v>
      </c>
      <c r="S34" s="3">
        <f t="shared" si="26"/>
        <v>71.88</v>
      </c>
      <c r="T34" s="3">
        <f t="shared" si="26"/>
        <v>41.83</v>
      </c>
      <c r="U34" s="3">
        <f t="shared" si="26"/>
        <v>-333.33</v>
      </c>
      <c r="V34" s="3">
        <f t="shared" si="26"/>
        <v>211.54</v>
      </c>
      <c r="W34" s="3">
        <f t="shared" si="26"/>
        <v>71.430000000000007</v>
      </c>
      <c r="X34" s="3">
        <f t="shared" si="26"/>
        <v>206.9</v>
      </c>
      <c r="Y34" s="3">
        <f t="shared" si="26"/>
        <v>155.38</v>
      </c>
      <c r="Z34" s="3">
        <f t="shared" si="26"/>
        <v>74.19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18.809999999999999</v>
      </c>
      <c r="H35" s="3">
        <f>IFERROR(INDEX(D35:G35,COUNT(D35:G35)),"")</f>
        <v>18.809999999999999</v>
      </c>
      <c r="I35" s="3">
        <f t="shared" ref="I35:Z35" si="27">IFERROR(INDEX(I51:I500,MATCH($C$35,$C$51:$C$500,0)),"")</f>
        <v>5.75</v>
      </c>
      <c r="J35" s="3">
        <f t="shared" si="27"/>
        <v>4.7699999999999996</v>
      </c>
      <c r="K35" s="3">
        <f t="shared" si="27"/>
        <v>3.74</v>
      </c>
      <c r="L35" s="3">
        <f t="shared" si="27"/>
        <v>7.53</v>
      </c>
      <c r="M35" s="3">
        <f t="shared" si="27"/>
        <v>15.02</v>
      </c>
      <c r="N35" s="3">
        <f t="shared" si="27"/>
        <v>8.6999999999999993</v>
      </c>
      <c r="O35" s="3">
        <f t="shared" si="27"/>
        <v>8.0299999999999994</v>
      </c>
      <c r="P35" s="3">
        <f t="shared" si="27"/>
        <v>6.11</v>
      </c>
      <c r="Q35" s="3">
        <f t="shared" si="27"/>
        <v>3.35</v>
      </c>
      <c r="R35" s="3">
        <f t="shared" si="27"/>
        <v>1.1399999999999999</v>
      </c>
      <c r="S35" s="3">
        <f t="shared" si="27"/>
        <v>1.74</v>
      </c>
      <c r="T35" s="3">
        <f t="shared" si="27"/>
        <v>3.25</v>
      </c>
      <c r="U35" s="3">
        <f t="shared" si="27"/>
        <v>4.9800000000000004</v>
      </c>
      <c r="V35" s="3">
        <f t="shared" si="27"/>
        <v>3.42</v>
      </c>
      <c r="W35" s="3">
        <f t="shared" si="27"/>
        <v>1.6</v>
      </c>
      <c r="X35" s="3">
        <f t="shared" si="27"/>
        <v>1.98</v>
      </c>
      <c r="Y35" s="3">
        <f t="shared" si="27"/>
        <v>3.32</v>
      </c>
      <c r="Z35" s="3">
        <f t="shared" si="27"/>
        <v>3.48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0.82269999999999999</v>
      </c>
      <c r="M36" s="4">
        <f t="shared" si="28"/>
        <v>5.4699999999999999E-2</v>
      </c>
      <c r="N36" s="4">
        <f t="shared" si="28"/>
        <v>0</v>
      </c>
      <c r="O36" s="4">
        <f t="shared" si="28"/>
        <v>8.6500000000000007E-2</v>
      </c>
      <c r="P36" s="4">
        <f t="shared" si="28"/>
        <v>0.99780000000000002</v>
      </c>
      <c r="Q36" s="4">
        <f t="shared" si="28"/>
        <v>0.61109999999999998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11</v>
      </c>
      <c r="M37" s="3">
        <f t="shared" si="29"/>
        <v>1</v>
      </c>
      <c r="N37" s="3">
        <f t="shared" si="29"/>
        <v>0</v>
      </c>
      <c r="O37" s="3">
        <f t="shared" si="29"/>
        <v>1</v>
      </c>
      <c r="P37" s="3">
        <f t="shared" si="29"/>
        <v>10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5395455076</v>
      </c>
      <c r="E51" s="5">
        <v>5559704050</v>
      </c>
      <c r="F51" s="5">
        <v>4342075216</v>
      </c>
      <c r="G51" s="5">
        <v>4660760223</v>
      </c>
      <c r="I51" s="5">
        <v>19164379596</v>
      </c>
      <c r="J51" s="5">
        <v>20441829602</v>
      </c>
      <c r="K51" s="5">
        <v>19418981764</v>
      </c>
      <c r="L51" s="5">
        <v>20346429636</v>
      </c>
      <c r="M51" s="5">
        <v>14488426208</v>
      </c>
      <c r="N51" s="5">
        <v>13344614117</v>
      </c>
      <c r="O51" s="5">
        <v>19807348343</v>
      </c>
      <c r="P51" s="5">
        <v>22216420431</v>
      </c>
      <c r="Q51" s="5">
        <v>22562331131</v>
      </c>
      <c r="R51" s="5">
        <v>24458603650</v>
      </c>
      <c r="S51" s="5">
        <v>19325091007</v>
      </c>
      <c r="T51" s="5">
        <v>15766320723</v>
      </c>
      <c r="U51" s="5">
        <v>14713308819</v>
      </c>
      <c r="V51" s="5">
        <v>15700194984</v>
      </c>
      <c r="W51" s="5">
        <v>15241176563</v>
      </c>
      <c r="X51" s="5">
        <v>14819382162</v>
      </c>
      <c r="Y51" s="5">
        <v>14841834493</v>
      </c>
      <c r="Z51" s="5">
        <v>16108958349</v>
      </c>
    </row>
    <row r="52" spans="2:26" ht="15.5" x14ac:dyDescent="0.35">
      <c r="C52" t="s">
        <v>85</v>
      </c>
      <c r="D52" s="5">
        <v>-3218411789</v>
      </c>
      <c r="E52" s="5">
        <v>-3312036713</v>
      </c>
      <c r="F52" s="5">
        <v>-2961983062</v>
      </c>
      <c r="G52" s="5">
        <v>-2622279086</v>
      </c>
      <c r="I52" s="5">
        <v>-11861160036</v>
      </c>
      <c r="J52" s="5">
        <v>-11837749625</v>
      </c>
      <c r="K52" s="5">
        <v>-11105224680</v>
      </c>
      <c r="L52" s="5">
        <v>-11562022769</v>
      </c>
      <c r="M52" s="5">
        <v>-7832349193</v>
      </c>
      <c r="N52" s="5">
        <v>-8159830694</v>
      </c>
      <c r="O52" s="5">
        <v>-12785687278</v>
      </c>
      <c r="P52" s="5">
        <v>-12706184978</v>
      </c>
      <c r="Q52" s="5">
        <v>-10916904324</v>
      </c>
      <c r="R52" s="5">
        <v>-11575488594</v>
      </c>
      <c r="S52" s="5">
        <v>-9162233883</v>
      </c>
      <c r="T52" s="5">
        <v>-7688007237</v>
      </c>
      <c r="U52" s="5">
        <v>-7089221694</v>
      </c>
      <c r="V52" s="5">
        <v>-7830901549</v>
      </c>
      <c r="W52" s="5">
        <v>-7218517051</v>
      </c>
      <c r="X52" s="5">
        <v>-7409385665</v>
      </c>
      <c r="Y52" s="5">
        <v>-7592232129</v>
      </c>
      <c r="Z52" s="5">
        <v>-7255963935</v>
      </c>
    </row>
    <row r="53" spans="2:26" ht="15.5" x14ac:dyDescent="0.35">
      <c r="C53" t="s">
        <v>98</v>
      </c>
      <c r="D53" s="5">
        <v>10480293</v>
      </c>
      <c r="E53" s="5">
        <v>16447494</v>
      </c>
      <c r="F53" s="5">
        <v>-72844023</v>
      </c>
      <c r="G53" s="5">
        <v>-9769163</v>
      </c>
      <c r="I53" s="5">
        <v>-10044626</v>
      </c>
      <c r="J53" s="5">
        <v>42819164</v>
      </c>
      <c r="K53" s="5">
        <v>56977615</v>
      </c>
      <c r="L53" s="5">
        <v>-140089829</v>
      </c>
      <c r="M53" s="5">
        <v>442468029</v>
      </c>
      <c r="N53" s="5">
        <v>92194853</v>
      </c>
      <c r="O53" s="5">
        <v>-247480129</v>
      </c>
      <c r="P53" s="5">
        <v>-590916291</v>
      </c>
      <c r="Q53" s="5">
        <v>-120326015</v>
      </c>
      <c r="R53" s="5">
        <v>-112616581</v>
      </c>
      <c r="S53" s="5">
        <v>-220730</v>
      </c>
    </row>
    <row r="54" spans="2:26" ht="15.5" x14ac:dyDescent="0.35">
      <c r="C54" t="s">
        <v>639</v>
      </c>
      <c r="D54" s="5">
        <v>-3218411789</v>
      </c>
      <c r="E54" s="5">
        <v>-3312036713</v>
      </c>
      <c r="F54" s="5">
        <v>-2961983062</v>
      </c>
      <c r="G54" s="5">
        <v>-2622279086</v>
      </c>
      <c r="I54" s="5">
        <v>-11861160036</v>
      </c>
      <c r="J54" s="5">
        <v>-11837749625</v>
      </c>
      <c r="K54" s="5">
        <v>-11105224680</v>
      </c>
      <c r="L54" s="5">
        <v>-11562022769</v>
      </c>
      <c r="M54" s="5">
        <v>-7832349193</v>
      </c>
      <c r="N54" s="5">
        <v>-8159830694</v>
      </c>
      <c r="O54" s="5">
        <v>-12785687278</v>
      </c>
      <c r="P54" s="5">
        <v>-12706184978</v>
      </c>
      <c r="Q54" s="5">
        <v>-10916904324</v>
      </c>
      <c r="R54" s="5">
        <v>-11575488594</v>
      </c>
      <c r="S54" s="5">
        <v>-9162233883</v>
      </c>
      <c r="T54" s="5">
        <v>-7688007237</v>
      </c>
      <c r="U54" s="5">
        <v>-7089221694</v>
      </c>
      <c r="V54" s="5">
        <v>-7830901549</v>
      </c>
      <c r="W54" s="5">
        <v>-7218517051</v>
      </c>
      <c r="X54" s="5">
        <v>-7409385665</v>
      </c>
      <c r="Y54" s="5">
        <v>-7592232129</v>
      </c>
      <c r="Z54" s="5">
        <v>-7255963935</v>
      </c>
    </row>
    <row r="55" spans="2:26" ht="15.5" x14ac:dyDescent="0.35">
      <c r="C55" t="s">
        <v>86</v>
      </c>
      <c r="D55" s="5">
        <v>2177043287</v>
      </c>
      <c r="E55" s="5">
        <v>2247667337</v>
      </c>
      <c r="F55" s="5">
        <v>1380092154</v>
      </c>
      <c r="G55" s="5">
        <v>2038481137</v>
      </c>
      <c r="I55" s="5">
        <v>7303219560</v>
      </c>
      <c r="J55" s="5">
        <v>8604079977</v>
      </c>
      <c r="K55" s="5">
        <v>8313757084</v>
      </c>
      <c r="L55" s="5">
        <v>8784406867</v>
      </c>
      <c r="M55" s="5">
        <v>6656077015</v>
      </c>
      <c r="N55" s="5">
        <v>5184783423</v>
      </c>
      <c r="O55" s="5">
        <v>7021661065</v>
      </c>
      <c r="P55" s="5">
        <v>9510235453</v>
      </c>
      <c r="Q55" s="5">
        <v>11645426807</v>
      </c>
      <c r="R55" s="5">
        <v>12883115056</v>
      </c>
      <c r="S55" s="5">
        <v>10162857124</v>
      </c>
      <c r="T55" s="5">
        <v>8078313486</v>
      </c>
      <c r="U55" s="5">
        <v>7624087125</v>
      </c>
      <c r="V55" s="5">
        <v>7869293435</v>
      </c>
      <c r="W55" s="5">
        <v>8022659512</v>
      </c>
      <c r="X55" s="5">
        <v>7409996497</v>
      </c>
      <c r="Y55" s="5">
        <v>7249602364</v>
      </c>
      <c r="Z55" s="5">
        <v>8852994414</v>
      </c>
    </row>
    <row r="56" spans="2:26" ht="15.5" x14ac:dyDescent="0.35">
      <c r="C56" t="s">
        <v>87</v>
      </c>
      <c r="D56" s="5">
        <v>-2549480062</v>
      </c>
      <c r="E56" s="5">
        <v>-3147240072</v>
      </c>
      <c r="F56" s="5">
        <v>-2364726015</v>
      </c>
      <c r="G56" s="5">
        <v>-2569550488</v>
      </c>
      <c r="I56" s="5">
        <v>-10439894047</v>
      </c>
      <c r="J56" s="5">
        <v>-10152561409</v>
      </c>
      <c r="K56" s="5">
        <v>-10961256822</v>
      </c>
      <c r="L56" s="5">
        <v>-31056745817</v>
      </c>
      <c r="M56" s="5">
        <v>-7396804696</v>
      </c>
      <c r="N56" s="5">
        <v>-9835687928</v>
      </c>
      <c r="O56" s="5">
        <v>-12149456085</v>
      </c>
      <c r="P56" s="5">
        <v>-15967231950</v>
      </c>
      <c r="Q56" s="5">
        <v>-14875468504</v>
      </c>
      <c r="R56" s="5">
        <v>-12520509633</v>
      </c>
      <c r="S56" s="5">
        <v>-9974856353</v>
      </c>
      <c r="T56" s="5">
        <v>-8796525781</v>
      </c>
      <c r="U56" s="5">
        <v>-8498986467</v>
      </c>
      <c r="V56" s="5">
        <v>-7494242312</v>
      </c>
      <c r="W56" s="5">
        <v>-7450536435</v>
      </c>
      <c r="X56" s="5">
        <v>-7368333540</v>
      </c>
      <c r="Y56" s="5">
        <v>-6401466904</v>
      </c>
      <c r="Z56" s="5">
        <v>-6429866543</v>
      </c>
    </row>
    <row r="57" spans="2:26" ht="15.5" x14ac:dyDescent="0.35">
      <c r="C57" t="s">
        <v>89</v>
      </c>
      <c r="D57" s="5">
        <v>-1428561702</v>
      </c>
      <c r="E57" s="5">
        <v>-1503277234</v>
      </c>
      <c r="F57" s="5">
        <v>-1313697143</v>
      </c>
      <c r="G57" s="5">
        <v>-1234935765</v>
      </c>
      <c r="I57" s="5">
        <v>-5282379707</v>
      </c>
      <c r="J57" s="5">
        <v>-5215095979</v>
      </c>
      <c r="K57" s="5">
        <v>-5854047048</v>
      </c>
      <c r="L57" s="5">
        <v>-6138808129</v>
      </c>
      <c r="M57" s="5">
        <v>-3848928613</v>
      </c>
      <c r="N57" s="5">
        <v>-4558338155</v>
      </c>
      <c r="O57" s="5">
        <v>-6164484459</v>
      </c>
      <c r="P57" s="5">
        <v>-8285542030</v>
      </c>
      <c r="Q57" s="5">
        <v>-7215922385</v>
      </c>
      <c r="R57" s="5">
        <v>-5653860611</v>
      </c>
      <c r="S57" s="5">
        <v>-3907197877</v>
      </c>
      <c r="T57" s="5">
        <v>-2922575638</v>
      </c>
      <c r="U57" s="5">
        <v>-3041544885</v>
      </c>
      <c r="V57" s="5">
        <v>-3285047577</v>
      </c>
      <c r="W57" s="5">
        <v>-3323119567</v>
      </c>
      <c r="X57" s="5">
        <v>-3332332162</v>
      </c>
      <c r="Y57" s="5">
        <v>-2875785185</v>
      </c>
      <c r="Z57" s="5">
        <v>-3046469094</v>
      </c>
    </row>
    <row r="58" spans="2:26" ht="15.5" x14ac:dyDescent="0.35">
      <c r="C58" t="s">
        <v>88</v>
      </c>
      <c r="D58" s="5">
        <v>-1120918360</v>
      </c>
      <c r="E58" s="5">
        <v>-1643962838</v>
      </c>
      <c r="F58" s="5">
        <v>-1051028872</v>
      </c>
      <c r="G58" s="5">
        <v>-1334614723</v>
      </c>
      <c r="I58" s="5">
        <v>-5157514340</v>
      </c>
      <c r="J58" s="5">
        <v>-4937465430</v>
      </c>
      <c r="K58" s="5">
        <v>-5107209774</v>
      </c>
      <c r="L58" s="5">
        <v>-24917937688</v>
      </c>
      <c r="M58" s="5">
        <v>-3547876083</v>
      </c>
      <c r="N58" s="5">
        <v>-5277349773</v>
      </c>
      <c r="O58" s="5">
        <v>-5984971626</v>
      </c>
      <c r="P58" s="5">
        <v>-7681689920</v>
      </c>
      <c r="Q58" s="5">
        <v>-7659546119</v>
      </c>
      <c r="R58" s="5">
        <v>-6866649022</v>
      </c>
      <c r="S58" s="5">
        <v>-6067658476</v>
      </c>
      <c r="T58" s="5">
        <v>-5873950143</v>
      </c>
      <c r="U58" s="5">
        <v>-5457441582</v>
      </c>
      <c r="V58" s="5">
        <v>-4209194735</v>
      </c>
      <c r="W58" s="5">
        <v>-4127416868</v>
      </c>
      <c r="X58" s="5">
        <v>-4036001378</v>
      </c>
      <c r="Y58" s="5">
        <v>-3525681719</v>
      </c>
      <c r="Z58" s="5">
        <v>-3383397449</v>
      </c>
    </row>
    <row r="59" spans="2:26" ht="15.5" x14ac:dyDescent="0.35">
      <c r="C59" t="s">
        <v>91</v>
      </c>
      <c r="D59" s="5">
        <v>-372436775</v>
      </c>
      <c r="E59" s="5">
        <v>-899572735</v>
      </c>
      <c r="F59" s="5">
        <v>-984633861</v>
      </c>
      <c r="G59" s="5">
        <v>-531069351</v>
      </c>
      <c r="I59" s="5">
        <v>-3136674487</v>
      </c>
      <c r="J59" s="5">
        <v>-1548481432</v>
      </c>
      <c r="K59" s="5">
        <v>-2647499738</v>
      </c>
      <c r="L59" s="5">
        <v>-22272338950</v>
      </c>
      <c r="M59" s="5">
        <v>-740727681</v>
      </c>
      <c r="N59" s="5">
        <v>-4650904505</v>
      </c>
      <c r="O59" s="5">
        <v>-5127795020</v>
      </c>
      <c r="P59" s="5">
        <v>-6456996497</v>
      </c>
      <c r="Q59" s="5">
        <v>-3230041697</v>
      </c>
      <c r="R59" s="5">
        <v>362605423</v>
      </c>
      <c r="S59" s="5">
        <v>188000771</v>
      </c>
      <c r="T59" s="5">
        <v>-718212295</v>
      </c>
      <c r="U59" s="5">
        <v>-874899342</v>
      </c>
      <c r="V59" s="5">
        <v>375051123</v>
      </c>
      <c r="W59" s="5">
        <v>572123077</v>
      </c>
      <c r="X59" s="5">
        <v>41662957</v>
      </c>
      <c r="Y59" s="5">
        <v>848135460</v>
      </c>
      <c r="Z59" s="5">
        <v>2423127871</v>
      </c>
    </row>
    <row r="60" spans="2:26" ht="15.5" x14ac:dyDescent="0.35">
      <c r="C60" t="s">
        <v>92</v>
      </c>
      <c r="D60" s="5">
        <v>122297895</v>
      </c>
      <c r="E60" s="5">
        <v>-85851692</v>
      </c>
      <c r="F60" s="5">
        <v>-41470790</v>
      </c>
      <c r="G60" s="5">
        <v>-40283367</v>
      </c>
      <c r="I60" s="5">
        <v>-188157882</v>
      </c>
      <c r="J60" s="5">
        <v>75659380</v>
      </c>
      <c r="K60" s="5">
        <v>-62623594169</v>
      </c>
      <c r="L60" s="5">
        <v>36636315588</v>
      </c>
      <c r="M60" s="5">
        <v>12910698323</v>
      </c>
      <c r="N60" s="5">
        <v>-1193487418</v>
      </c>
      <c r="O60" s="5">
        <v>13564307667</v>
      </c>
      <c r="P60" s="5">
        <v>14180629217</v>
      </c>
      <c r="Q60" s="5">
        <v>5742023016</v>
      </c>
      <c r="R60" s="5">
        <v>493942983</v>
      </c>
      <c r="S60" s="5">
        <v>293805092</v>
      </c>
      <c r="T60" s="5">
        <v>1954665499</v>
      </c>
      <c r="U60" s="5">
        <v>540401290</v>
      </c>
      <c r="V60" s="5">
        <v>-29391977</v>
      </c>
      <c r="W60" s="5">
        <v>-136388521</v>
      </c>
      <c r="X60" s="5">
        <v>191111573</v>
      </c>
      <c r="Y60" s="5">
        <v>-132737997</v>
      </c>
      <c r="Z60" s="5">
        <v>-209125592</v>
      </c>
    </row>
    <row r="61" spans="2:26" ht="15.5" x14ac:dyDescent="0.35">
      <c r="C61" t="s">
        <v>94</v>
      </c>
      <c r="D61" s="5">
        <v>168670</v>
      </c>
      <c r="E61" s="5">
        <v>191979</v>
      </c>
      <c r="F61" s="5">
        <v>168053</v>
      </c>
      <c r="G61" s="5">
        <v>172845</v>
      </c>
      <c r="I61" s="5">
        <v>699194</v>
      </c>
      <c r="J61" s="5">
        <v>30187633</v>
      </c>
      <c r="K61" s="5">
        <v>127133431</v>
      </c>
      <c r="L61" s="5">
        <v>139028626</v>
      </c>
      <c r="M61" s="5">
        <v>165933809</v>
      </c>
      <c r="N61" s="5">
        <v>239020363</v>
      </c>
      <c r="O61" s="5">
        <v>256890582</v>
      </c>
      <c r="P61" s="5">
        <v>250012610</v>
      </c>
      <c r="Q61" s="5">
        <v>280608799</v>
      </c>
      <c r="R61" s="5">
        <v>326030532</v>
      </c>
      <c r="S61" s="5">
        <v>579349387</v>
      </c>
      <c r="T61" s="5">
        <v>1132522474</v>
      </c>
      <c r="U61" s="5">
        <v>371464415</v>
      </c>
      <c r="V61" s="5">
        <v>8903859</v>
      </c>
      <c r="W61" s="5">
        <v>7993304</v>
      </c>
      <c r="X61" s="5">
        <v>1501011</v>
      </c>
      <c r="Y61" s="5">
        <v>11665209</v>
      </c>
      <c r="Z61" s="5">
        <v>2242094</v>
      </c>
    </row>
    <row r="62" spans="2:26" ht="15.5" x14ac:dyDescent="0.35">
      <c r="C62" t="s">
        <v>26</v>
      </c>
      <c r="D62" s="5">
        <v>-32745994</v>
      </c>
      <c r="E62" s="5">
        <v>-3376824</v>
      </c>
      <c r="F62" s="5">
        <v>-43059644</v>
      </c>
      <c r="G62" s="5">
        <v>-37987562</v>
      </c>
      <c r="I62" s="5">
        <v>-102323501</v>
      </c>
      <c r="J62" s="5">
        <v>-141194974</v>
      </c>
      <c r="K62" s="5">
        <v>-125693903</v>
      </c>
      <c r="L62" s="5">
        <v>-118644249</v>
      </c>
      <c r="M62" s="5">
        <v>-216148796</v>
      </c>
      <c r="N62" s="5">
        <v>-281015315</v>
      </c>
      <c r="O62" s="5">
        <v>-265447664</v>
      </c>
      <c r="P62" s="5">
        <v>-328391512</v>
      </c>
      <c r="Q62" s="5">
        <v>-352230319</v>
      </c>
      <c r="R62" s="5">
        <v>-191307065</v>
      </c>
      <c r="S62" s="5">
        <v>-361160607</v>
      </c>
      <c r="T62" s="5">
        <v>-209992902</v>
      </c>
      <c r="U62" s="5">
        <v>-321766513</v>
      </c>
      <c r="V62" s="5">
        <v>-424052743</v>
      </c>
      <c r="W62" s="5">
        <v>-422801385</v>
      </c>
      <c r="X62" s="5">
        <v>-230767544</v>
      </c>
      <c r="Y62" s="5">
        <v>-318615437</v>
      </c>
      <c r="Z62" s="5">
        <v>-429989170</v>
      </c>
    </row>
    <row r="63" spans="2:26" ht="15.5" x14ac:dyDescent="0.35">
      <c r="C63" t="s">
        <v>97</v>
      </c>
      <c r="E63" s="5">
        <v>-30435470</v>
      </c>
      <c r="I63" s="5">
        <v>-30435470</v>
      </c>
      <c r="J63" s="5">
        <v>-2441114537</v>
      </c>
      <c r="K63" s="5">
        <v>-62621255694</v>
      </c>
      <c r="L63" s="5">
        <v>36451165783</v>
      </c>
      <c r="M63" s="5">
        <v>15510717193</v>
      </c>
      <c r="N63" s="5">
        <v>-1581045027</v>
      </c>
      <c r="O63" s="5">
        <v>13536158658</v>
      </c>
      <c r="P63" s="5">
        <v>14294994146</v>
      </c>
      <c r="Q63" s="5">
        <v>5576175927</v>
      </c>
      <c r="R63" s="5">
        <v>304634968</v>
      </c>
      <c r="S63" s="5">
        <v>-242334520</v>
      </c>
      <c r="T63" s="5">
        <v>-748094537</v>
      </c>
    </row>
    <row r="64" spans="2:26" ht="15.5" x14ac:dyDescent="0.35">
      <c r="C64" t="s">
        <v>93</v>
      </c>
      <c r="U64" s="5">
        <v>28659423010</v>
      </c>
    </row>
    <row r="65" spans="3:26" ht="15.5" x14ac:dyDescent="0.35">
      <c r="C65" t="s">
        <v>496</v>
      </c>
      <c r="T65" s="5">
        <v>1368095928</v>
      </c>
    </row>
    <row r="66" spans="3:26" ht="15.5" x14ac:dyDescent="0.35">
      <c r="C66" t="s">
        <v>95</v>
      </c>
      <c r="S66" s="5">
        <v>38134925</v>
      </c>
    </row>
    <row r="67" spans="3:26" ht="15.5" x14ac:dyDescent="0.35">
      <c r="C67" t="s">
        <v>99</v>
      </c>
      <c r="D67" s="5">
        <v>122297895</v>
      </c>
      <c r="E67" s="5">
        <v>-85851692</v>
      </c>
      <c r="F67" s="5">
        <v>-41470790</v>
      </c>
      <c r="G67" s="5">
        <v>-40283367</v>
      </c>
      <c r="I67" s="5">
        <v>-188157882</v>
      </c>
      <c r="J67" s="5">
        <v>75659380</v>
      </c>
      <c r="K67" s="5">
        <v>-62623594169</v>
      </c>
      <c r="L67" s="5">
        <v>36636315588</v>
      </c>
      <c r="M67" s="5">
        <v>12910698323</v>
      </c>
      <c r="N67" s="5">
        <v>-1193487418</v>
      </c>
      <c r="O67" s="5">
        <v>13564307667</v>
      </c>
      <c r="P67" s="5">
        <v>14180629217</v>
      </c>
      <c r="Q67" s="5">
        <v>5742023016</v>
      </c>
      <c r="R67" s="5">
        <v>493942983</v>
      </c>
      <c r="S67" s="5">
        <v>293805092</v>
      </c>
      <c r="T67" s="5">
        <v>1954665499</v>
      </c>
      <c r="U67" s="5">
        <v>540401290</v>
      </c>
      <c r="V67" s="5">
        <v>-29391977</v>
      </c>
      <c r="W67" s="5">
        <v>-136388521</v>
      </c>
      <c r="X67" s="5">
        <v>191111573</v>
      </c>
      <c r="Y67" s="5">
        <v>-132737997</v>
      </c>
      <c r="Z67" s="5">
        <v>-209125592</v>
      </c>
    </row>
    <row r="68" spans="3:26" ht="15.5" x14ac:dyDescent="0.35">
      <c r="C68" t="s">
        <v>28</v>
      </c>
      <c r="D68" s="5">
        <v>-250138880</v>
      </c>
      <c r="E68" s="5">
        <v>-985424427</v>
      </c>
      <c r="F68" s="5">
        <v>-1026104651</v>
      </c>
      <c r="G68" s="5">
        <v>-571352718</v>
      </c>
      <c r="I68" s="5">
        <v>-3324832369</v>
      </c>
      <c r="J68" s="5">
        <v>-1472822052</v>
      </c>
      <c r="K68" s="5">
        <v>-65271093907</v>
      </c>
      <c r="L68" s="5">
        <v>14363976638</v>
      </c>
      <c r="M68" s="5">
        <v>12169970642</v>
      </c>
      <c r="N68" s="5">
        <v>-5844391923</v>
      </c>
      <c r="O68" s="5">
        <v>8436512647</v>
      </c>
      <c r="P68" s="5">
        <v>7723632720</v>
      </c>
      <c r="Q68" s="5">
        <v>2511981319</v>
      </c>
      <c r="R68" s="5">
        <v>856548406</v>
      </c>
      <c r="S68" s="5">
        <v>481805863</v>
      </c>
      <c r="T68" s="5">
        <v>1236453204</v>
      </c>
      <c r="U68" s="5">
        <v>-334498052</v>
      </c>
      <c r="V68" s="5">
        <v>345659146</v>
      </c>
      <c r="W68" s="5">
        <v>435734556</v>
      </c>
      <c r="X68" s="5">
        <v>232774530</v>
      </c>
      <c r="Y68" s="5">
        <v>715397463</v>
      </c>
      <c r="Z68" s="5">
        <v>2214002279</v>
      </c>
    </row>
    <row r="69" spans="3:26" ht="15.5" x14ac:dyDescent="0.35">
      <c r="C69" t="s">
        <v>27</v>
      </c>
      <c r="D69" s="5">
        <v>-2319021</v>
      </c>
      <c r="E69" s="5">
        <v>499370105</v>
      </c>
      <c r="F69" s="5">
        <v>-83249751</v>
      </c>
      <c r="G69" s="5">
        <v>-262461639</v>
      </c>
      <c r="I69" s="5">
        <v>58135457</v>
      </c>
      <c r="J69" s="5">
        <v>533563308</v>
      </c>
      <c r="K69" s="5">
        <v>13877031182</v>
      </c>
      <c r="L69" s="5">
        <v>-7967990555</v>
      </c>
      <c r="M69" s="5">
        <v>-2768324684</v>
      </c>
      <c r="N69" s="5">
        <v>660522946</v>
      </c>
      <c r="O69" s="5">
        <v>-3041480423</v>
      </c>
      <c r="P69" s="5">
        <v>-3423632033</v>
      </c>
      <c r="Q69" s="5">
        <v>-1035199157</v>
      </c>
      <c r="R69" s="5">
        <v>-233745311</v>
      </c>
      <c r="S69" s="5">
        <v>-11543208</v>
      </c>
      <c r="T69" s="5">
        <v>-12244990</v>
      </c>
      <c r="U69" s="5">
        <v>115325857</v>
      </c>
      <c r="V69" s="5">
        <v>-91456532</v>
      </c>
      <c r="W69" s="5">
        <v>-96053734</v>
      </c>
      <c r="X69" s="5">
        <v>-93218486</v>
      </c>
      <c r="Y69" s="5">
        <v>-397613839</v>
      </c>
      <c r="Z69" s="5">
        <v>-1458580930</v>
      </c>
    </row>
    <row r="70" spans="3:26" ht="15.5" x14ac:dyDescent="0.35">
      <c r="C70" t="s">
        <v>324</v>
      </c>
      <c r="D70" s="5">
        <v>-2411990</v>
      </c>
      <c r="E70" s="5">
        <v>119269198</v>
      </c>
      <c r="F70" s="5">
        <v>-14428155</v>
      </c>
      <c r="G70" s="5">
        <v>-104841043</v>
      </c>
      <c r="J70" s="5">
        <v>-27888739</v>
      </c>
      <c r="Q70" s="5">
        <v>-88089423</v>
      </c>
      <c r="R70" s="5">
        <v>-258314218</v>
      </c>
      <c r="S70" s="5">
        <v>-186120887</v>
      </c>
      <c r="T70" s="5">
        <v>-341993611</v>
      </c>
      <c r="U70" s="5">
        <v>-12660984</v>
      </c>
      <c r="V70" s="5">
        <v>-130812359</v>
      </c>
      <c r="W70" s="5">
        <v>-139514638</v>
      </c>
      <c r="X70" s="5">
        <v>-79140826</v>
      </c>
      <c r="Y70" s="5">
        <v>-69320385</v>
      </c>
    </row>
    <row r="71" spans="3:26" ht="15.5" x14ac:dyDescent="0.35">
      <c r="C71" t="s">
        <v>325</v>
      </c>
      <c r="D71" s="5">
        <v>92969</v>
      </c>
      <c r="E71" s="5">
        <v>380100907</v>
      </c>
      <c r="F71" s="5">
        <v>-68821596</v>
      </c>
      <c r="G71" s="5">
        <v>-157620596</v>
      </c>
      <c r="I71" s="5">
        <v>58135457</v>
      </c>
      <c r="J71" s="5">
        <v>561452047</v>
      </c>
      <c r="K71" s="5">
        <v>13877031182</v>
      </c>
      <c r="L71" s="5">
        <v>-7967990555</v>
      </c>
      <c r="M71" s="5">
        <v>-2768324684</v>
      </c>
      <c r="N71" s="5">
        <v>660522946</v>
      </c>
      <c r="O71" s="5">
        <v>-3041480423</v>
      </c>
      <c r="P71" s="5">
        <v>-3423632033</v>
      </c>
      <c r="Q71" s="5">
        <v>-947109734</v>
      </c>
      <c r="R71" s="5">
        <v>24568907</v>
      </c>
      <c r="S71" s="5">
        <v>174577679</v>
      </c>
      <c r="T71" s="5">
        <v>329748621</v>
      </c>
      <c r="U71" s="5">
        <v>127986841</v>
      </c>
      <c r="V71" s="5">
        <v>39355827</v>
      </c>
      <c r="W71" s="5">
        <v>43460904</v>
      </c>
      <c r="X71" s="5">
        <v>-14077660</v>
      </c>
      <c r="Y71" s="5">
        <v>-328293454</v>
      </c>
      <c r="Z71" s="5">
        <v>-1458580930</v>
      </c>
    </row>
    <row r="72" spans="3:26" ht="15.5" x14ac:dyDescent="0.35">
      <c r="C72" t="s">
        <v>326</v>
      </c>
      <c r="D72" s="5">
        <v>-2319021</v>
      </c>
      <c r="E72" s="5">
        <v>499370105</v>
      </c>
      <c r="F72" s="5">
        <v>-83249751</v>
      </c>
      <c r="G72" s="5">
        <v>-262461639</v>
      </c>
      <c r="I72" s="5">
        <v>58135457</v>
      </c>
      <c r="J72" s="5">
        <v>533563308</v>
      </c>
      <c r="K72" s="5">
        <v>13877031182</v>
      </c>
      <c r="L72" s="5">
        <v>-7967990555</v>
      </c>
      <c r="M72" s="5">
        <v>-2768324684</v>
      </c>
      <c r="N72" s="5">
        <v>660522946</v>
      </c>
      <c r="O72" s="5">
        <v>-3041480423</v>
      </c>
      <c r="P72" s="5">
        <v>-3423632033</v>
      </c>
      <c r="Q72" s="5">
        <v>-1035199157</v>
      </c>
      <c r="R72" s="5">
        <v>-233745311</v>
      </c>
      <c r="S72" s="5">
        <v>-11543208</v>
      </c>
      <c r="T72" s="5">
        <v>-12244990</v>
      </c>
      <c r="U72" s="5">
        <v>115325857</v>
      </c>
      <c r="V72" s="5">
        <v>-91456532</v>
      </c>
      <c r="W72" s="5">
        <v>-96053734</v>
      </c>
      <c r="X72" s="5">
        <v>-93218486</v>
      </c>
      <c r="Y72" s="5">
        <v>-397613839</v>
      </c>
      <c r="Z72" s="5">
        <v>-1458580930</v>
      </c>
    </row>
    <row r="73" spans="3:26" ht="15.5" x14ac:dyDescent="0.35">
      <c r="C73" t="s">
        <v>100</v>
      </c>
      <c r="D73" s="5">
        <v>-252457901</v>
      </c>
      <c r="E73" s="5">
        <v>-486054322</v>
      </c>
      <c r="F73" s="5">
        <v>-1109354402</v>
      </c>
      <c r="G73" s="5">
        <v>-833814357</v>
      </c>
      <c r="I73" s="5">
        <v>-3266696912</v>
      </c>
      <c r="J73" s="5">
        <v>-939258744</v>
      </c>
      <c r="K73" s="5">
        <v>-51394062725</v>
      </c>
      <c r="L73" s="5">
        <v>6395986083</v>
      </c>
      <c r="M73" s="5">
        <v>9401645958</v>
      </c>
      <c r="N73" s="5">
        <v>-5183868977</v>
      </c>
      <c r="O73" s="5">
        <v>5395032224</v>
      </c>
      <c r="P73" s="5">
        <v>4300000687</v>
      </c>
      <c r="Q73" s="5">
        <v>1476782162</v>
      </c>
      <c r="R73" s="5">
        <v>622803095</v>
      </c>
      <c r="S73" s="5">
        <v>470262655</v>
      </c>
      <c r="T73" s="5">
        <v>1224208214</v>
      </c>
      <c r="U73" s="5">
        <v>-219172195</v>
      </c>
      <c r="V73" s="5">
        <v>254202614</v>
      </c>
      <c r="W73" s="5">
        <v>339680822</v>
      </c>
      <c r="X73" s="5">
        <v>139556044</v>
      </c>
      <c r="Y73" s="5">
        <v>317783624</v>
      </c>
      <c r="Z73" s="5">
        <v>755421349</v>
      </c>
    </row>
    <row r="74" spans="3:26" ht="15.5" x14ac:dyDescent="0.35">
      <c r="C74" t="s">
        <v>101</v>
      </c>
      <c r="X74" s="5">
        <v>464399</v>
      </c>
    </row>
    <row r="75" spans="3:26" ht="15.5" x14ac:dyDescent="0.35">
      <c r="C75" t="s">
        <v>102</v>
      </c>
      <c r="D75" s="5">
        <v>-252457901</v>
      </c>
      <c r="E75" s="5">
        <v>-486054322</v>
      </c>
      <c r="F75" s="5">
        <v>-1109354402</v>
      </c>
      <c r="G75" s="5">
        <v>-833814357</v>
      </c>
      <c r="I75" s="5">
        <v>-3266696912</v>
      </c>
      <c r="J75" s="5">
        <v>-939258744</v>
      </c>
      <c r="K75" s="5">
        <v>-51394062725</v>
      </c>
      <c r="L75" s="5">
        <v>6395986083</v>
      </c>
      <c r="M75" s="5">
        <v>9401645958</v>
      </c>
      <c r="N75" s="5">
        <v>-5183868977</v>
      </c>
      <c r="O75" s="5">
        <v>5395032224</v>
      </c>
      <c r="P75" s="5">
        <v>4300000687</v>
      </c>
      <c r="Q75" s="5">
        <v>1476782162</v>
      </c>
      <c r="R75" s="5">
        <v>622803095</v>
      </c>
      <c r="S75" s="5">
        <v>470262655</v>
      </c>
      <c r="T75" s="5">
        <v>1224208214</v>
      </c>
      <c r="U75" s="5">
        <v>-219172195</v>
      </c>
      <c r="V75" s="5">
        <v>254202614</v>
      </c>
      <c r="W75" s="5">
        <v>339680822</v>
      </c>
      <c r="X75" s="5">
        <v>140020443</v>
      </c>
      <c r="Y75" s="5">
        <v>317783624</v>
      </c>
      <c r="Z75" s="5">
        <v>755421349</v>
      </c>
    </row>
    <row r="76" spans="3:26" ht="15.5" x14ac:dyDescent="0.35">
      <c r="C76" t="s">
        <v>103</v>
      </c>
      <c r="E76" s="5">
        <v>17713668</v>
      </c>
      <c r="I76" s="5">
        <v>17713668</v>
      </c>
      <c r="J76" s="5">
        <v>257495327</v>
      </c>
      <c r="K76" s="5">
        <v>31552454</v>
      </c>
      <c r="L76" s="5">
        <v>-109901178</v>
      </c>
      <c r="M76" s="5">
        <v>116791741</v>
      </c>
      <c r="N76" s="5">
        <v>133316430</v>
      </c>
      <c r="O76" s="5">
        <v>435689844</v>
      </c>
      <c r="P76" s="5">
        <v>641276780</v>
      </c>
      <c r="Q76" s="5">
        <v>-183621126</v>
      </c>
      <c r="R76" s="5">
        <v>475806619</v>
      </c>
      <c r="S76" s="5">
        <v>122002376</v>
      </c>
      <c r="U76" s="5">
        <v>28659423010</v>
      </c>
    </row>
    <row r="77" spans="3:26" ht="15.5" x14ac:dyDescent="0.35">
      <c r="C77" t="s">
        <v>328</v>
      </c>
      <c r="E77" s="5">
        <v>17713668</v>
      </c>
      <c r="I77" s="5">
        <v>17713668</v>
      </c>
      <c r="J77" s="5">
        <v>257495327</v>
      </c>
      <c r="K77" s="5">
        <v>31552454</v>
      </c>
      <c r="L77" s="5">
        <v>-109901178</v>
      </c>
      <c r="M77" s="5">
        <v>116791741</v>
      </c>
      <c r="N77" s="5">
        <v>133316430</v>
      </c>
      <c r="O77" s="5">
        <v>435689844</v>
      </c>
      <c r="P77" s="5">
        <v>641276780</v>
      </c>
      <c r="Q77" s="5">
        <v>-183621126</v>
      </c>
      <c r="R77" s="5">
        <v>475806619</v>
      </c>
      <c r="S77" s="5">
        <v>122002376</v>
      </c>
      <c r="U77" s="5">
        <v>28659423010</v>
      </c>
    </row>
    <row r="78" spans="3:26" ht="15.5" x14ac:dyDescent="0.35">
      <c r="C78" t="s">
        <v>104</v>
      </c>
      <c r="D78" s="5">
        <v>-252457901</v>
      </c>
      <c r="E78" s="5">
        <v>-468340654</v>
      </c>
      <c r="F78" s="5">
        <v>-1109354402</v>
      </c>
      <c r="G78" s="5">
        <v>-833814357</v>
      </c>
      <c r="I78" s="5">
        <v>-3248983244</v>
      </c>
      <c r="J78" s="5">
        <v>-681763417</v>
      </c>
      <c r="K78" s="5">
        <v>-51362510271</v>
      </c>
      <c r="L78" s="5">
        <v>6286084905</v>
      </c>
      <c r="M78" s="5">
        <v>9518437699</v>
      </c>
      <c r="N78" s="5">
        <v>-5050552547</v>
      </c>
      <c r="O78" s="5">
        <v>5830722068</v>
      </c>
      <c r="P78" s="5">
        <v>4941277467</v>
      </c>
      <c r="Q78" s="5">
        <v>1293161036</v>
      </c>
      <c r="R78" s="5">
        <v>1098609714</v>
      </c>
      <c r="S78" s="5">
        <v>592265031</v>
      </c>
      <c r="T78" s="5">
        <v>1224208214</v>
      </c>
      <c r="U78" s="5">
        <v>28440250815</v>
      </c>
      <c r="V78" s="5">
        <v>254202614</v>
      </c>
      <c r="W78" s="5">
        <v>339680822</v>
      </c>
    </row>
    <row r="79" spans="3:26" ht="15.5" x14ac:dyDescent="0.35">
      <c r="C79" t="s">
        <v>105</v>
      </c>
      <c r="D79" s="5">
        <v>-252457901</v>
      </c>
      <c r="E79" s="5">
        <v>-486054322</v>
      </c>
      <c r="F79" s="5">
        <v>-1109354403</v>
      </c>
      <c r="G79" s="5">
        <v>-833814356</v>
      </c>
      <c r="I79" s="5">
        <v>-3266696912</v>
      </c>
      <c r="J79" s="5">
        <v>-939258744</v>
      </c>
      <c r="K79" s="5">
        <v>-51394062725</v>
      </c>
      <c r="L79" s="5">
        <v>6395986083</v>
      </c>
      <c r="M79" s="5">
        <v>9401645959</v>
      </c>
      <c r="N79" s="5">
        <v>-5183868977</v>
      </c>
      <c r="O79" s="5">
        <v>5395032225</v>
      </c>
      <c r="P79" s="5">
        <v>4300000687</v>
      </c>
      <c r="Q79" s="5">
        <v>1476782162</v>
      </c>
      <c r="R79" s="5">
        <v>622803096</v>
      </c>
      <c r="S79" s="5">
        <v>470262655</v>
      </c>
      <c r="T79" s="5">
        <v>1224208214</v>
      </c>
      <c r="U79" s="5">
        <v>-219172195</v>
      </c>
      <c r="V79" s="5">
        <v>254202614</v>
      </c>
      <c r="W79" s="5">
        <v>339680821</v>
      </c>
      <c r="X79" s="5">
        <v>140020443</v>
      </c>
      <c r="Y79" s="5">
        <v>317783624</v>
      </c>
      <c r="Z79" s="5">
        <v>755421349</v>
      </c>
    </row>
    <row r="80" spans="3:26" ht="15.5" x14ac:dyDescent="0.35">
      <c r="C80" t="s">
        <v>7</v>
      </c>
      <c r="D80" s="5">
        <v>-262938194</v>
      </c>
      <c r="E80" s="5">
        <v>-484788148</v>
      </c>
      <c r="F80" s="5">
        <v>-1036510380</v>
      </c>
      <c r="G80" s="5">
        <v>-824045193</v>
      </c>
      <c r="I80" s="5">
        <v>-3238938618</v>
      </c>
      <c r="J80" s="5">
        <v>-724582581</v>
      </c>
      <c r="K80" s="5">
        <v>-51419487886</v>
      </c>
      <c r="L80" s="5">
        <v>6426174734</v>
      </c>
      <c r="M80" s="5">
        <v>9075969670</v>
      </c>
      <c r="N80" s="5">
        <v>-5142747400</v>
      </c>
      <c r="O80" s="5">
        <v>6078202197</v>
      </c>
      <c r="P80" s="5">
        <v>5532193758</v>
      </c>
      <c r="Q80" s="5">
        <v>1413487051</v>
      </c>
      <c r="R80" s="5">
        <v>1211226296</v>
      </c>
      <c r="S80" s="5">
        <v>592485761</v>
      </c>
      <c r="T80" s="5">
        <v>1224208214</v>
      </c>
      <c r="U80" s="5">
        <v>28440250814</v>
      </c>
      <c r="V80" s="5">
        <v>254202614</v>
      </c>
      <c r="W80" s="5">
        <v>339680821</v>
      </c>
    </row>
    <row r="81" spans="2:26" ht="15.5" x14ac:dyDescent="0.35">
      <c r="C81" t="s">
        <v>107</v>
      </c>
      <c r="D81" s="5">
        <v>-252457901</v>
      </c>
      <c r="E81" s="5">
        <v>-486054322</v>
      </c>
      <c r="F81" s="5">
        <v>-1109354403</v>
      </c>
      <c r="G81" s="5">
        <v>-833814356</v>
      </c>
      <c r="I81" s="5">
        <v>-3266696912</v>
      </c>
      <c r="J81" s="5">
        <v>-939258744</v>
      </c>
      <c r="K81" s="5">
        <v>-51394062725</v>
      </c>
      <c r="L81" s="5">
        <v>6395986083</v>
      </c>
      <c r="M81" s="5">
        <v>9401645959</v>
      </c>
      <c r="N81" s="5">
        <v>-5183868977</v>
      </c>
      <c r="O81" s="5">
        <v>5395032225</v>
      </c>
      <c r="P81" s="5">
        <v>4300000687</v>
      </c>
      <c r="Q81" s="5">
        <v>1476782162</v>
      </c>
      <c r="R81" s="5">
        <v>622803096</v>
      </c>
      <c r="S81" s="5">
        <v>470262655</v>
      </c>
      <c r="T81" s="5">
        <v>1224208214</v>
      </c>
      <c r="U81" s="5">
        <v>-219172195</v>
      </c>
      <c r="V81" s="5">
        <v>254202614</v>
      </c>
      <c r="W81" s="5">
        <v>339680821</v>
      </c>
      <c r="X81" s="5">
        <v>140020443</v>
      </c>
      <c r="Y81" s="5">
        <v>317783624</v>
      </c>
      <c r="Z81" s="5">
        <v>755421349</v>
      </c>
    </row>
    <row r="82" spans="2:26" ht="15.5" x14ac:dyDescent="0.35">
      <c r="C82" t="s">
        <v>108</v>
      </c>
      <c r="D82" s="5">
        <v>-252457901</v>
      </c>
      <c r="E82" s="5">
        <v>-468340654</v>
      </c>
      <c r="F82" s="5">
        <v>-1109354403</v>
      </c>
      <c r="G82" s="5">
        <v>-833814356</v>
      </c>
      <c r="I82" s="5">
        <v>-3248983244</v>
      </c>
      <c r="J82" s="5">
        <v>-681763417</v>
      </c>
      <c r="K82" s="5">
        <v>-51362510271</v>
      </c>
      <c r="L82" s="5">
        <v>6286084905</v>
      </c>
      <c r="M82" s="5">
        <v>9518437699</v>
      </c>
      <c r="N82" s="5">
        <v>-5050552547</v>
      </c>
      <c r="O82" s="5">
        <v>5830722068</v>
      </c>
      <c r="P82" s="5">
        <v>4941277467</v>
      </c>
      <c r="Q82" s="5">
        <v>1293161036</v>
      </c>
      <c r="R82" s="5">
        <v>1098609715</v>
      </c>
      <c r="S82" s="5">
        <v>592265031</v>
      </c>
      <c r="T82" s="5">
        <v>1224208214</v>
      </c>
      <c r="U82" s="5">
        <v>28440250814</v>
      </c>
      <c r="V82" s="5">
        <v>254202614</v>
      </c>
      <c r="W82" s="5">
        <v>339680821</v>
      </c>
    </row>
    <row r="83" spans="2:26" ht="15.5" x14ac:dyDescent="0.35">
      <c r="C83" t="s">
        <v>109</v>
      </c>
      <c r="D83" s="5">
        <v>-252457901</v>
      </c>
      <c r="E83" s="5">
        <v>-468340654</v>
      </c>
      <c r="F83" s="5">
        <v>-1109354403</v>
      </c>
      <c r="G83" s="5">
        <v>-833814356</v>
      </c>
      <c r="I83" s="5">
        <v>-3248983244</v>
      </c>
      <c r="J83" s="5">
        <v>-681763417</v>
      </c>
      <c r="K83" s="5">
        <v>-51362510271</v>
      </c>
      <c r="L83" s="5">
        <v>6286084905</v>
      </c>
      <c r="M83" s="5">
        <v>9518437699</v>
      </c>
      <c r="N83" s="5">
        <v>-5050552547</v>
      </c>
      <c r="O83" s="5">
        <v>5830722068</v>
      </c>
      <c r="P83" s="5">
        <v>4941277467</v>
      </c>
      <c r="Q83" s="5">
        <v>1293161036</v>
      </c>
      <c r="R83" s="5">
        <v>1098609715</v>
      </c>
      <c r="S83" s="5">
        <v>592265031</v>
      </c>
      <c r="T83" s="5">
        <v>1224208214</v>
      </c>
      <c r="U83" s="5">
        <v>28440250814</v>
      </c>
      <c r="V83" s="5">
        <v>254202614</v>
      </c>
      <c r="W83" s="5">
        <v>339680821</v>
      </c>
    </row>
    <row r="85" spans="2:26" ht="15.5" x14ac:dyDescent="0.35">
      <c r="B85" t="s">
        <v>110</v>
      </c>
      <c r="C85" t="s">
        <v>111</v>
      </c>
    </row>
    <row r="86" spans="2:26" ht="15.5" x14ac:dyDescent="0.35">
      <c r="C86" t="s">
        <v>112</v>
      </c>
    </row>
    <row r="87" spans="2:26" ht="15.5" x14ac:dyDescent="0.35">
      <c r="C87" t="s">
        <v>19</v>
      </c>
      <c r="D87" s="5">
        <v>1245727392</v>
      </c>
      <c r="E87" s="5">
        <v>1721057648</v>
      </c>
      <c r="F87" s="5">
        <v>423438884</v>
      </c>
      <c r="G87" s="5">
        <v>305655879</v>
      </c>
      <c r="I87" s="5">
        <v>1721057648</v>
      </c>
      <c r="J87" s="5">
        <v>1686074743</v>
      </c>
      <c r="K87" s="5">
        <v>7702163068</v>
      </c>
      <c r="L87" s="5">
        <v>7839623313</v>
      </c>
      <c r="M87" s="5">
        <v>7792780142</v>
      </c>
      <c r="N87" s="5">
        <v>7407422782</v>
      </c>
      <c r="O87" s="5">
        <v>7810594133</v>
      </c>
      <c r="P87" s="5">
        <v>7784263626</v>
      </c>
      <c r="Q87" s="5">
        <v>7846293114</v>
      </c>
      <c r="R87" s="5">
        <v>7896542425</v>
      </c>
      <c r="S87" s="5">
        <v>8640952738</v>
      </c>
      <c r="T87" s="5">
        <v>9800496312</v>
      </c>
      <c r="U87" s="5">
        <v>23698229791</v>
      </c>
      <c r="V87" s="5">
        <v>1189440759</v>
      </c>
      <c r="W87" s="5">
        <v>893254856</v>
      </c>
      <c r="X87" s="5">
        <v>179518445</v>
      </c>
      <c r="Y87" s="5">
        <v>375361403</v>
      </c>
      <c r="Z87" s="5">
        <v>1158864833</v>
      </c>
    </row>
    <row r="88" spans="2:26" ht="15.5" x14ac:dyDescent="0.35">
      <c r="C88" t="s">
        <v>114</v>
      </c>
      <c r="D88" s="5">
        <v>316423427</v>
      </c>
      <c r="E88" s="5">
        <v>395068016</v>
      </c>
      <c r="F88" s="5">
        <v>268344763</v>
      </c>
      <c r="G88" s="5">
        <v>286851508</v>
      </c>
      <c r="I88" s="5">
        <v>395068016</v>
      </c>
      <c r="J88" s="5">
        <v>484231738</v>
      </c>
      <c r="K88" s="5">
        <v>324599435</v>
      </c>
      <c r="L88" s="5">
        <v>310177715</v>
      </c>
      <c r="M88" s="5">
        <v>209321455</v>
      </c>
      <c r="N88" s="5">
        <v>173198221</v>
      </c>
      <c r="O88" s="5">
        <v>255431685</v>
      </c>
      <c r="P88" s="5">
        <v>257818749</v>
      </c>
      <c r="Q88" s="5">
        <v>578188280</v>
      </c>
      <c r="R88" s="5">
        <v>247888773</v>
      </c>
      <c r="S88" s="5">
        <v>144367181</v>
      </c>
      <c r="T88" s="5">
        <v>549708438</v>
      </c>
      <c r="U88" s="5">
        <v>650267965</v>
      </c>
      <c r="V88" s="5">
        <v>1249514766</v>
      </c>
      <c r="W88" s="5">
        <v>983334843</v>
      </c>
      <c r="X88" s="5">
        <v>742159939</v>
      </c>
      <c r="Y88" s="5">
        <v>733017023</v>
      </c>
      <c r="Z88" s="5">
        <v>1450773977</v>
      </c>
    </row>
    <row r="89" spans="2:26" ht="15.5" x14ac:dyDescent="0.35">
      <c r="C89" t="s">
        <v>118</v>
      </c>
      <c r="D89" s="5">
        <v>154568005</v>
      </c>
      <c r="E89" s="5">
        <v>163872619</v>
      </c>
      <c r="F89" s="5">
        <v>117092515</v>
      </c>
      <c r="G89" s="5">
        <v>69622620</v>
      </c>
      <c r="I89" s="5">
        <v>163872619</v>
      </c>
      <c r="J89" s="5">
        <v>84927399</v>
      </c>
      <c r="K89" s="5">
        <v>127580996</v>
      </c>
      <c r="L89" s="5">
        <v>189627266</v>
      </c>
      <c r="M89" s="5">
        <v>331141732</v>
      </c>
      <c r="N89" s="5">
        <v>746213062</v>
      </c>
      <c r="O89" s="5">
        <v>179499085</v>
      </c>
      <c r="P89" s="5">
        <v>89692000</v>
      </c>
      <c r="Q89" s="5">
        <v>118606499</v>
      </c>
      <c r="R89" s="5">
        <v>110047000</v>
      </c>
      <c r="S89" s="5">
        <v>139442000</v>
      </c>
      <c r="T89" s="5">
        <v>106451225</v>
      </c>
      <c r="U89" s="5">
        <v>109352000</v>
      </c>
      <c r="V89" s="5">
        <v>5879746119</v>
      </c>
      <c r="W89" s="5">
        <v>4734918568</v>
      </c>
      <c r="X89" s="5">
        <v>1445375806</v>
      </c>
      <c r="Y89" s="5">
        <v>1205021484</v>
      </c>
      <c r="Z89" s="5">
        <v>712337764</v>
      </c>
    </row>
    <row r="90" spans="2:26" ht="15.5" x14ac:dyDescent="0.35">
      <c r="C90" t="s">
        <v>120</v>
      </c>
      <c r="D90" s="5">
        <v>663121153</v>
      </c>
      <c r="E90" s="5">
        <v>833005588</v>
      </c>
      <c r="F90" s="5">
        <v>789123963</v>
      </c>
      <c r="G90" s="5">
        <v>775349662</v>
      </c>
      <c r="I90" s="5">
        <v>833005588</v>
      </c>
      <c r="J90" s="5">
        <v>888986085</v>
      </c>
      <c r="K90" s="5">
        <v>907051714</v>
      </c>
      <c r="L90" s="5">
        <v>924022824</v>
      </c>
      <c r="M90" s="5">
        <v>733265676</v>
      </c>
      <c r="N90" s="5">
        <v>437195968</v>
      </c>
      <c r="O90" s="5">
        <v>584734487</v>
      </c>
      <c r="P90" s="5">
        <v>795480565</v>
      </c>
      <c r="Q90" s="5">
        <v>715361145</v>
      </c>
      <c r="R90" s="5">
        <v>841663674</v>
      </c>
      <c r="S90" s="5">
        <v>362141240</v>
      </c>
      <c r="T90" s="5">
        <v>251970996</v>
      </c>
      <c r="U90" s="5">
        <v>584490606</v>
      </c>
      <c r="V90" s="5">
        <v>528484596</v>
      </c>
      <c r="W90" s="5">
        <v>372213156</v>
      </c>
      <c r="X90" s="5">
        <v>265007405</v>
      </c>
      <c r="Y90" s="5">
        <v>155492566</v>
      </c>
      <c r="Z90" s="5">
        <v>217979941</v>
      </c>
    </row>
    <row r="91" spans="2:26" ht="15.5" x14ac:dyDescent="0.35">
      <c r="C91" t="s">
        <v>98</v>
      </c>
      <c r="D91" s="5">
        <v>1844806291</v>
      </c>
      <c r="E91" s="5">
        <v>1844806291</v>
      </c>
      <c r="F91" s="5">
        <v>1827171254</v>
      </c>
      <c r="G91" s="5">
        <v>1827171255</v>
      </c>
      <c r="I91" s="5">
        <v>1844806291</v>
      </c>
      <c r="J91" s="5">
        <v>1827171254</v>
      </c>
      <c r="K91" s="5">
        <v>1589075240</v>
      </c>
      <c r="L91" s="5">
        <v>1578660716</v>
      </c>
      <c r="M91" s="5">
        <v>1677180211</v>
      </c>
      <c r="N91" s="5">
        <v>1525084223</v>
      </c>
      <c r="O91" s="5">
        <v>1391767793</v>
      </c>
      <c r="P91" s="5">
        <v>956077949</v>
      </c>
      <c r="Q91" s="5">
        <v>314801169</v>
      </c>
      <c r="R91" s="5">
        <v>498422295</v>
      </c>
      <c r="S91" s="5">
        <v>22615676</v>
      </c>
    </row>
    <row r="92" spans="2:26" ht="15.5" x14ac:dyDescent="0.35">
      <c r="C92" t="s">
        <v>121</v>
      </c>
      <c r="D92" s="5">
        <v>2744081858</v>
      </c>
      <c r="E92" s="5">
        <v>3365253620</v>
      </c>
      <c r="F92" s="5">
        <v>1908876026</v>
      </c>
      <c r="G92" s="5">
        <v>1771892038</v>
      </c>
      <c r="I92" s="5">
        <v>3365253620</v>
      </c>
      <c r="J92" s="5">
        <v>3398151077</v>
      </c>
      <c r="K92" s="5">
        <v>9481281762</v>
      </c>
      <c r="L92" s="5">
        <v>9962317779</v>
      </c>
      <c r="M92" s="5">
        <v>9715985021</v>
      </c>
      <c r="N92" s="5">
        <v>9318149980</v>
      </c>
      <c r="O92" s="5">
        <v>12137126733</v>
      </c>
      <c r="P92" s="5">
        <v>12082761825</v>
      </c>
      <c r="Q92" s="5">
        <v>11778035904</v>
      </c>
      <c r="R92" s="5">
        <v>12578937198</v>
      </c>
      <c r="S92" s="5">
        <v>12224215810</v>
      </c>
      <c r="T92" s="5">
        <v>12482586883</v>
      </c>
      <c r="U92" s="5">
        <v>25420003581</v>
      </c>
      <c r="V92" s="5">
        <v>9957523882</v>
      </c>
      <c r="W92" s="5">
        <v>7760531814</v>
      </c>
      <c r="X92" s="5">
        <v>3096819221</v>
      </c>
      <c r="Y92" s="5">
        <v>3199072512</v>
      </c>
      <c r="Z92" s="5">
        <v>6920672154</v>
      </c>
    </row>
    <row r="93" spans="2:26" ht="15.5" x14ac:dyDescent="0.35">
      <c r="C93" t="s">
        <v>122</v>
      </c>
    </row>
    <row r="94" spans="2:26" ht="15.5" x14ac:dyDescent="0.35">
      <c r="C94" t="s">
        <v>332</v>
      </c>
      <c r="D94" s="5">
        <v>13678622625</v>
      </c>
      <c r="E94" s="5">
        <v>13678622625</v>
      </c>
      <c r="F94" s="5">
        <v>13709058096</v>
      </c>
      <c r="G94" s="5">
        <v>13706407970</v>
      </c>
      <c r="I94" s="5">
        <v>13678622625</v>
      </c>
      <c r="J94" s="5">
        <v>13709058095</v>
      </c>
      <c r="K94" s="5">
        <v>16150172632</v>
      </c>
      <c r="L94" s="5">
        <v>79259428326</v>
      </c>
      <c r="M94" s="5">
        <v>48176262543</v>
      </c>
      <c r="N94" s="5">
        <v>32665545350</v>
      </c>
      <c r="O94" s="5">
        <v>34734590377</v>
      </c>
      <c r="P94" s="5">
        <v>26089931718</v>
      </c>
      <c r="Q94" s="5">
        <v>11794937569</v>
      </c>
      <c r="R94" s="5">
        <v>6218761645</v>
      </c>
      <c r="S94" s="5">
        <v>5914126677</v>
      </c>
      <c r="T94" s="5">
        <v>6156461196</v>
      </c>
      <c r="U94" s="5">
        <v>9538046637</v>
      </c>
      <c r="V94" s="5">
        <v>3238046637</v>
      </c>
      <c r="W94" s="5">
        <v>3238046637</v>
      </c>
      <c r="X94" s="5">
        <v>1368095927</v>
      </c>
      <c r="Y94" s="5">
        <v>1368095927</v>
      </c>
      <c r="Z94" s="5">
        <v>1368095927</v>
      </c>
    </row>
    <row r="95" spans="2:26" ht="15.5" x14ac:dyDescent="0.35">
      <c r="C95" t="s">
        <v>329</v>
      </c>
      <c r="T95" s="5">
        <v>6660042399</v>
      </c>
    </row>
    <row r="96" spans="2:26" ht="15.5" x14ac:dyDescent="0.35">
      <c r="C96" t="s">
        <v>123</v>
      </c>
      <c r="N96" s="5">
        <v>2611419452</v>
      </c>
      <c r="O96" s="5">
        <v>1389854232</v>
      </c>
      <c r="P96" s="5">
        <v>3658590752</v>
      </c>
      <c r="Q96" s="5">
        <v>4872070498</v>
      </c>
      <c r="R96" s="5">
        <v>7177458241</v>
      </c>
      <c r="S96" s="5">
        <v>6034974877</v>
      </c>
      <c r="T96" s="5">
        <v>3353913801</v>
      </c>
      <c r="U96" s="5">
        <v>11233192146</v>
      </c>
      <c r="Y96" s="5">
        <v>970275000</v>
      </c>
      <c r="Z96" s="5">
        <v>1200000000</v>
      </c>
    </row>
    <row r="97" spans="3:26" ht="15.5" x14ac:dyDescent="0.35">
      <c r="C97" t="s">
        <v>125</v>
      </c>
      <c r="D97" s="5">
        <v>81285944</v>
      </c>
      <c r="E97" s="5">
        <v>82321419</v>
      </c>
      <c r="I97" s="5">
        <v>82321419</v>
      </c>
      <c r="J97" s="5">
        <v>103681450</v>
      </c>
      <c r="K97" s="5">
        <v>171914901</v>
      </c>
      <c r="L97" s="5">
        <v>157358048</v>
      </c>
      <c r="M97" s="5">
        <v>137035808</v>
      </c>
      <c r="N97" s="5">
        <v>57870852</v>
      </c>
      <c r="Q97" s="5">
        <v>1620320225</v>
      </c>
      <c r="R97" s="5">
        <v>2604154184</v>
      </c>
      <c r="S97" s="5">
        <v>2484423953</v>
      </c>
      <c r="T97" s="5">
        <v>2326809929</v>
      </c>
      <c r="U97" s="5">
        <v>1182249985</v>
      </c>
      <c r="V97" s="5">
        <v>1054263144</v>
      </c>
      <c r="W97" s="5">
        <v>932743847</v>
      </c>
      <c r="X97" s="5">
        <v>889282313</v>
      </c>
      <c r="Y97" s="5">
        <v>903359973</v>
      </c>
      <c r="Z97" s="5">
        <v>1231653427</v>
      </c>
    </row>
    <row r="98" spans="3:26" ht="15.5" x14ac:dyDescent="0.35">
      <c r="C98" t="s">
        <v>124</v>
      </c>
      <c r="D98" s="5">
        <v>18022349653</v>
      </c>
      <c r="E98" s="5">
        <v>18341898139</v>
      </c>
      <c r="F98" s="5">
        <v>18361728784</v>
      </c>
      <c r="G98" s="5">
        <v>18572654261</v>
      </c>
      <c r="I98" s="5">
        <v>18341898139</v>
      </c>
      <c r="J98" s="5">
        <v>18676131831</v>
      </c>
      <c r="K98" s="5">
        <v>19062125537</v>
      </c>
      <c r="L98" s="5">
        <v>20295591029</v>
      </c>
      <c r="M98" s="5">
        <v>21430389964</v>
      </c>
      <c r="N98" s="5">
        <v>21983598756</v>
      </c>
      <c r="O98" s="5">
        <v>22554268817</v>
      </c>
      <c r="P98" s="5">
        <v>24400454364</v>
      </c>
      <c r="Q98" s="5">
        <v>26095973828</v>
      </c>
      <c r="R98" s="5">
        <v>27190378716</v>
      </c>
      <c r="S98" s="5">
        <v>26235691782</v>
      </c>
      <c r="T98" s="5">
        <v>26895005412</v>
      </c>
      <c r="U98" s="5">
        <v>20804391150</v>
      </c>
      <c r="V98" s="5">
        <v>30462224137</v>
      </c>
      <c r="W98" s="5">
        <v>31106321048</v>
      </c>
      <c r="X98" s="5">
        <v>30831944440</v>
      </c>
      <c r="Y98" s="5">
        <v>32022195846</v>
      </c>
      <c r="Z98" s="5">
        <v>29155204667</v>
      </c>
    </row>
    <row r="99" spans="3:26" ht="15.5" x14ac:dyDescent="0.35">
      <c r="C99" t="s">
        <v>127</v>
      </c>
      <c r="D99" s="5">
        <v>31968314003</v>
      </c>
      <c r="E99" s="5">
        <v>32396521626</v>
      </c>
      <c r="F99" s="5">
        <v>32496288766</v>
      </c>
      <c r="G99" s="5">
        <v>32826886561</v>
      </c>
      <c r="I99" s="5">
        <v>32396521626</v>
      </c>
      <c r="J99" s="5">
        <v>33063095341</v>
      </c>
      <c r="K99" s="5">
        <v>35892178664</v>
      </c>
      <c r="L99" s="5">
        <v>100760960693</v>
      </c>
      <c r="M99" s="5">
        <v>90775554899</v>
      </c>
      <c r="N99" s="5">
        <v>77343094380</v>
      </c>
      <c r="O99" s="5">
        <v>78071241511</v>
      </c>
      <c r="P99" s="5">
        <v>72283243645</v>
      </c>
      <c r="Q99" s="5">
        <v>69153370437</v>
      </c>
      <c r="R99" s="5">
        <v>55746959643</v>
      </c>
      <c r="S99" s="5">
        <v>52879103608</v>
      </c>
      <c r="T99" s="5">
        <v>57372715953</v>
      </c>
      <c r="U99" s="5">
        <v>42757879918</v>
      </c>
      <c r="V99" s="5">
        <v>35344533918</v>
      </c>
      <c r="W99" s="5">
        <v>35867111532</v>
      </c>
      <c r="X99" s="5">
        <v>38687607029</v>
      </c>
      <c r="Y99" s="5">
        <v>39263926746</v>
      </c>
      <c r="Z99" s="5">
        <v>36954954021</v>
      </c>
    </row>
    <row r="100" spans="3:26" ht="15.5" x14ac:dyDescent="0.35">
      <c r="C100" t="s">
        <v>128</v>
      </c>
      <c r="D100" s="5">
        <v>34712395861</v>
      </c>
      <c r="E100" s="5">
        <v>35761775246</v>
      </c>
      <c r="F100" s="5">
        <v>34405164792</v>
      </c>
      <c r="G100" s="5">
        <v>34598778599</v>
      </c>
      <c r="I100" s="5">
        <v>35761775246</v>
      </c>
      <c r="J100" s="5">
        <v>36461246418</v>
      </c>
      <c r="K100" s="5">
        <v>45373460426</v>
      </c>
      <c r="L100" s="5">
        <v>110723278472</v>
      </c>
      <c r="M100" s="5">
        <v>100491539920</v>
      </c>
      <c r="N100" s="5">
        <v>86661244360</v>
      </c>
      <c r="O100" s="5">
        <v>90208368244</v>
      </c>
      <c r="P100" s="5">
        <v>84366005470</v>
      </c>
      <c r="Q100" s="5">
        <v>80931406341</v>
      </c>
      <c r="R100" s="5">
        <v>68325896841</v>
      </c>
      <c r="S100" s="5">
        <v>65103319418</v>
      </c>
      <c r="T100" s="5">
        <v>69855302836</v>
      </c>
      <c r="U100" s="5">
        <v>68177883499</v>
      </c>
      <c r="V100" s="5">
        <v>45302057800</v>
      </c>
      <c r="W100" s="5">
        <v>43627643346</v>
      </c>
      <c r="X100" s="5">
        <v>41784426250</v>
      </c>
      <c r="Y100" s="5">
        <v>42462999258</v>
      </c>
      <c r="Z100" s="5">
        <v>43875626175</v>
      </c>
    </row>
    <row r="101" spans="3:26" ht="15.5" x14ac:dyDescent="0.35">
      <c r="C101" t="s">
        <v>129</v>
      </c>
    </row>
    <row r="102" spans="3:26" ht="15.5" x14ac:dyDescent="0.35">
      <c r="C102" t="s">
        <v>130</v>
      </c>
    </row>
    <row r="103" spans="3:26" ht="15.5" x14ac:dyDescent="0.35">
      <c r="C103" t="s">
        <v>131</v>
      </c>
      <c r="D103" s="5">
        <v>4247471098</v>
      </c>
      <c r="E103" s="5">
        <v>4845198529</v>
      </c>
      <c r="F103" s="5">
        <v>5178011843</v>
      </c>
      <c r="G103" s="5">
        <v>4337580724</v>
      </c>
      <c r="I103" s="5">
        <v>4845198529</v>
      </c>
      <c r="J103" s="5">
        <v>2814400811</v>
      </c>
      <c r="K103" s="5">
        <v>4059230736</v>
      </c>
      <c r="L103" s="5">
        <v>3459533257</v>
      </c>
      <c r="M103" s="5">
        <v>5277651266</v>
      </c>
      <c r="N103" s="5">
        <v>4830404134</v>
      </c>
      <c r="O103" s="5">
        <v>5339421875</v>
      </c>
      <c r="P103" s="5">
        <v>4944452456</v>
      </c>
      <c r="Q103" s="5">
        <v>13730326712</v>
      </c>
      <c r="R103" s="5">
        <v>4400753314</v>
      </c>
      <c r="S103" s="5">
        <v>3266272763</v>
      </c>
      <c r="T103" s="5">
        <v>5234726251</v>
      </c>
      <c r="U103" s="5">
        <v>3924165847</v>
      </c>
      <c r="V103" s="5">
        <v>4273521578</v>
      </c>
      <c r="W103" s="5">
        <v>3876444661</v>
      </c>
      <c r="X103" s="5">
        <v>4479728280</v>
      </c>
      <c r="Y103" s="5">
        <v>4936085938</v>
      </c>
      <c r="Z103" s="5">
        <v>5597208256</v>
      </c>
    </row>
    <row r="104" spans="3:26" ht="15.5" x14ac:dyDescent="0.35">
      <c r="C104" t="s">
        <v>132</v>
      </c>
      <c r="X104" s="5">
        <v>714748930</v>
      </c>
      <c r="Y104" s="5">
        <v>889038020</v>
      </c>
      <c r="Z104" s="5">
        <v>1000000000</v>
      </c>
    </row>
    <row r="105" spans="3:26" ht="15.5" x14ac:dyDescent="0.35">
      <c r="C105" t="s">
        <v>133</v>
      </c>
      <c r="D105" s="5">
        <v>731980519</v>
      </c>
      <c r="E105" s="5">
        <v>850538976</v>
      </c>
      <c r="F105" s="5">
        <v>607551853</v>
      </c>
      <c r="G105" s="5">
        <v>747588651</v>
      </c>
      <c r="I105" s="5">
        <v>850538976</v>
      </c>
      <c r="J105" s="5">
        <v>724624432</v>
      </c>
      <c r="K105" s="5">
        <v>897719540</v>
      </c>
      <c r="L105" s="5">
        <v>767230924</v>
      </c>
      <c r="M105" s="5">
        <v>1196236911</v>
      </c>
      <c r="N105" s="5">
        <v>734348998</v>
      </c>
      <c r="O105" s="5">
        <v>1539486089</v>
      </c>
      <c r="P105" s="5">
        <v>1685547530</v>
      </c>
      <c r="Q105" s="5">
        <v>10245735730</v>
      </c>
      <c r="R105" s="5">
        <v>1172373308</v>
      </c>
      <c r="S105" s="5">
        <v>720936835</v>
      </c>
      <c r="T105" s="5">
        <v>970581528</v>
      </c>
      <c r="U105" s="5">
        <v>332652071</v>
      </c>
      <c r="V105" s="5">
        <v>856348873</v>
      </c>
      <c r="W105" s="5">
        <v>794005353</v>
      </c>
      <c r="X105" s="5">
        <v>760222168</v>
      </c>
      <c r="Y105" s="5">
        <v>548521670</v>
      </c>
      <c r="Z105" s="5">
        <v>509249448</v>
      </c>
    </row>
    <row r="106" spans="3:26" ht="15.5" x14ac:dyDescent="0.35">
      <c r="C106" t="s">
        <v>134</v>
      </c>
      <c r="D106" s="5">
        <v>7259250</v>
      </c>
      <c r="E106" s="5">
        <v>7259250</v>
      </c>
      <c r="F106" s="5">
        <v>7259250</v>
      </c>
      <c r="G106" s="5">
        <v>7259250</v>
      </c>
      <c r="I106" s="5">
        <v>7259250</v>
      </c>
      <c r="J106" s="5">
        <v>7259250</v>
      </c>
      <c r="M106" s="5">
        <v>3750000</v>
      </c>
      <c r="N106" s="5">
        <v>43747101</v>
      </c>
      <c r="O106" s="5">
        <v>51916668</v>
      </c>
      <c r="P106" s="5">
        <v>435407791</v>
      </c>
      <c r="Q106" s="5">
        <v>93870153</v>
      </c>
      <c r="R106" s="5">
        <v>110355635</v>
      </c>
      <c r="S106" s="5">
        <v>171796643</v>
      </c>
      <c r="T106" s="5">
        <v>58323598</v>
      </c>
      <c r="U106" s="5">
        <v>123836498</v>
      </c>
      <c r="V106" s="5">
        <v>20166855</v>
      </c>
      <c r="W106" s="5">
        <v>39773809</v>
      </c>
      <c r="X106" s="5">
        <v>353009984</v>
      </c>
      <c r="Y106" s="5">
        <v>275599976</v>
      </c>
      <c r="Z106" s="5">
        <v>83973023</v>
      </c>
    </row>
    <row r="107" spans="3:26" ht="15.5" x14ac:dyDescent="0.35">
      <c r="C107" t="s">
        <v>135</v>
      </c>
      <c r="D107" s="5">
        <v>1396237284</v>
      </c>
      <c r="E107" s="5">
        <v>883143150</v>
      </c>
      <c r="F107" s="5">
        <v>983122619</v>
      </c>
      <c r="G107" s="5">
        <v>754311701</v>
      </c>
      <c r="I107" s="5">
        <v>883143150</v>
      </c>
      <c r="J107" s="5">
        <v>251434128</v>
      </c>
      <c r="K107" s="5">
        <v>298450149</v>
      </c>
      <c r="L107" s="5">
        <v>396543939</v>
      </c>
      <c r="M107" s="5">
        <v>913184039</v>
      </c>
      <c r="N107" s="5">
        <v>536113230</v>
      </c>
      <c r="O107" s="5">
        <v>231275365</v>
      </c>
      <c r="P107" s="5">
        <v>193964795</v>
      </c>
      <c r="Q107" s="5">
        <v>225231193</v>
      </c>
      <c r="R107" s="5">
        <v>401807441</v>
      </c>
      <c r="S107" s="5">
        <v>409606107</v>
      </c>
      <c r="T107" s="5">
        <v>801383337</v>
      </c>
      <c r="U107" s="5">
        <v>339300557</v>
      </c>
      <c r="V107" s="5">
        <v>725240885</v>
      </c>
      <c r="W107" s="5">
        <v>849236741</v>
      </c>
      <c r="X107" s="5">
        <v>863319265</v>
      </c>
      <c r="Y107" s="5">
        <v>1281405388</v>
      </c>
      <c r="Z107" s="5">
        <v>846780145</v>
      </c>
    </row>
    <row r="108" spans="3:26" ht="15.5" x14ac:dyDescent="0.35">
      <c r="C108" t="s">
        <v>136</v>
      </c>
      <c r="D108" s="5">
        <v>1849250527</v>
      </c>
      <c r="E108" s="5">
        <v>1426877105</v>
      </c>
      <c r="F108" s="5">
        <v>1604445924</v>
      </c>
      <c r="G108" s="5">
        <v>1216585906</v>
      </c>
      <c r="I108" s="5">
        <v>1426877105</v>
      </c>
      <c r="J108" s="5">
        <v>1086784451</v>
      </c>
      <c r="K108" s="5">
        <v>1251101287</v>
      </c>
      <c r="L108" s="5">
        <v>1648829383</v>
      </c>
      <c r="M108" s="5">
        <v>1170081489</v>
      </c>
      <c r="N108" s="5">
        <v>1165436214</v>
      </c>
      <c r="O108" s="5">
        <v>1175519117</v>
      </c>
      <c r="P108" s="5">
        <v>862677145</v>
      </c>
      <c r="Q108" s="5">
        <v>676925624</v>
      </c>
      <c r="R108" s="5">
        <v>670047538</v>
      </c>
      <c r="S108" s="5">
        <v>511770238</v>
      </c>
      <c r="T108" s="5">
        <v>254801360</v>
      </c>
      <c r="U108" s="5">
        <v>285098233</v>
      </c>
      <c r="V108" s="5">
        <v>960035344</v>
      </c>
      <c r="W108" s="5">
        <v>630022647</v>
      </c>
      <c r="X108" s="5">
        <v>681559567</v>
      </c>
      <c r="Y108" s="5">
        <v>672445505</v>
      </c>
      <c r="Z108" s="5">
        <v>1257671826</v>
      </c>
    </row>
    <row r="109" spans="3:26" ht="15.5" x14ac:dyDescent="0.35">
      <c r="C109" t="s">
        <v>138</v>
      </c>
    </row>
    <row r="110" spans="3:26" ht="15.5" x14ac:dyDescent="0.35">
      <c r="C110" t="s">
        <v>139</v>
      </c>
      <c r="N110" s="5">
        <v>341380407</v>
      </c>
      <c r="O110" s="5">
        <v>341380407</v>
      </c>
      <c r="P110" s="5">
        <v>804534545</v>
      </c>
      <c r="Q110" s="5">
        <v>1215119518</v>
      </c>
      <c r="R110" s="5">
        <v>1578892272</v>
      </c>
      <c r="T110" s="5">
        <v>2406222922</v>
      </c>
      <c r="U110" s="5">
        <v>3735542963</v>
      </c>
      <c r="V110" s="5">
        <v>2934404722</v>
      </c>
      <c r="W110" s="5">
        <v>1714830764</v>
      </c>
      <c r="Y110" s="5">
        <v>181454031</v>
      </c>
      <c r="Z110" s="5">
        <v>861265588</v>
      </c>
    </row>
    <row r="111" spans="3:26" ht="15.5" x14ac:dyDescent="0.35">
      <c r="C111" t="s">
        <v>728</v>
      </c>
    </row>
    <row r="112" spans="3:26" ht="15.5" x14ac:dyDescent="0.35">
      <c r="C112" t="s">
        <v>140</v>
      </c>
      <c r="L112" s="5">
        <v>51460301</v>
      </c>
      <c r="O112" s="5">
        <v>2751262</v>
      </c>
      <c r="P112" s="5">
        <v>59165146</v>
      </c>
      <c r="Q112" s="5">
        <v>59006169</v>
      </c>
      <c r="S112" s="5">
        <v>50229262</v>
      </c>
      <c r="T112" s="5">
        <v>300236140</v>
      </c>
      <c r="U112" s="5">
        <v>80576822</v>
      </c>
    </row>
    <row r="113" spans="3:26" ht="15.5" x14ac:dyDescent="0.35">
      <c r="C113" t="s">
        <v>1049</v>
      </c>
      <c r="V113" s="5">
        <v>86478182</v>
      </c>
      <c r="W113" s="5">
        <v>289240853</v>
      </c>
      <c r="X113" s="5">
        <v>133738670</v>
      </c>
      <c r="Y113" s="5">
        <v>60919837</v>
      </c>
    </row>
    <row r="114" spans="3:26" ht="15.5" x14ac:dyDescent="0.35">
      <c r="C114" t="s">
        <v>143</v>
      </c>
      <c r="D114" s="5">
        <v>53164741</v>
      </c>
      <c r="E114" s="5">
        <v>1380589520</v>
      </c>
      <c r="F114" s="5">
        <v>1372604758</v>
      </c>
      <c r="G114" s="5">
        <v>1390187092</v>
      </c>
      <c r="I114" s="5">
        <v>1380589520</v>
      </c>
      <c r="J114" s="5">
        <v>408154849</v>
      </c>
      <c r="K114" s="5">
        <v>1055974076</v>
      </c>
      <c r="L114" s="5">
        <v>90367197</v>
      </c>
      <c r="M114" s="5">
        <v>1128648024</v>
      </c>
      <c r="N114" s="5">
        <v>1366043028</v>
      </c>
      <c r="O114" s="5">
        <v>1860609262</v>
      </c>
      <c r="P114" s="5">
        <v>1332140609</v>
      </c>
      <c r="Q114" s="5">
        <v>1782555450</v>
      </c>
      <c r="R114" s="5">
        <v>1273510004</v>
      </c>
      <c r="S114" s="5">
        <v>341792591</v>
      </c>
      <c r="T114" s="5">
        <v>1647212612</v>
      </c>
      <c r="U114" s="5">
        <v>1393198861</v>
      </c>
      <c r="V114" s="5">
        <v>1100568485</v>
      </c>
      <c r="W114" s="5">
        <v>712559211</v>
      </c>
      <c r="X114" s="5">
        <v>282907350</v>
      </c>
      <c r="Y114" s="5">
        <v>334769163</v>
      </c>
      <c r="Z114" s="5">
        <v>930632794</v>
      </c>
    </row>
    <row r="115" spans="3:26" ht="15.5" x14ac:dyDescent="0.35">
      <c r="C115" t="s">
        <v>144</v>
      </c>
      <c r="D115" s="5">
        <v>17874549863</v>
      </c>
      <c r="E115" s="5">
        <v>18073743916</v>
      </c>
      <c r="F115" s="5">
        <v>15915979494</v>
      </c>
      <c r="G115" s="5">
        <v>15842737117</v>
      </c>
      <c r="I115" s="5">
        <v>18073743916</v>
      </c>
      <c r="J115" s="5">
        <v>17555029562</v>
      </c>
      <c r="K115" s="5">
        <v>24540650235</v>
      </c>
      <c r="L115" s="5">
        <v>38639655489</v>
      </c>
      <c r="M115" s="5">
        <v>27507883832</v>
      </c>
      <c r="N115" s="5">
        <v>23643273103</v>
      </c>
      <c r="O115" s="5">
        <v>21142826698</v>
      </c>
      <c r="P115" s="5">
        <v>16646155414</v>
      </c>
      <c r="Q115" s="5">
        <v>8878959496</v>
      </c>
      <c r="R115" s="5">
        <v>6045184430</v>
      </c>
      <c r="S115" s="5">
        <v>4616497272</v>
      </c>
      <c r="T115" s="5">
        <v>7120180820</v>
      </c>
      <c r="U115" s="5">
        <v>4558096134</v>
      </c>
      <c r="V115" s="5">
        <v>3917165518</v>
      </c>
      <c r="W115" s="5">
        <v>2894030595</v>
      </c>
      <c r="X115" s="5">
        <v>787210701</v>
      </c>
      <c r="Y115" s="5">
        <v>1149446494</v>
      </c>
      <c r="Z115" s="5">
        <v>2218734717</v>
      </c>
    </row>
    <row r="116" spans="3:26" ht="15.5" x14ac:dyDescent="0.35">
      <c r="C116" t="s">
        <v>145</v>
      </c>
      <c r="D116" s="5">
        <v>17874549863</v>
      </c>
      <c r="E116" s="5">
        <v>18073743916</v>
      </c>
      <c r="F116" s="5">
        <v>15915979494</v>
      </c>
      <c r="G116" s="5">
        <v>15842737117</v>
      </c>
      <c r="I116" s="5">
        <v>18073743916</v>
      </c>
      <c r="J116" s="5">
        <v>17555029562</v>
      </c>
      <c r="K116" s="5">
        <v>24540650235</v>
      </c>
      <c r="L116" s="5">
        <v>38639655489</v>
      </c>
      <c r="M116" s="5">
        <v>27507883832</v>
      </c>
      <c r="N116" s="5">
        <v>23643273103</v>
      </c>
      <c r="O116" s="5">
        <v>21142826698</v>
      </c>
      <c r="P116" s="5">
        <v>16646155414</v>
      </c>
      <c r="Q116" s="5">
        <v>8878959496</v>
      </c>
      <c r="R116" s="5">
        <v>6045184430</v>
      </c>
      <c r="S116" s="5">
        <v>4616497272</v>
      </c>
      <c r="T116" s="5">
        <v>7120180820</v>
      </c>
      <c r="U116" s="5">
        <v>4558096134</v>
      </c>
      <c r="V116" s="5">
        <v>3917165518</v>
      </c>
      <c r="W116" s="5">
        <v>2894030595</v>
      </c>
      <c r="X116" s="5">
        <v>787210701</v>
      </c>
      <c r="Y116" s="5">
        <v>1149446494</v>
      </c>
      <c r="Z116" s="5">
        <v>2218734717</v>
      </c>
    </row>
    <row r="117" spans="3:26" ht="15.5" x14ac:dyDescent="0.35">
      <c r="C117" t="s">
        <v>424</v>
      </c>
      <c r="D117" s="5">
        <v>14340655416</v>
      </c>
      <c r="E117" s="5">
        <v>14405655414</v>
      </c>
      <c r="F117" s="5">
        <v>12257676842</v>
      </c>
      <c r="G117" s="5">
        <v>12312066842</v>
      </c>
      <c r="I117" s="5">
        <v>14405655414</v>
      </c>
      <c r="J117" s="5">
        <v>13935376842</v>
      </c>
      <c r="K117" s="5">
        <v>21001419598</v>
      </c>
      <c r="L117" s="5">
        <v>20972039712</v>
      </c>
      <c r="M117" s="5">
        <v>18187329329</v>
      </c>
      <c r="N117" s="5">
        <v>16502112706</v>
      </c>
      <c r="O117" s="5">
        <v>14184435056</v>
      </c>
      <c r="P117" s="5">
        <v>12271970276</v>
      </c>
      <c r="Q117" s="5">
        <v>5501525700</v>
      </c>
      <c r="R117" s="5">
        <v>3044000000</v>
      </c>
      <c r="S117" s="5">
        <v>2997000000</v>
      </c>
      <c r="T117" s="5">
        <v>2997000000</v>
      </c>
    </row>
    <row r="118" spans="3:26" ht="15.5" x14ac:dyDescent="0.35">
      <c r="C118" t="s">
        <v>148</v>
      </c>
    </row>
    <row r="119" spans="3:26" ht="15.5" x14ac:dyDescent="0.35">
      <c r="C119" t="s">
        <v>149</v>
      </c>
      <c r="L119" s="5">
        <v>51460301</v>
      </c>
      <c r="N119" s="5">
        <v>341380407</v>
      </c>
      <c r="O119" s="5">
        <v>344131669</v>
      </c>
      <c r="P119" s="5">
        <v>863699691</v>
      </c>
      <c r="Q119" s="5">
        <v>1274125687</v>
      </c>
      <c r="R119" s="5">
        <v>1578892272</v>
      </c>
      <c r="S119" s="5">
        <v>50229262</v>
      </c>
      <c r="T119" s="5">
        <v>2706459062</v>
      </c>
      <c r="U119" s="5">
        <v>3816119785</v>
      </c>
      <c r="V119" s="5">
        <v>3020882904</v>
      </c>
      <c r="W119" s="5">
        <v>2004071617</v>
      </c>
      <c r="X119" s="5">
        <v>133738670</v>
      </c>
      <c r="Y119" s="5">
        <v>242373868</v>
      </c>
      <c r="Z119" s="5">
        <v>861265588</v>
      </c>
    </row>
    <row r="120" spans="3:26" ht="15.5" x14ac:dyDescent="0.35">
      <c r="C120" t="s">
        <v>146</v>
      </c>
      <c r="D120" s="5">
        <v>354190793</v>
      </c>
      <c r="E120" s="5">
        <v>355319237</v>
      </c>
      <c r="F120" s="5">
        <v>648102565</v>
      </c>
      <c r="G120" s="5">
        <v>578697942</v>
      </c>
      <c r="I120" s="5">
        <v>355319237</v>
      </c>
      <c r="J120" s="5">
        <v>429818565</v>
      </c>
      <c r="K120" s="5">
        <v>986877176</v>
      </c>
      <c r="L120" s="5">
        <v>14840452095</v>
      </c>
      <c r="M120" s="5">
        <v>6883137069</v>
      </c>
      <c r="N120" s="5">
        <v>4002706168</v>
      </c>
      <c r="O120" s="5">
        <v>4629398930</v>
      </c>
      <c r="P120" s="5">
        <v>1675056476</v>
      </c>
    </row>
    <row r="121" spans="3:26" ht="15.5" x14ac:dyDescent="0.35">
      <c r="C121" t="s">
        <v>150</v>
      </c>
      <c r="D121" s="5">
        <v>22122020961</v>
      </c>
      <c r="E121" s="5">
        <v>22918942445</v>
      </c>
      <c r="F121" s="5">
        <v>21093991337</v>
      </c>
      <c r="G121" s="5">
        <v>20180317841</v>
      </c>
      <c r="I121" s="5">
        <v>22918942445</v>
      </c>
      <c r="J121" s="5">
        <v>20369430373</v>
      </c>
      <c r="K121" s="5">
        <v>28599880971</v>
      </c>
      <c r="L121" s="5">
        <v>42099188746</v>
      </c>
      <c r="M121" s="5">
        <v>32785535098</v>
      </c>
      <c r="N121" s="5">
        <v>28473677237</v>
      </c>
      <c r="O121" s="5">
        <v>26482248573</v>
      </c>
      <c r="P121" s="5">
        <v>21590607870</v>
      </c>
      <c r="Q121" s="5">
        <v>22609286208</v>
      </c>
      <c r="R121" s="5">
        <v>10445937744</v>
      </c>
      <c r="S121" s="5">
        <v>7882770035</v>
      </c>
      <c r="T121" s="5">
        <v>12354907071</v>
      </c>
      <c r="U121" s="5">
        <v>8482261981</v>
      </c>
      <c r="V121" s="5">
        <v>8190687096</v>
      </c>
      <c r="W121" s="5">
        <v>6770475256</v>
      </c>
      <c r="X121" s="5">
        <v>5266938981</v>
      </c>
      <c r="Y121" s="5">
        <v>6085532432</v>
      </c>
      <c r="Z121" s="5">
        <v>7815942973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48800000000</v>
      </c>
      <c r="E123" s="5">
        <v>48800000000</v>
      </c>
      <c r="F123" s="5">
        <v>48800000000</v>
      </c>
      <c r="G123" s="5">
        <v>48800000000</v>
      </c>
      <c r="I123" s="5">
        <v>48800000000</v>
      </c>
      <c r="J123" s="5">
        <v>48800000000</v>
      </c>
      <c r="K123" s="5">
        <v>48800000000</v>
      </c>
      <c r="L123" s="5">
        <v>48800000000</v>
      </c>
      <c r="M123" s="5">
        <v>48800000000</v>
      </c>
      <c r="N123" s="5">
        <v>48800000000</v>
      </c>
      <c r="O123" s="5">
        <v>48800000000</v>
      </c>
      <c r="P123" s="5">
        <v>48800000000</v>
      </c>
      <c r="Q123" s="5">
        <v>48800000000</v>
      </c>
      <c r="R123" s="5">
        <v>48800000000</v>
      </c>
      <c r="S123" s="5">
        <v>48800000000</v>
      </c>
      <c r="T123" s="5">
        <v>48800000000</v>
      </c>
      <c r="U123" s="5">
        <v>48800000000</v>
      </c>
      <c r="V123" s="5">
        <v>48800000000</v>
      </c>
      <c r="W123" s="5">
        <v>48800000000</v>
      </c>
      <c r="X123" s="5">
        <v>48800000000</v>
      </c>
      <c r="Y123" s="5">
        <v>48800000000</v>
      </c>
      <c r="Z123" s="5">
        <v>48800000000</v>
      </c>
    </row>
    <row r="124" spans="3:26" ht="15.5" x14ac:dyDescent="0.35">
      <c r="C124" t="s">
        <v>153</v>
      </c>
      <c r="D124" s="5">
        <v>1333812447</v>
      </c>
      <c r="E124" s="5">
        <v>1333812447</v>
      </c>
      <c r="F124" s="5">
        <v>1333812447</v>
      </c>
      <c r="G124" s="5">
        <v>1333812447</v>
      </c>
      <c r="I124" s="5">
        <v>1333812447</v>
      </c>
      <c r="J124" s="5">
        <v>1333812447</v>
      </c>
      <c r="K124" s="5">
        <v>1333812447</v>
      </c>
      <c r="L124" s="5">
        <v>1333812447</v>
      </c>
      <c r="M124" s="5">
        <v>1333812447</v>
      </c>
      <c r="N124" s="5">
        <v>1333812447</v>
      </c>
      <c r="O124" s="5">
        <v>1333812447</v>
      </c>
      <c r="P124" s="5">
        <v>1333812447</v>
      </c>
      <c r="Q124" s="5">
        <v>1333812447</v>
      </c>
      <c r="R124" s="5">
        <v>1333812447</v>
      </c>
      <c r="S124" s="5">
        <v>1333812447</v>
      </c>
      <c r="T124" s="5">
        <v>1333812447</v>
      </c>
      <c r="U124" s="5">
        <v>1333812447</v>
      </c>
      <c r="V124" s="5">
        <v>1333812447</v>
      </c>
      <c r="W124" s="5">
        <v>1333812447</v>
      </c>
      <c r="X124" s="5">
        <v>1333812447</v>
      </c>
      <c r="Y124" s="5">
        <v>1333812447</v>
      </c>
      <c r="Z124" s="5">
        <v>1333812447</v>
      </c>
    </row>
    <row r="125" spans="3:26" ht="15.5" x14ac:dyDescent="0.35">
      <c r="C125" t="s">
        <v>154</v>
      </c>
      <c r="D125" s="5">
        <v>-39112489598</v>
      </c>
      <c r="E125" s="5">
        <v>-38849551404</v>
      </c>
      <c r="F125" s="5">
        <v>-38347128219</v>
      </c>
      <c r="G125" s="5">
        <v>-37312684939</v>
      </c>
      <c r="I125" s="5">
        <v>-38849551404</v>
      </c>
      <c r="J125" s="5">
        <v>-35592977749</v>
      </c>
      <c r="K125" s="5">
        <v>-34630299154</v>
      </c>
      <c r="L125" s="5">
        <v>17287603256</v>
      </c>
      <c r="M125" s="5">
        <v>16130909027</v>
      </c>
      <c r="N125" s="5">
        <v>7207035345</v>
      </c>
      <c r="O125" s="5">
        <v>12971099175</v>
      </c>
      <c r="P125" s="5">
        <v>12208586821</v>
      </c>
      <c r="Q125" s="5">
        <v>7805669843</v>
      </c>
      <c r="R125" s="5">
        <v>7184561666</v>
      </c>
      <c r="S125" s="5">
        <v>6888341989</v>
      </c>
      <c r="T125" s="5">
        <v>7365583318</v>
      </c>
      <c r="U125" s="5">
        <v>9561809071</v>
      </c>
      <c r="V125" s="5">
        <v>-13022441743</v>
      </c>
      <c r="W125" s="5">
        <v>-13276644357</v>
      </c>
      <c r="X125" s="5">
        <v>-13616325178</v>
      </c>
      <c r="Y125" s="5">
        <v>-13756345621</v>
      </c>
      <c r="Z125" s="5">
        <v>-14074129245</v>
      </c>
    </row>
    <row r="126" spans="3:26" ht="15.5" x14ac:dyDescent="0.35">
      <c r="C126" t="s">
        <v>341</v>
      </c>
    </row>
    <row r="127" spans="3:26" ht="15.5" x14ac:dyDescent="0.35">
      <c r="C127" t="s">
        <v>342</v>
      </c>
      <c r="T127" s="5">
        <v>7365583318</v>
      </c>
    </row>
    <row r="128" spans="3:26" ht="15.5" x14ac:dyDescent="0.35">
      <c r="C128" t="s">
        <v>343</v>
      </c>
      <c r="D128" s="5">
        <v>-39112489598</v>
      </c>
      <c r="E128" s="5">
        <v>-38849551404</v>
      </c>
      <c r="F128" s="5">
        <v>-38347128219</v>
      </c>
      <c r="G128" s="5">
        <v>-37312684939</v>
      </c>
      <c r="I128" s="5">
        <v>-38849551404</v>
      </c>
      <c r="J128" s="5">
        <v>-35592977749</v>
      </c>
      <c r="K128" s="5">
        <v>-34630299154</v>
      </c>
      <c r="L128" s="5">
        <v>17287603256</v>
      </c>
      <c r="M128" s="5">
        <v>16130909027</v>
      </c>
      <c r="N128" s="5">
        <v>7207035345</v>
      </c>
      <c r="O128" s="5">
        <v>12971099175</v>
      </c>
      <c r="P128" s="5">
        <v>12208586821</v>
      </c>
      <c r="Q128" s="5">
        <v>7805669843</v>
      </c>
      <c r="R128" s="5">
        <v>7184561666</v>
      </c>
      <c r="S128" s="5">
        <v>6888341989</v>
      </c>
      <c r="T128" s="5">
        <v>7365583318</v>
      </c>
      <c r="U128" s="5">
        <v>9561809071</v>
      </c>
      <c r="V128" s="5">
        <v>-13022441743</v>
      </c>
      <c r="W128" s="5">
        <v>-13276644357</v>
      </c>
      <c r="X128" s="5">
        <v>-13616325178</v>
      </c>
      <c r="Y128" s="5">
        <v>-13756345621</v>
      </c>
      <c r="Z128" s="5">
        <v>-14074129245</v>
      </c>
    </row>
    <row r="129" spans="2:26" ht="15.5" x14ac:dyDescent="0.35">
      <c r="C129" t="s">
        <v>155</v>
      </c>
      <c r="D129" s="5">
        <v>-275754240</v>
      </c>
      <c r="E129" s="5">
        <v>-286234533</v>
      </c>
      <c r="F129" s="5">
        <v>-302682027</v>
      </c>
      <c r="G129" s="5">
        <v>-229838005</v>
      </c>
      <c r="I129" s="5">
        <v>-286234533</v>
      </c>
      <c r="J129" s="5">
        <v>-276189907</v>
      </c>
      <c r="K129" s="5">
        <v>-319009078</v>
      </c>
      <c r="L129" s="5">
        <v>-375986693</v>
      </c>
      <c r="M129" s="5">
        <v>-235896863</v>
      </c>
      <c r="N129" s="5">
        <v>-678364892</v>
      </c>
      <c r="O129" s="5">
        <v>-770559747</v>
      </c>
      <c r="P129" s="5">
        <v>-523079617</v>
      </c>
      <c r="Q129" s="5">
        <v>67836674</v>
      </c>
      <c r="R129" s="5">
        <v>63162689</v>
      </c>
      <c r="S129" s="5">
        <v>175779270</v>
      </c>
      <c r="T129" s="5">
        <v>1000000</v>
      </c>
    </row>
    <row r="130" spans="2:26" ht="15.5" x14ac:dyDescent="0.35">
      <c r="C130" t="s">
        <v>9</v>
      </c>
      <c r="D130" s="5">
        <v>12590374900</v>
      </c>
      <c r="E130" s="5">
        <v>12842832801</v>
      </c>
      <c r="F130" s="5">
        <v>13311173455</v>
      </c>
      <c r="G130" s="5">
        <v>14418460758</v>
      </c>
      <c r="I130" s="5">
        <v>12842832801</v>
      </c>
      <c r="J130" s="5">
        <v>16091816045</v>
      </c>
      <c r="K130" s="5">
        <v>16773579455</v>
      </c>
      <c r="L130" s="5">
        <v>68624089726</v>
      </c>
      <c r="M130" s="5">
        <v>67706004822</v>
      </c>
      <c r="N130" s="5">
        <v>58187567123</v>
      </c>
      <c r="O130" s="5">
        <v>63726119668</v>
      </c>
      <c r="P130" s="5">
        <v>62775397600</v>
      </c>
      <c r="Q130" s="5">
        <v>58322120133</v>
      </c>
      <c r="R130" s="5">
        <v>57879959097</v>
      </c>
      <c r="S130" s="5">
        <v>57220549382</v>
      </c>
      <c r="T130" s="5">
        <v>57500395765</v>
      </c>
      <c r="U130" s="5">
        <v>59695621518</v>
      </c>
      <c r="V130" s="5">
        <v>37111370704</v>
      </c>
      <c r="W130" s="5">
        <v>36857168090</v>
      </c>
      <c r="X130" s="5">
        <v>36517487269</v>
      </c>
      <c r="Y130" s="5">
        <v>36377466826</v>
      </c>
      <c r="Z130" s="5">
        <v>36059683202</v>
      </c>
    </row>
    <row r="131" spans="2:26" ht="15.5" x14ac:dyDescent="0.35">
      <c r="C131" t="s">
        <v>156</v>
      </c>
      <c r="D131" s="5">
        <v>34712395861</v>
      </c>
      <c r="E131" s="5">
        <v>35761775246</v>
      </c>
      <c r="F131" s="5">
        <v>34405164792</v>
      </c>
      <c r="G131" s="5">
        <v>34598778599</v>
      </c>
      <c r="I131" s="5">
        <v>35761775246</v>
      </c>
      <c r="J131" s="5">
        <v>36461246418</v>
      </c>
      <c r="K131" s="5">
        <v>45373460426</v>
      </c>
      <c r="L131" s="5">
        <v>110723278472</v>
      </c>
      <c r="M131" s="5">
        <v>100491539920</v>
      </c>
      <c r="N131" s="5">
        <v>86661244360</v>
      </c>
      <c r="O131" s="5">
        <v>90208368241</v>
      </c>
      <c r="P131" s="5">
        <v>84366005470</v>
      </c>
      <c r="Q131" s="5">
        <v>80931406341</v>
      </c>
      <c r="R131" s="5">
        <v>68325896841</v>
      </c>
      <c r="S131" s="5">
        <v>65103319417</v>
      </c>
      <c r="T131" s="5">
        <v>69855302836</v>
      </c>
      <c r="U131" s="5">
        <v>68177883499</v>
      </c>
      <c r="V131" s="5">
        <v>45302057800</v>
      </c>
      <c r="W131" s="5">
        <v>43627643346</v>
      </c>
      <c r="X131" s="5">
        <v>41784426250</v>
      </c>
      <c r="Y131" s="5">
        <v>42462999258</v>
      </c>
      <c r="Z131" s="5">
        <v>43875626175</v>
      </c>
    </row>
    <row r="132" spans="2:26" ht="15.5" x14ac:dyDescent="0.35">
      <c r="C132" t="s">
        <v>157</v>
      </c>
      <c r="D132" s="5">
        <v>488000000</v>
      </c>
      <c r="E132" s="5">
        <v>488000000</v>
      </c>
      <c r="F132" s="5">
        <v>488000000</v>
      </c>
      <c r="G132" s="5">
        <v>488000000</v>
      </c>
      <c r="I132" s="5">
        <v>488000000</v>
      </c>
      <c r="J132" s="5">
        <v>488000000</v>
      </c>
      <c r="K132" s="5">
        <v>488000000</v>
      </c>
      <c r="L132" s="5">
        <v>488000000</v>
      </c>
      <c r="M132" s="5">
        <v>488000000</v>
      </c>
      <c r="N132" s="5">
        <v>488000000</v>
      </c>
      <c r="O132" s="5">
        <v>488000000</v>
      </c>
      <c r="P132" s="5">
        <v>488000000</v>
      </c>
      <c r="Q132" s="5">
        <v>488000000</v>
      </c>
      <c r="R132" s="5">
        <v>488000000</v>
      </c>
      <c r="S132" s="5">
        <v>488000000</v>
      </c>
      <c r="T132" s="5">
        <v>488000000</v>
      </c>
      <c r="U132" s="5">
        <v>488000000</v>
      </c>
      <c r="V132" s="5">
        <v>488000000</v>
      </c>
      <c r="W132" s="5">
        <v>488000000</v>
      </c>
      <c r="X132" s="5">
        <v>488000000</v>
      </c>
      <c r="Y132" s="5">
        <v>488000000</v>
      </c>
      <c r="Z132" s="5">
        <v>488000000</v>
      </c>
    </row>
    <row r="134" spans="2:26" ht="15.5" x14ac:dyDescent="0.35">
      <c r="B134" t="s">
        <v>158</v>
      </c>
      <c r="C134" t="s">
        <v>159</v>
      </c>
      <c r="D134" s="5">
        <v>831761103</v>
      </c>
      <c r="E134" s="5">
        <v>-511003048</v>
      </c>
      <c r="F134" s="5">
        <v>354486891</v>
      </c>
      <c r="G134" s="5">
        <v>215043734</v>
      </c>
      <c r="I134" s="5">
        <v>-92882087</v>
      </c>
      <c r="J134" s="5">
        <v>802837738</v>
      </c>
      <c r="K134" s="5">
        <v>-321628727</v>
      </c>
      <c r="L134" s="5">
        <v>136385029</v>
      </c>
      <c r="M134" s="5">
        <v>-679822787</v>
      </c>
      <c r="N134" s="5">
        <v>776722119</v>
      </c>
      <c r="O134" s="5">
        <v>-1829791129</v>
      </c>
      <c r="P134" s="5">
        <v>-12191093227</v>
      </c>
      <c r="Q134" s="5">
        <v>10706016170</v>
      </c>
      <c r="R134" s="5">
        <v>3045473922</v>
      </c>
      <c r="S134" s="5">
        <v>1382576212</v>
      </c>
      <c r="T134" s="5">
        <v>3327616936</v>
      </c>
      <c r="U134" s="5">
        <v>1802778062</v>
      </c>
      <c r="V134" s="5">
        <v>1289009398</v>
      </c>
      <c r="W134" s="5">
        <v>2240454107</v>
      </c>
      <c r="X134" s="5">
        <v>-150144169</v>
      </c>
      <c r="Y134" s="5">
        <v>2046144149</v>
      </c>
      <c r="Z134" s="5">
        <v>1786777728</v>
      </c>
    </row>
    <row r="135" spans="2:26" ht="15.5" x14ac:dyDescent="0.35">
      <c r="C135" t="s">
        <v>160</v>
      </c>
      <c r="D135" s="5">
        <v>5386887916</v>
      </c>
      <c r="E135" s="5">
        <v>5126743888</v>
      </c>
      <c r="F135" s="5">
        <v>4741961280</v>
      </c>
      <c r="G135" s="5">
        <v>4692912966</v>
      </c>
      <c r="I135" s="5">
        <v>19214190147</v>
      </c>
      <c r="J135" s="5">
        <v>20062355317</v>
      </c>
      <c r="K135" s="5">
        <v>19403983910</v>
      </c>
      <c r="L135" s="5">
        <v>20367245477</v>
      </c>
      <c r="M135" s="5">
        <v>13013349685</v>
      </c>
      <c r="N135" s="5">
        <v>14037235323</v>
      </c>
      <c r="O135" s="5">
        <v>20149232867</v>
      </c>
      <c r="P135" s="5">
        <v>22479522569</v>
      </c>
      <c r="Q135" s="5">
        <v>22586250717</v>
      </c>
      <c r="R135" s="5">
        <v>24397986176</v>
      </c>
      <c r="S135" s="5">
        <v>20115544090</v>
      </c>
      <c r="T135" s="5">
        <v>17463881449</v>
      </c>
      <c r="U135" s="5">
        <v>16566922095</v>
      </c>
      <c r="V135" s="5">
        <v>15467990063</v>
      </c>
      <c r="W135" s="5">
        <v>15478409624</v>
      </c>
      <c r="X135" s="5">
        <v>15230691081</v>
      </c>
      <c r="Y135" s="5">
        <v>15074731813</v>
      </c>
      <c r="Z135" s="5">
        <v>15297968189</v>
      </c>
    </row>
    <row r="136" spans="2:26" ht="15.5" x14ac:dyDescent="0.35">
      <c r="C136" t="s">
        <v>161</v>
      </c>
      <c r="D136" s="5">
        <v>-5033106853</v>
      </c>
      <c r="E136" s="5">
        <v>-5605827778</v>
      </c>
      <c r="F136" s="5">
        <v>-4561190493</v>
      </c>
      <c r="G136" s="5">
        <v>-4551908686</v>
      </c>
      <c r="I136" s="5">
        <v>-19783988788</v>
      </c>
      <c r="J136" s="5">
        <v>-19045677159</v>
      </c>
      <c r="K136" s="5">
        <v>-19687540707</v>
      </c>
      <c r="L136" s="5">
        <v>-19502171941</v>
      </c>
      <c r="M136" s="5">
        <v>-13477023676</v>
      </c>
      <c r="N136" s="5">
        <v>-12979497891</v>
      </c>
      <c r="O136" s="5">
        <v>-21713576332</v>
      </c>
      <c r="P136" s="5">
        <v>-34342224283</v>
      </c>
      <c r="Q136" s="5">
        <v>-11528004228</v>
      </c>
      <c r="R136" s="5">
        <v>-21161205189</v>
      </c>
      <c r="S136" s="5">
        <v>-18371807271</v>
      </c>
      <c r="T136" s="5">
        <v>-13926271611</v>
      </c>
      <c r="U136" s="5">
        <v>-14442377520</v>
      </c>
      <c r="V136" s="5">
        <v>-13754927922</v>
      </c>
      <c r="W136" s="5">
        <v>-12815244247</v>
      </c>
      <c r="X136" s="5">
        <v>-15146164716</v>
      </c>
      <c r="Y136" s="5">
        <v>-12679724766</v>
      </c>
      <c r="Z136" s="5">
        <v>-13098290450</v>
      </c>
    </row>
    <row r="137" spans="2:26" ht="15.5" x14ac:dyDescent="0.35">
      <c r="C137" t="s">
        <v>735</v>
      </c>
    </row>
    <row r="138" spans="2:26" ht="15.5" x14ac:dyDescent="0.35">
      <c r="C138" t="s">
        <v>736</v>
      </c>
    </row>
    <row r="139" spans="2:26" ht="15.5" x14ac:dyDescent="0.35">
      <c r="C139" t="s">
        <v>347</v>
      </c>
      <c r="D139" s="5">
        <v>-5033106853</v>
      </c>
      <c r="E139" s="5">
        <v>-5605827778</v>
      </c>
      <c r="F139" s="5">
        <v>-4561190493</v>
      </c>
      <c r="G139" s="5">
        <v>-4551908686</v>
      </c>
      <c r="I139" s="5">
        <v>-19783988788</v>
      </c>
      <c r="J139" s="5">
        <v>-19045677159</v>
      </c>
      <c r="K139" s="5">
        <v>-19687540707</v>
      </c>
      <c r="L139" s="5">
        <v>-19502171941</v>
      </c>
      <c r="M139" s="5">
        <v>-13477023676</v>
      </c>
      <c r="N139" s="5">
        <v>-12979497891</v>
      </c>
      <c r="O139" s="5">
        <v>-21713576332</v>
      </c>
      <c r="P139" s="5">
        <v>-34342224283</v>
      </c>
      <c r="Q139" s="5">
        <v>-11528004228</v>
      </c>
      <c r="R139" s="5">
        <v>-21161205189</v>
      </c>
      <c r="S139" s="5">
        <v>-18371807271</v>
      </c>
      <c r="T139" s="5">
        <v>-13926271611</v>
      </c>
      <c r="U139" s="5">
        <v>-14442377520</v>
      </c>
      <c r="V139" s="5">
        <v>-13754927922</v>
      </c>
      <c r="W139" s="5">
        <v>-12815244247</v>
      </c>
      <c r="X139" s="5">
        <v>-15146164716</v>
      </c>
      <c r="Y139" s="5">
        <v>-12679724766</v>
      </c>
      <c r="Z139" s="5">
        <v>-13098290450</v>
      </c>
    </row>
    <row r="140" spans="2:26" ht="15.5" x14ac:dyDescent="0.35">
      <c r="C140" t="s">
        <v>1606</v>
      </c>
      <c r="D140" s="5">
        <v>168670</v>
      </c>
      <c r="E140" s="5">
        <v>191979</v>
      </c>
      <c r="F140" s="5">
        <v>168053</v>
      </c>
      <c r="G140" s="5">
        <v>172845</v>
      </c>
      <c r="I140" s="5">
        <v>699194</v>
      </c>
      <c r="J140" s="5">
        <v>30187633</v>
      </c>
      <c r="K140" s="5">
        <v>127133430</v>
      </c>
      <c r="L140" s="5">
        <v>139028626</v>
      </c>
    </row>
    <row r="141" spans="2:26" ht="15.5" x14ac:dyDescent="0.35">
      <c r="C141" t="s">
        <v>1317</v>
      </c>
    </row>
    <row r="142" spans="2:26" ht="15.5" x14ac:dyDescent="0.35">
      <c r="C142" t="s">
        <v>453</v>
      </c>
      <c r="D142" s="5">
        <v>-32745994</v>
      </c>
      <c r="E142" s="5">
        <v>-42876847</v>
      </c>
      <c r="F142" s="5">
        <v>-43059644</v>
      </c>
      <c r="G142" s="5">
        <v>-37987562</v>
      </c>
      <c r="I142" s="5">
        <v>-141823524</v>
      </c>
      <c r="J142" s="5">
        <v>-141194974</v>
      </c>
      <c r="K142" s="5">
        <v>-125693903</v>
      </c>
      <c r="L142" s="5">
        <v>-118644249</v>
      </c>
      <c r="M142" s="5">
        <v>-216148796</v>
      </c>
      <c r="N142" s="5">
        <v>-281015313</v>
      </c>
      <c r="O142" s="5">
        <v>-265447664</v>
      </c>
      <c r="P142" s="5">
        <v>-328391513</v>
      </c>
      <c r="Q142" s="5">
        <v>-352230319</v>
      </c>
      <c r="R142" s="5">
        <v>-191307065</v>
      </c>
      <c r="S142" s="5">
        <v>-361160607</v>
      </c>
      <c r="T142" s="5">
        <v>-209992902</v>
      </c>
      <c r="U142" s="5">
        <v>-321766513</v>
      </c>
      <c r="V142" s="5">
        <v>-424052743</v>
      </c>
      <c r="W142" s="5">
        <v>-422711270</v>
      </c>
      <c r="X142" s="5">
        <v>-234670534</v>
      </c>
      <c r="Y142" s="5">
        <v>-348862898</v>
      </c>
      <c r="Z142" s="5">
        <v>-412900011</v>
      </c>
    </row>
    <row r="143" spans="2:26" ht="15.5" x14ac:dyDescent="0.35">
      <c r="C143" t="s">
        <v>1607</v>
      </c>
      <c r="D143" s="5">
        <v>510557364</v>
      </c>
      <c r="E143" s="5">
        <v>10765710</v>
      </c>
      <c r="F143" s="5">
        <v>216607695</v>
      </c>
      <c r="G143" s="5">
        <v>111854171</v>
      </c>
      <c r="I143" s="5">
        <v>618040884</v>
      </c>
      <c r="J143" s="5">
        <v>-102833079</v>
      </c>
      <c r="K143" s="5">
        <v>-39511457</v>
      </c>
      <c r="L143" s="5">
        <v>-749072884</v>
      </c>
    </row>
    <row r="144" spans="2:26" ht="15.5" x14ac:dyDescent="0.35">
      <c r="C144" t="s">
        <v>165</v>
      </c>
      <c r="D144" s="5">
        <v>-1392424777</v>
      </c>
      <c r="E144" s="5">
        <v>2155963334</v>
      </c>
      <c r="F144" s="5">
        <v>-71972336</v>
      </c>
      <c r="G144" s="5">
        <v>264004533</v>
      </c>
      <c r="I144" s="5">
        <v>1442713243</v>
      </c>
      <c r="J144" s="5">
        <v>-7706602733</v>
      </c>
      <c r="K144" s="5">
        <v>943526464</v>
      </c>
      <c r="L144" s="5">
        <v>1357511121</v>
      </c>
      <c r="M144" s="5">
        <v>1063966209</v>
      </c>
      <c r="N144" s="5">
        <v>590625367</v>
      </c>
      <c r="O144" s="5">
        <v>3818110806</v>
      </c>
      <c r="P144" s="5">
        <v>6976621124</v>
      </c>
      <c r="Q144" s="5">
        <v>3974706821</v>
      </c>
      <c r="R144" s="5">
        <v>864256051</v>
      </c>
      <c r="S144" s="5">
        <v>-602860934</v>
      </c>
      <c r="T144" s="5">
        <v>7693076072</v>
      </c>
      <c r="U144" s="5">
        <v>-16131739276</v>
      </c>
      <c r="V144" s="5">
        <v>156728754</v>
      </c>
      <c r="W144" s="5">
        <v>1434702804</v>
      </c>
      <c r="X144" s="5">
        <v>174952716</v>
      </c>
      <c r="Y144" s="5">
        <v>-1181681331</v>
      </c>
      <c r="Z144" s="5">
        <v>4062392651</v>
      </c>
    </row>
    <row r="145" spans="3:26" ht="15.5" x14ac:dyDescent="0.35">
      <c r="C145" t="s">
        <v>166</v>
      </c>
      <c r="D145" s="5">
        <v>85333418</v>
      </c>
      <c r="E145" s="5">
        <v>-347341522</v>
      </c>
      <c r="F145" s="5">
        <v>-164731549</v>
      </c>
      <c r="G145" s="5">
        <v>-707731417</v>
      </c>
      <c r="I145" s="5">
        <v>-1314848251</v>
      </c>
      <c r="J145" s="5">
        <v>887676670</v>
      </c>
      <c r="K145" s="5">
        <v>-759357983</v>
      </c>
      <c r="L145" s="5">
        <v>-1447052979</v>
      </c>
      <c r="M145" s="5">
        <v>1213937</v>
      </c>
      <c r="N145" s="5">
        <v>-1770518836</v>
      </c>
      <c r="O145" s="5">
        <v>-1961989172</v>
      </c>
      <c r="P145" s="5">
        <v>5152442614</v>
      </c>
      <c r="Q145" s="5">
        <v>-14730972302</v>
      </c>
      <c r="R145" s="5">
        <v>-4654140286</v>
      </c>
      <c r="S145" s="5">
        <v>-1939258852</v>
      </c>
      <c r="T145" s="5">
        <v>-18918426487</v>
      </c>
      <c r="U145" s="5">
        <v>36837750245</v>
      </c>
      <c r="V145" s="5">
        <v>-1149552250</v>
      </c>
      <c r="W145" s="5">
        <v>-2961420500</v>
      </c>
      <c r="X145" s="5">
        <v>-220651505</v>
      </c>
      <c r="Y145" s="5">
        <v>-1647966248</v>
      </c>
      <c r="Z145" s="5">
        <v>-5620599739</v>
      </c>
    </row>
    <row r="146" spans="3:26" ht="15.5" x14ac:dyDescent="0.35">
      <c r="C146" t="s">
        <v>168</v>
      </c>
      <c r="D146" s="5">
        <v>-64666582</v>
      </c>
      <c r="E146" s="5">
        <v>-562150318</v>
      </c>
      <c r="F146" s="5">
        <v>-164731550</v>
      </c>
      <c r="G146" s="5">
        <v>-492922620</v>
      </c>
      <c r="I146" s="5">
        <v>-1314848251</v>
      </c>
      <c r="J146" s="5">
        <v>-2222745270</v>
      </c>
      <c r="K146" s="5">
        <v>-653406079</v>
      </c>
      <c r="L146" s="5">
        <v>-942252979</v>
      </c>
      <c r="M146" s="5">
        <v>433225997</v>
      </c>
      <c r="N146" s="5">
        <v>-1509540797</v>
      </c>
      <c r="O146" s="5">
        <v>-703727898</v>
      </c>
      <c r="P146" s="5">
        <v>-1483358836</v>
      </c>
      <c r="Q146" s="5">
        <v>-2669110841</v>
      </c>
      <c r="R146" s="5">
        <v>-4307819748</v>
      </c>
      <c r="S146" s="5">
        <v>-1791855750</v>
      </c>
      <c r="T146" s="5">
        <v>-8306039198</v>
      </c>
      <c r="U146" s="5">
        <v>-1172627969</v>
      </c>
      <c r="V146" s="5">
        <v>-1270552250</v>
      </c>
      <c r="W146" s="5">
        <v>-3014920500</v>
      </c>
      <c r="X146" s="5">
        <v>-535811505</v>
      </c>
      <c r="Y146" s="5">
        <v>-1273190148</v>
      </c>
      <c r="Z146" s="5">
        <v>-3620599739</v>
      </c>
    </row>
    <row r="147" spans="3:26" ht="15.5" x14ac:dyDescent="0.35">
      <c r="C147" t="s">
        <v>170</v>
      </c>
      <c r="D147" s="5">
        <v>150000000</v>
      </c>
      <c r="J147" s="5">
        <v>3510000000</v>
      </c>
      <c r="L147" s="5">
        <v>600000</v>
      </c>
      <c r="Q147" s="5">
        <v>152000000</v>
      </c>
      <c r="U147" s="5">
        <v>40165902273</v>
      </c>
      <c r="V147" s="5">
        <v>121000000</v>
      </c>
      <c r="W147" s="5">
        <v>53500000</v>
      </c>
      <c r="X147" s="5">
        <v>315160000</v>
      </c>
    </row>
    <row r="148" spans="3:26" ht="15.5" x14ac:dyDescent="0.35">
      <c r="C148" t="s">
        <v>172</v>
      </c>
      <c r="U148" s="5">
        <v>-20000000</v>
      </c>
      <c r="Y148" s="5">
        <v>-374776100</v>
      </c>
      <c r="Z148" s="5">
        <v>-2000000000</v>
      </c>
    </row>
    <row r="149" spans="3:26" ht="15.5" x14ac:dyDescent="0.35">
      <c r="C149" t="s">
        <v>1608</v>
      </c>
      <c r="S149" s="5">
        <v>82000000</v>
      </c>
    </row>
    <row r="150" spans="3:26" ht="15.5" x14ac:dyDescent="0.35">
      <c r="C150" t="s">
        <v>530</v>
      </c>
      <c r="L150" s="5">
        <v>-32900000</v>
      </c>
    </row>
    <row r="151" spans="3:26" ht="15.5" x14ac:dyDescent="0.35">
      <c r="C151" t="s">
        <v>1609</v>
      </c>
      <c r="E151" s="5">
        <v>214808796</v>
      </c>
      <c r="F151" s="5">
        <v>1</v>
      </c>
      <c r="G151" s="5">
        <v>-214808797</v>
      </c>
      <c r="J151" s="5">
        <v>-399578060</v>
      </c>
      <c r="K151" s="5">
        <v>-105951904</v>
      </c>
      <c r="L151" s="5">
        <v>-472500000</v>
      </c>
    </row>
    <row r="152" spans="3:26" ht="15.5" x14ac:dyDescent="0.35">
      <c r="C152" t="s">
        <v>1610</v>
      </c>
      <c r="T152" s="5">
        <v>1368095928</v>
      </c>
    </row>
    <row r="153" spans="3:26" ht="15.5" x14ac:dyDescent="0.35">
      <c r="C153" t="s">
        <v>1611</v>
      </c>
      <c r="U153" s="5">
        <v>-2135524059</v>
      </c>
    </row>
    <row r="154" spans="3:26" ht="15.5" x14ac:dyDescent="0.35">
      <c r="C154" t="s">
        <v>1612</v>
      </c>
      <c r="M154" s="5">
        <v>-432012060</v>
      </c>
      <c r="N154" s="5">
        <v>-260978039</v>
      </c>
      <c r="O154" s="5">
        <v>-1258261274</v>
      </c>
      <c r="P154" s="5">
        <v>6635801450</v>
      </c>
      <c r="Q154" s="5">
        <v>-12213861461</v>
      </c>
      <c r="R154" s="5">
        <v>-346320538</v>
      </c>
      <c r="S154" s="5">
        <v>-229403102</v>
      </c>
      <c r="T154" s="5">
        <v>-11980483217</v>
      </c>
    </row>
    <row r="155" spans="3:26" ht="15.5" x14ac:dyDescent="0.35">
      <c r="C155" t="s">
        <v>185</v>
      </c>
    </row>
    <row r="156" spans="3:26" ht="15.5" x14ac:dyDescent="0.35">
      <c r="C156" t="s">
        <v>186</v>
      </c>
      <c r="D156" s="5">
        <v>-1392424777</v>
      </c>
      <c r="E156" s="5">
        <v>2155963334</v>
      </c>
      <c r="F156" s="5">
        <v>-71972336</v>
      </c>
      <c r="G156" s="5">
        <v>264004533</v>
      </c>
      <c r="I156" s="5">
        <v>1442713243</v>
      </c>
      <c r="J156" s="5">
        <v>-7706602733</v>
      </c>
      <c r="K156" s="5">
        <v>943526464</v>
      </c>
      <c r="L156" s="5">
        <v>1357511121</v>
      </c>
      <c r="M156" s="5">
        <v>1063966209</v>
      </c>
      <c r="N156" s="5">
        <v>590625367</v>
      </c>
      <c r="O156" s="5">
        <v>3818110806</v>
      </c>
      <c r="P156" s="5">
        <v>6976621124</v>
      </c>
      <c r="Q156" s="5">
        <v>3974706821</v>
      </c>
      <c r="R156" s="5">
        <v>864256051</v>
      </c>
      <c r="S156" s="5">
        <v>-602860934</v>
      </c>
      <c r="T156" s="5">
        <v>7693076072</v>
      </c>
      <c r="U156" s="5">
        <v>-16131739276</v>
      </c>
      <c r="V156" s="5">
        <v>156728754</v>
      </c>
      <c r="W156" s="5">
        <v>1434702804</v>
      </c>
      <c r="X156" s="5">
        <v>174952716</v>
      </c>
      <c r="Y156" s="5">
        <v>-1181681331</v>
      </c>
      <c r="Z156" s="5">
        <v>4062392651</v>
      </c>
    </row>
    <row r="157" spans="3:26" ht="15.5" x14ac:dyDescent="0.35">
      <c r="C157" t="s">
        <v>1613</v>
      </c>
      <c r="U157" s="5">
        <v>590000000</v>
      </c>
      <c r="W157" s="5">
        <v>3110000000</v>
      </c>
      <c r="Z157" s="5">
        <v>3000000000</v>
      </c>
    </row>
    <row r="158" spans="3:26" ht="15.5" x14ac:dyDescent="0.35">
      <c r="C158" t="s">
        <v>1614</v>
      </c>
      <c r="F158" s="5">
        <v>-17582336</v>
      </c>
      <c r="G158" s="5">
        <v>130055283</v>
      </c>
    </row>
    <row r="159" spans="3:26" ht="15.5" x14ac:dyDescent="0.35">
      <c r="C159" t="s">
        <v>1615</v>
      </c>
    </row>
    <row r="160" spans="3:26" ht="15.5" x14ac:dyDescent="0.35">
      <c r="C160" t="s">
        <v>1616</v>
      </c>
      <c r="X160" s="5">
        <v>4201030000</v>
      </c>
      <c r="Y160" s="5">
        <v>1722944900</v>
      </c>
      <c r="Z160" s="5">
        <v>1231965511</v>
      </c>
    </row>
    <row r="161" spans="3:26" ht="15.5" x14ac:dyDescent="0.35">
      <c r="C161" t="s">
        <v>1617</v>
      </c>
      <c r="M161" s="5">
        <v>-2477902</v>
      </c>
      <c r="N161" s="5">
        <v>-1221565220</v>
      </c>
      <c r="O161" s="5">
        <v>2268736519</v>
      </c>
      <c r="P161" s="5">
        <v>1213479747</v>
      </c>
      <c r="Q161" s="5">
        <v>2305387743</v>
      </c>
      <c r="R161" s="5">
        <v>-1142483364</v>
      </c>
      <c r="S161" s="5">
        <v>-2681061076</v>
      </c>
      <c r="T161" s="5">
        <v>7879278345</v>
      </c>
      <c r="U161" s="5">
        <v>-5653606534</v>
      </c>
      <c r="V161" s="5">
        <v>-1248091807</v>
      </c>
      <c r="W161" s="5">
        <v>-1542533076</v>
      </c>
      <c r="X161" s="5">
        <v>-3446586842</v>
      </c>
      <c r="Y161" s="5">
        <v>-1493219900</v>
      </c>
    </row>
    <row r="162" spans="3:26" ht="15.5" x14ac:dyDescent="0.35">
      <c r="C162" t="s">
        <v>1618</v>
      </c>
      <c r="M162" s="5">
        <v>-2477902</v>
      </c>
      <c r="N162" s="5">
        <v>-1221565220</v>
      </c>
      <c r="O162" s="5">
        <v>2268736519</v>
      </c>
      <c r="P162" s="5">
        <v>1213479747</v>
      </c>
      <c r="Q162" s="5">
        <v>2305387743</v>
      </c>
      <c r="R162" s="5">
        <v>-1142483364</v>
      </c>
      <c r="S162" s="5">
        <v>-2681061076</v>
      </c>
      <c r="T162" s="5">
        <v>7879278345</v>
      </c>
      <c r="U162" s="5">
        <v>-5653606534</v>
      </c>
      <c r="V162" s="5">
        <v>-1248091807</v>
      </c>
      <c r="W162" s="5">
        <v>-1542533076</v>
      </c>
      <c r="X162" s="5">
        <v>754443158</v>
      </c>
      <c r="Y162" s="5">
        <v>229725000</v>
      </c>
      <c r="Z162" s="5">
        <v>1231965511</v>
      </c>
    </row>
    <row r="163" spans="3:26" ht="15.5" x14ac:dyDescent="0.35">
      <c r="C163" t="s">
        <v>962</v>
      </c>
      <c r="D163" s="5">
        <v>-1327424779</v>
      </c>
      <c r="E163" s="5">
        <v>-1082211793</v>
      </c>
      <c r="U163" s="5">
        <v>5500000000</v>
      </c>
      <c r="V163" s="5">
        <v>2400000000</v>
      </c>
      <c r="W163" s="5">
        <v>2500000000</v>
      </c>
    </row>
    <row r="164" spans="3:26" ht="15.5" x14ac:dyDescent="0.35">
      <c r="C164" t="s">
        <v>874</v>
      </c>
      <c r="E164" s="5">
        <v>1090196555</v>
      </c>
      <c r="I164" s="5">
        <v>1090196555</v>
      </c>
      <c r="J164" s="5">
        <v>-714120810</v>
      </c>
      <c r="K164" s="5">
        <v>963039793</v>
      </c>
      <c r="L164" s="5">
        <v>-1087174042</v>
      </c>
      <c r="M164" s="5">
        <v>-578775412</v>
      </c>
      <c r="N164" s="5">
        <v>-473877280</v>
      </c>
      <c r="O164" s="5">
        <v>67700125</v>
      </c>
      <c r="P164" s="5">
        <v>-804220278</v>
      </c>
      <c r="Q164" s="5">
        <v>118194159</v>
      </c>
      <c r="R164" s="5">
        <v>2799626708</v>
      </c>
      <c r="S164" s="5">
        <v>-3768489683</v>
      </c>
      <c r="T164" s="5">
        <v>-1236949206</v>
      </c>
      <c r="U164" s="5">
        <v>-4332463122</v>
      </c>
      <c r="V164" s="5">
        <v>-708633298</v>
      </c>
      <c r="W164" s="5">
        <v>-1249645805</v>
      </c>
      <c r="X164" s="5">
        <v>-484310938</v>
      </c>
      <c r="Y164" s="5">
        <v>-1411406331</v>
      </c>
      <c r="Z164" s="5">
        <v>-113977898</v>
      </c>
    </row>
    <row r="165" spans="3:26" ht="15.5" x14ac:dyDescent="0.35">
      <c r="C165" t="s">
        <v>1346</v>
      </c>
      <c r="D165" s="5">
        <v>-1327424779</v>
      </c>
      <c r="E165" s="5">
        <v>7984762</v>
      </c>
      <c r="F165" s="5">
        <v>-17582336</v>
      </c>
      <c r="G165" s="5">
        <v>130055283</v>
      </c>
      <c r="I165" s="5">
        <v>1090196555</v>
      </c>
      <c r="J165" s="5">
        <v>-714120810</v>
      </c>
      <c r="K165" s="5">
        <v>963039793</v>
      </c>
      <c r="L165" s="5">
        <v>-1087174042</v>
      </c>
      <c r="M165" s="5">
        <v>-578775412</v>
      </c>
      <c r="N165" s="5">
        <v>-473877280</v>
      </c>
      <c r="O165" s="5">
        <v>67700125</v>
      </c>
      <c r="P165" s="5">
        <v>-804220278</v>
      </c>
      <c r="Q165" s="5">
        <v>118194159</v>
      </c>
      <c r="R165" s="5">
        <v>2799626708</v>
      </c>
      <c r="S165" s="5">
        <v>-3768489683</v>
      </c>
      <c r="T165" s="5">
        <v>-1236949206</v>
      </c>
      <c r="U165" s="5">
        <v>1167536878</v>
      </c>
      <c r="V165" s="5">
        <v>1691366702</v>
      </c>
      <c r="W165" s="5">
        <v>1250354195</v>
      </c>
      <c r="X165" s="5">
        <v>-484310938</v>
      </c>
      <c r="Y165" s="5">
        <v>-1411406331</v>
      </c>
      <c r="Z165" s="5">
        <v>-113977898</v>
      </c>
    </row>
    <row r="166" spans="3:26" ht="15.5" x14ac:dyDescent="0.35">
      <c r="C166" t="s">
        <v>550</v>
      </c>
      <c r="I166" s="5">
        <v>-117761884</v>
      </c>
      <c r="J166" s="5">
        <v>66301583</v>
      </c>
      <c r="K166" s="5">
        <v>-48893215</v>
      </c>
      <c r="L166" s="5">
        <v>-340025220</v>
      </c>
      <c r="N166" s="5">
        <v>-23440215</v>
      </c>
      <c r="O166" s="5">
        <v>-58799495</v>
      </c>
      <c r="P166" s="5">
        <v>-56620559</v>
      </c>
      <c r="Q166" s="5">
        <v>86084701</v>
      </c>
      <c r="R166" s="5">
        <v>-339246285</v>
      </c>
      <c r="S166" s="5">
        <v>-193160138</v>
      </c>
      <c r="T166" s="5">
        <v>381302234</v>
      </c>
    </row>
    <row r="167" spans="3:26" ht="15.5" x14ac:dyDescent="0.35">
      <c r="C167" t="s">
        <v>1019</v>
      </c>
      <c r="G167" s="5">
        <v>7259250</v>
      </c>
    </row>
    <row r="168" spans="3:26" ht="15.5" x14ac:dyDescent="0.35">
      <c r="C168" t="s">
        <v>192</v>
      </c>
      <c r="M168" s="5">
        <v>-39997100</v>
      </c>
      <c r="N168" s="5">
        <v>-8169568</v>
      </c>
      <c r="O168" s="5">
        <v>-383491123</v>
      </c>
      <c r="P168" s="5">
        <v>341537638</v>
      </c>
      <c r="Q168" s="5">
        <v>-16485482</v>
      </c>
      <c r="R168" s="5">
        <v>-61441008</v>
      </c>
      <c r="S168" s="5">
        <v>113473045</v>
      </c>
      <c r="T168" s="5">
        <v>-65512900</v>
      </c>
      <c r="U168" s="5">
        <v>-79669620</v>
      </c>
      <c r="V168" s="5">
        <v>-286546141</v>
      </c>
      <c r="W168" s="5">
        <v>334881685</v>
      </c>
      <c r="X168" s="5">
        <v>-95179504</v>
      </c>
      <c r="Z168" s="5">
        <v>-55594962</v>
      </c>
    </row>
    <row r="169" spans="3:26" ht="15.5" x14ac:dyDescent="0.35">
      <c r="C169" t="s">
        <v>1337</v>
      </c>
      <c r="J169" s="5">
        <v>7259250</v>
      </c>
    </row>
    <row r="170" spans="3:26" ht="15.5" x14ac:dyDescent="0.35">
      <c r="C170" t="s">
        <v>1619</v>
      </c>
      <c r="S170" s="5">
        <v>242334519</v>
      </c>
      <c r="T170" s="5">
        <v>-626000002</v>
      </c>
      <c r="W170" s="5">
        <v>-1718000000</v>
      </c>
    </row>
    <row r="171" spans="3:26" ht="15.5" x14ac:dyDescent="0.35">
      <c r="C171" t="s">
        <v>1620</v>
      </c>
      <c r="K171" s="5">
        <v>488000000</v>
      </c>
      <c r="L171" s="5">
        <v>5368000000</v>
      </c>
    </row>
    <row r="172" spans="3:26" ht="15.5" x14ac:dyDescent="0.35">
      <c r="C172" t="s">
        <v>439</v>
      </c>
      <c r="K172" s="5">
        <v>-488000000</v>
      </c>
      <c r="L172" s="5">
        <v>-5368000000</v>
      </c>
    </row>
    <row r="173" spans="3:26" ht="15.5" x14ac:dyDescent="0.35">
      <c r="C173" t="s">
        <v>1621</v>
      </c>
    </row>
    <row r="174" spans="3:26" ht="15.5" x14ac:dyDescent="0.35">
      <c r="C174" t="s">
        <v>1622</v>
      </c>
      <c r="U174" s="5">
        <v>-6300000000</v>
      </c>
    </row>
    <row r="175" spans="3:26" ht="15.5" x14ac:dyDescent="0.35">
      <c r="C175" t="s">
        <v>1595</v>
      </c>
      <c r="N175" s="5">
        <v>-488000000</v>
      </c>
      <c r="O175" s="5">
        <v>-4880000000</v>
      </c>
      <c r="P175" s="5">
        <v>-488000000</v>
      </c>
      <c r="Q175" s="5">
        <v>-976000000</v>
      </c>
      <c r="R175" s="5">
        <v>-439200000</v>
      </c>
      <c r="S175" s="5">
        <v>-976000000</v>
      </c>
      <c r="T175" s="5">
        <v>-976000000</v>
      </c>
      <c r="U175" s="5">
        <v>-5856000000</v>
      </c>
    </row>
    <row r="176" spans="3:26" ht="15.5" x14ac:dyDescent="0.35">
      <c r="C176" t="s">
        <v>1623</v>
      </c>
      <c r="S176" s="5">
        <v>6660042399</v>
      </c>
      <c r="T176" s="5">
        <v>-660042399</v>
      </c>
    </row>
    <row r="177" spans="2:26" ht="15.5" x14ac:dyDescent="0.35">
      <c r="C177" t="s">
        <v>701</v>
      </c>
      <c r="N177" s="5">
        <v>488000000</v>
      </c>
      <c r="O177" s="5">
        <v>4891500000</v>
      </c>
    </row>
    <row r="178" spans="2:26" ht="15.5" x14ac:dyDescent="0.35">
      <c r="C178" t="s">
        <v>374</v>
      </c>
    </row>
    <row r="179" spans="2:26" ht="15.5" x14ac:dyDescent="0.35">
      <c r="C179" t="s">
        <v>215</v>
      </c>
      <c r="D179" s="5">
        <v>-475330256</v>
      </c>
      <c r="E179" s="5">
        <v>1297618764</v>
      </c>
      <c r="F179" s="5">
        <v>117783006</v>
      </c>
      <c r="G179" s="5">
        <v>-228683150</v>
      </c>
      <c r="I179" s="5">
        <v>34982905</v>
      </c>
      <c r="J179" s="5">
        <v>-6016088325</v>
      </c>
      <c r="K179" s="5">
        <v>-137460246</v>
      </c>
      <c r="L179" s="5">
        <v>46843171</v>
      </c>
      <c r="M179" s="5">
        <v>385357359</v>
      </c>
      <c r="N179" s="5">
        <v>-403171350</v>
      </c>
      <c r="O179" s="5">
        <v>26330505</v>
      </c>
      <c r="P179" s="5">
        <v>-62029489</v>
      </c>
      <c r="Q179" s="5">
        <v>-50249311</v>
      </c>
      <c r="R179" s="5">
        <v>-744410313</v>
      </c>
      <c r="S179" s="5">
        <v>-1159543574</v>
      </c>
      <c r="T179" s="5">
        <v>-7897733479</v>
      </c>
      <c r="U179" s="5">
        <v>22508789031</v>
      </c>
      <c r="V179" s="5">
        <v>296185902</v>
      </c>
      <c r="W179" s="5">
        <v>713736411</v>
      </c>
      <c r="X179" s="5">
        <v>-195842958</v>
      </c>
      <c r="Y179" s="5">
        <v>-783503430</v>
      </c>
      <c r="Z179" s="5">
        <v>228570640</v>
      </c>
    </row>
    <row r="180" spans="2:26" ht="15.5" x14ac:dyDescent="0.35">
      <c r="C180" t="s">
        <v>1624</v>
      </c>
      <c r="Z180" s="5">
        <v>-43093055</v>
      </c>
    </row>
    <row r="181" spans="2:26" ht="15.5" x14ac:dyDescent="0.35">
      <c r="C181" t="s">
        <v>216</v>
      </c>
      <c r="D181" s="5">
        <v>1721057648</v>
      </c>
      <c r="I181" s="5">
        <v>1686074743</v>
      </c>
      <c r="J181" s="5">
        <v>7702163068</v>
      </c>
      <c r="K181" s="5">
        <v>7839623313</v>
      </c>
      <c r="L181" s="5">
        <v>7792780142</v>
      </c>
      <c r="M181" s="5">
        <v>7407422782</v>
      </c>
      <c r="N181" s="5">
        <v>7810594133</v>
      </c>
      <c r="O181" s="5">
        <v>7784263627</v>
      </c>
      <c r="P181" s="5">
        <v>7846293114</v>
      </c>
      <c r="Q181" s="5">
        <v>7896542425</v>
      </c>
      <c r="R181" s="5">
        <v>8640952738</v>
      </c>
      <c r="S181" s="5">
        <v>9800496312</v>
      </c>
      <c r="T181" s="5">
        <v>17698229791</v>
      </c>
      <c r="U181" s="5">
        <v>1189440759</v>
      </c>
      <c r="V181" s="5">
        <v>893254856</v>
      </c>
      <c r="W181" s="5">
        <v>179518445</v>
      </c>
      <c r="X181" s="5">
        <v>375361403</v>
      </c>
      <c r="Y181" s="5">
        <v>1158864833</v>
      </c>
      <c r="Z181" s="5">
        <v>973387248</v>
      </c>
    </row>
    <row r="182" spans="2:26" ht="15.5" x14ac:dyDescent="0.35">
      <c r="C182" t="s">
        <v>220</v>
      </c>
      <c r="D182" s="5">
        <v>1245727392</v>
      </c>
      <c r="E182" s="5">
        <v>1297618764</v>
      </c>
      <c r="F182" s="5">
        <v>117783006</v>
      </c>
      <c r="G182" s="5">
        <v>-228683150</v>
      </c>
      <c r="I182" s="5">
        <v>1721057648</v>
      </c>
      <c r="J182" s="5">
        <v>1686074743</v>
      </c>
      <c r="K182" s="5">
        <v>7702163067</v>
      </c>
      <c r="L182" s="5">
        <v>7839623313</v>
      </c>
      <c r="M182" s="5">
        <v>7792780141</v>
      </c>
      <c r="N182" s="5">
        <v>7407422783</v>
      </c>
      <c r="O182" s="5">
        <v>7810594132</v>
      </c>
      <c r="P182" s="5">
        <v>7784263625</v>
      </c>
      <c r="Q182" s="5">
        <v>7846293114</v>
      </c>
      <c r="R182" s="5">
        <v>7896542425</v>
      </c>
      <c r="S182" s="5">
        <v>8640952738</v>
      </c>
      <c r="T182" s="5">
        <v>9800496312</v>
      </c>
      <c r="U182" s="5">
        <v>23698229790</v>
      </c>
      <c r="V182" s="5">
        <v>1189440758</v>
      </c>
      <c r="W182" s="5">
        <v>893254856</v>
      </c>
      <c r="X182" s="5">
        <v>179518445</v>
      </c>
      <c r="Y182" s="5">
        <v>375361403</v>
      </c>
      <c r="Z182" s="5">
        <v>1158864833</v>
      </c>
    </row>
    <row r="184" spans="2:26" ht="15.5" x14ac:dyDescent="0.35">
      <c r="B184" t="s">
        <v>221</v>
      </c>
      <c r="C184" t="s">
        <v>11</v>
      </c>
      <c r="D184" s="5">
        <v>490000000</v>
      </c>
      <c r="E184" s="5">
        <v>490000000</v>
      </c>
      <c r="F184" s="5">
        <v>490000000</v>
      </c>
      <c r="G184" s="5">
        <v>490000000</v>
      </c>
      <c r="I184" s="5">
        <v>490000000</v>
      </c>
      <c r="J184" s="5">
        <v>490000000</v>
      </c>
      <c r="K184" s="5">
        <v>490000000</v>
      </c>
      <c r="L184" s="5">
        <v>490000000</v>
      </c>
      <c r="M184" s="5">
        <v>490000000</v>
      </c>
      <c r="N184" s="5">
        <v>490000000</v>
      </c>
      <c r="O184" s="5">
        <v>490000000</v>
      </c>
      <c r="P184" s="5">
        <v>490000000</v>
      </c>
      <c r="Q184" s="5">
        <v>490000000</v>
      </c>
      <c r="R184" s="5">
        <v>490000000</v>
      </c>
      <c r="S184" s="5">
        <v>490000000</v>
      </c>
      <c r="T184" s="5">
        <v>490000000</v>
      </c>
      <c r="U184" s="5">
        <v>490000000</v>
      </c>
      <c r="V184" s="5">
        <v>490000000</v>
      </c>
      <c r="W184" s="5">
        <v>490000000</v>
      </c>
      <c r="X184" s="5">
        <v>490000000</v>
      </c>
      <c r="Y184" s="5">
        <v>490000000</v>
      </c>
      <c r="Z184" s="5">
        <v>490000000</v>
      </c>
    </row>
    <row r="185" spans="2:26" ht="15.5" x14ac:dyDescent="0.35">
      <c r="C185" t="s">
        <v>222</v>
      </c>
      <c r="D185" s="6">
        <v>-0.54</v>
      </c>
      <c r="E185" s="6">
        <v>-1.03</v>
      </c>
      <c r="F185" s="6">
        <v>-2.12</v>
      </c>
      <c r="G185" s="6">
        <v>-1.73</v>
      </c>
    </row>
    <row r="186" spans="2:26" ht="15.5" x14ac:dyDescent="0.35">
      <c r="C186" t="s">
        <v>223</v>
      </c>
      <c r="D186" s="6">
        <v>-385.19</v>
      </c>
      <c r="E186" s="6">
        <v>-219.42</v>
      </c>
      <c r="F186" s="6">
        <v>-129.25</v>
      </c>
      <c r="G186" s="6">
        <v>-65.900000000000006</v>
      </c>
    </row>
    <row r="187" spans="2:26" ht="15.5" x14ac:dyDescent="0.35">
      <c r="C187" t="s">
        <v>72</v>
      </c>
      <c r="D187" s="6">
        <v>18.809999999999999</v>
      </c>
      <c r="E187" s="6">
        <v>19.84</v>
      </c>
      <c r="F187" s="6">
        <v>30.79</v>
      </c>
      <c r="G187" s="6">
        <v>11.94</v>
      </c>
    </row>
    <row r="188" spans="2:26" ht="15.5" x14ac:dyDescent="0.35">
      <c r="C188" t="s">
        <v>224</v>
      </c>
      <c r="D188" s="5">
        <v>120000000</v>
      </c>
      <c r="E188" s="5">
        <v>-400000000</v>
      </c>
      <c r="F188" s="5">
        <v>-490000000</v>
      </c>
      <c r="G188" s="5">
        <v>-60000000</v>
      </c>
    </row>
    <row r="189" spans="2:26" ht="15.5" x14ac:dyDescent="0.35">
      <c r="C189" t="s">
        <v>225</v>
      </c>
      <c r="D189" s="6">
        <v>-7.6E-3</v>
      </c>
      <c r="E189" s="6">
        <v>-1.3999999999999999E-2</v>
      </c>
      <c r="F189" s="6">
        <v>-3.0099999999999998E-2</v>
      </c>
      <c r="G189" s="6">
        <v>-2.4399999999999998E-2</v>
      </c>
    </row>
    <row r="190" spans="2:26" ht="15.5" x14ac:dyDescent="0.35">
      <c r="C190" t="s">
        <v>226</v>
      </c>
      <c r="D190" s="6">
        <v>-2.0400000000000001E-2</v>
      </c>
      <c r="E190" s="6">
        <v>-3.8300000000000001E-2</v>
      </c>
      <c r="F190" s="6">
        <v>-7.6100000000000001E-2</v>
      </c>
      <c r="G190" s="6">
        <v>-5.7599999999999998E-2</v>
      </c>
    </row>
    <row r="191" spans="2:26" ht="15.5" x14ac:dyDescent="0.35">
      <c r="C191" t="s">
        <v>227</v>
      </c>
      <c r="D191" s="6">
        <v>-1.21E-2</v>
      </c>
      <c r="E191" s="6">
        <v>-2.9900000000000003E-2</v>
      </c>
      <c r="F191" s="6">
        <v>-3.3099999999999997E-2</v>
      </c>
      <c r="G191" s="6">
        <v>-1.6899999999999998E-2</v>
      </c>
    </row>
    <row r="192" spans="2:26" ht="15.5" x14ac:dyDescent="0.35">
      <c r="C192" t="s">
        <v>228</v>
      </c>
      <c r="D192" s="6">
        <v>-11.37</v>
      </c>
      <c r="E192" s="6">
        <v>-266.39999999999998</v>
      </c>
      <c r="F192" s="6">
        <v>-22.87</v>
      </c>
      <c r="G192" s="6">
        <v>-13.98</v>
      </c>
    </row>
    <row r="193" spans="3:26" ht="15.5" x14ac:dyDescent="0.35">
      <c r="C193" t="s">
        <v>229</v>
      </c>
      <c r="D193" s="5">
        <v>13000000000</v>
      </c>
      <c r="E193" s="5">
        <v>13000000000</v>
      </c>
      <c r="F193" s="5">
        <v>13000000000</v>
      </c>
      <c r="G193" s="5">
        <v>14000000000</v>
      </c>
    </row>
    <row r="194" spans="3:26" ht="15.5" x14ac:dyDescent="0.35">
      <c r="C194" t="s">
        <v>230</v>
      </c>
      <c r="D194" s="6">
        <v>7.89</v>
      </c>
      <c r="E194" s="6">
        <v>8.4</v>
      </c>
      <c r="F194" s="6">
        <v>9.82</v>
      </c>
      <c r="G194" s="6">
        <v>3.8</v>
      </c>
    </row>
    <row r="195" spans="3:26" ht="15.5" x14ac:dyDescent="0.35">
      <c r="C195" t="s">
        <v>231</v>
      </c>
      <c r="D195" s="6">
        <v>26.37</v>
      </c>
      <c r="E195" s="6">
        <v>26.9</v>
      </c>
      <c r="F195" s="6">
        <v>27.9</v>
      </c>
      <c r="G195" s="6">
        <v>30.02</v>
      </c>
    </row>
    <row r="196" spans="3:26" ht="15.5" x14ac:dyDescent="0.35">
      <c r="C196" t="s">
        <v>232</v>
      </c>
      <c r="D196" s="6">
        <v>7.89</v>
      </c>
      <c r="E196" s="6">
        <v>8.4</v>
      </c>
      <c r="F196" s="6">
        <v>9.82</v>
      </c>
      <c r="G196" s="6">
        <v>3.8</v>
      </c>
    </row>
    <row r="197" spans="3:26" ht="15.5" x14ac:dyDescent="0.35">
      <c r="C197" t="s">
        <v>233</v>
      </c>
      <c r="D197" s="6">
        <v>26.37</v>
      </c>
      <c r="E197" s="6">
        <v>26.9</v>
      </c>
      <c r="F197" s="6">
        <v>27.9</v>
      </c>
      <c r="G197" s="6">
        <v>30.02</v>
      </c>
    </row>
    <row r="198" spans="3:26" ht="15.5" x14ac:dyDescent="0.35">
      <c r="C198" t="s">
        <v>234</v>
      </c>
      <c r="D198" s="5">
        <v>0</v>
      </c>
      <c r="E198" s="5">
        <v>1000000000</v>
      </c>
      <c r="F198" s="5">
        <v>1000000000</v>
      </c>
      <c r="G198" s="5">
        <v>1000000000</v>
      </c>
    </row>
    <row r="199" spans="3:26" ht="15.5" x14ac:dyDescent="0.35">
      <c r="C199" t="s">
        <v>235</v>
      </c>
      <c r="D199" s="5">
        <v>14000000000</v>
      </c>
      <c r="E199" s="5">
        <v>14000000000</v>
      </c>
      <c r="F199" s="5">
        <v>12000000000</v>
      </c>
      <c r="G199" s="5">
        <v>12000000000</v>
      </c>
    </row>
    <row r="200" spans="3:26" ht="15.5" x14ac:dyDescent="0.35">
      <c r="C200" t="s">
        <v>236</v>
      </c>
      <c r="D200" s="5">
        <v>13000000000</v>
      </c>
      <c r="E200" s="5">
        <v>13000000000</v>
      </c>
      <c r="F200" s="5">
        <v>14000000000</v>
      </c>
      <c r="G200" s="5">
        <v>15000000000</v>
      </c>
    </row>
    <row r="201" spans="3:26" ht="15.5" x14ac:dyDescent="0.35">
      <c r="C201" t="s">
        <v>23</v>
      </c>
      <c r="D201" s="5">
        <v>14000000000</v>
      </c>
      <c r="E201" s="5">
        <v>16000000000</v>
      </c>
      <c r="F201" s="5">
        <v>14000000000</v>
      </c>
      <c r="G201" s="5">
        <v>14000000000</v>
      </c>
    </row>
    <row r="202" spans="3:26" ht="15.5" x14ac:dyDescent="0.35">
      <c r="C202" t="s">
        <v>20</v>
      </c>
      <c r="D202" s="5">
        <v>13000000000</v>
      </c>
      <c r="E202" s="5">
        <v>14000000000</v>
      </c>
      <c r="F202" s="5">
        <v>13000000000</v>
      </c>
      <c r="G202" s="5">
        <v>13000000000</v>
      </c>
    </row>
    <row r="203" spans="3:26" ht="15.5" x14ac:dyDescent="0.35">
      <c r="C203" t="s">
        <v>237</v>
      </c>
      <c r="D203" s="5">
        <v>-2000000000</v>
      </c>
      <c r="E203" s="5">
        <v>-1000000000</v>
      </c>
      <c r="F203" s="5">
        <v>-3000000000</v>
      </c>
      <c r="G203" s="5">
        <v>-3000000000</v>
      </c>
    </row>
    <row r="204" spans="3:26" ht="15.5" x14ac:dyDescent="0.35">
      <c r="C204" t="s">
        <v>238</v>
      </c>
      <c r="D204" s="5">
        <v>1000000000</v>
      </c>
      <c r="E204" s="5">
        <v>-1000000000</v>
      </c>
      <c r="F204" s="5">
        <v>0</v>
      </c>
      <c r="G204" s="5">
        <v>0</v>
      </c>
    </row>
    <row r="205" spans="3:26" ht="15.5" x14ac:dyDescent="0.35">
      <c r="C205" t="s">
        <v>239</v>
      </c>
      <c r="D205" s="5">
        <v>0</v>
      </c>
      <c r="E205" s="5">
        <v>-1000000000</v>
      </c>
      <c r="F205" s="5">
        <v>0</v>
      </c>
      <c r="G205" s="5">
        <v>0</v>
      </c>
    </row>
    <row r="206" spans="3:26" ht="15.5" x14ac:dyDescent="0.35">
      <c r="C206" t="s">
        <v>12</v>
      </c>
      <c r="D206" s="5">
        <v>1000000000</v>
      </c>
      <c r="E206" s="5">
        <v>-1000000000</v>
      </c>
      <c r="F206" s="5">
        <v>0</v>
      </c>
      <c r="G206" s="5">
        <v>0</v>
      </c>
    </row>
    <row r="207" spans="3:26" ht="15.5" x14ac:dyDescent="0.35">
      <c r="C207" t="s">
        <v>15</v>
      </c>
      <c r="D207" s="6">
        <v>1.57</v>
      </c>
      <c r="E207" s="6">
        <v>-2.2000000000000002</v>
      </c>
      <c r="F207" s="6">
        <v>0.39</v>
      </c>
      <c r="G207" s="6">
        <v>-0.56999999999999995</v>
      </c>
    </row>
    <row r="208" spans="3:26" ht="15.5" x14ac:dyDescent="0.35">
      <c r="C208" t="s">
        <v>57</v>
      </c>
      <c r="I208" s="6">
        <v>-6.67</v>
      </c>
      <c r="J208" s="6">
        <v>-1.97</v>
      </c>
      <c r="K208" s="6">
        <v>-105.39</v>
      </c>
      <c r="L208" s="6">
        <v>13.37</v>
      </c>
      <c r="M208" s="6">
        <v>18.29</v>
      </c>
      <c r="N208" s="6">
        <v>-10.81</v>
      </c>
      <c r="O208" s="6">
        <v>11.56</v>
      </c>
      <c r="P208" s="6">
        <v>10.02</v>
      </c>
      <c r="Q208" s="6">
        <v>3.27</v>
      </c>
      <c r="R208" s="6">
        <v>1.51</v>
      </c>
      <c r="S208" s="6">
        <v>0.96</v>
      </c>
      <c r="T208" s="6">
        <v>2.5099999999999998</v>
      </c>
      <c r="U208" s="6">
        <v>-0.45</v>
      </c>
      <c r="V208" s="6">
        <v>0.52</v>
      </c>
      <c r="W208" s="6">
        <v>0.7</v>
      </c>
      <c r="X208" s="6">
        <v>0.28999999999999998</v>
      </c>
      <c r="Y208" s="6">
        <v>0.65</v>
      </c>
      <c r="Z208" s="6">
        <v>1.55</v>
      </c>
    </row>
    <row r="209" spans="3:26" ht="15.5" x14ac:dyDescent="0.35">
      <c r="C209" t="s">
        <v>71</v>
      </c>
      <c r="I209" s="6">
        <v>-33.880000000000003</v>
      </c>
      <c r="J209" s="6">
        <v>-101.52</v>
      </c>
      <c r="K209" s="6">
        <v>-1.41</v>
      </c>
      <c r="L209" s="6">
        <v>23.49</v>
      </c>
      <c r="M209" s="6">
        <v>24.38</v>
      </c>
      <c r="N209" s="6">
        <v>-22.02</v>
      </c>
      <c r="O209" s="6">
        <v>28.2</v>
      </c>
      <c r="P209" s="6">
        <v>27.74</v>
      </c>
      <c r="Q209" s="6">
        <v>47.4</v>
      </c>
      <c r="R209" s="6">
        <v>37.75</v>
      </c>
      <c r="S209" s="6">
        <v>71.88</v>
      </c>
      <c r="T209" s="6">
        <v>41.83</v>
      </c>
      <c r="U209" s="6">
        <v>-333.33</v>
      </c>
      <c r="V209" s="6">
        <v>211.54</v>
      </c>
      <c r="W209" s="6">
        <v>71.430000000000007</v>
      </c>
      <c r="X209" s="6">
        <v>206.9</v>
      </c>
      <c r="Y209" s="6">
        <v>155.38</v>
      </c>
      <c r="Z209" s="6">
        <v>74.19</v>
      </c>
    </row>
    <row r="210" spans="3:26" ht="15.5" x14ac:dyDescent="0.35">
      <c r="C210" t="s">
        <v>74</v>
      </c>
      <c r="I210" s="6">
        <v>5.75</v>
      </c>
      <c r="J210" s="6">
        <v>4.7699999999999996</v>
      </c>
      <c r="K210" s="6">
        <v>3.74</v>
      </c>
      <c r="L210" s="6">
        <v>7.53</v>
      </c>
      <c r="M210" s="6">
        <v>15.02</v>
      </c>
      <c r="N210" s="6">
        <v>8.6999999999999993</v>
      </c>
      <c r="O210" s="6">
        <v>8.0299999999999994</v>
      </c>
      <c r="P210" s="6">
        <v>6.11</v>
      </c>
      <c r="Q210" s="6">
        <v>3.35</v>
      </c>
      <c r="R210" s="6">
        <v>1.1399999999999999</v>
      </c>
      <c r="S210" s="6">
        <v>1.74</v>
      </c>
      <c r="T210" s="6">
        <v>3.25</v>
      </c>
      <c r="U210" s="6">
        <v>4.9800000000000004</v>
      </c>
      <c r="V210" s="6">
        <v>3.42</v>
      </c>
      <c r="W210" s="6">
        <v>1.6</v>
      </c>
      <c r="X210" s="6">
        <v>1.98</v>
      </c>
      <c r="Y210" s="6">
        <v>3.32</v>
      </c>
      <c r="Z210" s="6">
        <v>3.48</v>
      </c>
    </row>
    <row r="211" spans="3:26" ht="15.5" x14ac:dyDescent="0.35">
      <c r="C211" t="s">
        <v>240</v>
      </c>
      <c r="I211" s="5">
        <v>-1210000000</v>
      </c>
      <c r="J211" s="5">
        <v>510000000</v>
      </c>
      <c r="K211" s="5">
        <v>-180000000</v>
      </c>
      <c r="L211" s="5">
        <v>-19730000000</v>
      </c>
      <c r="M211" s="5">
        <v>1370000000</v>
      </c>
      <c r="N211" s="5">
        <v>-1750000000</v>
      </c>
      <c r="O211" s="5">
        <v>-2500000000</v>
      </c>
      <c r="P211" s="5">
        <v>-3280000000</v>
      </c>
    </row>
    <row r="212" spans="3:26" ht="15.5" x14ac:dyDescent="0.35">
      <c r="C212" t="s">
        <v>241</v>
      </c>
      <c r="I212" s="6">
        <v>-9.11E-2</v>
      </c>
      <c r="J212" s="6">
        <v>-2.64E-2</v>
      </c>
      <c r="K212" s="6">
        <v>-1.1335</v>
      </c>
      <c r="L212" s="6">
        <v>5.8899999999999994E-2</v>
      </c>
      <c r="M212" s="6">
        <v>8.8800000000000004E-2</v>
      </c>
      <c r="N212" s="6">
        <v>-6.0899999999999996E-2</v>
      </c>
      <c r="O212" s="6">
        <v>6.25E-2</v>
      </c>
      <c r="P212" s="6">
        <v>5.7999999999999996E-2</v>
      </c>
      <c r="Q212" s="6">
        <v>1.9699999999999999E-2</v>
      </c>
      <c r="R212" s="6">
        <v>1.0800000000000001E-2</v>
      </c>
      <c r="S212" s="6">
        <v>7.1999999999999998E-3</v>
      </c>
      <c r="T212" s="6">
        <v>1.7500000000000002E-2</v>
      </c>
      <c r="U212" s="6">
        <v>-3.2000000000000002E-3</v>
      </c>
      <c r="V212" s="6">
        <v>5.6000000000000008E-3</v>
      </c>
      <c r="W212" s="6">
        <v>7.8000000000000005E-3</v>
      </c>
      <c r="X212" s="6">
        <v>3.3E-3</v>
      </c>
      <c r="Y212" s="6">
        <v>7.4999999999999997E-3</v>
      </c>
      <c r="Z212" s="6">
        <v>1.72E-2</v>
      </c>
    </row>
    <row r="213" spans="3:26" ht="15.5" x14ac:dyDescent="0.35">
      <c r="C213" t="s">
        <v>242</v>
      </c>
      <c r="I213" s="6">
        <v>-0.248</v>
      </c>
      <c r="J213" s="6">
        <v>-5.8799999999999998E-2</v>
      </c>
      <c r="K213" s="6">
        <v>-3.0088999999999997</v>
      </c>
      <c r="L213" s="6">
        <v>9.4600000000000004E-2</v>
      </c>
      <c r="M213" s="6">
        <v>0.1313</v>
      </c>
      <c r="N213" s="6">
        <v>-8.9600000000000013E-2</v>
      </c>
      <c r="O213" s="6">
        <v>8.7499999999999994E-2</v>
      </c>
      <c r="P213" s="6">
        <v>7.7300000000000008E-2</v>
      </c>
      <c r="Q213" s="6">
        <v>2.7400000000000001E-2</v>
      </c>
      <c r="R213" s="6">
        <v>1.2699999999999999E-2</v>
      </c>
      <c r="S213" s="6">
        <v>8.199999999999999E-3</v>
      </c>
      <c r="T213" s="6">
        <v>2.1299999999999999E-2</v>
      </c>
      <c r="U213" s="6">
        <v>-3.7000000000000002E-3</v>
      </c>
      <c r="V213" s="6">
        <v>6.8000000000000005E-3</v>
      </c>
      <c r="W213" s="6">
        <v>9.1999999999999998E-3</v>
      </c>
      <c r="X213" s="6">
        <v>3.8E-3</v>
      </c>
      <c r="Y213" s="6">
        <v>8.6999999999999994E-3</v>
      </c>
      <c r="Z213" s="6">
        <v>2.0899999999999998E-2</v>
      </c>
    </row>
    <row r="214" spans="3:26" ht="15.5" x14ac:dyDescent="0.35">
      <c r="C214" t="s">
        <v>243</v>
      </c>
      <c r="I214" s="6">
        <v>-9.7200000000000009E-2</v>
      </c>
      <c r="J214" s="6">
        <v>-4.1299999999999996E-2</v>
      </c>
      <c r="K214" s="6">
        <v>-3.56E-2</v>
      </c>
      <c r="L214" s="6">
        <v>-0.22</v>
      </c>
      <c r="M214" s="6">
        <v>-8.3999999999999995E-3</v>
      </c>
      <c r="N214" s="6">
        <v>-5.5800000000000002E-2</v>
      </c>
      <c r="O214" s="6">
        <v>-6.2400000000000004E-2</v>
      </c>
      <c r="P214" s="6">
        <v>-8.8100000000000012E-2</v>
      </c>
      <c r="Q214" s="6">
        <v>-4.9299999999999997E-2</v>
      </c>
      <c r="R214" s="6">
        <v>5.7999999999999996E-3</v>
      </c>
      <c r="S214" s="6">
        <v>3.0000000000000001E-3</v>
      </c>
      <c r="T214" s="6">
        <v>-1.11E-2</v>
      </c>
      <c r="U214" s="6">
        <v>-1.66E-2</v>
      </c>
      <c r="V214" s="6">
        <v>9.300000000000001E-3</v>
      </c>
      <c r="W214" s="6">
        <v>1.4800000000000001E-2</v>
      </c>
      <c r="X214" s="6">
        <v>1.1000000000000001E-3</v>
      </c>
      <c r="Y214" s="6">
        <v>2.2400000000000003E-2</v>
      </c>
      <c r="Z214" s="6">
        <v>0.12659999999999999</v>
      </c>
    </row>
    <row r="215" spans="3:26" ht="15.5" x14ac:dyDescent="0.35">
      <c r="C215" t="s">
        <v>244</v>
      </c>
      <c r="I215" s="6">
        <v>-30.65</v>
      </c>
      <c r="J215" s="6">
        <v>-10.97</v>
      </c>
      <c r="K215" s="6">
        <v>-21.06</v>
      </c>
      <c r="L215" s="6">
        <v>-187.72</v>
      </c>
      <c r="M215" s="6">
        <v>-3.43</v>
      </c>
      <c r="N215" s="6">
        <v>-16.55</v>
      </c>
      <c r="O215" s="6">
        <v>-19.32</v>
      </c>
      <c r="P215" s="6">
        <v>-19.66</v>
      </c>
      <c r="Q215" s="6">
        <v>-9.17</v>
      </c>
      <c r="R215" s="6">
        <v>1.9</v>
      </c>
      <c r="S215" s="6">
        <v>0.52</v>
      </c>
      <c r="T215" s="6">
        <v>-3.42</v>
      </c>
      <c r="U215" s="6">
        <v>-2.72</v>
      </c>
      <c r="V215" s="6">
        <v>0.88</v>
      </c>
      <c r="W215" s="6">
        <v>1.35</v>
      </c>
      <c r="X215" s="6">
        <v>0.18</v>
      </c>
      <c r="Y215" s="6">
        <v>2.66</v>
      </c>
      <c r="Z215" s="6">
        <v>5.64</v>
      </c>
    </row>
    <row r="216" spans="3:26" ht="15.5" x14ac:dyDescent="0.35">
      <c r="C216" t="s">
        <v>68</v>
      </c>
      <c r="I216" s="6">
        <v>8.4</v>
      </c>
      <c r="J216" s="6">
        <v>5.96</v>
      </c>
      <c r="K216" s="6">
        <v>4.25</v>
      </c>
      <c r="L216" s="6">
        <v>2.2200000000000002</v>
      </c>
      <c r="M216" s="6">
        <v>3.2</v>
      </c>
      <c r="N216" s="6">
        <v>1.97</v>
      </c>
      <c r="O216" s="6">
        <v>2.4700000000000002</v>
      </c>
      <c r="P216" s="6">
        <v>2.14</v>
      </c>
      <c r="Q216" s="6">
        <v>1.3</v>
      </c>
      <c r="R216" s="6">
        <v>0.48</v>
      </c>
      <c r="S216" s="6">
        <v>0.59</v>
      </c>
      <c r="T216" s="6">
        <v>0.89</v>
      </c>
      <c r="U216" s="6">
        <v>1.23</v>
      </c>
      <c r="V216" s="6">
        <v>1.45</v>
      </c>
      <c r="W216" s="6">
        <v>0.66</v>
      </c>
      <c r="X216" s="6">
        <v>0.8</v>
      </c>
      <c r="Y216" s="6">
        <v>1.35</v>
      </c>
      <c r="Z216" s="6">
        <v>1.56</v>
      </c>
    </row>
    <row r="217" spans="3:26" ht="15.5" x14ac:dyDescent="0.35">
      <c r="C217" t="s">
        <v>65</v>
      </c>
      <c r="I217" s="6">
        <v>26.9</v>
      </c>
      <c r="J217" s="6">
        <v>33.54</v>
      </c>
      <c r="K217" s="6">
        <v>35.03</v>
      </c>
      <c r="L217" s="6">
        <v>141.38999999999999</v>
      </c>
      <c r="M217" s="6">
        <v>139.22999999999999</v>
      </c>
      <c r="N217" s="6">
        <v>120.63</v>
      </c>
      <c r="O217" s="6">
        <v>132.16999999999999</v>
      </c>
      <c r="P217" s="6">
        <v>129.71</v>
      </c>
      <c r="Q217" s="6">
        <v>119.37</v>
      </c>
      <c r="R217" s="6">
        <v>118.48</v>
      </c>
      <c r="S217" s="6">
        <v>116.9</v>
      </c>
      <c r="T217" s="6">
        <v>117.83</v>
      </c>
      <c r="U217" s="6">
        <v>122.33</v>
      </c>
      <c r="V217" s="6">
        <v>76.05</v>
      </c>
      <c r="W217" s="6">
        <v>75.53</v>
      </c>
      <c r="X217" s="6">
        <v>74.83</v>
      </c>
      <c r="Y217" s="6">
        <v>74.540000000000006</v>
      </c>
      <c r="Z217" s="6">
        <v>73.89</v>
      </c>
    </row>
    <row r="218" spans="3:26" ht="15.5" x14ac:dyDescent="0.35">
      <c r="C218" t="s">
        <v>245</v>
      </c>
      <c r="I218" s="6">
        <v>8.4</v>
      </c>
      <c r="J218" s="6">
        <v>5.96</v>
      </c>
      <c r="K218" s="6">
        <v>4.25</v>
      </c>
      <c r="L218" s="6">
        <v>2.2200000000000002</v>
      </c>
      <c r="M218" s="6">
        <v>3.2</v>
      </c>
      <c r="N218" s="6">
        <v>1.97</v>
      </c>
      <c r="O218" s="6">
        <v>2.4700000000000002</v>
      </c>
      <c r="P218" s="6">
        <v>2.14</v>
      </c>
      <c r="Q218" s="6">
        <v>1.3</v>
      </c>
      <c r="R218" s="6">
        <v>0.48</v>
      </c>
      <c r="S218" s="6">
        <v>0.59</v>
      </c>
      <c r="T218" s="6">
        <v>0.89</v>
      </c>
      <c r="U218" s="6">
        <v>1.23</v>
      </c>
      <c r="V218" s="6">
        <v>1.45</v>
      </c>
      <c r="W218" s="6">
        <v>0.66</v>
      </c>
      <c r="X218" s="6">
        <v>0.8</v>
      </c>
      <c r="Y218" s="6">
        <v>1.35</v>
      </c>
      <c r="Z218" s="6">
        <v>1.56</v>
      </c>
    </row>
    <row r="219" spans="3:26" ht="15.5" x14ac:dyDescent="0.35">
      <c r="C219" t="s">
        <v>246</v>
      </c>
      <c r="I219" s="6">
        <v>26.9</v>
      </c>
      <c r="J219" s="6">
        <v>33.54</v>
      </c>
      <c r="K219" s="6">
        <v>35.03</v>
      </c>
      <c r="L219" s="6">
        <v>141.38999999999999</v>
      </c>
      <c r="M219" s="6">
        <v>139.22999999999999</v>
      </c>
      <c r="N219" s="6">
        <v>120.63</v>
      </c>
      <c r="O219" s="6">
        <v>132.16999999999999</v>
      </c>
      <c r="P219" s="6">
        <v>129.71</v>
      </c>
      <c r="Q219" s="6">
        <v>119.37</v>
      </c>
      <c r="R219" s="6">
        <v>118.48</v>
      </c>
      <c r="S219" s="6">
        <v>116.9</v>
      </c>
      <c r="T219" s="6">
        <v>117.83</v>
      </c>
      <c r="U219" s="6">
        <v>122.33</v>
      </c>
      <c r="V219" s="6">
        <v>76.05</v>
      </c>
      <c r="W219" s="6">
        <v>75.53</v>
      </c>
      <c r="X219" s="6">
        <v>74.83</v>
      </c>
      <c r="Y219" s="6">
        <v>74.540000000000006</v>
      </c>
      <c r="Z219" s="6">
        <v>73.89</v>
      </c>
    </row>
    <row r="220" spans="3:26" ht="15.5" x14ac:dyDescent="0.35">
      <c r="C220" t="s">
        <v>247</v>
      </c>
      <c r="I220" s="5">
        <v>1000000000</v>
      </c>
      <c r="J220" s="5">
        <v>0</v>
      </c>
      <c r="K220" s="5">
        <v>1000000000</v>
      </c>
      <c r="L220" s="5">
        <v>0</v>
      </c>
      <c r="M220" s="5">
        <v>1000000000</v>
      </c>
      <c r="N220" s="5">
        <v>1000000000</v>
      </c>
      <c r="O220" s="5">
        <v>2000000000</v>
      </c>
      <c r="P220" s="5">
        <v>1000000000</v>
      </c>
      <c r="Q220" s="5">
        <v>2000000000</v>
      </c>
      <c r="R220" s="5">
        <v>1000000000</v>
      </c>
      <c r="S220" s="5">
        <v>0</v>
      </c>
      <c r="T220" s="5">
        <v>2000000000</v>
      </c>
      <c r="U220" s="5">
        <v>1000000000</v>
      </c>
      <c r="V220" s="5">
        <v>1000000000</v>
      </c>
      <c r="W220" s="5">
        <v>1000000000</v>
      </c>
      <c r="X220" s="5">
        <v>1000000000</v>
      </c>
      <c r="Y220" s="5">
        <v>1000000000</v>
      </c>
      <c r="Z220" s="5">
        <v>2000000000</v>
      </c>
    </row>
    <row r="221" spans="3:26" ht="15.5" x14ac:dyDescent="0.35">
      <c r="C221" t="s">
        <v>248</v>
      </c>
      <c r="I221" s="5">
        <v>14000000000</v>
      </c>
      <c r="J221" s="5">
        <v>14000000000</v>
      </c>
      <c r="K221" s="5">
        <v>21000000000</v>
      </c>
      <c r="L221" s="5">
        <v>21000000000</v>
      </c>
      <c r="M221" s="5">
        <v>18000000000</v>
      </c>
      <c r="N221" s="5">
        <v>17000000000</v>
      </c>
      <c r="O221" s="5">
        <v>15000000000</v>
      </c>
      <c r="P221" s="5">
        <v>13000000000</v>
      </c>
      <c r="Q221" s="5">
        <v>7000000000</v>
      </c>
      <c r="R221" s="5">
        <v>5000000000</v>
      </c>
      <c r="S221" s="5">
        <v>3000000000</v>
      </c>
      <c r="T221" s="5">
        <v>6000000000</v>
      </c>
      <c r="U221" s="5">
        <v>4000000000</v>
      </c>
      <c r="V221" s="5">
        <v>3000000000</v>
      </c>
      <c r="W221" s="5">
        <v>2000000000</v>
      </c>
      <c r="X221" s="5">
        <v>0</v>
      </c>
      <c r="Y221" s="5">
        <v>0</v>
      </c>
      <c r="Z221" s="5">
        <v>1000000000</v>
      </c>
    </row>
    <row r="222" spans="3:26" ht="15.5" x14ac:dyDescent="0.35">
      <c r="C222" t="s">
        <v>25</v>
      </c>
      <c r="I222" s="5">
        <v>16000000000</v>
      </c>
      <c r="J222" s="5">
        <v>14000000000</v>
      </c>
      <c r="K222" s="5">
        <v>22000000000</v>
      </c>
      <c r="L222" s="5">
        <v>21000000000</v>
      </c>
      <c r="M222" s="5">
        <v>19000000000</v>
      </c>
      <c r="N222" s="5">
        <v>18000000000</v>
      </c>
      <c r="O222" s="5">
        <v>16000000000</v>
      </c>
      <c r="P222" s="5">
        <v>14000000000</v>
      </c>
      <c r="Q222" s="5">
        <v>9000000000</v>
      </c>
      <c r="R222" s="5">
        <v>6000000000</v>
      </c>
      <c r="S222" s="5">
        <v>3000000000</v>
      </c>
      <c r="T222" s="5">
        <v>7000000000</v>
      </c>
      <c r="U222" s="5">
        <v>5000000000</v>
      </c>
      <c r="V222" s="5">
        <v>4000000000</v>
      </c>
      <c r="W222" s="5">
        <v>3000000000</v>
      </c>
      <c r="X222" s="5">
        <v>1000000000</v>
      </c>
      <c r="Y222" s="5">
        <v>1000000000</v>
      </c>
      <c r="Z222" s="5">
        <v>3000000000</v>
      </c>
    </row>
    <row r="223" spans="3:26" ht="15.5" x14ac:dyDescent="0.35">
      <c r="C223" t="s">
        <v>22</v>
      </c>
      <c r="I223" s="5">
        <v>14000000000</v>
      </c>
      <c r="J223" s="5">
        <v>13000000000</v>
      </c>
      <c r="K223" s="5">
        <v>14000000000</v>
      </c>
      <c r="L223" s="5">
        <v>13000000000</v>
      </c>
      <c r="M223" s="5">
        <v>12000000000</v>
      </c>
      <c r="N223" s="5">
        <v>11000000000</v>
      </c>
      <c r="O223" s="5">
        <v>9000000000</v>
      </c>
      <c r="P223" s="5">
        <v>7000000000</v>
      </c>
      <c r="Q223" s="5">
        <v>1000000000</v>
      </c>
      <c r="R223" s="5">
        <v>-2000000000</v>
      </c>
      <c r="S223" s="5">
        <v>-5000000000</v>
      </c>
      <c r="T223" s="5">
        <v>-2000000000</v>
      </c>
      <c r="U223" s="5">
        <v>-18000000000</v>
      </c>
      <c r="V223" s="5">
        <v>3000000000</v>
      </c>
      <c r="W223" s="5">
        <v>2000000000</v>
      </c>
      <c r="X223" s="5">
        <v>1000000000</v>
      </c>
      <c r="Y223" s="5">
        <v>1000000000</v>
      </c>
      <c r="Z223" s="5">
        <v>2000000000</v>
      </c>
    </row>
    <row r="224" spans="3:26" ht="15.5" x14ac:dyDescent="0.35">
      <c r="C224" t="s">
        <v>249</v>
      </c>
      <c r="I224" s="5">
        <v>-1000000000</v>
      </c>
      <c r="J224" s="5">
        <v>1000000000</v>
      </c>
      <c r="K224" s="5">
        <v>5000000000</v>
      </c>
      <c r="L224" s="5">
        <v>7000000000</v>
      </c>
      <c r="M224" s="5">
        <v>4000000000</v>
      </c>
      <c r="N224" s="5">
        <v>4000000000</v>
      </c>
      <c r="O224" s="5">
        <v>7000000000</v>
      </c>
      <c r="P224" s="5">
        <v>7000000000</v>
      </c>
      <c r="Q224" s="5">
        <v>-2000000000</v>
      </c>
      <c r="R224" s="5">
        <v>8000000000</v>
      </c>
      <c r="S224" s="5">
        <v>9000000000</v>
      </c>
      <c r="T224" s="5">
        <v>7000000000</v>
      </c>
      <c r="U224" s="5">
        <v>21000000000</v>
      </c>
      <c r="V224" s="5">
        <v>6000000000</v>
      </c>
      <c r="W224" s="5">
        <v>4000000000</v>
      </c>
      <c r="X224" s="5">
        <v>-1000000000</v>
      </c>
      <c r="Y224" s="5">
        <v>-2000000000</v>
      </c>
      <c r="Z224" s="5">
        <v>1000000000</v>
      </c>
    </row>
    <row r="225" spans="2:26" ht="15.5" x14ac:dyDescent="0.35">
      <c r="C225" t="s">
        <v>250</v>
      </c>
      <c r="I225" s="5">
        <v>0</v>
      </c>
      <c r="J225" s="5">
        <v>1000000000</v>
      </c>
      <c r="K225" s="5">
        <v>0</v>
      </c>
      <c r="L225" s="5">
        <v>0</v>
      </c>
      <c r="M225" s="5">
        <v>-1000000000</v>
      </c>
      <c r="N225" s="5">
        <v>1000000000</v>
      </c>
      <c r="O225" s="5">
        <v>-2000000000</v>
      </c>
      <c r="P225" s="5">
        <v>-12000000000</v>
      </c>
      <c r="Q225" s="5">
        <v>11000000000</v>
      </c>
      <c r="R225" s="5">
        <v>3000000000</v>
      </c>
      <c r="S225" s="5">
        <v>1000000000</v>
      </c>
      <c r="T225" s="5">
        <v>3000000000</v>
      </c>
      <c r="U225" s="5">
        <v>2000000000</v>
      </c>
      <c r="V225" s="5">
        <v>1000000000</v>
      </c>
      <c r="W225" s="5">
        <v>2000000000</v>
      </c>
      <c r="X225" s="5">
        <v>0</v>
      </c>
      <c r="Y225" s="5">
        <v>2000000000</v>
      </c>
      <c r="Z225" s="5">
        <v>2000000000</v>
      </c>
    </row>
    <row r="226" spans="2:26" ht="15.5" x14ac:dyDescent="0.35">
      <c r="C226" t="s">
        <v>251</v>
      </c>
      <c r="I226" s="5">
        <v>-1000000000</v>
      </c>
      <c r="J226" s="5">
        <v>-2000000000</v>
      </c>
      <c r="K226" s="5">
        <v>-1000000000</v>
      </c>
      <c r="L226" s="5">
        <v>-1000000000</v>
      </c>
      <c r="M226" s="5">
        <v>0</v>
      </c>
      <c r="N226" s="5">
        <v>-2000000000</v>
      </c>
      <c r="O226" s="5">
        <v>-1000000000</v>
      </c>
      <c r="P226" s="5">
        <v>-1000000000</v>
      </c>
      <c r="Q226" s="5">
        <v>-3000000000</v>
      </c>
      <c r="R226" s="5">
        <v>-4000000000</v>
      </c>
      <c r="S226" s="5">
        <v>-2000000000</v>
      </c>
      <c r="T226" s="5">
        <v>-8000000000</v>
      </c>
      <c r="U226" s="5">
        <v>-1000000000</v>
      </c>
      <c r="V226" s="5">
        <v>-1000000000</v>
      </c>
      <c r="W226" s="5">
        <v>-3000000000</v>
      </c>
      <c r="X226" s="5">
        <v>-1000000000</v>
      </c>
      <c r="Y226" s="5">
        <v>-2000000000</v>
      </c>
      <c r="Z226" s="5">
        <v>-6000000000</v>
      </c>
    </row>
    <row r="227" spans="2:26" ht="15.5" x14ac:dyDescent="0.35">
      <c r="C227" t="s">
        <v>14</v>
      </c>
      <c r="I227" s="5">
        <v>-1000000000</v>
      </c>
      <c r="J227" s="5">
        <v>-1000000000</v>
      </c>
      <c r="K227" s="5">
        <v>-1000000000</v>
      </c>
      <c r="L227" s="5">
        <v>-1000000000</v>
      </c>
      <c r="M227" s="5">
        <v>0</v>
      </c>
      <c r="N227" s="5">
        <v>-1000000000</v>
      </c>
      <c r="O227" s="5">
        <v>-3000000000</v>
      </c>
      <c r="P227" s="5">
        <v>-14000000000</v>
      </c>
      <c r="Q227" s="5">
        <v>8000000000</v>
      </c>
      <c r="R227" s="5">
        <v>-1000000000</v>
      </c>
      <c r="S227" s="5">
        <v>0</v>
      </c>
      <c r="T227" s="5">
        <v>-5000000000</v>
      </c>
      <c r="U227" s="5">
        <v>1000000000</v>
      </c>
      <c r="V227" s="5">
        <v>0</v>
      </c>
      <c r="W227" s="5">
        <v>-1000000000</v>
      </c>
      <c r="X227" s="5">
        <v>-1000000000</v>
      </c>
      <c r="Y227" s="5">
        <v>0</v>
      </c>
      <c r="Z227" s="5">
        <v>-4000000000</v>
      </c>
    </row>
    <row r="228" spans="2:26" ht="15.5" x14ac:dyDescent="0.35">
      <c r="C228" t="s">
        <v>16</v>
      </c>
      <c r="I228" s="6">
        <v>-2.88</v>
      </c>
      <c r="J228" s="6">
        <v>-2.91</v>
      </c>
      <c r="K228" s="5">
        <v>-2</v>
      </c>
      <c r="L228" s="6">
        <v>-1.72</v>
      </c>
      <c r="M228" s="6">
        <v>-0.51</v>
      </c>
      <c r="N228" s="6">
        <v>-1.5</v>
      </c>
      <c r="O228" s="6">
        <v>-5.19</v>
      </c>
      <c r="P228" s="6">
        <v>-28.02</v>
      </c>
      <c r="Q228" s="6">
        <v>16.47</v>
      </c>
      <c r="R228" s="6">
        <v>-2.59</v>
      </c>
      <c r="S228" s="6">
        <v>-0.84</v>
      </c>
      <c r="T228" s="6">
        <v>-10.199999999999999</v>
      </c>
      <c r="U228" s="6">
        <v>1.25</v>
      </c>
      <c r="V228" s="6">
        <v>0.04</v>
      </c>
      <c r="W228" s="6">
        <v>-1.59</v>
      </c>
      <c r="X228" s="6">
        <v>-1.41</v>
      </c>
      <c r="Y228" s="6">
        <v>0.82</v>
      </c>
      <c r="Z228" s="6">
        <v>-7.86</v>
      </c>
    </row>
    <row r="230" spans="2:26" ht="15.5" x14ac:dyDescent="0.35">
      <c r="B230" t="s">
        <v>252</v>
      </c>
      <c r="C230" t="s">
        <v>253</v>
      </c>
      <c r="D230" s="5">
        <v>-263000000</v>
      </c>
      <c r="E230" s="5">
        <v>-502000000</v>
      </c>
      <c r="F230" s="5">
        <v>-1000000000</v>
      </c>
      <c r="G230" s="5">
        <v>-843000000</v>
      </c>
      <c r="H230" s="5">
        <v>-1000000000</v>
      </c>
      <c r="I230" s="5">
        <v>-3000000000</v>
      </c>
      <c r="J230" s="5">
        <v>-963000000</v>
      </c>
      <c r="K230" s="5">
        <v>-51000000000</v>
      </c>
      <c r="L230" s="5">
        <v>7000000000</v>
      </c>
      <c r="M230" s="5">
        <v>9000000000</v>
      </c>
      <c r="N230" s="5">
        <v>-5000000000</v>
      </c>
      <c r="O230" s="5">
        <v>6000000000</v>
      </c>
      <c r="P230" s="5">
        <v>5000000000</v>
      </c>
      <c r="Q230" s="5">
        <v>2000000000</v>
      </c>
    </row>
    <row r="231" spans="2:26" ht="15.5" x14ac:dyDescent="0.35">
      <c r="C231" t="s">
        <v>254</v>
      </c>
      <c r="H231" s="5">
        <v>-3000000000</v>
      </c>
      <c r="I231" s="5">
        <v>-3000000000</v>
      </c>
      <c r="J231" s="5">
        <v>-963000000</v>
      </c>
      <c r="K231" s="5">
        <v>-51000000000</v>
      </c>
      <c r="L231" s="5">
        <v>7000000000</v>
      </c>
      <c r="M231" s="5">
        <v>9000000000</v>
      </c>
      <c r="N231" s="5">
        <v>-5000000000</v>
      </c>
      <c r="O231" s="5">
        <v>6000000000</v>
      </c>
      <c r="P231" s="5">
        <v>5000000000</v>
      </c>
      <c r="Q231" s="5">
        <v>2000000000</v>
      </c>
    </row>
    <row r="232" spans="2:26" ht="15.5" x14ac:dyDescent="0.35">
      <c r="C232" t="s">
        <v>401</v>
      </c>
      <c r="L232" s="5">
        <v>11</v>
      </c>
      <c r="M232" s="5">
        <v>1</v>
      </c>
      <c r="O232" s="5">
        <v>1</v>
      </c>
      <c r="P232" s="5">
        <v>10</v>
      </c>
      <c r="Q232" s="5">
        <v>2</v>
      </c>
    </row>
    <row r="233" spans="2:26" ht="15.5" x14ac:dyDescent="0.35">
      <c r="C233" t="s">
        <v>76</v>
      </c>
      <c r="L233" s="6">
        <v>0.82269999999999999</v>
      </c>
      <c r="M233" s="6">
        <v>5.4699999999999999E-2</v>
      </c>
      <c r="O233" s="6">
        <v>8.6500000000000007E-2</v>
      </c>
      <c r="P233" s="6">
        <v>0.99780000000000002</v>
      </c>
      <c r="Q233" s="6">
        <v>0.61109999999999998</v>
      </c>
    </row>
    <row r="234" spans="2:26" ht="15.5" x14ac:dyDescent="0.35">
      <c r="C234" t="s">
        <v>402</v>
      </c>
      <c r="L234" s="6">
        <v>5.2900000000000003E-2</v>
      </c>
      <c r="M234" s="6">
        <v>4.5000000000000005E-3</v>
      </c>
      <c r="O234" s="6">
        <v>4.7999999999999996E-3</v>
      </c>
      <c r="P234" s="6">
        <v>2.3300000000000001E-2</v>
      </c>
      <c r="Q234" s="6">
        <v>1.0800000000000001E-2</v>
      </c>
    </row>
    <row r="235" spans="2:26" ht="15.5" x14ac:dyDescent="0.35">
      <c r="C235" t="s">
        <v>56</v>
      </c>
      <c r="D235" s="6">
        <v>-0.54</v>
      </c>
      <c r="E235" s="6">
        <v>-1.03</v>
      </c>
      <c r="F235" s="6">
        <v>-2.12</v>
      </c>
      <c r="G235" s="6">
        <v>-1.73</v>
      </c>
      <c r="H235" s="6">
        <v>-2.16</v>
      </c>
      <c r="I235" s="6">
        <v>-6.67</v>
      </c>
      <c r="J235" s="6">
        <v>-1.97</v>
      </c>
      <c r="K235" s="6">
        <v>-105.39</v>
      </c>
      <c r="L235" s="6">
        <v>13.37</v>
      </c>
      <c r="M235" s="6">
        <v>18.29</v>
      </c>
      <c r="N235" s="6">
        <v>-10.81</v>
      </c>
      <c r="O235" s="6">
        <v>11.56</v>
      </c>
      <c r="P235" s="6">
        <v>10.02</v>
      </c>
      <c r="Q235" s="6">
        <v>3.27</v>
      </c>
    </row>
    <row r="236" spans="2:26" ht="15.5" x14ac:dyDescent="0.35">
      <c r="C236" t="s">
        <v>255</v>
      </c>
      <c r="H236" s="6">
        <v>-5.42</v>
      </c>
      <c r="I236" s="6">
        <v>-6.67</v>
      </c>
      <c r="J236" s="6">
        <v>-1.97</v>
      </c>
      <c r="K236" s="6">
        <v>-105.39</v>
      </c>
      <c r="L236" s="6">
        <v>13.37</v>
      </c>
      <c r="M236" s="6">
        <v>18.29</v>
      </c>
      <c r="N236" s="6">
        <v>-10.81</v>
      </c>
      <c r="O236" s="6">
        <v>11.56</v>
      </c>
      <c r="P236" s="6">
        <v>10.02</v>
      </c>
      <c r="Q236" s="6">
        <v>3.27</v>
      </c>
    </row>
    <row r="237" spans="2:26" ht="15.5" x14ac:dyDescent="0.35">
      <c r="C237" t="s">
        <v>78</v>
      </c>
      <c r="L237" s="5">
        <v>11</v>
      </c>
      <c r="M237" s="5">
        <v>1</v>
      </c>
      <c r="O237" s="5">
        <v>1</v>
      </c>
      <c r="P237" s="5">
        <v>10</v>
      </c>
      <c r="Q237" s="5">
        <v>2</v>
      </c>
    </row>
    <row r="238" spans="2:26" ht="15.5" x14ac:dyDescent="0.35">
      <c r="C238" t="s">
        <v>403</v>
      </c>
      <c r="L238" s="6">
        <v>0.82269999999999999</v>
      </c>
      <c r="M238" s="6">
        <v>5.4699999999999999E-2</v>
      </c>
      <c r="O238" s="6">
        <v>8.6500000000000007E-2</v>
      </c>
      <c r="P238" s="6">
        <v>0.99780000000000002</v>
      </c>
      <c r="Q238" s="6">
        <v>0.61109999999999998</v>
      </c>
    </row>
    <row r="239" spans="2:26" ht="15.5" x14ac:dyDescent="0.35">
      <c r="C239" t="s">
        <v>404</v>
      </c>
      <c r="L239" s="6">
        <v>5.2900000000000003E-2</v>
      </c>
      <c r="M239" s="6">
        <v>4.5000000000000005E-3</v>
      </c>
      <c r="O239" s="6">
        <v>4.7999999999999996E-3</v>
      </c>
      <c r="P239" s="6">
        <v>2.3300000000000001E-2</v>
      </c>
      <c r="Q239" s="6">
        <v>1.0800000000000001E-2</v>
      </c>
    </row>
    <row r="240" spans="2:26" ht="15.5" x14ac:dyDescent="0.35">
      <c r="C240" t="s">
        <v>256</v>
      </c>
      <c r="D240" s="5">
        <v>5000000000</v>
      </c>
      <c r="E240" s="5">
        <v>6000000000</v>
      </c>
      <c r="F240" s="5">
        <v>4000000000</v>
      </c>
      <c r="G240" s="5">
        <v>5000000000</v>
      </c>
      <c r="H240" s="5">
        <v>22000000000</v>
      </c>
      <c r="I240" s="5">
        <v>19000000000</v>
      </c>
      <c r="J240" s="5">
        <v>20000000000</v>
      </c>
      <c r="K240" s="5">
        <v>19000000000</v>
      </c>
      <c r="L240" s="5">
        <v>20000000000</v>
      </c>
      <c r="M240" s="5">
        <v>14000000000</v>
      </c>
      <c r="N240" s="5">
        <v>13000000000</v>
      </c>
      <c r="O240" s="5">
        <v>20000000000</v>
      </c>
      <c r="P240" s="5">
        <v>22000000000</v>
      </c>
      <c r="Q240" s="5">
        <v>23000000000</v>
      </c>
    </row>
    <row r="241" spans="3:17" ht="15.5" x14ac:dyDescent="0.35">
      <c r="C241" t="s">
        <v>257</v>
      </c>
      <c r="H241" s="5">
        <v>20000000000</v>
      </c>
      <c r="I241" s="5">
        <v>19000000000</v>
      </c>
      <c r="J241" s="5">
        <v>20000000000</v>
      </c>
      <c r="K241" s="5">
        <v>19000000000</v>
      </c>
      <c r="L241" s="5">
        <v>20000000000</v>
      </c>
      <c r="M241" s="5">
        <v>14000000000</v>
      </c>
      <c r="N241" s="5">
        <v>13000000000</v>
      </c>
      <c r="O241" s="5">
        <v>20000000000</v>
      </c>
      <c r="P241" s="5">
        <v>22000000000</v>
      </c>
      <c r="Q241" s="5">
        <v>23000000000</v>
      </c>
    </row>
    <row r="242" spans="3:17" ht="15.5" x14ac:dyDescent="0.35">
      <c r="C242" t="s">
        <v>405</v>
      </c>
      <c r="L242" s="5">
        <v>11</v>
      </c>
      <c r="M242" s="5">
        <v>1</v>
      </c>
      <c r="O242" s="5">
        <v>1</v>
      </c>
      <c r="P242" s="5">
        <v>10</v>
      </c>
      <c r="Q242" s="5">
        <v>2</v>
      </c>
    </row>
    <row r="243" spans="3:17" ht="15.5" x14ac:dyDescent="0.35">
      <c r="C243" t="s">
        <v>406</v>
      </c>
      <c r="L243" s="6">
        <v>0.82269999999999999</v>
      </c>
      <c r="M243" s="6">
        <v>5.4699999999999999E-2</v>
      </c>
      <c r="O243" s="6">
        <v>8.6500000000000007E-2</v>
      </c>
      <c r="P243" s="6">
        <v>0.99780000000000002</v>
      </c>
      <c r="Q243" s="6">
        <v>0.61109999999999998</v>
      </c>
    </row>
    <row r="244" spans="3:17" ht="15.5" x14ac:dyDescent="0.35">
      <c r="C244" t="s">
        <v>407</v>
      </c>
      <c r="L244" s="6">
        <v>5.2900000000000003E-2</v>
      </c>
      <c r="M244" s="6">
        <v>4.5000000000000005E-3</v>
      </c>
      <c r="O244" s="6">
        <v>4.7999999999999996E-3</v>
      </c>
      <c r="P244" s="6">
        <v>2.3300000000000001E-2</v>
      </c>
      <c r="Q244" s="6">
        <v>1.0800000000000001E-2</v>
      </c>
    </row>
    <row r="245" spans="3:17" ht="15.5" x14ac:dyDescent="0.35">
      <c r="C245" t="s">
        <v>258</v>
      </c>
      <c r="I245" s="6">
        <v>-86.77</v>
      </c>
    </row>
    <row r="246" spans="3:17" ht="15.5" x14ac:dyDescent="0.35">
      <c r="C246" t="s">
        <v>259</v>
      </c>
      <c r="I246" s="6">
        <v>-34.5</v>
      </c>
    </row>
    <row r="247" spans="3:17" ht="15.5" x14ac:dyDescent="0.35">
      <c r="C247" t="s">
        <v>260</v>
      </c>
      <c r="I247" s="6">
        <v>7.49</v>
      </c>
    </row>
    <row r="248" spans="3:17" ht="15.5" x14ac:dyDescent="0.35">
      <c r="C248" t="s">
        <v>261</v>
      </c>
      <c r="I248" s="6">
        <v>-2.8999999999999998E-2</v>
      </c>
    </row>
    <row r="249" spans="3:17" ht="15.5" x14ac:dyDescent="0.35">
      <c r="C249" t="s">
        <v>262</v>
      </c>
      <c r="I249" s="6">
        <v>4.57</v>
      </c>
    </row>
    <row r="250" spans="3:17" ht="15.5" x14ac:dyDescent="0.35">
      <c r="C250" t="s">
        <v>263</v>
      </c>
      <c r="I250" s="6">
        <v>7.09</v>
      </c>
    </row>
    <row r="251" spans="3:17" ht="15.5" x14ac:dyDescent="0.35">
      <c r="C251" t="s">
        <v>264</v>
      </c>
      <c r="I251" s="6">
        <v>102.5</v>
      </c>
    </row>
    <row r="252" spans="3:17" ht="15.5" x14ac:dyDescent="0.35">
      <c r="C252" t="s">
        <v>265</v>
      </c>
      <c r="I252" s="6">
        <v>-231.51</v>
      </c>
    </row>
    <row r="253" spans="3:17" ht="15.5" x14ac:dyDescent="0.35">
      <c r="C253" t="s">
        <v>266</v>
      </c>
      <c r="I253" s="6">
        <v>-41.03</v>
      </c>
    </row>
    <row r="254" spans="3:17" ht="15.5" x14ac:dyDescent="0.35">
      <c r="C254" t="s">
        <v>267</v>
      </c>
      <c r="I254" s="5">
        <v>-123</v>
      </c>
    </row>
    <row r="255" spans="3:17" ht="15.5" x14ac:dyDescent="0.35">
      <c r="C255" t="s">
        <v>268</v>
      </c>
      <c r="I255" s="6">
        <v>-5.42</v>
      </c>
    </row>
    <row r="256" spans="3:17" ht="15.5" x14ac:dyDescent="0.35">
      <c r="C256" t="s">
        <v>269</v>
      </c>
      <c r="I256" s="6">
        <v>-2.16</v>
      </c>
    </row>
    <row r="257" spans="3:9" ht="15.5" x14ac:dyDescent="0.35">
      <c r="C257" t="s">
        <v>270</v>
      </c>
      <c r="I257" s="6">
        <v>40.9</v>
      </c>
    </row>
    <row r="258" spans="3:9" ht="15.5" x14ac:dyDescent="0.35">
      <c r="C258" t="s">
        <v>271</v>
      </c>
      <c r="D258" s="6">
        <v>2.5499999999999998</v>
      </c>
    </row>
    <row r="259" spans="3:9" ht="15.5" x14ac:dyDescent="0.35">
      <c r="C259" t="s">
        <v>272</v>
      </c>
      <c r="I259" s="6">
        <v>26.37</v>
      </c>
    </row>
    <row r="260" spans="3:9" ht="15.5" x14ac:dyDescent="0.35">
      <c r="C260" t="s">
        <v>273</v>
      </c>
      <c r="I260" s="6">
        <v>-0.81</v>
      </c>
    </row>
    <row r="261" spans="3:9" ht="15.5" x14ac:dyDescent="0.35">
      <c r="C261" t="s">
        <v>274</v>
      </c>
      <c r="D261" s="6">
        <v>0.65</v>
      </c>
    </row>
    <row r="262" spans="3:9" ht="15.5" x14ac:dyDescent="0.35">
      <c r="C262" t="s">
        <v>275</v>
      </c>
      <c r="D262" s="6">
        <v>0.49</v>
      </c>
    </row>
    <row r="263" spans="3:9" ht="15.5" x14ac:dyDescent="0.35">
      <c r="C263" t="s">
        <v>276</v>
      </c>
      <c r="D263" s="6">
        <v>1.1200000000000001</v>
      </c>
    </row>
    <row r="264" spans="3:9" ht="15.5" x14ac:dyDescent="0.35">
      <c r="C264" t="s">
        <v>277</v>
      </c>
      <c r="D264" s="6">
        <v>1.1100000000000001</v>
      </c>
    </row>
    <row r="265" spans="3:9" ht="15.5" x14ac:dyDescent="0.35">
      <c r="C265" t="s">
        <v>278</v>
      </c>
      <c r="D265" s="6">
        <v>1.72</v>
      </c>
    </row>
    <row r="266" spans="3:9" ht="15.5" x14ac:dyDescent="0.35">
      <c r="C266" t="s">
        <v>279</v>
      </c>
      <c r="D266" s="6">
        <v>0.41</v>
      </c>
    </row>
    <row r="267" spans="3:9" ht="15.5" x14ac:dyDescent="0.35">
      <c r="C267" t="s">
        <v>280</v>
      </c>
      <c r="D267" s="6">
        <v>2.7</v>
      </c>
    </row>
    <row r="268" spans="3:9" ht="15.5" x14ac:dyDescent="0.35">
      <c r="C268" t="s">
        <v>410</v>
      </c>
      <c r="I268" s="6">
        <v>-23.79</v>
      </c>
    </row>
    <row r="269" spans="3:9" ht="15.5" x14ac:dyDescent="0.35">
      <c r="C269" t="s">
        <v>12</v>
      </c>
      <c r="D269" s="5">
        <v>1000000000</v>
      </c>
    </row>
    <row r="270" spans="3:9" ht="15.5" x14ac:dyDescent="0.35">
      <c r="C270" t="s">
        <v>281</v>
      </c>
      <c r="I270" s="6">
        <v>-3.89</v>
      </c>
    </row>
    <row r="271" spans="3:9" ht="15.5" x14ac:dyDescent="0.35">
      <c r="C271" t="s">
        <v>282</v>
      </c>
      <c r="I271" s="6">
        <v>-7.6200000000000004E-2</v>
      </c>
    </row>
    <row r="272" spans="3:9" ht="15.5" x14ac:dyDescent="0.35">
      <c r="C272" t="s">
        <v>283</v>
      </c>
      <c r="I272" s="6">
        <v>-0.20559999999999998</v>
      </c>
    </row>
    <row r="273" spans="3:9" ht="15.5" x14ac:dyDescent="0.35">
      <c r="C273" t="s">
        <v>284</v>
      </c>
      <c r="I273" s="6">
        <v>-9.0800000000000006E-2</v>
      </c>
    </row>
    <row r="274" spans="3:9" ht="15.5" x14ac:dyDescent="0.35">
      <c r="C274" t="s">
        <v>285</v>
      </c>
      <c r="I274" s="6">
        <v>-0.1056</v>
      </c>
    </row>
    <row r="275" spans="3:9" ht="15.5" x14ac:dyDescent="0.35">
      <c r="C275" t="s">
        <v>286</v>
      </c>
      <c r="D275" s="5">
        <v>6</v>
      </c>
    </row>
    <row r="276" spans="3:9" ht="15.5" x14ac:dyDescent="0.35">
      <c r="C276" t="s">
        <v>287</v>
      </c>
      <c r="D276" s="6">
        <v>21.15</v>
      </c>
    </row>
    <row r="277" spans="3:9" ht="15.5" x14ac:dyDescent="0.35">
      <c r="C277" t="s">
        <v>288</v>
      </c>
      <c r="D277" s="6">
        <v>22.37</v>
      </c>
    </row>
    <row r="278" spans="3:9" ht="15.5" x14ac:dyDescent="0.35">
      <c r="C278" t="s">
        <v>289</v>
      </c>
      <c r="D278" s="6">
        <v>4.78</v>
      </c>
    </row>
    <row r="279" spans="3:9" ht="15.5" x14ac:dyDescent="0.35">
      <c r="C279" t="s">
        <v>290</v>
      </c>
      <c r="D279" s="6">
        <v>15.17</v>
      </c>
    </row>
    <row r="280" spans="3:9" ht="15.5" x14ac:dyDescent="0.35">
      <c r="C280" t="s">
        <v>291</v>
      </c>
      <c r="I280" s="6">
        <v>0.56999999999999995</v>
      </c>
    </row>
    <row r="281" spans="3:9" ht="15.5" x14ac:dyDescent="0.35">
      <c r="C281" t="s">
        <v>292</v>
      </c>
      <c r="I281" s="6">
        <v>16.190000000000001</v>
      </c>
    </row>
    <row r="282" spans="3:9" ht="15.5" x14ac:dyDescent="0.35">
      <c r="C282" t="s">
        <v>52</v>
      </c>
      <c r="I282" s="5">
        <v>91000000000</v>
      </c>
    </row>
    <row r="283" spans="3:9" ht="15.5" x14ac:dyDescent="0.35">
      <c r="C283" t="s">
        <v>293</v>
      </c>
      <c r="I283" s="5">
        <v>104000000000</v>
      </c>
    </row>
    <row r="284" spans="3:9" ht="15.5" x14ac:dyDescent="0.35">
      <c r="C284" t="s">
        <v>294</v>
      </c>
      <c r="I284" s="5">
        <v>488000000</v>
      </c>
    </row>
    <row r="285" spans="3:9" ht="15.5" x14ac:dyDescent="0.35">
      <c r="C285" t="s">
        <v>295</v>
      </c>
      <c r="I285" s="6">
        <v>0.1759</v>
      </c>
    </row>
    <row r="286" spans="3:9" ht="15.5" x14ac:dyDescent="0.35">
      <c r="C286" t="s">
        <v>296</v>
      </c>
      <c r="D286" s="6">
        <v>0.40350000000000003</v>
      </c>
    </row>
    <row r="287" spans="3:9" ht="15.5" x14ac:dyDescent="0.35">
      <c r="C287" t="s">
        <v>297</v>
      </c>
      <c r="D287" s="6">
        <v>-6.9000000000000006E-2</v>
      </c>
    </row>
    <row r="288" spans="3:9" ht="15.5" x14ac:dyDescent="0.35">
      <c r="C288" t="s">
        <v>298</v>
      </c>
      <c r="D288" s="6">
        <v>-4.87E-2</v>
      </c>
    </row>
    <row r="289" spans="3:9" ht="15.5" x14ac:dyDescent="0.35">
      <c r="C289" t="s">
        <v>299</v>
      </c>
      <c r="D289" s="6">
        <v>0.17249999999999999</v>
      </c>
    </row>
    <row r="290" spans="3:9" ht="15.5" x14ac:dyDescent="0.35">
      <c r="C290" t="s">
        <v>300</v>
      </c>
      <c r="D290" s="6">
        <v>0.32990000000000003</v>
      </c>
    </row>
    <row r="291" spans="3:9" ht="15.5" x14ac:dyDescent="0.35">
      <c r="C291" t="s">
        <v>301</v>
      </c>
      <c r="D291" s="6">
        <v>0.69920000000000004</v>
      </c>
    </row>
    <row r="292" spans="3:9" ht="15.5" x14ac:dyDescent="0.35">
      <c r="C292" t="s">
        <v>411</v>
      </c>
      <c r="I292" s="5">
        <v>1</v>
      </c>
    </row>
    <row r="293" spans="3:9" ht="15.5" x14ac:dyDescent="0.35">
      <c r="C293" t="s">
        <v>412</v>
      </c>
      <c r="I293" t="s">
        <v>677</v>
      </c>
    </row>
    <row r="294" spans="3:9" ht="15.5" x14ac:dyDescent="0.35">
      <c r="C294" t="s">
        <v>302</v>
      </c>
      <c r="I294" s="5">
        <v>5</v>
      </c>
    </row>
    <row r="295" spans="3:9" ht="15.5" x14ac:dyDescent="0.35">
      <c r="C295" t="s">
        <v>1603</v>
      </c>
      <c r="I295" s="6">
        <v>0.92</v>
      </c>
    </row>
    <row r="296" spans="3:9" ht="15.5" x14ac:dyDescent="0.35">
      <c r="C296" t="s">
        <v>303</v>
      </c>
      <c r="I296" s="6">
        <v>0.6</v>
      </c>
    </row>
    <row r="297" spans="3:9" ht="15.5" x14ac:dyDescent="0.35">
      <c r="C297" t="s">
        <v>304</v>
      </c>
      <c r="I297" s="6">
        <v>0.08</v>
      </c>
    </row>
    <row r="298" spans="3:9" ht="15.5" x14ac:dyDescent="0.35">
      <c r="C298" t="s">
        <v>414</v>
      </c>
      <c r="I298" s="6">
        <v>0.18</v>
      </c>
    </row>
    <row r="299" spans="3:9" ht="15.5" x14ac:dyDescent="0.35">
      <c r="C299" t="s">
        <v>305</v>
      </c>
      <c r="I299" s="6">
        <v>7.0000000000000007E-2</v>
      </c>
    </row>
    <row r="300" spans="3:9" ht="15.5" x14ac:dyDescent="0.35">
      <c r="C300" t="s">
        <v>306</v>
      </c>
      <c r="I300" s="6">
        <v>0.23</v>
      </c>
    </row>
    <row r="301" spans="3:9" ht="15.5" x14ac:dyDescent="0.35">
      <c r="C301" t="s">
        <v>307</v>
      </c>
      <c r="I301" s="6">
        <v>0.08</v>
      </c>
    </row>
    <row r="302" spans="3:9" ht="15.5" x14ac:dyDescent="0.35">
      <c r="C302" t="s">
        <v>308</v>
      </c>
      <c r="I302" s="6">
        <v>0.16</v>
      </c>
    </row>
    <row r="303" spans="3:9" ht="15.5" x14ac:dyDescent="0.35">
      <c r="C303" t="s">
        <v>309</v>
      </c>
      <c r="I303" s="5">
        <v>20000000000</v>
      </c>
    </row>
    <row r="304" spans="3:9" ht="15.5" x14ac:dyDescent="0.35">
      <c r="C304" t="s">
        <v>310</v>
      </c>
      <c r="I304" s="5">
        <v>8000000000</v>
      </c>
    </row>
    <row r="305" spans="3:9" ht="15.5" x14ac:dyDescent="0.35">
      <c r="C305" t="s">
        <v>311</v>
      </c>
      <c r="I305" s="5">
        <v>-1000000000</v>
      </c>
    </row>
    <row r="306" spans="3:9" ht="15.5" x14ac:dyDescent="0.35">
      <c r="C306" t="s">
        <v>312</v>
      </c>
      <c r="I306" s="5">
        <v>-3000000000</v>
      </c>
    </row>
    <row r="307" spans="3:9" ht="15.5" x14ac:dyDescent="0.35">
      <c r="C307" t="s">
        <v>313</v>
      </c>
      <c r="D307" s="5">
        <v>1000000000</v>
      </c>
    </row>
    <row r="308" spans="3:9" ht="15.5" x14ac:dyDescent="0.35">
      <c r="C308" t="s">
        <v>314</v>
      </c>
      <c r="D308" s="5">
        <v>35000000000</v>
      </c>
    </row>
    <row r="309" spans="3:9" ht="15.5" x14ac:dyDescent="0.35">
      <c r="C309" t="s">
        <v>315</v>
      </c>
      <c r="D309" s="5">
        <v>22000000000</v>
      </c>
    </row>
    <row r="310" spans="3:9" ht="15.5" x14ac:dyDescent="0.35">
      <c r="C310" t="s">
        <v>237</v>
      </c>
      <c r="D310" s="5">
        <v>-2000000000</v>
      </c>
    </row>
    <row r="311" spans="3:9" ht="15.5" x14ac:dyDescent="0.35">
      <c r="C311" t="s">
        <v>236</v>
      </c>
      <c r="I311" s="5">
        <v>13000000000</v>
      </c>
    </row>
    <row r="312" spans="3:9" ht="15.5" x14ac:dyDescent="0.35">
      <c r="C312" t="s">
        <v>235</v>
      </c>
      <c r="D312" s="5">
        <v>14000000000</v>
      </c>
    </row>
    <row r="313" spans="3:9" ht="15.5" x14ac:dyDescent="0.35">
      <c r="C313" t="s">
        <v>234</v>
      </c>
      <c r="D313" s="5">
        <v>0</v>
      </c>
    </row>
    <row r="314" spans="3:9" ht="15.5" x14ac:dyDescent="0.35">
      <c r="C314" t="s">
        <v>23</v>
      </c>
      <c r="D314" s="5">
        <v>14000000000</v>
      </c>
    </row>
    <row r="315" spans="3:9" ht="15.5" x14ac:dyDescent="0.35">
      <c r="C315" t="s">
        <v>20</v>
      </c>
      <c r="D315" s="5">
        <v>13000000000</v>
      </c>
    </row>
    <row r="316" spans="3:9" ht="15.5" x14ac:dyDescent="0.35">
      <c r="C316" t="s">
        <v>316</v>
      </c>
      <c r="I316" s="5">
        <v>13000000000</v>
      </c>
    </row>
    <row r="317" spans="3:9" ht="15.5" x14ac:dyDescent="0.35">
      <c r="C317" t="s">
        <v>317</v>
      </c>
      <c r="I317" s="5">
        <v>1000000000</v>
      </c>
    </row>
    <row r="318" spans="3:9" ht="15.5" x14ac:dyDescent="0.35">
      <c r="C318" t="s">
        <v>318</v>
      </c>
      <c r="I318" s="5">
        <v>-1000000000</v>
      </c>
    </row>
    <row r="319" spans="3:9" ht="15.5" x14ac:dyDescent="0.35">
      <c r="C319" t="s">
        <v>319</v>
      </c>
      <c r="I319" s="5">
        <v>1000000000</v>
      </c>
    </row>
    <row r="320" spans="3:9" ht="15.5" x14ac:dyDescent="0.35">
      <c r="C320" t="s">
        <v>320</v>
      </c>
      <c r="I320" s="5">
        <v>-1000000000</v>
      </c>
    </row>
    <row r="321" spans="3:9" ht="15.5" x14ac:dyDescent="0.35">
      <c r="C321" t="s">
        <v>321</v>
      </c>
      <c r="I321" s="5">
        <v>0</v>
      </c>
    </row>
  </sheetData>
  <pageMargins left="0.7" right="0.7" top="0.75" bottom="0.75" header="0.3" footer="0.3"/>
  <ignoredErrors>
    <ignoredError sqref="A1:Z32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1625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1626</v>
      </c>
      <c r="D2" s="2" vm="347">
        <f ca="1">IFERROR(_xlfn.STOCKHISTORY("XIDX:" &amp; $C$1, D3, , 0, 0, 1), "Libur")</f>
        <v>161</v>
      </c>
      <c r="H2" s="2" vm="347">
        <f ca="1">IFERROR(INDEX(D2:G2,COUNT(D2:G2)),"")</f>
        <v>161</v>
      </c>
      <c r="I2" s="2" vm="162">
        <f t="shared" ref="I2:U2" ca="1" si="0">IFERROR(_xlfn.STOCKHISTORY("XIDX:" &amp; $C$1, I1, , 0, 0, 1), "Libur")</f>
        <v>208</v>
      </c>
      <c r="J2" s="2" vm="348">
        <f t="shared" ca="1" si="0"/>
        <v>122</v>
      </c>
      <c r="K2" s="2" t="str">
        <f t="shared" ca="1" si="0"/>
        <v>Libur</v>
      </c>
      <c r="L2" s="2" vm="9">
        <f t="shared" ca="1" si="0"/>
        <v>248</v>
      </c>
      <c r="M2" s="2" vm="51">
        <f t="shared" ca="1" si="0"/>
        <v>95</v>
      </c>
      <c r="N2" s="2" vm="224">
        <f t="shared" ca="1" si="0"/>
        <v>143</v>
      </c>
      <c r="O2" s="2" vm="349">
        <f t="shared" ca="1" si="0"/>
        <v>1700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350">
        <f t="shared" ca="1" si="0"/>
        <v>155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135837238026</v>
      </c>
      <c r="H4" s="2">
        <f>IFERROR(SUM(D4:G4)*(4/MAX(1,COUNT(D4:G4))),"")</f>
        <v>543348952104</v>
      </c>
      <c r="I4" s="2">
        <f t="shared" ref="I4:U4" si="1">IFERROR(INDEX(I51:I500,MATCH($C$4,$C$51:$C$500,0)),"")</f>
        <v>582286075568</v>
      </c>
      <c r="J4" s="2">
        <f t="shared" si="1"/>
        <v>600290596962</v>
      </c>
      <c r="K4" s="2">
        <f t="shared" si="1"/>
        <v>547818226822</v>
      </c>
      <c r="L4" s="2">
        <f t="shared" si="1"/>
        <v>549569631061</v>
      </c>
      <c r="M4" s="2">
        <f t="shared" si="1"/>
        <v>455740836133</v>
      </c>
      <c r="N4" s="2">
        <f t="shared" si="1"/>
        <v>308444212106</v>
      </c>
      <c r="O4" s="2">
        <f t="shared" si="1"/>
        <v>770160690837</v>
      </c>
      <c r="P4" s="2">
        <f t="shared" si="1"/>
        <v>776045443574</v>
      </c>
      <c r="Q4" s="2">
        <f t="shared" si="1"/>
        <v>747064722530</v>
      </c>
      <c r="R4" s="2">
        <f t="shared" si="1"/>
        <v>705730705044</v>
      </c>
      <c r="S4" s="2">
        <f t="shared" si="1"/>
        <v>699310599565</v>
      </c>
      <c r="T4" s="2">
        <f t="shared" si="1"/>
        <v>694332286638</v>
      </c>
      <c r="U4" s="2">
        <f t="shared" si="1"/>
        <v>684448835916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1507145038</v>
      </c>
      <c r="H5" s="2">
        <f>IFERROR(SUM(D5:G5)*(4/MAX(1,COUNT(D5:G5))),"")</f>
        <v>6028580152</v>
      </c>
      <c r="I5" s="2">
        <f t="shared" ref="I5:U5" si="2">IFERROR(INDEX(I51:I500,MATCH($C$5,$C$51:$C$500,0)),"")</f>
        <v>1723107742</v>
      </c>
      <c r="J5" s="2">
        <f t="shared" si="2"/>
        <v>3052879656</v>
      </c>
      <c r="K5" s="2">
        <f t="shared" si="2"/>
        <v>6116458420</v>
      </c>
      <c r="L5" s="2">
        <f t="shared" si="2"/>
        <v>9355320512</v>
      </c>
      <c r="M5" s="2">
        <f t="shared" si="2"/>
        <v>-47262231703</v>
      </c>
      <c r="N5" s="2">
        <f t="shared" si="2"/>
        <v>-65998950674</v>
      </c>
      <c r="O5" s="2">
        <f t="shared" si="2"/>
        <v>5528232184</v>
      </c>
      <c r="P5" s="2">
        <f t="shared" si="2"/>
        <v>17649041581</v>
      </c>
      <c r="Q5" s="2">
        <f t="shared" si="2"/>
        <v>20047896799</v>
      </c>
      <c r="R5" s="2">
        <f t="shared" si="2"/>
        <v>12863879935</v>
      </c>
      <c r="S5" s="2">
        <f t="shared" si="2"/>
        <v>16566533152</v>
      </c>
      <c r="T5" s="2">
        <f t="shared" si="2"/>
        <v>16066270330</v>
      </c>
      <c r="U5" s="2">
        <f t="shared" si="2"/>
        <v>15921927303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211234675576</v>
      </c>
      <c r="H6" s="2">
        <f>IFERROR(INDEX(D6:G6,COUNT(D6:G6)),"")</f>
        <v>211234675576</v>
      </c>
      <c r="I6" s="2">
        <f t="shared" ref="I6:U6" si="3">IFERROR(INDEX(I51:I500,MATCH($C$6,$C$51:$C$500,0)),"")</f>
        <v>209727530538</v>
      </c>
      <c r="J6" s="2">
        <f t="shared" si="3"/>
        <v>208004422796</v>
      </c>
      <c r="K6" s="2">
        <f t="shared" si="3"/>
        <v>204951543140</v>
      </c>
      <c r="L6" s="2">
        <f t="shared" si="3"/>
        <v>198835084720</v>
      </c>
      <c r="M6" s="2">
        <f t="shared" si="3"/>
        <v>189479764207</v>
      </c>
      <c r="N6" s="2">
        <f t="shared" si="3"/>
        <v>236506764484</v>
      </c>
      <c r="O6" s="2">
        <f t="shared" si="3"/>
        <v>301639460401</v>
      </c>
      <c r="P6" s="2">
        <f t="shared" si="3"/>
        <v>299561177628</v>
      </c>
      <c r="Q6" s="2">
        <f t="shared" si="3"/>
        <v>283048886048</v>
      </c>
      <c r="R6" s="2">
        <f t="shared" si="3"/>
        <v>265842864248</v>
      </c>
      <c r="S6" s="2">
        <f t="shared" si="3"/>
        <v>247090984313</v>
      </c>
      <c r="T6" s="2">
        <f t="shared" si="3"/>
        <v>231101202611</v>
      </c>
      <c r="U6" s="2">
        <f t="shared" si="3"/>
        <v>215034932281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0.56999999999999995</v>
      </c>
      <c r="H7" s="3">
        <f>IFERROR(INDEX(D7:G7,COUNT(D7:G7)),"")</f>
        <v>0.56999999999999995</v>
      </c>
      <c r="I7" s="3">
        <f t="shared" ref="I7:U7" si="4">IFERROR(INDEX(I51:I500,MATCH($C$7,$C$51:$C$500,0))/1000000000,"")</f>
        <v>0.56999999999999995</v>
      </c>
      <c r="J7" s="3">
        <f t="shared" si="4"/>
        <v>0.56999999999999995</v>
      </c>
      <c r="K7" s="3">
        <f t="shared" si="4"/>
        <v>0.56999999999999995</v>
      </c>
      <c r="L7" s="3">
        <f t="shared" si="4"/>
        <v>0.56999999999999995</v>
      </c>
      <c r="M7" s="3">
        <f t="shared" si="4"/>
        <v>0.56999999999999995</v>
      </c>
      <c r="N7" s="3">
        <f t="shared" si="4"/>
        <v>0.56999999999999995</v>
      </c>
      <c r="O7" s="3">
        <f t="shared" si="4"/>
        <v>0.56999999999999995</v>
      </c>
      <c r="P7" s="3">
        <f t="shared" si="4"/>
        <v>0.56999999999999995</v>
      </c>
      <c r="Q7" s="3">
        <f t="shared" si="4"/>
        <v>0.56999999999999995</v>
      </c>
      <c r="R7" s="3">
        <f t="shared" si="4"/>
        <v>0.56999999999999995</v>
      </c>
      <c r="S7" s="3">
        <f t="shared" si="4"/>
        <v>0.56999999999999995</v>
      </c>
      <c r="T7" s="3">
        <f t="shared" si="4"/>
        <v>0.56999999999999995</v>
      </c>
      <c r="U7" s="3">
        <f t="shared" si="4"/>
        <v>0.56999999999999995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U8" si="5">IFERROR(INDEX(I51:I500,MATCH($C$8,$C$51:$C$500,0)),"")</f>
        <v>3000000000</v>
      </c>
      <c r="J8" s="2">
        <f t="shared" si="5"/>
        <v>69000000000</v>
      </c>
      <c r="K8" s="2">
        <f t="shared" si="5"/>
        <v>-28000000000</v>
      </c>
      <c r="L8" s="2">
        <f t="shared" si="5"/>
        <v>-17000000000</v>
      </c>
      <c r="M8" s="2">
        <f t="shared" si="5"/>
        <v>0</v>
      </c>
      <c r="N8" s="2">
        <f t="shared" si="5"/>
        <v>23000000000</v>
      </c>
      <c r="O8" s="2">
        <f t="shared" si="5"/>
        <v>-211000000000</v>
      </c>
      <c r="P8" s="2">
        <f t="shared" si="5"/>
        <v>4000000000</v>
      </c>
      <c r="Q8" s="2">
        <f t="shared" si="5"/>
        <v>-49000000000</v>
      </c>
      <c r="R8" s="2">
        <f t="shared" si="5"/>
        <v>1000000000</v>
      </c>
      <c r="S8" s="2">
        <f t="shared" si="5"/>
        <v>5.8354933E+16</v>
      </c>
      <c r="T8" s="2">
        <f t="shared" si="5"/>
        <v>2.2038119E+16</v>
      </c>
      <c r="U8" s="2">
        <f t="shared" si="5"/>
        <v>-1.2118779E+16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16.03</v>
      </c>
      <c r="H9" s="3">
        <f>IFERROR(INDEX(D9:G9,COUNT(D9:G9)),"")</f>
        <v>16.03</v>
      </c>
      <c r="I9" s="3">
        <f t="shared" ref="I9:U9" si="6">IFERROR(INDEX(I51:I500,MATCH($C$9,$C$51:$C$500,0)),"")</f>
        <v>4.71</v>
      </c>
      <c r="J9" s="3">
        <f t="shared" si="6"/>
        <v>121.31</v>
      </c>
      <c r="K9" s="3">
        <f t="shared" si="6"/>
        <v>-48.88</v>
      </c>
      <c r="L9" s="3">
        <f t="shared" si="6"/>
        <v>-30.15</v>
      </c>
      <c r="M9" s="3">
        <f t="shared" si="6"/>
        <v>0.28999999999999998</v>
      </c>
      <c r="N9" s="3">
        <f t="shared" si="6"/>
        <v>40.19</v>
      </c>
      <c r="O9" s="3">
        <f t="shared" si="6"/>
        <v>-371.85</v>
      </c>
      <c r="P9" s="3">
        <f t="shared" si="6"/>
        <v>7.33</v>
      </c>
      <c r="Q9" s="3">
        <f t="shared" si="6"/>
        <v>-86.57</v>
      </c>
      <c r="R9" s="3">
        <f t="shared" si="6"/>
        <v>2.34</v>
      </c>
      <c r="S9" s="3">
        <f t="shared" si="6"/>
        <v>102669774.79000001</v>
      </c>
      <c r="T9" s="3">
        <f t="shared" si="6"/>
        <v>38773906.270000003</v>
      </c>
      <c r="U9" s="3">
        <f t="shared" si="6"/>
        <v>-21321802.030000001</v>
      </c>
    </row>
    <row r="10" spans="1:21" ht="15.5" x14ac:dyDescent="0.35">
      <c r="C10" t="s">
        <v>17</v>
      </c>
      <c r="D10" s="3">
        <f ca="1">IFERROR(IF(D9=0,"",D2/D9),"")</f>
        <v>10.043668122270741</v>
      </c>
      <c r="I10" s="3">
        <f t="shared" ref="I10:U10" ca="1" si="7">IFERROR(IF(I9=0,"",I2/I9),"")</f>
        <v>44.161358811040337</v>
      </c>
      <c r="J10" s="3">
        <f t="shared" ca="1" si="7"/>
        <v>1.0056879070150853</v>
      </c>
      <c r="K10" s="3" t="str">
        <f t="shared" ca="1" si="7"/>
        <v/>
      </c>
      <c r="L10" s="3">
        <f t="shared" ca="1" si="7"/>
        <v>-8.2255389718076284</v>
      </c>
      <c r="M10" s="3">
        <f t="shared" ca="1" si="7"/>
        <v>327.58620689655174</v>
      </c>
      <c r="N10" s="3">
        <f t="shared" ca="1" si="7"/>
        <v>3.5580990296093558</v>
      </c>
      <c r="O10" s="3">
        <f t="shared" ca="1" si="7"/>
        <v>-4.5717359150194969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-7.2695544111099692E-6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5762519458</v>
      </c>
      <c r="H11" s="2">
        <f>IFERROR(INDEX(D11:G11,COUNT(D11:G11)),"")</f>
        <v>5762519458</v>
      </c>
      <c r="I11" s="2">
        <f t="shared" ref="I11:U11" si="8">IFERROR(INDEX(I51:I500,MATCH($C$11,$C$51:$C$500,0)),"")</f>
        <v>3018352691</v>
      </c>
      <c r="J11" s="2">
        <f t="shared" si="8"/>
        <v>1955864964</v>
      </c>
      <c r="K11" s="2">
        <f t="shared" si="8"/>
        <v>5266122191</v>
      </c>
      <c r="L11" s="2">
        <f t="shared" si="8"/>
        <v>9588260921</v>
      </c>
      <c r="M11" s="2">
        <f t="shared" si="8"/>
        <v>8415426198</v>
      </c>
      <c r="N11" s="2">
        <f t="shared" si="8"/>
        <v>6591169684</v>
      </c>
      <c r="O11" s="2">
        <f t="shared" si="8"/>
        <v>9393618986</v>
      </c>
      <c r="P11" s="2">
        <f t="shared" si="8"/>
        <v>13007577355</v>
      </c>
      <c r="Q11" s="2">
        <f t="shared" si="8"/>
        <v>8878221707</v>
      </c>
      <c r="R11" s="2">
        <f t="shared" si="8"/>
        <v>15448976566</v>
      </c>
      <c r="S11" s="2">
        <f t="shared" si="8"/>
        <v>2968318838</v>
      </c>
      <c r="T11" s="2">
        <f t="shared" si="8"/>
        <v>3309483704</v>
      </c>
      <c r="U11" s="2">
        <f t="shared" si="8"/>
        <v>11428066238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259000000000</v>
      </c>
      <c r="H12" s="2">
        <f>IFERROR(INDEX(D12:G12,COUNT(D12:G12)),"")</f>
        <v>259000000000</v>
      </c>
      <c r="I12" s="2">
        <f t="shared" ref="I12:U12" si="9">IFERROR(INDEX(I51:I500,MATCH($C$12,$C$51:$C$500,0)),"")</f>
        <v>272000000000</v>
      </c>
      <c r="J12" s="2">
        <f t="shared" si="9"/>
        <v>327000000000</v>
      </c>
      <c r="K12" s="2">
        <f t="shared" si="9"/>
        <v>369000000000</v>
      </c>
      <c r="L12" s="2">
        <f t="shared" si="9"/>
        <v>668000000000</v>
      </c>
      <c r="M12" s="2">
        <f t="shared" si="9"/>
        <v>519000000000</v>
      </c>
      <c r="N12" s="2">
        <f t="shared" si="9"/>
        <v>521000000000</v>
      </c>
      <c r="O12" s="2">
        <f t="shared" si="9"/>
        <v>531000000000</v>
      </c>
      <c r="P12" s="2">
        <f t="shared" si="9"/>
        <v>363000000000</v>
      </c>
      <c r="Q12" s="2">
        <f t="shared" si="9"/>
        <v>334000000000</v>
      </c>
      <c r="R12" s="2">
        <f t="shared" si="9"/>
        <v>287000000000</v>
      </c>
      <c r="S12" s="2">
        <f t="shared" si="9"/>
        <v>279000000000</v>
      </c>
      <c r="T12" s="2">
        <f t="shared" si="9"/>
        <v>331000000000</v>
      </c>
      <c r="U12" s="2">
        <f t="shared" si="9"/>
        <v>347000000000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265000000000</v>
      </c>
      <c r="H13" s="2">
        <f>IFERROR(INDEX(D13:G13,COUNT(D13:G13)),"")</f>
        <v>265000000000</v>
      </c>
      <c r="I13" s="2">
        <f t="shared" ref="I13:U13" si="10">IFERROR(INDEX(I51:I500,MATCH($C$13,$C$51:$C$500,0)),"")</f>
        <v>275000000000</v>
      </c>
      <c r="J13" s="2">
        <f t="shared" si="10"/>
        <v>329000000000</v>
      </c>
      <c r="K13" s="2">
        <f t="shared" si="10"/>
        <v>374000000000</v>
      </c>
      <c r="L13" s="2">
        <f t="shared" si="10"/>
        <v>678000000000</v>
      </c>
      <c r="M13" s="2">
        <f t="shared" si="10"/>
        <v>527000000000</v>
      </c>
      <c r="N13" s="2">
        <f t="shared" si="10"/>
        <v>527000000000</v>
      </c>
      <c r="O13" s="2">
        <f t="shared" si="10"/>
        <v>540000000000</v>
      </c>
      <c r="P13" s="2">
        <f t="shared" si="10"/>
        <v>376000000000</v>
      </c>
      <c r="Q13" s="2">
        <f t="shared" si="10"/>
        <v>343000000000</v>
      </c>
      <c r="R13" s="2">
        <f t="shared" si="10"/>
        <v>302000000000</v>
      </c>
      <c r="S13" s="2">
        <f t="shared" si="10"/>
        <v>282000000000</v>
      </c>
      <c r="T13" s="2">
        <f t="shared" si="10"/>
        <v>335000000000</v>
      </c>
      <c r="U13" s="2">
        <f t="shared" si="10"/>
        <v>358000000000</v>
      </c>
    </row>
    <row r="14" spans="1:21" ht="15.5" x14ac:dyDescent="0.35">
      <c r="C14" t="s">
        <v>26</v>
      </c>
      <c r="D14" s="2">
        <f>IFERROR(INDEX(D51:D500,MATCH($C$14,$C$51:$C$500,0)),"")</f>
        <v>-2645656051</v>
      </c>
      <c r="H14" s="2">
        <f>IFERROR(SUM(D14:G14)*(4/MAX(1,COUNT(D14:G14))),"")</f>
        <v>-10582624204</v>
      </c>
      <c r="I14" s="2">
        <f t="shared" ref="I14:U14" si="11">IFERROR(INDEX(I51:I500,MATCH($C$14,$C$51:$C$500,0)),"")</f>
        <v>-10681408022</v>
      </c>
      <c r="J14" s="2">
        <f t="shared" si="11"/>
        <v>-24414197639</v>
      </c>
      <c r="K14" s="2">
        <f t="shared" si="11"/>
        <v>-10178381576</v>
      </c>
      <c r="L14" s="2">
        <f t="shared" si="11"/>
        <v>-11645128940</v>
      </c>
      <c r="M14" s="2">
        <f t="shared" si="11"/>
        <v>-17711355344</v>
      </c>
      <c r="N14" s="2">
        <f t="shared" si="11"/>
        <v>-46772683196</v>
      </c>
      <c r="O14" s="2">
        <f t="shared" si="11"/>
        <v>-48701461630</v>
      </c>
      <c r="P14" s="2">
        <f t="shared" si="11"/>
        <v>-51016945752</v>
      </c>
      <c r="Q14" s="2">
        <f t="shared" si="11"/>
        <v>-46994399139</v>
      </c>
      <c r="R14" s="2">
        <f t="shared" si="11"/>
        <v>-40967812227</v>
      </c>
      <c r="S14" s="2">
        <f t="shared" si="11"/>
        <v>-43728388552</v>
      </c>
      <c r="T14" s="2">
        <f t="shared" si="11"/>
        <v>-38694511856</v>
      </c>
      <c r="U14" s="2">
        <f t="shared" si="11"/>
        <v>-36183291078</v>
      </c>
    </row>
    <row r="15" spans="1:21" ht="15.5" x14ac:dyDescent="0.35">
      <c r="C15" t="s">
        <v>27</v>
      </c>
      <c r="D15" s="2">
        <f>IFERROR(INDEX(D51:D500,MATCH($C$15,$C$51:$C$500,0)),"")</f>
        <v>-514404660</v>
      </c>
      <c r="H15" s="2">
        <f>IFERROR(SUM(D15:G15)*(4/MAX(1,COUNT(D15:G15))),"")</f>
        <v>-2057618640</v>
      </c>
      <c r="I15" s="2">
        <f t="shared" ref="I15:U15" si="12">IFERROR(INDEX(I51:I500,MATCH($C$15,$C$51:$C$500,0)),"")</f>
        <v>-1228819973</v>
      </c>
      <c r="J15" s="2">
        <f t="shared" si="12"/>
        <v>-1864529033</v>
      </c>
      <c r="K15" s="2">
        <f t="shared" si="12"/>
        <v>1689563116</v>
      </c>
      <c r="L15" s="2">
        <f t="shared" si="12"/>
        <v>844736663</v>
      </c>
      <c r="M15" s="2">
        <f t="shared" si="12"/>
        <v>3719537572</v>
      </c>
      <c r="N15" s="2">
        <f t="shared" si="12"/>
        <v>-129634432</v>
      </c>
      <c r="O15" s="2">
        <f t="shared" si="12"/>
        <v>-2025400610</v>
      </c>
      <c r="P15" s="2">
        <f t="shared" si="12"/>
        <v>-2071680068</v>
      </c>
      <c r="Q15" s="2">
        <f t="shared" si="12"/>
        <v>-2425158838</v>
      </c>
      <c r="R15" s="2">
        <f t="shared" si="12"/>
        <v>-3532269063</v>
      </c>
      <c r="S15" s="2">
        <f t="shared" si="12"/>
        <v>-2475910983</v>
      </c>
      <c r="T15" s="2">
        <f t="shared" si="12"/>
        <v>-4287457866</v>
      </c>
      <c r="U15" s="2">
        <f t="shared" si="12"/>
        <v>-5550410241</v>
      </c>
    </row>
    <row r="16" spans="1:21" ht="15.5" x14ac:dyDescent="0.35">
      <c r="C16" t="s">
        <v>28</v>
      </c>
      <c r="D16" s="2">
        <f>IFERROR(INDEX(D51:D500,MATCH($C$16,$C$51:$C$500,0)),"")</f>
        <v>2021549698</v>
      </c>
      <c r="H16" s="2">
        <f>IFERROR(SUM(D16:G16)*(4/MAX(1,COUNT(D16:G16))),"")</f>
        <v>8086198792</v>
      </c>
      <c r="I16" s="2">
        <f t="shared" ref="I16:U16" si="13">IFERROR(INDEX(I51:I500,MATCH($C$16,$C$51:$C$500,0)),"")</f>
        <v>6221416199</v>
      </c>
      <c r="J16" s="2">
        <f t="shared" si="13"/>
        <v>4631754490</v>
      </c>
      <c r="K16" s="2">
        <f t="shared" si="13"/>
        <v>3970080993</v>
      </c>
      <c r="L16" s="2">
        <f t="shared" si="13"/>
        <v>8059784771</v>
      </c>
      <c r="M16" s="2">
        <f t="shared" si="13"/>
        <v>-52076301857</v>
      </c>
      <c r="N16" s="2">
        <f t="shared" si="13"/>
        <v>-64269139438</v>
      </c>
      <c r="O16" s="2">
        <f t="shared" si="13"/>
        <v>9512852655</v>
      </c>
      <c r="P16" s="2">
        <f t="shared" si="13"/>
        <v>17802088413</v>
      </c>
      <c r="Q16" s="2">
        <f t="shared" si="13"/>
        <v>22614674874</v>
      </c>
      <c r="R16" s="2">
        <f t="shared" si="13"/>
        <v>17285721005</v>
      </c>
      <c r="S16" s="2">
        <f t="shared" si="13"/>
        <v>17451317001</v>
      </c>
      <c r="T16" s="2">
        <f t="shared" si="13"/>
        <v>20441074234</v>
      </c>
      <c r="U16" s="2">
        <f t="shared" si="13"/>
        <v>20989782669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91770000000</v>
      </c>
      <c r="H20" s="2">
        <f t="shared" ref="H20:U20" ca="1" si="14">IFERROR(H21*H2,"")</f>
        <v>91770000000</v>
      </c>
      <c r="I20" s="2">
        <f t="shared" ca="1" si="14"/>
        <v>118560000000</v>
      </c>
      <c r="J20" s="2">
        <f t="shared" ca="1" si="14"/>
        <v>69540000000</v>
      </c>
      <c r="K20" s="2" t="str">
        <f t="shared" ca="1" si="14"/>
        <v/>
      </c>
      <c r="L20" s="2">
        <f t="shared" ca="1" si="14"/>
        <v>141360000000</v>
      </c>
      <c r="M20" s="2">
        <f t="shared" ca="1" si="14"/>
        <v>54150000000</v>
      </c>
      <c r="N20" s="2">
        <f t="shared" ca="1" si="14"/>
        <v>81510000000</v>
      </c>
      <c r="O20" s="2">
        <f t="shared" ca="1" si="14"/>
        <v>969000000000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88350000000</v>
      </c>
    </row>
    <row r="21" spans="1:21" ht="15.5" x14ac:dyDescent="0.35">
      <c r="C21" t="s">
        <v>11</v>
      </c>
      <c r="D21" s="2">
        <f>IFERROR(INDEX(D51:D500,MATCH($C$7,$C$51:$C$500,0)),"")</f>
        <v>570000000</v>
      </c>
      <c r="H21" s="2">
        <f>IFERROR(INDEX(D21:G21,COUNT(D21:G21)),"")</f>
        <v>570000000</v>
      </c>
      <c r="I21" s="2">
        <f t="shared" ref="I21:U21" si="15">IFERROR(INDEX(I51:I500,MATCH($C$7,$C$51:$C$500,0)),"")</f>
        <v>570000000</v>
      </c>
      <c r="J21" s="2">
        <f t="shared" si="15"/>
        <v>570000000</v>
      </c>
      <c r="K21" s="2">
        <f t="shared" si="15"/>
        <v>570000000</v>
      </c>
      <c r="L21" s="2">
        <f t="shared" si="15"/>
        <v>570000000</v>
      </c>
      <c r="M21" s="2">
        <f t="shared" si="15"/>
        <v>570000000</v>
      </c>
      <c r="N21" s="2">
        <f t="shared" si="15"/>
        <v>570000000</v>
      </c>
      <c r="O21" s="2">
        <f t="shared" si="15"/>
        <v>570000000</v>
      </c>
      <c r="P21" s="2">
        <f t="shared" si="15"/>
        <v>570000000</v>
      </c>
      <c r="Q21" s="2">
        <f t="shared" si="15"/>
        <v>570000000</v>
      </c>
      <c r="R21" s="2">
        <f t="shared" si="15"/>
        <v>570000000</v>
      </c>
      <c r="S21" s="2">
        <f t="shared" si="15"/>
        <v>570000000</v>
      </c>
      <c r="T21" s="2">
        <f t="shared" si="15"/>
        <v>570000000</v>
      </c>
      <c r="U21" s="2">
        <f t="shared" si="15"/>
        <v>570000000</v>
      </c>
    </row>
    <row r="23" spans="1:21" ht="15.5" x14ac:dyDescent="0.35">
      <c r="B23" t="s">
        <v>53</v>
      </c>
      <c r="C23" t="s">
        <v>54</v>
      </c>
      <c r="D23" s="3">
        <f>IFERROR(D5/D6*100,"")</f>
        <v>0.71349319608169404</v>
      </c>
      <c r="H23" s="3">
        <f t="shared" ref="H23:U23" si="16">IFERROR(H5/H6*100,"")</f>
        <v>2.8539727843267761</v>
      </c>
      <c r="I23" s="3">
        <f t="shared" si="16"/>
        <v>0.82159349207985566</v>
      </c>
      <c r="J23" s="3">
        <f t="shared" si="16"/>
        <v>1.4676993955047326</v>
      </c>
      <c r="K23" s="3">
        <f t="shared" si="16"/>
        <v>2.9843436776769807</v>
      </c>
      <c r="L23" s="3">
        <f t="shared" si="16"/>
        <v>4.7050652681211576</v>
      </c>
      <c r="M23" s="3">
        <f t="shared" si="16"/>
        <v>-24.943155223355497</v>
      </c>
      <c r="N23" s="3">
        <f t="shared" si="16"/>
        <v>-27.905734881618965</v>
      </c>
      <c r="O23" s="3">
        <f t="shared" si="16"/>
        <v>1.8327284423101535</v>
      </c>
      <c r="P23" s="3">
        <f t="shared" si="16"/>
        <v>5.8916317931280364</v>
      </c>
      <c r="Q23" s="3">
        <f t="shared" si="16"/>
        <v>7.0828389678241788</v>
      </c>
      <c r="R23" s="3">
        <f t="shared" si="16"/>
        <v>4.838903602467779</v>
      </c>
      <c r="S23" s="3">
        <f t="shared" si="16"/>
        <v>6.7046287415385875</v>
      </c>
      <c r="T23" s="3">
        <f t="shared" si="16"/>
        <v>6.9520496425297589</v>
      </c>
      <c r="U23" s="3">
        <f t="shared" si="16"/>
        <v>7.4043445565364197</v>
      </c>
    </row>
    <row r="24" spans="1:21" ht="15.5" x14ac:dyDescent="0.35">
      <c r="C24" t="s">
        <v>55</v>
      </c>
      <c r="D24" s="4">
        <f>IFERROR(_xlfn.RRI(5,I23,D23),"")</f>
        <v>-2.7820253592844457E-2</v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-4.3449728920746611E-2</v>
      </c>
      <c r="K24" s="4">
        <f t="shared" si="17"/>
        <v>-0.12718410310496298</v>
      </c>
      <c r="L24" s="4">
        <f t="shared" si="17"/>
        <v>-7.8550249335229028E-2</v>
      </c>
      <c r="M24" s="4" t="str">
        <f t="shared" si="17"/>
        <v/>
      </c>
      <c r="N24" s="4" t="str">
        <f t="shared" si="17"/>
        <v/>
      </c>
      <c r="O24" s="4">
        <f t="shared" si="17"/>
        <v>-0.23405594260089901</v>
      </c>
      <c r="P24" s="4">
        <f t="shared" si="17"/>
        <v>-4.4677964350777311E-2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2.65</v>
      </c>
      <c r="H25" s="3">
        <f>IFERROR(INDEX(D25:G25,COUNT(D25:G25)),"")</f>
        <v>2.65</v>
      </c>
      <c r="I25" s="3">
        <f t="shared" ref="I25:U25" si="18">IFERROR(INDEX(I51:I500,MATCH($C$25,$C$51:$C$500,0)),"")</f>
        <v>8.7799999999999994</v>
      </c>
      <c r="J25" s="3">
        <f t="shared" si="18"/>
        <v>4.87</v>
      </c>
      <c r="K25" s="3">
        <f t="shared" si="18"/>
        <v>9.9600000000000009</v>
      </c>
      <c r="L25" s="3">
        <f t="shared" si="18"/>
        <v>15.67</v>
      </c>
      <c r="M25" s="3">
        <f t="shared" si="18"/>
        <v>-85.08</v>
      </c>
      <c r="N25" s="3">
        <f t="shared" si="18"/>
        <v>-113.3</v>
      </c>
      <c r="O25" s="3">
        <f t="shared" si="18"/>
        <v>13.17</v>
      </c>
      <c r="P25" s="3">
        <f t="shared" si="18"/>
        <v>27.68</v>
      </c>
      <c r="Q25" s="3">
        <f t="shared" si="18"/>
        <v>35.520000000000003</v>
      </c>
      <c r="R25" s="3">
        <f t="shared" si="18"/>
        <v>24.2</v>
      </c>
      <c r="S25" s="3">
        <f t="shared" si="18"/>
        <v>26.35</v>
      </c>
      <c r="T25" s="3">
        <f t="shared" si="18"/>
        <v>28.42</v>
      </c>
      <c r="U25" s="3">
        <f t="shared" si="18"/>
        <v>27.16</v>
      </c>
    </row>
    <row r="26" spans="1:21" ht="15.5" x14ac:dyDescent="0.35">
      <c r="C26" t="s">
        <v>58</v>
      </c>
      <c r="D26" s="4">
        <f>IFERROR(_xlfn.RRI(5,I25,D25),"")</f>
        <v>-0.21304432492522318</v>
      </c>
      <c r="H26" s="4" t="str">
        <f t="shared" ref="H26:U26" si="19">IFERROR(_xlfn.RRI(5,M25,H25),"")</f>
        <v/>
      </c>
      <c r="I26" s="4" t="str">
        <f t="shared" si="19"/>
        <v/>
      </c>
      <c r="J26" s="4">
        <f t="shared" si="19"/>
        <v>-0.18042512290779611</v>
      </c>
      <c r="K26" s="4">
        <f t="shared" si="19"/>
        <v>-0.18488544051209077</v>
      </c>
      <c r="L26" s="4">
        <f t="shared" si="19"/>
        <v>-0.15097748395011001</v>
      </c>
      <c r="M26" s="4" t="str">
        <f t="shared" si="19"/>
        <v/>
      </c>
      <c r="N26" s="4" t="str">
        <f t="shared" si="19"/>
        <v/>
      </c>
      <c r="O26" s="4">
        <f t="shared" si="19"/>
        <v>-0.14258250591592692</v>
      </c>
      <c r="P26" s="4">
        <f t="shared" si="19"/>
        <v>3.8001680091301893E-3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238.31094390526314</v>
      </c>
      <c r="H27" s="3">
        <f t="shared" ref="H27:U27" si="20">IFERROR(H4/H21,"")</f>
        <v>953.24377562105258</v>
      </c>
      <c r="I27" s="3">
        <f t="shared" si="20"/>
        <v>1021.5545185403508</v>
      </c>
      <c r="J27" s="3">
        <f t="shared" si="20"/>
        <v>1053.1413981789474</v>
      </c>
      <c r="K27" s="3">
        <f t="shared" si="20"/>
        <v>961.08460845964908</v>
      </c>
      <c r="L27" s="3">
        <f t="shared" si="20"/>
        <v>964.15724747543857</v>
      </c>
      <c r="M27" s="3">
        <f t="shared" si="20"/>
        <v>799.54532654912282</v>
      </c>
      <c r="N27" s="3">
        <f t="shared" si="20"/>
        <v>541.130196677193</v>
      </c>
      <c r="O27" s="3">
        <f t="shared" si="20"/>
        <v>1351.159106731579</v>
      </c>
      <c r="P27" s="3">
        <f t="shared" si="20"/>
        <v>1361.4832343403509</v>
      </c>
      <c r="Q27" s="3">
        <f t="shared" si="20"/>
        <v>1310.6398640877194</v>
      </c>
      <c r="R27" s="3">
        <f t="shared" si="20"/>
        <v>1238.1240439368421</v>
      </c>
      <c r="S27" s="3">
        <f t="shared" si="20"/>
        <v>1226.860700991228</v>
      </c>
      <c r="T27" s="3">
        <f t="shared" si="20"/>
        <v>1218.1268186631578</v>
      </c>
      <c r="U27" s="3">
        <f t="shared" si="20"/>
        <v>1200.7874314315789</v>
      </c>
    </row>
    <row r="28" spans="1:21" ht="15.5" x14ac:dyDescent="0.35">
      <c r="C28" t="s">
        <v>60</v>
      </c>
      <c r="D28" s="4">
        <f>IFERROR(_xlfn.RRI(5,I27,D27),"")</f>
        <v>-0.25255973891197936</v>
      </c>
      <c r="H28" s="4">
        <f t="shared" ref="H28:U28" si="21">IFERROR(_xlfn.RRI(5,M27,H27),"")</f>
        <v>3.5791106607917733E-2</v>
      </c>
      <c r="I28" s="4">
        <f t="shared" si="21"/>
        <v>0.13551259546587757</v>
      </c>
      <c r="J28" s="4">
        <f t="shared" si="21"/>
        <v>-4.8615572638346372E-2</v>
      </c>
      <c r="K28" s="4">
        <f t="shared" si="21"/>
        <v>-6.7283059120130773E-2</v>
      </c>
      <c r="L28" s="4">
        <f t="shared" si="21"/>
        <v>-5.955608796276568E-2</v>
      </c>
      <c r="M28" s="4">
        <f t="shared" si="21"/>
        <v>-8.3746205264508045E-2</v>
      </c>
      <c r="N28" s="4">
        <f t="shared" si="21"/>
        <v>-0.1510124865930913</v>
      </c>
      <c r="O28" s="4">
        <f t="shared" si="21"/>
        <v>2.0946060249362519E-2</v>
      </c>
      <c r="P28" s="4">
        <f t="shared" si="21"/>
        <v>2.5437588296048474E-2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-0.69817767653758533</v>
      </c>
      <c r="I29" s="4">
        <f t="shared" si="22"/>
        <v>0.80287474332648856</v>
      </c>
      <c r="J29" s="4">
        <f t="shared" si="22"/>
        <v>-0.51104417670682734</v>
      </c>
      <c r="K29" s="4">
        <f t="shared" si="22"/>
        <v>-0.36439055520102098</v>
      </c>
      <c r="L29" s="4">
        <f t="shared" si="22"/>
        <v>-1.1841795956746592</v>
      </c>
      <c r="M29" s="4">
        <f t="shared" si="22"/>
        <v>-0.24907325684024711</v>
      </c>
      <c r="N29" s="4">
        <f t="shared" si="22"/>
        <v>-9.6028853454821572</v>
      </c>
      <c r="O29" s="4">
        <f t="shared" si="22"/>
        <v>-0.52420520231213874</v>
      </c>
      <c r="P29" s="4">
        <f t="shared" si="22"/>
        <v>-0.2207207207207208</v>
      </c>
      <c r="Q29" s="4">
        <f t="shared" si="22"/>
        <v>0.46776859504132251</v>
      </c>
      <c r="R29" s="4">
        <f t="shared" si="22"/>
        <v>-8.1593927893738219E-2</v>
      </c>
      <c r="S29" s="4">
        <f t="shared" si="22"/>
        <v>-7.2836030964109788E-2</v>
      </c>
      <c r="T29" s="4">
        <f t="shared" si="22"/>
        <v>4.6391752577319645E-2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-6.6869405087556302E-2</v>
      </c>
      <c r="I30" s="4">
        <f t="shared" si="23"/>
        <v>-2.9993009194411491E-2</v>
      </c>
      <c r="J30" s="4">
        <f t="shared" si="23"/>
        <v>9.5784272174371521E-2</v>
      </c>
      <c r="K30" s="4">
        <f t="shared" si="23"/>
        <v>-3.1868650304034199E-3</v>
      </c>
      <c r="L30" s="4">
        <f t="shared" si="23"/>
        <v>0.20588191245740745</v>
      </c>
      <c r="M30" s="4">
        <f t="shared" si="23"/>
        <v>0.47754705144663245</v>
      </c>
      <c r="N30" s="4">
        <f t="shared" si="23"/>
        <v>-0.59950667987120054</v>
      </c>
      <c r="O30" s="4">
        <f t="shared" si="23"/>
        <v>-7.5830001783122056E-3</v>
      </c>
      <c r="P30" s="4">
        <f t="shared" si="23"/>
        <v>3.8792784841792854E-2</v>
      </c>
      <c r="Q30" s="4">
        <f t="shared" si="23"/>
        <v>5.8569107437975249E-2</v>
      </c>
      <c r="R30" s="4">
        <f t="shared" si="23"/>
        <v>9.1806208614507133E-3</v>
      </c>
      <c r="S30" s="4">
        <f t="shared" si="23"/>
        <v>7.1699286102700358E-3</v>
      </c>
      <c r="T30" s="4">
        <f t="shared" si="23"/>
        <v>1.4440013925617893E-2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371.65</v>
      </c>
      <c r="H32" s="3">
        <f>IFERROR(INDEX(D32:G32,COUNT(D32:G32)),"")</f>
        <v>371.65</v>
      </c>
      <c r="I32" s="3">
        <f t="shared" ref="I32:U32" si="24">IFERROR(INDEX(I51:I500,MATCH($C$32,$C$51:$C$500,0)),"")</f>
        <v>368.99</v>
      </c>
      <c r="J32" s="3">
        <f t="shared" si="24"/>
        <v>365.96</v>
      </c>
      <c r="K32" s="3">
        <f t="shared" si="24"/>
        <v>360.59</v>
      </c>
      <c r="L32" s="3">
        <f t="shared" si="24"/>
        <v>349.83</v>
      </c>
      <c r="M32" s="3">
        <f t="shared" si="24"/>
        <v>333.37</v>
      </c>
      <c r="N32" s="3">
        <f t="shared" si="24"/>
        <v>416.11</v>
      </c>
      <c r="O32" s="3">
        <f t="shared" si="24"/>
        <v>530.71</v>
      </c>
      <c r="P32" s="3">
        <f t="shared" si="24"/>
        <v>527.04999999999995</v>
      </c>
      <c r="Q32" s="3">
        <f t="shared" si="24"/>
        <v>498</v>
      </c>
      <c r="R32" s="3">
        <f t="shared" si="24"/>
        <v>467.72</v>
      </c>
      <c r="S32" s="3">
        <f t="shared" si="24"/>
        <v>434.73</v>
      </c>
      <c r="T32" s="3">
        <f t="shared" si="24"/>
        <v>406.6</v>
      </c>
      <c r="U32" s="3">
        <f t="shared" si="24"/>
        <v>378.33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0.38</v>
      </c>
      <c r="H33" s="3">
        <f>IFERROR(INDEX(D33:G33,COUNT(D33:G33)),"")</f>
        <v>0.38</v>
      </c>
      <c r="I33" s="3">
        <f t="shared" ref="I33:U33" si="25">IFERROR(INDEX(I51:I500,MATCH($C$33,$C$51:$C$500,0)),"")</f>
        <v>0.56000000000000005</v>
      </c>
      <c r="J33" s="3">
        <f t="shared" si="25"/>
        <v>0.33</v>
      </c>
      <c r="K33" s="3">
        <f t="shared" si="25"/>
        <v>0.33</v>
      </c>
      <c r="L33" s="3">
        <f t="shared" si="25"/>
        <v>0.71</v>
      </c>
      <c r="M33" s="3">
        <f t="shared" si="25"/>
        <v>0.28000000000000003</v>
      </c>
      <c r="N33" s="3">
        <f t="shared" si="25"/>
        <v>0.34</v>
      </c>
      <c r="O33" s="3">
        <f t="shared" si="25"/>
        <v>3.2</v>
      </c>
      <c r="P33" s="3">
        <f t="shared" si="25"/>
        <v>0.47</v>
      </c>
      <c r="Q33" s="3">
        <f t="shared" si="25"/>
        <v>0.46</v>
      </c>
      <c r="R33" s="3">
        <f t="shared" si="25"/>
        <v>0.47</v>
      </c>
      <c r="S33" s="3">
        <f t="shared" si="25"/>
        <v>0.28999999999999998</v>
      </c>
      <c r="T33" s="3">
        <f t="shared" si="25"/>
        <v>0.39</v>
      </c>
      <c r="U33" s="3">
        <f t="shared" si="25"/>
        <v>0.41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52.83</v>
      </c>
      <c r="H34" s="3">
        <f>IFERROR(INDEX(D34:G34,COUNT(D34:G34)),"")</f>
        <v>52.83</v>
      </c>
      <c r="I34" s="3">
        <f t="shared" ref="I34:U34" si="26">IFERROR(INDEX(I51:I500,MATCH($C$34,$C$51:$C$500,0)),"")</f>
        <v>23.69</v>
      </c>
      <c r="J34" s="3">
        <f t="shared" si="26"/>
        <v>25.05</v>
      </c>
      <c r="K34" s="3">
        <f t="shared" si="26"/>
        <v>12.05</v>
      </c>
      <c r="L34" s="3">
        <f t="shared" si="26"/>
        <v>15.83</v>
      </c>
      <c r="M34" s="3">
        <f t="shared" si="26"/>
        <v>-1.1200000000000001</v>
      </c>
      <c r="N34" s="3">
        <f t="shared" si="26"/>
        <v>-1.26</v>
      </c>
      <c r="O34" s="3">
        <f t="shared" si="26"/>
        <v>129.08000000000001</v>
      </c>
      <c r="P34" s="3">
        <f t="shared" si="26"/>
        <v>9.0299999999999994</v>
      </c>
      <c r="Q34" s="3">
        <f t="shared" si="26"/>
        <v>6.42</v>
      </c>
      <c r="R34" s="3">
        <f t="shared" si="26"/>
        <v>9.17</v>
      </c>
      <c r="S34" s="3">
        <f t="shared" si="26"/>
        <v>4.8600000000000003</v>
      </c>
      <c r="T34" s="3">
        <f t="shared" si="26"/>
        <v>5.63</v>
      </c>
      <c r="U34" s="3">
        <f t="shared" si="26"/>
        <v>5.71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0.59</v>
      </c>
      <c r="H35" s="3">
        <f>IFERROR(INDEX(D35:G35,COUNT(D35:G35)),"")</f>
        <v>0.59</v>
      </c>
      <c r="I35" s="3">
        <f t="shared" ref="I35:U35" si="27">IFERROR(INDEX(I51:I500,MATCH($C$35,$C$51:$C$500,0)),"")</f>
        <v>0.2</v>
      </c>
      <c r="J35" s="3">
        <f t="shared" si="27"/>
        <v>0.12</v>
      </c>
      <c r="K35" s="3">
        <f t="shared" si="27"/>
        <v>0.12</v>
      </c>
      <c r="L35" s="3">
        <f t="shared" si="27"/>
        <v>0.26</v>
      </c>
      <c r="M35" s="3">
        <f t="shared" si="27"/>
        <v>0.12</v>
      </c>
      <c r="N35" s="3">
        <f t="shared" si="27"/>
        <v>0.26</v>
      </c>
      <c r="O35" s="3">
        <f t="shared" si="27"/>
        <v>1.25</v>
      </c>
      <c r="P35" s="3">
        <f t="shared" si="27"/>
        <v>0.18</v>
      </c>
      <c r="Q35" s="3">
        <f t="shared" si="27"/>
        <v>0.17</v>
      </c>
      <c r="R35" s="3">
        <f t="shared" si="27"/>
        <v>0.18</v>
      </c>
      <c r="S35" s="3">
        <f t="shared" si="27"/>
        <v>0.1</v>
      </c>
      <c r="T35" s="3">
        <f t="shared" si="27"/>
        <v>0.13</v>
      </c>
      <c r="U35" s="3">
        <f t="shared" si="27"/>
        <v>0.13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0.1807</v>
      </c>
      <c r="Q36" s="4">
        <f t="shared" si="28"/>
        <v>5.6299999999999996E-2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135837238026</v>
      </c>
      <c r="E51" s="5">
        <v>134097681689</v>
      </c>
      <c r="F51" s="5">
        <v>159281145537</v>
      </c>
      <c r="G51" s="5">
        <v>156463731254</v>
      </c>
      <c r="I51" s="5">
        <v>582286075568</v>
      </c>
      <c r="J51" s="5">
        <v>600290596962</v>
      </c>
      <c r="K51" s="5">
        <v>547818226822</v>
      </c>
      <c r="L51" s="5">
        <v>549569631061</v>
      </c>
      <c r="M51" s="5">
        <v>455740836133</v>
      </c>
      <c r="N51" s="5">
        <v>308444212106</v>
      </c>
      <c r="O51" s="5">
        <v>770160690837</v>
      </c>
      <c r="P51" s="5">
        <v>776045443574</v>
      </c>
      <c r="Q51" s="5">
        <v>747064722530</v>
      </c>
      <c r="R51" s="5">
        <v>705730705044</v>
      </c>
      <c r="S51" s="5">
        <v>699310599565</v>
      </c>
      <c r="T51" s="5">
        <v>694332286638</v>
      </c>
      <c r="U51" s="5">
        <v>684448835916</v>
      </c>
    </row>
    <row r="52" spans="2:21" ht="15.5" x14ac:dyDescent="0.35">
      <c r="C52" t="s">
        <v>85</v>
      </c>
      <c r="D52" s="5">
        <v>-113992106138</v>
      </c>
      <c r="E52" s="5">
        <v>-119255603329</v>
      </c>
      <c r="F52" s="5">
        <v>-141117000442</v>
      </c>
      <c r="G52" s="5">
        <v>-138460345691</v>
      </c>
      <c r="I52" s="5">
        <v>-509988239283</v>
      </c>
      <c r="J52" s="5">
        <v>-533512004782</v>
      </c>
      <c r="K52" s="5">
        <v>-495215486941</v>
      </c>
      <c r="L52" s="5">
        <v>-488726422914</v>
      </c>
      <c r="M52" s="5">
        <v>-439126393720</v>
      </c>
      <c r="N52" s="5">
        <v>-296253291118</v>
      </c>
      <c r="O52" s="5">
        <v>-676101330104</v>
      </c>
      <c r="P52" s="5">
        <v>-683773216728</v>
      </c>
      <c r="Q52" s="5">
        <v>-652278911641</v>
      </c>
      <c r="R52" s="5">
        <v>-622516071423</v>
      </c>
      <c r="S52" s="5">
        <v>-617470167888</v>
      </c>
      <c r="T52" s="5">
        <v>-612355225453</v>
      </c>
      <c r="U52" s="5">
        <v>-598137759305</v>
      </c>
    </row>
    <row r="53" spans="2:21" ht="15.5" x14ac:dyDescent="0.35">
      <c r="C53" t="s">
        <v>86</v>
      </c>
      <c r="D53" s="5">
        <v>21845131888</v>
      </c>
      <c r="E53" s="5">
        <v>14842078360</v>
      </c>
      <c r="F53" s="5">
        <v>18164145095</v>
      </c>
      <c r="G53" s="5">
        <v>18003385563</v>
      </c>
      <c r="I53" s="5">
        <v>72297836285</v>
      </c>
      <c r="J53" s="5">
        <v>66778592180</v>
      </c>
      <c r="K53" s="5">
        <v>52602739881</v>
      </c>
      <c r="L53" s="5">
        <v>60843208147</v>
      </c>
      <c r="M53" s="5">
        <v>16614442413</v>
      </c>
      <c r="N53" s="5">
        <v>12190920988</v>
      </c>
      <c r="O53" s="5">
        <v>94059360733</v>
      </c>
      <c r="P53" s="5">
        <v>92272226846</v>
      </c>
      <c r="Q53" s="5">
        <v>94785810889</v>
      </c>
      <c r="R53" s="5">
        <v>83214633621</v>
      </c>
      <c r="S53" s="5">
        <v>81840431677</v>
      </c>
      <c r="T53" s="5">
        <v>81977061185</v>
      </c>
      <c r="U53" s="5">
        <v>86311076611</v>
      </c>
    </row>
    <row r="54" spans="2:21" ht="15.5" x14ac:dyDescent="0.35">
      <c r="C54" t="s">
        <v>87</v>
      </c>
      <c r="D54" s="5">
        <v>-17113313982</v>
      </c>
      <c r="E54" s="5">
        <v>-27541860729</v>
      </c>
      <c r="F54" s="5">
        <v>-9473063601</v>
      </c>
      <c r="G54" s="5">
        <v>-8683041464</v>
      </c>
      <c r="I54" s="5">
        <v>-58400337739</v>
      </c>
      <c r="J54" s="5">
        <v>-39865276311</v>
      </c>
      <c r="K54" s="5">
        <v>-37092318448</v>
      </c>
      <c r="L54" s="5">
        <v>-45264002171</v>
      </c>
      <c r="M54" s="5">
        <v>-33961969863</v>
      </c>
      <c r="N54" s="5">
        <v>-30271743939</v>
      </c>
      <c r="O54" s="5">
        <v>-36607870909</v>
      </c>
      <c r="P54" s="5">
        <v>-33409310478</v>
      </c>
      <c r="Q54" s="5">
        <v>-33301630917</v>
      </c>
      <c r="R54" s="5">
        <v>-27804888911</v>
      </c>
      <c r="S54" s="5">
        <v>-27143335095</v>
      </c>
      <c r="T54" s="5">
        <v>-26982110619</v>
      </c>
      <c r="U54" s="5">
        <v>-27556596283</v>
      </c>
    </row>
    <row r="55" spans="2:21" ht="15.5" x14ac:dyDescent="0.35">
      <c r="C55" t="s">
        <v>89</v>
      </c>
      <c r="D55" s="5">
        <v>-7836902413</v>
      </c>
      <c r="E55" s="5">
        <v>-18959576749</v>
      </c>
      <c r="F55" s="5">
        <v>-3329867804</v>
      </c>
      <c r="G55" s="5">
        <v>-3067459532</v>
      </c>
      <c r="I55" s="5">
        <v>-28611759277</v>
      </c>
      <c r="J55" s="5">
        <v>-12848881191</v>
      </c>
      <c r="K55" s="5">
        <v>-12599182092</v>
      </c>
      <c r="L55" s="5">
        <v>-10326666150</v>
      </c>
      <c r="M55" s="5">
        <v>-10298269766</v>
      </c>
      <c r="N55" s="5">
        <v>-8498005189</v>
      </c>
      <c r="O55" s="5">
        <v>-9158598924</v>
      </c>
      <c r="P55" s="5">
        <v>-8903328245</v>
      </c>
      <c r="Q55" s="5">
        <v>-8216013645</v>
      </c>
      <c r="R55" s="5">
        <v>-9555213527</v>
      </c>
      <c r="S55" s="5">
        <v>-9090967273</v>
      </c>
      <c r="T55" s="5">
        <v>-9608183047</v>
      </c>
      <c r="U55" s="5">
        <v>-10421926384</v>
      </c>
    </row>
    <row r="56" spans="2:21" ht="15.5" x14ac:dyDescent="0.35">
      <c r="C56" t="s">
        <v>88</v>
      </c>
      <c r="D56" s="5">
        <v>-9276411569</v>
      </c>
      <c r="E56" s="5">
        <v>-8582283980</v>
      </c>
      <c r="F56" s="5">
        <v>-6143195797</v>
      </c>
      <c r="G56" s="5">
        <v>-5615581932</v>
      </c>
      <c r="I56" s="5">
        <v>-29788578462</v>
      </c>
      <c r="J56" s="5">
        <v>-27016395120</v>
      </c>
      <c r="K56" s="5">
        <v>-24493136356</v>
      </c>
      <c r="L56" s="5">
        <v>-34937336021</v>
      </c>
      <c r="M56" s="5">
        <v>-23663700097</v>
      </c>
      <c r="N56" s="5">
        <v>-21773738750</v>
      </c>
      <c r="O56" s="5">
        <v>-27449271985</v>
      </c>
      <c r="P56" s="5">
        <v>-24505982233</v>
      </c>
      <c r="Q56" s="5">
        <v>-25085617272</v>
      </c>
      <c r="R56" s="5">
        <v>-18249675384</v>
      </c>
      <c r="S56" s="5">
        <v>-18052367822</v>
      </c>
      <c r="T56" s="5">
        <v>-17373927572</v>
      </c>
      <c r="U56" s="5">
        <v>-17134669899</v>
      </c>
    </row>
    <row r="57" spans="2:21" ht="15.5" x14ac:dyDescent="0.35">
      <c r="C57" t="s">
        <v>91</v>
      </c>
      <c r="D57" s="5">
        <v>4731817906</v>
      </c>
      <c r="E57" s="5">
        <v>-12699782369</v>
      </c>
      <c r="F57" s="5">
        <v>8691081494</v>
      </c>
      <c r="G57" s="5">
        <v>9320344099</v>
      </c>
      <c r="I57" s="5">
        <v>13897498546</v>
      </c>
      <c r="J57" s="5">
        <v>26913315869</v>
      </c>
      <c r="K57" s="5">
        <v>15510421433</v>
      </c>
      <c r="L57" s="5">
        <v>15579205976</v>
      </c>
      <c r="M57" s="5">
        <v>-17347527450</v>
      </c>
      <c r="N57" s="5">
        <v>-18080822951</v>
      </c>
      <c r="O57" s="5">
        <v>57451489824</v>
      </c>
      <c r="P57" s="5">
        <v>58862916368</v>
      </c>
      <c r="Q57" s="5">
        <v>61484179972</v>
      </c>
      <c r="R57" s="5">
        <v>55409744710</v>
      </c>
      <c r="S57" s="5">
        <v>54697096582</v>
      </c>
      <c r="T57" s="5">
        <v>54994950566</v>
      </c>
      <c r="U57" s="5">
        <v>58754480328</v>
      </c>
    </row>
    <row r="58" spans="2:21" ht="15.5" x14ac:dyDescent="0.35">
      <c r="C58" t="s">
        <v>92</v>
      </c>
      <c r="D58" s="5">
        <v>-2710268208</v>
      </c>
      <c r="E58" s="5">
        <v>12455285365</v>
      </c>
      <c r="F58" s="5">
        <v>-8857990512</v>
      </c>
      <c r="G58" s="5">
        <v>-5875692111</v>
      </c>
      <c r="I58" s="5">
        <v>-7676082347</v>
      </c>
      <c r="J58" s="5">
        <v>-22281561379</v>
      </c>
      <c r="K58" s="5">
        <v>-11540340440</v>
      </c>
      <c r="L58" s="5">
        <v>-7519421205</v>
      </c>
      <c r="M58" s="5">
        <v>-34728774407</v>
      </c>
      <c r="N58" s="5">
        <v>-46188316487</v>
      </c>
      <c r="O58" s="5">
        <v>-47938637169</v>
      </c>
      <c r="P58" s="5">
        <v>-41060827955</v>
      </c>
      <c r="Q58" s="5">
        <v>-38869505098</v>
      </c>
      <c r="R58" s="5">
        <v>-38124023705</v>
      </c>
      <c r="S58" s="5">
        <v>-37245779581</v>
      </c>
      <c r="T58" s="5">
        <v>-34553876332</v>
      </c>
      <c r="U58" s="5">
        <v>-37764697659</v>
      </c>
    </row>
    <row r="59" spans="2:21" ht="15.5" x14ac:dyDescent="0.35">
      <c r="C59" t="s">
        <v>94</v>
      </c>
      <c r="D59" s="5">
        <v>9583798</v>
      </c>
      <c r="E59" s="5">
        <v>6965826</v>
      </c>
      <c r="F59" s="5">
        <v>7041947</v>
      </c>
      <c r="G59" s="5">
        <v>7809960</v>
      </c>
      <c r="I59" s="5">
        <v>30989680</v>
      </c>
      <c r="J59" s="5">
        <v>54021218</v>
      </c>
      <c r="K59" s="5">
        <v>29237604</v>
      </c>
      <c r="L59" s="5">
        <v>88362249</v>
      </c>
      <c r="M59" s="5">
        <v>163459576</v>
      </c>
      <c r="N59" s="5">
        <v>198342350</v>
      </c>
      <c r="O59" s="5">
        <v>246549904</v>
      </c>
      <c r="P59" s="5">
        <v>521456692</v>
      </c>
      <c r="Q59" s="5">
        <v>46711420</v>
      </c>
      <c r="R59" s="5">
        <v>17705442</v>
      </c>
      <c r="S59" s="5">
        <v>237461033</v>
      </c>
      <c r="T59" s="5">
        <v>220518064</v>
      </c>
      <c r="U59" s="5">
        <v>192977774</v>
      </c>
    </row>
    <row r="60" spans="2:21" ht="15.5" x14ac:dyDescent="0.35">
      <c r="C60" t="s">
        <v>26</v>
      </c>
      <c r="D60" s="5">
        <v>-2645656051</v>
      </c>
      <c r="E60" s="5">
        <v>9002022515</v>
      </c>
      <c r="F60" s="5">
        <v>-6820945268</v>
      </c>
      <c r="G60" s="5">
        <v>-6867008450</v>
      </c>
      <c r="I60" s="5">
        <v>-10681408022</v>
      </c>
      <c r="J60" s="5">
        <v>-24414197639</v>
      </c>
      <c r="K60" s="5">
        <v>-10178381576</v>
      </c>
      <c r="L60" s="5">
        <v>-11645128940</v>
      </c>
      <c r="M60" s="5">
        <v>-17711355344</v>
      </c>
      <c r="N60" s="5">
        <v>-46772683196</v>
      </c>
      <c r="O60" s="5">
        <v>-48701461630</v>
      </c>
      <c r="P60" s="5">
        <v>-51016945752</v>
      </c>
      <c r="Q60" s="5">
        <v>-46994399139</v>
      </c>
      <c r="R60" s="5">
        <v>-40967812227</v>
      </c>
      <c r="S60" s="5">
        <v>-43728388552</v>
      </c>
      <c r="T60" s="5">
        <v>-38694511856</v>
      </c>
      <c r="U60" s="5">
        <v>-36183291078</v>
      </c>
    </row>
    <row r="61" spans="2:21" ht="15.5" x14ac:dyDescent="0.35">
      <c r="C61" t="s">
        <v>95</v>
      </c>
      <c r="D61" s="5">
        <v>-69416078</v>
      </c>
      <c r="E61" s="5">
        <v>1478386038</v>
      </c>
      <c r="F61" s="5">
        <v>-1664100062</v>
      </c>
      <c r="G61" s="5">
        <v>121528934</v>
      </c>
      <c r="I61" s="5">
        <v>-211968116</v>
      </c>
      <c r="J61" s="5">
        <v>-261907736</v>
      </c>
      <c r="K61" s="5">
        <v>-1360518461</v>
      </c>
      <c r="L61" s="5">
        <v>-591137276</v>
      </c>
      <c r="M61" s="5">
        <v>-71274637</v>
      </c>
      <c r="N61" s="5">
        <v>355990835</v>
      </c>
      <c r="O61" s="5">
        <v>14548252</v>
      </c>
      <c r="P61" s="5">
        <v>-36473195</v>
      </c>
      <c r="Q61" s="5">
        <v>3049478</v>
      </c>
      <c r="R61" s="5">
        <v>-410200634</v>
      </c>
    </row>
    <row r="62" spans="2:21" ht="15.5" x14ac:dyDescent="0.35">
      <c r="C62" t="s">
        <v>93</v>
      </c>
      <c r="F62" s="5">
        <v>3378157</v>
      </c>
      <c r="G62" s="5">
        <v>-1019098955</v>
      </c>
      <c r="K62" s="5">
        <v>4517859287</v>
      </c>
      <c r="L62" s="5">
        <v>-97107171</v>
      </c>
      <c r="N62" s="5">
        <v>3282779280</v>
      </c>
      <c r="O62" s="5">
        <v>2012780277</v>
      </c>
      <c r="P62" s="5">
        <v>6516229059</v>
      </c>
      <c r="Q62" s="5">
        <v>349000000</v>
      </c>
      <c r="T62" s="5">
        <v>2248166100</v>
      </c>
    </row>
    <row r="63" spans="2:21" ht="15.5" x14ac:dyDescent="0.35">
      <c r="C63" t="s">
        <v>98</v>
      </c>
      <c r="M63" s="5">
        <v>235231425</v>
      </c>
      <c r="N63" s="5">
        <v>866254758</v>
      </c>
      <c r="O63" s="5">
        <v>-639544412</v>
      </c>
    </row>
    <row r="64" spans="2:21" ht="15.5" x14ac:dyDescent="0.35">
      <c r="C64" t="s">
        <v>99</v>
      </c>
      <c r="D64" s="5">
        <v>-2710268208</v>
      </c>
      <c r="E64" s="5">
        <v>12455285365</v>
      </c>
      <c r="F64" s="5">
        <v>-8857990512</v>
      </c>
      <c r="G64" s="5">
        <v>-5875692111</v>
      </c>
      <c r="I64" s="5">
        <v>-7676082347</v>
      </c>
      <c r="J64" s="5">
        <v>-22281561379</v>
      </c>
      <c r="K64" s="5">
        <v>-11540340440</v>
      </c>
      <c r="L64" s="5">
        <v>-7519421205</v>
      </c>
      <c r="M64" s="5">
        <v>-34728774407</v>
      </c>
      <c r="N64" s="5">
        <v>-46188316487</v>
      </c>
      <c r="O64" s="5">
        <v>-47938637169</v>
      </c>
      <c r="P64" s="5">
        <v>-41060827955</v>
      </c>
      <c r="Q64" s="5">
        <v>-38869505098</v>
      </c>
      <c r="R64" s="5">
        <v>-38124023705</v>
      </c>
      <c r="S64" s="5">
        <v>-37245779581</v>
      </c>
      <c r="T64" s="5">
        <v>-34553876332</v>
      </c>
      <c r="U64" s="5">
        <v>-37764697659</v>
      </c>
    </row>
    <row r="65" spans="2:21" ht="15.5" x14ac:dyDescent="0.35">
      <c r="C65" t="s">
        <v>28</v>
      </c>
      <c r="D65" s="5">
        <v>2021549698</v>
      </c>
      <c r="E65" s="5">
        <v>-244497004</v>
      </c>
      <c r="F65" s="5">
        <v>-166909018</v>
      </c>
      <c r="G65" s="5">
        <v>3444651988</v>
      </c>
      <c r="I65" s="5">
        <v>6221416199</v>
      </c>
      <c r="J65" s="5">
        <v>4631754490</v>
      </c>
      <c r="K65" s="5">
        <v>3970080993</v>
      </c>
      <c r="L65" s="5">
        <v>8059784771</v>
      </c>
      <c r="M65" s="5">
        <v>-52076301857</v>
      </c>
      <c r="N65" s="5">
        <v>-64269139438</v>
      </c>
      <c r="O65" s="5">
        <v>9512852655</v>
      </c>
      <c r="P65" s="5">
        <v>17802088413</v>
      </c>
      <c r="Q65" s="5">
        <v>22614674874</v>
      </c>
      <c r="R65" s="5">
        <v>17285721005</v>
      </c>
      <c r="S65" s="5">
        <v>17451317001</v>
      </c>
      <c r="T65" s="5">
        <v>20441074234</v>
      </c>
      <c r="U65" s="5">
        <v>20989782669</v>
      </c>
    </row>
    <row r="66" spans="2:21" ht="15.5" x14ac:dyDescent="0.35">
      <c r="C66" t="s">
        <v>27</v>
      </c>
      <c r="D66" s="5">
        <v>-514404660</v>
      </c>
      <c r="E66" s="5">
        <v>459617056</v>
      </c>
      <c r="F66" s="5">
        <v>-76704978</v>
      </c>
      <c r="G66" s="5">
        <v>-803716271</v>
      </c>
      <c r="I66" s="5">
        <v>-1228819973</v>
      </c>
      <c r="J66" s="5">
        <v>-1864529033</v>
      </c>
      <c r="K66" s="5">
        <v>1689563116</v>
      </c>
      <c r="L66" s="5">
        <v>844736663</v>
      </c>
      <c r="M66" s="5">
        <v>3719537572</v>
      </c>
      <c r="N66" s="5">
        <v>-129634432</v>
      </c>
      <c r="O66" s="5">
        <v>-2025400610</v>
      </c>
      <c r="P66" s="5">
        <v>-2071680068</v>
      </c>
      <c r="Q66" s="5">
        <v>-2425158838</v>
      </c>
      <c r="R66" s="5">
        <v>-3532269063</v>
      </c>
      <c r="S66" s="5">
        <v>-2475910983</v>
      </c>
      <c r="T66" s="5">
        <v>-4287457866</v>
      </c>
      <c r="U66" s="5">
        <v>-5550410241</v>
      </c>
    </row>
    <row r="67" spans="2:21" ht="15.5" x14ac:dyDescent="0.35">
      <c r="C67" t="s">
        <v>324</v>
      </c>
      <c r="D67" s="5">
        <v>-514404660</v>
      </c>
      <c r="E67" s="5">
        <v>-574581690</v>
      </c>
      <c r="F67" s="5">
        <v>-79450810</v>
      </c>
      <c r="G67" s="5">
        <v>-182106320</v>
      </c>
      <c r="I67" s="5">
        <v>-1644154600</v>
      </c>
      <c r="J67" s="5">
        <v>-1255901240</v>
      </c>
      <c r="O67" s="5">
        <v>-1314343750</v>
      </c>
      <c r="P67" s="5">
        <v>-4565647458</v>
      </c>
      <c r="Q67" s="5">
        <v>-4418422250</v>
      </c>
      <c r="R67" s="5">
        <v>-3704166354</v>
      </c>
      <c r="S67" s="5">
        <v>-2750307561</v>
      </c>
      <c r="T67" s="5">
        <v>-3381536806</v>
      </c>
      <c r="U67" s="5">
        <v>-2752931574</v>
      </c>
    </row>
    <row r="68" spans="2:21" ht="15.5" x14ac:dyDescent="0.35">
      <c r="C68" t="s">
        <v>325</v>
      </c>
      <c r="E68" s="5">
        <v>1034198746</v>
      </c>
      <c r="F68" s="5">
        <v>2745832</v>
      </c>
      <c r="G68" s="5">
        <v>-621609951</v>
      </c>
      <c r="I68" s="5">
        <v>415334627</v>
      </c>
      <c r="J68" s="5">
        <v>-608627793</v>
      </c>
      <c r="K68" s="5">
        <v>1689563116</v>
      </c>
      <c r="L68" s="5">
        <v>844736663</v>
      </c>
      <c r="M68" s="5">
        <v>3719537572</v>
      </c>
      <c r="N68" s="5">
        <v>-129634432</v>
      </c>
      <c r="O68" s="5">
        <v>-711056860</v>
      </c>
      <c r="P68" s="5">
        <v>2493967390</v>
      </c>
      <c r="Q68" s="5">
        <v>1993263412</v>
      </c>
      <c r="R68" s="5">
        <v>171897291</v>
      </c>
      <c r="S68" s="5">
        <v>274396578</v>
      </c>
      <c r="T68" s="5">
        <v>-905921060</v>
      </c>
      <c r="U68" s="5">
        <v>-2797478667</v>
      </c>
    </row>
    <row r="69" spans="2:21" ht="15.5" x14ac:dyDescent="0.35">
      <c r="C69" t="s">
        <v>326</v>
      </c>
      <c r="D69" s="5">
        <v>-514404660</v>
      </c>
      <c r="E69" s="5">
        <v>459617056</v>
      </c>
      <c r="F69" s="5">
        <v>-76704978</v>
      </c>
      <c r="G69" s="5">
        <v>-803716271</v>
      </c>
      <c r="I69" s="5">
        <v>-1228819973</v>
      </c>
      <c r="J69" s="5">
        <v>-1864529033</v>
      </c>
      <c r="K69" s="5">
        <v>1689563116</v>
      </c>
      <c r="L69" s="5">
        <v>844736663</v>
      </c>
      <c r="M69" s="5">
        <v>3719537572</v>
      </c>
      <c r="N69" s="5">
        <v>-129634432</v>
      </c>
      <c r="O69" s="5">
        <v>-2025400610</v>
      </c>
      <c r="P69" s="5">
        <v>-2071680068</v>
      </c>
      <c r="Q69" s="5">
        <v>-2425158838</v>
      </c>
      <c r="R69" s="5">
        <v>-3532269063</v>
      </c>
      <c r="S69" s="5">
        <v>-2475910983</v>
      </c>
      <c r="T69" s="5">
        <v>-4287457866</v>
      </c>
      <c r="U69" s="5">
        <v>-5550410241</v>
      </c>
    </row>
    <row r="70" spans="2:21" ht="15.5" x14ac:dyDescent="0.35">
      <c r="C70" t="s">
        <v>102</v>
      </c>
      <c r="D70" s="5">
        <v>1507145038</v>
      </c>
      <c r="E70" s="5">
        <v>215120052</v>
      </c>
      <c r="F70" s="5">
        <v>-243613996</v>
      </c>
      <c r="G70" s="5">
        <v>2640935717</v>
      </c>
      <c r="I70" s="5">
        <v>4992596226</v>
      </c>
      <c r="J70" s="5">
        <v>2767225457</v>
      </c>
      <c r="K70" s="5">
        <v>5659644109</v>
      </c>
      <c r="L70" s="5">
        <v>8904521434</v>
      </c>
      <c r="M70" s="5">
        <v>-48356764285</v>
      </c>
      <c r="N70" s="5">
        <v>-64398773870</v>
      </c>
      <c r="O70" s="5">
        <v>7487452045</v>
      </c>
      <c r="P70" s="5">
        <v>15730408345</v>
      </c>
      <c r="Q70" s="5">
        <v>20189516036</v>
      </c>
      <c r="R70" s="5">
        <v>13753451942</v>
      </c>
      <c r="S70" s="5">
        <v>14975406018</v>
      </c>
      <c r="T70" s="5">
        <v>16153616368</v>
      </c>
      <c r="U70" s="5">
        <v>15439372428</v>
      </c>
    </row>
    <row r="71" spans="2:21" ht="15.5" x14ac:dyDescent="0.35">
      <c r="C71" t="s">
        <v>103</v>
      </c>
      <c r="E71" s="5">
        <v>-3269488484</v>
      </c>
      <c r="I71" s="5">
        <v>-3269488484</v>
      </c>
      <c r="J71" s="5">
        <v>285654199</v>
      </c>
      <c r="K71" s="5">
        <v>456814312</v>
      </c>
      <c r="L71" s="5">
        <v>450799079</v>
      </c>
      <c r="M71" s="5">
        <v>1329764008</v>
      </c>
      <c r="N71" s="5">
        <v>-733922047</v>
      </c>
      <c r="O71" s="5">
        <v>-2598764273</v>
      </c>
      <c r="P71" s="5">
        <v>1918633235</v>
      </c>
      <c r="Q71" s="5">
        <v>-141619238</v>
      </c>
      <c r="R71" s="5">
        <v>-889572006</v>
      </c>
      <c r="S71" s="5">
        <v>1591127134</v>
      </c>
      <c r="T71" s="5">
        <v>-87346039</v>
      </c>
      <c r="U71" s="5">
        <v>482554874</v>
      </c>
    </row>
    <row r="72" spans="2:21" ht="15.5" x14ac:dyDescent="0.35">
      <c r="C72" t="s">
        <v>104</v>
      </c>
      <c r="D72" s="5">
        <v>1507145038</v>
      </c>
      <c r="E72" s="5">
        <v>-3054368432</v>
      </c>
      <c r="F72" s="5">
        <v>-243613996</v>
      </c>
      <c r="G72" s="5">
        <v>2640935717</v>
      </c>
      <c r="I72" s="5">
        <v>1723107742</v>
      </c>
      <c r="J72" s="5">
        <v>3052879656</v>
      </c>
      <c r="K72" s="5">
        <v>6116458421</v>
      </c>
      <c r="L72" s="5">
        <v>9355320513</v>
      </c>
      <c r="M72" s="5">
        <v>-47027000277</v>
      </c>
      <c r="N72" s="5">
        <v>-65132695917</v>
      </c>
      <c r="O72" s="5">
        <v>4888687772</v>
      </c>
      <c r="P72" s="5">
        <v>17649041580</v>
      </c>
      <c r="Q72" s="5">
        <v>20047896798</v>
      </c>
      <c r="R72" s="5">
        <v>12863879936</v>
      </c>
      <c r="S72" s="5">
        <v>16566533152</v>
      </c>
      <c r="T72" s="5">
        <v>16066270329</v>
      </c>
      <c r="U72" s="5">
        <v>15921927302</v>
      </c>
    </row>
    <row r="73" spans="2:21" ht="15.5" x14ac:dyDescent="0.35">
      <c r="C73" t="s">
        <v>105</v>
      </c>
      <c r="D73" s="5">
        <v>1507145038</v>
      </c>
      <c r="E73" s="5">
        <v>215120052</v>
      </c>
      <c r="F73" s="5">
        <v>-243613996</v>
      </c>
      <c r="G73" s="5">
        <v>2640935717</v>
      </c>
      <c r="I73" s="5">
        <v>4992596226</v>
      </c>
      <c r="J73" s="5">
        <v>2767225457</v>
      </c>
      <c r="K73" s="5">
        <v>5659644108</v>
      </c>
      <c r="L73" s="5">
        <v>8904521434</v>
      </c>
      <c r="M73" s="5">
        <v>-48356764286</v>
      </c>
      <c r="N73" s="5">
        <v>-64398773870</v>
      </c>
      <c r="O73" s="5">
        <v>7487452045</v>
      </c>
      <c r="P73" s="5">
        <v>15730408346</v>
      </c>
      <c r="Q73" s="5">
        <v>20189516036</v>
      </c>
      <c r="R73" s="5">
        <v>13753451941</v>
      </c>
      <c r="S73" s="5">
        <v>14975406018</v>
      </c>
      <c r="T73" s="5">
        <v>16153616369</v>
      </c>
      <c r="U73" s="5">
        <v>15439372429</v>
      </c>
    </row>
    <row r="74" spans="2:21" ht="15.5" x14ac:dyDescent="0.35">
      <c r="C74" t="s">
        <v>7</v>
      </c>
      <c r="D74" s="5">
        <v>1507145038</v>
      </c>
      <c r="E74" s="5">
        <v>-3054368432</v>
      </c>
      <c r="F74" s="5">
        <v>-243613996</v>
      </c>
      <c r="G74" s="5">
        <v>2640935717</v>
      </c>
      <c r="I74" s="5">
        <v>1723107742</v>
      </c>
      <c r="J74" s="5">
        <v>3052879656</v>
      </c>
      <c r="K74" s="5">
        <v>6116458420</v>
      </c>
      <c r="L74" s="5">
        <v>9355320512</v>
      </c>
      <c r="M74" s="5">
        <v>-47262231703</v>
      </c>
      <c r="N74" s="5">
        <v>-65998950674</v>
      </c>
      <c r="O74" s="5">
        <v>5528232184</v>
      </c>
      <c r="P74" s="5">
        <v>17649041581</v>
      </c>
      <c r="Q74" s="5">
        <v>20047896799</v>
      </c>
      <c r="R74" s="5">
        <v>12863879935</v>
      </c>
      <c r="S74" s="5">
        <v>16566533152</v>
      </c>
      <c r="T74" s="5">
        <v>16066270330</v>
      </c>
      <c r="U74" s="5">
        <v>15921927303</v>
      </c>
    </row>
    <row r="75" spans="2:21" ht="15.5" x14ac:dyDescent="0.35">
      <c r="C75" t="s">
        <v>107</v>
      </c>
      <c r="D75" s="5">
        <v>1507145038</v>
      </c>
      <c r="E75" s="5">
        <v>215120052</v>
      </c>
      <c r="F75" s="5">
        <v>-243613996</v>
      </c>
      <c r="G75" s="5">
        <v>2640935717</v>
      </c>
      <c r="I75" s="5">
        <v>4992596226</v>
      </c>
      <c r="J75" s="5">
        <v>2767225457</v>
      </c>
      <c r="K75" s="5">
        <v>5659644108</v>
      </c>
      <c r="L75" s="5">
        <v>8904521434</v>
      </c>
      <c r="M75" s="5">
        <v>-48356764286</v>
      </c>
      <c r="N75" s="5">
        <v>-64398773870</v>
      </c>
      <c r="O75" s="5">
        <v>7487452045</v>
      </c>
      <c r="P75" s="5">
        <v>15730408346</v>
      </c>
      <c r="Q75" s="5">
        <v>20189516036</v>
      </c>
      <c r="R75" s="5">
        <v>13753451941</v>
      </c>
      <c r="S75" s="5">
        <v>14975406018</v>
      </c>
      <c r="T75" s="5">
        <v>16153616369</v>
      </c>
      <c r="U75" s="5">
        <v>15439372429</v>
      </c>
    </row>
    <row r="76" spans="2:21" ht="15.5" x14ac:dyDescent="0.35">
      <c r="C76" t="s">
        <v>108</v>
      </c>
      <c r="D76" s="5">
        <v>1507145038</v>
      </c>
      <c r="E76" s="5">
        <v>-3054368432</v>
      </c>
      <c r="F76" s="5">
        <v>-243613996</v>
      </c>
      <c r="G76" s="5">
        <v>2640935717</v>
      </c>
      <c r="I76" s="5">
        <v>1723107742</v>
      </c>
      <c r="J76" s="5">
        <v>3052879656</v>
      </c>
      <c r="K76" s="5">
        <v>6116458420</v>
      </c>
      <c r="L76" s="5">
        <v>9355320512</v>
      </c>
      <c r="M76" s="5">
        <v>-47027000278</v>
      </c>
      <c r="N76" s="5">
        <v>-65132695916</v>
      </c>
      <c r="O76" s="5">
        <v>4888687772</v>
      </c>
      <c r="P76" s="5">
        <v>17649041581</v>
      </c>
      <c r="Q76" s="5">
        <v>20047896799</v>
      </c>
      <c r="R76" s="5">
        <v>12863879935</v>
      </c>
      <c r="S76" s="5">
        <v>16566533152</v>
      </c>
      <c r="T76" s="5">
        <v>16066270330</v>
      </c>
      <c r="U76" s="5">
        <v>15921927303</v>
      </c>
    </row>
    <row r="77" spans="2:21" ht="15.5" x14ac:dyDescent="0.35">
      <c r="C77" t="s">
        <v>109</v>
      </c>
      <c r="D77" s="5">
        <v>1507145038</v>
      </c>
      <c r="E77" s="5">
        <v>-3054368432</v>
      </c>
      <c r="F77" s="5">
        <v>-243613996</v>
      </c>
      <c r="G77" s="5">
        <v>2640935717</v>
      </c>
      <c r="I77" s="5">
        <v>1723107742</v>
      </c>
      <c r="J77" s="5">
        <v>3052879656</v>
      </c>
      <c r="K77" s="5">
        <v>6116458420</v>
      </c>
      <c r="L77" s="5">
        <v>9355320512</v>
      </c>
      <c r="M77" s="5">
        <v>-47027000278</v>
      </c>
      <c r="N77" s="5">
        <v>-65132695916</v>
      </c>
      <c r="O77" s="5">
        <v>4888687772</v>
      </c>
      <c r="P77" s="5">
        <v>17649041581</v>
      </c>
      <c r="Q77" s="5">
        <v>20047896799</v>
      </c>
      <c r="R77" s="5">
        <v>12863879935</v>
      </c>
      <c r="S77" s="5">
        <v>16566533152</v>
      </c>
      <c r="T77" s="5">
        <v>16066270330</v>
      </c>
      <c r="U77" s="5">
        <v>15921927303</v>
      </c>
    </row>
    <row r="79" spans="2:21" ht="15.5" x14ac:dyDescent="0.35">
      <c r="B79" t="s">
        <v>110</v>
      </c>
      <c r="C79" t="s">
        <v>111</v>
      </c>
    </row>
    <row r="80" spans="2:21" ht="15.5" x14ac:dyDescent="0.35">
      <c r="C80" t="s">
        <v>112</v>
      </c>
    </row>
    <row r="81" spans="3:21" ht="15.5" x14ac:dyDescent="0.35">
      <c r="C81" t="s">
        <v>19</v>
      </c>
      <c r="D81" s="5">
        <v>5762519458</v>
      </c>
      <c r="E81" s="5">
        <v>3018352691</v>
      </c>
      <c r="F81" s="5">
        <v>1667466989</v>
      </c>
      <c r="G81" s="5">
        <v>892783496</v>
      </c>
      <c r="I81" s="5">
        <v>3018352691</v>
      </c>
      <c r="J81" s="5">
        <v>1955864964</v>
      </c>
      <c r="K81" s="5">
        <v>5266122191</v>
      </c>
      <c r="L81" s="5">
        <v>9588260921</v>
      </c>
      <c r="M81" s="5">
        <v>8415426198</v>
      </c>
      <c r="N81" s="5">
        <v>6591169684</v>
      </c>
      <c r="O81" s="5">
        <v>9393618986</v>
      </c>
      <c r="P81" s="5">
        <v>13007577355</v>
      </c>
      <c r="Q81" s="5">
        <v>8878221707</v>
      </c>
      <c r="R81" s="5">
        <v>15448976566</v>
      </c>
      <c r="S81" s="5">
        <v>2968318838</v>
      </c>
      <c r="T81" s="5">
        <v>3309483704</v>
      </c>
      <c r="U81" s="5">
        <v>11428066238</v>
      </c>
    </row>
    <row r="82" spans="3:21" ht="15.5" x14ac:dyDescent="0.35">
      <c r="C82" t="s">
        <v>329</v>
      </c>
      <c r="N82" s="5">
        <v>4358286476</v>
      </c>
      <c r="O82" s="5">
        <v>9090126976</v>
      </c>
      <c r="P82" s="5">
        <v>14392073463</v>
      </c>
      <c r="Q82" s="5">
        <v>3561000000</v>
      </c>
      <c r="R82" s="5">
        <v>120924000</v>
      </c>
      <c r="S82" s="5">
        <v>152146000</v>
      </c>
      <c r="T82" s="5">
        <v>687417812</v>
      </c>
      <c r="U82" s="5">
        <v>2853365415</v>
      </c>
    </row>
    <row r="83" spans="3:21" ht="15.5" x14ac:dyDescent="0.35">
      <c r="C83" t="s">
        <v>114</v>
      </c>
      <c r="D83" s="5">
        <v>57457137969</v>
      </c>
      <c r="E83" s="5">
        <v>66014393276</v>
      </c>
      <c r="F83" s="5">
        <v>71220863765</v>
      </c>
      <c r="G83" s="5">
        <v>104091806314</v>
      </c>
      <c r="I83" s="5">
        <v>66014393276</v>
      </c>
      <c r="J83" s="5">
        <v>143407582016</v>
      </c>
      <c r="K83" s="5">
        <v>191699678932</v>
      </c>
      <c r="L83" s="5">
        <v>161985687293</v>
      </c>
      <c r="M83" s="5">
        <v>142762846379</v>
      </c>
      <c r="N83" s="5">
        <v>136826091724</v>
      </c>
      <c r="O83" s="5">
        <v>153319999788</v>
      </c>
      <c r="P83" s="5">
        <v>163346993921</v>
      </c>
      <c r="Q83" s="5">
        <v>168420861215</v>
      </c>
      <c r="R83" s="5">
        <v>88845982857</v>
      </c>
      <c r="S83" s="5">
        <v>86416820880</v>
      </c>
      <c r="T83" s="5">
        <v>101192474458</v>
      </c>
      <c r="U83" s="5">
        <v>93162013325</v>
      </c>
    </row>
    <row r="84" spans="3:21" ht="15.5" x14ac:dyDescent="0.35">
      <c r="C84" t="s">
        <v>116</v>
      </c>
      <c r="D84" s="5">
        <v>43286060375</v>
      </c>
      <c r="E84" s="5">
        <v>28343187392</v>
      </c>
      <c r="F84" s="5">
        <v>18997007290</v>
      </c>
      <c r="G84" s="5">
        <v>17075768776</v>
      </c>
      <c r="I84" s="5">
        <v>28343187392</v>
      </c>
      <c r="J84" s="5">
        <v>12688049912</v>
      </c>
      <c r="K84" s="5">
        <v>9969840773</v>
      </c>
      <c r="L84" s="5">
        <v>14893595842</v>
      </c>
    </row>
    <row r="85" spans="3:21" ht="15.5" x14ac:dyDescent="0.35">
      <c r="C85" t="s">
        <v>115</v>
      </c>
      <c r="E85" s="5">
        <v>9769191431</v>
      </c>
      <c r="F85" s="5">
        <v>9769191431</v>
      </c>
      <c r="G85" s="5">
        <v>16058810727</v>
      </c>
      <c r="I85" s="5">
        <v>9769191431</v>
      </c>
      <c r="J85" s="5">
        <v>15108810727</v>
      </c>
      <c r="K85" s="5">
        <v>17679619300</v>
      </c>
    </row>
    <row r="86" spans="3:21" ht="15.5" x14ac:dyDescent="0.35">
      <c r="C86" t="s">
        <v>98</v>
      </c>
      <c r="S86" s="5">
        <v>1648848087</v>
      </c>
    </row>
    <row r="87" spans="3:21" ht="15.5" x14ac:dyDescent="0.35">
      <c r="C87" t="s">
        <v>117</v>
      </c>
      <c r="D87" s="5">
        <v>57457137969</v>
      </c>
      <c r="E87" s="5">
        <v>66014393276</v>
      </c>
      <c r="F87" s="5">
        <v>71220863765</v>
      </c>
      <c r="G87" s="5">
        <v>104091806314</v>
      </c>
      <c r="I87" s="5">
        <v>66014393276</v>
      </c>
      <c r="J87" s="5">
        <v>143407582016</v>
      </c>
      <c r="K87" s="5">
        <v>191699678932</v>
      </c>
      <c r="L87" s="5">
        <v>161985687293</v>
      </c>
      <c r="M87" s="5">
        <v>142762846379</v>
      </c>
      <c r="N87" s="5">
        <v>136826091724</v>
      </c>
      <c r="O87" s="5">
        <v>153319999788</v>
      </c>
      <c r="P87" s="5">
        <v>163346993921</v>
      </c>
      <c r="Q87" s="5">
        <v>168420861215</v>
      </c>
      <c r="R87" s="5">
        <v>88845982857</v>
      </c>
      <c r="S87" s="5">
        <v>86416820880</v>
      </c>
      <c r="T87" s="5">
        <v>101192474458</v>
      </c>
      <c r="U87" s="5">
        <v>93162013325</v>
      </c>
    </row>
    <row r="88" spans="3:21" ht="15.5" x14ac:dyDescent="0.35">
      <c r="C88" t="s">
        <v>118</v>
      </c>
      <c r="D88" s="5">
        <v>179063174713</v>
      </c>
      <c r="E88" s="5">
        <v>173300507739</v>
      </c>
      <c r="F88" s="5">
        <v>258234763056</v>
      </c>
      <c r="G88" s="5">
        <v>233910815659</v>
      </c>
      <c r="I88" s="5">
        <v>173300507739</v>
      </c>
      <c r="J88" s="5">
        <v>195871447086</v>
      </c>
      <c r="K88" s="5">
        <v>152533256811</v>
      </c>
      <c r="L88" s="5">
        <v>403904801359</v>
      </c>
      <c r="M88" s="5">
        <v>403904801359</v>
      </c>
      <c r="N88" s="5">
        <v>404706649781</v>
      </c>
      <c r="O88" s="5">
        <v>99907715044</v>
      </c>
      <c r="P88" s="5">
        <v>99633677607</v>
      </c>
      <c r="Q88" s="5">
        <v>94864194692</v>
      </c>
      <c r="R88" s="5">
        <v>92846907611</v>
      </c>
    </row>
    <row r="89" spans="3:21" ht="15.5" x14ac:dyDescent="0.35">
      <c r="C89" t="s">
        <v>119</v>
      </c>
      <c r="D89" s="5">
        <v>179063174713</v>
      </c>
      <c r="E89" s="5">
        <v>173300507739</v>
      </c>
      <c r="F89" s="5">
        <v>258234763056</v>
      </c>
      <c r="G89" s="5">
        <v>233910815659</v>
      </c>
      <c r="I89" s="5">
        <v>173300507739</v>
      </c>
      <c r="J89" s="5">
        <v>195871447086</v>
      </c>
      <c r="K89" s="5">
        <v>152533256811</v>
      </c>
      <c r="L89" s="5">
        <v>403904801359</v>
      </c>
      <c r="M89" s="5">
        <v>403904801359</v>
      </c>
      <c r="N89" s="5">
        <v>404706649781</v>
      </c>
      <c r="O89" s="5">
        <v>99907715044</v>
      </c>
      <c r="P89" s="5">
        <v>99633677607</v>
      </c>
      <c r="Q89" s="5">
        <v>94864194692</v>
      </c>
      <c r="R89" s="5">
        <v>92846907611</v>
      </c>
    </row>
    <row r="90" spans="3:21" ht="15.5" x14ac:dyDescent="0.35">
      <c r="C90" t="s">
        <v>120</v>
      </c>
      <c r="D90" s="5">
        <v>126320258276</v>
      </c>
      <c r="E90" s="5">
        <v>120551262045</v>
      </c>
      <c r="F90" s="5">
        <v>135844940133</v>
      </c>
      <c r="G90" s="5">
        <v>147723812850</v>
      </c>
      <c r="I90" s="5">
        <v>120551262045</v>
      </c>
      <c r="J90" s="5">
        <v>155311720380</v>
      </c>
      <c r="K90" s="5">
        <v>160071200234</v>
      </c>
      <c r="L90" s="5">
        <v>177974670690</v>
      </c>
      <c r="M90" s="5">
        <v>224001315485</v>
      </c>
      <c r="N90" s="5">
        <v>243211947634</v>
      </c>
      <c r="O90" s="5">
        <v>249434502321</v>
      </c>
      <c r="P90" s="5">
        <v>253114894777</v>
      </c>
      <c r="Q90" s="5">
        <v>253142248890</v>
      </c>
      <c r="R90" s="5">
        <v>247082275006</v>
      </c>
      <c r="S90" s="5">
        <v>243964322170</v>
      </c>
      <c r="T90" s="5">
        <v>244672479374</v>
      </c>
      <c r="U90" s="5">
        <v>259628729176</v>
      </c>
    </row>
    <row r="91" spans="3:21" ht="15.5" x14ac:dyDescent="0.35">
      <c r="C91" t="s">
        <v>121</v>
      </c>
      <c r="D91" s="5">
        <v>190676461062</v>
      </c>
      <c r="E91" s="5">
        <v>190909805635</v>
      </c>
      <c r="F91" s="5">
        <v>211742437423</v>
      </c>
      <c r="G91" s="5">
        <v>254871556372</v>
      </c>
      <c r="I91" s="5">
        <v>190909805635</v>
      </c>
      <c r="J91" s="5">
        <v>301531433512</v>
      </c>
      <c r="K91" s="5">
        <v>366733710599</v>
      </c>
      <c r="L91" s="5">
        <v>372928831208</v>
      </c>
      <c r="M91" s="5">
        <v>417286513991</v>
      </c>
      <c r="N91" s="5">
        <v>453825685262</v>
      </c>
      <c r="O91" s="5">
        <v>491815406216</v>
      </c>
      <c r="P91" s="5">
        <v>508708851191</v>
      </c>
      <c r="Q91" s="5">
        <v>487491234444</v>
      </c>
      <c r="R91" s="5">
        <v>396400172713</v>
      </c>
      <c r="S91" s="5">
        <v>449061302609</v>
      </c>
      <c r="T91" s="5">
        <v>457862103838</v>
      </c>
      <c r="U91" s="5">
        <v>458864458682</v>
      </c>
    </row>
    <row r="92" spans="3:21" ht="15.5" x14ac:dyDescent="0.35">
      <c r="C92" t="s">
        <v>122</v>
      </c>
    </row>
    <row r="93" spans="3:21" ht="15.5" x14ac:dyDescent="0.35">
      <c r="C93" t="s">
        <v>124</v>
      </c>
      <c r="D93" s="5">
        <v>804330000</v>
      </c>
      <c r="F93" s="5">
        <v>85987261451</v>
      </c>
      <c r="G93" s="5">
        <v>85987261451</v>
      </c>
      <c r="J93" s="5">
        <v>85987261451</v>
      </c>
      <c r="K93" s="5">
        <v>84565597200</v>
      </c>
      <c r="L93" s="5">
        <v>116066744828</v>
      </c>
      <c r="M93" s="5">
        <v>122820711973</v>
      </c>
      <c r="N93" s="5">
        <v>133511724979</v>
      </c>
      <c r="O93" s="5">
        <v>144488956486</v>
      </c>
      <c r="P93" s="5">
        <v>142861408050</v>
      </c>
      <c r="Q93" s="5">
        <v>124263162860</v>
      </c>
      <c r="R93" s="5">
        <v>129057769907</v>
      </c>
      <c r="S93" s="5">
        <v>132333370834</v>
      </c>
      <c r="T93" s="5">
        <v>139160457062</v>
      </c>
      <c r="U93" s="5">
        <v>161999379636</v>
      </c>
    </row>
    <row r="94" spans="3:21" ht="15.5" x14ac:dyDescent="0.35">
      <c r="C94" t="s">
        <v>125</v>
      </c>
      <c r="D94" s="5">
        <v>10147830877</v>
      </c>
      <c r="E94" s="5">
        <v>10147830877</v>
      </c>
      <c r="F94" s="5">
        <v>8191468713</v>
      </c>
      <c r="G94" s="5">
        <v>8188722881</v>
      </c>
      <c r="I94" s="5">
        <v>10147830877</v>
      </c>
      <c r="J94" s="5">
        <v>8810332833</v>
      </c>
      <c r="K94" s="5">
        <v>9499529758</v>
      </c>
      <c r="L94" s="5">
        <v>7938811705</v>
      </c>
      <c r="M94" s="5">
        <v>7221223500</v>
      </c>
      <c r="N94" s="5">
        <v>3876747571</v>
      </c>
      <c r="O94" s="5">
        <v>3799378349</v>
      </c>
      <c r="P94" s="5">
        <v>3644180451</v>
      </c>
      <c r="Q94" s="5">
        <v>1789757472</v>
      </c>
      <c r="U94" s="5">
        <v>536398296</v>
      </c>
    </row>
    <row r="95" spans="3:21" ht="15.5" x14ac:dyDescent="0.35">
      <c r="C95" t="s">
        <v>127</v>
      </c>
      <c r="D95" s="5">
        <v>482536944970</v>
      </c>
      <c r="E95" s="5">
        <v>476074018307</v>
      </c>
      <c r="F95" s="5">
        <v>447161889628</v>
      </c>
      <c r="G95" s="5">
        <v>436044589273</v>
      </c>
      <c r="I95" s="5">
        <v>480375861549</v>
      </c>
      <c r="J95" s="5">
        <v>415594857311</v>
      </c>
      <c r="K95" s="5">
        <v>369310591631</v>
      </c>
      <c r="L95" s="5">
        <v>641959284650</v>
      </c>
      <c r="M95" s="5">
        <v>656601610699</v>
      </c>
      <c r="N95" s="5">
        <v>638985956081</v>
      </c>
      <c r="O95" s="5">
        <v>635800650417</v>
      </c>
      <c r="P95" s="5">
        <v>344223591394</v>
      </c>
      <c r="Q95" s="5">
        <v>235571588885</v>
      </c>
      <c r="R95" s="5">
        <v>242166588749</v>
      </c>
      <c r="S95" s="5">
        <v>156727007835</v>
      </c>
      <c r="T95" s="5">
        <v>168764403326</v>
      </c>
      <c r="U95" s="5">
        <v>162535777932</v>
      </c>
    </row>
    <row r="96" spans="3:21" ht="15.5" x14ac:dyDescent="0.35">
      <c r="C96" t="s">
        <v>128</v>
      </c>
      <c r="D96" s="5">
        <v>673213406032</v>
      </c>
      <c r="E96" s="5">
        <v>666983823942</v>
      </c>
      <c r="F96" s="5">
        <v>658904327051</v>
      </c>
      <c r="G96" s="5">
        <v>690916145645</v>
      </c>
      <c r="I96" s="5">
        <v>671285667184</v>
      </c>
      <c r="J96" s="5">
        <v>717126290823</v>
      </c>
      <c r="K96" s="5">
        <v>736044302230</v>
      </c>
      <c r="L96" s="5">
        <v>1014888115858</v>
      </c>
      <c r="M96" s="5">
        <v>1073888124690</v>
      </c>
      <c r="N96" s="5">
        <v>1092811641343</v>
      </c>
      <c r="O96" s="5">
        <v>1127616056633</v>
      </c>
      <c r="P96" s="5">
        <v>852932442585</v>
      </c>
      <c r="Q96" s="5">
        <v>723062823329</v>
      </c>
      <c r="R96" s="5">
        <v>638566761462</v>
      </c>
      <c r="S96" s="5">
        <v>605788310444</v>
      </c>
      <c r="T96" s="5">
        <v>626626507164</v>
      </c>
      <c r="U96" s="5">
        <v>621400236614</v>
      </c>
    </row>
    <row r="97" spans="3:21" ht="15.5" x14ac:dyDescent="0.35">
      <c r="C97" t="s">
        <v>129</v>
      </c>
    </row>
    <row r="98" spans="3:21" ht="15.5" x14ac:dyDescent="0.35">
      <c r="C98" t="s">
        <v>130</v>
      </c>
    </row>
    <row r="99" spans="3:21" ht="15.5" x14ac:dyDescent="0.35">
      <c r="C99" t="s">
        <v>131</v>
      </c>
      <c r="D99" s="5">
        <v>229468320980</v>
      </c>
      <c r="E99" s="5">
        <v>214972176135</v>
      </c>
      <c r="F99" s="5">
        <v>201503615083</v>
      </c>
      <c r="G99" s="5">
        <v>219114458395</v>
      </c>
      <c r="I99" s="5">
        <v>214972176135</v>
      </c>
      <c r="J99" s="5">
        <v>237141805552</v>
      </c>
      <c r="K99" s="5">
        <v>175796527581</v>
      </c>
      <c r="L99" s="5">
        <v>157575157710</v>
      </c>
      <c r="M99" s="5">
        <v>785092247247</v>
      </c>
      <c r="N99" s="5">
        <v>753517686681</v>
      </c>
      <c r="O99" s="5">
        <v>677306521884</v>
      </c>
      <c r="P99" s="5">
        <v>411184672225</v>
      </c>
      <c r="Q99" s="5">
        <v>323802228719</v>
      </c>
      <c r="R99" s="5">
        <v>296005361843</v>
      </c>
      <c r="S99" s="5">
        <v>282806672040</v>
      </c>
      <c r="T99" s="5">
        <v>276068533694</v>
      </c>
      <c r="U99" s="5">
        <v>349346473393</v>
      </c>
    </row>
    <row r="100" spans="3:21" ht="15.5" x14ac:dyDescent="0.35">
      <c r="C100" t="s">
        <v>132</v>
      </c>
      <c r="D100" s="5">
        <v>73812077475</v>
      </c>
      <c r="E100" s="5">
        <v>73937107437</v>
      </c>
      <c r="F100" s="5">
        <v>74062137399</v>
      </c>
      <c r="G100" s="5">
        <v>74187167361</v>
      </c>
      <c r="I100" s="5">
        <v>73937107437</v>
      </c>
      <c r="J100" s="5">
        <v>79478879967</v>
      </c>
      <c r="K100" s="5">
        <v>49737273421</v>
      </c>
      <c r="L100" s="5">
        <v>49937317155</v>
      </c>
      <c r="M100" s="5">
        <v>460969800625</v>
      </c>
      <c r="N100" s="5">
        <v>460700050785</v>
      </c>
      <c r="O100" s="5">
        <v>424926703895</v>
      </c>
      <c r="P100" s="5">
        <v>261713459100</v>
      </c>
      <c r="Q100" s="5">
        <v>263436964931</v>
      </c>
      <c r="R100" s="5">
        <v>265971224361</v>
      </c>
      <c r="S100" s="5">
        <v>244481328647</v>
      </c>
      <c r="T100" s="5">
        <v>256678307601</v>
      </c>
      <c r="U100" s="5">
        <v>319571183709</v>
      </c>
    </row>
    <row r="101" spans="3:21" ht="15.5" x14ac:dyDescent="0.35">
      <c r="C101" t="s">
        <v>133</v>
      </c>
    </row>
    <row r="102" spans="3:21" ht="15.5" x14ac:dyDescent="0.35">
      <c r="C102" t="s">
        <v>335</v>
      </c>
      <c r="D102" s="5">
        <v>95379537477</v>
      </c>
      <c r="E102" s="5">
        <v>91459060985</v>
      </c>
      <c r="F102" s="5">
        <v>87829867665</v>
      </c>
      <c r="G102" s="5">
        <v>100342223289</v>
      </c>
      <c r="I102" s="5">
        <v>91459060985</v>
      </c>
      <c r="J102" s="5">
        <v>100833453847</v>
      </c>
      <c r="K102" s="5">
        <v>77959553788</v>
      </c>
      <c r="L102" s="5">
        <v>62965637968</v>
      </c>
      <c r="M102" s="5">
        <v>231416917809</v>
      </c>
      <c r="N102" s="5">
        <v>199483096270</v>
      </c>
      <c r="O102" s="5">
        <v>180405711207</v>
      </c>
      <c r="P102" s="5">
        <v>108740267389</v>
      </c>
      <c r="Q102" s="5">
        <v>48573220882</v>
      </c>
      <c r="R102" s="5">
        <v>24958462470</v>
      </c>
      <c r="S102" s="5">
        <v>33719110043</v>
      </c>
      <c r="T102" s="5">
        <v>15054019843</v>
      </c>
      <c r="U102" s="5">
        <v>19192584844</v>
      </c>
    </row>
    <row r="103" spans="3:21" ht="15.5" x14ac:dyDescent="0.35">
      <c r="C103" t="s">
        <v>134</v>
      </c>
    </row>
    <row r="104" spans="3:21" ht="15.5" x14ac:dyDescent="0.35">
      <c r="C104" t="s">
        <v>337</v>
      </c>
      <c r="D104" s="5">
        <v>43286060375</v>
      </c>
      <c r="E104" s="5">
        <v>38112378823</v>
      </c>
      <c r="F104" s="5">
        <v>28766198721</v>
      </c>
      <c r="G104" s="5">
        <v>33134579503</v>
      </c>
      <c r="I104" s="5">
        <v>38112378823</v>
      </c>
      <c r="J104" s="5">
        <v>27796860639</v>
      </c>
      <c r="K104" s="5">
        <v>27649460073</v>
      </c>
      <c r="L104" s="5">
        <v>14893595842</v>
      </c>
      <c r="M104" s="5">
        <v>55059169422</v>
      </c>
      <c r="N104" s="5">
        <v>53140201051</v>
      </c>
      <c r="O104" s="5">
        <v>54925976152</v>
      </c>
      <c r="P104" s="5">
        <v>18944285678</v>
      </c>
      <c r="Q104" s="5">
        <v>1150603462</v>
      </c>
      <c r="R104" s="5">
        <v>420396000</v>
      </c>
      <c r="S104" s="5">
        <v>450396000</v>
      </c>
      <c r="T104" s="5">
        <v>1712352200</v>
      </c>
      <c r="U104" s="5">
        <v>3914184612</v>
      </c>
    </row>
    <row r="105" spans="3:21" ht="15.5" x14ac:dyDescent="0.35">
      <c r="C105" t="s">
        <v>135</v>
      </c>
      <c r="D105" s="5">
        <v>1221319646</v>
      </c>
      <c r="E105" s="5">
        <v>1387500000</v>
      </c>
      <c r="F105" s="5">
        <v>855000000</v>
      </c>
      <c r="G105" s="5">
        <v>1365000000</v>
      </c>
      <c r="I105" s="5">
        <v>1387500000</v>
      </c>
      <c r="J105" s="5">
        <v>3228814120</v>
      </c>
      <c r="K105" s="5">
        <v>1612500000</v>
      </c>
      <c r="L105" s="5">
        <v>843750000</v>
      </c>
      <c r="M105" s="5">
        <v>1762500000</v>
      </c>
      <c r="N105" s="5">
        <v>4389075000</v>
      </c>
      <c r="O105" s="5">
        <v>3546054375</v>
      </c>
      <c r="P105" s="5">
        <v>5420625000</v>
      </c>
      <c r="Q105" s="5">
        <v>2700000000</v>
      </c>
      <c r="R105" s="5">
        <v>1485793656</v>
      </c>
      <c r="S105" s="5">
        <v>710948002</v>
      </c>
      <c r="T105" s="5">
        <v>522151366</v>
      </c>
      <c r="U105" s="5">
        <v>410204040</v>
      </c>
    </row>
    <row r="106" spans="3:21" ht="15.5" x14ac:dyDescent="0.35">
      <c r="C106" t="s">
        <v>136</v>
      </c>
      <c r="D106" s="5">
        <v>2081250000</v>
      </c>
      <c r="E106" s="5">
        <v>1316810812</v>
      </c>
      <c r="F106" s="5">
        <v>884433680</v>
      </c>
      <c r="G106" s="5">
        <v>1303341977</v>
      </c>
      <c r="I106" s="5">
        <v>1316810812</v>
      </c>
      <c r="J106" s="5">
        <v>1720432082</v>
      </c>
      <c r="K106" s="5">
        <v>1087801901</v>
      </c>
      <c r="L106" s="5">
        <v>19438640466</v>
      </c>
      <c r="M106" s="5">
        <v>26071164988</v>
      </c>
      <c r="N106" s="5">
        <v>26031636965</v>
      </c>
      <c r="O106" s="5">
        <v>1662498416</v>
      </c>
      <c r="P106" s="5">
        <v>5730881740</v>
      </c>
      <c r="Q106" s="5">
        <v>4023594848</v>
      </c>
      <c r="R106" s="5">
        <v>1280179557</v>
      </c>
      <c r="S106" s="5">
        <v>1288189494</v>
      </c>
      <c r="T106" s="5">
        <v>783434969</v>
      </c>
      <c r="U106" s="5">
        <v>2072092438</v>
      </c>
    </row>
    <row r="107" spans="3:21" ht="15.5" x14ac:dyDescent="0.35">
      <c r="C107" t="s">
        <v>138</v>
      </c>
    </row>
    <row r="108" spans="3:21" ht="15.5" x14ac:dyDescent="0.35">
      <c r="C108" t="s">
        <v>422</v>
      </c>
      <c r="D108" s="5">
        <v>157700953257</v>
      </c>
      <c r="E108" s="5">
        <v>166980293767</v>
      </c>
      <c r="F108" s="5">
        <v>175443244901</v>
      </c>
      <c r="G108" s="5">
        <v>189053986473</v>
      </c>
      <c r="I108" s="5">
        <v>166980293767</v>
      </c>
      <c r="J108" s="5">
        <v>196845731411</v>
      </c>
      <c r="K108" s="5">
        <v>259202150905</v>
      </c>
      <c r="L108" s="5">
        <v>559681639442</v>
      </c>
      <c r="O108" s="5">
        <v>10440000000</v>
      </c>
      <c r="T108" s="5">
        <v>40980725067</v>
      </c>
    </row>
    <row r="109" spans="3:21" ht="15.5" x14ac:dyDescent="0.35">
      <c r="C109" t="s">
        <v>140</v>
      </c>
      <c r="K109" s="5">
        <v>23037143858</v>
      </c>
      <c r="L109" s="5">
        <v>27156956157</v>
      </c>
      <c r="M109" s="5">
        <v>18239190533</v>
      </c>
      <c r="N109" s="5">
        <v>18904367960</v>
      </c>
      <c r="O109" s="5">
        <v>19829457568</v>
      </c>
      <c r="P109" s="5">
        <v>28860036927</v>
      </c>
      <c r="Q109" s="5">
        <v>2206704063</v>
      </c>
      <c r="R109" s="5">
        <v>43262773</v>
      </c>
    </row>
    <row r="110" spans="3:21" ht="15.5" x14ac:dyDescent="0.35">
      <c r="C110" t="s">
        <v>143</v>
      </c>
      <c r="D110" s="5">
        <v>136357580</v>
      </c>
      <c r="J110" s="5">
        <v>16420200712</v>
      </c>
      <c r="K110" s="5">
        <v>3847296289</v>
      </c>
      <c r="L110" s="5">
        <v>932677889</v>
      </c>
      <c r="M110" s="5">
        <v>7821741166</v>
      </c>
      <c r="N110" s="5">
        <v>7821741166</v>
      </c>
      <c r="O110" s="5">
        <v>8979343906</v>
      </c>
      <c r="P110" s="5">
        <v>9127763532</v>
      </c>
      <c r="Q110" s="5">
        <v>1137280649</v>
      </c>
      <c r="R110" s="5">
        <v>598754399</v>
      </c>
      <c r="S110" s="5">
        <v>1211883014</v>
      </c>
      <c r="T110" s="5">
        <v>1108650065</v>
      </c>
      <c r="U110" s="5">
        <v>2765600000</v>
      </c>
    </row>
    <row r="111" spans="3:21" ht="15.5" x14ac:dyDescent="0.35">
      <c r="C111" t="s">
        <v>144</v>
      </c>
      <c r="D111" s="5">
        <v>232510409476</v>
      </c>
      <c r="E111" s="5">
        <v>242284117268</v>
      </c>
      <c r="F111" s="5">
        <v>244618812997</v>
      </c>
      <c r="G111" s="5">
        <v>258776174285</v>
      </c>
      <c r="I111" s="5">
        <v>242284117268</v>
      </c>
      <c r="J111" s="5">
        <v>267678219233</v>
      </c>
      <c r="K111" s="5">
        <v>355296231509</v>
      </c>
      <c r="L111" s="5">
        <v>658477873427</v>
      </c>
      <c r="M111" s="5">
        <v>99316113236</v>
      </c>
      <c r="N111" s="5">
        <v>102787190178</v>
      </c>
      <c r="O111" s="5">
        <v>148670074348</v>
      </c>
      <c r="P111" s="5">
        <v>142186592732</v>
      </c>
      <c r="Q111" s="5">
        <v>116211708563</v>
      </c>
      <c r="R111" s="5">
        <v>76718535371</v>
      </c>
      <c r="S111" s="5">
        <v>75890654091</v>
      </c>
      <c r="T111" s="5">
        <v>119456770859</v>
      </c>
      <c r="U111" s="5">
        <v>57018830940</v>
      </c>
    </row>
    <row r="112" spans="3:21" ht="15.5" x14ac:dyDescent="0.35">
      <c r="C112" t="s">
        <v>145</v>
      </c>
      <c r="D112" s="5">
        <v>232510409476</v>
      </c>
      <c r="E112" s="5">
        <v>242284117268</v>
      </c>
      <c r="F112" s="5">
        <v>244618812997</v>
      </c>
      <c r="G112" s="5">
        <v>258776174285</v>
      </c>
      <c r="I112" s="5">
        <v>242284117268</v>
      </c>
      <c r="J112" s="5">
        <v>267678219233</v>
      </c>
      <c r="K112" s="5">
        <v>355296231509</v>
      </c>
      <c r="L112" s="5">
        <v>658477873427</v>
      </c>
      <c r="M112" s="5">
        <v>99316113236</v>
      </c>
      <c r="N112" s="5">
        <v>102787190178</v>
      </c>
      <c r="O112" s="5">
        <v>148670074348</v>
      </c>
      <c r="P112" s="5">
        <v>142186592732</v>
      </c>
      <c r="Q112" s="5">
        <v>116211708563</v>
      </c>
      <c r="R112" s="5">
        <v>76718535371</v>
      </c>
      <c r="S112" s="5">
        <v>75890654091</v>
      </c>
      <c r="T112" s="5">
        <v>119456770859</v>
      </c>
      <c r="U112" s="5">
        <v>57018830940</v>
      </c>
    </row>
    <row r="113" spans="2:21" ht="15.5" x14ac:dyDescent="0.35">
      <c r="C113" t="s">
        <v>148</v>
      </c>
    </row>
    <row r="114" spans="2:21" ht="15.5" x14ac:dyDescent="0.35">
      <c r="C114" t="s">
        <v>1627</v>
      </c>
      <c r="D114" s="5">
        <v>33290594044</v>
      </c>
      <c r="E114" s="5">
        <v>33784961326</v>
      </c>
      <c r="F114" s="5">
        <v>34270120193</v>
      </c>
      <c r="G114" s="5">
        <v>34816739909</v>
      </c>
      <c r="I114" s="5">
        <v>33784961326</v>
      </c>
      <c r="J114" s="5">
        <v>35927039919</v>
      </c>
      <c r="K114" s="5">
        <v>38668107200</v>
      </c>
      <c r="L114" s="5">
        <v>39972842514</v>
      </c>
      <c r="M114" s="5">
        <v>40000000000</v>
      </c>
      <c r="N114" s="5">
        <v>40000000000</v>
      </c>
      <c r="O114" s="5">
        <v>40000000000</v>
      </c>
      <c r="P114" s="5">
        <v>40000000000</v>
      </c>
      <c r="Q114" s="5">
        <v>40000000000</v>
      </c>
    </row>
    <row r="115" spans="2:21" ht="15.5" x14ac:dyDescent="0.35">
      <c r="C115" t="s">
        <v>149</v>
      </c>
      <c r="D115" s="5">
        <v>190991547301</v>
      </c>
      <c r="E115" s="5">
        <v>200765255093</v>
      </c>
      <c r="F115" s="5">
        <v>209713365094</v>
      </c>
      <c r="G115" s="5">
        <v>223870726382</v>
      </c>
      <c r="I115" s="5">
        <v>200765255093</v>
      </c>
      <c r="J115" s="5">
        <v>232772771330</v>
      </c>
      <c r="K115" s="5">
        <v>320907401963</v>
      </c>
      <c r="L115" s="5">
        <v>626811438113</v>
      </c>
      <c r="M115" s="5">
        <v>58239190533</v>
      </c>
      <c r="N115" s="5">
        <v>58904367960</v>
      </c>
      <c r="O115" s="5">
        <v>70269457568</v>
      </c>
      <c r="P115" s="5">
        <v>68860036927</v>
      </c>
      <c r="Q115" s="5">
        <v>42206704063</v>
      </c>
      <c r="R115" s="5">
        <v>43262773</v>
      </c>
      <c r="T115" s="5">
        <v>40980725067</v>
      </c>
    </row>
    <row r="116" spans="2:21" ht="15.5" x14ac:dyDescent="0.35">
      <c r="C116" t="s">
        <v>336</v>
      </c>
      <c r="O116" s="5">
        <v>35810398545</v>
      </c>
      <c r="P116" s="5">
        <v>35810398545</v>
      </c>
      <c r="Q116" s="5">
        <v>35810398545</v>
      </c>
      <c r="R116" s="5">
        <v>35810398545</v>
      </c>
      <c r="S116" s="5">
        <v>35810398545</v>
      </c>
      <c r="T116" s="5">
        <v>35810398545</v>
      </c>
      <c r="U116" s="5">
        <v>35810398545</v>
      </c>
    </row>
    <row r="117" spans="2:21" ht="15.5" x14ac:dyDescent="0.35">
      <c r="C117" t="s">
        <v>146</v>
      </c>
      <c r="R117" s="5">
        <v>719133645</v>
      </c>
      <c r="S117" s="5">
        <v>719133645</v>
      </c>
      <c r="T117" s="5">
        <v>369522764</v>
      </c>
    </row>
    <row r="118" spans="2:21" ht="15.5" x14ac:dyDescent="0.35">
      <c r="C118" t="s">
        <v>150</v>
      </c>
      <c r="D118" s="5">
        <v>461978730456</v>
      </c>
      <c r="E118" s="5">
        <v>457256293403</v>
      </c>
      <c r="F118" s="5">
        <v>446122428080</v>
      </c>
      <c r="G118" s="5">
        <v>477890632680</v>
      </c>
      <c r="I118" s="5">
        <v>457256293403</v>
      </c>
      <c r="J118" s="5">
        <v>504820024785</v>
      </c>
      <c r="K118" s="5">
        <v>531092759090</v>
      </c>
      <c r="L118" s="5">
        <v>816053031137</v>
      </c>
      <c r="M118" s="5">
        <v>884408360483</v>
      </c>
      <c r="N118" s="5">
        <v>856304876859</v>
      </c>
      <c r="O118" s="5">
        <v>825976596232</v>
      </c>
      <c r="P118" s="5">
        <v>553371264957</v>
      </c>
      <c r="Q118" s="5">
        <v>440013937282</v>
      </c>
      <c r="R118" s="5">
        <v>372723897214</v>
      </c>
      <c r="S118" s="5">
        <v>358697326131</v>
      </c>
      <c r="T118" s="5">
        <v>395525304553</v>
      </c>
      <c r="U118" s="5">
        <v>406365304333</v>
      </c>
    </row>
    <row r="119" spans="2:21" ht="15.5" x14ac:dyDescent="0.35">
      <c r="C119" t="s">
        <v>151</v>
      </c>
    </row>
    <row r="120" spans="2:21" ht="15.5" x14ac:dyDescent="0.35">
      <c r="C120" t="s">
        <v>152</v>
      </c>
      <c r="D120" s="5">
        <v>130726250000</v>
      </c>
      <c r="E120" s="5">
        <v>130726250000</v>
      </c>
      <c r="F120" s="5">
        <v>130726250000</v>
      </c>
      <c r="G120" s="5">
        <v>130726250000</v>
      </c>
      <c r="I120" s="5">
        <v>130726250000</v>
      </c>
      <c r="J120" s="5">
        <v>130726250000</v>
      </c>
      <c r="K120" s="5">
        <v>130726250000</v>
      </c>
      <c r="L120" s="5">
        <v>130726250000</v>
      </c>
      <c r="M120" s="5">
        <v>130726250000</v>
      </c>
      <c r="N120" s="5">
        <v>130726250000</v>
      </c>
      <c r="O120" s="5">
        <v>130726250000</v>
      </c>
      <c r="P120" s="5">
        <v>130726250000</v>
      </c>
      <c r="Q120" s="5">
        <v>130726250000</v>
      </c>
      <c r="R120" s="5">
        <v>130726250000</v>
      </c>
      <c r="S120" s="5">
        <v>130726250000</v>
      </c>
      <c r="T120" s="5">
        <v>130726250000</v>
      </c>
      <c r="U120" s="5">
        <v>130726250000</v>
      </c>
    </row>
    <row r="121" spans="2:21" ht="15.5" x14ac:dyDescent="0.35">
      <c r="C121" t="s">
        <v>153</v>
      </c>
      <c r="D121" s="5">
        <v>5888000000</v>
      </c>
      <c r="E121" s="5">
        <v>5888000000</v>
      </c>
      <c r="F121" s="5">
        <v>5888000000</v>
      </c>
      <c r="G121" s="5">
        <v>5888000000</v>
      </c>
      <c r="I121" s="5">
        <v>5888000000</v>
      </c>
      <c r="J121" s="5">
        <v>5888000000</v>
      </c>
      <c r="K121" s="5">
        <v>5888000000</v>
      </c>
      <c r="L121" s="5">
        <v>5888000000</v>
      </c>
      <c r="M121" s="5">
        <v>5888000000</v>
      </c>
      <c r="N121" s="5">
        <v>5888000000</v>
      </c>
      <c r="O121" s="5">
        <v>5888000000</v>
      </c>
      <c r="P121" s="5">
        <v>5888000000</v>
      </c>
      <c r="Q121" s="5">
        <v>5888000000</v>
      </c>
      <c r="R121" s="5">
        <v>5888000000</v>
      </c>
    </row>
    <row r="122" spans="2:21" ht="15.5" x14ac:dyDescent="0.35">
      <c r="C122" t="s">
        <v>154</v>
      </c>
      <c r="D122" s="5">
        <v>74620425576</v>
      </c>
      <c r="E122" s="5">
        <v>73113280538</v>
      </c>
      <c r="F122" s="5">
        <v>76167648970</v>
      </c>
      <c r="G122" s="5">
        <v>76411262966</v>
      </c>
      <c r="I122" s="5">
        <v>73113280538</v>
      </c>
      <c r="J122" s="5">
        <v>71390172796</v>
      </c>
      <c r="K122" s="5">
        <v>68337293140</v>
      </c>
      <c r="L122" s="5">
        <v>62220834720</v>
      </c>
      <c r="M122" s="5">
        <v>52865514207</v>
      </c>
      <c r="N122" s="5">
        <v>99892514484</v>
      </c>
      <c r="O122" s="5">
        <v>165025210401</v>
      </c>
      <c r="P122" s="5">
        <v>162946927628</v>
      </c>
      <c r="Q122" s="5">
        <v>146434636048</v>
      </c>
      <c r="R122" s="5">
        <v>129228614248</v>
      </c>
      <c r="S122" s="5">
        <v>114715886226</v>
      </c>
      <c r="T122" s="5">
        <v>100374952611</v>
      </c>
      <c r="U122" s="5">
        <v>84308682281</v>
      </c>
    </row>
    <row r="123" spans="2:21" ht="15.5" x14ac:dyDescent="0.35">
      <c r="C123" t="s">
        <v>9</v>
      </c>
      <c r="D123" s="5">
        <v>211234675576</v>
      </c>
      <c r="E123" s="5">
        <v>209727530538</v>
      </c>
      <c r="F123" s="5">
        <v>212781898970</v>
      </c>
      <c r="G123" s="5">
        <v>213025512966</v>
      </c>
      <c r="I123" s="5">
        <v>209727530538</v>
      </c>
      <c r="J123" s="5">
        <v>208004422796</v>
      </c>
      <c r="K123" s="5">
        <v>204951543140</v>
      </c>
      <c r="L123" s="5">
        <v>198835084720</v>
      </c>
      <c r="M123" s="5">
        <v>189479764207</v>
      </c>
      <c r="N123" s="5">
        <v>236506764484</v>
      </c>
      <c r="O123" s="5">
        <v>301639460401</v>
      </c>
      <c r="P123" s="5">
        <v>299561177628</v>
      </c>
      <c r="Q123" s="5">
        <v>283048886048</v>
      </c>
      <c r="R123" s="5">
        <v>265842864248</v>
      </c>
      <c r="S123" s="5">
        <v>247090984313</v>
      </c>
      <c r="T123" s="5">
        <v>231101202611</v>
      </c>
      <c r="U123" s="5">
        <v>215034932281</v>
      </c>
    </row>
    <row r="124" spans="2:21" ht="15.5" x14ac:dyDescent="0.35">
      <c r="C124" t="s">
        <v>156</v>
      </c>
      <c r="D124" s="5">
        <v>673213406032</v>
      </c>
      <c r="E124" s="5">
        <v>666983823941</v>
      </c>
      <c r="F124" s="5">
        <v>658904327050</v>
      </c>
      <c r="G124" s="5">
        <v>690916145646</v>
      </c>
      <c r="I124" s="5">
        <v>666983823941</v>
      </c>
      <c r="J124" s="5">
        <v>712824447581</v>
      </c>
      <c r="K124" s="5">
        <v>736044302230</v>
      </c>
      <c r="L124" s="5">
        <v>1014888115857</v>
      </c>
      <c r="M124" s="5">
        <v>1073888124690</v>
      </c>
      <c r="N124" s="5">
        <v>1092811641343</v>
      </c>
      <c r="O124" s="5">
        <v>1127616056633</v>
      </c>
      <c r="P124" s="5">
        <v>852932442585</v>
      </c>
      <c r="Q124" s="5">
        <v>723062823330</v>
      </c>
      <c r="R124" s="5">
        <v>638566761462</v>
      </c>
      <c r="S124" s="5">
        <v>605788310444</v>
      </c>
      <c r="T124" s="5">
        <v>626626507164</v>
      </c>
      <c r="U124" s="5">
        <v>621400236614</v>
      </c>
    </row>
    <row r="125" spans="2:21" ht="15.5" x14ac:dyDescent="0.35">
      <c r="C125" t="s">
        <v>157</v>
      </c>
      <c r="D125" s="5">
        <v>568375000</v>
      </c>
      <c r="E125" s="5">
        <v>568375000</v>
      </c>
      <c r="F125" s="5">
        <v>568375000</v>
      </c>
      <c r="G125" s="5">
        <v>568375000</v>
      </c>
      <c r="I125" s="5">
        <v>568375000</v>
      </c>
      <c r="J125" s="5">
        <v>568375000</v>
      </c>
      <c r="K125" s="5">
        <v>568375000</v>
      </c>
      <c r="L125" s="5">
        <v>568375000</v>
      </c>
      <c r="M125" s="5">
        <v>568375000</v>
      </c>
      <c r="N125" s="5">
        <v>568375000</v>
      </c>
      <c r="O125" s="5">
        <v>568375000</v>
      </c>
      <c r="P125" s="5">
        <v>568375000</v>
      </c>
      <c r="Q125" s="5">
        <v>568375000</v>
      </c>
      <c r="R125" s="5">
        <v>568375000</v>
      </c>
      <c r="S125" s="5">
        <v>568375000</v>
      </c>
      <c r="T125" s="5">
        <v>568375000</v>
      </c>
      <c r="U125" s="5">
        <v>568375000</v>
      </c>
    </row>
    <row r="127" spans="2:21" ht="15.5" x14ac:dyDescent="0.35">
      <c r="B127" t="s">
        <v>158</v>
      </c>
      <c r="C127" t="s">
        <v>159</v>
      </c>
      <c r="D127" s="5">
        <v>9891625340</v>
      </c>
      <c r="E127" s="5">
        <v>-104137115609</v>
      </c>
      <c r="F127" s="5">
        <v>17130681493</v>
      </c>
      <c r="G127" s="5">
        <v>44794473607</v>
      </c>
      <c r="I127" s="5">
        <v>-30539583202</v>
      </c>
      <c r="J127" s="5">
        <v>81128457999</v>
      </c>
      <c r="K127" s="5">
        <v>-26743708445</v>
      </c>
      <c r="L127" s="5">
        <v>2230139088</v>
      </c>
      <c r="M127" s="5">
        <v>790993510</v>
      </c>
      <c r="N127" s="5">
        <v>24283561928</v>
      </c>
      <c r="O127" s="5">
        <v>-195249634618</v>
      </c>
      <c r="P127" s="5">
        <v>75713565476</v>
      </c>
      <c r="Q127" s="5">
        <v>-42951728635</v>
      </c>
      <c r="R127" s="5">
        <v>6595052098</v>
      </c>
      <c r="S127" s="5">
        <v>5.9320891248999936E+16</v>
      </c>
      <c r="T127" s="5">
        <v>2.4408903217999872E+16</v>
      </c>
      <c r="U127" s="5">
        <v>-5967845177999936</v>
      </c>
    </row>
    <row r="128" spans="2:21" ht="15.5" x14ac:dyDescent="0.35">
      <c r="C128" t="s">
        <v>344</v>
      </c>
      <c r="D128" s="5">
        <v>138556081023</v>
      </c>
      <c r="E128" s="5">
        <v>154429632151</v>
      </c>
      <c r="F128" s="5">
        <v>203980510803</v>
      </c>
      <c r="G128" s="5">
        <v>178370791283</v>
      </c>
      <c r="I128" s="5">
        <v>694227754528</v>
      </c>
      <c r="J128" s="5">
        <v>648582693879</v>
      </c>
      <c r="K128" s="5">
        <v>515124003019</v>
      </c>
      <c r="L128" s="5">
        <v>530346790147</v>
      </c>
      <c r="M128" s="5">
        <v>449804081479</v>
      </c>
      <c r="N128" s="5">
        <v>324901870170</v>
      </c>
      <c r="O128" s="5">
        <v>780217520970</v>
      </c>
      <c r="P128" s="5">
        <v>781212548568</v>
      </c>
      <c r="Q128" s="5">
        <v>715303765301</v>
      </c>
      <c r="R128" s="5">
        <v>701878280611</v>
      </c>
      <c r="S128" s="5">
        <v>7.840173131E+17</v>
      </c>
      <c r="T128" s="5">
        <v>7.5573505416899994E+17</v>
      </c>
      <c r="U128" s="5">
        <v>6.95637892436E+17</v>
      </c>
    </row>
    <row r="129" spans="3:21" ht="15.5" x14ac:dyDescent="0.35">
      <c r="C129" t="s">
        <v>1606</v>
      </c>
      <c r="D129" s="5">
        <v>9583798</v>
      </c>
      <c r="E129" s="5">
        <v>6965826</v>
      </c>
      <c r="F129" s="5">
        <v>7041947</v>
      </c>
      <c r="G129" s="5">
        <v>7809960</v>
      </c>
      <c r="I129" s="5">
        <v>30989680</v>
      </c>
      <c r="J129" s="5">
        <v>54021218</v>
      </c>
      <c r="K129" s="5">
        <v>29237604</v>
      </c>
      <c r="L129" s="5">
        <v>88362249</v>
      </c>
      <c r="M129" s="5">
        <v>163459576</v>
      </c>
      <c r="N129" s="5">
        <v>198342350</v>
      </c>
      <c r="O129" s="5">
        <v>246549904</v>
      </c>
      <c r="P129" s="5">
        <v>521456692</v>
      </c>
      <c r="Q129" s="5">
        <v>46711420</v>
      </c>
      <c r="R129" s="5">
        <v>17705442</v>
      </c>
      <c r="S129" s="5">
        <v>237461033000000</v>
      </c>
      <c r="T129" s="5">
        <v>220518064000000</v>
      </c>
      <c r="U129" s="5">
        <v>192977774000000</v>
      </c>
    </row>
    <row r="130" spans="3:21" ht="15.5" x14ac:dyDescent="0.35">
      <c r="C130" t="s">
        <v>1061</v>
      </c>
      <c r="D130" s="5">
        <v>-126526554738</v>
      </c>
      <c r="E130" s="5">
        <v>-262182962756</v>
      </c>
      <c r="F130" s="5">
        <v>-169792314230</v>
      </c>
      <c r="G130" s="5">
        <v>-119896944027</v>
      </c>
      <c r="I130" s="5">
        <v>-679313459288</v>
      </c>
      <c r="J130" s="5">
        <v>-496604606650</v>
      </c>
      <c r="K130" s="5">
        <v>-496293616511</v>
      </c>
      <c r="L130" s="5">
        <v>-493744449336</v>
      </c>
      <c r="M130" s="5">
        <v>-401640516359</v>
      </c>
      <c r="N130" s="5">
        <v>-217996603609</v>
      </c>
      <c r="O130" s="5">
        <v>-878676909654</v>
      </c>
      <c r="P130" s="5">
        <v>-614486104430</v>
      </c>
      <c r="Q130" s="5">
        <v>-678439365176</v>
      </c>
      <c r="R130" s="5">
        <v>-636502695458</v>
      </c>
      <c r="S130" s="5">
        <v>-6.27751226264E+17</v>
      </c>
      <c r="T130" s="5">
        <v>-6.3060952354300006E+17</v>
      </c>
      <c r="U130" s="5">
        <v>-5.9347892584899994E+17</v>
      </c>
    </row>
    <row r="131" spans="3:21" ht="15.5" x14ac:dyDescent="0.35">
      <c r="C131" t="s">
        <v>477</v>
      </c>
      <c r="D131" s="5">
        <v>-514404660</v>
      </c>
      <c r="E131" s="5">
        <v>-2809871428</v>
      </c>
      <c r="F131" s="5">
        <v>99250743</v>
      </c>
      <c r="G131" s="5">
        <v>-920490780</v>
      </c>
      <c r="I131" s="5">
        <v>-4450063498</v>
      </c>
      <c r="J131" s="5">
        <v>-226067478</v>
      </c>
      <c r="K131" s="5">
        <v>-191234394</v>
      </c>
      <c r="L131" s="5">
        <v>-249202545</v>
      </c>
      <c r="M131" s="5">
        <v>-136730994</v>
      </c>
      <c r="N131" s="5">
        <v>-2732344653</v>
      </c>
      <c r="O131" s="5">
        <v>-570344547</v>
      </c>
      <c r="P131" s="5">
        <v>-6445591543</v>
      </c>
      <c r="Q131" s="5">
        <v>-5705316394</v>
      </c>
      <c r="R131" s="5">
        <v>-813198290</v>
      </c>
      <c r="S131" s="5">
        <v>-2335868614000000</v>
      </c>
      <c r="T131" s="5">
        <v>-4034153087000000</v>
      </c>
      <c r="U131" s="5">
        <v>-8605650298000000</v>
      </c>
    </row>
    <row r="132" spans="3:21" ht="15.5" x14ac:dyDescent="0.35">
      <c r="C132" t="s">
        <v>1373</v>
      </c>
      <c r="D132" s="5">
        <v>-2647596695</v>
      </c>
      <c r="E132" s="5">
        <v>9002022515</v>
      </c>
      <c r="F132" s="5">
        <v>-6820945268</v>
      </c>
      <c r="G132" s="5">
        <v>-6867008450</v>
      </c>
      <c r="I132" s="5">
        <v>-10681408022</v>
      </c>
      <c r="J132" s="5">
        <v>-25492254863</v>
      </c>
      <c r="K132" s="5">
        <v>-11139418517</v>
      </c>
      <c r="L132" s="5">
        <v>-12188716840</v>
      </c>
      <c r="M132" s="5">
        <v>-18675588918</v>
      </c>
      <c r="N132" s="5">
        <v>-48065371832</v>
      </c>
      <c r="O132" s="5">
        <v>-52406519707</v>
      </c>
      <c r="P132" s="5">
        <v>-51609655384</v>
      </c>
      <c r="Q132" s="5">
        <v>-47194772369</v>
      </c>
      <c r="R132" s="5">
        <v>-41086826385</v>
      </c>
      <c r="S132" s="5">
        <v>-4.3951173501E+16</v>
      </c>
      <c r="T132" s="5">
        <v>-3.8958859281E+16</v>
      </c>
      <c r="U132" s="5">
        <v>-3.6183291078E+16</v>
      </c>
    </row>
    <row r="133" spans="3:21" ht="15.5" x14ac:dyDescent="0.35">
      <c r="C133" t="s">
        <v>1628</v>
      </c>
    </row>
    <row r="134" spans="3:21" ht="15.5" x14ac:dyDescent="0.35">
      <c r="C134" t="s">
        <v>1629</v>
      </c>
      <c r="D134" s="5">
        <v>1014516612</v>
      </c>
      <c r="G134" s="5">
        <v>11527947804</v>
      </c>
    </row>
    <row r="135" spans="3:21" ht="15.5" x14ac:dyDescent="0.35">
      <c r="C135" t="s">
        <v>1630</v>
      </c>
      <c r="E135" s="5">
        <v>-2582901917</v>
      </c>
      <c r="F135" s="5">
        <v>-10342862502</v>
      </c>
      <c r="G135" s="5">
        <v>-17427632183</v>
      </c>
      <c r="I135" s="5">
        <v>-30353396602</v>
      </c>
      <c r="J135" s="5">
        <v>-45185328107</v>
      </c>
      <c r="K135" s="5">
        <v>-34272679646</v>
      </c>
      <c r="L135" s="5">
        <v>-22022644587</v>
      </c>
      <c r="M135" s="5">
        <v>-28723711274</v>
      </c>
      <c r="N135" s="5">
        <v>-32022330498</v>
      </c>
      <c r="O135" s="5">
        <v>-44059931584</v>
      </c>
      <c r="P135" s="5">
        <v>-33479088427</v>
      </c>
      <c r="Q135" s="5">
        <v>-26962751417</v>
      </c>
      <c r="R135" s="5">
        <v>-16898213822</v>
      </c>
      <c r="S135" s="5">
        <v>-5.0895614505E+16</v>
      </c>
      <c r="T135" s="5">
        <v>-5.7944133104E+16</v>
      </c>
      <c r="U135" s="5">
        <v>-6.3530848163E+16</v>
      </c>
    </row>
    <row r="136" spans="3:21" ht="15.5" x14ac:dyDescent="0.35">
      <c r="C136" t="s">
        <v>165</v>
      </c>
      <c r="D136" s="5">
        <v>-6245706638</v>
      </c>
      <c r="E136" s="5">
        <v>20991412433</v>
      </c>
      <c r="F136" s="5">
        <v>-5040030457</v>
      </c>
      <c r="G136" s="5">
        <v>-8582230993</v>
      </c>
      <c r="I136" s="5">
        <v>-1533112488</v>
      </c>
      <c r="J136" s="5">
        <v>-34709501136</v>
      </c>
      <c r="K136" s="5">
        <v>-4410831587</v>
      </c>
      <c r="L136" s="5">
        <v>-3813578423</v>
      </c>
      <c r="M136" s="5">
        <v>2325389206</v>
      </c>
      <c r="N136" s="5">
        <v>-29677710765</v>
      </c>
      <c r="O136" s="5">
        <v>197401329847</v>
      </c>
      <c r="P136" s="5">
        <v>44900996917</v>
      </c>
      <c r="Q136" s="5">
        <v>36016439291</v>
      </c>
      <c r="R136" s="5">
        <v>11117077266</v>
      </c>
      <c r="S136" s="5">
        <v>-5.9231369927E+16</v>
      </c>
      <c r="T136" s="5">
        <v>-3.2322649116E+16</v>
      </c>
      <c r="U136" s="5">
        <v>1.2544311177E+16</v>
      </c>
    </row>
    <row r="137" spans="3:21" ht="15.5" x14ac:dyDescent="0.35">
      <c r="C137" t="s">
        <v>166</v>
      </c>
      <c r="D137" s="5">
        <v>-901751934</v>
      </c>
      <c r="E137" s="5">
        <v>84496588879</v>
      </c>
      <c r="F137" s="5">
        <v>-11315967545</v>
      </c>
      <c r="G137" s="5">
        <v>-36690749087</v>
      </c>
      <c r="I137" s="5">
        <v>33135183417</v>
      </c>
      <c r="J137" s="5">
        <v>-49729214090</v>
      </c>
      <c r="K137" s="5">
        <v>26832401303</v>
      </c>
      <c r="L137" s="5">
        <v>2756274058</v>
      </c>
      <c r="M137" s="5">
        <v>-1292126202</v>
      </c>
      <c r="N137" s="5">
        <v>2591699535</v>
      </c>
      <c r="O137" s="5">
        <v>-11067600084</v>
      </c>
      <c r="P137" s="5">
        <v>-105654133281</v>
      </c>
      <c r="Q137" s="5">
        <v>3804610486</v>
      </c>
      <c r="R137" s="5">
        <v>-5262693636</v>
      </c>
      <c r="S137" s="5">
        <v>-965958000000000</v>
      </c>
      <c r="T137" s="5">
        <v>-2370784239000000</v>
      </c>
      <c r="U137" s="5">
        <v>-6150934053000000</v>
      </c>
    </row>
    <row r="138" spans="3:21" ht="15.5" x14ac:dyDescent="0.35">
      <c r="C138" t="s">
        <v>168</v>
      </c>
      <c r="D138" s="5">
        <v>-500238921</v>
      </c>
      <c r="E138" s="5">
        <v>24256449223</v>
      </c>
      <c r="F138" s="5">
        <v>13024962405</v>
      </c>
      <c r="G138" s="5">
        <v>-1203207020</v>
      </c>
      <c r="I138" s="5">
        <v>34252723939</v>
      </c>
      <c r="J138" s="5">
        <v>-2258427992</v>
      </c>
      <c r="K138" s="5">
        <v>-1039153579</v>
      </c>
      <c r="L138" s="5">
        <v>-19368672787</v>
      </c>
      <c r="M138" s="5">
        <v>-623933500</v>
      </c>
      <c r="N138" s="5">
        <v>-1440921900</v>
      </c>
      <c r="O138" s="5">
        <v>-16102146643</v>
      </c>
      <c r="P138" s="5">
        <v>-71547364641</v>
      </c>
      <c r="Q138" s="5">
        <v>-6253044136</v>
      </c>
      <c r="R138" s="5">
        <v>-5262693636</v>
      </c>
      <c r="S138" s="5">
        <v>-965958000000000</v>
      </c>
      <c r="T138" s="5">
        <v>-2370784239000000</v>
      </c>
      <c r="U138" s="5">
        <v>-6150934053000000</v>
      </c>
    </row>
    <row r="139" spans="3:21" ht="15.5" x14ac:dyDescent="0.35">
      <c r="C139" t="s">
        <v>1631</v>
      </c>
      <c r="N139" s="5">
        <v>3889243435</v>
      </c>
      <c r="O139" s="5">
        <v>421077365</v>
      </c>
      <c r="P139" s="5">
        <v>40454360297</v>
      </c>
    </row>
    <row r="140" spans="3:21" ht="15.5" x14ac:dyDescent="0.35">
      <c r="C140" t="s">
        <v>1632</v>
      </c>
      <c r="G140" s="5">
        <v>-1015720798</v>
      </c>
      <c r="K140" s="5">
        <v>28360208482</v>
      </c>
      <c r="L140" s="5">
        <v>17482996667</v>
      </c>
      <c r="P140" s="5">
        <v>6516229059</v>
      </c>
      <c r="Q140" s="5">
        <v>349000000</v>
      </c>
    </row>
    <row r="141" spans="3:21" ht="15.5" x14ac:dyDescent="0.35">
      <c r="C141" t="s">
        <v>93</v>
      </c>
      <c r="E141" s="5">
        <v>-1065720798</v>
      </c>
      <c r="G141" s="5">
        <v>1065720798</v>
      </c>
      <c r="O141" s="5">
        <v>2012780277</v>
      </c>
    </row>
    <row r="142" spans="3:21" ht="15.5" x14ac:dyDescent="0.35">
      <c r="C142" t="s">
        <v>1633</v>
      </c>
    </row>
    <row r="143" spans="3:21" ht="15.5" x14ac:dyDescent="0.35">
      <c r="C143" t="s">
        <v>1634</v>
      </c>
      <c r="D143" s="5">
        <v>-130620868</v>
      </c>
      <c r="E143" s="5">
        <v>-3875214</v>
      </c>
      <c r="F143" s="5">
        <v>-16982553</v>
      </c>
      <c r="G143" s="5">
        <v>13487263</v>
      </c>
      <c r="I143" s="5">
        <v>-63960220</v>
      </c>
      <c r="J143" s="5">
        <v>183095209</v>
      </c>
      <c r="K143" s="5">
        <v>-373612600</v>
      </c>
      <c r="L143" s="5">
        <v>4641950178</v>
      </c>
      <c r="M143" s="5">
        <v>-666772702</v>
      </c>
    </row>
    <row r="144" spans="3:21" ht="15.5" x14ac:dyDescent="0.35">
      <c r="C144" t="s">
        <v>118</v>
      </c>
      <c r="D144" s="5">
        <v>11533600</v>
      </c>
      <c r="E144" s="5">
        <v>62345271721</v>
      </c>
      <c r="F144" s="5">
        <v>-24323947397</v>
      </c>
      <c r="G144" s="5">
        <v>-35551029330</v>
      </c>
      <c r="I144" s="5">
        <v>-18044249</v>
      </c>
      <c r="J144" s="5">
        <v>-37734931307</v>
      </c>
      <c r="K144" s="5">
        <v>-115041000</v>
      </c>
      <c r="M144" s="5">
        <v>-1420000</v>
      </c>
    </row>
    <row r="145" spans="3:21" ht="15.5" x14ac:dyDescent="0.35">
      <c r="C145" t="s">
        <v>1635</v>
      </c>
      <c r="N145" s="5">
        <v>143378000</v>
      </c>
      <c r="O145" s="5">
        <v>2180796895</v>
      </c>
      <c r="P145" s="5">
        <v>4010160104</v>
      </c>
      <c r="Q145" s="5">
        <v>7735856315</v>
      </c>
    </row>
    <row r="146" spans="3:21" ht="15.5" x14ac:dyDescent="0.35">
      <c r="C146" t="s">
        <v>1636</v>
      </c>
      <c r="O146" s="5">
        <v>-773599514</v>
      </c>
      <c r="P146" s="5">
        <v>-1657666675</v>
      </c>
      <c r="Q146" s="5">
        <v>-3634639063</v>
      </c>
    </row>
    <row r="147" spans="3:21" ht="15.5" x14ac:dyDescent="0.35">
      <c r="C147" t="s">
        <v>1637</v>
      </c>
      <c r="O147" s="5">
        <v>1193491536</v>
      </c>
      <c r="P147" s="5">
        <v>-83429851425</v>
      </c>
      <c r="Q147" s="5">
        <v>5607437370</v>
      </c>
    </row>
    <row r="148" spans="3:21" ht="15.5" x14ac:dyDescent="0.35">
      <c r="C148" t="s">
        <v>172</v>
      </c>
      <c r="D148" s="5">
        <v>-282425745</v>
      </c>
      <c r="E148" s="5">
        <v>-1035536053</v>
      </c>
      <c r="I148" s="5">
        <v>-1035536053</v>
      </c>
      <c r="J148" s="5">
        <v>-9918950000</v>
      </c>
    </row>
    <row r="149" spans="3:21" ht="15.5" x14ac:dyDescent="0.35">
      <c r="C149" t="s">
        <v>1638</v>
      </c>
    </row>
    <row r="150" spans="3:21" ht="15.5" x14ac:dyDescent="0.35">
      <c r="C150" t="s">
        <v>836</v>
      </c>
    </row>
    <row r="151" spans="3:21" ht="15.5" x14ac:dyDescent="0.35">
      <c r="C151" t="s">
        <v>185</v>
      </c>
    </row>
    <row r="152" spans="3:21" ht="15.5" x14ac:dyDescent="0.35">
      <c r="C152" t="s">
        <v>186</v>
      </c>
      <c r="D152" s="5">
        <v>-6245706638</v>
      </c>
      <c r="E152" s="5">
        <v>20991412433</v>
      </c>
      <c r="F152" s="5">
        <v>-5040030457</v>
      </c>
      <c r="G152" s="5">
        <v>-8582230993</v>
      </c>
      <c r="I152" s="5">
        <v>-1533112488</v>
      </c>
      <c r="J152" s="5">
        <v>-34709501136</v>
      </c>
      <c r="K152" s="5">
        <v>-4410831587</v>
      </c>
      <c r="L152" s="5">
        <v>-3813578423</v>
      </c>
      <c r="M152" s="5">
        <v>2325389206</v>
      </c>
      <c r="N152" s="5">
        <v>-29677710765</v>
      </c>
      <c r="O152" s="5">
        <v>197401329847</v>
      </c>
      <c r="P152" s="5">
        <v>44900996917</v>
      </c>
      <c r="Q152" s="5">
        <v>36016439291</v>
      </c>
      <c r="R152" s="5">
        <v>11117077266</v>
      </c>
      <c r="S152" s="5">
        <v>-5.9231369927E+16</v>
      </c>
      <c r="T152" s="5">
        <v>-3.2322649116E+16</v>
      </c>
      <c r="U152" s="5">
        <v>1.2544311177E+16</v>
      </c>
    </row>
    <row r="153" spans="3:21" ht="15.5" x14ac:dyDescent="0.35">
      <c r="C153" t="s">
        <v>1639</v>
      </c>
    </row>
    <row r="154" spans="3:21" ht="15.5" x14ac:dyDescent="0.35">
      <c r="C154" t="s">
        <v>1640</v>
      </c>
      <c r="N154" s="5">
        <v>4731840500</v>
      </c>
    </row>
    <row r="155" spans="3:21" ht="15.5" x14ac:dyDescent="0.35">
      <c r="C155" t="s">
        <v>187</v>
      </c>
      <c r="S155" s="5">
        <v>-1261956200000000</v>
      </c>
    </row>
    <row r="156" spans="3:21" ht="15.5" x14ac:dyDescent="0.35">
      <c r="C156" t="s">
        <v>1641</v>
      </c>
      <c r="D156" s="5">
        <v>-125029962</v>
      </c>
      <c r="E156" s="5">
        <v>-5541772530</v>
      </c>
      <c r="G156" s="5">
        <v>75017976</v>
      </c>
      <c r="I156" s="5">
        <v>-5541772530</v>
      </c>
      <c r="J156" s="5">
        <v>-258393454</v>
      </c>
      <c r="K156" s="5">
        <v>-200043734</v>
      </c>
      <c r="L156" s="5">
        <v>-62682640</v>
      </c>
    </row>
    <row r="157" spans="3:21" ht="15.5" x14ac:dyDescent="0.35">
      <c r="C157" t="s">
        <v>1642</v>
      </c>
      <c r="D157" s="5">
        <v>136357580</v>
      </c>
      <c r="E157" s="5">
        <v>-14763280986</v>
      </c>
      <c r="F157" s="5">
        <v>14763280986</v>
      </c>
      <c r="G157" s="5">
        <v>-2500000000</v>
      </c>
      <c r="I157" s="5">
        <v>-16420200712</v>
      </c>
      <c r="J157" s="5">
        <v>-2071830046</v>
      </c>
      <c r="K157" s="5">
        <v>-1205193899</v>
      </c>
      <c r="L157" s="5">
        <v>-163218629</v>
      </c>
      <c r="M157" s="5">
        <v>-665177427</v>
      </c>
      <c r="N157" s="5">
        <v>-2082692347</v>
      </c>
      <c r="O157" s="5">
        <v>-9178998985</v>
      </c>
      <c r="P157" s="5">
        <v>34643815747</v>
      </c>
      <c r="Q157" s="5">
        <v>2701967540</v>
      </c>
      <c r="R157" s="5">
        <v>-569865842</v>
      </c>
      <c r="S157" s="5">
        <v>103232949000000</v>
      </c>
      <c r="T157" s="5">
        <v>-1656949935000000</v>
      </c>
      <c r="U157" s="5">
        <v>-3584666245000000</v>
      </c>
    </row>
    <row r="158" spans="3:21" ht="15.5" x14ac:dyDescent="0.35">
      <c r="C158" t="s">
        <v>1643</v>
      </c>
      <c r="N158" s="5">
        <v>-36250000</v>
      </c>
      <c r="O158" s="5">
        <v>29836000</v>
      </c>
      <c r="P158" s="5">
        <v>93237700</v>
      </c>
      <c r="Q158" s="5">
        <v>-22314200</v>
      </c>
      <c r="S158" s="5">
        <v>-4894942655000000</v>
      </c>
    </row>
    <row r="159" spans="3:21" ht="15.5" x14ac:dyDescent="0.35">
      <c r="C159" t="s">
        <v>1644</v>
      </c>
      <c r="M159" s="5">
        <v>801848422</v>
      </c>
      <c r="N159" s="5">
        <v>-19168552152</v>
      </c>
      <c r="O159" s="5">
        <v>-274037437</v>
      </c>
      <c r="P159" s="5">
        <v>-4769482915</v>
      </c>
      <c r="Q159" s="5">
        <v>-2017287081</v>
      </c>
      <c r="R159" s="5">
        <v>-15660952606</v>
      </c>
      <c r="T159" s="5">
        <v>-6551715728000000</v>
      </c>
      <c r="U159" s="5">
        <v>2765600000000000</v>
      </c>
    </row>
    <row r="160" spans="3:21" ht="15.5" x14ac:dyDescent="0.35">
      <c r="C160" t="s">
        <v>1645</v>
      </c>
      <c r="Q160" s="5">
        <v>40000000000</v>
      </c>
    </row>
    <row r="161" spans="2:21" ht="15.5" x14ac:dyDescent="0.35">
      <c r="C161" t="s">
        <v>1019</v>
      </c>
      <c r="E161" s="5">
        <v>16420200712</v>
      </c>
      <c r="F161" s="5">
        <v>-15309900702</v>
      </c>
      <c r="G161" s="5">
        <v>-1110300010</v>
      </c>
    </row>
    <row r="162" spans="2:21" ht="15.5" x14ac:dyDescent="0.35">
      <c r="C162" t="s">
        <v>1646</v>
      </c>
      <c r="D162" s="5">
        <v>-494367282</v>
      </c>
      <c r="E162" s="5">
        <v>-2142078593</v>
      </c>
      <c r="G162" s="5">
        <v>555150004</v>
      </c>
      <c r="I162" s="5">
        <v>-2142078593</v>
      </c>
      <c r="J162" s="5">
        <v>-2741067281</v>
      </c>
      <c r="K162" s="5">
        <v>-177647905</v>
      </c>
      <c r="L162" s="5">
        <v>-27157486</v>
      </c>
    </row>
    <row r="163" spans="2:21" ht="15.5" x14ac:dyDescent="0.35">
      <c r="C163" t="s">
        <v>439</v>
      </c>
      <c r="O163" s="5">
        <v>-2810405000</v>
      </c>
      <c r="P163" s="5">
        <v>-1136750000</v>
      </c>
      <c r="Q163" s="5">
        <v>-2841875000</v>
      </c>
    </row>
    <row r="164" spans="2:21" ht="15.5" x14ac:dyDescent="0.35">
      <c r="C164" t="s">
        <v>1056</v>
      </c>
      <c r="R164" s="5">
        <v>5888000000</v>
      </c>
    </row>
    <row r="165" spans="2:21" ht="15.5" x14ac:dyDescent="0.35">
      <c r="C165" t="s">
        <v>1337</v>
      </c>
      <c r="D165" s="5">
        <v>-5762666974</v>
      </c>
      <c r="G165" s="5">
        <v>-5648105221</v>
      </c>
      <c r="M165" s="5">
        <v>1918968371</v>
      </c>
      <c r="O165" s="5">
        <v>35981690474</v>
      </c>
      <c r="P165" s="5">
        <v>17793682216</v>
      </c>
      <c r="Q165" s="5">
        <v>730207462</v>
      </c>
      <c r="U165" s="5">
        <v>1064666115000000</v>
      </c>
    </row>
    <row r="166" spans="2:21" ht="15.5" x14ac:dyDescent="0.35">
      <c r="C166" t="s">
        <v>192</v>
      </c>
      <c r="E166" s="5">
        <v>21601601265</v>
      </c>
      <c r="F166" s="5">
        <v>-4368380782</v>
      </c>
      <c r="G166" s="5">
        <v>5337718864</v>
      </c>
      <c r="I166" s="5">
        <v>22570939347</v>
      </c>
      <c r="J166" s="5">
        <v>-59638210355</v>
      </c>
      <c r="K166" s="5">
        <v>-2827946049</v>
      </c>
      <c r="L166" s="5">
        <v>-3560519668</v>
      </c>
      <c r="N166" s="5">
        <v>-1785775101</v>
      </c>
      <c r="R166" s="5">
        <v>-30000000</v>
      </c>
      <c r="T166" s="5">
        <v>-2201832412000000</v>
      </c>
    </row>
    <row r="167" spans="2:21" ht="15.5" x14ac:dyDescent="0.35">
      <c r="C167" t="s">
        <v>215</v>
      </c>
      <c r="D167" s="5">
        <v>2744166768</v>
      </c>
      <c r="E167" s="5">
        <v>1350885703</v>
      </c>
      <c r="F167" s="5">
        <v>774683491</v>
      </c>
      <c r="G167" s="5">
        <v>-478506473</v>
      </c>
      <c r="I167" s="5">
        <v>1062487727</v>
      </c>
      <c r="J167" s="5">
        <v>-3310257227</v>
      </c>
      <c r="K167" s="5">
        <v>-4322138729</v>
      </c>
      <c r="L167" s="5">
        <v>1172834723</v>
      </c>
      <c r="M167" s="5">
        <v>1824256514</v>
      </c>
      <c r="N167" s="5">
        <v>-2802449302</v>
      </c>
      <c r="O167" s="5">
        <v>-8915904855</v>
      </c>
      <c r="P167" s="5">
        <v>14960429112</v>
      </c>
      <c r="Q167" s="5">
        <v>-3130678858</v>
      </c>
      <c r="R167" s="5">
        <v>12449435728</v>
      </c>
      <c r="S167" s="5">
        <v>-876436678000000</v>
      </c>
      <c r="T167" s="5">
        <v>-1.0284530137E+16</v>
      </c>
      <c r="U167" s="5">
        <v>425531946000000</v>
      </c>
    </row>
    <row r="168" spans="2:21" ht="15.5" x14ac:dyDescent="0.35">
      <c r="C168" t="s">
        <v>216</v>
      </c>
      <c r="D168" s="5">
        <v>3018352691</v>
      </c>
      <c r="I168" s="5">
        <v>1955864964</v>
      </c>
      <c r="J168" s="5">
        <v>5266122191</v>
      </c>
      <c r="K168" s="5">
        <v>9588260921</v>
      </c>
      <c r="L168" s="5">
        <v>8415426198</v>
      </c>
      <c r="M168" s="5">
        <v>6591169684</v>
      </c>
      <c r="N168" s="5">
        <v>9393618986</v>
      </c>
      <c r="O168" s="5">
        <v>27399650818</v>
      </c>
      <c r="P168" s="5">
        <v>12439221707</v>
      </c>
      <c r="Q168" s="5">
        <v>15569900566</v>
      </c>
      <c r="R168" s="5">
        <v>3120464838</v>
      </c>
      <c r="S168" s="5">
        <v>3996901516000000</v>
      </c>
      <c r="T168" s="5">
        <v>1.4281431653E+16</v>
      </c>
      <c r="U168" s="5">
        <v>1.3855899707E+16</v>
      </c>
    </row>
    <row r="169" spans="2:21" ht="15.5" x14ac:dyDescent="0.35">
      <c r="C169" t="s">
        <v>217</v>
      </c>
    </row>
    <row r="170" spans="2:21" ht="15.5" x14ac:dyDescent="0.35">
      <c r="C170" t="s">
        <v>220</v>
      </c>
      <c r="D170" s="5">
        <v>5762519459</v>
      </c>
      <c r="E170" s="5">
        <v>1350885703</v>
      </c>
      <c r="F170" s="5">
        <v>774683491</v>
      </c>
      <c r="G170" s="5">
        <v>-478506473</v>
      </c>
      <c r="I170" s="5">
        <v>3018352691</v>
      </c>
      <c r="J170" s="5">
        <v>1955864964</v>
      </c>
      <c r="K170" s="5">
        <v>5266122192</v>
      </c>
      <c r="L170" s="5">
        <v>9588260921</v>
      </c>
      <c r="M170" s="5">
        <v>8415426198</v>
      </c>
      <c r="N170" s="5">
        <v>6591169684</v>
      </c>
      <c r="O170" s="5">
        <v>18483745963</v>
      </c>
      <c r="P170" s="5">
        <v>27399650819</v>
      </c>
      <c r="Q170" s="5">
        <v>12439221708</v>
      </c>
      <c r="R170" s="5">
        <v>15569900566</v>
      </c>
      <c r="S170" s="5">
        <v>3120464838000000</v>
      </c>
      <c r="T170" s="5">
        <v>3996901516000000</v>
      </c>
      <c r="U170" s="5">
        <v>1.4281431653E+16</v>
      </c>
    </row>
    <row r="172" spans="2:21" ht="15.5" x14ac:dyDescent="0.35">
      <c r="B172" t="s">
        <v>221</v>
      </c>
      <c r="C172" t="s">
        <v>11</v>
      </c>
      <c r="D172" s="5">
        <v>570000000</v>
      </c>
      <c r="E172" s="5">
        <v>570000000</v>
      </c>
      <c r="F172" s="5">
        <v>570000000</v>
      </c>
      <c r="G172" s="5">
        <v>570000000</v>
      </c>
      <c r="I172" s="5">
        <v>570000000</v>
      </c>
      <c r="J172" s="5">
        <v>570000000</v>
      </c>
      <c r="K172" s="5">
        <v>570000000</v>
      </c>
      <c r="L172" s="5">
        <v>570000000</v>
      </c>
      <c r="M172" s="5">
        <v>570000000</v>
      </c>
      <c r="N172" s="5">
        <v>570000000</v>
      </c>
      <c r="O172" s="5">
        <v>570000000</v>
      </c>
      <c r="P172" s="5">
        <v>570000000</v>
      </c>
      <c r="Q172" s="5">
        <v>570000000</v>
      </c>
      <c r="R172" s="5">
        <v>570000000</v>
      </c>
      <c r="S172" s="5">
        <v>570000000</v>
      </c>
      <c r="T172" s="5">
        <v>570000000</v>
      </c>
      <c r="U172" s="5">
        <v>570000000</v>
      </c>
    </row>
    <row r="173" spans="2:21" ht="15.5" x14ac:dyDescent="0.35">
      <c r="C173" t="s">
        <v>222</v>
      </c>
      <c r="D173" s="6">
        <v>2.65</v>
      </c>
      <c r="E173" s="6">
        <v>0.38</v>
      </c>
      <c r="F173" s="6">
        <v>-0.43</v>
      </c>
      <c r="G173" s="6">
        <v>4.6500000000000004</v>
      </c>
    </row>
    <row r="174" spans="2:21" ht="15.5" x14ac:dyDescent="0.35">
      <c r="C174" t="s">
        <v>223</v>
      </c>
      <c r="D174" s="6">
        <v>52.83</v>
      </c>
      <c r="E174" s="6">
        <v>547.37</v>
      </c>
      <c r="F174" s="6">
        <v>-813.95</v>
      </c>
      <c r="G174" s="6">
        <v>27.96</v>
      </c>
    </row>
    <row r="175" spans="2:21" ht="15.5" x14ac:dyDescent="0.35">
      <c r="C175" t="s">
        <v>72</v>
      </c>
      <c r="D175" s="6">
        <v>0.59</v>
      </c>
      <c r="E175" s="6">
        <v>0.88</v>
      </c>
      <c r="F175" s="6">
        <v>1.25</v>
      </c>
      <c r="G175" s="6">
        <v>0.47</v>
      </c>
    </row>
    <row r="176" spans="2:21" ht="15.5" x14ac:dyDescent="0.35">
      <c r="C176" t="s">
        <v>224</v>
      </c>
      <c r="D176" s="5">
        <v>5750000000</v>
      </c>
      <c r="E176" s="5">
        <v>-11750000000</v>
      </c>
      <c r="F176" s="5">
        <v>9870000000</v>
      </c>
      <c r="G176" s="5">
        <v>10550000000</v>
      </c>
    </row>
    <row r="177" spans="3:7" ht="15.5" x14ac:dyDescent="0.35">
      <c r="C177" t="s">
        <v>225</v>
      </c>
      <c r="D177" s="6">
        <v>2.2000000000000001E-3</v>
      </c>
      <c r="E177" s="6">
        <v>2.9999999999999997E-4</v>
      </c>
      <c r="F177" s="6">
        <v>-4.0000000000000002E-4</v>
      </c>
      <c r="G177" s="6">
        <v>3.8E-3</v>
      </c>
    </row>
    <row r="178" spans="3:7" ht="15.5" x14ac:dyDescent="0.35">
      <c r="C178" t="s">
        <v>226</v>
      </c>
      <c r="D178" s="6">
        <v>7.0999999999999995E-3</v>
      </c>
      <c r="E178" s="6">
        <v>1E-3</v>
      </c>
      <c r="F178" s="6">
        <v>-1.1000000000000001E-3</v>
      </c>
      <c r="G178" s="6">
        <v>1.24E-2</v>
      </c>
    </row>
    <row r="179" spans="3:7" ht="15.5" x14ac:dyDescent="0.35">
      <c r="C179" t="s">
        <v>227</v>
      </c>
      <c r="D179" s="6">
        <v>1.06E-2</v>
      </c>
      <c r="E179" s="6">
        <v>-2.7900000000000001E-2</v>
      </c>
      <c r="F179" s="6">
        <v>1.8700000000000001E-2</v>
      </c>
      <c r="G179" s="6">
        <v>1.9699999999999999E-2</v>
      </c>
    </row>
    <row r="180" spans="3:7" ht="15.5" x14ac:dyDescent="0.35">
      <c r="C180" t="s">
        <v>228</v>
      </c>
      <c r="D180" s="6">
        <v>1.79</v>
      </c>
      <c r="E180" s="6">
        <v>-1.41</v>
      </c>
      <c r="F180" s="6">
        <v>1.27</v>
      </c>
      <c r="G180" s="6">
        <v>1.36</v>
      </c>
    </row>
    <row r="181" spans="3:7" ht="15.5" x14ac:dyDescent="0.35">
      <c r="C181" t="s">
        <v>229</v>
      </c>
      <c r="D181" s="5">
        <v>211000000000</v>
      </c>
      <c r="E181" s="5">
        <v>210000000000</v>
      </c>
      <c r="F181" s="5">
        <v>213000000000</v>
      </c>
      <c r="G181" s="5">
        <v>213000000000</v>
      </c>
    </row>
    <row r="182" spans="3:7" ht="15.5" x14ac:dyDescent="0.35">
      <c r="C182" t="s">
        <v>230</v>
      </c>
      <c r="D182" s="6">
        <v>0.38</v>
      </c>
      <c r="E182" s="6">
        <v>0.56000000000000005</v>
      </c>
      <c r="F182" s="6">
        <v>0.93</v>
      </c>
      <c r="G182" s="6">
        <v>0.35</v>
      </c>
    </row>
    <row r="183" spans="3:7" ht="15.5" x14ac:dyDescent="0.35">
      <c r="C183" t="s">
        <v>231</v>
      </c>
      <c r="D183" s="6">
        <v>371.65</v>
      </c>
      <c r="E183" s="6">
        <v>368.99</v>
      </c>
      <c r="F183" s="6">
        <v>374.37</v>
      </c>
      <c r="G183" s="6">
        <v>374.8</v>
      </c>
    </row>
    <row r="184" spans="3:7" ht="15.5" x14ac:dyDescent="0.35">
      <c r="C184" t="s">
        <v>232</v>
      </c>
      <c r="D184" s="6">
        <v>0.38</v>
      </c>
      <c r="E184" s="6">
        <v>0.56000000000000005</v>
      </c>
      <c r="F184" s="6">
        <v>0.93</v>
      </c>
      <c r="G184" s="6">
        <v>0.35</v>
      </c>
    </row>
    <row r="185" spans="3:7" ht="15.5" x14ac:dyDescent="0.35">
      <c r="C185" t="s">
        <v>233</v>
      </c>
      <c r="D185" s="6">
        <v>371.65</v>
      </c>
      <c r="E185" s="6">
        <v>368.99</v>
      </c>
      <c r="F185" s="6">
        <v>374.37</v>
      </c>
      <c r="G185" s="6">
        <v>374.8</v>
      </c>
    </row>
    <row r="186" spans="3:7" ht="15.5" x14ac:dyDescent="0.35">
      <c r="C186" t="s">
        <v>234</v>
      </c>
      <c r="D186" s="5">
        <v>74000000000</v>
      </c>
      <c r="F186" s="5">
        <v>74000000000</v>
      </c>
      <c r="G186" s="5">
        <v>74000000000</v>
      </c>
    </row>
    <row r="187" spans="3:7" ht="15.5" x14ac:dyDescent="0.35">
      <c r="C187" t="s">
        <v>235</v>
      </c>
      <c r="D187" s="5">
        <v>191000000000</v>
      </c>
      <c r="E187" s="5">
        <v>201000000000</v>
      </c>
      <c r="F187" s="5">
        <v>210000000000</v>
      </c>
      <c r="G187" s="5">
        <v>224000000000</v>
      </c>
    </row>
    <row r="188" spans="3:7" ht="15.5" x14ac:dyDescent="0.35">
      <c r="C188" t="s">
        <v>236</v>
      </c>
      <c r="D188" s="5">
        <v>211000000000</v>
      </c>
      <c r="E188" s="5">
        <v>210000000000</v>
      </c>
      <c r="F188" s="5">
        <v>213000000000</v>
      </c>
      <c r="G188" s="5">
        <v>213000000000</v>
      </c>
    </row>
    <row r="189" spans="3:7" ht="15.5" x14ac:dyDescent="0.35">
      <c r="C189" t="s">
        <v>23</v>
      </c>
      <c r="D189" s="5">
        <v>265000000000</v>
      </c>
      <c r="E189" s="5">
        <v>275000000000</v>
      </c>
      <c r="F189" s="5">
        <v>284000000000</v>
      </c>
      <c r="G189" s="5">
        <v>298000000000</v>
      </c>
    </row>
    <row r="190" spans="3:7" ht="15.5" x14ac:dyDescent="0.35">
      <c r="C190" t="s">
        <v>20</v>
      </c>
      <c r="D190" s="5">
        <v>259000000000</v>
      </c>
      <c r="E190" s="5">
        <v>272000000000</v>
      </c>
      <c r="F190" s="5">
        <v>282000000000</v>
      </c>
      <c r="G190" s="5">
        <v>297000000000</v>
      </c>
    </row>
    <row r="191" spans="3:7" ht="15.5" x14ac:dyDescent="0.35">
      <c r="C191" t="s">
        <v>237</v>
      </c>
      <c r="D191" s="5">
        <v>-39000000000</v>
      </c>
      <c r="E191" s="5">
        <v>-24000000000</v>
      </c>
      <c r="F191" s="5">
        <v>10000000000</v>
      </c>
      <c r="G191" s="5">
        <v>36000000000</v>
      </c>
    </row>
    <row r="192" spans="3:7" ht="15.5" x14ac:dyDescent="0.35">
      <c r="C192" t="s">
        <v>238</v>
      </c>
      <c r="D192" s="5">
        <v>10000000000</v>
      </c>
      <c r="E192" s="5">
        <v>-104000000000</v>
      </c>
      <c r="F192" s="5">
        <v>17000000000</v>
      </c>
      <c r="G192" s="5">
        <v>45000000000</v>
      </c>
    </row>
    <row r="193" spans="3:21" ht="15.5" x14ac:dyDescent="0.35">
      <c r="C193" t="s">
        <v>239</v>
      </c>
      <c r="D193" s="5">
        <v>-1000000000</v>
      </c>
      <c r="E193" s="5">
        <v>23000000000</v>
      </c>
      <c r="F193" s="5">
        <v>13000000000</v>
      </c>
      <c r="G193" s="5">
        <v>-1000000000</v>
      </c>
    </row>
    <row r="194" spans="3:21" ht="15.5" x14ac:dyDescent="0.35">
      <c r="C194" t="s">
        <v>12</v>
      </c>
      <c r="D194" s="5">
        <v>9000000000</v>
      </c>
      <c r="E194" s="5">
        <v>-81000000000</v>
      </c>
      <c r="F194" s="5">
        <v>30000000000</v>
      </c>
      <c r="G194" s="5">
        <v>44000000000</v>
      </c>
    </row>
    <row r="195" spans="3:21" ht="15.5" x14ac:dyDescent="0.35">
      <c r="C195" t="s">
        <v>15</v>
      </c>
      <c r="D195" s="6">
        <v>16.03</v>
      </c>
      <c r="E195" s="6">
        <v>-142.36000000000001</v>
      </c>
      <c r="F195" s="6">
        <v>53.06</v>
      </c>
      <c r="G195" s="6">
        <v>76.69</v>
      </c>
    </row>
    <row r="196" spans="3:21" ht="15.5" x14ac:dyDescent="0.35">
      <c r="C196" t="s">
        <v>57</v>
      </c>
      <c r="I196" s="6">
        <v>8.7799999999999994</v>
      </c>
      <c r="J196" s="6">
        <v>4.87</v>
      </c>
      <c r="K196" s="6">
        <v>9.9600000000000009</v>
      </c>
      <c r="L196" s="6">
        <v>15.67</v>
      </c>
      <c r="M196" s="6">
        <v>-85.08</v>
      </c>
      <c r="N196" s="6">
        <v>-113.3</v>
      </c>
      <c r="O196" s="6">
        <v>13.17</v>
      </c>
      <c r="P196" s="6">
        <v>27.68</v>
      </c>
      <c r="Q196" s="6">
        <v>35.520000000000003</v>
      </c>
      <c r="R196" s="6">
        <v>24.2</v>
      </c>
      <c r="S196" s="6">
        <v>26.35</v>
      </c>
      <c r="T196" s="6">
        <v>28.42</v>
      </c>
      <c r="U196" s="6">
        <v>27.16</v>
      </c>
    </row>
    <row r="197" spans="3:21" ht="15.5" x14ac:dyDescent="0.35">
      <c r="C197" t="s">
        <v>71</v>
      </c>
      <c r="I197" s="6">
        <v>23.69</v>
      </c>
      <c r="J197" s="6">
        <v>25.05</v>
      </c>
      <c r="K197" s="6">
        <v>12.05</v>
      </c>
      <c r="L197" s="6">
        <v>15.83</v>
      </c>
      <c r="M197" s="6">
        <v>-1.1200000000000001</v>
      </c>
      <c r="N197" s="6">
        <v>-1.26</v>
      </c>
      <c r="O197" s="6">
        <v>129.08000000000001</v>
      </c>
      <c r="P197" s="6">
        <v>9.0299999999999994</v>
      </c>
      <c r="Q197" s="6">
        <v>6.42</v>
      </c>
      <c r="R197" s="6">
        <v>9.17</v>
      </c>
      <c r="S197" s="6">
        <v>4.8600000000000003</v>
      </c>
      <c r="T197" s="6">
        <v>5.63</v>
      </c>
      <c r="U197" s="6">
        <v>5.71</v>
      </c>
    </row>
    <row r="198" spans="3:21" ht="15.5" x14ac:dyDescent="0.35">
      <c r="C198" t="s">
        <v>74</v>
      </c>
      <c r="I198" s="6">
        <v>0.2</v>
      </c>
      <c r="J198" s="6">
        <v>0.12</v>
      </c>
      <c r="K198" s="6">
        <v>0.12</v>
      </c>
      <c r="L198" s="6">
        <v>0.26</v>
      </c>
      <c r="M198" s="6">
        <v>0.12</v>
      </c>
      <c r="N198" s="6">
        <v>0.26</v>
      </c>
      <c r="O198" s="6">
        <v>1.25</v>
      </c>
      <c r="P198" s="6">
        <v>0.18</v>
      </c>
      <c r="Q198" s="6">
        <v>0.17</v>
      </c>
      <c r="R198" s="6">
        <v>0.18</v>
      </c>
      <c r="S198" s="6">
        <v>0.1</v>
      </c>
      <c r="T198" s="6">
        <v>0.13</v>
      </c>
      <c r="U198" s="6">
        <v>0.13</v>
      </c>
    </row>
    <row r="199" spans="3:21" ht="15.5" x14ac:dyDescent="0.35">
      <c r="C199" t="s">
        <v>240</v>
      </c>
      <c r="I199" s="5">
        <v>18860000000</v>
      </c>
      <c r="J199" s="5">
        <v>34330000000</v>
      </c>
      <c r="K199" s="5">
        <v>24210000000</v>
      </c>
      <c r="L199" s="5">
        <v>26500000000</v>
      </c>
      <c r="M199" s="5">
        <v>-6030000000</v>
      </c>
      <c r="N199" s="5">
        <v>-6270000000</v>
      </c>
      <c r="O199" s="5">
        <v>71510000000</v>
      </c>
      <c r="P199" s="5">
        <v>71360000000</v>
      </c>
    </row>
    <row r="200" spans="3:21" ht="15.5" x14ac:dyDescent="0.35">
      <c r="C200" t="s">
        <v>241</v>
      </c>
      <c r="I200" s="6">
        <v>7.4999999999999997E-3</v>
      </c>
      <c r="J200" s="6">
        <v>3.9000000000000003E-3</v>
      </c>
      <c r="K200" s="6">
        <v>7.7000000000000002E-3</v>
      </c>
      <c r="L200" s="6">
        <v>8.8000000000000005E-3</v>
      </c>
      <c r="M200" s="6">
        <v>-4.4999999999999998E-2</v>
      </c>
      <c r="N200" s="6">
        <v>-5.8899999999999994E-2</v>
      </c>
      <c r="O200" s="6">
        <v>6.6E-3</v>
      </c>
      <c r="P200" s="6">
        <v>1.84E-2</v>
      </c>
      <c r="Q200" s="6">
        <v>2.7900000000000001E-2</v>
      </c>
      <c r="R200" s="6">
        <v>2.1499999999999998E-2</v>
      </c>
      <c r="S200" s="6">
        <v>2.4700000000000003E-2</v>
      </c>
      <c r="T200" s="6">
        <v>2.58E-2</v>
      </c>
      <c r="U200" s="6">
        <v>2.4799999999999999E-2</v>
      </c>
    </row>
    <row r="201" spans="3:21" ht="15.5" x14ac:dyDescent="0.35">
      <c r="C201" t="s">
        <v>242</v>
      </c>
      <c r="I201" s="6">
        <v>2.3799999999999998E-2</v>
      </c>
      <c r="J201" s="6">
        <v>1.3300000000000001E-2</v>
      </c>
      <c r="K201" s="6">
        <v>2.76E-2</v>
      </c>
      <c r="L201" s="6">
        <v>4.4800000000000006E-2</v>
      </c>
      <c r="M201" s="6">
        <v>-0.25519999999999998</v>
      </c>
      <c r="N201" s="6">
        <v>-0.27229999999999999</v>
      </c>
      <c r="O201" s="6">
        <v>2.4799999999999999E-2</v>
      </c>
      <c r="P201" s="6">
        <v>5.2499999999999998E-2</v>
      </c>
      <c r="Q201" s="6">
        <v>7.1300000000000002E-2</v>
      </c>
      <c r="R201" s="6">
        <v>5.1699999999999996E-2</v>
      </c>
      <c r="S201" s="6">
        <v>6.0599999999999994E-2</v>
      </c>
      <c r="T201" s="6">
        <v>6.9900000000000004E-2</v>
      </c>
      <c r="U201" s="6">
        <v>7.1800000000000003E-2</v>
      </c>
    </row>
    <row r="202" spans="3:21" ht="15.5" x14ac:dyDescent="0.35">
      <c r="C202" t="s">
        <v>243</v>
      </c>
      <c r="I202" s="6">
        <v>0.03</v>
      </c>
      <c r="J202" s="6">
        <v>5.2000000000000005E-2</v>
      </c>
      <c r="K202" s="6">
        <v>2.1899999999999999E-2</v>
      </c>
      <c r="L202" s="6">
        <v>2.7200000000000002E-2</v>
      </c>
      <c r="M202" s="6">
        <v>-5.5199999999999999E-2</v>
      </c>
      <c r="N202" s="6">
        <v>-4.58E-2</v>
      </c>
      <c r="O202" s="6">
        <v>0.1288</v>
      </c>
      <c r="P202" s="6">
        <v>0.14000000000000001</v>
      </c>
      <c r="Q202" s="6">
        <v>0.16579999999999998</v>
      </c>
      <c r="R202" s="6">
        <v>0.16649999999999998</v>
      </c>
      <c r="S202" s="6">
        <v>0.16239999999999999</v>
      </c>
      <c r="T202" s="6">
        <v>0.17670000000000002</v>
      </c>
      <c r="U202" s="6">
        <v>0.43189999999999995</v>
      </c>
    </row>
    <row r="203" spans="3:21" ht="15.5" x14ac:dyDescent="0.35">
      <c r="C203" t="s">
        <v>244</v>
      </c>
      <c r="I203" s="6">
        <v>1.3</v>
      </c>
      <c r="J203" s="6">
        <v>1.1000000000000001</v>
      </c>
      <c r="K203" s="6">
        <v>1.52</v>
      </c>
      <c r="L203" s="6">
        <v>1.34</v>
      </c>
      <c r="M203" s="6">
        <v>-0.98</v>
      </c>
      <c r="N203" s="6">
        <v>-0.39</v>
      </c>
      <c r="O203" s="6">
        <v>1.18</v>
      </c>
      <c r="P203" s="6">
        <v>1.1499999999999999</v>
      </c>
      <c r="Q203" s="6">
        <v>1.31</v>
      </c>
      <c r="R203" s="6">
        <v>1.35</v>
      </c>
      <c r="S203" s="6">
        <v>1.25</v>
      </c>
      <c r="T203" s="6">
        <v>1.42</v>
      </c>
      <c r="U203" s="6">
        <v>1.62</v>
      </c>
    </row>
    <row r="204" spans="3:21" ht="15.5" x14ac:dyDescent="0.35">
      <c r="C204" t="s">
        <v>68</v>
      </c>
      <c r="I204" s="6">
        <v>0.56000000000000005</v>
      </c>
      <c r="J204" s="6">
        <v>0.33</v>
      </c>
      <c r="K204" s="6">
        <v>0.33</v>
      </c>
      <c r="L204" s="6">
        <v>0.71</v>
      </c>
      <c r="M204" s="6">
        <v>0.28000000000000003</v>
      </c>
      <c r="N204" s="6">
        <v>0.34</v>
      </c>
      <c r="O204" s="6">
        <v>3.2</v>
      </c>
      <c r="P204" s="6">
        <v>0.47</v>
      </c>
      <c r="Q204" s="6">
        <v>0.46</v>
      </c>
      <c r="R204" s="6">
        <v>0.47</v>
      </c>
      <c r="S204" s="6">
        <v>0.28999999999999998</v>
      </c>
      <c r="T204" s="6">
        <v>0.39</v>
      </c>
      <c r="U204" s="6">
        <v>0.41</v>
      </c>
    </row>
    <row r="205" spans="3:21" ht="15.5" x14ac:dyDescent="0.35">
      <c r="C205" t="s">
        <v>65</v>
      </c>
      <c r="I205" s="6">
        <v>368.99</v>
      </c>
      <c r="J205" s="6">
        <v>365.96</v>
      </c>
      <c r="K205" s="6">
        <v>360.59</v>
      </c>
      <c r="L205" s="6">
        <v>349.83</v>
      </c>
      <c r="M205" s="6">
        <v>333.37</v>
      </c>
      <c r="N205" s="6">
        <v>416.11</v>
      </c>
      <c r="O205" s="6">
        <v>530.71</v>
      </c>
      <c r="P205" s="6">
        <v>527.04999999999995</v>
      </c>
      <c r="Q205" s="5">
        <v>498</v>
      </c>
      <c r="R205" s="6">
        <v>467.72</v>
      </c>
      <c r="S205" s="6">
        <v>434.73</v>
      </c>
      <c r="T205" s="6">
        <v>406.6</v>
      </c>
      <c r="U205" s="6">
        <v>378.33</v>
      </c>
    </row>
    <row r="206" spans="3:21" ht="15.5" x14ac:dyDescent="0.35">
      <c r="C206" t="s">
        <v>245</v>
      </c>
      <c r="I206" s="6">
        <v>0.56000000000000005</v>
      </c>
      <c r="J206" s="6">
        <v>0.33</v>
      </c>
      <c r="K206" s="6">
        <v>0.33</v>
      </c>
      <c r="L206" s="6">
        <v>0.71</v>
      </c>
      <c r="M206" s="6">
        <v>0.28000000000000003</v>
      </c>
      <c r="N206" s="6">
        <v>0.34</v>
      </c>
      <c r="O206" s="6">
        <v>3.2</v>
      </c>
      <c r="P206" s="6">
        <v>0.47</v>
      </c>
      <c r="Q206" s="6">
        <v>0.46</v>
      </c>
      <c r="R206" s="6">
        <v>0.47</v>
      </c>
      <c r="S206" s="6">
        <v>0.28999999999999998</v>
      </c>
      <c r="T206" s="6">
        <v>0.39</v>
      </c>
      <c r="U206" s="6">
        <v>0.41</v>
      </c>
    </row>
    <row r="207" spans="3:21" ht="15.5" x14ac:dyDescent="0.35">
      <c r="C207" t="s">
        <v>246</v>
      </c>
      <c r="I207" s="6">
        <v>368.99</v>
      </c>
      <c r="J207" s="6">
        <v>365.96</v>
      </c>
      <c r="K207" s="6">
        <v>360.59</v>
      </c>
      <c r="L207" s="6">
        <v>349.83</v>
      </c>
      <c r="M207" s="6">
        <v>333.37</v>
      </c>
      <c r="N207" s="6">
        <v>416.11</v>
      </c>
      <c r="O207" s="6">
        <v>530.71</v>
      </c>
      <c r="P207" s="6">
        <v>527.04999999999995</v>
      </c>
      <c r="Q207" s="5">
        <v>498</v>
      </c>
      <c r="R207" s="6">
        <v>467.72</v>
      </c>
      <c r="S207" s="6">
        <v>434.73</v>
      </c>
      <c r="T207" s="6">
        <v>406.6</v>
      </c>
      <c r="U207" s="6">
        <v>378.33</v>
      </c>
    </row>
    <row r="208" spans="3:21" ht="15.5" x14ac:dyDescent="0.35">
      <c r="C208" t="s">
        <v>247</v>
      </c>
      <c r="I208" s="5">
        <v>74000000000</v>
      </c>
      <c r="J208" s="5">
        <v>96000000000</v>
      </c>
      <c r="K208" s="5">
        <v>54000000000</v>
      </c>
      <c r="L208" s="5">
        <v>51000000000</v>
      </c>
      <c r="M208" s="5">
        <v>469000000000</v>
      </c>
      <c r="N208" s="5">
        <v>469000000000</v>
      </c>
      <c r="O208" s="5">
        <v>434000000000</v>
      </c>
      <c r="P208" s="5">
        <v>271000000000</v>
      </c>
      <c r="Q208" s="5">
        <v>265000000000</v>
      </c>
      <c r="R208" s="5">
        <v>267000000000</v>
      </c>
      <c r="S208" s="5">
        <v>246000000000</v>
      </c>
      <c r="T208" s="5">
        <v>258000000000</v>
      </c>
      <c r="U208" s="5">
        <v>322000000000</v>
      </c>
    </row>
    <row r="209" spans="2:21" ht="15.5" x14ac:dyDescent="0.35">
      <c r="C209" t="s">
        <v>248</v>
      </c>
      <c r="I209" s="5">
        <v>201000000000</v>
      </c>
      <c r="J209" s="5">
        <v>233000000000</v>
      </c>
      <c r="K209" s="5">
        <v>321000000000</v>
      </c>
      <c r="L209" s="5">
        <v>627000000000</v>
      </c>
      <c r="M209" s="5">
        <v>58000000000</v>
      </c>
      <c r="N209" s="5">
        <v>59000000000</v>
      </c>
      <c r="O209" s="5">
        <v>106000000000</v>
      </c>
      <c r="P209" s="5">
        <v>105000000000</v>
      </c>
      <c r="Q209" s="5">
        <v>78000000000</v>
      </c>
      <c r="R209" s="5">
        <v>36000000000</v>
      </c>
      <c r="S209" s="5">
        <v>36000000000</v>
      </c>
      <c r="T209" s="5">
        <v>77000000000</v>
      </c>
      <c r="U209" s="5">
        <v>36000000000</v>
      </c>
    </row>
    <row r="210" spans="2:21" ht="15.5" x14ac:dyDescent="0.35">
      <c r="C210" t="s">
        <v>25</v>
      </c>
      <c r="I210" s="5">
        <v>275000000000</v>
      </c>
      <c r="J210" s="5">
        <v>329000000000</v>
      </c>
      <c r="K210" s="5">
        <v>374000000000</v>
      </c>
      <c r="L210" s="5">
        <v>678000000000</v>
      </c>
      <c r="M210" s="5">
        <v>527000000000</v>
      </c>
      <c r="N210" s="5">
        <v>527000000000</v>
      </c>
      <c r="O210" s="5">
        <v>540000000000</v>
      </c>
      <c r="P210" s="5">
        <v>376000000000</v>
      </c>
      <c r="Q210" s="5">
        <v>343000000000</v>
      </c>
      <c r="R210" s="5">
        <v>302000000000</v>
      </c>
      <c r="S210" s="5">
        <v>282000000000</v>
      </c>
      <c r="T210" s="5">
        <v>335000000000</v>
      </c>
      <c r="U210" s="5">
        <v>358000000000</v>
      </c>
    </row>
    <row r="211" spans="2:21" ht="15.5" x14ac:dyDescent="0.35">
      <c r="C211" t="s">
        <v>22</v>
      </c>
      <c r="I211" s="5">
        <v>272000000000</v>
      </c>
      <c r="J211" s="5">
        <v>327000000000</v>
      </c>
      <c r="K211" s="5">
        <v>369000000000</v>
      </c>
      <c r="L211" s="5">
        <v>668000000000</v>
      </c>
      <c r="M211" s="5">
        <v>519000000000</v>
      </c>
      <c r="N211" s="5">
        <v>521000000000</v>
      </c>
      <c r="O211" s="5">
        <v>531000000000</v>
      </c>
      <c r="P211" s="5">
        <v>363000000000</v>
      </c>
      <c r="Q211" s="5">
        <v>334000000000</v>
      </c>
      <c r="R211" s="5">
        <v>287000000000</v>
      </c>
      <c r="S211" s="5">
        <v>279000000000</v>
      </c>
      <c r="T211" s="5">
        <v>331000000000</v>
      </c>
      <c r="U211" s="5">
        <v>347000000000</v>
      </c>
    </row>
    <row r="212" spans="2:21" ht="15.5" x14ac:dyDescent="0.35">
      <c r="C212" t="s">
        <v>249</v>
      </c>
      <c r="I212" s="5">
        <v>-24000000000</v>
      </c>
      <c r="J212" s="5">
        <v>64000000000</v>
      </c>
      <c r="K212" s="5">
        <v>191000000000</v>
      </c>
      <c r="L212" s="5">
        <v>215000000000</v>
      </c>
      <c r="M212" s="5">
        <v>-368000000000</v>
      </c>
      <c r="N212" s="5">
        <v>-300000000000</v>
      </c>
      <c r="O212" s="5">
        <v>-185000000000</v>
      </c>
      <c r="P212" s="5">
        <v>98000000000</v>
      </c>
      <c r="Q212" s="5">
        <v>164000000000</v>
      </c>
      <c r="R212" s="5">
        <v>100000000000</v>
      </c>
      <c r="S212" s="5">
        <v>166000000000</v>
      </c>
      <c r="T212" s="5">
        <v>182000000000</v>
      </c>
      <c r="U212" s="5">
        <v>110000000000</v>
      </c>
    </row>
    <row r="213" spans="2:21" ht="15.5" x14ac:dyDescent="0.35">
      <c r="C213" t="s">
        <v>250</v>
      </c>
      <c r="I213" s="5">
        <v>-31000000000</v>
      </c>
      <c r="J213" s="5">
        <v>81000000000</v>
      </c>
      <c r="K213" s="5">
        <v>-27000000000</v>
      </c>
      <c r="L213" s="5">
        <v>2000000000</v>
      </c>
      <c r="M213" s="5">
        <v>1000000000</v>
      </c>
      <c r="N213" s="5">
        <v>24000000000</v>
      </c>
      <c r="O213" s="5">
        <v>-195000000000</v>
      </c>
      <c r="P213" s="5">
        <v>76000000000</v>
      </c>
      <c r="Q213" s="5">
        <v>-43000000000</v>
      </c>
      <c r="R213" s="5">
        <v>7000000000</v>
      </c>
      <c r="S213" s="5">
        <v>5.9320891E+16</v>
      </c>
      <c r="T213" s="5">
        <v>2.4408903E+16</v>
      </c>
      <c r="U213" s="5">
        <v>-5967845000000000</v>
      </c>
    </row>
    <row r="214" spans="2:21" ht="15.5" x14ac:dyDescent="0.35">
      <c r="C214" t="s">
        <v>251</v>
      </c>
      <c r="I214" s="5">
        <v>33000000000</v>
      </c>
      <c r="J214" s="5">
        <v>-12000000000</v>
      </c>
      <c r="K214" s="5">
        <v>-1000000000</v>
      </c>
      <c r="L214" s="5">
        <v>-19000000000</v>
      </c>
      <c r="M214" s="5">
        <v>-1000000000</v>
      </c>
      <c r="N214" s="5">
        <v>-1000000000</v>
      </c>
      <c r="O214" s="5">
        <v>-16000000000</v>
      </c>
      <c r="P214" s="5">
        <v>-72000000000</v>
      </c>
      <c r="Q214" s="5">
        <v>-6000000000</v>
      </c>
      <c r="R214" s="5">
        <v>-5000000000</v>
      </c>
      <c r="S214" s="5">
        <v>-965958000000000</v>
      </c>
      <c r="T214" s="5">
        <v>-2370784000000000</v>
      </c>
      <c r="U214" s="5">
        <v>-6150934000000000</v>
      </c>
    </row>
    <row r="215" spans="2:21" ht="15.5" x14ac:dyDescent="0.35">
      <c r="C215" t="s">
        <v>14</v>
      </c>
      <c r="I215" s="5">
        <v>3000000000</v>
      </c>
      <c r="J215" s="5">
        <v>69000000000</v>
      </c>
      <c r="K215" s="5">
        <v>-28000000000</v>
      </c>
      <c r="L215" s="5">
        <v>-17000000000</v>
      </c>
      <c r="M215" s="5">
        <v>0</v>
      </c>
      <c r="N215" s="5">
        <v>23000000000</v>
      </c>
      <c r="O215" s="5">
        <v>-211000000000</v>
      </c>
      <c r="P215" s="5">
        <v>4000000000</v>
      </c>
      <c r="Q215" s="5">
        <v>-49000000000</v>
      </c>
      <c r="R215" s="5">
        <v>1000000000</v>
      </c>
      <c r="S215" s="5">
        <v>5.8354933E+16</v>
      </c>
      <c r="T215" s="5">
        <v>2.2038119E+16</v>
      </c>
      <c r="U215" s="5">
        <v>-1.2118779E+16</v>
      </c>
    </row>
    <row r="216" spans="2:21" ht="15.5" x14ac:dyDescent="0.35">
      <c r="C216" t="s">
        <v>16</v>
      </c>
      <c r="I216" s="6">
        <v>4.71</v>
      </c>
      <c r="J216" s="6">
        <v>121.31</v>
      </c>
      <c r="K216" s="6">
        <v>-48.88</v>
      </c>
      <c r="L216" s="6">
        <v>-30.15</v>
      </c>
      <c r="M216" s="6">
        <v>0.28999999999999998</v>
      </c>
      <c r="N216" s="6">
        <v>40.19</v>
      </c>
      <c r="O216" s="6">
        <v>-371.85</v>
      </c>
      <c r="P216" s="6">
        <v>7.33</v>
      </c>
      <c r="Q216" s="6">
        <v>-86.57</v>
      </c>
      <c r="R216" s="6">
        <v>2.34</v>
      </c>
      <c r="S216" s="6">
        <v>102669774.79000001</v>
      </c>
      <c r="T216" s="6">
        <v>38773906.270000003</v>
      </c>
      <c r="U216" s="6">
        <v>-21321802.030000001</v>
      </c>
    </row>
    <row r="218" spans="2:21" ht="15.5" x14ac:dyDescent="0.35">
      <c r="B218" t="s">
        <v>252</v>
      </c>
      <c r="C218" t="s">
        <v>253</v>
      </c>
      <c r="D218" s="5">
        <v>2000000000</v>
      </c>
      <c r="E218" s="5">
        <v>215000000</v>
      </c>
      <c r="F218" s="5">
        <v>-244000000</v>
      </c>
      <c r="G218" s="5">
        <v>3000000000</v>
      </c>
      <c r="H218" s="5">
        <v>6000000000</v>
      </c>
      <c r="I218" s="5">
        <v>5000000000</v>
      </c>
      <c r="J218" s="5">
        <v>3000000000</v>
      </c>
      <c r="K218" s="5">
        <v>6000000000</v>
      </c>
      <c r="L218" s="5">
        <v>9000000000</v>
      </c>
      <c r="M218" s="5">
        <v>-48000000000</v>
      </c>
      <c r="N218" s="5">
        <v>-64000000000</v>
      </c>
      <c r="O218" s="5">
        <v>7000000000</v>
      </c>
      <c r="P218" s="5">
        <v>16000000000</v>
      </c>
      <c r="Q218" s="5">
        <v>20000000000</v>
      </c>
    </row>
    <row r="219" spans="2:21" ht="15.5" x14ac:dyDescent="0.35">
      <c r="C219" t="s">
        <v>254</v>
      </c>
      <c r="H219" s="5">
        <v>4000000000</v>
      </c>
      <c r="I219" s="5">
        <v>5000000000</v>
      </c>
      <c r="J219" s="5">
        <v>3000000000</v>
      </c>
      <c r="K219" s="5">
        <v>6000000000</v>
      </c>
      <c r="L219" s="5">
        <v>9000000000</v>
      </c>
      <c r="M219" s="5">
        <v>-48000000000</v>
      </c>
      <c r="N219" s="5">
        <v>-64000000000</v>
      </c>
      <c r="O219" s="5">
        <v>7000000000</v>
      </c>
      <c r="P219" s="5">
        <v>16000000000</v>
      </c>
      <c r="Q219" s="5">
        <v>20000000000</v>
      </c>
    </row>
    <row r="220" spans="2:21" ht="15.5" x14ac:dyDescent="0.35">
      <c r="C220" t="s">
        <v>401</v>
      </c>
      <c r="P220" s="5">
        <v>5</v>
      </c>
      <c r="Q220" s="5">
        <v>2</v>
      </c>
    </row>
    <row r="221" spans="2:21" ht="15.5" x14ac:dyDescent="0.35">
      <c r="C221" t="s">
        <v>76</v>
      </c>
      <c r="P221" s="6">
        <v>0.1807</v>
      </c>
      <c r="Q221" s="6">
        <v>5.6299999999999996E-2</v>
      </c>
    </row>
    <row r="222" spans="2:21" ht="15.5" x14ac:dyDescent="0.35">
      <c r="C222" t="s">
        <v>402</v>
      </c>
      <c r="P222" s="6">
        <v>1.6799999999999999E-2</v>
      </c>
      <c r="Q222" s="6">
        <v>7.9000000000000008E-3</v>
      </c>
    </row>
    <row r="223" spans="2:21" ht="15.5" x14ac:dyDescent="0.35">
      <c r="C223" t="s">
        <v>56</v>
      </c>
      <c r="D223" s="6">
        <v>2.65</v>
      </c>
      <c r="E223" s="6">
        <v>0.38</v>
      </c>
      <c r="F223" s="6">
        <v>-0.43</v>
      </c>
      <c r="G223" s="6">
        <v>4.6500000000000004</v>
      </c>
      <c r="H223" s="6">
        <v>10.61</v>
      </c>
      <c r="I223" s="6">
        <v>8.7799999999999994</v>
      </c>
      <c r="J223" s="6">
        <v>4.87</v>
      </c>
      <c r="K223" s="6">
        <v>9.9600000000000009</v>
      </c>
      <c r="L223" s="6">
        <v>15.67</v>
      </c>
      <c r="M223" s="6">
        <v>-85.08</v>
      </c>
      <c r="N223" s="6">
        <v>-113.3</v>
      </c>
      <c r="O223" s="6">
        <v>13.17</v>
      </c>
      <c r="P223" s="6">
        <v>27.68</v>
      </c>
      <c r="Q223" s="6">
        <v>35.520000000000003</v>
      </c>
    </row>
    <row r="224" spans="2:21" ht="15.5" x14ac:dyDescent="0.35">
      <c r="C224" t="s">
        <v>255</v>
      </c>
      <c r="H224" s="6">
        <v>7.25</v>
      </c>
      <c r="I224" s="6">
        <v>8.7799999999999994</v>
      </c>
      <c r="J224" s="6">
        <v>4.87</v>
      </c>
      <c r="K224" s="6">
        <v>9.9600000000000009</v>
      </c>
      <c r="L224" s="6">
        <v>15.67</v>
      </c>
      <c r="M224" s="6">
        <v>-85.08</v>
      </c>
      <c r="N224" s="6">
        <v>-113.3</v>
      </c>
      <c r="O224" s="6">
        <v>13.17</v>
      </c>
      <c r="P224" s="6">
        <v>27.68</v>
      </c>
      <c r="Q224" s="6">
        <v>35.520000000000003</v>
      </c>
    </row>
    <row r="225" spans="3:17" ht="15.5" x14ac:dyDescent="0.35">
      <c r="C225" t="s">
        <v>78</v>
      </c>
      <c r="P225" s="5">
        <v>5</v>
      </c>
      <c r="Q225" s="5">
        <v>2</v>
      </c>
    </row>
    <row r="226" spans="3:17" ht="15.5" x14ac:dyDescent="0.35">
      <c r="C226" t="s">
        <v>403</v>
      </c>
      <c r="P226" s="6">
        <v>0.1807</v>
      </c>
      <c r="Q226" s="6">
        <v>5.6299999999999996E-2</v>
      </c>
    </row>
    <row r="227" spans="3:17" ht="15.5" x14ac:dyDescent="0.35">
      <c r="C227" t="s">
        <v>404</v>
      </c>
      <c r="P227" s="6">
        <v>1.6799999999999999E-2</v>
      </c>
      <c r="Q227" s="6">
        <v>7.9000000000000008E-3</v>
      </c>
    </row>
    <row r="228" spans="3:17" ht="15.5" x14ac:dyDescent="0.35">
      <c r="C228" t="s">
        <v>256</v>
      </c>
      <c r="D228" s="5">
        <v>136000000000</v>
      </c>
      <c r="E228" s="5">
        <v>134000000000</v>
      </c>
      <c r="F228" s="5">
        <v>159000000000</v>
      </c>
      <c r="G228" s="5">
        <v>156000000000</v>
      </c>
      <c r="H228" s="5">
        <v>543000000000</v>
      </c>
      <c r="I228" s="5">
        <v>582000000000</v>
      </c>
      <c r="J228" s="5">
        <v>600000000000</v>
      </c>
      <c r="K228" s="5">
        <v>548000000000</v>
      </c>
      <c r="L228" s="5">
        <v>550000000000</v>
      </c>
      <c r="M228" s="5">
        <v>456000000000</v>
      </c>
      <c r="N228" s="5">
        <v>308000000000</v>
      </c>
      <c r="O228" s="5">
        <v>770000000000</v>
      </c>
      <c r="P228" s="5">
        <v>776000000000</v>
      </c>
      <c r="Q228" s="5">
        <v>747000000000</v>
      </c>
    </row>
    <row r="229" spans="3:17" ht="15.5" x14ac:dyDescent="0.35">
      <c r="C229" t="s">
        <v>257</v>
      </c>
      <c r="H229" s="5">
        <v>586000000000</v>
      </c>
      <c r="I229" s="5">
        <v>582000000000</v>
      </c>
      <c r="J229" s="5">
        <v>600000000000</v>
      </c>
      <c r="K229" s="5">
        <v>548000000000</v>
      </c>
      <c r="L229" s="5">
        <v>550000000000</v>
      </c>
      <c r="M229" s="5">
        <v>456000000000</v>
      </c>
      <c r="N229" s="5">
        <v>308000000000</v>
      </c>
      <c r="O229" s="5">
        <v>770000000000</v>
      </c>
      <c r="P229" s="5">
        <v>776000000000</v>
      </c>
      <c r="Q229" s="5">
        <v>747000000000</v>
      </c>
    </row>
    <row r="230" spans="3:17" ht="15.5" x14ac:dyDescent="0.35">
      <c r="C230" t="s">
        <v>405</v>
      </c>
      <c r="P230" s="5">
        <v>5</v>
      </c>
      <c r="Q230" s="5">
        <v>2</v>
      </c>
    </row>
    <row r="231" spans="3:17" ht="15.5" x14ac:dyDescent="0.35">
      <c r="C231" t="s">
        <v>406</v>
      </c>
      <c r="P231" s="6">
        <v>0.1807</v>
      </c>
      <c r="Q231" s="6">
        <v>5.6299999999999996E-2</v>
      </c>
    </row>
    <row r="232" spans="3:17" ht="15.5" x14ac:dyDescent="0.35">
      <c r="C232" t="s">
        <v>407</v>
      </c>
      <c r="P232" s="6">
        <v>1.6799999999999999E-2</v>
      </c>
      <c r="Q232" s="6">
        <v>7.9000000000000008E-3</v>
      </c>
    </row>
    <row r="233" spans="3:17" ht="15.5" x14ac:dyDescent="0.35">
      <c r="C233" t="s">
        <v>258</v>
      </c>
      <c r="I233" s="6">
        <v>13.39</v>
      </c>
    </row>
    <row r="234" spans="3:17" ht="15.5" x14ac:dyDescent="0.35">
      <c r="C234" t="s">
        <v>259</v>
      </c>
      <c r="I234" s="6">
        <v>19.59</v>
      </c>
    </row>
    <row r="235" spans="3:17" ht="15.5" x14ac:dyDescent="0.35">
      <c r="C235" t="s">
        <v>260</v>
      </c>
      <c r="I235" s="6">
        <v>7.49</v>
      </c>
    </row>
    <row r="236" spans="3:17" ht="15.5" x14ac:dyDescent="0.35">
      <c r="C236" t="s">
        <v>261</v>
      </c>
      <c r="I236" s="6">
        <v>5.0999999999999997E-2</v>
      </c>
    </row>
    <row r="237" spans="3:17" ht="15.5" x14ac:dyDescent="0.35">
      <c r="C237" t="s">
        <v>262</v>
      </c>
      <c r="I237" s="6">
        <v>0.14000000000000001</v>
      </c>
    </row>
    <row r="238" spans="3:17" ht="15.5" x14ac:dyDescent="0.35">
      <c r="C238" t="s">
        <v>263</v>
      </c>
      <c r="I238" s="6">
        <v>0.38</v>
      </c>
    </row>
    <row r="239" spans="3:17" ht="15.5" x14ac:dyDescent="0.35">
      <c r="C239" t="s">
        <v>264</v>
      </c>
      <c r="I239" s="6">
        <v>-2.5</v>
      </c>
    </row>
    <row r="240" spans="3:17" ht="15.5" x14ac:dyDescent="0.35">
      <c r="C240" t="s">
        <v>265</v>
      </c>
      <c r="I240" s="6">
        <v>41.61</v>
      </c>
    </row>
    <row r="241" spans="3:9" ht="15.5" x14ac:dyDescent="0.35">
      <c r="C241" t="s">
        <v>266</v>
      </c>
      <c r="I241" s="6">
        <v>33.729999999999997</v>
      </c>
    </row>
    <row r="242" spans="3:9" ht="15.5" x14ac:dyDescent="0.35">
      <c r="C242" t="s">
        <v>267</v>
      </c>
      <c r="I242" s="5">
        <v>24</v>
      </c>
    </row>
    <row r="243" spans="3:9" ht="15.5" x14ac:dyDescent="0.35">
      <c r="C243" t="s">
        <v>408</v>
      </c>
      <c r="I243" s="6">
        <v>0.24</v>
      </c>
    </row>
    <row r="244" spans="3:9" ht="15.5" x14ac:dyDescent="0.35">
      <c r="C244" t="s">
        <v>409</v>
      </c>
      <c r="I244" s="6">
        <v>-1.08</v>
      </c>
    </row>
    <row r="245" spans="3:9" ht="15.5" x14ac:dyDescent="0.35">
      <c r="C245" t="s">
        <v>268</v>
      </c>
      <c r="I245" s="6">
        <v>7.25</v>
      </c>
    </row>
    <row r="246" spans="3:9" ht="15.5" x14ac:dyDescent="0.35">
      <c r="C246" t="s">
        <v>269</v>
      </c>
      <c r="I246" s="6">
        <v>10.61</v>
      </c>
    </row>
    <row r="247" spans="3:9" ht="15.5" x14ac:dyDescent="0.35">
      <c r="C247" t="s">
        <v>270</v>
      </c>
      <c r="I247" s="6">
        <v>1030.45</v>
      </c>
    </row>
    <row r="248" spans="3:9" ht="15.5" x14ac:dyDescent="0.35">
      <c r="C248" t="s">
        <v>271</v>
      </c>
      <c r="D248" s="6">
        <v>10.14</v>
      </c>
    </row>
    <row r="249" spans="3:9" ht="15.5" x14ac:dyDescent="0.35">
      <c r="C249" t="s">
        <v>272</v>
      </c>
      <c r="I249" s="6">
        <v>371.65</v>
      </c>
    </row>
    <row r="250" spans="3:9" ht="15.5" x14ac:dyDescent="0.35">
      <c r="C250" t="s">
        <v>273</v>
      </c>
      <c r="I250" s="6">
        <v>3.41</v>
      </c>
    </row>
    <row r="251" spans="3:9" ht="15.5" x14ac:dyDescent="0.35">
      <c r="C251" t="s">
        <v>274</v>
      </c>
      <c r="D251" s="6">
        <v>0.83</v>
      </c>
    </row>
    <row r="252" spans="3:9" ht="15.5" x14ac:dyDescent="0.35">
      <c r="C252" t="s">
        <v>275</v>
      </c>
      <c r="D252" s="6">
        <v>0.28000000000000003</v>
      </c>
    </row>
    <row r="253" spans="3:9" ht="15.5" x14ac:dyDescent="0.35">
      <c r="C253" t="s">
        <v>276</v>
      </c>
      <c r="D253" s="6">
        <v>1.25</v>
      </c>
    </row>
    <row r="254" spans="3:9" ht="15.5" x14ac:dyDescent="0.35">
      <c r="C254" t="s">
        <v>277</v>
      </c>
      <c r="D254" s="6">
        <v>0.9</v>
      </c>
    </row>
    <row r="255" spans="3:9" ht="15.5" x14ac:dyDescent="0.35">
      <c r="C255" t="s">
        <v>278</v>
      </c>
      <c r="D255" s="6">
        <v>2.19</v>
      </c>
    </row>
    <row r="256" spans="3:9" ht="15.5" x14ac:dyDescent="0.35">
      <c r="C256" t="s">
        <v>279</v>
      </c>
      <c r="D256" s="6">
        <v>0.39</v>
      </c>
    </row>
    <row r="257" spans="3:9" ht="15.5" x14ac:dyDescent="0.35">
      <c r="C257" t="s">
        <v>280</v>
      </c>
      <c r="D257" s="6">
        <v>3.19</v>
      </c>
    </row>
    <row r="258" spans="3:9" ht="15.5" x14ac:dyDescent="0.35">
      <c r="C258" t="s">
        <v>410</v>
      </c>
      <c r="I258" s="6">
        <v>1.37</v>
      </c>
    </row>
    <row r="259" spans="3:9" ht="15.5" x14ac:dyDescent="0.35">
      <c r="C259" t="s">
        <v>12</v>
      </c>
      <c r="D259" s="5">
        <v>9000000000</v>
      </c>
    </row>
    <row r="260" spans="3:9" ht="15.5" x14ac:dyDescent="0.35">
      <c r="C260" t="s">
        <v>281</v>
      </c>
      <c r="I260" s="6">
        <v>0.56000000000000005</v>
      </c>
    </row>
    <row r="261" spans="3:9" ht="15.5" x14ac:dyDescent="0.35">
      <c r="C261" t="s">
        <v>282</v>
      </c>
      <c r="I261" s="6">
        <v>6.0999999999999995E-3</v>
      </c>
    </row>
    <row r="262" spans="3:9" ht="15.5" x14ac:dyDescent="0.35">
      <c r="C262" t="s">
        <v>283</v>
      </c>
      <c r="I262" s="6">
        <v>1.95E-2</v>
      </c>
    </row>
    <row r="263" spans="3:9" ht="15.5" x14ac:dyDescent="0.35">
      <c r="C263" t="s">
        <v>284</v>
      </c>
      <c r="I263" s="6">
        <v>2.2400000000000003E-2</v>
      </c>
    </row>
    <row r="264" spans="3:9" ht="15.5" x14ac:dyDescent="0.35">
      <c r="C264" t="s">
        <v>285</v>
      </c>
      <c r="I264" s="6">
        <v>1.7000000000000001E-2</v>
      </c>
    </row>
    <row r="265" spans="3:9" ht="15.5" x14ac:dyDescent="0.35">
      <c r="C265" t="s">
        <v>286</v>
      </c>
      <c r="D265" s="6">
        <v>41.36</v>
      </c>
    </row>
    <row r="266" spans="3:9" ht="15.5" x14ac:dyDescent="0.35">
      <c r="C266" t="s">
        <v>287</v>
      </c>
      <c r="D266" s="6">
        <v>98.54</v>
      </c>
    </row>
    <row r="267" spans="3:9" ht="15.5" x14ac:dyDescent="0.35">
      <c r="C267" t="s">
        <v>288</v>
      </c>
      <c r="D267" s="6">
        <v>74.58</v>
      </c>
    </row>
    <row r="268" spans="3:9" ht="15.5" x14ac:dyDescent="0.35">
      <c r="C268" t="s">
        <v>289</v>
      </c>
      <c r="D268" s="6">
        <v>65.319999999999993</v>
      </c>
    </row>
    <row r="269" spans="3:9" ht="15.5" x14ac:dyDescent="0.35">
      <c r="C269" t="s">
        <v>290</v>
      </c>
      <c r="D269" s="6">
        <v>2.2000000000000002</v>
      </c>
    </row>
    <row r="270" spans="3:9" ht="15.5" x14ac:dyDescent="0.35">
      <c r="C270" t="s">
        <v>291</v>
      </c>
      <c r="I270" s="6">
        <v>0.87</v>
      </c>
    </row>
    <row r="271" spans="3:9" ht="15.5" x14ac:dyDescent="0.35">
      <c r="C271" t="s">
        <v>292</v>
      </c>
      <c r="I271" s="6">
        <v>4.1500000000000004</v>
      </c>
    </row>
    <row r="272" spans="3:9" ht="15.5" x14ac:dyDescent="0.35">
      <c r="C272" t="s">
        <v>52</v>
      </c>
      <c r="I272" s="5">
        <v>81000000000</v>
      </c>
    </row>
    <row r="273" spans="3:9" ht="15.5" x14ac:dyDescent="0.35">
      <c r="C273" t="s">
        <v>293</v>
      </c>
      <c r="I273" s="5">
        <v>340000000000</v>
      </c>
    </row>
    <row r="274" spans="3:9" ht="15.5" x14ac:dyDescent="0.35">
      <c r="C274" t="s">
        <v>294</v>
      </c>
      <c r="I274" s="5">
        <v>568380000</v>
      </c>
    </row>
    <row r="275" spans="3:9" ht="15.5" x14ac:dyDescent="0.35">
      <c r="C275" t="s">
        <v>295</v>
      </c>
      <c r="I275" s="6">
        <v>0.30159999999999998</v>
      </c>
    </row>
    <row r="276" spans="3:9" ht="15.5" x14ac:dyDescent="0.35">
      <c r="C276" t="s">
        <v>296</v>
      </c>
      <c r="D276" s="6">
        <v>0.16079999999999997</v>
      </c>
    </row>
    <row r="277" spans="3:9" ht="15.5" x14ac:dyDescent="0.35">
      <c r="C277" t="s">
        <v>297</v>
      </c>
      <c r="D277" s="6">
        <v>3.4799999999999998E-2</v>
      </c>
    </row>
    <row r="278" spans="3:9" ht="15.5" x14ac:dyDescent="0.35">
      <c r="C278" t="s">
        <v>298</v>
      </c>
      <c r="D278" s="6">
        <v>1.11E-2</v>
      </c>
    </row>
    <row r="279" spans="3:9" ht="15.5" x14ac:dyDescent="0.35">
      <c r="C279" t="s">
        <v>299</v>
      </c>
      <c r="D279" s="6">
        <v>2.5600000000000001E-2</v>
      </c>
    </row>
    <row r="280" spans="3:9" ht="15.5" x14ac:dyDescent="0.35">
      <c r="C280" t="s">
        <v>300</v>
      </c>
      <c r="D280" s="6">
        <v>2.6200000000000001E-2</v>
      </c>
    </row>
    <row r="281" spans="3:9" ht="15.5" x14ac:dyDescent="0.35">
      <c r="C281" t="s">
        <v>301</v>
      </c>
      <c r="D281" s="6">
        <v>-0.36680000000000001</v>
      </c>
    </row>
    <row r="282" spans="3:9" ht="15.5" x14ac:dyDescent="0.35">
      <c r="C282" t="s">
        <v>411</v>
      </c>
      <c r="I282" s="5">
        <v>5</v>
      </c>
    </row>
    <row r="283" spans="3:9" ht="15.5" x14ac:dyDescent="0.35">
      <c r="C283" t="s">
        <v>412</v>
      </c>
      <c r="I283" t="s">
        <v>1647</v>
      </c>
    </row>
    <row r="284" spans="3:9" ht="15.5" x14ac:dyDescent="0.35">
      <c r="C284" t="s">
        <v>302</v>
      </c>
      <c r="I284" s="5">
        <v>5</v>
      </c>
    </row>
    <row r="285" spans="3:9" ht="15.5" x14ac:dyDescent="0.35">
      <c r="C285" t="s">
        <v>303</v>
      </c>
      <c r="I285" s="6">
        <v>0.28000000000000003</v>
      </c>
    </row>
    <row r="286" spans="3:9" ht="15.5" x14ac:dyDescent="0.35">
      <c r="C286" t="s">
        <v>304</v>
      </c>
      <c r="I286" s="6">
        <v>7.0000000000000007E-2</v>
      </c>
    </row>
    <row r="287" spans="3:9" ht="15.5" x14ac:dyDescent="0.35">
      <c r="C287" t="s">
        <v>414</v>
      </c>
      <c r="I287" s="6">
        <v>0.41</v>
      </c>
    </row>
    <row r="288" spans="3:9" ht="15.5" x14ac:dyDescent="0.35">
      <c r="C288" t="s">
        <v>305</v>
      </c>
      <c r="I288" s="6">
        <v>0.69</v>
      </c>
    </row>
    <row r="289" spans="3:9" ht="15.5" x14ac:dyDescent="0.35">
      <c r="C289" t="s">
        <v>306</v>
      </c>
      <c r="I289" s="6">
        <v>0.96</v>
      </c>
    </row>
    <row r="290" spans="3:9" ht="15.5" x14ac:dyDescent="0.35">
      <c r="C290" t="s">
        <v>307</v>
      </c>
      <c r="I290" s="6">
        <v>0.89</v>
      </c>
    </row>
    <row r="291" spans="3:9" ht="15.5" x14ac:dyDescent="0.35">
      <c r="C291" t="s">
        <v>308</v>
      </c>
      <c r="I291" s="6">
        <v>0.12</v>
      </c>
    </row>
    <row r="292" spans="3:9" ht="15.5" x14ac:dyDescent="0.35">
      <c r="C292" t="s">
        <v>309</v>
      </c>
      <c r="I292" s="5">
        <v>586000000000</v>
      </c>
    </row>
    <row r="293" spans="3:9" ht="15.5" x14ac:dyDescent="0.35">
      <c r="C293" t="s">
        <v>310</v>
      </c>
      <c r="I293" s="5">
        <v>73000000000</v>
      </c>
    </row>
    <row r="294" spans="3:9" ht="15.5" x14ac:dyDescent="0.35">
      <c r="C294" t="s">
        <v>311</v>
      </c>
      <c r="I294" s="5">
        <v>14000000000</v>
      </c>
    </row>
    <row r="295" spans="3:9" ht="15.5" x14ac:dyDescent="0.35">
      <c r="C295" t="s">
        <v>312</v>
      </c>
      <c r="I295" s="5">
        <v>4000000000</v>
      </c>
    </row>
    <row r="296" spans="3:9" ht="15.5" x14ac:dyDescent="0.35">
      <c r="C296" t="s">
        <v>313</v>
      </c>
      <c r="D296" s="5">
        <v>6000000000</v>
      </c>
    </row>
    <row r="297" spans="3:9" ht="15.5" x14ac:dyDescent="0.35">
      <c r="C297" t="s">
        <v>314</v>
      </c>
      <c r="D297" s="5">
        <v>673000000000</v>
      </c>
    </row>
    <row r="298" spans="3:9" ht="15.5" x14ac:dyDescent="0.35">
      <c r="C298" t="s">
        <v>315</v>
      </c>
      <c r="D298" s="5">
        <v>462000000000</v>
      </c>
    </row>
    <row r="299" spans="3:9" ht="15.5" x14ac:dyDescent="0.35">
      <c r="C299" t="s">
        <v>237</v>
      </c>
      <c r="D299" s="5">
        <v>-39000000000</v>
      </c>
    </row>
    <row r="300" spans="3:9" ht="15.5" x14ac:dyDescent="0.35">
      <c r="C300" t="s">
        <v>236</v>
      </c>
      <c r="I300" s="5">
        <v>211000000000</v>
      </c>
    </row>
    <row r="301" spans="3:9" ht="15.5" x14ac:dyDescent="0.35">
      <c r="C301" t="s">
        <v>235</v>
      </c>
      <c r="D301" s="5">
        <v>191000000000</v>
      </c>
    </row>
    <row r="302" spans="3:9" ht="15.5" x14ac:dyDescent="0.35">
      <c r="C302" t="s">
        <v>234</v>
      </c>
      <c r="D302" s="5">
        <v>74000000000</v>
      </c>
    </row>
    <row r="303" spans="3:9" ht="15.5" x14ac:dyDescent="0.35">
      <c r="C303" t="s">
        <v>23</v>
      </c>
      <c r="D303" s="5">
        <v>265000000000</v>
      </c>
    </row>
    <row r="304" spans="3:9" ht="15.5" x14ac:dyDescent="0.35">
      <c r="C304" t="s">
        <v>20</v>
      </c>
      <c r="D304" s="5">
        <v>259000000000</v>
      </c>
    </row>
    <row r="305" spans="3:9" ht="15.5" x14ac:dyDescent="0.35">
      <c r="C305" t="s">
        <v>316</v>
      </c>
      <c r="I305" s="5">
        <v>211000000000</v>
      </c>
    </row>
    <row r="306" spans="3:9" ht="15.5" x14ac:dyDescent="0.35">
      <c r="C306" t="s">
        <v>317</v>
      </c>
      <c r="I306" s="5">
        <v>-32000000000</v>
      </c>
    </row>
    <row r="307" spans="3:9" ht="15.5" x14ac:dyDescent="0.35">
      <c r="C307" t="s">
        <v>318</v>
      </c>
      <c r="I307" s="5">
        <v>36000000000</v>
      </c>
    </row>
    <row r="308" spans="3:9" ht="15.5" x14ac:dyDescent="0.35">
      <c r="C308" t="s">
        <v>319</v>
      </c>
      <c r="I308" s="5">
        <v>1000000000</v>
      </c>
    </row>
    <row r="309" spans="3:9" ht="15.5" x14ac:dyDescent="0.35">
      <c r="C309" t="s">
        <v>320</v>
      </c>
      <c r="I309" s="5">
        <v>34000000000</v>
      </c>
    </row>
    <row r="310" spans="3:9" ht="15.5" x14ac:dyDescent="0.35">
      <c r="C310" t="s">
        <v>321</v>
      </c>
      <c r="I310" s="5">
        <v>2000000000</v>
      </c>
    </row>
  </sheetData>
  <pageMargins left="0.7" right="0.7" top="0.75" bottom="0.75" header="0.3" footer="0.3"/>
  <ignoredErrors>
    <ignoredError sqref="A1:U31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1648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1649</v>
      </c>
      <c r="D2" s="2" vm="124">
        <f ca="1">IFERROR(_xlfn.STOCKHISTORY("XIDX:" &amp; $C$1, D3, , 0, 0, 1), "Libur")</f>
        <v>500</v>
      </c>
      <c r="H2" s="2" vm="124">
        <f ca="1">IFERROR(INDEX(D2:G2,COUNT(D2:G2)),"")</f>
        <v>500</v>
      </c>
      <c r="I2" s="2" vm="75">
        <f t="shared" ref="I2:Z2" ca="1" si="0">IFERROR(_xlfn.STOCKHISTORY("XIDX:" &amp; $C$1, I1, , 0, 0, 1), "Libur")</f>
        <v>565</v>
      </c>
      <c r="J2" s="2" vm="312">
        <f t="shared" ca="1" si="0"/>
        <v>560</v>
      </c>
      <c r="K2" s="2" t="str">
        <f t="shared" ca="1" si="0"/>
        <v>Libur</v>
      </c>
      <c r="L2" s="2" vm="351">
        <f t="shared" ca="1" si="0"/>
        <v>720</v>
      </c>
      <c r="M2" s="2" vm="312">
        <f t="shared" ca="1" si="0"/>
        <v>560</v>
      </c>
      <c r="N2" s="2" vm="138">
        <f t="shared" ca="1" si="0"/>
        <v>600</v>
      </c>
      <c r="O2" s="2" vm="94">
        <f t="shared" ca="1" si="0"/>
        <v>985</v>
      </c>
      <c r="P2" s="2" t="str">
        <f t="shared" ca="1" si="0"/>
        <v>Libur</v>
      </c>
      <c r="Q2" s="2" t="str">
        <f t="shared" ca="1" si="0"/>
        <v>Libur</v>
      </c>
      <c r="R2" s="2" vm="352">
        <f t="shared" ca="1" si="0"/>
        <v>2020</v>
      </c>
      <c r="S2" s="2" vm="353">
        <f t="shared" ca="1" si="0"/>
        <v>2025</v>
      </c>
      <c r="T2" s="2" vm="354">
        <f t="shared" ca="1" si="0"/>
        <v>1775</v>
      </c>
      <c r="U2" s="2" vm="355">
        <f t="shared" ca="1" si="0"/>
        <v>1090</v>
      </c>
      <c r="V2" s="2" t="str">
        <f t="shared" ca="1" si="0"/>
        <v>Libur</v>
      </c>
      <c r="W2" s="2" vm="356">
        <f t="shared" ca="1" si="0"/>
        <v>1000</v>
      </c>
      <c r="X2" s="2" vm="357">
        <f t="shared" ca="1" si="0"/>
        <v>840</v>
      </c>
      <c r="Y2" s="2" vm="73">
        <f t="shared" ca="1" si="0"/>
        <v>510</v>
      </c>
      <c r="Z2" s="2" vm="313">
        <f t="shared" ca="1" si="0"/>
        <v>355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207575000000</v>
      </c>
      <c r="H4" s="2">
        <f>IFERROR(SUM(D4:G4)*(4/MAX(1,COUNT(D4:G4))),"")</f>
        <v>830300000000</v>
      </c>
      <c r="I4" s="2">
        <f t="shared" ref="I4:Z4" si="1">IFERROR(INDEX(I51:I500,MATCH($C$4,$C$51:$C$500,0)),"")</f>
        <v>1121209000000</v>
      </c>
      <c r="J4" s="2">
        <f t="shared" si="1"/>
        <v>1265897000000</v>
      </c>
      <c r="K4" s="2">
        <f t="shared" si="1"/>
        <v>1273834000000</v>
      </c>
      <c r="L4" s="2">
        <f t="shared" si="1"/>
        <v>957879000000</v>
      </c>
      <c r="M4" s="2">
        <f t="shared" si="1"/>
        <v>389342000000</v>
      </c>
      <c r="N4" s="2">
        <f t="shared" si="1"/>
        <v>414179667509</v>
      </c>
      <c r="O4" s="2">
        <f t="shared" si="1"/>
        <v>1358598226353</v>
      </c>
      <c r="P4" s="2">
        <f t="shared" si="1"/>
        <v>1283885459736</v>
      </c>
      <c r="Q4" s="2">
        <f t="shared" si="1"/>
        <v>1240030154039</v>
      </c>
      <c r="R4" s="2">
        <f t="shared" si="1"/>
        <v>1283534956671</v>
      </c>
      <c r="S4" s="2">
        <f t="shared" si="1"/>
        <v>1131489537123</v>
      </c>
      <c r="T4" s="2">
        <f t="shared" si="1"/>
        <v>1101364125686</v>
      </c>
      <c r="U4" s="2">
        <f t="shared" si="1"/>
        <v>1241637263489</v>
      </c>
      <c r="V4" s="2">
        <f t="shared" si="1"/>
        <v>1053738348352</v>
      </c>
      <c r="W4" s="2">
        <f t="shared" si="1"/>
        <v>932949889202</v>
      </c>
      <c r="X4" s="2">
        <f t="shared" si="1"/>
        <v>921926345518</v>
      </c>
      <c r="Y4" s="2">
        <f t="shared" si="1"/>
        <v>898321610420</v>
      </c>
      <c r="Z4" s="2">
        <f t="shared" si="1"/>
        <v>854372253824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-38804000000</v>
      </c>
      <c r="H5" s="2">
        <f>IFERROR(SUM(D5:G5)*(4/MAX(1,COUNT(D5:G5))),"")</f>
        <v>-155216000000</v>
      </c>
      <c r="I5" s="2">
        <f t="shared" ref="I5:Z5" si="2">IFERROR(INDEX(I51:I500,MATCH($C$5,$C$51:$C$500,0)),"")</f>
        <v>164802000000</v>
      </c>
      <c r="J5" s="2">
        <f t="shared" si="2"/>
        <v>118340000000</v>
      </c>
      <c r="K5" s="2">
        <f t="shared" si="2"/>
        <v>147594000000</v>
      </c>
      <c r="L5" s="2">
        <f t="shared" si="2"/>
        <v>69635000000</v>
      </c>
      <c r="M5" s="2">
        <f t="shared" si="2"/>
        <v>-264742000000</v>
      </c>
      <c r="N5" s="2">
        <f t="shared" si="2"/>
        <v>-375414302028</v>
      </c>
      <c r="O5" s="2">
        <f t="shared" si="2"/>
        <v>220899960931</v>
      </c>
      <c r="P5" s="2">
        <f t="shared" si="2"/>
        <v>219620791801</v>
      </c>
      <c r="Q5" s="2">
        <f t="shared" si="2"/>
        <v>201306440723</v>
      </c>
      <c r="R5" s="2">
        <f t="shared" si="2"/>
        <v>126880038481</v>
      </c>
      <c r="S5" s="2">
        <f t="shared" si="2"/>
        <v>290849475643</v>
      </c>
      <c r="T5" s="2">
        <f t="shared" si="2"/>
        <v>235159547338</v>
      </c>
      <c r="U5" s="2">
        <f t="shared" si="2"/>
        <v>192190342239</v>
      </c>
      <c r="V5" s="2">
        <f t="shared" si="2"/>
        <v>187227637423</v>
      </c>
      <c r="W5" s="2">
        <f t="shared" si="2"/>
        <v>161921033108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1821634000000</v>
      </c>
      <c r="H6" s="2">
        <f>IFERROR(INDEX(D6:G6,COUNT(D6:G6)),"")</f>
        <v>1821634000000</v>
      </c>
      <c r="I6" s="2">
        <f t="shared" ref="I6:Z6" si="3">IFERROR(INDEX(I51:I500,MATCH($C$6,$C$51:$C$500,0)),"")</f>
        <v>1860064000000</v>
      </c>
      <c r="J6" s="2">
        <f t="shared" si="3"/>
        <v>1733877000000</v>
      </c>
      <c r="K6" s="2">
        <f t="shared" si="3"/>
        <v>1668240000000</v>
      </c>
      <c r="L6" s="2">
        <f t="shared" si="3"/>
        <v>1560929000000</v>
      </c>
      <c r="M6" s="2">
        <f t="shared" si="3"/>
        <v>1492819000000</v>
      </c>
      <c r="N6" s="2">
        <f t="shared" si="3"/>
        <v>1761785544559</v>
      </c>
      <c r="O6" s="2">
        <f t="shared" si="3"/>
        <v>2150682077460</v>
      </c>
      <c r="P6" s="2">
        <f t="shared" si="3"/>
        <v>2125630641747</v>
      </c>
      <c r="Q6" s="2">
        <f t="shared" si="3"/>
        <v>1990437737270</v>
      </c>
      <c r="R6" s="2">
        <f t="shared" si="3"/>
        <v>1828112489383</v>
      </c>
      <c r="S6" s="2">
        <f t="shared" si="3"/>
        <v>1788537761351</v>
      </c>
      <c r="T6" s="2">
        <f t="shared" si="3"/>
        <v>1618183385679</v>
      </c>
      <c r="U6" s="2">
        <f t="shared" si="3"/>
        <v>1470533696750</v>
      </c>
      <c r="V6" s="2">
        <f t="shared" si="3"/>
        <v>1310076391669</v>
      </c>
      <c r="W6" s="2">
        <f t="shared" si="3"/>
        <v>1179225249736</v>
      </c>
      <c r="X6" s="2">
        <f t="shared" si="3"/>
        <v>1077975908410</v>
      </c>
      <c r="Y6" s="2">
        <f t="shared" si="3"/>
        <v>968143879279</v>
      </c>
      <c r="Z6" s="2">
        <f t="shared" si="3"/>
        <v>884221878984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1.6</v>
      </c>
      <c r="H7" s="3">
        <f>IFERROR(INDEX(D7:G7,COUNT(D7:G7)),"")</f>
        <v>1.6</v>
      </c>
      <c r="I7" s="3">
        <f t="shared" ref="I7:Z7" si="4">IFERROR(INDEX(I51:I500,MATCH($C$7,$C$51:$C$500,0))/1000000000,"")</f>
        <v>1.6</v>
      </c>
      <c r="J7" s="3">
        <f t="shared" si="4"/>
        <v>1.6</v>
      </c>
      <c r="K7" s="3">
        <f t="shared" si="4"/>
        <v>1.6</v>
      </c>
      <c r="L7" s="3">
        <f t="shared" si="4"/>
        <v>1.6</v>
      </c>
      <c r="M7" s="3">
        <f t="shared" si="4"/>
        <v>1.6</v>
      </c>
      <c r="N7" s="3">
        <f t="shared" si="4"/>
        <v>1.6</v>
      </c>
      <c r="O7" s="3">
        <f t="shared" si="4"/>
        <v>1.6</v>
      </c>
      <c r="P7" s="3">
        <f t="shared" si="4"/>
        <v>1.6</v>
      </c>
      <c r="Q7" s="3">
        <f t="shared" si="4"/>
        <v>1.6</v>
      </c>
      <c r="R7" s="3">
        <f t="shared" si="4"/>
        <v>1.6</v>
      </c>
      <c r="S7" s="3">
        <f t="shared" si="4"/>
        <v>1.6</v>
      </c>
      <c r="T7" s="3">
        <f t="shared" si="4"/>
        <v>1.6</v>
      </c>
      <c r="U7" s="3">
        <f t="shared" si="4"/>
        <v>1.6</v>
      </c>
      <c r="V7" s="3">
        <f t="shared" si="4"/>
        <v>1.6</v>
      </c>
      <c r="W7" s="3">
        <f t="shared" si="4"/>
        <v>1.6</v>
      </c>
      <c r="X7" s="3">
        <f t="shared" si="4"/>
        <v>1.6</v>
      </c>
      <c r="Y7" s="3">
        <f t="shared" si="4"/>
        <v>1.6</v>
      </c>
      <c r="Z7" s="3">
        <f t="shared" si="4"/>
        <v>1.6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188000000000</v>
      </c>
      <c r="H8" s="2">
        <f>IFERROR(INDEX(D8:G8,COUNT(D8:G8)),"")</f>
        <v>188000000000</v>
      </c>
      <c r="I8" s="2">
        <f t="shared" ref="I8:Z8" si="5">IFERROR(INDEX(I51:I500,MATCH($C$8,$C$51:$C$500,0)),"")</f>
        <v>92000000000</v>
      </c>
      <c r="J8" s="2">
        <f t="shared" si="5"/>
        <v>-8000000000</v>
      </c>
      <c r="K8" s="2">
        <f t="shared" si="5"/>
        <v>225000000000</v>
      </c>
      <c r="L8" s="2">
        <f t="shared" si="5"/>
        <v>195000000000</v>
      </c>
      <c r="M8" s="2">
        <f t="shared" si="5"/>
        <v>-121000000000</v>
      </c>
      <c r="N8" s="2">
        <f t="shared" si="5"/>
        <v>-184000000000</v>
      </c>
      <c r="O8" s="2">
        <f t="shared" si="5"/>
        <v>-99000000000</v>
      </c>
      <c r="P8" s="2">
        <f t="shared" si="5"/>
        <v>-136000000000</v>
      </c>
      <c r="Q8" s="2">
        <f t="shared" si="5"/>
        <v>-37000000000</v>
      </c>
      <c r="R8" s="2">
        <f t="shared" si="5"/>
        <v>256000000000</v>
      </c>
      <c r="S8" s="2">
        <f t="shared" si="5"/>
        <v>90000000000</v>
      </c>
      <c r="T8" s="2">
        <f t="shared" si="5"/>
        <v>-15000000000</v>
      </c>
      <c r="U8" s="2">
        <f t="shared" si="5"/>
        <v>-99000000000</v>
      </c>
      <c r="V8" s="2">
        <f t="shared" si="5"/>
        <v>94000000000</v>
      </c>
      <c r="W8" s="2">
        <f t="shared" si="5"/>
        <v>133000000000</v>
      </c>
      <c r="X8" s="2">
        <f t="shared" si="5"/>
        <v>40000000000</v>
      </c>
      <c r="Y8" s="2">
        <f t="shared" si="5"/>
        <v>140000000000</v>
      </c>
      <c r="Z8" s="2">
        <f t="shared" si="5"/>
        <v>114000000000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117.74</v>
      </c>
      <c r="H9" s="3">
        <f>IFERROR(INDEX(D9:G9,COUNT(D9:G9)),"")</f>
        <v>117.74</v>
      </c>
      <c r="I9" s="3">
        <f t="shared" ref="I9:Z9" si="6">IFERROR(INDEX(I51:I500,MATCH($C$9,$C$51:$C$500,0)),"")</f>
        <v>57.68</v>
      </c>
      <c r="J9" s="3">
        <f t="shared" si="6"/>
        <v>-5.18</v>
      </c>
      <c r="K9" s="3">
        <f t="shared" si="6"/>
        <v>140.88999999999999</v>
      </c>
      <c r="L9" s="3">
        <f t="shared" si="6"/>
        <v>121.88</v>
      </c>
      <c r="M9" s="3">
        <f t="shared" si="6"/>
        <v>-75.849999999999994</v>
      </c>
      <c r="N9" s="3">
        <f t="shared" si="6"/>
        <v>-115.23</v>
      </c>
      <c r="O9" s="3">
        <f t="shared" si="6"/>
        <v>-62.05</v>
      </c>
      <c r="P9" s="3">
        <f t="shared" si="6"/>
        <v>-84.97</v>
      </c>
      <c r="Q9" s="3">
        <f t="shared" si="6"/>
        <v>-22.93</v>
      </c>
      <c r="R9" s="3">
        <f t="shared" si="6"/>
        <v>159.81</v>
      </c>
      <c r="S9" s="3">
        <f t="shared" si="6"/>
        <v>56.55</v>
      </c>
      <c r="T9" s="3">
        <f t="shared" si="6"/>
        <v>-9.14</v>
      </c>
      <c r="U9" s="3">
        <f t="shared" si="6"/>
        <v>-61.8</v>
      </c>
      <c r="V9" s="3">
        <f t="shared" si="6"/>
        <v>58.49</v>
      </c>
      <c r="W9" s="3">
        <f t="shared" si="6"/>
        <v>83.11</v>
      </c>
      <c r="X9" s="3">
        <f t="shared" si="6"/>
        <v>24.93</v>
      </c>
      <c r="Y9" s="3">
        <f t="shared" si="6"/>
        <v>87.53</v>
      </c>
      <c r="Z9" s="3">
        <f t="shared" si="6"/>
        <v>71</v>
      </c>
    </row>
    <row r="10" spans="1:26" ht="15.5" x14ac:dyDescent="0.35">
      <c r="C10" t="s">
        <v>17</v>
      </c>
      <c r="D10" s="3">
        <f ca="1">IFERROR(IF(D9=0,"",D2/D9),"")</f>
        <v>4.2466451503312381</v>
      </c>
      <c r="I10" s="3">
        <f t="shared" ref="I10:Z10" ca="1" si="7">IFERROR(IF(I9=0,"",I2/I9),"")</f>
        <v>9.7954230235783637</v>
      </c>
      <c r="J10" s="3">
        <f t="shared" ca="1" si="7"/>
        <v>-108.10810810810811</v>
      </c>
      <c r="K10" s="3" t="str">
        <f t="shared" ca="1" si="7"/>
        <v/>
      </c>
      <c r="L10" s="3">
        <f t="shared" ca="1" si="7"/>
        <v>5.9074499507712508</v>
      </c>
      <c r="M10" s="3">
        <f t="shared" ca="1" si="7"/>
        <v>-7.3829927488464078</v>
      </c>
      <c r="N10" s="3">
        <f t="shared" ca="1" si="7"/>
        <v>-5.206977349648529</v>
      </c>
      <c r="O10" s="3">
        <f t="shared" ca="1" si="7"/>
        <v>-15.874294923448833</v>
      </c>
      <c r="P10" s="3" t="str">
        <f t="shared" ca="1" si="7"/>
        <v/>
      </c>
      <c r="Q10" s="3" t="str">
        <f t="shared" ca="1" si="7"/>
        <v/>
      </c>
      <c r="R10" s="3">
        <f t="shared" ca="1" si="7"/>
        <v>12.640010011889117</v>
      </c>
      <c r="S10" s="3">
        <f t="shared" ca="1" si="7"/>
        <v>35.809018567639257</v>
      </c>
      <c r="T10" s="3">
        <f t="shared" ca="1" si="7"/>
        <v>-194.20131291028446</v>
      </c>
      <c r="U10" s="3">
        <f t="shared" ca="1" si="7"/>
        <v>-17.637540453074436</v>
      </c>
      <c r="V10" s="3" t="str">
        <f t="shared" ca="1" si="7"/>
        <v/>
      </c>
      <c r="W10" s="3">
        <f t="shared" ca="1" si="7"/>
        <v>12.03224642040669</v>
      </c>
      <c r="X10" s="3">
        <f t="shared" ca="1" si="7"/>
        <v>33.694344163658243</v>
      </c>
      <c r="Y10" s="3">
        <f t="shared" ca="1" si="7"/>
        <v>5.8265737461441791</v>
      </c>
      <c r="Z10" s="3">
        <f t="shared" ca="1" si="7"/>
        <v>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398551000000</v>
      </c>
      <c r="H11" s="2">
        <f>IFERROR(INDEX(D11:G11,COUNT(D11:G11)),"")</f>
        <v>398551000000</v>
      </c>
      <c r="I11" s="2">
        <f t="shared" ref="I11:Z11" si="8">IFERROR(INDEX(I51:I500,MATCH($C$11,$C$51:$C$500,0)),"")</f>
        <v>278521000000</v>
      </c>
      <c r="J11" s="2">
        <f t="shared" si="8"/>
        <v>292786000000</v>
      </c>
      <c r="K11" s="2">
        <f t="shared" si="8"/>
        <v>411446000000</v>
      </c>
      <c r="L11" s="2">
        <f t="shared" si="8"/>
        <v>506061000000</v>
      </c>
      <c r="M11" s="2">
        <f t="shared" si="8"/>
        <v>843468000000</v>
      </c>
      <c r="N11" s="2">
        <f t="shared" si="8"/>
        <v>333154433403</v>
      </c>
      <c r="O11" s="2">
        <f t="shared" si="8"/>
        <v>477863763318</v>
      </c>
      <c r="P11" s="2">
        <f t="shared" si="8"/>
        <v>790696746543</v>
      </c>
      <c r="Q11" s="2">
        <f t="shared" si="8"/>
        <v>425416403789</v>
      </c>
      <c r="R11" s="2">
        <f t="shared" si="8"/>
        <v>753938901799</v>
      </c>
      <c r="S11" s="2">
        <f t="shared" si="8"/>
        <v>309941964897</v>
      </c>
      <c r="T11" s="2">
        <f t="shared" si="8"/>
        <v>322966887128</v>
      </c>
      <c r="U11" s="2">
        <f t="shared" si="8"/>
        <v>416652173213</v>
      </c>
      <c r="V11" s="2">
        <f t="shared" si="8"/>
        <v>553221981521</v>
      </c>
      <c r="W11" s="2">
        <f t="shared" si="8"/>
        <v>400236840673</v>
      </c>
      <c r="X11" s="2">
        <f t="shared" si="8"/>
        <v>328348583300</v>
      </c>
      <c r="Y11" s="2">
        <f t="shared" si="8"/>
        <v>433020053528</v>
      </c>
      <c r="Z11" s="2">
        <f t="shared" si="8"/>
        <v>308202099960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291000000000</v>
      </c>
      <c r="H12" s="2">
        <f>IFERROR(INDEX(D12:G12,COUNT(D12:G12)),"")</f>
        <v>291000000000</v>
      </c>
      <c r="I12" s="2">
        <f t="shared" ref="I12:Z12" si="9">IFERROR(INDEX(I51:I500,MATCH($C$12,$C$51:$C$500,0)),"")</f>
        <v>483000000000</v>
      </c>
      <c r="J12" s="2">
        <f t="shared" si="9"/>
        <v>517000000000</v>
      </c>
      <c r="K12" s="2">
        <f t="shared" si="9"/>
        <v>461000000000</v>
      </c>
      <c r="L12" s="2">
        <f t="shared" si="9"/>
        <v>610000000000</v>
      </c>
      <c r="M12" s="2">
        <f t="shared" si="9"/>
        <v>787000000000</v>
      </c>
      <c r="N12" s="2">
        <f t="shared" si="9"/>
        <v>666000000000</v>
      </c>
      <c r="O12" s="2">
        <f t="shared" si="9"/>
        <v>489000000000</v>
      </c>
      <c r="P12" s="2">
        <f t="shared" si="9"/>
        <v>506000000000</v>
      </c>
      <c r="Q12" s="2">
        <f t="shared" si="9"/>
        <v>370000000000</v>
      </c>
      <c r="R12" s="2">
        <f t="shared" si="9"/>
        <v>181000000000</v>
      </c>
      <c r="S12" s="2">
        <f t="shared" si="9"/>
        <v>119000000000</v>
      </c>
      <c r="T12" s="2">
        <f t="shared" si="9"/>
        <v>215000000000</v>
      </c>
      <c r="U12" s="2">
        <f t="shared" si="9"/>
        <v>121000000000</v>
      </c>
      <c r="V12" s="2">
        <f t="shared" si="9"/>
        <v>-57000000000</v>
      </c>
      <c r="W12" s="2">
        <f t="shared" si="9"/>
        <v>-230000000000</v>
      </c>
      <c r="X12" s="2">
        <f t="shared" si="9"/>
        <v>-209000000000</v>
      </c>
      <c r="Y12" s="2">
        <f t="shared" si="9"/>
        <v>-234000000000</v>
      </c>
      <c r="Z12" s="2">
        <f t="shared" si="9"/>
        <v>-109000000000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690000000000</v>
      </c>
      <c r="H13" s="2">
        <f>IFERROR(INDEX(D13:G13,COUNT(D13:G13)),"")</f>
        <v>690000000000</v>
      </c>
      <c r="I13" s="2">
        <f t="shared" ref="I13:Z13" si="10">IFERROR(INDEX(I51:I500,MATCH($C$13,$C$51:$C$500,0)),"")</f>
        <v>761000000000</v>
      </c>
      <c r="J13" s="2">
        <f t="shared" si="10"/>
        <v>810000000000</v>
      </c>
      <c r="K13" s="2">
        <f t="shared" si="10"/>
        <v>873000000000</v>
      </c>
      <c r="L13" s="2">
        <f t="shared" si="10"/>
        <v>1116000000000</v>
      </c>
      <c r="M13" s="2">
        <f t="shared" si="10"/>
        <v>1631000000000</v>
      </c>
      <c r="N13" s="2">
        <f t="shared" si="10"/>
        <v>999000000000</v>
      </c>
      <c r="O13" s="2">
        <f t="shared" si="10"/>
        <v>967000000000</v>
      </c>
      <c r="P13" s="2">
        <f t="shared" si="10"/>
        <v>1296000000000</v>
      </c>
      <c r="Q13" s="2">
        <f t="shared" si="10"/>
        <v>795000000000</v>
      </c>
      <c r="R13" s="2">
        <f t="shared" si="10"/>
        <v>935000000000</v>
      </c>
      <c r="S13" s="2">
        <f t="shared" si="10"/>
        <v>429000000000</v>
      </c>
      <c r="T13" s="2">
        <f t="shared" si="10"/>
        <v>538000000000</v>
      </c>
      <c r="U13" s="2">
        <f t="shared" si="10"/>
        <v>537000000000</v>
      </c>
      <c r="V13" s="2">
        <f t="shared" si="10"/>
        <v>496000000000</v>
      </c>
      <c r="W13" s="2">
        <f t="shared" si="10"/>
        <v>170000000000</v>
      </c>
      <c r="X13" s="2">
        <f t="shared" si="10"/>
        <v>120000000000</v>
      </c>
      <c r="Y13" s="2">
        <f t="shared" si="10"/>
        <v>199000000000</v>
      </c>
      <c r="Z13" s="2">
        <f t="shared" si="10"/>
        <v>199000000000</v>
      </c>
    </row>
    <row r="14" spans="1:26" ht="15.5" x14ac:dyDescent="0.35">
      <c r="C14" t="s">
        <v>26</v>
      </c>
      <c r="D14" s="2">
        <f>IFERROR(INDEX(D51:D500,MATCH($C$14,$C$51:$C$500,0)),"")</f>
        <v>-16898000000</v>
      </c>
      <c r="H14" s="2">
        <f>IFERROR(SUM(D14:G14)*(4/MAX(1,COUNT(D14:G14))),"")</f>
        <v>-67592000000</v>
      </c>
      <c r="I14" s="2">
        <f t="shared" ref="I14:Z14" si="11">IFERROR(INDEX(I51:I500,MATCH($C$14,$C$51:$C$500,0)),"")</f>
        <v>-72066000000</v>
      </c>
      <c r="J14" s="2">
        <f t="shared" si="11"/>
        <v>-95656000000</v>
      </c>
      <c r="K14" s="2">
        <f t="shared" si="11"/>
        <v>-96369000000</v>
      </c>
      <c r="L14" s="2">
        <f t="shared" si="11"/>
        <v>-89428000000</v>
      </c>
      <c r="M14" s="2">
        <f t="shared" si="11"/>
        <v>-106043000000</v>
      </c>
      <c r="N14" s="2">
        <f t="shared" si="11"/>
        <v>-85069167958</v>
      </c>
      <c r="O14" s="2">
        <f t="shared" si="11"/>
        <v>-79644032987</v>
      </c>
      <c r="P14" s="2">
        <f t="shared" si="11"/>
        <v>-75436622539</v>
      </c>
      <c r="Q14" s="2">
        <f t="shared" si="11"/>
        <v>-70744313798</v>
      </c>
      <c r="R14" s="2">
        <f t="shared" si="11"/>
        <v>-45484866735</v>
      </c>
      <c r="S14" s="2">
        <f t="shared" si="11"/>
        <v>-36142217775</v>
      </c>
      <c r="T14" s="2">
        <f t="shared" si="11"/>
        <v>-41090748992</v>
      </c>
      <c r="U14" s="2">
        <f t="shared" si="11"/>
        <v>-29629486375</v>
      </c>
      <c r="V14" s="2">
        <f t="shared" si="11"/>
        <v>-8542340664</v>
      </c>
      <c r="W14" s="2">
        <f t="shared" si="11"/>
        <v>-13236220814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-7516000000</v>
      </c>
      <c r="H15" s="2">
        <f>IFERROR(SUM(D15:G15)*(4/MAX(1,COUNT(D15:G15))),"")</f>
        <v>-30064000000</v>
      </c>
      <c r="I15" s="2">
        <f t="shared" ref="I15:Z15" si="12">IFERROR(INDEX(I51:I500,MATCH($C$15,$C$51:$C$500,0)),"")</f>
        <v>-72988000000</v>
      </c>
      <c r="J15" s="2">
        <f t="shared" si="12"/>
        <v>-101248000000</v>
      </c>
      <c r="K15" s="2">
        <f t="shared" si="12"/>
        <v>-132790000000</v>
      </c>
      <c r="L15" s="2">
        <f t="shared" si="12"/>
        <v>-39432000000</v>
      </c>
      <c r="M15" s="2">
        <f t="shared" si="12"/>
        <v>-34727000000</v>
      </c>
      <c r="N15" s="2">
        <f t="shared" si="12"/>
        <v>-26403436736</v>
      </c>
      <c r="O15" s="2">
        <f t="shared" si="12"/>
        <v>-138696103274</v>
      </c>
      <c r="P15" s="2">
        <f t="shared" si="12"/>
        <v>-135833113027</v>
      </c>
      <c r="Q15" s="2">
        <f t="shared" si="12"/>
        <v>-124303755073</v>
      </c>
      <c r="R15" s="2">
        <f t="shared" si="12"/>
        <v>-115503175446</v>
      </c>
      <c r="S15" s="2">
        <f t="shared" si="12"/>
        <v>-125183165110</v>
      </c>
      <c r="T15" s="2">
        <f t="shared" si="12"/>
        <v>-71414076885</v>
      </c>
      <c r="U15" s="2">
        <f t="shared" si="12"/>
        <v>-71899043561</v>
      </c>
      <c r="V15" s="2">
        <f t="shared" si="12"/>
        <v>-61296939381</v>
      </c>
      <c r="W15" s="2">
        <f t="shared" si="12"/>
        <v>-46685248392</v>
      </c>
      <c r="X15" s="2">
        <f t="shared" si="12"/>
        <v>-44914204948</v>
      </c>
      <c r="Y15" s="2">
        <f t="shared" si="12"/>
        <v>-53479509223</v>
      </c>
      <c r="Z15" s="2">
        <f t="shared" si="12"/>
        <v>-59548096594</v>
      </c>
    </row>
    <row r="16" spans="1:26" ht="15.5" x14ac:dyDescent="0.35">
      <c r="C16" t="s">
        <v>28</v>
      </c>
      <c r="D16" s="2">
        <f>IFERROR(INDEX(D51:D500,MATCH($C$16,$C$51:$C$500,0)),"")</f>
        <v>-30914000000</v>
      </c>
      <c r="H16" s="2">
        <f>IFERROR(SUM(D16:G16)*(4/MAX(1,COUNT(D16:G16))),"")</f>
        <v>-123656000000</v>
      </c>
      <c r="I16" s="2">
        <f t="shared" ref="I16:Z16" si="13">IFERROR(INDEX(I51:I500,MATCH($C$16,$C$51:$C$500,0)),"")</f>
        <v>252952000000</v>
      </c>
      <c r="J16" s="2">
        <f t="shared" si="13"/>
        <v>277534000000</v>
      </c>
      <c r="K16" s="2">
        <f t="shared" si="13"/>
        <v>374096000000</v>
      </c>
      <c r="L16" s="2">
        <f t="shared" si="13"/>
        <v>191932000000</v>
      </c>
      <c r="M16" s="2">
        <f t="shared" si="13"/>
        <v>-241654000000</v>
      </c>
      <c r="N16" s="2">
        <f t="shared" si="13"/>
        <v>-367462697115</v>
      </c>
      <c r="O16" s="2">
        <f t="shared" si="13"/>
        <v>371730324457</v>
      </c>
      <c r="P16" s="2">
        <f t="shared" si="13"/>
        <v>358180178849</v>
      </c>
      <c r="Q16" s="2">
        <f t="shared" si="13"/>
        <v>348458343150</v>
      </c>
      <c r="R16" s="2">
        <f t="shared" si="13"/>
        <v>269396680181</v>
      </c>
      <c r="S16" s="2">
        <f t="shared" si="13"/>
        <v>414603085781</v>
      </c>
      <c r="T16" s="2">
        <f t="shared" si="13"/>
        <v>304503765707</v>
      </c>
      <c r="U16" s="2">
        <f t="shared" si="13"/>
        <v>262003973414</v>
      </c>
      <c r="V16" s="2">
        <f t="shared" si="13"/>
        <v>239146181010</v>
      </c>
      <c r="W16" s="2">
        <f t="shared" si="13"/>
        <v>208624474325</v>
      </c>
      <c r="X16" s="2">
        <f t="shared" si="13"/>
        <v>186769352223</v>
      </c>
      <c r="Y16" s="2">
        <f t="shared" si="13"/>
        <v>190935042488</v>
      </c>
      <c r="Z16" s="2">
        <f t="shared" si="13"/>
        <v>191838722665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800000000000</v>
      </c>
      <c r="H20" s="2">
        <f t="shared" ref="H20:Z20" ca="1" si="14">IFERROR(H21*H2,"")</f>
        <v>800000000000</v>
      </c>
      <c r="I20" s="2">
        <f t="shared" ca="1" si="14"/>
        <v>904000000000</v>
      </c>
      <c r="J20" s="2">
        <f t="shared" ca="1" si="14"/>
        <v>896000000000</v>
      </c>
      <c r="K20" s="2" t="str">
        <f t="shared" ca="1" si="14"/>
        <v/>
      </c>
      <c r="L20" s="2">
        <f t="shared" ca="1" si="14"/>
        <v>1152000000000</v>
      </c>
      <c r="M20" s="2">
        <f t="shared" ca="1" si="14"/>
        <v>896000000000</v>
      </c>
      <c r="N20" s="2">
        <f t="shared" ca="1" si="14"/>
        <v>960000000000</v>
      </c>
      <c r="O20" s="2">
        <f t="shared" ca="1" si="14"/>
        <v>1576000000000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3232000000000</v>
      </c>
      <c r="S20" s="2">
        <f t="shared" ca="1" si="14"/>
        <v>3240000000000</v>
      </c>
      <c r="T20" s="2">
        <f t="shared" ca="1" si="14"/>
        <v>2840000000000</v>
      </c>
      <c r="U20" s="2">
        <f t="shared" ca="1" si="14"/>
        <v>1744000000000</v>
      </c>
      <c r="V20" s="2" t="str">
        <f t="shared" ca="1" si="14"/>
        <v/>
      </c>
      <c r="W20" s="2">
        <f t="shared" ca="1" si="14"/>
        <v>1600000000000</v>
      </c>
      <c r="X20" s="2">
        <f t="shared" ca="1" si="14"/>
        <v>1344000000000</v>
      </c>
      <c r="Y20" s="2">
        <f t="shared" ca="1" si="14"/>
        <v>816000000000</v>
      </c>
      <c r="Z20" s="2">
        <f t="shared" ca="1" si="14"/>
        <v>568000000000</v>
      </c>
    </row>
    <row r="21" spans="1:26" ht="15.5" x14ac:dyDescent="0.35">
      <c r="C21" t="s">
        <v>11</v>
      </c>
      <c r="D21" s="2">
        <f>IFERROR(INDEX(D51:D500,MATCH($C$7,$C$51:$C$500,0)),"")</f>
        <v>1600000000</v>
      </c>
      <c r="H21" s="2">
        <f>IFERROR(INDEX(D21:G21,COUNT(D21:G21)),"")</f>
        <v>1600000000</v>
      </c>
      <c r="I21" s="2">
        <f t="shared" ref="I21:Z21" si="15">IFERROR(INDEX(I51:I500,MATCH($C$7,$C$51:$C$500,0)),"")</f>
        <v>1600000000</v>
      </c>
      <c r="J21" s="2">
        <f t="shared" si="15"/>
        <v>1600000000</v>
      </c>
      <c r="K21" s="2">
        <f t="shared" si="15"/>
        <v>1600000000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  <c r="O21" s="2">
        <f t="shared" si="15"/>
        <v>1600000000</v>
      </c>
      <c r="P21" s="2">
        <f t="shared" si="15"/>
        <v>1600000000</v>
      </c>
      <c r="Q21" s="2">
        <f t="shared" si="15"/>
        <v>1600000000</v>
      </c>
      <c r="R21" s="2">
        <f t="shared" si="15"/>
        <v>1600000000</v>
      </c>
      <c r="S21" s="2">
        <f t="shared" si="15"/>
        <v>1600000000</v>
      </c>
      <c r="T21" s="2">
        <f t="shared" si="15"/>
        <v>1600000000</v>
      </c>
      <c r="U21" s="2">
        <f t="shared" si="15"/>
        <v>1600000000</v>
      </c>
      <c r="V21" s="2">
        <f t="shared" si="15"/>
        <v>1600000000</v>
      </c>
      <c r="W21" s="2">
        <f t="shared" si="15"/>
        <v>1600000000</v>
      </c>
      <c r="X21" s="2">
        <f t="shared" si="15"/>
        <v>1600000000</v>
      </c>
      <c r="Y21" s="2">
        <f t="shared" si="15"/>
        <v>1600000000</v>
      </c>
      <c r="Z21" s="2">
        <f t="shared" si="15"/>
        <v>1600000000</v>
      </c>
    </row>
    <row r="23" spans="1:26" ht="15.5" x14ac:dyDescent="0.35">
      <c r="B23" t="s">
        <v>53</v>
      </c>
      <c r="C23" t="s">
        <v>54</v>
      </c>
      <c r="D23" s="3">
        <f>IFERROR(D5/D6*100,"")</f>
        <v>-2.130175435899857</v>
      </c>
      <c r="H23" s="3">
        <f t="shared" ref="H23:Z23" si="16">IFERROR(H5/H6*100,"")</f>
        <v>-8.5207017435994281</v>
      </c>
      <c r="I23" s="3">
        <f t="shared" si="16"/>
        <v>8.8600177198203927</v>
      </c>
      <c r="J23" s="3">
        <f t="shared" si="16"/>
        <v>6.8251669524424168</v>
      </c>
      <c r="K23" s="3">
        <f t="shared" si="16"/>
        <v>8.8472881599769817</v>
      </c>
      <c r="L23" s="3">
        <f t="shared" si="16"/>
        <v>4.4611253939160589</v>
      </c>
      <c r="M23" s="3">
        <f t="shared" si="16"/>
        <v>-17.734366992917426</v>
      </c>
      <c r="N23" s="3">
        <f t="shared" si="16"/>
        <v>-21.308740055644602</v>
      </c>
      <c r="O23" s="3">
        <f t="shared" si="16"/>
        <v>10.271158310478294</v>
      </c>
      <c r="P23" s="3">
        <f t="shared" si="16"/>
        <v>10.332029821535667</v>
      </c>
      <c r="Q23" s="3">
        <f t="shared" si="16"/>
        <v>10.11367685377104</v>
      </c>
      <c r="R23" s="3">
        <f t="shared" si="16"/>
        <v>6.9404940460651225</v>
      </c>
      <c r="S23" s="3">
        <f t="shared" si="16"/>
        <v>16.261858258072355</v>
      </c>
      <c r="T23" s="3">
        <f t="shared" si="16"/>
        <v>14.532317499930675</v>
      </c>
      <c r="U23" s="3">
        <f t="shared" si="16"/>
        <v>13.069427967802195</v>
      </c>
      <c r="V23" s="3">
        <f t="shared" si="16"/>
        <v>14.291352673295435</v>
      </c>
      <c r="W23" s="3">
        <f t="shared" si="16"/>
        <v>13.731136875185653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-0.13636161931678203</v>
      </c>
      <c r="I24" s="4" t="str">
        <f t="shared" si="17"/>
        <v/>
      </c>
      <c r="J24" s="4">
        <f t="shared" si="17"/>
        <v>-7.8492718532856331E-2</v>
      </c>
      <c r="K24" s="4">
        <f t="shared" si="17"/>
        <v>-3.0551139892200263E-2</v>
      </c>
      <c r="L24" s="4">
        <f t="shared" si="17"/>
        <v>-0.15100120960823848</v>
      </c>
      <c r="M24" s="4" t="str">
        <f t="shared" si="17"/>
        <v/>
      </c>
      <c r="N24" s="4" t="str">
        <f t="shared" si="17"/>
        <v/>
      </c>
      <c r="O24" s="4">
        <f t="shared" si="17"/>
        <v>-6.7053136263784063E-2</v>
      </c>
      <c r="P24" s="4">
        <f t="shared" si="17"/>
        <v>-4.5917754145585077E-2</v>
      </c>
      <c r="Q24" s="4">
        <f t="shared" si="17"/>
        <v>-6.6816293578613295E-2</v>
      </c>
      <c r="R24" s="4">
        <f t="shared" si="17"/>
        <v>-0.12755757156897285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-24.25</v>
      </c>
      <c r="H25" s="3">
        <f>IFERROR(INDEX(D25:G25,COUNT(D25:G25)),"")</f>
        <v>-24.25</v>
      </c>
      <c r="I25" s="3">
        <f t="shared" ref="I25:Z25" si="18">IFERROR(INDEX(I51:I500,MATCH($C$25,$C$51:$C$500,0)),"")</f>
        <v>112.62</v>
      </c>
      <c r="J25" s="3">
        <f t="shared" si="18"/>
        <v>111.12</v>
      </c>
      <c r="K25" s="3">
        <f t="shared" si="18"/>
        <v>146.97999999999999</v>
      </c>
      <c r="L25" s="3">
        <f t="shared" si="18"/>
        <v>96.39</v>
      </c>
      <c r="M25" s="3">
        <f t="shared" si="18"/>
        <v>-171.89</v>
      </c>
      <c r="N25" s="3">
        <f t="shared" si="18"/>
        <v>-245.52</v>
      </c>
      <c r="O25" s="3">
        <f t="shared" si="18"/>
        <v>144.02000000000001</v>
      </c>
      <c r="P25" s="3">
        <f t="shared" si="18"/>
        <v>139.62</v>
      </c>
      <c r="Q25" s="3">
        <f t="shared" si="18"/>
        <v>137.63999999999999</v>
      </c>
      <c r="R25" s="3">
        <f t="shared" si="18"/>
        <v>81.77</v>
      </c>
      <c r="S25" s="3">
        <f t="shared" si="18"/>
        <v>181.79</v>
      </c>
      <c r="T25" s="3">
        <f t="shared" si="18"/>
        <v>146.97</v>
      </c>
      <c r="U25" s="3">
        <f t="shared" si="18"/>
        <v>120.12</v>
      </c>
      <c r="V25" s="3">
        <f t="shared" si="18"/>
        <v>111.34</v>
      </c>
      <c r="W25" s="3">
        <f t="shared" si="18"/>
        <v>101.2</v>
      </c>
      <c r="X25" s="3">
        <f t="shared" si="18"/>
        <v>88.66</v>
      </c>
      <c r="Y25" s="3">
        <f t="shared" si="18"/>
        <v>85.91</v>
      </c>
      <c r="Z25" s="3">
        <f t="shared" si="18"/>
        <v>82.68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-0.32408477931458124</v>
      </c>
      <c r="I26" s="4" t="str">
        <f t="shared" si="19"/>
        <v/>
      </c>
      <c r="J26" s="4">
        <f t="shared" si="19"/>
        <v>-5.0546094585307011E-2</v>
      </c>
      <c r="K26" s="4">
        <f t="shared" si="19"/>
        <v>1.0327378349363148E-2</v>
      </c>
      <c r="L26" s="4">
        <f t="shared" si="19"/>
        <v>-6.8768917721650724E-2</v>
      </c>
      <c r="M26" s="4" t="str">
        <f t="shared" si="19"/>
        <v/>
      </c>
      <c r="N26" s="4" t="str">
        <f t="shared" si="19"/>
        <v/>
      </c>
      <c r="O26" s="4">
        <f t="shared" si="19"/>
        <v>-4.0470496319134908E-3</v>
      </c>
      <c r="P26" s="4">
        <f t="shared" si="19"/>
        <v>3.0543817108358962E-2</v>
      </c>
      <c r="Q26" s="4">
        <f t="shared" si="19"/>
        <v>4.3322778766753833E-2</v>
      </c>
      <c r="R26" s="4">
        <f t="shared" si="19"/>
        <v>-4.1741462926542794E-2</v>
      </c>
      <c r="S26" s="4">
        <f t="shared" si="19"/>
        <v>0.15443225508512537</v>
      </c>
      <c r="T26" s="4">
        <f t="shared" si="19"/>
        <v>0.11336353982715952</v>
      </c>
      <c r="U26" s="4">
        <f t="shared" si="19"/>
        <v>7.7563745346575175E-2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129.734375</v>
      </c>
      <c r="H27" s="3">
        <f t="shared" ref="H27:Z27" si="20">IFERROR(H4/H21,"")</f>
        <v>518.9375</v>
      </c>
      <c r="I27" s="3">
        <f t="shared" si="20"/>
        <v>700.75562500000001</v>
      </c>
      <c r="J27" s="3">
        <f t="shared" si="20"/>
        <v>791.18562499999996</v>
      </c>
      <c r="K27" s="3">
        <f t="shared" si="20"/>
        <v>796.14625000000001</v>
      </c>
      <c r="L27" s="3">
        <f t="shared" si="20"/>
        <v>598.67437500000005</v>
      </c>
      <c r="M27" s="3">
        <f t="shared" si="20"/>
        <v>243.33875</v>
      </c>
      <c r="N27" s="3">
        <f t="shared" si="20"/>
        <v>258.86229219312497</v>
      </c>
      <c r="O27" s="3">
        <f t="shared" si="20"/>
        <v>849.12389147062504</v>
      </c>
      <c r="P27" s="3">
        <f t="shared" si="20"/>
        <v>802.42841233499996</v>
      </c>
      <c r="Q27" s="3">
        <f t="shared" si="20"/>
        <v>775.01884627437505</v>
      </c>
      <c r="R27" s="3">
        <f t="shared" si="20"/>
        <v>802.20934791937498</v>
      </c>
      <c r="S27" s="3">
        <f t="shared" si="20"/>
        <v>707.18096070187505</v>
      </c>
      <c r="T27" s="3">
        <f t="shared" si="20"/>
        <v>688.35257855375005</v>
      </c>
      <c r="U27" s="3">
        <f t="shared" si="20"/>
        <v>776.023289680625</v>
      </c>
      <c r="V27" s="3">
        <f t="shared" si="20"/>
        <v>658.58646771999997</v>
      </c>
      <c r="W27" s="3">
        <f t="shared" si="20"/>
        <v>583.09368075124996</v>
      </c>
      <c r="X27" s="3">
        <f t="shared" si="20"/>
        <v>576.20396594875001</v>
      </c>
      <c r="Y27" s="3">
        <f t="shared" si="20"/>
        <v>561.45100651250004</v>
      </c>
      <c r="Z27" s="3">
        <f t="shared" si="20"/>
        <v>533.98265863999995</v>
      </c>
    </row>
    <row r="28" spans="1:26" ht="15.5" x14ac:dyDescent="0.35">
      <c r="C28" t="s">
        <v>60</v>
      </c>
      <c r="D28" s="4">
        <f>IFERROR(_xlfn.RRI(5,I27,D27),"")</f>
        <v>-0.28632958385031859</v>
      </c>
      <c r="H28" s="4">
        <f t="shared" ref="H28:Z28" si="21">IFERROR(_xlfn.RRI(5,M27,H27),"")</f>
        <v>0.16353849566741885</v>
      </c>
      <c r="I28" s="4">
        <f t="shared" si="21"/>
        <v>0.22039258435871911</v>
      </c>
      <c r="J28" s="4">
        <f t="shared" si="21"/>
        <v>-1.4035075059743551E-2</v>
      </c>
      <c r="K28" s="4">
        <f t="shared" si="21"/>
        <v>-1.5707141529460733E-3</v>
      </c>
      <c r="L28" s="4">
        <f t="shared" si="21"/>
        <v>-5.0323522299690282E-2</v>
      </c>
      <c r="M28" s="4">
        <f t="shared" si="21"/>
        <v>-0.21225671300321669</v>
      </c>
      <c r="N28" s="4">
        <f t="shared" si="21"/>
        <v>-0.18208599133744852</v>
      </c>
      <c r="O28" s="4">
        <f t="shared" si="21"/>
        <v>4.2874440042986572E-2</v>
      </c>
      <c r="P28" s="4">
        <f t="shared" si="21"/>
        <v>6.7144642160730239E-3</v>
      </c>
      <c r="Q28" s="4">
        <f t="shared" si="21"/>
        <v>3.309412576314652E-2</v>
      </c>
      <c r="R28" s="4">
        <f t="shared" si="21"/>
        <v>6.5883837181733629E-2</v>
      </c>
      <c r="S28" s="4">
        <f t="shared" si="21"/>
        <v>4.1815617046446985E-2</v>
      </c>
      <c r="T28" s="4">
        <f t="shared" si="21"/>
        <v>4.1597228809064912E-2</v>
      </c>
      <c r="U28" s="4">
        <f t="shared" si="21"/>
        <v>7.7629620971981783E-2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-1.2153258746226248</v>
      </c>
      <c r="I29" s="4">
        <f t="shared" si="22"/>
        <v>1.3498920086393088E-2</v>
      </c>
      <c r="J29" s="4">
        <f t="shared" si="22"/>
        <v>-0.24397877262212539</v>
      </c>
      <c r="K29" s="4">
        <f t="shared" si="22"/>
        <v>0.52484697582736783</v>
      </c>
      <c r="L29" s="4">
        <f t="shared" si="22"/>
        <v>-1.5607656059107569</v>
      </c>
      <c r="M29" s="4">
        <f t="shared" si="22"/>
        <v>-0.29989410231345726</v>
      </c>
      <c r="N29" s="4">
        <f t="shared" si="22"/>
        <v>-2.7047632273295377</v>
      </c>
      <c r="O29" s="4">
        <f t="shared" si="22"/>
        <v>3.1514109726400272E-2</v>
      </c>
      <c r="P29" s="4">
        <f t="shared" si="22"/>
        <v>1.4385353095030648E-2</v>
      </c>
      <c r="Q29" s="4">
        <f t="shared" si="22"/>
        <v>0.6832579185520361</v>
      </c>
      <c r="R29" s="4">
        <f t="shared" si="22"/>
        <v>-0.55019528026844156</v>
      </c>
      <c r="S29" s="4">
        <f t="shared" si="22"/>
        <v>0.23691909913587803</v>
      </c>
      <c r="T29" s="4">
        <f t="shared" si="22"/>
        <v>0.22352647352647348</v>
      </c>
      <c r="U29" s="4">
        <f t="shared" si="22"/>
        <v>7.8857553439913783E-2</v>
      </c>
      <c r="V29" s="4">
        <f t="shared" si="22"/>
        <v>0.10019762845849803</v>
      </c>
      <c r="W29" s="4">
        <f t="shared" si="22"/>
        <v>0.14143920595533507</v>
      </c>
      <c r="X29" s="4">
        <f t="shared" si="22"/>
        <v>3.2010243277848911E-2</v>
      </c>
      <c r="Y29" s="4">
        <f t="shared" si="22"/>
        <v>3.9066279632317243E-2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-0.25946010065919917</v>
      </c>
      <c r="I30" s="4">
        <f t="shared" si="23"/>
        <v>-0.11429681877751502</v>
      </c>
      <c r="J30" s="4">
        <f t="shared" si="23"/>
        <v>-6.2307961633934093E-3</v>
      </c>
      <c r="K30" s="4">
        <f t="shared" si="23"/>
        <v>0.32984855080860931</v>
      </c>
      <c r="L30" s="4">
        <f t="shared" si="23"/>
        <v>1.4602508848261941</v>
      </c>
      <c r="M30" s="4">
        <f t="shared" si="23"/>
        <v>-5.9968340933733148E-2</v>
      </c>
      <c r="N30" s="4">
        <f t="shared" si="23"/>
        <v>-0.69514190474043425</v>
      </c>
      <c r="O30" s="4">
        <f t="shared" si="23"/>
        <v>5.8192704069070927E-2</v>
      </c>
      <c r="P30" s="4">
        <f t="shared" si="23"/>
        <v>3.5366321983506033E-2</v>
      </c>
      <c r="Q30" s="4">
        <f t="shared" si="23"/>
        <v>-3.3894521069246716E-2</v>
      </c>
      <c r="R30" s="4">
        <f t="shared" si="23"/>
        <v>0.13437633717285677</v>
      </c>
      <c r="S30" s="4">
        <f t="shared" si="23"/>
        <v>2.7352817051523235E-2</v>
      </c>
      <c r="T30" s="4">
        <f t="shared" si="23"/>
        <v>-0.11297432988506843</v>
      </c>
      <c r="U30" s="4">
        <f t="shared" si="23"/>
        <v>0.17831648191495128</v>
      </c>
      <c r="V30" s="4">
        <f t="shared" si="23"/>
        <v>0.12946939653245107</v>
      </c>
      <c r="W30" s="4">
        <f t="shared" si="23"/>
        <v>1.195707633000352E-2</v>
      </c>
      <c r="X30" s="4">
        <f t="shared" si="23"/>
        <v>2.6276485864526647E-2</v>
      </c>
      <c r="Y30" s="4">
        <f t="shared" si="23"/>
        <v>5.1440524196907825E-2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1126.19</v>
      </c>
      <c r="H32" s="3">
        <f>IFERROR(INDEX(D32:G32,COUNT(D32:G32)),"")</f>
        <v>1126.19</v>
      </c>
      <c r="I32" s="3">
        <f t="shared" ref="I32:Z32" si="24">IFERROR(INDEX(I51:I500,MATCH($C$32,$C$51:$C$500,0)),"")</f>
        <v>1150.44</v>
      </c>
      <c r="J32" s="3">
        <f t="shared" si="24"/>
        <v>1071.44</v>
      </c>
      <c r="K32" s="3">
        <f t="shared" si="24"/>
        <v>1029.48</v>
      </c>
      <c r="L32" s="3">
        <f t="shared" si="24"/>
        <v>966.23</v>
      </c>
      <c r="M32" s="3">
        <f t="shared" si="24"/>
        <v>922.66</v>
      </c>
      <c r="N32" s="3">
        <f t="shared" si="24"/>
        <v>1088.1199999999999</v>
      </c>
      <c r="O32" s="3">
        <f t="shared" si="24"/>
        <v>1330.48</v>
      </c>
      <c r="P32" s="3">
        <f t="shared" si="24"/>
        <v>1245.4100000000001</v>
      </c>
      <c r="Q32" s="3">
        <f t="shared" si="24"/>
        <v>1160.1500000000001</v>
      </c>
      <c r="R32" s="3">
        <f t="shared" si="24"/>
        <v>1061.55</v>
      </c>
      <c r="S32" s="3">
        <f t="shared" si="24"/>
        <v>1051.25</v>
      </c>
      <c r="T32" s="3">
        <f t="shared" si="24"/>
        <v>949.11</v>
      </c>
      <c r="U32" s="3">
        <f t="shared" si="24"/>
        <v>855.53</v>
      </c>
      <c r="V32" s="3">
        <f t="shared" si="24"/>
        <v>784.91</v>
      </c>
      <c r="W32" s="3">
        <f t="shared" si="24"/>
        <v>712.9</v>
      </c>
      <c r="X32" s="3">
        <f t="shared" si="24"/>
        <v>653.19000000000005</v>
      </c>
      <c r="Y32" s="3">
        <f t="shared" si="24"/>
        <v>604.6</v>
      </c>
      <c r="Z32" s="3">
        <f t="shared" si="24"/>
        <v>552.16999999999996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0.47</v>
      </c>
      <c r="H33" s="3">
        <f>IFERROR(INDEX(D33:G33,COUNT(D33:G33)),"")</f>
        <v>0.47</v>
      </c>
      <c r="I33" s="3">
        <f t="shared" ref="I33:Z33" si="25">IFERROR(INDEX(I51:I500,MATCH($C$33,$C$51:$C$500,0)),"")</f>
        <v>0.49</v>
      </c>
      <c r="J33" s="3">
        <f t="shared" si="25"/>
        <v>0.52</v>
      </c>
      <c r="K33" s="3">
        <f t="shared" si="25"/>
        <v>0.92</v>
      </c>
      <c r="L33" s="3">
        <f t="shared" si="25"/>
        <v>0.75</v>
      </c>
      <c r="M33" s="3">
        <f t="shared" si="25"/>
        <v>0.61</v>
      </c>
      <c r="N33" s="3">
        <f t="shared" si="25"/>
        <v>0.55000000000000004</v>
      </c>
      <c r="O33" s="3">
        <f t="shared" si="25"/>
        <v>0.74</v>
      </c>
      <c r="P33" s="3">
        <f t="shared" si="25"/>
        <v>1.01</v>
      </c>
      <c r="Q33" s="3">
        <f t="shared" si="25"/>
        <v>1.1399999999999999</v>
      </c>
      <c r="R33" s="3">
        <f t="shared" si="25"/>
        <v>1.9</v>
      </c>
      <c r="S33" s="3">
        <f t="shared" si="25"/>
        <v>1.93</v>
      </c>
      <c r="T33" s="3">
        <f t="shared" si="25"/>
        <v>1.87</v>
      </c>
      <c r="U33" s="3">
        <f t="shared" si="25"/>
        <v>1.27</v>
      </c>
      <c r="V33" s="3">
        <f t="shared" si="25"/>
        <v>0.94</v>
      </c>
      <c r="W33" s="3">
        <f t="shared" si="25"/>
        <v>1.4</v>
      </c>
      <c r="X33" s="3">
        <f t="shared" si="25"/>
        <v>1.29</v>
      </c>
      <c r="Y33" s="3">
        <f t="shared" si="25"/>
        <v>0.84</v>
      </c>
      <c r="Z33" s="3">
        <f t="shared" si="25"/>
        <v>0.64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-21.86</v>
      </c>
      <c r="H34" s="3">
        <f>IFERROR(INDEX(D34:G34,COUNT(D34:G34)),"")</f>
        <v>-21.86</v>
      </c>
      <c r="I34" s="3">
        <f t="shared" ref="I34:Z34" si="26">IFERROR(INDEX(I51:I500,MATCH($C$34,$C$51:$C$500,0)),"")</f>
        <v>5.0199999999999996</v>
      </c>
      <c r="J34" s="3">
        <f t="shared" si="26"/>
        <v>5.04</v>
      </c>
      <c r="K34" s="3">
        <f t="shared" si="26"/>
        <v>6.46</v>
      </c>
      <c r="L34" s="3">
        <f t="shared" si="26"/>
        <v>7.47</v>
      </c>
      <c r="M34" s="3">
        <f t="shared" si="26"/>
        <v>-3.26</v>
      </c>
      <c r="N34" s="3">
        <f t="shared" si="26"/>
        <v>-2.44</v>
      </c>
      <c r="O34" s="3">
        <f t="shared" si="26"/>
        <v>6.84</v>
      </c>
      <c r="P34" s="3">
        <f t="shared" si="26"/>
        <v>9.02</v>
      </c>
      <c r="Q34" s="3">
        <f t="shared" si="26"/>
        <v>9.59</v>
      </c>
      <c r="R34" s="3">
        <f t="shared" si="26"/>
        <v>24.7</v>
      </c>
      <c r="S34" s="3">
        <f t="shared" si="26"/>
        <v>11.14</v>
      </c>
      <c r="T34" s="3">
        <f t="shared" si="26"/>
        <v>12.08</v>
      </c>
      <c r="U34" s="3">
        <f t="shared" si="26"/>
        <v>9.07</v>
      </c>
      <c r="V34" s="3">
        <f t="shared" si="26"/>
        <v>6.65</v>
      </c>
      <c r="W34" s="3">
        <f t="shared" si="26"/>
        <v>9.8800000000000008</v>
      </c>
      <c r="X34" s="3">
        <f t="shared" si="26"/>
        <v>9.4700000000000006</v>
      </c>
      <c r="Y34" s="3">
        <f t="shared" si="26"/>
        <v>5.94</v>
      </c>
      <c r="Z34" s="3">
        <f t="shared" si="26"/>
        <v>4.29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4.09</v>
      </c>
      <c r="H35" s="3">
        <f>IFERROR(INDEX(D35:G35,COUNT(D35:G35)),"")</f>
        <v>4.09</v>
      </c>
      <c r="I35" s="3">
        <f t="shared" ref="I35:Z35" si="27">IFERROR(INDEX(I51:I500,MATCH($C$35,$C$51:$C$500,0)),"")</f>
        <v>0.81</v>
      </c>
      <c r="J35" s="3">
        <f t="shared" si="27"/>
        <v>0.71</v>
      </c>
      <c r="K35" s="3">
        <f t="shared" si="27"/>
        <v>1.19</v>
      </c>
      <c r="L35" s="3">
        <f t="shared" si="27"/>
        <v>1.2</v>
      </c>
      <c r="M35" s="3">
        <f t="shared" si="27"/>
        <v>2.2999999999999998</v>
      </c>
      <c r="N35" s="3">
        <f t="shared" si="27"/>
        <v>2.3199999999999998</v>
      </c>
      <c r="O35" s="3">
        <f t="shared" si="27"/>
        <v>1.1599999999999999</v>
      </c>
      <c r="P35" s="3">
        <f t="shared" si="27"/>
        <v>1.57</v>
      </c>
      <c r="Q35" s="3">
        <f t="shared" si="27"/>
        <v>1.7</v>
      </c>
      <c r="R35" s="3">
        <f t="shared" si="27"/>
        <v>2.52</v>
      </c>
      <c r="S35" s="3">
        <f t="shared" si="27"/>
        <v>2.86</v>
      </c>
      <c r="T35" s="3">
        <f t="shared" si="27"/>
        <v>2.58</v>
      </c>
      <c r="U35" s="3">
        <f t="shared" si="27"/>
        <v>1.4</v>
      </c>
      <c r="V35" s="3">
        <f t="shared" si="27"/>
        <v>1.1200000000000001</v>
      </c>
      <c r="W35" s="3">
        <f t="shared" si="27"/>
        <v>1.71</v>
      </c>
      <c r="X35" s="3">
        <f t="shared" si="27"/>
        <v>1.46</v>
      </c>
      <c r="Y35" s="3">
        <f t="shared" si="27"/>
        <v>0.91</v>
      </c>
      <c r="Z35" s="3">
        <f t="shared" si="27"/>
        <v>0.66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-0.26850000000000002</v>
      </c>
      <c r="I36" s="4">
        <f t="shared" si="28"/>
        <v>0.23129999999999998</v>
      </c>
      <c r="J36" s="4">
        <f t="shared" si="28"/>
        <v>0.21600000000000003</v>
      </c>
      <c r="K36" s="4">
        <f t="shared" si="28"/>
        <v>0.2177</v>
      </c>
      <c r="L36" s="4">
        <f t="shared" si="28"/>
        <v>0.3009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0.37959999999999999</v>
      </c>
      <c r="Q36" s="4">
        <f t="shared" si="28"/>
        <v>0.37780000000000002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26.05</v>
      </c>
      <c r="I37" s="3">
        <f t="shared" si="29"/>
        <v>26.05</v>
      </c>
      <c r="J37" s="3">
        <f t="shared" si="29"/>
        <v>24</v>
      </c>
      <c r="K37" s="3">
        <f t="shared" si="29"/>
        <v>32</v>
      </c>
      <c r="L37" s="3">
        <f t="shared" si="29"/>
        <v>29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53</v>
      </c>
      <c r="Q37" s="3">
        <f t="shared" si="29"/>
        <v>52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207575000000</v>
      </c>
      <c r="E51" s="5">
        <v>322680000000</v>
      </c>
      <c r="F51" s="5">
        <v>303065000000</v>
      </c>
      <c r="G51" s="5">
        <v>284667000000</v>
      </c>
      <c r="I51" s="5">
        <v>1121209000000</v>
      </c>
      <c r="J51" s="5">
        <v>1265897000000</v>
      </c>
      <c r="K51" s="5">
        <v>1273834000000</v>
      </c>
      <c r="L51" s="5">
        <v>957879000000</v>
      </c>
      <c r="M51" s="5">
        <v>389342000000</v>
      </c>
      <c r="N51" s="5">
        <v>414179667509</v>
      </c>
      <c r="O51" s="5">
        <v>1358598226353</v>
      </c>
      <c r="P51" s="5">
        <v>1283885459736</v>
      </c>
      <c r="Q51" s="5">
        <v>1240030154039</v>
      </c>
      <c r="R51" s="5">
        <v>1283534956671</v>
      </c>
      <c r="S51" s="5">
        <v>1131489537123</v>
      </c>
      <c r="T51" s="5">
        <v>1101364125686</v>
      </c>
      <c r="U51" s="5">
        <v>1241637263489</v>
      </c>
      <c r="V51" s="5">
        <v>1053738348352</v>
      </c>
      <c r="W51" s="5">
        <v>932949889202</v>
      </c>
      <c r="X51" s="5">
        <v>921926345518</v>
      </c>
      <c r="Y51" s="5">
        <v>898321610420</v>
      </c>
      <c r="Z51" s="5">
        <v>854372253824</v>
      </c>
    </row>
    <row r="52" spans="2:26" ht="15.5" x14ac:dyDescent="0.35">
      <c r="C52" t="s">
        <v>85</v>
      </c>
      <c r="D52" s="5">
        <v>-151223000000</v>
      </c>
      <c r="E52" s="5">
        <v>-169512000000</v>
      </c>
      <c r="F52" s="5">
        <v>-156689000000</v>
      </c>
      <c r="G52" s="5">
        <v>-146727000000</v>
      </c>
      <c r="I52" s="5">
        <v>-609546000000</v>
      </c>
      <c r="J52" s="5">
        <v>-599124000000</v>
      </c>
      <c r="K52" s="5">
        <v>-576883000000</v>
      </c>
      <c r="L52" s="5">
        <v>-413860000000</v>
      </c>
      <c r="M52" s="5">
        <v>-289448000000</v>
      </c>
      <c r="N52" s="5">
        <v>-364170151196</v>
      </c>
      <c r="O52" s="5">
        <v>-657223083751</v>
      </c>
      <c r="P52" s="5">
        <v>-599652649860</v>
      </c>
      <c r="Q52" s="5">
        <v>-640764948420</v>
      </c>
      <c r="R52" s="5">
        <v>-703295055756</v>
      </c>
      <c r="S52" s="5">
        <v>-591324278554</v>
      </c>
      <c r="T52" s="5">
        <v>-602089376120</v>
      </c>
      <c r="U52" s="5">
        <v>-748355151267</v>
      </c>
      <c r="V52" s="5">
        <v>-596651020871</v>
      </c>
      <c r="W52" s="5">
        <v>-512621452845</v>
      </c>
      <c r="X52" s="5">
        <v>-535324381662</v>
      </c>
      <c r="Y52" s="5">
        <v>-523142249228</v>
      </c>
      <c r="Z52" s="5">
        <v>-472900036600</v>
      </c>
    </row>
    <row r="53" spans="2:26" ht="15.5" x14ac:dyDescent="0.35">
      <c r="C53" t="s">
        <v>86</v>
      </c>
      <c r="D53" s="5">
        <v>56352000000</v>
      </c>
      <c r="E53" s="5">
        <v>153168000000</v>
      </c>
      <c r="F53" s="5">
        <v>146376000000</v>
      </c>
      <c r="G53" s="5">
        <v>137940000000</v>
      </c>
      <c r="I53" s="5">
        <v>511663000000</v>
      </c>
      <c r="J53" s="5">
        <v>666773000000</v>
      </c>
      <c r="K53" s="5">
        <v>696951000000</v>
      </c>
      <c r="L53" s="5">
        <v>544019000000</v>
      </c>
      <c r="M53" s="5">
        <v>99894000000</v>
      </c>
      <c r="N53" s="5">
        <v>50009516313</v>
      </c>
      <c r="O53" s="5">
        <v>701375142602</v>
      </c>
      <c r="P53" s="5">
        <v>684232809876</v>
      </c>
      <c r="Q53" s="5">
        <v>599265205619</v>
      </c>
      <c r="R53" s="5">
        <v>580239900915</v>
      </c>
      <c r="S53" s="5">
        <v>540165258569</v>
      </c>
      <c r="T53" s="5">
        <v>499274749566</v>
      </c>
      <c r="U53" s="5">
        <v>493282112222</v>
      </c>
      <c r="V53" s="5">
        <v>457087327481</v>
      </c>
      <c r="W53" s="5">
        <v>420328436357</v>
      </c>
      <c r="X53" s="5">
        <v>386601963856</v>
      </c>
      <c r="Y53" s="5">
        <v>375179361192</v>
      </c>
      <c r="Z53" s="5">
        <v>381472217224</v>
      </c>
    </row>
    <row r="54" spans="2:26" ht="15.5" x14ac:dyDescent="0.35">
      <c r="C54" t="s">
        <v>87</v>
      </c>
      <c r="D54" s="5">
        <v>-70742000000</v>
      </c>
      <c r="E54" s="5">
        <v>7395000000</v>
      </c>
      <c r="F54" s="5">
        <v>-67890000000</v>
      </c>
      <c r="G54" s="5">
        <v>-69549000000</v>
      </c>
      <c r="I54" s="5">
        <v>-186811000000</v>
      </c>
      <c r="J54" s="5">
        <v>-294411000000</v>
      </c>
      <c r="K54" s="5">
        <v>-249739000000</v>
      </c>
      <c r="L54" s="5">
        <v>-252107000000</v>
      </c>
      <c r="M54" s="5">
        <v>-222791000000</v>
      </c>
      <c r="N54" s="5">
        <v>-326190139812</v>
      </c>
      <c r="O54" s="5">
        <v>-262673869614</v>
      </c>
      <c r="P54" s="5">
        <v>-259953166495</v>
      </c>
      <c r="Q54" s="5">
        <v>-205225155369</v>
      </c>
      <c r="R54" s="5">
        <v>-339970397824</v>
      </c>
      <c r="S54" s="5">
        <v>-119719452850</v>
      </c>
      <c r="T54" s="5">
        <v>-216554826939</v>
      </c>
      <c r="U54" s="5">
        <v>-206157088991</v>
      </c>
      <c r="V54" s="5">
        <v>-205147907431</v>
      </c>
      <c r="W54" s="5">
        <v>-197853839068</v>
      </c>
      <c r="X54" s="5">
        <v>-188365938452</v>
      </c>
      <c r="Y54" s="5">
        <v>-188953935331</v>
      </c>
      <c r="Z54" s="5">
        <v>-185758894390</v>
      </c>
    </row>
    <row r="55" spans="2:26" ht="15.5" x14ac:dyDescent="0.35">
      <c r="C55" t="s">
        <v>89</v>
      </c>
      <c r="D55" s="5">
        <v>-6253000000</v>
      </c>
      <c r="E55" s="5">
        <v>-7550000000</v>
      </c>
      <c r="F55" s="5">
        <v>-9371000000</v>
      </c>
      <c r="G55" s="5">
        <v>-8338000000</v>
      </c>
      <c r="I55" s="5">
        <v>-31506000000</v>
      </c>
      <c r="J55" s="5">
        <v>-31231000000</v>
      </c>
      <c r="K55" s="5">
        <v>-28331000000</v>
      </c>
      <c r="L55" s="5">
        <v>-24561000000</v>
      </c>
      <c r="M55" s="5">
        <v>-9102000000</v>
      </c>
      <c r="N55" s="5">
        <v>-11917656142</v>
      </c>
      <c r="O55" s="5">
        <v>-45348796643</v>
      </c>
      <c r="P55" s="5">
        <v>-44461482617</v>
      </c>
      <c r="Q55" s="5">
        <v>-47302249302</v>
      </c>
      <c r="R55" s="5">
        <v>-46584993247</v>
      </c>
      <c r="S55" s="5">
        <v>-44272606433</v>
      </c>
      <c r="T55" s="5">
        <v>-42347481082</v>
      </c>
      <c r="U55" s="5">
        <v>-43551817284</v>
      </c>
      <c r="V55" s="5">
        <v>-50514693449</v>
      </c>
      <c r="W55" s="5">
        <v>-44225692729</v>
      </c>
      <c r="X55" s="5">
        <v>-35652114741</v>
      </c>
      <c r="Y55" s="5">
        <v>-43496502026</v>
      </c>
      <c r="Z55" s="5">
        <v>-46934698312</v>
      </c>
    </row>
    <row r="56" spans="2:26" ht="15.5" x14ac:dyDescent="0.35">
      <c r="C56" t="s">
        <v>88</v>
      </c>
      <c r="D56" s="5">
        <v>-64716000000</v>
      </c>
      <c r="E56" s="5">
        <v>-86648000000</v>
      </c>
      <c r="F56" s="5">
        <v>-61959000000</v>
      </c>
      <c r="G56" s="5">
        <v>-66113000000</v>
      </c>
      <c r="I56" s="5">
        <v>-274159000000</v>
      </c>
      <c r="J56" s="5">
        <v>-261678000000</v>
      </c>
      <c r="K56" s="5">
        <v>-250260000000</v>
      </c>
      <c r="L56" s="5">
        <v>-224713000000</v>
      </c>
      <c r="M56" s="5">
        <v>-193939000000</v>
      </c>
      <c r="N56" s="5">
        <v>-206716179814</v>
      </c>
      <c r="O56" s="5">
        <v>-248768252951</v>
      </c>
      <c r="P56" s="5">
        <v>-234999319589</v>
      </c>
      <c r="Q56" s="5">
        <v>-203387979673</v>
      </c>
      <c r="R56" s="5">
        <v>-215773490743</v>
      </c>
      <c r="S56" s="5">
        <v>-176122566875</v>
      </c>
      <c r="T56" s="5">
        <v>-196237966844</v>
      </c>
      <c r="U56" s="5">
        <v>-176042780457</v>
      </c>
      <c r="V56" s="5">
        <v>-163541544899</v>
      </c>
      <c r="W56" s="5">
        <v>-172265458473</v>
      </c>
      <c r="X56" s="5">
        <v>-152713823711</v>
      </c>
      <c r="Y56" s="5">
        <v>-145457433305</v>
      </c>
      <c r="Z56" s="5">
        <v>-138824196078</v>
      </c>
    </row>
    <row r="57" spans="2:26" ht="15.5" x14ac:dyDescent="0.35">
      <c r="C57" t="s">
        <v>94</v>
      </c>
      <c r="D57" s="5">
        <v>2945000000</v>
      </c>
      <c r="E57" s="5">
        <v>792000000</v>
      </c>
      <c r="F57" s="5">
        <v>2171000000</v>
      </c>
      <c r="G57" s="5">
        <v>3430000000</v>
      </c>
      <c r="I57" s="5">
        <v>9364000000</v>
      </c>
      <c r="J57" s="5">
        <v>17747000000</v>
      </c>
      <c r="K57" s="5">
        <v>23775000000</v>
      </c>
      <c r="L57" s="5">
        <v>12383000000</v>
      </c>
      <c r="M57" s="5">
        <v>16096000000</v>
      </c>
      <c r="N57" s="5">
        <v>14486709920</v>
      </c>
      <c r="O57" s="5">
        <v>23102709184</v>
      </c>
      <c r="P57" s="5">
        <v>16627201619</v>
      </c>
      <c r="Q57" s="5">
        <v>31229214330</v>
      </c>
      <c r="R57" s="5">
        <v>16666016358</v>
      </c>
      <c r="S57" s="5">
        <v>8638082542</v>
      </c>
      <c r="T57" s="5">
        <v>13294810289</v>
      </c>
      <c r="U57" s="5">
        <v>6420642160</v>
      </c>
      <c r="V57" s="5">
        <v>8265636701</v>
      </c>
      <c r="W57" s="5">
        <v>12211786440</v>
      </c>
    </row>
    <row r="58" spans="2:26" ht="15.5" x14ac:dyDescent="0.35">
      <c r="C58" t="s">
        <v>93</v>
      </c>
      <c r="E58" s="5">
        <v>-428000000</v>
      </c>
      <c r="I58" s="5">
        <v>-428000000</v>
      </c>
      <c r="J58" s="5">
        <v>-470000000</v>
      </c>
      <c r="K58" s="5">
        <v>33000000</v>
      </c>
      <c r="M58" s="5">
        <v>103000000</v>
      </c>
      <c r="N58" s="5">
        <v>279241364</v>
      </c>
      <c r="O58" s="5">
        <v>297032437</v>
      </c>
      <c r="P58" s="5">
        <v>-2371555648</v>
      </c>
      <c r="Q58" s="5">
        <v>-138947974</v>
      </c>
      <c r="R58" s="5">
        <v>678806181</v>
      </c>
      <c r="S58" s="5">
        <v>-678698015</v>
      </c>
      <c r="T58" s="5">
        <v>4434238409</v>
      </c>
      <c r="U58" s="5">
        <v>588513731</v>
      </c>
      <c r="V58" s="5">
        <v>523838276</v>
      </c>
      <c r="W58" s="5">
        <v>-690282720</v>
      </c>
    </row>
    <row r="59" spans="2:26" ht="15.5" x14ac:dyDescent="0.35">
      <c r="C59" t="s">
        <v>95</v>
      </c>
      <c r="D59" s="5">
        <v>-6000000</v>
      </c>
      <c r="E59" s="5">
        <v>-8000000</v>
      </c>
      <c r="F59" s="5">
        <v>5000000</v>
      </c>
      <c r="G59" s="5">
        <v>6000000</v>
      </c>
      <c r="I59" s="5">
        <v>-2000000</v>
      </c>
      <c r="J59" s="5">
        <v>-22000000</v>
      </c>
      <c r="K59" s="5">
        <v>-551000000</v>
      </c>
      <c r="L59" s="5">
        <v>-339000000</v>
      </c>
      <c r="M59" s="5">
        <v>-6000000</v>
      </c>
      <c r="N59" s="5">
        <v>-1012910782</v>
      </c>
      <c r="O59" s="5">
        <v>-776272347</v>
      </c>
      <c r="P59" s="5">
        <v>-620095169</v>
      </c>
      <c r="Q59" s="5">
        <v>285652935</v>
      </c>
      <c r="R59" s="5">
        <v>-265802033</v>
      </c>
      <c r="S59" s="5">
        <v>967010228</v>
      </c>
      <c r="T59" s="5">
        <v>127343498</v>
      </c>
      <c r="U59" s="5">
        <v>1989734110</v>
      </c>
      <c r="V59" s="5">
        <v>3004973212</v>
      </c>
      <c r="W59" s="5">
        <v>181266817</v>
      </c>
    </row>
    <row r="60" spans="2:26" ht="15.5" x14ac:dyDescent="0.35">
      <c r="C60" t="s">
        <v>98</v>
      </c>
      <c r="D60" s="5">
        <v>374000000</v>
      </c>
      <c r="E60" s="5">
        <v>225000000</v>
      </c>
      <c r="F60" s="5">
        <v>-219000000</v>
      </c>
      <c r="G60" s="5">
        <v>-73000000</v>
      </c>
      <c r="I60" s="5">
        <v>-215000000</v>
      </c>
      <c r="J60" s="5">
        <v>-1503000000</v>
      </c>
      <c r="K60" s="5">
        <v>6117000000</v>
      </c>
      <c r="L60" s="5">
        <v>-1716000000</v>
      </c>
      <c r="M60" s="5">
        <v>-1345000000</v>
      </c>
      <c r="N60" s="5">
        <v>-996173142</v>
      </c>
      <c r="O60" s="5">
        <v>2585911852</v>
      </c>
      <c r="P60" s="5">
        <v>-1014987428</v>
      </c>
      <c r="Q60" s="5">
        <v>3838777872</v>
      </c>
      <c r="R60" s="5">
        <v>23100395213</v>
      </c>
      <c r="S60" s="5">
        <v>-1441396577</v>
      </c>
      <c r="T60" s="5">
        <v>-2069858516</v>
      </c>
      <c r="U60" s="5">
        <v>-2085412384</v>
      </c>
      <c r="V60" s="5">
        <v>-302070753</v>
      </c>
      <c r="W60" s="5">
        <v>18192825</v>
      </c>
    </row>
    <row r="61" spans="2:26" ht="15.5" x14ac:dyDescent="0.35">
      <c r="C61" t="s">
        <v>91</v>
      </c>
      <c r="D61" s="5">
        <v>-14390000000</v>
      </c>
      <c r="E61" s="5">
        <v>160563000000</v>
      </c>
      <c r="F61" s="5">
        <v>78486000000</v>
      </c>
      <c r="G61" s="5">
        <v>68391000000</v>
      </c>
      <c r="I61" s="5">
        <v>324852000000</v>
      </c>
      <c r="J61" s="5">
        <v>372362000000</v>
      </c>
      <c r="K61" s="5">
        <v>447212000000</v>
      </c>
      <c r="L61" s="5">
        <v>291912000000</v>
      </c>
      <c r="M61" s="5">
        <v>-122897000000</v>
      </c>
      <c r="N61" s="5">
        <v>-276180623499</v>
      </c>
      <c r="O61" s="5">
        <v>438701272988</v>
      </c>
      <c r="P61" s="5">
        <v>424279643381</v>
      </c>
      <c r="Q61" s="5">
        <v>394040050250</v>
      </c>
      <c r="R61" s="5">
        <v>240269503091</v>
      </c>
      <c r="S61" s="5">
        <v>420445805719</v>
      </c>
      <c r="T61" s="5">
        <v>282719922627</v>
      </c>
      <c r="U61" s="5">
        <v>287125023231</v>
      </c>
      <c r="V61" s="5">
        <v>251939420050</v>
      </c>
      <c r="W61" s="5">
        <v>222474597289</v>
      </c>
      <c r="X61" s="5">
        <v>198236025404</v>
      </c>
      <c r="Y61" s="5">
        <v>186225425861</v>
      </c>
      <c r="Z61" s="5">
        <v>195713322834</v>
      </c>
    </row>
    <row r="62" spans="2:26" ht="15.5" x14ac:dyDescent="0.35">
      <c r="C62" t="s">
        <v>92</v>
      </c>
      <c r="D62" s="5">
        <v>-16524000000</v>
      </c>
      <c r="E62" s="5">
        <v>-15653000000</v>
      </c>
      <c r="F62" s="5">
        <v>-18438000000</v>
      </c>
      <c r="G62" s="5">
        <v>-19440000000</v>
      </c>
      <c r="I62" s="5">
        <v>-71900000000</v>
      </c>
      <c r="J62" s="5">
        <v>-94828000000</v>
      </c>
      <c r="K62" s="5">
        <v>-73116000000</v>
      </c>
      <c r="L62" s="5">
        <v>-99980000000</v>
      </c>
      <c r="M62" s="5">
        <v>-118757000000</v>
      </c>
      <c r="N62" s="5">
        <v>-91282073616</v>
      </c>
      <c r="O62" s="5">
        <v>-66970948531</v>
      </c>
      <c r="P62" s="5">
        <v>-66099464532</v>
      </c>
      <c r="Q62" s="5">
        <v>-45581707100</v>
      </c>
      <c r="R62" s="5">
        <v>29127177090</v>
      </c>
      <c r="S62" s="5">
        <v>-5842719938</v>
      </c>
      <c r="T62" s="5">
        <v>21783843080</v>
      </c>
      <c r="U62" s="5">
        <v>-25121049817</v>
      </c>
      <c r="V62" s="5">
        <v>-12793239040</v>
      </c>
      <c r="W62" s="5">
        <v>-13850122964</v>
      </c>
      <c r="X62" s="5">
        <v>-11466673181</v>
      </c>
      <c r="Y62" s="5">
        <v>4709616627</v>
      </c>
      <c r="Z62" s="5">
        <v>-3874600169</v>
      </c>
    </row>
    <row r="63" spans="2:26" ht="15.5" x14ac:dyDescent="0.35">
      <c r="C63" t="s">
        <v>26</v>
      </c>
      <c r="D63" s="5">
        <v>-16898000000</v>
      </c>
      <c r="E63" s="5">
        <v>-15593000000</v>
      </c>
      <c r="F63" s="5">
        <v>-18496000000</v>
      </c>
      <c r="G63" s="5">
        <v>-19025000000</v>
      </c>
      <c r="I63" s="5">
        <v>-72066000000</v>
      </c>
      <c r="J63" s="5">
        <v>-95656000000</v>
      </c>
      <c r="K63" s="5">
        <v>-96369000000</v>
      </c>
      <c r="L63" s="5">
        <v>-89428000000</v>
      </c>
      <c r="M63" s="5">
        <v>-106043000000</v>
      </c>
      <c r="N63" s="5">
        <v>-85069167958</v>
      </c>
      <c r="O63" s="5">
        <v>-79644032987</v>
      </c>
      <c r="P63" s="5">
        <v>-75436622539</v>
      </c>
      <c r="Q63" s="5">
        <v>-70744313798</v>
      </c>
      <c r="R63" s="5">
        <v>-45484866735</v>
      </c>
      <c r="S63" s="5">
        <v>-36142217775</v>
      </c>
      <c r="T63" s="5">
        <v>-41090748992</v>
      </c>
      <c r="U63" s="5">
        <v>-29629486375</v>
      </c>
      <c r="V63" s="5">
        <v>-8542340664</v>
      </c>
      <c r="W63" s="5">
        <v>-13236220814</v>
      </c>
    </row>
    <row r="64" spans="2:26" ht="15.5" x14ac:dyDescent="0.35">
      <c r="C64" t="s">
        <v>944</v>
      </c>
      <c r="E64" s="5">
        <v>-558000000</v>
      </c>
      <c r="F64" s="5">
        <v>-353000000</v>
      </c>
      <c r="G64" s="5">
        <v>-92000000</v>
      </c>
      <c r="I64" s="5">
        <v>-995000000</v>
      </c>
      <c r="J64" s="5">
        <v>983000000</v>
      </c>
      <c r="K64" s="5">
        <v>-763000000</v>
      </c>
      <c r="L64" s="5">
        <v>-510000000</v>
      </c>
      <c r="M64" s="5">
        <v>1788000000</v>
      </c>
      <c r="N64" s="5">
        <v>-1238791019</v>
      </c>
      <c r="O64" s="5">
        <v>5215971397</v>
      </c>
      <c r="P64" s="5">
        <v>6350147480</v>
      </c>
      <c r="Q64" s="5">
        <v>8352227525</v>
      </c>
      <c r="R64" s="5">
        <v>10192588976</v>
      </c>
      <c r="S64" s="5">
        <v>20654063639</v>
      </c>
      <c r="T64" s="5">
        <v>55743201703</v>
      </c>
      <c r="U64" s="5">
        <v>-2421196033</v>
      </c>
      <c r="V64" s="5">
        <v>-682236343</v>
      </c>
    </row>
    <row r="65" spans="3:26" ht="15.5" x14ac:dyDescent="0.35">
      <c r="C65" t="s">
        <v>97</v>
      </c>
      <c r="D65" s="5">
        <v>374000000</v>
      </c>
      <c r="E65" s="5">
        <v>498000000</v>
      </c>
      <c r="F65" s="5">
        <v>411000000</v>
      </c>
      <c r="G65" s="5">
        <v>-323000000</v>
      </c>
      <c r="I65" s="5">
        <v>1161000000</v>
      </c>
      <c r="J65" s="5">
        <v>-155000000</v>
      </c>
      <c r="K65" s="5">
        <v>24016000000</v>
      </c>
      <c r="L65" s="5">
        <v>-10042000000</v>
      </c>
      <c r="M65" s="5">
        <v>-14502000000</v>
      </c>
      <c r="N65" s="5">
        <v>-4974114639</v>
      </c>
      <c r="O65" s="5">
        <v>7457113059</v>
      </c>
      <c r="P65" s="5">
        <v>2987010527</v>
      </c>
      <c r="Q65" s="5">
        <v>16810379173</v>
      </c>
      <c r="R65" s="5">
        <v>64419454849</v>
      </c>
      <c r="S65" s="5">
        <v>9645434198</v>
      </c>
      <c r="T65" s="5">
        <v>7131390369</v>
      </c>
      <c r="U65" s="5">
        <v>6929632591</v>
      </c>
      <c r="V65" s="5">
        <v>-3568662033</v>
      </c>
      <c r="W65" s="5">
        <v>-613902150</v>
      </c>
    </row>
    <row r="66" spans="3:26" ht="15.5" x14ac:dyDescent="0.35">
      <c r="C66" t="s">
        <v>99</v>
      </c>
      <c r="D66" s="5">
        <v>-16524000000</v>
      </c>
      <c r="E66" s="5">
        <v>-15653000000</v>
      </c>
      <c r="F66" s="5">
        <v>-18438000000</v>
      </c>
      <c r="G66" s="5">
        <v>-19440000000</v>
      </c>
      <c r="I66" s="5">
        <v>-71900000000</v>
      </c>
      <c r="J66" s="5">
        <v>-94828000000</v>
      </c>
      <c r="K66" s="5">
        <v>-73116000000</v>
      </c>
      <c r="L66" s="5">
        <v>-99980000000</v>
      </c>
      <c r="M66" s="5">
        <v>-118757000000</v>
      </c>
      <c r="N66" s="5">
        <v>-91282073616</v>
      </c>
      <c r="O66" s="5">
        <v>-66970948531</v>
      </c>
      <c r="P66" s="5">
        <v>-66099464532</v>
      </c>
      <c r="Q66" s="5">
        <v>-45581707100</v>
      </c>
      <c r="R66" s="5">
        <v>29127177090</v>
      </c>
      <c r="S66" s="5">
        <v>-5842719938</v>
      </c>
      <c r="T66" s="5">
        <v>21783843080</v>
      </c>
      <c r="U66" s="5">
        <v>-25121049817</v>
      </c>
      <c r="V66" s="5">
        <v>-12793239040</v>
      </c>
      <c r="W66" s="5">
        <v>-13850122964</v>
      </c>
      <c r="X66" s="5">
        <v>-11466673181</v>
      </c>
      <c r="Y66" s="5">
        <v>4709616627</v>
      </c>
      <c r="Z66" s="5">
        <v>-3874600169</v>
      </c>
    </row>
    <row r="67" spans="3:26" ht="15.5" x14ac:dyDescent="0.35">
      <c r="C67" t="s">
        <v>28</v>
      </c>
      <c r="D67" s="5">
        <v>-30914000000</v>
      </c>
      <c r="E67" s="5">
        <v>144910000000</v>
      </c>
      <c r="F67" s="5">
        <v>60048000000</v>
      </c>
      <c r="G67" s="5">
        <v>48951000000</v>
      </c>
      <c r="I67" s="5">
        <v>252952000000</v>
      </c>
      <c r="J67" s="5">
        <v>277534000000</v>
      </c>
      <c r="K67" s="5">
        <v>374096000000</v>
      </c>
      <c r="L67" s="5">
        <v>191932000000</v>
      </c>
      <c r="M67" s="5">
        <v>-241654000000</v>
      </c>
      <c r="N67" s="5">
        <v>-367462697115</v>
      </c>
      <c r="O67" s="5">
        <v>371730324457</v>
      </c>
      <c r="P67" s="5">
        <v>358180178849</v>
      </c>
      <c r="Q67" s="5">
        <v>348458343150</v>
      </c>
      <c r="R67" s="5">
        <v>269396680181</v>
      </c>
      <c r="S67" s="5">
        <v>414603085781</v>
      </c>
      <c r="T67" s="5">
        <v>304503765707</v>
      </c>
      <c r="U67" s="5">
        <v>262003973414</v>
      </c>
      <c r="V67" s="5">
        <v>239146181010</v>
      </c>
      <c r="W67" s="5">
        <v>208624474325</v>
      </c>
      <c r="X67" s="5">
        <v>186769352223</v>
      </c>
      <c r="Y67" s="5">
        <v>190935042488</v>
      </c>
      <c r="Z67" s="5">
        <v>191838722665</v>
      </c>
    </row>
    <row r="68" spans="3:26" ht="15.5" x14ac:dyDescent="0.35">
      <c r="C68" t="s">
        <v>27</v>
      </c>
      <c r="D68" s="5">
        <v>-7516000000</v>
      </c>
      <c r="E68" s="5">
        <v>-23131000000</v>
      </c>
      <c r="F68" s="5">
        <v>-23338000000</v>
      </c>
      <c r="G68" s="5">
        <v>-16157000000</v>
      </c>
      <c r="I68" s="5">
        <v>-72988000000</v>
      </c>
      <c r="J68" s="5">
        <v>-101248000000</v>
      </c>
      <c r="K68" s="5">
        <v>-132790000000</v>
      </c>
      <c r="L68" s="5">
        <v>-39432000000</v>
      </c>
      <c r="M68" s="5">
        <v>-34727000000</v>
      </c>
      <c r="N68" s="5">
        <v>-26403436736</v>
      </c>
      <c r="O68" s="5">
        <v>-138696103274</v>
      </c>
      <c r="P68" s="5">
        <v>-135833113027</v>
      </c>
      <c r="Q68" s="5">
        <v>-124303755073</v>
      </c>
      <c r="R68" s="5">
        <v>-115503175446</v>
      </c>
      <c r="S68" s="5">
        <v>-125183165110</v>
      </c>
      <c r="T68" s="5">
        <v>-71414076885</v>
      </c>
      <c r="U68" s="5">
        <v>-71899043561</v>
      </c>
      <c r="V68" s="5">
        <v>-61296939381</v>
      </c>
      <c r="W68" s="5">
        <v>-46685248392</v>
      </c>
      <c r="X68" s="5">
        <v>-44914204948</v>
      </c>
      <c r="Y68" s="5">
        <v>-53479509223</v>
      </c>
      <c r="Z68" s="5">
        <v>-59548096594</v>
      </c>
    </row>
    <row r="69" spans="3:26" ht="15.5" x14ac:dyDescent="0.35">
      <c r="C69" t="s">
        <v>324</v>
      </c>
      <c r="D69" s="5">
        <v>-1657000000</v>
      </c>
      <c r="E69" s="5">
        <v>-15157000000</v>
      </c>
      <c r="F69" s="5">
        <v>-16724000000</v>
      </c>
      <c r="G69" s="5">
        <v>-8562000000</v>
      </c>
      <c r="I69" s="5">
        <v>-44918000000</v>
      </c>
      <c r="J69" s="5">
        <v>-72976000000</v>
      </c>
      <c r="K69" s="5">
        <v>-115809000000</v>
      </c>
      <c r="L69" s="5">
        <v>-29000000000</v>
      </c>
      <c r="M69" s="5">
        <v>-29435000000</v>
      </c>
      <c r="N69" s="5">
        <v>-19292232580</v>
      </c>
      <c r="O69" s="5">
        <v>-125361169933</v>
      </c>
      <c r="P69" s="5">
        <v>-122375132875</v>
      </c>
      <c r="Q69" s="5">
        <v>-112794469469</v>
      </c>
      <c r="R69" s="5">
        <v>-92770384570</v>
      </c>
      <c r="S69" s="5">
        <v>-89179850199</v>
      </c>
      <c r="U69" s="5">
        <v>-71118757954</v>
      </c>
      <c r="V69" s="5">
        <v>-57207392613</v>
      </c>
      <c r="W69" s="5">
        <v>-44743753497</v>
      </c>
      <c r="X69" s="5">
        <v>-44193949340</v>
      </c>
      <c r="Y69" s="5">
        <v>-44427400424</v>
      </c>
      <c r="Z69" s="5">
        <v>-60803973963</v>
      </c>
    </row>
    <row r="70" spans="3:26" ht="15.5" x14ac:dyDescent="0.35">
      <c r="C70" t="s">
        <v>325</v>
      </c>
      <c r="U70" s="5">
        <v>-780285607</v>
      </c>
      <c r="V70" s="5">
        <v>-4089546768</v>
      </c>
      <c r="W70" s="5">
        <v>-1941494895</v>
      </c>
      <c r="X70" s="5">
        <v>-720255608</v>
      </c>
      <c r="Y70" s="5">
        <v>-9052108799</v>
      </c>
      <c r="Z70" s="5">
        <v>1255877369</v>
      </c>
    </row>
    <row r="71" spans="3:26" ht="15.5" x14ac:dyDescent="0.35">
      <c r="C71" t="s">
        <v>90</v>
      </c>
      <c r="D71" s="5">
        <v>-5859000000</v>
      </c>
      <c r="E71" s="5">
        <v>-7974000000</v>
      </c>
      <c r="F71" s="5">
        <v>-6614000000</v>
      </c>
      <c r="G71" s="5">
        <v>-7595000000</v>
      </c>
      <c r="I71" s="5">
        <v>-28070000000</v>
      </c>
      <c r="J71" s="5">
        <v>-28272000000</v>
      </c>
      <c r="K71" s="5">
        <v>-16981000000</v>
      </c>
      <c r="L71" s="5">
        <v>-10432000000</v>
      </c>
      <c r="M71" s="5">
        <v>-5292000000</v>
      </c>
      <c r="N71" s="5">
        <v>-7111204156</v>
      </c>
      <c r="O71" s="5">
        <v>-13334933341</v>
      </c>
      <c r="P71" s="5">
        <v>-13457980152</v>
      </c>
      <c r="Q71" s="5">
        <v>-11509285604</v>
      </c>
      <c r="R71" s="5">
        <v>-22732790876</v>
      </c>
      <c r="S71" s="5">
        <v>-36003314911</v>
      </c>
    </row>
    <row r="72" spans="3:26" ht="15.5" x14ac:dyDescent="0.35">
      <c r="C72" t="s">
        <v>326</v>
      </c>
      <c r="D72" s="5">
        <v>-7516000000</v>
      </c>
      <c r="E72" s="5">
        <v>-23131000000</v>
      </c>
      <c r="F72" s="5">
        <v>-23338000000</v>
      </c>
      <c r="G72" s="5">
        <v>-16157000000</v>
      </c>
      <c r="I72" s="5">
        <v>-72988000000</v>
      </c>
      <c r="J72" s="5">
        <v>-101248000000</v>
      </c>
      <c r="K72" s="5">
        <v>-132790000000</v>
      </c>
      <c r="L72" s="5">
        <v>-39432000000</v>
      </c>
      <c r="M72" s="5">
        <v>-34727000000</v>
      </c>
      <c r="N72" s="5">
        <v>-26403436736</v>
      </c>
      <c r="O72" s="5">
        <v>-138696103274</v>
      </c>
      <c r="P72" s="5">
        <v>-135833113027</v>
      </c>
      <c r="Q72" s="5">
        <v>-124303755073</v>
      </c>
      <c r="R72" s="5">
        <v>-115503175446</v>
      </c>
      <c r="S72" s="5">
        <v>-125183165110</v>
      </c>
      <c r="T72" s="5">
        <v>-71414076885</v>
      </c>
      <c r="U72" s="5">
        <v>-71899043561</v>
      </c>
      <c r="V72" s="5">
        <v>-61296939381</v>
      </c>
      <c r="W72" s="5">
        <v>-46685248392</v>
      </c>
      <c r="X72" s="5">
        <v>-44914204948</v>
      </c>
      <c r="Y72" s="5">
        <v>-53479509223</v>
      </c>
      <c r="Z72" s="5">
        <v>-59548096594</v>
      </c>
    </row>
    <row r="73" spans="3:26" ht="15.5" x14ac:dyDescent="0.35">
      <c r="C73" t="s">
        <v>100</v>
      </c>
      <c r="D73" s="5">
        <v>-38430000000</v>
      </c>
      <c r="E73" s="5">
        <v>121779000000</v>
      </c>
      <c r="F73" s="5">
        <v>36710000000</v>
      </c>
      <c r="G73" s="5">
        <v>32794000000</v>
      </c>
      <c r="I73" s="5">
        <v>179964000000</v>
      </c>
      <c r="J73" s="5">
        <v>176286000000</v>
      </c>
      <c r="K73" s="5">
        <v>241306000000</v>
      </c>
      <c r="L73" s="5">
        <v>152500000000</v>
      </c>
      <c r="M73" s="5">
        <v>-276381000000</v>
      </c>
      <c r="N73" s="5">
        <v>-393866133851</v>
      </c>
      <c r="O73" s="5">
        <v>233034221183</v>
      </c>
      <c r="P73" s="5">
        <v>222347065822</v>
      </c>
      <c r="Q73" s="5">
        <v>224154588077</v>
      </c>
      <c r="R73" s="5">
        <v>153893504735</v>
      </c>
      <c r="S73" s="5">
        <v>289419920671</v>
      </c>
      <c r="T73" s="5">
        <v>233089688822</v>
      </c>
      <c r="U73" s="5">
        <v>190104929853</v>
      </c>
      <c r="V73" s="5">
        <v>177849241629</v>
      </c>
      <c r="W73" s="5">
        <v>161939225933</v>
      </c>
      <c r="X73" s="5">
        <v>141855147275</v>
      </c>
      <c r="Y73" s="5">
        <v>137455533265</v>
      </c>
      <c r="Z73" s="5">
        <v>132290626071</v>
      </c>
    </row>
    <row r="74" spans="3:26" ht="15.5" x14ac:dyDescent="0.35">
      <c r="C74" t="s">
        <v>101</v>
      </c>
      <c r="X74" s="5">
        <v>-97536051</v>
      </c>
      <c r="Y74" s="5">
        <v>-66052053</v>
      </c>
      <c r="Z74" s="5">
        <v>-57541484</v>
      </c>
    </row>
    <row r="75" spans="3:26" ht="15.5" x14ac:dyDescent="0.35">
      <c r="C75" t="s">
        <v>102</v>
      </c>
      <c r="D75" s="5">
        <v>-38430000000</v>
      </c>
      <c r="E75" s="5">
        <v>121779000000</v>
      </c>
      <c r="F75" s="5">
        <v>36710000000</v>
      </c>
      <c r="G75" s="5">
        <v>32794000000</v>
      </c>
      <c r="I75" s="5">
        <v>179964000000</v>
      </c>
      <c r="J75" s="5">
        <v>176286000000</v>
      </c>
      <c r="K75" s="5">
        <v>241306000000</v>
      </c>
      <c r="L75" s="5">
        <v>152500000000</v>
      </c>
      <c r="M75" s="5">
        <v>-276381000000</v>
      </c>
      <c r="N75" s="5">
        <v>-393866133851</v>
      </c>
      <c r="O75" s="5">
        <v>233034221183</v>
      </c>
      <c r="P75" s="5">
        <v>222347065822</v>
      </c>
      <c r="Q75" s="5">
        <v>224154588077</v>
      </c>
      <c r="R75" s="5">
        <v>153893504735</v>
      </c>
      <c r="S75" s="5">
        <v>289419920671</v>
      </c>
      <c r="T75" s="5">
        <v>233089688822</v>
      </c>
      <c r="U75" s="5">
        <v>190104929853</v>
      </c>
      <c r="V75" s="5">
        <v>177849241629</v>
      </c>
      <c r="W75" s="5">
        <v>161939225933</v>
      </c>
      <c r="X75" s="5">
        <v>141757611224</v>
      </c>
      <c r="Y75" s="5">
        <v>137389481212</v>
      </c>
      <c r="Z75" s="5">
        <v>132233084587</v>
      </c>
    </row>
    <row r="76" spans="3:26" ht="15.5" x14ac:dyDescent="0.35">
      <c r="C76" t="s">
        <v>103</v>
      </c>
      <c r="E76" s="5">
        <v>-15377000000</v>
      </c>
      <c r="I76" s="5">
        <v>-15377000000</v>
      </c>
      <c r="J76" s="5">
        <v>-59449000000</v>
      </c>
      <c r="K76" s="5">
        <v>-87595000000</v>
      </c>
      <c r="L76" s="5">
        <v>-84581000000</v>
      </c>
      <c r="M76" s="5">
        <v>10294000000</v>
      </c>
      <c r="N76" s="5">
        <v>17455658681</v>
      </c>
      <c r="O76" s="5">
        <v>-9548348400</v>
      </c>
      <c r="P76" s="5">
        <v>-3741261449</v>
      </c>
      <c r="Q76" s="5">
        <v>-19009369482</v>
      </c>
      <c r="R76" s="5">
        <v>-3913071041</v>
      </c>
      <c r="S76" s="5">
        <v>-11841605</v>
      </c>
      <c r="V76" s="5">
        <v>9076325042</v>
      </c>
    </row>
    <row r="77" spans="3:26" ht="15.5" x14ac:dyDescent="0.35">
      <c r="C77" t="s">
        <v>104</v>
      </c>
      <c r="D77" s="5">
        <v>-38430000000</v>
      </c>
      <c r="E77" s="5">
        <v>106402000000</v>
      </c>
      <c r="F77" s="5">
        <v>36710000000</v>
      </c>
      <c r="G77" s="5">
        <v>32794000000</v>
      </c>
      <c r="I77" s="5">
        <v>164587000000</v>
      </c>
      <c r="J77" s="5">
        <v>116837000000</v>
      </c>
      <c r="K77" s="5">
        <v>153711000000</v>
      </c>
      <c r="L77" s="5">
        <v>67919000000</v>
      </c>
      <c r="M77" s="5">
        <v>-266087000000</v>
      </c>
      <c r="N77" s="5">
        <v>-376410475170</v>
      </c>
      <c r="O77" s="5">
        <v>223485872783</v>
      </c>
      <c r="P77" s="5">
        <v>218605804373</v>
      </c>
      <c r="Q77" s="5">
        <v>205145218595</v>
      </c>
      <c r="R77" s="5">
        <v>149980433694</v>
      </c>
      <c r="S77" s="5">
        <v>289408079066</v>
      </c>
      <c r="T77" s="5">
        <v>233089688822</v>
      </c>
      <c r="U77" s="5">
        <v>190104929853</v>
      </c>
      <c r="V77" s="5">
        <v>186925566671</v>
      </c>
      <c r="W77" s="5">
        <v>161939225933</v>
      </c>
    </row>
    <row r="78" spans="3:26" ht="15.5" x14ac:dyDescent="0.35">
      <c r="C78" t="s">
        <v>105</v>
      </c>
      <c r="D78" s="5">
        <v>-38430000000</v>
      </c>
      <c r="E78" s="5">
        <v>121779000000</v>
      </c>
      <c r="F78" s="5">
        <v>36710000000</v>
      </c>
      <c r="G78" s="5">
        <v>32794000000</v>
      </c>
      <c r="I78" s="5">
        <v>179964000000</v>
      </c>
      <c r="J78" s="5">
        <v>176286000000</v>
      </c>
      <c r="K78" s="5">
        <v>241306000000</v>
      </c>
      <c r="L78" s="5">
        <v>152500000000</v>
      </c>
      <c r="M78" s="5">
        <v>-276381000000</v>
      </c>
      <c r="N78" s="5">
        <v>-393866133851</v>
      </c>
      <c r="O78" s="5">
        <v>233034221183</v>
      </c>
      <c r="P78" s="5">
        <v>222347065822</v>
      </c>
      <c r="Q78" s="5">
        <v>224154588077</v>
      </c>
      <c r="R78" s="5">
        <v>153893504735</v>
      </c>
      <c r="S78" s="5">
        <v>289419920671</v>
      </c>
      <c r="T78" s="5">
        <v>233089688822</v>
      </c>
      <c r="U78" s="5">
        <v>190104929855</v>
      </c>
      <c r="V78" s="5">
        <v>177849241628</v>
      </c>
      <c r="W78" s="5">
        <v>161939225933</v>
      </c>
      <c r="X78" s="5">
        <v>141757611224</v>
      </c>
      <c r="Y78" s="5">
        <v>137389481212</v>
      </c>
      <c r="Z78" s="5">
        <v>132233084587</v>
      </c>
    </row>
    <row r="79" spans="3:26" ht="15.5" x14ac:dyDescent="0.35">
      <c r="C79" t="s">
        <v>7</v>
      </c>
      <c r="D79" s="5">
        <v>-38804000000</v>
      </c>
      <c r="E79" s="5">
        <v>106177000000</v>
      </c>
      <c r="F79" s="5">
        <v>36929000000</v>
      </c>
      <c r="G79" s="5">
        <v>32867000000</v>
      </c>
      <c r="I79" s="5">
        <v>164802000000</v>
      </c>
      <c r="J79" s="5">
        <v>118340000000</v>
      </c>
      <c r="K79" s="5">
        <v>147594000000</v>
      </c>
      <c r="L79" s="5">
        <v>69635000000</v>
      </c>
      <c r="M79" s="5">
        <v>-264742000000</v>
      </c>
      <c r="N79" s="5">
        <v>-375414302028</v>
      </c>
      <c r="O79" s="5">
        <v>220899960931</v>
      </c>
      <c r="P79" s="5">
        <v>219620791801</v>
      </c>
      <c r="Q79" s="5">
        <v>201306440723</v>
      </c>
      <c r="R79" s="5">
        <v>126880038481</v>
      </c>
      <c r="S79" s="5">
        <v>290849475643</v>
      </c>
      <c r="T79" s="5">
        <v>235159547338</v>
      </c>
      <c r="U79" s="5">
        <v>192190342239</v>
      </c>
      <c r="V79" s="5">
        <v>187227637423</v>
      </c>
      <c r="W79" s="5">
        <v>161921033108</v>
      </c>
    </row>
    <row r="80" spans="3:26" ht="15.5" x14ac:dyDescent="0.35">
      <c r="C80" t="s">
        <v>107</v>
      </c>
      <c r="D80" s="5">
        <v>-38430000000</v>
      </c>
      <c r="E80" s="5">
        <v>121779000000</v>
      </c>
      <c r="F80" s="5">
        <v>36710000000</v>
      </c>
      <c r="G80" s="5">
        <v>32794000000</v>
      </c>
      <c r="I80" s="5">
        <v>179964000000</v>
      </c>
      <c r="J80" s="5">
        <v>176286000000</v>
      </c>
      <c r="K80" s="5">
        <v>241306000000</v>
      </c>
      <c r="L80" s="5">
        <v>152500000000</v>
      </c>
      <c r="M80" s="5">
        <v>-276381000000</v>
      </c>
      <c r="N80" s="5">
        <v>-393866133851</v>
      </c>
      <c r="O80" s="5">
        <v>233034221183</v>
      </c>
      <c r="P80" s="5">
        <v>222347065822</v>
      </c>
      <c r="Q80" s="5">
        <v>224154588077</v>
      </c>
      <c r="R80" s="5">
        <v>153893504735</v>
      </c>
      <c r="S80" s="5">
        <v>289419920671</v>
      </c>
      <c r="T80" s="5">
        <v>233089688822</v>
      </c>
      <c r="U80" s="5">
        <v>190104929855</v>
      </c>
      <c r="V80" s="5">
        <v>177849241628</v>
      </c>
      <c r="W80" s="5">
        <v>161939225933</v>
      </c>
      <c r="X80" s="5">
        <v>141757611224</v>
      </c>
      <c r="Y80" s="5">
        <v>137389481212</v>
      </c>
      <c r="Z80" s="5">
        <v>132233084587</v>
      </c>
    </row>
    <row r="81" spans="2:26" ht="15.5" x14ac:dyDescent="0.35">
      <c r="C81" t="s">
        <v>108</v>
      </c>
      <c r="D81" s="5">
        <v>-38430000000</v>
      </c>
      <c r="E81" s="5">
        <v>106402000000</v>
      </c>
      <c r="F81" s="5">
        <v>36710000000</v>
      </c>
      <c r="G81" s="5">
        <v>32794000000</v>
      </c>
      <c r="I81" s="5">
        <v>164587000000</v>
      </c>
      <c r="J81" s="5">
        <v>116837000000</v>
      </c>
      <c r="K81" s="5">
        <v>153711000000</v>
      </c>
      <c r="L81" s="5">
        <v>67919000000</v>
      </c>
      <c r="M81" s="5">
        <v>-266087000000</v>
      </c>
      <c r="N81" s="5">
        <v>-376410475170</v>
      </c>
      <c r="O81" s="5">
        <v>223485872783</v>
      </c>
      <c r="P81" s="5">
        <v>218605804373</v>
      </c>
      <c r="Q81" s="5">
        <v>205145218595</v>
      </c>
      <c r="R81" s="5">
        <v>149980433694</v>
      </c>
      <c r="S81" s="5">
        <v>289408079066</v>
      </c>
      <c r="T81" s="5">
        <v>233089688822</v>
      </c>
      <c r="U81" s="5">
        <v>190104929855</v>
      </c>
      <c r="V81" s="5">
        <v>186925566670</v>
      </c>
      <c r="W81" s="5">
        <v>161939225933</v>
      </c>
    </row>
    <row r="82" spans="2:26" ht="15.5" x14ac:dyDescent="0.35">
      <c r="C82" t="s">
        <v>109</v>
      </c>
      <c r="D82" s="5">
        <v>-38430000000</v>
      </c>
      <c r="E82" s="5">
        <v>106402000000</v>
      </c>
      <c r="F82" s="5">
        <v>36710000000</v>
      </c>
      <c r="G82" s="5">
        <v>32794000000</v>
      </c>
      <c r="I82" s="5">
        <v>164587000000</v>
      </c>
      <c r="J82" s="5">
        <v>116837000000</v>
      </c>
      <c r="K82" s="5">
        <v>153711000000</v>
      </c>
      <c r="L82" s="5">
        <v>67919000000</v>
      </c>
      <c r="M82" s="5">
        <v>-266087000000</v>
      </c>
      <c r="N82" s="5">
        <v>-376410475170</v>
      </c>
      <c r="O82" s="5">
        <v>223485872783</v>
      </c>
      <c r="P82" s="5">
        <v>218605804373</v>
      </c>
      <c r="Q82" s="5">
        <v>205145218595</v>
      </c>
      <c r="R82" s="5">
        <v>149980433694</v>
      </c>
      <c r="S82" s="5">
        <v>289408079066</v>
      </c>
      <c r="T82" s="5">
        <v>233089688822</v>
      </c>
      <c r="U82" s="5">
        <v>190104929855</v>
      </c>
      <c r="V82" s="5">
        <v>186925566670</v>
      </c>
      <c r="W82" s="5">
        <v>161939225933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398551000000</v>
      </c>
      <c r="E86" s="5">
        <v>278521000000</v>
      </c>
      <c r="F86" s="5">
        <v>135198000000</v>
      </c>
      <c r="G86" s="5">
        <v>235383000000</v>
      </c>
      <c r="I86" s="5">
        <v>278521000000</v>
      </c>
      <c r="J86" s="5">
        <v>292786000000</v>
      </c>
      <c r="K86" s="5">
        <v>411446000000</v>
      </c>
      <c r="L86" s="5">
        <v>506061000000</v>
      </c>
      <c r="M86" s="5">
        <v>843468000000</v>
      </c>
      <c r="N86" s="5">
        <v>333154433403</v>
      </c>
      <c r="O86" s="5">
        <v>477863763318</v>
      </c>
      <c r="P86" s="5">
        <v>790696746543</v>
      </c>
      <c r="Q86" s="5">
        <v>425416403789</v>
      </c>
      <c r="R86" s="5">
        <v>753938901799</v>
      </c>
      <c r="S86" s="5">
        <v>309941964897</v>
      </c>
      <c r="T86" s="5">
        <v>322966887128</v>
      </c>
      <c r="U86" s="5">
        <v>416652173213</v>
      </c>
      <c r="V86" s="5">
        <v>553221981521</v>
      </c>
      <c r="W86" s="5">
        <v>400236840673</v>
      </c>
      <c r="X86" s="5">
        <v>328348583300</v>
      </c>
      <c r="Y86" s="5">
        <v>433020053528</v>
      </c>
      <c r="Z86" s="5">
        <v>308202099960</v>
      </c>
    </row>
    <row r="87" spans="2:26" ht="15.5" x14ac:dyDescent="0.35">
      <c r="C87" t="s">
        <v>113</v>
      </c>
      <c r="N87" s="5">
        <v>1000000000</v>
      </c>
      <c r="Z87" s="5">
        <v>39753500000</v>
      </c>
    </row>
    <row r="88" spans="2:26" ht="15.5" x14ac:dyDescent="0.35">
      <c r="C88" t="s">
        <v>114</v>
      </c>
      <c r="L88" s="5">
        <v>76000000</v>
      </c>
      <c r="M88" s="5">
        <v>1896000000</v>
      </c>
      <c r="N88" s="5">
        <v>4738522870</v>
      </c>
      <c r="O88" s="5">
        <v>22089165940</v>
      </c>
      <c r="P88" s="5">
        <v>31915658229</v>
      </c>
      <c r="Q88" s="5">
        <v>55478580702</v>
      </c>
      <c r="R88" s="5">
        <v>74045524725</v>
      </c>
      <c r="S88" s="5">
        <v>45892202207</v>
      </c>
      <c r="T88" s="5">
        <v>49497355116</v>
      </c>
      <c r="U88" s="5">
        <v>18590462177</v>
      </c>
      <c r="V88" s="5">
        <v>22075099250</v>
      </c>
      <c r="W88" s="5">
        <v>17750391117</v>
      </c>
      <c r="X88" s="5">
        <v>43082939777</v>
      </c>
      <c r="Y88" s="5">
        <v>70993736701</v>
      </c>
    </row>
    <row r="89" spans="2:26" ht="15.5" x14ac:dyDescent="0.35">
      <c r="C89" t="s">
        <v>115</v>
      </c>
      <c r="M89" s="5">
        <v>1449000000</v>
      </c>
      <c r="N89" s="5">
        <v>918318672</v>
      </c>
      <c r="O89" s="5">
        <v>107700158</v>
      </c>
      <c r="P89" s="5">
        <v>123651768</v>
      </c>
      <c r="Q89" s="5">
        <v>9960377248</v>
      </c>
      <c r="R89" s="5">
        <v>10099034912</v>
      </c>
    </row>
    <row r="90" spans="2:26" ht="15.5" x14ac:dyDescent="0.35">
      <c r="C90" t="s">
        <v>116</v>
      </c>
      <c r="D90" s="5">
        <v>8290000000</v>
      </c>
      <c r="E90" s="5">
        <v>8563000000</v>
      </c>
      <c r="F90" s="5">
        <v>8468000000</v>
      </c>
      <c r="G90" s="5">
        <v>9123000000</v>
      </c>
      <c r="I90" s="5">
        <v>8563000000</v>
      </c>
      <c r="J90" s="5">
        <v>12525000000</v>
      </c>
      <c r="K90" s="5">
        <v>15422000000</v>
      </c>
      <c r="L90" s="5">
        <v>14069000000</v>
      </c>
      <c r="M90" s="5">
        <v>34248000000</v>
      </c>
      <c r="N90" s="5">
        <v>98995694824</v>
      </c>
      <c r="O90" s="5">
        <v>58989440928</v>
      </c>
      <c r="P90" s="5">
        <v>68621796858</v>
      </c>
      <c r="Q90" s="5">
        <v>30067526064</v>
      </c>
      <c r="R90" s="5">
        <v>43170294296</v>
      </c>
    </row>
    <row r="91" spans="2:26" ht="15.5" x14ac:dyDescent="0.35">
      <c r="C91" t="s">
        <v>117</v>
      </c>
      <c r="D91" s="5">
        <v>22403000000</v>
      </c>
      <c r="E91" s="5">
        <v>61762000000</v>
      </c>
      <c r="F91" s="5">
        <v>30505000000</v>
      </c>
      <c r="G91" s="5">
        <v>50997000000</v>
      </c>
      <c r="I91" s="5">
        <v>61762000000</v>
      </c>
      <c r="J91" s="5">
        <v>39431000000</v>
      </c>
      <c r="K91" s="5">
        <v>62237000000</v>
      </c>
      <c r="L91" s="5">
        <v>33238000000</v>
      </c>
      <c r="M91" s="5">
        <v>36960000000</v>
      </c>
      <c r="N91" s="5">
        <v>62434819357</v>
      </c>
      <c r="O91" s="5">
        <v>115507357886</v>
      </c>
      <c r="P91" s="5">
        <v>114212100487</v>
      </c>
      <c r="Q91" s="5">
        <v>100317915837</v>
      </c>
      <c r="R91" s="5">
        <v>112463193710</v>
      </c>
      <c r="S91" s="5">
        <v>142285392854</v>
      </c>
      <c r="T91" s="5">
        <v>150048103773</v>
      </c>
      <c r="U91" s="5">
        <v>227613437744</v>
      </c>
      <c r="V91" s="5">
        <v>136971731350</v>
      </c>
      <c r="W91" s="5">
        <v>145237120179</v>
      </c>
      <c r="X91" s="5">
        <v>241503393898</v>
      </c>
      <c r="Y91" s="5">
        <v>202690452255</v>
      </c>
      <c r="Z91" s="5">
        <v>223803159091</v>
      </c>
    </row>
    <row r="92" spans="2:26" ht="15.5" x14ac:dyDescent="0.35">
      <c r="C92" t="s">
        <v>118</v>
      </c>
      <c r="D92" s="5">
        <v>8264000000</v>
      </c>
      <c r="E92" s="5">
        <v>181117000000</v>
      </c>
      <c r="F92" s="5">
        <v>8277000000</v>
      </c>
      <c r="G92" s="5">
        <v>3633000000</v>
      </c>
      <c r="I92" s="5">
        <v>181117000000</v>
      </c>
      <c r="J92" s="5">
        <v>7451000000</v>
      </c>
      <c r="K92" s="5">
        <v>26077000000</v>
      </c>
      <c r="L92" s="5">
        <v>7659000000</v>
      </c>
      <c r="M92" s="5">
        <v>12418000000</v>
      </c>
      <c r="N92" s="5">
        <v>14163216014</v>
      </c>
      <c r="O92" s="5">
        <v>11728671707</v>
      </c>
      <c r="P92" s="5">
        <v>8403763721</v>
      </c>
      <c r="Q92" s="5">
        <v>19879766902</v>
      </c>
      <c r="R92" s="5">
        <v>12435204727</v>
      </c>
      <c r="S92" s="5">
        <v>3580772785</v>
      </c>
      <c r="T92" s="5">
        <v>570037752</v>
      </c>
      <c r="U92" s="5">
        <v>839262213</v>
      </c>
      <c r="V92" s="5">
        <v>717707840</v>
      </c>
      <c r="W92" s="5">
        <v>3005428872</v>
      </c>
      <c r="X92" s="5">
        <v>6539936238</v>
      </c>
      <c r="Y92" s="5">
        <v>4688935951</v>
      </c>
      <c r="Z92" s="5">
        <v>4440428237</v>
      </c>
    </row>
    <row r="93" spans="2:26" ht="15.5" x14ac:dyDescent="0.35">
      <c r="C93" t="s">
        <v>119</v>
      </c>
      <c r="D93" s="5">
        <v>8264000000</v>
      </c>
      <c r="E93" s="5">
        <v>181117000000</v>
      </c>
      <c r="F93" s="5">
        <v>8277000000</v>
      </c>
      <c r="G93" s="5">
        <v>3633000000</v>
      </c>
      <c r="I93" s="5">
        <v>181117000000</v>
      </c>
      <c r="J93" s="5">
        <v>7451000000</v>
      </c>
      <c r="K93" s="5">
        <v>26077000000</v>
      </c>
      <c r="L93" s="5">
        <v>7659000000</v>
      </c>
      <c r="M93" s="5">
        <v>12418000000</v>
      </c>
      <c r="N93" s="5">
        <v>14163216014</v>
      </c>
      <c r="O93" s="5">
        <v>11728671707</v>
      </c>
      <c r="P93" s="5">
        <v>8403763721</v>
      </c>
      <c r="Q93" s="5">
        <v>19879766902</v>
      </c>
      <c r="R93" s="5">
        <v>12435204727</v>
      </c>
      <c r="S93" s="5">
        <v>3580772785</v>
      </c>
      <c r="T93" s="5">
        <v>570037752</v>
      </c>
      <c r="U93" s="5">
        <v>839262213</v>
      </c>
      <c r="V93" s="5">
        <v>717707840</v>
      </c>
      <c r="W93" s="5">
        <v>3005428872</v>
      </c>
      <c r="X93" s="5">
        <v>6539936238</v>
      </c>
      <c r="Y93" s="5">
        <v>4688935951</v>
      </c>
      <c r="Z93" s="5">
        <v>4440428237</v>
      </c>
    </row>
    <row r="94" spans="2:26" ht="15.5" x14ac:dyDescent="0.35">
      <c r="C94" t="s">
        <v>120</v>
      </c>
      <c r="D94" s="5">
        <v>7103000000</v>
      </c>
      <c r="E94" s="5">
        <v>7816000000</v>
      </c>
      <c r="F94" s="5">
        <v>6615000000</v>
      </c>
      <c r="G94" s="5">
        <v>6950000000</v>
      </c>
      <c r="I94" s="5">
        <v>7816000000</v>
      </c>
      <c r="J94" s="5">
        <v>7203000000</v>
      </c>
      <c r="K94" s="5">
        <v>6057000000</v>
      </c>
      <c r="L94" s="5">
        <v>6052000000</v>
      </c>
      <c r="M94" s="5">
        <v>6796000000</v>
      </c>
      <c r="N94" s="5">
        <v>8270280256</v>
      </c>
      <c r="O94" s="5">
        <v>11313418706</v>
      </c>
      <c r="P94" s="5">
        <v>8993646407</v>
      </c>
      <c r="Q94" s="5">
        <v>7022219262</v>
      </c>
      <c r="R94" s="5">
        <v>9692442668</v>
      </c>
      <c r="S94" s="5">
        <v>7124520735</v>
      </c>
      <c r="T94" s="5">
        <v>7621919818</v>
      </c>
      <c r="U94" s="5">
        <v>5488985261</v>
      </c>
      <c r="V94" s="5">
        <v>6249996967</v>
      </c>
      <c r="W94" s="5">
        <v>9574960044</v>
      </c>
      <c r="X94" s="5">
        <v>10524743349</v>
      </c>
      <c r="Y94" s="5">
        <v>11414356496</v>
      </c>
      <c r="Z94" s="5">
        <v>9848027719</v>
      </c>
    </row>
    <row r="95" spans="2:26" ht="15.5" x14ac:dyDescent="0.35">
      <c r="C95" t="s">
        <v>420</v>
      </c>
      <c r="F95" s="5">
        <v>279397000000</v>
      </c>
      <c r="G95" s="5">
        <v>279397000000</v>
      </c>
      <c r="K95" s="5">
        <v>280043000000</v>
      </c>
      <c r="L95" s="5">
        <v>279372000000</v>
      </c>
      <c r="M95" s="5">
        <v>276579000000</v>
      </c>
      <c r="N95" s="5">
        <v>276410905856</v>
      </c>
      <c r="O95" s="5">
        <v>318378416398</v>
      </c>
      <c r="P95" s="5">
        <v>297425220127</v>
      </c>
      <c r="Q95" s="5">
        <v>295472734345</v>
      </c>
      <c r="R95" s="5">
        <v>254206206824</v>
      </c>
      <c r="S95" s="5">
        <v>300466599339</v>
      </c>
      <c r="T95" s="5">
        <v>247218256870</v>
      </c>
      <c r="U95" s="5">
        <v>193086658163</v>
      </c>
      <c r="V95" s="5">
        <v>239922748164</v>
      </c>
      <c r="W95" s="5">
        <v>178698299073</v>
      </c>
      <c r="X95" s="5">
        <v>243613767890</v>
      </c>
      <c r="Y95" s="5">
        <v>295222730203</v>
      </c>
      <c r="Z95" s="5">
        <v>291764559880</v>
      </c>
    </row>
    <row r="96" spans="2:26" ht="15.5" x14ac:dyDescent="0.35">
      <c r="C96" t="s">
        <v>98</v>
      </c>
      <c r="D96" s="5">
        <v>-206351000000</v>
      </c>
      <c r="E96" s="5">
        <v>-206351000000</v>
      </c>
      <c r="F96" s="5">
        <v>-195159000000</v>
      </c>
      <c r="G96" s="5">
        <v>-195159000000</v>
      </c>
      <c r="I96" s="5">
        <v>-206351000000</v>
      </c>
      <c r="J96" s="5">
        <v>-195159000000</v>
      </c>
      <c r="K96" s="5">
        <v>-134944000000</v>
      </c>
      <c r="L96" s="5">
        <v>2427000000</v>
      </c>
      <c r="M96" s="5">
        <v>2352000000</v>
      </c>
      <c r="N96" s="5">
        <v>2351881420</v>
      </c>
      <c r="O96" s="5">
        <v>2351881420</v>
      </c>
      <c r="P96" s="5">
        <v>2351881420</v>
      </c>
      <c r="Q96" s="5">
        <v>2351881420</v>
      </c>
      <c r="T96" s="5">
        <v>9076325042</v>
      </c>
      <c r="U96" s="5">
        <v>9076325042</v>
      </c>
      <c r="V96" s="5">
        <v>9076325042</v>
      </c>
      <c r="Z96" s="5">
        <v>-6246500000</v>
      </c>
    </row>
    <row r="97" spans="3:26" ht="15.5" x14ac:dyDescent="0.35">
      <c r="C97" t="s">
        <v>121</v>
      </c>
      <c r="D97" s="5">
        <v>774167000000</v>
      </c>
      <c r="E97" s="5">
        <v>858858000000</v>
      </c>
      <c r="F97" s="5">
        <v>280748000000</v>
      </c>
      <c r="G97" s="5">
        <v>434448000000</v>
      </c>
      <c r="I97" s="5">
        <v>858858000000</v>
      </c>
      <c r="J97" s="5">
        <v>672233000000</v>
      </c>
      <c r="K97" s="5">
        <v>519281000000</v>
      </c>
      <c r="L97" s="5">
        <v>564063000000</v>
      </c>
      <c r="M97" s="5">
        <v>953809000000</v>
      </c>
      <c r="N97" s="5">
        <v>464726839905</v>
      </c>
      <c r="O97" s="5">
        <v>648651515388</v>
      </c>
      <c r="P97" s="5">
        <v>989040941426</v>
      </c>
      <c r="Q97" s="5">
        <v>687623851400</v>
      </c>
      <c r="R97" s="5">
        <v>915674262324</v>
      </c>
      <c r="S97" s="5">
        <v>613108865472</v>
      </c>
      <c r="T97" s="5">
        <v>500694571218</v>
      </c>
      <c r="U97" s="5">
        <v>666715771010</v>
      </c>
      <c r="V97" s="5">
        <v>720587963966</v>
      </c>
      <c r="W97" s="5">
        <v>578657177189</v>
      </c>
      <c r="X97" s="5">
        <v>611063077328</v>
      </c>
      <c r="Y97" s="5">
        <v>671660296390</v>
      </c>
      <c r="Z97" s="5">
        <v>601177018693</v>
      </c>
    </row>
    <row r="98" spans="3:26" ht="15.5" x14ac:dyDescent="0.35">
      <c r="C98" t="s">
        <v>122</v>
      </c>
    </row>
    <row r="99" spans="3:26" ht="15.5" x14ac:dyDescent="0.35">
      <c r="C99" t="s">
        <v>123</v>
      </c>
      <c r="V99" s="5">
        <v>1500000000</v>
      </c>
      <c r="W99" s="5">
        <v>2500000000</v>
      </c>
    </row>
    <row r="100" spans="3:26" ht="15.5" x14ac:dyDescent="0.35">
      <c r="C100" t="s">
        <v>125</v>
      </c>
      <c r="D100" s="5">
        <v>783000000</v>
      </c>
      <c r="E100" s="5">
        <v>783000000</v>
      </c>
      <c r="F100" s="5">
        <v>845000000</v>
      </c>
      <c r="G100" s="5">
        <v>845000000</v>
      </c>
      <c r="I100" s="5">
        <v>783000000</v>
      </c>
      <c r="J100" s="5">
        <v>845000000</v>
      </c>
      <c r="K100" s="5">
        <v>579000000</v>
      </c>
      <c r="L100" s="5">
        <v>568000000</v>
      </c>
      <c r="M100" s="5">
        <v>1477000000</v>
      </c>
      <c r="N100" s="5">
        <v>1885402564</v>
      </c>
      <c r="O100" s="5">
        <v>3953862390</v>
      </c>
      <c r="P100" s="5">
        <v>4840440032</v>
      </c>
      <c r="Q100" s="5">
        <v>4627424914</v>
      </c>
      <c r="R100" s="5">
        <v>1452512251</v>
      </c>
      <c r="S100" s="5">
        <v>487259142</v>
      </c>
      <c r="T100" s="5">
        <v>3598594775</v>
      </c>
      <c r="U100" s="5">
        <v>110730628</v>
      </c>
      <c r="V100" s="5">
        <v>135906346</v>
      </c>
      <c r="W100" s="5">
        <v>239478861</v>
      </c>
      <c r="X100" s="5">
        <v>2180973756</v>
      </c>
      <c r="Y100" s="5">
        <v>2901229364</v>
      </c>
      <c r="Z100" s="5">
        <v>11953338163</v>
      </c>
    </row>
    <row r="101" spans="3:26" ht="15.5" x14ac:dyDescent="0.35">
      <c r="C101" t="s">
        <v>332</v>
      </c>
      <c r="D101" s="5">
        <v>27132000000</v>
      </c>
      <c r="E101" s="5">
        <v>26761000000</v>
      </c>
      <c r="F101" s="5">
        <v>26261000000</v>
      </c>
      <c r="G101" s="5">
        <v>25850000000</v>
      </c>
      <c r="I101" s="5">
        <v>26761000000</v>
      </c>
      <c r="J101" s="5">
        <v>24850000000</v>
      </c>
      <c r="K101" s="5">
        <v>29596000000</v>
      </c>
      <c r="L101" s="5">
        <v>26361000000</v>
      </c>
      <c r="M101" s="5">
        <v>353056000000</v>
      </c>
      <c r="N101" s="5">
        <v>374756747333</v>
      </c>
      <c r="O101" s="5">
        <v>379725316000</v>
      </c>
      <c r="P101" s="5">
        <v>648998900893</v>
      </c>
      <c r="Q101" s="5">
        <v>568039188338</v>
      </c>
      <c r="R101" s="5">
        <v>551289073117</v>
      </c>
      <c r="S101" s="5">
        <v>275431134490</v>
      </c>
      <c r="T101" s="5">
        <v>434247533173</v>
      </c>
      <c r="U101" s="5">
        <v>203620340088</v>
      </c>
      <c r="V101" s="5">
        <v>104190707497</v>
      </c>
      <c r="W101" s="5">
        <v>43671227528</v>
      </c>
    </row>
    <row r="102" spans="3:26" ht="15.5" x14ac:dyDescent="0.35">
      <c r="C102" t="s">
        <v>333</v>
      </c>
      <c r="D102" s="5">
        <v>188538000000</v>
      </c>
      <c r="E102" s="5">
        <v>191570000000</v>
      </c>
      <c r="F102" s="5">
        <v>193389000000</v>
      </c>
      <c r="G102" s="5">
        <v>195230000000</v>
      </c>
      <c r="I102" s="5">
        <v>191570000000</v>
      </c>
      <c r="J102" s="5">
        <v>198912000000</v>
      </c>
      <c r="K102" s="5">
        <v>206274000000</v>
      </c>
      <c r="L102" s="5">
        <v>213638000000</v>
      </c>
      <c r="M102" s="5">
        <v>219353000000</v>
      </c>
      <c r="N102" s="5">
        <v>227439949118</v>
      </c>
      <c r="O102" s="5">
        <v>237897571155</v>
      </c>
      <c r="P102" s="5">
        <v>245984533991</v>
      </c>
      <c r="Q102" s="5">
        <v>258207050786</v>
      </c>
      <c r="R102" s="5">
        <v>269636974851</v>
      </c>
      <c r="S102" s="5">
        <v>282110165613</v>
      </c>
      <c r="T102" s="5">
        <v>276577280460</v>
      </c>
      <c r="U102" s="5">
        <v>283901797473</v>
      </c>
      <c r="V102" s="5">
        <v>181254406125</v>
      </c>
      <c r="W102" s="5">
        <v>461814307</v>
      </c>
      <c r="X102" s="5">
        <v>1890605318</v>
      </c>
      <c r="Y102" s="5">
        <v>2094085772</v>
      </c>
      <c r="Z102" s="5">
        <v>2322470585</v>
      </c>
    </row>
    <row r="103" spans="3:26" ht="15.5" x14ac:dyDescent="0.35">
      <c r="C103" t="s">
        <v>124</v>
      </c>
      <c r="D103" s="5">
        <v>2381572000000</v>
      </c>
      <c r="E103" s="5">
        <v>2400112000000</v>
      </c>
      <c r="F103" s="5">
        <v>2484932000000</v>
      </c>
      <c r="G103" s="5">
        <v>2496517000000</v>
      </c>
      <c r="I103" s="5">
        <v>2400112000000</v>
      </c>
      <c r="J103" s="5">
        <v>2521179000000</v>
      </c>
      <c r="K103" s="5">
        <v>2455802000000</v>
      </c>
      <c r="L103" s="5">
        <v>2509438000000</v>
      </c>
      <c r="M103" s="5">
        <v>2497192000000</v>
      </c>
      <c r="N103" s="5">
        <v>2567399567084</v>
      </c>
      <c r="O103" s="5">
        <v>2443557203189</v>
      </c>
      <c r="P103" s="5">
        <v>2025977001676</v>
      </c>
      <c r="Q103" s="5">
        <v>1729307714017</v>
      </c>
      <c r="R103" s="5">
        <v>1565215915945</v>
      </c>
      <c r="S103" s="5">
        <v>1483776941248</v>
      </c>
      <c r="T103" s="5">
        <v>1267689072567</v>
      </c>
      <c r="U103" s="5">
        <v>1185418701488</v>
      </c>
      <c r="V103" s="5">
        <v>994368013804</v>
      </c>
      <c r="W103" s="5">
        <v>827920284166</v>
      </c>
      <c r="X103" s="5">
        <v>642595483087</v>
      </c>
      <c r="Y103" s="5">
        <v>418927935781</v>
      </c>
      <c r="Z103" s="5">
        <v>398749190263</v>
      </c>
    </row>
    <row r="104" spans="3:26" ht="15.5" x14ac:dyDescent="0.35">
      <c r="C104" t="s">
        <v>127</v>
      </c>
      <c r="D104" s="5">
        <v>2752287000000</v>
      </c>
      <c r="E104" s="5">
        <v>2774796000000</v>
      </c>
      <c r="F104" s="5">
        <v>3156174000000</v>
      </c>
      <c r="G104" s="5">
        <v>3167800000000</v>
      </c>
      <c r="I104" s="5">
        <v>2774796000000</v>
      </c>
      <c r="J104" s="5">
        <v>2919496000000</v>
      </c>
      <c r="K104" s="5">
        <v>3224139000000</v>
      </c>
      <c r="L104" s="5">
        <v>3328721000000</v>
      </c>
      <c r="M104" s="5">
        <v>3470266000000</v>
      </c>
      <c r="N104" s="5">
        <v>3577891980152</v>
      </c>
      <c r="O104" s="5">
        <v>3447263429760</v>
      </c>
      <c r="P104" s="5">
        <v>3372353348445</v>
      </c>
      <c r="Q104" s="5">
        <v>3060645948920</v>
      </c>
      <c r="R104" s="5">
        <v>2852876772910</v>
      </c>
      <c r="S104" s="5">
        <v>2517068245592</v>
      </c>
      <c r="T104" s="5">
        <v>2406322725585</v>
      </c>
      <c r="U104" s="5">
        <v>1960360221763</v>
      </c>
      <c r="V104" s="5">
        <v>1667675315079</v>
      </c>
      <c r="W104" s="5">
        <v>1158374729595</v>
      </c>
      <c r="X104" s="5">
        <v>958125310212</v>
      </c>
      <c r="Y104" s="5">
        <v>857777185938</v>
      </c>
      <c r="Z104" s="5">
        <v>730114517976</v>
      </c>
    </row>
    <row r="105" spans="3:26" ht="15.5" x14ac:dyDescent="0.35">
      <c r="C105" t="s">
        <v>128</v>
      </c>
      <c r="D105" s="5">
        <v>3526454000000</v>
      </c>
      <c r="E105" s="5">
        <v>3633654000000</v>
      </c>
      <c r="F105" s="5">
        <v>3436922000000</v>
      </c>
      <c r="G105" s="5">
        <v>3602248000000</v>
      </c>
      <c r="I105" s="5">
        <v>3633654000000</v>
      </c>
      <c r="J105" s="5">
        <v>3591729000000</v>
      </c>
      <c r="K105" s="5">
        <v>3743420000000</v>
      </c>
      <c r="L105" s="5">
        <v>3892784000000</v>
      </c>
      <c r="M105" s="5">
        <v>4424075000000</v>
      </c>
      <c r="N105" s="5">
        <v>4042618820057</v>
      </c>
      <c r="O105" s="5">
        <v>4095914945148</v>
      </c>
      <c r="P105" s="5">
        <v>4361394289871</v>
      </c>
      <c r="Q105" s="5">
        <v>3748269800320</v>
      </c>
      <c r="R105" s="5">
        <v>3768551035234</v>
      </c>
      <c r="S105" s="5">
        <v>3130177111064</v>
      </c>
      <c r="T105" s="5">
        <v>2907017296803</v>
      </c>
      <c r="U105" s="5">
        <v>2627075992773</v>
      </c>
      <c r="V105" s="5">
        <v>2388263279045</v>
      </c>
      <c r="W105" s="5">
        <v>1737031906784</v>
      </c>
      <c r="X105" s="5">
        <v>1569188387540</v>
      </c>
      <c r="Y105" s="5">
        <v>1529437482328</v>
      </c>
      <c r="Z105" s="5">
        <v>1331291536669</v>
      </c>
    </row>
    <row r="106" spans="3:26" ht="15.5" x14ac:dyDescent="0.35">
      <c r="C106" t="s">
        <v>129</v>
      </c>
    </row>
    <row r="107" spans="3:26" ht="15.5" x14ac:dyDescent="0.35">
      <c r="C107" t="s">
        <v>130</v>
      </c>
    </row>
    <row r="108" spans="3:26" ht="15.5" x14ac:dyDescent="0.35">
      <c r="C108" t="s">
        <v>131</v>
      </c>
      <c r="D108" s="5">
        <v>321666000000</v>
      </c>
      <c r="E108" s="5">
        <v>386442000000</v>
      </c>
      <c r="F108" s="5">
        <v>342470000000</v>
      </c>
      <c r="G108" s="5">
        <v>611565000000</v>
      </c>
      <c r="I108" s="5">
        <v>386442000000</v>
      </c>
      <c r="J108" s="5">
        <v>569550000000</v>
      </c>
      <c r="K108" s="5">
        <v>697965000000</v>
      </c>
      <c r="L108" s="5">
        <v>935623000000</v>
      </c>
      <c r="M108" s="5">
        <v>1117026000000</v>
      </c>
      <c r="N108" s="5">
        <v>1570437356011</v>
      </c>
      <c r="O108" s="5">
        <v>631956264639</v>
      </c>
      <c r="P108" s="5">
        <v>1230669572911</v>
      </c>
      <c r="Q108" s="5">
        <v>659103623673</v>
      </c>
      <c r="R108" s="5">
        <v>1028727062548</v>
      </c>
      <c r="S108" s="5">
        <v>519711023026</v>
      </c>
      <c r="T108" s="5">
        <v>559106472934</v>
      </c>
      <c r="U108" s="5">
        <v>443357575308</v>
      </c>
      <c r="V108" s="5">
        <v>460380547365</v>
      </c>
      <c r="W108" s="5">
        <v>426262590838</v>
      </c>
      <c r="X108" s="5">
        <v>305531455272</v>
      </c>
      <c r="Y108" s="5">
        <v>340836749289</v>
      </c>
      <c r="Z108" s="5">
        <v>189786823535</v>
      </c>
    </row>
    <row r="109" spans="3:26" ht="15.5" x14ac:dyDescent="0.35">
      <c r="C109" t="s">
        <v>132</v>
      </c>
      <c r="N109" s="5">
        <v>600000000000</v>
      </c>
      <c r="P109" s="5">
        <v>298960416670</v>
      </c>
      <c r="Z109" s="5">
        <v>777210553</v>
      </c>
    </row>
    <row r="110" spans="3:26" ht="15.5" x14ac:dyDescent="0.35">
      <c r="C110" t="s">
        <v>133</v>
      </c>
    </row>
    <row r="111" spans="3:26" ht="15.5" x14ac:dyDescent="0.35">
      <c r="C111" t="s">
        <v>335</v>
      </c>
      <c r="D111" s="5">
        <v>14866000000</v>
      </c>
      <c r="E111" s="5">
        <v>7997000000</v>
      </c>
      <c r="F111" s="5">
        <v>7326000000</v>
      </c>
      <c r="G111" s="5">
        <v>7651000000</v>
      </c>
      <c r="I111" s="5">
        <v>7997000000</v>
      </c>
      <c r="J111" s="5">
        <v>16426000000</v>
      </c>
      <c r="K111" s="5">
        <v>12167000000</v>
      </c>
      <c r="L111" s="5">
        <v>7501000000</v>
      </c>
      <c r="M111" s="5">
        <v>15558000000</v>
      </c>
      <c r="N111" s="5">
        <v>33709998840</v>
      </c>
      <c r="O111" s="5">
        <v>58138966395</v>
      </c>
      <c r="P111" s="5">
        <v>43514016670</v>
      </c>
      <c r="Q111" s="5">
        <v>61595457467</v>
      </c>
      <c r="R111" s="5">
        <v>94131716153</v>
      </c>
      <c r="S111" s="5">
        <v>110102024870</v>
      </c>
      <c r="T111" s="5">
        <v>64949169297</v>
      </c>
      <c r="U111" s="5">
        <v>31823376431</v>
      </c>
      <c r="V111" s="5">
        <v>56247866318</v>
      </c>
      <c r="W111" s="5">
        <v>32979188938</v>
      </c>
      <c r="X111" s="5">
        <v>85398098868</v>
      </c>
      <c r="Y111" s="5">
        <v>61437099140</v>
      </c>
      <c r="Z111" s="5">
        <v>34288747715</v>
      </c>
    </row>
    <row r="112" spans="3:26" ht="15.5" x14ac:dyDescent="0.35">
      <c r="C112" t="s">
        <v>134</v>
      </c>
      <c r="S112" s="5">
        <v>34909907523</v>
      </c>
      <c r="T112" s="5">
        <v>28815694315</v>
      </c>
      <c r="U112" s="5">
        <v>85957174817</v>
      </c>
      <c r="V112" s="5">
        <v>128204676788</v>
      </c>
      <c r="W112" s="5">
        <v>100824930969</v>
      </c>
      <c r="X112" s="5">
        <v>93153296735</v>
      </c>
      <c r="Y112" s="5">
        <v>69407215514</v>
      </c>
      <c r="Z112" s="5">
        <v>52056508980</v>
      </c>
    </row>
    <row r="113" spans="3:26" ht="15.5" x14ac:dyDescent="0.35">
      <c r="C113" t="s">
        <v>337</v>
      </c>
      <c r="D113" s="5">
        <v>8290000000</v>
      </c>
      <c r="E113" s="5">
        <v>8563000000</v>
      </c>
      <c r="F113" s="5">
        <v>8468000000</v>
      </c>
      <c r="G113" s="5">
        <v>9123000000</v>
      </c>
      <c r="I113" s="5">
        <v>8563000000</v>
      </c>
      <c r="J113" s="5">
        <v>12525000000</v>
      </c>
      <c r="K113" s="5">
        <v>15422000000</v>
      </c>
      <c r="L113" s="5">
        <v>14069000000</v>
      </c>
      <c r="M113" s="5">
        <v>35697000000</v>
      </c>
      <c r="N113" s="5">
        <v>99914013496</v>
      </c>
      <c r="O113" s="5">
        <v>59097141086</v>
      </c>
      <c r="P113" s="5">
        <v>68745448626</v>
      </c>
      <c r="Q113" s="5">
        <v>40027903312</v>
      </c>
      <c r="R113" s="5">
        <v>53269329208</v>
      </c>
      <c r="S113" s="5">
        <v>34909907523</v>
      </c>
      <c r="T113" s="5">
        <v>28815694315</v>
      </c>
      <c r="U113" s="5">
        <v>85957174817</v>
      </c>
      <c r="V113" s="5">
        <v>128204676788</v>
      </c>
      <c r="W113" s="5">
        <v>100824930969</v>
      </c>
      <c r="X113" s="5">
        <v>93153296735</v>
      </c>
      <c r="Y113" s="5">
        <v>69407215514</v>
      </c>
      <c r="Z113" s="5">
        <v>52056508980</v>
      </c>
    </row>
    <row r="114" spans="3:26" ht="15.5" x14ac:dyDescent="0.35">
      <c r="C114" t="s">
        <v>135</v>
      </c>
      <c r="D114" s="5">
        <v>14704000000</v>
      </c>
      <c r="E114" s="5">
        <v>22287000000</v>
      </c>
      <c r="F114" s="5">
        <v>13731000000</v>
      </c>
      <c r="G114" s="5">
        <v>24055000000</v>
      </c>
      <c r="I114" s="5">
        <v>22287000000</v>
      </c>
      <c r="J114" s="5">
        <v>64619000000</v>
      </c>
      <c r="K114" s="5">
        <v>141705000000</v>
      </c>
      <c r="L114" s="5">
        <v>44104000000</v>
      </c>
      <c r="M114" s="5">
        <v>36006000000</v>
      </c>
      <c r="N114" s="5">
        <v>16163579801</v>
      </c>
      <c r="O114" s="5">
        <v>25281558036</v>
      </c>
      <c r="P114" s="5">
        <v>21049686476</v>
      </c>
      <c r="Q114" s="5">
        <v>32774841569</v>
      </c>
      <c r="R114" s="5">
        <v>61895260837</v>
      </c>
      <c r="S114" s="5">
        <v>69358560146</v>
      </c>
      <c r="T114" s="5">
        <v>69558123462</v>
      </c>
      <c r="U114" s="5">
        <v>54390753206</v>
      </c>
      <c r="V114" s="5">
        <v>36728288842</v>
      </c>
      <c r="W114" s="5">
        <v>46155637223</v>
      </c>
      <c r="X114" s="5">
        <v>38614111506</v>
      </c>
      <c r="Y114" s="5">
        <v>40663667562</v>
      </c>
      <c r="Z114" s="5">
        <v>32950711398</v>
      </c>
    </row>
    <row r="115" spans="3:26" ht="15.5" x14ac:dyDescent="0.35">
      <c r="C115" t="s">
        <v>136</v>
      </c>
      <c r="D115" s="5">
        <v>197381000000</v>
      </c>
      <c r="E115" s="5">
        <v>173604000000</v>
      </c>
      <c r="F115" s="5">
        <v>165754000000</v>
      </c>
      <c r="G115" s="5">
        <v>169178000000</v>
      </c>
      <c r="I115" s="5">
        <v>173604000000</v>
      </c>
      <c r="J115" s="5">
        <v>173098000000</v>
      </c>
      <c r="K115" s="5">
        <v>218363000000</v>
      </c>
      <c r="L115" s="5">
        <v>376438000000</v>
      </c>
      <c r="M115" s="5">
        <v>402723000000</v>
      </c>
      <c r="N115" s="5">
        <v>344772178442</v>
      </c>
      <c r="O115" s="5">
        <v>143495046824</v>
      </c>
      <c r="P115" s="5">
        <v>116930196966</v>
      </c>
      <c r="Q115" s="5">
        <v>123600387529</v>
      </c>
      <c r="R115" s="5">
        <v>86677782074</v>
      </c>
      <c r="S115" s="5">
        <v>59984817005</v>
      </c>
      <c r="T115" s="5">
        <v>107111320405</v>
      </c>
      <c r="U115" s="5">
        <v>59742009602</v>
      </c>
      <c r="V115" s="5">
        <v>104446580450</v>
      </c>
      <c r="W115" s="5">
        <v>72087867623</v>
      </c>
      <c r="X115" s="5">
        <v>67964015350</v>
      </c>
      <c r="Y115" s="5">
        <v>75762802720</v>
      </c>
      <c r="Z115" s="5">
        <v>63354562441</v>
      </c>
    </row>
    <row r="116" spans="3:26" ht="15.5" x14ac:dyDescent="0.35">
      <c r="C116" t="s">
        <v>138</v>
      </c>
    </row>
    <row r="117" spans="3:26" ht="15.5" x14ac:dyDescent="0.35">
      <c r="C117" t="s">
        <v>139</v>
      </c>
      <c r="D117" s="5">
        <v>163272000000</v>
      </c>
      <c r="E117" s="5">
        <v>169660000000</v>
      </c>
      <c r="F117" s="5">
        <v>73126000000</v>
      </c>
      <c r="I117" s="5">
        <v>169660000000</v>
      </c>
      <c r="K117" s="5">
        <v>617196000000</v>
      </c>
      <c r="L117" s="5">
        <v>513141000000</v>
      </c>
      <c r="M117" s="5">
        <v>900776000000</v>
      </c>
      <c r="O117" s="5">
        <v>300000000000</v>
      </c>
      <c r="Q117" s="5">
        <v>197847816667</v>
      </c>
      <c r="R117" s="5">
        <v>49571673321</v>
      </c>
      <c r="S117" s="5">
        <v>139535836661</v>
      </c>
      <c r="T117" s="5">
        <v>145000000000</v>
      </c>
      <c r="U117" s="5">
        <v>140000000000</v>
      </c>
      <c r="V117" s="5">
        <v>140000000000</v>
      </c>
      <c r="W117" s="5">
        <v>50000000000</v>
      </c>
    </row>
    <row r="118" spans="3:26" ht="15.5" x14ac:dyDescent="0.35">
      <c r="C118" t="s">
        <v>142</v>
      </c>
      <c r="D118" s="5">
        <v>501227000000</v>
      </c>
      <c r="E118" s="5">
        <v>500911000000</v>
      </c>
      <c r="F118" s="5">
        <v>565975000000</v>
      </c>
      <c r="G118" s="5">
        <v>565640000000</v>
      </c>
      <c r="I118" s="5">
        <v>500911000000</v>
      </c>
      <c r="J118" s="5">
        <v>564980000000</v>
      </c>
      <c r="K118" s="5">
        <v>65213000000</v>
      </c>
      <c r="L118" s="5">
        <v>214543000000</v>
      </c>
      <c r="M118" s="5">
        <v>214097000000</v>
      </c>
      <c r="O118" s="5">
        <v>399135227783</v>
      </c>
      <c r="P118" s="5">
        <v>400768532028</v>
      </c>
      <c r="Q118" s="5">
        <v>297536251146</v>
      </c>
      <c r="R118" s="5">
        <v>296268170738</v>
      </c>
      <c r="S118" s="5">
        <v>199075394114</v>
      </c>
      <c r="T118" s="5">
        <v>199024170005</v>
      </c>
      <c r="U118" s="5">
        <v>297370852943</v>
      </c>
      <c r="V118" s="5">
        <v>296479682040</v>
      </c>
      <c r="X118" s="5">
        <v>119593647975</v>
      </c>
      <c r="Y118" s="5">
        <v>119319284795</v>
      </c>
      <c r="Z118" s="5">
        <v>198596697785</v>
      </c>
    </row>
    <row r="119" spans="3:26" ht="15.5" x14ac:dyDescent="0.35">
      <c r="C119" t="s">
        <v>143</v>
      </c>
      <c r="D119" s="5">
        <v>31966000000</v>
      </c>
      <c r="E119" s="5">
        <v>97259000000</v>
      </c>
      <c r="F119" s="5">
        <v>32765000000</v>
      </c>
      <c r="G119" s="5">
        <v>249363000000</v>
      </c>
      <c r="I119" s="5">
        <v>97259000000</v>
      </c>
      <c r="J119" s="5">
        <v>250092000000</v>
      </c>
      <c r="K119" s="5">
        <v>193613000000</v>
      </c>
      <c r="L119" s="5">
        <v>390857000000</v>
      </c>
      <c r="M119" s="5">
        <v>517865000000</v>
      </c>
      <c r="N119" s="5">
        <v>408557438075</v>
      </c>
      <c r="O119" s="5">
        <v>267770094534</v>
      </c>
      <c r="P119" s="5">
        <v>596718607943</v>
      </c>
      <c r="Q119" s="5">
        <v>300000000000</v>
      </c>
      <c r="R119" s="5">
        <v>589544769842</v>
      </c>
      <c r="S119" s="5">
        <v>90000000000</v>
      </c>
      <c r="T119" s="5">
        <v>194204847511</v>
      </c>
      <c r="U119" s="5">
        <v>100000000000</v>
      </c>
      <c r="V119" s="5">
        <v>60000000000</v>
      </c>
      <c r="W119" s="5">
        <v>119866109303</v>
      </c>
      <c r="Y119" s="5">
        <v>79853813884</v>
      </c>
    </row>
    <row r="120" spans="3:26" ht="15.5" x14ac:dyDescent="0.35">
      <c r="C120" t="s">
        <v>599</v>
      </c>
    </row>
    <row r="121" spans="3:26" ht="15.5" x14ac:dyDescent="0.35">
      <c r="C121" t="s">
        <v>144</v>
      </c>
      <c r="D121" s="5">
        <v>1383154000000</v>
      </c>
      <c r="E121" s="5">
        <v>1387148000000</v>
      </c>
      <c r="F121" s="5">
        <v>1340790000000</v>
      </c>
      <c r="G121" s="5">
        <v>1273731000000</v>
      </c>
      <c r="I121" s="5">
        <v>1387148000000</v>
      </c>
      <c r="J121" s="5">
        <v>1288302000000</v>
      </c>
      <c r="K121" s="5">
        <v>1377215000000</v>
      </c>
      <c r="L121" s="5">
        <v>1396232000000</v>
      </c>
      <c r="M121" s="5">
        <v>1814230000000</v>
      </c>
      <c r="N121" s="5">
        <v>710395919487</v>
      </c>
      <c r="O121" s="5">
        <v>1313276603049</v>
      </c>
      <c r="P121" s="5">
        <v>1005094075213</v>
      </c>
      <c r="Q121" s="5">
        <v>1098728439377</v>
      </c>
      <c r="R121" s="5">
        <v>911711483303</v>
      </c>
      <c r="S121" s="5">
        <v>821928326687</v>
      </c>
      <c r="T121" s="5">
        <v>729727438190</v>
      </c>
      <c r="U121" s="5">
        <v>713184720715</v>
      </c>
      <c r="V121" s="5">
        <v>617806340011</v>
      </c>
      <c r="W121" s="5">
        <v>131544066210</v>
      </c>
      <c r="X121" s="5">
        <v>185681023858</v>
      </c>
      <c r="Y121" s="5">
        <v>220456853760</v>
      </c>
      <c r="Z121" s="5">
        <v>257282834150</v>
      </c>
    </row>
    <row r="122" spans="3:26" ht="15.5" x14ac:dyDescent="0.35">
      <c r="C122" t="s">
        <v>145</v>
      </c>
      <c r="D122" s="5">
        <v>1383154000000</v>
      </c>
      <c r="E122" s="5">
        <v>1387148000000</v>
      </c>
      <c r="F122" s="5">
        <v>1340790000000</v>
      </c>
      <c r="G122" s="5">
        <v>1273731000000</v>
      </c>
      <c r="I122" s="5">
        <v>1387148000000</v>
      </c>
      <c r="J122" s="5">
        <v>1288302000000</v>
      </c>
      <c r="K122" s="5">
        <v>1377215000000</v>
      </c>
      <c r="L122" s="5">
        <v>1396232000000</v>
      </c>
      <c r="M122" s="5">
        <v>1814230000000</v>
      </c>
      <c r="N122" s="5">
        <v>710395919487</v>
      </c>
      <c r="O122" s="5">
        <v>1313276603049</v>
      </c>
      <c r="P122" s="5">
        <v>1005094075213</v>
      </c>
      <c r="Q122" s="5">
        <v>1098728439377</v>
      </c>
      <c r="R122" s="5">
        <v>911711483303</v>
      </c>
      <c r="S122" s="5">
        <v>821928326687</v>
      </c>
      <c r="T122" s="5">
        <v>729727438190</v>
      </c>
      <c r="U122" s="5">
        <v>713184720715</v>
      </c>
      <c r="V122" s="5">
        <v>617806340011</v>
      </c>
      <c r="W122" s="5">
        <v>131544066210</v>
      </c>
      <c r="X122" s="5">
        <v>185681023858</v>
      </c>
      <c r="Y122" s="5">
        <v>220456853760</v>
      </c>
      <c r="Z122" s="5">
        <v>257282834150</v>
      </c>
    </row>
    <row r="123" spans="3:26" ht="15.5" x14ac:dyDescent="0.35">
      <c r="C123" t="s">
        <v>148</v>
      </c>
    </row>
    <row r="124" spans="3:26" ht="15.5" x14ac:dyDescent="0.35">
      <c r="C124" t="s">
        <v>149</v>
      </c>
      <c r="D124" s="5">
        <v>664499000000</v>
      </c>
      <c r="E124" s="5">
        <v>670571000000</v>
      </c>
      <c r="F124" s="5">
        <v>639101000000</v>
      </c>
      <c r="G124" s="5">
        <v>565640000000</v>
      </c>
      <c r="I124" s="5">
        <v>670571000000</v>
      </c>
      <c r="J124" s="5">
        <v>564980000000</v>
      </c>
      <c r="K124" s="5">
        <v>682409000000</v>
      </c>
      <c r="L124" s="5">
        <v>727684000000</v>
      </c>
      <c r="M124" s="5">
        <v>1114873000000</v>
      </c>
      <c r="O124" s="5">
        <v>699135227783</v>
      </c>
      <c r="P124" s="5">
        <v>400768532028</v>
      </c>
      <c r="Q124" s="5">
        <v>495384067813</v>
      </c>
      <c r="R124" s="5">
        <v>345839844059</v>
      </c>
      <c r="S124" s="5">
        <v>338611230775</v>
      </c>
      <c r="T124" s="5">
        <v>344024170005</v>
      </c>
      <c r="U124" s="5">
        <v>437370852943</v>
      </c>
      <c r="V124" s="5">
        <v>436479682040</v>
      </c>
      <c r="W124" s="5">
        <v>50000000000</v>
      </c>
      <c r="X124" s="5">
        <v>119593647975</v>
      </c>
      <c r="Y124" s="5">
        <v>119319284795</v>
      </c>
      <c r="Z124" s="5">
        <v>198596697785</v>
      </c>
    </row>
    <row r="125" spans="3:26" ht="15.5" x14ac:dyDescent="0.35">
      <c r="C125" t="s">
        <v>146</v>
      </c>
      <c r="D125" s="5">
        <v>159740000000</v>
      </c>
      <c r="E125" s="5">
        <v>159647000000</v>
      </c>
      <c r="F125" s="5">
        <v>162307000000</v>
      </c>
      <c r="G125" s="5">
        <v>159648000000</v>
      </c>
      <c r="I125" s="5">
        <v>159647000000</v>
      </c>
      <c r="J125" s="5">
        <v>155728000000</v>
      </c>
      <c r="K125" s="5">
        <v>145863000000</v>
      </c>
      <c r="L125" s="5">
        <v>140521000000</v>
      </c>
      <c r="M125" s="5">
        <v>124712000000</v>
      </c>
      <c r="N125" s="5">
        <v>94724856078</v>
      </c>
      <c r="O125" s="5">
        <v>77093081958</v>
      </c>
      <c r="P125" s="5">
        <v>56352184241</v>
      </c>
      <c r="Q125" s="5">
        <v>31328902194</v>
      </c>
      <c r="R125" s="5">
        <v>16007977793</v>
      </c>
      <c r="S125" s="5">
        <v>13776212650</v>
      </c>
      <c r="T125" s="5">
        <v>1244874124</v>
      </c>
      <c r="U125" s="5">
        <v>4741084142</v>
      </c>
      <c r="V125" s="5">
        <v>3985974253</v>
      </c>
    </row>
    <row r="126" spans="3:26" ht="15.5" x14ac:dyDescent="0.35">
      <c r="C126" t="s">
        <v>150</v>
      </c>
      <c r="D126" s="5">
        <v>1704820000000</v>
      </c>
      <c r="E126" s="5">
        <v>1773590000000</v>
      </c>
      <c r="F126" s="5">
        <v>1683260000000</v>
      </c>
      <c r="G126" s="5">
        <v>1885296000000</v>
      </c>
      <c r="I126" s="5">
        <v>1773590000000</v>
      </c>
      <c r="J126" s="5">
        <v>1857852000000</v>
      </c>
      <c r="K126" s="5">
        <v>2075180000000</v>
      </c>
      <c r="L126" s="5">
        <v>2331855000000</v>
      </c>
      <c r="M126" s="5">
        <v>2931256000000</v>
      </c>
      <c r="N126" s="5">
        <v>2280833275498</v>
      </c>
      <c r="O126" s="5">
        <v>1945232867688</v>
      </c>
      <c r="P126" s="5">
        <v>2235763648124</v>
      </c>
      <c r="Q126" s="5">
        <v>1757832063050</v>
      </c>
      <c r="R126" s="5">
        <v>1940438545851</v>
      </c>
      <c r="S126" s="5">
        <v>1341639349713</v>
      </c>
      <c r="T126" s="5">
        <v>1288833911124</v>
      </c>
      <c r="U126" s="5">
        <v>1156542296023</v>
      </c>
      <c r="V126" s="5">
        <v>1078186887376</v>
      </c>
      <c r="W126" s="5">
        <v>557806657048</v>
      </c>
      <c r="X126" s="5">
        <v>491212479130</v>
      </c>
      <c r="Y126" s="5">
        <v>561293603049</v>
      </c>
      <c r="Z126" s="5">
        <v>447069657685</v>
      </c>
    </row>
    <row r="127" spans="3:26" ht="15.5" x14ac:dyDescent="0.35">
      <c r="C127" t="s">
        <v>151</v>
      </c>
    </row>
    <row r="128" spans="3:26" ht="15.5" x14ac:dyDescent="0.35">
      <c r="C128" t="s">
        <v>152</v>
      </c>
      <c r="D128" s="5">
        <v>400000000000</v>
      </c>
      <c r="E128" s="5">
        <v>400000000000</v>
      </c>
      <c r="F128" s="5">
        <v>400000000000</v>
      </c>
      <c r="G128" s="5">
        <v>400000000000</v>
      </c>
      <c r="I128" s="5">
        <v>400000000000</v>
      </c>
      <c r="J128" s="5">
        <v>400000000000</v>
      </c>
      <c r="K128" s="5">
        <v>400000000000</v>
      </c>
      <c r="L128" s="5">
        <v>400000000000</v>
      </c>
      <c r="M128" s="5">
        <v>400000000000</v>
      </c>
      <c r="N128" s="5">
        <v>400000000000</v>
      </c>
      <c r="O128" s="5">
        <v>400000000000</v>
      </c>
      <c r="P128" s="5">
        <v>400000000000</v>
      </c>
      <c r="Q128" s="5">
        <v>400000000000</v>
      </c>
      <c r="R128" s="5">
        <v>400000000000</v>
      </c>
      <c r="S128" s="5">
        <v>400000000000</v>
      </c>
      <c r="T128" s="5">
        <v>400000000000</v>
      </c>
      <c r="U128" s="5">
        <v>400000000000</v>
      </c>
      <c r="V128" s="5">
        <v>400000000000</v>
      </c>
      <c r="W128" s="5">
        <v>400000000000</v>
      </c>
      <c r="X128" s="5">
        <v>400000000000</v>
      </c>
      <c r="Y128" s="5">
        <v>400000000000</v>
      </c>
      <c r="Z128" s="5">
        <v>400000000000</v>
      </c>
    </row>
    <row r="129" spans="2:26" ht="15.5" x14ac:dyDescent="0.35">
      <c r="C129" t="s">
        <v>153</v>
      </c>
      <c r="D129" s="5">
        <v>40404000000</v>
      </c>
      <c r="E129" s="5">
        <v>40404000000</v>
      </c>
      <c r="F129" s="5">
        <v>40404000000</v>
      </c>
      <c r="G129" s="5">
        <v>40404000000</v>
      </c>
      <c r="I129" s="5">
        <v>40404000000</v>
      </c>
      <c r="J129" s="5">
        <v>40404000000</v>
      </c>
      <c r="K129" s="5">
        <v>40404000000</v>
      </c>
      <c r="L129" s="5">
        <v>40404000000</v>
      </c>
      <c r="M129" s="5">
        <v>40404000000</v>
      </c>
      <c r="N129" s="5">
        <v>40404433000</v>
      </c>
      <c r="O129" s="5">
        <v>40404433000</v>
      </c>
      <c r="P129" s="5">
        <v>40404433000</v>
      </c>
      <c r="Q129" s="5">
        <v>40404433000</v>
      </c>
      <c r="R129" s="5">
        <v>36709233000</v>
      </c>
      <c r="S129" s="5">
        <v>36709233000</v>
      </c>
      <c r="T129" s="5">
        <v>36709233000</v>
      </c>
      <c r="U129" s="5">
        <v>36709233000</v>
      </c>
      <c r="V129" s="5">
        <v>36709233000</v>
      </c>
      <c r="W129" s="5">
        <v>36709233000</v>
      </c>
      <c r="X129" s="5">
        <v>36709233000</v>
      </c>
      <c r="Y129" s="5">
        <v>36709233000</v>
      </c>
      <c r="Z129" s="5">
        <v>36709233000</v>
      </c>
    </row>
    <row r="130" spans="2:26" ht="15.5" x14ac:dyDescent="0.35">
      <c r="C130" t="s">
        <v>154</v>
      </c>
      <c r="D130" s="5">
        <v>1567845000000</v>
      </c>
      <c r="E130" s="5">
        <v>1606649000000</v>
      </c>
      <c r="F130" s="5">
        <v>1489280000000</v>
      </c>
      <c r="G130" s="5">
        <v>1452351000000</v>
      </c>
      <c r="I130" s="5">
        <v>1606649000000</v>
      </c>
      <c r="J130" s="5">
        <v>1469055000000</v>
      </c>
      <c r="K130" s="5">
        <v>1341700000000</v>
      </c>
      <c r="L130" s="5">
        <v>1103135000000</v>
      </c>
      <c r="M130" s="5">
        <v>1033500000000</v>
      </c>
      <c r="N130" s="5">
        <v>1298241438777</v>
      </c>
      <c r="O130" s="5">
        <v>1686005694423</v>
      </c>
      <c r="P130" s="5">
        <v>1549905733386</v>
      </c>
      <c r="Q130" s="5">
        <v>1413484941481</v>
      </c>
      <c r="R130" s="5">
        <v>1261778500696</v>
      </c>
      <c r="S130" s="5">
        <v>1245298462077</v>
      </c>
      <c r="T130" s="5">
        <v>1072784340800</v>
      </c>
      <c r="U130" s="5">
        <v>923064793355</v>
      </c>
      <c r="V130" s="5">
        <v>810074451017</v>
      </c>
      <c r="W130" s="5">
        <v>703923138546</v>
      </c>
      <c r="X130" s="5">
        <v>608402105355</v>
      </c>
      <c r="Y130" s="5">
        <v>530644494049</v>
      </c>
      <c r="Z130" s="5">
        <v>453015012762</v>
      </c>
    </row>
    <row r="131" spans="2:26" ht="15.5" x14ac:dyDescent="0.35">
      <c r="C131" t="s">
        <v>341</v>
      </c>
      <c r="D131" s="5">
        <v>46588000000</v>
      </c>
      <c r="E131" s="5">
        <v>46588000000</v>
      </c>
      <c r="F131" s="5">
        <v>46588000000</v>
      </c>
      <c r="G131" s="5">
        <v>46588000000</v>
      </c>
      <c r="I131" s="5">
        <v>46588000000</v>
      </c>
      <c r="J131" s="5">
        <v>44810000000</v>
      </c>
      <c r="K131" s="5">
        <v>42458000000</v>
      </c>
      <c r="L131" s="5">
        <v>40916000000</v>
      </c>
      <c r="M131" s="5">
        <v>40916000000</v>
      </c>
      <c r="N131" s="5">
        <v>40915715371</v>
      </c>
      <c r="O131" s="5">
        <v>38611470931</v>
      </c>
      <c r="P131" s="5">
        <v>36377619097</v>
      </c>
      <c r="Q131" s="5">
        <v>34175432722</v>
      </c>
      <c r="R131" s="5">
        <v>32867186672</v>
      </c>
      <c r="S131" s="5">
        <v>29958580955</v>
      </c>
      <c r="T131" s="5">
        <v>27606985481</v>
      </c>
      <c r="U131" s="5">
        <v>25685082059</v>
      </c>
      <c r="V131" s="5">
        <v>23903568936</v>
      </c>
      <c r="W131" s="5">
        <v>22284358605</v>
      </c>
      <c r="X131" s="5">
        <v>20866782605</v>
      </c>
      <c r="Y131" s="5">
        <v>19492884605</v>
      </c>
      <c r="Z131" s="5">
        <v>18170553759</v>
      </c>
    </row>
    <row r="132" spans="2:26" ht="15.5" x14ac:dyDescent="0.35">
      <c r="C132" t="s">
        <v>342</v>
      </c>
      <c r="D132" s="5">
        <v>1521257000000</v>
      </c>
      <c r="E132" s="5">
        <v>1560061000000</v>
      </c>
      <c r="F132" s="5">
        <v>1442692000000</v>
      </c>
      <c r="G132" s="5">
        <v>1405763000000</v>
      </c>
      <c r="I132" s="5">
        <v>1560061000000</v>
      </c>
      <c r="J132" s="5">
        <v>1424245000000</v>
      </c>
      <c r="K132" s="5">
        <v>1299242000000</v>
      </c>
      <c r="L132" s="5">
        <v>1062219000000</v>
      </c>
      <c r="M132" s="5">
        <v>992584000000</v>
      </c>
      <c r="N132" s="5">
        <v>1257325723406</v>
      </c>
      <c r="O132" s="5">
        <v>1647394223492</v>
      </c>
      <c r="P132" s="5">
        <v>1513528114289</v>
      </c>
      <c r="Q132" s="5">
        <v>1379309508759</v>
      </c>
      <c r="R132" s="5">
        <v>1228911314024</v>
      </c>
      <c r="S132" s="5">
        <v>1215339881122</v>
      </c>
      <c r="T132" s="5">
        <v>1045177355319</v>
      </c>
      <c r="U132" s="5">
        <v>897379711296</v>
      </c>
      <c r="V132" s="5">
        <v>786170882081</v>
      </c>
      <c r="W132" s="5">
        <v>681638779941</v>
      </c>
      <c r="X132" s="5">
        <v>587535322750</v>
      </c>
      <c r="Y132" s="5">
        <v>511151609444</v>
      </c>
      <c r="Z132" s="5">
        <v>434844459003</v>
      </c>
    </row>
    <row r="133" spans="2:26" ht="15.5" x14ac:dyDescent="0.35">
      <c r="C133" t="s">
        <v>343</v>
      </c>
      <c r="D133" s="5">
        <v>1567845000000</v>
      </c>
      <c r="E133" s="5">
        <v>1606649000000</v>
      </c>
      <c r="F133" s="5">
        <v>1489280000000</v>
      </c>
      <c r="G133" s="5">
        <v>1452351000000</v>
      </c>
      <c r="I133" s="5">
        <v>1606649000000</v>
      </c>
      <c r="J133" s="5">
        <v>1469055000000</v>
      </c>
      <c r="K133" s="5">
        <v>1341700000000</v>
      </c>
      <c r="L133" s="5">
        <v>1103135000000</v>
      </c>
      <c r="M133" s="5">
        <v>1033500000000</v>
      </c>
      <c r="N133" s="5">
        <v>1298241438777</v>
      </c>
      <c r="O133" s="5">
        <v>1686005694423</v>
      </c>
      <c r="P133" s="5">
        <v>1549905733386</v>
      </c>
      <c r="Q133" s="5">
        <v>1413484941481</v>
      </c>
      <c r="R133" s="5">
        <v>1261778500696</v>
      </c>
      <c r="S133" s="5">
        <v>1245298462077</v>
      </c>
      <c r="T133" s="5">
        <v>1072784340800</v>
      </c>
      <c r="U133" s="5">
        <v>923064793355</v>
      </c>
      <c r="V133" s="5">
        <v>810074451017</v>
      </c>
      <c r="W133" s="5">
        <v>703923138546</v>
      </c>
      <c r="X133" s="5">
        <v>608402105355</v>
      </c>
      <c r="Y133" s="5">
        <v>530644494049</v>
      </c>
      <c r="Z133" s="5">
        <v>453015012762</v>
      </c>
    </row>
    <row r="134" spans="2:26" ht="15.5" x14ac:dyDescent="0.35">
      <c r="C134" t="s">
        <v>155</v>
      </c>
      <c r="D134" s="5">
        <v>19736000000</v>
      </c>
      <c r="E134" s="5">
        <v>19362000000</v>
      </c>
      <c r="F134" s="5">
        <v>19137000000</v>
      </c>
      <c r="G134" s="5">
        <v>19356000000</v>
      </c>
      <c r="I134" s="5">
        <v>19362000000</v>
      </c>
      <c r="J134" s="5">
        <v>19577000000</v>
      </c>
      <c r="K134" s="5">
        <v>21080000000</v>
      </c>
      <c r="L134" s="5">
        <v>14963000000</v>
      </c>
      <c r="M134" s="5">
        <v>16563000000</v>
      </c>
      <c r="N134" s="5">
        <v>20787791362</v>
      </c>
      <c r="O134" s="5">
        <v>21920068617</v>
      </c>
      <c r="P134" s="5">
        <v>132968593941</v>
      </c>
      <c r="Q134" s="5">
        <v>134196481369</v>
      </c>
      <c r="R134" s="5">
        <v>129624755687</v>
      </c>
      <c r="S134" s="5">
        <v>106530066274</v>
      </c>
      <c r="T134" s="5">
        <v>99613486837</v>
      </c>
      <c r="U134" s="5">
        <v>101683345353</v>
      </c>
      <c r="V134" s="5">
        <v>54216382610</v>
      </c>
      <c r="W134" s="5">
        <v>38592878190</v>
      </c>
      <c r="X134" s="5">
        <v>32864570055</v>
      </c>
      <c r="Y134" s="5">
        <v>790152230</v>
      </c>
      <c r="Z134" s="5">
        <v>744133222</v>
      </c>
    </row>
    <row r="135" spans="2:26" ht="15.5" x14ac:dyDescent="0.35">
      <c r="C135" t="s">
        <v>9</v>
      </c>
      <c r="D135" s="5">
        <v>1821634000000</v>
      </c>
      <c r="E135" s="5">
        <v>1860064000000</v>
      </c>
      <c r="F135" s="5">
        <v>1753662000000</v>
      </c>
      <c r="G135" s="5">
        <v>1716952000000</v>
      </c>
      <c r="I135" s="5">
        <v>1860064000000</v>
      </c>
      <c r="J135" s="5">
        <v>1733877000000</v>
      </c>
      <c r="K135" s="5">
        <v>1668240000000</v>
      </c>
      <c r="L135" s="5">
        <v>1560929000000</v>
      </c>
      <c r="M135" s="5">
        <v>1492819000000</v>
      </c>
      <c r="N135" s="5">
        <v>1761785544559</v>
      </c>
      <c r="O135" s="5">
        <v>2150682077460</v>
      </c>
      <c r="P135" s="5">
        <v>2125630641747</v>
      </c>
      <c r="Q135" s="5">
        <v>1990437737270</v>
      </c>
      <c r="R135" s="5">
        <v>1828112489383</v>
      </c>
      <c r="S135" s="5">
        <v>1788537761351</v>
      </c>
      <c r="T135" s="5">
        <v>1618183385679</v>
      </c>
      <c r="U135" s="5">
        <v>1470533696750</v>
      </c>
      <c r="V135" s="5">
        <v>1310076391669</v>
      </c>
      <c r="W135" s="5">
        <v>1179225249736</v>
      </c>
      <c r="X135" s="5">
        <v>1077975908410</v>
      </c>
      <c r="Y135" s="5">
        <v>968143879279</v>
      </c>
      <c r="Z135" s="5">
        <v>884221878984</v>
      </c>
    </row>
    <row r="136" spans="2:26" ht="15.5" x14ac:dyDescent="0.35">
      <c r="C136" t="s">
        <v>156</v>
      </c>
      <c r="D136" s="5">
        <v>3526454000000</v>
      </c>
      <c r="E136" s="5">
        <v>3633654000000</v>
      </c>
      <c r="F136" s="5">
        <v>3436922000000</v>
      </c>
      <c r="G136" s="5">
        <v>3602248000000</v>
      </c>
      <c r="I136" s="5">
        <v>3633654000000</v>
      </c>
      <c r="J136" s="5">
        <v>3591729000000</v>
      </c>
      <c r="K136" s="5">
        <v>3743420000000</v>
      </c>
      <c r="L136" s="5">
        <v>3892784000000</v>
      </c>
      <c r="M136" s="5">
        <v>4424075000000</v>
      </c>
      <c r="N136" s="5">
        <v>4042618820057</v>
      </c>
      <c r="O136" s="5">
        <v>4095914945148</v>
      </c>
      <c r="P136" s="5">
        <v>4361394289871</v>
      </c>
      <c r="Q136" s="5">
        <v>3748269800320</v>
      </c>
      <c r="R136" s="5">
        <v>3768551035234</v>
      </c>
      <c r="S136" s="5">
        <v>3130177111064</v>
      </c>
      <c r="T136" s="5">
        <v>2907017296803</v>
      </c>
      <c r="U136" s="5">
        <v>2627075992773</v>
      </c>
      <c r="V136" s="5">
        <v>2388263279045</v>
      </c>
      <c r="W136" s="5">
        <v>1737031906784</v>
      </c>
      <c r="X136" s="5">
        <v>1569188387540</v>
      </c>
      <c r="Y136" s="5">
        <v>1529437482328</v>
      </c>
      <c r="Z136" s="5">
        <v>1331291536669</v>
      </c>
    </row>
    <row r="137" spans="2:26" ht="15.5" x14ac:dyDescent="0.35">
      <c r="C137" t="s">
        <v>157</v>
      </c>
      <c r="D137" s="5">
        <v>1599999998</v>
      </c>
      <c r="E137" s="5">
        <v>1599999998</v>
      </c>
      <c r="F137" s="5">
        <v>1599999998</v>
      </c>
      <c r="G137" s="5">
        <v>1599999998</v>
      </c>
      <c r="I137" s="5">
        <v>1599999998</v>
      </c>
      <c r="J137" s="5">
        <v>1599999998</v>
      </c>
      <c r="K137" s="5">
        <v>1599999998</v>
      </c>
      <c r="L137" s="5">
        <v>1599999998</v>
      </c>
      <c r="M137" s="5">
        <v>1599999998</v>
      </c>
      <c r="N137" s="5">
        <v>1599999998</v>
      </c>
      <c r="O137" s="5">
        <v>1599999998</v>
      </c>
      <c r="P137" s="5">
        <v>1599999998</v>
      </c>
      <c r="Q137" s="5">
        <v>1599999998</v>
      </c>
      <c r="R137" s="5">
        <v>1599999998</v>
      </c>
      <c r="S137" s="5">
        <v>1599999998</v>
      </c>
      <c r="T137" s="5">
        <v>1599999998</v>
      </c>
      <c r="U137" s="5">
        <v>1599999998</v>
      </c>
      <c r="V137" s="5">
        <v>1599999998</v>
      </c>
      <c r="W137" s="5">
        <v>1599999998</v>
      </c>
      <c r="X137" s="5">
        <v>1599999998</v>
      </c>
      <c r="Y137" s="5">
        <v>1599999998</v>
      </c>
      <c r="Z137" s="5">
        <v>1599999998</v>
      </c>
    </row>
    <row r="139" spans="2:26" ht="15.5" x14ac:dyDescent="0.35">
      <c r="B139" t="s">
        <v>158</v>
      </c>
      <c r="C139" t="s">
        <v>159</v>
      </c>
      <c r="D139" s="5">
        <v>194670000000</v>
      </c>
      <c r="E139" s="5">
        <v>64768000000</v>
      </c>
      <c r="F139" s="5">
        <v>83739000000</v>
      </c>
      <c r="G139" s="5">
        <v>7445000000</v>
      </c>
      <c r="I139" s="5">
        <v>178372000000</v>
      </c>
      <c r="J139" s="5">
        <v>170093000000</v>
      </c>
      <c r="K139" s="5">
        <v>340617000000</v>
      </c>
      <c r="L139" s="5">
        <v>313692000000</v>
      </c>
      <c r="M139" s="5">
        <v>-83007000000</v>
      </c>
      <c r="N139" s="5">
        <v>-25293994353</v>
      </c>
      <c r="O139" s="5">
        <v>298377278748</v>
      </c>
      <c r="P139" s="5">
        <v>225955247294</v>
      </c>
      <c r="Q139" s="5">
        <v>224409067369</v>
      </c>
      <c r="R139" s="5">
        <v>534557797420</v>
      </c>
      <c r="S139" s="5">
        <v>326230317556</v>
      </c>
      <c r="T139" s="5">
        <v>366964305102</v>
      </c>
      <c r="U139" s="5">
        <v>232849399683</v>
      </c>
      <c r="V139" s="5">
        <v>462997308365</v>
      </c>
      <c r="W139" s="5">
        <v>413203960125</v>
      </c>
      <c r="X139" s="5">
        <v>374808822184</v>
      </c>
      <c r="Y139" s="5">
        <v>309952727342</v>
      </c>
      <c r="Z139" s="5">
        <v>302732674010</v>
      </c>
    </row>
    <row r="140" spans="2:26" ht="15.5" x14ac:dyDescent="0.35">
      <c r="C140" t="s">
        <v>344</v>
      </c>
      <c r="D140" s="5">
        <v>409539000000</v>
      </c>
      <c r="E140" s="5">
        <v>253361000000</v>
      </c>
      <c r="F140" s="5">
        <v>275016000000</v>
      </c>
      <c r="G140" s="5">
        <v>314570000000</v>
      </c>
      <c r="I140" s="5">
        <v>1087420000000</v>
      </c>
      <c r="J140" s="5">
        <v>1218342000000</v>
      </c>
      <c r="K140" s="5">
        <v>1220684000000</v>
      </c>
      <c r="L140" s="5">
        <v>891416000000</v>
      </c>
      <c r="M140" s="5">
        <v>422862000000</v>
      </c>
      <c r="N140" s="5">
        <v>462220427516</v>
      </c>
      <c r="O140" s="5">
        <v>1340004332200</v>
      </c>
      <c r="P140" s="5">
        <v>1272170926077</v>
      </c>
      <c r="Q140" s="5">
        <v>1346375256383</v>
      </c>
      <c r="R140" s="5">
        <v>1417599100699</v>
      </c>
      <c r="S140" s="5">
        <v>1148236830851</v>
      </c>
      <c r="T140" s="5">
        <v>1255525698339</v>
      </c>
      <c r="U140" s="5">
        <v>1276871062460</v>
      </c>
      <c r="V140" s="5">
        <v>1188915220957</v>
      </c>
      <c r="W140" s="5">
        <v>1078232715767</v>
      </c>
      <c r="X140" s="5">
        <v>959111346693</v>
      </c>
      <c r="Y140" s="5">
        <v>925684193363</v>
      </c>
      <c r="Z140" s="5">
        <v>906300989581</v>
      </c>
    </row>
    <row r="141" spans="2:26" ht="15.5" x14ac:dyDescent="0.35">
      <c r="C141" t="s">
        <v>1061</v>
      </c>
      <c r="D141" s="5">
        <v>-131325000000</v>
      </c>
      <c r="E141" s="5">
        <v>-99916000000</v>
      </c>
      <c r="F141" s="5">
        <v>-130708000000</v>
      </c>
      <c r="G141" s="5">
        <v>-202490000000</v>
      </c>
      <c r="I141" s="5">
        <v>-556710000000</v>
      </c>
      <c r="J141" s="5">
        <v>-599460000000</v>
      </c>
      <c r="K141" s="5">
        <v>-623525000000</v>
      </c>
      <c r="L141" s="5">
        <v>-410853000000</v>
      </c>
      <c r="M141" s="5">
        <v>-254360000000</v>
      </c>
      <c r="N141" s="5">
        <v>-237495874036</v>
      </c>
      <c r="O141" s="5">
        <v>-629679812101</v>
      </c>
      <c r="P141" s="5">
        <v>-648740003792</v>
      </c>
      <c r="Q141" s="5">
        <v>-743688290969</v>
      </c>
      <c r="R141" s="5">
        <v>-550282201575</v>
      </c>
      <c r="S141" s="5">
        <v>-554171998351</v>
      </c>
      <c r="T141" s="5">
        <v>-595773613200</v>
      </c>
      <c r="U141" s="5">
        <v>-733166803073</v>
      </c>
      <c r="V141" s="5">
        <v>-525843651121</v>
      </c>
      <c r="W141" s="5">
        <v>-386334025156</v>
      </c>
      <c r="X141" s="5">
        <v>-321942611783</v>
      </c>
      <c r="Y141" s="5">
        <v>-376619426483</v>
      </c>
      <c r="Z141" s="5">
        <v>-345235520649</v>
      </c>
    </row>
    <row r="142" spans="2:26" ht="15.5" x14ac:dyDescent="0.35">
      <c r="C142" t="s">
        <v>162</v>
      </c>
      <c r="D142" s="5">
        <v>-63784000000</v>
      </c>
      <c r="E142" s="5">
        <v>-84953000000</v>
      </c>
      <c r="F142" s="5">
        <v>-48348000000</v>
      </c>
      <c r="G142" s="5">
        <v>-68333000000</v>
      </c>
      <c r="I142" s="5">
        <v>-254818000000</v>
      </c>
      <c r="J142" s="5">
        <v>-221218000000</v>
      </c>
      <c r="K142" s="5">
        <v>-161656000000</v>
      </c>
      <c r="L142" s="5">
        <v>-142989000000</v>
      </c>
      <c r="M142" s="5">
        <v>-141987000000</v>
      </c>
      <c r="N142" s="5">
        <v>-149520843547</v>
      </c>
      <c r="O142" s="5">
        <v>-238650541674</v>
      </c>
      <c r="P142" s="5">
        <v>-206132156792</v>
      </c>
      <c r="Q142" s="5">
        <v>-181781114151</v>
      </c>
      <c r="R142" s="5">
        <v>-189263199671</v>
      </c>
      <c r="S142" s="5">
        <v>-188400161942</v>
      </c>
      <c r="T142" s="5">
        <v>-182543234913</v>
      </c>
      <c r="U142" s="5">
        <v>-184551888775</v>
      </c>
      <c r="V142" s="5">
        <v>-159973159088</v>
      </c>
      <c r="W142" s="5">
        <v>-167030087579</v>
      </c>
      <c r="X142" s="5">
        <v>-155425655633</v>
      </c>
      <c r="Y142" s="5">
        <v>-152157876845</v>
      </c>
      <c r="Z142" s="5">
        <v>-139823481335</v>
      </c>
    </row>
    <row r="143" spans="2:26" ht="15.5" x14ac:dyDescent="0.35">
      <c r="C143" t="s">
        <v>171</v>
      </c>
      <c r="D143" s="5">
        <v>2945000000</v>
      </c>
      <c r="E143" s="5">
        <v>792000000</v>
      </c>
      <c r="F143" s="5">
        <v>2171000000</v>
      </c>
      <c r="G143" s="5">
        <v>3430000000</v>
      </c>
      <c r="I143" s="5">
        <v>9364000000</v>
      </c>
      <c r="J143" s="5">
        <v>17747000000</v>
      </c>
      <c r="K143" s="5">
        <v>23775000000</v>
      </c>
      <c r="L143" s="5">
        <v>12383000000</v>
      </c>
      <c r="M143" s="5">
        <v>16096000000</v>
      </c>
      <c r="N143" s="5">
        <v>14486709920</v>
      </c>
      <c r="O143" s="5">
        <v>23102709184</v>
      </c>
      <c r="P143" s="5">
        <v>16627201619</v>
      </c>
      <c r="Q143" s="5">
        <v>31146306932</v>
      </c>
      <c r="R143" s="5">
        <v>16666016358</v>
      </c>
      <c r="S143" s="5">
        <v>8638082542</v>
      </c>
      <c r="T143" s="5">
        <v>13294810289</v>
      </c>
      <c r="U143" s="5">
        <v>8585462273</v>
      </c>
      <c r="V143" s="5">
        <v>10171468372</v>
      </c>
      <c r="W143" s="5">
        <v>11482245805</v>
      </c>
      <c r="X143" s="5">
        <v>18840785576</v>
      </c>
      <c r="Y143" s="5">
        <v>24199090551</v>
      </c>
      <c r="Z143" s="5">
        <v>16356117141</v>
      </c>
    </row>
    <row r="144" spans="2:26" ht="15.5" x14ac:dyDescent="0.35">
      <c r="C144" t="s">
        <v>1650</v>
      </c>
      <c r="V144" s="5">
        <v>4500000000</v>
      </c>
    </row>
    <row r="145" spans="3:26" ht="15.5" x14ac:dyDescent="0.35">
      <c r="C145" t="s">
        <v>1063</v>
      </c>
      <c r="D145" s="5">
        <v>893000000</v>
      </c>
      <c r="E145" s="5">
        <v>262000000</v>
      </c>
      <c r="F145" s="5">
        <v>17000000</v>
      </c>
      <c r="G145" s="5">
        <v>3000000</v>
      </c>
      <c r="I145" s="5">
        <v>331000000</v>
      </c>
      <c r="J145" s="5">
        <v>2396000000</v>
      </c>
      <c r="K145" s="5">
        <v>6433000000</v>
      </c>
      <c r="M145" s="5">
        <v>976000000</v>
      </c>
      <c r="N145" s="5">
        <v>27359362</v>
      </c>
      <c r="O145" s="5">
        <v>157320496</v>
      </c>
      <c r="P145" s="5">
        <v>302855914</v>
      </c>
      <c r="Q145" s="5">
        <v>76862195</v>
      </c>
      <c r="R145" s="5">
        <v>7161776309</v>
      </c>
      <c r="S145" s="5">
        <v>550043481</v>
      </c>
      <c r="T145" s="5">
        <v>665542476</v>
      </c>
      <c r="U145" s="5">
        <v>206278757</v>
      </c>
      <c r="V145" s="5">
        <v>970017411</v>
      </c>
      <c r="X145" s="5">
        <v>6768500</v>
      </c>
      <c r="Y145" s="5">
        <v>5383587237</v>
      </c>
      <c r="Z145" s="5">
        <v>155418445</v>
      </c>
    </row>
    <row r="146" spans="3:26" ht="15.5" x14ac:dyDescent="0.35">
      <c r="C146" t="s">
        <v>1316</v>
      </c>
      <c r="D146" s="5">
        <v>-16898000000</v>
      </c>
      <c r="E146" s="5">
        <v>-5908000000</v>
      </c>
      <c r="F146" s="5">
        <v>-18496000000</v>
      </c>
      <c r="G146" s="5">
        <v>-19025000000</v>
      </c>
      <c r="I146" s="5">
        <v>-62381000000</v>
      </c>
      <c r="J146" s="5">
        <v>-77787000000</v>
      </c>
      <c r="K146" s="5">
        <v>-81334000000</v>
      </c>
      <c r="L146" s="5">
        <v>-77736000000</v>
      </c>
      <c r="M146" s="5">
        <v>-102417000000</v>
      </c>
      <c r="N146" s="5">
        <v>-77247191742</v>
      </c>
      <c r="O146" s="5">
        <v>-76632854745</v>
      </c>
      <c r="P146" s="5">
        <v>-72549022536</v>
      </c>
      <c r="Q146" s="5">
        <v>-70744313798</v>
      </c>
      <c r="R146" s="5">
        <v>-45484866735</v>
      </c>
      <c r="S146" s="5">
        <v>-37725417497</v>
      </c>
      <c r="T146" s="5">
        <v>-58822095944</v>
      </c>
      <c r="U146" s="5">
        <v>-48211922793</v>
      </c>
      <c r="V146" s="5">
        <v>-11550786780</v>
      </c>
      <c r="W146" s="5">
        <v>-13236220814</v>
      </c>
      <c r="X146" s="5">
        <v>-16767043759</v>
      </c>
      <c r="Y146" s="5">
        <v>-20698464778</v>
      </c>
      <c r="Z146" s="5">
        <v>-19066680553</v>
      </c>
    </row>
    <row r="147" spans="3:26" ht="15.5" x14ac:dyDescent="0.35">
      <c r="C147" t="s">
        <v>471</v>
      </c>
      <c r="L147" s="5">
        <v>43805000000</v>
      </c>
    </row>
    <row r="148" spans="3:26" ht="15.5" x14ac:dyDescent="0.35">
      <c r="C148" t="s">
        <v>429</v>
      </c>
      <c r="D148" s="5">
        <v>-6700000000</v>
      </c>
      <c r="E148" s="5">
        <v>1130000000</v>
      </c>
      <c r="F148" s="5">
        <v>4087000000</v>
      </c>
      <c r="G148" s="5">
        <v>-20710000000</v>
      </c>
      <c r="I148" s="5">
        <v>-44834000000</v>
      </c>
      <c r="J148" s="5">
        <v>-169927000000</v>
      </c>
      <c r="K148" s="5">
        <v>-43760000000</v>
      </c>
      <c r="L148" s="5">
        <v>-2334000000</v>
      </c>
      <c r="M148" s="5">
        <v>-24177000000</v>
      </c>
      <c r="N148" s="5">
        <v>-37764581826</v>
      </c>
      <c r="O148" s="5">
        <v>-119923874612</v>
      </c>
      <c r="P148" s="5">
        <v>-135724553196</v>
      </c>
      <c r="Q148" s="5">
        <v>-156975639223</v>
      </c>
      <c r="R148" s="5">
        <v>-121838827965</v>
      </c>
      <c r="S148" s="5">
        <v>-50897061528</v>
      </c>
      <c r="T148" s="5">
        <v>-65382801945</v>
      </c>
      <c r="U148" s="5">
        <v>-86882789166</v>
      </c>
      <c r="V148" s="5">
        <v>-44191801386</v>
      </c>
      <c r="W148" s="5">
        <v>-109910667898</v>
      </c>
      <c r="X148" s="5">
        <v>-109014767410</v>
      </c>
      <c r="Y148" s="5">
        <v>-95838375703</v>
      </c>
      <c r="Z148" s="5">
        <v>-115954168620</v>
      </c>
    </row>
    <row r="149" spans="3:26" ht="15.5" x14ac:dyDescent="0.35">
      <c r="C149" t="s">
        <v>165</v>
      </c>
      <c r="D149" s="5">
        <v>-68350000000</v>
      </c>
      <c r="E149" s="5">
        <v>94122000000</v>
      </c>
      <c r="F149" s="5">
        <v>-155552000000</v>
      </c>
      <c r="G149" s="5">
        <v>-40228000000</v>
      </c>
      <c r="I149" s="5">
        <v>-104515000000</v>
      </c>
      <c r="J149" s="5">
        <v>-129205000000</v>
      </c>
      <c r="K149" s="5">
        <v>-301646000000</v>
      </c>
      <c r="L149" s="5">
        <v>-524732000000</v>
      </c>
      <c r="M149" s="5">
        <v>624552000000</v>
      </c>
      <c r="N149" s="5">
        <v>29461738637</v>
      </c>
      <c r="O149" s="5">
        <v>-540175340670</v>
      </c>
      <c r="P149" s="5">
        <v>414549883441</v>
      </c>
      <c r="Q149" s="5">
        <v>-189599999938</v>
      </c>
      <c r="R149" s="5">
        <v>398404636797</v>
      </c>
      <c r="S149" s="5">
        <v>-205599999870</v>
      </c>
      <c r="T149" s="5">
        <v>-85439999893</v>
      </c>
      <c r="U149" s="5">
        <v>-39199999901</v>
      </c>
      <c r="V149" s="5">
        <v>254479682130</v>
      </c>
      <c r="W149" s="5">
        <v>-16399999917</v>
      </c>
      <c r="X149" s="5">
        <v>-143999999918</v>
      </c>
      <c r="Y149" s="5">
        <v>-60537210478</v>
      </c>
      <c r="Z149" s="5">
        <v>-55542789436</v>
      </c>
    </row>
    <row r="150" spans="3:26" ht="15.5" x14ac:dyDescent="0.35">
      <c r="C150" t="s">
        <v>166</v>
      </c>
      <c r="D150" s="5">
        <v>-6290000000</v>
      </c>
      <c r="E150" s="5">
        <v>-15565000000</v>
      </c>
      <c r="F150" s="5">
        <v>-28372000000</v>
      </c>
      <c r="G150" s="5">
        <v>-21971000000</v>
      </c>
      <c r="I150" s="5">
        <v>-88120000000</v>
      </c>
      <c r="J150" s="5">
        <v>-159867000000</v>
      </c>
      <c r="K150" s="5">
        <v>-133586000000</v>
      </c>
      <c r="L150" s="5">
        <v>-126367000000</v>
      </c>
      <c r="M150" s="5">
        <v>-31231000000</v>
      </c>
      <c r="N150" s="5">
        <v>-148877074198</v>
      </c>
      <c r="O150" s="5">
        <v>-70258648956</v>
      </c>
      <c r="P150" s="5">
        <v>-274604692812</v>
      </c>
      <c r="Q150" s="5">
        <v>-363617218376</v>
      </c>
      <c r="R150" s="5">
        <v>-488699695282</v>
      </c>
      <c r="S150" s="5">
        <v>-134847869787</v>
      </c>
      <c r="T150" s="5">
        <v>-375209591294</v>
      </c>
      <c r="U150" s="5">
        <v>-330219208090</v>
      </c>
      <c r="V150" s="5">
        <v>-564491849647</v>
      </c>
      <c r="W150" s="5">
        <v>-324915702835</v>
      </c>
      <c r="X150" s="5">
        <v>-335480292494</v>
      </c>
      <c r="Y150" s="5">
        <v>-124597563296</v>
      </c>
      <c r="Z150" s="5">
        <v>-210657152393</v>
      </c>
    </row>
    <row r="151" spans="3:26" ht="15.5" x14ac:dyDescent="0.35">
      <c r="C151" t="s">
        <v>170</v>
      </c>
      <c r="E151" s="5">
        <v>62000000</v>
      </c>
      <c r="I151" s="5">
        <v>62000000</v>
      </c>
      <c r="J151" s="5">
        <v>132000000</v>
      </c>
      <c r="K151" s="5">
        <v>33000000</v>
      </c>
      <c r="M151" s="5">
        <v>103000000</v>
      </c>
      <c r="N151" s="5">
        <v>279241364</v>
      </c>
      <c r="O151" s="5">
        <v>437903178</v>
      </c>
      <c r="P151" s="5">
        <v>1847131842</v>
      </c>
      <c r="Q151" s="5">
        <v>370350000</v>
      </c>
      <c r="R151" s="5">
        <v>1606863993</v>
      </c>
      <c r="S151" s="5">
        <v>897035000</v>
      </c>
      <c r="T151" s="5">
        <v>6372285454</v>
      </c>
      <c r="U151" s="5">
        <v>1510407500</v>
      </c>
      <c r="V151" s="5">
        <v>571590598</v>
      </c>
      <c r="W151" s="5">
        <v>461912050</v>
      </c>
      <c r="X151" s="5">
        <v>618269949</v>
      </c>
      <c r="Y151" s="5">
        <v>700226108</v>
      </c>
      <c r="Z151" s="5">
        <v>3742619698</v>
      </c>
    </row>
    <row r="152" spans="3:26" ht="15.5" x14ac:dyDescent="0.35">
      <c r="C152" t="s">
        <v>701</v>
      </c>
      <c r="J152" s="5">
        <v>21872000000</v>
      </c>
      <c r="K152" s="5">
        <v>3000000000</v>
      </c>
      <c r="M152" s="5">
        <v>7201000000</v>
      </c>
      <c r="O152" s="5">
        <v>48476092940</v>
      </c>
      <c r="V152" s="5">
        <v>583398902</v>
      </c>
    </row>
    <row r="153" spans="3:26" ht="15.5" x14ac:dyDescent="0.35">
      <c r="C153" t="s">
        <v>1561</v>
      </c>
      <c r="E153" s="5">
        <v>7901000000</v>
      </c>
      <c r="F153" s="5">
        <v>-7901000000</v>
      </c>
      <c r="J153" s="5">
        <v>-8068000000</v>
      </c>
      <c r="K153" s="5">
        <v>-24625000000</v>
      </c>
      <c r="L153" s="5">
        <v>-302000000</v>
      </c>
      <c r="M153" s="5">
        <v>-1181000000</v>
      </c>
      <c r="N153" s="5">
        <v>-4447510484</v>
      </c>
      <c r="O153" s="5">
        <v>-2755670775</v>
      </c>
      <c r="P153" s="5">
        <v>-3122677327</v>
      </c>
      <c r="Q153" s="5">
        <v>-4420643343</v>
      </c>
      <c r="W153" s="5">
        <v>-1404743531</v>
      </c>
      <c r="X153" s="5">
        <v>-1180464742</v>
      </c>
      <c r="Y153" s="5">
        <v>-1809369291</v>
      </c>
      <c r="Z153" s="5">
        <v>-269460000</v>
      </c>
    </row>
    <row r="154" spans="3:26" ht="15.5" x14ac:dyDescent="0.35">
      <c r="C154" t="s">
        <v>364</v>
      </c>
      <c r="E154" s="5">
        <v>2500000000</v>
      </c>
      <c r="I154" s="5">
        <v>2500000000</v>
      </c>
      <c r="J154" s="5">
        <v>73000000</v>
      </c>
      <c r="K154" s="5">
        <v>2489000000</v>
      </c>
    </row>
    <row r="155" spans="3:26" ht="15.5" x14ac:dyDescent="0.35">
      <c r="C155" t="s">
        <v>1651</v>
      </c>
      <c r="E155" s="5">
        <v>-1985000000</v>
      </c>
      <c r="F155" s="5">
        <v>1453000000</v>
      </c>
      <c r="G155" s="5">
        <v>532000000</v>
      </c>
    </row>
    <row r="156" spans="3:26" ht="15.5" x14ac:dyDescent="0.35">
      <c r="C156" t="s">
        <v>363</v>
      </c>
      <c r="K156" s="5">
        <v>-2500000000</v>
      </c>
      <c r="L156" s="5">
        <v>-2560000000</v>
      </c>
      <c r="V156" s="5">
        <v>-40000000000</v>
      </c>
    </row>
    <row r="157" spans="3:26" ht="15.5" x14ac:dyDescent="0.35">
      <c r="C157" t="s">
        <v>1067</v>
      </c>
      <c r="Y157" s="5">
        <v>46418525973</v>
      </c>
    </row>
    <row r="158" spans="3:26" ht="15.5" x14ac:dyDescent="0.35">
      <c r="C158" t="s">
        <v>431</v>
      </c>
      <c r="M158" s="5">
        <v>-38354000000</v>
      </c>
      <c r="N158" s="5">
        <v>-159071898867</v>
      </c>
      <c r="O158" s="5">
        <v>-397657249391</v>
      </c>
      <c r="P158" s="5">
        <v>-310243998223</v>
      </c>
      <c r="Q158" s="5">
        <v>-261094223005</v>
      </c>
      <c r="R158" s="5">
        <v>-278868075497</v>
      </c>
      <c r="S158" s="5">
        <v>-235744904787</v>
      </c>
      <c r="T158" s="5">
        <v>-223961832880</v>
      </c>
      <c r="U158" s="5">
        <v>-44500000000</v>
      </c>
      <c r="V158" s="5">
        <v>-48000000000</v>
      </c>
      <c r="W158" s="5">
        <v>-31427250394</v>
      </c>
      <c r="X158" s="5">
        <v>-125874500061</v>
      </c>
      <c r="Y158" s="5">
        <v>-79536296282</v>
      </c>
      <c r="Z158" s="5">
        <v>-88003133046</v>
      </c>
    </row>
    <row r="159" spans="3:26" ht="15.5" x14ac:dyDescent="0.35">
      <c r="C159" t="s">
        <v>1652</v>
      </c>
      <c r="G159" s="5">
        <v>-750000000</v>
      </c>
      <c r="I159" s="5">
        <v>-750000000</v>
      </c>
      <c r="L159" s="5">
        <v>-2000000000</v>
      </c>
      <c r="V159" s="5">
        <v>-156227297266</v>
      </c>
      <c r="W159" s="5">
        <v>-43750000000</v>
      </c>
    </row>
    <row r="160" spans="3:26" ht="15.5" x14ac:dyDescent="0.35">
      <c r="C160" t="s">
        <v>1653</v>
      </c>
      <c r="O160" s="5">
        <v>23750000000</v>
      </c>
      <c r="P160" s="5">
        <v>-3250000000</v>
      </c>
      <c r="Q160" s="5">
        <v>-98472702028</v>
      </c>
      <c r="S160" s="5">
        <v>100000000000</v>
      </c>
    </row>
    <row r="161" spans="3:26" ht="15.5" x14ac:dyDescent="0.35">
      <c r="C161" t="s">
        <v>1654</v>
      </c>
      <c r="N161" s="5">
        <v>7800000000</v>
      </c>
      <c r="O161" s="5">
        <v>250975000000</v>
      </c>
    </row>
    <row r="162" spans="3:26" ht="15.5" x14ac:dyDescent="0.35">
      <c r="C162" t="s">
        <v>168</v>
      </c>
      <c r="D162" s="5">
        <v>-6290000000</v>
      </c>
      <c r="E162" s="5">
        <v>-20189000000</v>
      </c>
      <c r="F162" s="5">
        <v>-21924000000</v>
      </c>
      <c r="G162" s="5">
        <v>-21753000000</v>
      </c>
      <c r="I162" s="5">
        <v>-86078000000</v>
      </c>
      <c r="J162" s="5">
        <v>-178381000000</v>
      </c>
      <c r="K162" s="5">
        <v>-111654000000</v>
      </c>
      <c r="L162" s="5">
        <v>-118686000000</v>
      </c>
      <c r="T162" s="5">
        <v>-157620043868</v>
      </c>
      <c r="U162" s="5">
        <v>-287229615590</v>
      </c>
      <c r="V162" s="5">
        <v>-321419541881</v>
      </c>
      <c r="W162" s="5">
        <v>-248795620960</v>
      </c>
      <c r="X162" s="5">
        <v>-209043597640</v>
      </c>
      <c r="Y162" s="5">
        <v>-90370649804</v>
      </c>
      <c r="Z162" s="5">
        <v>-101127179045</v>
      </c>
    </row>
    <row r="163" spans="3:26" ht="15.5" x14ac:dyDescent="0.35">
      <c r="C163" t="s">
        <v>172</v>
      </c>
      <c r="K163" s="5">
        <v>-3536000000</v>
      </c>
      <c r="P163" s="5">
        <v>-51662010912</v>
      </c>
    </row>
    <row r="164" spans="3:26" ht="15.5" x14ac:dyDescent="0.35">
      <c r="C164" t="s">
        <v>1452</v>
      </c>
    </row>
    <row r="165" spans="3:26" ht="15.5" x14ac:dyDescent="0.35">
      <c r="C165" t="s">
        <v>1655</v>
      </c>
    </row>
    <row r="166" spans="3:26" ht="15.5" x14ac:dyDescent="0.35">
      <c r="C166" t="s">
        <v>1656</v>
      </c>
      <c r="L166" s="5">
        <v>3608000000</v>
      </c>
      <c r="N166" s="5">
        <v>6563093789</v>
      </c>
      <c r="O166" s="5">
        <v>6515275092</v>
      </c>
      <c r="P166" s="5">
        <v>91826861808</v>
      </c>
    </row>
    <row r="167" spans="3:26" ht="15.5" x14ac:dyDescent="0.35">
      <c r="C167" t="s">
        <v>1657</v>
      </c>
      <c r="O167" s="5">
        <v>-94244000000</v>
      </c>
    </row>
    <row r="168" spans="3:26" ht="15.5" x14ac:dyDescent="0.35">
      <c r="C168" t="s">
        <v>1658</v>
      </c>
    </row>
    <row r="169" spans="3:26" ht="15.5" x14ac:dyDescent="0.35">
      <c r="C169" t="s">
        <v>1659</v>
      </c>
      <c r="O169" s="5">
        <v>-8200000000</v>
      </c>
    </row>
    <row r="170" spans="3:26" ht="15.5" x14ac:dyDescent="0.35">
      <c r="C170" t="s">
        <v>472</v>
      </c>
      <c r="R170" s="5">
        <v>-211438483778</v>
      </c>
      <c r="Z170" s="5">
        <v>-25000000000</v>
      </c>
    </row>
    <row r="171" spans="3:26" ht="15.5" x14ac:dyDescent="0.35">
      <c r="C171" t="s">
        <v>1660</v>
      </c>
      <c r="M171" s="5">
        <v>1000000000</v>
      </c>
    </row>
    <row r="172" spans="3:26" ht="15.5" x14ac:dyDescent="0.35">
      <c r="C172" t="s">
        <v>1661</v>
      </c>
      <c r="E172" s="5">
        <v>1453000000</v>
      </c>
      <c r="I172" s="5">
        <v>1453000000</v>
      </c>
    </row>
    <row r="173" spans="3:26" ht="15.5" x14ac:dyDescent="0.35">
      <c r="C173" t="s">
        <v>1662</v>
      </c>
      <c r="E173" s="5">
        <v>-5307000000</v>
      </c>
      <c r="I173" s="5">
        <v>-5307000000</v>
      </c>
      <c r="J173" s="5">
        <v>4505000000</v>
      </c>
      <c r="K173" s="5">
        <v>3207000000</v>
      </c>
      <c r="L173" s="5">
        <v>-6427000000</v>
      </c>
    </row>
    <row r="174" spans="3:26" ht="15.5" x14ac:dyDescent="0.35">
      <c r="C174" t="s">
        <v>186</v>
      </c>
      <c r="D174" s="5">
        <v>-68350000000</v>
      </c>
      <c r="E174" s="5">
        <v>94122000000</v>
      </c>
      <c r="F174" s="5">
        <v>-155552000000</v>
      </c>
      <c r="G174" s="5">
        <v>-40228000000</v>
      </c>
      <c r="I174" s="5">
        <v>-104515000000</v>
      </c>
      <c r="J174" s="5">
        <v>-129205000000</v>
      </c>
      <c r="K174" s="5">
        <v>-301646000000</v>
      </c>
      <c r="L174" s="5">
        <v>-524732000000</v>
      </c>
      <c r="M174" s="5">
        <v>624552000000</v>
      </c>
      <c r="N174" s="5">
        <v>29461738637</v>
      </c>
      <c r="O174" s="5">
        <v>-540175340670</v>
      </c>
      <c r="P174" s="5">
        <v>414549883441</v>
      </c>
      <c r="Q174" s="5">
        <v>-189599999938</v>
      </c>
      <c r="R174" s="5">
        <v>398404636797</v>
      </c>
      <c r="S174" s="5">
        <v>-205599999870</v>
      </c>
      <c r="T174" s="5">
        <v>-85439999893</v>
      </c>
      <c r="U174" s="5">
        <v>-39199999901</v>
      </c>
      <c r="V174" s="5">
        <v>254479682130</v>
      </c>
      <c r="W174" s="5">
        <v>-16399999917</v>
      </c>
      <c r="X174" s="5">
        <v>-143999999918</v>
      </c>
      <c r="Y174" s="5">
        <v>-60537210478</v>
      </c>
      <c r="Z174" s="5">
        <v>-55542789436</v>
      </c>
    </row>
    <row r="175" spans="3:26" ht="15.5" x14ac:dyDescent="0.35">
      <c r="C175" t="s">
        <v>898</v>
      </c>
      <c r="E175" s="5">
        <v>-100000000000</v>
      </c>
      <c r="F175" s="5">
        <v>100000000000</v>
      </c>
      <c r="M175" s="5">
        <v>516000000000</v>
      </c>
      <c r="N175" s="5">
        <v>450000000000</v>
      </c>
      <c r="O175" s="5">
        <v>960000000000</v>
      </c>
      <c r="P175" s="5">
        <v>1700000000000</v>
      </c>
      <c r="Q175" s="5">
        <v>200000000000</v>
      </c>
      <c r="R175" s="5">
        <v>300000000000</v>
      </c>
      <c r="S175" s="5">
        <v>100000000000</v>
      </c>
      <c r="T175" s="5">
        <v>100000000000</v>
      </c>
      <c r="U175" s="5">
        <v>100000000000</v>
      </c>
      <c r="V175" s="5">
        <v>150000000000</v>
      </c>
      <c r="W175" s="5">
        <v>50000000000</v>
      </c>
      <c r="Z175" s="5">
        <v>777210553</v>
      </c>
    </row>
    <row r="176" spans="3:26" ht="15.5" x14ac:dyDescent="0.35">
      <c r="C176" t="s">
        <v>1663</v>
      </c>
      <c r="E176" s="5">
        <v>-38000000</v>
      </c>
      <c r="F176" s="5">
        <v>-2018000000</v>
      </c>
      <c r="I176" s="5">
        <v>-2056000000</v>
      </c>
      <c r="K176" s="5">
        <v>-3870000000</v>
      </c>
      <c r="M176" s="5">
        <v>-4416000000</v>
      </c>
    </row>
    <row r="177" spans="2:26" ht="15.5" x14ac:dyDescent="0.35">
      <c r="C177" t="s">
        <v>439</v>
      </c>
      <c r="G177" s="5">
        <v>-38400000000</v>
      </c>
      <c r="I177" s="5">
        <v>-38400000000</v>
      </c>
      <c r="J177" s="5">
        <v>-51200000000</v>
      </c>
      <c r="K177" s="5">
        <v>-46400000000</v>
      </c>
      <c r="O177" s="5">
        <v>-84799999894</v>
      </c>
      <c r="P177" s="5">
        <v>-83199999896</v>
      </c>
      <c r="Q177" s="5">
        <v>-49599999938</v>
      </c>
      <c r="R177" s="5">
        <v>-110399999863</v>
      </c>
      <c r="S177" s="5">
        <v>-103999999870</v>
      </c>
      <c r="T177" s="5">
        <v>-85439999893</v>
      </c>
      <c r="U177" s="5">
        <v>-79199999901</v>
      </c>
      <c r="V177" s="5">
        <v>-71999999910</v>
      </c>
      <c r="W177" s="5">
        <v>-66399999917</v>
      </c>
      <c r="X177" s="5">
        <v>-63999999918</v>
      </c>
      <c r="Y177" s="5">
        <v>-59759999925</v>
      </c>
      <c r="Z177" s="5">
        <v>-56319999989</v>
      </c>
    </row>
    <row r="178" spans="2:26" ht="15.5" x14ac:dyDescent="0.35">
      <c r="C178" t="s">
        <v>1042</v>
      </c>
      <c r="M178" s="5">
        <v>-2880000000</v>
      </c>
      <c r="O178" s="5">
        <v>-19390437176</v>
      </c>
    </row>
    <row r="179" spans="2:26" ht="15.5" x14ac:dyDescent="0.35">
      <c r="C179" t="s">
        <v>461</v>
      </c>
      <c r="D179" s="5">
        <v>-2950000000</v>
      </c>
      <c r="E179" s="5">
        <v>-2682000000</v>
      </c>
      <c r="F179" s="5">
        <v>-3534000000</v>
      </c>
      <c r="G179" s="5">
        <v>-1828000000</v>
      </c>
      <c r="I179" s="5">
        <v>-10901000000</v>
      </c>
      <c r="J179" s="5">
        <v>-11426000000</v>
      </c>
      <c r="K179" s="5">
        <v>-12376000000</v>
      </c>
      <c r="L179" s="5">
        <v>-8732000000</v>
      </c>
      <c r="N179" s="5">
        <v>-1538261363</v>
      </c>
    </row>
    <row r="180" spans="2:26" ht="15.5" x14ac:dyDescent="0.35">
      <c r="C180" t="s">
        <v>1664</v>
      </c>
      <c r="J180" s="5">
        <v>-4039000000</v>
      </c>
      <c r="M180" s="5">
        <v>-1389000000</v>
      </c>
      <c r="O180" s="5">
        <v>-2540903600</v>
      </c>
      <c r="P180" s="5">
        <v>-2250116663</v>
      </c>
      <c r="V180" s="5">
        <v>-3520317960</v>
      </c>
    </row>
    <row r="181" spans="2:26" ht="15.5" x14ac:dyDescent="0.35">
      <c r="C181" t="s">
        <v>1424</v>
      </c>
      <c r="J181" s="5">
        <v>503060000000</v>
      </c>
      <c r="M181" s="5">
        <v>728237000000</v>
      </c>
      <c r="O181" s="5">
        <v>269000000000</v>
      </c>
      <c r="P181" s="5">
        <v>700000000000</v>
      </c>
      <c r="R181" s="5">
        <v>298768800000</v>
      </c>
      <c r="V181" s="5">
        <v>300000000000</v>
      </c>
    </row>
    <row r="182" spans="2:26" ht="15.5" x14ac:dyDescent="0.35">
      <c r="C182" t="s">
        <v>201</v>
      </c>
      <c r="D182" s="5">
        <v>-65400000000</v>
      </c>
      <c r="J182" s="5">
        <v>-149600000000</v>
      </c>
      <c r="L182" s="5">
        <v>-516000000000</v>
      </c>
      <c r="M182" s="5">
        <v>-400000000000</v>
      </c>
      <c r="N182" s="5">
        <v>-269000000000</v>
      </c>
      <c r="O182" s="5">
        <v>-600000000000</v>
      </c>
      <c r="Q182" s="5">
        <v>-200000000000</v>
      </c>
      <c r="S182" s="5">
        <v>-100000000000</v>
      </c>
      <c r="V182" s="5">
        <v>-120000000000</v>
      </c>
      <c r="X182" s="5">
        <v>-80000000000</v>
      </c>
    </row>
    <row r="183" spans="2:26" ht="15.5" x14ac:dyDescent="0.35">
      <c r="C183" t="s">
        <v>480</v>
      </c>
      <c r="E183" s="5">
        <v>-250000000000</v>
      </c>
      <c r="I183" s="5">
        <v>-250000000000</v>
      </c>
    </row>
    <row r="184" spans="2:26" ht="15.5" x14ac:dyDescent="0.35">
      <c r="C184" t="s">
        <v>479</v>
      </c>
      <c r="E184" s="5">
        <v>174737000000</v>
      </c>
      <c r="I184" s="5">
        <v>174737000000</v>
      </c>
    </row>
    <row r="185" spans="2:26" ht="15.5" x14ac:dyDescent="0.35">
      <c r="C185" t="s">
        <v>1665</v>
      </c>
    </row>
    <row r="186" spans="2:26" ht="15.5" x14ac:dyDescent="0.35">
      <c r="C186" t="s">
        <v>1666</v>
      </c>
      <c r="S186" s="5">
        <v>8400000000</v>
      </c>
    </row>
    <row r="187" spans="2:26" ht="15.5" x14ac:dyDescent="0.35">
      <c r="C187" t="s">
        <v>215</v>
      </c>
      <c r="D187" s="5">
        <v>120030000000</v>
      </c>
      <c r="E187" s="5">
        <v>143325000000</v>
      </c>
      <c r="F187" s="5">
        <v>-100185000000</v>
      </c>
      <c r="G187" s="5">
        <v>-54754000000</v>
      </c>
      <c r="I187" s="5">
        <v>-14263000000</v>
      </c>
      <c r="J187" s="5">
        <v>-118979000000</v>
      </c>
      <c r="K187" s="5">
        <v>-94615000000</v>
      </c>
      <c r="L187" s="5">
        <v>-337407000000</v>
      </c>
      <c r="M187" s="5">
        <v>510314000000</v>
      </c>
      <c r="N187" s="5">
        <v>-144709329914</v>
      </c>
      <c r="O187" s="5">
        <v>-312056710878</v>
      </c>
      <c r="P187" s="5">
        <v>365900437923</v>
      </c>
      <c r="Q187" s="5">
        <v>-328808150945</v>
      </c>
      <c r="R187" s="5">
        <v>444262738935</v>
      </c>
      <c r="S187" s="5">
        <v>-14217552101</v>
      </c>
      <c r="T187" s="5">
        <v>-93685286085</v>
      </c>
      <c r="U187" s="5">
        <v>-136569808308</v>
      </c>
      <c r="V187" s="5">
        <v>152985140848</v>
      </c>
      <c r="W187" s="5">
        <v>71888257373</v>
      </c>
      <c r="X187" s="5">
        <v>-104671470228</v>
      </c>
      <c r="Y187" s="5">
        <v>124817953568</v>
      </c>
      <c r="Z187" s="5">
        <v>36532732181</v>
      </c>
    </row>
    <row r="188" spans="2:26" ht="15.5" x14ac:dyDescent="0.35">
      <c r="C188" t="s">
        <v>217</v>
      </c>
      <c r="E188" s="5">
        <v>-2000000</v>
      </c>
      <c r="I188" s="5">
        <v>-2000000</v>
      </c>
      <c r="J188" s="5">
        <v>319000000</v>
      </c>
      <c r="O188" s="5">
        <v>-776272347</v>
      </c>
      <c r="P188" s="5">
        <v>-620095169</v>
      </c>
      <c r="Q188" s="5">
        <v>285652935</v>
      </c>
      <c r="R188" s="5">
        <v>-265802033</v>
      </c>
      <c r="S188" s="5">
        <v>1192629870</v>
      </c>
    </row>
    <row r="189" spans="2:26" ht="15.5" x14ac:dyDescent="0.35">
      <c r="C189" t="s">
        <v>216</v>
      </c>
      <c r="D189" s="5">
        <v>278521000000</v>
      </c>
      <c r="I189" s="5">
        <v>292786000000</v>
      </c>
      <c r="J189" s="5">
        <v>411446000000</v>
      </c>
      <c r="K189" s="5">
        <v>506061000000</v>
      </c>
      <c r="L189" s="5">
        <v>843468000000</v>
      </c>
      <c r="M189" s="5">
        <v>333154000000</v>
      </c>
      <c r="N189" s="5">
        <v>477863763318</v>
      </c>
      <c r="O189" s="5">
        <v>790696746543</v>
      </c>
      <c r="P189" s="5">
        <v>425416403789</v>
      </c>
      <c r="Q189" s="5">
        <v>753938901799</v>
      </c>
      <c r="R189" s="5">
        <v>309941964897</v>
      </c>
      <c r="S189" s="5">
        <v>322966887128</v>
      </c>
      <c r="T189" s="5">
        <v>416652173213</v>
      </c>
      <c r="U189" s="5">
        <v>553221981521</v>
      </c>
      <c r="V189" s="5">
        <v>400236840673</v>
      </c>
      <c r="W189" s="5">
        <v>328348583300</v>
      </c>
      <c r="X189" s="5">
        <v>433020053528</v>
      </c>
      <c r="Y189" s="5">
        <v>308202099960</v>
      </c>
      <c r="Z189" s="5">
        <v>271669367779</v>
      </c>
    </row>
    <row r="190" spans="2:26" ht="15.5" x14ac:dyDescent="0.35">
      <c r="C190" t="s">
        <v>220</v>
      </c>
      <c r="D190" s="5">
        <v>398551000000</v>
      </c>
      <c r="E190" s="5">
        <v>143323000000</v>
      </c>
      <c r="F190" s="5">
        <v>-100185000000</v>
      </c>
      <c r="G190" s="5">
        <v>-54754000000</v>
      </c>
      <c r="I190" s="5">
        <v>278521000000</v>
      </c>
      <c r="J190" s="5">
        <v>292786000000</v>
      </c>
      <c r="K190" s="5">
        <v>411446000000</v>
      </c>
      <c r="L190" s="5">
        <v>506061000000</v>
      </c>
      <c r="M190" s="5">
        <v>843468000000</v>
      </c>
      <c r="N190" s="5">
        <v>333154433404</v>
      </c>
      <c r="O190" s="5">
        <v>477863763318</v>
      </c>
      <c r="P190" s="5">
        <v>790696746543</v>
      </c>
      <c r="Q190" s="5">
        <v>425416403789</v>
      </c>
      <c r="R190" s="5">
        <v>753938901799</v>
      </c>
      <c r="S190" s="5">
        <v>309941964897</v>
      </c>
      <c r="T190" s="5">
        <v>322966887128</v>
      </c>
      <c r="U190" s="5">
        <v>416652173213</v>
      </c>
      <c r="V190" s="5">
        <v>553221981521</v>
      </c>
      <c r="W190" s="5">
        <v>400236840673</v>
      </c>
      <c r="X190" s="5">
        <v>328348583300</v>
      </c>
      <c r="Y190" s="5">
        <v>433020053528</v>
      </c>
      <c r="Z190" s="5">
        <v>308202099960</v>
      </c>
    </row>
    <row r="192" spans="2:26" ht="15.5" x14ac:dyDescent="0.35">
      <c r="B192" t="s">
        <v>221</v>
      </c>
      <c r="C192" t="s">
        <v>11</v>
      </c>
      <c r="D192" s="5">
        <v>1600000000</v>
      </c>
      <c r="E192" s="5">
        <v>1600000000</v>
      </c>
      <c r="F192" s="5">
        <v>1600000000</v>
      </c>
      <c r="G192" s="5">
        <v>1600000000</v>
      </c>
      <c r="I192" s="5">
        <v>1600000000</v>
      </c>
      <c r="J192" s="5">
        <v>1600000000</v>
      </c>
      <c r="K192" s="5">
        <v>1600000000</v>
      </c>
      <c r="L192" s="5">
        <v>1600000000</v>
      </c>
      <c r="M192" s="5">
        <v>1600000000</v>
      </c>
      <c r="N192" s="5">
        <v>1600000000</v>
      </c>
      <c r="O192" s="5">
        <v>1600000000</v>
      </c>
      <c r="P192" s="5">
        <v>1600000000</v>
      </c>
      <c r="Q192" s="5">
        <v>1600000000</v>
      </c>
      <c r="R192" s="5">
        <v>1600000000</v>
      </c>
      <c r="S192" s="5">
        <v>1600000000</v>
      </c>
      <c r="T192" s="5">
        <v>1600000000</v>
      </c>
      <c r="U192" s="5">
        <v>1600000000</v>
      </c>
      <c r="V192" s="5">
        <v>1600000000</v>
      </c>
      <c r="W192" s="5">
        <v>1600000000</v>
      </c>
      <c r="X192" s="5">
        <v>1600000000</v>
      </c>
      <c r="Y192" s="5">
        <v>1600000000</v>
      </c>
      <c r="Z192" s="5">
        <v>1600000000</v>
      </c>
    </row>
    <row r="193" spans="3:7" ht="15.5" x14ac:dyDescent="0.35">
      <c r="C193" t="s">
        <v>222</v>
      </c>
      <c r="D193" s="6">
        <v>-24.25</v>
      </c>
      <c r="E193" s="6">
        <v>75.98</v>
      </c>
      <c r="F193" s="6">
        <v>23.08</v>
      </c>
      <c r="G193" s="6">
        <v>20.54</v>
      </c>
    </row>
    <row r="194" spans="3:7" ht="15.5" x14ac:dyDescent="0.35">
      <c r="C194" t="s">
        <v>223</v>
      </c>
      <c r="D194" s="6">
        <v>-21.86</v>
      </c>
      <c r="E194" s="6">
        <v>7.44</v>
      </c>
      <c r="F194" s="6">
        <v>28.6</v>
      </c>
      <c r="G194" s="6">
        <v>23.08</v>
      </c>
    </row>
    <row r="195" spans="3:7" ht="15.5" x14ac:dyDescent="0.35">
      <c r="C195" t="s">
        <v>72</v>
      </c>
      <c r="D195" s="6">
        <v>4.09</v>
      </c>
      <c r="E195" s="6">
        <v>2.8</v>
      </c>
      <c r="F195" s="6">
        <v>3.48</v>
      </c>
      <c r="G195" s="6">
        <v>2.66</v>
      </c>
    </row>
    <row r="196" spans="3:7" ht="15.5" x14ac:dyDescent="0.35">
      <c r="C196" t="s">
        <v>224</v>
      </c>
      <c r="D196" s="5">
        <v>22200000000</v>
      </c>
      <c r="E196" s="5">
        <v>195300000000</v>
      </c>
      <c r="F196" s="5">
        <v>114650000000</v>
      </c>
      <c r="G196" s="5">
        <v>104110000000</v>
      </c>
    </row>
    <row r="197" spans="3:7" ht="15.5" x14ac:dyDescent="0.35">
      <c r="C197" t="s">
        <v>225</v>
      </c>
      <c r="D197" s="6">
        <v>-1.1000000000000001E-2</v>
      </c>
      <c r="E197" s="6">
        <v>3.3500000000000002E-2</v>
      </c>
      <c r="F197" s="6">
        <v>1.0700000000000001E-2</v>
      </c>
      <c r="G197" s="6">
        <v>9.1000000000000004E-3</v>
      </c>
    </row>
    <row r="198" spans="3:7" ht="15.5" x14ac:dyDescent="0.35">
      <c r="C198" t="s">
        <v>226</v>
      </c>
      <c r="D198" s="6">
        <v>-2.1499999999999998E-2</v>
      </c>
      <c r="E198" s="6">
        <v>6.6000000000000003E-2</v>
      </c>
      <c r="F198" s="6">
        <v>2.1299999999999999E-2</v>
      </c>
      <c r="G198" s="6">
        <v>1.9400000000000001E-2</v>
      </c>
    </row>
    <row r="199" spans="3:7" ht="15.5" x14ac:dyDescent="0.35">
      <c r="C199" t="s">
        <v>227</v>
      </c>
      <c r="D199" s="6">
        <v>-4.5000000000000005E-3</v>
      </c>
      <c r="E199" s="6">
        <v>5.0599999999999999E-2</v>
      </c>
      <c r="F199" s="6">
        <v>2.58E-2</v>
      </c>
      <c r="G199" s="6">
        <v>2.3E-2</v>
      </c>
    </row>
    <row r="200" spans="3:7" ht="15.5" x14ac:dyDescent="0.35">
      <c r="C200" t="s">
        <v>228</v>
      </c>
      <c r="D200" s="6">
        <v>-0.85</v>
      </c>
      <c r="E200" s="6">
        <v>10.3</v>
      </c>
      <c r="F200" s="6">
        <v>4.24</v>
      </c>
      <c r="G200" s="6">
        <v>3.59</v>
      </c>
    </row>
    <row r="201" spans="3:7" ht="15.5" x14ac:dyDescent="0.35">
      <c r="C201" t="s">
        <v>229</v>
      </c>
      <c r="D201" s="5">
        <v>1822000000000</v>
      </c>
      <c r="E201" s="5">
        <v>1860000000000</v>
      </c>
      <c r="F201" s="5">
        <v>1754000000000</v>
      </c>
      <c r="G201" s="5">
        <v>1717000000000</v>
      </c>
    </row>
    <row r="202" spans="3:7" ht="15.5" x14ac:dyDescent="0.35">
      <c r="C202" t="s">
        <v>230</v>
      </c>
      <c r="D202" s="6">
        <v>0.47</v>
      </c>
      <c r="E202" s="6">
        <v>0.49</v>
      </c>
      <c r="F202" s="6">
        <v>0.61</v>
      </c>
      <c r="G202" s="6">
        <v>0.45</v>
      </c>
    </row>
    <row r="203" spans="3:7" ht="15.5" x14ac:dyDescent="0.35">
      <c r="C203" t="s">
        <v>231</v>
      </c>
      <c r="D203" s="6">
        <v>1126.19</v>
      </c>
      <c r="E203" s="6">
        <v>1150.44</v>
      </c>
      <c r="F203" s="6">
        <v>1084.08</v>
      </c>
      <c r="G203" s="5">
        <v>1061</v>
      </c>
    </row>
    <row r="204" spans="3:7" ht="15.5" x14ac:dyDescent="0.35">
      <c r="C204" t="s">
        <v>232</v>
      </c>
      <c r="D204" s="6">
        <v>0.47</v>
      </c>
      <c r="E204" s="6">
        <v>0.49</v>
      </c>
      <c r="F204" s="6">
        <v>0.61</v>
      </c>
      <c r="G204" s="6">
        <v>0.45</v>
      </c>
    </row>
    <row r="205" spans="3:7" ht="15.5" x14ac:dyDescent="0.35">
      <c r="C205" t="s">
        <v>233</v>
      </c>
      <c r="D205" s="6">
        <v>1126.19</v>
      </c>
      <c r="E205" s="6">
        <v>1150.44</v>
      </c>
      <c r="F205" s="6">
        <v>1084.08</v>
      </c>
      <c r="G205" s="5">
        <v>1061</v>
      </c>
    </row>
    <row r="206" spans="3:7" ht="15.5" x14ac:dyDescent="0.35">
      <c r="C206" t="s">
        <v>234</v>
      </c>
      <c r="D206" s="5">
        <v>25000000000</v>
      </c>
      <c r="E206" s="5">
        <v>91000000000</v>
      </c>
      <c r="F206" s="5">
        <v>25000000000</v>
      </c>
      <c r="G206" s="5">
        <v>247000000000</v>
      </c>
    </row>
    <row r="207" spans="3:7" ht="15.5" x14ac:dyDescent="0.35">
      <c r="C207" t="s">
        <v>235</v>
      </c>
      <c r="D207" s="5">
        <v>664000000000</v>
      </c>
      <c r="E207" s="5">
        <v>671000000000</v>
      </c>
      <c r="F207" s="5">
        <v>639000000000</v>
      </c>
      <c r="G207" s="5">
        <v>566000000000</v>
      </c>
    </row>
    <row r="208" spans="3:7" ht="15.5" x14ac:dyDescent="0.35">
      <c r="C208" t="s">
        <v>236</v>
      </c>
      <c r="D208" s="5">
        <v>1802000000000</v>
      </c>
      <c r="E208" s="5">
        <v>1841000000000</v>
      </c>
      <c r="F208" s="5">
        <v>1735000000000</v>
      </c>
      <c r="G208" s="5">
        <v>1698000000000</v>
      </c>
    </row>
    <row r="209" spans="3:26" ht="15.5" x14ac:dyDescent="0.35">
      <c r="C209" t="s">
        <v>23</v>
      </c>
      <c r="D209" s="5">
        <v>690000000000</v>
      </c>
      <c r="E209" s="5">
        <v>761000000000</v>
      </c>
      <c r="F209" s="5">
        <v>664000000000</v>
      </c>
      <c r="G209" s="5">
        <v>812000000000</v>
      </c>
    </row>
    <row r="210" spans="3:26" ht="15.5" x14ac:dyDescent="0.35">
      <c r="C210" t="s">
        <v>20</v>
      </c>
      <c r="D210" s="5">
        <v>291000000000</v>
      </c>
      <c r="E210" s="5">
        <v>483000000000</v>
      </c>
      <c r="F210" s="5">
        <v>529000000000</v>
      </c>
      <c r="G210" s="5">
        <v>577000000000</v>
      </c>
    </row>
    <row r="211" spans="3:26" ht="15.5" x14ac:dyDescent="0.35">
      <c r="C211" t="s">
        <v>237</v>
      </c>
      <c r="D211" s="5">
        <v>453000000000</v>
      </c>
      <c r="E211" s="5">
        <v>472000000000</v>
      </c>
      <c r="F211" s="5">
        <v>-62000000000</v>
      </c>
      <c r="G211" s="5">
        <v>-177000000000</v>
      </c>
    </row>
    <row r="212" spans="3:26" ht="15.5" x14ac:dyDescent="0.35">
      <c r="C212" t="s">
        <v>238</v>
      </c>
      <c r="D212" s="5">
        <v>195000000000</v>
      </c>
      <c r="E212" s="5">
        <v>65000000000</v>
      </c>
      <c r="F212" s="5">
        <v>84000000000</v>
      </c>
      <c r="G212" s="5">
        <v>7000000000</v>
      </c>
    </row>
    <row r="213" spans="3:26" ht="15.5" x14ac:dyDescent="0.35">
      <c r="C213" t="s">
        <v>239</v>
      </c>
      <c r="D213" s="5">
        <v>-6000000000</v>
      </c>
      <c r="E213" s="5">
        <v>-20000000000</v>
      </c>
      <c r="F213" s="5">
        <v>-22000000000</v>
      </c>
      <c r="G213" s="5">
        <v>-22000000000</v>
      </c>
    </row>
    <row r="214" spans="3:26" ht="15.5" x14ac:dyDescent="0.35">
      <c r="C214" t="s">
        <v>12</v>
      </c>
      <c r="D214" s="5">
        <v>188000000000</v>
      </c>
      <c r="E214" s="5">
        <v>45000000000</v>
      </c>
      <c r="F214" s="5">
        <v>62000000000</v>
      </c>
      <c r="G214" s="5">
        <v>-14000000000</v>
      </c>
    </row>
    <row r="215" spans="3:26" ht="15.5" x14ac:dyDescent="0.35">
      <c r="C215" t="s">
        <v>15</v>
      </c>
      <c r="D215" s="6">
        <v>117.74</v>
      </c>
      <c r="E215" s="6">
        <v>27.86</v>
      </c>
      <c r="F215" s="6">
        <v>38.630000000000003</v>
      </c>
      <c r="G215" s="6">
        <v>-8.94</v>
      </c>
    </row>
    <row r="216" spans="3:26" ht="15.5" x14ac:dyDescent="0.35">
      <c r="C216" t="s">
        <v>57</v>
      </c>
      <c r="I216" s="6">
        <v>112.62</v>
      </c>
      <c r="J216" s="6">
        <v>111.12</v>
      </c>
      <c r="K216" s="6">
        <v>146.97999999999999</v>
      </c>
      <c r="L216" s="6">
        <v>96.39</v>
      </c>
      <c r="M216" s="6">
        <v>-171.89</v>
      </c>
      <c r="N216" s="6">
        <v>-245.52</v>
      </c>
      <c r="O216" s="6">
        <v>144.02000000000001</v>
      </c>
      <c r="P216" s="6">
        <v>139.62</v>
      </c>
      <c r="Q216" s="6">
        <v>137.63999999999999</v>
      </c>
      <c r="R216" s="6">
        <v>81.77</v>
      </c>
      <c r="S216" s="6">
        <v>181.79</v>
      </c>
      <c r="T216" s="6">
        <v>146.97</v>
      </c>
      <c r="U216" s="6">
        <v>120.12</v>
      </c>
      <c r="V216" s="6">
        <v>111.34</v>
      </c>
      <c r="W216" s="6">
        <v>101.2</v>
      </c>
      <c r="X216" s="6">
        <v>88.66</v>
      </c>
      <c r="Y216" s="6">
        <v>85.91</v>
      </c>
      <c r="Z216" s="6">
        <v>82.68</v>
      </c>
    </row>
    <row r="217" spans="3:26" ht="15.5" x14ac:dyDescent="0.35">
      <c r="C217" t="s">
        <v>71</v>
      </c>
      <c r="I217" s="6">
        <v>5.0199999999999996</v>
      </c>
      <c r="J217" s="6">
        <v>5.04</v>
      </c>
      <c r="K217" s="6">
        <v>6.46</v>
      </c>
      <c r="L217" s="6">
        <v>7.47</v>
      </c>
      <c r="M217" s="6">
        <v>-3.26</v>
      </c>
      <c r="N217" s="6">
        <v>-2.44</v>
      </c>
      <c r="O217" s="6">
        <v>6.84</v>
      </c>
      <c r="P217" s="6">
        <v>9.02</v>
      </c>
      <c r="Q217" s="6">
        <v>9.59</v>
      </c>
      <c r="R217" s="6">
        <v>24.7</v>
      </c>
      <c r="S217" s="6">
        <v>11.14</v>
      </c>
      <c r="T217" s="6">
        <v>12.08</v>
      </c>
      <c r="U217" s="6">
        <v>9.07</v>
      </c>
      <c r="V217" s="6">
        <v>6.65</v>
      </c>
      <c r="W217" s="6">
        <v>9.8800000000000008</v>
      </c>
      <c r="X217" s="6">
        <v>9.4700000000000006</v>
      </c>
      <c r="Y217" s="6">
        <v>5.94</v>
      </c>
      <c r="Z217" s="6">
        <v>4.29</v>
      </c>
    </row>
    <row r="218" spans="3:26" ht="15.5" x14ac:dyDescent="0.35">
      <c r="C218" t="s">
        <v>74</v>
      </c>
      <c r="I218" s="6">
        <v>0.81</v>
      </c>
      <c r="J218" s="6">
        <v>0.71</v>
      </c>
      <c r="K218" s="6">
        <v>1.19</v>
      </c>
      <c r="L218" s="6">
        <v>1.2</v>
      </c>
      <c r="M218" s="6">
        <v>2.2999999999999998</v>
      </c>
      <c r="N218" s="6">
        <v>2.3199999999999998</v>
      </c>
      <c r="O218" s="6">
        <v>1.1599999999999999</v>
      </c>
      <c r="P218" s="6">
        <v>1.57</v>
      </c>
      <c r="Q218" s="6">
        <v>1.7</v>
      </c>
      <c r="R218" s="6">
        <v>2.52</v>
      </c>
      <c r="S218" s="6">
        <v>2.86</v>
      </c>
      <c r="T218" s="6">
        <v>2.58</v>
      </c>
      <c r="U218" s="6">
        <v>1.4</v>
      </c>
      <c r="V218" s="6">
        <v>1.1200000000000001</v>
      </c>
      <c r="W218" s="6">
        <v>1.71</v>
      </c>
      <c r="X218" s="6">
        <v>1.46</v>
      </c>
      <c r="Y218" s="6">
        <v>0.91</v>
      </c>
      <c r="Z218" s="6">
        <v>0.66</v>
      </c>
    </row>
    <row r="219" spans="3:26" ht="15.5" x14ac:dyDescent="0.35">
      <c r="C219" t="s">
        <v>240</v>
      </c>
      <c r="I219" s="5">
        <v>466320000000</v>
      </c>
      <c r="J219" s="5">
        <v>503130000000</v>
      </c>
      <c r="K219" s="5">
        <v>572680000000</v>
      </c>
      <c r="L219" s="5">
        <v>406680000000</v>
      </c>
      <c r="M219" s="5">
        <v>-5150000000</v>
      </c>
      <c r="N219" s="5">
        <v>-170100000000</v>
      </c>
      <c r="O219" s="6">
        <v>519409999999.99994</v>
      </c>
      <c r="P219" s="5">
        <v>499200000000</v>
      </c>
    </row>
    <row r="220" spans="3:26" ht="15.5" x14ac:dyDescent="0.35">
      <c r="C220" t="s">
        <v>241</v>
      </c>
      <c r="I220" s="6">
        <v>4.9599999999999998E-2</v>
      </c>
      <c r="J220" s="6">
        <v>4.9500000000000002E-2</v>
      </c>
      <c r="K220" s="6">
        <v>6.2800000000000009E-2</v>
      </c>
      <c r="L220" s="6">
        <v>3.9599999999999996E-2</v>
      </c>
      <c r="M220" s="6">
        <v>-6.2199999999999998E-2</v>
      </c>
      <c r="N220" s="6">
        <v>-9.7200000000000009E-2</v>
      </c>
      <c r="O220" s="6">
        <v>5.6299999999999996E-2</v>
      </c>
      <c r="P220" s="6">
        <v>5.1200000000000002E-2</v>
      </c>
      <c r="Q220" s="6">
        <v>5.8799999999999998E-2</v>
      </c>
      <c r="R220" s="6">
        <v>3.4700000000000002E-2</v>
      </c>
      <c r="S220" s="6">
        <v>9.2899999999999996E-2</v>
      </c>
      <c r="T220" s="6">
        <v>8.09E-2</v>
      </c>
      <c r="U220" s="6">
        <v>7.3200000000000001E-2</v>
      </c>
      <c r="V220" s="6">
        <v>7.46E-2</v>
      </c>
      <c r="W220" s="6">
        <v>9.3200000000000005E-2</v>
      </c>
      <c r="X220" s="6">
        <v>9.0399999999999994E-2</v>
      </c>
      <c r="Y220" s="6">
        <v>8.9900000000000008E-2</v>
      </c>
      <c r="Z220" s="6">
        <v>9.9399999999999988E-2</v>
      </c>
    </row>
    <row r="221" spans="3:26" ht="15.5" x14ac:dyDescent="0.35">
      <c r="C221" t="s">
        <v>242</v>
      </c>
      <c r="I221" s="6">
        <v>9.7899999999999987E-2</v>
      </c>
      <c r="J221" s="6">
        <v>0.10369999999999999</v>
      </c>
      <c r="K221" s="6">
        <v>0.14279999999999998</v>
      </c>
      <c r="L221" s="6">
        <v>9.98E-2</v>
      </c>
      <c r="M221" s="6">
        <v>-0.18629999999999999</v>
      </c>
      <c r="N221" s="6">
        <v>-0.22559999999999999</v>
      </c>
      <c r="O221" s="6">
        <v>0.1082</v>
      </c>
      <c r="P221" s="6">
        <v>0.11210000000000001</v>
      </c>
      <c r="Q221" s="6">
        <v>0.1186</v>
      </c>
      <c r="R221" s="6">
        <v>7.6999999999999999E-2</v>
      </c>
      <c r="S221" s="6">
        <v>0.1729</v>
      </c>
      <c r="T221" s="6">
        <v>0.15490000000000001</v>
      </c>
      <c r="U221" s="6">
        <v>0.1404</v>
      </c>
      <c r="V221" s="6">
        <v>0.1419</v>
      </c>
      <c r="W221" s="6">
        <v>0.14199999999999999</v>
      </c>
      <c r="X221" s="6">
        <v>0.13570000000000002</v>
      </c>
      <c r="Y221" s="6">
        <v>0.1421</v>
      </c>
      <c r="Z221" s="6">
        <v>0.1497</v>
      </c>
    </row>
    <row r="222" spans="3:26" ht="15.5" x14ac:dyDescent="0.35">
      <c r="C222" t="s">
        <v>243</v>
      </c>
      <c r="I222" s="6">
        <v>0.1036</v>
      </c>
      <c r="J222" s="6">
        <v>0.12269999999999999</v>
      </c>
      <c r="K222" s="6">
        <v>0.14899999999999999</v>
      </c>
      <c r="L222" s="6">
        <v>9.3200000000000005E-2</v>
      </c>
      <c r="M222" s="6">
        <v>-4.2500000000000003E-2</v>
      </c>
      <c r="N222" s="6">
        <v>-9.3100000000000002E-2</v>
      </c>
      <c r="O222" s="6">
        <v>0.13300000000000001</v>
      </c>
      <c r="P222" s="6">
        <v>0.13639999999999999</v>
      </c>
      <c r="Q222" s="6">
        <v>0.13519999999999999</v>
      </c>
      <c r="R222" s="6">
        <v>8.9800000000000005E-2</v>
      </c>
      <c r="S222" s="6">
        <v>0.1696</v>
      </c>
      <c r="T222" s="6">
        <v>0.12480000000000001</v>
      </c>
      <c r="U222" s="6">
        <v>0.13970000000000002</v>
      </c>
      <c r="V222" s="6">
        <v>0.15560000000000002</v>
      </c>
      <c r="W222" s="6">
        <v>0.17280000000000001</v>
      </c>
      <c r="X222" s="6">
        <v>0.16170000000000001</v>
      </c>
      <c r="Y222" s="6">
        <v>0.1598</v>
      </c>
      <c r="Z222" s="6">
        <v>0.34289999999999998</v>
      </c>
    </row>
    <row r="223" spans="3:26" ht="15.5" x14ac:dyDescent="0.35">
      <c r="C223" t="s">
        <v>244</v>
      </c>
      <c r="I223" s="6">
        <v>4.51</v>
      </c>
      <c r="J223" s="6">
        <v>3.89</v>
      </c>
      <c r="K223" s="6">
        <v>4.6399999999999997</v>
      </c>
      <c r="L223" s="6">
        <v>3.26</v>
      </c>
      <c r="M223" s="6">
        <v>-1.1599999999999999</v>
      </c>
      <c r="N223" s="6">
        <v>-3.25</v>
      </c>
      <c r="O223" s="6">
        <v>5.51</v>
      </c>
      <c r="P223" s="6">
        <v>5.62</v>
      </c>
      <c r="Q223" s="6">
        <v>5.57</v>
      </c>
      <c r="R223" s="6">
        <v>5.28</v>
      </c>
      <c r="S223" s="6">
        <v>11.63</v>
      </c>
      <c r="T223" s="6">
        <v>6.88</v>
      </c>
      <c r="U223" s="6">
        <v>9.69</v>
      </c>
      <c r="V223" s="6">
        <v>29.49</v>
      </c>
      <c r="W223" s="6">
        <v>16.809999999999999</v>
      </c>
    </row>
    <row r="224" spans="3:26" ht="15.5" x14ac:dyDescent="0.35">
      <c r="C224" t="s">
        <v>68</v>
      </c>
      <c r="I224" s="6">
        <v>0.49</v>
      </c>
      <c r="J224" s="6">
        <v>0.52</v>
      </c>
      <c r="K224" s="6">
        <v>0.92</v>
      </c>
      <c r="L224" s="6">
        <v>0.75</v>
      </c>
      <c r="M224" s="6">
        <v>0.61</v>
      </c>
      <c r="N224" s="6">
        <v>0.55000000000000004</v>
      </c>
      <c r="O224" s="6">
        <v>0.74</v>
      </c>
      <c r="P224" s="6">
        <v>1.01</v>
      </c>
      <c r="Q224" s="6">
        <v>1.1399999999999999</v>
      </c>
      <c r="R224" s="6">
        <v>1.9</v>
      </c>
      <c r="S224" s="6">
        <v>1.93</v>
      </c>
      <c r="T224" s="6">
        <v>1.87</v>
      </c>
      <c r="U224" s="6">
        <v>1.27</v>
      </c>
      <c r="V224" s="6">
        <v>0.94</v>
      </c>
      <c r="W224" s="6">
        <v>1.4</v>
      </c>
      <c r="X224" s="6">
        <v>1.29</v>
      </c>
      <c r="Y224" s="6">
        <v>0.84</v>
      </c>
      <c r="Z224" s="6">
        <v>0.64</v>
      </c>
    </row>
    <row r="225" spans="2:26" ht="15.5" x14ac:dyDescent="0.35">
      <c r="C225" t="s">
        <v>65</v>
      </c>
      <c r="I225" s="6">
        <v>1150.44</v>
      </c>
      <c r="J225" s="6">
        <v>1071.44</v>
      </c>
      <c r="K225" s="6">
        <v>1029.48</v>
      </c>
      <c r="L225" s="6">
        <v>966.23</v>
      </c>
      <c r="M225" s="6">
        <v>922.66</v>
      </c>
      <c r="N225" s="6">
        <v>1088.1199999999999</v>
      </c>
      <c r="O225" s="6">
        <v>1330.48</v>
      </c>
      <c r="P225" s="6">
        <v>1245.4100000000001</v>
      </c>
      <c r="Q225" s="6">
        <v>1160.1500000000001</v>
      </c>
      <c r="R225" s="6">
        <v>1061.55</v>
      </c>
      <c r="S225" s="6">
        <v>1051.25</v>
      </c>
      <c r="T225" s="6">
        <v>949.11</v>
      </c>
      <c r="U225" s="6">
        <v>855.53</v>
      </c>
      <c r="V225" s="6">
        <v>784.91</v>
      </c>
      <c r="W225" s="6">
        <v>712.9</v>
      </c>
      <c r="X225" s="6">
        <v>653.19000000000005</v>
      </c>
      <c r="Y225" s="6">
        <v>604.6</v>
      </c>
      <c r="Z225" s="6">
        <v>552.16999999999996</v>
      </c>
    </row>
    <row r="226" spans="2:26" ht="15.5" x14ac:dyDescent="0.35">
      <c r="C226" t="s">
        <v>245</v>
      </c>
      <c r="I226" s="6">
        <v>0.49</v>
      </c>
      <c r="J226" s="6">
        <v>0.52</v>
      </c>
      <c r="K226" s="6">
        <v>0.92</v>
      </c>
      <c r="L226" s="6">
        <v>0.75</v>
      </c>
      <c r="M226" s="6">
        <v>0.61</v>
      </c>
      <c r="N226" s="6">
        <v>0.55000000000000004</v>
      </c>
      <c r="O226" s="6">
        <v>0.74</v>
      </c>
      <c r="P226" s="6">
        <v>1.01</v>
      </c>
      <c r="Q226" s="6">
        <v>1.1399999999999999</v>
      </c>
      <c r="R226" s="6">
        <v>1.9</v>
      </c>
      <c r="S226" s="6">
        <v>1.93</v>
      </c>
      <c r="T226" s="6">
        <v>1.87</v>
      </c>
      <c r="U226" s="6">
        <v>1.27</v>
      </c>
      <c r="V226" s="6">
        <v>0.94</v>
      </c>
      <c r="W226" s="6">
        <v>1.4</v>
      </c>
      <c r="X226" s="6">
        <v>1.29</v>
      </c>
      <c r="Y226" s="6">
        <v>0.84</v>
      </c>
      <c r="Z226" s="6">
        <v>0.64</v>
      </c>
    </row>
    <row r="227" spans="2:26" ht="15.5" x14ac:dyDescent="0.35">
      <c r="C227" t="s">
        <v>246</v>
      </c>
      <c r="I227" s="6">
        <v>1150.44</v>
      </c>
      <c r="J227" s="6">
        <v>1071.44</v>
      </c>
      <c r="K227" s="6">
        <v>1029.48</v>
      </c>
      <c r="L227" s="6">
        <v>966.23</v>
      </c>
      <c r="M227" s="6">
        <v>922.66</v>
      </c>
      <c r="N227" s="6">
        <v>1088.1199999999999</v>
      </c>
      <c r="O227" s="6">
        <v>1330.48</v>
      </c>
      <c r="P227" s="6">
        <v>1245.4100000000001</v>
      </c>
      <c r="Q227" s="6">
        <v>1160.1500000000001</v>
      </c>
      <c r="R227" s="6">
        <v>1061.55</v>
      </c>
      <c r="S227" s="6">
        <v>1051.25</v>
      </c>
      <c r="T227" s="6">
        <v>949.11</v>
      </c>
      <c r="U227" s="6">
        <v>855.53</v>
      </c>
      <c r="V227" s="6">
        <v>784.91</v>
      </c>
      <c r="W227" s="6">
        <v>712.9</v>
      </c>
      <c r="X227" s="6">
        <v>653.19000000000005</v>
      </c>
      <c r="Y227" s="6">
        <v>604.6</v>
      </c>
      <c r="Z227" s="6">
        <v>552.16999999999996</v>
      </c>
    </row>
    <row r="228" spans="2:26" ht="15.5" x14ac:dyDescent="0.35">
      <c r="C228" t="s">
        <v>247</v>
      </c>
      <c r="I228" s="5">
        <v>91000000000</v>
      </c>
      <c r="J228" s="5">
        <v>245000000000</v>
      </c>
      <c r="K228" s="5">
        <v>190000000000</v>
      </c>
      <c r="L228" s="5">
        <v>389000000000</v>
      </c>
      <c r="M228" s="5">
        <v>516000000000</v>
      </c>
      <c r="N228" s="5">
        <v>999000000000</v>
      </c>
      <c r="O228" s="5">
        <v>268000000000</v>
      </c>
      <c r="P228" s="5">
        <v>896000000000</v>
      </c>
      <c r="Q228" s="5">
        <v>300000000000</v>
      </c>
      <c r="R228" s="5">
        <v>590000000000</v>
      </c>
      <c r="S228" s="5">
        <v>90000000000</v>
      </c>
      <c r="T228" s="5">
        <v>194000000000</v>
      </c>
      <c r="U228" s="5">
        <v>100000000000</v>
      </c>
      <c r="V228" s="5">
        <v>60000000000</v>
      </c>
      <c r="W228" s="5">
        <v>120000000000</v>
      </c>
      <c r="Y228" s="5">
        <v>80000000000</v>
      </c>
      <c r="Z228" s="5">
        <v>1000000000</v>
      </c>
    </row>
    <row r="229" spans="2:26" ht="15.5" x14ac:dyDescent="0.35">
      <c r="C229" t="s">
        <v>248</v>
      </c>
      <c r="I229" s="5">
        <v>671000000000</v>
      </c>
      <c r="J229" s="5">
        <v>565000000000</v>
      </c>
      <c r="K229" s="5">
        <v>682000000000</v>
      </c>
      <c r="L229" s="5">
        <v>728000000000</v>
      </c>
      <c r="M229" s="5">
        <v>1115000000000</v>
      </c>
      <c r="O229" s="5">
        <v>699000000000</v>
      </c>
      <c r="P229" s="5">
        <v>401000000000</v>
      </c>
      <c r="Q229" s="5">
        <v>495000000000</v>
      </c>
      <c r="R229" s="5">
        <v>346000000000</v>
      </c>
      <c r="S229" s="5">
        <v>339000000000</v>
      </c>
      <c r="T229" s="5">
        <v>344000000000</v>
      </c>
      <c r="U229" s="5">
        <v>437000000000</v>
      </c>
      <c r="V229" s="5">
        <v>436000000000</v>
      </c>
      <c r="W229" s="5">
        <v>50000000000</v>
      </c>
      <c r="X229" s="5">
        <v>120000000000</v>
      </c>
      <c r="Y229" s="5">
        <v>119000000000</v>
      </c>
      <c r="Z229" s="5">
        <v>199000000000</v>
      </c>
    </row>
    <row r="230" spans="2:26" ht="15.5" x14ac:dyDescent="0.35">
      <c r="C230" t="s">
        <v>25</v>
      </c>
      <c r="I230" s="5">
        <v>761000000000</v>
      </c>
      <c r="J230" s="5">
        <v>810000000000</v>
      </c>
      <c r="K230" s="5">
        <v>873000000000</v>
      </c>
      <c r="L230" s="5">
        <v>1116000000000</v>
      </c>
      <c r="M230" s="5">
        <v>1631000000000</v>
      </c>
      <c r="N230" s="5">
        <v>999000000000</v>
      </c>
      <c r="O230" s="5">
        <v>967000000000</v>
      </c>
      <c r="P230" s="5">
        <v>1296000000000</v>
      </c>
      <c r="Q230" s="5">
        <v>795000000000</v>
      </c>
      <c r="R230" s="5">
        <v>935000000000</v>
      </c>
      <c r="S230" s="5">
        <v>429000000000</v>
      </c>
      <c r="T230" s="5">
        <v>538000000000</v>
      </c>
      <c r="U230" s="5">
        <v>537000000000</v>
      </c>
      <c r="V230" s="5">
        <v>496000000000</v>
      </c>
      <c r="W230" s="5">
        <v>170000000000</v>
      </c>
      <c r="X230" s="5">
        <v>120000000000</v>
      </c>
      <c r="Y230" s="5">
        <v>199000000000</v>
      </c>
      <c r="Z230" s="5">
        <v>199000000000</v>
      </c>
    </row>
    <row r="231" spans="2:26" ht="15.5" x14ac:dyDescent="0.35">
      <c r="C231" t="s">
        <v>22</v>
      </c>
      <c r="I231" s="5">
        <v>483000000000</v>
      </c>
      <c r="J231" s="5">
        <v>517000000000</v>
      </c>
      <c r="K231" s="5">
        <v>461000000000</v>
      </c>
      <c r="L231" s="5">
        <v>610000000000</v>
      </c>
      <c r="M231" s="5">
        <v>787000000000</v>
      </c>
      <c r="N231" s="5">
        <v>666000000000</v>
      </c>
      <c r="O231" s="5">
        <v>489000000000</v>
      </c>
      <c r="P231" s="5">
        <v>506000000000</v>
      </c>
      <c r="Q231" s="5">
        <v>370000000000</v>
      </c>
      <c r="R231" s="5">
        <v>181000000000</v>
      </c>
      <c r="S231" s="5">
        <v>119000000000</v>
      </c>
      <c r="T231" s="5">
        <v>215000000000</v>
      </c>
      <c r="U231" s="5">
        <v>121000000000</v>
      </c>
      <c r="V231" s="5">
        <v>-57000000000</v>
      </c>
      <c r="W231" s="5">
        <v>-230000000000</v>
      </c>
      <c r="X231" s="5">
        <v>-209000000000</v>
      </c>
      <c r="Y231" s="5">
        <v>-234000000000</v>
      </c>
      <c r="Z231" s="5">
        <v>-109000000000</v>
      </c>
    </row>
    <row r="232" spans="2:26" ht="15.5" x14ac:dyDescent="0.35">
      <c r="C232" t="s">
        <v>249</v>
      </c>
      <c r="I232" s="5">
        <v>472000000000</v>
      </c>
      <c r="J232" s="5">
        <v>103000000000</v>
      </c>
      <c r="K232" s="5">
        <v>-179000000000</v>
      </c>
      <c r="L232" s="5">
        <v>-372000000000</v>
      </c>
      <c r="M232" s="5">
        <v>-163000000000</v>
      </c>
      <c r="N232" s="5">
        <v>-1106000000000</v>
      </c>
      <c r="O232" s="5">
        <v>17000000000</v>
      </c>
      <c r="P232" s="5">
        <v>-242000000000</v>
      </c>
      <c r="Q232" s="5">
        <v>29000000000</v>
      </c>
      <c r="R232" s="5">
        <v>-113000000000</v>
      </c>
      <c r="S232" s="5">
        <v>93000000000</v>
      </c>
      <c r="T232" s="5">
        <v>-58000000000</v>
      </c>
      <c r="U232" s="5">
        <v>223000000000</v>
      </c>
      <c r="V232" s="5">
        <v>260000000000</v>
      </c>
      <c r="W232" s="5">
        <v>152000000000</v>
      </c>
      <c r="X232" s="5">
        <v>306000000000</v>
      </c>
      <c r="Y232" s="5">
        <v>331000000000</v>
      </c>
      <c r="Z232" s="5">
        <v>411000000000</v>
      </c>
    </row>
    <row r="233" spans="2:26" ht="15.5" x14ac:dyDescent="0.35">
      <c r="C233" t="s">
        <v>250</v>
      </c>
      <c r="I233" s="5">
        <v>178000000000</v>
      </c>
      <c r="J233" s="5">
        <v>170000000000</v>
      </c>
      <c r="K233" s="5">
        <v>341000000000</v>
      </c>
      <c r="L233" s="5">
        <v>314000000000</v>
      </c>
      <c r="M233" s="5">
        <v>-83000000000</v>
      </c>
      <c r="N233" s="5">
        <v>-25000000000</v>
      </c>
      <c r="O233" s="5">
        <v>298000000000</v>
      </c>
      <c r="P233" s="5">
        <v>226000000000</v>
      </c>
      <c r="Q233" s="5">
        <v>224000000000</v>
      </c>
      <c r="R233" s="5">
        <v>535000000000</v>
      </c>
      <c r="S233" s="5">
        <v>326000000000</v>
      </c>
      <c r="T233" s="5">
        <v>367000000000</v>
      </c>
      <c r="U233" s="5">
        <v>233000000000</v>
      </c>
      <c r="V233" s="5">
        <v>463000000000</v>
      </c>
      <c r="W233" s="5">
        <v>413000000000</v>
      </c>
      <c r="X233" s="5">
        <v>375000000000</v>
      </c>
      <c r="Y233" s="5">
        <v>310000000000</v>
      </c>
      <c r="Z233" s="5">
        <v>303000000000</v>
      </c>
    </row>
    <row r="234" spans="2:26" ht="15.5" x14ac:dyDescent="0.35">
      <c r="C234" t="s">
        <v>251</v>
      </c>
      <c r="I234" s="5">
        <v>-86000000000</v>
      </c>
      <c r="J234" s="5">
        <v>-178000000000</v>
      </c>
      <c r="K234" s="5">
        <v>-115000000000</v>
      </c>
      <c r="L234" s="5">
        <v>-119000000000</v>
      </c>
      <c r="M234" s="5">
        <v>-38000000000</v>
      </c>
      <c r="N234" s="5">
        <v>-159000000000</v>
      </c>
      <c r="O234" s="5">
        <v>-398000000000</v>
      </c>
      <c r="P234" s="5">
        <v>-362000000000</v>
      </c>
      <c r="Q234" s="5">
        <v>-261000000000</v>
      </c>
      <c r="R234" s="5">
        <v>-279000000000</v>
      </c>
      <c r="S234" s="5">
        <v>-236000000000</v>
      </c>
      <c r="T234" s="5">
        <v>-382000000000</v>
      </c>
      <c r="U234" s="5">
        <v>-332000000000</v>
      </c>
      <c r="V234" s="5">
        <v>-369000000000</v>
      </c>
      <c r="W234" s="5">
        <v>-280000000000</v>
      </c>
      <c r="X234" s="5">
        <v>-335000000000</v>
      </c>
      <c r="Y234" s="5">
        <v>-170000000000</v>
      </c>
      <c r="Z234" s="5">
        <v>-189000000000</v>
      </c>
    </row>
    <row r="235" spans="2:26" ht="15.5" x14ac:dyDescent="0.35">
      <c r="C235" t="s">
        <v>14</v>
      </c>
      <c r="I235" s="5">
        <v>92000000000</v>
      </c>
      <c r="J235" s="5">
        <v>-8000000000</v>
      </c>
      <c r="K235" s="5">
        <v>225000000000</v>
      </c>
      <c r="L235" s="5">
        <v>195000000000</v>
      </c>
      <c r="M235" s="5">
        <v>-121000000000</v>
      </c>
      <c r="N235" s="5">
        <v>-184000000000</v>
      </c>
      <c r="O235" s="5">
        <v>-99000000000</v>
      </c>
      <c r="P235" s="5">
        <v>-136000000000</v>
      </c>
      <c r="Q235" s="5">
        <v>-37000000000</v>
      </c>
      <c r="R235" s="5">
        <v>256000000000</v>
      </c>
      <c r="S235" s="5">
        <v>90000000000</v>
      </c>
      <c r="T235" s="5">
        <v>-15000000000</v>
      </c>
      <c r="U235" s="5">
        <v>-99000000000</v>
      </c>
      <c r="V235" s="5">
        <v>94000000000</v>
      </c>
      <c r="W235" s="5">
        <v>133000000000</v>
      </c>
      <c r="X235" s="5">
        <v>40000000000</v>
      </c>
      <c r="Y235" s="5">
        <v>140000000000</v>
      </c>
      <c r="Z235" s="5">
        <v>114000000000</v>
      </c>
    </row>
    <row r="236" spans="2:26" ht="15.5" x14ac:dyDescent="0.35">
      <c r="C236" t="s">
        <v>16</v>
      </c>
      <c r="I236" s="6">
        <v>57.68</v>
      </c>
      <c r="J236" s="6">
        <v>-5.18</v>
      </c>
      <c r="K236" s="6">
        <v>140.88999999999999</v>
      </c>
      <c r="L236" s="6">
        <v>121.88</v>
      </c>
      <c r="M236" s="6">
        <v>-75.849999999999994</v>
      </c>
      <c r="N236" s="6">
        <v>-115.23</v>
      </c>
      <c r="O236" s="6">
        <v>-62.05</v>
      </c>
      <c r="P236" s="6">
        <v>-84.97</v>
      </c>
      <c r="Q236" s="6">
        <v>-22.93</v>
      </c>
      <c r="R236" s="6">
        <v>159.81</v>
      </c>
      <c r="S236" s="6">
        <v>56.55</v>
      </c>
      <c r="T236" s="6">
        <v>-9.14</v>
      </c>
      <c r="U236" s="6">
        <v>-61.8</v>
      </c>
      <c r="V236" s="6">
        <v>58.49</v>
      </c>
      <c r="W236" s="6">
        <v>83.11</v>
      </c>
      <c r="X236" s="6">
        <v>24.93</v>
      </c>
      <c r="Y236" s="6">
        <v>87.53</v>
      </c>
      <c r="Z236" s="5">
        <v>71</v>
      </c>
    </row>
    <row r="238" spans="2:26" ht="15.5" x14ac:dyDescent="0.35">
      <c r="B238" t="s">
        <v>252</v>
      </c>
      <c r="C238" t="s">
        <v>253</v>
      </c>
      <c r="D238" s="5">
        <v>-39000000000</v>
      </c>
      <c r="E238" s="5">
        <v>122000000000</v>
      </c>
      <c r="F238" s="5">
        <v>37000000000</v>
      </c>
      <c r="G238" s="5">
        <v>33000000000</v>
      </c>
      <c r="H238" s="5">
        <v>-155000000000</v>
      </c>
      <c r="I238" s="5">
        <v>180000000000</v>
      </c>
      <c r="J238" s="5">
        <v>178000000000</v>
      </c>
      <c r="K238" s="5">
        <v>235000000000</v>
      </c>
      <c r="L238" s="5">
        <v>154000000000</v>
      </c>
      <c r="M238" s="5">
        <v>-275000000000</v>
      </c>
      <c r="N238" s="5">
        <v>-393000000000</v>
      </c>
      <c r="O238" s="5">
        <v>230000000000</v>
      </c>
      <c r="P238" s="5">
        <v>223000000000</v>
      </c>
      <c r="Q238" s="5">
        <v>220000000000</v>
      </c>
    </row>
    <row r="239" spans="2:26" ht="15.5" x14ac:dyDescent="0.35">
      <c r="C239" t="s">
        <v>254</v>
      </c>
      <c r="H239" s="5">
        <v>153000000000</v>
      </c>
      <c r="I239" s="5">
        <v>180000000000</v>
      </c>
      <c r="J239" s="5">
        <v>178000000000</v>
      </c>
      <c r="K239" s="5">
        <v>235000000000</v>
      </c>
      <c r="L239" s="5">
        <v>154000000000</v>
      </c>
      <c r="M239" s="5">
        <v>-275000000000</v>
      </c>
      <c r="N239" s="5">
        <v>-393000000000</v>
      </c>
      <c r="O239" s="5">
        <v>230000000000</v>
      </c>
      <c r="P239" s="5">
        <v>223000000000</v>
      </c>
      <c r="Q239" s="5">
        <v>220000000000</v>
      </c>
    </row>
    <row r="240" spans="2:26" ht="15.5" x14ac:dyDescent="0.35">
      <c r="C240" t="s">
        <v>401</v>
      </c>
      <c r="H240" s="6">
        <v>26.05</v>
      </c>
      <c r="I240" s="6">
        <v>26.05</v>
      </c>
      <c r="J240" s="5">
        <v>24</v>
      </c>
      <c r="K240" s="5">
        <v>32</v>
      </c>
      <c r="L240" s="5">
        <v>29</v>
      </c>
      <c r="P240" s="5">
        <v>53</v>
      </c>
      <c r="Q240" s="5">
        <v>52</v>
      </c>
    </row>
    <row r="241" spans="3:17" ht="15.5" x14ac:dyDescent="0.35">
      <c r="C241" t="s">
        <v>76</v>
      </c>
      <c r="H241" s="6">
        <v>-0.26850000000000002</v>
      </c>
      <c r="I241" s="6">
        <v>0.23129999999999998</v>
      </c>
      <c r="J241" s="6">
        <v>0.21600000000000003</v>
      </c>
      <c r="K241" s="6">
        <v>0.2177</v>
      </c>
      <c r="L241" s="6">
        <v>0.3009</v>
      </c>
      <c r="P241" s="6">
        <v>0.37959999999999999</v>
      </c>
      <c r="Q241" s="6">
        <v>0.37780000000000002</v>
      </c>
    </row>
    <row r="242" spans="3:17" ht="15.5" x14ac:dyDescent="0.35">
      <c r="C242" t="s">
        <v>402</v>
      </c>
      <c r="H242" s="6">
        <v>5.5300000000000002E-2</v>
      </c>
      <c r="I242" s="6">
        <v>5.16E-2</v>
      </c>
      <c r="J242" s="6">
        <v>4.7500000000000001E-2</v>
      </c>
      <c r="K242" s="6">
        <v>3.3300000000000003E-2</v>
      </c>
      <c r="L242" s="6">
        <v>3.7900000000000003E-2</v>
      </c>
      <c r="P242" s="6">
        <v>4.0800000000000003E-2</v>
      </c>
      <c r="Q242" s="6">
        <v>3.7100000000000001E-2</v>
      </c>
    </row>
    <row r="243" spans="3:17" ht="15.5" x14ac:dyDescent="0.35">
      <c r="C243" t="s">
        <v>56</v>
      </c>
      <c r="D243" s="6">
        <v>-24.25</v>
      </c>
      <c r="E243" s="6">
        <v>75.98</v>
      </c>
      <c r="F243" s="6">
        <v>23.08</v>
      </c>
      <c r="G243" s="6">
        <v>20.54</v>
      </c>
      <c r="H243" s="6">
        <v>-97.01</v>
      </c>
      <c r="I243" s="6">
        <v>112.62</v>
      </c>
      <c r="J243" s="6">
        <v>111.12</v>
      </c>
      <c r="K243" s="6">
        <v>146.97999999999999</v>
      </c>
      <c r="L243" s="6">
        <v>96.39</v>
      </c>
      <c r="M243" s="6">
        <v>-171.89</v>
      </c>
      <c r="N243" s="6">
        <v>-245.52</v>
      </c>
      <c r="O243" s="6">
        <v>144.02000000000001</v>
      </c>
      <c r="P243" s="6">
        <v>139.62</v>
      </c>
      <c r="Q243" s="6">
        <v>137.63999999999999</v>
      </c>
    </row>
    <row r="244" spans="3:17" ht="15.5" x14ac:dyDescent="0.35">
      <c r="C244" t="s">
        <v>255</v>
      </c>
      <c r="H244" s="6">
        <v>95.35</v>
      </c>
      <c r="I244" s="6">
        <v>112.62</v>
      </c>
      <c r="J244" s="6">
        <v>111.12</v>
      </c>
      <c r="K244" s="6">
        <v>146.97999999999999</v>
      </c>
      <c r="L244" s="6">
        <v>96.39</v>
      </c>
      <c r="M244" s="6">
        <v>-171.89</v>
      </c>
      <c r="N244" s="6">
        <v>-245.52</v>
      </c>
      <c r="O244" s="6">
        <v>144.02000000000001</v>
      </c>
      <c r="P244" s="6">
        <v>139.62</v>
      </c>
      <c r="Q244" s="6">
        <v>137.63999999999999</v>
      </c>
    </row>
    <row r="245" spans="3:17" ht="15.5" x14ac:dyDescent="0.35">
      <c r="C245" t="s">
        <v>78</v>
      </c>
      <c r="H245" s="6">
        <v>26.05</v>
      </c>
      <c r="I245" s="6">
        <v>26.05</v>
      </c>
      <c r="J245" s="5">
        <v>24</v>
      </c>
      <c r="K245" s="5">
        <v>32</v>
      </c>
      <c r="L245" s="5">
        <v>29</v>
      </c>
      <c r="P245" s="5">
        <v>53</v>
      </c>
      <c r="Q245" s="5">
        <v>52</v>
      </c>
    </row>
    <row r="246" spans="3:17" ht="15.5" x14ac:dyDescent="0.35">
      <c r="C246" t="s">
        <v>403</v>
      </c>
      <c r="H246" s="6">
        <v>-0.26850000000000002</v>
      </c>
      <c r="I246" s="6">
        <v>0.23129999999999998</v>
      </c>
      <c r="J246" s="6">
        <v>0.21600000000000003</v>
      </c>
      <c r="K246" s="6">
        <v>0.2177</v>
      </c>
      <c r="L246" s="6">
        <v>0.3009</v>
      </c>
      <c r="P246" s="6">
        <v>0.37959999999999999</v>
      </c>
      <c r="Q246" s="6">
        <v>0.37780000000000002</v>
      </c>
    </row>
    <row r="247" spans="3:17" ht="15.5" x14ac:dyDescent="0.35">
      <c r="C247" t="s">
        <v>404</v>
      </c>
      <c r="H247" s="6">
        <v>5.5300000000000002E-2</v>
      </c>
      <c r="I247" s="6">
        <v>5.16E-2</v>
      </c>
      <c r="J247" s="6">
        <v>4.7500000000000001E-2</v>
      </c>
      <c r="K247" s="6">
        <v>3.3300000000000003E-2</v>
      </c>
      <c r="L247" s="6">
        <v>3.7900000000000003E-2</v>
      </c>
      <c r="P247" s="6">
        <v>4.0800000000000003E-2</v>
      </c>
      <c r="Q247" s="6">
        <v>3.7100000000000001E-2</v>
      </c>
    </row>
    <row r="248" spans="3:17" ht="15.5" x14ac:dyDescent="0.35">
      <c r="C248" t="s">
        <v>256</v>
      </c>
      <c r="D248" s="5">
        <v>208000000000</v>
      </c>
      <c r="E248" s="5">
        <v>323000000000</v>
      </c>
      <c r="F248" s="5">
        <v>303000000000</v>
      </c>
      <c r="G248" s="5">
        <v>285000000000</v>
      </c>
      <c r="H248" s="5">
        <v>830000000000</v>
      </c>
      <c r="I248" s="5">
        <v>1121000000000</v>
      </c>
      <c r="J248" s="5">
        <v>1266000000000</v>
      </c>
      <c r="K248" s="5">
        <v>1274000000000</v>
      </c>
      <c r="L248" s="5">
        <v>958000000000</v>
      </c>
      <c r="M248" s="5">
        <v>389000000000</v>
      </c>
      <c r="N248" s="5">
        <v>414000000000</v>
      </c>
      <c r="O248" s="5">
        <v>1359000000000</v>
      </c>
      <c r="P248" s="5">
        <v>1284000000000</v>
      </c>
      <c r="Q248" s="5">
        <v>1240000000000</v>
      </c>
    </row>
    <row r="249" spans="3:17" ht="15.5" x14ac:dyDescent="0.35">
      <c r="C249" t="s">
        <v>257</v>
      </c>
      <c r="H249" s="5">
        <v>1118000000000</v>
      </c>
      <c r="I249" s="5">
        <v>1121000000000</v>
      </c>
      <c r="J249" s="5">
        <v>1266000000000</v>
      </c>
      <c r="K249" s="5">
        <v>1274000000000</v>
      </c>
      <c r="L249" s="5">
        <v>958000000000</v>
      </c>
      <c r="M249" s="5">
        <v>389000000000</v>
      </c>
      <c r="N249" s="5">
        <v>414000000000</v>
      </c>
      <c r="O249" s="5">
        <v>1359000000000</v>
      </c>
      <c r="P249" s="5">
        <v>1284000000000</v>
      </c>
      <c r="Q249" s="5">
        <v>1240000000000</v>
      </c>
    </row>
    <row r="250" spans="3:17" ht="15.5" x14ac:dyDescent="0.35">
      <c r="C250" t="s">
        <v>405</v>
      </c>
      <c r="H250" s="6">
        <v>26.05</v>
      </c>
      <c r="I250" s="6">
        <v>26.05</v>
      </c>
      <c r="J250" s="5">
        <v>24</v>
      </c>
      <c r="K250" s="5">
        <v>32</v>
      </c>
      <c r="L250" s="5">
        <v>29</v>
      </c>
      <c r="P250" s="5">
        <v>53</v>
      </c>
      <c r="Q250" s="5">
        <v>52</v>
      </c>
    </row>
    <row r="251" spans="3:17" ht="15.5" x14ac:dyDescent="0.35">
      <c r="C251" t="s">
        <v>406</v>
      </c>
      <c r="H251" s="6">
        <v>-0.26850000000000002</v>
      </c>
      <c r="I251" s="6">
        <v>0.23129999999999998</v>
      </c>
      <c r="J251" s="6">
        <v>0.21600000000000003</v>
      </c>
      <c r="K251" s="6">
        <v>0.2177</v>
      </c>
      <c r="L251" s="6">
        <v>0.3009</v>
      </c>
      <c r="P251" s="6">
        <v>0.37959999999999999</v>
      </c>
      <c r="Q251" s="6">
        <v>0.37780000000000002</v>
      </c>
    </row>
    <row r="252" spans="3:17" ht="15.5" x14ac:dyDescent="0.35">
      <c r="C252" t="s">
        <v>407</v>
      </c>
      <c r="H252" s="6">
        <v>5.5300000000000002E-2</v>
      </c>
      <c r="I252" s="6">
        <v>5.16E-2</v>
      </c>
      <c r="J252" s="6">
        <v>4.7500000000000001E-2</v>
      </c>
      <c r="K252" s="6">
        <v>3.3300000000000003E-2</v>
      </c>
      <c r="L252" s="6">
        <v>3.7900000000000003E-2</v>
      </c>
      <c r="P252" s="6">
        <v>4.0800000000000003E-2</v>
      </c>
      <c r="Q252" s="6">
        <v>3.7100000000000001E-2</v>
      </c>
    </row>
    <row r="253" spans="3:17" ht="15.5" x14ac:dyDescent="0.35">
      <c r="C253" t="s">
        <v>258</v>
      </c>
      <c r="I253" s="6">
        <v>-4.84</v>
      </c>
    </row>
    <row r="254" spans="3:17" ht="15.5" x14ac:dyDescent="0.35">
      <c r="C254" t="s">
        <v>259</v>
      </c>
      <c r="I254" s="6">
        <v>4.93</v>
      </c>
    </row>
    <row r="255" spans="3:17" ht="15.5" x14ac:dyDescent="0.35">
      <c r="C255" t="s">
        <v>260</v>
      </c>
      <c r="I255" s="6">
        <v>7.49</v>
      </c>
    </row>
    <row r="256" spans="3:17" ht="15.5" x14ac:dyDescent="0.35">
      <c r="C256" t="s">
        <v>261</v>
      </c>
      <c r="I256" s="6">
        <v>0.2029</v>
      </c>
    </row>
    <row r="257" spans="3:9" ht="15.5" x14ac:dyDescent="0.35">
      <c r="C257" t="s">
        <v>262</v>
      </c>
      <c r="I257" s="6">
        <v>0.67</v>
      </c>
    </row>
    <row r="258" spans="3:9" ht="15.5" x14ac:dyDescent="0.35">
      <c r="C258" t="s">
        <v>263</v>
      </c>
      <c r="I258" s="6">
        <v>0.42</v>
      </c>
    </row>
    <row r="259" spans="3:9" ht="15.5" x14ac:dyDescent="0.35">
      <c r="C259" t="s">
        <v>264</v>
      </c>
      <c r="I259" s="6">
        <v>2.14</v>
      </c>
    </row>
    <row r="260" spans="3:9" ht="15.5" x14ac:dyDescent="0.35">
      <c r="C260" t="s">
        <v>265</v>
      </c>
      <c r="I260" s="6">
        <v>2.68</v>
      </c>
    </row>
    <row r="261" spans="3:9" ht="15.5" x14ac:dyDescent="0.35">
      <c r="C261" t="s">
        <v>266</v>
      </c>
      <c r="I261" s="6">
        <v>3.95</v>
      </c>
    </row>
    <row r="262" spans="3:9" ht="15.5" x14ac:dyDescent="0.35">
      <c r="C262" t="s">
        <v>267</v>
      </c>
      <c r="I262" s="5">
        <v>2</v>
      </c>
    </row>
    <row r="263" spans="3:9" ht="15.5" x14ac:dyDescent="0.35">
      <c r="C263" t="s">
        <v>408</v>
      </c>
      <c r="I263" s="6">
        <v>3.59</v>
      </c>
    </row>
    <row r="264" spans="3:9" ht="15.5" x14ac:dyDescent="0.35">
      <c r="C264" t="s">
        <v>409</v>
      </c>
      <c r="I264" s="6">
        <v>0.91</v>
      </c>
    </row>
    <row r="265" spans="3:9" ht="15.5" x14ac:dyDescent="0.35">
      <c r="C265" t="s">
        <v>268</v>
      </c>
      <c r="I265" s="6">
        <v>95.35</v>
      </c>
    </row>
    <row r="266" spans="3:9" ht="15.5" x14ac:dyDescent="0.35">
      <c r="C266" t="s">
        <v>269</v>
      </c>
      <c r="I266" s="6">
        <v>-97.01</v>
      </c>
    </row>
    <row r="267" spans="3:9" ht="15.5" x14ac:dyDescent="0.35">
      <c r="C267" t="s">
        <v>270</v>
      </c>
      <c r="I267" s="6">
        <v>698.74</v>
      </c>
    </row>
    <row r="268" spans="3:9" ht="15.5" x14ac:dyDescent="0.35">
      <c r="C268" t="s">
        <v>271</v>
      </c>
      <c r="D268" s="6">
        <v>249.09</v>
      </c>
    </row>
    <row r="269" spans="3:9" ht="15.5" x14ac:dyDescent="0.35">
      <c r="C269" t="s">
        <v>272</v>
      </c>
      <c r="I269" s="6">
        <v>1126.19</v>
      </c>
    </row>
    <row r="270" spans="3:9" ht="15.5" x14ac:dyDescent="0.35">
      <c r="C270" t="s">
        <v>273</v>
      </c>
      <c r="I270" s="6">
        <v>175.29</v>
      </c>
    </row>
    <row r="271" spans="3:9" ht="15.5" x14ac:dyDescent="0.35">
      <c r="C271" t="s">
        <v>274</v>
      </c>
      <c r="D271" s="6">
        <v>2.41</v>
      </c>
    </row>
    <row r="272" spans="3:9" ht="15.5" x14ac:dyDescent="0.35">
      <c r="C272" t="s">
        <v>275</v>
      </c>
      <c r="D272" s="6">
        <v>2.38</v>
      </c>
    </row>
    <row r="273" spans="3:9" ht="15.5" x14ac:dyDescent="0.35">
      <c r="C273" t="s">
        <v>276</v>
      </c>
      <c r="D273" s="6">
        <v>0.38</v>
      </c>
    </row>
    <row r="274" spans="3:9" ht="15.5" x14ac:dyDescent="0.35">
      <c r="C274" t="s">
        <v>277</v>
      </c>
      <c r="D274" s="6">
        <v>0.37</v>
      </c>
    </row>
    <row r="275" spans="3:9" ht="15.5" x14ac:dyDescent="0.35">
      <c r="C275" t="s">
        <v>278</v>
      </c>
      <c r="D275" s="6">
        <v>0.95</v>
      </c>
    </row>
    <row r="276" spans="3:9" ht="15.5" x14ac:dyDescent="0.35">
      <c r="C276" t="s">
        <v>279</v>
      </c>
      <c r="D276" s="6">
        <v>0.2</v>
      </c>
    </row>
    <row r="277" spans="3:9" ht="15.5" x14ac:dyDescent="0.35">
      <c r="C277" t="s">
        <v>280</v>
      </c>
      <c r="D277" s="6">
        <v>1.96</v>
      </c>
    </row>
    <row r="278" spans="3:9" ht="15.5" x14ac:dyDescent="0.35">
      <c r="C278" t="s">
        <v>410</v>
      </c>
      <c r="I278" s="6">
        <v>4.1900000000000004</v>
      </c>
    </row>
    <row r="279" spans="3:9" ht="15.5" x14ac:dyDescent="0.35">
      <c r="C279" t="s">
        <v>12</v>
      </c>
      <c r="D279" s="5">
        <v>188000000000</v>
      </c>
    </row>
    <row r="280" spans="3:9" ht="15.5" x14ac:dyDescent="0.35">
      <c r="C280" t="s">
        <v>281</v>
      </c>
      <c r="I280" s="6">
        <v>3.96</v>
      </c>
    </row>
    <row r="281" spans="3:9" ht="15.5" x14ac:dyDescent="0.35">
      <c r="C281" t="s">
        <v>282</v>
      </c>
      <c r="I281" s="6">
        <v>4.3299999999999998E-2</v>
      </c>
    </row>
    <row r="282" spans="3:9" ht="15.5" x14ac:dyDescent="0.35">
      <c r="C282" t="s">
        <v>283</v>
      </c>
      <c r="I282" s="6">
        <v>8.4700000000000011E-2</v>
      </c>
    </row>
    <row r="283" spans="3:9" ht="15.5" x14ac:dyDescent="0.35">
      <c r="C283" t="s">
        <v>284</v>
      </c>
      <c r="I283" s="6">
        <v>9.0800000000000006E-2</v>
      </c>
    </row>
    <row r="284" spans="3:9" ht="15.5" x14ac:dyDescent="0.35">
      <c r="C284" t="s">
        <v>285</v>
      </c>
      <c r="I284" s="6">
        <v>7.8299999999999995E-2</v>
      </c>
    </row>
    <row r="285" spans="3:9" ht="15.5" x14ac:dyDescent="0.35">
      <c r="C285" t="s">
        <v>286</v>
      </c>
      <c r="D285" s="6">
        <v>18.45</v>
      </c>
    </row>
    <row r="286" spans="3:9" ht="15.5" x14ac:dyDescent="0.35">
      <c r="C286" t="s">
        <v>287</v>
      </c>
      <c r="D286" s="6">
        <v>4.49</v>
      </c>
    </row>
    <row r="287" spans="3:9" ht="15.5" x14ac:dyDescent="0.35">
      <c r="C287" t="s">
        <v>288</v>
      </c>
      <c r="D287" s="6">
        <v>6.88</v>
      </c>
    </row>
    <row r="288" spans="3:9" ht="15.5" x14ac:dyDescent="0.35">
      <c r="C288" t="s">
        <v>289</v>
      </c>
      <c r="D288" s="6">
        <v>16.059999999999999</v>
      </c>
    </row>
    <row r="289" spans="3:9" ht="15.5" x14ac:dyDescent="0.35">
      <c r="C289" t="s">
        <v>290</v>
      </c>
      <c r="D289" s="6">
        <v>4.93</v>
      </c>
    </row>
    <row r="290" spans="3:9" ht="15.5" x14ac:dyDescent="0.35">
      <c r="C290" t="s">
        <v>291</v>
      </c>
      <c r="I290" s="6">
        <v>0.31</v>
      </c>
    </row>
    <row r="291" spans="3:9" ht="15.5" x14ac:dyDescent="0.35">
      <c r="C291" t="s">
        <v>292</v>
      </c>
      <c r="I291" s="6">
        <v>83.67</v>
      </c>
    </row>
    <row r="292" spans="3:9" ht="15.5" x14ac:dyDescent="0.35">
      <c r="C292" t="s">
        <v>52</v>
      </c>
      <c r="I292" s="5">
        <v>752000000000</v>
      </c>
    </row>
    <row r="293" spans="3:9" ht="15.5" x14ac:dyDescent="0.35">
      <c r="C293" t="s">
        <v>293</v>
      </c>
      <c r="I293" s="5">
        <v>1063000000000</v>
      </c>
    </row>
    <row r="294" spans="3:9" ht="15.5" x14ac:dyDescent="0.35">
      <c r="C294" t="s">
        <v>294</v>
      </c>
      <c r="I294" s="5">
        <v>1600000000</v>
      </c>
    </row>
    <row r="295" spans="3:9" ht="15.5" x14ac:dyDescent="0.35">
      <c r="C295" t="s">
        <v>295</v>
      </c>
      <c r="I295" s="6">
        <v>7.9600000000000004E-2</v>
      </c>
    </row>
    <row r="296" spans="3:9" ht="15.5" x14ac:dyDescent="0.35">
      <c r="C296" t="s">
        <v>296</v>
      </c>
      <c r="D296" s="6">
        <v>0.27149999999999996</v>
      </c>
    </row>
    <row r="297" spans="3:9" ht="15.5" x14ac:dyDescent="0.35">
      <c r="C297" t="s">
        <v>297</v>
      </c>
      <c r="D297" s="6">
        <v>-6.93E-2</v>
      </c>
    </row>
    <row r="298" spans="3:9" ht="15.5" x14ac:dyDescent="0.35">
      <c r="C298" t="s">
        <v>298</v>
      </c>
      <c r="D298" s="6">
        <v>-0.18690000000000001</v>
      </c>
    </row>
    <row r="299" spans="3:9" ht="15.5" x14ac:dyDescent="0.35">
      <c r="C299" t="s">
        <v>299</v>
      </c>
      <c r="D299" s="6">
        <v>-1.5300000000000001E-2</v>
      </c>
    </row>
    <row r="300" spans="3:9" ht="15.5" x14ac:dyDescent="0.35">
      <c r="C300" t="s">
        <v>300</v>
      </c>
      <c r="D300" s="6">
        <v>-0.24030000000000001</v>
      </c>
    </row>
    <row r="301" spans="3:9" ht="15.5" x14ac:dyDescent="0.35">
      <c r="C301" t="s">
        <v>301</v>
      </c>
      <c r="D301" s="6">
        <v>-2.4736000000000002</v>
      </c>
    </row>
    <row r="302" spans="3:9" ht="15.5" x14ac:dyDescent="0.35">
      <c r="C302" t="s">
        <v>411</v>
      </c>
      <c r="I302" s="6">
        <v>26.05</v>
      </c>
    </row>
    <row r="303" spans="3:9" ht="15.5" x14ac:dyDescent="0.35">
      <c r="C303" t="s">
        <v>442</v>
      </c>
      <c r="I303" s="6">
        <v>26.05</v>
      </c>
    </row>
    <row r="304" spans="3:9" ht="15.5" x14ac:dyDescent="0.35">
      <c r="C304" t="s">
        <v>443</v>
      </c>
      <c r="I304" s="6">
        <v>-0.26850000000000002</v>
      </c>
    </row>
    <row r="305" spans="3:9" ht="15.5" x14ac:dyDescent="0.35">
      <c r="C305" t="s">
        <v>444</v>
      </c>
      <c r="I305" s="6">
        <v>5.5300000000000002E-2</v>
      </c>
    </row>
    <row r="306" spans="3:9" ht="15.5" x14ac:dyDescent="0.35">
      <c r="C306" t="s">
        <v>412</v>
      </c>
      <c r="I306" t="s">
        <v>1667</v>
      </c>
    </row>
    <row r="307" spans="3:9" ht="15.5" x14ac:dyDescent="0.35">
      <c r="C307" t="s">
        <v>302</v>
      </c>
      <c r="I307" s="5">
        <v>6</v>
      </c>
    </row>
    <row r="308" spans="3:9" ht="15.5" x14ac:dyDescent="0.35">
      <c r="C308" t="s">
        <v>303</v>
      </c>
      <c r="I308" s="6">
        <v>0.4</v>
      </c>
    </row>
    <row r="309" spans="3:9" ht="15.5" x14ac:dyDescent="0.35">
      <c r="C309" t="s">
        <v>304</v>
      </c>
      <c r="I309" s="6">
        <v>0.46</v>
      </c>
    </row>
    <row r="310" spans="3:9" ht="15.5" x14ac:dyDescent="0.35">
      <c r="C310" t="s">
        <v>414</v>
      </c>
      <c r="I310" s="6">
        <v>0.93</v>
      </c>
    </row>
    <row r="311" spans="3:9" ht="15.5" x14ac:dyDescent="0.35">
      <c r="C311" t="s">
        <v>305</v>
      </c>
      <c r="I311" s="6">
        <v>0.89</v>
      </c>
    </row>
    <row r="312" spans="3:9" ht="15.5" x14ac:dyDescent="0.35">
      <c r="C312" t="s">
        <v>306</v>
      </c>
      <c r="I312" s="6">
        <v>0.69</v>
      </c>
    </row>
    <row r="313" spans="3:9" ht="15.5" x14ac:dyDescent="0.35">
      <c r="C313" t="s">
        <v>307</v>
      </c>
      <c r="I313" s="6">
        <v>0.86</v>
      </c>
    </row>
    <row r="314" spans="3:9" ht="15.5" x14ac:dyDescent="0.35">
      <c r="C314" t="s">
        <v>308</v>
      </c>
      <c r="I314" s="6">
        <v>0.56999999999999995</v>
      </c>
    </row>
    <row r="315" spans="3:9" ht="15.5" x14ac:dyDescent="0.35">
      <c r="C315" t="s">
        <v>309</v>
      </c>
      <c r="I315" s="5">
        <v>1118000000000</v>
      </c>
    </row>
    <row r="316" spans="3:9" ht="15.5" x14ac:dyDescent="0.35">
      <c r="C316" t="s">
        <v>310</v>
      </c>
      <c r="I316" s="5">
        <v>494000000000</v>
      </c>
    </row>
    <row r="317" spans="3:9" ht="15.5" x14ac:dyDescent="0.35">
      <c r="C317" t="s">
        <v>311</v>
      </c>
      <c r="I317" s="5">
        <v>436000000000</v>
      </c>
    </row>
    <row r="318" spans="3:9" ht="15.5" x14ac:dyDescent="0.35">
      <c r="C318" t="s">
        <v>312</v>
      </c>
      <c r="I318" s="5">
        <v>153000000000</v>
      </c>
    </row>
    <row r="319" spans="3:9" ht="15.5" x14ac:dyDescent="0.35">
      <c r="C319" t="s">
        <v>313</v>
      </c>
      <c r="D319" s="5">
        <v>399000000000</v>
      </c>
    </row>
    <row r="320" spans="3:9" ht="15.5" x14ac:dyDescent="0.35">
      <c r="C320" t="s">
        <v>314</v>
      </c>
      <c r="D320" s="5">
        <v>3526000000000</v>
      </c>
    </row>
    <row r="321" spans="3:9" ht="15.5" x14ac:dyDescent="0.35">
      <c r="C321" t="s">
        <v>315</v>
      </c>
      <c r="D321" s="5">
        <v>1705000000000</v>
      </c>
    </row>
    <row r="322" spans="3:9" ht="15.5" x14ac:dyDescent="0.35">
      <c r="C322" t="s">
        <v>237</v>
      </c>
      <c r="D322" s="5">
        <v>453000000000</v>
      </c>
    </row>
    <row r="323" spans="3:9" ht="15.5" x14ac:dyDescent="0.35">
      <c r="C323" t="s">
        <v>236</v>
      </c>
      <c r="I323" s="5">
        <v>1802000000000</v>
      </c>
    </row>
    <row r="324" spans="3:9" ht="15.5" x14ac:dyDescent="0.35">
      <c r="C324" t="s">
        <v>235</v>
      </c>
      <c r="D324" s="5">
        <v>664000000000</v>
      </c>
    </row>
    <row r="325" spans="3:9" ht="15.5" x14ac:dyDescent="0.35">
      <c r="C325" t="s">
        <v>234</v>
      </c>
      <c r="D325" s="5">
        <v>25000000000</v>
      </c>
    </row>
    <row r="326" spans="3:9" ht="15.5" x14ac:dyDescent="0.35">
      <c r="C326" t="s">
        <v>23</v>
      </c>
      <c r="D326" s="5">
        <v>690000000000</v>
      </c>
    </row>
    <row r="327" spans="3:9" ht="15.5" x14ac:dyDescent="0.35">
      <c r="C327" t="s">
        <v>20</v>
      </c>
      <c r="D327" s="5">
        <v>291000000000</v>
      </c>
    </row>
    <row r="328" spans="3:9" ht="15.5" x14ac:dyDescent="0.35">
      <c r="C328" t="s">
        <v>316</v>
      </c>
      <c r="I328" s="5">
        <v>1822000000000</v>
      </c>
    </row>
    <row r="329" spans="3:9" ht="15.5" x14ac:dyDescent="0.35">
      <c r="C329" t="s">
        <v>317</v>
      </c>
      <c r="I329" s="5">
        <v>351000000000</v>
      </c>
    </row>
    <row r="330" spans="3:9" ht="15.5" x14ac:dyDescent="0.35">
      <c r="C330" t="s">
        <v>318</v>
      </c>
      <c r="I330" s="5">
        <v>-72000000000</v>
      </c>
    </row>
    <row r="331" spans="3:9" ht="15.5" x14ac:dyDescent="0.35">
      <c r="C331" t="s">
        <v>319</v>
      </c>
      <c r="I331" s="5">
        <v>-170000000000</v>
      </c>
    </row>
    <row r="332" spans="3:9" ht="15.5" x14ac:dyDescent="0.35">
      <c r="C332" t="s">
        <v>320</v>
      </c>
      <c r="I332" s="5">
        <v>-70000000000</v>
      </c>
    </row>
    <row r="333" spans="3:9" ht="15.5" x14ac:dyDescent="0.35">
      <c r="C333" t="s">
        <v>321</v>
      </c>
      <c r="I333" s="5">
        <v>280000000000</v>
      </c>
    </row>
  </sheetData>
  <pageMargins left="0.7" right="0.7" top="0.75" bottom="0.75" header="0.3" footer="0.3"/>
  <ignoredErrors>
    <ignoredError sqref="A1:Z334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1668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1669</v>
      </c>
      <c r="D2" s="2" vm="358">
        <f ca="1">IFERROR(_xlfn.STOCKHISTORY("XIDX:" &amp; $C$1, D3, , 0, 0, 1), "Libur")</f>
        <v>3060</v>
      </c>
      <c r="H2" s="2" vm="358">
        <f ca="1">IFERROR(INDEX(D2:G2,COUNT(D2:G2)),"")</f>
        <v>3060</v>
      </c>
      <c r="I2" s="2" t="str">
        <f t="shared" ref="I2:Z2" ca="1" si="0">IFERROR(_xlfn.STOCKHISTORY("XIDX:" &amp; $C$1, I1, , 0, 0, 1), "Libur")</f>
        <v>Libur</v>
      </c>
      <c r="J2" s="2" vm="359">
        <f t="shared" ca="1" si="0"/>
        <v>785</v>
      </c>
      <c r="K2" s="2" t="str">
        <f t="shared" ca="1" si="0"/>
        <v>Libur</v>
      </c>
      <c r="L2" s="2" vm="360">
        <f t="shared" ca="1" si="0"/>
        <v>258</v>
      </c>
      <c r="M2" s="2" vm="260">
        <f t="shared" ca="1" si="0"/>
        <v>196</v>
      </c>
      <c r="N2" s="2" vm="204">
        <f t="shared" ca="1" si="0"/>
        <v>54</v>
      </c>
      <c r="O2" s="2" vm="361">
        <f t="shared" ca="1" si="0"/>
        <v>66</v>
      </c>
      <c r="P2" s="2" t="str">
        <f t="shared" ca="1" si="0"/>
        <v>Libur</v>
      </c>
      <c r="Q2" s="2" t="str">
        <f t="shared" ca="1" si="0"/>
        <v>Libur</v>
      </c>
      <c r="R2" s="2" vm="4">
        <f t="shared" ca="1" si="0"/>
        <v>50</v>
      </c>
      <c r="S2" s="2" t="str">
        <f t="shared" ca="1" si="0"/>
        <v>Libur</v>
      </c>
      <c r="T2" s="2" vm="362">
        <f t="shared" ca="1" si="0"/>
        <v>88</v>
      </c>
      <c r="U2" s="2" vm="259">
        <f t="shared" ca="1" si="0"/>
        <v>86</v>
      </c>
      <c r="V2" s="2" t="str">
        <f t="shared" ca="1" si="0"/>
        <v>Libur</v>
      </c>
      <c r="W2" s="2" vm="363">
        <f t="shared" ca="1" si="0"/>
        <v>182</v>
      </c>
      <c r="X2" s="2" vm="364">
        <f t="shared" ca="1" si="0"/>
        <v>174</v>
      </c>
      <c r="Y2" s="2" vm="40">
        <f t="shared" ca="1" si="0"/>
        <v>310</v>
      </c>
      <c r="Z2" s="2" vm="365">
        <f t="shared" ca="1" si="0"/>
        <v>335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196533114000</v>
      </c>
      <c r="H4" s="2">
        <f>IFERROR(SUM(D4:G4)*(4/MAX(1,COUNT(D4:G4))),"")</f>
        <v>786132456000</v>
      </c>
      <c r="I4" s="2">
        <f t="shared" ref="I4:Z4" si="1">IFERROR(INDEX(I51:I500,MATCH($C$4,$C$51:$C$500,0)),"")</f>
        <v>749374529000</v>
      </c>
      <c r="J4" s="2">
        <f t="shared" si="1"/>
        <v>244822021000</v>
      </c>
      <c r="K4" s="2">
        <f t="shared" si="1"/>
        <v>57813090000</v>
      </c>
      <c r="L4" s="2">
        <f t="shared" si="1"/>
        <v>26565778000</v>
      </c>
      <c r="M4" s="2">
        <f t="shared" si="1"/>
        <v>3078120000</v>
      </c>
      <c r="N4" s="2">
        <f t="shared" si="1"/>
        <v>17334744000</v>
      </c>
      <c r="O4" s="2">
        <f t="shared" si="1"/>
        <v>13253947000</v>
      </c>
      <c r="P4" s="2">
        <f t="shared" si="1"/>
        <v>6825414000</v>
      </c>
      <c r="Q4" s="2">
        <f t="shared" si="1"/>
        <v>11148530000</v>
      </c>
      <c r="R4" s="2">
        <f t="shared" si="1"/>
        <v>8402374000</v>
      </c>
      <c r="S4" s="2">
        <f t="shared" si="1"/>
        <v>19798817000</v>
      </c>
      <c r="T4" s="2">
        <f t="shared" si="1"/>
        <v>76405376000</v>
      </c>
      <c r="U4" s="2">
        <f t="shared" si="1"/>
        <v>202625598000</v>
      </c>
      <c r="V4" s="2">
        <f t="shared" si="1"/>
        <v>294488422000</v>
      </c>
      <c r="W4" s="2">
        <f t="shared" si="1"/>
        <v>389723325782</v>
      </c>
      <c r="X4" s="2">
        <f t="shared" si="1"/>
        <v>290440471584</v>
      </c>
      <c r="Y4" s="2">
        <f t="shared" si="1"/>
        <v>383836032612</v>
      </c>
      <c r="Z4" s="2">
        <f t="shared" si="1"/>
        <v>456672888196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17284061000</v>
      </c>
      <c r="H5" s="2">
        <f>IFERROR(SUM(D5:G5)*(4/MAX(1,COUNT(D5:G5))),"")</f>
        <v>69136244000</v>
      </c>
      <c r="I5" s="2">
        <f t="shared" ref="I5:Z5" si="2">IFERROR(INDEX(I51:I500,MATCH($C$5,$C$51:$C$500,0)),"")</f>
        <v>38414258000</v>
      </c>
      <c r="J5" s="2">
        <f t="shared" si="2"/>
        <v>6826362000</v>
      </c>
      <c r="K5" s="2">
        <f t="shared" si="2"/>
        <v>-6029551000</v>
      </c>
      <c r="L5" s="2">
        <f t="shared" si="2"/>
        <v>-29360526000</v>
      </c>
      <c r="M5" s="2">
        <f t="shared" si="2"/>
        <v>-379496000</v>
      </c>
      <c r="N5" s="2">
        <f t="shared" si="2"/>
        <v>53722000</v>
      </c>
      <c r="O5" s="2">
        <f t="shared" si="2"/>
        <v>-41250526000</v>
      </c>
      <c r="P5" s="2">
        <f t="shared" si="2"/>
        <v>-3744282000</v>
      </c>
      <c r="Q5" s="2">
        <f t="shared" si="2"/>
        <v>-10411858000</v>
      </c>
      <c r="R5" s="2">
        <f t="shared" si="2"/>
        <v>-13729532000</v>
      </c>
      <c r="S5" s="2">
        <f t="shared" si="2"/>
        <v>-60520395000</v>
      </c>
      <c r="T5" s="2">
        <f t="shared" si="2"/>
        <v>-28431513000</v>
      </c>
      <c r="U5" s="2">
        <f t="shared" si="2"/>
        <v>336766000</v>
      </c>
      <c r="V5" s="2">
        <f t="shared" si="2"/>
        <v>-9064546000</v>
      </c>
      <c r="W5" s="2">
        <f t="shared" si="2"/>
        <v>-2914262074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337781970000</v>
      </c>
      <c r="H6" s="2">
        <f>IFERROR(INDEX(D6:G6,COUNT(D6:G6)),"")</f>
        <v>337781970000</v>
      </c>
      <c r="I6" s="2">
        <f t="shared" ref="I6:Z6" si="3">IFERROR(INDEX(I51:I500,MATCH($C$6,$C$51:$C$500,0)),"")</f>
        <v>311725213000</v>
      </c>
      <c r="J6" s="2">
        <f t="shared" si="3"/>
        <v>256160519000</v>
      </c>
      <c r="K6" s="2">
        <f t="shared" si="3"/>
        <v>243361929000</v>
      </c>
      <c r="L6" s="2">
        <f t="shared" si="3"/>
        <v>10651480000</v>
      </c>
      <c r="M6" s="2">
        <f t="shared" si="3"/>
        <v>40012007000</v>
      </c>
      <c r="N6" s="2">
        <f t="shared" si="3"/>
        <v>40391503000</v>
      </c>
      <c r="O6" s="2">
        <f t="shared" si="3"/>
        <v>14328227000</v>
      </c>
      <c r="P6" s="2">
        <f t="shared" si="3"/>
        <v>55578753000</v>
      </c>
      <c r="Q6" s="2">
        <f t="shared" si="3"/>
        <v>59323036000</v>
      </c>
      <c r="R6" s="2">
        <f t="shared" si="3"/>
        <v>69785429000</v>
      </c>
      <c r="S6" s="2">
        <f t="shared" si="3"/>
        <v>83514962000</v>
      </c>
      <c r="T6" s="2">
        <f t="shared" si="3"/>
        <v>146734588000</v>
      </c>
      <c r="U6" s="2">
        <f t="shared" si="3"/>
        <v>175158381000</v>
      </c>
      <c r="V6" s="2">
        <f t="shared" si="3"/>
        <v>174722338000</v>
      </c>
      <c r="W6" s="2">
        <f t="shared" si="3"/>
        <v>189686346172</v>
      </c>
      <c r="X6" s="2">
        <f t="shared" si="3"/>
        <v>192605908246</v>
      </c>
      <c r="Y6" s="2">
        <f t="shared" si="3"/>
        <v>188097360454</v>
      </c>
      <c r="Z6" s="2">
        <f t="shared" si="3"/>
        <v>199243994489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1.2</v>
      </c>
      <c r="H7" s="3">
        <f>IFERROR(INDEX(D7:G7,COUNT(D7:G7)),"")</f>
        <v>1.2</v>
      </c>
      <c r="I7" s="3">
        <f t="shared" ref="I7:Z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0.6</v>
      </c>
      <c r="M7" s="3">
        <f t="shared" si="4"/>
        <v>0.6</v>
      </c>
      <c r="N7" s="3">
        <f t="shared" si="4"/>
        <v>0.6</v>
      </c>
      <c r="O7" s="3">
        <f t="shared" si="4"/>
        <v>0.6</v>
      </c>
      <c r="P7" s="3">
        <f t="shared" si="4"/>
        <v>0.6</v>
      </c>
      <c r="Q7" s="3">
        <f t="shared" si="4"/>
        <v>0.6</v>
      </c>
      <c r="R7" s="3">
        <f t="shared" si="4"/>
        <v>0.6</v>
      </c>
      <c r="S7" s="3">
        <f t="shared" si="4"/>
        <v>0.6</v>
      </c>
      <c r="T7" s="3">
        <f t="shared" si="4"/>
        <v>0.6</v>
      </c>
      <c r="U7" s="3">
        <f t="shared" si="4"/>
        <v>0.6</v>
      </c>
      <c r="V7" s="3">
        <f t="shared" si="4"/>
        <v>0.6</v>
      </c>
      <c r="W7" s="3">
        <f t="shared" si="4"/>
        <v>0.6</v>
      </c>
      <c r="X7" s="3">
        <f t="shared" si="4"/>
        <v>0.6</v>
      </c>
      <c r="Y7" s="3">
        <f t="shared" si="4"/>
        <v>0.6</v>
      </c>
      <c r="Z7" s="3">
        <f t="shared" si="4"/>
        <v>0.6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29000000000</v>
      </c>
      <c r="H8" s="2">
        <f>IFERROR(INDEX(D8:G8,COUNT(D8:G8)),"")</f>
        <v>29000000000</v>
      </c>
      <c r="I8" s="2">
        <f t="shared" ref="I8:Z8" si="5">IFERROR(INDEX(I51:I500,MATCH($C$8,$C$51:$C$500,0)),"")</f>
        <v>23000000000</v>
      </c>
      <c r="J8" s="2">
        <f t="shared" si="5"/>
        <v>-51000000000</v>
      </c>
      <c r="K8" s="2">
        <f t="shared" si="5"/>
        <v>-14000000000</v>
      </c>
      <c r="L8" s="2">
        <f t="shared" si="5"/>
        <v>-4000000000</v>
      </c>
      <c r="M8" s="2">
        <f t="shared" si="5"/>
        <v>7000000000</v>
      </c>
      <c r="N8" s="2">
        <f t="shared" si="5"/>
        <v>2000000000</v>
      </c>
      <c r="O8" s="2">
        <f t="shared" si="5"/>
        <v>14000000000</v>
      </c>
      <c r="P8" s="2">
        <f t="shared" si="5"/>
        <v>4000000000</v>
      </c>
      <c r="Q8" s="2">
        <f t="shared" si="5"/>
        <v>5000000000</v>
      </c>
      <c r="R8" s="2">
        <f t="shared" si="5"/>
        <v>-3000000000</v>
      </c>
      <c r="S8" s="2">
        <f t="shared" si="5"/>
        <v>56000000000</v>
      </c>
      <c r="T8" s="2">
        <f t="shared" si="5"/>
        <v>20000000000</v>
      </c>
      <c r="U8" s="2">
        <f t="shared" si="5"/>
        <v>-2000000000</v>
      </c>
      <c r="V8" s="2">
        <f t="shared" si="5"/>
        <v>32000000000</v>
      </c>
      <c r="W8" s="2">
        <f t="shared" si="5"/>
        <v>-77000000000</v>
      </c>
      <c r="X8" s="2">
        <f t="shared" si="5"/>
        <v>24000000000</v>
      </c>
      <c r="Y8" s="2">
        <f t="shared" si="5"/>
        <v>79000000000</v>
      </c>
      <c r="Z8" s="2">
        <f t="shared" si="5"/>
        <v>-104000000000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24.15</v>
      </c>
      <c r="H9" s="3">
        <f>IFERROR(INDEX(D9:G9,COUNT(D9:G9)),"")</f>
        <v>24.15</v>
      </c>
      <c r="I9" s="3">
        <f t="shared" ref="I9:Z9" si="6">IFERROR(INDEX(I51:I500,MATCH($C$9,$C$51:$C$500,0)),"")</f>
        <v>19.16</v>
      </c>
      <c r="J9" s="3">
        <f t="shared" si="6"/>
        <v>-42.16</v>
      </c>
      <c r="K9" s="3">
        <f t="shared" si="6"/>
        <v>-11.82</v>
      </c>
      <c r="L9" s="3">
        <f t="shared" si="6"/>
        <v>-7.43</v>
      </c>
      <c r="M9" s="3">
        <f t="shared" si="6"/>
        <v>11.08</v>
      </c>
      <c r="N9" s="3">
        <f t="shared" si="6"/>
        <v>4.07</v>
      </c>
      <c r="O9" s="3">
        <f t="shared" si="6"/>
        <v>23.95</v>
      </c>
      <c r="P9" s="3">
        <f t="shared" si="6"/>
        <v>6.33</v>
      </c>
      <c r="Q9" s="3">
        <f t="shared" si="6"/>
        <v>7.61</v>
      </c>
      <c r="R9" s="3">
        <f t="shared" si="6"/>
        <v>-5.54</v>
      </c>
      <c r="S9" s="3">
        <f t="shared" si="6"/>
        <v>93.73</v>
      </c>
      <c r="T9" s="3">
        <f t="shared" si="6"/>
        <v>32.58</v>
      </c>
      <c r="U9" s="3">
        <f t="shared" si="6"/>
        <v>-3.91</v>
      </c>
      <c r="V9" s="3">
        <f t="shared" si="6"/>
        <v>52.74</v>
      </c>
      <c r="W9" s="3">
        <f t="shared" si="6"/>
        <v>-128.13999999999999</v>
      </c>
      <c r="X9" s="3">
        <f t="shared" si="6"/>
        <v>40.58</v>
      </c>
      <c r="Y9" s="3">
        <f t="shared" si="6"/>
        <v>130.94</v>
      </c>
      <c r="Z9" s="3">
        <f t="shared" si="6"/>
        <v>-173</v>
      </c>
    </row>
    <row r="10" spans="1:26" ht="15.5" x14ac:dyDescent="0.35">
      <c r="C10" t="s">
        <v>17</v>
      </c>
      <c r="D10" s="3">
        <f ca="1">IFERROR(IF(D9=0,"",D2/D9),"")</f>
        <v>126.7080745341615</v>
      </c>
      <c r="I10" s="3" t="str">
        <f t="shared" ref="I10:Z10" ca="1" si="7">IFERROR(IF(I9=0,"",I2/I9),"")</f>
        <v/>
      </c>
      <c r="J10" s="3">
        <f t="shared" ca="1" si="7"/>
        <v>-18.619544592030362</v>
      </c>
      <c r="K10" s="3" t="str">
        <f t="shared" ca="1" si="7"/>
        <v/>
      </c>
      <c r="L10" s="3">
        <f t="shared" ca="1" si="7"/>
        <v>-34.724091520861371</v>
      </c>
      <c r="M10" s="3">
        <f t="shared" ca="1" si="7"/>
        <v>17.689530685920577</v>
      </c>
      <c r="N10" s="3">
        <f t="shared" ca="1" si="7"/>
        <v>13.267813267813267</v>
      </c>
      <c r="O10" s="3">
        <f t="shared" ca="1" si="7"/>
        <v>2.7557411273486432</v>
      </c>
      <c r="P10" s="3" t="str">
        <f t="shared" ca="1" si="7"/>
        <v/>
      </c>
      <c r="Q10" s="3" t="str">
        <f t="shared" ca="1" si="7"/>
        <v/>
      </c>
      <c r="R10" s="3">
        <f t="shared" ca="1" si="7"/>
        <v>-9.025270758122744</v>
      </c>
      <c r="S10" s="3" t="str">
        <f t="shared" ca="1" si="7"/>
        <v/>
      </c>
      <c r="T10" s="3">
        <f t="shared" ca="1" si="7"/>
        <v>2.7010435850214858</v>
      </c>
      <c r="U10" s="3">
        <f t="shared" ca="1" si="7"/>
        <v>-21.994884910485933</v>
      </c>
      <c r="V10" s="3" t="str">
        <f t="shared" ca="1" si="7"/>
        <v/>
      </c>
      <c r="W10" s="3">
        <f t="shared" ca="1" si="7"/>
        <v>-1.4203215233338538</v>
      </c>
      <c r="X10" s="3">
        <f t="shared" ca="1" si="7"/>
        <v>4.2878265155248894</v>
      </c>
      <c r="Y10" s="3">
        <f t="shared" ca="1" si="7"/>
        <v>2.3674965633114402</v>
      </c>
      <c r="Z10" s="3">
        <f t="shared" ca="1" si="7"/>
        <v>-1.9364161849710984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53867267000</v>
      </c>
      <c r="H11" s="2">
        <f>IFERROR(INDEX(D11:G11,COUNT(D11:G11)),"")</f>
        <v>53867267000</v>
      </c>
      <c r="I11" s="2">
        <f t="shared" ref="I11:Z11" si="8">IFERROR(INDEX(I51:I500,MATCH($C$11,$C$51:$C$500,0)),"")</f>
        <v>31702176000</v>
      </c>
      <c r="J11" s="2">
        <f t="shared" si="8"/>
        <v>47496043000</v>
      </c>
      <c r="K11" s="2">
        <f t="shared" si="8"/>
        <v>203189882000</v>
      </c>
      <c r="L11" s="2">
        <f t="shared" si="8"/>
        <v>1455184000</v>
      </c>
      <c r="M11" s="2">
        <f t="shared" si="8"/>
        <v>4290526000</v>
      </c>
      <c r="N11" s="2">
        <f t="shared" si="8"/>
        <v>346861000</v>
      </c>
      <c r="O11" s="2">
        <f t="shared" si="8"/>
        <v>1093848000</v>
      </c>
      <c r="P11" s="2">
        <f t="shared" si="8"/>
        <v>1403521000</v>
      </c>
      <c r="Q11" s="2">
        <f t="shared" si="8"/>
        <v>816135000</v>
      </c>
      <c r="R11" s="2">
        <f t="shared" si="8"/>
        <v>1868277000</v>
      </c>
      <c r="S11" s="2">
        <f t="shared" si="8"/>
        <v>2441452000</v>
      </c>
      <c r="T11" s="2">
        <f t="shared" si="8"/>
        <v>2485629000</v>
      </c>
      <c r="U11" s="2">
        <f t="shared" si="8"/>
        <v>1853429000</v>
      </c>
      <c r="V11" s="2">
        <f t="shared" si="8"/>
        <v>20246939000</v>
      </c>
      <c r="W11" s="2">
        <f t="shared" si="8"/>
        <v>13459384516</v>
      </c>
      <c r="X11" s="2">
        <f t="shared" si="8"/>
        <v>16295937999</v>
      </c>
      <c r="Y11" s="2">
        <f t="shared" si="8"/>
        <v>6906352794</v>
      </c>
      <c r="Z11" s="2">
        <f t="shared" si="8"/>
        <v>26731780207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-54000000000</v>
      </c>
      <c r="H12" s="2">
        <f>IFERROR(INDEX(D12:G12,COUNT(D12:G12)),"")</f>
        <v>-54000000000</v>
      </c>
      <c r="I12" s="2">
        <f t="shared" ref="I12:Z12" si="9">IFERROR(INDEX(I51:I500,MATCH($C$12,$C$51:$C$500,0)),"")</f>
        <v>-31000000000</v>
      </c>
      <c r="J12" s="2">
        <f t="shared" si="9"/>
        <v>-47000000000</v>
      </c>
      <c r="K12" s="2">
        <f t="shared" si="9"/>
        <v>-203000000000</v>
      </c>
      <c r="L12" s="2">
        <f t="shared" si="9"/>
        <v>-1000000000</v>
      </c>
      <c r="M12" s="2">
        <f t="shared" si="9"/>
        <v>-4000000000</v>
      </c>
      <c r="N12" s="2">
        <f t="shared" si="9"/>
        <v>1000000000</v>
      </c>
      <c r="O12" s="2">
        <f t="shared" si="9"/>
        <v>-1000000000</v>
      </c>
      <c r="P12" s="2">
        <f t="shared" si="9"/>
        <v>-1000000000</v>
      </c>
      <c r="Q12" s="2">
        <f t="shared" si="9"/>
        <v>-1000000000</v>
      </c>
      <c r="R12" s="2">
        <f t="shared" si="9"/>
        <v>82000000000</v>
      </c>
      <c r="S12" s="2">
        <f t="shared" si="9"/>
        <v>78000000000</v>
      </c>
      <c r="T12" s="2">
        <f t="shared" si="9"/>
        <v>136000000000</v>
      </c>
      <c r="U12" s="2">
        <f t="shared" si="9"/>
        <v>147000000000</v>
      </c>
      <c r="V12" s="2">
        <f t="shared" si="9"/>
        <v>156000000000</v>
      </c>
      <c r="W12" s="2">
        <f t="shared" si="9"/>
        <v>209000000000</v>
      </c>
      <c r="X12" s="2">
        <f t="shared" si="9"/>
        <v>185000000000</v>
      </c>
      <c r="Y12" s="2">
        <f t="shared" si="9"/>
        <v>208000000000</v>
      </c>
      <c r="Z12" s="2">
        <f t="shared" si="9"/>
        <v>204000000000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2000000000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84000000000</v>
      </c>
      <c r="S13" s="2">
        <f t="shared" si="10"/>
        <v>81000000000</v>
      </c>
      <c r="T13" s="2">
        <f t="shared" si="10"/>
        <v>139000000000</v>
      </c>
      <c r="U13" s="2">
        <f t="shared" si="10"/>
        <v>149000000000</v>
      </c>
      <c r="V13" s="2">
        <f t="shared" si="10"/>
        <v>177000000000</v>
      </c>
      <c r="W13" s="2">
        <f t="shared" si="10"/>
        <v>222000000000</v>
      </c>
      <c r="X13" s="2">
        <f t="shared" si="10"/>
        <v>201000000000</v>
      </c>
      <c r="Y13" s="2">
        <f t="shared" si="10"/>
        <v>215000000000</v>
      </c>
      <c r="Z13" s="2">
        <f t="shared" si="10"/>
        <v>231000000000</v>
      </c>
    </row>
    <row r="14" spans="1:26" ht="15.5" x14ac:dyDescent="0.35">
      <c r="C14" t="s">
        <v>26</v>
      </c>
      <c r="D14" s="2">
        <f>IFERROR(INDEX(D51:D500,MATCH($C$14,$C$51:$C$500,0)),"")</f>
        <v>-77006000</v>
      </c>
      <c r="H14" s="2">
        <f>IFERROR(SUM(D14:G14)*(4/MAX(1,COUNT(D14:G14))),"")</f>
        <v>-308024000</v>
      </c>
      <c r="I14" s="2">
        <f t="shared" ref="I14:Z14" si="11">IFERROR(INDEX(I51:I500,MATCH($C$14,$C$51:$C$500,0)),"")</f>
        <v>-145875000</v>
      </c>
      <c r="J14" s="2">
        <f t="shared" si="11"/>
        <v>-2205000</v>
      </c>
      <c r="K14" s="2">
        <f t="shared" si="11"/>
        <v>-2570000</v>
      </c>
      <c r="L14" s="2">
        <f t="shared" si="11"/>
        <v>-2571000</v>
      </c>
      <c r="M14" s="2">
        <f t="shared" si="11"/>
        <v>-2272903000</v>
      </c>
      <c r="N14" s="2">
        <f t="shared" si="11"/>
        <v>-2766989000</v>
      </c>
      <c r="O14" s="2">
        <f t="shared" si="11"/>
        <v>-13228285000</v>
      </c>
      <c r="P14" s="2">
        <f t="shared" si="11"/>
        <v>-638257000</v>
      </c>
      <c r="Q14" s="2">
        <f t="shared" si="11"/>
        <v>-4427303000</v>
      </c>
      <c r="R14" s="2">
        <f t="shared" si="11"/>
        <v>-9636555000</v>
      </c>
      <c r="S14" s="2">
        <f t="shared" si="11"/>
        <v>-12507010000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-7023197000</v>
      </c>
      <c r="H15" s="2">
        <f>IFERROR(SUM(D15:G15)*(4/MAX(1,COUNT(D15:G15))),"")</f>
        <v>-28092788000</v>
      </c>
      <c r="I15" s="2">
        <f t="shared" ref="I15:Z15" si="12">IFERROR(INDEX(I51:I500,MATCH($C$15,$C$51:$C$500,0)),"")</f>
        <v>-15709373000</v>
      </c>
      <c r="J15" s="2">
        <f t="shared" si="12"/>
        <v>-9598191000</v>
      </c>
      <c r="K15" s="2">
        <f t="shared" si="12"/>
        <v>-1086502000</v>
      </c>
      <c r="L15" s="2">
        <f t="shared" si="12"/>
        <v>-16872759000</v>
      </c>
      <c r="M15" s="2">
        <f t="shared" si="12"/>
        <v>661097000</v>
      </c>
      <c r="N15" s="2">
        <f t="shared" si="12"/>
        <v>-146364000</v>
      </c>
      <c r="O15" s="2">
        <f t="shared" si="12"/>
        <v>-31996274000</v>
      </c>
      <c r="P15" s="2">
        <f t="shared" si="12"/>
        <v>-3660202000</v>
      </c>
      <c r="Q15" s="2">
        <f t="shared" si="12"/>
        <v>9077866000</v>
      </c>
      <c r="R15" s="2">
        <f t="shared" si="12"/>
        <v>8382627000</v>
      </c>
      <c r="S15" s="2">
        <f t="shared" si="12"/>
        <v>3218998000</v>
      </c>
      <c r="T15" s="2">
        <f t="shared" si="12"/>
        <v>9668072000</v>
      </c>
      <c r="U15" s="2">
        <f t="shared" si="12"/>
        <v>7038179000</v>
      </c>
      <c r="V15" s="2">
        <f t="shared" si="12"/>
        <v>10712255000</v>
      </c>
      <c r="W15" s="2">
        <f t="shared" si="12"/>
        <v>18511542699</v>
      </c>
      <c r="X15" s="2">
        <f t="shared" si="12"/>
        <v>240188174</v>
      </c>
      <c r="Y15" s="2">
        <f t="shared" si="12"/>
        <v>-7154782066</v>
      </c>
      <c r="Z15" s="2">
        <f t="shared" si="12"/>
        <v>-14963736405</v>
      </c>
    </row>
    <row r="16" spans="1:26" ht="15.5" x14ac:dyDescent="0.35">
      <c r="C16" t="s">
        <v>28</v>
      </c>
      <c r="D16" s="2">
        <f>IFERROR(INDEX(D51:D500,MATCH($C$16,$C$51:$C$500,0)),"")</f>
        <v>33079954000</v>
      </c>
      <c r="H16" s="2">
        <f>IFERROR(SUM(D16:G16)*(4/MAX(1,COUNT(D16:G16))),"")</f>
        <v>132319816000</v>
      </c>
      <c r="I16" s="2">
        <f t="shared" ref="I16:Z16" si="13">IFERROR(INDEX(I51:I500,MATCH($C$16,$C$51:$C$500,0)),"")</f>
        <v>71454728000</v>
      </c>
      <c r="J16" s="2">
        <f t="shared" si="13"/>
        <v>25485331000</v>
      </c>
      <c r="K16" s="2">
        <f t="shared" si="13"/>
        <v>-5026190000</v>
      </c>
      <c r="L16" s="2">
        <f t="shared" si="13"/>
        <v>-12538654000</v>
      </c>
      <c r="M16" s="2">
        <f t="shared" si="13"/>
        <v>-1538876000</v>
      </c>
      <c r="N16" s="2">
        <f t="shared" si="13"/>
        <v>172168000</v>
      </c>
      <c r="O16" s="2">
        <f t="shared" si="13"/>
        <v>-9492894000</v>
      </c>
      <c r="P16" s="2">
        <f t="shared" si="13"/>
        <v>-169646000</v>
      </c>
      <c r="Q16" s="2">
        <f t="shared" si="13"/>
        <v>-19517958000</v>
      </c>
      <c r="R16" s="2">
        <f t="shared" si="13"/>
        <v>-22052904000</v>
      </c>
      <c r="S16" s="2">
        <f t="shared" si="13"/>
        <v>-64932326000</v>
      </c>
      <c r="T16" s="2">
        <f t="shared" si="13"/>
        <v>-38099585000</v>
      </c>
      <c r="U16" s="2">
        <f t="shared" si="13"/>
        <v>-6704500000</v>
      </c>
      <c r="V16" s="2">
        <f t="shared" si="13"/>
        <v>-19781958000</v>
      </c>
      <c r="W16" s="2">
        <f t="shared" si="13"/>
        <v>-21431104772</v>
      </c>
      <c r="X16" s="2">
        <f t="shared" si="13"/>
        <v>7863121614</v>
      </c>
      <c r="Y16" s="2">
        <f t="shared" si="13"/>
        <v>26640413520</v>
      </c>
      <c r="Z16" s="2">
        <f t="shared" si="13"/>
        <v>47394446572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3672000000000</v>
      </c>
      <c r="H20" s="2">
        <f t="shared" ref="H20:Z20" ca="1" si="14">IFERROR(H21*H2,"")</f>
        <v>3672000000000</v>
      </c>
      <c r="I20" s="2" t="str">
        <f t="shared" ca="1" si="14"/>
        <v/>
      </c>
      <c r="J20" s="2">
        <f t="shared" ca="1" si="14"/>
        <v>942000000000</v>
      </c>
      <c r="K20" s="2" t="str">
        <f t="shared" ca="1" si="14"/>
        <v/>
      </c>
      <c r="L20" s="2">
        <f t="shared" ca="1" si="14"/>
        <v>154800000000</v>
      </c>
      <c r="M20" s="2">
        <f t="shared" ca="1" si="14"/>
        <v>117600000000</v>
      </c>
      <c r="N20" s="2">
        <f t="shared" ca="1" si="14"/>
        <v>32400000000</v>
      </c>
      <c r="O20" s="2">
        <f t="shared" ca="1" si="14"/>
        <v>39600000000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30000000000</v>
      </c>
      <c r="S20" s="2" t="str">
        <f t="shared" ca="1" si="14"/>
        <v/>
      </c>
      <c r="T20" s="2">
        <f t="shared" ca="1" si="14"/>
        <v>52800000000</v>
      </c>
      <c r="U20" s="2">
        <f t="shared" ca="1" si="14"/>
        <v>51600000000</v>
      </c>
      <c r="V20" s="2" t="str">
        <f t="shared" ca="1" si="14"/>
        <v/>
      </c>
      <c r="W20" s="2">
        <f t="shared" ca="1" si="14"/>
        <v>109200000000</v>
      </c>
      <c r="X20" s="2">
        <f t="shared" ca="1" si="14"/>
        <v>104400000000</v>
      </c>
      <c r="Y20" s="2">
        <f t="shared" ca="1" si="14"/>
        <v>186000000000</v>
      </c>
      <c r="Z20" s="2">
        <f t="shared" ca="1" si="14"/>
        <v>201000000000</v>
      </c>
    </row>
    <row r="21" spans="1:26" ht="15.5" x14ac:dyDescent="0.35">
      <c r="C21" t="s">
        <v>11</v>
      </c>
      <c r="D21" s="2">
        <f>IFERROR(INDEX(D51:D500,MATCH($C$7,$C$51:$C$500,0)),"")</f>
        <v>1200000000</v>
      </c>
      <c r="H21" s="2">
        <f>IFERROR(INDEX(D21:G21,COUNT(D21:G21)),"")</f>
        <v>1200000000</v>
      </c>
      <c r="I21" s="2">
        <f t="shared" ref="I21:Z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600000000</v>
      </c>
      <c r="M21" s="2">
        <f t="shared" si="15"/>
        <v>600000000</v>
      </c>
      <c r="N21" s="2">
        <f t="shared" si="15"/>
        <v>600000000</v>
      </c>
      <c r="O21" s="2">
        <f t="shared" si="15"/>
        <v>600000000</v>
      </c>
      <c r="P21" s="2">
        <f t="shared" si="15"/>
        <v>600000000</v>
      </c>
      <c r="Q21" s="2">
        <f t="shared" si="15"/>
        <v>600000000</v>
      </c>
      <c r="R21" s="2">
        <f t="shared" si="15"/>
        <v>600000000</v>
      </c>
      <c r="S21" s="2">
        <f t="shared" si="15"/>
        <v>600000000</v>
      </c>
      <c r="T21" s="2">
        <f t="shared" si="15"/>
        <v>600000000</v>
      </c>
      <c r="U21" s="2">
        <f t="shared" si="15"/>
        <v>600000000</v>
      </c>
      <c r="V21" s="2">
        <f t="shared" si="15"/>
        <v>600000000</v>
      </c>
      <c r="W21" s="2">
        <f t="shared" si="15"/>
        <v>600000000</v>
      </c>
      <c r="X21" s="2">
        <f t="shared" si="15"/>
        <v>600000000</v>
      </c>
      <c r="Y21" s="2">
        <f t="shared" si="15"/>
        <v>600000000</v>
      </c>
      <c r="Z21" s="2">
        <f t="shared" si="15"/>
        <v>600000000</v>
      </c>
    </row>
    <row r="23" spans="1:26" ht="15.5" x14ac:dyDescent="0.35">
      <c r="B23" t="s">
        <v>53</v>
      </c>
      <c r="C23" t="s">
        <v>54</v>
      </c>
      <c r="D23" s="3">
        <f>IFERROR(D5/D6*100,"")</f>
        <v>5.1169282362821198</v>
      </c>
      <c r="H23" s="3">
        <f t="shared" ref="H23:Z23" si="16">IFERROR(H5/H6*100,"")</f>
        <v>20.467712945128479</v>
      </c>
      <c r="I23" s="3">
        <f t="shared" si="16"/>
        <v>12.323115486972174</v>
      </c>
      <c r="J23" s="3">
        <f t="shared" si="16"/>
        <v>2.6648767056878113</v>
      </c>
      <c r="K23" s="3">
        <f t="shared" si="16"/>
        <v>-2.4776065117399693</v>
      </c>
      <c r="L23" s="3">
        <f t="shared" si="16"/>
        <v>-275.64738421327365</v>
      </c>
      <c r="M23" s="3">
        <f t="shared" si="16"/>
        <v>-0.94845529743109358</v>
      </c>
      <c r="N23" s="3">
        <f t="shared" si="16"/>
        <v>0.13300322099922848</v>
      </c>
      <c r="O23" s="3">
        <f t="shared" si="16"/>
        <v>-287.89693239784657</v>
      </c>
      <c r="P23" s="3">
        <f t="shared" si="16"/>
        <v>-6.7368945827194073</v>
      </c>
      <c r="Q23" s="3">
        <f t="shared" si="16"/>
        <v>-17.551121287858564</v>
      </c>
      <c r="R23" s="3">
        <f t="shared" si="16"/>
        <v>-19.673923620932388</v>
      </c>
      <c r="S23" s="3">
        <f t="shared" si="16"/>
        <v>-72.466530009317381</v>
      </c>
      <c r="T23" s="3">
        <f t="shared" si="16"/>
        <v>-19.376149405210448</v>
      </c>
      <c r="U23" s="3">
        <f t="shared" si="16"/>
        <v>0.19226370903713708</v>
      </c>
      <c r="V23" s="3">
        <f t="shared" si="16"/>
        <v>-5.1879720153470021</v>
      </c>
      <c r="W23" s="3">
        <f t="shared" si="16"/>
        <v>-1.5363583794046323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-0.16120127525095518</v>
      </c>
      <c r="H24" s="4" t="str">
        <f t="shared" ref="H24:Z24" si="17">IFERROR(_xlfn.RRI(5,M23,H23),"")</f>
        <v/>
      </c>
      <c r="I24" s="4">
        <f t="shared" si="17"/>
        <v>1.4738403676953533</v>
      </c>
      <c r="J24" s="4" t="str">
        <f t="shared" si="17"/>
        <v/>
      </c>
      <c r="K24" s="4">
        <f t="shared" si="17"/>
        <v>-0.18131936749943267</v>
      </c>
      <c r="L24" s="4">
        <f t="shared" si="17"/>
        <v>0.73464177668254238</v>
      </c>
      <c r="M24" s="4">
        <f t="shared" si="17"/>
        <v>-0.45471295836258208</v>
      </c>
      <c r="N24" s="4" t="str">
        <f t="shared" si="17"/>
        <v/>
      </c>
      <c r="O24" s="4">
        <f t="shared" si="17"/>
        <v>0.71551260151358531</v>
      </c>
      <c r="P24" s="4" t="str">
        <f t="shared" si="17"/>
        <v/>
      </c>
      <c r="Q24" s="4">
        <f t="shared" si="17"/>
        <v>0.27603165590502887</v>
      </c>
      <c r="R24" s="4">
        <f t="shared" si="17"/>
        <v>0.66525094781326644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14.4</v>
      </c>
      <c r="H25" s="3">
        <f>IFERROR(INDEX(D25:G25,COUNT(D25:G25)),"")</f>
        <v>14.4</v>
      </c>
      <c r="I25" s="3">
        <f t="shared" ref="I25:Z25" si="18">IFERROR(INDEX(I51:I500,MATCH($C$25,$C$51:$C$500,0)),"")</f>
        <v>32.159999999999997</v>
      </c>
      <c r="J25" s="3">
        <f t="shared" si="18"/>
        <v>5.5</v>
      </c>
      <c r="K25" s="3">
        <f t="shared" si="18"/>
        <v>-5.09</v>
      </c>
      <c r="L25" s="3">
        <f t="shared" si="18"/>
        <v>-49.02</v>
      </c>
      <c r="M25" s="3">
        <f t="shared" si="18"/>
        <v>-1.46</v>
      </c>
      <c r="N25" s="3">
        <f t="shared" si="18"/>
        <v>0.04</v>
      </c>
      <c r="O25" s="3">
        <f t="shared" si="18"/>
        <v>-69.150000000000006</v>
      </c>
      <c r="P25" s="3">
        <f t="shared" si="18"/>
        <v>-6.38</v>
      </c>
      <c r="Q25" s="3">
        <f t="shared" si="18"/>
        <v>-17.399999999999999</v>
      </c>
      <c r="R25" s="3">
        <f t="shared" si="18"/>
        <v>-22.78</v>
      </c>
      <c r="S25" s="3">
        <f t="shared" si="18"/>
        <v>-100.87</v>
      </c>
      <c r="T25" s="3">
        <f t="shared" si="18"/>
        <v>-47.39</v>
      </c>
      <c r="U25" s="3">
        <f t="shared" si="18"/>
        <v>0.56000000000000005</v>
      </c>
      <c r="V25" s="3">
        <f t="shared" si="18"/>
        <v>-15.11</v>
      </c>
      <c r="W25" s="3">
        <f t="shared" si="18"/>
        <v>-4.8600000000000003</v>
      </c>
      <c r="X25" s="3">
        <f t="shared" si="18"/>
        <v>13.51</v>
      </c>
      <c r="Y25" s="3">
        <f t="shared" si="18"/>
        <v>32.479999999999997</v>
      </c>
      <c r="Z25" s="3">
        <f t="shared" si="18"/>
        <v>54.05</v>
      </c>
    </row>
    <row r="26" spans="1:26" ht="15.5" x14ac:dyDescent="0.35">
      <c r="C26" t="s">
        <v>58</v>
      </c>
      <c r="D26" s="4">
        <f>IFERROR(_xlfn.RRI(5,I25,D25),"")</f>
        <v>-0.14845169189913388</v>
      </c>
      <c r="H26" s="4" t="str">
        <f t="shared" ref="H26:Z26" si="19">IFERROR(_xlfn.RRI(5,M25,H25),"")</f>
        <v/>
      </c>
      <c r="I26" s="4">
        <f t="shared" si="19"/>
        <v>2.8111075934576313</v>
      </c>
      <c r="J26" s="4" t="str">
        <f t="shared" si="19"/>
        <v/>
      </c>
      <c r="K26" s="4">
        <f t="shared" si="19"/>
        <v>-4.4172721576501872E-2</v>
      </c>
      <c r="L26" s="4">
        <f t="shared" si="19"/>
        <v>0.2301690935615881</v>
      </c>
      <c r="M26" s="4">
        <f t="shared" si="19"/>
        <v>-0.422755468674478</v>
      </c>
      <c r="N26" s="4" t="str">
        <f t="shared" si="19"/>
        <v/>
      </c>
      <c r="O26" s="4">
        <f t="shared" si="19"/>
        <v>7.8502348521702681E-2</v>
      </c>
      <c r="P26" s="4" t="str">
        <f t="shared" si="19"/>
        <v/>
      </c>
      <c r="Q26" s="4">
        <f t="shared" si="19"/>
        <v>2.8624719230083473E-2</v>
      </c>
      <c r="R26" s="4">
        <f t="shared" si="19"/>
        <v>0.3620200164995202</v>
      </c>
      <c r="S26" s="4" t="str">
        <f t="shared" si="19"/>
        <v/>
      </c>
      <c r="T26" s="4" t="str">
        <f t="shared" si="19"/>
        <v/>
      </c>
      <c r="U26" s="4">
        <f t="shared" si="19"/>
        <v>-0.5990608496157479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163.77759499999999</v>
      </c>
      <c r="H27" s="3">
        <f t="shared" ref="H27:Z27" si="20">IFERROR(H4/H21,"")</f>
        <v>655.11037999999996</v>
      </c>
      <c r="I27" s="3">
        <f t="shared" si="20"/>
        <v>624.47877416666665</v>
      </c>
      <c r="J27" s="3">
        <f t="shared" si="20"/>
        <v>204.01835083333333</v>
      </c>
      <c r="K27" s="3">
        <f t="shared" si="20"/>
        <v>48.177574999999997</v>
      </c>
      <c r="L27" s="3">
        <f t="shared" si="20"/>
        <v>44.276296666666667</v>
      </c>
      <c r="M27" s="3">
        <f t="shared" si="20"/>
        <v>5.1302000000000003</v>
      </c>
      <c r="N27" s="3">
        <f t="shared" si="20"/>
        <v>28.89124</v>
      </c>
      <c r="O27" s="3">
        <f t="shared" si="20"/>
        <v>22.089911666666666</v>
      </c>
      <c r="P27" s="3">
        <f t="shared" si="20"/>
        <v>11.375690000000001</v>
      </c>
      <c r="Q27" s="3">
        <f t="shared" si="20"/>
        <v>18.580883333333333</v>
      </c>
      <c r="R27" s="3">
        <f t="shared" si="20"/>
        <v>14.003956666666667</v>
      </c>
      <c r="S27" s="3">
        <f t="shared" si="20"/>
        <v>32.99802833333333</v>
      </c>
      <c r="T27" s="3">
        <f t="shared" si="20"/>
        <v>127.34229333333333</v>
      </c>
      <c r="U27" s="3">
        <f t="shared" si="20"/>
        <v>337.70933000000002</v>
      </c>
      <c r="V27" s="3">
        <f t="shared" si="20"/>
        <v>490.81403666666665</v>
      </c>
      <c r="W27" s="3">
        <f t="shared" si="20"/>
        <v>649.53887630333338</v>
      </c>
      <c r="X27" s="3">
        <f t="shared" si="20"/>
        <v>484.06745264</v>
      </c>
      <c r="Y27" s="3">
        <f t="shared" si="20"/>
        <v>639.72672102000001</v>
      </c>
      <c r="Z27" s="3">
        <f t="shared" si="20"/>
        <v>761.12148032666664</v>
      </c>
    </row>
    <row r="28" spans="1:26" ht="15.5" x14ac:dyDescent="0.35">
      <c r="C28" t="s">
        <v>60</v>
      </c>
      <c r="D28" s="4">
        <f>IFERROR(_xlfn.RRI(5,I27,D27),"")</f>
        <v>-0.23484862752424163</v>
      </c>
      <c r="H28" s="4">
        <f t="shared" ref="H28:Z28" si="21">IFERROR(_xlfn.RRI(5,M27,H27),"")</f>
        <v>1.6377646081867523</v>
      </c>
      <c r="I28" s="4">
        <f t="shared" si="21"/>
        <v>0.84905700312860621</v>
      </c>
      <c r="J28" s="4">
        <f t="shared" si="21"/>
        <v>0.55989386742719049</v>
      </c>
      <c r="K28" s="4">
        <f t="shared" si="21"/>
        <v>0.33466858260065457</v>
      </c>
      <c r="L28" s="4">
        <f t="shared" si="21"/>
        <v>0.18965486910543916</v>
      </c>
      <c r="M28" s="4">
        <f t="shared" si="21"/>
        <v>-0.18195591712908898</v>
      </c>
      <c r="N28" s="4">
        <f t="shared" si="21"/>
        <v>-2.6231687142101667E-2</v>
      </c>
      <c r="O28" s="4">
        <f t="shared" si="21"/>
        <v>-0.29555958790917591</v>
      </c>
      <c r="P28" s="4">
        <f t="shared" si="21"/>
        <v>-0.49244052689543194</v>
      </c>
      <c r="Q28" s="4">
        <f t="shared" si="21"/>
        <v>-0.48044697664247904</v>
      </c>
      <c r="R28" s="4">
        <f t="shared" si="21"/>
        <v>-0.53577436204751527</v>
      </c>
      <c r="S28" s="4">
        <f t="shared" si="21"/>
        <v>-0.41559163767059359</v>
      </c>
      <c r="T28" s="4">
        <f t="shared" si="21"/>
        <v>-0.27590485577889423</v>
      </c>
      <c r="U28" s="4">
        <f t="shared" si="21"/>
        <v>-0.15000217175455399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-0.55223880597014929</v>
      </c>
      <c r="I29" s="4">
        <f t="shared" si="22"/>
        <v>4.8472727272727267</v>
      </c>
      <c r="J29" s="4">
        <f t="shared" si="22"/>
        <v>-2.0805500982318272</v>
      </c>
      <c r="K29" s="4">
        <f t="shared" si="22"/>
        <v>-0.89616483068135466</v>
      </c>
      <c r="L29" s="4">
        <f t="shared" si="22"/>
        <v>32.57534246575343</v>
      </c>
      <c r="M29" s="4">
        <f t="shared" si="22"/>
        <v>-37.5</v>
      </c>
      <c r="N29" s="4">
        <f t="shared" si="22"/>
        <v>-1.0005784526391903</v>
      </c>
      <c r="O29" s="4">
        <f t="shared" si="22"/>
        <v>9.838557993730408</v>
      </c>
      <c r="P29" s="4">
        <f t="shared" si="22"/>
        <v>-0.63333333333333341</v>
      </c>
      <c r="Q29" s="4">
        <f t="shared" si="22"/>
        <v>-0.23617208077260765</v>
      </c>
      <c r="R29" s="4">
        <f t="shared" si="22"/>
        <v>-0.77416476653117872</v>
      </c>
      <c r="S29" s="4">
        <f t="shared" si="22"/>
        <v>1.1285081240768096</v>
      </c>
      <c r="T29" s="4">
        <f t="shared" si="22"/>
        <v>-85.625</v>
      </c>
      <c r="U29" s="4">
        <f t="shared" si="22"/>
        <v>-1.0370615486432826</v>
      </c>
      <c r="V29" s="4">
        <f t="shared" si="22"/>
        <v>2.1090534979423867</v>
      </c>
      <c r="W29" s="4">
        <f t="shared" si="22"/>
        <v>-1.3597335307179867</v>
      </c>
      <c r="X29" s="4">
        <f t="shared" si="22"/>
        <v>-0.58405172413793105</v>
      </c>
      <c r="Y29" s="4">
        <f t="shared" si="22"/>
        <v>-0.39907493061979649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4.9051476367967098E-2</v>
      </c>
      <c r="I30" s="4">
        <f t="shared" si="23"/>
        <v>2.0608951185808566</v>
      </c>
      <c r="J30" s="4">
        <f t="shared" si="23"/>
        <v>3.2347160651679405</v>
      </c>
      <c r="K30" s="4">
        <f t="shared" si="23"/>
        <v>8.8112119283688894E-2</v>
      </c>
      <c r="L30" s="4">
        <f t="shared" si="23"/>
        <v>7.6305205774953535</v>
      </c>
      <c r="M30" s="4">
        <f t="shared" si="23"/>
        <v>-0.82243060526304868</v>
      </c>
      <c r="N30" s="4">
        <f t="shared" si="23"/>
        <v>0.30789296199841454</v>
      </c>
      <c r="O30" s="4">
        <f t="shared" si="23"/>
        <v>0.94185246492007646</v>
      </c>
      <c r="P30" s="4">
        <f t="shared" si="23"/>
        <v>-0.38777453170956167</v>
      </c>
      <c r="Q30" s="4">
        <f t="shared" si="23"/>
        <v>0.32683096467736367</v>
      </c>
      <c r="R30" s="4">
        <f t="shared" si="23"/>
        <v>-0.57561232067552315</v>
      </c>
      <c r="S30" s="4">
        <f t="shared" si="23"/>
        <v>-0.740871414597842</v>
      </c>
      <c r="T30" s="4">
        <f t="shared" si="23"/>
        <v>-0.62292337812125798</v>
      </c>
      <c r="U30" s="4">
        <f t="shared" si="23"/>
        <v>-0.31194035872826259</v>
      </c>
      <c r="V30" s="4">
        <f t="shared" si="23"/>
        <v>-0.24436541895691327</v>
      </c>
      <c r="W30" s="4">
        <f t="shared" si="23"/>
        <v>0.34183546685671129</v>
      </c>
      <c r="X30" s="4">
        <f t="shared" si="23"/>
        <v>-0.24332150473847969</v>
      </c>
      <c r="Y30" s="4">
        <f t="shared" si="23"/>
        <v>-0.15949459113223957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230.13</v>
      </c>
      <c r="H32" s="3">
        <f>IFERROR(INDEX(D32:G32,COUNT(D32:G32)),"")</f>
        <v>230.13</v>
      </c>
      <c r="I32" s="3">
        <f t="shared" ref="I32:Z32" si="24">IFERROR(INDEX(I51:I500,MATCH($C$32,$C$51:$C$500,0)),"")</f>
        <v>215.73</v>
      </c>
      <c r="J32" s="3">
        <f t="shared" si="24"/>
        <v>183.72</v>
      </c>
      <c r="K32" s="3">
        <f t="shared" si="24"/>
        <v>202.8</v>
      </c>
      <c r="L32" s="3">
        <f t="shared" si="24"/>
        <v>17.75</v>
      </c>
      <c r="M32" s="3">
        <f t="shared" si="24"/>
        <v>66.69</v>
      </c>
      <c r="N32" s="3">
        <f t="shared" si="24"/>
        <v>67.319999999999993</v>
      </c>
      <c r="O32" s="3">
        <f t="shared" si="24"/>
        <v>23.88</v>
      </c>
      <c r="P32" s="3">
        <f t="shared" si="24"/>
        <v>92.63</v>
      </c>
      <c r="Q32" s="3">
        <f t="shared" si="24"/>
        <v>98.87</v>
      </c>
      <c r="R32" s="3">
        <f t="shared" si="24"/>
        <v>116.31</v>
      </c>
      <c r="S32" s="3">
        <f t="shared" si="24"/>
        <v>139.19</v>
      </c>
      <c r="T32" s="3">
        <f t="shared" si="24"/>
        <v>244.56</v>
      </c>
      <c r="U32" s="3">
        <f t="shared" si="24"/>
        <v>291.94</v>
      </c>
      <c r="V32" s="3">
        <f t="shared" si="24"/>
        <v>291.25</v>
      </c>
      <c r="W32" s="3">
        <f t="shared" si="24"/>
        <v>316.18</v>
      </c>
      <c r="X32" s="3">
        <f t="shared" si="24"/>
        <v>321.01</v>
      </c>
      <c r="Y32" s="3">
        <f t="shared" si="24"/>
        <v>313.5</v>
      </c>
      <c r="Z32" s="3">
        <f t="shared" si="24"/>
        <v>332.07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8.91</v>
      </c>
      <c r="H33" s="3">
        <f>IFERROR(INDEX(D33:G33,COUNT(D33:G33)),"")</f>
        <v>8.91</v>
      </c>
      <c r="I33" s="3">
        <f t="shared" ref="I33:Z33" si="25">IFERROR(INDEX(I51:I500,MATCH($C$33,$C$51:$C$500,0)),"")</f>
        <v>6.1</v>
      </c>
      <c r="J33" s="3">
        <f t="shared" si="25"/>
        <v>4.2699999999999996</v>
      </c>
      <c r="K33" s="3">
        <f t="shared" si="25"/>
        <v>1.78</v>
      </c>
      <c r="L33" s="3">
        <f t="shared" si="25"/>
        <v>14.54</v>
      </c>
      <c r="M33" s="3">
        <f t="shared" si="25"/>
        <v>2.94</v>
      </c>
      <c r="N33" s="3">
        <f t="shared" si="25"/>
        <v>0.8</v>
      </c>
      <c r="O33" s="3">
        <f t="shared" si="25"/>
        <v>2.76</v>
      </c>
      <c r="P33" s="3">
        <f t="shared" si="25"/>
        <v>1.1299999999999999</v>
      </c>
      <c r="Q33" s="3">
        <f t="shared" si="25"/>
        <v>0.68</v>
      </c>
      <c r="R33" s="3">
        <f t="shared" si="25"/>
        <v>0.43</v>
      </c>
      <c r="S33" s="3">
        <f t="shared" si="25"/>
        <v>0.36</v>
      </c>
      <c r="T33" s="3">
        <f t="shared" si="25"/>
        <v>0.36</v>
      </c>
      <c r="U33" s="3">
        <f t="shared" si="25"/>
        <v>0.28999999999999998</v>
      </c>
      <c r="V33" s="3">
        <f t="shared" si="25"/>
        <v>0.77</v>
      </c>
      <c r="W33" s="3">
        <f t="shared" si="25"/>
        <v>0.57999999999999996</v>
      </c>
      <c r="X33" s="3">
        <f t="shared" si="25"/>
        <v>0.54</v>
      </c>
      <c r="Y33" s="3">
        <f t="shared" si="25"/>
        <v>0.99</v>
      </c>
      <c r="Z33" s="3">
        <f t="shared" si="25"/>
        <v>1.01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142.36000000000001</v>
      </c>
      <c r="H34" s="3">
        <f>IFERROR(INDEX(D34:G34,COUNT(D34:G34)),"")</f>
        <v>142.36000000000001</v>
      </c>
      <c r="I34" s="3">
        <f t="shared" ref="I34:Z34" si="26">IFERROR(INDEX(I51:I500,MATCH($C$34,$C$51:$C$500,0)),"")</f>
        <v>40.89</v>
      </c>
      <c r="J34" s="3">
        <f t="shared" si="26"/>
        <v>142.72999999999999</v>
      </c>
      <c r="K34" s="3">
        <f t="shared" si="26"/>
        <v>-70.73</v>
      </c>
      <c r="L34" s="3">
        <f t="shared" si="26"/>
        <v>-5.26</v>
      </c>
      <c r="M34" s="3">
        <f t="shared" si="26"/>
        <v>-134.25</v>
      </c>
      <c r="N34" s="3">
        <f t="shared" si="26"/>
        <v>1350</v>
      </c>
      <c r="O34" s="3">
        <f t="shared" si="26"/>
        <v>-0.95</v>
      </c>
      <c r="P34" s="3">
        <f t="shared" si="26"/>
        <v>-16.46</v>
      </c>
      <c r="Q34" s="3">
        <f t="shared" si="26"/>
        <v>-3.85</v>
      </c>
      <c r="R34" s="3">
        <f t="shared" si="26"/>
        <v>-2.19</v>
      </c>
      <c r="S34" s="3">
        <f t="shared" si="26"/>
        <v>-0.5</v>
      </c>
      <c r="T34" s="3">
        <f t="shared" si="26"/>
        <v>-1.86</v>
      </c>
      <c r="U34" s="3">
        <f t="shared" si="26"/>
        <v>153.57</v>
      </c>
      <c r="V34" s="3">
        <f t="shared" si="26"/>
        <v>-14.89</v>
      </c>
      <c r="W34" s="3">
        <f t="shared" si="26"/>
        <v>-37.450000000000003</v>
      </c>
      <c r="X34" s="3">
        <f t="shared" si="26"/>
        <v>12.88</v>
      </c>
      <c r="Y34" s="3">
        <f t="shared" si="26"/>
        <v>9.5399999999999991</v>
      </c>
      <c r="Z34" s="3">
        <f t="shared" si="26"/>
        <v>6.2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12.52</v>
      </c>
      <c r="H35" s="3">
        <f>IFERROR(INDEX(D35:G35,COUNT(D35:G35)),"")</f>
        <v>12.52</v>
      </c>
      <c r="I35" s="3">
        <f t="shared" ref="I35:Z35" si="27">IFERROR(INDEX(I51:I500,MATCH($C$35,$C$51:$C$500,0)),"")</f>
        <v>2.11</v>
      </c>
      <c r="J35" s="3">
        <f t="shared" si="27"/>
        <v>3.85</v>
      </c>
      <c r="K35" s="3">
        <f t="shared" si="27"/>
        <v>7.47</v>
      </c>
      <c r="L35" s="3">
        <f t="shared" si="27"/>
        <v>5.83</v>
      </c>
      <c r="M35" s="3">
        <f t="shared" si="27"/>
        <v>38.21</v>
      </c>
      <c r="N35" s="3">
        <f t="shared" si="27"/>
        <v>1.87</v>
      </c>
      <c r="O35" s="3">
        <f t="shared" si="27"/>
        <v>2.99</v>
      </c>
      <c r="P35" s="3">
        <f t="shared" si="27"/>
        <v>9.23</v>
      </c>
      <c r="Q35" s="3">
        <f t="shared" si="27"/>
        <v>3.61</v>
      </c>
      <c r="R35" s="3">
        <f t="shared" si="27"/>
        <v>3.57</v>
      </c>
      <c r="S35" s="3">
        <f t="shared" si="27"/>
        <v>1.52</v>
      </c>
      <c r="T35" s="3">
        <f t="shared" si="27"/>
        <v>0.69</v>
      </c>
      <c r="U35" s="3">
        <f t="shared" si="27"/>
        <v>0.25</v>
      </c>
      <c r="V35" s="3">
        <f t="shared" si="27"/>
        <v>0.46</v>
      </c>
      <c r="W35" s="3">
        <f t="shared" si="27"/>
        <v>0.28000000000000003</v>
      </c>
      <c r="X35" s="3">
        <f t="shared" si="27"/>
        <v>0.36</v>
      </c>
      <c r="Y35" s="3">
        <f t="shared" si="27"/>
        <v>0.48</v>
      </c>
      <c r="Z35" s="3">
        <f t="shared" si="27"/>
        <v>0.44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196533114000</v>
      </c>
      <c r="E51" s="5">
        <v>160160339000</v>
      </c>
      <c r="F51" s="5">
        <v>331481471000</v>
      </c>
      <c r="G51" s="5">
        <v>199913111000</v>
      </c>
      <c r="I51" s="5">
        <v>749374529000</v>
      </c>
      <c r="J51" s="5">
        <v>244822021000</v>
      </c>
      <c r="K51" s="5">
        <v>57813090000</v>
      </c>
      <c r="L51" s="5">
        <v>26565778000</v>
      </c>
      <c r="M51" s="5">
        <v>3078120000</v>
      </c>
      <c r="N51" s="5">
        <v>17334744000</v>
      </c>
      <c r="O51" s="5">
        <v>13253947000</v>
      </c>
      <c r="P51" s="5">
        <v>6825414000</v>
      </c>
      <c r="Q51" s="5">
        <v>11148530000</v>
      </c>
      <c r="R51" s="5">
        <v>8402374000</v>
      </c>
      <c r="S51" s="5">
        <v>19798817000</v>
      </c>
      <c r="T51" s="5">
        <v>76405376000</v>
      </c>
      <c r="U51" s="5">
        <v>202625598000</v>
      </c>
      <c r="V51" s="5">
        <v>294488422000</v>
      </c>
      <c r="W51" s="5">
        <v>389723325782</v>
      </c>
      <c r="X51" s="5">
        <v>290440471584</v>
      </c>
      <c r="Y51" s="5">
        <v>383836032612</v>
      </c>
      <c r="Z51" s="5">
        <v>456672888196</v>
      </c>
    </row>
    <row r="52" spans="2:26" ht="15.5" x14ac:dyDescent="0.35">
      <c r="C52" t="s">
        <v>85</v>
      </c>
      <c r="D52" s="5">
        <v>-128312143000</v>
      </c>
      <c r="E52" s="5">
        <v>-86107856000</v>
      </c>
      <c r="F52" s="5">
        <v>-268747662000</v>
      </c>
      <c r="G52" s="5">
        <v>-134644809000</v>
      </c>
      <c r="I52" s="5">
        <v>-533075149000</v>
      </c>
      <c r="J52" s="5">
        <v>-151588661000</v>
      </c>
      <c r="K52" s="5">
        <v>-51541667000</v>
      </c>
      <c r="L52" s="5">
        <v>-25290006000</v>
      </c>
      <c r="M52" s="5">
        <v>-2935989000</v>
      </c>
      <c r="N52" s="5">
        <v>-12694359000</v>
      </c>
      <c r="O52" s="5">
        <v>-8374143000</v>
      </c>
      <c r="P52" s="5">
        <v>-5581947000</v>
      </c>
      <c r="Q52" s="5">
        <v>-12051367000</v>
      </c>
      <c r="R52" s="5">
        <v>-11299035000</v>
      </c>
      <c r="S52" s="5">
        <v>-56459693000</v>
      </c>
      <c r="T52" s="5">
        <v>-81642176000</v>
      </c>
      <c r="U52" s="5">
        <v>-164842309000</v>
      </c>
      <c r="V52" s="5">
        <v>-251813161000</v>
      </c>
      <c r="W52" s="5">
        <v>-332676159654</v>
      </c>
      <c r="X52" s="5">
        <v>-229882469610</v>
      </c>
      <c r="Y52" s="5">
        <v>-301215211719</v>
      </c>
      <c r="Z52" s="5">
        <v>-351965014089</v>
      </c>
    </row>
    <row r="53" spans="2:26" ht="15.5" x14ac:dyDescent="0.35">
      <c r="C53" t="s">
        <v>86</v>
      </c>
      <c r="D53" s="5">
        <v>68220971000</v>
      </c>
      <c r="E53" s="5">
        <v>74052483000</v>
      </c>
      <c r="F53" s="5">
        <v>62733809000</v>
      </c>
      <c r="G53" s="5">
        <v>65268302000</v>
      </c>
      <c r="I53" s="5">
        <v>216299380000</v>
      </c>
      <c r="J53" s="5">
        <v>93233360000</v>
      </c>
      <c r="K53" s="5">
        <v>6271423000</v>
      </c>
      <c r="L53" s="5">
        <v>1275772000</v>
      </c>
      <c r="M53" s="5">
        <v>142131000</v>
      </c>
      <c r="N53" s="5">
        <v>4640385000</v>
      </c>
      <c r="O53" s="5">
        <v>4879804000</v>
      </c>
      <c r="P53" s="5">
        <v>1243467000</v>
      </c>
      <c r="Q53" s="5">
        <v>-902837000</v>
      </c>
      <c r="R53" s="5">
        <v>-2896661000</v>
      </c>
      <c r="S53" s="5">
        <v>-36660876000</v>
      </c>
      <c r="T53" s="5">
        <v>-5236800000</v>
      </c>
      <c r="U53" s="5">
        <v>37783289000</v>
      </c>
      <c r="V53" s="5">
        <v>42675261000</v>
      </c>
      <c r="W53" s="5">
        <v>57047166128</v>
      </c>
      <c r="X53" s="5">
        <v>60558001974</v>
      </c>
      <c r="Y53" s="5">
        <v>82620820893</v>
      </c>
      <c r="Z53" s="5">
        <v>104707874107</v>
      </c>
    </row>
    <row r="54" spans="2:26" ht="15.5" x14ac:dyDescent="0.35">
      <c r="C54" t="s">
        <v>87</v>
      </c>
      <c r="D54" s="5">
        <v>-40065919000</v>
      </c>
      <c r="E54" s="5">
        <v>-28034155000</v>
      </c>
      <c r="F54" s="5">
        <v>-64588107000</v>
      </c>
      <c r="G54" s="5">
        <v>-46930002000</v>
      </c>
      <c r="I54" s="5">
        <v>-152245118000</v>
      </c>
      <c r="J54" s="5">
        <v>-56485204000</v>
      </c>
      <c r="K54" s="5">
        <v>-13685264000</v>
      </c>
      <c r="L54" s="5">
        <v>-13332897000</v>
      </c>
      <c r="M54" s="5">
        <v>-3951560000</v>
      </c>
      <c r="N54" s="5">
        <v>-2435542000</v>
      </c>
      <c r="O54" s="5">
        <v>-2069510000</v>
      </c>
      <c r="P54" s="5">
        <v>-1924782000</v>
      </c>
      <c r="Q54" s="5">
        <v>-17592246000</v>
      </c>
      <c r="R54" s="5">
        <v>-11874352000</v>
      </c>
      <c r="S54" s="5">
        <v>-10433167000</v>
      </c>
      <c r="T54" s="5">
        <v>-14666611000</v>
      </c>
      <c r="U54" s="5">
        <v>-21813267000</v>
      </c>
      <c r="V54" s="5">
        <v>-23698810000</v>
      </c>
      <c r="W54" s="5">
        <v>-25839124449</v>
      </c>
      <c r="X54" s="5">
        <v>-32785208264</v>
      </c>
      <c r="Y54" s="5">
        <v>-36773902209</v>
      </c>
      <c r="Z54" s="5">
        <v>-34601412146</v>
      </c>
    </row>
    <row r="55" spans="2:26" ht="15.5" x14ac:dyDescent="0.35">
      <c r="C55" t="s">
        <v>98</v>
      </c>
      <c r="D55" s="5">
        <v>8772696000</v>
      </c>
      <c r="E55" s="5">
        <v>10842594000</v>
      </c>
      <c r="F55" s="5">
        <v>-53522000</v>
      </c>
      <c r="G55" s="5">
        <v>5155684000</v>
      </c>
      <c r="I55" s="5">
        <v>17150436000</v>
      </c>
      <c r="J55" s="5">
        <v>9291672000</v>
      </c>
      <c r="U55" s="5">
        <v>-3087000</v>
      </c>
      <c r="V55" s="5">
        <v>-5157000</v>
      </c>
      <c r="W55" s="5">
        <v>-5300000</v>
      </c>
    </row>
    <row r="56" spans="2:26" ht="15.5" x14ac:dyDescent="0.35">
      <c r="C56" t="s">
        <v>91</v>
      </c>
      <c r="D56" s="5">
        <v>28155052000</v>
      </c>
      <c r="E56" s="5">
        <v>46018328000</v>
      </c>
      <c r="F56" s="5">
        <v>-1854298000</v>
      </c>
      <c r="G56" s="5">
        <v>18338300000</v>
      </c>
      <c r="I56" s="5">
        <v>64054262000</v>
      </c>
      <c r="J56" s="5">
        <v>36748156000</v>
      </c>
      <c r="K56" s="5">
        <v>-7413841000</v>
      </c>
      <c r="L56" s="5">
        <v>-12057125000</v>
      </c>
      <c r="M56" s="5">
        <v>-3809429000</v>
      </c>
      <c r="N56" s="5">
        <v>2204843000</v>
      </c>
      <c r="O56" s="5">
        <v>2810294000</v>
      </c>
      <c r="P56" s="5">
        <v>-681315000</v>
      </c>
      <c r="Q56" s="5">
        <v>-18495083000</v>
      </c>
      <c r="R56" s="5">
        <v>-14771013000</v>
      </c>
      <c r="S56" s="5">
        <v>-47094043000</v>
      </c>
      <c r="T56" s="5">
        <v>-19903411000</v>
      </c>
      <c r="U56" s="5">
        <v>15970022000</v>
      </c>
      <c r="V56" s="5">
        <v>18976451000</v>
      </c>
      <c r="W56" s="5">
        <v>31208041679</v>
      </c>
      <c r="X56" s="5">
        <v>27772793710</v>
      </c>
      <c r="Y56" s="5">
        <v>45846918684</v>
      </c>
      <c r="Z56" s="5">
        <v>70106461961</v>
      </c>
    </row>
    <row r="57" spans="2:26" ht="15.5" x14ac:dyDescent="0.35">
      <c r="C57" t="s">
        <v>92</v>
      </c>
      <c r="D57" s="5">
        <v>4924902000</v>
      </c>
      <c r="E57" s="5">
        <v>4559090000</v>
      </c>
      <c r="F57" s="5">
        <v>838796000</v>
      </c>
      <c r="G57" s="5">
        <v>1020457000</v>
      </c>
      <c r="I57" s="5">
        <v>7400466000</v>
      </c>
      <c r="J57" s="5">
        <v>-11262825000</v>
      </c>
      <c r="K57" s="5">
        <v>2387651000</v>
      </c>
      <c r="L57" s="5">
        <v>-481529000</v>
      </c>
      <c r="M57" s="5">
        <v>2270553000</v>
      </c>
      <c r="N57" s="5">
        <v>-2032675000</v>
      </c>
      <c r="O57" s="5">
        <v>-12303188000</v>
      </c>
      <c r="P57" s="5">
        <v>511669000</v>
      </c>
      <c r="Q57" s="5">
        <v>-1022875000</v>
      </c>
      <c r="R57" s="5">
        <v>-7281891000</v>
      </c>
      <c r="S57" s="5">
        <v>-17838283000</v>
      </c>
      <c r="T57" s="5">
        <v>-18196174000</v>
      </c>
      <c r="U57" s="5">
        <v>-22674522000</v>
      </c>
      <c r="V57" s="5">
        <v>-38758409000</v>
      </c>
      <c r="W57" s="5">
        <v>-52639146451</v>
      </c>
      <c r="X57" s="5">
        <v>-19909672096</v>
      </c>
      <c r="Y57" s="5">
        <v>-19206505164</v>
      </c>
      <c r="Z57" s="5">
        <v>-22712015389</v>
      </c>
    </row>
    <row r="58" spans="2:26" ht="15.5" x14ac:dyDescent="0.35">
      <c r="C58" t="s">
        <v>94</v>
      </c>
      <c r="D58" s="5">
        <v>578935000</v>
      </c>
      <c r="E58" s="5">
        <v>309146000</v>
      </c>
      <c r="F58" s="5">
        <v>433326000</v>
      </c>
      <c r="G58" s="5">
        <v>336765000</v>
      </c>
      <c r="I58" s="5">
        <v>1323908000</v>
      </c>
      <c r="J58" s="5">
        <v>1277630000</v>
      </c>
      <c r="K58" s="5">
        <v>2411049000</v>
      </c>
      <c r="L58" s="5">
        <v>16021000</v>
      </c>
    </row>
    <row r="59" spans="2:26" ht="15.5" x14ac:dyDescent="0.35">
      <c r="C59" t="s">
        <v>26</v>
      </c>
      <c r="D59" s="5">
        <v>-77006000</v>
      </c>
      <c r="E59" s="5">
        <v>-126960000</v>
      </c>
      <c r="F59" s="5">
        <v>-11059000</v>
      </c>
      <c r="G59" s="5">
        <v>518814000</v>
      </c>
      <c r="I59" s="5">
        <v>-145875000</v>
      </c>
      <c r="J59" s="5">
        <v>-2205000</v>
      </c>
      <c r="K59" s="5">
        <v>-2570000</v>
      </c>
      <c r="L59" s="5">
        <v>-2571000</v>
      </c>
      <c r="M59" s="5">
        <v>-2272903000</v>
      </c>
      <c r="N59" s="5">
        <v>-2766989000</v>
      </c>
      <c r="O59" s="5">
        <v>-13228285000</v>
      </c>
      <c r="P59" s="5">
        <v>-638257000</v>
      </c>
      <c r="Q59" s="5">
        <v>-4427303000</v>
      </c>
      <c r="R59" s="5">
        <v>-9636555000</v>
      </c>
      <c r="S59" s="5">
        <v>-12507010000</v>
      </c>
    </row>
    <row r="60" spans="2:26" ht="15.5" x14ac:dyDescent="0.35">
      <c r="C60" t="s">
        <v>93</v>
      </c>
      <c r="J60" s="5">
        <v>-14326891000</v>
      </c>
    </row>
    <row r="61" spans="2:26" ht="15.5" x14ac:dyDescent="0.35">
      <c r="C61" t="s">
        <v>95</v>
      </c>
      <c r="E61" s="5">
        <v>-894682000</v>
      </c>
      <c r="F61" s="5">
        <v>894682000</v>
      </c>
    </row>
    <row r="62" spans="2:26" ht="15.5" x14ac:dyDescent="0.35">
      <c r="C62" t="s">
        <v>99</v>
      </c>
      <c r="D62" s="5">
        <v>4924902000</v>
      </c>
      <c r="E62" s="5">
        <v>4559090000</v>
      </c>
      <c r="F62" s="5">
        <v>838796000</v>
      </c>
      <c r="G62" s="5">
        <v>1020457000</v>
      </c>
      <c r="I62" s="5">
        <v>7400466000</v>
      </c>
      <c r="J62" s="5">
        <v>-11262825000</v>
      </c>
      <c r="K62" s="5">
        <v>2387651000</v>
      </c>
      <c r="L62" s="5">
        <v>-481529000</v>
      </c>
      <c r="M62" s="5">
        <v>2270553000</v>
      </c>
      <c r="N62" s="5">
        <v>-2032675000</v>
      </c>
      <c r="O62" s="5">
        <v>-12303188000</v>
      </c>
      <c r="P62" s="5">
        <v>511669000</v>
      </c>
      <c r="Q62" s="5">
        <v>-1022875000</v>
      </c>
      <c r="R62" s="5">
        <v>-7281891000</v>
      </c>
      <c r="S62" s="5">
        <v>-17838283000</v>
      </c>
      <c r="T62" s="5">
        <v>-18196174000</v>
      </c>
      <c r="U62" s="5">
        <v>-22674522000</v>
      </c>
      <c r="V62" s="5">
        <v>-38758409000</v>
      </c>
      <c r="W62" s="5">
        <v>-52639146451</v>
      </c>
      <c r="X62" s="5">
        <v>-19909672096</v>
      </c>
      <c r="Y62" s="5">
        <v>-19206505164</v>
      </c>
      <c r="Z62" s="5">
        <v>-22712015389</v>
      </c>
    </row>
    <row r="63" spans="2:26" ht="15.5" x14ac:dyDescent="0.35">
      <c r="C63" t="s">
        <v>28</v>
      </c>
      <c r="D63" s="5">
        <v>33079954000</v>
      </c>
      <c r="E63" s="5">
        <v>50577418000</v>
      </c>
      <c r="F63" s="5">
        <v>-1015502000</v>
      </c>
      <c r="G63" s="5">
        <v>19358757000</v>
      </c>
      <c r="I63" s="5">
        <v>71454728000</v>
      </c>
      <c r="J63" s="5">
        <v>25485331000</v>
      </c>
      <c r="K63" s="5">
        <v>-5026190000</v>
      </c>
      <c r="L63" s="5">
        <v>-12538654000</v>
      </c>
      <c r="M63" s="5">
        <v>-1538876000</v>
      </c>
      <c r="N63" s="5">
        <v>172168000</v>
      </c>
      <c r="O63" s="5">
        <v>-9492894000</v>
      </c>
      <c r="P63" s="5">
        <v>-169646000</v>
      </c>
      <c r="Q63" s="5">
        <v>-19517958000</v>
      </c>
      <c r="R63" s="5">
        <v>-22052904000</v>
      </c>
      <c r="S63" s="5">
        <v>-64932326000</v>
      </c>
      <c r="T63" s="5">
        <v>-38099585000</v>
      </c>
      <c r="U63" s="5">
        <v>-6704500000</v>
      </c>
      <c r="V63" s="5">
        <v>-19781958000</v>
      </c>
      <c r="W63" s="5">
        <v>-21431104772</v>
      </c>
      <c r="X63" s="5">
        <v>7863121614</v>
      </c>
      <c r="Y63" s="5">
        <v>26640413520</v>
      </c>
      <c r="Z63" s="5">
        <v>47394446572</v>
      </c>
    </row>
    <row r="64" spans="2:26" ht="15.5" x14ac:dyDescent="0.35">
      <c r="C64" t="s">
        <v>27</v>
      </c>
      <c r="D64" s="5">
        <v>-7023197000</v>
      </c>
      <c r="E64" s="5">
        <v>-9770164000</v>
      </c>
      <c r="F64" s="5">
        <v>79715000</v>
      </c>
      <c r="G64" s="5">
        <v>-4785207000</v>
      </c>
      <c r="I64" s="5">
        <v>-15709373000</v>
      </c>
      <c r="J64" s="5">
        <v>-9598191000</v>
      </c>
      <c r="K64" s="5">
        <v>-1086502000</v>
      </c>
      <c r="L64" s="5">
        <v>-16872759000</v>
      </c>
      <c r="M64" s="5">
        <v>661097000</v>
      </c>
      <c r="N64" s="5">
        <v>-146364000</v>
      </c>
      <c r="O64" s="5">
        <v>-31996274000</v>
      </c>
      <c r="P64" s="5">
        <v>-3660202000</v>
      </c>
      <c r="Q64" s="5">
        <v>9077866000</v>
      </c>
      <c r="R64" s="5">
        <v>8382627000</v>
      </c>
      <c r="S64" s="5">
        <v>3218998000</v>
      </c>
      <c r="T64" s="5">
        <v>9668072000</v>
      </c>
      <c r="U64" s="5">
        <v>7038179000</v>
      </c>
      <c r="V64" s="5">
        <v>10712255000</v>
      </c>
      <c r="W64" s="5">
        <v>18511542699</v>
      </c>
      <c r="X64" s="5">
        <v>240188174</v>
      </c>
      <c r="Y64" s="5">
        <v>-7154782066</v>
      </c>
      <c r="Z64" s="5">
        <v>-14963736405</v>
      </c>
    </row>
    <row r="65" spans="3:26" ht="15.5" x14ac:dyDescent="0.35">
      <c r="C65" t="s">
        <v>324</v>
      </c>
      <c r="X65" s="5">
        <v>-3076493164</v>
      </c>
    </row>
    <row r="66" spans="3:26" ht="15.5" x14ac:dyDescent="0.35">
      <c r="C66" t="s">
        <v>90</v>
      </c>
      <c r="E66" s="5">
        <v>-408950000</v>
      </c>
      <c r="F66" s="5">
        <v>-70000000</v>
      </c>
      <c r="G66" s="5">
        <v>-52500000</v>
      </c>
      <c r="I66" s="5">
        <v>-637500000</v>
      </c>
      <c r="J66" s="5">
        <v>-742078000</v>
      </c>
      <c r="K66" s="5">
        <v>-1086502000</v>
      </c>
      <c r="L66" s="5">
        <v>-615482000</v>
      </c>
      <c r="Y66" s="5">
        <v>-3991313128</v>
      </c>
      <c r="Z66" s="5">
        <v>-5248880549</v>
      </c>
    </row>
    <row r="67" spans="3:26" ht="15.5" x14ac:dyDescent="0.35">
      <c r="C67" t="s">
        <v>1670</v>
      </c>
      <c r="E67" s="5">
        <v>-15437815000</v>
      </c>
      <c r="F67" s="5">
        <v>-70000000</v>
      </c>
      <c r="G67" s="5">
        <v>-52500000</v>
      </c>
      <c r="I67" s="5">
        <v>-15666365000</v>
      </c>
      <c r="J67" s="5">
        <v>-8597696000</v>
      </c>
      <c r="K67" s="5">
        <v>-1086502000</v>
      </c>
      <c r="L67" s="5">
        <v>-615482000</v>
      </c>
      <c r="X67" s="5">
        <v>-3076493164</v>
      </c>
      <c r="Y67" s="5">
        <v>-4823866448</v>
      </c>
      <c r="Z67" s="5">
        <v>-7228925625</v>
      </c>
    </row>
    <row r="68" spans="3:26" ht="15.5" x14ac:dyDescent="0.35">
      <c r="C68" t="s">
        <v>325</v>
      </c>
      <c r="D68" s="5">
        <v>-7023197000</v>
      </c>
      <c r="E68" s="5">
        <v>5667651000</v>
      </c>
      <c r="F68" s="5">
        <v>149715000</v>
      </c>
      <c r="G68" s="5">
        <v>-4732707000</v>
      </c>
      <c r="I68" s="5">
        <v>-43008000</v>
      </c>
      <c r="J68" s="5">
        <v>-1000495000</v>
      </c>
      <c r="L68" s="5">
        <v>-16257277000</v>
      </c>
      <c r="X68" s="5">
        <v>3316681338</v>
      </c>
      <c r="Y68" s="5">
        <v>-2330915618</v>
      </c>
      <c r="Z68" s="5">
        <v>-7734810780</v>
      </c>
    </row>
    <row r="69" spans="3:26" ht="15.5" x14ac:dyDescent="0.35">
      <c r="C69" t="s">
        <v>326</v>
      </c>
      <c r="D69" s="5">
        <v>-7023197000</v>
      </c>
      <c r="E69" s="5">
        <v>-9770164000</v>
      </c>
      <c r="F69" s="5">
        <v>79715000</v>
      </c>
      <c r="G69" s="5">
        <v>-4785207000</v>
      </c>
      <c r="I69" s="5">
        <v>-15709373000</v>
      </c>
      <c r="J69" s="5">
        <v>-9598191000</v>
      </c>
      <c r="K69" s="5">
        <v>-1086502000</v>
      </c>
      <c r="L69" s="5">
        <v>-16872759000</v>
      </c>
      <c r="M69" s="5">
        <v>661097000</v>
      </c>
      <c r="N69" s="5">
        <v>-146364000</v>
      </c>
      <c r="O69" s="5">
        <v>-31996274000</v>
      </c>
      <c r="P69" s="5">
        <v>-3660202000</v>
      </c>
      <c r="Q69" s="5">
        <v>9077866000</v>
      </c>
      <c r="R69" s="5">
        <v>8382627000</v>
      </c>
      <c r="S69" s="5">
        <v>3218998000</v>
      </c>
      <c r="T69" s="5">
        <v>9668072000</v>
      </c>
      <c r="U69" s="5">
        <v>7038179000</v>
      </c>
      <c r="V69" s="5">
        <v>10712255000</v>
      </c>
      <c r="W69" s="5">
        <v>18511542699</v>
      </c>
      <c r="X69" s="5">
        <v>240188174</v>
      </c>
      <c r="Y69" s="5">
        <v>-7154782066</v>
      </c>
      <c r="Z69" s="5">
        <v>-14963736405</v>
      </c>
    </row>
    <row r="70" spans="3:26" ht="15.5" x14ac:dyDescent="0.35">
      <c r="C70" t="s">
        <v>100</v>
      </c>
      <c r="D70" s="5">
        <v>26056757000</v>
      </c>
      <c r="E70" s="5">
        <v>40807254000</v>
      </c>
      <c r="F70" s="5">
        <v>-935787000</v>
      </c>
      <c r="G70" s="5">
        <v>14573550000</v>
      </c>
      <c r="I70" s="5">
        <v>55745355000</v>
      </c>
      <c r="J70" s="5">
        <v>15887140000</v>
      </c>
      <c r="K70" s="5">
        <v>-6112692000</v>
      </c>
      <c r="L70" s="5">
        <v>-29411413000</v>
      </c>
      <c r="M70" s="5">
        <v>-877779000</v>
      </c>
      <c r="N70" s="5">
        <v>25804000</v>
      </c>
      <c r="O70" s="5">
        <v>-41489168000</v>
      </c>
      <c r="P70" s="5">
        <v>-3829848000</v>
      </c>
      <c r="Q70" s="5">
        <v>-10440092000</v>
      </c>
      <c r="R70" s="5">
        <v>-13670277000</v>
      </c>
      <c r="S70" s="5">
        <v>-61713328000</v>
      </c>
      <c r="T70" s="5">
        <v>-28431513000</v>
      </c>
      <c r="U70" s="5">
        <v>333679000</v>
      </c>
      <c r="V70" s="5">
        <v>-9069703000</v>
      </c>
      <c r="W70" s="5">
        <v>-2919562073</v>
      </c>
      <c r="X70" s="5">
        <v>8103309788</v>
      </c>
      <c r="Y70" s="5">
        <v>19485631454</v>
      </c>
      <c r="Z70" s="5">
        <v>32430710167</v>
      </c>
    </row>
    <row r="71" spans="3:26" ht="15.5" x14ac:dyDescent="0.35">
      <c r="C71" t="s">
        <v>101</v>
      </c>
      <c r="X71" s="5">
        <v>5736290</v>
      </c>
      <c r="Y71" s="5">
        <v>9844722</v>
      </c>
      <c r="Z71" s="5">
        <v>29080192</v>
      </c>
    </row>
    <row r="72" spans="3:26" ht="15.5" x14ac:dyDescent="0.35">
      <c r="C72" t="s">
        <v>102</v>
      </c>
      <c r="D72" s="5">
        <v>26056757000</v>
      </c>
      <c r="E72" s="5">
        <v>40807254000</v>
      </c>
      <c r="F72" s="5">
        <v>-935787000</v>
      </c>
      <c r="G72" s="5">
        <v>14573550000</v>
      </c>
      <c r="I72" s="5">
        <v>55745355000</v>
      </c>
      <c r="J72" s="5">
        <v>15887140000</v>
      </c>
      <c r="K72" s="5">
        <v>-6112692000</v>
      </c>
      <c r="L72" s="5">
        <v>-29411413000</v>
      </c>
      <c r="M72" s="5">
        <v>-877779000</v>
      </c>
      <c r="N72" s="5">
        <v>25804000</v>
      </c>
      <c r="O72" s="5">
        <v>-41489168000</v>
      </c>
      <c r="P72" s="5">
        <v>-3829848000</v>
      </c>
      <c r="Q72" s="5">
        <v>-10440092000</v>
      </c>
      <c r="R72" s="5">
        <v>-13670277000</v>
      </c>
      <c r="S72" s="5">
        <v>-61713328000</v>
      </c>
      <c r="T72" s="5">
        <v>-28431513000</v>
      </c>
      <c r="U72" s="5">
        <v>333679000</v>
      </c>
      <c r="V72" s="5">
        <v>-9069703000</v>
      </c>
      <c r="W72" s="5">
        <v>-2919562073</v>
      </c>
      <c r="X72" s="5">
        <v>8109046078</v>
      </c>
      <c r="Y72" s="5">
        <v>19495476176</v>
      </c>
      <c r="Z72" s="5">
        <v>32459790359</v>
      </c>
    </row>
    <row r="73" spans="3:26" ht="15.5" x14ac:dyDescent="0.35">
      <c r="C73" t="s">
        <v>103</v>
      </c>
      <c r="E73" s="5">
        <v>-180661000</v>
      </c>
      <c r="I73" s="5">
        <v>-180661000</v>
      </c>
      <c r="J73" s="5">
        <v>230894000</v>
      </c>
      <c r="K73" s="5">
        <v>83141000</v>
      </c>
      <c r="L73" s="5">
        <v>50887000</v>
      </c>
      <c r="M73" s="5">
        <v>498283000</v>
      </c>
      <c r="N73" s="5">
        <v>27918000</v>
      </c>
      <c r="O73" s="5">
        <v>238642000</v>
      </c>
      <c r="P73" s="5">
        <v>85566000</v>
      </c>
      <c r="Q73" s="5">
        <v>28234000</v>
      </c>
      <c r="R73" s="5">
        <v>-59255000</v>
      </c>
      <c r="S73" s="5">
        <v>1192932000</v>
      </c>
    </row>
    <row r="74" spans="3:26" ht="15.5" x14ac:dyDescent="0.35">
      <c r="C74" t="s">
        <v>104</v>
      </c>
      <c r="D74" s="5">
        <v>26056757000</v>
      </c>
      <c r="E74" s="5">
        <v>40626593000</v>
      </c>
      <c r="F74" s="5">
        <v>-935787000</v>
      </c>
      <c r="G74" s="5">
        <v>14573550000</v>
      </c>
      <c r="I74" s="5">
        <v>55564694000</v>
      </c>
      <c r="J74" s="5">
        <v>16118034000</v>
      </c>
      <c r="K74" s="5">
        <v>-6029551000</v>
      </c>
      <c r="L74" s="5">
        <v>-29360526000</v>
      </c>
      <c r="M74" s="5">
        <v>-379496000</v>
      </c>
      <c r="N74" s="5">
        <v>53722000</v>
      </c>
      <c r="O74" s="5">
        <v>-41250526000</v>
      </c>
      <c r="P74" s="5">
        <v>-3744282000</v>
      </c>
      <c r="Q74" s="5">
        <v>-10411858000</v>
      </c>
      <c r="R74" s="5">
        <v>-13729532000</v>
      </c>
      <c r="S74" s="5">
        <v>-60520396000</v>
      </c>
      <c r="T74" s="5">
        <v>-28431513000</v>
      </c>
      <c r="U74" s="5">
        <v>333679000</v>
      </c>
      <c r="V74" s="5">
        <v>-9069703000</v>
      </c>
      <c r="W74" s="5">
        <v>-2919562073</v>
      </c>
    </row>
    <row r="75" spans="3:26" ht="15.5" x14ac:dyDescent="0.35">
      <c r="C75" t="s">
        <v>105</v>
      </c>
      <c r="D75" s="5">
        <v>26056757000</v>
      </c>
      <c r="E75" s="5">
        <v>40807254000</v>
      </c>
      <c r="F75" s="5">
        <v>-935787000</v>
      </c>
      <c r="G75" s="5">
        <v>14573550000</v>
      </c>
      <c r="I75" s="5">
        <v>55745355000</v>
      </c>
      <c r="J75" s="5">
        <v>15887140000</v>
      </c>
      <c r="K75" s="5">
        <v>-6112692000</v>
      </c>
      <c r="L75" s="5">
        <v>-29411413000</v>
      </c>
      <c r="M75" s="5">
        <v>-877779000</v>
      </c>
      <c r="N75" s="5">
        <v>25804000</v>
      </c>
      <c r="O75" s="5">
        <v>-41489168000</v>
      </c>
      <c r="P75" s="5">
        <v>-3829848000</v>
      </c>
      <c r="Q75" s="5">
        <v>-10440092000</v>
      </c>
      <c r="R75" s="5">
        <v>-13670277000</v>
      </c>
      <c r="S75" s="5">
        <v>-60520395000</v>
      </c>
      <c r="T75" s="5">
        <v>-28431513000</v>
      </c>
      <c r="U75" s="5">
        <v>333679000</v>
      </c>
      <c r="V75" s="5">
        <v>-9069703000</v>
      </c>
      <c r="W75" s="5">
        <v>-2919562074</v>
      </c>
      <c r="X75" s="5">
        <v>8109046078</v>
      </c>
      <c r="Y75" s="5">
        <v>19495476176</v>
      </c>
      <c r="Z75" s="5">
        <v>32459790359</v>
      </c>
    </row>
    <row r="76" spans="3:26" ht="15.5" x14ac:dyDescent="0.35">
      <c r="C76" t="s">
        <v>7</v>
      </c>
      <c r="D76" s="5">
        <v>17284061000</v>
      </c>
      <c r="E76" s="5">
        <v>29783999000</v>
      </c>
      <c r="F76" s="5">
        <v>-882265000</v>
      </c>
      <c r="G76" s="5">
        <v>9417866000</v>
      </c>
      <c r="I76" s="5">
        <v>38414258000</v>
      </c>
      <c r="J76" s="5">
        <v>6826362000</v>
      </c>
      <c r="K76" s="5">
        <v>-6029551000</v>
      </c>
      <c r="L76" s="5">
        <v>-29360526000</v>
      </c>
      <c r="M76" s="5">
        <v>-379496000</v>
      </c>
      <c r="N76" s="5">
        <v>53722000</v>
      </c>
      <c r="O76" s="5">
        <v>-41250526000</v>
      </c>
      <c r="P76" s="5">
        <v>-3744282000</v>
      </c>
      <c r="Q76" s="5">
        <v>-10411858000</v>
      </c>
      <c r="R76" s="5">
        <v>-13729532000</v>
      </c>
      <c r="S76" s="5">
        <v>-60520395000</v>
      </c>
      <c r="T76" s="5">
        <v>-28431513000</v>
      </c>
      <c r="U76" s="5">
        <v>336766000</v>
      </c>
      <c r="V76" s="5">
        <v>-9064546000</v>
      </c>
      <c r="W76" s="5">
        <v>-2914262074</v>
      </c>
    </row>
    <row r="77" spans="3:26" ht="15.5" x14ac:dyDescent="0.35">
      <c r="C77" t="s">
        <v>107</v>
      </c>
      <c r="D77" s="5">
        <v>26056757000</v>
      </c>
      <c r="E77" s="5">
        <v>40807254000</v>
      </c>
      <c r="F77" s="5">
        <v>-935787000</v>
      </c>
      <c r="G77" s="5">
        <v>14573550000</v>
      </c>
      <c r="I77" s="5">
        <v>55745355000</v>
      </c>
      <c r="J77" s="5">
        <v>15887140000</v>
      </c>
      <c r="K77" s="5">
        <v>-6112692000</v>
      </c>
      <c r="L77" s="5">
        <v>-29411413000</v>
      </c>
      <c r="M77" s="5">
        <v>-877779000</v>
      </c>
      <c r="N77" s="5">
        <v>25804000</v>
      </c>
      <c r="O77" s="5">
        <v>-41489168000</v>
      </c>
      <c r="P77" s="5">
        <v>-3829848000</v>
      </c>
      <c r="Q77" s="5">
        <v>-10440092000</v>
      </c>
      <c r="R77" s="5">
        <v>-13670277000</v>
      </c>
      <c r="S77" s="5">
        <v>-60520395000</v>
      </c>
      <c r="T77" s="5">
        <v>-28431513000</v>
      </c>
      <c r="U77" s="5">
        <v>333679000</v>
      </c>
      <c r="V77" s="5">
        <v>-9069703000</v>
      </c>
      <c r="W77" s="5">
        <v>-2919562074</v>
      </c>
      <c r="X77" s="5">
        <v>8109046078</v>
      </c>
      <c r="Y77" s="5">
        <v>19495476176</v>
      </c>
      <c r="Z77" s="5">
        <v>32459790359</v>
      </c>
    </row>
    <row r="78" spans="3:26" ht="15.5" x14ac:dyDescent="0.35">
      <c r="C78" t="s">
        <v>108</v>
      </c>
      <c r="D78" s="5">
        <v>26056757000</v>
      </c>
      <c r="E78" s="5">
        <v>40626593000</v>
      </c>
      <c r="F78" s="5">
        <v>-935787000</v>
      </c>
      <c r="G78" s="5">
        <v>14573550000</v>
      </c>
      <c r="I78" s="5">
        <v>55564694000</v>
      </c>
      <c r="J78" s="5">
        <v>16118034000</v>
      </c>
      <c r="K78" s="5">
        <v>-6029551000</v>
      </c>
      <c r="L78" s="5">
        <v>-29360526000</v>
      </c>
      <c r="M78" s="5">
        <v>-379496000</v>
      </c>
      <c r="N78" s="5">
        <v>53722000</v>
      </c>
      <c r="O78" s="5">
        <v>-41250526000</v>
      </c>
      <c r="P78" s="5">
        <v>-3744282000</v>
      </c>
      <c r="Q78" s="5">
        <v>-10411858000</v>
      </c>
      <c r="R78" s="5">
        <v>-13729532000</v>
      </c>
      <c r="S78" s="5">
        <v>-60520395000</v>
      </c>
      <c r="T78" s="5">
        <v>-28431513000</v>
      </c>
      <c r="U78" s="5">
        <v>333679000</v>
      </c>
      <c r="V78" s="5">
        <v>-9069703000</v>
      </c>
      <c r="W78" s="5">
        <v>-2919562074</v>
      </c>
    </row>
    <row r="79" spans="3:26" ht="15.5" x14ac:dyDescent="0.35">
      <c r="C79" t="s">
        <v>109</v>
      </c>
      <c r="D79" s="5">
        <v>26056757000</v>
      </c>
      <c r="E79" s="5">
        <v>40626593000</v>
      </c>
      <c r="F79" s="5">
        <v>-935787000</v>
      </c>
      <c r="G79" s="5">
        <v>14573550000</v>
      </c>
      <c r="I79" s="5">
        <v>55564694000</v>
      </c>
      <c r="J79" s="5">
        <v>16118034000</v>
      </c>
      <c r="K79" s="5">
        <v>-6029551000</v>
      </c>
      <c r="L79" s="5">
        <v>-29360526000</v>
      </c>
      <c r="M79" s="5">
        <v>-379496000</v>
      </c>
      <c r="N79" s="5">
        <v>53722000</v>
      </c>
      <c r="O79" s="5">
        <v>-41250526000</v>
      </c>
      <c r="P79" s="5">
        <v>-3744282000</v>
      </c>
      <c r="Q79" s="5">
        <v>-10411858000</v>
      </c>
      <c r="R79" s="5">
        <v>-13729532000</v>
      </c>
      <c r="S79" s="5">
        <v>-60520395000</v>
      </c>
      <c r="T79" s="5">
        <v>-28431513000</v>
      </c>
      <c r="U79" s="5">
        <v>333679000</v>
      </c>
      <c r="V79" s="5">
        <v>-9069703000</v>
      </c>
      <c r="W79" s="5">
        <v>-2919562074</v>
      </c>
    </row>
    <row r="81" spans="2:26" ht="15.5" x14ac:dyDescent="0.35">
      <c r="B81" t="s">
        <v>110</v>
      </c>
      <c r="C81" t="s">
        <v>111</v>
      </c>
    </row>
    <row r="82" spans="2:26" ht="15.5" x14ac:dyDescent="0.35">
      <c r="C82" t="s">
        <v>112</v>
      </c>
    </row>
    <row r="83" spans="2:26" ht="15.5" x14ac:dyDescent="0.35">
      <c r="C83" t="s">
        <v>19</v>
      </c>
      <c r="D83" s="5">
        <v>53867267000</v>
      </c>
      <c r="E83" s="5">
        <v>31702176000</v>
      </c>
      <c r="F83" s="5">
        <v>41845090000</v>
      </c>
      <c r="G83" s="5">
        <v>55119396000</v>
      </c>
      <c r="I83" s="5">
        <v>31702176000</v>
      </c>
      <c r="J83" s="5">
        <v>47496043000</v>
      </c>
      <c r="K83" s="5">
        <v>203189882000</v>
      </c>
      <c r="L83" s="5">
        <v>1455184000</v>
      </c>
      <c r="M83" s="5">
        <v>4290526000</v>
      </c>
      <c r="N83" s="5">
        <v>346861000</v>
      </c>
      <c r="O83" s="5">
        <v>1093848000</v>
      </c>
      <c r="P83" s="5">
        <v>1403521000</v>
      </c>
      <c r="Q83" s="5">
        <v>816135000</v>
      </c>
      <c r="R83" s="5">
        <v>1868277000</v>
      </c>
      <c r="S83" s="5">
        <v>2441452000</v>
      </c>
      <c r="T83" s="5">
        <v>2485629000</v>
      </c>
      <c r="U83" s="5">
        <v>1853429000</v>
      </c>
      <c r="V83" s="5">
        <v>20246939000</v>
      </c>
      <c r="W83" s="5">
        <v>13459384516</v>
      </c>
      <c r="X83" s="5">
        <v>16295937999</v>
      </c>
      <c r="Y83" s="5">
        <v>6906352794</v>
      </c>
      <c r="Z83" s="5">
        <v>26731780207</v>
      </c>
    </row>
    <row r="84" spans="2:26" ht="15.5" x14ac:dyDescent="0.35">
      <c r="C84" t="s">
        <v>114</v>
      </c>
      <c r="D84" s="5">
        <v>8436000000</v>
      </c>
      <c r="E84" s="5">
        <v>8664039000</v>
      </c>
      <c r="F84" s="5">
        <v>75734211000</v>
      </c>
      <c r="G84" s="5">
        <v>40972083000</v>
      </c>
      <c r="I84" s="5">
        <v>8664039000</v>
      </c>
      <c r="J84" s="5">
        <v>50973026000</v>
      </c>
      <c r="K84" s="5">
        <v>6356941000</v>
      </c>
      <c r="M84" s="5">
        <v>1599375000</v>
      </c>
      <c r="N84" s="5">
        <v>4770791000</v>
      </c>
      <c r="O84" s="5">
        <v>1599376000</v>
      </c>
      <c r="P84" s="5">
        <v>5856848000</v>
      </c>
      <c r="Q84" s="5">
        <v>7168354000</v>
      </c>
      <c r="R84" s="5">
        <v>7848835000</v>
      </c>
      <c r="S84" s="5">
        <v>9644873000</v>
      </c>
      <c r="T84" s="5">
        <v>49785468000</v>
      </c>
      <c r="U84" s="5">
        <v>56308638000</v>
      </c>
      <c r="V84" s="5">
        <v>84110817000</v>
      </c>
      <c r="W84" s="5">
        <v>79410556629</v>
      </c>
      <c r="X84" s="5">
        <v>60551862570</v>
      </c>
      <c r="Y84" s="5">
        <v>41914246834</v>
      </c>
      <c r="Z84" s="5">
        <v>48557393208</v>
      </c>
    </row>
    <row r="85" spans="2:26" ht="15.5" x14ac:dyDescent="0.35">
      <c r="C85" t="s">
        <v>116</v>
      </c>
      <c r="D85" s="5">
        <v>9467613000</v>
      </c>
      <c r="E85" s="5">
        <v>12566734000</v>
      </c>
      <c r="F85" s="5">
        <v>8835226000</v>
      </c>
      <c r="G85" s="5">
        <v>9230375000</v>
      </c>
      <c r="I85" s="5">
        <v>12566734000</v>
      </c>
      <c r="J85" s="5">
        <v>20822672000</v>
      </c>
    </row>
    <row r="86" spans="2:26" ht="15.5" x14ac:dyDescent="0.35">
      <c r="C86" t="s">
        <v>115</v>
      </c>
      <c r="D86" s="5">
        <v>268430788000</v>
      </c>
      <c r="E86" s="5">
        <v>268430788000</v>
      </c>
      <c r="F86" s="5">
        <v>268430788000</v>
      </c>
      <c r="G86" s="5">
        <v>268430788000</v>
      </c>
      <c r="I86" s="5">
        <v>268430788000</v>
      </c>
      <c r="J86" s="5">
        <v>228430788000</v>
      </c>
    </row>
    <row r="87" spans="2:26" ht="15.5" x14ac:dyDescent="0.35">
      <c r="C87" t="s">
        <v>117</v>
      </c>
      <c r="D87" s="5">
        <v>8436000000</v>
      </c>
      <c r="E87" s="5">
        <v>8664039000</v>
      </c>
      <c r="F87" s="5">
        <v>75734211000</v>
      </c>
      <c r="G87" s="5">
        <v>40972083000</v>
      </c>
      <c r="I87" s="5">
        <v>8664039000</v>
      </c>
      <c r="J87" s="5">
        <v>50973026000</v>
      </c>
      <c r="K87" s="5">
        <v>6356941000</v>
      </c>
      <c r="M87" s="5">
        <v>1599375000</v>
      </c>
      <c r="N87" s="5">
        <v>4770791000</v>
      </c>
      <c r="O87" s="5">
        <v>1599376000</v>
      </c>
      <c r="P87" s="5">
        <v>5856848000</v>
      </c>
      <c r="Q87" s="5">
        <v>7168354000</v>
      </c>
      <c r="R87" s="5">
        <v>7848835000</v>
      </c>
      <c r="S87" s="5">
        <v>9644873000</v>
      </c>
      <c r="T87" s="5">
        <v>49785468000</v>
      </c>
      <c r="U87" s="5">
        <v>56308638000</v>
      </c>
      <c r="V87" s="5">
        <v>84110817000</v>
      </c>
      <c r="W87" s="5">
        <v>79410556629</v>
      </c>
      <c r="X87" s="5">
        <v>60551862570</v>
      </c>
      <c r="Y87" s="5">
        <v>41914246834</v>
      </c>
      <c r="Z87" s="5">
        <v>48557393208</v>
      </c>
    </row>
    <row r="88" spans="2:26" ht="15.5" x14ac:dyDescent="0.35">
      <c r="C88" t="s">
        <v>1245</v>
      </c>
      <c r="D88" s="5">
        <v>838290000</v>
      </c>
      <c r="E88" s="5">
        <v>794290000</v>
      </c>
      <c r="F88" s="5">
        <v>2496790000</v>
      </c>
      <c r="G88" s="5">
        <v>2396790000</v>
      </c>
      <c r="I88" s="5">
        <v>794290000</v>
      </c>
      <c r="J88" s="5">
        <v>2396790000</v>
      </c>
      <c r="K88" s="5">
        <v>2649000000</v>
      </c>
      <c r="L88" s="5">
        <v>768261000</v>
      </c>
      <c r="S88" s="5">
        <v>1267472000</v>
      </c>
      <c r="T88" s="5">
        <v>14310633000</v>
      </c>
      <c r="U88" s="5">
        <v>15174832000</v>
      </c>
      <c r="V88" s="5">
        <v>11212636000</v>
      </c>
      <c r="W88" s="5">
        <v>9502316752</v>
      </c>
      <c r="X88" s="5">
        <v>11308289616</v>
      </c>
      <c r="Y88" s="5">
        <v>3752404132</v>
      </c>
      <c r="Z88" s="5">
        <v>1621301746</v>
      </c>
    </row>
    <row r="89" spans="2:26" ht="15.5" x14ac:dyDescent="0.35">
      <c r="C89" t="s">
        <v>1246</v>
      </c>
      <c r="D89" s="5">
        <v>838290000</v>
      </c>
      <c r="E89" s="5">
        <v>794290000</v>
      </c>
      <c r="F89" s="5">
        <v>2496790000</v>
      </c>
      <c r="G89" s="5">
        <v>2396790000</v>
      </c>
      <c r="I89" s="5">
        <v>794290000</v>
      </c>
      <c r="J89" s="5">
        <v>2396790000</v>
      </c>
      <c r="K89" s="5">
        <v>2649000000</v>
      </c>
      <c r="L89" s="5">
        <v>768261000</v>
      </c>
      <c r="S89" s="5">
        <v>1267472000</v>
      </c>
      <c r="T89" s="5">
        <v>14310633000</v>
      </c>
      <c r="U89" s="5">
        <v>15174832000</v>
      </c>
      <c r="V89" s="5">
        <v>11212636000</v>
      </c>
      <c r="W89" s="5">
        <v>9502316752</v>
      </c>
      <c r="X89" s="5">
        <v>11308289616</v>
      </c>
      <c r="Y89" s="5">
        <v>3752404132</v>
      </c>
      <c r="Z89" s="5">
        <v>1621301746</v>
      </c>
    </row>
    <row r="90" spans="2:26" ht="15.5" x14ac:dyDescent="0.35">
      <c r="C90" t="s">
        <v>118</v>
      </c>
      <c r="D90" s="5">
        <v>3852859000</v>
      </c>
      <c r="E90" s="5">
        <v>3316153000</v>
      </c>
      <c r="G90" s="5">
        <v>3500000</v>
      </c>
      <c r="I90" s="5">
        <v>3316153000</v>
      </c>
      <c r="J90" s="5">
        <v>26010000</v>
      </c>
      <c r="K90" s="5">
        <v>265068000</v>
      </c>
      <c r="M90" s="5">
        <v>55000000</v>
      </c>
      <c r="N90" s="5">
        <v>529066000</v>
      </c>
      <c r="O90" s="5">
        <v>1550670000</v>
      </c>
      <c r="P90" s="5">
        <v>2806565000</v>
      </c>
      <c r="Q90" s="5">
        <v>2941565000</v>
      </c>
      <c r="R90" s="5">
        <v>2887565000</v>
      </c>
      <c r="S90" s="5">
        <v>2397095000</v>
      </c>
      <c r="T90" s="5">
        <v>2036266000</v>
      </c>
      <c r="U90" s="5">
        <v>2105142000</v>
      </c>
      <c r="V90" s="5">
        <v>2131407000</v>
      </c>
      <c r="W90" s="5">
        <v>14295668383</v>
      </c>
      <c r="X90" s="5">
        <v>966975057</v>
      </c>
      <c r="Y90" s="5">
        <v>838656400</v>
      </c>
      <c r="Z90" s="5">
        <v>635442038</v>
      </c>
    </row>
    <row r="91" spans="2:26" ht="15.5" x14ac:dyDescent="0.35">
      <c r="C91" t="s">
        <v>120</v>
      </c>
      <c r="D91" s="5">
        <v>33624684000</v>
      </c>
      <c r="E91" s="5">
        <v>20998327000</v>
      </c>
      <c r="F91" s="5">
        <v>83213714000</v>
      </c>
      <c r="G91" s="5">
        <v>120511863000</v>
      </c>
      <c r="I91" s="5">
        <v>20998327000</v>
      </c>
      <c r="J91" s="5">
        <v>44377737000</v>
      </c>
      <c r="O91" s="5">
        <v>164243000</v>
      </c>
      <c r="P91" s="5">
        <v>7969769000</v>
      </c>
      <c r="Q91" s="5">
        <v>10190693000</v>
      </c>
      <c r="R91" s="5">
        <v>15150402000</v>
      </c>
      <c r="S91" s="5">
        <v>18028048000</v>
      </c>
      <c r="T91" s="5">
        <v>19374124000</v>
      </c>
      <c r="U91" s="5">
        <v>20537156000</v>
      </c>
      <c r="V91" s="5">
        <v>17508938000</v>
      </c>
      <c r="W91" s="5">
        <v>22132461923</v>
      </c>
      <c r="X91" s="5">
        <v>26374921753</v>
      </c>
      <c r="Y91" s="5">
        <v>44612516578</v>
      </c>
      <c r="Z91" s="5">
        <v>27617120348</v>
      </c>
    </row>
    <row r="92" spans="2:26" ht="15.5" x14ac:dyDescent="0.35">
      <c r="C92" t="s">
        <v>1247</v>
      </c>
      <c r="L92" s="5">
        <v>20588335000</v>
      </c>
      <c r="M92" s="5">
        <v>157590000</v>
      </c>
      <c r="N92" s="5">
        <v>618120000</v>
      </c>
      <c r="O92" s="5">
        <v>1859442000</v>
      </c>
      <c r="P92" s="5">
        <v>8036710000</v>
      </c>
      <c r="Q92" s="5">
        <v>9680134000</v>
      </c>
      <c r="R92" s="5">
        <v>10765227000</v>
      </c>
      <c r="S92" s="5">
        <v>15248266000</v>
      </c>
      <c r="T92" s="5">
        <v>61637425000</v>
      </c>
      <c r="U92" s="5">
        <v>115775672000</v>
      </c>
      <c r="V92" s="5">
        <v>78182342000</v>
      </c>
      <c r="W92" s="5">
        <v>95546860511</v>
      </c>
      <c r="X92" s="5">
        <v>51173874539</v>
      </c>
      <c r="Y92" s="5">
        <v>51816957341</v>
      </c>
      <c r="Z92" s="5">
        <v>37880074594</v>
      </c>
    </row>
    <row r="93" spans="2:26" ht="15.5" x14ac:dyDescent="0.35">
      <c r="C93" t="s">
        <v>98</v>
      </c>
      <c r="M93" s="5">
        <v>-2198820000</v>
      </c>
      <c r="N93" s="5">
        <v>-2697103000</v>
      </c>
      <c r="O93" s="5">
        <v>-28734576000</v>
      </c>
      <c r="P93" s="5">
        <v>-28973218000</v>
      </c>
      <c r="Q93" s="5">
        <v>-29058784000</v>
      </c>
      <c r="R93" s="5">
        <v>-29087018000</v>
      </c>
      <c r="S93" s="5">
        <v>-29027763000</v>
      </c>
      <c r="T93" s="5">
        <v>-26009555000</v>
      </c>
      <c r="U93" s="5">
        <v>-26009555000</v>
      </c>
      <c r="V93" s="5">
        <v>-26009555000</v>
      </c>
      <c r="W93" s="5">
        <v>-26009555250</v>
      </c>
      <c r="X93" s="5">
        <v>-26009555250</v>
      </c>
      <c r="Y93" s="5">
        <v>-24862820249</v>
      </c>
      <c r="Z93" s="5">
        <v>-2850642039</v>
      </c>
    </row>
    <row r="94" spans="2:26" ht="15.5" x14ac:dyDescent="0.35">
      <c r="C94" t="s">
        <v>121</v>
      </c>
      <c r="D94" s="5">
        <v>180755177000</v>
      </c>
      <c r="E94" s="5">
        <v>116412679000</v>
      </c>
      <c r="F94" s="5">
        <v>245279345000</v>
      </c>
      <c r="G94" s="5">
        <v>261072345000</v>
      </c>
      <c r="I94" s="5">
        <v>116412679000</v>
      </c>
      <c r="J94" s="5">
        <v>174410660000</v>
      </c>
      <c r="K94" s="5">
        <v>213112702000</v>
      </c>
      <c r="L94" s="5">
        <v>31564847000</v>
      </c>
      <c r="M94" s="5">
        <v>6617838000</v>
      </c>
      <c r="N94" s="5">
        <v>6752829000</v>
      </c>
      <c r="O94" s="5">
        <v>12783034000</v>
      </c>
      <c r="P94" s="5">
        <v>36732710000</v>
      </c>
      <c r="Q94" s="5">
        <v>41985982000</v>
      </c>
      <c r="R94" s="5">
        <v>61433458000</v>
      </c>
      <c r="S94" s="5">
        <v>69563977000</v>
      </c>
      <c r="T94" s="5">
        <v>187189075000</v>
      </c>
      <c r="U94" s="5">
        <v>256689690000</v>
      </c>
      <c r="V94" s="5">
        <v>263103142000</v>
      </c>
      <c r="W94" s="5">
        <v>259154744576</v>
      </c>
      <c r="X94" s="5">
        <v>183324859572</v>
      </c>
      <c r="Y94" s="5">
        <v>164749419561</v>
      </c>
      <c r="Z94" s="5">
        <v>157951622407</v>
      </c>
    </row>
    <row r="95" spans="2:26" ht="15.5" x14ac:dyDescent="0.35">
      <c r="C95" t="s">
        <v>122</v>
      </c>
    </row>
    <row r="96" spans="2:26" ht="15.5" x14ac:dyDescent="0.35">
      <c r="C96" t="s">
        <v>330</v>
      </c>
      <c r="U96" s="5">
        <v>8332421000</v>
      </c>
      <c r="V96" s="5">
        <v>108846022000</v>
      </c>
      <c r="W96" s="5">
        <v>32828400642</v>
      </c>
      <c r="X96" s="5">
        <v>56747943509</v>
      </c>
      <c r="Y96" s="5">
        <v>54163288971</v>
      </c>
      <c r="Z96" s="5">
        <v>64457982007</v>
      </c>
    </row>
    <row r="97" spans="3:26" ht="15.5" x14ac:dyDescent="0.35">
      <c r="C97" t="s">
        <v>124</v>
      </c>
      <c r="D97" s="5">
        <v>76756004000</v>
      </c>
      <c r="E97" s="5">
        <v>76522503000</v>
      </c>
      <c r="F97" s="5">
        <v>69230000000</v>
      </c>
      <c r="G97" s="5">
        <v>67641278000</v>
      </c>
      <c r="I97" s="5">
        <v>76522503000</v>
      </c>
      <c r="J97" s="5">
        <v>63024626000</v>
      </c>
      <c r="K97" s="5">
        <v>37604424000</v>
      </c>
      <c r="L97" s="5">
        <v>39802180000</v>
      </c>
      <c r="M97" s="5">
        <v>41722070000</v>
      </c>
      <c r="N97" s="5">
        <v>43833355000</v>
      </c>
      <c r="O97" s="5">
        <v>40251891000</v>
      </c>
      <c r="P97" s="5">
        <v>40476890000</v>
      </c>
      <c r="Q97" s="5">
        <v>40975208000</v>
      </c>
      <c r="R97" s="5">
        <v>50886563000</v>
      </c>
      <c r="S97" s="5">
        <v>64034468000</v>
      </c>
      <c r="T97" s="5">
        <v>83062961000</v>
      </c>
      <c r="U97" s="5">
        <v>73232368000</v>
      </c>
      <c r="V97" s="5">
        <v>8332421000</v>
      </c>
      <c r="W97" s="5">
        <v>178593732021</v>
      </c>
      <c r="X97" s="5">
        <v>191186144106</v>
      </c>
      <c r="Y97" s="5">
        <v>230712742419</v>
      </c>
      <c r="Z97" s="5">
        <v>275894129653</v>
      </c>
    </row>
    <row r="98" spans="3:26" ht="15.5" x14ac:dyDescent="0.35">
      <c r="C98" t="s">
        <v>125</v>
      </c>
      <c r="D98" s="5">
        <v>500667000</v>
      </c>
      <c r="E98" s="5">
        <v>425938000</v>
      </c>
      <c r="F98" s="5">
        <v>397689000</v>
      </c>
      <c r="G98" s="5">
        <v>394969000</v>
      </c>
      <c r="I98" s="5">
        <v>425938000</v>
      </c>
      <c r="J98" s="5">
        <v>287751000</v>
      </c>
      <c r="M98" s="5">
        <v>16257277000</v>
      </c>
      <c r="N98" s="5">
        <v>18069539000</v>
      </c>
      <c r="O98" s="5">
        <v>18620636000</v>
      </c>
      <c r="P98" s="5">
        <v>50684910000</v>
      </c>
      <c r="Q98" s="5">
        <v>54402112000</v>
      </c>
      <c r="R98" s="5">
        <v>45382746000</v>
      </c>
      <c r="S98" s="5">
        <v>37000119000</v>
      </c>
      <c r="T98" s="5">
        <v>33003683000</v>
      </c>
      <c r="U98" s="5">
        <v>23294324000</v>
      </c>
      <c r="V98" s="5">
        <v>15995897000</v>
      </c>
    </row>
    <row r="99" spans="3:26" ht="15.5" x14ac:dyDescent="0.35">
      <c r="C99" t="s">
        <v>123</v>
      </c>
    </row>
    <row r="100" spans="3:26" ht="15.5" x14ac:dyDescent="0.35">
      <c r="C100" t="s">
        <v>1671</v>
      </c>
      <c r="D100" s="5">
        <v>296612894000</v>
      </c>
      <c r="E100" s="5">
        <v>291482461000</v>
      </c>
      <c r="F100" s="5">
        <v>291686590000</v>
      </c>
      <c r="G100" s="5">
        <v>293971920000</v>
      </c>
      <c r="I100" s="5">
        <v>291482461000</v>
      </c>
      <c r="J100" s="5">
        <v>289735273000</v>
      </c>
    </row>
    <row r="101" spans="3:26" ht="15.5" x14ac:dyDescent="0.35">
      <c r="C101" t="s">
        <v>126</v>
      </c>
      <c r="D101" s="5">
        <v>1558333000</v>
      </c>
      <c r="E101" s="5">
        <v>1558333000</v>
      </c>
      <c r="F101" s="5">
        <v>1558333000</v>
      </c>
      <c r="G101" s="5">
        <v>1558333000</v>
      </c>
      <c r="I101" s="5">
        <v>1558333000</v>
      </c>
      <c r="J101" s="5">
        <v>1558333000</v>
      </c>
    </row>
    <row r="102" spans="3:26" ht="15.5" x14ac:dyDescent="0.35">
      <c r="C102" t="s">
        <v>127</v>
      </c>
      <c r="D102" s="5">
        <v>522226035000</v>
      </c>
      <c r="E102" s="5">
        <v>511506421000</v>
      </c>
      <c r="F102" s="5">
        <v>471009741000</v>
      </c>
      <c r="G102" s="5">
        <v>497110820000</v>
      </c>
      <c r="I102" s="5">
        <v>511506421000</v>
      </c>
      <c r="J102" s="5">
        <v>430427885000</v>
      </c>
      <c r="K102" s="5">
        <v>38087636000</v>
      </c>
      <c r="L102" s="5">
        <v>40066920000</v>
      </c>
      <c r="M102" s="5">
        <v>57979347000</v>
      </c>
      <c r="N102" s="5">
        <v>61902894000</v>
      </c>
      <c r="O102" s="5">
        <v>58872527000</v>
      </c>
      <c r="P102" s="5">
        <v>91161800000</v>
      </c>
      <c r="Q102" s="5">
        <v>95377320000</v>
      </c>
      <c r="R102" s="5">
        <v>96269309000</v>
      </c>
      <c r="S102" s="5">
        <v>101034587000</v>
      </c>
      <c r="T102" s="5">
        <v>116066644000</v>
      </c>
      <c r="U102" s="5">
        <v>104859113000</v>
      </c>
      <c r="V102" s="5">
        <v>133174340000</v>
      </c>
      <c r="W102" s="5">
        <v>212683538610</v>
      </c>
      <c r="X102" s="5">
        <v>284479799841</v>
      </c>
      <c r="Y102" s="5">
        <v>321642818859</v>
      </c>
      <c r="Z102" s="5">
        <v>349749025934</v>
      </c>
    </row>
    <row r="103" spans="3:26" ht="15.5" x14ac:dyDescent="0.35">
      <c r="C103" t="s">
        <v>128</v>
      </c>
      <c r="D103" s="5">
        <v>702981212000</v>
      </c>
      <c r="E103" s="5">
        <v>627919100000</v>
      </c>
      <c r="F103" s="5">
        <v>716289086000</v>
      </c>
      <c r="G103" s="5">
        <v>758183165000</v>
      </c>
      <c r="I103" s="5">
        <v>627919100000</v>
      </c>
      <c r="J103" s="5">
        <v>604838545000</v>
      </c>
      <c r="K103" s="5">
        <v>251200338000</v>
      </c>
      <c r="L103" s="5">
        <v>71631767000</v>
      </c>
      <c r="M103" s="5">
        <v>64597185000</v>
      </c>
      <c r="N103" s="5">
        <v>68655723000</v>
      </c>
      <c r="O103" s="5">
        <v>71655561000</v>
      </c>
      <c r="P103" s="5">
        <v>127894510000</v>
      </c>
      <c r="Q103" s="5">
        <v>137363302000</v>
      </c>
      <c r="R103" s="5">
        <v>157702767000</v>
      </c>
      <c r="S103" s="5">
        <v>170598564000</v>
      </c>
      <c r="T103" s="5">
        <v>303255719000</v>
      </c>
      <c r="U103" s="5">
        <v>361548803000</v>
      </c>
      <c r="V103" s="5">
        <v>396277482000</v>
      </c>
      <c r="W103" s="5">
        <v>471838283186</v>
      </c>
      <c r="X103" s="5">
        <v>467804659413</v>
      </c>
      <c r="Y103" s="5">
        <v>486392238420</v>
      </c>
      <c r="Z103" s="5">
        <v>507700648341</v>
      </c>
    </row>
    <row r="104" spans="3:26" ht="15.5" x14ac:dyDescent="0.35">
      <c r="C104" t="s">
        <v>129</v>
      </c>
    </row>
    <row r="105" spans="3:26" ht="15.5" x14ac:dyDescent="0.35">
      <c r="C105" t="s">
        <v>130</v>
      </c>
    </row>
    <row r="106" spans="3:26" ht="15.5" x14ac:dyDescent="0.35">
      <c r="C106" t="s">
        <v>131</v>
      </c>
      <c r="D106" s="5">
        <v>362117132000</v>
      </c>
      <c r="E106" s="5">
        <v>313416183000</v>
      </c>
      <c r="F106" s="5">
        <v>441237746000</v>
      </c>
      <c r="G106" s="5">
        <v>482262782000</v>
      </c>
      <c r="I106" s="5">
        <v>313416183000</v>
      </c>
      <c r="J106" s="5">
        <v>345709438000</v>
      </c>
      <c r="K106" s="5">
        <v>6090086000</v>
      </c>
      <c r="L106" s="5">
        <v>38081311000</v>
      </c>
      <c r="M106" s="5">
        <v>466098000</v>
      </c>
      <c r="N106" s="5">
        <v>1750794000</v>
      </c>
      <c r="O106" s="5">
        <v>87477000</v>
      </c>
      <c r="P106" s="5">
        <v>329996000</v>
      </c>
      <c r="Q106" s="5">
        <v>3066607000</v>
      </c>
      <c r="R106" s="5">
        <v>86910409000</v>
      </c>
      <c r="S106" s="5">
        <v>86263922000</v>
      </c>
      <c r="T106" s="5">
        <v>155931588000</v>
      </c>
      <c r="U106" s="5">
        <v>176353512000</v>
      </c>
      <c r="V106" s="5">
        <v>201241930000</v>
      </c>
      <c r="W106" s="5">
        <v>213417839944</v>
      </c>
      <c r="X106" s="5">
        <v>152395395547</v>
      </c>
      <c r="Y106" s="5">
        <v>144968569234</v>
      </c>
      <c r="Z106" s="5">
        <v>169229665781</v>
      </c>
    </row>
    <row r="107" spans="3:26" ht="15.5" x14ac:dyDescent="0.35">
      <c r="C107" t="s">
        <v>133</v>
      </c>
      <c r="P107" s="5">
        <v>199141000</v>
      </c>
      <c r="Q107" s="5">
        <v>199141000</v>
      </c>
      <c r="R107" s="5">
        <v>199141000</v>
      </c>
      <c r="S107" s="5">
        <v>1121391000</v>
      </c>
      <c r="T107" s="5">
        <v>3203123000</v>
      </c>
      <c r="U107" s="5">
        <v>6258530000</v>
      </c>
      <c r="V107" s="5">
        <v>12643995000</v>
      </c>
      <c r="W107" s="5">
        <v>17001756731</v>
      </c>
    </row>
    <row r="108" spans="3:26" ht="15.5" x14ac:dyDescent="0.35">
      <c r="C108" t="s">
        <v>335</v>
      </c>
      <c r="D108" s="5">
        <v>75659076000</v>
      </c>
      <c r="E108" s="5">
        <v>26776596000</v>
      </c>
      <c r="F108" s="5">
        <v>157023296000</v>
      </c>
      <c r="G108" s="5">
        <v>172471442000</v>
      </c>
      <c r="I108" s="5">
        <v>26776596000</v>
      </c>
      <c r="J108" s="5">
        <v>85757140000</v>
      </c>
      <c r="L108" s="5">
        <v>4108463000</v>
      </c>
      <c r="P108" s="5">
        <v>199141000</v>
      </c>
      <c r="Q108" s="5">
        <v>199141000</v>
      </c>
      <c r="R108" s="5">
        <v>199141000</v>
      </c>
      <c r="S108" s="5">
        <v>1121391000</v>
      </c>
      <c r="T108" s="5">
        <v>3203123000</v>
      </c>
      <c r="U108" s="5">
        <v>6258530000</v>
      </c>
      <c r="V108" s="5">
        <v>12643995000</v>
      </c>
      <c r="W108" s="5">
        <v>17001756731</v>
      </c>
      <c r="X108" s="5">
        <v>16748218620</v>
      </c>
      <c r="Y108" s="5">
        <v>18936456584</v>
      </c>
      <c r="Z108" s="5">
        <v>16988744525</v>
      </c>
    </row>
    <row r="109" spans="3:26" ht="15.5" x14ac:dyDescent="0.35">
      <c r="C109" t="s">
        <v>135</v>
      </c>
      <c r="D109" s="5">
        <v>5147993000</v>
      </c>
      <c r="E109" s="5">
        <v>2001274000</v>
      </c>
      <c r="F109" s="5">
        <v>2010483000</v>
      </c>
      <c r="G109" s="5">
        <v>2701023000</v>
      </c>
      <c r="I109" s="5">
        <v>2001274000</v>
      </c>
      <c r="J109" s="5">
        <v>6196516000</v>
      </c>
      <c r="K109" s="5">
        <v>1489970000</v>
      </c>
      <c r="L109" s="5">
        <v>1304580000</v>
      </c>
      <c r="M109" s="5">
        <v>466098000</v>
      </c>
      <c r="N109" s="5">
        <v>2319000</v>
      </c>
      <c r="O109" s="5">
        <v>1190000</v>
      </c>
      <c r="T109" s="5">
        <v>3659480000</v>
      </c>
      <c r="U109" s="5">
        <v>7412720000</v>
      </c>
      <c r="V109" s="5">
        <v>7412720000</v>
      </c>
      <c r="W109" s="5">
        <v>3929692221</v>
      </c>
      <c r="X109" s="5">
        <v>5250795439</v>
      </c>
      <c r="Y109" s="5">
        <v>6914560057</v>
      </c>
      <c r="Z109" s="5">
        <v>6200782075</v>
      </c>
    </row>
    <row r="110" spans="3:26" ht="15.5" x14ac:dyDescent="0.35">
      <c r="C110" t="s">
        <v>136</v>
      </c>
      <c r="D110" s="5">
        <v>73860000</v>
      </c>
      <c r="E110" s="5">
        <v>306960000</v>
      </c>
      <c r="F110" s="5">
        <v>707976000</v>
      </c>
      <c r="G110" s="5">
        <v>707976000</v>
      </c>
      <c r="I110" s="5">
        <v>306960000</v>
      </c>
      <c r="J110" s="5">
        <v>949076000</v>
      </c>
      <c r="K110" s="5">
        <v>682658000</v>
      </c>
      <c r="L110" s="5">
        <v>721450000</v>
      </c>
      <c r="N110" s="5">
        <v>80283000</v>
      </c>
      <c r="O110" s="5">
        <v>86287000</v>
      </c>
      <c r="P110" s="5">
        <v>130855000</v>
      </c>
      <c r="Q110" s="5">
        <v>86065000</v>
      </c>
      <c r="R110" s="5">
        <v>310932000</v>
      </c>
      <c r="S110" s="5">
        <v>492111000</v>
      </c>
      <c r="T110" s="5">
        <v>737361000</v>
      </c>
      <c r="U110" s="5">
        <v>58968000</v>
      </c>
      <c r="W110" s="5">
        <v>13902999592</v>
      </c>
      <c r="X110" s="5">
        <v>16135054177</v>
      </c>
      <c r="Y110" s="5">
        <v>15941724094</v>
      </c>
      <c r="Z110" s="5">
        <v>15441144835</v>
      </c>
    </row>
    <row r="111" spans="3:26" ht="15.5" x14ac:dyDescent="0.35">
      <c r="C111" t="s">
        <v>422</v>
      </c>
      <c r="N111" s="5">
        <v>1668192000</v>
      </c>
    </row>
    <row r="112" spans="3:26" ht="15.5" x14ac:dyDescent="0.35">
      <c r="C112" t="s">
        <v>134</v>
      </c>
      <c r="D112" s="5">
        <v>191119000</v>
      </c>
      <c r="E112" s="5">
        <v>53397000</v>
      </c>
      <c r="F112" s="5">
        <v>203234000</v>
      </c>
      <c r="G112" s="5">
        <v>336200000</v>
      </c>
      <c r="I112" s="5">
        <v>53397000</v>
      </c>
      <c r="J112" s="5">
        <v>139507000</v>
      </c>
      <c r="L112" s="5">
        <v>22085749000</v>
      </c>
      <c r="M112" s="5">
        <v>24119081000</v>
      </c>
      <c r="U112" s="5">
        <v>8393534000</v>
      </c>
      <c r="V112" s="5">
        <v>8393534000</v>
      </c>
      <c r="W112" s="5">
        <v>8393534468</v>
      </c>
    </row>
    <row r="113" spans="3:26" ht="15.5" x14ac:dyDescent="0.35">
      <c r="C113" t="s">
        <v>337</v>
      </c>
      <c r="D113" s="5">
        <v>277898401000</v>
      </c>
      <c r="E113" s="5">
        <v>280997522000</v>
      </c>
      <c r="F113" s="5">
        <v>277266014000</v>
      </c>
      <c r="G113" s="5">
        <v>277661163000</v>
      </c>
      <c r="I113" s="5">
        <v>280997522000</v>
      </c>
      <c r="J113" s="5">
        <v>249253460000</v>
      </c>
      <c r="L113" s="5">
        <v>2000000000</v>
      </c>
      <c r="Q113" s="5">
        <v>2781401000</v>
      </c>
      <c r="R113" s="5">
        <v>2781401000</v>
      </c>
      <c r="S113" s="5">
        <v>3781401000</v>
      </c>
      <c r="T113" s="5">
        <v>9728800000</v>
      </c>
      <c r="U113" s="5">
        <v>13565633000</v>
      </c>
      <c r="V113" s="5">
        <v>14793305000</v>
      </c>
    </row>
    <row r="114" spans="3:26" ht="15.5" x14ac:dyDescent="0.35">
      <c r="C114" t="s">
        <v>423</v>
      </c>
      <c r="V114" s="5">
        <v>9400000000</v>
      </c>
      <c r="W114" s="5">
        <v>33267414694</v>
      </c>
      <c r="X114" s="5">
        <v>49922622965</v>
      </c>
      <c r="Y114" s="5">
        <v>71176529562</v>
      </c>
      <c r="Z114" s="5">
        <v>48514414350</v>
      </c>
    </row>
    <row r="115" spans="3:26" ht="15.5" x14ac:dyDescent="0.35">
      <c r="C115" t="s">
        <v>599</v>
      </c>
      <c r="D115" s="5">
        <v>152097000</v>
      </c>
      <c r="E115" s="5">
        <v>187367000</v>
      </c>
      <c r="F115" s="5">
        <v>221598000</v>
      </c>
      <c r="G115" s="5">
        <v>254823000</v>
      </c>
      <c r="I115" s="5">
        <v>187367000</v>
      </c>
      <c r="T115" s="5">
        <v>97546000</v>
      </c>
      <c r="U115" s="5">
        <v>164681000</v>
      </c>
      <c r="V115" s="5">
        <v>917735000</v>
      </c>
      <c r="W115" s="5">
        <v>10233499979</v>
      </c>
      <c r="X115" s="5">
        <v>12875443241</v>
      </c>
      <c r="Y115" s="5">
        <v>16422384617</v>
      </c>
      <c r="Z115" s="5">
        <v>42996962076</v>
      </c>
    </row>
    <row r="116" spans="3:26" ht="15.5" x14ac:dyDescent="0.35">
      <c r="C116" t="s">
        <v>144</v>
      </c>
      <c r="D116" s="5">
        <v>3082110000</v>
      </c>
      <c r="E116" s="5">
        <v>2777704000</v>
      </c>
      <c r="F116" s="5">
        <v>3952718000</v>
      </c>
      <c r="G116" s="5">
        <v>3885974000</v>
      </c>
      <c r="I116" s="5">
        <v>2777704000</v>
      </c>
      <c r="J116" s="5">
        <v>2968588000</v>
      </c>
      <c r="K116" s="5">
        <v>1748323000</v>
      </c>
      <c r="L116" s="5">
        <v>22898976000</v>
      </c>
      <c r="M116" s="5">
        <v>24119081000</v>
      </c>
      <c r="N116" s="5">
        <v>26513428000</v>
      </c>
      <c r="O116" s="5">
        <v>57239855000</v>
      </c>
      <c r="P116" s="5">
        <v>71985761000</v>
      </c>
      <c r="Q116" s="5">
        <v>74973659000</v>
      </c>
      <c r="R116" s="5">
        <v>1006928000</v>
      </c>
      <c r="S116" s="5">
        <v>819680000</v>
      </c>
      <c r="T116" s="5">
        <v>589544000</v>
      </c>
      <c r="U116" s="5">
        <v>10036908000</v>
      </c>
      <c r="V116" s="5">
        <v>20313215000</v>
      </c>
      <c r="W116" s="5">
        <v>68734097069</v>
      </c>
      <c r="X116" s="5">
        <v>122803355620</v>
      </c>
      <c r="Y116" s="5">
        <v>153326308734</v>
      </c>
      <c r="Z116" s="5">
        <v>139226988071</v>
      </c>
    </row>
    <row r="117" spans="3:26" ht="15.5" x14ac:dyDescent="0.35">
      <c r="C117" t="s">
        <v>145</v>
      </c>
      <c r="D117" s="5">
        <v>3082110000</v>
      </c>
      <c r="E117" s="5">
        <v>2777704000</v>
      </c>
      <c r="F117" s="5">
        <v>3952718000</v>
      </c>
      <c r="G117" s="5">
        <v>3885974000</v>
      </c>
      <c r="I117" s="5">
        <v>2777704000</v>
      </c>
      <c r="J117" s="5">
        <v>2968588000</v>
      </c>
      <c r="K117" s="5">
        <v>1748323000</v>
      </c>
      <c r="L117" s="5">
        <v>22898976000</v>
      </c>
      <c r="M117" s="5">
        <v>24119081000</v>
      </c>
      <c r="N117" s="5">
        <v>26513428000</v>
      </c>
      <c r="O117" s="5">
        <v>57239855000</v>
      </c>
      <c r="P117" s="5">
        <v>71985761000</v>
      </c>
      <c r="Q117" s="5">
        <v>74973659000</v>
      </c>
      <c r="R117" s="5">
        <v>1006928000</v>
      </c>
      <c r="S117" s="5">
        <v>819680000</v>
      </c>
      <c r="T117" s="5">
        <v>589544000</v>
      </c>
      <c r="U117" s="5">
        <v>10036908000</v>
      </c>
      <c r="V117" s="5">
        <v>20313215000</v>
      </c>
      <c r="W117" s="5">
        <v>68734097069</v>
      </c>
      <c r="X117" s="5">
        <v>122803355620</v>
      </c>
      <c r="Y117" s="5">
        <v>153326308734</v>
      </c>
      <c r="Z117" s="5">
        <v>139226988071</v>
      </c>
    </row>
    <row r="118" spans="3:26" ht="15.5" x14ac:dyDescent="0.35">
      <c r="C118" t="s">
        <v>424</v>
      </c>
      <c r="X118" s="5">
        <v>23739764083</v>
      </c>
      <c r="Y118" s="5">
        <v>23739764083</v>
      </c>
      <c r="Z118" s="5">
        <v>8393534468</v>
      </c>
    </row>
    <row r="119" spans="3:26" ht="15.5" x14ac:dyDescent="0.35">
      <c r="C119" t="s">
        <v>448</v>
      </c>
      <c r="N119" s="5">
        <v>25153723000</v>
      </c>
      <c r="O119" s="5">
        <v>56022968000</v>
      </c>
      <c r="P119" s="5">
        <v>70699748000</v>
      </c>
      <c r="Q119" s="5">
        <v>73907978000</v>
      </c>
    </row>
    <row r="120" spans="3:26" ht="15.5" x14ac:dyDescent="0.35">
      <c r="C120" t="s">
        <v>146</v>
      </c>
      <c r="W120" s="5">
        <v>15449616550</v>
      </c>
      <c r="X120" s="5">
        <v>34640019397</v>
      </c>
      <c r="Y120" s="5">
        <v>40204845302</v>
      </c>
      <c r="Z120" s="5">
        <v>37873929686</v>
      </c>
    </row>
    <row r="121" spans="3:26" ht="15.5" x14ac:dyDescent="0.35">
      <c r="C121" t="s">
        <v>150</v>
      </c>
      <c r="D121" s="5">
        <v>365199242000</v>
      </c>
      <c r="E121" s="5">
        <v>316193887000</v>
      </c>
      <c r="F121" s="5">
        <v>445190464000</v>
      </c>
      <c r="G121" s="5">
        <v>486148756000</v>
      </c>
      <c r="I121" s="5">
        <v>316193887000</v>
      </c>
      <c r="J121" s="5">
        <v>348678026000</v>
      </c>
      <c r="K121" s="5">
        <v>7838409000</v>
      </c>
      <c r="L121" s="5">
        <v>60980287000</v>
      </c>
      <c r="M121" s="5">
        <v>24585179000</v>
      </c>
      <c r="N121" s="5">
        <v>28264222000</v>
      </c>
      <c r="O121" s="5">
        <v>57327332000</v>
      </c>
      <c r="P121" s="5">
        <v>72315757000</v>
      </c>
      <c r="Q121" s="5">
        <v>78040266000</v>
      </c>
      <c r="R121" s="5">
        <v>87917337000</v>
      </c>
      <c r="S121" s="5">
        <v>87083602000</v>
      </c>
      <c r="T121" s="5">
        <v>156521132000</v>
      </c>
      <c r="U121" s="5">
        <v>186390420000</v>
      </c>
      <c r="V121" s="5">
        <v>221555145000</v>
      </c>
      <c r="W121" s="5">
        <v>282151937013</v>
      </c>
      <c r="X121" s="5">
        <v>275198751167</v>
      </c>
      <c r="Y121" s="5">
        <v>298294877968</v>
      </c>
      <c r="Z121" s="5">
        <v>308456653852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240000000000</v>
      </c>
      <c r="E123" s="5">
        <v>240000000000</v>
      </c>
      <c r="F123" s="5">
        <v>240000000000</v>
      </c>
      <c r="G123" s="5">
        <v>240000000000</v>
      </c>
      <c r="I123" s="5">
        <v>240000000000</v>
      </c>
      <c r="J123" s="5">
        <v>240000000000</v>
      </c>
      <c r="K123" s="5">
        <v>240000000000</v>
      </c>
      <c r="L123" s="5">
        <v>120000000000</v>
      </c>
      <c r="M123" s="5">
        <v>120000000000</v>
      </c>
      <c r="N123" s="5">
        <v>120000000000</v>
      </c>
      <c r="O123" s="5">
        <v>120000000000</v>
      </c>
      <c r="P123" s="5">
        <v>120000000000</v>
      </c>
      <c r="Q123" s="5">
        <v>120000000000</v>
      </c>
      <c r="R123" s="5">
        <v>120000000000</v>
      </c>
      <c r="S123" s="5">
        <v>120000000000</v>
      </c>
      <c r="T123" s="5">
        <v>120000000000</v>
      </c>
      <c r="U123" s="5">
        <v>120000000000</v>
      </c>
      <c r="V123" s="5">
        <v>120000000000</v>
      </c>
      <c r="W123" s="5">
        <v>120000000000</v>
      </c>
      <c r="X123" s="5">
        <v>120000000000</v>
      </c>
      <c r="Y123" s="5">
        <v>120000000000</v>
      </c>
      <c r="Z123" s="5">
        <v>120000000000</v>
      </c>
    </row>
    <row r="124" spans="3:26" ht="15.5" x14ac:dyDescent="0.35">
      <c r="C124" t="s">
        <v>153</v>
      </c>
      <c r="D124" s="5">
        <v>108983186000</v>
      </c>
      <c r="E124" s="5">
        <v>108983186000</v>
      </c>
      <c r="F124" s="5">
        <v>108983186000</v>
      </c>
      <c r="G124" s="5">
        <v>108983186000</v>
      </c>
      <c r="I124" s="5">
        <v>108983186000</v>
      </c>
      <c r="J124" s="5">
        <v>108983186000</v>
      </c>
      <c r="K124" s="5">
        <v>138712351000</v>
      </c>
      <c r="L124" s="5">
        <v>19972351000</v>
      </c>
      <c r="M124" s="5">
        <v>19972351000</v>
      </c>
      <c r="N124" s="5">
        <v>19972351000</v>
      </c>
      <c r="O124" s="5">
        <v>19972351000</v>
      </c>
      <c r="P124" s="5">
        <v>19972351000</v>
      </c>
      <c r="Q124" s="5">
        <v>19972351000</v>
      </c>
      <c r="R124" s="5">
        <v>19972351000</v>
      </c>
      <c r="S124" s="5">
        <v>19972351000</v>
      </c>
      <c r="T124" s="5">
        <v>19972351000</v>
      </c>
      <c r="U124" s="5">
        <v>19972351000</v>
      </c>
      <c r="V124" s="5">
        <v>19972351000</v>
      </c>
      <c r="W124" s="5">
        <v>19972351354</v>
      </c>
      <c r="X124" s="5">
        <v>19972351354</v>
      </c>
      <c r="Y124" s="5">
        <v>19972315354</v>
      </c>
      <c r="Z124" s="5">
        <v>19972351354</v>
      </c>
    </row>
    <row r="125" spans="3:26" ht="15.5" x14ac:dyDescent="0.35">
      <c r="C125" t="s">
        <v>154</v>
      </c>
      <c r="D125" s="5">
        <v>-72825741000</v>
      </c>
      <c r="E125" s="5">
        <v>-90109802000</v>
      </c>
      <c r="F125" s="5">
        <v>-119893799000</v>
      </c>
      <c r="G125" s="5">
        <v>-119011534000</v>
      </c>
      <c r="I125" s="5">
        <v>-90109802000</v>
      </c>
      <c r="J125" s="5">
        <v>-128524060000</v>
      </c>
      <c r="K125" s="5">
        <v>-135350422000</v>
      </c>
      <c r="L125" s="5">
        <v>-129320871000</v>
      </c>
      <c r="M125" s="5">
        <v>-97761524000</v>
      </c>
      <c r="N125" s="5">
        <v>-96883745000</v>
      </c>
      <c r="O125" s="5">
        <v>-96909548000</v>
      </c>
      <c r="P125" s="5">
        <v>-55420380000</v>
      </c>
      <c r="Q125" s="5">
        <v>-51590531000</v>
      </c>
      <c r="R125" s="5">
        <v>-41099904000</v>
      </c>
      <c r="S125" s="5">
        <v>-27429626000</v>
      </c>
      <c r="T125" s="5">
        <v>32771792000</v>
      </c>
      <c r="U125" s="5">
        <v>61203305000</v>
      </c>
      <c r="V125" s="5">
        <v>60785300000</v>
      </c>
      <c r="W125" s="5">
        <v>75744151803</v>
      </c>
      <c r="X125" s="5">
        <v>78643112142</v>
      </c>
      <c r="Y125" s="5">
        <v>72987865349</v>
      </c>
      <c r="Z125" s="5">
        <v>62122285174</v>
      </c>
    </row>
    <row r="126" spans="3:26" ht="15.5" x14ac:dyDescent="0.35">
      <c r="C126" t="s">
        <v>341</v>
      </c>
      <c r="D126" s="5">
        <v>1000000000</v>
      </c>
      <c r="E126" s="5">
        <v>1000000000</v>
      </c>
      <c r="F126" s="5">
        <v>1000000000</v>
      </c>
      <c r="G126" s="5">
        <v>1000000000</v>
      </c>
      <c r="I126" s="5">
        <v>1000000000</v>
      </c>
      <c r="J126" s="5">
        <v>1000000000</v>
      </c>
      <c r="K126" s="5">
        <v>1000000000</v>
      </c>
      <c r="L126" s="5">
        <v>1000000000</v>
      </c>
      <c r="M126" s="5">
        <v>1000000000</v>
      </c>
      <c r="N126" s="5">
        <v>1000000000</v>
      </c>
      <c r="O126" s="5">
        <v>1000000000</v>
      </c>
      <c r="P126" s="5">
        <v>1000000000</v>
      </c>
      <c r="Q126" s="5">
        <v>1000000000</v>
      </c>
      <c r="R126" s="5">
        <v>1000000000</v>
      </c>
      <c r="S126" s="5">
        <v>1000000000</v>
      </c>
      <c r="T126" s="5">
        <v>1000000000</v>
      </c>
      <c r="U126" s="5">
        <v>1000000000</v>
      </c>
      <c r="V126" s="5">
        <v>1000000000</v>
      </c>
      <c r="W126" s="5">
        <v>1000000000</v>
      </c>
    </row>
    <row r="127" spans="3:26" ht="15.5" x14ac:dyDescent="0.35">
      <c r="C127" t="s">
        <v>342</v>
      </c>
      <c r="D127" s="5">
        <v>-73825741000</v>
      </c>
      <c r="E127" s="5">
        <v>-91109802000</v>
      </c>
      <c r="F127" s="5">
        <v>-120893799000</v>
      </c>
      <c r="G127" s="5">
        <v>-120011534000</v>
      </c>
      <c r="I127" s="5">
        <v>-91109802000</v>
      </c>
      <c r="J127" s="5">
        <v>-129524060000</v>
      </c>
      <c r="K127" s="5">
        <v>-136350422000</v>
      </c>
      <c r="L127" s="5">
        <v>-130320871000</v>
      </c>
      <c r="M127" s="5">
        <v>-98761524000</v>
      </c>
      <c r="N127" s="5">
        <v>-97883745000</v>
      </c>
      <c r="O127" s="5">
        <v>-97909548000</v>
      </c>
      <c r="P127" s="5">
        <v>-56420380000</v>
      </c>
      <c r="Q127" s="5">
        <v>-52590531000</v>
      </c>
      <c r="R127" s="5">
        <v>-42099904000</v>
      </c>
      <c r="S127" s="5">
        <v>-28429626000</v>
      </c>
      <c r="T127" s="5">
        <v>31771792000</v>
      </c>
      <c r="U127" s="5">
        <v>60203305000</v>
      </c>
      <c r="V127" s="5">
        <v>59785300000</v>
      </c>
      <c r="W127" s="5">
        <v>74744151803</v>
      </c>
    </row>
    <row r="128" spans="3:26" ht="15.5" x14ac:dyDescent="0.35">
      <c r="C128" t="s">
        <v>343</v>
      </c>
      <c r="D128" s="5">
        <v>-72825741000</v>
      </c>
      <c r="E128" s="5">
        <v>-90109802000</v>
      </c>
      <c r="F128" s="5">
        <v>-119893799000</v>
      </c>
      <c r="G128" s="5">
        <v>-119011534000</v>
      </c>
      <c r="I128" s="5">
        <v>-90109802000</v>
      </c>
      <c r="J128" s="5">
        <v>-128524060000</v>
      </c>
      <c r="K128" s="5">
        <v>-135350422000</v>
      </c>
      <c r="L128" s="5">
        <v>-129320871000</v>
      </c>
      <c r="M128" s="5">
        <v>-97761524000</v>
      </c>
      <c r="N128" s="5">
        <v>-96883745000</v>
      </c>
      <c r="O128" s="5">
        <v>-96909548000</v>
      </c>
      <c r="P128" s="5">
        <v>-55420380000</v>
      </c>
      <c r="Q128" s="5">
        <v>-51590531000</v>
      </c>
      <c r="R128" s="5">
        <v>-41099904000</v>
      </c>
      <c r="S128" s="5">
        <v>-27429626000</v>
      </c>
      <c r="T128" s="5">
        <v>32771792000</v>
      </c>
      <c r="U128" s="5">
        <v>61203305000</v>
      </c>
      <c r="V128" s="5">
        <v>60785300000</v>
      </c>
      <c r="W128" s="5">
        <v>75744151803</v>
      </c>
      <c r="X128" s="5">
        <v>78643112142</v>
      </c>
      <c r="Y128" s="5">
        <v>72987865349</v>
      </c>
      <c r="Z128" s="5">
        <v>62122285174</v>
      </c>
    </row>
    <row r="129" spans="2:26" ht="15.5" x14ac:dyDescent="0.35">
      <c r="C129" t="s">
        <v>155</v>
      </c>
      <c r="D129" s="5">
        <v>61624525000</v>
      </c>
      <c r="E129" s="5">
        <v>52851829000</v>
      </c>
      <c r="F129" s="5">
        <v>42009235000</v>
      </c>
      <c r="G129" s="5">
        <v>42062757000</v>
      </c>
      <c r="I129" s="5">
        <v>52851829000</v>
      </c>
      <c r="J129" s="5">
        <v>35701393000</v>
      </c>
      <c r="U129" s="5">
        <v>-7720000</v>
      </c>
      <c r="V129" s="5">
        <v>-25758000</v>
      </c>
      <c r="W129" s="5">
        <v>-20601735</v>
      </c>
    </row>
    <row r="130" spans="2:26" ht="15.5" x14ac:dyDescent="0.35">
      <c r="C130" t="s">
        <v>9</v>
      </c>
      <c r="D130" s="5">
        <v>337781970000</v>
      </c>
      <c r="E130" s="5">
        <v>311725213000</v>
      </c>
      <c r="F130" s="5">
        <v>271098622000</v>
      </c>
      <c r="G130" s="5">
        <v>272034409000</v>
      </c>
      <c r="I130" s="5">
        <v>311725213000</v>
      </c>
      <c r="J130" s="5">
        <v>256160519000</v>
      </c>
      <c r="K130" s="5">
        <v>243361929000</v>
      </c>
      <c r="L130" s="5">
        <v>10651480000</v>
      </c>
      <c r="M130" s="5">
        <v>40012007000</v>
      </c>
      <c r="N130" s="5">
        <v>40391503000</v>
      </c>
      <c r="O130" s="5">
        <v>14328227000</v>
      </c>
      <c r="P130" s="5">
        <v>55578753000</v>
      </c>
      <c r="Q130" s="5">
        <v>59323036000</v>
      </c>
      <c r="R130" s="5">
        <v>69785429000</v>
      </c>
      <c r="S130" s="5">
        <v>83514962000</v>
      </c>
      <c r="T130" s="5">
        <v>146734588000</v>
      </c>
      <c r="U130" s="5">
        <v>175158381000</v>
      </c>
      <c r="V130" s="5">
        <v>174722338000</v>
      </c>
      <c r="W130" s="5">
        <v>189686346172</v>
      </c>
      <c r="X130" s="5">
        <v>192605908246</v>
      </c>
      <c r="Y130" s="5">
        <v>188097360454</v>
      </c>
      <c r="Z130" s="5">
        <v>199243994489</v>
      </c>
    </row>
    <row r="131" spans="2:26" ht="15.5" x14ac:dyDescent="0.35">
      <c r="C131" t="s">
        <v>156</v>
      </c>
      <c r="D131" s="5">
        <v>702981212000</v>
      </c>
      <c r="E131" s="5">
        <v>627919100000</v>
      </c>
      <c r="F131" s="5">
        <v>716289086000</v>
      </c>
      <c r="G131" s="5">
        <v>758183165000</v>
      </c>
      <c r="I131" s="5">
        <v>627919100000</v>
      </c>
      <c r="J131" s="5">
        <v>604838545000</v>
      </c>
      <c r="K131" s="5">
        <v>251200338000</v>
      </c>
      <c r="L131" s="5">
        <v>71631767000</v>
      </c>
      <c r="M131" s="5">
        <v>64597186000</v>
      </c>
      <c r="N131" s="5">
        <v>68655725000</v>
      </c>
      <c r="O131" s="5">
        <v>71655559000</v>
      </c>
      <c r="P131" s="5">
        <v>127894510000</v>
      </c>
      <c r="Q131" s="5">
        <v>137363302000</v>
      </c>
      <c r="R131" s="5">
        <v>157702766000</v>
      </c>
      <c r="S131" s="5">
        <v>170598564000</v>
      </c>
      <c r="T131" s="5">
        <v>303255720000</v>
      </c>
      <c r="U131" s="5">
        <v>361548801000</v>
      </c>
      <c r="V131" s="5">
        <v>396277483000</v>
      </c>
      <c r="W131" s="5">
        <v>471838283185</v>
      </c>
      <c r="X131" s="5">
        <v>467804659413</v>
      </c>
      <c r="Y131" s="5">
        <v>486392238422</v>
      </c>
      <c r="Z131" s="5">
        <v>507700648341</v>
      </c>
    </row>
    <row r="132" spans="2:26" ht="15.5" x14ac:dyDescent="0.35">
      <c r="C132" t="s">
        <v>157</v>
      </c>
      <c r="D132" s="5">
        <v>1200000000</v>
      </c>
      <c r="E132" s="5">
        <v>1200000000</v>
      </c>
      <c r="F132" s="5">
        <v>1200000000</v>
      </c>
      <c r="G132" s="5">
        <v>1200000000</v>
      </c>
      <c r="I132" s="5">
        <v>1200000000</v>
      </c>
      <c r="J132" s="5">
        <v>1200000000</v>
      </c>
      <c r="K132" s="5">
        <v>1200000000</v>
      </c>
      <c r="L132" s="5">
        <v>600000000</v>
      </c>
      <c r="M132" s="5">
        <v>600000000</v>
      </c>
      <c r="N132" s="5">
        <v>600000000</v>
      </c>
      <c r="O132" s="5">
        <v>600000000</v>
      </c>
      <c r="P132" s="5">
        <v>600000000</v>
      </c>
      <c r="Q132" s="5">
        <v>600000000</v>
      </c>
      <c r="R132" s="5">
        <v>600000000</v>
      </c>
      <c r="S132" s="5">
        <v>600000000</v>
      </c>
      <c r="T132" s="5">
        <v>600000000</v>
      </c>
      <c r="U132" s="5">
        <v>600000000</v>
      </c>
      <c r="V132" s="5">
        <v>600000000</v>
      </c>
      <c r="W132" s="5">
        <v>600000000</v>
      </c>
      <c r="X132" s="5">
        <v>600000000</v>
      </c>
      <c r="Y132" s="5">
        <v>600000000</v>
      </c>
      <c r="Z132" s="5">
        <v>600000000</v>
      </c>
    </row>
    <row r="134" spans="2:26" ht="15.5" x14ac:dyDescent="0.35">
      <c r="B134" t="s">
        <v>158</v>
      </c>
      <c r="C134" t="s">
        <v>159</v>
      </c>
      <c r="D134" s="5">
        <v>37364042000</v>
      </c>
      <c r="E134" s="5">
        <v>31973970000</v>
      </c>
      <c r="F134" s="5">
        <v>-34048453000</v>
      </c>
      <c r="G134" s="5">
        <v>51677722000</v>
      </c>
      <c r="I134" s="5">
        <v>37516981000</v>
      </c>
      <c r="J134" s="5">
        <v>-4407045000</v>
      </c>
      <c r="K134" s="5">
        <v>-14174173000</v>
      </c>
      <c r="L134" s="5">
        <v>-4185270000</v>
      </c>
      <c r="M134" s="5">
        <v>6665220000</v>
      </c>
      <c r="N134" s="5">
        <v>2443153000</v>
      </c>
      <c r="O134" s="5">
        <v>14367105000</v>
      </c>
      <c r="P134" s="5">
        <v>3795616000</v>
      </c>
      <c r="Q134" s="5">
        <v>4566815000</v>
      </c>
      <c r="R134" s="5">
        <v>-3323091000</v>
      </c>
      <c r="S134" s="5">
        <v>56239777000</v>
      </c>
      <c r="T134" s="5">
        <v>49547707000</v>
      </c>
      <c r="U134" s="5">
        <v>-2269482000</v>
      </c>
      <c r="V134" s="5">
        <v>31961854000</v>
      </c>
      <c r="W134" s="5">
        <v>-20347519784</v>
      </c>
      <c r="X134" s="5">
        <v>27634662262</v>
      </c>
      <c r="Y134" s="5">
        <v>70843705959</v>
      </c>
      <c r="Z134" s="5">
        <v>123179200281</v>
      </c>
    </row>
    <row r="135" spans="2:26" ht="15.5" x14ac:dyDescent="0.35">
      <c r="C135" t="s">
        <v>1672</v>
      </c>
      <c r="D135" s="5">
        <v>196717153000</v>
      </c>
      <c r="E135" s="5">
        <v>228033011000</v>
      </c>
      <c r="F135" s="5">
        <v>272121101000</v>
      </c>
      <c r="G135" s="5">
        <v>205373021000</v>
      </c>
      <c r="I135" s="5">
        <v>792935600000</v>
      </c>
      <c r="J135" s="5">
        <v>200093934000</v>
      </c>
      <c r="K135" s="5">
        <v>44827385000</v>
      </c>
      <c r="L135" s="5">
        <v>34620590000</v>
      </c>
      <c r="M135" s="5">
        <v>6710066000</v>
      </c>
      <c r="N135" s="5">
        <v>15404650000</v>
      </c>
      <c r="O135" s="5">
        <v>23688688000</v>
      </c>
      <c r="P135" s="5">
        <v>9780344000</v>
      </c>
      <c r="Q135" s="5">
        <v>12914104000</v>
      </c>
      <c r="R135" s="5">
        <v>15948923000</v>
      </c>
      <c r="S135" s="5">
        <v>112941816000</v>
      </c>
      <c r="T135" s="5">
        <v>137930993000</v>
      </c>
      <c r="U135" s="5">
        <v>226465581000</v>
      </c>
      <c r="V135" s="5">
        <v>303200763000</v>
      </c>
      <c r="W135" s="5">
        <v>328297618615</v>
      </c>
      <c r="X135" s="5">
        <v>264118651707</v>
      </c>
      <c r="Y135" s="5">
        <v>400897869563</v>
      </c>
      <c r="Z135" s="5">
        <v>472272979344</v>
      </c>
    </row>
    <row r="136" spans="2:26" ht="15.5" x14ac:dyDescent="0.35">
      <c r="C136" t="s">
        <v>452</v>
      </c>
      <c r="X136" s="5">
        <v>-214195100895</v>
      </c>
      <c r="Y136" s="5">
        <v>-306480067172</v>
      </c>
      <c r="Z136" s="5">
        <v>-324118084295</v>
      </c>
    </row>
    <row r="137" spans="2:26" ht="15.5" x14ac:dyDescent="0.35">
      <c r="C137" t="s">
        <v>735</v>
      </c>
      <c r="D137" s="5">
        <v>-138777075000</v>
      </c>
      <c r="E137" s="5">
        <v>-220545571000</v>
      </c>
      <c r="F137" s="5">
        <v>-298117283000</v>
      </c>
      <c r="G137" s="5">
        <v>-141905179000</v>
      </c>
      <c r="I137" s="5">
        <v>-715310732000</v>
      </c>
      <c r="J137" s="5">
        <v>-185983598000</v>
      </c>
      <c r="K137" s="5">
        <v>-51946967000</v>
      </c>
      <c r="L137" s="5">
        <v>-28702703000</v>
      </c>
      <c r="M137" s="5">
        <v>-2637186000</v>
      </c>
      <c r="N137" s="5">
        <v>-7842262000</v>
      </c>
      <c r="O137" s="5">
        <v>-9493330000</v>
      </c>
      <c r="P137" s="5">
        <v>-3550445000</v>
      </c>
      <c r="Q137" s="5">
        <v>-10342067000</v>
      </c>
      <c r="R137" s="5">
        <v>-5334138000</v>
      </c>
      <c r="S137" s="5">
        <v>-36596955000</v>
      </c>
      <c r="T137" s="5">
        <v>-66068378000</v>
      </c>
      <c r="U137" s="5">
        <v>-172197604000</v>
      </c>
      <c r="V137" s="5">
        <v>-198259236000</v>
      </c>
      <c r="W137" s="5">
        <v>-281965028001</v>
      </c>
    </row>
    <row r="138" spans="2:26" ht="15.5" x14ac:dyDescent="0.35">
      <c r="C138" t="s">
        <v>736</v>
      </c>
      <c r="D138" s="5">
        <v>-20659119000</v>
      </c>
      <c r="E138" s="5">
        <v>23764031000</v>
      </c>
      <c r="F138" s="5">
        <v>-2976499000</v>
      </c>
      <c r="G138" s="5">
        <v>-3322564000</v>
      </c>
      <c r="I138" s="5">
        <v>-27546102000</v>
      </c>
      <c r="J138" s="5">
        <v>-17522761000</v>
      </c>
      <c r="K138" s="5">
        <v>-9438492000</v>
      </c>
      <c r="L138" s="5">
        <v>-9618191000</v>
      </c>
      <c r="M138" s="5">
        <v>-2079801000</v>
      </c>
      <c r="N138" s="5">
        <v>-2763259000</v>
      </c>
      <c r="O138" s="5">
        <v>-1015569000</v>
      </c>
      <c r="P138" s="5">
        <v>-1922279000</v>
      </c>
      <c r="Q138" s="5">
        <v>-4142898000</v>
      </c>
      <c r="R138" s="5">
        <v>-4376086000</v>
      </c>
      <c r="S138" s="5">
        <v>-7004109000</v>
      </c>
      <c r="T138" s="5">
        <v>-12331714000</v>
      </c>
      <c r="U138" s="5">
        <v>-32140815000</v>
      </c>
      <c r="V138" s="5">
        <v>-43390782000</v>
      </c>
      <c r="W138" s="5">
        <v>-51693295357</v>
      </c>
    </row>
    <row r="139" spans="2:26" ht="15.5" x14ac:dyDescent="0.35">
      <c r="C139" t="s">
        <v>1251</v>
      </c>
      <c r="D139" s="5">
        <v>-159436194000</v>
      </c>
      <c r="E139" s="5">
        <v>-196781540000</v>
      </c>
      <c r="F139" s="5">
        <v>-301093782000</v>
      </c>
      <c r="G139" s="5">
        <v>-145227743000</v>
      </c>
      <c r="I139" s="5">
        <v>-742856834000</v>
      </c>
      <c r="J139" s="5">
        <v>-203506359000</v>
      </c>
      <c r="K139" s="5">
        <v>-61385459000</v>
      </c>
      <c r="L139" s="5">
        <v>-38320894000</v>
      </c>
      <c r="M139" s="5">
        <v>-4716987000</v>
      </c>
      <c r="N139" s="5">
        <v>-10605521000</v>
      </c>
      <c r="O139" s="5">
        <v>-10508899000</v>
      </c>
      <c r="P139" s="5">
        <v>-5472724000</v>
      </c>
      <c r="Q139" s="5">
        <v>-14484965000</v>
      </c>
      <c r="R139" s="5">
        <v>-9710224000</v>
      </c>
      <c r="S139" s="5">
        <v>-43601064000</v>
      </c>
      <c r="T139" s="5">
        <v>-78400092000</v>
      </c>
      <c r="U139" s="5">
        <v>-204338419000</v>
      </c>
      <c r="V139" s="5">
        <v>-241650018000</v>
      </c>
      <c r="W139" s="5">
        <v>-333658323358</v>
      </c>
      <c r="X139" s="5">
        <v>-214195100895</v>
      </c>
      <c r="Y139" s="5">
        <v>-306480067172</v>
      </c>
      <c r="Z139" s="5">
        <v>-324118084295</v>
      </c>
    </row>
    <row r="140" spans="2:26" ht="15.5" x14ac:dyDescent="0.35">
      <c r="C140" t="s">
        <v>1673</v>
      </c>
      <c r="E140" s="5">
        <v>-2863103000</v>
      </c>
      <c r="F140" s="5">
        <v>2863103000</v>
      </c>
      <c r="O140" s="5">
        <v>14800369000</v>
      </c>
    </row>
    <row r="141" spans="2:26" ht="15.5" x14ac:dyDescent="0.35">
      <c r="C141" t="s">
        <v>1674</v>
      </c>
      <c r="D141" s="5">
        <v>578935000</v>
      </c>
      <c r="E141" s="5">
        <v>1323908000</v>
      </c>
      <c r="F141" s="5">
        <v>-581436000</v>
      </c>
      <c r="G141" s="5">
        <v>336765000</v>
      </c>
      <c r="I141" s="5">
        <v>1323908000</v>
      </c>
      <c r="J141" s="5">
        <v>1277630000</v>
      </c>
      <c r="K141" s="5">
        <v>2411049000</v>
      </c>
      <c r="L141" s="5">
        <v>16021000</v>
      </c>
      <c r="M141" s="5">
        <v>3273000</v>
      </c>
      <c r="T141" s="5">
        <v>52567000</v>
      </c>
      <c r="U141" s="5">
        <v>336519000</v>
      </c>
      <c r="V141" s="5">
        <v>212214000</v>
      </c>
    </row>
    <row r="142" spans="2:26" ht="15.5" x14ac:dyDescent="0.35">
      <c r="C142" t="s">
        <v>207</v>
      </c>
      <c r="N142" s="5">
        <v>-2766989000</v>
      </c>
      <c r="O142" s="5">
        <v>-13228285000</v>
      </c>
      <c r="P142" s="5">
        <v>-638257000</v>
      </c>
      <c r="Q142" s="5">
        <v>-4401721000</v>
      </c>
      <c r="R142" s="5">
        <v>-9636555000</v>
      </c>
      <c r="S142" s="5">
        <v>-12507010000</v>
      </c>
    </row>
    <row r="143" spans="2:26" ht="15.5" x14ac:dyDescent="0.35">
      <c r="C143" t="s">
        <v>429</v>
      </c>
      <c r="D143" s="5">
        <v>-4851377000</v>
      </c>
      <c r="E143" s="5">
        <v>-3616311000</v>
      </c>
      <c r="F143" s="5">
        <v>-5926562000</v>
      </c>
      <c r="G143" s="5">
        <v>-9496808000</v>
      </c>
      <c r="I143" s="5">
        <v>-19763698000</v>
      </c>
      <c r="J143" s="5">
        <v>-3061941000</v>
      </c>
      <c r="M143" s="5">
        <v>146344000</v>
      </c>
      <c r="N143" s="5">
        <v>411013000</v>
      </c>
      <c r="O143" s="5">
        <v>-384768000</v>
      </c>
      <c r="P143" s="5">
        <v>126253000</v>
      </c>
      <c r="Q143" s="5">
        <v>10539397000</v>
      </c>
      <c r="R143" s="5">
        <v>74765000</v>
      </c>
      <c r="S143" s="5">
        <v>-593965000</v>
      </c>
    </row>
    <row r="144" spans="2:26" ht="15.5" x14ac:dyDescent="0.35">
      <c r="C144" t="s">
        <v>1675</v>
      </c>
      <c r="M144" s="5">
        <v>183000</v>
      </c>
      <c r="T144" s="5">
        <v>158205000</v>
      </c>
      <c r="U144" s="5">
        <v>1536637000</v>
      </c>
      <c r="V144" s="5">
        <v>1242707000</v>
      </c>
    </row>
    <row r="145" spans="3:26" ht="15.5" x14ac:dyDescent="0.35">
      <c r="C145" t="s">
        <v>1676</v>
      </c>
      <c r="T145" s="5">
        <v>5680000000</v>
      </c>
    </row>
    <row r="146" spans="3:26" ht="15.5" x14ac:dyDescent="0.35">
      <c r="C146" t="s">
        <v>1677</v>
      </c>
      <c r="D146" s="5">
        <v>4355525000</v>
      </c>
      <c r="E146" s="5">
        <v>5878005000</v>
      </c>
      <c r="F146" s="5">
        <v>-1430877000</v>
      </c>
      <c r="G146" s="5">
        <v>692487000</v>
      </c>
      <c r="I146" s="5">
        <v>5878005000</v>
      </c>
      <c r="J146" s="5">
        <v>789691000</v>
      </c>
      <c r="K146" s="5">
        <v>-27148000</v>
      </c>
      <c r="L146" s="5">
        <v>-500987000</v>
      </c>
      <c r="M146" s="5">
        <v>4540000000</v>
      </c>
      <c r="T146" s="5">
        <v>1430691000</v>
      </c>
      <c r="U146" s="5">
        <v>1180604000</v>
      </c>
      <c r="V146" s="5">
        <v>1296871000</v>
      </c>
      <c r="W146" s="5">
        <v>-3993112295</v>
      </c>
      <c r="X146" s="5">
        <v>-737015994</v>
      </c>
      <c r="Y146" s="5">
        <v>-920028885</v>
      </c>
      <c r="Z146" s="5">
        <v>-763992510</v>
      </c>
    </row>
    <row r="147" spans="3:26" ht="15.5" x14ac:dyDescent="0.35">
      <c r="C147" t="s">
        <v>1678</v>
      </c>
    </row>
    <row r="148" spans="3:26" ht="15.5" x14ac:dyDescent="0.35">
      <c r="C148" t="s">
        <v>1679</v>
      </c>
      <c r="M148" s="5">
        <v>-7358000</v>
      </c>
      <c r="T148" s="5">
        <v>-880267000</v>
      </c>
      <c r="U148" s="5">
        <v>-1074863000</v>
      </c>
      <c r="V148" s="5">
        <v>-389350000</v>
      </c>
    </row>
    <row r="149" spans="3:26" ht="15.5" x14ac:dyDescent="0.35">
      <c r="C149" t="s">
        <v>453</v>
      </c>
      <c r="M149" s="5">
        <v>-10301000</v>
      </c>
      <c r="U149" s="5">
        <v>-22020039000</v>
      </c>
      <c r="W149" s="5">
        <v>-25876475925</v>
      </c>
      <c r="X149" s="5">
        <v>-18536758310</v>
      </c>
      <c r="Y149" s="5">
        <v>-18286476279</v>
      </c>
      <c r="Z149" s="5">
        <v>-20815978678</v>
      </c>
    </row>
    <row r="150" spans="3:26" ht="15.5" x14ac:dyDescent="0.35">
      <c r="C150" t="s">
        <v>477</v>
      </c>
      <c r="Q150" s="5">
        <v>-83590245000</v>
      </c>
      <c r="R150" s="5">
        <v>2813033000</v>
      </c>
      <c r="S150" s="5">
        <v>-57741238000</v>
      </c>
      <c r="T150" s="5">
        <v>-9009373000</v>
      </c>
      <c r="U150" s="5">
        <v>-18759573000</v>
      </c>
      <c r="V150" s="5">
        <v>-28216877000</v>
      </c>
      <c r="Y150" s="5">
        <v>3766302546</v>
      </c>
      <c r="Z150" s="5">
        <v>105671890653</v>
      </c>
    </row>
    <row r="151" spans="3:26" ht="15.5" x14ac:dyDescent="0.35">
      <c r="C151" t="s">
        <v>1680</v>
      </c>
      <c r="X151" s="5">
        <v>1436139321</v>
      </c>
    </row>
    <row r="152" spans="3:26" ht="15.5" x14ac:dyDescent="0.35">
      <c r="C152" t="s">
        <v>1681</v>
      </c>
    </row>
    <row r="153" spans="3:26" ht="15.5" x14ac:dyDescent="0.35">
      <c r="C153" t="s">
        <v>1682</v>
      </c>
      <c r="T153" s="5">
        <v>-16015710000</v>
      </c>
      <c r="V153" s="5">
        <v>-23100763000</v>
      </c>
    </row>
    <row r="154" spans="3:26" ht="15.5" x14ac:dyDescent="0.35">
      <c r="C154" t="s">
        <v>1683</v>
      </c>
      <c r="T154" s="5">
        <v>-10541000</v>
      </c>
      <c r="U154" s="5">
        <v>-938863000</v>
      </c>
      <c r="V154" s="5">
        <v>-6671936000</v>
      </c>
    </row>
    <row r="155" spans="3:26" ht="15.5" x14ac:dyDescent="0.35">
      <c r="C155" t="s">
        <v>1684</v>
      </c>
      <c r="T155" s="5">
        <v>-278698000</v>
      </c>
      <c r="U155" s="5">
        <v>-1238005000</v>
      </c>
    </row>
    <row r="156" spans="3:26" ht="15.5" x14ac:dyDescent="0.35">
      <c r="C156" t="s">
        <v>165</v>
      </c>
      <c r="D156" s="5">
        <v>-40543000</v>
      </c>
      <c r="E156" s="5">
        <v>13962000</v>
      </c>
      <c r="F156" s="5">
        <v>-37243000</v>
      </c>
      <c r="G156" s="5">
        <v>-98345000</v>
      </c>
      <c r="I156" s="5">
        <v>39878374000</v>
      </c>
      <c r="J156" s="5">
        <v>178932549000</v>
      </c>
      <c r="K156" s="5">
        <v>215914251000</v>
      </c>
      <c r="L156" s="5">
        <v>1621044000</v>
      </c>
      <c r="M156" s="5">
        <v>-2702834000</v>
      </c>
      <c r="N156" s="5">
        <v>-3190140000</v>
      </c>
      <c r="O156" s="5">
        <v>-14676780000</v>
      </c>
      <c r="P156" s="5">
        <v>-3208230000</v>
      </c>
      <c r="Q156" s="5">
        <v>-9710957000</v>
      </c>
      <c r="R156" s="5">
        <v>2749915000</v>
      </c>
      <c r="S156" s="5">
        <v>-57831351000</v>
      </c>
      <c r="T156" s="5">
        <v>-18915507000</v>
      </c>
      <c r="U156" s="5">
        <v>-30097351000</v>
      </c>
      <c r="V156" s="5">
        <v>-42764613000</v>
      </c>
      <c r="W156" s="5">
        <v>47000075523</v>
      </c>
      <c r="X156" s="5">
        <v>-16135156054</v>
      </c>
      <c r="Y156" s="5">
        <v>-52223218853</v>
      </c>
      <c r="Z156" s="5">
        <v>120425489013</v>
      </c>
    </row>
    <row r="157" spans="3:26" ht="15.5" x14ac:dyDescent="0.35">
      <c r="C157" t="s">
        <v>166</v>
      </c>
      <c r="D157" s="5">
        <v>-15158408000</v>
      </c>
      <c r="E157" s="5">
        <v>-42130846000</v>
      </c>
      <c r="F157" s="5">
        <v>20811390000</v>
      </c>
      <c r="G157" s="5">
        <v>-34125030000</v>
      </c>
      <c r="I157" s="5">
        <v>-93189222000</v>
      </c>
      <c r="J157" s="5">
        <v>-333115353000</v>
      </c>
      <c r="K157" s="5">
        <v>-5380000</v>
      </c>
      <c r="L157" s="5">
        <v>-271116000</v>
      </c>
      <c r="M157" s="5">
        <v>-18720000</v>
      </c>
      <c r="Q157" s="5">
        <v>4092000000</v>
      </c>
      <c r="S157" s="5">
        <v>1547397000</v>
      </c>
      <c r="T157" s="5">
        <v>-30000000000</v>
      </c>
      <c r="U157" s="5">
        <v>13973324000</v>
      </c>
      <c r="V157" s="5">
        <v>17590313000</v>
      </c>
      <c r="W157" s="5">
        <v>-29489109223</v>
      </c>
      <c r="X157" s="5">
        <v>-2109921002</v>
      </c>
      <c r="Y157" s="5">
        <v>-38445914519</v>
      </c>
      <c r="Z157" s="5">
        <v>-223848673520</v>
      </c>
    </row>
    <row r="158" spans="3:26" ht="15.5" x14ac:dyDescent="0.35">
      <c r="C158" t="s">
        <v>1685</v>
      </c>
      <c r="Y158" s="5">
        <v>10294693036</v>
      </c>
      <c r="Z158" s="5">
        <v>-50321949197</v>
      </c>
    </row>
    <row r="159" spans="3:26" ht="15.5" x14ac:dyDescent="0.35">
      <c r="C159" t="s">
        <v>1686</v>
      </c>
      <c r="D159" s="5">
        <v>-7254989000</v>
      </c>
      <c r="E159" s="5">
        <v>29019511000</v>
      </c>
      <c r="F159" s="5">
        <v>22894844000</v>
      </c>
      <c r="G159" s="5">
        <v>-26204336000</v>
      </c>
      <c r="X159" s="5">
        <v>-1340014684</v>
      </c>
    </row>
    <row r="160" spans="3:26" ht="15.5" x14ac:dyDescent="0.35">
      <c r="C160" t="s">
        <v>1687</v>
      </c>
    </row>
    <row r="161" spans="3:26" ht="15.5" x14ac:dyDescent="0.35">
      <c r="C161" t="s">
        <v>1688</v>
      </c>
      <c r="D161" s="5">
        <v>-7254989000</v>
      </c>
      <c r="E161" s="5">
        <v>29019511000</v>
      </c>
      <c r="F161" s="5">
        <v>22894844000</v>
      </c>
      <c r="G161" s="5">
        <v>-26204336000</v>
      </c>
      <c r="X161" s="5">
        <v>-1340014684</v>
      </c>
      <c r="Y161" s="5">
        <v>10294693036</v>
      </c>
      <c r="Z161" s="5">
        <v>-50321949197</v>
      </c>
    </row>
    <row r="162" spans="3:26" ht="15.5" x14ac:dyDescent="0.35">
      <c r="C162" t="s">
        <v>168</v>
      </c>
      <c r="D162" s="5">
        <v>-1129257000</v>
      </c>
      <c r="E162" s="5">
        <v>-7690733000</v>
      </c>
      <c r="F162" s="5">
        <v>-1949098000</v>
      </c>
      <c r="G162" s="5">
        <v>-2561002000</v>
      </c>
      <c r="I162" s="5">
        <v>-14526046000</v>
      </c>
      <c r="J162" s="5">
        <v>-46188556000</v>
      </c>
      <c r="K162" s="5">
        <v>-5380000</v>
      </c>
      <c r="L162" s="5">
        <v>-271116000</v>
      </c>
      <c r="M162" s="5">
        <v>-18720000</v>
      </c>
      <c r="T162" s="5">
        <v>-30000000000</v>
      </c>
      <c r="U162" s="5">
        <v>-75000000</v>
      </c>
      <c r="V162" s="5">
        <v>-316298000</v>
      </c>
      <c r="W162" s="5">
        <v>-56534538535</v>
      </c>
      <c r="X162" s="5">
        <v>-1946642500</v>
      </c>
      <c r="Y162" s="5">
        <v>-2576905812</v>
      </c>
      <c r="Z162" s="5">
        <v>-176654762345</v>
      </c>
    </row>
    <row r="163" spans="3:26" ht="15.5" x14ac:dyDescent="0.35">
      <c r="C163" t="s">
        <v>170</v>
      </c>
      <c r="J163" s="5">
        <v>22100000000</v>
      </c>
      <c r="Q163" s="5">
        <v>4092000000</v>
      </c>
      <c r="S163" s="5">
        <v>1547397000</v>
      </c>
      <c r="U163" s="5">
        <v>14048324000</v>
      </c>
      <c r="V163" s="5">
        <v>17906611000</v>
      </c>
      <c r="W163" s="5">
        <v>27045429312</v>
      </c>
      <c r="X163" s="5">
        <v>1176736182</v>
      </c>
      <c r="Z163" s="5">
        <v>4173908742</v>
      </c>
    </row>
    <row r="164" spans="3:26" ht="15.5" x14ac:dyDescent="0.35">
      <c r="C164" t="s">
        <v>1689</v>
      </c>
      <c r="D164" s="5">
        <v>-6369699000</v>
      </c>
      <c r="E164" s="5">
        <v>52122000</v>
      </c>
      <c r="G164" s="5">
        <v>-5226021000</v>
      </c>
      <c r="I164" s="5">
        <v>-6344213000</v>
      </c>
      <c r="J164" s="5">
        <v>-81419627000</v>
      </c>
    </row>
    <row r="165" spans="3:26" ht="15.5" x14ac:dyDescent="0.35">
      <c r="C165" t="s">
        <v>759</v>
      </c>
      <c r="J165" s="5">
        <v>-165000000000</v>
      </c>
    </row>
    <row r="166" spans="3:26" ht="15.5" x14ac:dyDescent="0.35">
      <c r="C166" t="s">
        <v>1690</v>
      </c>
      <c r="D166" s="5">
        <v>-404463000</v>
      </c>
      <c r="E166" s="5">
        <v>-133574000</v>
      </c>
      <c r="F166" s="5">
        <v>-134356000</v>
      </c>
      <c r="G166" s="5">
        <v>-133671000</v>
      </c>
      <c r="I166" s="5">
        <v>-8940791000</v>
      </c>
      <c r="J166" s="5">
        <v>-3913626000</v>
      </c>
    </row>
    <row r="167" spans="3:26" ht="15.5" x14ac:dyDescent="0.35">
      <c r="C167" t="s">
        <v>977</v>
      </c>
    </row>
    <row r="168" spans="3:26" ht="15.5" x14ac:dyDescent="0.35">
      <c r="C168" t="s">
        <v>1564</v>
      </c>
      <c r="Z168" s="5">
        <v>116320768</v>
      </c>
    </row>
    <row r="169" spans="3:26" ht="15.5" x14ac:dyDescent="0.35">
      <c r="C169" t="s">
        <v>1691</v>
      </c>
    </row>
    <row r="170" spans="3:26" ht="15.5" x14ac:dyDescent="0.35">
      <c r="C170" t="s">
        <v>870</v>
      </c>
      <c r="E170" s="5">
        <v>-63378172000</v>
      </c>
      <c r="I170" s="5">
        <v>-63378172000</v>
      </c>
      <c r="J170" s="5">
        <v>-58693544000</v>
      </c>
      <c r="Y170" s="5">
        <v>-46163701743</v>
      </c>
      <c r="Z170" s="5">
        <v>-1162191488</v>
      </c>
    </row>
    <row r="171" spans="3:26" ht="15.5" x14ac:dyDescent="0.35">
      <c r="C171" t="s">
        <v>186</v>
      </c>
      <c r="D171" s="5">
        <v>-40543000</v>
      </c>
      <c r="E171" s="5">
        <v>13962000</v>
      </c>
      <c r="F171" s="5">
        <v>-37243000</v>
      </c>
      <c r="G171" s="5">
        <v>-98345000</v>
      </c>
      <c r="I171" s="5">
        <v>39878374000</v>
      </c>
      <c r="J171" s="5">
        <v>178932549000</v>
      </c>
      <c r="K171" s="5">
        <v>215914251000</v>
      </c>
      <c r="L171" s="5">
        <v>1621044000</v>
      </c>
      <c r="M171" s="5">
        <v>-2702834000</v>
      </c>
      <c r="N171" s="5">
        <v>-3190140000</v>
      </c>
      <c r="O171" s="5">
        <v>-14676780000</v>
      </c>
      <c r="P171" s="5">
        <v>-3208230000</v>
      </c>
      <c r="Q171" s="5">
        <v>-9710957000</v>
      </c>
      <c r="R171" s="5">
        <v>2749915000</v>
      </c>
      <c r="S171" s="5">
        <v>-57831351000</v>
      </c>
      <c r="T171" s="5">
        <v>-18915507000</v>
      </c>
      <c r="U171" s="5">
        <v>-30097351000</v>
      </c>
      <c r="V171" s="5">
        <v>-42764613000</v>
      </c>
      <c r="W171" s="5">
        <v>47000075523</v>
      </c>
      <c r="X171" s="5">
        <v>-16135156054</v>
      </c>
      <c r="Y171" s="5">
        <v>-52223218853</v>
      </c>
      <c r="Z171" s="5">
        <v>120425489013</v>
      </c>
    </row>
    <row r="172" spans="3:26" ht="15.5" x14ac:dyDescent="0.35">
      <c r="C172" t="s">
        <v>1692</v>
      </c>
      <c r="W172" s="5">
        <v>26407177566</v>
      </c>
    </row>
    <row r="173" spans="3:26" ht="15.5" x14ac:dyDescent="0.35">
      <c r="C173" t="s">
        <v>1693</v>
      </c>
    </row>
    <row r="174" spans="3:26" ht="15.5" x14ac:dyDescent="0.35">
      <c r="C174" t="s">
        <v>1694</v>
      </c>
    </row>
    <row r="175" spans="3:26" ht="15.5" x14ac:dyDescent="0.35">
      <c r="C175" t="s">
        <v>1695</v>
      </c>
      <c r="K175" s="5">
        <v>240000000000</v>
      </c>
    </row>
    <row r="176" spans="3:26" ht="15.5" x14ac:dyDescent="0.35">
      <c r="C176" t="s">
        <v>714</v>
      </c>
    </row>
    <row r="177" spans="3:26" ht="15.5" x14ac:dyDescent="0.35">
      <c r="C177" t="s">
        <v>187</v>
      </c>
      <c r="D177" s="5">
        <v>-31299000</v>
      </c>
      <c r="E177" s="5">
        <v>-4953000</v>
      </c>
      <c r="F177" s="5">
        <v>-26184000</v>
      </c>
      <c r="G177" s="5">
        <v>-90489000</v>
      </c>
      <c r="I177" s="5">
        <v>-121626000</v>
      </c>
      <c r="Q177" s="5">
        <v>-28690000</v>
      </c>
      <c r="R177" s="5">
        <v>-63118000</v>
      </c>
      <c r="S177" s="5">
        <v>-90113000</v>
      </c>
      <c r="T177" s="5">
        <v>-1512600000</v>
      </c>
      <c r="U177" s="5">
        <v>-8727730000</v>
      </c>
      <c r="V177" s="5">
        <v>-17157784000</v>
      </c>
      <c r="W177" s="5">
        <v>-3475512436</v>
      </c>
      <c r="X177" s="5">
        <v>-3612208300</v>
      </c>
      <c r="Y177" s="5">
        <v>-35101990640</v>
      </c>
      <c r="Z177" s="5">
        <v>14963257506</v>
      </c>
    </row>
    <row r="178" spans="3:26" ht="15.5" x14ac:dyDescent="0.35">
      <c r="C178" t="s">
        <v>194</v>
      </c>
      <c r="I178" s="5">
        <v>40000000000</v>
      </c>
      <c r="J178" s="5">
        <v>178932549000</v>
      </c>
      <c r="K178" s="5">
        <v>-2000000000</v>
      </c>
      <c r="L178" s="5">
        <v>2000000000</v>
      </c>
    </row>
    <row r="179" spans="3:26" ht="15.5" x14ac:dyDescent="0.35">
      <c r="C179" t="s">
        <v>1696</v>
      </c>
      <c r="W179" s="5">
        <v>-13176287175</v>
      </c>
    </row>
    <row r="180" spans="3:26" ht="15.5" x14ac:dyDescent="0.35">
      <c r="C180" t="s">
        <v>1697</v>
      </c>
      <c r="W180" s="5">
        <v>4090502192</v>
      </c>
    </row>
    <row r="181" spans="3:26" ht="15.5" x14ac:dyDescent="0.35">
      <c r="C181" t="s">
        <v>771</v>
      </c>
      <c r="N181" s="5">
        <v>13972391000</v>
      </c>
      <c r="W181" s="5">
        <v>84000000000</v>
      </c>
      <c r="X181" s="5">
        <v>20239003030</v>
      </c>
    </row>
    <row r="182" spans="3:26" ht="15.5" x14ac:dyDescent="0.35">
      <c r="C182" t="s">
        <v>437</v>
      </c>
      <c r="M182" s="5">
        <v>-1668192000</v>
      </c>
      <c r="N182" s="5">
        <v>-12304199000</v>
      </c>
      <c r="W182" s="5">
        <v>-35499575009</v>
      </c>
      <c r="X182" s="5">
        <v>-26913307931</v>
      </c>
    </row>
    <row r="183" spans="3:26" ht="15.5" x14ac:dyDescent="0.35">
      <c r="C183" t="s">
        <v>190</v>
      </c>
      <c r="M183" s="5">
        <v>-1668192000</v>
      </c>
      <c r="N183" s="5">
        <v>1668192000</v>
      </c>
      <c r="Q183" s="5">
        <v>-83590245000</v>
      </c>
      <c r="R183" s="5">
        <v>2813033000</v>
      </c>
      <c r="S183" s="5">
        <v>-57741238000</v>
      </c>
      <c r="T183" s="5">
        <v>-9009373000</v>
      </c>
      <c r="U183" s="5">
        <v>-18759573000</v>
      </c>
      <c r="V183" s="5">
        <v>-28216877000</v>
      </c>
      <c r="W183" s="5">
        <v>48500424991</v>
      </c>
      <c r="X183" s="5">
        <v>-6674304901</v>
      </c>
      <c r="Y183" s="5">
        <v>3766302546</v>
      </c>
      <c r="Z183" s="5">
        <v>105671890653</v>
      </c>
    </row>
    <row r="184" spans="3:26" ht="15.5" x14ac:dyDescent="0.35">
      <c r="C184" t="s">
        <v>1698</v>
      </c>
    </row>
    <row r="185" spans="3:26" ht="15.5" x14ac:dyDescent="0.35">
      <c r="C185" t="s">
        <v>1699</v>
      </c>
      <c r="D185" s="5">
        <v>-9244000</v>
      </c>
      <c r="E185" s="5">
        <v>18915000</v>
      </c>
      <c r="F185" s="5">
        <v>-11059000</v>
      </c>
      <c r="G185" s="5">
        <v>-7856000</v>
      </c>
    </row>
    <row r="186" spans="3:26" ht="15.5" x14ac:dyDescent="0.35">
      <c r="C186" t="s">
        <v>1700</v>
      </c>
    </row>
    <row r="187" spans="3:26" ht="15.5" x14ac:dyDescent="0.35">
      <c r="C187" t="s">
        <v>471</v>
      </c>
    </row>
    <row r="188" spans="3:26" ht="15.5" x14ac:dyDescent="0.35">
      <c r="C188" t="s">
        <v>1701</v>
      </c>
      <c r="X188" s="5">
        <v>-5848642853</v>
      </c>
      <c r="Y188" s="5">
        <v>-8629896000</v>
      </c>
      <c r="Z188" s="5">
        <v>-6859175332</v>
      </c>
    </row>
    <row r="189" spans="3:26" ht="15.5" x14ac:dyDescent="0.35">
      <c r="C189" t="s">
        <v>1259</v>
      </c>
      <c r="Y189" s="5">
        <v>-22012178210</v>
      </c>
      <c r="Z189" s="5">
        <v>-3997377040</v>
      </c>
    </row>
    <row r="190" spans="3:26" ht="15.5" x14ac:dyDescent="0.35">
      <c r="C190" t="s">
        <v>215</v>
      </c>
      <c r="D190" s="5">
        <v>22165091000</v>
      </c>
      <c r="E190" s="5">
        <v>-10142914000</v>
      </c>
      <c r="F190" s="5">
        <v>-13274306000</v>
      </c>
      <c r="G190" s="5">
        <v>17454347000</v>
      </c>
      <c r="I190" s="5">
        <v>-15793867000</v>
      </c>
      <c r="J190" s="5">
        <v>-158589849000</v>
      </c>
      <c r="K190" s="5">
        <v>201734698000</v>
      </c>
      <c r="L190" s="5">
        <v>-2835342000</v>
      </c>
      <c r="M190" s="5">
        <v>3943666000</v>
      </c>
      <c r="N190" s="5">
        <v>-746987000</v>
      </c>
      <c r="O190" s="5">
        <v>-309675000</v>
      </c>
      <c r="P190" s="5">
        <v>587386000</v>
      </c>
      <c r="Q190" s="5">
        <v>-1052142000</v>
      </c>
      <c r="R190" s="5">
        <v>-573176000</v>
      </c>
      <c r="S190" s="5">
        <v>-44177000</v>
      </c>
      <c r="T190" s="5">
        <v>632200000</v>
      </c>
      <c r="U190" s="5">
        <v>-18393509000</v>
      </c>
      <c r="V190" s="5">
        <v>6787554000</v>
      </c>
      <c r="W190" s="5">
        <v>-2836553484</v>
      </c>
      <c r="X190" s="5">
        <v>9389585206</v>
      </c>
      <c r="Y190" s="5">
        <v>-19825427413</v>
      </c>
      <c r="Z190" s="5">
        <v>19756015774</v>
      </c>
    </row>
    <row r="191" spans="3:26" ht="15.5" x14ac:dyDescent="0.35">
      <c r="C191" t="s">
        <v>216</v>
      </c>
      <c r="D191" s="5">
        <v>14310228000</v>
      </c>
      <c r="E191" s="5">
        <v>25089155000</v>
      </c>
      <c r="I191" s="5">
        <v>47496043000</v>
      </c>
      <c r="J191" s="5">
        <v>206085892000</v>
      </c>
      <c r="K191" s="5">
        <v>1455184000</v>
      </c>
      <c r="L191" s="5">
        <v>4290526000</v>
      </c>
      <c r="M191" s="5">
        <v>346861000</v>
      </c>
      <c r="N191" s="5">
        <v>1093848000</v>
      </c>
      <c r="O191" s="5">
        <v>1403521000</v>
      </c>
      <c r="P191" s="5">
        <v>816135000</v>
      </c>
      <c r="Q191" s="5">
        <v>1868277000</v>
      </c>
      <c r="R191" s="5">
        <v>2441452000</v>
      </c>
      <c r="S191" s="5">
        <v>2485629000</v>
      </c>
      <c r="T191" s="5">
        <v>1853429000</v>
      </c>
      <c r="U191" s="5">
        <v>20246939000</v>
      </c>
      <c r="V191" s="5">
        <v>13459385000</v>
      </c>
      <c r="W191" s="5">
        <v>16295937999</v>
      </c>
      <c r="X191" s="5">
        <v>6906352794</v>
      </c>
      <c r="Y191" s="5">
        <v>26731780207</v>
      </c>
      <c r="Z191" s="5">
        <v>6975764433</v>
      </c>
    </row>
    <row r="192" spans="3:26" ht="15.5" x14ac:dyDescent="0.35">
      <c r="C192" t="s">
        <v>1702</v>
      </c>
      <c r="D192" s="5">
        <v>17391948000</v>
      </c>
      <c r="E192" s="5">
        <v>-25089155000</v>
      </c>
    </row>
    <row r="193" spans="2:26" ht="15.5" x14ac:dyDescent="0.35">
      <c r="C193" t="s">
        <v>220</v>
      </c>
      <c r="D193" s="5">
        <v>53867267000</v>
      </c>
      <c r="E193" s="5">
        <v>-10142914000</v>
      </c>
      <c r="F193" s="5">
        <v>-13274306000</v>
      </c>
      <c r="G193" s="5">
        <v>17454347000</v>
      </c>
      <c r="I193" s="5">
        <v>31702176000</v>
      </c>
      <c r="J193" s="5">
        <v>47496043000</v>
      </c>
      <c r="K193" s="5">
        <v>203189882000</v>
      </c>
      <c r="L193" s="5">
        <v>1455184000</v>
      </c>
      <c r="M193" s="5">
        <v>4290527000</v>
      </c>
      <c r="N193" s="5">
        <v>346861000</v>
      </c>
      <c r="O193" s="5">
        <v>1093846000</v>
      </c>
      <c r="P193" s="5">
        <v>1403521000</v>
      </c>
      <c r="Q193" s="5">
        <v>816135000</v>
      </c>
      <c r="R193" s="5">
        <v>1868276000</v>
      </c>
      <c r="S193" s="5">
        <v>2441452000</v>
      </c>
      <c r="T193" s="5">
        <v>2485629000</v>
      </c>
      <c r="U193" s="5">
        <v>1853430000</v>
      </c>
      <c r="V193" s="5">
        <v>20246939000</v>
      </c>
      <c r="W193" s="5">
        <v>13459384515</v>
      </c>
      <c r="X193" s="5">
        <v>16295938000</v>
      </c>
      <c r="Y193" s="5">
        <v>6906352794</v>
      </c>
      <c r="Z193" s="5">
        <v>26731780207</v>
      </c>
    </row>
    <row r="195" spans="2:26" ht="15.5" x14ac:dyDescent="0.35">
      <c r="B195" t="s">
        <v>221</v>
      </c>
      <c r="C195" t="s">
        <v>11</v>
      </c>
      <c r="D195" s="5">
        <v>1200000000</v>
      </c>
      <c r="E195" s="5">
        <v>1200000000</v>
      </c>
      <c r="F195" s="5">
        <v>1200000000</v>
      </c>
      <c r="G195" s="5">
        <v>1200000000</v>
      </c>
      <c r="I195" s="5">
        <v>1200000000</v>
      </c>
      <c r="J195" s="5">
        <v>1200000000</v>
      </c>
      <c r="K195" s="5">
        <v>1200000000</v>
      </c>
      <c r="L195" s="5">
        <v>600000000</v>
      </c>
      <c r="M195" s="5">
        <v>600000000</v>
      </c>
      <c r="N195" s="5">
        <v>600000000</v>
      </c>
      <c r="O195" s="5">
        <v>600000000</v>
      </c>
      <c r="P195" s="5">
        <v>600000000</v>
      </c>
      <c r="Q195" s="5">
        <v>600000000</v>
      </c>
      <c r="R195" s="5">
        <v>600000000</v>
      </c>
      <c r="S195" s="5">
        <v>600000000</v>
      </c>
      <c r="T195" s="5">
        <v>600000000</v>
      </c>
      <c r="U195" s="5">
        <v>600000000</v>
      </c>
      <c r="V195" s="5">
        <v>600000000</v>
      </c>
      <c r="W195" s="5">
        <v>600000000</v>
      </c>
      <c r="X195" s="5">
        <v>600000000</v>
      </c>
      <c r="Y195" s="5">
        <v>600000000</v>
      </c>
      <c r="Z195" s="5">
        <v>600000000</v>
      </c>
    </row>
    <row r="196" spans="2:26" ht="15.5" x14ac:dyDescent="0.35">
      <c r="C196" t="s">
        <v>222</v>
      </c>
      <c r="D196" s="6">
        <v>14.4</v>
      </c>
      <c r="E196" s="6">
        <v>24.97</v>
      </c>
      <c r="F196" s="6">
        <v>-0.74</v>
      </c>
      <c r="G196" s="6">
        <v>7.85</v>
      </c>
    </row>
    <row r="197" spans="2:26" ht="15.5" x14ac:dyDescent="0.35">
      <c r="C197" t="s">
        <v>223</v>
      </c>
      <c r="D197" s="6">
        <v>142.36000000000001</v>
      </c>
      <c r="E197" s="6">
        <v>52.66</v>
      </c>
      <c r="F197" s="6">
        <v>-804.05</v>
      </c>
      <c r="G197" s="6">
        <v>87.9</v>
      </c>
    </row>
    <row r="198" spans="2:26" ht="15.5" x14ac:dyDescent="0.35">
      <c r="C198" t="s">
        <v>72</v>
      </c>
      <c r="D198" s="6">
        <v>12.52</v>
      </c>
      <c r="E198" s="6">
        <v>9.85</v>
      </c>
      <c r="F198" s="6">
        <v>2.15</v>
      </c>
      <c r="G198" s="6">
        <v>4.1399999999999997</v>
      </c>
    </row>
    <row r="199" spans="2:26" ht="15.5" x14ac:dyDescent="0.35">
      <c r="C199" t="s">
        <v>224</v>
      </c>
      <c r="D199" s="5">
        <v>32670000000</v>
      </c>
      <c r="E199" s="5">
        <v>47650000000</v>
      </c>
      <c r="F199" s="5">
        <v>3880000000</v>
      </c>
      <c r="G199" s="5">
        <v>20710000000</v>
      </c>
    </row>
    <row r="200" spans="2:26" ht="15.5" x14ac:dyDescent="0.35">
      <c r="C200" t="s">
        <v>225</v>
      </c>
      <c r="D200" s="6">
        <v>2.46E-2</v>
      </c>
      <c r="E200" s="6">
        <v>4.7699999999999992E-2</v>
      </c>
      <c r="F200" s="6">
        <v>-1.1999999999999999E-3</v>
      </c>
      <c r="G200" s="6">
        <v>1.24E-2</v>
      </c>
    </row>
    <row r="201" spans="2:26" ht="15.5" x14ac:dyDescent="0.35">
      <c r="C201" t="s">
        <v>226</v>
      </c>
      <c r="D201" s="6">
        <v>6.2600000000000003E-2</v>
      </c>
      <c r="E201" s="6">
        <v>0.1158</v>
      </c>
      <c r="F201" s="6">
        <v>-3.9000000000000003E-3</v>
      </c>
      <c r="G201" s="6">
        <v>4.0999999999999995E-2</v>
      </c>
    </row>
    <row r="202" spans="2:26" ht="15.5" x14ac:dyDescent="0.35">
      <c r="C202" t="s">
        <v>227</v>
      </c>
      <c r="D202" s="6">
        <v>8.5900000000000004E-2</v>
      </c>
      <c r="E202" s="6">
        <v>0.15609999999999999</v>
      </c>
      <c r="F202" s="6">
        <v>-6.7000000000000002E-3</v>
      </c>
      <c r="G202" s="6">
        <v>6.8400000000000002E-2</v>
      </c>
    </row>
    <row r="203" spans="2:26" ht="15.5" x14ac:dyDescent="0.35">
      <c r="C203" t="s">
        <v>228</v>
      </c>
      <c r="D203" s="6">
        <v>365.62</v>
      </c>
      <c r="E203" s="6">
        <v>362.46</v>
      </c>
      <c r="F203" s="6">
        <v>-167.67</v>
      </c>
      <c r="G203" s="6">
        <v>35.35</v>
      </c>
    </row>
    <row r="204" spans="2:26" ht="15.5" x14ac:dyDescent="0.35">
      <c r="C204" t="s">
        <v>229</v>
      </c>
      <c r="D204" s="5">
        <v>338000000000</v>
      </c>
      <c r="E204" s="5">
        <v>312000000000</v>
      </c>
      <c r="F204" s="5">
        <v>271000000000</v>
      </c>
      <c r="G204" s="5">
        <v>272000000000</v>
      </c>
    </row>
    <row r="205" spans="2:26" ht="15.5" x14ac:dyDescent="0.35">
      <c r="C205" t="s">
        <v>230</v>
      </c>
      <c r="D205" s="6">
        <v>8.91</v>
      </c>
      <c r="E205" s="6">
        <v>6.1</v>
      </c>
      <c r="F205" s="6">
        <v>3.12</v>
      </c>
      <c r="G205" s="6">
        <v>3.6</v>
      </c>
    </row>
    <row r="206" spans="2:26" ht="15.5" x14ac:dyDescent="0.35">
      <c r="C206" t="s">
        <v>231</v>
      </c>
      <c r="D206" s="6">
        <v>230.13</v>
      </c>
      <c r="E206" s="6">
        <v>215.73</v>
      </c>
      <c r="F206" s="6">
        <v>190.91</v>
      </c>
      <c r="G206" s="6">
        <v>191.64</v>
      </c>
    </row>
    <row r="207" spans="2:26" ht="15.5" x14ac:dyDescent="0.35">
      <c r="C207" t="s">
        <v>232</v>
      </c>
      <c r="D207" s="6">
        <v>8.9600000000000009</v>
      </c>
      <c r="E207" s="6">
        <v>6.13</v>
      </c>
      <c r="F207" s="6">
        <v>3.14</v>
      </c>
      <c r="G207" s="6">
        <v>3.63</v>
      </c>
    </row>
    <row r="208" spans="2:26" ht="15.5" x14ac:dyDescent="0.35">
      <c r="C208" t="s">
        <v>233</v>
      </c>
      <c r="D208" s="6">
        <v>228.83</v>
      </c>
      <c r="E208" s="6">
        <v>214.43</v>
      </c>
      <c r="F208" s="6">
        <v>189.61</v>
      </c>
      <c r="G208" s="6">
        <v>190.34</v>
      </c>
    </row>
    <row r="209" spans="3:26" ht="15.5" x14ac:dyDescent="0.35">
      <c r="C209" t="s">
        <v>234</v>
      </c>
      <c r="D209" s="5">
        <v>0</v>
      </c>
      <c r="E209" s="5">
        <v>0</v>
      </c>
      <c r="F209" s="5">
        <v>0</v>
      </c>
      <c r="G209" s="5">
        <v>0</v>
      </c>
    </row>
    <row r="210" spans="3:26" ht="15.5" x14ac:dyDescent="0.35">
      <c r="C210" t="s">
        <v>235</v>
      </c>
      <c r="D210" s="5">
        <v>0</v>
      </c>
      <c r="E210" s="5">
        <v>0</v>
      </c>
      <c r="F210" s="5">
        <v>0</v>
      </c>
      <c r="G210" s="5">
        <v>0</v>
      </c>
    </row>
    <row r="211" spans="3:26" ht="15.5" x14ac:dyDescent="0.35">
      <c r="C211" t="s">
        <v>236</v>
      </c>
      <c r="D211" s="5">
        <v>276000000000</v>
      </c>
      <c r="E211" s="5">
        <v>259000000000</v>
      </c>
      <c r="F211" s="5">
        <v>229000000000</v>
      </c>
      <c r="G211" s="5">
        <v>230000000000</v>
      </c>
    </row>
    <row r="212" spans="3:26" ht="15.5" x14ac:dyDescent="0.35">
      <c r="C212" t="s">
        <v>23</v>
      </c>
      <c r="D212" s="5">
        <v>0</v>
      </c>
      <c r="E212" s="5">
        <v>0</v>
      </c>
      <c r="F212" s="5">
        <v>0</v>
      </c>
      <c r="G212" s="5">
        <v>0</v>
      </c>
    </row>
    <row r="213" spans="3:26" ht="15.5" x14ac:dyDescent="0.35">
      <c r="C213" t="s">
        <v>20</v>
      </c>
      <c r="D213" s="5">
        <v>-54000000000</v>
      </c>
      <c r="E213" s="5">
        <v>-31000000000</v>
      </c>
      <c r="F213" s="5">
        <v>-41000000000</v>
      </c>
      <c r="G213" s="5">
        <v>-55000000000</v>
      </c>
    </row>
    <row r="214" spans="3:26" ht="15.5" x14ac:dyDescent="0.35">
      <c r="C214" t="s">
        <v>237</v>
      </c>
      <c r="D214" s="5">
        <v>-181000000000</v>
      </c>
      <c r="E214" s="5">
        <v>-197000000000</v>
      </c>
      <c r="F214" s="5">
        <v>-196000000000</v>
      </c>
      <c r="G214" s="5">
        <v>-221000000000</v>
      </c>
    </row>
    <row r="215" spans="3:26" ht="15.5" x14ac:dyDescent="0.35">
      <c r="C215" t="s">
        <v>238</v>
      </c>
      <c r="D215" s="5">
        <v>37000000000</v>
      </c>
      <c r="E215" s="5">
        <v>32000000000</v>
      </c>
      <c r="F215" s="5">
        <v>-34000000000</v>
      </c>
      <c r="G215" s="5">
        <v>52000000000</v>
      </c>
    </row>
    <row r="216" spans="3:26" ht="15.5" x14ac:dyDescent="0.35">
      <c r="C216" t="s">
        <v>239</v>
      </c>
      <c r="D216" s="5">
        <v>-8000000000</v>
      </c>
      <c r="E216" s="5">
        <v>21000000000</v>
      </c>
      <c r="F216" s="5">
        <v>21000000000</v>
      </c>
      <c r="G216" s="5">
        <v>-29000000000</v>
      </c>
    </row>
    <row r="217" spans="3:26" ht="15.5" x14ac:dyDescent="0.35">
      <c r="C217" t="s">
        <v>12</v>
      </c>
      <c r="D217" s="5">
        <v>29000000000</v>
      </c>
      <c r="E217" s="5">
        <v>53000000000</v>
      </c>
      <c r="F217" s="5">
        <v>-13000000000</v>
      </c>
      <c r="G217" s="5">
        <v>23000000000</v>
      </c>
    </row>
    <row r="218" spans="3:26" ht="15.5" x14ac:dyDescent="0.35">
      <c r="C218" t="s">
        <v>15</v>
      </c>
      <c r="D218" s="6">
        <v>24.15</v>
      </c>
      <c r="E218" s="6">
        <v>44.42</v>
      </c>
      <c r="F218" s="6">
        <v>-10.92</v>
      </c>
      <c r="G218" s="6">
        <v>19.09</v>
      </c>
    </row>
    <row r="219" spans="3:26" ht="15.5" x14ac:dyDescent="0.35">
      <c r="C219" t="s">
        <v>57</v>
      </c>
      <c r="I219" s="6">
        <v>32.159999999999997</v>
      </c>
      <c r="J219" s="6">
        <v>5.5</v>
      </c>
      <c r="K219" s="6">
        <v>-5.09</v>
      </c>
      <c r="L219" s="6">
        <v>-49.02</v>
      </c>
      <c r="M219" s="6">
        <v>-1.46</v>
      </c>
      <c r="N219" s="6">
        <v>0.04</v>
      </c>
      <c r="O219" s="6">
        <v>-69.150000000000006</v>
      </c>
      <c r="P219" s="6">
        <v>-6.38</v>
      </c>
      <c r="Q219" s="6">
        <v>-17.399999999999999</v>
      </c>
      <c r="R219" s="6">
        <v>-22.78</v>
      </c>
      <c r="S219" s="6">
        <v>-100.87</v>
      </c>
      <c r="T219" s="6">
        <v>-47.39</v>
      </c>
      <c r="U219" s="6">
        <v>0.56000000000000005</v>
      </c>
      <c r="V219" s="6">
        <v>-15.11</v>
      </c>
      <c r="W219" s="6">
        <v>-4.8600000000000003</v>
      </c>
      <c r="X219" s="6">
        <v>13.51</v>
      </c>
      <c r="Y219" s="6">
        <v>32.479999999999997</v>
      </c>
      <c r="Z219" s="6">
        <v>54.05</v>
      </c>
    </row>
    <row r="220" spans="3:26" ht="15.5" x14ac:dyDescent="0.35">
      <c r="C220" t="s">
        <v>71</v>
      </c>
      <c r="I220" s="6">
        <v>40.89</v>
      </c>
      <c r="J220" s="6">
        <v>142.72999999999999</v>
      </c>
      <c r="K220" s="6">
        <v>-70.73</v>
      </c>
      <c r="L220" s="6">
        <v>-5.26</v>
      </c>
      <c r="M220" s="6">
        <v>-134.25</v>
      </c>
      <c r="N220" s="5">
        <v>1350</v>
      </c>
      <c r="O220" s="6">
        <v>-0.95</v>
      </c>
      <c r="P220" s="6">
        <v>-16.46</v>
      </c>
      <c r="Q220" s="6">
        <v>-3.85</v>
      </c>
      <c r="R220" s="6">
        <v>-2.19</v>
      </c>
      <c r="S220" s="6">
        <v>-0.5</v>
      </c>
      <c r="T220" s="6">
        <v>-1.86</v>
      </c>
      <c r="U220" s="6">
        <v>153.57</v>
      </c>
      <c r="V220" s="6">
        <v>-14.89</v>
      </c>
      <c r="W220" s="6">
        <v>-37.450000000000003</v>
      </c>
      <c r="X220" s="6">
        <v>12.88</v>
      </c>
      <c r="Y220" s="6">
        <v>9.5399999999999991</v>
      </c>
      <c r="Z220" s="6">
        <v>6.2</v>
      </c>
    </row>
    <row r="221" spans="3:26" ht="15.5" x14ac:dyDescent="0.35">
      <c r="C221" t="s">
        <v>74</v>
      </c>
      <c r="I221" s="6">
        <v>2.11</v>
      </c>
      <c r="J221" s="6">
        <v>3.85</v>
      </c>
      <c r="K221" s="6">
        <v>7.47</v>
      </c>
      <c r="L221" s="6">
        <v>5.83</v>
      </c>
      <c r="M221" s="6">
        <v>38.21</v>
      </c>
      <c r="N221" s="6">
        <v>1.87</v>
      </c>
      <c r="O221" s="6">
        <v>2.99</v>
      </c>
      <c r="P221" s="6">
        <v>9.23</v>
      </c>
      <c r="Q221" s="6">
        <v>3.61</v>
      </c>
      <c r="R221" s="6">
        <v>3.57</v>
      </c>
      <c r="S221" s="6">
        <v>1.52</v>
      </c>
      <c r="T221" s="6">
        <v>0.69</v>
      </c>
      <c r="U221" s="6">
        <v>0.25</v>
      </c>
      <c r="V221" s="6">
        <v>0.46</v>
      </c>
      <c r="W221" s="6">
        <v>0.28000000000000003</v>
      </c>
      <c r="X221" s="6">
        <v>0.36</v>
      </c>
      <c r="Y221" s="6">
        <v>0.48</v>
      </c>
      <c r="Z221" s="6">
        <v>0.44</v>
      </c>
    </row>
    <row r="222" spans="3:26" ht="15.5" x14ac:dyDescent="0.35">
      <c r="C222" t="s">
        <v>240</v>
      </c>
      <c r="I222" s="5">
        <v>77150000000</v>
      </c>
      <c r="J222" s="5">
        <v>39660000000</v>
      </c>
      <c r="K222" s="5">
        <v>-5110000000</v>
      </c>
      <c r="L222" s="5">
        <v>-9640000000</v>
      </c>
      <c r="M222" s="5">
        <v>-1680000000</v>
      </c>
      <c r="N222" s="5">
        <v>3100000000</v>
      </c>
      <c r="O222" s="5">
        <v>3040000000</v>
      </c>
      <c r="P222" s="5">
        <v>-180000000</v>
      </c>
    </row>
    <row r="223" spans="3:26" ht="15.5" x14ac:dyDescent="0.35">
      <c r="C223" t="s">
        <v>241</v>
      </c>
      <c r="I223" s="6">
        <v>6.1500000000000006E-2</v>
      </c>
      <c r="J223" s="6">
        <v>1.09E-2</v>
      </c>
      <c r="K223" s="6">
        <v>-2.4300000000000002E-2</v>
      </c>
      <c r="L223" s="6">
        <v>-0.41060000000000002</v>
      </c>
      <c r="M223" s="6">
        <v>-1.3600000000000001E-2</v>
      </c>
      <c r="N223" s="6">
        <v>4.0000000000000002E-4</v>
      </c>
      <c r="O223" s="6">
        <v>-0.57899999999999996</v>
      </c>
      <c r="P223" s="6">
        <v>-2.9900000000000003E-2</v>
      </c>
      <c r="Q223" s="6">
        <v>-7.5999999999999998E-2</v>
      </c>
      <c r="R223" s="6">
        <v>-8.6699999999999999E-2</v>
      </c>
      <c r="S223" s="6">
        <v>-0.35479999999999995</v>
      </c>
      <c r="T223" s="6">
        <v>-9.3800000000000008E-2</v>
      </c>
      <c r="U223" s="6">
        <v>8.9999999999999998E-4</v>
      </c>
      <c r="V223" s="6">
        <v>-2.29E-2</v>
      </c>
      <c r="W223" s="6">
        <v>-6.1999999999999998E-3</v>
      </c>
      <c r="X223" s="6">
        <v>1.7299999999999999E-2</v>
      </c>
      <c r="Y223" s="6">
        <v>4.0099999999999997E-2</v>
      </c>
      <c r="Z223" s="6">
        <v>6.3899999999999998E-2</v>
      </c>
    </row>
    <row r="224" spans="3:26" ht="15.5" x14ac:dyDescent="0.35">
      <c r="C224" t="s">
        <v>242</v>
      </c>
      <c r="I224" s="6">
        <v>0.14910000000000001</v>
      </c>
      <c r="J224" s="6">
        <v>2.9900000000000003E-2</v>
      </c>
      <c r="K224" s="6">
        <v>-2.5099999999999997E-2</v>
      </c>
      <c r="L224" s="6">
        <v>-2.7612999999999999</v>
      </c>
      <c r="M224" s="6">
        <v>-2.1899999999999999E-2</v>
      </c>
      <c r="N224" s="6">
        <v>5.9999999999999995E-4</v>
      </c>
      <c r="O224" s="6">
        <v>-2.8956</v>
      </c>
      <c r="P224" s="6">
        <v>-6.8900000000000003E-2</v>
      </c>
      <c r="Q224" s="6">
        <v>-0.17600000000000002</v>
      </c>
      <c r="R224" s="6">
        <v>-0.19589999999999999</v>
      </c>
      <c r="S224" s="6">
        <v>-0.72470000000000001</v>
      </c>
      <c r="T224" s="6">
        <v>-0.1938</v>
      </c>
      <c r="U224" s="6">
        <v>1.9E-3</v>
      </c>
      <c r="V224" s="6">
        <v>-5.1900000000000002E-2</v>
      </c>
      <c r="W224" s="6">
        <v>-1.54E-2</v>
      </c>
      <c r="X224" s="6">
        <v>4.2099999999999999E-2</v>
      </c>
      <c r="Y224" s="6">
        <v>0.1036</v>
      </c>
      <c r="Z224" s="6">
        <v>0.1628</v>
      </c>
    </row>
    <row r="225" spans="3:26" ht="15.5" x14ac:dyDescent="0.35">
      <c r="C225" t="s">
        <v>243</v>
      </c>
      <c r="I225" s="6">
        <v>0.22329999999999997</v>
      </c>
      <c r="J225" s="6">
        <v>0.14580000000000001</v>
      </c>
      <c r="K225" s="6">
        <v>-5.3200000000000004E-2</v>
      </c>
      <c r="L225" s="6">
        <v>-0.24690000000000001</v>
      </c>
      <c r="M225" s="6">
        <v>-5.8099999999999999E-2</v>
      </c>
      <c r="N225" s="6">
        <v>3.1800000000000002E-2</v>
      </c>
      <c r="O225" s="6">
        <v>2.8199999999999999E-2</v>
      </c>
      <c r="P225" s="6">
        <v>-5.1999999999999998E-3</v>
      </c>
      <c r="Q225" s="6">
        <v>-0.1804</v>
      </c>
      <c r="R225" s="6">
        <v>-0.19039999999999999</v>
      </c>
      <c r="S225" s="6">
        <v>-0.40659999999999996</v>
      </c>
      <c r="T225" s="6">
        <v>-0.1197</v>
      </c>
      <c r="U225" s="6">
        <v>8.4000000000000005E-2</v>
      </c>
      <c r="V225" s="6">
        <v>8.3699999999999997E-2</v>
      </c>
      <c r="W225" s="6">
        <v>0.10880000000000001</v>
      </c>
      <c r="X225" s="6">
        <v>8.4600000000000009E-2</v>
      </c>
      <c r="Y225" s="6">
        <v>0.13489999999999999</v>
      </c>
      <c r="Z225" s="6">
        <v>0.4143</v>
      </c>
    </row>
    <row r="226" spans="3:26" ht="15.5" x14ac:dyDescent="0.35">
      <c r="C226" t="s">
        <v>244</v>
      </c>
      <c r="I226" s="6">
        <v>439.1</v>
      </c>
      <c r="J226" s="6">
        <v>16665.830000000002</v>
      </c>
      <c r="K226" s="6">
        <v>-2884.76</v>
      </c>
      <c r="L226" s="6">
        <v>-4689.66</v>
      </c>
      <c r="M226" s="6">
        <v>-1.68</v>
      </c>
      <c r="N226" s="6">
        <v>0.8</v>
      </c>
      <c r="O226" s="6">
        <v>0.21</v>
      </c>
      <c r="P226" s="6">
        <v>-1.07</v>
      </c>
      <c r="Q226" s="6">
        <v>-4.18</v>
      </c>
      <c r="R226" s="6">
        <v>-1.53</v>
      </c>
      <c r="S226" s="6">
        <v>-3.77</v>
      </c>
    </row>
    <row r="227" spans="3:26" ht="15.5" x14ac:dyDescent="0.35">
      <c r="C227" t="s">
        <v>68</v>
      </c>
      <c r="I227" s="6">
        <v>6.1</v>
      </c>
      <c r="J227" s="6">
        <v>4.2699999999999996</v>
      </c>
      <c r="K227" s="6">
        <v>1.78</v>
      </c>
      <c r="L227" s="6">
        <v>14.54</v>
      </c>
      <c r="M227" s="6">
        <v>2.94</v>
      </c>
      <c r="N227" s="6">
        <v>0.8</v>
      </c>
      <c r="O227" s="6">
        <v>2.76</v>
      </c>
      <c r="P227" s="6">
        <v>1.1299999999999999</v>
      </c>
      <c r="Q227" s="6">
        <v>0.68</v>
      </c>
      <c r="R227" s="6">
        <v>0.43</v>
      </c>
      <c r="S227" s="6">
        <v>0.36</v>
      </c>
      <c r="T227" s="6">
        <v>0.36</v>
      </c>
      <c r="U227" s="6">
        <v>0.28999999999999998</v>
      </c>
      <c r="V227" s="6">
        <v>0.77</v>
      </c>
      <c r="W227" s="6">
        <v>0.57999999999999996</v>
      </c>
      <c r="X227" s="6">
        <v>0.54</v>
      </c>
      <c r="Y227" s="6">
        <v>0.99</v>
      </c>
      <c r="Z227" s="6">
        <v>1.01</v>
      </c>
    </row>
    <row r="228" spans="3:26" ht="15.5" x14ac:dyDescent="0.35">
      <c r="C228" t="s">
        <v>65</v>
      </c>
      <c r="I228" s="6">
        <v>215.73</v>
      </c>
      <c r="J228" s="6">
        <v>183.72</v>
      </c>
      <c r="K228" s="6">
        <v>202.8</v>
      </c>
      <c r="L228" s="6">
        <v>17.75</v>
      </c>
      <c r="M228" s="6">
        <v>66.69</v>
      </c>
      <c r="N228" s="6">
        <v>67.319999999999993</v>
      </c>
      <c r="O228" s="6">
        <v>23.88</v>
      </c>
      <c r="P228" s="6">
        <v>92.63</v>
      </c>
      <c r="Q228" s="6">
        <v>98.87</v>
      </c>
      <c r="R228" s="6">
        <v>116.31</v>
      </c>
      <c r="S228" s="6">
        <v>139.19</v>
      </c>
      <c r="T228" s="6">
        <v>244.56</v>
      </c>
      <c r="U228" s="6">
        <v>291.94</v>
      </c>
      <c r="V228" s="6">
        <v>291.25</v>
      </c>
      <c r="W228" s="6">
        <v>316.18</v>
      </c>
      <c r="X228" s="6">
        <v>321.01</v>
      </c>
      <c r="Y228" s="6">
        <v>313.5</v>
      </c>
      <c r="Z228" s="6">
        <v>332.07</v>
      </c>
    </row>
    <row r="229" spans="3:26" ht="15.5" x14ac:dyDescent="0.35">
      <c r="C229" t="s">
        <v>245</v>
      </c>
      <c r="I229" s="6">
        <v>6.13</v>
      </c>
      <c r="J229" s="6">
        <v>4.3</v>
      </c>
      <c r="K229" s="6">
        <v>1.78</v>
      </c>
      <c r="L229" s="6">
        <v>14.54</v>
      </c>
      <c r="M229" s="6">
        <v>2.94</v>
      </c>
      <c r="N229" s="6">
        <v>0.8</v>
      </c>
      <c r="O229" s="6">
        <v>2.76</v>
      </c>
      <c r="P229" s="6">
        <v>1.1299999999999999</v>
      </c>
      <c r="Q229" s="6">
        <v>0.68</v>
      </c>
      <c r="R229" s="6">
        <v>0.43</v>
      </c>
      <c r="S229" s="6">
        <v>0.36</v>
      </c>
      <c r="T229" s="6">
        <v>0.36</v>
      </c>
      <c r="U229" s="6">
        <v>0.28999999999999998</v>
      </c>
      <c r="V229" s="6">
        <v>0.77</v>
      </c>
      <c r="W229" s="6">
        <v>0.57999999999999996</v>
      </c>
      <c r="X229" s="6">
        <v>0.54</v>
      </c>
      <c r="Y229" s="6">
        <v>0.99</v>
      </c>
      <c r="Z229" s="6">
        <v>1.01</v>
      </c>
    </row>
    <row r="230" spans="3:26" ht="15.5" x14ac:dyDescent="0.35">
      <c r="C230" t="s">
        <v>246</v>
      </c>
      <c r="I230" s="6">
        <v>214.43</v>
      </c>
      <c r="J230" s="6">
        <v>182.42</v>
      </c>
      <c r="K230" s="6">
        <v>202.8</v>
      </c>
      <c r="L230" s="6">
        <v>17.75</v>
      </c>
      <c r="M230" s="6">
        <v>66.69</v>
      </c>
      <c r="N230" s="6">
        <v>67.319999999999993</v>
      </c>
      <c r="O230" s="6">
        <v>23.88</v>
      </c>
      <c r="P230" s="6">
        <v>92.63</v>
      </c>
      <c r="Q230" s="6">
        <v>98.87</v>
      </c>
      <c r="R230" s="6">
        <v>116.31</v>
      </c>
      <c r="S230" s="6">
        <v>139.19</v>
      </c>
      <c r="T230" s="6">
        <v>244.56</v>
      </c>
      <c r="U230" s="6">
        <v>291.94</v>
      </c>
      <c r="V230" s="6">
        <v>291.25</v>
      </c>
      <c r="W230" s="6">
        <v>316.18</v>
      </c>
      <c r="X230" s="6">
        <v>321.01</v>
      </c>
      <c r="Y230" s="6">
        <v>313.5</v>
      </c>
      <c r="Z230" s="6">
        <v>332.07</v>
      </c>
    </row>
    <row r="231" spans="3:26" ht="15.5" x14ac:dyDescent="0.35">
      <c r="C231" t="s">
        <v>247</v>
      </c>
      <c r="I231" s="5">
        <v>0</v>
      </c>
      <c r="N231" s="5">
        <v>2000000000</v>
      </c>
      <c r="R231" s="5">
        <v>84000000000</v>
      </c>
      <c r="S231" s="5">
        <v>81000000000</v>
      </c>
      <c r="T231" s="5">
        <v>139000000000</v>
      </c>
      <c r="U231" s="5">
        <v>149000000000</v>
      </c>
      <c r="V231" s="5">
        <v>166000000000</v>
      </c>
      <c r="W231" s="5">
        <v>179000000000</v>
      </c>
      <c r="X231" s="5">
        <v>114000000000</v>
      </c>
      <c r="Y231" s="5">
        <v>103000000000</v>
      </c>
      <c r="Z231" s="5">
        <v>131000000000</v>
      </c>
    </row>
    <row r="232" spans="3:26" ht="15.5" x14ac:dyDescent="0.35">
      <c r="C232" t="s">
        <v>248</v>
      </c>
      <c r="I232" s="5">
        <v>0</v>
      </c>
      <c r="T232" s="5">
        <v>0</v>
      </c>
      <c r="U232" s="5">
        <v>0</v>
      </c>
      <c r="V232" s="5">
        <v>10000000000</v>
      </c>
      <c r="W232" s="5">
        <v>44000000000</v>
      </c>
      <c r="X232" s="5">
        <v>87000000000</v>
      </c>
      <c r="Y232" s="5">
        <v>111000000000</v>
      </c>
      <c r="Z232" s="5">
        <v>100000000000</v>
      </c>
    </row>
    <row r="233" spans="3:26" ht="15.5" x14ac:dyDescent="0.35">
      <c r="C233" t="s">
        <v>25</v>
      </c>
      <c r="I233" s="5">
        <v>0</v>
      </c>
      <c r="N233" s="5">
        <v>2000000000</v>
      </c>
      <c r="R233" s="5">
        <v>84000000000</v>
      </c>
      <c r="S233" s="5">
        <v>81000000000</v>
      </c>
      <c r="T233" s="5">
        <v>139000000000</v>
      </c>
      <c r="U233" s="5">
        <v>149000000000</v>
      </c>
      <c r="V233" s="5">
        <v>177000000000</v>
      </c>
      <c r="W233" s="5">
        <v>222000000000</v>
      </c>
      <c r="X233" s="5">
        <v>201000000000</v>
      </c>
      <c r="Y233" s="5">
        <v>215000000000</v>
      </c>
      <c r="Z233" s="5">
        <v>231000000000</v>
      </c>
    </row>
    <row r="234" spans="3:26" ht="15.5" x14ac:dyDescent="0.35">
      <c r="C234" t="s">
        <v>22</v>
      </c>
      <c r="I234" s="5">
        <v>-31000000000</v>
      </c>
      <c r="J234" s="5">
        <v>-47000000000</v>
      </c>
      <c r="K234" s="5">
        <v>-203000000000</v>
      </c>
      <c r="L234" s="5">
        <v>-1000000000</v>
      </c>
      <c r="M234" s="5">
        <v>-4000000000</v>
      </c>
      <c r="N234" s="5">
        <v>1000000000</v>
      </c>
      <c r="O234" s="5">
        <v>-1000000000</v>
      </c>
      <c r="P234" s="5">
        <v>-1000000000</v>
      </c>
      <c r="Q234" s="5">
        <v>-1000000000</v>
      </c>
      <c r="R234" s="5">
        <v>82000000000</v>
      </c>
      <c r="S234" s="5">
        <v>78000000000</v>
      </c>
      <c r="T234" s="5">
        <v>136000000000</v>
      </c>
      <c r="U234" s="5">
        <v>147000000000</v>
      </c>
      <c r="V234" s="5">
        <v>156000000000</v>
      </c>
      <c r="W234" s="5">
        <v>209000000000</v>
      </c>
      <c r="X234" s="5">
        <v>185000000000</v>
      </c>
      <c r="Y234" s="5">
        <v>208000000000</v>
      </c>
      <c r="Z234" s="5">
        <v>204000000000</v>
      </c>
    </row>
    <row r="235" spans="3:26" ht="15.5" x14ac:dyDescent="0.35">
      <c r="C235" t="s">
        <v>249</v>
      </c>
      <c r="I235" s="5">
        <v>-197000000000</v>
      </c>
      <c r="J235" s="5">
        <v>-171000000000</v>
      </c>
      <c r="K235" s="5">
        <v>207000000000</v>
      </c>
      <c r="L235" s="5">
        <v>-7000000000</v>
      </c>
      <c r="M235" s="5">
        <v>6000000000</v>
      </c>
      <c r="N235" s="5">
        <v>5000000000</v>
      </c>
      <c r="O235" s="5">
        <v>13000000000</v>
      </c>
      <c r="P235" s="5">
        <v>36000000000</v>
      </c>
      <c r="Q235" s="5">
        <v>39000000000</v>
      </c>
      <c r="R235" s="5">
        <v>-25000000000</v>
      </c>
      <c r="S235" s="5">
        <v>-17000000000</v>
      </c>
      <c r="T235" s="5">
        <v>31000000000</v>
      </c>
      <c r="U235" s="5">
        <v>80000000000</v>
      </c>
      <c r="V235" s="5">
        <v>62000000000</v>
      </c>
      <c r="W235" s="5">
        <v>46000000000</v>
      </c>
      <c r="X235" s="5">
        <v>31000000000</v>
      </c>
      <c r="Y235" s="5">
        <v>20000000000</v>
      </c>
      <c r="Z235" s="5">
        <v>-11000000000</v>
      </c>
    </row>
    <row r="236" spans="3:26" ht="15.5" x14ac:dyDescent="0.35">
      <c r="C236" t="s">
        <v>250</v>
      </c>
      <c r="I236" s="5">
        <v>38000000000</v>
      </c>
      <c r="J236" s="5">
        <v>-4000000000</v>
      </c>
      <c r="K236" s="5">
        <v>-14000000000</v>
      </c>
      <c r="L236" s="5">
        <v>-4000000000</v>
      </c>
      <c r="M236" s="5">
        <v>7000000000</v>
      </c>
      <c r="N236" s="5">
        <v>2000000000</v>
      </c>
      <c r="O236" s="5">
        <v>14000000000</v>
      </c>
      <c r="P236" s="5">
        <v>4000000000</v>
      </c>
      <c r="Q236" s="5">
        <v>5000000000</v>
      </c>
      <c r="R236" s="5">
        <v>-3000000000</v>
      </c>
      <c r="S236" s="5">
        <v>56000000000</v>
      </c>
      <c r="T236" s="5">
        <v>50000000000</v>
      </c>
      <c r="U236" s="5">
        <v>-2000000000</v>
      </c>
      <c r="V236" s="5">
        <v>32000000000</v>
      </c>
      <c r="W236" s="5">
        <v>-20000000000</v>
      </c>
      <c r="X236" s="5">
        <v>28000000000</v>
      </c>
      <c r="Y236" s="5">
        <v>71000000000</v>
      </c>
      <c r="Z236" s="5">
        <v>123000000000</v>
      </c>
    </row>
    <row r="237" spans="3:26" ht="15.5" x14ac:dyDescent="0.35">
      <c r="C237" t="s">
        <v>251</v>
      </c>
      <c r="I237" s="5">
        <v>-15000000000</v>
      </c>
      <c r="J237" s="5">
        <v>-46000000000</v>
      </c>
      <c r="K237" s="5">
        <v>0</v>
      </c>
      <c r="L237" s="5">
        <v>0</v>
      </c>
      <c r="M237" s="5">
        <v>0</v>
      </c>
      <c r="T237" s="5">
        <v>-30000000000</v>
      </c>
      <c r="U237" s="5">
        <v>0</v>
      </c>
      <c r="V237" s="5">
        <v>0</v>
      </c>
      <c r="W237" s="5">
        <v>-57000000000</v>
      </c>
      <c r="X237" s="5">
        <v>-3000000000</v>
      </c>
      <c r="Y237" s="5">
        <v>8000000000</v>
      </c>
      <c r="Z237" s="5">
        <v>-227000000000</v>
      </c>
    </row>
    <row r="238" spans="3:26" ht="15.5" x14ac:dyDescent="0.35">
      <c r="C238" t="s">
        <v>14</v>
      </c>
      <c r="I238" s="5">
        <v>23000000000</v>
      </c>
      <c r="J238" s="5">
        <v>-51000000000</v>
      </c>
      <c r="K238" s="5">
        <v>-14000000000</v>
      </c>
      <c r="L238" s="5">
        <v>-4000000000</v>
      </c>
      <c r="M238" s="5">
        <v>7000000000</v>
      </c>
      <c r="N238" s="5">
        <v>2000000000</v>
      </c>
      <c r="O238" s="5">
        <v>14000000000</v>
      </c>
      <c r="P238" s="5">
        <v>4000000000</v>
      </c>
      <c r="Q238" s="5">
        <v>5000000000</v>
      </c>
      <c r="R238" s="5">
        <v>-3000000000</v>
      </c>
      <c r="S238" s="5">
        <v>56000000000</v>
      </c>
      <c r="T238" s="5">
        <v>20000000000</v>
      </c>
      <c r="U238" s="5">
        <v>-2000000000</v>
      </c>
      <c r="V238" s="5">
        <v>32000000000</v>
      </c>
      <c r="W238" s="5">
        <v>-77000000000</v>
      </c>
      <c r="X238" s="5">
        <v>24000000000</v>
      </c>
      <c r="Y238" s="5">
        <v>79000000000</v>
      </c>
      <c r="Z238" s="5">
        <v>-104000000000</v>
      </c>
    </row>
    <row r="239" spans="3:26" ht="15.5" x14ac:dyDescent="0.35">
      <c r="C239" t="s">
        <v>16</v>
      </c>
      <c r="I239" s="6">
        <v>19.16</v>
      </c>
      <c r="J239" s="6">
        <v>-42.16</v>
      </c>
      <c r="K239" s="6">
        <v>-11.82</v>
      </c>
      <c r="L239" s="6">
        <v>-7.43</v>
      </c>
      <c r="M239" s="6">
        <v>11.08</v>
      </c>
      <c r="N239" s="6">
        <v>4.07</v>
      </c>
      <c r="O239" s="6">
        <v>23.95</v>
      </c>
      <c r="P239" s="6">
        <v>6.33</v>
      </c>
      <c r="Q239" s="6">
        <v>7.61</v>
      </c>
      <c r="R239" s="6">
        <v>-5.54</v>
      </c>
      <c r="S239" s="6">
        <v>93.73</v>
      </c>
      <c r="T239" s="6">
        <v>32.58</v>
      </c>
      <c r="U239" s="6">
        <v>-3.91</v>
      </c>
      <c r="V239" s="6">
        <v>52.74</v>
      </c>
      <c r="W239" s="6">
        <v>-128.13999999999999</v>
      </c>
      <c r="X239" s="6">
        <v>40.58</v>
      </c>
      <c r="Y239" s="6">
        <v>130.94</v>
      </c>
      <c r="Z239" s="5">
        <v>-173</v>
      </c>
    </row>
    <row r="241" spans="2:17" ht="15.5" x14ac:dyDescent="0.35">
      <c r="B241" t="s">
        <v>252</v>
      </c>
      <c r="C241" t="s">
        <v>253</v>
      </c>
      <c r="D241" s="5">
        <v>17000000000</v>
      </c>
      <c r="E241" s="5">
        <v>30000000000</v>
      </c>
      <c r="F241" s="5">
        <v>-882000000</v>
      </c>
      <c r="G241" s="5">
        <v>9000000000</v>
      </c>
      <c r="H241" s="5">
        <v>69000000000</v>
      </c>
      <c r="I241" s="5">
        <v>39000000000</v>
      </c>
      <c r="J241" s="5">
        <v>7000000000</v>
      </c>
      <c r="K241" s="5">
        <v>-6000000000</v>
      </c>
      <c r="L241" s="5">
        <v>-29000000000</v>
      </c>
      <c r="M241" s="5">
        <v>-878000000</v>
      </c>
      <c r="N241" s="5">
        <v>26000000</v>
      </c>
      <c r="O241" s="5">
        <v>-41000000000</v>
      </c>
      <c r="P241" s="5">
        <v>-4000000000</v>
      </c>
      <c r="Q241" s="5">
        <v>-10000000000</v>
      </c>
    </row>
    <row r="242" spans="2:17" ht="15.5" x14ac:dyDescent="0.35">
      <c r="C242" t="s">
        <v>254</v>
      </c>
      <c r="H242" s="5">
        <v>56000000000</v>
      </c>
      <c r="I242" s="5">
        <v>39000000000</v>
      </c>
      <c r="J242" s="5">
        <v>7000000000</v>
      </c>
      <c r="K242" s="5">
        <v>-6000000000</v>
      </c>
      <c r="L242" s="5">
        <v>-29000000000</v>
      </c>
      <c r="M242" s="5">
        <v>-878000000</v>
      </c>
      <c r="N242" s="5">
        <v>26000000</v>
      </c>
      <c r="O242" s="5">
        <v>-41000000000</v>
      </c>
      <c r="P242" s="5">
        <v>-4000000000</v>
      </c>
      <c r="Q242" s="5">
        <v>-10000000000</v>
      </c>
    </row>
    <row r="243" spans="2:17" ht="15.5" x14ac:dyDescent="0.35">
      <c r="C243" t="s">
        <v>56</v>
      </c>
      <c r="D243" s="6">
        <v>14.4</v>
      </c>
      <c r="E243" s="6">
        <v>24.97</v>
      </c>
      <c r="F243" s="6">
        <v>-0.74</v>
      </c>
      <c r="G243" s="6">
        <v>7.85</v>
      </c>
      <c r="H243" s="6">
        <v>57.61</v>
      </c>
      <c r="I243" s="6">
        <v>32.159999999999997</v>
      </c>
      <c r="J243" s="6">
        <v>5.5</v>
      </c>
      <c r="K243" s="6">
        <v>-5.09</v>
      </c>
      <c r="L243" s="6">
        <v>-24.51</v>
      </c>
      <c r="M243" s="6">
        <v>-0.73</v>
      </c>
      <c r="N243" s="6">
        <v>0.02</v>
      </c>
      <c r="O243" s="6">
        <v>-34.57</v>
      </c>
      <c r="P243" s="6">
        <v>-3.19</v>
      </c>
      <c r="Q243" s="6">
        <v>-8.6999999999999993</v>
      </c>
    </row>
    <row r="244" spans="2:17" ht="15.5" x14ac:dyDescent="0.35">
      <c r="C244" t="s">
        <v>255</v>
      </c>
      <c r="H244" s="6">
        <v>46.49</v>
      </c>
      <c r="I244" s="6">
        <v>32.159999999999997</v>
      </c>
      <c r="J244" s="6">
        <v>5.5</v>
      </c>
      <c r="K244" s="6">
        <v>-5.09</v>
      </c>
      <c r="L244" s="6">
        <v>-24.51</v>
      </c>
      <c r="M244" s="6">
        <v>-0.73</v>
      </c>
      <c r="N244" s="6">
        <v>0.02</v>
      </c>
      <c r="O244" s="6">
        <v>-34.57</v>
      </c>
      <c r="P244" s="6">
        <v>-3.19</v>
      </c>
      <c r="Q244" s="6">
        <v>-8.6999999999999993</v>
      </c>
    </row>
    <row r="245" spans="2:17" ht="15.5" x14ac:dyDescent="0.35">
      <c r="C245" t="s">
        <v>256</v>
      </c>
      <c r="D245" s="5">
        <v>197000000000</v>
      </c>
      <c r="E245" s="5">
        <v>160000000000</v>
      </c>
      <c r="F245" s="5">
        <v>331000000000</v>
      </c>
      <c r="G245" s="5">
        <v>200000000000</v>
      </c>
      <c r="H245" s="5">
        <v>786000000000</v>
      </c>
      <c r="I245" s="5">
        <v>749000000000</v>
      </c>
      <c r="J245" s="5">
        <v>245000000000</v>
      </c>
      <c r="K245" s="5">
        <v>58000000000</v>
      </c>
      <c r="L245" s="5">
        <v>27000000000</v>
      </c>
      <c r="M245" s="5">
        <v>3000000000</v>
      </c>
      <c r="N245" s="5">
        <v>17000000000</v>
      </c>
      <c r="O245" s="5">
        <v>13000000000</v>
      </c>
      <c r="P245" s="5">
        <v>7000000000</v>
      </c>
      <c r="Q245" s="5">
        <v>11000000000</v>
      </c>
    </row>
    <row r="246" spans="2:17" ht="15.5" x14ac:dyDescent="0.35">
      <c r="C246" t="s">
        <v>257</v>
      </c>
      <c r="H246" s="5">
        <v>888000000000</v>
      </c>
      <c r="I246" s="5">
        <v>749000000000</v>
      </c>
      <c r="J246" s="5">
        <v>245000000000</v>
      </c>
      <c r="K246" s="5">
        <v>58000000000</v>
      </c>
      <c r="L246" s="5">
        <v>27000000000</v>
      </c>
      <c r="M246" s="5">
        <v>3000000000</v>
      </c>
      <c r="N246" s="5">
        <v>17000000000</v>
      </c>
      <c r="O246" s="5">
        <v>13000000000</v>
      </c>
      <c r="P246" s="5">
        <v>7000000000</v>
      </c>
      <c r="Q246" s="5">
        <v>11000000000</v>
      </c>
    </row>
    <row r="247" spans="2:17" ht="15.5" x14ac:dyDescent="0.35">
      <c r="C247" t="s">
        <v>258</v>
      </c>
      <c r="I247" s="6">
        <v>44.61</v>
      </c>
    </row>
    <row r="248" spans="2:17" ht="15.5" x14ac:dyDescent="0.35">
      <c r="C248" t="s">
        <v>259</v>
      </c>
      <c r="I248" s="6">
        <v>55.28</v>
      </c>
    </row>
    <row r="249" spans="2:17" ht="15.5" x14ac:dyDescent="0.35">
      <c r="C249" t="s">
        <v>260</v>
      </c>
      <c r="I249" s="6">
        <v>7.49</v>
      </c>
    </row>
    <row r="250" spans="2:17" ht="15.5" x14ac:dyDescent="0.35">
      <c r="C250" t="s">
        <v>261</v>
      </c>
      <c r="I250" s="6">
        <v>1.8100000000000002E-2</v>
      </c>
    </row>
    <row r="251" spans="2:17" ht="15.5" x14ac:dyDescent="0.35">
      <c r="C251" t="s">
        <v>262</v>
      </c>
      <c r="I251" s="6">
        <v>3.47</v>
      </c>
    </row>
    <row r="252" spans="2:17" ht="15.5" x14ac:dyDescent="0.35">
      <c r="C252" t="s">
        <v>263</v>
      </c>
      <c r="I252" s="6">
        <v>11.17</v>
      </c>
    </row>
    <row r="253" spans="2:17" ht="15.5" x14ac:dyDescent="0.35">
      <c r="C253" t="s">
        <v>264</v>
      </c>
      <c r="I253" s="6">
        <v>35.46</v>
      </c>
    </row>
    <row r="254" spans="2:17" ht="15.5" x14ac:dyDescent="0.35">
      <c r="C254" t="s">
        <v>265</v>
      </c>
      <c r="I254" s="6">
        <v>33.49</v>
      </c>
    </row>
    <row r="255" spans="2:17" ht="15.5" x14ac:dyDescent="0.35">
      <c r="C255" t="s">
        <v>266</v>
      </c>
      <c r="I255" s="6">
        <v>27.22</v>
      </c>
    </row>
    <row r="256" spans="2:17" ht="15.5" x14ac:dyDescent="0.35">
      <c r="C256" t="s">
        <v>267</v>
      </c>
      <c r="I256" s="5">
        <v>29</v>
      </c>
    </row>
    <row r="257" spans="3:9" ht="15.5" x14ac:dyDescent="0.35">
      <c r="C257" t="s">
        <v>408</v>
      </c>
      <c r="I257" s="6">
        <v>0.11</v>
      </c>
    </row>
    <row r="258" spans="3:9" ht="15.5" x14ac:dyDescent="0.35">
      <c r="C258" t="s">
        <v>409</v>
      </c>
      <c r="I258" s="6">
        <v>-4.2300000000000004</v>
      </c>
    </row>
    <row r="259" spans="3:9" ht="15.5" x14ac:dyDescent="0.35">
      <c r="C259" t="s">
        <v>268</v>
      </c>
      <c r="I259" s="6">
        <v>46.49</v>
      </c>
    </row>
    <row r="260" spans="3:9" ht="15.5" x14ac:dyDescent="0.35">
      <c r="C260" t="s">
        <v>269</v>
      </c>
      <c r="I260" s="6">
        <v>57.61</v>
      </c>
    </row>
    <row r="261" spans="3:9" ht="15.5" x14ac:dyDescent="0.35">
      <c r="C261" t="s">
        <v>270</v>
      </c>
      <c r="I261" s="6">
        <v>740.07</v>
      </c>
    </row>
    <row r="262" spans="3:9" ht="15.5" x14ac:dyDescent="0.35">
      <c r="C262" t="s">
        <v>271</v>
      </c>
      <c r="D262" s="6">
        <v>44.89</v>
      </c>
    </row>
    <row r="263" spans="3:9" ht="15.5" x14ac:dyDescent="0.35">
      <c r="C263" t="s">
        <v>272</v>
      </c>
      <c r="I263" s="6">
        <v>230.13</v>
      </c>
    </row>
    <row r="264" spans="3:9" ht="15.5" x14ac:dyDescent="0.35">
      <c r="C264" t="s">
        <v>273</v>
      </c>
      <c r="I264" s="6">
        <v>76.739999999999995</v>
      </c>
    </row>
    <row r="265" spans="3:9" ht="15.5" x14ac:dyDescent="0.35">
      <c r="C265" t="s">
        <v>274</v>
      </c>
      <c r="D265" s="6">
        <v>0.5</v>
      </c>
    </row>
    <row r="266" spans="3:9" ht="15.5" x14ac:dyDescent="0.35">
      <c r="C266" t="s">
        <v>275</v>
      </c>
      <c r="D266" s="6">
        <v>0.41</v>
      </c>
    </row>
    <row r="267" spans="3:9" ht="15.5" x14ac:dyDescent="0.35">
      <c r="C267" t="s">
        <v>278</v>
      </c>
      <c r="D267" s="6">
        <v>1.32</v>
      </c>
    </row>
    <row r="268" spans="3:9" ht="15.5" x14ac:dyDescent="0.35">
      <c r="C268" t="s">
        <v>280</v>
      </c>
      <c r="D268" s="6">
        <v>2.5499999999999998</v>
      </c>
    </row>
    <row r="269" spans="3:9" ht="15.5" x14ac:dyDescent="0.35">
      <c r="C269" t="s">
        <v>410</v>
      </c>
      <c r="I269" s="6">
        <v>298.42</v>
      </c>
    </row>
    <row r="270" spans="3:9" ht="15.5" x14ac:dyDescent="0.35">
      <c r="C270" t="s">
        <v>12</v>
      </c>
      <c r="D270" s="5">
        <v>29000000000</v>
      </c>
    </row>
    <row r="271" spans="3:9" ht="15.5" x14ac:dyDescent="0.35">
      <c r="C271" t="s">
        <v>281</v>
      </c>
      <c r="I271" s="6">
        <v>-0.37</v>
      </c>
    </row>
    <row r="272" spans="3:9" ht="15.5" x14ac:dyDescent="0.35">
      <c r="C272" t="s">
        <v>282</v>
      </c>
      <c r="I272" s="6">
        <v>7.9399999999999998E-2</v>
      </c>
    </row>
    <row r="273" spans="3:9" ht="15.5" x14ac:dyDescent="0.35">
      <c r="C273" t="s">
        <v>283</v>
      </c>
      <c r="I273" s="6">
        <v>0.20199999999999999</v>
      </c>
    </row>
    <row r="274" spans="3:9" ht="15.5" x14ac:dyDescent="0.35">
      <c r="C274" t="s">
        <v>284</v>
      </c>
      <c r="I274" s="6">
        <v>0.2767</v>
      </c>
    </row>
    <row r="275" spans="3:9" ht="15.5" x14ac:dyDescent="0.35">
      <c r="C275" t="s">
        <v>285</v>
      </c>
      <c r="I275" s="6">
        <v>0.22010000000000002</v>
      </c>
    </row>
    <row r="276" spans="3:9" ht="15.5" x14ac:dyDescent="0.35">
      <c r="C276" t="s">
        <v>286</v>
      </c>
      <c r="D276" s="6">
        <v>3.96</v>
      </c>
    </row>
    <row r="277" spans="3:9" ht="15.5" x14ac:dyDescent="0.35">
      <c r="C277" t="s">
        <v>287</v>
      </c>
      <c r="D277" s="6">
        <v>19.37</v>
      </c>
    </row>
    <row r="278" spans="3:9" ht="15.5" x14ac:dyDescent="0.35">
      <c r="C278" t="s">
        <v>288</v>
      </c>
      <c r="D278" s="6">
        <v>36.32</v>
      </c>
    </row>
    <row r="279" spans="3:9" ht="15.5" x14ac:dyDescent="0.35">
      <c r="C279" t="s">
        <v>289</v>
      </c>
      <c r="D279" s="6">
        <v>-12.99</v>
      </c>
    </row>
    <row r="280" spans="3:9" ht="15.5" x14ac:dyDescent="0.35">
      <c r="C280" t="s">
        <v>290</v>
      </c>
      <c r="D280" s="6">
        <v>22.99</v>
      </c>
    </row>
    <row r="281" spans="3:9" ht="15.5" x14ac:dyDescent="0.35">
      <c r="C281" t="s">
        <v>291</v>
      </c>
      <c r="I281" s="6">
        <v>1.33</v>
      </c>
    </row>
    <row r="282" spans="3:9" ht="15.5" x14ac:dyDescent="0.35">
      <c r="C282" t="s">
        <v>292</v>
      </c>
      <c r="I282" s="6">
        <v>22.62</v>
      </c>
    </row>
    <row r="283" spans="3:9" ht="15.5" x14ac:dyDescent="0.35">
      <c r="C283" t="s">
        <v>52</v>
      </c>
      <c r="I283" s="5">
        <v>3084000000000</v>
      </c>
    </row>
    <row r="284" spans="3:9" ht="15.5" x14ac:dyDescent="0.35">
      <c r="C284" t="s">
        <v>293</v>
      </c>
      <c r="I284" s="5">
        <v>3092000000000</v>
      </c>
    </row>
    <row r="285" spans="3:9" ht="15.5" x14ac:dyDescent="0.35">
      <c r="C285" t="s">
        <v>294</v>
      </c>
      <c r="I285" s="5">
        <v>1200000000</v>
      </c>
    </row>
    <row r="286" spans="3:9" ht="15.5" x14ac:dyDescent="0.35">
      <c r="C286" t="s">
        <v>295</v>
      </c>
      <c r="I286" s="6">
        <v>0.20420000000000002</v>
      </c>
    </row>
    <row r="287" spans="3:9" ht="15.5" x14ac:dyDescent="0.35">
      <c r="C287" t="s">
        <v>296</v>
      </c>
      <c r="D287" s="6">
        <v>0.34710000000000002</v>
      </c>
    </row>
    <row r="288" spans="3:9" ht="15.5" x14ac:dyDescent="0.35">
      <c r="C288" t="s">
        <v>297</v>
      </c>
      <c r="D288" s="6">
        <v>0.14330000000000001</v>
      </c>
    </row>
    <row r="289" spans="3:9" ht="15.5" x14ac:dyDescent="0.35">
      <c r="C289" t="s">
        <v>298</v>
      </c>
      <c r="D289" s="6">
        <v>8.7899999999999992E-2</v>
      </c>
    </row>
    <row r="290" spans="3:9" ht="15.5" x14ac:dyDescent="0.35">
      <c r="C290" t="s">
        <v>299</v>
      </c>
      <c r="D290" s="6">
        <v>2.3990999999999998</v>
      </c>
    </row>
    <row r="291" spans="3:9" ht="15.5" x14ac:dyDescent="0.35">
      <c r="C291" t="s">
        <v>300</v>
      </c>
      <c r="D291" s="6">
        <v>3.7892000000000001</v>
      </c>
    </row>
    <row r="292" spans="3:9" ht="15.5" x14ac:dyDescent="0.35">
      <c r="C292" t="s">
        <v>301</v>
      </c>
      <c r="D292" s="6">
        <v>181.59479999999999</v>
      </c>
    </row>
    <row r="293" spans="3:9" ht="15.5" x14ac:dyDescent="0.35">
      <c r="C293" t="s">
        <v>411</v>
      </c>
      <c r="I293" s="6">
        <v>10.84</v>
      </c>
    </row>
    <row r="294" spans="3:9" ht="15.5" x14ac:dyDescent="0.35">
      <c r="C294" t="s">
        <v>412</v>
      </c>
      <c r="I294" t="s">
        <v>1703</v>
      </c>
    </row>
    <row r="295" spans="3:9" ht="15.5" x14ac:dyDescent="0.35">
      <c r="C295" t="s">
        <v>302</v>
      </c>
      <c r="I295" s="5">
        <v>7</v>
      </c>
    </row>
    <row r="296" spans="3:9" ht="15.5" x14ac:dyDescent="0.35">
      <c r="C296" t="s">
        <v>303</v>
      </c>
      <c r="I296" s="6">
        <v>0.98</v>
      </c>
    </row>
    <row r="297" spans="3:9" ht="15.5" x14ac:dyDescent="0.35">
      <c r="C297" t="s">
        <v>304</v>
      </c>
      <c r="I297" s="6">
        <v>0.71</v>
      </c>
    </row>
    <row r="298" spans="3:9" ht="15.5" x14ac:dyDescent="0.35">
      <c r="C298" t="s">
        <v>414</v>
      </c>
      <c r="I298" s="6">
        <v>0.19</v>
      </c>
    </row>
    <row r="299" spans="3:9" ht="15.5" x14ac:dyDescent="0.35">
      <c r="C299" t="s">
        <v>305</v>
      </c>
      <c r="I299" s="6">
        <v>0.25</v>
      </c>
    </row>
    <row r="300" spans="3:9" ht="15.5" x14ac:dyDescent="0.35">
      <c r="C300" t="s">
        <v>306</v>
      </c>
      <c r="I300" s="6">
        <v>0.28999999999999998</v>
      </c>
    </row>
    <row r="301" spans="3:9" ht="15.5" x14ac:dyDescent="0.35">
      <c r="C301" t="s">
        <v>307</v>
      </c>
      <c r="I301" s="6">
        <v>0.05</v>
      </c>
    </row>
    <row r="302" spans="3:9" ht="15.5" x14ac:dyDescent="0.35">
      <c r="C302" t="s">
        <v>308</v>
      </c>
      <c r="I302" s="6">
        <v>0.72</v>
      </c>
    </row>
    <row r="303" spans="3:9" ht="15.5" x14ac:dyDescent="0.35">
      <c r="C303" t="s">
        <v>309</v>
      </c>
      <c r="I303" s="5">
        <v>888000000000</v>
      </c>
    </row>
    <row r="304" spans="3:9" ht="15.5" x14ac:dyDescent="0.35">
      <c r="C304" t="s">
        <v>310</v>
      </c>
      <c r="I304" s="5">
        <v>270000000000</v>
      </c>
    </row>
    <row r="305" spans="3:9" ht="15.5" x14ac:dyDescent="0.35">
      <c r="C305" t="s">
        <v>311</v>
      </c>
      <c r="I305" s="5">
        <v>105000000000</v>
      </c>
    </row>
    <row r="306" spans="3:9" ht="15.5" x14ac:dyDescent="0.35">
      <c r="C306" t="s">
        <v>312</v>
      </c>
      <c r="I306" s="5">
        <v>56000000000</v>
      </c>
    </row>
    <row r="307" spans="3:9" ht="15.5" x14ac:dyDescent="0.35">
      <c r="C307" t="s">
        <v>313</v>
      </c>
      <c r="D307" s="5">
        <v>54000000000</v>
      </c>
    </row>
    <row r="308" spans="3:9" ht="15.5" x14ac:dyDescent="0.35">
      <c r="C308" t="s">
        <v>314</v>
      </c>
      <c r="D308" s="5">
        <v>703000000000</v>
      </c>
    </row>
    <row r="309" spans="3:9" ht="15.5" x14ac:dyDescent="0.35">
      <c r="C309" t="s">
        <v>315</v>
      </c>
      <c r="D309" s="5">
        <v>365000000000</v>
      </c>
    </row>
    <row r="310" spans="3:9" ht="15.5" x14ac:dyDescent="0.35">
      <c r="C310" t="s">
        <v>237</v>
      </c>
      <c r="D310" s="5">
        <v>-181000000000</v>
      </c>
    </row>
    <row r="311" spans="3:9" ht="15.5" x14ac:dyDescent="0.35">
      <c r="C311" t="s">
        <v>236</v>
      </c>
      <c r="I311" s="5">
        <v>276000000000</v>
      </c>
    </row>
    <row r="312" spans="3:9" ht="15.5" x14ac:dyDescent="0.35">
      <c r="C312" t="s">
        <v>235</v>
      </c>
      <c r="D312" s="5">
        <v>0</v>
      </c>
    </row>
    <row r="313" spans="3:9" ht="15.5" x14ac:dyDescent="0.35">
      <c r="C313" t="s">
        <v>234</v>
      </c>
      <c r="D313" s="5">
        <v>0</v>
      </c>
    </row>
    <row r="314" spans="3:9" ht="15.5" x14ac:dyDescent="0.35">
      <c r="C314" t="s">
        <v>23</v>
      </c>
      <c r="D314" s="5">
        <v>0</v>
      </c>
    </row>
    <row r="315" spans="3:9" ht="15.5" x14ac:dyDescent="0.35">
      <c r="C315" t="s">
        <v>20</v>
      </c>
      <c r="D315" s="5">
        <v>-54000000000</v>
      </c>
    </row>
    <row r="316" spans="3:9" ht="15.5" x14ac:dyDescent="0.35">
      <c r="C316" t="s">
        <v>316</v>
      </c>
      <c r="I316" s="5">
        <v>338000000000</v>
      </c>
    </row>
    <row r="317" spans="3:9" ht="15.5" x14ac:dyDescent="0.35">
      <c r="C317" t="s">
        <v>317</v>
      </c>
      <c r="I317" s="5">
        <v>87000000000</v>
      </c>
    </row>
    <row r="318" spans="3:9" ht="15.5" x14ac:dyDescent="0.35">
      <c r="C318" t="s">
        <v>318</v>
      </c>
      <c r="I318" s="5">
        <v>-71000000000</v>
      </c>
    </row>
    <row r="319" spans="3:9" ht="15.5" x14ac:dyDescent="0.35">
      <c r="C319" t="s">
        <v>319</v>
      </c>
      <c r="I319" s="5">
        <v>0</v>
      </c>
    </row>
    <row r="320" spans="3:9" ht="15.5" x14ac:dyDescent="0.35">
      <c r="C320" t="s">
        <v>320</v>
      </c>
      <c r="I320" s="5">
        <v>5000000000</v>
      </c>
    </row>
    <row r="321" spans="3:9" ht="15.5" x14ac:dyDescent="0.35">
      <c r="C321" t="s">
        <v>321</v>
      </c>
      <c r="I321" s="5">
        <v>92000000000</v>
      </c>
    </row>
  </sheetData>
  <pageMargins left="0.7" right="0.7" top="0.75" bottom="0.75" header="0.3" footer="0.3"/>
  <ignoredErrors>
    <ignoredError sqref="A1:Z322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1704</v>
      </c>
      <c r="D1" t="s">
        <v>1</v>
      </c>
      <c r="H1" t="s">
        <v>2</v>
      </c>
      <c r="I1" s="1">
        <v>43829</v>
      </c>
      <c r="J1" s="1">
        <v>43464</v>
      </c>
      <c r="K1" s="1">
        <v>43099</v>
      </c>
      <c r="L1" s="1">
        <v>42734</v>
      </c>
      <c r="M1" s="1">
        <v>42368</v>
      </c>
      <c r="N1" s="1">
        <v>42003</v>
      </c>
      <c r="O1" s="1">
        <v>41638</v>
      </c>
      <c r="P1" s="1">
        <v>41273</v>
      </c>
      <c r="Q1" s="1">
        <v>40907</v>
      </c>
      <c r="R1" s="1">
        <v>40542</v>
      </c>
      <c r="S1" s="1">
        <v>40177</v>
      </c>
      <c r="T1" s="1">
        <v>39812</v>
      </c>
    </row>
    <row r="2" spans="1:20" ht="15.5" x14ac:dyDescent="0.35">
      <c r="C2" t="s">
        <v>1705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T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366">
        <f t="shared" ca="1" si="0"/>
        <v>1570</v>
      </c>
      <c r="N2" s="2" vm="367">
        <f t="shared" ca="1" si="0"/>
        <v>1560</v>
      </c>
      <c r="O2" s="2" vm="368">
        <f t="shared" ca="1" si="0"/>
        <v>1210</v>
      </c>
      <c r="P2" s="2" t="str">
        <f t="shared" ca="1" si="0"/>
        <v>Libur</v>
      </c>
      <c r="Q2" s="2" vm="84">
        <f t="shared" ca="1" si="0"/>
        <v>1140</v>
      </c>
      <c r="R2" s="2" vm="71">
        <f t="shared" ca="1" si="0"/>
        <v>1010</v>
      </c>
      <c r="S2" s="2" vm="266">
        <f t="shared" ca="1" si="0"/>
        <v>810</v>
      </c>
      <c r="T2" s="2" t="str">
        <f t="shared" ca="1" si="0"/>
        <v>Libur</v>
      </c>
    </row>
    <row r="3" spans="1:20" ht="15.5" x14ac:dyDescent="0.35">
      <c r="D3" s="1">
        <v>46142</v>
      </c>
      <c r="H3" s="1">
        <f>IFERROR(INDEX(D3:G3,COUNT(D3:G3)),"")</f>
        <v>46142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580363636</v>
      </c>
      <c r="H4" s="2">
        <f>IFERROR(SUM(D4:G4)*(4/MAX(1,COUNT(D4:G4))),"")</f>
        <v>2321454544</v>
      </c>
      <c r="I4" s="2">
        <f t="shared" ref="I4:T4" si="1">IFERROR(INDEX(I51:I500,MATCH($C$4,$C$51:$C$500,0)),"")</f>
        <v>8151863637</v>
      </c>
      <c r="J4" s="2">
        <f t="shared" si="1"/>
        <v>26883409966</v>
      </c>
      <c r="K4" s="2">
        <f t="shared" si="1"/>
        <v>62366183599</v>
      </c>
      <c r="L4" s="2">
        <f t="shared" si="1"/>
        <v>37305768834</v>
      </c>
      <c r="M4" s="2">
        <f t="shared" si="1"/>
        <v>23508883197</v>
      </c>
      <c r="N4" s="2">
        <f t="shared" si="1"/>
        <v>29066487879</v>
      </c>
      <c r="O4" s="2">
        <f t="shared" si="1"/>
        <v>29138861125</v>
      </c>
      <c r="P4" s="2">
        <f t="shared" si="1"/>
        <v>48145993117</v>
      </c>
      <c r="Q4" s="2">
        <f t="shared" si="1"/>
        <v>75035803094</v>
      </c>
      <c r="R4" s="2">
        <f t="shared" si="1"/>
        <v>138728631110</v>
      </c>
      <c r="S4" s="2">
        <f t="shared" si="1"/>
        <v>27821573219</v>
      </c>
      <c r="T4" s="2">
        <f t="shared" si="1"/>
        <v>13413371061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-930223703</v>
      </c>
      <c r="H5" s="2">
        <f>IFERROR(SUM(D5:G5)*(4/MAX(1,COUNT(D5:G5))),"")</f>
        <v>-3720894812</v>
      </c>
      <c r="I5" s="2">
        <f t="shared" ref="I5:T5" si="2">IFERROR(INDEX(I51:I500,MATCH($C$5,$C$51:$C$500,0)),"")</f>
        <v>372097006</v>
      </c>
      <c r="J5" s="2">
        <f t="shared" si="2"/>
        <v>-2172389845</v>
      </c>
      <c r="K5" s="2">
        <f t="shared" si="2"/>
        <v>-14776807168</v>
      </c>
      <c r="L5" s="2">
        <f t="shared" si="2"/>
        <v>-19464526302</v>
      </c>
      <c r="M5" s="2">
        <f t="shared" si="2"/>
        <v>-9592762191</v>
      </c>
      <c r="N5" s="2">
        <f t="shared" si="2"/>
        <v>2118324879</v>
      </c>
      <c r="O5" s="2">
        <f t="shared" si="2"/>
        <v>5245055607</v>
      </c>
      <c r="P5" s="2">
        <f t="shared" si="2"/>
        <v>7461658669</v>
      </c>
      <c r="Q5" s="2">
        <f t="shared" si="2"/>
        <v>2705986220</v>
      </c>
      <c r="R5" s="2">
        <f t="shared" si="2"/>
        <v>0</v>
      </c>
      <c r="S5" s="2">
        <f t="shared" si="2"/>
        <v>0</v>
      </c>
      <c r="T5" s="2">
        <f t="shared" si="2"/>
        <v>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153985105387</v>
      </c>
      <c r="H6" s="2">
        <f>IFERROR(INDEX(D6:G6,COUNT(D6:G6)),"")</f>
        <v>153985105387</v>
      </c>
      <c r="I6" s="2">
        <f t="shared" ref="I6:T6" si="3">IFERROR(INDEX(I51:I500,MATCH($C$6,$C$51:$C$500,0)),"")</f>
        <v>155475512524</v>
      </c>
      <c r="J6" s="2">
        <f t="shared" si="3"/>
        <v>155097213391</v>
      </c>
      <c r="K6" s="2">
        <f t="shared" si="3"/>
        <v>192758982551</v>
      </c>
      <c r="L6" s="2">
        <f t="shared" si="3"/>
        <v>207634870119</v>
      </c>
      <c r="M6" s="2">
        <f t="shared" si="3"/>
        <v>226420744831</v>
      </c>
      <c r="N6" s="2">
        <f t="shared" si="3"/>
        <v>235853216318</v>
      </c>
      <c r="O6" s="2">
        <f t="shared" si="3"/>
        <v>229906741261</v>
      </c>
      <c r="P6" s="2">
        <f t="shared" si="3"/>
        <v>223566556973</v>
      </c>
      <c r="Q6" s="2">
        <f t="shared" si="3"/>
        <v>214779382642</v>
      </c>
      <c r="R6" s="2">
        <f t="shared" si="3"/>
        <v>210783169517</v>
      </c>
      <c r="S6" s="2">
        <f t="shared" si="3"/>
        <v>177682676574</v>
      </c>
      <c r="T6" s="2">
        <f t="shared" si="3"/>
        <v>169672391190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1.18</v>
      </c>
      <c r="H7" s="3">
        <f>IFERROR(INDEX(D7:G7,COUNT(D7:G7)),"")</f>
        <v>1.18</v>
      </c>
      <c r="I7" s="3">
        <f t="shared" ref="I7:T7" si="4">IFERROR(INDEX(I51:I500,MATCH($C$7,$C$51:$C$500,0))/1000000000,"")</f>
        <v>1.18</v>
      </c>
      <c r="J7" s="3">
        <f t="shared" si="4"/>
        <v>1.18</v>
      </c>
      <c r="K7" s="3">
        <f t="shared" si="4"/>
        <v>1.18</v>
      </c>
      <c r="L7" s="3">
        <f t="shared" si="4"/>
        <v>1.18</v>
      </c>
      <c r="M7" s="3">
        <f t="shared" si="4"/>
        <v>1.18</v>
      </c>
      <c r="N7" s="3">
        <f t="shared" si="4"/>
        <v>1.18</v>
      </c>
      <c r="O7" s="3">
        <f t="shared" si="4"/>
        <v>1.18</v>
      </c>
      <c r="P7" s="3">
        <f t="shared" si="4"/>
        <v>1.18</v>
      </c>
      <c r="Q7" s="3">
        <f t="shared" si="4"/>
        <v>1.18</v>
      </c>
      <c r="R7" s="3">
        <f t="shared" si="4"/>
        <v>1.18</v>
      </c>
      <c r="S7" s="3">
        <f t="shared" si="4"/>
        <v>1.18</v>
      </c>
      <c r="T7" s="3">
        <f t="shared" si="4"/>
        <v>1.18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T8" si="5">IFERROR(INDEX(I51:I500,MATCH($C$8,$C$51:$C$500,0)),"")</f>
        <v>10000000000</v>
      </c>
      <c r="J8" s="2">
        <f t="shared" si="5"/>
        <v>47000000000</v>
      </c>
      <c r="K8" s="2">
        <f t="shared" si="5"/>
        <v>26000000000</v>
      </c>
      <c r="L8" s="2">
        <f t="shared" si="5"/>
        <v>21000000000</v>
      </c>
      <c r="M8" s="2">
        <f t="shared" si="5"/>
        <v>1000000000</v>
      </c>
      <c r="N8" s="2">
        <f t="shared" si="5"/>
        <v>0</v>
      </c>
      <c r="O8" s="2">
        <f t="shared" si="5"/>
        <v>-41000000000</v>
      </c>
      <c r="P8" s="2">
        <f t="shared" si="5"/>
        <v>-72000000000</v>
      </c>
      <c r="Q8" s="2">
        <f t="shared" si="5"/>
        <v>-38000000000</v>
      </c>
      <c r="R8" s="2">
        <f t="shared" si="5"/>
        <v>10000000000</v>
      </c>
      <c r="S8" s="2">
        <f t="shared" si="5"/>
        <v>9000000000</v>
      </c>
      <c r="T8" s="2">
        <f t="shared" si="5"/>
        <v>-7000000000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0.56999999999999995</v>
      </c>
      <c r="H9" s="3">
        <f>IFERROR(INDEX(D9:G9,COUNT(D9:G9)),"")</f>
        <v>0.56999999999999995</v>
      </c>
      <c r="I9" s="3">
        <f t="shared" ref="I9:T9" si="6">IFERROR(INDEX(I51:I500,MATCH($C$9,$C$51:$C$500,0)),"")</f>
        <v>8.07</v>
      </c>
      <c r="J9" s="3">
        <f t="shared" si="6"/>
        <v>39.39</v>
      </c>
      <c r="K9" s="3">
        <f t="shared" si="6"/>
        <v>21.66</v>
      </c>
      <c r="L9" s="3">
        <f t="shared" si="6"/>
        <v>18.09</v>
      </c>
      <c r="M9" s="3">
        <f t="shared" si="6"/>
        <v>0.63</v>
      </c>
      <c r="N9" s="3">
        <f t="shared" si="6"/>
        <v>-16.850000000000001</v>
      </c>
      <c r="O9" s="3">
        <f t="shared" si="6"/>
        <v>-34.22</v>
      </c>
      <c r="P9" s="3">
        <f t="shared" si="6"/>
        <v>-60.99</v>
      </c>
      <c r="Q9" s="3">
        <f t="shared" si="6"/>
        <v>-31.72</v>
      </c>
      <c r="R9" s="3">
        <f t="shared" si="6"/>
        <v>8.11</v>
      </c>
      <c r="S9" s="3">
        <f t="shared" si="6"/>
        <v>7.08</v>
      </c>
      <c r="T9" s="3">
        <f t="shared" si="6"/>
        <v>-6.31</v>
      </c>
    </row>
    <row r="10" spans="1:20" ht="15.5" x14ac:dyDescent="0.35">
      <c r="C10" t="s">
        <v>17</v>
      </c>
      <c r="D10" s="3" t="str">
        <f ca="1">IFERROR(IF(D9=0,"",D2/D9),"")</f>
        <v/>
      </c>
      <c r="I10" s="3" t="str">
        <f t="shared" ref="I10:T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2492.063492063492</v>
      </c>
      <c r="N10" s="3">
        <f t="shared" ca="1" si="7"/>
        <v>-92.581602373887236</v>
      </c>
      <c r="O10" s="3">
        <f t="shared" ca="1" si="7"/>
        <v>-35.359438924605492</v>
      </c>
      <c r="P10" s="3" t="str">
        <f t="shared" ca="1" si="7"/>
        <v/>
      </c>
      <c r="Q10" s="3">
        <f t="shared" ca="1" si="7"/>
        <v>-35.939470365699876</v>
      </c>
      <c r="R10" s="3">
        <f t="shared" ca="1" si="7"/>
        <v>124.53760789149199</v>
      </c>
      <c r="S10" s="3">
        <f t="shared" ca="1" si="7"/>
        <v>114.40677966101694</v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1408918668</v>
      </c>
      <c r="H11" s="2">
        <f>IFERROR(INDEX(D11:G11,COUNT(D11:G11)),"")</f>
        <v>1408918668</v>
      </c>
      <c r="I11" s="2">
        <f t="shared" ref="I11:T11" si="8">IFERROR(INDEX(I51:I500,MATCH($C$11,$C$51:$C$500,0)),"")</f>
        <v>2702266321</v>
      </c>
      <c r="J11" s="2">
        <f t="shared" si="8"/>
        <v>3954991884</v>
      </c>
      <c r="K11" s="2">
        <f t="shared" si="8"/>
        <v>14263513739</v>
      </c>
      <c r="L11" s="2">
        <f t="shared" si="8"/>
        <v>23617049991</v>
      </c>
      <c r="M11" s="2">
        <f t="shared" si="8"/>
        <v>4181223478</v>
      </c>
      <c r="N11" s="2">
        <f t="shared" si="8"/>
        <v>6683275232</v>
      </c>
      <c r="O11" s="2">
        <f t="shared" si="8"/>
        <v>28439211601</v>
      </c>
      <c r="P11" s="2">
        <f t="shared" si="8"/>
        <v>19840471957</v>
      </c>
      <c r="Q11" s="2">
        <f t="shared" si="8"/>
        <v>23610443895</v>
      </c>
      <c r="R11" s="2">
        <f t="shared" si="8"/>
        <v>25522221340</v>
      </c>
      <c r="S11" s="2">
        <f t="shared" si="8"/>
        <v>23257529303</v>
      </c>
      <c r="T11" s="2">
        <f t="shared" si="8"/>
        <v>18189818291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T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-159523833</v>
      </c>
      <c r="S14" s="2">
        <f t="shared" si="11"/>
        <v>-76285969</v>
      </c>
      <c r="T14" s="2">
        <f t="shared" si="11"/>
        <v>-312658177</v>
      </c>
    </row>
    <row r="15" spans="1:20" ht="15.5" x14ac:dyDescent="0.35">
      <c r="C15" t="s">
        <v>27</v>
      </c>
      <c r="D15" s="2">
        <f>IFERROR(INDEX(D51:D500,MATCH($C$15,$C$51:$C$500,0)),"")</f>
        <v>-14509091</v>
      </c>
      <c r="H15" s="2">
        <f>IFERROR(SUM(D15:G15)*(4/MAX(1,COUNT(D15:G15))),"")</f>
        <v>-58036364</v>
      </c>
      <c r="I15" s="2">
        <f t="shared" ref="I15:T15" si="12">IFERROR(INDEX(I51:I500,MATCH($C$15,$C$51:$C$500,0)),"")</f>
        <v>-203796591</v>
      </c>
      <c r="J15" s="2">
        <f t="shared" si="12"/>
        <v>-971135928</v>
      </c>
      <c r="K15" s="2">
        <f t="shared" si="12"/>
        <v>-1400584404</v>
      </c>
      <c r="L15" s="2">
        <f t="shared" si="12"/>
        <v>-402558307</v>
      </c>
      <c r="M15" s="2">
        <f t="shared" si="12"/>
        <v>-201510881</v>
      </c>
      <c r="N15" s="2">
        <f t="shared" si="12"/>
        <v>-128440800</v>
      </c>
      <c r="O15" s="2">
        <f t="shared" si="12"/>
        <v>-227729964</v>
      </c>
      <c r="P15" s="2">
        <f t="shared" si="12"/>
        <v>-3836231350</v>
      </c>
      <c r="Q15" s="2">
        <f t="shared" si="12"/>
        <v>352484741</v>
      </c>
      <c r="R15" s="2">
        <f t="shared" si="12"/>
        <v>-576664166</v>
      </c>
      <c r="S15" s="2">
        <f t="shared" si="12"/>
        <v>72376654</v>
      </c>
      <c r="T15" s="2">
        <f t="shared" si="12"/>
        <v>118531255</v>
      </c>
    </row>
    <row r="16" spans="1:20" ht="15.5" x14ac:dyDescent="0.35">
      <c r="C16" t="s">
        <v>28</v>
      </c>
      <c r="D16" s="2">
        <f>IFERROR(INDEX(D51:D500,MATCH($C$16,$C$51:$C$500,0)),"")</f>
        <v>-916182471</v>
      </c>
      <c r="H16" s="2">
        <f>IFERROR(SUM(D16:G16)*(4/MAX(1,COUNT(D16:G16))),"")</f>
        <v>-3664729884</v>
      </c>
      <c r="I16" s="2">
        <f t="shared" ref="I16:T16" si="13">IFERROR(INDEX(I51:I500,MATCH($C$16,$C$51:$C$500,0)),"")</f>
        <v>582095724</v>
      </c>
      <c r="J16" s="2">
        <f t="shared" si="13"/>
        <v>1384349367</v>
      </c>
      <c r="K16" s="2">
        <f t="shared" si="13"/>
        <v>-12523588207</v>
      </c>
      <c r="L16" s="2">
        <f t="shared" si="13"/>
        <v>-19027933313</v>
      </c>
      <c r="M16" s="2">
        <f t="shared" si="13"/>
        <v>-9750075147</v>
      </c>
      <c r="N16" s="2">
        <f t="shared" si="13"/>
        <v>6074915857</v>
      </c>
      <c r="O16" s="2">
        <f t="shared" si="13"/>
        <v>9078754252</v>
      </c>
      <c r="P16" s="2">
        <f t="shared" si="13"/>
        <v>12623405681</v>
      </c>
      <c r="Q16" s="2">
        <f t="shared" si="13"/>
        <v>3643728384</v>
      </c>
      <c r="R16" s="2">
        <f t="shared" si="13"/>
        <v>33677157110</v>
      </c>
      <c r="S16" s="2">
        <f t="shared" si="13"/>
        <v>8354739712</v>
      </c>
      <c r="T16" s="2">
        <f t="shared" si="13"/>
        <v>1013878122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46</v>
      </c>
      <c r="S18" t="s">
        <v>47</v>
      </c>
      <c r="T18" t="s">
        <v>48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T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1852600000000</v>
      </c>
      <c r="N20" s="2">
        <f t="shared" ca="1" si="14"/>
        <v>1840800000000</v>
      </c>
      <c r="O20" s="2">
        <f t="shared" ca="1" si="14"/>
        <v>1427800000000</v>
      </c>
      <c r="P20" s="2" t="str">
        <f t="shared" ca="1" si="14"/>
        <v/>
      </c>
      <c r="Q20" s="2">
        <f t="shared" ca="1" si="14"/>
        <v>1345200000000</v>
      </c>
      <c r="R20" s="2">
        <f t="shared" ca="1" si="14"/>
        <v>1191800000000</v>
      </c>
      <c r="S20" s="2">
        <f t="shared" ca="1" si="14"/>
        <v>955800000000</v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1180000000</v>
      </c>
      <c r="H21" s="2">
        <f>IFERROR(INDEX(D21:G21,COUNT(D21:G21)),"")</f>
        <v>1180000000</v>
      </c>
      <c r="I21" s="2">
        <f t="shared" ref="I21:T21" si="15">IFERROR(INDEX(I51:I500,MATCH($C$7,$C$51:$C$500,0)),"")</f>
        <v>1180000000</v>
      </c>
      <c r="J21" s="2">
        <f t="shared" si="15"/>
        <v>1180000000</v>
      </c>
      <c r="K21" s="2">
        <f t="shared" si="15"/>
        <v>1180000000</v>
      </c>
      <c r="L21" s="2">
        <f t="shared" si="15"/>
        <v>1180000000</v>
      </c>
      <c r="M21" s="2">
        <f t="shared" si="15"/>
        <v>1180000000</v>
      </c>
      <c r="N21" s="2">
        <f t="shared" si="15"/>
        <v>1180000000</v>
      </c>
      <c r="O21" s="2">
        <f t="shared" si="15"/>
        <v>1180000000</v>
      </c>
      <c r="P21" s="2">
        <f t="shared" si="15"/>
        <v>1180000000</v>
      </c>
      <c r="Q21" s="2">
        <f t="shared" si="15"/>
        <v>1180000000</v>
      </c>
      <c r="R21" s="2">
        <f t="shared" si="15"/>
        <v>1180000000</v>
      </c>
      <c r="S21" s="2">
        <f t="shared" si="15"/>
        <v>1180000000</v>
      </c>
      <c r="T21" s="2">
        <f t="shared" si="15"/>
        <v>1180000000</v>
      </c>
    </row>
    <row r="23" spans="1:20" ht="15.5" x14ac:dyDescent="0.35">
      <c r="B23" t="s">
        <v>53</v>
      </c>
      <c r="C23" t="s">
        <v>54</v>
      </c>
      <c r="D23" s="3">
        <f>IFERROR(D5/D6*100,"")</f>
        <v>-0.60409979306903339</v>
      </c>
      <c r="H23" s="3">
        <f t="shared" ref="H23:T23" si="16">IFERROR(H5/H6*100,"")</f>
        <v>-2.4163991722761335</v>
      </c>
      <c r="I23" s="3">
        <f t="shared" si="16"/>
        <v>0.23932836750903855</v>
      </c>
      <c r="J23" s="3">
        <f t="shared" si="16"/>
        <v>-1.4006633629989254</v>
      </c>
      <c r="K23" s="3">
        <f t="shared" si="16"/>
        <v>-7.6659499715352384</v>
      </c>
      <c r="L23" s="3">
        <f t="shared" si="16"/>
        <v>-9.3744014629356158</v>
      </c>
      <c r="M23" s="3">
        <f t="shared" si="16"/>
        <v>-4.2366975685730646</v>
      </c>
      <c r="N23" s="3">
        <f t="shared" si="16"/>
        <v>0.89815390778638804</v>
      </c>
      <c r="O23" s="3">
        <f t="shared" si="16"/>
        <v>2.2813839986734394</v>
      </c>
      <c r="P23" s="3">
        <f t="shared" si="16"/>
        <v>3.3375558357331325</v>
      </c>
      <c r="Q23" s="3">
        <f t="shared" si="16"/>
        <v>1.2598910503949114</v>
      </c>
      <c r="R23" s="3">
        <f t="shared" si="16"/>
        <v>0</v>
      </c>
      <c r="S23" s="3">
        <f t="shared" si="16"/>
        <v>0</v>
      </c>
      <c r="T23" s="3">
        <f t="shared" si="16"/>
        <v>0</v>
      </c>
    </row>
    <row r="24" spans="1:20" ht="15.5" x14ac:dyDescent="0.35">
      <c r="C24" t="s">
        <v>55</v>
      </c>
      <c r="D24" s="4" t="str">
        <f>IFERROR(_xlfn.RRI(5,I23,D23),"")</f>
        <v/>
      </c>
      <c r="H24" s="4">
        <f t="shared" ref="H24:T24" si="17">IFERROR(_xlfn.RRI(5,M23,H23),"")</f>
        <v>-0.10622491723685745</v>
      </c>
      <c r="I24" s="4">
        <f t="shared" si="17"/>
        <v>-0.23241110514127128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</v>
      </c>
      <c r="S24" s="4">
        <f t="shared" si="17"/>
        <v>0</v>
      </c>
      <c r="T24" s="4">
        <f t="shared" si="17"/>
        <v>0</v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-0.79</v>
      </c>
      <c r="H25" s="3">
        <f>IFERROR(INDEX(D25:G25,COUNT(D25:G25)),"")</f>
        <v>-0.79</v>
      </c>
      <c r="I25" s="3">
        <f t="shared" ref="I25:T25" si="18">IFERROR(INDEX(I51:I500,MATCH($C$25,$C$51:$C$500,0)),"")</f>
        <v>0.31</v>
      </c>
      <c r="J25" s="3">
        <f t="shared" si="18"/>
        <v>-1.83</v>
      </c>
      <c r="K25" s="3">
        <f t="shared" si="18"/>
        <v>-12.67</v>
      </c>
      <c r="L25" s="3">
        <f t="shared" si="18"/>
        <v>-13.71</v>
      </c>
      <c r="M25" s="3">
        <f t="shared" si="18"/>
        <v>-8.89</v>
      </c>
      <c r="N25" s="3">
        <f t="shared" si="18"/>
        <v>1.79</v>
      </c>
      <c r="O25" s="3">
        <f t="shared" si="18"/>
        <v>4.43</v>
      </c>
      <c r="P25" s="3">
        <f t="shared" si="18"/>
        <v>6.3</v>
      </c>
      <c r="Q25" s="3">
        <f t="shared" si="18"/>
        <v>2.29</v>
      </c>
      <c r="R25" s="3">
        <f t="shared" si="18"/>
        <v>27.95</v>
      </c>
      <c r="S25" s="3">
        <f t="shared" si="18"/>
        <v>7.12</v>
      </c>
      <c r="T25" s="3">
        <f t="shared" si="18"/>
        <v>0.96</v>
      </c>
    </row>
    <row r="26" spans="1:20" ht="15.5" x14ac:dyDescent="0.35">
      <c r="C26" t="s">
        <v>58</v>
      </c>
      <c r="D26" s="4" t="str">
        <f>IFERROR(_xlfn.RRI(5,I25,D25),"")</f>
        <v/>
      </c>
      <c r="H26" s="4">
        <f t="shared" ref="H26:T26" si="19">IFERROR(_xlfn.RRI(5,M25,H25),"")</f>
        <v>-0.38376683755894869</v>
      </c>
      <c r="I26" s="4">
        <f t="shared" si="19"/>
        <v>-0.29579073830769287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-0.24129209770089144</v>
      </c>
      <c r="O26" s="4">
        <f t="shared" si="19"/>
        <v>0.35777090650033894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0.49183358983050846</v>
      </c>
      <c r="H27" s="3">
        <f t="shared" ref="H27:T27" si="20">IFERROR(H4/H21,"")</f>
        <v>1.9673343593220338</v>
      </c>
      <c r="I27" s="3">
        <f t="shared" si="20"/>
        <v>6.9083590144067797</v>
      </c>
      <c r="J27" s="3">
        <f t="shared" si="20"/>
        <v>22.782550818644069</v>
      </c>
      <c r="K27" s="3">
        <f t="shared" si="20"/>
        <v>52.852697965254237</v>
      </c>
      <c r="L27" s="3">
        <f t="shared" si="20"/>
        <v>31.615058333898304</v>
      </c>
      <c r="M27" s="3">
        <f t="shared" si="20"/>
        <v>19.922782370338982</v>
      </c>
      <c r="N27" s="3">
        <f t="shared" si="20"/>
        <v>24.632616846610169</v>
      </c>
      <c r="O27" s="3">
        <f t="shared" si="20"/>
        <v>24.693950105932203</v>
      </c>
      <c r="P27" s="3">
        <f t="shared" si="20"/>
        <v>40.801689082203389</v>
      </c>
      <c r="Q27" s="3">
        <f t="shared" si="20"/>
        <v>63.589663638983048</v>
      </c>
      <c r="R27" s="3">
        <f t="shared" si="20"/>
        <v>117.5666365338983</v>
      </c>
      <c r="S27" s="3">
        <f t="shared" si="20"/>
        <v>23.577604422881357</v>
      </c>
      <c r="T27" s="3">
        <f t="shared" si="20"/>
        <v>11.367263611016948</v>
      </c>
    </row>
    <row r="28" spans="1:20" ht="15.5" x14ac:dyDescent="0.35">
      <c r="C28" t="s">
        <v>60</v>
      </c>
      <c r="D28" s="4">
        <f>IFERROR(_xlfn.RRI(5,I27,D27),"")</f>
        <v>-0.41049341954960239</v>
      </c>
      <c r="H28" s="4">
        <f t="shared" ref="H28:T28" si="21">IFERROR(_xlfn.RRI(5,M27,H27),"")</f>
        <v>-0.37063058035600172</v>
      </c>
      <c r="I28" s="4">
        <f t="shared" si="21"/>
        <v>-0.22451595050908502</v>
      </c>
      <c r="J28" s="4">
        <f t="shared" si="21"/>
        <v>-1.5983555454324061E-2</v>
      </c>
      <c r="K28" s="4">
        <f t="shared" si="21"/>
        <v>5.3119862463955503E-2</v>
      </c>
      <c r="L28" s="4">
        <f t="shared" si="21"/>
        <v>-0.13043611951552048</v>
      </c>
      <c r="M28" s="4">
        <f t="shared" si="21"/>
        <v>-0.29884638185956536</v>
      </c>
      <c r="N28" s="4">
        <f t="shared" si="21"/>
        <v>8.793266909678632E-3</v>
      </c>
      <c r="O28" s="4">
        <f t="shared" si="21"/>
        <v>0.16784962857764363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61</v>
      </c>
      <c r="H29" s="4">
        <f t="shared" ref="H29:T29" si="22">IFERROR(((H25-I25)/I25)*100%,"")</f>
        <v>-3.5483870967741939</v>
      </c>
      <c r="I29" s="4">
        <f t="shared" si="22"/>
        <v>-1.1693989071038251</v>
      </c>
      <c r="J29" s="4">
        <f t="shared" si="22"/>
        <v>-0.85556432517758485</v>
      </c>
      <c r="K29" s="4">
        <f t="shared" si="22"/>
        <v>-7.5857038657913989E-2</v>
      </c>
      <c r="L29" s="4">
        <f t="shared" si="22"/>
        <v>0.54218222722159726</v>
      </c>
      <c r="M29" s="4">
        <f t="shared" si="22"/>
        <v>-5.966480446927374</v>
      </c>
      <c r="N29" s="4">
        <f t="shared" si="22"/>
        <v>-0.59593679458239279</v>
      </c>
      <c r="O29" s="4">
        <f t="shared" si="22"/>
        <v>-0.29682539682539683</v>
      </c>
      <c r="P29" s="4">
        <f t="shared" si="22"/>
        <v>1.7510917030567685</v>
      </c>
      <c r="Q29" s="4">
        <f t="shared" si="22"/>
        <v>-0.91806797853309485</v>
      </c>
      <c r="R29" s="4">
        <f t="shared" si="22"/>
        <v>2.9255617977528088</v>
      </c>
      <c r="S29" s="4">
        <f t="shared" si="22"/>
        <v>6.416666666666667</v>
      </c>
      <c r="T29" s="4" t="str">
        <f t="shared" si="22"/>
        <v/>
      </c>
    </row>
    <row r="30" spans="1:20" ht="15.5" x14ac:dyDescent="0.35">
      <c r="C30" t="s">
        <v>62</v>
      </c>
      <c r="H30" s="4">
        <f t="shared" ref="H30:T30" si="23">IFERROR(((H27-I27)/I27)*100%,"")</f>
        <v>-0.71522407054709669</v>
      </c>
      <c r="I30" s="4">
        <f t="shared" si="23"/>
        <v>-0.69676973094894468</v>
      </c>
      <c r="J30" s="4">
        <f t="shared" si="23"/>
        <v>-0.56894251957352315</v>
      </c>
      <c r="K30" s="4">
        <f t="shared" si="23"/>
        <v>0.67175709141692475</v>
      </c>
      <c r="L30" s="4">
        <f t="shared" si="23"/>
        <v>0.58687967103263494</v>
      </c>
      <c r="M30" s="4">
        <f t="shared" si="23"/>
        <v>-0.19120317202186876</v>
      </c>
      <c r="N30" s="4">
        <f t="shared" si="23"/>
        <v>-2.4837362616724271E-3</v>
      </c>
      <c r="O30" s="4">
        <f t="shared" si="23"/>
        <v>-0.39478118035306908</v>
      </c>
      <c r="P30" s="4">
        <f t="shared" si="23"/>
        <v>-0.35835972786636511</v>
      </c>
      <c r="Q30" s="4">
        <f t="shared" si="23"/>
        <v>-0.4591181179139367</v>
      </c>
      <c r="R30" s="4">
        <f t="shared" si="23"/>
        <v>3.9863690316138904</v>
      </c>
      <c r="S30" s="4">
        <f t="shared" si="23"/>
        <v>1.0741671196954001</v>
      </c>
      <c r="T30" s="4" t="str">
        <f t="shared" si="23"/>
        <v/>
      </c>
    </row>
    <row r="32" spans="1:20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137.91999999999999</v>
      </c>
      <c r="H32" s="3">
        <f>IFERROR(INDEX(D32:G32,COUNT(D32:G32)),"")</f>
        <v>137.91999999999999</v>
      </c>
      <c r="I32" s="3">
        <f t="shared" ref="I32:T32" si="24">IFERROR(INDEX(I51:I500,MATCH($C$32,$C$51:$C$500,0)),"")</f>
        <v>139.16999999999999</v>
      </c>
      <c r="J32" s="3">
        <f t="shared" si="24"/>
        <v>138.86000000000001</v>
      </c>
      <c r="K32" s="3">
        <f t="shared" si="24"/>
        <v>140.88</v>
      </c>
      <c r="L32" s="3">
        <f t="shared" si="24"/>
        <v>153.36000000000001</v>
      </c>
      <c r="M32" s="3">
        <f t="shared" si="24"/>
        <v>166.43</v>
      </c>
      <c r="N32" s="3">
        <f t="shared" si="24"/>
        <v>175.32</v>
      </c>
      <c r="O32" s="3">
        <f t="shared" si="24"/>
        <v>173.53</v>
      </c>
      <c r="P32" s="3">
        <f t="shared" si="24"/>
        <v>169.1</v>
      </c>
      <c r="Q32" s="3">
        <f t="shared" si="24"/>
        <v>162.80000000000001</v>
      </c>
      <c r="R32" s="3">
        <f t="shared" si="24"/>
        <v>160.51</v>
      </c>
      <c r="S32" s="3">
        <f t="shared" si="24"/>
        <v>134.79</v>
      </c>
      <c r="T32" s="3">
        <f t="shared" si="24"/>
        <v>129.91999999999999</v>
      </c>
    </row>
    <row r="33" spans="1:20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0.36</v>
      </c>
      <c r="H33" s="3">
        <f>IFERROR(INDEX(D33:G33,COUNT(D33:G33)),"")</f>
        <v>0.36</v>
      </c>
      <c r="I33" s="3">
        <f t="shared" ref="I33:T33" si="25">IFERROR(INDEX(I51:I500,MATCH($C$33,$C$51:$C$500,0)),"")</f>
        <v>0.36</v>
      </c>
      <c r="J33" s="3">
        <f t="shared" si="25"/>
        <v>0.36</v>
      </c>
      <c r="K33" s="3">
        <f t="shared" si="25"/>
        <v>0.35</v>
      </c>
      <c r="L33" s="3">
        <f t="shared" si="25"/>
        <v>2.65</v>
      </c>
      <c r="M33" s="3">
        <f t="shared" si="25"/>
        <v>9.43</v>
      </c>
      <c r="N33" s="3">
        <f t="shared" si="25"/>
        <v>8.9</v>
      </c>
      <c r="O33" s="3">
        <f t="shared" si="25"/>
        <v>6.97</v>
      </c>
      <c r="P33" s="3">
        <f t="shared" si="25"/>
        <v>5.44</v>
      </c>
      <c r="Q33" s="3">
        <f t="shared" si="25"/>
        <v>7</v>
      </c>
      <c r="R33" s="3">
        <f t="shared" si="25"/>
        <v>6.29</v>
      </c>
      <c r="S33" s="3">
        <f t="shared" si="25"/>
        <v>6.01</v>
      </c>
      <c r="T33" s="3">
        <f t="shared" si="25"/>
        <v>6.62</v>
      </c>
    </row>
    <row r="34" spans="1:20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-63.29</v>
      </c>
      <c r="H34" s="3">
        <f>IFERROR(INDEX(D34:G34,COUNT(D34:G34)),"")</f>
        <v>-63.29</v>
      </c>
      <c r="I34" s="3">
        <f t="shared" ref="I34:T34" si="26">IFERROR(INDEX(I51:I500,MATCH($C$34,$C$51:$C$500,0)),"")</f>
        <v>161.29</v>
      </c>
      <c r="J34" s="3">
        <f t="shared" si="26"/>
        <v>-27.32</v>
      </c>
      <c r="K34" s="3">
        <f t="shared" si="26"/>
        <v>-3.95</v>
      </c>
      <c r="L34" s="3">
        <f t="shared" si="26"/>
        <v>-29.61</v>
      </c>
      <c r="M34" s="3">
        <f t="shared" si="26"/>
        <v>-176.6</v>
      </c>
      <c r="N34" s="3">
        <f t="shared" si="26"/>
        <v>871.51</v>
      </c>
      <c r="O34" s="3">
        <f t="shared" si="26"/>
        <v>273.14</v>
      </c>
      <c r="P34" s="3">
        <f t="shared" si="26"/>
        <v>146.03</v>
      </c>
      <c r="Q34" s="3">
        <f t="shared" si="26"/>
        <v>497.82</v>
      </c>
      <c r="R34" s="3">
        <f t="shared" si="26"/>
        <v>36.14</v>
      </c>
      <c r="S34" s="3">
        <f t="shared" si="26"/>
        <v>113.76</v>
      </c>
      <c r="T34" s="3">
        <f t="shared" si="26"/>
        <v>895.83</v>
      </c>
    </row>
    <row r="35" spans="1:20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102.02</v>
      </c>
      <c r="H35" s="3">
        <f>IFERROR(INDEX(D35:G35,COUNT(D35:G35)),"")</f>
        <v>102.02</v>
      </c>
      <c r="I35" s="3">
        <f t="shared" ref="I35:T35" si="27">IFERROR(INDEX(I51:I500,MATCH($C$35,$C$51:$C$500,0)),"")</f>
        <v>7.26</v>
      </c>
      <c r="J35" s="3">
        <f t="shared" si="27"/>
        <v>2.2000000000000002</v>
      </c>
      <c r="K35" s="3">
        <f t="shared" si="27"/>
        <v>0.95</v>
      </c>
      <c r="L35" s="3">
        <f t="shared" si="27"/>
        <v>12.89</v>
      </c>
      <c r="M35" s="3">
        <f t="shared" si="27"/>
        <v>79.08</v>
      </c>
      <c r="N35" s="3">
        <f t="shared" si="27"/>
        <v>63.56</v>
      </c>
      <c r="O35" s="3">
        <f t="shared" si="27"/>
        <v>49.17</v>
      </c>
      <c r="P35" s="3">
        <f t="shared" si="27"/>
        <v>22.63</v>
      </c>
      <c r="Q35" s="3">
        <f t="shared" si="27"/>
        <v>17.989999999999998</v>
      </c>
      <c r="R35" s="3">
        <f t="shared" si="27"/>
        <v>8.6199999999999992</v>
      </c>
      <c r="S35" s="3">
        <f t="shared" si="27"/>
        <v>34.479999999999997</v>
      </c>
      <c r="T35" s="3">
        <f t="shared" si="27"/>
        <v>75.930000000000007</v>
      </c>
    </row>
    <row r="36" spans="1:20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1706</v>
      </c>
      <c r="E50" t="s">
        <v>1707</v>
      </c>
      <c r="F50" t="s">
        <v>1708</v>
      </c>
      <c r="G50" t="s">
        <v>1709</v>
      </c>
      <c r="H50" t="s">
        <v>1710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</row>
    <row r="51" spans="2:20" ht="15.5" x14ac:dyDescent="0.35">
      <c r="B51" t="s">
        <v>84</v>
      </c>
      <c r="C51" t="s">
        <v>5</v>
      </c>
      <c r="D51" s="5">
        <v>580363636</v>
      </c>
      <c r="E51" s="5">
        <v>1400000000</v>
      </c>
      <c r="F51" s="5">
        <v>1484727272</v>
      </c>
      <c r="G51" s="5">
        <v>3085000001</v>
      </c>
      <c r="I51" s="5">
        <v>8151863637</v>
      </c>
      <c r="J51" s="5">
        <v>26883409966</v>
      </c>
      <c r="K51" s="5">
        <v>62366183599</v>
      </c>
      <c r="L51" s="5">
        <v>37305768834</v>
      </c>
      <c r="M51" s="5">
        <v>23508883197</v>
      </c>
      <c r="N51" s="5">
        <v>29066487879</v>
      </c>
      <c r="O51" s="5">
        <v>29138861125</v>
      </c>
      <c r="P51" s="5">
        <v>48145993117</v>
      </c>
      <c r="Q51" s="5">
        <v>75035803094</v>
      </c>
      <c r="R51" s="5">
        <v>138728631110</v>
      </c>
      <c r="S51" s="5">
        <v>27821573219</v>
      </c>
      <c r="T51" s="5">
        <v>13413371061</v>
      </c>
    </row>
    <row r="52" spans="2:20" ht="15.5" x14ac:dyDescent="0.35">
      <c r="C52" t="s">
        <v>85</v>
      </c>
      <c r="D52" s="5">
        <v>-127238946</v>
      </c>
      <c r="E52" s="5">
        <v>-257826287</v>
      </c>
      <c r="F52" s="5">
        <v>-292984417</v>
      </c>
      <c r="G52" s="5">
        <v>-570629952</v>
      </c>
      <c r="I52" s="5">
        <v>-1580219425</v>
      </c>
      <c r="J52" s="5">
        <v>-998602416</v>
      </c>
      <c r="L52" s="5">
        <v>-3362360452</v>
      </c>
      <c r="M52" s="5">
        <v>-388703535</v>
      </c>
      <c r="N52" s="5">
        <v>-1708163968</v>
      </c>
      <c r="O52" s="5">
        <v>-1136048224</v>
      </c>
      <c r="P52" s="5">
        <v>-10444930708</v>
      </c>
      <c r="Q52" s="5">
        <v>-52036237460</v>
      </c>
      <c r="R52" s="5">
        <v>-108554425456</v>
      </c>
      <c r="T52" s="5">
        <v>-4195516186</v>
      </c>
    </row>
    <row r="53" spans="2:20" ht="15.5" x14ac:dyDescent="0.35">
      <c r="C53" t="s">
        <v>86</v>
      </c>
      <c r="D53" s="5">
        <v>453124690</v>
      </c>
      <c r="E53" s="5">
        <v>1142173713</v>
      </c>
      <c r="F53" s="5">
        <v>1191742855</v>
      </c>
      <c r="G53" s="5">
        <v>2514370049</v>
      </c>
      <c r="I53" s="5">
        <v>6571644212</v>
      </c>
      <c r="J53" s="5">
        <v>25884807550</v>
      </c>
      <c r="K53" s="5">
        <v>62366183599</v>
      </c>
      <c r="L53" s="5">
        <v>33943408382</v>
      </c>
      <c r="M53" s="5">
        <v>23120179662</v>
      </c>
      <c r="N53" s="5">
        <v>27358323911</v>
      </c>
      <c r="O53" s="5">
        <v>28002812901</v>
      </c>
      <c r="P53" s="5">
        <v>37701062409</v>
      </c>
      <c r="Q53" s="5">
        <v>22999565634</v>
      </c>
      <c r="R53" s="5">
        <v>30174205654</v>
      </c>
      <c r="S53" s="5">
        <v>27821573219</v>
      </c>
      <c r="T53" s="5">
        <v>9217854875</v>
      </c>
    </row>
    <row r="54" spans="2:20" ht="15.5" x14ac:dyDescent="0.35">
      <c r="C54" t="s">
        <v>87</v>
      </c>
      <c r="D54" s="5">
        <v>-1369307161</v>
      </c>
      <c r="E54" s="5">
        <v>-1666889288</v>
      </c>
      <c r="F54" s="5">
        <v>-987050819</v>
      </c>
      <c r="G54" s="5">
        <v>-1395031926</v>
      </c>
      <c r="I54" s="5">
        <v>-5989548488</v>
      </c>
      <c r="J54" s="5">
        <v>-24500458183</v>
      </c>
      <c r="K54" s="5">
        <v>-74889771806</v>
      </c>
      <c r="L54" s="5">
        <v>-52971341695</v>
      </c>
      <c r="M54" s="5">
        <v>-32870254809</v>
      </c>
      <c r="N54" s="5">
        <v>-21283408054</v>
      </c>
      <c r="O54" s="5">
        <v>-18924058649</v>
      </c>
      <c r="P54" s="5">
        <v>-25077656728</v>
      </c>
      <c r="Q54" s="5">
        <v>-19355837250</v>
      </c>
      <c r="R54" s="5">
        <v>-22491729356</v>
      </c>
      <c r="S54" s="5">
        <v>-16844793687</v>
      </c>
      <c r="T54" s="5">
        <v>-10570242626</v>
      </c>
    </row>
    <row r="55" spans="2:20" ht="15.5" x14ac:dyDescent="0.35">
      <c r="C55" t="s">
        <v>89</v>
      </c>
      <c r="F55" s="5">
        <v>-187500063</v>
      </c>
      <c r="I55" s="5">
        <v>-284576200</v>
      </c>
      <c r="J55" s="5">
        <v>-1156078592</v>
      </c>
      <c r="K55" s="5">
        <v>-398759546</v>
      </c>
      <c r="L55" s="5">
        <v>-217812708</v>
      </c>
      <c r="M55" s="5">
        <v>-79754682</v>
      </c>
      <c r="N55" s="5">
        <v>-209797566</v>
      </c>
      <c r="O55" s="5">
        <v>-197847804</v>
      </c>
      <c r="P55" s="5">
        <v>-495289826</v>
      </c>
      <c r="Q55" s="5">
        <v>-379954565</v>
      </c>
      <c r="R55" s="5">
        <v>-1513103180</v>
      </c>
      <c r="S55" s="5">
        <v>-535113853</v>
      </c>
      <c r="T55" s="5">
        <v>-493701304</v>
      </c>
    </row>
    <row r="56" spans="2:20" ht="15.5" x14ac:dyDescent="0.35">
      <c r="C56" t="s">
        <v>88</v>
      </c>
      <c r="D56" s="5">
        <v>-833718107</v>
      </c>
      <c r="E56" s="5">
        <v>-938812374</v>
      </c>
      <c r="F56" s="5">
        <v>-206310275</v>
      </c>
      <c r="G56" s="5">
        <v>-756395652</v>
      </c>
      <c r="I56" s="5">
        <v>-2503333342</v>
      </c>
      <c r="J56" s="5">
        <v>-13949848620</v>
      </c>
      <c r="K56" s="5">
        <v>-48596184508</v>
      </c>
      <c r="L56" s="5">
        <v>-32388265042</v>
      </c>
      <c r="M56" s="5">
        <v>-27164191357</v>
      </c>
      <c r="N56" s="5">
        <v>-24779266243</v>
      </c>
      <c r="O56" s="5">
        <v>-25525086199</v>
      </c>
      <c r="P56" s="5">
        <v>-24377460464</v>
      </c>
      <c r="Q56" s="5">
        <v>-21056175410</v>
      </c>
      <c r="R56" s="5">
        <v>-22118215528</v>
      </c>
      <c r="S56" s="5">
        <v>-16309679834</v>
      </c>
      <c r="T56" s="5">
        <v>-10076541322</v>
      </c>
    </row>
    <row r="57" spans="2:20" ht="15.5" x14ac:dyDescent="0.35">
      <c r="C57" t="s">
        <v>26</v>
      </c>
      <c r="R57" s="5">
        <v>-159523833</v>
      </c>
      <c r="S57" s="5">
        <v>-76285969</v>
      </c>
      <c r="T57" s="5">
        <v>-312658177</v>
      </c>
    </row>
    <row r="58" spans="2:20" ht="15.5" x14ac:dyDescent="0.35">
      <c r="C58" t="s">
        <v>98</v>
      </c>
      <c r="L58" s="5">
        <v>-43683292</v>
      </c>
      <c r="M58" s="5">
        <v>417798507</v>
      </c>
    </row>
    <row r="59" spans="2:20" ht="15.5" x14ac:dyDescent="0.35">
      <c r="C59" t="s">
        <v>91</v>
      </c>
      <c r="D59" s="5">
        <v>-916182471</v>
      </c>
      <c r="E59" s="5">
        <v>-524715575</v>
      </c>
      <c r="F59" s="5">
        <v>204692036</v>
      </c>
      <c r="G59" s="5">
        <v>1119338123</v>
      </c>
      <c r="I59" s="5">
        <v>582095724</v>
      </c>
      <c r="J59" s="5">
        <v>1384349367</v>
      </c>
      <c r="K59" s="5">
        <v>-12523588207</v>
      </c>
      <c r="L59" s="5">
        <v>-19027933313</v>
      </c>
      <c r="M59" s="5">
        <v>-9750075147</v>
      </c>
      <c r="N59" s="5">
        <v>6074915857</v>
      </c>
      <c r="O59" s="5">
        <v>9078754252</v>
      </c>
      <c r="P59" s="5">
        <v>12623405681</v>
      </c>
      <c r="Q59" s="5">
        <v>3643728384</v>
      </c>
      <c r="R59" s="5">
        <v>7682476298</v>
      </c>
      <c r="S59" s="5">
        <v>10976779532</v>
      </c>
      <c r="T59" s="5">
        <v>-1352387751</v>
      </c>
    </row>
    <row r="60" spans="2:20" ht="15.5" x14ac:dyDescent="0.35">
      <c r="C60" t="s">
        <v>92</v>
      </c>
      <c r="R60" s="5">
        <v>25994680812</v>
      </c>
      <c r="S60" s="5">
        <v>-2622039820</v>
      </c>
      <c r="T60" s="5">
        <v>2366265873</v>
      </c>
    </row>
    <row r="61" spans="2:20" ht="15.5" x14ac:dyDescent="0.35">
      <c r="C61" t="s">
        <v>94</v>
      </c>
      <c r="S61" s="5">
        <v>990226052</v>
      </c>
      <c r="T61" s="5">
        <v>1197194725</v>
      </c>
    </row>
    <row r="62" spans="2:20" ht="15.5" x14ac:dyDescent="0.35">
      <c r="C62" t="s">
        <v>95</v>
      </c>
      <c r="R62" s="5">
        <v>180436674</v>
      </c>
      <c r="S62" s="5">
        <v>-1572216846</v>
      </c>
      <c r="T62" s="5">
        <v>39115728</v>
      </c>
    </row>
    <row r="63" spans="2:20" ht="15.5" x14ac:dyDescent="0.35">
      <c r="C63" t="s">
        <v>93</v>
      </c>
      <c r="R63" s="5">
        <v>165250000</v>
      </c>
      <c r="S63" s="5">
        <v>117000000</v>
      </c>
    </row>
    <row r="64" spans="2:20" ht="15.5" x14ac:dyDescent="0.35">
      <c r="C64" t="s">
        <v>99</v>
      </c>
      <c r="R64" s="5">
        <v>25994680812</v>
      </c>
      <c r="S64" s="5">
        <v>-2622039820</v>
      </c>
      <c r="T64" s="5">
        <v>2366265873</v>
      </c>
    </row>
    <row r="65" spans="3:20" ht="15.5" x14ac:dyDescent="0.35">
      <c r="C65" t="s">
        <v>28</v>
      </c>
      <c r="D65" s="5">
        <v>-916182471</v>
      </c>
      <c r="E65" s="5">
        <v>-524715575</v>
      </c>
      <c r="F65" s="5">
        <v>204692036</v>
      </c>
      <c r="G65" s="5">
        <v>1119338123</v>
      </c>
      <c r="I65" s="5">
        <v>582095724</v>
      </c>
      <c r="J65" s="5">
        <v>1384349367</v>
      </c>
      <c r="K65" s="5">
        <v>-12523588207</v>
      </c>
      <c r="L65" s="5">
        <v>-19027933313</v>
      </c>
      <c r="M65" s="5">
        <v>-9750075147</v>
      </c>
      <c r="N65" s="5">
        <v>6074915857</v>
      </c>
      <c r="O65" s="5">
        <v>9078754252</v>
      </c>
      <c r="P65" s="5">
        <v>12623405681</v>
      </c>
      <c r="Q65" s="5">
        <v>3643728384</v>
      </c>
      <c r="R65" s="5">
        <v>33677157110</v>
      </c>
      <c r="S65" s="5">
        <v>8354739712</v>
      </c>
      <c r="T65" s="5">
        <v>1013878122</v>
      </c>
    </row>
    <row r="66" spans="3:20" ht="15.5" x14ac:dyDescent="0.35">
      <c r="C66" t="s">
        <v>27</v>
      </c>
      <c r="D66" s="5">
        <v>-14509091</v>
      </c>
      <c r="E66" s="5">
        <v>-35000000</v>
      </c>
      <c r="F66" s="5">
        <v>-203796591</v>
      </c>
      <c r="I66" s="5">
        <v>-203796591</v>
      </c>
      <c r="J66" s="5">
        <v>-971135928</v>
      </c>
      <c r="K66" s="5">
        <v>-1400584404</v>
      </c>
      <c r="L66" s="5">
        <v>-402558307</v>
      </c>
      <c r="M66" s="5">
        <v>-201510881</v>
      </c>
      <c r="N66" s="5">
        <v>-128440800</v>
      </c>
      <c r="O66" s="5">
        <v>-227729964</v>
      </c>
      <c r="P66" s="5">
        <v>-3836231350</v>
      </c>
      <c r="Q66" s="5">
        <v>352484741</v>
      </c>
      <c r="R66" s="5">
        <v>-576664166</v>
      </c>
      <c r="S66" s="5">
        <v>72376654</v>
      </c>
      <c r="T66" s="5">
        <v>118531255</v>
      </c>
    </row>
    <row r="67" spans="3:20" ht="15.5" x14ac:dyDescent="0.35">
      <c r="C67" t="s">
        <v>324</v>
      </c>
      <c r="F67" s="5">
        <v>-203796591</v>
      </c>
      <c r="I67" s="5">
        <v>-203796591</v>
      </c>
      <c r="J67" s="5">
        <v>-969602795</v>
      </c>
      <c r="K67" s="5">
        <v>-747586044</v>
      </c>
      <c r="L67" s="5">
        <v>-866309018</v>
      </c>
      <c r="M67" s="5">
        <v>-427525810</v>
      </c>
      <c r="N67" s="5">
        <v>-378521993</v>
      </c>
      <c r="O67" s="5">
        <v>-480445364</v>
      </c>
      <c r="P67" s="5">
        <v>-400575622</v>
      </c>
      <c r="Q67" s="5">
        <v>972594350</v>
      </c>
      <c r="R67" s="5">
        <v>-66679376</v>
      </c>
      <c r="S67" s="5">
        <v>449272055</v>
      </c>
      <c r="T67" s="5">
        <v>126891855</v>
      </c>
    </row>
    <row r="68" spans="3:20" ht="15.5" x14ac:dyDescent="0.35">
      <c r="C68" t="s">
        <v>325</v>
      </c>
      <c r="J68" s="5">
        <v>-1533133</v>
      </c>
      <c r="K68" s="5">
        <v>-652998360</v>
      </c>
      <c r="L68" s="5">
        <v>463750711</v>
      </c>
      <c r="M68" s="5">
        <v>226014929</v>
      </c>
      <c r="N68" s="5">
        <v>250081193</v>
      </c>
      <c r="O68" s="5">
        <v>252715400</v>
      </c>
      <c r="P68" s="5">
        <v>-3435655728</v>
      </c>
      <c r="Q68" s="5">
        <v>-620109609</v>
      </c>
      <c r="R68" s="5">
        <v>-509984790</v>
      </c>
      <c r="S68" s="5">
        <v>-376895401</v>
      </c>
      <c r="T68" s="5">
        <v>-8360600</v>
      </c>
    </row>
    <row r="69" spans="3:20" ht="15.5" x14ac:dyDescent="0.35">
      <c r="C69" t="s">
        <v>326</v>
      </c>
      <c r="D69" s="5">
        <v>-14509091</v>
      </c>
      <c r="E69" s="5">
        <v>-35000000</v>
      </c>
      <c r="F69" s="5">
        <v>-203796591</v>
      </c>
      <c r="I69" s="5">
        <v>-203796591</v>
      </c>
      <c r="J69" s="5">
        <v>-971135928</v>
      </c>
      <c r="K69" s="5">
        <v>-1400584404</v>
      </c>
      <c r="L69" s="5">
        <v>-402558307</v>
      </c>
      <c r="M69" s="5">
        <v>-201510881</v>
      </c>
      <c r="N69" s="5">
        <v>-128440800</v>
      </c>
      <c r="O69" s="5">
        <v>-227729964</v>
      </c>
      <c r="P69" s="5">
        <v>-3836231350</v>
      </c>
      <c r="Q69" s="5">
        <v>352484741</v>
      </c>
      <c r="R69" s="5">
        <v>-576664166</v>
      </c>
      <c r="S69" s="5">
        <v>72376654</v>
      </c>
      <c r="T69" s="5">
        <v>118531255</v>
      </c>
    </row>
    <row r="70" spans="3:20" ht="15.5" x14ac:dyDescent="0.35">
      <c r="C70" t="s">
        <v>100</v>
      </c>
      <c r="D70" s="5">
        <v>-930691562</v>
      </c>
      <c r="E70" s="5">
        <v>-559715575</v>
      </c>
      <c r="F70" s="5">
        <v>895445</v>
      </c>
      <c r="G70" s="5">
        <v>1119338123</v>
      </c>
      <c r="I70" s="5">
        <v>378299133</v>
      </c>
      <c r="J70" s="5">
        <v>413213439</v>
      </c>
      <c r="K70" s="5">
        <v>-13924172611</v>
      </c>
      <c r="L70" s="5">
        <v>-19430491620</v>
      </c>
      <c r="M70" s="5">
        <v>-9951586028</v>
      </c>
      <c r="N70" s="5">
        <v>5946475057</v>
      </c>
      <c r="O70" s="5">
        <v>8851024288</v>
      </c>
      <c r="P70" s="5">
        <v>8787174331</v>
      </c>
      <c r="Q70" s="5">
        <v>3996213125</v>
      </c>
      <c r="R70" s="5">
        <v>33100492944</v>
      </c>
      <c r="S70" s="5">
        <v>8427116366</v>
      </c>
      <c r="T70" s="5">
        <v>1132409377</v>
      </c>
    </row>
    <row r="71" spans="3:20" ht="15.5" x14ac:dyDescent="0.35">
      <c r="C71" t="s">
        <v>101</v>
      </c>
      <c r="R71" s="5">
        <v>2637915421</v>
      </c>
      <c r="S71" s="5">
        <v>2249785907</v>
      </c>
      <c r="T71" s="5">
        <v>451119473</v>
      </c>
    </row>
    <row r="72" spans="3:20" ht="15.5" x14ac:dyDescent="0.35">
      <c r="C72" t="s">
        <v>102</v>
      </c>
      <c r="D72" s="5">
        <v>-930691562</v>
      </c>
      <c r="E72" s="5">
        <v>-559715575</v>
      </c>
      <c r="F72" s="5">
        <v>895445</v>
      </c>
      <c r="G72" s="5">
        <v>1119338123</v>
      </c>
      <c r="I72" s="5">
        <v>378299133</v>
      </c>
      <c r="J72" s="5">
        <v>413213439</v>
      </c>
      <c r="K72" s="5">
        <v>-13924172611</v>
      </c>
      <c r="L72" s="5">
        <v>-19430491620</v>
      </c>
      <c r="M72" s="5">
        <v>-9951586028</v>
      </c>
      <c r="N72" s="5">
        <v>5946475057</v>
      </c>
      <c r="O72" s="5">
        <v>8851024288</v>
      </c>
      <c r="P72" s="5">
        <v>8787174331</v>
      </c>
      <c r="Q72" s="5">
        <v>3996213125</v>
      </c>
      <c r="R72" s="5">
        <v>35738408365</v>
      </c>
      <c r="S72" s="5">
        <v>10676902273</v>
      </c>
      <c r="T72" s="5">
        <v>1583528850</v>
      </c>
    </row>
    <row r="73" spans="3:20" ht="15.5" x14ac:dyDescent="0.35">
      <c r="C73" t="s">
        <v>103</v>
      </c>
      <c r="K73" s="5">
        <v>307041043</v>
      </c>
      <c r="L73" s="5">
        <v>-43683292</v>
      </c>
      <c r="M73" s="5">
        <v>417798507</v>
      </c>
    </row>
    <row r="74" spans="3:20" ht="15.5" x14ac:dyDescent="0.35">
      <c r="C74" t="s">
        <v>328</v>
      </c>
      <c r="K74" s="5">
        <v>307041043</v>
      </c>
      <c r="L74" s="5">
        <v>-43683292</v>
      </c>
      <c r="M74" s="5">
        <v>417798507</v>
      </c>
    </row>
    <row r="75" spans="3:20" ht="15.5" x14ac:dyDescent="0.35">
      <c r="C75" t="s">
        <v>104</v>
      </c>
      <c r="D75" s="5">
        <v>-930691562</v>
      </c>
      <c r="E75" s="5">
        <v>-559715575</v>
      </c>
      <c r="F75" s="5">
        <v>895445</v>
      </c>
      <c r="G75" s="5">
        <v>1119338123</v>
      </c>
      <c r="I75" s="5">
        <v>378299133</v>
      </c>
      <c r="J75" s="5">
        <v>413213439</v>
      </c>
      <c r="K75" s="5">
        <v>-13617131568</v>
      </c>
      <c r="L75" s="5">
        <v>-19474174912</v>
      </c>
      <c r="M75" s="5">
        <v>-9533787521</v>
      </c>
      <c r="N75" s="5">
        <v>5946475057</v>
      </c>
      <c r="O75" s="5">
        <v>8851024288</v>
      </c>
      <c r="P75" s="5">
        <v>8787174331</v>
      </c>
      <c r="Q75" s="5">
        <v>3996213125</v>
      </c>
    </row>
    <row r="76" spans="3:20" ht="15.5" x14ac:dyDescent="0.35">
      <c r="C76" t="s">
        <v>105</v>
      </c>
      <c r="D76" s="5">
        <v>-930691562</v>
      </c>
      <c r="E76" s="5">
        <v>-559715575</v>
      </c>
      <c r="F76" s="5">
        <v>895445</v>
      </c>
      <c r="G76" s="5">
        <v>1119338123</v>
      </c>
      <c r="I76" s="5">
        <v>378299133</v>
      </c>
      <c r="J76" s="5">
        <v>413213440</v>
      </c>
      <c r="K76" s="5">
        <v>-13924172612</v>
      </c>
      <c r="L76" s="5">
        <v>-19430491620</v>
      </c>
      <c r="M76" s="5">
        <v>-9951586028</v>
      </c>
      <c r="N76" s="5">
        <v>5946475057</v>
      </c>
      <c r="O76" s="5">
        <v>8851024288</v>
      </c>
      <c r="P76" s="5">
        <v>8787174331</v>
      </c>
      <c r="Q76" s="5">
        <v>3996213125</v>
      </c>
      <c r="R76" s="5">
        <v>35738408365</v>
      </c>
      <c r="S76" s="5">
        <v>10676902273</v>
      </c>
      <c r="T76" s="5">
        <v>1583528850</v>
      </c>
    </row>
    <row r="77" spans="3:20" ht="15.5" x14ac:dyDescent="0.35">
      <c r="C77" t="s">
        <v>7</v>
      </c>
      <c r="D77" s="5">
        <v>-930223703</v>
      </c>
      <c r="E77" s="5">
        <v>-559947224</v>
      </c>
      <c r="F77" s="5">
        <v>-33322</v>
      </c>
      <c r="G77" s="5">
        <v>1115326314</v>
      </c>
      <c r="I77" s="5">
        <v>372097006</v>
      </c>
      <c r="J77" s="5">
        <v>-2172389845</v>
      </c>
      <c r="K77" s="5">
        <v>-14776807168</v>
      </c>
      <c r="L77" s="5">
        <v>-19464526302</v>
      </c>
      <c r="M77" s="5">
        <v>-9592762191</v>
      </c>
      <c r="N77" s="5">
        <v>2118324879</v>
      </c>
      <c r="O77" s="5">
        <v>5245055607</v>
      </c>
      <c r="P77" s="5">
        <v>7461658669</v>
      </c>
      <c r="Q77" s="5">
        <v>2705986220</v>
      </c>
    </row>
    <row r="78" spans="3:20" ht="15.5" x14ac:dyDescent="0.35">
      <c r="C78" t="s">
        <v>106</v>
      </c>
      <c r="D78" s="5">
        <v>-467858</v>
      </c>
      <c r="E78" s="5">
        <v>231648</v>
      </c>
      <c r="F78" s="5">
        <v>928767</v>
      </c>
      <c r="G78" s="5">
        <v>4011809</v>
      </c>
      <c r="I78" s="5">
        <v>6202127</v>
      </c>
      <c r="J78" s="5">
        <v>2585603285</v>
      </c>
      <c r="K78" s="5">
        <v>1159675600</v>
      </c>
      <c r="L78" s="5">
        <v>-9648610</v>
      </c>
      <c r="M78" s="5">
        <v>58974670</v>
      </c>
      <c r="N78" s="5">
        <v>3828150178</v>
      </c>
      <c r="O78" s="5">
        <v>3605968681</v>
      </c>
      <c r="P78" s="5">
        <v>1325515662</v>
      </c>
      <c r="Q78" s="5">
        <v>1290226905</v>
      </c>
    </row>
    <row r="79" spans="3:20" ht="15.5" x14ac:dyDescent="0.35">
      <c r="C79" t="s">
        <v>107</v>
      </c>
      <c r="D79" s="5">
        <v>-930691562</v>
      </c>
      <c r="E79" s="5">
        <v>-559715575</v>
      </c>
      <c r="F79" s="5">
        <v>895445</v>
      </c>
      <c r="G79" s="5">
        <v>1119338123</v>
      </c>
      <c r="I79" s="5">
        <v>378299133</v>
      </c>
      <c r="J79" s="5">
        <v>413213440</v>
      </c>
      <c r="K79" s="5">
        <v>-13924172612</v>
      </c>
      <c r="L79" s="5">
        <v>-19430491620</v>
      </c>
      <c r="M79" s="5">
        <v>-9951586028</v>
      </c>
      <c r="N79" s="5">
        <v>5946475057</v>
      </c>
      <c r="O79" s="5">
        <v>8851024288</v>
      </c>
      <c r="P79" s="5">
        <v>8787174331</v>
      </c>
      <c r="Q79" s="5">
        <v>3996213125</v>
      </c>
      <c r="R79" s="5">
        <v>35738408365</v>
      </c>
      <c r="S79" s="5">
        <v>10676902273</v>
      </c>
      <c r="T79" s="5">
        <v>1583528850</v>
      </c>
    </row>
    <row r="80" spans="3:20" ht="15.5" x14ac:dyDescent="0.35">
      <c r="C80" t="s">
        <v>108</v>
      </c>
      <c r="D80" s="5">
        <v>-930691561</v>
      </c>
      <c r="E80" s="5">
        <v>-559715576</v>
      </c>
      <c r="F80" s="5">
        <v>895445</v>
      </c>
      <c r="G80" s="5">
        <v>1119338123</v>
      </c>
      <c r="I80" s="5">
        <v>378299133</v>
      </c>
      <c r="J80" s="5">
        <v>413213440</v>
      </c>
      <c r="K80" s="5">
        <v>-13617131568</v>
      </c>
      <c r="L80" s="5">
        <v>-19474174912</v>
      </c>
      <c r="M80" s="5">
        <v>-9533787521</v>
      </c>
      <c r="N80" s="5">
        <v>5946475057</v>
      </c>
      <c r="O80" s="5">
        <v>8851024288</v>
      </c>
      <c r="P80" s="5">
        <v>8787174331</v>
      </c>
      <c r="Q80" s="5">
        <v>3996213125</v>
      </c>
    </row>
    <row r="81" spans="2:20" ht="15.5" x14ac:dyDescent="0.35">
      <c r="C81" t="s">
        <v>109</v>
      </c>
      <c r="D81" s="5">
        <v>-930691561</v>
      </c>
      <c r="E81" s="5">
        <v>-559715576</v>
      </c>
      <c r="F81" s="5">
        <v>895445</v>
      </c>
      <c r="G81" s="5">
        <v>1119338123</v>
      </c>
      <c r="I81" s="5">
        <v>378299133</v>
      </c>
      <c r="J81" s="5">
        <v>413213440</v>
      </c>
      <c r="K81" s="5">
        <v>-13617131568</v>
      </c>
      <c r="L81" s="5">
        <v>-19474174912</v>
      </c>
      <c r="M81" s="5">
        <v>-9533787521</v>
      </c>
      <c r="N81" s="5">
        <v>5946475057</v>
      </c>
      <c r="O81" s="5">
        <v>8851024288</v>
      </c>
      <c r="P81" s="5">
        <v>8787174331</v>
      </c>
      <c r="Q81" s="5">
        <v>3996213125</v>
      </c>
    </row>
    <row r="83" spans="2:20" ht="15.5" x14ac:dyDescent="0.35">
      <c r="B83" t="s">
        <v>110</v>
      </c>
      <c r="C83" t="s">
        <v>111</v>
      </c>
    </row>
    <row r="84" spans="2:20" ht="15.5" x14ac:dyDescent="0.35">
      <c r="C84" t="s">
        <v>112</v>
      </c>
    </row>
    <row r="85" spans="2:20" ht="15.5" x14ac:dyDescent="0.35">
      <c r="C85" t="s">
        <v>19</v>
      </c>
      <c r="D85" s="5">
        <v>1408918668</v>
      </c>
      <c r="E85" s="5">
        <v>2071152028</v>
      </c>
      <c r="F85" s="5">
        <v>2702266321</v>
      </c>
      <c r="G85" s="5">
        <v>3137540997</v>
      </c>
      <c r="I85" s="5">
        <v>2702266321</v>
      </c>
      <c r="J85" s="5">
        <v>3954991884</v>
      </c>
      <c r="K85" s="5">
        <v>14263513739</v>
      </c>
      <c r="L85" s="5">
        <v>23617049991</v>
      </c>
      <c r="M85" s="5">
        <v>4181223478</v>
      </c>
      <c r="N85" s="5">
        <v>6683275232</v>
      </c>
      <c r="O85" s="5">
        <v>28439211601</v>
      </c>
      <c r="P85" s="5">
        <v>19840471957</v>
      </c>
      <c r="Q85" s="5">
        <v>23610443895</v>
      </c>
      <c r="R85" s="5">
        <v>25522221340</v>
      </c>
      <c r="S85" s="5">
        <v>23257529303</v>
      </c>
      <c r="T85" s="5">
        <v>18189818291</v>
      </c>
    </row>
    <row r="86" spans="2:20" ht="15.5" x14ac:dyDescent="0.35">
      <c r="C86" t="s">
        <v>329</v>
      </c>
      <c r="P86" s="5">
        <v>15000000000</v>
      </c>
    </row>
    <row r="87" spans="2:20" ht="15.5" x14ac:dyDescent="0.35">
      <c r="C87" t="s">
        <v>1711</v>
      </c>
      <c r="Q87" s="5">
        <v>745274245</v>
      </c>
      <c r="R87" s="5">
        <v>707554779</v>
      </c>
      <c r="S87" s="5">
        <v>643537787</v>
      </c>
      <c r="T87" s="5">
        <v>600965142</v>
      </c>
    </row>
    <row r="88" spans="2:20" ht="15.5" x14ac:dyDescent="0.35">
      <c r="C88" t="s">
        <v>1359</v>
      </c>
      <c r="K88" s="5">
        <v>37782195578</v>
      </c>
      <c r="L88" s="5">
        <v>26281653027</v>
      </c>
      <c r="M88" s="5">
        <v>44964904512</v>
      </c>
      <c r="N88" s="5">
        <v>43237607433</v>
      </c>
      <c r="O88" s="5">
        <v>32085891203</v>
      </c>
      <c r="P88" s="5">
        <v>6584652797</v>
      </c>
      <c r="Q88" s="5">
        <v>278684722</v>
      </c>
      <c r="R88" s="5">
        <v>62196880</v>
      </c>
      <c r="S88" s="5">
        <v>124790176</v>
      </c>
      <c r="T88" s="5">
        <v>30006244</v>
      </c>
    </row>
    <row r="89" spans="2:20" ht="15.5" x14ac:dyDescent="0.35">
      <c r="C89" t="s">
        <v>1712</v>
      </c>
      <c r="K89" s="5">
        <v>2008474599</v>
      </c>
      <c r="L89" s="5">
        <v>5312453288</v>
      </c>
      <c r="M89" s="5">
        <v>2019050259</v>
      </c>
      <c r="N89" s="5">
        <v>5475194584</v>
      </c>
      <c r="O89" s="5">
        <v>6963868310</v>
      </c>
      <c r="P89" s="5">
        <v>28439132786</v>
      </c>
      <c r="Q89" s="5">
        <v>21060775084</v>
      </c>
      <c r="R89" s="5">
        <v>30230016483</v>
      </c>
      <c r="S89" s="5">
        <v>27237738000</v>
      </c>
      <c r="T89" s="5">
        <v>1628967500</v>
      </c>
    </row>
    <row r="90" spans="2:20" ht="15.5" x14ac:dyDescent="0.35">
      <c r="C90" t="s">
        <v>1357</v>
      </c>
      <c r="K90" s="5">
        <v>45937367568</v>
      </c>
      <c r="L90" s="5">
        <v>19261888547</v>
      </c>
      <c r="M90" s="5">
        <v>11960435677</v>
      </c>
      <c r="N90" s="5">
        <v>20949089904</v>
      </c>
      <c r="O90" s="5">
        <v>30268923100</v>
      </c>
      <c r="P90" s="5">
        <v>28864698087</v>
      </c>
      <c r="Q90" s="5">
        <v>6361951129</v>
      </c>
      <c r="R90" s="5">
        <v>28024289479</v>
      </c>
      <c r="S90" s="5">
        <v>22882387548</v>
      </c>
      <c r="T90" s="5">
        <v>6147426693</v>
      </c>
    </row>
    <row r="91" spans="2:20" ht="15.5" x14ac:dyDescent="0.35">
      <c r="C91" t="s">
        <v>114</v>
      </c>
      <c r="K91" s="5">
        <v>2061868452</v>
      </c>
      <c r="L91" s="5">
        <v>5451508272</v>
      </c>
      <c r="M91" s="5">
        <v>11770547113</v>
      </c>
      <c r="N91" s="5">
        <v>10421421786</v>
      </c>
      <c r="O91" s="5">
        <v>3787993936</v>
      </c>
      <c r="P91" s="5">
        <v>1179726396</v>
      </c>
      <c r="Q91" s="5">
        <v>1934935931</v>
      </c>
      <c r="R91" s="5">
        <v>63161689564</v>
      </c>
      <c r="S91" s="5">
        <v>875040298</v>
      </c>
      <c r="T91" s="5">
        <v>343158864</v>
      </c>
    </row>
    <row r="92" spans="2:20" ht="15.5" x14ac:dyDescent="0.35">
      <c r="C92" t="s">
        <v>116</v>
      </c>
      <c r="K92" s="5">
        <v>2061868452</v>
      </c>
      <c r="L92" s="5">
        <v>5451508272</v>
      </c>
      <c r="M92" s="5">
        <v>11770547113</v>
      </c>
      <c r="N92" s="5">
        <v>10421421786</v>
      </c>
      <c r="O92" s="5">
        <v>3787993936</v>
      </c>
      <c r="P92" s="5">
        <v>1179726396</v>
      </c>
      <c r="Q92" s="5">
        <v>1934935931</v>
      </c>
      <c r="R92" s="5">
        <v>63161689564</v>
      </c>
      <c r="S92" s="5">
        <v>875040298</v>
      </c>
      <c r="T92" s="5">
        <v>343158864</v>
      </c>
    </row>
    <row r="93" spans="2:20" ht="15.5" x14ac:dyDescent="0.35">
      <c r="C93" t="s">
        <v>117</v>
      </c>
      <c r="K93" s="5">
        <v>2061868452</v>
      </c>
      <c r="L93" s="5">
        <v>5451508272</v>
      </c>
      <c r="M93" s="5">
        <v>11770547113</v>
      </c>
      <c r="N93" s="5">
        <v>10421421786</v>
      </c>
      <c r="O93" s="5">
        <v>3787993936</v>
      </c>
      <c r="P93" s="5">
        <v>1179726396</v>
      </c>
      <c r="Q93" s="5">
        <v>1934935931</v>
      </c>
      <c r="R93" s="5">
        <v>63161689564</v>
      </c>
      <c r="S93" s="5">
        <v>875040298</v>
      </c>
      <c r="T93" s="5">
        <v>343158864</v>
      </c>
    </row>
    <row r="94" spans="2:20" ht="15.5" x14ac:dyDescent="0.35">
      <c r="C94" t="s">
        <v>118</v>
      </c>
      <c r="J94" s="5">
        <v>927398924</v>
      </c>
      <c r="K94" s="5">
        <v>30997901016</v>
      </c>
      <c r="L94" s="5">
        <v>29543805488</v>
      </c>
      <c r="M94" s="5">
        <v>33082755054</v>
      </c>
      <c r="N94" s="5">
        <v>35749600237</v>
      </c>
      <c r="O94" s="5">
        <v>24700968238</v>
      </c>
      <c r="P94" s="5">
        <v>20153535862</v>
      </c>
      <c r="Q94" s="5">
        <v>20232772124</v>
      </c>
      <c r="R94" s="5">
        <v>391346706</v>
      </c>
      <c r="S94" s="5">
        <v>214025602</v>
      </c>
      <c r="T94" s="5">
        <v>485927979</v>
      </c>
    </row>
    <row r="95" spans="2:20" ht="15.5" x14ac:dyDescent="0.35">
      <c r="C95" t="s">
        <v>420</v>
      </c>
      <c r="D95" s="5">
        <v>178361500166</v>
      </c>
      <c r="E95" s="5">
        <v>178361500166</v>
      </c>
      <c r="F95" s="5">
        <v>178361500166</v>
      </c>
      <c r="G95" s="5">
        <v>178361500166</v>
      </c>
      <c r="I95" s="5">
        <v>178361500166</v>
      </c>
      <c r="J95" s="5">
        <v>178361500166</v>
      </c>
      <c r="K95" s="5">
        <v>178361500166</v>
      </c>
      <c r="L95" s="5">
        <v>178361500166</v>
      </c>
      <c r="M95" s="5">
        <v>178132515450</v>
      </c>
      <c r="N95" s="5">
        <v>179493930859</v>
      </c>
      <c r="O95" s="5">
        <v>175688535465</v>
      </c>
      <c r="P95" s="5">
        <v>58680000000</v>
      </c>
    </row>
    <row r="96" spans="2:20" ht="15.5" x14ac:dyDescent="0.35">
      <c r="C96" t="s">
        <v>98</v>
      </c>
      <c r="T96" s="5">
        <v>417930810</v>
      </c>
    </row>
    <row r="97" spans="3:20" ht="15.5" x14ac:dyDescent="0.35">
      <c r="C97" t="s">
        <v>121</v>
      </c>
      <c r="D97" s="5">
        <v>6867799809</v>
      </c>
      <c r="E97" s="5">
        <v>7657272116</v>
      </c>
      <c r="F97" s="5">
        <v>8546212696</v>
      </c>
      <c r="G97" s="5">
        <v>9274471789</v>
      </c>
      <c r="I97" s="5">
        <v>8546212696</v>
      </c>
      <c r="J97" s="5">
        <v>12306556608</v>
      </c>
      <c r="K97" s="5">
        <v>177156204569</v>
      </c>
      <c r="L97" s="5">
        <v>170583661400</v>
      </c>
      <c r="M97" s="5">
        <v>158740940463</v>
      </c>
      <c r="N97" s="5">
        <v>176738112643</v>
      </c>
      <c r="O97" s="5">
        <v>165436560178</v>
      </c>
      <c r="P97" s="5">
        <v>253072082719</v>
      </c>
      <c r="Q97" s="5">
        <v>188853055712</v>
      </c>
      <c r="R97" s="5">
        <v>230119269415</v>
      </c>
      <c r="S97" s="5">
        <v>137370069506</v>
      </c>
      <c r="T97" s="5">
        <v>94043705212</v>
      </c>
    </row>
    <row r="98" spans="3:20" ht="15.5" x14ac:dyDescent="0.35">
      <c r="C98" t="s">
        <v>122</v>
      </c>
    </row>
    <row r="99" spans="3:20" ht="15.5" x14ac:dyDescent="0.35">
      <c r="C99" t="s">
        <v>125</v>
      </c>
      <c r="K99" s="5">
        <v>1291887028</v>
      </c>
      <c r="L99" s="5">
        <v>2047232402</v>
      </c>
      <c r="M99" s="5">
        <v>1568920594</v>
      </c>
      <c r="N99" s="5">
        <v>1515943844</v>
      </c>
      <c r="O99" s="5">
        <v>1265862651</v>
      </c>
      <c r="P99" s="5">
        <v>1013147251</v>
      </c>
      <c r="Q99" s="5">
        <v>4448802978</v>
      </c>
      <c r="R99" s="5">
        <v>3476208629</v>
      </c>
      <c r="S99" s="5">
        <v>3542888004</v>
      </c>
      <c r="T99" s="5">
        <v>3093615949</v>
      </c>
    </row>
    <row r="100" spans="3:20" ht="15.5" x14ac:dyDescent="0.35">
      <c r="C100" t="s">
        <v>124</v>
      </c>
      <c r="K100" s="5">
        <v>1737911497</v>
      </c>
      <c r="L100" s="5">
        <v>1196438889</v>
      </c>
      <c r="M100" s="5">
        <v>2439870358</v>
      </c>
      <c r="N100" s="5">
        <v>1504645658</v>
      </c>
      <c r="O100" s="5">
        <v>1665210745</v>
      </c>
      <c r="P100" s="5">
        <v>2369714279</v>
      </c>
      <c r="Q100" s="5">
        <v>4016342895</v>
      </c>
      <c r="R100" s="5">
        <v>5490146833</v>
      </c>
      <c r="S100" s="5">
        <v>5433795775</v>
      </c>
      <c r="T100" s="5">
        <v>6242588809</v>
      </c>
    </row>
    <row r="101" spans="3:20" ht="15.5" x14ac:dyDescent="0.35">
      <c r="C101" t="s">
        <v>127</v>
      </c>
      <c r="D101" s="5">
        <v>178383620166</v>
      </c>
      <c r="E101" s="5">
        <v>178383620166</v>
      </c>
      <c r="F101" s="5">
        <v>178383620166</v>
      </c>
      <c r="G101" s="5">
        <v>178383620166</v>
      </c>
      <c r="I101" s="5">
        <v>178383620166</v>
      </c>
      <c r="J101" s="5">
        <v>178383620166</v>
      </c>
      <c r="K101" s="5">
        <v>182704056373</v>
      </c>
      <c r="L101" s="5">
        <v>182917929139</v>
      </c>
      <c r="M101" s="5">
        <v>183431916084</v>
      </c>
      <c r="N101" s="5">
        <v>186287713443</v>
      </c>
      <c r="O101" s="5">
        <v>182862656785</v>
      </c>
      <c r="P101" s="5">
        <v>67845934332</v>
      </c>
      <c r="Q101" s="5">
        <v>103266174573</v>
      </c>
      <c r="R101" s="5">
        <v>105786699514</v>
      </c>
      <c r="S101" s="5">
        <v>88200897818</v>
      </c>
      <c r="T101" s="5">
        <v>97216792141</v>
      </c>
    </row>
    <row r="102" spans="3:20" ht="15.5" x14ac:dyDescent="0.35">
      <c r="C102" t="s">
        <v>128</v>
      </c>
      <c r="D102" s="5">
        <v>185251419975</v>
      </c>
      <c r="E102" s="5">
        <v>186040892282</v>
      </c>
      <c r="F102" s="5">
        <v>186929832862</v>
      </c>
      <c r="G102" s="5">
        <v>187658091955</v>
      </c>
      <c r="I102" s="5">
        <v>186929832862</v>
      </c>
      <c r="J102" s="5">
        <v>190690176774</v>
      </c>
      <c r="K102" s="5">
        <v>359860260942</v>
      </c>
      <c r="L102" s="5">
        <v>353501590539</v>
      </c>
      <c r="M102" s="5">
        <v>342172856547</v>
      </c>
      <c r="N102" s="5">
        <v>363025826086</v>
      </c>
      <c r="O102" s="5">
        <v>348299216963</v>
      </c>
      <c r="P102" s="5">
        <v>320918017051</v>
      </c>
      <c r="Q102" s="5">
        <v>292119230285</v>
      </c>
      <c r="R102" s="5">
        <v>335905968929</v>
      </c>
      <c r="S102" s="5">
        <v>225570967324</v>
      </c>
      <c r="T102" s="5">
        <v>191260497353</v>
      </c>
    </row>
    <row r="103" spans="3:20" ht="15.5" x14ac:dyDescent="0.35">
      <c r="C103" t="s">
        <v>129</v>
      </c>
    </row>
    <row r="104" spans="3:20" ht="15.5" x14ac:dyDescent="0.35">
      <c r="C104" t="s">
        <v>130</v>
      </c>
    </row>
    <row r="105" spans="3:20" ht="15.5" x14ac:dyDescent="0.35">
      <c r="C105" t="s">
        <v>131</v>
      </c>
      <c r="D105" s="5">
        <v>31266314588</v>
      </c>
      <c r="E105" s="5">
        <v>31125095334</v>
      </c>
      <c r="F105" s="5">
        <v>31454320338</v>
      </c>
      <c r="G105" s="5">
        <v>32183474876</v>
      </c>
      <c r="I105" s="5">
        <v>31454320338</v>
      </c>
      <c r="J105" s="5">
        <v>35592963383</v>
      </c>
      <c r="K105" s="5">
        <v>162561889209</v>
      </c>
      <c r="L105" s="5">
        <v>141764035720</v>
      </c>
      <c r="M105" s="5">
        <v>111381460204</v>
      </c>
      <c r="N105" s="5">
        <v>123043381719</v>
      </c>
      <c r="O105" s="5">
        <v>109971488722</v>
      </c>
      <c r="P105" s="5">
        <v>97351460079</v>
      </c>
      <c r="Q105" s="5">
        <v>77339847644</v>
      </c>
      <c r="R105" s="5">
        <v>125122799411</v>
      </c>
      <c r="S105" s="5">
        <v>47888290749</v>
      </c>
      <c r="T105" s="5">
        <v>21588106162</v>
      </c>
    </row>
    <row r="106" spans="3:20" ht="15.5" x14ac:dyDescent="0.35">
      <c r="C106" t="s">
        <v>1362</v>
      </c>
      <c r="K106" s="5">
        <v>10312396670</v>
      </c>
      <c r="L106" s="5">
        <v>25768668003</v>
      </c>
      <c r="M106" s="5">
        <v>4859394936</v>
      </c>
      <c r="N106" s="5">
        <v>23172409262</v>
      </c>
      <c r="O106" s="5">
        <v>23898243571</v>
      </c>
      <c r="P106" s="5">
        <v>44393277542</v>
      </c>
      <c r="Q106" s="5">
        <v>21032403969</v>
      </c>
      <c r="R106" s="5">
        <v>30192348128</v>
      </c>
      <c r="S106" s="5">
        <v>25913374426</v>
      </c>
      <c r="T106" s="5">
        <v>7381630146</v>
      </c>
    </row>
    <row r="107" spans="3:20" ht="15.5" x14ac:dyDescent="0.35">
      <c r="C107" t="s">
        <v>1557</v>
      </c>
      <c r="K107" s="5">
        <v>35754894800</v>
      </c>
      <c r="L107" s="5">
        <v>3898425200</v>
      </c>
      <c r="M107" s="5">
        <v>5712949100</v>
      </c>
      <c r="N107" s="5">
        <v>8451862000</v>
      </c>
      <c r="O107" s="5">
        <v>15714987500</v>
      </c>
      <c r="P107" s="5">
        <v>20544074500</v>
      </c>
      <c r="Q107" s="5">
        <v>14924472500</v>
      </c>
      <c r="R107" s="5">
        <v>27948576100</v>
      </c>
      <c r="S107" s="5">
        <v>19240263500</v>
      </c>
      <c r="T107" s="5">
        <v>3344036500</v>
      </c>
    </row>
    <row r="108" spans="3:20" ht="15.5" x14ac:dyDescent="0.35">
      <c r="C108" t="s">
        <v>133</v>
      </c>
      <c r="O108" s="5">
        <v>667210414</v>
      </c>
      <c r="P108" s="5">
        <v>1809880416</v>
      </c>
      <c r="Q108" s="5">
        <v>761980713</v>
      </c>
      <c r="R108" s="5">
        <v>60651067677</v>
      </c>
      <c r="S108" s="5">
        <v>134299115</v>
      </c>
      <c r="T108" s="5">
        <v>134299115</v>
      </c>
    </row>
    <row r="109" spans="3:20" ht="15.5" x14ac:dyDescent="0.35">
      <c r="C109" t="s">
        <v>132</v>
      </c>
      <c r="G109" s="5">
        <v>332811501</v>
      </c>
      <c r="J109" s="5">
        <v>332811501</v>
      </c>
      <c r="K109" s="5">
        <v>332811501</v>
      </c>
      <c r="L109" s="5">
        <v>332811501</v>
      </c>
      <c r="M109" s="5">
        <v>413802248</v>
      </c>
      <c r="N109" s="5">
        <v>350990854</v>
      </c>
      <c r="O109" s="5">
        <v>24290000000</v>
      </c>
      <c r="P109" s="5">
        <v>24290000000</v>
      </c>
      <c r="Q109" s="5">
        <v>34950000000</v>
      </c>
      <c r="T109" s="5">
        <v>9000000000</v>
      </c>
    </row>
    <row r="110" spans="3:20" ht="15.5" x14ac:dyDescent="0.35">
      <c r="C110" t="s">
        <v>135</v>
      </c>
      <c r="D110" s="5">
        <v>14401600000</v>
      </c>
      <c r="E110" s="5">
        <v>15200800000</v>
      </c>
      <c r="F110" s="5">
        <v>16115200000</v>
      </c>
      <c r="G110" s="5">
        <v>17209600000</v>
      </c>
      <c r="I110" s="5">
        <v>16115200000</v>
      </c>
      <c r="J110" s="5">
        <v>23718400000</v>
      </c>
      <c r="K110" s="5">
        <v>28600000000</v>
      </c>
      <c r="L110" s="5">
        <v>50000000000</v>
      </c>
      <c r="M110" s="5">
        <v>50000000000</v>
      </c>
      <c r="N110" s="5">
        <v>50000000000</v>
      </c>
      <c r="O110" s="5">
        <v>874757977</v>
      </c>
      <c r="P110" s="5">
        <v>1037197087</v>
      </c>
      <c r="Q110" s="5">
        <v>727627800</v>
      </c>
      <c r="R110" s="5">
        <v>740356391</v>
      </c>
      <c r="S110" s="5">
        <v>535202087</v>
      </c>
      <c r="T110" s="5">
        <v>430758159</v>
      </c>
    </row>
    <row r="111" spans="3:20" ht="15.5" x14ac:dyDescent="0.35">
      <c r="C111" t="s">
        <v>136</v>
      </c>
      <c r="K111" s="5">
        <v>22335000</v>
      </c>
      <c r="L111" s="5">
        <v>10587195842</v>
      </c>
      <c r="M111" s="5">
        <v>15466700</v>
      </c>
      <c r="N111" s="5">
        <v>1350000</v>
      </c>
      <c r="O111" s="5">
        <v>3307589544</v>
      </c>
      <c r="P111" s="5">
        <v>2923957525</v>
      </c>
      <c r="Q111" s="5">
        <v>4043505234</v>
      </c>
      <c r="R111" s="5">
        <v>4108079019</v>
      </c>
      <c r="S111" s="5">
        <v>1529057849</v>
      </c>
      <c r="T111" s="5">
        <v>821788459</v>
      </c>
    </row>
    <row r="112" spans="3:20" ht="15.5" x14ac:dyDescent="0.35">
      <c r="C112" t="s">
        <v>1286</v>
      </c>
      <c r="K112" s="5">
        <v>8267290720</v>
      </c>
      <c r="L112" s="5">
        <v>1189077014</v>
      </c>
      <c r="M112" s="5">
        <v>8491559604</v>
      </c>
      <c r="N112" s="5">
        <v>3494561804</v>
      </c>
    </row>
    <row r="113" spans="3:20" ht="15.5" x14ac:dyDescent="0.35">
      <c r="C113" t="s">
        <v>134</v>
      </c>
      <c r="D113" s="5">
        <v>16288804069</v>
      </c>
      <c r="E113" s="5">
        <v>15390098223</v>
      </c>
      <c r="F113" s="5">
        <v>14924086863</v>
      </c>
      <c r="G113" s="5">
        <v>13775279902</v>
      </c>
      <c r="I113" s="5">
        <v>14924086863</v>
      </c>
      <c r="J113" s="5">
        <v>10576015370</v>
      </c>
      <c r="K113" s="5">
        <v>43406138652</v>
      </c>
      <c r="L113" s="5">
        <v>13100662956</v>
      </c>
      <c r="M113" s="5">
        <v>5446089667</v>
      </c>
      <c r="N113" s="5">
        <v>1051444686</v>
      </c>
      <c r="O113" s="5">
        <v>3061717906</v>
      </c>
      <c r="P113" s="5">
        <v>2341223009</v>
      </c>
      <c r="Q113" s="5">
        <v>779117428</v>
      </c>
      <c r="R113" s="5">
        <v>1482372096</v>
      </c>
      <c r="S113" s="5">
        <v>536093772</v>
      </c>
      <c r="T113" s="5">
        <v>362093783</v>
      </c>
    </row>
    <row r="114" spans="3:20" ht="15.5" x14ac:dyDescent="0.35">
      <c r="C114" t="s">
        <v>138</v>
      </c>
    </row>
    <row r="115" spans="3:20" ht="15.5" x14ac:dyDescent="0.35">
      <c r="C115" t="s">
        <v>139</v>
      </c>
      <c r="O115" s="5">
        <v>5176760253</v>
      </c>
    </row>
    <row r="116" spans="3:20" ht="15.5" x14ac:dyDescent="0.35">
      <c r="C116" t="s">
        <v>143</v>
      </c>
      <c r="O116" s="5">
        <v>3155181810</v>
      </c>
    </row>
    <row r="117" spans="3:20" ht="15.5" x14ac:dyDescent="0.35">
      <c r="C117" t="s">
        <v>643</v>
      </c>
      <c r="K117" s="5">
        <v>34500000000</v>
      </c>
      <c r="L117" s="5">
        <v>34500000000</v>
      </c>
      <c r="M117" s="5">
        <v>35000000000</v>
      </c>
      <c r="N117" s="5">
        <v>35000000000</v>
      </c>
      <c r="O117" s="5">
        <v>35000000000</v>
      </c>
    </row>
    <row r="118" spans="3:20" ht="15.5" x14ac:dyDescent="0.35">
      <c r="C118" t="s">
        <v>144</v>
      </c>
      <c r="K118" s="5">
        <v>4539389182</v>
      </c>
      <c r="L118" s="5">
        <v>4102684700</v>
      </c>
      <c r="M118" s="5">
        <v>4370651514</v>
      </c>
      <c r="N118" s="5">
        <v>4129228049</v>
      </c>
      <c r="O118" s="5">
        <v>8420986981</v>
      </c>
    </row>
    <row r="119" spans="3:20" ht="15.5" x14ac:dyDescent="0.35">
      <c r="C119" t="s">
        <v>145</v>
      </c>
      <c r="K119" s="5">
        <v>4539389182</v>
      </c>
      <c r="L119" s="5">
        <v>4102684700</v>
      </c>
      <c r="M119" s="5">
        <v>4370651514</v>
      </c>
      <c r="N119" s="5">
        <v>4129228049</v>
      </c>
      <c r="O119" s="5">
        <v>8420986981</v>
      </c>
    </row>
    <row r="120" spans="3:20" ht="15.5" x14ac:dyDescent="0.35">
      <c r="C120" t="s">
        <v>148</v>
      </c>
    </row>
    <row r="121" spans="3:20" ht="15.5" x14ac:dyDescent="0.35">
      <c r="C121" t="s">
        <v>149</v>
      </c>
      <c r="O121" s="5">
        <v>5176760253</v>
      </c>
    </row>
    <row r="122" spans="3:20" ht="15.5" x14ac:dyDescent="0.35">
      <c r="C122" t="s">
        <v>150</v>
      </c>
      <c r="D122" s="5">
        <v>31266314588</v>
      </c>
      <c r="E122" s="5">
        <v>31125095334</v>
      </c>
      <c r="F122" s="5">
        <v>31454320338</v>
      </c>
      <c r="G122" s="5">
        <v>32183474876</v>
      </c>
      <c r="I122" s="5">
        <v>31454320338</v>
      </c>
      <c r="J122" s="5">
        <v>35592963383</v>
      </c>
      <c r="K122" s="5">
        <v>167101278391</v>
      </c>
      <c r="L122" s="5">
        <v>145866720420</v>
      </c>
      <c r="M122" s="5">
        <v>115752111718</v>
      </c>
      <c r="N122" s="5">
        <v>127172609768</v>
      </c>
      <c r="O122" s="5">
        <v>118392475703</v>
      </c>
      <c r="P122" s="5">
        <v>97351460079</v>
      </c>
      <c r="Q122" s="5">
        <v>77339847644</v>
      </c>
      <c r="R122" s="5">
        <v>125122799411</v>
      </c>
      <c r="S122" s="5">
        <v>47888290749</v>
      </c>
      <c r="T122" s="5">
        <v>21588106162</v>
      </c>
    </row>
    <row r="123" spans="3:20" ht="15.5" x14ac:dyDescent="0.35">
      <c r="C123" t="s">
        <v>151</v>
      </c>
    </row>
    <row r="124" spans="3:20" ht="15.5" x14ac:dyDescent="0.35">
      <c r="C124" t="s">
        <v>152</v>
      </c>
      <c r="D124" s="5">
        <v>140920000000</v>
      </c>
      <c r="E124" s="5">
        <v>140920000000</v>
      </c>
      <c r="F124" s="5">
        <v>140920000000</v>
      </c>
      <c r="G124" s="5">
        <v>140920000000</v>
      </c>
      <c r="I124" s="5">
        <v>140920000000</v>
      </c>
      <c r="J124" s="5">
        <v>140920000000</v>
      </c>
      <c r="K124" s="5">
        <v>140920000000</v>
      </c>
      <c r="L124" s="5">
        <v>140920000000</v>
      </c>
      <c r="M124" s="5">
        <v>140920000000</v>
      </c>
      <c r="N124" s="5">
        <v>140920000000</v>
      </c>
      <c r="O124" s="5">
        <v>140920000000</v>
      </c>
      <c r="P124" s="5">
        <v>140920000000</v>
      </c>
      <c r="Q124" s="5">
        <v>140920000000</v>
      </c>
      <c r="R124" s="5">
        <v>140920000000</v>
      </c>
      <c r="S124" s="5">
        <v>140920000000</v>
      </c>
      <c r="T124" s="5">
        <v>140920000000</v>
      </c>
    </row>
    <row r="125" spans="3:20" ht="15.5" x14ac:dyDescent="0.35">
      <c r="C125" t="s">
        <v>153</v>
      </c>
      <c r="D125" s="5">
        <v>5928608283</v>
      </c>
      <c r="E125" s="5">
        <v>5928608283</v>
      </c>
      <c r="F125" s="5">
        <v>5928608283</v>
      </c>
      <c r="G125" s="5">
        <v>5928608283</v>
      </c>
      <c r="I125" s="5">
        <v>5928608283</v>
      </c>
      <c r="J125" s="5">
        <v>5928608283</v>
      </c>
      <c r="K125" s="5">
        <v>6145008283</v>
      </c>
      <c r="L125" s="5">
        <v>6145008283</v>
      </c>
      <c r="M125" s="5">
        <v>5355608283</v>
      </c>
      <c r="N125" s="5">
        <v>5355608283</v>
      </c>
      <c r="O125" s="5">
        <v>5355608283</v>
      </c>
      <c r="P125" s="5">
        <v>5355608283</v>
      </c>
      <c r="Q125" s="5">
        <v>5355608283</v>
      </c>
      <c r="R125" s="5">
        <v>5355608283</v>
      </c>
      <c r="S125" s="5">
        <v>5355608283</v>
      </c>
      <c r="T125" s="5">
        <v>5355608283</v>
      </c>
    </row>
    <row r="126" spans="3:20" ht="15.5" x14ac:dyDescent="0.35">
      <c r="C126" t="s">
        <v>154</v>
      </c>
      <c r="D126" s="5">
        <v>16471992496</v>
      </c>
      <c r="E126" s="5">
        <v>17402216199</v>
      </c>
      <c r="F126" s="5">
        <v>17962163423</v>
      </c>
      <c r="G126" s="5">
        <v>17962196745</v>
      </c>
      <c r="I126" s="5">
        <v>17962163423</v>
      </c>
      <c r="J126" s="5">
        <v>17590066417</v>
      </c>
      <c r="K126" s="5">
        <v>19762456263</v>
      </c>
      <c r="L126" s="5">
        <v>34539263431</v>
      </c>
      <c r="M126" s="5">
        <v>50806737133</v>
      </c>
      <c r="N126" s="5">
        <v>61333788607</v>
      </c>
      <c r="O126" s="5">
        <v>59215463728</v>
      </c>
      <c r="P126" s="5">
        <v>53970408121</v>
      </c>
      <c r="Q126" s="5">
        <v>46508749452</v>
      </c>
      <c r="R126" s="5">
        <v>43802763232</v>
      </c>
      <c r="S126" s="5">
        <v>13340185710</v>
      </c>
      <c r="T126" s="5">
        <v>7162855250</v>
      </c>
    </row>
    <row r="127" spans="3:20" ht="15.5" x14ac:dyDescent="0.35">
      <c r="C127" t="s">
        <v>341</v>
      </c>
      <c r="D127" s="5">
        <v>6350000000</v>
      </c>
      <c r="E127" s="5">
        <v>6350000000</v>
      </c>
      <c r="F127" s="5">
        <v>6350000000</v>
      </c>
      <c r="G127" s="5">
        <v>6350000000</v>
      </c>
      <c r="I127" s="5">
        <v>6350000000</v>
      </c>
      <c r="J127" s="5">
        <v>6350000000</v>
      </c>
      <c r="K127" s="5">
        <v>6350000000</v>
      </c>
      <c r="L127" s="5">
        <v>6350000000</v>
      </c>
      <c r="M127" s="5">
        <v>6350000000</v>
      </c>
      <c r="N127" s="5">
        <v>6050000000</v>
      </c>
      <c r="O127" s="5">
        <v>5050000000</v>
      </c>
    </row>
    <row r="128" spans="3:20" ht="15.5" x14ac:dyDescent="0.35">
      <c r="C128" t="s">
        <v>342</v>
      </c>
      <c r="D128" s="5">
        <v>10121992496</v>
      </c>
      <c r="E128" s="5">
        <v>11052216199</v>
      </c>
      <c r="F128" s="5">
        <v>11612163423</v>
      </c>
      <c r="G128" s="5">
        <v>11612196745</v>
      </c>
      <c r="I128" s="5">
        <v>11612163423</v>
      </c>
      <c r="J128" s="5">
        <v>11240066417</v>
      </c>
      <c r="K128" s="5">
        <v>13412456263</v>
      </c>
      <c r="L128" s="5">
        <v>28189263431</v>
      </c>
      <c r="M128" s="5">
        <v>44456737133</v>
      </c>
      <c r="N128" s="5">
        <v>55283788607</v>
      </c>
      <c r="O128" s="5">
        <v>54165463728</v>
      </c>
    </row>
    <row r="129" spans="2:20" ht="15.5" x14ac:dyDescent="0.35">
      <c r="C129" t="s">
        <v>343</v>
      </c>
      <c r="D129" s="5">
        <v>16471992496</v>
      </c>
      <c r="E129" s="5">
        <v>17402216199</v>
      </c>
      <c r="F129" s="5">
        <v>17962163423</v>
      </c>
      <c r="G129" s="5">
        <v>17962196745</v>
      </c>
      <c r="I129" s="5">
        <v>17962163423</v>
      </c>
      <c r="J129" s="5">
        <v>17590066417</v>
      </c>
      <c r="K129" s="5">
        <v>19762456263</v>
      </c>
      <c r="L129" s="5">
        <v>34539263431</v>
      </c>
      <c r="M129" s="5">
        <v>50806737133</v>
      </c>
      <c r="N129" s="5">
        <v>61333788607</v>
      </c>
      <c r="O129" s="5">
        <v>59215463728</v>
      </c>
      <c r="P129" s="5">
        <v>53970408121</v>
      </c>
      <c r="Q129" s="5">
        <v>46508749452</v>
      </c>
      <c r="R129" s="5">
        <v>43802763232</v>
      </c>
      <c r="S129" s="5">
        <v>13340185710</v>
      </c>
      <c r="T129" s="5">
        <v>7162855250</v>
      </c>
    </row>
    <row r="130" spans="2:20" ht="15.5" x14ac:dyDescent="0.35">
      <c r="C130" t="s">
        <v>155</v>
      </c>
      <c r="D130" s="5">
        <v>-9335495392</v>
      </c>
      <c r="E130" s="5">
        <v>-9335027534</v>
      </c>
      <c r="F130" s="5">
        <v>-9335259182</v>
      </c>
      <c r="G130" s="5">
        <v>-9336187949</v>
      </c>
      <c r="I130" s="5">
        <v>-9335259182</v>
      </c>
      <c r="J130" s="5">
        <v>-9341461309</v>
      </c>
      <c r="K130" s="5">
        <v>25931518005</v>
      </c>
      <c r="L130" s="5">
        <v>26030598405</v>
      </c>
      <c r="M130" s="5">
        <v>29338399415</v>
      </c>
      <c r="N130" s="5">
        <v>28243819428</v>
      </c>
      <c r="O130" s="5">
        <v>24415669250</v>
      </c>
      <c r="P130" s="5">
        <v>23320540569</v>
      </c>
      <c r="Q130" s="5">
        <v>21995024907</v>
      </c>
      <c r="R130" s="5">
        <v>20704798002</v>
      </c>
      <c r="S130" s="5">
        <v>18066882581</v>
      </c>
      <c r="T130" s="5">
        <v>15815996847</v>
      </c>
    </row>
    <row r="131" spans="2:20" ht="15.5" x14ac:dyDescent="0.35">
      <c r="C131" t="s">
        <v>9</v>
      </c>
      <c r="D131" s="5">
        <v>153985105387</v>
      </c>
      <c r="E131" s="5">
        <v>154915796948</v>
      </c>
      <c r="F131" s="5">
        <v>155475512524</v>
      </c>
      <c r="G131" s="5">
        <v>155474617079</v>
      </c>
      <c r="I131" s="5">
        <v>155475512524</v>
      </c>
      <c r="J131" s="5">
        <v>155097213391</v>
      </c>
      <c r="K131" s="5">
        <v>192758982551</v>
      </c>
      <c r="L131" s="5">
        <v>207634870119</v>
      </c>
      <c r="M131" s="5">
        <v>226420744831</v>
      </c>
      <c r="N131" s="5">
        <v>235853216318</v>
      </c>
      <c r="O131" s="5">
        <v>229906741261</v>
      </c>
      <c r="P131" s="5">
        <v>223566556973</v>
      </c>
      <c r="Q131" s="5">
        <v>214779382642</v>
      </c>
      <c r="R131" s="5">
        <v>210783169517</v>
      </c>
      <c r="S131" s="5">
        <v>177682676574</v>
      </c>
      <c r="T131" s="5">
        <v>169672391190</v>
      </c>
    </row>
    <row r="132" spans="2:20" ht="15.5" x14ac:dyDescent="0.35">
      <c r="C132" t="s">
        <v>156</v>
      </c>
      <c r="D132" s="5">
        <v>185251419975</v>
      </c>
      <c r="E132" s="5">
        <v>186040892282</v>
      </c>
      <c r="F132" s="5">
        <v>186929832862</v>
      </c>
      <c r="G132" s="5">
        <v>187658091955</v>
      </c>
      <c r="I132" s="5">
        <v>186929832862</v>
      </c>
      <c r="J132" s="5">
        <v>190690176774</v>
      </c>
      <c r="K132" s="5">
        <v>359860260942</v>
      </c>
      <c r="L132" s="5">
        <v>353501590539</v>
      </c>
      <c r="M132" s="5">
        <v>342172856549</v>
      </c>
      <c r="N132" s="5">
        <v>363025826086</v>
      </c>
      <c r="O132" s="5">
        <v>348299216964</v>
      </c>
      <c r="P132" s="5">
        <v>320918017052</v>
      </c>
      <c r="Q132" s="5">
        <v>292119230286</v>
      </c>
      <c r="R132" s="5">
        <v>335905968928</v>
      </c>
      <c r="S132" s="5">
        <v>225570967323</v>
      </c>
      <c r="T132" s="5">
        <v>191260497352</v>
      </c>
    </row>
    <row r="133" spans="2:20" ht="15.5" x14ac:dyDescent="0.35">
      <c r="C133" t="s">
        <v>157</v>
      </c>
      <c r="D133" s="5">
        <v>1184200000</v>
      </c>
      <c r="E133" s="5">
        <v>1184200000</v>
      </c>
      <c r="F133" s="5">
        <v>1184200000</v>
      </c>
      <c r="G133" s="5">
        <v>1184200000</v>
      </c>
      <c r="I133" s="5">
        <v>1184200000</v>
      </c>
      <c r="J133" s="5">
        <v>1184200000</v>
      </c>
      <c r="K133" s="5">
        <v>1184200000</v>
      </c>
      <c r="L133" s="5">
        <v>1184200000</v>
      </c>
      <c r="M133" s="5">
        <v>1184200000</v>
      </c>
      <c r="N133" s="5">
        <v>1184200000</v>
      </c>
      <c r="O133" s="5">
        <v>1184200000</v>
      </c>
      <c r="P133" s="5">
        <v>1184200000</v>
      </c>
      <c r="Q133" s="5">
        <v>1184200000</v>
      </c>
      <c r="R133" s="5">
        <v>1184200000</v>
      </c>
      <c r="S133" s="5">
        <v>1184200000</v>
      </c>
      <c r="T133" s="5">
        <v>1184200000</v>
      </c>
    </row>
    <row r="135" spans="2:20" ht="15.5" x14ac:dyDescent="0.35">
      <c r="B135" t="s">
        <v>158</v>
      </c>
      <c r="C135" t="s">
        <v>159</v>
      </c>
      <c r="D135" s="5">
        <v>673670748</v>
      </c>
      <c r="E135" s="5">
        <v>1014037129</v>
      </c>
      <c r="F135" s="5">
        <v>-1579169737</v>
      </c>
      <c r="G135" s="5">
        <v>1226118137</v>
      </c>
      <c r="I135" s="5">
        <v>9560596354</v>
      </c>
      <c r="J135" s="5">
        <v>46648871780</v>
      </c>
      <c r="K135" s="5">
        <v>26706582486</v>
      </c>
      <c r="L135" s="5">
        <v>18418236141</v>
      </c>
      <c r="M135" s="5">
        <v>708107495</v>
      </c>
      <c r="N135" s="5">
        <v>-17386936034</v>
      </c>
      <c r="O135" s="5">
        <v>6771825192</v>
      </c>
      <c r="P135" s="5">
        <v>13280204059</v>
      </c>
      <c r="Q135" s="5">
        <v>5955741259</v>
      </c>
      <c r="R135" s="5">
        <v>10241563102</v>
      </c>
      <c r="S135" s="5">
        <v>8850412806</v>
      </c>
      <c r="T135" s="5">
        <v>-3862403265</v>
      </c>
    </row>
    <row r="136" spans="2:20" ht="15.5" x14ac:dyDescent="0.35">
      <c r="C136" t="s">
        <v>344</v>
      </c>
      <c r="D136" s="5">
        <v>1479069482</v>
      </c>
      <c r="E136" s="5">
        <v>1866011360</v>
      </c>
      <c r="F136" s="5">
        <v>-1133883204</v>
      </c>
      <c r="G136" s="5">
        <v>1875000153</v>
      </c>
      <c r="I136" s="5">
        <v>12499935130</v>
      </c>
      <c r="J136" s="5">
        <v>26883409965</v>
      </c>
      <c r="K136" s="5">
        <v>65755823420</v>
      </c>
      <c r="L136" s="5">
        <v>54770262221</v>
      </c>
      <c r="M136" s="5">
        <v>22159757869</v>
      </c>
      <c r="N136" s="5">
        <v>19942622757</v>
      </c>
      <c r="O136" s="5">
        <v>28026667222</v>
      </c>
      <c r="P136" s="5">
        <v>49986475379</v>
      </c>
      <c r="Q136" s="5">
        <v>136202556727</v>
      </c>
      <c r="R136" s="5">
        <v>76361072753</v>
      </c>
      <c r="S136" s="5">
        <v>27663878367</v>
      </c>
      <c r="T136" s="5">
        <v>14650831571</v>
      </c>
    </row>
    <row r="137" spans="2:20" ht="15.5" x14ac:dyDescent="0.35">
      <c r="C137" t="s">
        <v>1061</v>
      </c>
      <c r="L137" s="5">
        <v>-3443351200</v>
      </c>
      <c r="M137" s="5">
        <v>-2571391917</v>
      </c>
      <c r="N137" s="5">
        <v>-2024383528</v>
      </c>
      <c r="O137" s="5">
        <v>-2278718226</v>
      </c>
      <c r="P137" s="5">
        <v>-8910418973</v>
      </c>
      <c r="Q137" s="5">
        <v>-110559205502</v>
      </c>
      <c r="R137" s="5">
        <v>-47418878865</v>
      </c>
      <c r="T137" s="5">
        <v>-3344273337</v>
      </c>
    </row>
    <row r="138" spans="2:20" ht="15.5" x14ac:dyDescent="0.35">
      <c r="C138" t="s">
        <v>1050</v>
      </c>
      <c r="D138" s="5">
        <v>-399411719</v>
      </c>
      <c r="E138" s="5">
        <v>-565037085</v>
      </c>
      <c r="F138" s="5">
        <v>-52802068</v>
      </c>
      <c r="G138" s="5">
        <v>-467450821</v>
      </c>
      <c r="I138" s="5">
        <v>-1407785542</v>
      </c>
      <c r="J138" s="5">
        <v>-19092469584</v>
      </c>
      <c r="K138" s="5">
        <v>-29512125820</v>
      </c>
      <c r="L138" s="5">
        <v>-29150871228</v>
      </c>
      <c r="M138" s="5">
        <v>-13047104034</v>
      </c>
      <c r="N138" s="5">
        <v>-14729748143</v>
      </c>
      <c r="O138" s="5">
        <v>-13263321703</v>
      </c>
      <c r="P138" s="5">
        <v>-16968696089</v>
      </c>
      <c r="Q138" s="5">
        <v>-12158574600</v>
      </c>
      <c r="R138" s="5">
        <v>-13051235074</v>
      </c>
      <c r="S138" s="5">
        <v>-10065682688</v>
      </c>
      <c r="T138" s="5">
        <v>-6482878184</v>
      </c>
    </row>
    <row r="139" spans="2:20" ht="15.5" x14ac:dyDescent="0.35">
      <c r="C139" t="s">
        <v>162</v>
      </c>
      <c r="D139" s="5">
        <v>-407102070</v>
      </c>
      <c r="E139" s="5">
        <v>-289611653</v>
      </c>
      <c r="F139" s="5">
        <v>-297123884</v>
      </c>
      <c r="G139" s="5">
        <v>-288944831</v>
      </c>
      <c r="I139" s="5">
        <v>-1336239614</v>
      </c>
      <c r="J139" s="5">
        <v>-11939393136</v>
      </c>
      <c r="K139" s="5">
        <v>-9302915610</v>
      </c>
      <c r="L139" s="5">
        <v>-10564946508</v>
      </c>
      <c r="M139" s="5">
        <v>-8903365496</v>
      </c>
      <c r="N139" s="5">
        <v>-8625962784</v>
      </c>
      <c r="O139" s="5">
        <v>-7780093979</v>
      </c>
      <c r="P139" s="5">
        <v>-7279327142</v>
      </c>
      <c r="Q139" s="5">
        <v>-7518869577</v>
      </c>
      <c r="R139" s="5">
        <v>-6607867895</v>
      </c>
      <c r="S139" s="5">
        <v>-4466396124</v>
      </c>
      <c r="T139" s="5">
        <v>-3410225746</v>
      </c>
    </row>
    <row r="140" spans="2:20" ht="15.5" x14ac:dyDescent="0.35">
      <c r="C140" t="s">
        <v>477</v>
      </c>
      <c r="D140" s="5">
        <v>3789562</v>
      </c>
      <c r="F140" s="5">
        <v>-103843552</v>
      </c>
      <c r="G140" s="5">
        <v>107513636</v>
      </c>
      <c r="I140" s="5">
        <v>-203796591</v>
      </c>
      <c r="J140" s="5">
        <v>-971135928</v>
      </c>
      <c r="K140" s="5">
        <v>-1786607956</v>
      </c>
      <c r="L140" s="5">
        <v>70101165</v>
      </c>
      <c r="M140" s="5">
        <v>-371567888</v>
      </c>
      <c r="N140" s="5">
        <v>308203437</v>
      </c>
      <c r="O140" s="5">
        <v>-1043604768</v>
      </c>
      <c r="P140" s="5">
        <v>-111341858</v>
      </c>
      <c r="Q140" s="5">
        <v>-938126439</v>
      </c>
      <c r="R140" s="5">
        <v>-519206724</v>
      </c>
      <c r="S140" s="5">
        <v>-13270340</v>
      </c>
      <c r="T140" s="5">
        <v>-5870683439</v>
      </c>
    </row>
    <row r="141" spans="2:20" ht="15.5" x14ac:dyDescent="0.35">
      <c r="C141" t="s">
        <v>1359</v>
      </c>
      <c r="J141" s="5">
        <v>37782195579</v>
      </c>
      <c r="K141" s="5">
        <v>-26953859076</v>
      </c>
      <c r="L141" s="5">
        <v>2849276839</v>
      </c>
      <c r="M141" s="5">
        <v>-1727297079</v>
      </c>
      <c r="N141" s="5">
        <v>283479986</v>
      </c>
      <c r="O141" s="5">
        <v>6191175084</v>
      </c>
      <c r="P141" s="5">
        <v>-6305968075</v>
      </c>
      <c r="Q141" s="5">
        <v>-216487842</v>
      </c>
      <c r="R141" s="5">
        <v>62593296</v>
      </c>
      <c r="S141" s="5">
        <v>-94783932</v>
      </c>
    </row>
    <row r="142" spans="2:20" ht="15.5" x14ac:dyDescent="0.35">
      <c r="C142" t="s">
        <v>1713</v>
      </c>
      <c r="J142" s="5">
        <v>35624970898</v>
      </c>
      <c r="K142" s="5">
        <v>-42131750355</v>
      </c>
      <c r="L142" s="5">
        <v>13607820198</v>
      </c>
      <c r="M142" s="5">
        <v>-9324360099</v>
      </c>
      <c r="N142" s="5">
        <v>8593998888</v>
      </c>
      <c r="O142" s="5">
        <v>-21899258985</v>
      </c>
      <c r="P142" s="5">
        <v>858126614</v>
      </c>
    </row>
    <row r="143" spans="2:20" ht="15.5" x14ac:dyDescent="0.35">
      <c r="C143" t="s">
        <v>1714</v>
      </c>
      <c r="J143" s="5">
        <v>35121125000</v>
      </c>
      <c r="K143" s="5">
        <v>532069445</v>
      </c>
      <c r="L143" s="5">
        <v>1025555555</v>
      </c>
      <c r="M143" s="5">
        <v>5557805556</v>
      </c>
      <c r="N143" s="5">
        <v>-16086277778</v>
      </c>
      <c r="O143" s="5">
        <v>-567583334</v>
      </c>
      <c r="P143" s="5">
        <v>1532500000</v>
      </c>
    </row>
    <row r="144" spans="2:20" ht="15.5" x14ac:dyDescent="0.35">
      <c r="C144" t="s">
        <v>940</v>
      </c>
      <c r="J144" s="5">
        <v>-33746420201</v>
      </c>
      <c r="K144" s="5">
        <v>35160448289</v>
      </c>
      <c r="L144" s="5">
        <v>-5107926929</v>
      </c>
      <c r="M144" s="5">
        <v>717231425</v>
      </c>
      <c r="N144" s="5">
        <v>-5774451774</v>
      </c>
      <c r="O144" s="5">
        <v>16864177136</v>
      </c>
      <c r="P144" s="5">
        <v>-1013481457</v>
      </c>
    </row>
    <row r="145" spans="3:20" ht="15.5" x14ac:dyDescent="0.35">
      <c r="C145" t="s">
        <v>1715</v>
      </c>
      <c r="K145" s="5">
        <v>4194104158</v>
      </c>
      <c r="L145" s="5">
        <v>-4178835858</v>
      </c>
      <c r="M145" s="5">
        <v>630091200</v>
      </c>
      <c r="N145" s="5">
        <v>-624824500</v>
      </c>
      <c r="O145" s="5">
        <v>-10050000</v>
      </c>
      <c r="P145" s="5">
        <v>-62390000</v>
      </c>
    </row>
    <row r="146" spans="3:20" ht="15.5" x14ac:dyDescent="0.35">
      <c r="C146" t="s">
        <v>1716</v>
      </c>
    </row>
    <row r="147" spans="3:20" ht="15.5" x14ac:dyDescent="0.35">
      <c r="C147" t="s">
        <v>1717</v>
      </c>
    </row>
    <row r="148" spans="3:20" ht="15.5" x14ac:dyDescent="0.35">
      <c r="C148" t="s">
        <v>1634</v>
      </c>
      <c r="G148" s="5">
        <v>3309450304</v>
      </c>
      <c r="K148" s="5">
        <v>-912435528</v>
      </c>
      <c r="L148" s="5">
        <v>3530000000</v>
      </c>
      <c r="M148" s="5">
        <v>2677574471</v>
      </c>
      <c r="N148" s="5">
        <v>-11326569370</v>
      </c>
      <c r="O148" s="5">
        <v>-4358091714</v>
      </c>
      <c r="P148" s="5">
        <v>40453010</v>
      </c>
      <c r="Q148" s="5">
        <v>-19979193885</v>
      </c>
    </row>
    <row r="149" spans="3:20" ht="15.5" x14ac:dyDescent="0.35">
      <c r="C149" t="s">
        <v>165</v>
      </c>
      <c r="D149" s="5">
        <v>-1335904108</v>
      </c>
      <c r="E149" s="5">
        <v>-1645151422</v>
      </c>
      <c r="F149" s="5">
        <v>1143895061</v>
      </c>
      <c r="G149" s="5">
        <v>-1868404483</v>
      </c>
      <c r="I149" s="5">
        <v>-10813321917</v>
      </c>
      <c r="J149" s="5">
        <v>-94206393635</v>
      </c>
      <c r="K149" s="5">
        <v>-35000283051</v>
      </c>
      <c r="L149" s="5">
        <v>-5358500030</v>
      </c>
      <c r="M149" s="5">
        <v>-5702980658</v>
      </c>
      <c r="N149" s="5">
        <v>-2270357876</v>
      </c>
      <c r="O149" s="5">
        <v>32797300225</v>
      </c>
      <c r="P149" s="5">
        <v>-13536878005</v>
      </c>
      <c r="Q149" s="5">
        <v>11251640813</v>
      </c>
      <c r="R149" s="5">
        <v>1086063473</v>
      </c>
      <c r="S149" s="5">
        <v>-9707274902</v>
      </c>
      <c r="T149" s="5">
        <v>10971770768</v>
      </c>
    </row>
    <row r="150" spans="3:20" ht="15.5" x14ac:dyDescent="0.35">
      <c r="C150" t="s">
        <v>166</v>
      </c>
      <c r="J150" s="5">
        <v>37249000000</v>
      </c>
      <c r="K150" s="5">
        <v>-1059835688</v>
      </c>
      <c r="L150" s="5">
        <v>6376090401</v>
      </c>
      <c r="M150" s="5">
        <v>-7178591</v>
      </c>
      <c r="N150" s="5">
        <v>-2098642458</v>
      </c>
      <c r="O150" s="5">
        <v>-30752386113</v>
      </c>
      <c r="P150" s="5">
        <v>-3513297994</v>
      </c>
      <c r="Q150" s="5">
        <v>-19119159515</v>
      </c>
      <c r="R150" s="5">
        <v>-9062934536</v>
      </c>
      <c r="S150" s="5">
        <v>5924573107</v>
      </c>
      <c r="T150" s="5">
        <v>-15953204512</v>
      </c>
    </row>
    <row r="151" spans="3:20" ht="15.5" x14ac:dyDescent="0.35">
      <c r="C151" t="s">
        <v>168</v>
      </c>
      <c r="K151" s="5">
        <v>-1059835688</v>
      </c>
      <c r="L151" s="5">
        <v>-131595000</v>
      </c>
      <c r="M151" s="5">
        <v>-1318830000</v>
      </c>
      <c r="N151" s="5">
        <v>-471265874</v>
      </c>
      <c r="O151" s="5">
        <v>-419923750</v>
      </c>
      <c r="P151" s="5">
        <v>-600977969</v>
      </c>
      <c r="Q151" s="5">
        <v>-742399956</v>
      </c>
      <c r="R151" s="5">
        <v>-642968520</v>
      </c>
      <c r="S151" s="5">
        <v>-464782440</v>
      </c>
      <c r="T151" s="5">
        <v>-3605601017</v>
      </c>
    </row>
    <row r="152" spans="3:20" ht="15.5" x14ac:dyDescent="0.35">
      <c r="C152" t="s">
        <v>170</v>
      </c>
      <c r="L152" s="5">
        <v>3396457665</v>
      </c>
      <c r="R152" s="5">
        <v>445000000</v>
      </c>
      <c r="S152" s="5">
        <v>117000000</v>
      </c>
    </row>
    <row r="153" spans="3:20" ht="15.5" x14ac:dyDescent="0.35">
      <c r="C153" t="s">
        <v>1324</v>
      </c>
      <c r="P153" s="5">
        <v>-26223993098</v>
      </c>
      <c r="Q153" s="5">
        <v>-42776006902</v>
      </c>
    </row>
    <row r="154" spans="3:20" ht="15.5" x14ac:dyDescent="0.35">
      <c r="C154" t="s">
        <v>1718</v>
      </c>
      <c r="P154" s="5">
        <v>7973988425</v>
      </c>
      <c r="Q154" s="5">
        <v>1200000000</v>
      </c>
      <c r="R154" s="5">
        <v>-14462638429</v>
      </c>
      <c r="S154" s="5">
        <v>-4564073156</v>
      </c>
      <c r="T154" s="5">
        <v>-4834025001</v>
      </c>
    </row>
    <row r="155" spans="3:20" ht="15.5" x14ac:dyDescent="0.35">
      <c r="C155" t="s">
        <v>1719</v>
      </c>
    </row>
    <row r="156" spans="3:20" ht="15.5" x14ac:dyDescent="0.35">
      <c r="C156" t="s">
        <v>581</v>
      </c>
      <c r="L156" s="5">
        <v>-22148000</v>
      </c>
      <c r="M156" s="5">
        <v>-49764000</v>
      </c>
      <c r="N156" s="5">
        <v>469854842</v>
      </c>
      <c r="O156" s="5">
        <v>1540024878</v>
      </c>
      <c r="P156" s="5">
        <v>89017684648</v>
      </c>
      <c r="Q156" s="5">
        <v>3679045852</v>
      </c>
      <c r="R156" s="5">
        <v>-78702749866</v>
      </c>
      <c r="S156" s="5">
        <v>8374930507</v>
      </c>
      <c r="T156" s="5">
        <v>-11678661569</v>
      </c>
    </row>
    <row r="157" spans="3:20" ht="15.5" x14ac:dyDescent="0.35">
      <c r="C157" t="s">
        <v>1720</v>
      </c>
      <c r="S157" s="5">
        <v>-42572645</v>
      </c>
      <c r="T157" s="5">
        <v>-37876985</v>
      </c>
    </row>
    <row r="158" spans="3:20" ht="15.5" x14ac:dyDescent="0.35">
      <c r="C158" t="s">
        <v>1564</v>
      </c>
      <c r="R158" s="5">
        <v>83832000000</v>
      </c>
    </row>
    <row r="159" spans="3:20" ht="15.5" x14ac:dyDescent="0.35">
      <c r="C159" t="s">
        <v>1721</v>
      </c>
      <c r="Q159" s="5">
        <v>-37719466</v>
      </c>
      <c r="R159" s="5">
        <v>-64016993</v>
      </c>
    </row>
    <row r="160" spans="3:20" ht="15.5" x14ac:dyDescent="0.35">
      <c r="C160" t="s">
        <v>1722</v>
      </c>
      <c r="Q160" s="5">
        <v>9169241399</v>
      </c>
      <c r="R160" s="5">
        <v>-2992278483</v>
      </c>
      <c r="S160" s="5">
        <v>-25608770500</v>
      </c>
      <c r="T160" s="5">
        <v>18453424500</v>
      </c>
    </row>
    <row r="161" spans="3:20" ht="15.5" x14ac:dyDescent="0.35">
      <c r="C161" t="s">
        <v>1723</v>
      </c>
      <c r="Q161" s="5">
        <v>21662338349</v>
      </c>
      <c r="R161" s="5">
        <v>-5141901930</v>
      </c>
      <c r="S161" s="5">
        <v>-16282540861</v>
      </c>
      <c r="T161" s="5">
        <v>8014266076</v>
      </c>
    </row>
    <row r="162" spans="3:20" ht="15.5" x14ac:dyDescent="0.35">
      <c r="C162" t="s">
        <v>1724</v>
      </c>
      <c r="Q162" s="5">
        <v>10802148969</v>
      </c>
      <c r="R162" s="5">
        <v>-4286666618</v>
      </c>
      <c r="S162" s="5">
        <v>10080910923</v>
      </c>
      <c r="T162" s="5">
        <v>7328592985</v>
      </c>
    </row>
    <row r="163" spans="3:20" ht="15.5" x14ac:dyDescent="0.35">
      <c r="C163" t="s">
        <v>1725</v>
      </c>
      <c r="Q163" s="5">
        <v>-13024103600</v>
      </c>
      <c r="R163" s="5">
        <v>8708312600</v>
      </c>
      <c r="S163" s="5">
        <v>15896227000</v>
      </c>
      <c r="T163" s="5">
        <v>-9103507500</v>
      </c>
    </row>
    <row r="164" spans="3:20" ht="15.5" x14ac:dyDescent="0.35">
      <c r="C164" t="s">
        <v>1726</v>
      </c>
      <c r="Q164" s="5">
        <v>-9159944160</v>
      </c>
      <c r="R164" s="5">
        <v>4278973703</v>
      </c>
      <c r="S164" s="5">
        <v>18531744279</v>
      </c>
      <c r="T164" s="5">
        <v>-20603316001</v>
      </c>
    </row>
    <row r="165" spans="3:20" ht="15.5" x14ac:dyDescent="0.35">
      <c r="C165" t="s">
        <v>1727</v>
      </c>
      <c r="Q165" s="5">
        <v>-12500000</v>
      </c>
      <c r="R165" s="5">
        <v>-34000000</v>
      </c>
      <c r="S165" s="5">
        <v>-113500000</v>
      </c>
    </row>
    <row r="166" spans="3:20" ht="15.5" x14ac:dyDescent="0.35">
      <c r="C166" t="s">
        <v>1728</v>
      </c>
    </row>
    <row r="167" spans="3:20" ht="15.5" x14ac:dyDescent="0.35">
      <c r="C167" t="s">
        <v>1729</v>
      </c>
      <c r="Q167" s="5">
        <v>120740000</v>
      </c>
      <c r="T167" s="5">
        <v>113500000</v>
      </c>
    </row>
    <row r="168" spans="3:20" ht="15.5" x14ac:dyDescent="0.35">
      <c r="C168" t="s">
        <v>431</v>
      </c>
      <c r="L168" s="5">
        <v>3133375736</v>
      </c>
      <c r="M168" s="5">
        <v>1361415409</v>
      </c>
      <c r="N168" s="5">
        <v>-2097231426</v>
      </c>
      <c r="O168" s="5">
        <v>-46872487241</v>
      </c>
      <c r="P168" s="5">
        <v>-58680000000</v>
      </c>
    </row>
    <row r="169" spans="3:20" ht="15.5" x14ac:dyDescent="0.35">
      <c r="C169" t="s">
        <v>329</v>
      </c>
      <c r="O169" s="5">
        <v>15000000000</v>
      </c>
      <c r="P169" s="5">
        <v>-15000000000</v>
      </c>
    </row>
    <row r="170" spans="3:20" ht="15.5" x14ac:dyDescent="0.35">
      <c r="C170" t="s">
        <v>1188</v>
      </c>
    </row>
    <row r="171" spans="3:20" ht="15.5" x14ac:dyDescent="0.35">
      <c r="C171" t="s">
        <v>1730</v>
      </c>
    </row>
    <row r="172" spans="3:20" ht="15.5" x14ac:dyDescent="0.35">
      <c r="C172" t="s">
        <v>704</v>
      </c>
      <c r="J172" s="5">
        <v>37249000000</v>
      </c>
    </row>
    <row r="173" spans="3:20" ht="15.5" x14ac:dyDescent="0.35">
      <c r="C173" t="s">
        <v>185</v>
      </c>
    </row>
    <row r="174" spans="3:20" ht="15.5" x14ac:dyDescent="0.35">
      <c r="C174" t="s">
        <v>186</v>
      </c>
      <c r="D174" s="5">
        <v>-1335904108</v>
      </c>
      <c r="E174" s="5">
        <v>-1645151422</v>
      </c>
      <c r="F174" s="5">
        <v>1143895061</v>
      </c>
      <c r="G174" s="5">
        <v>-1868404483</v>
      </c>
      <c r="I174" s="5">
        <v>-10813321917</v>
      </c>
      <c r="J174" s="5">
        <v>-94206393635</v>
      </c>
      <c r="K174" s="5">
        <v>-35000283051</v>
      </c>
      <c r="L174" s="5">
        <v>-5358500030</v>
      </c>
      <c r="M174" s="5">
        <v>-5702980658</v>
      </c>
      <c r="N174" s="5">
        <v>-2270357876</v>
      </c>
      <c r="O174" s="5">
        <v>32797300225</v>
      </c>
      <c r="P174" s="5">
        <v>-13536878005</v>
      </c>
      <c r="Q174" s="5">
        <v>11251640813</v>
      </c>
      <c r="R174" s="5">
        <v>1086063473</v>
      </c>
      <c r="S174" s="5">
        <v>-9707274902</v>
      </c>
      <c r="T174" s="5">
        <v>10971770768</v>
      </c>
    </row>
    <row r="175" spans="3:20" ht="15.5" x14ac:dyDescent="0.35">
      <c r="C175" t="s">
        <v>480</v>
      </c>
      <c r="D175" s="5">
        <v>914400000</v>
      </c>
      <c r="E175" s="5">
        <v>-914400000</v>
      </c>
      <c r="F175" s="5">
        <v>-7603200000</v>
      </c>
      <c r="I175" s="5">
        <v>-7603200000</v>
      </c>
      <c r="J175" s="5">
        <v>-4881600000</v>
      </c>
      <c r="K175" s="5">
        <v>-21400000000</v>
      </c>
      <c r="P175" s="5">
        <v>-10660000000</v>
      </c>
      <c r="S175" s="5">
        <v>-9000000000</v>
      </c>
      <c r="T175" s="5">
        <v>9000000000</v>
      </c>
    </row>
    <row r="176" spans="3:20" ht="15.5" x14ac:dyDescent="0.35">
      <c r="C176" t="s">
        <v>1731</v>
      </c>
      <c r="D176" s="5">
        <v>-1713600000</v>
      </c>
      <c r="G176" s="5">
        <v>4809600000</v>
      </c>
      <c r="S176" s="5">
        <v>1100000</v>
      </c>
      <c r="T176" s="5">
        <v>300000000</v>
      </c>
    </row>
    <row r="177" spans="3:20" ht="15.5" x14ac:dyDescent="0.35">
      <c r="C177" t="s">
        <v>479</v>
      </c>
      <c r="N177" s="5">
        <v>17378057937</v>
      </c>
      <c r="O177" s="5">
        <v>8331942063</v>
      </c>
      <c r="Q177" s="5">
        <v>34950000000</v>
      </c>
    </row>
    <row r="178" spans="3:20" ht="15.5" x14ac:dyDescent="0.35">
      <c r="C178" t="s">
        <v>1732</v>
      </c>
      <c r="O178" s="5">
        <v>35000000000</v>
      </c>
    </row>
    <row r="179" spans="3:20" ht="15.5" x14ac:dyDescent="0.35">
      <c r="C179" t="s">
        <v>1733</v>
      </c>
      <c r="F179" s="5">
        <v>2840018513</v>
      </c>
      <c r="G179" s="5">
        <v>-2840018513</v>
      </c>
      <c r="J179" s="5">
        <v>-65500000000</v>
      </c>
      <c r="L179" s="5">
        <v>-500000000</v>
      </c>
    </row>
    <row r="180" spans="3:20" ht="15.5" x14ac:dyDescent="0.35">
      <c r="C180" t="s">
        <v>1734</v>
      </c>
    </row>
    <row r="181" spans="3:20" ht="15.5" x14ac:dyDescent="0.35">
      <c r="C181" t="s">
        <v>775</v>
      </c>
      <c r="F181" s="5">
        <v>-21042969</v>
      </c>
      <c r="G181" s="5">
        <v>7162893</v>
      </c>
      <c r="J181" s="5">
        <v>462792201</v>
      </c>
      <c r="K181" s="5">
        <v>310591029</v>
      </c>
      <c r="L181" s="5">
        <v>77388367</v>
      </c>
      <c r="M181" s="5">
        <v>65694719</v>
      </c>
      <c r="N181" s="5">
        <v>740957302</v>
      </c>
      <c r="O181" s="5">
        <v>1208790584</v>
      </c>
      <c r="P181" s="5">
        <v>1271169293</v>
      </c>
      <c r="Q181" s="5">
        <v>1057707404</v>
      </c>
      <c r="R181" s="5">
        <v>1139589352</v>
      </c>
      <c r="S181" s="5">
        <v>1020958433</v>
      </c>
      <c r="T181" s="5">
        <v>3209020768</v>
      </c>
    </row>
    <row r="182" spans="3:20" ht="15.5" x14ac:dyDescent="0.35">
      <c r="C182" t="s">
        <v>1735</v>
      </c>
    </row>
    <row r="183" spans="3:20" ht="15.5" x14ac:dyDescent="0.35">
      <c r="C183" t="s">
        <v>1736</v>
      </c>
      <c r="D183" s="5">
        <v>-536704108</v>
      </c>
      <c r="E183" s="5">
        <v>-730751422</v>
      </c>
      <c r="F183" s="5">
        <v>-580680483</v>
      </c>
      <c r="G183" s="5">
        <v>-645799167</v>
      </c>
      <c r="I183" s="5">
        <v>-3210121917</v>
      </c>
      <c r="J183" s="5">
        <v>-10266393815</v>
      </c>
      <c r="K183" s="5">
        <v>-11739682552</v>
      </c>
      <c r="L183" s="5">
        <v>-9154188597</v>
      </c>
      <c r="M183" s="5">
        <v>-8446249848</v>
      </c>
      <c r="N183" s="5">
        <v>-9062803745</v>
      </c>
      <c r="O183" s="5">
        <v>-4874500708</v>
      </c>
      <c r="P183" s="5">
        <v>-4188500308</v>
      </c>
      <c r="Q183" s="5">
        <v>-4776872706</v>
      </c>
      <c r="R183" s="5">
        <v>-53525879</v>
      </c>
      <c r="S183" s="5">
        <v>-1729333335</v>
      </c>
      <c r="T183" s="5">
        <v>-1537250000</v>
      </c>
    </row>
    <row r="184" spans="3:20" ht="15.5" x14ac:dyDescent="0.35">
      <c r="C184" t="s">
        <v>377</v>
      </c>
      <c r="J184" s="5">
        <v>-14021192021</v>
      </c>
      <c r="K184" s="5">
        <v>-2259756000</v>
      </c>
      <c r="O184" s="5">
        <v>-2510840000</v>
      </c>
    </row>
    <row r="185" spans="3:20" ht="15.5" x14ac:dyDescent="0.35">
      <c r="C185" t="s">
        <v>1737</v>
      </c>
      <c r="F185" s="5">
        <v>6508800000</v>
      </c>
      <c r="G185" s="5">
        <v>-6508800000</v>
      </c>
    </row>
    <row r="186" spans="3:20" ht="15.5" x14ac:dyDescent="0.35">
      <c r="C186" t="s">
        <v>153</v>
      </c>
      <c r="L186" s="5">
        <v>789400000</v>
      </c>
    </row>
    <row r="187" spans="3:20" ht="15.5" x14ac:dyDescent="0.35">
      <c r="C187" t="s">
        <v>1738</v>
      </c>
      <c r="L187" s="5">
        <v>-101099800</v>
      </c>
    </row>
    <row r="188" spans="3:20" ht="15.5" x14ac:dyDescent="0.35">
      <c r="C188" t="s">
        <v>1739</v>
      </c>
      <c r="K188" s="5">
        <v>1001000000</v>
      </c>
    </row>
    <row r="189" spans="3:20" ht="15.5" x14ac:dyDescent="0.35">
      <c r="C189" t="s">
        <v>215</v>
      </c>
      <c r="D189" s="5">
        <v>-662233360</v>
      </c>
      <c r="E189" s="5">
        <v>-631114293</v>
      </c>
      <c r="F189" s="5">
        <v>-435274676</v>
      </c>
      <c r="G189" s="5">
        <v>-642286346</v>
      </c>
      <c r="I189" s="5">
        <v>-1252725563</v>
      </c>
      <c r="J189" s="5">
        <v>-10308521855</v>
      </c>
      <c r="K189" s="5">
        <v>-9353536253</v>
      </c>
      <c r="L189" s="5">
        <v>19435826512</v>
      </c>
      <c r="M189" s="5">
        <v>-2502051754</v>
      </c>
      <c r="N189" s="5">
        <v>-21755936368</v>
      </c>
      <c r="O189" s="5">
        <v>8816739304</v>
      </c>
      <c r="P189" s="5">
        <v>-3769971940</v>
      </c>
      <c r="Q189" s="5">
        <v>-1911777443</v>
      </c>
      <c r="R189" s="5">
        <v>2264692039</v>
      </c>
      <c r="S189" s="5">
        <v>5067711011</v>
      </c>
      <c r="T189" s="5">
        <v>-8843837009</v>
      </c>
    </row>
    <row r="190" spans="3:20" ht="15.5" x14ac:dyDescent="0.35">
      <c r="C190" t="s">
        <v>216</v>
      </c>
      <c r="E190" s="5">
        <v>2702266321</v>
      </c>
      <c r="I190" s="5">
        <v>3954991884</v>
      </c>
      <c r="J190" s="5">
        <v>14263513739</v>
      </c>
      <c r="K190" s="5">
        <v>23617049991</v>
      </c>
      <c r="L190" s="5">
        <v>4181223478</v>
      </c>
      <c r="M190" s="5">
        <v>6683275232</v>
      </c>
      <c r="N190" s="5">
        <v>28439211601</v>
      </c>
      <c r="O190" s="5">
        <v>19622472298</v>
      </c>
      <c r="P190" s="5">
        <v>23610443895</v>
      </c>
      <c r="Q190" s="5">
        <v>25522221340</v>
      </c>
      <c r="R190" s="5">
        <v>23257529303</v>
      </c>
      <c r="S190" s="5">
        <v>18189818291</v>
      </c>
      <c r="T190" s="5">
        <v>27033655300</v>
      </c>
    </row>
    <row r="191" spans="3:20" ht="15.5" x14ac:dyDescent="0.35">
      <c r="C191" t="s">
        <v>220</v>
      </c>
      <c r="D191" s="5">
        <v>-662233360</v>
      </c>
      <c r="E191" s="5">
        <v>2071152028</v>
      </c>
      <c r="F191" s="5">
        <v>-435274676</v>
      </c>
      <c r="G191" s="5">
        <v>-642286346</v>
      </c>
      <c r="I191" s="5">
        <v>2702266321</v>
      </c>
      <c r="J191" s="5">
        <v>3954991884</v>
      </c>
      <c r="K191" s="5">
        <v>14263513738</v>
      </c>
      <c r="L191" s="5">
        <v>23617049990</v>
      </c>
      <c r="M191" s="5">
        <v>4181223478</v>
      </c>
      <c r="N191" s="5">
        <v>6683275233</v>
      </c>
      <c r="O191" s="5">
        <v>28439211602</v>
      </c>
      <c r="P191" s="5">
        <v>19840471955</v>
      </c>
      <c r="Q191" s="5">
        <v>23610443897</v>
      </c>
      <c r="R191" s="5">
        <v>25522221342</v>
      </c>
      <c r="S191" s="5">
        <v>23257529302</v>
      </c>
      <c r="T191" s="5">
        <v>18189818291</v>
      </c>
    </row>
    <row r="193" spans="2:20" ht="15.5" x14ac:dyDescent="0.35">
      <c r="B193" t="s">
        <v>221</v>
      </c>
      <c r="C193" t="s">
        <v>11</v>
      </c>
      <c r="D193" s="5">
        <v>1180000000</v>
      </c>
      <c r="E193" s="5">
        <v>1180000000</v>
      </c>
      <c r="F193" s="5">
        <v>1180000000</v>
      </c>
      <c r="G193" s="5">
        <v>1180000000</v>
      </c>
      <c r="I193" s="5">
        <v>1180000000</v>
      </c>
      <c r="J193" s="5">
        <v>1180000000</v>
      </c>
      <c r="K193" s="5">
        <v>1180000000</v>
      </c>
      <c r="L193" s="5">
        <v>1180000000</v>
      </c>
      <c r="M193" s="5">
        <v>1180000000</v>
      </c>
      <c r="N193" s="5">
        <v>1180000000</v>
      </c>
      <c r="O193" s="5">
        <v>1180000000</v>
      </c>
      <c r="P193" s="5">
        <v>1180000000</v>
      </c>
      <c r="Q193" s="5">
        <v>1180000000</v>
      </c>
      <c r="R193" s="5">
        <v>1180000000</v>
      </c>
      <c r="S193" s="5">
        <v>1180000000</v>
      </c>
      <c r="T193" s="5">
        <v>1180000000</v>
      </c>
    </row>
    <row r="194" spans="2:20" ht="15.5" x14ac:dyDescent="0.35">
      <c r="C194" t="s">
        <v>222</v>
      </c>
      <c r="D194" s="6">
        <v>-0.79</v>
      </c>
      <c r="E194" s="6">
        <v>-0.47</v>
      </c>
      <c r="G194" s="6">
        <v>0.94</v>
      </c>
    </row>
    <row r="195" spans="2:20" ht="15.5" x14ac:dyDescent="0.35">
      <c r="C195" t="s">
        <v>223</v>
      </c>
      <c r="D195" s="6">
        <v>-63.29</v>
      </c>
      <c r="E195" s="6">
        <v>-106.38</v>
      </c>
      <c r="F195" s="5">
        <v>0</v>
      </c>
      <c r="G195" s="6">
        <v>53.19</v>
      </c>
    </row>
    <row r="196" spans="2:20" ht="15.5" x14ac:dyDescent="0.35">
      <c r="C196" t="s">
        <v>72</v>
      </c>
      <c r="D196" s="6">
        <v>102.02</v>
      </c>
      <c r="E196" s="6">
        <v>42.29</v>
      </c>
      <c r="F196" s="6">
        <v>39.880000000000003</v>
      </c>
      <c r="G196" s="6">
        <v>19.190000000000001</v>
      </c>
    </row>
    <row r="197" spans="2:20" ht="15.5" x14ac:dyDescent="0.35">
      <c r="C197" t="s">
        <v>224</v>
      </c>
      <c r="D197" s="5">
        <v>-920000000</v>
      </c>
      <c r="E197" s="5">
        <v>-520000000</v>
      </c>
      <c r="F197" s="5">
        <v>320000000</v>
      </c>
      <c r="G197" s="5">
        <v>1170000000</v>
      </c>
    </row>
    <row r="198" spans="2:20" ht="15.5" x14ac:dyDescent="0.35">
      <c r="C198" t="s">
        <v>225</v>
      </c>
      <c r="D198" s="6">
        <v>-5.0000000000000001E-3</v>
      </c>
      <c r="E198" s="6">
        <v>-3.0000000000000001E-3</v>
      </c>
      <c r="F198" s="5">
        <v>0</v>
      </c>
      <c r="G198" s="6">
        <v>5.8999999999999999E-3</v>
      </c>
    </row>
    <row r="199" spans="2:20" ht="15.5" x14ac:dyDescent="0.35">
      <c r="C199" t="s">
        <v>226</v>
      </c>
      <c r="D199" s="6">
        <v>-5.6999999999999993E-3</v>
      </c>
      <c r="E199" s="6">
        <v>-3.4000000000000002E-3</v>
      </c>
      <c r="F199" s="5">
        <v>0</v>
      </c>
      <c r="G199" s="6">
        <v>6.8000000000000005E-3</v>
      </c>
    </row>
    <row r="200" spans="2:20" ht="15.5" x14ac:dyDescent="0.35">
      <c r="C200" t="s">
        <v>227</v>
      </c>
      <c r="D200" s="6">
        <v>-5.8999999999999999E-3</v>
      </c>
      <c r="E200" s="6">
        <v>-3.4000000000000002E-3</v>
      </c>
      <c r="F200" s="6">
        <v>1.2999999999999999E-3</v>
      </c>
      <c r="G200" s="6">
        <v>7.1999999999999998E-3</v>
      </c>
    </row>
    <row r="201" spans="2:20" ht="15.5" x14ac:dyDescent="0.35">
      <c r="C201" t="s">
        <v>228</v>
      </c>
      <c r="D201" s="6">
        <v>-0.72</v>
      </c>
    </row>
    <row r="202" spans="2:20" ht="15.5" x14ac:dyDescent="0.35">
      <c r="C202" t="s">
        <v>230</v>
      </c>
      <c r="D202" s="6">
        <v>0.36</v>
      </c>
      <c r="E202" s="6">
        <v>0.36</v>
      </c>
      <c r="F202" s="6">
        <v>0.36</v>
      </c>
      <c r="G202" s="6">
        <v>0.36</v>
      </c>
    </row>
    <row r="203" spans="2:20" ht="15.5" x14ac:dyDescent="0.35">
      <c r="C203" t="s">
        <v>231</v>
      </c>
      <c r="D203" s="6">
        <v>137.91999999999999</v>
      </c>
      <c r="E203" s="6">
        <v>138.69999999999999</v>
      </c>
      <c r="F203" s="6">
        <v>139.16999999999999</v>
      </c>
      <c r="G203" s="6">
        <v>139.16999999999999</v>
      </c>
    </row>
    <row r="204" spans="2:20" ht="15.5" x14ac:dyDescent="0.35">
      <c r="C204" t="s">
        <v>232</v>
      </c>
      <c r="D204" s="6">
        <v>0.36</v>
      </c>
      <c r="E204" s="6">
        <v>0.36</v>
      </c>
      <c r="F204" s="6">
        <v>0.36</v>
      </c>
      <c r="G204" s="6">
        <v>0.36</v>
      </c>
    </row>
    <row r="205" spans="2:20" ht="15.5" x14ac:dyDescent="0.35">
      <c r="C205" t="s">
        <v>233</v>
      </c>
      <c r="D205" s="6">
        <v>137.91999999999999</v>
      </c>
      <c r="E205" s="6">
        <v>138.69999999999999</v>
      </c>
      <c r="F205" s="6">
        <v>139.16999999999999</v>
      </c>
      <c r="G205" s="6">
        <v>139.16999999999999</v>
      </c>
    </row>
    <row r="206" spans="2:20" ht="15.5" x14ac:dyDescent="0.35">
      <c r="C206" t="s">
        <v>234</v>
      </c>
    </row>
    <row r="207" spans="2:20" ht="15.5" x14ac:dyDescent="0.35">
      <c r="C207" t="s">
        <v>235</v>
      </c>
    </row>
    <row r="208" spans="2:20" ht="15.5" x14ac:dyDescent="0.35">
      <c r="C208" t="s">
        <v>316</v>
      </c>
      <c r="D208" s="5">
        <v>163000000000</v>
      </c>
      <c r="E208" s="5">
        <v>164000000000</v>
      </c>
      <c r="F208" s="5">
        <v>165000000000</v>
      </c>
      <c r="G208" s="5">
        <v>165000000000</v>
      </c>
    </row>
    <row r="209" spans="3:20" ht="15.5" x14ac:dyDescent="0.35">
      <c r="C209" t="s">
        <v>23</v>
      </c>
    </row>
    <row r="210" spans="3:20" ht="15.5" x14ac:dyDescent="0.35">
      <c r="C210" t="s">
        <v>20</v>
      </c>
    </row>
    <row r="211" spans="3:20" ht="15.5" x14ac:dyDescent="0.35">
      <c r="C211" t="s">
        <v>237</v>
      </c>
      <c r="D211" s="5">
        <v>-24000000000</v>
      </c>
      <c r="E211" s="5">
        <v>-23000000000</v>
      </c>
      <c r="F211" s="5">
        <v>-23000000000</v>
      </c>
      <c r="G211" s="5">
        <v>-23000000000</v>
      </c>
    </row>
    <row r="212" spans="3:20" ht="15.5" x14ac:dyDescent="0.35">
      <c r="C212" t="s">
        <v>238</v>
      </c>
      <c r="D212" s="5">
        <v>1000000000</v>
      </c>
      <c r="E212" s="5">
        <v>1000000000</v>
      </c>
      <c r="F212" s="5">
        <v>-2000000000</v>
      </c>
      <c r="G212" s="5">
        <v>1000000000</v>
      </c>
    </row>
    <row r="213" spans="3:20" ht="15.5" x14ac:dyDescent="0.35">
      <c r="C213" t="s">
        <v>239</v>
      </c>
    </row>
    <row r="214" spans="3:20" ht="15.5" x14ac:dyDescent="0.35">
      <c r="C214" t="s">
        <v>12</v>
      </c>
      <c r="D214" s="5">
        <v>1000000000</v>
      </c>
      <c r="E214" s="5">
        <v>1000000000</v>
      </c>
      <c r="F214" s="5">
        <v>-2000000000</v>
      </c>
      <c r="G214" s="5">
        <v>1000000000</v>
      </c>
    </row>
    <row r="215" spans="3:20" ht="15.5" x14ac:dyDescent="0.35">
      <c r="C215" t="s">
        <v>15</v>
      </c>
      <c r="D215" s="6">
        <v>0.56999999999999995</v>
      </c>
      <c r="E215" s="6">
        <v>0.86</v>
      </c>
      <c r="F215" s="6">
        <v>-1.33</v>
      </c>
      <c r="G215" s="6">
        <v>1.04</v>
      </c>
    </row>
    <row r="216" spans="3:20" ht="15.5" x14ac:dyDescent="0.35">
      <c r="C216" t="s">
        <v>57</v>
      </c>
      <c r="I216" s="6">
        <v>0.31</v>
      </c>
      <c r="J216" s="6">
        <v>-1.83</v>
      </c>
      <c r="K216" s="6">
        <v>-12.67</v>
      </c>
      <c r="L216" s="6">
        <v>-13.71</v>
      </c>
      <c r="M216" s="6">
        <v>-8.89</v>
      </c>
      <c r="N216" s="6">
        <v>1.79</v>
      </c>
      <c r="O216" s="6">
        <v>4.43</v>
      </c>
      <c r="P216" s="6">
        <v>6.3</v>
      </c>
      <c r="Q216" s="6">
        <v>2.29</v>
      </c>
      <c r="R216" s="6">
        <v>27.95</v>
      </c>
      <c r="S216" s="6">
        <v>7.12</v>
      </c>
      <c r="T216" s="6">
        <v>0.96</v>
      </c>
    </row>
    <row r="217" spans="3:20" ht="15.5" x14ac:dyDescent="0.35">
      <c r="C217" t="s">
        <v>71</v>
      </c>
      <c r="I217" s="6">
        <v>161.29</v>
      </c>
      <c r="J217" s="6">
        <v>-27.32</v>
      </c>
      <c r="K217" s="6">
        <v>-3.95</v>
      </c>
      <c r="L217" s="6">
        <v>-29.61</v>
      </c>
      <c r="M217" s="6">
        <v>-176.6</v>
      </c>
      <c r="N217" s="6">
        <v>871.51</v>
      </c>
      <c r="O217" s="6">
        <v>273.14</v>
      </c>
      <c r="P217" s="6">
        <v>146.03</v>
      </c>
      <c r="Q217" s="6">
        <v>497.82</v>
      </c>
      <c r="R217" s="6">
        <v>36.14</v>
      </c>
      <c r="S217" s="6">
        <v>113.76</v>
      </c>
      <c r="T217" s="6">
        <v>895.83</v>
      </c>
    </row>
    <row r="218" spans="3:20" ht="15.5" x14ac:dyDescent="0.35">
      <c r="C218" t="s">
        <v>74</v>
      </c>
      <c r="I218" s="6">
        <v>7.26</v>
      </c>
      <c r="J218" s="6">
        <v>2.2000000000000002</v>
      </c>
      <c r="K218" s="6">
        <v>0.95</v>
      </c>
      <c r="L218" s="6">
        <v>12.89</v>
      </c>
      <c r="M218" s="6">
        <v>79.08</v>
      </c>
      <c r="N218" s="6">
        <v>63.56</v>
      </c>
      <c r="O218" s="6">
        <v>49.17</v>
      </c>
      <c r="P218" s="6">
        <v>22.63</v>
      </c>
      <c r="Q218" s="6">
        <v>17.989999999999998</v>
      </c>
      <c r="R218" s="6">
        <v>8.6199999999999992</v>
      </c>
      <c r="S218" s="6">
        <v>34.479999999999997</v>
      </c>
      <c r="T218" s="6">
        <v>75.930000000000007</v>
      </c>
    </row>
    <row r="219" spans="3:20" ht="15.5" x14ac:dyDescent="0.35">
      <c r="C219" t="s">
        <v>240</v>
      </c>
      <c r="I219" s="5">
        <v>760000000</v>
      </c>
      <c r="J219" s="5">
        <v>1560000000</v>
      </c>
    </row>
    <row r="220" spans="3:20" ht="15.5" x14ac:dyDescent="0.35">
      <c r="C220" t="s">
        <v>241</v>
      </c>
      <c r="I220" s="6">
        <v>2E-3</v>
      </c>
      <c r="J220" s="6">
        <v>-1.1399999999999999E-2</v>
      </c>
      <c r="K220" s="6">
        <v>-4.1700000000000001E-2</v>
      </c>
      <c r="L220" s="6">
        <v>-4.5899999999999996E-2</v>
      </c>
      <c r="M220" s="6">
        <v>-3.0800000000000001E-2</v>
      </c>
      <c r="N220" s="6">
        <v>5.7999999999999996E-3</v>
      </c>
      <c r="O220" s="6">
        <v>1.5100000000000001E-2</v>
      </c>
      <c r="P220" s="6">
        <v>2.3300000000000001E-2</v>
      </c>
      <c r="Q220" s="6">
        <v>9.300000000000001E-3</v>
      </c>
      <c r="R220" s="6">
        <v>9.849999999999999E-2</v>
      </c>
      <c r="S220" s="6">
        <v>3.7400000000000003E-2</v>
      </c>
      <c r="T220" s="6">
        <v>5.8999999999999999E-3</v>
      </c>
    </row>
    <row r="221" spans="3:20" ht="15.5" x14ac:dyDescent="0.35">
      <c r="C221" t="s">
        <v>242</v>
      </c>
      <c r="I221" s="6">
        <v>2.3E-3</v>
      </c>
      <c r="J221" s="6">
        <v>-1.32E-2</v>
      </c>
      <c r="K221" s="6">
        <v>-8.9900000000000008E-2</v>
      </c>
      <c r="L221" s="6">
        <v>-8.9399999999999993E-2</v>
      </c>
      <c r="M221" s="6">
        <v>-5.3399999999999996E-2</v>
      </c>
      <c r="N221" s="6">
        <v>1.0200000000000001E-2</v>
      </c>
      <c r="O221" s="6">
        <v>2.5499999999999998E-2</v>
      </c>
      <c r="P221" s="6">
        <v>3.73E-2</v>
      </c>
      <c r="Q221" s="6">
        <v>1.3999999999999999E-2</v>
      </c>
      <c r="R221" s="6">
        <v>0.1741</v>
      </c>
      <c r="S221" s="6">
        <v>5.28E-2</v>
      </c>
      <c r="T221" s="6">
        <v>7.4000000000000003E-3</v>
      </c>
    </row>
    <row r="222" spans="3:20" ht="15.5" x14ac:dyDescent="0.35">
      <c r="C222" t="s">
        <v>243</v>
      </c>
      <c r="I222" s="6">
        <v>3.7000000000000002E-3</v>
      </c>
      <c r="J222" s="6">
        <v>7.9000000000000008E-3</v>
      </c>
      <c r="K222" s="6">
        <v>-6.1200000000000004E-2</v>
      </c>
      <c r="L222" s="6">
        <v>-8.5999999999999993E-2</v>
      </c>
      <c r="M222" s="6">
        <v>-4.1399999999999999E-2</v>
      </c>
      <c r="N222" s="6">
        <v>2.5399999999999999E-2</v>
      </c>
      <c r="O222" s="6">
        <v>3.9300000000000002E-2</v>
      </c>
      <c r="P222" s="6">
        <v>5.7599999999999998E-2</v>
      </c>
      <c r="Q222" s="6">
        <v>1.7100000000000001E-2</v>
      </c>
      <c r="R222" s="6">
        <v>3.9599999999999996E-2</v>
      </c>
      <c r="S222" s="6">
        <v>6.3200000000000006E-2</v>
      </c>
      <c r="T222" s="6">
        <v>-1.5900000000000001E-2</v>
      </c>
    </row>
    <row r="223" spans="3:20" ht="15.5" x14ac:dyDescent="0.35">
      <c r="C223" t="s">
        <v>244</v>
      </c>
    </row>
    <row r="224" spans="3:20" ht="15.5" x14ac:dyDescent="0.35">
      <c r="C224" t="s">
        <v>68</v>
      </c>
      <c r="I224" s="6">
        <v>0.36</v>
      </c>
      <c r="J224" s="6">
        <v>0.36</v>
      </c>
      <c r="K224" s="6">
        <v>0.35</v>
      </c>
      <c r="L224" s="6">
        <v>2.65</v>
      </c>
      <c r="M224" s="6">
        <v>9.43</v>
      </c>
      <c r="N224" s="6">
        <v>8.9</v>
      </c>
      <c r="O224" s="6">
        <v>6.97</v>
      </c>
      <c r="P224" s="6">
        <v>5.44</v>
      </c>
      <c r="Q224" s="5">
        <v>7</v>
      </c>
      <c r="R224" s="6">
        <v>6.29</v>
      </c>
      <c r="S224" s="6">
        <v>6.01</v>
      </c>
      <c r="T224" s="6">
        <v>6.62</v>
      </c>
    </row>
    <row r="225" spans="2:20" ht="15.5" x14ac:dyDescent="0.35">
      <c r="C225" t="s">
        <v>65</v>
      </c>
      <c r="I225" s="6">
        <v>139.16999999999999</v>
      </c>
      <c r="J225" s="6">
        <v>138.86000000000001</v>
      </c>
      <c r="K225" s="6">
        <v>140.88</v>
      </c>
      <c r="L225" s="6">
        <v>153.36000000000001</v>
      </c>
      <c r="M225" s="6">
        <v>166.43</v>
      </c>
      <c r="N225" s="6">
        <v>175.32</v>
      </c>
      <c r="O225" s="6">
        <v>173.53</v>
      </c>
      <c r="P225" s="6">
        <v>169.1</v>
      </c>
      <c r="Q225" s="6">
        <v>162.80000000000001</v>
      </c>
      <c r="R225" s="6">
        <v>160.51</v>
      </c>
      <c r="S225" s="6">
        <v>134.79</v>
      </c>
      <c r="T225" s="6">
        <v>129.91999999999999</v>
      </c>
    </row>
    <row r="226" spans="2:20" ht="15.5" x14ac:dyDescent="0.35">
      <c r="C226" t="s">
        <v>245</v>
      </c>
      <c r="I226" s="6">
        <v>0.36</v>
      </c>
      <c r="J226" s="6">
        <v>0.36</v>
      </c>
      <c r="K226" s="6">
        <v>0.35</v>
      </c>
      <c r="L226" s="6">
        <v>2.65</v>
      </c>
      <c r="M226" s="6">
        <v>9.43</v>
      </c>
      <c r="N226" s="6">
        <v>8.9</v>
      </c>
      <c r="O226" s="6">
        <v>6.97</v>
      </c>
      <c r="P226" s="6">
        <v>5.44</v>
      </c>
      <c r="Q226" s="5">
        <v>7</v>
      </c>
      <c r="R226" s="6">
        <v>6.29</v>
      </c>
      <c r="S226" s="6">
        <v>6.01</v>
      </c>
      <c r="T226" s="6">
        <v>6.62</v>
      </c>
    </row>
    <row r="227" spans="2:20" ht="15.5" x14ac:dyDescent="0.35">
      <c r="C227" t="s">
        <v>246</v>
      </c>
      <c r="I227" s="6">
        <v>139.16999999999999</v>
      </c>
      <c r="J227" s="6">
        <v>138.86000000000001</v>
      </c>
      <c r="K227" s="6">
        <v>140.88</v>
      </c>
      <c r="L227" s="6">
        <v>153.36000000000001</v>
      </c>
      <c r="M227" s="6">
        <v>166.43</v>
      </c>
      <c r="N227" s="6">
        <v>175.32</v>
      </c>
      <c r="O227" s="6">
        <v>173.53</v>
      </c>
      <c r="P227" s="6">
        <v>169.1</v>
      </c>
      <c r="Q227" s="6">
        <v>162.80000000000001</v>
      </c>
      <c r="R227" s="6">
        <v>160.51</v>
      </c>
      <c r="S227" s="6">
        <v>134.79</v>
      </c>
      <c r="T227" s="6">
        <v>129.91999999999999</v>
      </c>
    </row>
    <row r="228" spans="2:20" ht="15.5" x14ac:dyDescent="0.35">
      <c r="C228" t="s">
        <v>247</v>
      </c>
    </row>
    <row r="229" spans="2:20" ht="15.5" x14ac:dyDescent="0.35">
      <c r="C229" t="s">
        <v>248</v>
      </c>
    </row>
    <row r="230" spans="2:20" ht="15.5" x14ac:dyDescent="0.35">
      <c r="C230" t="s">
        <v>25</v>
      </c>
    </row>
    <row r="231" spans="2:20" ht="15.5" x14ac:dyDescent="0.35">
      <c r="C231" t="s">
        <v>22</v>
      </c>
    </row>
    <row r="232" spans="2:20" ht="15.5" x14ac:dyDescent="0.35">
      <c r="C232" t="s">
        <v>249</v>
      </c>
      <c r="I232" s="5">
        <v>-23000000000</v>
      </c>
      <c r="J232" s="5">
        <v>-23000000000</v>
      </c>
      <c r="K232" s="5">
        <v>15000000000</v>
      </c>
      <c r="L232" s="5">
        <v>29000000000</v>
      </c>
      <c r="M232" s="5">
        <v>47000000000</v>
      </c>
      <c r="N232" s="5">
        <v>54000000000</v>
      </c>
      <c r="O232" s="5">
        <v>55000000000</v>
      </c>
      <c r="P232" s="5">
        <v>156000000000</v>
      </c>
      <c r="Q232" s="5">
        <v>112000000000</v>
      </c>
      <c r="R232" s="5">
        <v>105000000000</v>
      </c>
      <c r="S232" s="5">
        <v>89000000000</v>
      </c>
      <c r="T232" s="5">
        <v>72000000000</v>
      </c>
    </row>
    <row r="233" spans="2:20" ht="15.5" x14ac:dyDescent="0.35">
      <c r="C233" t="s">
        <v>250</v>
      </c>
      <c r="I233" s="5">
        <v>10000000000</v>
      </c>
      <c r="J233" s="5">
        <v>47000000000</v>
      </c>
      <c r="K233" s="5">
        <v>27000000000</v>
      </c>
      <c r="L233" s="5">
        <v>18000000000</v>
      </c>
      <c r="M233" s="5">
        <v>1000000000</v>
      </c>
      <c r="N233" s="5">
        <v>-17000000000</v>
      </c>
      <c r="O233" s="5">
        <v>7000000000</v>
      </c>
      <c r="P233" s="5">
        <v>13000000000</v>
      </c>
      <c r="Q233" s="5">
        <v>6000000000</v>
      </c>
      <c r="R233" s="5">
        <v>10000000000</v>
      </c>
      <c r="S233" s="5">
        <v>9000000000</v>
      </c>
      <c r="T233" s="5">
        <v>-4000000000</v>
      </c>
    </row>
    <row r="234" spans="2:20" ht="15.5" x14ac:dyDescent="0.35">
      <c r="C234" t="s">
        <v>251</v>
      </c>
      <c r="K234" s="5">
        <v>-1000000000</v>
      </c>
      <c r="L234" s="5">
        <v>3000000000</v>
      </c>
      <c r="M234" s="5">
        <v>0</v>
      </c>
      <c r="N234" s="5">
        <v>-3000000000</v>
      </c>
      <c r="O234" s="5">
        <v>-47000000000</v>
      </c>
      <c r="P234" s="5">
        <v>-86000000000</v>
      </c>
      <c r="Q234" s="5">
        <v>-44000000000</v>
      </c>
      <c r="R234" s="5">
        <v>-1000000000</v>
      </c>
      <c r="S234" s="5">
        <v>0</v>
      </c>
      <c r="T234" s="5">
        <v>-4000000000</v>
      </c>
    </row>
    <row r="235" spans="2:20" ht="15.5" x14ac:dyDescent="0.35">
      <c r="C235" t="s">
        <v>14</v>
      </c>
      <c r="I235" s="5">
        <v>10000000000</v>
      </c>
      <c r="J235" s="5">
        <v>47000000000</v>
      </c>
      <c r="K235" s="5">
        <v>26000000000</v>
      </c>
      <c r="L235" s="5">
        <v>21000000000</v>
      </c>
      <c r="M235" s="5">
        <v>1000000000</v>
      </c>
      <c r="O235" s="5">
        <v>-41000000000</v>
      </c>
      <c r="P235" s="5">
        <v>-72000000000</v>
      </c>
      <c r="Q235" s="5">
        <v>-38000000000</v>
      </c>
      <c r="R235" s="5">
        <v>10000000000</v>
      </c>
      <c r="S235" s="5">
        <v>9000000000</v>
      </c>
      <c r="T235" s="5">
        <v>-7000000000</v>
      </c>
    </row>
    <row r="236" spans="2:20" ht="15.5" x14ac:dyDescent="0.35">
      <c r="C236" t="s">
        <v>16</v>
      </c>
      <c r="I236" s="6">
        <v>8.07</v>
      </c>
      <c r="J236" s="6">
        <v>39.39</v>
      </c>
      <c r="K236" s="6">
        <v>21.66</v>
      </c>
      <c r="L236" s="6">
        <v>18.09</v>
      </c>
      <c r="M236" s="6">
        <v>0.63</v>
      </c>
      <c r="N236" s="6">
        <v>-16.850000000000001</v>
      </c>
      <c r="O236" s="6">
        <v>-34.22</v>
      </c>
      <c r="P236" s="6">
        <v>-60.99</v>
      </c>
      <c r="Q236" s="6">
        <v>-31.72</v>
      </c>
      <c r="R236" s="6">
        <v>8.11</v>
      </c>
      <c r="S236" s="6">
        <v>7.08</v>
      </c>
      <c r="T236" s="6">
        <v>-6.31</v>
      </c>
    </row>
    <row r="238" spans="2:20" ht="15.5" x14ac:dyDescent="0.35">
      <c r="B238" t="s">
        <v>252</v>
      </c>
      <c r="C238" t="s">
        <v>253</v>
      </c>
      <c r="D238" s="5">
        <v>-931000000</v>
      </c>
      <c r="E238" s="5">
        <v>-560000000</v>
      </c>
      <c r="F238" s="5">
        <v>-33000</v>
      </c>
      <c r="G238" s="5">
        <v>1000000000</v>
      </c>
      <c r="H238" s="5">
        <v>-3000000000</v>
      </c>
      <c r="I238" s="5">
        <v>372000000</v>
      </c>
      <c r="J238" s="5">
        <v>-2000000000</v>
      </c>
      <c r="K238" s="5">
        <v>-15000000000</v>
      </c>
      <c r="L238" s="5">
        <v>-16000000000</v>
      </c>
      <c r="M238" s="5">
        <v>-11000000000</v>
      </c>
      <c r="N238" s="5">
        <v>2000000000</v>
      </c>
      <c r="O238" s="5">
        <v>5000000000</v>
      </c>
      <c r="P238" s="5">
        <v>7000000000</v>
      </c>
      <c r="Q238" s="5">
        <v>3000000000</v>
      </c>
    </row>
    <row r="239" spans="2:20" ht="15.5" x14ac:dyDescent="0.35">
      <c r="C239" t="s">
        <v>56</v>
      </c>
      <c r="D239" s="6">
        <v>-0.79</v>
      </c>
      <c r="E239" s="6">
        <v>-0.47</v>
      </c>
      <c r="F239" s="5">
        <v>0</v>
      </c>
      <c r="G239" s="6">
        <v>0.94</v>
      </c>
      <c r="H239" s="6">
        <v>-2.52</v>
      </c>
      <c r="I239" s="6">
        <v>0.31</v>
      </c>
      <c r="J239" s="6">
        <v>-1.83</v>
      </c>
      <c r="K239" s="6">
        <v>-12.67</v>
      </c>
      <c r="L239" s="6">
        <v>-13.71</v>
      </c>
      <c r="M239" s="6">
        <v>-8.89</v>
      </c>
      <c r="N239" s="6">
        <v>1.79</v>
      </c>
      <c r="O239" s="6">
        <v>4.43</v>
      </c>
      <c r="P239" s="6">
        <v>6.3</v>
      </c>
      <c r="Q239" s="6">
        <v>2.29</v>
      </c>
    </row>
    <row r="240" spans="2:20" ht="15.5" x14ac:dyDescent="0.35">
      <c r="C240" t="s">
        <v>256</v>
      </c>
      <c r="D240" s="5">
        <v>580000000</v>
      </c>
      <c r="E240" s="5">
        <v>1000000000</v>
      </c>
      <c r="F240" s="5">
        <v>1000000000</v>
      </c>
      <c r="G240" s="5">
        <v>3000000000</v>
      </c>
      <c r="H240" s="5">
        <v>4000000000</v>
      </c>
      <c r="I240" s="5">
        <v>8000000000</v>
      </c>
      <c r="J240" s="5">
        <v>27000000000</v>
      </c>
      <c r="K240" s="5">
        <v>62000000000</v>
      </c>
      <c r="L240" s="5">
        <v>37000000000</v>
      </c>
      <c r="M240" s="5">
        <v>24000000000</v>
      </c>
      <c r="N240" s="5">
        <v>29000000000</v>
      </c>
      <c r="O240" s="5">
        <v>29000000000</v>
      </c>
      <c r="P240" s="5">
        <v>48000000000</v>
      </c>
      <c r="Q240" s="5">
        <v>75000000000</v>
      </c>
    </row>
    <row r="241" spans="3:9" ht="15.5" x14ac:dyDescent="0.35">
      <c r="C241" t="s">
        <v>258</v>
      </c>
      <c r="I241" s="6">
        <v>-19.86</v>
      </c>
    </row>
    <row r="242" spans="3:9" ht="15.5" x14ac:dyDescent="0.35">
      <c r="C242" t="s">
        <v>259</v>
      </c>
      <c r="I242" s="6">
        <v>-157.85</v>
      </c>
    </row>
    <row r="243" spans="3:9" ht="15.5" x14ac:dyDescent="0.35">
      <c r="C243" t="s">
        <v>260</v>
      </c>
      <c r="I243" s="6">
        <v>7.49</v>
      </c>
    </row>
    <row r="244" spans="3:9" ht="15.5" x14ac:dyDescent="0.35">
      <c r="C244" t="s">
        <v>261</v>
      </c>
      <c r="I244" s="6">
        <v>-6.3E-3</v>
      </c>
    </row>
    <row r="245" spans="3:9" ht="15.5" x14ac:dyDescent="0.35">
      <c r="C245" t="s">
        <v>262</v>
      </c>
      <c r="I245" s="6">
        <v>9.0399999999999991</v>
      </c>
    </row>
    <row r="246" spans="3:9" ht="15.5" x14ac:dyDescent="0.35">
      <c r="C246" t="s">
        <v>263</v>
      </c>
      <c r="I246" s="6">
        <v>0.36</v>
      </c>
    </row>
    <row r="247" spans="3:9" ht="15.5" x14ac:dyDescent="0.35">
      <c r="C247" t="s">
        <v>264</v>
      </c>
      <c r="I247" s="6">
        <v>44.36</v>
      </c>
    </row>
    <row r="248" spans="3:9" ht="15.5" x14ac:dyDescent="0.35">
      <c r="C248" t="s">
        <v>265</v>
      </c>
      <c r="I248" s="6">
        <v>44.36</v>
      </c>
    </row>
    <row r="249" spans="3:9" ht="15.5" x14ac:dyDescent="0.35">
      <c r="C249" t="s">
        <v>266</v>
      </c>
      <c r="I249" s="6">
        <v>-414.7</v>
      </c>
    </row>
    <row r="250" spans="3:9" ht="15.5" x14ac:dyDescent="0.35">
      <c r="C250" t="s">
        <v>267</v>
      </c>
      <c r="I250" s="6">
        <v>1035.18</v>
      </c>
    </row>
    <row r="251" spans="3:9" ht="15.5" x14ac:dyDescent="0.35">
      <c r="C251" t="s">
        <v>408</v>
      </c>
      <c r="I251" s="6">
        <v>-1.35</v>
      </c>
    </row>
    <row r="252" spans="3:9" ht="15.5" x14ac:dyDescent="0.35">
      <c r="C252" t="s">
        <v>409</v>
      </c>
      <c r="I252" s="6">
        <v>-1.58</v>
      </c>
    </row>
    <row r="253" spans="3:9" ht="15.5" x14ac:dyDescent="0.35">
      <c r="C253" t="s">
        <v>268</v>
      </c>
      <c r="I253" s="6">
        <v>-0.32</v>
      </c>
    </row>
    <row r="254" spans="3:9" ht="15.5" x14ac:dyDescent="0.35">
      <c r="C254" t="s">
        <v>269</v>
      </c>
      <c r="I254" s="6">
        <v>-2.52</v>
      </c>
    </row>
    <row r="255" spans="3:9" ht="15.5" x14ac:dyDescent="0.35">
      <c r="C255" t="s">
        <v>270</v>
      </c>
      <c r="I255" s="6">
        <v>5.53</v>
      </c>
    </row>
    <row r="256" spans="3:9" ht="15.5" x14ac:dyDescent="0.35">
      <c r="C256" t="s">
        <v>271</v>
      </c>
      <c r="D256" s="6">
        <v>1.19</v>
      </c>
    </row>
    <row r="257" spans="3:9" ht="15.5" x14ac:dyDescent="0.35">
      <c r="C257" t="s">
        <v>272</v>
      </c>
      <c r="I257" s="6">
        <v>137.91999999999999</v>
      </c>
    </row>
    <row r="258" spans="3:9" ht="15.5" x14ac:dyDescent="0.35">
      <c r="C258" t="s">
        <v>273</v>
      </c>
      <c r="I258" s="6">
        <v>1.1299999999999999</v>
      </c>
    </row>
    <row r="259" spans="3:9" ht="15.5" x14ac:dyDescent="0.35">
      <c r="C259" t="s">
        <v>274</v>
      </c>
      <c r="D259" s="6">
        <v>0.22</v>
      </c>
    </row>
    <row r="260" spans="3:9" ht="15.5" x14ac:dyDescent="0.35">
      <c r="C260" t="s">
        <v>275</v>
      </c>
      <c r="D260" s="6">
        <v>0.22</v>
      </c>
    </row>
    <row r="261" spans="3:9" ht="15.5" x14ac:dyDescent="0.35">
      <c r="C261" t="s">
        <v>278</v>
      </c>
      <c r="D261" s="6">
        <v>0.19</v>
      </c>
    </row>
    <row r="262" spans="3:9" ht="15.5" x14ac:dyDescent="0.35">
      <c r="C262" t="s">
        <v>280</v>
      </c>
      <c r="D262" s="6">
        <v>1.1299999999999999</v>
      </c>
    </row>
    <row r="263" spans="3:9" ht="15.5" x14ac:dyDescent="0.35">
      <c r="C263" t="s">
        <v>410</v>
      </c>
      <c r="I263" s="6">
        <v>-0.09</v>
      </c>
    </row>
    <row r="264" spans="3:9" ht="15.5" x14ac:dyDescent="0.35">
      <c r="C264" t="s">
        <v>12</v>
      </c>
      <c r="D264" s="5">
        <v>1000000000</v>
      </c>
    </row>
    <row r="265" spans="3:9" ht="15.5" x14ac:dyDescent="0.35">
      <c r="C265" t="s">
        <v>281</v>
      </c>
      <c r="I265" s="6">
        <v>4.91</v>
      </c>
    </row>
    <row r="266" spans="3:9" ht="15.5" x14ac:dyDescent="0.35">
      <c r="C266" t="s">
        <v>282</v>
      </c>
      <c r="I266" s="6">
        <v>-2E-3</v>
      </c>
    </row>
    <row r="267" spans="3:9" ht="15.5" x14ac:dyDescent="0.35">
      <c r="C267" t="s">
        <v>283</v>
      </c>
      <c r="I267" s="6">
        <v>-2.3E-3</v>
      </c>
    </row>
    <row r="268" spans="3:9" ht="15.5" x14ac:dyDescent="0.35">
      <c r="C268" t="s">
        <v>284</v>
      </c>
      <c r="I268" s="6">
        <v>-8.0000000000000004E-4</v>
      </c>
    </row>
    <row r="269" spans="3:9" ht="15.5" x14ac:dyDescent="0.35">
      <c r="C269" t="s">
        <v>285</v>
      </c>
      <c r="I269" s="6">
        <v>8.9999999999999998E-4</v>
      </c>
    </row>
    <row r="270" spans="3:9" ht="15.5" x14ac:dyDescent="0.35">
      <c r="C270" t="s">
        <v>291</v>
      </c>
      <c r="I270" s="6">
        <v>0.04</v>
      </c>
    </row>
    <row r="271" spans="3:9" ht="15.5" x14ac:dyDescent="0.35">
      <c r="C271" t="s">
        <v>52</v>
      </c>
      <c r="I271" s="5">
        <v>59000000000</v>
      </c>
    </row>
    <row r="272" spans="3:9" ht="15.5" x14ac:dyDescent="0.35">
      <c r="C272" t="s">
        <v>293</v>
      </c>
      <c r="I272" s="5">
        <v>48000000000</v>
      </c>
    </row>
    <row r="273" spans="3:9" ht="15.5" x14ac:dyDescent="0.35">
      <c r="C273" t="s">
        <v>294</v>
      </c>
      <c r="I273" s="5">
        <v>1180000000</v>
      </c>
    </row>
    <row r="274" spans="3:9" ht="15.5" x14ac:dyDescent="0.35">
      <c r="C274" t="s">
        <v>296</v>
      </c>
      <c r="D274" s="6">
        <v>0.78079999999999994</v>
      </c>
    </row>
    <row r="275" spans="3:9" ht="15.5" x14ac:dyDescent="0.35">
      <c r="C275" t="s">
        <v>297</v>
      </c>
      <c r="D275" s="6">
        <v>-1.5786000000000002</v>
      </c>
    </row>
    <row r="276" spans="3:9" ht="15.5" x14ac:dyDescent="0.35">
      <c r="C276" t="s">
        <v>298</v>
      </c>
      <c r="D276" s="6">
        <v>-1.6036000000000001</v>
      </c>
    </row>
    <row r="277" spans="3:9" ht="15.5" x14ac:dyDescent="0.35">
      <c r="C277" t="s">
        <v>299</v>
      </c>
      <c r="D277" s="6">
        <v>-0.6762999999999999</v>
      </c>
    </row>
    <row r="278" spans="3:9" ht="15.5" x14ac:dyDescent="0.35">
      <c r="C278" t="s">
        <v>300</v>
      </c>
      <c r="D278" s="6">
        <v>-0.68409999999999993</v>
      </c>
    </row>
    <row r="279" spans="3:9" ht="15.5" x14ac:dyDescent="0.35">
      <c r="C279" t="s">
        <v>301</v>
      </c>
      <c r="D279" s="6">
        <v>-48.911200000000001</v>
      </c>
    </row>
    <row r="280" spans="3:9" ht="15.5" x14ac:dyDescent="0.35">
      <c r="C280" t="s">
        <v>302</v>
      </c>
      <c r="I280" s="5">
        <v>6</v>
      </c>
    </row>
    <row r="281" spans="3:9" ht="15.5" x14ac:dyDescent="0.35">
      <c r="C281" t="s">
        <v>303</v>
      </c>
      <c r="I281" s="6">
        <v>0.64</v>
      </c>
    </row>
    <row r="282" spans="3:9" ht="15.5" x14ac:dyDescent="0.35">
      <c r="C282" t="s">
        <v>304</v>
      </c>
      <c r="I282" s="6">
        <v>0.04</v>
      </c>
    </row>
    <row r="283" spans="3:9" ht="15.5" x14ac:dyDescent="0.35">
      <c r="C283" t="s">
        <v>305</v>
      </c>
      <c r="I283" s="6">
        <v>0.3</v>
      </c>
    </row>
    <row r="284" spans="3:9" ht="15.5" x14ac:dyDescent="0.35">
      <c r="C284" t="s">
        <v>306</v>
      </c>
      <c r="I284" s="6">
        <v>0.15</v>
      </c>
    </row>
    <row r="285" spans="3:9" ht="15.5" x14ac:dyDescent="0.35">
      <c r="C285" t="s">
        <v>307</v>
      </c>
      <c r="I285" s="6">
        <v>0.89</v>
      </c>
    </row>
    <row r="286" spans="3:9" ht="15.5" x14ac:dyDescent="0.35">
      <c r="C286" t="s">
        <v>308</v>
      </c>
      <c r="I286" s="6">
        <v>0.95</v>
      </c>
    </row>
    <row r="287" spans="3:9" ht="15.5" x14ac:dyDescent="0.35">
      <c r="C287" t="s">
        <v>309</v>
      </c>
      <c r="I287" s="5">
        <v>7000000000</v>
      </c>
    </row>
    <row r="288" spans="3:9" ht="15.5" x14ac:dyDescent="0.35">
      <c r="C288" t="s">
        <v>310</v>
      </c>
      <c r="I288" s="5">
        <v>5000000000</v>
      </c>
    </row>
    <row r="289" spans="3:9" ht="15.5" x14ac:dyDescent="0.35">
      <c r="C289" t="s">
        <v>311</v>
      </c>
      <c r="I289" s="5">
        <v>0</v>
      </c>
    </row>
    <row r="290" spans="3:9" ht="15.5" x14ac:dyDescent="0.35">
      <c r="C290" t="s">
        <v>312</v>
      </c>
      <c r="I290" s="5">
        <v>0</v>
      </c>
    </row>
    <row r="291" spans="3:9" ht="15.5" x14ac:dyDescent="0.35">
      <c r="C291" t="s">
        <v>313</v>
      </c>
      <c r="D291" s="5">
        <v>1000000000</v>
      </c>
    </row>
    <row r="292" spans="3:9" ht="15.5" x14ac:dyDescent="0.35">
      <c r="C292" t="s">
        <v>314</v>
      </c>
      <c r="D292" s="5">
        <v>185000000000</v>
      </c>
    </row>
    <row r="293" spans="3:9" ht="15.5" x14ac:dyDescent="0.35">
      <c r="C293" t="s">
        <v>315</v>
      </c>
      <c r="D293" s="5">
        <v>31000000000</v>
      </c>
    </row>
    <row r="294" spans="3:9" ht="15.5" x14ac:dyDescent="0.35">
      <c r="C294" t="s">
        <v>237</v>
      </c>
      <c r="D294" s="5">
        <v>-24000000000</v>
      </c>
    </row>
    <row r="295" spans="3:9" ht="15.5" x14ac:dyDescent="0.35">
      <c r="C295" t="s">
        <v>236</v>
      </c>
      <c r="I295" s="5">
        <v>163000000000</v>
      </c>
    </row>
    <row r="296" spans="3:9" ht="15.5" x14ac:dyDescent="0.35">
      <c r="C296" t="s">
        <v>316</v>
      </c>
      <c r="I296" s="5">
        <v>154000000000</v>
      </c>
    </row>
    <row r="297" spans="3:9" ht="15.5" x14ac:dyDescent="0.35">
      <c r="C297" t="s">
        <v>317</v>
      </c>
      <c r="I297" s="5">
        <v>1000000000</v>
      </c>
    </row>
    <row r="298" spans="3:9" ht="15.5" x14ac:dyDescent="0.35">
      <c r="C298" t="s">
        <v>319</v>
      </c>
      <c r="I298" s="5">
        <v>-4000000000</v>
      </c>
    </row>
    <row r="299" spans="3:9" ht="15.5" x14ac:dyDescent="0.35">
      <c r="C299" t="s">
        <v>321</v>
      </c>
      <c r="I299" s="5">
        <v>1000000000</v>
      </c>
    </row>
  </sheetData>
  <pageMargins left="0.7" right="0.7" top="0.75" bottom="0.75" header="0.3" footer="0.3"/>
  <ignoredErrors>
    <ignoredError sqref="A1:T300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3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1740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1741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369">
        <f t="shared" ca="1" si="0"/>
        <v>2510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vm="370">
        <f t="shared" ca="1" si="0"/>
        <v>2450</v>
      </c>
      <c r="O2" s="2" vm="371">
        <f t="shared" ca="1" si="0"/>
        <v>3300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307">
        <f t="shared" ca="1" si="0"/>
        <v>4000</v>
      </c>
      <c r="T2" s="2" vm="372">
        <f t="shared" ca="1" si="0"/>
        <v>3750</v>
      </c>
      <c r="U2" s="2" t="str">
        <f t="shared" ca="1" si="0"/>
        <v>Libur</v>
      </c>
      <c r="V2" s="2" t="str">
        <f t="shared" ca="1" si="0"/>
        <v>Libur</v>
      </c>
      <c r="W2" s="2" vm="373">
        <f t="shared" ca="1" si="0"/>
        <v>1550</v>
      </c>
      <c r="X2" s="2" vm="374">
        <f t="shared" ca="1" si="0"/>
        <v>1990</v>
      </c>
      <c r="Y2" s="2" vm="190">
        <f t="shared" ca="1" si="0"/>
        <v>2500</v>
      </c>
      <c r="Z2" s="2" vm="375">
        <f t="shared" ca="1" si="0"/>
        <v>2400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363453939000</v>
      </c>
      <c r="H4" s="2">
        <f>IFERROR(SUM(D4:G4)*(4/MAX(1,COUNT(D4:G4))),"")</f>
        <v>1453815756000</v>
      </c>
      <c r="I4" s="2">
        <f t="shared" ref="I4:Z4" si="1">IFERROR(INDEX(I51:I500,MATCH($C$4,$C$51:$C$500,0)),"")</f>
        <v>1401311465000</v>
      </c>
      <c r="J4" s="2">
        <f t="shared" si="1"/>
        <v>1386217604000</v>
      </c>
      <c r="K4" s="2">
        <f t="shared" si="1"/>
        <v>1299256143000</v>
      </c>
      <c r="L4" s="2">
        <f t="shared" si="1"/>
        <v>1096117308000</v>
      </c>
      <c r="M4" s="2">
        <f t="shared" si="1"/>
        <v>871499152000</v>
      </c>
      <c r="N4" s="2">
        <f t="shared" si="1"/>
        <v>927495382000</v>
      </c>
      <c r="O4" s="2">
        <f t="shared" si="1"/>
        <v>1477975543000</v>
      </c>
      <c r="P4" s="2">
        <f t="shared" si="1"/>
        <v>1689647742000</v>
      </c>
      <c r="Q4" s="2">
        <f t="shared" si="1"/>
        <v>1609456677000</v>
      </c>
      <c r="R4" s="2">
        <f t="shared" si="1"/>
        <v>1659204584000</v>
      </c>
      <c r="S4" s="2">
        <f t="shared" si="1"/>
        <v>1644546338000</v>
      </c>
      <c r="T4" s="2">
        <f t="shared" si="1"/>
        <v>1521681297000</v>
      </c>
      <c r="U4" s="2">
        <f t="shared" si="1"/>
        <v>1393191548000</v>
      </c>
      <c r="V4" s="2">
        <f t="shared" si="1"/>
        <v>1709975626000</v>
      </c>
      <c r="W4" s="2">
        <f t="shared" si="1"/>
        <v>909589677000</v>
      </c>
      <c r="X4" s="2">
        <f t="shared" si="1"/>
        <v>811316002000</v>
      </c>
      <c r="Y4" s="2">
        <f t="shared" si="1"/>
        <v>551705287000</v>
      </c>
      <c r="Z4" s="2">
        <f t="shared" si="1"/>
        <v>542924889000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145313906000</v>
      </c>
      <c r="H5" s="2">
        <f>IFERROR(SUM(D5:G5)*(4/MAX(1,COUNT(D5:G5))),"")</f>
        <v>581255624000</v>
      </c>
      <c r="I5" s="2">
        <f t="shared" ref="I5:Z5" si="2">IFERROR(INDEX(I51:I500,MATCH($C$5,$C$51:$C$500,0)),"")</f>
        <v>638763072000</v>
      </c>
      <c r="J5" s="2">
        <f t="shared" si="2"/>
        <v>997826652000</v>
      </c>
      <c r="K5" s="2">
        <f t="shared" si="2"/>
        <v>611440436000</v>
      </c>
      <c r="L5" s="2">
        <f t="shared" si="2"/>
        <v>558763947000</v>
      </c>
      <c r="M5" s="2">
        <f t="shared" si="2"/>
        <v>447943202000</v>
      </c>
      <c r="N5" s="2">
        <f t="shared" si="2"/>
        <v>-571947824000</v>
      </c>
      <c r="O5" s="2">
        <f t="shared" si="2"/>
        <v>537422181000</v>
      </c>
      <c r="P5" s="2">
        <f t="shared" si="2"/>
        <v>210958580000</v>
      </c>
      <c r="Q5" s="2">
        <f t="shared" si="2"/>
        <v>266598705000</v>
      </c>
      <c r="R5" s="2">
        <f t="shared" si="2"/>
        <v>719221516000</v>
      </c>
      <c r="S5" s="2">
        <f t="shared" si="2"/>
        <v>281077568000</v>
      </c>
      <c r="T5" s="2">
        <f t="shared" si="2"/>
        <v>354857082000</v>
      </c>
      <c r="U5" s="2">
        <f t="shared" si="2"/>
        <v>40547058000</v>
      </c>
      <c r="V5" s="2">
        <f t="shared" si="2"/>
        <v>243934692000</v>
      </c>
      <c r="W5" s="2">
        <f t="shared" si="2"/>
        <v>90875637000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11525574093000</v>
      </c>
      <c r="H6" s="2">
        <f>IFERROR(INDEX(D6:G6,COUNT(D6:G6)),"")</f>
        <v>11525574093000</v>
      </c>
      <c r="I6" s="2">
        <f t="shared" ref="I6:Z6" si="3">IFERROR(INDEX(I51:I500,MATCH($C$6,$C$51:$C$500,0)),"")</f>
        <v>11380260187000</v>
      </c>
      <c r="J6" s="2">
        <f t="shared" si="3"/>
        <v>11349646756000</v>
      </c>
      <c r="K6" s="2">
        <f t="shared" si="3"/>
        <v>10889254671000</v>
      </c>
      <c r="L6" s="2">
        <f t="shared" si="3"/>
        <v>11045072794000</v>
      </c>
      <c r="M6" s="2">
        <f t="shared" si="3"/>
        <v>10797455175000</v>
      </c>
      <c r="N6" s="2">
        <f t="shared" si="3"/>
        <v>10653586794000</v>
      </c>
      <c r="O6" s="2">
        <f t="shared" si="3"/>
        <v>11575574237000</v>
      </c>
      <c r="P6" s="2">
        <f t="shared" si="3"/>
        <v>1232152528000</v>
      </c>
      <c r="Q6" s="2">
        <f t="shared" si="3"/>
        <v>986912868000</v>
      </c>
      <c r="R6" s="2">
        <f t="shared" si="3"/>
        <v>2285244690000</v>
      </c>
      <c r="S6" s="2">
        <f t="shared" si="3"/>
        <v>2406569383000</v>
      </c>
      <c r="T6" s="2">
        <f t="shared" si="3"/>
        <v>2367131193000</v>
      </c>
      <c r="U6" s="2">
        <f t="shared" si="3"/>
        <v>2159752050000</v>
      </c>
      <c r="V6" s="2">
        <f t="shared" si="3"/>
        <v>2232284134000</v>
      </c>
      <c r="W6" s="2">
        <f t="shared" si="3"/>
        <v>2297533970000</v>
      </c>
      <c r="X6" s="2">
        <f t="shared" si="3"/>
        <v>2223279707000</v>
      </c>
      <c r="Y6" s="2">
        <f t="shared" si="3"/>
        <v>1783903493000</v>
      </c>
      <c r="Z6" s="2">
        <f t="shared" si="3"/>
        <v>1458640892000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3.55</v>
      </c>
      <c r="H7" s="3">
        <f>IFERROR(INDEX(D7:G7,COUNT(D7:G7)),"")</f>
        <v>3.55</v>
      </c>
      <c r="I7" s="3">
        <f t="shared" ref="I7:Z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3.55</v>
      </c>
      <c r="O7" s="3">
        <f t="shared" si="4"/>
        <v>3.55</v>
      </c>
      <c r="P7" s="3">
        <f t="shared" si="4"/>
        <v>3.55</v>
      </c>
      <c r="Q7" s="3">
        <f t="shared" si="4"/>
        <v>3.55</v>
      </c>
      <c r="R7" s="3">
        <f t="shared" si="4"/>
        <v>3.55</v>
      </c>
      <c r="S7" s="3">
        <f t="shared" si="4"/>
        <v>3.55</v>
      </c>
      <c r="T7" s="3">
        <f t="shared" si="4"/>
        <v>3.55</v>
      </c>
      <c r="U7" s="3">
        <f t="shared" si="4"/>
        <v>3.55</v>
      </c>
      <c r="V7" s="3">
        <f t="shared" si="4"/>
        <v>3.55</v>
      </c>
      <c r="W7" s="3">
        <f t="shared" si="4"/>
        <v>3.55</v>
      </c>
      <c r="X7" s="3">
        <f t="shared" si="4"/>
        <v>3.55</v>
      </c>
      <c r="Y7" s="3">
        <f t="shared" si="4"/>
        <v>3.55</v>
      </c>
      <c r="Z7" s="3">
        <f t="shared" si="4"/>
        <v>3.55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136000000000</v>
      </c>
      <c r="H8" s="2">
        <f>IFERROR(INDEX(D8:G8,COUNT(D8:G8)),"")</f>
        <v>136000000000</v>
      </c>
      <c r="I8" s="2">
        <f t="shared" ref="I8:Z8" si="5">IFERROR(INDEX(I51:I500,MATCH($C$8,$C$51:$C$500,0)),"")</f>
        <v>633000000000</v>
      </c>
      <c r="J8" s="2">
        <f t="shared" si="5"/>
        <v>542000000000</v>
      </c>
      <c r="K8" s="2">
        <f t="shared" si="5"/>
        <v>573000000000</v>
      </c>
      <c r="L8" s="2">
        <f t="shared" si="5"/>
        <v>460000000000</v>
      </c>
      <c r="M8" s="2">
        <f t="shared" si="5"/>
        <v>219000000000</v>
      </c>
      <c r="N8" s="2">
        <f t="shared" si="5"/>
        <v>-145000000000</v>
      </c>
      <c r="O8" s="2">
        <f t="shared" si="5"/>
        <v>518000000000</v>
      </c>
      <c r="P8" s="2">
        <f t="shared" si="5"/>
        <v>428000000000</v>
      </c>
      <c r="Q8" s="2">
        <f t="shared" si="5"/>
        <v>309000000000</v>
      </c>
      <c r="R8" s="2">
        <f t="shared" si="5"/>
        <v>343000000000</v>
      </c>
      <c r="S8" s="2">
        <f t="shared" si="5"/>
        <v>460000000000</v>
      </c>
      <c r="T8" s="2">
        <f t="shared" si="5"/>
        <v>212000000000</v>
      </c>
      <c r="U8" s="2">
        <f t="shared" si="5"/>
        <v>429000000000</v>
      </c>
      <c r="V8" s="2">
        <f t="shared" si="5"/>
        <v>244000000000</v>
      </c>
      <c r="W8" s="2">
        <f t="shared" si="5"/>
        <v>91000000000</v>
      </c>
      <c r="X8" s="2">
        <f t="shared" si="5"/>
        <v>24000000000</v>
      </c>
      <c r="Y8" s="2">
        <f t="shared" si="5"/>
        <v>-43000000000</v>
      </c>
      <c r="Z8" s="2">
        <f t="shared" si="5"/>
        <v>-325000000000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38.24</v>
      </c>
      <c r="H9" s="3">
        <f>IFERROR(INDEX(D9:G9,COUNT(D9:G9)),"")</f>
        <v>38.24</v>
      </c>
      <c r="I9" s="3">
        <f t="shared" ref="I9:Z9" si="6">IFERROR(INDEX(I51:I500,MATCH($C$9,$C$51:$C$500,0)),"")</f>
        <v>178.18</v>
      </c>
      <c r="J9" s="3">
        <f t="shared" si="6"/>
        <v>152.57</v>
      </c>
      <c r="K9" s="3">
        <f t="shared" si="6"/>
        <v>161.28</v>
      </c>
      <c r="L9" s="3">
        <f t="shared" si="6"/>
        <v>129.71</v>
      </c>
      <c r="M9" s="3">
        <f t="shared" si="6"/>
        <v>61.57</v>
      </c>
      <c r="N9" s="3">
        <f t="shared" si="6"/>
        <v>-40.94</v>
      </c>
      <c r="O9" s="3">
        <f t="shared" si="6"/>
        <v>146</v>
      </c>
      <c r="P9" s="3">
        <f t="shared" si="6"/>
        <v>120.49</v>
      </c>
      <c r="Q9" s="3">
        <f t="shared" si="6"/>
        <v>87.12</v>
      </c>
      <c r="R9" s="3">
        <f t="shared" si="6"/>
        <v>96.76</v>
      </c>
      <c r="S9" s="3">
        <f t="shared" si="6"/>
        <v>129.63</v>
      </c>
      <c r="T9" s="3">
        <f t="shared" si="6"/>
        <v>59.73</v>
      </c>
      <c r="U9" s="3">
        <f t="shared" si="6"/>
        <v>120.7</v>
      </c>
      <c r="V9" s="3">
        <f t="shared" si="6"/>
        <v>68.790000000000006</v>
      </c>
      <c r="W9" s="3">
        <f t="shared" si="6"/>
        <v>25.6</v>
      </c>
      <c r="X9" s="3">
        <f t="shared" si="6"/>
        <v>6.87</v>
      </c>
      <c r="Y9" s="3">
        <f t="shared" si="6"/>
        <v>-12.2</v>
      </c>
      <c r="Z9" s="3">
        <f t="shared" si="6"/>
        <v>-91.51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>
        <f t="shared" ca="1" si="7"/>
        <v>16.451464901356754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>
        <f t="shared" ca="1" si="7"/>
        <v>-59.843673668783588</v>
      </c>
      <c r="O10" s="3">
        <f t="shared" ca="1" si="7"/>
        <v>22.602739726027398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30.857054694129445</v>
      </c>
      <c r="T10" s="3">
        <f t="shared" ca="1" si="7"/>
        <v>62.782521346057258</v>
      </c>
      <c r="U10" s="3" t="str">
        <f t="shared" ca="1" si="7"/>
        <v/>
      </c>
      <c r="V10" s="3" t="str">
        <f t="shared" ca="1" si="7"/>
        <v/>
      </c>
      <c r="W10" s="3">
        <f t="shared" ca="1" si="7"/>
        <v>60.546875</v>
      </c>
      <c r="X10" s="3">
        <f t="shared" ca="1" si="7"/>
        <v>289.66521106259097</v>
      </c>
      <c r="Y10" s="3">
        <f t="shared" ca="1" si="7"/>
        <v>-204.91803278688525</v>
      </c>
      <c r="Z10" s="3">
        <f t="shared" ca="1" si="7"/>
        <v>-26.226641897060428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894260537000</v>
      </c>
      <c r="H11" s="2">
        <f>IFERROR(INDEX(D11:G11,COUNT(D11:G11)),"")</f>
        <v>894260537000</v>
      </c>
      <c r="I11" s="2">
        <f t="shared" ref="I11:Z11" si="8">IFERROR(INDEX(I51:I500,MATCH($C$11,$C$51:$C$500,0)),"")</f>
        <v>753318200000</v>
      </c>
      <c r="J11" s="2">
        <f t="shared" si="8"/>
        <v>704450347000</v>
      </c>
      <c r="K11" s="2">
        <f t="shared" si="8"/>
        <v>668122916000</v>
      </c>
      <c r="L11" s="2">
        <f t="shared" si="8"/>
        <v>847854652000</v>
      </c>
      <c r="M11" s="2">
        <f t="shared" si="8"/>
        <v>704815641000</v>
      </c>
      <c r="N11" s="2">
        <f t="shared" si="8"/>
        <v>776166532000</v>
      </c>
      <c r="O11" s="2">
        <f t="shared" si="8"/>
        <v>740080310000</v>
      </c>
      <c r="P11" s="2">
        <f t="shared" si="8"/>
        <v>858507746000</v>
      </c>
      <c r="Q11" s="2">
        <f t="shared" si="8"/>
        <v>489658293000</v>
      </c>
      <c r="R11" s="2">
        <f t="shared" si="8"/>
        <v>394917680000</v>
      </c>
      <c r="S11" s="2">
        <f t="shared" si="8"/>
        <v>802942721000</v>
      </c>
      <c r="T11" s="2">
        <f t="shared" si="8"/>
        <v>720157412000</v>
      </c>
      <c r="U11" s="2">
        <f t="shared" si="8"/>
        <v>497850834000</v>
      </c>
      <c r="V11" s="2">
        <f t="shared" si="8"/>
        <v>331487639000</v>
      </c>
      <c r="W11" s="2">
        <f t="shared" si="8"/>
        <v>354510734000</v>
      </c>
      <c r="X11" s="2">
        <f t="shared" si="8"/>
        <v>437357993000</v>
      </c>
      <c r="Y11" s="2">
        <f t="shared" si="8"/>
        <v>157943452000</v>
      </c>
      <c r="Z11" s="2">
        <f t="shared" si="8"/>
        <v>328890057000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-359000000000</v>
      </c>
      <c r="H12" s="2">
        <f>IFERROR(INDEX(D12:G12,COUNT(D12:G12)),"")</f>
        <v>-359000000000</v>
      </c>
      <c r="I12" s="2">
        <f t="shared" ref="I12:Z12" si="9">IFERROR(INDEX(I51:I500,MATCH($C$12,$C$51:$C$500,0)),"")</f>
        <v>-220000000000</v>
      </c>
      <c r="J12" s="2">
        <f t="shared" si="9"/>
        <v>-175000000000</v>
      </c>
      <c r="K12" s="2">
        <f t="shared" si="9"/>
        <v>-144000000000</v>
      </c>
      <c r="L12" s="2">
        <f t="shared" si="9"/>
        <v>-309000000000</v>
      </c>
      <c r="M12" s="2">
        <f t="shared" si="9"/>
        <v>-210000000000</v>
      </c>
      <c r="N12" s="2">
        <f t="shared" si="9"/>
        <v>-289000000000</v>
      </c>
      <c r="O12" s="2">
        <f t="shared" si="9"/>
        <v>-679000000000</v>
      </c>
      <c r="P12" s="2">
        <f t="shared" si="9"/>
        <v>1939000000000</v>
      </c>
      <c r="Q12" s="2">
        <f t="shared" si="9"/>
        <v>2166000000000</v>
      </c>
      <c r="R12" s="2">
        <f t="shared" si="9"/>
        <v>948000000000</v>
      </c>
      <c r="S12" s="2">
        <f t="shared" si="9"/>
        <v>435000000000</v>
      </c>
      <c r="T12" s="2">
        <f t="shared" si="9"/>
        <v>515000000000</v>
      </c>
      <c r="U12" s="2">
        <f t="shared" si="9"/>
        <v>613000000000</v>
      </c>
      <c r="V12" s="2">
        <f t="shared" si="9"/>
        <v>691000000000</v>
      </c>
      <c r="W12" s="2">
        <f t="shared" si="9"/>
        <v>555000000000</v>
      </c>
      <c r="X12" s="2">
        <f t="shared" si="9"/>
        <v>736000000000</v>
      </c>
      <c r="Y12" s="2">
        <f t="shared" si="9"/>
        <v>1581000000000</v>
      </c>
      <c r="Z12" s="2">
        <f t="shared" si="9"/>
        <v>1624000000000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536000000000</v>
      </c>
      <c r="H13" s="2">
        <f>IFERROR(INDEX(D13:G13,COUNT(D13:G13)),"")</f>
        <v>536000000000</v>
      </c>
      <c r="I13" s="2">
        <f t="shared" ref="I13:Z13" si="10">IFERROR(INDEX(I51:I500,MATCH($C$13,$C$51:$C$500,0)),"")</f>
        <v>534000000000</v>
      </c>
      <c r="J13" s="2">
        <f t="shared" si="10"/>
        <v>530000000000</v>
      </c>
      <c r="K13" s="2">
        <f t="shared" si="10"/>
        <v>524000000000</v>
      </c>
      <c r="L13" s="2">
        <f t="shared" si="10"/>
        <v>538000000000</v>
      </c>
      <c r="M13" s="2">
        <f t="shared" si="10"/>
        <v>494000000000</v>
      </c>
      <c r="N13" s="2">
        <f t="shared" si="10"/>
        <v>487000000000</v>
      </c>
      <c r="O13" s="2">
        <f t="shared" si="10"/>
        <v>61000000000</v>
      </c>
      <c r="P13" s="2">
        <f t="shared" si="10"/>
        <v>2798000000000</v>
      </c>
      <c r="Q13" s="2">
        <f t="shared" si="10"/>
        <v>2656000000000</v>
      </c>
      <c r="R13" s="2">
        <f t="shared" si="10"/>
        <v>1342000000000</v>
      </c>
      <c r="S13" s="2">
        <f t="shared" si="10"/>
        <v>1238000000000</v>
      </c>
      <c r="T13" s="2">
        <f t="shared" si="10"/>
        <v>1235000000000</v>
      </c>
      <c r="U13" s="2">
        <f t="shared" si="10"/>
        <v>1111000000000</v>
      </c>
      <c r="V13" s="2">
        <f t="shared" si="10"/>
        <v>1022000000000</v>
      </c>
      <c r="W13" s="2">
        <f t="shared" si="10"/>
        <v>909000000000</v>
      </c>
      <c r="X13" s="2">
        <f t="shared" si="10"/>
        <v>1173000000000</v>
      </c>
      <c r="Y13" s="2">
        <f t="shared" si="10"/>
        <v>1739000000000</v>
      </c>
      <c r="Z13" s="2">
        <f t="shared" si="10"/>
        <v>1953000000000</v>
      </c>
    </row>
    <row r="14" spans="1:26" ht="15.5" x14ac:dyDescent="0.35">
      <c r="C14" t="s">
        <v>26</v>
      </c>
      <c r="D14" s="2">
        <f>IFERROR(INDEX(D51:D500,MATCH($C$14,$C$51:$C$500,0)),"")</f>
        <v>-8394314000</v>
      </c>
      <c r="H14" s="2">
        <f>IFERROR(SUM(D14:G14)*(4/MAX(1,COUNT(D14:G14))),"")</f>
        <v>-33577256000</v>
      </c>
      <c r="I14" s="2">
        <f t="shared" ref="I14:Z14" si="11">IFERROR(INDEX(I51:I500,MATCH($C$14,$C$51:$C$500,0)),"")</f>
        <v>-38726104000</v>
      </c>
      <c r="J14" s="2">
        <f t="shared" si="11"/>
        <v>-28917437000</v>
      </c>
      <c r="K14" s="2">
        <f t="shared" si="11"/>
        <v>-20723154000</v>
      </c>
      <c r="L14" s="2">
        <f t="shared" si="11"/>
        <v>-13987546000</v>
      </c>
      <c r="M14" s="2">
        <f t="shared" si="11"/>
        <v>-7323191000</v>
      </c>
      <c r="N14" s="2">
        <f t="shared" si="11"/>
        <v>-4878064000</v>
      </c>
      <c r="O14" s="2">
        <f t="shared" si="11"/>
        <v>-117654792000</v>
      </c>
      <c r="P14" s="2">
        <f t="shared" si="11"/>
        <v>-192000464000</v>
      </c>
      <c r="Q14" s="2">
        <f t="shared" si="11"/>
        <v>-135498058000</v>
      </c>
      <c r="R14" s="2">
        <f t="shared" si="11"/>
        <v>-48113727000</v>
      </c>
      <c r="S14" s="2">
        <f t="shared" si="11"/>
        <v>-62795772000</v>
      </c>
      <c r="T14" s="2">
        <f t="shared" si="11"/>
        <v>-59215237000</v>
      </c>
      <c r="U14" s="2">
        <f t="shared" si="11"/>
        <v>-78430806000</v>
      </c>
      <c r="V14" s="2">
        <f t="shared" si="11"/>
        <v>-44278018000</v>
      </c>
      <c r="W14" s="2">
        <f t="shared" si="11"/>
        <v>-63680593000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8681076000</v>
      </c>
      <c r="H15" s="2">
        <f>IFERROR(SUM(D15:G15)*(4/MAX(1,COUNT(D15:G15))),"")</f>
        <v>34724304000</v>
      </c>
      <c r="I15" s="2">
        <f t="shared" ref="I15:Z15" si="12">IFERROR(INDEX(I51:I500,MATCH($C$15,$C$51:$C$500,0)),"")</f>
        <v>-28160193000</v>
      </c>
      <c r="J15" s="2">
        <f t="shared" si="12"/>
        <v>-34457061000</v>
      </c>
      <c r="K15" s="2">
        <f t="shared" si="12"/>
        <v>-33351831000</v>
      </c>
      <c r="L15" s="2">
        <f t="shared" si="12"/>
        <v>-21963599000</v>
      </c>
      <c r="M15" s="2">
        <f t="shared" si="12"/>
        <v>-55877230000</v>
      </c>
      <c r="N15" s="2">
        <f t="shared" si="12"/>
        <v>-5704175000</v>
      </c>
      <c r="O15" s="2">
        <f t="shared" si="12"/>
        <v>-5199915000</v>
      </c>
      <c r="P15" s="2">
        <f t="shared" si="12"/>
        <v>-69837131000</v>
      </c>
      <c r="Q15" s="2">
        <f t="shared" si="12"/>
        <v>-99000659000</v>
      </c>
      <c r="R15" s="2">
        <f t="shared" si="12"/>
        <v>197204028000</v>
      </c>
      <c r="S15" s="2">
        <f t="shared" si="12"/>
        <v>-96745050000</v>
      </c>
      <c r="T15" s="2">
        <f t="shared" si="12"/>
        <v>-103141252000</v>
      </c>
      <c r="U15" s="2">
        <f t="shared" si="12"/>
        <v>-101202729000</v>
      </c>
      <c r="V15" s="2">
        <f t="shared" si="12"/>
        <v>-101510850000</v>
      </c>
      <c r="W15" s="2">
        <f t="shared" si="12"/>
        <v>-47624670000</v>
      </c>
      <c r="X15" s="2">
        <f t="shared" si="12"/>
        <v>-100278004000</v>
      </c>
      <c r="Y15" s="2">
        <f t="shared" si="12"/>
        <v>-55276698000</v>
      </c>
      <c r="Z15" s="2">
        <f t="shared" si="12"/>
        <v>17319011000</v>
      </c>
    </row>
    <row r="16" spans="1:26" ht="15.5" x14ac:dyDescent="0.35">
      <c r="C16" t="s">
        <v>28</v>
      </c>
      <c r="D16" s="2">
        <f>IFERROR(INDEX(D51:D500,MATCH($C$16,$C$51:$C$500,0)),"")</f>
        <v>136632830000</v>
      </c>
      <c r="H16" s="2">
        <f>IFERROR(SUM(D16:G16)*(4/MAX(1,COUNT(D16:G16))),"")</f>
        <v>546531320000</v>
      </c>
      <c r="I16" s="2">
        <f t="shared" ref="I16:Z16" si="13">IFERROR(INDEX(I51:I500,MATCH($C$16,$C$51:$C$500,0)),"")</f>
        <v>667503319000</v>
      </c>
      <c r="J16" s="2">
        <f t="shared" si="13"/>
        <v>1031997232000</v>
      </c>
      <c r="K16" s="2">
        <f t="shared" si="13"/>
        <v>646618826000</v>
      </c>
      <c r="L16" s="2">
        <f t="shared" si="13"/>
        <v>579356012000</v>
      </c>
      <c r="M16" s="2">
        <f t="shared" si="13"/>
        <v>503634642000</v>
      </c>
      <c r="N16" s="2">
        <f t="shared" si="13"/>
        <v>-569472722000</v>
      </c>
      <c r="O16" s="2">
        <f t="shared" si="13"/>
        <v>623206426000</v>
      </c>
      <c r="P16" s="2">
        <f t="shared" si="13"/>
        <v>284371435000</v>
      </c>
      <c r="Q16" s="2">
        <f t="shared" si="13"/>
        <v>385289517000</v>
      </c>
      <c r="R16" s="2">
        <f t="shared" si="13"/>
        <v>528415373000</v>
      </c>
      <c r="S16" s="2">
        <f t="shared" si="13"/>
        <v>376434969000</v>
      </c>
      <c r="T16" s="2">
        <f t="shared" si="13"/>
        <v>461385395000</v>
      </c>
      <c r="U16" s="2">
        <f t="shared" si="13"/>
        <v>134545645000</v>
      </c>
      <c r="V16" s="2">
        <f t="shared" si="13"/>
        <v>336236014000</v>
      </c>
      <c r="W16" s="2">
        <f t="shared" si="13"/>
        <v>130594044000</v>
      </c>
      <c r="X16" s="2">
        <f t="shared" si="13"/>
        <v>603343712000</v>
      </c>
      <c r="Y16" s="2">
        <f t="shared" si="13"/>
        <v>347959824000</v>
      </c>
      <c r="Z16" s="2">
        <f t="shared" si="13"/>
        <v>-246560117000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8910500000000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>
        <f t="shared" ca="1" si="14"/>
        <v>8697500000000</v>
      </c>
      <c r="O20" s="2">
        <f t="shared" ca="1" si="14"/>
        <v>11715000000000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14200000000000</v>
      </c>
      <c r="T20" s="2">
        <f t="shared" ca="1" si="14"/>
        <v>13312500000000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5502500000000</v>
      </c>
      <c r="X20" s="2">
        <f t="shared" ca="1" si="14"/>
        <v>7064500000000</v>
      </c>
      <c r="Y20" s="2">
        <f t="shared" ca="1" si="14"/>
        <v>8875000000000</v>
      </c>
      <c r="Z20" s="2">
        <f t="shared" ca="1" si="14"/>
        <v>8520000000000</v>
      </c>
    </row>
    <row r="21" spans="1:26" ht="15.5" x14ac:dyDescent="0.35">
      <c r="C21" t="s">
        <v>11</v>
      </c>
      <c r="D21" s="2">
        <f>IFERROR(INDEX(D51:D500,MATCH($C$7,$C$51:$C$500,0)),"")</f>
        <v>3550000000</v>
      </c>
      <c r="H21" s="2">
        <f>IFERROR(INDEX(D21:G21,COUNT(D21:G21)),"")</f>
        <v>3550000000</v>
      </c>
      <c r="I21" s="2">
        <f t="shared" ref="I21:Z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3550000000</v>
      </c>
      <c r="O21" s="2">
        <f t="shared" si="15"/>
        <v>3550000000</v>
      </c>
      <c r="P21" s="2">
        <f t="shared" si="15"/>
        <v>3550000000</v>
      </c>
      <c r="Q21" s="2">
        <f t="shared" si="15"/>
        <v>3550000000</v>
      </c>
      <c r="R21" s="2">
        <f t="shared" si="15"/>
        <v>3550000000</v>
      </c>
      <c r="S21" s="2">
        <f t="shared" si="15"/>
        <v>3550000000</v>
      </c>
      <c r="T21" s="2">
        <f t="shared" si="15"/>
        <v>3550000000</v>
      </c>
      <c r="U21" s="2">
        <f t="shared" si="15"/>
        <v>3550000000</v>
      </c>
      <c r="V21" s="2">
        <f t="shared" si="15"/>
        <v>3550000000</v>
      </c>
      <c r="W21" s="2">
        <f t="shared" si="15"/>
        <v>3550000000</v>
      </c>
      <c r="X21" s="2">
        <f t="shared" si="15"/>
        <v>3550000000</v>
      </c>
      <c r="Y21" s="2">
        <f t="shared" si="15"/>
        <v>3550000000</v>
      </c>
      <c r="Z21" s="2">
        <f t="shared" si="15"/>
        <v>3550000000</v>
      </c>
    </row>
    <row r="23" spans="1:26" ht="15.5" x14ac:dyDescent="0.35">
      <c r="B23" t="s">
        <v>53</v>
      </c>
      <c r="C23" t="s">
        <v>54</v>
      </c>
      <c r="D23" s="3">
        <f>IFERROR(D5/D6*100,"")</f>
        <v>1.2607953827502238</v>
      </c>
      <c r="H23" s="3">
        <f t="shared" ref="H23:Z23" si="16">IFERROR(H5/H6*100,"")</f>
        <v>5.0431815310008954</v>
      </c>
      <c r="I23" s="3">
        <f t="shared" si="16"/>
        <v>5.6129039363236837</v>
      </c>
      <c r="J23" s="3">
        <f t="shared" si="16"/>
        <v>8.7916978691208882</v>
      </c>
      <c r="K23" s="3">
        <f t="shared" si="16"/>
        <v>5.6150806870958156</v>
      </c>
      <c r="L23" s="3">
        <f t="shared" si="16"/>
        <v>5.0589430909277171</v>
      </c>
      <c r="M23" s="3">
        <f t="shared" si="16"/>
        <v>4.1485997833744186</v>
      </c>
      <c r="N23" s="3">
        <f t="shared" si="16"/>
        <v>-5.3685940243347492</v>
      </c>
      <c r="O23" s="3">
        <f t="shared" si="16"/>
        <v>4.6427258812110708</v>
      </c>
      <c r="P23" s="3">
        <f t="shared" si="16"/>
        <v>17.121141677355713</v>
      </c>
      <c r="Q23" s="3">
        <f t="shared" si="16"/>
        <v>27.013398410770339</v>
      </c>
      <c r="R23" s="3">
        <f t="shared" si="16"/>
        <v>31.472407272063279</v>
      </c>
      <c r="S23" s="3">
        <f t="shared" si="16"/>
        <v>11.679595443436256</v>
      </c>
      <c r="T23" s="3">
        <f t="shared" si="16"/>
        <v>14.991018793101595</v>
      </c>
      <c r="U23" s="3">
        <f t="shared" si="16"/>
        <v>1.8773941203111717</v>
      </c>
      <c r="V23" s="3">
        <f t="shared" si="16"/>
        <v>10.927582572694126</v>
      </c>
      <c r="W23" s="3">
        <f t="shared" si="16"/>
        <v>3.9553555327845706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-0.25819219232498103</v>
      </c>
      <c r="H24" s="4">
        <f t="shared" ref="H24:Z24" si="17">IFERROR(_xlfn.RRI(5,M23,H23),"")</f>
        <v>3.9825855681547839E-2</v>
      </c>
      <c r="I24" s="4" t="str">
        <f t="shared" si="17"/>
        <v/>
      </c>
      <c r="J24" s="4">
        <f t="shared" si="17"/>
        <v>0.13621349322094711</v>
      </c>
      <c r="K24" s="4">
        <f t="shared" si="17"/>
        <v>-0.19986244268297482</v>
      </c>
      <c r="L24" s="4">
        <f t="shared" si="17"/>
        <v>-0.28468700643531664</v>
      </c>
      <c r="M24" s="4">
        <f t="shared" si="17"/>
        <v>-0.33320195853500445</v>
      </c>
      <c r="N24" s="4" t="str">
        <f t="shared" si="17"/>
        <v/>
      </c>
      <c r="O24" s="4">
        <f t="shared" si="17"/>
        <v>-0.20897833428305967</v>
      </c>
      <c r="P24" s="4">
        <f t="shared" si="17"/>
        <v>0.55594934287327691</v>
      </c>
      <c r="Q24" s="4">
        <f t="shared" si="17"/>
        <v>0.19842545603893291</v>
      </c>
      <c r="R24" s="4">
        <f t="shared" si="17"/>
        <v>0.51408022461683855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40.93</v>
      </c>
      <c r="H25" s="3">
        <f>IFERROR(INDEX(D25:G25,COUNT(D25:G25)),"")</f>
        <v>40.93</v>
      </c>
      <c r="I25" s="3">
        <f t="shared" ref="I25:Z25" si="18">IFERROR(INDEX(I51:I500,MATCH($C$25,$C$51:$C$500,0)),"")</f>
        <v>180.1</v>
      </c>
      <c r="J25" s="3">
        <f t="shared" si="18"/>
        <v>281</v>
      </c>
      <c r="K25" s="3">
        <f t="shared" si="18"/>
        <v>172.75</v>
      </c>
      <c r="L25" s="3">
        <f t="shared" si="18"/>
        <v>157.01</v>
      </c>
      <c r="M25" s="3">
        <f t="shared" si="18"/>
        <v>126.13</v>
      </c>
      <c r="N25" s="3">
        <f t="shared" si="18"/>
        <v>-162.02000000000001</v>
      </c>
      <c r="O25" s="3">
        <f t="shared" si="18"/>
        <v>150.05000000000001</v>
      </c>
      <c r="P25" s="3">
        <f t="shared" si="18"/>
        <v>56.31</v>
      </c>
      <c r="Q25" s="3">
        <f t="shared" si="18"/>
        <v>76.900000000000006</v>
      </c>
      <c r="R25" s="3">
        <f t="shared" si="18"/>
        <v>200.99</v>
      </c>
      <c r="S25" s="3">
        <f t="shared" si="18"/>
        <v>76.69</v>
      </c>
      <c r="T25" s="3">
        <f t="shared" si="18"/>
        <v>99.96</v>
      </c>
      <c r="U25" s="3">
        <f t="shared" si="18"/>
        <v>11.42</v>
      </c>
      <c r="V25" s="3">
        <f t="shared" si="18"/>
        <v>68.709999999999994</v>
      </c>
      <c r="W25" s="3">
        <f t="shared" si="18"/>
        <v>25.55</v>
      </c>
      <c r="X25" s="3">
        <f t="shared" si="18"/>
        <v>141.71</v>
      </c>
      <c r="Y25" s="3">
        <f t="shared" si="18"/>
        <v>82.45</v>
      </c>
      <c r="Z25" s="3">
        <f t="shared" si="18"/>
        <v>-64.569999999999993</v>
      </c>
    </row>
    <row r="26" spans="1:26" ht="15.5" x14ac:dyDescent="0.35">
      <c r="C26" t="s">
        <v>58</v>
      </c>
      <c r="D26" s="4">
        <f>IFERROR(_xlfn.RRI(5,I25,D25),"")</f>
        <v>-0.25645782692901331</v>
      </c>
      <c r="H26" s="4">
        <f t="shared" ref="H26:Z26" si="19">IFERROR(_xlfn.RRI(5,M25,H25),"")</f>
        <v>-0.20155561741429051</v>
      </c>
      <c r="I26" s="4" t="str">
        <f t="shared" si="19"/>
        <v/>
      </c>
      <c r="J26" s="4">
        <f t="shared" si="19"/>
        <v>0.13368934264435595</v>
      </c>
      <c r="K26" s="4">
        <f t="shared" si="19"/>
        <v>0.25131458246911675</v>
      </c>
      <c r="L26" s="4">
        <f t="shared" si="19"/>
        <v>0.15345377508678593</v>
      </c>
      <c r="M26" s="4">
        <f t="shared" si="19"/>
        <v>-8.897815867126857E-2</v>
      </c>
      <c r="N26" s="4" t="str">
        <f t="shared" si="19"/>
        <v/>
      </c>
      <c r="O26" s="4">
        <f t="shared" si="19"/>
        <v>8.4630844032087316E-2</v>
      </c>
      <c r="P26" s="4">
        <f t="shared" si="19"/>
        <v>0.37589054010925693</v>
      </c>
      <c r="Q26" s="4">
        <f t="shared" si="19"/>
        <v>2.2777765652645998E-2</v>
      </c>
      <c r="R26" s="4">
        <f t="shared" si="19"/>
        <v>0.51062514397764391</v>
      </c>
      <c r="S26" s="4">
        <f t="shared" si="19"/>
        <v>-0.11556148249162002</v>
      </c>
      <c r="T26" s="4">
        <f t="shared" si="19"/>
        <v>3.9266952635369945E-2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102.38139126760564</v>
      </c>
      <c r="H27" s="3">
        <f t="shared" ref="H27:Z27" si="20">IFERROR(H4/H21,"")</f>
        <v>409.52556507042254</v>
      </c>
      <c r="I27" s="3">
        <f t="shared" si="20"/>
        <v>394.73562394366195</v>
      </c>
      <c r="J27" s="3">
        <f t="shared" si="20"/>
        <v>390.48383211267605</v>
      </c>
      <c r="K27" s="3">
        <f t="shared" si="20"/>
        <v>365.98764591549298</v>
      </c>
      <c r="L27" s="3">
        <f t="shared" si="20"/>
        <v>308.76543887323942</v>
      </c>
      <c r="M27" s="3">
        <f t="shared" si="20"/>
        <v>245.49271887323943</v>
      </c>
      <c r="N27" s="3">
        <f t="shared" si="20"/>
        <v>261.26630478873238</v>
      </c>
      <c r="O27" s="3">
        <f t="shared" si="20"/>
        <v>416.33113887323941</v>
      </c>
      <c r="P27" s="3">
        <f t="shared" si="20"/>
        <v>475.95711042253521</v>
      </c>
      <c r="Q27" s="3">
        <f t="shared" si="20"/>
        <v>453.36807802816901</v>
      </c>
      <c r="R27" s="3">
        <f t="shared" si="20"/>
        <v>467.38157295774647</v>
      </c>
      <c r="S27" s="3">
        <f t="shared" si="20"/>
        <v>463.25248957746481</v>
      </c>
      <c r="T27" s="3">
        <f t="shared" si="20"/>
        <v>428.64261887323943</v>
      </c>
      <c r="U27" s="3">
        <f t="shared" si="20"/>
        <v>392.44832338028169</v>
      </c>
      <c r="V27" s="3">
        <f t="shared" si="20"/>
        <v>481.68327492957746</v>
      </c>
      <c r="W27" s="3">
        <f t="shared" si="20"/>
        <v>256.22244422535209</v>
      </c>
      <c r="X27" s="3">
        <f t="shared" si="20"/>
        <v>228.53971887323942</v>
      </c>
      <c r="Y27" s="3">
        <f t="shared" si="20"/>
        <v>155.40994000000001</v>
      </c>
      <c r="Z27" s="3">
        <f t="shared" si="20"/>
        <v>152.93658845070422</v>
      </c>
    </row>
    <row r="28" spans="1:26" ht="15.5" x14ac:dyDescent="0.35">
      <c r="C28" t="s">
        <v>60</v>
      </c>
      <c r="D28" s="4">
        <f>IFERROR(_xlfn.RRI(5,I27,D27),"")</f>
        <v>-0.23654588383170194</v>
      </c>
      <c r="H28" s="4">
        <f t="shared" ref="H28:Z28" si="21">IFERROR(_xlfn.RRI(5,M27,H27),"")</f>
        <v>0.10776714530766718</v>
      </c>
      <c r="I28" s="4">
        <f t="shared" si="21"/>
        <v>8.6036906117076484E-2</v>
      </c>
      <c r="J28" s="4">
        <f t="shared" si="21"/>
        <v>-1.2737065175780105E-2</v>
      </c>
      <c r="K28" s="4">
        <f t="shared" si="21"/>
        <v>-5.1188977502772293E-2</v>
      </c>
      <c r="L28" s="4">
        <f t="shared" si="21"/>
        <v>-7.3947627110129144E-2</v>
      </c>
      <c r="M28" s="4">
        <f t="shared" si="21"/>
        <v>-0.12082889511198991</v>
      </c>
      <c r="N28" s="4">
        <f t="shared" si="21"/>
        <v>-0.10822944556492575</v>
      </c>
      <c r="O28" s="4">
        <f t="shared" si="21"/>
        <v>-5.8115601670502004E-3</v>
      </c>
      <c r="P28" s="4">
        <f t="shared" si="21"/>
        <v>3.9338627254176028E-2</v>
      </c>
      <c r="Q28" s="4">
        <f t="shared" si="21"/>
        <v>-1.2043383333042446E-2</v>
      </c>
      <c r="R28" s="4">
        <f t="shared" si="21"/>
        <v>0.12774492971269735</v>
      </c>
      <c r="S28" s="4">
        <f t="shared" si="21"/>
        <v>0.15178445984303446</v>
      </c>
      <c r="T28" s="4">
        <f t="shared" si="21"/>
        <v>0.22496395996905938</v>
      </c>
      <c r="U28" s="4">
        <f t="shared" si="21"/>
        <v>0.20740846403988322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-0.77273736812881733</v>
      </c>
      <c r="I29" s="4">
        <f t="shared" si="22"/>
        <v>-0.35907473309608545</v>
      </c>
      <c r="J29" s="4">
        <f t="shared" si="22"/>
        <v>0.62662807525325614</v>
      </c>
      <c r="K29" s="4">
        <f t="shared" si="22"/>
        <v>0.100248391822177</v>
      </c>
      <c r="L29" s="4">
        <f t="shared" si="22"/>
        <v>0.24482676603504319</v>
      </c>
      <c r="M29" s="4">
        <f t="shared" si="22"/>
        <v>-1.7784841377607701</v>
      </c>
      <c r="N29" s="4">
        <f t="shared" si="22"/>
        <v>-2.0797734088637121</v>
      </c>
      <c r="O29" s="4">
        <f t="shared" si="22"/>
        <v>1.6647131948144203</v>
      </c>
      <c r="P29" s="4">
        <f t="shared" si="22"/>
        <v>-0.26775032509752927</v>
      </c>
      <c r="Q29" s="4">
        <f t="shared" si="22"/>
        <v>-0.6173939001940395</v>
      </c>
      <c r="R29" s="4">
        <f t="shared" si="22"/>
        <v>1.620811057504238</v>
      </c>
      <c r="S29" s="4">
        <f t="shared" si="22"/>
        <v>-0.23279311724689875</v>
      </c>
      <c r="T29" s="4">
        <f t="shared" si="22"/>
        <v>7.7530647985989489</v>
      </c>
      <c r="U29" s="4">
        <f t="shared" si="22"/>
        <v>-0.83379420753893174</v>
      </c>
      <c r="V29" s="4">
        <f t="shared" si="22"/>
        <v>1.6892367906066534</v>
      </c>
      <c r="W29" s="4">
        <f t="shared" si="22"/>
        <v>-0.81970220873615129</v>
      </c>
      <c r="X29" s="4">
        <f t="shared" si="22"/>
        <v>0.71873862947240752</v>
      </c>
      <c r="Y29" s="4">
        <f t="shared" si="22"/>
        <v>-2.2769087811677249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3.7467966480956551E-2</v>
      </c>
      <c r="I30" s="4">
        <f t="shared" si="23"/>
        <v>1.0888522088051571E-2</v>
      </c>
      <c r="J30" s="4">
        <f t="shared" si="23"/>
        <v>6.6931729719749283E-2</v>
      </c>
      <c r="K30" s="4">
        <f t="shared" si="23"/>
        <v>0.18532581642256135</v>
      </c>
      <c r="L30" s="4">
        <f t="shared" si="23"/>
        <v>0.25773766444238605</v>
      </c>
      <c r="M30" s="4">
        <f t="shared" si="23"/>
        <v>-6.0373594399201015E-2</v>
      </c>
      <c r="N30" s="4">
        <f t="shared" si="23"/>
        <v>-0.37245552783818964</v>
      </c>
      <c r="O30" s="4">
        <f t="shared" si="23"/>
        <v>-0.12527593399405737</v>
      </c>
      <c r="P30" s="4">
        <f t="shared" si="23"/>
        <v>4.9824929211188709E-2</v>
      </c>
      <c r="Q30" s="4">
        <f t="shared" si="23"/>
        <v>-2.9982985509880915E-2</v>
      </c>
      <c r="R30" s="4">
        <f t="shared" si="23"/>
        <v>8.9132459580472338E-3</v>
      </c>
      <c r="S30" s="4">
        <f t="shared" si="23"/>
        <v>8.0742952707790375E-2</v>
      </c>
      <c r="T30" s="4">
        <f t="shared" si="23"/>
        <v>9.2226908198268773E-2</v>
      </c>
      <c r="U30" s="4">
        <f t="shared" si="23"/>
        <v>-0.1852564873927624</v>
      </c>
      <c r="V30" s="4">
        <f t="shared" si="23"/>
        <v>0.87994176851239725</v>
      </c>
      <c r="W30" s="4">
        <f t="shared" si="23"/>
        <v>0.12112872759534205</v>
      </c>
      <c r="X30" s="4">
        <f t="shared" si="23"/>
        <v>0.47056049872510997</v>
      </c>
      <c r="Y30" s="4">
        <f t="shared" si="23"/>
        <v>1.6172399125360483E-2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3246.64</v>
      </c>
      <c r="H32" s="3">
        <f>IFERROR(INDEX(D32:G32,COUNT(D32:G32)),"")</f>
        <v>3246.64</v>
      </c>
      <c r="I32" s="3">
        <f t="shared" ref="I32:Z32" si="24">IFERROR(INDEX(I51:I500,MATCH($C$32,$C$51:$C$500,0)),"")</f>
        <v>3205.71</v>
      </c>
      <c r="J32" s="3">
        <f t="shared" si="24"/>
        <v>3197.08</v>
      </c>
      <c r="K32" s="3">
        <f t="shared" si="24"/>
        <v>3067.4</v>
      </c>
      <c r="L32" s="3">
        <f t="shared" si="24"/>
        <v>3111.29</v>
      </c>
      <c r="M32" s="3">
        <f t="shared" si="24"/>
        <v>3041.54</v>
      </c>
      <c r="N32" s="3">
        <f t="shared" si="24"/>
        <v>3001.01</v>
      </c>
      <c r="O32" s="3">
        <f t="shared" si="24"/>
        <v>3260.73</v>
      </c>
      <c r="P32" s="3">
        <f t="shared" si="24"/>
        <v>315.19</v>
      </c>
      <c r="Q32" s="3">
        <f t="shared" si="24"/>
        <v>255.77</v>
      </c>
      <c r="R32" s="3">
        <f t="shared" si="24"/>
        <v>625.17999999999995</v>
      </c>
      <c r="S32" s="3">
        <f t="shared" si="24"/>
        <v>662.72</v>
      </c>
      <c r="T32" s="3">
        <f t="shared" si="24"/>
        <v>653.87</v>
      </c>
      <c r="U32" s="3">
        <f t="shared" si="24"/>
        <v>596.41</v>
      </c>
      <c r="V32" s="3">
        <f t="shared" si="24"/>
        <v>627.49</v>
      </c>
      <c r="W32" s="3">
        <f t="shared" si="24"/>
        <v>643.28</v>
      </c>
      <c r="X32" s="3">
        <f t="shared" si="24"/>
        <v>620.17999999999995</v>
      </c>
      <c r="Y32" s="3">
        <f t="shared" si="24"/>
        <v>474.84</v>
      </c>
      <c r="Z32" s="3">
        <f t="shared" si="24"/>
        <v>392.44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0.77</v>
      </c>
      <c r="H33" s="3">
        <f>IFERROR(INDEX(D33:G33,COUNT(D33:G33)),"")</f>
        <v>0.77</v>
      </c>
      <c r="I33" s="3">
        <f t="shared" ref="I33:Z33" si="25">IFERROR(INDEX(I51:I500,MATCH($C$33,$C$51:$C$500,0)),"")</f>
        <v>0.78</v>
      </c>
      <c r="J33" s="3">
        <f t="shared" si="25"/>
        <v>0.79</v>
      </c>
      <c r="K33" s="3">
        <f t="shared" si="25"/>
        <v>0.88</v>
      </c>
      <c r="L33" s="3">
        <f t="shared" si="25"/>
        <v>0.67</v>
      </c>
      <c r="M33" s="3">
        <f t="shared" si="25"/>
        <v>0.81</v>
      </c>
      <c r="N33" s="3">
        <f t="shared" si="25"/>
        <v>0.82</v>
      </c>
      <c r="O33" s="3">
        <f t="shared" si="25"/>
        <v>1.01</v>
      </c>
      <c r="P33" s="3">
        <f t="shared" si="25"/>
        <v>9.14</v>
      </c>
      <c r="Q33" s="3">
        <f t="shared" si="25"/>
        <v>13.88</v>
      </c>
      <c r="R33" s="3">
        <f t="shared" si="25"/>
        <v>7.76</v>
      </c>
      <c r="S33" s="3">
        <f t="shared" si="25"/>
        <v>6.04</v>
      </c>
      <c r="T33" s="3">
        <f t="shared" si="25"/>
        <v>5.74</v>
      </c>
      <c r="U33" s="3">
        <f t="shared" si="25"/>
        <v>3.22</v>
      </c>
      <c r="V33" s="3">
        <f t="shared" si="25"/>
        <v>2.58</v>
      </c>
      <c r="W33" s="3">
        <f t="shared" si="25"/>
        <v>2.41</v>
      </c>
      <c r="X33" s="3">
        <f t="shared" si="25"/>
        <v>3.21</v>
      </c>
      <c r="Y33" s="3">
        <f t="shared" si="25"/>
        <v>5.26</v>
      </c>
      <c r="Z33" s="3">
        <f t="shared" si="25"/>
        <v>6.12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61.32</v>
      </c>
      <c r="H34" s="3">
        <f>IFERROR(INDEX(D34:G34,COUNT(D34:G34)),"")</f>
        <v>61.32</v>
      </c>
      <c r="I34" s="3">
        <f t="shared" ref="I34:Z34" si="26">IFERROR(INDEX(I51:I500,MATCH($C$34,$C$51:$C$500,0)),"")</f>
        <v>13.94</v>
      </c>
      <c r="J34" s="3">
        <f t="shared" si="26"/>
        <v>8.93</v>
      </c>
      <c r="K34" s="3">
        <f t="shared" si="26"/>
        <v>15.63</v>
      </c>
      <c r="L34" s="3">
        <f t="shared" si="26"/>
        <v>13.25</v>
      </c>
      <c r="M34" s="3">
        <f t="shared" si="26"/>
        <v>19.420000000000002</v>
      </c>
      <c r="N34" s="3">
        <f t="shared" si="26"/>
        <v>-15.12</v>
      </c>
      <c r="O34" s="3">
        <f t="shared" si="26"/>
        <v>21.99</v>
      </c>
      <c r="P34" s="3">
        <f t="shared" si="26"/>
        <v>51.15</v>
      </c>
      <c r="Q34" s="3">
        <f t="shared" si="26"/>
        <v>46.16</v>
      </c>
      <c r="R34" s="3">
        <f t="shared" si="26"/>
        <v>24.13</v>
      </c>
      <c r="S34" s="3">
        <f t="shared" si="26"/>
        <v>52.16</v>
      </c>
      <c r="T34" s="3">
        <f t="shared" si="26"/>
        <v>37.520000000000003</v>
      </c>
      <c r="U34" s="3">
        <f t="shared" si="26"/>
        <v>168.13</v>
      </c>
      <c r="V34" s="3">
        <f t="shared" si="26"/>
        <v>23.58</v>
      </c>
      <c r="W34" s="3">
        <f t="shared" si="26"/>
        <v>60.67</v>
      </c>
      <c r="X34" s="3">
        <f t="shared" si="26"/>
        <v>14.04</v>
      </c>
      <c r="Y34" s="3">
        <f t="shared" si="26"/>
        <v>30.32</v>
      </c>
      <c r="Z34" s="3">
        <f t="shared" si="26"/>
        <v>-37.17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24.52</v>
      </c>
      <c r="H35" s="3">
        <f>IFERROR(INDEX(D35:G35,COUNT(D35:G35)),"")</f>
        <v>24.52</v>
      </c>
      <c r="I35" s="3">
        <f t="shared" ref="I35:Z35" si="27">IFERROR(INDEX(I51:I500,MATCH($C$35,$C$51:$C$500,0)),"")</f>
        <v>6.36</v>
      </c>
      <c r="J35" s="3">
        <f t="shared" si="27"/>
        <v>6.43</v>
      </c>
      <c r="K35" s="3">
        <f t="shared" si="27"/>
        <v>7.38</v>
      </c>
      <c r="L35" s="3">
        <f t="shared" si="27"/>
        <v>6.74</v>
      </c>
      <c r="M35" s="3">
        <f t="shared" si="27"/>
        <v>9.98</v>
      </c>
      <c r="N35" s="3">
        <f t="shared" si="27"/>
        <v>9.3800000000000008</v>
      </c>
      <c r="O35" s="3">
        <f t="shared" si="27"/>
        <v>7.93</v>
      </c>
      <c r="P35" s="3">
        <f t="shared" si="27"/>
        <v>6.05</v>
      </c>
      <c r="Q35" s="3">
        <f t="shared" si="27"/>
        <v>7.83</v>
      </c>
      <c r="R35" s="3">
        <f t="shared" si="27"/>
        <v>10.38</v>
      </c>
      <c r="S35" s="3">
        <f t="shared" si="27"/>
        <v>8.6300000000000008</v>
      </c>
      <c r="T35" s="3">
        <f t="shared" si="27"/>
        <v>8.75</v>
      </c>
      <c r="U35" s="3">
        <f t="shared" si="27"/>
        <v>4.8899999999999997</v>
      </c>
      <c r="V35" s="3">
        <f t="shared" si="27"/>
        <v>3.36</v>
      </c>
      <c r="W35" s="3">
        <f t="shared" si="27"/>
        <v>6.05</v>
      </c>
      <c r="X35" s="3">
        <f t="shared" si="27"/>
        <v>8.7100000000000009</v>
      </c>
      <c r="Y35" s="3">
        <f t="shared" si="27"/>
        <v>16.09</v>
      </c>
      <c r="Z35" s="3">
        <f t="shared" si="27"/>
        <v>15.69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0.94669999999999999</v>
      </c>
      <c r="I36" s="4">
        <f t="shared" si="28"/>
        <v>0.86060000000000003</v>
      </c>
      <c r="J36" s="4">
        <f t="shared" si="28"/>
        <v>0.58009999999999995</v>
      </c>
      <c r="K36" s="4">
        <f t="shared" si="28"/>
        <v>0.93779999999999997</v>
      </c>
      <c r="L36" s="4">
        <f t="shared" si="28"/>
        <v>0.89170000000000005</v>
      </c>
      <c r="M36" s="4">
        <f t="shared" si="28"/>
        <v>0.69769999999999999</v>
      </c>
      <c r="N36" s="4">
        <f t="shared" si="28"/>
        <v>-0.53079999999999994</v>
      </c>
      <c r="O36" s="4">
        <f t="shared" si="28"/>
        <v>0.65980000000000005</v>
      </c>
      <c r="P36" s="4">
        <f t="shared" si="28"/>
        <v>10.442299999999999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155</v>
      </c>
      <c r="I37" s="3">
        <f t="shared" si="29"/>
        <v>155</v>
      </c>
      <c r="J37" s="3">
        <f t="shared" si="29"/>
        <v>163</v>
      </c>
      <c r="K37" s="3">
        <f t="shared" si="29"/>
        <v>162</v>
      </c>
      <c r="L37" s="3">
        <f t="shared" si="29"/>
        <v>140</v>
      </c>
      <c r="M37" s="3">
        <f t="shared" si="29"/>
        <v>88</v>
      </c>
      <c r="N37" s="3">
        <f t="shared" si="29"/>
        <v>86</v>
      </c>
      <c r="O37" s="3">
        <f t="shared" si="29"/>
        <v>99</v>
      </c>
      <c r="P37" s="3">
        <f t="shared" si="29"/>
        <v>588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363453939000</v>
      </c>
      <c r="E51" s="5">
        <v>359641617000</v>
      </c>
      <c r="F51" s="5">
        <v>350231963000</v>
      </c>
      <c r="G51" s="5">
        <v>344561297000</v>
      </c>
      <c r="I51" s="5">
        <v>1401311465000</v>
      </c>
      <c r="J51" s="5">
        <v>1386217604000</v>
      </c>
      <c r="K51" s="5">
        <v>1299256143000</v>
      </c>
      <c r="L51" s="5">
        <v>1096117308000</v>
      </c>
      <c r="M51" s="5">
        <v>871499152000</v>
      </c>
      <c r="N51" s="5">
        <v>927495382000</v>
      </c>
      <c r="O51" s="5">
        <v>1477975543000</v>
      </c>
      <c r="P51" s="5">
        <v>1689647742000</v>
      </c>
      <c r="Q51" s="5">
        <v>1609456677000</v>
      </c>
      <c r="R51" s="5">
        <v>1659204584000</v>
      </c>
      <c r="S51" s="5">
        <v>1644546338000</v>
      </c>
      <c r="T51" s="5">
        <v>1521681297000</v>
      </c>
      <c r="U51" s="5">
        <v>1393191548000</v>
      </c>
      <c r="V51" s="5">
        <v>1709975626000</v>
      </c>
      <c r="W51" s="5">
        <v>909589677000</v>
      </c>
      <c r="X51" s="5">
        <v>811316002000</v>
      </c>
      <c r="Y51" s="5">
        <v>551705287000</v>
      </c>
      <c r="Z51" s="5">
        <v>542924889000</v>
      </c>
    </row>
    <row r="52" spans="2:26" ht="15.5" x14ac:dyDescent="0.35">
      <c r="C52" t="s">
        <v>85</v>
      </c>
      <c r="D52" s="5">
        <v>-118980653000</v>
      </c>
      <c r="E52" s="5">
        <v>-128316306000</v>
      </c>
      <c r="F52" s="5">
        <v>-106417162000</v>
      </c>
      <c r="G52" s="5">
        <v>-100698693000</v>
      </c>
      <c r="I52" s="5">
        <v>-441532637000</v>
      </c>
      <c r="J52" s="5">
        <v>-448846991000</v>
      </c>
      <c r="K52" s="5">
        <v>-396212558000</v>
      </c>
      <c r="L52" s="5">
        <v>-340537718000</v>
      </c>
      <c r="M52" s="5">
        <v>-251725396000</v>
      </c>
      <c r="N52" s="5">
        <v>-243136474000</v>
      </c>
      <c r="O52" s="5">
        <v>-426604934000</v>
      </c>
      <c r="P52" s="5">
        <v>-633186975000</v>
      </c>
      <c r="Q52" s="5">
        <v>-612130920000</v>
      </c>
      <c r="R52" s="5">
        <v>-600218097000</v>
      </c>
      <c r="S52" s="5">
        <v>-602642137000</v>
      </c>
      <c r="T52" s="5">
        <v>-573568691000</v>
      </c>
      <c r="U52" s="5">
        <v>-574549249000</v>
      </c>
      <c r="V52" s="5">
        <v>-908344202000</v>
      </c>
      <c r="W52" s="5">
        <v>-420164925000</v>
      </c>
      <c r="X52" s="5">
        <v>-303314024000</v>
      </c>
      <c r="Y52" s="5">
        <v>-152597355000</v>
      </c>
      <c r="Z52" s="5">
        <v>-154766748000</v>
      </c>
    </row>
    <row r="53" spans="2:26" ht="15.5" x14ac:dyDescent="0.35">
      <c r="C53" t="s">
        <v>86</v>
      </c>
      <c r="D53" s="5">
        <v>244473286000</v>
      </c>
      <c r="E53" s="5">
        <v>231325311000</v>
      </c>
      <c r="F53" s="5">
        <v>243814801000</v>
      </c>
      <c r="G53" s="5">
        <v>243862604000</v>
      </c>
      <c r="I53" s="5">
        <v>959778828000</v>
      </c>
      <c r="J53" s="5">
        <v>937370613000</v>
      </c>
      <c r="K53" s="5">
        <v>903043585000</v>
      </c>
      <c r="L53" s="5">
        <v>755579590000</v>
      </c>
      <c r="M53" s="5">
        <v>619773756000</v>
      </c>
      <c r="N53" s="5">
        <v>684358908000</v>
      </c>
      <c r="O53" s="5">
        <v>1051370609000</v>
      </c>
      <c r="P53" s="5">
        <v>1056460767000</v>
      </c>
      <c r="Q53" s="5">
        <v>997325757000</v>
      </c>
      <c r="R53" s="5">
        <v>1058986487000</v>
      </c>
      <c r="S53" s="5">
        <v>1041904201000</v>
      </c>
      <c r="T53" s="5">
        <v>948112606000</v>
      </c>
      <c r="U53" s="5">
        <v>818642299000</v>
      </c>
      <c r="V53" s="5">
        <v>801631424000</v>
      </c>
      <c r="W53" s="5">
        <v>489424752000</v>
      </c>
      <c r="X53" s="5">
        <v>508001978000</v>
      </c>
      <c r="Y53" s="5">
        <v>399107932000</v>
      </c>
      <c r="Z53" s="5">
        <v>388158141000</v>
      </c>
    </row>
    <row r="54" spans="2:26" ht="15.5" x14ac:dyDescent="0.35">
      <c r="C54" t="s">
        <v>87</v>
      </c>
      <c r="D54" s="5">
        <v>-86245011000</v>
      </c>
      <c r="E54" s="5">
        <v>-83173937000</v>
      </c>
      <c r="F54" s="5">
        <v>-83839235000</v>
      </c>
      <c r="G54" s="5">
        <v>-81793034000</v>
      </c>
      <c r="I54" s="5">
        <v>-333284960000</v>
      </c>
      <c r="J54" s="5">
        <v>-307661913000</v>
      </c>
      <c r="K54" s="5">
        <v>-268239515000</v>
      </c>
      <c r="L54" s="5">
        <v>-257086693000</v>
      </c>
      <c r="M54" s="5">
        <v>-207122569000</v>
      </c>
      <c r="N54" s="5">
        <v>-208632328000</v>
      </c>
      <c r="O54" s="5">
        <v>-360656073000</v>
      </c>
      <c r="P54" s="5">
        <v>-482761763000</v>
      </c>
      <c r="Q54" s="5">
        <v>-456826906000</v>
      </c>
      <c r="R54" s="5">
        <v>-475366546000</v>
      </c>
      <c r="S54" s="5">
        <v>-492827371000</v>
      </c>
      <c r="T54" s="5">
        <v>-445870690000</v>
      </c>
      <c r="U54" s="5">
        <v>-401808557000</v>
      </c>
      <c r="V54" s="5">
        <v>-354310677000</v>
      </c>
      <c r="W54" s="5">
        <v>-300595892000</v>
      </c>
      <c r="X54" s="5">
        <v>-402428261000</v>
      </c>
      <c r="Y54" s="5">
        <v>-319110763000</v>
      </c>
      <c r="Z54" s="5">
        <v>-277051592000</v>
      </c>
    </row>
    <row r="55" spans="2:26" ht="15.5" x14ac:dyDescent="0.35">
      <c r="C55" t="s">
        <v>419</v>
      </c>
      <c r="Y55" s="5">
        <v>-103221748000</v>
      </c>
      <c r="Z55" s="5">
        <v>-100371844000</v>
      </c>
    </row>
    <row r="56" spans="2:26" ht="15.5" x14ac:dyDescent="0.35">
      <c r="C56" t="s">
        <v>88</v>
      </c>
      <c r="D56" s="5">
        <v>-86245011000</v>
      </c>
      <c r="E56" s="5">
        <v>-83173937000</v>
      </c>
      <c r="F56" s="5">
        <v>-83839235000</v>
      </c>
      <c r="G56" s="5">
        <v>-81793034000</v>
      </c>
      <c r="I56" s="5">
        <v>-333284960000</v>
      </c>
      <c r="J56" s="5">
        <v>-307661913000</v>
      </c>
      <c r="K56" s="5">
        <v>-268239515000</v>
      </c>
      <c r="L56" s="5">
        <v>-257086693000</v>
      </c>
      <c r="M56" s="5">
        <v>-207122569000</v>
      </c>
      <c r="N56" s="5">
        <v>-208632328000</v>
      </c>
      <c r="O56" s="5">
        <v>-360656073000</v>
      </c>
      <c r="P56" s="5">
        <v>-482761763000</v>
      </c>
      <c r="Q56" s="5">
        <v>-456826906000</v>
      </c>
      <c r="R56" s="5">
        <v>-475366546000</v>
      </c>
      <c r="S56" s="5">
        <v>-492827371000</v>
      </c>
      <c r="T56" s="5">
        <v>-445870690000</v>
      </c>
      <c r="U56" s="5">
        <v>-401808557000</v>
      </c>
      <c r="V56" s="5">
        <v>-354310677000</v>
      </c>
      <c r="W56" s="5">
        <v>-300595892000</v>
      </c>
      <c r="X56" s="5">
        <v>-230532308000</v>
      </c>
      <c r="Y56" s="5">
        <v>-88749175000</v>
      </c>
      <c r="Z56" s="5">
        <v>-90884626000</v>
      </c>
    </row>
    <row r="57" spans="2:26" ht="15.5" x14ac:dyDescent="0.35">
      <c r="C57" t="s">
        <v>856</v>
      </c>
      <c r="X57" s="5">
        <v>-171895953000</v>
      </c>
      <c r="Y57" s="5">
        <v>-127139840000</v>
      </c>
      <c r="Z57" s="5">
        <v>-85795122000</v>
      </c>
    </row>
    <row r="58" spans="2:26" ht="15.5" x14ac:dyDescent="0.35">
      <c r="C58" t="s">
        <v>91</v>
      </c>
      <c r="D58" s="5">
        <v>158228275000</v>
      </c>
      <c r="E58" s="5">
        <v>148151374000</v>
      </c>
      <c r="F58" s="5">
        <v>159975566000</v>
      </c>
      <c r="G58" s="5">
        <v>162069570000</v>
      </c>
      <c r="I58" s="5">
        <v>626493868000</v>
      </c>
      <c r="J58" s="5">
        <v>629708700000</v>
      </c>
      <c r="K58" s="5">
        <v>634804070000</v>
      </c>
      <c r="L58" s="5">
        <v>498492897000</v>
      </c>
      <c r="M58" s="5">
        <v>412651187000</v>
      </c>
      <c r="N58" s="5">
        <v>475726580000</v>
      </c>
      <c r="O58" s="5">
        <v>690714536000</v>
      </c>
      <c r="P58" s="5">
        <v>573699004000</v>
      </c>
      <c r="Q58" s="5">
        <v>540498851000</v>
      </c>
      <c r="R58" s="5">
        <v>583619941000</v>
      </c>
      <c r="S58" s="5">
        <v>549076830000</v>
      </c>
      <c r="T58" s="5">
        <v>502241916000</v>
      </c>
      <c r="U58" s="5">
        <v>416833742000</v>
      </c>
      <c r="V58" s="5">
        <v>447320747000</v>
      </c>
      <c r="W58" s="5">
        <v>188828860000</v>
      </c>
      <c r="X58" s="5">
        <v>105573717000</v>
      </c>
      <c r="Y58" s="5">
        <v>79997169000</v>
      </c>
      <c r="Z58" s="5">
        <v>111106549000</v>
      </c>
    </row>
    <row r="59" spans="2:26" ht="15.5" x14ac:dyDescent="0.35">
      <c r="C59" t="s">
        <v>92</v>
      </c>
      <c r="D59" s="5">
        <v>-21595445000</v>
      </c>
      <c r="E59" s="5">
        <v>107615719000</v>
      </c>
      <c r="F59" s="5">
        <v>-23363132000</v>
      </c>
      <c r="G59" s="5">
        <v>-20483084000</v>
      </c>
      <c r="I59" s="5">
        <v>41009451000</v>
      </c>
      <c r="J59" s="5">
        <v>-74404287000</v>
      </c>
      <c r="K59" s="5">
        <v>-62024109000</v>
      </c>
      <c r="L59" s="5">
        <v>-96828258000</v>
      </c>
      <c r="M59" s="5">
        <v>-76235092000</v>
      </c>
      <c r="N59" s="5">
        <v>-25269950000</v>
      </c>
      <c r="O59" s="5">
        <v>-67508110000</v>
      </c>
      <c r="P59" s="5">
        <v>-289327569000</v>
      </c>
      <c r="Q59" s="5">
        <v>-155209334000</v>
      </c>
      <c r="R59" s="5">
        <v>-55204568000</v>
      </c>
      <c r="S59" s="5">
        <v>-172641861000</v>
      </c>
      <c r="T59" s="5">
        <v>-40856521000</v>
      </c>
      <c r="U59" s="5">
        <v>-282288097000</v>
      </c>
      <c r="V59" s="5">
        <v>-111084733000</v>
      </c>
      <c r="W59" s="5">
        <v>-58234816000</v>
      </c>
      <c r="X59" s="5">
        <v>497769995000</v>
      </c>
      <c r="Y59" s="5">
        <v>267962655000</v>
      </c>
      <c r="Z59" s="5">
        <v>-357666666000</v>
      </c>
    </row>
    <row r="60" spans="2:26" ht="15.5" x14ac:dyDescent="0.35">
      <c r="C60" t="s">
        <v>94</v>
      </c>
    </row>
    <row r="61" spans="2:26" ht="15.5" x14ac:dyDescent="0.35">
      <c r="C61" t="s">
        <v>26</v>
      </c>
      <c r="D61" s="5">
        <v>-8394314000</v>
      </c>
      <c r="E61" s="5">
        <v>-8994943000</v>
      </c>
      <c r="F61" s="5">
        <v>-9739501000</v>
      </c>
      <c r="G61" s="5">
        <v>-9956637000</v>
      </c>
      <c r="I61" s="5">
        <v>-38726104000</v>
      </c>
      <c r="J61" s="5">
        <v>-28917437000</v>
      </c>
      <c r="K61" s="5">
        <v>-20723154000</v>
      </c>
      <c r="L61" s="5">
        <v>-13987546000</v>
      </c>
      <c r="M61" s="5">
        <v>-7323191000</v>
      </c>
      <c r="N61" s="5">
        <v>-4878064000</v>
      </c>
      <c r="O61" s="5">
        <v>-117654792000</v>
      </c>
      <c r="P61" s="5">
        <v>-192000464000</v>
      </c>
      <c r="Q61" s="5">
        <v>-135498058000</v>
      </c>
      <c r="R61" s="5">
        <v>-48113727000</v>
      </c>
      <c r="S61" s="5">
        <v>-62795772000</v>
      </c>
      <c r="T61" s="5">
        <v>-59215237000</v>
      </c>
      <c r="U61" s="5">
        <v>-78430806000</v>
      </c>
      <c r="V61" s="5">
        <v>-44278018000</v>
      </c>
      <c r="W61" s="5">
        <v>-63680593000</v>
      </c>
    </row>
    <row r="62" spans="2:26" ht="15.5" x14ac:dyDescent="0.35">
      <c r="C62" t="s">
        <v>98</v>
      </c>
      <c r="O62" s="5">
        <v>15703656000</v>
      </c>
      <c r="P62" s="5">
        <v>14974973000</v>
      </c>
      <c r="Q62" s="5">
        <v>13087992000</v>
      </c>
      <c r="R62" s="5">
        <v>11959991000</v>
      </c>
      <c r="S62" s="5">
        <v>7663962000</v>
      </c>
      <c r="T62" s="5">
        <v>3387061000</v>
      </c>
      <c r="U62" s="5">
        <v>-7204142000</v>
      </c>
      <c r="V62" s="5">
        <v>-9209528000</v>
      </c>
      <c r="W62" s="5">
        <v>-7747374000</v>
      </c>
    </row>
    <row r="63" spans="2:26" ht="15.5" x14ac:dyDescent="0.35">
      <c r="C63" t="s">
        <v>988</v>
      </c>
      <c r="D63" s="5">
        <v>-8394314000</v>
      </c>
      <c r="E63" s="5">
        <v>-8994943000</v>
      </c>
      <c r="F63" s="5">
        <v>-9739501000</v>
      </c>
      <c r="G63" s="5">
        <v>-9956637000</v>
      </c>
      <c r="I63" s="5">
        <v>-38726104000</v>
      </c>
      <c r="J63" s="5">
        <v>-28917437000</v>
      </c>
      <c r="K63" s="5">
        <v>-20723154000</v>
      </c>
      <c r="L63" s="5">
        <v>-13987546000</v>
      </c>
      <c r="M63" s="5">
        <v>-7323191000</v>
      </c>
      <c r="N63" s="5">
        <v>-4878064000</v>
      </c>
      <c r="O63" s="5">
        <v>-117654792000</v>
      </c>
      <c r="P63" s="5">
        <v>-192000464000</v>
      </c>
      <c r="Q63" s="5">
        <v>-135498058000</v>
      </c>
      <c r="R63" s="5">
        <v>-48113727000</v>
      </c>
      <c r="S63" s="5">
        <v>-62795772000</v>
      </c>
      <c r="T63" s="5">
        <v>-59215237000</v>
      </c>
      <c r="U63" s="5">
        <v>-78430806000</v>
      </c>
      <c r="V63" s="5">
        <v>-44278018000</v>
      </c>
      <c r="W63" s="5">
        <v>-63680593000</v>
      </c>
      <c r="X63" s="5">
        <v>-77982211000</v>
      </c>
    </row>
    <row r="64" spans="2:26" ht="15.5" x14ac:dyDescent="0.35">
      <c r="C64" t="s">
        <v>95</v>
      </c>
      <c r="E64" s="5">
        <v>-4254391000</v>
      </c>
      <c r="I64" s="5">
        <v>-4254391000</v>
      </c>
      <c r="X64" s="5">
        <v>81465526000</v>
      </c>
    </row>
    <row r="65" spans="3:26" ht="15.5" x14ac:dyDescent="0.35">
      <c r="C65" t="s">
        <v>93</v>
      </c>
      <c r="X65" s="5">
        <v>423961489000</v>
      </c>
    </row>
    <row r="66" spans="3:26" ht="15.5" x14ac:dyDescent="0.35">
      <c r="C66" t="s">
        <v>90</v>
      </c>
      <c r="P66" s="5">
        <v>-101369636000</v>
      </c>
      <c r="Q66" s="5">
        <v>-104848830000</v>
      </c>
      <c r="R66" s="5">
        <v>-130884415000</v>
      </c>
      <c r="S66" s="5">
        <v>-104112830000</v>
      </c>
    </row>
    <row r="67" spans="3:26" ht="15.5" x14ac:dyDescent="0.35">
      <c r="C67" t="s">
        <v>99</v>
      </c>
      <c r="D67" s="5">
        <v>-21595445000</v>
      </c>
      <c r="E67" s="5">
        <v>107615719000</v>
      </c>
      <c r="F67" s="5">
        <v>-23363132000</v>
      </c>
      <c r="G67" s="5">
        <v>-20483084000</v>
      </c>
      <c r="I67" s="5">
        <v>41009451000</v>
      </c>
      <c r="J67" s="5">
        <v>-74404287000</v>
      </c>
      <c r="K67" s="5">
        <v>-62024109000</v>
      </c>
      <c r="L67" s="5">
        <v>-96828258000</v>
      </c>
      <c r="M67" s="5">
        <v>-76235092000</v>
      </c>
      <c r="N67" s="5">
        <v>-25269950000</v>
      </c>
      <c r="O67" s="5">
        <v>-67508110000</v>
      </c>
      <c r="P67" s="5">
        <v>-289327569000</v>
      </c>
      <c r="Q67" s="5">
        <v>-155209334000</v>
      </c>
      <c r="R67" s="5">
        <v>-55204568000</v>
      </c>
      <c r="S67" s="5">
        <v>-172641861000</v>
      </c>
      <c r="T67" s="5">
        <v>-40856521000</v>
      </c>
      <c r="U67" s="5">
        <v>-282288097000</v>
      </c>
      <c r="V67" s="5">
        <v>-111084733000</v>
      </c>
      <c r="W67" s="5">
        <v>-58234816000</v>
      </c>
      <c r="X67" s="5">
        <v>497769995000</v>
      </c>
      <c r="Y67" s="5">
        <v>267962655000</v>
      </c>
      <c r="Z67" s="5">
        <v>-357666666000</v>
      </c>
    </row>
    <row r="68" spans="3:26" ht="15.5" x14ac:dyDescent="0.35">
      <c r="C68" t="s">
        <v>28</v>
      </c>
      <c r="D68" s="5">
        <v>136632830000</v>
      </c>
      <c r="E68" s="5">
        <v>255767093000</v>
      </c>
      <c r="F68" s="5">
        <v>136612434000</v>
      </c>
      <c r="G68" s="5">
        <v>141586486000</v>
      </c>
      <c r="I68" s="5">
        <v>667503319000</v>
      </c>
      <c r="J68" s="5">
        <v>1031997232000</v>
      </c>
      <c r="K68" s="5">
        <v>646618826000</v>
      </c>
      <c r="L68" s="5">
        <v>579356012000</v>
      </c>
      <c r="M68" s="5">
        <v>503634642000</v>
      </c>
      <c r="N68" s="5">
        <v>-569472722000</v>
      </c>
      <c r="O68" s="5">
        <v>623206426000</v>
      </c>
      <c r="P68" s="5">
        <v>284371435000</v>
      </c>
      <c r="Q68" s="5">
        <v>385289517000</v>
      </c>
      <c r="R68" s="5">
        <v>528415373000</v>
      </c>
      <c r="S68" s="5">
        <v>376434969000</v>
      </c>
      <c r="T68" s="5">
        <v>461385395000</v>
      </c>
      <c r="U68" s="5">
        <v>134545645000</v>
      </c>
      <c r="V68" s="5">
        <v>336236014000</v>
      </c>
      <c r="W68" s="5">
        <v>130594044000</v>
      </c>
      <c r="X68" s="5">
        <v>603343712000</v>
      </c>
      <c r="Y68" s="5">
        <v>347959824000</v>
      </c>
      <c r="Z68" s="5">
        <v>-246560117000</v>
      </c>
    </row>
    <row r="69" spans="3:26" ht="15.5" x14ac:dyDescent="0.35">
      <c r="C69" t="s">
        <v>27</v>
      </c>
      <c r="D69" s="5">
        <v>8681076000</v>
      </c>
      <c r="E69" s="5">
        <v>-13658792000</v>
      </c>
      <c r="F69" s="5">
        <v>-4909665000</v>
      </c>
      <c r="G69" s="5">
        <v>-6174119000</v>
      </c>
      <c r="I69" s="5">
        <v>-28160193000</v>
      </c>
      <c r="J69" s="5">
        <v>-34457061000</v>
      </c>
      <c r="K69" s="5">
        <v>-33351831000</v>
      </c>
      <c r="L69" s="5">
        <v>-21963599000</v>
      </c>
      <c r="M69" s="5">
        <v>-55877230000</v>
      </c>
      <c r="N69" s="5">
        <v>-5704175000</v>
      </c>
      <c r="O69" s="5">
        <v>-5199915000</v>
      </c>
      <c r="P69" s="5">
        <v>-69837131000</v>
      </c>
      <c r="Q69" s="5">
        <v>-99000659000</v>
      </c>
      <c r="R69" s="5">
        <v>197204028000</v>
      </c>
      <c r="S69" s="5">
        <v>-96745050000</v>
      </c>
      <c r="T69" s="5">
        <v>-103141252000</v>
      </c>
      <c r="U69" s="5">
        <v>-101202729000</v>
      </c>
      <c r="V69" s="5">
        <v>-101510850000</v>
      </c>
      <c r="W69" s="5">
        <v>-47624670000</v>
      </c>
      <c r="X69" s="5">
        <v>-100278004000</v>
      </c>
      <c r="Y69" s="5">
        <v>-55276698000</v>
      </c>
      <c r="Z69" s="5">
        <v>17319011000</v>
      </c>
    </row>
    <row r="70" spans="3:26" ht="15.5" x14ac:dyDescent="0.35">
      <c r="C70" t="s">
        <v>324</v>
      </c>
      <c r="E70" s="5">
        <v>-13658792000</v>
      </c>
      <c r="F70" s="5">
        <v>-14501401000</v>
      </c>
      <c r="I70" s="5">
        <v>-28160193000</v>
      </c>
      <c r="J70" s="5">
        <v>-34457061000</v>
      </c>
      <c r="K70" s="5">
        <v>-33351831000</v>
      </c>
      <c r="L70" s="5">
        <v>-21963599000</v>
      </c>
      <c r="M70" s="5">
        <v>-55877230000</v>
      </c>
      <c r="N70" s="5">
        <v>-5704175000</v>
      </c>
      <c r="O70" s="5">
        <v>-5199915000</v>
      </c>
      <c r="P70" s="5">
        <v>31532505000</v>
      </c>
      <c r="Q70" s="5">
        <v>5848171000</v>
      </c>
      <c r="R70" s="5">
        <v>328088443000</v>
      </c>
      <c r="S70" s="5">
        <v>7367780000</v>
      </c>
      <c r="T70" s="5">
        <v>-103141252000</v>
      </c>
      <c r="U70" s="5">
        <v>-101202729000</v>
      </c>
      <c r="V70" s="5">
        <v>-101510850000</v>
      </c>
      <c r="W70" s="5">
        <v>-47624670000</v>
      </c>
      <c r="X70" s="5">
        <v>-100278004000</v>
      </c>
      <c r="Y70" s="5">
        <v>-55276698000</v>
      </c>
      <c r="Z70" s="5">
        <v>17319011000</v>
      </c>
    </row>
    <row r="71" spans="3:26" ht="15.5" x14ac:dyDescent="0.35">
      <c r="C71" t="s">
        <v>325</v>
      </c>
      <c r="F71" s="5">
        <v>9591736000</v>
      </c>
    </row>
    <row r="72" spans="3:26" ht="15.5" x14ac:dyDescent="0.35">
      <c r="C72" t="s">
        <v>326</v>
      </c>
      <c r="D72" s="5">
        <v>8681076000</v>
      </c>
      <c r="E72" s="5">
        <v>-13658792000</v>
      </c>
      <c r="F72" s="5">
        <v>-4909665000</v>
      </c>
      <c r="G72" s="5">
        <v>-6174119000</v>
      </c>
      <c r="I72" s="5">
        <v>-28160193000</v>
      </c>
      <c r="J72" s="5">
        <v>-34457061000</v>
      </c>
      <c r="K72" s="5">
        <v>-33351831000</v>
      </c>
      <c r="L72" s="5">
        <v>-21963599000</v>
      </c>
      <c r="M72" s="5">
        <v>-55877230000</v>
      </c>
      <c r="N72" s="5">
        <v>-5704175000</v>
      </c>
      <c r="O72" s="5">
        <v>-5199915000</v>
      </c>
      <c r="P72" s="5">
        <v>-69837131000</v>
      </c>
      <c r="Q72" s="5">
        <v>-99000659000</v>
      </c>
      <c r="R72" s="5">
        <v>197204028000</v>
      </c>
      <c r="S72" s="5">
        <v>-96745050000</v>
      </c>
      <c r="T72" s="5">
        <v>-103141252000</v>
      </c>
      <c r="U72" s="5">
        <v>-101202729000</v>
      </c>
      <c r="V72" s="5">
        <v>-101510850000</v>
      </c>
      <c r="W72" s="5">
        <v>-47624670000</v>
      </c>
      <c r="X72" s="5">
        <v>-100278004000</v>
      </c>
      <c r="Y72" s="5">
        <v>-55276698000</v>
      </c>
      <c r="Z72" s="5">
        <v>17319011000</v>
      </c>
    </row>
    <row r="73" spans="3:26" ht="15.5" x14ac:dyDescent="0.35">
      <c r="C73" t="s">
        <v>100</v>
      </c>
      <c r="D73" s="5">
        <v>145313906000</v>
      </c>
      <c r="E73" s="5">
        <v>242108301000</v>
      </c>
      <c r="F73" s="5">
        <v>131702769000</v>
      </c>
      <c r="G73" s="5">
        <v>135412367000</v>
      </c>
      <c r="I73" s="5">
        <v>639343126000</v>
      </c>
      <c r="J73" s="5">
        <v>997540171000</v>
      </c>
      <c r="K73" s="5">
        <v>613266995000</v>
      </c>
      <c r="L73" s="5">
        <v>557392413000</v>
      </c>
      <c r="M73" s="5">
        <v>447757412000</v>
      </c>
      <c r="N73" s="5">
        <v>-575176897000</v>
      </c>
      <c r="O73" s="5">
        <v>618006511000</v>
      </c>
      <c r="P73" s="5">
        <v>214534304000</v>
      </c>
      <c r="Q73" s="5">
        <v>286288858000</v>
      </c>
      <c r="R73" s="5">
        <v>725619401000</v>
      </c>
      <c r="S73" s="5">
        <v>279689919000</v>
      </c>
      <c r="T73" s="5">
        <v>358244143000</v>
      </c>
      <c r="U73" s="5">
        <v>33342916000</v>
      </c>
      <c r="V73" s="5">
        <v>234725164000</v>
      </c>
      <c r="W73" s="5">
        <v>82969374000</v>
      </c>
      <c r="X73" s="5">
        <v>503065708000</v>
      </c>
      <c r="Y73" s="5">
        <v>292683126000</v>
      </c>
      <c r="Z73" s="5">
        <v>-229241106000</v>
      </c>
    </row>
    <row r="74" spans="3:26" ht="15.5" x14ac:dyDescent="0.35">
      <c r="C74" t="s">
        <v>327</v>
      </c>
      <c r="O74" s="5">
        <v>-69468279000</v>
      </c>
    </row>
    <row r="75" spans="3:26" ht="15.5" x14ac:dyDescent="0.35">
      <c r="C75" t="s">
        <v>101</v>
      </c>
      <c r="X75" s="5">
        <v>17345298000</v>
      </c>
      <c r="Y75" s="5">
        <v>-156703000</v>
      </c>
      <c r="Z75" s="5">
        <v>-3922512000</v>
      </c>
    </row>
    <row r="76" spans="3:26" ht="15.5" x14ac:dyDescent="0.35">
      <c r="C76" t="s">
        <v>102</v>
      </c>
      <c r="D76" s="5">
        <v>145313906000</v>
      </c>
      <c r="E76" s="5">
        <v>242108301000</v>
      </c>
      <c r="F76" s="5">
        <v>131702769000</v>
      </c>
      <c r="G76" s="5">
        <v>135412367000</v>
      </c>
      <c r="I76" s="5">
        <v>639343126000</v>
      </c>
      <c r="J76" s="5">
        <v>997540171000</v>
      </c>
      <c r="K76" s="5">
        <v>613266995000</v>
      </c>
      <c r="L76" s="5">
        <v>557392413000</v>
      </c>
      <c r="M76" s="5">
        <v>447757412000</v>
      </c>
      <c r="N76" s="5">
        <v>-575176897000</v>
      </c>
      <c r="O76" s="5">
        <v>548538232000</v>
      </c>
      <c r="P76" s="5">
        <v>214534304000</v>
      </c>
      <c r="Q76" s="5">
        <v>286288858000</v>
      </c>
      <c r="R76" s="5">
        <v>725619401000</v>
      </c>
      <c r="S76" s="5">
        <v>279689919000</v>
      </c>
      <c r="T76" s="5">
        <v>358244143000</v>
      </c>
      <c r="U76" s="5">
        <v>33342916000</v>
      </c>
      <c r="V76" s="5">
        <v>234725164000</v>
      </c>
      <c r="W76" s="5">
        <v>82969374000</v>
      </c>
      <c r="X76" s="5">
        <v>520411006000</v>
      </c>
      <c r="Y76" s="5">
        <v>292526423000</v>
      </c>
      <c r="Z76" s="5">
        <v>-233163618000</v>
      </c>
    </row>
    <row r="77" spans="3:26" ht="15.5" x14ac:dyDescent="0.35">
      <c r="C77" t="s">
        <v>103</v>
      </c>
      <c r="E77" s="5">
        <v>-580054000</v>
      </c>
      <c r="I77" s="5">
        <v>-580054000</v>
      </c>
      <c r="J77" s="5">
        <v>286481000</v>
      </c>
      <c r="K77" s="5">
        <v>-1826559000</v>
      </c>
      <c r="L77" s="5">
        <v>1371534000</v>
      </c>
      <c r="M77" s="5">
        <v>185790000</v>
      </c>
      <c r="N77" s="5">
        <v>3229073000</v>
      </c>
      <c r="O77" s="5">
        <v>4587605000</v>
      </c>
      <c r="P77" s="5">
        <v>11399249000</v>
      </c>
      <c r="Q77" s="5">
        <v>-6602161000</v>
      </c>
      <c r="R77" s="5">
        <v>5562106000</v>
      </c>
      <c r="S77" s="5">
        <v>9051611000</v>
      </c>
      <c r="W77" s="5">
        <v>158889000</v>
      </c>
    </row>
    <row r="78" spans="3:26" ht="15.5" x14ac:dyDescent="0.35">
      <c r="C78" t="s">
        <v>104</v>
      </c>
      <c r="D78" s="5">
        <v>145313906000</v>
      </c>
      <c r="E78" s="5">
        <v>241528247000</v>
      </c>
      <c r="F78" s="5">
        <v>131702769000</v>
      </c>
      <c r="G78" s="5">
        <v>135412367000</v>
      </c>
      <c r="I78" s="5">
        <v>638763072000</v>
      </c>
      <c r="J78" s="5">
        <v>997826652000</v>
      </c>
      <c r="K78" s="5">
        <v>611440436000</v>
      </c>
      <c r="L78" s="5">
        <v>558763947000</v>
      </c>
      <c r="M78" s="5">
        <v>447943202000</v>
      </c>
      <c r="N78" s="5">
        <v>-571947824000</v>
      </c>
      <c r="O78" s="5">
        <v>553125837000</v>
      </c>
      <c r="P78" s="5">
        <v>225933553000</v>
      </c>
      <c r="Q78" s="5">
        <v>279686697000</v>
      </c>
      <c r="R78" s="5">
        <v>731181507000</v>
      </c>
      <c r="S78" s="5">
        <v>288741530000</v>
      </c>
      <c r="T78" s="5">
        <v>358244143000</v>
      </c>
      <c r="U78" s="5">
        <v>33342916000</v>
      </c>
      <c r="V78" s="5">
        <v>234725164000</v>
      </c>
      <c r="W78" s="5">
        <v>83128263000</v>
      </c>
    </row>
    <row r="79" spans="3:26" ht="15.5" x14ac:dyDescent="0.35">
      <c r="C79" t="s">
        <v>105</v>
      </c>
      <c r="D79" s="5">
        <v>145313906000</v>
      </c>
      <c r="E79" s="5">
        <v>242108301000</v>
      </c>
      <c r="F79" s="5">
        <v>131702769000</v>
      </c>
      <c r="G79" s="5">
        <v>135412367000</v>
      </c>
      <c r="I79" s="5">
        <v>639343126000</v>
      </c>
      <c r="J79" s="5">
        <v>997540171000</v>
      </c>
      <c r="K79" s="5">
        <v>613266995000</v>
      </c>
      <c r="L79" s="5">
        <v>557392413000</v>
      </c>
      <c r="M79" s="5">
        <v>447757412000</v>
      </c>
      <c r="N79" s="5">
        <v>-575176897000</v>
      </c>
      <c r="O79" s="5">
        <v>548538232000</v>
      </c>
      <c r="P79" s="5">
        <v>214534304000</v>
      </c>
      <c r="Q79" s="5">
        <v>286288858000</v>
      </c>
      <c r="R79" s="5">
        <v>725619401000</v>
      </c>
      <c r="S79" s="5">
        <v>279689919000</v>
      </c>
      <c r="T79" s="5">
        <v>358244143000</v>
      </c>
      <c r="U79" s="5">
        <v>33342916000</v>
      </c>
      <c r="V79" s="5">
        <v>234725164000</v>
      </c>
      <c r="W79" s="5">
        <v>82969374000</v>
      </c>
      <c r="X79" s="5">
        <v>520411006000</v>
      </c>
      <c r="Y79" s="5">
        <v>292526423000</v>
      </c>
      <c r="Z79" s="5">
        <v>-233163618000</v>
      </c>
    </row>
    <row r="80" spans="3:26" ht="15.5" x14ac:dyDescent="0.35">
      <c r="C80" t="s">
        <v>7</v>
      </c>
      <c r="D80" s="5">
        <v>145313906000</v>
      </c>
      <c r="E80" s="5">
        <v>241528247000</v>
      </c>
      <c r="F80" s="5">
        <v>131702769000</v>
      </c>
      <c r="G80" s="5">
        <v>135412367000</v>
      </c>
      <c r="I80" s="5">
        <v>638763072000</v>
      </c>
      <c r="J80" s="5">
        <v>997826652000</v>
      </c>
      <c r="K80" s="5">
        <v>611440436000</v>
      </c>
      <c r="L80" s="5">
        <v>558763947000</v>
      </c>
      <c r="M80" s="5">
        <v>447943202000</v>
      </c>
      <c r="N80" s="5">
        <v>-571947824000</v>
      </c>
      <c r="O80" s="5">
        <v>537422181000</v>
      </c>
      <c r="P80" s="5">
        <v>210958580000</v>
      </c>
      <c r="Q80" s="5">
        <v>266598705000</v>
      </c>
      <c r="R80" s="5">
        <v>719221516000</v>
      </c>
      <c r="S80" s="5">
        <v>281077568000</v>
      </c>
      <c r="T80" s="5">
        <v>354857082000</v>
      </c>
      <c r="U80" s="5">
        <v>40547058000</v>
      </c>
      <c r="V80" s="5">
        <v>243934692000</v>
      </c>
      <c r="W80" s="5">
        <v>90875637000</v>
      </c>
    </row>
    <row r="81" spans="2:26" ht="15.5" x14ac:dyDescent="0.35">
      <c r="C81" t="s">
        <v>107</v>
      </c>
      <c r="D81" s="5">
        <v>145313906000</v>
      </c>
      <c r="E81" s="5">
        <v>242108301000</v>
      </c>
      <c r="F81" s="5">
        <v>131702769000</v>
      </c>
      <c r="G81" s="5">
        <v>135412367000</v>
      </c>
      <c r="I81" s="5">
        <v>639343126000</v>
      </c>
      <c r="J81" s="5">
        <v>997540171000</v>
      </c>
      <c r="K81" s="5">
        <v>613266995000</v>
      </c>
      <c r="L81" s="5">
        <v>557392413000</v>
      </c>
      <c r="M81" s="5">
        <v>447757412000</v>
      </c>
      <c r="N81" s="5">
        <v>-575176897000</v>
      </c>
      <c r="O81" s="5">
        <v>548538232000</v>
      </c>
      <c r="P81" s="5">
        <v>214534304000</v>
      </c>
      <c r="Q81" s="5">
        <v>286288858000</v>
      </c>
      <c r="R81" s="5">
        <v>725619401000</v>
      </c>
      <c r="S81" s="5">
        <v>279689919000</v>
      </c>
      <c r="T81" s="5">
        <v>358244143000</v>
      </c>
      <c r="U81" s="5">
        <v>33342916000</v>
      </c>
      <c r="V81" s="5">
        <v>234725164000</v>
      </c>
      <c r="W81" s="5">
        <v>82969374000</v>
      </c>
      <c r="X81" s="5">
        <v>520411006000</v>
      </c>
      <c r="Y81" s="5">
        <v>292526423000</v>
      </c>
      <c r="Z81" s="5">
        <v>-233163618000</v>
      </c>
    </row>
    <row r="82" spans="2:26" ht="15.5" x14ac:dyDescent="0.35">
      <c r="C82" t="s">
        <v>108</v>
      </c>
      <c r="D82" s="5">
        <v>145313906000</v>
      </c>
      <c r="E82" s="5">
        <v>241528247000</v>
      </c>
      <c r="F82" s="5">
        <v>131702769000</v>
      </c>
      <c r="G82" s="5">
        <v>135412367000</v>
      </c>
      <c r="I82" s="5">
        <v>638763072000</v>
      </c>
      <c r="J82" s="5">
        <v>997826652000</v>
      </c>
      <c r="K82" s="5">
        <v>611440436000</v>
      </c>
      <c r="L82" s="5">
        <v>558763947000</v>
      </c>
      <c r="M82" s="5">
        <v>447943202000</v>
      </c>
      <c r="N82" s="5">
        <v>-571947824000</v>
      </c>
      <c r="O82" s="5">
        <v>553125837000</v>
      </c>
      <c r="P82" s="5">
        <v>225933553000</v>
      </c>
      <c r="Q82" s="5">
        <v>279686697000</v>
      </c>
      <c r="R82" s="5">
        <v>731181507000</v>
      </c>
      <c r="S82" s="5">
        <v>288741530000</v>
      </c>
      <c r="T82" s="5">
        <v>358244143000</v>
      </c>
      <c r="U82" s="5">
        <v>33342916000</v>
      </c>
      <c r="V82" s="5">
        <v>234725164000</v>
      </c>
      <c r="W82" s="5">
        <v>83128263000</v>
      </c>
    </row>
    <row r="83" spans="2:26" ht="15.5" x14ac:dyDescent="0.35">
      <c r="C83" t="s">
        <v>109</v>
      </c>
      <c r="D83" s="5">
        <v>145313906000</v>
      </c>
      <c r="E83" s="5">
        <v>241528247000</v>
      </c>
      <c r="F83" s="5">
        <v>131702769000</v>
      </c>
      <c r="G83" s="5">
        <v>135412367000</v>
      </c>
      <c r="I83" s="5">
        <v>638763072000</v>
      </c>
      <c r="J83" s="5">
        <v>997826652000</v>
      </c>
      <c r="K83" s="5">
        <v>611440436000</v>
      </c>
      <c r="L83" s="5">
        <v>558763947000</v>
      </c>
      <c r="M83" s="5">
        <v>447943202000</v>
      </c>
      <c r="N83" s="5">
        <v>-571947824000</v>
      </c>
      <c r="O83" s="5">
        <v>553125837000</v>
      </c>
      <c r="P83" s="5">
        <v>225933553000</v>
      </c>
      <c r="Q83" s="5">
        <v>279686697000</v>
      </c>
      <c r="R83" s="5">
        <v>731181507000</v>
      </c>
      <c r="S83" s="5">
        <v>288741530000</v>
      </c>
      <c r="T83" s="5">
        <v>358244143000</v>
      </c>
      <c r="U83" s="5">
        <v>33342916000</v>
      </c>
      <c r="V83" s="5">
        <v>234725164000</v>
      </c>
      <c r="W83" s="5">
        <v>83128263000</v>
      </c>
    </row>
    <row r="85" spans="2:26" ht="15.5" x14ac:dyDescent="0.35">
      <c r="B85" t="s">
        <v>110</v>
      </c>
      <c r="C85" t="s">
        <v>111</v>
      </c>
    </row>
    <row r="86" spans="2:26" ht="15.5" x14ac:dyDescent="0.35">
      <c r="C86" t="s">
        <v>112</v>
      </c>
    </row>
    <row r="87" spans="2:26" ht="15.5" x14ac:dyDescent="0.35">
      <c r="C87" t="s">
        <v>19</v>
      </c>
      <c r="D87" s="5">
        <v>894260537000</v>
      </c>
      <c r="E87" s="5">
        <v>753318200000</v>
      </c>
      <c r="F87" s="5">
        <v>823571846000</v>
      </c>
      <c r="G87" s="5">
        <v>641356368000</v>
      </c>
      <c r="I87" s="5">
        <v>753318200000</v>
      </c>
      <c r="J87" s="5">
        <v>704450347000</v>
      </c>
      <c r="K87" s="5">
        <v>668122916000</v>
      </c>
      <c r="L87" s="5">
        <v>847854652000</v>
      </c>
      <c r="M87" s="5">
        <v>704815641000</v>
      </c>
      <c r="N87" s="5">
        <v>776166532000</v>
      </c>
      <c r="O87" s="5">
        <v>740080310000</v>
      </c>
      <c r="P87" s="5">
        <v>858507746000</v>
      </c>
      <c r="Q87" s="5">
        <v>489658293000</v>
      </c>
      <c r="R87" s="5">
        <v>394917680000</v>
      </c>
      <c r="S87" s="5">
        <v>802942721000</v>
      </c>
      <c r="T87" s="5">
        <v>720157412000</v>
      </c>
      <c r="U87" s="5">
        <v>497850834000</v>
      </c>
      <c r="V87" s="5">
        <v>331487639000</v>
      </c>
      <c r="W87" s="5">
        <v>354510734000</v>
      </c>
      <c r="X87" s="5">
        <v>437357993000</v>
      </c>
      <c r="Y87" s="5">
        <v>157943452000</v>
      </c>
      <c r="Z87" s="5">
        <v>328890057000</v>
      </c>
    </row>
    <row r="88" spans="2:26" ht="15.5" x14ac:dyDescent="0.35">
      <c r="C88" t="s">
        <v>114</v>
      </c>
      <c r="D88" s="5">
        <v>117816860000</v>
      </c>
      <c r="E88" s="5">
        <v>108259788000</v>
      </c>
      <c r="F88" s="5">
        <v>151909054000</v>
      </c>
      <c r="G88" s="5">
        <v>171388001000</v>
      </c>
      <c r="I88" s="5">
        <v>108259788000</v>
      </c>
      <c r="J88" s="5">
        <v>168328281000</v>
      </c>
      <c r="K88" s="5">
        <v>201424164000</v>
      </c>
      <c r="L88" s="5">
        <v>306561436000</v>
      </c>
      <c r="M88" s="5">
        <v>409824545000</v>
      </c>
      <c r="N88" s="5">
        <v>357762203000</v>
      </c>
      <c r="O88" s="5">
        <v>130613823000</v>
      </c>
      <c r="P88" s="5">
        <v>139208330000</v>
      </c>
      <c r="Q88" s="5">
        <v>145178718000</v>
      </c>
      <c r="R88" s="5">
        <v>133996476000</v>
      </c>
      <c r="S88" s="5">
        <v>131425579000</v>
      </c>
      <c r="T88" s="5">
        <v>132547193000</v>
      </c>
      <c r="U88" s="5">
        <v>127502455000</v>
      </c>
      <c r="V88" s="5">
        <v>122064047000</v>
      </c>
      <c r="W88" s="5">
        <v>94836588000</v>
      </c>
      <c r="X88" s="5">
        <v>125533720000</v>
      </c>
      <c r="Y88" s="5">
        <v>76983721000</v>
      </c>
      <c r="Z88" s="5">
        <v>43982221000</v>
      </c>
    </row>
    <row r="89" spans="2:26" ht="15.5" x14ac:dyDescent="0.35">
      <c r="C89" t="s">
        <v>115</v>
      </c>
      <c r="L89" s="5">
        <v>415493000</v>
      </c>
      <c r="M89" s="5">
        <v>14855907000</v>
      </c>
      <c r="N89" s="5">
        <v>20090143000</v>
      </c>
      <c r="O89" s="5">
        <v>29425364000</v>
      </c>
      <c r="X89" s="5">
        <v>59698684000</v>
      </c>
    </row>
    <row r="90" spans="2:26" ht="15.5" x14ac:dyDescent="0.35">
      <c r="C90" t="s">
        <v>116</v>
      </c>
      <c r="D90" s="5">
        <v>43077309000</v>
      </c>
      <c r="E90" s="5">
        <v>42870440000</v>
      </c>
      <c r="F90" s="5">
        <v>27055526000</v>
      </c>
      <c r="G90" s="5">
        <v>29351316000</v>
      </c>
      <c r="I90" s="5">
        <v>42870440000</v>
      </c>
      <c r="J90" s="5">
        <v>27065036000</v>
      </c>
      <c r="K90" s="5">
        <v>40738237000</v>
      </c>
      <c r="L90" s="5">
        <v>21614279000</v>
      </c>
      <c r="M90" s="5">
        <v>19547110000</v>
      </c>
      <c r="N90" s="5">
        <v>22336569000</v>
      </c>
      <c r="O90" s="5">
        <v>34819511000</v>
      </c>
      <c r="V90" s="5">
        <v>37449280000</v>
      </c>
      <c r="W90" s="5">
        <v>40948330000</v>
      </c>
      <c r="X90" s="5">
        <v>41840824000</v>
      </c>
    </row>
    <row r="91" spans="2:26" ht="15.5" x14ac:dyDescent="0.35">
      <c r="C91" t="s">
        <v>117</v>
      </c>
      <c r="D91" s="5">
        <v>117816860000</v>
      </c>
      <c r="E91" s="5">
        <v>108259788000</v>
      </c>
      <c r="F91" s="5">
        <v>151909054000</v>
      </c>
      <c r="G91" s="5">
        <v>171388001000</v>
      </c>
      <c r="I91" s="5">
        <v>108259788000</v>
      </c>
      <c r="J91" s="5">
        <v>168328281000</v>
      </c>
      <c r="K91" s="5">
        <v>201424164000</v>
      </c>
      <c r="L91" s="5">
        <v>306561436000</v>
      </c>
      <c r="M91" s="5">
        <v>409824545000</v>
      </c>
      <c r="N91" s="5">
        <v>357762203000</v>
      </c>
      <c r="O91" s="5">
        <v>130613823000</v>
      </c>
      <c r="P91" s="5">
        <v>139208330000</v>
      </c>
      <c r="Q91" s="5">
        <v>145178718000</v>
      </c>
      <c r="R91" s="5">
        <v>133996476000</v>
      </c>
      <c r="S91" s="5">
        <v>131425579000</v>
      </c>
      <c r="T91" s="5">
        <v>132547193000</v>
      </c>
      <c r="U91" s="5">
        <v>127502455000</v>
      </c>
      <c r="V91" s="5">
        <v>122064047000</v>
      </c>
      <c r="W91" s="5">
        <v>94836588000</v>
      </c>
      <c r="X91" s="5">
        <v>125533720000</v>
      </c>
      <c r="Y91" s="5">
        <v>76983721000</v>
      </c>
      <c r="Z91" s="5">
        <v>43982221000</v>
      </c>
    </row>
    <row r="92" spans="2:26" ht="15.5" x14ac:dyDescent="0.35">
      <c r="C92" t="s">
        <v>118</v>
      </c>
      <c r="S92" s="5">
        <v>5011628000</v>
      </c>
      <c r="T92" s="5">
        <v>7978948000</v>
      </c>
      <c r="U92" s="5">
        <v>9543100000</v>
      </c>
    </row>
    <row r="93" spans="2:26" ht="15.5" x14ac:dyDescent="0.35">
      <c r="C93" t="s">
        <v>119</v>
      </c>
      <c r="D93" s="5">
        <v>72735455000</v>
      </c>
      <c r="E93" s="5">
        <v>67835113000</v>
      </c>
      <c r="F93" s="5">
        <v>65846371000</v>
      </c>
      <c r="G93" s="5">
        <v>60254267000</v>
      </c>
      <c r="I93" s="5">
        <v>67835113000</v>
      </c>
      <c r="J93" s="5">
        <v>60769995000</v>
      </c>
      <c r="K93" s="5">
        <v>50327567000</v>
      </c>
      <c r="L93" s="5">
        <v>83908875000</v>
      </c>
      <c r="M93" s="5">
        <v>18819944000</v>
      </c>
      <c r="N93" s="5">
        <v>49337493000</v>
      </c>
      <c r="O93" s="5">
        <v>28841193000</v>
      </c>
      <c r="P93" s="5">
        <v>91836033000</v>
      </c>
      <c r="Q93" s="5">
        <v>61920881000</v>
      </c>
      <c r="R93" s="5">
        <v>55552235000</v>
      </c>
      <c r="S93" s="5">
        <v>64995684000</v>
      </c>
      <c r="T93" s="5">
        <v>71411060000</v>
      </c>
      <c r="U93" s="5">
        <v>63140202000</v>
      </c>
      <c r="V93" s="5">
        <v>49385657000</v>
      </c>
      <c r="W93" s="5">
        <v>25180779000</v>
      </c>
      <c r="X93" s="5">
        <v>19335489000</v>
      </c>
      <c r="Y93" s="5">
        <v>10869677000</v>
      </c>
      <c r="Z93" s="5">
        <v>9723101000</v>
      </c>
    </row>
    <row r="94" spans="2:26" ht="15.5" x14ac:dyDescent="0.35">
      <c r="C94" t="s">
        <v>120</v>
      </c>
      <c r="D94" s="5">
        <v>9394685000</v>
      </c>
      <c r="E94" s="5">
        <v>6515059000</v>
      </c>
      <c r="F94" s="5">
        <v>6020838000</v>
      </c>
      <c r="G94" s="5">
        <v>5264944000</v>
      </c>
      <c r="I94" s="5">
        <v>6515059000</v>
      </c>
      <c r="J94" s="5">
        <v>5875710000</v>
      </c>
      <c r="K94" s="5">
        <v>6053915000</v>
      </c>
      <c r="L94" s="5">
        <v>10571237000</v>
      </c>
      <c r="M94" s="5">
        <v>12487437000</v>
      </c>
      <c r="N94" s="5">
        <v>6561117000</v>
      </c>
      <c r="O94" s="5">
        <v>10370868000</v>
      </c>
      <c r="P94" s="5">
        <v>13487193000</v>
      </c>
      <c r="Q94" s="5">
        <v>10735180000</v>
      </c>
      <c r="R94" s="5">
        <v>12934273000</v>
      </c>
      <c r="S94" s="5">
        <v>13817722000</v>
      </c>
      <c r="T94" s="5">
        <v>12859039000</v>
      </c>
      <c r="U94" s="5">
        <v>10992493000</v>
      </c>
      <c r="V94" s="5">
        <v>9647801000</v>
      </c>
      <c r="W94" s="5">
        <v>6548370000</v>
      </c>
      <c r="X94" s="5">
        <v>6174368000</v>
      </c>
      <c r="Y94" s="5">
        <v>3547636000</v>
      </c>
      <c r="Z94" s="5">
        <v>1606677000</v>
      </c>
    </row>
    <row r="95" spans="2:26" ht="15.5" x14ac:dyDescent="0.35">
      <c r="C95" t="s">
        <v>420</v>
      </c>
      <c r="P95" s="5">
        <v>73210679000</v>
      </c>
      <c r="Q95" s="5">
        <v>81289843000</v>
      </c>
      <c r="R95" s="5">
        <v>72813757000</v>
      </c>
      <c r="S95" s="5">
        <v>62041850000</v>
      </c>
      <c r="T95" s="5">
        <v>107402189000</v>
      </c>
      <c r="U95" s="5">
        <v>42559457000</v>
      </c>
      <c r="V95" s="5">
        <v>50904726000</v>
      </c>
    </row>
    <row r="96" spans="2:26" ht="15.5" x14ac:dyDescent="0.35">
      <c r="C96" t="s">
        <v>98</v>
      </c>
      <c r="D96" s="5">
        <v>-41837455000</v>
      </c>
      <c r="E96" s="5">
        <v>-41837455000</v>
      </c>
      <c r="F96" s="5">
        <v>-41837455000</v>
      </c>
      <c r="G96" s="5">
        <v>-41837455000</v>
      </c>
      <c r="I96" s="5">
        <v>-41837455000</v>
      </c>
      <c r="J96" s="5">
        <v>-41837455000</v>
      </c>
      <c r="K96" s="5">
        <v>-41837455000</v>
      </c>
      <c r="L96" s="5">
        <v>-41837455000</v>
      </c>
      <c r="M96" s="5">
        <v>-41837455000</v>
      </c>
      <c r="N96" s="5">
        <v>-41837455000</v>
      </c>
      <c r="O96" s="5">
        <v>-41837455000</v>
      </c>
      <c r="P96" s="5">
        <v>-1642980519000</v>
      </c>
      <c r="Q96" s="5">
        <v>-1642980519000</v>
      </c>
      <c r="R96" s="5">
        <v>-702900000000</v>
      </c>
      <c r="W96" s="5">
        <v>-32408638000</v>
      </c>
      <c r="X96" s="5">
        <v>-32567527000</v>
      </c>
      <c r="Y96" s="5">
        <v>-32545187000</v>
      </c>
      <c r="Z96" s="5">
        <v>-32537608000</v>
      </c>
    </row>
    <row r="97" spans="3:26" ht="15.5" x14ac:dyDescent="0.35">
      <c r="C97" t="s">
        <v>121</v>
      </c>
      <c r="D97" s="5">
        <v>1116356195000</v>
      </c>
      <c r="E97" s="5">
        <v>962771214000</v>
      </c>
      <c r="F97" s="5">
        <v>1092710351000</v>
      </c>
      <c r="G97" s="5">
        <v>903663327000</v>
      </c>
      <c r="I97" s="5">
        <v>962771214000</v>
      </c>
      <c r="J97" s="5">
        <v>969995396000</v>
      </c>
      <c r="K97" s="5">
        <v>957722521000</v>
      </c>
      <c r="L97" s="5">
        <v>1285035046000</v>
      </c>
      <c r="M97" s="5">
        <v>1180759128000</v>
      </c>
      <c r="N97" s="5">
        <v>1234393319000</v>
      </c>
      <c r="O97" s="5">
        <v>956474290000</v>
      </c>
      <c r="P97" s="5">
        <v>1412275572000</v>
      </c>
      <c r="Q97" s="5">
        <v>961962801000</v>
      </c>
      <c r="R97" s="5">
        <v>833290615000</v>
      </c>
      <c r="S97" s="5">
        <v>1248002024000</v>
      </c>
      <c r="T97" s="5">
        <v>1149143156000</v>
      </c>
      <c r="U97" s="5">
        <v>894564680000</v>
      </c>
      <c r="V97" s="5">
        <v>723249718000</v>
      </c>
      <c r="W97" s="5">
        <v>653345694000</v>
      </c>
      <c r="X97" s="5">
        <v>913827523000</v>
      </c>
      <c r="Y97" s="5">
        <v>730744230000</v>
      </c>
      <c r="Z97" s="5">
        <v>642976322000</v>
      </c>
    </row>
    <row r="98" spans="3:26" ht="15.5" x14ac:dyDescent="0.35">
      <c r="C98" t="s">
        <v>122</v>
      </c>
    </row>
    <row r="99" spans="3:26" ht="15.5" x14ac:dyDescent="0.35">
      <c r="C99" t="s">
        <v>883</v>
      </c>
      <c r="Z99" s="5">
        <v>326723650000</v>
      </c>
    </row>
    <row r="100" spans="3:26" ht="15.5" x14ac:dyDescent="0.35">
      <c r="C100" t="s">
        <v>332</v>
      </c>
      <c r="P100" s="5">
        <v>42032157000</v>
      </c>
      <c r="Q100" s="5">
        <v>37865089000</v>
      </c>
      <c r="R100" s="5">
        <v>35600984000</v>
      </c>
      <c r="S100" s="5">
        <v>36802424000</v>
      </c>
      <c r="T100" s="5">
        <v>38010748000</v>
      </c>
      <c r="U100" s="5">
        <v>39262725000</v>
      </c>
      <c r="V100" s="5">
        <v>23443785000</v>
      </c>
    </row>
    <row r="101" spans="3:26" ht="15.5" x14ac:dyDescent="0.35">
      <c r="C101" t="s">
        <v>124</v>
      </c>
      <c r="D101" s="5">
        <v>606553490000</v>
      </c>
      <c r="E101" s="5">
        <v>624573285000</v>
      </c>
      <c r="F101" s="5">
        <v>643481574000</v>
      </c>
      <c r="G101" s="5">
        <v>662452012000</v>
      </c>
      <c r="I101" s="5">
        <v>624573285000</v>
      </c>
      <c r="J101" s="5">
        <v>693410681000</v>
      </c>
      <c r="K101" s="5">
        <v>673463098000</v>
      </c>
      <c r="L101" s="5">
        <v>567465432000</v>
      </c>
      <c r="M101" s="5">
        <v>473956766000</v>
      </c>
      <c r="N101" s="5">
        <v>397108716000</v>
      </c>
      <c r="O101" s="5">
        <v>398030725000</v>
      </c>
      <c r="P101" s="5">
        <v>781871305000</v>
      </c>
      <c r="Q101" s="5">
        <v>786424768000</v>
      </c>
      <c r="R101" s="5">
        <v>801057679000</v>
      </c>
      <c r="S101" s="5">
        <v>823767691000</v>
      </c>
      <c r="T101" s="5">
        <v>854494720000</v>
      </c>
      <c r="U101" s="5">
        <v>853241872000</v>
      </c>
      <c r="V101" s="5">
        <v>909057769000</v>
      </c>
      <c r="W101" s="5">
        <v>1559739678000</v>
      </c>
      <c r="X101" s="5">
        <v>1375851815000</v>
      </c>
      <c r="Y101" s="5">
        <v>1291394927000</v>
      </c>
      <c r="Z101" s="5">
        <v>2374974845000</v>
      </c>
    </row>
    <row r="102" spans="3:26" ht="15.5" x14ac:dyDescent="0.35">
      <c r="C102" t="s">
        <v>333</v>
      </c>
      <c r="D102" s="5">
        <v>11090950873000</v>
      </c>
      <c r="E102" s="5">
        <v>11071847210000</v>
      </c>
      <c r="F102" s="5">
        <v>10904673394000</v>
      </c>
      <c r="G102" s="5">
        <v>10892510851000</v>
      </c>
      <c r="I102" s="5">
        <v>11071847210000</v>
      </c>
      <c r="J102" s="5">
        <v>10872759892000</v>
      </c>
      <c r="K102" s="5">
        <v>10336153024000</v>
      </c>
      <c r="L102" s="5">
        <v>10216226498000</v>
      </c>
      <c r="M102" s="5">
        <v>10007169206000</v>
      </c>
      <c r="N102" s="5">
        <v>9822748932000</v>
      </c>
      <c r="O102" s="5">
        <v>10821572523000</v>
      </c>
      <c r="P102" s="5">
        <v>2341631638000</v>
      </c>
      <c r="Q102" s="5">
        <v>2419644614000</v>
      </c>
      <c r="R102" s="5">
        <v>2491333352000</v>
      </c>
      <c r="S102" s="5">
        <v>2467781769000</v>
      </c>
      <c r="T102" s="5">
        <v>2415730886000</v>
      </c>
      <c r="U102" s="5">
        <v>2132555575000</v>
      </c>
      <c r="V102" s="5">
        <v>2217133943000</v>
      </c>
      <c r="W102" s="5">
        <v>1942978845000</v>
      </c>
      <c r="X102" s="5">
        <v>2035619934000</v>
      </c>
      <c r="Y102" s="5">
        <v>2280565971000</v>
      </c>
      <c r="Z102" s="5">
        <v>561128358000</v>
      </c>
    </row>
    <row r="103" spans="3:26" ht="15.5" x14ac:dyDescent="0.35">
      <c r="C103" t="s">
        <v>126</v>
      </c>
      <c r="X103" s="5">
        <v>757952000</v>
      </c>
      <c r="Y103" s="5">
        <v>1667494000</v>
      </c>
      <c r="Z103" s="5">
        <v>2577036000</v>
      </c>
    </row>
    <row r="104" spans="3:26" ht="15.5" x14ac:dyDescent="0.35">
      <c r="C104" t="s">
        <v>499</v>
      </c>
      <c r="V104" s="5">
        <v>1504108000</v>
      </c>
      <c r="W104" s="5">
        <v>1630212000</v>
      </c>
      <c r="X104" s="5">
        <v>1756315000</v>
      </c>
      <c r="Y104" s="5">
        <v>16509027000</v>
      </c>
      <c r="Z104" s="5">
        <v>17299977000</v>
      </c>
    </row>
    <row r="105" spans="3:26" ht="15.5" x14ac:dyDescent="0.35">
      <c r="C105" t="s">
        <v>125</v>
      </c>
      <c r="D105" s="5">
        <v>116758640000</v>
      </c>
      <c r="E105" s="5">
        <v>108077564000</v>
      </c>
      <c r="F105" s="5">
        <v>121572751000</v>
      </c>
      <c r="G105" s="5">
        <v>126482416000</v>
      </c>
      <c r="I105" s="5">
        <v>108077564000</v>
      </c>
      <c r="J105" s="5">
        <v>136074152000</v>
      </c>
      <c r="K105" s="5">
        <v>170612015000</v>
      </c>
      <c r="L105" s="5">
        <v>203448662000</v>
      </c>
      <c r="M105" s="5">
        <v>225799104000</v>
      </c>
      <c r="N105" s="5">
        <v>281728736000</v>
      </c>
      <c r="O105" s="5">
        <v>289540238000</v>
      </c>
      <c r="P105" s="5">
        <v>387033927000</v>
      </c>
      <c r="Q105" s="5">
        <v>358619303000</v>
      </c>
      <c r="R105" s="5">
        <v>349108189000</v>
      </c>
      <c r="W105" s="5">
        <v>3448663000</v>
      </c>
      <c r="X105" s="5">
        <v>6237760000</v>
      </c>
      <c r="Y105" s="5">
        <v>32186041000</v>
      </c>
      <c r="Z105" s="5">
        <v>62837913000</v>
      </c>
    </row>
    <row r="106" spans="3:26" ht="15.5" x14ac:dyDescent="0.35">
      <c r="C106" t="s">
        <v>127</v>
      </c>
      <c r="D106" s="5">
        <v>11919798480000</v>
      </c>
      <c r="E106" s="5">
        <v>11914587478000</v>
      </c>
      <c r="F106" s="5">
        <v>11783043005000</v>
      </c>
      <c r="G106" s="5">
        <v>11790529905000</v>
      </c>
      <c r="I106" s="5">
        <v>11914587478000</v>
      </c>
      <c r="J106" s="5">
        <v>11797564208000</v>
      </c>
      <c r="K106" s="5">
        <v>11284791589000</v>
      </c>
      <c r="L106" s="5">
        <v>11084585345000</v>
      </c>
      <c r="M106" s="5">
        <v>10790933427000</v>
      </c>
      <c r="N106" s="5">
        <v>10581518172000</v>
      </c>
      <c r="O106" s="5">
        <v>11591557026000</v>
      </c>
      <c r="P106" s="5">
        <v>3631650032000</v>
      </c>
      <c r="Q106" s="5">
        <v>3677475604000</v>
      </c>
      <c r="R106" s="5">
        <v>3753278755000</v>
      </c>
      <c r="S106" s="5">
        <v>3423087961000</v>
      </c>
      <c r="T106" s="5">
        <v>3395789020000</v>
      </c>
      <c r="U106" s="5">
        <v>3232240210000</v>
      </c>
      <c r="V106" s="5">
        <v>3227017045000</v>
      </c>
      <c r="W106" s="5">
        <v>3579495594000</v>
      </c>
      <c r="X106" s="5">
        <v>3517060587000</v>
      </c>
      <c r="Y106" s="5">
        <v>3701443694000</v>
      </c>
      <c r="Z106" s="5">
        <v>3427424490000</v>
      </c>
    </row>
    <row r="107" spans="3:26" ht="15.5" x14ac:dyDescent="0.35">
      <c r="C107" t="s">
        <v>128</v>
      </c>
      <c r="D107" s="5">
        <v>13036154675000</v>
      </c>
      <c r="E107" s="5">
        <v>12877358692000</v>
      </c>
      <c r="F107" s="5">
        <v>12875753356000</v>
      </c>
      <c r="G107" s="5">
        <v>12694193232000</v>
      </c>
      <c r="I107" s="5">
        <v>12877358692000</v>
      </c>
      <c r="J107" s="5">
        <v>12767559604000</v>
      </c>
      <c r="K107" s="5">
        <v>12242514110000</v>
      </c>
      <c r="L107" s="5">
        <v>12369620391000</v>
      </c>
      <c r="M107" s="5">
        <v>11971692555000</v>
      </c>
      <c r="N107" s="5">
        <v>11815911491000</v>
      </c>
      <c r="O107" s="5">
        <v>12548031316000</v>
      </c>
      <c r="P107" s="5">
        <v>5043925604000</v>
      </c>
      <c r="Q107" s="5">
        <v>4639438405000</v>
      </c>
      <c r="R107" s="5">
        <v>4586569370000</v>
      </c>
      <c r="S107" s="5">
        <v>4671089985000</v>
      </c>
      <c r="T107" s="5">
        <v>4544932176000</v>
      </c>
      <c r="U107" s="5">
        <v>4126804890000</v>
      </c>
      <c r="V107" s="5">
        <v>3950266763000</v>
      </c>
      <c r="W107" s="5">
        <v>4232841288000</v>
      </c>
      <c r="X107" s="5">
        <v>4430888110000</v>
      </c>
      <c r="Y107" s="5">
        <v>4432187924000</v>
      </c>
      <c r="Z107" s="5">
        <v>4070400812000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</row>
    <row r="110" spans="3:26" ht="15.5" x14ac:dyDescent="0.35">
      <c r="C110" t="s">
        <v>131</v>
      </c>
      <c r="D110" s="5">
        <v>632747303000</v>
      </c>
      <c r="E110" s="5">
        <v>628118039000</v>
      </c>
      <c r="F110" s="5">
        <v>623715002000</v>
      </c>
      <c r="G110" s="5">
        <v>590210904000</v>
      </c>
      <c r="I110" s="5">
        <v>628118039000</v>
      </c>
      <c r="J110" s="5">
        <v>602407544000</v>
      </c>
      <c r="K110" s="5">
        <v>567841769000</v>
      </c>
      <c r="L110" s="5">
        <v>580745662000</v>
      </c>
      <c r="M110" s="5">
        <v>457680363000</v>
      </c>
      <c r="N110" s="5">
        <v>418601976000</v>
      </c>
      <c r="O110" s="5">
        <v>582233582000</v>
      </c>
      <c r="P110" s="5">
        <v>1135313268000</v>
      </c>
      <c r="Q110" s="5">
        <v>824154197000</v>
      </c>
      <c r="R110" s="5">
        <v>930849091000</v>
      </c>
      <c r="S110" s="5">
        <v>746556660000</v>
      </c>
      <c r="T110" s="5">
        <v>618935893000</v>
      </c>
      <c r="U110" s="5">
        <v>815065170000</v>
      </c>
      <c r="V110" s="5">
        <v>609300508000</v>
      </c>
      <c r="W110" s="5">
        <v>367054154000</v>
      </c>
      <c r="X110" s="5">
        <v>529803843000</v>
      </c>
      <c r="Y110" s="5">
        <v>847178914000</v>
      </c>
      <c r="Z110" s="5">
        <v>527495198000</v>
      </c>
    </row>
    <row r="111" spans="3:26" ht="15.5" x14ac:dyDescent="0.35">
      <c r="C111" t="s">
        <v>133</v>
      </c>
      <c r="P111" s="5">
        <v>49048590000</v>
      </c>
      <c r="Q111" s="5">
        <v>49069324000</v>
      </c>
      <c r="R111" s="5">
        <v>41271343000</v>
      </c>
      <c r="S111" s="5">
        <v>63809757000</v>
      </c>
      <c r="T111" s="5">
        <v>76553881000</v>
      </c>
      <c r="U111" s="5">
        <v>60884000000</v>
      </c>
      <c r="V111" s="5">
        <v>60012628000</v>
      </c>
      <c r="W111" s="5">
        <v>42035882000</v>
      </c>
      <c r="X111" s="5">
        <v>34062357000</v>
      </c>
    </row>
    <row r="112" spans="3:26" ht="15.5" x14ac:dyDescent="0.35">
      <c r="C112" t="s">
        <v>335</v>
      </c>
      <c r="D112" s="5">
        <v>62197737000</v>
      </c>
      <c r="E112" s="5">
        <v>66567859000</v>
      </c>
      <c r="F112" s="5">
        <v>65137138000</v>
      </c>
      <c r="G112" s="5">
        <v>46796777000</v>
      </c>
      <c r="I112" s="5">
        <v>66567859000</v>
      </c>
      <c r="J112" s="5">
        <v>70002269000</v>
      </c>
      <c r="K112" s="5">
        <v>47636652000</v>
      </c>
      <c r="L112" s="5">
        <v>48023286000</v>
      </c>
      <c r="M112" s="5">
        <v>41040598000</v>
      </c>
      <c r="N112" s="5">
        <v>22449451000</v>
      </c>
      <c r="O112" s="5">
        <v>41597874000</v>
      </c>
      <c r="P112" s="5">
        <v>49048590000</v>
      </c>
      <c r="Q112" s="5">
        <v>49069324000</v>
      </c>
      <c r="R112" s="5">
        <v>41271343000</v>
      </c>
      <c r="S112" s="5">
        <v>63809757000</v>
      </c>
      <c r="T112" s="5">
        <v>76553881000</v>
      </c>
      <c r="U112" s="5">
        <v>60884000000</v>
      </c>
      <c r="V112" s="5">
        <v>60012628000</v>
      </c>
      <c r="W112" s="5">
        <v>42035882000</v>
      </c>
      <c r="X112" s="5">
        <v>34062357000</v>
      </c>
      <c r="Y112" s="5">
        <v>101365697000</v>
      </c>
      <c r="Z112" s="5">
        <v>25984003000</v>
      </c>
    </row>
    <row r="113" spans="3:26" ht="15.5" x14ac:dyDescent="0.35">
      <c r="C113" t="s">
        <v>134</v>
      </c>
      <c r="P113" s="5">
        <v>53752794000</v>
      </c>
      <c r="Q113" s="5">
        <v>50519039000</v>
      </c>
      <c r="R113" s="5">
        <v>35193370000</v>
      </c>
      <c r="S113" s="5">
        <v>30370548000</v>
      </c>
      <c r="T113" s="5">
        <v>39965181000</v>
      </c>
      <c r="U113" s="5">
        <v>39493155000</v>
      </c>
      <c r="Y113" s="5">
        <v>14350388000</v>
      </c>
      <c r="Z113" s="5">
        <v>11723839000</v>
      </c>
    </row>
    <row r="114" spans="3:26" ht="15.5" x14ac:dyDescent="0.35">
      <c r="C114" t="s">
        <v>337</v>
      </c>
      <c r="D114" s="5">
        <v>43077309000</v>
      </c>
      <c r="E114" s="5">
        <v>42870440000</v>
      </c>
      <c r="F114" s="5">
        <v>27055526000</v>
      </c>
      <c r="G114" s="5">
        <v>29351316000</v>
      </c>
      <c r="I114" s="5">
        <v>42870440000</v>
      </c>
      <c r="J114" s="5">
        <v>27065036000</v>
      </c>
      <c r="K114" s="5">
        <v>40738237000</v>
      </c>
      <c r="L114" s="5">
        <v>22029772000</v>
      </c>
      <c r="M114" s="5">
        <v>34403017000</v>
      </c>
      <c r="N114" s="5">
        <v>42426712000</v>
      </c>
      <c r="O114" s="5">
        <v>64244875000</v>
      </c>
      <c r="P114" s="5">
        <v>53752794000</v>
      </c>
      <c r="Q114" s="5">
        <v>50519039000</v>
      </c>
      <c r="R114" s="5">
        <v>35193370000</v>
      </c>
      <c r="S114" s="5">
        <v>30370548000</v>
      </c>
      <c r="T114" s="5">
        <v>39965181000</v>
      </c>
      <c r="U114" s="5">
        <v>39493155000</v>
      </c>
      <c r="V114" s="5">
        <v>37449280000</v>
      </c>
      <c r="W114" s="5">
        <v>40948330000</v>
      </c>
      <c r="X114" s="5">
        <v>101539508000</v>
      </c>
      <c r="Y114" s="5">
        <v>14350388000</v>
      </c>
      <c r="Z114" s="5">
        <v>11723839000</v>
      </c>
    </row>
    <row r="115" spans="3:26" ht="15.5" x14ac:dyDescent="0.35">
      <c r="C115" t="s">
        <v>1742</v>
      </c>
      <c r="P115" s="5">
        <v>4684751000</v>
      </c>
      <c r="Q115" s="5">
        <v>4808569000</v>
      </c>
      <c r="R115" s="5">
        <v>7277944000</v>
      </c>
      <c r="S115" s="5">
        <v>5674621000</v>
      </c>
      <c r="T115" s="5">
        <v>3783866000</v>
      </c>
      <c r="U115" s="5">
        <v>2483311000</v>
      </c>
      <c r="V115" s="5">
        <v>21867111000</v>
      </c>
      <c r="W115" s="5">
        <v>6929679000</v>
      </c>
      <c r="X115" s="5">
        <v>14750856000</v>
      </c>
      <c r="Y115" s="5">
        <v>28515713000</v>
      </c>
      <c r="Z115" s="5">
        <v>75043822000</v>
      </c>
    </row>
    <row r="116" spans="3:26" ht="15.5" x14ac:dyDescent="0.35">
      <c r="C116" t="s">
        <v>135</v>
      </c>
      <c r="D116" s="5">
        <v>26728790000</v>
      </c>
      <c r="E116" s="5">
        <v>23784709000</v>
      </c>
      <c r="F116" s="5">
        <v>29526095000</v>
      </c>
      <c r="G116" s="5">
        <v>34555275000</v>
      </c>
      <c r="I116" s="5">
        <v>23784709000</v>
      </c>
      <c r="J116" s="5">
        <v>28783179000</v>
      </c>
      <c r="K116" s="5">
        <v>24457911000</v>
      </c>
      <c r="L116" s="5">
        <v>35817488000</v>
      </c>
      <c r="M116" s="5">
        <v>36735385000</v>
      </c>
      <c r="N116" s="5">
        <v>21341316000</v>
      </c>
      <c r="O116" s="5">
        <v>28278306000</v>
      </c>
      <c r="P116" s="5">
        <v>32049310000</v>
      </c>
      <c r="Q116" s="5">
        <v>36604210000</v>
      </c>
      <c r="R116" s="5">
        <v>25251807000</v>
      </c>
      <c r="S116" s="5">
        <v>37189244000</v>
      </c>
      <c r="T116" s="5">
        <v>39419238000</v>
      </c>
      <c r="U116" s="5">
        <v>34283961000</v>
      </c>
      <c r="V116" s="5">
        <v>35465722000</v>
      </c>
      <c r="W116" s="5">
        <v>20278932000</v>
      </c>
      <c r="X116" s="5">
        <v>29541787000</v>
      </c>
      <c r="Y116" s="5">
        <v>19657564000</v>
      </c>
      <c r="Z116" s="5">
        <v>20126446000</v>
      </c>
    </row>
    <row r="117" spans="3:26" ht="15.5" x14ac:dyDescent="0.35">
      <c r="C117" t="s">
        <v>136</v>
      </c>
      <c r="D117" s="5">
        <v>72600651000</v>
      </c>
      <c r="E117" s="5">
        <v>64282681000</v>
      </c>
      <c r="F117" s="5">
        <v>72334356000</v>
      </c>
      <c r="G117" s="5">
        <v>60656850000</v>
      </c>
      <c r="I117" s="5">
        <v>64282681000</v>
      </c>
      <c r="J117" s="5">
        <v>54563052000</v>
      </c>
      <c r="K117" s="5">
        <v>52628190000</v>
      </c>
      <c r="L117" s="5">
        <v>64329073000</v>
      </c>
      <c r="M117" s="5">
        <v>59148735000</v>
      </c>
      <c r="N117" s="5">
        <v>39222659000</v>
      </c>
      <c r="O117" s="5">
        <v>72475702000</v>
      </c>
      <c r="P117" s="5">
        <v>98134167000</v>
      </c>
      <c r="Q117" s="5">
        <v>74420202000</v>
      </c>
      <c r="R117" s="5">
        <v>79642042000</v>
      </c>
      <c r="S117" s="5">
        <v>79682988000</v>
      </c>
      <c r="T117" s="5">
        <v>63174736000</v>
      </c>
      <c r="U117" s="5">
        <v>56680280000</v>
      </c>
      <c r="V117" s="5">
        <v>60070639000</v>
      </c>
      <c r="W117" s="5">
        <v>50784083000</v>
      </c>
      <c r="X117" s="5">
        <v>53101823000</v>
      </c>
      <c r="Y117" s="5">
        <v>35185726000</v>
      </c>
      <c r="Z117" s="5">
        <v>29739501000</v>
      </c>
    </row>
    <row r="118" spans="3:26" ht="15.5" x14ac:dyDescent="0.35">
      <c r="C118" t="s">
        <v>502</v>
      </c>
      <c r="X118" s="5">
        <v>50600000000</v>
      </c>
      <c r="Y118" s="5">
        <v>16600000000</v>
      </c>
    </row>
    <row r="119" spans="3:26" ht="15.5" x14ac:dyDescent="0.35">
      <c r="C119" t="s">
        <v>147</v>
      </c>
      <c r="V119" s="5">
        <v>23430787000</v>
      </c>
      <c r="W119" s="5">
        <v>44452087000</v>
      </c>
      <c r="X119" s="5">
        <v>51596274000</v>
      </c>
      <c r="Y119" s="5">
        <v>154027642000</v>
      </c>
    </row>
    <row r="120" spans="3:26" ht="15.5" x14ac:dyDescent="0.35">
      <c r="C120" t="s">
        <v>138</v>
      </c>
    </row>
    <row r="121" spans="3:26" ht="15.5" x14ac:dyDescent="0.35">
      <c r="C121" t="s">
        <v>139</v>
      </c>
      <c r="D121" s="5">
        <v>530266853000</v>
      </c>
      <c r="E121" s="5">
        <v>529951855000</v>
      </c>
      <c r="F121" s="5">
        <v>529614500000</v>
      </c>
      <c r="G121" s="5">
        <v>524876997000</v>
      </c>
      <c r="I121" s="5">
        <v>529951855000</v>
      </c>
      <c r="J121" s="5">
        <v>525793001000</v>
      </c>
      <c r="K121" s="5">
        <v>520053715000</v>
      </c>
      <c r="L121" s="5">
        <v>531538477000</v>
      </c>
      <c r="M121" s="5">
        <v>494409346000</v>
      </c>
      <c r="N121" s="5">
        <v>487032877000</v>
      </c>
      <c r="O121" s="5">
        <v>61391245000</v>
      </c>
      <c r="P121" s="5">
        <v>2278955125000</v>
      </c>
      <c r="Q121" s="5">
        <v>2397716371000</v>
      </c>
      <c r="R121" s="5">
        <v>919742734000</v>
      </c>
      <c r="S121" s="5">
        <v>1029778473000</v>
      </c>
      <c r="T121" s="5">
        <v>1110180658000</v>
      </c>
      <c r="U121" s="5">
        <v>691232474000</v>
      </c>
      <c r="V121" s="5">
        <v>719050213000</v>
      </c>
      <c r="W121" s="5">
        <v>764060498000</v>
      </c>
      <c r="X121" s="5">
        <v>938493667000</v>
      </c>
      <c r="Y121" s="5">
        <v>966833332000</v>
      </c>
      <c r="Z121" s="5">
        <v>1560375000000</v>
      </c>
    </row>
    <row r="122" spans="3:26" ht="15.5" x14ac:dyDescent="0.35">
      <c r="C122" t="s">
        <v>143</v>
      </c>
      <c r="D122" s="5">
        <v>5244725000</v>
      </c>
      <c r="E122" s="5">
        <v>3797113000</v>
      </c>
      <c r="F122" s="5">
        <v>3757223000</v>
      </c>
      <c r="G122" s="5">
        <v>3670995000</v>
      </c>
      <c r="I122" s="5">
        <v>3797113000</v>
      </c>
      <c r="J122" s="5">
        <v>3923548000</v>
      </c>
      <c r="K122" s="5">
        <v>3938148000</v>
      </c>
      <c r="L122" s="5">
        <v>6918388000</v>
      </c>
      <c r="P122" s="5">
        <v>514251846000</v>
      </c>
      <c r="Q122" s="5">
        <v>253607291000</v>
      </c>
      <c r="R122" s="5">
        <v>415469625000</v>
      </c>
      <c r="S122" s="5">
        <v>202844280000</v>
      </c>
      <c r="T122" s="5">
        <v>120951094000</v>
      </c>
      <c r="U122" s="5">
        <v>393591566000</v>
      </c>
      <c r="V122" s="5">
        <v>236669372000</v>
      </c>
      <c r="W122" s="5">
        <v>86748478000</v>
      </c>
      <c r="X122" s="5">
        <v>88146135000</v>
      </c>
      <c r="Y122" s="5">
        <v>564666668000</v>
      </c>
      <c r="Z122" s="5">
        <v>82125000000</v>
      </c>
    </row>
    <row r="123" spans="3:26" ht="15.5" x14ac:dyDescent="0.35">
      <c r="C123" t="s">
        <v>185</v>
      </c>
    </row>
    <row r="124" spans="3:26" ht="15.5" x14ac:dyDescent="0.35">
      <c r="C124" t="s">
        <v>144</v>
      </c>
      <c r="D124" s="5">
        <v>877833279000</v>
      </c>
      <c r="E124" s="5">
        <v>868980466000</v>
      </c>
      <c r="F124" s="5">
        <v>844589132000</v>
      </c>
      <c r="G124" s="5">
        <v>828235874000</v>
      </c>
      <c r="I124" s="5">
        <v>868980466000</v>
      </c>
      <c r="J124" s="5">
        <v>815505304000</v>
      </c>
      <c r="K124" s="5">
        <v>785417670000</v>
      </c>
      <c r="L124" s="5">
        <v>743801935000</v>
      </c>
      <c r="M124" s="5">
        <v>716557017000</v>
      </c>
      <c r="N124" s="5">
        <v>743722721000</v>
      </c>
      <c r="O124" s="5">
        <v>390223497000</v>
      </c>
      <c r="P124" s="5">
        <v>2676459808000</v>
      </c>
      <c r="Q124" s="5">
        <v>2828371340000</v>
      </c>
      <c r="R124" s="5">
        <v>1370475589000</v>
      </c>
      <c r="S124" s="5">
        <v>1517963942000</v>
      </c>
      <c r="T124" s="5">
        <v>1558865090000</v>
      </c>
      <c r="U124" s="5">
        <v>1151987670000</v>
      </c>
      <c r="V124" s="5">
        <v>1108682121000</v>
      </c>
      <c r="W124" s="5">
        <v>1568253164000</v>
      </c>
      <c r="X124" s="5">
        <v>1677804560000</v>
      </c>
      <c r="Y124" s="5">
        <v>1801105517000</v>
      </c>
      <c r="Z124" s="5">
        <v>2084264722000</v>
      </c>
    </row>
    <row r="125" spans="3:26" ht="15.5" x14ac:dyDescent="0.35">
      <c r="C125" t="s">
        <v>145</v>
      </c>
      <c r="D125" s="5">
        <v>877833279000</v>
      </c>
      <c r="E125" s="5">
        <v>868980466000</v>
      </c>
      <c r="F125" s="5">
        <v>844589132000</v>
      </c>
      <c r="G125" s="5">
        <v>828235874000</v>
      </c>
      <c r="I125" s="5">
        <v>868980466000</v>
      </c>
      <c r="J125" s="5">
        <v>815505304000</v>
      </c>
      <c r="K125" s="5">
        <v>785417670000</v>
      </c>
      <c r="L125" s="5">
        <v>743801935000</v>
      </c>
      <c r="M125" s="5">
        <v>716557017000</v>
      </c>
      <c r="N125" s="5">
        <v>743722721000</v>
      </c>
      <c r="O125" s="5">
        <v>390223497000</v>
      </c>
      <c r="P125" s="5">
        <v>2676459808000</v>
      </c>
      <c r="Q125" s="5">
        <v>2828371340000</v>
      </c>
      <c r="R125" s="5">
        <v>1370475589000</v>
      </c>
      <c r="S125" s="5">
        <v>1517963942000</v>
      </c>
      <c r="T125" s="5">
        <v>1558865090000</v>
      </c>
      <c r="U125" s="5">
        <v>1151987670000</v>
      </c>
      <c r="V125" s="5">
        <v>1108682121000</v>
      </c>
      <c r="W125" s="5">
        <v>1568253164000</v>
      </c>
      <c r="X125" s="5">
        <v>1677804560000</v>
      </c>
      <c r="Y125" s="5">
        <v>1801105517000</v>
      </c>
      <c r="Z125" s="5">
        <v>2084264722000</v>
      </c>
    </row>
    <row r="126" spans="3:26" ht="15.5" x14ac:dyDescent="0.35">
      <c r="C126" t="s">
        <v>148</v>
      </c>
    </row>
    <row r="127" spans="3:26" ht="15.5" x14ac:dyDescent="0.35">
      <c r="C127" t="s">
        <v>149</v>
      </c>
      <c r="D127" s="5">
        <v>530266853000</v>
      </c>
      <c r="E127" s="5">
        <v>529951855000</v>
      </c>
      <c r="F127" s="5">
        <v>529614500000</v>
      </c>
      <c r="G127" s="5">
        <v>524876997000</v>
      </c>
      <c r="I127" s="5">
        <v>529951855000</v>
      </c>
      <c r="J127" s="5">
        <v>525793001000</v>
      </c>
      <c r="K127" s="5">
        <v>520053715000</v>
      </c>
      <c r="L127" s="5">
        <v>531538477000</v>
      </c>
      <c r="M127" s="5">
        <v>494409346000</v>
      </c>
      <c r="N127" s="5">
        <v>487032877000</v>
      </c>
      <c r="O127" s="5">
        <v>61391245000</v>
      </c>
      <c r="P127" s="5">
        <v>2278955125000</v>
      </c>
      <c r="Q127" s="5">
        <v>2397716371000</v>
      </c>
      <c r="R127" s="5">
        <v>919742734000</v>
      </c>
      <c r="S127" s="5">
        <v>1029778473000</v>
      </c>
      <c r="T127" s="5">
        <v>1110180658000</v>
      </c>
      <c r="U127" s="5">
        <v>691232474000</v>
      </c>
      <c r="V127" s="5">
        <v>719050213000</v>
      </c>
      <c r="W127" s="5">
        <v>764060498000</v>
      </c>
      <c r="X127" s="5">
        <v>938493667000</v>
      </c>
      <c r="Y127" s="5">
        <v>966833332000</v>
      </c>
      <c r="Z127" s="5">
        <v>1560375000000</v>
      </c>
    </row>
    <row r="128" spans="3:26" ht="15.5" x14ac:dyDescent="0.35">
      <c r="C128" t="s">
        <v>146</v>
      </c>
      <c r="S128" s="5">
        <v>22305554000</v>
      </c>
      <c r="T128" s="5">
        <v>30171703000</v>
      </c>
      <c r="U128" s="5">
        <v>25840084000</v>
      </c>
      <c r="V128" s="5">
        <v>5669042000</v>
      </c>
    </row>
    <row r="129" spans="2:26" ht="15.5" x14ac:dyDescent="0.35">
      <c r="C129" t="s">
        <v>425</v>
      </c>
    </row>
    <row r="130" spans="2:26" ht="15.5" x14ac:dyDescent="0.35">
      <c r="C130" t="s">
        <v>1743</v>
      </c>
    </row>
    <row r="131" spans="2:26" ht="15.5" x14ac:dyDescent="0.35">
      <c r="C131" t="s">
        <v>150</v>
      </c>
      <c r="D131" s="5">
        <v>1510580582000</v>
      </c>
      <c r="E131" s="5">
        <v>1497098505000</v>
      </c>
      <c r="F131" s="5">
        <v>1468304134000</v>
      </c>
      <c r="G131" s="5">
        <v>1418446778000</v>
      </c>
      <c r="I131" s="5">
        <v>1497098505000</v>
      </c>
      <c r="J131" s="5">
        <v>1417912848000</v>
      </c>
      <c r="K131" s="5">
        <v>1353259439000</v>
      </c>
      <c r="L131" s="5">
        <v>1324547597000</v>
      </c>
      <c r="M131" s="5">
        <v>1174237380000</v>
      </c>
      <c r="N131" s="5">
        <v>1162324697000</v>
      </c>
      <c r="O131" s="5">
        <v>972457079000</v>
      </c>
      <c r="P131" s="5">
        <v>3811773076000</v>
      </c>
      <c r="Q131" s="5">
        <v>3652525537000</v>
      </c>
      <c r="R131" s="5">
        <v>2301324680000</v>
      </c>
      <c r="S131" s="5">
        <v>2264520602000</v>
      </c>
      <c r="T131" s="5">
        <v>2177800983000</v>
      </c>
      <c r="U131" s="5">
        <v>1967052840000</v>
      </c>
      <c r="V131" s="5">
        <v>1717982629000</v>
      </c>
      <c r="W131" s="5">
        <v>1935307318000</v>
      </c>
      <c r="X131" s="5">
        <v>2207608403000</v>
      </c>
      <c r="Y131" s="5">
        <v>2648284431000</v>
      </c>
      <c r="Z131" s="5">
        <v>2611759920000</v>
      </c>
    </row>
    <row r="132" spans="2:26" ht="15.5" x14ac:dyDescent="0.35">
      <c r="C132" t="s">
        <v>151</v>
      </c>
    </row>
    <row r="133" spans="2:26" ht="15.5" x14ac:dyDescent="0.35">
      <c r="C133" t="s">
        <v>152</v>
      </c>
      <c r="D133" s="5">
        <v>710000000000</v>
      </c>
      <c r="E133" s="5">
        <v>710000000000</v>
      </c>
      <c r="F133" s="5">
        <v>710000000000</v>
      </c>
      <c r="G133" s="5">
        <v>710000000000</v>
      </c>
      <c r="I133" s="5">
        <v>710000000000</v>
      </c>
      <c r="J133" s="5">
        <v>710000000000</v>
      </c>
      <c r="K133" s="5">
        <v>710000000000</v>
      </c>
      <c r="L133" s="5">
        <v>710000000000</v>
      </c>
      <c r="M133" s="5">
        <v>710000000000</v>
      </c>
      <c r="N133" s="5">
        <v>710000000000</v>
      </c>
      <c r="O133" s="5">
        <v>710000000000</v>
      </c>
      <c r="P133" s="5">
        <v>710000000000</v>
      </c>
      <c r="Q133" s="5">
        <v>710000000000</v>
      </c>
      <c r="R133" s="5">
        <v>710000000000</v>
      </c>
      <c r="S133" s="5">
        <v>710000000000</v>
      </c>
      <c r="T133" s="5">
        <v>710000000000</v>
      </c>
      <c r="U133" s="5">
        <v>710000000000</v>
      </c>
      <c r="V133" s="5">
        <v>710000000000</v>
      </c>
      <c r="W133" s="5">
        <v>710000000000</v>
      </c>
      <c r="X133" s="5">
        <v>710000000000</v>
      </c>
      <c r="Y133" s="5">
        <v>710000000000</v>
      </c>
      <c r="Z133" s="5">
        <v>710000000000</v>
      </c>
    </row>
    <row r="134" spans="2:26" ht="15.5" x14ac:dyDescent="0.35">
      <c r="C134" t="s">
        <v>153</v>
      </c>
      <c r="D134" s="5">
        <v>337141423000</v>
      </c>
      <c r="E134" s="5">
        <v>337141423000</v>
      </c>
      <c r="F134" s="5">
        <v>337141423000</v>
      </c>
      <c r="G134" s="5">
        <v>337141423000</v>
      </c>
      <c r="I134" s="5">
        <v>337141423000</v>
      </c>
      <c r="J134" s="5">
        <v>337141423000</v>
      </c>
      <c r="K134" s="5">
        <v>337141423000</v>
      </c>
      <c r="L134" s="5">
        <v>337141423000</v>
      </c>
      <c r="M134" s="5">
        <v>337141423000</v>
      </c>
      <c r="N134" s="5">
        <v>337141423000</v>
      </c>
      <c r="O134" s="5">
        <v>337141423000</v>
      </c>
      <c r="P134" s="5">
        <v>22656487000</v>
      </c>
      <c r="Q134" s="5">
        <v>22656487000</v>
      </c>
      <c r="R134" s="5">
        <v>22656487000</v>
      </c>
      <c r="S134" s="5">
        <v>22656487000</v>
      </c>
      <c r="T134" s="5">
        <v>22656487000</v>
      </c>
      <c r="U134" s="5">
        <v>22656487000</v>
      </c>
      <c r="V134" s="5">
        <v>22656487000</v>
      </c>
      <c r="W134" s="5">
        <v>22656487000</v>
      </c>
      <c r="X134" s="5">
        <v>22656487000</v>
      </c>
      <c r="Y134" s="5">
        <v>22656487000</v>
      </c>
      <c r="Z134" s="5">
        <v>22656487000</v>
      </c>
    </row>
    <row r="135" spans="2:26" ht="15.5" x14ac:dyDescent="0.35">
      <c r="C135" t="s">
        <v>154</v>
      </c>
      <c r="D135" s="5">
        <v>10520270125000</v>
      </c>
      <c r="E135" s="5">
        <v>10374956219000</v>
      </c>
      <c r="F135" s="5">
        <v>10402145255000</v>
      </c>
      <c r="G135" s="5">
        <v>10270442486000</v>
      </c>
      <c r="I135" s="5">
        <v>10374956219000</v>
      </c>
      <c r="J135" s="5">
        <v>10344342788000</v>
      </c>
      <c r="K135" s="5">
        <v>9883950703000</v>
      </c>
      <c r="L135" s="5">
        <v>10039768826000</v>
      </c>
      <c r="M135" s="5">
        <v>9792151207000</v>
      </c>
      <c r="N135" s="5">
        <v>9648282826000</v>
      </c>
      <c r="O135" s="5">
        <v>10570270269000</v>
      </c>
      <c r="P135" s="5">
        <v>2029259770000</v>
      </c>
      <c r="Q135" s="5">
        <v>1818301190000</v>
      </c>
      <c r="R135" s="5">
        <v>2189640485000</v>
      </c>
      <c r="S135" s="5">
        <v>1620015969000</v>
      </c>
      <c r="T135" s="5">
        <v>1588594163000</v>
      </c>
      <c r="U135" s="5">
        <v>1384612081000</v>
      </c>
      <c r="V135" s="5">
        <v>1494940023000</v>
      </c>
      <c r="W135" s="5">
        <v>1583388969000</v>
      </c>
      <c r="X135" s="5">
        <v>1501547221000</v>
      </c>
      <c r="Y135" s="5">
        <v>985573715000</v>
      </c>
      <c r="Z135" s="5">
        <v>693047292000</v>
      </c>
    </row>
    <row r="136" spans="2:26" ht="15.5" x14ac:dyDescent="0.35">
      <c r="C136" t="s">
        <v>341</v>
      </c>
      <c r="D136" s="5">
        <v>142000000000</v>
      </c>
      <c r="E136" s="5">
        <v>142000000000</v>
      </c>
      <c r="F136" s="5">
        <v>142000000000</v>
      </c>
      <c r="G136" s="5">
        <v>142000000000</v>
      </c>
      <c r="I136" s="5">
        <v>142000000000</v>
      </c>
      <c r="J136" s="5">
        <v>142000000000</v>
      </c>
      <c r="K136" s="5">
        <v>142000000000</v>
      </c>
      <c r="L136" s="5">
        <v>142000000000</v>
      </c>
      <c r="M136" s="5">
        <v>142000000000</v>
      </c>
      <c r="N136" s="5">
        <v>284000000000</v>
      </c>
      <c r="O136" s="5">
        <v>142000000000</v>
      </c>
      <c r="P136" s="5">
        <v>142000000000</v>
      </c>
      <c r="Q136" s="5">
        <v>142000000000</v>
      </c>
      <c r="R136" s="5">
        <v>142000000000</v>
      </c>
      <c r="S136" s="5">
        <v>142000000000</v>
      </c>
      <c r="T136" s="5">
        <v>142000000000</v>
      </c>
      <c r="U136" s="5">
        <v>142000000000</v>
      </c>
      <c r="V136" s="5">
        <v>142000000000</v>
      </c>
    </row>
    <row r="137" spans="2:26" ht="15.5" x14ac:dyDescent="0.35">
      <c r="C137" t="s">
        <v>342</v>
      </c>
      <c r="D137" s="5">
        <v>10378270125000</v>
      </c>
      <c r="E137" s="5">
        <v>10232956219000</v>
      </c>
      <c r="F137" s="5">
        <v>10260145255000</v>
      </c>
      <c r="G137" s="5">
        <v>10128442486000</v>
      </c>
      <c r="I137" s="5">
        <v>10232956219000</v>
      </c>
      <c r="J137" s="5">
        <v>10202342788000</v>
      </c>
      <c r="K137" s="5">
        <v>9741950703000</v>
      </c>
      <c r="L137" s="5">
        <v>9897768826000</v>
      </c>
      <c r="M137" s="5">
        <v>9650151207000</v>
      </c>
      <c r="N137" s="5">
        <v>9364282826000</v>
      </c>
      <c r="O137" s="5">
        <v>10428270269000</v>
      </c>
      <c r="P137" s="5">
        <v>1887259770000</v>
      </c>
      <c r="Q137" s="5">
        <v>1676301190000</v>
      </c>
      <c r="R137" s="5">
        <v>2047640485000</v>
      </c>
      <c r="S137" s="5">
        <v>1478015969000</v>
      </c>
      <c r="T137" s="5">
        <v>1446594163000</v>
      </c>
      <c r="U137" s="5">
        <v>1242612081000</v>
      </c>
      <c r="V137" s="5">
        <v>1352940023000</v>
      </c>
      <c r="Y137" s="5">
        <v>985573715000</v>
      </c>
      <c r="Z137" s="5">
        <v>693047292000</v>
      </c>
    </row>
    <row r="138" spans="2:26" ht="15.5" x14ac:dyDescent="0.35">
      <c r="C138" t="s">
        <v>343</v>
      </c>
      <c r="D138" s="5">
        <v>10520270125000</v>
      </c>
      <c r="E138" s="5">
        <v>10374956219000</v>
      </c>
      <c r="F138" s="5">
        <v>10402145255000</v>
      </c>
      <c r="G138" s="5">
        <v>10270442486000</v>
      </c>
      <c r="I138" s="5">
        <v>10374956219000</v>
      </c>
      <c r="J138" s="5">
        <v>10344342788000</v>
      </c>
      <c r="K138" s="5">
        <v>9883950703000</v>
      </c>
      <c r="L138" s="5">
        <v>10039768826000</v>
      </c>
      <c r="M138" s="5">
        <v>9792151207000</v>
      </c>
      <c r="N138" s="5">
        <v>9648282826000</v>
      </c>
      <c r="O138" s="5">
        <v>10570270269000</v>
      </c>
      <c r="P138" s="5">
        <v>2029259770000</v>
      </c>
      <c r="Q138" s="5">
        <v>1818301190000</v>
      </c>
      <c r="R138" s="5">
        <v>2189640485000</v>
      </c>
      <c r="S138" s="5">
        <v>1620015969000</v>
      </c>
      <c r="T138" s="5">
        <v>1588594163000</v>
      </c>
      <c r="U138" s="5">
        <v>1384612081000</v>
      </c>
      <c r="V138" s="5">
        <v>1494940023000</v>
      </c>
      <c r="W138" s="5">
        <v>1583388969000</v>
      </c>
      <c r="X138" s="5">
        <v>1501547221000</v>
      </c>
      <c r="Y138" s="5">
        <v>985573715000</v>
      </c>
      <c r="Z138" s="5">
        <v>693047292000</v>
      </c>
    </row>
    <row r="139" spans="2:26" ht="15.5" x14ac:dyDescent="0.35">
      <c r="C139" t="s">
        <v>155</v>
      </c>
      <c r="P139" s="5">
        <v>113216790000</v>
      </c>
      <c r="Q139" s="5">
        <v>78935710000</v>
      </c>
      <c r="R139" s="5">
        <v>65847718000</v>
      </c>
      <c r="S139" s="5">
        <v>53896927000</v>
      </c>
      <c r="T139" s="5">
        <v>45880543000</v>
      </c>
      <c r="U139" s="5">
        <v>42483482000</v>
      </c>
      <c r="V139" s="5">
        <v>4687624000</v>
      </c>
      <c r="W139" s="5">
        <v>13897152000</v>
      </c>
      <c r="X139" s="5">
        <v>21643526000</v>
      </c>
      <c r="Y139" s="5">
        <v>98218478000</v>
      </c>
      <c r="Z139" s="5">
        <v>65474721000</v>
      </c>
    </row>
    <row r="140" spans="2:26" ht="15.5" x14ac:dyDescent="0.35">
      <c r="C140" t="s">
        <v>9</v>
      </c>
      <c r="D140" s="5">
        <v>11525574093000</v>
      </c>
      <c r="E140" s="5">
        <v>11380260187000</v>
      </c>
      <c r="F140" s="5">
        <v>11407449223000</v>
      </c>
      <c r="G140" s="5">
        <v>11275746454000</v>
      </c>
      <c r="I140" s="5">
        <v>11380260187000</v>
      </c>
      <c r="J140" s="5">
        <v>11349646756000</v>
      </c>
      <c r="K140" s="5">
        <v>10889254671000</v>
      </c>
      <c r="L140" s="5">
        <v>11045072794000</v>
      </c>
      <c r="M140" s="5">
        <v>10797455175000</v>
      </c>
      <c r="N140" s="5">
        <v>10653586794000</v>
      </c>
      <c r="O140" s="5">
        <v>11575574237000</v>
      </c>
      <c r="P140" s="5">
        <v>1232152528000</v>
      </c>
      <c r="Q140" s="5">
        <v>986912868000</v>
      </c>
      <c r="R140" s="5">
        <v>2285244690000</v>
      </c>
      <c r="S140" s="5">
        <v>2406569383000</v>
      </c>
      <c r="T140" s="5">
        <v>2367131193000</v>
      </c>
      <c r="U140" s="5">
        <v>2159752050000</v>
      </c>
      <c r="V140" s="5">
        <v>2232284134000</v>
      </c>
      <c r="W140" s="5">
        <v>2297533970000</v>
      </c>
      <c r="X140" s="5">
        <v>2223279707000</v>
      </c>
      <c r="Y140" s="5">
        <v>1783903493000</v>
      </c>
      <c r="Z140" s="5">
        <v>1458640892000</v>
      </c>
    </row>
    <row r="141" spans="2:26" ht="15.5" x14ac:dyDescent="0.35">
      <c r="C141" t="s">
        <v>156</v>
      </c>
      <c r="D141" s="5">
        <v>13036154675000</v>
      </c>
      <c r="E141" s="5">
        <v>12877358692000</v>
      </c>
      <c r="F141" s="5">
        <v>12875753357000</v>
      </c>
      <c r="G141" s="5">
        <v>12694193232000</v>
      </c>
      <c r="I141" s="5">
        <v>12877358692000</v>
      </c>
      <c r="J141" s="5">
        <v>12767559604000</v>
      </c>
      <c r="K141" s="5">
        <v>12242514110000</v>
      </c>
      <c r="L141" s="5">
        <v>12369620391000</v>
      </c>
      <c r="M141" s="5">
        <v>11971692555000</v>
      </c>
      <c r="N141" s="5">
        <v>11815911491000</v>
      </c>
      <c r="O141" s="5">
        <v>12548031316000</v>
      </c>
      <c r="P141" s="5">
        <v>5043925604000</v>
      </c>
      <c r="Q141" s="5">
        <v>4639438405000</v>
      </c>
      <c r="R141" s="5">
        <v>4586569370000</v>
      </c>
      <c r="S141" s="5">
        <v>4671089985000</v>
      </c>
      <c r="T141" s="5">
        <v>4544932176000</v>
      </c>
      <c r="U141" s="5">
        <v>4126804890000</v>
      </c>
      <c r="V141" s="5">
        <v>3950266763000</v>
      </c>
      <c r="W141" s="5">
        <v>4232841288000</v>
      </c>
      <c r="X141" s="5">
        <v>4430888110000</v>
      </c>
      <c r="Y141" s="5">
        <v>4432187924000</v>
      </c>
      <c r="Z141" s="5">
        <v>4070400812000</v>
      </c>
    </row>
    <row r="142" spans="2:26" ht="15.5" x14ac:dyDescent="0.35">
      <c r="C142" t="s">
        <v>157</v>
      </c>
      <c r="D142" s="5">
        <v>3550000000</v>
      </c>
      <c r="E142" s="5">
        <v>3550000000</v>
      </c>
      <c r="F142" s="5">
        <v>3550000000</v>
      </c>
      <c r="G142" s="5">
        <v>3550000000</v>
      </c>
      <c r="I142" s="5">
        <v>3550000000</v>
      </c>
      <c r="J142" s="5">
        <v>3550000000</v>
      </c>
      <c r="K142" s="5">
        <v>3550000000</v>
      </c>
      <c r="L142" s="5">
        <v>3550000000</v>
      </c>
      <c r="M142" s="5">
        <v>3550000000</v>
      </c>
      <c r="N142" s="5">
        <v>3550000000</v>
      </c>
      <c r="O142" s="5">
        <v>3550000000</v>
      </c>
      <c r="P142" s="5">
        <v>3550000000</v>
      </c>
      <c r="Q142" s="5">
        <v>3550000000</v>
      </c>
      <c r="R142" s="5">
        <v>3550000000</v>
      </c>
      <c r="S142" s="5">
        <v>3550000000</v>
      </c>
      <c r="T142" s="5">
        <v>3550000000</v>
      </c>
      <c r="U142" s="5">
        <v>3550000000</v>
      </c>
      <c r="V142" s="5">
        <v>3550000000</v>
      </c>
      <c r="W142" s="5">
        <v>3550000000</v>
      </c>
      <c r="X142" s="5">
        <v>3550000000</v>
      </c>
      <c r="Y142" s="5">
        <v>3550000000</v>
      </c>
      <c r="Z142" s="5">
        <v>3550000000</v>
      </c>
    </row>
    <row r="144" spans="2:26" ht="15.5" x14ac:dyDescent="0.35">
      <c r="B144" t="s">
        <v>158</v>
      </c>
      <c r="C144" t="s">
        <v>159</v>
      </c>
      <c r="D144" s="5">
        <v>160440272000</v>
      </c>
      <c r="E144" s="5">
        <v>234344550000</v>
      </c>
      <c r="F144" s="5">
        <v>192631584000</v>
      </c>
      <c r="G144" s="5">
        <v>151460570000</v>
      </c>
      <c r="I144" s="5">
        <v>737960800000</v>
      </c>
      <c r="J144" s="5">
        <v>698721197000</v>
      </c>
      <c r="K144" s="5">
        <v>764907021000</v>
      </c>
      <c r="L144" s="5">
        <v>631792164000</v>
      </c>
      <c r="M144" s="5">
        <v>361097811000</v>
      </c>
      <c r="N144" s="5">
        <v>-32346187000</v>
      </c>
      <c r="O144" s="5">
        <v>608051398000</v>
      </c>
      <c r="P144" s="5">
        <v>568046732000</v>
      </c>
      <c r="Q144" s="5">
        <v>452413654000</v>
      </c>
      <c r="R144" s="5">
        <v>570054525000</v>
      </c>
      <c r="S144" s="5">
        <v>647973992000</v>
      </c>
      <c r="T144" s="5">
        <v>646001165000</v>
      </c>
      <c r="U144" s="5">
        <v>644519372000</v>
      </c>
      <c r="V144" s="5">
        <v>519219269000</v>
      </c>
      <c r="W144" s="5">
        <v>347189724000</v>
      </c>
      <c r="X144" s="5">
        <v>256154162000</v>
      </c>
      <c r="Y144" s="5">
        <v>293814626000</v>
      </c>
      <c r="Z144" s="5">
        <v>359722980000</v>
      </c>
    </row>
    <row r="145" spans="3:26" ht="15.5" x14ac:dyDescent="0.35">
      <c r="C145" t="s">
        <v>160</v>
      </c>
      <c r="D145" s="5">
        <v>358390980000</v>
      </c>
      <c r="E145" s="5">
        <v>439159956000</v>
      </c>
      <c r="F145" s="5">
        <v>393517120000</v>
      </c>
      <c r="G145" s="5">
        <v>351289817000</v>
      </c>
      <c r="I145" s="5">
        <v>1531553405000</v>
      </c>
      <c r="J145" s="5">
        <v>1459479411000</v>
      </c>
      <c r="K145" s="5">
        <v>1441678647000</v>
      </c>
      <c r="L145" s="5">
        <v>1289029643000</v>
      </c>
      <c r="M145" s="5">
        <v>758084222000</v>
      </c>
      <c r="N145" s="5">
        <v>586105872000</v>
      </c>
      <c r="O145" s="5">
        <v>1495748214000</v>
      </c>
      <c r="P145" s="5">
        <v>1699185793000</v>
      </c>
      <c r="Q145" s="5">
        <v>1590529387000</v>
      </c>
      <c r="R145" s="5">
        <v>1640474283000</v>
      </c>
      <c r="S145" s="5">
        <v>1731213826000</v>
      </c>
      <c r="T145" s="5">
        <v>1576753442000</v>
      </c>
      <c r="U145" s="5">
        <v>1518612064000</v>
      </c>
      <c r="V145" s="5">
        <v>1265811461000</v>
      </c>
      <c r="W145" s="5">
        <v>1008416351000</v>
      </c>
      <c r="X145" s="5">
        <v>849295938000</v>
      </c>
      <c r="Y145" s="5">
        <v>691421243000</v>
      </c>
      <c r="Z145" s="5">
        <v>796512118000</v>
      </c>
    </row>
    <row r="146" spans="3:26" ht="15.5" x14ac:dyDescent="0.35">
      <c r="C146" t="s">
        <v>452</v>
      </c>
      <c r="D146" s="5">
        <v>-165073550000</v>
      </c>
      <c r="E146" s="5">
        <v>-172935254000</v>
      </c>
      <c r="F146" s="5">
        <v>-166605604000</v>
      </c>
      <c r="G146" s="5">
        <v>-165851775000</v>
      </c>
      <c r="I146" s="5">
        <v>-659534534000</v>
      </c>
      <c r="J146" s="5">
        <v>-637359900000</v>
      </c>
      <c r="K146" s="5">
        <v>-575287580000</v>
      </c>
      <c r="L146" s="5">
        <v>-567814271000</v>
      </c>
      <c r="M146" s="5">
        <v>-339208619000</v>
      </c>
      <c r="N146" s="5">
        <v>-553169730000</v>
      </c>
      <c r="O146" s="5">
        <v>-721480629000</v>
      </c>
      <c r="P146" s="5">
        <v>-845267145000</v>
      </c>
      <c r="Q146" s="5">
        <v>-886307687000</v>
      </c>
      <c r="R146" s="5">
        <v>-879918236000</v>
      </c>
      <c r="S146" s="5">
        <v>-937198589000</v>
      </c>
      <c r="T146" s="5">
        <v>-787123333000</v>
      </c>
      <c r="U146" s="5">
        <v>-736923527000</v>
      </c>
      <c r="V146" s="5">
        <v>-610268904000</v>
      </c>
      <c r="W146" s="5">
        <v>-574599934000</v>
      </c>
      <c r="X146" s="5">
        <v>-428295555000</v>
      </c>
      <c r="Y146" s="5">
        <v>-317370972000</v>
      </c>
      <c r="Z146" s="5">
        <v>-330568348000</v>
      </c>
    </row>
    <row r="147" spans="3:26" ht="15.5" x14ac:dyDescent="0.35">
      <c r="C147" t="s">
        <v>1744</v>
      </c>
    </row>
    <row r="148" spans="3:26" ht="15.5" x14ac:dyDescent="0.35">
      <c r="C148" t="s">
        <v>547</v>
      </c>
      <c r="D148" s="5">
        <v>-8079054000</v>
      </c>
      <c r="E148" s="5">
        <v>-8294502000</v>
      </c>
      <c r="F148" s="5">
        <v>-9292095000</v>
      </c>
      <c r="G148" s="5">
        <v>-10557166000</v>
      </c>
      <c r="I148" s="5">
        <v>-37302204000</v>
      </c>
      <c r="J148" s="5">
        <v>-27892146000</v>
      </c>
      <c r="K148" s="5">
        <v>-12166293000</v>
      </c>
      <c r="L148" s="5">
        <v>-2842441000</v>
      </c>
      <c r="M148" s="5">
        <v>-5164788000</v>
      </c>
      <c r="N148" s="5">
        <v>-11143209000</v>
      </c>
      <c r="O148" s="5">
        <v>-100523854000</v>
      </c>
      <c r="P148" s="5">
        <v>-185821473000</v>
      </c>
      <c r="Q148" s="5">
        <v>-144403654000</v>
      </c>
      <c r="R148" s="5">
        <v>-53232259000</v>
      </c>
      <c r="S148" s="5">
        <v>-40809192000</v>
      </c>
      <c r="T148" s="5">
        <v>-49985602000</v>
      </c>
      <c r="U148" s="5">
        <v>-56122284000</v>
      </c>
      <c r="V148" s="5">
        <v>-44793930000</v>
      </c>
      <c r="W148" s="5">
        <v>-57986137000</v>
      </c>
      <c r="X148" s="5">
        <v>-89903086000</v>
      </c>
      <c r="Y148" s="5">
        <v>-100444330000</v>
      </c>
      <c r="Z148" s="5">
        <v>-96156617000</v>
      </c>
    </row>
    <row r="149" spans="3:26" ht="15.5" x14ac:dyDescent="0.35">
      <c r="C149" t="s">
        <v>429</v>
      </c>
      <c r="D149" s="5">
        <v>-24798104000</v>
      </c>
      <c r="E149" s="5">
        <v>-23585650000</v>
      </c>
      <c r="F149" s="5">
        <v>-24987837000</v>
      </c>
      <c r="G149" s="5">
        <v>-23420306000</v>
      </c>
      <c r="I149" s="5">
        <v>-96755867000</v>
      </c>
      <c r="J149" s="5">
        <v>-95506168000</v>
      </c>
      <c r="K149" s="5">
        <v>-89317753000</v>
      </c>
      <c r="L149" s="5">
        <v>-86580767000</v>
      </c>
      <c r="M149" s="5">
        <v>-52613004000</v>
      </c>
      <c r="N149" s="5">
        <v>-55791523000</v>
      </c>
      <c r="O149" s="5">
        <v>-91438068000</v>
      </c>
      <c r="P149" s="5">
        <v>-102142958000</v>
      </c>
      <c r="Q149" s="5">
        <v>-107404392000</v>
      </c>
      <c r="R149" s="5">
        <v>-138556393000</v>
      </c>
      <c r="S149" s="5">
        <v>-111715017000</v>
      </c>
      <c r="T149" s="5">
        <v>-93643342000</v>
      </c>
      <c r="U149" s="5">
        <v>-81046881000</v>
      </c>
      <c r="V149" s="5">
        <v>-91529358000</v>
      </c>
      <c r="W149" s="5">
        <v>-38774195000</v>
      </c>
      <c r="X149" s="5">
        <v>-76956009000</v>
      </c>
      <c r="Y149" s="5">
        <v>-24765984000</v>
      </c>
      <c r="Z149" s="5">
        <v>-10064173000</v>
      </c>
    </row>
    <row r="150" spans="3:26" ht="15.5" x14ac:dyDescent="0.35">
      <c r="C150" t="s">
        <v>1745</v>
      </c>
      <c r="N150" s="5">
        <v>1652403000</v>
      </c>
      <c r="O150" s="5">
        <v>1278743000</v>
      </c>
      <c r="P150" s="5">
        <v>2092515000</v>
      </c>
      <c r="R150" s="5">
        <v>1287130000</v>
      </c>
      <c r="S150" s="5">
        <v>6482964000</v>
      </c>
      <c r="W150" s="5">
        <v>10133639000</v>
      </c>
      <c r="X150" s="5">
        <v>2012874000</v>
      </c>
      <c r="Y150" s="5">
        <v>1035325000</v>
      </c>
    </row>
    <row r="151" spans="3:26" ht="15.5" x14ac:dyDescent="0.35">
      <c r="C151" t="s">
        <v>1746</v>
      </c>
      <c r="O151" s="5">
        <v>24466992000</v>
      </c>
    </row>
    <row r="152" spans="3:26" ht="15.5" x14ac:dyDescent="0.35">
      <c r="C152" t="s">
        <v>1747</v>
      </c>
      <c r="Y152" s="5">
        <v>43939344000</v>
      </c>
    </row>
    <row r="153" spans="3:26" ht="15.5" x14ac:dyDescent="0.35">
      <c r="C153" t="s">
        <v>165</v>
      </c>
      <c r="D153" s="5">
        <v>-1394878000</v>
      </c>
      <c r="E153" s="5">
        <v>-268852344000</v>
      </c>
      <c r="F153" s="5">
        <v>-1376039000</v>
      </c>
      <c r="G153" s="5">
        <v>-338834490000</v>
      </c>
      <c r="I153" s="5">
        <v>-610436121000</v>
      </c>
      <c r="J153" s="5">
        <v>-540011161000</v>
      </c>
      <c r="K153" s="5">
        <v>-771181295000</v>
      </c>
      <c r="L153" s="5">
        <v>-326756778000</v>
      </c>
      <c r="M153" s="5">
        <v>-305077112000</v>
      </c>
      <c r="N153" s="5">
        <v>131077688000</v>
      </c>
      <c r="O153" s="5">
        <v>-2484104606000</v>
      </c>
      <c r="P153" s="5">
        <v>1028125000</v>
      </c>
      <c r="Q153" s="5">
        <v>-240516009000</v>
      </c>
      <c r="R153" s="5">
        <v>-724497000000</v>
      </c>
      <c r="S153" s="5">
        <v>-380862500000</v>
      </c>
      <c r="T153" s="5">
        <v>-55715175000</v>
      </c>
      <c r="U153" s="5">
        <v>-309341275000</v>
      </c>
      <c r="V153" s="5">
        <v>-262711910000</v>
      </c>
      <c r="W153" s="5">
        <v>-337422291000</v>
      </c>
      <c r="X153" s="5">
        <v>-480544907000</v>
      </c>
      <c r="Y153" s="5">
        <v>-77547330000</v>
      </c>
      <c r="Z153" s="5">
        <v>568327674000</v>
      </c>
    </row>
    <row r="154" spans="3:26" ht="15.5" x14ac:dyDescent="0.35">
      <c r="C154" t="s">
        <v>166</v>
      </c>
      <c r="D154" s="5">
        <v>-18103057000</v>
      </c>
      <c r="E154" s="5">
        <v>-35745852000</v>
      </c>
      <c r="F154" s="5">
        <v>-12793703000</v>
      </c>
      <c r="G154" s="5">
        <v>-10282221000</v>
      </c>
      <c r="I154" s="5">
        <v>-78656826000</v>
      </c>
      <c r="J154" s="5">
        <v>-122382605000</v>
      </c>
      <c r="K154" s="5">
        <v>-173457462000</v>
      </c>
      <c r="L154" s="5">
        <v>-161996375000</v>
      </c>
      <c r="M154" s="5">
        <v>-127371590000</v>
      </c>
      <c r="N154" s="5">
        <v>-62645279000</v>
      </c>
      <c r="O154" s="5">
        <v>1757625772000</v>
      </c>
      <c r="P154" s="5">
        <v>-200225404000</v>
      </c>
      <c r="Q154" s="5">
        <v>-117157032000</v>
      </c>
      <c r="R154" s="5">
        <v>-253582566000</v>
      </c>
      <c r="S154" s="5">
        <v>-184326182000</v>
      </c>
      <c r="T154" s="5">
        <v>-367979412000</v>
      </c>
      <c r="U154" s="5">
        <v>-168814902000</v>
      </c>
      <c r="V154" s="5">
        <v>-279530454000</v>
      </c>
      <c r="W154" s="5">
        <v>-92614692000</v>
      </c>
      <c r="X154" s="5">
        <v>503805286000</v>
      </c>
      <c r="Y154" s="5">
        <v>-376118216000</v>
      </c>
      <c r="Z154" s="5">
        <v>-907949678000</v>
      </c>
    </row>
    <row r="155" spans="3:26" ht="15.5" x14ac:dyDescent="0.35">
      <c r="C155" t="s">
        <v>171</v>
      </c>
      <c r="D155" s="5">
        <v>6521243000</v>
      </c>
      <c r="E155" s="5">
        <v>6279149000</v>
      </c>
      <c r="F155" s="5">
        <v>7163615000</v>
      </c>
      <c r="G155" s="5">
        <v>8333718000</v>
      </c>
      <c r="I155" s="5">
        <v>29029282000</v>
      </c>
      <c r="J155" s="5">
        <v>29348526000</v>
      </c>
      <c r="K155" s="5">
        <v>23049739000</v>
      </c>
      <c r="L155" s="5">
        <v>11519912000</v>
      </c>
      <c r="M155" s="5">
        <v>9463840000</v>
      </c>
      <c r="N155" s="5">
        <v>27500534000</v>
      </c>
      <c r="O155" s="5">
        <v>30607427000</v>
      </c>
      <c r="P155" s="5">
        <v>29041174000</v>
      </c>
      <c r="Q155" s="5">
        <v>14444612000</v>
      </c>
      <c r="R155" s="5">
        <v>15597222000</v>
      </c>
      <c r="S155" s="5">
        <v>28115441000</v>
      </c>
      <c r="T155" s="5">
        <v>22857985000</v>
      </c>
      <c r="U155" s="5">
        <v>13930636000</v>
      </c>
      <c r="V155" s="5">
        <v>13131499000</v>
      </c>
      <c r="W155" s="5">
        <v>5894407000</v>
      </c>
      <c r="X155" s="5">
        <v>4300672000</v>
      </c>
      <c r="Y155" s="5">
        <v>7815353000</v>
      </c>
      <c r="Z155" s="5">
        <v>7345166000</v>
      </c>
    </row>
    <row r="156" spans="3:26" ht="15.5" x14ac:dyDescent="0.35">
      <c r="C156" t="s">
        <v>1748</v>
      </c>
      <c r="O156" s="5">
        <v>201336427000</v>
      </c>
      <c r="U156" s="5">
        <v>45567919000</v>
      </c>
      <c r="V156" s="5">
        <v>58026212000</v>
      </c>
      <c r="W156" s="5">
        <v>188742591000</v>
      </c>
      <c r="X156" s="5">
        <v>547876404000</v>
      </c>
      <c r="Y156" s="5">
        <v>417178661000</v>
      </c>
    </row>
    <row r="157" spans="3:26" ht="15.5" x14ac:dyDescent="0.35">
      <c r="C157" t="s">
        <v>1749</v>
      </c>
    </row>
    <row r="158" spans="3:26" ht="15.5" x14ac:dyDescent="0.35">
      <c r="C158" t="s">
        <v>1750</v>
      </c>
    </row>
    <row r="159" spans="3:26" ht="15.5" x14ac:dyDescent="0.35">
      <c r="C159" t="s">
        <v>1751</v>
      </c>
      <c r="O159" s="5">
        <v>201336427000</v>
      </c>
      <c r="U159" s="5">
        <v>45567919000</v>
      </c>
      <c r="V159" s="5">
        <v>58026212000</v>
      </c>
      <c r="W159" s="5">
        <v>188742591000</v>
      </c>
      <c r="X159" s="5">
        <v>547876404000</v>
      </c>
      <c r="Y159" s="5">
        <v>417178661000</v>
      </c>
    </row>
    <row r="160" spans="3:26" ht="15.5" x14ac:dyDescent="0.35">
      <c r="C160" t="s">
        <v>184</v>
      </c>
      <c r="N160" s="5">
        <v>-131780000</v>
      </c>
      <c r="O160" s="5">
        <v>-437293000</v>
      </c>
      <c r="P160" s="5">
        <v>-438501000</v>
      </c>
      <c r="Q160" s="5">
        <v>-5292211000</v>
      </c>
      <c r="T160" s="5">
        <v>-9000000000</v>
      </c>
      <c r="U160" s="5">
        <v>-1000000000</v>
      </c>
    </row>
    <row r="161" spans="3:26" ht="15.5" x14ac:dyDescent="0.35">
      <c r="C161" t="s">
        <v>1752</v>
      </c>
      <c r="E161" s="5">
        <v>2845630000</v>
      </c>
      <c r="I161" s="5">
        <v>-2650541000</v>
      </c>
      <c r="J161" s="5">
        <v>5000000000</v>
      </c>
      <c r="K161" s="5">
        <v>-5052134000</v>
      </c>
      <c r="L161" s="5">
        <v>-2800000000</v>
      </c>
      <c r="M161" s="5">
        <v>4900000000</v>
      </c>
      <c r="N161" s="5">
        <v>44150000000</v>
      </c>
      <c r="O161" s="5">
        <v>174833848000</v>
      </c>
      <c r="P161" s="5">
        <v>-72403889000</v>
      </c>
      <c r="Q161" s="5">
        <v>16085636000</v>
      </c>
      <c r="R161" s="5">
        <v>-48259151000</v>
      </c>
      <c r="S161" s="5">
        <v>-25877467000</v>
      </c>
      <c r="T161" s="5">
        <v>55796625000</v>
      </c>
      <c r="U161" s="5">
        <v>-44172173000</v>
      </c>
      <c r="V161" s="5">
        <v>-41831068000</v>
      </c>
      <c r="W161" s="5">
        <v>-39349587000</v>
      </c>
      <c r="X161" s="5">
        <v>-7604638000</v>
      </c>
      <c r="Y161" s="5">
        <v>45758324000</v>
      </c>
      <c r="Z161" s="5">
        <v>-77226461000</v>
      </c>
    </row>
    <row r="162" spans="3:26" ht="15.5" x14ac:dyDescent="0.35">
      <c r="C162" t="s">
        <v>1445</v>
      </c>
      <c r="U162" s="5">
        <v>-921942000</v>
      </c>
      <c r="V162" s="5">
        <v>-3240432000</v>
      </c>
      <c r="W162" s="5">
        <v>-870000000</v>
      </c>
    </row>
    <row r="163" spans="3:26" ht="15.5" x14ac:dyDescent="0.35">
      <c r="C163" t="s">
        <v>1324</v>
      </c>
      <c r="U163" s="5">
        <v>-133507000000</v>
      </c>
    </row>
    <row r="164" spans="3:26" ht="15.5" x14ac:dyDescent="0.35">
      <c r="C164" t="s">
        <v>656</v>
      </c>
      <c r="U164" s="5">
        <v>-15000000000</v>
      </c>
      <c r="V164" s="5">
        <v>-22351900000</v>
      </c>
    </row>
    <row r="165" spans="3:26" ht="15.5" x14ac:dyDescent="0.35">
      <c r="C165" t="s">
        <v>168</v>
      </c>
      <c r="D165" s="5">
        <v>-3823272000</v>
      </c>
      <c r="E165" s="5">
        <v>-5982597000</v>
      </c>
      <c r="F165" s="5">
        <v>-6507863000</v>
      </c>
      <c r="G165" s="5">
        <v>-8013019000</v>
      </c>
      <c r="I165" s="5">
        <v>-32308979000</v>
      </c>
      <c r="J165" s="5">
        <v>-94081375000</v>
      </c>
      <c r="K165" s="5">
        <v>-139995683000</v>
      </c>
      <c r="L165" s="5">
        <v>-133989976000</v>
      </c>
      <c r="M165" s="5">
        <v>-117105690000</v>
      </c>
      <c r="N165" s="5">
        <v>-55402607000</v>
      </c>
      <c r="O165" s="5">
        <v>-39544779000</v>
      </c>
      <c r="P165" s="5">
        <v>-84233578000</v>
      </c>
      <c r="Q165" s="5">
        <v>-75317160000</v>
      </c>
      <c r="R165" s="5">
        <v>-76594688000</v>
      </c>
      <c r="S165" s="5">
        <v>-99335338000</v>
      </c>
      <c r="T165" s="5">
        <v>-94617066000</v>
      </c>
      <c r="U165" s="5">
        <v>-44472305000</v>
      </c>
      <c r="V165" s="5">
        <v>-261525704000</v>
      </c>
      <c r="W165" s="5">
        <v>-241197512000</v>
      </c>
      <c r="X165" s="5">
        <v>-177770266000</v>
      </c>
      <c r="Y165" s="5">
        <v>-326307898000</v>
      </c>
      <c r="Z165" s="5">
        <v>-679031245000</v>
      </c>
    </row>
    <row r="166" spans="3:26" ht="15.5" x14ac:dyDescent="0.35">
      <c r="C166" t="s">
        <v>529</v>
      </c>
      <c r="D166" s="5">
        <v>-19103663000</v>
      </c>
      <c r="E166" s="5">
        <v>-32807435000</v>
      </c>
      <c r="F166" s="5">
        <v>-12162544000</v>
      </c>
      <c r="G166" s="5">
        <v>-10030825000</v>
      </c>
      <c r="I166" s="5">
        <v>-64720938000</v>
      </c>
      <c r="J166" s="5">
        <v>-59914049000</v>
      </c>
      <c r="K166" s="5">
        <v>-46087661000</v>
      </c>
      <c r="L166" s="5">
        <v>-31365919000</v>
      </c>
      <c r="M166" s="5">
        <v>-17201727000</v>
      </c>
      <c r="N166" s="5">
        <v>-21105761000</v>
      </c>
      <c r="O166" s="5">
        <v>-50192978000</v>
      </c>
      <c r="P166" s="5">
        <v>-51223555000</v>
      </c>
      <c r="Q166" s="5">
        <v>-59331926000</v>
      </c>
      <c r="R166" s="5">
        <v>-132726058000</v>
      </c>
      <c r="S166" s="5">
        <v>-79801802000</v>
      </c>
      <c r="T166" s="5">
        <v>-274499245000</v>
      </c>
      <c r="U166" s="5">
        <v>-38037353000</v>
      </c>
      <c r="V166" s="5">
        <v>-13473841000</v>
      </c>
      <c r="W166" s="5">
        <v>-15106668000</v>
      </c>
      <c r="X166" s="5">
        <v>-54005141000</v>
      </c>
      <c r="Y166" s="5">
        <v>-10811442000</v>
      </c>
      <c r="Z166" s="5">
        <v>-5544691000</v>
      </c>
    </row>
    <row r="167" spans="3:26" ht="15.5" x14ac:dyDescent="0.35">
      <c r="C167" t="s">
        <v>172</v>
      </c>
      <c r="D167" s="5">
        <v>-1769437000</v>
      </c>
      <c r="E167" s="5">
        <v>-6266694000</v>
      </c>
      <c r="F167" s="5">
        <v>-1313938000</v>
      </c>
      <c r="G167" s="5">
        <v>-681155000</v>
      </c>
      <c r="I167" s="5">
        <v>-8409000000</v>
      </c>
      <c r="J167" s="5">
        <v>-3098162000</v>
      </c>
      <c r="K167" s="5">
        <v>-6274169000</v>
      </c>
      <c r="L167" s="5">
        <v>-5952892000</v>
      </c>
      <c r="M167" s="5">
        <v>-8224363000</v>
      </c>
      <c r="N167" s="5">
        <v>-36475165000</v>
      </c>
    </row>
    <row r="168" spans="3:26" ht="15.5" x14ac:dyDescent="0.35">
      <c r="C168" t="s">
        <v>431</v>
      </c>
      <c r="P168" s="5">
        <v>-4864603000</v>
      </c>
      <c r="Q168" s="5">
        <v>-8476086000</v>
      </c>
      <c r="R168" s="5">
        <v>-17234373000</v>
      </c>
      <c r="S168" s="5">
        <v>-8662474000</v>
      </c>
      <c r="T168" s="5">
        <v>-64842732000</v>
      </c>
    </row>
    <row r="169" spans="3:26" ht="15.5" x14ac:dyDescent="0.35">
      <c r="C169" t="s">
        <v>170</v>
      </c>
      <c r="D169" s="5">
        <v>72072000</v>
      </c>
      <c r="E169" s="5">
        <v>186095000</v>
      </c>
      <c r="F169" s="5">
        <v>27027000</v>
      </c>
      <c r="G169" s="5">
        <v>109060000</v>
      </c>
      <c r="I169" s="5">
        <v>403350000</v>
      </c>
      <c r="J169" s="5">
        <v>362455000</v>
      </c>
      <c r="K169" s="5">
        <v>902446000</v>
      </c>
      <c r="L169" s="5">
        <v>592500000</v>
      </c>
      <c r="M169" s="5">
        <v>796350000</v>
      </c>
      <c r="N169" s="5">
        <v>844500000</v>
      </c>
      <c r="O169" s="5">
        <v>2326787000</v>
      </c>
      <c r="P169" s="5">
        <v>2393548000</v>
      </c>
      <c r="Q169" s="5">
        <v>14386713000</v>
      </c>
      <c r="R169" s="5">
        <v>1224482000</v>
      </c>
      <c r="S169" s="5">
        <v>1235458000</v>
      </c>
      <c r="T169" s="5">
        <v>4981594000</v>
      </c>
      <c r="U169" s="5">
        <v>3797316000</v>
      </c>
      <c r="V169" s="5">
        <v>3004780000</v>
      </c>
      <c r="W169" s="5">
        <v>9272077000</v>
      </c>
      <c r="X169" s="5">
        <v>635319575000</v>
      </c>
      <c r="Y169" s="5">
        <v>811505000</v>
      </c>
      <c r="Z169" s="5">
        <v>2078831000</v>
      </c>
    </row>
    <row r="170" spans="3:26" ht="15.5" x14ac:dyDescent="0.35">
      <c r="C170" t="s">
        <v>548</v>
      </c>
      <c r="T170" s="5">
        <v>-9245554000</v>
      </c>
      <c r="X170" s="5">
        <v>-52362340000</v>
      </c>
      <c r="Y170" s="5">
        <v>-129904315000</v>
      </c>
    </row>
    <row r="171" spans="3:26" ht="15.5" x14ac:dyDescent="0.35">
      <c r="C171" t="s">
        <v>1753</v>
      </c>
      <c r="O171" s="5">
        <v>1545773733000</v>
      </c>
    </row>
    <row r="172" spans="3:26" ht="15.5" x14ac:dyDescent="0.35">
      <c r="C172" t="s">
        <v>1754</v>
      </c>
      <c r="O172" s="5">
        <v>-107077400000</v>
      </c>
    </row>
    <row r="173" spans="3:26" ht="15.5" x14ac:dyDescent="0.35">
      <c r="C173" t="s">
        <v>563</v>
      </c>
      <c r="T173" s="5">
        <v>578981000</v>
      </c>
    </row>
    <row r="174" spans="3:26" ht="15.5" x14ac:dyDescent="0.35">
      <c r="C174" t="s">
        <v>1755</v>
      </c>
    </row>
    <row r="175" spans="3:26" ht="15.5" x14ac:dyDescent="0.35">
      <c r="C175" t="s">
        <v>1756</v>
      </c>
      <c r="X175" s="5">
        <v>-391948980000</v>
      </c>
      <c r="Y175" s="5">
        <v>-380658404000</v>
      </c>
      <c r="Z175" s="5">
        <v>-155571278000</v>
      </c>
    </row>
    <row r="176" spans="3:26" ht="15.5" x14ac:dyDescent="0.35">
      <c r="C176" t="s">
        <v>1757</v>
      </c>
    </row>
    <row r="177" spans="3:26" ht="15.5" x14ac:dyDescent="0.35">
      <c r="C177" t="s">
        <v>366</v>
      </c>
    </row>
    <row r="178" spans="3:26" ht="15.5" x14ac:dyDescent="0.35">
      <c r="C178" t="s">
        <v>586</v>
      </c>
      <c r="T178" s="5">
        <v>10000000</v>
      </c>
      <c r="U178" s="5">
        <v>45000000000</v>
      </c>
    </row>
    <row r="179" spans="3:26" ht="15.5" x14ac:dyDescent="0.35">
      <c r="C179" t="s">
        <v>701</v>
      </c>
      <c r="R179" s="5">
        <v>4410000000</v>
      </c>
    </row>
    <row r="180" spans="3:26" ht="15.5" x14ac:dyDescent="0.35">
      <c r="C180" t="s">
        <v>207</v>
      </c>
      <c r="Q180" s="5">
        <v>-13656610000</v>
      </c>
    </row>
    <row r="181" spans="3:26" ht="15.5" x14ac:dyDescent="0.35">
      <c r="C181" t="s">
        <v>1758</v>
      </c>
      <c r="P181" s="5">
        <v>-18496000000</v>
      </c>
      <c r="V181" s="5">
        <v>-11270000000</v>
      </c>
    </row>
    <row r="182" spans="3:26" ht="15.5" x14ac:dyDescent="0.35">
      <c r="C182" t="s">
        <v>185</v>
      </c>
    </row>
    <row r="183" spans="3:26" ht="15.5" x14ac:dyDescent="0.35">
      <c r="C183" t="s">
        <v>186</v>
      </c>
      <c r="D183" s="5">
        <v>-1394878000</v>
      </c>
      <c r="E183" s="5">
        <v>-268852344000</v>
      </c>
      <c r="F183" s="5">
        <v>-1376039000</v>
      </c>
      <c r="G183" s="5">
        <v>-338834490000</v>
      </c>
      <c r="I183" s="5">
        <v>-610436121000</v>
      </c>
      <c r="J183" s="5">
        <v>-540011161000</v>
      </c>
      <c r="K183" s="5">
        <v>-771181295000</v>
      </c>
      <c r="L183" s="5">
        <v>-326756778000</v>
      </c>
      <c r="M183" s="5">
        <v>-305077112000</v>
      </c>
      <c r="N183" s="5">
        <v>131077688000</v>
      </c>
      <c r="O183" s="5">
        <v>-2484104606000</v>
      </c>
      <c r="P183" s="5">
        <v>1028125000</v>
      </c>
      <c r="Q183" s="5">
        <v>-240516009000</v>
      </c>
      <c r="R183" s="5">
        <v>-724497000000</v>
      </c>
      <c r="S183" s="5">
        <v>-380862500000</v>
      </c>
      <c r="T183" s="5">
        <v>-55715175000</v>
      </c>
      <c r="U183" s="5">
        <v>-309341275000</v>
      </c>
      <c r="V183" s="5">
        <v>-262711910000</v>
      </c>
      <c r="W183" s="5">
        <v>-337422291000</v>
      </c>
      <c r="X183" s="5">
        <v>-480544907000</v>
      </c>
      <c r="Y183" s="5">
        <v>-77547330000</v>
      </c>
      <c r="Z183" s="5">
        <v>568327674000</v>
      </c>
    </row>
    <row r="184" spans="3:26" ht="15.5" x14ac:dyDescent="0.35">
      <c r="C184" t="s">
        <v>898</v>
      </c>
      <c r="N184" s="5">
        <v>479351840000</v>
      </c>
      <c r="O184" s="5">
        <v>72335000000</v>
      </c>
      <c r="P184" s="5">
        <v>272600000000</v>
      </c>
      <c r="Q184" s="5">
        <v>2865851810000</v>
      </c>
      <c r="R184" s="5">
        <v>329562500000</v>
      </c>
      <c r="T184" s="5">
        <v>1208897000000</v>
      </c>
      <c r="U184" s="5">
        <v>148500000000</v>
      </c>
      <c r="V184" s="5">
        <v>144000000000</v>
      </c>
      <c r="W184" s="5">
        <v>-50600000000</v>
      </c>
      <c r="X184" s="5">
        <v>984040000000</v>
      </c>
      <c r="Z184" s="5">
        <v>573535500000</v>
      </c>
    </row>
    <row r="185" spans="3:26" ht="15.5" x14ac:dyDescent="0.35">
      <c r="C185" t="s">
        <v>874</v>
      </c>
      <c r="D185" s="5">
        <v>-1394878000</v>
      </c>
      <c r="E185" s="5">
        <v>4122203000</v>
      </c>
      <c r="F185" s="5">
        <v>-4122203000</v>
      </c>
      <c r="G185" s="5">
        <v>1373248000</v>
      </c>
      <c r="O185" s="5">
        <v>-2696242338000</v>
      </c>
      <c r="P185" s="5">
        <v>-290067875000</v>
      </c>
      <c r="Q185" s="5">
        <v>-1528349300000</v>
      </c>
      <c r="R185" s="5">
        <v>-201562500000</v>
      </c>
      <c r="S185" s="5">
        <v>-132362500000</v>
      </c>
      <c r="T185" s="5">
        <v>-1088673675000</v>
      </c>
      <c r="U185" s="5">
        <v>-281902775000</v>
      </c>
      <c r="V185" s="5">
        <v>-94205160000</v>
      </c>
      <c r="W185" s="5">
        <v>-215993268000</v>
      </c>
      <c r="X185" s="5">
        <v>-1460147407000</v>
      </c>
      <c r="Y185" s="5">
        <v>-72045000000</v>
      </c>
    </row>
    <row r="186" spans="3:26" ht="15.5" x14ac:dyDescent="0.35">
      <c r="C186" t="s">
        <v>1759</v>
      </c>
    </row>
    <row r="187" spans="3:26" ht="15.5" x14ac:dyDescent="0.35">
      <c r="C187" t="s">
        <v>1760</v>
      </c>
    </row>
    <row r="188" spans="3:26" ht="15.5" x14ac:dyDescent="0.35">
      <c r="C188" t="s">
        <v>1761</v>
      </c>
    </row>
    <row r="189" spans="3:26" ht="15.5" x14ac:dyDescent="0.35">
      <c r="C189" t="s">
        <v>1762</v>
      </c>
      <c r="F189" s="5">
        <v>2746164000</v>
      </c>
      <c r="G189" s="5">
        <v>-2746164000</v>
      </c>
    </row>
    <row r="190" spans="3:26" ht="15.5" x14ac:dyDescent="0.35">
      <c r="C190" t="s">
        <v>1763</v>
      </c>
      <c r="L190" s="5">
        <v>506625000000</v>
      </c>
    </row>
    <row r="191" spans="3:26" ht="15.5" x14ac:dyDescent="0.35">
      <c r="C191" t="s">
        <v>1641</v>
      </c>
      <c r="E191" s="5">
        <v>-5718302000</v>
      </c>
      <c r="I191" s="5">
        <v>-5718302000</v>
      </c>
      <c r="J191" s="5">
        <v>-5427970000</v>
      </c>
      <c r="K191" s="5">
        <v>-5355552000</v>
      </c>
      <c r="L191" s="5">
        <v>-509297163000</v>
      </c>
    </row>
    <row r="192" spans="3:26" ht="15.5" x14ac:dyDescent="0.35">
      <c r="C192" t="s">
        <v>1764</v>
      </c>
      <c r="K192" s="5">
        <v>-2933072000</v>
      </c>
      <c r="L192" s="5">
        <v>-10323846000</v>
      </c>
    </row>
    <row r="193" spans="2:26" ht="15.5" x14ac:dyDescent="0.35">
      <c r="C193" t="s">
        <v>1765</v>
      </c>
      <c r="L193" s="5">
        <v>-4405620000</v>
      </c>
      <c r="M193" s="5">
        <v>-2750000000</v>
      </c>
    </row>
    <row r="194" spans="2:26" ht="15.5" x14ac:dyDescent="0.35">
      <c r="C194" t="s">
        <v>1766</v>
      </c>
      <c r="O194" s="5">
        <v>1915628000000</v>
      </c>
    </row>
    <row r="195" spans="2:26" ht="15.5" x14ac:dyDescent="0.35">
      <c r="C195" t="s">
        <v>1767</v>
      </c>
      <c r="W195" s="5">
        <v>-61954023000</v>
      </c>
    </row>
    <row r="196" spans="2:26" ht="15.5" x14ac:dyDescent="0.35">
      <c r="C196" t="s">
        <v>1768</v>
      </c>
      <c r="T196" s="5">
        <v>-25063500000</v>
      </c>
      <c r="U196" s="5">
        <v>-25063500000</v>
      </c>
      <c r="V196" s="5">
        <v>-12531750000</v>
      </c>
    </row>
    <row r="197" spans="2:26" ht="15.5" x14ac:dyDescent="0.35">
      <c r="C197" t="s">
        <v>439</v>
      </c>
      <c r="E197" s="5">
        <v>-267256245000</v>
      </c>
      <c r="G197" s="5">
        <v>-337461574000</v>
      </c>
      <c r="I197" s="5">
        <v>-604717819000</v>
      </c>
      <c r="J197" s="5">
        <v>-534583191000</v>
      </c>
      <c r="K197" s="5">
        <v>-762892671000</v>
      </c>
      <c r="L197" s="5">
        <v>-309355149000</v>
      </c>
      <c r="M197" s="5">
        <v>-302327112000</v>
      </c>
      <c r="N197" s="5">
        <v>-348274152000</v>
      </c>
      <c r="O197" s="5">
        <v>-1775825268000</v>
      </c>
      <c r="Q197" s="5">
        <v>-637938000000</v>
      </c>
      <c r="R197" s="5">
        <v>-149597000000</v>
      </c>
      <c r="S197" s="5">
        <v>-248500000000</v>
      </c>
      <c r="T197" s="5">
        <v>-150875000000</v>
      </c>
      <c r="U197" s="5">
        <v>-150875000000</v>
      </c>
      <c r="V197" s="5">
        <v>-299975000000</v>
      </c>
      <c r="W197" s="5">
        <v>-8875000000</v>
      </c>
      <c r="X197" s="5">
        <v>-4437500000</v>
      </c>
      <c r="Y197" s="5">
        <v>-5502330000</v>
      </c>
      <c r="Z197" s="5">
        <v>-5207826000</v>
      </c>
    </row>
    <row r="198" spans="2:26" ht="15.5" x14ac:dyDescent="0.35">
      <c r="C198" t="s">
        <v>1769</v>
      </c>
    </row>
    <row r="199" spans="2:26" ht="15.5" x14ac:dyDescent="0.35">
      <c r="C199" t="s">
        <v>1770</v>
      </c>
      <c r="P199" s="5">
        <v>18496000000</v>
      </c>
    </row>
    <row r="200" spans="2:26" ht="15.5" x14ac:dyDescent="0.35">
      <c r="C200" t="s">
        <v>1771</v>
      </c>
      <c r="Q200" s="5">
        <v>-940080519000</v>
      </c>
      <c r="R200" s="5">
        <v>-702900000000</v>
      </c>
    </row>
    <row r="201" spans="2:26" ht="15.5" x14ac:dyDescent="0.35">
      <c r="C201" t="s">
        <v>1772</v>
      </c>
    </row>
    <row r="202" spans="2:26" ht="15.5" x14ac:dyDescent="0.35">
      <c r="C202" t="s">
        <v>215</v>
      </c>
      <c r="D202" s="5">
        <v>140942337000</v>
      </c>
      <c r="E202" s="5">
        <v>-70253646000</v>
      </c>
      <c r="F202" s="5">
        <v>178461842000</v>
      </c>
      <c r="G202" s="5">
        <v>-197656141000</v>
      </c>
      <c r="I202" s="5">
        <v>48867853000</v>
      </c>
      <c r="J202" s="5">
        <v>36327431000</v>
      </c>
      <c r="K202" s="5">
        <v>-179731736000</v>
      </c>
      <c r="L202" s="5">
        <v>143039011000</v>
      </c>
      <c r="M202" s="5">
        <v>-71350891000</v>
      </c>
      <c r="N202" s="5">
        <v>36086222000</v>
      </c>
      <c r="O202" s="5">
        <v>-118427436000</v>
      </c>
      <c r="P202" s="5">
        <v>368849453000</v>
      </c>
      <c r="Q202" s="5">
        <v>94740613000</v>
      </c>
      <c r="R202" s="5">
        <v>-408025041000</v>
      </c>
      <c r="S202" s="5">
        <v>82785310000</v>
      </c>
      <c r="T202" s="5">
        <v>222306578000</v>
      </c>
      <c r="U202" s="5">
        <v>166363195000</v>
      </c>
      <c r="V202" s="5">
        <v>-23023095000</v>
      </c>
      <c r="W202" s="5">
        <v>-82847259000</v>
      </c>
      <c r="X202" s="5">
        <v>279414541000</v>
      </c>
      <c r="Y202" s="5">
        <v>-159850920000</v>
      </c>
      <c r="Z202" s="5">
        <v>20100976000</v>
      </c>
    </row>
    <row r="203" spans="2:26" ht="15.5" x14ac:dyDescent="0.35">
      <c r="C203" t="s">
        <v>1773</v>
      </c>
      <c r="Y203" s="5">
        <v>-11095685000</v>
      </c>
    </row>
    <row r="204" spans="2:26" ht="15.5" x14ac:dyDescent="0.35">
      <c r="C204" t="s">
        <v>216</v>
      </c>
      <c r="D204" s="5">
        <v>753318200000</v>
      </c>
      <c r="I204" s="5">
        <v>704450347000</v>
      </c>
      <c r="J204" s="5">
        <v>668122916000</v>
      </c>
      <c r="K204" s="5">
        <v>847854652000</v>
      </c>
      <c r="L204" s="5">
        <v>704815641000</v>
      </c>
      <c r="M204" s="5">
        <v>776166532000</v>
      </c>
      <c r="N204" s="5">
        <v>740080310000</v>
      </c>
      <c r="O204" s="5">
        <v>858507746000</v>
      </c>
      <c r="P204" s="5">
        <v>489658293000</v>
      </c>
      <c r="Q204" s="5">
        <v>394917680000</v>
      </c>
      <c r="R204" s="5">
        <v>802942721000</v>
      </c>
      <c r="S204" s="5">
        <v>720157412000</v>
      </c>
      <c r="T204" s="5">
        <v>497850834000</v>
      </c>
      <c r="U204" s="5">
        <v>331487639000</v>
      </c>
      <c r="V204" s="5">
        <v>354510734000</v>
      </c>
      <c r="W204" s="5">
        <v>437357993000</v>
      </c>
      <c r="X204" s="5">
        <v>157943452000</v>
      </c>
      <c r="Y204" s="5">
        <v>328890057000</v>
      </c>
      <c r="Z204" s="5">
        <v>308789081000</v>
      </c>
    </row>
    <row r="205" spans="2:26" ht="15.5" x14ac:dyDescent="0.35">
      <c r="C205" t="s">
        <v>220</v>
      </c>
      <c r="D205" s="5">
        <v>894260537000</v>
      </c>
      <c r="E205" s="5">
        <v>-70253646000</v>
      </c>
      <c r="F205" s="5">
        <v>178461842000</v>
      </c>
      <c r="G205" s="5">
        <v>-197656141000</v>
      </c>
      <c r="I205" s="5">
        <v>753318200000</v>
      </c>
      <c r="J205" s="5">
        <v>704450347000</v>
      </c>
      <c r="K205" s="5">
        <v>668122916000</v>
      </c>
      <c r="L205" s="5">
        <v>847854652000</v>
      </c>
      <c r="M205" s="5">
        <v>704815641000</v>
      </c>
      <c r="N205" s="5">
        <v>776166532000</v>
      </c>
      <c r="O205" s="5">
        <v>740080310000</v>
      </c>
      <c r="P205" s="5">
        <v>858507746000</v>
      </c>
      <c r="Q205" s="5">
        <v>489658293000</v>
      </c>
      <c r="R205" s="5">
        <v>394917680000</v>
      </c>
      <c r="S205" s="5">
        <v>802942722000</v>
      </c>
      <c r="T205" s="5">
        <v>720157412000</v>
      </c>
      <c r="U205" s="5">
        <v>497850834000</v>
      </c>
      <c r="V205" s="5">
        <v>331487639000</v>
      </c>
      <c r="W205" s="5">
        <v>354510734000</v>
      </c>
      <c r="X205" s="5">
        <v>437357993000</v>
      </c>
      <c r="Y205" s="5">
        <v>157943452000</v>
      </c>
      <c r="Z205" s="5">
        <v>328890057000</v>
      </c>
    </row>
    <row r="207" spans="2:26" ht="15.5" x14ac:dyDescent="0.35">
      <c r="B207" t="s">
        <v>221</v>
      </c>
      <c r="C207" t="s">
        <v>11</v>
      </c>
      <c r="D207" s="5">
        <v>3550000000</v>
      </c>
      <c r="E207" s="5">
        <v>3550000000</v>
      </c>
      <c r="F207" s="5">
        <v>3550000000</v>
      </c>
      <c r="G207" s="5">
        <v>3550000000</v>
      </c>
      <c r="I207" s="5">
        <v>3550000000</v>
      </c>
      <c r="J207" s="5">
        <v>3550000000</v>
      </c>
      <c r="K207" s="5">
        <v>3550000000</v>
      </c>
      <c r="L207" s="5">
        <v>3550000000</v>
      </c>
      <c r="M207" s="5">
        <v>3550000000</v>
      </c>
      <c r="N207" s="5">
        <v>3550000000</v>
      </c>
      <c r="O207" s="5">
        <v>3550000000</v>
      </c>
      <c r="P207" s="5">
        <v>3550000000</v>
      </c>
      <c r="Q207" s="5">
        <v>3550000000</v>
      </c>
      <c r="R207" s="5">
        <v>3550000000</v>
      </c>
      <c r="S207" s="5">
        <v>3550000000</v>
      </c>
      <c r="T207" s="5">
        <v>3550000000</v>
      </c>
      <c r="U207" s="5">
        <v>3550000000</v>
      </c>
      <c r="V207" s="5">
        <v>3550000000</v>
      </c>
      <c r="W207" s="5">
        <v>3550000000</v>
      </c>
      <c r="X207" s="5">
        <v>3550000000</v>
      </c>
      <c r="Y207" s="5">
        <v>3550000000</v>
      </c>
      <c r="Z207" s="5">
        <v>3550000000</v>
      </c>
    </row>
    <row r="208" spans="2:26" ht="15.5" x14ac:dyDescent="0.35">
      <c r="C208" t="s">
        <v>222</v>
      </c>
      <c r="D208" s="6">
        <v>40.93</v>
      </c>
      <c r="E208" s="6">
        <v>68.2</v>
      </c>
      <c r="F208" s="6">
        <v>37.1</v>
      </c>
      <c r="G208" s="6">
        <v>38.14</v>
      </c>
    </row>
    <row r="209" spans="3:7" ht="15.5" x14ac:dyDescent="0.35">
      <c r="C209" t="s">
        <v>223</v>
      </c>
      <c r="D209" s="6">
        <v>61.32</v>
      </c>
      <c r="E209" s="6">
        <v>36.799999999999997</v>
      </c>
      <c r="F209" s="6">
        <v>67.650000000000006</v>
      </c>
      <c r="G209" s="6">
        <v>65.81</v>
      </c>
    </row>
    <row r="210" spans="3:7" ht="15.5" x14ac:dyDescent="0.35">
      <c r="C210" t="s">
        <v>72</v>
      </c>
      <c r="D210" s="6">
        <v>24.52</v>
      </c>
      <c r="E210" s="6">
        <v>24.78</v>
      </c>
      <c r="F210" s="6">
        <v>25.44</v>
      </c>
      <c r="G210" s="6">
        <v>25.86</v>
      </c>
    </row>
    <row r="211" spans="3:7" ht="15.5" x14ac:dyDescent="0.35">
      <c r="C211" t="s">
        <v>224</v>
      </c>
      <c r="D211" s="5">
        <v>183980000000</v>
      </c>
      <c r="E211" s="5">
        <v>176780000000</v>
      </c>
      <c r="F211" s="5">
        <v>186140000000</v>
      </c>
      <c r="G211" s="5">
        <v>188100000000</v>
      </c>
    </row>
    <row r="212" spans="3:7" ht="15.5" x14ac:dyDescent="0.35">
      <c r="C212" t="s">
        <v>225</v>
      </c>
      <c r="D212" s="6">
        <v>1.11E-2</v>
      </c>
      <c r="E212" s="6">
        <v>1.8799999999999997E-2</v>
      </c>
      <c r="F212" s="6">
        <v>1.0200000000000001E-2</v>
      </c>
      <c r="G212" s="6">
        <v>1.0700000000000001E-2</v>
      </c>
    </row>
    <row r="213" spans="3:7" ht="15.5" x14ac:dyDescent="0.35">
      <c r="C213" t="s">
        <v>226</v>
      </c>
      <c r="D213" s="6">
        <v>1.26E-2</v>
      </c>
      <c r="E213" s="6">
        <v>2.1299999999999999E-2</v>
      </c>
      <c r="F213" s="6">
        <v>1.15E-2</v>
      </c>
      <c r="G213" s="6">
        <v>1.2E-2</v>
      </c>
    </row>
    <row r="214" spans="3:7" ht="15.5" x14ac:dyDescent="0.35">
      <c r="C214" t="s">
        <v>227</v>
      </c>
      <c r="D214" s="6">
        <v>1.2800000000000001E-2</v>
      </c>
      <c r="E214" s="6">
        <v>1.21E-2</v>
      </c>
      <c r="F214" s="6">
        <v>1.3100000000000001E-2</v>
      </c>
      <c r="G214" s="6">
        <v>1.3300000000000001E-2</v>
      </c>
    </row>
    <row r="215" spans="3:7" ht="15.5" x14ac:dyDescent="0.35">
      <c r="C215" t="s">
        <v>228</v>
      </c>
      <c r="D215" s="6">
        <v>18.850000000000001</v>
      </c>
      <c r="E215" s="6">
        <v>16.47</v>
      </c>
      <c r="F215" s="6">
        <v>16.43</v>
      </c>
      <c r="G215" s="6">
        <v>16.28</v>
      </c>
    </row>
    <row r="216" spans="3:7" ht="15.5" x14ac:dyDescent="0.35">
      <c r="C216" t="s">
        <v>229</v>
      </c>
      <c r="D216" s="5">
        <v>11526000000000</v>
      </c>
      <c r="E216" s="5">
        <v>11380000000000</v>
      </c>
      <c r="F216" s="5">
        <v>11407000000000</v>
      </c>
      <c r="G216" s="5">
        <v>11276000000000</v>
      </c>
    </row>
    <row r="217" spans="3:7" ht="15.5" x14ac:dyDescent="0.35">
      <c r="C217" t="s">
        <v>230</v>
      </c>
      <c r="D217" s="6">
        <v>0.77</v>
      </c>
      <c r="E217" s="6">
        <v>0.78</v>
      </c>
      <c r="F217" s="6">
        <v>0.78</v>
      </c>
      <c r="G217" s="6">
        <v>0.79</v>
      </c>
    </row>
    <row r="218" spans="3:7" ht="15.5" x14ac:dyDescent="0.35">
      <c r="C218" t="s">
        <v>231</v>
      </c>
      <c r="D218" s="6">
        <v>3246.64</v>
      </c>
      <c r="E218" s="6">
        <v>3205.71</v>
      </c>
      <c r="F218" s="6">
        <v>3213.37</v>
      </c>
      <c r="G218" s="6">
        <v>3176.27</v>
      </c>
    </row>
    <row r="219" spans="3:7" ht="15.5" x14ac:dyDescent="0.35">
      <c r="C219" t="s">
        <v>232</v>
      </c>
      <c r="D219" s="6">
        <v>0.77</v>
      </c>
      <c r="E219" s="6">
        <v>0.78</v>
      </c>
      <c r="F219" s="6">
        <v>0.78</v>
      </c>
      <c r="G219" s="6">
        <v>0.79</v>
      </c>
    </row>
    <row r="220" spans="3:7" ht="15.5" x14ac:dyDescent="0.35">
      <c r="C220" t="s">
        <v>233</v>
      </c>
      <c r="D220" s="6">
        <v>3246.64</v>
      </c>
      <c r="E220" s="6">
        <v>3205.71</v>
      </c>
      <c r="F220" s="6">
        <v>3213.37</v>
      </c>
      <c r="G220" s="6">
        <v>3176.27</v>
      </c>
    </row>
    <row r="221" spans="3:7" ht="15.5" x14ac:dyDescent="0.35">
      <c r="C221" t="s">
        <v>234</v>
      </c>
      <c r="D221" s="5">
        <v>5000000000</v>
      </c>
      <c r="E221" s="5">
        <v>4000000000</v>
      </c>
      <c r="F221" s="5">
        <v>4000000000</v>
      </c>
      <c r="G221" s="5">
        <v>4000000000</v>
      </c>
    </row>
    <row r="222" spans="3:7" ht="15.5" x14ac:dyDescent="0.35">
      <c r="C222" t="s">
        <v>235</v>
      </c>
      <c r="D222" s="5">
        <v>530000000000</v>
      </c>
      <c r="E222" s="5">
        <v>530000000000</v>
      </c>
      <c r="F222" s="5">
        <v>530000000000</v>
      </c>
      <c r="G222" s="5">
        <v>525000000000</v>
      </c>
    </row>
    <row r="223" spans="3:7" ht="15.5" x14ac:dyDescent="0.35">
      <c r="C223" t="s">
        <v>236</v>
      </c>
      <c r="D223" s="5">
        <v>11526000000000</v>
      </c>
      <c r="E223" s="5">
        <v>11380000000000</v>
      </c>
      <c r="F223" s="5">
        <v>11407000000000</v>
      </c>
      <c r="G223" s="5">
        <v>11276000000000</v>
      </c>
    </row>
    <row r="224" spans="3:7" ht="15.5" x14ac:dyDescent="0.35">
      <c r="C224" t="s">
        <v>23</v>
      </c>
      <c r="D224" s="5">
        <v>536000000000</v>
      </c>
      <c r="E224" s="5">
        <v>534000000000</v>
      </c>
      <c r="F224" s="5">
        <v>533000000000</v>
      </c>
      <c r="G224" s="5">
        <v>529000000000</v>
      </c>
    </row>
    <row r="225" spans="3:26" ht="15.5" x14ac:dyDescent="0.35">
      <c r="C225" t="s">
        <v>20</v>
      </c>
      <c r="D225" s="5">
        <v>-359000000000</v>
      </c>
      <c r="E225" s="5">
        <v>-220000000000</v>
      </c>
      <c r="F225" s="5">
        <v>-290000000000</v>
      </c>
      <c r="G225" s="5">
        <v>-113000000000</v>
      </c>
    </row>
    <row r="226" spans="3:26" ht="15.5" x14ac:dyDescent="0.35">
      <c r="C226" t="s">
        <v>237</v>
      </c>
      <c r="D226" s="5">
        <v>484000000000</v>
      </c>
      <c r="E226" s="5">
        <v>335000000000</v>
      </c>
      <c r="F226" s="5">
        <v>469000000000</v>
      </c>
      <c r="G226" s="5">
        <v>313000000000</v>
      </c>
    </row>
    <row r="227" spans="3:26" ht="15.5" x14ac:dyDescent="0.35">
      <c r="C227" t="s">
        <v>238</v>
      </c>
      <c r="D227" s="5">
        <v>160000000000</v>
      </c>
      <c r="E227" s="5">
        <v>234000000000</v>
      </c>
      <c r="F227" s="5">
        <v>193000000000</v>
      </c>
      <c r="G227" s="5">
        <v>151000000000</v>
      </c>
    </row>
    <row r="228" spans="3:26" ht="15.5" x14ac:dyDescent="0.35">
      <c r="C228" t="s">
        <v>239</v>
      </c>
      <c r="D228" s="5">
        <v>-25000000000</v>
      </c>
      <c r="E228" s="5">
        <v>-45000000000</v>
      </c>
      <c r="F228" s="5">
        <v>-20000000000</v>
      </c>
      <c r="G228" s="5">
        <v>-19000000000</v>
      </c>
    </row>
    <row r="229" spans="3:26" ht="15.5" x14ac:dyDescent="0.35">
      <c r="C229" t="s">
        <v>12</v>
      </c>
      <c r="D229" s="5">
        <v>136000000000</v>
      </c>
      <c r="E229" s="5">
        <v>189000000000</v>
      </c>
      <c r="F229" s="5">
        <v>173000000000</v>
      </c>
      <c r="G229" s="5">
        <v>133000000000</v>
      </c>
    </row>
    <row r="230" spans="3:26" ht="15.5" x14ac:dyDescent="0.35">
      <c r="C230" t="s">
        <v>15</v>
      </c>
      <c r="D230" s="6">
        <v>38.24</v>
      </c>
      <c r="E230" s="6">
        <v>53.32</v>
      </c>
      <c r="F230" s="6">
        <v>48.63</v>
      </c>
      <c r="G230" s="6">
        <v>37.39</v>
      </c>
    </row>
    <row r="231" spans="3:26" ht="15.5" x14ac:dyDescent="0.35">
      <c r="C231" t="s">
        <v>57</v>
      </c>
      <c r="I231" s="6">
        <v>180.1</v>
      </c>
      <c r="J231" s="5">
        <v>281</v>
      </c>
      <c r="K231" s="6">
        <v>172.75</v>
      </c>
      <c r="L231" s="6">
        <v>157.01</v>
      </c>
      <c r="M231" s="6">
        <v>126.13</v>
      </c>
      <c r="N231" s="6">
        <v>-162.02000000000001</v>
      </c>
      <c r="O231" s="6">
        <v>150.05000000000001</v>
      </c>
      <c r="P231" s="6">
        <v>56.31</v>
      </c>
      <c r="Q231" s="6">
        <v>76.900000000000006</v>
      </c>
      <c r="R231" s="6">
        <v>200.99</v>
      </c>
      <c r="S231" s="6">
        <v>76.69</v>
      </c>
      <c r="T231" s="6">
        <v>99.96</v>
      </c>
      <c r="U231" s="6">
        <v>11.42</v>
      </c>
      <c r="V231" s="6">
        <v>68.709999999999994</v>
      </c>
      <c r="W231" s="6">
        <v>25.55</v>
      </c>
      <c r="X231" s="6">
        <v>141.71</v>
      </c>
      <c r="Y231" s="6">
        <v>82.45</v>
      </c>
      <c r="Z231" s="6">
        <v>-64.569999999999993</v>
      </c>
    </row>
    <row r="232" spans="3:26" ht="15.5" x14ac:dyDescent="0.35">
      <c r="C232" t="s">
        <v>71</v>
      </c>
      <c r="I232" s="6">
        <v>13.94</v>
      </c>
      <c r="J232" s="6">
        <v>8.93</v>
      </c>
      <c r="K232" s="6">
        <v>15.63</v>
      </c>
      <c r="L232" s="6">
        <v>13.25</v>
      </c>
      <c r="M232" s="6">
        <v>19.420000000000002</v>
      </c>
      <c r="N232" s="6">
        <v>-15.12</v>
      </c>
      <c r="O232" s="6">
        <v>21.99</v>
      </c>
      <c r="P232" s="6">
        <v>51.15</v>
      </c>
      <c r="Q232" s="6">
        <v>46.16</v>
      </c>
      <c r="R232" s="6">
        <v>24.13</v>
      </c>
      <c r="S232" s="6">
        <v>52.16</v>
      </c>
      <c r="T232" s="6">
        <v>37.520000000000003</v>
      </c>
      <c r="U232" s="6">
        <v>168.13</v>
      </c>
      <c r="V232" s="6">
        <v>23.58</v>
      </c>
      <c r="W232" s="6">
        <v>60.67</v>
      </c>
      <c r="X232" s="6">
        <v>14.04</v>
      </c>
      <c r="Y232" s="6">
        <v>30.32</v>
      </c>
      <c r="Z232" s="6">
        <v>-37.17</v>
      </c>
    </row>
    <row r="233" spans="3:26" ht="15.5" x14ac:dyDescent="0.35">
      <c r="C233" t="s">
        <v>74</v>
      </c>
      <c r="I233" s="6">
        <v>6.36</v>
      </c>
      <c r="J233" s="6">
        <v>6.43</v>
      </c>
      <c r="K233" s="6">
        <v>7.38</v>
      </c>
      <c r="L233" s="6">
        <v>6.74</v>
      </c>
      <c r="M233" s="6">
        <v>9.98</v>
      </c>
      <c r="N233" s="6">
        <v>9.3800000000000008</v>
      </c>
      <c r="O233" s="6">
        <v>7.93</v>
      </c>
      <c r="P233" s="6">
        <v>6.05</v>
      </c>
      <c r="Q233" s="6">
        <v>7.83</v>
      </c>
      <c r="R233" s="6">
        <v>10.38</v>
      </c>
      <c r="S233" s="6">
        <v>8.6300000000000008</v>
      </c>
      <c r="T233" s="6">
        <v>8.75</v>
      </c>
      <c r="U233" s="6">
        <v>4.8899999999999997</v>
      </c>
      <c r="V233" s="6">
        <v>3.36</v>
      </c>
      <c r="W233" s="6">
        <v>6.05</v>
      </c>
      <c r="X233" s="6">
        <v>8.7100000000000009</v>
      </c>
      <c r="Y233" s="6">
        <v>16.09</v>
      </c>
      <c r="Z233" s="6">
        <v>15.69</v>
      </c>
    </row>
    <row r="234" spans="3:26" ht="15.5" x14ac:dyDescent="0.35">
      <c r="C234" t="s">
        <v>240</v>
      </c>
      <c r="I234" s="5">
        <v>733850000000</v>
      </c>
      <c r="J234" s="5">
        <v>713310000000</v>
      </c>
      <c r="K234" s="5">
        <v>688150000000</v>
      </c>
      <c r="L234" s="5">
        <v>559020000000</v>
      </c>
      <c r="M234" s="5">
        <v>464840000000</v>
      </c>
      <c r="N234" s="6">
        <v>533799999999.99994</v>
      </c>
      <c r="O234" s="5">
        <v>766750000000</v>
      </c>
      <c r="P234" s="5">
        <v>663420000000</v>
      </c>
    </row>
    <row r="235" spans="3:26" ht="15.5" x14ac:dyDescent="0.35">
      <c r="C235" t="s">
        <v>241</v>
      </c>
      <c r="I235" s="6">
        <v>4.9599999999999998E-2</v>
      </c>
      <c r="J235" s="6">
        <v>7.8100000000000003E-2</v>
      </c>
      <c r="K235" s="6">
        <v>5.0099999999999999E-2</v>
      </c>
      <c r="L235" s="6">
        <v>4.5100000000000001E-2</v>
      </c>
      <c r="M235" s="6">
        <v>3.7400000000000003E-2</v>
      </c>
      <c r="N235" s="6">
        <v>-4.87E-2</v>
      </c>
      <c r="O235" s="6">
        <v>4.2500000000000003E-2</v>
      </c>
      <c r="P235" s="6">
        <v>3.9599999999999996E-2</v>
      </c>
      <c r="Q235" s="6">
        <v>5.8799999999999998E-2</v>
      </c>
      <c r="R235" s="6">
        <v>0.15560000000000002</v>
      </c>
      <c r="S235" s="6">
        <v>5.8299999999999998E-2</v>
      </c>
      <c r="T235" s="6">
        <v>7.8100000000000003E-2</v>
      </c>
      <c r="U235" s="6">
        <v>9.7999999999999997E-3</v>
      </c>
      <c r="V235" s="6">
        <v>6.1799999999999994E-2</v>
      </c>
      <c r="W235" s="6">
        <v>2.1400000000000002E-2</v>
      </c>
      <c r="X235" s="6">
        <v>0.11349999999999999</v>
      </c>
      <c r="Y235" s="6">
        <v>6.6000000000000003E-2</v>
      </c>
      <c r="Z235" s="6">
        <v>-5.6299999999999996E-2</v>
      </c>
    </row>
    <row r="236" spans="3:26" ht="15.5" x14ac:dyDescent="0.35">
      <c r="C236" t="s">
        <v>242</v>
      </c>
      <c r="I236" s="6">
        <v>5.62E-2</v>
      </c>
      <c r="J236" s="6">
        <v>8.7899999999999992E-2</v>
      </c>
      <c r="K236" s="6">
        <v>5.6299999999999996E-2</v>
      </c>
      <c r="L236" s="6">
        <v>5.0499999999999996E-2</v>
      </c>
      <c r="M236" s="6">
        <v>4.1500000000000002E-2</v>
      </c>
      <c r="N236" s="6">
        <v>-5.4000000000000006E-2</v>
      </c>
      <c r="O236" s="6">
        <v>4.5999999999999999E-2</v>
      </c>
      <c r="P236" s="6">
        <v>0.1787</v>
      </c>
      <c r="Q236" s="6">
        <v>0.30070000000000002</v>
      </c>
      <c r="R236" s="6">
        <v>0.32150000000000001</v>
      </c>
      <c r="S236" s="6">
        <v>0.1157</v>
      </c>
      <c r="T236" s="6">
        <v>0.15289999999999998</v>
      </c>
      <c r="U236" s="6">
        <v>1.9199999999999998E-2</v>
      </c>
      <c r="V236" s="6">
        <v>0.10949999999999999</v>
      </c>
      <c r="W236" s="6">
        <v>3.9699999999999999E-2</v>
      </c>
      <c r="X236" s="6">
        <v>0.22850000000000001</v>
      </c>
      <c r="Y236" s="6">
        <v>0.1736</v>
      </c>
      <c r="Z236" s="6">
        <v>-0.16449999999999998</v>
      </c>
    </row>
    <row r="237" spans="3:26" ht="15.5" x14ac:dyDescent="0.35">
      <c r="C237" t="s">
        <v>243</v>
      </c>
      <c r="I237" s="6">
        <v>5.1299999999999998E-2</v>
      </c>
      <c r="J237" s="6">
        <v>5.28E-2</v>
      </c>
      <c r="K237" s="6">
        <v>5.4100000000000002E-2</v>
      </c>
      <c r="L237" s="6">
        <v>4.2800000000000005E-2</v>
      </c>
      <c r="M237" s="6">
        <v>3.6000000000000004E-2</v>
      </c>
      <c r="N237" s="6">
        <v>4.07E-2</v>
      </c>
      <c r="O237" s="6">
        <v>8.6999999999999994E-2</v>
      </c>
      <c r="P237" s="6">
        <v>0.14859999999999998</v>
      </c>
      <c r="Q237" s="6">
        <v>0.1447</v>
      </c>
      <c r="R237" s="6">
        <v>0.154</v>
      </c>
      <c r="S237" s="6">
        <v>0.1399</v>
      </c>
      <c r="T237" s="6">
        <v>0.13880000000000001</v>
      </c>
      <c r="U237" s="6">
        <v>0.12529999999999999</v>
      </c>
      <c r="V237" s="6">
        <v>0.1241</v>
      </c>
      <c r="W237" s="6">
        <v>4.8600000000000004E-2</v>
      </c>
      <c r="X237" s="6">
        <v>2.8199999999999999E-2</v>
      </c>
      <c r="Y237" s="6">
        <v>2.2400000000000003E-2</v>
      </c>
      <c r="Z237" s="6">
        <v>6.2699999999999992E-2</v>
      </c>
    </row>
    <row r="238" spans="3:26" ht="15.5" x14ac:dyDescent="0.35">
      <c r="C238" t="s">
        <v>244</v>
      </c>
      <c r="I238" s="6">
        <v>16.18</v>
      </c>
      <c r="J238" s="6">
        <v>21.78</v>
      </c>
      <c r="K238" s="6">
        <v>30.63</v>
      </c>
      <c r="L238" s="6">
        <v>35.64</v>
      </c>
      <c r="M238" s="6">
        <v>56.35</v>
      </c>
      <c r="N238" s="6">
        <v>97.52</v>
      </c>
      <c r="O238" s="6">
        <v>5.87</v>
      </c>
      <c r="P238" s="6">
        <v>2.99</v>
      </c>
      <c r="Q238" s="6">
        <v>3.99</v>
      </c>
      <c r="R238" s="6">
        <v>12.13</v>
      </c>
      <c r="S238" s="6">
        <v>8.74</v>
      </c>
      <c r="T238" s="6">
        <v>8.48</v>
      </c>
      <c r="U238" s="6">
        <v>5.31</v>
      </c>
      <c r="V238" s="6">
        <v>10.1</v>
      </c>
      <c r="W238" s="6">
        <v>2.97</v>
      </c>
    </row>
    <row r="239" spans="3:26" ht="15.5" x14ac:dyDescent="0.35">
      <c r="C239" t="s">
        <v>68</v>
      </c>
      <c r="I239" s="6">
        <v>0.78</v>
      </c>
      <c r="J239" s="6">
        <v>0.79</v>
      </c>
      <c r="K239" s="6">
        <v>0.88</v>
      </c>
      <c r="L239" s="6">
        <v>0.67</v>
      </c>
      <c r="M239" s="6">
        <v>0.81</v>
      </c>
      <c r="N239" s="6">
        <v>0.82</v>
      </c>
      <c r="O239" s="6">
        <v>1.01</v>
      </c>
      <c r="P239" s="6">
        <v>9.14</v>
      </c>
      <c r="Q239" s="6">
        <v>13.88</v>
      </c>
      <c r="R239" s="6">
        <v>7.76</v>
      </c>
      <c r="S239" s="6">
        <v>6.04</v>
      </c>
      <c r="T239" s="6">
        <v>5.74</v>
      </c>
      <c r="U239" s="6">
        <v>3.22</v>
      </c>
      <c r="V239" s="6">
        <v>2.58</v>
      </c>
      <c r="W239" s="6">
        <v>2.41</v>
      </c>
      <c r="X239" s="6">
        <v>3.21</v>
      </c>
      <c r="Y239" s="6">
        <v>5.26</v>
      </c>
      <c r="Z239" s="6">
        <v>6.12</v>
      </c>
    </row>
    <row r="240" spans="3:26" ht="15.5" x14ac:dyDescent="0.35">
      <c r="C240" t="s">
        <v>65</v>
      </c>
      <c r="I240" s="6">
        <v>3205.71</v>
      </c>
      <c r="J240" s="6">
        <v>3197.08</v>
      </c>
      <c r="K240" s="6">
        <v>3067.4</v>
      </c>
      <c r="L240" s="6">
        <v>3111.29</v>
      </c>
      <c r="M240" s="6">
        <v>3041.54</v>
      </c>
      <c r="N240" s="6">
        <v>3001.01</v>
      </c>
      <c r="O240" s="6">
        <v>3260.73</v>
      </c>
      <c r="P240" s="6">
        <v>315.19</v>
      </c>
      <c r="Q240" s="6">
        <v>255.77</v>
      </c>
      <c r="R240" s="6">
        <v>625.17999999999995</v>
      </c>
      <c r="S240" s="6">
        <v>662.72</v>
      </c>
      <c r="T240" s="6">
        <v>653.87</v>
      </c>
      <c r="U240" s="6">
        <v>596.41</v>
      </c>
      <c r="V240" s="6">
        <v>627.49</v>
      </c>
      <c r="W240" s="6">
        <v>643.28</v>
      </c>
      <c r="X240" s="6">
        <v>620.17999999999995</v>
      </c>
      <c r="Y240" s="6">
        <v>474.84</v>
      </c>
      <c r="Z240" s="6">
        <v>392.44</v>
      </c>
    </row>
    <row r="241" spans="2:26" ht="15.5" x14ac:dyDescent="0.35">
      <c r="C241" t="s">
        <v>245</v>
      </c>
      <c r="I241" s="6">
        <v>0.78</v>
      </c>
      <c r="J241" s="6">
        <v>0.79</v>
      </c>
      <c r="K241" s="6">
        <v>0.88</v>
      </c>
      <c r="L241" s="6">
        <v>0.67</v>
      </c>
      <c r="M241" s="6">
        <v>0.81</v>
      </c>
      <c r="N241" s="6">
        <v>0.82</v>
      </c>
      <c r="O241" s="6">
        <v>1.01</v>
      </c>
      <c r="P241" s="6">
        <v>9.14</v>
      </c>
      <c r="Q241" s="6">
        <v>13.88</v>
      </c>
      <c r="R241" s="6">
        <v>7.76</v>
      </c>
      <c r="S241" s="6">
        <v>6.04</v>
      </c>
      <c r="T241" s="6">
        <v>5.74</v>
      </c>
      <c r="U241" s="6">
        <v>3.22</v>
      </c>
      <c r="V241" s="6">
        <v>2.58</v>
      </c>
      <c r="W241" s="6">
        <v>2.41</v>
      </c>
      <c r="X241" s="6">
        <v>3.21</v>
      </c>
      <c r="Y241" s="6">
        <v>5.32</v>
      </c>
      <c r="Z241" s="6">
        <v>6.2</v>
      </c>
    </row>
    <row r="242" spans="2:26" ht="15.5" x14ac:dyDescent="0.35">
      <c r="C242" t="s">
        <v>246</v>
      </c>
      <c r="I242" s="6">
        <v>3205.71</v>
      </c>
      <c r="J242" s="6">
        <v>3197.08</v>
      </c>
      <c r="K242" s="6">
        <v>3067.4</v>
      </c>
      <c r="L242" s="6">
        <v>3111.29</v>
      </c>
      <c r="M242" s="6">
        <v>3041.54</v>
      </c>
      <c r="N242" s="6">
        <v>3001.01</v>
      </c>
      <c r="O242" s="6">
        <v>3260.73</v>
      </c>
      <c r="P242" s="6">
        <v>315.19</v>
      </c>
      <c r="Q242" s="6">
        <v>255.77</v>
      </c>
      <c r="R242" s="6">
        <v>625.17999999999995</v>
      </c>
      <c r="S242" s="6">
        <v>662.72</v>
      </c>
      <c r="T242" s="6">
        <v>653.87</v>
      </c>
      <c r="U242" s="6">
        <v>596.41</v>
      </c>
      <c r="V242" s="6">
        <v>627.07000000000005</v>
      </c>
      <c r="W242" s="6">
        <v>642.82000000000005</v>
      </c>
      <c r="X242" s="6">
        <v>619.47</v>
      </c>
      <c r="Y242" s="6">
        <v>469.72</v>
      </c>
      <c r="Z242" s="6">
        <v>386.84</v>
      </c>
    </row>
    <row r="243" spans="2:26" ht="15.5" x14ac:dyDescent="0.35">
      <c r="C243" t="s">
        <v>247</v>
      </c>
      <c r="I243" s="5">
        <v>4000000000</v>
      </c>
      <c r="J243" s="5">
        <v>4000000000</v>
      </c>
      <c r="K243" s="5">
        <v>4000000000</v>
      </c>
      <c r="L243" s="5">
        <v>7000000000</v>
      </c>
      <c r="P243" s="5">
        <v>519000000000</v>
      </c>
      <c r="Q243" s="5">
        <v>258000000000</v>
      </c>
      <c r="R243" s="5">
        <v>423000000000</v>
      </c>
      <c r="S243" s="5">
        <v>209000000000</v>
      </c>
      <c r="T243" s="5">
        <v>125000000000</v>
      </c>
      <c r="U243" s="5">
        <v>420000000000</v>
      </c>
      <c r="V243" s="5">
        <v>280000000000</v>
      </c>
      <c r="W243" s="5">
        <v>101000000000</v>
      </c>
      <c r="X243" s="5">
        <v>183000000000</v>
      </c>
      <c r="Y243" s="5">
        <v>618000000000</v>
      </c>
      <c r="Z243" s="5">
        <v>393000000000</v>
      </c>
    </row>
    <row r="244" spans="2:26" ht="15.5" x14ac:dyDescent="0.35">
      <c r="C244" t="s">
        <v>248</v>
      </c>
      <c r="I244" s="5">
        <v>530000000000</v>
      </c>
      <c r="J244" s="5">
        <v>526000000000</v>
      </c>
      <c r="K244" s="5">
        <v>520000000000</v>
      </c>
      <c r="L244" s="5">
        <v>532000000000</v>
      </c>
      <c r="M244" s="5">
        <v>494000000000</v>
      </c>
      <c r="N244" s="5">
        <v>487000000000</v>
      </c>
      <c r="O244" s="5">
        <v>61000000000</v>
      </c>
      <c r="P244" s="5">
        <v>2279000000000</v>
      </c>
      <c r="Q244" s="5">
        <v>2398000000000</v>
      </c>
      <c r="R244" s="5">
        <v>920000000000</v>
      </c>
      <c r="S244" s="5">
        <v>1030000000000</v>
      </c>
      <c r="T244" s="5">
        <v>1110000000000</v>
      </c>
      <c r="U244" s="5">
        <v>691000000000</v>
      </c>
      <c r="V244" s="5">
        <v>742000000000</v>
      </c>
      <c r="W244" s="5">
        <v>809000000000</v>
      </c>
      <c r="X244" s="5">
        <v>990000000000</v>
      </c>
      <c r="Y244" s="5">
        <v>1121000000000</v>
      </c>
      <c r="Z244" s="5">
        <v>1560000000000</v>
      </c>
    </row>
    <row r="245" spans="2:26" ht="15.5" x14ac:dyDescent="0.35">
      <c r="C245" t="s">
        <v>25</v>
      </c>
      <c r="I245" s="5">
        <v>534000000000</v>
      </c>
      <c r="J245" s="5">
        <v>530000000000</v>
      </c>
      <c r="K245" s="5">
        <v>524000000000</v>
      </c>
      <c r="L245" s="5">
        <v>538000000000</v>
      </c>
      <c r="M245" s="5">
        <v>494000000000</v>
      </c>
      <c r="N245" s="5">
        <v>487000000000</v>
      </c>
      <c r="O245" s="5">
        <v>61000000000</v>
      </c>
      <c r="P245" s="5">
        <v>2798000000000</v>
      </c>
      <c r="Q245" s="5">
        <v>2656000000000</v>
      </c>
      <c r="R245" s="5">
        <v>1342000000000</v>
      </c>
      <c r="S245" s="5">
        <v>1238000000000</v>
      </c>
      <c r="T245" s="5">
        <v>1235000000000</v>
      </c>
      <c r="U245" s="5">
        <v>1111000000000</v>
      </c>
      <c r="V245" s="5">
        <v>1022000000000</v>
      </c>
      <c r="W245" s="5">
        <v>909000000000</v>
      </c>
      <c r="X245" s="5">
        <v>1173000000000</v>
      </c>
      <c r="Y245" s="5">
        <v>1739000000000</v>
      </c>
      <c r="Z245" s="5">
        <v>1953000000000</v>
      </c>
    </row>
    <row r="246" spans="2:26" ht="15.5" x14ac:dyDescent="0.35">
      <c r="C246" t="s">
        <v>22</v>
      </c>
      <c r="I246" s="5">
        <v>-220000000000</v>
      </c>
      <c r="J246" s="5">
        <v>-175000000000</v>
      </c>
      <c r="K246" s="5">
        <v>-144000000000</v>
      </c>
      <c r="L246" s="5">
        <v>-309000000000</v>
      </c>
      <c r="M246" s="5">
        <v>-210000000000</v>
      </c>
      <c r="N246" s="5">
        <v>-289000000000</v>
      </c>
      <c r="O246" s="5">
        <v>-679000000000</v>
      </c>
      <c r="P246" s="5">
        <v>1939000000000</v>
      </c>
      <c r="Q246" s="5">
        <v>2166000000000</v>
      </c>
      <c r="R246" s="5">
        <v>948000000000</v>
      </c>
      <c r="S246" s="5">
        <v>435000000000</v>
      </c>
      <c r="T246" s="5">
        <v>515000000000</v>
      </c>
      <c r="U246" s="5">
        <v>613000000000</v>
      </c>
      <c r="V246" s="5">
        <v>691000000000</v>
      </c>
      <c r="W246" s="5">
        <v>555000000000</v>
      </c>
      <c r="X246" s="5">
        <v>736000000000</v>
      </c>
      <c r="Y246" s="5">
        <v>1581000000000</v>
      </c>
      <c r="Z246" s="5">
        <v>1624000000000</v>
      </c>
    </row>
    <row r="247" spans="2:26" ht="15.5" x14ac:dyDescent="0.35">
      <c r="C247" t="s">
        <v>249</v>
      </c>
      <c r="I247" s="5">
        <v>335000000000</v>
      </c>
      <c r="J247" s="5">
        <v>368000000000</v>
      </c>
      <c r="K247" s="5">
        <v>390000000000</v>
      </c>
      <c r="L247" s="5">
        <v>704000000000</v>
      </c>
      <c r="M247" s="5">
        <v>723000000000</v>
      </c>
      <c r="N247" s="5">
        <v>816000000000</v>
      </c>
      <c r="O247" s="5">
        <v>374000000000</v>
      </c>
      <c r="P247" s="5">
        <v>277000000000</v>
      </c>
      <c r="Q247" s="5">
        <v>138000000000</v>
      </c>
      <c r="R247" s="5">
        <v>-98000000000</v>
      </c>
      <c r="S247" s="5">
        <v>501000000000</v>
      </c>
      <c r="T247" s="5">
        <v>530000000000</v>
      </c>
      <c r="U247" s="5">
        <v>79000000000</v>
      </c>
      <c r="V247" s="5">
        <v>114000000000</v>
      </c>
      <c r="W247" s="5">
        <v>286000000000</v>
      </c>
      <c r="X247" s="5">
        <v>384000000000</v>
      </c>
      <c r="Y247" s="5">
        <v>-116000000000</v>
      </c>
      <c r="Z247" s="5">
        <v>115000000000</v>
      </c>
    </row>
    <row r="248" spans="2:26" ht="15.5" x14ac:dyDescent="0.35">
      <c r="C248" t="s">
        <v>250</v>
      </c>
      <c r="I248" s="5">
        <v>738000000000</v>
      </c>
      <c r="J248" s="5">
        <v>699000000000</v>
      </c>
      <c r="K248" s="5">
        <v>765000000000</v>
      </c>
      <c r="L248" s="5">
        <v>632000000000</v>
      </c>
      <c r="M248" s="5">
        <v>361000000000</v>
      </c>
      <c r="N248" s="5">
        <v>-32000000000</v>
      </c>
      <c r="O248" s="5">
        <v>608000000000</v>
      </c>
      <c r="P248" s="5">
        <v>568000000000</v>
      </c>
      <c r="Q248" s="5">
        <v>452000000000</v>
      </c>
      <c r="R248" s="5">
        <v>570000000000</v>
      </c>
      <c r="S248" s="5">
        <v>648000000000</v>
      </c>
      <c r="T248" s="5">
        <v>646000000000</v>
      </c>
      <c r="U248" s="5">
        <v>645000000000</v>
      </c>
      <c r="V248" s="5">
        <v>519000000000</v>
      </c>
      <c r="W248" s="5">
        <v>347000000000</v>
      </c>
      <c r="X248" s="5">
        <v>256000000000</v>
      </c>
      <c r="Y248" s="5">
        <v>294000000000</v>
      </c>
      <c r="Z248" s="5">
        <v>360000000000</v>
      </c>
    </row>
    <row r="249" spans="2:26" ht="15.5" x14ac:dyDescent="0.35">
      <c r="C249" t="s">
        <v>251</v>
      </c>
      <c r="I249" s="5">
        <v>-105000000000</v>
      </c>
      <c r="J249" s="5">
        <v>-157000000000</v>
      </c>
      <c r="K249" s="5">
        <v>-192000000000</v>
      </c>
      <c r="L249" s="5">
        <v>-171000000000</v>
      </c>
      <c r="M249" s="5">
        <v>-143000000000</v>
      </c>
      <c r="N249" s="5">
        <v>-113000000000</v>
      </c>
      <c r="O249" s="5">
        <v>-90000000000</v>
      </c>
      <c r="P249" s="5">
        <v>-140000000000</v>
      </c>
      <c r="Q249" s="5">
        <v>-143000000000</v>
      </c>
      <c r="R249" s="5">
        <v>-227000000000</v>
      </c>
      <c r="S249" s="5">
        <v>-188000000000</v>
      </c>
      <c r="T249" s="5">
        <v>-434000000000</v>
      </c>
      <c r="U249" s="5">
        <v>-216000000000</v>
      </c>
      <c r="V249" s="5">
        <v>-275000000000</v>
      </c>
      <c r="W249" s="5">
        <v>-256000000000</v>
      </c>
      <c r="X249" s="5">
        <v>-232000000000</v>
      </c>
      <c r="Y249" s="5">
        <v>-337000000000</v>
      </c>
      <c r="Z249" s="5">
        <v>-685000000000</v>
      </c>
    </row>
    <row r="250" spans="2:26" ht="15.5" x14ac:dyDescent="0.35">
      <c r="C250" t="s">
        <v>14</v>
      </c>
      <c r="I250" s="5">
        <v>633000000000</v>
      </c>
      <c r="J250" s="5">
        <v>542000000000</v>
      </c>
      <c r="K250" s="5">
        <v>573000000000</v>
      </c>
      <c r="L250" s="5">
        <v>460000000000</v>
      </c>
      <c r="M250" s="5">
        <v>219000000000</v>
      </c>
      <c r="N250" s="5">
        <v>-145000000000</v>
      </c>
      <c r="O250" s="5">
        <v>518000000000</v>
      </c>
      <c r="P250" s="5">
        <v>428000000000</v>
      </c>
      <c r="Q250" s="5">
        <v>309000000000</v>
      </c>
      <c r="R250" s="5">
        <v>343000000000</v>
      </c>
      <c r="S250" s="5">
        <v>460000000000</v>
      </c>
      <c r="T250" s="5">
        <v>212000000000</v>
      </c>
      <c r="U250" s="5">
        <v>429000000000</v>
      </c>
      <c r="V250" s="5">
        <v>244000000000</v>
      </c>
      <c r="W250" s="5">
        <v>91000000000</v>
      </c>
      <c r="X250" s="5">
        <v>24000000000</v>
      </c>
      <c r="Y250" s="5">
        <v>-43000000000</v>
      </c>
      <c r="Z250" s="5">
        <v>-325000000000</v>
      </c>
    </row>
    <row r="251" spans="2:26" ht="15.5" x14ac:dyDescent="0.35">
      <c r="C251" t="s">
        <v>16</v>
      </c>
      <c r="I251" s="6">
        <v>178.18</v>
      </c>
      <c r="J251" s="6">
        <v>152.57</v>
      </c>
      <c r="K251" s="6">
        <v>161.28</v>
      </c>
      <c r="L251" s="6">
        <v>129.71</v>
      </c>
      <c r="M251" s="6">
        <v>61.57</v>
      </c>
      <c r="N251" s="6">
        <v>-40.94</v>
      </c>
      <c r="O251" s="5">
        <v>146</v>
      </c>
      <c r="P251" s="6">
        <v>120.49</v>
      </c>
      <c r="Q251" s="6">
        <v>87.12</v>
      </c>
      <c r="R251" s="6">
        <v>96.76</v>
      </c>
      <c r="S251" s="6">
        <v>129.63</v>
      </c>
      <c r="T251" s="6">
        <v>59.73</v>
      </c>
      <c r="U251" s="6">
        <v>120.7</v>
      </c>
      <c r="V251" s="6">
        <v>68.790000000000006</v>
      </c>
      <c r="W251" s="6">
        <v>25.6</v>
      </c>
      <c r="X251" s="6">
        <v>6.87</v>
      </c>
      <c r="Y251" s="6">
        <v>-12.2</v>
      </c>
      <c r="Z251" s="6">
        <v>-91.51</v>
      </c>
    </row>
    <row r="253" spans="2:26" ht="15.5" x14ac:dyDescent="0.35">
      <c r="B253" t="s">
        <v>252</v>
      </c>
      <c r="C253" t="s">
        <v>253</v>
      </c>
      <c r="D253" s="5">
        <v>145000000000</v>
      </c>
      <c r="E253" s="5">
        <v>242000000000</v>
      </c>
      <c r="F253" s="5">
        <v>132000000000</v>
      </c>
      <c r="G253" s="5">
        <v>135000000000</v>
      </c>
      <c r="H253" s="5">
        <v>581000000000</v>
      </c>
      <c r="I253" s="5">
        <v>639000000000</v>
      </c>
      <c r="J253" s="5">
        <v>998000000000</v>
      </c>
      <c r="K253" s="5">
        <v>613000000000</v>
      </c>
      <c r="L253" s="5">
        <v>557000000000</v>
      </c>
      <c r="M253" s="5">
        <v>448000000000</v>
      </c>
      <c r="N253" s="5">
        <v>-575000000000</v>
      </c>
      <c r="O253" s="5">
        <v>533000000000</v>
      </c>
      <c r="P253" s="5">
        <v>200000000000</v>
      </c>
      <c r="Q253" s="5">
        <v>273000000000</v>
      </c>
    </row>
    <row r="254" spans="2:26" ht="15.5" x14ac:dyDescent="0.35">
      <c r="C254" t="s">
        <v>254</v>
      </c>
      <c r="H254" s="5">
        <v>655000000000</v>
      </c>
      <c r="I254" s="5">
        <v>639000000000</v>
      </c>
      <c r="J254" s="5">
        <v>998000000000</v>
      </c>
      <c r="K254" s="5">
        <v>613000000000</v>
      </c>
      <c r="L254" s="5">
        <v>557000000000</v>
      </c>
      <c r="M254" s="5">
        <v>448000000000</v>
      </c>
      <c r="N254" s="5">
        <v>-575000000000</v>
      </c>
      <c r="O254" s="5">
        <v>533000000000</v>
      </c>
      <c r="P254" s="5">
        <v>200000000000</v>
      </c>
      <c r="Q254" s="5">
        <v>273000000000</v>
      </c>
    </row>
    <row r="255" spans="2:26" ht="15.5" x14ac:dyDescent="0.35">
      <c r="C255" t="s">
        <v>401</v>
      </c>
      <c r="H255" s="5">
        <v>155</v>
      </c>
      <c r="I255" s="5">
        <v>155</v>
      </c>
      <c r="J255" s="5">
        <v>163</v>
      </c>
      <c r="K255" s="5">
        <v>162</v>
      </c>
      <c r="L255" s="5">
        <v>140</v>
      </c>
      <c r="M255" s="5">
        <v>88</v>
      </c>
      <c r="N255" s="5">
        <v>86</v>
      </c>
      <c r="O255" s="5">
        <v>99</v>
      </c>
      <c r="P255" s="5">
        <v>588</v>
      </c>
    </row>
    <row r="256" spans="2:26" ht="15.5" x14ac:dyDescent="0.35">
      <c r="C256" t="s">
        <v>76</v>
      </c>
      <c r="H256" s="6">
        <v>0.94669999999999999</v>
      </c>
      <c r="I256" s="6">
        <v>0.86060000000000003</v>
      </c>
      <c r="J256" s="6">
        <v>0.58009999999999995</v>
      </c>
      <c r="K256" s="6">
        <v>0.93779999999999997</v>
      </c>
      <c r="L256" s="6">
        <v>0.89170000000000005</v>
      </c>
      <c r="M256" s="6">
        <v>0.69769999999999999</v>
      </c>
      <c r="N256" s="6">
        <v>-0.53079999999999994</v>
      </c>
      <c r="O256" s="6">
        <v>0.65980000000000005</v>
      </c>
      <c r="P256" s="6">
        <v>10.442299999999999</v>
      </c>
    </row>
    <row r="257" spans="3:17" ht="15.5" x14ac:dyDescent="0.35">
      <c r="C257" t="s">
        <v>402</v>
      </c>
      <c r="H257" s="6">
        <v>6.1799999999999994E-2</v>
      </c>
      <c r="I257" s="6">
        <v>6.1799999999999994E-2</v>
      </c>
      <c r="J257" s="6">
        <v>6.4899999999999999E-2</v>
      </c>
      <c r="K257" s="6">
        <v>6.0400000000000002E-2</v>
      </c>
      <c r="L257" s="6">
        <v>5.5800000000000002E-2</v>
      </c>
      <c r="M257" s="6">
        <v>0.04</v>
      </c>
      <c r="N257" s="6">
        <v>3.5099999999999999E-2</v>
      </c>
      <c r="O257" s="6">
        <v>4.0399999999999998E-2</v>
      </c>
      <c r="P257" s="6">
        <v>0.12380000000000001</v>
      </c>
    </row>
    <row r="258" spans="3:17" ht="15.5" x14ac:dyDescent="0.35">
      <c r="C258" t="s">
        <v>56</v>
      </c>
      <c r="D258" s="6">
        <v>40.93</v>
      </c>
      <c r="E258" s="6">
        <v>68.2</v>
      </c>
      <c r="F258" s="6">
        <v>37.1</v>
      </c>
      <c r="G258" s="6">
        <v>38.14</v>
      </c>
      <c r="H258" s="6">
        <v>163.72999999999999</v>
      </c>
      <c r="I258" s="6">
        <v>180.1</v>
      </c>
      <c r="J258" s="5">
        <v>281</v>
      </c>
      <c r="K258" s="6">
        <v>172.75</v>
      </c>
      <c r="L258" s="6">
        <v>157.01</v>
      </c>
      <c r="M258" s="6">
        <v>126.13</v>
      </c>
      <c r="N258" s="6">
        <v>-162.02000000000001</v>
      </c>
      <c r="O258" s="6">
        <v>150.05000000000001</v>
      </c>
      <c r="P258" s="6">
        <v>56.31</v>
      </c>
      <c r="Q258" s="6">
        <v>76.900000000000006</v>
      </c>
    </row>
    <row r="259" spans="3:17" ht="15.5" x14ac:dyDescent="0.35">
      <c r="C259" t="s">
        <v>255</v>
      </c>
      <c r="H259" s="6">
        <v>184.38</v>
      </c>
      <c r="I259" s="6">
        <v>180.1</v>
      </c>
      <c r="J259" s="5">
        <v>281</v>
      </c>
      <c r="K259" s="6">
        <v>172.75</v>
      </c>
      <c r="L259" s="6">
        <v>157.01</v>
      </c>
      <c r="M259" s="6">
        <v>126.13</v>
      </c>
      <c r="N259" s="6">
        <v>-162.02000000000001</v>
      </c>
      <c r="O259" s="6">
        <v>150.05000000000001</v>
      </c>
      <c r="P259" s="6">
        <v>56.31</v>
      </c>
      <c r="Q259" s="6">
        <v>76.900000000000006</v>
      </c>
    </row>
    <row r="260" spans="3:17" ht="15.5" x14ac:dyDescent="0.35">
      <c r="C260" t="s">
        <v>78</v>
      </c>
      <c r="H260" s="5">
        <v>155</v>
      </c>
      <c r="I260" s="5">
        <v>155</v>
      </c>
      <c r="J260" s="5">
        <v>163</v>
      </c>
      <c r="K260" s="5">
        <v>162</v>
      </c>
      <c r="L260" s="5">
        <v>140</v>
      </c>
      <c r="M260" s="5">
        <v>88</v>
      </c>
      <c r="N260" s="5">
        <v>86</v>
      </c>
      <c r="O260" s="5">
        <v>99</v>
      </c>
      <c r="P260" s="5">
        <v>588</v>
      </c>
    </row>
    <row r="261" spans="3:17" ht="15.5" x14ac:dyDescent="0.35">
      <c r="C261" t="s">
        <v>403</v>
      </c>
      <c r="H261" s="6">
        <v>0.94669999999999999</v>
      </c>
      <c r="I261" s="6">
        <v>0.86060000000000003</v>
      </c>
      <c r="J261" s="6">
        <v>0.58009999999999995</v>
      </c>
      <c r="K261" s="6">
        <v>0.93779999999999997</v>
      </c>
      <c r="L261" s="6">
        <v>0.89170000000000005</v>
      </c>
      <c r="M261" s="6">
        <v>0.69769999999999999</v>
      </c>
      <c r="N261" s="6">
        <v>-0.53079999999999994</v>
      </c>
      <c r="O261" s="6">
        <v>0.65980000000000005</v>
      </c>
      <c r="P261" s="6">
        <v>10.442299999999999</v>
      </c>
    </row>
    <row r="262" spans="3:17" ht="15.5" x14ac:dyDescent="0.35">
      <c r="C262" t="s">
        <v>404</v>
      </c>
      <c r="H262" s="6">
        <v>6.1799999999999994E-2</v>
      </c>
      <c r="I262" s="6">
        <v>6.1799999999999994E-2</v>
      </c>
      <c r="J262" s="6">
        <v>6.4899999999999999E-2</v>
      </c>
      <c r="K262" s="6">
        <v>6.0400000000000002E-2</v>
      </c>
      <c r="L262" s="6">
        <v>5.5800000000000002E-2</v>
      </c>
      <c r="M262" s="6">
        <v>0.04</v>
      </c>
      <c r="N262" s="6">
        <v>3.5099999999999999E-2</v>
      </c>
      <c r="O262" s="6">
        <v>4.0399999999999998E-2</v>
      </c>
      <c r="P262" s="6">
        <v>0.12380000000000001</v>
      </c>
    </row>
    <row r="263" spans="3:17" ht="15.5" x14ac:dyDescent="0.35">
      <c r="C263" t="s">
        <v>256</v>
      </c>
      <c r="D263" s="5">
        <v>363000000000</v>
      </c>
      <c r="E263" s="5">
        <v>360000000000</v>
      </c>
      <c r="F263" s="5">
        <v>350000000000</v>
      </c>
      <c r="G263" s="5">
        <v>345000000000</v>
      </c>
      <c r="H263" s="5">
        <v>1454000000000</v>
      </c>
      <c r="I263" s="5">
        <v>1401000000000</v>
      </c>
      <c r="J263" s="5">
        <v>1386000000000</v>
      </c>
      <c r="K263" s="5">
        <v>1299000000000</v>
      </c>
      <c r="L263" s="5">
        <v>1096000000000</v>
      </c>
      <c r="M263" s="5">
        <v>871000000000</v>
      </c>
      <c r="N263" s="5">
        <v>927000000000</v>
      </c>
      <c r="O263" s="5">
        <v>1478000000000</v>
      </c>
      <c r="P263" s="5">
        <v>1690000000000</v>
      </c>
      <c r="Q263" s="5">
        <v>1609000000000</v>
      </c>
    </row>
    <row r="264" spans="3:17" ht="15.5" x14ac:dyDescent="0.35">
      <c r="C264" t="s">
        <v>257</v>
      </c>
      <c r="H264" s="5">
        <v>1418000000000</v>
      </c>
      <c r="I264" s="5">
        <v>1401000000000</v>
      </c>
      <c r="J264" s="5">
        <v>1386000000000</v>
      </c>
      <c r="K264" s="5">
        <v>1299000000000</v>
      </c>
      <c r="L264" s="5">
        <v>1096000000000</v>
      </c>
      <c r="M264" s="5">
        <v>871000000000</v>
      </c>
      <c r="N264" s="5">
        <v>927000000000</v>
      </c>
      <c r="O264" s="5">
        <v>1478000000000</v>
      </c>
      <c r="P264" s="5">
        <v>1690000000000</v>
      </c>
      <c r="Q264" s="5">
        <v>1609000000000</v>
      </c>
    </row>
    <row r="265" spans="3:17" ht="15.5" x14ac:dyDescent="0.35">
      <c r="C265" t="s">
        <v>405</v>
      </c>
      <c r="H265" s="5">
        <v>155</v>
      </c>
      <c r="I265" s="5">
        <v>155</v>
      </c>
      <c r="J265" s="5">
        <v>163</v>
      </c>
      <c r="K265" s="5">
        <v>162</v>
      </c>
      <c r="L265" s="5">
        <v>140</v>
      </c>
      <c r="M265" s="5">
        <v>88</v>
      </c>
      <c r="N265" s="5">
        <v>86</v>
      </c>
      <c r="O265" s="5">
        <v>99</v>
      </c>
      <c r="P265" s="5">
        <v>588</v>
      </c>
    </row>
    <row r="266" spans="3:17" ht="15.5" x14ac:dyDescent="0.35">
      <c r="C266" t="s">
        <v>406</v>
      </c>
      <c r="H266" s="6">
        <v>0.94669999999999999</v>
      </c>
      <c r="I266" s="6">
        <v>0.86060000000000003</v>
      </c>
      <c r="J266" s="6">
        <v>0.58009999999999995</v>
      </c>
      <c r="K266" s="6">
        <v>0.93779999999999997</v>
      </c>
      <c r="L266" s="6">
        <v>0.89170000000000005</v>
      </c>
      <c r="M266" s="6">
        <v>0.69769999999999999</v>
      </c>
      <c r="N266" s="6">
        <v>-0.53079999999999994</v>
      </c>
      <c r="O266" s="6">
        <v>0.65980000000000005</v>
      </c>
      <c r="P266" s="6">
        <v>10.442299999999999</v>
      </c>
    </row>
    <row r="267" spans="3:17" ht="15.5" x14ac:dyDescent="0.35">
      <c r="C267" t="s">
        <v>407</v>
      </c>
      <c r="H267" s="6">
        <v>6.1799999999999994E-2</v>
      </c>
      <c r="I267" s="6">
        <v>6.1799999999999994E-2</v>
      </c>
      <c r="J267" s="6">
        <v>6.4899999999999999E-2</v>
      </c>
      <c r="K267" s="6">
        <v>6.0400000000000002E-2</v>
      </c>
      <c r="L267" s="6">
        <v>5.5800000000000002E-2</v>
      </c>
      <c r="M267" s="6">
        <v>0.04</v>
      </c>
      <c r="N267" s="6">
        <v>3.5099999999999999E-2</v>
      </c>
      <c r="O267" s="6">
        <v>4.0399999999999998E-2</v>
      </c>
      <c r="P267" s="6">
        <v>0.12380000000000001</v>
      </c>
    </row>
    <row r="268" spans="3:17" ht="15.5" x14ac:dyDescent="0.35">
      <c r="C268" t="s">
        <v>258</v>
      </c>
      <c r="I268" s="6">
        <v>15.33</v>
      </c>
    </row>
    <row r="269" spans="3:17" ht="15.5" x14ac:dyDescent="0.35">
      <c r="C269" t="s">
        <v>259</v>
      </c>
      <c r="I269" s="6">
        <v>13.61</v>
      </c>
    </row>
    <row r="270" spans="3:17" ht="15.5" x14ac:dyDescent="0.35">
      <c r="C270" t="s">
        <v>260</v>
      </c>
      <c r="I270" s="6">
        <v>7.49</v>
      </c>
    </row>
    <row r="271" spans="3:17" ht="15.5" x14ac:dyDescent="0.35">
      <c r="C271" t="s">
        <v>261</v>
      </c>
      <c r="I271" s="6">
        <v>7.3499999999999996E-2</v>
      </c>
    </row>
    <row r="272" spans="3:17" ht="15.5" x14ac:dyDescent="0.35">
      <c r="C272" t="s">
        <v>262</v>
      </c>
      <c r="I272" s="6">
        <v>6.28</v>
      </c>
    </row>
    <row r="273" spans="3:9" ht="15.5" x14ac:dyDescent="0.35">
      <c r="C273" t="s">
        <v>263</v>
      </c>
      <c r="I273" s="6">
        <v>0.77</v>
      </c>
    </row>
    <row r="274" spans="3:9" ht="15.5" x14ac:dyDescent="0.35">
      <c r="C274" t="s">
        <v>264</v>
      </c>
      <c r="I274" s="6">
        <v>12.06</v>
      </c>
    </row>
    <row r="275" spans="3:9" ht="15.5" x14ac:dyDescent="0.35">
      <c r="C275" t="s">
        <v>265</v>
      </c>
      <c r="I275" s="6">
        <v>14.13</v>
      </c>
    </row>
    <row r="276" spans="3:9" ht="15.5" x14ac:dyDescent="0.35">
      <c r="C276" t="s">
        <v>266</v>
      </c>
      <c r="I276" s="6">
        <v>13.61</v>
      </c>
    </row>
    <row r="277" spans="3:9" ht="15.5" x14ac:dyDescent="0.35">
      <c r="C277" t="s">
        <v>267</v>
      </c>
      <c r="I277" s="6">
        <v>11.64</v>
      </c>
    </row>
    <row r="278" spans="3:9" ht="15.5" x14ac:dyDescent="0.35">
      <c r="C278" t="s">
        <v>408</v>
      </c>
      <c r="I278" s="6">
        <v>-0.38</v>
      </c>
    </row>
    <row r="279" spans="3:9" ht="15.5" x14ac:dyDescent="0.35">
      <c r="C279" t="s">
        <v>409</v>
      </c>
      <c r="I279" s="6">
        <v>2.91</v>
      </c>
    </row>
    <row r="280" spans="3:9" ht="15.5" x14ac:dyDescent="0.35">
      <c r="C280" t="s">
        <v>268</v>
      </c>
      <c r="I280" s="6">
        <v>184.38</v>
      </c>
    </row>
    <row r="281" spans="3:9" ht="15.5" x14ac:dyDescent="0.35">
      <c r="C281" t="s">
        <v>269</v>
      </c>
      <c r="I281" s="6">
        <v>163.72999999999999</v>
      </c>
    </row>
    <row r="282" spans="3:9" ht="15.5" x14ac:dyDescent="0.35">
      <c r="C282" t="s">
        <v>270</v>
      </c>
      <c r="I282" s="6">
        <v>399.41</v>
      </c>
    </row>
    <row r="283" spans="3:9" ht="15.5" x14ac:dyDescent="0.35">
      <c r="C283" t="s">
        <v>271</v>
      </c>
      <c r="D283" s="6">
        <v>251.9</v>
      </c>
    </row>
    <row r="284" spans="3:9" ht="15.5" x14ac:dyDescent="0.35">
      <c r="C284" t="s">
        <v>272</v>
      </c>
      <c r="I284" s="6">
        <v>3246.64</v>
      </c>
    </row>
    <row r="285" spans="3:9" ht="15.5" x14ac:dyDescent="0.35">
      <c r="C285" t="s">
        <v>273</v>
      </c>
      <c r="I285" s="6">
        <v>177.58</v>
      </c>
    </row>
    <row r="286" spans="3:9" ht="15.5" x14ac:dyDescent="0.35">
      <c r="C286" t="s">
        <v>274</v>
      </c>
      <c r="D286" s="6">
        <v>1.76</v>
      </c>
    </row>
    <row r="287" spans="3:9" ht="15.5" x14ac:dyDescent="0.35">
      <c r="C287" t="s">
        <v>275</v>
      </c>
      <c r="D287" s="6">
        <v>1.75</v>
      </c>
    </row>
    <row r="288" spans="3:9" ht="15.5" x14ac:dyDescent="0.35">
      <c r="C288" t="s">
        <v>276</v>
      </c>
      <c r="D288" s="6">
        <v>0.05</v>
      </c>
    </row>
    <row r="289" spans="3:9" ht="15.5" x14ac:dyDescent="0.35">
      <c r="C289" t="s">
        <v>277</v>
      </c>
      <c r="D289" s="6">
        <v>0.05</v>
      </c>
    </row>
    <row r="290" spans="3:9" ht="15.5" x14ac:dyDescent="0.35">
      <c r="C290" t="s">
        <v>278</v>
      </c>
      <c r="D290" s="6">
        <v>0.13</v>
      </c>
    </row>
    <row r="291" spans="3:9" ht="15.5" x14ac:dyDescent="0.35">
      <c r="C291" t="s">
        <v>279</v>
      </c>
      <c r="D291" s="6">
        <v>0.04</v>
      </c>
    </row>
    <row r="292" spans="3:9" ht="15.5" x14ac:dyDescent="0.35">
      <c r="C292" t="s">
        <v>280</v>
      </c>
      <c r="D292" s="6">
        <v>1.1299999999999999</v>
      </c>
    </row>
    <row r="293" spans="3:9" ht="15.5" x14ac:dyDescent="0.35">
      <c r="C293" t="s">
        <v>410</v>
      </c>
      <c r="I293" s="6">
        <v>16.95</v>
      </c>
    </row>
    <row r="294" spans="3:9" ht="15.5" x14ac:dyDescent="0.35">
      <c r="C294" t="s">
        <v>12</v>
      </c>
      <c r="D294" s="5">
        <v>136000000000</v>
      </c>
    </row>
    <row r="295" spans="3:9" ht="15.5" x14ac:dyDescent="0.35">
      <c r="C295" t="s">
        <v>281</v>
      </c>
      <c r="I295" s="6">
        <v>11.21</v>
      </c>
    </row>
    <row r="296" spans="3:9" ht="15.5" x14ac:dyDescent="0.35">
      <c r="C296" t="s">
        <v>282</v>
      </c>
      <c r="I296" s="6">
        <v>5.0199999999999995E-2</v>
      </c>
    </row>
    <row r="297" spans="3:9" ht="15.5" x14ac:dyDescent="0.35">
      <c r="C297" t="s">
        <v>283</v>
      </c>
      <c r="I297" s="6">
        <v>5.6799999999999996E-2</v>
      </c>
    </row>
    <row r="298" spans="3:9" ht="15.5" x14ac:dyDescent="0.35">
      <c r="C298" t="s">
        <v>284</v>
      </c>
      <c r="I298" s="6">
        <v>5.0999999999999997E-2</v>
      </c>
    </row>
    <row r="299" spans="3:9" ht="15.5" x14ac:dyDescent="0.35">
      <c r="C299" t="s">
        <v>285</v>
      </c>
      <c r="I299" s="6">
        <v>5.1200000000000002E-2</v>
      </c>
    </row>
    <row r="300" spans="3:9" ht="15.5" x14ac:dyDescent="0.35">
      <c r="C300" t="s">
        <v>286</v>
      </c>
      <c r="D300" s="6">
        <v>28.3</v>
      </c>
    </row>
    <row r="301" spans="3:9" ht="15.5" x14ac:dyDescent="0.35">
      <c r="C301" t="s">
        <v>287</v>
      </c>
      <c r="D301" s="6">
        <v>6.08</v>
      </c>
    </row>
    <row r="302" spans="3:9" ht="15.5" x14ac:dyDescent="0.35">
      <c r="C302" t="s">
        <v>288</v>
      </c>
      <c r="D302" s="6">
        <v>49.24</v>
      </c>
    </row>
    <row r="303" spans="3:9" ht="15.5" x14ac:dyDescent="0.35">
      <c r="C303" t="s">
        <v>289</v>
      </c>
      <c r="D303" s="6">
        <v>-14.86</v>
      </c>
    </row>
    <row r="304" spans="3:9" ht="15.5" x14ac:dyDescent="0.35">
      <c r="C304" t="s">
        <v>290</v>
      </c>
      <c r="D304" s="6">
        <v>3.22</v>
      </c>
    </row>
    <row r="305" spans="3:9" ht="15.5" x14ac:dyDescent="0.35">
      <c r="C305" t="s">
        <v>291</v>
      </c>
      <c r="I305" s="6">
        <v>0.11</v>
      </c>
    </row>
    <row r="306" spans="3:9" ht="15.5" x14ac:dyDescent="0.35">
      <c r="C306" t="s">
        <v>292</v>
      </c>
      <c r="I306" s="6">
        <v>57.12</v>
      </c>
    </row>
    <row r="307" spans="3:9" ht="15.5" x14ac:dyDescent="0.35">
      <c r="C307" t="s">
        <v>52</v>
      </c>
      <c r="I307" s="5">
        <v>8911000000000</v>
      </c>
    </row>
    <row r="308" spans="3:9" ht="15.5" x14ac:dyDescent="0.35">
      <c r="C308" t="s">
        <v>293</v>
      </c>
      <c r="I308" s="5">
        <v>8552000000000</v>
      </c>
    </row>
    <row r="309" spans="3:9" ht="15.5" x14ac:dyDescent="0.35">
      <c r="C309" t="s">
        <v>294</v>
      </c>
      <c r="I309" s="5">
        <v>3550000000</v>
      </c>
    </row>
    <row r="310" spans="3:9" ht="15.5" x14ac:dyDescent="0.35">
      <c r="C310" t="s">
        <v>295</v>
      </c>
      <c r="I310" s="6">
        <v>2.0099999999999996E-2</v>
      </c>
    </row>
    <row r="311" spans="3:9" ht="15.5" x14ac:dyDescent="0.35">
      <c r="C311" t="s">
        <v>296</v>
      </c>
      <c r="D311" s="6">
        <v>0.67260000000000009</v>
      </c>
    </row>
    <row r="312" spans="3:9" ht="15.5" x14ac:dyDescent="0.35">
      <c r="C312" t="s">
        <v>297</v>
      </c>
      <c r="D312" s="6">
        <v>0.43530000000000002</v>
      </c>
    </row>
    <row r="313" spans="3:9" ht="15.5" x14ac:dyDescent="0.35">
      <c r="C313" t="s">
        <v>298</v>
      </c>
      <c r="D313" s="6">
        <v>0.39979999999999999</v>
      </c>
    </row>
    <row r="314" spans="3:9" ht="15.5" x14ac:dyDescent="0.35">
      <c r="C314" t="s">
        <v>299</v>
      </c>
      <c r="D314" s="6">
        <v>4.7800000000000002E-2</v>
      </c>
    </row>
    <row r="315" spans="3:9" ht="15.5" x14ac:dyDescent="0.35">
      <c r="C315" t="s">
        <v>300</v>
      </c>
      <c r="D315" s="6">
        <v>1.54E-2</v>
      </c>
    </row>
    <row r="316" spans="3:9" ht="15.5" x14ac:dyDescent="0.35">
      <c r="C316" t="s">
        <v>301</v>
      </c>
      <c r="D316" s="6">
        <v>0.1168</v>
      </c>
    </row>
    <row r="317" spans="3:9" ht="15.5" x14ac:dyDescent="0.35">
      <c r="C317" t="s">
        <v>411</v>
      </c>
      <c r="I317" s="5">
        <v>79</v>
      </c>
    </row>
    <row r="318" spans="3:9" ht="15.5" x14ac:dyDescent="0.35">
      <c r="C318" t="s">
        <v>442</v>
      </c>
      <c r="I318" s="5">
        <v>155</v>
      </c>
    </row>
    <row r="319" spans="3:9" ht="15.5" x14ac:dyDescent="0.35">
      <c r="C319" t="s">
        <v>443</v>
      </c>
      <c r="I319" s="6">
        <v>0.94669999999999999</v>
      </c>
    </row>
    <row r="320" spans="3:9" ht="15.5" x14ac:dyDescent="0.35">
      <c r="C320" t="s">
        <v>444</v>
      </c>
      <c r="I320" s="6">
        <v>6.1799999999999994E-2</v>
      </c>
    </row>
    <row r="321" spans="3:9" ht="15.5" x14ac:dyDescent="0.35">
      <c r="C321" t="s">
        <v>412</v>
      </c>
      <c r="I321" t="s">
        <v>1774</v>
      </c>
    </row>
    <row r="322" spans="3:9" ht="15.5" x14ac:dyDescent="0.35">
      <c r="C322" t="s">
        <v>302</v>
      </c>
      <c r="I322" s="5">
        <v>4</v>
      </c>
    </row>
    <row r="323" spans="3:9" ht="15.5" x14ac:dyDescent="0.35">
      <c r="C323" t="s">
        <v>303</v>
      </c>
      <c r="I323" s="6">
        <v>0.64</v>
      </c>
    </row>
    <row r="324" spans="3:9" ht="15.5" x14ac:dyDescent="0.35">
      <c r="C324" t="s">
        <v>304</v>
      </c>
      <c r="I324" s="6">
        <v>0.83</v>
      </c>
    </row>
    <row r="325" spans="3:9" ht="15.5" x14ac:dyDescent="0.35">
      <c r="C325" t="s">
        <v>414</v>
      </c>
      <c r="I325" s="6">
        <v>0.51</v>
      </c>
    </row>
    <row r="326" spans="3:9" ht="15.5" x14ac:dyDescent="0.35">
      <c r="C326" t="s">
        <v>305</v>
      </c>
      <c r="I326" s="6">
        <v>0.69</v>
      </c>
    </row>
    <row r="327" spans="3:9" ht="15.5" x14ac:dyDescent="0.35">
      <c r="C327" t="s">
        <v>306</v>
      </c>
      <c r="I327" s="6">
        <v>0.19</v>
      </c>
    </row>
    <row r="328" spans="3:9" ht="15.5" x14ac:dyDescent="0.35">
      <c r="C328" t="s">
        <v>307</v>
      </c>
      <c r="I328" s="6">
        <v>0.66</v>
      </c>
    </row>
    <row r="329" spans="3:9" ht="15.5" x14ac:dyDescent="0.35">
      <c r="C329" t="s">
        <v>308</v>
      </c>
      <c r="I329" s="6">
        <v>0.95</v>
      </c>
    </row>
    <row r="330" spans="3:9" ht="15.5" x14ac:dyDescent="0.35">
      <c r="C330" t="s">
        <v>309</v>
      </c>
      <c r="I330" s="5">
        <v>1418000000000</v>
      </c>
    </row>
    <row r="331" spans="3:9" ht="15.5" x14ac:dyDescent="0.35">
      <c r="C331" t="s">
        <v>310</v>
      </c>
      <c r="I331" s="5">
        <v>963000000000</v>
      </c>
    </row>
    <row r="332" spans="3:9" ht="15.5" x14ac:dyDescent="0.35">
      <c r="C332" t="s">
        <v>311</v>
      </c>
      <c r="I332" s="5">
        <v>735000000000</v>
      </c>
    </row>
    <row r="333" spans="3:9" ht="15.5" x14ac:dyDescent="0.35">
      <c r="C333" t="s">
        <v>312</v>
      </c>
      <c r="I333" s="5">
        <v>655000000000</v>
      </c>
    </row>
    <row r="334" spans="3:9" ht="15.5" x14ac:dyDescent="0.35">
      <c r="C334" t="s">
        <v>313</v>
      </c>
      <c r="D334" s="5">
        <v>894000000000</v>
      </c>
    </row>
    <row r="335" spans="3:9" ht="15.5" x14ac:dyDescent="0.35">
      <c r="C335" t="s">
        <v>314</v>
      </c>
      <c r="D335" s="5">
        <v>13036000000000</v>
      </c>
    </row>
    <row r="336" spans="3:9" ht="15.5" x14ac:dyDescent="0.35">
      <c r="C336" t="s">
        <v>315</v>
      </c>
      <c r="D336" s="5">
        <v>1511000000000</v>
      </c>
    </row>
    <row r="337" spans="3:9" ht="15.5" x14ac:dyDescent="0.35">
      <c r="C337" t="s">
        <v>237</v>
      </c>
      <c r="D337" s="5">
        <v>484000000000</v>
      </c>
    </row>
    <row r="338" spans="3:9" ht="15.5" x14ac:dyDescent="0.35">
      <c r="C338" t="s">
        <v>236</v>
      </c>
      <c r="I338" s="5">
        <v>11526000000000</v>
      </c>
    </row>
    <row r="339" spans="3:9" ht="15.5" x14ac:dyDescent="0.35">
      <c r="C339" t="s">
        <v>235</v>
      </c>
      <c r="D339" s="5">
        <v>530000000000</v>
      </c>
    </row>
    <row r="340" spans="3:9" ht="15.5" x14ac:dyDescent="0.35">
      <c r="C340" t="s">
        <v>234</v>
      </c>
      <c r="D340" s="5">
        <v>5000000000</v>
      </c>
    </row>
    <row r="341" spans="3:9" ht="15.5" x14ac:dyDescent="0.35">
      <c r="C341" t="s">
        <v>23</v>
      </c>
      <c r="D341" s="5">
        <v>536000000000</v>
      </c>
    </row>
    <row r="342" spans="3:9" ht="15.5" x14ac:dyDescent="0.35">
      <c r="C342" t="s">
        <v>20</v>
      </c>
      <c r="D342" s="5">
        <v>-359000000000</v>
      </c>
    </row>
    <row r="343" spans="3:9" ht="15.5" x14ac:dyDescent="0.35">
      <c r="C343" t="s">
        <v>316</v>
      </c>
      <c r="I343" s="5">
        <v>11526000000000</v>
      </c>
    </row>
    <row r="344" spans="3:9" ht="15.5" x14ac:dyDescent="0.35">
      <c r="C344" t="s">
        <v>317</v>
      </c>
      <c r="I344" s="5">
        <v>739000000000</v>
      </c>
    </row>
    <row r="345" spans="3:9" ht="15.5" x14ac:dyDescent="0.35">
      <c r="C345" t="s">
        <v>318</v>
      </c>
      <c r="I345" s="5">
        <v>-77000000000</v>
      </c>
    </row>
    <row r="346" spans="3:9" ht="15.5" x14ac:dyDescent="0.35">
      <c r="C346" t="s">
        <v>319</v>
      </c>
      <c r="I346" s="5">
        <v>-610000000000</v>
      </c>
    </row>
    <row r="347" spans="3:9" ht="15.5" x14ac:dyDescent="0.35">
      <c r="C347" t="s">
        <v>320</v>
      </c>
      <c r="I347" s="5">
        <v>-108000000000</v>
      </c>
    </row>
    <row r="348" spans="3:9" ht="15.5" x14ac:dyDescent="0.35">
      <c r="C348" t="s">
        <v>321</v>
      </c>
      <c r="I348" s="5">
        <v>630000000000</v>
      </c>
    </row>
  </sheetData>
  <pageMargins left="0.7" right="0.7" top="0.75" bottom="0.75" header="0.3" footer="0.3"/>
  <ignoredErrors>
    <ignoredError sqref="A1:Z34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3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1775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1776</v>
      </c>
      <c r="D2" s="2" vm="70">
        <f ca="1">IFERROR(_xlfn.STOCKHISTORY("XIDX:" &amp; $C$1, D3, , 0, 0, 1), "Libur")</f>
        <v>1020</v>
      </c>
      <c r="H2" s="2" vm="70">
        <f ca="1">IFERROR(INDEX(D2:G2,COUNT(D2:G2)),"")</f>
        <v>1020</v>
      </c>
      <c r="I2" s="2" vm="376">
        <f t="shared" ref="I2:Z2" ca="1" si="0">IFERROR(_xlfn.STOCKHISTORY("XIDX:" &amp; $C$1, I1, , 0, 0, 1), "Libur")</f>
        <v>1080</v>
      </c>
      <c r="J2" s="2" vm="338">
        <f t="shared" ca="1" si="0"/>
        <v>1860</v>
      </c>
      <c r="K2" s="2" t="str">
        <f t="shared" ca="1" si="0"/>
        <v>Libur</v>
      </c>
      <c r="L2" s="2" vm="377">
        <f t="shared" ca="1" si="0"/>
        <v>1540</v>
      </c>
      <c r="M2" s="2" vm="378">
        <f t="shared" ca="1" si="0"/>
        <v>770</v>
      </c>
      <c r="N2" s="2" vm="379">
        <f t="shared" ca="1" si="0"/>
        <v>1065</v>
      </c>
      <c r="O2" s="2" vm="380">
        <f t="shared" ca="1" si="0"/>
        <v>1335</v>
      </c>
      <c r="P2" s="2" t="str">
        <f t="shared" ca="1" si="0"/>
        <v>Libur</v>
      </c>
      <c r="Q2" s="2" t="str">
        <f t="shared" ca="1" si="0"/>
        <v>Libur</v>
      </c>
      <c r="R2" s="2" vm="381">
        <f t="shared" ca="1" si="0"/>
        <v>750</v>
      </c>
      <c r="S2" s="2" vm="100">
        <f t="shared" ca="1" si="0"/>
        <v>820</v>
      </c>
      <c r="T2" s="2" vm="382">
        <f t="shared" ca="1" si="0"/>
        <v>1165</v>
      </c>
      <c r="U2" s="2" vm="383">
        <f t="shared" ca="1" si="0"/>
        <v>660</v>
      </c>
      <c r="V2" s="2" t="str">
        <f t="shared" ca="1" si="0"/>
        <v>Libur</v>
      </c>
      <c r="W2" s="2" vm="384">
        <f t="shared" ca="1" si="0"/>
        <v>780</v>
      </c>
      <c r="X2" s="2" vm="84">
        <f t="shared" ca="1" si="0"/>
        <v>1140</v>
      </c>
      <c r="Y2" s="2" vm="243">
        <f t="shared" ca="1" si="0"/>
        <v>760</v>
      </c>
      <c r="Z2" s="2" vm="147">
        <f t="shared" ca="1" si="0"/>
        <v>580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3837727000000</v>
      </c>
      <c r="H4" s="2">
        <f>IFERROR(SUM(D4:G4)*(4/MAX(1,COUNT(D4:G4))),"")</f>
        <v>15350908000000</v>
      </c>
      <c r="I4" s="2">
        <f t="shared" ref="I4:Z4" si="1">IFERROR(INDEX(I51:I500,MATCH($C$4,$C$51:$C$500,0)),"")</f>
        <v>15600135000000</v>
      </c>
      <c r="J4" s="2">
        <f t="shared" si="1"/>
        <v>15453970000000</v>
      </c>
      <c r="K4" s="2">
        <f t="shared" si="1"/>
        <v>14588381000000</v>
      </c>
      <c r="L4" s="2">
        <f t="shared" si="1"/>
        <v>13906210000000</v>
      </c>
      <c r="M4" s="2">
        <f t="shared" si="1"/>
        <v>14347292000000</v>
      </c>
      <c r="N4" s="2">
        <f t="shared" si="1"/>
        <v>16185399000000</v>
      </c>
      <c r="O4" s="2">
        <f t="shared" si="1"/>
        <v>17724694000000</v>
      </c>
      <c r="P4" s="2">
        <f t="shared" si="1"/>
        <v>17212026000000</v>
      </c>
      <c r="Q4" s="2">
        <f t="shared" si="1"/>
        <v>17482548000000</v>
      </c>
      <c r="R4" s="2">
        <f t="shared" si="1"/>
        <v>17447007000000</v>
      </c>
      <c r="S4" s="2">
        <f t="shared" si="1"/>
        <v>16914828000000</v>
      </c>
      <c r="T4" s="2">
        <f t="shared" si="1"/>
        <v>15491547000000</v>
      </c>
      <c r="U4" s="2">
        <f t="shared" si="1"/>
        <v>12982201000000</v>
      </c>
      <c r="V4" s="2">
        <f t="shared" si="1"/>
        <v>11498857000000</v>
      </c>
      <c r="W4" s="2">
        <f t="shared" si="1"/>
        <v>9945650000000</v>
      </c>
      <c r="X4" s="2">
        <f t="shared" si="1"/>
        <v>8183967000000</v>
      </c>
      <c r="Y4" s="2">
        <f t="shared" si="1"/>
        <v>7375667000000</v>
      </c>
      <c r="Z4" s="2">
        <f t="shared" si="1"/>
        <v>6011625000000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-680257000000</v>
      </c>
      <c r="H5" s="2">
        <f>IFERROR(SUM(D5:G5)*(4/MAX(1,COUNT(D5:G5))),"")</f>
        <v>-2721028000000</v>
      </c>
      <c r="I5" s="2">
        <f t="shared" ref="I5:Z5" si="2">IFERROR(INDEX(I51:I500,MATCH($C$5,$C$51:$C$500,0)),"")</f>
        <v>3675147000000</v>
      </c>
      <c r="J5" s="2">
        <f t="shared" si="2"/>
        <v>2619534000000</v>
      </c>
      <c r="K5" s="2">
        <f t="shared" si="2"/>
        <v>2303920000000</v>
      </c>
      <c r="L5" s="2">
        <f t="shared" si="2"/>
        <v>2436934000000</v>
      </c>
      <c r="M5" s="2">
        <f t="shared" si="2"/>
        <v>1223202000000</v>
      </c>
      <c r="N5" s="2">
        <f t="shared" si="2"/>
        <v>4949689000000</v>
      </c>
      <c r="O5" s="2">
        <f t="shared" si="2"/>
        <v>3658429000000</v>
      </c>
      <c r="P5" s="2">
        <f t="shared" si="2"/>
        <v>3853458000000</v>
      </c>
      <c r="Q5" s="2">
        <f t="shared" si="2"/>
        <v>2344261000000</v>
      </c>
      <c r="R5" s="2">
        <f t="shared" si="2"/>
        <v>3263905000000</v>
      </c>
      <c r="S5" s="2">
        <f t="shared" si="2"/>
        <v>7549015000000</v>
      </c>
      <c r="T5" s="2">
        <f t="shared" si="2"/>
        <v>2469139000000</v>
      </c>
      <c r="U5" s="2">
        <f t="shared" si="2"/>
        <v>2145639000000</v>
      </c>
      <c r="V5" s="2">
        <f t="shared" si="2"/>
        <v>2146238000000</v>
      </c>
      <c r="W5" s="2">
        <f t="shared" si="2"/>
        <v>1823770000000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58131891000000</v>
      </c>
      <c r="H6" s="2">
        <f>IFERROR(INDEX(D6:G6,COUNT(D6:G6)),"")</f>
        <v>58131891000000</v>
      </c>
      <c r="I6" s="2">
        <f t="shared" ref="I6:Z6" si="3">IFERROR(INDEX(I51:I500,MATCH($C$6,$C$51:$C$500,0)),"")</f>
        <v>58773013000000</v>
      </c>
      <c r="J6" s="2">
        <f t="shared" si="3"/>
        <v>56069616000000</v>
      </c>
      <c r="K6" s="2">
        <f t="shared" si="3"/>
        <v>53312485000000</v>
      </c>
      <c r="L6" s="2">
        <f t="shared" si="3"/>
        <v>50716094000000</v>
      </c>
      <c r="M6" s="2">
        <f t="shared" si="3"/>
        <v>48547747000000</v>
      </c>
      <c r="N6" s="2">
        <f t="shared" si="3"/>
        <v>47460332000000</v>
      </c>
      <c r="O6" s="2">
        <f t="shared" si="3"/>
        <v>44441714000000</v>
      </c>
      <c r="P6" s="2">
        <f t="shared" si="3"/>
        <v>40747117000000</v>
      </c>
      <c r="Q6" s="2">
        <f t="shared" si="3"/>
        <v>36288731000000</v>
      </c>
      <c r="R6" s="2">
        <f t="shared" si="3"/>
        <v>34200800000000</v>
      </c>
      <c r="S6" s="2">
        <f t="shared" si="3"/>
        <v>30806209000000</v>
      </c>
      <c r="T6" s="2">
        <f t="shared" si="3"/>
        <v>23228703000000</v>
      </c>
      <c r="U6" s="2">
        <f t="shared" si="3"/>
        <v>19958433000000</v>
      </c>
      <c r="V6" s="2">
        <f t="shared" si="3"/>
        <v>17647765000000</v>
      </c>
      <c r="W6" s="2">
        <f t="shared" si="3"/>
        <v>15888131000000</v>
      </c>
      <c r="X6" s="2">
        <f t="shared" si="3"/>
        <v>13312378000000</v>
      </c>
      <c r="Y6" s="2">
        <f t="shared" si="3"/>
        <v>11647009000000</v>
      </c>
      <c r="Z6" s="2">
        <f t="shared" si="3"/>
        <v>8726955000000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24.09</v>
      </c>
      <c r="H7" s="3">
        <f>IFERROR(INDEX(D7:G7,COUNT(D7:G7)),"")</f>
        <v>24.09</v>
      </c>
      <c r="I7" s="3">
        <f t="shared" ref="I7:Z7" si="4">IFERROR(INDEX(I51:I500,MATCH($C$7,$C$51:$C$500,0))/1000000000,"")</f>
        <v>24.09</v>
      </c>
      <c r="J7" s="3">
        <f t="shared" si="4"/>
        <v>24.09</v>
      </c>
      <c r="K7" s="3">
        <f t="shared" si="4"/>
        <v>24.09</v>
      </c>
      <c r="L7" s="3">
        <f t="shared" si="4"/>
        <v>24.09</v>
      </c>
      <c r="M7" s="3">
        <f t="shared" si="4"/>
        <v>24.09</v>
      </c>
      <c r="N7" s="3">
        <f t="shared" si="4"/>
        <v>24.09</v>
      </c>
      <c r="O7" s="3">
        <f t="shared" si="4"/>
        <v>24.09</v>
      </c>
      <c r="P7" s="3">
        <f t="shared" si="4"/>
        <v>24.09</v>
      </c>
      <c r="Q7" s="3">
        <f t="shared" si="4"/>
        <v>24.09</v>
      </c>
      <c r="R7" s="3">
        <f t="shared" si="4"/>
        <v>24.09</v>
      </c>
      <c r="S7" s="3">
        <f t="shared" si="4"/>
        <v>24.09</v>
      </c>
      <c r="T7" s="3">
        <f t="shared" si="4"/>
        <v>24.09</v>
      </c>
      <c r="U7" s="3">
        <f t="shared" si="4"/>
        <v>24.09</v>
      </c>
      <c r="V7" s="3">
        <f t="shared" si="4"/>
        <v>24.09</v>
      </c>
      <c r="W7" s="3">
        <f t="shared" si="4"/>
        <v>24.09</v>
      </c>
      <c r="X7" s="3">
        <f t="shared" si="4"/>
        <v>24.09</v>
      </c>
      <c r="Y7" s="3">
        <f t="shared" si="4"/>
        <v>24.09</v>
      </c>
      <c r="Z7" s="3">
        <f t="shared" si="4"/>
        <v>20.34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-5153000000000</v>
      </c>
      <c r="H8" s="2">
        <f>IFERROR(INDEX(D8:G8,COUNT(D8:G8)),"")</f>
        <v>-5153000000000</v>
      </c>
      <c r="I8" s="2">
        <f t="shared" ref="I8:Z8" si="5">IFERROR(INDEX(I51:I500,MATCH($C$8,$C$51:$C$500,0)),"")</f>
        <v>-2316000000000</v>
      </c>
      <c r="J8" s="2">
        <f t="shared" si="5"/>
        <v>18583000000000</v>
      </c>
      <c r="K8" s="2">
        <f t="shared" si="5"/>
        <v>3570000000000</v>
      </c>
      <c r="L8" s="2">
        <f t="shared" si="5"/>
        <v>-528000000000</v>
      </c>
      <c r="M8" s="2">
        <f t="shared" si="5"/>
        <v>2718000000000</v>
      </c>
      <c r="N8" s="2">
        <f t="shared" si="5"/>
        <v>27544000000000</v>
      </c>
      <c r="O8" s="2">
        <f t="shared" si="5"/>
        <v>770000000000</v>
      </c>
      <c r="P8" s="2">
        <f t="shared" si="5"/>
        <v>-11289000000000</v>
      </c>
      <c r="Q8" s="2">
        <f t="shared" si="5"/>
        <v>-7183000000000</v>
      </c>
      <c r="R8" s="2">
        <f t="shared" si="5"/>
        <v>345000000000</v>
      </c>
      <c r="S8" s="2">
        <f t="shared" si="5"/>
        <v>5305000000000</v>
      </c>
      <c r="T8" s="2">
        <f t="shared" si="5"/>
        <v>-8634000000000</v>
      </c>
      <c r="U8" s="2">
        <f t="shared" si="5"/>
        <v>7759000000000</v>
      </c>
      <c r="V8" s="2">
        <f t="shared" si="5"/>
        <v>-9972000000000</v>
      </c>
      <c r="W8" s="2">
        <f t="shared" si="5"/>
        <v>-9815000000000</v>
      </c>
      <c r="X8" s="2">
        <f t="shared" si="5"/>
        <v>11287000000000</v>
      </c>
      <c r="Y8" s="2">
        <f t="shared" si="5"/>
        <v>-681000000000</v>
      </c>
      <c r="Z8" s="2">
        <f t="shared" si="5"/>
        <v>701000000000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-213.93</v>
      </c>
      <c r="H9" s="3">
        <f>IFERROR(INDEX(D9:G9,COUNT(D9:G9)),"")</f>
        <v>-213.93</v>
      </c>
      <c r="I9" s="3">
        <f t="shared" ref="I9:Z9" si="6">IFERROR(INDEX(I51:I500,MATCH($C$9,$C$51:$C$500,0)),"")</f>
        <v>-96.16</v>
      </c>
      <c r="J9" s="3">
        <f t="shared" si="6"/>
        <v>771.49</v>
      </c>
      <c r="K9" s="3">
        <f t="shared" si="6"/>
        <v>148.19</v>
      </c>
      <c r="L9" s="3">
        <f t="shared" si="6"/>
        <v>-21.9</v>
      </c>
      <c r="M9" s="3">
        <f t="shared" si="6"/>
        <v>112.83</v>
      </c>
      <c r="N9" s="3">
        <f t="shared" si="6"/>
        <v>1143.5</v>
      </c>
      <c r="O9" s="3">
        <f t="shared" si="6"/>
        <v>31.98</v>
      </c>
      <c r="P9" s="3">
        <f t="shared" si="6"/>
        <v>-468.66</v>
      </c>
      <c r="Q9" s="3">
        <f t="shared" si="6"/>
        <v>-298.2</v>
      </c>
      <c r="R9" s="3">
        <f t="shared" si="6"/>
        <v>14.32</v>
      </c>
      <c r="S9" s="3">
        <f t="shared" si="6"/>
        <v>220.24</v>
      </c>
      <c r="T9" s="3">
        <f t="shared" si="6"/>
        <v>-358.42</v>
      </c>
      <c r="U9" s="3">
        <f t="shared" si="6"/>
        <v>322.11</v>
      </c>
      <c r="V9" s="3">
        <f t="shared" si="6"/>
        <v>-414</v>
      </c>
      <c r="W9" s="3">
        <f t="shared" si="6"/>
        <v>-407.46</v>
      </c>
      <c r="X9" s="3">
        <f t="shared" si="6"/>
        <v>468.59</v>
      </c>
      <c r="Y9" s="3">
        <f t="shared" si="6"/>
        <v>-28.27</v>
      </c>
      <c r="Z9" s="3">
        <f t="shared" si="6"/>
        <v>34.49</v>
      </c>
    </row>
    <row r="10" spans="1:26" ht="15.5" x14ac:dyDescent="0.35">
      <c r="C10" t="s">
        <v>17</v>
      </c>
      <c r="D10" s="3">
        <f ca="1">IFERROR(IF(D9=0,"",D2/D9),"")</f>
        <v>-4.7679147384658531</v>
      </c>
      <c r="I10" s="3">
        <f t="shared" ref="I10:Z10" ca="1" si="7">IFERROR(IF(I9=0,"",I2/I9),"")</f>
        <v>-11.231281198003328</v>
      </c>
      <c r="J10" s="3">
        <f t="shared" ca="1" si="7"/>
        <v>2.4109191305136815</v>
      </c>
      <c r="K10" s="3" t="str">
        <f t="shared" ca="1" si="7"/>
        <v/>
      </c>
      <c r="L10" s="3">
        <f t="shared" ca="1" si="7"/>
        <v>-70.319634703196357</v>
      </c>
      <c r="M10" s="3">
        <f t="shared" ca="1" si="7"/>
        <v>6.824426127802889</v>
      </c>
      <c r="N10" s="3">
        <f t="shared" ca="1" si="7"/>
        <v>0.93135111499781376</v>
      </c>
      <c r="O10" s="3">
        <f t="shared" ca="1" si="7"/>
        <v>41.744840525328328</v>
      </c>
      <c r="P10" s="3" t="str">
        <f t="shared" ca="1" si="7"/>
        <v/>
      </c>
      <c r="Q10" s="3" t="str">
        <f t="shared" ca="1" si="7"/>
        <v/>
      </c>
      <c r="R10" s="3">
        <f t="shared" ca="1" si="7"/>
        <v>52.374301675977655</v>
      </c>
      <c r="S10" s="3">
        <f t="shared" ca="1" si="7"/>
        <v>3.7232110424990918</v>
      </c>
      <c r="T10" s="3">
        <f t="shared" ca="1" si="7"/>
        <v>-3.2503766530885554</v>
      </c>
      <c r="U10" s="3">
        <f t="shared" ca="1" si="7"/>
        <v>2.0489894756449658</v>
      </c>
      <c r="V10" s="3" t="str">
        <f t="shared" ca="1" si="7"/>
        <v/>
      </c>
      <c r="W10" s="3">
        <f t="shared" ca="1" si="7"/>
        <v>-1.9142983360329848</v>
      </c>
      <c r="X10" s="3">
        <f t="shared" ca="1" si="7"/>
        <v>2.432830406111953</v>
      </c>
      <c r="Y10" s="3">
        <f t="shared" ca="1" si="7"/>
        <v>-26.883622214361516</v>
      </c>
      <c r="Z10" s="3">
        <f t="shared" ca="1" si="7"/>
        <v>16.816468541606262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1706767000000</v>
      </c>
      <c r="H11" s="2">
        <f>IFERROR(INDEX(D11:G11,COUNT(D11:G11)),"")</f>
        <v>1706767000000</v>
      </c>
      <c r="I11" s="2">
        <f t="shared" ref="I11:Z11" si="8">IFERROR(INDEX(I51:I500,MATCH($C$11,$C$51:$C$500,0)),"")</f>
        <v>1688021000000</v>
      </c>
      <c r="J11" s="2">
        <f t="shared" si="8"/>
        <v>1809940000000</v>
      </c>
      <c r="K11" s="2">
        <f t="shared" si="8"/>
        <v>1297547000000</v>
      </c>
      <c r="L11" s="2">
        <f t="shared" si="8"/>
        <v>1704409000000</v>
      </c>
      <c r="M11" s="2">
        <f t="shared" si="8"/>
        <v>1740383000000</v>
      </c>
      <c r="N11" s="2">
        <f t="shared" si="8"/>
        <v>1871377000000</v>
      </c>
      <c r="O11" s="2">
        <f t="shared" si="8"/>
        <v>1338683000000</v>
      </c>
      <c r="P11" s="2">
        <f t="shared" si="8"/>
        <v>1193578000000</v>
      </c>
      <c r="Q11" s="2">
        <f t="shared" si="8"/>
        <v>1169008000000</v>
      </c>
      <c r="R11" s="2">
        <f t="shared" si="8"/>
        <v>1433984000000</v>
      </c>
      <c r="S11" s="2">
        <f t="shared" si="8"/>
        <v>1372501000000</v>
      </c>
      <c r="T11" s="2">
        <f t="shared" si="8"/>
        <v>1521150000000</v>
      </c>
      <c r="U11" s="2">
        <f t="shared" si="8"/>
        <v>1562167000000</v>
      </c>
      <c r="V11" s="2">
        <f t="shared" si="8"/>
        <v>1438005000000</v>
      </c>
      <c r="W11" s="2">
        <f t="shared" si="8"/>
        <v>1392325000000</v>
      </c>
      <c r="X11" s="2">
        <f t="shared" si="8"/>
        <v>1076074000000</v>
      </c>
      <c r="Y11" s="2">
        <f t="shared" si="8"/>
        <v>900900000000</v>
      </c>
      <c r="Z11" s="2">
        <f t="shared" si="8"/>
        <v>928108000000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-196544000000</v>
      </c>
      <c r="H15" s="2">
        <f>IFERROR(SUM(D15:G15)*(4/MAX(1,COUNT(D15:G15))),"")</f>
        <v>-786176000000</v>
      </c>
      <c r="I15" s="2">
        <f t="shared" ref="I15:Z15" si="12">IFERROR(INDEX(I51:I500,MATCH($C$15,$C$51:$C$500,0)),"")</f>
        <v>-1065571000000</v>
      </c>
      <c r="J15" s="2">
        <f t="shared" si="12"/>
        <v>-788131000000</v>
      </c>
      <c r="K15" s="2">
        <f t="shared" si="12"/>
        <v>-770190000000</v>
      </c>
      <c r="L15" s="2">
        <f t="shared" si="12"/>
        <v>-815883000000</v>
      </c>
      <c r="M15" s="2">
        <f t="shared" si="12"/>
        <v>-697360000000</v>
      </c>
      <c r="N15" s="2">
        <f t="shared" si="12"/>
        <v>-947587000000</v>
      </c>
      <c r="O15" s="2">
        <f t="shared" si="12"/>
        <v>-1097318000000</v>
      </c>
      <c r="P15" s="2">
        <f t="shared" si="12"/>
        <v>-1385622000000</v>
      </c>
      <c r="Q15" s="2">
        <f t="shared" si="12"/>
        <v>-955016000000</v>
      </c>
      <c r="R15" s="2">
        <f t="shared" si="12"/>
        <v>-788135000000</v>
      </c>
      <c r="S15" s="2">
        <f t="shared" si="12"/>
        <v>-889839000000</v>
      </c>
      <c r="T15" s="2">
        <f t="shared" si="12"/>
        <v>-894444000000</v>
      </c>
      <c r="U15" s="2">
        <f t="shared" si="12"/>
        <v>-797688000000</v>
      </c>
      <c r="V15" s="2">
        <f t="shared" si="12"/>
        <v>-764129000000</v>
      </c>
      <c r="W15" s="2">
        <f t="shared" si="12"/>
        <v>-683251000000</v>
      </c>
      <c r="X15" s="2">
        <f t="shared" si="12"/>
        <v>-483335000000</v>
      </c>
      <c r="Y15" s="2">
        <f t="shared" si="12"/>
        <v>-371620000000</v>
      </c>
      <c r="Z15" s="2">
        <f t="shared" si="12"/>
        <v>-355360000000</v>
      </c>
    </row>
    <row r="16" spans="1:26" ht="15.5" x14ac:dyDescent="0.35">
      <c r="C16" t="s">
        <v>28</v>
      </c>
      <c r="D16" s="2">
        <f>IFERROR(INDEX(D51:D500,MATCH($C$16,$C$51:$C$500,0)),"")</f>
        <v>939849000000</v>
      </c>
      <c r="H16" s="2">
        <f>IFERROR(SUM(D16:G16)*(4/MAX(1,COUNT(D16:G16))),"")</f>
        <v>3759396000000</v>
      </c>
      <c r="I16" s="2">
        <f t="shared" ref="I16:Z16" si="13">IFERROR(INDEX(I51:I500,MATCH($C$16,$C$51:$C$500,0)),"")</f>
        <v>3935989000000</v>
      </c>
      <c r="J16" s="2">
        <f t="shared" si="13"/>
        <v>3654894000000</v>
      </c>
      <c r="K16" s="2">
        <f t="shared" si="13"/>
        <v>3775726000000</v>
      </c>
      <c r="L16" s="2">
        <f t="shared" si="13"/>
        <v>4088893000000</v>
      </c>
      <c r="M16" s="2">
        <f t="shared" si="13"/>
        <v>2514336000000</v>
      </c>
      <c r="N16" s="2">
        <f t="shared" si="13"/>
        <v>4071792000000</v>
      </c>
      <c r="O16" s="2">
        <f t="shared" si="13"/>
        <v>4595617000000</v>
      </c>
      <c r="P16" s="2">
        <f t="shared" si="13"/>
        <v>4572779000000</v>
      </c>
      <c r="Q16" s="2">
        <f t="shared" si="13"/>
        <v>2963453000000</v>
      </c>
      <c r="R16" s="2">
        <f t="shared" si="13"/>
        <v>3306183000000</v>
      </c>
      <c r="S16" s="2">
        <f t="shared" si="13"/>
        <v>2457684000000</v>
      </c>
      <c r="T16" s="2">
        <f t="shared" si="13"/>
        <v>3477071000000</v>
      </c>
      <c r="U16" s="2">
        <f t="shared" si="13"/>
        <v>3252163000000</v>
      </c>
      <c r="V16" s="2">
        <f t="shared" si="13"/>
        <v>3042464000000</v>
      </c>
      <c r="W16" s="2">
        <f t="shared" si="13"/>
        <v>2736366000000</v>
      </c>
      <c r="X16" s="2">
        <f t="shared" si="13"/>
        <v>1897611000000</v>
      </c>
      <c r="Y16" s="2">
        <f t="shared" si="13"/>
        <v>1406145000000</v>
      </c>
      <c r="Z16" s="2">
        <f t="shared" si="13"/>
        <v>1153368000000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24571800000000</v>
      </c>
      <c r="H20" s="2">
        <f t="shared" ref="H20:Z20" ca="1" si="14">IFERROR(H21*H2,"")</f>
        <v>24571800000000</v>
      </c>
      <c r="I20" s="2">
        <f t="shared" ca="1" si="14"/>
        <v>26017200000000</v>
      </c>
      <c r="J20" s="2">
        <f t="shared" ca="1" si="14"/>
        <v>44807400000000</v>
      </c>
      <c r="K20" s="2" t="str">
        <f t="shared" ca="1" si="14"/>
        <v/>
      </c>
      <c r="L20" s="2">
        <f t="shared" ca="1" si="14"/>
        <v>37098600000000</v>
      </c>
      <c r="M20" s="2">
        <f t="shared" ca="1" si="14"/>
        <v>18549300000000</v>
      </c>
      <c r="N20" s="2">
        <f t="shared" ca="1" si="14"/>
        <v>25655850000000</v>
      </c>
      <c r="O20" s="2">
        <f t="shared" ca="1" si="14"/>
        <v>32160150000000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18067500000000</v>
      </c>
      <c r="S20" s="2">
        <f t="shared" ca="1" si="14"/>
        <v>19753800000000</v>
      </c>
      <c r="T20" s="2">
        <f t="shared" ca="1" si="14"/>
        <v>28064850000000</v>
      </c>
      <c r="U20" s="2">
        <f t="shared" ca="1" si="14"/>
        <v>15899400000000</v>
      </c>
      <c r="V20" s="2" t="str">
        <f t="shared" ca="1" si="14"/>
        <v/>
      </c>
      <c r="W20" s="2">
        <f t="shared" ca="1" si="14"/>
        <v>18790200000000</v>
      </c>
      <c r="X20" s="2">
        <f t="shared" ca="1" si="14"/>
        <v>27462600000000</v>
      </c>
      <c r="Y20" s="2">
        <f t="shared" ca="1" si="14"/>
        <v>18308400000000</v>
      </c>
      <c r="Z20" s="2">
        <f t="shared" ca="1" si="14"/>
        <v>11797200000000</v>
      </c>
    </row>
    <row r="21" spans="1:26" ht="15.5" x14ac:dyDescent="0.35">
      <c r="C21" t="s">
        <v>11</v>
      </c>
      <c r="D21" s="2">
        <f>IFERROR(INDEX(D51:D500,MATCH($C$7,$C$51:$C$500,0)),"")</f>
        <v>24090000000</v>
      </c>
      <c r="H21" s="2">
        <f>IFERROR(INDEX(D21:G21,COUNT(D21:G21)),"")</f>
        <v>24090000000</v>
      </c>
      <c r="I21" s="2">
        <f t="shared" ref="I21:Z21" si="15">IFERROR(INDEX(I51:I500,MATCH($C$7,$C$51:$C$500,0)),"")</f>
        <v>24090000000</v>
      </c>
      <c r="J21" s="2">
        <f t="shared" si="15"/>
        <v>24090000000</v>
      </c>
      <c r="K21" s="2">
        <f t="shared" si="15"/>
        <v>24090000000</v>
      </c>
      <c r="L21" s="2">
        <f t="shared" si="15"/>
        <v>24090000000</v>
      </c>
      <c r="M21" s="2">
        <f t="shared" si="15"/>
        <v>24090000000</v>
      </c>
      <c r="N21" s="2">
        <f t="shared" si="15"/>
        <v>24090000000</v>
      </c>
      <c r="O21" s="2">
        <f t="shared" si="15"/>
        <v>24090000000</v>
      </c>
      <c r="P21" s="2">
        <f t="shared" si="15"/>
        <v>24090000000</v>
      </c>
      <c r="Q21" s="2">
        <f t="shared" si="15"/>
        <v>24090000000</v>
      </c>
      <c r="R21" s="2">
        <f t="shared" si="15"/>
        <v>24090000000</v>
      </c>
      <c r="S21" s="2">
        <f t="shared" si="15"/>
        <v>24090000000</v>
      </c>
      <c r="T21" s="2">
        <f t="shared" si="15"/>
        <v>24090000000</v>
      </c>
      <c r="U21" s="2">
        <f t="shared" si="15"/>
        <v>24090000000</v>
      </c>
      <c r="V21" s="2">
        <f t="shared" si="15"/>
        <v>24090000000</v>
      </c>
      <c r="W21" s="2">
        <f t="shared" si="15"/>
        <v>24090000000</v>
      </c>
      <c r="X21" s="2">
        <f t="shared" si="15"/>
        <v>24090000000</v>
      </c>
      <c r="Y21" s="2">
        <f t="shared" si="15"/>
        <v>24090000000</v>
      </c>
      <c r="Z21" s="2">
        <f t="shared" si="15"/>
        <v>20340000000</v>
      </c>
    </row>
    <row r="23" spans="1:26" ht="15.5" x14ac:dyDescent="0.35">
      <c r="B23" t="s">
        <v>53</v>
      </c>
      <c r="C23" t="s">
        <v>54</v>
      </c>
      <c r="D23" s="3">
        <f>IFERROR(D5/D6*100,"")</f>
        <v>-1.1701958912707655</v>
      </c>
      <c r="H23" s="3">
        <f t="shared" ref="H23:Z23" si="16">IFERROR(H5/H6*100,"")</f>
        <v>-4.680783565083062</v>
      </c>
      <c r="I23" s="3">
        <f t="shared" si="16"/>
        <v>6.2531199480959057</v>
      </c>
      <c r="J23" s="3">
        <f t="shared" si="16"/>
        <v>4.6719314075559213</v>
      </c>
      <c r="K23" s="3">
        <f t="shared" si="16"/>
        <v>4.3215393167285301</v>
      </c>
      <c r="L23" s="3">
        <f t="shared" si="16"/>
        <v>4.8050506413210767</v>
      </c>
      <c r="M23" s="3">
        <f t="shared" si="16"/>
        <v>2.5195855123822741</v>
      </c>
      <c r="N23" s="3">
        <f t="shared" si="16"/>
        <v>10.429107407002547</v>
      </c>
      <c r="O23" s="3">
        <f t="shared" si="16"/>
        <v>8.231970981137227</v>
      </c>
      <c r="P23" s="3">
        <f t="shared" si="16"/>
        <v>9.4570077190982627</v>
      </c>
      <c r="Q23" s="3">
        <f t="shared" si="16"/>
        <v>6.4600247388094107</v>
      </c>
      <c r="R23" s="3">
        <f t="shared" si="16"/>
        <v>9.5433586348857329</v>
      </c>
      <c r="S23" s="3">
        <f t="shared" si="16"/>
        <v>24.504849006250655</v>
      </c>
      <c r="T23" s="3">
        <f t="shared" si="16"/>
        <v>10.629689483739147</v>
      </c>
      <c r="U23" s="3">
        <f t="shared" si="16"/>
        <v>10.750538381445077</v>
      </c>
      <c r="V23" s="3">
        <f t="shared" si="16"/>
        <v>12.161528669494409</v>
      </c>
      <c r="W23" s="3">
        <f t="shared" si="16"/>
        <v>11.478820258971933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-9.7244955590904736E-2</v>
      </c>
      <c r="J24" s="4">
        <f t="shared" si="17"/>
        <v>-0.10710883560990181</v>
      </c>
      <c r="K24" s="4">
        <f t="shared" si="17"/>
        <v>-0.14497867807461773</v>
      </c>
      <c r="L24" s="4">
        <f t="shared" si="17"/>
        <v>-5.7475262322887133E-2</v>
      </c>
      <c r="M24" s="4">
        <f t="shared" si="17"/>
        <v>-0.23382924365726854</v>
      </c>
      <c r="N24" s="4">
        <f t="shared" si="17"/>
        <v>-0.15705542133520911</v>
      </c>
      <c r="O24" s="4">
        <f t="shared" si="17"/>
        <v>-4.9840203265172023E-2</v>
      </c>
      <c r="P24" s="4">
        <f t="shared" si="17"/>
        <v>-2.5314049781173797E-2</v>
      </c>
      <c r="Q24" s="4">
        <f t="shared" si="17"/>
        <v>-0.11885130443686209</v>
      </c>
      <c r="R24" s="4">
        <f t="shared" si="17"/>
        <v>-3.6257973749910244E-2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29</v>
      </c>
      <c r="H25" s="3">
        <f>IFERROR(INDEX(D25:G25,COUNT(D25:G25)),"")</f>
        <v>29</v>
      </c>
      <c r="I25" s="3">
        <f t="shared" ref="I25:Z25" si="18">IFERROR(INDEX(I51:I500,MATCH($C$25,$C$51:$C$500,0)),"")</f>
        <v>114.17</v>
      </c>
      <c r="J25" s="3">
        <f t="shared" si="18"/>
        <v>113.67</v>
      </c>
      <c r="K25" s="3">
        <f t="shared" si="18"/>
        <v>105.11</v>
      </c>
      <c r="L25" s="3">
        <f t="shared" si="18"/>
        <v>126.28</v>
      </c>
      <c r="M25" s="3">
        <f t="shared" si="18"/>
        <v>85.67</v>
      </c>
      <c r="N25" s="3">
        <f t="shared" si="18"/>
        <v>128.83000000000001</v>
      </c>
      <c r="O25" s="3">
        <f t="shared" si="18"/>
        <v>137.69999999999999</v>
      </c>
      <c r="P25" s="3">
        <f t="shared" si="18"/>
        <v>129.22</v>
      </c>
      <c r="Q25" s="3">
        <f t="shared" si="18"/>
        <v>100.15</v>
      </c>
      <c r="R25" s="3">
        <f t="shared" si="18"/>
        <v>99.86</v>
      </c>
      <c r="S25" s="3">
        <f t="shared" si="18"/>
        <v>58.41</v>
      </c>
      <c r="T25" s="3">
        <f t="shared" si="18"/>
        <v>97.8</v>
      </c>
      <c r="U25" s="3">
        <f t="shared" si="18"/>
        <v>93.82</v>
      </c>
      <c r="V25" s="3">
        <f t="shared" si="18"/>
        <v>87.49</v>
      </c>
      <c r="W25" s="3">
        <f t="shared" si="18"/>
        <v>75.989999999999995</v>
      </c>
      <c r="X25" s="3">
        <f t="shared" si="18"/>
        <v>58.71</v>
      </c>
      <c r="Y25" s="3">
        <f t="shared" si="18"/>
        <v>42.95</v>
      </c>
      <c r="Z25" s="3">
        <f t="shared" si="18"/>
        <v>39.24</v>
      </c>
    </row>
    <row r="26" spans="1:26" ht="15.5" x14ac:dyDescent="0.35">
      <c r="C26" t="s">
        <v>58</v>
      </c>
      <c r="D26" s="4">
        <f>IFERROR(_xlfn.RRI(5,I25,D25),"")</f>
        <v>-0.23972764430391658</v>
      </c>
      <c r="H26" s="4">
        <f t="shared" ref="H26:Z26" si="19">IFERROR(_xlfn.RRI(5,M25,H25),"")</f>
        <v>-0.19478131107613506</v>
      </c>
      <c r="I26" s="4">
        <f t="shared" si="19"/>
        <v>-2.3871486942978026E-2</v>
      </c>
      <c r="J26" s="4">
        <f t="shared" si="19"/>
        <v>-3.7629318189335903E-2</v>
      </c>
      <c r="K26" s="4">
        <f t="shared" si="19"/>
        <v>-4.0460494580369266E-2</v>
      </c>
      <c r="L26" s="4">
        <f t="shared" si="19"/>
        <v>4.7458255339575262E-2</v>
      </c>
      <c r="M26" s="4">
        <f t="shared" si="19"/>
        <v>-3.0188251294898105E-2</v>
      </c>
      <c r="N26" s="4">
        <f t="shared" si="19"/>
        <v>0.17140199709426684</v>
      </c>
      <c r="O26" s="4">
        <f t="shared" si="19"/>
        <v>7.0826270338641084E-2</v>
      </c>
      <c r="P26" s="4">
        <f t="shared" si="19"/>
        <v>6.6121892664668058E-2</v>
      </c>
      <c r="Q26" s="4">
        <f t="shared" si="19"/>
        <v>2.7397506654972981E-2</v>
      </c>
      <c r="R26" s="4">
        <f t="shared" si="19"/>
        <v>5.6153453433473333E-2</v>
      </c>
      <c r="S26" s="4">
        <f t="shared" si="19"/>
        <v>-1.0240676891991596E-3</v>
      </c>
      <c r="T26" s="4">
        <f t="shared" si="19"/>
        <v>0.17889503142578844</v>
      </c>
      <c r="U26" s="4">
        <f t="shared" si="19"/>
        <v>0.1904558293358527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159.30788709007888</v>
      </c>
      <c r="H27" s="3">
        <f t="shared" ref="H27:Z27" si="20">IFERROR(H4/H21,"")</f>
        <v>637.23154836031551</v>
      </c>
      <c r="I27" s="3">
        <f t="shared" si="20"/>
        <v>647.57721046077211</v>
      </c>
      <c r="J27" s="3">
        <f t="shared" si="20"/>
        <v>641.50975508509759</v>
      </c>
      <c r="K27" s="3">
        <f t="shared" si="20"/>
        <v>605.57828974678284</v>
      </c>
      <c r="L27" s="3">
        <f t="shared" si="20"/>
        <v>577.26068908260686</v>
      </c>
      <c r="M27" s="3">
        <f t="shared" si="20"/>
        <v>595.57044416770441</v>
      </c>
      <c r="N27" s="3">
        <f t="shared" si="20"/>
        <v>671.8721046077211</v>
      </c>
      <c r="O27" s="3">
        <f t="shared" si="20"/>
        <v>735.76977999169776</v>
      </c>
      <c r="P27" s="3">
        <f t="shared" si="20"/>
        <v>714.48841843088417</v>
      </c>
      <c r="Q27" s="3">
        <f t="shared" si="20"/>
        <v>725.71805728518052</v>
      </c>
      <c r="R27" s="3">
        <f t="shared" si="20"/>
        <v>724.24271481942719</v>
      </c>
      <c r="S27" s="3">
        <f t="shared" si="20"/>
        <v>702.15143212951432</v>
      </c>
      <c r="T27" s="3">
        <f t="shared" si="20"/>
        <v>643.0696139476961</v>
      </c>
      <c r="U27" s="3">
        <f t="shared" si="20"/>
        <v>538.90415110004153</v>
      </c>
      <c r="V27" s="3">
        <f t="shared" si="20"/>
        <v>477.3290577002906</v>
      </c>
      <c r="W27" s="3">
        <f t="shared" si="20"/>
        <v>412.85388127853884</v>
      </c>
      <c r="X27" s="3">
        <f t="shared" si="20"/>
        <v>339.7246575342466</v>
      </c>
      <c r="Y27" s="3">
        <f t="shared" si="20"/>
        <v>306.17131589871315</v>
      </c>
      <c r="Z27" s="3">
        <f t="shared" si="20"/>
        <v>295.55678466076694</v>
      </c>
    </row>
    <row r="28" spans="1:26" ht="15.5" x14ac:dyDescent="0.35">
      <c r="C28" t="s">
        <v>60</v>
      </c>
      <c r="D28" s="4">
        <f>IFERROR(_xlfn.RRI(5,I27,D27),"")</f>
        <v>-0.24457884250387163</v>
      </c>
      <c r="H28" s="4">
        <f t="shared" ref="H28:Z28" si="21">IFERROR(_xlfn.RRI(5,M27,H27),"")</f>
        <v>1.361452735543911E-2</v>
      </c>
      <c r="I28" s="4">
        <f t="shared" si="21"/>
        <v>-7.3389318453060959E-3</v>
      </c>
      <c r="J28" s="4">
        <f t="shared" si="21"/>
        <v>-2.7046098922500095E-2</v>
      </c>
      <c r="K28" s="4">
        <f t="shared" si="21"/>
        <v>-3.2535538562724842E-2</v>
      </c>
      <c r="L28" s="4">
        <f t="shared" si="21"/>
        <v>-4.4741719849727968E-2</v>
      </c>
      <c r="M28" s="4">
        <f t="shared" si="21"/>
        <v>-3.8366021400372929E-2</v>
      </c>
      <c r="N28" s="4">
        <f t="shared" si="21"/>
        <v>-8.7774699315215088E-3</v>
      </c>
      <c r="O28" s="4">
        <f t="shared" si="21"/>
        <v>2.7298825178450059E-2</v>
      </c>
      <c r="P28" s="4">
        <f t="shared" si="21"/>
        <v>5.8026956681226594E-2</v>
      </c>
      <c r="Q28" s="4">
        <f t="shared" si="21"/>
        <v>8.7401709050792364E-2</v>
      </c>
      <c r="R28" s="4">
        <f t="shared" si="21"/>
        <v>0.11896770590593087</v>
      </c>
      <c r="S28" s="4">
        <f t="shared" si="21"/>
        <v>0.15627395499299612</v>
      </c>
      <c r="T28" s="4">
        <f t="shared" si="21"/>
        <v>0.16000189217515715</v>
      </c>
      <c r="U28" s="4">
        <f t="shared" si="21"/>
        <v>0.12764946742586325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-0.74599281772794956</v>
      </c>
      <c r="I29" s="4">
        <f t="shared" si="22"/>
        <v>4.3986979853963227E-3</v>
      </c>
      <c r="J29" s="4">
        <f t="shared" si="22"/>
        <v>8.1438493007325682E-2</v>
      </c>
      <c r="K29" s="4">
        <f t="shared" si="22"/>
        <v>-0.16764333227747863</v>
      </c>
      <c r="L29" s="4">
        <f t="shared" si="22"/>
        <v>0.47402824792809617</v>
      </c>
      <c r="M29" s="4">
        <f t="shared" si="22"/>
        <v>-0.33501513622603435</v>
      </c>
      <c r="N29" s="4">
        <f t="shared" si="22"/>
        <v>-6.441539578794464E-2</v>
      </c>
      <c r="O29" s="4">
        <f t="shared" si="22"/>
        <v>6.5624516328741597E-2</v>
      </c>
      <c r="P29" s="4">
        <f t="shared" si="22"/>
        <v>0.2902646030953569</v>
      </c>
      <c r="Q29" s="4">
        <f t="shared" si="22"/>
        <v>2.904065691968819E-3</v>
      </c>
      <c r="R29" s="4">
        <f t="shared" si="22"/>
        <v>0.70963876048621821</v>
      </c>
      <c r="S29" s="4">
        <f t="shared" si="22"/>
        <v>-0.40276073619631902</v>
      </c>
      <c r="T29" s="4">
        <f t="shared" si="22"/>
        <v>4.2421658494990452E-2</v>
      </c>
      <c r="U29" s="4">
        <f t="shared" si="22"/>
        <v>7.2351125842953459E-2</v>
      </c>
      <c r="V29" s="4">
        <f t="shared" si="22"/>
        <v>0.15133570206606134</v>
      </c>
      <c r="W29" s="4">
        <f t="shared" si="22"/>
        <v>0.29432805314256505</v>
      </c>
      <c r="X29" s="4">
        <f t="shared" si="22"/>
        <v>0.36693830034924324</v>
      </c>
      <c r="Y29" s="4">
        <f t="shared" si="22"/>
        <v>9.4546381243628963E-2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-1.5975951490163343E-2</v>
      </c>
      <c r="I30" s="4">
        <f t="shared" si="23"/>
        <v>9.4580874687862724E-3</v>
      </c>
      <c r="J30" s="4">
        <f t="shared" si="23"/>
        <v>5.9334137215089351E-2</v>
      </c>
      <c r="K30" s="4">
        <f t="shared" si="23"/>
        <v>4.9055134360835875E-2</v>
      </c>
      <c r="L30" s="4">
        <f t="shared" si="23"/>
        <v>-3.0743223181071384E-2</v>
      </c>
      <c r="M30" s="4">
        <f t="shared" si="23"/>
        <v>-0.11356575145289911</v>
      </c>
      <c r="N30" s="4">
        <f t="shared" si="23"/>
        <v>-8.6844658644036274E-2</v>
      </c>
      <c r="O30" s="4">
        <f t="shared" si="23"/>
        <v>2.978545349629378E-2</v>
      </c>
      <c r="P30" s="4">
        <f t="shared" si="23"/>
        <v>-1.5473831388879882E-2</v>
      </c>
      <c r="Q30" s="4">
        <f t="shared" si="23"/>
        <v>2.0370829220162337E-3</v>
      </c>
      <c r="R30" s="4">
        <f t="shared" si="23"/>
        <v>3.146227676686994E-2</v>
      </c>
      <c r="S30" s="4">
        <f t="shared" si="23"/>
        <v>9.187468494915331E-2</v>
      </c>
      <c r="T30" s="4">
        <f t="shared" si="23"/>
        <v>0.1932912608578467</v>
      </c>
      <c r="U30" s="4">
        <f t="shared" si="23"/>
        <v>0.128999256186941</v>
      </c>
      <c r="V30" s="4">
        <f t="shared" si="23"/>
        <v>0.15616948112994122</v>
      </c>
      <c r="W30" s="4">
        <f t="shared" si="23"/>
        <v>0.21526027658713676</v>
      </c>
      <c r="X30" s="4">
        <f t="shared" si="23"/>
        <v>0.10959008859808896</v>
      </c>
      <c r="Y30" s="4">
        <f t="shared" si="23"/>
        <v>3.5913678145231269E-2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2254.0500000000002</v>
      </c>
      <c r="H32" s="3">
        <f>IFERROR(INDEX(D32:G32,COUNT(D32:G32)),"")</f>
        <v>2254.0500000000002</v>
      </c>
      <c r="I32" s="3">
        <f t="shared" ref="I32:Z32" si="24">IFERROR(INDEX(I51:I500,MATCH($C$32,$C$51:$C$500,0)),"")</f>
        <v>2282.29</v>
      </c>
      <c r="J32" s="3">
        <f t="shared" si="24"/>
        <v>2172.25</v>
      </c>
      <c r="K32" s="3">
        <f t="shared" si="24"/>
        <v>2063.5</v>
      </c>
      <c r="L32" s="3">
        <f t="shared" si="24"/>
        <v>1967.85</v>
      </c>
      <c r="M32" s="3">
        <f t="shared" si="24"/>
        <v>1886.68</v>
      </c>
      <c r="N32" s="3">
        <f t="shared" si="24"/>
        <v>1835.93</v>
      </c>
      <c r="O32" s="3">
        <f t="shared" si="24"/>
        <v>1717.67</v>
      </c>
      <c r="P32" s="3">
        <f t="shared" si="24"/>
        <v>1567.03</v>
      </c>
      <c r="Q32" s="3">
        <f t="shared" si="24"/>
        <v>1410.76</v>
      </c>
      <c r="R32" s="3">
        <f t="shared" si="24"/>
        <v>1312.49</v>
      </c>
      <c r="S32" s="3">
        <f t="shared" si="24"/>
        <v>1177</v>
      </c>
      <c r="T32" s="3">
        <f t="shared" si="24"/>
        <v>870.8</v>
      </c>
      <c r="U32" s="3">
        <f t="shared" si="24"/>
        <v>770.11</v>
      </c>
      <c r="V32" s="3">
        <f t="shared" si="24"/>
        <v>681.03</v>
      </c>
      <c r="W32" s="3">
        <f t="shared" si="24"/>
        <v>591.22</v>
      </c>
      <c r="X32" s="3">
        <f t="shared" si="24"/>
        <v>508.13</v>
      </c>
      <c r="Y32" s="3">
        <f t="shared" si="24"/>
        <v>445.95</v>
      </c>
      <c r="Z32" s="3">
        <f t="shared" si="24"/>
        <v>390.21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0.42</v>
      </c>
      <c r="H33" s="3">
        <f>IFERROR(INDEX(D33:G33,COUNT(D33:G33)),"")</f>
        <v>0.42</v>
      </c>
      <c r="I33" s="3">
        <f t="shared" ref="I33:Z33" si="25">IFERROR(INDEX(I51:I500,MATCH($C$33,$C$51:$C$500,0)),"")</f>
        <v>0.47</v>
      </c>
      <c r="J33" s="3">
        <f t="shared" si="25"/>
        <v>0.86</v>
      </c>
      <c r="K33" s="3">
        <f t="shared" si="25"/>
        <v>0.59</v>
      </c>
      <c r="L33" s="3">
        <f t="shared" si="25"/>
        <v>0.78</v>
      </c>
      <c r="M33" s="3">
        <f t="shared" si="25"/>
        <v>0.41</v>
      </c>
      <c r="N33" s="3">
        <f t="shared" si="25"/>
        <v>0.57999999999999996</v>
      </c>
      <c r="O33" s="3">
        <f t="shared" si="25"/>
        <v>0.78</v>
      </c>
      <c r="P33" s="3">
        <f t="shared" si="25"/>
        <v>0.73</v>
      </c>
      <c r="Q33" s="3">
        <f t="shared" si="25"/>
        <v>0.81</v>
      </c>
      <c r="R33" s="3">
        <f t="shared" si="25"/>
        <v>0.56999999999999995</v>
      </c>
      <c r="S33" s="3">
        <f t="shared" si="25"/>
        <v>0.7</v>
      </c>
      <c r="T33" s="3">
        <f t="shared" si="25"/>
        <v>1.34</v>
      </c>
      <c r="U33" s="3">
        <f t="shared" si="25"/>
        <v>0.86</v>
      </c>
      <c r="V33" s="3">
        <f t="shared" si="25"/>
        <v>0.93</v>
      </c>
      <c r="W33" s="3">
        <f t="shared" si="25"/>
        <v>1.32</v>
      </c>
      <c r="X33" s="3">
        <f t="shared" si="25"/>
        <v>2.2400000000000002</v>
      </c>
      <c r="Y33" s="3">
        <f t="shared" si="25"/>
        <v>1.7</v>
      </c>
      <c r="Z33" s="3">
        <f t="shared" si="25"/>
        <v>1.49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32.590000000000003</v>
      </c>
      <c r="H34" s="3">
        <f>IFERROR(INDEX(D34:G34,COUNT(D34:G34)),"")</f>
        <v>32.590000000000003</v>
      </c>
      <c r="I34" s="3">
        <f t="shared" ref="I34:Z34" si="26">IFERROR(INDEX(I51:I500,MATCH($C$34,$C$51:$C$500,0)),"")</f>
        <v>9.4600000000000009</v>
      </c>
      <c r="J34" s="3">
        <f t="shared" si="26"/>
        <v>16.36</v>
      </c>
      <c r="K34" s="3">
        <f t="shared" si="26"/>
        <v>11.51</v>
      </c>
      <c r="L34" s="3">
        <f t="shared" si="26"/>
        <v>12.2</v>
      </c>
      <c r="M34" s="3">
        <f t="shared" si="26"/>
        <v>8.99</v>
      </c>
      <c r="N34" s="3">
        <f t="shared" si="26"/>
        <v>8.27</v>
      </c>
      <c r="O34" s="3">
        <f t="shared" si="26"/>
        <v>9.69</v>
      </c>
      <c r="P34" s="3">
        <f t="shared" si="26"/>
        <v>8.86</v>
      </c>
      <c r="Q34" s="3">
        <f t="shared" si="26"/>
        <v>11.38</v>
      </c>
      <c r="R34" s="3">
        <f t="shared" si="26"/>
        <v>7.51</v>
      </c>
      <c r="S34" s="3">
        <f t="shared" si="26"/>
        <v>14.04</v>
      </c>
      <c r="T34" s="3">
        <f t="shared" si="26"/>
        <v>11.91</v>
      </c>
      <c r="U34" s="3">
        <f t="shared" si="26"/>
        <v>7.03</v>
      </c>
      <c r="V34" s="3">
        <f t="shared" si="26"/>
        <v>7.2</v>
      </c>
      <c r="W34" s="3">
        <f t="shared" si="26"/>
        <v>10.26</v>
      </c>
      <c r="X34" s="3">
        <f t="shared" si="26"/>
        <v>19.420000000000002</v>
      </c>
      <c r="Y34" s="3">
        <f t="shared" si="26"/>
        <v>17.690000000000001</v>
      </c>
      <c r="Z34" s="3">
        <f t="shared" si="26"/>
        <v>14.78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5.93</v>
      </c>
      <c r="H35" s="3">
        <f>IFERROR(INDEX(D35:G35,COUNT(D35:G35)),"")</f>
        <v>5.93</v>
      </c>
      <c r="I35" s="3">
        <f t="shared" ref="I35:Z35" si="27">IFERROR(INDEX(I51:I500,MATCH($C$35,$C$51:$C$500,0)),"")</f>
        <v>1.67</v>
      </c>
      <c r="J35" s="3">
        <f t="shared" si="27"/>
        <v>2.9</v>
      </c>
      <c r="K35" s="3">
        <f t="shared" si="27"/>
        <v>2</v>
      </c>
      <c r="L35" s="3">
        <f t="shared" si="27"/>
        <v>2.67</v>
      </c>
      <c r="M35" s="3">
        <f t="shared" si="27"/>
        <v>1.29</v>
      </c>
      <c r="N35" s="3">
        <f t="shared" si="27"/>
        <v>1.58</v>
      </c>
      <c r="O35" s="3">
        <f t="shared" si="27"/>
        <v>1.81</v>
      </c>
      <c r="P35" s="3">
        <f t="shared" si="27"/>
        <v>1.6</v>
      </c>
      <c r="Q35" s="3">
        <f t="shared" si="27"/>
        <v>1.57</v>
      </c>
      <c r="R35" s="3">
        <f t="shared" si="27"/>
        <v>1.04</v>
      </c>
      <c r="S35" s="3">
        <f t="shared" si="27"/>
        <v>1.17</v>
      </c>
      <c r="T35" s="3">
        <f t="shared" si="27"/>
        <v>1.81</v>
      </c>
      <c r="U35" s="3">
        <f t="shared" si="27"/>
        <v>1.22</v>
      </c>
      <c r="V35" s="3">
        <f t="shared" si="27"/>
        <v>1.32</v>
      </c>
      <c r="W35" s="3">
        <f t="shared" si="27"/>
        <v>1.89</v>
      </c>
      <c r="X35" s="3">
        <f t="shared" si="27"/>
        <v>3.36</v>
      </c>
      <c r="Y35" s="3">
        <f t="shared" si="27"/>
        <v>2.48</v>
      </c>
      <c r="Z35" s="3">
        <f t="shared" si="27"/>
        <v>1.96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0.36210000000000003</v>
      </c>
      <c r="I36" s="4">
        <f t="shared" si="28"/>
        <v>0.3679</v>
      </c>
      <c r="J36" s="4">
        <f t="shared" si="28"/>
        <v>0.36950000000000005</v>
      </c>
      <c r="K36" s="4">
        <f t="shared" si="28"/>
        <v>0</v>
      </c>
      <c r="L36" s="4">
        <f t="shared" si="28"/>
        <v>0</v>
      </c>
      <c r="M36" s="4">
        <f t="shared" si="28"/>
        <v>0.23350000000000001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42</v>
      </c>
      <c r="I37" s="3">
        <f t="shared" si="29"/>
        <v>42</v>
      </c>
      <c r="J37" s="3">
        <f t="shared" si="29"/>
        <v>42</v>
      </c>
      <c r="K37" s="3">
        <f t="shared" si="29"/>
        <v>0</v>
      </c>
      <c r="L37" s="3">
        <f t="shared" si="29"/>
        <v>0</v>
      </c>
      <c r="M37" s="3">
        <f t="shared" si="29"/>
        <v>20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3837727000000</v>
      </c>
      <c r="E51" s="5">
        <v>3934682000000</v>
      </c>
      <c r="F51" s="5">
        <v>3840657000000</v>
      </c>
      <c r="G51" s="5">
        <v>3897476000000</v>
      </c>
      <c r="I51" s="5">
        <v>15600135000000</v>
      </c>
      <c r="J51" s="5">
        <v>15453970000000</v>
      </c>
      <c r="K51" s="5">
        <v>14588381000000</v>
      </c>
      <c r="L51" s="5">
        <v>13906210000000</v>
      </c>
      <c r="M51" s="5">
        <v>14347292000000</v>
      </c>
      <c r="N51" s="5">
        <v>16185399000000</v>
      </c>
      <c r="O51" s="5">
        <v>17724694000000</v>
      </c>
      <c r="P51" s="5">
        <v>17212026000000</v>
      </c>
      <c r="Q51" s="5">
        <v>17482548000000</v>
      </c>
      <c r="R51" s="5">
        <v>17447007000000</v>
      </c>
      <c r="S51" s="5">
        <v>16914828000000</v>
      </c>
      <c r="T51" s="5">
        <v>15491547000000</v>
      </c>
      <c r="U51" s="5">
        <v>12982201000000</v>
      </c>
      <c r="V51" s="5">
        <v>11498857000000</v>
      </c>
      <c r="W51" s="5">
        <v>9945650000000</v>
      </c>
      <c r="X51" s="5">
        <v>8183967000000</v>
      </c>
      <c r="Y51" s="5">
        <v>7375667000000</v>
      </c>
      <c r="Z51" s="5">
        <v>6011625000000</v>
      </c>
    </row>
    <row r="52" spans="2:26" ht="15.5" x14ac:dyDescent="0.35">
      <c r="C52" t="s">
        <v>775</v>
      </c>
      <c r="D52" s="5">
        <v>3730560000000</v>
      </c>
      <c r="E52" s="5">
        <v>3832313000000</v>
      </c>
      <c r="F52" s="5">
        <v>3774979000000</v>
      </c>
      <c r="G52" s="5">
        <v>3822774000000</v>
      </c>
      <c r="I52" s="5">
        <v>15265792000000</v>
      </c>
      <c r="J52" s="5">
        <v>15017082000000</v>
      </c>
      <c r="K52" s="5">
        <v>14136964000000</v>
      </c>
      <c r="L52" s="5">
        <v>13367323000000</v>
      </c>
      <c r="M52" s="5">
        <v>13851827000000</v>
      </c>
      <c r="N52" s="5">
        <v>15795662000000</v>
      </c>
      <c r="O52" s="5">
        <v>17210167000000</v>
      </c>
      <c r="P52" s="5">
        <v>16725592000000</v>
      </c>
      <c r="Q52" s="5">
        <v>17028525000000</v>
      </c>
      <c r="R52" s="5">
        <v>16914404000000</v>
      </c>
      <c r="S52" s="5">
        <v>16442162000000</v>
      </c>
      <c r="T52" s="5">
        <v>15130197000000</v>
      </c>
      <c r="U52" s="5">
        <v>12745393000000</v>
      </c>
      <c r="V52" s="5">
        <v>11112581000000</v>
      </c>
      <c r="W52" s="5">
        <v>9611181000000</v>
      </c>
      <c r="X52" s="5">
        <v>7965031000000</v>
      </c>
      <c r="Y52" s="5">
        <v>7158372000000</v>
      </c>
      <c r="Z52" s="5">
        <v>5800149000000</v>
      </c>
    </row>
    <row r="53" spans="2:26" ht="15.5" x14ac:dyDescent="0.35">
      <c r="C53" t="s">
        <v>1139</v>
      </c>
      <c r="D53" s="5">
        <v>107167000000</v>
      </c>
      <c r="E53" s="5">
        <v>102369000000</v>
      </c>
      <c r="F53" s="5">
        <v>65678000000</v>
      </c>
      <c r="G53" s="5">
        <v>74702000000</v>
      </c>
      <c r="I53" s="5">
        <v>334343000000</v>
      </c>
      <c r="J53" s="5">
        <v>436888000000</v>
      </c>
      <c r="K53" s="5">
        <v>451417000000</v>
      </c>
      <c r="L53" s="5">
        <v>538887000000</v>
      </c>
      <c r="M53" s="5">
        <v>495465000000</v>
      </c>
      <c r="N53" s="5">
        <v>389737000000</v>
      </c>
      <c r="O53" s="5">
        <v>514527000000</v>
      </c>
      <c r="P53" s="5">
        <v>486434000000</v>
      </c>
      <c r="Q53" s="5">
        <v>454023000000</v>
      </c>
      <c r="R53" s="5">
        <v>532603000000</v>
      </c>
      <c r="S53" s="5">
        <v>472666000000</v>
      </c>
      <c r="T53" s="5">
        <v>361350000000</v>
      </c>
      <c r="U53" s="5">
        <v>236808000000</v>
      </c>
      <c r="V53" s="5">
        <v>386276000000</v>
      </c>
      <c r="W53" s="5">
        <v>334469000000</v>
      </c>
      <c r="X53" s="5">
        <v>218936000000</v>
      </c>
      <c r="Y53" s="5">
        <v>217295000000</v>
      </c>
      <c r="Z53" s="5">
        <v>211476000000</v>
      </c>
    </row>
    <row r="54" spans="2:26" ht="15.5" x14ac:dyDescent="0.35">
      <c r="C54" t="s">
        <v>85</v>
      </c>
      <c r="D54" s="5">
        <v>-1507461000000</v>
      </c>
      <c r="E54" s="5">
        <v>-1549494000000</v>
      </c>
      <c r="F54" s="5">
        <v>-1665924000000</v>
      </c>
      <c r="G54" s="5">
        <v>-1679189000000</v>
      </c>
      <c r="I54" s="5">
        <v>-6656880000000</v>
      </c>
      <c r="J54" s="5">
        <v>-6545430000000</v>
      </c>
      <c r="K54" s="5">
        <v>-5381905000000</v>
      </c>
      <c r="L54" s="5">
        <v>-3957460000000</v>
      </c>
      <c r="M54" s="5">
        <v>-4792084000000</v>
      </c>
      <c r="N54" s="5">
        <v>-7378410000000</v>
      </c>
      <c r="O54" s="5">
        <v>-8755818000000</v>
      </c>
      <c r="P54" s="5">
        <v>-8247532000000</v>
      </c>
      <c r="Q54" s="5">
        <v>-8831594000000</v>
      </c>
      <c r="R54" s="5">
        <v>-9004039000000</v>
      </c>
      <c r="S54" s="5">
        <v>-9713532000000</v>
      </c>
      <c r="T54" s="5">
        <v>-9284606000000</v>
      </c>
      <c r="U54" s="5">
        <v>-7120070000000</v>
      </c>
      <c r="V54" s="5">
        <v>-6024990000000</v>
      </c>
      <c r="W54" s="5">
        <v>-4982909000000</v>
      </c>
      <c r="X54" s="5">
        <v>-3981493000000</v>
      </c>
      <c r="Y54" s="5">
        <v>-4150677000000</v>
      </c>
      <c r="Z54" s="5">
        <v>-3451922000000</v>
      </c>
    </row>
    <row r="55" spans="2:26" ht="15.5" x14ac:dyDescent="0.35">
      <c r="C55" t="s">
        <v>794</v>
      </c>
      <c r="D55" s="5">
        <v>-1507461000000</v>
      </c>
      <c r="E55" s="5">
        <v>-1549494000000</v>
      </c>
      <c r="F55" s="5">
        <v>-1665924000000</v>
      </c>
      <c r="G55" s="5">
        <v>-1679189000000</v>
      </c>
      <c r="I55" s="5">
        <v>-6656880000000</v>
      </c>
      <c r="J55" s="5">
        <v>-6545430000000</v>
      </c>
      <c r="K55" s="5">
        <v>-5381905000000</v>
      </c>
      <c r="L55" s="5">
        <v>-3957460000000</v>
      </c>
      <c r="M55" s="5">
        <v>-4792084000000</v>
      </c>
      <c r="N55" s="5">
        <v>-7378410000000</v>
      </c>
      <c r="O55" s="5">
        <v>-8755818000000</v>
      </c>
      <c r="P55" s="5">
        <v>-8247532000000</v>
      </c>
      <c r="Q55" s="5">
        <v>-8831594000000</v>
      </c>
      <c r="R55" s="5">
        <v>-9004039000000</v>
      </c>
      <c r="S55" s="5">
        <v>-9713532000000</v>
      </c>
      <c r="T55" s="5">
        <v>-9284606000000</v>
      </c>
      <c r="U55" s="5">
        <v>-6867493000000</v>
      </c>
      <c r="V55" s="5">
        <v>-4797363000000</v>
      </c>
      <c r="W55" s="5">
        <v>-4708193000000</v>
      </c>
      <c r="X55" s="5">
        <v>-3843861000000</v>
      </c>
      <c r="Y55" s="5">
        <v>-4029752000000</v>
      </c>
      <c r="Z55" s="5">
        <v>-3361476000000</v>
      </c>
    </row>
    <row r="56" spans="2:26" ht="15.5" x14ac:dyDescent="0.35">
      <c r="C56" t="s">
        <v>1777</v>
      </c>
      <c r="V56" s="5">
        <v>-896102000000</v>
      </c>
      <c r="W56" s="5">
        <v>-67261000000</v>
      </c>
      <c r="X56" s="5">
        <v>-12907000000</v>
      </c>
      <c r="Y56" s="5">
        <v>-11193000000</v>
      </c>
      <c r="Z56" s="5">
        <v>-15352000000</v>
      </c>
    </row>
    <row r="57" spans="2:26" ht="15.5" x14ac:dyDescent="0.35">
      <c r="C57" t="s">
        <v>1143</v>
      </c>
      <c r="U57" s="5">
        <v>-252577000000</v>
      </c>
      <c r="V57" s="5">
        <v>-331525000000</v>
      </c>
      <c r="W57" s="5">
        <v>-207455000000</v>
      </c>
      <c r="X57" s="5">
        <v>-124725000000</v>
      </c>
      <c r="Y57" s="5">
        <v>-109732000000</v>
      </c>
      <c r="Z57" s="5">
        <v>-75094000000</v>
      </c>
    </row>
    <row r="58" spans="2:26" ht="15.5" x14ac:dyDescent="0.35">
      <c r="C58" t="s">
        <v>639</v>
      </c>
      <c r="D58" s="5">
        <v>-1507461000000</v>
      </c>
      <c r="E58" s="5">
        <v>-1549494000000</v>
      </c>
      <c r="F58" s="5">
        <v>-1665924000000</v>
      </c>
      <c r="G58" s="5">
        <v>-1679189000000</v>
      </c>
      <c r="I58" s="5">
        <v>-6656880000000</v>
      </c>
      <c r="J58" s="5">
        <v>-6545430000000</v>
      </c>
      <c r="K58" s="5">
        <v>-5381905000000</v>
      </c>
      <c r="L58" s="5">
        <v>-3957460000000</v>
      </c>
      <c r="M58" s="5">
        <v>-4792084000000</v>
      </c>
      <c r="N58" s="5">
        <v>-7378410000000</v>
      </c>
      <c r="O58" s="5">
        <v>-8755818000000</v>
      </c>
      <c r="P58" s="5">
        <v>-8247532000000</v>
      </c>
      <c r="Q58" s="5">
        <v>-8831594000000</v>
      </c>
      <c r="R58" s="5">
        <v>-9004039000000</v>
      </c>
      <c r="S58" s="5">
        <v>-9713532000000</v>
      </c>
      <c r="T58" s="5">
        <v>-9284606000000</v>
      </c>
      <c r="U58" s="5">
        <v>-7120070000000</v>
      </c>
      <c r="V58" s="5">
        <v>-6024990000000</v>
      </c>
      <c r="W58" s="5">
        <v>-4982909000000</v>
      </c>
      <c r="X58" s="5">
        <v>-3981493000000</v>
      </c>
      <c r="Y58" s="5">
        <v>-4150677000000</v>
      </c>
      <c r="Z58" s="5">
        <v>-3451922000000</v>
      </c>
    </row>
    <row r="59" spans="2:26" ht="15.5" x14ac:dyDescent="0.35">
      <c r="C59" t="s">
        <v>86</v>
      </c>
      <c r="D59" s="5">
        <v>2330266000000</v>
      </c>
      <c r="E59" s="5">
        <v>2385188000000</v>
      </c>
      <c r="F59" s="5">
        <v>2174733000000</v>
      </c>
      <c r="G59" s="5">
        <v>2218287000000</v>
      </c>
      <c r="I59" s="5">
        <v>8943255000000</v>
      </c>
      <c r="J59" s="5">
        <v>8908540000000</v>
      </c>
      <c r="K59" s="5">
        <v>9206476000000</v>
      </c>
      <c r="L59" s="5">
        <v>9948750000000</v>
      </c>
      <c r="M59" s="5">
        <v>9555208000000</v>
      </c>
      <c r="N59" s="5">
        <v>8806989000000</v>
      </c>
      <c r="O59" s="5">
        <v>8968876000000</v>
      </c>
      <c r="P59" s="5">
        <v>8964494000000</v>
      </c>
      <c r="Q59" s="5">
        <v>8650954000000</v>
      </c>
      <c r="R59" s="5">
        <v>8442968000000</v>
      </c>
      <c r="S59" s="5">
        <v>7201296000000</v>
      </c>
      <c r="T59" s="5">
        <v>6206941000000</v>
      </c>
      <c r="U59" s="5">
        <v>5862131000000</v>
      </c>
      <c r="V59" s="5">
        <v>5473867000000</v>
      </c>
      <c r="W59" s="5">
        <v>4962741000000</v>
      </c>
      <c r="X59" s="5">
        <v>4202474000000</v>
      </c>
      <c r="Y59" s="5">
        <v>3224990000000</v>
      </c>
      <c r="Z59" s="5">
        <v>2559703000000</v>
      </c>
    </row>
    <row r="60" spans="2:26" ht="15.5" x14ac:dyDescent="0.35">
      <c r="C60" t="s">
        <v>87</v>
      </c>
      <c r="D60" s="5">
        <v>-1416028000000</v>
      </c>
      <c r="E60" s="5">
        <v>-1303758000000</v>
      </c>
      <c r="F60" s="5">
        <v>-1170992000000</v>
      </c>
      <c r="G60" s="5">
        <v>-1369015000000</v>
      </c>
      <c r="I60" s="5">
        <v>-5062532000000</v>
      </c>
      <c r="J60" s="5">
        <v>-5205558000000</v>
      </c>
      <c r="K60" s="5">
        <v>-5527128000000</v>
      </c>
      <c r="L60" s="5">
        <v>-5875817000000</v>
      </c>
      <c r="M60" s="5">
        <v>-7105665000000</v>
      </c>
      <c r="N60" s="5">
        <v>-4881120000000</v>
      </c>
      <c r="O60" s="5">
        <v>-4552684000000</v>
      </c>
      <c r="P60" s="5">
        <v>-4589401000000</v>
      </c>
      <c r="Q60" s="5">
        <v>-5752183000000</v>
      </c>
      <c r="R60" s="5">
        <v>-5235805000000</v>
      </c>
      <c r="S60" s="5">
        <v>-4775800000000</v>
      </c>
      <c r="T60" s="5">
        <v>-2849421000000</v>
      </c>
      <c r="U60" s="5">
        <v>-2658249000000</v>
      </c>
      <c r="V60" s="5">
        <v>-2507822000000</v>
      </c>
      <c r="W60" s="5">
        <v>-2334678000000</v>
      </c>
      <c r="X60" s="5">
        <v>-2392800000000</v>
      </c>
      <c r="Y60" s="5">
        <v>-1883969000000</v>
      </c>
      <c r="Z60" s="5">
        <v>-1438077000000</v>
      </c>
    </row>
    <row r="61" spans="2:26" ht="15.5" x14ac:dyDescent="0.35">
      <c r="C61" t="s">
        <v>1778</v>
      </c>
    </row>
    <row r="62" spans="2:26" ht="15.5" x14ac:dyDescent="0.35">
      <c r="C62" t="s">
        <v>1779</v>
      </c>
      <c r="D62" s="5">
        <v>75886000000</v>
      </c>
      <c r="E62" s="5">
        <v>51388000000</v>
      </c>
      <c r="F62" s="5">
        <v>101541000000</v>
      </c>
      <c r="G62" s="5">
        <v>67498000000</v>
      </c>
      <c r="I62" s="5">
        <v>287204000000</v>
      </c>
      <c r="J62" s="5">
        <v>161215000000</v>
      </c>
      <c r="K62" s="5">
        <v>142973000000</v>
      </c>
      <c r="L62" s="5">
        <v>202790000000</v>
      </c>
      <c r="M62" s="5">
        <v>1283060000000</v>
      </c>
      <c r="N62" s="5">
        <v>1784165000000</v>
      </c>
      <c r="O62" s="5">
        <v>114226000000</v>
      </c>
      <c r="P62" s="5">
        <v>58940000000</v>
      </c>
      <c r="Q62" s="5">
        <v>134938000000</v>
      </c>
      <c r="R62" s="5">
        <v>184836000000</v>
      </c>
      <c r="S62" s="5">
        <v>56687000000</v>
      </c>
      <c r="T62" s="5">
        <v>91405000000</v>
      </c>
      <c r="U62" s="5">
        <v>109326000000</v>
      </c>
      <c r="V62" s="5">
        <v>242733000000</v>
      </c>
      <c r="W62" s="5">
        <v>185714000000</v>
      </c>
      <c r="X62" s="5">
        <v>325393000000</v>
      </c>
      <c r="Y62" s="5">
        <v>223227000000</v>
      </c>
      <c r="Z62" s="5">
        <v>-266201000000</v>
      </c>
    </row>
    <row r="63" spans="2:26" ht="15.5" x14ac:dyDescent="0.35">
      <c r="C63" t="s">
        <v>1780</v>
      </c>
      <c r="V63" s="5">
        <v>301061000000</v>
      </c>
      <c r="W63" s="5">
        <v>278231000000</v>
      </c>
      <c r="X63" s="5">
        <v>245602000000</v>
      </c>
      <c r="Y63" s="5">
        <v>216937000000</v>
      </c>
      <c r="Z63" s="5">
        <v>206531000000</v>
      </c>
    </row>
    <row r="64" spans="2:26" ht="15.5" x14ac:dyDescent="0.35">
      <c r="C64" t="s">
        <v>1781</v>
      </c>
      <c r="D64" s="5">
        <v>22673000000</v>
      </c>
      <c r="E64" s="5">
        <v>38708000000</v>
      </c>
      <c r="F64" s="5">
        <v>32563000000</v>
      </c>
      <c r="G64" s="5">
        <v>31872000000</v>
      </c>
      <c r="I64" s="5">
        <v>125730000000</v>
      </c>
      <c r="J64" s="5">
        <v>144658000000</v>
      </c>
      <c r="K64" s="5">
        <v>150059000000</v>
      </c>
      <c r="L64" s="5">
        <v>137302000000</v>
      </c>
      <c r="M64" s="5">
        <v>106795000000</v>
      </c>
      <c r="N64" s="5">
        <v>98872000000</v>
      </c>
      <c r="O64" s="5">
        <v>130696000000</v>
      </c>
      <c r="P64" s="5">
        <v>147702000000</v>
      </c>
      <c r="Q64" s="5">
        <v>141895000000</v>
      </c>
      <c r="R64" s="5">
        <v>122188000000</v>
      </c>
      <c r="S64" s="5">
        <v>87600000000</v>
      </c>
      <c r="T64" s="5">
        <v>71346000000</v>
      </c>
      <c r="U64" s="5">
        <v>73731000000</v>
      </c>
      <c r="V64" s="5">
        <v>69092000000</v>
      </c>
      <c r="W64" s="5">
        <v>36340000000</v>
      </c>
      <c r="X64" s="5">
        <v>52482000000</v>
      </c>
      <c r="Y64" s="5">
        <v>53528000000</v>
      </c>
      <c r="Z64" s="5">
        <v>79866000000</v>
      </c>
    </row>
    <row r="65" spans="3:26" ht="15.5" x14ac:dyDescent="0.35">
      <c r="C65" t="s">
        <v>1782</v>
      </c>
      <c r="D65" s="5">
        <v>34907000000</v>
      </c>
      <c r="E65" s="5">
        <v>30945000000</v>
      </c>
      <c r="F65" s="5">
        <v>27008000000</v>
      </c>
      <c r="G65" s="5">
        <v>28781000000</v>
      </c>
      <c r="I65" s="5">
        <v>120434000000</v>
      </c>
      <c r="J65" s="5">
        <v>129609000000</v>
      </c>
      <c r="K65" s="5">
        <v>124581000000</v>
      </c>
      <c r="L65" s="5">
        <v>115096000000</v>
      </c>
      <c r="M65" s="5">
        <v>115511000000</v>
      </c>
      <c r="N65" s="5">
        <v>213055000000</v>
      </c>
      <c r="O65" s="5">
        <v>117448000000</v>
      </c>
      <c r="P65" s="5">
        <v>139630000000</v>
      </c>
      <c r="Q65" s="5">
        <v>93855000000</v>
      </c>
      <c r="R65" s="5">
        <v>112488000000</v>
      </c>
      <c r="S65" s="5">
        <v>139152000000</v>
      </c>
      <c r="T65" s="5">
        <v>103932000000</v>
      </c>
      <c r="U65" s="5">
        <v>303191000000</v>
      </c>
      <c r="V65" s="5">
        <v>158564000000</v>
      </c>
      <c r="W65" s="5">
        <v>287348000000</v>
      </c>
      <c r="X65" s="5">
        <v>217548000000</v>
      </c>
      <c r="Y65" s="5">
        <v>175627000000</v>
      </c>
      <c r="Z65" s="5">
        <v>141136000000</v>
      </c>
    </row>
    <row r="66" spans="3:26" ht="15.5" x14ac:dyDescent="0.35">
      <c r="C66" t="s">
        <v>1783</v>
      </c>
      <c r="D66" s="5">
        <v>-57149000000</v>
      </c>
      <c r="E66" s="5">
        <v>20818000000</v>
      </c>
      <c r="F66" s="5">
        <v>85898000000</v>
      </c>
      <c r="G66" s="5">
        <v>88052000000</v>
      </c>
      <c r="I66" s="5">
        <v>214096000000</v>
      </c>
      <c r="J66" s="5">
        <v>-100906000000</v>
      </c>
      <c r="K66" s="5">
        <v>38955000000</v>
      </c>
      <c r="L66" s="5">
        <v>-142850000000</v>
      </c>
      <c r="M66" s="5">
        <v>-64062000000</v>
      </c>
      <c r="N66" s="5">
        <v>45835000000</v>
      </c>
      <c r="O66" s="5">
        <v>75629000000</v>
      </c>
      <c r="P66" s="5">
        <v>-123303000000</v>
      </c>
      <c r="Q66" s="5">
        <v>46019000000</v>
      </c>
      <c r="R66" s="5">
        <v>44199000000</v>
      </c>
      <c r="S66" s="5">
        <v>-48859000000</v>
      </c>
      <c r="T66" s="5">
        <v>111393000000</v>
      </c>
      <c r="U66" s="5">
        <v>-145867000000</v>
      </c>
      <c r="V66" s="5">
        <v>-45562000000</v>
      </c>
      <c r="W66" s="5">
        <v>49851000000</v>
      </c>
      <c r="X66" s="5">
        <v>1913000000</v>
      </c>
      <c r="Y66" s="5">
        <v>4697000000</v>
      </c>
      <c r="Z66" s="5">
        <v>165151000000</v>
      </c>
    </row>
    <row r="67" spans="3:26" ht="15.5" x14ac:dyDescent="0.35">
      <c r="C67" t="s">
        <v>1784</v>
      </c>
      <c r="D67" s="5">
        <v>2427000000</v>
      </c>
      <c r="E67" s="5">
        <v>23887000000</v>
      </c>
      <c r="F67" s="5">
        <v>23625000000</v>
      </c>
      <c r="G67" s="5">
        <v>14344000000</v>
      </c>
      <c r="I67" s="5">
        <v>56130000000</v>
      </c>
      <c r="J67" s="5">
        <v>32283000000</v>
      </c>
      <c r="K67" s="5">
        <v>53149000000</v>
      </c>
      <c r="L67" s="5">
        <v>87579000000</v>
      </c>
      <c r="M67" s="5">
        <v>42038000000</v>
      </c>
      <c r="N67" s="5">
        <v>24995000000</v>
      </c>
      <c r="O67" s="5">
        <v>38291000000</v>
      </c>
      <c r="P67" s="5">
        <v>26047000000</v>
      </c>
      <c r="Q67" s="5">
        <v>54548000000</v>
      </c>
      <c r="R67" s="5">
        <v>74987000000</v>
      </c>
      <c r="S67" s="5">
        <v>19587000000</v>
      </c>
      <c r="T67" s="5">
        <v>104901000000</v>
      </c>
      <c r="U67" s="5">
        <v>56466000000</v>
      </c>
      <c r="V67" s="5">
        <v>68144000000</v>
      </c>
      <c r="W67" s="5">
        <v>58569000000</v>
      </c>
      <c r="X67" s="5">
        <v>69986000000</v>
      </c>
      <c r="Y67" s="5">
        <v>43511000000</v>
      </c>
      <c r="Z67" s="5">
        <v>3990000000</v>
      </c>
    </row>
    <row r="68" spans="3:26" ht="15.5" x14ac:dyDescent="0.35">
      <c r="C68" t="s">
        <v>1785</v>
      </c>
      <c r="D68" s="5">
        <v>235000000</v>
      </c>
      <c r="E68" s="5">
        <v>-13077000000</v>
      </c>
      <c r="F68" s="5">
        <v>532000000</v>
      </c>
      <c r="G68" s="5">
        <v>610000000</v>
      </c>
      <c r="I68" s="5">
        <v>-4456000000</v>
      </c>
      <c r="J68" s="5">
        <v>6756000000</v>
      </c>
      <c r="K68" s="5">
        <v>11681000000</v>
      </c>
      <c r="L68" s="5">
        <v>28501000000</v>
      </c>
      <c r="M68" s="5">
        <v>-101323000000</v>
      </c>
      <c r="N68" s="5">
        <v>2888000000</v>
      </c>
      <c r="O68" s="5">
        <v>-49101000000</v>
      </c>
      <c r="P68" s="5">
        <v>-71185000000</v>
      </c>
      <c r="Q68" s="5">
        <v>-41930000000</v>
      </c>
      <c r="R68" s="5">
        <v>-162012000000</v>
      </c>
      <c r="S68" s="5">
        <v>-17648000000</v>
      </c>
      <c r="T68" s="5">
        <v>-1357000000</v>
      </c>
      <c r="U68" s="5">
        <v>32952000000</v>
      </c>
      <c r="V68" s="5">
        <v>42341000000</v>
      </c>
      <c r="W68" s="5">
        <v>36489000000</v>
      </c>
      <c r="X68" s="5">
        <v>-18928000000</v>
      </c>
      <c r="Y68" s="5">
        <v>-92141000000</v>
      </c>
      <c r="Z68" s="5">
        <v>37731000000</v>
      </c>
    </row>
    <row r="69" spans="3:26" ht="15.5" x14ac:dyDescent="0.35">
      <c r="C69" t="s">
        <v>98</v>
      </c>
      <c r="D69" s="5">
        <v>-1384427000000</v>
      </c>
      <c r="E69" s="5">
        <v>210486000000</v>
      </c>
      <c r="F69" s="5">
        <v>309247000000</v>
      </c>
      <c r="G69" s="5">
        <v>238025000000</v>
      </c>
      <c r="I69" s="5">
        <v>954116000000</v>
      </c>
      <c r="J69" s="5">
        <v>-109632000000</v>
      </c>
      <c r="K69" s="5">
        <v>-215835000000</v>
      </c>
      <c r="L69" s="5">
        <v>-623032000000</v>
      </c>
      <c r="M69" s="5">
        <v>-831364000000</v>
      </c>
      <c r="N69" s="5">
        <v>1820954000000</v>
      </c>
      <c r="O69" s="5">
        <v>346069000000</v>
      </c>
      <c r="P69" s="5">
        <v>749500000000</v>
      </c>
      <c r="Q69" s="5">
        <v>-58131000000</v>
      </c>
      <c r="R69" s="5">
        <v>870131000000</v>
      </c>
      <c r="S69" s="5">
        <v>6176195000000</v>
      </c>
      <c r="T69" s="5">
        <v>112870000000</v>
      </c>
      <c r="U69" s="5">
        <v>-112788000000</v>
      </c>
      <c r="V69" s="5">
        <v>45639000000</v>
      </c>
      <c r="W69" s="5">
        <v>-14846000000</v>
      </c>
    </row>
    <row r="70" spans="3:26" ht="15.5" x14ac:dyDescent="0.35">
      <c r="C70" t="s">
        <v>1786</v>
      </c>
      <c r="D70" s="5">
        <v>58014000000</v>
      </c>
      <c r="E70" s="5">
        <v>274913000000</v>
      </c>
      <c r="F70" s="5">
        <v>253633000000</v>
      </c>
      <c r="G70" s="5">
        <v>63451000000</v>
      </c>
      <c r="I70" s="5">
        <v>827040000000</v>
      </c>
      <c r="J70" s="5">
        <v>511153000000</v>
      </c>
      <c r="K70" s="5">
        <v>-181617000000</v>
      </c>
      <c r="L70" s="5">
        <v>-794981000000</v>
      </c>
      <c r="M70" s="5">
        <v>-2239618000000</v>
      </c>
      <c r="N70" s="5">
        <v>594683000000</v>
      </c>
      <c r="O70" s="5">
        <v>313244000000</v>
      </c>
      <c r="P70" s="5">
        <v>458884000000</v>
      </c>
      <c r="Q70" s="5">
        <v>-1015997000000</v>
      </c>
      <c r="R70" s="5">
        <v>-711962000000</v>
      </c>
      <c r="S70" s="5">
        <v>-344539000000</v>
      </c>
      <c r="T70" s="5">
        <v>1439500000000</v>
      </c>
      <c r="U70" s="5">
        <v>813865000000</v>
      </c>
      <c r="V70" s="5">
        <v>986901000000</v>
      </c>
      <c r="W70" s="5">
        <v>1148424000000</v>
      </c>
      <c r="X70" s="5">
        <v>144522000000</v>
      </c>
      <c r="Y70" s="5">
        <v>-56102000000</v>
      </c>
      <c r="Z70" s="5">
        <v>137478000000</v>
      </c>
    </row>
    <row r="71" spans="3:26" ht="15.5" x14ac:dyDescent="0.35">
      <c r="C71" t="s">
        <v>1493</v>
      </c>
    </row>
    <row r="72" spans="3:26" ht="15.5" x14ac:dyDescent="0.35">
      <c r="C72" t="s">
        <v>1787</v>
      </c>
      <c r="X72" s="5">
        <v>-45863000000</v>
      </c>
      <c r="Y72" s="5">
        <v>-5506000000</v>
      </c>
      <c r="Z72" s="5">
        <v>-6668000000</v>
      </c>
    </row>
    <row r="73" spans="3:26" ht="15.5" x14ac:dyDescent="0.35">
      <c r="C73" t="s">
        <v>495</v>
      </c>
      <c r="D73" s="5">
        <v>-582893000000</v>
      </c>
      <c r="E73" s="5">
        <v>-559941000000</v>
      </c>
      <c r="F73" s="5">
        <v>-534826000000</v>
      </c>
      <c r="G73" s="5">
        <v>-542229000000</v>
      </c>
      <c r="I73" s="5">
        <v>-2178869000000</v>
      </c>
      <c r="J73" s="5">
        <v>-2167244000000</v>
      </c>
      <c r="K73" s="5">
        <v>-1979148000000</v>
      </c>
      <c r="L73" s="5">
        <v>-2067137000000</v>
      </c>
      <c r="M73" s="5">
        <v>-1909096000000</v>
      </c>
      <c r="N73" s="5">
        <v>-1838128000000</v>
      </c>
      <c r="O73" s="5">
        <v>-1876414000000</v>
      </c>
      <c r="P73" s="5">
        <v>-1870513000000</v>
      </c>
      <c r="Q73" s="5">
        <v>-1755686000000</v>
      </c>
      <c r="R73" s="5">
        <v>-1771323000000</v>
      </c>
      <c r="S73" s="5">
        <v>-1848004000000</v>
      </c>
      <c r="T73" s="5">
        <v>-1843473000000</v>
      </c>
      <c r="U73" s="5">
        <v>-1556353000000</v>
      </c>
      <c r="V73" s="5">
        <v>-1584945000000</v>
      </c>
      <c r="W73" s="5">
        <v>-2078973000000</v>
      </c>
      <c r="X73" s="5">
        <v>-1381499000000</v>
      </c>
      <c r="Y73" s="5">
        <v>-967017000000</v>
      </c>
      <c r="Z73" s="5">
        <v>-856527000000</v>
      </c>
    </row>
    <row r="74" spans="3:26" ht="15.5" x14ac:dyDescent="0.35">
      <c r="C74" t="s">
        <v>1788</v>
      </c>
    </row>
    <row r="75" spans="3:26" ht="15.5" x14ac:dyDescent="0.35">
      <c r="C75" t="s">
        <v>1354</v>
      </c>
    </row>
    <row r="76" spans="3:26" ht="15.5" x14ac:dyDescent="0.35">
      <c r="C76" t="s">
        <v>1147</v>
      </c>
      <c r="D76" s="5">
        <v>-632503000000</v>
      </c>
      <c r="E76" s="5">
        <v>-611247000000</v>
      </c>
      <c r="F76" s="5">
        <v>-630662000000</v>
      </c>
      <c r="G76" s="5">
        <v>-627457000000</v>
      </c>
      <c r="I76" s="5">
        <v>-2502945000000</v>
      </c>
      <c r="J76" s="5">
        <v>-2559147000000</v>
      </c>
      <c r="K76" s="5">
        <v>-2435356000000</v>
      </c>
      <c r="L76" s="5">
        <v>-2274770000000</v>
      </c>
      <c r="M76" s="5">
        <v>-2075356000000</v>
      </c>
      <c r="N76" s="5">
        <v>-2062513000000</v>
      </c>
      <c r="O76" s="5">
        <v>-2110021000000</v>
      </c>
      <c r="P76" s="5">
        <v>-2116689000000</v>
      </c>
      <c r="Q76" s="5">
        <v>-2042903000000</v>
      </c>
      <c r="R76" s="5">
        <v>-1827366000000</v>
      </c>
      <c r="S76" s="5">
        <v>-1736244000000</v>
      </c>
      <c r="T76" s="5">
        <v>-1597772000000</v>
      </c>
      <c r="U76" s="5">
        <v>-1376420000000</v>
      </c>
      <c r="V76" s="5">
        <v>-1099771000000</v>
      </c>
      <c r="W76" s="5">
        <v>-874835000000</v>
      </c>
      <c r="X76" s="5">
        <v>-705290000000</v>
      </c>
      <c r="Y76" s="5">
        <v>-533832000000</v>
      </c>
      <c r="Z76" s="5">
        <v>-451605000000</v>
      </c>
    </row>
    <row r="77" spans="3:26" ht="15.5" x14ac:dyDescent="0.35">
      <c r="C77" t="s">
        <v>1789</v>
      </c>
      <c r="D77" s="5">
        <v>-1474042000000</v>
      </c>
      <c r="E77" s="5">
        <v>-1578671000000</v>
      </c>
      <c r="F77" s="5">
        <v>-1424625000000</v>
      </c>
      <c r="G77" s="5">
        <v>-1432466000000</v>
      </c>
      <c r="I77" s="5">
        <v>-5889572000000</v>
      </c>
      <c r="J77" s="5">
        <v>-5716711000000</v>
      </c>
      <c r="K77" s="5">
        <v>-5345511000000</v>
      </c>
      <c r="L77" s="5">
        <v>-5080836000000</v>
      </c>
      <c r="M77" s="5">
        <v>-4866047000000</v>
      </c>
      <c r="N77" s="5">
        <v>-5475803000000</v>
      </c>
      <c r="O77" s="5">
        <v>-4865928000000</v>
      </c>
      <c r="P77" s="5">
        <v>-5048285000000</v>
      </c>
      <c r="Q77" s="5">
        <v>-4736186000000</v>
      </c>
      <c r="R77" s="5">
        <v>-4523843000000</v>
      </c>
      <c r="S77" s="5">
        <v>-4431261000000</v>
      </c>
      <c r="T77" s="5">
        <v>-4288921000000</v>
      </c>
      <c r="U77" s="5">
        <v>-3472114000000</v>
      </c>
      <c r="V77" s="5">
        <v>-3494723000000</v>
      </c>
      <c r="W77" s="5">
        <v>-3483102000000</v>
      </c>
      <c r="X77" s="5">
        <v>-2537322000000</v>
      </c>
      <c r="Y77" s="5">
        <v>-1827867000000</v>
      </c>
      <c r="Z77" s="5">
        <v>-1575555000000</v>
      </c>
    </row>
    <row r="78" spans="3:26" ht="15.5" x14ac:dyDescent="0.35">
      <c r="C78" t="s">
        <v>91</v>
      </c>
      <c r="D78" s="5">
        <v>914238000000</v>
      </c>
      <c r="E78" s="5">
        <v>1081430000000</v>
      </c>
      <c r="F78" s="5">
        <v>1003741000000</v>
      </c>
      <c r="G78" s="5">
        <v>849272000000</v>
      </c>
      <c r="I78" s="5">
        <v>3880723000000</v>
      </c>
      <c r="J78" s="5">
        <v>3702982000000</v>
      </c>
      <c r="K78" s="5">
        <v>3679348000000</v>
      </c>
      <c r="L78" s="5">
        <v>4072933000000</v>
      </c>
      <c r="M78" s="5">
        <v>2449543000000</v>
      </c>
      <c r="N78" s="5">
        <v>3925869000000</v>
      </c>
      <c r="O78" s="5">
        <v>4416192000000</v>
      </c>
      <c r="P78" s="5">
        <v>4375093000000</v>
      </c>
      <c r="Q78" s="5">
        <v>2898771000000</v>
      </c>
      <c r="R78" s="5">
        <v>3207163000000</v>
      </c>
      <c r="S78" s="5">
        <v>2425496000000</v>
      </c>
      <c r="T78" s="5">
        <v>3357520000000</v>
      </c>
      <c r="U78" s="5">
        <v>3203882000000</v>
      </c>
      <c r="V78" s="5">
        <v>2966045000000</v>
      </c>
      <c r="W78" s="5">
        <v>2628063000000</v>
      </c>
      <c r="X78" s="5">
        <v>1809674000000</v>
      </c>
      <c r="Y78" s="5">
        <v>1341021000000</v>
      </c>
      <c r="Z78" s="5">
        <v>1121626000000</v>
      </c>
    </row>
    <row r="79" spans="3:26" ht="15.5" x14ac:dyDescent="0.35">
      <c r="C79" t="s">
        <v>92</v>
      </c>
      <c r="D79" s="5">
        <v>25611000000</v>
      </c>
      <c r="E79" s="5">
        <v>69885000000</v>
      </c>
      <c r="F79" s="5">
        <v>-28860000000</v>
      </c>
      <c r="G79" s="5">
        <v>-554000000</v>
      </c>
      <c r="I79" s="5">
        <v>55266000000</v>
      </c>
      <c r="J79" s="5">
        <v>-48088000000</v>
      </c>
      <c r="K79" s="5">
        <v>96378000000</v>
      </c>
      <c r="L79" s="5">
        <v>15960000000</v>
      </c>
      <c r="M79" s="5">
        <v>64793000000</v>
      </c>
      <c r="N79" s="5">
        <v>145923000000</v>
      </c>
      <c r="O79" s="5">
        <v>179425000000</v>
      </c>
      <c r="P79" s="5">
        <v>197686000000</v>
      </c>
      <c r="Q79" s="5">
        <v>64682000000</v>
      </c>
      <c r="R79" s="5">
        <v>99020000000</v>
      </c>
      <c r="S79" s="5">
        <v>32188000000</v>
      </c>
      <c r="T79" s="5">
        <v>119551000000</v>
      </c>
      <c r="U79" s="5">
        <v>48281000000</v>
      </c>
      <c r="V79" s="5">
        <v>76419000000</v>
      </c>
      <c r="W79" s="5">
        <v>108303000000</v>
      </c>
      <c r="X79" s="5">
        <v>87937000000</v>
      </c>
      <c r="Y79" s="5">
        <v>65124000000</v>
      </c>
      <c r="Z79" s="5">
        <v>31742000000</v>
      </c>
    </row>
    <row r="80" spans="3:26" ht="15.5" x14ac:dyDescent="0.35">
      <c r="C80" t="s">
        <v>1790</v>
      </c>
    </row>
    <row r="81" spans="3:26" ht="15.5" x14ac:dyDescent="0.35">
      <c r="C81" t="s">
        <v>1791</v>
      </c>
    </row>
    <row r="82" spans="3:26" ht="15.5" x14ac:dyDescent="0.35">
      <c r="C82" t="s">
        <v>99</v>
      </c>
      <c r="D82" s="5">
        <v>25611000000</v>
      </c>
      <c r="E82" s="5">
        <v>69885000000</v>
      </c>
      <c r="F82" s="5">
        <v>-28860000000</v>
      </c>
      <c r="G82" s="5">
        <v>-554000000</v>
      </c>
      <c r="I82" s="5">
        <v>55266000000</v>
      </c>
      <c r="J82" s="5">
        <v>-48088000000</v>
      </c>
      <c r="K82" s="5">
        <v>96378000000</v>
      </c>
      <c r="L82" s="5">
        <v>15960000000</v>
      </c>
      <c r="M82" s="5">
        <v>64793000000</v>
      </c>
      <c r="N82" s="5">
        <v>145923000000</v>
      </c>
      <c r="O82" s="5">
        <v>179425000000</v>
      </c>
      <c r="P82" s="5">
        <v>197686000000</v>
      </c>
      <c r="Q82" s="5">
        <v>64682000000</v>
      </c>
      <c r="R82" s="5">
        <v>99020000000</v>
      </c>
      <c r="S82" s="5">
        <v>32188000000</v>
      </c>
      <c r="T82" s="5">
        <v>119551000000</v>
      </c>
      <c r="U82" s="5">
        <v>48281000000</v>
      </c>
      <c r="V82" s="5">
        <v>76419000000</v>
      </c>
      <c r="W82" s="5">
        <v>108303000000</v>
      </c>
      <c r="X82" s="5">
        <v>87937000000</v>
      </c>
      <c r="Y82" s="5">
        <v>65124000000</v>
      </c>
      <c r="Z82" s="5">
        <v>31742000000</v>
      </c>
    </row>
    <row r="83" spans="3:26" ht="15.5" x14ac:dyDescent="0.35">
      <c r="C83" t="s">
        <v>28</v>
      </c>
      <c r="D83" s="5">
        <v>939849000000</v>
      </c>
      <c r="E83" s="5">
        <v>1151315000000</v>
      </c>
      <c r="F83" s="5">
        <v>974881000000</v>
      </c>
      <c r="G83" s="5">
        <v>848718000000</v>
      </c>
      <c r="I83" s="5">
        <v>3935989000000</v>
      </c>
      <c r="J83" s="5">
        <v>3654894000000</v>
      </c>
      <c r="K83" s="5">
        <v>3775726000000</v>
      </c>
      <c r="L83" s="5">
        <v>4088893000000</v>
      </c>
      <c r="M83" s="5">
        <v>2514336000000</v>
      </c>
      <c r="N83" s="5">
        <v>4071792000000</v>
      </c>
      <c r="O83" s="5">
        <v>4595617000000</v>
      </c>
      <c r="P83" s="5">
        <v>4572779000000</v>
      </c>
      <c r="Q83" s="5">
        <v>2963453000000</v>
      </c>
      <c r="R83" s="5">
        <v>3306183000000</v>
      </c>
      <c r="S83" s="5">
        <v>2457684000000</v>
      </c>
      <c r="T83" s="5">
        <v>3477071000000</v>
      </c>
      <c r="U83" s="5">
        <v>3252163000000</v>
      </c>
      <c r="V83" s="5">
        <v>3042464000000</v>
      </c>
      <c r="W83" s="5">
        <v>2736366000000</v>
      </c>
      <c r="X83" s="5">
        <v>1897611000000</v>
      </c>
      <c r="Y83" s="5">
        <v>1406145000000</v>
      </c>
      <c r="Z83" s="5">
        <v>1153368000000</v>
      </c>
    </row>
    <row r="84" spans="3:26" ht="15.5" x14ac:dyDescent="0.35">
      <c r="C84" t="s">
        <v>27</v>
      </c>
      <c r="D84" s="5">
        <v>-196544000000</v>
      </c>
      <c r="E84" s="5">
        <v>-475805000000</v>
      </c>
      <c r="F84" s="5">
        <v>-204168000000</v>
      </c>
      <c r="G84" s="5">
        <v>-173971000000</v>
      </c>
      <c r="I84" s="5">
        <v>-1065571000000</v>
      </c>
      <c r="J84" s="5">
        <v>-788131000000</v>
      </c>
      <c r="K84" s="5">
        <v>-770190000000</v>
      </c>
      <c r="L84" s="5">
        <v>-815883000000</v>
      </c>
      <c r="M84" s="5">
        <v>-697360000000</v>
      </c>
      <c r="N84" s="5">
        <v>-947587000000</v>
      </c>
      <c r="O84" s="5">
        <v>-1097318000000</v>
      </c>
      <c r="P84" s="5">
        <v>-1385622000000</v>
      </c>
      <c r="Q84" s="5">
        <v>-955016000000</v>
      </c>
      <c r="R84" s="5">
        <v>-788135000000</v>
      </c>
      <c r="S84" s="5">
        <v>-889839000000</v>
      </c>
      <c r="T84" s="5">
        <v>-894444000000</v>
      </c>
      <c r="U84" s="5">
        <v>-797688000000</v>
      </c>
      <c r="V84" s="5">
        <v>-764129000000</v>
      </c>
      <c r="W84" s="5">
        <v>-683251000000</v>
      </c>
      <c r="X84" s="5">
        <v>-483335000000</v>
      </c>
      <c r="Y84" s="5">
        <v>-371620000000</v>
      </c>
      <c r="Z84" s="5">
        <v>-355360000000</v>
      </c>
    </row>
    <row r="85" spans="3:26" ht="15.5" x14ac:dyDescent="0.35">
      <c r="C85" t="s">
        <v>324</v>
      </c>
      <c r="D85" s="5">
        <v>-196544000000</v>
      </c>
      <c r="E85" s="5">
        <v>-475805000000</v>
      </c>
      <c r="F85" s="5">
        <v>-204168000000</v>
      </c>
      <c r="G85" s="5">
        <v>-173971000000</v>
      </c>
      <c r="I85" s="5">
        <v>-1065571000000</v>
      </c>
      <c r="J85" s="5">
        <v>-788131000000</v>
      </c>
      <c r="K85" s="5">
        <v>-770190000000</v>
      </c>
      <c r="L85" s="5">
        <v>-802758000000</v>
      </c>
      <c r="M85" s="5">
        <v>-760278000000</v>
      </c>
      <c r="T85" s="5">
        <v>-904362000000</v>
      </c>
      <c r="U85" s="5">
        <v>-872105000000</v>
      </c>
      <c r="V85" s="5">
        <v>-823157000000</v>
      </c>
      <c r="W85" s="5">
        <v>-673579000000</v>
      </c>
      <c r="X85" s="5">
        <v>-470753000000</v>
      </c>
      <c r="Y85" s="5">
        <v>-385157000000</v>
      </c>
      <c r="Z85" s="5">
        <v>-267518000000</v>
      </c>
    </row>
    <row r="86" spans="3:26" ht="15.5" x14ac:dyDescent="0.35">
      <c r="C86" t="s">
        <v>325</v>
      </c>
      <c r="L86" s="5">
        <v>-13125000000</v>
      </c>
      <c r="M86" s="5">
        <v>62918000000</v>
      </c>
      <c r="T86" s="5">
        <v>9918000000</v>
      </c>
      <c r="U86" s="5">
        <v>74417000000</v>
      </c>
      <c r="V86" s="5">
        <v>59028000000</v>
      </c>
      <c r="W86" s="5">
        <v>-9672000000</v>
      </c>
      <c r="X86" s="5">
        <v>-12582000000</v>
      </c>
      <c r="Y86" s="5">
        <v>13537000000</v>
      </c>
      <c r="Z86" s="5">
        <v>-87842000000</v>
      </c>
    </row>
    <row r="87" spans="3:26" ht="15.5" x14ac:dyDescent="0.35">
      <c r="C87" t="s">
        <v>326</v>
      </c>
      <c r="D87" s="5">
        <v>-196544000000</v>
      </c>
      <c r="E87" s="5">
        <v>-475805000000</v>
      </c>
      <c r="F87" s="5">
        <v>-204168000000</v>
      </c>
      <c r="G87" s="5">
        <v>-173971000000</v>
      </c>
      <c r="I87" s="5">
        <v>-1065571000000</v>
      </c>
      <c r="J87" s="5">
        <v>-788131000000</v>
      </c>
      <c r="K87" s="5">
        <v>-770190000000</v>
      </c>
      <c r="L87" s="5">
        <v>-815883000000</v>
      </c>
      <c r="M87" s="5">
        <v>-697360000000</v>
      </c>
      <c r="N87" s="5">
        <v>-947587000000</v>
      </c>
      <c r="O87" s="5">
        <v>-1097318000000</v>
      </c>
      <c r="P87" s="5">
        <v>-1385622000000</v>
      </c>
      <c r="Q87" s="5">
        <v>-955016000000</v>
      </c>
      <c r="R87" s="5">
        <v>-788135000000</v>
      </c>
      <c r="S87" s="5">
        <v>-889839000000</v>
      </c>
      <c r="T87" s="5">
        <v>-894444000000</v>
      </c>
      <c r="U87" s="5">
        <v>-797688000000</v>
      </c>
      <c r="V87" s="5">
        <v>-764129000000</v>
      </c>
      <c r="W87" s="5">
        <v>-683251000000</v>
      </c>
      <c r="X87" s="5">
        <v>-483335000000</v>
      </c>
      <c r="Y87" s="5">
        <v>-371620000000</v>
      </c>
      <c r="Z87" s="5">
        <v>-355360000000</v>
      </c>
    </row>
    <row r="88" spans="3:26" ht="15.5" x14ac:dyDescent="0.35">
      <c r="C88" t="s">
        <v>100</v>
      </c>
      <c r="D88" s="5">
        <v>743305000000</v>
      </c>
      <c r="E88" s="5">
        <v>675510000000</v>
      </c>
      <c r="F88" s="5">
        <v>770713000000</v>
      </c>
      <c r="G88" s="5">
        <v>674747000000</v>
      </c>
      <c r="I88" s="5">
        <v>2870418000000</v>
      </c>
      <c r="J88" s="5">
        <v>2866763000000</v>
      </c>
      <c r="K88" s="5">
        <v>3005536000000</v>
      </c>
      <c r="L88" s="5">
        <v>3273010000000</v>
      </c>
      <c r="M88" s="5">
        <v>1816976000000</v>
      </c>
      <c r="N88" s="5">
        <v>3124205000000</v>
      </c>
      <c r="O88" s="5">
        <v>3498299000000</v>
      </c>
      <c r="P88" s="5">
        <v>3187157000000</v>
      </c>
      <c r="Q88" s="5">
        <v>2008437000000</v>
      </c>
      <c r="R88" s="5">
        <v>2518048000000</v>
      </c>
      <c r="S88" s="5">
        <v>1567845000000</v>
      </c>
      <c r="T88" s="5">
        <v>2582627000000</v>
      </c>
      <c r="U88" s="5">
        <v>2454475000000</v>
      </c>
      <c r="V88" s="5">
        <v>2278335000000</v>
      </c>
      <c r="W88" s="5">
        <v>2053115000000</v>
      </c>
      <c r="X88" s="5">
        <v>1414276000000</v>
      </c>
      <c r="Y88" s="5">
        <v>1034525000000</v>
      </c>
      <c r="Z88" s="5">
        <v>798008000000</v>
      </c>
    </row>
    <row r="89" spans="3:26" ht="15.5" x14ac:dyDescent="0.35">
      <c r="C89" t="s">
        <v>101</v>
      </c>
      <c r="X89" s="5">
        <v>-156351000000</v>
      </c>
      <c r="Y89" s="5">
        <v>-119227000000</v>
      </c>
      <c r="Z89" s="5">
        <v>-96647000000</v>
      </c>
    </row>
    <row r="90" spans="3:26" ht="15.5" x14ac:dyDescent="0.35">
      <c r="C90" t="s">
        <v>102</v>
      </c>
      <c r="D90" s="5">
        <v>743305000000</v>
      </c>
      <c r="E90" s="5">
        <v>675510000000</v>
      </c>
      <c r="F90" s="5">
        <v>770713000000</v>
      </c>
      <c r="G90" s="5">
        <v>674747000000</v>
      </c>
      <c r="I90" s="5">
        <v>2870418000000</v>
      </c>
      <c r="J90" s="5">
        <v>2866763000000</v>
      </c>
      <c r="K90" s="5">
        <v>3005536000000</v>
      </c>
      <c r="L90" s="5">
        <v>3273010000000</v>
      </c>
      <c r="M90" s="5">
        <v>1816976000000</v>
      </c>
      <c r="N90" s="5">
        <v>3124205000000</v>
      </c>
      <c r="O90" s="5">
        <v>3498299000000</v>
      </c>
      <c r="P90" s="5">
        <v>3187157000000</v>
      </c>
      <c r="Q90" s="5">
        <v>2008437000000</v>
      </c>
      <c r="R90" s="5">
        <v>2518048000000</v>
      </c>
      <c r="S90" s="5">
        <v>1567845000000</v>
      </c>
      <c r="T90" s="5">
        <v>2582627000000</v>
      </c>
      <c r="U90" s="5">
        <v>2454475000000</v>
      </c>
      <c r="V90" s="5">
        <v>2278335000000</v>
      </c>
      <c r="W90" s="5">
        <v>2053115000000</v>
      </c>
      <c r="X90" s="5">
        <v>1257925000000</v>
      </c>
      <c r="Y90" s="5">
        <v>915298000000</v>
      </c>
      <c r="Z90" s="5">
        <v>701361000000</v>
      </c>
    </row>
    <row r="91" spans="3:26" ht="15.5" x14ac:dyDescent="0.35">
      <c r="C91" t="s">
        <v>103</v>
      </c>
      <c r="D91" s="5">
        <v>-1384427000000</v>
      </c>
      <c r="E91" s="5">
        <v>210486000000</v>
      </c>
      <c r="F91" s="5">
        <v>309247000000</v>
      </c>
      <c r="G91" s="5">
        <v>238025000000</v>
      </c>
      <c r="I91" s="5">
        <v>954116000000</v>
      </c>
      <c r="J91" s="5">
        <v>-109632000000</v>
      </c>
      <c r="K91" s="5">
        <v>-215835000000</v>
      </c>
      <c r="L91" s="5">
        <v>-623032000000</v>
      </c>
      <c r="M91" s="5">
        <v>-831364000000</v>
      </c>
      <c r="N91" s="5">
        <v>1820954000000</v>
      </c>
      <c r="O91" s="5">
        <v>346069000000</v>
      </c>
      <c r="P91" s="5">
        <v>749500000000</v>
      </c>
      <c r="Q91" s="5">
        <v>-58131000000</v>
      </c>
      <c r="R91" s="5">
        <v>870131000000</v>
      </c>
      <c r="S91" s="5">
        <v>6176195000000</v>
      </c>
      <c r="T91" s="5">
        <v>112870000000</v>
      </c>
      <c r="U91" s="5">
        <v>-112788000000</v>
      </c>
      <c r="V91" s="5">
        <v>45639000000</v>
      </c>
      <c r="W91" s="5">
        <v>-14846000000</v>
      </c>
    </row>
    <row r="92" spans="3:26" ht="15.5" x14ac:dyDescent="0.35">
      <c r="C92" t="s">
        <v>328</v>
      </c>
      <c r="D92" s="5">
        <v>-1384427000000</v>
      </c>
      <c r="E92" s="5">
        <v>210486000000</v>
      </c>
      <c r="F92" s="5">
        <v>309247000000</v>
      </c>
      <c r="G92" s="5">
        <v>238025000000</v>
      </c>
      <c r="I92" s="5">
        <v>954116000000</v>
      </c>
      <c r="J92" s="5">
        <v>-109632000000</v>
      </c>
      <c r="K92" s="5">
        <v>-215835000000</v>
      </c>
      <c r="L92" s="5">
        <v>-623032000000</v>
      </c>
      <c r="M92" s="5">
        <v>-831364000000</v>
      </c>
      <c r="N92" s="5">
        <v>1820954000000</v>
      </c>
      <c r="O92" s="5">
        <v>346069000000</v>
      </c>
      <c r="P92" s="5">
        <v>749500000000</v>
      </c>
      <c r="Q92" s="5">
        <v>-58131000000</v>
      </c>
      <c r="R92" s="5">
        <v>870131000000</v>
      </c>
      <c r="S92" s="5">
        <v>6176195000000</v>
      </c>
      <c r="T92" s="5">
        <v>112870000000</v>
      </c>
      <c r="U92" s="5">
        <v>-112788000000</v>
      </c>
      <c r="V92" s="5">
        <v>45639000000</v>
      </c>
      <c r="W92" s="5">
        <v>-14846000000</v>
      </c>
    </row>
    <row r="93" spans="3:26" ht="15.5" x14ac:dyDescent="0.35">
      <c r="C93" t="s">
        <v>104</v>
      </c>
      <c r="D93" s="5">
        <v>-641122000000</v>
      </c>
      <c r="E93" s="5">
        <v>885996000000</v>
      </c>
      <c r="F93" s="5">
        <v>1079960000000</v>
      </c>
      <c r="G93" s="5">
        <v>912772000000</v>
      </c>
      <c r="I93" s="5">
        <v>3824534000000</v>
      </c>
      <c r="J93" s="5">
        <v>2757131000000</v>
      </c>
      <c r="K93" s="5">
        <v>2789701000000</v>
      </c>
      <c r="L93" s="5">
        <v>2649978000000</v>
      </c>
      <c r="M93" s="5">
        <v>985612000000</v>
      </c>
      <c r="N93" s="5">
        <v>4945159000000</v>
      </c>
      <c r="O93" s="5">
        <v>3844368000000</v>
      </c>
      <c r="P93" s="5">
        <v>3936657000000</v>
      </c>
      <c r="Q93" s="5">
        <v>1950306000000</v>
      </c>
      <c r="R93" s="5">
        <v>3388179000000</v>
      </c>
      <c r="S93" s="5">
        <v>7744040000000</v>
      </c>
      <c r="T93" s="5">
        <v>2695497000000</v>
      </c>
      <c r="U93" s="5">
        <v>2341687000000</v>
      </c>
      <c r="V93" s="5">
        <v>2323974000000</v>
      </c>
      <c r="W93" s="5">
        <v>2038269000000</v>
      </c>
    </row>
    <row r="94" spans="3:26" ht="15.5" x14ac:dyDescent="0.35">
      <c r="C94" t="s">
        <v>105</v>
      </c>
      <c r="D94" s="5">
        <v>743305000000</v>
      </c>
      <c r="E94" s="5">
        <v>675510000000</v>
      </c>
      <c r="F94" s="5">
        <v>770713000000</v>
      </c>
      <c r="G94" s="5">
        <v>674747000000</v>
      </c>
      <c r="I94" s="5">
        <v>2870418000000</v>
      </c>
      <c r="J94" s="5">
        <v>2866763000000</v>
      </c>
      <c r="K94" s="5">
        <v>3005536000000</v>
      </c>
      <c r="L94" s="5">
        <v>3273010000000</v>
      </c>
      <c r="M94" s="5">
        <v>1816976000000</v>
      </c>
      <c r="N94" s="5">
        <v>3124205000000</v>
      </c>
      <c r="O94" s="5">
        <v>3498299000000</v>
      </c>
      <c r="P94" s="5">
        <v>3187157000000</v>
      </c>
      <c r="Q94" s="5">
        <v>2008437000000</v>
      </c>
      <c r="R94" s="5">
        <v>2518048000000</v>
      </c>
      <c r="S94" s="5">
        <v>1567845000000</v>
      </c>
      <c r="T94" s="5">
        <v>2582627000000</v>
      </c>
      <c r="U94" s="5">
        <v>2454475000000</v>
      </c>
      <c r="V94" s="5">
        <v>2278335000000</v>
      </c>
      <c r="W94" s="5">
        <v>2053115000000</v>
      </c>
      <c r="X94" s="5">
        <v>1257925000000</v>
      </c>
      <c r="Y94" s="5">
        <v>915298000000</v>
      </c>
      <c r="Z94" s="5">
        <v>701361000000</v>
      </c>
    </row>
    <row r="95" spans="3:26" ht="15.5" x14ac:dyDescent="0.35">
      <c r="C95" t="s">
        <v>7</v>
      </c>
      <c r="D95" s="5">
        <v>-680257000000</v>
      </c>
      <c r="E95" s="5">
        <v>831452000000</v>
      </c>
      <c r="F95" s="5">
        <v>1035622000000</v>
      </c>
      <c r="G95" s="5">
        <v>883008000000</v>
      </c>
      <c r="I95" s="5">
        <v>3675147000000</v>
      </c>
      <c r="J95" s="5">
        <v>2619534000000</v>
      </c>
      <c r="K95" s="5">
        <v>2303920000000</v>
      </c>
      <c r="L95" s="5">
        <v>2436934000000</v>
      </c>
      <c r="M95" s="5">
        <v>1223202000000</v>
      </c>
      <c r="N95" s="5">
        <v>4949689000000</v>
      </c>
      <c r="O95" s="5">
        <v>3658429000000</v>
      </c>
      <c r="P95" s="5">
        <v>3853458000000</v>
      </c>
      <c r="Q95" s="5">
        <v>2344261000000</v>
      </c>
      <c r="R95" s="5">
        <v>3263905000000</v>
      </c>
      <c r="S95" s="5">
        <v>7549015000000</v>
      </c>
      <c r="T95" s="5">
        <v>2469139000000</v>
      </c>
      <c r="U95" s="5">
        <v>2145639000000</v>
      </c>
      <c r="V95" s="5">
        <v>2146238000000</v>
      </c>
      <c r="W95" s="5">
        <v>1823770000000</v>
      </c>
    </row>
    <row r="96" spans="3:26" ht="15.5" x14ac:dyDescent="0.35">
      <c r="C96" t="s">
        <v>106</v>
      </c>
      <c r="D96" s="5">
        <v>39135000000</v>
      </c>
      <c r="E96" s="5">
        <v>54544000000</v>
      </c>
      <c r="F96" s="5">
        <v>44338000000</v>
      </c>
      <c r="G96" s="5">
        <v>29764000000</v>
      </c>
      <c r="I96" s="5">
        <v>149387000000</v>
      </c>
      <c r="J96" s="5">
        <v>137597000000</v>
      </c>
      <c r="K96" s="5">
        <v>485781000000</v>
      </c>
      <c r="L96" s="5">
        <v>213044000000</v>
      </c>
      <c r="M96" s="5">
        <v>-237590000000</v>
      </c>
      <c r="N96" s="5">
        <v>-4530000000</v>
      </c>
      <c r="O96" s="5">
        <v>185939000000</v>
      </c>
      <c r="P96" s="5">
        <v>83199000000</v>
      </c>
      <c r="Q96" s="5">
        <v>-393955000000</v>
      </c>
      <c r="R96" s="5">
        <v>124274000000</v>
      </c>
      <c r="S96" s="5">
        <v>195025000000</v>
      </c>
      <c r="T96" s="5">
        <v>226358000000</v>
      </c>
      <c r="U96" s="5">
        <v>196048000000</v>
      </c>
      <c r="V96" s="5">
        <v>177736000000</v>
      </c>
      <c r="W96" s="5">
        <v>214499000000</v>
      </c>
    </row>
    <row r="97" spans="2:26" ht="15.5" x14ac:dyDescent="0.35">
      <c r="C97" t="s">
        <v>107</v>
      </c>
      <c r="D97" s="5">
        <v>743305000000</v>
      </c>
      <c r="E97" s="5">
        <v>675510000000</v>
      </c>
      <c r="F97" s="5">
        <v>770713000000</v>
      </c>
      <c r="G97" s="5">
        <v>674747000000</v>
      </c>
      <c r="I97" s="5">
        <v>2870418000000</v>
      </c>
      <c r="J97" s="5">
        <v>2866763000000</v>
      </c>
      <c r="K97" s="5">
        <v>3005536000000</v>
      </c>
      <c r="L97" s="5">
        <v>3273010000000</v>
      </c>
      <c r="M97" s="5">
        <v>1816976000000</v>
      </c>
      <c r="N97" s="5">
        <v>3124205000000</v>
      </c>
      <c r="O97" s="5">
        <v>3498299000000</v>
      </c>
      <c r="P97" s="5">
        <v>3187157000000</v>
      </c>
      <c r="Q97" s="5">
        <v>2008437000000</v>
      </c>
      <c r="R97" s="5">
        <v>2518048000000</v>
      </c>
      <c r="S97" s="5">
        <v>1567845000000</v>
      </c>
      <c r="T97" s="5">
        <v>2582627000000</v>
      </c>
      <c r="U97" s="5">
        <v>2454475000000</v>
      </c>
      <c r="V97" s="5">
        <v>2278335000000</v>
      </c>
      <c r="W97" s="5">
        <v>2053115000000</v>
      </c>
      <c r="X97" s="5">
        <v>1257925000000</v>
      </c>
      <c r="Y97" s="5">
        <v>915298000000</v>
      </c>
      <c r="Z97" s="5">
        <v>701361000000</v>
      </c>
    </row>
    <row r="98" spans="2:26" ht="15.5" x14ac:dyDescent="0.35">
      <c r="C98" t="s">
        <v>108</v>
      </c>
      <c r="D98" s="5">
        <v>-641122000000</v>
      </c>
      <c r="E98" s="5">
        <v>885996000000</v>
      </c>
      <c r="F98" s="5">
        <v>1079960000000</v>
      </c>
      <c r="G98" s="5">
        <v>912772000000</v>
      </c>
      <c r="I98" s="5">
        <v>3824534000000</v>
      </c>
      <c r="J98" s="5">
        <v>2757131000000</v>
      </c>
      <c r="K98" s="5">
        <v>2789701000000</v>
      </c>
      <c r="L98" s="5">
        <v>2649978000000</v>
      </c>
      <c r="M98" s="5">
        <v>985612000000</v>
      </c>
      <c r="N98" s="5">
        <v>4945159000000</v>
      </c>
      <c r="O98" s="5">
        <v>3844368000000</v>
      </c>
      <c r="P98" s="5">
        <v>3936657000000</v>
      </c>
      <c r="Q98" s="5">
        <v>1950306000000</v>
      </c>
      <c r="R98" s="5">
        <v>3388179000000</v>
      </c>
      <c r="S98" s="5">
        <v>7744040000000</v>
      </c>
      <c r="T98" s="5">
        <v>2695497000000</v>
      </c>
      <c r="U98" s="5">
        <v>2341687000000</v>
      </c>
      <c r="V98" s="5">
        <v>2323974000000</v>
      </c>
      <c r="W98" s="5">
        <v>2038269000000</v>
      </c>
    </row>
    <row r="99" spans="2:26" ht="15.5" x14ac:dyDescent="0.35">
      <c r="C99" t="s">
        <v>109</v>
      </c>
      <c r="D99" s="5">
        <v>-641122000000</v>
      </c>
      <c r="E99" s="5">
        <v>885996000000</v>
      </c>
      <c r="F99" s="5">
        <v>1079960000000</v>
      </c>
      <c r="G99" s="5">
        <v>912772000000</v>
      </c>
      <c r="I99" s="5">
        <v>3824534000000</v>
      </c>
      <c r="J99" s="5">
        <v>2757131000000</v>
      </c>
      <c r="K99" s="5">
        <v>2789701000000</v>
      </c>
      <c r="L99" s="5">
        <v>2649978000000</v>
      </c>
      <c r="M99" s="5">
        <v>985612000000</v>
      </c>
      <c r="N99" s="5">
        <v>4945159000000</v>
      </c>
      <c r="O99" s="5">
        <v>3844368000000</v>
      </c>
      <c r="P99" s="5">
        <v>3936657000000</v>
      </c>
      <c r="Q99" s="5">
        <v>1950306000000</v>
      </c>
      <c r="R99" s="5">
        <v>3388179000000</v>
      </c>
      <c r="S99" s="5">
        <v>7744040000000</v>
      </c>
      <c r="T99" s="5">
        <v>2695497000000</v>
      </c>
      <c r="U99" s="5">
        <v>2341687000000</v>
      </c>
      <c r="V99" s="5">
        <v>2323974000000</v>
      </c>
      <c r="W99" s="5">
        <v>2038269000000</v>
      </c>
    </row>
    <row r="101" spans="2:26" ht="15.5" x14ac:dyDescent="0.35">
      <c r="B101" t="s">
        <v>110</v>
      </c>
      <c r="C101" t="s">
        <v>111</v>
      </c>
    </row>
    <row r="102" spans="2:26" ht="15.5" x14ac:dyDescent="0.35">
      <c r="C102" t="s">
        <v>19</v>
      </c>
      <c r="D102" s="5">
        <v>1706767000000</v>
      </c>
      <c r="E102" s="5">
        <v>1688021000000</v>
      </c>
      <c r="F102" s="5">
        <v>1255200000000</v>
      </c>
      <c r="G102" s="5">
        <v>1365236000000</v>
      </c>
      <c r="I102" s="5">
        <v>1688021000000</v>
      </c>
      <c r="J102" s="5">
        <v>1809940000000</v>
      </c>
      <c r="K102" s="5">
        <v>1297547000000</v>
      </c>
      <c r="L102" s="5">
        <v>1704409000000</v>
      </c>
      <c r="M102" s="5">
        <v>1740383000000</v>
      </c>
      <c r="N102" s="5">
        <v>1871377000000</v>
      </c>
      <c r="O102" s="5">
        <v>1338683000000</v>
      </c>
      <c r="P102" s="5">
        <v>1193578000000</v>
      </c>
      <c r="Q102" s="5">
        <v>1169008000000</v>
      </c>
      <c r="R102" s="5">
        <v>1433984000000</v>
      </c>
      <c r="S102" s="5">
        <v>1372501000000</v>
      </c>
      <c r="T102" s="5">
        <v>1521150000000</v>
      </c>
      <c r="U102" s="5">
        <v>1562167000000</v>
      </c>
      <c r="V102" s="5">
        <v>1438005000000</v>
      </c>
      <c r="W102" s="5">
        <v>1392325000000</v>
      </c>
      <c r="X102" s="5">
        <v>1076074000000</v>
      </c>
      <c r="Y102" s="5">
        <v>900900000000</v>
      </c>
      <c r="Z102" s="5">
        <v>928108000000</v>
      </c>
    </row>
    <row r="103" spans="2:26" ht="15.5" x14ac:dyDescent="0.35">
      <c r="C103" t="s">
        <v>1148</v>
      </c>
      <c r="D103" s="5">
        <v>8540624000000</v>
      </c>
      <c r="E103" s="5">
        <v>4052893000000</v>
      </c>
      <c r="F103" s="5">
        <v>10969576000000</v>
      </c>
      <c r="G103" s="5">
        <v>7509654000000</v>
      </c>
      <c r="I103" s="5">
        <v>4052893000000</v>
      </c>
      <c r="J103" s="5">
        <v>9286821000000</v>
      </c>
      <c r="K103" s="5">
        <v>7870438000000</v>
      </c>
      <c r="L103" s="5">
        <v>7204803000000</v>
      </c>
      <c r="M103" s="5">
        <v>1742028000000</v>
      </c>
      <c r="N103" s="5">
        <v>2380915000000</v>
      </c>
      <c r="O103" s="5">
        <v>9013643000000</v>
      </c>
      <c r="P103" s="5">
        <v>9198773000000</v>
      </c>
      <c r="Q103" s="5">
        <v>10496182000000</v>
      </c>
      <c r="R103" s="5">
        <v>10248678000000</v>
      </c>
      <c r="S103" s="5">
        <v>10800209000000</v>
      </c>
      <c r="T103" s="5">
        <v>10886187000000</v>
      </c>
      <c r="U103" s="5">
        <v>10431217000000</v>
      </c>
      <c r="V103" s="5">
        <v>8963338000000</v>
      </c>
      <c r="W103" s="5">
        <v>7490081000000</v>
      </c>
      <c r="X103" s="5">
        <v>5403656000000</v>
      </c>
      <c r="Y103" s="5">
        <v>2480939000000</v>
      </c>
      <c r="Z103" s="5">
        <v>1921074000000</v>
      </c>
    </row>
    <row r="104" spans="2:26" ht="15.5" x14ac:dyDescent="0.35">
      <c r="C104" t="s">
        <v>1149</v>
      </c>
    </row>
    <row r="105" spans="2:26" ht="15.5" x14ac:dyDescent="0.35">
      <c r="C105" t="s">
        <v>115</v>
      </c>
      <c r="Z105" s="5">
        <v>545000000000</v>
      </c>
    </row>
    <row r="106" spans="2:26" ht="15.5" x14ac:dyDescent="0.35">
      <c r="C106" t="s">
        <v>116</v>
      </c>
      <c r="D106" s="5">
        <v>2460435000000</v>
      </c>
      <c r="E106" s="5">
        <v>2402440000000</v>
      </c>
      <c r="F106" s="5">
        <v>3004932000000</v>
      </c>
      <c r="G106" s="5">
        <v>3039619000000</v>
      </c>
      <c r="I106" s="5">
        <v>2402440000000</v>
      </c>
      <c r="J106" s="5">
        <v>2937757000000</v>
      </c>
      <c r="K106" s="5">
        <v>2803373000000</v>
      </c>
      <c r="L106" s="5">
        <v>2144195000000</v>
      </c>
      <c r="M106" s="5">
        <v>1286050000000</v>
      </c>
      <c r="N106" s="5">
        <v>3093526000000</v>
      </c>
      <c r="O106" s="5">
        <v>5644826000000</v>
      </c>
      <c r="P106" s="5">
        <v>4748233000000</v>
      </c>
      <c r="Q106" s="5">
        <v>4479606000000</v>
      </c>
      <c r="R106" s="5">
        <v>3269131000000</v>
      </c>
      <c r="S106" s="5">
        <v>3308999000000</v>
      </c>
      <c r="T106" s="5">
        <v>3819513000000</v>
      </c>
      <c r="U106" s="5">
        <v>3409660000000</v>
      </c>
      <c r="V106" s="5">
        <v>2554943000000</v>
      </c>
      <c r="W106" s="5">
        <v>2985155000000</v>
      </c>
      <c r="X106" s="5">
        <v>3582389000000</v>
      </c>
      <c r="Y106" s="5">
        <v>1631918000000</v>
      </c>
      <c r="Z106" s="5">
        <v>2646603000000</v>
      </c>
    </row>
    <row r="107" spans="2:26" ht="15.5" x14ac:dyDescent="0.35">
      <c r="C107" t="s">
        <v>98</v>
      </c>
      <c r="D107" s="5">
        <v>6302927000000</v>
      </c>
      <c r="E107" s="5">
        <v>7684564000000</v>
      </c>
      <c r="F107" s="5">
        <v>7526949000000</v>
      </c>
      <c r="G107" s="5">
        <v>7257977000000</v>
      </c>
      <c r="I107" s="5">
        <v>7684564000000</v>
      </c>
      <c r="J107" s="5">
        <v>6842310000000</v>
      </c>
      <c r="K107" s="5">
        <v>7104293000000</v>
      </c>
      <c r="L107" s="5">
        <v>7351697000000</v>
      </c>
      <c r="M107" s="5">
        <v>8459847000000</v>
      </c>
      <c r="N107" s="5">
        <v>9383124000000</v>
      </c>
      <c r="O107" s="5">
        <v>7635034000000</v>
      </c>
      <c r="P107" s="5">
        <v>7331194000000</v>
      </c>
      <c r="Q107" s="5">
        <v>6681287000000</v>
      </c>
      <c r="R107" s="5">
        <v>6732334000000</v>
      </c>
      <c r="S107" s="5">
        <v>5875986000000</v>
      </c>
      <c r="T107" s="5">
        <v>-36348000000</v>
      </c>
      <c r="U107" s="5">
        <v>-106124000000</v>
      </c>
      <c r="V107" s="5">
        <v>8166000000</v>
      </c>
      <c r="W107" s="5">
        <v>-47613000000</v>
      </c>
      <c r="X107" s="5">
        <v>-34353000000</v>
      </c>
      <c r="Y107" s="5">
        <v>126116000000</v>
      </c>
      <c r="Z107" s="5">
        <v>-264411000000</v>
      </c>
    </row>
    <row r="108" spans="2:26" ht="15.5" x14ac:dyDescent="0.35">
      <c r="C108" t="s">
        <v>1150</v>
      </c>
      <c r="D108" s="5">
        <v>4866102000000</v>
      </c>
      <c r="E108" s="5">
        <v>5519557000000</v>
      </c>
      <c r="F108" s="5">
        <v>3405794000000</v>
      </c>
      <c r="G108" s="5">
        <v>4246759000000</v>
      </c>
      <c r="I108" s="5">
        <v>5519557000000</v>
      </c>
      <c r="J108" s="5">
        <v>6074363000000</v>
      </c>
      <c r="K108" s="5">
        <v>6035648000000</v>
      </c>
      <c r="L108" s="5">
        <v>7190503000000</v>
      </c>
      <c r="M108" s="5">
        <v>7274894000000</v>
      </c>
      <c r="N108" s="5">
        <v>8449998000000</v>
      </c>
      <c r="O108" s="5">
        <v>4158848000000</v>
      </c>
      <c r="P108" s="5">
        <v>4648655000000</v>
      </c>
      <c r="Q108" s="5">
        <v>5705849000000</v>
      </c>
      <c r="R108" s="5">
        <v>12528047000000</v>
      </c>
      <c r="S108" s="5">
        <v>8475461000000</v>
      </c>
      <c r="T108" s="5">
        <v>4340457000000</v>
      </c>
      <c r="U108" s="5">
        <v>7911508000000</v>
      </c>
      <c r="V108" s="5">
        <v>7094996000000</v>
      </c>
      <c r="W108" s="5">
        <v>15968557000000</v>
      </c>
      <c r="X108" s="5">
        <v>16989076000000</v>
      </c>
      <c r="Y108" s="5">
        <v>8107083000000</v>
      </c>
      <c r="Z108" s="5">
        <v>5293561000000</v>
      </c>
    </row>
    <row r="109" spans="2:26" ht="15.5" x14ac:dyDescent="0.35">
      <c r="C109" t="s">
        <v>1151</v>
      </c>
    </row>
    <row r="110" spans="2:26" ht="15.5" x14ac:dyDescent="0.35">
      <c r="C110" t="s">
        <v>1792</v>
      </c>
      <c r="W110" s="5">
        <v>58524000000</v>
      </c>
      <c r="X110" s="5">
        <v>41652000000</v>
      </c>
      <c r="Y110" s="5">
        <v>40000000000</v>
      </c>
    </row>
    <row r="111" spans="2:26" ht="15.5" x14ac:dyDescent="0.35">
      <c r="C111" t="s">
        <v>1793</v>
      </c>
      <c r="D111" s="5">
        <v>48860348000000</v>
      </c>
      <c r="E111" s="5">
        <v>56634567000000</v>
      </c>
      <c r="F111" s="5">
        <v>47762416000000</v>
      </c>
      <c r="G111" s="5">
        <v>51500426000000</v>
      </c>
      <c r="I111" s="5">
        <v>56634567000000</v>
      </c>
      <c r="J111" s="5">
        <v>62289222000000</v>
      </c>
      <c r="K111" s="5">
        <v>39010673000000</v>
      </c>
      <c r="L111" s="5">
        <v>33398471000000</v>
      </c>
      <c r="M111" s="5">
        <v>36808740000000</v>
      </c>
      <c r="N111" s="5">
        <v>43078134000000</v>
      </c>
      <c r="O111" s="5">
        <v>17925420000000</v>
      </c>
      <c r="P111" s="5">
        <v>12311430000000</v>
      </c>
      <c r="Q111" s="5">
        <v>32172521000000</v>
      </c>
      <c r="R111" s="5">
        <v>21378759000000</v>
      </c>
      <c r="S111" s="5">
        <v>19301367000000</v>
      </c>
      <c r="T111" s="5">
        <v>24673712000000</v>
      </c>
      <c r="U111" s="5">
        <v>22122378000000</v>
      </c>
      <c r="V111" s="5">
        <v>11888209000000</v>
      </c>
      <c r="W111" s="5">
        <v>15538002000000</v>
      </c>
      <c r="X111" s="5">
        <v>20656667000000</v>
      </c>
      <c r="Y111" s="5">
        <v>19084787000000</v>
      </c>
      <c r="Z111" s="5">
        <v>12983292000000</v>
      </c>
    </row>
    <row r="112" spans="2:26" ht="15.5" x14ac:dyDescent="0.35">
      <c r="C112" t="s">
        <v>620</v>
      </c>
    </row>
    <row r="113" spans="3:26" ht="15.5" x14ac:dyDescent="0.35">
      <c r="C113" t="s">
        <v>1152</v>
      </c>
      <c r="D113" s="5">
        <v>125174252000000</v>
      </c>
      <c r="E113" s="5">
        <v>130098216000000</v>
      </c>
      <c r="F113" s="5">
        <v>126940819000000</v>
      </c>
      <c r="G113" s="5">
        <v>132836340000000</v>
      </c>
      <c r="I113" s="5">
        <v>130098216000000</v>
      </c>
      <c r="J113" s="5">
        <v>132505581000000</v>
      </c>
      <c r="K113" s="5">
        <v>131498273000000</v>
      </c>
      <c r="L113" s="5">
        <v>123269582000000</v>
      </c>
      <c r="M113" s="5">
        <v>113294013000000</v>
      </c>
      <c r="N113" s="5">
        <v>116110025000000</v>
      </c>
      <c r="O113" s="5">
        <v>136724890000000</v>
      </c>
      <c r="P113" s="5">
        <v>137385515000000</v>
      </c>
      <c r="Q113" s="5">
        <v>128651727000000</v>
      </c>
      <c r="R113" s="5">
        <v>125049120000000</v>
      </c>
      <c r="S113" s="5">
        <v>117743573000000</v>
      </c>
      <c r="T113" s="5">
        <v>111944302000000</v>
      </c>
      <c r="U113" s="5">
        <v>103071931000000</v>
      </c>
      <c r="V113" s="5">
        <v>91651941000000</v>
      </c>
      <c r="W113" s="5">
        <v>69079311000000</v>
      </c>
      <c r="X113" s="5">
        <v>55682562000000</v>
      </c>
      <c r="Y113" s="5">
        <v>39967098000000</v>
      </c>
      <c r="Z113" s="5">
        <v>35282456000000</v>
      </c>
    </row>
    <row r="114" spans="3:26" ht="15.5" x14ac:dyDescent="0.35">
      <c r="C114" t="s">
        <v>682</v>
      </c>
    </row>
    <row r="115" spans="3:26" ht="15.5" x14ac:dyDescent="0.35">
      <c r="C115" t="s">
        <v>1794</v>
      </c>
      <c r="D115" s="5">
        <v>710527000000</v>
      </c>
      <c r="E115" s="5">
        <v>684341000000</v>
      </c>
      <c r="F115" s="5">
        <v>682042000000</v>
      </c>
      <c r="G115" s="5">
        <v>616758000000</v>
      </c>
      <c r="I115" s="5">
        <v>684341000000</v>
      </c>
      <c r="J115" s="5">
        <v>588263000000</v>
      </c>
      <c r="K115" s="5">
        <v>528480000000</v>
      </c>
      <c r="L115" s="5">
        <v>272141000000</v>
      </c>
      <c r="M115" s="5">
        <v>202613000000</v>
      </c>
      <c r="N115" s="5">
        <v>433449000000</v>
      </c>
      <c r="O115" s="5">
        <v>741211000000</v>
      </c>
      <c r="P115" s="5">
        <v>1436598000000</v>
      </c>
      <c r="Q115" s="5">
        <v>2828896000000</v>
      </c>
      <c r="R115" s="5">
        <v>1659801000000</v>
      </c>
      <c r="S115" s="5">
        <v>1847374000000</v>
      </c>
      <c r="T115" s="5">
        <v>1987309000000</v>
      </c>
      <c r="U115" s="5">
        <v>1864348000000</v>
      </c>
      <c r="V115" s="5">
        <v>1435330000000</v>
      </c>
      <c r="W115" s="5">
        <v>1152711000000</v>
      </c>
      <c r="X115" s="5">
        <v>926382000000</v>
      </c>
      <c r="Y115" s="5">
        <v>864914000000</v>
      </c>
      <c r="Z115" s="5">
        <v>878882000000</v>
      </c>
    </row>
    <row r="116" spans="3:26" ht="15.5" x14ac:dyDescent="0.35">
      <c r="C116" t="s">
        <v>915</v>
      </c>
    </row>
    <row r="117" spans="3:26" ht="15.5" x14ac:dyDescent="0.35">
      <c r="C117" t="s">
        <v>1795</v>
      </c>
      <c r="D117" s="5">
        <v>8000106000000</v>
      </c>
      <c r="E117" s="5">
        <v>7967008000000</v>
      </c>
      <c r="F117" s="5">
        <v>8112576000000</v>
      </c>
      <c r="G117" s="5">
        <v>8284742000000</v>
      </c>
      <c r="I117" s="5">
        <v>7967008000000</v>
      </c>
      <c r="J117" s="5">
        <v>8565748000000</v>
      </c>
      <c r="K117" s="5">
        <v>8429005000000</v>
      </c>
      <c r="L117" s="5">
        <v>6795450000000</v>
      </c>
      <c r="M117" s="5">
        <v>5661195000000</v>
      </c>
      <c r="N117" s="5">
        <v>7175724000000</v>
      </c>
      <c r="O117" s="5">
        <v>9846112000000</v>
      </c>
      <c r="P117" s="5">
        <v>9386750000000</v>
      </c>
      <c r="Q117" s="5">
        <v>7120146000000</v>
      </c>
      <c r="R117" s="5">
        <v>5055067000000</v>
      </c>
      <c r="S117" s="5">
        <v>4881306000000</v>
      </c>
      <c r="T117" s="5">
        <v>4575435000000</v>
      </c>
      <c r="U117" s="5">
        <v>3696574000000</v>
      </c>
      <c r="V117" s="5">
        <v>3551830000000</v>
      </c>
      <c r="W117" s="5">
        <v>3533672000000</v>
      </c>
      <c r="X117" s="5">
        <v>1949424000000</v>
      </c>
      <c r="Y117" s="5">
        <v>1084829000000</v>
      </c>
      <c r="Z117" s="5">
        <v>821096000000</v>
      </c>
    </row>
    <row r="118" spans="3:26" ht="15.5" x14ac:dyDescent="0.35">
      <c r="C118" t="s">
        <v>126</v>
      </c>
      <c r="R118" s="5">
        <v>9918000000</v>
      </c>
      <c r="S118" s="5">
        <v>9918000000</v>
      </c>
      <c r="T118" s="5">
        <v>9918000000</v>
      </c>
      <c r="U118" s="5">
        <v>9918000000</v>
      </c>
    </row>
    <row r="119" spans="3:26" ht="15.5" x14ac:dyDescent="0.35">
      <c r="C119" t="s">
        <v>124</v>
      </c>
      <c r="D119" s="5">
        <v>9935634000000</v>
      </c>
      <c r="E119" s="5">
        <v>9987076000000</v>
      </c>
      <c r="F119" s="5">
        <v>9753414000000</v>
      </c>
      <c r="G119" s="5">
        <v>9805648000000</v>
      </c>
      <c r="I119" s="5">
        <v>9987076000000</v>
      </c>
      <c r="J119" s="5">
        <v>9898262000000</v>
      </c>
      <c r="K119" s="5">
        <v>10002144000000</v>
      </c>
      <c r="L119" s="5">
        <v>10176936000000</v>
      </c>
      <c r="M119" s="5">
        <v>10642361000000</v>
      </c>
      <c r="N119" s="5">
        <v>10326085000000</v>
      </c>
      <c r="O119" s="5">
        <v>10312649000000</v>
      </c>
      <c r="P119" s="5">
        <v>10260918000000</v>
      </c>
      <c r="Q119" s="5">
        <v>9688314000000</v>
      </c>
      <c r="R119" s="5">
        <v>9851752000000</v>
      </c>
      <c r="S119" s="5">
        <v>9134396000000</v>
      </c>
      <c r="T119" s="5">
        <v>2501839000000</v>
      </c>
      <c r="U119" s="5">
        <v>2440744000000</v>
      </c>
      <c r="V119" s="5">
        <v>2114288000000</v>
      </c>
      <c r="W119" s="5">
        <v>1805408000000</v>
      </c>
      <c r="X119" s="5">
        <v>1763280000000</v>
      </c>
      <c r="Y119" s="5">
        <v>1702829000000</v>
      </c>
      <c r="Z119" s="5">
        <v>1671786000000</v>
      </c>
    </row>
    <row r="120" spans="3:26" ht="15.5" x14ac:dyDescent="0.35">
      <c r="C120" t="s">
        <v>125</v>
      </c>
      <c r="D120" s="5">
        <v>215148000000</v>
      </c>
      <c r="E120" s="5">
        <v>67228000000</v>
      </c>
      <c r="I120" s="5">
        <v>67228000000</v>
      </c>
      <c r="J120" s="5">
        <v>136028000000</v>
      </c>
      <c r="K120" s="5">
        <v>747872000000</v>
      </c>
      <c r="L120" s="5">
        <v>609846000000</v>
      </c>
      <c r="M120" s="5">
        <v>419208000000</v>
      </c>
      <c r="N120" s="5">
        <v>101209000000</v>
      </c>
      <c r="O120" s="5">
        <v>31552000000</v>
      </c>
      <c r="P120" s="5">
        <v>126509000000</v>
      </c>
      <c r="Q120" s="5">
        <v>343389000000</v>
      </c>
      <c r="R120" s="5">
        <v>335480000000</v>
      </c>
      <c r="S120" s="5">
        <v>252584000000</v>
      </c>
      <c r="T120" s="5">
        <v>181853000000</v>
      </c>
      <c r="U120" s="5">
        <v>209845000000</v>
      </c>
      <c r="V120" s="5">
        <v>96958000000</v>
      </c>
      <c r="W120" s="5">
        <v>43485000000</v>
      </c>
      <c r="X120" s="5">
        <v>114616000000</v>
      </c>
      <c r="Y120" s="5">
        <v>127198000000</v>
      </c>
      <c r="Z120" s="5">
        <v>114541000000</v>
      </c>
    </row>
    <row r="121" spans="3:26" ht="15.5" x14ac:dyDescent="0.35">
      <c r="C121" t="s">
        <v>499</v>
      </c>
      <c r="D121" s="5">
        <v>658080000000</v>
      </c>
      <c r="E121" s="5">
        <v>664421000000</v>
      </c>
      <c r="F121" s="5">
        <v>646301000000</v>
      </c>
      <c r="G121" s="5">
        <v>614464000000</v>
      </c>
      <c r="I121" s="5">
        <v>664421000000</v>
      </c>
      <c r="J121" s="5">
        <v>596550000000</v>
      </c>
      <c r="K121" s="5">
        <v>522482000000</v>
      </c>
      <c r="L121" s="5">
        <v>425974000000</v>
      </c>
      <c r="M121" s="5">
        <v>320981000000</v>
      </c>
      <c r="N121" s="5">
        <v>214431000000</v>
      </c>
      <c r="O121" s="5">
        <v>145333000000</v>
      </c>
    </row>
    <row r="122" spans="3:26" ht="15.5" x14ac:dyDescent="0.35">
      <c r="C122" t="s">
        <v>128</v>
      </c>
      <c r="D122" s="5">
        <v>225361509000000</v>
      </c>
      <c r="E122" s="5">
        <v>237326686000000</v>
      </c>
      <c r="F122" s="5">
        <v>226641483000000</v>
      </c>
      <c r="G122" s="5">
        <v>228047188000000</v>
      </c>
      <c r="I122" s="5">
        <v>237326686000000</v>
      </c>
      <c r="J122" s="5">
        <v>243958575000000</v>
      </c>
      <c r="K122" s="5">
        <v>222010050000000</v>
      </c>
      <c r="L122" s="5">
        <v>212431881000000</v>
      </c>
      <c r="M122" s="5">
        <v>204462542000000</v>
      </c>
      <c r="N122" s="5">
        <v>218067091000000</v>
      </c>
      <c r="O122" s="5">
        <v>211287370000000</v>
      </c>
      <c r="P122" s="5">
        <v>207204418000000</v>
      </c>
      <c r="Q122" s="5">
        <v>213541797000000</v>
      </c>
      <c r="R122" s="5">
        <v>199175053000000</v>
      </c>
      <c r="S122" s="5">
        <v>183120540000000</v>
      </c>
      <c r="T122" s="5">
        <v>172581667000000</v>
      </c>
      <c r="U122" s="5">
        <v>164055578000000</v>
      </c>
      <c r="V122" s="5">
        <v>148792615000000</v>
      </c>
      <c r="W122" s="5">
        <v>124754179000000</v>
      </c>
      <c r="X122" s="5">
        <v>108947955000000</v>
      </c>
      <c r="Y122" s="5">
        <v>77857418000000</v>
      </c>
      <c r="Z122" s="5">
        <v>64391915000000</v>
      </c>
    </row>
    <row r="123" spans="3:26" ht="15.5" x14ac:dyDescent="0.35">
      <c r="C123" t="s">
        <v>129</v>
      </c>
    </row>
    <row r="124" spans="3:26" ht="15.5" x14ac:dyDescent="0.35">
      <c r="C124" t="s">
        <v>130</v>
      </c>
    </row>
    <row r="125" spans="3:26" ht="15.5" x14ac:dyDescent="0.35">
      <c r="C125" t="s">
        <v>1153</v>
      </c>
      <c r="D125" s="5">
        <v>315124000000</v>
      </c>
      <c r="E125" s="5">
        <v>119236000000</v>
      </c>
      <c r="F125" s="5">
        <v>313643000000</v>
      </c>
      <c r="G125" s="5">
        <v>1408339000000</v>
      </c>
      <c r="I125" s="5">
        <v>119236000000</v>
      </c>
      <c r="J125" s="5">
        <v>169356000000</v>
      </c>
      <c r="K125" s="5">
        <v>186926000000</v>
      </c>
      <c r="L125" s="5">
        <v>169964000000</v>
      </c>
      <c r="M125" s="5">
        <v>171308000000</v>
      </c>
      <c r="N125" s="5">
        <v>202644000000</v>
      </c>
      <c r="O125" s="5">
        <v>174641000000</v>
      </c>
      <c r="P125" s="5">
        <v>288368000000</v>
      </c>
      <c r="Q125" s="5">
        <v>499439000000</v>
      </c>
      <c r="R125" s="5">
        <v>256477000000</v>
      </c>
      <c r="S125" s="5">
        <v>196301000000</v>
      </c>
      <c r="T125" s="5">
        <v>266274000000</v>
      </c>
      <c r="U125" s="5">
        <v>259028000000</v>
      </c>
      <c r="V125" s="5">
        <v>312780000000</v>
      </c>
      <c r="W125" s="5">
        <v>255962000000</v>
      </c>
      <c r="X125" s="5">
        <v>138272000000</v>
      </c>
      <c r="Y125" s="5">
        <v>164729000000</v>
      </c>
      <c r="Z125" s="5">
        <v>286231000000</v>
      </c>
    </row>
    <row r="126" spans="3:26" ht="15.5" x14ac:dyDescent="0.35">
      <c r="C126" t="s">
        <v>1154</v>
      </c>
      <c r="D126" s="5">
        <v>134415908000000</v>
      </c>
      <c r="E126" s="5">
        <v>143300345000000</v>
      </c>
      <c r="F126" s="5">
        <v>137084658000000</v>
      </c>
      <c r="G126" s="5">
        <v>139219997000000</v>
      </c>
      <c r="I126" s="5">
        <v>143300345000000</v>
      </c>
      <c r="J126" s="5">
        <v>141692631000000</v>
      </c>
      <c r="K126" s="5">
        <v>135089481000000</v>
      </c>
      <c r="L126" s="5">
        <v>141843931000000</v>
      </c>
      <c r="M126" s="5">
        <v>134068318000000</v>
      </c>
      <c r="N126" s="5">
        <v>143029190000000</v>
      </c>
      <c r="O126" s="5">
        <v>131402909000000</v>
      </c>
      <c r="P126" s="5">
        <v>137694263000000</v>
      </c>
      <c r="Q126" s="5">
        <v>145670584000000</v>
      </c>
      <c r="R126" s="5">
        <v>142654215000000</v>
      </c>
      <c r="S126" s="5">
        <v>128316409000000</v>
      </c>
      <c r="T126" s="5">
        <v>126105253000000</v>
      </c>
      <c r="U126" s="5">
        <v>120256653000000</v>
      </c>
      <c r="V126" s="5">
        <v>102695260000000</v>
      </c>
      <c r="W126" s="5">
        <v>85748532000000</v>
      </c>
      <c r="X126" s="5">
        <v>75279720000000</v>
      </c>
    </row>
    <row r="127" spans="3:26" ht="15.5" x14ac:dyDescent="0.35">
      <c r="C127" t="s">
        <v>329</v>
      </c>
    </row>
    <row r="128" spans="3:26" ht="15.5" x14ac:dyDescent="0.35">
      <c r="C128" t="s">
        <v>1155</v>
      </c>
    </row>
    <row r="129" spans="3:26" ht="15.5" x14ac:dyDescent="0.35">
      <c r="C129" t="s">
        <v>1156</v>
      </c>
      <c r="D129" s="5">
        <v>134415908000000</v>
      </c>
      <c r="E129" s="5">
        <v>143300345000000</v>
      </c>
      <c r="F129" s="5">
        <v>137084658000000</v>
      </c>
      <c r="G129" s="5">
        <v>139219997000000</v>
      </c>
      <c r="I129" s="5">
        <v>143300345000000</v>
      </c>
      <c r="J129" s="5">
        <v>141692631000000</v>
      </c>
      <c r="K129" s="5">
        <v>135089481000000</v>
      </c>
      <c r="L129" s="5">
        <v>141843931000000</v>
      </c>
      <c r="M129" s="5">
        <v>134068318000000</v>
      </c>
      <c r="N129" s="5">
        <v>143029190000000</v>
      </c>
      <c r="O129" s="5">
        <v>131402909000000</v>
      </c>
      <c r="P129" s="5">
        <v>137694263000000</v>
      </c>
      <c r="Q129" s="5">
        <v>145670584000000</v>
      </c>
      <c r="R129" s="5">
        <v>142654215000000</v>
      </c>
      <c r="S129" s="5">
        <v>128316409000000</v>
      </c>
      <c r="T129" s="5">
        <v>126105253000000</v>
      </c>
      <c r="U129" s="5">
        <v>120256653000000</v>
      </c>
      <c r="V129" s="5">
        <v>102695260000000</v>
      </c>
      <c r="W129" s="5">
        <v>85748532000000</v>
      </c>
      <c r="X129" s="5">
        <v>75279720000000</v>
      </c>
    </row>
    <row r="130" spans="3:26" ht="15.5" x14ac:dyDescent="0.35">
      <c r="C130" t="s">
        <v>1157</v>
      </c>
      <c r="D130" s="5">
        <v>1542591000000</v>
      </c>
      <c r="E130" s="5">
        <v>3273522000000</v>
      </c>
      <c r="F130" s="5">
        <v>3085027000000</v>
      </c>
      <c r="G130" s="5">
        <v>1209997000000</v>
      </c>
      <c r="I130" s="5">
        <v>3273522000000</v>
      </c>
      <c r="J130" s="5">
        <v>1289795000000</v>
      </c>
      <c r="K130" s="5">
        <v>2420728000000</v>
      </c>
      <c r="L130" s="5">
        <v>3258790000000</v>
      </c>
      <c r="M130" s="5">
        <v>1766619000000</v>
      </c>
      <c r="N130" s="5">
        <v>1373505000000</v>
      </c>
      <c r="O130" s="5">
        <v>3865387000000</v>
      </c>
      <c r="P130" s="5">
        <v>554527000000</v>
      </c>
      <c r="Q130" s="5">
        <v>3631533000000</v>
      </c>
      <c r="R130" s="5">
        <v>1718140000000</v>
      </c>
      <c r="S130" s="5">
        <v>5494636000000</v>
      </c>
      <c r="T130" s="5">
        <v>4752896000000</v>
      </c>
      <c r="U130" s="5">
        <v>4875737000000</v>
      </c>
      <c r="V130" s="5">
        <v>6782240000000</v>
      </c>
      <c r="W130" s="5">
        <v>5315229000000</v>
      </c>
      <c r="X130" s="5">
        <v>3567326000000</v>
      </c>
      <c r="Y130" s="5">
        <v>2259800000000</v>
      </c>
      <c r="Z130" s="5">
        <v>1334578000000</v>
      </c>
    </row>
    <row r="131" spans="3:26" ht="15.5" x14ac:dyDescent="0.35">
      <c r="C131" t="s">
        <v>1158</v>
      </c>
      <c r="D131" s="5">
        <v>1542591000000</v>
      </c>
      <c r="E131" s="5">
        <v>3273522000000</v>
      </c>
      <c r="F131" s="5">
        <v>3085027000000</v>
      </c>
      <c r="G131" s="5">
        <v>1209997000000</v>
      </c>
      <c r="I131" s="5">
        <v>3273522000000</v>
      </c>
      <c r="J131" s="5">
        <v>1289795000000</v>
      </c>
      <c r="K131" s="5">
        <v>2420728000000</v>
      </c>
      <c r="L131" s="5">
        <v>3258790000000</v>
      </c>
      <c r="M131" s="5">
        <v>1766619000000</v>
      </c>
      <c r="N131" s="5">
        <v>1373505000000</v>
      </c>
      <c r="O131" s="5">
        <v>3865387000000</v>
      </c>
      <c r="P131" s="5">
        <v>554527000000</v>
      </c>
      <c r="Q131" s="5">
        <v>3631533000000</v>
      </c>
      <c r="R131" s="5">
        <v>1718140000000</v>
      </c>
      <c r="S131" s="5">
        <v>5494636000000</v>
      </c>
      <c r="T131" s="5">
        <v>4752896000000</v>
      </c>
      <c r="U131" s="5">
        <v>4875737000000</v>
      </c>
      <c r="V131" s="5">
        <v>6782240000000</v>
      </c>
      <c r="W131" s="5">
        <v>5315229000000</v>
      </c>
      <c r="X131" s="5">
        <v>3567326000000</v>
      </c>
      <c r="Y131" s="5">
        <v>2259800000000</v>
      </c>
      <c r="Z131" s="5">
        <v>1334578000000</v>
      </c>
    </row>
    <row r="132" spans="3:26" ht="15.5" x14ac:dyDescent="0.35">
      <c r="C132" t="s">
        <v>147</v>
      </c>
      <c r="D132" s="5">
        <v>18959000000</v>
      </c>
      <c r="E132" s="5">
        <v>25922000000</v>
      </c>
      <c r="F132" s="5">
        <v>38352000000</v>
      </c>
      <c r="G132" s="5">
        <v>16473000000</v>
      </c>
      <c r="I132" s="5">
        <v>25922000000</v>
      </c>
      <c r="J132" s="5">
        <v>43308000000</v>
      </c>
      <c r="K132" s="5">
        <v>16432000000</v>
      </c>
      <c r="L132" s="5">
        <v>29561000000</v>
      </c>
      <c r="M132" s="5">
        <v>6036000000</v>
      </c>
      <c r="N132" s="5">
        <v>3185000000</v>
      </c>
      <c r="O132" s="5">
        <v>37988000000</v>
      </c>
      <c r="P132" s="5">
        <v>65932000000</v>
      </c>
      <c r="Q132" s="5">
        <v>9426000000</v>
      </c>
      <c r="R132" s="5">
        <v>23930000000</v>
      </c>
      <c r="S132" s="5">
        <v>821000000</v>
      </c>
      <c r="T132" s="5">
        <v>199000000</v>
      </c>
      <c r="U132" s="5">
        <v>2085000000</v>
      </c>
      <c r="V132" s="5">
        <v>1415000000</v>
      </c>
      <c r="W132" s="5">
        <v>2951000000</v>
      </c>
      <c r="X132" s="5">
        <v>7216000000</v>
      </c>
      <c r="Y132" s="5">
        <v>5295000000</v>
      </c>
      <c r="Z132" s="5">
        <v>94549000000</v>
      </c>
    </row>
    <row r="133" spans="3:26" ht="15.5" x14ac:dyDescent="0.35">
      <c r="C133" t="s">
        <v>1159</v>
      </c>
      <c r="D133" s="5">
        <v>18959000000</v>
      </c>
      <c r="E133" s="5">
        <v>25922000000</v>
      </c>
      <c r="F133" s="5">
        <v>38352000000</v>
      </c>
      <c r="G133" s="5">
        <v>16473000000</v>
      </c>
      <c r="I133" s="5">
        <v>25922000000</v>
      </c>
      <c r="J133" s="5">
        <v>43308000000</v>
      </c>
      <c r="K133" s="5">
        <v>16432000000</v>
      </c>
      <c r="L133" s="5">
        <v>29561000000</v>
      </c>
      <c r="M133" s="5">
        <v>6036000000</v>
      </c>
      <c r="N133" s="5">
        <v>3185000000</v>
      </c>
      <c r="O133" s="5">
        <v>37988000000</v>
      </c>
      <c r="P133" s="5">
        <v>65932000000</v>
      </c>
      <c r="Q133" s="5">
        <v>9426000000</v>
      </c>
      <c r="R133" s="5">
        <v>23930000000</v>
      </c>
      <c r="S133" s="5">
        <v>821000000</v>
      </c>
      <c r="T133" s="5">
        <v>199000000</v>
      </c>
      <c r="U133" s="5">
        <v>2085000000</v>
      </c>
      <c r="V133" s="5">
        <v>1415000000</v>
      </c>
      <c r="W133" s="5">
        <v>2951000000</v>
      </c>
      <c r="X133" s="5">
        <v>7216000000</v>
      </c>
      <c r="Y133" s="5">
        <v>5295000000</v>
      </c>
      <c r="Z133" s="5">
        <v>94549000000</v>
      </c>
    </row>
    <row r="134" spans="3:26" ht="15.5" x14ac:dyDescent="0.35">
      <c r="C134" t="s">
        <v>1160</v>
      </c>
      <c r="D134" s="5">
        <v>1183958000000</v>
      </c>
      <c r="E134" s="5">
        <v>1450751000000</v>
      </c>
      <c r="F134" s="5">
        <v>1546288000000</v>
      </c>
      <c r="G134" s="5">
        <v>1542722000000</v>
      </c>
      <c r="I134" s="5">
        <v>1450751000000</v>
      </c>
      <c r="J134" s="5">
        <v>1418048000000</v>
      </c>
      <c r="K134" s="5">
        <v>1641363000000</v>
      </c>
      <c r="L134" s="5">
        <v>2137042000000</v>
      </c>
      <c r="M134" s="5">
        <v>2083313000000</v>
      </c>
      <c r="N134" s="5">
        <v>2506155000000</v>
      </c>
      <c r="O134" s="5">
        <v>2583493000000</v>
      </c>
      <c r="P134" s="5">
        <v>2412250000000</v>
      </c>
      <c r="Q134" s="5">
        <v>2276597000000</v>
      </c>
      <c r="R134" s="5">
        <v>1801972000000</v>
      </c>
      <c r="S134" s="5">
        <v>1577080000000</v>
      </c>
      <c r="T134" s="5">
        <v>1675217000000</v>
      </c>
      <c r="U134" s="5">
        <v>1838152000000</v>
      </c>
      <c r="V134" s="5">
        <v>1063267000000</v>
      </c>
      <c r="W134" s="5">
        <v>849994000000</v>
      </c>
      <c r="X134" s="5">
        <v>503849000000</v>
      </c>
      <c r="Y134" s="5">
        <v>516905000000</v>
      </c>
      <c r="Z134" s="5">
        <v>690439000000</v>
      </c>
    </row>
    <row r="135" spans="3:26" ht="15.5" x14ac:dyDescent="0.35">
      <c r="C135" t="s">
        <v>1161</v>
      </c>
      <c r="D135" s="5">
        <v>1183958000000</v>
      </c>
      <c r="E135" s="5">
        <v>1450751000000</v>
      </c>
      <c r="F135" s="5">
        <v>1546288000000</v>
      </c>
      <c r="G135" s="5">
        <v>1542722000000</v>
      </c>
      <c r="I135" s="5">
        <v>1450751000000</v>
      </c>
      <c r="J135" s="5">
        <v>1418048000000</v>
      </c>
      <c r="K135" s="5">
        <v>1641363000000</v>
      </c>
      <c r="L135" s="5">
        <v>2137042000000</v>
      </c>
      <c r="M135" s="5">
        <v>2083313000000</v>
      </c>
      <c r="N135" s="5">
        <v>2506155000000</v>
      </c>
      <c r="O135" s="5">
        <v>2583493000000</v>
      </c>
      <c r="P135" s="5">
        <v>2412250000000</v>
      </c>
      <c r="Q135" s="5">
        <v>2276597000000</v>
      </c>
      <c r="R135" s="5">
        <v>1801972000000</v>
      </c>
      <c r="S135" s="5">
        <v>1577080000000</v>
      </c>
      <c r="T135" s="5">
        <v>1675217000000</v>
      </c>
      <c r="U135" s="5">
        <v>1838152000000</v>
      </c>
      <c r="V135" s="5">
        <v>1063267000000</v>
      </c>
      <c r="W135" s="5">
        <v>849994000000</v>
      </c>
      <c r="X135" s="5">
        <v>503849000000</v>
      </c>
      <c r="Y135" s="5">
        <v>516905000000</v>
      </c>
      <c r="Z135" s="5">
        <v>690439000000</v>
      </c>
    </row>
    <row r="136" spans="3:26" ht="15.5" x14ac:dyDescent="0.35">
      <c r="C136" t="s">
        <v>1796</v>
      </c>
      <c r="D136" s="5">
        <v>9819729000000</v>
      </c>
      <c r="E136" s="5">
        <v>7121466000000</v>
      </c>
      <c r="F136" s="5">
        <v>7119045000000</v>
      </c>
      <c r="G136" s="5">
        <v>3936517000000</v>
      </c>
      <c r="I136" s="5">
        <v>7121466000000</v>
      </c>
      <c r="J136" s="5">
        <v>3934213000000</v>
      </c>
      <c r="L136" s="5">
        <v>3999020000000</v>
      </c>
      <c r="M136" s="5">
        <v>3994226000000</v>
      </c>
      <c r="N136" s="5">
        <v>11512892000000</v>
      </c>
      <c r="O136" s="5">
        <v>11493797000000</v>
      </c>
      <c r="P136" s="5">
        <v>11540723000000</v>
      </c>
      <c r="Q136" s="5">
        <v>4848813000000</v>
      </c>
      <c r="R136" s="5">
        <v>5960556000000</v>
      </c>
      <c r="S136" s="5">
        <v>2000912000000</v>
      </c>
      <c r="T136" s="5">
        <v>2826541000000</v>
      </c>
      <c r="U136" s="5">
        <v>4778076000000</v>
      </c>
      <c r="V136" s="5">
        <v>4909505000000</v>
      </c>
      <c r="W136" s="5">
        <v>4591701000000</v>
      </c>
      <c r="X136" s="5">
        <v>2789842000000</v>
      </c>
      <c r="Y136" s="5">
        <v>2303760000000</v>
      </c>
      <c r="Z136" s="5">
        <v>1623516000000</v>
      </c>
    </row>
    <row r="137" spans="3:26" ht="15.5" x14ac:dyDescent="0.35">
      <c r="C137" t="s">
        <v>1797</v>
      </c>
      <c r="D137" s="5">
        <v>9819729000000</v>
      </c>
      <c r="E137" s="5">
        <v>7121466000000</v>
      </c>
      <c r="F137" s="5">
        <v>7119045000000</v>
      </c>
      <c r="G137" s="5">
        <v>3936517000000</v>
      </c>
      <c r="I137" s="5">
        <v>7121466000000</v>
      </c>
      <c r="J137" s="5">
        <v>3934213000000</v>
      </c>
      <c r="L137" s="5">
        <v>3999020000000</v>
      </c>
      <c r="M137" s="5">
        <v>3994226000000</v>
      </c>
      <c r="N137" s="5">
        <v>11512892000000</v>
      </c>
      <c r="O137" s="5">
        <v>11493797000000</v>
      </c>
      <c r="P137" s="5">
        <v>11540723000000</v>
      </c>
      <c r="Q137" s="5">
        <v>4848813000000</v>
      </c>
      <c r="R137" s="5">
        <v>5960556000000</v>
      </c>
      <c r="S137" s="5">
        <v>2000912000000</v>
      </c>
      <c r="T137" s="5">
        <v>2826541000000</v>
      </c>
      <c r="U137" s="5">
        <v>4778076000000</v>
      </c>
      <c r="V137" s="5">
        <v>4909505000000</v>
      </c>
      <c r="W137" s="5">
        <v>4591701000000</v>
      </c>
      <c r="X137" s="5">
        <v>2789842000000</v>
      </c>
      <c r="Y137" s="5">
        <v>2303760000000</v>
      </c>
      <c r="Z137" s="5">
        <v>1623516000000</v>
      </c>
    </row>
    <row r="138" spans="3:26" ht="15.5" x14ac:dyDescent="0.35">
      <c r="C138" t="s">
        <v>1798</v>
      </c>
      <c r="D138" s="5">
        <v>9819729000000</v>
      </c>
      <c r="E138" s="5">
        <v>7121466000000</v>
      </c>
      <c r="F138" s="5">
        <v>7119045000000</v>
      </c>
      <c r="G138" s="5">
        <v>3936517000000</v>
      </c>
      <c r="I138" s="5">
        <v>7121466000000</v>
      </c>
      <c r="J138" s="5">
        <v>3934213000000</v>
      </c>
      <c r="L138" s="5">
        <v>3999020000000</v>
      </c>
      <c r="M138" s="5">
        <v>3994226000000</v>
      </c>
      <c r="N138" s="5">
        <v>11512892000000</v>
      </c>
      <c r="O138" s="5">
        <v>11493797000000</v>
      </c>
      <c r="P138" s="5">
        <v>11540723000000</v>
      </c>
      <c r="Q138" s="5">
        <v>4848813000000</v>
      </c>
      <c r="R138" s="5">
        <v>5960556000000</v>
      </c>
      <c r="S138" s="5">
        <v>2000912000000</v>
      </c>
      <c r="T138" s="5">
        <v>2826541000000</v>
      </c>
      <c r="U138" s="5">
        <v>4778076000000</v>
      </c>
      <c r="V138" s="5">
        <v>4909505000000</v>
      </c>
      <c r="W138" s="5">
        <v>4591701000000</v>
      </c>
      <c r="X138" s="5">
        <v>2789842000000</v>
      </c>
      <c r="Y138" s="5">
        <v>2303760000000</v>
      </c>
      <c r="Z138" s="5">
        <v>1623516000000</v>
      </c>
    </row>
    <row r="139" spans="3:26" ht="15.5" x14ac:dyDescent="0.35">
      <c r="C139" t="s">
        <v>917</v>
      </c>
      <c r="D139" s="5">
        <v>2460435000000</v>
      </c>
      <c r="E139" s="5">
        <v>2402440000000</v>
      </c>
      <c r="F139" s="5">
        <v>3004932000000</v>
      </c>
      <c r="G139" s="5">
        <v>3039619000000</v>
      </c>
      <c r="I139" s="5">
        <v>2402440000000</v>
      </c>
      <c r="J139" s="5">
        <v>2937757000000</v>
      </c>
      <c r="K139" s="5">
        <v>2803373000000</v>
      </c>
      <c r="L139" s="5">
        <v>2144195000000</v>
      </c>
      <c r="M139" s="5">
        <v>1286050000000</v>
      </c>
      <c r="N139" s="5">
        <v>3093526000000</v>
      </c>
      <c r="O139" s="5">
        <v>5644826000000</v>
      </c>
      <c r="P139" s="5">
        <v>4748233000000</v>
      </c>
      <c r="Q139" s="5">
        <v>4479606000000</v>
      </c>
      <c r="R139" s="5">
        <v>3269131000000</v>
      </c>
      <c r="S139" s="5">
        <v>3308999000000</v>
      </c>
      <c r="T139" s="5">
        <v>3819513000000</v>
      </c>
      <c r="U139" s="5">
        <v>3409660000000</v>
      </c>
      <c r="V139" s="5">
        <v>2554943000000</v>
      </c>
      <c r="W139" s="5">
        <v>2985155000000</v>
      </c>
      <c r="X139" s="5">
        <v>3582389000000</v>
      </c>
      <c r="Y139" s="5">
        <v>1631918000000</v>
      </c>
      <c r="Z139" s="5">
        <v>3191603000000</v>
      </c>
    </row>
    <row r="140" spans="3:26" ht="15.5" x14ac:dyDescent="0.35">
      <c r="C140" t="s">
        <v>1799</v>
      </c>
      <c r="D140" s="5">
        <v>2460435000000</v>
      </c>
      <c r="E140" s="5">
        <v>2402440000000</v>
      </c>
      <c r="F140" s="5">
        <v>3004932000000</v>
      </c>
      <c r="G140" s="5">
        <v>3039619000000</v>
      </c>
      <c r="I140" s="5">
        <v>2402440000000</v>
      </c>
      <c r="J140" s="5">
        <v>2937757000000</v>
      </c>
      <c r="K140" s="5">
        <v>2803373000000</v>
      </c>
      <c r="L140" s="5">
        <v>2144195000000</v>
      </c>
      <c r="M140" s="5">
        <v>1286050000000</v>
      </c>
      <c r="N140" s="5">
        <v>3093526000000</v>
      </c>
      <c r="O140" s="5">
        <v>5644826000000</v>
      </c>
      <c r="P140" s="5">
        <v>4748233000000</v>
      </c>
      <c r="Q140" s="5">
        <v>4479606000000</v>
      </c>
      <c r="R140" s="5">
        <v>3269131000000</v>
      </c>
      <c r="S140" s="5">
        <v>3308999000000</v>
      </c>
      <c r="T140" s="5">
        <v>3819513000000</v>
      </c>
      <c r="U140" s="5">
        <v>3409660000000</v>
      </c>
      <c r="V140" s="5">
        <v>2554943000000</v>
      </c>
      <c r="W140" s="5">
        <v>2985155000000</v>
      </c>
      <c r="X140" s="5">
        <v>3582389000000</v>
      </c>
      <c r="Y140" s="5">
        <v>1631918000000</v>
      </c>
      <c r="Z140" s="5">
        <v>3191603000000</v>
      </c>
    </row>
    <row r="141" spans="3:26" ht="15.5" x14ac:dyDescent="0.35">
      <c r="C141" t="s">
        <v>135</v>
      </c>
      <c r="D141" s="5">
        <v>143608000000</v>
      </c>
      <c r="E141" s="5">
        <v>191323000000</v>
      </c>
      <c r="F141" s="5">
        <v>144379000000</v>
      </c>
      <c r="G141" s="5">
        <v>137634000000</v>
      </c>
      <c r="I141" s="5">
        <v>191323000000</v>
      </c>
      <c r="J141" s="5">
        <v>144922000000</v>
      </c>
      <c r="K141" s="5">
        <v>221735000000</v>
      </c>
      <c r="L141" s="5">
        <v>222169000000</v>
      </c>
      <c r="M141" s="5">
        <v>140359000000</v>
      </c>
      <c r="N141" s="5">
        <v>108670000000</v>
      </c>
      <c r="O141" s="5">
        <v>274298000000</v>
      </c>
      <c r="P141" s="5">
        <v>309404000000</v>
      </c>
      <c r="Q141" s="5">
        <v>163470000000</v>
      </c>
      <c r="R141" s="5">
        <v>251771000000</v>
      </c>
      <c r="S141" s="5">
        <v>242473000000</v>
      </c>
      <c r="T141" s="5">
        <v>300564000000</v>
      </c>
      <c r="U141" s="5">
        <v>269083000000</v>
      </c>
      <c r="V141" s="5">
        <v>254787000000</v>
      </c>
      <c r="W141" s="5">
        <v>268626000000</v>
      </c>
      <c r="X141" s="5">
        <v>136305000000</v>
      </c>
      <c r="Y141" s="5">
        <v>227052000000</v>
      </c>
      <c r="Z141" s="5">
        <v>94822000000</v>
      </c>
    </row>
    <row r="142" spans="3:26" ht="15.5" x14ac:dyDescent="0.35">
      <c r="C142" t="s">
        <v>822</v>
      </c>
      <c r="E142" s="5">
        <v>251501000000</v>
      </c>
      <c r="F142" s="5">
        <v>101558000000</v>
      </c>
      <c r="G142" s="5">
        <v>2178000000</v>
      </c>
      <c r="I142" s="5">
        <v>251501000000</v>
      </c>
    </row>
    <row r="143" spans="3:26" ht="15.5" x14ac:dyDescent="0.35">
      <c r="C143" t="s">
        <v>1800</v>
      </c>
      <c r="D143" s="5">
        <v>14809055000000</v>
      </c>
      <c r="E143" s="5">
        <v>14442474000000</v>
      </c>
      <c r="F143" s="5">
        <v>14200909000000</v>
      </c>
      <c r="G143" s="5">
        <v>13310426000000</v>
      </c>
      <c r="I143" s="5">
        <v>14442474000000</v>
      </c>
      <c r="J143" s="5">
        <v>11661963000000</v>
      </c>
      <c r="K143" s="5">
        <v>10548530000000</v>
      </c>
      <c r="V143" s="5">
        <v>1284027000000</v>
      </c>
      <c r="W143" s="5">
        <v>1291121000000</v>
      </c>
      <c r="X143" s="5">
        <v>953658000000</v>
      </c>
      <c r="Y143" s="5">
        <v>779304000000</v>
      </c>
      <c r="Z143" s="5">
        <v>728945000000</v>
      </c>
    </row>
    <row r="144" spans="3:26" ht="15.5" x14ac:dyDescent="0.35">
      <c r="C144" t="s">
        <v>1801</v>
      </c>
      <c r="D144" s="5">
        <v>14809055000000</v>
      </c>
      <c r="E144" s="5">
        <v>14442474000000</v>
      </c>
      <c r="F144" s="5">
        <v>14200909000000</v>
      </c>
      <c r="G144" s="5">
        <v>13310426000000</v>
      </c>
      <c r="I144" s="5">
        <v>14442474000000</v>
      </c>
      <c r="J144" s="5">
        <v>11661963000000</v>
      </c>
      <c r="K144" s="5">
        <v>10548530000000</v>
      </c>
      <c r="V144" s="5">
        <v>1284027000000</v>
      </c>
      <c r="W144" s="5">
        <v>1291121000000</v>
      </c>
      <c r="X144" s="5">
        <v>953658000000</v>
      </c>
      <c r="Y144" s="5">
        <v>779304000000</v>
      </c>
      <c r="Z144" s="5">
        <v>728945000000</v>
      </c>
    </row>
    <row r="145" spans="2:26" ht="15.5" x14ac:dyDescent="0.35">
      <c r="C145" t="s">
        <v>1164</v>
      </c>
      <c r="V145" s="5">
        <v>5924079000000</v>
      </c>
      <c r="W145" s="5">
        <v>3891614000000</v>
      </c>
      <c r="X145" s="5">
        <v>3886111000000</v>
      </c>
      <c r="Y145" s="5">
        <v>1491856000000</v>
      </c>
      <c r="Z145" s="5">
        <v>1489350000000</v>
      </c>
    </row>
    <row r="146" spans="2:26" ht="15.5" x14ac:dyDescent="0.35">
      <c r="C146" t="s">
        <v>1802</v>
      </c>
      <c r="D146" s="5">
        <v>48265000000</v>
      </c>
      <c r="E146" s="5">
        <v>48202000000</v>
      </c>
      <c r="F146" s="5">
        <v>48140000000</v>
      </c>
      <c r="G146" s="5">
        <v>1350070000000</v>
      </c>
      <c r="I146" s="5">
        <v>48202000000</v>
      </c>
      <c r="J146" s="5">
        <v>1349174000000</v>
      </c>
      <c r="K146" s="5">
        <v>3699276000000</v>
      </c>
      <c r="L146" s="5">
        <v>3795470000000</v>
      </c>
      <c r="M146" s="5">
        <v>3791711000000</v>
      </c>
      <c r="N146" s="5">
        <v>3788241000000</v>
      </c>
      <c r="O146" s="5">
        <v>3785156000000</v>
      </c>
      <c r="P146" s="5">
        <v>5780152000000</v>
      </c>
      <c r="Q146" s="5">
        <v>4482195000000</v>
      </c>
      <c r="R146" s="5">
        <v>4495146000000</v>
      </c>
      <c r="S146" s="5">
        <v>4441903000000</v>
      </c>
      <c r="T146" s="5">
        <v>4434768000000</v>
      </c>
      <c r="U146" s="5">
        <v>4429977000000</v>
      </c>
      <c r="V146" s="5">
        <v>5924079000000</v>
      </c>
      <c r="W146" s="5">
        <v>3891614000000</v>
      </c>
      <c r="X146" s="5">
        <v>3886111000000</v>
      </c>
      <c r="Y146" s="5">
        <v>1491856000000</v>
      </c>
      <c r="Z146" s="5">
        <v>1489350000000</v>
      </c>
    </row>
    <row r="147" spans="2:26" ht="15.5" x14ac:dyDescent="0.35">
      <c r="C147" t="s">
        <v>150</v>
      </c>
      <c r="D147" s="5">
        <v>167229618000000</v>
      </c>
      <c r="E147" s="5">
        <v>178553673000000</v>
      </c>
      <c r="F147" s="5">
        <v>168761345000000</v>
      </c>
      <c r="G147" s="5">
        <v>171247010000000</v>
      </c>
      <c r="I147" s="5">
        <v>178553673000000</v>
      </c>
      <c r="J147" s="5">
        <v>187888959000000</v>
      </c>
      <c r="K147" s="5">
        <v>168697565000000</v>
      </c>
      <c r="L147" s="5">
        <v>161715787000000</v>
      </c>
      <c r="M147" s="5">
        <v>155914795000000</v>
      </c>
      <c r="N147" s="5">
        <v>170606759000000</v>
      </c>
      <c r="O147" s="5">
        <v>166845656000000</v>
      </c>
      <c r="P147" s="5">
        <v>166457301000000</v>
      </c>
      <c r="Q147" s="5">
        <v>177253066000000</v>
      </c>
      <c r="R147" s="5">
        <v>164974253000000</v>
      </c>
      <c r="S147" s="5">
        <v>152314331000000</v>
      </c>
      <c r="T147" s="5">
        <v>149352964000000</v>
      </c>
      <c r="U147" s="5">
        <v>144097145000000</v>
      </c>
      <c r="V147" s="5">
        <v>131144850000000</v>
      </c>
      <c r="W147" s="5">
        <v>108866048000000</v>
      </c>
      <c r="X147" s="5">
        <v>95635577000000</v>
      </c>
      <c r="Y147" s="5">
        <v>66210409000000</v>
      </c>
      <c r="Z147" s="5">
        <v>55664960000000</v>
      </c>
    </row>
    <row r="148" spans="2:26" ht="15.5" x14ac:dyDescent="0.35">
      <c r="C148" t="s">
        <v>151</v>
      </c>
    </row>
    <row r="149" spans="2:26" ht="15.5" x14ac:dyDescent="0.35">
      <c r="C149" t="s">
        <v>152</v>
      </c>
      <c r="D149" s="5">
        <v>2408765000000</v>
      </c>
      <c r="E149" s="5">
        <v>2408765000000</v>
      </c>
      <c r="F149" s="5">
        <v>2408765000000</v>
      </c>
      <c r="G149" s="5">
        <v>2408765000000</v>
      </c>
      <c r="I149" s="5">
        <v>2408765000000</v>
      </c>
      <c r="J149" s="5">
        <v>2408765000000</v>
      </c>
      <c r="K149" s="5">
        <v>2408765000000</v>
      </c>
      <c r="L149" s="5">
        <v>2408765000000</v>
      </c>
      <c r="M149" s="5">
        <v>2408765000000</v>
      </c>
      <c r="N149" s="5">
        <v>2408765000000</v>
      </c>
      <c r="O149" s="5">
        <v>2408765000000</v>
      </c>
      <c r="P149" s="5">
        <v>2408765000000</v>
      </c>
      <c r="Q149" s="5">
        <v>2408765000000</v>
      </c>
      <c r="R149" s="5">
        <v>2408765000000</v>
      </c>
      <c r="S149" s="5">
        <v>2408765000000</v>
      </c>
      <c r="T149" s="5">
        <v>2408765000000</v>
      </c>
      <c r="U149" s="5">
        <v>2408765000000</v>
      </c>
      <c r="V149" s="5">
        <v>2408765000000</v>
      </c>
      <c r="W149" s="5">
        <v>2408765000000</v>
      </c>
      <c r="X149" s="5">
        <v>2408765000000</v>
      </c>
      <c r="Y149" s="5">
        <v>2408765000000</v>
      </c>
      <c r="Z149" s="5">
        <v>2033530000000</v>
      </c>
    </row>
    <row r="150" spans="2:26" ht="15.5" x14ac:dyDescent="0.35">
      <c r="C150" t="s">
        <v>153</v>
      </c>
      <c r="D150" s="5">
        <v>3446976000000</v>
      </c>
      <c r="E150" s="5">
        <v>3446976000000</v>
      </c>
      <c r="F150" s="5">
        <v>3421684000000</v>
      </c>
      <c r="G150" s="5">
        <v>3421684000000</v>
      </c>
      <c r="I150" s="5">
        <v>3446976000000</v>
      </c>
      <c r="J150" s="5">
        <v>3440707000000</v>
      </c>
      <c r="K150" s="5">
        <v>3440707000000</v>
      </c>
      <c r="L150" s="5">
        <v>3440707000000</v>
      </c>
      <c r="M150" s="5">
        <v>3440707000000</v>
      </c>
      <c r="N150" s="5">
        <v>3440707000000</v>
      </c>
      <c r="O150" s="5">
        <v>3444330000000</v>
      </c>
      <c r="P150" s="5">
        <v>3444330000000</v>
      </c>
      <c r="Q150" s="5">
        <v>3444330000000</v>
      </c>
      <c r="R150" s="5">
        <v>3444330000000</v>
      </c>
      <c r="S150" s="5">
        <v>3444330000000</v>
      </c>
      <c r="T150" s="5">
        <v>3444330000000</v>
      </c>
      <c r="U150" s="5">
        <v>3444330000000</v>
      </c>
      <c r="V150" s="5">
        <v>3444330000000</v>
      </c>
      <c r="W150" s="5">
        <v>3444330000000</v>
      </c>
      <c r="X150" s="5">
        <v>3444330000000</v>
      </c>
      <c r="Y150" s="5">
        <v>3444330000000</v>
      </c>
      <c r="Z150" s="5">
        <v>2318626000000</v>
      </c>
    </row>
    <row r="151" spans="2:26" ht="15.5" x14ac:dyDescent="0.35">
      <c r="C151" t="s">
        <v>154</v>
      </c>
      <c r="D151" s="5">
        <v>42136089000000</v>
      </c>
      <c r="E151" s="5">
        <v>41434709000000</v>
      </c>
      <c r="F151" s="5">
        <v>40779285000000</v>
      </c>
      <c r="G151" s="5">
        <v>40012635000000</v>
      </c>
      <c r="I151" s="5">
        <v>41434709000000</v>
      </c>
      <c r="J151" s="5">
        <v>39632568000000</v>
      </c>
      <c r="K151" s="5">
        <v>36751051000000</v>
      </c>
      <c r="L151" s="5">
        <v>34199727000000</v>
      </c>
      <c r="M151" s="5">
        <v>31136274000000</v>
      </c>
      <c r="N151" s="5">
        <v>28990755000000</v>
      </c>
      <c r="O151" s="5">
        <v>27886429000000</v>
      </c>
      <c r="P151" s="5">
        <v>24561806000000</v>
      </c>
      <c r="Q151" s="5">
        <v>21447516000000</v>
      </c>
      <c r="R151" s="5">
        <v>19029464000000</v>
      </c>
      <c r="S151" s="5">
        <v>16622118000000</v>
      </c>
      <c r="T151" s="5">
        <v>15158819000000</v>
      </c>
      <c r="U151" s="5">
        <v>12803047000000</v>
      </c>
      <c r="V151" s="5">
        <v>10543118000000</v>
      </c>
      <c r="W151" s="5">
        <v>8435575000000</v>
      </c>
      <c r="X151" s="5">
        <v>6420867000000</v>
      </c>
      <c r="Y151" s="5">
        <v>4762569000000</v>
      </c>
      <c r="Z151" s="5">
        <v>3847271000000</v>
      </c>
    </row>
    <row r="152" spans="2:26" ht="15.5" x14ac:dyDescent="0.35">
      <c r="C152" t="s">
        <v>341</v>
      </c>
      <c r="D152" s="5">
        <v>140000000000</v>
      </c>
      <c r="E152" s="5">
        <v>140000000000</v>
      </c>
      <c r="F152" s="5">
        <v>140000000000</v>
      </c>
      <c r="G152" s="5">
        <v>140000000000</v>
      </c>
      <c r="I152" s="5">
        <v>140000000000</v>
      </c>
      <c r="J152" s="5">
        <v>140000000000</v>
      </c>
      <c r="K152" s="5">
        <v>140000000000</v>
      </c>
      <c r="L152" s="5">
        <v>140000000000</v>
      </c>
      <c r="M152" s="5">
        <v>140000000000</v>
      </c>
      <c r="N152" s="5">
        <v>140000000000</v>
      </c>
      <c r="O152" s="5">
        <v>140000000000</v>
      </c>
      <c r="P152" s="5">
        <v>140000000000</v>
      </c>
      <c r="Q152" s="5">
        <v>140000000000</v>
      </c>
      <c r="R152" s="5">
        <v>140000000000</v>
      </c>
      <c r="S152" s="5">
        <v>140000000000</v>
      </c>
      <c r="T152" s="5">
        <v>140000000000</v>
      </c>
      <c r="U152" s="5">
        <v>140000000000</v>
      </c>
      <c r="V152" s="5">
        <v>140000000000</v>
      </c>
      <c r="W152" s="5">
        <v>120000000000</v>
      </c>
      <c r="X152" s="5">
        <v>100000000000</v>
      </c>
      <c r="Y152" s="5">
        <v>100000000000</v>
      </c>
      <c r="Z152" s="5">
        <v>100000000000</v>
      </c>
    </row>
    <row r="153" spans="2:26" ht="15.5" x14ac:dyDescent="0.35">
      <c r="C153" t="s">
        <v>342</v>
      </c>
      <c r="D153" s="5">
        <v>41996089000000</v>
      </c>
      <c r="E153" s="5">
        <v>41294709000000</v>
      </c>
      <c r="F153" s="5">
        <v>40639285000000</v>
      </c>
      <c r="G153" s="5">
        <v>39872635000000</v>
      </c>
      <c r="I153" s="5">
        <v>41294709000000</v>
      </c>
      <c r="J153" s="5">
        <v>39492568000000</v>
      </c>
      <c r="K153" s="5">
        <v>36611051000000</v>
      </c>
      <c r="L153" s="5">
        <v>34059727000000</v>
      </c>
      <c r="M153" s="5">
        <v>30996274000000</v>
      </c>
      <c r="N153" s="5">
        <v>28850755000000</v>
      </c>
      <c r="O153" s="5">
        <v>27746429000000</v>
      </c>
      <c r="P153" s="5">
        <v>24421806000000</v>
      </c>
      <c r="Q153" s="5">
        <v>21307516000000</v>
      </c>
      <c r="R153" s="5">
        <v>18889464000000</v>
      </c>
      <c r="S153" s="5">
        <v>16482118000000</v>
      </c>
      <c r="T153" s="5">
        <v>15018819000000</v>
      </c>
      <c r="U153" s="5">
        <v>12663047000000</v>
      </c>
      <c r="V153" s="5">
        <v>10403118000000</v>
      </c>
      <c r="W153" s="5">
        <v>8315575000000</v>
      </c>
      <c r="X153" s="5">
        <v>6320867000000</v>
      </c>
      <c r="Y153" s="5">
        <v>4662569000000</v>
      </c>
      <c r="Z153" s="5">
        <v>3747271000000</v>
      </c>
    </row>
    <row r="154" spans="2:26" ht="15.5" x14ac:dyDescent="0.35">
      <c r="C154" t="s">
        <v>343</v>
      </c>
      <c r="D154" s="5">
        <v>42136089000000</v>
      </c>
      <c r="E154" s="5">
        <v>41434709000000</v>
      </c>
      <c r="F154" s="5">
        <v>40779285000000</v>
      </c>
      <c r="G154" s="5">
        <v>40012635000000</v>
      </c>
      <c r="I154" s="5">
        <v>41434709000000</v>
      </c>
      <c r="J154" s="5">
        <v>39632568000000</v>
      </c>
      <c r="K154" s="5">
        <v>36751051000000</v>
      </c>
      <c r="L154" s="5">
        <v>34199727000000</v>
      </c>
      <c r="M154" s="5">
        <v>31136274000000</v>
      </c>
      <c r="N154" s="5">
        <v>28990755000000</v>
      </c>
      <c r="O154" s="5">
        <v>27886429000000</v>
      </c>
      <c r="P154" s="5">
        <v>24561806000000</v>
      </c>
      <c r="Q154" s="5">
        <v>21447516000000</v>
      </c>
      <c r="R154" s="5">
        <v>19029464000000</v>
      </c>
      <c r="S154" s="5">
        <v>16622118000000</v>
      </c>
      <c r="T154" s="5">
        <v>15158819000000</v>
      </c>
      <c r="U154" s="5">
        <v>12803047000000</v>
      </c>
      <c r="V154" s="5">
        <v>10543118000000</v>
      </c>
      <c r="W154" s="5">
        <v>8435575000000</v>
      </c>
      <c r="X154" s="5">
        <v>6420867000000</v>
      </c>
      <c r="Y154" s="5">
        <v>4762569000000</v>
      </c>
      <c r="Z154" s="5">
        <v>3847271000000</v>
      </c>
    </row>
    <row r="155" spans="2:26" ht="15.5" x14ac:dyDescent="0.35">
      <c r="C155" t="s">
        <v>155</v>
      </c>
      <c r="D155" s="5">
        <v>3837134000000</v>
      </c>
      <c r="E155" s="5">
        <v>3797999000000</v>
      </c>
      <c r="F155" s="5">
        <v>3743455000000</v>
      </c>
      <c r="G155" s="5">
        <v>3699117000000</v>
      </c>
      <c r="I155" s="5">
        <v>3797999000000</v>
      </c>
      <c r="J155" s="5">
        <v>3745266000000</v>
      </c>
      <c r="K155" s="5">
        <v>3607669000000</v>
      </c>
      <c r="L155" s="5">
        <v>3315198000000</v>
      </c>
      <c r="M155" s="5">
        <v>3102154000000</v>
      </c>
      <c r="N155" s="5">
        <v>3236981000000</v>
      </c>
      <c r="O155" s="5">
        <v>3067156000000</v>
      </c>
      <c r="P155" s="5">
        <v>3001022000000</v>
      </c>
      <c r="Q155" s="5">
        <v>2306833000000</v>
      </c>
      <c r="R155" s="5">
        <v>2585907000000</v>
      </c>
      <c r="S155" s="5">
        <v>2455010000000</v>
      </c>
      <c r="T155" s="5">
        <v>2253137000000</v>
      </c>
      <c r="U155" s="5">
        <v>1408415000000</v>
      </c>
      <c r="V155" s="5">
        <v>1243386000000</v>
      </c>
      <c r="W155" s="5">
        <v>1647074000000</v>
      </c>
      <c r="X155" s="5">
        <v>1072769000000</v>
      </c>
      <c r="Y155" s="5">
        <v>905229000000</v>
      </c>
      <c r="Z155" s="5">
        <v>791939000000</v>
      </c>
    </row>
    <row r="156" spans="2:26" ht="15.5" x14ac:dyDescent="0.35">
      <c r="C156" t="s">
        <v>9</v>
      </c>
      <c r="D156" s="5">
        <v>58131891000000</v>
      </c>
      <c r="E156" s="5">
        <v>58773013000000</v>
      </c>
      <c r="F156" s="5">
        <v>57880138000000</v>
      </c>
      <c r="G156" s="5">
        <v>56800178000000</v>
      </c>
      <c r="I156" s="5">
        <v>58773013000000</v>
      </c>
      <c r="J156" s="5">
        <v>56069616000000</v>
      </c>
      <c r="K156" s="5">
        <v>53312485000000</v>
      </c>
      <c r="L156" s="5">
        <v>50716094000000</v>
      </c>
      <c r="M156" s="5">
        <v>48547747000000</v>
      </c>
      <c r="N156" s="5">
        <v>47460332000000</v>
      </c>
      <c r="O156" s="5">
        <v>44441714000000</v>
      </c>
      <c r="P156" s="5">
        <v>40747117000000</v>
      </c>
      <c r="Q156" s="5">
        <v>36288731000000</v>
      </c>
      <c r="R156" s="5">
        <v>34200800000000</v>
      </c>
      <c r="S156" s="5">
        <v>30806209000000</v>
      </c>
      <c r="T156" s="5">
        <v>23228703000000</v>
      </c>
      <c r="U156" s="5">
        <v>19958433000000</v>
      </c>
      <c r="V156" s="5">
        <v>17647765000000</v>
      </c>
      <c r="W156" s="5">
        <v>15888131000000</v>
      </c>
      <c r="X156" s="5">
        <v>13312378000000</v>
      </c>
      <c r="Y156" s="5">
        <v>11647009000000</v>
      </c>
      <c r="Z156" s="5">
        <v>8726955000000</v>
      </c>
    </row>
    <row r="157" spans="2:26" ht="15.5" x14ac:dyDescent="0.35">
      <c r="C157" t="s">
        <v>156</v>
      </c>
      <c r="D157" s="5">
        <v>225361509000000</v>
      </c>
      <c r="E157" s="5">
        <v>237326686000000</v>
      </c>
      <c r="F157" s="5">
        <v>226641483000000</v>
      </c>
      <c r="G157" s="5">
        <v>228047188000000</v>
      </c>
      <c r="I157" s="5">
        <v>237326686000000</v>
      </c>
      <c r="J157" s="5">
        <v>243958575000000</v>
      </c>
      <c r="K157" s="5">
        <v>222010050000000</v>
      </c>
      <c r="L157" s="5">
        <v>212431881000000</v>
      </c>
      <c r="M157" s="5">
        <v>204462542000000</v>
      </c>
      <c r="N157" s="5">
        <v>218067091000000</v>
      </c>
      <c r="O157" s="5">
        <v>211287370000000</v>
      </c>
      <c r="P157" s="5">
        <v>207204418000000</v>
      </c>
      <c r="Q157" s="5">
        <v>213541797000000</v>
      </c>
      <c r="R157" s="5">
        <v>199175053000000</v>
      </c>
      <c r="S157" s="5">
        <v>183120540000000</v>
      </c>
      <c r="T157" s="5">
        <v>172581667000000</v>
      </c>
      <c r="U157" s="5">
        <v>164055578000000</v>
      </c>
      <c r="V157" s="5">
        <v>148792615000000</v>
      </c>
      <c r="W157" s="5">
        <v>124754179000000</v>
      </c>
      <c r="X157" s="5">
        <v>108947955000000</v>
      </c>
      <c r="Y157" s="5">
        <v>77857418000000</v>
      </c>
      <c r="Z157" s="5">
        <v>64391915000000</v>
      </c>
    </row>
    <row r="158" spans="2:26" ht="15.5" x14ac:dyDescent="0.35">
      <c r="C158" t="s">
        <v>157</v>
      </c>
      <c r="D158" s="5">
        <v>24087645998</v>
      </c>
      <c r="E158" s="5">
        <v>24087645998</v>
      </c>
      <c r="F158" s="5">
        <v>24087645998</v>
      </c>
      <c r="G158" s="5">
        <v>24087645998</v>
      </c>
      <c r="I158" s="5">
        <v>24087645998</v>
      </c>
      <c r="J158" s="5">
        <v>24087645998</v>
      </c>
      <c r="K158" s="5">
        <v>24087645998</v>
      </c>
      <c r="L158" s="5">
        <v>24087645998</v>
      </c>
      <c r="M158" s="5">
        <v>24087645998</v>
      </c>
      <c r="N158" s="5">
        <v>24087645998</v>
      </c>
      <c r="O158" s="5">
        <v>24087645998</v>
      </c>
      <c r="P158" s="5">
        <v>24087645998</v>
      </c>
      <c r="Q158" s="5">
        <v>24087645998</v>
      </c>
      <c r="R158" s="5">
        <v>24087645998</v>
      </c>
      <c r="S158" s="5">
        <v>24087645998</v>
      </c>
      <c r="T158" s="5">
        <v>24087645998</v>
      </c>
      <c r="U158" s="5">
        <v>24087645998</v>
      </c>
      <c r="V158" s="5">
        <v>24087645998</v>
      </c>
      <c r="W158" s="5">
        <v>24087645998</v>
      </c>
      <c r="X158" s="5">
        <v>24087645998</v>
      </c>
      <c r="Y158" s="5">
        <v>24087645998</v>
      </c>
      <c r="Z158" s="5">
        <v>20335300386</v>
      </c>
    </row>
    <row r="160" spans="2:26" ht="15.5" x14ac:dyDescent="0.35">
      <c r="B160" t="s">
        <v>158</v>
      </c>
      <c r="C160" t="s">
        <v>159</v>
      </c>
      <c r="D160" s="5">
        <v>-5062899000000</v>
      </c>
      <c r="E160" s="5">
        <v>5293440000000</v>
      </c>
      <c r="F160" s="5">
        <v>1479313000000</v>
      </c>
      <c r="G160" s="5">
        <v>1046599000000</v>
      </c>
      <c r="I160" s="5">
        <v>-1881739000000</v>
      </c>
      <c r="J160" s="5">
        <v>19021692000000</v>
      </c>
      <c r="K160" s="5">
        <v>3871484000000</v>
      </c>
      <c r="L160" s="5">
        <v>-190260000000</v>
      </c>
      <c r="M160" s="5">
        <v>3029611000000</v>
      </c>
      <c r="N160" s="5">
        <v>27895889000000</v>
      </c>
      <c r="O160" s="5">
        <v>1665448000000</v>
      </c>
      <c r="P160" s="5">
        <v>-11144425000000</v>
      </c>
      <c r="Q160" s="5">
        <v>-7087172000000</v>
      </c>
      <c r="R160" s="5">
        <v>529646000000</v>
      </c>
      <c r="S160" s="5">
        <v>5628708000000</v>
      </c>
      <c r="T160" s="5">
        <v>-8294869000000</v>
      </c>
      <c r="U160" s="5">
        <v>8360282000000</v>
      </c>
      <c r="V160" s="5">
        <v>-9464527000000</v>
      </c>
      <c r="W160" s="5">
        <v>-9553020000000</v>
      </c>
      <c r="X160" s="5">
        <v>11654489000000</v>
      </c>
      <c r="Y160" s="5">
        <v>-384874000000</v>
      </c>
      <c r="Z160" s="5">
        <v>1020145000000</v>
      </c>
    </row>
    <row r="161" spans="3:26" ht="15.5" x14ac:dyDescent="0.35">
      <c r="C161" t="s">
        <v>1803</v>
      </c>
      <c r="D161" s="5">
        <v>4089581000000</v>
      </c>
      <c r="E161" s="5">
        <v>3409231000000</v>
      </c>
      <c r="F161" s="5">
        <v>3830301000000</v>
      </c>
      <c r="G161" s="5">
        <v>3925571000000</v>
      </c>
      <c r="I161" s="5">
        <v>15006832000000</v>
      </c>
      <c r="J161" s="5">
        <v>15258508000000</v>
      </c>
      <c r="K161" s="5">
        <v>14375601000000</v>
      </c>
      <c r="L161" s="5">
        <v>13748599000000</v>
      </c>
      <c r="M161" s="5">
        <v>14187603000000</v>
      </c>
      <c r="N161" s="5">
        <v>16024952000000</v>
      </c>
      <c r="O161" s="5">
        <v>17628166000000</v>
      </c>
      <c r="P161" s="5">
        <v>16965811000000</v>
      </c>
      <c r="Q161" s="5">
        <v>17552673000000</v>
      </c>
      <c r="R161" s="5">
        <v>17288351000000</v>
      </c>
      <c r="S161" s="5">
        <v>16868060000000</v>
      </c>
      <c r="T161" s="5">
        <v>15530870000000</v>
      </c>
      <c r="U161" s="5">
        <v>13106006000000</v>
      </c>
      <c r="V161" s="5">
        <v>11345950000000</v>
      </c>
      <c r="W161" s="5">
        <v>9838995000000</v>
      </c>
      <c r="X161" s="5">
        <v>8276058000000</v>
      </c>
      <c r="Y161" s="5">
        <v>7430638000000</v>
      </c>
      <c r="Z161" s="5">
        <v>5846308000000</v>
      </c>
    </row>
    <row r="162" spans="3:26" ht="15.5" x14ac:dyDescent="0.35">
      <c r="C162" t="s">
        <v>1804</v>
      </c>
      <c r="D162" s="5">
        <v>-1534547000000</v>
      </c>
      <c r="E162" s="5">
        <v>-1543746000000</v>
      </c>
      <c r="F162" s="5">
        <v>-1700551000000</v>
      </c>
      <c r="G162" s="5">
        <v>-1594483000000</v>
      </c>
      <c r="I162" s="5">
        <v>-6693476000000</v>
      </c>
      <c r="J162" s="5">
        <v>-6400044000000</v>
      </c>
      <c r="K162" s="5">
        <v>-5336905000000</v>
      </c>
      <c r="L162" s="5">
        <v>-3863846000000</v>
      </c>
      <c r="M162" s="5">
        <v>-4974334000000</v>
      </c>
      <c r="N162" s="5">
        <v>-7517351000000</v>
      </c>
      <c r="O162" s="5">
        <v>-8728537000000</v>
      </c>
      <c r="P162" s="5">
        <v>-8153508000000</v>
      </c>
      <c r="Q162" s="5">
        <v>-8861177000000</v>
      </c>
      <c r="R162" s="5">
        <v>-8971757000000</v>
      </c>
      <c r="S162" s="5">
        <v>-9557670000000</v>
      </c>
      <c r="T162" s="5">
        <v>-9202877000000</v>
      </c>
      <c r="U162" s="5">
        <v>-7302624000000</v>
      </c>
      <c r="V162" s="5">
        <v>-5998880000000</v>
      </c>
      <c r="W162" s="5">
        <v>-4970718000000</v>
      </c>
      <c r="X162" s="5">
        <v>-3922923000000</v>
      </c>
      <c r="Y162" s="5">
        <v>-4189457000000</v>
      </c>
      <c r="Z162" s="5">
        <v>-3302191000000</v>
      </c>
    </row>
    <row r="163" spans="3:26" ht="15.5" x14ac:dyDescent="0.35">
      <c r="C163" t="s">
        <v>1805</v>
      </c>
      <c r="D163" s="5">
        <v>348005000000</v>
      </c>
      <c r="E163" s="5">
        <v>465748000000</v>
      </c>
      <c r="F163" s="5">
        <v>333443000000</v>
      </c>
      <c r="G163" s="5">
        <v>529982000000</v>
      </c>
      <c r="I163" s="5">
        <v>1614277000000</v>
      </c>
      <c r="J163" s="5">
        <v>2098226000000</v>
      </c>
      <c r="K163" s="5">
        <v>2252408000000</v>
      </c>
      <c r="L163" s="5">
        <v>1556801000000</v>
      </c>
      <c r="M163" s="5">
        <v>3013422000000</v>
      </c>
      <c r="N163" s="5">
        <v>2842060000000</v>
      </c>
      <c r="O163" s="5">
        <v>1813157000000</v>
      </c>
      <c r="P163" s="5">
        <v>2135198000000</v>
      </c>
      <c r="Q163" s="5">
        <v>1790559000000</v>
      </c>
      <c r="R163" s="5">
        <v>1062394000000</v>
      </c>
      <c r="S163" s="5">
        <v>903680000000</v>
      </c>
      <c r="T163" s="5">
        <v>1526930000000</v>
      </c>
      <c r="U163" s="5">
        <v>1134432000000</v>
      </c>
      <c r="V163" s="5">
        <v>1534362000000</v>
      </c>
      <c r="W163" s="5">
        <v>1711481000000</v>
      </c>
      <c r="X163" s="5">
        <v>915876000000</v>
      </c>
      <c r="Y163" s="5">
        <v>734809000000</v>
      </c>
      <c r="Z163" s="5">
        <v>547846000000</v>
      </c>
    </row>
    <row r="164" spans="3:26" ht="15.5" x14ac:dyDescent="0.35">
      <c r="C164" t="s">
        <v>1168</v>
      </c>
      <c r="D164" s="5">
        <v>-1459338000000</v>
      </c>
      <c r="E164" s="5">
        <v>-1253416000000</v>
      </c>
      <c r="F164" s="5">
        <v>-1568219000000</v>
      </c>
      <c r="G164" s="5">
        <v>-1079268000000</v>
      </c>
      <c r="I164" s="5">
        <v>-5387210000000</v>
      </c>
      <c r="J164" s="5">
        <v>-5591688000000</v>
      </c>
      <c r="K164" s="5">
        <v>-4770774000000</v>
      </c>
      <c r="L164" s="5">
        <v>-4627276000000</v>
      </c>
      <c r="M164" s="5">
        <v>-4250378000000</v>
      </c>
      <c r="N164" s="5">
        <v>-4659745000000</v>
      </c>
      <c r="O164" s="5">
        <v>-4031242000000</v>
      </c>
      <c r="P164" s="5">
        <v>-4602416000000</v>
      </c>
      <c r="Q164" s="5">
        <v>-4543081000000</v>
      </c>
      <c r="R164" s="5">
        <v>-4029450000000</v>
      </c>
      <c r="S164" s="5">
        <v>-3999892000000</v>
      </c>
      <c r="T164" s="5">
        <v>-3671145000000</v>
      </c>
      <c r="U164" s="5">
        <v>-2578868000000</v>
      </c>
      <c r="V164" s="5">
        <v>-3031709000000</v>
      </c>
      <c r="W164" s="5">
        <v>-3289986000000</v>
      </c>
      <c r="X164" s="5">
        <v>-2397040000000</v>
      </c>
      <c r="Y164" s="5">
        <v>-1564457000000</v>
      </c>
      <c r="Z164" s="5">
        <v>-1626390000000</v>
      </c>
    </row>
    <row r="165" spans="3:26" ht="15.5" x14ac:dyDescent="0.35">
      <c r="C165" t="s">
        <v>1806</v>
      </c>
      <c r="D165" s="5">
        <v>35066000000</v>
      </c>
      <c r="E165" s="5">
        <v>26528000000</v>
      </c>
      <c r="F165" s="5">
        <v>35563000000</v>
      </c>
      <c r="G165" s="5">
        <v>26505000000</v>
      </c>
      <c r="I165" s="5">
        <v>122261000000</v>
      </c>
      <c r="J165" s="5">
        <v>150160000000</v>
      </c>
      <c r="K165" s="5">
        <v>121795000000</v>
      </c>
      <c r="L165" s="5">
        <v>120998000000</v>
      </c>
      <c r="M165" s="5">
        <v>116475000000</v>
      </c>
      <c r="N165" s="5">
        <v>207760000000</v>
      </c>
      <c r="O165" s="5">
        <v>115212000000</v>
      </c>
      <c r="P165" s="5">
        <v>9848000000</v>
      </c>
      <c r="Q165" s="5">
        <v>87837000000</v>
      </c>
      <c r="R165" s="5">
        <v>98984000000</v>
      </c>
      <c r="S165" s="5">
        <v>185544000000</v>
      </c>
      <c r="T165" s="5">
        <v>32518000000</v>
      </c>
      <c r="U165" s="5">
        <v>407906000000</v>
      </c>
      <c r="V165" s="5">
        <v>251353000000</v>
      </c>
      <c r="W165" s="5">
        <v>286501000000</v>
      </c>
      <c r="X165" s="5">
        <v>122510000000</v>
      </c>
      <c r="Y165" s="5">
        <v>88959000000</v>
      </c>
      <c r="Z165" s="5">
        <v>230217000000</v>
      </c>
    </row>
    <row r="166" spans="3:26" ht="15.5" x14ac:dyDescent="0.35">
      <c r="C166" t="s">
        <v>1807</v>
      </c>
      <c r="X166" s="5">
        <v>228374000000</v>
      </c>
      <c r="Y166" s="5">
        <v>250778000000</v>
      </c>
      <c r="Z166" s="5">
        <v>294302000000</v>
      </c>
    </row>
    <row r="167" spans="3:26" ht="15.5" x14ac:dyDescent="0.35">
      <c r="C167" t="s">
        <v>1808</v>
      </c>
      <c r="D167" s="5">
        <v>25297000000</v>
      </c>
      <c r="E167" s="5">
        <v>63088000000</v>
      </c>
      <c r="F167" s="5">
        <v>-28556000000</v>
      </c>
      <c r="G167" s="5">
        <v>-1311000000</v>
      </c>
      <c r="I167" s="5">
        <v>47076000000</v>
      </c>
      <c r="J167" s="5">
        <v>-53565000000</v>
      </c>
      <c r="K167" s="5">
        <v>95742000000</v>
      </c>
      <c r="L167" s="5">
        <v>-8979000000</v>
      </c>
      <c r="M167" s="5">
        <v>63412000000</v>
      </c>
      <c r="N167" s="5">
        <v>162838000000</v>
      </c>
      <c r="O167" s="5">
        <v>75183000000</v>
      </c>
      <c r="P167" s="5">
        <v>152369000000</v>
      </c>
      <c r="Q167" s="5">
        <v>76538000000</v>
      </c>
      <c r="R167" s="5">
        <v>102817000000</v>
      </c>
      <c r="S167" s="5">
        <v>57314000000</v>
      </c>
      <c r="T167" s="5">
        <v>94172000000</v>
      </c>
      <c r="U167" s="5">
        <v>43262000000</v>
      </c>
      <c r="V167" s="5">
        <v>75399000000</v>
      </c>
      <c r="W167" s="5">
        <v>135233000000</v>
      </c>
      <c r="X167" s="5">
        <v>92596000000</v>
      </c>
      <c r="Y167" s="5">
        <v>78786000000</v>
      </c>
      <c r="Z167" s="5">
        <v>-14973000000</v>
      </c>
    </row>
    <row r="168" spans="3:26" ht="15.5" x14ac:dyDescent="0.35">
      <c r="C168" t="s">
        <v>1809</v>
      </c>
      <c r="D168" s="5">
        <v>-197780000000</v>
      </c>
      <c r="E168" s="5">
        <v>-189758000000</v>
      </c>
      <c r="F168" s="5">
        <v>-179760000000</v>
      </c>
      <c r="G168" s="5">
        <v>-167633000000</v>
      </c>
      <c r="I168" s="5">
        <v>-743756000000</v>
      </c>
      <c r="J168" s="5">
        <v>-819931000000</v>
      </c>
      <c r="K168" s="5">
        <v>-816417000000</v>
      </c>
      <c r="L168" s="5">
        <v>-751503000000</v>
      </c>
      <c r="M168" s="5">
        <v>-702196000000</v>
      </c>
      <c r="N168" s="5">
        <v>-969218000000</v>
      </c>
      <c r="O168" s="5">
        <v>-1131310000000</v>
      </c>
      <c r="P168" s="5">
        <v>-1271826000000</v>
      </c>
      <c r="Q168" s="5">
        <v>-1053098000000</v>
      </c>
      <c r="R168" s="5">
        <v>-887700000000</v>
      </c>
      <c r="S168" s="5">
        <v>-1162486000000</v>
      </c>
      <c r="T168" s="5">
        <v>-942700000000</v>
      </c>
      <c r="U168" s="5">
        <v>-868465000000</v>
      </c>
      <c r="V168" s="5">
        <v>-831757000000</v>
      </c>
      <c r="W168" s="5">
        <v>-549520000000</v>
      </c>
      <c r="X168" s="5">
        <v>-566388000000</v>
      </c>
      <c r="Y168" s="5">
        <v>-237860000000</v>
      </c>
      <c r="Z168" s="5">
        <v>-506653000000</v>
      </c>
    </row>
    <row r="169" spans="3:26" ht="15.5" x14ac:dyDescent="0.35">
      <c r="C169" t="s">
        <v>870</v>
      </c>
    </row>
    <row r="170" spans="3:26" ht="15.5" x14ac:dyDescent="0.35">
      <c r="C170" t="s">
        <v>1810</v>
      </c>
      <c r="M170" s="5">
        <v>171288000000</v>
      </c>
      <c r="N170" s="5">
        <v>-121288000000</v>
      </c>
      <c r="O170" s="5">
        <v>373800000000</v>
      </c>
      <c r="P170" s="5">
        <v>87594000000</v>
      </c>
      <c r="Q170" s="5">
        <v>-114834000000</v>
      </c>
      <c r="R170" s="5">
        <v>628490000000</v>
      </c>
      <c r="S170" s="5">
        <v>-477966000000</v>
      </c>
      <c r="T170" s="5">
        <v>-547084000000</v>
      </c>
      <c r="V170" s="5">
        <v>1805623000000</v>
      </c>
      <c r="W170" s="5">
        <v>-1805623000000</v>
      </c>
      <c r="Y170" s="5">
        <v>-2851554000000</v>
      </c>
      <c r="Z170" s="5">
        <v>-2251811000000</v>
      </c>
    </row>
    <row r="171" spans="3:26" ht="15.5" x14ac:dyDescent="0.35">
      <c r="C171" t="s">
        <v>1231</v>
      </c>
      <c r="D171" s="5">
        <v>-139469000000</v>
      </c>
      <c r="E171" s="5">
        <v>-276751000000</v>
      </c>
      <c r="F171" s="5">
        <v>4082165000000</v>
      </c>
      <c r="G171" s="5">
        <v>490573000000</v>
      </c>
      <c r="I171" s="5">
        <v>10708587000000</v>
      </c>
      <c r="J171" s="5">
        <v>-4701332000000</v>
      </c>
      <c r="K171" s="5">
        <v>-4506903000000</v>
      </c>
      <c r="L171" s="5">
        <v>-1279630000000</v>
      </c>
      <c r="M171" s="5">
        <v>-1869302000000</v>
      </c>
      <c r="N171" s="5">
        <v>3295989000000</v>
      </c>
      <c r="O171" s="5">
        <v>-5559280000000</v>
      </c>
      <c r="P171" s="5">
        <v>19657738000000</v>
      </c>
      <c r="Q171" s="5">
        <v>-10729592000000</v>
      </c>
      <c r="R171" s="5">
        <v>-2211042000000</v>
      </c>
      <c r="S171" s="5">
        <v>5298596000000</v>
      </c>
      <c r="T171" s="5">
        <v>-7397142000000</v>
      </c>
      <c r="U171" s="5">
        <v>-6217460000000</v>
      </c>
      <c r="V171" s="5">
        <v>406549000000</v>
      </c>
      <c r="W171" s="5">
        <v>-2996897000000</v>
      </c>
      <c r="X171" s="5">
        <v>616151000000</v>
      </c>
      <c r="Y171" s="5">
        <v>-5817964000000</v>
      </c>
      <c r="Z171" s="5">
        <v>-201554000000</v>
      </c>
    </row>
    <row r="172" spans="3:26" ht="15.5" x14ac:dyDescent="0.35">
      <c r="C172" t="s">
        <v>1811</v>
      </c>
      <c r="D172" s="5">
        <v>4806153000000</v>
      </c>
      <c r="E172" s="5">
        <v>-3199252000000</v>
      </c>
      <c r="F172" s="5">
        <v>5761379000000</v>
      </c>
      <c r="G172" s="5">
        <v>-4606308000000</v>
      </c>
      <c r="I172" s="5">
        <v>1726871000000</v>
      </c>
      <c r="J172" s="5">
        <v>-1931203000000</v>
      </c>
      <c r="K172" s="5">
        <v>-10471886000000</v>
      </c>
      <c r="L172" s="5">
        <v>-12374150000000</v>
      </c>
      <c r="M172" s="5">
        <v>-1459009000000</v>
      </c>
      <c r="N172" s="5">
        <v>15864196000000</v>
      </c>
      <c r="O172" s="5">
        <v>1468537000000</v>
      </c>
      <c r="P172" s="5">
        <v>-5217069000000</v>
      </c>
      <c r="Q172" s="5">
        <v>-3746110000000</v>
      </c>
      <c r="R172" s="5">
        <v>-1869056000000</v>
      </c>
      <c r="S172" s="5">
        <v>401496000000</v>
      </c>
      <c r="T172" s="5">
        <v>303079000000</v>
      </c>
      <c r="U172" s="5">
        <v>-12090900000000</v>
      </c>
      <c r="V172" s="5">
        <v>-23209664000000</v>
      </c>
      <c r="W172" s="5">
        <v>-14089603000000</v>
      </c>
      <c r="X172" s="5">
        <v>-14831890000000</v>
      </c>
      <c r="Y172" s="5">
        <v>-5705797000000</v>
      </c>
      <c r="Z172" s="5">
        <v>-7777875000000</v>
      </c>
    </row>
    <row r="173" spans="3:26" ht="15.5" x14ac:dyDescent="0.35">
      <c r="C173" t="s">
        <v>1812</v>
      </c>
      <c r="D173" s="5">
        <v>2883724000000</v>
      </c>
      <c r="E173" s="5">
        <v>-2835184000000</v>
      </c>
      <c r="F173" s="5">
        <v>-5642847000000</v>
      </c>
      <c r="G173" s="5">
        <v>5280329000000</v>
      </c>
      <c r="I173" s="5">
        <v>-7451177000000</v>
      </c>
      <c r="J173" s="5">
        <v>3731653000000</v>
      </c>
      <c r="K173" s="5">
        <v>5815025000000</v>
      </c>
      <c r="L173" s="5">
        <v>5317954000000</v>
      </c>
      <c r="M173" s="5">
        <v>1299127000000</v>
      </c>
      <c r="N173" s="5">
        <v>-5577148000000</v>
      </c>
      <c r="O173" s="5">
        <v>800317000000</v>
      </c>
      <c r="P173" s="5">
        <v>-9819042000000</v>
      </c>
      <c r="Q173" s="5">
        <v>-5664003000000</v>
      </c>
      <c r="R173" s="5">
        <v>-8759549000000</v>
      </c>
      <c r="S173" s="5">
        <v>-6871729000000</v>
      </c>
      <c r="T173" s="5">
        <v>-9320566000000</v>
      </c>
      <c r="U173" s="5">
        <v>11183132000000</v>
      </c>
      <c r="V173" s="5">
        <v>-11407927000000</v>
      </c>
      <c r="W173" s="5">
        <v>-2798161000000</v>
      </c>
      <c r="X173" s="5">
        <v>8000000000</v>
      </c>
      <c r="Y173" s="5">
        <v>119927000000</v>
      </c>
      <c r="Z173" s="5">
        <v>259250000000</v>
      </c>
    </row>
    <row r="174" spans="3:26" ht="15.5" x14ac:dyDescent="0.35">
      <c r="C174" t="s">
        <v>1813</v>
      </c>
      <c r="D174" s="5">
        <v>-33226000000</v>
      </c>
      <c r="E174" s="5">
        <v>-4336000000</v>
      </c>
      <c r="F174" s="5">
        <v>-64826000000</v>
      </c>
      <c r="G174" s="5">
        <v>-41099000000</v>
      </c>
      <c r="I174" s="5">
        <v>-97619000000</v>
      </c>
      <c r="J174" s="5">
        <v>-75779000000</v>
      </c>
      <c r="K174" s="5">
        <v>-247809000000</v>
      </c>
      <c r="L174" s="5">
        <v>-77336000000</v>
      </c>
      <c r="M174" s="5">
        <v>123851000000</v>
      </c>
      <c r="N174" s="5">
        <v>301183000000</v>
      </c>
      <c r="O174" s="5">
        <v>667153000000</v>
      </c>
      <c r="P174" s="5">
        <v>1215945000000</v>
      </c>
      <c r="Q174" s="5">
        <v>-1256748000000</v>
      </c>
      <c r="R174" s="5">
        <v>159714000000</v>
      </c>
      <c r="S174" s="5">
        <v>92453000000</v>
      </c>
      <c r="T174" s="5">
        <v>-130314000000</v>
      </c>
      <c r="U174" s="5">
        <v>-446847000000</v>
      </c>
      <c r="V174" s="5">
        <v>-292788000000</v>
      </c>
      <c r="W174" s="5">
        <v>-221059000000</v>
      </c>
      <c r="X174" s="5">
        <v>-50870000000</v>
      </c>
      <c r="Y174" s="5">
        <v>9100000000</v>
      </c>
      <c r="Z174" s="5">
        <v>-50271000000</v>
      </c>
    </row>
    <row r="175" spans="3:26" ht="15.5" x14ac:dyDescent="0.35">
      <c r="C175" t="s">
        <v>681</v>
      </c>
      <c r="D175" s="5">
        <v>-138708000000</v>
      </c>
      <c r="E175" s="5">
        <v>15723000000</v>
      </c>
      <c r="F175" s="5">
        <v>51641000000</v>
      </c>
      <c r="G175" s="5">
        <v>82376000000</v>
      </c>
      <c r="I175" s="5">
        <v>80580000000</v>
      </c>
      <c r="J175" s="5">
        <v>-662551000000</v>
      </c>
      <c r="K175" s="5">
        <v>-1975812000000</v>
      </c>
      <c r="L175" s="5">
        <v>-1331490000000</v>
      </c>
      <c r="M175" s="5">
        <v>1257746000000</v>
      </c>
      <c r="N175" s="5">
        <v>2057693000000</v>
      </c>
      <c r="O175" s="5">
        <v>-2102426000000</v>
      </c>
      <c r="P175" s="5">
        <v>-2754841000000</v>
      </c>
      <c r="Q175" s="5">
        <v>-2318665000000</v>
      </c>
      <c r="R175" s="5">
        <v>-331186000000</v>
      </c>
      <c r="S175" s="5">
        <v>-455302000000</v>
      </c>
      <c r="T175" s="5">
        <v>-929871000000</v>
      </c>
      <c r="U175" s="5">
        <v>-215905000000</v>
      </c>
      <c r="V175" s="5">
        <v>-81632000000</v>
      </c>
      <c r="W175" s="5">
        <v>-1624952000000</v>
      </c>
      <c r="X175" s="5">
        <v>-884818000000</v>
      </c>
      <c r="Y175" s="5">
        <v>-287564000000</v>
      </c>
      <c r="Z175" s="5">
        <v>-467401000000</v>
      </c>
    </row>
    <row r="176" spans="3:26" ht="15.5" x14ac:dyDescent="0.35">
      <c r="C176" t="s">
        <v>1814</v>
      </c>
      <c r="D176" s="5">
        <v>-829000000</v>
      </c>
      <c r="E176" s="5">
        <v>-68000000</v>
      </c>
      <c r="I176" s="5">
        <v>-68000000</v>
      </c>
      <c r="K176" s="5">
        <v>10612000000</v>
      </c>
      <c r="M176" s="5">
        <v>309863000000</v>
      </c>
      <c r="N176" s="5">
        <v>-53301000000</v>
      </c>
      <c r="O176" s="5">
        <v>44270000000</v>
      </c>
      <c r="P176" s="5">
        <v>411659000000</v>
      </c>
      <c r="Q176" s="5">
        <v>131595000000</v>
      </c>
      <c r="R176" s="5">
        <v>108083000000</v>
      </c>
      <c r="S176" s="5">
        <v>401744000000</v>
      </c>
      <c r="T176" s="5">
        <v>304879000000</v>
      </c>
      <c r="U176" s="5">
        <v>-942412000000</v>
      </c>
      <c r="V176" s="5">
        <v>-136687000000</v>
      </c>
      <c r="W176" s="5">
        <v>-509129000000</v>
      </c>
      <c r="X176" s="5">
        <v>-283634000000</v>
      </c>
      <c r="Y176" s="5">
        <v>-20325000000</v>
      </c>
      <c r="Z176" s="5">
        <v>-163377000000</v>
      </c>
    </row>
    <row r="177" spans="3:26" ht="15.5" x14ac:dyDescent="0.35">
      <c r="C177" t="s">
        <v>1815</v>
      </c>
      <c r="D177" s="5">
        <v>18584000000</v>
      </c>
      <c r="E177" s="5">
        <v>-503000000</v>
      </c>
      <c r="F177" s="5">
        <v>-7356000000</v>
      </c>
      <c r="G177" s="5">
        <v>-27624000000</v>
      </c>
      <c r="I177" s="5">
        <v>-22567000000</v>
      </c>
      <c r="J177" s="5">
        <v>-30476000000</v>
      </c>
      <c r="K177" s="5">
        <v>-14556000000</v>
      </c>
      <c r="L177" s="5">
        <v>-78778000000</v>
      </c>
    </row>
    <row r="178" spans="3:26" ht="15.5" x14ac:dyDescent="0.35">
      <c r="C178" t="s">
        <v>1816</v>
      </c>
      <c r="Z178" s="5">
        <v>5250000000</v>
      </c>
    </row>
    <row r="179" spans="3:26" ht="15.5" x14ac:dyDescent="0.35">
      <c r="C179" t="s">
        <v>1177</v>
      </c>
      <c r="D179" s="5">
        <v>-219601000000</v>
      </c>
      <c r="E179" s="5">
        <v>401258000000</v>
      </c>
      <c r="F179" s="5">
        <v>-106924000000</v>
      </c>
      <c r="G179" s="5">
        <v>-38978000000</v>
      </c>
      <c r="I179" s="5">
        <v>187217000000</v>
      </c>
      <c r="J179" s="5">
        <v>169962000000</v>
      </c>
      <c r="K179" s="5">
        <v>-912473000000</v>
      </c>
      <c r="L179" s="5">
        <v>-1486849000000</v>
      </c>
      <c r="M179" s="5">
        <v>201073000000</v>
      </c>
      <c r="N179" s="5">
        <v>-364574000000</v>
      </c>
      <c r="O179" s="5">
        <v>-1195440000000</v>
      </c>
      <c r="P179" s="5">
        <v>-811957000000</v>
      </c>
      <c r="Q179" s="5">
        <v>-93132000000</v>
      </c>
      <c r="R179" s="5">
        <v>-182277000000</v>
      </c>
      <c r="S179" s="5">
        <v>-286988000000</v>
      </c>
      <c r="T179" s="5">
        <v>-671084000000</v>
      </c>
      <c r="U179" s="5">
        <v>443925000000</v>
      </c>
      <c r="V179" s="5">
        <v>-282659000000</v>
      </c>
      <c r="W179" s="5">
        <v>-123485000000</v>
      </c>
      <c r="X179" s="5">
        <v>-250252000000</v>
      </c>
      <c r="Y179" s="5">
        <v>-12098000000</v>
      </c>
      <c r="Z179" s="5">
        <v>557334000000</v>
      </c>
    </row>
    <row r="180" spans="3:26" ht="15.5" x14ac:dyDescent="0.35">
      <c r="C180" t="s">
        <v>1817</v>
      </c>
      <c r="D180" s="5">
        <v>7176628000000</v>
      </c>
      <c r="E180" s="5">
        <v>-5899113000000</v>
      </c>
      <c r="F180" s="5">
        <v>4073232000000</v>
      </c>
      <c r="G180" s="5">
        <v>1139269000000</v>
      </c>
      <c r="I180" s="5">
        <v>5131824000000</v>
      </c>
      <c r="J180" s="5">
        <v>-3499726000000</v>
      </c>
      <c r="K180" s="5">
        <v>-12303802000000</v>
      </c>
      <c r="L180" s="5">
        <v>-11310279000000</v>
      </c>
      <c r="M180" s="5">
        <v>34637000000</v>
      </c>
      <c r="N180" s="5">
        <v>15402750000000</v>
      </c>
      <c r="O180" s="5">
        <v>-5503069000000</v>
      </c>
      <c r="P180" s="5">
        <v>2770027000000</v>
      </c>
      <c r="Q180" s="5">
        <v>-23791489000000</v>
      </c>
      <c r="R180" s="5">
        <v>-12456823000000</v>
      </c>
      <c r="S180" s="5">
        <v>-1897696000000</v>
      </c>
      <c r="T180" s="5">
        <v>-18388103000000</v>
      </c>
      <c r="U180" s="5">
        <v>-8286467000000</v>
      </c>
      <c r="V180" s="5">
        <v>-33199185000000</v>
      </c>
      <c r="W180" s="5">
        <v>-24168909000000</v>
      </c>
      <c r="X180" s="5">
        <v>-15677313000000</v>
      </c>
      <c r="Y180" s="5">
        <v>-14566275000000</v>
      </c>
      <c r="Z180" s="5">
        <v>-10090455000000</v>
      </c>
    </row>
    <row r="181" spans="3:26" ht="15.5" x14ac:dyDescent="0.35">
      <c r="C181" t="s">
        <v>1818</v>
      </c>
    </row>
    <row r="182" spans="3:26" ht="15.5" x14ac:dyDescent="0.35">
      <c r="C182" t="s">
        <v>1819</v>
      </c>
    </row>
    <row r="183" spans="3:26" ht="15.5" x14ac:dyDescent="0.35">
      <c r="C183" t="s">
        <v>1153</v>
      </c>
      <c r="D183" s="5">
        <v>141626000000</v>
      </c>
      <c r="E183" s="5">
        <v>-119286000000</v>
      </c>
      <c r="F183" s="5">
        <v>5467000000</v>
      </c>
      <c r="G183" s="5">
        <v>98788000000</v>
      </c>
      <c r="I183" s="5">
        <v>-41328000000</v>
      </c>
      <c r="J183" s="5">
        <v>-25291000000</v>
      </c>
      <c r="K183" s="5">
        <v>15985000000</v>
      </c>
      <c r="L183" s="5">
        <v>-1901000000</v>
      </c>
      <c r="M183" s="5">
        <v>-31336000000</v>
      </c>
      <c r="N183" s="5">
        <v>28003000000</v>
      </c>
      <c r="O183" s="5">
        <v>-114318000000</v>
      </c>
      <c r="P183" s="5">
        <v>-211076000000</v>
      </c>
      <c r="Q183" s="5">
        <v>242964000000</v>
      </c>
      <c r="R183" s="5">
        <v>60177000000</v>
      </c>
      <c r="S183" s="5">
        <v>-69973000000</v>
      </c>
      <c r="T183" s="5">
        <v>7246000000</v>
      </c>
      <c r="U183" s="5">
        <v>-53778000000</v>
      </c>
      <c r="V183" s="5">
        <v>56798000000</v>
      </c>
      <c r="W183" s="5">
        <v>117672000000</v>
      </c>
      <c r="X183" s="5">
        <v>-26326000000</v>
      </c>
      <c r="Y183" s="5">
        <v>-121688000000</v>
      </c>
      <c r="Z183" s="5">
        <v>9161000000</v>
      </c>
    </row>
    <row r="184" spans="3:26" ht="15.5" x14ac:dyDescent="0.35">
      <c r="C184" t="s">
        <v>1820</v>
      </c>
      <c r="D184" s="5">
        <v>-8884436000000</v>
      </c>
      <c r="E184" s="5">
        <v>6215687000000</v>
      </c>
      <c r="F184" s="5">
        <v>-2135339000000</v>
      </c>
      <c r="G184" s="5">
        <v>17557000000</v>
      </c>
      <c r="I184" s="5">
        <v>1607715000000</v>
      </c>
      <c r="J184" s="5">
        <v>6603150000000</v>
      </c>
      <c r="K184" s="5">
        <v>2406006000000</v>
      </c>
      <c r="L184" s="5">
        <v>7775613000000</v>
      </c>
      <c r="M184" s="5">
        <v>-8960872000000</v>
      </c>
      <c r="N184" s="5">
        <v>11626281000000</v>
      </c>
      <c r="O184" s="5">
        <v>-6291430000000</v>
      </c>
      <c r="P184" s="5">
        <v>-7976323000000</v>
      </c>
      <c r="Q184" s="5">
        <v>3016369000000</v>
      </c>
      <c r="R184" s="5">
        <v>14337807000000</v>
      </c>
      <c r="S184" s="5">
        <v>2211156000000</v>
      </c>
      <c r="T184" s="5">
        <v>5848600000000</v>
      </c>
      <c r="U184" s="5">
        <v>17561392000000</v>
      </c>
      <c r="V184" s="5">
        <v>16746729000000</v>
      </c>
      <c r="W184" s="5">
        <v>10468812000000</v>
      </c>
      <c r="X184" s="5">
        <v>19045835000000</v>
      </c>
      <c r="Y184" s="5">
        <v>10195957000000</v>
      </c>
      <c r="Z184" s="5">
        <v>14722546000000</v>
      </c>
    </row>
    <row r="185" spans="3:26" ht="15.5" x14ac:dyDescent="0.35">
      <c r="C185" t="s">
        <v>329</v>
      </c>
    </row>
    <row r="186" spans="3:26" ht="15.5" x14ac:dyDescent="0.35">
      <c r="C186" t="s">
        <v>1157</v>
      </c>
      <c r="D186" s="5">
        <v>-1730931000000</v>
      </c>
      <c r="E186" s="5">
        <v>188495000000</v>
      </c>
      <c r="F186" s="5">
        <v>1875030000000</v>
      </c>
      <c r="G186" s="5">
        <v>305548000000</v>
      </c>
      <c r="I186" s="5">
        <v>1983727000000</v>
      </c>
      <c r="J186" s="5">
        <v>-1130933000000</v>
      </c>
      <c r="K186" s="5">
        <v>-127375000000</v>
      </c>
      <c r="L186" s="5">
        <v>1492171000000</v>
      </c>
      <c r="M186" s="5">
        <v>393114000000</v>
      </c>
      <c r="N186" s="5">
        <v>-2491882000000</v>
      </c>
      <c r="O186" s="5">
        <v>3310860000000</v>
      </c>
      <c r="P186" s="5">
        <v>-3077006000000</v>
      </c>
      <c r="Q186" s="5">
        <v>1913393000000</v>
      </c>
      <c r="R186" s="5">
        <v>-3776496000000</v>
      </c>
      <c r="S186" s="5">
        <v>741740000000</v>
      </c>
      <c r="T186" s="5">
        <v>-122841000000</v>
      </c>
      <c r="U186" s="5">
        <v>-1906503000000</v>
      </c>
      <c r="V186" s="5">
        <v>1532011000000</v>
      </c>
      <c r="W186" s="5">
        <v>1747903000000</v>
      </c>
      <c r="X186" s="5">
        <v>1306922000000</v>
      </c>
      <c r="Y186" s="5">
        <v>920072000000</v>
      </c>
      <c r="Z186" s="5">
        <v>-948670000000</v>
      </c>
    </row>
    <row r="187" spans="3:26" ht="15.5" x14ac:dyDescent="0.35">
      <c r="C187" t="s">
        <v>1160</v>
      </c>
      <c r="D187" s="5">
        <v>138000000</v>
      </c>
      <c r="E187" s="5">
        <v>-1024000000</v>
      </c>
      <c r="F187" s="5">
        <v>406000000</v>
      </c>
      <c r="G187" s="5">
        <v>-889000000</v>
      </c>
      <c r="I187" s="5">
        <v>-662000000</v>
      </c>
      <c r="J187" s="5">
        <v>-607000000</v>
      </c>
      <c r="K187" s="5">
        <v>-965000000</v>
      </c>
      <c r="L187" s="5">
        <v>4541000000</v>
      </c>
      <c r="M187" s="5">
        <v>-5214000000</v>
      </c>
      <c r="N187" s="5">
        <v>-736000000</v>
      </c>
      <c r="O187" s="5">
        <v>1307000000</v>
      </c>
      <c r="P187" s="5">
        <v>-99000000</v>
      </c>
      <c r="Q187" s="5">
        <v>-487000000</v>
      </c>
      <c r="R187" s="5">
        <v>3455000000</v>
      </c>
      <c r="S187" s="5">
        <v>-2850000000</v>
      </c>
      <c r="T187" s="5">
        <v>228000000</v>
      </c>
      <c r="U187" s="5">
        <v>16592000000</v>
      </c>
      <c r="V187" s="5">
        <v>-13366000000</v>
      </c>
      <c r="W187" s="5">
        <v>1170000000</v>
      </c>
      <c r="Y187" s="5">
        <v>31728000000</v>
      </c>
      <c r="Z187" s="5">
        <v>-31728000000</v>
      </c>
    </row>
    <row r="188" spans="3:26" ht="15.5" x14ac:dyDescent="0.35">
      <c r="C188" t="s">
        <v>1821</v>
      </c>
      <c r="D188" s="5">
        <v>-3344850000000</v>
      </c>
      <c r="E188" s="5">
        <v>3918447000000</v>
      </c>
      <c r="F188" s="5">
        <v>-3977945000000</v>
      </c>
      <c r="G188" s="5">
        <v>-4116010000000</v>
      </c>
      <c r="I188" s="5">
        <v>-17125142000000</v>
      </c>
      <c r="J188" s="5">
        <v>11427392000000</v>
      </c>
      <c r="K188" s="5">
        <v>7353646000000</v>
      </c>
      <c r="L188" s="5">
        <v>-4493742000000</v>
      </c>
      <c r="M188" s="5">
        <v>4383733000000</v>
      </c>
      <c r="N188" s="5">
        <v>-2392157000000</v>
      </c>
      <c r="O188" s="5">
        <v>4910465000000</v>
      </c>
      <c r="P188" s="5">
        <v>-8138487000000</v>
      </c>
      <c r="Q188" s="5">
        <v>6531611000000</v>
      </c>
      <c r="R188" s="5">
        <v>-2999636000000</v>
      </c>
      <c r="S188" s="5">
        <v>1389585000000</v>
      </c>
      <c r="T188" s="5">
        <v>647840000000</v>
      </c>
      <c r="U188" s="5">
        <v>-2793460000000</v>
      </c>
      <c r="V188" s="5">
        <v>1697383000000</v>
      </c>
      <c r="W188" s="5">
        <v>-988728000000</v>
      </c>
      <c r="X188" s="5">
        <v>4150005000000</v>
      </c>
      <c r="Y188" s="5">
        <v>503887000000</v>
      </c>
      <c r="Z188" s="5">
        <v>-3346225000000</v>
      </c>
    </row>
    <row r="189" spans="3:26" ht="15.5" x14ac:dyDescent="0.35">
      <c r="C189" t="s">
        <v>1822</v>
      </c>
      <c r="D189" s="5">
        <v>366582000000</v>
      </c>
      <c r="E189" s="5">
        <v>241565000000</v>
      </c>
      <c r="F189" s="5">
        <v>890483000000</v>
      </c>
      <c r="G189" s="5">
        <v>1965973000000</v>
      </c>
      <c r="I189" s="5">
        <v>2780512000000</v>
      </c>
      <c r="J189" s="5">
        <v>1113433000000</v>
      </c>
      <c r="K189" s="5">
        <v>677387000000</v>
      </c>
    </row>
    <row r="190" spans="3:26" ht="15.5" x14ac:dyDescent="0.35">
      <c r="C190" t="s">
        <v>1182</v>
      </c>
      <c r="D190" s="5">
        <v>-93940000000</v>
      </c>
      <c r="E190" s="5">
        <v>-229006000000</v>
      </c>
      <c r="F190" s="5">
        <v>25758000000</v>
      </c>
      <c r="G190" s="5">
        <v>-3000000000</v>
      </c>
      <c r="I190" s="5">
        <v>-184389000000</v>
      </c>
      <c r="J190" s="5">
        <v>-107392000000</v>
      </c>
      <c r="K190" s="5">
        <v>-70848000000</v>
      </c>
      <c r="L190" s="5">
        <v>168543000000</v>
      </c>
      <c r="M190" s="5">
        <v>-238455000000</v>
      </c>
      <c r="N190" s="5">
        <v>-367666000000</v>
      </c>
      <c r="O190" s="5">
        <v>-388996000000</v>
      </c>
      <c r="P190" s="5">
        <v>253063000000</v>
      </c>
      <c r="Q190" s="5">
        <v>-49784000000</v>
      </c>
      <c r="R190" s="5">
        <v>697523000000</v>
      </c>
      <c r="S190" s="5">
        <v>-37804000000</v>
      </c>
      <c r="T190" s="5">
        <v>344393000000</v>
      </c>
      <c r="U190" s="5">
        <v>-119143000000</v>
      </c>
      <c r="V190" s="5">
        <v>370385000000</v>
      </c>
      <c r="W190" s="5">
        <v>107074000000</v>
      </c>
      <c r="X190" s="5">
        <v>106303000000</v>
      </c>
      <c r="Y190" s="5">
        <v>59249000000</v>
      </c>
      <c r="Z190" s="5">
        <v>-749461000000</v>
      </c>
    </row>
    <row r="191" spans="3:26" ht="15.5" x14ac:dyDescent="0.35">
      <c r="C191" t="s">
        <v>1823</v>
      </c>
      <c r="Z191" s="5">
        <v>-13489000000</v>
      </c>
    </row>
    <row r="192" spans="3:26" ht="15.5" x14ac:dyDescent="0.35">
      <c r="C192" t="s">
        <v>1824</v>
      </c>
      <c r="D192" s="5">
        <v>-13545811000000</v>
      </c>
      <c r="E192" s="5">
        <v>10214878000000</v>
      </c>
      <c r="F192" s="5">
        <v>-3316140000000</v>
      </c>
      <c r="G192" s="5">
        <v>-1732033000000</v>
      </c>
      <c r="I192" s="5">
        <v>-10979567000000</v>
      </c>
      <c r="J192" s="5">
        <v>17879752000000</v>
      </c>
      <c r="K192" s="5">
        <v>10253836000000</v>
      </c>
      <c r="L192" s="5">
        <v>4945225000000</v>
      </c>
      <c r="M192" s="5">
        <v>-4459030000000</v>
      </c>
      <c r="N192" s="5">
        <v>6401843000000</v>
      </c>
      <c r="O192" s="5">
        <v>1427888000000</v>
      </c>
      <c r="P192" s="5">
        <v>-19149928000000</v>
      </c>
      <c r="Q192" s="5">
        <v>11654066000000</v>
      </c>
      <c r="R192" s="5">
        <v>8322830000000</v>
      </c>
      <c r="S192" s="5">
        <v>4231854000000</v>
      </c>
      <c r="T192" s="5">
        <v>6725466000000</v>
      </c>
      <c r="U192" s="5">
        <v>12705100000000</v>
      </c>
      <c r="V192" s="5">
        <v>20389940000000</v>
      </c>
      <c r="W192" s="5">
        <v>11453903000000</v>
      </c>
      <c r="X192" s="5">
        <v>24582739000000</v>
      </c>
      <c r="Y192" s="5">
        <v>11589205000000</v>
      </c>
      <c r="Z192" s="5">
        <v>9642134000000</v>
      </c>
    </row>
    <row r="193" spans="3:26" ht="15.5" x14ac:dyDescent="0.35">
      <c r="C193" t="s">
        <v>165</v>
      </c>
      <c r="D193" s="5">
        <v>2727416000000</v>
      </c>
      <c r="E193" s="5">
        <v>-606306000000</v>
      </c>
      <c r="F193" s="5">
        <v>1032341000000</v>
      </c>
      <c r="G193" s="5">
        <v>-282414000000</v>
      </c>
      <c r="I193" s="5">
        <v>139458000000</v>
      </c>
      <c r="J193" s="5">
        <v>1610013000000</v>
      </c>
      <c r="K193" s="5">
        <v>-3717359000000</v>
      </c>
      <c r="L193" s="5">
        <v>291513000000</v>
      </c>
      <c r="M193" s="5">
        <v>-9484265000000</v>
      </c>
      <c r="N193" s="5">
        <v>-2548266000000</v>
      </c>
      <c r="O193" s="5">
        <v>-762302000000</v>
      </c>
      <c r="P193" s="5">
        <v>8739722000000</v>
      </c>
      <c r="Q193" s="5">
        <v>208032000000</v>
      </c>
      <c r="R193" s="5">
        <v>4037117000000</v>
      </c>
      <c r="S193" s="5">
        <v>-1378915000000</v>
      </c>
      <c r="T193" s="5">
        <v>-1457756000000</v>
      </c>
      <c r="U193" s="5">
        <v>-832988000000</v>
      </c>
      <c r="V193" s="5">
        <v>1887040000000</v>
      </c>
      <c r="W193" s="5">
        <v>1605548000000</v>
      </c>
      <c r="X193" s="5">
        <v>4826342000000</v>
      </c>
      <c r="Y193" s="5">
        <v>681866000000</v>
      </c>
      <c r="Z193" s="5">
        <v>656851000000</v>
      </c>
    </row>
    <row r="194" spans="3:26" ht="15.5" x14ac:dyDescent="0.35">
      <c r="C194" t="s">
        <v>166</v>
      </c>
      <c r="D194" s="5">
        <v>6029658000000</v>
      </c>
      <c r="E194" s="5">
        <v>-8838767000000</v>
      </c>
      <c r="F194" s="5">
        <v>-55861000000</v>
      </c>
      <c r="G194" s="5">
        <v>-1064107000000</v>
      </c>
      <c r="I194" s="5">
        <v>-4271924000000</v>
      </c>
      <c r="J194" s="5">
        <v>-19293524000000</v>
      </c>
      <c r="K194" s="5">
        <v>-957417000000</v>
      </c>
      <c r="L194" s="5">
        <v>3190521000000</v>
      </c>
      <c r="M194" s="5">
        <v>5686172000000</v>
      </c>
      <c r="N194" s="5">
        <v>-26274708000000</v>
      </c>
      <c r="O194" s="5">
        <v>-859855000000</v>
      </c>
      <c r="P194" s="5">
        <v>-79520000000</v>
      </c>
      <c r="Q194" s="5">
        <v>-50093000000</v>
      </c>
      <c r="R194" s="5">
        <v>-161648000000</v>
      </c>
      <c r="S194" s="5">
        <v>-221196000000</v>
      </c>
      <c r="T194" s="5">
        <v>206514000000</v>
      </c>
      <c r="U194" s="5">
        <v>-555193000000</v>
      </c>
      <c r="V194" s="5">
        <v>-475363000000</v>
      </c>
      <c r="W194" s="5">
        <v>-241288000000</v>
      </c>
      <c r="X194" s="5">
        <v>-318629000000</v>
      </c>
      <c r="Y194" s="5">
        <v>-277178000000</v>
      </c>
      <c r="Z194" s="5">
        <v>-316910000000</v>
      </c>
    </row>
    <row r="195" spans="3:26" ht="15.5" x14ac:dyDescent="0.35">
      <c r="C195" t="s">
        <v>1825</v>
      </c>
      <c r="Z195" s="5">
        <v>-43523000000</v>
      </c>
    </row>
    <row r="196" spans="3:26" ht="15.5" x14ac:dyDescent="0.35">
      <c r="C196" t="s">
        <v>1826</v>
      </c>
      <c r="P196" s="5">
        <v>24283000000</v>
      </c>
      <c r="Y196" s="5">
        <v>3284000000</v>
      </c>
      <c r="Z196" s="5">
        <v>31408000000</v>
      </c>
    </row>
    <row r="197" spans="3:26" ht="15.5" x14ac:dyDescent="0.35">
      <c r="C197" t="s">
        <v>170</v>
      </c>
      <c r="D197" s="5">
        <v>337000000</v>
      </c>
      <c r="E197" s="5">
        <v>7418000000</v>
      </c>
      <c r="F197" s="5">
        <v>3766000000</v>
      </c>
      <c r="G197" s="5">
        <v>1225000000</v>
      </c>
      <c r="I197" s="5">
        <v>14960000000</v>
      </c>
      <c r="J197" s="5">
        <v>23114000000</v>
      </c>
      <c r="K197" s="5">
        <v>4632000000</v>
      </c>
      <c r="L197" s="5">
        <v>36115000000</v>
      </c>
      <c r="M197" s="5">
        <v>30085000000</v>
      </c>
      <c r="N197" s="5">
        <v>9886000000</v>
      </c>
      <c r="O197" s="5">
        <v>10896000000</v>
      </c>
      <c r="P197" s="5">
        <v>9407000000</v>
      </c>
      <c r="Q197" s="5">
        <v>10163000000</v>
      </c>
      <c r="R197" s="5">
        <v>6209000000</v>
      </c>
      <c r="S197" s="5">
        <v>10498000000</v>
      </c>
      <c r="T197" s="5">
        <v>47360000000</v>
      </c>
      <c r="U197" s="5">
        <v>11891000000</v>
      </c>
      <c r="V197" s="5">
        <v>11224000000</v>
      </c>
      <c r="W197" s="5">
        <v>9770000000</v>
      </c>
      <c r="X197" s="5">
        <v>38533000000</v>
      </c>
      <c r="Y197" s="5">
        <v>10220000000</v>
      </c>
      <c r="Z197" s="5">
        <v>13993000000</v>
      </c>
    </row>
    <row r="198" spans="3:26" ht="15.5" x14ac:dyDescent="0.35">
      <c r="C198" t="s">
        <v>1827</v>
      </c>
      <c r="P198" s="5">
        <v>526631000000</v>
      </c>
      <c r="Q198" s="5">
        <v>52910000000</v>
      </c>
    </row>
    <row r="199" spans="3:26" ht="15.5" x14ac:dyDescent="0.35">
      <c r="C199" t="s">
        <v>997</v>
      </c>
      <c r="E199" s="5">
        <v>102571000000</v>
      </c>
      <c r="F199" s="5">
        <v>-71232000000</v>
      </c>
      <c r="G199" s="5">
        <v>120808000000</v>
      </c>
      <c r="I199" s="5">
        <v>152147000000</v>
      </c>
      <c r="J199" s="5">
        <v>52102000000</v>
      </c>
      <c r="K199" s="5">
        <v>62659000000</v>
      </c>
      <c r="L199" s="5">
        <v>50727000000</v>
      </c>
      <c r="M199" s="5">
        <v>59213000000</v>
      </c>
      <c r="N199" s="5">
        <v>35740000000</v>
      </c>
      <c r="O199" s="5">
        <v>24393000000</v>
      </c>
      <c r="P199" s="5">
        <v>40914000000</v>
      </c>
      <c r="Q199" s="5">
        <v>40759000000</v>
      </c>
      <c r="R199" s="5">
        <v>16924000000</v>
      </c>
      <c r="S199" s="5">
        <v>92053000000</v>
      </c>
      <c r="T199" s="5">
        <v>28724000000</v>
      </c>
      <c r="U199" s="5">
        <v>39334000000</v>
      </c>
      <c r="V199" s="5">
        <v>21073000000</v>
      </c>
      <c r="W199" s="5">
        <v>19745000000</v>
      </c>
      <c r="X199" s="5">
        <v>12722000000</v>
      </c>
      <c r="Y199" s="5">
        <v>5308000000</v>
      </c>
      <c r="Z199" s="5">
        <v>49000000</v>
      </c>
    </row>
    <row r="200" spans="3:26" ht="15.5" x14ac:dyDescent="0.35">
      <c r="C200" t="s">
        <v>168</v>
      </c>
      <c r="D200" s="5">
        <v>-72123000000</v>
      </c>
      <c r="E200" s="5">
        <v>-130762000000</v>
      </c>
      <c r="F200" s="5">
        <v>-72201000000</v>
      </c>
      <c r="G200" s="5">
        <v>-38662000000</v>
      </c>
      <c r="I200" s="5">
        <v>-294357000000</v>
      </c>
      <c r="J200" s="5">
        <v>-311238000000</v>
      </c>
      <c r="K200" s="5">
        <v>-159835000000</v>
      </c>
      <c r="L200" s="5">
        <v>-216043000000</v>
      </c>
      <c r="M200" s="5">
        <v>-189207000000</v>
      </c>
      <c r="N200" s="5">
        <v>-258656000000</v>
      </c>
      <c r="O200" s="5">
        <v>-857863000000</v>
      </c>
      <c r="P200" s="5">
        <v>-139458000000</v>
      </c>
      <c r="Q200" s="5">
        <v>-95765000000</v>
      </c>
      <c r="R200" s="5">
        <v>-184781000000</v>
      </c>
      <c r="S200" s="5">
        <v>-323747000000</v>
      </c>
      <c r="T200" s="5">
        <v>-338660000000</v>
      </c>
      <c r="U200" s="5">
        <v>-601418000000</v>
      </c>
      <c r="V200" s="5">
        <v>-507660000000</v>
      </c>
      <c r="W200" s="5">
        <v>-261803000000</v>
      </c>
      <c r="X200" s="5">
        <v>-367304000000</v>
      </c>
      <c r="Y200" s="5">
        <v>-295990000000</v>
      </c>
      <c r="Z200" s="5">
        <v>-318837000000</v>
      </c>
    </row>
    <row r="201" spans="3:26" ht="15.5" x14ac:dyDescent="0.35">
      <c r="C201" t="s">
        <v>530</v>
      </c>
      <c r="D201" s="5">
        <v>-17988000000</v>
      </c>
      <c r="E201" s="5">
        <v>-48339000000</v>
      </c>
      <c r="F201" s="5">
        <v>-45853000000</v>
      </c>
      <c r="G201" s="5">
        <v>-26270000000</v>
      </c>
      <c r="I201" s="5">
        <v>-140089000000</v>
      </c>
      <c r="J201" s="5">
        <v>-126985000000</v>
      </c>
      <c r="K201" s="5">
        <v>-142099000000</v>
      </c>
      <c r="L201" s="5">
        <v>-121310000000</v>
      </c>
      <c r="M201" s="5">
        <v>-122622000000</v>
      </c>
      <c r="N201" s="5">
        <v>-93069000000</v>
      </c>
      <c r="O201" s="5">
        <v>-37281000000</v>
      </c>
      <c r="P201" s="5">
        <v>-5013000000</v>
      </c>
    </row>
    <row r="202" spans="3:26" ht="15.5" x14ac:dyDescent="0.35">
      <c r="C202" t="s">
        <v>1828</v>
      </c>
      <c r="D202" s="5">
        <v>6119432000000</v>
      </c>
      <c r="E202" s="5">
        <v>-8769655000000</v>
      </c>
      <c r="F202" s="5">
        <v>129659000000</v>
      </c>
      <c r="G202" s="5">
        <v>-1121208000000</v>
      </c>
      <c r="I202" s="5">
        <v>-4004585000000</v>
      </c>
      <c r="J202" s="5">
        <v>-18930517000000</v>
      </c>
      <c r="K202" s="5">
        <v>-722774000000</v>
      </c>
      <c r="L202" s="5">
        <v>3441032000000</v>
      </c>
      <c r="M202" s="5">
        <v>5806900000000</v>
      </c>
      <c r="N202" s="5">
        <v>-25968609000000</v>
      </c>
    </row>
    <row r="203" spans="3:26" ht="15.5" x14ac:dyDescent="0.35">
      <c r="C203" t="s">
        <v>1829</v>
      </c>
      <c r="P203" s="5">
        <v>-9653000000</v>
      </c>
      <c r="T203" s="5">
        <v>480750000000</v>
      </c>
      <c r="U203" s="5">
        <v>-5000000000</v>
      </c>
    </row>
    <row r="204" spans="3:26" ht="15.5" x14ac:dyDescent="0.35">
      <c r="C204" t="s">
        <v>1562</v>
      </c>
      <c r="Q204" s="5">
        <v>-5250000000</v>
      </c>
      <c r="T204" s="5">
        <v>-5000000000</v>
      </c>
      <c r="W204" s="5">
        <v>-9000000000</v>
      </c>
      <c r="X204" s="5">
        <v>-20000000000</v>
      </c>
    </row>
    <row r="205" spans="3:26" ht="15.5" x14ac:dyDescent="0.35">
      <c r="C205" t="s">
        <v>1830</v>
      </c>
      <c r="T205" s="5">
        <v>-6660000000</v>
      </c>
    </row>
    <row r="206" spans="3:26" ht="15.5" x14ac:dyDescent="0.35">
      <c r="C206" t="s">
        <v>1831</v>
      </c>
      <c r="X206" s="5">
        <v>17420000000</v>
      </c>
    </row>
    <row r="207" spans="3:26" ht="15.5" x14ac:dyDescent="0.35">
      <c r="C207" t="s">
        <v>186</v>
      </c>
      <c r="D207" s="5">
        <v>2727416000000</v>
      </c>
      <c r="E207" s="5">
        <v>-606306000000</v>
      </c>
      <c r="F207" s="5">
        <v>1032341000000</v>
      </c>
      <c r="G207" s="5">
        <v>-282414000000</v>
      </c>
      <c r="I207" s="5">
        <v>139458000000</v>
      </c>
      <c r="J207" s="5">
        <v>1610013000000</v>
      </c>
      <c r="K207" s="5">
        <v>-3717359000000</v>
      </c>
      <c r="L207" s="5">
        <v>291513000000</v>
      </c>
      <c r="M207" s="5">
        <v>-9484265000000</v>
      </c>
      <c r="N207" s="5">
        <v>-2548266000000</v>
      </c>
      <c r="O207" s="5">
        <v>-762302000000</v>
      </c>
      <c r="P207" s="5">
        <v>8739722000000</v>
      </c>
      <c r="Q207" s="5">
        <v>208032000000</v>
      </c>
      <c r="R207" s="5">
        <v>4037117000000</v>
      </c>
      <c r="S207" s="5">
        <v>-1378915000000</v>
      </c>
      <c r="T207" s="5">
        <v>-1457756000000</v>
      </c>
      <c r="U207" s="5">
        <v>-832988000000</v>
      </c>
      <c r="V207" s="5">
        <v>1887040000000</v>
      </c>
      <c r="W207" s="5">
        <v>1605548000000</v>
      </c>
      <c r="X207" s="5">
        <v>4826342000000</v>
      </c>
      <c r="Y207" s="5">
        <v>681866000000</v>
      </c>
      <c r="Z207" s="5">
        <v>656851000000</v>
      </c>
    </row>
    <row r="208" spans="3:26" ht="15.5" x14ac:dyDescent="0.35">
      <c r="C208" t="s">
        <v>1832</v>
      </c>
      <c r="D208" s="5">
        <v>2712000000000</v>
      </c>
      <c r="F208" s="5">
        <v>3200000000000</v>
      </c>
      <c r="I208" s="5">
        <v>3200000000000</v>
      </c>
      <c r="J208" s="5">
        <v>3960000000000</v>
      </c>
      <c r="P208" s="5">
        <v>7500000000000</v>
      </c>
      <c r="Q208" s="5">
        <v>100000000000</v>
      </c>
      <c r="R208" s="5">
        <v>4225000000000</v>
      </c>
      <c r="S208" s="5">
        <v>700000000000</v>
      </c>
      <c r="T208" s="5">
        <v>135000000000</v>
      </c>
      <c r="U208" s="5">
        <v>153000000000</v>
      </c>
      <c r="V208" s="5">
        <v>2100000000000</v>
      </c>
      <c r="W208" s="5">
        <v>1785000000000</v>
      </c>
      <c r="X208" s="5">
        <v>540000000000</v>
      </c>
      <c r="Y208" s="5">
        <v>800000000000</v>
      </c>
      <c r="Z208" s="5">
        <v>-449373000000</v>
      </c>
    </row>
    <row r="209" spans="3:26" ht="15.5" x14ac:dyDescent="0.35">
      <c r="C209" t="s">
        <v>1833</v>
      </c>
      <c r="M209" s="5">
        <v>-2000000000000</v>
      </c>
    </row>
    <row r="210" spans="3:26" ht="15.5" x14ac:dyDescent="0.35">
      <c r="C210" t="s">
        <v>1131</v>
      </c>
      <c r="Q210" s="5">
        <v>58823000000</v>
      </c>
      <c r="T210" s="5">
        <v>31700000000</v>
      </c>
    </row>
    <row r="211" spans="3:26" ht="15.5" x14ac:dyDescent="0.35">
      <c r="C211" t="s">
        <v>1834</v>
      </c>
    </row>
    <row r="212" spans="3:26" ht="15.5" x14ac:dyDescent="0.35">
      <c r="C212" t="s">
        <v>1835</v>
      </c>
      <c r="J212" s="5">
        <v>50000000000</v>
      </c>
    </row>
    <row r="213" spans="3:26" ht="15.5" x14ac:dyDescent="0.35">
      <c r="C213" t="s">
        <v>1044</v>
      </c>
    </row>
    <row r="214" spans="3:26" ht="15.5" x14ac:dyDescent="0.35">
      <c r="C214" t="s">
        <v>1211</v>
      </c>
      <c r="E214" s="5">
        <v>2060000000000</v>
      </c>
      <c r="I214" s="5">
        <v>2060000000000</v>
      </c>
      <c r="J214" s="5">
        <v>3500000000000</v>
      </c>
      <c r="K214" s="5">
        <v>3150000000000</v>
      </c>
      <c r="L214" s="5">
        <v>2425576000000</v>
      </c>
    </row>
    <row r="215" spans="3:26" ht="15.5" x14ac:dyDescent="0.35">
      <c r="C215" t="s">
        <v>1836</v>
      </c>
    </row>
    <row r="216" spans="3:26" ht="15.5" x14ac:dyDescent="0.35">
      <c r="C216" t="s">
        <v>1204</v>
      </c>
      <c r="E216" s="5">
        <v>1302000000000</v>
      </c>
      <c r="F216" s="5">
        <v>-1302000000000</v>
      </c>
      <c r="O216" s="5">
        <v>-2000000000000</v>
      </c>
      <c r="Q216" s="5">
        <v>-2460000000000</v>
      </c>
    </row>
    <row r="217" spans="3:26" ht="15.5" x14ac:dyDescent="0.35">
      <c r="C217" t="s">
        <v>546</v>
      </c>
      <c r="G217" s="5">
        <v>-96709000000</v>
      </c>
      <c r="I217" s="5">
        <v>-96709000000</v>
      </c>
      <c r="U217" s="5">
        <v>-30996000000</v>
      </c>
      <c r="V217" s="5">
        <v>-50683000000</v>
      </c>
      <c r="W217" s="5">
        <v>-30255000000</v>
      </c>
      <c r="X217" s="5">
        <v>-17959000000</v>
      </c>
      <c r="Y217" s="5">
        <v>-5949000000</v>
      </c>
      <c r="Z217" s="5">
        <v>-24810000000</v>
      </c>
    </row>
    <row r="218" spans="3:26" ht="15.5" x14ac:dyDescent="0.35">
      <c r="C218" t="s">
        <v>1056</v>
      </c>
      <c r="Y218" s="5">
        <v>1500939000000</v>
      </c>
      <c r="Z218" s="5">
        <v>49643000000</v>
      </c>
    </row>
    <row r="219" spans="3:26" ht="15.5" x14ac:dyDescent="0.35">
      <c r="C219" t="s">
        <v>481</v>
      </c>
      <c r="E219" s="5">
        <v>1181000000</v>
      </c>
      <c r="F219" s="5">
        <v>-1010762000000</v>
      </c>
      <c r="I219" s="5">
        <v>-1009581000000</v>
      </c>
      <c r="K219" s="5">
        <v>-193310000000</v>
      </c>
      <c r="L219" s="5">
        <v>-481075000000</v>
      </c>
    </row>
    <row r="220" spans="3:26" ht="15.5" x14ac:dyDescent="0.35">
      <c r="C220" t="s">
        <v>1837</v>
      </c>
    </row>
    <row r="221" spans="3:26" ht="15.5" x14ac:dyDescent="0.35">
      <c r="C221" t="s">
        <v>1838</v>
      </c>
      <c r="N221" s="5">
        <v>53777000000</v>
      </c>
      <c r="W221" s="5">
        <v>400323000000</v>
      </c>
      <c r="X221" s="5">
        <v>21790000000</v>
      </c>
    </row>
    <row r="222" spans="3:26" ht="15.5" x14ac:dyDescent="0.35">
      <c r="C222" t="s">
        <v>1839</v>
      </c>
      <c r="G222" s="5">
        <v>41320000000</v>
      </c>
    </row>
    <row r="223" spans="3:26" ht="15.5" x14ac:dyDescent="0.35">
      <c r="C223" t="s">
        <v>672</v>
      </c>
      <c r="Z223" s="5">
        <v>-156184000000</v>
      </c>
    </row>
    <row r="224" spans="3:26" ht="15.5" x14ac:dyDescent="0.35">
      <c r="C224" t="s">
        <v>1840</v>
      </c>
      <c r="D224" s="5">
        <v>-16616000000</v>
      </c>
    </row>
    <row r="225" spans="3:26" ht="15.5" x14ac:dyDescent="0.35">
      <c r="C225" t="s">
        <v>786</v>
      </c>
      <c r="P225" s="5">
        <v>-3377000000</v>
      </c>
      <c r="Q225" s="5">
        <v>-6181000000</v>
      </c>
      <c r="T225" s="5">
        <v>-7359000000</v>
      </c>
      <c r="W225" s="5">
        <v>-16960000000</v>
      </c>
    </row>
    <row r="226" spans="3:26" ht="15.5" x14ac:dyDescent="0.35">
      <c r="C226" t="s">
        <v>549</v>
      </c>
      <c r="Q226" s="5">
        <v>30339000000</v>
      </c>
      <c r="R226" s="5">
        <v>5149000000</v>
      </c>
      <c r="S226" s="5">
        <v>5337000000</v>
      </c>
      <c r="T226" s="5">
        <v>102596000000</v>
      </c>
    </row>
    <row r="227" spans="3:26" ht="15.5" x14ac:dyDescent="0.35">
      <c r="C227" t="s">
        <v>1841</v>
      </c>
      <c r="F227" s="5">
        <v>-19017000000</v>
      </c>
      <c r="I227" s="5">
        <v>-19017000000</v>
      </c>
      <c r="J227" s="5">
        <v>-26908000000</v>
      </c>
      <c r="P227" s="5">
        <v>-46826000000</v>
      </c>
      <c r="Q227" s="5">
        <v>-1245000000</v>
      </c>
      <c r="R227" s="5">
        <v>-13801000000</v>
      </c>
      <c r="S227" s="5">
        <v>-3738000000</v>
      </c>
      <c r="T227" s="5">
        <v>-1084000000</v>
      </c>
      <c r="U227" s="5">
        <v>-1174000000</v>
      </c>
      <c r="V227" s="5">
        <v>-19838000000</v>
      </c>
      <c r="W227" s="5">
        <v>-15231000000</v>
      </c>
      <c r="X227" s="5">
        <v>-5227000000</v>
      </c>
      <c r="Y227" s="5">
        <v>-9539000000</v>
      </c>
      <c r="Z227" s="5">
        <v>-12530000000</v>
      </c>
    </row>
    <row r="228" spans="3:26" ht="15.5" x14ac:dyDescent="0.35">
      <c r="C228" t="s">
        <v>1842</v>
      </c>
    </row>
    <row r="229" spans="3:26" ht="15.5" x14ac:dyDescent="0.35">
      <c r="C229" t="s">
        <v>1843</v>
      </c>
      <c r="J229" s="5">
        <v>-2147000000</v>
      </c>
      <c r="V229" s="5">
        <v>-12227000000</v>
      </c>
      <c r="X229" s="5">
        <v>-29828000000</v>
      </c>
      <c r="Z229" s="5">
        <v>-12530000000</v>
      </c>
    </row>
    <row r="230" spans="3:26" ht="15.5" x14ac:dyDescent="0.35">
      <c r="C230" t="s">
        <v>1844</v>
      </c>
      <c r="P230" s="5">
        <v>-8239000000</v>
      </c>
      <c r="Q230" s="5">
        <v>-11614000000</v>
      </c>
      <c r="R230" s="5">
        <v>-3363000000</v>
      </c>
    </row>
    <row r="231" spans="3:26" ht="15.5" x14ac:dyDescent="0.35">
      <c r="C231" t="s">
        <v>1845</v>
      </c>
      <c r="E231" s="5">
        <v>-1302000000000</v>
      </c>
      <c r="I231" s="5">
        <v>-1302000000000</v>
      </c>
      <c r="J231" s="5">
        <v>-2400000000000</v>
      </c>
      <c r="K231" s="5">
        <v>-100000000000</v>
      </c>
      <c r="P231" s="5">
        <v>1302000000000</v>
      </c>
      <c r="Q231" s="5">
        <v>2400000000000</v>
      </c>
      <c r="V231" s="5">
        <v>2000000000000</v>
      </c>
      <c r="X231" s="5">
        <v>2460000000000</v>
      </c>
      <c r="Z231" s="5">
        <v>200000000000</v>
      </c>
    </row>
    <row r="232" spans="3:26" ht="15.5" x14ac:dyDescent="0.35">
      <c r="C232" t="s">
        <v>461</v>
      </c>
      <c r="D232" s="5">
        <v>-26480000000</v>
      </c>
      <c r="E232" s="5">
        <v>-11465000000</v>
      </c>
      <c r="F232" s="5">
        <v>-27210000000</v>
      </c>
      <c r="G232" s="5">
        <v>-12713000000</v>
      </c>
      <c r="I232" s="5">
        <v>-83757000000</v>
      </c>
      <c r="J232" s="5">
        <v>-105268000000</v>
      </c>
      <c r="K232" s="5">
        <v>-80412000000</v>
      </c>
      <c r="L232" s="5">
        <v>-85557000000</v>
      </c>
      <c r="M232" s="5">
        <v>-51789000000</v>
      </c>
      <c r="N232" s="5">
        <v>-46510000000</v>
      </c>
    </row>
    <row r="233" spans="3:26" ht="15.5" x14ac:dyDescent="0.35">
      <c r="C233" t="s">
        <v>1846</v>
      </c>
      <c r="P233" s="5">
        <v>-73964000000</v>
      </c>
      <c r="Q233" s="5">
        <v>-44000000000</v>
      </c>
      <c r="U233" s="5">
        <v>-1500000000000</v>
      </c>
      <c r="W233" s="5">
        <v>79905000000</v>
      </c>
      <c r="X233" s="5">
        <v>-42905000000</v>
      </c>
      <c r="Y233" s="5">
        <v>-43900000000</v>
      </c>
    </row>
    <row r="234" spans="3:26" ht="15.5" x14ac:dyDescent="0.35">
      <c r="C234" t="s">
        <v>1847</v>
      </c>
      <c r="Q234" s="5">
        <v>50525000000</v>
      </c>
      <c r="T234" s="5">
        <v>535000000</v>
      </c>
      <c r="U234" s="5">
        <v>-535000000</v>
      </c>
      <c r="V234" s="5">
        <v>13000000000</v>
      </c>
    </row>
    <row r="235" spans="3:26" ht="15.5" x14ac:dyDescent="0.35">
      <c r="C235" t="s">
        <v>716</v>
      </c>
      <c r="G235" s="5">
        <v>-20600000000</v>
      </c>
      <c r="I235" s="5">
        <v>-20600000000</v>
      </c>
      <c r="N235" s="5">
        <v>-4233000000</v>
      </c>
    </row>
    <row r="236" spans="3:26" ht="15.5" x14ac:dyDescent="0.35">
      <c r="C236" t="s">
        <v>1593</v>
      </c>
      <c r="E236" s="5">
        <v>6879000000</v>
      </c>
      <c r="I236" s="5">
        <v>6879000000</v>
      </c>
    </row>
    <row r="237" spans="3:26" ht="15.5" x14ac:dyDescent="0.35">
      <c r="C237" t="s">
        <v>477</v>
      </c>
      <c r="D237" s="5">
        <v>58512000000</v>
      </c>
      <c r="E237" s="5">
        <v>-2662901000000</v>
      </c>
      <c r="F237" s="5">
        <v>191330000000</v>
      </c>
      <c r="G237" s="5">
        <v>-193712000000</v>
      </c>
      <c r="I237" s="5">
        <v>-2595757000000</v>
      </c>
      <c r="J237" s="5">
        <v>-3365664000000</v>
      </c>
      <c r="K237" s="5">
        <v>-2493637000000</v>
      </c>
      <c r="L237" s="5">
        <v>-1567431000000</v>
      </c>
      <c r="M237" s="5">
        <v>-1807476000000</v>
      </c>
      <c r="N237" s="5">
        <v>-2551300000000</v>
      </c>
      <c r="O237" s="5">
        <v>1237698000000</v>
      </c>
      <c r="P237" s="5">
        <v>243497000000</v>
      </c>
      <c r="Q237" s="5">
        <v>1210475000000</v>
      </c>
      <c r="R237" s="5">
        <v>-39868000000</v>
      </c>
      <c r="S237" s="5">
        <v>-510514000000</v>
      </c>
      <c r="T237" s="5">
        <v>409856000000</v>
      </c>
      <c r="U237" s="5">
        <v>854717000000</v>
      </c>
      <c r="V237" s="5">
        <v>-430212000000</v>
      </c>
      <c r="W237" s="5">
        <v>-597234000000</v>
      </c>
      <c r="X237" s="5">
        <v>1950471000000</v>
      </c>
      <c r="Y237" s="5">
        <v>-1559685000000</v>
      </c>
      <c r="Z237" s="5">
        <v>1050105000000</v>
      </c>
    </row>
    <row r="238" spans="3:26" ht="15.5" x14ac:dyDescent="0.35">
      <c r="C238" t="s">
        <v>185</v>
      </c>
      <c r="Z238" s="5">
        <v>12530000000</v>
      </c>
    </row>
    <row r="239" spans="3:26" ht="15.5" x14ac:dyDescent="0.35">
      <c r="C239" t="s">
        <v>215</v>
      </c>
      <c r="D239" s="5">
        <v>3694175000000</v>
      </c>
      <c r="E239" s="5">
        <v>-4151633000000</v>
      </c>
      <c r="F239" s="5">
        <v>2455793000000</v>
      </c>
      <c r="G239" s="5">
        <v>-299922000000</v>
      </c>
      <c r="I239" s="5">
        <v>-6014205000000</v>
      </c>
      <c r="J239" s="5">
        <v>1338181000000</v>
      </c>
      <c r="K239" s="5">
        <v>-803292000000</v>
      </c>
      <c r="L239" s="5">
        <v>3291774000000</v>
      </c>
      <c r="M239" s="5">
        <v>-768482000000</v>
      </c>
      <c r="N239" s="5">
        <v>-927085000000</v>
      </c>
      <c r="O239" s="5">
        <v>43291000000</v>
      </c>
      <c r="P239" s="5">
        <v>-2484223000000</v>
      </c>
      <c r="Q239" s="5">
        <v>-6929233000000</v>
      </c>
      <c r="R239" s="5">
        <v>4405115000000</v>
      </c>
      <c r="S239" s="5">
        <v>4028597000000</v>
      </c>
      <c r="T239" s="5">
        <v>-9546111000000</v>
      </c>
      <c r="U239" s="5">
        <v>6972101000000</v>
      </c>
      <c r="V239" s="5">
        <v>-8052850000000</v>
      </c>
      <c r="W239" s="5">
        <v>-8188760000000</v>
      </c>
      <c r="X239" s="5">
        <v>16162202000000</v>
      </c>
      <c r="Y239" s="5">
        <v>19814000000</v>
      </c>
      <c r="Z239" s="5">
        <v>1360086000000</v>
      </c>
    </row>
    <row r="240" spans="3:26" ht="15.5" x14ac:dyDescent="0.35">
      <c r="C240" t="s">
        <v>1848</v>
      </c>
      <c r="O240" s="5">
        <v>-5308000000</v>
      </c>
      <c r="V240" s="5">
        <v>-818362000000</v>
      </c>
    </row>
    <row r="241" spans="2:26" ht="15.5" x14ac:dyDescent="0.35">
      <c r="C241" t="s">
        <v>216</v>
      </c>
      <c r="D241" s="5">
        <v>12083544000000</v>
      </c>
      <c r="I241" s="5">
        <v>17855635000000</v>
      </c>
      <c r="J241" s="5">
        <v>16504062000000</v>
      </c>
      <c r="K241" s="5">
        <v>17353469000000</v>
      </c>
      <c r="L241" s="5">
        <v>13766259000000</v>
      </c>
      <c r="M241" s="5">
        <v>14569658000000</v>
      </c>
      <c r="N241" s="5">
        <v>15309731000000</v>
      </c>
      <c r="O241" s="5">
        <v>15445890000000</v>
      </c>
      <c r="P241" s="5">
        <v>17779811000000</v>
      </c>
      <c r="Q241" s="5">
        <v>25150092000000</v>
      </c>
      <c r="R241" s="5">
        <v>20744977000000</v>
      </c>
      <c r="S241" s="5">
        <v>16716380000000</v>
      </c>
      <c r="T241" s="5">
        <v>26262491000000</v>
      </c>
      <c r="U241" s="5">
        <v>19290390000000</v>
      </c>
      <c r="V241" s="5">
        <v>28161602000000</v>
      </c>
      <c r="W241" s="5">
        <v>36350362000000</v>
      </c>
      <c r="X241" s="5">
        <v>20188160000000</v>
      </c>
      <c r="Y241" s="5">
        <v>4227816000000</v>
      </c>
      <c r="Z241" s="5">
        <v>2867730000000</v>
      </c>
    </row>
    <row r="242" spans="2:26" ht="15.5" x14ac:dyDescent="0.35">
      <c r="C242" t="s">
        <v>1849</v>
      </c>
    </row>
    <row r="243" spans="2:26" ht="15.5" x14ac:dyDescent="0.35">
      <c r="C243" t="s">
        <v>1148</v>
      </c>
    </row>
    <row r="244" spans="2:26" ht="15.5" x14ac:dyDescent="0.35">
      <c r="C244" t="s">
        <v>1850</v>
      </c>
    </row>
    <row r="245" spans="2:26" ht="15.5" x14ac:dyDescent="0.35">
      <c r="C245" t="s">
        <v>1851</v>
      </c>
      <c r="D245" s="5">
        <v>12083544000000</v>
      </c>
      <c r="I245" s="5">
        <v>17855635000000</v>
      </c>
      <c r="J245" s="5">
        <v>16504062000000</v>
      </c>
      <c r="K245" s="5">
        <v>17353469000000</v>
      </c>
      <c r="L245" s="5">
        <v>13766259000000</v>
      </c>
      <c r="M245" s="5">
        <v>14569658000000</v>
      </c>
      <c r="N245" s="5">
        <v>15309731000000</v>
      </c>
      <c r="O245" s="5">
        <v>15445890000000</v>
      </c>
      <c r="P245" s="5">
        <v>17779811000000</v>
      </c>
      <c r="Q245" s="5">
        <v>25150092000000</v>
      </c>
      <c r="R245" s="5">
        <v>20744977000000</v>
      </c>
      <c r="S245" s="5">
        <v>16716380000000</v>
      </c>
      <c r="T245" s="5">
        <v>26262491000000</v>
      </c>
      <c r="U245" s="5">
        <v>19290390000000</v>
      </c>
      <c r="V245" s="5">
        <v>28161602000000</v>
      </c>
      <c r="W245" s="5">
        <v>36350362000000</v>
      </c>
      <c r="X245" s="5">
        <v>20188160000000</v>
      </c>
      <c r="Y245" s="5">
        <v>4227816000000</v>
      </c>
      <c r="Z245" s="5">
        <v>2867730000000</v>
      </c>
    </row>
    <row r="246" spans="2:26" ht="15.5" x14ac:dyDescent="0.35">
      <c r="C246" t="s">
        <v>217</v>
      </c>
      <c r="D246" s="5">
        <v>80313000000</v>
      </c>
      <c r="E246" s="5">
        <v>-8410000000</v>
      </c>
      <c r="F246" s="5">
        <v>74478000000</v>
      </c>
      <c r="G246" s="5">
        <v>17515000000</v>
      </c>
      <c r="I246" s="5">
        <v>242114000000</v>
      </c>
      <c r="J246" s="5">
        <v>13392000000</v>
      </c>
      <c r="K246" s="5">
        <v>-46115000000</v>
      </c>
      <c r="L246" s="5">
        <v>295436000000</v>
      </c>
      <c r="M246" s="5">
        <v>-34917000000</v>
      </c>
      <c r="N246" s="5">
        <v>187012000000</v>
      </c>
      <c r="O246" s="5">
        <v>-174142000000</v>
      </c>
      <c r="P246" s="5">
        <v>150302000000</v>
      </c>
      <c r="Q246" s="5">
        <v>-441048000000</v>
      </c>
    </row>
    <row r="247" spans="2:26" ht="15.5" x14ac:dyDescent="0.35">
      <c r="C247" t="s">
        <v>220</v>
      </c>
      <c r="D247" s="5">
        <v>15858032000000</v>
      </c>
      <c r="E247" s="5">
        <v>-4160043000000</v>
      </c>
      <c r="F247" s="5">
        <v>2530271000000</v>
      </c>
      <c r="G247" s="5">
        <v>-282407000000</v>
      </c>
      <c r="I247" s="5">
        <v>12083544000000</v>
      </c>
      <c r="J247" s="5">
        <v>17855635000000</v>
      </c>
      <c r="K247" s="5">
        <v>16504062000000</v>
      </c>
      <c r="L247" s="5">
        <v>17353469000000</v>
      </c>
      <c r="M247" s="5">
        <v>13766259000000</v>
      </c>
      <c r="N247" s="5">
        <v>14569658000000</v>
      </c>
      <c r="O247" s="5">
        <v>15309731000000</v>
      </c>
      <c r="P247" s="5">
        <v>15445890000000</v>
      </c>
      <c r="Q247" s="5">
        <v>17779811000000</v>
      </c>
      <c r="R247" s="5">
        <v>25150092000000</v>
      </c>
      <c r="S247" s="5">
        <v>20744977000000</v>
      </c>
      <c r="T247" s="5">
        <v>16716380000000</v>
      </c>
      <c r="U247" s="5">
        <v>26262491000000</v>
      </c>
      <c r="V247" s="5">
        <v>19290390000000</v>
      </c>
      <c r="W247" s="5">
        <v>28161602000000</v>
      </c>
      <c r="X247" s="5">
        <v>36350362000000</v>
      </c>
      <c r="Y247" s="5">
        <v>4247630000000</v>
      </c>
      <c r="Z247" s="5">
        <v>4227816000000</v>
      </c>
    </row>
    <row r="249" spans="2:26" ht="15.5" x14ac:dyDescent="0.35">
      <c r="B249" t="s">
        <v>221</v>
      </c>
      <c r="C249" t="s">
        <v>11</v>
      </c>
      <c r="D249" s="5">
        <v>24090000000</v>
      </c>
      <c r="E249" s="5">
        <v>24090000000</v>
      </c>
      <c r="F249" s="5">
        <v>24090000000</v>
      </c>
      <c r="G249" s="5">
        <v>24090000000</v>
      </c>
      <c r="I249" s="5">
        <v>24090000000</v>
      </c>
      <c r="J249" s="5">
        <v>24090000000</v>
      </c>
      <c r="K249" s="5">
        <v>24090000000</v>
      </c>
      <c r="L249" s="5">
        <v>24090000000</v>
      </c>
      <c r="M249" s="5">
        <v>24090000000</v>
      </c>
      <c r="N249" s="5">
        <v>24090000000</v>
      </c>
      <c r="O249" s="5">
        <v>24090000000</v>
      </c>
      <c r="P249" s="5">
        <v>24090000000</v>
      </c>
      <c r="Q249" s="5">
        <v>24090000000</v>
      </c>
      <c r="R249" s="5">
        <v>24090000000</v>
      </c>
      <c r="S249" s="5">
        <v>24090000000</v>
      </c>
      <c r="T249" s="5">
        <v>24090000000</v>
      </c>
      <c r="U249" s="5">
        <v>24090000000</v>
      </c>
      <c r="V249" s="5">
        <v>24090000000</v>
      </c>
      <c r="W249" s="5">
        <v>24090000000</v>
      </c>
      <c r="X249" s="5">
        <v>24090000000</v>
      </c>
      <c r="Y249" s="5">
        <v>24090000000</v>
      </c>
      <c r="Z249" s="5">
        <v>20340000000</v>
      </c>
    </row>
    <row r="250" spans="2:26" ht="15.5" x14ac:dyDescent="0.35">
      <c r="C250" t="s">
        <v>222</v>
      </c>
      <c r="D250" s="5">
        <v>29</v>
      </c>
      <c r="E250" s="6">
        <v>26.19</v>
      </c>
      <c r="F250" s="6">
        <v>30.67</v>
      </c>
      <c r="G250" s="6">
        <v>26.94</v>
      </c>
    </row>
    <row r="251" spans="2:26" ht="15.5" x14ac:dyDescent="0.35">
      <c r="C251" t="s">
        <v>223</v>
      </c>
      <c r="D251" s="6">
        <v>32.590000000000003</v>
      </c>
      <c r="E251" s="6">
        <v>41.24</v>
      </c>
      <c r="F251" s="6">
        <v>35.21</v>
      </c>
      <c r="G251" s="6">
        <v>42.5</v>
      </c>
    </row>
    <row r="252" spans="2:26" ht="15.5" x14ac:dyDescent="0.35">
      <c r="C252" t="s">
        <v>72</v>
      </c>
      <c r="D252" s="6">
        <v>5.93</v>
      </c>
      <c r="E252" s="6">
        <v>6.61</v>
      </c>
      <c r="F252" s="6">
        <v>6.77</v>
      </c>
      <c r="G252" s="6">
        <v>7.08</v>
      </c>
    </row>
    <row r="253" spans="2:26" ht="15.5" x14ac:dyDescent="0.35">
      <c r="C253" t="s">
        <v>224</v>
      </c>
      <c r="D253" s="5">
        <v>1061940000000</v>
      </c>
      <c r="E253" s="5">
        <v>1226190000000</v>
      </c>
      <c r="F253" s="5">
        <v>1148110000000</v>
      </c>
      <c r="G253" s="5">
        <v>990910000000</v>
      </c>
    </row>
    <row r="254" spans="2:26" ht="15.5" x14ac:dyDescent="0.35">
      <c r="C254" t="s">
        <v>225</v>
      </c>
      <c r="D254" s="6">
        <v>3.0999999999999999E-3</v>
      </c>
      <c r="E254" s="6">
        <v>2.7000000000000001E-3</v>
      </c>
      <c r="F254" s="6">
        <v>3.3E-3</v>
      </c>
      <c r="G254" s="6">
        <v>2.8000000000000004E-3</v>
      </c>
    </row>
    <row r="255" spans="2:26" ht="15.5" x14ac:dyDescent="0.35">
      <c r="C255" t="s">
        <v>226</v>
      </c>
      <c r="D255" s="6">
        <v>1.29E-2</v>
      </c>
      <c r="E255" s="6">
        <v>1.15E-2</v>
      </c>
      <c r="F255" s="6">
        <v>1.3600000000000001E-2</v>
      </c>
      <c r="G255" s="6">
        <v>1.2199999999999999E-2</v>
      </c>
    </row>
    <row r="256" spans="2:26" ht="15.5" x14ac:dyDescent="0.35">
      <c r="C256" t="s">
        <v>227</v>
      </c>
      <c r="D256" s="6">
        <v>4.0000000000000001E-3</v>
      </c>
      <c r="E256" s="6">
        <v>4.6999999999999993E-3</v>
      </c>
      <c r="F256" s="6">
        <v>4.4000000000000003E-3</v>
      </c>
      <c r="G256" s="6">
        <v>3.7000000000000002E-3</v>
      </c>
    </row>
    <row r="257" spans="3:7" ht="15.5" x14ac:dyDescent="0.35">
      <c r="C257" t="s">
        <v>228</v>
      </c>
    </row>
    <row r="258" spans="3:7" ht="15.5" x14ac:dyDescent="0.35">
      <c r="C258" t="s">
        <v>229</v>
      </c>
      <c r="D258" s="5">
        <v>58132000000000</v>
      </c>
      <c r="E258" s="5">
        <v>58773000000000</v>
      </c>
      <c r="F258" s="5">
        <v>57880000000000</v>
      </c>
      <c r="G258" s="5">
        <v>56800000000000</v>
      </c>
    </row>
    <row r="259" spans="3:7" ht="15.5" x14ac:dyDescent="0.35">
      <c r="C259" t="s">
        <v>230</v>
      </c>
      <c r="D259" s="6">
        <v>0.42</v>
      </c>
      <c r="E259" s="6">
        <v>0.47</v>
      </c>
      <c r="F259" s="6">
        <v>0.48</v>
      </c>
      <c r="G259" s="6">
        <v>0.52</v>
      </c>
    </row>
    <row r="260" spans="3:7" ht="15.5" x14ac:dyDescent="0.35">
      <c r="C260" t="s">
        <v>231</v>
      </c>
      <c r="D260" s="6">
        <v>2254.0500000000002</v>
      </c>
      <c r="E260" s="6">
        <v>2282.29</v>
      </c>
      <c r="F260" s="6">
        <v>2247.4899999999998</v>
      </c>
      <c r="G260" s="6">
        <v>2204.4899999999998</v>
      </c>
    </row>
    <row r="261" spans="3:7" ht="15.5" x14ac:dyDescent="0.35">
      <c r="C261" t="s">
        <v>232</v>
      </c>
      <c r="D261" s="6">
        <v>0.42</v>
      </c>
      <c r="E261" s="6">
        <v>0.48</v>
      </c>
      <c r="F261" s="6">
        <v>0.49</v>
      </c>
      <c r="G261" s="6">
        <v>0.53</v>
      </c>
    </row>
    <row r="262" spans="3:7" ht="15.5" x14ac:dyDescent="0.35">
      <c r="C262" t="s">
        <v>233</v>
      </c>
      <c r="D262" s="6">
        <v>2226.73</v>
      </c>
      <c r="E262" s="6">
        <v>2254.71</v>
      </c>
      <c r="F262" s="6">
        <v>2220.66</v>
      </c>
      <c r="G262" s="6">
        <v>2178.98</v>
      </c>
    </row>
    <row r="263" spans="3:7" ht="15.5" x14ac:dyDescent="0.35">
      <c r="C263" t="s">
        <v>234</v>
      </c>
    </row>
    <row r="264" spans="3:7" ht="15.5" x14ac:dyDescent="0.35">
      <c r="C264" t="s">
        <v>235</v>
      </c>
    </row>
    <row r="265" spans="3:7" ht="15.5" x14ac:dyDescent="0.35">
      <c r="C265" t="s">
        <v>236</v>
      </c>
      <c r="D265" s="5">
        <v>54295000000000</v>
      </c>
      <c r="E265" s="5">
        <v>54975000000000</v>
      </c>
      <c r="F265" s="5">
        <v>54137000000000</v>
      </c>
      <c r="G265" s="5">
        <v>53101000000000</v>
      </c>
    </row>
    <row r="266" spans="3:7" ht="15.5" x14ac:dyDescent="0.35">
      <c r="C266" t="s">
        <v>23</v>
      </c>
    </row>
    <row r="267" spans="3:7" ht="15.5" x14ac:dyDescent="0.35">
      <c r="C267" t="s">
        <v>20</v>
      </c>
    </row>
    <row r="268" spans="3:7" ht="15.5" x14ac:dyDescent="0.35">
      <c r="C268" t="s">
        <v>237</v>
      </c>
    </row>
    <row r="269" spans="3:7" ht="15.5" x14ac:dyDescent="0.35">
      <c r="C269" t="s">
        <v>238</v>
      </c>
      <c r="D269" s="5">
        <v>-5063000000000</v>
      </c>
      <c r="E269" s="5">
        <v>5293000000000</v>
      </c>
      <c r="F269" s="5">
        <v>1479000000000</v>
      </c>
      <c r="G269" s="5">
        <v>1047000000000</v>
      </c>
    </row>
    <row r="270" spans="3:7" ht="15.5" x14ac:dyDescent="0.35">
      <c r="C270" t="s">
        <v>239</v>
      </c>
      <c r="D270" s="5">
        <v>-90000000000</v>
      </c>
      <c r="E270" s="5">
        <v>-179000000000</v>
      </c>
      <c r="F270" s="5">
        <v>-118000000000</v>
      </c>
      <c r="G270" s="5">
        <v>-65000000000</v>
      </c>
    </row>
    <row r="271" spans="3:7" ht="15.5" x14ac:dyDescent="0.35">
      <c r="C271" t="s">
        <v>12</v>
      </c>
      <c r="D271" s="5">
        <v>-5153000000000</v>
      </c>
      <c r="E271" s="5">
        <v>5114000000000</v>
      </c>
      <c r="F271" s="5">
        <v>1361000000000</v>
      </c>
      <c r="G271" s="5">
        <v>982000000000</v>
      </c>
    </row>
    <row r="272" spans="3:7" ht="15.5" x14ac:dyDescent="0.35">
      <c r="C272" t="s">
        <v>15</v>
      </c>
      <c r="D272" s="6">
        <v>-213.93</v>
      </c>
      <c r="E272" s="6">
        <v>212.32</v>
      </c>
      <c r="F272" s="6">
        <v>56.51</v>
      </c>
      <c r="G272" s="6">
        <v>40.75</v>
      </c>
    </row>
    <row r="273" spans="3:26" ht="15.5" x14ac:dyDescent="0.35">
      <c r="C273" t="s">
        <v>57</v>
      </c>
      <c r="I273" s="6">
        <v>114.17</v>
      </c>
      <c r="J273" s="6">
        <v>113.67</v>
      </c>
      <c r="K273" s="6">
        <v>105.11</v>
      </c>
      <c r="L273" s="6">
        <v>126.28</v>
      </c>
      <c r="M273" s="6">
        <v>85.67</v>
      </c>
      <c r="N273" s="6">
        <v>128.83000000000001</v>
      </c>
      <c r="O273" s="6">
        <v>137.69999999999999</v>
      </c>
      <c r="P273" s="6">
        <v>129.22</v>
      </c>
      <c r="Q273" s="6">
        <v>100.15</v>
      </c>
      <c r="R273" s="6">
        <v>99.86</v>
      </c>
      <c r="S273" s="6">
        <v>58.41</v>
      </c>
      <c r="T273" s="6">
        <v>97.8</v>
      </c>
      <c r="U273" s="6">
        <v>93.82</v>
      </c>
      <c r="V273" s="6">
        <v>87.49</v>
      </c>
      <c r="W273" s="6">
        <v>75.989999999999995</v>
      </c>
      <c r="X273" s="6">
        <v>58.71</v>
      </c>
      <c r="Y273" s="6">
        <v>42.95</v>
      </c>
      <c r="Z273" s="6">
        <v>39.24</v>
      </c>
    </row>
    <row r="274" spans="3:26" ht="15.5" x14ac:dyDescent="0.35">
      <c r="C274" t="s">
        <v>71</v>
      </c>
      <c r="I274" s="6">
        <v>9.4600000000000009</v>
      </c>
      <c r="J274" s="6">
        <v>16.36</v>
      </c>
      <c r="K274" s="6">
        <v>11.51</v>
      </c>
      <c r="L274" s="6">
        <v>12.2</v>
      </c>
      <c r="M274" s="6">
        <v>8.99</v>
      </c>
      <c r="N274" s="6">
        <v>8.27</v>
      </c>
      <c r="O274" s="6">
        <v>9.69</v>
      </c>
      <c r="P274" s="6">
        <v>8.86</v>
      </c>
      <c r="Q274" s="6">
        <v>11.38</v>
      </c>
      <c r="R274" s="6">
        <v>7.51</v>
      </c>
      <c r="S274" s="6">
        <v>14.04</v>
      </c>
      <c r="T274" s="6">
        <v>11.91</v>
      </c>
      <c r="U274" s="6">
        <v>7.03</v>
      </c>
      <c r="V274" s="6">
        <v>7.2</v>
      </c>
      <c r="W274" s="6">
        <v>10.26</v>
      </c>
      <c r="X274" s="6">
        <v>19.420000000000002</v>
      </c>
      <c r="Y274" s="6">
        <v>17.690000000000001</v>
      </c>
      <c r="Z274" s="6">
        <v>14.78</v>
      </c>
    </row>
    <row r="275" spans="3:26" ht="15.5" x14ac:dyDescent="0.35">
      <c r="C275" t="s">
        <v>74</v>
      </c>
      <c r="I275" s="6">
        <v>1.67</v>
      </c>
      <c r="J275" s="6">
        <v>2.9</v>
      </c>
      <c r="K275" s="5">
        <v>2</v>
      </c>
      <c r="L275" s="6">
        <v>2.67</v>
      </c>
      <c r="M275" s="6">
        <v>1.29</v>
      </c>
      <c r="N275" s="6">
        <v>1.58</v>
      </c>
      <c r="O275" s="6">
        <v>1.81</v>
      </c>
      <c r="P275" s="6">
        <v>1.6</v>
      </c>
      <c r="Q275" s="6">
        <v>1.57</v>
      </c>
      <c r="R275" s="6">
        <v>1.04</v>
      </c>
      <c r="S275" s="6">
        <v>1.17</v>
      </c>
      <c r="T275" s="6">
        <v>1.81</v>
      </c>
      <c r="U275" s="6">
        <v>1.22</v>
      </c>
      <c r="V275" s="6">
        <v>1.32</v>
      </c>
      <c r="W275" s="6">
        <v>1.89</v>
      </c>
      <c r="X275" s="6">
        <v>3.36</v>
      </c>
      <c r="Y275" s="6">
        <v>2.48</v>
      </c>
      <c r="Z275" s="6">
        <v>1.96</v>
      </c>
    </row>
    <row r="276" spans="3:26" ht="15.5" x14ac:dyDescent="0.35">
      <c r="C276" t="s">
        <v>240</v>
      </c>
      <c r="I276" s="5">
        <v>4450600000000</v>
      </c>
      <c r="J276" s="5">
        <v>4218120000000</v>
      </c>
      <c r="K276" s="5">
        <v>4150870000000</v>
      </c>
      <c r="L276" s="5">
        <v>4710200000000</v>
      </c>
      <c r="M276" s="5">
        <v>3045840000000</v>
      </c>
      <c r="N276" s="5">
        <v>4407870000000</v>
      </c>
      <c r="O276" s="5">
        <v>4751210000000</v>
      </c>
      <c r="P276" s="5">
        <v>4677340000000</v>
      </c>
    </row>
    <row r="277" spans="3:26" ht="15.5" x14ac:dyDescent="0.35">
      <c r="C277" t="s">
        <v>241</v>
      </c>
      <c r="I277" s="6">
        <v>1.1599999999999999E-2</v>
      </c>
      <c r="J277" s="6">
        <v>1.1200000000000002E-2</v>
      </c>
      <c r="K277" s="6">
        <v>1.1399999999999999E-2</v>
      </c>
      <c r="L277" s="6">
        <v>1.43E-2</v>
      </c>
      <c r="M277" s="6">
        <v>1.01E-2</v>
      </c>
      <c r="N277" s="6">
        <v>1.4199999999999999E-2</v>
      </c>
      <c r="O277" s="6">
        <v>1.5700000000000002E-2</v>
      </c>
      <c r="P277" s="6">
        <v>1.4999999999999999E-2</v>
      </c>
      <c r="Q277" s="6">
        <v>1.1299999999999999E-2</v>
      </c>
      <c r="R277" s="6">
        <v>1.21E-2</v>
      </c>
      <c r="S277" s="6">
        <v>7.7000000000000002E-3</v>
      </c>
      <c r="T277" s="6">
        <v>1.37E-2</v>
      </c>
      <c r="U277" s="6">
        <v>1.38E-2</v>
      </c>
      <c r="V277" s="6">
        <v>1.4199999999999999E-2</v>
      </c>
      <c r="W277" s="6">
        <v>1.47E-2</v>
      </c>
      <c r="X277" s="6">
        <v>1.3000000000000001E-2</v>
      </c>
      <c r="Y277" s="6">
        <v>1.3300000000000001E-2</v>
      </c>
      <c r="Z277" s="6">
        <v>1.24E-2</v>
      </c>
    </row>
    <row r="278" spans="3:26" ht="15.5" x14ac:dyDescent="0.35">
      <c r="C278" t="s">
        <v>242</v>
      </c>
      <c r="I278" s="6">
        <v>0.05</v>
      </c>
      <c r="J278" s="6">
        <v>5.2300000000000006E-2</v>
      </c>
      <c r="K278" s="6">
        <v>5.0900000000000001E-2</v>
      </c>
      <c r="L278" s="6">
        <v>6.4199999999999993E-2</v>
      </c>
      <c r="M278" s="6">
        <v>4.5400000000000003E-2</v>
      </c>
      <c r="N278" s="6">
        <v>7.0199999999999999E-2</v>
      </c>
      <c r="O278" s="6">
        <v>8.0199999999999994E-2</v>
      </c>
      <c r="P278" s="6">
        <v>8.2500000000000004E-2</v>
      </c>
      <c r="Q278" s="6">
        <v>7.0999999999999994E-2</v>
      </c>
      <c r="R278" s="6">
        <v>7.6100000000000001E-2</v>
      </c>
      <c r="S278" s="6">
        <v>4.9599999999999998E-2</v>
      </c>
      <c r="T278" s="6">
        <v>0.11230000000000001</v>
      </c>
      <c r="U278" s="6">
        <v>0.12179999999999999</v>
      </c>
      <c r="V278" s="6">
        <v>0.1285</v>
      </c>
      <c r="W278" s="6">
        <v>0.1285</v>
      </c>
      <c r="X278" s="6">
        <v>0.11550000000000001</v>
      </c>
      <c r="Y278" s="6">
        <v>9.6300000000000011E-2</v>
      </c>
      <c r="Z278" s="6">
        <v>0.10060000000000001</v>
      </c>
    </row>
    <row r="279" spans="3:26" ht="15.5" x14ac:dyDescent="0.35">
      <c r="C279" t="s">
        <v>243</v>
      </c>
      <c r="I279" s="6">
        <v>1.61E-2</v>
      </c>
      <c r="J279" s="6">
        <v>1.5900000000000001E-2</v>
      </c>
      <c r="K279" s="6">
        <v>1.6899999999999998E-2</v>
      </c>
      <c r="L279" s="6">
        <v>1.95E-2</v>
      </c>
      <c r="M279" s="6">
        <v>1.1599999999999999E-2</v>
      </c>
      <c r="N279" s="6">
        <v>1.83E-2</v>
      </c>
      <c r="O279" s="6">
        <v>2.1099999999999997E-2</v>
      </c>
      <c r="P279" s="6">
        <v>2.0799999999999999E-2</v>
      </c>
      <c r="Q279" s="6">
        <v>1.3999999999999999E-2</v>
      </c>
      <c r="R279" s="6">
        <v>1.6799999999999999E-2</v>
      </c>
      <c r="S279" s="6">
        <v>1.3600000000000001E-2</v>
      </c>
      <c r="T279" s="6">
        <v>1.9900000000000001E-2</v>
      </c>
      <c r="U279" s="6">
        <v>2.0499999999999997E-2</v>
      </c>
      <c r="V279" s="6">
        <v>2.1700000000000001E-2</v>
      </c>
      <c r="W279" s="6">
        <v>2.2499999999999999E-2</v>
      </c>
      <c r="X279" s="6">
        <v>1.9400000000000001E-2</v>
      </c>
      <c r="Y279" s="6">
        <v>1.89E-2</v>
      </c>
      <c r="Z279" s="6">
        <v>3.4799999999999998E-2</v>
      </c>
    </row>
    <row r="280" spans="3:26" ht="15.5" x14ac:dyDescent="0.35">
      <c r="C280" t="s">
        <v>244</v>
      </c>
    </row>
    <row r="281" spans="3:26" ht="15.5" x14ac:dyDescent="0.35">
      <c r="C281" t="s">
        <v>68</v>
      </c>
      <c r="I281" s="6">
        <v>0.47</v>
      </c>
      <c r="J281" s="6">
        <v>0.86</v>
      </c>
      <c r="K281" s="6">
        <v>0.59</v>
      </c>
      <c r="L281" s="6">
        <v>0.78</v>
      </c>
      <c r="M281" s="6">
        <v>0.41</v>
      </c>
      <c r="N281" s="6">
        <v>0.57999999999999996</v>
      </c>
      <c r="O281" s="6">
        <v>0.78</v>
      </c>
      <c r="P281" s="6">
        <v>0.73</v>
      </c>
      <c r="Q281" s="6">
        <v>0.81</v>
      </c>
      <c r="R281" s="6">
        <v>0.56999999999999995</v>
      </c>
      <c r="S281" s="6">
        <v>0.7</v>
      </c>
      <c r="T281" s="6">
        <v>1.34</v>
      </c>
      <c r="U281" s="6">
        <v>0.86</v>
      </c>
      <c r="V281" s="6">
        <v>0.93</v>
      </c>
      <c r="W281" s="6">
        <v>1.32</v>
      </c>
      <c r="X281" s="6">
        <v>2.2400000000000002</v>
      </c>
      <c r="Y281" s="6">
        <v>1.7</v>
      </c>
      <c r="Z281" s="6">
        <v>1.49</v>
      </c>
    </row>
    <row r="282" spans="3:26" ht="15.5" x14ac:dyDescent="0.35">
      <c r="C282" t="s">
        <v>65</v>
      </c>
      <c r="I282" s="6">
        <v>2282.29</v>
      </c>
      <c r="J282" s="6">
        <v>2172.25</v>
      </c>
      <c r="K282" s="6">
        <v>2063.5</v>
      </c>
      <c r="L282" s="6">
        <v>1967.85</v>
      </c>
      <c r="M282" s="6">
        <v>1886.68</v>
      </c>
      <c r="N282" s="6">
        <v>1835.93</v>
      </c>
      <c r="O282" s="6">
        <v>1717.67</v>
      </c>
      <c r="P282" s="6">
        <v>1567.03</v>
      </c>
      <c r="Q282" s="6">
        <v>1410.76</v>
      </c>
      <c r="R282" s="6">
        <v>1312.49</v>
      </c>
      <c r="S282" s="5">
        <v>1177</v>
      </c>
      <c r="T282" s="6">
        <v>870.8</v>
      </c>
      <c r="U282" s="6">
        <v>770.11</v>
      </c>
      <c r="V282" s="6">
        <v>681.03</v>
      </c>
      <c r="W282" s="6">
        <v>591.22</v>
      </c>
      <c r="X282" s="6">
        <v>508.13</v>
      </c>
      <c r="Y282" s="6">
        <v>445.95</v>
      </c>
      <c r="Z282" s="6">
        <v>390.21</v>
      </c>
    </row>
    <row r="283" spans="3:26" ht="15.5" x14ac:dyDescent="0.35">
      <c r="C283" t="s">
        <v>245</v>
      </c>
      <c r="I283" s="6">
        <v>0.48</v>
      </c>
      <c r="J283" s="6">
        <v>0.87</v>
      </c>
      <c r="K283" s="6">
        <v>0.59</v>
      </c>
      <c r="L283" s="6">
        <v>0.79</v>
      </c>
      <c r="M283" s="6">
        <v>0.41</v>
      </c>
      <c r="N283" s="6">
        <v>0.57999999999999996</v>
      </c>
      <c r="O283" s="6">
        <v>0.78</v>
      </c>
      <c r="P283" s="6">
        <v>0.73</v>
      </c>
      <c r="Q283" s="6">
        <v>0.81</v>
      </c>
      <c r="R283" s="6">
        <v>0.56999999999999995</v>
      </c>
      <c r="S283" s="6">
        <v>0.7</v>
      </c>
      <c r="T283" s="6">
        <v>1.34</v>
      </c>
      <c r="U283" s="6">
        <v>0.86</v>
      </c>
      <c r="V283" s="6">
        <v>0.93</v>
      </c>
      <c r="W283" s="6">
        <v>1.32</v>
      </c>
      <c r="X283" s="6">
        <v>2.2400000000000002</v>
      </c>
      <c r="Y283" s="6">
        <v>1.7</v>
      </c>
      <c r="Z283" s="6">
        <v>1.49</v>
      </c>
    </row>
    <row r="284" spans="3:26" ht="15.5" x14ac:dyDescent="0.35">
      <c r="C284" t="s">
        <v>246</v>
      </c>
      <c r="I284" s="6">
        <v>2254.71</v>
      </c>
      <c r="J284" s="6">
        <v>2147.48</v>
      </c>
      <c r="K284" s="6">
        <v>2041.81</v>
      </c>
      <c r="L284" s="6">
        <v>1950.17</v>
      </c>
      <c r="M284" s="6">
        <v>1873.35</v>
      </c>
      <c r="N284" s="6">
        <v>1827.03</v>
      </c>
      <c r="O284" s="6">
        <v>1711.63</v>
      </c>
      <c r="P284" s="6">
        <v>1567.03</v>
      </c>
      <c r="Q284" s="6">
        <v>1410.76</v>
      </c>
      <c r="R284" s="6">
        <v>1312.08</v>
      </c>
      <c r="S284" s="6">
        <v>1176.5899999999999</v>
      </c>
      <c r="T284" s="6">
        <v>870.39</v>
      </c>
      <c r="U284" s="6">
        <v>769.69</v>
      </c>
      <c r="V284" s="6">
        <v>681.03</v>
      </c>
      <c r="W284" s="6">
        <v>591.22</v>
      </c>
      <c r="X284" s="6">
        <v>508.13</v>
      </c>
      <c r="Y284" s="6">
        <v>445.95</v>
      </c>
      <c r="Z284" s="6">
        <v>390.21</v>
      </c>
    </row>
    <row r="285" spans="3:26" ht="15.5" x14ac:dyDescent="0.35">
      <c r="C285" t="s">
        <v>247</v>
      </c>
    </row>
    <row r="286" spans="3:26" ht="15.5" x14ac:dyDescent="0.35">
      <c r="C286" t="s">
        <v>248</v>
      </c>
    </row>
    <row r="287" spans="3:26" ht="15.5" x14ac:dyDescent="0.35">
      <c r="C287" t="s">
        <v>25</v>
      </c>
    </row>
    <row r="288" spans="3:26" ht="15.5" x14ac:dyDescent="0.35">
      <c r="C288" t="s">
        <v>22</v>
      </c>
    </row>
    <row r="289" spans="2:26" ht="15.5" x14ac:dyDescent="0.35">
      <c r="C289" t="s">
        <v>249</v>
      </c>
    </row>
    <row r="290" spans="2:26" ht="15.5" x14ac:dyDescent="0.35">
      <c r="C290" t="s">
        <v>250</v>
      </c>
      <c r="I290" s="5">
        <v>-1882000000000</v>
      </c>
      <c r="J290" s="5">
        <v>19022000000000</v>
      </c>
      <c r="K290" s="5">
        <v>3871000000000</v>
      </c>
      <c r="L290" s="5">
        <v>-190000000000</v>
      </c>
      <c r="M290" s="5">
        <v>3030000000000</v>
      </c>
      <c r="N290" s="5">
        <v>27896000000000</v>
      </c>
      <c r="O290" s="5">
        <v>1665000000000</v>
      </c>
      <c r="P290" s="5">
        <v>-11144000000000</v>
      </c>
      <c r="Q290" s="5">
        <v>-7087000000000</v>
      </c>
      <c r="R290" s="5">
        <v>530000000000</v>
      </c>
      <c r="S290" s="5">
        <v>5629000000000</v>
      </c>
      <c r="T290" s="5">
        <v>-8295000000000</v>
      </c>
      <c r="U290" s="5">
        <v>8360000000000</v>
      </c>
      <c r="V290" s="5">
        <v>-9465000000000</v>
      </c>
      <c r="W290" s="5">
        <v>-9553000000000</v>
      </c>
      <c r="X290" s="5">
        <v>11654000000000</v>
      </c>
      <c r="Y290" s="5">
        <v>-385000000000</v>
      </c>
      <c r="Z290" s="5">
        <v>1020000000000</v>
      </c>
    </row>
    <row r="291" spans="2:26" ht="15.5" x14ac:dyDescent="0.35">
      <c r="C291" t="s">
        <v>251</v>
      </c>
      <c r="I291" s="5">
        <v>-434000000000</v>
      </c>
      <c r="J291" s="5">
        <v>-438000000000</v>
      </c>
      <c r="K291" s="5">
        <v>-302000000000</v>
      </c>
      <c r="L291" s="5">
        <v>-337000000000</v>
      </c>
      <c r="M291" s="5">
        <v>-312000000000</v>
      </c>
      <c r="N291" s="5">
        <v>-352000000000</v>
      </c>
      <c r="O291" s="5">
        <v>-895000000000</v>
      </c>
      <c r="P291" s="5">
        <v>-144000000000</v>
      </c>
      <c r="Q291" s="5">
        <v>-96000000000</v>
      </c>
      <c r="R291" s="5">
        <v>-185000000000</v>
      </c>
      <c r="S291" s="5">
        <v>-324000000000</v>
      </c>
      <c r="T291" s="5">
        <v>-339000000000</v>
      </c>
      <c r="U291" s="5">
        <v>-601000000000</v>
      </c>
      <c r="V291" s="5">
        <v>-508000000000</v>
      </c>
      <c r="W291" s="5">
        <v>-262000000000</v>
      </c>
      <c r="X291" s="5">
        <v>-367000000000</v>
      </c>
      <c r="Y291" s="5">
        <v>-296000000000</v>
      </c>
      <c r="Z291" s="5">
        <v>-319000000000</v>
      </c>
    </row>
    <row r="292" spans="2:26" ht="15.5" x14ac:dyDescent="0.35">
      <c r="C292" t="s">
        <v>14</v>
      </c>
      <c r="I292" s="5">
        <v>-2316000000000</v>
      </c>
      <c r="J292" s="5">
        <v>18583000000000</v>
      </c>
      <c r="K292" s="5">
        <v>3570000000000</v>
      </c>
      <c r="L292" s="5">
        <v>-528000000000</v>
      </c>
      <c r="M292" s="5">
        <v>2718000000000</v>
      </c>
      <c r="N292" s="5">
        <v>27544000000000</v>
      </c>
      <c r="O292" s="5">
        <v>770000000000</v>
      </c>
      <c r="P292" s="5">
        <v>-11289000000000</v>
      </c>
      <c r="Q292" s="5">
        <v>-7183000000000</v>
      </c>
      <c r="R292" s="5">
        <v>345000000000</v>
      </c>
      <c r="S292" s="5">
        <v>5305000000000</v>
      </c>
      <c r="T292" s="5">
        <v>-8634000000000</v>
      </c>
      <c r="U292" s="5">
        <v>7759000000000</v>
      </c>
      <c r="V292" s="5">
        <v>-9972000000000</v>
      </c>
      <c r="W292" s="5">
        <v>-9815000000000</v>
      </c>
      <c r="X292" s="5">
        <v>11287000000000</v>
      </c>
      <c r="Y292" s="5">
        <v>-681000000000</v>
      </c>
      <c r="Z292" s="5">
        <v>701000000000</v>
      </c>
    </row>
    <row r="293" spans="2:26" ht="15.5" x14ac:dyDescent="0.35">
      <c r="C293" t="s">
        <v>16</v>
      </c>
      <c r="I293" s="6">
        <v>-96.16</v>
      </c>
      <c r="J293" s="6">
        <v>771.49</v>
      </c>
      <c r="K293" s="6">
        <v>148.19</v>
      </c>
      <c r="L293" s="6">
        <v>-21.9</v>
      </c>
      <c r="M293" s="6">
        <v>112.83</v>
      </c>
      <c r="N293" s="6">
        <v>1143.5</v>
      </c>
      <c r="O293" s="6">
        <v>31.98</v>
      </c>
      <c r="P293" s="6">
        <v>-468.66</v>
      </c>
      <c r="Q293" s="6">
        <v>-298.2</v>
      </c>
      <c r="R293" s="6">
        <v>14.32</v>
      </c>
      <c r="S293" s="6">
        <v>220.24</v>
      </c>
      <c r="T293" s="6">
        <v>-358.42</v>
      </c>
      <c r="U293" s="6">
        <v>322.11</v>
      </c>
      <c r="V293" s="5">
        <v>-414</v>
      </c>
      <c r="W293" s="6">
        <v>-407.46</v>
      </c>
      <c r="X293" s="6">
        <v>468.59</v>
      </c>
      <c r="Y293" s="6">
        <v>-28.27</v>
      </c>
      <c r="Z293" s="6">
        <v>34.49</v>
      </c>
    </row>
    <row r="295" spans="2:26" ht="15.5" x14ac:dyDescent="0.35">
      <c r="B295" t="s">
        <v>252</v>
      </c>
      <c r="C295" t="s">
        <v>253</v>
      </c>
      <c r="D295" s="5">
        <v>699000000000</v>
      </c>
      <c r="E295" s="5">
        <v>631000000000</v>
      </c>
      <c r="F295" s="5">
        <v>739000000000</v>
      </c>
      <c r="G295" s="5">
        <v>649000000000</v>
      </c>
      <c r="H295" s="5">
        <v>2794000000000</v>
      </c>
      <c r="I295" s="5">
        <v>2750000000000</v>
      </c>
      <c r="J295" s="5">
        <v>2738000000000</v>
      </c>
      <c r="K295" s="5">
        <v>2532000000000</v>
      </c>
      <c r="L295" s="5">
        <v>3042000000000</v>
      </c>
      <c r="M295" s="5">
        <v>2063000000000</v>
      </c>
      <c r="N295" s="5">
        <v>3103000000000</v>
      </c>
      <c r="O295" s="5">
        <v>3317000000000</v>
      </c>
      <c r="P295" s="5">
        <v>3113000000000</v>
      </c>
      <c r="Q295" s="5">
        <v>2412000000000</v>
      </c>
    </row>
    <row r="296" spans="2:26" ht="15.5" x14ac:dyDescent="0.35">
      <c r="C296" t="s">
        <v>254</v>
      </c>
      <c r="H296" s="5">
        <v>2717000000000</v>
      </c>
      <c r="I296" s="5">
        <v>2750000000000</v>
      </c>
      <c r="J296" s="5">
        <v>2738000000000</v>
      </c>
      <c r="K296" s="5">
        <v>2532000000000</v>
      </c>
      <c r="L296" s="5">
        <v>3042000000000</v>
      </c>
      <c r="M296" s="5">
        <v>2063000000000</v>
      </c>
      <c r="N296" s="5">
        <v>3103000000000</v>
      </c>
      <c r="O296" s="5">
        <v>3317000000000</v>
      </c>
      <c r="P296" s="5">
        <v>3113000000000</v>
      </c>
      <c r="Q296" s="5">
        <v>2412000000000</v>
      </c>
    </row>
    <row r="297" spans="2:26" ht="15.5" x14ac:dyDescent="0.35">
      <c r="C297" t="s">
        <v>401</v>
      </c>
      <c r="H297" s="5">
        <v>42</v>
      </c>
      <c r="I297" s="5">
        <v>42</v>
      </c>
      <c r="J297" s="5">
        <v>42</v>
      </c>
      <c r="M297" s="5">
        <v>20</v>
      </c>
    </row>
    <row r="298" spans="2:26" ht="15.5" x14ac:dyDescent="0.35">
      <c r="C298" t="s">
        <v>76</v>
      </c>
      <c r="H298" s="6">
        <v>0.36210000000000003</v>
      </c>
      <c r="I298" s="6">
        <v>0.3679</v>
      </c>
      <c r="J298" s="6">
        <v>0.36950000000000005</v>
      </c>
      <c r="M298" s="6">
        <v>0.23350000000000001</v>
      </c>
    </row>
    <row r="299" spans="2:26" ht="15.5" x14ac:dyDescent="0.35">
      <c r="C299" t="s">
        <v>402</v>
      </c>
      <c r="H299" s="6">
        <v>4.5700000000000005E-2</v>
      </c>
      <c r="I299" s="6">
        <v>3.6400000000000002E-2</v>
      </c>
      <c r="J299" s="6">
        <v>3.6400000000000002E-2</v>
      </c>
      <c r="M299" s="6">
        <v>1.18E-2</v>
      </c>
    </row>
    <row r="300" spans="2:26" ht="15.5" x14ac:dyDescent="0.35">
      <c r="C300" t="s">
        <v>56</v>
      </c>
      <c r="D300" s="5">
        <v>29</v>
      </c>
      <c r="E300" s="6">
        <v>26.19</v>
      </c>
      <c r="F300" s="6">
        <v>30.67</v>
      </c>
      <c r="G300" s="6">
        <v>26.94</v>
      </c>
      <c r="H300" s="5">
        <v>116</v>
      </c>
      <c r="I300" s="6">
        <v>114.17</v>
      </c>
      <c r="J300" s="6">
        <v>113.67</v>
      </c>
      <c r="K300" s="6">
        <v>105.11</v>
      </c>
      <c r="L300" s="6">
        <v>126.28</v>
      </c>
      <c r="M300" s="6">
        <v>85.67</v>
      </c>
      <c r="N300" s="6">
        <v>128.83000000000001</v>
      </c>
      <c r="O300" s="6">
        <v>137.69999999999999</v>
      </c>
      <c r="P300" s="6">
        <v>129.22</v>
      </c>
      <c r="Q300" s="6">
        <v>100.15</v>
      </c>
    </row>
    <row r="301" spans="2:26" ht="15.5" x14ac:dyDescent="0.35">
      <c r="C301" t="s">
        <v>255</v>
      </c>
      <c r="H301" s="6">
        <v>112.8</v>
      </c>
      <c r="I301" s="6">
        <v>114.17</v>
      </c>
      <c r="J301" s="6">
        <v>113.67</v>
      </c>
      <c r="K301" s="6">
        <v>105.11</v>
      </c>
      <c r="L301" s="6">
        <v>126.28</v>
      </c>
      <c r="M301" s="6">
        <v>85.67</v>
      </c>
      <c r="N301" s="6">
        <v>128.83000000000001</v>
      </c>
      <c r="O301" s="6">
        <v>137.69999999999999</v>
      </c>
      <c r="P301" s="6">
        <v>129.22</v>
      </c>
      <c r="Q301" s="6">
        <v>100.15</v>
      </c>
    </row>
    <row r="302" spans="2:26" ht="15.5" x14ac:dyDescent="0.35">
      <c r="C302" t="s">
        <v>78</v>
      </c>
      <c r="H302" s="5">
        <v>42</v>
      </c>
      <c r="I302" s="5">
        <v>42</v>
      </c>
      <c r="J302" s="5">
        <v>42</v>
      </c>
      <c r="M302" s="5">
        <v>20</v>
      </c>
    </row>
    <row r="303" spans="2:26" ht="15.5" x14ac:dyDescent="0.35">
      <c r="C303" t="s">
        <v>403</v>
      </c>
      <c r="H303" s="6">
        <v>0.36210000000000003</v>
      </c>
      <c r="I303" s="6">
        <v>0.3679</v>
      </c>
      <c r="J303" s="6">
        <v>0.36950000000000005</v>
      </c>
      <c r="M303" s="6">
        <v>0.23350000000000001</v>
      </c>
    </row>
    <row r="304" spans="2:26" ht="15.5" x14ac:dyDescent="0.35">
      <c r="C304" t="s">
        <v>404</v>
      </c>
      <c r="H304" s="6">
        <v>4.5700000000000005E-2</v>
      </c>
      <c r="I304" s="6">
        <v>3.6400000000000002E-2</v>
      </c>
      <c r="J304" s="6">
        <v>3.6400000000000002E-2</v>
      </c>
      <c r="M304" s="6">
        <v>1.18E-2</v>
      </c>
    </row>
    <row r="305" spans="3:17" ht="15.5" x14ac:dyDescent="0.35">
      <c r="C305" t="s">
        <v>256</v>
      </c>
      <c r="D305" s="5">
        <v>3838000000000</v>
      </c>
      <c r="E305" s="5">
        <v>3935000000000</v>
      </c>
      <c r="F305" s="5">
        <v>3841000000000</v>
      </c>
      <c r="G305" s="5">
        <v>3897000000000</v>
      </c>
      <c r="H305" s="5">
        <v>15351000000000</v>
      </c>
      <c r="I305" s="5">
        <v>15600000000000</v>
      </c>
      <c r="J305" s="5">
        <v>15454000000000</v>
      </c>
      <c r="K305" s="5">
        <v>14588000000000</v>
      </c>
      <c r="L305" s="5">
        <v>13906000000000</v>
      </c>
      <c r="M305" s="5">
        <v>14347000000000</v>
      </c>
      <c r="N305" s="5">
        <v>16185000000000</v>
      </c>
      <c r="O305" s="5">
        <v>17725000000000</v>
      </c>
      <c r="P305" s="5">
        <v>17212000000000</v>
      </c>
      <c r="Q305" s="5">
        <v>17483000000000</v>
      </c>
    </row>
    <row r="306" spans="3:17" ht="15.5" x14ac:dyDescent="0.35">
      <c r="C306" t="s">
        <v>257</v>
      </c>
      <c r="H306" s="5">
        <v>15511000000000</v>
      </c>
      <c r="I306" s="5">
        <v>15600000000000</v>
      </c>
      <c r="J306" s="5">
        <v>15454000000000</v>
      </c>
      <c r="K306" s="5">
        <v>14588000000000</v>
      </c>
      <c r="L306" s="5">
        <v>13906000000000</v>
      </c>
      <c r="M306" s="5">
        <v>14347000000000</v>
      </c>
      <c r="N306" s="5">
        <v>16185000000000</v>
      </c>
      <c r="O306" s="5">
        <v>17725000000000</v>
      </c>
      <c r="P306" s="5">
        <v>17212000000000</v>
      </c>
      <c r="Q306" s="5">
        <v>17483000000000</v>
      </c>
    </row>
    <row r="307" spans="3:17" ht="15.5" x14ac:dyDescent="0.35">
      <c r="C307" t="s">
        <v>405</v>
      </c>
      <c r="H307" s="5">
        <v>42</v>
      </c>
      <c r="I307" s="5">
        <v>42</v>
      </c>
      <c r="J307" s="5">
        <v>42</v>
      </c>
      <c r="M307" s="5">
        <v>20</v>
      </c>
    </row>
    <row r="308" spans="3:17" ht="15.5" x14ac:dyDescent="0.35">
      <c r="C308" t="s">
        <v>406</v>
      </c>
      <c r="H308" s="6">
        <v>0.36210000000000003</v>
      </c>
      <c r="I308" s="6">
        <v>0.3679</v>
      </c>
      <c r="J308" s="6">
        <v>0.36950000000000005</v>
      </c>
      <c r="M308" s="6">
        <v>0.23350000000000001</v>
      </c>
    </row>
    <row r="309" spans="3:17" ht="15.5" x14ac:dyDescent="0.35">
      <c r="C309" t="s">
        <v>407</v>
      </c>
      <c r="H309" s="6">
        <v>4.5700000000000005E-2</v>
      </c>
      <c r="I309" s="6">
        <v>3.6400000000000002E-2</v>
      </c>
      <c r="J309" s="6">
        <v>3.6400000000000002E-2</v>
      </c>
      <c r="M309" s="6">
        <v>1.18E-2</v>
      </c>
    </row>
    <row r="310" spans="3:17" ht="15.5" x14ac:dyDescent="0.35">
      <c r="C310" t="s">
        <v>258</v>
      </c>
      <c r="I310" s="6">
        <v>7.93</v>
      </c>
    </row>
    <row r="311" spans="3:17" ht="15.5" x14ac:dyDescent="0.35">
      <c r="C311" t="s">
        <v>259</v>
      </c>
      <c r="I311" s="6">
        <v>8.16</v>
      </c>
    </row>
    <row r="312" spans="3:17" ht="15.5" x14ac:dyDescent="0.35">
      <c r="C312" t="s">
        <v>260</v>
      </c>
      <c r="I312" s="6">
        <v>7.49</v>
      </c>
    </row>
    <row r="313" spans="3:17" ht="15.5" x14ac:dyDescent="0.35">
      <c r="C313" t="s">
        <v>261</v>
      </c>
      <c r="I313" s="6">
        <v>0.1226</v>
      </c>
    </row>
    <row r="314" spans="3:17" ht="15.5" x14ac:dyDescent="0.35">
      <c r="C314" t="s">
        <v>262</v>
      </c>
      <c r="I314" s="6">
        <v>1.43</v>
      </c>
    </row>
    <row r="315" spans="3:17" ht="15.5" x14ac:dyDescent="0.35">
      <c r="C315" t="s">
        <v>263</v>
      </c>
      <c r="I315" s="6">
        <v>0.41</v>
      </c>
    </row>
    <row r="316" spans="3:17" ht="15.5" x14ac:dyDescent="0.35">
      <c r="C316" t="s">
        <v>264</v>
      </c>
      <c r="I316" s="6">
        <v>8.0399999999999991</v>
      </c>
    </row>
    <row r="317" spans="3:17" ht="15.5" x14ac:dyDescent="0.35">
      <c r="C317" t="s">
        <v>265</v>
      </c>
      <c r="I317" s="6">
        <v>9.6199999999999992</v>
      </c>
    </row>
    <row r="318" spans="3:17" ht="15.5" x14ac:dyDescent="0.35">
      <c r="C318" t="s">
        <v>266</v>
      </c>
      <c r="I318" s="6">
        <v>11.61</v>
      </c>
    </row>
    <row r="319" spans="3:17" ht="15.5" x14ac:dyDescent="0.35">
      <c r="C319" t="s">
        <v>267</v>
      </c>
      <c r="I319" s="5">
        <v>10</v>
      </c>
    </row>
    <row r="320" spans="3:17" ht="15.5" x14ac:dyDescent="0.35">
      <c r="C320" t="s">
        <v>408</v>
      </c>
      <c r="I320" s="6">
        <v>18.64</v>
      </c>
    </row>
    <row r="321" spans="3:9" ht="15.5" x14ac:dyDescent="0.35">
      <c r="C321" t="s">
        <v>409</v>
      </c>
      <c r="I321" s="6">
        <v>-2.48</v>
      </c>
    </row>
    <row r="322" spans="3:9" ht="15.5" x14ac:dyDescent="0.35">
      <c r="C322" t="s">
        <v>268</v>
      </c>
      <c r="I322" s="6">
        <v>112.8</v>
      </c>
    </row>
    <row r="323" spans="3:9" ht="15.5" x14ac:dyDescent="0.35">
      <c r="C323" t="s">
        <v>269</v>
      </c>
      <c r="I323" s="5">
        <v>116</v>
      </c>
    </row>
    <row r="324" spans="3:9" ht="15.5" x14ac:dyDescent="0.35">
      <c r="C324" t="s">
        <v>270</v>
      </c>
      <c r="I324" s="6">
        <v>643.91999999999996</v>
      </c>
    </row>
    <row r="325" spans="3:9" ht="15.5" x14ac:dyDescent="0.35">
      <c r="C325" t="s">
        <v>271</v>
      </c>
      <c r="D325" s="6">
        <v>70.86</v>
      </c>
    </row>
    <row r="326" spans="3:9" ht="15.5" x14ac:dyDescent="0.35">
      <c r="C326" t="s">
        <v>272</v>
      </c>
      <c r="I326" s="6">
        <v>2254.0500000000002</v>
      </c>
    </row>
    <row r="327" spans="3:9" ht="15.5" x14ac:dyDescent="0.35">
      <c r="C327" t="s">
        <v>273</v>
      </c>
      <c r="I327" s="6">
        <v>95.66</v>
      </c>
    </row>
    <row r="328" spans="3:9" ht="15.5" x14ac:dyDescent="0.35">
      <c r="C328" t="s">
        <v>276</v>
      </c>
      <c r="D328" s="6">
        <v>0.36</v>
      </c>
    </row>
    <row r="329" spans="3:9" ht="15.5" x14ac:dyDescent="0.35">
      <c r="C329" t="s">
        <v>277</v>
      </c>
      <c r="D329" s="6">
        <v>0.18</v>
      </c>
    </row>
    <row r="330" spans="3:9" ht="15.5" x14ac:dyDescent="0.35">
      <c r="C330" t="s">
        <v>278</v>
      </c>
      <c r="D330" s="6">
        <v>3.08</v>
      </c>
    </row>
    <row r="331" spans="3:9" ht="15.5" x14ac:dyDescent="0.35">
      <c r="C331" t="s">
        <v>279</v>
      </c>
      <c r="D331" s="6">
        <v>0.09</v>
      </c>
    </row>
    <row r="332" spans="3:9" ht="15.5" x14ac:dyDescent="0.35">
      <c r="C332" t="s">
        <v>280</v>
      </c>
      <c r="D332" s="6">
        <v>4.1500000000000004</v>
      </c>
    </row>
    <row r="333" spans="3:9" ht="15.5" x14ac:dyDescent="0.35">
      <c r="C333" t="s">
        <v>12</v>
      </c>
      <c r="D333" s="5">
        <v>-5153000000000</v>
      </c>
    </row>
    <row r="334" spans="3:9" ht="15.5" x14ac:dyDescent="0.35">
      <c r="C334" t="s">
        <v>281</v>
      </c>
      <c r="I334" s="6">
        <v>1.07</v>
      </c>
    </row>
    <row r="335" spans="3:9" ht="15.5" x14ac:dyDescent="0.35">
      <c r="C335" t="s">
        <v>282</v>
      </c>
      <c r="I335" s="6">
        <v>1.21E-2</v>
      </c>
    </row>
    <row r="336" spans="3:9" ht="15.5" x14ac:dyDescent="0.35">
      <c r="C336" t="s">
        <v>283</v>
      </c>
      <c r="I336" s="6">
        <v>0.05</v>
      </c>
    </row>
    <row r="337" spans="3:9" ht="15.5" x14ac:dyDescent="0.35">
      <c r="C337" t="s">
        <v>284</v>
      </c>
      <c r="I337" s="6">
        <v>1.66E-2</v>
      </c>
    </row>
    <row r="338" spans="3:9" ht="15.5" x14ac:dyDescent="0.35">
      <c r="C338" t="s">
        <v>285</v>
      </c>
      <c r="I338" s="6">
        <v>3.73E-2</v>
      </c>
    </row>
    <row r="339" spans="3:9" ht="15.5" x14ac:dyDescent="0.35">
      <c r="C339" t="s">
        <v>291</v>
      </c>
      <c r="I339" s="6">
        <v>7.0000000000000007E-2</v>
      </c>
    </row>
    <row r="340" spans="3:9" ht="15.5" x14ac:dyDescent="0.35">
      <c r="C340" t="s">
        <v>52</v>
      </c>
      <c r="I340" s="5">
        <v>22161000000000</v>
      </c>
    </row>
    <row r="341" spans="3:9" ht="15.5" x14ac:dyDescent="0.35">
      <c r="C341" t="s">
        <v>293</v>
      </c>
      <c r="I341" s="5">
        <v>44065000000000</v>
      </c>
    </row>
    <row r="342" spans="3:9" ht="15.5" x14ac:dyDescent="0.35">
      <c r="C342" t="s">
        <v>294</v>
      </c>
      <c r="I342" s="5">
        <v>24090000000</v>
      </c>
    </row>
    <row r="343" spans="3:9" ht="15.5" x14ac:dyDescent="0.35">
      <c r="C343" t="s">
        <v>295</v>
      </c>
      <c r="I343" s="6">
        <v>0.10619999999999999</v>
      </c>
    </row>
    <row r="344" spans="3:9" ht="15.5" x14ac:dyDescent="0.35">
      <c r="C344" t="s">
        <v>296</v>
      </c>
      <c r="D344" s="6">
        <v>0.60719999999999996</v>
      </c>
    </row>
    <row r="345" spans="3:9" ht="15.5" x14ac:dyDescent="0.35">
      <c r="C345" t="s">
        <v>297</v>
      </c>
      <c r="D345" s="6">
        <v>0.2382</v>
      </c>
    </row>
    <row r="346" spans="3:9" ht="15.5" x14ac:dyDescent="0.35">
      <c r="C346" t="s">
        <v>298</v>
      </c>
      <c r="D346" s="6">
        <v>0.182</v>
      </c>
    </row>
    <row r="347" spans="3:9" ht="15.5" x14ac:dyDescent="0.35">
      <c r="C347" t="s">
        <v>299</v>
      </c>
      <c r="D347" s="6">
        <v>-2.2799999999999997E-2</v>
      </c>
    </row>
    <row r="348" spans="3:9" ht="15.5" x14ac:dyDescent="0.35">
      <c r="C348" t="s">
        <v>300</v>
      </c>
      <c r="D348" s="6">
        <v>7.6299999999999993E-2</v>
      </c>
    </row>
    <row r="349" spans="3:9" ht="15.5" x14ac:dyDescent="0.35">
      <c r="C349" t="s">
        <v>301</v>
      </c>
      <c r="D349" s="6">
        <v>-4.5100000000000001E-2</v>
      </c>
    </row>
    <row r="350" spans="3:9" ht="15.5" x14ac:dyDescent="0.35">
      <c r="C350" t="s">
        <v>411</v>
      </c>
      <c r="I350" s="5">
        <v>42</v>
      </c>
    </row>
    <row r="351" spans="3:9" ht="15.5" x14ac:dyDescent="0.35">
      <c r="C351" t="s">
        <v>442</v>
      </c>
      <c r="I351" s="5">
        <v>42</v>
      </c>
    </row>
    <row r="352" spans="3:9" ht="15.5" x14ac:dyDescent="0.35">
      <c r="C352" t="s">
        <v>443</v>
      </c>
      <c r="I352" s="6">
        <v>0.36210000000000003</v>
      </c>
    </row>
    <row r="353" spans="3:9" ht="15.5" x14ac:dyDescent="0.35">
      <c r="C353" t="s">
        <v>444</v>
      </c>
      <c r="I353" s="6">
        <v>4.5700000000000005E-2</v>
      </c>
    </row>
    <row r="354" spans="3:9" ht="15.5" x14ac:dyDescent="0.35">
      <c r="C354" t="s">
        <v>412</v>
      </c>
      <c r="I354" t="s">
        <v>1852</v>
      </c>
    </row>
    <row r="355" spans="3:9" ht="15.5" x14ac:dyDescent="0.35">
      <c r="C355" t="s">
        <v>302</v>
      </c>
      <c r="I355" s="5">
        <v>5</v>
      </c>
    </row>
    <row r="356" spans="3:9" ht="15.5" x14ac:dyDescent="0.35">
      <c r="C356" t="s">
        <v>303</v>
      </c>
      <c r="I356" s="6">
        <v>0.35</v>
      </c>
    </row>
    <row r="357" spans="3:9" ht="15.5" x14ac:dyDescent="0.35">
      <c r="C357" t="s">
        <v>304</v>
      </c>
      <c r="I357" s="6">
        <v>0.92</v>
      </c>
    </row>
    <row r="358" spans="3:9" ht="15.5" x14ac:dyDescent="0.35">
      <c r="C358" t="s">
        <v>414</v>
      </c>
      <c r="I358" s="6">
        <v>0.74</v>
      </c>
    </row>
    <row r="359" spans="3:9" ht="15.5" x14ac:dyDescent="0.35">
      <c r="C359" t="s">
        <v>305</v>
      </c>
      <c r="I359" s="6">
        <v>0.8</v>
      </c>
    </row>
    <row r="360" spans="3:9" ht="15.5" x14ac:dyDescent="0.35">
      <c r="C360" t="s">
        <v>306</v>
      </c>
      <c r="I360" s="6">
        <v>0.49</v>
      </c>
    </row>
    <row r="361" spans="3:9" ht="15.5" x14ac:dyDescent="0.35">
      <c r="C361" t="s">
        <v>307</v>
      </c>
      <c r="I361" s="6">
        <v>0.86</v>
      </c>
    </row>
    <row r="362" spans="3:9" ht="15.5" x14ac:dyDescent="0.35">
      <c r="C362" t="s">
        <v>308</v>
      </c>
      <c r="I362" s="6">
        <v>0.74</v>
      </c>
    </row>
    <row r="363" spans="3:9" ht="15.5" x14ac:dyDescent="0.35">
      <c r="C363" t="s">
        <v>309</v>
      </c>
      <c r="I363" s="5">
        <v>15511000000000</v>
      </c>
    </row>
    <row r="364" spans="3:9" ht="15.5" x14ac:dyDescent="0.35">
      <c r="C364" t="s">
        <v>310</v>
      </c>
      <c r="I364" s="5">
        <v>9108000000000</v>
      </c>
    </row>
    <row r="365" spans="3:9" ht="15.5" x14ac:dyDescent="0.35">
      <c r="C365" t="s">
        <v>311</v>
      </c>
      <c r="I365" s="5">
        <v>4427000000000</v>
      </c>
    </row>
    <row r="366" spans="3:9" ht="15.5" x14ac:dyDescent="0.35">
      <c r="C366" t="s">
        <v>312</v>
      </c>
      <c r="I366" s="5">
        <v>2717000000000</v>
      </c>
    </row>
    <row r="367" spans="3:9" ht="15.5" x14ac:dyDescent="0.35">
      <c r="C367" t="s">
        <v>313</v>
      </c>
      <c r="D367" s="5">
        <v>1707000000000</v>
      </c>
    </row>
    <row r="368" spans="3:9" ht="15.5" x14ac:dyDescent="0.35">
      <c r="C368" t="s">
        <v>314</v>
      </c>
      <c r="D368" s="5">
        <v>225362000000000</v>
      </c>
    </row>
    <row r="369" spans="3:9" ht="15.5" x14ac:dyDescent="0.35">
      <c r="C369" t="s">
        <v>315</v>
      </c>
      <c r="D369" s="5">
        <v>167230000000000</v>
      </c>
    </row>
    <row r="370" spans="3:9" ht="15.5" x14ac:dyDescent="0.35">
      <c r="C370" t="s">
        <v>236</v>
      </c>
      <c r="I370" s="5">
        <v>54295000000000</v>
      </c>
    </row>
    <row r="371" spans="3:9" ht="15.5" x14ac:dyDescent="0.35">
      <c r="C371" t="s">
        <v>316</v>
      </c>
      <c r="I371" s="5">
        <v>58132000000000</v>
      </c>
    </row>
    <row r="372" spans="3:9" ht="15.5" x14ac:dyDescent="0.35">
      <c r="C372" t="s">
        <v>317</v>
      </c>
      <c r="I372" s="5">
        <v>2756000000000</v>
      </c>
    </row>
    <row r="373" spans="3:9" ht="15.5" x14ac:dyDescent="0.35">
      <c r="C373" t="s">
        <v>318</v>
      </c>
      <c r="I373" s="5">
        <v>-3929000000000</v>
      </c>
    </row>
    <row r="374" spans="3:9" ht="15.5" x14ac:dyDescent="0.35">
      <c r="C374" t="s">
        <v>319</v>
      </c>
      <c r="I374" s="5">
        <v>2871000000000</v>
      </c>
    </row>
    <row r="375" spans="3:9" ht="15.5" x14ac:dyDescent="0.35">
      <c r="C375" t="s">
        <v>320</v>
      </c>
      <c r="I375" s="5">
        <v>-452000000000</v>
      </c>
    </row>
    <row r="376" spans="3:9" ht="15.5" x14ac:dyDescent="0.35">
      <c r="C376" t="s">
        <v>321</v>
      </c>
      <c r="I376" s="5">
        <v>2304000000000</v>
      </c>
    </row>
  </sheetData>
  <pageMargins left="0.7" right="0.7" top="0.75" bottom="0.75" header="0.3" footer="0.3"/>
  <ignoredErrors>
    <ignoredError sqref="A1:Z37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1853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1854</v>
      </c>
      <c r="D2" s="2" vm="385">
        <f ca="1">IFERROR(_xlfn.STOCKHISTORY("XIDX:" &amp; $C$1, D3, , 0, 0, 1), "Libur")</f>
        <v>51</v>
      </c>
      <c r="H2" s="2" vm="385">
        <f ca="1">IFERROR(INDEX(D2:G2,COUNT(D2:G2)),"")</f>
        <v>51</v>
      </c>
      <c r="I2" s="2" vm="386">
        <f t="shared" ref="I2:V2" ca="1" si="0">IFERROR(_xlfn.STOCKHISTORY("XIDX:" &amp; $C$1, I1, , 0, 0, 1), "Libur")</f>
        <v>53</v>
      </c>
      <c r="J2" s="2" vm="4">
        <f t="shared" ca="1" si="0"/>
        <v>50</v>
      </c>
      <c r="K2" s="2" t="str">
        <f t="shared" ca="1" si="0"/>
        <v>Libur</v>
      </c>
      <c r="L2" s="2" vm="387">
        <f t="shared" ca="1" si="0"/>
        <v>63</v>
      </c>
      <c r="M2" s="2" vm="47">
        <f t="shared" ca="1" si="0"/>
        <v>85</v>
      </c>
      <c r="N2" s="2" vm="205">
        <f t="shared" ca="1" si="0"/>
        <v>83</v>
      </c>
      <c r="O2" s="2" vm="4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vm="388">
        <f t="shared" ca="1" si="0"/>
        <v>127.6596</v>
      </c>
      <c r="S2" s="2" vm="389">
        <f t="shared" ca="1" si="0"/>
        <v>265.95749999999998</v>
      </c>
      <c r="T2" s="2" vm="390">
        <f t="shared" ca="1" si="0"/>
        <v>191.48939999999999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328230068000</v>
      </c>
      <c r="H4" s="2">
        <f>IFERROR(SUM(D4:G4)*(4/MAX(1,COUNT(D4:G4))),"")</f>
        <v>1312920272000</v>
      </c>
      <c r="I4" s="2">
        <f t="shared" ref="I4:V4" si="1">IFERROR(INDEX(I51:I500,MATCH($C$4,$C$51:$C$500,0)),"")</f>
        <v>1202687674000</v>
      </c>
      <c r="J4" s="2">
        <f t="shared" si="1"/>
        <v>1158746858000</v>
      </c>
      <c r="K4" s="2">
        <f t="shared" si="1"/>
        <v>1120207888000</v>
      </c>
      <c r="L4" s="2">
        <f t="shared" si="1"/>
        <v>942495602000</v>
      </c>
      <c r="M4" s="2">
        <f t="shared" si="1"/>
        <v>729971176000</v>
      </c>
      <c r="N4" s="2">
        <f t="shared" si="1"/>
        <v>715082040000</v>
      </c>
      <c r="O4" s="2">
        <f t="shared" si="1"/>
        <v>662560004000</v>
      </c>
      <c r="P4" s="2">
        <f t="shared" si="1"/>
        <v>598862358000</v>
      </c>
      <c r="Q4" s="2">
        <f t="shared" si="1"/>
        <v>793406860000</v>
      </c>
      <c r="R4" s="2">
        <f t="shared" si="1"/>
        <v>693132212000</v>
      </c>
      <c r="S4" s="2">
        <f t="shared" si="1"/>
        <v>711205543000</v>
      </c>
      <c r="T4" s="2">
        <f t="shared" si="1"/>
        <v>526519793000</v>
      </c>
      <c r="U4" s="2">
        <f t="shared" si="1"/>
        <v>273812379000</v>
      </c>
      <c r="V4" s="2">
        <f t="shared" si="1"/>
        <v>146346178000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32822278000</v>
      </c>
      <c r="H5" s="2">
        <f>IFERROR(SUM(D5:G5)*(4/MAX(1,COUNT(D5:G5))),"")</f>
        <v>131289112000</v>
      </c>
      <c r="I5" s="2">
        <f t="shared" ref="I5:V5" si="2">IFERROR(INDEX(I51:I500,MATCH($C$5,$C$51:$C$500,0)),"")</f>
        <v>73261482000</v>
      </c>
      <c r="J5" s="2">
        <f t="shared" si="2"/>
        <v>188306687000</v>
      </c>
      <c r="K5" s="2">
        <f t="shared" si="2"/>
        <v>283118904000</v>
      </c>
      <c r="L5" s="2">
        <f t="shared" si="2"/>
        <v>203144653000</v>
      </c>
      <c r="M5" s="2">
        <f t="shared" si="2"/>
        <v>-814670914000</v>
      </c>
      <c r="N5" s="2">
        <f t="shared" si="2"/>
        <v>-1689681000</v>
      </c>
      <c r="O5" s="2">
        <f t="shared" si="2"/>
        <v>26099404000</v>
      </c>
      <c r="P5" s="2">
        <f t="shared" si="2"/>
        <v>21277297000</v>
      </c>
      <c r="Q5" s="2">
        <f t="shared" si="2"/>
        <v>-945099853000</v>
      </c>
      <c r="R5" s="2">
        <f t="shared" si="2"/>
        <v>26468941000</v>
      </c>
      <c r="S5" s="2">
        <f t="shared" si="2"/>
        <v>74474438000</v>
      </c>
      <c r="T5" s="2">
        <f t="shared" si="2"/>
        <v>70938895000</v>
      </c>
      <c r="U5" s="2">
        <f t="shared" si="2"/>
        <v>21332026000</v>
      </c>
      <c r="V5" s="2">
        <f t="shared" si="2"/>
        <v>37098796000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3004640895000</v>
      </c>
      <c r="H6" s="2">
        <f>IFERROR(INDEX(D6:G6,COUNT(D6:G6)),"")</f>
        <v>3004640895000</v>
      </c>
      <c r="I6" s="2">
        <f t="shared" ref="I6:V6" si="3">IFERROR(INDEX(I51:I500,MATCH($C$6,$C$51:$C$500,0)),"")</f>
        <v>2971818617000</v>
      </c>
      <c r="J6" s="2">
        <f t="shared" si="3"/>
        <v>2898557135000</v>
      </c>
      <c r="K6" s="2">
        <f t="shared" si="3"/>
        <v>2771350451000</v>
      </c>
      <c r="L6" s="2">
        <f t="shared" si="3"/>
        <v>2505404019000</v>
      </c>
      <c r="M6" s="2">
        <f t="shared" si="3"/>
        <v>2301944837000</v>
      </c>
      <c r="N6" s="2">
        <f t="shared" si="3"/>
        <v>3115653432000</v>
      </c>
      <c r="O6" s="2">
        <f t="shared" si="3"/>
        <v>1694565519000</v>
      </c>
      <c r="P6" s="2">
        <f t="shared" si="3"/>
        <v>1668466115000</v>
      </c>
      <c r="Q6" s="2">
        <f t="shared" si="3"/>
        <v>274196365000</v>
      </c>
      <c r="R6" s="2">
        <f t="shared" si="3"/>
        <v>1187940719000</v>
      </c>
      <c r="S6" s="2">
        <f t="shared" si="3"/>
        <v>1155490602000</v>
      </c>
      <c r="T6" s="2">
        <f t="shared" si="3"/>
        <v>1072794674000</v>
      </c>
      <c r="U6" s="2">
        <f t="shared" si="3"/>
        <v>525995008000</v>
      </c>
      <c r="V6" s="2">
        <f t="shared" si="3"/>
        <v>491662982000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38.81</v>
      </c>
      <c r="H7" s="3">
        <f>IFERROR(INDEX(D7:G7,COUNT(D7:G7)),"")</f>
        <v>38.81</v>
      </c>
      <c r="I7" s="3">
        <f t="shared" ref="I7:V7" si="4">IFERROR(INDEX(I51:I500,MATCH($C$7,$C$51:$C$500,0))/1000000000,"")</f>
        <v>38.81</v>
      </c>
      <c r="J7" s="3">
        <f t="shared" si="4"/>
        <v>38.81</v>
      </c>
      <c r="K7" s="3">
        <f t="shared" si="4"/>
        <v>38.81</v>
      </c>
      <c r="L7" s="3">
        <f t="shared" si="4"/>
        <v>38.81</v>
      </c>
      <c r="M7" s="3">
        <f t="shared" si="4"/>
        <v>38.81</v>
      </c>
      <c r="N7" s="3">
        <f t="shared" si="4"/>
        <v>38.81</v>
      </c>
      <c r="O7" s="3">
        <f t="shared" si="4"/>
        <v>23.96</v>
      </c>
      <c r="P7" s="3">
        <f t="shared" si="4"/>
        <v>23.96</v>
      </c>
      <c r="Q7" s="3">
        <f t="shared" si="4"/>
        <v>10.199999999999999</v>
      </c>
      <c r="R7" s="3">
        <f t="shared" si="4"/>
        <v>9.92</v>
      </c>
      <c r="S7" s="3">
        <f t="shared" si="4"/>
        <v>9.8699999999999992</v>
      </c>
      <c r="T7" s="3">
        <f t="shared" si="4"/>
        <v>9.82</v>
      </c>
      <c r="U7" s="3">
        <f t="shared" si="4"/>
        <v>5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-251000000000</v>
      </c>
      <c r="H8" s="2">
        <f>IFERROR(INDEX(D8:G8,COUNT(D8:G8)),"")</f>
        <v>-251000000000</v>
      </c>
      <c r="I8" s="2">
        <f t="shared" ref="I8:V8" si="5">IFERROR(INDEX(I51:I500,MATCH($C$8,$C$51:$C$500,0)),"")</f>
        <v>88000000000</v>
      </c>
      <c r="J8" s="2">
        <f t="shared" si="5"/>
        <v>-843000000000</v>
      </c>
      <c r="K8" s="2">
        <f t="shared" si="5"/>
        <v>939000000000</v>
      </c>
      <c r="L8" s="2">
        <f t="shared" si="5"/>
        <v>-432000000000</v>
      </c>
      <c r="M8" s="2">
        <f t="shared" si="5"/>
        <v>589000000000</v>
      </c>
      <c r="N8" s="2">
        <f t="shared" si="5"/>
        <v>-2038000000000</v>
      </c>
      <c r="O8" s="2">
        <f t="shared" si="5"/>
        <v>-132000000000</v>
      </c>
      <c r="P8" s="2">
        <f t="shared" si="5"/>
        <v>-1878000000000</v>
      </c>
      <c r="Q8" s="2">
        <f t="shared" si="5"/>
        <v>220000000000</v>
      </c>
      <c r="R8" s="2">
        <f t="shared" si="5"/>
        <v>222000000000</v>
      </c>
      <c r="S8" s="2">
        <f t="shared" si="5"/>
        <v>-267000000000</v>
      </c>
      <c r="T8" s="2">
        <f t="shared" si="5"/>
        <v>-1124000000000</v>
      </c>
      <c r="U8" s="2">
        <f t="shared" si="5"/>
        <v>1299000000000</v>
      </c>
      <c r="V8" s="2">
        <f t="shared" si="5"/>
        <v>632000000000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-6.48</v>
      </c>
      <c r="H9" s="3">
        <f>IFERROR(INDEX(D9:G9,COUNT(D9:G9)),"")</f>
        <v>-6.48</v>
      </c>
      <c r="I9" s="3">
        <f t="shared" ref="I9:V9" si="6">IFERROR(INDEX(I51:I500,MATCH($C$9,$C$51:$C$500,0)),"")</f>
        <v>2.2599999999999998</v>
      </c>
      <c r="J9" s="3">
        <f t="shared" si="6"/>
        <v>-21.71</v>
      </c>
      <c r="K9" s="3">
        <f t="shared" si="6"/>
        <v>24.19</v>
      </c>
      <c r="L9" s="3">
        <f t="shared" si="6"/>
        <v>-11.13</v>
      </c>
      <c r="M9" s="3">
        <f t="shared" si="6"/>
        <v>15.17</v>
      </c>
      <c r="N9" s="3">
        <f t="shared" si="6"/>
        <v>-52.52</v>
      </c>
      <c r="O9" s="3">
        <f t="shared" si="6"/>
        <v>-5.49</v>
      </c>
      <c r="P9" s="3">
        <f t="shared" si="6"/>
        <v>-78.37</v>
      </c>
      <c r="Q9" s="3">
        <f t="shared" si="6"/>
        <v>21.61</v>
      </c>
      <c r="R9" s="3">
        <f t="shared" si="6"/>
        <v>22.37</v>
      </c>
      <c r="S9" s="3">
        <f t="shared" si="6"/>
        <v>-27.01</v>
      </c>
      <c r="T9" s="3">
        <f t="shared" si="6"/>
        <v>-114.43</v>
      </c>
      <c r="U9" s="3">
        <f t="shared" si="6"/>
        <v>259.81</v>
      </c>
      <c r="V9" s="3">
        <f t="shared" si="6"/>
        <v>6254043.2199999997</v>
      </c>
    </row>
    <row r="10" spans="1:22" ht="15.5" x14ac:dyDescent="0.35">
      <c r="C10" t="s">
        <v>17</v>
      </c>
      <c r="D10" s="3">
        <f ca="1">IFERROR(IF(D9=0,"",D2/D9),"")</f>
        <v>-7.8703703703703702</v>
      </c>
      <c r="I10" s="3">
        <f t="shared" ref="I10:V10" ca="1" si="7">IFERROR(IF(I9=0,"",I2/I9),"")</f>
        <v>23.451327433628322</v>
      </c>
      <c r="J10" s="3">
        <f t="shared" ca="1" si="7"/>
        <v>-2.3030861354214647</v>
      </c>
      <c r="K10" s="3" t="str">
        <f t="shared" ca="1" si="7"/>
        <v/>
      </c>
      <c r="L10" s="3">
        <f t="shared" ca="1" si="7"/>
        <v>-5.6603773584905657</v>
      </c>
      <c r="M10" s="3">
        <f t="shared" ca="1" si="7"/>
        <v>5.6031641397495058</v>
      </c>
      <c r="N10" s="3">
        <f t="shared" ca="1" si="7"/>
        <v>-1.5803503427265801</v>
      </c>
      <c r="O10" s="3">
        <f t="shared" ca="1" si="7"/>
        <v>-9.1074681238615653</v>
      </c>
      <c r="P10" s="3" t="str">
        <f t="shared" ca="1" si="7"/>
        <v/>
      </c>
      <c r="Q10" s="3" t="str">
        <f t="shared" ca="1" si="7"/>
        <v/>
      </c>
      <c r="R10" s="3">
        <f t="shared" ca="1" si="7"/>
        <v>5.7067322306660699</v>
      </c>
      <c r="S10" s="3">
        <f t="shared" ca="1" si="7"/>
        <v>-9.8466308774527942</v>
      </c>
      <c r="T10" s="3">
        <f t="shared" ca="1" si="7"/>
        <v>-1.6734195578082669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22681196000</v>
      </c>
      <c r="H11" s="2">
        <f>IFERROR(INDEX(D11:G11,COUNT(D11:G11)),"")</f>
        <v>22681196000</v>
      </c>
      <c r="I11" s="2">
        <f t="shared" ref="I11:V11" si="8">IFERROR(INDEX(I51:I500,MATCH($C$11,$C$51:$C$500,0)),"")</f>
        <v>18480633000</v>
      </c>
      <c r="J11" s="2">
        <f t="shared" si="8"/>
        <v>21789491000</v>
      </c>
      <c r="K11" s="2">
        <f t="shared" si="8"/>
        <v>18014089000</v>
      </c>
      <c r="L11" s="2">
        <f t="shared" si="8"/>
        <v>19560655000</v>
      </c>
      <c r="M11" s="2">
        <f t="shared" si="8"/>
        <v>16619892000</v>
      </c>
      <c r="N11" s="2">
        <f t="shared" si="8"/>
        <v>18198389000</v>
      </c>
      <c r="O11" s="2">
        <f t="shared" si="8"/>
        <v>18762684000</v>
      </c>
      <c r="P11" s="2">
        <f t="shared" si="8"/>
        <v>19058916000</v>
      </c>
      <c r="Q11" s="2">
        <f t="shared" si="8"/>
        <v>22183260000</v>
      </c>
      <c r="R11" s="2">
        <f t="shared" si="8"/>
        <v>17461615000</v>
      </c>
      <c r="S11" s="2">
        <f t="shared" si="8"/>
        <v>17483956000</v>
      </c>
      <c r="T11" s="2">
        <f t="shared" si="8"/>
        <v>9707868000</v>
      </c>
      <c r="U11" s="2">
        <f t="shared" si="8"/>
        <v>4853312000</v>
      </c>
      <c r="V11" s="2">
        <f t="shared" si="8"/>
        <v>2562029000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-9511493000</v>
      </c>
      <c r="J15" s="2">
        <f t="shared" si="12"/>
        <v>31171268000</v>
      </c>
      <c r="K15" s="2">
        <f t="shared" si="12"/>
        <v>-3621798000</v>
      </c>
      <c r="L15" s="2">
        <f t="shared" si="12"/>
        <v>2362169000</v>
      </c>
      <c r="M15" s="2">
        <f t="shared" si="12"/>
        <v>212051000</v>
      </c>
      <c r="N15" s="2">
        <f t="shared" si="12"/>
        <v>-6441442000</v>
      </c>
      <c r="O15" s="2">
        <f t="shared" si="12"/>
        <v>-8989477000</v>
      </c>
      <c r="P15" s="2">
        <f t="shared" si="12"/>
        <v>-624158000</v>
      </c>
      <c r="Q15" s="2">
        <f t="shared" si="12"/>
        <v>5951415000</v>
      </c>
      <c r="R15" s="2">
        <f t="shared" si="12"/>
        <v>-8210311000</v>
      </c>
      <c r="S15" s="2">
        <f t="shared" si="12"/>
        <v>-21794285000</v>
      </c>
      <c r="T15" s="2">
        <f t="shared" si="12"/>
        <v>-24792620000</v>
      </c>
      <c r="U15" s="2">
        <f t="shared" si="12"/>
        <v>-7829474000</v>
      </c>
      <c r="V15" s="2">
        <f t="shared" si="12"/>
        <v>-12473185000</v>
      </c>
    </row>
    <row r="16" spans="1:22" ht="15.5" x14ac:dyDescent="0.35">
      <c r="C16" t="s">
        <v>28</v>
      </c>
      <c r="D16" s="2">
        <f>IFERROR(INDEX(D51:D500,MATCH($C$16,$C$51:$C$500,0)),"")</f>
        <v>50070847000</v>
      </c>
      <c r="H16" s="2">
        <f>IFERROR(SUM(D16:G16)*(4/MAX(1,COUNT(D16:G16))),"")</f>
        <v>200283388000</v>
      </c>
      <c r="I16" s="2">
        <f t="shared" ref="I16:V16" si="13">IFERROR(INDEX(I51:I500,MATCH($C$16,$C$51:$C$500,0)),"")</f>
        <v>29527455000</v>
      </c>
      <c r="J16" s="2">
        <f t="shared" si="13"/>
        <v>104760839000</v>
      </c>
      <c r="K16" s="2">
        <f t="shared" si="13"/>
        <v>248312263000</v>
      </c>
      <c r="L16" s="2">
        <f t="shared" si="13"/>
        <v>248169423000</v>
      </c>
      <c r="M16" s="2">
        <f t="shared" si="13"/>
        <v>-818324428000</v>
      </c>
      <c r="N16" s="2">
        <f t="shared" si="13"/>
        <v>6569558000</v>
      </c>
      <c r="O16" s="2">
        <f t="shared" si="13"/>
        <v>22226488000</v>
      </c>
      <c r="P16" s="2">
        <f t="shared" si="13"/>
        <v>21412387000</v>
      </c>
      <c r="Q16" s="2">
        <f t="shared" si="13"/>
        <v>-974802712000</v>
      </c>
      <c r="R16" s="2">
        <f t="shared" si="13"/>
        <v>27751225000</v>
      </c>
      <c r="S16" s="2">
        <f t="shared" si="13"/>
        <v>75372666000</v>
      </c>
      <c r="T16" s="2">
        <f t="shared" si="13"/>
        <v>95731515000</v>
      </c>
      <c r="U16" s="2">
        <f t="shared" si="13"/>
        <v>29161500000</v>
      </c>
      <c r="V16" s="2">
        <f t="shared" si="13"/>
        <v>49571981000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1979310000000</v>
      </c>
      <c r="H20" s="2">
        <f t="shared" ref="H20:V20" ca="1" si="14">IFERROR(H21*H2,"")</f>
        <v>1979310000000</v>
      </c>
      <c r="I20" s="2">
        <f t="shared" ca="1" si="14"/>
        <v>2056930000000</v>
      </c>
      <c r="J20" s="2">
        <f t="shared" ca="1" si="14"/>
        <v>1940500000000</v>
      </c>
      <c r="K20" s="2" t="str">
        <f t="shared" ca="1" si="14"/>
        <v/>
      </c>
      <c r="L20" s="2">
        <f t="shared" ca="1" si="14"/>
        <v>2445030000000</v>
      </c>
      <c r="M20" s="2">
        <f t="shared" ca="1" si="14"/>
        <v>3298850000000</v>
      </c>
      <c r="N20" s="2">
        <f t="shared" ca="1" si="14"/>
        <v>3221230000000</v>
      </c>
      <c r="O20" s="2">
        <f t="shared" ca="1" si="14"/>
        <v>1198000000000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1266383232000</v>
      </c>
      <c r="S20" s="2">
        <f t="shared" ca="1" si="14"/>
        <v>2625000525000</v>
      </c>
      <c r="T20" s="2">
        <f t="shared" ca="1" si="14"/>
        <v>1880425908000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38810000000</v>
      </c>
      <c r="H21" s="2">
        <f>IFERROR(INDEX(D21:G21,COUNT(D21:G21)),"")</f>
        <v>38810000000</v>
      </c>
      <c r="I21" s="2">
        <f t="shared" ref="I21:V21" si="15">IFERROR(INDEX(I51:I500,MATCH($C$7,$C$51:$C$500,0)),"")</f>
        <v>38810000000</v>
      </c>
      <c r="J21" s="2">
        <f t="shared" si="15"/>
        <v>38810000000</v>
      </c>
      <c r="K21" s="2">
        <f t="shared" si="15"/>
        <v>38810000000</v>
      </c>
      <c r="L21" s="2">
        <f t="shared" si="15"/>
        <v>38810000000</v>
      </c>
      <c r="M21" s="2">
        <f t="shared" si="15"/>
        <v>38810000000</v>
      </c>
      <c r="N21" s="2">
        <f t="shared" si="15"/>
        <v>38810000000</v>
      </c>
      <c r="O21" s="2">
        <f t="shared" si="15"/>
        <v>23960000000</v>
      </c>
      <c r="P21" s="2">
        <f t="shared" si="15"/>
        <v>23960000000</v>
      </c>
      <c r="Q21" s="2">
        <f t="shared" si="15"/>
        <v>10200000000</v>
      </c>
      <c r="R21" s="2">
        <f t="shared" si="15"/>
        <v>9920000000</v>
      </c>
      <c r="S21" s="2">
        <f t="shared" si="15"/>
        <v>9870000000</v>
      </c>
      <c r="T21" s="2">
        <f t="shared" si="15"/>
        <v>9820000000</v>
      </c>
      <c r="U21" s="2">
        <f t="shared" si="15"/>
        <v>5000000000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1.0923860503469585</v>
      </c>
      <c r="H23" s="3">
        <f t="shared" ref="H23:V23" si="16">IFERROR(H5/H6*100,"")</f>
        <v>4.3695442013878338</v>
      </c>
      <c r="I23" s="3">
        <f t="shared" si="16"/>
        <v>2.4652070479979771</v>
      </c>
      <c r="J23" s="3">
        <f t="shared" si="16"/>
        <v>6.4965663338563102</v>
      </c>
      <c r="K23" s="3">
        <f t="shared" si="16"/>
        <v>10.215918520800601</v>
      </c>
      <c r="L23" s="3">
        <f t="shared" si="16"/>
        <v>8.108259245192821</v>
      </c>
      <c r="M23" s="3">
        <f t="shared" si="16"/>
        <v>-35.390548935208912</v>
      </c>
      <c r="N23" s="3">
        <f t="shared" si="16"/>
        <v>-5.4231994568001748E-2</v>
      </c>
      <c r="O23" s="3">
        <f t="shared" si="16"/>
        <v>1.5401826431238745</v>
      </c>
      <c r="P23" s="3">
        <f t="shared" si="16"/>
        <v>1.2752609602742815</v>
      </c>
      <c r="Q23" s="3">
        <f t="shared" si="16"/>
        <v>-344.67993512605466</v>
      </c>
      <c r="R23" s="3">
        <f t="shared" si="16"/>
        <v>2.2281365203375945</v>
      </c>
      <c r="S23" s="3">
        <f t="shared" si="16"/>
        <v>6.445265575600069</v>
      </c>
      <c r="T23" s="3">
        <f t="shared" si="16"/>
        <v>6.6125323623670411</v>
      </c>
      <c r="U23" s="3">
        <f t="shared" si="16"/>
        <v>4.0555567401886821</v>
      </c>
      <c r="V23" s="3">
        <f t="shared" si="16"/>
        <v>7.5455743788333445</v>
      </c>
    </row>
    <row r="24" spans="1:22" ht="15.5" x14ac:dyDescent="0.35">
      <c r="C24" t="s">
        <v>55</v>
      </c>
      <c r="D24" s="4">
        <f>IFERROR(_xlfn.RRI(5,I23,D23),"")</f>
        <v>-0.15022382836134451</v>
      </c>
      <c r="H24" s="4" t="str">
        <f t="shared" ref="H24:V24" si="17">IFERROR(_xlfn.RRI(5,M23,H23),"")</f>
        <v/>
      </c>
      <c r="I24" s="4" t="str">
        <f t="shared" si="17"/>
        <v/>
      </c>
      <c r="J24" s="4">
        <f t="shared" si="17"/>
        <v>0.33359000067768396</v>
      </c>
      <c r="K24" s="4">
        <f t="shared" si="17"/>
        <v>0.51612731131176615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-0.25279308420316693</v>
      </c>
      <c r="P24" s="4">
        <f t="shared" si="17"/>
        <v>-0.20656799176587137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1.29</v>
      </c>
      <c r="H25" s="3">
        <f>IFERROR(INDEX(D25:G25,COUNT(D25:G25)),"")</f>
        <v>1.29</v>
      </c>
      <c r="I25" s="3">
        <f t="shared" ref="I25:V25" si="18">IFERROR(INDEX(I51:I500,MATCH($C$25,$C$51:$C$500,0)),"")</f>
        <v>0.52</v>
      </c>
      <c r="J25" s="3">
        <f t="shared" si="18"/>
        <v>3.5</v>
      </c>
      <c r="K25" s="3">
        <f t="shared" si="18"/>
        <v>6.3</v>
      </c>
      <c r="L25" s="3">
        <f t="shared" si="18"/>
        <v>6.45</v>
      </c>
      <c r="M25" s="3">
        <f t="shared" si="18"/>
        <v>-21.08</v>
      </c>
      <c r="N25" s="3">
        <f t="shared" si="18"/>
        <v>0</v>
      </c>
      <c r="O25" s="3">
        <f t="shared" si="18"/>
        <v>0.55000000000000004</v>
      </c>
      <c r="P25" s="3">
        <f t="shared" si="18"/>
        <v>0.87</v>
      </c>
      <c r="Q25" s="3">
        <f t="shared" si="18"/>
        <v>-95.03</v>
      </c>
      <c r="R25" s="3">
        <f t="shared" si="18"/>
        <v>1.97</v>
      </c>
      <c r="S25" s="3">
        <f t="shared" si="18"/>
        <v>5.43</v>
      </c>
      <c r="T25" s="3">
        <f t="shared" si="18"/>
        <v>7.22</v>
      </c>
      <c r="U25" s="3">
        <f t="shared" si="18"/>
        <v>4.2699999999999996</v>
      </c>
      <c r="V25" s="3">
        <f t="shared" si="18"/>
        <v>367260.27</v>
      </c>
    </row>
    <row r="26" spans="1:22" ht="15.5" x14ac:dyDescent="0.35">
      <c r="C26" t="s">
        <v>58</v>
      </c>
      <c r="D26" s="4">
        <f>IFERROR(_xlfn.RRI(5,I25,D25),"")</f>
        <v>0.19927083805643631</v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0.44790834433684013</v>
      </c>
      <c r="K26" s="4">
        <f t="shared" si="19"/>
        <v>0.4858133609837878</v>
      </c>
      <c r="L26" s="4" t="str">
        <f t="shared" si="19"/>
        <v/>
      </c>
      <c r="M26" s="4" t="str">
        <f t="shared" si="19"/>
        <v/>
      </c>
      <c r="N26" s="4">
        <f t="shared" si="19"/>
        <v>-1</v>
      </c>
      <c r="O26" s="4">
        <f t="shared" si="19"/>
        <v>-0.40246259267355056</v>
      </c>
      <c r="P26" s="4">
        <f t="shared" si="19"/>
        <v>-0.27252466108873163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8.4573581035815515</v>
      </c>
      <c r="H27" s="3">
        <f t="shared" ref="H27:V27" si="20">IFERROR(H4/H21,"")</f>
        <v>33.829432414326206</v>
      </c>
      <c r="I27" s="3">
        <f t="shared" si="20"/>
        <v>30.989118113888175</v>
      </c>
      <c r="J27" s="3">
        <f t="shared" si="20"/>
        <v>29.856914661169803</v>
      </c>
      <c r="K27" s="3">
        <f t="shared" si="20"/>
        <v>28.863898170574593</v>
      </c>
      <c r="L27" s="3">
        <f t="shared" si="20"/>
        <v>24.284864777119299</v>
      </c>
      <c r="M27" s="3">
        <f t="shared" si="20"/>
        <v>18.808842463282659</v>
      </c>
      <c r="N27" s="3">
        <f t="shared" si="20"/>
        <v>18.42520072146354</v>
      </c>
      <c r="O27" s="3">
        <f t="shared" si="20"/>
        <v>27.652754757929884</v>
      </c>
      <c r="P27" s="3">
        <f t="shared" si="20"/>
        <v>24.994255342237061</v>
      </c>
      <c r="Q27" s="3">
        <f t="shared" si="20"/>
        <v>77.784986274509805</v>
      </c>
      <c r="R27" s="3">
        <f t="shared" si="20"/>
        <v>69.872198790322585</v>
      </c>
      <c r="S27" s="3">
        <f t="shared" si="20"/>
        <v>72.057299189463023</v>
      </c>
      <c r="T27" s="3">
        <f t="shared" si="20"/>
        <v>53.61708686354379</v>
      </c>
      <c r="U27" s="3">
        <f t="shared" si="20"/>
        <v>54.762475799999997</v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-0.22873237696992144</v>
      </c>
      <c r="H28" s="4">
        <f t="shared" ref="H28:V28" si="21">IFERROR(_xlfn.RRI(5,M27,H27),"")</f>
        <v>0.12457009000472818</v>
      </c>
      <c r="I28" s="4">
        <f t="shared" si="21"/>
        <v>0.10958198738666525</v>
      </c>
      <c r="J28" s="4">
        <f t="shared" si="21"/>
        <v>1.5456455719699225E-2</v>
      </c>
      <c r="K28" s="4">
        <f t="shared" si="21"/>
        <v>2.9207533090200188E-2</v>
      </c>
      <c r="L28" s="4">
        <f t="shared" si="21"/>
        <v>-0.2077030537421708</v>
      </c>
      <c r="M28" s="4">
        <f t="shared" si="21"/>
        <v>-0.23084913683644392</v>
      </c>
      <c r="N28" s="4">
        <f t="shared" si="21"/>
        <v>-0.23871574188505007</v>
      </c>
      <c r="O28" s="4">
        <f t="shared" si="21"/>
        <v>-0.1240344277400941</v>
      </c>
      <c r="P28" s="4">
        <f t="shared" si="21"/>
        <v>-0.14518639513311482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1.4807692307692308</v>
      </c>
      <c r="I29" s="4">
        <f t="shared" si="22"/>
        <v>-0.85142857142857142</v>
      </c>
      <c r="J29" s="4">
        <f t="shared" si="22"/>
        <v>-0.44444444444444442</v>
      </c>
      <c r="K29" s="4">
        <f t="shared" si="22"/>
        <v>-2.3255813953488427E-2</v>
      </c>
      <c r="L29" s="4">
        <f t="shared" si="22"/>
        <v>-1.305977229601518</v>
      </c>
      <c r="M29" s="4" t="str">
        <f t="shared" si="22"/>
        <v/>
      </c>
      <c r="N29" s="4">
        <f t="shared" si="22"/>
        <v>-1</v>
      </c>
      <c r="O29" s="4">
        <f t="shared" si="22"/>
        <v>-0.36781609195402293</v>
      </c>
      <c r="P29" s="4">
        <f t="shared" si="22"/>
        <v>-1.0091550036830474</v>
      </c>
      <c r="Q29" s="4">
        <f t="shared" si="22"/>
        <v>-49.238578680203048</v>
      </c>
      <c r="R29" s="4">
        <f t="shared" si="22"/>
        <v>-0.6372007366482505</v>
      </c>
      <c r="S29" s="4">
        <f t="shared" si="22"/>
        <v>-0.24792243767313021</v>
      </c>
      <c r="T29" s="4">
        <f t="shared" si="22"/>
        <v>0.69086651053864179</v>
      </c>
      <c r="U29" s="4">
        <f t="shared" si="22"/>
        <v>-0.99998837336802038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9.165521555016784E-2</v>
      </c>
      <c r="I30" s="4">
        <f t="shared" si="23"/>
        <v>3.7920979631256103E-2</v>
      </c>
      <c r="J30" s="4">
        <f t="shared" si="23"/>
        <v>3.4403408878692067E-2</v>
      </c>
      <c r="K30" s="4">
        <f t="shared" si="23"/>
        <v>0.18855502945890665</v>
      </c>
      <c r="L30" s="4">
        <f t="shared" si="23"/>
        <v>0.29114084636130899</v>
      </c>
      <c r="M30" s="4">
        <f t="shared" si="23"/>
        <v>2.0821577339573519E-2</v>
      </c>
      <c r="N30" s="4">
        <f t="shared" si="23"/>
        <v>-0.33369384414839143</v>
      </c>
      <c r="O30" s="4">
        <f t="shared" si="23"/>
        <v>0.10636441771482998</v>
      </c>
      <c r="P30" s="4">
        <f t="shared" si="23"/>
        <v>-0.67867506906756769</v>
      </c>
      <c r="Q30" s="4">
        <f t="shared" si="23"/>
        <v>0.11324657905689314</v>
      </c>
      <c r="R30" s="4">
        <f t="shared" si="23"/>
        <v>-3.0324483761111694E-2</v>
      </c>
      <c r="S30" s="4">
        <f t="shared" si="23"/>
        <v>0.34392417426276484</v>
      </c>
      <c r="T30" s="4">
        <f t="shared" si="23"/>
        <v>-2.0915579869677976E-2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77.41</v>
      </c>
      <c r="H32" s="3">
        <f>IFERROR(INDEX(D32:G32,COUNT(D32:G32)),"")</f>
        <v>77.41</v>
      </c>
      <c r="I32" s="3">
        <f t="shared" ref="I32:V32" si="24">IFERROR(INDEX(I51:I500,MATCH($C$32,$C$51:$C$500,0)),"")</f>
        <v>76.569999999999993</v>
      </c>
      <c r="J32" s="3">
        <f t="shared" si="24"/>
        <v>74.680000000000007</v>
      </c>
      <c r="K32" s="3">
        <f t="shared" si="24"/>
        <v>71.400000000000006</v>
      </c>
      <c r="L32" s="3">
        <f t="shared" si="24"/>
        <v>64.55</v>
      </c>
      <c r="M32" s="3">
        <f t="shared" si="24"/>
        <v>59.31</v>
      </c>
      <c r="N32" s="3">
        <f t="shared" si="24"/>
        <v>80.27</v>
      </c>
      <c r="O32" s="3">
        <f t="shared" si="24"/>
        <v>70.73</v>
      </c>
      <c r="P32" s="3">
        <f t="shared" si="24"/>
        <v>69.64</v>
      </c>
      <c r="Q32" s="3">
        <f t="shared" si="24"/>
        <v>26.89</v>
      </c>
      <c r="R32" s="3">
        <f t="shared" si="24"/>
        <v>119.76</v>
      </c>
      <c r="S32" s="3">
        <f t="shared" si="24"/>
        <v>117.04</v>
      </c>
      <c r="T32" s="3">
        <f t="shared" si="24"/>
        <v>109.19</v>
      </c>
      <c r="U32" s="3">
        <f t="shared" si="24"/>
        <v>105.2</v>
      </c>
      <c r="V32" s="3">
        <f t="shared" si="24"/>
        <v>4867227.46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0.65</v>
      </c>
      <c r="H33" s="3">
        <f>IFERROR(INDEX(D33:G33,COUNT(D33:G33)),"")</f>
        <v>0.65</v>
      </c>
      <c r="I33" s="3">
        <f t="shared" ref="I33:V33" si="25">IFERROR(INDEX(I51:I500,MATCH($C$33,$C$51:$C$500,0)),"")</f>
        <v>0.69</v>
      </c>
      <c r="J33" s="3">
        <f t="shared" si="25"/>
        <v>0.67</v>
      </c>
      <c r="K33" s="3">
        <f t="shared" si="25"/>
        <v>0.76</v>
      </c>
      <c r="L33" s="3">
        <f t="shared" si="25"/>
        <v>0.98</v>
      </c>
      <c r="M33" s="3">
        <f t="shared" si="25"/>
        <v>1.43</v>
      </c>
      <c r="N33" s="3">
        <f t="shared" si="25"/>
        <v>1.03</v>
      </c>
      <c r="O33" s="3">
        <f t="shared" si="25"/>
        <v>0.71</v>
      </c>
      <c r="P33" s="3">
        <f t="shared" si="25"/>
        <v>0.72</v>
      </c>
      <c r="Q33" s="3">
        <f t="shared" si="25"/>
        <v>2.42</v>
      </c>
      <c r="R33" s="3">
        <f t="shared" si="25"/>
        <v>1</v>
      </c>
      <c r="S33" s="3">
        <f t="shared" si="25"/>
        <v>2.14</v>
      </c>
      <c r="T33" s="3">
        <f t="shared" si="25"/>
        <v>1.65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38.76</v>
      </c>
      <c r="H34" s="3">
        <f>IFERROR(INDEX(D34:G34,COUNT(D34:G34)),"")</f>
        <v>38.76</v>
      </c>
      <c r="I34" s="3">
        <f t="shared" ref="I34:V34" si="26">IFERROR(INDEX(I51:I500,MATCH($C$34,$C$51:$C$500,0)),"")</f>
        <v>101.92</v>
      </c>
      <c r="J34" s="3">
        <f t="shared" si="26"/>
        <v>14.29</v>
      </c>
      <c r="K34" s="3">
        <f t="shared" si="26"/>
        <v>8.57</v>
      </c>
      <c r="L34" s="3">
        <f t="shared" si="26"/>
        <v>9.77</v>
      </c>
      <c r="M34" s="3">
        <f t="shared" si="26"/>
        <v>-4.03</v>
      </c>
      <c r="N34" s="3">
        <f t="shared" si="26"/>
        <v>0</v>
      </c>
      <c r="O34" s="3">
        <f t="shared" si="26"/>
        <v>90.91</v>
      </c>
      <c r="P34" s="3">
        <f t="shared" si="26"/>
        <v>57.47</v>
      </c>
      <c r="Q34" s="3">
        <f t="shared" si="26"/>
        <v>-0.68</v>
      </c>
      <c r="R34" s="3">
        <f t="shared" si="26"/>
        <v>60.91</v>
      </c>
      <c r="S34" s="3">
        <f t="shared" si="26"/>
        <v>46.04</v>
      </c>
      <c r="T34" s="3">
        <f t="shared" si="26"/>
        <v>24.93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5.91</v>
      </c>
      <c r="H35" s="3">
        <f>IFERROR(INDEX(D35:G35,COUNT(D35:G35)),"")</f>
        <v>5.91</v>
      </c>
      <c r="I35" s="3">
        <f t="shared" ref="I35:V35" si="27">IFERROR(INDEX(I51:I500,MATCH($C$35,$C$51:$C$500,0)),"")</f>
        <v>1.71</v>
      </c>
      <c r="J35" s="3">
        <f t="shared" si="27"/>
        <v>1.67</v>
      </c>
      <c r="K35" s="3">
        <f t="shared" si="27"/>
        <v>1.87</v>
      </c>
      <c r="L35" s="3">
        <f t="shared" si="27"/>
        <v>2.59</v>
      </c>
      <c r="M35" s="3">
        <f t="shared" si="27"/>
        <v>4.5199999999999996</v>
      </c>
      <c r="N35" s="3">
        <f t="shared" si="27"/>
        <v>4.51</v>
      </c>
      <c r="O35" s="3">
        <f t="shared" si="27"/>
        <v>1.81</v>
      </c>
      <c r="P35" s="3">
        <f t="shared" si="27"/>
        <v>2</v>
      </c>
      <c r="Q35" s="3">
        <f t="shared" si="27"/>
        <v>0.84</v>
      </c>
      <c r="R35" s="3">
        <f t="shared" si="27"/>
        <v>1.72</v>
      </c>
      <c r="S35" s="3">
        <f t="shared" si="27"/>
        <v>3.47</v>
      </c>
      <c r="T35" s="3">
        <f t="shared" si="27"/>
        <v>3.36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328230068000</v>
      </c>
      <c r="E51" s="5">
        <v>325059513000</v>
      </c>
      <c r="F51" s="5">
        <v>301604905000</v>
      </c>
      <c r="G51" s="5">
        <v>290875049000</v>
      </c>
      <c r="I51" s="5">
        <v>1202687674000</v>
      </c>
      <c r="J51" s="5">
        <v>1158746858000</v>
      </c>
      <c r="K51" s="5">
        <v>1120207888000</v>
      </c>
      <c r="L51" s="5">
        <v>942495602000</v>
      </c>
      <c r="M51" s="5">
        <v>729971176000</v>
      </c>
      <c r="N51" s="5">
        <v>715082040000</v>
      </c>
      <c r="O51" s="5">
        <v>662560004000</v>
      </c>
      <c r="P51" s="5">
        <v>598862358000</v>
      </c>
      <c r="Q51" s="5">
        <v>793406860000</v>
      </c>
      <c r="R51" s="5">
        <v>693132212000</v>
      </c>
      <c r="S51" s="5">
        <v>711205543000</v>
      </c>
      <c r="T51" s="5">
        <v>526519793000</v>
      </c>
      <c r="U51" s="5">
        <v>273812379000</v>
      </c>
      <c r="V51" s="5">
        <v>146346178000</v>
      </c>
    </row>
    <row r="52" spans="2:22" ht="15.5" x14ac:dyDescent="0.35">
      <c r="C52" t="s">
        <v>98</v>
      </c>
      <c r="D52" s="5">
        <v>-17248569000</v>
      </c>
      <c r="E52" s="5">
        <v>19225253000</v>
      </c>
      <c r="F52" s="5">
        <v>13642703000</v>
      </c>
      <c r="G52" s="5">
        <v>11817807000</v>
      </c>
      <c r="I52" s="5">
        <v>53245520000</v>
      </c>
      <c r="J52" s="5">
        <v>52374580000</v>
      </c>
      <c r="K52" s="5">
        <v>38428439000</v>
      </c>
      <c r="L52" s="5">
        <v>-47386939000</v>
      </c>
      <c r="M52" s="5">
        <v>3441463000</v>
      </c>
      <c r="N52" s="5">
        <v>-1817797000</v>
      </c>
      <c r="O52" s="5">
        <v>12862393000</v>
      </c>
      <c r="P52" s="5">
        <v>489068000</v>
      </c>
      <c r="Q52" s="5">
        <v>23751444000</v>
      </c>
      <c r="R52" s="5">
        <v>7760278000</v>
      </c>
      <c r="S52" s="5">
        <v>20317082000</v>
      </c>
    </row>
    <row r="53" spans="2:22" ht="15.5" x14ac:dyDescent="0.35">
      <c r="C53" t="s">
        <v>85</v>
      </c>
      <c r="D53" s="5">
        <v>-199747730000</v>
      </c>
      <c r="E53" s="5">
        <v>-207770324000</v>
      </c>
      <c r="F53" s="5">
        <v>-210607402000</v>
      </c>
      <c r="G53" s="5">
        <v>-204003577000</v>
      </c>
      <c r="I53" s="5">
        <v>-824285351000</v>
      </c>
      <c r="J53" s="5">
        <v>-735914449000</v>
      </c>
      <c r="K53" s="5">
        <v>-650125240000</v>
      </c>
      <c r="L53" s="5">
        <v>-396210508000</v>
      </c>
      <c r="M53" s="5">
        <v>-350787318000</v>
      </c>
      <c r="N53" s="5">
        <v>-591221428000</v>
      </c>
      <c r="O53" s="5">
        <v>-522517916000</v>
      </c>
      <c r="P53" s="5">
        <v>-393316662000</v>
      </c>
      <c r="Q53" s="5">
        <v>-480604374000</v>
      </c>
      <c r="R53" s="5">
        <v>-397856325000</v>
      </c>
      <c r="S53" s="5">
        <v>-421248712000</v>
      </c>
      <c r="T53" s="5">
        <v>-295597379000</v>
      </c>
      <c r="U53" s="5">
        <v>-146009000000</v>
      </c>
      <c r="V53" s="5">
        <v>-57585039000</v>
      </c>
    </row>
    <row r="54" spans="2:22" ht="15.5" x14ac:dyDescent="0.35">
      <c r="C54" t="s">
        <v>639</v>
      </c>
      <c r="D54" s="5">
        <v>-199747730000</v>
      </c>
      <c r="E54" s="5">
        <v>-207770324000</v>
      </c>
      <c r="F54" s="5">
        <v>-210607402000</v>
      </c>
      <c r="G54" s="5">
        <v>-204003577000</v>
      </c>
      <c r="I54" s="5">
        <v>-824285351000</v>
      </c>
      <c r="J54" s="5">
        <v>-735914449000</v>
      </c>
      <c r="K54" s="5">
        <v>-650125240000</v>
      </c>
      <c r="L54" s="5">
        <v>-396210508000</v>
      </c>
      <c r="M54" s="5">
        <v>-350787318000</v>
      </c>
      <c r="N54" s="5">
        <v>-591221428000</v>
      </c>
      <c r="O54" s="5">
        <v>-522517916000</v>
      </c>
      <c r="P54" s="5">
        <v>-393316662000</v>
      </c>
      <c r="Q54" s="5">
        <v>-480604374000</v>
      </c>
      <c r="R54" s="5">
        <v>-397856325000</v>
      </c>
      <c r="S54" s="5">
        <v>-421248712000</v>
      </c>
      <c r="T54" s="5">
        <v>-295597379000</v>
      </c>
      <c r="U54" s="5">
        <v>-146009000000</v>
      </c>
      <c r="V54" s="5">
        <v>-57585039000</v>
      </c>
    </row>
    <row r="55" spans="2:22" ht="15.5" x14ac:dyDescent="0.35">
      <c r="C55" t="s">
        <v>86</v>
      </c>
      <c r="D55" s="5">
        <v>128482338000</v>
      </c>
      <c r="E55" s="5">
        <v>117289189000</v>
      </c>
      <c r="F55" s="5">
        <v>90997503000</v>
      </c>
      <c r="G55" s="5">
        <v>86871472000</v>
      </c>
      <c r="I55" s="5">
        <v>378402323000</v>
      </c>
      <c r="J55" s="5">
        <v>422832409000</v>
      </c>
      <c r="K55" s="5">
        <v>470082648000</v>
      </c>
      <c r="L55" s="5">
        <v>546285094000</v>
      </c>
      <c r="M55" s="5">
        <v>379183858000</v>
      </c>
      <c r="N55" s="5">
        <v>123860612000</v>
      </c>
      <c r="O55" s="5">
        <v>140042088000</v>
      </c>
      <c r="P55" s="5">
        <v>205545696000</v>
      </c>
      <c r="Q55" s="5">
        <v>312802486000</v>
      </c>
      <c r="R55" s="5">
        <v>295275887000</v>
      </c>
      <c r="S55" s="5">
        <v>289956831000</v>
      </c>
      <c r="T55" s="5">
        <v>230922414000</v>
      </c>
      <c r="U55" s="5">
        <v>127803379000</v>
      </c>
      <c r="V55" s="5">
        <v>88761139000</v>
      </c>
    </row>
    <row r="56" spans="2:22" ht="15.5" x14ac:dyDescent="0.35">
      <c r="C56" t="s">
        <v>87</v>
      </c>
      <c r="D56" s="5">
        <v>-78842506000</v>
      </c>
      <c r="E56" s="5">
        <v>-128610061000</v>
      </c>
      <c r="F56" s="5">
        <v>-76522610000</v>
      </c>
      <c r="G56" s="5">
        <v>-73849581000</v>
      </c>
      <c r="I56" s="5">
        <v>-349705805000</v>
      </c>
      <c r="J56" s="5">
        <v>-318431466000</v>
      </c>
      <c r="K56" s="5">
        <v>-232140752000</v>
      </c>
      <c r="L56" s="5">
        <v>-292435772000</v>
      </c>
      <c r="M56" s="5">
        <v>-1198130528000</v>
      </c>
      <c r="N56" s="5">
        <v>-118552577000</v>
      </c>
      <c r="O56" s="5">
        <v>-121491582000</v>
      </c>
      <c r="P56" s="5">
        <v>-201462817000</v>
      </c>
      <c r="Q56" s="5">
        <v>-1274924362000</v>
      </c>
      <c r="R56" s="5">
        <v>-267780860000</v>
      </c>
      <c r="S56" s="5">
        <v>-212030221000</v>
      </c>
      <c r="T56" s="5">
        <v>-133412644000</v>
      </c>
      <c r="U56" s="5">
        <v>-98728807000</v>
      </c>
      <c r="V56" s="5">
        <v>-39322159000</v>
      </c>
    </row>
    <row r="57" spans="2:22" ht="15.5" x14ac:dyDescent="0.35">
      <c r="C57" t="s">
        <v>1778</v>
      </c>
    </row>
    <row r="58" spans="2:22" ht="15.5" x14ac:dyDescent="0.35">
      <c r="C58" t="s">
        <v>1855</v>
      </c>
      <c r="D58" s="5">
        <v>15380959000</v>
      </c>
      <c r="E58" s="5">
        <v>14959229000</v>
      </c>
      <c r="F58" s="5">
        <v>11809100000</v>
      </c>
      <c r="G58" s="5">
        <v>10321748000</v>
      </c>
      <c r="I58" s="5">
        <v>45975911000</v>
      </c>
      <c r="J58" s="5">
        <v>35684630000</v>
      </c>
      <c r="K58" s="5">
        <v>34922678000</v>
      </c>
      <c r="L58" s="5">
        <v>34560057000</v>
      </c>
      <c r="M58" s="5">
        <v>32713535000</v>
      </c>
      <c r="N58" s="5">
        <v>24963409000</v>
      </c>
      <c r="O58" s="5">
        <v>35813432000</v>
      </c>
      <c r="P58" s="5">
        <v>16639509000</v>
      </c>
      <c r="Q58" s="5">
        <v>20551875000</v>
      </c>
      <c r="R58" s="5">
        <v>22808483000</v>
      </c>
      <c r="S58" s="5">
        <v>22443549000</v>
      </c>
      <c r="T58" s="5">
        <v>32508914000</v>
      </c>
      <c r="U58" s="5">
        <v>9458885000</v>
      </c>
      <c r="V58" s="5">
        <v>5437084000</v>
      </c>
    </row>
    <row r="59" spans="2:22" ht="15.5" x14ac:dyDescent="0.35">
      <c r="C59" t="s">
        <v>1786</v>
      </c>
      <c r="D59" s="5">
        <v>29068365000</v>
      </c>
      <c r="E59" s="5">
        <v>33149968000</v>
      </c>
      <c r="F59" s="5">
        <v>19517012000</v>
      </c>
      <c r="G59" s="5">
        <v>26539679000</v>
      </c>
      <c r="I59" s="5">
        <v>103210739000</v>
      </c>
      <c r="J59" s="5">
        <v>114210371000</v>
      </c>
      <c r="K59" s="5">
        <v>103093308000</v>
      </c>
      <c r="L59" s="5">
        <v>97818138000</v>
      </c>
      <c r="M59" s="5">
        <v>55980204000</v>
      </c>
      <c r="N59" s="5">
        <v>93597479000</v>
      </c>
      <c r="O59" s="5">
        <v>77069920000</v>
      </c>
      <c r="P59" s="5">
        <v>74879284000</v>
      </c>
      <c r="Q59" s="5">
        <v>21340445000</v>
      </c>
      <c r="R59" s="5">
        <v>23528106000</v>
      </c>
      <c r="S59" s="5">
        <v>23030658000</v>
      </c>
      <c r="T59" s="5">
        <v>33268923000</v>
      </c>
      <c r="U59" s="5">
        <v>9946774000</v>
      </c>
      <c r="V59" s="5">
        <v>5759696000</v>
      </c>
    </row>
    <row r="60" spans="2:22" ht="15.5" x14ac:dyDescent="0.35">
      <c r="C60" t="s">
        <v>1493</v>
      </c>
    </row>
    <row r="61" spans="2:22" ht="15.5" x14ac:dyDescent="0.35">
      <c r="C61" t="s">
        <v>495</v>
      </c>
      <c r="D61" s="5">
        <v>-37030769000</v>
      </c>
      <c r="E61" s="5">
        <v>-31202237000</v>
      </c>
      <c r="F61" s="5">
        <v>-29442147000</v>
      </c>
      <c r="G61" s="5">
        <v>-29142002000</v>
      </c>
      <c r="I61" s="5">
        <v>-123026178000</v>
      </c>
      <c r="J61" s="5">
        <v>-120932577000</v>
      </c>
      <c r="K61" s="5">
        <v>-101399285000</v>
      </c>
      <c r="L61" s="5">
        <v>-84240726000</v>
      </c>
      <c r="M61" s="5">
        <v>-87651208000</v>
      </c>
      <c r="N61" s="5">
        <v>-88012806000</v>
      </c>
      <c r="O61" s="5">
        <v>-77352229000</v>
      </c>
      <c r="P61" s="5">
        <v>-94037743000</v>
      </c>
      <c r="Q61" s="5">
        <v>-92505056000</v>
      </c>
      <c r="R61" s="5">
        <v>-71497098000</v>
      </c>
      <c r="S61" s="5">
        <v>-59354351000</v>
      </c>
      <c r="T61" s="5">
        <v>-38317873000</v>
      </c>
      <c r="U61" s="5">
        <v>-25118408000</v>
      </c>
      <c r="V61" s="5">
        <v>-16093620000</v>
      </c>
    </row>
    <row r="62" spans="2:22" ht="15.5" x14ac:dyDescent="0.35">
      <c r="C62" t="s">
        <v>1147</v>
      </c>
      <c r="D62" s="5">
        <v>-52736470000</v>
      </c>
      <c r="E62" s="5">
        <v>-44827071000</v>
      </c>
      <c r="F62" s="5">
        <v>-46577828000</v>
      </c>
      <c r="G62" s="5">
        <v>-44731933000</v>
      </c>
      <c r="I62" s="5">
        <v>-176828879000</v>
      </c>
      <c r="J62" s="5">
        <v>-150213237000</v>
      </c>
      <c r="K62" s="5">
        <v>-128489632000</v>
      </c>
      <c r="L62" s="5">
        <v>-102503306000</v>
      </c>
      <c r="M62" s="5">
        <v>-91365426000</v>
      </c>
      <c r="N62" s="5">
        <v>-93542797000</v>
      </c>
      <c r="O62" s="5">
        <v>-94411525000</v>
      </c>
      <c r="P62" s="5">
        <v>-101872152000</v>
      </c>
      <c r="Q62" s="5">
        <v>-131487855000</v>
      </c>
      <c r="R62" s="5">
        <v>-92253397000</v>
      </c>
      <c r="S62" s="5">
        <v>-76656350000</v>
      </c>
      <c r="T62" s="5">
        <v>-54735807000</v>
      </c>
      <c r="U62" s="5">
        <v>-35374636000</v>
      </c>
      <c r="V62" s="5">
        <v>-19906828000</v>
      </c>
    </row>
    <row r="63" spans="2:22" ht="15.5" x14ac:dyDescent="0.35">
      <c r="C63" t="s">
        <v>1789</v>
      </c>
      <c r="D63" s="5">
        <v>-107910871000</v>
      </c>
      <c r="E63" s="5">
        <v>-161760029000</v>
      </c>
      <c r="F63" s="5">
        <v>-96039622000</v>
      </c>
      <c r="G63" s="5">
        <v>-100389260000</v>
      </c>
      <c r="I63" s="5">
        <v>-452916544000</v>
      </c>
      <c r="J63" s="5">
        <v>-432641837000</v>
      </c>
      <c r="K63" s="5">
        <v>-335234060000</v>
      </c>
      <c r="L63" s="5">
        <v>-390253910000</v>
      </c>
      <c r="M63" s="5">
        <v>-1254110732000</v>
      </c>
      <c r="N63" s="5">
        <v>-212150056000</v>
      </c>
      <c r="O63" s="5">
        <v>-198561502000</v>
      </c>
      <c r="P63" s="5">
        <v>-276342101000</v>
      </c>
      <c r="Q63" s="5">
        <v>-1296264807000</v>
      </c>
      <c r="R63" s="5">
        <v>-291308966000</v>
      </c>
      <c r="S63" s="5">
        <v>-235060879000</v>
      </c>
      <c r="T63" s="5">
        <v>-166681567000</v>
      </c>
      <c r="U63" s="5">
        <v>-108675581000</v>
      </c>
      <c r="V63" s="5">
        <v>-45081855000</v>
      </c>
    </row>
    <row r="64" spans="2:22" ht="15.5" x14ac:dyDescent="0.35">
      <c r="C64" t="s">
        <v>91</v>
      </c>
      <c r="D64" s="5">
        <v>49639832000</v>
      </c>
      <c r="E64" s="5">
        <v>-11320872000</v>
      </c>
      <c r="F64" s="5">
        <v>14474893000</v>
      </c>
      <c r="G64" s="5">
        <v>13021891000</v>
      </c>
      <c r="I64" s="5">
        <v>28696518000</v>
      </c>
      <c r="J64" s="5">
        <v>104400943000</v>
      </c>
      <c r="K64" s="5">
        <v>237941896000</v>
      </c>
      <c r="L64" s="5">
        <v>253849322000</v>
      </c>
      <c r="M64" s="5">
        <v>-818946670000</v>
      </c>
      <c r="N64" s="5">
        <v>5308035000</v>
      </c>
      <c r="O64" s="5">
        <v>18550506000</v>
      </c>
      <c r="P64" s="5">
        <v>4082879000</v>
      </c>
      <c r="Q64" s="5">
        <v>-962121876000</v>
      </c>
      <c r="R64" s="5">
        <v>27495027000</v>
      </c>
      <c r="S64" s="5">
        <v>77926610000</v>
      </c>
      <c r="T64" s="5">
        <v>97509770000</v>
      </c>
      <c r="U64" s="5">
        <v>29074572000</v>
      </c>
      <c r="V64" s="5">
        <v>49438980000</v>
      </c>
    </row>
    <row r="65" spans="3:22" ht="15.5" x14ac:dyDescent="0.35">
      <c r="C65" t="s">
        <v>92</v>
      </c>
      <c r="D65" s="5">
        <v>431015000</v>
      </c>
      <c r="E65" s="5">
        <v>-1614832000</v>
      </c>
      <c r="F65" s="5">
        <v>2609710000</v>
      </c>
      <c r="G65" s="5">
        <v>65122000</v>
      </c>
      <c r="I65" s="5">
        <v>1588051000</v>
      </c>
      <c r="J65" s="5">
        <v>3046071000</v>
      </c>
      <c r="K65" s="5">
        <v>16737348000</v>
      </c>
      <c r="L65" s="5">
        <v>683420000</v>
      </c>
      <c r="M65" s="5">
        <v>622242000</v>
      </c>
      <c r="N65" s="5">
        <v>1429973000</v>
      </c>
      <c r="O65" s="5">
        <v>4794927000</v>
      </c>
      <c r="P65" s="5">
        <v>17329508000</v>
      </c>
      <c r="Q65" s="5">
        <v>-12680836000</v>
      </c>
      <c r="R65" s="5">
        <v>967768000</v>
      </c>
      <c r="S65" s="5">
        <v>-621312000</v>
      </c>
      <c r="T65" s="5">
        <v>676399000</v>
      </c>
      <c r="U65" s="5">
        <v>86928000</v>
      </c>
      <c r="V65" s="5">
        <v>133001000</v>
      </c>
    </row>
    <row r="66" spans="3:22" ht="15.5" x14ac:dyDescent="0.35">
      <c r="C66" t="s">
        <v>99</v>
      </c>
      <c r="D66" s="5">
        <v>431015000</v>
      </c>
      <c r="E66" s="5">
        <v>-1614832000</v>
      </c>
      <c r="F66" s="5">
        <v>2609710000</v>
      </c>
      <c r="G66" s="5">
        <v>65122000</v>
      </c>
      <c r="I66" s="5">
        <v>1588051000</v>
      </c>
      <c r="J66" s="5">
        <v>3046071000</v>
      </c>
      <c r="K66" s="5">
        <v>16737348000</v>
      </c>
      <c r="L66" s="5">
        <v>683420000</v>
      </c>
      <c r="M66" s="5">
        <v>622242000</v>
      </c>
      <c r="N66" s="5">
        <v>1429973000</v>
      </c>
      <c r="O66" s="5">
        <v>4794927000</v>
      </c>
      <c r="P66" s="5">
        <v>17329508000</v>
      </c>
      <c r="Q66" s="5">
        <v>-12680836000</v>
      </c>
      <c r="R66" s="5">
        <v>967768000</v>
      </c>
      <c r="S66" s="5">
        <v>-621312000</v>
      </c>
      <c r="T66" s="5">
        <v>676399000</v>
      </c>
      <c r="U66" s="5">
        <v>86928000</v>
      </c>
      <c r="V66" s="5">
        <v>133001000</v>
      </c>
    </row>
    <row r="67" spans="3:22" ht="15.5" x14ac:dyDescent="0.35">
      <c r="C67" t="s">
        <v>28</v>
      </c>
      <c r="D67" s="5">
        <v>50070847000</v>
      </c>
      <c r="E67" s="5">
        <v>-13692818000</v>
      </c>
      <c r="F67" s="5">
        <v>17084603000</v>
      </c>
      <c r="G67" s="5">
        <v>13087013000</v>
      </c>
      <c r="I67" s="5">
        <v>29527455000</v>
      </c>
      <c r="J67" s="5">
        <v>104760839000</v>
      </c>
      <c r="K67" s="5">
        <v>248312263000</v>
      </c>
      <c r="L67" s="5">
        <v>248169423000</v>
      </c>
      <c r="M67" s="5">
        <v>-818324428000</v>
      </c>
      <c r="N67" s="5">
        <v>6569558000</v>
      </c>
      <c r="O67" s="5">
        <v>22226488000</v>
      </c>
      <c r="P67" s="5">
        <v>21412387000</v>
      </c>
      <c r="Q67" s="5">
        <v>-974802712000</v>
      </c>
      <c r="R67" s="5">
        <v>27751225000</v>
      </c>
      <c r="S67" s="5">
        <v>75372666000</v>
      </c>
      <c r="T67" s="5">
        <v>95731515000</v>
      </c>
      <c r="U67" s="5">
        <v>29161500000</v>
      </c>
      <c r="V67" s="5">
        <v>49571981000</v>
      </c>
    </row>
    <row r="68" spans="3:22" ht="15.5" x14ac:dyDescent="0.35">
      <c r="C68" t="s">
        <v>27</v>
      </c>
      <c r="E68" s="5">
        <v>-9511493000</v>
      </c>
      <c r="I68" s="5">
        <v>-9511493000</v>
      </c>
      <c r="J68" s="5">
        <v>31171268000</v>
      </c>
      <c r="K68" s="5">
        <v>-3621798000</v>
      </c>
      <c r="L68" s="5">
        <v>2362169000</v>
      </c>
      <c r="M68" s="5">
        <v>212051000</v>
      </c>
      <c r="N68" s="5">
        <v>-6441442000</v>
      </c>
      <c r="O68" s="5">
        <v>-8989477000</v>
      </c>
      <c r="P68" s="5">
        <v>-624158000</v>
      </c>
      <c r="Q68" s="5">
        <v>5951415000</v>
      </c>
      <c r="R68" s="5">
        <v>-8210311000</v>
      </c>
      <c r="S68" s="5">
        <v>-21794285000</v>
      </c>
      <c r="T68" s="5">
        <v>-24792620000</v>
      </c>
      <c r="U68" s="5">
        <v>-7829474000</v>
      </c>
      <c r="V68" s="5">
        <v>-12473185000</v>
      </c>
    </row>
    <row r="69" spans="3:22" ht="15.5" x14ac:dyDescent="0.35">
      <c r="C69" t="s">
        <v>324</v>
      </c>
      <c r="E69" s="5">
        <v>-9511493000</v>
      </c>
      <c r="I69" s="5">
        <v>-9511493000</v>
      </c>
      <c r="J69" s="5">
        <v>31171268000</v>
      </c>
      <c r="K69" s="5">
        <v>-3621798000</v>
      </c>
      <c r="L69" s="5">
        <v>2362169000</v>
      </c>
      <c r="M69" s="5">
        <v>212051000</v>
      </c>
      <c r="N69" s="5">
        <v>-6441442000</v>
      </c>
      <c r="O69" s="5">
        <v>-8989477000</v>
      </c>
      <c r="P69" s="5">
        <v>-624158000</v>
      </c>
      <c r="Q69" s="5">
        <v>5951415000</v>
      </c>
      <c r="R69" s="5">
        <v>-8210311000</v>
      </c>
      <c r="S69" s="5">
        <v>-21794285000</v>
      </c>
      <c r="T69" s="5">
        <v>-24127425000</v>
      </c>
      <c r="U69" s="5">
        <v>-10265476000</v>
      </c>
      <c r="V69" s="5">
        <v>-11949904000</v>
      </c>
    </row>
    <row r="70" spans="3:22" ht="15.5" x14ac:dyDescent="0.35">
      <c r="C70" t="s">
        <v>325</v>
      </c>
      <c r="T70" s="5">
        <v>-665195000</v>
      </c>
      <c r="U70" s="5">
        <v>2436002000</v>
      </c>
      <c r="V70" s="5">
        <v>-523281000</v>
      </c>
    </row>
    <row r="71" spans="3:22" ht="15.5" x14ac:dyDescent="0.35">
      <c r="C71" t="s">
        <v>326</v>
      </c>
      <c r="E71" s="5">
        <v>-9511493000</v>
      </c>
      <c r="I71" s="5">
        <v>-9511493000</v>
      </c>
      <c r="J71" s="5">
        <v>31171268000</v>
      </c>
      <c r="K71" s="5">
        <v>-3621798000</v>
      </c>
      <c r="L71" s="5">
        <v>2362169000</v>
      </c>
      <c r="M71" s="5">
        <v>212051000</v>
      </c>
      <c r="N71" s="5">
        <v>-6441442000</v>
      </c>
      <c r="O71" s="5">
        <v>-8989477000</v>
      </c>
      <c r="P71" s="5">
        <v>-624158000</v>
      </c>
      <c r="Q71" s="5">
        <v>5951415000</v>
      </c>
      <c r="R71" s="5">
        <v>-8210311000</v>
      </c>
      <c r="S71" s="5">
        <v>-21794285000</v>
      </c>
      <c r="T71" s="5">
        <v>-24792620000</v>
      </c>
      <c r="U71" s="5">
        <v>-7829474000</v>
      </c>
      <c r="V71" s="5">
        <v>-12473185000</v>
      </c>
    </row>
    <row r="72" spans="3:22" ht="15.5" x14ac:dyDescent="0.35">
      <c r="C72" t="s">
        <v>102</v>
      </c>
      <c r="D72" s="5">
        <v>50070847000</v>
      </c>
      <c r="E72" s="5">
        <v>-23204311000</v>
      </c>
      <c r="F72" s="5">
        <v>17084603000</v>
      </c>
      <c r="G72" s="5">
        <v>13087013000</v>
      </c>
      <c r="I72" s="5">
        <v>20015962000</v>
      </c>
      <c r="J72" s="5">
        <v>135932107000</v>
      </c>
      <c r="K72" s="5">
        <v>244690465000</v>
      </c>
      <c r="L72" s="5">
        <v>250531592000</v>
      </c>
      <c r="M72" s="5">
        <v>-818112377000</v>
      </c>
      <c r="N72" s="5">
        <v>128116000</v>
      </c>
      <c r="O72" s="5">
        <v>13237011000</v>
      </c>
      <c r="P72" s="5">
        <v>20788229000</v>
      </c>
      <c r="Q72" s="5">
        <v>-968851297000</v>
      </c>
      <c r="R72" s="5">
        <v>19540914000</v>
      </c>
      <c r="S72" s="5">
        <v>53578381000</v>
      </c>
      <c r="T72" s="5">
        <v>70938895000</v>
      </c>
      <c r="U72" s="5">
        <v>21332026000</v>
      </c>
      <c r="V72" s="5">
        <v>37098796000</v>
      </c>
    </row>
    <row r="73" spans="3:22" ht="15.5" x14ac:dyDescent="0.35">
      <c r="C73" t="s">
        <v>103</v>
      </c>
      <c r="D73" s="5">
        <v>-17248569000</v>
      </c>
      <c r="E73" s="5">
        <v>19225253000</v>
      </c>
      <c r="F73" s="5">
        <v>13642703000</v>
      </c>
      <c r="G73" s="5">
        <v>11817807000</v>
      </c>
      <c r="I73" s="5">
        <v>53245520000</v>
      </c>
      <c r="J73" s="5">
        <v>52374580000</v>
      </c>
      <c r="K73" s="5">
        <v>38428439000</v>
      </c>
      <c r="L73" s="5">
        <v>-47386939000</v>
      </c>
      <c r="M73" s="5">
        <v>3441463000</v>
      </c>
      <c r="N73" s="5">
        <v>-1817797000</v>
      </c>
      <c r="O73" s="5">
        <v>12862393000</v>
      </c>
      <c r="P73" s="5">
        <v>489068000</v>
      </c>
      <c r="Q73" s="5">
        <v>23751444000</v>
      </c>
      <c r="R73" s="5">
        <v>7760278000</v>
      </c>
      <c r="S73" s="5">
        <v>20317082000</v>
      </c>
    </row>
    <row r="74" spans="3:22" ht="15.5" x14ac:dyDescent="0.35">
      <c r="C74" t="s">
        <v>328</v>
      </c>
      <c r="D74" s="5">
        <v>-17248569000</v>
      </c>
      <c r="E74" s="5">
        <v>19225253000</v>
      </c>
      <c r="F74" s="5">
        <v>13642703000</v>
      </c>
      <c r="G74" s="5">
        <v>11817807000</v>
      </c>
      <c r="I74" s="5">
        <v>53245520000</v>
      </c>
      <c r="J74" s="5">
        <v>52374580000</v>
      </c>
      <c r="K74" s="5">
        <v>38428439000</v>
      </c>
      <c r="L74" s="5">
        <v>-47386939000</v>
      </c>
      <c r="M74" s="5">
        <v>3441463000</v>
      </c>
      <c r="N74" s="5">
        <v>-1817797000</v>
      </c>
      <c r="O74" s="5">
        <v>12862393000</v>
      </c>
      <c r="P74" s="5">
        <v>489068000</v>
      </c>
      <c r="Q74" s="5">
        <v>23751444000</v>
      </c>
      <c r="R74" s="5">
        <v>7760278000</v>
      </c>
      <c r="S74" s="5">
        <v>20317082000</v>
      </c>
    </row>
    <row r="75" spans="3:22" ht="15.5" x14ac:dyDescent="0.35">
      <c r="C75" t="s">
        <v>104</v>
      </c>
      <c r="D75" s="5">
        <v>32822278000</v>
      </c>
      <c r="E75" s="5">
        <v>-3979058000</v>
      </c>
      <c r="F75" s="5">
        <v>30727306000</v>
      </c>
      <c r="G75" s="5">
        <v>24904820000</v>
      </c>
      <c r="I75" s="5">
        <v>73261482000</v>
      </c>
      <c r="J75" s="5">
        <v>188306687000</v>
      </c>
      <c r="K75" s="5">
        <v>283118904000</v>
      </c>
      <c r="L75" s="5">
        <v>203144653000</v>
      </c>
      <c r="M75" s="5">
        <v>-814670914000</v>
      </c>
      <c r="N75" s="5">
        <v>-1689681000</v>
      </c>
      <c r="O75" s="5">
        <v>26099404000</v>
      </c>
      <c r="P75" s="5">
        <v>21277297000</v>
      </c>
      <c r="Q75" s="5">
        <v>-945099853000</v>
      </c>
      <c r="R75" s="5">
        <v>26468941000</v>
      </c>
      <c r="S75" s="5">
        <v>74474438000</v>
      </c>
      <c r="T75" s="5">
        <v>70938895000</v>
      </c>
      <c r="U75" s="5">
        <v>21332026000</v>
      </c>
      <c r="V75" s="5">
        <v>37098796000</v>
      </c>
    </row>
    <row r="76" spans="3:22" ht="15.5" x14ac:dyDescent="0.35">
      <c r="C76" t="s">
        <v>105</v>
      </c>
      <c r="D76" s="5">
        <v>50070847000</v>
      </c>
      <c r="E76" s="5">
        <v>-23204311000</v>
      </c>
      <c r="F76" s="5">
        <v>17084603000</v>
      </c>
      <c r="G76" s="5">
        <v>13087013000</v>
      </c>
      <c r="I76" s="5">
        <v>20015962000</v>
      </c>
      <c r="J76" s="5">
        <v>135932107000</v>
      </c>
      <c r="K76" s="5">
        <v>244690465000</v>
      </c>
      <c r="L76" s="5">
        <v>250531592000</v>
      </c>
      <c r="M76" s="5">
        <v>-818112377000</v>
      </c>
      <c r="N76" s="5">
        <v>128116000</v>
      </c>
      <c r="O76" s="5">
        <v>13237011000</v>
      </c>
      <c r="P76" s="5">
        <v>20788229000</v>
      </c>
      <c r="Q76" s="5">
        <v>-968851297000</v>
      </c>
      <c r="R76" s="5">
        <v>19540914000</v>
      </c>
      <c r="S76" s="5">
        <v>53578381000</v>
      </c>
      <c r="T76" s="5">
        <v>70938895000</v>
      </c>
      <c r="U76" s="5">
        <v>21332026000</v>
      </c>
      <c r="V76" s="5">
        <v>37098796000</v>
      </c>
    </row>
    <row r="77" spans="3:22" ht="15.5" x14ac:dyDescent="0.35">
      <c r="C77" t="s">
        <v>7</v>
      </c>
      <c r="D77" s="5">
        <v>32822278000</v>
      </c>
      <c r="E77" s="5">
        <v>-3979058000</v>
      </c>
      <c r="F77" s="5">
        <v>30727306000</v>
      </c>
      <c r="G77" s="5">
        <v>24904820000</v>
      </c>
      <c r="I77" s="5">
        <v>73261482000</v>
      </c>
      <c r="J77" s="5">
        <v>188306687000</v>
      </c>
      <c r="K77" s="5">
        <v>283118904000</v>
      </c>
      <c r="L77" s="5">
        <v>203144653000</v>
      </c>
      <c r="M77" s="5">
        <v>-814670914000</v>
      </c>
      <c r="N77" s="5">
        <v>-1689681000</v>
      </c>
      <c r="O77" s="5">
        <v>26099404000</v>
      </c>
      <c r="P77" s="5">
        <v>21277297000</v>
      </c>
      <c r="Q77" s="5">
        <v>-945099853000</v>
      </c>
      <c r="R77" s="5">
        <v>26468941000</v>
      </c>
      <c r="S77" s="5">
        <v>74474438000</v>
      </c>
      <c r="T77" s="5">
        <v>70938895000</v>
      </c>
      <c r="U77" s="5">
        <v>21332026000</v>
      </c>
      <c r="V77" s="5">
        <v>37098796000</v>
      </c>
    </row>
    <row r="78" spans="3:22" ht="15.5" x14ac:dyDescent="0.35">
      <c r="C78" t="s">
        <v>106</v>
      </c>
    </row>
    <row r="79" spans="3:22" ht="15.5" x14ac:dyDescent="0.35">
      <c r="C79" t="s">
        <v>107</v>
      </c>
      <c r="D79" s="5">
        <v>50070847000</v>
      </c>
      <c r="E79" s="5">
        <v>-23204311000</v>
      </c>
      <c r="F79" s="5">
        <v>17084603000</v>
      </c>
      <c r="G79" s="5">
        <v>13087013000</v>
      </c>
      <c r="I79" s="5">
        <v>20015962000</v>
      </c>
      <c r="J79" s="5">
        <v>135932107000</v>
      </c>
      <c r="K79" s="5">
        <v>244690465000</v>
      </c>
      <c r="L79" s="5">
        <v>250531592000</v>
      </c>
      <c r="M79" s="5">
        <v>-818112377000</v>
      </c>
      <c r="N79" s="5">
        <v>128116000</v>
      </c>
      <c r="O79" s="5">
        <v>13237011000</v>
      </c>
      <c r="P79" s="5">
        <v>20788229000</v>
      </c>
      <c r="Q79" s="5">
        <v>-968851297000</v>
      </c>
      <c r="R79" s="5">
        <v>19540914000</v>
      </c>
      <c r="S79" s="5">
        <v>53578381000</v>
      </c>
      <c r="T79" s="5">
        <v>70938895000</v>
      </c>
      <c r="U79" s="5">
        <v>21332026000</v>
      </c>
      <c r="V79" s="5">
        <v>37098796000</v>
      </c>
    </row>
    <row r="80" spans="3:22" ht="15.5" x14ac:dyDescent="0.35">
      <c r="C80" t="s">
        <v>108</v>
      </c>
      <c r="D80" s="5">
        <v>32822278000</v>
      </c>
      <c r="E80" s="5">
        <v>-3979058000</v>
      </c>
      <c r="F80" s="5">
        <v>30727306000</v>
      </c>
      <c r="G80" s="5">
        <v>24904820000</v>
      </c>
      <c r="I80" s="5">
        <v>73261482000</v>
      </c>
      <c r="J80" s="5">
        <v>188306687000</v>
      </c>
      <c r="K80" s="5">
        <v>283118904000</v>
      </c>
      <c r="L80" s="5">
        <v>203144653000</v>
      </c>
      <c r="M80" s="5">
        <v>-814670914000</v>
      </c>
      <c r="N80" s="5">
        <v>-1689681000</v>
      </c>
      <c r="O80" s="5">
        <v>26099404000</v>
      </c>
      <c r="P80" s="5">
        <v>21277297000</v>
      </c>
      <c r="Q80" s="5">
        <v>-945099853000</v>
      </c>
      <c r="R80" s="5">
        <v>26468941000</v>
      </c>
      <c r="S80" s="5">
        <v>74474438000</v>
      </c>
      <c r="T80" s="5">
        <v>70938895000</v>
      </c>
      <c r="U80" s="5">
        <v>21332026000</v>
      </c>
      <c r="V80" s="5">
        <v>37098796000</v>
      </c>
    </row>
    <row r="81" spans="2:22" ht="15.5" x14ac:dyDescent="0.35">
      <c r="C81" t="s">
        <v>109</v>
      </c>
      <c r="D81" s="5">
        <v>32822278000</v>
      </c>
      <c r="E81" s="5">
        <v>-3979058000</v>
      </c>
      <c r="F81" s="5">
        <v>30727306000</v>
      </c>
      <c r="G81" s="5">
        <v>24904820000</v>
      </c>
      <c r="I81" s="5">
        <v>73261482000</v>
      </c>
      <c r="J81" s="5">
        <v>188306687000</v>
      </c>
      <c r="K81" s="5">
        <v>283118904000</v>
      </c>
      <c r="L81" s="5">
        <v>203144653000</v>
      </c>
      <c r="M81" s="5">
        <v>-814670914000</v>
      </c>
      <c r="N81" s="5">
        <v>-1689681000</v>
      </c>
      <c r="O81" s="5">
        <v>26099404000</v>
      </c>
      <c r="P81" s="5">
        <v>21277297000</v>
      </c>
      <c r="Q81" s="5">
        <v>-945099853000</v>
      </c>
      <c r="R81" s="5">
        <v>26468941000</v>
      </c>
      <c r="S81" s="5">
        <v>74474438000</v>
      </c>
      <c r="T81" s="5">
        <v>70938895000</v>
      </c>
      <c r="U81" s="5">
        <v>21332026000</v>
      </c>
      <c r="V81" s="5">
        <v>37098796000</v>
      </c>
    </row>
    <row r="83" spans="2:22" ht="15.5" x14ac:dyDescent="0.35">
      <c r="B83" t="s">
        <v>110</v>
      </c>
      <c r="C83" t="s">
        <v>111</v>
      </c>
    </row>
    <row r="84" spans="2:22" ht="15.5" x14ac:dyDescent="0.35">
      <c r="C84" t="s">
        <v>19</v>
      </c>
      <c r="D84" s="5">
        <v>22681196000</v>
      </c>
      <c r="E84" s="5">
        <v>18480633000</v>
      </c>
      <c r="F84" s="5">
        <v>16298751000</v>
      </c>
      <c r="G84" s="5">
        <v>18629217000</v>
      </c>
      <c r="I84" s="5">
        <v>18480633000</v>
      </c>
      <c r="J84" s="5">
        <v>21789491000</v>
      </c>
      <c r="K84" s="5">
        <v>18014089000</v>
      </c>
      <c r="L84" s="5">
        <v>19560655000</v>
      </c>
      <c r="M84" s="5">
        <v>16619892000</v>
      </c>
      <c r="N84" s="5">
        <v>18198389000</v>
      </c>
      <c r="O84" s="5">
        <v>18762684000</v>
      </c>
      <c r="P84" s="5">
        <v>19058916000</v>
      </c>
      <c r="Q84" s="5">
        <v>22183260000</v>
      </c>
      <c r="R84" s="5">
        <v>17461615000</v>
      </c>
      <c r="S84" s="5">
        <v>17483956000</v>
      </c>
      <c r="T84" s="5">
        <v>9707868000</v>
      </c>
      <c r="U84" s="5">
        <v>4853312000</v>
      </c>
      <c r="V84" s="5">
        <v>2562029000</v>
      </c>
    </row>
    <row r="85" spans="2:22" ht="15.5" x14ac:dyDescent="0.35">
      <c r="C85" t="s">
        <v>124</v>
      </c>
      <c r="D85" s="5">
        <v>286575162000</v>
      </c>
      <c r="E85" s="5">
        <v>289521933000</v>
      </c>
      <c r="F85" s="5">
        <v>209698316000</v>
      </c>
      <c r="G85" s="5">
        <v>207053292000</v>
      </c>
      <c r="I85" s="5">
        <v>289521933000</v>
      </c>
      <c r="J85" s="5">
        <v>208267563000</v>
      </c>
      <c r="K85" s="5">
        <v>204905451000</v>
      </c>
      <c r="L85" s="5">
        <v>194253543000</v>
      </c>
      <c r="M85" s="5">
        <v>194096150000</v>
      </c>
      <c r="N85" s="5">
        <v>198947537000</v>
      </c>
      <c r="O85" s="5">
        <v>98158654000</v>
      </c>
      <c r="P85" s="5">
        <v>89050545000</v>
      </c>
      <c r="Q85" s="5">
        <v>95224581000</v>
      </c>
      <c r="R85" s="5">
        <v>84132090000</v>
      </c>
      <c r="S85" s="5">
        <v>54139432000</v>
      </c>
      <c r="T85" s="5">
        <v>29860367000</v>
      </c>
      <c r="U85" s="5">
        <v>28526460000</v>
      </c>
      <c r="V85" s="5">
        <v>24760941000</v>
      </c>
    </row>
    <row r="86" spans="2:22" ht="15.5" x14ac:dyDescent="0.35">
      <c r="C86" t="s">
        <v>98</v>
      </c>
      <c r="D86" s="5">
        <v>91150687000</v>
      </c>
      <c r="E86" s="5">
        <v>108399256000</v>
      </c>
      <c r="F86" s="5">
        <v>90237010000</v>
      </c>
      <c r="G86" s="5">
        <v>76594307000</v>
      </c>
      <c r="I86" s="5">
        <v>108399256000</v>
      </c>
      <c r="J86" s="5">
        <v>55153736000</v>
      </c>
      <c r="K86" s="5">
        <v>2779157000</v>
      </c>
      <c r="L86" s="5">
        <v>-35649282000</v>
      </c>
      <c r="M86" s="5">
        <v>11737657000</v>
      </c>
      <c r="N86" s="5">
        <v>8296194000</v>
      </c>
      <c r="O86" s="5">
        <v>68758449000</v>
      </c>
      <c r="P86" s="5">
        <v>55896056000</v>
      </c>
      <c r="Q86" s="5">
        <v>55406988000</v>
      </c>
      <c r="R86" s="5">
        <v>31655544000</v>
      </c>
      <c r="S86" s="5">
        <v>23895266000</v>
      </c>
    </row>
    <row r="87" spans="2:22" ht="15.5" x14ac:dyDescent="0.35">
      <c r="C87" t="s">
        <v>727</v>
      </c>
      <c r="D87" s="5">
        <v>286575162000</v>
      </c>
      <c r="E87" s="5">
        <v>289521933000</v>
      </c>
      <c r="F87" s="5">
        <v>209698316000</v>
      </c>
      <c r="G87" s="5">
        <v>207053292000</v>
      </c>
      <c r="I87" s="5">
        <v>289521933000</v>
      </c>
      <c r="J87" s="5">
        <v>208267563000</v>
      </c>
      <c r="K87" s="5">
        <v>204905451000</v>
      </c>
      <c r="L87" s="5">
        <v>194253543000</v>
      </c>
      <c r="M87" s="5">
        <v>194096150000</v>
      </c>
      <c r="N87" s="5">
        <v>198947537000</v>
      </c>
      <c r="O87" s="5">
        <v>98158654000</v>
      </c>
      <c r="P87" s="5">
        <v>89050545000</v>
      </c>
      <c r="Q87" s="5">
        <v>95224581000</v>
      </c>
      <c r="R87" s="5">
        <v>84132090000</v>
      </c>
      <c r="S87" s="5">
        <v>54139432000</v>
      </c>
      <c r="T87" s="5">
        <v>29860367000</v>
      </c>
      <c r="U87" s="5">
        <v>28526460000</v>
      </c>
      <c r="V87" s="5">
        <v>24760941000</v>
      </c>
    </row>
    <row r="88" spans="2:22" ht="15.5" x14ac:dyDescent="0.35">
      <c r="C88" t="s">
        <v>125</v>
      </c>
      <c r="D88" s="5">
        <v>21532567000</v>
      </c>
      <c r="E88" s="5">
        <v>16667585000</v>
      </c>
      <c r="I88" s="5">
        <v>16667585000</v>
      </c>
      <c r="J88" s="5">
        <v>41039248000</v>
      </c>
      <c r="K88" s="5">
        <v>8084904000</v>
      </c>
      <c r="L88" s="5">
        <v>18564705000</v>
      </c>
      <c r="M88" s="5">
        <v>2741092000</v>
      </c>
      <c r="N88" s="5">
        <v>5517217000</v>
      </c>
      <c r="O88" s="5">
        <v>6575965000</v>
      </c>
      <c r="P88" s="5">
        <v>6465911000</v>
      </c>
      <c r="Q88" s="5">
        <v>6990820000</v>
      </c>
      <c r="R88" s="5">
        <v>1725039000</v>
      </c>
      <c r="S88" s="5">
        <v>3470430000</v>
      </c>
      <c r="T88" s="5">
        <v>2544577000</v>
      </c>
      <c r="U88" s="5">
        <v>3209772000</v>
      </c>
      <c r="V88" s="5">
        <v>773770000</v>
      </c>
    </row>
    <row r="89" spans="2:22" ht="15.5" x14ac:dyDescent="0.35">
      <c r="C89" t="s">
        <v>499</v>
      </c>
      <c r="D89" s="5">
        <v>24128601000</v>
      </c>
      <c r="E89" s="5">
        <v>24432723000</v>
      </c>
      <c r="F89" s="5">
        <v>24209600000</v>
      </c>
      <c r="G89" s="5">
        <v>22328695000</v>
      </c>
      <c r="I89" s="5">
        <v>24432723000</v>
      </c>
      <c r="J89" s="5">
        <v>21577355000</v>
      </c>
      <c r="K89" s="5">
        <v>21377781000</v>
      </c>
      <c r="L89" s="5">
        <v>7726881000</v>
      </c>
      <c r="M89" s="5">
        <v>470365000</v>
      </c>
      <c r="N89" s="5">
        <v>2881933000</v>
      </c>
      <c r="O89" s="5">
        <v>6650332000</v>
      </c>
      <c r="P89" s="5">
        <v>11443965000</v>
      </c>
      <c r="Q89" s="5">
        <v>36327172000</v>
      </c>
      <c r="R89" s="5">
        <v>2918340000</v>
      </c>
      <c r="S89" s="5">
        <v>2829253000</v>
      </c>
      <c r="T89" s="5">
        <v>1666861000</v>
      </c>
      <c r="U89" s="5">
        <v>2309160000</v>
      </c>
      <c r="V89" s="5">
        <v>1255385000</v>
      </c>
    </row>
    <row r="90" spans="2:22" ht="15.5" x14ac:dyDescent="0.35">
      <c r="C90" t="s">
        <v>1225</v>
      </c>
      <c r="D90" s="5">
        <v>24128601000</v>
      </c>
      <c r="E90" s="5">
        <v>24432723000</v>
      </c>
      <c r="F90" s="5">
        <v>24209600000</v>
      </c>
      <c r="G90" s="5">
        <v>22328695000</v>
      </c>
      <c r="I90" s="5">
        <v>24432723000</v>
      </c>
      <c r="J90" s="5">
        <v>21577355000</v>
      </c>
      <c r="K90" s="5">
        <v>21377781000</v>
      </c>
      <c r="L90" s="5">
        <v>7726881000</v>
      </c>
      <c r="M90" s="5">
        <v>470365000</v>
      </c>
      <c r="N90" s="5">
        <v>2881933000</v>
      </c>
      <c r="O90" s="5">
        <v>6650332000</v>
      </c>
      <c r="P90" s="5">
        <v>11443965000</v>
      </c>
      <c r="Q90" s="5">
        <v>36327172000</v>
      </c>
      <c r="R90" s="5">
        <v>2918340000</v>
      </c>
      <c r="S90" s="5">
        <v>2829253000</v>
      </c>
      <c r="T90" s="5">
        <v>1666861000</v>
      </c>
      <c r="U90" s="5">
        <v>2309160000</v>
      </c>
      <c r="V90" s="5">
        <v>1255385000</v>
      </c>
    </row>
    <row r="91" spans="2:22" ht="15.5" x14ac:dyDescent="0.35">
      <c r="C91" t="s">
        <v>185</v>
      </c>
    </row>
    <row r="92" spans="2:22" ht="15.5" x14ac:dyDescent="0.35">
      <c r="C92" t="s">
        <v>128</v>
      </c>
      <c r="D92" s="5">
        <v>19722856896000</v>
      </c>
      <c r="E92" s="5">
        <v>19117611404000</v>
      </c>
      <c r="F92" s="5">
        <v>18192780177000</v>
      </c>
      <c r="G92" s="5">
        <v>18161817464000</v>
      </c>
      <c r="I92" s="5">
        <v>19117611404000</v>
      </c>
      <c r="J92" s="5">
        <v>16838195355000</v>
      </c>
      <c r="K92" s="5">
        <v>17325634074000</v>
      </c>
      <c r="L92" s="5">
        <v>14791738012000</v>
      </c>
      <c r="M92" s="5">
        <v>14426004879000</v>
      </c>
      <c r="N92" s="5">
        <v>11302082193000</v>
      </c>
      <c r="O92" s="5">
        <v>11135824845000</v>
      </c>
      <c r="P92" s="5">
        <v>8771057795000</v>
      </c>
      <c r="Q92" s="5">
        <v>8629275047000</v>
      </c>
      <c r="R92" s="5">
        <v>8757963603000</v>
      </c>
      <c r="S92" s="5">
        <v>7134234975000</v>
      </c>
      <c r="T92" s="5">
        <v>6207678452000</v>
      </c>
      <c r="U92" s="5">
        <v>4052700692000</v>
      </c>
      <c r="V92" s="5">
        <v>2140482104000</v>
      </c>
    </row>
    <row r="93" spans="2:22" ht="15.5" x14ac:dyDescent="0.35">
      <c r="C93" t="s">
        <v>129</v>
      </c>
    </row>
    <row r="94" spans="2:22" ht="15.5" x14ac:dyDescent="0.35">
      <c r="C94" t="s">
        <v>130</v>
      </c>
    </row>
    <row r="95" spans="2:22" ht="15.5" x14ac:dyDescent="0.35">
      <c r="C95" t="s">
        <v>1153</v>
      </c>
      <c r="D95" s="5">
        <v>4583022000</v>
      </c>
      <c r="E95" s="5">
        <v>1683509000</v>
      </c>
      <c r="F95" s="5">
        <v>604945000</v>
      </c>
      <c r="G95" s="5">
        <v>1219922000</v>
      </c>
      <c r="I95" s="5">
        <v>1683509000</v>
      </c>
      <c r="J95" s="5">
        <v>1350589000</v>
      </c>
      <c r="K95" s="5">
        <v>2973521000</v>
      </c>
      <c r="L95" s="5">
        <v>2883690000</v>
      </c>
      <c r="M95" s="5">
        <v>2836092000</v>
      </c>
      <c r="N95" s="5">
        <v>3241806000</v>
      </c>
      <c r="O95" s="5">
        <v>19234481000</v>
      </c>
      <c r="P95" s="5">
        <v>16778662000</v>
      </c>
      <c r="Q95" s="5">
        <v>2461156000</v>
      </c>
      <c r="R95" s="5">
        <v>3189427000</v>
      </c>
      <c r="S95" s="5">
        <v>2973642000</v>
      </c>
      <c r="T95" s="5">
        <v>2896517000</v>
      </c>
      <c r="U95" s="5">
        <v>841749000</v>
      </c>
      <c r="V95" s="5">
        <v>668512000</v>
      </c>
    </row>
    <row r="96" spans="2:22" ht="15.5" x14ac:dyDescent="0.35">
      <c r="C96" t="s">
        <v>1154</v>
      </c>
      <c r="D96" s="5">
        <v>1056740652000</v>
      </c>
      <c r="E96" s="5">
        <v>918233788000</v>
      </c>
      <c r="F96" s="5">
        <v>822671283000</v>
      </c>
      <c r="G96" s="5">
        <v>1342708103000</v>
      </c>
      <c r="I96" s="5">
        <v>918233788000</v>
      </c>
      <c r="J96" s="5">
        <v>1800640523000</v>
      </c>
      <c r="K96" s="5">
        <v>2551915925000</v>
      </c>
      <c r="L96" s="5">
        <v>1489714423000</v>
      </c>
      <c r="M96" s="5">
        <v>672611067000</v>
      </c>
      <c r="N96" s="5">
        <v>536567462000</v>
      </c>
      <c r="O96" s="5">
        <v>503939203000</v>
      </c>
      <c r="P96" s="5">
        <v>760227142000</v>
      </c>
      <c r="Q96" s="5">
        <v>572775199000</v>
      </c>
      <c r="R96" s="5">
        <v>969309636000</v>
      </c>
      <c r="S96" s="5">
        <v>791660888000</v>
      </c>
      <c r="T96" s="5">
        <v>833855530000</v>
      </c>
      <c r="U96" s="5">
        <v>370914318000</v>
      </c>
      <c r="V96" s="5">
        <v>187498777000</v>
      </c>
    </row>
    <row r="97" spans="3:22" ht="15.5" x14ac:dyDescent="0.35">
      <c r="C97" t="s">
        <v>115</v>
      </c>
      <c r="D97" s="5">
        <v>14618764000</v>
      </c>
      <c r="E97" s="5">
        <v>12899558000</v>
      </c>
      <c r="F97" s="5">
        <v>11218109000</v>
      </c>
      <c r="G97" s="5">
        <v>6913064000</v>
      </c>
      <c r="I97" s="5">
        <v>12899558000</v>
      </c>
      <c r="J97" s="5">
        <v>5524348000</v>
      </c>
      <c r="K97" s="5">
        <v>11329577000</v>
      </c>
      <c r="L97" s="5">
        <v>14701727000</v>
      </c>
      <c r="M97" s="5">
        <v>3021807000</v>
      </c>
      <c r="N97" s="5">
        <v>6517368000</v>
      </c>
      <c r="O97" s="5">
        <v>3055736000</v>
      </c>
      <c r="P97" s="5">
        <v>4235355000</v>
      </c>
      <c r="Q97" s="5">
        <v>3748165000</v>
      </c>
      <c r="R97" s="5">
        <v>7711303000</v>
      </c>
      <c r="S97" s="5">
        <v>11356631000</v>
      </c>
      <c r="T97" s="5">
        <v>786486000</v>
      </c>
      <c r="U97" s="5">
        <v>559816000</v>
      </c>
      <c r="V97" s="5">
        <v>319233000</v>
      </c>
    </row>
    <row r="98" spans="3:22" ht="15.5" x14ac:dyDescent="0.35">
      <c r="C98" t="s">
        <v>116</v>
      </c>
      <c r="D98" s="5">
        <v>1042121888000</v>
      </c>
      <c r="E98" s="5">
        <v>905334230000</v>
      </c>
      <c r="F98" s="5">
        <v>811453174000</v>
      </c>
      <c r="G98" s="5">
        <v>1335795039000</v>
      </c>
      <c r="I98" s="5">
        <v>905334230000</v>
      </c>
      <c r="J98" s="5">
        <v>1795116175000</v>
      </c>
      <c r="K98" s="5">
        <v>2540586348000</v>
      </c>
      <c r="L98" s="5">
        <v>1475012696000</v>
      </c>
      <c r="M98" s="5">
        <v>669589260000</v>
      </c>
      <c r="N98" s="5">
        <v>530050094000</v>
      </c>
      <c r="O98" s="5">
        <v>500883467000</v>
      </c>
      <c r="P98" s="5">
        <v>755991787000</v>
      </c>
      <c r="Q98" s="5">
        <v>569027034000</v>
      </c>
      <c r="R98" s="5">
        <v>961598333000</v>
      </c>
      <c r="S98" s="5">
        <v>780304257000</v>
      </c>
      <c r="T98" s="5">
        <v>833069044000</v>
      </c>
      <c r="U98" s="5">
        <v>370354502000</v>
      </c>
      <c r="V98" s="5">
        <v>187179544000</v>
      </c>
    </row>
    <row r="99" spans="3:22" ht="15.5" x14ac:dyDescent="0.35">
      <c r="C99" t="s">
        <v>1156</v>
      </c>
      <c r="D99" s="5">
        <v>1056740652000</v>
      </c>
      <c r="E99" s="5">
        <v>918233788000</v>
      </c>
      <c r="F99" s="5">
        <v>822671283000</v>
      </c>
      <c r="G99" s="5">
        <v>1342708103000</v>
      </c>
      <c r="I99" s="5">
        <v>918233788000</v>
      </c>
      <c r="J99" s="5">
        <v>1800640523000</v>
      </c>
      <c r="K99" s="5">
        <v>2551915925000</v>
      </c>
      <c r="L99" s="5">
        <v>1489714423000</v>
      </c>
      <c r="M99" s="5">
        <v>672611067000</v>
      </c>
      <c r="N99" s="5">
        <v>536567462000</v>
      </c>
      <c r="O99" s="5">
        <v>503939203000</v>
      </c>
      <c r="P99" s="5">
        <v>760227142000</v>
      </c>
      <c r="Q99" s="5">
        <v>572775199000</v>
      </c>
      <c r="R99" s="5">
        <v>969309636000</v>
      </c>
      <c r="S99" s="5">
        <v>791660888000</v>
      </c>
      <c r="T99" s="5">
        <v>833855530000</v>
      </c>
      <c r="U99" s="5">
        <v>370914318000</v>
      </c>
      <c r="V99" s="5">
        <v>187498777000</v>
      </c>
    </row>
    <row r="100" spans="3:22" ht="15.5" x14ac:dyDescent="0.35">
      <c r="C100" t="s">
        <v>822</v>
      </c>
      <c r="F100" s="5">
        <v>14856818000</v>
      </c>
      <c r="G100" s="5">
        <v>11008876000</v>
      </c>
    </row>
    <row r="101" spans="3:22" ht="15.5" x14ac:dyDescent="0.35">
      <c r="C101" t="s">
        <v>135</v>
      </c>
      <c r="D101" s="5">
        <v>13729493000</v>
      </c>
      <c r="E101" s="5">
        <v>8886830000</v>
      </c>
      <c r="F101" s="5">
        <v>11220239000</v>
      </c>
      <c r="G101" s="5">
        <v>10916712000</v>
      </c>
      <c r="I101" s="5">
        <v>8886830000</v>
      </c>
      <c r="J101" s="5">
        <v>7360055000</v>
      </c>
      <c r="K101" s="5">
        <v>8696144000</v>
      </c>
      <c r="L101" s="5">
        <v>7550937000</v>
      </c>
      <c r="M101" s="5">
        <v>3381910000</v>
      </c>
      <c r="N101" s="5">
        <v>8297519000</v>
      </c>
      <c r="O101" s="5">
        <v>13521742000</v>
      </c>
      <c r="P101" s="5">
        <v>7206842000</v>
      </c>
      <c r="Q101" s="5">
        <v>8367878000</v>
      </c>
      <c r="R101" s="5">
        <v>7141983000</v>
      </c>
      <c r="S101" s="5">
        <v>10008613000</v>
      </c>
      <c r="T101" s="5">
        <v>16631795000</v>
      </c>
      <c r="U101" s="5">
        <v>5778157000</v>
      </c>
      <c r="V101" s="5">
        <v>9671623000</v>
      </c>
    </row>
    <row r="102" spans="3:22" ht="15.5" x14ac:dyDescent="0.35">
      <c r="C102" t="s">
        <v>136</v>
      </c>
      <c r="D102" s="5">
        <v>29322055000</v>
      </c>
      <c r="E102" s="5">
        <v>16665954000</v>
      </c>
      <c r="F102" s="5">
        <v>56573733000</v>
      </c>
      <c r="G102" s="5">
        <v>29072115000</v>
      </c>
      <c r="I102" s="5">
        <v>16665954000</v>
      </c>
      <c r="J102" s="5">
        <v>5797021000</v>
      </c>
      <c r="K102" s="5">
        <v>11664082000</v>
      </c>
      <c r="L102" s="5">
        <v>28640736000</v>
      </c>
      <c r="M102" s="5">
        <v>16115019000</v>
      </c>
      <c r="N102" s="5">
        <v>11068515000</v>
      </c>
      <c r="O102" s="5">
        <v>11099779000</v>
      </c>
      <c r="P102" s="5">
        <v>39496546000</v>
      </c>
      <c r="Q102" s="5">
        <v>31317403000</v>
      </c>
      <c r="R102" s="5">
        <v>9071494000</v>
      </c>
      <c r="S102" s="5">
        <v>8497072000</v>
      </c>
      <c r="T102" s="5">
        <v>8548181000</v>
      </c>
      <c r="U102" s="5">
        <v>3181699000</v>
      </c>
      <c r="V102" s="5">
        <v>2236704000</v>
      </c>
    </row>
    <row r="103" spans="3:22" ht="15.5" x14ac:dyDescent="0.35">
      <c r="C103" t="s">
        <v>1800</v>
      </c>
      <c r="D103" s="5">
        <v>15559054939000</v>
      </c>
      <c r="E103" s="5">
        <v>15142474066000</v>
      </c>
      <c r="F103" s="5">
        <v>14300909199000</v>
      </c>
      <c r="G103" s="5">
        <v>13810426103000</v>
      </c>
      <c r="I103" s="5">
        <v>15142474066000</v>
      </c>
      <c r="J103" s="5">
        <v>11661962707000</v>
      </c>
      <c r="K103" s="5">
        <v>10548529392000</v>
      </c>
      <c r="L103" s="5">
        <v>10271141926000</v>
      </c>
      <c r="M103" s="5">
        <v>11396862808000</v>
      </c>
      <c r="N103" s="5">
        <v>7585497251000</v>
      </c>
      <c r="O103" s="5">
        <v>8857558382000</v>
      </c>
      <c r="P103" s="5">
        <v>6248088786000</v>
      </c>
      <c r="Q103" s="5">
        <v>7701058825000</v>
      </c>
      <c r="R103" s="5">
        <v>6550890635000</v>
      </c>
      <c r="S103" s="5">
        <v>5137396549000</v>
      </c>
      <c r="T103" s="5">
        <v>4243137404000</v>
      </c>
      <c r="U103" s="5">
        <v>3124096327000</v>
      </c>
      <c r="V103" s="5">
        <v>1439576361000</v>
      </c>
    </row>
    <row r="104" spans="3:22" ht="15.5" x14ac:dyDescent="0.35">
      <c r="C104" t="s">
        <v>1801</v>
      </c>
      <c r="D104" s="5">
        <v>15559054939000</v>
      </c>
      <c r="E104" s="5">
        <v>15142474066000</v>
      </c>
      <c r="F104" s="5">
        <v>14300909199000</v>
      </c>
      <c r="G104" s="5">
        <v>13810426103000</v>
      </c>
      <c r="I104" s="5">
        <v>15142474066000</v>
      </c>
      <c r="J104" s="5">
        <v>11661962707000</v>
      </c>
      <c r="K104" s="5">
        <v>10548529392000</v>
      </c>
      <c r="L104" s="5">
        <v>10271141926000</v>
      </c>
      <c r="M104" s="5">
        <v>11396862808000</v>
      </c>
      <c r="N104" s="5">
        <v>7585497251000</v>
      </c>
      <c r="O104" s="5">
        <v>8857558382000</v>
      </c>
      <c r="P104" s="5">
        <v>6248088786000</v>
      </c>
      <c r="Q104" s="5">
        <v>7701058825000</v>
      </c>
      <c r="R104" s="5">
        <v>6550890635000</v>
      </c>
      <c r="S104" s="5">
        <v>5137396549000</v>
      </c>
      <c r="T104" s="5">
        <v>4243137404000</v>
      </c>
      <c r="U104" s="5">
        <v>3124096327000</v>
      </c>
      <c r="V104" s="5">
        <v>1439576361000</v>
      </c>
    </row>
    <row r="105" spans="3:22" ht="15.5" x14ac:dyDescent="0.35">
      <c r="C105" t="s">
        <v>150</v>
      </c>
      <c r="D105" s="5">
        <v>16718216001000</v>
      </c>
      <c r="E105" s="5">
        <v>16145792787000</v>
      </c>
      <c r="F105" s="5">
        <v>15263283108000</v>
      </c>
      <c r="G105" s="5">
        <v>15263047701000</v>
      </c>
      <c r="I105" s="5">
        <v>16145792787000</v>
      </c>
      <c r="J105" s="5">
        <v>13939638218000</v>
      </c>
      <c r="K105" s="5">
        <v>14554283622000</v>
      </c>
      <c r="L105" s="5">
        <v>12286333993000</v>
      </c>
      <c r="M105" s="5">
        <v>12124060042000</v>
      </c>
      <c r="N105" s="5">
        <v>8186428761000</v>
      </c>
      <c r="O105" s="5">
        <v>9441259326000</v>
      </c>
      <c r="P105" s="5">
        <v>7102591680000</v>
      </c>
      <c r="Q105" s="5">
        <v>8355078682000</v>
      </c>
      <c r="R105" s="5">
        <v>7570022884000</v>
      </c>
      <c r="S105" s="5">
        <v>5978744373000</v>
      </c>
      <c r="T105" s="5">
        <v>5134883778000</v>
      </c>
      <c r="U105" s="5">
        <v>3526705684000</v>
      </c>
      <c r="V105" s="5">
        <v>1648819122000</v>
      </c>
    </row>
    <row r="106" spans="3:22" ht="15.5" x14ac:dyDescent="0.35">
      <c r="C106" t="s">
        <v>151</v>
      </c>
    </row>
    <row r="107" spans="3:22" ht="15.5" x14ac:dyDescent="0.35">
      <c r="C107" t="s">
        <v>152</v>
      </c>
      <c r="D107" s="5">
        <v>3881364132000</v>
      </c>
      <c r="E107" s="5">
        <v>3881364132000</v>
      </c>
      <c r="F107" s="5">
        <v>3881364132000</v>
      </c>
      <c r="G107" s="5">
        <v>3881364132000</v>
      </c>
      <c r="I107" s="5">
        <v>3881364132000</v>
      </c>
      <c r="J107" s="5">
        <v>3881364132000</v>
      </c>
      <c r="K107" s="5">
        <v>3881364132000</v>
      </c>
      <c r="L107" s="5">
        <v>3881364132000</v>
      </c>
      <c r="M107" s="5">
        <v>3881364132000</v>
      </c>
      <c r="N107" s="5">
        <v>3881364132000</v>
      </c>
      <c r="O107" s="5">
        <v>2395903785000</v>
      </c>
      <c r="P107" s="5">
        <v>2395903785000</v>
      </c>
      <c r="Q107" s="5">
        <v>1019533526000</v>
      </c>
      <c r="R107" s="5">
        <v>991952541000</v>
      </c>
      <c r="S107" s="5">
        <v>987271700000</v>
      </c>
      <c r="T107" s="5">
        <v>982473410000</v>
      </c>
      <c r="U107" s="5">
        <v>500000000000</v>
      </c>
      <c r="V107" s="5">
        <v>449516750000</v>
      </c>
    </row>
    <row r="108" spans="3:22" ht="15.5" x14ac:dyDescent="0.35">
      <c r="C108" t="s">
        <v>153</v>
      </c>
      <c r="D108" s="5">
        <v>-9306313000</v>
      </c>
      <c r="E108" s="5">
        <v>-9306313000</v>
      </c>
      <c r="F108" s="5">
        <v>-9306313000</v>
      </c>
      <c r="G108" s="5">
        <v>-9306313000</v>
      </c>
      <c r="I108" s="5">
        <v>-9306313000</v>
      </c>
      <c r="J108" s="5">
        <v>-9306313000</v>
      </c>
      <c r="K108" s="5">
        <v>-9306313000</v>
      </c>
      <c r="L108" s="5">
        <v>-9306313000</v>
      </c>
      <c r="M108" s="5">
        <v>-9306313000</v>
      </c>
      <c r="N108" s="5">
        <v>-9306313000</v>
      </c>
      <c r="O108" s="5">
        <v>-5268018000</v>
      </c>
      <c r="P108" s="5">
        <v>-5268018000</v>
      </c>
      <c r="Q108" s="5">
        <v>-1890212000</v>
      </c>
      <c r="R108" s="5">
        <v>-5664726000</v>
      </c>
      <c r="S108" s="5">
        <v>-6132810000</v>
      </c>
      <c r="T108" s="5">
        <v>-6612639000</v>
      </c>
      <c r="V108" s="5">
        <v>2741419000</v>
      </c>
    </row>
    <row r="109" spans="3:22" ht="15.5" x14ac:dyDescent="0.35">
      <c r="C109" t="s">
        <v>154</v>
      </c>
      <c r="D109" s="5">
        <v>-958567611000</v>
      </c>
      <c r="E109" s="5">
        <v>-1008638458000</v>
      </c>
      <c r="F109" s="5">
        <v>-1032797760000</v>
      </c>
      <c r="G109" s="5">
        <v>-1049882363000</v>
      </c>
      <c r="I109" s="5">
        <v>-1008638458000</v>
      </c>
      <c r="J109" s="5">
        <v>-1028654420000</v>
      </c>
      <c r="K109" s="5">
        <v>-1103486525000</v>
      </c>
      <c r="L109" s="5">
        <v>-1331004518000</v>
      </c>
      <c r="M109" s="5">
        <v>-1581850639000</v>
      </c>
      <c r="N109" s="5">
        <v>-764700581000</v>
      </c>
      <c r="O109" s="5">
        <v>-764828697000</v>
      </c>
      <c r="P109" s="5">
        <v>-778065708000</v>
      </c>
      <c r="Q109" s="5">
        <v>-798853937000</v>
      </c>
      <c r="R109" s="5">
        <v>169997360000</v>
      </c>
      <c r="S109" s="5">
        <v>150456446000</v>
      </c>
      <c r="T109" s="5">
        <v>96933903000</v>
      </c>
      <c r="U109" s="5">
        <v>25995008000</v>
      </c>
      <c r="V109" s="5">
        <v>39404813000</v>
      </c>
    </row>
    <row r="110" spans="3:22" ht="15.5" x14ac:dyDescent="0.35">
      <c r="C110" t="s">
        <v>341</v>
      </c>
      <c r="D110" s="5">
        <v>26382010000</v>
      </c>
      <c r="E110" s="5">
        <v>26382010000</v>
      </c>
      <c r="F110" s="5">
        <v>26382010000</v>
      </c>
      <c r="G110" s="5">
        <v>26382010000</v>
      </c>
      <c r="I110" s="5">
        <v>26382010000</v>
      </c>
      <c r="J110" s="5">
        <v>26382010000</v>
      </c>
      <c r="K110" s="5">
        <v>26382010000</v>
      </c>
      <c r="L110" s="5">
        <v>26382010000</v>
      </c>
      <c r="M110" s="5">
        <v>26382010000</v>
      </c>
      <c r="N110" s="5">
        <v>26382010000</v>
      </c>
      <c r="O110" s="5">
        <v>26382010000</v>
      </c>
      <c r="P110" s="5">
        <v>26382010000</v>
      </c>
      <c r="Q110" s="5">
        <v>26382010000</v>
      </c>
      <c r="R110" s="5">
        <v>26382010000</v>
      </c>
      <c r="S110" s="5">
        <v>15666334000</v>
      </c>
      <c r="T110" s="5">
        <v>666334000</v>
      </c>
      <c r="U110" s="5">
        <v>666334000</v>
      </c>
    </row>
    <row r="111" spans="3:22" ht="15.5" x14ac:dyDescent="0.35">
      <c r="C111" t="s">
        <v>342</v>
      </c>
      <c r="D111" s="5">
        <v>-984949621000</v>
      </c>
      <c r="E111" s="5">
        <v>-1035020468000</v>
      </c>
      <c r="F111" s="5">
        <v>-1059179770000</v>
      </c>
      <c r="G111" s="5">
        <v>-1076264373000</v>
      </c>
      <c r="I111" s="5">
        <v>-1035020468000</v>
      </c>
      <c r="J111" s="5">
        <v>-1055036430000</v>
      </c>
      <c r="K111" s="5">
        <v>-1129868535000</v>
      </c>
      <c r="L111" s="5">
        <v>-1357386528000</v>
      </c>
      <c r="M111" s="5">
        <v>-1608232649000</v>
      </c>
      <c r="N111" s="5">
        <v>-791082591000</v>
      </c>
      <c r="O111" s="5">
        <v>-791210707000</v>
      </c>
      <c r="P111" s="5">
        <v>-804447718000</v>
      </c>
      <c r="Q111" s="5">
        <v>-825235947000</v>
      </c>
      <c r="R111" s="5">
        <v>143615350000</v>
      </c>
      <c r="S111" s="5">
        <v>134790112000</v>
      </c>
      <c r="T111" s="5">
        <v>96267569000</v>
      </c>
      <c r="U111" s="5">
        <v>25328674000</v>
      </c>
      <c r="V111" s="5">
        <v>39404813000</v>
      </c>
    </row>
    <row r="112" spans="3:22" ht="15.5" x14ac:dyDescent="0.35">
      <c r="C112" t="s">
        <v>343</v>
      </c>
      <c r="D112" s="5">
        <v>-958567611000</v>
      </c>
      <c r="E112" s="5">
        <v>-1008638458000</v>
      </c>
      <c r="F112" s="5">
        <v>-1032797760000</v>
      </c>
      <c r="G112" s="5">
        <v>-1049882363000</v>
      </c>
      <c r="I112" s="5">
        <v>-1008638458000</v>
      </c>
      <c r="J112" s="5">
        <v>-1028654420000</v>
      </c>
      <c r="K112" s="5">
        <v>-1103486525000</v>
      </c>
      <c r="L112" s="5">
        <v>-1331004518000</v>
      </c>
      <c r="M112" s="5">
        <v>-1581850639000</v>
      </c>
      <c r="N112" s="5">
        <v>-764700581000</v>
      </c>
      <c r="O112" s="5">
        <v>-764828697000</v>
      </c>
      <c r="P112" s="5">
        <v>-778065708000</v>
      </c>
      <c r="Q112" s="5">
        <v>-798853937000</v>
      </c>
      <c r="R112" s="5">
        <v>169997360000</v>
      </c>
      <c r="S112" s="5">
        <v>150456446000</v>
      </c>
      <c r="T112" s="5">
        <v>96933903000</v>
      </c>
      <c r="U112" s="5">
        <v>25995008000</v>
      </c>
      <c r="V112" s="5">
        <v>39404813000</v>
      </c>
    </row>
    <row r="113" spans="2:22" ht="15.5" x14ac:dyDescent="0.35">
      <c r="C113" t="s">
        <v>9</v>
      </c>
      <c r="D113" s="5">
        <v>3004640895000</v>
      </c>
      <c r="E113" s="5">
        <v>2971818617000</v>
      </c>
      <c r="F113" s="5">
        <v>2929497069000</v>
      </c>
      <c r="G113" s="5">
        <v>2898769763000</v>
      </c>
      <c r="I113" s="5">
        <v>2971818617000</v>
      </c>
      <c r="J113" s="5">
        <v>2898557135000</v>
      </c>
      <c r="K113" s="5">
        <v>2771350451000</v>
      </c>
      <c r="L113" s="5">
        <v>2505404019000</v>
      </c>
      <c r="M113" s="5">
        <v>2301944837000</v>
      </c>
      <c r="N113" s="5">
        <v>3115653432000</v>
      </c>
      <c r="O113" s="5">
        <v>1694565519000</v>
      </c>
      <c r="P113" s="5">
        <v>1668466115000</v>
      </c>
      <c r="Q113" s="5">
        <v>274196365000</v>
      </c>
      <c r="R113" s="5">
        <v>1187940719000</v>
      </c>
      <c r="S113" s="5">
        <v>1155490602000</v>
      </c>
      <c r="T113" s="5">
        <v>1072794674000</v>
      </c>
      <c r="U113" s="5">
        <v>525995008000</v>
      </c>
      <c r="V113" s="5">
        <v>491662982000</v>
      </c>
    </row>
    <row r="114" spans="2:22" ht="15.5" x14ac:dyDescent="0.35">
      <c r="C114" t="s">
        <v>156</v>
      </c>
      <c r="D114" s="5">
        <v>19722856896000</v>
      </c>
      <c r="E114" s="5">
        <v>19117611404000</v>
      </c>
      <c r="F114" s="5">
        <v>18192780177000</v>
      </c>
      <c r="G114" s="5">
        <v>18161817464000</v>
      </c>
      <c r="I114" s="5">
        <v>19117611404000</v>
      </c>
      <c r="J114" s="5">
        <v>16838195353000</v>
      </c>
      <c r="K114" s="5">
        <v>17325634073000</v>
      </c>
      <c r="L114" s="5">
        <v>14791738012000</v>
      </c>
      <c r="M114" s="5">
        <v>14426004879000</v>
      </c>
      <c r="N114" s="5">
        <v>11302082193000</v>
      </c>
      <c r="O114" s="5">
        <v>11135824845000</v>
      </c>
      <c r="P114" s="5">
        <v>8771057795000</v>
      </c>
      <c r="Q114" s="5">
        <v>8629275047000</v>
      </c>
      <c r="R114" s="5">
        <v>8757963603000</v>
      </c>
      <c r="S114" s="5">
        <v>7134234975000</v>
      </c>
      <c r="T114" s="5">
        <v>6207678452000</v>
      </c>
      <c r="U114" s="5">
        <v>4052700692000</v>
      </c>
      <c r="V114" s="5">
        <v>2140482104000</v>
      </c>
    </row>
    <row r="115" spans="2:22" ht="15.5" x14ac:dyDescent="0.35">
      <c r="C115" t="s">
        <v>157</v>
      </c>
      <c r="D115" s="5">
        <v>38813641319</v>
      </c>
      <c r="E115" s="5">
        <v>38813641319</v>
      </c>
      <c r="F115" s="5">
        <v>38813641319</v>
      </c>
      <c r="G115" s="5">
        <v>38813641319</v>
      </c>
      <c r="I115" s="5">
        <v>38813641319</v>
      </c>
      <c r="J115" s="5">
        <v>38813641319</v>
      </c>
      <c r="K115" s="5">
        <v>38813641319</v>
      </c>
      <c r="L115" s="5">
        <v>38813641319</v>
      </c>
      <c r="M115" s="5">
        <v>38813641319</v>
      </c>
      <c r="N115" s="5">
        <v>38813641319</v>
      </c>
      <c r="O115" s="5">
        <v>23959037851</v>
      </c>
      <c r="P115" s="5">
        <v>23959037851</v>
      </c>
      <c r="Q115" s="5">
        <v>10195335256</v>
      </c>
      <c r="R115" s="5">
        <v>9919525410</v>
      </c>
      <c r="S115" s="5">
        <v>9872717000</v>
      </c>
      <c r="T115" s="5">
        <v>9824734100</v>
      </c>
      <c r="U115" s="5">
        <v>5000000000</v>
      </c>
      <c r="V115" s="5">
        <v>101015</v>
      </c>
    </row>
    <row r="117" spans="2:22" ht="15.5" x14ac:dyDescent="0.35">
      <c r="B117" t="s">
        <v>158</v>
      </c>
      <c r="C117" t="s">
        <v>159</v>
      </c>
      <c r="D117" s="5">
        <v>-251281684000</v>
      </c>
      <c r="E117" s="5">
        <v>287486682000</v>
      </c>
      <c r="F117" s="5">
        <v>-577210921000</v>
      </c>
      <c r="G117" s="5">
        <v>212356946000</v>
      </c>
      <c r="I117" s="5">
        <v>113178240000</v>
      </c>
      <c r="J117" s="5">
        <v>-831706667000</v>
      </c>
      <c r="K117" s="5">
        <v>942392128000</v>
      </c>
      <c r="L117" s="5">
        <v>-430966405000</v>
      </c>
      <c r="M117" s="5">
        <v>590209007000</v>
      </c>
      <c r="N117" s="5">
        <v>-1690238400000</v>
      </c>
      <c r="O117" s="5">
        <v>-65814291000</v>
      </c>
      <c r="P117" s="5">
        <v>-1876229551000</v>
      </c>
      <c r="Q117" s="5">
        <v>229594847000</v>
      </c>
      <c r="R117" s="5">
        <v>252320042000</v>
      </c>
      <c r="S117" s="5">
        <v>-258632027000</v>
      </c>
      <c r="T117" s="5">
        <v>-1119739304000</v>
      </c>
      <c r="U117" s="5">
        <v>1306111907000</v>
      </c>
      <c r="V117" s="5">
        <v>634541188000</v>
      </c>
    </row>
    <row r="118" spans="2:22" ht="15.5" x14ac:dyDescent="0.35">
      <c r="C118" t="s">
        <v>1856</v>
      </c>
      <c r="D118" s="5">
        <v>315992671000</v>
      </c>
      <c r="E118" s="5">
        <v>356048210000</v>
      </c>
      <c r="F118" s="5">
        <v>274192847000</v>
      </c>
      <c r="G118" s="5">
        <v>310151715000</v>
      </c>
      <c r="I118" s="5">
        <v>1203242218000</v>
      </c>
      <c r="J118" s="5">
        <v>1157967488000</v>
      </c>
      <c r="K118" s="5">
        <v>1105927373000</v>
      </c>
      <c r="L118" s="5">
        <v>933135890000</v>
      </c>
      <c r="M118" s="5">
        <v>708265588000</v>
      </c>
      <c r="N118" s="5">
        <v>705165930000</v>
      </c>
      <c r="O118" s="5">
        <v>661897888000</v>
      </c>
      <c r="P118" s="5">
        <v>610702342000</v>
      </c>
      <c r="Q118" s="5">
        <v>785905462000</v>
      </c>
      <c r="R118" s="5">
        <v>680052028000</v>
      </c>
      <c r="S118" s="5">
        <v>707550788000</v>
      </c>
      <c r="T118" s="5">
        <v>511374346000</v>
      </c>
      <c r="U118" s="5">
        <v>268998137000</v>
      </c>
      <c r="V118" s="5">
        <v>147007328000</v>
      </c>
    </row>
    <row r="119" spans="2:22" ht="15.5" x14ac:dyDescent="0.35">
      <c r="C119" t="s">
        <v>1857</v>
      </c>
      <c r="D119" s="5">
        <v>-178502297000</v>
      </c>
      <c r="E119" s="5">
        <v>-216594902000</v>
      </c>
      <c r="F119" s="5">
        <v>-210115158000</v>
      </c>
      <c r="G119" s="5">
        <v>-214624770000</v>
      </c>
      <c r="I119" s="5">
        <v>-804358482000</v>
      </c>
      <c r="J119" s="5">
        <v>-702969225000</v>
      </c>
      <c r="K119" s="5">
        <v>-589401312000</v>
      </c>
      <c r="L119" s="5">
        <v>-374189056000</v>
      </c>
      <c r="M119" s="5">
        <v>-346926346000</v>
      </c>
      <c r="N119" s="5">
        <v>-575439022000</v>
      </c>
      <c r="O119" s="5">
        <v>-516215960000</v>
      </c>
      <c r="P119" s="5">
        <v>-389397755000</v>
      </c>
      <c r="Q119" s="5">
        <v>-481279712000</v>
      </c>
      <c r="R119" s="5">
        <v>-400093253000</v>
      </c>
      <c r="S119" s="5">
        <v>-424447941000</v>
      </c>
      <c r="T119" s="5">
        <v>-292123292000</v>
      </c>
      <c r="U119" s="5">
        <v>-136323340000</v>
      </c>
      <c r="V119" s="5">
        <v>-55040020000</v>
      </c>
    </row>
    <row r="120" spans="2:22" ht="15.5" x14ac:dyDescent="0.35">
      <c r="C120" t="s">
        <v>1858</v>
      </c>
      <c r="D120" s="5">
        <v>29068365000</v>
      </c>
      <c r="E120" s="5">
        <v>33149969000</v>
      </c>
      <c r="F120" s="5">
        <v>19517011000</v>
      </c>
      <c r="G120" s="5">
        <v>29650724000</v>
      </c>
      <c r="I120" s="5">
        <v>103210739000</v>
      </c>
      <c r="J120" s="5">
        <v>114210372000</v>
      </c>
      <c r="K120" s="5">
        <v>103093308000</v>
      </c>
      <c r="L120" s="5">
        <v>97818137000</v>
      </c>
      <c r="M120" s="5">
        <v>55980204000</v>
      </c>
      <c r="N120" s="5">
        <v>93597479000</v>
      </c>
      <c r="O120" s="5">
        <v>77069920000</v>
      </c>
      <c r="P120" s="5">
        <v>32016941000</v>
      </c>
      <c r="Q120" s="5">
        <v>21340445000</v>
      </c>
      <c r="R120" s="5">
        <v>23528106000</v>
      </c>
      <c r="S120" s="5">
        <v>23354546000</v>
      </c>
      <c r="T120" s="5">
        <v>33498358000</v>
      </c>
      <c r="U120" s="5">
        <v>10262774000</v>
      </c>
      <c r="V120" s="5">
        <v>5759696000</v>
      </c>
    </row>
    <row r="121" spans="2:22" ht="15.5" x14ac:dyDescent="0.35">
      <c r="C121" t="s">
        <v>575</v>
      </c>
      <c r="D121" s="5">
        <v>-107910870000</v>
      </c>
      <c r="E121" s="5">
        <v>-67755309000</v>
      </c>
      <c r="F121" s="5">
        <v>-96039621000</v>
      </c>
      <c r="G121" s="5">
        <v>-101360879000</v>
      </c>
      <c r="I121" s="5">
        <v>-361695566000</v>
      </c>
      <c r="J121" s="5">
        <v>-400122977000</v>
      </c>
      <c r="K121" s="5">
        <v>-317785826000</v>
      </c>
      <c r="L121" s="5">
        <v>-239969293000</v>
      </c>
      <c r="M121" s="5">
        <v>-189986158000</v>
      </c>
      <c r="N121" s="5">
        <v>-197074276000</v>
      </c>
      <c r="O121" s="5">
        <v>-189647833000</v>
      </c>
      <c r="P121" s="5">
        <v>-256992185000</v>
      </c>
      <c r="Q121" s="5">
        <v>-321802156000</v>
      </c>
      <c r="R121" s="5">
        <v>-221711746000</v>
      </c>
      <c r="S121" s="5">
        <v>-184727561000</v>
      </c>
      <c r="T121" s="5">
        <v>-116808713000</v>
      </c>
      <c r="U121" s="5">
        <v>-73715350000</v>
      </c>
      <c r="V121" s="5">
        <v>-37215452000</v>
      </c>
    </row>
    <row r="122" spans="2:22" ht="15.5" x14ac:dyDescent="0.35">
      <c r="C122" t="s">
        <v>1807</v>
      </c>
    </row>
    <row r="123" spans="2:22" ht="15.5" x14ac:dyDescent="0.35">
      <c r="C123" t="s">
        <v>477</v>
      </c>
    </row>
    <row r="124" spans="2:22" ht="15.5" x14ac:dyDescent="0.35">
      <c r="C124" t="s">
        <v>1859</v>
      </c>
      <c r="D124" s="5">
        <v>5572816000</v>
      </c>
      <c r="E124" s="5">
        <v>-14452567000</v>
      </c>
      <c r="F124" s="5">
        <v>7356502000</v>
      </c>
      <c r="G124" s="5">
        <v>4003988000</v>
      </c>
      <c r="I124" s="5">
        <v>1183515000</v>
      </c>
      <c r="J124" s="5">
        <v>4152875000</v>
      </c>
      <c r="K124" s="5">
        <v>16808905000</v>
      </c>
      <c r="L124" s="5">
        <v>657141000</v>
      </c>
      <c r="M124" s="5">
        <v>991051000</v>
      </c>
      <c r="N124" s="5">
        <v>1091448000</v>
      </c>
      <c r="O124" s="5">
        <v>8262326000</v>
      </c>
      <c r="P124" s="5">
        <v>228242000</v>
      </c>
      <c r="Q124" s="5">
        <v>405728000</v>
      </c>
      <c r="R124" s="5">
        <v>1088583000</v>
      </c>
      <c r="S124" s="5">
        <v>1784837000</v>
      </c>
      <c r="T124" s="5">
        <v>146303953000</v>
      </c>
      <c r="U124" s="5">
        <v>68746516000</v>
      </c>
      <c r="V124" s="5">
        <v>39822233000</v>
      </c>
    </row>
    <row r="125" spans="2:22" ht="15.5" x14ac:dyDescent="0.35">
      <c r="C125" t="s">
        <v>1860</v>
      </c>
      <c r="D125" s="5">
        <v>-5141802000</v>
      </c>
      <c r="E125" s="5">
        <v>11890105000</v>
      </c>
      <c r="F125" s="5">
        <v>-4746791000</v>
      </c>
      <c r="G125" s="5">
        <v>-3938868000</v>
      </c>
      <c r="I125" s="5">
        <v>-543094000</v>
      </c>
      <c r="J125" s="5">
        <v>-1486150000</v>
      </c>
      <c r="K125" s="5">
        <v>-281059000</v>
      </c>
      <c r="L125" s="5">
        <v>-157925000</v>
      </c>
      <c r="M125" s="5">
        <v>-351251000</v>
      </c>
      <c r="N125" s="5">
        <v>-1896042000</v>
      </c>
      <c r="O125" s="5">
        <v>-655136000</v>
      </c>
      <c r="P125" s="5">
        <v>-491645000</v>
      </c>
      <c r="Q125" s="5">
        <v>-986209000</v>
      </c>
      <c r="R125" s="5">
        <v>-193983000</v>
      </c>
      <c r="S125" s="5">
        <v>-2406149000</v>
      </c>
      <c r="T125" s="5">
        <v>-145663004000</v>
      </c>
      <c r="U125" s="5">
        <v>-68659588000</v>
      </c>
      <c r="V125" s="5">
        <v>-39664985000</v>
      </c>
    </row>
    <row r="126" spans="2:22" ht="15.5" x14ac:dyDescent="0.35">
      <c r="C126" t="s">
        <v>190</v>
      </c>
      <c r="D126" s="5">
        <v>431014000</v>
      </c>
      <c r="E126" s="5">
        <v>-2562462000</v>
      </c>
      <c r="F126" s="5">
        <v>2609711000</v>
      </c>
      <c r="G126" s="5">
        <v>65120000</v>
      </c>
      <c r="I126" s="5">
        <v>640421000</v>
      </c>
      <c r="J126" s="5">
        <v>2666725000</v>
      </c>
      <c r="K126" s="5">
        <v>16527846000</v>
      </c>
      <c r="L126" s="5">
        <v>499216000</v>
      </c>
      <c r="M126" s="5">
        <v>639800000</v>
      </c>
      <c r="N126" s="5">
        <v>-804594000</v>
      </c>
      <c r="O126" s="5">
        <v>7607190000</v>
      </c>
      <c r="P126" s="5">
        <v>-263403000</v>
      </c>
      <c r="Q126" s="5">
        <v>-580481000</v>
      </c>
      <c r="R126" s="5">
        <v>894600000</v>
      </c>
      <c r="S126" s="5">
        <v>-621312000</v>
      </c>
      <c r="T126" s="5">
        <v>640949000</v>
      </c>
      <c r="U126" s="5">
        <v>86928000</v>
      </c>
      <c r="V126" s="5">
        <v>157248000</v>
      </c>
    </row>
    <row r="127" spans="2:22" ht="15.5" x14ac:dyDescent="0.35">
      <c r="C127" t="s">
        <v>1861</v>
      </c>
      <c r="V127" s="5">
        <v>-24997000</v>
      </c>
    </row>
    <row r="128" spans="2:22" ht="15.5" x14ac:dyDescent="0.35">
      <c r="C128" t="s">
        <v>1862</v>
      </c>
      <c r="M128" s="5">
        <v>-168450000</v>
      </c>
      <c r="N128" s="5">
        <v>-583635000</v>
      </c>
      <c r="O128" s="5">
        <v>-535310000</v>
      </c>
      <c r="Q128" s="5">
        <v>-711570000</v>
      </c>
      <c r="R128" s="5">
        <v>-1932632000</v>
      </c>
      <c r="S128" s="5">
        <v>-2454654000</v>
      </c>
    </row>
    <row r="129" spans="3:22" ht="15.5" x14ac:dyDescent="0.35">
      <c r="C129" t="s">
        <v>1809</v>
      </c>
      <c r="E129" s="5">
        <v>-157798000</v>
      </c>
      <c r="I129" s="5">
        <v>-157798000</v>
      </c>
      <c r="J129" s="5">
        <v>1153458000</v>
      </c>
      <c r="K129" s="5">
        <v>694857000</v>
      </c>
      <c r="L129" s="5">
        <v>-12300671000</v>
      </c>
      <c r="M129" s="5">
        <v>-698359000</v>
      </c>
      <c r="N129" s="5">
        <v>-8682119000</v>
      </c>
      <c r="O129" s="5">
        <v>-12463990000</v>
      </c>
      <c r="P129" s="5">
        <v>-11292000</v>
      </c>
      <c r="Q129" s="5">
        <v>-3809222000</v>
      </c>
      <c r="R129" s="5">
        <v>-9516543000</v>
      </c>
      <c r="S129" s="5">
        <v>-30544086000</v>
      </c>
      <c r="T129" s="5">
        <v>-16185996000</v>
      </c>
      <c r="U129" s="5">
        <v>-17421814000</v>
      </c>
      <c r="V129" s="5">
        <v>-4109830000</v>
      </c>
    </row>
    <row r="130" spans="3:22" ht="15.5" x14ac:dyDescent="0.35">
      <c r="C130" t="s">
        <v>870</v>
      </c>
    </row>
    <row r="131" spans="3:22" ht="15.5" x14ac:dyDescent="0.35">
      <c r="C131" t="s">
        <v>1863</v>
      </c>
      <c r="D131" s="5">
        <v>-728979708000</v>
      </c>
      <c r="F131" s="5">
        <v>24275280000</v>
      </c>
      <c r="G131" s="5">
        <v>-14221023000</v>
      </c>
      <c r="T131" s="5">
        <v>-14066782000</v>
      </c>
      <c r="U131" s="5">
        <v>800443000</v>
      </c>
      <c r="V131" s="5">
        <v>-60040000000</v>
      </c>
    </row>
    <row r="132" spans="3:22" ht="15.5" x14ac:dyDescent="0.35">
      <c r="C132" t="s">
        <v>1864</v>
      </c>
      <c r="M132" s="5">
        <v>154054000000</v>
      </c>
      <c r="N132" s="5">
        <v>215946000000</v>
      </c>
      <c r="O132" s="5">
        <v>-90000000000</v>
      </c>
      <c r="P132" s="5">
        <v>-105000000000</v>
      </c>
      <c r="Q132" s="5">
        <v>175000000000</v>
      </c>
      <c r="R132" s="5">
        <v>-350000000000</v>
      </c>
    </row>
    <row r="133" spans="3:22" ht="15.5" x14ac:dyDescent="0.35">
      <c r="C133" t="s">
        <v>1865</v>
      </c>
      <c r="E133" s="5">
        <v>201089365000</v>
      </c>
      <c r="F133" s="5">
        <v>-261730694000</v>
      </c>
      <c r="I133" s="5">
        <v>-60641329000</v>
      </c>
      <c r="J133" s="5">
        <v>3740483000</v>
      </c>
      <c r="K133" s="5">
        <v>213975233000</v>
      </c>
      <c r="L133" s="5">
        <v>1091896877000</v>
      </c>
      <c r="M133" s="5">
        <v>-3085658505000</v>
      </c>
      <c r="N133" s="5">
        <v>-117949687000</v>
      </c>
      <c r="O133" s="5">
        <v>227926492000</v>
      </c>
      <c r="P133" s="5">
        <v>202612978000</v>
      </c>
      <c r="Q133" s="5">
        <v>37240118000</v>
      </c>
      <c r="R133" s="5">
        <v>-725756971000</v>
      </c>
      <c r="S133" s="5">
        <v>-181084091000</v>
      </c>
    </row>
    <row r="134" spans="3:22" ht="15.5" x14ac:dyDescent="0.35">
      <c r="C134" t="s">
        <v>1866</v>
      </c>
    </row>
    <row r="135" spans="3:22" ht="15.5" x14ac:dyDescent="0.35">
      <c r="C135" t="s">
        <v>1867</v>
      </c>
      <c r="F135" s="5">
        <v>-35016360000</v>
      </c>
      <c r="G135" s="5">
        <v>35016360000</v>
      </c>
    </row>
    <row r="136" spans="3:22" ht="15.5" x14ac:dyDescent="0.35">
      <c r="C136" t="s">
        <v>1868</v>
      </c>
      <c r="D136" s="5">
        <v>-1594063000</v>
      </c>
      <c r="E136" s="5">
        <v>-26343329000</v>
      </c>
      <c r="F136" s="5">
        <v>1405590000</v>
      </c>
      <c r="G136" s="5">
        <v>4777624000</v>
      </c>
      <c r="I136" s="5">
        <v>642133000</v>
      </c>
      <c r="J136" s="5">
        <v>-316005221000</v>
      </c>
      <c r="K136" s="5">
        <v>-1685767000</v>
      </c>
      <c r="L136" s="5">
        <v>1056157000</v>
      </c>
      <c r="M136" s="5">
        <v>-4545751000</v>
      </c>
      <c r="N136" s="5">
        <v>-1693225000</v>
      </c>
    </row>
    <row r="137" spans="3:22" ht="15.5" x14ac:dyDescent="0.35">
      <c r="C137" t="s">
        <v>1869</v>
      </c>
      <c r="Q137" s="5">
        <v>363700000</v>
      </c>
      <c r="R137" s="5">
        <v>677300000</v>
      </c>
      <c r="S137" s="5">
        <v>10929000000</v>
      </c>
      <c r="T137" s="5">
        <v>-11970000000</v>
      </c>
    </row>
    <row r="138" spans="3:22" ht="15.5" x14ac:dyDescent="0.35">
      <c r="C138" t="s">
        <v>1870</v>
      </c>
      <c r="D138" s="5">
        <v>-9914661000</v>
      </c>
      <c r="E138" s="5">
        <v>-37648479000</v>
      </c>
      <c r="F138" s="5">
        <v>6495607000</v>
      </c>
      <c r="G138" s="5">
        <v>6464870000</v>
      </c>
      <c r="I138" s="5">
        <v>-18253058000</v>
      </c>
      <c r="J138" s="5">
        <v>363442430000</v>
      </c>
      <c r="K138" s="5">
        <v>-80351142000</v>
      </c>
      <c r="L138" s="5">
        <v>69295228000</v>
      </c>
      <c r="M138" s="5">
        <v>-104351968000</v>
      </c>
    </row>
    <row r="139" spans="3:22" ht="15.5" x14ac:dyDescent="0.35">
      <c r="C139" t="s">
        <v>1871</v>
      </c>
    </row>
    <row r="140" spans="3:22" ht="15.5" x14ac:dyDescent="0.35">
      <c r="C140" t="s">
        <v>1872</v>
      </c>
      <c r="D140" s="5">
        <v>309275239000</v>
      </c>
      <c r="E140" s="5">
        <v>-32370414000</v>
      </c>
      <c r="F140" s="5">
        <v>136818097000</v>
      </c>
      <c r="G140" s="5">
        <v>-58818574000</v>
      </c>
      <c r="I140" s="5">
        <v>-126059190000</v>
      </c>
      <c r="J140" s="5">
        <v>140180270000</v>
      </c>
      <c r="K140" s="5">
        <v>-623681881000</v>
      </c>
      <c r="L140" s="5">
        <v>-705814237000</v>
      </c>
      <c r="M140" s="5">
        <v>44297416000</v>
      </c>
      <c r="N140" s="5">
        <v>22725726000</v>
      </c>
      <c r="O140" s="5">
        <v>-148862471000</v>
      </c>
      <c r="P140" s="5">
        <v>-105448622000</v>
      </c>
      <c r="Q140" s="5">
        <v>47796099000</v>
      </c>
      <c r="R140" s="5">
        <v>428515880000</v>
      </c>
      <c r="S140" s="5">
        <v>-175610852000</v>
      </c>
      <c r="T140" s="5">
        <v>-199386218000</v>
      </c>
      <c r="U140" s="5">
        <v>-143292633000</v>
      </c>
      <c r="V140" s="5">
        <v>-250547676000</v>
      </c>
    </row>
    <row r="141" spans="3:22" ht="15.5" x14ac:dyDescent="0.35">
      <c r="C141" t="s">
        <v>1873</v>
      </c>
      <c r="D141" s="5">
        <v>-406689126000</v>
      </c>
      <c r="E141" s="5">
        <v>-912994608000</v>
      </c>
      <c r="F141" s="5">
        <v>-396055889000</v>
      </c>
      <c r="G141" s="5">
        <v>-82801331000</v>
      </c>
      <c r="I141" s="5">
        <v>-2037005265000</v>
      </c>
      <c r="J141" s="5">
        <v>-543414341000</v>
      </c>
      <c r="K141" s="5">
        <v>-632981070000</v>
      </c>
      <c r="L141" s="5">
        <v>-1355043568000</v>
      </c>
      <c r="M141" s="5">
        <v>-647260918000</v>
      </c>
      <c r="N141" s="5">
        <v>-283821682000</v>
      </c>
      <c r="O141" s="5">
        <v>-2099565224000</v>
      </c>
      <c r="P141" s="5">
        <v>-593756358000</v>
      </c>
      <c r="Q141" s="5">
        <v>-795784002000</v>
      </c>
      <c r="R141" s="5">
        <v>-637977581000</v>
      </c>
      <c r="S141" s="5">
        <v>-845441703000</v>
      </c>
      <c r="T141" s="5">
        <v>-2593037712000</v>
      </c>
      <c r="U141" s="5">
        <v>-465378702000</v>
      </c>
      <c r="V141" s="5">
        <v>-183093599000</v>
      </c>
    </row>
    <row r="142" spans="3:22" ht="15.5" x14ac:dyDescent="0.35">
      <c r="C142" t="s">
        <v>1874</v>
      </c>
      <c r="D142" s="5">
        <v>-97413887000</v>
      </c>
      <c r="E142" s="5">
        <v>-945365022000</v>
      </c>
      <c r="F142" s="5">
        <v>-259237792000</v>
      </c>
      <c r="G142" s="5">
        <v>-141619905000</v>
      </c>
      <c r="I142" s="5">
        <v>-2163064455000</v>
      </c>
      <c r="J142" s="5">
        <v>-403234071000</v>
      </c>
      <c r="K142" s="5">
        <v>-1256662951000</v>
      </c>
      <c r="L142" s="5">
        <v>-2060857805000</v>
      </c>
      <c r="M142" s="5">
        <v>-602963502000</v>
      </c>
      <c r="N142" s="5">
        <v>-261095956000</v>
      </c>
      <c r="O142" s="5">
        <v>-2248427695000</v>
      </c>
      <c r="P142" s="5">
        <v>-699204980000</v>
      </c>
      <c r="Q142" s="5">
        <v>-747987903000</v>
      </c>
      <c r="R142" s="5">
        <v>-209461701000</v>
      </c>
      <c r="S142" s="5">
        <v>-1021052555000</v>
      </c>
      <c r="T142" s="5">
        <v>-2792423930000</v>
      </c>
      <c r="U142" s="5">
        <v>-608671335000</v>
      </c>
      <c r="V142" s="5">
        <v>-433641275000</v>
      </c>
    </row>
    <row r="143" spans="3:22" ht="15.5" x14ac:dyDescent="0.35">
      <c r="C143" t="s">
        <v>1875</v>
      </c>
      <c r="N143" s="5">
        <v>-347326696000</v>
      </c>
      <c r="O143" s="5">
        <v>-64421417000</v>
      </c>
    </row>
    <row r="144" spans="3:22" ht="15.5" x14ac:dyDescent="0.35">
      <c r="C144" t="s">
        <v>1811</v>
      </c>
    </row>
    <row r="145" spans="3:22" ht="15.5" x14ac:dyDescent="0.35">
      <c r="C145" t="s">
        <v>1177</v>
      </c>
      <c r="D145" s="5">
        <v>-49605453000</v>
      </c>
      <c r="E145" s="5">
        <v>89954101000</v>
      </c>
      <c r="F145" s="5">
        <v>-54674231000</v>
      </c>
      <c r="G145" s="5">
        <v>-53829158000</v>
      </c>
      <c r="I145" s="5">
        <v>-21766229000</v>
      </c>
      <c r="J145" s="5">
        <v>-86815677000</v>
      </c>
      <c r="K145" s="5">
        <v>-540879176000</v>
      </c>
      <c r="L145" s="5">
        <v>-85553276000</v>
      </c>
      <c r="M145" s="5">
        <v>66108747000</v>
      </c>
      <c r="N145" s="5">
        <v>64829574000</v>
      </c>
      <c r="O145" s="5">
        <v>-246379594000</v>
      </c>
      <c r="P145" s="5">
        <v>-27670749000</v>
      </c>
      <c r="Q145" s="5">
        <v>-9946795000</v>
      </c>
      <c r="R145" s="5">
        <v>-127513249000</v>
      </c>
      <c r="S145" s="5">
        <v>-7624680000</v>
      </c>
      <c r="T145" s="5">
        <v>-8623129000</v>
      </c>
      <c r="U145" s="5">
        <v>-6958274000</v>
      </c>
      <c r="V145" s="5">
        <v>-1855617000</v>
      </c>
    </row>
    <row r="146" spans="3:22" ht="15.5" x14ac:dyDescent="0.35">
      <c r="C146" t="s">
        <v>185</v>
      </c>
    </row>
    <row r="147" spans="3:22" ht="15.5" x14ac:dyDescent="0.35">
      <c r="C147" t="s">
        <v>1817</v>
      </c>
      <c r="D147" s="5">
        <v>-887507772000</v>
      </c>
      <c r="E147" s="5">
        <v>-718313364000</v>
      </c>
      <c r="F147" s="5">
        <v>-578482600000</v>
      </c>
      <c r="G147" s="5">
        <v>-163411232000</v>
      </c>
      <c r="I147" s="5">
        <v>-2263082938000</v>
      </c>
      <c r="J147" s="5">
        <v>-438872056000</v>
      </c>
      <c r="K147" s="5">
        <v>-1665603803000</v>
      </c>
      <c r="L147" s="5">
        <v>-984162819000</v>
      </c>
      <c r="M147" s="5">
        <v>-3577356979000</v>
      </c>
      <c r="N147" s="5">
        <v>-447289990000</v>
      </c>
      <c r="O147" s="5">
        <v>-2421302214000</v>
      </c>
      <c r="P147" s="5">
        <v>-629262751000</v>
      </c>
      <c r="Q147" s="5">
        <v>-545330880000</v>
      </c>
      <c r="R147" s="5">
        <v>-1412054621000</v>
      </c>
      <c r="S147" s="5">
        <v>-1198832326000</v>
      </c>
      <c r="T147" s="5">
        <v>-2827083841000</v>
      </c>
      <c r="U147" s="5">
        <v>-614829166000</v>
      </c>
      <c r="V147" s="5">
        <v>-495536892000</v>
      </c>
    </row>
    <row r="148" spans="3:22" ht="15.5" x14ac:dyDescent="0.35">
      <c r="C148" t="s">
        <v>1818</v>
      </c>
    </row>
    <row r="149" spans="3:22" ht="15.5" x14ac:dyDescent="0.35">
      <c r="C149" t="s">
        <v>1153</v>
      </c>
      <c r="D149" s="5">
        <v>4583022000</v>
      </c>
      <c r="E149" s="5">
        <v>-272025000</v>
      </c>
      <c r="F149" s="5">
        <v>-614978000</v>
      </c>
      <c r="G149" s="5">
        <v>-2351376000</v>
      </c>
      <c r="I149" s="5">
        <v>332920000</v>
      </c>
      <c r="J149" s="5">
        <v>-1622932000</v>
      </c>
      <c r="K149" s="5">
        <v>89831000</v>
      </c>
      <c r="L149" s="5">
        <v>47596000</v>
      </c>
      <c r="M149" s="5">
        <v>-405714000</v>
      </c>
      <c r="N149" s="5">
        <v>-15992675000</v>
      </c>
      <c r="O149" s="5">
        <v>2455819000</v>
      </c>
      <c r="P149" s="5">
        <v>14317506000</v>
      </c>
      <c r="Q149" s="5">
        <v>-728271000</v>
      </c>
      <c r="R149" s="5">
        <v>215785000</v>
      </c>
      <c r="S149" s="5">
        <v>77125000</v>
      </c>
      <c r="T149" s="5">
        <v>2054768000</v>
      </c>
      <c r="U149" s="5">
        <v>173237000</v>
      </c>
      <c r="V149" s="5">
        <v>-199633000</v>
      </c>
    </row>
    <row r="150" spans="3:22" ht="15.5" x14ac:dyDescent="0.35">
      <c r="C150" t="s">
        <v>1820</v>
      </c>
      <c r="D150" s="5">
        <v>142078870000</v>
      </c>
      <c r="E150" s="5">
        <v>51822778000</v>
      </c>
      <c r="F150" s="5">
        <v>-514573563000</v>
      </c>
      <c r="G150" s="5">
        <v>-217959514000</v>
      </c>
      <c r="I150" s="5">
        <v>-882406735000</v>
      </c>
      <c r="J150" s="5">
        <v>-751275402000</v>
      </c>
      <c r="K150" s="5">
        <v>1062201502000</v>
      </c>
      <c r="L150" s="5">
        <v>817103356000</v>
      </c>
      <c r="M150" s="5">
        <v>136043605000</v>
      </c>
      <c r="N150" s="5">
        <v>32628259000</v>
      </c>
      <c r="O150" s="5">
        <v>-256287938000</v>
      </c>
      <c r="P150" s="5">
        <v>187451943000</v>
      </c>
      <c r="Q150" s="5">
        <v>-396534437000</v>
      </c>
      <c r="R150" s="5">
        <v>177648748000</v>
      </c>
      <c r="S150" s="5">
        <v>-42194642000</v>
      </c>
      <c r="T150" s="5">
        <v>462941212000</v>
      </c>
      <c r="U150" s="5">
        <v>183415541000</v>
      </c>
      <c r="V150" s="5">
        <v>167573820000</v>
      </c>
    </row>
    <row r="151" spans="3:22" ht="15.5" x14ac:dyDescent="0.35">
      <c r="C151" t="s">
        <v>1876</v>
      </c>
      <c r="G151" s="5">
        <v>-543270000000</v>
      </c>
      <c r="I151" s="5">
        <v>-402304500000</v>
      </c>
      <c r="J151" s="5">
        <v>-956838200000</v>
      </c>
      <c r="K151" s="5">
        <v>923611829000</v>
      </c>
      <c r="L151" s="5">
        <v>435530871000</v>
      </c>
    </row>
    <row r="152" spans="3:22" ht="15.5" x14ac:dyDescent="0.35">
      <c r="C152" t="s">
        <v>1877</v>
      </c>
      <c r="D152" s="5">
        <v>140967000</v>
      </c>
      <c r="E152" s="5">
        <v>-9785016000</v>
      </c>
      <c r="F152" s="5">
        <v>3008183000</v>
      </c>
      <c r="G152" s="5">
        <v>2659443000</v>
      </c>
      <c r="I152" s="5">
        <v>-1822772000</v>
      </c>
      <c r="J152" s="5">
        <v>-3812024000</v>
      </c>
      <c r="K152" s="5">
        <v>14564000</v>
      </c>
      <c r="L152" s="5">
        <v>7092828000</v>
      </c>
      <c r="M152" s="5">
        <v>-6416052000</v>
      </c>
      <c r="N152" s="5">
        <v>-3671362000</v>
      </c>
    </row>
    <row r="153" spans="3:22" ht="15.5" x14ac:dyDescent="0.35">
      <c r="C153" t="s">
        <v>1182</v>
      </c>
      <c r="D153" s="5">
        <v>1017335478000</v>
      </c>
      <c r="E153" s="5">
        <v>-406397993000</v>
      </c>
      <c r="F153" s="5">
        <v>-628732593000</v>
      </c>
      <c r="G153" s="5">
        <v>-239383275000</v>
      </c>
      <c r="I153" s="5">
        <v>41069374000</v>
      </c>
      <c r="J153" s="5">
        <v>34374791000</v>
      </c>
      <c r="K153" s="5">
        <v>25634493000</v>
      </c>
      <c r="L153" s="5">
        <v>14148422000</v>
      </c>
      <c r="M153" s="5">
        <v>-127689000</v>
      </c>
      <c r="N153" s="5">
        <v>-31264000</v>
      </c>
      <c r="O153" s="5">
        <v>-27861459000</v>
      </c>
      <c r="P153" s="5">
        <v>8179142000</v>
      </c>
      <c r="Q153" s="5">
        <v>22957479000</v>
      </c>
      <c r="R153" s="5">
        <v>1795484000</v>
      </c>
      <c r="S153" s="5">
        <v>-51109000</v>
      </c>
      <c r="T153" s="5">
        <v>2911828000</v>
      </c>
      <c r="U153" s="5">
        <v>944994000</v>
      </c>
      <c r="V153" s="5">
        <v>2426143000</v>
      </c>
    </row>
    <row r="154" spans="3:22" ht="15.5" x14ac:dyDescent="0.35">
      <c r="C154" t="s">
        <v>1824</v>
      </c>
      <c r="D154" s="5">
        <v>1164138337000</v>
      </c>
      <c r="E154" s="5">
        <v>-364632256000</v>
      </c>
      <c r="F154" s="5">
        <v>-1140912951000</v>
      </c>
      <c r="G154" s="5">
        <v>-1000304722000</v>
      </c>
      <c r="I154" s="5">
        <v>-1245131713000</v>
      </c>
      <c r="J154" s="5">
        <v>-1679173767000</v>
      </c>
      <c r="K154" s="5">
        <v>2011552219000</v>
      </c>
      <c r="L154" s="5">
        <v>1273923073000</v>
      </c>
      <c r="M154" s="5">
        <v>129094150000</v>
      </c>
      <c r="N154" s="5">
        <v>12932958000</v>
      </c>
      <c r="O154" s="5">
        <v>-281693578000</v>
      </c>
      <c r="P154" s="5">
        <v>209948591000</v>
      </c>
      <c r="Q154" s="5">
        <v>-374305229000</v>
      </c>
      <c r="R154" s="5">
        <v>179660017000</v>
      </c>
      <c r="S154" s="5">
        <v>-42168626000</v>
      </c>
      <c r="T154" s="5">
        <v>467907808000</v>
      </c>
      <c r="U154" s="5">
        <v>184533772000</v>
      </c>
      <c r="V154" s="5">
        <v>169800330000</v>
      </c>
    </row>
    <row r="155" spans="3:22" ht="15.5" x14ac:dyDescent="0.35">
      <c r="C155" t="s">
        <v>1878</v>
      </c>
      <c r="D155" s="5">
        <v>-586991132000</v>
      </c>
      <c r="E155" s="5">
        <v>1268304594000</v>
      </c>
      <c r="F155" s="5">
        <v>1152019840000</v>
      </c>
      <c r="G155" s="5">
        <v>1352190990000</v>
      </c>
      <c r="I155" s="5">
        <v>3480511359000</v>
      </c>
      <c r="J155" s="5">
        <v>1113433315000</v>
      </c>
      <c r="K155" s="5">
        <v>277387466000</v>
      </c>
      <c r="L155" s="5">
        <v>-1125720882000</v>
      </c>
      <c r="M155" s="5">
        <v>3811365557000</v>
      </c>
      <c r="N155" s="5">
        <v>-1272061131000</v>
      </c>
      <c r="O155" s="5">
        <v>2609469596000</v>
      </c>
      <c r="P155" s="5">
        <v>-1452970039000</v>
      </c>
      <c r="Q155" s="5">
        <v>1150168190000</v>
      </c>
      <c r="R155" s="5">
        <v>1413494086000</v>
      </c>
      <c r="S155" s="5">
        <v>894259145000</v>
      </c>
      <c r="T155" s="5">
        <v>1119041077000</v>
      </c>
      <c r="U155" s="5">
        <v>1684519966000</v>
      </c>
      <c r="V155" s="5">
        <v>903743777000</v>
      </c>
    </row>
    <row r="156" spans="3:22" ht="15.5" x14ac:dyDescent="0.35">
      <c r="C156" t="s">
        <v>165</v>
      </c>
      <c r="D156" s="5">
        <v>-1075192000</v>
      </c>
      <c r="E156" s="5">
        <v>-11893909000</v>
      </c>
      <c r="I156" s="5">
        <v>-11893909000</v>
      </c>
      <c r="J156" s="5">
        <v>-13640470000</v>
      </c>
      <c r="N156" s="5">
        <v>1481422052000</v>
      </c>
      <c r="P156" s="5">
        <v>1372992453000</v>
      </c>
      <c r="Q156" s="5">
        <v>30339083000</v>
      </c>
      <c r="R156" s="5">
        <v>5148925000</v>
      </c>
      <c r="S156" s="5">
        <v>5278119000</v>
      </c>
      <c r="T156" s="5">
        <v>475860771000</v>
      </c>
      <c r="U156" s="5">
        <v>13000000000</v>
      </c>
    </row>
    <row r="157" spans="3:22" ht="15.5" x14ac:dyDescent="0.35">
      <c r="C157" t="s">
        <v>166</v>
      </c>
      <c r="D157" s="5">
        <v>-140976000</v>
      </c>
      <c r="E157" s="5">
        <v>-14463365000</v>
      </c>
      <c r="F157" s="5">
        <v>-5544641000</v>
      </c>
      <c r="G157" s="5">
        <v>-7557352000</v>
      </c>
      <c r="I157" s="5">
        <v>-30720510000</v>
      </c>
      <c r="J157" s="5">
        <v>-15307061000</v>
      </c>
      <c r="K157" s="5">
        <v>-28284229000</v>
      </c>
      <c r="L157" s="5">
        <v>-23959111000</v>
      </c>
      <c r="M157" s="5">
        <v>-1983212000</v>
      </c>
      <c r="N157" s="5">
        <v>-938765000</v>
      </c>
      <c r="O157" s="5">
        <v>-1377605000</v>
      </c>
      <c r="P157" s="5">
        <v>-85524000</v>
      </c>
      <c r="Q157" s="5">
        <v>-8704857000</v>
      </c>
      <c r="R157" s="5">
        <v>-30213234000</v>
      </c>
      <c r="S157" s="5">
        <v>-7993466000</v>
      </c>
      <c r="T157" s="5">
        <v>-4527793000</v>
      </c>
      <c r="U157" s="5">
        <v>-6920555000</v>
      </c>
      <c r="V157" s="5">
        <v>53150609000</v>
      </c>
    </row>
    <row r="158" spans="3:22" ht="15.5" x14ac:dyDescent="0.35">
      <c r="C158" t="s">
        <v>170</v>
      </c>
      <c r="E158" s="5">
        <v>-13200000</v>
      </c>
      <c r="I158" s="5">
        <v>8523000</v>
      </c>
      <c r="J158" s="5">
        <v>9100000</v>
      </c>
      <c r="K158" s="5">
        <v>42250000</v>
      </c>
      <c r="L158" s="5">
        <v>42850000</v>
      </c>
      <c r="M158" s="5">
        <v>2725007000</v>
      </c>
      <c r="P158" s="5">
        <v>1380000000</v>
      </c>
      <c r="Q158" s="5">
        <v>528109000</v>
      </c>
      <c r="R158" s="5">
        <v>230500000</v>
      </c>
      <c r="U158" s="5">
        <v>160000000</v>
      </c>
      <c r="V158" s="5">
        <v>750000000</v>
      </c>
    </row>
    <row r="159" spans="3:22" ht="15.5" x14ac:dyDescent="0.35">
      <c r="C159" t="s">
        <v>954</v>
      </c>
      <c r="V159" s="5">
        <v>55189621000</v>
      </c>
    </row>
    <row r="160" spans="3:22" ht="15.5" x14ac:dyDescent="0.35">
      <c r="C160" t="s">
        <v>1238</v>
      </c>
      <c r="E160" s="5">
        <v>-5232816000</v>
      </c>
      <c r="G160" s="5">
        <v>-7400000</v>
      </c>
      <c r="I160" s="5">
        <v>-5246038000</v>
      </c>
      <c r="J160" s="5">
        <v>-4513770000</v>
      </c>
      <c r="K160" s="5">
        <v>-15082124000</v>
      </c>
      <c r="L160" s="5">
        <v>-7489894000</v>
      </c>
      <c r="M160" s="5">
        <v>-115291000</v>
      </c>
    </row>
    <row r="161" spans="3:22" ht="15.5" x14ac:dyDescent="0.35">
      <c r="C161" t="s">
        <v>1609</v>
      </c>
      <c r="E161" s="5">
        <v>8706977000</v>
      </c>
      <c r="G161" s="5">
        <v>-5794054000</v>
      </c>
      <c r="K161" s="5">
        <v>-9825964000</v>
      </c>
      <c r="L161" s="5">
        <v>-15360750000</v>
      </c>
      <c r="M161" s="5">
        <v>-3366534000</v>
      </c>
      <c r="N161" s="5">
        <v>-25800000</v>
      </c>
    </row>
    <row r="162" spans="3:22" ht="15.5" x14ac:dyDescent="0.35">
      <c r="C162" t="s">
        <v>1879</v>
      </c>
      <c r="N162" s="5">
        <v>-52799000</v>
      </c>
      <c r="O162" s="5">
        <v>-89151000</v>
      </c>
      <c r="P162" s="5">
        <v>-206735000</v>
      </c>
    </row>
    <row r="163" spans="3:22" ht="15.5" x14ac:dyDescent="0.35">
      <c r="C163" t="s">
        <v>168</v>
      </c>
      <c r="D163" s="5">
        <v>-140976000</v>
      </c>
      <c r="E163" s="5">
        <v>-17924326000</v>
      </c>
      <c r="F163" s="5">
        <v>-5544641000</v>
      </c>
      <c r="G163" s="5">
        <v>-1755898000</v>
      </c>
      <c r="I163" s="5">
        <v>-25482995000</v>
      </c>
      <c r="J163" s="5">
        <v>-10802391000</v>
      </c>
      <c r="K163" s="5">
        <v>-3418391000</v>
      </c>
      <c r="L163" s="5">
        <v>-1151317000</v>
      </c>
      <c r="M163" s="5">
        <v>-1226394000</v>
      </c>
      <c r="N163" s="5">
        <v>-860166000</v>
      </c>
      <c r="O163" s="5">
        <v>-1288454000</v>
      </c>
      <c r="P163" s="5">
        <v>-1258789000</v>
      </c>
      <c r="Q163" s="5">
        <v>-9232966000</v>
      </c>
      <c r="R163" s="5">
        <v>-30443734000</v>
      </c>
      <c r="S163" s="5">
        <v>-7993466000</v>
      </c>
      <c r="T163" s="5">
        <v>-4527793000</v>
      </c>
      <c r="U163" s="5">
        <v>-7080555000</v>
      </c>
      <c r="V163" s="5">
        <v>-2789012000</v>
      </c>
    </row>
    <row r="164" spans="3:22" ht="15.5" x14ac:dyDescent="0.35">
      <c r="C164" t="s">
        <v>186</v>
      </c>
      <c r="D164" s="5">
        <v>-1075192000</v>
      </c>
      <c r="E164" s="5">
        <v>-11893909000</v>
      </c>
      <c r="I164" s="5">
        <v>-11893909000</v>
      </c>
      <c r="J164" s="5">
        <v>-13640470000</v>
      </c>
      <c r="N164" s="5">
        <v>1481422052000</v>
      </c>
      <c r="P164" s="5">
        <v>1372992453000</v>
      </c>
      <c r="Q164" s="5">
        <v>30339083000</v>
      </c>
      <c r="R164" s="5">
        <v>5148925000</v>
      </c>
      <c r="S164" s="5">
        <v>5278119000</v>
      </c>
      <c r="T164" s="5">
        <v>475860771000</v>
      </c>
      <c r="U164" s="5">
        <v>13000000000</v>
      </c>
    </row>
    <row r="165" spans="3:22" ht="15.5" x14ac:dyDescent="0.35">
      <c r="C165" t="s">
        <v>1880</v>
      </c>
    </row>
    <row r="166" spans="3:22" ht="15.5" x14ac:dyDescent="0.35">
      <c r="C166" t="s">
        <v>628</v>
      </c>
    </row>
    <row r="167" spans="3:22" ht="15.5" x14ac:dyDescent="0.35">
      <c r="C167" t="s">
        <v>1056</v>
      </c>
      <c r="T167" s="5">
        <v>475000000000</v>
      </c>
      <c r="U167" s="5">
        <v>13000000000</v>
      </c>
    </row>
    <row r="168" spans="3:22" ht="15.5" x14ac:dyDescent="0.35">
      <c r="C168" t="s">
        <v>461</v>
      </c>
      <c r="D168" s="5">
        <v>-1075192000</v>
      </c>
      <c r="E168" s="5">
        <v>-11893909000</v>
      </c>
      <c r="I168" s="5">
        <v>-11893909000</v>
      </c>
      <c r="J168" s="5">
        <v>-13640470000</v>
      </c>
    </row>
    <row r="169" spans="3:22" ht="15.5" x14ac:dyDescent="0.35">
      <c r="C169" t="s">
        <v>537</v>
      </c>
      <c r="N169" s="5">
        <v>1481422052000</v>
      </c>
      <c r="P169" s="5">
        <v>1372992453000</v>
      </c>
    </row>
    <row r="170" spans="3:22" ht="15.5" x14ac:dyDescent="0.35">
      <c r="C170" t="s">
        <v>1881</v>
      </c>
      <c r="Q170" s="5">
        <v>30339083000</v>
      </c>
      <c r="R170" s="5">
        <v>5148925000</v>
      </c>
      <c r="S170" s="5">
        <v>5278119000</v>
      </c>
      <c r="T170" s="5">
        <v>7473410000</v>
      </c>
    </row>
    <row r="171" spans="3:22" ht="15.5" x14ac:dyDescent="0.35">
      <c r="C171" t="s">
        <v>1882</v>
      </c>
    </row>
    <row r="172" spans="3:22" ht="15.5" x14ac:dyDescent="0.35">
      <c r="C172" t="s">
        <v>786</v>
      </c>
      <c r="T172" s="5">
        <v>-6612639000</v>
      </c>
    </row>
    <row r="173" spans="3:22" ht="15.5" x14ac:dyDescent="0.35">
      <c r="C173" t="s">
        <v>215</v>
      </c>
      <c r="D173" s="5">
        <v>-255001793000</v>
      </c>
      <c r="E173" s="5">
        <v>253394729000</v>
      </c>
      <c r="F173" s="5">
        <v>-536909432000</v>
      </c>
      <c r="G173" s="5">
        <v>196540161000</v>
      </c>
      <c r="I173" s="5">
        <v>108675272000</v>
      </c>
      <c r="J173" s="5">
        <v>-823230267000</v>
      </c>
      <c r="K173" s="5">
        <v>918289300000</v>
      </c>
      <c r="L173" s="5">
        <v>-489630421000</v>
      </c>
      <c r="M173" s="5">
        <v>685431595000</v>
      </c>
      <c r="N173" s="5">
        <v>-127765205000</v>
      </c>
      <c r="O173" s="5">
        <v>79269813000</v>
      </c>
      <c r="P173" s="5">
        <v>16847844000</v>
      </c>
      <c r="Q173" s="5">
        <v>279972007000</v>
      </c>
      <c r="R173" s="5">
        <v>-288355316000</v>
      </c>
      <c r="S173" s="5">
        <v>-178315591000</v>
      </c>
      <c r="T173" s="5">
        <v>-41197246000</v>
      </c>
      <c r="U173" s="5">
        <v>835408302000</v>
      </c>
      <c r="V173" s="5">
        <v>302108501000</v>
      </c>
    </row>
    <row r="174" spans="3:22" ht="15.5" x14ac:dyDescent="0.35">
      <c r="C174" t="s">
        <v>216</v>
      </c>
      <c r="D174" s="5">
        <v>1423141611000</v>
      </c>
      <c r="E174" s="5">
        <v>1000</v>
      </c>
      <c r="I174" s="5">
        <v>1314466339000</v>
      </c>
      <c r="J174" s="5">
        <v>2137696606000</v>
      </c>
      <c r="K174" s="5">
        <v>1219407306000</v>
      </c>
      <c r="L174" s="5">
        <v>1709037727000</v>
      </c>
      <c r="M174" s="5">
        <v>1023606132000</v>
      </c>
      <c r="N174" s="5">
        <v>1151371337000</v>
      </c>
      <c r="O174" s="5">
        <v>1072101524000</v>
      </c>
      <c r="P174" s="5">
        <v>1055253680000</v>
      </c>
      <c r="Q174" s="5">
        <v>775281673000</v>
      </c>
      <c r="R174" s="5">
        <v>1063636989000</v>
      </c>
      <c r="S174" s="5">
        <v>1241952580000</v>
      </c>
      <c r="T174" s="5">
        <v>1283149826000</v>
      </c>
      <c r="U174" s="5">
        <v>447741524000</v>
      </c>
      <c r="V174" s="5">
        <v>146382273000</v>
      </c>
    </row>
    <row r="175" spans="3:22" ht="15.5" x14ac:dyDescent="0.35">
      <c r="C175" t="s">
        <v>220</v>
      </c>
      <c r="D175" s="5">
        <v>1168139818000</v>
      </c>
      <c r="E175" s="5">
        <v>253394730000</v>
      </c>
      <c r="F175" s="5">
        <v>-536909432000</v>
      </c>
      <c r="G175" s="5">
        <v>196540161000</v>
      </c>
      <c r="I175" s="5">
        <v>1423141611000</v>
      </c>
      <c r="J175" s="5">
        <v>1314466339000</v>
      </c>
      <c r="K175" s="5">
        <v>2137696606000</v>
      </c>
      <c r="L175" s="5">
        <v>1219407306000</v>
      </c>
      <c r="M175" s="5">
        <v>1709037727000</v>
      </c>
      <c r="N175" s="5">
        <v>1023606132000</v>
      </c>
      <c r="O175" s="5">
        <v>1151371337000</v>
      </c>
      <c r="P175" s="5">
        <v>1072101524000</v>
      </c>
      <c r="Q175" s="5">
        <v>1055253680000</v>
      </c>
      <c r="R175" s="5">
        <v>775281673000</v>
      </c>
      <c r="S175" s="5">
        <v>1063636989000</v>
      </c>
      <c r="T175" s="5">
        <v>1241952580000</v>
      </c>
      <c r="U175" s="5">
        <v>1283149826000</v>
      </c>
      <c r="V175" s="5">
        <v>448490774000</v>
      </c>
    </row>
    <row r="177" spans="2:22" ht="15.5" x14ac:dyDescent="0.35">
      <c r="B177" t="s">
        <v>221</v>
      </c>
      <c r="C177" t="s">
        <v>11</v>
      </c>
      <c r="D177" s="5">
        <v>38810000000</v>
      </c>
      <c r="E177" s="5">
        <v>38810000000</v>
      </c>
      <c r="F177" s="5">
        <v>38810000000</v>
      </c>
      <c r="G177" s="5">
        <v>38810000000</v>
      </c>
      <c r="I177" s="5">
        <v>38810000000</v>
      </c>
      <c r="J177" s="5">
        <v>38810000000</v>
      </c>
      <c r="K177" s="5">
        <v>38810000000</v>
      </c>
      <c r="L177" s="5">
        <v>38810000000</v>
      </c>
      <c r="M177" s="5">
        <v>38810000000</v>
      </c>
      <c r="N177" s="5">
        <v>38810000000</v>
      </c>
      <c r="O177" s="5">
        <v>23960000000</v>
      </c>
      <c r="P177" s="5">
        <v>23960000000</v>
      </c>
      <c r="Q177" s="5">
        <v>10200000000</v>
      </c>
      <c r="R177" s="5">
        <v>9920000000</v>
      </c>
      <c r="S177" s="5">
        <v>9870000000</v>
      </c>
      <c r="T177" s="5">
        <v>9820000000</v>
      </c>
      <c r="U177" s="5">
        <v>5000000000</v>
      </c>
      <c r="V177" s="5">
        <v>0</v>
      </c>
    </row>
    <row r="178" spans="2:22" ht="15.5" x14ac:dyDescent="0.35">
      <c r="C178" t="s">
        <v>222</v>
      </c>
      <c r="D178" s="6">
        <v>1.29</v>
      </c>
      <c r="E178" s="6">
        <v>-0.6</v>
      </c>
      <c r="F178" s="6">
        <v>0.44</v>
      </c>
      <c r="G178" s="6">
        <v>0.34</v>
      </c>
    </row>
    <row r="179" spans="2:22" ht="15.5" x14ac:dyDescent="0.35">
      <c r="C179" t="s">
        <v>223</v>
      </c>
      <c r="D179" s="6">
        <v>38.76</v>
      </c>
      <c r="E179" s="6">
        <v>-88.33</v>
      </c>
      <c r="F179" s="6">
        <v>118.18</v>
      </c>
      <c r="G179" s="6">
        <v>147.06</v>
      </c>
    </row>
    <row r="180" spans="2:22" ht="15.5" x14ac:dyDescent="0.35">
      <c r="C180" t="s">
        <v>72</v>
      </c>
      <c r="D180" s="6">
        <v>5.91</v>
      </c>
      <c r="E180" s="6">
        <v>6.33</v>
      </c>
      <c r="F180" s="6">
        <v>6.69</v>
      </c>
      <c r="G180" s="6">
        <v>6.67</v>
      </c>
    </row>
    <row r="181" spans="2:22" ht="15.5" x14ac:dyDescent="0.35">
      <c r="C181" t="s">
        <v>224</v>
      </c>
      <c r="D181" s="5">
        <v>54330000000</v>
      </c>
      <c r="E181" s="5">
        <v>-4680000000</v>
      </c>
      <c r="F181" s="5">
        <v>21190000000</v>
      </c>
      <c r="G181" s="5">
        <v>19270000000</v>
      </c>
    </row>
    <row r="182" spans="2:22" ht="15.5" x14ac:dyDescent="0.35">
      <c r="C182" t="s">
        <v>225</v>
      </c>
      <c r="D182" s="6">
        <v>2.5000000000000001E-3</v>
      </c>
      <c r="E182" s="6">
        <v>-1.1999999999999999E-3</v>
      </c>
      <c r="F182" s="6">
        <v>8.9999999999999998E-4</v>
      </c>
      <c r="G182" s="6">
        <v>7.000000000000001E-4</v>
      </c>
    </row>
    <row r="183" spans="2:22" ht="15.5" x14ac:dyDescent="0.35">
      <c r="C183" t="s">
        <v>226</v>
      </c>
      <c r="D183" s="6">
        <v>1.67E-2</v>
      </c>
      <c r="E183" s="6">
        <v>-7.8000000000000005E-3</v>
      </c>
      <c r="F183" s="6">
        <v>5.7999999999999996E-3</v>
      </c>
      <c r="G183" s="6">
        <v>4.5000000000000005E-3</v>
      </c>
    </row>
    <row r="184" spans="2:22" ht="15.5" x14ac:dyDescent="0.35">
      <c r="C184" t="s">
        <v>227</v>
      </c>
      <c r="D184" s="6">
        <v>2.5999999999999999E-3</v>
      </c>
      <c r="E184" s="6">
        <v>-5.9999999999999995E-4</v>
      </c>
      <c r="F184" s="6">
        <v>8.0000000000000004E-4</v>
      </c>
      <c r="G184" s="6">
        <v>7.000000000000001E-4</v>
      </c>
    </row>
    <row r="185" spans="2:22" ht="15.5" x14ac:dyDescent="0.35">
      <c r="C185" t="s">
        <v>228</v>
      </c>
    </row>
    <row r="186" spans="2:22" ht="15.5" x14ac:dyDescent="0.35">
      <c r="C186" t="s">
        <v>229</v>
      </c>
      <c r="D186" s="5">
        <v>3005000000000</v>
      </c>
      <c r="E186" s="5">
        <v>2972000000000</v>
      </c>
      <c r="F186" s="5">
        <v>2929000000000</v>
      </c>
      <c r="G186" s="5">
        <v>2899000000000</v>
      </c>
    </row>
    <row r="187" spans="2:22" ht="15.5" x14ac:dyDescent="0.35">
      <c r="C187" t="s">
        <v>230</v>
      </c>
      <c r="D187" s="6">
        <v>0.65</v>
      </c>
      <c r="E187" s="6">
        <v>0.69</v>
      </c>
      <c r="F187" s="6">
        <v>0.69</v>
      </c>
      <c r="G187" s="6">
        <v>0.67</v>
      </c>
    </row>
    <row r="188" spans="2:22" ht="15.5" x14ac:dyDescent="0.35">
      <c r="C188" t="s">
        <v>231</v>
      </c>
      <c r="D188" s="6">
        <v>77.41</v>
      </c>
      <c r="E188" s="6">
        <v>76.569999999999993</v>
      </c>
      <c r="F188" s="6">
        <v>75.48</v>
      </c>
      <c r="G188" s="6">
        <v>74.680000000000007</v>
      </c>
    </row>
    <row r="189" spans="2:22" ht="15.5" x14ac:dyDescent="0.35">
      <c r="C189" t="s">
        <v>232</v>
      </c>
      <c r="D189" s="6">
        <v>0.65</v>
      </c>
      <c r="E189" s="6">
        <v>0.7</v>
      </c>
      <c r="F189" s="6">
        <v>0.69</v>
      </c>
      <c r="G189" s="6">
        <v>0.67</v>
      </c>
    </row>
    <row r="190" spans="2:22" ht="15.5" x14ac:dyDescent="0.35">
      <c r="C190" t="s">
        <v>233</v>
      </c>
      <c r="D190" s="6">
        <v>76.790000000000006</v>
      </c>
      <c r="E190" s="6">
        <v>75.94</v>
      </c>
      <c r="F190" s="6">
        <v>74.849999999999994</v>
      </c>
      <c r="G190" s="6">
        <v>74.11</v>
      </c>
    </row>
    <row r="191" spans="2:22" ht="15.5" x14ac:dyDescent="0.35">
      <c r="C191" t="s">
        <v>234</v>
      </c>
    </row>
    <row r="192" spans="2:22" ht="15.5" x14ac:dyDescent="0.35">
      <c r="C192" t="s">
        <v>235</v>
      </c>
    </row>
    <row r="193" spans="3:22" ht="15.5" x14ac:dyDescent="0.35">
      <c r="C193" t="s">
        <v>236</v>
      </c>
      <c r="D193" s="5">
        <v>3005000000000</v>
      </c>
      <c r="E193" s="5">
        <v>2972000000000</v>
      </c>
      <c r="F193" s="5">
        <v>2929000000000</v>
      </c>
      <c r="G193" s="5">
        <v>2899000000000</v>
      </c>
    </row>
    <row r="194" spans="3:22" ht="15.5" x14ac:dyDescent="0.35">
      <c r="C194" t="s">
        <v>23</v>
      </c>
    </row>
    <row r="195" spans="3:22" ht="15.5" x14ac:dyDescent="0.35">
      <c r="C195" t="s">
        <v>20</v>
      </c>
    </row>
    <row r="196" spans="3:22" ht="15.5" x14ac:dyDescent="0.35">
      <c r="C196" t="s">
        <v>237</v>
      </c>
    </row>
    <row r="197" spans="3:22" ht="15.5" x14ac:dyDescent="0.35">
      <c r="C197" t="s">
        <v>238</v>
      </c>
      <c r="D197" s="5">
        <v>-251000000000</v>
      </c>
      <c r="E197" s="5">
        <v>287000000000</v>
      </c>
      <c r="F197" s="5">
        <v>-577000000000</v>
      </c>
      <c r="G197" s="5">
        <v>212000000000</v>
      </c>
    </row>
    <row r="198" spans="3:22" ht="15.5" x14ac:dyDescent="0.35">
      <c r="C198" t="s">
        <v>239</v>
      </c>
      <c r="D198" s="5">
        <v>0</v>
      </c>
      <c r="E198" s="5">
        <v>-18000000000</v>
      </c>
      <c r="F198" s="5">
        <v>-6000000000</v>
      </c>
      <c r="G198" s="5">
        <v>-2000000000</v>
      </c>
    </row>
    <row r="199" spans="3:22" ht="15.5" x14ac:dyDescent="0.35">
      <c r="C199" t="s">
        <v>12</v>
      </c>
      <c r="D199" s="5">
        <v>-251000000000</v>
      </c>
      <c r="E199" s="5">
        <v>270000000000</v>
      </c>
      <c r="F199" s="5">
        <v>-583000000000</v>
      </c>
      <c r="G199" s="5">
        <v>211000000000</v>
      </c>
    </row>
    <row r="200" spans="3:22" ht="15.5" x14ac:dyDescent="0.35">
      <c r="C200" t="s">
        <v>15</v>
      </c>
      <c r="D200" s="6">
        <v>-6.48</v>
      </c>
      <c r="E200" s="6">
        <v>6.95</v>
      </c>
      <c r="F200" s="6">
        <v>-15.01</v>
      </c>
      <c r="G200" s="6">
        <v>5.43</v>
      </c>
    </row>
    <row r="201" spans="3:22" ht="15.5" x14ac:dyDescent="0.35">
      <c r="C201" t="s">
        <v>57</v>
      </c>
      <c r="I201" s="6">
        <v>0.52</v>
      </c>
      <c r="J201" s="6">
        <v>3.5</v>
      </c>
      <c r="K201" s="6">
        <v>6.3</v>
      </c>
      <c r="L201" s="6">
        <v>6.45</v>
      </c>
      <c r="M201" s="6">
        <v>-21.08</v>
      </c>
      <c r="O201" s="6">
        <v>0.55000000000000004</v>
      </c>
      <c r="P201" s="6">
        <v>0.87</v>
      </c>
      <c r="Q201" s="6">
        <v>-95.03</v>
      </c>
      <c r="R201" s="6">
        <v>1.97</v>
      </c>
      <c r="S201" s="6">
        <v>5.43</v>
      </c>
      <c r="T201" s="6">
        <v>7.22</v>
      </c>
      <c r="U201" s="6">
        <v>4.2699999999999996</v>
      </c>
      <c r="V201" s="6">
        <v>367260.27</v>
      </c>
    </row>
    <row r="202" spans="3:22" ht="15.5" x14ac:dyDescent="0.35">
      <c r="C202" t="s">
        <v>71</v>
      </c>
      <c r="I202" s="6">
        <v>101.92</v>
      </c>
      <c r="J202" s="6">
        <v>14.29</v>
      </c>
      <c r="K202" s="6">
        <v>8.57</v>
      </c>
      <c r="L202" s="6">
        <v>9.77</v>
      </c>
      <c r="M202" s="6">
        <v>-4.03</v>
      </c>
      <c r="N202" s="5">
        <v>0</v>
      </c>
      <c r="O202" s="6">
        <v>90.91</v>
      </c>
      <c r="P202" s="6">
        <v>57.47</v>
      </c>
      <c r="Q202" s="6">
        <v>-0.68</v>
      </c>
      <c r="R202" s="6">
        <v>60.91</v>
      </c>
      <c r="S202" s="6">
        <v>46.04</v>
      </c>
      <c r="T202" s="6">
        <v>24.93</v>
      </c>
      <c r="U202" s="5">
        <v>0</v>
      </c>
      <c r="V202" s="5">
        <v>0</v>
      </c>
    </row>
    <row r="203" spans="3:22" ht="15.5" x14ac:dyDescent="0.35">
      <c r="C203" t="s">
        <v>74</v>
      </c>
      <c r="I203" s="6">
        <v>1.71</v>
      </c>
      <c r="J203" s="6">
        <v>1.67</v>
      </c>
      <c r="K203" s="6">
        <v>1.87</v>
      </c>
      <c r="L203" s="6">
        <v>2.59</v>
      </c>
      <c r="M203" s="6">
        <v>4.5199999999999996</v>
      </c>
      <c r="N203" s="6">
        <v>4.51</v>
      </c>
      <c r="O203" s="6">
        <v>1.81</v>
      </c>
      <c r="P203" s="5">
        <v>2</v>
      </c>
      <c r="Q203" s="6">
        <v>0.84</v>
      </c>
      <c r="R203" s="6">
        <v>1.72</v>
      </c>
      <c r="S203" s="6">
        <v>3.47</v>
      </c>
      <c r="T203" s="6">
        <v>3.36</v>
      </c>
      <c r="U203" s="5">
        <v>0</v>
      </c>
      <c r="V203" s="5">
        <v>0</v>
      </c>
    </row>
    <row r="204" spans="3:22" ht="15.5" x14ac:dyDescent="0.35">
      <c r="C204" t="s">
        <v>240</v>
      </c>
      <c r="I204" s="5">
        <v>54300000000</v>
      </c>
      <c r="J204" s="5">
        <v>127650000000</v>
      </c>
      <c r="K204" s="5">
        <v>255440000000</v>
      </c>
      <c r="L204" s="6">
        <v>269089999999.99997</v>
      </c>
      <c r="M204" s="5">
        <v>-800730000000</v>
      </c>
      <c r="N204" s="5">
        <v>23780000000</v>
      </c>
      <c r="O204" s="5">
        <v>28900000000</v>
      </c>
      <c r="P204" s="5">
        <v>17070000000</v>
      </c>
    </row>
    <row r="205" spans="3:22" ht="15.5" x14ac:dyDescent="0.35">
      <c r="C205" t="s">
        <v>241</v>
      </c>
      <c r="I205" s="6">
        <v>1E-3</v>
      </c>
      <c r="J205" s="6">
        <v>8.1000000000000013E-3</v>
      </c>
      <c r="K205" s="6">
        <v>1.41E-2</v>
      </c>
      <c r="L205" s="6">
        <v>1.6899999999999998E-2</v>
      </c>
      <c r="M205" s="6">
        <v>-5.67E-2</v>
      </c>
      <c r="N205" s="5">
        <v>0</v>
      </c>
      <c r="O205" s="6">
        <v>1.1999999999999999E-3</v>
      </c>
      <c r="P205" s="6">
        <v>2.3999999999999998E-3</v>
      </c>
      <c r="Q205" s="6">
        <v>-0.11230000000000001</v>
      </c>
      <c r="R205" s="6">
        <v>2.2000000000000001E-3</v>
      </c>
      <c r="S205" s="6">
        <v>7.4999999999999997E-3</v>
      </c>
      <c r="T205" s="6">
        <v>1.1399999999999999E-2</v>
      </c>
      <c r="U205" s="6">
        <v>5.3E-3</v>
      </c>
      <c r="V205" s="6">
        <v>1.7299999999999999E-2</v>
      </c>
    </row>
    <row r="206" spans="3:22" ht="15.5" x14ac:dyDescent="0.35">
      <c r="C206" t="s">
        <v>242</v>
      </c>
      <c r="I206" s="6">
        <v>6.7000000000000002E-3</v>
      </c>
      <c r="J206" s="6">
        <v>4.6900000000000004E-2</v>
      </c>
      <c r="K206" s="6">
        <v>8.8300000000000003E-2</v>
      </c>
      <c r="L206" s="6">
        <v>0.1</v>
      </c>
      <c r="M206" s="6">
        <v>-0.35539999999999999</v>
      </c>
      <c r="N206" s="5">
        <v>0</v>
      </c>
      <c r="O206" s="6">
        <v>7.8000000000000005E-3</v>
      </c>
      <c r="P206" s="6">
        <v>1.2500000000000001E-2</v>
      </c>
      <c r="Q206" s="6">
        <v>-3.5333999999999999</v>
      </c>
      <c r="R206" s="6">
        <v>1.6399999999999998E-2</v>
      </c>
      <c r="S206" s="6">
        <v>4.6399999999999997E-2</v>
      </c>
      <c r="T206" s="6">
        <v>6.6100000000000006E-2</v>
      </c>
      <c r="U206" s="6">
        <v>4.0599999999999997E-2</v>
      </c>
      <c r="V206" s="6">
        <v>7.5499999999999998E-2</v>
      </c>
    </row>
    <row r="207" spans="3:22" ht="15.5" x14ac:dyDescent="0.35">
      <c r="C207" t="s">
        <v>243</v>
      </c>
      <c r="I207" s="6">
        <v>1.6000000000000001E-3</v>
      </c>
      <c r="J207" s="6">
        <v>6.0999999999999995E-3</v>
      </c>
      <c r="K207" s="6">
        <v>1.4800000000000001E-2</v>
      </c>
      <c r="L207" s="6">
        <v>1.7399999999999999E-2</v>
      </c>
      <c r="M207" s="6">
        <v>-6.3700000000000007E-2</v>
      </c>
      <c r="N207" s="6">
        <v>5.0000000000000001E-4</v>
      </c>
      <c r="O207" s="6">
        <v>1.9E-3</v>
      </c>
      <c r="P207" s="6">
        <v>5.0000000000000001E-4</v>
      </c>
      <c r="Q207" s="6">
        <v>-0.11070000000000001</v>
      </c>
      <c r="R207" s="6">
        <v>3.4999999999999996E-3</v>
      </c>
      <c r="S207" s="6">
        <v>1.1699999999999999E-2</v>
      </c>
      <c r="T207" s="6">
        <v>1.9E-2</v>
      </c>
      <c r="U207" s="6">
        <v>9.3999999999999986E-3</v>
      </c>
      <c r="V207" s="6">
        <v>3.1300000000000001E-2</v>
      </c>
    </row>
    <row r="208" spans="3:22" ht="15.5" x14ac:dyDescent="0.35">
      <c r="C208" t="s">
        <v>244</v>
      </c>
    </row>
    <row r="209" spans="2:22" ht="15.5" x14ac:dyDescent="0.35">
      <c r="C209" t="s">
        <v>68</v>
      </c>
      <c r="I209" s="6">
        <v>0.69</v>
      </c>
      <c r="J209" s="6">
        <v>0.67</v>
      </c>
      <c r="K209" s="6">
        <v>0.76</v>
      </c>
      <c r="L209" s="6">
        <v>0.98</v>
      </c>
      <c r="M209" s="6">
        <v>1.43</v>
      </c>
      <c r="N209" s="6">
        <v>1.03</v>
      </c>
      <c r="O209" s="6">
        <v>0.71</v>
      </c>
      <c r="P209" s="6">
        <v>0.72</v>
      </c>
      <c r="Q209" s="6">
        <v>2.42</v>
      </c>
      <c r="R209" s="5">
        <v>1</v>
      </c>
      <c r="S209" s="6">
        <v>2.14</v>
      </c>
      <c r="T209" s="6">
        <v>1.65</v>
      </c>
      <c r="U209" s="5">
        <v>0</v>
      </c>
      <c r="V209" s="5">
        <v>0</v>
      </c>
    </row>
    <row r="210" spans="2:22" ht="15.5" x14ac:dyDescent="0.35">
      <c r="C210" t="s">
        <v>65</v>
      </c>
      <c r="I210" s="6">
        <v>76.569999999999993</v>
      </c>
      <c r="J210" s="6">
        <v>74.680000000000007</v>
      </c>
      <c r="K210" s="6">
        <v>71.400000000000006</v>
      </c>
      <c r="L210" s="6">
        <v>64.55</v>
      </c>
      <c r="M210" s="6">
        <v>59.31</v>
      </c>
      <c r="N210" s="6">
        <v>80.27</v>
      </c>
      <c r="O210" s="6">
        <v>70.73</v>
      </c>
      <c r="P210" s="6">
        <v>69.64</v>
      </c>
      <c r="Q210" s="6">
        <v>26.89</v>
      </c>
      <c r="R210" s="6">
        <v>119.76</v>
      </c>
      <c r="S210" s="6">
        <v>117.04</v>
      </c>
      <c r="T210" s="6">
        <v>109.19</v>
      </c>
      <c r="U210" s="6">
        <v>105.2</v>
      </c>
      <c r="V210" s="6">
        <v>4867227.46</v>
      </c>
    </row>
    <row r="211" spans="2:22" ht="15.5" x14ac:dyDescent="0.35">
      <c r="C211" t="s">
        <v>245</v>
      </c>
      <c r="I211" s="6">
        <v>0.7</v>
      </c>
      <c r="J211" s="6">
        <v>0.67</v>
      </c>
      <c r="K211" s="6">
        <v>0.76</v>
      </c>
      <c r="L211" s="6">
        <v>0.98</v>
      </c>
      <c r="M211" s="6">
        <v>1.43</v>
      </c>
      <c r="N211" s="6">
        <v>1.03</v>
      </c>
      <c r="O211" s="6">
        <v>0.71</v>
      </c>
      <c r="P211" s="6">
        <v>0.72</v>
      </c>
      <c r="Q211" s="6">
        <v>2.79</v>
      </c>
      <c r="R211" s="5">
        <v>1</v>
      </c>
      <c r="S211" s="6">
        <v>2.14</v>
      </c>
      <c r="T211" s="6">
        <v>1.65</v>
      </c>
      <c r="U211" s="5">
        <v>0</v>
      </c>
      <c r="V211" s="5">
        <v>0</v>
      </c>
    </row>
    <row r="212" spans="2:22" ht="15.5" x14ac:dyDescent="0.35">
      <c r="C212" t="s">
        <v>246</v>
      </c>
      <c r="I212" s="6">
        <v>75.94</v>
      </c>
      <c r="J212" s="6">
        <v>74.12</v>
      </c>
      <c r="K212" s="6">
        <v>70.849999999999994</v>
      </c>
      <c r="L212" s="6">
        <v>64.349999999999994</v>
      </c>
      <c r="M212" s="6">
        <v>59.3</v>
      </c>
      <c r="N212" s="6">
        <v>80.2</v>
      </c>
      <c r="O212" s="6">
        <v>70.45</v>
      </c>
      <c r="P212" s="6">
        <v>69.16</v>
      </c>
      <c r="Q212" s="6">
        <v>23.33</v>
      </c>
      <c r="R212" s="6">
        <v>119.46</v>
      </c>
      <c r="S212" s="6">
        <v>116.75</v>
      </c>
      <c r="T212" s="6">
        <v>109.02</v>
      </c>
      <c r="U212" s="6">
        <v>104.74</v>
      </c>
      <c r="V212" s="6">
        <v>4854799.75</v>
      </c>
    </row>
    <row r="213" spans="2:22" ht="15.5" x14ac:dyDescent="0.35">
      <c r="C213" t="s">
        <v>247</v>
      </c>
    </row>
    <row r="214" spans="2:22" ht="15.5" x14ac:dyDescent="0.35">
      <c r="C214" t="s">
        <v>248</v>
      </c>
    </row>
    <row r="215" spans="2:22" ht="15.5" x14ac:dyDescent="0.35">
      <c r="C215" t="s">
        <v>25</v>
      </c>
    </row>
    <row r="216" spans="2:22" ht="15.5" x14ac:dyDescent="0.35">
      <c r="C216" t="s">
        <v>22</v>
      </c>
    </row>
    <row r="217" spans="2:22" ht="15.5" x14ac:dyDescent="0.35">
      <c r="C217" t="s">
        <v>249</v>
      </c>
    </row>
    <row r="218" spans="2:22" ht="15.5" x14ac:dyDescent="0.35">
      <c r="C218" t="s">
        <v>250</v>
      </c>
      <c r="I218" s="5">
        <v>113000000000</v>
      </c>
      <c r="J218" s="5">
        <v>-832000000000</v>
      </c>
      <c r="K218" s="5">
        <v>942000000000</v>
      </c>
      <c r="L218" s="5">
        <v>-431000000000</v>
      </c>
      <c r="M218" s="5">
        <v>590000000000</v>
      </c>
      <c r="N218" s="5">
        <v>-1690000000000</v>
      </c>
      <c r="O218" s="5">
        <v>-66000000000</v>
      </c>
      <c r="P218" s="5">
        <v>-1876000000000</v>
      </c>
      <c r="Q218" s="5">
        <v>230000000000</v>
      </c>
      <c r="R218" s="5">
        <v>252000000000</v>
      </c>
      <c r="S218" s="5">
        <v>-259000000000</v>
      </c>
      <c r="T218" s="5">
        <v>-1120000000000</v>
      </c>
      <c r="U218" s="5">
        <v>1306000000000</v>
      </c>
      <c r="V218" s="5">
        <v>635000000000</v>
      </c>
    </row>
    <row r="219" spans="2:22" ht="15.5" x14ac:dyDescent="0.35">
      <c r="C219" t="s">
        <v>251</v>
      </c>
      <c r="I219" s="5">
        <v>-25000000000</v>
      </c>
      <c r="J219" s="5">
        <v>-11000000000</v>
      </c>
      <c r="K219" s="5">
        <v>-3000000000</v>
      </c>
      <c r="L219" s="5">
        <v>-1000000000</v>
      </c>
      <c r="M219" s="5">
        <v>-1000000000</v>
      </c>
      <c r="N219" s="5">
        <v>-348000000000</v>
      </c>
      <c r="O219" s="5">
        <v>-66000000000</v>
      </c>
      <c r="P219" s="5">
        <v>-1000000000</v>
      </c>
      <c r="Q219" s="5">
        <v>-9000000000</v>
      </c>
      <c r="R219" s="5">
        <v>-30000000000</v>
      </c>
      <c r="S219" s="5">
        <v>-8000000000</v>
      </c>
      <c r="T219" s="5">
        <v>-5000000000</v>
      </c>
      <c r="U219" s="5">
        <v>-7000000000</v>
      </c>
      <c r="V219" s="5">
        <v>-3000000000</v>
      </c>
    </row>
    <row r="220" spans="2:22" ht="15.5" x14ac:dyDescent="0.35">
      <c r="C220" t="s">
        <v>14</v>
      </c>
      <c r="I220" s="5">
        <v>88000000000</v>
      </c>
      <c r="J220" s="5">
        <v>-843000000000</v>
      </c>
      <c r="K220" s="5">
        <v>939000000000</v>
      </c>
      <c r="L220" s="5">
        <v>-432000000000</v>
      </c>
      <c r="M220" s="5">
        <v>589000000000</v>
      </c>
      <c r="N220" s="5">
        <v>-2038000000000</v>
      </c>
      <c r="O220" s="5">
        <v>-132000000000</v>
      </c>
      <c r="P220" s="5">
        <v>-1878000000000</v>
      </c>
      <c r="Q220" s="5">
        <v>220000000000</v>
      </c>
      <c r="R220" s="5">
        <v>222000000000</v>
      </c>
      <c r="S220" s="5">
        <v>-267000000000</v>
      </c>
      <c r="T220" s="5">
        <v>-1124000000000</v>
      </c>
      <c r="U220" s="5">
        <v>1299000000000</v>
      </c>
      <c r="V220" s="5">
        <v>632000000000</v>
      </c>
    </row>
    <row r="221" spans="2:22" ht="15.5" x14ac:dyDescent="0.35">
      <c r="C221" t="s">
        <v>16</v>
      </c>
      <c r="I221" s="6">
        <v>2.2599999999999998</v>
      </c>
      <c r="J221" s="6">
        <v>-21.71</v>
      </c>
      <c r="K221" s="6">
        <v>24.19</v>
      </c>
      <c r="L221" s="6">
        <v>-11.13</v>
      </c>
      <c r="M221" s="6">
        <v>15.17</v>
      </c>
      <c r="N221" s="6">
        <v>-52.52</v>
      </c>
      <c r="O221" s="6">
        <v>-5.49</v>
      </c>
      <c r="P221" s="6">
        <v>-78.37</v>
      </c>
      <c r="Q221" s="6">
        <v>21.61</v>
      </c>
      <c r="R221" s="6">
        <v>22.37</v>
      </c>
      <c r="S221" s="6">
        <v>-27.01</v>
      </c>
      <c r="T221" s="6">
        <v>-114.43</v>
      </c>
      <c r="U221" s="6">
        <v>259.81</v>
      </c>
      <c r="V221" s="6">
        <v>6254043.2199999997</v>
      </c>
    </row>
    <row r="223" spans="2:22" ht="15.5" x14ac:dyDescent="0.35">
      <c r="B223" t="s">
        <v>252</v>
      </c>
      <c r="C223" t="s">
        <v>253</v>
      </c>
      <c r="D223" s="5">
        <v>50000000000</v>
      </c>
      <c r="E223" s="5">
        <v>-23000000000</v>
      </c>
      <c r="F223" s="5">
        <v>17000000000</v>
      </c>
      <c r="G223" s="5">
        <v>13000000000</v>
      </c>
      <c r="H223" s="5">
        <v>200000000000</v>
      </c>
      <c r="I223" s="5">
        <v>20000000000</v>
      </c>
      <c r="J223" s="5">
        <v>136000000000</v>
      </c>
      <c r="K223" s="5">
        <v>245000000000</v>
      </c>
      <c r="L223" s="5">
        <v>251000000000</v>
      </c>
      <c r="M223" s="5">
        <v>-818000000000</v>
      </c>
      <c r="N223" s="5">
        <v>128000000</v>
      </c>
      <c r="O223" s="5">
        <v>13000000000</v>
      </c>
      <c r="P223" s="5">
        <v>21000000000</v>
      </c>
      <c r="Q223" s="5">
        <v>-969000000000</v>
      </c>
    </row>
    <row r="224" spans="2:22" ht="15.5" x14ac:dyDescent="0.35">
      <c r="C224" t="s">
        <v>254</v>
      </c>
      <c r="H224" s="5">
        <v>57000000000</v>
      </c>
      <c r="I224" s="5">
        <v>20000000000</v>
      </c>
      <c r="J224" s="5">
        <v>136000000000</v>
      </c>
      <c r="K224" s="5">
        <v>245000000000</v>
      </c>
      <c r="L224" s="5">
        <v>251000000000</v>
      </c>
      <c r="M224" s="5">
        <v>-818000000000</v>
      </c>
      <c r="N224" s="5">
        <v>128000000</v>
      </c>
      <c r="O224" s="5">
        <v>13000000000</v>
      </c>
      <c r="P224" s="5">
        <v>21000000000</v>
      </c>
      <c r="Q224" s="5">
        <v>-969000000000</v>
      </c>
    </row>
    <row r="225" spans="3:17" ht="15.5" x14ac:dyDescent="0.35">
      <c r="C225" t="s">
        <v>56</v>
      </c>
      <c r="D225" s="6">
        <v>1.29</v>
      </c>
      <c r="E225" s="6">
        <v>-0.6</v>
      </c>
      <c r="F225" s="6">
        <v>0.44</v>
      </c>
      <c r="G225" s="6">
        <v>0.34</v>
      </c>
      <c r="H225" s="6">
        <v>5.16</v>
      </c>
      <c r="I225" s="6">
        <v>0.52</v>
      </c>
      <c r="J225" s="6">
        <v>3.5</v>
      </c>
      <c r="K225" s="6">
        <v>6.3</v>
      </c>
      <c r="L225" s="6">
        <v>6.45</v>
      </c>
      <c r="M225" s="6">
        <v>-21.08</v>
      </c>
      <c r="N225" s="5">
        <v>0</v>
      </c>
      <c r="O225" s="6">
        <v>0.34</v>
      </c>
      <c r="P225" s="6">
        <v>0.54</v>
      </c>
      <c r="Q225" s="6">
        <v>-24.96</v>
      </c>
    </row>
    <row r="226" spans="3:17" ht="15.5" x14ac:dyDescent="0.35">
      <c r="C226" t="s">
        <v>255</v>
      </c>
      <c r="H226" s="6">
        <v>1.47</v>
      </c>
      <c r="I226" s="6">
        <v>0.52</v>
      </c>
      <c r="J226" s="6">
        <v>3.5</v>
      </c>
      <c r="K226" s="6">
        <v>6.3</v>
      </c>
      <c r="L226" s="6">
        <v>6.45</v>
      </c>
      <c r="M226" s="6">
        <v>-21.08</v>
      </c>
      <c r="N226" s="5">
        <v>0</v>
      </c>
      <c r="O226" s="6">
        <v>0.34</v>
      </c>
      <c r="P226" s="6">
        <v>0.54</v>
      </c>
      <c r="Q226" s="6">
        <v>-24.96</v>
      </c>
    </row>
    <row r="227" spans="3:17" ht="15.5" x14ac:dyDescent="0.35">
      <c r="C227" t="s">
        <v>256</v>
      </c>
      <c r="D227" s="5">
        <v>328000000000</v>
      </c>
      <c r="E227" s="5">
        <v>325000000000</v>
      </c>
      <c r="F227" s="5">
        <v>302000000000</v>
      </c>
      <c r="G227" s="5">
        <v>291000000000</v>
      </c>
      <c r="H227" s="5">
        <v>1313000000000</v>
      </c>
      <c r="I227" s="5">
        <v>1203000000000</v>
      </c>
      <c r="J227" s="5">
        <v>1159000000000</v>
      </c>
      <c r="K227" s="5">
        <v>1120000000000</v>
      </c>
      <c r="L227" s="5">
        <v>942000000000</v>
      </c>
      <c r="M227" s="5">
        <v>730000000000</v>
      </c>
      <c r="N227" s="5">
        <v>715000000000</v>
      </c>
      <c r="O227" s="5">
        <v>663000000000</v>
      </c>
      <c r="P227" s="5">
        <v>599000000000</v>
      </c>
      <c r="Q227" s="5">
        <v>793000000000</v>
      </c>
    </row>
    <row r="228" spans="3:17" ht="15.5" x14ac:dyDescent="0.35">
      <c r="C228" t="s">
        <v>257</v>
      </c>
      <c r="H228" s="5">
        <v>1246000000000</v>
      </c>
      <c r="I228" s="5">
        <v>1203000000000</v>
      </c>
      <c r="J228" s="5">
        <v>1159000000000</v>
      </c>
      <c r="K228" s="5">
        <v>1120000000000</v>
      </c>
      <c r="L228" s="5">
        <v>942000000000</v>
      </c>
      <c r="M228" s="5">
        <v>730000000000</v>
      </c>
      <c r="N228" s="5">
        <v>715000000000</v>
      </c>
      <c r="O228" s="5">
        <v>663000000000</v>
      </c>
      <c r="P228" s="5">
        <v>599000000000</v>
      </c>
      <c r="Q228" s="5">
        <v>793000000000</v>
      </c>
    </row>
    <row r="229" spans="3:17" ht="15.5" x14ac:dyDescent="0.35">
      <c r="C229" t="s">
        <v>258</v>
      </c>
      <c r="I229" s="6">
        <v>9.69</v>
      </c>
    </row>
    <row r="230" spans="3:17" ht="15.5" x14ac:dyDescent="0.35">
      <c r="C230" t="s">
        <v>259</v>
      </c>
      <c r="I230" s="6">
        <v>34.020000000000003</v>
      </c>
    </row>
    <row r="231" spans="3:17" ht="15.5" x14ac:dyDescent="0.35">
      <c r="C231" t="s">
        <v>260</v>
      </c>
      <c r="I231" s="6">
        <v>7.49</v>
      </c>
    </row>
    <row r="232" spans="3:17" ht="15.5" x14ac:dyDescent="0.35">
      <c r="C232" t="s">
        <v>261</v>
      </c>
      <c r="I232" s="6">
        <v>2.9399999999999999E-2</v>
      </c>
    </row>
    <row r="233" spans="3:17" ht="15.5" x14ac:dyDescent="0.35">
      <c r="C233" t="s">
        <v>262</v>
      </c>
      <c r="I233" s="6">
        <v>1.56</v>
      </c>
    </row>
    <row r="234" spans="3:17" ht="15.5" x14ac:dyDescent="0.35">
      <c r="C234" t="s">
        <v>263</v>
      </c>
      <c r="I234" s="6">
        <v>0.65</v>
      </c>
    </row>
    <row r="235" spans="3:17" ht="15.5" x14ac:dyDescent="0.35">
      <c r="C235" t="s">
        <v>264</v>
      </c>
      <c r="I235" s="6">
        <v>-5.91</v>
      </c>
    </row>
    <row r="236" spans="3:17" ht="15.5" x14ac:dyDescent="0.35">
      <c r="C236" t="s">
        <v>265</v>
      </c>
      <c r="I236" s="6">
        <v>-5.48</v>
      </c>
    </row>
    <row r="237" spans="3:17" ht="15.5" x14ac:dyDescent="0.35">
      <c r="C237" t="s">
        <v>266</v>
      </c>
      <c r="I237" s="6">
        <v>29.14</v>
      </c>
    </row>
    <row r="238" spans="3:17" ht="15.5" x14ac:dyDescent="0.35">
      <c r="C238" t="s">
        <v>267</v>
      </c>
      <c r="I238" s="5">
        <v>21</v>
      </c>
    </row>
    <row r="239" spans="3:17" ht="15.5" x14ac:dyDescent="0.35">
      <c r="C239" t="s">
        <v>408</v>
      </c>
      <c r="I239" s="6">
        <v>-0.4</v>
      </c>
    </row>
    <row r="240" spans="3:17" ht="15.5" x14ac:dyDescent="0.35">
      <c r="C240" t="s">
        <v>409</v>
      </c>
      <c r="I240" s="6">
        <v>-0.6</v>
      </c>
    </row>
    <row r="241" spans="3:9" ht="15.5" x14ac:dyDescent="0.35">
      <c r="C241" t="s">
        <v>268</v>
      </c>
      <c r="I241" s="6">
        <v>1.47</v>
      </c>
    </row>
    <row r="242" spans="3:9" ht="15.5" x14ac:dyDescent="0.35">
      <c r="C242" t="s">
        <v>269</v>
      </c>
      <c r="I242" s="6">
        <v>5.16</v>
      </c>
    </row>
    <row r="243" spans="3:9" ht="15.5" x14ac:dyDescent="0.35">
      <c r="C243" t="s">
        <v>270</v>
      </c>
      <c r="I243" s="6">
        <v>32.1</v>
      </c>
    </row>
    <row r="244" spans="3:9" ht="15.5" x14ac:dyDescent="0.35">
      <c r="C244" t="s">
        <v>271</v>
      </c>
      <c r="D244" s="6">
        <v>0.57999999999999996</v>
      </c>
    </row>
    <row r="245" spans="3:9" ht="15.5" x14ac:dyDescent="0.35">
      <c r="C245" t="s">
        <v>272</v>
      </c>
      <c r="I245" s="6">
        <v>77.41</v>
      </c>
    </row>
    <row r="246" spans="3:9" ht="15.5" x14ac:dyDescent="0.35">
      <c r="C246" t="s">
        <v>273</v>
      </c>
      <c r="I246" s="6">
        <v>-9.1199999999999992</v>
      </c>
    </row>
    <row r="247" spans="3:9" ht="15.5" x14ac:dyDescent="0.35">
      <c r="C247" t="s">
        <v>278</v>
      </c>
      <c r="D247" s="6">
        <v>5.56</v>
      </c>
    </row>
    <row r="248" spans="3:9" ht="15.5" x14ac:dyDescent="0.35">
      <c r="C248" t="s">
        <v>280</v>
      </c>
      <c r="D248" s="6">
        <v>6.56</v>
      </c>
    </row>
    <row r="249" spans="3:9" ht="15.5" x14ac:dyDescent="0.35">
      <c r="C249" t="s">
        <v>12</v>
      </c>
      <c r="D249" s="5">
        <v>-251000000000</v>
      </c>
    </row>
    <row r="250" spans="3:9" ht="15.5" x14ac:dyDescent="0.35">
      <c r="C250" t="s">
        <v>281</v>
      </c>
      <c r="I250" s="6">
        <v>0.05</v>
      </c>
    </row>
    <row r="251" spans="3:9" ht="15.5" x14ac:dyDescent="0.35">
      <c r="C251" t="s">
        <v>282</v>
      </c>
      <c r="I251" s="6">
        <v>2.8999999999999998E-3</v>
      </c>
    </row>
    <row r="252" spans="3:9" ht="15.5" x14ac:dyDescent="0.35">
      <c r="C252" t="s">
        <v>283</v>
      </c>
      <c r="I252" s="6">
        <v>1.9E-2</v>
      </c>
    </row>
    <row r="253" spans="3:9" ht="15.5" x14ac:dyDescent="0.35">
      <c r="C253" t="s">
        <v>284</v>
      </c>
      <c r="I253" s="6">
        <v>3.4000000000000002E-3</v>
      </c>
    </row>
    <row r="254" spans="3:9" ht="15.5" x14ac:dyDescent="0.35">
      <c r="C254" t="s">
        <v>285</v>
      </c>
      <c r="I254" s="6">
        <v>1.89E-2</v>
      </c>
    </row>
    <row r="255" spans="3:9" ht="15.5" x14ac:dyDescent="0.35">
      <c r="C255" t="s">
        <v>291</v>
      </c>
      <c r="I255" s="6">
        <v>0.06</v>
      </c>
    </row>
    <row r="256" spans="3:9" ht="15.5" x14ac:dyDescent="0.35">
      <c r="C256" t="s">
        <v>52</v>
      </c>
      <c r="I256" s="5">
        <v>1941000000000</v>
      </c>
    </row>
    <row r="257" spans="3:9" ht="15.5" x14ac:dyDescent="0.35">
      <c r="C257" t="s">
        <v>293</v>
      </c>
      <c r="I257" s="5">
        <v>1918000000000</v>
      </c>
    </row>
    <row r="258" spans="3:9" ht="15.5" x14ac:dyDescent="0.35">
      <c r="C258" t="s">
        <v>294</v>
      </c>
      <c r="I258" s="5">
        <v>38810000000</v>
      </c>
    </row>
    <row r="259" spans="3:9" ht="15.5" x14ac:dyDescent="0.35">
      <c r="C259" t="s">
        <v>295</v>
      </c>
      <c r="I259" s="6">
        <v>7.6799999999999993E-2</v>
      </c>
    </row>
    <row r="260" spans="3:9" ht="15.5" x14ac:dyDescent="0.35">
      <c r="C260" t="s">
        <v>296</v>
      </c>
      <c r="D260" s="6">
        <v>0.39140000000000003</v>
      </c>
    </row>
    <row r="261" spans="3:9" ht="15.5" x14ac:dyDescent="0.35">
      <c r="C261" t="s">
        <v>297</v>
      </c>
      <c r="D261" s="6">
        <v>0.1512</v>
      </c>
    </row>
    <row r="262" spans="3:9" ht="15.5" x14ac:dyDescent="0.35">
      <c r="C262" t="s">
        <v>298</v>
      </c>
      <c r="D262" s="6">
        <v>0.1525</v>
      </c>
    </row>
    <row r="263" spans="3:9" ht="15.5" x14ac:dyDescent="0.35">
      <c r="C263" t="s">
        <v>299</v>
      </c>
      <c r="D263" s="6">
        <v>0.15109999999999998</v>
      </c>
    </row>
    <row r="264" spans="3:9" ht="15.5" x14ac:dyDescent="0.35">
      <c r="C264" t="s">
        <v>300</v>
      </c>
      <c r="D264" s="6">
        <v>0.54339999999999999</v>
      </c>
    </row>
    <row r="265" spans="3:9" ht="15.5" x14ac:dyDescent="0.35">
      <c r="C265" t="s">
        <v>301</v>
      </c>
      <c r="D265" s="6">
        <v>2.8372000000000002</v>
      </c>
    </row>
    <row r="266" spans="3:9" ht="15.5" x14ac:dyDescent="0.35">
      <c r="C266" t="s">
        <v>302</v>
      </c>
      <c r="I266" s="5">
        <v>4</v>
      </c>
    </row>
    <row r="267" spans="3:9" ht="15.5" x14ac:dyDescent="0.35">
      <c r="C267" t="s">
        <v>303</v>
      </c>
      <c r="I267" s="6">
        <v>0.56000000000000005</v>
      </c>
    </row>
    <row r="268" spans="3:9" ht="15.5" x14ac:dyDescent="0.35">
      <c r="C268" t="s">
        <v>304</v>
      </c>
      <c r="I268" s="6">
        <v>0.62</v>
      </c>
    </row>
    <row r="269" spans="3:9" ht="15.5" x14ac:dyDescent="0.35">
      <c r="C269" t="s">
        <v>414</v>
      </c>
      <c r="I269" s="6">
        <v>0.28000000000000003</v>
      </c>
    </row>
    <row r="270" spans="3:9" ht="15.5" x14ac:dyDescent="0.35">
      <c r="C270" t="s">
        <v>305</v>
      </c>
      <c r="I270" s="6">
        <v>0.86</v>
      </c>
    </row>
    <row r="271" spans="3:9" ht="15.5" x14ac:dyDescent="0.35">
      <c r="C271" t="s">
        <v>306</v>
      </c>
      <c r="I271" s="6">
        <v>0.46</v>
      </c>
    </row>
    <row r="272" spans="3:9" ht="15.5" x14ac:dyDescent="0.35">
      <c r="C272" t="s">
        <v>307</v>
      </c>
      <c r="I272" s="6">
        <v>0.71</v>
      </c>
    </row>
    <row r="273" spans="3:9" ht="15.5" x14ac:dyDescent="0.35">
      <c r="C273" t="s">
        <v>308</v>
      </c>
      <c r="I273" s="6">
        <v>0.8</v>
      </c>
    </row>
    <row r="274" spans="3:9" ht="15.5" x14ac:dyDescent="0.35">
      <c r="C274" t="s">
        <v>309</v>
      </c>
      <c r="I274" s="5">
        <v>1246000000000</v>
      </c>
    </row>
    <row r="275" spans="3:9" ht="15.5" x14ac:dyDescent="0.35">
      <c r="C275" t="s">
        <v>310</v>
      </c>
      <c r="I275" s="5">
        <v>424000000000</v>
      </c>
    </row>
    <row r="276" spans="3:9" ht="15.5" x14ac:dyDescent="0.35">
      <c r="C276" t="s">
        <v>311</v>
      </c>
      <c r="I276" s="5">
        <v>90000000000</v>
      </c>
    </row>
    <row r="277" spans="3:9" ht="15.5" x14ac:dyDescent="0.35">
      <c r="C277" t="s">
        <v>312</v>
      </c>
      <c r="I277" s="5">
        <v>57000000000</v>
      </c>
    </row>
    <row r="278" spans="3:9" ht="15.5" x14ac:dyDescent="0.35">
      <c r="C278" t="s">
        <v>313</v>
      </c>
      <c r="D278" s="5">
        <v>23000000000</v>
      </c>
    </row>
    <row r="279" spans="3:9" ht="15.5" x14ac:dyDescent="0.35">
      <c r="C279" t="s">
        <v>314</v>
      </c>
      <c r="D279" s="5">
        <v>19723000000000</v>
      </c>
    </row>
    <row r="280" spans="3:9" ht="15.5" x14ac:dyDescent="0.35">
      <c r="C280" t="s">
        <v>315</v>
      </c>
      <c r="D280" s="5">
        <v>16718000000000</v>
      </c>
    </row>
    <row r="281" spans="3:9" ht="15.5" x14ac:dyDescent="0.35">
      <c r="C281" t="s">
        <v>236</v>
      </c>
      <c r="I281" s="5">
        <v>3005000000000</v>
      </c>
    </row>
    <row r="282" spans="3:9" ht="15.5" x14ac:dyDescent="0.35">
      <c r="C282" t="s">
        <v>316</v>
      </c>
      <c r="I282" s="5">
        <v>3005000000000</v>
      </c>
    </row>
    <row r="283" spans="3:9" ht="15.5" x14ac:dyDescent="0.35">
      <c r="C283" t="s">
        <v>317</v>
      </c>
      <c r="I283" s="5">
        <v>-329000000000</v>
      </c>
    </row>
    <row r="284" spans="3:9" ht="15.5" x14ac:dyDescent="0.35">
      <c r="C284" t="s">
        <v>318</v>
      </c>
      <c r="I284" s="5">
        <v>-28000000000</v>
      </c>
    </row>
    <row r="285" spans="3:9" ht="15.5" x14ac:dyDescent="0.35">
      <c r="C285" t="s">
        <v>319</v>
      </c>
      <c r="I285" s="5">
        <v>-13000000000</v>
      </c>
    </row>
    <row r="286" spans="3:9" ht="15.5" x14ac:dyDescent="0.35">
      <c r="C286" t="s">
        <v>320</v>
      </c>
      <c r="I286" s="5">
        <v>-25000000000</v>
      </c>
    </row>
    <row r="287" spans="3:9" ht="15.5" x14ac:dyDescent="0.35">
      <c r="C287" t="s">
        <v>321</v>
      </c>
      <c r="I287" s="5">
        <v>-354000000000</v>
      </c>
    </row>
  </sheetData>
  <pageMargins left="0.7" right="0.7" top="0.75" bottom="0.75" header="0.3" footer="0.3"/>
  <ignoredErrors>
    <ignoredError sqref="A1:V288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3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1883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1884</v>
      </c>
      <c r="D2" s="2" vm="391">
        <f ca="1">IFERROR(_xlfn.STOCKHISTORY("XIDX:" &amp; $C$1, D3, , 0, 0, 1), "Libur")</f>
        <v>775</v>
      </c>
      <c r="H2" s="2" vm="391">
        <f ca="1">IFERROR(INDEX(D2:G2,COUNT(D2:G2)),"")</f>
        <v>775</v>
      </c>
      <c r="I2" s="2" vm="392">
        <f t="shared" ref="I2:Z2" ca="1" si="0">IFERROR(_xlfn.STOCKHISTORY("XIDX:" &amp; $C$1, I1, , 0, 0, 1), "Libur")</f>
        <v>805</v>
      </c>
      <c r="J2" s="2" vm="393">
        <f t="shared" ca="1" si="0"/>
        <v>1055</v>
      </c>
      <c r="K2" s="2" t="str">
        <f t="shared" ca="1" si="0"/>
        <v>Libur</v>
      </c>
      <c r="L2" s="2" vm="394">
        <f t="shared" ca="1" si="0"/>
        <v>1245</v>
      </c>
      <c r="M2" s="2" vm="237">
        <f t="shared" ca="1" si="0"/>
        <v>680</v>
      </c>
      <c r="N2" s="2" vm="395">
        <f t="shared" ca="1" si="0"/>
        <v>865</v>
      </c>
      <c r="O2" s="2" vm="396">
        <f t="shared" ca="1" si="0"/>
        <v>1095</v>
      </c>
      <c r="P2" s="2" t="str">
        <f t="shared" ca="1" si="0"/>
        <v>Libur</v>
      </c>
      <c r="Q2" s="2" t="str">
        <f t="shared" ca="1" si="0"/>
        <v>Libur</v>
      </c>
      <c r="R2" s="2" vm="397">
        <f t="shared" ca="1" si="0"/>
        <v>605</v>
      </c>
      <c r="S2" s="2" vm="398">
        <f t="shared" ca="1" si="0"/>
        <v>545</v>
      </c>
      <c r="T2" s="2" vm="233">
        <f t="shared" ca="1" si="0"/>
        <v>745</v>
      </c>
      <c r="U2" s="2" t="str">
        <f t="shared" ca="1" si="0"/>
        <v>Libur</v>
      </c>
      <c r="V2" s="2" t="str">
        <f t="shared" ca="1" si="0"/>
        <v>Libur</v>
      </c>
      <c r="W2" s="2" vm="399">
        <f t="shared" ca="1" si="0"/>
        <v>415</v>
      </c>
      <c r="X2" s="2" vm="8">
        <f t="shared" ca="1" si="0"/>
        <v>570</v>
      </c>
      <c r="Y2" s="2" vm="400">
        <f t="shared" ca="1" si="0"/>
        <v>255</v>
      </c>
      <c r="Z2" s="2" vm="401">
        <f t="shared" ca="1" si="0"/>
        <v>149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3346193000000</v>
      </c>
      <c r="H4" s="2">
        <f>IFERROR(SUM(D4:G4)*(4/MAX(1,COUNT(D4:G4))),"")</f>
        <v>13384772000000</v>
      </c>
      <c r="I4" s="2">
        <f t="shared" ref="I4:Z4" si="1">IFERROR(INDEX(I51:I500,MATCH($C$4,$C$51:$C$500,0)),"")</f>
        <v>11741672000000</v>
      </c>
      <c r="J4" s="2">
        <f t="shared" si="1"/>
        <v>11743978000000</v>
      </c>
      <c r="K4" s="2">
        <f t="shared" si="1"/>
        <v>14411212000000</v>
      </c>
      <c r="L4" s="2">
        <f t="shared" si="1"/>
        <v>3138377000000</v>
      </c>
      <c r="M4" s="2">
        <f t="shared" si="1"/>
        <v>2850555000000</v>
      </c>
      <c r="N4" s="2">
        <f t="shared" si="1"/>
        <v>2975443000000</v>
      </c>
      <c r="O4" s="2">
        <f t="shared" si="1"/>
        <v>4668568000000</v>
      </c>
      <c r="P4" s="2">
        <f t="shared" si="1"/>
        <v>4567854000000</v>
      </c>
      <c r="Q4" s="2">
        <f t="shared" si="1"/>
        <v>5379132000000</v>
      </c>
      <c r="R4" s="2">
        <f t="shared" si="1"/>
        <v>5174332000000</v>
      </c>
      <c r="S4" s="2">
        <f t="shared" si="1"/>
        <v>5240137000000</v>
      </c>
      <c r="T4" s="2">
        <f t="shared" si="1"/>
        <v>4748510000000</v>
      </c>
      <c r="U4" s="2">
        <f t="shared" si="1"/>
        <v>3836395000000</v>
      </c>
      <c r="V4" s="2">
        <f t="shared" si="1"/>
        <v>2750063000000</v>
      </c>
      <c r="W4" s="2">
        <f t="shared" si="1"/>
        <v>3645784000000</v>
      </c>
      <c r="X4" s="2">
        <f t="shared" si="1"/>
        <v>2629005000000</v>
      </c>
      <c r="Y4" s="2">
        <f t="shared" si="1"/>
        <v>2285864000000</v>
      </c>
      <c r="Z4" s="2">
        <f t="shared" si="1"/>
        <v>1403595000000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-180871000000</v>
      </c>
      <c r="H5" s="2">
        <f>IFERROR(SUM(D5:G5)*(4/MAX(1,COUNT(D5:G5))),"")</f>
        <v>-723484000000</v>
      </c>
      <c r="I5" s="2">
        <f t="shared" ref="I5:Z5" si="2">IFERROR(INDEX(I51:I500,MATCH($C$5,$C$51:$C$500,0)),"")</f>
        <v>-159814000000</v>
      </c>
      <c r="J5" s="2">
        <f t="shared" si="2"/>
        <v>2556513000000</v>
      </c>
      <c r="K5" s="2">
        <f t="shared" si="2"/>
        <v>870116000000</v>
      </c>
      <c r="L5" s="2">
        <f t="shared" si="2"/>
        <v>1284991000000</v>
      </c>
      <c r="M5" s="2">
        <f t="shared" si="2"/>
        <v>791112000000</v>
      </c>
      <c r="N5" s="2">
        <f t="shared" si="2"/>
        <v>1609347000000</v>
      </c>
      <c r="O5" s="2">
        <f t="shared" si="2"/>
        <v>1478799000000</v>
      </c>
      <c r="P5" s="2">
        <f t="shared" si="2"/>
        <v>1488143000000</v>
      </c>
      <c r="Q5" s="2">
        <f t="shared" si="2"/>
        <v>1062819000000</v>
      </c>
      <c r="R5" s="2">
        <f t="shared" si="2"/>
        <v>3318039000000</v>
      </c>
      <c r="S5" s="2">
        <f t="shared" si="2"/>
        <v>634130000000</v>
      </c>
      <c r="T5" s="2">
        <f t="shared" si="2"/>
        <v>956741000000</v>
      </c>
      <c r="U5" s="2">
        <f t="shared" si="2"/>
        <v>758430000000</v>
      </c>
      <c r="V5" s="2">
        <f t="shared" si="2"/>
        <v>819621000000</v>
      </c>
      <c r="W5" s="2">
        <f t="shared" si="2"/>
        <v>679236000000</v>
      </c>
      <c r="X5" s="2">
        <f t="shared" si="2"/>
        <v>575848000000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70276518000000</v>
      </c>
      <c r="H6" s="2">
        <f>IFERROR(INDEX(D6:G6,COUNT(D6:G6)),"")</f>
        <v>70276518000000</v>
      </c>
      <c r="I6" s="2">
        <f t="shared" ref="I6:Z6" si="3">IFERROR(INDEX(I51:I500,MATCH($C$6,$C$51:$C$500,0)),"")</f>
        <v>70905653000000</v>
      </c>
      <c r="J6" s="2">
        <f t="shared" si="3"/>
        <v>68501918000000</v>
      </c>
      <c r="K6" s="2">
        <f t="shared" si="3"/>
        <v>63717769000000</v>
      </c>
      <c r="L6" s="2">
        <f t="shared" si="3"/>
        <v>31503826000000</v>
      </c>
      <c r="M6" s="2">
        <f t="shared" si="3"/>
        <v>30798912000000</v>
      </c>
      <c r="N6" s="2">
        <f t="shared" si="3"/>
        <v>29674056000000</v>
      </c>
      <c r="O6" s="2">
        <f t="shared" si="3"/>
        <v>27833770000000</v>
      </c>
      <c r="P6" s="2">
        <f t="shared" si="3"/>
        <v>25725620000000</v>
      </c>
      <c r="Q6" s="2">
        <f t="shared" si="3"/>
        <v>24373086000000</v>
      </c>
      <c r="R6" s="2">
        <f t="shared" si="3"/>
        <v>22537137000000</v>
      </c>
      <c r="S6" s="2">
        <f t="shared" si="3"/>
        <v>17748458000000</v>
      </c>
      <c r="T6" s="2">
        <f t="shared" si="3"/>
        <v>15872192000000</v>
      </c>
      <c r="U6" s="2">
        <f t="shared" si="3"/>
        <v>13899870000000</v>
      </c>
      <c r="V6" s="2">
        <f t="shared" si="3"/>
        <v>9314895000000</v>
      </c>
      <c r="W6" s="2">
        <f t="shared" si="3"/>
        <v>8045487000000</v>
      </c>
      <c r="X6" s="2">
        <f t="shared" si="3"/>
        <v>6610632000000</v>
      </c>
      <c r="Y6" s="2">
        <f t="shared" si="3"/>
        <v>5560258000000</v>
      </c>
      <c r="Z6" s="2">
        <f t="shared" si="3"/>
        <v>4941448000000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4.07</v>
      </c>
      <c r="H7" s="3">
        <f>IFERROR(INDEX(D7:G7,COUNT(D7:G7)),"")</f>
        <v>4.07</v>
      </c>
      <c r="I7" s="3">
        <f t="shared" ref="I7:Z7" si="4">IFERROR(INDEX(I51:I500,MATCH($C$7,$C$51:$C$500,0))/1000000000,"")</f>
        <v>4.07</v>
      </c>
      <c r="J7" s="3">
        <f t="shared" si="4"/>
        <v>4.07</v>
      </c>
      <c r="K7" s="3">
        <f t="shared" si="4"/>
        <v>4.07</v>
      </c>
      <c r="L7" s="3">
        <f t="shared" si="4"/>
        <v>4.07</v>
      </c>
      <c r="M7" s="3">
        <f t="shared" si="4"/>
        <v>4.07</v>
      </c>
      <c r="N7" s="3">
        <f t="shared" si="4"/>
        <v>4.07</v>
      </c>
      <c r="O7" s="3">
        <f t="shared" si="4"/>
        <v>4.07</v>
      </c>
      <c r="P7" s="3">
        <f t="shared" si="4"/>
        <v>4.07</v>
      </c>
      <c r="Q7" s="3">
        <f t="shared" si="4"/>
        <v>4.07</v>
      </c>
      <c r="R7" s="3">
        <f t="shared" si="4"/>
        <v>4.07</v>
      </c>
      <c r="S7" s="3">
        <f t="shared" si="4"/>
        <v>4.07</v>
      </c>
      <c r="T7" s="3">
        <f t="shared" si="4"/>
        <v>4.07</v>
      </c>
      <c r="U7" s="3">
        <f t="shared" si="4"/>
        <v>4.07</v>
      </c>
      <c r="V7" s="3">
        <f t="shared" si="4"/>
        <v>4.07</v>
      </c>
      <c r="W7" s="3">
        <f t="shared" si="4"/>
        <v>4.07</v>
      </c>
      <c r="X7" s="3">
        <f t="shared" si="4"/>
        <v>4.07</v>
      </c>
      <c r="Y7" s="3">
        <f t="shared" si="4"/>
        <v>4.07</v>
      </c>
      <c r="Z7" s="3">
        <f t="shared" si="4"/>
        <v>4.07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-3985000000000</v>
      </c>
      <c r="H8" s="2">
        <f>IFERROR(INDEX(D8:G8,COUNT(D8:G8)),"")</f>
        <v>-3985000000000</v>
      </c>
      <c r="I8" s="2">
        <f t="shared" ref="I8:Z8" si="5">IFERROR(INDEX(I51:I500,MATCH($C$8,$C$51:$C$500,0)),"")</f>
        <v>39000000000</v>
      </c>
      <c r="J8" s="2">
        <f t="shared" si="5"/>
        <v>16838000000000</v>
      </c>
      <c r="K8" s="2">
        <f t="shared" si="5"/>
        <v>3638000000000</v>
      </c>
      <c r="L8" s="2">
        <f t="shared" si="5"/>
        <v>-824000000000</v>
      </c>
      <c r="M8" s="2">
        <f t="shared" si="5"/>
        <v>-61000000000</v>
      </c>
      <c r="N8" s="2">
        <f t="shared" si="5"/>
        <v>46000000000</v>
      </c>
      <c r="O8" s="2">
        <f t="shared" si="5"/>
        <v>-254000000000</v>
      </c>
      <c r="P8" s="2">
        <f t="shared" si="5"/>
        <v>18000000000</v>
      </c>
      <c r="Q8" s="2">
        <f t="shared" si="5"/>
        <v>-451000000000</v>
      </c>
      <c r="R8" s="2">
        <f t="shared" si="5"/>
        <v>-270000000000</v>
      </c>
      <c r="S8" s="2">
        <f t="shared" si="5"/>
        <v>-749000000000</v>
      </c>
      <c r="T8" s="2">
        <f t="shared" si="5"/>
        <v>965000000000</v>
      </c>
      <c r="U8" s="2">
        <f t="shared" si="5"/>
        <v>-216000000000</v>
      </c>
      <c r="V8" s="2">
        <f t="shared" si="5"/>
        <v>-5000000000</v>
      </c>
      <c r="W8" s="2">
        <f t="shared" si="5"/>
        <v>787000000000</v>
      </c>
      <c r="X8" s="2">
        <f t="shared" si="5"/>
        <v>12000000000</v>
      </c>
      <c r="Y8" s="2">
        <f t="shared" si="5"/>
        <v>119000000000</v>
      </c>
      <c r="Z8" s="2">
        <f t="shared" si="5"/>
        <v>-409000000000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-979.6</v>
      </c>
      <c r="H9" s="3">
        <f>IFERROR(INDEX(D9:G9,COUNT(D9:G9)),"")</f>
        <v>-979.6</v>
      </c>
      <c r="I9" s="3">
        <f t="shared" ref="I9:Z9" si="6">IFERROR(INDEX(I51:I500,MATCH($C$9,$C$51:$C$500,0)),"")</f>
        <v>9.52</v>
      </c>
      <c r="J9" s="3">
        <f t="shared" si="6"/>
        <v>4138.88</v>
      </c>
      <c r="K9" s="3">
        <f t="shared" si="6"/>
        <v>894.35</v>
      </c>
      <c r="L9" s="3">
        <f t="shared" si="6"/>
        <v>-202.62</v>
      </c>
      <c r="M9" s="3">
        <f t="shared" si="6"/>
        <v>-15.01</v>
      </c>
      <c r="N9" s="3">
        <f t="shared" si="6"/>
        <v>11.33</v>
      </c>
      <c r="O9" s="3">
        <f t="shared" si="6"/>
        <v>-62.49</v>
      </c>
      <c r="P9" s="3">
        <f t="shared" si="6"/>
        <v>4.55</v>
      </c>
      <c r="Q9" s="3">
        <f t="shared" si="6"/>
        <v>-110.77</v>
      </c>
      <c r="R9" s="3">
        <f t="shared" si="6"/>
        <v>-66.28</v>
      </c>
      <c r="S9" s="3">
        <f t="shared" si="6"/>
        <v>-184.2</v>
      </c>
      <c r="T9" s="3">
        <f t="shared" si="6"/>
        <v>237.1</v>
      </c>
      <c r="U9" s="3">
        <f t="shared" si="6"/>
        <v>-53.02</v>
      </c>
      <c r="V9" s="3">
        <f t="shared" si="6"/>
        <v>-1.28</v>
      </c>
      <c r="W9" s="3">
        <f t="shared" si="6"/>
        <v>193.37</v>
      </c>
      <c r="X9" s="3">
        <f t="shared" si="6"/>
        <v>2.89</v>
      </c>
      <c r="Y9" s="3">
        <f t="shared" si="6"/>
        <v>29.25</v>
      </c>
      <c r="Z9" s="3">
        <f t="shared" si="6"/>
        <v>-100.63</v>
      </c>
    </row>
    <row r="10" spans="1:26" ht="15.5" x14ac:dyDescent="0.35">
      <c r="C10" t="s">
        <v>17</v>
      </c>
      <c r="D10" s="3">
        <f ca="1">IFERROR(IF(D9=0,"",D2/D9),"")</f>
        <v>-0.79113924050632911</v>
      </c>
      <c r="I10" s="3">
        <f t="shared" ref="I10:Z10" ca="1" si="7">IFERROR(IF(I9=0,"",I2/I9),"")</f>
        <v>84.558823529411768</v>
      </c>
      <c r="J10" s="3">
        <f t="shared" ca="1" si="7"/>
        <v>0.25489987629503635</v>
      </c>
      <c r="K10" s="3" t="str">
        <f t="shared" ca="1" si="7"/>
        <v/>
      </c>
      <c r="L10" s="3">
        <f t="shared" ca="1" si="7"/>
        <v>-6.1445069588392061</v>
      </c>
      <c r="M10" s="3">
        <f t="shared" ca="1" si="7"/>
        <v>-45.303131245836113</v>
      </c>
      <c r="N10" s="3">
        <f t="shared" ca="1" si="7"/>
        <v>76.345984112974406</v>
      </c>
      <c r="O10" s="3">
        <f t="shared" ca="1" si="7"/>
        <v>-17.522803648583771</v>
      </c>
      <c r="P10" s="3" t="str">
        <f t="shared" ca="1" si="7"/>
        <v/>
      </c>
      <c r="Q10" s="3" t="str">
        <f t="shared" ca="1" si="7"/>
        <v/>
      </c>
      <c r="R10" s="3">
        <f t="shared" ca="1" si="7"/>
        <v>-9.127942063971032</v>
      </c>
      <c r="S10" s="3">
        <f t="shared" ca="1" si="7"/>
        <v>-2.9587404994571118</v>
      </c>
      <c r="T10" s="3">
        <f t="shared" ca="1" si="7"/>
        <v>3.1421341206242093</v>
      </c>
      <c r="U10" s="3" t="str">
        <f t="shared" ca="1" si="7"/>
        <v/>
      </c>
      <c r="V10" s="3" t="str">
        <f t="shared" ca="1" si="7"/>
        <v/>
      </c>
      <c r="W10" s="3">
        <f t="shared" ca="1" si="7"/>
        <v>2.1461446966954543</v>
      </c>
      <c r="X10" s="3">
        <f t="shared" ca="1" si="7"/>
        <v>197.2318339100346</v>
      </c>
      <c r="Y10" s="3">
        <f t="shared" ca="1" si="7"/>
        <v>8.7179487179487172</v>
      </c>
      <c r="Z10" s="3">
        <f t="shared" ca="1" si="7"/>
        <v>-1.4806717678624666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20374184000000</v>
      </c>
      <c r="H11" s="2">
        <f>IFERROR(INDEX(D11:G11,COUNT(D11:G11)),"")</f>
        <v>20374184000000</v>
      </c>
      <c r="I11" s="2">
        <f t="shared" ref="I11:Z11" si="8">IFERROR(INDEX(I51:I500,MATCH($C$11,$C$51:$C$500,0)),"")</f>
        <v>16495351000000</v>
      </c>
      <c r="J11" s="2">
        <f t="shared" si="8"/>
        <v>23250831000000</v>
      </c>
      <c r="K11" s="2">
        <f t="shared" si="8"/>
        <v>21766237000000</v>
      </c>
      <c r="L11" s="2">
        <f t="shared" si="8"/>
        <v>4366124000000</v>
      </c>
      <c r="M11" s="2">
        <f t="shared" si="8"/>
        <v>7119949000000</v>
      </c>
      <c r="N11" s="2">
        <f t="shared" si="8"/>
        <v>6545576000000</v>
      </c>
      <c r="O11" s="2">
        <f t="shared" si="8"/>
        <v>4206298000000</v>
      </c>
      <c r="P11" s="2">
        <f t="shared" si="8"/>
        <v>3937552000000</v>
      </c>
      <c r="Q11" s="2">
        <f t="shared" si="8"/>
        <v>4063744000000</v>
      </c>
      <c r="R11" s="2">
        <f t="shared" si="8"/>
        <v>5673473000000</v>
      </c>
      <c r="S11" s="2">
        <f t="shared" si="8"/>
        <v>5834795000000</v>
      </c>
      <c r="T11" s="2">
        <f t="shared" si="8"/>
        <v>6614470000000</v>
      </c>
      <c r="U11" s="2">
        <f t="shared" si="8"/>
        <v>3863816000000</v>
      </c>
      <c r="V11" s="2">
        <f t="shared" si="8"/>
        <v>1216816000000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-204224000000</v>
      </c>
      <c r="H15" s="2">
        <f>IFERROR(SUM(D15:G15)*(4/MAX(1,COUNT(D15:G15))),"")</f>
        <v>-816896000000</v>
      </c>
      <c r="I15" s="2">
        <f t="shared" ref="I15:Z15" si="12">IFERROR(INDEX(I51:I500,MATCH($C$15,$C$51:$C$500,0)),"")</f>
        <v>-1077012000000</v>
      </c>
      <c r="J15" s="2">
        <f t="shared" si="12"/>
        <v>-735954000000</v>
      </c>
      <c r="K15" s="2">
        <f t="shared" si="12"/>
        <v>-798267000000</v>
      </c>
      <c r="L15" s="2">
        <f t="shared" si="12"/>
        <v>16366000000</v>
      </c>
      <c r="M15" s="2">
        <f t="shared" si="12"/>
        <v>-2583000000</v>
      </c>
      <c r="N15" s="2">
        <f t="shared" si="12"/>
        <v>-4141000000</v>
      </c>
      <c r="O15" s="2">
        <f t="shared" si="12"/>
        <v>-3216000000</v>
      </c>
      <c r="P15" s="2">
        <f t="shared" si="12"/>
        <v>-2120000000</v>
      </c>
      <c r="Q15" s="2">
        <f t="shared" si="12"/>
        <v>-26400000000</v>
      </c>
      <c r="R15" s="2">
        <f t="shared" si="12"/>
        <v>-447000000</v>
      </c>
      <c r="S15" s="2">
        <f t="shared" si="12"/>
        <v>-18534000000</v>
      </c>
      <c r="T15" s="2">
        <f t="shared" si="12"/>
        <v>-25498000000</v>
      </c>
      <c r="U15" s="2">
        <f t="shared" si="12"/>
        <v>-19565000000</v>
      </c>
      <c r="V15" s="2">
        <f t="shared" si="12"/>
        <v>-13733000000</v>
      </c>
      <c r="W15" s="2">
        <f t="shared" si="12"/>
        <v>-12158000000</v>
      </c>
      <c r="X15" s="2">
        <f t="shared" si="12"/>
        <v>-27540000000</v>
      </c>
      <c r="Y15" s="2">
        <f t="shared" si="12"/>
        <v>-14423000000</v>
      </c>
      <c r="Z15" s="2">
        <f t="shared" si="12"/>
        <v>-19869000000</v>
      </c>
    </row>
    <row r="16" spans="1:26" ht="15.5" x14ac:dyDescent="0.35">
      <c r="C16" t="s">
        <v>28</v>
      </c>
      <c r="D16" s="2">
        <f>IFERROR(INDEX(D51:D500,MATCH($C$16,$C$51:$C$500,0)),"")</f>
        <v>1436942000000</v>
      </c>
      <c r="H16" s="2">
        <f>IFERROR(SUM(D16:G16)*(4/MAX(1,COUNT(D16:G16))),"")</f>
        <v>5747768000000</v>
      </c>
      <c r="I16" s="2">
        <f t="shared" ref="I16:Z16" si="13">IFERROR(INDEX(I51:I500,MATCH($C$16,$C$51:$C$500,0)),"")</f>
        <v>4423081000000</v>
      </c>
      <c r="J16" s="2">
        <f t="shared" si="13"/>
        <v>4259987000000</v>
      </c>
      <c r="K16" s="2">
        <f t="shared" si="13"/>
        <v>4340418000000</v>
      </c>
      <c r="L16" s="2">
        <f t="shared" si="13"/>
        <v>2387406000000</v>
      </c>
      <c r="M16" s="2">
        <f t="shared" si="13"/>
        <v>1488683000000</v>
      </c>
      <c r="N16" s="2">
        <f t="shared" si="13"/>
        <v>1933521000000</v>
      </c>
      <c r="O16" s="2">
        <f t="shared" si="13"/>
        <v>2295789000000</v>
      </c>
      <c r="P16" s="2">
        <f t="shared" si="13"/>
        <v>2142497000000</v>
      </c>
      <c r="Q16" s="2">
        <f t="shared" si="13"/>
        <v>1889888000000</v>
      </c>
      <c r="R16" s="2">
        <f t="shared" si="13"/>
        <v>2310936000000</v>
      </c>
      <c r="S16" s="2">
        <f t="shared" si="13"/>
        <v>1287030000000</v>
      </c>
      <c r="T16" s="2">
        <f t="shared" si="13"/>
        <v>1663816000000</v>
      </c>
      <c r="U16" s="2">
        <f t="shared" si="13"/>
        <v>1349100000000</v>
      </c>
      <c r="V16" s="2">
        <f t="shared" si="13"/>
        <v>1277901000000</v>
      </c>
      <c r="W16" s="2">
        <f t="shared" si="13"/>
        <v>1086631000000</v>
      </c>
      <c r="X16" s="2">
        <f t="shared" si="13"/>
        <v>908579000000</v>
      </c>
      <c r="Y16" s="2">
        <f t="shared" si="13"/>
        <v>614251000000</v>
      </c>
      <c r="Z16" s="2">
        <f t="shared" si="13"/>
        <v>492731000000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3154250000000.0005</v>
      </c>
      <c r="H20" s="2">
        <f t="shared" ref="H20:Z20" ca="1" si="14">IFERROR(H21*H2,"")</f>
        <v>3154250000000.0005</v>
      </c>
      <c r="I20" s="2">
        <f t="shared" ca="1" si="14"/>
        <v>3276350000000.0005</v>
      </c>
      <c r="J20" s="2">
        <f t="shared" ca="1" si="14"/>
        <v>4293850000000.0005</v>
      </c>
      <c r="K20" s="2" t="str">
        <f t="shared" ca="1" si="14"/>
        <v/>
      </c>
      <c r="L20" s="2">
        <f t="shared" ca="1" si="14"/>
        <v>5067150000000.001</v>
      </c>
      <c r="M20" s="2">
        <f t="shared" ca="1" si="14"/>
        <v>2767600000000.0005</v>
      </c>
      <c r="N20" s="2">
        <f t="shared" ca="1" si="14"/>
        <v>3520550000000.0005</v>
      </c>
      <c r="O20" s="2">
        <f t="shared" ca="1" si="14"/>
        <v>4456650000000.001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2462350000000.0005</v>
      </c>
      <c r="S20" s="2">
        <f t="shared" ca="1" si="14"/>
        <v>2218150000000.0005</v>
      </c>
      <c r="T20" s="2">
        <f t="shared" ca="1" si="14"/>
        <v>3032150000000.0005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1689050000000.0002</v>
      </c>
      <c r="X20" s="2">
        <f t="shared" ca="1" si="14"/>
        <v>2319900000000.0005</v>
      </c>
      <c r="Y20" s="2">
        <f t="shared" ca="1" si="14"/>
        <v>1037850000000.0001</v>
      </c>
      <c r="Z20" s="2">
        <f t="shared" ca="1" si="14"/>
        <v>606430000000.00012</v>
      </c>
    </row>
    <row r="21" spans="1:26" ht="15.5" x14ac:dyDescent="0.35">
      <c r="C21" t="s">
        <v>11</v>
      </c>
      <c r="D21" s="2">
        <f>IFERROR(INDEX(D51:D500,MATCH($C$7,$C$51:$C$500,0)),"")</f>
        <v>4070000000.0000005</v>
      </c>
      <c r="H21" s="2">
        <f>IFERROR(INDEX(D21:G21,COUNT(D21:G21)),"")</f>
        <v>4070000000.0000005</v>
      </c>
      <c r="I21" s="2">
        <f t="shared" ref="I21:Z21" si="15">IFERROR(INDEX(I51:I500,MATCH($C$7,$C$51:$C$500,0)),"")</f>
        <v>4070000000.0000005</v>
      </c>
      <c r="J21" s="2">
        <f t="shared" si="15"/>
        <v>4070000000.0000005</v>
      </c>
      <c r="K21" s="2">
        <f t="shared" si="15"/>
        <v>4070000000.0000005</v>
      </c>
      <c r="L21" s="2">
        <f t="shared" si="15"/>
        <v>4070000000.0000005</v>
      </c>
      <c r="M21" s="2">
        <f t="shared" si="15"/>
        <v>4070000000.0000005</v>
      </c>
      <c r="N21" s="2">
        <f t="shared" si="15"/>
        <v>4070000000.0000005</v>
      </c>
      <c r="O21" s="2">
        <f t="shared" si="15"/>
        <v>4070000000.0000005</v>
      </c>
      <c r="P21" s="2">
        <f t="shared" si="15"/>
        <v>4070000000.0000005</v>
      </c>
      <c r="Q21" s="2">
        <f t="shared" si="15"/>
        <v>4070000000.0000005</v>
      </c>
      <c r="R21" s="2">
        <f t="shared" si="15"/>
        <v>4070000000.0000005</v>
      </c>
      <c r="S21" s="2">
        <f t="shared" si="15"/>
        <v>4070000000.0000005</v>
      </c>
      <c r="T21" s="2">
        <f t="shared" si="15"/>
        <v>4070000000.0000005</v>
      </c>
      <c r="U21" s="2">
        <f t="shared" si="15"/>
        <v>4070000000.0000005</v>
      </c>
      <c r="V21" s="2">
        <f t="shared" si="15"/>
        <v>4070000000.0000005</v>
      </c>
      <c r="W21" s="2">
        <f t="shared" si="15"/>
        <v>4070000000.0000005</v>
      </c>
      <c r="X21" s="2">
        <f t="shared" si="15"/>
        <v>4070000000.0000005</v>
      </c>
      <c r="Y21" s="2">
        <f t="shared" si="15"/>
        <v>4070000000.0000005</v>
      </c>
      <c r="Z21" s="2">
        <f t="shared" si="15"/>
        <v>4070000000.0000005</v>
      </c>
    </row>
    <row r="23" spans="1:26" ht="15.5" x14ac:dyDescent="0.35">
      <c r="B23" t="s">
        <v>53</v>
      </c>
      <c r="C23" t="s">
        <v>54</v>
      </c>
      <c r="D23" s="3">
        <f>IFERROR(D5/D6*100,"")</f>
        <v>-0.25737046334595004</v>
      </c>
      <c r="H23" s="3">
        <f t="shared" ref="H23:Z23" si="16">IFERROR(H5/H6*100,"")</f>
        <v>-1.0294818533838002</v>
      </c>
      <c r="I23" s="3">
        <f t="shared" si="16"/>
        <v>-0.22538964559003496</v>
      </c>
      <c r="J23" s="3">
        <f t="shared" si="16"/>
        <v>3.7320312695478099</v>
      </c>
      <c r="K23" s="3">
        <f t="shared" si="16"/>
        <v>1.3655782580837066</v>
      </c>
      <c r="L23" s="3">
        <f t="shared" si="16"/>
        <v>4.078841090602773</v>
      </c>
      <c r="M23" s="3">
        <f t="shared" si="16"/>
        <v>2.5686361907849213</v>
      </c>
      <c r="N23" s="3">
        <f t="shared" si="16"/>
        <v>5.4234143118150078</v>
      </c>
      <c r="O23" s="3">
        <f t="shared" si="16"/>
        <v>5.3129669462670703</v>
      </c>
      <c r="P23" s="3">
        <f t="shared" si="16"/>
        <v>5.7846730224577678</v>
      </c>
      <c r="Q23" s="3">
        <f t="shared" si="16"/>
        <v>4.3606254866535981</v>
      </c>
      <c r="R23" s="3">
        <f t="shared" si="16"/>
        <v>14.722539957049557</v>
      </c>
      <c r="S23" s="3">
        <f t="shared" si="16"/>
        <v>3.5728737673999622</v>
      </c>
      <c r="T23" s="3">
        <f t="shared" si="16"/>
        <v>6.0277811659536376</v>
      </c>
      <c r="U23" s="3">
        <f t="shared" si="16"/>
        <v>5.4563819661622732</v>
      </c>
      <c r="V23" s="3">
        <f t="shared" si="16"/>
        <v>8.7990363820526163</v>
      </c>
      <c r="W23" s="3">
        <f t="shared" si="16"/>
        <v>8.4424472999583493</v>
      </c>
      <c r="X23" s="3">
        <f t="shared" si="16"/>
        <v>8.7109371690936666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2.6892421471739647E-2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-6.8202304607746678E-2</v>
      </c>
      <c r="K24" s="4">
        <f t="shared" si="17"/>
        <v>-0.25078311645986917</v>
      </c>
      <c r="L24" s="4">
        <f t="shared" si="17"/>
        <v>-1.3271665530129262E-2</v>
      </c>
      <c r="M24" s="4">
        <f t="shared" si="17"/>
        <v>-0.29474857699517687</v>
      </c>
      <c r="N24" s="4">
        <f t="shared" si="17"/>
        <v>8.7053758787810187E-2</v>
      </c>
      <c r="O24" s="4">
        <f t="shared" si="17"/>
        <v>-2.492970213048451E-2</v>
      </c>
      <c r="P24" s="4">
        <f t="shared" si="17"/>
        <v>1.1753720618846275E-2</v>
      </c>
      <c r="Q24" s="4">
        <f t="shared" si="17"/>
        <v>-0.13099407992637535</v>
      </c>
      <c r="R24" s="4">
        <f t="shared" si="17"/>
        <v>0.11764241909306117</v>
      </c>
      <c r="S24" s="4">
        <f t="shared" si="17"/>
        <v>-0.16325994700723212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118.35</v>
      </c>
      <c r="H25" s="3">
        <f>IFERROR(INDEX(D25:G25,COUNT(D25:G25)),"")</f>
        <v>118.35</v>
      </c>
      <c r="I25" s="3">
        <f t="shared" ref="I25:Z25" si="18">IFERROR(INDEX(I51:I500,MATCH($C$25,$C$51:$C$500,0)),"")</f>
        <v>230.24</v>
      </c>
      <c r="J25" s="3">
        <f t="shared" si="18"/>
        <v>318.5</v>
      </c>
      <c r="K25" s="3">
        <f t="shared" si="18"/>
        <v>218.47</v>
      </c>
      <c r="L25" s="3">
        <f t="shared" si="18"/>
        <v>402.91</v>
      </c>
      <c r="M25" s="3">
        <f t="shared" si="18"/>
        <v>201.39</v>
      </c>
      <c r="N25" s="3">
        <f t="shared" si="18"/>
        <v>258.58</v>
      </c>
      <c r="O25" s="3">
        <f t="shared" si="18"/>
        <v>339.05</v>
      </c>
      <c r="P25" s="3">
        <f t="shared" si="18"/>
        <v>310.95</v>
      </c>
      <c r="Q25" s="3">
        <f t="shared" si="18"/>
        <v>256.81</v>
      </c>
      <c r="R25" s="3">
        <f t="shared" si="18"/>
        <v>381.02</v>
      </c>
      <c r="S25" s="3">
        <f t="shared" si="18"/>
        <v>153.83000000000001</v>
      </c>
      <c r="T25" s="3">
        <f t="shared" si="18"/>
        <v>229.58</v>
      </c>
      <c r="U25" s="3">
        <f t="shared" si="18"/>
        <v>196.11</v>
      </c>
      <c r="V25" s="3">
        <f t="shared" si="18"/>
        <v>194.1</v>
      </c>
      <c r="W25" s="3">
        <f t="shared" si="18"/>
        <v>167.02</v>
      </c>
      <c r="X25" s="3">
        <f t="shared" si="18"/>
        <v>216.56</v>
      </c>
      <c r="Y25" s="3">
        <f t="shared" si="18"/>
        <v>147.44</v>
      </c>
      <c r="Z25" s="3">
        <f t="shared" si="18"/>
        <v>116.23</v>
      </c>
    </row>
    <row r="26" spans="1:26" ht="15.5" x14ac:dyDescent="0.35">
      <c r="C26" t="s">
        <v>58</v>
      </c>
      <c r="D26" s="4">
        <f>IFERROR(_xlfn.RRI(5,I25,D25),"")</f>
        <v>-0.12461823195018518</v>
      </c>
      <c r="H26" s="4">
        <f t="shared" ref="H26:Z26" si="19">IFERROR(_xlfn.RRI(5,M25,H25),"")</f>
        <v>-0.10086258060373254</v>
      </c>
      <c r="I26" s="4">
        <f t="shared" si="19"/>
        <v>-2.294914504304979E-2</v>
      </c>
      <c r="J26" s="4">
        <f t="shared" si="19"/>
        <v>-1.2427159922671627E-2</v>
      </c>
      <c r="K26" s="4">
        <f t="shared" si="19"/>
        <v>-6.8162359032398978E-2</v>
      </c>
      <c r="L26" s="4">
        <f t="shared" si="19"/>
        <v>9.4256721917849173E-2</v>
      </c>
      <c r="M26" s="4">
        <f t="shared" si="19"/>
        <v>-0.11972569346792827</v>
      </c>
      <c r="N26" s="4">
        <f t="shared" si="19"/>
        <v>0.1094577755204369</v>
      </c>
      <c r="O26" s="4">
        <f t="shared" si="19"/>
        <v>8.110017944305925E-2</v>
      </c>
      <c r="P26" s="4">
        <f t="shared" si="19"/>
        <v>9.6574555077894475E-2</v>
      </c>
      <c r="Q26" s="4">
        <f t="shared" si="19"/>
        <v>5.7589862131091074E-2</v>
      </c>
      <c r="R26" s="4">
        <f t="shared" si="19"/>
        <v>0.17933139123587338</v>
      </c>
      <c r="S26" s="4">
        <f t="shared" si="19"/>
        <v>-6.6116807136125777E-2</v>
      </c>
      <c r="T26" s="4">
        <f t="shared" si="19"/>
        <v>9.2606414537593551E-2</v>
      </c>
      <c r="U26" s="4">
        <f t="shared" si="19"/>
        <v>0.11028967298045256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822.16044226044221</v>
      </c>
      <c r="H27" s="3">
        <f t="shared" ref="H27:Z27" si="20">IFERROR(H4/H21,"")</f>
        <v>3288.6417690417688</v>
      </c>
      <c r="I27" s="3">
        <f t="shared" si="20"/>
        <v>2884.9316953316952</v>
      </c>
      <c r="J27" s="3">
        <f t="shared" si="20"/>
        <v>2885.4982800982798</v>
      </c>
      <c r="K27" s="3">
        <f t="shared" si="20"/>
        <v>3540.8383292383287</v>
      </c>
      <c r="L27" s="3">
        <f t="shared" si="20"/>
        <v>771.09999999999991</v>
      </c>
      <c r="M27" s="3">
        <f t="shared" si="20"/>
        <v>700.38206388206379</v>
      </c>
      <c r="N27" s="3">
        <f t="shared" si="20"/>
        <v>731.06707616707604</v>
      </c>
      <c r="O27" s="3">
        <f t="shared" si="20"/>
        <v>1147.0683046683046</v>
      </c>
      <c r="P27" s="3">
        <f t="shared" si="20"/>
        <v>1122.32285012285</v>
      </c>
      <c r="Q27" s="3">
        <f t="shared" si="20"/>
        <v>1321.6540540540539</v>
      </c>
      <c r="R27" s="3">
        <f t="shared" si="20"/>
        <v>1271.3346437346436</v>
      </c>
      <c r="S27" s="3">
        <f t="shared" si="20"/>
        <v>1287.5029484029483</v>
      </c>
      <c r="T27" s="3">
        <f t="shared" si="20"/>
        <v>1166.7100737100736</v>
      </c>
      <c r="U27" s="3">
        <f t="shared" si="20"/>
        <v>942.60319410319403</v>
      </c>
      <c r="V27" s="3">
        <f t="shared" si="20"/>
        <v>675.69115479115476</v>
      </c>
      <c r="W27" s="3">
        <f t="shared" si="20"/>
        <v>895.77002457002447</v>
      </c>
      <c r="X27" s="3">
        <f t="shared" si="20"/>
        <v>645.94717444717435</v>
      </c>
      <c r="Y27" s="3">
        <f t="shared" si="20"/>
        <v>561.63734643734642</v>
      </c>
      <c r="Z27" s="3">
        <f t="shared" si="20"/>
        <v>344.86363636363632</v>
      </c>
    </row>
    <row r="28" spans="1:26" ht="15.5" x14ac:dyDescent="0.35">
      <c r="C28" t="s">
        <v>60</v>
      </c>
      <c r="D28" s="4">
        <f>IFERROR(_xlfn.RRI(5,I27,D27),"")</f>
        <v>-0.22202756679118796</v>
      </c>
      <c r="H28" s="4">
        <f t="shared" ref="H28:Z28" si="21">IFERROR(_xlfn.RRI(5,M27,H27),"")</f>
        <v>0.36249937131368992</v>
      </c>
      <c r="I28" s="4">
        <f t="shared" si="21"/>
        <v>0.31593870829274784</v>
      </c>
      <c r="J28" s="4">
        <f t="shared" si="21"/>
        <v>0.20261414600595007</v>
      </c>
      <c r="K28" s="4">
        <f t="shared" si="21"/>
        <v>0.25833900445222313</v>
      </c>
      <c r="L28" s="4">
        <f t="shared" si="21"/>
        <v>-0.10216076032387178</v>
      </c>
      <c r="M28" s="4">
        <f t="shared" si="21"/>
        <v>-0.11240463271166024</v>
      </c>
      <c r="N28" s="4">
        <f t="shared" si="21"/>
        <v>-0.10701986313996037</v>
      </c>
      <c r="O28" s="4">
        <f t="shared" si="21"/>
        <v>-3.3899407493106493E-3</v>
      </c>
      <c r="P28" s="4">
        <f t="shared" si="21"/>
        <v>3.5518303150021024E-2</v>
      </c>
      <c r="Q28" s="4">
        <f t="shared" si="21"/>
        <v>0.14359938131948158</v>
      </c>
      <c r="R28" s="4">
        <f t="shared" si="21"/>
        <v>7.2537958183790385E-2</v>
      </c>
      <c r="S28" s="4">
        <f t="shared" si="21"/>
        <v>0.14791636112910123</v>
      </c>
      <c r="T28" s="4">
        <f t="shared" si="21"/>
        <v>0.15744774669763451</v>
      </c>
      <c r="U28" s="4">
        <f t="shared" si="21"/>
        <v>0.22274614074465271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-0.4859711605281446</v>
      </c>
      <c r="I29" s="4">
        <f t="shared" si="22"/>
        <v>-0.27711145996860281</v>
      </c>
      <c r="J29" s="4">
        <f t="shared" si="22"/>
        <v>0.45786606856776674</v>
      </c>
      <c r="K29" s="4">
        <f t="shared" si="22"/>
        <v>-0.45776972524881493</v>
      </c>
      <c r="L29" s="4">
        <f t="shared" si="22"/>
        <v>1.0006455136799248</v>
      </c>
      <c r="M29" s="4">
        <f t="shared" si="22"/>
        <v>-0.22116946399566867</v>
      </c>
      <c r="N29" s="4">
        <f t="shared" si="22"/>
        <v>-0.23733962542397885</v>
      </c>
      <c r="O29" s="4">
        <f t="shared" si="22"/>
        <v>9.0368226402958746E-2</v>
      </c>
      <c r="P29" s="4">
        <f t="shared" si="22"/>
        <v>0.21081733577352901</v>
      </c>
      <c r="Q29" s="4">
        <f t="shared" si="22"/>
        <v>-0.32599338617395407</v>
      </c>
      <c r="R29" s="4">
        <f t="shared" si="22"/>
        <v>1.4768900734577128</v>
      </c>
      <c r="S29" s="4">
        <f t="shared" si="22"/>
        <v>-0.32995034410662949</v>
      </c>
      <c r="T29" s="4">
        <f t="shared" si="22"/>
        <v>0.17066952220692466</v>
      </c>
      <c r="U29" s="4">
        <f t="shared" si="22"/>
        <v>1.0355486862442141E-2</v>
      </c>
      <c r="V29" s="4">
        <f t="shared" si="22"/>
        <v>0.16213627110525675</v>
      </c>
      <c r="W29" s="4">
        <f t="shared" si="22"/>
        <v>-0.22875877355005536</v>
      </c>
      <c r="X29" s="4">
        <f t="shared" si="22"/>
        <v>0.46880086814975586</v>
      </c>
      <c r="Y29" s="4">
        <f t="shared" si="22"/>
        <v>0.26851931515099364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0.13993748079489871</v>
      </c>
      <c r="I30" s="4">
        <f t="shared" si="23"/>
        <v>-1.9635595366401858E-4</v>
      </c>
      <c r="J30" s="4">
        <f t="shared" si="23"/>
        <v>-0.18508047761701094</v>
      </c>
      <c r="K30" s="4">
        <f t="shared" si="23"/>
        <v>3.5919314346236924</v>
      </c>
      <c r="L30" s="4">
        <f t="shared" si="23"/>
        <v>0.10097051275979592</v>
      </c>
      <c r="M30" s="4">
        <f t="shared" si="23"/>
        <v>-4.1972909580186839E-2</v>
      </c>
      <c r="N30" s="4">
        <f t="shared" si="23"/>
        <v>-0.36266474002306492</v>
      </c>
      <c r="O30" s="4">
        <f t="shared" si="23"/>
        <v>2.204842799266352E-2</v>
      </c>
      <c r="P30" s="4">
        <f t="shared" si="23"/>
        <v>-0.15081950024650814</v>
      </c>
      <c r="Q30" s="4">
        <f t="shared" si="23"/>
        <v>3.9579988296073745E-2</v>
      </c>
      <c r="R30" s="4">
        <f t="shared" si="23"/>
        <v>-1.2557877780676371E-2</v>
      </c>
      <c r="S30" s="4">
        <f t="shared" si="23"/>
        <v>0.10353289768790629</v>
      </c>
      <c r="T30" s="4">
        <f t="shared" si="23"/>
        <v>0.23775315107021047</v>
      </c>
      <c r="U30" s="4">
        <f t="shared" si="23"/>
        <v>0.39502076861511898</v>
      </c>
      <c r="V30" s="4">
        <f t="shared" si="23"/>
        <v>-0.24568679877908287</v>
      </c>
      <c r="W30" s="4">
        <f t="shared" si="23"/>
        <v>0.38675430438511915</v>
      </c>
      <c r="X30" s="4">
        <f t="shared" si="23"/>
        <v>0.15011435500974671</v>
      </c>
      <c r="Y30" s="4">
        <f t="shared" si="23"/>
        <v>0.6285780442364074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5452.96</v>
      </c>
      <c r="H32" s="3">
        <f>IFERROR(INDEX(D32:G32,COUNT(D32:G32)),"")</f>
        <v>5452.96</v>
      </c>
      <c r="I32" s="3">
        <f t="shared" ref="I32:Z32" si="24">IFERROR(INDEX(I51:I500,MATCH($C$32,$C$51:$C$500,0)),"")</f>
        <v>5497.42</v>
      </c>
      <c r="J32" s="3">
        <f t="shared" si="24"/>
        <v>5536.56</v>
      </c>
      <c r="K32" s="3">
        <f t="shared" si="24"/>
        <v>4884.6899999999996</v>
      </c>
      <c r="L32" s="3">
        <f t="shared" si="24"/>
        <v>5031.22</v>
      </c>
      <c r="M32" s="3">
        <f t="shared" si="24"/>
        <v>4524.1099999999997</v>
      </c>
      <c r="N32" s="3">
        <f t="shared" si="24"/>
        <v>4329.66</v>
      </c>
      <c r="O32" s="3">
        <f t="shared" si="24"/>
        <v>4075.57</v>
      </c>
      <c r="P32" s="3">
        <f t="shared" si="24"/>
        <v>3680.69</v>
      </c>
      <c r="Q32" s="3">
        <f t="shared" si="24"/>
        <v>3173.68</v>
      </c>
      <c r="R32" s="3">
        <f t="shared" si="24"/>
        <v>2912.44</v>
      </c>
      <c r="S32" s="3">
        <f t="shared" si="24"/>
        <v>2112.52</v>
      </c>
      <c r="T32" s="3">
        <f t="shared" si="24"/>
        <v>1952.24</v>
      </c>
      <c r="U32" s="3">
        <f t="shared" si="24"/>
        <v>1752.44</v>
      </c>
      <c r="V32" s="3">
        <f t="shared" si="24"/>
        <v>1345.02</v>
      </c>
      <c r="W32" s="3">
        <f t="shared" si="24"/>
        <v>1148.54</v>
      </c>
      <c r="X32" s="3">
        <f t="shared" si="24"/>
        <v>942.63</v>
      </c>
      <c r="Y32" s="3">
        <f t="shared" si="24"/>
        <v>785.36</v>
      </c>
      <c r="Z32" s="3">
        <f t="shared" si="24"/>
        <v>683.56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0.14000000000000001</v>
      </c>
      <c r="H33" s="3">
        <f>IFERROR(INDEX(D33:G33,COUNT(D33:G33)),"")</f>
        <v>0.14000000000000001</v>
      </c>
      <c r="I33" s="3">
        <f t="shared" ref="I33:Z33" si="25">IFERROR(INDEX(I51:I500,MATCH($C$33,$C$51:$C$500,0)),"")</f>
        <v>0.15</v>
      </c>
      <c r="J33" s="3">
        <f t="shared" si="25"/>
        <v>0.19</v>
      </c>
      <c r="K33" s="3">
        <f t="shared" si="25"/>
        <v>0.2</v>
      </c>
      <c r="L33" s="3">
        <f t="shared" si="25"/>
        <v>0.25</v>
      </c>
      <c r="M33" s="3">
        <f t="shared" si="25"/>
        <v>0.15</v>
      </c>
      <c r="N33" s="3">
        <f t="shared" si="25"/>
        <v>0.2</v>
      </c>
      <c r="O33" s="3">
        <f t="shared" si="25"/>
        <v>0.27</v>
      </c>
      <c r="P33" s="3">
        <f t="shared" si="25"/>
        <v>0.28999999999999998</v>
      </c>
      <c r="Q33" s="3">
        <f t="shared" si="25"/>
        <v>0.28000000000000003</v>
      </c>
      <c r="R33" s="3">
        <f t="shared" si="25"/>
        <v>0.21</v>
      </c>
      <c r="S33" s="3">
        <f t="shared" si="25"/>
        <v>0.26</v>
      </c>
      <c r="T33" s="3">
        <f t="shared" si="25"/>
        <v>0.38</v>
      </c>
      <c r="U33" s="3">
        <f t="shared" si="25"/>
        <v>0.38</v>
      </c>
      <c r="V33" s="3">
        <f t="shared" si="25"/>
        <v>0.39</v>
      </c>
      <c r="W33" s="3">
        <f t="shared" si="25"/>
        <v>0.36</v>
      </c>
      <c r="X33" s="3">
        <f t="shared" si="25"/>
        <v>0.6</v>
      </c>
      <c r="Y33" s="3">
        <f t="shared" si="25"/>
        <v>0.32</v>
      </c>
      <c r="Z33" s="3">
        <f t="shared" si="25"/>
        <v>0.22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6.42</v>
      </c>
      <c r="H34" s="3">
        <f>IFERROR(INDEX(D34:G34,COUNT(D34:G34)),"")</f>
        <v>6.42</v>
      </c>
      <c r="I34" s="3">
        <f t="shared" ref="I34:Z34" si="26">IFERROR(INDEX(I51:I500,MATCH($C$34,$C$51:$C$500,0)),"")</f>
        <v>3.5</v>
      </c>
      <c r="J34" s="3">
        <f t="shared" si="26"/>
        <v>3.31</v>
      </c>
      <c r="K34" s="3">
        <f t="shared" si="26"/>
        <v>4.51</v>
      </c>
      <c r="L34" s="3">
        <f t="shared" si="26"/>
        <v>3.09</v>
      </c>
      <c r="M34" s="3">
        <f t="shared" si="26"/>
        <v>3.38</v>
      </c>
      <c r="N34" s="3">
        <f t="shared" si="26"/>
        <v>3.35</v>
      </c>
      <c r="O34" s="3">
        <f t="shared" si="26"/>
        <v>3.23</v>
      </c>
      <c r="P34" s="3">
        <f t="shared" si="26"/>
        <v>3.38</v>
      </c>
      <c r="Q34" s="3">
        <f t="shared" si="26"/>
        <v>3.43</v>
      </c>
      <c r="R34" s="3">
        <f t="shared" si="26"/>
        <v>1.59</v>
      </c>
      <c r="S34" s="3">
        <f t="shared" si="26"/>
        <v>3.54</v>
      </c>
      <c r="T34" s="3">
        <f t="shared" si="26"/>
        <v>3.25</v>
      </c>
      <c r="U34" s="3">
        <f t="shared" si="26"/>
        <v>3.42</v>
      </c>
      <c r="V34" s="3">
        <f t="shared" si="26"/>
        <v>2.68</v>
      </c>
      <c r="W34" s="3">
        <f t="shared" si="26"/>
        <v>2.48</v>
      </c>
      <c r="X34" s="3">
        <f t="shared" si="26"/>
        <v>2.63</v>
      </c>
      <c r="Y34" s="3">
        <f t="shared" si="26"/>
        <v>1.73</v>
      </c>
      <c r="Z34" s="3">
        <f t="shared" si="26"/>
        <v>1.28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0.92</v>
      </c>
      <c r="H35" s="3">
        <f>IFERROR(INDEX(D35:G35,COUNT(D35:G35)),"")</f>
        <v>0.92</v>
      </c>
      <c r="I35" s="3">
        <f t="shared" ref="I35:Z35" si="27">IFERROR(INDEX(I51:I500,MATCH($C$35,$C$51:$C$500,0)),"")</f>
        <v>0.28000000000000003</v>
      </c>
      <c r="J35" s="3">
        <f t="shared" si="27"/>
        <v>0.37</v>
      </c>
      <c r="K35" s="3">
        <f t="shared" si="27"/>
        <v>0.28000000000000003</v>
      </c>
      <c r="L35" s="3">
        <f t="shared" si="27"/>
        <v>1.61</v>
      </c>
      <c r="M35" s="3">
        <f t="shared" si="27"/>
        <v>0.97</v>
      </c>
      <c r="N35" s="3">
        <f t="shared" si="27"/>
        <v>1.18</v>
      </c>
      <c r="O35" s="3">
        <f t="shared" si="27"/>
        <v>0.95</v>
      </c>
      <c r="P35" s="3">
        <f t="shared" si="27"/>
        <v>0.94</v>
      </c>
      <c r="Q35" s="3">
        <f t="shared" si="27"/>
        <v>0.67</v>
      </c>
      <c r="R35" s="3">
        <f t="shared" si="27"/>
        <v>0.48</v>
      </c>
      <c r="S35" s="3">
        <f t="shared" si="27"/>
        <v>0.42</v>
      </c>
      <c r="T35" s="3">
        <f t="shared" si="27"/>
        <v>0.64</v>
      </c>
      <c r="U35" s="3">
        <f t="shared" si="27"/>
        <v>0.71</v>
      </c>
      <c r="V35" s="3">
        <f t="shared" si="27"/>
        <v>0.77</v>
      </c>
      <c r="W35" s="3">
        <f t="shared" si="27"/>
        <v>0.46</v>
      </c>
      <c r="X35" s="3">
        <f t="shared" si="27"/>
        <v>0.88</v>
      </c>
      <c r="Y35" s="3">
        <f t="shared" si="27"/>
        <v>0.45</v>
      </c>
      <c r="Z35" s="3">
        <f t="shared" si="27"/>
        <v>0.43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3346193000000</v>
      </c>
      <c r="E51" s="5">
        <v>1625893000000</v>
      </c>
      <c r="F51" s="5">
        <v>3652319000000</v>
      </c>
      <c r="G51" s="5">
        <v>3613341000000</v>
      </c>
      <c r="I51" s="5">
        <v>11741672000000</v>
      </c>
      <c r="J51" s="5">
        <v>11743978000000</v>
      </c>
      <c r="K51" s="5">
        <v>14411212000000</v>
      </c>
      <c r="L51" s="5">
        <v>3138377000000</v>
      </c>
      <c r="M51" s="5">
        <v>2850555000000</v>
      </c>
      <c r="N51" s="5">
        <v>2975443000000</v>
      </c>
      <c r="O51" s="5">
        <v>4668568000000</v>
      </c>
      <c r="P51" s="5">
        <v>4567854000000</v>
      </c>
      <c r="Q51" s="5">
        <v>5379132000000</v>
      </c>
      <c r="R51" s="5">
        <v>5174332000000</v>
      </c>
      <c r="S51" s="5">
        <v>5240137000000</v>
      </c>
      <c r="T51" s="5">
        <v>4748510000000</v>
      </c>
      <c r="U51" s="5">
        <v>3836395000000</v>
      </c>
      <c r="V51" s="5">
        <v>2750063000000</v>
      </c>
      <c r="W51" s="5">
        <v>3645784000000</v>
      </c>
      <c r="X51" s="5">
        <v>2629005000000</v>
      </c>
      <c r="Y51" s="5">
        <v>2285864000000</v>
      </c>
      <c r="Z51" s="5">
        <v>1403595000000</v>
      </c>
    </row>
    <row r="52" spans="2:26" ht="15.5" x14ac:dyDescent="0.35">
      <c r="C52" t="s">
        <v>1139</v>
      </c>
      <c r="D52" s="5">
        <v>107167000000</v>
      </c>
      <c r="E52" s="5">
        <v>102369000000</v>
      </c>
      <c r="F52" s="5">
        <v>65678000000</v>
      </c>
      <c r="G52" s="5">
        <v>74702000000</v>
      </c>
      <c r="I52" s="5">
        <v>334343000000</v>
      </c>
      <c r="J52" s="5">
        <v>436888000000</v>
      </c>
      <c r="K52" s="5">
        <v>451417000000</v>
      </c>
    </row>
    <row r="53" spans="2:26" ht="15.5" x14ac:dyDescent="0.35">
      <c r="C53" t="s">
        <v>794</v>
      </c>
      <c r="D53" s="5">
        <v>-1507461000000</v>
      </c>
      <c r="E53" s="5">
        <v>-1549494000000</v>
      </c>
      <c r="F53" s="5">
        <v>-1665924000000</v>
      </c>
      <c r="G53" s="5">
        <v>-1679189000000</v>
      </c>
      <c r="I53" s="5">
        <v>-6656880000000</v>
      </c>
      <c r="J53" s="5">
        <v>-6545430000000</v>
      </c>
      <c r="K53" s="5">
        <v>-5381905000000</v>
      </c>
    </row>
    <row r="54" spans="2:26" ht="15.5" x14ac:dyDescent="0.35">
      <c r="C54" t="s">
        <v>809</v>
      </c>
      <c r="E54" s="5">
        <v>-1690721000000</v>
      </c>
      <c r="F54" s="5">
        <v>633519000000</v>
      </c>
      <c r="G54" s="5">
        <v>1057202000000</v>
      </c>
      <c r="K54" s="5">
        <v>2201896000000</v>
      </c>
      <c r="L54" s="5">
        <v>2246217000000</v>
      </c>
      <c r="M54" s="5">
        <v>2364305000000</v>
      </c>
      <c r="N54" s="5">
        <v>2511637000000</v>
      </c>
      <c r="O54" s="5">
        <v>3920930000000</v>
      </c>
      <c r="P54" s="5">
        <v>3920228000000</v>
      </c>
      <c r="Q54" s="5">
        <v>4209352000000</v>
      </c>
      <c r="R54" s="5">
        <v>3602671000000</v>
      </c>
      <c r="S54" s="5">
        <v>4681913000000</v>
      </c>
      <c r="T54" s="5">
        <v>4002136000000</v>
      </c>
      <c r="U54" s="5">
        <v>3527613000000</v>
      </c>
      <c r="V54" s="5">
        <v>2465005000000</v>
      </c>
      <c r="W54" s="5">
        <v>2622783000000</v>
      </c>
      <c r="X54" s="5">
        <v>1551505000000</v>
      </c>
      <c r="Y54" s="5">
        <v>1191336000000</v>
      </c>
      <c r="Z54" s="5">
        <v>1315476000000</v>
      </c>
    </row>
    <row r="55" spans="2:26" ht="15.5" x14ac:dyDescent="0.35">
      <c r="C55" t="s">
        <v>1885</v>
      </c>
      <c r="E55" s="5">
        <v>245376000000</v>
      </c>
      <c r="F55" s="5">
        <v>-68535000000</v>
      </c>
      <c r="G55" s="5">
        <v>-176841000000</v>
      </c>
      <c r="K55" s="5">
        <v>-190216000000</v>
      </c>
      <c r="L55" s="5">
        <v>-176014000000</v>
      </c>
      <c r="M55" s="5">
        <v>-186010000000</v>
      </c>
      <c r="N55" s="5">
        <v>-169535000000</v>
      </c>
      <c r="O55" s="5">
        <v>-139007000000</v>
      </c>
      <c r="P55" s="5">
        <v>-107964000000</v>
      </c>
      <c r="Q55" s="5">
        <v>-100035000000</v>
      </c>
      <c r="R55" s="5">
        <v>-74821000000</v>
      </c>
      <c r="S55" s="5">
        <v>-300910000000</v>
      </c>
      <c r="T55" s="5">
        <v>-214095000000</v>
      </c>
      <c r="U55" s="5">
        <v>-130912000000</v>
      </c>
      <c r="V55" s="5">
        <v>-98396000000</v>
      </c>
      <c r="W55" s="5">
        <v>-82599000000</v>
      </c>
      <c r="X55" s="5">
        <v>-68053000000</v>
      </c>
      <c r="Y55" s="5">
        <v>-77320000000</v>
      </c>
      <c r="Z55" s="5">
        <v>-60702000000</v>
      </c>
    </row>
    <row r="56" spans="2:26" ht="15.5" x14ac:dyDescent="0.35">
      <c r="C56" t="s">
        <v>810</v>
      </c>
      <c r="E56" s="5">
        <v>-3247000000</v>
      </c>
      <c r="F56" s="5">
        <v>-2399000000</v>
      </c>
      <c r="G56" s="5">
        <v>5646000000</v>
      </c>
      <c r="K56" s="5">
        <v>-15903000000</v>
      </c>
      <c r="L56" s="5">
        <v>-8282000000</v>
      </c>
      <c r="M56" s="5">
        <v>-4437000000</v>
      </c>
      <c r="N56" s="5">
        <v>-1941000000</v>
      </c>
      <c r="O56" s="5">
        <v>-4978000000</v>
      </c>
      <c r="P56" s="5">
        <v>-5725000000</v>
      </c>
      <c r="Q56" s="5">
        <v>-4312000000</v>
      </c>
      <c r="R56" s="5">
        <v>-2615000000</v>
      </c>
      <c r="S56" s="5">
        <v>12215000000</v>
      </c>
      <c r="T56" s="5">
        <v>-51990000000</v>
      </c>
      <c r="U56" s="5">
        <v>-18441000000</v>
      </c>
      <c r="V56" s="5">
        <v>711000000</v>
      </c>
      <c r="W56" s="5">
        <v>-3991000000</v>
      </c>
      <c r="X56" s="5">
        <v>-12526000000</v>
      </c>
      <c r="Y56" s="5">
        <v>-13679000000</v>
      </c>
      <c r="Z56" s="5">
        <v>-10957000000</v>
      </c>
    </row>
    <row r="57" spans="2:26" ht="15.5" x14ac:dyDescent="0.35">
      <c r="C57" t="s">
        <v>1886</v>
      </c>
      <c r="E57" s="5">
        <v>152000000</v>
      </c>
      <c r="F57" s="5">
        <v>-2906000000</v>
      </c>
      <c r="G57" s="5">
        <v>2754000000</v>
      </c>
      <c r="K57" s="5">
        <v>-761000000</v>
      </c>
      <c r="L57" s="5">
        <v>-15000000</v>
      </c>
      <c r="M57" s="5">
        <v>-12548000000</v>
      </c>
      <c r="N57" s="5">
        <v>16250000000</v>
      </c>
      <c r="O57" s="5">
        <v>642000000</v>
      </c>
      <c r="P57" s="5">
        <v>1141000000</v>
      </c>
      <c r="Q57" s="5">
        <v>632000000</v>
      </c>
      <c r="R57" s="5">
        <v>799000000</v>
      </c>
      <c r="S57" s="5">
        <v>-11363000000</v>
      </c>
      <c r="T57" s="5">
        <v>53226000000</v>
      </c>
      <c r="U57" s="5">
        <v>21872000000</v>
      </c>
      <c r="V57" s="5">
        <v>-7667000000</v>
      </c>
    </row>
    <row r="58" spans="2:26" ht="15.5" x14ac:dyDescent="0.35">
      <c r="C58" t="s">
        <v>1887</v>
      </c>
      <c r="T58" s="5">
        <v>2117000000</v>
      </c>
      <c r="U58" s="5">
        <v>11701000000</v>
      </c>
      <c r="V58" s="5">
        <v>7592000000</v>
      </c>
    </row>
    <row r="59" spans="2:26" ht="15.5" x14ac:dyDescent="0.35">
      <c r="C59" t="s">
        <v>811</v>
      </c>
      <c r="D59" s="5">
        <v>446155000000</v>
      </c>
      <c r="E59" s="5">
        <v>375346000000</v>
      </c>
      <c r="F59" s="5">
        <v>331036000000</v>
      </c>
      <c r="G59" s="5">
        <v>-105786000000</v>
      </c>
      <c r="I59" s="5">
        <v>711209000000</v>
      </c>
      <c r="J59" s="5">
        <v>794843000000</v>
      </c>
      <c r="K59" s="5">
        <v>479431000000</v>
      </c>
      <c r="L59" s="5">
        <v>645953000000</v>
      </c>
      <c r="M59" s="5">
        <v>573769000000</v>
      </c>
      <c r="N59" s="5">
        <v>746472000000</v>
      </c>
      <c r="O59" s="5">
        <v>748105000000</v>
      </c>
      <c r="P59" s="5">
        <v>863120000000</v>
      </c>
      <c r="Q59" s="5">
        <v>949638000000</v>
      </c>
      <c r="R59" s="5">
        <v>738440000000</v>
      </c>
      <c r="S59" s="5">
        <v>964554000000</v>
      </c>
      <c r="T59" s="5">
        <v>668014000000</v>
      </c>
      <c r="U59" s="5">
        <v>447475000000</v>
      </c>
      <c r="V59" s="5">
        <v>232428000000</v>
      </c>
      <c r="W59" s="5">
        <v>1079539000000</v>
      </c>
      <c r="X59" s="5">
        <v>1193636000000</v>
      </c>
      <c r="Y59" s="5">
        <v>1177947000000</v>
      </c>
      <c r="Z59" s="5">
        <v>154336000000</v>
      </c>
    </row>
    <row r="60" spans="2:26" ht="15.5" x14ac:dyDescent="0.35">
      <c r="C60" t="s">
        <v>1888</v>
      </c>
      <c r="D60" s="5">
        <v>117453000000</v>
      </c>
      <c r="E60" s="5">
        <v>35295000000</v>
      </c>
      <c r="F60" s="5">
        <v>101096000000</v>
      </c>
      <c r="G60" s="5">
        <v>75348000000</v>
      </c>
      <c r="I60" s="5">
        <v>287204000000</v>
      </c>
      <c r="J60" s="5">
        <v>161215000000</v>
      </c>
      <c r="K60" s="5">
        <v>311277000000</v>
      </c>
      <c r="L60" s="5">
        <v>65148000000</v>
      </c>
      <c r="M60" s="5">
        <v>148000000000</v>
      </c>
      <c r="N60" s="5">
        <v>-84868000000</v>
      </c>
      <c r="O60" s="5">
        <v>68451000000</v>
      </c>
      <c r="P60" s="5">
        <v>43121000000</v>
      </c>
      <c r="Q60" s="5">
        <v>66998000000</v>
      </c>
      <c r="R60" s="5">
        <v>695259000000</v>
      </c>
      <c r="S60" s="5">
        <v>26732000000</v>
      </c>
      <c r="T60" s="5">
        <v>80472000000</v>
      </c>
      <c r="U60" s="5">
        <v>2977000000</v>
      </c>
      <c r="V60" s="5">
        <v>21580000000</v>
      </c>
    </row>
    <row r="61" spans="2:26" ht="15.5" x14ac:dyDescent="0.35">
      <c r="C61" t="s">
        <v>1889</v>
      </c>
      <c r="D61" s="5">
        <v>-197714000000</v>
      </c>
      <c r="E61" s="5">
        <v>-50346000000</v>
      </c>
      <c r="F61" s="5">
        <v>69881000000</v>
      </c>
      <c r="G61" s="5">
        <v>141607000000</v>
      </c>
      <c r="K61" s="5">
        <v>34013000000</v>
      </c>
      <c r="L61" s="5">
        <v>347929000000</v>
      </c>
      <c r="M61" s="5">
        <v>-58168000000</v>
      </c>
      <c r="N61" s="5">
        <v>-58873000000</v>
      </c>
      <c r="O61" s="5">
        <v>32542000000</v>
      </c>
      <c r="P61" s="5">
        <v>-204820000000</v>
      </c>
      <c r="Q61" s="5">
        <v>201336000000</v>
      </c>
      <c r="R61" s="5">
        <v>199717000000</v>
      </c>
      <c r="S61" s="5">
        <v>-158271000000</v>
      </c>
      <c r="T61" s="5">
        <v>206158000000</v>
      </c>
      <c r="U61" s="5">
        <v>-39828000000</v>
      </c>
      <c r="V61" s="5">
        <v>99891000000</v>
      </c>
    </row>
    <row r="62" spans="2:26" ht="15.5" x14ac:dyDescent="0.35">
      <c r="C62" t="s">
        <v>98</v>
      </c>
      <c r="D62" s="5">
        <v>-1861853000000</v>
      </c>
      <c r="E62" s="5">
        <v>-149790000000</v>
      </c>
      <c r="F62" s="5">
        <v>733829000000</v>
      </c>
      <c r="G62" s="5">
        <v>317153000000</v>
      </c>
      <c r="I62" s="5">
        <v>-367219000000</v>
      </c>
      <c r="J62" s="5">
        <v>1212687000000</v>
      </c>
      <c r="K62" s="5">
        <v>-199510000000</v>
      </c>
      <c r="L62" s="5">
        <v>-577554000000</v>
      </c>
      <c r="M62" s="5">
        <v>-199882000000</v>
      </c>
      <c r="N62" s="5">
        <v>917595000000</v>
      </c>
      <c r="O62" s="5">
        <v>-149902000000</v>
      </c>
      <c r="P62" s="5">
        <v>223098000000</v>
      </c>
      <c r="Q62" s="5">
        <v>70628000000</v>
      </c>
      <c r="R62" s="5">
        <v>3212164000000</v>
      </c>
      <c r="S62" s="5">
        <v>282000000</v>
      </c>
      <c r="T62" s="5">
        <v>40070000000</v>
      </c>
      <c r="U62" s="5">
        <v>-93044000000</v>
      </c>
      <c r="V62" s="5">
        <v>29972000000</v>
      </c>
      <c r="W62" s="5">
        <v>-9230000000</v>
      </c>
      <c r="X62" s="5">
        <v>-305191000000</v>
      </c>
    </row>
    <row r="63" spans="2:26" ht="15.5" x14ac:dyDescent="0.35">
      <c r="C63" t="s">
        <v>87</v>
      </c>
      <c r="D63" s="5">
        <v>-1911678000000</v>
      </c>
      <c r="E63" s="5">
        <v>-224020000000</v>
      </c>
      <c r="F63" s="5">
        <v>-2430746000000</v>
      </c>
      <c r="G63" s="5">
        <v>-2916859000000</v>
      </c>
      <c r="I63" s="5">
        <v>-7374174000000</v>
      </c>
      <c r="J63" s="5">
        <v>-7515245000000</v>
      </c>
      <c r="K63" s="5">
        <v>-10122963000000</v>
      </c>
      <c r="L63" s="5">
        <v>-2153529000000</v>
      </c>
      <c r="M63" s="5">
        <v>-2312936000000</v>
      </c>
      <c r="N63" s="5">
        <v>-2472341000000</v>
      </c>
      <c r="O63" s="5">
        <v>-3939127000000</v>
      </c>
      <c r="P63" s="5">
        <v>-3881841000000</v>
      </c>
      <c r="Q63" s="5">
        <v>-4604449000000</v>
      </c>
      <c r="R63" s="5">
        <v>-4036254000000</v>
      </c>
      <c r="S63" s="5">
        <v>-4607256000000</v>
      </c>
      <c r="T63" s="5">
        <v>-4212088000000</v>
      </c>
      <c r="U63" s="5">
        <v>-3661699000000</v>
      </c>
      <c r="V63" s="5">
        <v>-2466644000000</v>
      </c>
      <c r="W63" s="5">
        <v>-2559153000000</v>
      </c>
      <c r="X63" s="5">
        <v>-1720426000000</v>
      </c>
      <c r="Y63" s="5">
        <v>-1671613000000</v>
      </c>
      <c r="Z63" s="5">
        <v>-910864000000</v>
      </c>
    </row>
    <row r="64" spans="2:26" ht="15.5" x14ac:dyDescent="0.35">
      <c r="C64" t="s">
        <v>813</v>
      </c>
      <c r="E64" s="5">
        <v>1028885000000</v>
      </c>
      <c r="F64" s="5">
        <v>-397831000000</v>
      </c>
      <c r="G64" s="5">
        <v>-631054000000</v>
      </c>
      <c r="K64" s="5">
        <v>-1521673000000</v>
      </c>
      <c r="L64" s="5">
        <v>-1863122000000</v>
      </c>
      <c r="M64" s="5">
        <v>-1590340000000</v>
      </c>
      <c r="N64" s="5">
        <v>-1733109000000</v>
      </c>
      <c r="O64" s="5">
        <v>-3424168000000</v>
      </c>
      <c r="P64" s="5">
        <v>-3218860000000</v>
      </c>
      <c r="Q64" s="5">
        <v>-4148041000000</v>
      </c>
      <c r="R64" s="5">
        <v>-3332354000000</v>
      </c>
      <c r="S64" s="5">
        <v>-4541400000000</v>
      </c>
      <c r="T64" s="5">
        <v>-2502174000000</v>
      </c>
      <c r="U64" s="5">
        <v>-3310010000000</v>
      </c>
      <c r="V64" s="5">
        <v>-2118569000000</v>
      </c>
      <c r="W64" s="5">
        <v>-1533253000000</v>
      </c>
      <c r="X64" s="5">
        <v>-1258811000000</v>
      </c>
      <c r="Y64" s="5">
        <v>-820073000000</v>
      </c>
      <c r="Z64" s="5">
        <v>-1495461000000</v>
      </c>
    </row>
    <row r="65" spans="3:26" ht="15.5" x14ac:dyDescent="0.35">
      <c r="C65" t="s">
        <v>1890</v>
      </c>
      <c r="E65" s="5">
        <v>-199339000000</v>
      </c>
      <c r="F65" s="5">
        <v>88354000000</v>
      </c>
      <c r="G65" s="5">
        <v>110985000000</v>
      </c>
      <c r="K65" s="5">
        <v>244417000000</v>
      </c>
      <c r="L65" s="5">
        <v>224037000000</v>
      </c>
      <c r="M65" s="5">
        <v>276822000000</v>
      </c>
      <c r="N65" s="5">
        <v>150501000000</v>
      </c>
      <c r="O65" s="5">
        <v>121964000000</v>
      </c>
      <c r="P65" s="5">
        <v>68765000000</v>
      </c>
      <c r="Q65" s="5">
        <v>58567000000</v>
      </c>
      <c r="R65" s="5">
        <v>58223000000</v>
      </c>
      <c r="S65" s="5">
        <v>107703000000</v>
      </c>
      <c r="T65" s="5">
        <v>121068000000</v>
      </c>
      <c r="U65" s="5">
        <v>48483000000</v>
      </c>
      <c r="V65" s="5">
        <v>40558000000</v>
      </c>
      <c r="W65" s="5">
        <v>30551000000</v>
      </c>
      <c r="X65" s="5">
        <v>19770000000</v>
      </c>
      <c r="Y65" s="5">
        <v>16973000000</v>
      </c>
      <c r="Z65" s="5">
        <v>5769000000</v>
      </c>
    </row>
    <row r="66" spans="3:26" ht="15.5" x14ac:dyDescent="0.35">
      <c r="C66" t="s">
        <v>1891</v>
      </c>
      <c r="F66" s="5">
        <v>82222000000</v>
      </c>
      <c r="G66" s="5">
        <v>-82222000000</v>
      </c>
      <c r="V66" s="5">
        <v>-1123000000</v>
      </c>
      <c r="W66" s="5">
        <v>-526000000</v>
      </c>
      <c r="X66" s="5">
        <v>1255000000</v>
      </c>
      <c r="Y66" s="5">
        <v>7033000000</v>
      </c>
      <c r="Z66" s="5">
        <v>-1478000000</v>
      </c>
    </row>
    <row r="67" spans="3:26" ht="15.5" x14ac:dyDescent="0.35">
      <c r="C67" t="s">
        <v>1892</v>
      </c>
      <c r="E67" s="5">
        <v>174513000000</v>
      </c>
      <c r="F67" s="5">
        <v>-174513000000</v>
      </c>
      <c r="V67" s="5">
        <v>-49048000000</v>
      </c>
      <c r="W67" s="5">
        <v>-533483000000</v>
      </c>
      <c r="X67" s="5">
        <v>-224708000000</v>
      </c>
      <c r="Y67" s="5">
        <v>-665845000000</v>
      </c>
      <c r="Z67" s="5">
        <v>750637000000</v>
      </c>
    </row>
    <row r="68" spans="3:26" ht="15.5" x14ac:dyDescent="0.35">
      <c r="C68" t="s">
        <v>1790</v>
      </c>
      <c r="D68" s="5">
        <v>25610000000</v>
      </c>
      <c r="E68" s="5">
        <v>69885000000</v>
      </c>
      <c r="F68" s="5">
        <v>-28860000000</v>
      </c>
      <c r="G68" s="5">
        <v>-556000000</v>
      </c>
      <c r="I68" s="5">
        <v>55266000000</v>
      </c>
      <c r="J68" s="5">
        <v>-48088000000</v>
      </c>
      <c r="K68" s="5">
        <v>96378000000</v>
      </c>
    </row>
    <row r="69" spans="3:26" ht="15.5" x14ac:dyDescent="0.35">
      <c r="C69" t="s">
        <v>816</v>
      </c>
      <c r="W69" s="5">
        <v>-32111000000</v>
      </c>
      <c r="X69" s="5">
        <v>-28737000000</v>
      </c>
      <c r="Y69" s="5">
        <v>-24247000000</v>
      </c>
      <c r="Z69" s="5">
        <v>-22549000000</v>
      </c>
    </row>
    <row r="70" spans="3:26" ht="15.5" x14ac:dyDescent="0.35">
      <c r="C70" t="s">
        <v>1893</v>
      </c>
      <c r="E70" s="5">
        <v>207615000000</v>
      </c>
      <c r="F70" s="5">
        <v>-83883000000</v>
      </c>
      <c r="G70" s="5">
        <v>-123732000000</v>
      </c>
      <c r="K70" s="5">
        <v>-417469000000</v>
      </c>
      <c r="L70" s="5">
        <v>-432285000000</v>
      </c>
      <c r="M70" s="5">
        <v>-417556000000</v>
      </c>
      <c r="N70" s="5">
        <v>-390063000000</v>
      </c>
      <c r="O70" s="5">
        <v>-361118000000</v>
      </c>
      <c r="P70" s="5">
        <v>-297577000000</v>
      </c>
      <c r="Q70" s="5">
        <v>-262277000000</v>
      </c>
      <c r="R70" s="5">
        <v>-216882000000</v>
      </c>
      <c r="S70" s="5">
        <v>-292894000000</v>
      </c>
      <c r="T70" s="5">
        <v>-8943000000</v>
      </c>
      <c r="U70" s="5">
        <v>-187554000000</v>
      </c>
      <c r="V70" s="5">
        <v>-189987000000</v>
      </c>
      <c r="W70" s="5">
        <v>-128980000000</v>
      </c>
      <c r="X70" s="5">
        <v>-123407000000</v>
      </c>
      <c r="Y70" s="5">
        <v>-100808000000</v>
      </c>
      <c r="Z70" s="5">
        <v>-72810000000</v>
      </c>
    </row>
    <row r="71" spans="3:26" ht="15.5" x14ac:dyDescent="0.35">
      <c r="C71" t="s">
        <v>419</v>
      </c>
      <c r="L71" s="5">
        <v>-362256000000</v>
      </c>
      <c r="M71" s="5">
        <v>-392017000000</v>
      </c>
      <c r="N71" s="5">
        <v>-488218000000</v>
      </c>
      <c r="O71" s="5">
        <v>-426456000000</v>
      </c>
      <c r="P71" s="5">
        <v>-436603000000</v>
      </c>
      <c r="Q71" s="5">
        <v>-426402000000</v>
      </c>
      <c r="R71" s="5">
        <v>-483944000000</v>
      </c>
      <c r="S71" s="5">
        <v>-589729000000</v>
      </c>
      <c r="T71" s="5">
        <v>-409193000000</v>
      </c>
      <c r="U71" s="5">
        <v>-199020000000</v>
      </c>
      <c r="V71" s="5">
        <v>-149423000000</v>
      </c>
      <c r="W71" s="5">
        <v>-115501000000</v>
      </c>
      <c r="X71" s="5">
        <v>-105788000000</v>
      </c>
      <c r="Y71" s="5">
        <v>-84646000000</v>
      </c>
      <c r="Z71" s="5">
        <v>-74972000000</v>
      </c>
    </row>
    <row r="72" spans="3:26" ht="15.5" x14ac:dyDescent="0.35">
      <c r="C72" t="s">
        <v>91</v>
      </c>
      <c r="D72" s="5">
        <v>1434515000000</v>
      </c>
      <c r="E72" s="5">
        <v>1401873000000</v>
      </c>
      <c r="F72" s="5">
        <v>1221573000000</v>
      </c>
      <c r="G72" s="5">
        <v>696482000000</v>
      </c>
      <c r="I72" s="5">
        <v>4367498000000</v>
      </c>
      <c r="J72" s="5">
        <v>4228733000000</v>
      </c>
      <c r="K72" s="5">
        <v>4288249000000</v>
      </c>
      <c r="L72" s="5">
        <v>984848000000</v>
      </c>
      <c r="M72" s="5">
        <v>537619000000</v>
      </c>
      <c r="N72" s="5">
        <v>503102000000</v>
      </c>
      <c r="O72" s="5">
        <v>729441000000</v>
      </c>
      <c r="P72" s="5">
        <v>686013000000</v>
      </c>
      <c r="Q72" s="5">
        <v>774683000000</v>
      </c>
      <c r="R72" s="5">
        <v>1138078000000</v>
      </c>
      <c r="S72" s="5">
        <v>632881000000</v>
      </c>
      <c r="T72" s="5">
        <v>536422000000</v>
      </c>
      <c r="U72" s="5">
        <v>241788000000</v>
      </c>
      <c r="V72" s="5">
        <v>258364000000</v>
      </c>
      <c r="W72" s="5">
        <v>1086631000000</v>
      </c>
      <c r="X72" s="5">
        <v>908579000000</v>
      </c>
      <c r="Y72" s="5">
        <v>614251000000</v>
      </c>
      <c r="Z72" s="5">
        <v>492731000000</v>
      </c>
    </row>
    <row r="73" spans="3:26" ht="15.5" x14ac:dyDescent="0.35">
      <c r="C73" t="s">
        <v>92</v>
      </c>
      <c r="D73" s="5">
        <v>2427000000</v>
      </c>
      <c r="E73" s="5">
        <v>25674000000</v>
      </c>
      <c r="F73" s="5">
        <v>-99130000000</v>
      </c>
      <c r="G73" s="5">
        <v>136164000000</v>
      </c>
      <c r="I73" s="5">
        <v>55583000000</v>
      </c>
      <c r="J73" s="5">
        <v>31254000000</v>
      </c>
      <c r="K73" s="5">
        <v>52169000000</v>
      </c>
      <c r="L73" s="5">
        <v>1402558000000</v>
      </c>
      <c r="M73" s="5">
        <v>951064000000</v>
      </c>
      <c r="N73" s="5">
        <v>1430419000000</v>
      </c>
      <c r="O73" s="5">
        <v>1566348000000</v>
      </c>
      <c r="P73" s="5">
        <v>1456484000000</v>
      </c>
      <c r="Q73" s="5">
        <v>1115205000000</v>
      </c>
      <c r="R73" s="5">
        <v>1172858000000</v>
      </c>
      <c r="S73" s="5">
        <v>654149000000</v>
      </c>
      <c r="T73" s="5">
        <v>1127394000000</v>
      </c>
      <c r="U73" s="5">
        <v>1107312000000</v>
      </c>
      <c r="V73" s="5">
        <v>1019537000000</v>
      </c>
    </row>
    <row r="74" spans="3:26" ht="15.5" x14ac:dyDescent="0.35">
      <c r="C74" t="s">
        <v>97</v>
      </c>
      <c r="D74" s="5">
        <v>2427000000</v>
      </c>
      <c r="E74" s="5">
        <v>25674000000</v>
      </c>
      <c r="F74" s="5">
        <v>-99130000000</v>
      </c>
      <c r="G74" s="5">
        <v>136164000000</v>
      </c>
      <c r="I74" s="5">
        <v>55583000000</v>
      </c>
      <c r="J74" s="5">
        <v>31254000000</v>
      </c>
      <c r="K74" s="5">
        <v>52169000000</v>
      </c>
      <c r="L74" s="5">
        <v>1402558000000</v>
      </c>
      <c r="M74" s="5">
        <v>951064000000</v>
      </c>
      <c r="N74" s="5">
        <v>1430419000000</v>
      </c>
      <c r="O74" s="5">
        <v>1566348000000</v>
      </c>
      <c r="P74" s="5">
        <v>1456484000000</v>
      </c>
      <c r="Q74" s="5">
        <v>1115205000000</v>
      </c>
      <c r="R74" s="5">
        <v>1172858000000</v>
      </c>
      <c r="S74" s="5">
        <v>654149000000</v>
      </c>
      <c r="T74" s="5">
        <v>1127394000000</v>
      </c>
      <c r="U74" s="5">
        <v>1107312000000</v>
      </c>
      <c r="V74" s="5">
        <v>1019537000000</v>
      </c>
    </row>
    <row r="75" spans="3:26" ht="15.5" x14ac:dyDescent="0.35">
      <c r="C75" t="s">
        <v>99</v>
      </c>
      <c r="D75" s="5">
        <v>2427000000</v>
      </c>
      <c r="E75" s="5">
        <v>25674000000</v>
      </c>
      <c r="F75" s="5">
        <v>-99130000000</v>
      </c>
      <c r="G75" s="5">
        <v>136164000000</v>
      </c>
      <c r="I75" s="5">
        <v>55583000000</v>
      </c>
      <c r="J75" s="5">
        <v>31254000000</v>
      </c>
      <c r="K75" s="5">
        <v>52169000000</v>
      </c>
      <c r="L75" s="5">
        <v>1402558000000</v>
      </c>
      <c r="M75" s="5">
        <v>951064000000</v>
      </c>
      <c r="N75" s="5">
        <v>1430419000000</v>
      </c>
      <c r="O75" s="5">
        <v>1566348000000</v>
      </c>
      <c r="P75" s="5">
        <v>1456484000000</v>
      </c>
      <c r="Q75" s="5">
        <v>1115205000000</v>
      </c>
      <c r="R75" s="5">
        <v>1172858000000</v>
      </c>
      <c r="S75" s="5">
        <v>654149000000</v>
      </c>
      <c r="T75" s="5">
        <v>1127394000000</v>
      </c>
      <c r="U75" s="5">
        <v>1107312000000</v>
      </c>
      <c r="V75" s="5">
        <v>1019537000000</v>
      </c>
    </row>
    <row r="76" spans="3:26" ht="15.5" x14ac:dyDescent="0.35">
      <c r="C76" t="s">
        <v>28</v>
      </c>
      <c r="D76" s="5">
        <v>1436942000000</v>
      </c>
      <c r="E76" s="5">
        <v>1427547000000</v>
      </c>
      <c r="F76" s="5">
        <v>1122443000000</v>
      </c>
      <c r="G76" s="5">
        <v>832646000000</v>
      </c>
      <c r="I76" s="5">
        <v>4423081000000</v>
      </c>
      <c r="J76" s="5">
        <v>4259987000000</v>
      </c>
      <c r="K76" s="5">
        <v>4340418000000</v>
      </c>
      <c r="L76" s="5">
        <v>2387406000000</v>
      </c>
      <c r="M76" s="5">
        <v>1488683000000</v>
      </c>
      <c r="N76" s="5">
        <v>1933521000000</v>
      </c>
      <c r="O76" s="5">
        <v>2295789000000</v>
      </c>
      <c r="P76" s="5">
        <v>2142497000000</v>
      </c>
      <c r="Q76" s="5">
        <v>1889888000000</v>
      </c>
      <c r="R76" s="5">
        <v>2310936000000</v>
      </c>
      <c r="S76" s="5">
        <v>1287030000000</v>
      </c>
      <c r="T76" s="5">
        <v>1663816000000</v>
      </c>
      <c r="U76" s="5">
        <v>1349100000000</v>
      </c>
      <c r="V76" s="5">
        <v>1277901000000</v>
      </c>
      <c r="W76" s="5">
        <v>1086631000000</v>
      </c>
      <c r="X76" s="5">
        <v>908579000000</v>
      </c>
      <c r="Y76" s="5">
        <v>614251000000</v>
      </c>
      <c r="Z76" s="5">
        <v>492731000000</v>
      </c>
    </row>
    <row r="77" spans="3:26" ht="15.5" x14ac:dyDescent="0.35">
      <c r="C77" t="s">
        <v>27</v>
      </c>
      <c r="D77" s="5">
        <v>-204224000000</v>
      </c>
      <c r="E77" s="5">
        <v>-462763000000</v>
      </c>
      <c r="F77" s="5">
        <v>-212403000000</v>
      </c>
      <c r="G77" s="5">
        <v>-182136000000</v>
      </c>
      <c r="I77" s="5">
        <v>-1077012000000</v>
      </c>
      <c r="J77" s="5">
        <v>-735954000000</v>
      </c>
      <c r="K77" s="5">
        <v>-798267000000</v>
      </c>
      <c r="L77" s="5">
        <v>16366000000</v>
      </c>
      <c r="M77" s="5">
        <v>-2583000000</v>
      </c>
      <c r="N77" s="5">
        <v>-4141000000</v>
      </c>
      <c r="O77" s="5">
        <v>-3216000000</v>
      </c>
      <c r="P77" s="5">
        <v>-2120000000</v>
      </c>
      <c r="Q77" s="5">
        <v>-26400000000</v>
      </c>
      <c r="R77" s="5">
        <v>-447000000</v>
      </c>
      <c r="S77" s="5">
        <v>-18534000000</v>
      </c>
      <c r="T77" s="5">
        <v>-25498000000</v>
      </c>
      <c r="U77" s="5">
        <v>-19565000000</v>
      </c>
      <c r="V77" s="5">
        <v>-13733000000</v>
      </c>
      <c r="W77" s="5">
        <v>-12158000000</v>
      </c>
      <c r="X77" s="5">
        <v>-27540000000</v>
      </c>
      <c r="Y77" s="5">
        <v>-14423000000</v>
      </c>
      <c r="Z77" s="5">
        <v>-19869000000</v>
      </c>
    </row>
    <row r="78" spans="3:26" ht="15.5" x14ac:dyDescent="0.35">
      <c r="C78" t="s">
        <v>324</v>
      </c>
      <c r="D78" s="5">
        <v>-204224000000</v>
      </c>
      <c r="E78" s="5">
        <v>-462763000000</v>
      </c>
      <c r="F78" s="5">
        <v>-212403000000</v>
      </c>
      <c r="G78" s="5">
        <v>-182136000000</v>
      </c>
      <c r="I78" s="5">
        <v>-1077012000000</v>
      </c>
      <c r="J78" s="5">
        <v>-735954000000</v>
      </c>
      <c r="K78" s="5">
        <v>-798267000000</v>
      </c>
      <c r="L78" s="5">
        <v>-1622000000</v>
      </c>
      <c r="M78" s="5">
        <v>-2583000000</v>
      </c>
      <c r="N78" s="5">
        <v>-4141000000</v>
      </c>
      <c r="O78" s="5">
        <v>-3783000000</v>
      </c>
      <c r="P78" s="5">
        <v>-3481000000</v>
      </c>
      <c r="Q78" s="5">
        <v>-25143000000</v>
      </c>
      <c r="S78" s="5">
        <v>-25212000000</v>
      </c>
      <c r="T78" s="5">
        <v>-25498000000</v>
      </c>
      <c r="U78" s="5">
        <v>-19565000000</v>
      </c>
      <c r="V78" s="5">
        <v>-14354000000</v>
      </c>
      <c r="W78" s="5">
        <v>-13954000000</v>
      </c>
      <c r="X78" s="5">
        <v>-27540000000</v>
      </c>
      <c r="Y78" s="5">
        <v>-14423000000</v>
      </c>
      <c r="Z78" s="5">
        <v>-19869000000</v>
      </c>
    </row>
    <row r="79" spans="3:26" ht="15.5" x14ac:dyDescent="0.35">
      <c r="C79" t="s">
        <v>325</v>
      </c>
      <c r="L79" s="5">
        <v>17988000000</v>
      </c>
      <c r="O79" s="5">
        <v>567000000</v>
      </c>
      <c r="P79" s="5">
        <v>1361000000</v>
      </c>
      <c r="Q79" s="5">
        <v>-1257000000</v>
      </c>
      <c r="R79" s="5">
        <v>-447000000</v>
      </c>
      <c r="S79" s="5">
        <v>6678000000</v>
      </c>
      <c r="V79" s="5">
        <v>621000000</v>
      </c>
      <c r="W79" s="5">
        <v>1796000000</v>
      </c>
    </row>
    <row r="80" spans="3:26" ht="15.5" x14ac:dyDescent="0.35">
      <c r="C80" t="s">
        <v>326</v>
      </c>
      <c r="D80" s="5">
        <v>-204224000000</v>
      </c>
      <c r="E80" s="5">
        <v>-462763000000</v>
      </c>
      <c r="F80" s="5">
        <v>-212403000000</v>
      </c>
      <c r="G80" s="5">
        <v>-182136000000</v>
      </c>
      <c r="I80" s="5">
        <v>-1077012000000</v>
      </c>
      <c r="J80" s="5">
        <v>-735954000000</v>
      </c>
      <c r="K80" s="5">
        <v>-798267000000</v>
      </c>
      <c r="L80" s="5">
        <v>16366000000</v>
      </c>
      <c r="M80" s="5">
        <v>-2583000000</v>
      </c>
      <c r="N80" s="5">
        <v>-4141000000</v>
      </c>
      <c r="O80" s="5">
        <v>-3216000000</v>
      </c>
      <c r="P80" s="5">
        <v>-2120000000</v>
      </c>
      <c r="Q80" s="5">
        <v>-26400000000</v>
      </c>
      <c r="R80" s="5">
        <v>-447000000</v>
      </c>
      <c r="S80" s="5">
        <v>-18534000000</v>
      </c>
      <c r="T80" s="5">
        <v>-25498000000</v>
      </c>
      <c r="U80" s="5">
        <v>-19565000000</v>
      </c>
      <c r="V80" s="5">
        <v>-13733000000</v>
      </c>
      <c r="W80" s="5">
        <v>-12158000000</v>
      </c>
      <c r="X80" s="5">
        <v>-27540000000</v>
      </c>
      <c r="Y80" s="5">
        <v>-14423000000</v>
      </c>
      <c r="Z80" s="5">
        <v>-19869000000</v>
      </c>
    </row>
    <row r="81" spans="2:26" ht="15.5" x14ac:dyDescent="0.35">
      <c r="C81" t="s">
        <v>100</v>
      </c>
      <c r="D81" s="5">
        <v>1232718000000</v>
      </c>
      <c r="E81" s="5">
        <v>964784000000</v>
      </c>
      <c r="F81" s="5">
        <v>910040000000</v>
      </c>
      <c r="G81" s="5">
        <v>650510000000</v>
      </c>
      <c r="I81" s="5">
        <v>3346069000000</v>
      </c>
      <c r="J81" s="5">
        <v>3524033000000</v>
      </c>
      <c r="K81" s="5">
        <v>3542151000000</v>
      </c>
      <c r="L81" s="5">
        <v>2403772000000</v>
      </c>
      <c r="M81" s="5">
        <v>1486100000000</v>
      </c>
      <c r="N81" s="5">
        <v>1929380000000</v>
      </c>
      <c r="O81" s="5">
        <v>2292573000000</v>
      </c>
      <c r="P81" s="5">
        <v>2140377000000</v>
      </c>
      <c r="Q81" s="5">
        <v>1863488000000</v>
      </c>
      <c r="R81" s="5">
        <v>2310489000000</v>
      </c>
      <c r="S81" s="5">
        <v>1268496000000</v>
      </c>
      <c r="T81" s="5">
        <v>1638318000000</v>
      </c>
      <c r="U81" s="5">
        <v>1329535000000</v>
      </c>
      <c r="V81" s="5">
        <v>1264168000000</v>
      </c>
      <c r="W81" s="5">
        <v>1074473000000</v>
      </c>
      <c r="X81" s="5">
        <v>881039000000</v>
      </c>
      <c r="Y81" s="5">
        <v>599828000000</v>
      </c>
      <c r="Z81" s="5">
        <v>472862000000</v>
      </c>
    </row>
    <row r="82" spans="2:26" ht="15.5" x14ac:dyDescent="0.35">
      <c r="C82" t="s">
        <v>101</v>
      </c>
      <c r="Y82" s="5">
        <v>-199660000000</v>
      </c>
      <c r="Z82" s="5">
        <v>-158047000000</v>
      </c>
    </row>
    <row r="83" spans="2:26" ht="15.5" x14ac:dyDescent="0.35">
      <c r="C83" t="s">
        <v>327</v>
      </c>
      <c r="R83" s="5">
        <v>84666000000</v>
      </c>
    </row>
    <row r="84" spans="2:26" ht="15.5" x14ac:dyDescent="0.35">
      <c r="C84" t="s">
        <v>102</v>
      </c>
      <c r="D84" s="5">
        <v>1232718000000</v>
      </c>
      <c r="E84" s="5">
        <v>964784000000</v>
      </c>
      <c r="F84" s="5">
        <v>910040000000</v>
      </c>
      <c r="G84" s="5">
        <v>650510000000</v>
      </c>
      <c r="I84" s="5">
        <v>3346069000000</v>
      </c>
      <c r="J84" s="5">
        <v>3524033000000</v>
      </c>
      <c r="K84" s="5">
        <v>3542151000000</v>
      </c>
      <c r="L84" s="5">
        <v>2403772000000</v>
      </c>
      <c r="M84" s="5">
        <v>1486100000000</v>
      </c>
      <c r="N84" s="5">
        <v>1929380000000</v>
      </c>
      <c r="O84" s="5">
        <v>2292573000000</v>
      </c>
      <c r="P84" s="5">
        <v>2140377000000</v>
      </c>
      <c r="Q84" s="5">
        <v>1863488000000</v>
      </c>
      <c r="R84" s="5">
        <v>2395155000000</v>
      </c>
      <c r="S84" s="5">
        <v>1268496000000</v>
      </c>
      <c r="T84" s="5">
        <v>1638318000000</v>
      </c>
      <c r="U84" s="5">
        <v>1329535000000</v>
      </c>
      <c r="V84" s="5">
        <v>1264168000000</v>
      </c>
      <c r="W84" s="5">
        <v>1074473000000</v>
      </c>
      <c r="X84" s="5">
        <v>881039000000</v>
      </c>
      <c r="Y84" s="5">
        <v>400168000000</v>
      </c>
      <c r="Z84" s="5">
        <v>314815000000</v>
      </c>
    </row>
    <row r="85" spans="2:26" ht="15.5" x14ac:dyDescent="0.35">
      <c r="C85" t="s">
        <v>103</v>
      </c>
      <c r="D85" s="5">
        <v>-1861853000000</v>
      </c>
      <c r="E85" s="5">
        <v>-149790000000</v>
      </c>
      <c r="F85" s="5">
        <v>733829000000</v>
      </c>
      <c r="G85" s="5">
        <v>317153000000</v>
      </c>
      <c r="I85" s="5">
        <v>-367219000000</v>
      </c>
      <c r="J85" s="5">
        <v>1212687000000</v>
      </c>
      <c r="K85" s="5">
        <v>-199510000000</v>
      </c>
      <c r="L85" s="5">
        <v>-577554000000</v>
      </c>
      <c r="M85" s="5">
        <v>-199882000000</v>
      </c>
      <c r="N85" s="5">
        <v>917595000000</v>
      </c>
      <c r="O85" s="5">
        <v>-149902000000</v>
      </c>
      <c r="P85" s="5">
        <v>223098000000</v>
      </c>
      <c r="Q85" s="5">
        <v>70628000000</v>
      </c>
      <c r="R85" s="5">
        <v>3212164000000</v>
      </c>
      <c r="S85" s="5">
        <v>282000000</v>
      </c>
      <c r="T85" s="5">
        <v>40070000000</v>
      </c>
      <c r="U85" s="5">
        <v>-93044000000</v>
      </c>
      <c r="V85" s="5">
        <v>29972000000</v>
      </c>
      <c r="W85" s="5">
        <v>-9230000000</v>
      </c>
      <c r="X85" s="5">
        <v>-305191000000</v>
      </c>
    </row>
    <row r="86" spans="2:26" ht="15.5" x14ac:dyDescent="0.35">
      <c r="C86" t="s">
        <v>185</v>
      </c>
    </row>
    <row r="87" spans="2:26" ht="15.5" x14ac:dyDescent="0.35">
      <c r="C87" t="s">
        <v>328</v>
      </c>
      <c r="D87" s="5">
        <v>-1861853000000</v>
      </c>
      <c r="E87" s="5">
        <v>-149790000000</v>
      </c>
      <c r="F87" s="5">
        <v>733829000000</v>
      </c>
      <c r="G87" s="5">
        <v>317153000000</v>
      </c>
      <c r="I87" s="5">
        <v>-367219000000</v>
      </c>
      <c r="J87" s="5">
        <v>1212687000000</v>
      </c>
      <c r="K87" s="5">
        <v>-199510000000</v>
      </c>
      <c r="L87" s="5">
        <v>-577554000000</v>
      </c>
      <c r="M87" s="5">
        <v>-199882000000</v>
      </c>
      <c r="N87" s="5">
        <v>917595000000</v>
      </c>
      <c r="O87" s="5">
        <v>-149902000000</v>
      </c>
      <c r="P87" s="5">
        <v>223098000000</v>
      </c>
      <c r="Q87" s="5">
        <v>70628000000</v>
      </c>
      <c r="R87" s="5">
        <v>3212164000000</v>
      </c>
      <c r="S87" s="5">
        <v>282000000</v>
      </c>
      <c r="T87" s="5">
        <v>40070000000</v>
      </c>
      <c r="U87" s="5">
        <v>-93044000000</v>
      </c>
      <c r="V87" s="5">
        <v>29972000000</v>
      </c>
      <c r="W87" s="5">
        <v>-9230000000</v>
      </c>
      <c r="X87" s="5">
        <v>-305191000000</v>
      </c>
    </row>
    <row r="88" spans="2:26" ht="15.5" x14ac:dyDescent="0.35">
      <c r="C88" t="s">
        <v>104</v>
      </c>
      <c r="D88" s="5">
        <v>-629135000000</v>
      </c>
      <c r="E88" s="5">
        <v>814994000000</v>
      </c>
      <c r="F88" s="5">
        <v>1643869000000</v>
      </c>
      <c r="G88" s="5">
        <v>967663000000</v>
      </c>
      <c r="I88" s="5">
        <v>2978850000000</v>
      </c>
      <c r="J88" s="5">
        <v>4736720000000</v>
      </c>
      <c r="K88" s="5">
        <v>3342641000000</v>
      </c>
      <c r="L88" s="5">
        <v>1826218000000</v>
      </c>
      <c r="M88" s="5">
        <v>1286218000000</v>
      </c>
      <c r="N88" s="5">
        <v>2846975000000</v>
      </c>
      <c r="O88" s="5">
        <v>2142671000000</v>
      </c>
      <c r="P88" s="5">
        <v>2363475000000</v>
      </c>
      <c r="Q88" s="5">
        <v>1934116000000</v>
      </c>
      <c r="R88" s="5">
        <v>5607319000000</v>
      </c>
      <c r="S88" s="5">
        <v>1268778000000</v>
      </c>
      <c r="T88" s="5">
        <v>1678388000000</v>
      </c>
      <c r="U88" s="5">
        <v>1236491000000</v>
      </c>
      <c r="V88" s="5">
        <v>1294140000000</v>
      </c>
      <c r="W88" s="5">
        <v>1065243000000</v>
      </c>
      <c r="X88" s="5">
        <v>575848000000</v>
      </c>
    </row>
    <row r="89" spans="2:26" ht="15.5" x14ac:dyDescent="0.35">
      <c r="C89" t="s">
        <v>105</v>
      </c>
      <c r="D89" s="5">
        <v>1232718000000</v>
      </c>
      <c r="E89" s="5">
        <v>964784000000</v>
      </c>
      <c r="F89" s="5">
        <v>910040000000</v>
      </c>
      <c r="G89" s="5">
        <v>650510000000</v>
      </c>
      <c r="I89" s="5">
        <v>3346069000000</v>
      </c>
      <c r="J89" s="5">
        <v>3524033000000</v>
      </c>
      <c r="K89" s="5">
        <v>3542151000000</v>
      </c>
      <c r="L89" s="5">
        <v>2403772000000</v>
      </c>
      <c r="M89" s="5">
        <v>1486100000000</v>
      </c>
      <c r="N89" s="5">
        <v>1929380000000</v>
      </c>
      <c r="O89" s="5">
        <v>2292573000000</v>
      </c>
      <c r="P89" s="5">
        <v>2140377000000</v>
      </c>
      <c r="Q89" s="5">
        <v>1863488000000</v>
      </c>
      <c r="R89" s="5">
        <v>2395155000000</v>
      </c>
      <c r="S89" s="5">
        <v>1268496000000</v>
      </c>
      <c r="T89" s="5">
        <v>1638318000000</v>
      </c>
      <c r="U89" s="5">
        <v>1329535000000</v>
      </c>
      <c r="V89" s="5">
        <v>1264168000000</v>
      </c>
      <c r="W89" s="5">
        <v>1074473000000</v>
      </c>
      <c r="X89" s="5">
        <v>881039000000</v>
      </c>
      <c r="Y89" s="5">
        <v>400168000000</v>
      </c>
      <c r="Z89" s="5">
        <v>314815000000</v>
      </c>
    </row>
    <row r="90" spans="2:26" ht="15.5" x14ac:dyDescent="0.35">
      <c r="C90" t="s">
        <v>7</v>
      </c>
      <c r="D90" s="5">
        <v>-180871000000</v>
      </c>
      <c r="E90" s="5">
        <v>59905000000</v>
      </c>
      <c r="F90" s="5">
        <v>753894000000</v>
      </c>
      <c r="G90" s="5">
        <v>203815000000</v>
      </c>
      <c r="I90" s="5">
        <v>-159814000000</v>
      </c>
      <c r="J90" s="5">
        <v>2556513000000</v>
      </c>
      <c r="K90" s="5">
        <v>870116000000</v>
      </c>
      <c r="L90" s="5">
        <v>1284991000000</v>
      </c>
      <c r="M90" s="5">
        <v>791112000000</v>
      </c>
      <c r="N90" s="5">
        <v>1609347000000</v>
      </c>
      <c r="O90" s="5">
        <v>1478799000000</v>
      </c>
      <c r="P90" s="5">
        <v>1488143000000</v>
      </c>
      <c r="Q90" s="5">
        <v>1062819000000</v>
      </c>
      <c r="R90" s="5">
        <v>3318039000000</v>
      </c>
      <c r="S90" s="5">
        <v>634130000000</v>
      </c>
      <c r="T90" s="5">
        <v>956741000000</v>
      </c>
      <c r="U90" s="5">
        <v>758430000000</v>
      </c>
      <c r="V90" s="5">
        <v>819621000000</v>
      </c>
      <c r="W90" s="5">
        <v>679236000000</v>
      </c>
      <c r="X90" s="5">
        <v>575848000000</v>
      </c>
    </row>
    <row r="91" spans="2:26" ht="15.5" x14ac:dyDescent="0.35">
      <c r="C91" t="s">
        <v>106</v>
      </c>
      <c r="D91" s="5">
        <v>-448264000000</v>
      </c>
      <c r="E91" s="5">
        <v>755089000000</v>
      </c>
      <c r="F91" s="5">
        <v>889975000000</v>
      </c>
      <c r="G91" s="5">
        <v>763848000000</v>
      </c>
      <c r="I91" s="5">
        <v>3138664000000</v>
      </c>
      <c r="J91" s="5">
        <v>2180207000000</v>
      </c>
      <c r="K91" s="5">
        <v>2472525000000</v>
      </c>
      <c r="L91" s="5">
        <v>541227000000</v>
      </c>
      <c r="M91" s="5">
        <v>495106000000</v>
      </c>
      <c r="N91" s="5">
        <v>1237628000000</v>
      </c>
      <c r="O91" s="5">
        <v>663872000000</v>
      </c>
      <c r="P91" s="5">
        <v>875332000000</v>
      </c>
      <c r="Q91" s="5">
        <v>871297000000</v>
      </c>
      <c r="R91" s="5">
        <v>2289280000000</v>
      </c>
      <c r="S91" s="5">
        <v>634648000000</v>
      </c>
      <c r="T91" s="5">
        <v>721647000000</v>
      </c>
      <c r="U91" s="5">
        <v>478061000000</v>
      </c>
      <c r="V91" s="5">
        <v>474519000000</v>
      </c>
      <c r="W91" s="5">
        <v>386007000000</v>
      </c>
    </row>
    <row r="92" spans="2:26" ht="15.5" x14ac:dyDescent="0.35">
      <c r="C92" t="s">
        <v>107</v>
      </c>
      <c r="D92" s="5">
        <v>1232718000000</v>
      </c>
      <c r="E92" s="5">
        <v>964784000000</v>
      </c>
      <c r="F92" s="5">
        <v>910040000000</v>
      </c>
      <c r="G92" s="5">
        <v>650510000000</v>
      </c>
      <c r="I92" s="5">
        <v>3346069000000</v>
      </c>
      <c r="J92" s="5">
        <v>3524033000000</v>
      </c>
      <c r="K92" s="5">
        <v>3542151000000</v>
      </c>
      <c r="L92" s="5">
        <v>2403772000000</v>
      </c>
      <c r="M92" s="5">
        <v>1486100000000</v>
      </c>
      <c r="N92" s="5">
        <v>1929380000000</v>
      </c>
      <c r="O92" s="5">
        <v>2292573000000</v>
      </c>
      <c r="P92" s="5">
        <v>2140377000000</v>
      </c>
      <c r="Q92" s="5">
        <v>1863488000000</v>
      </c>
      <c r="R92" s="5">
        <v>2395155000000</v>
      </c>
      <c r="S92" s="5">
        <v>1268496000000</v>
      </c>
      <c r="T92" s="5">
        <v>1638318000000</v>
      </c>
      <c r="U92" s="5">
        <v>1329535000000</v>
      </c>
      <c r="V92" s="5">
        <v>1264168000000</v>
      </c>
      <c r="W92" s="5">
        <v>1074473000000</v>
      </c>
      <c r="X92" s="5">
        <v>881039000000</v>
      </c>
      <c r="Y92" s="5">
        <v>400168000000</v>
      </c>
      <c r="Z92" s="5">
        <v>314815000000</v>
      </c>
    </row>
    <row r="93" spans="2:26" ht="15.5" x14ac:dyDescent="0.35">
      <c r="C93" t="s">
        <v>108</v>
      </c>
      <c r="D93" s="5">
        <v>-629135000000</v>
      </c>
      <c r="E93" s="5">
        <v>814994000000</v>
      </c>
      <c r="F93" s="5">
        <v>1643869000000</v>
      </c>
      <c r="G93" s="5">
        <v>967663000000</v>
      </c>
      <c r="I93" s="5">
        <v>2978850000000</v>
      </c>
      <c r="J93" s="5">
        <v>4736720000000</v>
      </c>
      <c r="K93" s="5">
        <v>3342641000000</v>
      </c>
      <c r="L93" s="5">
        <v>1826218000000</v>
      </c>
      <c r="M93" s="5">
        <v>1286218000000</v>
      </c>
      <c r="N93" s="5">
        <v>2846975000000</v>
      </c>
      <c r="O93" s="5">
        <v>2142671000000</v>
      </c>
      <c r="P93" s="5">
        <v>2363475000000</v>
      </c>
      <c r="Q93" s="5">
        <v>1934116000000</v>
      </c>
      <c r="R93" s="5">
        <v>5607319000000</v>
      </c>
      <c r="S93" s="5">
        <v>1268778000000</v>
      </c>
      <c r="T93" s="5">
        <v>1678388000000</v>
      </c>
      <c r="U93" s="5">
        <v>1236491000000</v>
      </c>
      <c r="V93" s="5">
        <v>1294140000000</v>
      </c>
      <c r="W93" s="5">
        <v>1065243000000</v>
      </c>
      <c r="X93" s="5">
        <v>575848000000</v>
      </c>
    </row>
    <row r="94" spans="2:26" ht="15.5" x14ac:dyDescent="0.35">
      <c r="C94" t="s">
        <v>109</v>
      </c>
      <c r="D94" s="5">
        <v>-629135000000</v>
      </c>
      <c r="E94" s="5">
        <v>814994000000</v>
      </c>
      <c r="F94" s="5">
        <v>1643869000000</v>
      </c>
      <c r="G94" s="5">
        <v>967663000000</v>
      </c>
      <c r="I94" s="5">
        <v>2978850000000</v>
      </c>
      <c r="J94" s="5">
        <v>4736720000000</v>
      </c>
      <c r="K94" s="5">
        <v>3342641000000</v>
      </c>
      <c r="L94" s="5">
        <v>1826218000000</v>
      </c>
      <c r="M94" s="5">
        <v>1286218000000</v>
      </c>
      <c r="N94" s="5">
        <v>2846975000000</v>
      </c>
      <c r="O94" s="5">
        <v>2142671000000</v>
      </c>
      <c r="P94" s="5">
        <v>2363475000000</v>
      </c>
      <c r="Q94" s="5">
        <v>1934116000000</v>
      </c>
      <c r="R94" s="5">
        <v>5607319000000</v>
      </c>
      <c r="S94" s="5">
        <v>1268778000000</v>
      </c>
      <c r="T94" s="5">
        <v>1678388000000</v>
      </c>
      <c r="U94" s="5">
        <v>1236491000000</v>
      </c>
      <c r="V94" s="5">
        <v>1294140000000</v>
      </c>
      <c r="W94" s="5">
        <v>1065243000000</v>
      </c>
      <c r="X94" s="5">
        <v>575848000000</v>
      </c>
    </row>
    <row r="96" spans="2:26" ht="15.5" x14ac:dyDescent="0.35">
      <c r="B96" t="s">
        <v>110</v>
      </c>
      <c r="C96" t="s">
        <v>111</v>
      </c>
    </row>
    <row r="97" spans="3:26" ht="15.5" x14ac:dyDescent="0.35">
      <c r="C97" t="s">
        <v>19</v>
      </c>
      <c r="D97" s="5">
        <v>20374184000000</v>
      </c>
      <c r="E97" s="5">
        <v>16495351000000</v>
      </c>
      <c r="F97" s="5">
        <v>20795958000000</v>
      </c>
      <c r="G97" s="5">
        <v>18891603000000</v>
      </c>
      <c r="I97" s="5">
        <v>16495351000000</v>
      </c>
      <c r="J97" s="5">
        <v>23250831000000</v>
      </c>
      <c r="K97" s="5">
        <v>21766237000000</v>
      </c>
      <c r="L97" s="5">
        <v>4366124000000</v>
      </c>
      <c r="M97" s="5">
        <v>7119949000000</v>
      </c>
      <c r="N97" s="5">
        <v>6545576000000</v>
      </c>
      <c r="O97" s="5">
        <v>4206298000000</v>
      </c>
      <c r="P97" s="5">
        <v>3937552000000</v>
      </c>
      <c r="Q97" s="5">
        <v>4063744000000</v>
      </c>
      <c r="R97" s="5">
        <v>5673473000000</v>
      </c>
      <c r="S97" s="5">
        <v>5834795000000</v>
      </c>
      <c r="T97" s="5">
        <v>6614470000000</v>
      </c>
      <c r="U97" s="5">
        <v>3863816000000</v>
      </c>
      <c r="V97" s="5">
        <v>1216816000000</v>
      </c>
    </row>
    <row r="98" spans="3:26" ht="15.5" x14ac:dyDescent="0.35">
      <c r="C98" t="s">
        <v>98</v>
      </c>
      <c r="D98" s="5">
        <v>6434379000000</v>
      </c>
      <c r="E98" s="5">
        <v>7096754000000</v>
      </c>
      <c r="F98" s="5">
        <v>7377536000000</v>
      </c>
      <c r="G98" s="5">
        <v>6933913000000</v>
      </c>
      <c r="I98" s="5">
        <v>7096754000000</v>
      </c>
      <c r="J98" s="5">
        <v>8229685000000</v>
      </c>
      <c r="K98" s="5">
        <v>7658062000000</v>
      </c>
      <c r="L98" s="5">
        <v>4536853000000</v>
      </c>
      <c r="M98" s="5">
        <v>4112940000000</v>
      </c>
      <c r="N98" s="5">
        <v>4141151000000</v>
      </c>
      <c r="O98" s="5">
        <v>3583784000000</v>
      </c>
      <c r="P98" s="5">
        <v>3356664000000</v>
      </c>
      <c r="Q98" s="5">
        <v>2559049000000</v>
      </c>
      <c r="R98" s="5">
        <v>2541003000000</v>
      </c>
      <c r="S98" s="5">
        <v>782244000000</v>
      </c>
      <c r="T98" s="5">
        <v>787670000000</v>
      </c>
      <c r="U98" s="5">
        <v>907350000000</v>
      </c>
      <c r="V98" s="5">
        <v>5211000000</v>
      </c>
      <c r="W98" s="5">
        <v>-7638000000</v>
      </c>
      <c r="X98" s="5">
        <v>75468000000</v>
      </c>
      <c r="Y98" s="5">
        <v>10907000000</v>
      </c>
      <c r="Z98" s="5">
        <v>-3133000000</v>
      </c>
    </row>
    <row r="99" spans="3:26" ht="15.5" x14ac:dyDescent="0.35">
      <c r="C99" t="s">
        <v>1481</v>
      </c>
      <c r="D99" s="5">
        <v>20374184000000</v>
      </c>
      <c r="E99" s="5">
        <v>16495351000000</v>
      </c>
      <c r="F99" s="5">
        <v>20795958000000</v>
      </c>
      <c r="G99" s="5">
        <v>18891603000000</v>
      </c>
      <c r="I99" s="5">
        <v>16495351000000</v>
      </c>
      <c r="J99" s="5">
        <v>23250831000000</v>
      </c>
      <c r="K99" s="5">
        <v>21766237000000</v>
      </c>
      <c r="L99" s="5">
        <v>4366124000000</v>
      </c>
      <c r="M99" s="5">
        <v>7119949000000</v>
      </c>
      <c r="N99" s="5">
        <v>6545576000000</v>
      </c>
      <c r="O99" s="5">
        <v>4206298000000</v>
      </c>
      <c r="P99" s="5">
        <v>3937552000000</v>
      </c>
      <c r="Q99" s="5">
        <v>4063744000000</v>
      </c>
      <c r="R99" s="5">
        <v>5673473000000</v>
      </c>
      <c r="S99" s="5">
        <v>5834795000000</v>
      </c>
      <c r="T99" s="5">
        <v>6614470000000</v>
      </c>
      <c r="U99" s="5">
        <v>3863816000000</v>
      </c>
      <c r="V99" s="5">
        <v>1216816000000</v>
      </c>
      <c r="W99" s="5">
        <v>85626000000</v>
      </c>
      <c r="X99" s="5">
        <v>69214000000</v>
      </c>
      <c r="Y99" s="5">
        <v>28043000000</v>
      </c>
      <c r="Z99" s="5">
        <v>15811000000</v>
      </c>
    </row>
    <row r="100" spans="3:26" ht="15.5" x14ac:dyDescent="0.35">
      <c r="C100" t="s">
        <v>620</v>
      </c>
    </row>
    <row r="101" spans="3:26" ht="15.5" x14ac:dyDescent="0.35">
      <c r="C101" t="s">
        <v>116</v>
      </c>
      <c r="W101" s="5">
        <v>26733000000</v>
      </c>
    </row>
    <row r="102" spans="3:26" ht="15.5" x14ac:dyDescent="0.35">
      <c r="C102" t="s">
        <v>115</v>
      </c>
      <c r="W102" s="5">
        <v>3112000000</v>
      </c>
    </row>
    <row r="103" spans="3:26" ht="15.5" x14ac:dyDescent="0.35">
      <c r="C103" t="s">
        <v>1152</v>
      </c>
      <c r="D103" s="5">
        <v>125174252000000</v>
      </c>
      <c r="E103" s="5">
        <v>130098216000000</v>
      </c>
      <c r="F103" s="5">
        <v>126940819000000</v>
      </c>
      <c r="G103" s="5">
        <v>132836340000000</v>
      </c>
      <c r="I103" s="5">
        <v>130098216000000</v>
      </c>
      <c r="J103" s="5">
        <v>132505581000000</v>
      </c>
      <c r="K103" s="5">
        <v>131498273000000</v>
      </c>
    </row>
    <row r="104" spans="3:26" ht="15.5" x14ac:dyDescent="0.35">
      <c r="C104" t="s">
        <v>682</v>
      </c>
    </row>
    <row r="105" spans="3:26" ht="15.5" x14ac:dyDescent="0.35">
      <c r="C105" t="s">
        <v>1794</v>
      </c>
      <c r="D105" s="5">
        <v>710527000000</v>
      </c>
      <c r="E105" s="5">
        <v>684341000000</v>
      </c>
      <c r="F105" s="5">
        <v>682042000000</v>
      </c>
      <c r="G105" s="5">
        <v>616758000000</v>
      </c>
      <c r="I105" s="5">
        <v>684341000000</v>
      </c>
      <c r="J105" s="5">
        <v>588263000000</v>
      </c>
      <c r="K105" s="5">
        <v>528480000000</v>
      </c>
    </row>
    <row r="106" spans="3:26" ht="15.5" x14ac:dyDescent="0.35">
      <c r="C106" t="s">
        <v>680</v>
      </c>
      <c r="F106" s="5">
        <v>37160000000</v>
      </c>
      <c r="G106" s="5">
        <v>56119000000</v>
      </c>
      <c r="J106" s="5">
        <v>92002000000</v>
      </c>
      <c r="K106" s="5">
        <v>116307000000</v>
      </c>
      <c r="L106" s="5">
        <v>118669000000</v>
      </c>
      <c r="M106" s="5">
        <v>89495000000</v>
      </c>
      <c r="N106" s="5">
        <v>58744000000</v>
      </c>
      <c r="O106" s="5">
        <v>41428000000</v>
      </c>
      <c r="P106" s="5">
        <v>29421000000</v>
      </c>
      <c r="Q106" s="5">
        <v>20234000000</v>
      </c>
      <c r="R106" s="5">
        <v>13036000000</v>
      </c>
      <c r="S106" s="5">
        <v>130666000000</v>
      </c>
      <c r="T106" s="5">
        <v>119872000000</v>
      </c>
      <c r="U106" s="5">
        <v>64456000000</v>
      </c>
      <c r="V106" s="5">
        <v>54907000000</v>
      </c>
    </row>
    <row r="107" spans="3:26" ht="15.5" x14ac:dyDescent="0.35">
      <c r="C107" t="s">
        <v>1894</v>
      </c>
      <c r="F107" s="5">
        <v>37160000000</v>
      </c>
      <c r="G107" s="5">
        <v>56119000000</v>
      </c>
      <c r="J107" s="5">
        <v>92002000000</v>
      </c>
      <c r="K107" s="5">
        <v>116307000000</v>
      </c>
      <c r="L107" s="5">
        <v>118669000000</v>
      </c>
      <c r="M107" s="5">
        <v>89495000000</v>
      </c>
      <c r="N107" s="5">
        <v>58744000000</v>
      </c>
      <c r="O107" s="5">
        <v>41428000000</v>
      </c>
      <c r="P107" s="5">
        <v>29421000000</v>
      </c>
      <c r="Q107" s="5">
        <v>20234000000</v>
      </c>
      <c r="R107" s="5">
        <v>13036000000</v>
      </c>
      <c r="S107" s="5">
        <v>130666000000</v>
      </c>
      <c r="T107" s="5">
        <v>119872000000</v>
      </c>
      <c r="U107" s="5">
        <v>64456000000</v>
      </c>
      <c r="V107" s="5">
        <v>54907000000</v>
      </c>
      <c r="W107" s="5">
        <v>46443000000</v>
      </c>
      <c r="X107" s="5">
        <v>44846000000</v>
      </c>
      <c r="Y107" s="5">
        <v>21525000000</v>
      </c>
      <c r="Z107" s="5">
        <v>15707000000</v>
      </c>
    </row>
    <row r="108" spans="3:26" ht="15.5" x14ac:dyDescent="0.35">
      <c r="C108" t="s">
        <v>915</v>
      </c>
    </row>
    <row r="109" spans="3:26" ht="15.5" x14ac:dyDescent="0.35">
      <c r="C109" t="s">
        <v>1795</v>
      </c>
      <c r="D109" s="5">
        <v>8000106000000</v>
      </c>
      <c r="E109" s="5">
        <v>7967008000000</v>
      </c>
      <c r="F109" s="5">
        <v>8112576000000</v>
      </c>
      <c r="G109" s="5">
        <v>8284742000000</v>
      </c>
      <c r="I109" s="5">
        <v>7967008000000</v>
      </c>
      <c r="J109" s="5">
        <v>8565748000000</v>
      </c>
      <c r="K109" s="5">
        <v>8429005000000</v>
      </c>
    </row>
    <row r="110" spans="3:26" ht="15.5" x14ac:dyDescent="0.35">
      <c r="C110" t="s">
        <v>817</v>
      </c>
      <c r="F110" s="5">
        <v>330639000000</v>
      </c>
      <c r="G110" s="5">
        <v>290634000000</v>
      </c>
      <c r="J110" s="5">
        <v>218352000000</v>
      </c>
      <c r="K110" s="5">
        <v>243957000000</v>
      </c>
      <c r="L110" s="5">
        <v>176299000000</v>
      </c>
      <c r="M110" s="5">
        <v>190295000000</v>
      </c>
      <c r="N110" s="5">
        <v>137676000000</v>
      </c>
      <c r="O110" s="5">
        <v>72078000000</v>
      </c>
      <c r="P110" s="5">
        <v>44370000000</v>
      </c>
      <c r="Q110" s="5">
        <v>19382000000</v>
      </c>
      <c r="R110" s="5">
        <v>32981000000</v>
      </c>
      <c r="S110" s="5">
        <v>45271000000</v>
      </c>
      <c r="T110" s="5">
        <v>25171000000</v>
      </c>
      <c r="U110" s="5">
        <v>15839000000</v>
      </c>
      <c r="V110" s="5">
        <v>19829000000</v>
      </c>
      <c r="W110" s="5">
        <v>16670000000</v>
      </c>
      <c r="X110" s="5">
        <v>7901000000</v>
      </c>
      <c r="Y110" s="5">
        <v>1138000000</v>
      </c>
      <c r="Z110" s="5">
        <v>83000000</v>
      </c>
    </row>
    <row r="111" spans="3:26" ht="15.5" x14ac:dyDescent="0.35">
      <c r="C111" t="s">
        <v>683</v>
      </c>
      <c r="D111" s="5">
        <v>226957000000</v>
      </c>
      <c r="E111" s="5">
        <v>391601000000</v>
      </c>
      <c r="F111" s="5">
        <v>73739000000</v>
      </c>
      <c r="G111" s="5">
        <v>108508000000</v>
      </c>
      <c r="I111" s="5">
        <v>391601000000</v>
      </c>
      <c r="J111" s="5">
        <v>88395000000</v>
      </c>
      <c r="K111" s="5">
        <v>87013000000</v>
      </c>
      <c r="L111" s="5">
        <v>71373000000</v>
      </c>
      <c r="M111" s="5">
        <v>69001000000</v>
      </c>
      <c r="N111" s="5">
        <v>68365000000</v>
      </c>
      <c r="O111" s="5">
        <v>39607000000</v>
      </c>
      <c r="P111" s="5">
        <v>23105000000</v>
      </c>
      <c r="Q111" s="5">
        <v>25338000000</v>
      </c>
      <c r="R111" s="5">
        <v>17332000000</v>
      </c>
      <c r="S111" s="5">
        <v>255415000000</v>
      </c>
      <c r="T111" s="5">
        <v>221608000000</v>
      </c>
      <c r="U111" s="5">
        <v>182629000000</v>
      </c>
      <c r="V111" s="5">
        <v>77034000000</v>
      </c>
    </row>
    <row r="112" spans="3:26" ht="15.5" x14ac:dyDescent="0.35">
      <c r="C112" t="s">
        <v>1895</v>
      </c>
      <c r="D112" s="5">
        <v>14183000000</v>
      </c>
      <c r="E112" s="5">
        <v>55688000000</v>
      </c>
      <c r="F112" s="5">
        <v>23993000000</v>
      </c>
      <c r="G112" s="5">
        <v>28351000000</v>
      </c>
      <c r="I112" s="5">
        <v>55688000000</v>
      </c>
      <c r="J112" s="5">
        <v>26312000000</v>
      </c>
      <c r="K112" s="5">
        <v>26987000000</v>
      </c>
      <c r="L112" s="5">
        <v>35380000000</v>
      </c>
      <c r="M112" s="5">
        <v>35787000000</v>
      </c>
      <c r="N112" s="5">
        <v>50979000000</v>
      </c>
      <c r="O112" s="5">
        <v>34318000000</v>
      </c>
      <c r="P112" s="5">
        <v>21520000000</v>
      </c>
      <c r="Q112" s="5">
        <v>26635000000</v>
      </c>
      <c r="R112" s="5">
        <v>125827000000</v>
      </c>
      <c r="S112" s="5">
        <v>9093000000</v>
      </c>
      <c r="T112" s="5">
        <v>74440000000</v>
      </c>
      <c r="U112" s="5">
        <v>11878000000</v>
      </c>
      <c r="V112" s="5">
        <v>16245000000</v>
      </c>
      <c r="W112" s="5">
        <v>12421000000</v>
      </c>
      <c r="X112" s="5">
        <v>8234000000</v>
      </c>
      <c r="Y112" s="5">
        <v>29257000000</v>
      </c>
      <c r="Z112" s="5">
        <v>28459000000</v>
      </c>
    </row>
    <row r="113" spans="3:26" ht="15.5" x14ac:dyDescent="0.35">
      <c r="C113" t="s">
        <v>365</v>
      </c>
      <c r="D113" s="5">
        <v>715768000000</v>
      </c>
      <c r="E113" s="5">
        <v>712575000000</v>
      </c>
      <c r="F113" s="5">
        <v>754871000000</v>
      </c>
      <c r="G113" s="5">
        <v>663711000000</v>
      </c>
      <c r="I113" s="5">
        <v>712575000000</v>
      </c>
      <c r="J113" s="5">
        <v>689228000000</v>
      </c>
      <c r="K113" s="5">
        <v>696593000000</v>
      </c>
      <c r="T113" s="5">
        <v>10093225000000</v>
      </c>
      <c r="U113" s="5">
        <v>8915164000000</v>
      </c>
      <c r="V113" s="5">
        <v>7850614000000</v>
      </c>
    </row>
    <row r="114" spans="3:26" ht="15.5" x14ac:dyDescent="0.35">
      <c r="C114" t="s">
        <v>124</v>
      </c>
      <c r="D114" s="5">
        <v>10253784000000</v>
      </c>
      <c r="E114" s="5">
        <v>10308330000000</v>
      </c>
      <c r="F114" s="5">
        <v>10047789000000</v>
      </c>
      <c r="G114" s="5">
        <v>10101366000000</v>
      </c>
      <c r="I114" s="5">
        <v>10308330000000</v>
      </c>
      <c r="J114" s="5">
        <v>10176750000000</v>
      </c>
      <c r="K114" s="5">
        <v>10283549000000</v>
      </c>
      <c r="L114" s="5">
        <v>287047000000</v>
      </c>
      <c r="M114" s="5">
        <v>248447000000</v>
      </c>
      <c r="N114" s="5">
        <v>256930000000</v>
      </c>
      <c r="O114" s="5">
        <v>242712000000</v>
      </c>
      <c r="P114" s="5">
        <v>249611000000</v>
      </c>
      <c r="Q114" s="5">
        <v>257490000000</v>
      </c>
      <c r="R114" s="5">
        <v>252976000000</v>
      </c>
      <c r="S114" s="5">
        <v>112682000000</v>
      </c>
      <c r="T114" s="5">
        <v>40097000000</v>
      </c>
      <c r="U114" s="5">
        <v>36933000000</v>
      </c>
      <c r="V114" s="5">
        <v>39584000000</v>
      </c>
      <c r="W114" s="5">
        <v>32558000000</v>
      </c>
      <c r="X114" s="5">
        <v>29097000000</v>
      </c>
      <c r="Y114" s="5">
        <v>21380000000</v>
      </c>
      <c r="Z114" s="5">
        <v>18673000000</v>
      </c>
    </row>
    <row r="115" spans="3:26" ht="15.5" x14ac:dyDescent="0.35">
      <c r="C115" t="s">
        <v>499</v>
      </c>
      <c r="D115" s="5">
        <v>658080000000</v>
      </c>
      <c r="E115" s="5">
        <v>664421000000</v>
      </c>
      <c r="F115" s="5">
        <v>795242000000</v>
      </c>
      <c r="G115" s="5">
        <v>614464000000</v>
      </c>
      <c r="I115" s="5">
        <v>664421000000</v>
      </c>
      <c r="J115" s="5">
        <v>596550000000</v>
      </c>
      <c r="K115" s="5">
        <v>522482000000</v>
      </c>
      <c r="L115" s="5">
        <v>197128000000</v>
      </c>
      <c r="M115" s="5">
        <v>214649000000</v>
      </c>
      <c r="N115" s="5">
        <v>232172000000</v>
      </c>
      <c r="O115" s="5">
        <v>249695000000</v>
      </c>
      <c r="P115" s="5">
        <v>267218000000</v>
      </c>
      <c r="Q115" s="5">
        <v>291751000000</v>
      </c>
      <c r="R115" s="5">
        <v>317684000000</v>
      </c>
      <c r="S115" s="5">
        <v>343617000000</v>
      </c>
      <c r="T115" s="5">
        <v>369550000000</v>
      </c>
    </row>
    <row r="116" spans="3:26" ht="15.5" x14ac:dyDescent="0.35">
      <c r="C116" t="s">
        <v>125</v>
      </c>
      <c r="D116" s="5">
        <v>263377000000</v>
      </c>
      <c r="E116" s="5">
        <v>108852000000</v>
      </c>
      <c r="G116" s="5">
        <v>52406000000</v>
      </c>
      <c r="I116" s="5">
        <v>108852000000</v>
      </c>
      <c r="J116" s="5">
        <v>194942000000</v>
      </c>
      <c r="K116" s="5">
        <v>781238000000</v>
      </c>
      <c r="L116" s="5">
        <v>32803000000</v>
      </c>
      <c r="S116" s="5">
        <v>18390000000</v>
      </c>
      <c r="T116" s="5">
        <v>8031000000</v>
      </c>
      <c r="U116" s="5">
        <v>7738000000</v>
      </c>
      <c r="V116" s="5">
        <v>10723000000</v>
      </c>
      <c r="W116" s="5">
        <v>10104000000</v>
      </c>
      <c r="X116" s="5">
        <v>8308000000</v>
      </c>
      <c r="Y116" s="5">
        <v>22290000000</v>
      </c>
      <c r="Z116" s="5">
        <v>25670000000</v>
      </c>
    </row>
    <row r="117" spans="3:26" ht="15.5" x14ac:dyDescent="0.35">
      <c r="C117" t="s">
        <v>128</v>
      </c>
      <c r="D117" s="5">
        <v>240840113000000</v>
      </c>
      <c r="E117" s="5">
        <v>253368900000000</v>
      </c>
      <c r="F117" s="5">
        <v>242454708000000</v>
      </c>
      <c r="G117" s="5">
        <v>243176667000000</v>
      </c>
      <c r="I117" s="5">
        <v>253368900000000</v>
      </c>
      <c r="J117" s="5">
        <v>260390233000000</v>
      </c>
      <c r="K117" s="5">
        <v>236301404000000</v>
      </c>
      <c r="L117" s="5">
        <v>35694847000000</v>
      </c>
      <c r="M117" s="5">
        <v>35275479000000</v>
      </c>
      <c r="N117" s="5">
        <v>34211725000000</v>
      </c>
      <c r="O117" s="5">
        <v>32244734000000</v>
      </c>
      <c r="P117" s="5">
        <v>30209054000000</v>
      </c>
      <c r="Q117" s="5">
        <v>28895992000000</v>
      </c>
      <c r="R117" s="5">
        <v>27134011000000</v>
      </c>
      <c r="S117" s="5">
        <v>23097621000000</v>
      </c>
      <c r="T117" s="5">
        <v>21284361000000</v>
      </c>
      <c r="U117" s="5">
        <v>17740266000000</v>
      </c>
      <c r="V117" s="5">
        <v>13059093000000</v>
      </c>
      <c r="W117" s="5">
        <v>11572771000000</v>
      </c>
      <c r="X117" s="5">
        <v>9358982000000</v>
      </c>
      <c r="Y117" s="5">
        <v>8101058000000</v>
      </c>
      <c r="Z117" s="5">
        <v>6790788000000</v>
      </c>
    </row>
    <row r="118" spans="3:26" ht="15.5" x14ac:dyDescent="0.35">
      <c r="C118" t="s">
        <v>185</v>
      </c>
    </row>
    <row r="119" spans="3:26" ht="15.5" x14ac:dyDescent="0.35">
      <c r="C119" t="s">
        <v>129</v>
      </c>
    </row>
    <row r="120" spans="3:26" ht="15.5" x14ac:dyDescent="0.35">
      <c r="C120" t="s">
        <v>130</v>
      </c>
    </row>
    <row r="121" spans="3:26" ht="15.5" x14ac:dyDescent="0.35">
      <c r="C121" t="s">
        <v>1154</v>
      </c>
      <c r="D121" s="5">
        <v>134293488000000</v>
      </c>
      <c r="E121" s="5">
        <v>143186223000000</v>
      </c>
      <c r="F121" s="5">
        <v>136980481000000</v>
      </c>
      <c r="G121" s="5">
        <v>139109613000000</v>
      </c>
      <c r="I121" s="5">
        <v>143186223000000</v>
      </c>
      <c r="J121" s="5">
        <v>141562627000000</v>
      </c>
      <c r="K121" s="5">
        <v>134863866000000</v>
      </c>
    </row>
    <row r="122" spans="3:26" ht="15.5" x14ac:dyDescent="0.35">
      <c r="C122" t="s">
        <v>1156</v>
      </c>
      <c r="D122" s="5">
        <v>134293488000000</v>
      </c>
      <c r="E122" s="5">
        <v>143186223000000</v>
      </c>
      <c r="F122" s="5">
        <v>136980481000000</v>
      </c>
      <c r="G122" s="5">
        <v>139109613000000</v>
      </c>
      <c r="I122" s="5">
        <v>143186223000000</v>
      </c>
      <c r="J122" s="5">
        <v>141562627000000</v>
      </c>
      <c r="K122" s="5">
        <v>134863866000000</v>
      </c>
    </row>
    <row r="123" spans="3:26" ht="15.5" x14ac:dyDescent="0.35">
      <c r="C123" t="s">
        <v>1157</v>
      </c>
      <c r="D123" s="5">
        <v>1542591000000</v>
      </c>
      <c r="E123" s="5">
        <v>3273522000000</v>
      </c>
      <c r="F123" s="5">
        <v>3085027000000</v>
      </c>
      <c r="G123" s="5">
        <v>1209997000000</v>
      </c>
      <c r="I123" s="5">
        <v>3273522000000</v>
      </c>
      <c r="J123" s="5">
        <v>1289795000000</v>
      </c>
      <c r="K123" s="5">
        <v>2420728000000</v>
      </c>
    </row>
    <row r="124" spans="3:26" ht="15.5" x14ac:dyDescent="0.35">
      <c r="C124" t="s">
        <v>1158</v>
      </c>
      <c r="D124" s="5">
        <v>1542591000000</v>
      </c>
      <c r="E124" s="5">
        <v>3273522000000</v>
      </c>
      <c r="F124" s="5">
        <v>3085027000000</v>
      </c>
      <c r="G124" s="5">
        <v>1209997000000</v>
      </c>
      <c r="I124" s="5">
        <v>3273522000000</v>
      </c>
      <c r="J124" s="5">
        <v>1289795000000</v>
      </c>
      <c r="K124" s="5">
        <v>2420728000000</v>
      </c>
    </row>
    <row r="125" spans="3:26" ht="15.5" x14ac:dyDescent="0.35">
      <c r="C125" t="s">
        <v>147</v>
      </c>
      <c r="D125" s="5">
        <v>18959000000</v>
      </c>
      <c r="E125" s="5">
        <v>25922000000</v>
      </c>
      <c r="F125" s="5">
        <v>38352000000</v>
      </c>
      <c r="G125" s="5">
        <v>16473000000</v>
      </c>
      <c r="I125" s="5">
        <v>25922000000</v>
      </c>
      <c r="J125" s="5">
        <v>43308000000</v>
      </c>
      <c r="K125" s="5">
        <v>16432000000</v>
      </c>
    </row>
    <row r="126" spans="3:26" ht="15.5" x14ac:dyDescent="0.35">
      <c r="C126" t="s">
        <v>1159</v>
      </c>
      <c r="D126" s="5">
        <v>18959000000</v>
      </c>
      <c r="E126" s="5">
        <v>25922000000</v>
      </c>
      <c r="F126" s="5">
        <v>38352000000</v>
      </c>
      <c r="G126" s="5">
        <v>16473000000</v>
      </c>
      <c r="I126" s="5">
        <v>25922000000</v>
      </c>
      <c r="J126" s="5">
        <v>43308000000</v>
      </c>
      <c r="K126" s="5">
        <v>16432000000</v>
      </c>
    </row>
    <row r="127" spans="3:26" ht="15.5" x14ac:dyDescent="0.35">
      <c r="C127" t="s">
        <v>1160</v>
      </c>
      <c r="D127" s="5">
        <v>1183958000000</v>
      </c>
      <c r="E127" s="5">
        <v>1450751000000</v>
      </c>
      <c r="F127" s="5">
        <v>1546288000000</v>
      </c>
      <c r="G127" s="5">
        <v>1542722000000</v>
      </c>
      <c r="I127" s="5">
        <v>1450751000000</v>
      </c>
      <c r="J127" s="5">
        <v>1418048000000</v>
      </c>
      <c r="K127" s="5">
        <v>1641363000000</v>
      </c>
    </row>
    <row r="128" spans="3:26" ht="15.5" x14ac:dyDescent="0.35">
      <c r="C128" t="s">
        <v>1161</v>
      </c>
      <c r="D128" s="5">
        <v>1183958000000</v>
      </c>
      <c r="E128" s="5">
        <v>1450751000000</v>
      </c>
      <c r="F128" s="5">
        <v>1546288000000</v>
      </c>
      <c r="G128" s="5">
        <v>1542722000000</v>
      </c>
      <c r="I128" s="5">
        <v>1450751000000</v>
      </c>
      <c r="J128" s="5">
        <v>1418048000000</v>
      </c>
      <c r="K128" s="5">
        <v>1641363000000</v>
      </c>
    </row>
    <row r="129" spans="3:26" ht="15.5" x14ac:dyDescent="0.35">
      <c r="C129" t="s">
        <v>1796</v>
      </c>
      <c r="D129" s="5">
        <v>8782231000000</v>
      </c>
      <c r="E129" s="5">
        <v>6444430000000</v>
      </c>
      <c r="F129" s="5">
        <v>6504047000000</v>
      </c>
      <c r="G129" s="5">
        <v>3849519000000</v>
      </c>
      <c r="I129" s="5">
        <v>6444430000000</v>
      </c>
      <c r="J129" s="5">
        <v>3867185000000</v>
      </c>
    </row>
    <row r="130" spans="3:26" ht="15.5" x14ac:dyDescent="0.35">
      <c r="C130" t="s">
        <v>1798</v>
      </c>
      <c r="D130" s="5">
        <v>8782231000000</v>
      </c>
      <c r="E130" s="5">
        <v>6444430000000</v>
      </c>
      <c r="F130" s="5">
        <v>6504047000000</v>
      </c>
      <c r="G130" s="5">
        <v>3849519000000</v>
      </c>
      <c r="I130" s="5">
        <v>6444430000000</v>
      </c>
      <c r="J130" s="5">
        <v>3867185000000</v>
      </c>
    </row>
    <row r="131" spans="3:26" ht="15.5" x14ac:dyDescent="0.35">
      <c r="C131" t="s">
        <v>917</v>
      </c>
      <c r="D131" s="5">
        <v>2460435000000</v>
      </c>
      <c r="E131" s="5">
        <v>2402440000000</v>
      </c>
      <c r="F131" s="5">
        <v>3004932000000</v>
      </c>
      <c r="G131" s="5">
        <v>3039619000000</v>
      </c>
      <c r="I131" s="5">
        <v>2402440000000</v>
      </c>
      <c r="J131" s="5">
        <v>2937757000000</v>
      </c>
      <c r="K131" s="5">
        <v>2803373000000</v>
      </c>
    </row>
    <row r="132" spans="3:26" ht="15.5" x14ac:dyDescent="0.35">
      <c r="C132" t="s">
        <v>1799</v>
      </c>
      <c r="D132" s="5">
        <v>2460435000000</v>
      </c>
      <c r="E132" s="5">
        <v>2402440000000</v>
      </c>
      <c r="F132" s="5">
        <v>3004932000000</v>
      </c>
      <c r="G132" s="5">
        <v>3039619000000</v>
      </c>
      <c r="I132" s="5">
        <v>2402440000000</v>
      </c>
      <c r="J132" s="5">
        <v>2937757000000</v>
      </c>
      <c r="K132" s="5">
        <v>2803373000000</v>
      </c>
    </row>
    <row r="133" spans="3:26" ht="15.5" x14ac:dyDescent="0.35">
      <c r="C133" t="s">
        <v>684</v>
      </c>
      <c r="F133" s="5">
        <v>328212000000</v>
      </c>
      <c r="G133" s="5">
        <v>300771000000</v>
      </c>
      <c r="J133" s="5">
        <v>150912000000</v>
      </c>
      <c r="K133" s="5">
        <v>153678000000</v>
      </c>
      <c r="L133" s="5">
        <v>82064000000</v>
      </c>
      <c r="M133" s="5">
        <v>78564000000</v>
      </c>
      <c r="N133" s="5">
        <v>154654000000</v>
      </c>
      <c r="O133" s="5">
        <v>82023000000</v>
      </c>
      <c r="P133" s="5">
        <v>58724000000</v>
      </c>
      <c r="Q133" s="5">
        <v>41421000000</v>
      </c>
      <c r="R133" s="5">
        <v>32919000000</v>
      </c>
      <c r="S133" s="5">
        <v>107858000000</v>
      </c>
      <c r="T133" s="5">
        <v>91092000000</v>
      </c>
      <c r="U133" s="5">
        <v>49865000000</v>
      </c>
      <c r="V133" s="5">
        <v>34858000000</v>
      </c>
      <c r="W133" s="5">
        <v>29845000000</v>
      </c>
      <c r="X133" s="5">
        <v>26280000000</v>
      </c>
      <c r="Y133" s="5">
        <v>21112000000</v>
      </c>
      <c r="Z133" s="5">
        <v>16233000000</v>
      </c>
    </row>
    <row r="134" spans="3:26" ht="15.5" x14ac:dyDescent="0.35">
      <c r="C134" t="s">
        <v>821</v>
      </c>
      <c r="F134" s="5">
        <v>328212000000</v>
      </c>
      <c r="G134" s="5">
        <v>300771000000</v>
      </c>
      <c r="J134" s="5">
        <v>150912000000</v>
      </c>
      <c r="K134" s="5">
        <v>153678000000</v>
      </c>
      <c r="L134" s="5">
        <v>82064000000</v>
      </c>
      <c r="M134" s="5">
        <v>78564000000</v>
      </c>
      <c r="N134" s="5">
        <v>154654000000</v>
      </c>
      <c r="O134" s="5">
        <v>82023000000</v>
      </c>
      <c r="P134" s="5">
        <v>58724000000</v>
      </c>
      <c r="Q134" s="5">
        <v>41421000000</v>
      </c>
      <c r="R134" s="5">
        <v>32919000000</v>
      </c>
      <c r="S134" s="5">
        <v>107858000000</v>
      </c>
      <c r="T134" s="5">
        <v>91092000000</v>
      </c>
      <c r="U134" s="5">
        <v>49865000000</v>
      </c>
      <c r="V134" s="5">
        <v>34858000000</v>
      </c>
      <c r="W134" s="5">
        <v>29845000000</v>
      </c>
      <c r="X134" s="5">
        <v>26280000000</v>
      </c>
      <c r="Y134" s="5">
        <v>21112000000</v>
      </c>
      <c r="Z134" s="5">
        <v>16233000000</v>
      </c>
    </row>
    <row r="135" spans="3:26" ht="15.5" x14ac:dyDescent="0.35">
      <c r="C135" t="s">
        <v>1164</v>
      </c>
      <c r="F135" s="5">
        <v>48140000000</v>
      </c>
      <c r="G135" s="5">
        <v>1300070000000</v>
      </c>
      <c r="J135" s="5">
        <v>1299174000000</v>
      </c>
      <c r="K135" s="5">
        <v>3699276000000</v>
      </c>
    </row>
    <row r="136" spans="3:26" ht="15.5" x14ac:dyDescent="0.35">
      <c r="C136" t="s">
        <v>1896</v>
      </c>
      <c r="F136" s="5">
        <v>45987000000</v>
      </c>
      <c r="G136" s="5">
        <v>56812000000</v>
      </c>
      <c r="J136" s="5">
        <v>64344000000</v>
      </c>
      <c r="K136" s="5">
        <v>81235000000</v>
      </c>
      <c r="L136" s="5">
        <v>80252000000</v>
      </c>
      <c r="M136" s="5">
        <v>66318000000</v>
      </c>
      <c r="N136" s="5">
        <v>95496000000</v>
      </c>
      <c r="O136" s="5">
        <v>74681000000</v>
      </c>
      <c r="P136" s="5">
        <v>61102000000</v>
      </c>
      <c r="Q136" s="5">
        <v>52341000000</v>
      </c>
      <c r="R136" s="5">
        <v>52092000000</v>
      </c>
      <c r="S136" s="5">
        <v>48585000000</v>
      </c>
      <c r="T136" s="5">
        <v>36740000000</v>
      </c>
      <c r="U136" s="5">
        <v>27600000000</v>
      </c>
      <c r="V136" s="5">
        <v>33937000000</v>
      </c>
      <c r="W136" s="5">
        <v>20438000000</v>
      </c>
      <c r="X136" s="5">
        <v>9144000000</v>
      </c>
      <c r="Y136" s="5">
        <v>9705000000</v>
      </c>
      <c r="Z136" s="5">
        <v>6629000000</v>
      </c>
    </row>
    <row r="137" spans="3:26" ht="15.5" x14ac:dyDescent="0.35">
      <c r="C137" t="s">
        <v>135</v>
      </c>
      <c r="D137" s="5">
        <v>161754000000</v>
      </c>
      <c r="E137" s="5">
        <v>198419000000</v>
      </c>
      <c r="F137" s="5">
        <v>172240000000</v>
      </c>
      <c r="G137" s="5">
        <v>156967000000</v>
      </c>
      <c r="I137" s="5">
        <v>198419000000</v>
      </c>
      <c r="J137" s="5">
        <v>191279000000</v>
      </c>
      <c r="K137" s="5">
        <v>258857000000</v>
      </c>
      <c r="L137" s="5">
        <v>40037000000</v>
      </c>
      <c r="M137" s="5">
        <v>4428000000</v>
      </c>
      <c r="N137" s="5">
        <v>3840000000</v>
      </c>
      <c r="O137" s="5">
        <v>3596000000</v>
      </c>
      <c r="P137" s="5">
        <v>3845000000</v>
      </c>
      <c r="Q137" s="5">
        <v>27292000000</v>
      </c>
      <c r="R137" s="5">
        <v>2074000000</v>
      </c>
      <c r="S137" s="5">
        <v>7062000000</v>
      </c>
      <c r="T137" s="5">
        <v>12853000000</v>
      </c>
      <c r="U137" s="5">
        <v>10774000000</v>
      </c>
      <c r="V137" s="5">
        <v>6250000000</v>
      </c>
      <c r="W137" s="5">
        <v>5394000000</v>
      </c>
      <c r="X137" s="5">
        <v>5974000000</v>
      </c>
      <c r="Y137" s="5">
        <v>4985000000</v>
      </c>
      <c r="Z137" s="5">
        <v>6067000000</v>
      </c>
    </row>
    <row r="138" spans="3:26" ht="15.5" x14ac:dyDescent="0.35">
      <c r="C138" t="s">
        <v>136</v>
      </c>
      <c r="D138" s="5">
        <v>834558000000</v>
      </c>
      <c r="E138" s="5">
        <v>958010000000</v>
      </c>
      <c r="F138" s="5">
        <v>970840000000</v>
      </c>
      <c r="G138" s="5">
        <v>1029003000000</v>
      </c>
      <c r="I138" s="5">
        <v>958010000000</v>
      </c>
      <c r="J138" s="5">
        <v>1072789000000</v>
      </c>
      <c r="K138" s="5">
        <v>1235551000000</v>
      </c>
      <c r="L138" s="5">
        <v>78968000000</v>
      </c>
      <c r="M138" s="5">
        <v>63134000000</v>
      </c>
      <c r="N138" s="5">
        <v>53509000000</v>
      </c>
      <c r="O138" s="5">
        <v>53346000000</v>
      </c>
      <c r="P138" s="5">
        <v>46231000000</v>
      </c>
      <c r="Q138" s="5">
        <v>55814000000</v>
      </c>
      <c r="R138" s="5">
        <v>55694000000</v>
      </c>
      <c r="S138" s="5">
        <v>72965000000</v>
      </c>
      <c r="T138" s="5">
        <v>44790000000</v>
      </c>
      <c r="U138" s="5">
        <v>41573000000</v>
      </c>
      <c r="V138" s="5">
        <v>21544000000</v>
      </c>
      <c r="W138" s="5">
        <v>10462000000</v>
      </c>
      <c r="X138" s="5">
        <v>13202000000</v>
      </c>
      <c r="Y138" s="5">
        <v>7322000000</v>
      </c>
      <c r="Z138" s="5">
        <v>2163000000</v>
      </c>
    </row>
    <row r="139" spans="3:26" ht="15.5" x14ac:dyDescent="0.35">
      <c r="C139" t="s">
        <v>599</v>
      </c>
      <c r="S139" s="5">
        <v>541000000</v>
      </c>
    </row>
    <row r="140" spans="3:26" ht="15.5" x14ac:dyDescent="0.35">
      <c r="C140" t="s">
        <v>134</v>
      </c>
      <c r="D140" s="5">
        <v>584357000000</v>
      </c>
      <c r="E140" s="5">
        <v>196297000000</v>
      </c>
      <c r="F140" s="5">
        <v>349535000000</v>
      </c>
      <c r="G140" s="5">
        <v>221790000000</v>
      </c>
      <c r="I140" s="5">
        <v>196297000000</v>
      </c>
      <c r="J140" s="5">
        <v>255123000000</v>
      </c>
      <c r="K140" s="5">
        <v>214149000000</v>
      </c>
      <c r="L140" s="5">
        <v>24184000000</v>
      </c>
      <c r="M140" s="5">
        <v>13172000000</v>
      </c>
      <c r="N140" s="5">
        <v>11999000000</v>
      </c>
      <c r="O140" s="5">
        <v>35926000000</v>
      </c>
      <c r="P140" s="5">
        <v>46810000000</v>
      </c>
      <c r="Q140" s="5">
        <v>47721000000</v>
      </c>
      <c r="R140" s="5">
        <v>53881000000</v>
      </c>
      <c r="S140" s="5">
        <v>102663000000</v>
      </c>
      <c r="T140" s="5">
        <v>58717000000</v>
      </c>
      <c r="U140" s="5">
        <v>32337000000</v>
      </c>
      <c r="V140" s="5">
        <v>33440000000</v>
      </c>
      <c r="W140" s="5">
        <v>22691000000</v>
      </c>
      <c r="X140" s="5">
        <v>16818000000</v>
      </c>
      <c r="Y140" s="5">
        <v>25239000000</v>
      </c>
      <c r="Z140" s="5">
        <v>28181000000</v>
      </c>
    </row>
    <row r="141" spans="3:26" ht="15.5" x14ac:dyDescent="0.35">
      <c r="C141" t="s">
        <v>823</v>
      </c>
      <c r="D141" s="5">
        <v>4221184000000</v>
      </c>
      <c r="E141" s="5">
        <v>4583602000000</v>
      </c>
      <c r="F141" s="5">
        <v>3955438000000</v>
      </c>
      <c r="G141" s="5">
        <v>3863491000000</v>
      </c>
      <c r="I141" s="5">
        <v>4583602000000</v>
      </c>
      <c r="J141" s="5">
        <v>3790882000000</v>
      </c>
      <c r="K141" s="5">
        <v>3788125000000</v>
      </c>
      <c r="L141" s="5">
        <v>3750617000000</v>
      </c>
      <c r="M141" s="5">
        <v>4030757000000</v>
      </c>
      <c r="N141" s="5">
        <v>3820008000000</v>
      </c>
      <c r="O141" s="5">
        <v>3763768000000</v>
      </c>
      <c r="P141" s="5">
        <v>3892945000000</v>
      </c>
      <c r="Q141" s="5">
        <v>3893351000000</v>
      </c>
      <c r="R141" s="5">
        <v>4054276000000</v>
      </c>
      <c r="S141" s="5">
        <v>4859435000000</v>
      </c>
      <c r="T141" s="5">
        <v>5080834000000</v>
      </c>
      <c r="U141" s="5">
        <v>3618213000000</v>
      </c>
      <c r="V141" s="5">
        <v>3565158000000</v>
      </c>
      <c r="W141" s="5">
        <v>2367685000000</v>
      </c>
      <c r="X141" s="5">
        <v>2619192000000</v>
      </c>
      <c r="Y141" s="5">
        <v>2368281000000</v>
      </c>
      <c r="Z141" s="5">
        <v>1689975000000</v>
      </c>
    </row>
    <row r="142" spans="3:26" ht="15.5" x14ac:dyDescent="0.35">
      <c r="C142" t="s">
        <v>1897</v>
      </c>
      <c r="F142" s="5">
        <v>91146000000</v>
      </c>
      <c r="G142" s="5">
        <v>88746000000</v>
      </c>
      <c r="J142" s="5">
        <v>94412000000</v>
      </c>
      <c r="K142" s="5">
        <v>60972000000</v>
      </c>
      <c r="L142" s="5">
        <v>45054000000</v>
      </c>
      <c r="M142" s="5">
        <v>36593000000</v>
      </c>
      <c r="N142" s="5">
        <v>32012000000</v>
      </c>
      <c r="O142" s="5">
        <v>29912000000</v>
      </c>
      <c r="P142" s="5">
        <v>24842000000</v>
      </c>
      <c r="Q142" s="5">
        <v>19043000000</v>
      </c>
      <c r="R142" s="5">
        <v>14740000000</v>
      </c>
      <c r="S142" s="5">
        <v>360882000000</v>
      </c>
      <c r="T142" s="5">
        <v>180682000000</v>
      </c>
      <c r="U142" s="5">
        <v>128692000000</v>
      </c>
      <c r="V142" s="5">
        <v>110284000000</v>
      </c>
      <c r="W142" s="5">
        <v>86889000000</v>
      </c>
      <c r="X142" s="5">
        <v>83037000000</v>
      </c>
      <c r="Y142" s="5">
        <v>70511000000</v>
      </c>
      <c r="Z142" s="5">
        <v>56832000000</v>
      </c>
    </row>
    <row r="143" spans="3:26" ht="15.5" x14ac:dyDescent="0.35">
      <c r="C143" t="s">
        <v>685</v>
      </c>
      <c r="F143" s="5">
        <v>249479000000</v>
      </c>
      <c r="G143" s="5">
        <v>232650000000</v>
      </c>
      <c r="J143" s="5">
        <v>217254000000</v>
      </c>
      <c r="K143" s="5">
        <v>185945000000</v>
      </c>
      <c r="L143" s="5">
        <v>145229000000</v>
      </c>
      <c r="M143" s="5">
        <v>138798000000</v>
      </c>
      <c r="N143" s="5">
        <v>105707000000</v>
      </c>
      <c r="O143" s="5">
        <v>80203000000</v>
      </c>
      <c r="P143" s="5">
        <v>52718000000</v>
      </c>
      <c r="Q143" s="5">
        <v>53319000000</v>
      </c>
      <c r="R143" s="5">
        <v>34856000000</v>
      </c>
      <c r="S143" s="5">
        <v>269330000000</v>
      </c>
      <c r="T143" s="5">
        <v>167302000000</v>
      </c>
      <c r="U143" s="5">
        <v>186493000000</v>
      </c>
      <c r="V143" s="5">
        <v>86725000000</v>
      </c>
      <c r="W143" s="5">
        <v>55771000000</v>
      </c>
      <c r="X143" s="5">
        <v>47794000000</v>
      </c>
      <c r="Y143" s="5">
        <v>47953000000</v>
      </c>
      <c r="Z143" s="5">
        <v>58096000000</v>
      </c>
    </row>
    <row r="144" spans="3:26" ht="15.5" x14ac:dyDescent="0.35">
      <c r="C144" t="s">
        <v>1898</v>
      </c>
      <c r="D144" s="5">
        <v>4221184000000</v>
      </c>
      <c r="E144" s="5">
        <v>4583602000000</v>
      </c>
      <c r="F144" s="5">
        <v>3583584000000</v>
      </c>
      <c r="G144" s="5">
        <v>3511208000000</v>
      </c>
      <c r="I144" s="5">
        <v>4583602000000</v>
      </c>
      <c r="J144" s="5">
        <v>3449308000000</v>
      </c>
      <c r="K144" s="5">
        <v>3514394000000</v>
      </c>
      <c r="L144" s="5">
        <v>3539116000000</v>
      </c>
      <c r="M144" s="5">
        <v>3823835000000</v>
      </c>
      <c r="N144" s="5">
        <v>3619057000000</v>
      </c>
      <c r="O144" s="5">
        <v>3638092000000</v>
      </c>
      <c r="P144" s="5">
        <v>3814179000000</v>
      </c>
      <c r="Q144" s="5">
        <v>3804398000000</v>
      </c>
      <c r="R144" s="5">
        <v>3997746000000</v>
      </c>
      <c r="S144" s="5">
        <v>3948499000000</v>
      </c>
      <c r="T144" s="5">
        <v>4655867000000</v>
      </c>
      <c r="U144" s="5">
        <v>3238077000000</v>
      </c>
      <c r="V144" s="5">
        <v>3240670000000</v>
      </c>
      <c r="W144" s="5">
        <v>2169724000000</v>
      </c>
      <c r="X144" s="5">
        <v>2448796000000</v>
      </c>
      <c r="Y144" s="5">
        <v>2225185000000</v>
      </c>
      <c r="Z144" s="5">
        <v>1556230000000</v>
      </c>
    </row>
    <row r="145" spans="3:26" ht="15.5" x14ac:dyDescent="0.35">
      <c r="C145" t="s">
        <v>1899</v>
      </c>
      <c r="D145" s="5">
        <v>4221184000000</v>
      </c>
      <c r="E145" s="5">
        <v>4583602000000</v>
      </c>
      <c r="F145" s="5">
        <v>3955438000000</v>
      </c>
      <c r="G145" s="5">
        <v>3863491000000</v>
      </c>
      <c r="I145" s="5">
        <v>4583602000000</v>
      </c>
      <c r="J145" s="5">
        <v>3790882000000</v>
      </c>
      <c r="K145" s="5">
        <v>3788125000000</v>
      </c>
      <c r="L145" s="5">
        <v>3750617000000</v>
      </c>
      <c r="M145" s="5">
        <v>4030757000000</v>
      </c>
      <c r="N145" s="5">
        <v>3820008000000</v>
      </c>
      <c r="O145" s="5">
        <v>3763768000000</v>
      </c>
      <c r="P145" s="5">
        <v>3892945000000</v>
      </c>
      <c r="Q145" s="5">
        <v>3893351000000</v>
      </c>
      <c r="R145" s="5">
        <v>4054276000000</v>
      </c>
      <c r="S145" s="5">
        <v>4859435000000</v>
      </c>
      <c r="T145" s="5">
        <v>5080834000000</v>
      </c>
      <c r="U145" s="5">
        <v>3618213000000</v>
      </c>
      <c r="V145" s="5">
        <v>3565158000000</v>
      </c>
      <c r="W145" s="5">
        <v>2367685000000</v>
      </c>
      <c r="X145" s="5">
        <v>2619192000000</v>
      </c>
      <c r="Y145" s="5">
        <v>2368281000000</v>
      </c>
      <c r="Z145" s="5">
        <v>1689975000000</v>
      </c>
    </row>
    <row r="146" spans="3:26" ht="15.5" x14ac:dyDescent="0.35">
      <c r="C146" t="s">
        <v>822</v>
      </c>
      <c r="E146" s="5">
        <v>251501000000</v>
      </c>
      <c r="F146" s="5">
        <v>54405000000</v>
      </c>
      <c r="I146" s="5">
        <v>251501000000</v>
      </c>
      <c r="M146" s="5">
        <v>9908000000</v>
      </c>
      <c r="N146" s="5">
        <v>20584000000</v>
      </c>
      <c r="O146" s="5">
        <v>11225000000</v>
      </c>
      <c r="P146" s="5">
        <v>3266000000</v>
      </c>
      <c r="Q146" s="5">
        <v>18707000000</v>
      </c>
      <c r="R146" s="5">
        <v>4711000000</v>
      </c>
      <c r="S146" s="5">
        <v>1256000000</v>
      </c>
      <c r="U146" s="5">
        <v>24000000</v>
      </c>
    </row>
    <row r="147" spans="3:26" ht="15.5" x14ac:dyDescent="0.35">
      <c r="C147" t="s">
        <v>1800</v>
      </c>
      <c r="D147" s="5">
        <v>14809055000000</v>
      </c>
      <c r="E147" s="5">
        <v>14442474000000</v>
      </c>
      <c r="F147" s="5">
        <v>14200909000000</v>
      </c>
      <c r="G147" s="5">
        <v>13310426000000</v>
      </c>
      <c r="I147" s="5">
        <v>14442474000000</v>
      </c>
      <c r="J147" s="5">
        <v>11661963000000</v>
      </c>
      <c r="K147" s="5">
        <v>10548530000000</v>
      </c>
    </row>
    <row r="148" spans="3:26" ht="15.5" x14ac:dyDescent="0.35">
      <c r="C148" t="s">
        <v>1801</v>
      </c>
      <c r="D148" s="5">
        <v>14809055000000</v>
      </c>
      <c r="E148" s="5">
        <v>14442474000000</v>
      </c>
      <c r="F148" s="5">
        <v>14200909000000</v>
      </c>
      <c r="G148" s="5">
        <v>13310426000000</v>
      </c>
      <c r="I148" s="5">
        <v>14442474000000</v>
      </c>
      <c r="J148" s="5">
        <v>11661963000000</v>
      </c>
      <c r="K148" s="5">
        <v>10548530000000</v>
      </c>
    </row>
    <row r="149" spans="3:26" ht="15.5" x14ac:dyDescent="0.35">
      <c r="C149" t="s">
        <v>150</v>
      </c>
      <c r="D149" s="5">
        <v>170563595000000</v>
      </c>
      <c r="E149" s="5">
        <v>182463247000000</v>
      </c>
      <c r="F149" s="5">
        <v>172432108000000</v>
      </c>
      <c r="G149" s="5">
        <v>174156339000000</v>
      </c>
      <c r="I149" s="5">
        <v>182463247000000</v>
      </c>
      <c r="J149" s="5">
        <v>191888315000000</v>
      </c>
      <c r="K149" s="5">
        <v>172583635000000</v>
      </c>
      <c r="L149" s="5">
        <v>4191021000000</v>
      </c>
      <c r="M149" s="5">
        <v>4476567000000</v>
      </c>
      <c r="N149" s="5">
        <v>4537669000000</v>
      </c>
      <c r="O149" s="5">
        <v>4410964000000</v>
      </c>
      <c r="P149" s="5">
        <v>4483434000000</v>
      </c>
      <c r="Q149" s="5">
        <v>4522906000000</v>
      </c>
      <c r="R149" s="5">
        <v>4596874000000</v>
      </c>
      <c r="S149" s="5">
        <v>5349163000000</v>
      </c>
      <c r="T149" s="5">
        <v>5412169000000</v>
      </c>
      <c r="U149" s="5">
        <v>3840396000000</v>
      </c>
      <c r="V149" s="5">
        <v>3744198000000</v>
      </c>
      <c r="W149" s="5">
        <v>3527284000000</v>
      </c>
      <c r="X149" s="5">
        <v>2748350000000</v>
      </c>
      <c r="Y149" s="5">
        <v>2540800000000</v>
      </c>
      <c r="Z149" s="5">
        <v>1849340000000</v>
      </c>
    </row>
    <row r="150" spans="3:26" ht="15.5" x14ac:dyDescent="0.35">
      <c r="C150" t="s">
        <v>151</v>
      </c>
    </row>
    <row r="151" spans="3:26" ht="15.5" x14ac:dyDescent="0.35">
      <c r="C151" t="s">
        <v>152</v>
      </c>
      <c r="D151" s="5">
        <v>1017081000000</v>
      </c>
      <c r="E151" s="5">
        <v>1017081000000</v>
      </c>
      <c r="F151" s="5">
        <v>1017081000000</v>
      </c>
      <c r="G151" s="5">
        <v>1017081000000</v>
      </c>
      <c r="I151" s="5">
        <v>1017081000000</v>
      </c>
      <c r="J151" s="5">
        <v>1017081000000</v>
      </c>
      <c r="K151" s="5">
        <v>1017081000000</v>
      </c>
      <c r="L151" s="5">
        <v>1017081000000</v>
      </c>
      <c r="M151" s="5">
        <v>1017081000000</v>
      </c>
      <c r="N151" s="5">
        <v>1017081000000</v>
      </c>
      <c r="O151" s="5">
        <v>1017081000000</v>
      </c>
      <c r="P151" s="5">
        <v>1017081000000</v>
      </c>
      <c r="Q151" s="5">
        <v>1017081000000</v>
      </c>
      <c r="R151" s="5">
        <v>1017081000000</v>
      </c>
      <c r="S151" s="5">
        <v>1017081000000</v>
      </c>
      <c r="T151" s="5">
        <v>1017081000000</v>
      </c>
      <c r="U151" s="5">
        <v>1017081000000</v>
      </c>
      <c r="V151" s="5">
        <v>1017081000000</v>
      </c>
      <c r="W151" s="5">
        <v>1017081000000</v>
      </c>
      <c r="X151" s="5">
        <v>1009534000000</v>
      </c>
      <c r="Y151" s="5">
        <v>1009534000000</v>
      </c>
      <c r="Z151" s="5">
        <v>1009517000000</v>
      </c>
    </row>
    <row r="152" spans="3:26" ht="15.5" x14ac:dyDescent="0.35">
      <c r="C152" t="s">
        <v>153</v>
      </c>
      <c r="D152" s="5">
        <v>53937000000</v>
      </c>
      <c r="E152" s="5">
        <v>53937000000</v>
      </c>
      <c r="F152" s="5">
        <v>47668000000</v>
      </c>
      <c r="G152" s="5">
        <v>47668000000</v>
      </c>
      <c r="I152" s="5">
        <v>53937000000</v>
      </c>
      <c r="J152" s="5">
        <v>47668000000</v>
      </c>
      <c r="K152" s="5">
        <v>47668000000</v>
      </c>
      <c r="L152" s="5">
        <v>47668000000</v>
      </c>
      <c r="M152" s="5">
        <v>47668000000</v>
      </c>
      <c r="N152" s="5">
        <v>47668000000</v>
      </c>
      <c r="O152" s="5">
        <v>47668000000</v>
      </c>
      <c r="P152" s="5">
        <v>47668000000</v>
      </c>
      <c r="Q152" s="5">
        <v>47668000000</v>
      </c>
      <c r="R152" s="5">
        <v>47668000000</v>
      </c>
      <c r="S152" s="5">
        <v>102227000000</v>
      </c>
      <c r="T152" s="5">
        <v>47668000000</v>
      </c>
      <c r="U152" s="5">
        <v>46736000000</v>
      </c>
      <c r="V152" s="5">
        <v>33334000000</v>
      </c>
      <c r="W152" s="5">
        <v>26563000000</v>
      </c>
      <c r="X152" s="5">
        <v>26563000000</v>
      </c>
      <c r="Y152" s="5">
        <v>26563000000</v>
      </c>
      <c r="Z152" s="5">
        <v>26563000000</v>
      </c>
    </row>
    <row r="153" spans="3:26" ht="15.5" x14ac:dyDescent="0.35">
      <c r="C153" t="s">
        <v>154</v>
      </c>
      <c r="D153" s="5">
        <v>14678999000000</v>
      </c>
      <c r="E153" s="5">
        <v>14197495000000</v>
      </c>
      <c r="F153" s="5">
        <v>13860956000000</v>
      </c>
      <c r="G153" s="5">
        <v>13550685000000</v>
      </c>
      <c r="I153" s="5">
        <v>14197495000000</v>
      </c>
      <c r="J153" s="5">
        <v>13230103000000</v>
      </c>
      <c r="K153" s="5">
        <v>11149702000000</v>
      </c>
      <c r="L153" s="5">
        <v>14867029000000</v>
      </c>
      <c r="M153" s="5">
        <v>13227863000000</v>
      </c>
      <c r="N153" s="5">
        <v>12408540000000</v>
      </c>
      <c r="O153" s="5">
        <v>11932192000000</v>
      </c>
      <c r="P153" s="5">
        <v>10552807000000</v>
      </c>
      <c r="Q153" s="5">
        <v>9287762000000</v>
      </c>
      <c r="R153" s="5">
        <v>8242989000000</v>
      </c>
      <c r="S153" s="5">
        <v>6692877000000</v>
      </c>
      <c r="T153" s="5">
        <v>6089906000000</v>
      </c>
      <c r="U153" s="5">
        <v>5158322000000</v>
      </c>
      <c r="V153" s="5">
        <v>4416331000000</v>
      </c>
      <c r="W153" s="5">
        <v>3636620000000</v>
      </c>
      <c r="X153" s="5">
        <v>2723376000000</v>
      </c>
      <c r="Y153" s="5">
        <v>2148109000000</v>
      </c>
      <c r="Z153" s="5">
        <v>1747941000000</v>
      </c>
    </row>
    <row r="154" spans="3:26" ht="15.5" x14ac:dyDescent="0.35">
      <c r="C154" t="s">
        <v>341</v>
      </c>
      <c r="D154" s="5">
        <v>59000000000</v>
      </c>
      <c r="E154" s="5">
        <v>59000000000</v>
      </c>
      <c r="F154" s="5">
        <v>59000000000</v>
      </c>
      <c r="G154" s="5">
        <v>59000000000</v>
      </c>
      <c r="I154" s="5">
        <v>59000000000</v>
      </c>
      <c r="J154" s="5">
        <v>57000000000</v>
      </c>
      <c r="K154" s="5">
        <v>55000000000</v>
      </c>
      <c r="L154" s="5">
        <v>53000000000</v>
      </c>
      <c r="M154" s="5">
        <v>51000000000</v>
      </c>
      <c r="N154" s="5">
        <v>49000000000</v>
      </c>
      <c r="O154" s="5">
        <v>47000000000</v>
      </c>
      <c r="P154" s="5">
        <v>45000000000</v>
      </c>
      <c r="Q154" s="5">
        <v>43000000000</v>
      </c>
      <c r="R154" s="5">
        <v>41000000000</v>
      </c>
      <c r="S154" s="5">
        <v>39000000000</v>
      </c>
      <c r="T154" s="5">
        <v>37000000000</v>
      </c>
      <c r="U154" s="5">
        <v>35000000000</v>
      </c>
      <c r="V154" s="5">
        <v>33000000000</v>
      </c>
      <c r="W154" s="5">
        <v>31000000000</v>
      </c>
      <c r="X154" s="5">
        <v>29000000000</v>
      </c>
      <c r="Y154" s="5">
        <v>27000000000</v>
      </c>
      <c r="Z154" s="5">
        <v>24000000000</v>
      </c>
    </row>
    <row r="155" spans="3:26" ht="15.5" x14ac:dyDescent="0.35">
      <c r="C155" t="s">
        <v>342</v>
      </c>
      <c r="D155" s="5">
        <v>14619999000000</v>
      </c>
      <c r="E155" s="5">
        <v>14138495000000</v>
      </c>
      <c r="F155" s="5">
        <v>13801956000000</v>
      </c>
      <c r="G155" s="5">
        <v>13491685000000</v>
      </c>
      <c r="I155" s="5">
        <v>14138495000000</v>
      </c>
      <c r="J155" s="5">
        <v>13173103000000</v>
      </c>
      <c r="K155" s="5">
        <v>11094702000000</v>
      </c>
      <c r="L155" s="5">
        <v>14814029000000</v>
      </c>
      <c r="M155" s="5">
        <v>13176863000000</v>
      </c>
      <c r="N155" s="5">
        <v>12359540000000</v>
      </c>
      <c r="O155" s="5">
        <v>11885192000000</v>
      </c>
      <c r="P155" s="5">
        <v>10507807000000</v>
      </c>
      <c r="Q155" s="5">
        <v>9244762000000</v>
      </c>
      <c r="R155" s="5">
        <v>8201989000000</v>
      </c>
      <c r="S155" s="5">
        <v>6653877000000</v>
      </c>
      <c r="T155" s="5">
        <v>6052906000000</v>
      </c>
      <c r="U155" s="5">
        <v>5123322000000</v>
      </c>
      <c r="V155" s="5">
        <v>4383331000000</v>
      </c>
      <c r="W155" s="5">
        <v>3605620000000</v>
      </c>
      <c r="X155" s="5">
        <v>2694376000000</v>
      </c>
      <c r="Y155" s="5">
        <v>2121109000000</v>
      </c>
      <c r="Z155" s="5">
        <v>1723941000000</v>
      </c>
    </row>
    <row r="156" spans="3:26" ht="15.5" x14ac:dyDescent="0.35">
      <c r="C156" t="s">
        <v>343</v>
      </c>
      <c r="D156" s="5">
        <v>14678999000000</v>
      </c>
      <c r="E156" s="5">
        <v>14197495000000</v>
      </c>
      <c r="F156" s="5">
        <v>13860956000000</v>
      </c>
      <c r="G156" s="5">
        <v>13550685000000</v>
      </c>
      <c r="I156" s="5">
        <v>14197495000000</v>
      </c>
      <c r="J156" s="5">
        <v>13230103000000</v>
      </c>
      <c r="K156" s="5">
        <v>11149702000000</v>
      </c>
      <c r="L156" s="5">
        <v>14867029000000</v>
      </c>
      <c r="M156" s="5">
        <v>13227863000000</v>
      </c>
      <c r="N156" s="5">
        <v>12408540000000</v>
      </c>
      <c r="O156" s="5">
        <v>11932192000000</v>
      </c>
      <c r="P156" s="5">
        <v>10552807000000</v>
      </c>
      <c r="Q156" s="5">
        <v>9287762000000</v>
      </c>
      <c r="R156" s="5">
        <v>8242989000000</v>
      </c>
      <c r="S156" s="5">
        <v>6692877000000</v>
      </c>
      <c r="T156" s="5">
        <v>6089906000000</v>
      </c>
      <c r="U156" s="5">
        <v>5158322000000</v>
      </c>
      <c r="V156" s="5">
        <v>4416331000000</v>
      </c>
      <c r="W156" s="5">
        <v>3636620000000</v>
      </c>
      <c r="X156" s="5">
        <v>2723376000000</v>
      </c>
      <c r="Y156" s="5">
        <v>2148109000000</v>
      </c>
      <c r="Z156" s="5">
        <v>1747941000000</v>
      </c>
    </row>
    <row r="157" spans="3:26" ht="15.5" x14ac:dyDescent="0.35">
      <c r="C157" t="s">
        <v>155</v>
      </c>
      <c r="D157" s="5">
        <v>48092122000000</v>
      </c>
      <c r="E157" s="5">
        <v>48540386000000</v>
      </c>
      <c r="F157" s="5">
        <v>47719359000000</v>
      </c>
      <c r="G157" s="5">
        <v>47470981000000</v>
      </c>
      <c r="I157" s="5">
        <v>48540386000000</v>
      </c>
      <c r="J157" s="5">
        <v>45977381000000</v>
      </c>
      <c r="K157" s="5">
        <v>43845256000000</v>
      </c>
      <c r="L157" s="5">
        <v>11035195000000</v>
      </c>
      <c r="M157" s="5">
        <v>12393360000000</v>
      </c>
      <c r="N157" s="5">
        <v>12059616000000</v>
      </c>
      <c r="O157" s="5">
        <v>11253045000000</v>
      </c>
      <c r="P157" s="5">
        <v>10751400000000</v>
      </c>
      <c r="Q157" s="5">
        <v>11461526000000</v>
      </c>
      <c r="R157" s="5">
        <v>10688396000000</v>
      </c>
      <c r="S157" s="5">
        <v>9154029000000</v>
      </c>
      <c r="T157" s="5">
        <v>7929867000000</v>
      </c>
      <c r="U157" s="5">
        <v>6770381000000</v>
      </c>
      <c r="V157" s="5">
        <v>3842938000000</v>
      </c>
      <c r="W157" s="5">
        <v>3372861000000</v>
      </c>
      <c r="X157" s="5">
        <v>2775691000000</v>
      </c>
      <c r="Y157" s="5">
        <v>2365145000000</v>
      </c>
      <c r="Z157" s="5">
        <v>2160560000000</v>
      </c>
    </row>
    <row r="158" spans="3:26" ht="15.5" x14ac:dyDescent="0.35">
      <c r="C158" t="s">
        <v>9</v>
      </c>
      <c r="D158" s="5">
        <v>70276518000000</v>
      </c>
      <c r="E158" s="5">
        <v>70905653000000</v>
      </c>
      <c r="F158" s="5">
        <v>70022600000000</v>
      </c>
      <c r="G158" s="5">
        <v>69020328000000</v>
      </c>
      <c r="I158" s="5">
        <v>70905653000000</v>
      </c>
      <c r="J158" s="5">
        <v>68501918000000</v>
      </c>
      <c r="K158" s="5">
        <v>63717769000000</v>
      </c>
      <c r="L158" s="5">
        <v>31503826000000</v>
      </c>
      <c r="M158" s="5">
        <v>30798912000000</v>
      </c>
      <c r="N158" s="5">
        <v>29674056000000</v>
      </c>
      <c r="O158" s="5">
        <v>27833770000000</v>
      </c>
      <c r="P158" s="5">
        <v>25725620000000</v>
      </c>
      <c r="Q158" s="5">
        <v>24373086000000</v>
      </c>
      <c r="R158" s="5">
        <v>22537137000000</v>
      </c>
      <c r="S158" s="5">
        <v>17748458000000</v>
      </c>
      <c r="T158" s="5">
        <v>15872192000000</v>
      </c>
      <c r="U158" s="5">
        <v>13899870000000</v>
      </c>
      <c r="V158" s="5">
        <v>9314895000000</v>
      </c>
      <c r="W158" s="5">
        <v>8045487000000</v>
      </c>
      <c r="X158" s="5">
        <v>6610632000000</v>
      </c>
      <c r="Y158" s="5">
        <v>5560258000000</v>
      </c>
      <c r="Z158" s="5">
        <v>4941448000000</v>
      </c>
    </row>
    <row r="159" spans="3:26" ht="15.5" x14ac:dyDescent="0.35">
      <c r="C159" t="s">
        <v>156</v>
      </c>
      <c r="D159" s="5">
        <v>240840113000000</v>
      </c>
      <c r="E159" s="5">
        <v>253368900000000</v>
      </c>
      <c r="F159" s="5">
        <v>242454708000000</v>
      </c>
      <c r="G159" s="5">
        <v>243176667000000</v>
      </c>
      <c r="I159" s="5">
        <v>253368900000000</v>
      </c>
      <c r="J159" s="5">
        <v>260390233000000</v>
      </c>
      <c r="K159" s="5">
        <v>236301404000000</v>
      </c>
      <c r="L159" s="5">
        <v>35694847000000</v>
      </c>
      <c r="M159" s="5">
        <v>35275479000000</v>
      </c>
      <c r="N159" s="5">
        <v>34211725000000</v>
      </c>
      <c r="O159" s="5">
        <v>32244734000000</v>
      </c>
      <c r="P159" s="5">
        <v>30209054000000</v>
      </c>
      <c r="Q159" s="5">
        <v>28895992000000</v>
      </c>
      <c r="R159" s="5">
        <v>27134011000000</v>
      </c>
      <c r="S159" s="5">
        <v>23097621000000</v>
      </c>
      <c r="T159" s="5">
        <v>21284361000000</v>
      </c>
      <c r="U159" s="5">
        <v>17740266000000</v>
      </c>
      <c r="V159" s="5">
        <v>13059093000000</v>
      </c>
      <c r="W159" s="5">
        <v>11572771000000</v>
      </c>
      <c r="X159" s="5">
        <v>9358982000000</v>
      </c>
      <c r="Y159" s="5">
        <v>8101058000000</v>
      </c>
      <c r="Z159" s="5">
        <v>6790788000000</v>
      </c>
    </row>
    <row r="160" spans="3:26" ht="15.5" x14ac:dyDescent="0.35">
      <c r="C160" t="s">
        <v>157</v>
      </c>
      <c r="D160" s="5">
        <v>4068323920</v>
      </c>
      <c r="E160" s="5">
        <v>4068323920</v>
      </c>
      <c r="F160" s="5">
        <v>4068323920</v>
      </c>
      <c r="G160" s="5">
        <v>4068323920</v>
      </c>
      <c r="I160" s="5">
        <v>4068323920</v>
      </c>
      <c r="J160" s="5">
        <v>4068323920</v>
      </c>
      <c r="K160" s="5">
        <v>4068323920</v>
      </c>
      <c r="L160" s="5">
        <v>4068323920</v>
      </c>
      <c r="M160" s="5">
        <v>4068323920</v>
      </c>
      <c r="N160" s="5">
        <v>4068323920</v>
      </c>
      <c r="O160" s="5">
        <v>4068323920</v>
      </c>
      <c r="P160" s="5">
        <v>4068323920</v>
      </c>
      <c r="Q160" s="5">
        <v>4068323920</v>
      </c>
      <c r="R160" s="5">
        <v>4068323920</v>
      </c>
      <c r="S160" s="5">
        <v>4068323920</v>
      </c>
      <c r="T160" s="5">
        <v>4068323920</v>
      </c>
      <c r="U160" s="5">
        <v>4068323920</v>
      </c>
      <c r="V160" s="5">
        <v>4068323920</v>
      </c>
      <c r="W160" s="5">
        <v>4068323920</v>
      </c>
      <c r="X160" s="5">
        <v>4068323920</v>
      </c>
      <c r="Y160" s="5">
        <v>4068323920</v>
      </c>
      <c r="Z160" s="5">
        <v>4068255171</v>
      </c>
    </row>
    <row r="162" spans="2:26" ht="15.5" x14ac:dyDescent="0.35">
      <c r="B162" t="s">
        <v>158</v>
      </c>
      <c r="C162" t="s">
        <v>159</v>
      </c>
      <c r="D162" s="5">
        <v>-3985315000000</v>
      </c>
      <c r="E162" s="5">
        <v>5773032000000</v>
      </c>
      <c r="F162" s="5">
        <v>1639171000000</v>
      </c>
      <c r="G162" s="5">
        <v>1271707000000</v>
      </c>
      <c r="I162" s="5">
        <v>330707000000</v>
      </c>
      <c r="J162" s="5">
        <v>17151238000000</v>
      </c>
      <c r="K162" s="5">
        <v>3803053000000</v>
      </c>
      <c r="L162" s="5">
        <v>-808581000000</v>
      </c>
      <c r="M162" s="5">
        <v>-57335000000</v>
      </c>
      <c r="N162" s="5">
        <v>48493000000</v>
      </c>
      <c r="O162" s="5">
        <v>-252491000000</v>
      </c>
      <c r="P162" s="5">
        <v>20810000000</v>
      </c>
      <c r="Q162" s="5">
        <v>-436096000000</v>
      </c>
      <c r="R162" s="5">
        <v>-265644000000</v>
      </c>
      <c r="S162" s="5">
        <v>-736845000000</v>
      </c>
      <c r="T162" s="5">
        <v>974288000000</v>
      </c>
      <c r="U162" s="5">
        <v>-206873000000</v>
      </c>
      <c r="V162" s="5">
        <v>7349000000</v>
      </c>
      <c r="W162" s="5">
        <v>799021000000</v>
      </c>
      <c r="X162" s="5">
        <v>24982000000</v>
      </c>
      <c r="Y162" s="5">
        <v>126800000000</v>
      </c>
      <c r="Z162" s="5">
        <v>-396852000000</v>
      </c>
    </row>
    <row r="163" spans="2:26" ht="15.5" x14ac:dyDescent="0.35">
      <c r="C163" t="s">
        <v>1900</v>
      </c>
      <c r="D163" s="5">
        <v>4089581000000</v>
      </c>
      <c r="E163" s="5">
        <v>3406277000000</v>
      </c>
      <c r="F163" s="5">
        <v>3831279000000</v>
      </c>
      <c r="G163" s="5">
        <v>3926577000000</v>
      </c>
      <c r="I163" s="5">
        <v>15006832000000</v>
      </c>
      <c r="J163" s="5">
        <v>15262329000000</v>
      </c>
      <c r="K163" s="5">
        <v>14564296000000</v>
      </c>
    </row>
    <row r="164" spans="2:26" ht="15.5" x14ac:dyDescent="0.35">
      <c r="C164" t="s">
        <v>1901</v>
      </c>
      <c r="D164" s="5">
        <v>-1534547000000</v>
      </c>
      <c r="E164" s="5">
        <v>-1543746000000</v>
      </c>
      <c r="F164" s="5">
        <v>-1700551000000</v>
      </c>
      <c r="G164" s="5">
        <v>-1594483000000</v>
      </c>
      <c r="I164" s="5">
        <v>-6693476000000</v>
      </c>
      <c r="J164" s="5">
        <v>-6400044000000</v>
      </c>
      <c r="K164" s="5">
        <v>-5336905000000</v>
      </c>
    </row>
    <row r="165" spans="2:26" ht="15.5" x14ac:dyDescent="0.35">
      <c r="C165" t="s">
        <v>1806</v>
      </c>
      <c r="D165" s="5">
        <v>1350000000</v>
      </c>
      <c r="E165" s="5">
        <v>26528000000</v>
      </c>
      <c r="F165" s="5">
        <v>35563000000</v>
      </c>
      <c r="G165" s="5">
        <v>26505000000</v>
      </c>
      <c r="I165" s="5">
        <v>122261000000</v>
      </c>
      <c r="J165" s="5">
        <v>150160000000</v>
      </c>
      <c r="K165" s="5">
        <v>121795000000</v>
      </c>
    </row>
    <row r="166" spans="2:26" ht="15.5" x14ac:dyDescent="0.35">
      <c r="C166" t="s">
        <v>1902</v>
      </c>
      <c r="E166" s="5">
        <v>-814358000000</v>
      </c>
      <c r="F166" s="5">
        <v>652060000000</v>
      </c>
      <c r="G166" s="5">
        <v>517387000000</v>
      </c>
      <c r="I166" s="5">
        <v>930762000000</v>
      </c>
      <c r="J166" s="5">
        <v>367697000000</v>
      </c>
      <c r="K166" s="5">
        <v>2211022000000</v>
      </c>
      <c r="L166" s="5">
        <v>2207662000000</v>
      </c>
      <c r="M166" s="5">
        <v>2336527000000</v>
      </c>
      <c r="N166" s="5">
        <v>2492594000000</v>
      </c>
      <c r="O166" s="5">
        <v>3897385000000</v>
      </c>
      <c r="P166" s="5">
        <v>3911300000000</v>
      </c>
      <c r="Q166" s="5">
        <v>4195976000000</v>
      </c>
      <c r="R166" s="5">
        <v>3614859000000</v>
      </c>
      <c r="S166" s="5">
        <v>4637888000000</v>
      </c>
      <c r="T166" s="5">
        <v>3938249000000</v>
      </c>
      <c r="U166" s="5">
        <v>3490369000000</v>
      </c>
      <c r="V166" s="5">
        <v>2440872000000</v>
      </c>
      <c r="W166" s="5">
        <v>2616153000000</v>
      </c>
      <c r="X166" s="5">
        <v>1530286000000</v>
      </c>
      <c r="Y166" s="5">
        <v>1171295000000</v>
      </c>
      <c r="Z166" s="5">
        <v>1324240000000</v>
      </c>
    </row>
    <row r="167" spans="2:26" ht="15.5" x14ac:dyDescent="0.35">
      <c r="C167" t="s">
        <v>1063</v>
      </c>
      <c r="D167" s="5">
        <v>248653000000</v>
      </c>
      <c r="E167" s="5">
        <v>-86233000000</v>
      </c>
      <c r="F167" s="5">
        <v>42190000000</v>
      </c>
      <c r="G167" s="5">
        <v>14251000000</v>
      </c>
      <c r="K167" s="5">
        <v>173093000000</v>
      </c>
      <c r="L167" s="5">
        <v>233567000000</v>
      </c>
      <c r="M167" s="5">
        <v>230801000000</v>
      </c>
      <c r="N167" s="5">
        <v>87054000000</v>
      </c>
      <c r="O167" s="5">
        <v>94411000000</v>
      </c>
      <c r="P167" s="5">
        <v>43023000000</v>
      </c>
      <c r="Q167" s="5">
        <v>72166000000</v>
      </c>
      <c r="R167" s="5">
        <v>50814000000</v>
      </c>
      <c r="S167" s="5">
        <v>92819000000</v>
      </c>
      <c r="T167" s="5">
        <v>84763000000</v>
      </c>
      <c r="U167" s="5">
        <v>47079000000</v>
      </c>
      <c r="V167" s="5">
        <v>35003000000</v>
      </c>
      <c r="W167" s="5">
        <v>21639000000</v>
      </c>
      <c r="X167" s="5">
        <v>12220000000</v>
      </c>
      <c r="Y167" s="5">
        <v>14561000000</v>
      </c>
      <c r="Z167" s="5">
        <v>5766000000</v>
      </c>
    </row>
    <row r="168" spans="2:26" ht="15.5" x14ac:dyDescent="0.35">
      <c r="C168" t="s">
        <v>827</v>
      </c>
      <c r="D168" s="5">
        <v>-897000000</v>
      </c>
      <c r="E168" s="5">
        <v>27768000000</v>
      </c>
      <c r="F168" s="5">
        <v>-32275000000</v>
      </c>
      <c r="G168" s="5">
        <v>-16439000000</v>
      </c>
      <c r="I168" s="5">
        <v>131987000000</v>
      </c>
      <c r="J168" s="5">
        <v>1039000000</v>
      </c>
      <c r="L168" s="5">
        <v>15431000000</v>
      </c>
      <c r="M168" s="5">
        <v>16632000000</v>
      </c>
      <c r="N168" s="5">
        <v>8946000000</v>
      </c>
      <c r="O168" s="5">
        <v>35165000000</v>
      </c>
      <c r="P168" s="5">
        <v>54788000000</v>
      </c>
      <c r="Q168" s="5">
        <v>65261000000</v>
      </c>
      <c r="R168" s="5">
        <v>20237000000</v>
      </c>
      <c r="S168" s="5">
        <v>3566000000</v>
      </c>
      <c r="T168" s="5">
        <v>34546000000</v>
      </c>
      <c r="U168" s="5">
        <v>26335000000</v>
      </c>
      <c r="V168" s="5">
        <v>25325000000</v>
      </c>
      <c r="W168" s="5">
        <v>33430000000</v>
      </c>
      <c r="X168" s="5">
        <v>54471000000</v>
      </c>
    </row>
    <row r="169" spans="2:26" ht="15.5" x14ac:dyDescent="0.35">
      <c r="C169" t="s">
        <v>1903</v>
      </c>
      <c r="E169" s="5">
        <v>68158000000</v>
      </c>
      <c r="F169" s="5">
        <v>-39456000000</v>
      </c>
      <c r="G169" s="5">
        <v>-7315000000</v>
      </c>
      <c r="K169" s="5">
        <v>-117645000000</v>
      </c>
      <c r="L169" s="5">
        <v>-173299000000</v>
      </c>
      <c r="M169" s="5">
        <v>-260842000000</v>
      </c>
      <c r="N169" s="5">
        <v>-98026000000</v>
      </c>
      <c r="O169" s="5">
        <v>-116528000000</v>
      </c>
      <c r="P169" s="5">
        <v>-89052000000</v>
      </c>
      <c r="Q169" s="5">
        <v>-91533000000</v>
      </c>
      <c r="R169" s="5">
        <v>-70036000000</v>
      </c>
      <c r="S169" s="5">
        <v>-303272000000</v>
      </c>
      <c r="T169" s="5">
        <v>-117604000000</v>
      </c>
      <c r="U169" s="5">
        <v>-97998000000</v>
      </c>
      <c r="V169" s="5">
        <v>-91547000000</v>
      </c>
      <c r="W169" s="5">
        <v>-75533000000</v>
      </c>
      <c r="X169" s="5">
        <v>-59677000000</v>
      </c>
      <c r="Y169" s="5">
        <v>-50389000000</v>
      </c>
      <c r="Z169" s="5">
        <v>-38170000000</v>
      </c>
    </row>
    <row r="170" spans="2:26" ht="15.5" x14ac:dyDescent="0.35">
      <c r="C170" t="s">
        <v>1904</v>
      </c>
      <c r="E170" s="5">
        <v>1046785000000</v>
      </c>
      <c r="F170" s="5">
        <v>-408564000000</v>
      </c>
      <c r="G170" s="5">
        <v>-285318000000</v>
      </c>
      <c r="K170" s="5">
        <v>-1520270000000</v>
      </c>
      <c r="L170" s="5">
        <v>-1849505000000</v>
      </c>
      <c r="M170" s="5">
        <v>-1613710000000</v>
      </c>
      <c r="N170" s="5">
        <v>-1715444000000</v>
      </c>
      <c r="O170" s="5">
        <v>-3408531000000</v>
      </c>
      <c r="P170" s="5">
        <v>-3210311000000</v>
      </c>
      <c r="Q170" s="5">
        <v>-4147792000000</v>
      </c>
      <c r="R170" s="5">
        <v>-3326569000000</v>
      </c>
      <c r="S170" s="5">
        <v>-4527990000000</v>
      </c>
      <c r="T170" s="5">
        <v>-2495261000000</v>
      </c>
      <c r="U170" s="5">
        <v>-3317347000000</v>
      </c>
      <c r="V170" s="5">
        <v>-2107095000000</v>
      </c>
      <c r="W170" s="5">
        <v>-1550037000000</v>
      </c>
      <c r="X170" s="5">
        <v>-1259197000000</v>
      </c>
      <c r="Y170" s="5">
        <v>-816827000000</v>
      </c>
      <c r="Z170" s="5">
        <v>-1513885000000</v>
      </c>
    </row>
    <row r="171" spans="2:26" ht="15.5" x14ac:dyDescent="0.35">
      <c r="C171" t="s">
        <v>1905</v>
      </c>
      <c r="W171" s="5">
        <v>-10981000000</v>
      </c>
      <c r="X171" s="5">
        <v>-11713000000</v>
      </c>
      <c r="Y171" s="5">
        <v>-22583000000</v>
      </c>
      <c r="Z171" s="5">
        <v>-21069000000</v>
      </c>
    </row>
    <row r="172" spans="2:26" ht="15.5" x14ac:dyDescent="0.35">
      <c r="C172" t="s">
        <v>1906</v>
      </c>
      <c r="D172" s="5">
        <v>348005000000</v>
      </c>
      <c r="E172" s="5">
        <v>207463000000</v>
      </c>
      <c r="F172" s="5">
        <v>-70963000000</v>
      </c>
      <c r="G172" s="5">
        <v>-54519000000</v>
      </c>
      <c r="K172" s="5">
        <v>-406151000000</v>
      </c>
      <c r="L172" s="5">
        <v>-416374000000</v>
      </c>
      <c r="M172" s="5">
        <v>-397333000000</v>
      </c>
      <c r="N172" s="5">
        <v>-370699000000</v>
      </c>
      <c r="O172" s="5">
        <v>-334378000000</v>
      </c>
      <c r="P172" s="5">
        <v>-271619000000</v>
      </c>
      <c r="Q172" s="5">
        <v>-228406000000</v>
      </c>
      <c r="R172" s="5">
        <v>-214073000000</v>
      </c>
      <c r="S172" s="5">
        <v>-241955000000</v>
      </c>
      <c r="T172" s="5">
        <v>-169680000000</v>
      </c>
      <c r="U172" s="5">
        <v>-161355000000</v>
      </c>
      <c r="V172" s="5">
        <v>-163624000000</v>
      </c>
      <c r="W172" s="5">
        <v>-122454000000</v>
      </c>
      <c r="X172" s="5">
        <v>-122535000000</v>
      </c>
      <c r="Y172" s="5">
        <v>-99936000000</v>
      </c>
      <c r="Z172" s="5">
        <v>-71939000000</v>
      </c>
    </row>
    <row r="173" spans="2:26" ht="15.5" x14ac:dyDescent="0.35">
      <c r="C173" t="s">
        <v>602</v>
      </c>
    </row>
    <row r="174" spans="2:26" ht="15.5" x14ac:dyDescent="0.35">
      <c r="C174" t="s">
        <v>1050</v>
      </c>
      <c r="D174" s="5">
        <v>-1275310000000</v>
      </c>
      <c r="F174" s="5">
        <v>560141000000</v>
      </c>
      <c r="G174" s="5">
        <v>-114965000000</v>
      </c>
      <c r="K174" s="5">
        <v>-6095525000000</v>
      </c>
      <c r="L174" s="5">
        <v>-826063000000</v>
      </c>
      <c r="M174" s="5">
        <v>-369410000000</v>
      </c>
      <c r="N174" s="5">
        <v>-355932000000</v>
      </c>
      <c r="O174" s="5">
        <v>-420015000000</v>
      </c>
      <c r="P174" s="5">
        <v>-417319000000</v>
      </c>
      <c r="Q174" s="5">
        <v>-301768000000</v>
      </c>
      <c r="R174" s="5">
        <v>-340876000000</v>
      </c>
      <c r="S174" s="5">
        <v>-357632000000</v>
      </c>
      <c r="T174" s="5">
        <v>-255171000000</v>
      </c>
      <c r="U174" s="5">
        <v>-172359000000</v>
      </c>
      <c r="V174" s="5">
        <v>-109140000000</v>
      </c>
      <c r="W174" s="5">
        <v>-91128000000</v>
      </c>
      <c r="X174" s="5">
        <v>-118873000000</v>
      </c>
      <c r="Y174" s="5">
        <v>-58018000000</v>
      </c>
      <c r="Z174" s="5">
        <v>-69747000000</v>
      </c>
    </row>
    <row r="175" spans="2:26" ht="15.5" x14ac:dyDescent="0.35">
      <c r="C175" t="s">
        <v>1907</v>
      </c>
    </row>
    <row r="176" spans="2:26" ht="15.5" x14ac:dyDescent="0.35">
      <c r="C176" t="s">
        <v>1908</v>
      </c>
      <c r="D176" s="5">
        <v>6000000</v>
      </c>
      <c r="E176" s="5">
        <v>-188216000000</v>
      </c>
      <c r="F176" s="5">
        <v>-179755000000</v>
      </c>
      <c r="G176" s="5">
        <v>-168258000000</v>
      </c>
      <c r="I176" s="5">
        <v>-742834000000</v>
      </c>
      <c r="J176" s="5">
        <v>-819931000000</v>
      </c>
      <c r="S176" s="5">
        <v>-40269000000</v>
      </c>
      <c r="T176" s="5">
        <v>-45554000000</v>
      </c>
      <c r="U176" s="5">
        <v>-21597000000</v>
      </c>
      <c r="V176" s="5">
        <v>-22445000000</v>
      </c>
      <c r="W176" s="5">
        <v>-22068000000</v>
      </c>
      <c r="Y176" s="5">
        <v>-12707000000</v>
      </c>
      <c r="Z176" s="5">
        <v>-8561000000</v>
      </c>
    </row>
    <row r="177" spans="3:26" ht="15.5" x14ac:dyDescent="0.35">
      <c r="C177" t="s">
        <v>834</v>
      </c>
      <c r="E177" s="5">
        <v>574727000000</v>
      </c>
      <c r="F177" s="5">
        <v>-574727000000</v>
      </c>
      <c r="Y177" s="5">
        <v>1404000000</v>
      </c>
      <c r="Z177" s="5">
        <v>-3487000000</v>
      </c>
    </row>
    <row r="178" spans="3:26" ht="15.5" x14ac:dyDescent="0.35">
      <c r="C178" t="s">
        <v>1909</v>
      </c>
      <c r="D178" s="5">
        <v>6000000</v>
      </c>
      <c r="E178" s="5">
        <v>386511000000</v>
      </c>
      <c r="F178" s="5">
        <v>-754482000000</v>
      </c>
      <c r="G178" s="5">
        <v>-168258000000</v>
      </c>
      <c r="I178" s="5">
        <v>-742834000000</v>
      </c>
      <c r="J178" s="5">
        <v>-819931000000</v>
      </c>
      <c r="S178" s="5">
        <v>-40269000000</v>
      </c>
      <c r="T178" s="5">
        <v>-45554000000</v>
      </c>
      <c r="U178" s="5">
        <v>-21597000000</v>
      </c>
      <c r="V178" s="5">
        <v>-22445000000</v>
      </c>
      <c r="W178" s="5">
        <v>-22068000000</v>
      </c>
      <c r="Y178" s="5">
        <v>-11303000000</v>
      </c>
      <c r="Z178" s="5">
        <v>-12048000000</v>
      </c>
    </row>
    <row r="179" spans="3:26" ht="15.5" x14ac:dyDescent="0.35">
      <c r="C179" t="s">
        <v>1910</v>
      </c>
    </row>
    <row r="180" spans="3:26" ht="15.5" x14ac:dyDescent="0.35">
      <c r="C180" t="s">
        <v>1911</v>
      </c>
      <c r="D180" s="5">
        <v>506120000000</v>
      </c>
      <c r="E180" s="5">
        <v>-71504000000</v>
      </c>
      <c r="F180" s="5">
        <v>3985090000000</v>
      </c>
      <c r="G180" s="5">
        <v>812340000000</v>
      </c>
      <c r="I180" s="5">
        <v>12719427000000</v>
      </c>
      <c r="J180" s="5">
        <v>-7068860000000</v>
      </c>
      <c r="K180" s="5">
        <v>-4481375000000</v>
      </c>
    </row>
    <row r="181" spans="3:26" ht="15.5" x14ac:dyDescent="0.35">
      <c r="C181" t="s">
        <v>1811</v>
      </c>
      <c r="D181" s="5">
        <v>4806153000000</v>
      </c>
      <c r="E181" s="5">
        <v>-3199252000000</v>
      </c>
      <c r="F181" s="5">
        <v>5761379000000</v>
      </c>
      <c r="G181" s="5">
        <v>-4606308000000</v>
      </c>
      <c r="I181" s="5">
        <v>1726871000000</v>
      </c>
      <c r="J181" s="5">
        <v>-1931203000000</v>
      </c>
      <c r="K181" s="5">
        <v>-10471886000000</v>
      </c>
    </row>
    <row r="182" spans="3:26" ht="15.5" x14ac:dyDescent="0.35">
      <c r="C182" t="s">
        <v>1912</v>
      </c>
      <c r="D182" s="5">
        <v>2883724000000</v>
      </c>
      <c r="E182" s="5">
        <v>-2835184000000</v>
      </c>
      <c r="F182" s="5">
        <v>-5642847000000</v>
      </c>
      <c r="G182" s="5">
        <v>5280329000000</v>
      </c>
      <c r="I182" s="5">
        <v>-7451177000000</v>
      </c>
      <c r="J182" s="5">
        <v>3731653000000</v>
      </c>
      <c r="K182" s="5">
        <v>5815025000000</v>
      </c>
    </row>
    <row r="183" spans="3:26" ht="15.5" x14ac:dyDescent="0.35">
      <c r="C183" t="s">
        <v>1913</v>
      </c>
      <c r="D183" s="5">
        <v>-33226000000</v>
      </c>
      <c r="E183" s="5">
        <v>-4336000000</v>
      </c>
      <c r="F183" s="5">
        <v>-64826000000</v>
      </c>
      <c r="G183" s="5">
        <v>-41099000000</v>
      </c>
      <c r="I183" s="5">
        <v>-97619000000</v>
      </c>
      <c r="J183" s="5">
        <v>-75779000000</v>
      </c>
      <c r="K183" s="5">
        <v>-247809000000</v>
      </c>
    </row>
    <row r="184" spans="3:26" ht="15.5" x14ac:dyDescent="0.35">
      <c r="C184" t="s">
        <v>1914</v>
      </c>
      <c r="D184" s="5">
        <v>-138708000000</v>
      </c>
      <c r="E184" s="5">
        <v>15723000000</v>
      </c>
      <c r="F184" s="5">
        <v>51641000000</v>
      </c>
      <c r="G184" s="5">
        <v>82376000000</v>
      </c>
      <c r="I184" s="5">
        <v>80580000000</v>
      </c>
      <c r="J184" s="5">
        <v>-662551000000</v>
      </c>
      <c r="K184" s="5">
        <v>-1975812000000</v>
      </c>
    </row>
    <row r="185" spans="3:26" ht="15.5" x14ac:dyDescent="0.35">
      <c r="C185" t="s">
        <v>1915</v>
      </c>
      <c r="D185" s="5">
        <v>18584000000</v>
      </c>
      <c r="E185" s="5">
        <v>-503000000</v>
      </c>
      <c r="F185" s="5">
        <v>-7356000000</v>
      </c>
      <c r="G185" s="5">
        <v>-14708000000</v>
      </c>
      <c r="I185" s="5">
        <v>-22567000000</v>
      </c>
      <c r="J185" s="5">
        <v>-30476000000</v>
      </c>
      <c r="K185" s="5">
        <v>-14556000000</v>
      </c>
    </row>
    <row r="186" spans="3:26" ht="15.5" x14ac:dyDescent="0.35">
      <c r="C186" t="s">
        <v>1814</v>
      </c>
      <c r="D186" s="5">
        <v>-829000000</v>
      </c>
      <c r="E186" s="5">
        <v>-68000000</v>
      </c>
      <c r="G186" s="5">
        <v>-12916000000</v>
      </c>
      <c r="I186" s="5">
        <v>-68000000</v>
      </c>
      <c r="K186" s="5">
        <v>10612000000</v>
      </c>
    </row>
    <row r="187" spans="3:26" ht="15.5" x14ac:dyDescent="0.35">
      <c r="C187" t="s">
        <v>1177</v>
      </c>
      <c r="D187" s="5">
        <v>-219601000000</v>
      </c>
      <c r="E187" s="5">
        <v>401257000000</v>
      </c>
      <c r="F187" s="5">
        <v>-106924000000</v>
      </c>
      <c r="G187" s="5">
        <v>-38978000000</v>
      </c>
      <c r="I187" s="5">
        <v>187216000000</v>
      </c>
      <c r="J187" s="5">
        <v>169961000000</v>
      </c>
      <c r="K187" s="5">
        <v>-912473000000</v>
      </c>
    </row>
    <row r="188" spans="3:26" ht="15.5" x14ac:dyDescent="0.35">
      <c r="C188" t="s">
        <v>1916</v>
      </c>
      <c r="D188" s="5">
        <v>7822217000000</v>
      </c>
      <c r="E188" s="5">
        <v>-5693867000000</v>
      </c>
      <c r="F188" s="5">
        <v>3976157000000</v>
      </c>
      <c r="G188" s="5">
        <v>1461036000000</v>
      </c>
      <c r="I188" s="5">
        <v>7142663000000</v>
      </c>
      <c r="J188" s="5">
        <v>-5867255000000</v>
      </c>
      <c r="K188" s="5">
        <v>-12278274000000</v>
      </c>
    </row>
    <row r="189" spans="3:26" ht="15.5" x14ac:dyDescent="0.35">
      <c r="C189" t="s">
        <v>1917</v>
      </c>
    </row>
    <row r="190" spans="3:26" ht="15.5" x14ac:dyDescent="0.35">
      <c r="C190" t="s">
        <v>1153</v>
      </c>
      <c r="D190" s="5">
        <v>141626000000</v>
      </c>
      <c r="E190" s="5">
        <v>-119286000000</v>
      </c>
      <c r="F190" s="5">
        <v>5467000000</v>
      </c>
      <c r="G190" s="5">
        <v>98788000000</v>
      </c>
      <c r="I190" s="5">
        <v>-41328000000</v>
      </c>
      <c r="J190" s="5">
        <v>-25291000000</v>
      </c>
      <c r="K190" s="5">
        <v>15985000000</v>
      </c>
    </row>
    <row r="191" spans="3:26" ht="15.5" x14ac:dyDescent="0.35">
      <c r="C191" t="s">
        <v>1820</v>
      </c>
      <c r="D191" s="5">
        <v>-8884436000000</v>
      </c>
      <c r="E191" s="5">
        <v>6205742000000</v>
      </c>
      <c r="F191" s="5">
        <v>-2129132000000</v>
      </c>
      <c r="G191" s="5">
        <v>-892000000</v>
      </c>
      <c r="I191" s="5">
        <v>1493593000000</v>
      </c>
      <c r="J191" s="5">
        <v>6473146000000</v>
      </c>
      <c r="K191" s="5">
        <v>2184678000000</v>
      </c>
    </row>
    <row r="192" spans="3:26" ht="15.5" x14ac:dyDescent="0.35">
      <c r="C192" t="s">
        <v>1918</v>
      </c>
      <c r="D192" s="5">
        <v>-1730931000000</v>
      </c>
      <c r="E192" s="5">
        <v>188495000000</v>
      </c>
      <c r="F192" s="5">
        <v>1875030000000</v>
      </c>
      <c r="G192" s="5">
        <v>305548000000</v>
      </c>
      <c r="I192" s="5">
        <v>1983727000000</v>
      </c>
      <c r="J192" s="5">
        <v>-1130933000000</v>
      </c>
      <c r="K192" s="5">
        <v>-127375000000</v>
      </c>
    </row>
    <row r="193" spans="3:26" ht="15.5" x14ac:dyDescent="0.35">
      <c r="C193" t="s">
        <v>1160</v>
      </c>
      <c r="D193" s="5">
        <v>138000000</v>
      </c>
      <c r="E193" s="5">
        <v>-1024000000</v>
      </c>
      <c r="F193" s="5">
        <v>406000000</v>
      </c>
      <c r="G193" s="5">
        <v>-889000000</v>
      </c>
      <c r="I193" s="5">
        <v>-662000000</v>
      </c>
      <c r="J193" s="5">
        <v>-607000000</v>
      </c>
      <c r="K193" s="5">
        <v>-965000000</v>
      </c>
    </row>
    <row r="194" spans="3:26" ht="15.5" x14ac:dyDescent="0.35">
      <c r="C194" t="s">
        <v>1919</v>
      </c>
      <c r="D194" s="5">
        <v>-3344850000000</v>
      </c>
      <c r="E194" s="5">
        <v>3918447000000</v>
      </c>
      <c r="F194" s="5">
        <v>-3977945000000</v>
      </c>
      <c r="G194" s="5">
        <v>-4116010000000</v>
      </c>
      <c r="I194" s="5">
        <v>-17125142000000</v>
      </c>
      <c r="J194" s="5">
        <v>11427392000000</v>
      </c>
      <c r="K194" s="5">
        <v>7353646000000</v>
      </c>
    </row>
    <row r="195" spans="3:26" ht="15.5" x14ac:dyDescent="0.35">
      <c r="C195" t="s">
        <v>1182</v>
      </c>
      <c r="D195" s="5">
        <v>-93940000000</v>
      </c>
      <c r="E195" s="5">
        <v>-229006000000</v>
      </c>
      <c r="F195" s="5">
        <v>25758000000</v>
      </c>
      <c r="G195" s="5">
        <v>-3000000000</v>
      </c>
      <c r="I195" s="5">
        <v>-184389000000</v>
      </c>
      <c r="J195" s="5">
        <v>-107392000000</v>
      </c>
      <c r="K195" s="5">
        <v>-70848000000</v>
      </c>
    </row>
    <row r="196" spans="3:26" ht="15.5" x14ac:dyDescent="0.35">
      <c r="C196" t="s">
        <v>1920</v>
      </c>
      <c r="D196" s="5">
        <v>-13912393000000</v>
      </c>
      <c r="E196" s="5">
        <v>9963368000000</v>
      </c>
      <c r="F196" s="5">
        <v>-4200416000000</v>
      </c>
      <c r="G196" s="5">
        <v>-3716455000000</v>
      </c>
      <c r="I196" s="5">
        <v>-13874201000000</v>
      </c>
      <c r="J196" s="5">
        <v>16636315000000</v>
      </c>
      <c r="K196" s="5">
        <v>9355121000000</v>
      </c>
    </row>
    <row r="197" spans="3:26" ht="15.5" x14ac:dyDescent="0.35">
      <c r="C197" t="s">
        <v>1822</v>
      </c>
      <c r="D197" s="5">
        <v>366582000000</v>
      </c>
      <c r="E197" s="5">
        <v>241565000000</v>
      </c>
      <c r="F197" s="5">
        <v>890483000000</v>
      </c>
      <c r="G197" s="5">
        <v>1965973000000</v>
      </c>
      <c r="I197" s="5">
        <v>2780512000000</v>
      </c>
      <c r="J197" s="5">
        <v>1113433000000</v>
      </c>
      <c r="K197" s="5">
        <v>677387000000</v>
      </c>
    </row>
    <row r="198" spans="3:26" ht="15.5" x14ac:dyDescent="0.35">
      <c r="C198" t="s">
        <v>1921</v>
      </c>
      <c r="D198" s="5">
        <v>-6998898000000</v>
      </c>
      <c r="E198" s="5">
        <v>4897577000000</v>
      </c>
      <c r="F198" s="5">
        <v>471883000000</v>
      </c>
      <c r="G198" s="5">
        <v>-572669000000</v>
      </c>
      <c r="I198" s="5">
        <v>-4693860000000</v>
      </c>
      <c r="J198" s="5">
        <v>11062562000000</v>
      </c>
      <c r="K198" s="5">
        <v>-8341291000000</v>
      </c>
      <c r="L198" s="5">
        <v>-826063000000</v>
      </c>
      <c r="M198" s="5">
        <v>-369410000000</v>
      </c>
      <c r="N198" s="5">
        <v>-355932000000</v>
      </c>
      <c r="O198" s="5">
        <v>-420015000000</v>
      </c>
      <c r="P198" s="5">
        <v>-417319000000</v>
      </c>
      <c r="Q198" s="5">
        <v>-301768000000</v>
      </c>
      <c r="R198" s="5">
        <v>-340876000000</v>
      </c>
      <c r="S198" s="5">
        <v>-397901000000</v>
      </c>
      <c r="T198" s="5">
        <v>-300725000000</v>
      </c>
      <c r="U198" s="5">
        <v>-193956000000</v>
      </c>
      <c r="V198" s="5">
        <v>-131585000000</v>
      </c>
      <c r="W198" s="5">
        <v>-113196000000</v>
      </c>
      <c r="X198" s="5">
        <v>-118873000000</v>
      </c>
      <c r="Y198" s="5">
        <v>-69321000000</v>
      </c>
      <c r="Z198" s="5">
        <v>-81795000000</v>
      </c>
    </row>
    <row r="199" spans="3:26" ht="15.5" x14ac:dyDescent="0.35">
      <c r="C199" t="s">
        <v>1922</v>
      </c>
      <c r="D199" s="5">
        <v>59589000000</v>
      </c>
      <c r="E199" s="5">
        <v>1583938000000</v>
      </c>
      <c r="F199" s="5">
        <v>1922000000</v>
      </c>
      <c r="G199" s="5">
        <v>1201952000000</v>
      </c>
      <c r="I199" s="5">
        <v>1586230000000</v>
      </c>
      <c r="J199" s="5">
        <v>2098226000000</v>
      </c>
      <c r="K199" s="5">
        <v>196433000000</v>
      </c>
    </row>
    <row r="200" spans="3:26" ht="15.5" x14ac:dyDescent="0.35">
      <c r="C200" t="s">
        <v>1805</v>
      </c>
      <c r="E200" s="5">
        <v>-1148529000000</v>
      </c>
      <c r="F200" s="5">
        <v>1148529000000</v>
      </c>
    </row>
    <row r="201" spans="3:26" ht="15.5" x14ac:dyDescent="0.35">
      <c r="C201" t="s">
        <v>1923</v>
      </c>
      <c r="D201" s="5">
        <v>-197780000000</v>
      </c>
      <c r="E201" s="5">
        <v>16012000000</v>
      </c>
      <c r="F201" s="5">
        <v>-28556000000</v>
      </c>
      <c r="G201" s="5">
        <v>-1311000000</v>
      </c>
    </row>
    <row r="202" spans="3:26" ht="15.5" x14ac:dyDescent="0.35">
      <c r="C202" t="s">
        <v>1493</v>
      </c>
      <c r="D202" s="5">
        <v>-371000000</v>
      </c>
      <c r="E202" s="5">
        <v>-1914608000000</v>
      </c>
      <c r="F202" s="5">
        <v>-2263890000000</v>
      </c>
      <c r="G202" s="5">
        <v>-1882911000000</v>
      </c>
      <c r="I202" s="5">
        <v>-6060029000000</v>
      </c>
      <c r="J202" s="5">
        <v>-5390731000000</v>
      </c>
      <c r="K202" s="5">
        <v>2258676000000</v>
      </c>
    </row>
    <row r="203" spans="3:26" ht="15.5" x14ac:dyDescent="0.35">
      <c r="C203" t="s">
        <v>165</v>
      </c>
      <c r="D203" s="5">
        <v>2727416000000</v>
      </c>
      <c r="E203" s="5">
        <v>-1245585000000</v>
      </c>
      <c r="F203" s="5">
        <v>1687325000000</v>
      </c>
      <c r="G203" s="5">
        <v>-323734000000</v>
      </c>
      <c r="I203" s="5">
        <v>155163000000</v>
      </c>
      <c r="J203" s="5">
        <v>1546675000000</v>
      </c>
      <c r="K203" s="5">
        <v>-3816522000000</v>
      </c>
      <c r="L203" s="5">
        <v>-505995000000</v>
      </c>
      <c r="M203" s="5">
        <v>-134109000000</v>
      </c>
      <c r="N203" s="5">
        <v>-80502000000</v>
      </c>
      <c r="O203" s="5">
        <v>-162229000000</v>
      </c>
      <c r="P203" s="5">
        <v>-149400000000</v>
      </c>
      <c r="Q203" s="5">
        <v>-96854000000</v>
      </c>
      <c r="R203" s="5">
        <v>-85340000000</v>
      </c>
      <c r="S203" s="5">
        <v>-57067000000</v>
      </c>
      <c r="T203" s="5">
        <v>294417000000</v>
      </c>
      <c r="U203" s="5">
        <v>3354574000000</v>
      </c>
      <c r="V203" s="5">
        <v>-10536000000</v>
      </c>
      <c r="W203" s="5">
        <v>475155000000</v>
      </c>
      <c r="X203" s="5">
        <v>55150000000</v>
      </c>
      <c r="Y203" s="5">
        <v>1033000000</v>
      </c>
      <c r="Z203" s="5">
        <v>-17794000000</v>
      </c>
    </row>
    <row r="204" spans="3:26" ht="15.5" x14ac:dyDescent="0.35">
      <c r="C204" t="s">
        <v>166</v>
      </c>
      <c r="D204" s="5">
        <v>5054604000000</v>
      </c>
      <c r="E204" s="5">
        <v>-8817328000000</v>
      </c>
      <c r="F204" s="5">
        <v>-1497881000000</v>
      </c>
      <c r="G204" s="5">
        <v>-1192121000000</v>
      </c>
      <c r="I204" s="5">
        <v>-7483463000000</v>
      </c>
      <c r="J204" s="5">
        <v>-17226712000000</v>
      </c>
      <c r="K204" s="5">
        <v>214925000000</v>
      </c>
      <c r="L204" s="5">
        <v>-1442961000000</v>
      </c>
      <c r="M204" s="5">
        <v>765418000000</v>
      </c>
      <c r="N204" s="5">
        <v>2371049000000</v>
      </c>
      <c r="O204" s="5">
        <v>684994000000</v>
      </c>
      <c r="P204" s="5">
        <v>670000000</v>
      </c>
      <c r="Q204" s="5">
        <v>-1077629000000</v>
      </c>
      <c r="R204" s="5">
        <v>190094000000</v>
      </c>
      <c r="S204" s="5">
        <v>-827186000000</v>
      </c>
      <c r="T204" s="5">
        <v>1480568000000</v>
      </c>
      <c r="U204" s="5">
        <v>-493544000000</v>
      </c>
      <c r="V204" s="5">
        <v>-472908000000</v>
      </c>
      <c r="W204" s="5">
        <v>-1253258000000</v>
      </c>
      <c r="X204" s="5">
        <v>-37785000000</v>
      </c>
      <c r="Y204" s="5">
        <v>-115601000000</v>
      </c>
      <c r="Z204" s="5">
        <v>369978000000</v>
      </c>
    </row>
    <row r="205" spans="3:26" ht="15.5" x14ac:dyDescent="0.35">
      <c r="C205" t="s">
        <v>835</v>
      </c>
      <c r="D205" s="5">
        <v>124226000000</v>
      </c>
      <c r="E205" s="5">
        <v>-193367000000</v>
      </c>
      <c r="F205" s="5">
        <v>-572765000000</v>
      </c>
      <c r="G205" s="5">
        <v>947900000000</v>
      </c>
      <c r="I205" s="5">
        <v>251640000000</v>
      </c>
      <c r="J205" s="5">
        <v>2652678000000</v>
      </c>
      <c r="K205" s="5">
        <v>390049000000</v>
      </c>
      <c r="L205" s="5">
        <v>511229000000</v>
      </c>
      <c r="M205" s="5">
        <v>675142000000</v>
      </c>
      <c r="N205" s="5">
        <v>728893000000</v>
      </c>
      <c r="O205" s="5">
        <v>757840000000</v>
      </c>
      <c r="P205" s="5">
        <v>842467000000</v>
      </c>
      <c r="Q205" s="5">
        <v>715865000000</v>
      </c>
      <c r="R205" s="5">
        <v>642351000000</v>
      </c>
      <c r="S205" s="5">
        <v>855248000000</v>
      </c>
      <c r="T205" s="5">
        <v>815640000000</v>
      </c>
      <c r="U205" s="5">
        <v>325289000000</v>
      </c>
      <c r="V205" s="5">
        <v>205656000000</v>
      </c>
      <c r="W205" s="5">
        <v>189975000000</v>
      </c>
      <c r="X205" s="5">
        <v>88902000000</v>
      </c>
      <c r="Y205" s="5">
        <v>176530000000</v>
      </c>
      <c r="Z205" s="5">
        <v>185318000000</v>
      </c>
    </row>
    <row r="206" spans="3:26" ht="15.5" x14ac:dyDescent="0.35">
      <c r="C206" t="s">
        <v>1924</v>
      </c>
      <c r="D206" s="5">
        <v>9326478000000</v>
      </c>
      <c r="E206" s="5">
        <v>-66905458000000</v>
      </c>
      <c r="F206" s="5">
        <v>6698616000000</v>
      </c>
      <c r="G206" s="5">
        <v>7481519000000</v>
      </c>
      <c r="I206" s="5">
        <v>-41052052000000</v>
      </c>
      <c r="J206" s="5">
        <v>-31926116000000</v>
      </c>
      <c r="K206" s="5">
        <v>-1292061000000</v>
      </c>
    </row>
    <row r="207" spans="3:26" ht="15.5" x14ac:dyDescent="0.35">
      <c r="C207" t="s">
        <v>1925</v>
      </c>
      <c r="D207" s="5">
        <v>-3837308000000</v>
      </c>
      <c r="E207" s="5">
        <v>58029349000000</v>
      </c>
      <c r="F207" s="5">
        <v>-6540964000000</v>
      </c>
      <c r="G207" s="5">
        <v>-8899961000000</v>
      </c>
      <c r="I207" s="5">
        <v>35102616000000</v>
      </c>
      <c r="J207" s="5">
        <v>12995599000000</v>
      </c>
      <c r="K207" s="5">
        <v>569287000000</v>
      </c>
    </row>
    <row r="208" spans="3:26" ht="15.5" x14ac:dyDescent="0.35">
      <c r="C208" t="s">
        <v>1926</v>
      </c>
    </row>
    <row r="209" spans="3:26" ht="15.5" x14ac:dyDescent="0.35">
      <c r="C209" t="s">
        <v>1927</v>
      </c>
    </row>
    <row r="210" spans="3:26" ht="15.5" x14ac:dyDescent="0.35">
      <c r="C210" t="s">
        <v>836</v>
      </c>
      <c r="D210" s="5">
        <v>4634672000000</v>
      </c>
      <c r="E210" s="5">
        <v>-17541988000000</v>
      </c>
      <c r="F210" s="5">
        <v>8252809000000</v>
      </c>
      <c r="G210" s="5">
        <v>4848469000000</v>
      </c>
      <c r="I210" s="5">
        <v>1149265000000</v>
      </c>
      <c r="J210" s="5">
        <v>1271789000000</v>
      </c>
      <c r="K210" s="5">
        <v>28376443000000</v>
      </c>
      <c r="L210" s="5">
        <v>31925029000000</v>
      </c>
      <c r="M210" s="5">
        <v>27543795000000</v>
      </c>
      <c r="N210" s="5">
        <v>28610931000000</v>
      </c>
      <c r="O210" s="5">
        <v>30007815000000</v>
      </c>
      <c r="P210" s="5">
        <v>29131588000000</v>
      </c>
      <c r="Q210" s="5">
        <v>24882004000000</v>
      </c>
      <c r="R210" s="5">
        <v>16378962000000</v>
      </c>
      <c r="S210" s="5">
        <v>15023215000000</v>
      </c>
      <c r="T210" s="5">
        <v>9818929000000</v>
      </c>
      <c r="U210" s="5">
        <v>11441770000000</v>
      </c>
      <c r="V210" s="5">
        <v>1724258000000</v>
      </c>
      <c r="W210" s="5">
        <v>1779221000000</v>
      </c>
      <c r="X210" s="5">
        <v>11436561000000</v>
      </c>
      <c r="Y210" s="5">
        <v>6089282000000</v>
      </c>
      <c r="Z210" s="5">
        <v>7493393000000</v>
      </c>
    </row>
    <row r="211" spans="3:26" ht="15.5" x14ac:dyDescent="0.35">
      <c r="C211" t="s">
        <v>1928</v>
      </c>
    </row>
    <row r="212" spans="3:26" ht="15.5" x14ac:dyDescent="0.35">
      <c r="C212" t="s">
        <v>1929</v>
      </c>
      <c r="D212" s="5">
        <v>4634672000000</v>
      </c>
      <c r="E212" s="5">
        <v>-17541988000000</v>
      </c>
      <c r="F212" s="5">
        <v>8252809000000</v>
      </c>
      <c r="G212" s="5">
        <v>4848469000000</v>
      </c>
      <c r="I212" s="5">
        <v>1149265000000</v>
      </c>
      <c r="J212" s="5">
        <v>1271789000000</v>
      </c>
      <c r="K212" s="5">
        <v>28376443000000</v>
      </c>
      <c r="L212" s="5">
        <v>31925029000000</v>
      </c>
      <c r="M212" s="5">
        <v>27543795000000</v>
      </c>
      <c r="N212" s="5">
        <v>28610931000000</v>
      </c>
      <c r="O212" s="5">
        <v>30007815000000</v>
      </c>
      <c r="P212" s="5">
        <v>29131588000000</v>
      </c>
      <c r="Q212" s="5">
        <v>24882004000000</v>
      </c>
      <c r="R212" s="5">
        <v>16378962000000</v>
      </c>
      <c r="S212" s="5">
        <v>15023215000000</v>
      </c>
      <c r="T212" s="5">
        <v>9818929000000</v>
      </c>
      <c r="U212" s="5">
        <v>11441770000000</v>
      </c>
      <c r="V212" s="5">
        <v>1724258000000</v>
      </c>
      <c r="W212" s="5">
        <v>1779221000000</v>
      </c>
      <c r="X212" s="5">
        <v>11436561000000</v>
      </c>
      <c r="Y212" s="5">
        <v>6089282000000</v>
      </c>
      <c r="Z212" s="5">
        <v>7493393000000</v>
      </c>
    </row>
    <row r="213" spans="3:26" ht="15.5" x14ac:dyDescent="0.35">
      <c r="C213" t="s">
        <v>1930</v>
      </c>
      <c r="D213" s="5">
        <v>-131459000000</v>
      </c>
      <c r="E213" s="5">
        <v>-2090328000000</v>
      </c>
      <c r="F213" s="5">
        <v>494115000000</v>
      </c>
      <c r="G213" s="5">
        <v>606988000000</v>
      </c>
      <c r="I213" s="5">
        <v>11025000000</v>
      </c>
      <c r="J213" s="5">
        <v>146083000000</v>
      </c>
      <c r="K213" s="5">
        <v>4392044000000</v>
      </c>
      <c r="L213" s="5">
        <v>2995039000000</v>
      </c>
      <c r="M213" s="5">
        <v>1991644000000</v>
      </c>
      <c r="N213" s="5">
        <v>1257623000000</v>
      </c>
      <c r="O213" s="5">
        <v>3332642000000</v>
      </c>
      <c r="P213" s="5">
        <v>344377000000</v>
      </c>
      <c r="Q213" s="5">
        <v>700444000000</v>
      </c>
      <c r="R213" s="5">
        <v>208136000000</v>
      </c>
      <c r="S213" s="5">
        <v>327250000000</v>
      </c>
      <c r="T213" s="5">
        <v>372869000000</v>
      </c>
      <c r="U213" s="5">
        <v>1021436000000</v>
      </c>
      <c r="V213" s="5">
        <v>1785784000000</v>
      </c>
      <c r="W213" s="5">
        <v>22527343000000</v>
      </c>
    </row>
    <row r="214" spans="3:26" ht="15.5" x14ac:dyDescent="0.35">
      <c r="C214" t="s">
        <v>1931</v>
      </c>
    </row>
    <row r="215" spans="3:26" ht="15.5" x14ac:dyDescent="0.35">
      <c r="C215" t="s">
        <v>747</v>
      </c>
      <c r="D215" s="5">
        <v>337000000</v>
      </c>
      <c r="E215" s="5">
        <v>7412000000</v>
      </c>
      <c r="F215" s="5">
        <v>3770000000</v>
      </c>
      <c r="G215" s="5">
        <v>1225000000</v>
      </c>
      <c r="I215" s="5">
        <v>14960000000</v>
      </c>
      <c r="J215" s="5">
        <v>23114000000</v>
      </c>
      <c r="K215" s="5">
        <v>5996000000</v>
      </c>
      <c r="L215" s="5">
        <v>529000000</v>
      </c>
      <c r="M215" s="5">
        <v>981000000</v>
      </c>
      <c r="N215" s="5">
        <v>32000000</v>
      </c>
      <c r="O215" s="5">
        <v>637000000</v>
      </c>
      <c r="P215" s="5">
        <v>882000000</v>
      </c>
      <c r="Q215" s="5">
        <v>1383000000</v>
      </c>
      <c r="R215" s="5">
        <v>351000000</v>
      </c>
      <c r="S215" s="5">
        <v>1248000000</v>
      </c>
      <c r="T215" s="5">
        <v>1315000000</v>
      </c>
      <c r="U215" s="5">
        <v>685000000</v>
      </c>
      <c r="V215" s="5">
        <v>1101000000</v>
      </c>
      <c r="W215" s="5">
        <v>130000000</v>
      </c>
      <c r="X215" s="5">
        <v>583000000</v>
      </c>
      <c r="Y215" s="5">
        <v>272000000</v>
      </c>
      <c r="Z215" s="5">
        <v>519000000</v>
      </c>
    </row>
    <row r="216" spans="3:26" ht="15.5" x14ac:dyDescent="0.35">
      <c r="C216" t="s">
        <v>1932</v>
      </c>
      <c r="Q216" s="5">
        <v>92488000000</v>
      </c>
      <c r="R216" s="5">
        <v>1084382000000</v>
      </c>
    </row>
    <row r="217" spans="3:26" ht="15.5" x14ac:dyDescent="0.35">
      <c r="C217" t="s">
        <v>1933</v>
      </c>
      <c r="D217" s="5">
        <v>35000000</v>
      </c>
      <c r="E217" s="5">
        <v>-379000000</v>
      </c>
      <c r="F217" s="5">
        <v>379000000</v>
      </c>
      <c r="G217" s="5">
        <v>-44000000</v>
      </c>
      <c r="K217" s="5">
        <v>534000000</v>
      </c>
      <c r="L217" s="5">
        <v>13143000000</v>
      </c>
      <c r="M217" s="5">
        <v>41786000000</v>
      </c>
      <c r="N217" s="5">
        <v>86667000000</v>
      </c>
      <c r="O217" s="5">
        <v>218466000000</v>
      </c>
      <c r="P217" s="5">
        <v>128231000000</v>
      </c>
      <c r="Q217" s="5">
        <v>283454000000</v>
      </c>
      <c r="R217" s="5">
        <v>220066000000</v>
      </c>
      <c r="S217" s="5">
        <v>317080000000</v>
      </c>
      <c r="T217" s="5">
        <v>185179000000</v>
      </c>
      <c r="U217" s="5">
        <v>120263000000</v>
      </c>
      <c r="V217" s="5">
        <v>61532000000</v>
      </c>
      <c r="W217" s="5">
        <v>29545000000</v>
      </c>
    </row>
    <row r="218" spans="3:26" ht="15.5" x14ac:dyDescent="0.35">
      <c r="C218" t="s">
        <v>1934</v>
      </c>
      <c r="L218" s="5">
        <v>19286000000</v>
      </c>
      <c r="M218" s="5">
        <v>45944000000</v>
      </c>
    </row>
    <row r="219" spans="3:26" ht="15.5" x14ac:dyDescent="0.35">
      <c r="C219" t="s">
        <v>888</v>
      </c>
      <c r="D219" s="5">
        <v>-57143000000</v>
      </c>
      <c r="E219" s="5">
        <v>2659810000000</v>
      </c>
      <c r="F219" s="5">
        <v>-713247000000</v>
      </c>
      <c r="G219" s="5">
        <v>-778318000000</v>
      </c>
      <c r="K219" s="5">
        <v>-5132733000000</v>
      </c>
      <c r="L219" s="5">
        <v>-3009794000000</v>
      </c>
      <c r="M219" s="5">
        <v>-29485152000000</v>
      </c>
      <c r="N219" s="5">
        <v>-28244383000000</v>
      </c>
      <c r="O219" s="5">
        <v>-33425526000000</v>
      </c>
      <c r="P219" s="5">
        <v>-30295237000000</v>
      </c>
      <c r="Q219" s="5">
        <v>-27461218000000</v>
      </c>
      <c r="R219" s="5">
        <v>-18122811000000</v>
      </c>
      <c r="S219" s="5">
        <v>-17024425000000</v>
      </c>
      <c r="T219" s="5">
        <v>-9156886000000</v>
      </c>
      <c r="U219" s="5">
        <v>-13218915000000</v>
      </c>
      <c r="V219" s="5">
        <v>-4184199000000</v>
      </c>
      <c r="W219" s="5">
        <v>-2708545000000</v>
      </c>
      <c r="X219" s="5">
        <v>-1172085000000</v>
      </c>
      <c r="Y219" s="5">
        <v>-870763000000</v>
      </c>
      <c r="Z219" s="5">
        <v>-2838918000000</v>
      </c>
    </row>
    <row r="220" spans="3:26" ht="15.5" x14ac:dyDescent="0.35">
      <c r="C220" t="s">
        <v>436</v>
      </c>
    </row>
    <row r="221" spans="3:26" ht="15.5" x14ac:dyDescent="0.35">
      <c r="C221" t="s">
        <v>1935</v>
      </c>
      <c r="D221" s="5">
        <v>-4933916000000</v>
      </c>
      <c r="E221" s="5">
        <v>17260120000000</v>
      </c>
      <c r="F221" s="5">
        <v>-8414555000000</v>
      </c>
      <c r="G221" s="5">
        <v>-5397261000000</v>
      </c>
      <c r="I221" s="5">
        <v>-2195245000000</v>
      </c>
      <c r="J221" s="5">
        <v>-952028000000</v>
      </c>
      <c r="K221" s="5">
        <v>-26849957000000</v>
      </c>
      <c r="L221" s="5">
        <v>-33184939000000</v>
      </c>
      <c r="W221" s="5">
        <v>-22571381000000</v>
      </c>
      <c r="X221" s="5">
        <v>-10375980000000</v>
      </c>
      <c r="Y221" s="5">
        <v>-5519106000000</v>
      </c>
      <c r="Z221" s="5">
        <v>-3979096000000</v>
      </c>
    </row>
    <row r="222" spans="3:26" ht="15.5" x14ac:dyDescent="0.35">
      <c r="C222" t="s">
        <v>1936</v>
      </c>
    </row>
    <row r="223" spans="3:26" ht="15.5" x14ac:dyDescent="0.35">
      <c r="C223" t="s">
        <v>1937</v>
      </c>
      <c r="D223" s="5">
        <v>-4933916000000</v>
      </c>
      <c r="E223" s="5">
        <v>17260120000000</v>
      </c>
      <c r="F223" s="5">
        <v>-8414555000000</v>
      </c>
      <c r="G223" s="5">
        <v>-5397261000000</v>
      </c>
      <c r="I223" s="5">
        <v>-2195245000000</v>
      </c>
      <c r="J223" s="5">
        <v>-952028000000</v>
      </c>
      <c r="K223" s="5">
        <v>-26849957000000</v>
      </c>
      <c r="L223" s="5">
        <v>-33184939000000</v>
      </c>
      <c r="W223" s="5">
        <v>-22571381000000</v>
      </c>
      <c r="X223" s="5">
        <v>-10375980000000</v>
      </c>
      <c r="Y223" s="5">
        <v>-5519106000000</v>
      </c>
      <c r="Z223" s="5">
        <v>-3979096000000</v>
      </c>
    </row>
    <row r="224" spans="3:26" ht="15.5" x14ac:dyDescent="0.35">
      <c r="C224" t="s">
        <v>1938</v>
      </c>
    </row>
    <row r="225" spans="3:26" ht="15.5" x14ac:dyDescent="0.35">
      <c r="C225" t="s">
        <v>1939</v>
      </c>
    </row>
    <row r="226" spans="3:26" ht="15.5" x14ac:dyDescent="0.35">
      <c r="C226" t="s">
        <v>1940</v>
      </c>
      <c r="E226" s="5">
        <v>-674986000000</v>
      </c>
      <c r="I226" s="5">
        <v>-674986000000</v>
      </c>
      <c r="J226" s="5">
        <v>-1050027000000</v>
      </c>
    </row>
    <row r="227" spans="3:26" ht="15.5" x14ac:dyDescent="0.35">
      <c r="C227" t="s">
        <v>1941</v>
      </c>
      <c r="D227" s="5">
        <v>977000000</v>
      </c>
      <c r="E227" s="5">
        <v>515000000000</v>
      </c>
      <c r="F227" s="5">
        <v>-515000000000</v>
      </c>
      <c r="G227" s="5">
        <v>-58114000000</v>
      </c>
    </row>
    <row r="228" spans="3:26" ht="15.5" x14ac:dyDescent="0.35">
      <c r="C228" t="s">
        <v>1942</v>
      </c>
    </row>
    <row r="229" spans="3:26" ht="15.5" x14ac:dyDescent="0.35">
      <c r="C229" t="s">
        <v>1943</v>
      </c>
      <c r="Z229" s="5">
        <v>-467362000000</v>
      </c>
    </row>
    <row r="230" spans="3:26" ht="15.5" x14ac:dyDescent="0.35">
      <c r="C230" t="s">
        <v>529</v>
      </c>
      <c r="W230" s="5">
        <v>-2901000000</v>
      </c>
    </row>
    <row r="231" spans="3:26" ht="15.5" x14ac:dyDescent="0.35">
      <c r="C231" t="s">
        <v>1830</v>
      </c>
    </row>
    <row r="232" spans="3:26" ht="15.5" x14ac:dyDescent="0.35">
      <c r="C232" t="s">
        <v>1944</v>
      </c>
      <c r="F232" s="5">
        <v>-286000000</v>
      </c>
      <c r="G232" s="5">
        <v>286000000</v>
      </c>
      <c r="X232" s="5">
        <v>14188000000</v>
      </c>
      <c r="Y232" s="5">
        <v>34096000000</v>
      </c>
      <c r="Z232" s="5">
        <v>8333000000</v>
      </c>
    </row>
    <row r="233" spans="3:26" ht="15.5" x14ac:dyDescent="0.35">
      <c r="C233" t="s">
        <v>563</v>
      </c>
      <c r="T233" s="5">
        <v>-21060000000</v>
      </c>
    </row>
    <row r="234" spans="3:26" ht="15.5" x14ac:dyDescent="0.35">
      <c r="C234" t="s">
        <v>1945</v>
      </c>
      <c r="D234" s="5">
        <v>-72287000000</v>
      </c>
      <c r="E234" s="5">
        <v>777000000</v>
      </c>
      <c r="F234" s="5">
        <v>-221000000</v>
      </c>
      <c r="G234" s="5">
        <v>-334000000</v>
      </c>
      <c r="K234" s="5">
        <v>-679000000</v>
      </c>
      <c r="L234" s="5">
        <v>-7718000000</v>
      </c>
      <c r="M234" s="5">
        <v>-45135000000</v>
      </c>
      <c r="N234" s="5">
        <v>-66450000000</v>
      </c>
      <c r="O234" s="5">
        <v>-205869000000</v>
      </c>
      <c r="P234" s="5">
        <v>-149369000000</v>
      </c>
      <c r="Q234" s="5">
        <v>-277514000000</v>
      </c>
      <c r="R234" s="5">
        <v>-217332000000</v>
      </c>
      <c r="S234" s="5">
        <v>-314260000000</v>
      </c>
      <c r="T234" s="5">
        <v>-136749000000</v>
      </c>
      <c r="U234" s="5">
        <v>-175246000000</v>
      </c>
      <c r="V234" s="5">
        <v>-54495000000</v>
      </c>
      <c r="W234" s="5">
        <v>-37478000000</v>
      </c>
      <c r="X234" s="5">
        <v>-16734000000</v>
      </c>
      <c r="Y234" s="5">
        <v>-18105000000</v>
      </c>
      <c r="Z234" s="5">
        <v>-19688000000</v>
      </c>
    </row>
    <row r="235" spans="3:26" ht="15.5" x14ac:dyDescent="0.35">
      <c r="C235" t="s">
        <v>1946</v>
      </c>
      <c r="E235" s="5">
        <v>-48339000000</v>
      </c>
      <c r="F235" s="5">
        <v>-45853000000</v>
      </c>
      <c r="G235" s="5">
        <v>-26270000000</v>
      </c>
      <c r="I235" s="5">
        <v>-140089000000</v>
      </c>
      <c r="J235" s="5">
        <v>-126985000000</v>
      </c>
      <c r="K235" s="5">
        <v>-142099000000</v>
      </c>
      <c r="T235" s="5">
        <v>-389000000000</v>
      </c>
    </row>
    <row r="236" spans="3:26" ht="15.5" x14ac:dyDescent="0.35">
      <c r="C236" t="s">
        <v>168</v>
      </c>
      <c r="D236" s="5">
        <v>-8000000</v>
      </c>
      <c r="E236" s="5">
        <v>-126765000000</v>
      </c>
      <c r="F236" s="5">
        <v>-73447000000</v>
      </c>
      <c r="G236" s="5">
        <v>-39014000000</v>
      </c>
      <c r="I236" s="5">
        <v>-291987000000</v>
      </c>
      <c r="J236" s="5">
        <v>-312921000000</v>
      </c>
      <c r="K236" s="5">
        <v>-164558000000</v>
      </c>
      <c r="L236" s="5">
        <v>-15739000000</v>
      </c>
      <c r="M236" s="5">
        <v>-3734000000</v>
      </c>
      <c r="N236" s="5">
        <v>-2411000000</v>
      </c>
      <c r="O236" s="5">
        <v>-1729000000</v>
      </c>
      <c r="P236" s="5">
        <v>-2319000000</v>
      </c>
      <c r="Q236" s="5">
        <v>-14535000000</v>
      </c>
      <c r="R236" s="5">
        <v>-4011000000</v>
      </c>
      <c r="S236" s="5">
        <v>-12542000000</v>
      </c>
      <c r="T236" s="5">
        <v>-9669000000</v>
      </c>
      <c r="U236" s="5">
        <v>-8826000000</v>
      </c>
      <c r="V236" s="5">
        <v>-12545000000</v>
      </c>
      <c r="W236" s="5">
        <v>-9445000000</v>
      </c>
      <c r="X236" s="5">
        <v>-13220000000</v>
      </c>
      <c r="Y236" s="5">
        <v>-7807000000</v>
      </c>
      <c r="Z236" s="5">
        <v>-12521000000</v>
      </c>
    </row>
    <row r="237" spans="3:26" ht="15.5" x14ac:dyDescent="0.35">
      <c r="C237" t="s">
        <v>1947</v>
      </c>
      <c r="W237" s="5">
        <v>6568000000</v>
      </c>
    </row>
    <row r="238" spans="3:26" ht="15.5" x14ac:dyDescent="0.35">
      <c r="C238" t="s">
        <v>1948</v>
      </c>
      <c r="L238" s="5">
        <v>-689136000000</v>
      </c>
      <c r="W238" s="5">
        <v>-456290000000</v>
      </c>
    </row>
    <row r="239" spans="3:26" ht="15.5" x14ac:dyDescent="0.35">
      <c r="C239" t="s">
        <v>1949</v>
      </c>
      <c r="L239" s="5">
        <v>252143000000</v>
      </c>
      <c r="M239" s="5">
        <v>9413000000</v>
      </c>
      <c r="N239" s="5">
        <v>4838000000</v>
      </c>
      <c r="Q239" s="5">
        <v>1313000000</v>
      </c>
      <c r="S239" s="5">
        <v>12916000000</v>
      </c>
      <c r="T239" s="5">
        <v>570000000</v>
      </c>
      <c r="U239" s="5">
        <v>11140000000</v>
      </c>
      <c r="V239" s="5">
        <v>1575000000</v>
      </c>
      <c r="W239" s="5">
        <v>4329000000</v>
      </c>
      <c r="X239" s="5">
        <v>55150000000</v>
      </c>
    </row>
    <row r="240" spans="3:26" ht="15.5" x14ac:dyDescent="0.35">
      <c r="C240" t="s">
        <v>732</v>
      </c>
      <c r="L240" s="5">
        <v>110000000</v>
      </c>
      <c r="M240" s="5">
        <v>147000000</v>
      </c>
      <c r="N240" s="5">
        <v>147000000</v>
      </c>
      <c r="O240" s="5">
        <v>659000000</v>
      </c>
    </row>
    <row r="241" spans="3:26" ht="15.5" x14ac:dyDescent="0.35">
      <c r="C241" t="s">
        <v>1950</v>
      </c>
    </row>
    <row r="242" spans="3:26" ht="15.5" x14ac:dyDescent="0.35">
      <c r="C242" t="s">
        <v>1007</v>
      </c>
    </row>
    <row r="243" spans="3:26" ht="15.5" x14ac:dyDescent="0.35">
      <c r="C243" t="s">
        <v>186</v>
      </c>
      <c r="D243" s="5">
        <v>2727416000000</v>
      </c>
      <c r="E243" s="5">
        <v>-1245585000000</v>
      </c>
      <c r="F243" s="5">
        <v>1687325000000</v>
      </c>
      <c r="G243" s="5">
        <v>-323734000000</v>
      </c>
      <c r="I243" s="5">
        <v>155163000000</v>
      </c>
      <c r="J243" s="5">
        <v>1546675000000</v>
      </c>
      <c r="K243" s="5">
        <v>-3816522000000</v>
      </c>
      <c r="L243" s="5">
        <v>-505995000000</v>
      </c>
      <c r="M243" s="5">
        <v>-134109000000</v>
      </c>
      <c r="N243" s="5">
        <v>-80502000000</v>
      </c>
      <c r="O243" s="5">
        <v>-162229000000</v>
      </c>
      <c r="P243" s="5">
        <v>-149400000000</v>
      </c>
      <c r="Q243" s="5">
        <v>-96854000000</v>
      </c>
      <c r="R243" s="5">
        <v>-85340000000</v>
      </c>
      <c r="S243" s="5">
        <v>-57067000000</v>
      </c>
      <c r="T243" s="5">
        <v>294417000000</v>
      </c>
      <c r="U243" s="5">
        <v>3354574000000</v>
      </c>
      <c r="V243" s="5">
        <v>-10536000000</v>
      </c>
      <c r="W243" s="5">
        <v>475155000000</v>
      </c>
      <c r="X243" s="5">
        <v>55150000000</v>
      </c>
      <c r="Y243" s="5">
        <v>1033000000</v>
      </c>
      <c r="Z243" s="5">
        <v>-17794000000</v>
      </c>
    </row>
    <row r="244" spans="3:26" ht="15.5" x14ac:dyDescent="0.35">
      <c r="C244" t="s">
        <v>199</v>
      </c>
      <c r="Y244" s="5">
        <v>1033000000</v>
      </c>
      <c r="Z244" s="5">
        <v>370000000</v>
      </c>
    </row>
    <row r="245" spans="3:26" ht="15.5" x14ac:dyDescent="0.35">
      <c r="C245" t="s">
        <v>1951</v>
      </c>
      <c r="E245" s="5">
        <v>2673975000000</v>
      </c>
      <c r="I245" s="5">
        <v>2673975000000</v>
      </c>
      <c r="J245" s="5">
        <v>3866064000000</v>
      </c>
    </row>
    <row r="246" spans="3:26" ht="15.5" x14ac:dyDescent="0.35">
      <c r="C246" t="s">
        <v>1835</v>
      </c>
      <c r="D246" s="5">
        <v>-26480000000</v>
      </c>
    </row>
    <row r="247" spans="3:26" ht="15.5" x14ac:dyDescent="0.35">
      <c r="C247" t="s">
        <v>1211</v>
      </c>
      <c r="D247" s="5">
        <v>634699000000</v>
      </c>
      <c r="E247" s="5">
        <v>525000000000</v>
      </c>
      <c r="F247" s="5">
        <v>508936000000</v>
      </c>
      <c r="G247" s="5">
        <v>391064000000</v>
      </c>
      <c r="I247" s="5">
        <v>2060000000000</v>
      </c>
      <c r="J247" s="5">
        <v>3500000000000</v>
      </c>
      <c r="K247" s="5">
        <v>3150000000000</v>
      </c>
    </row>
    <row r="248" spans="3:26" ht="15.5" x14ac:dyDescent="0.35">
      <c r="C248" t="s">
        <v>1952</v>
      </c>
      <c r="D248" s="5">
        <v>-576187000000</v>
      </c>
      <c r="E248" s="5">
        <v>-1127901000000</v>
      </c>
      <c r="F248" s="5">
        <v>-317606000000</v>
      </c>
      <c r="G248" s="5">
        <v>-584776000000</v>
      </c>
      <c r="I248" s="5">
        <v>-2595757000000</v>
      </c>
      <c r="J248" s="5">
        <v>-3365664000000</v>
      </c>
      <c r="K248" s="5">
        <v>-2493637000000</v>
      </c>
    </row>
    <row r="249" spans="3:26" ht="15.5" x14ac:dyDescent="0.35">
      <c r="C249" t="s">
        <v>1953</v>
      </c>
      <c r="G249" s="5">
        <v>-20600000000</v>
      </c>
      <c r="I249" s="5">
        <v>-20600000000</v>
      </c>
    </row>
    <row r="250" spans="3:26" ht="15.5" x14ac:dyDescent="0.35">
      <c r="C250" t="s">
        <v>1954</v>
      </c>
      <c r="Z250" s="5">
        <v>-18164000000</v>
      </c>
    </row>
    <row r="251" spans="3:26" ht="15.5" x14ac:dyDescent="0.35">
      <c r="C251" t="s">
        <v>1204</v>
      </c>
      <c r="D251" s="5">
        <v>2712000000000</v>
      </c>
      <c r="F251" s="5">
        <v>-1302000000000</v>
      </c>
      <c r="I251" s="5">
        <v>-1302000000000</v>
      </c>
      <c r="J251" s="5">
        <v>-2402147000000</v>
      </c>
      <c r="K251" s="5">
        <v>-100000000000</v>
      </c>
    </row>
    <row r="252" spans="3:26" ht="15.5" x14ac:dyDescent="0.35">
      <c r="C252" t="s">
        <v>1018</v>
      </c>
      <c r="E252" s="5">
        <v>-641675000000</v>
      </c>
      <c r="F252" s="5">
        <v>96709000000</v>
      </c>
      <c r="G252" s="5">
        <v>-96709000000</v>
      </c>
      <c r="I252" s="5">
        <v>-641675000000</v>
      </c>
      <c r="J252" s="5">
        <v>-15770000000</v>
      </c>
    </row>
    <row r="253" spans="3:26" ht="15.5" x14ac:dyDescent="0.35">
      <c r="C253" t="s">
        <v>1955</v>
      </c>
      <c r="J253" s="5">
        <v>192000000</v>
      </c>
      <c r="K253" s="5">
        <v>-286615000000</v>
      </c>
    </row>
    <row r="254" spans="3:26" ht="15.5" x14ac:dyDescent="0.35">
      <c r="C254" t="s">
        <v>1836</v>
      </c>
      <c r="E254" s="5">
        <v>-3200000000000</v>
      </c>
      <c r="F254" s="5">
        <v>3200000000000</v>
      </c>
    </row>
    <row r="255" spans="3:26" ht="15.5" x14ac:dyDescent="0.35">
      <c r="C255" t="s">
        <v>1833</v>
      </c>
      <c r="K255" s="5">
        <v>-4000000000000</v>
      </c>
    </row>
    <row r="256" spans="3:26" ht="15.5" x14ac:dyDescent="0.35">
      <c r="C256" t="s">
        <v>1956</v>
      </c>
      <c r="W256" s="5">
        <v>499251000000</v>
      </c>
    </row>
    <row r="257" spans="2:26" ht="15.5" x14ac:dyDescent="0.35">
      <c r="C257" t="s">
        <v>586</v>
      </c>
      <c r="T257" s="5">
        <v>313649000000</v>
      </c>
      <c r="U257" s="5">
        <v>3326471000000</v>
      </c>
    </row>
    <row r="258" spans="2:26" ht="15.5" x14ac:dyDescent="0.35">
      <c r="C258" t="s">
        <v>1957</v>
      </c>
      <c r="E258" s="5">
        <v>6879000000</v>
      </c>
      <c r="I258" s="5">
        <v>6879000000</v>
      </c>
      <c r="T258" s="5">
        <v>1476000000</v>
      </c>
      <c r="U258" s="5">
        <v>37304000000</v>
      </c>
    </row>
    <row r="259" spans="2:26" ht="15.5" x14ac:dyDescent="0.35">
      <c r="C259" t="s">
        <v>786</v>
      </c>
      <c r="W259" s="5">
        <v>-8234000000</v>
      </c>
    </row>
    <row r="260" spans="2:26" ht="15.5" x14ac:dyDescent="0.35">
      <c r="C260" t="s">
        <v>1841</v>
      </c>
      <c r="F260" s="5">
        <v>-19017000000</v>
      </c>
      <c r="I260" s="5">
        <v>-19017000000</v>
      </c>
      <c r="J260" s="5">
        <v>-26908000000</v>
      </c>
    </row>
    <row r="261" spans="2:26" ht="15.5" x14ac:dyDescent="0.35">
      <c r="C261" t="s">
        <v>1843</v>
      </c>
      <c r="D261" s="5">
        <v>-16616000000</v>
      </c>
      <c r="J261" s="5">
        <v>-2147000000</v>
      </c>
    </row>
    <row r="262" spans="2:26" ht="15.5" x14ac:dyDescent="0.35">
      <c r="C262" t="s">
        <v>1958</v>
      </c>
      <c r="M262" s="5">
        <v>24115000000</v>
      </c>
    </row>
    <row r="263" spans="2:26" ht="15.5" x14ac:dyDescent="0.35">
      <c r="C263" t="s">
        <v>461</v>
      </c>
      <c r="E263" s="5">
        <v>65650000000</v>
      </c>
      <c r="F263" s="5">
        <v>-27210000000</v>
      </c>
      <c r="G263" s="5">
        <v>-12713000000</v>
      </c>
      <c r="I263" s="5">
        <v>-6642000000</v>
      </c>
      <c r="J263" s="5">
        <v>-6945000000</v>
      </c>
      <c r="K263" s="5">
        <v>-86270000000</v>
      </c>
      <c r="L263" s="5">
        <v>-5776000000</v>
      </c>
      <c r="M263" s="5">
        <v>-6005000000</v>
      </c>
    </row>
    <row r="264" spans="2:26" ht="15.5" x14ac:dyDescent="0.35">
      <c r="C264" t="s">
        <v>1066</v>
      </c>
    </row>
    <row r="265" spans="2:26" ht="15.5" x14ac:dyDescent="0.35">
      <c r="C265" t="s">
        <v>968</v>
      </c>
      <c r="E265" s="5">
        <v>452487000000</v>
      </c>
      <c r="F265" s="5">
        <v>-452487000000</v>
      </c>
      <c r="L265" s="5">
        <v>-752362000000</v>
      </c>
      <c r="M265" s="5">
        <v>-161632000000</v>
      </c>
      <c r="N265" s="5">
        <v>-85340000000</v>
      </c>
      <c r="O265" s="5">
        <v>-162229000000</v>
      </c>
      <c r="P265" s="5">
        <v>-149400000000</v>
      </c>
      <c r="Q265" s="5">
        <v>-98167000000</v>
      </c>
      <c r="R265" s="5">
        <v>-85340000000</v>
      </c>
      <c r="S265" s="5">
        <v>-69483000000</v>
      </c>
      <c r="T265" s="5">
        <v>-21278000000</v>
      </c>
      <c r="U265" s="5">
        <v>-20341000000</v>
      </c>
      <c r="V265" s="5">
        <v>-12111000000</v>
      </c>
      <c r="W265" s="5">
        <v>-20191000000</v>
      </c>
    </row>
    <row r="266" spans="2:26" ht="15.5" x14ac:dyDescent="0.35">
      <c r="C266" t="s">
        <v>1959</v>
      </c>
      <c r="S266" s="5">
        <v>-500000000</v>
      </c>
    </row>
    <row r="267" spans="2:26" ht="15.5" x14ac:dyDescent="0.35">
      <c r="C267" t="s">
        <v>215</v>
      </c>
      <c r="D267" s="5">
        <v>3796705000000</v>
      </c>
      <c r="E267" s="5">
        <v>-4289881000000</v>
      </c>
      <c r="F267" s="5">
        <v>1828615000000</v>
      </c>
      <c r="G267" s="5">
        <v>-244148000000</v>
      </c>
      <c r="I267" s="5">
        <v>-6997593000000</v>
      </c>
      <c r="J267" s="5">
        <v>1471201000000</v>
      </c>
      <c r="K267" s="5">
        <v>201456000000</v>
      </c>
      <c r="L267" s="5">
        <v>-2757537000000</v>
      </c>
      <c r="M267" s="5">
        <v>573974000000</v>
      </c>
      <c r="N267" s="5">
        <v>2339040000000</v>
      </c>
      <c r="O267" s="5">
        <v>270274000000</v>
      </c>
      <c r="P267" s="5">
        <v>-127920000000</v>
      </c>
      <c r="Q267" s="5">
        <v>-1610579000000</v>
      </c>
      <c r="R267" s="5">
        <v>-160890000000</v>
      </c>
      <c r="S267" s="5">
        <v>-1621098000000</v>
      </c>
      <c r="T267" s="5">
        <v>2749273000000</v>
      </c>
      <c r="U267" s="5">
        <v>2654157000000</v>
      </c>
      <c r="V267" s="5">
        <v>-476095000000</v>
      </c>
      <c r="W267" s="5">
        <v>20918000000</v>
      </c>
      <c r="X267" s="5">
        <v>42347000000</v>
      </c>
      <c r="Y267" s="5">
        <v>12232000000</v>
      </c>
      <c r="Z267" s="5">
        <v>-44668000000</v>
      </c>
    </row>
    <row r="268" spans="2:26" ht="15.5" x14ac:dyDescent="0.35">
      <c r="C268" t="s">
        <v>216</v>
      </c>
      <c r="D268" s="5">
        <v>16495351000000</v>
      </c>
      <c r="E268" s="5">
        <v>-1000000</v>
      </c>
      <c r="I268" s="5">
        <v>23250830000000</v>
      </c>
      <c r="J268" s="5">
        <v>21766237000000</v>
      </c>
      <c r="K268" s="5">
        <v>21612341000000</v>
      </c>
      <c r="L268" s="5">
        <v>7119949000000</v>
      </c>
      <c r="M268" s="5">
        <v>6545576000000</v>
      </c>
      <c r="N268" s="5">
        <v>4206298000000</v>
      </c>
      <c r="O268" s="5">
        <v>3937552000000</v>
      </c>
      <c r="P268" s="5">
        <v>4063744000000</v>
      </c>
      <c r="Q268" s="5">
        <v>5674755000000</v>
      </c>
      <c r="R268" s="5">
        <v>5834795000000</v>
      </c>
      <c r="S268" s="5">
        <v>7444284000000</v>
      </c>
      <c r="T268" s="5">
        <v>3863816000000</v>
      </c>
      <c r="U268" s="5">
        <v>1216816000000</v>
      </c>
      <c r="V268" s="5">
        <v>1691483000000</v>
      </c>
      <c r="W268" s="5">
        <v>69214000000</v>
      </c>
      <c r="X268" s="5">
        <v>28043000000</v>
      </c>
      <c r="Y268" s="5">
        <v>15811000000</v>
      </c>
      <c r="Z268" s="5">
        <v>60479000000</v>
      </c>
    </row>
    <row r="269" spans="2:26" ht="15.5" x14ac:dyDescent="0.35">
      <c r="C269" t="s">
        <v>217</v>
      </c>
      <c r="D269" s="5">
        <v>82128000000</v>
      </c>
      <c r="E269" s="5">
        <v>-10725000000</v>
      </c>
      <c r="F269" s="5">
        <v>75740000000</v>
      </c>
      <c r="G269" s="5">
        <v>17365000000</v>
      </c>
      <c r="I269" s="5">
        <v>242114000000</v>
      </c>
      <c r="J269" s="5">
        <v>13392000000</v>
      </c>
      <c r="K269" s="5">
        <v>-47560000000</v>
      </c>
      <c r="L269" s="5">
        <v>3712000000</v>
      </c>
      <c r="M269" s="5">
        <v>399000000</v>
      </c>
      <c r="N269" s="5">
        <v>238000000</v>
      </c>
      <c r="O269" s="5">
        <v>-1528000000</v>
      </c>
      <c r="P269" s="5">
        <v>1728000000</v>
      </c>
      <c r="Q269" s="5">
        <v>-432000000</v>
      </c>
      <c r="R269" s="5">
        <v>-432000000</v>
      </c>
      <c r="S269" s="5">
        <v>11609000000</v>
      </c>
      <c r="T269" s="5">
        <v>1381000000</v>
      </c>
      <c r="U269" s="5">
        <v>-7157000000</v>
      </c>
      <c r="V269" s="5">
        <v>1428000000</v>
      </c>
      <c r="W269" s="5">
        <v>-1013000000</v>
      </c>
      <c r="X269" s="5">
        <v>-1176000000</v>
      </c>
    </row>
    <row r="270" spans="2:26" ht="15.5" x14ac:dyDescent="0.35">
      <c r="C270" t="s">
        <v>220</v>
      </c>
      <c r="D270" s="5">
        <v>20374184000000</v>
      </c>
      <c r="E270" s="5">
        <v>-4300607000000</v>
      </c>
      <c r="F270" s="5">
        <v>1904355000000</v>
      </c>
      <c r="G270" s="5">
        <v>-226783000000</v>
      </c>
      <c r="I270" s="5">
        <v>16495351000000</v>
      </c>
      <c r="J270" s="5">
        <v>23250830000000</v>
      </c>
      <c r="K270" s="5">
        <v>21766237000000</v>
      </c>
      <c r="L270" s="5">
        <v>4366124000000</v>
      </c>
      <c r="M270" s="5">
        <v>7119949000000</v>
      </c>
      <c r="N270" s="5">
        <v>6545576000000</v>
      </c>
      <c r="O270" s="5">
        <v>4206298000000</v>
      </c>
      <c r="P270" s="5">
        <v>3937552000000</v>
      </c>
      <c r="Q270" s="5">
        <v>4063744000000</v>
      </c>
      <c r="R270" s="5">
        <v>5673473000000</v>
      </c>
      <c r="S270" s="5">
        <v>5834795000000</v>
      </c>
      <c r="T270" s="5">
        <v>6614470000000</v>
      </c>
      <c r="U270" s="5">
        <v>3863816000000</v>
      </c>
      <c r="V270" s="5">
        <v>1216816000000</v>
      </c>
      <c r="W270" s="5">
        <v>89119000000</v>
      </c>
      <c r="X270" s="5">
        <v>69214000000</v>
      </c>
      <c r="Y270" s="5">
        <v>28043000000</v>
      </c>
      <c r="Z270" s="5">
        <v>15811000000</v>
      </c>
    </row>
    <row r="272" spans="2:26" ht="15.5" x14ac:dyDescent="0.35">
      <c r="B272" t="s">
        <v>221</v>
      </c>
      <c r="C272" t="s">
        <v>11</v>
      </c>
      <c r="D272" s="6">
        <v>4070000000.0000005</v>
      </c>
      <c r="E272" s="6">
        <v>4070000000.0000005</v>
      </c>
      <c r="F272" s="6">
        <v>4070000000.0000005</v>
      </c>
      <c r="G272" s="6">
        <v>4070000000.0000005</v>
      </c>
      <c r="I272" s="6">
        <v>4070000000.0000005</v>
      </c>
      <c r="J272" s="6">
        <v>4070000000.0000005</v>
      </c>
      <c r="K272" s="6">
        <v>4070000000.0000005</v>
      </c>
      <c r="L272" s="6">
        <v>4070000000.0000005</v>
      </c>
      <c r="M272" s="6">
        <v>4070000000.0000005</v>
      </c>
      <c r="N272" s="6">
        <v>4070000000.0000005</v>
      </c>
      <c r="O272" s="6">
        <v>4070000000.0000005</v>
      </c>
      <c r="P272" s="6">
        <v>4070000000.0000005</v>
      </c>
      <c r="Q272" s="6">
        <v>4070000000.0000005</v>
      </c>
      <c r="R272" s="6">
        <v>4070000000.0000005</v>
      </c>
      <c r="S272" s="6">
        <v>4070000000.0000005</v>
      </c>
      <c r="T272" s="6">
        <v>4070000000.0000005</v>
      </c>
      <c r="U272" s="6">
        <v>4070000000.0000005</v>
      </c>
      <c r="V272" s="6">
        <v>4070000000.0000005</v>
      </c>
      <c r="W272" s="6">
        <v>4070000000.0000005</v>
      </c>
      <c r="X272" s="6">
        <v>4070000000.0000005</v>
      </c>
      <c r="Y272" s="6">
        <v>4070000000.0000005</v>
      </c>
      <c r="Z272" s="6">
        <v>4070000000.0000005</v>
      </c>
    </row>
    <row r="273" spans="3:7" ht="15.5" x14ac:dyDescent="0.35">
      <c r="C273" t="s">
        <v>222</v>
      </c>
      <c r="D273" s="6">
        <v>118.35</v>
      </c>
      <c r="E273" s="6">
        <v>75.17</v>
      </c>
      <c r="F273" s="6">
        <v>76.27</v>
      </c>
      <c r="G273" s="6">
        <v>25.63</v>
      </c>
    </row>
    <row r="274" spans="3:7" ht="15.5" x14ac:dyDescent="0.35">
      <c r="C274" t="s">
        <v>223</v>
      </c>
      <c r="D274" s="6">
        <v>6.42</v>
      </c>
      <c r="E274" s="6">
        <v>10.71</v>
      </c>
      <c r="F274" s="6">
        <v>10.49</v>
      </c>
      <c r="G274" s="6">
        <v>36.29</v>
      </c>
    </row>
    <row r="275" spans="3:7" ht="15.5" x14ac:dyDescent="0.35">
      <c r="C275" t="s">
        <v>72</v>
      </c>
      <c r="D275" s="6">
        <v>0.92</v>
      </c>
      <c r="E275" s="6">
        <v>2.0099999999999998</v>
      </c>
      <c r="F275" s="6">
        <v>0.89</v>
      </c>
      <c r="G275" s="6">
        <v>1.05</v>
      </c>
    </row>
    <row r="276" spans="3:7" ht="15.5" x14ac:dyDescent="0.35">
      <c r="C276" t="s">
        <v>224</v>
      </c>
      <c r="E276" s="5">
        <v>1531170000000</v>
      </c>
      <c r="F276" s="5">
        <v>1371640000000</v>
      </c>
      <c r="G276" s="5">
        <v>843860000000</v>
      </c>
    </row>
    <row r="277" spans="3:7" ht="15.5" x14ac:dyDescent="0.35">
      <c r="C277" t="s">
        <v>225</v>
      </c>
      <c r="D277" s="6">
        <v>2E-3</v>
      </c>
      <c r="E277" s="6">
        <v>1.1999999999999999E-3</v>
      </c>
      <c r="F277" s="6">
        <v>1.2999999999999999E-3</v>
      </c>
      <c r="G277" s="6">
        <v>4.0000000000000002E-4</v>
      </c>
    </row>
    <row r="278" spans="3:7" ht="15.5" x14ac:dyDescent="0.35">
      <c r="C278" t="s">
        <v>226</v>
      </c>
      <c r="D278" s="6">
        <v>2.1700000000000001E-2</v>
      </c>
      <c r="E278" s="6">
        <v>1.37E-2</v>
      </c>
      <c r="F278" s="6">
        <v>1.3899999999999999E-2</v>
      </c>
      <c r="G278" s="6">
        <v>4.7999999999999996E-3</v>
      </c>
    </row>
    <row r="279" spans="3:7" ht="15.5" x14ac:dyDescent="0.35">
      <c r="C279" t="s">
        <v>227</v>
      </c>
      <c r="D279" s="6">
        <v>5.7999999999999996E-3</v>
      </c>
      <c r="E279" s="6">
        <v>5.6999999999999993E-3</v>
      </c>
      <c r="F279" s="6">
        <v>5.0000000000000001E-3</v>
      </c>
      <c r="G279" s="6">
        <v>2.8999999999999998E-3</v>
      </c>
    </row>
    <row r="280" spans="3:7" ht="15.5" x14ac:dyDescent="0.35">
      <c r="C280" t="s">
        <v>228</v>
      </c>
    </row>
    <row r="281" spans="3:7" ht="15.5" x14ac:dyDescent="0.35">
      <c r="C281" t="s">
        <v>229</v>
      </c>
      <c r="D281" s="5">
        <v>70277000000000</v>
      </c>
      <c r="E281" s="5">
        <v>70906000000000</v>
      </c>
      <c r="F281" s="5">
        <v>70023000000000</v>
      </c>
      <c r="G281" s="5">
        <v>69020000000000</v>
      </c>
    </row>
    <row r="282" spans="3:7" ht="15.5" x14ac:dyDescent="0.35">
      <c r="C282" t="s">
        <v>230</v>
      </c>
      <c r="D282" s="6">
        <v>0.14000000000000001</v>
      </c>
      <c r="E282" s="6">
        <v>0.15</v>
      </c>
      <c r="F282" s="6">
        <v>0.15</v>
      </c>
      <c r="G282" s="6">
        <v>0.18</v>
      </c>
    </row>
    <row r="283" spans="3:7" ht="15.5" x14ac:dyDescent="0.35">
      <c r="C283" t="s">
        <v>231</v>
      </c>
      <c r="D283" s="6">
        <v>5452.96</v>
      </c>
      <c r="E283" s="6">
        <v>5497.42</v>
      </c>
      <c r="F283" s="6">
        <v>5482.17</v>
      </c>
      <c r="G283" s="6">
        <v>5296.86</v>
      </c>
    </row>
    <row r="284" spans="3:7" ht="15.5" x14ac:dyDescent="0.35">
      <c r="C284" t="s">
        <v>232</v>
      </c>
      <c r="D284" s="6">
        <v>0.14000000000000001</v>
      </c>
      <c r="E284" s="6">
        <v>0.15</v>
      </c>
      <c r="F284" s="6">
        <v>0.15</v>
      </c>
      <c r="G284" s="6">
        <v>0.18</v>
      </c>
    </row>
    <row r="285" spans="3:7" ht="15.5" x14ac:dyDescent="0.35">
      <c r="C285" t="s">
        <v>233</v>
      </c>
      <c r="D285" s="6">
        <v>5291.2</v>
      </c>
      <c r="E285" s="6">
        <v>5334.1</v>
      </c>
      <c r="F285" s="6">
        <v>5286.7</v>
      </c>
      <c r="G285" s="6">
        <v>5145.83</v>
      </c>
    </row>
    <row r="286" spans="3:7" ht="15.5" x14ac:dyDescent="0.35">
      <c r="C286" t="s">
        <v>234</v>
      </c>
    </row>
    <row r="287" spans="3:7" ht="15.5" x14ac:dyDescent="0.35">
      <c r="C287" t="s">
        <v>235</v>
      </c>
    </row>
    <row r="288" spans="3:7" ht="15.5" x14ac:dyDescent="0.35">
      <c r="C288" t="s">
        <v>236</v>
      </c>
      <c r="D288" s="5">
        <v>22184000000000</v>
      </c>
      <c r="E288" s="5">
        <v>22365000000000</v>
      </c>
      <c r="F288" s="5">
        <v>22303000000000</v>
      </c>
      <c r="G288" s="5">
        <v>21549000000000</v>
      </c>
    </row>
    <row r="289" spans="3:26" ht="15.5" x14ac:dyDescent="0.35">
      <c r="C289" t="s">
        <v>23</v>
      </c>
    </row>
    <row r="290" spans="3:26" ht="15.5" x14ac:dyDescent="0.35">
      <c r="C290" t="s">
        <v>20</v>
      </c>
    </row>
    <row r="291" spans="3:26" ht="15.5" x14ac:dyDescent="0.35">
      <c r="C291" t="s">
        <v>237</v>
      </c>
    </row>
    <row r="292" spans="3:26" ht="15.5" x14ac:dyDescent="0.35">
      <c r="C292" t="s">
        <v>238</v>
      </c>
      <c r="D292" s="5">
        <v>-3985000000000</v>
      </c>
      <c r="E292" s="5">
        <v>5773000000000</v>
      </c>
      <c r="F292" s="5">
        <v>1639000000000</v>
      </c>
      <c r="G292" s="5">
        <v>1272000000000</v>
      </c>
    </row>
    <row r="293" spans="3:26" ht="15.5" x14ac:dyDescent="0.35">
      <c r="C293" t="s">
        <v>239</v>
      </c>
      <c r="D293" s="5">
        <v>0</v>
      </c>
      <c r="E293" s="5">
        <v>-127000000000</v>
      </c>
      <c r="F293" s="5">
        <v>-73000000000</v>
      </c>
      <c r="G293" s="5">
        <v>-39000000000</v>
      </c>
    </row>
    <row r="294" spans="3:26" ht="15.5" x14ac:dyDescent="0.35">
      <c r="C294" t="s">
        <v>12</v>
      </c>
      <c r="D294" s="5">
        <v>-3985000000000</v>
      </c>
      <c r="E294" s="5">
        <v>5646000000000</v>
      </c>
      <c r="F294" s="5">
        <v>1566000000000</v>
      </c>
      <c r="G294" s="5">
        <v>1233000000000</v>
      </c>
    </row>
    <row r="295" spans="3:26" ht="15.5" x14ac:dyDescent="0.35">
      <c r="C295" t="s">
        <v>15</v>
      </c>
      <c r="D295" s="6">
        <v>-979.6</v>
      </c>
      <c r="E295" s="6">
        <v>1387.86</v>
      </c>
      <c r="F295" s="6">
        <v>384.86</v>
      </c>
      <c r="G295" s="5">
        <v>303</v>
      </c>
    </row>
    <row r="296" spans="3:26" ht="15.5" x14ac:dyDescent="0.35">
      <c r="C296" t="s">
        <v>57</v>
      </c>
      <c r="I296" s="6">
        <v>230.24</v>
      </c>
      <c r="J296" s="6">
        <v>318.5</v>
      </c>
      <c r="K296" s="6">
        <v>218.47</v>
      </c>
      <c r="L296" s="6">
        <v>402.91</v>
      </c>
      <c r="M296" s="6">
        <v>201.39</v>
      </c>
      <c r="N296" s="6">
        <v>258.58</v>
      </c>
      <c r="O296" s="6">
        <v>339.05</v>
      </c>
      <c r="P296" s="6">
        <v>310.95</v>
      </c>
      <c r="Q296" s="6">
        <v>256.81</v>
      </c>
      <c r="R296" s="6">
        <v>381.02</v>
      </c>
      <c r="S296" s="6">
        <v>153.83000000000001</v>
      </c>
      <c r="T296" s="6">
        <v>229.58</v>
      </c>
      <c r="U296" s="6">
        <v>196.11</v>
      </c>
      <c r="V296" s="6">
        <v>194.1</v>
      </c>
      <c r="W296" s="6">
        <v>167.02</v>
      </c>
      <c r="X296" s="6">
        <v>216.56</v>
      </c>
      <c r="Y296" s="6">
        <v>147.44</v>
      </c>
      <c r="Z296" s="6">
        <v>116.23</v>
      </c>
    </row>
    <row r="297" spans="3:26" ht="15.5" x14ac:dyDescent="0.35">
      <c r="C297" t="s">
        <v>71</v>
      </c>
      <c r="I297" s="6">
        <v>3.5</v>
      </c>
      <c r="J297" s="6">
        <v>3.31</v>
      </c>
      <c r="K297" s="6">
        <v>4.51</v>
      </c>
      <c r="L297" s="6">
        <v>3.09</v>
      </c>
      <c r="M297" s="6">
        <v>3.38</v>
      </c>
      <c r="N297" s="6">
        <v>3.35</v>
      </c>
      <c r="O297" s="6">
        <v>3.23</v>
      </c>
      <c r="P297" s="6">
        <v>3.38</v>
      </c>
      <c r="Q297" s="6">
        <v>3.43</v>
      </c>
      <c r="R297" s="6">
        <v>1.59</v>
      </c>
      <c r="S297" s="6">
        <v>3.54</v>
      </c>
      <c r="T297" s="6">
        <v>3.25</v>
      </c>
      <c r="U297" s="6">
        <v>3.42</v>
      </c>
      <c r="V297" s="6">
        <v>2.68</v>
      </c>
      <c r="W297" s="6">
        <v>2.48</v>
      </c>
      <c r="X297" s="6">
        <v>2.63</v>
      </c>
      <c r="Y297" s="6">
        <v>1.73</v>
      </c>
      <c r="Z297" s="6">
        <v>1.28</v>
      </c>
    </row>
    <row r="298" spans="3:26" ht="15.5" x14ac:dyDescent="0.35">
      <c r="C298" t="s">
        <v>74</v>
      </c>
      <c r="I298" s="6">
        <v>0.28000000000000003</v>
      </c>
      <c r="J298" s="6">
        <v>0.37</v>
      </c>
      <c r="K298" s="6">
        <v>0.28000000000000003</v>
      </c>
      <c r="L298" s="6">
        <v>1.61</v>
      </c>
      <c r="M298" s="6">
        <v>0.97</v>
      </c>
      <c r="N298" s="6">
        <v>1.18</v>
      </c>
      <c r="O298" s="6">
        <v>0.95</v>
      </c>
      <c r="P298" s="6">
        <v>0.94</v>
      </c>
      <c r="Q298" s="6">
        <v>0.67</v>
      </c>
      <c r="R298" s="6">
        <v>0.48</v>
      </c>
      <c r="S298" s="6">
        <v>0.42</v>
      </c>
      <c r="T298" s="6">
        <v>0.64</v>
      </c>
      <c r="U298" s="6">
        <v>0.71</v>
      </c>
      <c r="V298" s="6">
        <v>0.77</v>
      </c>
      <c r="W298" s="6">
        <v>0.46</v>
      </c>
      <c r="X298" s="6">
        <v>0.88</v>
      </c>
      <c r="Y298" s="6">
        <v>0.45</v>
      </c>
      <c r="Z298" s="6">
        <v>0.43</v>
      </c>
    </row>
    <row r="299" spans="3:26" ht="15.5" x14ac:dyDescent="0.35">
      <c r="C299" t="s">
        <v>240</v>
      </c>
      <c r="I299" s="5">
        <v>4939050000000</v>
      </c>
      <c r="J299" s="5">
        <v>4752320000000</v>
      </c>
      <c r="K299" s="5">
        <v>4759990000000</v>
      </c>
      <c r="L299" s="5">
        <v>1540690000000</v>
      </c>
      <c r="N299" s="5">
        <v>518720000000</v>
      </c>
      <c r="O299" s="5">
        <v>738220000000</v>
      </c>
      <c r="P299" s="5">
        <v>696150000000</v>
      </c>
    </row>
    <row r="300" spans="3:26" ht="15.5" x14ac:dyDescent="0.35">
      <c r="C300" t="s">
        <v>241</v>
      </c>
      <c r="I300" s="6">
        <v>3.7000000000000002E-3</v>
      </c>
      <c r="J300" s="6">
        <v>5.0000000000000001E-3</v>
      </c>
      <c r="K300" s="6">
        <v>3.8E-3</v>
      </c>
      <c r="L300" s="6">
        <v>4.5899999999999996E-2</v>
      </c>
      <c r="M300" s="6">
        <v>2.3199999999999998E-2</v>
      </c>
      <c r="N300" s="6">
        <v>3.0699999999999998E-2</v>
      </c>
      <c r="O300" s="6">
        <v>4.2800000000000005E-2</v>
      </c>
      <c r="P300" s="6">
        <v>4.1900000000000007E-2</v>
      </c>
      <c r="Q300" s="6">
        <v>3.6200000000000003E-2</v>
      </c>
      <c r="R300" s="6">
        <v>5.7099999999999998E-2</v>
      </c>
      <c r="S300" s="6">
        <v>2.7099999999999999E-2</v>
      </c>
      <c r="T300" s="6">
        <v>4.3899999999999995E-2</v>
      </c>
      <c r="U300" s="6">
        <v>4.4999999999999998E-2</v>
      </c>
      <c r="V300" s="6">
        <v>6.0499999999999998E-2</v>
      </c>
      <c r="W300" s="6">
        <v>5.8700000000000002E-2</v>
      </c>
      <c r="X300" s="6">
        <v>9.4100000000000003E-2</v>
      </c>
      <c r="Y300" s="6">
        <v>7.400000000000001E-2</v>
      </c>
      <c r="Z300" s="6">
        <v>6.9599999999999995E-2</v>
      </c>
    </row>
    <row r="301" spans="3:26" ht="15.5" x14ac:dyDescent="0.35">
      <c r="C301" t="s">
        <v>242</v>
      </c>
      <c r="I301" s="6">
        <v>4.1900000000000007E-2</v>
      </c>
      <c r="J301" s="6">
        <v>5.7500000000000002E-2</v>
      </c>
      <c r="K301" s="6">
        <v>4.4699999999999997E-2</v>
      </c>
      <c r="L301" s="6">
        <v>8.0100000000000005E-2</v>
      </c>
      <c r="M301" s="6">
        <v>4.4500000000000005E-2</v>
      </c>
      <c r="N301" s="6">
        <v>5.9699999999999996E-2</v>
      </c>
      <c r="O301" s="6">
        <v>8.3199999999999996E-2</v>
      </c>
      <c r="P301" s="6">
        <v>8.4499999999999992E-2</v>
      </c>
      <c r="Q301" s="6">
        <v>8.09E-2</v>
      </c>
      <c r="R301" s="6">
        <v>0.1308</v>
      </c>
      <c r="S301" s="6">
        <v>7.2800000000000004E-2</v>
      </c>
      <c r="T301" s="6">
        <v>0.1176</v>
      </c>
      <c r="U301" s="6">
        <v>0.1119</v>
      </c>
      <c r="V301" s="6">
        <v>0.14429999999999998</v>
      </c>
      <c r="W301" s="6">
        <v>0.1454</v>
      </c>
      <c r="X301" s="6">
        <v>0.22969999999999999</v>
      </c>
      <c r="Y301" s="6">
        <v>0.18770000000000001</v>
      </c>
      <c r="Z301" s="6">
        <v>0.17</v>
      </c>
    </row>
    <row r="302" spans="3:26" ht="15.5" x14ac:dyDescent="0.35">
      <c r="C302" t="s">
        <v>243</v>
      </c>
      <c r="I302" s="6">
        <v>1.7000000000000001E-2</v>
      </c>
      <c r="J302" s="6">
        <v>1.7000000000000001E-2</v>
      </c>
      <c r="K302" s="6">
        <v>3.15E-2</v>
      </c>
      <c r="L302" s="6">
        <v>2.7799999999999998E-2</v>
      </c>
      <c r="M302" s="6">
        <v>1.55E-2</v>
      </c>
      <c r="N302" s="6">
        <v>1.5100000000000001E-2</v>
      </c>
      <c r="O302" s="6">
        <v>2.3399999999999997E-2</v>
      </c>
      <c r="P302" s="6">
        <v>2.3199999999999998E-2</v>
      </c>
      <c r="Q302" s="6">
        <v>2.7699999999999999E-2</v>
      </c>
      <c r="R302" s="6">
        <v>4.53E-2</v>
      </c>
      <c r="S302" s="6">
        <v>2.8500000000000001E-2</v>
      </c>
      <c r="T302" s="6">
        <v>2.75E-2</v>
      </c>
      <c r="U302" s="6">
        <v>1.5700000000000002E-2</v>
      </c>
      <c r="V302" s="6">
        <v>2.1000000000000001E-2</v>
      </c>
      <c r="W302" s="6">
        <v>0.1038</v>
      </c>
      <c r="X302" s="6">
        <v>0.1041</v>
      </c>
      <c r="Y302" s="6">
        <v>8.2500000000000004E-2</v>
      </c>
      <c r="Z302" s="6">
        <v>0.14510000000000001</v>
      </c>
    </row>
    <row r="303" spans="3:26" ht="15.5" x14ac:dyDescent="0.35">
      <c r="C303" t="s">
        <v>244</v>
      </c>
    </row>
    <row r="304" spans="3:26" ht="15.5" x14ac:dyDescent="0.35">
      <c r="C304" t="s">
        <v>68</v>
      </c>
      <c r="I304" s="6">
        <v>0.15</v>
      </c>
      <c r="J304" s="6">
        <v>0.19</v>
      </c>
      <c r="K304" s="6">
        <v>0.2</v>
      </c>
      <c r="L304" s="6">
        <v>0.25</v>
      </c>
      <c r="M304" s="6">
        <v>0.15</v>
      </c>
      <c r="N304" s="6">
        <v>0.2</v>
      </c>
      <c r="O304" s="6">
        <v>0.27</v>
      </c>
      <c r="P304" s="6">
        <v>0.28999999999999998</v>
      </c>
      <c r="Q304" s="6">
        <v>0.28000000000000003</v>
      </c>
      <c r="R304" s="6">
        <v>0.21</v>
      </c>
      <c r="S304" s="6">
        <v>0.26</v>
      </c>
      <c r="T304" s="6">
        <v>0.38</v>
      </c>
      <c r="U304" s="6">
        <v>0.38</v>
      </c>
      <c r="V304" s="6">
        <v>0.39</v>
      </c>
      <c r="W304" s="6">
        <v>0.36</v>
      </c>
      <c r="X304" s="6">
        <v>0.6</v>
      </c>
      <c r="Y304" s="6">
        <v>0.32</v>
      </c>
      <c r="Z304" s="6">
        <v>0.22</v>
      </c>
    </row>
    <row r="305" spans="2:26" ht="15.5" x14ac:dyDescent="0.35">
      <c r="C305" t="s">
        <v>65</v>
      </c>
      <c r="I305" s="6">
        <v>5497.42</v>
      </c>
      <c r="J305" s="6">
        <v>5536.56</v>
      </c>
      <c r="K305" s="6">
        <v>4884.6899999999996</v>
      </c>
      <c r="L305" s="6">
        <v>5031.22</v>
      </c>
      <c r="M305" s="6">
        <v>4524.1099999999997</v>
      </c>
      <c r="N305" s="6">
        <v>4329.66</v>
      </c>
      <c r="O305" s="6">
        <v>4075.57</v>
      </c>
      <c r="P305" s="6">
        <v>3680.69</v>
      </c>
      <c r="Q305" s="6">
        <v>3173.68</v>
      </c>
      <c r="R305" s="6">
        <v>2912.44</v>
      </c>
      <c r="S305" s="6">
        <v>2112.52</v>
      </c>
      <c r="T305" s="6">
        <v>1952.24</v>
      </c>
      <c r="U305" s="6">
        <v>1752.44</v>
      </c>
      <c r="V305" s="6">
        <v>1345.02</v>
      </c>
      <c r="W305" s="6">
        <v>1148.54</v>
      </c>
      <c r="X305" s="6">
        <v>942.63</v>
      </c>
      <c r="Y305" s="6">
        <v>785.36</v>
      </c>
      <c r="Z305" s="6">
        <v>683.56</v>
      </c>
    </row>
    <row r="306" spans="2:26" ht="15.5" x14ac:dyDescent="0.35">
      <c r="C306" t="s">
        <v>245</v>
      </c>
      <c r="I306" s="6">
        <v>0.15</v>
      </c>
      <c r="J306" s="6">
        <v>0.2</v>
      </c>
      <c r="K306" s="6">
        <v>0.21</v>
      </c>
      <c r="L306" s="6">
        <v>0.25</v>
      </c>
      <c r="M306" s="6">
        <v>0.15</v>
      </c>
      <c r="N306" s="6">
        <v>0.2</v>
      </c>
      <c r="O306" s="6">
        <v>0.27</v>
      </c>
      <c r="P306" s="6">
        <v>0.28999999999999998</v>
      </c>
      <c r="Q306" s="6">
        <v>0.28000000000000003</v>
      </c>
      <c r="R306" s="6">
        <v>0.21</v>
      </c>
      <c r="S306" s="6">
        <v>0.27</v>
      </c>
      <c r="T306" s="6">
        <v>0.4</v>
      </c>
      <c r="U306" s="6">
        <v>0.38</v>
      </c>
      <c r="V306" s="6">
        <v>0.39</v>
      </c>
      <c r="W306" s="6">
        <v>0.36</v>
      </c>
      <c r="X306" s="6">
        <v>0.6</v>
      </c>
      <c r="Y306" s="6">
        <v>0.32</v>
      </c>
      <c r="Z306" s="6">
        <v>0.22</v>
      </c>
    </row>
    <row r="307" spans="2:26" ht="15.5" x14ac:dyDescent="0.35">
      <c r="C307" t="s">
        <v>246</v>
      </c>
      <c r="I307" s="6">
        <v>5334.1</v>
      </c>
      <c r="J307" s="6">
        <v>5389.93</v>
      </c>
      <c r="K307" s="6">
        <v>4756.2700000000004</v>
      </c>
      <c r="L307" s="6">
        <v>4982.7700000000004</v>
      </c>
      <c r="M307" s="6">
        <v>4471.3500000000004</v>
      </c>
      <c r="N307" s="6">
        <v>4272.59</v>
      </c>
      <c r="O307" s="6">
        <v>4014.19</v>
      </c>
      <c r="P307" s="5">
        <v>3615</v>
      </c>
      <c r="Q307" s="6">
        <v>3101.97</v>
      </c>
      <c r="R307" s="6">
        <v>2834.35</v>
      </c>
      <c r="S307" s="6">
        <v>2028.06</v>
      </c>
      <c r="T307" s="6">
        <v>1861.4</v>
      </c>
      <c r="U307" s="6">
        <v>1752.44</v>
      </c>
      <c r="V307" s="6">
        <v>1345.02</v>
      </c>
      <c r="W307" s="6">
        <v>1148.54</v>
      </c>
      <c r="X307" s="6">
        <v>942.63</v>
      </c>
      <c r="Y307" s="6">
        <v>785.36</v>
      </c>
      <c r="Z307" s="6">
        <v>683.56</v>
      </c>
    </row>
    <row r="308" spans="2:26" ht="15.5" x14ac:dyDescent="0.35">
      <c r="C308" t="s">
        <v>247</v>
      </c>
    </row>
    <row r="309" spans="2:26" ht="15.5" x14ac:dyDescent="0.35">
      <c r="C309" t="s">
        <v>248</v>
      </c>
    </row>
    <row r="310" spans="2:26" ht="15.5" x14ac:dyDescent="0.35">
      <c r="C310" t="s">
        <v>25</v>
      </c>
    </row>
    <row r="311" spans="2:26" ht="15.5" x14ac:dyDescent="0.35">
      <c r="C311" t="s">
        <v>22</v>
      </c>
    </row>
    <row r="312" spans="2:26" ht="15.5" x14ac:dyDescent="0.35">
      <c r="C312" t="s">
        <v>249</v>
      </c>
    </row>
    <row r="313" spans="2:26" ht="15.5" x14ac:dyDescent="0.35">
      <c r="C313" t="s">
        <v>250</v>
      </c>
      <c r="I313" s="5">
        <v>331000000000</v>
      </c>
      <c r="J313" s="5">
        <v>17151000000000</v>
      </c>
      <c r="K313" s="5">
        <v>3803000000000</v>
      </c>
      <c r="L313" s="5">
        <v>-809000000000</v>
      </c>
      <c r="M313" s="5">
        <v>-57000000000</v>
      </c>
      <c r="N313" s="5">
        <v>48000000000</v>
      </c>
      <c r="O313" s="5">
        <v>-252000000000</v>
      </c>
      <c r="P313" s="5">
        <v>21000000000</v>
      </c>
      <c r="Q313" s="5">
        <v>-436000000000</v>
      </c>
      <c r="R313" s="5">
        <v>-266000000000</v>
      </c>
      <c r="S313" s="5">
        <v>-737000000000</v>
      </c>
      <c r="T313" s="5">
        <v>974000000000</v>
      </c>
      <c r="U313" s="5">
        <v>-207000000000</v>
      </c>
      <c r="V313" s="5">
        <v>7000000000</v>
      </c>
      <c r="W313" s="5">
        <v>799000000000</v>
      </c>
      <c r="X313" s="5">
        <v>25000000000</v>
      </c>
      <c r="Y313" s="5">
        <v>127000000000</v>
      </c>
      <c r="Z313" s="5">
        <v>-397000000000</v>
      </c>
    </row>
    <row r="314" spans="2:26" ht="15.5" x14ac:dyDescent="0.35">
      <c r="C314" t="s">
        <v>251</v>
      </c>
      <c r="I314" s="5">
        <v>-292000000000</v>
      </c>
      <c r="J314" s="5">
        <v>-313000000000</v>
      </c>
      <c r="K314" s="5">
        <v>-165000000000</v>
      </c>
      <c r="L314" s="5">
        <v>-16000000000</v>
      </c>
      <c r="M314" s="5">
        <v>-4000000000</v>
      </c>
      <c r="N314" s="5">
        <v>-2000000000</v>
      </c>
      <c r="O314" s="5">
        <v>-2000000000</v>
      </c>
      <c r="P314" s="5">
        <v>-2000000000</v>
      </c>
      <c r="Q314" s="5">
        <v>-15000000000</v>
      </c>
      <c r="R314" s="5">
        <v>-4000000000</v>
      </c>
      <c r="S314" s="5">
        <v>-13000000000</v>
      </c>
      <c r="T314" s="5">
        <v>-10000000000</v>
      </c>
      <c r="U314" s="5">
        <v>-9000000000</v>
      </c>
      <c r="V314" s="5">
        <v>-13000000000</v>
      </c>
      <c r="W314" s="5">
        <v>-12000000000</v>
      </c>
      <c r="X314" s="5">
        <v>-13000000000</v>
      </c>
      <c r="Y314" s="5">
        <v>-8000000000</v>
      </c>
      <c r="Z314" s="5">
        <v>-13000000000</v>
      </c>
    </row>
    <row r="315" spans="2:26" ht="15.5" x14ac:dyDescent="0.35">
      <c r="C315" t="s">
        <v>14</v>
      </c>
      <c r="I315" s="5">
        <v>39000000000</v>
      </c>
      <c r="J315" s="5">
        <v>16838000000000</v>
      </c>
      <c r="K315" s="5">
        <v>3638000000000</v>
      </c>
      <c r="L315" s="5">
        <v>-824000000000</v>
      </c>
      <c r="M315" s="5">
        <v>-61000000000</v>
      </c>
      <c r="N315" s="5">
        <v>46000000000</v>
      </c>
      <c r="O315" s="5">
        <v>-254000000000</v>
      </c>
      <c r="P315" s="5">
        <v>18000000000</v>
      </c>
      <c r="Q315" s="5">
        <v>-451000000000</v>
      </c>
      <c r="R315" s="5">
        <v>-270000000000</v>
      </c>
      <c r="S315" s="5">
        <v>-749000000000</v>
      </c>
      <c r="T315" s="5">
        <v>965000000000</v>
      </c>
      <c r="U315" s="5">
        <v>-216000000000</v>
      </c>
      <c r="V315" s="5">
        <v>-5000000000</v>
      </c>
      <c r="W315" s="5">
        <v>787000000000</v>
      </c>
      <c r="X315" s="5">
        <v>12000000000</v>
      </c>
      <c r="Y315" s="5">
        <v>119000000000</v>
      </c>
      <c r="Z315" s="5">
        <v>-409000000000</v>
      </c>
    </row>
    <row r="316" spans="2:26" ht="15.5" x14ac:dyDescent="0.35">
      <c r="C316" t="s">
        <v>16</v>
      </c>
      <c r="I316" s="6">
        <v>9.52</v>
      </c>
      <c r="J316" s="6">
        <v>4138.88</v>
      </c>
      <c r="K316" s="6">
        <v>894.35</v>
      </c>
      <c r="L316" s="6">
        <v>-202.62</v>
      </c>
      <c r="M316" s="6">
        <v>-15.01</v>
      </c>
      <c r="N316" s="6">
        <v>11.33</v>
      </c>
      <c r="O316" s="6">
        <v>-62.49</v>
      </c>
      <c r="P316" s="6">
        <v>4.55</v>
      </c>
      <c r="Q316" s="6">
        <v>-110.77</v>
      </c>
      <c r="R316" s="6">
        <v>-66.28</v>
      </c>
      <c r="S316" s="6">
        <v>-184.2</v>
      </c>
      <c r="T316" s="6">
        <v>237.1</v>
      </c>
      <c r="U316" s="6">
        <v>-53.02</v>
      </c>
      <c r="V316" s="6">
        <v>-1.28</v>
      </c>
      <c r="W316" s="6">
        <v>193.37</v>
      </c>
      <c r="X316" s="6">
        <v>2.89</v>
      </c>
      <c r="Y316" s="6">
        <v>29.25</v>
      </c>
      <c r="Z316" s="6">
        <v>-100.63</v>
      </c>
    </row>
    <row r="318" spans="2:26" ht="15.5" x14ac:dyDescent="0.35">
      <c r="B318" t="s">
        <v>252</v>
      </c>
      <c r="C318" t="s">
        <v>253</v>
      </c>
      <c r="D318" s="5">
        <v>482000000000</v>
      </c>
      <c r="E318" s="5">
        <v>306000000000</v>
      </c>
      <c r="F318" s="5">
        <v>310000000000</v>
      </c>
      <c r="G318" s="5">
        <v>104000000000</v>
      </c>
      <c r="H318" s="5">
        <v>1926000000000</v>
      </c>
      <c r="I318" s="5">
        <v>937000000000</v>
      </c>
      <c r="J318" s="5">
        <v>1296000000000</v>
      </c>
      <c r="K318" s="5">
        <v>889000000000</v>
      </c>
      <c r="L318" s="5">
        <v>1639000000000</v>
      </c>
      <c r="M318" s="5">
        <v>819000000000</v>
      </c>
      <c r="N318" s="5">
        <v>1052000000000</v>
      </c>
      <c r="O318" s="5">
        <v>1379000000000</v>
      </c>
      <c r="P318" s="5">
        <v>1265000000000</v>
      </c>
      <c r="Q318" s="5">
        <v>1045000000000</v>
      </c>
    </row>
    <row r="319" spans="2:26" ht="15.5" x14ac:dyDescent="0.35">
      <c r="C319" t="s">
        <v>254</v>
      </c>
      <c r="H319" s="5">
        <v>1202000000000</v>
      </c>
      <c r="I319" s="5">
        <v>937000000000</v>
      </c>
      <c r="J319" s="5">
        <v>1296000000000</v>
      </c>
      <c r="K319" s="5">
        <v>889000000000</v>
      </c>
      <c r="L319" s="5">
        <v>1639000000000</v>
      </c>
      <c r="M319" s="5">
        <v>819000000000</v>
      </c>
      <c r="N319" s="5">
        <v>1052000000000</v>
      </c>
      <c r="O319" s="5">
        <v>1379000000000</v>
      </c>
      <c r="P319" s="5">
        <v>1265000000000</v>
      </c>
      <c r="Q319" s="5">
        <v>1045000000000</v>
      </c>
    </row>
    <row r="320" spans="2:26" ht="15.5" x14ac:dyDescent="0.35">
      <c r="C320" t="s">
        <v>56</v>
      </c>
      <c r="D320" s="6">
        <v>118.35</v>
      </c>
      <c r="E320" s="6">
        <v>75.17</v>
      </c>
      <c r="F320" s="6">
        <v>76.27</v>
      </c>
      <c r="G320" s="6">
        <v>25.63</v>
      </c>
      <c r="H320" s="6">
        <v>473.42</v>
      </c>
      <c r="I320" s="6">
        <v>230.24</v>
      </c>
      <c r="J320" s="6">
        <v>318.5</v>
      </c>
      <c r="K320" s="6">
        <v>218.47</v>
      </c>
      <c r="L320" s="6">
        <v>402.91</v>
      </c>
      <c r="M320" s="6">
        <v>201.39</v>
      </c>
      <c r="N320" s="6">
        <v>258.58</v>
      </c>
      <c r="O320" s="6">
        <v>339.05</v>
      </c>
      <c r="P320" s="6">
        <v>310.95</v>
      </c>
      <c r="Q320" s="6">
        <v>256.81</v>
      </c>
    </row>
    <row r="321" spans="3:17" ht="15.5" x14ac:dyDescent="0.35">
      <c r="C321" t="s">
        <v>255</v>
      </c>
      <c r="H321" s="6">
        <v>295.42</v>
      </c>
      <c r="I321" s="6">
        <v>230.24</v>
      </c>
      <c r="J321" s="6">
        <v>318.5</v>
      </c>
      <c r="K321" s="6">
        <v>218.47</v>
      </c>
      <c r="L321" s="6">
        <v>402.91</v>
      </c>
      <c r="M321" s="6">
        <v>201.39</v>
      </c>
      <c r="N321" s="6">
        <v>258.58</v>
      </c>
      <c r="O321" s="6">
        <v>339.05</v>
      </c>
      <c r="P321" s="6">
        <v>310.95</v>
      </c>
      <c r="Q321" s="6">
        <v>256.81</v>
      </c>
    </row>
    <row r="322" spans="3:17" ht="15.5" x14ac:dyDescent="0.35">
      <c r="C322" t="s">
        <v>256</v>
      </c>
      <c r="D322" s="5">
        <v>3346000000000</v>
      </c>
      <c r="E322" s="5">
        <v>1626000000000</v>
      </c>
      <c r="F322" s="5">
        <v>3652000000000</v>
      </c>
      <c r="G322" s="5">
        <v>3613000000000</v>
      </c>
      <c r="H322" s="5">
        <v>13385000000000</v>
      </c>
      <c r="I322" s="5">
        <v>11742000000000</v>
      </c>
      <c r="J322" s="5">
        <v>11744000000000</v>
      </c>
      <c r="K322" s="5">
        <v>14411000000000</v>
      </c>
      <c r="L322" s="5">
        <v>3138000000000</v>
      </c>
      <c r="M322" s="5">
        <v>2851000000000</v>
      </c>
      <c r="N322" s="5">
        <v>2975000000000</v>
      </c>
      <c r="O322" s="5">
        <v>4669000000000</v>
      </c>
      <c r="P322" s="5">
        <v>4568000000000</v>
      </c>
      <c r="Q322" s="5">
        <v>5379000000000</v>
      </c>
    </row>
    <row r="323" spans="3:17" ht="15.5" x14ac:dyDescent="0.35">
      <c r="C323" t="s">
        <v>257</v>
      </c>
      <c r="H323" s="5">
        <v>12238000000000</v>
      </c>
      <c r="I323" s="5">
        <v>11742000000000</v>
      </c>
      <c r="J323" s="5">
        <v>11744000000000</v>
      </c>
      <c r="K323" s="5">
        <v>14411000000000</v>
      </c>
      <c r="L323" s="5">
        <v>3138000000000</v>
      </c>
      <c r="M323" s="5">
        <v>2851000000000</v>
      </c>
      <c r="N323" s="5">
        <v>2975000000000</v>
      </c>
      <c r="O323" s="5">
        <v>4669000000000</v>
      </c>
      <c r="P323" s="5">
        <v>4568000000000</v>
      </c>
      <c r="Q323" s="5">
        <v>5379000000000</v>
      </c>
    </row>
    <row r="324" spans="3:17" ht="15.5" x14ac:dyDescent="0.35">
      <c r="C324" t="s">
        <v>258</v>
      </c>
      <c r="I324" s="6">
        <v>1.56</v>
      </c>
    </row>
    <row r="325" spans="3:17" ht="15.5" x14ac:dyDescent="0.35">
      <c r="C325" t="s">
        <v>259</v>
      </c>
      <c r="I325" s="6">
        <v>2.5</v>
      </c>
    </row>
    <row r="326" spans="3:17" ht="15.5" x14ac:dyDescent="0.35">
      <c r="C326" t="s">
        <v>260</v>
      </c>
      <c r="I326" s="6">
        <v>7.49</v>
      </c>
    </row>
    <row r="327" spans="3:17" ht="15.5" x14ac:dyDescent="0.35">
      <c r="C327" t="s">
        <v>261</v>
      </c>
      <c r="I327" s="6">
        <v>0.3992</v>
      </c>
    </row>
    <row r="328" spans="3:17" ht="15.5" x14ac:dyDescent="0.35">
      <c r="C328" t="s">
        <v>262</v>
      </c>
      <c r="I328" s="6">
        <v>0.25</v>
      </c>
    </row>
    <row r="329" spans="3:17" ht="15.5" x14ac:dyDescent="0.35">
      <c r="C329" t="s">
        <v>263</v>
      </c>
      <c r="I329" s="6">
        <v>0.14000000000000001</v>
      </c>
    </row>
    <row r="330" spans="3:17" ht="15.5" x14ac:dyDescent="0.35">
      <c r="C330" t="s">
        <v>264</v>
      </c>
      <c r="I330" s="6">
        <v>0.64</v>
      </c>
    </row>
    <row r="331" spans="3:17" ht="15.5" x14ac:dyDescent="0.35">
      <c r="C331" t="s">
        <v>265</v>
      </c>
      <c r="I331" s="6">
        <v>0.68</v>
      </c>
    </row>
    <row r="332" spans="3:17" ht="15.5" x14ac:dyDescent="0.35">
      <c r="C332" t="s">
        <v>266</v>
      </c>
      <c r="I332" s="6">
        <v>10.18</v>
      </c>
    </row>
    <row r="333" spans="3:17" ht="15.5" x14ac:dyDescent="0.35">
      <c r="C333" t="s">
        <v>267</v>
      </c>
      <c r="I333" s="5">
        <v>10</v>
      </c>
    </row>
    <row r="334" spans="3:17" ht="15.5" x14ac:dyDescent="0.35">
      <c r="C334" t="s">
        <v>408</v>
      </c>
      <c r="I334" s="6">
        <v>-0.09</v>
      </c>
    </row>
    <row r="335" spans="3:17" ht="15.5" x14ac:dyDescent="0.35">
      <c r="C335" t="s">
        <v>409</v>
      </c>
      <c r="I335" s="6">
        <v>-0.15</v>
      </c>
    </row>
    <row r="336" spans="3:17" ht="15.5" x14ac:dyDescent="0.35">
      <c r="C336" t="s">
        <v>268</v>
      </c>
      <c r="I336" s="6">
        <v>295.42</v>
      </c>
    </row>
    <row r="337" spans="3:9" ht="15.5" x14ac:dyDescent="0.35">
      <c r="C337" t="s">
        <v>269</v>
      </c>
      <c r="I337" s="6">
        <v>473.42</v>
      </c>
    </row>
    <row r="338" spans="3:9" ht="15.5" x14ac:dyDescent="0.35">
      <c r="C338" t="s">
        <v>270</v>
      </c>
      <c r="I338" s="6">
        <v>3008.06</v>
      </c>
    </row>
    <row r="339" spans="3:9" ht="15.5" x14ac:dyDescent="0.35">
      <c r="C339" t="s">
        <v>271</v>
      </c>
      <c r="D339" s="5">
        <v>5008</v>
      </c>
    </row>
    <row r="340" spans="3:9" ht="15.5" x14ac:dyDescent="0.35">
      <c r="C340" t="s">
        <v>272</v>
      </c>
      <c r="I340" s="6">
        <v>5452.96</v>
      </c>
    </row>
    <row r="341" spans="3:9" ht="15.5" x14ac:dyDescent="0.35">
      <c r="C341" t="s">
        <v>273</v>
      </c>
      <c r="I341" s="6">
        <v>1096.1199999999999</v>
      </c>
    </row>
    <row r="342" spans="3:9" ht="15.5" x14ac:dyDescent="0.35">
      <c r="C342" t="s">
        <v>276</v>
      </c>
      <c r="D342" s="6">
        <v>0.79</v>
      </c>
    </row>
    <row r="343" spans="3:9" ht="15.5" x14ac:dyDescent="0.35">
      <c r="C343" t="s">
        <v>277</v>
      </c>
      <c r="D343" s="6">
        <v>0.4</v>
      </c>
    </row>
    <row r="344" spans="3:9" ht="15.5" x14ac:dyDescent="0.35">
      <c r="C344" t="s">
        <v>278</v>
      </c>
      <c r="D344" s="6">
        <v>7.69</v>
      </c>
    </row>
    <row r="345" spans="3:9" ht="15.5" x14ac:dyDescent="0.35">
      <c r="C345" t="s">
        <v>279</v>
      </c>
      <c r="D345" s="6">
        <v>7.0000000000000007E-2</v>
      </c>
    </row>
    <row r="346" spans="3:9" ht="15.5" x14ac:dyDescent="0.35">
      <c r="C346" t="s">
        <v>280</v>
      </c>
      <c r="D346" s="6">
        <v>10.86</v>
      </c>
    </row>
    <row r="347" spans="3:9" ht="15.5" x14ac:dyDescent="0.35">
      <c r="C347" t="s">
        <v>12</v>
      </c>
      <c r="D347" s="5">
        <v>-3985000000000</v>
      </c>
    </row>
    <row r="348" spans="3:9" ht="15.5" x14ac:dyDescent="0.35">
      <c r="C348" t="s">
        <v>281</v>
      </c>
      <c r="I348" s="6">
        <v>0.47</v>
      </c>
    </row>
    <row r="349" spans="3:9" ht="15.5" x14ac:dyDescent="0.35">
      <c r="C349" t="s">
        <v>282</v>
      </c>
      <c r="I349" s="6">
        <v>5.0000000000000001E-3</v>
      </c>
    </row>
    <row r="350" spans="3:9" ht="15.5" x14ac:dyDescent="0.35">
      <c r="C350" t="s">
        <v>283</v>
      </c>
      <c r="I350" s="6">
        <v>5.4199999999999998E-2</v>
      </c>
    </row>
    <row r="351" spans="3:9" ht="15.5" x14ac:dyDescent="0.35">
      <c r="C351" t="s">
        <v>284</v>
      </c>
      <c r="I351" s="6">
        <v>1.9199999999999998E-2</v>
      </c>
    </row>
    <row r="352" spans="3:9" ht="15.5" x14ac:dyDescent="0.35">
      <c r="C352" t="s">
        <v>285</v>
      </c>
      <c r="I352" s="6">
        <v>4.3200000000000002E-2</v>
      </c>
    </row>
    <row r="353" spans="3:9" ht="15.5" x14ac:dyDescent="0.35">
      <c r="C353" t="s">
        <v>291</v>
      </c>
      <c r="I353" s="6">
        <v>0.05</v>
      </c>
    </row>
    <row r="354" spans="3:9" ht="15.5" x14ac:dyDescent="0.35">
      <c r="C354" t="s">
        <v>52</v>
      </c>
      <c r="I354" s="5">
        <v>3011000000000</v>
      </c>
    </row>
    <row r="355" spans="3:9" ht="15.5" x14ac:dyDescent="0.35">
      <c r="C355" t="s">
        <v>293</v>
      </c>
      <c r="I355" s="5">
        <v>48331000000000</v>
      </c>
    </row>
    <row r="356" spans="3:9" ht="15.5" x14ac:dyDescent="0.35">
      <c r="C356" t="s">
        <v>294</v>
      </c>
      <c r="I356" s="6">
        <v>4070000000.0000005</v>
      </c>
    </row>
    <row r="357" spans="3:9" ht="15.5" x14ac:dyDescent="0.35">
      <c r="C357" t="s">
        <v>295</v>
      </c>
      <c r="I357" s="6">
        <v>0.28139999999999998</v>
      </c>
    </row>
    <row r="358" spans="3:9" ht="15.5" x14ac:dyDescent="0.35">
      <c r="C358" t="s">
        <v>297</v>
      </c>
      <c r="D358" s="6">
        <v>0.42869999999999997</v>
      </c>
    </row>
    <row r="359" spans="3:9" ht="15.5" x14ac:dyDescent="0.35">
      <c r="C359" t="s">
        <v>298</v>
      </c>
      <c r="D359" s="6">
        <v>0.1439</v>
      </c>
    </row>
    <row r="360" spans="3:9" ht="15.5" x14ac:dyDescent="0.35">
      <c r="C360" t="s">
        <v>299</v>
      </c>
      <c r="D360" s="6">
        <v>0.1741</v>
      </c>
    </row>
    <row r="361" spans="3:9" ht="15.5" x14ac:dyDescent="0.35">
      <c r="C361" t="s">
        <v>301</v>
      </c>
      <c r="D361" s="6">
        <v>1.2259</v>
      </c>
    </row>
    <row r="362" spans="3:9" ht="15.5" x14ac:dyDescent="0.35">
      <c r="C362" t="s">
        <v>411</v>
      </c>
      <c r="I362" s="5">
        <v>5</v>
      </c>
    </row>
    <row r="363" spans="3:9" ht="15.5" x14ac:dyDescent="0.35">
      <c r="C363" t="s">
        <v>412</v>
      </c>
      <c r="I363" t="s">
        <v>1960</v>
      </c>
    </row>
    <row r="364" spans="3:9" ht="15.5" x14ac:dyDescent="0.35">
      <c r="C364" t="s">
        <v>302</v>
      </c>
      <c r="I364" s="5">
        <v>5</v>
      </c>
    </row>
    <row r="365" spans="3:9" ht="15.5" x14ac:dyDescent="0.35">
      <c r="C365" t="s">
        <v>303</v>
      </c>
      <c r="I365" s="6">
        <v>0.42</v>
      </c>
    </row>
    <row r="366" spans="3:9" ht="15.5" x14ac:dyDescent="0.35">
      <c r="C366" t="s">
        <v>304</v>
      </c>
      <c r="I366" s="6">
        <v>0.7</v>
      </c>
    </row>
    <row r="367" spans="3:9" ht="15.5" x14ac:dyDescent="0.35">
      <c r="C367" t="s">
        <v>414</v>
      </c>
      <c r="I367" s="6">
        <v>0.98</v>
      </c>
    </row>
    <row r="368" spans="3:9" ht="15.5" x14ac:dyDescent="0.35">
      <c r="C368" t="s">
        <v>305</v>
      </c>
      <c r="I368" s="6">
        <v>0.97</v>
      </c>
    </row>
    <row r="369" spans="3:9" ht="15.5" x14ac:dyDescent="0.35">
      <c r="C369" t="s">
        <v>306</v>
      </c>
      <c r="I369" s="6">
        <v>0.9</v>
      </c>
    </row>
    <row r="370" spans="3:9" ht="15.5" x14ac:dyDescent="0.35">
      <c r="C370" t="s">
        <v>307</v>
      </c>
      <c r="I370" s="6">
        <v>0.99</v>
      </c>
    </row>
    <row r="371" spans="3:9" ht="15.5" x14ac:dyDescent="0.35">
      <c r="C371" t="s">
        <v>308</v>
      </c>
      <c r="I371" s="6">
        <v>0.79</v>
      </c>
    </row>
    <row r="372" spans="3:9" ht="15.5" x14ac:dyDescent="0.35">
      <c r="C372" t="s">
        <v>309</v>
      </c>
      <c r="I372" s="5">
        <v>12238000000000</v>
      </c>
    </row>
    <row r="373" spans="3:9" ht="15.5" x14ac:dyDescent="0.35">
      <c r="C373" t="s">
        <v>311</v>
      </c>
      <c r="I373" s="5">
        <v>4939000000000</v>
      </c>
    </row>
    <row r="374" spans="3:9" ht="15.5" x14ac:dyDescent="0.35">
      <c r="C374" t="s">
        <v>312</v>
      </c>
      <c r="I374" s="5">
        <v>1202000000000</v>
      </c>
    </row>
    <row r="375" spans="3:9" ht="15.5" x14ac:dyDescent="0.35">
      <c r="C375" t="s">
        <v>313</v>
      </c>
      <c r="D375" s="5">
        <v>20374000000000</v>
      </c>
    </row>
    <row r="376" spans="3:9" ht="15.5" x14ac:dyDescent="0.35">
      <c r="C376" t="s">
        <v>314</v>
      </c>
      <c r="D376" s="5">
        <v>240840000000000</v>
      </c>
    </row>
    <row r="377" spans="3:9" ht="15.5" x14ac:dyDescent="0.35">
      <c r="C377" t="s">
        <v>315</v>
      </c>
      <c r="D377" s="5">
        <v>170564000000000</v>
      </c>
    </row>
    <row r="378" spans="3:9" ht="15.5" x14ac:dyDescent="0.35">
      <c r="C378" t="s">
        <v>236</v>
      </c>
      <c r="I378" s="5">
        <v>22184000000000</v>
      </c>
    </row>
    <row r="379" spans="3:9" ht="15.5" x14ac:dyDescent="0.35">
      <c r="C379" t="s">
        <v>316</v>
      </c>
      <c r="I379" s="5">
        <v>70277000000000</v>
      </c>
    </row>
    <row r="380" spans="3:9" ht="15.5" x14ac:dyDescent="0.35">
      <c r="C380" t="s">
        <v>317</v>
      </c>
      <c r="I380" s="5">
        <v>4699000000000</v>
      </c>
    </row>
    <row r="381" spans="3:9" ht="15.5" x14ac:dyDescent="0.35">
      <c r="C381" t="s">
        <v>318</v>
      </c>
      <c r="I381" s="5">
        <v>-6453000000000</v>
      </c>
    </row>
    <row r="382" spans="3:9" ht="15.5" x14ac:dyDescent="0.35">
      <c r="C382" t="s">
        <v>319</v>
      </c>
      <c r="I382" s="5">
        <v>2845000000000</v>
      </c>
    </row>
    <row r="383" spans="3:9" ht="15.5" x14ac:dyDescent="0.35">
      <c r="C383" t="s">
        <v>320</v>
      </c>
      <c r="I383" s="5">
        <v>-239000000000</v>
      </c>
    </row>
    <row r="384" spans="3:9" ht="15.5" x14ac:dyDescent="0.35">
      <c r="C384" t="s">
        <v>321</v>
      </c>
      <c r="I384" s="5">
        <v>4459000000000</v>
      </c>
    </row>
  </sheetData>
  <pageMargins left="0.7" right="0.7" top="0.75" bottom="0.75" header="0.3" footer="0.3"/>
  <ignoredErrors>
    <ignoredError sqref="A1:Z385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3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1961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1962</v>
      </c>
      <c r="D2" s="2" vm="80">
        <f ca="1">IFERROR(_xlfn.STOCKHISTORY("XIDX:" &amp; $C$1, D3, , 0, 0, 1), "Libur")</f>
        <v>242</v>
      </c>
      <c r="H2" s="2" vm="80">
        <f ca="1">IFERROR(INDEX(D2:G2,COUNT(D2:G2)),"")</f>
        <v>242</v>
      </c>
      <c r="I2" s="2" vm="360">
        <f t="shared" ref="I2:Z2" ca="1" si="0">IFERROR(_xlfn.STOCKHISTORY("XIDX:" &amp; $C$1, I1, , 0, 0, 1), "Libur")</f>
        <v>258</v>
      </c>
      <c r="J2" s="2" vm="169">
        <f t="shared" ca="1" si="0"/>
        <v>430</v>
      </c>
      <c r="K2" s="2" t="str">
        <f t="shared" ca="1" si="0"/>
        <v>Libur</v>
      </c>
      <c r="L2" s="2" vm="402">
        <f t="shared" ca="1" si="0"/>
        <v>358</v>
      </c>
      <c r="M2" s="2" vm="403">
        <f t="shared" ca="1" si="0"/>
        <v>172</v>
      </c>
      <c r="N2" s="2" vm="311">
        <f t="shared" ca="1" si="0"/>
        <v>246</v>
      </c>
      <c r="O2" s="2" vm="248">
        <f t="shared" ca="1" si="0"/>
        <v>302</v>
      </c>
      <c r="P2" s="2" t="str">
        <f t="shared" ca="1" si="0"/>
        <v>Libur</v>
      </c>
      <c r="Q2" s="2" t="str">
        <f t="shared" ca="1" si="0"/>
        <v>Libur</v>
      </c>
      <c r="R2" s="2" vm="403">
        <f t="shared" ca="1" si="0"/>
        <v>172</v>
      </c>
      <c r="S2" s="2" vm="404">
        <f t="shared" ca="1" si="0"/>
        <v>185</v>
      </c>
      <c r="T2" s="2" vm="405">
        <f t="shared" ca="1" si="0"/>
        <v>299</v>
      </c>
      <c r="U2" s="2" vm="406">
        <f t="shared" ca="1" si="0"/>
        <v>195</v>
      </c>
      <c r="V2" s="2" t="str">
        <f t="shared" ca="1" si="0"/>
        <v>Libur</v>
      </c>
      <c r="W2" s="2" vm="346">
        <f t="shared" ca="1" si="0"/>
        <v>115</v>
      </c>
      <c r="X2" s="2" vm="92">
        <f t="shared" ca="1" si="0"/>
        <v>210</v>
      </c>
      <c r="Y2" s="2" vm="44">
        <f t="shared" ca="1" si="0"/>
        <v>140</v>
      </c>
      <c r="Z2" s="2" vm="205">
        <f t="shared" ca="1" si="0"/>
        <v>83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3377783000000</v>
      </c>
      <c r="H4" s="2">
        <f>IFERROR(SUM(D4:G4)*(4/MAX(1,COUNT(D4:G4))),"")</f>
        <v>13511132000000</v>
      </c>
      <c r="I4" s="2">
        <f t="shared" ref="I4:Z4" si="1">IFERROR(INDEX(I51:I500,MATCH($C$4,$C$51:$C$500,0)),"")</f>
        <v>11887069000000</v>
      </c>
      <c r="J4" s="2">
        <f t="shared" si="1"/>
        <v>11466771000000</v>
      </c>
      <c r="K4" s="2">
        <f t="shared" si="1"/>
        <v>14472912000000</v>
      </c>
      <c r="L4" s="2">
        <f t="shared" si="1"/>
        <v>2061906000000</v>
      </c>
      <c r="M4" s="2">
        <f t="shared" si="1"/>
        <v>2161310000000</v>
      </c>
      <c r="N4" s="2">
        <f t="shared" si="1"/>
        <v>2356408000000</v>
      </c>
      <c r="O4" s="2">
        <f t="shared" si="1"/>
        <v>3777587000000</v>
      </c>
      <c r="P4" s="2">
        <f t="shared" si="1"/>
        <v>3807680000000</v>
      </c>
      <c r="Q4" s="2">
        <f t="shared" si="1"/>
        <v>4105637000000</v>
      </c>
      <c r="R4" s="2">
        <f t="shared" si="1"/>
        <v>3526034000000</v>
      </c>
      <c r="S4" s="2">
        <f t="shared" si="1"/>
        <v>3716144000000</v>
      </c>
      <c r="T4" s="2">
        <f t="shared" si="1"/>
        <v>3644285000000</v>
      </c>
      <c r="U4" s="2">
        <f t="shared" si="1"/>
        <v>3248895000000</v>
      </c>
      <c r="V4" s="2">
        <f t="shared" si="1"/>
        <v>2215826000000</v>
      </c>
      <c r="W4" s="2">
        <f t="shared" si="1"/>
        <v>2518935000000</v>
      </c>
      <c r="X4" s="2">
        <f t="shared" si="1"/>
        <v>1335803000000</v>
      </c>
      <c r="Y4" s="2">
        <f t="shared" si="1"/>
        <v>1002025000000</v>
      </c>
      <c r="Z4" s="2">
        <f t="shared" si="1"/>
        <v>1163137000000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-234739000000</v>
      </c>
      <c r="H5" s="2">
        <f>IFERROR(SUM(D5:G5)*(4/MAX(1,COUNT(D5:G5))),"")</f>
        <v>-938956000000</v>
      </c>
      <c r="I5" s="2">
        <f t="shared" ref="I5:Z5" si="2">IFERROR(INDEX(I51:I500,MATCH($C$5,$C$51:$C$500,0)),"")</f>
        <v>2224580000000</v>
      </c>
      <c r="J5" s="2">
        <f t="shared" si="2"/>
        <v>1514254000000</v>
      </c>
      <c r="K5" s="2">
        <f t="shared" si="2"/>
        <v>1518244000000</v>
      </c>
      <c r="L5" s="2">
        <f t="shared" si="2"/>
        <v>1507056000000</v>
      </c>
      <c r="M5" s="2">
        <f t="shared" si="2"/>
        <v>934439000000</v>
      </c>
      <c r="N5" s="2">
        <f t="shared" si="2"/>
        <v>2751945000000</v>
      </c>
      <c r="O5" s="2">
        <f t="shared" si="2"/>
        <v>2065461000000</v>
      </c>
      <c r="P5" s="2">
        <f t="shared" si="2"/>
        <v>1842460000000</v>
      </c>
      <c r="Q5" s="2">
        <f t="shared" si="2"/>
        <v>1496254000000</v>
      </c>
      <c r="R5" s="2">
        <f t="shared" si="2"/>
        <v>4670298000000</v>
      </c>
      <c r="S5" s="2">
        <f t="shared" si="2"/>
        <v>907880000000</v>
      </c>
      <c r="T5" s="2">
        <f t="shared" si="2"/>
        <v>1322042000000</v>
      </c>
      <c r="U5" s="2">
        <f t="shared" si="2"/>
        <v>1104988000000</v>
      </c>
      <c r="V5" s="2">
        <f t="shared" si="2"/>
        <v>1128085000000</v>
      </c>
      <c r="W5" s="2">
        <f t="shared" si="2"/>
        <v>928424000000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68536790000000</v>
      </c>
      <c r="H6" s="2">
        <f>IFERROR(INDEX(D6:G6,COUNT(D6:G6)),"")</f>
        <v>68536790000000</v>
      </c>
      <c r="I6" s="2">
        <f t="shared" ref="I6:Z6" si="3">IFERROR(INDEX(I51:I500,MATCH($C$6,$C$51:$C$500,0)),"")</f>
        <v>69133308000000</v>
      </c>
      <c r="J6" s="2">
        <f t="shared" si="3"/>
        <v>65245036000000</v>
      </c>
      <c r="K6" s="2">
        <f t="shared" si="3"/>
        <v>61980942000000</v>
      </c>
      <c r="L6" s="2">
        <f t="shared" si="3"/>
        <v>29679789000000</v>
      </c>
      <c r="M6" s="2">
        <f t="shared" si="3"/>
        <v>28762813000000</v>
      </c>
      <c r="N6" s="2">
        <f t="shared" si="3"/>
        <v>27845258000000</v>
      </c>
      <c r="O6" s="2">
        <f t="shared" si="3"/>
        <v>25894984000000</v>
      </c>
      <c r="P6" s="2">
        <f t="shared" si="3"/>
        <v>23770583000000</v>
      </c>
      <c r="Q6" s="2">
        <f t="shared" si="3"/>
        <v>21962933000000</v>
      </c>
      <c r="R6" s="2">
        <f t="shared" si="3"/>
        <v>20378069000000</v>
      </c>
      <c r="S6" s="2">
        <f t="shared" si="3"/>
        <v>15640436000000</v>
      </c>
      <c r="T6" s="2">
        <f t="shared" si="3"/>
        <v>14693218000000</v>
      </c>
      <c r="U6" s="2">
        <f t="shared" si="3"/>
        <v>12770356000000</v>
      </c>
      <c r="V6" s="2">
        <f t="shared" si="3"/>
        <v>8297851000000</v>
      </c>
      <c r="W6" s="2">
        <f t="shared" si="3"/>
        <v>7196778000000</v>
      </c>
      <c r="X6" s="2">
        <f t="shared" si="3"/>
        <v>5617342000000</v>
      </c>
      <c r="Y6" s="2">
        <f t="shared" si="3"/>
        <v>4795864000000</v>
      </c>
      <c r="Z6" s="2">
        <f t="shared" si="3"/>
        <v>4310654000000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32.020000000000003</v>
      </c>
      <c r="H7" s="3">
        <f>IFERROR(INDEX(D7:G7,COUNT(D7:G7)),"")</f>
        <v>32.020000000000003</v>
      </c>
      <c r="I7" s="3">
        <f t="shared" ref="I7:Z7" si="4">IFERROR(INDEX(I51:I500,MATCH($C$7,$C$51:$C$500,0))/1000000000,"")</f>
        <v>32.020000000000003</v>
      </c>
      <c r="J7" s="3">
        <f t="shared" si="4"/>
        <v>32.020000000000003</v>
      </c>
      <c r="K7" s="3">
        <f t="shared" si="4"/>
        <v>32.020000000000003</v>
      </c>
      <c r="L7" s="3">
        <f t="shared" si="4"/>
        <v>32.020000000000003</v>
      </c>
      <c r="M7" s="3">
        <f t="shared" si="4"/>
        <v>32.020000000000003</v>
      </c>
      <c r="N7" s="3">
        <f t="shared" si="4"/>
        <v>32.020000000000003</v>
      </c>
      <c r="O7" s="3">
        <f t="shared" si="4"/>
        <v>32.020000000000003</v>
      </c>
      <c r="P7" s="3">
        <f t="shared" si="4"/>
        <v>32.020000000000003</v>
      </c>
      <c r="Q7" s="3">
        <f t="shared" si="4"/>
        <v>32.020000000000003</v>
      </c>
      <c r="R7" s="3">
        <f t="shared" si="4"/>
        <v>32.020000000000003</v>
      </c>
      <c r="S7" s="3">
        <f t="shared" si="4"/>
        <v>32.020000000000003</v>
      </c>
      <c r="T7" s="3">
        <f t="shared" si="4"/>
        <v>32.020000000000003</v>
      </c>
      <c r="U7" s="3">
        <f t="shared" si="4"/>
        <v>28.24</v>
      </c>
      <c r="V7" s="3">
        <f t="shared" si="4"/>
        <v>28.04</v>
      </c>
      <c r="W7" s="3">
        <f t="shared" si="4"/>
        <v>28.04</v>
      </c>
      <c r="X7" s="3">
        <f t="shared" si="4"/>
        <v>23.96</v>
      </c>
      <c r="Y7" s="3">
        <f t="shared" si="4"/>
        <v>24.04</v>
      </c>
      <c r="Z7" s="3">
        <f t="shared" si="4"/>
        <v>24.03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1740000000000</v>
      </c>
      <c r="H8" s="2">
        <f>IFERROR(INDEX(D8:G8,COUNT(D8:G8)),"")</f>
        <v>1740000000000</v>
      </c>
      <c r="I8" s="2">
        <f t="shared" ref="I8:Z8" si="5">IFERROR(INDEX(I51:I500,MATCH($C$8,$C$51:$C$500,0)),"")</f>
        <v>3868000000000</v>
      </c>
      <c r="J8" s="2">
        <f t="shared" si="5"/>
        <v>4653000000000</v>
      </c>
      <c r="K8" s="2">
        <f t="shared" si="5"/>
        <v>5886000000000</v>
      </c>
      <c r="L8" s="2">
        <f t="shared" si="5"/>
        <v>-271000000000</v>
      </c>
      <c r="M8" s="2">
        <f t="shared" si="5"/>
        <v>-59000000000</v>
      </c>
      <c r="N8" s="2">
        <f t="shared" si="5"/>
        <v>49000000000</v>
      </c>
      <c r="O8" s="2">
        <f t="shared" si="5"/>
        <v>-252000000000</v>
      </c>
      <c r="P8" s="2">
        <f t="shared" si="5"/>
        <v>38000000000</v>
      </c>
      <c r="Q8" s="2">
        <f t="shared" si="5"/>
        <v>-450000000000</v>
      </c>
      <c r="R8" s="2">
        <f t="shared" si="5"/>
        <v>-203000000000</v>
      </c>
      <c r="S8" s="2">
        <f t="shared" si="5"/>
        <v>-740000000000</v>
      </c>
      <c r="T8" s="2">
        <f t="shared" si="5"/>
        <v>955000000000</v>
      </c>
      <c r="U8" s="2">
        <f t="shared" si="5"/>
        <v>-256000000000</v>
      </c>
      <c r="V8" s="2">
        <f t="shared" si="5"/>
        <v>-48000000000</v>
      </c>
      <c r="W8" s="2">
        <f t="shared" si="5"/>
        <v>735000000000</v>
      </c>
      <c r="X8" s="2">
        <f t="shared" si="5"/>
        <v>-54000000000</v>
      </c>
      <c r="Y8" s="2">
        <f t="shared" si="5"/>
        <v>91000000000</v>
      </c>
      <c r="Z8" s="2">
        <f t="shared" si="5"/>
        <v>-445000000000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54.35</v>
      </c>
      <c r="H9" s="3">
        <f>IFERROR(INDEX(D9:G9,COUNT(D9:G9)),"")</f>
        <v>54.35</v>
      </c>
      <c r="I9" s="3">
        <f t="shared" ref="I9:Z9" si="6">IFERROR(INDEX(I51:I500,MATCH($C$9,$C$51:$C$500,0)),"")</f>
        <v>120.79</v>
      </c>
      <c r="J9" s="3">
        <f t="shared" si="6"/>
        <v>145.31</v>
      </c>
      <c r="K9" s="3">
        <f t="shared" si="6"/>
        <v>183.8</v>
      </c>
      <c r="L9" s="3">
        <f t="shared" si="6"/>
        <v>-8.4700000000000006</v>
      </c>
      <c r="M9" s="3">
        <f t="shared" si="6"/>
        <v>-1.86</v>
      </c>
      <c r="N9" s="3">
        <f t="shared" si="6"/>
        <v>1.52</v>
      </c>
      <c r="O9" s="3">
        <f t="shared" si="6"/>
        <v>-7.87</v>
      </c>
      <c r="P9" s="3">
        <f t="shared" si="6"/>
        <v>1.2</v>
      </c>
      <c r="Q9" s="3">
        <f t="shared" si="6"/>
        <v>-14.05</v>
      </c>
      <c r="R9" s="3">
        <f t="shared" si="6"/>
        <v>-6.33</v>
      </c>
      <c r="S9" s="3">
        <f t="shared" si="6"/>
        <v>-23.11</v>
      </c>
      <c r="T9" s="3">
        <f t="shared" si="6"/>
        <v>29.83</v>
      </c>
      <c r="U9" s="3">
        <f t="shared" si="6"/>
        <v>-9.0500000000000007</v>
      </c>
      <c r="V9" s="3">
        <f t="shared" si="6"/>
        <v>-1.7</v>
      </c>
      <c r="W9" s="3">
        <f t="shared" si="6"/>
        <v>26.21</v>
      </c>
      <c r="X9" s="3">
        <f t="shared" si="6"/>
        <v>-2.2599999999999998</v>
      </c>
      <c r="Y9" s="3">
        <f t="shared" si="6"/>
        <v>3.79</v>
      </c>
      <c r="Z9" s="3">
        <f t="shared" si="6"/>
        <v>-18.52</v>
      </c>
    </row>
    <row r="10" spans="1:26" ht="15.5" x14ac:dyDescent="0.35">
      <c r="C10" t="s">
        <v>17</v>
      </c>
      <c r="D10" s="3">
        <f ca="1">IFERROR(IF(D9=0,"",D2/D9),"")</f>
        <v>4.4526218951241949</v>
      </c>
      <c r="I10" s="3">
        <f t="shared" ref="I10:Z10" ca="1" si="7">IFERROR(IF(I9=0,"",I2/I9),"")</f>
        <v>2.1359384054971438</v>
      </c>
      <c r="J10" s="3">
        <f t="shared" ca="1" si="7"/>
        <v>2.9591906957539056</v>
      </c>
      <c r="K10" s="3" t="str">
        <f t="shared" ca="1" si="7"/>
        <v/>
      </c>
      <c r="L10" s="3">
        <f t="shared" ca="1" si="7"/>
        <v>-42.266824085005901</v>
      </c>
      <c r="M10" s="3">
        <f t="shared" ca="1" si="7"/>
        <v>-92.473118279569889</v>
      </c>
      <c r="N10" s="3">
        <f t="shared" ca="1" si="7"/>
        <v>161.84210526315789</v>
      </c>
      <c r="O10" s="3">
        <f t="shared" ca="1" si="7"/>
        <v>-38.373570520965693</v>
      </c>
      <c r="P10" s="3" t="str">
        <f t="shared" ca="1" si="7"/>
        <v/>
      </c>
      <c r="Q10" s="3" t="str">
        <f t="shared" ca="1" si="7"/>
        <v/>
      </c>
      <c r="R10" s="3">
        <f t="shared" ca="1" si="7"/>
        <v>-27.17219589257504</v>
      </c>
      <c r="S10" s="3">
        <f t="shared" ca="1" si="7"/>
        <v>-8.0051925573344871</v>
      </c>
      <c r="T10" s="3">
        <f t="shared" ca="1" si="7"/>
        <v>10.023466309084814</v>
      </c>
      <c r="U10" s="3">
        <f t="shared" ca="1" si="7"/>
        <v>-21.546961325966848</v>
      </c>
      <c r="V10" s="3" t="str">
        <f t="shared" ca="1" si="7"/>
        <v/>
      </c>
      <c r="W10" s="3">
        <f t="shared" ca="1" si="7"/>
        <v>4.3876383059900803</v>
      </c>
      <c r="X10" s="3">
        <f t="shared" ca="1" si="7"/>
        <v>-92.920353982300895</v>
      </c>
      <c r="Y10" s="3">
        <f t="shared" ca="1" si="7"/>
        <v>36.939313984168862</v>
      </c>
      <c r="Z10" s="3">
        <f t="shared" ca="1" si="7"/>
        <v>-4.4816414686825059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19496284000000</v>
      </c>
      <c r="H11" s="2">
        <f>IFERROR(INDEX(D11:G11,COUNT(D11:G11)),"")</f>
        <v>19496284000000</v>
      </c>
      <c r="I11" s="2">
        <f t="shared" ref="I11:Z11" si="8">IFERROR(INDEX(I51:I500,MATCH($C$11,$C$51:$C$500,0)),"")</f>
        <v>15631721000000</v>
      </c>
      <c r="J11" s="2">
        <f t="shared" si="8"/>
        <v>22361847000000</v>
      </c>
      <c r="K11" s="2">
        <f t="shared" si="8"/>
        <v>20940789000000</v>
      </c>
      <c r="L11" s="2">
        <f t="shared" si="8"/>
        <v>3584290000000</v>
      </c>
      <c r="M11" s="2">
        <f t="shared" si="8"/>
        <v>5988442000000</v>
      </c>
      <c r="N11" s="2">
        <f t="shared" si="8"/>
        <v>5615213000000</v>
      </c>
      <c r="O11" s="2">
        <f t="shared" si="8"/>
        <v>3869897000000</v>
      </c>
      <c r="P11" s="2">
        <f t="shared" si="8"/>
        <v>3791567000000</v>
      </c>
      <c r="Q11" s="2">
        <f t="shared" si="8"/>
        <v>3473238000000</v>
      </c>
      <c r="R11" s="2">
        <f t="shared" si="8"/>
        <v>4285717000000</v>
      </c>
      <c r="S11" s="2">
        <f t="shared" si="8"/>
        <v>5095008000000</v>
      </c>
      <c r="T11" s="2">
        <f t="shared" si="8"/>
        <v>6402697000000</v>
      </c>
      <c r="U11" s="2">
        <f t="shared" si="8"/>
        <v>3704599000000</v>
      </c>
      <c r="V11" s="2">
        <f t="shared" si="8"/>
        <v>1124280000000</v>
      </c>
      <c r="W11" s="2">
        <f t="shared" si="8"/>
        <v>72634000000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-204222000000</v>
      </c>
      <c r="H15" s="2">
        <f>IFERROR(SUM(D15:G15)*(4/MAX(1,COUNT(D15:G15))),"")</f>
        <v>-816888000000</v>
      </c>
      <c r="I15" s="2">
        <f t="shared" ref="I15:Z15" si="12">IFERROR(INDEX(I51:I500,MATCH($C$15,$C$51:$C$500,0)),"")</f>
        <v>-1076579000000</v>
      </c>
      <c r="J15" s="2">
        <f t="shared" si="12"/>
        <v>-735329000000</v>
      </c>
      <c r="K15" s="2">
        <f t="shared" si="12"/>
        <v>-798267000000</v>
      </c>
      <c r="L15" s="2">
        <f t="shared" si="12"/>
        <v>17988000000</v>
      </c>
      <c r="M15" s="2">
        <f t="shared" si="12"/>
        <v>-2356000000</v>
      </c>
      <c r="N15" s="2">
        <f t="shared" si="12"/>
        <v>-2924000000</v>
      </c>
      <c r="O15" s="2">
        <f t="shared" si="12"/>
        <v>-3216000000</v>
      </c>
      <c r="P15" s="2">
        <f t="shared" si="12"/>
        <v>-1736000000</v>
      </c>
      <c r="Q15" s="2">
        <f t="shared" si="12"/>
        <v>-12853000000</v>
      </c>
      <c r="R15" s="2">
        <f t="shared" si="12"/>
        <v>-447000000</v>
      </c>
      <c r="S15" s="2">
        <f t="shared" si="12"/>
        <v>-256000000</v>
      </c>
      <c r="T15" s="2">
        <f t="shared" si="12"/>
        <v>-5047000000</v>
      </c>
      <c r="U15" s="2">
        <f t="shared" si="12"/>
        <v>-3073000000</v>
      </c>
      <c r="V15" s="2">
        <f t="shared" si="12"/>
        <v>0</v>
      </c>
      <c r="W15" s="2">
        <f t="shared" si="12"/>
        <v>0</v>
      </c>
      <c r="X15" s="2">
        <f t="shared" si="12"/>
        <v>-13595000000</v>
      </c>
      <c r="Y15" s="2">
        <f t="shared" si="12"/>
        <v>-4591000000</v>
      </c>
      <c r="Z15" s="2">
        <f t="shared" si="12"/>
        <v>-10825000000</v>
      </c>
    </row>
    <row r="16" spans="1:26" ht="15.5" x14ac:dyDescent="0.35">
      <c r="C16" t="s">
        <v>28</v>
      </c>
      <c r="D16" s="2">
        <f>IFERROR(INDEX(D51:D500,MATCH($C$16,$C$51:$C$500,0)),"")</f>
        <v>1469556000000</v>
      </c>
      <c r="H16" s="2">
        <f>IFERROR(SUM(D16:G16)*(4/MAX(1,COUNT(D16:G16))),"")</f>
        <v>5878224000000</v>
      </c>
      <c r="I16" s="2">
        <f t="shared" ref="I16:Z16" si="13">IFERROR(INDEX(I51:I500,MATCH($C$16,$C$51:$C$500,0)),"")</f>
        <v>4587645000000</v>
      </c>
      <c r="J16" s="2">
        <f t="shared" si="13"/>
        <v>3986888000000</v>
      </c>
      <c r="K16" s="2">
        <f t="shared" si="13"/>
        <v>4405601000000</v>
      </c>
      <c r="L16" s="2">
        <f t="shared" si="13"/>
        <v>1966861000000</v>
      </c>
      <c r="M16" s="2">
        <f t="shared" si="13"/>
        <v>1498712000000</v>
      </c>
      <c r="N16" s="2">
        <f t="shared" si="13"/>
        <v>2042252000000</v>
      </c>
      <c r="O16" s="2">
        <f t="shared" si="13"/>
        <v>2150531000000</v>
      </c>
      <c r="P16" s="2">
        <f t="shared" si="13"/>
        <v>1995124000000</v>
      </c>
      <c r="Q16" s="2">
        <f t="shared" si="13"/>
        <v>1622316000000</v>
      </c>
      <c r="R16" s="2">
        <f t="shared" si="13"/>
        <v>1678829000000</v>
      </c>
      <c r="S16" s="2">
        <f t="shared" si="13"/>
        <v>1048096000000</v>
      </c>
      <c r="T16" s="2">
        <f t="shared" si="13"/>
        <v>1414815000000</v>
      </c>
      <c r="U16" s="2">
        <f t="shared" si="13"/>
        <v>1200605000000</v>
      </c>
      <c r="V16" s="2">
        <f t="shared" si="13"/>
        <v>1111486000000</v>
      </c>
      <c r="W16" s="2">
        <f t="shared" si="13"/>
        <v>925153000000</v>
      </c>
      <c r="X16" s="2">
        <f t="shared" si="13"/>
        <v>725791000000</v>
      </c>
      <c r="Y16" s="2">
        <f t="shared" si="13"/>
        <v>470381000000</v>
      </c>
      <c r="Z16" s="2">
        <f t="shared" si="13"/>
        <v>378059000000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7748840000000.001</v>
      </c>
      <c r="H20" s="2">
        <f t="shared" ref="H20:Z20" ca="1" si="14">IFERROR(H21*H2,"")</f>
        <v>7748840000000.001</v>
      </c>
      <c r="I20" s="2">
        <f t="shared" ca="1" si="14"/>
        <v>8261160000000.001</v>
      </c>
      <c r="J20" s="2">
        <f t="shared" ca="1" si="14"/>
        <v>13768600000000.002</v>
      </c>
      <c r="K20" s="2" t="str">
        <f t="shared" ca="1" si="14"/>
        <v/>
      </c>
      <c r="L20" s="2">
        <f t="shared" ca="1" si="14"/>
        <v>11463160000000.002</v>
      </c>
      <c r="M20" s="2">
        <f t="shared" ca="1" si="14"/>
        <v>5507440000000.001</v>
      </c>
      <c r="N20" s="2">
        <f t="shared" ca="1" si="14"/>
        <v>7876920000000.001</v>
      </c>
      <c r="O20" s="2">
        <f t="shared" ca="1" si="14"/>
        <v>9670040000000.002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5507440000000.001</v>
      </c>
      <c r="S20" s="2">
        <f t="shared" ca="1" si="14"/>
        <v>5923700000000.001</v>
      </c>
      <c r="T20" s="2">
        <f t="shared" ca="1" si="14"/>
        <v>9573980000000.002</v>
      </c>
      <c r="U20" s="2">
        <f t="shared" ca="1" si="14"/>
        <v>5506800000000</v>
      </c>
      <c r="V20" s="2" t="str">
        <f t="shared" ca="1" si="14"/>
        <v/>
      </c>
      <c r="W20" s="2">
        <f t="shared" ca="1" si="14"/>
        <v>3224600000000</v>
      </c>
      <c r="X20" s="2">
        <f t="shared" ca="1" si="14"/>
        <v>5031600000000</v>
      </c>
      <c r="Y20" s="2">
        <f t="shared" ca="1" si="14"/>
        <v>3365600000000</v>
      </c>
      <c r="Z20" s="2">
        <f t="shared" ca="1" si="14"/>
        <v>1994490000000</v>
      </c>
    </row>
    <row r="21" spans="1:26" ht="15.5" x14ac:dyDescent="0.35">
      <c r="C21" t="s">
        <v>11</v>
      </c>
      <c r="D21" s="2">
        <f>IFERROR(INDEX(D51:D500,MATCH($C$7,$C$51:$C$500,0)),"")</f>
        <v>32020000000.000004</v>
      </c>
      <c r="H21" s="2">
        <f>IFERROR(INDEX(D21:G21,COUNT(D21:G21)),"")</f>
        <v>32020000000.000004</v>
      </c>
      <c r="I21" s="2">
        <f t="shared" ref="I21:Z21" si="15">IFERROR(INDEX(I51:I500,MATCH($C$7,$C$51:$C$500,0)),"")</f>
        <v>32020000000.000004</v>
      </c>
      <c r="J21" s="2">
        <f t="shared" si="15"/>
        <v>32020000000.000004</v>
      </c>
      <c r="K21" s="2">
        <f t="shared" si="15"/>
        <v>32020000000.000004</v>
      </c>
      <c r="L21" s="2">
        <f t="shared" si="15"/>
        <v>32020000000.000004</v>
      </c>
      <c r="M21" s="2">
        <f t="shared" si="15"/>
        <v>32020000000.000004</v>
      </c>
      <c r="N21" s="2">
        <f t="shared" si="15"/>
        <v>32020000000.000004</v>
      </c>
      <c r="O21" s="2">
        <f t="shared" si="15"/>
        <v>32020000000.000004</v>
      </c>
      <c r="P21" s="2">
        <f t="shared" si="15"/>
        <v>32020000000.000004</v>
      </c>
      <c r="Q21" s="2">
        <f t="shared" si="15"/>
        <v>32020000000.000004</v>
      </c>
      <c r="R21" s="2">
        <f t="shared" si="15"/>
        <v>32020000000.000004</v>
      </c>
      <c r="S21" s="2">
        <f t="shared" si="15"/>
        <v>32020000000.000004</v>
      </c>
      <c r="T21" s="2">
        <f t="shared" si="15"/>
        <v>32020000000.000004</v>
      </c>
      <c r="U21" s="2">
        <f t="shared" si="15"/>
        <v>28240000000</v>
      </c>
      <c r="V21" s="2">
        <f t="shared" si="15"/>
        <v>28040000000</v>
      </c>
      <c r="W21" s="2">
        <f t="shared" si="15"/>
        <v>28040000000</v>
      </c>
      <c r="X21" s="2">
        <f t="shared" si="15"/>
        <v>23960000000</v>
      </c>
      <c r="Y21" s="2">
        <f t="shared" si="15"/>
        <v>24040000000</v>
      </c>
      <c r="Z21" s="2">
        <f t="shared" si="15"/>
        <v>24030000000</v>
      </c>
    </row>
    <row r="23" spans="1:26" ht="15.5" x14ac:dyDescent="0.35">
      <c r="B23" t="s">
        <v>53</v>
      </c>
      <c r="C23" t="s">
        <v>54</v>
      </c>
      <c r="D23" s="3">
        <f>IFERROR(D5/D6*100,"")</f>
        <v>-0.34250072114553365</v>
      </c>
      <c r="H23" s="3">
        <f t="shared" ref="H23:Z23" si="16">IFERROR(H5/H6*100,"")</f>
        <v>-1.3700028845821346</v>
      </c>
      <c r="I23" s="3">
        <f t="shared" si="16"/>
        <v>3.2178121723901887</v>
      </c>
      <c r="J23" s="3">
        <f t="shared" si="16"/>
        <v>2.3208723495838059</v>
      </c>
      <c r="K23" s="3">
        <f t="shared" si="16"/>
        <v>2.4495336001831012</v>
      </c>
      <c r="L23" s="3">
        <f t="shared" si="16"/>
        <v>5.077718039033229</v>
      </c>
      <c r="M23" s="3">
        <f t="shared" si="16"/>
        <v>3.2487747286748343</v>
      </c>
      <c r="N23" s="3">
        <f t="shared" si="16"/>
        <v>9.8829933628196223</v>
      </c>
      <c r="O23" s="3">
        <f t="shared" si="16"/>
        <v>7.9762976489964235</v>
      </c>
      <c r="P23" s="3">
        <f t="shared" si="16"/>
        <v>7.7510088835431592</v>
      </c>
      <c r="Q23" s="3">
        <f t="shared" si="16"/>
        <v>6.8126329029005364</v>
      </c>
      <c r="R23" s="3">
        <f t="shared" si="16"/>
        <v>22.918255895590502</v>
      </c>
      <c r="S23" s="3">
        <f t="shared" si="16"/>
        <v>5.8046975161050502</v>
      </c>
      <c r="T23" s="3">
        <f t="shared" si="16"/>
        <v>8.9976341465838185</v>
      </c>
      <c r="U23" s="3">
        <f t="shared" si="16"/>
        <v>8.6527579967230359</v>
      </c>
      <c r="V23" s="3">
        <f t="shared" si="16"/>
        <v>13.5949054761287</v>
      </c>
      <c r="W23" s="3">
        <f t="shared" si="16"/>
        <v>12.900550774249254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-0.20102270608785788</v>
      </c>
      <c r="J24" s="4">
        <f t="shared" si="17"/>
        <v>-0.21878606676583234</v>
      </c>
      <c r="K24" s="4">
        <f t="shared" si="17"/>
        <v>-0.20577229350460702</v>
      </c>
      <c r="L24" s="4">
        <f t="shared" si="17"/>
        <v>-5.7088964267060449E-2</v>
      </c>
      <c r="M24" s="4">
        <f t="shared" si="17"/>
        <v>-0.32343799161637976</v>
      </c>
      <c r="N24" s="4">
        <f t="shared" si="17"/>
        <v>0.11229960255800653</v>
      </c>
      <c r="O24" s="4">
        <f t="shared" si="17"/>
        <v>-2.3809438342098588E-2</v>
      </c>
      <c r="P24" s="4">
        <f t="shared" si="17"/>
        <v>-2.1770545147906883E-2</v>
      </c>
      <c r="Q24" s="4">
        <f t="shared" si="17"/>
        <v>-0.12906095847555277</v>
      </c>
      <c r="R24" s="4">
        <f t="shared" si="17"/>
        <v>0.12179800253600459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25.42</v>
      </c>
      <c r="H25" s="3">
        <f>IFERROR(INDEX(D25:G25,COUNT(D25:G25)),"")</f>
        <v>25.42</v>
      </c>
      <c r="I25" s="3">
        <f t="shared" ref="I25:Z25" si="18">IFERROR(INDEX(I51:I500,MATCH($C$25,$C$51:$C$500,0)),"")</f>
        <v>54.47</v>
      </c>
      <c r="J25" s="3">
        <f t="shared" si="18"/>
        <v>48.11</v>
      </c>
      <c r="K25" s="3">
        <f t="shared" si="18"/>
        <v>47.17</v>
      </c>
      <c r="L25" s="3">
        <f t="shared" si="18"/>
        <v>56.16</v>
      </c>
      <c r="M25" s="3">
        <f t="shared" si="18"/>
        <v>41.47</v>
      </c>
      <c r="N25" s="3">
        <f t="shared" si="18"/>
        <v>58.08</v>
      </c>
      <c r="O25" s="3">
        <f t="shared" si="18"/>
        <v>61.69</v>
      </c>
      <c r="P25" s="3">
        <f t="shared" si="18"/>
        <v>57.13</v>
      </c>
      <c r="Q25" s="3">
        <f t="shared" si="18"/>
        <v>45.52</v>
      </c>
      <c r="R25" s="3">
        <f t="shared" si="18"/>
        <v>47.97</v>
      </c>
      <c r="S25" s="3">
        <f t="shared" si="18"/>
        <v>28.27</v>
      </c>
      <c r="T25" s="3">
        <f t="shared" si="18"/>
        <v>40.21</v>
      </c>
      <c r="U25" s="3">
        <f t="shared" si="18"/>
        <v>41.56</v>
      </c>
      <c r="V25" s="3">
        <f t="shared" si="18"/>
        <v>39.64</v>
      </c>
      <c r="W25" s="3">
        <f t="shared" si="18"/>
        <v>33</v>
      </c>
      <c r="X25" s="3">
        <f t="shared" si="18"/>
        <v>29.72</v>
      </c>
      <c r="Y25" s="3">
        <f t="shared" si="18"/>
        <v>19.37</v>
      </c>
      <c r="Z25" s="3">
        <f t="shared" si="18"/>
        <v>15.28</v>
      </c>
    </row>
    <row r="26" spans="1:26" ht="15.5" x14ac:dyDescent="0.35">
      <c r="C26" t="s">
        <v>58</v>
      </c>
      <c r="D26" s="4">
        <f>IFERROR(_xlfn.RRI(5,I25,D25),"")</f>
        <v>-0.14137479279552845</v>
      </c>
      <c r="H26" s="4">
        <f t="shared" ref="H26:Z26" si="19">IFERROR(_xlfn.RRI(5,M25,H25),"")</f>
        <v>-9.3248459321876864E-2</v>
      </c>
      <c r="I26" s="4">
        <f t="shared" si="19"/>
        <v>-1.2752247974391562E-2</v>
      </c>
      <c r="J26" s="4">
        <f t="shared" si="19"/>
        <v>-4.8510243086048233E-2</v>
      </c>
      <c r="K26" s="4">
        <f t="shared" si="19"/>
        <v>-3.7589549016811885E-2</v>
      </c>
      <c r="L26" s="4">
        <f t="shared" si="19"/>
        <v>4.2905527212428352E-2</v>
      </c>
      <c r="M26" s="4">
        <f t="shared" si="19"/>
        <v>-2.8701174958835618E-2</v>
      </c>
      <c r="N26" s="4">
        <f t="shared" si="19"/>
        <v>0.15488877399151391</v>
      </c>
      <c r="O26" s="4">
        <f t="shared" si="19"/>
        <v>8.93718268407937E-2</v>
      </c>
      <c r="P26" s="4">
        <f t="shared" si="19"/>
        <v>6.5706800313390712E-2</v>
      </c>
      <c r="Q26" s="4">
        <f t="shared" si="19"/>
        <v>2.8048778768599902E-2</v>
      </c>
      <c r="R26" s="4">
        <f t="shared" si="19"/>
        <v>7.7683306759811055E-2</v>
      </c>
      <c r="S26" s="4">
        <f t="shared" si="19"/>
        <v>-9.9539379660193994E-3</v>
      </c>
      <c r="T26" s="4">
        <f t="shared" si="19"/>
        <v>0.15728650923134802</v>
      </c>
      <c r="U26" s="4">
        <f t="shared" si="19"/>
        <v>0.2215477185643302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105.48978763272953</v>
      </c>
      <c r="H27" s="3">
        <f t="shared" ref="H27:Z27" si="20">IFERROR(H4/H21,"")</f>
        <v>421.95915053091812</v>
      </c>
      <c r="I27" s="3">
        <f t="shared" si="20"/>
        <v>371.23888194878197</v>
      </c>
      <c r="J27" s="3">
        <f t="shared" si="20"/>
        <v>358.11277326670825</v>
      </c>
      <c r="K27" s="3">
        <f t="shared" si="20"/>
        <v>451.99600249843843</v>
      </c>
      <c r="L27" s="3">
        <f t="shared" si="20"/>
        <v>64.394316052467204</v>
      </c>
      <c r="M27" s="3">
        <f t="shared" si="20"/>
        <v>67.498750780762009</v>
      </c>
      <c r="N27" s="3">
        <f t="shared" si="20"/>
        <v>73.591755153029354</v>
      </c>
      <c r="O27" s="3">
        <f t="shared" si="20"/>
        <v>117.97585883822609</v>
      </c>
      <c r="P27" s="3">
        <f t="shared" si="20"/>
        <v>118.91567770143659</v>
      </c>
      <c r="Q27" s="3">
        <f t="shared" si="20"/>
        <v>128.22101811367892</v>
      </c>
      <c r="R27" s="3">
        <f t="shared" si="20"/>
        <v>110.11973766396001</v>
      </c>
      <c r="S27" s="3">
        <f t="shared" si="20"/>
        <v>116.0569643972517</v>
      </c>
      <c r="T27" s="3">
        <f t="shared" si="20"/>
        <v>113.81277326670829</v>
      </c>
      <c r="U27" s="3">
        <f t="shared" si="20"/>
        <v>115.04585694050992</v>
      </c>
      <c r="V27" s="3">
        <f t="shared" si="20"/>
        <v>79.023751783166901</v>
      </c>
      <c r="W27" s="3">
        <f t="shared" si="20"/>
        <v>89.833630527817405</v>
      </c>
      <c r="X27" s="3">
        <f t="shared" si="20"/>
        <v>55.751377295492489</v>
      </c>
      <c r="Y27" s="3">
        <f t="shared" si="20"/>
        <v>41.681572379367722</v>
      </c>
      <c r="Z27" s="3">
        <f t="shared" si="20"/>
        <v>48.403537245110279</v>
      </c>
    </row>
    <row r="28" spans="1:26" ht="15.5" x14ac:dyDescent="0.35">
      <c r="C28" t="s">
        <v>60</v>
      </c>
      <c r="D28" s="4">
        <f>IFERROR(_xlfn.RRI(5,I27,D27),"")</f>
        <v>-0.22248031638529375</v>
      </c>
      <c r="H28" s="4">
        <f t="shared" ref="H28:Z28" si="21">IFERROR(_xlfn.RRI(5,M27,H27),"")</f>
        <v>0.44276279605482238</v>
      </c>
      <c r="I28" s="4">
        <f t="shared" si="21"/>
        <v>0.38218081011000993</v>
      </c>
      <c r="J28" s="4">
        <f t="shared" si="21"/>
        <v>0.24866325824419344</v>
      </c>
      <c r="K28" s="4">
        <f t="shared" si="21"/>
        <v>0.30610801857954906</v>
      </c>
      <c r="L28" s="4">
        <f t="shared" si="21"/>
        <v>-0.1286800402067102</v>
      </c>
      <c r="M28" s="4">
        <f t="shared" si="21"/>
        <v>-9.3253029110493268E-2</v>
      </c>
      <c r="N28" s="4">
        <f t="shared" si="21"/>
        <v>-8.7082376993191435E-2</v>
      </c>
      <c r="O28" s="4">
        <f t="shared" si="21"/>
        <v>7.2109261986961215E-3</v>
      </c>
      <c r="P28" s="4">
        <f t="shared" si="21"/>
        <v>6.6387084423902287E-3</v>
      </c>
      <c r="Q28" s="4">
        <f t="shared" si="21"/>
        <v>0.10164156943322178</v>
      </c>
      <c r="R28" s="4">
        <f t="shared" si="21"/>
        <v>4.1562279279358405E-2</v>
      </c>
      <c r="S28" s="4">
        <f t="shared" si="21"/>
        <v>0.15793217383148828</v>
      </c>
      <c r="T28" s="4">
        <f t="shared" si="21"/>
        <v>0.22250144864125132</v>
      </c>
      <c r="U28" s="4">
        <f t="shared" si="21"/>
        <v>0.18904632950609779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-0.53332109418028273</v>
      </c>
      <c r="I29" s="4">
        <f t="shared" si="22"/>
        <v>0.13219704843067967</v>
      </c>
      <c r="J29" s="4">
        <f t="shared" si="22"/>
        <v>1.9927920288318798E-2</v>
      </c>
      <c r="K29" s="4">
        <f t="shared" si="22"/>
        <v>-0.16007834757834749</v>
      </c>
      <c r="L29" s="4">
        <f t="shared" si="22"/>
        <v>0.35423197492163006</v>
      </c>
      <c r="M29" s="4">
        <f t="shared" si="22"/>
        <v>-0.28598484848484851</v>
      </c>
      <c r="N29" s="4">
        <f t="shared" si="22"/>
        <v>-5.8518398443832054E-2</v>
      </c>
      <c r="O29" s="4">
        <f t="shared" si="22"/>
        <v>7.9817959040784092E-2</v>
      </c>
      <c r="P29" s="4">
        <f t="shared" si="22"/>
        <v>0.2550527240773286</v>
      </c>
      <c r="Q29" s="4">
        <f t="shared" si="22"/>
        <v>-5.1073587658953423E-2</v>
      </c>
      <c r="R29" s="4">
        <f t="shared" si="22"/>
        <v>0.6968517863459498</v>
      </c>
      <c r="S29" s="4">
        <f t="shared" si="22"/>
        <v>-0.29694105943795079</v>
      </c>
      <c r="T29" s="4">
        <f t="shared" si="22"/>
        <v>-3.2483156881616973E-2</v>
      </c>
      <c r="U29" s="4">
        <f t="shared" si="22"/>
        <v>4.8435923309788138E-2</v>
      </c>
      <c r="V29" s="4">
        <f t="shared" si="22"/>
        <v>0.20121212121212123</v>
      </c>
      <c r="W29" s="4">
        <f t="shared" si="22"/>
        <v>0.11036339165545092</v>
      </c>
      <c r="X29" s="4">
        <f t="shared" si="22"/>
        <v>0.53433144037170865</v>
      </c>
      <c r="Y29" s="4">
        <f t="shared" si="22"/>
        <v>0.26767015706806296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0.1366243436460241</v>
      </c>
      <c r="I30" s="4">
        <f t="shared" si="23"/>
        <v>3.6653561844044905E-2</v>
      </c>
      <c r="J30" s="4">
        <f t="shared" si="23"/>
        <v>-0.20770809633887091</v>
      </c>
      <c r="K30" s="4">
        <f t="shared" si="23"/>
        <v>6.0191909815481397</v>
      </c>
      <c r="L30" s="4">
        <f t="shared" si="23"/>
        <v>-4.5992476784912709E-2</v>
      </c>
      <c r="M30" s="4">
        <f t="shared" si="23"/>
        <v>-8.2794660347444232E-2</v>
      </c>
      <c r="N30" s="4">
        <f t="shared" si="23"/>
        <v>-0.37621343995518824</v>
      </c>
      <c r="O30" s="4">
        <f t="shared" si="23"/>
        <v>-7.9032376670309379E-3</v>
      </c>
      <c r="P30" s="4">
        <f t="shared" si="23"/>
        <v>-7.2572660466573027E-2</v>
      </c>
      <c r="Q30" s="4">
        <f t="shared" si="23"/>
        <v>0.16437816538354413</v>
      </c>
      <c r="R30" s="4">
        <f t="shared" si="23"/>
        <v>-5.1157866864147375E-2</v>
      </c>
      <c r="S30" s="4">
        <f t="shared" si="23"/>
        <v>1.9718271210950874E-2</v>
      </c>
      <c r="T30" s="4">
        <f t="shared" si="23"/>
        <v>-1.0718192784980134E-2</v>
      </c>
      <c r="U30" s="4">
        <f t="shared" si="23"/>
        <v>0.45583896416591302</v>
      </c>
      <c r="V30" s="4">
        <f t="shared" si="23"/>
        <v>-0.1203322038877542</v>
      </c>
      <c r="W30" s="4">
        <f t="shared" si="23"/>
        <v>0.61132576244139669</v>
      </c>
      <c r="X30" s="4">
        <f t="shared" si="23"/>
        <v>0.33755456219519409</v>
      </c>
      <c r="Y30" s="4">
        <f t="shared" si="23"/>
        <v>-0.13887342223985105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984.09</v>
      </c>
      <c r="H32" s="3">
        <f>IFERROR(INDEX(D32:G32,COUNT(D32:G32)),"")</f>
        <v>984.09</v>
      </c>
      <c r="I32" s="3">
        <f t="shared" ref="I32:Z32" si="24">IFERROR(INDEX(I51:I500,MATCH($C$32,$C$51:$C$500,0)),"")</f>
        <v>991.42</v>
      </c>
      <c r="J32" s="3">
        <f t="shared" si="24"/>
        <v>922.37</v>
      </c>
      <c r="K32" s="3">
        <f t="shared" si="24"/>
        <v>870.04</v>
      </c>
      <c r="L32" s="3">
        <f t="shared" si="24"/>
        <v>868.47</v>
      </c>
      <c r="M32" s="3">
        <f t="shared" si="24"/>
        <v>831.4</v>
      </c>
      <c r="N32" s="3">
        <f t="shared" si="24"/>
        <v>802.22</v>
      </c>
      <c r="O32" s="3">
        <f t="shared" si="24"/>
        <v>745.06</v>
      </c>
      <c r="P32" s="3">
        <f t="shared" si="24"/>
        <v>680.56</v>
      </c>
      <c r="Q32" s="3">
        <f t="shared" si="24"/>
        <v>623.02</v>
      </c>
      <c r="R32" s="3">
        <f t="shared" si="24"/>
        <v>576.29</v>
      </c>
      <c r="S32" s="3">
        <f t="shared" si="24"/>
        <v>430.45</v>
      </c>
      <c r="T32" s="3">
        <f t="shared" si="24"/>
        <v>403.65</v>
      </c>
      <c r="U32" s="3">
        <f t="shared" si="24"/>
        <v>393.48</v>
      </c>
      <c r="V32" s="3">
        <f t="shared" si="24"/>
        <v>295.97000000000003</v>
      </c>
      <c r="W32" s="3">
        <f t="shared" si="24"/>
        <v>256.7</v>
      </c>
      <c r="X32" s="3">
        <f t="shared" si="24"/>
        <v>234.41</v>
      </c>
      <c r="Y32" s="3">
        <f t="shared" si="24"/>
        <v>199.48</v>
      </c>
      <c r="Z32" s="3">
        <f t="shared" si="24"/>
        <v>179.21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0.24</v>
      </c>
      <c r="H33" s="3">
        <f>IFERROR(INDEX(D33:G33,COUNT(D33:G33)),"")</f>
        <v>0.24</v>
      </c>
      <c r="I33" s="3">
        <f t="shared" ref="I33:Z33" si="25">IFERROR(INDEX(I51:I500,MATCH($C$33,$C$51:$C$500,0)),"")</f>
        <v>0.26</v>
      </c>
      <c r="J33" s="3">
        <f t="shared" si="25"/>
        <v>0.47</v>
      </c>
      <c r="K33" s="3">
        <f t="shared" si="25"/>
        <v>0.3</v>
      </c>
      <c r="L33" s="3">
        <f t="shared" si="25"/>
        <v>0.41</v>
      </c>
      <c r="M33" s="3">
        <f t="shared" si="25"/>
        <v>0.21</v>
      </c>
      <c r="N33" s="3">
        <f t="shared" si="25"/>
        <v>0.31</v>
      </c>
      <c r="O33" s="3">
        <f t="shared" si="25"/>
        <v>0.41</v>
      </c>
      <c r="P33" s="3">
        <f t="shared" si="25"/>
        <v>0.39</v>
      </c>
      <c r="Q33" s="3">
        <f t="shared" si="25"/>
        <v>0.4</v>
      </c>
      <c r="R33" s="3">
        <f t="shared" si="25"/>
        <v>0.3</v>
      </c>
      <c r="S33" s="3">
        <f t="shared" si="25"/>
        <v>0.43</v>
      </c>
      <c r="T33" s="3">
        <f t="shared" si="25"/>
        <v>0.74</v>
      </c>
      <c r="U33" s="3">
        <f t="shared" si="25"/>
        <v>0.5</v>
      </c>
      <c r="V33" s="3">
        <f t="shared" si="25"/>
        <v>0.46</v>
      </c>
      <c r="W33" s="3">
        <f t="shared" si="25"/>
        <v>0.45</v>
      </c>
      <c r="X33" s="3">
        <f t="shared" si="25"/>
        <v>0.9</v>
      </c>
      <c r="Y33" s="3">
        <f t="shared" si="25"/>
        <v>0.71</v>
      </c>
      <c r="Z33" s="3">
        <f t="shared" si="25"/>
        <v>0.46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9.2100000000000009</v>
      </c>
      <c r="H34" s="3">
        <f>IFERROR(INDEX(D34:G34,COUNT(D34:G34)),"")</f>
        <v>9.2100000000000009</v>
      </c>
      <c r="I34" s="3">
        <f t="shared" ref="I34:Z34" si="26">IFERROR(INDEX(I51:I500,MATCH($C$34,$C$51:$C$500,0)),"")</f>
        <v>4.74</v>
      </c>
      <c r="J34" s="3">
        <f t="shared" si="26"/>
        <v>8.94</v>
      </c>
      <c r="K34" s="3">
        <f t="shared" si="26"/>
        <v>5.6</v>
      </c>
      <c r="L34" s="3">
        <f t="shared" si="26"/>
        <v>6.37</v>
      </c>
      <c r="M34" s="3">
        <f t="shared" si="26"/>
        <v>4.1500000000000004</v>
      </c>
      <c r="N34" s="3">
        <f t="shared" si="26"/>
        <v>4.24</v>
      </c>
      <c r="O34" s="3">
        <f t="shared" si="26"/>
        <v>4.9000000000000004</v>
      </c>
      <c r="P34" s="3">
        <f t="shared" si="26"/>
        <v>4.6900000000000004</v>
      </c>
      <c r="Q34" s="3">
        <f t="shared" si="26"/>
        <v>5.45</v>
      </c>
      <c r="R34" s="3">
        <f t="shared" si="26"/>
        <v>3.59</v>
      </c>
      <c r="S34" s="3">
        <f t="shared" si="26"/>
        <v>6.54</v>
      </c>
      <c r="T34" s="3">
        <f t="shared" si="26"/>
        <v>7.44</v>
      </c>
      <c r="U34" s="3">
        <f t="shared" si="26"/>
        <v>4.6900000000000004</v>
      </c>
      <c r="V34" s="3">
        <f t="shared" si="26"/>
        <v>3.41</v>
      </c>
      <c r="W34" s="3">
        <f t="shared" si="26"/>
        <v>3.48</v>
      </c>
      <c r="X34" s="3">
        <f t="shared" si="26"/>
        <v>7.1</v>
      </c>
      <c r="Y34" s="3">
        <f t="shared" si="26"/>
        <v>7.28</v>
      </c>
      <c r="Z34" s="3">
        <f t="shared" si="26"/>
        <v>5.43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2.2200000000000002</v>
      </c>
      <c r="H35" s="3">
        <f>IFERROR(INDEX(D35:G35,COUNT(D35:G35)),"")</f>
        <v>2.2200000000000002</v>
      </c>
      <c r="I35" s="3">
        <f t="shared" ref="I35:Z35" si="27">IFERROR(INDEX(I51:I500,MATCH($C$35,$C$51:$C$500,0)),"")</f>
        <v>0.7</v>
      </c>
      <c r="J35" s="3">
        <f t="shared" si="27"/>
        <v>1.2</v>
      </c>
      <c r="K35" s="3">
        <f t="shared" si="27"/>
        <v>0.57999999999999996</v>
      </c>
      <c r="L35" s="3">
        <f t="shared" si="27"/>
        <v>5.56</v>
      </c>
      <c r="M35" s="3">
        <f t="shared" si="27"/>
        <v>2.5499999999999998</v>
      </c>
      <c r="N35" s="3">
        <f t="shared" si="27"/>
        <v>3.34</v>
      </c>
      <c r="O35" s="3">
        <f t="shared" si="27"/>
        <v>2.56</v>
      </c>
      <c r="P35" s="3">
        <f t="shared" si="27"/>
        <v>2.25</v>
      </c>
      <c r="Q35" s="3">
        <f t="shared" si="27"/>
        <v>1.93</v>
      </c>
      <c r="R35" s="3">
        <f t="shared" si="27"/>
        <v>1.56</v>
      </c>
      <c r="S35" s="3">
        <f t="shared" si="27"/>
        <v>1.59</v>
      </c>
      <c r="T35" s="3">
        <f t="shared" si="27"/>
        <v>2.63</v>
      </c>
      <c r="U35" s="3">
        <f t="shared" si="27"/>
        <v>1.69</v>
      </c>
      <c r="V35" s="3">
        <f t="shared" si="27"/>
        <v>1.71</v>
      </c>
      <c r="W35" s="3">
        <f t="shared" si="27"/>
        <v>1.28</v>
      </c>
      <c r="X35" s="3">
        <f t="shared" si="27"/>
        <v>3.79</v>
      </c>
      <c r="Y35" s="3">
        <f t="shared" si="27"/>
        <v>3.38</v>
      </c>
      <c r="Z35" s="3">
        <f t="shared" si="27"/>
        <v>1.72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0.2412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3377783000000</v>
      </c>
      <c r="E51" s="5">
        <v>1595960000000</v>
      </c>
      <c r="F51" s="5">
        <v>3624870000000</v>
      </c>
      <c r="G51" s="5">
        <v>3754960000000</v>
      </c>
      <c r="I51" s="5">
        <v>11887069000000</v>
      </c>
      <c r="J51" s="5">
        <v>11466771000000</v>
      </c>
      <c r="K51" s="5">
        <v>14472912000000</v>
      </c>
      <c r="L51" s="5">
        <v>2061906000000</v>
      </c>
      <c r="M51" s="5">
        <v>2161310000000</v>
      </c>
      <c r="N51" s="5">
        <v>2356408000000</v>
      </c>
      <c r="O51" s="5">
        <v>3777587000000</v>
      </c>
      <c r="P51" s="5">
        <v>3807680000000</v>
      </c>
      <c r="Q51" s="5">
        <v>4105637000000</v>
      </c>
      <c r="R51" s="5">
        <v>3526034000000</v>
      </c>
      <c r="S51" s="5">
        <v>3716144000000</v>
      </c>
      <c r="T51" s="5">
        <v>3644285000000</v>
      </c>
      <c r="U51" s="5">
        <v>3248895000000</v>
      </c>
      <c r="V51" s="5">
        <v>2215826000000</v>
      </c>
      <c r="W51" s="5">
        <v>2518935000000</v>
      </c>
      <c r="X51" s="5">
        <v>1335803000000</v>
      </c>
      <c r="Y51" s="5">
        <v>1002025000000</v>
      </c>
      <c r="Z51" s="5">
        <v>1163137000000</v>
      </c>
    </row>
    <row r="52" spans="2:26" ht="15.5" x14ac:dyDescent="0.35">
      <c r="C52" t="s">
        <v>1139</v>
      </c>
      <c r="D52" s="5">
        <v>107167000000</v>
      </c>
      <c r="E52" s="5">
        <v>102369000000</v>
      </c>
      <c r="F52" s="5">
        <v>65678000000</v>
      </c>
      <c r="G52" s="5">
        <v>74702000000</v>
      </c>
      <c r="I52" s="5">
        <v>334343000000</v>
      </c>
      <c r="J52" s="5">
        <v>436888000000</v>
      </c>
      <c r="K52" s="5">
        <v>451417000000</v>
      </c>
    </row>
    <row r="53" spans="2:26" ht="15.5" x14ac:dyDescent="0.35">
      <c r="C53" t="s">
        <v>794</v>
      </c>
      <c r="D53" s="5">
        <v>-1507461000000</v>
      </c>
      <c r="E53" s="5">
        <v>-1549494000000</v>
      </c>
      <c r="F53" s="5">
        <v>-1665924000000</v>
      </c>
      <c r="G53" s="5">
        <v>-1679189000000</v>
      </c>
      <c r="I53" s="5">
        <v>-6656880000000</v>
      </c>
      <c r="J53" s="5">
        <v>-6545430000000</v>
      </c>
      <c r="K53" s="5">
        <v>-5381905000000</v>
      </c>
    </row>
    <row r="54" spans="2:26" ht="15.5" x14ac:dyDescent="0.35">
      <c r="C54" t="s">
        <v>809</v>
      </c>
      <c r="E54" s="5">
        <v>-1690721000000</v>
      </c>
      <c r="F54" s="5">
        <v>633519000000</v>
      </c>
      <c r="G54" s="5">
        <v>1057202000000</v>
      </c>
      <c r="K54" s="5">
        <v>2201896000000</v>
      </c>
      <c r="L54" s="5">
        <v>2246217000000</v>
      </c>
      <c r="M54" s="5">
        <v>2364305000000</v>
      </c>
      <c r="N54" s="5">
        <v>2511634000000</v>
      </c>
      <c r="O54" s="5">
        <v>3920930000000</v>
      </c>
      <c r="P54" s="5">
        <v>3920228000000</v>
      </c>
      <c r="Q54" s="5">
        <v>4209352000000</v>
      </c>
      <c r="R54" s="5">
        <v>3602671000000</v>
      </c>
      <c r="S54" s="5">
        <v>3775395000000</v>
      </c>
      <c r="T54" s="5">
        <v>3700564000000</v>
      </c>
      <c r="U54" s="5">
        <v>3294966000000</v>
      </c>
      <c r="V54" s="5">
        <v>2261638000000</v>
      </c>
      <c r="X54" s="5">
        <v>1380179000000</v>
      </c>
      <c r="Y54" s="5">
        <v>1038399000000</v>
      </c>
      <c r="Z54" s="5">
        <v>1185885000000</v>
      </c>
    </row>
    <row r="55" spans="2:26" ht="15.5" x14ac:dyDescent="0.35">
      <c r="C55" t="s">
        <v>1885</v>
      </c>
      <c r="E55" s="5">
        <v>245376000000</v>
      </c>
      <c r="F55" s="5">
        <v>-68535000000</v>
      </c>
      <c r="G55" s="5">
        <v>-176841000000</v>
      </c>
      <c r="K55" s="5">
        <v>-190216000000</v>
      </c>
      <c r="L55" s="5">
        <v>-176014000000</v>
      </c>
      <c r="M55" s="5">
        <v>-186010000000</v>
      </c>
      <c r="N55" s="5">
        <v>-169535000000</v>
      </c>
      <c r="O55" s="5">
        <v>-139007000000</v>
      </c>
      <c r="P55" s="5">
        <v>-107964000000</v>
      </c>
      <c r="Q55" s="5">
        <v>-100035000000</v>
      </c>
      <c r="R55" s="5">
        <v>-74821000000</v>
      </c>
      <c r="S55" s="5">
        <v>-56918000000</v>
      </c>
      <c r="T55" s="5">
        <v>-54515000000</v>
      </c>
      <c r="U55" s="5">
        <v>-49227000000</v>
      </c>
      <c r="V55" s="5">
        <v>-44332000000</v>
      </c>
      <c r="X55" s="5">
        <v>-40004000000</v>
      </c>
      <c r="Y55" s="5">
        <v>-35479000000</v>
      </c>
      <c r="Z55" s="5">
        <v>-22746000000</v>
      </c>
    </row>
    <row r="56" spans="2:26" ht="15.5" x14ac:dyDescent="0.35">
      <c r="C56" t="s">
        <v>810</v>
      </c>
      <c r="E56" s="5">
        <v>-3247000000</v>
      </c>
      <c r="F56" s="5">
        <v>493000000</v>
      </c>
      <c r="G56" s="5">
        <v>2754000000</v>
      </c>
      <c r="K56" s="5">
        <v>-15903000000</v>
      </c>
      <c r="L56" s="5">
        <v>-8282000000</v>
      </c>
      <c r="M56" s="5">
        <v>-4437000000</v>
      </c>
      <c r="N56" s="5">
        <v>-1941000000</v>
      </c>
      <c r="O56" s="5">
        <v>-4978000000</v>
      </c>
      <c r="P56" s="5">
        <v>-5725000000</v>
      </c>
      <c r="Q56" s="5">
        <v>-4312000000</v>
      </c>
      <c r="R56" s="5">
        <v>-2615000000</v>
      </c>
      <c r="S56" s="5">
        <v>-2634000000</v>
      </c>
      <c r="T56" s="5">
        <v>-2316000000</v>
      </c>
      <c r="U56" s="5">
        <v>1183000000</v>
      </c>
      <c r="V56" s="5">
        <v>-1480000000</v>
      </c>
      <c r="X56" s="5">
        <v>-4372000000</v>
      </c>
      <c r="Y56" s="5">
        <v>-895000000</v>
      </c>
      <c r="Z56" s="5">
        <v>-2000000</v>
      </c>
    </row>
    <row r="57" spans="2:26" ht="15.5" x14ac:dyDescent="0.35">
      <c r="C57" t="s">
        <v>811</v>
      </c>
      <c r="L57" s="5">
        <v>511366000000</v>
      </c>
      <c r="M57" s="5">
        <v>578434000000</v>
      </c>
      <c r="N57" s="5">
        <v>661024000000</v>
      </c>
      <c r="O57" s="5">
        <v>652980000000</v>
      </c>
      <c r="P57" s="5">
        <v>755896000000</v>
      </c>
      <c r="Q57" s="5">
        <v>710595000000</v>
      </c>
      <c r="R57" s="5">
        <v>655575000000</v>
      </c>
      <c r="S57" s="5">
        <v>784474000000</v>
      </c>
      <c r="T57" s="5">
        <v>589493000000</v>
      </c>
      <c r="U57" s="5">
        <v>379586000000</v>
      </c>
      <c r="V57" s="5">
        <v>172148000000</v>
      </c>
      <c r="X57" s="5">
        <v>1022705000000</v>
      </c>
      <c r="Y57" s="5">
        <v>1070210000000</v>
      </c>
      <c r="Z57" s="5">
        <v>61865000000</v>
      </c>
    </row>
    <row r="58" spans="2:26" ht="15.5" x14ac:dyDescent="0.35">
      <c r="C58" t="s">
        <v>1888</v>
      </c>
      <c r="D58" s="5">
        <v>117453000000</v>
      </c>
      <c r="E58" s="5">
        <v>35295000000</v>
      </c>
      <c r="F58" s="5">
        <v>101096000000</v>
      </c>
      <c r="G58" s="5">
        <v>75348000000</v>
      </c>
      <c r="I58" s="5">
        <v>287204000000</v>
      </c>
      <c r="J58" s="5">
        <v>161215000000</v>
      </c>
      <c r="K58" s="5">
        <v>311277000000</v>
      </c>
    </row>
    <row r="59" spans="2:26" ht="15.5" x14ac:dyDescent="0.35">
      <c r="C59" t="s">
        <v>1889</v>
      </c>
      <c r="E59" s="5">
        <v>-50346000000</v>
      </c>
      <c r="F59" s="5">
        <v>59881000000</v>
      </c>
      <c r="G59" s="5">
        <v>-9535000000</v>
      </c>
      <c r="K59" s="5">
        <v>34013000000</v>
      </c>
    </row>
    <row r="60" spans="2:26" ht="15.5" x14ac:dyDescent="0.35">
      <c r="C60" t="s">
        <v>185</v>
      </c>
      <c r="F60" s="5">
        <v>10000000000</v>
      </c>
      <c r="G60" s="5">
        <v>-10000000000</v>
      </c>
    </row>
    <row r="61" spans="2:26" ht="15.5" x14ac:dyDescent="0.35">
      <c r="C61" t="s">
        <v>98</v>
      </c>
      <c r="D61" s="5">
        <v>-1861854000000</v>
      </c>
      <c r="E61" s="5">
        <v>137948000000</v>
      </c>
      <c r="F61" s="5">
        <v>407716000000</v>
      </c>
      <c r="G61" s="5">
        <v>317154000000</v>
      </c>
      <c r="I61" s="5">
        <v>1032602000000</v>
      </c>
      <c r="J61" s="5">
        <v>-114978000000</v>
      </c>
      <c r="K61" s="5">
        <v>-175913000000</v>
      </c>
      <c r="L61" s="5">
        <v>-315511000000</v>
      </c>
      <c r="M61" s="5">
        <v>-417169000000</v>
      </c>
      <c r="N61" s="5">
        <v>917635000000</v>
      </c>
      <c r="O61" s="5">
        <v>139313000000</v>
      </c>
      <c r="P61" s="5">
        <v>-36337000000</v>
      </c>
      <c r="Q61" s="5">
        <v>73568000000</v>
      </c>
      <c r="R61" s="5">
        <v>3144591000000</v>
      </c>
      <c r="S61" s="5">
        <v>-4670000000</v>
      </c>
      <c r="T61" s="5">
        <v>42579000000</v>
      </c>
      <c r="U61" s="5">
        <v>-68395000000</v>
      </c>
      <c r="V61" s="5">
        <v>16599000000</v>
      </c>
      <c r="W61" s="5">
        <v>3271000000</v>
      </c>
    </row>
    <row r="62" spans="2:26" ht="15.5" x14ac:dyDescent="0.35">
      <c r="C62" t="s">
        <v>87</v>
      </c>
      <c r="D62" s="5">
        <v>-1936167000000</v>
      </c>
      <c r="E62" s="5">
        <v>-266014000000</v>
      </c>
      <c r="F62" s="5">
        <v>-2389576000000</v>
      </c>
      <c r="G62" s="5">
        <v>-2904547000000</v>
      </c>
      <c r="I62" s="5">
        <v>-7365061000000</v>
      </c>
      <c r="J62" s="5">
        <v>-7412218000000</v>
      </c>
      <c r="K62" s="5">
        <v>-10150192000000</v>
      </c>
      <c r="L62" s="5">
        <v>-2100124000000</v>
      </c>
      <c r="M62" s="5">
        <v>-2263257000000</v>
      </c>
      <c r="N62" s="5">
        <v>-2260681000000</v>
      </c>
      <c r="O62" s="5">
        <v>-3830318000000</v>
      </c>
      <c r="P62" s="5">
        <v>-3756140000000</v>
      </c>
      <c r="Q62" s="5">
        <v>-4458567000000</v>
      </c>
      <c r="R62" s="5">
        <v>-3852016000000</v>
      </c>
      <c r="S62" s="5">
        <v>-3848593000000</v>
      </c>
      <c r="T62" s="5">
        <v>-4098166000000</v>
      </c>
      <c r="U62" s="5">
        <v>-3475152000000</v>
      </c>
      <c r="V62" s="5">
        <v>-2385844000000</v>
      </c>
      <c r="W62" s="5">
        <v>-2468850000000</v>
      </c>
      <c r="X62" s="5">
        <v>-1684851000000</v>
      </c>
      <c r="Y62" s="5">
        <v>-1604654000000</v>
      </c>
      <c r="Z62" s="5">
        <v>-850247000000</v>
      </c>
    </row>
    <row r="63" spans="2:26" ht="15.5" x14ac:dyDescent="0.35">
      <c r="C63" t="s">
        <v>813</v>
      </c>
      <c r="E63" s="5">
        <v>1028885000000</v>
      </c>
      <c r="F63" s="5">
        <v>-397831000000</v>
      </c>
      <c r="G63" s="5">
        <v>-631054000000</v>
      </c>
      <c r="K63" s="5">
        <v>-1521673000000</v>
      </c>
      <c r="L63" s="5">
        <v>-1863122000000</v>
      </c>
      <c r="M63" s="5">
        <v>-1590340000000</v>
      </c>
      <c r="N63" s="5">
        <v>-1733109000000</v>
      </c>
      <c r="O63" s="5">
        <v>-3424168000000</v>
      </c>
      <c r="P63" s="5">
        <v>-3218860000000</v>
      </c>
      <c r="Q63" s="5">
        <v>-4148041000000</v>
      </c>
      <c r="R63" s="5">
        <v>-3332354000000</v>
      </c>
      <c r="S63" s="5">
        <v>-4137398000000</v>
      </c>
      <c r="T63" s="5">
        <v>-2355867000000</v>
      </c>
      <c r="U63" s="5">
        <v>-3252892000000</v>
      </c>
      <c r="V63" s="5">
        <v>-2077822000000</v>
      </c>
      <c r="X63" s="5">
        <v>-1226796000000</v>
      </c>
      <c r="Y63" s="5">
        <v>-784550000000</v>
      </c>
      <c r="Z63" s="5">
        <v>-1476600000000</v>
      </c>
    </row>
    <row r="64" spans="2:26" ht="15.5" x14ac:dyDescent="0.35">
      <c r="C64" t="s">
        <v>1890</v>
      </c>
      <c r="E64" s="5">
        <v>-199339000000</v>
      </c>
      <c r="F64" s="5">
        <v>88354000000</v>
      </c>
      <c r="G64" s="5">
        <v>110985000000</v>
      </c>
      <c r="K64" s="5">
        <v>244417000000</v>
      </c>
      <c r="L64" s="5">
        <v>224037000000</v>
      </c>
      <c r="M64" s="5">
        <v>276822000000</v>
      </c>
      <c r="N64" s="5">
        <v>150501000000</v>
      </c>
      <c r="O64" s="5">
        <v>121964000000</v>
      </c>
      <c r="P64" s="5">
        <v>68765000000</v>
      </c>
      <c r="Q64" s="5">
        <v>58567000000</v>
      </c>
      <c r="R64" s="5">
        <v>58223000000</v>
      </c>
      <c r="S64" s="5">
        <v>35925000000</v>
      </c>
      <c r="T64" s="5">
        <v>35348000000</v>
      </c>
      <c r="U64" s="5">
        <v>30161000000</v>
      </c>
      <c r="V64" s="5">
        <v>27799000000</v>
      </c>
      <c r="X64" s="5">
        <v>8206000000</v>
      </c>
      <c r="Y64" s="5">
        <v>6393000000</v>
      </c>
      <c r="Z64" s="5">
        <v>3623000000</v>
      </c>
    </row>
    <row r="65" spans="3:26" ht="15.5" x14ac:dyDescent="0.35">
      <c r="C65" t="s">
        <v>1892</v>
      </c>
      <c r="E65" s="5">
        <v>174513000000</v>
      </c>
      <c r="F65" s="5">
        <v>-92291000000</v>
      </c>
      <c r="G65" s="5">
        <v>-82222000000</v>
      </c>
      <c r="K65" s="5">
        <v>-12679000000</v>
      </c>
      <c r="L65" s="5">
        <v>274728000000</v>
      </c>
      <c r="M65" s="5">
        <v>-238054000000</v>
      </c>
      <c r="N65" s="5">
        <v>-2816000000</v>
      </c>
      <c r="O65" s="5">
        <v>153273000000</v>
      </c>
      <c r="P65" s="5">
        <v>-11456000000</v>
      </c>
      <c r="Q65" s="5">
        <v>178101000000</v>
      </c>
      <c r="R65" s="5">
        <v>-55607000000</v>
      </c>
      <c r="S65" s="5">
        <v>703170000000</v>
      </c>
      <c r="T65" s="5">
        <v>-1412885000000</v>
      </c>
      <c r="U65" s="5">
        <v>-11082000000</v>
      </c>
      <c r="V65" s="5">
        <v>-49048000000</v>
      </c>
      <c r="X65" s="5">
        <v>-224708000000</v>
      </c>
      <c r="Y65" s="5">
        <v>-665845000000</v>
      </c>
      <c r="Z65" s="5">
        <v>750636000000</v>
      </c>
    </row>
    <row r="66" spans="3:26" ht="15.5" x14ac:dyDescent="0.35">
      <c r="C66" t="s">
        <v>1893</v>
      </c>
      <c r="E66" s="5">
        <v>207615000000</v>
      </c>
      <c r="F66" s="5">
        <v>-83883000000</v>
      </c>
      <c r="G66" s="5">
        <v>-123732000000</v>
      </c>
      <c r="K66" s="5">
        <v>-417469000000</v>
      </c>
      <c r="L66" s="5">
        <v>-432285000000</v>
      </c>
      <c r="M66" s="5">
        <v>-417556000000</v>
      </c>
      <c r="N66" s="5">
        <v>-390063000000</v>
      </c>
      <c r="O66" s="5">
        <v>-361118000000</v>
      </c>
      <c r="P66" s="5">
        <v>-297577000000</v>
      </c>
      <c r="Q66" s="5">
        <v>-262277000000</v>
      </c>
      <c r="R66" s="5">
        <v>-216882000000</v>
      </c>
      <c r="S66" s="5">
        <v>-197148000000</v>
      </c>
      <c r="T66" s="5">
        <v>-169680000000</v>
      </c>
      <c r="U66" s="5">
        <v>-148451000000</v>
      </c>
      <c r="V66" s="5">
        <v>-152372000000</v>
      </c>
      <c r="X66" s="5">
        <v>-123406000000</v>
      </c>
      <c r="Y66" s="5">
        <v>-100808000000</v>
      </c>
      <c r="Z66" s="5">
        <v>-72810000000</v>
      </c>
    </row>
    <row r="67" spans="3:26" ht="15.5" x14ac:dyDescent="0.35">
      <c r="C67" t="s">
        <v>89</v>
      </c>
      <c r="L67" s="5">
        <v>-87924000000</v>
      </c>
      <c r="M67" s="5">
        <v>-74840000000</v>
      </c>
      <c r="N67" s="5">
        <v>-77114000000</v>
      </c>
      <c r="O67" s="5">
        <v>-97318000000</v>
      </c>
      <c r="P67" s="5">
        <v>-73287000000</v>
      </c>
      <c r="Q67" s="5">
        <v>-65916000000</v>
      </c>
      <c r="R67" s="5">
        <v>-84926000000</v>
      </c>
      <c r="S67" s="5">
        <v>-53372000000</v>
      </c>
      <c r="T67" s="5">
        <v>-39062000000</v>
      </c>
      <c r="U67" s="5">
        <v>-12437000000</v>
      </c>
      <c r="V67" s="5">
        <v>-12875000000</v>
      </c>
      <c r="X67" s="5">
        <v>-10484000000</v>
      </c>
      <c r="Y67" s="5">
        <v>-9305000000</v>
      </c>
      <c r="Z67" s="5">
        <v>-9737000000</v>
      </c>
    </row>
    <row r="68" spans="3:26" ht="15.5" x14ac:dyDescent="0.35">
      <c r="C68" t="s">
        <v>88</v>
      </c>
      <c r="D68" s="5">
        <v>-1585678000000</v>
      </c>
      <c r="E68" s="5">
        <v>-1349471000000</v>
      </c>
      <c r="F68" s="5">
        <v>-1511855000000</v>
      </c>
      <c r="G68" s="5">
        <v>-1516437000000</v>
      </c>
      <c r="I68" s="5">
        <v>-5926790000000</v>
      </c>
      <c r="J68" s="5">
        <v>-5736246000000</v>
      </c>
      <c r="K68" s="5">
        <v>-5603722000000</v>
      </c>
      <c r="L68" s="5">
        <v>-220927000000</v>
      </c>
      <c r="M68" s="5">
        <v>-233271000000</v>
      </c>
      <c r="N68" s="5">
        <v>-218110000000</v>
      </c>
      <c r="O68" s="5">
        <v>-234684000000</v>
      </c>
      <c r="P68" s="5">
        <v>-222230000000</v>
      </c>
      <c r="Q68" s="5">
        <v>-224262000000</v>
      </c>
      <c r="R68" s="5">
        <v>-221713000000</v>
      </c>
      <c r="S68" s="5">
        <v>-201175000000</v>
      </c>
      <c r="T68" s="5">
        <v>-151504000000</v>
      </c>
      <c r="U68" s="5">
        <v>-148884000000</v>
      </c>
      <c r="V68" s="5">
        <v>-98395000000</v>
      </c>
      <c r="X68" s="5">
        <v>-67732000000</v>
      </c>
      <c r="Y68" s="5">
        <v>-50502000000</v>
      </c>
      <c r="Z68" s="5">
        <v>-42432000000</v>
      </c>
    </row>
    <row r="69" spans="3:26" ht="15.5" x14ac:dyDescent="0.35">
      <c r="C69" t="s">
        <v>91</v>
      </c>
      <c r="D69" s="5">
        <v>1441616000000</v>
      </c>
      <c r="E69" s="5">
        <v>1329946000000</v>
      </c>
      <c r="F69" s="5">
        <v>1235294000000</v>
      </c>
      <c r="G69" s="5">
        <v>850413000000</v>
      </c>
      <c r="I69" s="5">
        <v>4522008000000</v>
      </c>
      <c r="J69" s="5">
        <v>4054553000000</v>
      </c>
      <c r="K69" s="5">
        <v>4322720000000</v>
      </c>
      <c r="L69" s="5">
        <v>-38218000000</v>
      </c>
      <c r="M69" s="5">
        <v>-101947000000</v>
      </c>
      <c r="N69" s="5">
        <v>95727000000</v>
      </c>
      <c r="O69" s="5">
        <v>-52731000000</v>
      </c>
      <c r="P69" s="5">
        <v>51540000000</v>
      </c>
      <c r="Q69" s="5">
        <v>-352930000000</v>
      </c>
      <c r="R69" s="5">
        <v>-325982000000</v>
      </c>
      <c r="S69" s="5">
        <v>-132449000000</v>
      </c>
      <c r="T69" s="5">
        <v>-453881000000</v>
      </c>
      <c r="U69" s="5">
        <v>-226257000000</v>
      </c>
      <c r="V69" s="5">
        <v>-170018000000</v>
      </c>
      <c r="W69" s="5">
        <v>50085000000</v>
      </c>
      <c r="X69" s="5">
        <v>-349048000000</v>
      </c>
      <c r="Y69" s="5">
        <v>-602629000000</v>
      </c>
      <c r="Z69" s="5">
        <v>312890000000</v>
      </c>
    </row>
    <row r="70" spans="3:26" ht="15.5" x14ac:dyDescent="0.35">
      <c r="C70" t="s">
        <v>92</v>
      </c>
      <c r="D70" s="5">
        <v>27940000000</v>
      </c>
      <c r="E70" s="5">
        <v>83758000000</v>
      </c>
      <c r="F70" s="5">
        <v>-139486000000</v>
      </c>
      <c r="G70" s="5">
        <v>124941000000</v>
      </c>
      <c r="I70" s="5">
        <v>65637000000</v>
      </c>
      <c r="J70" s="5">
        <v>-67665000000</v>
      </c>
      <c r="K70" s="5">
        <v>82881000000</v>
      </c>
      <c r="L70" s="5">
        <v>2005079000000</v>
      </c>
      <c r="M70" s="5">
        <v>1600659000000</v>
      </c>
      <c r="N70" s="5">
        <v>1946525000000</v>
      </c>
      <c r="O70" s="5">
        <v>2203262000000</v>
      </c>
      <c r="P70" s="5">
        <v>1943584000000</v>
      </c>
      <c r="Q70" s="5">
        <v>1975246000000</v>
      </c>
      <c r="R70" s="5">
        <v>2004811000000</v>
      </c>
      <c r="S70" s="5">
        <v>1180545000000</v>
      </c>
      <c r="T70" s="5">
        <v>1868696000000</v>
      </c>
      <c r="U70" s="5">
        <v>1426862000000</v>
      </c>
      <c r="V70" s="5">
        <v>1281504000000</v>
      </c>
      <c r="W70" s="5">
        <v>875068000000</v>
      </c>
      <c r="X70" s="5">
        <v>1074839000000</v>
      </c>
      <c r="Y70" s="5">
        <v>1073010000000</v>
      </c>
      <c r="Z70" s="5">
        <v>65169000000</v>
      </c>
    </row>
    <row r="71" spans="3:26" ht="15.5" x14ac:dyDescent="0.35">
      <c r="C71" t="s">
        <v>97</v>
      </c>
      <c r="D71" s="5">
        <v>2427000000</v>
      </c>
      <c r="E71" s="5">
        <v>25675000000</v>
      </c>
      <c r="F71" s="5">
        <v>-99131000000</v>
      </c>
      <c r="G71" s="5">
        <v>136163000000</v>
      </c>
      <c r="I71" s="5">
        <v>55583000000</v>
      </c>
      <c r="J71" s="5">
        <v>31253000000</v>
      </c>
      <c r="K71" s="5">
        <v>52168000000</v>
      </c>
      <c r="L71" s="5">
        <v>1402558000000</v>
      </c>
      <c r="M71" s="5">
        <v>951064000000</v>
      </c>
      <c r="N71" s="5">
        <v>1430419000000</v>
      </c>
      <c r="O71" s="5">
        <v>1566348000000</v>
      </c>
      <c r="P71" s="5">
        <v>1456484000000</v>
      </c>
      <c r="Q71" s="5">
        <v>1115205000000</v>
      </c>
      <c r="R71" s="5">
        <v>1172858000000</v>
      </c>
      <c r="S71" s="5">
        <v>654052000000</v>
      </c>
      <c r="T71" s="5">
        <v>1086482000000</v>
      </c>
      <c r="U71" s="5">
        <v>1042279000000</v>
      </c>
      <c r="V71" s="5">
        <v>971999000000</v>
      </c>
    </row>
    <row r="72" spans="3:26" ht="15.5" x14ac:dyDescent="0.35">
      <c r="C72" t="s">
        <v>99</v>
      </c>
      <c r="D72" s="5">
        <v>27940000000</v>
      </c>
      <c r="E72" s="5">
        <v>83758000000</v>
      </c>
      <c r="F72" s="5">
        <v>-139486000000</v>
      </c>
      <c r="G72" s="5">
        <v>124941000000</v>
      </c>
      <c r="I72" s="5">
        <v>65637000000</v>
      </c>
      <c r="J72" s="5">
        <v>-67665000000</v>
      </c>
      <c r="K72" s="5">
        <v>82881000000</v>
      </c>
      <c r="L72" s="5">
        <v>2005079000000</v>
      </c>
      <c r="M72" s="5">
        <v>1600659000000</v>
      </c>
      <c r="N72" s="5">
        <v>1946525000000</v>
      </c>
      <c r="O72" s="5">
        <v>2203262000000</v>
      </c>
      <c r="P72" s="5">
        <v>1943584000000</v>
      </c>
      <c r="Q72" s="5">
        <v>1975246000000</v>
      </c>
      <c r="R72" s="5">
        <v>2004811000000</v>
      </c>
      <c r="S72" s="5">
        <v>1180545000000</v>
      </c>
      <c r="T72" s="5">
        <v>1868696000000</v>
      </c>
      <c r="U72" s="5">
        <v>1426862000000</v>
      </c>
      <c r="V72" s="5">
        <v>1281504000000</v>
      </c>
      <c r="W72" s="5">
        <v>875068000000</v>
      </c>
      <c r="X72" s="5">
        <v>1074839000000</v>
      </c>
      <c r="Y72" s="5">
        <v>1073010000000</v>
      </c>
      <c r="Z72" s="5">
        <v>65169000000</v>
      </c>
    </row>
    <row r="73" spans="3:26" ht="15.5" x14ac:dyDescent="0.35">
      <c r="C73" t="s">
        <v>28</v>
      </c>
      <c r="D73" s="5">
        <v>1469556000000</v>
      </c>
      <c r="E73" s="5">
        <v>1413704000000</v>
      </c>
      <c r="F73" s="5">
        <v>1095808000000</v>
      </c>
      <c r="G73" s="5">
        <v>975354000000</v>
      </c>
      <c r="I73" s="5">
        <v>4587645000000</v>
      </c>
      <c r="J73" s="5">
        <v>3986888000000</v>
      </c>
      <c r="K73" s="5">
        <v>4405601000000</v>
      </c>
      <c r="L73" s="5">
        <v>1966861000000</v>
      </c>
      <c r="M73" s="5">
        <v>1498712000000</v>
      </c>
      <c r="N73" s="5">
        <v>2042252000000</v>
      </c>
      <c r="O73" s="5">
        <v>2150531000000</v>
      </c>
      <c r="P73" s="5">
        <v>1995124000000</v>
      </c>
      <c r="Q73" s="5">
        <v>1622316000000</v>
      </c>
      <c r="R73" s="5">
        <v>1678829000000</v>
      </c>
      <c r="S73" s="5">
        <v>1048096000000</v>
      </c>
      <c r="T73" s="5">
        <v>1414815000000</v>
      </c>
      <c r="U73" s="5">
        <v>1200605000000</v>
      </c>
      <c r="V73" s="5">
        <v>1111486000000</v>
      </c>
      <c r="W73" s="5">
        <v>925153000000</v>
      </c>
      <c r="X73" s="5">
        <v>725791000000</v>
      </c>
      <c r="Y73" s="5">
        <v>470381000000</v>
      </c>
      <c r="Z73" s="5">
        <v>378059000000</v>
      </c>
    </row>
    <row r="74" spans="3:26" ht="15.5" x14ac:dyDescent="0.35">
      <c r="C74" t="s">
        <v>27</v>
      </c>
      <c r="D74" s="5">
        <v>-204222000000</v>
      </c>
      <c r="E74" s="5">
        <v>-462330000000</v>
      </c>
      <c r="F74" s="5">
        <v>-212403000000</v>
      </c>
      <c r="G74" s="5">
        <v>-182136000000</v>
      </c>
      <c r="I74" s="5">
        <v>-1076579000000</v>
      </c>
      <c r="J74" s="5">
        <v>-735329000000</v>
      </c>
      <c r="K74" s="5">
        <v>-798267000000</v>
      </c>
      <c r="L74" s="5">
        <v>17988000000</v>
      </c>
      <c r="M74" s="5">
        <v>-2356000000</v>
      </c>
      <c r="N74" s="5">
        <v>-2924000000</v>
      </c>
      <c r="O74" s="5">
        <v>-3216000000</v>
      </c>
      <c r="P74" s="5">
        <v>-1736000000</v>
      </c>
      <c r="Q74" s="5">
        <v>-12853000000</v>
      </c>
      <c r="R74" s="5">
        <v>-447000000</v>
      </c>
      <c r="S74" s="5">
        <v>-256000000</v>
      </c>
      <c r="T74" s="5">
        <v>-5047000000</v>
      </c>
      <c r="U74" s="5">
        <v>-3073000000</v>
      </c>
      <c r="X74" s="5">
        <v>-13595000000</v>
      </c>
      <c r="Y74" s="5">
        <v>-4591000000</v>
      </c>
      <c r="Z74" s="5">
        <v>-10825000000</v>
      </c>
    </row>
    <row r="75" spans="3:26" ht="15.5" x14ac:dyDescent="0.35">
      <c r="C75" t="s">
        <v>324</v>
      </c>
      <c r="D75" s="5">
        <v>-204222000000</v>
      </c>
      <c r="E75" s="5">
        <v>-462330000000</v>
      </c>
      <c r="F75" s="5">
        <v>-212403000000</v>
      </c>
      <c r="G75" s="5">
        <v>-182136000000</v>
      </c>
      <c r="I75" s="5">
        <v>-1076579000000</v>
      </c>
      <c r="J75" s="5">
        <v>-735329000000</v>
      </c>
      <c r="K75" s="5">
        <v>-798267000000</v>
      </c>
      <c r="L75" s="5">
        <v>17988000000</v>
      </c>
      <c r="M75" s="5">
        <v>-2356000000</v>
      </c>
      <c r="N75" s="5">
        <v>-2924000000</v>
      </c>
      <c r="O75" s="5">
        <v>-3216000000</v>
      </c>
      <c r="P75" s="5">
        <v>-1736000000</v>
      </c>
      <c r="Q75" s="5">
        <v>-12853000000</v>
      </c>
      <c r="R75" s="5">
        <v>-447000000</v>
      </c>
      <c r="T75" s="5">
        <v>-5047000000</v>
      </c>
      <c r="U75" s="5">
        <v>-3073000000</v>
      </c>
      <c r="X75" s="5">
        <v>-13595000000</v>
      </c>
      <c r="Y75" s="5">
        <v>-4591000000</v>
      </c>
      <c r="Z75" s="5">
        <v>-10825000000</v>
      </c>
    </row>
    <row r="76" spans="3:26" ht="15.5" x14ac:dyDescent="0.35">
      <c r="C76" t="s">
        <v>325</v>
      </c>
      <c r="S76" s="5">
        <v>-256000000</v>
      </c>
    </row>
    <row r="77" spans="3:26" ht="15.5" x14ac:dyDescent="0.35">
      <c r="C77" t="s">
        <v>326</v>
      </c>
      <c r="D77" s="5">
        <v>-204222000000</v>
      </c>
      <c r="E77" s="5">
        <v>-462330000000</v>
      </c>
      <c r="F77" s="5">
        <v>-212403000000</v>
      </c>
      <c r="G77" s="5">
        <v>-182136000000</v>
      </c>
      <c r="I77" s="5">
        <v>-1076579000000</v>
      </c>
      <c r="J77" s="5">
        <v>-735329000000</v>
      </c>
      <c r="K77" s="5">
        <v>-798267000000</v>
      </c>
      <c r="L77" s="5">
        <v>17988000000</v>
      </c>
      <c r="M77" s="5">
        <v>-2356000000</v>
      </c>
      <c r="N77" s="5">
        <v>-2924000000</v>
      </c>
      <c r="O77" s="5">
        <v>-3216000000</v>
      </c>
      <c r="P77" s="5">
        <v>-1736000000</v>
      </c>
      <c r="Q77" s="5">
        <v>-12853000000</v>
      </c>
      <c r="R77" s="5">
        <v>-447000000</v>
      </c>
      <c r="S77" s="5">
        <v>-256000000</v>
      </c>
      <c r="T77" s="5">
        <v>-5047000000</v>
      </c>
      <c r="U77" s="5">
        <v>-3073000000</v>
      </c>
      <c r="X77" s="5">
        <v>-13595000000</v>
      </c>
      <c r="Y77" s="5">
        <v>-4591000000</v>
      </c>
      <c r="Z77" s="5">
        <v>-10825000000</v>
      </c>
    </row>
    <row r="78" spans="3:26" ht="15.5" x14ac:dyDescent="0.35">
      <c r="C78" t="s">
        <v>100</v>
      </c>
      <c r="D78" s="5">
        <v>1265334000000</v>
      </c>
      <c r="E78" s="5">
        <v>951374000000</v>
      </c>
      <c r="F78" s="5">
        <v>883405000000</v>
      </c>
      <c r="G78" s="5">
        <v>793218000000</v>
      </c>
      <c r="I78" s="5">
        <v>3511066000000</v>
      </c>
      <c r="J78" s="5">
        <v>3251559000000</v>
      </c>
      <c r="K78" s="5">
        <v>3607334000000</v>
      </c>
      <c r="L78" s="5">
        <v>1984849000000</v>
      </c>
      <c r="M78" s="5">
        <v>1496356000000</v>
      </c>
      <c r="N78" s="5">
        <v>2039328000000</v>
      </c>
      <c r="O78" s="5">
        <v>2147315000000</v>
      </c>
      <c r="P78" s="5">
        <v>1993388000000</v>
      </c>
      <c r="Q78" s="5">
        <v>1609463000000</v>
      </c>
      <c r="R78" s="5">
        <v>1678382000000</v>
      </c>
      <c r="S78" s="5">
        <v>1047840000000</v>
      </c>
      <c r="T78" s="5">
        <v>1409768000000</v>
      </c>
      <c r="U78" s="5">
        <v>1197532000000</v>
      </c>
      <c r="V78" s="5">
        <v>1111486000000</v>
      </c>
      <c r="W78" s="5">
        <v>925153000000</v>
      </c>
      <c r="X78" s="5">
        <v>712196000000</v>
      </c>
      <c r="Y78" s="5">
        <v>465790000000</v>
      </c>
      <c r="Z78" s="5">
        <v>367234000000</v>
      </c>
    </row>
    <row r="79" spans="3:26" ht="15.5" x14ac:dyDescent="0.35">
      <c r="C79" t="s">
        <v>101</v>
      </c>
      <c r="Y79" s="5">
        <v>-89000000</v>
      </c>
      <c r="Z79" s="5">
        <v>-97000000</v>
      </c>
    </row>
    <row r="80" spans="3:26" ht="15.5" x14ac:dyDescent="0.35">
      <c r="C80" t="s">
        <v>102</v>
      </c>
      <c r="D80" s="5">
        <v>1265334000000</v>
      </c>
      <c r="E80" s="5">
        <v>951374000000</v>
      </c>
      <c r="F80" s="5">
        <v>883405000000</v>
      </c>
      <c r="G80" s="5">
        <v>793218000000</v>
      </c>
      <c r="I80" s="5">
        <v>3511066000000</v>
      </c>
      <c r="J80" s="5">
        <v>3251559000000</v>
      </c>
      <c r="K80" s="5">
        <v>3607334000000</v>
      </c>
      <c r="L80" s="5">
        <v>1984849000000</v>
      </c>
      <c r="M80" s="5">
        <v>1496356000000</v>
      </c>
      <c r="N80" s="5">
        <v>2039328000000</v>
      </c>
      <c r="O80" s="5">
        <v>2147315000000</v>
      </c>
      <c r="P80" s="5">
        <v>1993388000000</v>
      </c>
      <c r="Q80" s="5">
        <v>1609463000000</v>
      </c>
      <c r="R80" s="5">
        <v>1678382000000</v>
      </c>
      <c r="S80" s="5">
        <v>1047840000000</v>
      </c>
      <c r="T80" s="5">
        <v>1409768000000</v>
      </c>
      <c r="U80" s="5">
        <v>1197532000000</v>
      </c>
      <c r="V80" s="5">
        <v>1111486000000</v>
      </c>
      <c r="W80" s="5">
        <v>925153000000</v>
      </c>
      <c r="X80" s="5">
        <v>712196000000</v>
      </c>
      <c r="Y80" s="5">
        <v>465701000000</v>
      </c>
      <c r="Z80" s="5">
        <v>367137000000</v>
      </c>
    </row>
    <row r="81" spans="2:26" ht="15.5" x14ac:dyDescent="0.35">
      <c r="C81" t="s">
        <v>103</v>
      </c>
      <c r="D81" s="5">
        <v>-1861854000000</v>
      </c>
      <c r="E81" s="5">
        <v>137948000000</v>
      </c>
      <c r="F81" s="5">
        <v>407716000000</v>
      </c>
      <c r="G81" s="5">
        <v>317154000000</v>
      </c>
      <c r="I81" s="5">
        <v>1032602000000</v>
      </c>
      <c r="J81" s="5">
        <v>-114978000000</v>
      </c>
      <c r="K81" s="5">
        <v>-175913000000</v>
      </c>
      <c r="L81" s="5">
        <v>-315511000000</v>
      </c>
      <c r="M81" s="5">
        <v>-417169000000</v>
      </c>
      <c r="N81" s="5">
        <v>917635000000</v>
      </c>
      <c r="O81" s="5">
        <v>139313000000</v>
      </c>
      <c r="P81" s="5">
        <v>-36337000000</v>
      </c>
      <c r="Q81" s="5">
        <v>73568000000</v>
      </c>
      <c r="R81" s="5">
        <v>3144591000000</v>
      </c>
      <c r="S81" s="5">
        <v>-4670000000</v>
      </c>
      <c r="T81" s="5">
        <v>42579000000</v>
      </c>
      <c r="U81" s="5">
        <v>-68395000000</v>
      </c>
      <c r="V81" s="5">
        <v>16599000000</v>
      </c>
      <c r="W81" s="5">
        <v>3271000000</v>
      </c>
    </row>
    <row r="82" spans="2:26" ht="15.5" x14ac:dyDescent="0.35">
      <c r="C82" t="s">
        <v>328</v>
      </c>
      <c r="D82" s="5">
        <v>-1861854000000</v>
      </c>
      <c r="E82" s="5">
        <v>137948000000</v>
      </c>
      <c r="F82" s="5">
        <v>407716000000</v>
      </c>
      <c r="G82" s="5">
        <v>317154000000</v>
      </c>
      <c r="I82" s="5">
        <v>1032602000000</v>
      </c>
      <c r="J82" s="5">
        <v>-114978000000</v>
      </c>
      <c r="K82" s="5">
        <v>-175913000000</v>
      </c>
      <c r="L82" s="5">
        <v>-315511000000</v>
      </c>
      <c r="M82" s="5">
        <v>-417169000000</v>
      </c>
      <c r="N82" s="5">
        <v>917635000000</v>
      </c>
      <c r="O82" s="5">
        <v>139313000000</v>
      </c>
      <c r="P82" s="5">
        <v>-36337000000</v>
      </c>
      <c r="Q82" s="5">
        <v>73568000000</v>
      </c>
      <c r="R82" s="5">
        <v>3144591000000</v>
      </c>
      <c r="S82" s="5">
        <v>-4670000000</v>
      </c>
      <c r="T82" s="5">
        <v>42579000000</v>
      </c>
      <c r="U82" s="5">
        <v>-68395000000</v>
      </c>
      <c r="V82" s="5">
        <v>16599000000</v>
      </c>
      <c r="W82" s="5">
        <v>3271000000</v>
      </c>
    </row>
    <row r="83" spans="2:26" ht="15.5" x14ac:dyDescent="0.35">
      <c r="C83" t="s">
        <v>104</v>
      </c>
      <c r="D83" s="5">
        <v>-596520000000</v>
      </c>
      <c r="E83" s="5">
        <v>1089322000000</v>
      </c>
      <c r="F83" s="5">
        <v>1291121000000</v>
      </c>
      <c r="G83" s="5">
        <v>1110372000000</v>
      </c>
      <c r="I83" s="5">
        <v>4543668000000</v>
      </c>
      <c r="J83" s="5">
        <v>3136581000000</v>
      </c>
      <c r="K83" s="5">
        <v>3431421000000</v>
      </c>
      <c r="L83" s="5">
        <v>1669338000000</v>
      </c>
      <c r="M83" s="5">
        <v>1079187000000</v>
      </c>
      <c r="N83" s="5">
        <v>2956963000000</v>
      </c>
      <c r="O83" s="5">
        <v>2286628000000</v>
      </c>
      <c r="P83" s="5">
        <v>1957051000000</v>
      </c>
      <c r="Q83" s="5">
        <v>1683031000000</v>
      </c>
      <c r="R83" s="5">
        <v>4822973000000</v>
      </c>
      <c r="S83" s="5">
        <v>1043170000000</v>
      </c>
      <c r="T83" s="5">
        <v>1452347000000</v>
      </c>
      <c r="U83" s="5">
        <v>1129137000000</v>
      </c>
      <c r="V83" s="5">
        <v>1128085000000</v>
      </c>
      <c r="W83" s="5">
        <v>928424000000</v>
      </c>
    </row>
    <row r="84" spans="2:26" ht="15.5" x14ac:dyDescent="0.35">
      <c r="C84" t="s">
        <v>105</v>
      </c>
      <c r="D84" s="5">
        <v>1265334000000</v>
      </c>
      <c r="E84" s="5">
        <v>951374000000</v>
      </c>
      <c r="F84" s="5">
        <v>883405000000</v>
      </c>
      <c r="G84" s="5">
        <v>793218000000</v>
      </c>
      <c r="I84" s="5">
        <v>3511066000000</v>
      </c>
      <c r="J84" s="5">
        <v>3251559000000</v>
      </c>
      <c r="K84" s="5">
        <v>3607334000000</v>
      </c>
      <c r="L84" s="5">
        <v>1984849000000</v>
      </c>
      <c r="M84" s="5">
        <v>1496356000000</v>
      </c>
      <c r="N84" s="5">
        <v>2039328000000</v>
      </c>
      <c r="O84" s="5">
        <v>2147315000000</v>
      </c>
      <c r="P84" s="5">
        <v>1993388000000</v>
      </c>
      <c r="Q84" s="5">
        <v>1609463000000</v>
      </c>
      <c r="R84" s="5">
        <v>1678382000000</v>
      </c>
      <c r="S84" s="5">
        <v>1047840000000</v>
      </c>
      <c r="T84" s="5">
        <v>1409768000000</v>
      </c>
      <c r="U84" s="5">
        <v>1197532000000</v>
      </c>
      <c r="V84" s="5">
        <v>1111486000000</v>
      </c>
      <c r="W84" s="5">
        <v>925153000000</v>
      </c>
      <c r="X84" s="5">
        <v>712196000000</v>
      </c>
      <c r="Y84" s="5">
        <v>465701000000</v>
      </c>
      <c r="Z84" s="5">
        <v>367137000000</v>
      </c>
    </row>
    <row r="85" spans="2:26" ht="15.5" x14ac:dyDescent="0.35">
      <c r="C85" t="s">
        <v>7</v>
      </c>
      <c r="D85" s="5">
        <v>-234739000000</v>
      </c>
      <c r="E85" s="5">
        <v>529199000000</v>
      </c>
      <c r="F85" s="5">
        <v>635147000000</v>
      </c>
      <c r="G85" s="5">
        <v>548656000000</v>
      </c>
      <c r="I85" s="5">
        <v>2224580000000</v>
      </c>
      <c r="J85" s="5">
        <v>1514254000000</v>
      </c>
      <c r="K85" s="5">
        <v>1518244000000</v>
      </c>
      <c r="L85" s="5">
        <v>1507056000000</v>
      </c>
      <c r="M85" s="5">
        <v>934439000000</v>
      </c>
      <c r="N85" s="5">
        <v>2751945000000</v>
      </c>
      <c r="O85" s="5">
        <v>2065461000000</v>
      </c>
      <c r="P85" s="5">
        <v>1842460000000</v>
      </c>
      <c r="Q85" s="5">
        <v>1496254000000</v>
      </c>
      <c r="R85" s="5">
        <v>4670298000000</v>
      </c>
      <c r="S85" s="5">
        <v>907880000000</v>
      </c>
      <c r="T85" s="5">
        <v>1322042000000</v>
      </c>
      <c r="U85" s="5">
        <v>1104988000000</v>
      </c>
      <c r="V85" s="5">
        <v>1128085000000</v>
      </c>
      <c r="W85" s="5">
        <v>928424000000</v>
      </c>
    </row>
    <row r="86" spans="2:26" ht="15.5" x14ac:dyDescent="0.35">
      <c r="C86" t="s">
        <v>106</v>
      </c>
      <c r="D86" s="5">
        <v>-361781000000</v>
      </c>
      <c r="E86" s="5">
        <v>560122000000</v>
      </c>
      <c r="F86" s="5">
        <v>655976000000</v>
      </c>
      <c r="G86" s="5">
        <v>561715000000</v>
      </c>
      <c r="I86" s="5">
        <v>2319088000000</v>
      </c>
      <c r="J86" s="5">
        <v>1622327000000</v>
      </c>
      <c r="K86" s="5">
        <v>1913177000000</v>
      </c>
      <c r="L86" s="5">
        <v>162282000000</v>
      </c>
      <c r="M86" s="5">
        <v>144748000000</v>
      </c>
      <c r="N86" s="5">
        <v>205018000000</v>
      </c>
      <c r="O86" s="5">
        <v>221167000000</v>
      </c>
      <c r="P86" s="5">
        <v>114591000000</v>
      </c>
      <c r="Q86" s="5">
        <v>186777000000</v>
      </c>
      <c r="R86" s="5">
        <v>152675000000</v>
      </c>
      <c r="S86" s="5">
        <v>135290000000</v>
      </c>
      <c r="T86" s="5">
        <v>130305000000</v>
      </c>
      <c r="U86" s="5">
        <v>24149000000</v>
      </c>
    </row>
    <row r="87" spans="2:26" ht="15.5" x14ac:dyDescent="0.35">
      <c r="C87" t="s">
        <v>107</v>
      </c>
      <c r="D87" s="5">
        <v>1265334000000</v>
      </c>
      <c r="E87" s="5">
        <v>951374000000</v>
      </c>
      <c r="F87" s="5">
        <v>883405000000</v>
      </c>
      <c r="G87" s="5">
        <v>793218000000</v>
      </c>
      <c r="I87" s="5">
        <v>3511066000000</v>
      </c>
      <c r="J87" s="5">
        <v>3251559000000</v>
      </c>
      <c r="K87" s="5">
        <v>3607334000000</v>
      </c>
      <c r="L87" s="5">
        <v>1984849000000</v>
      </c>
      <c r="M87" s="5">
        <v>1496356000000</v>
      </c>
      <c r="N87" s="5">
        <v>2039328000000</v>
      </c>
      <c r="O87" s="5">
        <v>2147315000000</v>
      </c>
      <c r="P87" s="5">
        <v>1993388000000</v>
      </c>
      <c r="Q87" s="5">
        <v>1609463000000</v>
      </c>
      <c r="R87" s="5">
        <v>1678382000000</v>
      </c>
      <c r="S87" s="5">
        <v>1047840000000</v>
      </c>
      <c r="T87" s="5">
        <v>1409768000000</v>
      </c>
      <c r="U87" s="5">
        <v>1197532000000</v>
      </c>
      <c r="V87" s="5">
        <v>1111486000000</v>
      </c>
      <c r="W87" s="5">
        <v>925153000000</v>
      </c>
      <c r="X87" s="5">
        <v>712196000000</v>
      </c>
      <c r="Y87" s="5">
        <v>465701000000</v>
      </c>
      <c r="Z87" s="5">
        <v>367137000000</v>
      </c>
    </row>
    <row r="88" spans="2:26" ht="15.5" x14ac:dyDescent="0.35">
      <c r="C88" t="s">
        <v>108</v>
      </c>
      <c r="D88" s="5">
        <v>-596520000000</v>
      </c>
      <c r="E88" s="5">
        <v>1089321000000</v>
      </c>
      <c r="F88" s="5">
        <v>1291123000000</v>
      </c>
      <c r="G88" s="5">
        <v>1110371000000</v>
      </c>
      <c r="I88" s="5">
        <v>4543668000000</v>
      </c>
      <c r="J88" s="5">
        <v>3136581000000</v>
      </c>
      <c r="K88" s="5">
        <v>3431421000000</v>
      </c>
      <c r="L88" s="5">
        <v>1669338000000</v>
      </c>
      <c r="M88" s="5">
        <v>1079187000000</v>
      </c>
      <c r="N88" s="5">
        <v>2956963000000</v>
      </c>
      <c r="O88" s="5">
        <v>2286628000000</v>
      </c>
      <c r="P88" s="5">
        <v>1957051000000</v>
      </c>
      <c r="Q88" s="5">
        <v>1683031000000</v>
      </c>
      <c r="R88" s="5">
        <v>4822973000000</v>
      </c>
      <c r="S88" s="5">
        <v>1043170000000</v>
      </c>
      <c r="T88" s="5">
        <v>1452347000000</v>
      </c>
      <c r="U88" s="5">
        <v>1129137000000</v>
      </c>
      <c r="V88" s="5">
        <v>1128085000000</v>
      </c>
      <c r="W88" s="5">
        <v>928424000000</v>
      </c>
    </row>
    <row r="89" spans="2:26" ht="15.5" x14ac:dyDescent="0.35">
      <c r="C89" t="s">
        <v>109</v>
      </c>
      <c r="D89" s="5">
        <v>-596520000000</v>
      </c>
      <c r="E89" s="5">
        <v>1089321000000</v>
      </c>
      <c r="F89" s="5">
        <v>1291123000000</v>
      </c>
      <c r="G89" s="5">
        <v>1110371000000</v>
      </c>
      <c r="I89" s="5">
        <v>4543668000000</v>
      </c>
      <c r="J89" s="5">
        <v>3136581000000</v>
      </c>
      <c r="K89" s="5">
        <v>3431421000000</v>
      </c>
      <c r="L89" s="5">
        <v>1669338000000</v>
      </c>
      <c r="M89" s="5">
        <v>1079187000000</v>
      </c>
      <c r="N89" s="5">
        <v>2956963000000</v>
      </c>
      <c r="O89" s="5">
        <v>2286628000000</v>
      </c>
      <c r="P89" s="5">
        <v>1957051000000</v>
      </c>
      <c r="Q89" s="5">
        <v>1683031000000</v>
      </c>
      <c r="R89" s="5">
        <v>4822973000000</v>
      </c>
      <c r="S89" s="5">
        <v>1043170000000</v>
      </c>
      <c r="T89" s="5">
        <v>1452347000000</v>
      </c>
      <c r="U89" s="5">
        <v>1129137000000</v>
      </c>
      <c r="V89" s="5">
        <v>1128085000000</v>
      </c>
      <c r="W89" s="5">
        <v>928424000000</v>
      </c>
    </row>
    <row r="91" spans="2:26" ht="15.5" x14ac:dyDescent="0.35">
      <c r="B91" t="s">
        <v>110</v>
      </c>
      <c r="C91" t="s">
        <v>111</v>
      </c>
    </row>
    <row r="92" spans="2:26" ht="15.5" x14ac:dyDescent="0.35">
      <c r="C92" t="s">
        <v>19</v>
      </c>
      <c r="D92" s="5">
        <v>19496284000000</v>
      </c>
      <c r="E92" s="5">
        <v>15631721000000</v>
      </c>
      <c r="F92" s="5">
        <v>19934424000000</v>
      </c>
      <c r="G92" s="5">
        <v>17958496000000</v>
      </c>
      <c r="I92" s="5">
        <v>15631721000000</v>
      </c>
      <c r="J92" s="5">
        <v>22361847000000</v>
      </c>
      <c r="K92" s="5">
        <v>20940789000000</v>
      </c>
      <c r="L92" s="5">
        <v>3584290000000</v>
      </c>
      <c r="M92" s="5">
        <v>5988442000000</v>
      </c>
      <c r="N92" s="5">
        <v>5615213000000</v>
      </c>
      <c r="O92" s="5">
        <v>3869897000000</v>
      </c>
      <c r="P92" s="5">
        <v>3791567000000</v>
      </c>
      <c r="Q92" s="5">
        <v>3473238000000</v>
      </c>
      <c r="R92" s="5">
        <v>4285717000000</v>
      </c>
      <c r="S92" s="5">
        <v>5095008000000</v>
      </c>
      <c r="T92" s="5">
        <v>6402697000000</v>
      </c>
      <c r="U92" s="5">
        <v>3704599000000</v>
      </c>
      <c r="V92" s="5">
        <v>1124280000000</v>
      </c>
      <c r="W92" s="5">
        <v>72634000000</v>
      </c>
    </row>
    <row r="93" spans="2:26" ht="15.5" x14ac:dyDescent="0.35">
      <c r="C93" t="s">
        <v>98</v>
      </c>
      <c r="D93" s="5">
        <v>6740291000000</v>
      </c>
      <c r="E93" s="5">
        <v>7789046000000</v>
      </c>
      <c r="F93" s="5">
        <v>7781391000000</v>
      </c>
      <c r="G93" s="5">
        <v>7604527000000</v>
      </c>
      <c r="I93" s="5">
        <v>7789046000000</v>
      </c>
      <c r="J93" s="5">
        <v>7391644000000</v>
      </c>
      <c r="K93" s="5">
        <v>7442236000000</v>
      </c>
      <c r="L93" s="5">
        <v>4985459000000</v>
      </c>
      <c r="M93" s="5">
        <v>5276693000000</v>
      </c>
      <c r="N93" s="5">
        <v>5670067000000</v>
      </c>
      <c r="O93" s="5">
        <v>4777886000000</v>
      </c>
      <c r="P93" s="5">
        <v>4725965000000</v>
      </c>
      <c r="Q93" s="5">
        <v>4831661000000</v>
      </c>
      <c r="R93" s="5">
        <v>4760359000000</v>
      </c>
      <c r="S93" s="5">
        <v>1630305000000</v>
      </c>
      <c r="T93" s="5">
        <v>1642050000000</v>
      </c>
      <c r="U93" s="5">
        <v>1605181000000</v>
      </c>
      <c r="V93" s="5">
        <v>-1640000000</v>
      </c>
      <c r="W93" s="5">
        <v>-724741000000</v>
      </c>
      <c r="X93" s="5">
        <v>-586513000000</v>
      </c>
      <c r="Y93" s="5">
        <v>-709348000000</v>
      </c>
      <c r="Z93" s="5">
        <v>-731336000000</v>
      </c>
    </row>
    <row r="94" spans="2:26" ht="15.5" x14ac:dyDescent="0.35">
      <c r="C94" t="s">
        <v>1481</v>
      </c>
      <c r="D94" s="5">
        <v>19496284000000</v>
      </c>
      <c r="E94" s="5">
        <v>15631721000000</v>
      </c>
      <c r="F94" s="5">
        <v>19934424000000</v>
      </c>
      <c r="G94" s="5">
        <v>17958496000000</v>
      </c>
      <c r="I94" s="5">
        <v>15631721000000</v>
      </c>
      <c r="J94" s="5">
        <v>22361847000000</v>
      </c>
      <c r="K94" s="5">
        <v>20940789000000</v>
      </c>
      <c r="L94" s="5">
        <v>3584290000000</v>
      </c>
      <c r="M94" s="5">
        <v>5988442000000</v>
      </c>
      <c r="N94" s="5">
        <v>5615213000000</v>
      </c>
      <c r="O94" s="5">
        <v>3869897000000</v>
      </c>
      <c r="P94" s="5">
        <v>3791567000000</v>
      </c>
      <c r="Q94" s="5">
        <v>3473238000000</v>
      </c>
      <c r="R94" s="5">
        <v>4285717000000</v>
      </c>
      <c r="S94" s="5">
        <v>5095008000000</v>
      </c>
      <c r="T94" s="5">
        <v>6402697000000</v>
      </c>
      <c r="U94" s="5">
        <v>3704599000000</v>
      </c>
      <c r="V94" s="5">
        <v>1124280000000</v>
      </c>
      <c r="W94" s="5">
        <v>72634000000</v>
      </c>
      <c r="X94" s="5">
        <v>53805000000</v>
      </c>
      <c r="Y94" s="5">
        <v>17970000000</v>
      </c>
      <c r="Z94" s="5">
        <v>8568000000</v>
      </c>
    </row>
    <row r="95" spans="2:26" ht="15.5" x14ac:dyDescent="0.35">
      <c r="C95" t="s">
        <v>620</v>
      </c>
    </row>
    <row r="96" spans="2:26" ht="15.5" x14ac:dyDescent="0.35">
      <c r="C96" t="s">
        <v>116</v>
      </c>
      <c r="W96" s="5">
        <v>29952000000</v>
      </c>
    </row>
    <row r="97" spans="3:26" ht="15.5" x14ac:dyDescent="0.35">
      <c r="C97" t="s">
        <v>115</v>
      </c>
      <c r="W97" s="5">
        <v>603000000</v>
      </c>
    </row>
    <row r="98" spans="3:26" ht="15.5" x14ac:dyDescent="0.35">
      <c r="C98" t="s">
        <v>1152</v>
      </c>
      <c r="D98" s="5">
        <v>125174252000000</v>
      </c>
      <c r="E98" s="5">
        <v>130098216000000</v>
      </c>
      <c r="F98" s="5">
        <v>126940819000000</v>
      </c>
      <c r="G98" s="5">
        <v>132836340000000</v>
      </c>
      <c r="I98" s="5">
        <v>130098216000000</v>
      </c>
      <c r="J98" s="5">
        <v>132505581000000</v>
      </c>
      <c r="K98" s="5">
        <v>131498273000000</v>
      </c>
    </row>
    <row r="99" spans="3:26" ht="15.5" x14ac:dyDescent="0.35">
      <c r="C99" t="s">
        <v>682</v>
      </c>
    </row>
    <row r="100" spans="3:26" ht="15.5" x14ac:dyDescent="0.35">
      <c r="C100" t="s">
        <v>1794</v>
      </c>
      <c r="D100" s="5">
        <v>710527000000</v>
      </c>
      <c r="E100" s="5">
        <v>684341000000</v>
      </c>
      <c r="F100" s="5">
        <v>682042000000</v>
      </c>
      <c r="G100" s="5">
        <v>616758000000</v>
      </c>
      <c r="I100" s="5">
        <v>684341000000</v>
      </c>
      <c r="J100" s="5">
        <v>588263000000</v>
      </c>
      <c r="K100" s="5">
        <v>528480000000</v>
      </c>
    </row>
    <row r="101" spans="3:26" ht="15.5" x14ac:dyDescent="0.35">
      <c r="C101" t="s">
        <v>915</v>
      </c>
    </row>
    <row r="102" spans="3:26" ht="15.5" x14ac:dyDescent="0.35">
      <c r="C102" t="s">
        <v>1795</v>
      </c>
      <c r="D102" s="5">
        <v>8000106000000</v>
      </c>
      <c r="E102" s="5">
        <v>7967008000000</v>
      </c>
      <c r="F102" s="5">
        <v>8112576000000</v>
      </c>
      <c r="G102" s="5">
        <v>8284742000000</v>
      </c>
      <c r="I102" s="5">
        <v>7967008000000</v>
      </c>
      <c r="J102" s="5">
        <v>8601564000000</v>
      </c>
      <c r="K102" s="5">
        <v>8429005000000</v>
      </c>
    </row>
    <row r="103" spans="3:26" ht="15.5" x14ac:dyDescent="0.35">
      <c r="C103" t="s">
        <v>113</v>
      </c>
    </row>
    <row r="104" spans="3:26" ht="15.5" x14ac:dyDescent="0.35">
      <c r="C104" t="s">
        <v>329</v>
      </c>
      <c r="X104" s="5">
        <v>6284000000</v>
      </c>
      <c r="Y104" s="5">
        <v>20309000000</v>
      </c>
      <c r="Z104" s="5">
        <v>242955000000</v>
      </c>
    </row>
    <row r="105" spans="3:26" ht="15.5" x14ac:dyDescent="0.35">
      <c r="C105" t="s">
        <v>1963</v>
      </c>
      <c r="X105" s="5">
        <v>371982000000</v>
      </c>
      <c r="Y105" s="5">
        <v>38842000000</v>
      </c>
      <c r="Z105" s="5">
        <v>661531000000</v>
      </c>
    </row>
    <row r="106" spans="3:26" ht="15.5" x14ac:dyDescent="0.35">
      <c r="C106" t="s">
        <v>1793</v>
      </c>
      <c r="W106" s="5">
        <v>3781783000000</v>
      </c>
      <c r="X106" s="5">
        <v>2443775000000</v>
      </c>
      <c r="Y106" s="5">
        <v>2155822000000</v>
      </c>
      <c r="Z106" s="5">
        <v>1341328000000</v>
      </c>
    </row>
    <row r="107" spans="3:26" ht="15.5" x14ac:dyDescent="0.35">
      <c r="C107" t="s">
        <v>1792</v>
      </c>
      <c r="W107" s="5">
        <v>7861000000</v>
      </c>
      <c r="X107" s="5">
        <v>5593899000000</v>
      </c>
      <c r="Y107" s="5">
        <v>4842999000000</v>
      </c>
      <c r="Z107" s="5">
        <v>4487094000000</v>
      </c>
    </row>
    <row r="108" spans="3:26" ht="15.5" x14ac:dyDescent="0.35">
      <c r="C108" t="s">
        <v>1964</v>
      </c>
      <c r="O108" s="5">
        <v>4000000</v>
      </c>
      <c r="P108" s="5">
        <v>67000000</v>
      </c>
      <c r="Q108" s="5">
        <v>3369000000</v>
      </c>
      <c r="W108" s="5">
        <v>6583899000000</v>
      </c>
    </row>
    <row r="109" spans="3:26" ht="15.5" x14ac:dyDescent="0.35">
      <c r="C109" t="s">
        <v>680</v>
      </c>
      <c r="F109" s="5">
        <v>37160000000</v>
      </c>
      <c r="G109" s="5">
        <v>56119000000</v>
      </c>
      <c r="K109" s="5">
        <v>116307000000</v>
      </c>
      <c r="L109" s="5">
        <v>118669000000</v>
      </c>
      <c r="M109" s="5">
        <v>89495000000</v>
      </c>
      <c r="N109" s="5">
        <v>58744000000</v>
      </c>
      <c r="O109" s="5">
        <v>41428000000</v>
      </c>
      <c r="P109" s="5">
        <v>29421000000</v>
      </c>
      <c r="Q109" s="5">
        <v>20234000000</v>
      </c>
      <c r="R109" s="5">
        <v>13036000000</v>
      </c>
      <c r="S109" s="5">
        <v>13051000000</v>
      </c>
      <c r="T109" s="5">
        <v>11686000000</v>
      </c>
      <c r="U109" s="5">
        <v>9869000000</v>
      </c>
      <c r="V109" s="5">
        <v>8137000000</v>
      </c>
      <c r="Y109" s="5">
        <v>1598000000</v>
      </c>
      <c r="Z109" s="5">
        <v>2677000000</v>
      </c>
    </row>
    <row r="110" spans="3:26" ht="15.5" x14ac:dyDescent="0.35">
      <c r="C110" t="s">
        <v>1894</v>
      </c>
      <c r="F110" s="5">
        <v>37160000000</v>
      </c>
      <c r="G110" s="5">
        <v>56119000000</v>
      </c>
      <c r="K110" s="5">
        <v>116307000000</v>
      </c>
      <c r="L110" s="5">
        <v>118669000000</v>
      </c>
      <c r="M110" s="5">
        <v>89495000000</v>
      </c>
      <c r="N110" s="5">
        <v>58744000000</v>
      </c>
      <c r="O110" s="5">
        <v>41428000000</v>
      </c>
      <c r="P110" s="5">
        <v>29421000000</v>
      </c>
      <c r="Q110" s="5">
        <v>20234000000</v>
      </c>
      <c r="R110" s="5">
        <v>13036000000</v>
      </c>
      <c r="S110" s="5">
        <v>13051000000</v>
      </c>
      <c r="T110" s="5">
        <v>11686000000</v>
      </c>
      <c r="U110" s="5">
        <v>9869000000</v>
      </c>
      <c r="V110" s="5">
        <v>8137000000</v>
      </c>
      <c r="X110" s="5">
        <v>5220000000</v>
      </c>
      <c r="Y110" s="5">
        <v>1598000000</v>
      </c>
      <c r="Z110" s="5">
        <v>2677000000</v>
      </c>
    </row>
    <row r="111" spans="3:26" ht="15.5" x14ac:dyDescent="0.35">
      <c r="C111" t="s">
        <v>817</v>
      </c>
      <c r="D111" s="5">
        <v>226957000000</v>
      </c>
      <c r="E111" s="5">
        <v>391602000000</v>
      </c>
      <c r="F111" s="5">
        <v>330639000000</v>
      </c>
      <c r="G111" s="5">
        <v>290634000000</v>
      </c>
      <c r="I111" s="5">
        <v>391602000000</v>
      </c>
      <c r="J111" s="5">
        <v>264309000000</v>
      </c>
      <c r="K111" s="5">
        <v>243957000000</v>
      </c>
      <c r="L111" s="5">
        <v>176299000000</v>
      </c>
      <c r="M111" s="5">
        <v>190295000000</v>
      </c>
      <c r="N111" s="5">
        <v>137676000000</v>
      </c>
      <c r="O111" s="5">
        <v>72078000000</v>
      </c>
      <c r="P111" s="5">
        <v>44370000000</v>
      </c>
      <c r="Q111" s="5">
        <v>19382000000</v>
      </c>
      <c r="R111" s="5">
        <v>32981000000</v>
      </c>
      <c r="S111" s="5">
        <v>24759000000</v>
      </c>
      <c r="T111" s="5">
        <v>16756000000</v>
      </c>
      <c r="U111" s="5">
        <v>13683000000</v>
      </c>
      <c r="V111" s="5">
        <v>17622000000</v>
      </c>
      <c r="X111" s="5">
        <v>5802000000</v>
      </c>
      <c r="Y111" s="5">
        <v>28000000</v>
      </c>
      <c r="Z111" s="5">
        <v>33000000</v>
      </c>
    </row>
    <row r="112" spans="3:26" ht="15.5" x14ac:dyDescent="0.35">
      <c r="C112" t="s">
        <v>818</v>
      </c>
      <c r="D112" s="5">
        <v>226957000000</v>
      </c>
      <c r="E112" s="5">
        <v>391602000000</v>
      </c>
      <c r="F112" s="5">
        <v>330639000000</v>
      </c>
      <c r="G112" s="5">
        <v>290634000000</v>
      </c>
      <c r="I112" s="5">
        <v>391602000000</v>
      </c>
      <c r="J112" s="5">
        <v>264309000000</v>
      </c>
      <c r="K112" s="5">
        <v>243957000000</v>
      </c>
      <c r="L112" s="5">
        <v>176299000000</v>
      </c>
      <c r="M112" s="5">
        <v>190295000000</v>
      </c>
      <c r="N112" s="5">
        <v>137676000000</v>
      </c>
      <c r="O112" s="5">
        <v>72078000000</v>
      </c>
      <c r="P112" s="5">
        <v>44370000000</v>
      </c>
      <c r="Q112" s="5">
        <v>19382000000</v>
      </c>
      <c r="R112" s="5">
        <v>32981000000</v>
      </c>
      <c r="S112" s="5">
        <v>24759000000</v>
      </c>
      <c r="T112" s="5">
        <v>16756000000</v>
      </c>
      <c r="U112" s="5">
        <v>13683000000</v>
      </c>
      <c r="V112" s="5">
        <v>17622000000</v>
      </c>
      <c r="X112" s="5">
        <v>5802000000</v>
      </c>
      <c r="Y112" s="5">
        <v>28000000</v>
      </c>
      <c r="Z112" s="5">
        <v>33000000</v>
      </c>
    </row>
    <row r="113" spans="3:26" ht="15.5" x14ac:dyDescent="0.35">
      <c r="C113" t="s">
        <v>683</v>
      </c>
      <c r="F113" s="5">
        <v>73739000000</v>
      </c>
      <c r="G113" s="5">
        <v>108508000000</v>
      </c>
      <c r="K113" s="5">
        <v>87013000000</v>
      </c>
      <c r="L113" s="5">
        <v>71373000000</v>
      </c>
      <c r="M113" s="5">
        <v>69001000000</v>
      </c>
      <c r="N113" s="5">
        <v>68365000000</v>
      </c>
      <c r="O113" s="5">
        <v>39607000000</v>
      </c>
      <c r="P113" s="5">
        <v>23105000000</v>
      </c>
      <c r="Q113" s="5">
        <v>25338000000</v>
      </c>
      <c r="R113" s="5">
        <v>17333000000</v>
      </c>
      <c r="S113" s="5">
        <v>16104000000</v>
      </c>
      <c r="T113" s="5">
        <v>13699000000</v>
      </c>
      <c r="U113" s="5">
        <v>17463000000</v>
      </c>
      <c r="V113" s="5">
        <v>14146000000</v>
      </c>
    </row>
    <row r="114" spans="3:26" ht="15.5" x14ac:dyDescent="0.35">
      <c r="C114" t="s">
        <v>114</v>
      </c>
    </row>
    <row r="115" spans="3:26" ht="15.5" x14ac:dyDescent="0.35">
      <c r="C115" t="s">
        <v>117</v>
      </c>
      <c r="W115" s="5">
        <v>22338000000</v>
      </c>
    </row>
    <row r="116" spans="3:26" ht="15.5" x14ac:dyDescent="0.35">
      <c r="C116" t="s">
        <v>118</v>
      </c>
      <c r="D116" s="5">
        <v>14183000000</v>
      </c>
      <c r="E116" s="5">
        <v>55682000000</v>
      </c>
      <c r="F116" s="5">
        <v>8733000000</v>
      </c>
      <c r="G116" s="5">
        <v>13091000000</v>
      </c>
      <c r="I116" s="5">
        <v>55682000000</v>
      </c>
      <c r="J116" s="5">
        <v>11362000000</v>
      </c>
      <c r="K116" s="5">
        <v>11726000000</v>
      </c>
      <c r="L116" s="5">
        <v>20120000000</v>
      </c>
      <c r="M116" s="5">
        <v>20527000000</v>
      </c>
      <c r="N116" s="5">
        <v>35719000000</v>
      </c>
      <c r="O116" s="5">
        <v>18926000000</v>
      </c>
      <c r="P116" s="5">
        <v>6227000000</v>
      </c>
      <c r="Q116" s="5">
        <v>10927000000</v>
      </c>
      <c r="Y116" s="5">
        <v>9214000000</v>
      </c>
      <c r="Z116" s="5">
        <v>5476000000</v>
      </c>
    </row>
    <row r="117" spans="3:26" ht="15.5" x14ac:dyDescent="0.35">
      <c r="C117" t="s">
        <v>1482</v>
      </c>
      <c r="D117" s="5">
        <v>14183000000</v>
      </c>
      <c r="E117" s="5">
        <v>55682000000</v>
      </c>
      <c r="F117" s="5">
        <v>8733000000</v>
      </c>
      <c r="G117" s="5">
        <v>13091000000</v>
      </c>
      <c r="I117" s="5">
        <v>55682000000</v>
      </c>
      <c r="J117" s="5">
        <v>11362000000</v>
      </c>
      <c r="K117" s="5">
        <v>11726000000</v>
      </c>
      <c r="L117" s="5">
        <v>20120000000</v>
      </c>
      <c r="M117" s="5">
        <v>20527000000</v>
      </c>
      <c r="N117" s="5">
        <v>35719000000</v>
      </c>
      <c r="O117" s="5">
        <v>18926000000</v>
      </c>
      <c r="P117" s="5">
        <v>6227000000</v>
      </c>
      <c r="Q117" s="5">
        <v>10927000000</v>
      </c>
      <c r="W117" s="5">
        <v>21687000000</v>
      </c>
      <c r="X117" s="5">
        <v>6782000000</v>
      </c>
      <c r="Y117" s="5">
        <v>9214000000</v>
      </c>
      <c r="Z117" s="5">
        <v>5476000000</v>
      </c>
    </row>
    <row r="118" spans="3:26" ht="15.5" x14ac:dyDescent="0.35">
      <c r="C118" t="s">
        <v>365</v>
      </c>
      <c r="D118" s="5">
        <v>715767000000</v>
      </c>
      <c r="E118" s="5">
        <v>712575000000</v>
      </c>
      <c r="F118" s="5">
        <v>687453000000</v>
      </c>
      <c r="G118" s="5">
        <v>664718000000</v>
      </c>
      <c r="I118" s="5">
        <v>712575000000</v>
      </c>
      <c r="J118" s="5">
        <v>689228000000</v>
      </c>
      <c r="K118" s="5">
        <v>696593000000</v>
      </c>
      <c r="L118" s="5">
        <v>21602103000000</v>
      </c>
      <c r="M118" s="5">
        <v>20685901000000</v>
      </c>
      <c r="N118" s="5">
        <v>20128239000000</v>
      </c>
      <c r="O118" s="5">
        <v>18767609000000</v>
      </c>
      <c r="P118" s="5">
        <v>17162320000000</v>
      </c>
      <c r="Q118" s="5">
        <v>15612699000000</v>
      </c>
      <c r="R118" s="5">
        <v>14460048000000</v>
      </c>
      <c r="S118" s="5">
        <v>10338339000000</v>
      </c>
      <c r="T118" s="5">
        <v>9706598000000</v>
      </c>
      <c r="U118" s="5">
        <v>8587935000000</v>
      </c>
      <c r="V118" s="5">
        <v>7598366000000</v>
      </c>
    </row>
    <row r="119" spans="3:26" ht="15.5" x14ac:dyDescent="0.35">
      <c r="C119" t="s">
        <v>883</v>
      </c>
      <c r="O119" s="5">
        <v>4000000</v>
      </c>
      <c r="P119" s="5">
        <v>67000000</v>
      </c>
      <c r="Q119" s="5">
        <v>3369000000</v>
      </c>
    </row>
    <row r="120" spans="3:26" ht="15.5" x14ac:dyDescent="0.35">
      <c r="C120" t="s">
        <v>125</v>
      </c>
      <c r="D120" s="5">
        <v>263377000000</v>
      </c>
      <c r="E120" s="5">
        <v>108851000000</v>
      </c>
      <c r="G120" s="5">
        <v>52406000000</v>
      </c>
      <c r="I120" s="5">
        <v>108851000000</v>
      </c>
      <c r="J120" s="5">
        <v>163699000000</v>
      </c>
      <c r="K120" s="5">
        <v>781238000000</v>
      </c>
      <c r="L120" s="5">
        <v>32803000000</v>
      </c>
      <c r="V120" s="5">
        <v>3072000000</v>
      </c>
      <c r="W120" s="5">
        <v>3072000000</v>
      </c>
      <c r="X120" s="5">
        <v>3072000000</v>
      </c>
      <c r="Y120" s="5">
        <v>16667000000</v>
      </c>
      <c r="Z120" s="5">
        <v>21120000000</v>
      </c>
    </row>
    <row r="121" spans="3:26" ht="15.5" x14ac:dyDescent="0.35">
      <c r="C121" t="s">
        <v>124</v>
      </c>
      <c r="D121" s="5">
        <v>10153979000000</v>
      </c>
      <c r="E121" s="5">
        <v>10208479000000</v>
      </c>
      <c r="F121" s="5">
        <v>9964201000000</v>
      </c>
      <c r="G121" s="5">
        <v>10017656000000</v>
      </c>
      <c r="I121" s="5">
        <v>10208479000000</v>
      </c>
      <c r="J121" s="5">
        <v>10092798000000</v>
      </c>
      <c r="K121" s="5">
        <v>10199112000000</v>
      </c>
      <c r="L121" s="5">
        <v>202088000000</v>
      </c>
      <c r="M121" s="5">
        <v>162991000000</v>
      </c>
      <c r="N121" s="5">
        <v>170972000000</v>
      </c>
      <c r="O121" s="5">
        <v>156247000000</v>
      </c>
      <c r="P121" s="5">
        <v>162633000000</v>
      </c>
      <c r="Q121" s="5">
        <v>169812000000</v>
      </c>
      <c r="R121" s="5">
        <v>164930000000</v>
      </c>
      <c r="S121" s="5">
        <v>17698000000</v>
      </c>
      <c r="T121" s="5">
        <v>17365000000</v>
      </c>
      <c r="U121" s="5">
        <v>13801000000</v>
      </c>
      <c r="V121" s="5">
        <v>9413000000</v>
      </c>
      <c r="W121" s="5">
        <v>7734000000</v>
      </c>
      <c r="X121" s="5">
        <v>11056000000</v>
      </c>
      <c r="Y121" s="5">
        <v>13384000000</v>
      </c>
      <c r="Z121" s="5">
        <v>14288000000</v>
      </c>
    </row>
    <row r="122" spans="3:26" ht="15.5" x14ac:dyDescent="0.35">
      <c r="C122" t="s">
        <v>499</v>
      </c>
      <c r="D122" s="5">
        <v>658080000000</v>
      </c>
      <c r="E122" s="5">
        <v>664421000000</v>
      </c>
      <c r="F122" s="5">
        <v>795242000000</v>
      </c>
      <c r="G122" s="5">
        <v>614464000000</v>
      </c>
      <c r="I122" s="5">
        <v>664421000000</v>
      </c>
      <c r="J122" s="5">
        <v>596550000000</v>
      </c>
      <c r="K122" s="5">
        <v>522482000000</v>
      </c>
      <c r="L122" s="5">
        <v>197128000000</v>
      </c>
      <c r="M122" s="5">
        <v>214649000000</v>
      </c>
      <c r="N122" s="5">
        <v>232172000000</v>
      </c>
      <c r="O122" s="5">
        <v>249696000000</v>
      </c>
      <c r="P122" s="5">
        <v>267218000000</v>
      </c>
      <c r="Q122" s="5">
        <v>291751000000</v>
      </c>
      <c r="R122" s="5">
        <v>317684000000</v>
      </c>
      <c r="S122" s="5">
        <v>343617000000</v>
      </c>
      <c r="T122" s="5">
        <v>369550000000</v>
      </c>
    </row>
    <row r="123" spans="3:26" ht="15.5" x14ac:dyDescent="0.35">
      <c r="C123" t="s">
        <v>128</v>
      </c>
      <c r="D123" s="5">
        <v>239275013000000</v>
      </c>
      <c r="E123" s="5">
        <v>251704899000000</v>
      </c>
      <c r="F123" s="5">
        <v>240645657000000</v>
      </c>
      <c r="G123" s="5">
        <v>241552609000000</v>
      </c>
      <c r="I123" s="5">
        <v>251704899000000</v>
      </c>
      <c r="J123" s="5">
        <v>256910951000000</v>
      </c>
      <c r="K123" s="5">
        <v>234576028000000</v>
      </c>
      <c r="L123" s="5">
        <v>33868608000000</v>
      </c>
      <c r="M123" s="5">
        <v>33192581000000</v>
      </c>
      <c r="N123" s="5">
        <v>32381721000000</v>
      </c>
      <c r="O123" s="5">
        <v>30289386000000</v>
      </c>
      <c r="P123" s="5">
        <v>28252725000000</v>
      </c>
      <c r="Q123" s="5">
        <v>26471320000000</v>
      </c>
      <c r="R123" s="5">
        <v>24973558000000</v>
      </c>
      <c r="S123" s="5">
        <v>19869683000000</v>
      </c>
      <c r="T123" s="5">
        <v>19589237000000</v>
      </c>
      <c r="U123" s="5">
        <v>16194161000000</v>
      </c>
      <c r="V123" s="5">
        <v>11753772000000</v>
      </c>
      <c r="W123" s="5">
        <v>10511097000000</v>
      </c>
      <c r="X123" s="5">
        <v>8144066000000</v>
      </c>
      <c r="Y123" s="5">
        <v>7078530000000</v>
      </c>
      <c r="Z123" s="5">
        <v>5903045000000</v>
      </c>
    </row>
    <row r="124" spans="3:26" ht="15.5" x14ac:dyDescent="0.35">
      <c r="C124" t="s">
        <v>129</v>
      </c>
    </row>
    <row r="125" spans="3:26" ht="15.5" x14ac:dyDescent="0.35">
      <c r="C125" t="s">
        <v>130</v>
      </c>
    </row>
    <row r="126" spans="3:26" ht="15.5" x14ac:dyDescent="0.35">
      <c r="C126" t="s">
        <v>1154</v>
      </c>
      <c r="D126" s="5">
        <v>134300646000000</v>
      </c>
      <c r="E126" s="5">
        <v>143192485000000</v>
      </c>
      <c r="F126" s="5">
        <v>136986492000000</v>
      </c>
      <c r="G126" s="5">
        <v>139116790000000</v>
      </c>
      <c r="I126" s="5">
        <v>143192485000000</v>
      </c>
      <c r="J126" s="5">
        <v>141567824000000</v>
      </c>
      <c r="K126" s="5">
        <v>134868153000000</v>
      </c>
    </row>
    <row r="127" spans="3:26" ht="15.5" x14ac:dyDescent="0.35">
      <c r="C127" t="s">
        <v>1156</v>
      </c>
      <c r="D127" s="5">
        <v>134300646000000</v>
      </c>
      <c r="E127" s="5">
        <v>143192485000000</v>
      </c>
      <c r="F127" s="5">
        <v>136986492000000</v>
      </c>
      <c r="G127" s="5">
        <v>139116790000000</v>
      </c>
      <c r="I127" s="5">
        <v>143192485000000</v>
      </c>
      <c r="J127" s="5">
        <v>141567824000000</v>
      </c>
      <c r="K127" s="5">
        <v>134868153000000</v>
      </c>
    </row>
    <row r="128" spans="3:26" ht="15.5" x14ac:dyDescent="0.35">
      <c r="C128" t="s">
        <v>1157</v>
      </c>
      <c r="D128" s="5">
        <v>1542591000000</v>
      </c>
      <c r="E128" s="5">
        <v>3273522000000</v>
      </c>
      <c r="F128" s="5">
        <v>3085027000000</v>
      </c>
      <c r="G128" s="5">
        <v>1209997000000</v>
      </c>
      <c r="I128" s="5">
        <v>3273522000000</v>
      </c>
      <c r="J128" s="5">
        <v>1289795000000</v>
      </c>
      <c r="K128" s="5">
        <v>2420728000000</v>
      </c>
    </row>
    <row r="129" spans="3:26" ht="15.5" x14ac:dyDescent="0.35">
      <c r="C129" t="s">
        <v>1158</v>
      </c>
      <c r="D129" s="5">
        <v>1542591000000</v>
      </c>
      <c r="E129" s="5">
        <v>3273522000000</v>
      </c>
      <c r="F129" s="5">
        <v>3085027000000</v>
      </c>
      <c r="G129" s="5">
        <v>1209997000000</v>
      </c>
      <c r="I129" s="5">
        <v>3273522000000</v>
      </c>
      <c r="J129" s="5">
        <v>1289795000000</v>
      </c>
      <c r="K129" s="5">
        <v>2420728000000</v>
      </c>
    </row>
    <row r="130" spans="3:26" ht="15.5" x14ac:dyDescent="0.35">
      <c r="C130" t="s">
        <v>147</v>
      </c>
      <c r="D130" s="5">
        <v>18959000000</v>
      </c>
      <c r="E130" s="5">
        <v>25922000000</v>
      </c>
      <c r="F130" s="5">
        <v>38352000000</v>
      </c>
      <c r="G130" s="5">
        <v>16473000000</v>
      </c>
      <c r="I130" s="5">
        <v>25922000000</v>
      </c>
      <c r="J130" s="5">
        <v>43308000000</v>
      </c>
      <c r="K130" s="5">
        <v>16432000000</v>
      </c>
    </row>
    <row r="131" spans="3:26" ht="15.5" x14ac:dyDescent="0.35">
      <c r="C131" t="s">
        <v>1159</v>
      </c>
      <c r="D131" s="5">
        <v>18959000000</v>
      </c>
      <c r="E131" s="5">
        <v>25922000000</v>
      </c>
      <c r="F131" s="5">
        <v>38352000000</v>
      </c>
      <c r="G131" s="5">
        <v>16473000000</v>
      </c>
      <c r="I131" s="5">
        <v>25922000000</v>
      </c>
      <c r="J131" s="5">
        <v>43308000000</v>
      </c>
      <c r="K131" s="5">
        <v>16432000000</v>
      </c>
    </row>
    <row r="132" spans="3:26" ht="15.5" x14ac:dyDescent="0.35">
      <c r="C132" t="s">
        <v>1160</v>
      </c>
      <c r="D132" s="5">
        <v>1183958000000</v>
      </c>
      <c r="E132" s="5">
        <v>1450751000000</v>
      </c>
      <c r="F132" s="5">
        <v>1546288000000</v>
      </c>
      <c r="G132" s="5">
        <v>1542722000000</v>
      </c>
      <c r="I132" s="5">
        <v>1450751000000</v>
      </c>
      <c r="J132" s="5">
        <v>1418048000000</v>
      </c>
      <c r="K132" s="5">
        <v>1641363000000</v>
      </c>
    </row>
    <row r="133" spans="3:26" ht="15.5" x14ac:dyDescent="0.35">
      <c r="C133" t="s">
        <v>1161</v>
      </c>
      <c r="D133" s="5">
        <v>1183958000000</v>
      </c>
      <c r="E133" s="5">
        <v>1450751000000</v>
      </c>
      <c r="F133" s="5">
        <v>1546288000000</v>
      </c>
      <c r="G133" s="5">
        <v>1542722000000</v>
      </c>
      <c r="I133" s="5">
        <v>1450751000000</v>
      </c>
      <c r="J133" s="5">
        <v>1418048000000</v>
      </c>
      <c r="K133" s="5">
        <v>1641363000000</v>
      </c>
    </row>
    <row r="134" spans="3:26" ht="15.5" x14ac:dyDescent="0.35">
      <c r="C134" t="s">
        <v>1796</v>
      </c>
      <c r="D134" s="5">
        <v>8904231000000</v>
      </c>
      <c r="E134" s="5">
        <v>6547430000000</v>
      </c>
      <c r="F134" s="5">
        <v>6515047000000</v>
      </c>
      <c r="G134" s="5">
        <v>3849519000000</v>
      </c>
      <c r="I134" s="5">
        <v>6547430000000</v>
      </c>
      <c r="J134" s="5">
        <v>3867185000000</v>
      </c>
    </row>
    <row r="135" spans="3:26" ht="15.5" x14ac:dyDescent="0.35">
      <c r="C135" t="s">
        <v>917</v>
      </c>
      <c r="D135" s="5">
        <v>2460435000000</v>
      </c>
      <c r="E135" s="5">
        <v>2402440000000</v>
      </c>
      <c r="F135" s="5">
        <v>3004932000000</v>
      </c>
      <c r="G135" s="5">
        <v>3039619000000</v>
      </c>
      <c r="I135" s="5">
        <v>2402440000000</v>
      </c>
      <c r="J135" s="5">
        <v>2937757000000</v>
      </c>
      <c r="K135" s="5">
        <v>2803373000000</v>
      </c>
    </row>
    <row r="136" spans="3:26" ht="15.5" x14ac:dyDescent="0.35">
      <c r="C136" t="s">
        <v>1799</v>
      </c>
      <c r="D136" s="5">
        <v>2460435000000</v>
      </c>
      <c r="E136" s="5">
        <v>2402440000000</v>
      </c>
      <c r="F136" s="5">
        <v>3004932000000</v>
      </c>
      <c r="G136" s="5">
        <v>3039619000000</v>
      </c>
      <c r="I136" s="5">
        <v>2402440000000</v>
      </c>
      <c r="J136" s="5">
        <v>2937757000000</v>
      </c>
      <c r="K136" s="5">
        <v>2803373000000</v>
      </c>
    </row>
    <row r="137" spans="3:26" ht="15.5" x14ac:dyDescent="0.35">
      <c r="C137" t="s">
        <v>1164</v>
      </c>
      <c r="F137" s="5">
        <v>48140000000</v>
      </c>
      <c r="G137" s="5">
        <v>1300070000000</v>
      </c>
      <c r="J137" s="5">
        <v>1299174000000</v>
      </c>
      <c r="K137" s="5">
        <v>3699276000000</v>
      </c>
    </row>
    <row r="138" spans="3:26" ht="15.5" x14ac:dyDescent="0.35">
      <c r="C138" t="s">
        <v>684</v>
      </c>
      <c r="F138" s="5">
        <v>328212000000</v>
      </c>
      <c r="G138" s="5">
        <v>300771000000</v>
      </c>
      <c r="K138" s="5">
        <v>153678000000</v>
      </c>
      <c r="L138" s="5">
        <v>82064000000</v>
      </c>
      <c r="M138" s="5">
        <v>78564000000</v>
      </c>
      <c r="N138" s="5">
        <v>154654000000</v>
      </c>
      <c r="O138" s="5">
        <v>82023000000</v>
      </c>
      <c r="P138" s="5">
        <v>58724000000</v>
      </c>
      <c r="Q138" s="5">
        <v>41421000000</v>
      </c>
      <c r="R138" s="5">
        <v>32919000000</v>
      </c>
      <c r="S138" s="5">
        <v>28133000000</v>
      </c>
      <c r="T138" s="5">
        <v>25414000000</v>
      </c>
      <c r="U138" s="5">
        <v>18623000000</v>
      </c>
      <c r="V138" s="5">
        <v>14392000000</v>
      </c>
      <c r="X138" s="5">
        <v>18495000000</v>
      </c>
      <c r="Y138" s="5">
        <v>14739000000</v>
      </c>
      <c r="Z138" s="5">
        <v>7700000000</v>
      </c>
    </row>
    <row r="139" spans="3:26" ht="15.5" x14ac:dyDescent="0.35">
      <c r="C139" t="s">
        <v>1896</v>
      </c>
      <c r="F139" s="5">
        <v>45987000000</v>
      </c>
      <c r="G139" s="5">
        <v>56812000000</v>
      </c>
      <c r="K139" s="5">
        <v>81235000000</v>
      </c>
      <c r="L139" s="5">
        <v>80252000000</v>
      </c>
      <c r="M139" s="5">
        <v>66318000000</v>
      </c>
      <c r="N139" s="5">
        <v>95496000000</v>
      </c>
      <c r="O139" s="5">
        <v>74681000000</v>
      </c>
      <c r="P139" s="5">
        <v>61102000000</v>
      </c>
      <c r="Q139" s="5">
        <v>52341000000</v>
      </c>
      <c r="R139" s="5">
        <v>52092000000</v>
      </c>
      <c r="S139" s="5">
        <v>46308000000</v>
      </c>
      <c r="T139" s="5">
        <v>31096000000</v>
      </c>
      <c r="U139" s="5">
        <v>26989000000</v>
      </c>
      <c r="V139" s="5">
        <v>31571000000</v>
      </c>
      <c r="X139" s="5">
        <v>7187000000</v>
      </c>
      <c r="Y139" s="5">
        <v>9061000000</v>
      </c>
      <c r="Z139" s="5">
        <v>6283000000</v>
      </c>
    </row>
    <row r="140" spans="3:26" ht="15.5" x14ac:dyDescent="0.35">
      <c r="C140" t="s">
        <v>823</v>
      </c>
      <c r="D140" s="5">
        <v>4221184000000</v>
      </c>
      <c r="E140" s="5">
        <v>4583603000000</v>
      </c>
      <c r="F140" s="5">
        <v>3924206000000</v>
      </c>
      <c r="G140" s="5">
        <v>3832601000000</v>
      </c>
      <c r="I140" s="5">
        <v>4583603000000</v>
      </c>
      <c r="J140" s="5">
        <v>3748347000000</v>
      </c>
      <c r="K140" s="5">
        <v>3761311000000</v>
      </c>
      <c r="L140" s="5">
        <v>3729399000000</v>
      </c>
      <c r="M140" s="5">
        <v>3999226000000</v>
      </c>
      <c r="N140" s="5">
        <v>3756776000000</v>
      </c>
      <c r="O140" s="5">
        <v>3748207000000</v>
      </c>
      <c r="P140" s="5">
        <v>3891739000000</v>
      </c>
      <c r="Q140" s="5">
        <v>3876760000000</v>
      </c>
      <c r="R140" s="5">
        <v>4047342000000</v>
      </c>
      <c r="S140" s="5">
        <v>3990196000000</v>
      </c>
      <c r="T140" s="5">
        <v>4689580000000</v>
      </c>
      <c r="U140" s="5">
        <v>3274030000000</v>
      </c>
      <c r="V140" s="5">
        <v>3331416000000</v>
      </c>
      <c r="X140" s="5">
        <v>2462793000000</v>
      </c>
      <c r="Y140" s="5">
        <v>2233713000000</v>
      </c>
      <c r="Z140" s="5">
        <v>1566973000000</v>
      </c>
    </row>
    <row r="141" spans="3:26" ht="15.5" x14ac:dyDescent="0.35">
      <c r="C141" t="s">
        <v>1897</v>
      </c>
      <c r="F141" s="5">
        <v>91146000000</v>
      </c>
      <c r="G141" s="5">
        <v>88746000000</v>
      </c>
      <c r="K141" s="5">
        <v>60972000000</v>
      </c>
      <c r="L141" s="5">
        <v>45054000000</v>
      </c>
      <c r="M141" s="5">
        <v>36593000000</v>
      </c>
      <c r="N141" s="5">
        <v>32012000000</v>
      </c>
      <c r="O141" s="5">
        <v>29912000000</v>
      </c>
      <c r="P141" s="5">
        <v>24842000000</v>
      </c>
      <c r="Q141" s="5">
        <v>19043000000</v>
      </c>
      <c r="R141" s="5">
        <v>14740000000</v>
      </c>
      <c r="S141" s="5">
        <v>12126000000</v>
      </c>
      <c r="T141" s="5">
        <v>9474000000</v>
      </c>
      <c r="U141" s="5">
        <v>7137000000</v>
      </c>
      <c r="V141" s="5">
        <v>8352000000</v>
      </c>
      <c r="X141" s="5">
        <v>7970000000</v>
      </c>
      <c r="Y141" s="5">
        <v>3598000000</v>
      </c>
      <c r="Z141" s="5">
        <v>2703000000</v>
      </c>
    </row>
    <row r="142" spans="3:26" ht="15.5" x14ac:dyDescent="0.35">
      <c r="C142" t="s">
        <v>685</v>
      </c>
      <c r="F142" s="5">
        <v>249479000000</v>
      </c>
      <c r="G142" s="5">
        <v>232650000000</v>
      </c>
      <c r="K142" s="5">
        <v>185945000000</v>
      </c>
      <c r="L142" s="5">
        <v>145229000000</v>
      </c>
      <c r="M142" s="5">
        <v>138798000000</v>
      </c>
      <c r="N142" s="5">
        <v>105707000000</v>
      </c>
      <c r="O142" s="5">
        <v>80203000000</v>
      </c>
      <c r="P142" s="5">
        <v>52718000000</v>
      </c>
      <c r="Q142" s="5">
        <v>53319000000</v>
      </c>
      <c r="R142" s="5">
        <v>34856000000</v>
      </c>
      <c r="S142" s="5">
        <v>29571000000</v>
      </c>
      <c r="T142" s="5">
        <v>24239000000</v>
      </c>
      <c r="U142" s="5">
        <v>28816000000</v>
      </c>
      <c r="V142" s="5">
        <v>15284000000</v>
      </c>
      <c r="X142" s="5">
        <v>6027000000</v>
      </c>
      <c r="Y142" s="5">
        <v>4930000000</v>
      </c>
      <c r="Z142" s="5">
        <v>8040000000</v>
      </c>
    </row>
    <row r="143" spans="3:26" ht="15.5" x14ac:dyDescent="0.35">
      <c r="C143" t="s">
        <v>1898</v>
      </c>
      <c r="W143" s="5">
        <v>1468461000000</v>
      </c>
    </row>
    <row r="144" spans="3:26" ht="15.5" x14ac:dyDescent="0.35">
      <c r="C144" t="s">
        <v>1899</v>
      </c>
      <c r="D144" s="5">
        <v>4221184000000</v>
      </c>
      <c r="E144" s="5">
        <v>4583603000000</v>
      </c>
      <c r="F144" s="5">
        <v>3924206000000</v>
      </c>
      <c r="G144" s="5">
        <v>3832601000000</v>
      </c>
      <c r="I144" s="5">
        <v>4583603000000</v>
      </c>
      <c r="J144" s="5">
        <v>3748347000000</v>
      </c>
      <c r="K144" s="5">
        <v>3761311000000</v>
      </c>
      <c r="L144" s="5">
        <v>3729399000000</v>
      </c>
      <c r="M144" s="5">
        <v>3999226000000</v>
      </c>
      <c r="N144" s="5">
        <v>3756776000000</v>
      </c>
      <c r="O144" s="5">
        <v>3748207000000</v>
      </c>
      <c r="P144" s="5">
        <v>3891739000000</v>
      </c>
      <c r="Q144" s="5">
        <v>3876760000000</v>
      </c>
      <c r="R144" s="5">
        <v>4047342000000</v>
      </c>
      <c r="S144" s="5">
        <v>3990196000000</v>
      </c>
      <c r="T144" s="5">
        <v>4689580000000</v>
      </c>
      <c r="U144" s="5">
        <v>3274030000000</v>
      </c>
      <c r="V144" s="5">
        <v>3331416000000</v>
      </c>
      <c r="X144" s="5">
        <v>2462793000000</v>
      </c>
      <c r="Y144" s="5">
        <v>2233713000000</v>
      </c>
      <c r="Z144" s="5">
        <v>1566973000000</v>
      </c>
    </row>
    <row r="145" spans="3:26" ht="15.5" x14ac:dyDescent="0.35">
      <c r="C145" t="s">
        <v>133</v>
      </c>
      <c r="W145" s="5">
        <v>37004000000</v>
      </c>
    </row>
    <row r="146" spans="3:26" ht="15.5" x14ac:dyDescent="0.35">
      <c r="C146" t="s">
        <v>135</v>
      </c>
      <c r="D146" s="5">
        <v>159766000000</v>
      </c>
      <c r="E146" s="5">
        <v>196438000000</v>
      </c>
      <c r="F146" s="5">
        <v>172235000000</v>
      </c>
      <c r="G146" s="5">
        <v>156967000000</v>
      </c>
      <c r="I146" s="5">
        <v>196438000000</v>
      </c>
      <c r="J146" s="5">
        <v>190654000000</v>
      </c>
      <c r="K146" s="5">
        <v>258857000000</v>
      </c>
      <c r="L146" s="5">
        <v>38676000000</v>
      </c>
      <c r="M146" s="5">
        <v>4413000000</v>
      </c>
      <c r="N146" s="5">
        <v>3477000000</v>
      </c>
      <c r="O146" s="5">
        <v>3596000000</v>
      </c>
      <c r="P146" s="5">
        <v>3467000000</v>
      </c>
      <c r="Q146" s="5">
        <v>13973000000</v>
      </c>
      <c r="R146" s="5">
        <v>1870000000</v>
      </c>
      <c r="S146" s="5">
        <v>2708000000</v>
      </c>
      <c r="T146" s="5">
        <v>2334000000</v>
      </c>
      <c r="U146" s="5">
        <v>1740000000</v>
      </c>
      <c r="V146" s="5">
        <v>1604000000</v>
      </c>
      <c r="W146" s="5">
        <v>1341000000</v>
      </c>
      <c r="X146" s="5">
        <v>1682000000</v>
      </c>
      <c r="Y146" s="5">
        <v>2616000000</v>
      </c>
      <c r="Z146" s="5">
        <v>1085000000</v>
      </c>
    </row>
    <row r="147" spans="3:26" ht="15.5" x14ac:dyDescent="0.35">
      <c r="C147" t="s">
        <v>136</v>
      </c>
      <c r="D147" s="5">
        <v>882438000000</v>
      </c>
      <c r="E147" s="5">
        <v>957687000000</v>
      </c>
      <c r="F147" s="5">
        <v>1257850000000</v>
      </c>
      <c r="G147" s="5">
        <v>1029003000000</v>
      </c>
      <c r="I147" s="5">
        <v>957687000000</v>
      </c>
      <c r="J147" s="5">
        <v>1072424000000</v>
      </c>
      <c r="K147" s="5">
        <v>1235263000000</v>
      </c>
      <c r="L147" s="5">
        <v>78549000000</v>
      </c>
      <c r="M147" s="5">
        <v>62717000000</v>
      </c>
      <c r="N147" s="5">
        <v>53090000000</v>
      </c>
      <c r="O147" s="5">
        <v>52931000000</v>
      </c>
      <c r="P147" s="5">
        <v>45745000000</v>
      </c>
      <c r="Q147" s="5">
        <v>55100000000</v>
      </c>
      <c r="R147" s="5">
        <v>55011000000</v>
      </c>
      <c r="S147" s="5">
        <v>39881000000</v>
      </c>
      <c r="T147" s="5">
        <v>38330000000</v>
      </c>
      <c r="U147" s="5">
        <v>37650000000</v>
      </c>
      <c r="V147" s="5">
        <v>17249000000</v>
      </c>
      <c r="W147" s="5">
        <v>30555000000</v>
      </c>
      <c r="X147" s="5">
        <v>10148000000</v>
      </c>
      <c r="Y147" s="5">
        <v>6160000000</v>
      </c>
      <c r="Z147" s="5">
        <v>1326000000</v>
      </c>
    </row>
    <row r="148" spans="3:26" ht="15.5" x14ac:dyDescent="0.35">
      <c r="C148" t="s">
        <v>1163</v>
      </c>
      <c r="D148" s="5">
        <v>882438000000</v>
      </c>
      <c r="E148" s="5">
        <v>957687000000</v>
      </c>
      <c r="F148" s="5">
        <v>1257850000000</v>
      </c>
      <c r="G148" s="5">
        <v>1029003000000</v>
      </c>
      <c r="I148" s="5">
        <v>957687000000</v>
      </c>
      <c r="J148" s="5">
        <v>1072424000000</v>
      </c>
      <c r="K148" s="5">
        <v>1235263000000</v>
      </c>
      <c r="L148" s="5">
        <v>78549000000</v>
      </c>
      <c r="M148" s="5">
        <v>62717000000</v>
      </c>
      <c r="N148" s="5">
        <v>53090000000</v>
      </c>
      <c r="O148" s="5">
        <v>52931000000</v>
      </c>
      <c r="P148" s="5">
        <v>45745000000</v>
      </c>
      <c r="Q148" s="5">
        <v>55100000000</v>
      </c>
      <c r="R148" s="5">
        <v>55011000000</v>
      </c>
      <c r="S148" s="5">
        <v>39881000000</v>
      </c>
      <c r="T148" s="5">
        <v>38330000000</v>
      </c>
      <c r="U148" s="5">
        <v>37650000000</v>
      </c>
      <c r="V148" s="5">
        <v>17249000000</v>
      </c>
      <c r="W148" s="5">
        <v>30555000000</v>
      </c>
      <c r="X148" s="5">
        <v>10148000000</v>
      </c>
      <c r="Y148" s="5">
        <v>6160000000</v>
      </c>
      <c r="Z148" s="5">
        <v>1326000000</v>
      </c>
    </row>
    <row r="149" spans="3:26" ht="15.5" x14ac:dyDescent="0.35">
      <c r="C149" t="s">
        <v>1965</v>
      </c>
      <c r="W149" s="5">
        <v>1745187000000</v>
      </c>
    </row>
    <row r="150" spans="3:26" ht="15.5" x14ac:dyDescent="0.35">
      <c r="C150" t="s">
        <v>1966</v>
      </c>
      <c r="W150" s="5">
        <v>1745187000000</v>
      </c>
    </row>
    <row r="151" spans="3:26" ht="15.5" x14ac:dyDescent="0.35">
      <c r="C151" t="s">
        <v>822</v>
      </c>
      <c r="E151" s="5">
        <v>251501000000</v>
      </c>
      <c r="F151" s="5">
        <v>54405000000</v>
      </c>
      <c r="I151" s="5">
        <v>251501000000</v>
      </c>
      <c r="M151" s="5">
        <v>9908000000</v>
      </c>
      <c r="N151" s="5">
        <v>20583000000</v>
      </c>
      <c r="O151" s="5">
        <v>11225000000</v>
      </c>
      <c r="P151" s="5">
        <v>3266000000</v>
      </c>
      <c r="Q151" s="5">
        <v>18707000000</v>
      </c>
      <c r="R151" s="5">
        <v>4711000000</v>
      </c>
      <c r="S151" s="5">
        <v>1256000000</v>
      </c>
    </row>
    <row r="152" spans="3:26" ht="15.5" x14ac:dyDescent="0.35">
      <c r="C152" t="s">
        <v>145</v>
      </c>
      <c r="N152" s="5">
        <v>34227000000</v>
      </c>
      <c r="O152" s="5">
        <v>15562000000</v>
      </c>
      <c r="P152" s="5">
        <v>1206000000</v>
      </c>
      <c r="Q152" s="5">
        <v>16591000000</v>
      </c>
      <c r="R152" s="5">
        <v>6934000000</v>
      </c>
      <c r="W152" s="5">
        <v>1468461000000</v>
      </c>
    </row>
    <row r="153" spans="3:26" ht="15.5" x14ac:dyDescent="0.35">
      <c r="C153" t="s">
        <v>144</v>
      </c>
      <c r="N153" s="5">
        <v>34227000000</v>
      </c>
      <c r="O153" s="5">
        <v>15562000000</v>
      </c>
      <c r="P153" s="5">
        <v>1206000000</v>
      </c>
      <c r="Q153" s="5">
        <v>16591000000</v>
      </c>
      <c r="R153" s="5">
        <v>6934000000</v>
      </c>
      <c r="W153" s="5">
        <v>1468461000000</v>
      </c>
    </row>
    <row r="154" spans="3:26" ht="15.5" x14ac:dyDescent="0.35">
      <c r="C154" t="s">
        <v>1800</v>
      </c>
      <c r="D154" s="5">
        <v>14809055000000</v>
      </c>
      <c r="E154" s="5">
        <v>14442474000000</v>
      </c>
      <c r="F154" s="5">
        <v>14200909000000</v>
      </c>
      <c r="G154" s="5">
        <v>13310426000000</v>
      </c>
      <c r="I154" s="5">
        <v>14442474000000</v>
      </c>
      <c r="J154" s="5">
        <v>11661963000000</v>
      </c>
      <c r="K154" s="5">
        <v>10548530000000</v>
      </c>
    </row>
    <row r="155" spans="3:26" ht="15.5" x14ac:dyDescent="0.35">
      <c r="C155" t="s">
        <v>1801</v>
      </c>
      <c r="D155" s="5">
        <v>14809055000000</v>
      </c>
      <c r="E155" s="5">
        <v>14442474000000</v>
      </c>
      <c r="F155" s="5">
        <v>14200909000000</v>
      </c>
      <c r="G155" s="5">
        <v>13310426000000</v>
      </c>
      <c r="I155" s="5">
        <v>14442474000000</v>
      </c>
      <c r="J155" s="5">
        <v>11661963000000</v>
      </c>
      <c r="K155" s="5">
        <v>10548530000000</v>
      </c>
    </row>
    <row r="156" spans="3:26" ht="15.5" x14ac:dyDescent="0.35">
      <c r="C156" t="s">
        <v>150</v>
      </c>
      <c r="D156" s="5">
        <v>170738223000000</v>
      </c>
      <c r="E156" s="5">
        <v>182571591000000</v>
      </c>
      <c r="F156" s="5">
        <v>172735703000000</v>
      </c>
      <c r="G156" s="5">
        <v>174933856000000</v>
      </c>
      <c r="I156" s="5">
        <v>182571591000000</v>
      </c>
      <c r="J156" s="5">
        <v>191665915000000</v>
      </c>
      <c r="K156" s="5">
        <v>172595086000000</v>
      </c>
      <c r="L156" s="5">
        <v>4188819000000</v>
      </c>
      <c r="M156" s="5">
        <v>4429768000000</v>
      </c>
      <c r="N156" s="5">
        <v>4536463000000</v>
      </c>
      <c r="O156" s="5">
        <v>4394402000000</v>
      </c>
      <c r="P156" s="5">
        <v>4482142000000</v>
      </c>
      <c r="Q156" s="5">
        <v>4508387000000</v>
      </c>
      <c r="R156" s="5">
        <v>4595489000000</v>
      </c>
      <c r="S156" s="5">
        <v>4229247000000</v>
      </c>
      <c r="T156" s="5">
        <v>4896019000000</v>
      </c>
      <c r="U156" s="5">
        <v>3423805000000</v>
      </c>
      <c r="V156" s="5">
        <v>3455921000000</v>
      </c>
      <c r="W156" s="5">
        <v>3314319000000</v>
      </c>
      <c r="X156" s="5">
        <v>2526724000000</v>
      </c>
      <c r="Y156" s="5">
        <v>2282666000000</v>
      </c>
      <c r="Z156" s="5">
        <v>1592391000000</v>
      </c>
    </row>
    <row r="157" spans="3:26" ht="15.5" x14ac:dyDescent="0.35">
      <c r="C157" t="s">
        <v>151</v>
      </c>
    </row>
    <row r="158" spans="3:26" ht="15.5" x14ac:dyDescent="0.35">
      <c r="C158" t="s">
        <v>152</v>
      </c>
      <c r="D158" s="5">
        <v>4002759000000</v>
      </c>
      <c r="E158" s="5">
        <v>4002759000000</v>
      </c>
      <c r="F158" s="5">
        <v>4002759000000</v>
      </c>
      <c r="G158" s="5">
        <v>4002759000000</v>
      </c>
      <c r="I158" s="5">
        <v>4002759000000</v>
      </c>
      <c r="J158" s="5">
        <v>4002759000000</v>
      </c>
      <c r="K158" s="5">
        <v>4002759000000</v>
      </c>
      <c r="L158" s="5">
        <v>4002759000000</v>
      </c>
      <c r="M158" s="5">
        <v>4002759000000</v>
      </c>
      <c r="N158" s="5">
        <v>4002759000000</v>
      </c>
      <c r="O158" s="5">
        <v>4002759000000</v>
      </c>
      <c r="P158" s="5">
        <v>4002759000000</v>
      </c>
      <c r="Q158" s="5">
        <v>4002759000000</v>
      </c>
      <c r="R158" s="5">
        <v>4002759000000</v>
      </c>
      <c r="S158" s="5">
        <v>4002759000000</v>
      </c>
      <c r="T158" s="5">
        <v>4002759000000</v>
      </c>
      <c r="U158" s="5">
        <v>3529965000000</v>
      </c>
      <c r="V158" s="5">
        <v>3504513000000</v>
      </c>
      <c r="W158" s="5">
        <v>3504513000000</v>
      </c>
      <c r="X158" s="5">
        <v>2995510000000</v>
      </c>
      <c r="Y158" s="5">
        <v>3005262000000</v>
      </c>
      <c r="Z158" s="5">
        <v>3004246000000</v>
      </c>
    </row>
    <row r="159" spans="3:26" ht="15.5" x14ac:dyDescent="0.35">
      <c r="C159" t="s">
        <v>153</v>
      </c>
      <c r="D159" s="5">
        <v>-578118000000</v>
      </c>
      <c r="E159" s="5">
        <v>-578118000000</v>
      </c>
      <c r="F159" s="5">
        <v>-584387000000</v>
      </c>
      <c r="G159" s="5">
        <v>-584387000000</v>
      </c>
      <c r="I159" s="5">
        <v>-578118000000</v>
      </c>
      <c r="J159" s="5">
        <v>-584387000000</v>
      </c>
      <c r="K159" s="5">
        <v>-584387000000</v>
      </c>
      <c r="L159" s="5">
        <v>-584387000000</v>
      </c>
      <c r="M159" s="5">
        <v>-584387000000</v>
      </c>
      <c r="N159" s="5">
        <v>-584387000000</v>
      </c>
      <c r="O159" s="5">
        <v>-584387000000</v>
      </c>
      <c r="P159" s="5">
        <v>-584387000000</v>
      </c>
      <c r="Q159" s="5">
        <v>-584387000000</v>
      </c>
      <c r="R159" s="5">
        <v>-584387000000</v>
      </c>
      <c r="S159" s="5">
        <v>-584387000000</v>
      </c>
      <c r="T159" s="5">
        <v>-584387000000</v>
      </c>
      <c r="U159" s="5">
        <v>-603299000000</v>
      </c>
      <c r="V159" s="5">
        <v>-611462000000</v>
      </c>
      <c r="W159" s="5">
        <v>92157000000</v>
      </c>
      <c r="X159" s="5">
        <v>100389000000</v>
      </c>
      <c r="Y159" s="5">
        <v>104076000000</v>
      </c>
      <c r="Z159" s="5">
        <v>104076000000</v>
      </c>
    </row>
    <row r="160" spans="3:26" ht="15.5" x14ac:dyDescent="0.35">
      <c r="C160" t="s">
        <v>154</v>
      </c>
      <c r="D160" s="5">
        <v>21347516000000</v>
      </c>
      <c r="E160" s="5">
        <v>20533499000000</v>
      </c>
      <c r="F160" s="5">
        <v>19945449000000</v>
      </c>
      <c r="G160" s="5">
        <v>19487166000000</v>
      </c>
      <c r="I160" s="5">
        <v>20533499000000</v>
      </c>
      <c r="J160" s="5">
        <v>18726311000000</v>
      </c>
      <c r="K160" s="5">
        <v>16999975000000</v>
      </c>
      <c r="L160" s="5">
        <v>19406312000000</v>
      </c>
      <c r="M160" s="5">
        <v>17928243000000</v>
      </c>
      <c r="N160" s="5">
        <v>16600430000000</v>
      </c>
      <c r="O160" s="5">
        <v>15662015000000</v>
      </c>
      <c r="P160" s="5">
        <v>13648475000000</v>
      </c>
      <c r="Q160" s="5">
        <v>11700319000000</v>
      </c>
      <c r="R160" s="5">
        <v>10275367000000</v>
      </c>
      <c r="S160" s="5">
        <v>8735123000000</v>
      </c>
      <c r="T160" s="5">
        <v>7865206000000</v>
      </c>
      <c r="U160" s="5">
        <v>6579980000000</v>
      </c>
      <c r="V160" s="5">
        <v>5406440000000</v>
      </c>
      <c r="W160" s="5">
        <v>4324849000000</v>
      </c>
      <c r="X160" s="5">
        <v>3107956000000</v>
      </c>
      <c r="Y160" s="5">
        <v>2395874000000</v>
      </c>
      <c r="Z160" s="5">
        <v>1930173000000</v>
      </c>
    </row>
    <row r="161" spans="2:26" ht="15.5" x14ac:dyDescent="0.35">
      <c r="C161" t="s">
        <v>341</v>
      </c>
      <c r="D161" s="5">
        <v>34192000000</v>
      </c>
      <c r="E161" s="5">
        <v>34192000000</v>
      </c>
      <c r="F161" s="5">
        <v>34192000000</v>
      </c>
      <c r="G161" s="5">
        <v>34192000000</v>
      </c>
      <c r="I161" s="5">
        <v>34192000000</v>
      </c>
      <c r="J161" s="5">
        <v>33692000000</v>
      </c>
      <c r="K161" s="5">
        <v>33192000000</v>
      </c>
      <c r="L161" s="5">
        <v>32692000000</v>
      </c>
      <c r="M161" s="5">
        <v>32192000000</v>
      </c>
      <c r="N161" s="5">
        <v>31692000000</v>
      </c>
      <c r="O161" s="5">
        <v>31192000000</v>
      </c>
      <c r="P161" s="5">
        <v>30692000000</v>
      </c>
      <c r="Q161" s="5">
        <v>30192000000</v>
      </c>
      <c r="R161" s="5">
        <v>29692000000</v>
      </c>
      <c r="S161" s="5">
        <v>29192000000</v>
      </c>
      <c r="T161" s="5">
        <v>28692000000</v>
      </c>
      <c r="U161" s="5">
        <v>28692000000</v>
      </c>
      <c r="V161" s="5">
        <v>26692000000</v>
      </c>
      <c r="W161" s="5">
        <v>24692000000</v>
      </c>
      <c r="X161" s="5">
        <v>22692000000</v>
      </c>
      <c r="Y161" s="5">
        <v>20692000000</v>
      </c>
      <c r="Z161" s="5">
        <v>16692000000</v>
      </c>
    </row>
    <row r="162" spans="2:26" ht="15.5" x14ac:dyDescent="0.35">
      <c r="C162" t="s">
        <v>342</v>
      </c>
      <c r="D162" s="5">
        <v>21313324000000</v>
      </c>
      <c r="E162" s="5">
        <v>20499307000000</v>
      </c>
      <c r="F162" s="5">
        <v>19911257000000</v>
      </c>
      <c r="G162" s="5">
        <v>19452974000000</v>
      </c>
      <c r="I162" s="5">
        <v>20499307000000</v>
      </c>
      <c r="J162" s="5">
        <v>18692619000000</v>
      </c>
      <c r="K162" s="5">
        <v>16966783000000</v>
      </c>
      <c r="L162" s="5">
        <v>19373620000000</v>
      </c>
      <c r="M162" s="5">
        <v>17896051000000</v>
      </c>
      <c r="N162" s="5">
        <v>16568738000000</v>
      </c>
      <c r="O162" s="5">
        <v>15630823000000</v>
      </c>
      <c r="P162" s="5">
        <v>13617783000000</v>
      </c>
      <c r="Q162" s="5">
        <v>11670127000000</v>
      </c>
      <c r="R162" s="5">
        <v>10245675000000</v>
      </c>
      <c r="S162" s="5">
        <v>8705931000000</v>
      </c>
      <c r="T162" s="5">
        <v>7836514000000</v>
      </c>
      <c r="U162" s="5">
        <v>6551288000000</v>
      </c>
      <c r="V162" s="5">
        <v>5379748000000</v>
      </c>
      <c r="W162" s="5">
        <v>4300157000000</v>
      </c>
      <c r="X162" s="5">
        <v>3085264000000</v>
      </c>
      <c r="Y162" s="5">
        <v>2375182000000</v>
      </c>
      <c r="Z162" s="5">
        <v>1913481000000</v>
      </c>
    </row>
    <row r="163" spans="2:26" ht="15.5" x14ac:dyDescent="0.35">
      <c r="C163" t="s">
        <v>343</v>
      </c>
      <c r="D163" s="5">
        <v>21347516000000</v>
      </c>
      <c r="E163" s="5">
        <v>20533499000000</v>
      </c>
      <c r="F163" s="5">
        <v>19945449000000</v>
      </c>
      <c r="G163" s="5">
        <v>19487166000000</v>
      </c>
      <c r="I163" s="5">
        <v>20533499000000</v>
      </c>
      <c r="J163" s="5">
        <v>18726311000000</v>
      </c>
      <c r="K163" s="5">
        <v>16999975000000</v>
      </c>
      <c r="L163" s="5">
        <v>19406312000000</v>
      </c>
      <c r="M163" s="5">
        <v>17928243000000</v>
      </c>
      <c r="N163" s="5">
        <v>16600430000000</v>
      </c>
      <c r="O163" s="5">
        <v>15662015000000</v>
      </c>
      <c r="P163" s="5">
        <v>13648475000000</v>
      </c>
      <c r="Q163" s="5">
        <v>11700319000000</v>
      </c>
      <c r="R163" s="5">
        <v>10275367000000</v>
      </c>
      <c r="S163" s="5">
        <v>8735123000000</v>
      </c>
      <c r="T163" s="5">
        <v>7865206000000</v>
      </c>
      <c r="U163" s="5">
        <v>6579980000000</v>
      </c>
      <c r="V163" s="5">
        <v>5406440000000</v>
      </c>
      <c r="W163" s="5">
        <v>4324849000000</v>
      </c>
      <c r="X163" s="5">
        <v>3107956000000</v>
      </c>
      <c r="Y163" s="5">
        <v>2395874000000</v>
      </c>
      <c r="Z163" s="5">
        <v>1930173000000</v>
      </c>
    </row>
    <row r="164" spans="2:26" ht="15.5" x14ac:dyDescent="0.35">
      <c r="C164" t="s">
        <v>155</v>
      </c>
      <c r="D164" s="5">
        <v>37024342000000</v>
      </c>
      <c r="E164" s="5">
        <v>37386122000000</v>
      </c>
      <c r="F164" s="5">
        <v>36764742000000</v>
      </c>
      <c r="G164" s="5">
        <v>36108688000000</v>
      </c>
      <c r="I164" s="5">
        <v>37386122000000</v>
      </c>
      <c r="J164" s="5">
        <v>35708709000000</v>
      </c>
      <c r="K164" s="5">
        <v>34120359000000</v>
      </c>
      <c r="L164" s="5">
        <v>1869646000000</v>
      </c>
      <c r="M164" s="5">
        <v>2139505000000</v>
      </c>
      <c r="N164" s="5">
        <v>2156389000000</v>
      </c>
      <c r="O164" s="5">
        <v>2036711000000</v>
      </c>
      <c r="P164" s="5">
        <v>1977771000000</v>
      </c>
      <c r="Q164" s="5">
        <v>2012581000000</v>
      </c>
      <c r="R164" s="5">
        <v>1923971000000</v>
      </c>
      <c r="S164" s="5">
        <v>1856636000000</v>
      </c>
      <c r="T164" s="5">
        <v>1767590000000</v>
      </c>
      <c r="U164" s="5">
        <v>1658529000000</v>
      </c>
      <c r="Z164" s="5">
        <v>3495000000</v>
      </c>
    </row>
    <row r="165" spans="2:26" ht="15.5" x14ac:dyDescent="0.35">
      <c r="C165" t="s">
        <v>9</v>
      </c>
      <c r="D165" s="5">
        <v>68536790000000</v>
      </c>
      <c r="E165" s="5">
        <v>69133308000000</v>
      </c>
      <c r="F165" s="5">
        <v>67909954000000</v>
      </c>
      <c r="G165" s="5">
        <v>66618753000000</v>
      </c>
      <c r="I165" s="5">
        <v>69133308000000</v>
      </c>
      <c r="J165" s="5">
        <v>65245036000000</v>
      </c>
      <c r="K165" s="5">
        <v>61980942000000</v>
      </c>
      <c r="L165" s="5">
        <v>29679789000000</v>
      </c>
      <c r="M165" s="5">
        <v>28762813000000</v>
      </c>
      <c r="N165" s="5">
        <v>27845258000000</v>
      </c>
      <c r="O165" s="5">
        <v>25894984000000</v>
      </c>
      <c r="P165" s="5">
        <v>23770583000000</v>
      </c>
      <c r="Q165" s="5">
        <v>21962933000000</v>
      </c>
      <c r="R165" s="5">
        <v>20378069000000</v>
      </c>
      <c r="S165" s="5">
        <v>15640436000000</v>
      </c>
      <c r="T165" s="5">
        <v>14693218000000</v>
      </c>
      <c r="U165" s="5">
        <v>12770356000000</v>
      </c>
      <c r="V165" s="5">
        <v>8297851000000</v>
      </c>
      <c r="W165" s="5">
        <v>7196778000000</v>
      </c>
      <c r="X165" s="5">
        <v>5617342000000</v>
      </c>
      <c r="Y165" s="5">
        <v>4795864000000</v>
      </c>
      <c r="Z165" s="5">
        <v>4310654000000</v>
      </c>
    </row>
    <row r="166" spans="2:26" ht="15.5" x14ac:dyDescent="0.35">
      <c r="C166" t="s">
        <v>156</v>
      </c>
      <c r="D166" s="5">
        <v>239275013000000</v>
      </c>
      <c r="E166" s="5">
        <v>251704899000000</v>
      </c>
      <c r="F166" s="5">
        <v>240645657000000</v>
      </c>
      <c r="G166" s="5">
        <v>241552609000000</v>
      </c>
      <c r="I166" s="5">
        <v>251704899000000</v>
      </c>
      <c r="J166" s="5">
        <v>256910951000000</v>
      </c>
      <c r="K166" s="5">
        <v>234576028000000</v>
      </c>
      <c r="L166" s="5">
        <v>33868608000000</v>
      </c>
      <c r="M166" s="5">
        <v>33192581000000</v>
      </c>
      <c r="N166" s="5">
        <v>32381721000000</v>
      </c>
      <c r="O166" s="5">
        <v>30289386000000</v>
      </c>
      <c r="P166" s="5">
        <v>28252725000000</v>
      </c>
      <c r="Q166" s="5">
        <v>26471320000000</v>
      </c>
      <c r="R166" s="5">
        <v>24973558000000</v>
      </c>
      <c r="S166" s="5">
        <v>19869683000000</v>
      </c>
      <c r="T166" s="5">
        <v>19589237000000</v>
      </c>
      <c r="U166" s="5">
        <v>16194161000000</v>
      </c>
      <c r="V166" s="5">
        <v>11753772000000</v>
      </c>
      <c r="W166" s="5">
        <v>10511097000000</v>
      </c>
      <c r="X166" s="5">
        <v>8144066000000</v>
      </c>
      <c r="Y166" s="5">
        <v>7078530000000</v>
      </c>
      <c r="Z166" s="5">
        <v>5903045000000</v>
      </c>
    </row>
    <row r="167" spans="2:26" ht="15.5" x14ac:dyDescent="0.35">
      <c r="C167" t="s">
        <v>157</v>
      </c>
      <c r="D167" s="5">
        <v>32022073293</v>
      </c>
      <c r="E167" s="5">
        <v>32022073293</v>
      </c>
      <c r="F167" s="5">
        <v>32022073293</v>
      </c>
      <c r="G167" s="5">
        <v>32022073293</v>
      </c>
      <c r="I167" s="5">
        <v>32022073293</v>
      </c>
      <c r="J167" s="5">
        <v>32022073293</v>
      </c>
      <c r="K167" s="5">
        <v>32022073293</v>
      </c>
      <c r="L167" s="5">
        <v>32022073293</v>
      </c>
      <c r="M167" s="5">
        <v>32022073293</v>
      </c>
      <c r="N167" s="5">
        <v>32022073293</v>
      </c>
      <c r="O167" s="5">
        <v>32022073293</v>
      </c>
      <c r="P167" s="5">
        <v>32022073293</v>
      </c>
      <c r="Q167" s="5">
        <v>32022073293</v>
      </c>
      <c r="R167" s="5">
        <v>32022073293</v>
      </c>
      <c r="S167" s="5">
        <v>32022073293</v>
      </c>
      <c r="T167" s="5">
        <v>32022073293</v>
      </c>
      <c r="U167" s="5">
        <v>28239720705</v>
      </c>
      <c r="V167" s="5">
        <v>28036107055</v>
      </c>
      <c r="W167" s="5">
        <v>28036106891</v>
      </c>
      <c r="X167" s="5">
        <v>23964061193</v>
      </c>
      <c r="Y167" s="5">
        <v>24042096693</v>
      </c>
      <c r="Z167" s="5">
        <v>24033971185</v>
      </c>
    </row>
    <row r="169" spans="2:26" ht="15.5" x14ac:dyDescent="0.35">
      <c r="B169" t="s">
        <v>158</v>
      </c>
      <c r="C169" t="s">
        <v>159</v>
      </c>
      <c r="D169" s="5">
        <v>1740315000000</v>
      </c>
      <c r="E169" s="5">
        <v>1147544000000</v>
      </c>
      <c r="F169" s="5">
        <v>970604000000</v>
      </c>
      <c r="G169" s="5">
        <v>1562697000000</v>
      </c>
      <c r="I169" s="5">
        <v>4159946000000</v>
      </c>
      <c r="J169" s="5">
        <v>4977783000000</v>
      </c>
      <c r="K169" s="5">
        <v>6050112000000</v>
      </c>
      <c r="L169" s="5">
        <v>-255559000000</v>
      </c>
      <c r="M169" s="5">
        <v>-55683000000</v>
      </c>
      <c r="N169" s="5">
        <v>51091000000</v>
      </c>
      <c r="O169" s="5">
        <v>-250168000000</v>
      </c>
      <c r="P169" s="5">
        <v>40593000000</v>
      </c>
      <c r="Q169" s="5">
        <v>-435678000000</v>
      </c>
      <c r="R169" s="5">
        <v>-198690000000</v>
      </c>
      <c r="S169" s="5">
        <v>-734457000000</v>
      </c>
      <c r="T169" s="5">
        <v>962782000000</v>
      </c>
      <c r="U169" s="5">
        <v>-248305000000</v>
      </c>
      <c r="V169" s="5">
        <v>-42310000000</v>
      </c>
      <c r="W169" s="5">
        <v>735498000000</v>
      </c>
      <c r="X169" s="5">
        <v>-52495000000</v>
      </c>
      <c r="Y169" s="5">
        <v>94129000000</v>
      </c>
      <c r="Z169" s="5">
        <v>-434277000000</v>
      </c>
    </row>
    <row r="170" spans="2:26" ht="15.5" x14ac:dyDescent="0.35">
      <c r="C170" t="s">
        <v>1900</v>
      </c>
      <c r="D170" s="5">
        <v>4089581000000</v>
      </c>
      <c r="E170" s="5">
        <v>3409231000000</v>
      </c>
      <c r="F170" s="5">
        <v>3830301000000</v>
      </c>
      <c r="G170" s="5">
        <v>3925571000000</v>
      </c>
      <c r="I170" s="5">
        <v>15006832000000</v>
      </c>
      <c r="J170" s="5">
        <v>15258508000000</v>
      </c>
      <c r="K170" s="5">
        <v>14560960000000</v>
      </c>
    </row>
    <row r="171" spans="2:26" ht="15.5" x14ac:dyDescent="0.35">
      <c r="C171" t="s">
        <v>1901</v>
      </c>
      <c r="D171" s="5">
        <v>-1534547000000</v>
      </c>
      <c r="E171" s="5">
        <v>-1543746000000</v>
      </c>
      <c r="F171" s="5">
        <v>-1700551000000</v>
      </c>
      <c r="G171" s="5">
        <v>-1594483000000</v>
      </c>
      <c r="I171" s="5">
        <v>-6693476000000</v>
      </c>
      <c r="J171" s="5">
        <v>-6400044000000</v>
      </c>
      <c r="K171" s="5">
        <v>-5336905000000</v>
      </c>
    </row>
    <row r="172" spans="2:26" ht="15.5" x14ac:dyDescent="0.35">
      <c r="C172" t="s">
        <v>1806</v>
      </c>
      <c r="D172" s="5">
        <v>35066000000</v>
      </c>
      <c r="E172" s="5">
        <v>26528000000</v>
      </c>
      <c r="F172" s="5">
        <v>35563000000</v>
      </c>
      <c r="G172" s="5">
        <v>26505000000</v>
      </c>
      <c r="I172" s="5">
        <v>122261000000</v>
      </c>
      <c r="J172" s="5">
        <v>150160000000</v>
      </c>
      <c r="K172" s="5">
        <v>121795000000</v>
      </c>
    </row>
    <row r="173" spans="2:26" ht="15.5" x14ac:dyDescent="0.35">
      <c r="C173" t="s">
        <v>1805</v>
      </c>
      <c r="E173" s="5">
        <v>-1148529000000</v>
      </c>
      <c r="F173" s="5">
        <v>1148529000000</v>
      </c>
    </row>
    <row r="174" spans="2:26" ht="15.5" x14ac:dyDescent="0.35">
      <c r="C174" t="s">
        <v>1967</v>
      </c>
      <c r="D174" s="5">
        <v>248653000000</v>
      </c>
      <c r="E174" s="5">
        <v>-1745120000000</v>
      </c>
      <c r="F174" s="5">
        <v>652060000000</v>
      </c>
      <c r="G174" s="5">
        <v>517387000000</v>
      </c>
      <c r="J174" s="5">
        <v>2374079000000</v>
      </c>
      <c r="K174" s="5">
        <v>2211022000000</v>
      </c>
      <c r="L174" s="5">
        <v>2207662000000</v>
      </c>
      <c r="M174" s="5">
        <v>2336527000000</v>
      </c>
      <c r="N174" s="5">
        <v>2492594000000</v>
      </c>
      <c r="O174" s="5">
        <v>3897385000000</v>
      </c>
      <c r="P174" s="5">
        <v>3911300000000</v>
      </c>
      <c r="Q174" s="5">
        <v>4195976000000</v>
      </c>
      <c r="R174" s="5">
        <v>3614859000000</v>
      </c>
      <c r="S174" s="5">
        <v>3782639000000</v>
      </c>
      <c r="T174" s="5">
        <v>3718298000000</v>
      </c>
      <c r="U174" s="5">
        <v>3292995000000</v>
      </c>
      <c r="V174" s="5">
        <v>2261411000000</v>
      </c>
      <c r="W174" s="5">
        <v>2450717000000</v>
      </c>
      <c r="X174" s="5">
        <v>1373686000000</v>
      </c>
      <c r="Y174" s="5">
        <v>1035582000000</v>
      </c>
      <c r="Z174" s="5">
        <v>1197544000000</v>
      </c>
    </row>
    <row r="175" spans="2:26" ht="15.5" x14ac:dyDescent="0.35">
      <c r="C175" t="s">
        <v>1968</v>
      </c>
      <c r="E175" s="5">
        <v>-86233000000</v>
      </c>
      <c r="F175" s="5">
        <v>42190000000</v>
      </c>
      <c r="G175" s="5">
        <v>14251000000</v>
      </c>
      <c r="J175" s="5">
        <v>289128000000</v>
      </c>
      <c r="K175" s="5">
        <v>173093000000</v>
      </c>
      <c r="L175" s="5">
        <v>233567000000</v>
      </c>
      <c r="M175" s="5">
        <v>230801000000</v>
      </c>
      <c r="N175" s="5">
        <v>87054000000</v>
      </c>
      <c r="O175" s="5">
        <v>94411000000</v>
      </c>
      <c r="P175" s="5">
        <v>43023000000</v>
      </c>
      <c r="Q175" s="5">
        <v>72166000000</v>
      </c>
      <c r="R175" s="5">
        <v>50814000000</v>
      </c>
      <c r="S175" s="5">
        <v>27223000000</v>
      </c>
      <c r="T175" s="5">
        <v>30862000000</v>
      </c>
      <c r="U175" s="5">
        <v>34097000000</v>
      </c>
      <c r="V175" s="5">
        <v>24333000000</v>
      </c>
      <c r="W175" s="5">
        <v>17347000000</v>
      </c>
      <c r="X175" s="5">
        <v>4620000000</v>
      </c>
      <c r="Y175" s="5">
        <v>6398000000</v>
      </c>
      <c r="Z175" s="5">
        <v>3622000000</v>
      </c>
    </row>
    <row r="176" spans="2:26" ht="15.5" x14ac:dyDescent="0.35">
      <c r="C176" t="s">
        <v>827</v>
      </c>
      <c r="D176" s="5">
        <v>1350000000</v>
      </c>
      <c r="E176" s="5">
        <v>27110000000</v>
      </c>
      <c r="F176" s="5">
        <v>-32273000000</v>
      </c>
      <c r="G176" s="5">
        <v>-16440000000</v>
      </c>
      <c r="I176" s="5">
        <v>131330000000</v>
      </c>
      <c r="J176" s="5">
        <v>5499000000</v>
      </c>
      <c r="K176" s="5">
        <v>2258676000000</v>
      </c>
      <c r="L176" s="5">
        <v>15431000000</v>
      </c>
      <c r="M176" s="5">
        <v>15022000000</v>
      </c>
      <c r="N176" s="5">
        <v>8404000000</v>
      </c>
      <c r="O176" s="5">
        <v>33640000000</v>
      </c>
      <c r="P176" s="5">
        <v>53954000000</v>
      </c>
      <c r="Q176" s="5">
        <v>56021000000</v>
      </c>
      <c r="R176" s="5">
        <v>18460000000</v>
      </c>
      <c r="S176" s="5">
        <v>9043000000</v>
      </c>
      <c r="T176" s="5">
        <v>8853000000</v>
      </c>
      <c r="U176" s="5">
        <v>10884000000</v>
      </c>
      <c r="V176" s="5">
        <v>22937000000</v>
      </c>
      <c r="W176" s="5">
        <v>28516000000</v>
      </c>
      <c r="X176" s="5">
        <v>56281000000</v>
      </c>
      <c r="Y176" s="5">
        <v>2800000000</v>
      </c>
      <c r="Z176" s="5">
        <v>3304000000</v>
      </c>
    </row>
    <row r="177" spans="3:26" ht="15.5" x14ac:dyDescent="0.35">
      <c r="C177" t="s">
        <v>1904</v>
      </c>
      <c r="E177" s="5">
        <v>1046785000000</v>
      </c>
      <c r="F177" s="5">
        <v>-408564000000</v>
      </c>
      <c r="G177" s="5">
        <v>-285318000000</v>
      </c>
      <c r="J177" s="5">
        <v>-1518752000000</v>
      </c>
      <c r="K177" s="5">
        <v>-1520270000000</v>
      </c>
      <c r="L177" s="5">
        <v>-1849505000000</v>
      </c>
      <c r="M177" s="5">
        <v>-1613710000000</v>
      </c>
      <c r="N177" s="5">
        <v>-1715444000000</v>
      </c>
      <c r="O177" s="5">
        <v>-3408531000000</v>
      </c>
      <c r="P177" s="5">
        <v>-3210311000000</v>
      </c>
      <c r="Q177" s="5">
        <v>-4147792000000</v>
      </c>
      <c r="R177" s="5">
        <v>-3326569000000</v>
      </c>
      <c r="S177" s="5">
        <v>-4122187000000</v>
      </c>
      <c r="T177" s="5">
        <v>-2351760000000</v>
      </c>
      <c r="U177" s="5">
        <v>-3257474000000</v>
      </c>
      <c r="V177" s="5">
        <v>-2065401000000</v>
      </c>
      <c r="W177" s="5">
        <v>-1519214000000</v>
      </c>
      <c r="X177" s="5">
        <v>-1228670000000</v>
      </c>
      <c r="Y177" s="5">
        <v>-781772000000</v>
      </c>
      <c r="Z177" s="5">
        <v>-1494840000000</v>
      </c>
    </row>
    <row r="178" spans="3:26" ht="15.5" x14ac:dyDescent="0.35">
      <c r="C178" t="s">
        <v>1903</v>
      </c>
      <c r="E178" s="5">
        <v>68158000000</v>
      </c>
      <c r="F178" s="5">
        <v>-39456000000</v>
      </c>
      <c r="G178" s="5">
        <v>-7315000000</v>
      </c>
      <c r="J178" s="5">
        <v>-248458000000</v>
      </c>
      <c r="K178" s="5">
        <v>-117645000000</v>
      </c>
      <c r="L178" s="5">
        <v>-173299000000</v>
      </c>
      <c r="M178" s="5">
        <v>-260842000000</v>
      </c>
      <c r="N178" s="5">
        <v>-98026000000</v>
      </c>
      <c r="O178" s="5">
        <v>-116528000000</v>
      </c>
      <c r="P178" s="5">
        <v>-89052000000</v>
      </c>
      <c r="Q178" s="5">
        <v>-91533000000</v>
      </c>
      <c r="R178" s="5">
        <v>-70036000000</v>
      </c>
      <c r="S178" s="5">
        <v>-54199000000</v>
      </c>
      <c r="T178" s="5">
        <v>-47724000000</v>
      </c>
      <c r="U178" s="5">
        <v>-44995000000</v>
      </c>
      <c r="V178" s="5">
        <v>-47794000000</v>
      </c>
      <c r="W178" s="5">
        <v>-50218000000</v>
      </c>
      <c r="X178" s="5">
        <v>-38436000000</v>
      </c>
      <c r="Y178" s="5">
        <v>-28439000000</v>
      </c>
      <c r="Z178" s="5">
        <v>-17392000000</v>
      </c>
    </row>
    <row r="179" spans="3:26" ht="15.5" x14ac:dyDescent="0.35">
      <c r="C179" t="s">
        <v>1809</v>
      </c>
      <c r="D179" s="5">
        <v>-197780000000</v>
      </c>
      <c r="E179" s="5">
        <v>-189758000000</v>
      </c>
      <c r="F179" s="5">
        <v>-179760000000</v>
      </c>
      <c r="G179" s="5">
        <v>-167633000000</v>
      </c>
      <c r="I179" s="5">
        <v>-743756000000</v>
      </c>
      <c r="J179" s="5">
        <v>-819931000000</v>
      </c>
      <c r="K179" s="5">
        <v>-819896000000</v>
      </c>
    </row>
    <row r="180" spans="3:26" ht="15.5" x14ac:dyDescent="0.35">
      <c r="C180" t="s">
        <v>1906</v>
      </c>
      <c r="E180" s="5">
        <v>207463000000</v>
      </c>
      <c r="F180" s="5">
        <v>-70963000000</v>
      </c>
      <c r="G180" s="5">
        <v>-54519000000</v>
      </c>
      <c r="J180" s="5">
        <v>-323236000000</v>
      </c>
      <c r="K180" s="5">
        <v>-406151000000</v>
      </c>
      <c r="L180" s="5">
        <v>-416374000000</v>
      </c>
      <c r="M180" s="5">
        <v>-397333000000</v>
      </c>
      <c r="N180" s="5">
        <v>-370699000000</v>
      </c>
      <c r="O180" s="5">
        <v>-334378000000</v>
      </c>
      <c r="P180" s="5">
        <v>-271619000000</v>
      </c>
      <c r="Q180" s="5">
        <v>-228406000000</v>
      </c>
      <c r="R180" s="5">
        <v>-214073000000</v>
      </c>
      <c r="S180" s="5">
        <v>-199232000000</v>
      </c>
      <c r="T180" s="5">
        <v>-169680000000</v>
      </c>
      <c r="U180" s="5">
        <v>-148451000000</v>
      </c>
      <c r="V180" s="5">
        <v>-152372000000</v>
      </c>
      <c r="W180" s="5">
        <v>-122454000000</v>
      </c>
      <c r="X180" s="5">
        <v>-122535000000</v>
      </c>
      <c r="Y180" s="5">
        <v>-99936000000</v>
      </c>
      <c r="Z180" s="5">
        <v>-71939000000</v>
      </c>
    </row>
    <row r="181" spans="3:26" ht="15.5" x14ac:dyDescent="0.35">
      <c r="C181" t="s">
        <v>1050</v>
      </c>
      <c r="D181" s="5">
        <v>-1275310000000</v>
      </c>
      <c r="E181" s="5">
        <v>-4829915000000</v>
      </c>
      <c r="F181" s="5">
        <v>2685331000000</v>
      </c>
      <c r="G181" s="5">
        <v>-1337835000000</v>
      </c>
      <c r="I181" s="5">
        <v>-5404642000000</v>
      </c>
      <c r="J181" s="5">
        <v>-5887396000000</v>
      </c>
      <c r="K181" s="5">
        <v>-5272377000000</v>
      </c>
      <c r="L181" s="5">
        <v>-273041000000</v>
      </c>
      <c r="M181" s="5">
        <v>-366148000000</v>
      </c>
      <c r="N181" s="5">
        <v>-352792000000</v>
      </c>
      <c r="O181" s="5">
        <v>-416167000000</v>
      </c>
      <c r="P181" s="5">
        <v>-396702000000</v>
      </c>
      <c r="Q181" s="5">
        <v>-292110000000</v>
      </c>
      <c r="R181" s="5">
        <v>-272145000000</v>
      </c>
      <c r="S181" s="5">
        <v>-177744000000</v>
      </c>
      <c r="T181" s="5">
        <v>-226067000000</v>
      </c>
      <c r="U181" s="5">
        <v>-135361000000</v>
      </c>
      <c r="V181" s="5">
        <v>-85424000000</v>
      </c>
      <c r="W181" s="5">
        <v>-69196000000</v>
      </c>
      <c r="X181" s="5">
        <v>-97441000000</v>
      </c>
      <c r="Y181" s="5">
        <v>-40504000000</v>
      </c>
      <c r="Z181" s="5">
        <v>-54576000000</v>
      </c>
    </row>
    <row r="182" spans="3:26" ht="15.5" x14ac:dyDescent="0.35">
      <c r="C182" t="s">
        <v>1922</v>
      </c>
      <c r="E182" s="5">
        <v>1741397000000</v>
      </c>
      <c r="F182" s="5">
        <v>-827630000000</v>
      </c>
      <c r="G182" s="5">
        <v>827630000000</v>
      </c>
      <c r="I182" s="5">
        <v>1741397000000</v>
      </c>
      <c r="J182" s="5">
        <v>2098226000000</v>
      </c>
      <c r="K182" s="5">
        <v>197810000000</v>
      </c>
    </row>
    <row r="183" spans="3:26" ht="15.5" x14ac:dyDescent="0.35">
      <c r="C183" t="s">
        <v>1923</v>
      </c>
      <c r="E183" s="5">
        <v>16012000000</v>
      </c>
      <c r="F183" s="5">
        <v>-16012000000</v>
      </c>
    </row>
    <row r="184" spans="3:26" ht="15.5" x14ac:dyDescent="0.35">
      <c r="C184" t="s">
        <v>1493</v>
      </c>
      <c r="D184" s="5">
        <v>373302000000</v>
      </c>
      <c r="E184" s="5">
        <v>4148161000000</v>
      </c>
      <c r="F184" s="5">
        <v>-4148161000000</v>
      </c>
      <c r="G184" s="5">
        <v>-285104000000</v>
      </c>
    </row>
    <row r="185" spans="3:26" ht="15.5" x14ac:dyDescent="0.35">
      <c r="C185" t="s">
        <v>165</v>
      </c>
      <c r="D185" s="5">
        <v>2727416000000</v>
      </c>
      <c r="E185" s="5">
        <v>-1245585000000</v>
      </c>
      <c r="F185" s="5">
        <v>1687325000000</v>
      </c>
      <c r="G185" s="5">
        <v>-323734000000</v>
      </c>
      <c r="I185" s="5">
        <v>155163000000</v>
      </c>
      <c r="J185" s="5">
        <v>1441215000000</v>
      </c>
      <c r="K185" s="5">
        <v>-3816331000000</v>
      </c>
      <c r="L185" s="5">
        <v>-758138000000</v>
      </c>
      <c r="M185" s="5">
        <v>-167637000000</v>
      </c>
      <c r="N185" s="5">
        <v>-85340000000</v>
      </c>
      <c r="O185" s="5">
        <v>-162229000000</v>
      </c>
      <c r="P185" s="5">
        <v>-149400000000</v>
      </c>
      <c r="Q185" s="5">
        <v>-98167000000</v>
      </c>
      <c r="R185" s="5">
        <v>-85340000000</v>
      </c>
      <c r="S185" s="5">
        <v>-36256000000</v>
      </c>
      <c r="T185" s="5">
        <v>470428000000</v>
      </c>
      <c r="U185" s="5">
        <v>3343369000000</v>
      </c>
      <c r="W185" s="5">
        <v>491017000000</v>
      </c>
      <c r="X185" s="5">
        <v>55150000000</v>
      </c>
      <c r="Y185" s="5">
        <v>1016000000</v>
      </c>
      <c r="Z185" s="5">
        <v>-13069000000</v>
      </c>
    </row>
    <row r="186" spans="3:26" ht="15.5" x14ac:dyDescent="0.35">
      <c r="C186" t="s">
        <v>166</v>
      </c>
      <c r="D186" s="5">
        <v>5559663000000</v>
      </c>
      <c r="E186" s="5">
        <v>-8306640000000</v>
      </c>
      <c r="F186" s="5">
        <v>-947109000000</v>
      </c>
      <c r="G186" s="5">
        <v>-1842787000000</v>
      </c>
      <c r="I186" s="5">
        <v>-5583385000000</v>
      </c>
      <c r="J186" s="5">
        <v>-19877694000000</v>
      </c>
      <c r="K186" s="5">
        <v>-165124000000</v>
      </c>
      <c r="L186" s="5">
        <v>-2082886000000</v>
      </c>
      <c r="M186" s="5">
        <v>-17761000000</v>
      </c>
      <c r="N186" s="5">
        <v>1126840000000</v>
      </c>
      <c r="O186" s="5">
        <v>-172262000000</v>
      </c>
      <c r="P186" s="5">
        <v>-464245000000</v>
      </c>
      <c r="Q186" s="5">
        <v>-923018000000</v>
      </c>
      <c r="R186" s="5">
        <v>-1570877000000</v>
      </c>
      <c r="S186" s="5">
        <v>-1173114000000</v>
      </c>
      <c r="T186" s="5">
        <v>696130000000</v>
      </c>
      <c r="U186" s="5">
        <v>-744941000000</v>
      </c>
      <c r="V186" s="5">
        <v>-570168000000</v>
      </c>
      <c r="W186" s="5">
        <v>-1298399000000</v>
      </c>
      <c r="X186" s="5">
        <v>-36699000000</v>
      </c>
      <c r="Y186" s="5">
        <v>-176538000000</v>
      </c>
      <c r="Z186" s="5">
        <v>288609000000</v>
      </c>
    </row>
    <row r="187" spans="3:26" ht="15.5" x14ac:dyDescent="0.35">
      <c r="C187" t="s">
        <v>835</v>
      </c>
      <c r="E187" s="5">
        <v>-41056013000000</v>
      </c>
      <c r="I187" s="5">
        <v>-41056013000000</v>
      </c>
      <c r="J187" s="5">
        <v>-31926116000000</v>
      </c>
      <c r="K187" s="5">
        <v>-1292061000000</v>
      </c>
    </row>
    <row r="188" spans="3:26" ht="15.5" x14ac:dyDescent="0.35">
      <c r="C188" t="s">
        <v>1924</v>
      </c>
      <c r="E188" s="5">
        <v>11198022000000</v>
      </c>
      <c r="F188" s="5">
        <v>6698616000000</v>
      </c>
      <c r="G188" s="5">
        <v>7481519000000</v>
      </c>
      <c r="I188" s="5">
        <v>37051428000000</v>
      </c>
      <c r="J188" s="5">
        <v>12995599000000</v>
      </c>
      <c r="K188" s="5">
        <v>569287000000</v>
      </c>
    </row>
    <row r="189" spans="3:26" ht="15.5" x14ac:dyDescent="0.35">
      <c r="C189" t="s">
        <v>364</v>
      </c>
      <c r="D189" s="5">
        <v>4634672000000</v>
      </c>
      <c r="E189" s="5">
        <v>-17535988000000</v>
      </c>
      <c r="F189" s="5">
        <v>8246809000000</v>
      </c>
      <c r="G189" s="5">
        <v>4848469000000</v>
      </c>
      <c r="I189" s="5">
        <v>1149265000000</v>
      </c>
      <c r="J189" s="5">
        <v>30317570000000</v>
      </c>
      <c r="K189" s="5">
        <v>28376443000000</v>
      </c>
      <c r="L189" s="5">
        <v>30980029000000</v>
      </c>
      <c r="M189" s="5">
        <v>27396772000000</v>
      </c>
      <c r="N189" s="5">
        <v>28610931000000</v>
      </c>
      <c r="U189" s="5">
        <v>11221495000000</v>
      </c>
      <c r="V189" s="5">
        <v>1489145000000</v>
      </c>
      <c r="W189" s="5">
        <v>21353501000000</v>
      </c>
      <c r="X189" s="5">
        <v>8723829000000</v>
      </c>
      <c r="Y189" s="5">
        <v>1936631000000</v>
      </c>
      <c r="Z189" s="5">
        <v>1380876000000</v>
      </c>
    </row>
    <row r="190" spans="3:26" ht="15.5" x14ac:dyDescent="0.35">
      <c r="C190" t="s">
        <v>1941</v>
      </c>
      <c r="E190" s="5">
        <v>515000000000</v>
      </c>
      <c r="F190" s="5">
        <v>-515000000000</v>
      </c>
      <c r="G190" s="5">
        <v>-58114000000</v>
      </c>
    </row>
    <row r="191" spans="3:26" ht="15.5" x14ac:dyDescent="0.35">
      <c r="C191" t="s">
        <v>1830</v>
      </c>
    </row>
    <row r="192" spans="3:26" ht="15.5" x14ac:dyDescent="0.35">
      <c r="C192" t="s">
        <v>1969</v>
      </c>
      <c r="F192" s="5">
        <v>-1607238000000</v>
      </c>
      <c r="G192" s="5">
        <v>1607238000000</v>
      </c>
      <c r="O192" s="5">
        <v>29674938000000</v>
      </c>
      <c r="P192" s="5">
        <v>29099471000000</v>
      </c>
      <c r="Q192" s="5">
        <v>22656344000000</v>
      </c>
      <c r="R192" s="5">
        <v>16303993000000</v>
      </c>
      <c r="S192" s="5">
        <v>14762280000000</v>
      </c>
      <c r="T192" s="5">
        <v>9623387000000</v>
      </c>
      <c r="V192" s="5">
        <v>1655822000000</v>
      </c>
      <c r="W192" s="5">
        <v>1779221000000</v>
      </c>
      <c r="X192" s="5">
        <v>1407408000000</v>
      </c>
      <c r="Y192" s="5">
        <v>1635253000000</v>
      </c>
      <c r="Z192" s="5">
        <v>3558655000000</v>
      </c>
    </row>
    <row r="193" spans="3:26" ht="15.5" x14ac:dyDescent="0.35">
      <c r="C193" t="s">
        <v>1970</v>
      </c>
    </row>
    <row r="194" spans="3:26" ht="15.5" x14ac:dyDescent="0.35">
      <c r="C194" t="s">
        <v>1944</v>
      </c>
      <c r="D194" s="5">
        <v>35000000</v>
      </c>
      <c r="E194" s="5">
        <v>-379000000</v>
      </c>
      <c r="F194" s="5">
        <v>93000000</v>
      </c>
      <c r="G194" s="5">
        <v>242000000</v>
      </c>
      <c r="J194" s="5">
        <v>379000000</v>
      </c>
      <c r="K194" s="5">
        <v>534000000</v>
      </c>
      <c r="L194" s="5">
        <v>13143000000</v>
      </c>
      <c r="M194" s="5">
        <v>41786000000</v>
      </c>
      <c r="N194" s="5">
        <v>86667000000</v>
      </c>
      <c r="O194" s="5">
        <v>218466000000</v>
      </c>
      <c r="P194" s="5">
        <v>128231000000</v>
      </c>
      <c r="Q194" s="5">
        <v>283454000000</v>
      </c>
      <c r="R194" s="5">
        <v>220066000000</v>
      </c>
      <c r="S194" s="5">
        <v>317080000000</v>
      </c>
      <c r="T194" s="5">
        <v>185179000000</v>
      </c>
      <c r="U194" s="5">
        <v>120263000000</v>
      </c>
      <c r="V194" s="5">
        <v>61532000000</v>
      </c>
      <c r="W194" s="5">
        <v>29494000000</v>
      </c>
      <c r="X194" s="5">
        <v>14188000000</v>
      </c>
      <c r="Y194" s="5">
        <v>34096000000</v>
      </c>
      <c r="Z194" s="5">
        <v>8333000000</v>
      </c>
    </row>
    <row r="195" spans="3:26" ht="15.5" x14ac:dyDescent="0.35">
      <c r="C195" t="s">
        <v>361</v>
      </c>
      <c r="D195" s="5">
        <v>-131459000000</v>
      </c>
      <c r="E195" s="5">
        <v>-2090328000000</v>
      </c>
      <c r="F195" s="5">
        <v>2101353000000</v>
      </c>
      <c r="G195" s="5">
        <v>-1000250000000</v>
      </c>
      <c r="I195" s="5">
        <v>11025000000</v>
      </c>
      <c r="J195" s="5">
        <v>4742984000000</v>
      </c>
      <c r="K195" s="5">
        <v>4392044000000</v>
      </c>
      <c r="L195" s="5">
        <v>2967938000000</v>
      </c>
      <c r="M195" s="5">
        <v>1930216000000</v>
      </c>
      <c r="N195" s="5">
        <v>743030000000</v>
      </c>
      <c r="O195" s="5">
        <v>3190820000000</v>
      </c>
      <c r="P195" s="5">
        <v>270964000000</v>
      </c>
      <c r="Q195" s="5">
        <v>583260000000</v>
      </c>
      <c r="R195" s="5">
        <v>184758000000</v>
      </c>
      <c r="T195" s="5">
        <v>11130000000</v>
      </c>
      <c r="U195" s="5">
        <v>729870000000</v>
      </c>
      <c r="V195" s="5">
        <v>17232000000</v>
      </c>
      <c r="W195" s="5">
        <v>14204000000</v>
      </c>
    </row>
    <row r="196" spans="3:26" ht="15.5" x14ac:dyDescent="0.35">
      <c r="C196" t="s">
        <v>516</v>
      </c>
      <c r="X196" s="5">
        <v>13716000000</v>
      </c>
      <c r="Y196" s="5">
        <v>11951000000</v>
      </c>
      <c r="Z196" s="5">
        <v>1547000000</v>
      </c>
    </row>
    <row r="197" spans="3:26" ht="15.5" x14ac:dyDescent="0.35">
      <c r="C197" t="s">
        <v>997</v>
      </c>
      <c r="E197" s="5">
        <v>291814000000</v>
      </c>
      <c r="F197" s="5">
        <v>-71232000000</v>
      </c>
      <c r="G197" s="5">
        <v>120808000000</v>
      </c>
      <c r="I197" s="5">
        <v>341390000000</v>
      </c>
      <c r="J197" s="5">
        <v>52102000000</v>
      </c>
      <c r="K197" s="5">
        <v>62659000000</v>
      </c>
    </row>
    <row r="198" spans="3:26" ht="15.5" x14ac:dyDescent="0.35">
      <c r="C198" t="s">
        <v>170</v>
      </c>
      <c r="D198" s="5">
        <v>337000000</v>
      </c>
      <c r="E198" s="5">
        <v>7412000000</v>
      </c>
      <c r="F198" s="5">
        <v>3770000000</v>
      </c>
      <c r="G198" s="5">
        <v>1225000000</v>
      </c>
      <c r="I198" s="5">
        <v>14960000000</v>
      </c>
      <c r="J198" s="5">
        <v>27934000000</v>
      </c>
      <c r="K198" s="5">
        <v>5996000000</v>
      </c>
      <c r="L198" s="5">
        <v>529000000</v>
      </c>
      <c r="M198" s="5">
        <v>981000000</v>
      </c>
      <c r="N198" s="5">
        <v>32000000</v>
      </c>
      <c r="O198" s="5">
        <v>638000000</v>
      </c>
      <c r="P198" s="5">
        <v>882000000</v>
      </c>
      <c r="Q198" s="5">
        <v>1277000000</v>
      </c>
      <c r="R198" s="5">
        <v>351000000</v>
      </c>
      <c r="S198" s="5">
        <v>104000000</v>
      </c>
      <c r="T198" s="5">
        <v>101000000</v>
      </c>
      <c r="U198" s="5">
        <v>165000000</v>
      </c>
      <c r="V198" s="5">
        <v>290000000</v>
      </c>
      <c r="X198" s="5">
        <v>107000000</v>
      </c>
      <c r="Y198" s="5">
        <v>159000000</v>
      </c>
      <c r="Z198" s="5">
        <v>147000000</v>
      </c>
    </row>
    <row r="199" spans="3:26" ht="15.5" x14ac:dyDescent="0.35">
      <c r="C199" t="s">
        <v>363</v>
      </c>
      <c r="D199" s="5">
        <v>-4933916000000</v>
      </c>
      <c r="E199" s="5">
        <v>17254120000000</v>
      </c>
      <c r="F199" s="5">
        <v>-8408555000000</v>
      </c>
      <c r="G199" s="5">
        <v>-5397261000000</v>
      </c>
      <c r="I199" s="5">
        <v>-2205245000000</v>
      </c>
      <c r="J199" s="5">
        <v>-30007829000000</v>
      </c>
      <c r="K199" s="5">
        <v>-26839957000000</v>
      </c>
      <c r="L199" s="5">
        <v>-33011274000000</v>
      </c>
      <c r="M199" s="5">
        <v>-27370453000000</v>
      </c>
      <c r="N199" s="5">
        <v>-27362017000000</v>
      </c>
      <c r="O199" s="5">
        <v>-30367003000000</v>
      </c>
      <c r="P199" s="5">
        <v>-29170300000000</v>
      </c>
      <c r="Q199" s="5">
        <v>-22866066000000</v>
      </c>
      <c r="R199" s="5">
        <v>-16163965000000</v>
      </c>
      <c r="S199" s="5">
        <v>-15116282000000</v>
      </c>
      <c r="T199" s="5">
        <v>-9666396000000</v>
      </c>
      <c r="U199" s="5">
        <v>-10550864000000</v>
      </c>
      <c r="V199" s="5">
        <v>-2022076000000</v>
      </c>
      <c r="W199" s="5">
        <v>-22158375000000</v>
      </c>
      <c r="X199" s="5">
        <v>-8950273000000</v>
      </c>
      <c r="Y199" s="5">
        <v>-2121874000000</v>
      </c>
      <c r="Z199" s="5">
        <v>-1758218000000</v>
      </c>
    </row>
    <row r="200" spans="3:26" ht="15.5" x14ac:dyDescent="0.35">
      <c r="C200" t="s">
        <v>1938</v>
      </c>
      <c r="T200" s="5">
        <v>1338000000000</v>
      </c>
      <c r="U200" s="5">
        <v>-1338000000000</v>
      </c>
    </row>
    <row r="201" spans="3:26" ht="15.5" x14ac:dyDescent="0.35">
      <c r="C201" t="s">
        <v>1971</v>
      </c>
      <c r="D201" s="5">
        <v>-57143000000</v>
      </c>
      <c r="E201" s="5">
        <v>2653810000000</v>
      </c>
      <c r="F201" s="5">
        <v>-707247000000</v>
      </c>
      <c r="G201" s="5">
        <v>-778318000000</v>
      </c>
      <c r="J201" s="5">
        <v>-5627934000000</v>
      </c>
      <c r="K201" s="5">
        <v>-5132733000000</v>
      </c>
      <c r="L201" s="5">
        <v>-3009794000000</v>
      </c>
      <c r="M201" s="5">
        <v>-1968194000000</v>
      </c>
      <c r="N201" s="5">
        <v>-882942000000</v>
      </c>
      <c r="O201" s="5">
        <v>-2682263000000</v>
      </c>
      <c r="P201" s="5">
        <v>-641806000000</v>
      </c>
      <c r="Q201" s="5">
        <v>-1289564000000</v>
      </c>
      <c r="R201" s="5">
        <v>-1894737000000</v>
      </c>
      <c r="S201" s="5">
        <v>-816418000000</v>
      </c>
      <c r="T201" s="5">
        <v>-261980000000</v>
      </c>
      <c r="U201" s="5">
        <v>-745373000000</v>
      </c>
      <c r="V201" s="5">
        <v>-1712189000000</v>
      </c>
      <c r="W201" s="5">
        <v>-2278191000000</v>
      </c>
      <c r="X201" s="5">
        <v>-1172085000000</v>
      </c>
      <c r="Y201" s="5">
        <v>-870763000000</v>
      </c>
      <c r="Z201" s="5">
        <v>-2838918000000</v>
      </c>
    </row>
    <row r="202" spans="3:26" ht="15.5" x14ac:dyDescent="0.35">
      <c r="C202" t="s">
        <v>436</v>
      </c>
      <c r="X202" s="5">
        <v>-55150000000</v>
      </c>
      <c r="Y202" s="5">
        <v>-780935000000</v>
      </c>
      <c r="Z202" s="5">
        <v>-33316000000</v>
      </c>
    </row>
    <row r="203" spans="3:26" ht="15.5" x14ac:dyDescent="0.35">
      <c r="C203" t="s">
        <v>1945</v>
      </c>
      <c r="D203" s="5">
        <v>-72287000000</v>
      </c>
      <c r="E203" s="5">
        <v>777000000</v>
      </c>
      <c r="F203" s="5">
        <v>-221000000</v>
      </c>
      <c r="G203" s="5">
        <v>-334000000</v>
      </c>
      <c r="J203" s="5">
        <v>-647000000</v>
      </c>
      <c r="K203" s="5">
        <v>-679000000</v>
      </c>
      <c r="L203" s="5">
        <v>-7718000000</v>
      </c>
      <c r="M203" s="5">
        <v>-45135000000</v>
      </c>
      <c r="N203" s="5">
        <v>-66450000000</v>
      </c>
      <c r="O203" s="5">
        <v>-205869000000</v>
      </c>
      <c r="P203" s="5">
        <v>-149369000000</v>
      </c>
      <c r="Q203" s="5">
        <v>-277514000000</v>
      </c>
      <c r="R203" s="5">
        <v>-217332000000</v>
      </c>
      <c r="S203" s="5">
        <v>-314260000000</v>
      </c>
      <c r="T203" s="5">
        <v>-136749000000</v>
      </c>
      <c r="U203" s="5">
        <v>-175246000000</v>
      </c>
      <c r="V203" s="5">
        <v>-54495000000</v>
      </c>
      <c r="W203" s="5">
        <v>-37478000000</v>
      </c>
      <c r="X203" s="5">
        <v>-16734000000</v>
      </c>
      <c r="Y203" s="5">
        <v>-18105000000</v>
      </c>
      <c r="Z203" s="5">
        <v>-19688000000</v>
      </c>
    </row>
    <row r="204" spans="3:26" ht="15.5" x14ac:dyDescent="0.35">
      <c r="C204" t="s">
        <v>1925</v>
      </c>
      <c r="D204" s="5">
        <v>6119432000000</v>
      </c>
      <c r="E204" s="5">
        <v>21088336000000</v>
      </c>
      <c r="F204" s="5">
        <v>-6568957000000</v>
      </c>
      <c r="G204" s="5">
        <v>-8602727000000</v>
      </c>
    </row>
    <row r="205" spans="3:26" ht="15.5" x14ac:dyDescent="0.35">
      <c r="C205" t="s">
        <v>168</v>
      </c>
      <c r="D205" s="5">
        <v>-8000000</v>
      </c>
      <c r="E205" s="5">
        <v>-126837000000</v>
      </c>
      <c r="F205" s="5">
        <v>-73447000000</v>
      </c>
      <c r="G205" s="5">
        <v>-39014000000</v>
      </c>
      <c r="I205" s="5">
        <v>-292059000000</v>
      </c>
      <c r="J205" s="5">
        <v>-324751000000</v>
      </c>
      <c r="K205" s="5">
        <v>-164558000000</v>
      </c>
      <c r="L205" s="5">
        <v>-15739000000</v>
      </c>
      <c r="M205" s="5">
        <v>-3734000000</v>
      </c>
      <c r="N205" s="5">
        <v>-2411000000</v>
      </c>
      <c r="O205" s="5">
        <v>-1989000000</v>
      </c>
      <c r="P205" s="5">
        <v>-2318000000</v>
      </c>
      <c r="Q205" s="5">
        <v>-14209000000</v>
      </c>
      <c r="R205" s="5">
        <v>-4011000000</v>
      </c>
      <c r="S205" s="5">
        <v>-5618000000</v>
      </c>
      <c r="T205" s="5">
        <v>-7542000000</v>
      </c>
      <c r="U205" s="5">
        <v>-7251000000</v>
      </c>
      <c r="V205" s="5">
        <v>-5429000000</v>
      </c>
      <c r="W205" s="5">
        <v>-775000000</v>
      </c>
      <c r="X205" s="5">
        <v>-1705000000</v>
      </c>
      <c r="Y205" s="5">
        <v>-2951000000</v>
      </c>
      <c r="Z205" s="5">
        <v>-10809000000</v>
      </c>
    </row>
    <row r="206" spans="3:26" ht="15.5" x14ac:dyDescent="0.35">
      <c r="C206" t="s">
        <v>1934</v>
      </c>
    </row>
    <row r="207" spans="3:26" ht="15.5" x14ac:dyDescent="0.35">
      <c r="C207" t="s">
        <v>1940</v>
      </c>
      <c r="E207" s="5">
        <v>-458047000000</v>
      </c>
      <c r="I207" s="5">
        <v>-458047000000</v>
      </c>
    </row>
    <row r="208" spans="3:26" ht="15.5" x14ac:dyDescent="0.35">
      <c r="C208" t="s">
        <v>1946</v>
      </c>
      <c r="E208" s="5">
        <v>-48339000000</v>
      </c>
      <c r="F208" s="5">
        <v>-45853000000</v>
      </c>
      <c r="G208" s="5">
        <v>-26270000000</v>
      </c>
      <c r="I208" s="5">
        <v>-140089000000</v>
      </c>
      <c r="J208" s="5">
        <v>-126985000000</v>
      </c>
      <c r="K208" s="5">
        <v>-142099000000</v>
      </c>
      <c r="T208" s="5">
        <v>-389000000000</v>
      </c>
    </row>
    <row r="209" spans="3:26" ht="15.5" x14ac:dyDescent="0.35">
      <c r="C209" t="s">
        <v>186</v>
      </c>
      <c r="D209" s="5">
        <v>2727416000000</v>
      </c>
      <c r="E209" s="5">
        <v>-1245585000000</v>
      </c>
      <c r="F209" s="5">
        <v>1687325000000</v>
      </c>
      <c r="G209" s="5">
        <v>-323734000000</v>
      </c>
      <c r="I209" s="5">
        <v>155163000000</v>
      </c>
      <c r="J209" s="5">
        <v>1441215000000</v>
      </c>
      <c r="K209" s="5">
        <v>-3816331000000</v>
      </c>
      <c r="L209" s="5">
        <v>-758138000000</v>
      </c>
      <c r="M209" s="5">
        <v>-167637000000</v>
      </c>
      <c r="N209" s="5">
        <v>-85340000000</v>
      </c>
      <c r="O209" s="5">
        <v>-162229000000</v>
      </c>
      <c r="P209" s="5">
        <v>-149400000000</v>
      </c>
      <c r="Q209" s="5">
        <v>-98167000000</v>
      </c>
      <c r="R209" s="5">
        <v>-85340000000</v>
      </c>
      <c r="S209" s="5">
        <v>-36256000000</v>
      </c>
      <c r="T209" s="5">
        <v>470428000000</v>
      </c>
      <c r="U209" s="5">
        <v>3343369000000</v>
      </c>
      <c r="W209" s="5">
        <v>491017000000</v>
      </c>
      <c r="X209" s="5">
        <v>55150000000</v>
      </c>
      <c r="Y209" s="5">
        <v>1016000000</v>
      </c>
      <c r="Z209" s="5">
        <v>-13069000000</v>
      </c>
    </row>
    <row r="210" spans="3:26" ht="15.5" x14ac:dyDescent="0.35">
      <c r="C210" t="s">
        <v>1956</v>
      </c>
      <c r="W210" s="5">
        <v>499251000000</v>
      </c>
    </row>
    <row r="211" spans="3:26" ht="15.5" x14ac:dyDescent="0.35">
      <c r="C211" t="s">
        <v>1951</v>
      </c>
      <c r="D211" s="5">
        <v>2712000000000</v>
      </c>
      <c r="E211" s="5">
        <v>-3200000000000</v>
      </c>
      <c r="F211" s="5">
        <v>3200000000000</v>
      </c>
    </row>
    <row r="212" spans="3:26" ht="15.5" x14ac:dyDescent="0.35">
      <c r="C212" t="s">
        <v>1835</v>
      </c>
    </row>
    <row r="213" spans="3:26" ht="15.5" x14ac:dyDescent="0.35">
      <c r="C213" t="s">
        <v>1841</v>
      </c>
      <c r="D213" s="5">
        <v>-16616000000</v>
      </c>
      <c r="F213" s="5">
        <v>-19017000000</v>
      </c>
      <c r="I213" s="5">
        <v>-19017000000</v>
      </c>
      <c r="J213" s="5">
        <v>-26908000000</v>
      </c>
    </row>
    <row r="214" spans="3:26" ht="15.5" x14ac:dyDescent="0.35">
      <c r="C214" t="s">
        <v>1843</v>
      </c>
      <c r="J214" s="5">
        <v>-2147000000</v>
      </c>
    </row>
    <row r="215" spans="3:26" ht="15.5" x14ac:dyDescent="0.35">
      <c r="C215" t="s">
        <v>786</v>
      </c>
      <c r="W215" s="5">
        <v>-8234000000</v>
      </c>
    </row>
    <row r="216" spans="3:26" ht="15.5" x14ac:dyDescent="0.35">
      <c r="C216" t="s">
        <v>1972</v>
      </c>
    </row>
    <row r="217" spans="3:26" ht="15.5" x14ac:dyDescent="0.35">
      <c r="C217" t="s">
        <v>1018</v>
      </c>
      <c r="E217" s="5">
        <v>-641675000000</v>
      </c>
      <c r="F217" s="5">
        <v>96709000000</v>
      </c>
      <c r="G217" s="5">
        <v>-96709000000</v>
      </c>
      <c r="I217" s="5">
        <v>-641675000000</v>
      </c>
      <c r="J217" s="5">
        <v>-15770000000</v>
      </c>
      <c r="K217" s="5">
        <v>-286424000000</v>
      </c>
    </row>
    <row r="218" spans="3:26" ht="15.5" x14ac:dyDescent="0.35">
      <c r="C218" t="s">
        <v>1973</v>
      </c>
      <c r="T218" s="5">
        <v>491706000000</v>
      </c>
      <c r="U218" s="5">
        <v>26470000000</v>
      </c>
    </row>
    <row r="219" spans="3:26" ht="15.5" x14ac:dyDescent="0.35">
      <c r="C219" t="s">
        <v>1833</v>
      </c>
      <c r="E219" s="5">
        <v>2673975000000</v>
      </c>
      <c r="I219" s="5">
        <v>2673975000000</v>
      </c>
      <c r="J219" s="5">
        <v>3866064000000</v>
      </c>
      <c r="K219" s="5">
        <v>-4000000000000</v>
      </c>
    </row>
    <row r="220" spans="3:26" ht="15.5" x14ac:dyDescent="0.35">
      <c r="C220" t="s">
        <v>1211</v>
      </c>
      <c r="D220" s="5">
        <v>634699000000</v>
      </c>
      <c r="E220" s="5">
        <v>525000000000</v>
      </c>
      <c r="F220" s="5">
        <v>508936000000</v>
      </c>
      <c r="G220" s="5">
        <v>391064000000</v>
      </c>
      <c r="I220" s="5">
        <v>2060000000000</v>
      </c>
      <c r="J220" s="5">
        <v>3500000000000</v>
      </c>
      <c r="K220" s="5">
        <v>3150000000000</v>
      </c>
    </row>
    <row r="221" spans="3:26" ht="15.5" x14ac:dyDescent="0.35">
      <c r="C221" t="s">
        <v>1952</v>
      </c>
      <c r="D221" s="5">
        <v>-576187000000</v>
      </c>
      <c r="E221" s="5">
        <v>-1127901000000</v>
      </c>
      <c r="F221" s="5">
        <v>-317606000000</v>
      </c>
      <c r="G221" s="5">
        <v>-584776000000</v>
      </c>
      <c r="I221" s="5">
        <v>-2595757000000</v>
      </c>
      <c r="J221" s="5">
        <v>-3365664000000</v>
      </c>
      <c r="K221" s="5">
        <v>-2493637000000</v>
      </c>
    </row>
    <row r="222" spans="3:26" ht="15.5" x14ac:dyDescent="0.35">
      <c r="C222" t="s">
        <v>1619</v>
      </c>
      <c r="U222" s="5">
        <v>3300000000000</v>
      </c>
    </row>
    <row r="223" spans="3:26" ht="15.5" x14ac:dyDescent="0.35">
      <c r="C223" t="s">
        <v>1204</v>
      </c>
      <c r="F223" s="5">
        <v>-1302000000000</v>
      </c>
      <c r="I223" s="5">
        <v>-1302000000000</v>
      </c>
      <c r="J223" s="5">
        <v>-2402147000000</v>
      </c>
      <c r="K223" s="5">
        <v>-100000000000</v>
      </c>
    </row>
    <row r="224" spans="3:26" ht="15.5" x14ac:dyDescent="0.35">
      <c r="C224" t="s">
        <v>875</v>
      </c>
    </row>
    <row r="225" spans="2:26" ht="15.5" x14ac:dyDescent="0.35">
      <c r="C225" t="s">
        <v>1974</v>
      </c>
      <c r="E225" s="5">
        <v>6879000000</v>
      </c>
      <c r="I225" s="5">
        <v>6879000000</v>
      </c>
      <c r="U225" s="5">
        <v>16899000000</v>
      </c>
    </row>
    <row r="226" spans="2:26" ht="15.5" x14ac:dyDescent="0.35">
      <c r="C226" t="s">
        <v>1975</v>
      </c>
      <c r="G226" s="5">
        <v>-20600000000</v>
      </c>
      <c r="I226" s="5">
        <v>-20600000000</v>
      </c>
      <c r="Z226" s="5">
        <v>-13439000000</v>
      </c>
    </row>
    <row r="227" spans="2:26" ht="15.5" x14ac:dyDescent="0.35">
      <c r="C227" t="s">
        <v>1976</v>
      </c>
      <c r="E227" s="5">
        <v>452487000000</v>
      </c>
      <c r="F227" s="5">
        <v>-452487000000</v>
      </c>
      <c r="L227" s="5">
        <v>-320221000000</v>
      </c>
    </row>
    <row r="228" spans="2:26" ht="15.5" x14ac:dyDescent="0.35">
      <c r="C228" t="s">
        <v>461</v>
      </c>
      <c r="D228" s="5">
        <v>-26480000000</v>
      </c>
      <c r="E228" s="5">
        <v>65650000000</v>
      </c>
      <c r="F228" s="5">
        <v>-27210000000</v>
      </c>
      <c r="G228" s="5">
        <v>-12713000000</v>
      </c>
      <c r="I228" s="5">
        <v>-6642000000</v>
      </c>
      <c r="J228" s="5">
        <v>-112213000000</v>
      </c>
      <c r="K228" s="5">
        <v>-86270000000</v>
      </c>
      <c r="L228" s="5">
        <v>-5776000000</v>
      </c>
      <c r="M228" s="5">
        <v>-6005000000</v>
      </c>
    </row>
    <row r="229" spans="2:26" ht="15.5" x14ac:dyDescent="0.35">
      <c r="C229" t="s">
        <v>1634</v>
      </c>
      <c r="L229" s="5">
        <v>-432141000000</v>
      </c>
      <c r="M229" s="5">
        <v>-161632000000</v>
      </c>
      <c r="N229" s="5">
        <v>-85340000000</v>
      </c>
      <c r="O229" s="5">
        <v>-162229000000</v>
      </c>
      <c r="P229" s="5">
        <v>-149400000000</v>
      </c>
      <c r="Q229" s="5">
        <v>-98167000000</v>
      </c>
      <c r="R229" s="5">
        <v>-85340000000</v>
      </c>
      <c r="S229" s="5">
        <v>-36256000000</v>
      </c>
      <c r="T229" s="5">
        <v>-21278000000</v>
      </c>
      <c r="X229" s="5">
        <v>55150000000</v>
      </c>
    </row>
    <row r="230" spans="2:26" ht="15.5" x14ac:dyDescent="0.35">
      <c r="C230" t="s">
        <v>215</v>
      </c>
      <c r="D230" s="5">
        <v>3782437000000</v>
      </c>
      <c r="E230" s="5">
        <v>-4291978000000</v>
      </c>
      <c r="F230" s="5">
        <v>1900188000000</v>
      </c>
      <c r="G230" s="5">
        <v>-264249000000</v>
      </c>
      <c r="I230" s="5">
        <v>-6972240000000</v>
      </c>
      <c r="J230" s="5">
        <v>1405493000000</v>
      </c>
      <c r="K230" s="5">
        <v>150590000000</v>
      </c>
      <c r="L230" s="5">
        <v>-2407447000000</v>
      </c>
      <c r="M230" s="5">
        <v>373091000000</v>
      </c>
      <c r="N230" s="5">
        <v>1745015000000</v>
      </c>
      <c r="O230" s="5">
        <v>78868000000</v>
      </c>
      <c r="P230" s="5">
        <v>317499000000</v>
      </c>
      <c r="Q230" s="5">
        <v>-813567000000</v>
      </c>
      <c r="R230" s="5">
        <v>-808863000000</v>
      </c>
      <c r="S230" s="5">
        <v>-1316438000000</v>
      </c>
      <c r="T230" s="5">
        <v>2696314000000</v>
      </c>
      <c r="U230" s="5">
        <v>2587476000000</v>
      </c>
      <c r="V230" s="5">
        <v>-469687000000</v>
      </c>
      <c r="W230" s="5">
        <v>19842000000</v>
      </c>
      <c r="X230" s="5">
        <v>36830000000</v>
      </c>
      <c r="Y230" s="5">
        <v>9402000000</v>
      </c>
      <c r="Z230" s="5">
        <v>-40714000000</v>
      </c>
    </row>
    <row r="231" spans="2:26" ht="15.5" x14ac:dyDescent="0.35">
      <c r="C231" t="s">
        <v>217</v>
      </c>
      <c r="D231" s="5">
        <v>82128000000</v>
      </c>
      <c r="E231" s="5">
        <v>-10725000000</v>
      </c>
      <c r="F231" s="5">
        <v>75740000000</v>
      </c>
      <c r="G231" s="5">
        <v>17365000000</v>
      </c>
      <c r="I231" s="5">
        <v>242114000000</v>
      </c>
      <c r="J231" s="5">
        <v>15565000000</v>
      </c>
      <c r="K231" s="5">
        <v>-47560000000</v>
      </c>
      <c r="L231" s="5">
        <v>3295000000</v>
      </c>
      <c r="M231" s="5">
        <v>138000000</v>
      </c>
      <c r="N231" s="5">
        <v>301000000</v>
      </c>
      <c r="O231" s="5">
        <v>-538000000</v>
      </c>
      <c r="P231" s="5">
        <v>830000000</v>
      </c>
      <c r="Q231" s="5">
        <v>-195000000</v>
      </c>
      <c r="R231" s="5">
        <v>-428000000</v>
      </c>
      <c r="S231" s="5">
        <v>8749000000</v>
      </c>
      <c r="T231" s="5">
        <v>1784000000</v>
      </c>
      <c r="U231" s="5">
        <v>-7157000000</v>
      </c>
      <c r="V231" s="5">
        <v>1428000000</v>
      </c>
      <c r="W231" s="5">
        <v>-1013000000</v>
      </c>
      <c r="X231" s="5">
        <v>-995000000</v>
      </c>
    </row>
    <row r="232" spans="2:26" ht="15.5" x14ac:dyDescent="0.35">
      <c r="C232" t="s">
        <v>216</v>
      </c>
      <c r="D232" s="5">
        <v>15631719000000</v>
      </c>
      <c r="I232" s="5">
        <v>22361847000000</v>
      </c>
      <c r="J232" s="5">
        <v>20940789000000</v>
      </c>
      <c r="K232" s="5">
        <v>20837759000000</v>
      </c>
      <c r="L232" s="5">
        <v>5988442000000</v>
      </c>
      <c r="M232" s="5">
        <v>5615213000000</v>
      </c>
      <c r="N232" s="5">
        <v>3869897000000</v>
      </c>
      <c r="O232" s="5">
        <v>3791567000000</v>
      </c>
      <c r="P232" s="5">
        <v>3473238000000</v>
      </c>
      <c r="Q232" s="5">
        <v>4287000000000</v>
      </c>
      <c r="R232" s="5">
        <v>5095008000000</v>
      </c>
      <c r="S232" s="5">
        <v>6402697000000</v>
      </c>
      <c r="T232" s="5">
        <v>3704599000000</v>
      </c>
      <c r="U232" s="5">
        <v>1124280000000</v>
      </c>
      <c r="V232" s="5">
        <v>1592539000000</v>
      </c>
      <c r="W232" s="5">
        <v>53805000000</v>
      </c>
      <c r="X232" s="5">
        <v>17970000000</v>
      </c>
      <c r="Y232" s="5">
        <v>8568000000</v>
      </c>
      <c r="Z232" s="5">
        <v>49282000000</v>
      </c>
    </row>
    <row r="233" spans="2:26" ht="15.5" x14ac:dyDescent="0.35">
      <c r="C233" t="s">
        <v>220</v>
      </c>
      <c r="D233" s="5">
        <v>19496284000000</v>
      </c>
      <c r="E233" s="5">
        <v>-4302703000000</v>
      </c>
      <c r="F233" s="5">
        <v>1975928000000</v>
      </c>
      <c r="G233" s="5">
        <v>-246884000000</v>
      </c>
      <c r="I233" s="5">
        <v>15631721000000</v>
      </c>
      <c r="J233" s="5">
        <v>22361847000000</v>
      </c>
      <c r="K233" s="5">
        <v>20940789000000</v>
      </c>
      <c r="L233" s="5">
        <v>3584290000000</v>
      </c>
      <c r="M233" s="5">
        <v>5988442000000</v>
      </c>
      <c r="N233" s="5">
        <v>5615213000000</v>
      </c>
      <c r="O233" s="5">
        <v>3869897000000</v>
      </c>
      <c r="P233" s="5">
        <v>3791567000000</v>
      </c>
      <c r="Q233" s="5">
        <v>3473238000000</v>
      </c>
      <c r="R233" s="5">
        <v>4285717000000</v>
      </c>
      <c r="S233" s="5">
        <v>5095008000000</v>
      </c>
      <c r="T233" s="5">
        <v>6402697000000</v>
      </c>
      <c r="U233" s="5">
        <v>3704599000000</v>
      </c>
      <c r="V233" s="5">
        <v>1124280000000</v>
      </c>
      <c r="W233" s="5">
        <v>72634000000</v>
      </c>
      <c r="X233" s="5">
        <v>53805000000</v>
      </c>
      <c r="Y233" s="5">
        <v>17970000000</v>
      </c>
      <c r="Z233" s="5">
        <v>8568000000</v>
      </c>
    </row>
    <row r="235" spans="2:26" ht="15.5" x14ac:dyDescent="0.35">
      <c r="B235" t="s">
        <v>221</v>
      </c>
      <c r="C235" t="s">
        <v>11</v>
      </c>
      <c r="D235" s="6">
        <v>32020000000.000004</v>
      </c>
      <c r="E235" s="6">
        <v>32020000000.000004</v>
      </c>
      <c r="F235" s="6">
        <v>32020000000.000004</v>
      </c>
      <c r="G235" s="6">
        <v>32020000000.000004</v>
      </c>
      <c r="I235" s="6">
        <v>32020000000.000004</v>
      </c>
      <c r="J235" s="6">
        <v>32020000000.000004</v>
      </c>
      <c r="K235" s="6">
        <v>32020000000.000004</v>
      </c>
      <c r="L235" s="6">
        <v>32020000000.000004</v>
      </c>
      <c r="M235" s="6">
        <v>32020000000.000004</v>
      </c>
      <c r="N235" s="6">
        <v>32020000000.000004</v>
      </c>
      <c r="O235" s="6">
        <v>32020000000.000004</v>
      </c>
      <c r="P235" s="6">
        <v>32020000000.000004</v>
      </c>
      <c r="Q235" s="6">
        <v>32020000000.000004</v>
      </c>
      <c r="R235" s="6">
        <v>32020000000.000004</v>
      </c>
      <c r="S235" s="6">
        <v>32020000000.000004</v>
      </c>
      <c r="T235" s="6">
        <v>32020000000.000004</v>
      </c>
      <c r="U235" s="5">
        <v>28240000000</v>
      </c>
      <c r="V235" s="5">
        <v>28040000000</v>
      </c>
      <c r="W235" s="5">
        <v>28040000000</v>
      </c>
      <c r="X235" s="5">
        <v>23960000000</v>
      </c>
      <c r="Y235" s="5">
        <v>24040000000</v>
      </c>
      <c r="Z235" s="5">
        <v>24030000000</v>
      </c>
    </row>
    <row r="236" spans="2:26" ht="15.5" x14ac:dyDescent="0.35">
      <c r="C236" t="s">
        <v>222</v>
      </c>
      <c r="D236" s="6">
        <v>25.42</v>
      </c>
      <c r="E236" s="6">
        <v>14.46</v>
      </c>
      <c r="F236" s="6">
        <v>14.64</v>
      </c>
      <c r="G236" s="6">
        <v>11.6</v>
      </c>
    </row>
    <row r="237" spans="2:26" ht="15.5" x14ac:dyDescent="0.35">
      <c r="C237" t="s">
        <v>223</v>
      </c>
      <c r="D237" s="6">
        <v>9.2100000000000009</v>
      </c>
      <c r="E237" s="6">
        <v>17.84</v>
      </c>
      <c r="F237" s="6">
        <v>16.53</v>
      </c>
      <c r="G237" s="6">
        <v>22.41</v>
      </c>
    </row>
    <row r="238" spans="2:26" ht="15.5" x14ac:dyDescent="0.35">
      <c r="C238" t="s">
        <v>72</v>
      </c>
      <c r="D238" s="6">
        <v>2.2200000000000002</v>
      </c>
      <c r="E238" s="6">
        <v>5.18</v>
      </c>
      <c r="F238" s="6">
        <v>2.14</v>
      </c>
      <c r="G238" s="6">
        <v>2.2200000000000002</v>
      </c>
    </row>
    <row r="239" spans="2:26" ht="15.5" x14ac:dyDescent="0.35">
      <c r="C239" t="s">
        <v>224</v>
      </c>
      <c r="E239" s="5">
        <v>1459120000000</v>
      </c>
      <c r="F239" s="5">
        <v>1385240000000</v>
      </c>
      <c r="G239" s="5">
        <v>997670000000</v>
      </c>
    </row>
    <row r="240" spans="2:26" ht="15.5" x14ac:dyDescent="0.35">
      <c r="C240" t="s">
        <v>225</v>
      </c>
      <c r="D240" s="6">
        <v>3.4000000000000002E-3</v>
      </c>
      <c r="E240" s="6">
        <v>1.8E-3</v>
      </c>
      <c r="F240" s="6">
        <v>1.9E-3</v>
      </c>
      <c r="G240" s="6">
        <v>1.5E-3</v>
      </c>
    </row>
    <row r="241" spans="3:7" ht="15.5" x14ac:dyDescent="0.35">
      <c r="C241" t="s">
        <v>226</v>
      </c>
      <c r="D241" s="6">
        <v>2.58E-2</v>
      </c>
      <c r="E241" s="6">
        <v>1.46E-2</v>
      </c>
      <c r="F241" s="6">
        <v>1.5100000000000001E-2</v>
      </c>
      <c r="G241" s="6">
        <v>1.2199999999999999E-2</v>
      </c>
    </row>
    <row r="242" spans="3:7" ht="15.5" x14ac:dyDescent="0.35">
      <c r="C242" t="s">
        <v>227</v>
      </c>
      <c r="D242" s="6">
        <v>5.8999999999999999E-3</v>
      </c>
      <c r="E242" s="6">
        <v>5.4000000000000003E-3</v>
      </c>
      <c r="F242" s="6">
        <v>5.1000000000000004E-3</v>
      </c>
      <c r="G242" s="6">
        <v>3.4999999999999996E-3</v>
      </c>
    </row>
    <row r="243" spans="3:7" ht="15.5" x14ac:dyDescent="0.35">
      <c r="C243" t="s">
        <v>228</v>
      </c>
    </row>
    <row r="244" spans="3:7" ht="15.5" x14ac:dyDescent="0.35">
      <c r="C244" t="s">
        <v>229</v>
      </c>
      <c r="D244" s="5">
        <v>68537000000000</v>
      </c>
      <c r="E244" s="5">
        <v>69133000000000</v>
      </c>
      <c r="F244" s="5">
        <v>67910000000000</v>
      </c>
      <c r="G244" s="5">
        <v>66619000000000</v>
      </c>
    </row>
    <row r="245" spans="3:7" ht="15.5" x14ac:dyDescent="0.35">
      <c r="C245" t="s">
        <v>230</v>
      </c>
      <c r="D245" s="6">
        <v>0.24</v>
      </c>
      <c r="E245" s="6">
        <v>0.26</v>
      </c>
      <c r="F245" s="6">
        <v>0.25</v>
      </c>
      <c r="G245" s="6">
        <v>0.27</v>
      </c>
    </row>
    <row r="246" spans="3:7" ht="15.5" x14ac:dyDescent="0.35">
      <c r="C246" t="s">
        <v>231</v>
      </c>
      <c r="D246" s="6">
        <v>984.09</v>
      </c>
      <c r="E246" s="6">
        <v>991.42</v>
      </c>
      <c r="F246" s="6">
        <v>972.62</v>
      </c>
      <c r="G246" s="6">
        <v>952.78</v>
      </c>
    </row>
    <row r="247" spans="3:7" ht="15.5" x14ac:dyDescent="0.35">
      <c r="C247" t="s">
        <v>232</v>
      </c>
      <c r="D247" s="6">
        <v>0.24</v>
      </c>
      <c r="E247" s="6">
        <v>0.27</v>
      </c>
      <c r="F247" s="6">
        <v>0.26</v>
      </c>
      <c r="G247" s="6">
        <v>0.28000000000000003</v>
      </c>
    </row>
    <row r="248" spans="3:7" ht="15.5" x14ac:dyDescent="0.35">
      <c r="C248" t="s">
        <v>233</v>
      </c>
      <c r="D248" s="6">
        <v>963.53</v>
      </c>
      <c r="E248" s="6">
        <v>970.67</v>
      </c>
      <c r="F248" s="6">
        <v>947.78</v>
      </c>
      <c r="G248" s="6">
        <v>933.59</v>
      </c>
    </row>
    <row r="249" spans="3:7" ht="15.5" x14ac:dyDescent="0.35">
      <c r="C249" t="s">
        <v>234</v>
      </c>
    </row>
    <row r="250" spans="3:7" ht="15.5" x14ac:dyDescent="0.35">
      <c r="C250" t="s">
        <v>235</v>
      </c>
    </row>
    <row r="251" spans="3:7" ht="15.5" x14ac:dyDescent="0.35">
      <c r="C251" t="s">
        <v>236</v>
      </c>
      <c r="D251" s="5">
        <v>31512000000000</v>
      </c>
      <c r="E251" s="5">
        <v>31747000000000</v>
      </c>
      <c r="F251" s="5">
        <v>31145000000000</v>
      </c>
      <c r="G251" s="5">
        <v>30510000000000</v>
      </c>
    </row>
    <row r="252" spans="3:7" ht="15.5" x14ac:dyDescent="0.35">
      <c r="C252" t="s">
        <v>23</v>
      </c>
    </row>
    <row r="253" spans="3:7" ht="15.5" x14ac:dyDescent="0.35">
      <c r="C253" t="s">
        <v>20</v>
      </c>
    </row>
    <row r="254" spans="3:7" ht="15.5" x14ac:dyDescent="0.35">
      <c r="C254" t="s">
        <v>237</v>
      </c>
    </row>
    <row r="255" spans="3:7" ht="15.5" x14ac:dyDescent="0.35">
      <c r="C255" t="s">
        <v>238</v>
      </c>
      <c r="D255" s="5">
        <v>1740000000000</v>
      </c>
      <c r="E255" s="5">
        <v>1148000000000</v>
      </c>
      <c r="F255" s="5">
        <v>971000000000</v>
      </c>
      <c r="G255" s="5">
        <v>1563000000000</v>
      </c>
    </row>
    <row r="256" spans="3:7" ht="15.5" x14ac:dyDescent="0.35">
      <c r="C256" t="s">
        <v>239</v>
      </c>
      <c r="D256" s="5">
        <v>0</v>
      </c>
      <c r="E256" s="5">
        <v>-127000000000</v>
      </c>
      <c r="F256" s="5">
        <v>-73000000000</v>
      </c>
      <c r="G256" s="5">
        <v>-39000000000</v>
      </c>
    </row>
    <row r="257" spans="3:26" ht="15.5" x14ac:dyDescent="0.35">
      <c r="C257" t="s">
        <v>12</v>
      </c>
      <c r="D257" s="5">
        <v>1740000000000</v>
      </c>
      <c r="E257" s="5">
        <v>1021000000000</v>
      </c>
      <c r="F257" s="5">
        <v>897000000000</v>
      </c>
      <c r="G257" s="5">
        <v>1524000000000</v>
      </c>
    </row>
    <row r="258" spans="3:26" ht="15.5" x14ac:dyDescent="0.35">
      <c r="C258" t="s">
        <v>15</v>
      </c>
      <c r="D258" s="6">
        <v>54.35</v>
      </c>
      <c r="E258" s="6">
        <v>31.88</v>
      </c>
      <c r="F258" s="6">
        <v>28.02</v>
      </c>
      <c r="G258" s="6">
        <v>47.58</v>
      </c>
    </row>
    <row r="259" spans="3:26" ht="15.5" x14ac:dyDescent="0.35">
      <c r="C259" t="s">
        <v>57</v>
      </c>
      <c r="I259" s="6">
        <v>54.47</v>
      </c>
      <c r="J259" s="6">
        <v>48.11</v>
      </c>
      <c r="K259" s="6">
        <v>47.17</v>
      </c>
      <c r="L259" s="6">
        <v>56.16</v>
      </c>
      <c r="M259" s="6">
        <v>41.47</v>
      </c>
      <c r="N259" s="6">
        <v>58.08</v>
      </c>
      <c r="O259" s="6">
        <v>61.69</v>
      </c>
      <c r="P259" s="6">
        <v>57.13</v>
      </c>
      <c r="Q259" s="6">
        <v>45.52</v>
      </c>
      <c r="R259" s="6">
        <v>47.97</v>
      </c>
      <c r="S259" s="6">
        <v>28.27</v>
      </c>
      <c r="T259" s="6">
        <v>40.21</v>
      </c>
      <c r="U259" s="6">
        <v>41.56</v>
      </c>
      <c r="V259" s="6">
        <v>39.64</v>
      </c>
      <c r="W259" s="5">
        <v>33</v>
      </c>
      <c r="X259" s="6">
        <v>29.72</v>
      </c>
      <c r="Y259" s="6">
        <v>19.37</v>
      </c>
      <c r="Z259" s="6">
        <v>15.28</v>
      </c>
    </row>
    <row r="260" spans="3:26" ht="15.5" x14ac:dyDescent="0.35">
      <c r="C260" t="s">
        <v>71</v>
      </c>
      <c r="I260" s="6">
        <v>4.74</v>
      </c>
      <c r="J260" s="6">
        <v>8.94</v>
      </c>
      <c r="K260" s="6">
        <v>5.6</v>
      </c>
      <c r="L260" s="6">
        <v>6.37</v>
      </c>
      <c r="M260" s="6">
        <v>4.1500000000000004</v>
      </c>
      <c r="N260" s="6">
        <v>4.24</v>
      </c>
      <c r="O260" s="6">
        <v>4.9000000000000004</v>
      </c>
      <c r="P260" s="6">
        <v>4.6900000000000004</v>
      </c>
      <c r="Q260" s="6">
        <v>5.45</v>
      </c>
      <c r="R260" s="6">
        <v>3.59</v>
      </c>
      <c r="S260" s="6">
        <v>6.54</v>
      </c>
      <c r="T260" s="6">
        <v>7.44</v>
      </c>
      <c r="U260" s="6">
        <v>4.6900000000000004</v>
      </c>
      <c r="V260" s="6">
        <v>3.41</v>
      </c>
      <c r="W260" s="6">
        <v>3.48</v>
      </c>
      <c r="X260" s="6">
        <v>7.1</v>
      </c>
      <c r="Y260" s="6">
        <v>7.28</v>
      </c>
      <c r="Z260" s="6">
        <v>5.43</v>
      </c>
    </row>
    <row r="261" spans="3:26" ht="15.5" x14ac:dyDescent="0.35">
      <c r="C261" t="s">
        <v>74</v>
      </c>
      <c r="I261" s="6">
        <v>0.7</v>
      </c>
      <c r="J261" s="6">
        <v>1.2</v>
      </c>
      <c r="K261" s="6">
        <v>0.57999999999999996</v>
      </c>
      <c r="L261" s="6">
        <v>5.56</v>
      </c>
      <c r="M261" s="6">
        <v>2.5499999999999998</v>
      </c>
      <c r="N261" s="6">
        <v>3.34</v>
      </c>
      <c r="O261" s="6">
        <v>2.56</v>
      </c>
      <c r="P261" s="6">
        <v>2.25</v>
      </c>
      <c r="Q261" s="6">
        <v>1.93</v>
      </c>
      <c r="R261" s="6">
        <v>1.56</v>
      </c>
      <c r="S261" s="6">
        <v>1.59</v>
      </c>
      <c r="T261" s="6">
        <v>2.63</v>
      </c>
      <c r="U261" s="6">
        <v>1.69</v>
      </c>
      <c r="V261" s="6">
        <v>1.71</v>
      </c>
      <c r="W261" s="6">
        <v>1.28</v>
      </c>
      <c r="X261" s="6">
        <v>3.79</v>
      </c>
      <c r="Y261" s="6">
        <v>3.38</v>
      </c>
      <c r="Z261" s="6">
        <v>1.72</v>
      </c>
    </row>
    <row r="262" spans="3:26" ht="15.5" x14ac:dyDescent="0.35">
      <c r="C262" t="s">
        <v>240</v>
      </c>
      <c r="I262" s="5">
        <v>5093080000000</v>
      </c>
      <c r="J262" s="5">
        <v>4577650000000</v>
      </c>
      <c r="K262" s="5">
        <v>4793940000000</v>
      </c>
      <c r="L262" s="6">
        <v>518450000000.00006</v>
      </c>
      <c r="M262" s="5">
        <v>-74530000000</v>
      </c>
      <c r="N262" s="5">
        <v>110840000000</v>
      </c>
      <c r="O262" s="5">
        <v>-44470000000</v>
      </c>
      <c r="P262" s="5">
        <v>63060000000</v>
      </c>
    </row>
    <row r="263" spans="3:26" ht="15.5" x14ac:dyDescent="0.35">
      <c r="C263" t="s">
        <v>241</v>
      </c>
      <c r="I263" s="6">
        <v>6.8999999999999999E-3</v>
      </c>
      <c r="J263" s="6">
        <v>6.0000000000000001E-3</v>
      </c>
      <c r="K263" s="6">
        <v>6.4000000000000003E-3</v>
      </c>
      <c r="L263" s="6">
        <v>5.3099999999999994E-2</v>
      </c>
      <c r="M263" s="6">
        <v>0.04</v>
      </c>
      <c r="N263" s="6">
        <v>5.74E-2</v>
      </c>
      <c r="O263" s="6">
        <v>6.5199999999999994E-2</v>
      </c>
      <c r="P263" s="6">
        <v>6.480000000000001E-2</v>
      </c>
      <c r="Q263" s="6">
        <v>5.5099999999999996E-2</v>
      </c>
      <c r="R263" s="6">
        <v>6.1500000000000006E-2</v>
      </c>
      <c r="S263" s="6">
        <v>4.5599999999999995E-2</v>
      </c>
      <c r="T263" s="6">
        <v>6.5700000000000008E-2</v>
      </c>
      <c r="U263" s="6">
        <v>7.2499999999999995E-2</v>
      </c>
      <c r="V263" s="6">
        <v>9.4600000000000004E-2</v>
      </c>
      <c r="W263" s="6">
        <v>8.8000000000000009E-2</v>
      </c>
      <c r="X263" s="6">
        <v>8.7400000000000005E-2</v>
      </c>
      <c r="Y263" s="6">
        <v>6.5799999999999997E-2</v>
      </c>
      <c r="Z263" s="6">
        <v>6.2199999999999998E-2</v>
      </c>
    </row>
    <row r="264" spans="3:26" ht="15.5" x14ac:dyDescent="0.35">
      <c r="C264" t="s">
        <v>242</v>
      </c>
      <c r="I264" s="6">
        <v>5.4900000000000004E-2</v>
      </c>
      <c r="J264" s="6">
        <v>5.2199999999999996E-2</v>
      </c>
      <c r="K264" s="6">
        <v>5.4199999999999998E-2</v>
      </c>
      <c r="L264" s="6">
        <v>6.4699999999999994E-2</v>
      </c>
      <c r="M264" s="6">
        <v>4.99E-2</v>
      </c>
      <c r="N264" s="6">
        <v>7.2400000000000006E-2</v>
      </c>
      <c r="O264" s="6">
        <v>8.2799999999999999E-2</v>
      </c>
      <c r="P264" s="6">
        <v>8.3900000000000002E-2</v>
      </c>
      <c r="Q264" s="6">
        <v>7.3099999999999998E-2</v>
      </c>
      <c r="R264" s="6">
        <v>8.3199999999999996E-2</v>
      </c>
      <c r="S264" s="6">
        <v>6.5700000000000008E-2</v>
      </c>
      <c r="T264" s="6">
        <v>9.9600000000000008E-2</v>
      </c>
      <c r="U264" s="6">
        <v>0.1056</v>
      </c>
      <c r="V264" s="6">
        <v>0.13390000000000002</v>
      </c>
      <c r="W264" s="6">
        <v>0.12859999999999999</v>
      </c>
      <c r="X264" s="6">
        <v>0.1268</v>
      </c>
      <c r="Y264" s="6">
        <v>9.7100000000000006E-2</v>
      </c>
      <c r="Z264" s="6">
        <v>8.5299999999999987E-2</v>
      </c>
    </row>
    <row r="265" spans="3:26" ht="15.5" x14ac:dyDescent="0.35">
      <c r="C265" t="s">
        <v>243</v>
      </c>
      <c r="I265" s="6">
        <v>1.78E-2</v>
      </c>
      <c r="J265" s="6">
        <v>1.6500000000000001E-2</v>
      </c>
      <c r="K265" s="6">
        <v>3.2199999999999999E-2</v>
      </c>
      <c r="L265" s="6">
        <v>-1.1000000000000001E-3</v>
      </c>
      <c r="M265" s="6">
        <v>-3.0999999999999999E-3</v>
      </c>
      <c r="N265" s="6">
        <v>3.0999999999999999E-3</v>
      </c>
      <c r="O265" s="6">
        <v>-1.8E-3</v>
      </c>
      <c r="P265" s="6">
        <v>1.9E-3</v>
      </c>
      <c r="Q265" s="6">
        <v>-1.37E-2</v>
      </c>
      <c r="R265" s="6">
        <v>-1.4499999999999999E-2</v>
      </c>
      <c r="S265" s="6">
        <v>-6.7000000000000002E-3</v>
      </c>
      <c r="T265" s="6">
        <v>-2.5399999999999999E-2</v>
      </c>
      <c r="U265" s="6">
        <v>-1.6200000000000003E-2</v>
      </c>
      <c r="V265" s="6">
        <v>-1.5300000000000001E-2</v>
      </c>
      <c r="W265" s="6">
        <v>5.4000000000000003E-3</v>
      </c>
      <c r="X265" s="6">
        <v>-4.5899999999999996E-2</v>
      </c>
      <c r="Y265" s="6">
        <v>-9.2799999999999994E-2</v>
      </c>
      <c r="Z265" s="6">
        <v>0.106</v>
      </c>
    </row>
    <row r="266" spans="3:26" ht="15.5" x14ac:dyDescent="0.35">
      <c r="C266" t="s">
        <v>244</v>
      </c>
    </row>
    <row r="267" spans="3:26" ht="15.5" x14ac:dyDescent="0.35">
      <c r="C267" t="s">
        <v>68</v>
      </c>
      <c r="I267" s="6">
        <v>0.26</v>
      </c>
      <c r="J267" s="6">
        <v>0.47</v>
      </c>
      <c r="K267" s="6">
        <v>0.3</v>
      </c>
      <c r="L267" s="6">
        <v>0.41</v>
      </c>
      <c r="M267" s="6">
        <v>0.21</v>
      </c>
      <c r="N267" s="6">
        <v>0.31</v>
      </c>
      <c r="O267" s="6">
        <v>0.41</v>
      </c>
      <c r="P267" s="6">
        <v>0.39</v>
      </c>
      <c r="Q267" s="6">
        <v>0.4</v>
      </c>
      <c r="R267" s="6">
        <v>0.3</v>
      </c>
      <c r="S267" s="6">
        <v>0.43</v>
      </c>
      <c r="T267" s="6">
        <v>0.74</v>
      </c>
      <c r="U267" s="6">
        <v>0.5</v>
      </c>
      <c r="V267" s="6">
        <v>0.46</v>
      </c>
      <c r="W267" s="6">
        <v>0.45</v>
      </c>
      <c r="X267" s="6">
        <v>0.9</v>
      </c>
      <c r="Y267" s="6">
        <v>0.71</v>
      </c>
      <c r="Z267" s="6">
        <v>0.46</v>
      </c>
    </row>
    <row r="268" spans="3:26" ht="15.5" x14ac:dyDescent="0.35">
      <c r="C268" t="s">
        <v>65</v>
      </c>
      <c r="I268" s="6">
        <v>991.42</v>
      </c>
      <c r="J268" s="6">
        <v>922.37</v>
      </c>
      <c r="K268" s="6">
        <v>870.04</v>
      </c>
      <c r="L268" s="6">
        <v>868.47</v>
      </c>
      <c r="M268" s="6">
        <v>831.4</v>
      </c>
      <c r="N268" s="6">
        <v>802.22</v>
      </c>
      <c r="O268" s="6">
        <v>745.06</v>
      </c>
      <c r="P268" s="6">
        <v>680.56</v>
      </c>
      <c r="Q268" s="6">
        <v>623.02</v>
      </c>
      <c r="R268" s="6">
        <v>576.29</v>
      </c>
      <c r="S268" s="6">
        <v>430.45</v>
      </c>
      <c r="T268" s="6">
        <v>403.65</v>
      </c>
      <c r="U268" s="6">
        <v>393.48</v>
      </c>
      <c r="V268" s="6">
        <v>295.97000000000003</v>
      </c>
      <c r="W268" s="6">
        <v>256.7</v>
      </c>
      <c r="X268" s="6">
        <v>234.41</v>
      </c>
      <c r="Y268" s="6">
        <v>199.48</v>
      </c>
      <c r="Z268" s="6">
        <v>179.21</v>
      </c>
    </row>
    <row r="269" spans="3:26" ht="15.5" x14ac:dyDescent="0.35">
      <c r="C269" t="s">
        <v>245</v>
      </c>
      <c r="I269" s="6">
        <v>0.27</v>
      </c>
      <c r="J269" s="6">
        <v>0.48</v>
      </c>
      <c r="K269" s="6">
        <v>0.31</v>
      </c>
      <c r="L269" s="6">
        <v>0.42</v>
      </c>
      <c r="M269" s="6">
        <v>0.21</v>
      </c>
      <c r="N269" s="6">
        <v>0.31</v>
      </c>
      <c r="O269" s="6">
        <v>0.41</v>
      </c>
      <c r="P269" s="6">
        <v>0.4</v>
      </c>
      <c r="Q269" s="6">
        <v>0.4</v>
      </c>
      <c r="R269" s="6">
        <v>0.3</v>
      </c>
      <c r="S269" s="6">
        <v>0.44</v>
      </c>
      <c r="T269" s="6">
        <v>0.76</v>
      </c>
      <c r="U269" s="6">
        <v>0.5</v>
      </c>
      <c r="V269" s="6">
        <v>0.46</v>
      </c>
      <c r="W269" s="6">
        <v>0.45</v>
      </c>
      <c r="X269" s="6">
        <v>0.9</v>
      </c>
      <c r="Y269" s="6">
        <v>0.71</v>
      </c>
      <c r="Z269" s="6">
        <v>0.46</v>
      </c>
    </row>
    <row r="270" spans="3:26" ht="15.5" x14ac:dyDescent="0.35">
      <c r="C270" t="s">
        <v>246</v>
      </c>
      <c r="I270" s="6">
        <v>970.67</v>
      </c>
      <c r="J270" s="6">
        <v>903.74</v>
      </c>
      <c r="K270" s="6">
        <v>853.73</v>
      </c>
      <c r="L270" s="6">
        <v>862.31</v>
      </c>
      <c r="M270" s="6">
        <v>824.7</v>
      </c>
      <c r="N270" s="6">
        <v>794.97</v>
      </c>
      <c r="O270" s="6">
        <v>737.26</v>
      </c>
      <c r="P270" s="6">
        <v>672.21</v>
      </c>
      <c r="Q270" s="6">
        <v>613.91</v>
      </c>
      <c r="R270" s="6">
        <v>566.37</v>
      </c>
      <c r="S270" s="6">
        <v>419.72</v>
      </c>
      <c r="T270" s="6">
        <v>392.11</v>
      </c>
      <c r="U270" s="6">
        <v>393.48</v>
      </c>
      <c r="V270" s="6">
        <v>295.97000000000003</v>
      </c>
      <c r="W270" s="6">
        <v>256.7</v>
      </c>
      <c r="X270" s="6">
        <v>234.41</v>
      </c>
      <c r="Y270" s="6">
        <v>199.48</v>
      </c>
      <c r="Z270" s="6">
        <v>179.21</v>
      </c>
    </row>
    <row r="271" spans="3:26" ht="15.5" x14ac:dyDescent="0.35">
      <c r="C271" t="s">
        <v>247</v>
      </c>
    </row>
    <row r="272" spans="3:26" ht="15.5" x14ac:dyDescent="0.35">
      <c r="C272" t="s">
        <v>248</v>
      </c>
    </row>
    <row r="273" spans="2:26" ht="15.5" x14ac:dyDescent="0.35">
      <c r="C273" t="s">
        <v>25</v>
      </c>
    </row>
    <row r="274" spans="2:26" ht="15.5" x14ac:dyDescent="0.35">
      <c r="C274" t="s">
        <v>22</v>
      </c>
    </row>
    <row r="275" spans="2:26" ht="15.5" x14ac:dyDescent="0.35">
      <c r="C275" t="s">
        <v>249</v>
      </c>
    </row>
    <row r="276" spans="2:26" ht="15.5" x14ac:dyDescent="0.35">
      <c r="C276" t="s">
        <v>250</v>
      </c>
      <c r="I276" s="5">
        <v>4160000000000</v>
      </c>
      <c r="J276" s="5">
        <v>4978000000000</v>
      </c>
      <c r="K276" s="5">
        <v>6050000000000</v>
      </c>
      <c r="L276" s="5">
        <v>-256000000000</v>
      </c>
      <c r="M276" s="5">
        <v>-56000000000</v>
      </c>
      <c r="N276" s="5">
        <v>51000000000</v>
      </c>
      <c r="O276" s="5">
        <v>-250000000000</v>
      </c>
      <c r="P276" s="5">
        <v>41000000000</v>
      </c>
      <c r="Q276" s="5">
        <v>-436000000000</v>
      </c>
      <c r="R276" s="5">
        <v>-199000000000</v>
      </c>
      <c r="S276" s="5">
        <v>-734000000000</v>
      </c>
      <c r="T276" s="5">
        <v>963000000000</v>
      </c>
      <c r="U276" s="5">
        <v>-248000000000</v>
      </c>
      <c r="V276" s="5">
        <v>-42000000000</v>
      </c>
      <c r="W276" s="5">
        <v>735000000000</v>
      </c>
      <c r="X276" s="5">
        <v>-52000000000</v>
      </c>
      <c r="Y276" s="5">
        <v>94000000000</v>
      </c>
      <c r="Z276" s="5">
        <v>-434000000000</v>
      </c>
    </row>
    <row r="277" spans="2:26" ht="15.5" x14ac:dyDescent="0.35">
      <c r="C277" t="s">
        <v>251</v>
      </c>
      <c r="I277" s="5">
        <v>-292000000000</v>
      </c>
      <c r="J277" s="5">
        <v>-325000000000</v>
      </c>
      <c r="K277" s="5">
        <v>-165000000000</v>
      </c>
      <c r="L277" s="5">
        <v>-16000000000</v>
      </c>
      <c r="M277" s="5">
        <v>-4000000000</v>
      </c>
      <c r="N277" s="5">
        <v>-2000000000</v>
      </c>
      <c r="O277" s="5">
        <v>-2000000000</v>
      </c>
      <c r="P277" s="5">
        <v>-2000000000</v>
      </c>
      <c r="Q277" s="5">
        <v>-14000000000</v>
      </c>
      <c r="R277" s="5">
        <v>-4000000000</v>
      </c>
      <c r="S277" s="5">
        <v>-6000000000</v>
      </c>
      <c r="T277" s="5">
        <v>-8000000000</v>
      </c>
      <c r="U277" s="5">
        <v>-7000000000</v>
      </c>
      <c r="V277" s="5">
        <v>-5000000000</v>
      </c>
      <c r="W277" s="5">
        <v>-1000000000</v>
      </c>
      <c r="X277" s="5">
        <v>-2000000000</v>
      </c>
      <c r="Y277" s="5">
        <v>-3000000000</v>
      </c>
      <c r="Z277" s="5">
        <v>-11000000000</v>
      </c>
    </row>
    <row r="278" spans="2:26" ht="15.5" x14ac:dyDescent="0.35">
      <c r="C278" t="s">
        <v>14</v>
      </c>
      <c r="I278" s="5">
        <v>3868000000000</v>
      </c>
      <c r="J278" s="5">
        <v>4653000000000</v>
      </c>
      <c r="K278" s="5">
        <v>5886000000000</v>
      </c>
      <c r="L278" s="5">
        <v>-271000000000</v>
      </c>
      <c r="M278" s="5">
        <v>-59000000000</v>
      </c>
      <c r="N278" s="5">
        <v>49000000000</v>
      </c>
      <c r="O278" s="5">
        <v>-252000000000</v>
      </c>
      <c r="P278" s="5">
        <v>38000000000</v>
      </c>
      <c r="Q278" s="5">
        <v>-450000000000</v>
      </c>
      <c r="R278" s="5">
        <v>-203000000000</v>
      </c>
      <c r="S278" s="5">
        <v>-740000000000</v>
      </c>
      <c r="T278" s="5">
        <v>955000000000</v>
      </c>
      <c r="U278" s="5">
        <v>-256000000000</v>
      </c>
      <c r="V278" s="5">
        <v>-48000000000</v>
      </c>
      <c r="W278" s="5">
        <v>735000000000</v>
      </c>
      <c r="X278" s="5">
        <v>-54000000000</v>
      </c>
      <c r="Y278" s="5">
        <v>91000000000</v>
      </c>
      <c r="Z278" s="5">
        <v>-445000000000</v>
      </c>
    </row>
    <row r="279" spans="2:26" ht="15.5" x14ac:dyDescent="0.35">
      <c r="C279" t="s">
        <v>16</v>
      </c>
      <c r="I279" s="6">
        <v>120.79</v>
      </c>
      <c r="J279" s="6">
        <v>145.31</v>
      </c>
      <c r="K279" s="6">
        <v>183.8</v>
      </c>
      <c r="L279" s="6">
        <v>-8.4700000000000006</v>
      </c>
      <c r="M279" s="6">
        <v>-1.86</v>
      </c>
      <c r="N279" s="6">
        <v>1.52</v>
      </c>
      <c r="O279" s="6">
        <v>-7.87</v>
      </c>
      <c r="P279" s="6">
        <v>1.2</v>
      </c>
      <c r="Q279" s="6">
        <v>-14.05</v>
      </c>
      <c r="R279" s="6">
        <v>-6.33</v>
      </c>
      <c r="S279" s="6">
        <v>-23.11</v>
      </c>
      <c r="T279" s="6">
        <v>29.83</v>
      </c>
      <c r="U279" s="6">
        <v>-9.0500000000000007</v>
      </c>
      <c r="V279" s="6">
        <v>-1.7</v>
      </c>
      <c r="W279" s="6">
        <v>26.21</v>
      </c>
      <c r="X279" s="6">
        <v>-2.2599999999999998</v>
      </c>
      <c r="Y279" s="6">
        <v>3.79</v>
      </c>
      <c r="Z279" s="6">
        <v>-18.52</v>
      </c>
    </row>
    <row r="281" spans="2:26" ht="15.5" x14ac:dyDescent="0.35">
      <c r="B281" t="s">
        <v>252</v>
      </c>
      <c r="C281" t="s">
        <v>253</v>
      </c>
      <c r="D281" s="5">
        <v>814000000000</v>
      </c>
      <c r="E281" s="5">
        <v>463000000000</v>
      </c>
      <c r="F281" s="5">
        <v>469000000000</v>
      </c>
      <c r="G281" s="5">
        <v>371000000000</v>
      </c>
      <c r="H281" s="5">
        <v>3256000000000</v>
      </c>
      <c r="I281" s="5">
        <v>1744000000000</v>
      </c>
      <c r="J281" s="5">
        <v>1541000000000</v>
      </c>
      <c r="K281" s="5">
        <v>1510000000000</v>
      </c>
      <c r="L281" s="5">
        <v>1798000000000</v>
      </c>
      <c r="M281" s="5">
        <v>1328000000000</v>
      </c>
      <c r="N281" s="5">
        <v>1860000000000</v>
      </c>
      <c r="O281" s="5">
        <v>1975000000000</v>
      </c>
      <c r="P281" s="5">
        <v>1829000000000</v>
      </c>
      <c r="Q281" s="5">
        <v>1458000000000</v>
      </c>
    </row>
    <row r="282" spans="2:26" ht="15.5" x14ac:dyDescent="0.35">
      <c r="C282" t="s">
        <v>254</v>
      </c>
      <c r="H282" s="5">
        <v>2117000000000</v>
      </c>
      <c r="I282" s="5">
        <v>1744000000000</v>
      </c>
      <c r="J282" s="5">
        <v>1541000000000</v>
      </c>
      <c r="K282" s="5">
        <v>1510000000000</v>
      </c>
      <c r="L282" s="5">
        <v>1798000000000</v>
      </c>
      <c r="M282" s="5">
        <v>1328000000000</v>
      </c>
      <c r="N282" s="5">
        <v>1860000000000</v>
      </c>
      <c r="O282" s="5">
        <v>1975000000000</v>
      </c>
      <c r="P282" s="5">
        <v>1829000000000</v>
      </c>
      <c r="Q282" s="5">
        <v>1458000000000</v>
      </c>
    </row>
    <row r="283" spans="2:26" ht="15.5" x14ac:dyDescent="0.35">
      <c r="C283" t="s">
        <v>401</v>
      </c>
      <c r="M283" s="5">
        <v>10</v>
      </c>
    </row>
    <row r="284" spans="2:26" ht="15.5" x14ac:dyDescent="0.35">
      <c r="C284" t="s">
        <v>76</v>
      </c>
      <c r="M284" s="6">
        <v>0.2412</v>
      </c>
    </row>
    <row r="285" spans="2:26" ht="15.5" x14ac:dyDescent="0.35">
      <c r="C285" t="s">
        <v>402</v>
      </c>
      <c r="M285" s="6">
        <v>2.3300000000000001E-2</v>
      </c>
    </row>
    <row r="286" spans="2:26" ht="15.5" x14ac:dyDescent="0.35">
      <c r="C286" t="s">
        <v>56</v>
      </c>
      <c r="D286" s="6">
        <v>25.42</v>
      </c>
      <c r="E286" s="6">
        <v>14.46</v>
      </c>
      <c r="F286" s="6">
        <v>14.64</v>
      </c>
      <c r="G286" s="6">
        <v>11.6</v>
      </c>
      <c r="H286" s="6">
        <v>101.68</v>
      </c>
      <c r="I286" s="6">
        <v>54.47</v>
      </c>
      <c r="J286" s="6">
        <v>48.11</v>
      </c>
      <c r="K286" s="6">
        <v>47.17</v>
      </c>
      <c r="L286" s="6">
        <v>56.16</v>
      </c>
      <c r="M286" s="6">
        <v>41.47</v>
      </c>
      <c r="N286" s="6">
        <v>58.08</v>
      </c>
      <c r="O286" s="6">
        <v>61.69</v>
      </c>
      <c r="P286" s="6">
        <v>57.13</v>
      </c>
      <c r="Q286" s="6">
        <v>45.52</v>
      </c>
    </row>
    <row r="287" spans="2:26" ht="15.5" x14ac:dyDescent="0.35">
      <c r="C287" t="s">
        <v>255</v>
      </c>
      <c r="H287" s="6">
        <v>66.12</v>
      </c>
      <c r="I287" s="6">
        <v>54.47</v>
      </c>
      <c r="J287" s="6">
        <v>48.11</v>
      </c>
      <c r="K287" s="6">
        <v>47.17</v>
      </c>
      <c r="L287" s="6">
        <v>56.16</v>
      </c>
      <c r="M287" s="6">
        <v>41.47</v>
      </c>
      <c r="N287" s="6">
        <v>58.08</v>
      </c>
      <c r="O287" s="6">
        <v>61.69</v>
      </c>
      <c r="P287" s="6">
        <v>57.13</v>
      </c>
      <c r="Q287" s="6">
        <v>45.52</v>
      </c>
    </row>
    <row r="288" spans="2:26" ht="15.5" x14ac:dyDescent="0.35">
      <c r="C288" t="s">
        <v>78</v>
      </c>
      <c r="M288" s="5">
        <v>10</v>
      </c>
    </row>
    <row r="289" spans="3:17" ht="15.5" x14ac:dyDescent="0.35">
      <c r="C289" t="s">
        <v>403</v>
      </c>
      <c r="M289" s="6">
        <v>0.2412</v>
      </c>
    </row>
    <row r="290" spans="3:17" ht="15.5" x14ac:dyDescent="0.35">
      <c r="C290" t="s">
        <v>404</v>
      </c>
      <c r="M290" s="6">
        <v>2.3300000000000001E-2</v>
      </c>
    </row>
    <row r="291" spans="3:17" ht="15.5" x14ac:dyDescent="0.35">
      <c r="C291" t="s">
        <v>256</v>
      </c>
      <c r="D291" s="5">
        <v>3378000000000</v>
      </c>
      <c r="E291" s="5">
        <v>1596000000000</v>
      </c>
      <c r="F291" s="5">
        <v>3625000000000</v>
      </c>
      <c r="G291" s="5">
        <v>3755000000000</v>
      </c>
      <c r="H291" s="5">
        <v>13511000000000</v>
      </c>
      <c r="I291" s="5">
        <v>11887000000000</v>
      </c>
      <c r="J291" s="5">
        <v>11467000000000</v>
      </c>
      <c r="K291" s="5">
        <v>14473000000000</v>
      </c>
      <c r="L291" s="5">
        <v>2062000000000</v>
      </c>
      <c r="M291" s="5">
        <v>2161000000000</v>
      </c>
      <c r="N291" s="5">
        <v>2356000000000</v>
      </c>
      <c r="O291" s="5">
        <v>3778000000000</v>
      </c>
      <c r="P291" s="5">
        <v>3808000000000</v>
      </c>
      <c r="Q291" s="5">
        <v>4106000000000</v>
      </c>
    </row>
    <row r="292" spans="3:17" ht="15.5" x14ac:dyDescent="0.35">
      <c r="C292" t="s">
        <v>257</v>
      </c>
      <c r="H292" s="5">
        <v>12354000000000</v>
      </c>
      <c r="I292" s="5">
        <v>11887000000000</v>
      </c>
      <c r="J292" s="5">
        <v>11467000000000</v>
      </c>
      <c r="K292" s="5">
        <v>14473000000000</v>
      </c>
      <c r="L292" s="5">
        <v>2062000000000</v>
      </c>
      <c r="M292" s="5">
        <v>2161000000000</v>
      </c>
      <c r="N292" s="5">
        <v>2356000000000</v>
      </c>
      <c r="O292" s="5">
        <v>3778000000000</v>
      </c>
      <c r="P292" s="5">
        <v>3808000000000</v>
      </c>
      <c r="Q292" s="5">
        <v>4106000000000</v>
      </c>
    </row>
    <row r="293" spans="3:17" ht="15.5" x14ac:dyDescent="0.35">
      <c r="C293" t="s">
        <v>405</v>
      </c>
      <c r="M293" s="5">
        <v>10</v>
      </c>
    </row>
    <row r="294" spans="3:17" ht="15.5" x14ac:dyDescent="0.35">
      <c r="C294" t="s">
        <v>406</v>
      </c>
      <c r="M294" s="6">
        <v>0.2412</v>
      </c>
    </row>
    <row r="295" spans="3:17" ht="15.5" x14ac:dyDescent="0.35">
      <c r="C295" t="s">
        <v>407</v>
      </c>
      <c r="M295" s="6">
        <v>2.3300000000000001E-2</v>
      </c>
    </row>
    <row r="296" spans="3:17" ht="15.5" x14ac:dyDescent="0.35">
      <c r="C296" t="s">
        <v>258</v>
      </c>
      <c r="I296" s="6">
        <v>2.1</v>
      </c>
    </row>
    <row r="297" spans="3:17" ht="15.5" x14ac:dyDescent="0.35">
      <c r="C297" t="s">
        <v>259</v>
      </c>
      <c r="I297" s="6">
        <v>3.24</v>
      </c>
    </row>
    <row r="298" spans="3:17" ht="15.5" x14ac:dyDescent="0.35">
      <c r="C298" t="s">
        <v>260</v>
      </c>
      <c r="I298" s="6">
        <v>7.49</v>
      </c>
    </row>
    <row r="299" spans="3:17" ht="15.5" x14ac:dyDescent="0.35">
      <c r="C299" t="s">
        <v>261</v>
      </c>
      <c r="I299" s="6">
        <v>0.309</v>
      </c>
    </row>
    <row r="300" spans="3:17" ht="15.5" x14ac:dyDescent="0.35">
      <c r="C300" t="s">
        <v>262</v>
      </c>
      <c r="I300" s="6">
        <v>0.55000000000000004</v>
      </c>
    </row>
    <row r="301" spans="3:17" ht="15.5" x14ac:dyDescent="0.35">
      <c r="C301" t="s">
        <v>263</v>
      </c>
      <c r="I301" s="6">
        <v>0.22</v>
      </c>
    </row>
    <row r="302" spans="3:17" ht="15.5" x14ac:dyDescent="0.35">
      <c r="C302" t="s">
        <v>264</v>
      </c>
      <c r="I302" s="6">
        <v>1.26</v>
      </c>
    </row>
    <row r="303" spans="3:17" ht="15.5" x14ac:dyDescent="0.35">
      <c r="C303" t="s">
        <v>265</v>
      </c>
      <c r="I303" s="6">
        <v>1.32</v>
      </c>
    </row>
    <row r="304" spans="3:17" ht="15.5" x14ac:dyDescent="0.35">
      <c r="C304" t="s">
        <v>266</v>
      </c>
      <c r="I304" s="6">
        <v>8.83</v>
      </c>
    </row>
    <row r="305" spans="3:9" ht="15.5" x14ac:dyDescent="0.35">
      <c r="C305" t="s">
        <v>267</v>
      </c>
      <c r="I305" s="5">
        <v>8</v>
      </c>
    </row>
    <row r="306" spans="3:9" ht="15.5" x14ac:dyDescent="0.35">
      <c r="C306" t="s">
        <v>408</v>
      </c>
      <c r="I306" s="6">
        <v>0.24</v>
      </c>
    </row>
    <row r="307" spans="3:9" ht="15.5" x14ac:dyDescent="0.35">
      <c r="C307" t="s">
        <v>409</v>
      </c>
      <c r="I307" s="6">
        <v>-3.21</v>
      </c>
    </row>
    <row r="308" spans="3:9" ht="15.5" x14ac:dyDescent="0.35">
      <c r="C308" t="s">
        <v>268</v>
      </c>
      <c r="I308" s="6">
        <v>66.12</v>
      </c>
    </row>
    <row r="309" spans="3:9" ht="15.5" x14ac:dyDescent="0.35">
      <c r="C309" t="s">
        <v>269</v>
      </c>
      <c r="I309" s="6">
        <v>101.68</v>
      </c>
    </row>
    <row r="310" spans="3:9" ht="15.5" x14ac:dyDescent="0.35">
      <c r="C310" t="s">
        <v>270</v>
      </c>
      <c r="I310" s="6">
        <v>385.78</v>
      </c>
    </row>
    <row r="311" spans="3:9" ht="15.5" x14ac:dyDescent="0.35">
      <c r="C311" t="s">
        <v>271</v>
      </c>
      <c r="D311" s="6">
        <v>608.84</v>
      </c>
    </row>
    <row r="312" spans="3:9" ht="15.5" x14ac:dyDescent="0.35">
      <c r="C312" t="s">
        <v>272</v>
      </c>
      <c r="I312" s="6">
        <v>984.09</v>
      </c>
    </row>
    <row r="313" spans="3:9" ht="15.5" x14ac:dyDescent="0.35">
      <c r="C313" t="s">
        <v>273</v>
      </c>
      <c r="I313" s="6">
        <v>161.82</v>
      </c>
    </row>
    <row r="314" spans="3:9" ht="15.5" x14ac:dyDescent="0.35">
      <c r="C314" t="s">
        <v>276</v>
      </c>
      <c r="D314" s="6">
        <v>0.56999999999999995</v>
      </c>
    </row>
    <row r="315" spans="3:9" ht="15.5" x14ac:dyDescent="0.35">
      <c r="C315" t="s">
        <v>277</v>
      </c>
      <c r="D315" s="6">
        <v>0.28000000000000003</v>
      </c>
    </row>
    <row r="316" spans="3:9" ht="15.5" x14ac:dyDescent="0.35">
      <c r="C316" t="s">
        <v>278</v>
      </c>
      <c r="D316" s="6">
        <v>5.42</v>
      </c>
    </row>
    <row r="317" spans="3:9" ht="15.5" x14ac:dyDescent="0.35">
      <c r="C317" t="s">
        <v>279</v>
      </c>
      <c r="D317" s="6">
        <v>7.0000000000000007E-2</v>
      </c>
    </row>
    <row r="318" spans="3:9" ht="15.5" x14ac:dyDescent="0.35">
      <c r="C318" t="s">
        <v>280</v>
      </c>
      <c r="D318" s="6">
        <v>7.59</v>
      </c>
    </row>
    <row r="319" spans="3:9" ht="15.5" x14ac:dyDescent="0.35">
      <c r="C319" t="s">
        <v>12</v>
      </c>
      <c r="D319" s="5">
        <v>1740000000000</v>
      </c>
    </row>
    <row r="320" spans="3:9" ht="15.5" x14ac:dyDescent="0.35">
      <c r="C320" t="s">
        <v>281</v>
      </c>
      <c r="I320" s="6">
        <v>0.62</v>
      </c>
    </row>
    <row r="321" spans="3:9" ht="15.5" x14ac:dyDescent="0.35">
      <c r="C321" t="s">
        <v>282</v>
      </c>
      <c r="I321" s="6">
        <v>8.8000000000000005E-3</v>
      </c>
    </row>
    <row r="322" spans="3:9" ht="15.5" x14ac:dyDescent="0.35">
      <c r="C322" t="s">
        <v>283</v>
      </c>
      <c r="I322" s="6">
        <v>6.7199999999999996E-2</v>
      </c>
    </row>
    <row r="323" spans="3:9" ht="15.5" x14ac:dyDescent="0.35">
      <c r="C323" t="s">
        <v>284</v>
      </c>
      <c r="I323" s="6">
        <v>1.9799999999999998E-2</v>
      </c>
    </row>
    <row r="324" spans="3:9" ht="15.5" x14ac:dyDescent="0.35">
      <c r="C324" t="s">
        <v>285</v>
      </c>
      <c r="I324" s="6">
        <v>4.53E-2</v>
      </c>
    </row>
    <row r="325" spans="3:9" ht="15.5" x14ac:dyDescent="0.35">
      <c r="C325" t="s">
        <v>291</v>
      </c>
      <c r="I325" s="6">
        <v>0.05</v>
      </c>
    </row>
    <row r="326" spans="3:9" ht="15.5" x14ac:dyDescent="0.35">
      <c r="C326" t="s">
        <v>52</v>
      </c>
      <c r="I326" s="5">
        <v>6853000000000</v>
      </c>
    </row>
    <row r="327" spans="3:9" ht="15.5" x14ac:dyDescent="0.35">
      <c r="C327" t="s">
        <v>293</v>
      </c>
      <c r="I327" s="5">
        <v>42227000000000</v>
      </c>
    </row>
    <row r="328" spans="3:9" ht="15.5" x14ac:dyDescent="0.35">
      <c r="C328" t="s">
        <v>294</v>
      </c>
      <c r="I328" s="6">
        <v>32020000000.000004</v>
      </c>
    </row>
    <row r="329" spans="3:9" ht="15.5" x14ac:dyDescent="0.35">
      <c r="C329" t="s">
        <v>295</v>
      </c>
      <c r="I329" s="6">
        <v>0.32140000000000002</v>
      </c>
    </row>
    <row r="330" spans="3:9" ht="15.5" x14ac:dyDescent="0.35">
      <c r="C330" t="s">
        <v>297</v>
      </c>
      <c r="D330" s="6">
        <v>0.42680000000000001</v>
      </c>
    </row>
    <row r="331" spans="3:9" ht="15.5" x14ac:dyDescent="0.35">
      <c r="C331" t="s">
        <v>298</v>
      </c>
      <c r="D331" s="6">
        <v>0.24100000000000002</v>
      </c>
    </row>
    <row r="332" spans="3:9" ht="15.5" x14ac:dyDescent="0.35">
      <c r="C332" t="s">
        <v>299</v>
      </c>
      <c r="D332" s="6">
        <v>0.16020000000000001</v>
      </c>
    </row>
    <row r="333" spans="3:9" ht="15.5" x14ac:dyDescent="0.35">
      <c r="C333" t="s">
        <v>301</v>
      </c>
      <c r="D333" s="6">
        <v>0.84499999999999997</v>
      </c>
    </row>
    <row r="334" spans="3:9" ht="15.5" x14ac:dyDescent="0.35">
      <c r="C334" t="s">
        <v>411</v>
      </c>
      <c r="I334" s="5">
        <v>10</v>
      </c>
    </row>
    <row r="335" spans="3:9" ht="15.5" x14ac:dyDescent="0.35">
      <c r="C335" t="s">
        <v>412</v>
      </c>
      <c r="I335" t="s">
        <v>1977</v>
      </c>
    </row>
    <row r="336" spans="3:9" ht="15.5" x14ac:dyDescent="0.35">
      <c r="C336" t="s">
        <v>302</v>
      </c>
      <c r="I336" s="5">
        <v>6</v>
      </c>
    </row>
    <row r="337" spans="3:9" ht="15.5" x14ac:dyDescent="0.35">
      <c r="C337" t="s">
        <v>303</v>
      </c>
      <c r="I337" s="6">
        <v>0.35</v>
      </c>
    </row>
    <row r="338" spans="3:9" ht="15.5" x14ac:dyDescent="0.35">
      <c r="C338" t="s">
        <v>304</v>
      </c>
      <c r="I338" s="6">
        <v>0.8</v>
      </c>
    </row>
    <row r="339" spans="3:9" ht="15.5" x14ac:dyDescent="0.35">
      <c r="C339" t="s">
        <v>414</v>
      </c>
      <c r="I339" s="6">
        <v>0.97</v>
      </c>
    </row>
    <row r="340" spans="3:9" ht="15.5" x14ac:dyDescent="0.35">
      <c r="C340" t="s">
        <v>305</v>
      </c>
      <c r="I340" s="6">
        <v>0.95</v>
      </c>
    </row>
    <row r="341" spans="3:9" ht="15.5" x14ac:dyDescent="0.35">
      <c r="C341" t="s">
        <v>306</v>
      </c>
      <c r="I341" s="6">
        <v>0.74</v>
      </c>
    </row>
    <row r="342" spans="3:9" ht="15.5" x14ac:dyDescent="0.35">
      <c r="C342" t="s">
        <v>307</v>
      </c>
      <c r="I342" s="6">
        <v>0.97</v>
      </c>
    </row>
    <row r="343" spans="3:9" ht="15.5" x14ac:dyDescent="0.35">
      <c r="C343" t="s">
        <v>308</v>
      </c>
      <c r="I343" s="6">
        <v>0.64</v>
      </c>
    </row>
    <row r="344" spans="3:9" ht="15.5" x14ac:dyDescent="0.35">
      <c r="C344" t="s">
        <v>309</v>
      </c>
      <c r="I344" s="5">
        <v>12354000000000</v>
      </c>
    </row>
    <row r="345" spans="3:9" ht="15.5" x14ac:dyDescent="0.35">
      <c r="C345" t="s">
        <v>311</v>
      </c>
      <c r="I345" s="5">
        <v>5093000000000</v>
      </c>
    </row>
    <row r="346" spans="3:9" ht="15.5" x14ac:dyDescent="0.35">
      <c r="C346" t="s">
        <v>312</v>
      </c>
      <c r="I346" s="5">
        <v>2117000000000</v>
      </c>
    </row>
    <row r="347" spans="3:9" ht="15.5" x14ac:dyDescent="0.35">
      <c r="C347" t="s">
        <v>313</v>
      </c>
      <c r="D347" s="5">
        <v>19496000000000</v>
      </c>
    </row>
    <row r="348" spans="3:9" ht="15.5" x14ac:dyDescent="0.35">
      <c r="C348" t="s">
        <v>314</v>
      </c>
      <c r="D348" s="5">
        <v>239275000000000</v>
      </c>
    </row>
    <row r="349" spans="3:9" ht="15.5" x14ac:dyDescent="0.35">
      <c r="C349" t="s">
        <v>315</v>
      </c>
      <c r="D349" s="5">
        <v>170738000000000</v>
      </c>
    </row>
    <row r="350" spans="3:9" ht="15.5" x14ac:dyDescent="0.35">
      <c r="C350" t="s">
        <v>236</v>
      </c>
      <c r="I350" s="5">
        <v>31512000000000</v>
      </c>
    </row>
    <row r="351" spans="3:9" ht="15.5" x14ac:dyDescent="0.35">
      <c r="C351" t="s">
        <v>316</v>
      </c>
      <c r="I351" s="5">
        <v>68537000000000</v>
      </c>
    </row>
    <row r="352" spans="3:9" ht="15.5" x14ac:dyDescent="0.35">
      <c r="C352" t="s">
        <v>317</v>
      </c>
      <c r="I352" s="5">
        <v>5421000000000</v>
      </c>
    </row>
    <row r="353" spans="3:9" ht="15.5" x14ac:dyDescent="0.35">
      <c r="C353" t="s">
        <v>318</v>
      </c>
      <c r="I353" s="5">
        <v>-5537000000000</v>
      </c>
    </row>
    <row r="354" spans="3:9" ht="15.5" x14ac:dyDescent="0.35">
      <c r="C354" t="s">
        <v>319</v>
      </c>
      <c r="I354" s="5">
        <v>2845000000000</v>
      </c>
    </row>
    <row r="355" spans="3:9" ht="15.5" x14ac:dyDescent="0.35">
      <c r="C355" t="s">
        <v>320</v>
      </c>
      <c r="I355" s="5">
        <v>-239000000000</v>
      </c>
    </row>
    <row r="356" spans="3:9" ht="15.5" x14ac:dyDescent="0.35">
      <c r="C356" t="s">
        <v>321</v>
      </c>
      <c r="I356" s="5">
        <v>5182000000000</v>
      </c>
    </row>
  </sheetData>
  <pageMargins left="0.7" right="0.7" top="0.75" bottom="0.75" header="0.3" footer="0.3"/>
  <ignoredErrors>
    <ignoredError sqref="A1:Z357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3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1978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1979</v>
      </c>
      <c r="D2" s="2" vm="407">
        <f ca="1">IFERROR(_xlfn.STOCKHISTORY("XIDX:" &amp; $C$1, D3, , 0, 0, 1), "Libur")</f>
        <v>535</v>
      </c>
      <c r="H2" s="2" vm="407">
        <f ca="1">IFERROR(INDEX(D2:G2,COUNT(D2:G2)),"")</f>
        <v>535</v>
      </c>
      <c r="I2" s="2" vm="241">
        <f t="shared" ref="I2:Z2" ca="1" si="0">IFERROR(_xlfn.STOCKHISTORY("XIDX:" &amp; $C$1, I1, , 0, 0, 1), "Libur")</f>
        <v>550</v>
      </c>
      <c r="J2" s="2" vm="408">
        <f t="shared" ca="1" si="0"/>
        <v>234</v>
      </c>
      <c r="K2" s="2" t="str">
        <f t="shared" ca="1" si="0"/>
        <v>Libur</v>
      </c>
      <c r="L2" s="2" vm="409">
        <f t="shared" ca="1" si="0"/>
        <v>107</v>
      </c>
      <c r="M2" s="2" vm="50">
        <f t="shared" ca="1" si="0"/>
        <v>139</v>
      </c>
      <c r="N2" s="2" vm="410">
        <f t="shared" ca="1" si="0"/>
        <v>264</v>
      </c>
      <c r="O2" s="2" vm="221">
        <f t="shared" ca="1" si="0"/>
        <v>260</v>
      </c>
      <c r="P2" s="2" t="str">
        <f t="shared" ca="1" si="0"/>
        <v>Libur</v>
      </c>
      <c r="Q2" s="2" t="str">
        <f t="shared" ca="1" si="0"/>
        <v>Libur</v>
      </c>
      <c r="R2" s="2" vm="411">
        <f t="shared" ca="1" si="0"/>
        <v>244</v>
      </c>
      <c r="S2" s="2" vm="412">
        <f t="shared" ca="1" si="0"/>
        <v>274</v>
      </c>
      <c r="T2" s="2" vm="269">
        <f t="shared" ca="1" si="0"/>
        <v>108</v>
      </c>
      <c r="U2" s="2" vm="413">
        <f t="shared" ca="1" si="0"/>
        <v>68.571399999999997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71615057</v>
      </c>
      <c r="H4" s="2">
        <f>IFERROR(SUM(D4:G4)*(4/MAX(1,COUNT(D4:G4))),"")</f>
        <v>286460228</v>
      </c>
      <c r="I4" s="2">
        <f t="shared" ref="I4:Z4" si="1">IFERROR(INDEX(I51:I500,MATCH($C$4,$C$51:$C$500,0)),"")</f>
        <v>288750510</v>
      </c>
      <c r="J4" s="2">
        <f t="shared" si="1"/>
        <v>236010879</v>
      </c>
      <c r="K4" s="2">
        <f t="shared" si="1"/>
        <v>170145810</v>
      </c>
      <c r="L4" s="2">
        <f t="shared" si="1"/>
        <v>100271666</v>
      </c>
      <c r="M4" s="2">
        <f t="shared" si="1"/>
        <v>237147146</v>
      </c>
      <c r="N4" s="2">
        <f t="shared" si="1"/>
        <v>247717740</v>
      </c>
      <c r="O4" s="2">
        <f t="shared" si="1"/>
        <v>244909268</v>
      </c>
      <c r="P4" s="2">
        <f t="shared" si="1"/>
        <v>222600886</v>
      </c>
      <c r="Q4" s="2">
        <f t="shared" si="1"/>
        <v>219406054</v>
      </c>
      <c r="R4" s="2">
        <f t="shared" si="1"/>
        <v>235129200</v>
      </c>
      <c r="S4" s="2">
        <f t="shared" si="1"/>
        <v>286591579</v>
      </c>
      <c r="T4" s="2">
        <f t="shared" si="1"/>
        <v>280174006</v>
      </c>
      <c r="U4" s="2">
        <f t="shared" si="1"/>
        <v>77870619</v>
      </c>
      <c r="V4" s="2">
        <f t="shared" si="1"/>
        <v>172848585</v>
      </c>
      <c r="W4" s="2">
        <f t="shared" si="1"/>
        <v>15501413410</v>
      </c>
      <c r="X4" s="2">
        <f t="shared" si="1"/>
        <v>13814883833</v>
      </c>
      <c r="Y4" s="2">
        <f t="shared" si="1"/>
        <v>14006018767</v>
      </c>
      <c r="Z4" s="2">
        <f t="shared" si="1"/>
        <v>17462488955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265439843</v>
      </c>
      <c r="H5" s="2">
        <f>IFERROR(SUM(D5:G5)*(4/MAX(1,COUNT(D5:G5))),"")</f>
        <v>1061759372</v>
      </c>
      <c r="I5" s="2">
        <f t="shared" ref="I5:Z5" si="2">IFERROR(INDEX(I51:I500,MATCH($C$5,$C$51:$C$500,0)),"")</f>
        <v>35452859</v>
      </c>
      <c r="J5" s="2">
        <f t="shared" si="2"/>
        <v>11051557</v>
      </c>
      <c r="K5" s="2">
        <f t="shared" si="2"/>
        <v>-8669325</v>
      </c>
      <c r="L5" s="2">
        <f t="shared" si="2"/>
        <v>-23443337</v>
      </c>
      <c r="M5" s="2">
        <f t="shared" si="2"/>
        <v>13558037</v>
      </c>
      <c r="N5" s="2">
        <f t="shared" si="2"/>
        <v>11330066</v>
      </c>
      <c r="O5" s="2">
        <f t="shared" si="2"/>
        <v>-19798093</v>
      </c>
      <c r="P5" s="2">
        <f t="shared" si="2"/>
        <v>15748541</v>
      </c>
      <c r="Q5" s="2">
        <f t="shared" si="2"/>
        <v>8551449</v>
      </c>
      <c r="R5" s="2">
        <f t="shared" si="2"/>
        <v>19228294</v>
      </c>
      <c r="S5" s="2">
        <f t="shared" si="2"/>
        <v>24874814</v>
      </c>
      <c r="T5" s="2">
        <f t="shared" si="2"/>
        <v>23005759</v>
      </c>
      <c r="U5" s="2">
        <f t="shared" si="2"/>
        <v>-24193252</v>
      </c>
      <c r="V5" s="2">
        <f t="shared" si="2"/>
        <v>86834223</v>
      </c>
      <c r="W5" s="2">
        <f t="shared" si="2"/>
        <v>-1487231613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726277719</v>
      </c>
      <c r="H6" s="2">
        <f>IFERROR(INDEX(D6:G6,COUNT(D6:G6)),"")</f>
        <v>726277719</v>
      </c>
      <c r="I6" s="2">
        <f t="shared" ref="I6:Z6" si="3">IFERROR(INDEX(I51:I500,MATCH($C$6,$C$51:$C$500,0)),"")</f>
        <v>454528950</v>
      </c>
      <c r="J6" s="2">
        <f t="shared" si="3"/>
        <v>402484707</v>
      </c>
      <c r="K6" s="2">
        <f t="shared" si="3"/>
        <v>382959320</v>
      </c>
      <c r="L6" s="2">
        <f t="shared" si="3"/>
        <v>380953535</v>
      </c>
      <c r="M6" s="2">
        <f t="shared" si="3"/>
        <v>398738508</v>
      </c>
      <c r="N6" s="2">
        <f t="shared" si="3"/>
        <v>373853421</v>
      </c>
      <c r="O6" s="2">
        <f t="shared" si="3"/>
        <v>353769837</v>
      </c>
      <c r="P6" s="2">
        <f t="shared" si="3"/>
        <v>369864743</v>
      </c>
      <c r="Q6" s="2">
        <f t="shared" si="3"/>
        <v>350024364</v>
      </c>
      <c r="R6" s="2">
        <f t="shared" si="3"/>
        <v>342085869</v>
      </c>
      <c r="S6" s="2">
        <f t="shared" si="3"/>
        <v>317288267</v>
      </c>
      <c r="T6" s="2">
        <f t="shared" si="3"/>
        <v>285252745</v>
      </c>
      <c r="U6" s="2">
        <f t="shared" si="3"/>
        <v>259387919</v>
      </c>
      <c r="V6" s="2">
        <f t="shared" si="3"/>
        <v>285717063</v>
      </c>
      <c r="W6" s="2">
        <f t="shared" si="3"/>
        <v>285992</v>
      </c>
      <c r="X6" s="2">
        <f t="shared" si="3"/>
        <v>438188</v>
      </c>
      <c r="Y6" s="2">
        <f t="shared" si="3"/>
        <v>5191815000</v>
      </c>
      <c r="Z6" s="2">
        <f t="shared" si="3"/>
        <v>5841121615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26.46</v>
      </c>
      <c r="H7" s="3">
        <f>IFERROR(INDEX(D7:G7,COUNT(D7:G7)),"")</f>
        <v>26.46</v>
      </c>
      <c r="I7" s="3">
        <f t="shared" ref="I7:Z7" si="4">IFERROR(INDEX(I51:I500,MATCH($C$7,$C$51:$C$500,0))/1000000000,"")</f>
        <v>26.46</v>
      </c>
      <c r="J7" s="3">
        <f t="shared" si="4"/>
        <v>26.46</v>
      </c>
      <c r="K7" s="3">
        <f t="shared" si="4"/>
        <v>26.46</v>
      </c>
      <c r="L7" s="3">
        <f t="shared" si="4"/>
        <v>26.46</v>
      </c>
      <c r="M7" s="3">
        <f t="shared" si="4"/>
        <v>26.46</v>
      </c>
      <c r="N7" s="3">
        <f t="shared" si="4"/>
        <v>26.46</v>
      </c>
      <c r="O7" s="3">
        <f t="shared" si="4"/>
        <v>26.46</v>
      </c>
      <c r="P7" s="3">
        <f t="shared" si="4"/>
        <v>26.46</v>
      </c>
      <c r="Q7" s="3">
        <f t="shared" si="4"/>
        <v>26.46</v>
      </c>
      <c r="R7" s="3">
        <f t="shared" si="4"/>
        <v>26.46</v>
      </c>
      <c r="S7" s="3">
        <f t="shared" si="4"/>
        <v>5.29</v>
      </c>
      <c r="T7" s="3">
        <f t="shared" si="4"/>
        <v>5.29</v>
      </c>
      <c r="U7" s="3">
        <f t="shared" si="4"/>
        <v>0.76</v>
      </c>
      <c r="V7" s="3">
        <f t="shared" si="4"/>
        <v>0.76</v>
      </c>
      <c r="W7" s="3">
        <f t="shared" si="4"/>
        <v>0.03</v>
      </c>
      <c r="X7" s="3">
        <f t="shared" si="4"/>
        <v>0.03</v>
      </c>
      <c r="Y7" s="3">
        <f t="shared" si="4"/>
        <v>0.03</v>
      </c>
      <c r="Z7" s="3">
        <f t="shared" si="4"/>
        <v>0.03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856000000000</v>
      </c>
      <c r="H8" s="2">
        <f>IFERROR(INDEX(D8:G8,COUNT(D8:G8)),"")</f>
        <v>856000000000</v>
      </c>
      <c r="I8" s="2">
        <f t="shared" ref="I8:Z8" si="5">IFERROR(INDEX(I51:I500,MATCH($C$8,$C$51:$C$500,0)),"")</f>
        <v>1415000000000</v>
      </c>
      <c r="J8" s="2">
        <f t="shared" si="5"/>
        <v>788000000000</v>
      </c>
      <c r="K8" s="2">
        <f t="shared" si="5"/>
        <v>-400000000000</v>
      </c>
      <c r="L8" s="2">
        <f t="shared" si="5"/>
        <v>-671000000000</v>
      </c>
      <c r="M8" s="2">
        <f t="shared" si="5"/>
        <v>772000000000</v>
      </c>
      <c r="N8" s="2">
        <f t="shared" si="5"/>
        <v>403000000000</v>
      </c>
      <c r="O8" s="2">
        <f t="shared" si="5"/>
        <v>-182000000000</v>
      </c>
      <c r="P8" s="2">
        <f t="shared" si="5"/>
        <v>543000000000</v>
      </c>
      <c r="Q8" s="2">
        <f t="shared" si="5"/>
        <v>-391000000000</v>
      </c>
      <c r="R8" s="2">
        <f t="shared" si="5"/>
        <v>706000000000</v>
      </c>
      <c r="S8" s="2">
        <f t="shared" si="5"/>
        <v>1145000000000</v>
      </c>
      <c r="T8" s="2">
        <f t="shared" si="5"/>
        <v>300000000000</v>
      </c>
      <c r="U8" s="2">
        <f t="shared" si="5"/>
        <v>-2282000000000</v>
      </c>
      <c r="V8" s="2">
        <f t="shared" si="5"/>
        <v>-388000000000</v>
      </c>
      <c r="W8" s="2">
        <f t="shared" si="5"/>
        <v>4000000000</v>
      </c>
      <c r="X8" s="2">
        <f t="shared" si="5"/>
        <v>0</v>
      </c>
      <c r="Y8" s="2">
        <f t="shared" si="5"/>
        <v>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32.36</v>
      </c>
      <c r="H9" s="3">
        <f>IFERROR(INDEX(D9:G9,COUNT(D9:G9)),"")</f>
        <v>32.36</v>
      </c>
      <c r="I9" s="3">
        <f t="shared" ref="I9:Z9" si="6">IFERROR(INDEX(I51:I500,MATCH($C$9,$C$51:$C$500,0)),"")</f>
        <v>53.48</v>
      </c>
      <c r="J9" s="3">
        <f t="shared" si="6"/>
        <v>29.78</v>
      </c>
      <c r="K9" s="3">
        <f t="shared" si="6"/>
        <v>-15.1</v>
      </c>
      <c r="L9" s="3">
        <f t="shared" si="6"/>
        <v>-25.37</v>
      </c>
      <c r="M9" s="3">
        <f t="shared" si="6"/>
        <v>29.17</v>
      </c>
      <c r="N9" s="3">
        <f t="shared" si="6"/>
        <v>15.24</v>
      </c>
      <c r="O9" s="3">
        <f t="shared" si="6"/>
        <v>-6.89</v>
      </c>
      <c r="P9" s="3">
        <f t="shared" si="6"/>
        <v>20.51</v>
      </c>
      <c r="Q9" s="3">
        <f t="shared" si="6"/>
        <v>-14.79</v>
      </c>
      <c r="R9" s="3">
        <f t="shared" si="6"/>
        <v>26.67</v>
      </c>
      <c r="S9" s="3">
        <f t="shared" si="6"/>
        <v>216.45</v>
      </c>
      <c r="T9" s="3">
        <f t="shared" si="6"/>
        <v>56.76</v>
      </c>
      <c r="U9" s="3">
        <f t="shared" si="6"/>
        <v>-3018.56</v>
      </c>
      <c r="V9" s="3">
        <f t="shared" si="6"/>
        <v>-513.86</v>
      </c>
      <c r="W9" s="3">
        <f t="shared" si="6"/>
        <v>142.21</v>
      </c>
      <c r="X9" s="3">
        <f t="shared" si="6"/>
        <v>-1.78</v>
      </c>
      <c r="Y9" s="3">
        <f t="shared" si="6"/>
        <v>-1.1100000000000001</v>
      </c>
      <c r="Z9" s="3">
        <f t="shared" si="6"/>
        <v>-7.62</v>
      </c>
    </row>
    <row r="10" spans="1:26" ht="15.5" x14ac:dyDescent="0.35">
      <c r="C10" t="s">
        <v>17</v>
      </c>
      <c r="D10" s="3">
        <f ca="1">IFERROR(IF(D9=0,"",D2/D9),"")</f>
        <v>16.532756489493202</v>
      </c>
      <c r="I10" s="3">
        <f t="shared" ref="I10:Z10" ca="1" si="7">IFERROR(IF(I9=0,"",I2/I9),"")</f>
        <v>10.284218399401647</v>
      </c>
      <c r="J10" s="3">
        <f t="shared" ca="1" si="7"/>
        <v>7.8576225654801881</v>
      </c>
      <c r="K10" s="3" t="str">
        <f t="shared" ca="1" si="7"/>
        <v/>
      </c>
      <c r="L10" s="3">
        <f t="shared" ca="1" si="7"/>
        <v>-4.2175798186834843</v>
      </c>
      <c r="M10" s="3">
        <f t="shared" ca="1" si="7"/>
        <v>4.7651696948920117</v>
      </c>
      <c r="N10" s="3">
        <f t="shared" ca="1" si="7"/>
        <v>17.322834645669293</v>
      </c>
      <c r="O10" s="3">
        <f t="shared" ca="1" si="7"/>
        <v>-37.735849056603776</v>
      </c>
      <c r="P10" s="3" t="str">
        <f t="shared" ca="1" si="7"/>
        <v/>
      </c>
      <c r="Q10" s="3" t="str">
        <f t="shared" ca="1" si="7"/>
        <v/>
      </c>
      <c r="R10" s="3">
        <f t="shared" ca="1" si="7"/>
        <v>9.148856392950881</v>
      </c>
      <c r="S10" s="3">
        <f t="shared" ca="1" si="7"/>
        <v>1.2658812658812659</v>
      </c>
      <c r="T10" s="3">
        <f t="shared" ca="1" si="7"/>
        <v>1.9027484143763214</v>
      </c>
      <c r="U10" s="3">
        <f t="shared" ca="1" si="7"/>
        <v>-2.2716593342520935E-2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414974608</v>
      </c>
      <c r="H11" s="2">
        <f>IFERROR(INDEX(D11:G11,COUNT(D11:G11)),"")</f>
        <v>414974608</v>
      </c>
      <c r="I11" s="2">
        <f t="shared" ref="I11:Z11" si="8">IFERROR(INDEX(I51:I500,MATCH($C$11,$C$51:$C$500,0)),"")</f>
        <v>26443474</v>
      </c>
      <c r="J11" s="2">
        <f t="shared" si="8"/>
        <v>28322093</v>
      </c>
      <c r="K11" s="2">
        <f t="shared" si="8"/>
        <v>7710365</v>
      </c>
      <c r="L11" s="2">
        <f t="shared" si="8"/>
        <v>6252890</v>
      </c>
      <c r="M11" s="2">
        <f t="shared" si="8"/>
        <v>6543873</v>
      </c>
      <c r="N11" s="2">
        <f t="shared" si="8"/>
        <v>7506461</v>
      </c>
      <c r="O11" s="2">
        <f t="shared" si="8"/>
        <v>6537225</v>
      </c>
      <c r="P11" s="2">
        <f t="shared" si="8"/>
        <v>14739508</v>
      </c>
      <c r="Q11" s="2">
        <f t="shared" si="8"/>
        <v>31624431</v>
      </c>
      <c r="R11" s="2">
        <f t="shared" si="8"/>
        <v>13095312</v>
      </c>
      <c r="S11" s="2">
        <f t="shared" si="8"/>
        <v>6202154</v>
      </c>
      <c r="T11" s="2">
        <f t="shared" si="8"/>
        <v>11327844</v>
      </c>
      <c r="U11" s="2">
        <f t="shared" si="8"/>
        <v>26791401</v>
      </c>
      <c r="V11" s="2">
        <f t="shared" si="8"/>
        <v>8622284</v>
      </c>
      <c r="W11" s="2">
        <f t="shared" si="8"/>
        <v>561891</v>
      </c>
      <c r="X11" s="2">
        <f t="shared" si="8"/>
        <v>36168</v>
      </c>
      <c r="Y11" s="2">
        <f t="shared" si="8"/>
        <v>378602000</v>
      </c>
      <c r="Z11" s="2">
        <f t="shared" si="8"/>
        <v>411763464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-6234000000000</v>
      </c>
      <c r="H12" s="2">
        <f>IFERROR(INDEX(D12:G12,COUNT(D12:G12)),"")</f>
        <v>-6234000000000</v>
      </c>
      <c r="I12" s="2">
        <f t="shared" ref="I12:Z12" si="9">IFERROR(INDEX(I51:I500,MATCH($C$12,$C$51:$C$500,0)),"")</f>
        <v>644000000000</v>
      </c>
      <c r="J12" s="2">
        <f t="shared" si="9"/>
        <v>1757000000000</v>
      </c>
      <c r="K12" s="2">
        <f t="shared" si="9"/>
        <v>2973000000000</v>
      </c>
      <c r="L12" s="2">
        <f t="shared" si="9"/>
        <v>4431000000000</v>
      </c>
      <c r="M12" s="2">
        <f t="shared" si="9"/>
        <v>5239000000000</v>
      </c>
      <c r="N12" s="2">
        <f t="shared" si="9"/>
        <v>7920000000000</v>
      </c>
      <c r="O12" s="2">
        <f t="shared" si="9"/>
        <v>7320000000000</v>
      </c>
      <c r="P12" s="2">
        <f t="shared" si="9"/>
        <v>5454000000000</v>
      </c>
      <c r="Q12" s="2">
        <f t="shared" si="9"/>
        <v>5075000000000</v>
      </c>
      <c r="R12" s="2">
        <f t="shared" si="9"/>
        <v>4113000000000</v>
      </c>
      <c r="S12" s="2">
        <f t="shared" si="9"/>
        <v>4525000000000</v>
      </c>
      <c r="T12" s="2">
        <f t="shared" si="9"/>
        <v>4534000000000</v>
      </c>
      <c r="U12" s="2">
        <f t="shared" si="9"/>
        <v>4108000000000</v>
      </c>
      <c r="V12" s="2">
        <f t="shared" si="9"/>
        <v>1414000000000</v>
      </c>
      <c r="W12" s="2">
        <f t="shared" si="9"/>
        <v>-1000000000</v>
      </c>
      <c r="X12" s="2">
        <f t="shared" si="9"/>
        <v>4000000000</v>
      </c>
      <c r="Y12" s="2">
        <f t="shared" si="9"/>
        <v>4000000000</v>
      </c>
      <c r="Z12" s="2">
        <f t="shared" si="9"/>
        <v>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820000000000</v>
      </c>
      <c r="H13" s="2">
        <f>IFERROR(INDEX(D13:G13,COUNT(D13:G13)),"")</f>
        <v>820000000000</v>
      </c>
      <c r="I13" s="2">
        <f t="shared" ref="I13:Z13" si="10">IFERROR(INDEX(I51:I500,MATCH($C$13,$C$51:$C$500,0)),"")</f>
        <v>1086000000000</v>
      </c>
      <c r="J13" s="2">
        <f t="shared" si="10"/>
        <v>2215000000000</v>
      </c>
      <c r="K13" s="2">
        <f t="shared" si="10"/>
        <v>3092000000000</v>
      </c>
      <c r="L13" s="2">
        <f t="shared" si="10"/>
        <v>4528000000000</v>
      </c>
      <c r="M13" s="2">
        <f t="shared" si="10"/>
        <v>5332000000000</v>
      </c>
      <c r="N13" s="2">
        <f t="shared" si="10"/>
        <v>8026000000000</v>
      </c>
      <c r="O13" s="2">
        <f t="shared" si="10"/>
        <v>7411000000000</v>
      </c>
      <c r="P13" s="2">
        <f t="shared" si="10"/>
        <v>5667000000000</v>
      </c>
      <c r="Q13" s="2">
        <f t="shared" si="10"/>
        <v>5504000000000</v>
      </c>
      <c r="R13" s="2">
        <f t="shared" si="10"/>
        <v>4289000000000</v>
      </c>
      <c r="S13" s="2">
        <f t="shared" si="10"/>
        <v>4610000000000</v>
      </c>
      <c r="T13" s="2">
        <f t="shared" si="10"/>
        <v>4675000000000</v>
      </c>
      <c r="U13" s="2">
        <f t="shared" si="10"/>
        <v>4434000000000</v>
      </c>
      <c r="V13" s="2">
        <f t="shared" si="10"/>
        <v>1497000000000</v>
      </c>
      <c r="W13" s="2">
        <f t="shared" si="10"/>
        <v>4000000000</v>
      </c>
      <c r="X13" s="2">
        <f t="shared" si="10"/>
        <v>4000000000</v>
      </c>
      <c r="Y13" s="2">
        <f t="shared" si="10"/>
        <v>5000000000</v>
      </c>
      <c r="Z13" s="2">
        <f t="shared" si="10"/>
        <v>2000000000</v>
      </c>
    </row>
    <row r="14" spans="1:26" ht="15.5" x14ac:dyDescent="0.35">
      <c r="C14" t="s">
        <v>26</v>
      </c>
      <c r="D14" s="2">
        <f>IFERROR(INDEX(D51:D500,MATCH($C$14,$C$51:$C$500,0)),"")</f>
        <v>-3490765</v>
      </c>
      <c r="H14" s="2">
        <f>IFERROR(SUM(D14:G14)*(4/MAX(1,COUNT(D14:G14))),"")</f>
        <v>-13963060</v>
      </c>
      <c r="I14" s="2">
        <f t="shared" ref="I14:Z14" si="11">IFERROR(INDEX(I51:I500,MATCH($C$14,$C$51:$C$500,0)),"")</f>
        <v>-16599980</v>
      </c>
      <c r="J14" s="2">
        <f t="shared" si="11"/>
        <v>-14012936</v>
      </c>
      <c r="K14" s="2">
        <f t="shared" si="11"/>
        <v>-17035692</v>
      </c>
      <c r="L14" s="2">
        <f t="shared" si="11"/>
        <v>-28462675</v>
      </c>
      <c r="M14" s="2">
        <f t="shared" si="11"/>
        <v>-35982650</v>
      </c>
      <c r="N14" s="2">
        <f t="shared" si="11"/>
        <v>-37441352</v>
      </c>
      <c r="O14" s="2">
        <f t="shared" si="11"/>
        <v>-39167482</v>
      </c>
      <c r="P14" s="2">
        <f t="shared" si="11"/>
        <v>-34896313</v>
      </c>
      <c r="Q14" s="2">
        <f t="shared" si="11"/>
        <v>-29575651</v>
      </c>
      <c r="R14" s="2">
        <f t="shared" si="11"/>
        <v>-29444166</v>
      </c>
      <c r="S14" s="2">
        <f t="shared" si="11"/>
        <v>-28315894</v>
      </c>
      <c r="T14" s="2">
        <f t="shared" si="11"/>
        <v>-28172088</v>
      </c>
      <c r="U14" s="2">
        <f t="shared" si="11"/>
        <v>225302</v>
      </c>
      <c r="V14" s="2">
        <f t="shared" si="11"/>
        <v>-10816358</v>
      </c>
      <c r="W14" s="2">
        <f t="shared" si="11"/>
        <v>-418755859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57298623</v>
      </c>
      <c r="H15" s="2">
        <f>IFERROR(SUM(D15:G15)*(4/MAX(1,COUNT(D15:G15))),"")</f>
        <v>229194492</v>
      </c>
      <c r="I15" s="2">
        <f t="shared" ref="I15:Z15" si="12">IFERROR(INDEX(I51:I500,MATCH($C$15,$C$51:$C$500,0)),"")</f>
        <v>12399501</v>
      </c>
      <c r="J15" s="2">
        <f t="shared" si="12"/>
        <v>5989358</v>
      </c>
      <c r="K15" s="2">
        <f t="shared" si="12"/>
        <v>12196125</v>
      </c>
      <c r="L15" s="2">
        <f t="shared" si="12"/>
        <v>3973736</v>
      </c>
      <c r="M15" s="2">
        <f t="shared" si="12"/>
        <v>9504947</v>
      </c>
      <c r="N15" s="2">
        <f t="shared" si="12"/>
        <v>1752003</v>
      </c>
      <c r="O15" s="2">
        <f t="shared" si="12"/>
        <v>-7888370</v>
      </c>
      <c r="P15" s="2">
        <f t="shared" si="12"/>
        <v>-10009183</v>
      </c>
      <c r="Q15" s="2">
        <f t="shared" si="12"/>
        <v>-12081152</v>
      </c>
      <c r="R15" s="2">
        <f t="shared" si="12"/>
        <v>-18283932</v>
      </c>
      <c r="S15" s="2">
        <f t="shared" si="12"/>
        <v>-26497101</v>
      </c>
      <c r="T15" s="2">
        <f t="shared" si="12"/>
        <v>-19690853</v>
      </c>
      <c r="U15" s="2">
        <f t="shared" si="12"/>
        <v>12573135</v>
      </c>
      <c r="V15" s="2">
        <f t="shared" si="12"/>
        <v>-7794228</v>
      </c>
      <c r="W15" s="2">
        <f t="shared" si="12"/>
        <v>0</v>
      </c>
      <c r="X15" s="2">
        <f t="shared" si="12"/>
        <v>-41445418</v>
      </c>
      <c r="Y15" s="2">
        <f t="shared" si="12"/>
        <v>4004611</v>
      </c>
      <c r="Z15" s="2">
        <f t="shared" si="12"/>
        <v>-32247197</v>
      </c>
    </row>
    <row r="16" spans="1:26" ht="15.5" x14ac:dyDescent="0.35">
      <c r="C16" t="s">
        <v>28</v>
      </c>
      <c r="D16" s="2">
        <f>IFERROR(INDEX(D51:D500,MATCH($C$16,$C$51:$C$500,0)),"")</f>
        <v>329552538</v>
      </c>
      <c r="H16" s="2">
        <f>IFERROR(SUM(D16:G16)*(4/MAX(1,COUNT(D16:G16))),"")</f>
        <v>1318210152</v>
      </c>
      <c r="I16" s="2">
        <f t="shared" ref="I16:Z16" si="13">IFERROR(INDEX(I51:I500,MATCH($C$16,$C$51:$C$500,0)),"")</f>
        <v>65363990</v>
      </c>
      <c r="J16" s="2">
        <f t="shared" si="13"/>
        <v>23666362</v>
      </c>
      <c r="K16" s="2">
        <f t="shared" si="13"/>
        <v>12778001</v>
      </c>
      <c r="L16" s="2">
        <f t="shared" si="13"/>
        <v>-12064527</v>
      </c>
      <c r="M16" s="2">
        <f t="shared" si="13"/>
        <v>17800931</v>
      </c>
      <c r="N16" s="2">
        <f t="shared" si="13"/>
        <v>3698717</v>
      </c>
      <c r="O16" s="2">
        <f t="shared" si="13"/>
        <v>12071250</v>
      </c>
      <c r="P16" s="2">
        <f t="shared" si="13"/>
        <v>29156544</v>
      </c>
      <c r="Q16" s="2">
        <f t="shared" si="13"/>
        <v>27979164</v>
      </c>
      <c r="R16" s="2">
        <f t="shared" si="13"/>
        <v>40504896</v>
      </c>
      <c r="S16" s="2">
        <f t="shared" si="13"/>
        <v>57769005</v>
      </c>
      <c r="T16" s="2">
        <f t="shared" si="13"/>
        <v>45568613</v>
      </c>
      <c r="U16" s="2">
        <f t="shared" si="13"/>
        <v>-38897496</v>
      </c>
      <c r="V16" s="2">
        <f t="shared" si="13"/>
        <v>95664043</v>
      </c>
      <c r="W16" s="2">
        <f t="shared" si="13"/>
        <v>-1487231613</v>
      </c>
      <c r="X16" s="2">
        <f t="shared" si="13"/>
        <v>129612337</v>
      </c>
      <c r="Y16" s="2">
        <f t="shared" si="13"/>
        <v>-67557835</v>
      </c>
      <c r="Z16" s="2">
        <f t="shared" si="13"/>
        <v>168376510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14156100000000</v>
      </c>
      <c r="H20" s="2">
        <f t="shared" ref="H20:Z20" ca="1" si="14">IFERROR(H21*H2,"")</f>
        <v>14156100000000</v>
      </c>
      <c r="I20" s="2">
        <f t="shared" ca="1" si="14"/>
        <v>14553000000000</v>
      </c>
      <c r="J20" s="2">
        <f t="shared" ca="1" si="14"/>
        <v>6191640000000</v>
      </c>
      <c r="K20" s="2" t="str">
        <f t="shared" ca="1" si="14"/>
        <v/>
      </c>
      <c r="L20" s="2">
        <f t="shared" ca="1" si="14"/>
        <v>2831220000000</v>
      </c>
      <c r="M20" s="2">
        <f t="shared" ca="1" si="14"/>
        <v>3677940000000</v>
      </c>
      <c r="N20" s="2">
        <f t="shared" ca="1" si="14"/>
        <v>6985440000000</v>
      </c>
      <c r="O20" s="2">
        <f t="shared" ca="1" si="14"/>
        <v>6879600000000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6456240000000</v>
      </c>
      <c r="S20" s="2">
        <f t="shared" ca="1" si="14"/>
        <v>1449460000000</v>
      </c>
      <c r="T20" s="2">
        <f t="shared" ca="1" si="14"/>
        <v>571320000000</v>
      </c>
      <c r="U20" s="2">
        <f t="shared" ca="1" si="14"/>
        <v>52114264000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26460000000</v>
      </c>
      <c r="H21" s="2">
        <f>IFERROR(INDEX(D21:G21,COUNT(D21:G21)),"")</f>
        <v>26460000000</v>
      </c>
      <c r="I21" s="2">
        <f t="shared" ref="I21:Z21" si="15">IFERROR(INDEX(I51:I500,MATCH($C$7,$C$51:$C$500,0)),"")</f>
        <v>26460000000</v>
      </c>
      <c r="J21" s="2">
        <f t="shared" si="15"/>
        <v>26460000000</v>
      </c>
      <c r="K21" s="2">
        <f t="shared" si="15"/>
        <v>26460000000</v>
      </c>
      <c r="L21" s="2">
        <f t="shared" si="15"/>
        <v>26460000000</v>
      </c>
      <c r="M21" s="2">
        <f t="shared" si="15"/>
        <v>26460000000</v>
      </c>
      <c r="N21" s="2">
        <f t="shared" si="15"/>
        <v>26460000000</v>
      </c>
      <c r="O21" s="2">
        <f t="shared" si="15"/>
        <v>26460000000</v>
      </c>
      <c r="P21" s="2">
        <f t="shared" si="15"/>
        <v>26460000000</v>
      </c>
      <c r="Q21" s="2">
        <f t="shared" si="15"/>
        <v>26460000000</v>
      </c>
      <c r="R21" s="2">
        <f t="shared" si="15"/>
        <v>26460000000</v>
      </c>
      <c r="S21" s="2">
        <f t="shared" si="15"/>
        <v>5290000000</v>
      </c>
      <c r="T21" s="2">
        <f t="shared" si="15"/>
        <v>5290000000</v>
      </c>
      <c r="U21" s="2">
        <f t="shared" si="15"/>
        <v>760000000</v>
      </c>
      <c r="V21" s="2">
        <f t="shared" si="15"/>
        <v>760000000</v>
      </c>
      <c r="W21" s="2">
        <f t="shared" si="15"/>
        <v>30000000</v>
      </c>
      <c r="X21" s="2">
        <f t="shared" si="15"/>
        <v>30000000</v>
      </c>
      <c r="Y21" s="2">
        <f t="shared" si="15"/>
        <v>30000000</v>
      </c>
      <c r="Z21" s="2">
        <f t="shared" si="15"/>
        <v>30000000</v>
      </c>
    </row>
    <row r="23" spans="1:26" ht="15.5" x14ac:dyDescent="0.35">
      <c r="B23" t="s">
        <v>53</v>
      </c>
      <c r="C23" t="s">
        <v>54</v>
      </c>
      <c r="D23" s="3">
        <f>IFERROR(D5/D6*100,"")</f>
        <v>36.547981034786503</v>
      </c>
      <c r="H23" s="3">
        <f t="shared" ref="H23:Z23" si="16">IFERROR(H5/H6*100,"")</f>
        <v>146.19192413914601</v>
      </c>
      <c r="I23" s="3">
        <f t="shared" si="16"/>
        <v>7.7999121948117933</v>
      </c>
      <c r="J23" s="3">
        <f t="shared" si="16"/>
        <v>2.7458327752065372</v>
      </c>
      <c r="K23" s="3">
        <f t="shared" si="16"/>
        <v>-2.263771776072717</v>
      </c>
      <c r="L23" s="3">
        <f t="shared" si="16"/>
        <v>-6.1538573201584814</v>
      </c>
      <c r="M23" s="3">
        <f t="shared" si="16"/>
        <v>3.400232665765003</v>
      </c>
      <c r="N23" s="3">
        <f t="shared" si="16"/>
        <v>3.0306171787043779</v>
      </c>
      <c r="O23" s="3">
        <f t="shared" si="16"/>
        <v>-5.5963202425310214</v>
      </c>
      <c r="P23" s="3">
        <f t="shared" si="16"/>
        <v>4.2579189549840386</v>
      </c>
      <c r="Q23" s="3">
        <f t="shared" si="16"/>
        <v>2.4431010751011608</v>
      </c>
      <c r="R23" s="3">
        <f t="shared" si="16"/>
        <v>5.6208968982580219</v>
      </c>
      <c r="S23" s="3">
        <f t="shared" si="16"/>
        <v>7.8398152680508666</v>
      </c>
      <c r="T23" s="3">
        <f t="shared" si="16"/>
        <v>8.0650438613658206</v>
      </c>
      <c r="U23" s="3">
        <f t="shared" si="16"/>
        <v>-9.3270542796559468</v>
      </c>
      <c r="V23" s="3">
        <f t="shared" si="16"/>
        <v>30.391682627649018</v>
      </c>
      <c r="W23" s="3">
        <f t="shared" si="16"/>
        <v>-520025.59966712352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0.36192984001979389</v>
      </c>
      <c r="H24" s="4">
        <f t="shared" ref="H24:Z24" si="17">IFERROR(_xlfn.RRI(5,M23,H23),"")</f>
        <v>1.1216949827246872</v>
      </c>
      <c r="I24" s="4">
        <f t="shared" si="17"/>
        <v>0.20812459734014332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-9.5641545070879741E-2</v>
      </c>
      <c r="N24" s="4">
        <f t="shared" si="17"/>
        <v>-0.17311512087684644</v>
      </c>
      <c r="O24" s="4" t="str">
        <f t="shared" si="17"/>
        <v/>
      </c>
      <c r="P24" s="4" t="str">
        <f t="shared" si="17"/>
        <v/>
      </c>
      <c r="Q24" s="4">
        <f t="shared" si="17"/>
        <v>-0.39599944470551984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169.44</v>
      </c>
      <c r="H25" s="3">
        <f>IFERROR(INDEX(D25:G25,COUNT(D25:G25)),"")</f>
        <v>169.44</v>
      </c>
      <c r="I25" s="3">
        <f t="shared" ref="I25:Z25" si="18">IFERROR(INDEX(I51:I500,MATCH($C$25,$C$51:$C$500,0)),"")</f>
        <v>22.6</v>
      </c>
      <c r="J25" s="3">
        <f t="shared" si="18"/>
        <v>5.64</v>
      </c>
      <c r="K25" s="3">
        <f t="shared" si="18"/>
        <v>-5.81</v>
      </c>
      <c r="L25" s="3">
        <f t="shared" si="18"/>
        <v>-12.27</v>
      </c>
      <c r="M25" s="3">
        <f t="shared" si="18"/>
        <v>-1.59</v>
      </c>
      <c r="N25" s="3">
        <f t="shared" si="18"/>
        <v>-3.43</v>
      </c>
      <c r="O25" s="3">
        <f t="shared" si="18"/>
        <v>0.17</v>
      </c>
      <c r="P25" s="3">
        <f t="shared" si="18"/>
        <v>8.24</v>
      </c>
      <c r="Q25" s="3">
        <f t="shared" si="18"/>
        <v>7.31</v>
      </c>
      <c r="R25" s="3">
        <f t="shared" si="18"/>
        <v>9.66</v>
      </c>
      <c r="S25" s="3">
        <f t="shared" si="18"/>
        <v>61.28</v>
      </c>
      <c r="T25" s="3">
        <f t="shared" si="18"/>
        <v>54.06</v>
      </c>
      <c r="U25" s="3">
        <f t="shared" si="18"/>
        <v>-390.38</v>
      </c>
      <c r="V25" s="3">
        <f t="shared" si="18"/>
        <v>1110.1500000000001</v>
      </c>
      <c r="W25" s="3">
        <f t="shared" si="18"/>
        <v>-49.57</v>
      </c>
      <c r="X25" s="3">
        <f t="shared" si="18"/>
        <v>2.94</v>
      </c>
      <c r="Y25" s="3">
        <f t="shared" si="18"/>
        <v>-2.12</v>
      </c>
      <c r="Z25" s="3">
        <f t="shared" si="18"/>
        <v>4.54</v>
      </c>
    </row>
    <row r="26" spans="1:26" ht="15.5" x14ac:dyDescent="0.35">
      <c r="C26" t="s">
        <v>58</v>
      </c>
      <c r="D26" s="4">
        <f>IFERROR(_xlfn.RRI(5,I25,D25),"")</f>
        <v>0.49617192355993489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1.014494270446022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-0.68412549380139676</v>
      </c>
      <c r="P26" s="4" t="str">
        <f t="shared" si="19"/>
        <v/>
      </c>
      <c r="Q26" s="4">
        <f t="shared" si="19"/>
        <v>-0.63380944145478124</v>
      </c>
      <c r="R26" s="4" t="str">
        <f t="shared" si="19"/>
        <v/>
      </c>
      <c r="S26" s="4">
        <f t="shared" si="19"/>
        <v>0.83566862569873135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2.7065403250188962E-3</v>
      </c>
      <c r="H27" s="3">
        <f t="shared" ref="H27:Z27" si="20">IFERROR(H4/H21,"")</f>
        <v>1.0826161300075585E-2</v>
      </c>
      <c r="I27" s="3">
        <f t="shared" si="20"/>
        <v>1.091271768707483E-2</v>
      </c>
      <c r="J27" s="3">
        <f t="shared" si="20"/>
        <v>8.919534353741496E-3</v>
      </c>
      <c r="K27" s="3">
        <f t="shared" si="20"/>
        <v>6.4303027210884352E-3</v>
      </c>
      <c r="L27" s="3">
        <f t="shared" si="20"/>
        <v>3.7895565381708238E-3</v>
      </c>
      <c r="M27" s="3">
        <f t="shared" si="20"/>
        <v>8.9624771730914595E-3</v>
      </c>
      <c r="N27" s="3">
        <f t="shared" si="20"/>
        <v>9.361970521541951E-3</v>
      </c>
      <c r="O27" s="3">
        <f t="shared" si="20"/>
        <v>9.2558302343159482E-3</v>
      </c>
      <c r="P27" s="3">
        <f t="shared" si="20"/>
        <v>8.4127318972033252E-3</v>
      </c>
      <c r="Q27" s="3">
        <f t="shared" si="20"/>
        <v>8.2919899470899477E-3</v>
      </c>
      <c r="R27" s="3">
        <f t="shared" si="20"/>
        <v>8.8862131519274381E-3</v>
      </c>
      <c r="S27" s="3">
        <f t="shared" si="20"/>
        <v>5.4176101890359166E-2</v>
      </c>
      <c r="T27" s="3">
        <f t="shared" si="20"/>
        <v>5.2962950094517958E-2</v>
      </c>
      <c r="U27" s="3">
        <f t="shared" si="20"/>
        <v>0.10246134078947368</v>
      </c>
      <c r="V27" s="3">
        <f t="shared" si="20"/>
        <v>0.22743234868421053</v>
      </c>
      <c r="W27" s="3">
        <f t="shared" si="20"/>
        <v>516.71378033333337</v>
      </c>
      <c r="X27" s="3">
        <f t="shared" si="20"/>
        <v>460.49612776666669</v>
      </c>
      <c r="Y27" s="3">
        <f t="shared" si="20"/>
        <v>466.86729223333333</v>
      </c>
      <c r="Z27" s="3">
        <f t="shared" si="20"/>
        <v>582.08296516666667</v>
      </c>
    </row>
    <row r="28" spans="1:26" ht="15.5" x14ac:dyDescent="0.35">
      <c r="C28" t="s">
        <v>60</v>
      </c>
      <c r="D28" s="4">
        <f>IFERROR(_xlfn.RRI(5,I27,D27),"")</f>
        <v>-0.24334776994767493</v>
      </c>
      <c r="H28" s="4">
        <f t="shared" ref="H28:Z28" si="21">IFERROR(_xlfn.RRI(5,M27,H27),"")</f>
        <v>3.8506660322716879E-2</v>
      </c>
      <c r="I28" s="4">
        <f t="shared" si="21"/>
        <v>3.1129305832278131E-2</v>
      </c>
      <c r="J28" s="4">
        <f t="shared" si="21"/>
        <v>-7.3746539719425908E-3</v>
      </c>
      <c r="K28" s="4">
        <f t="shared" si="21"/>
        <v>-5.2326199984043198E-2</v>
      </c>
      <c r="L28" s="4">
        <f t="shared" si="21"/>
        <v>-0.14496099882128888</v>
      </c>
      <c r="M28" s="4">
        <f t="shared" si="21"/>
        <v>1.7105948757414335E-3</v>
      </c>
      <c r="N28" s="4">
        <f t="shared" si="21"/>
        <v>-0.29609847967284841</v>
      </c>
      <c r="O28" s="4">
        <f t="shared" si="21"/>
        <v>-0.29451360575510444</v>
      </c>
      <c r="P28" s="4">
        <f t="shared" si="21"/>
        <v>-0.39343771544255701</v>
      </c>
      <c r="Q28" s="4">
        <f t="shared" si="21"/>
        <v>-0.4843425387418091</v>
      </c>
      <c r="R28" s="4">
        <f t="shared" si="21"/>
        <v>-0.8885465961858231</v>
      </c>
      <c r="S28" s="4">
        <f t="shared" si="21"/>
        <v>-0.83627448917117064</v>
      </c>
      <c r="T28" s="4">
        <f t="shared" si="21"/>
        <v>-0.83746168855089065</v>
      </c>
      <c r="U28" s="4">
        <f t="shared" si="21"/>
        <v>-0.82253405378745059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6.4973451327433622</v>
      </c>
      <c r="I29" s="4">
        <f t="shared" si="22"/>
        <v>3.0070921985815606</v>
      </c>
      <c r="J29" s="4">
        <f t="shared" si="22"/>
        <v>-1.9707401032702239</v>
      </c>
      <c r="K29" s="4">
        <f t="shared" si="22"/>
        <v>-0.52648736756316217</v>
      </c>
      <c r="L29" s="4">
        <f t="shared" si="22"/>
        <v>6.7169811320754711</v>
      </c>
      <c r="M29" s="4">
        <f t="shared" si="22"/>
        <v>-0.53644314868804666</v>
      </c>
      <c r="N29" s="4">
        <f t="shared" si="22"/>
        <v>-21.176470588235293</v>
      </c>
      <c r="O29" s="4">
        <f t="shared" si="22"/>
        <v>-0.97936893203883502</v>
      </c>
      <c r="P29" s="4">
        <f t="shared" si="22"/>
        <v>0.12722298221614237</v>
      </c>
      <c r="Q29" s="4">
        <f t="shared" si="22"/>
        <v>-0.24327122153209116</v>
      </c>
      <c r="R29" s="4">
        <f t="shared" si="22"/>
        <v>-0.84236292428198434</v>
      </c>
      <c r="S29" s="4">
        <f t="shared" si="22"/>
        <v>0.13355530891601922</v>
      </c>
      <c r="T29" s="4">
        <f t="shared" si="22"/>
        <v>-1.1384804549413392</v>
      </c>
      <c r="U29" s="4">
        <f t="shared" si="22"/>
        <v>-1.3516461739404586</v>
      </c>
      <c r="V29" s="4">
        <f t="shared" si="22"/>
        <v>-23.395602178737139</v>
      </c>
      <c r="W29" s="4">
        <f t="shared" si="22"/>
        <v>-17.860544217687075</v>
      </c>
      <c r="X29" s="4">
        <f t="shared" si="22"/>
        <v>-2.3867924528301887</v>
      </c>
      <c r="Y29" s="4">
        <f t="shared" si="22"/>
        <v>-1.4669603524229076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-7.9316985448788339E-3</v>
      </c>
      <c r="I30" s="4">
        <f t="shared" si="23"/>
        <v>0.22346271164898301</v>
      </c>
      <c r="J30" s="4">
        <f t="shared" si="23"/>
        <v>0.38710955620946524</v>
      </c>
      <c r="K30" s="4">
        <f t="shared" si="23"/>
        <v>0.69684833998868634</v>
      </c>
      <c r="L30" s="4">
        <f t="shared" si="23"/>
        <v>-0.57717532050754694</v>
      </c>
      <c r="M30" s="4">
        <f t="shared" si="23"/>
        <v>-4.2671929753597793E-2</v>
      </c>
      <c r="N30" s="4">
        <f t="shared" si="23"/>
        <v>1.1467397795660526E-2</v>
      </c>
      <c r="O30" s="4">
        <f t="shared" si="23"/>
        <v>0.10021695061896567</v>
      </c>
      <c r="P30" s="4">
        <f t="shared" si="23"/>
        <v>1.4561275506098694E-2</v>
      </c>
      <c r="Q30" s="4">
        <f t="shared" si="23"/>
        <v>-6.6870239851111624E-2</v>
      </c>
      <c r="R30" s="4">
        <f t="shared" si="23"/>
        <v>-0.83597540535656789</v>
      </c>
      <c r="S30" s="4">
        <f t="shared" si="23"/>
        <v>2.2905668843525729E-2</v>
      </c>
      <c r="T30" s="4">
        <f t="shared" si="23"/>
        <v>-0.48309333367654816</v>
      </c>
      <c r="U30" s="4">
        <f t="shared" si="23"/>
        <v>-0.54948651156154971</v>
      </c>
      <c r="V30" s="4">
        <f t="shared" si="23"/>
        <v>-0.9995598484938073</v>
      </c>
      <c r="W30" s="4">
        <f t="shared" si="23"/>
        <v>0.12208061952510524</v>
      </c>
      <c r="X30" s="4">
        <f t="shared" si="23"/>
        <v>-1.3646628437364227E-2</v>
      </c>
      <c r="Y30" s="4">
        <f t="shared" si="23"/>
        <v>-0.19793685750680551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388.54</v>
      </c>
      <c r="H32" s="3">
        <f>IFERROR(INDEX(D32:G32,COUNT(D32:G32)),"")</f>
        <v>388.54</v>
      </c>
      <c r="I32" s="3">
        <f t="shared" ref="I32:Z32" si="24">IFERROR(INDEX(I51:I500,MATCH($C$32,$C$51:$C$500,0)),"")</f>
        <v>214.44</v>
      </c>
      <c r="J32" s="3">
        <f t="shared" si="24"/>
        <v>185.57</v>
      </c>
      <c r="K32" s="3">
        <f t="shared" si="24"/>
        <v>170.87</v>
      </c>
      <c r="L32" s="3">
        <f t="shared" si="24"/>
        <v>177.68</v>
      </c>
      <c r="M32" s="3">
        <f t="shared" si="24"/>
        <v>175.35</v>
      </c>
      <c r="N32" s="3">
        <f t="shared" si="24"/>
        <v>166</v>
      </c>
      <c r="O32" s="3">
        <f t="shared" si="24"/>
        <v>157.65</v>
      </c>
      <c r="P32" s="3">
        <f t="shared" si="24"/>
        <v>175.06</v>
      </c>
      <c r="Q32" s="3">
        <f t="shared" si="24"/>
        <v>155.72</v>
      </c>
      <c r="R32" s="3">
        <f t="shared" si="24"/>
        <v>149.01</v>
      </c>
      <c r="S32" s="3">
        <f t="shared" si="24"/>
        <v>708.09</v>
      </c>
      <c r="T32" s="3">
        <f t="shared" si="24"/>
        <v>580.11</v>
      </c>
      <c r="U32" s="3">
        <f t="shared" si="24"/>
        <v>3610.6</v>
      </c>
      <c r="V32" s="3">
        <f t="shared" si="24"/>
        <v>3171.82</v>
      </c>
      <c r="W32" s="3">
        <f t="shared" si="24"/>
        <v>86.45</v>
      </c>
      <c r="X32" s="3">
        <f t="shared" si="24"/>
        <v>131.32</v>
      </c>
      <c r="Y32" s="3">
        <f t="shared" si="24"/>
        <v>173.06</v>
      </c>
      <c r="Z32" s="3">
        <f t="shared" si="24"/>
        <v>194.7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1.18</v>
      </c>
      <c r="H33" s="3">
        <f>IFERROR(INDEX(D33:G33,COUNT(D33:G33)),"")</f>
        <v>1.18</v>
      </c>
      <c r="I33" s="3">
        <f t="shared" ref="I33:Z33" si="25">IFERROR(INDEX(I51:I500,MATCH($C$33,$C$51:$C$500,0)),"")</f>
        <v>2.56</v>
      </c>
      <c r="J33" s="3">
        <f t="shared" si="25"/>
        <v>1.26</v>
      </c>
      <c r="K33" s="3">
        <f t="shared" si="25"/>
        <v>0.52</v>
      </c>
      <c r="L33" s="3">
        <f t="shared" si="25"/>
        <v>0.6</v>
      </c>
      <c r="M33" s="3">
        <f t="shared" si="25"/>
        <v>0.79</v>
      </c>
      <c r="N33" s="3">
        <f t="shared" si="25"/>
        <v>1.59</v>
      </c>
      <c r="O33" s="3">
        <f t="shared" si="25"/>
        <v>1.65</v>
      </c>
      <c r="P33" s="3">
        <f t="shared" si="25"/>
        <v>1.1499999999999999</v>
      </c>
      <c r="Q33" s="3">
        <f t="shared" si="25"/>
        <v>1.1499999999999999</v>
      </c>
      <c r="R33" s="3">
        <f t="shared" si="25"/>
        <v>1.64</v>
      </c>
      <c r="S33" s="3">
        <f t="shared" si="25"/>
        <v>1.93</v>
      </c>
      <c r="T33" s="3">
        <f t="shared" si="25"/>
        <v>0.93</v>
      </c>
      <c r="U33" s="3">
        <f t="shared" si="25"/>
        <v>0.67</v>
      </c>
      <c r="V33" s="3">
        <f t="shared" si="25"/>
        <v>1.58</v>
      </c>
      <c r="W33" s="3">
        <f t="shared" si="25"/>
        <v>22.27</v>
      </c>
      <c r="X33" s="3">
        <f t="shared" si="25"/>
        <v>14.66</v>
      </c>
      <c r="Y33" s="3">
        <f t="shared" si="25"/>
        <v>4.6500000000000004</v>
      </c>
      <c r="Z33" s="3">
        <f t="shared" si="25"/>
        <v>4.13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2.71</v>
      </c>
      <c r="H34" s="3">
        <f>IFERROR(INDEX(D34:G34,COUNT(D34:G34)),"")</f>
        <v>2.71</v>
      </c>
      <c r="I34" s="3">
        <f t="shared" ref="I34:Z34" si="26">IFERROR(INDEX(I51:I500,MATCH($C$34,$C$51:$C$500,0)),"")</f>
        <v>24.34</v>
      </c>
      <c r="J34" s="3">
        <f t="shared" si="26"/>
        <v>41.49</v>
      </c>
      <c r="K34" s="3">
        <f t="shared" si="26"/>
        <v>-15.15</v>
      </c>
      <c r="L34" s="3">
        <f t="shared" si="26"/>
        <v>-8.7200000000000006</v>
      </c>
      <c r="M34" s="3">
        <f t="shared" si="26"/>
        <v>-87.42</v>
      </c>
      <c r="N34" s="3">
        <f t="shared" si="26"/>
        <v>-76.97</v>
      </c>
      <c r="O34" s="3">
        <f t="shared" si="26"/>
        <v>1529.41</v>
      </c>
      <c r="P34" s="3">
        <f t="shared" si="26"/>
        <v>24.51</v>
      </c>
      <c r="Q34" s="3">
        <f t="shared" si="26"/>
        <v>24.49</v>
      </c>
      <c r="R34" s="3">
        <f t="shared" si="26"/>
        <v>25.26</v>
      </c>
      <c r="S34" s="3">
        <f t="shared" si="26"/>
        <v>22.36</v>
      </c>
      <c r="T34" s="3">
        <f t="shared" si="26"/>
        <v>9.99</v>
      </c>
      <c r="U34" s="3">
        <f t="shared" si="26"/>
        <v>-6.19</v>
      </c>
      <c r="V34" s="3">
        <f t="shared" si="26"/>
        <v>4.51</v>
      </c>
      <c r="W34" s="3">
        <f t="shared" si="26"/>
        <v>-38.83</v>
      </c>
      <c r="X34" s="3">
        <f t="shared" si="26"/>
        <v>654.76</v>
      </c>
      <c r="Y34" s="3">
        <f t="shared" si="26"/>
        <v>-379.72</v>
      </c>
      <c r="Z34" s="3">
        <f t="shared" si="26"/>
        <v>177.31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10.08</v>
      </c>
      <c r="H35" s="3">
        <f>IFERROR(INDEX(D35:G35,COUNT(D35:G35)),"")</f>
        <v>10.08</v>
      </c>
      <c r="I35" s="3">
        <f t="shared" ref="I35:Z35" si="27">IFERROR(INDEX(I51:I500,MATCH($C$35,$C$51:$C$500,0)),"")</f>
        <v>3.06</v>
      </c>
      <c r="J35" s="3">
        <f t="shared" si="27"/>
        <v>1.66</v>
      </c>
      <c r="K35" s="3">
        <f t="shared" si="27"/>
        <v>0.9</v>
      </c>
      <c r="L35" s="3">
        <f t="shared" si="27"/>
        <v>1.9</v>
      </c>
      <c r="M35" s="3">
        <f t="shared" si="27"/>
        <v>1.08</v>
      </c>
      <c r="N35" s="3">
        <f t="shared" si="27"/>
        <v>1.93</v>
      </c>
      <c r="O35" s="3">
        <f t="shared" si="27"/>
        <v>1.99</v>
      </c>
      <c r="P35" s="3">
        <f t="shared" si="27"/>
        <v>1.69</v>
      </c>
      <c r="Q35" s="3">
        <f t="shared" si="27"/>
        <v>1.61</v>
      </c>
      <c r="R35" s="3">
        <f t="shared" si="27"/>
        <v>2.06</v>
      </c>
      <c r="S35" s="3">
        <f t="shared" si="27"/>
        <v>1.89</v>
      </c>
      <c r="T35" s="3">
        <f t="shared" si="27"/>
        <v>0.82</v>
      </c>
      <c r="U35" s="3">
        <f t="shared" si="27"/>
        <v>1.92</v>
      </c>
      <c r="V35" s="3">
        <f t="shared" si="27"/>
        <v>2.2599999999999998</v>
      </c>
      <c r="W35" s="3">
        <f t="shared" si="27"/>
        <v>3.73</v>
      </c>
      <c r="X35" s="3">
        <f t="shared" si="27"/>
        <v>4.18</v>
      </c>
      <c r="Y35" s="3">
        <f t="shared" si="27"/>
        <v>1.72</v>
      </c>
      <c r="Z35" s="3">
        <f t="shared" si="27"/>
        <v>1.38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0.15490000000000001</v>
      </c>
      <c r="I36" s="4">
        <f t="shared" si="28"/>
        <v>4.6456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105</v>
      </c>
      <c r="I37" s="3">
        <f t="shared" si="29"/>
        <v>105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71615057</v>
      </c>
      <c r="E51" s="5">
        <v>67156689</v>
      </c>
      <c r="F51" s="5">
        <v>81296553</v>
      </c>
      <c r="G51" s="5">
        <v>73552585</v>
      </c>
      <c r="I51" s="5">
        <v>288750510</v>
      </c>
      <c r="J51" s="5">
        <v>236010879</v>
      </c>
      <c r="K51" s="5">
        <v>170145810</v>
      </c>
      <c r="L51" s="5">
        <v>100271666</v>
      </c>
      <c r="M51" s="5">
        <v>237147146</v>
      </c>
      <c r="N51" s="5">
        <v>247717740</v>
      </c>
      <c r="O51" s="5">
        <v>244909268</v>
      </c>
      <c r="P51" s="5">
        <v>222600886</v>
      </c>
      <c r="Q51" s="5">
        <v>219406054</v>
      </c>
      <c r="R51" s="5">
        <v>235129200</v>
      </c>
      <c r="S51" s="5">
        <v>286591579</v>
      </c>
      <c r="T51" s="5">
        <v>280174006</v>
      </c>
      <c r="U51" s="5">
        <v>77870619</v>
      </c>
      <c r="V51" s="5">
        <v>172848585</v>
      </c>
      <c r="W51" s="5">
        <v>15501413410</v>
      </c>
      <c r="X51" s="5">
        <v>13814883833</v>
      </c>
      <c r="Y51" s="5">
        <v>14006018767</v>
      </c>
      <c r="Z51" s="5">
        <v>17462488955</v>
      </c>
    </row>
    <row r="52" spans="2:26" ht="15.5" x14ac:dyDescent="0.35">
      <c r="C52" t="s">
        <v>85</v>
      </c>
      <c r="D52" s="5">
        <v>-13017520</v>
      </c>
      <c r="E52" s="5">
        <v>-31965579</v>
      </c>
      <c r="F52" s="5">
        <v>-34293612</v>
      </c>
      <c r="G52" s="5">
        <v>-25349629</v>
      </c>
      <c r="I52" s="5">
        <v>-118568245</v>
      </c>
      <c r="J52" s="5">
        <v>-122229675</v>
      </c>
      <c r="K52" s="5">
        <v>-68326440</v>
      </c>
      <c r="L52" s="5">
        <v>-49869239</v>
      </c>
      <c r="M52" s="5">
        <v>-143758326</v>
      </c>
      <c r="N52" s="5">
        <v>-87865698</v>
      </c>
      <c r="O52" s="5">
        <v>-121708144</v>
      </c>
      <c r="P52" s="5">
        <v>-105729908</v>
      </c>
      <c r="Q52" s="5">
        <v>-93626710</v>
      </c>
      <c r="R52" s="5">
        <v>-96351433</v>
      </c>
      <c r="S52" s="5">
        <v>-137625304</v>
      </c>
      <c r="T52" s="5">
        <v>-150748337</v>
      </c>
      <c r="U52" s="5">
        <v>-74610694</v>
      </c>
      <c r="V52" s="5">
        <v>-105825327</v>
      </c>
      <c r="W52" s="5">
        <v>-13697505724</v>
      </c>
      <c r="X52" s="5">
        <v>-12943137534</v>
      </c>
      <c r="Y52" s="5">
        <v>-13460360607</v>
      </c>
      <c r="Z52" s="5">
        <v>-16499704384</v>
      </c>
    </row>
    <row r="53" spans="2:26" ht="15.5" x14ac:dyDescent="0.35">
      <c r="C53" t="s">
        <v>86</v>
      </c>
      <c r="D53" s="5">
        <v>58597537</v>
      </c>
      <c r="E53" s="5">
        <v>35191110</v>
      </c>
      <c r="F53" s="5">
        <v>47002941</v>
      </c>
      <c r="G53" s="5">
        <v>48202956</v>
      </c>
      <c r="I53" s="5">
        <v>170182265</v>
      </c>
      <c r="J53" s="5">
        <v>113781204</v>
      </c>
      <c r="K53" s="5">
        <v>101819370</v>
      </c>
      <c r="L53" s="5">
        <v>50402427</v>
      </c>
      <c r="M53" s="5">
        <v>93388820</v>
      </c>
      <c r="N53" s="5">
        <v>159852042</v>
      </c>
      <c r="O53" s="5">
        <v>123201124</v>
      </c>
      <c r="P53" s="5">
        <v>116870978</v>
      </c>
      <c r="Q53" s="5">
        <v>125779344</v>
      </c>
      <c r="R53" s="5">
        <v>138777767</v>
      </c>
      <c r="S53" s="5">
        <v>148966275</v>
      </c>
      <c r="T53" s="5">
        <v>129425669</v>
      </c>
      <c r="U53" s="5">
        <v>3259925</v>
      </c>
      <c r="V53" s="5">
        <v>67023258</v>
      </c>
      <c r="W53" s="5">
        <v>1803907686</v>
      </c>
      <c r="X53" s="5">
        <v>871746299</v>
      </c>
      <c r="Y53" s="5">
        <v>545658159</v>
      </c>
      <c r="Z53" s="5">
        <v>962784570</v>
      </c>
    </row>
    <row r="54" spans="2:26" ht="15.5" x14ac:dyDescent="0.35">
      <c r="C54" t="s">
        <v>87</v>
      </c>
      <c r="D54" s="5">
        <v>-18670233</v>
      </c>
      <c r="E54" s="5">
        <v>-18090433</v>
      </c>
      <c r="F54" s="5">
        <v>-21643078</v>
      </c>
      <c r="G54" s="5">
        <v>-16361183</v>
      </c>
      <c r="I54" s="5">
        <v>-69267306</v>
      </c>
      <c r="J54" s="5">
        <v>-52581310</v>
      </c>
      <c r="K54" s="5">
        <v>-44279216</v>
      </c>
      <c r="L54" s="5">
        <v>-40836743</v>
      </c>
      <c r="M54" s="5">
        <v>-44574669</v>
      </c>
      <c r="N54" s="5">
        <v>-50004311</v>
      </c>
      <c r="O54" s="5">
        <v>-56264161</v>
      </c>
      <c r="P54" s="5">
        <v>-49615680</v>
      </c>
      <c r="Q54" s="5">
        <v>-60203379</v>
      </c>
      <c r="R54" s="5">
        <v>-54572290</v>
      </c>
      <c r="S54" s="5">
        <v>-47706872</v>
      </c>
      <c r="T54" s="5">
        <v>-44003491</v>
      </c>
      <c r="U54" s="5">
        <v>-31807670</v>
      </c>
      <c r="V54" s="5">
        <v>-29416064</v>
      </c>
      <c r="W54" s="5">
        <v>-2673817704</v>
      </c>
      <c r="X54" s="5">
        <v>-829789712</v>
      </c>
      <c r="Y54" s="5">
        <v>-796045848</v>
      </c>
      <c r="Z54" s="5">
        <v>-801460577</v>
      </c>
    </row>
    <row r="55" spans="2:26" ht="15.5" x14ac:dyDescent="0.35">
      <c r="C55" t="s">
        <v>88</v>
      </c>
      <c r="D55" s="5">
        <v>-18670233</v>
      </c>
      <c r="E55" s="5">
        <v>-18090433</v>
      </c>
      <c r="F55" s="5">
        <v>-21643078</v>
      </c>
      <c r="G55" s="5">
        <v>-16361183</v>
      </c>
      <c r="I55" s="5">
        <v>-69267306</v>
      </c>
      <c r="J55" s="5">
        <v>-52581310</v>
      </c>
      <c r="K55" s="5">
        <v>-44279216</v>
      </c>
      <c r="L55" s="5">
        <v>-40836743</v>
      </c>
      <c r="M55" s="5">
        <v>-44574669</v>
      </c>
      <c r="N55" s="5">
        <v>-50004311</v>
      </c>
      <c r="O55" s="5">
        <v>-56264161</v>
      </c>
      <c r="P55" s="5">
        <v>-49615680</v>
      </c>
      <c r="Q55" s="5">
        <v>-60203379</v>
      </c>
      <c r="R55" s="5">
        <v>-54572290</v>
      </c>
      <c r="S55" s="5">
        <v>-47706872</v>
      </c>
      <c r="T55" s="5">
        <v>-44003491</v>
      </c>
      <c r="U55" s="5">
        <v>-31807670</v>
      </c>
      <c r="V55" s="5">
        <v>-29416064</v>
      </c>
      <c r="W55" s="5">
        <v>-2673817704</v>
      </c>
    </row>
    <row r="56" spans="2:26" ht="15.5" x14ac:dyDescent="0.35">
      <c r="C56" t="s">
        <v>91</v>
      </c>
      <c r="D56" s="5">
        <v>39927304</v>
      </c>
      <c r="E56" s="5">
        <v>17100677</v>
      </c>
      <c r="F56" s="5">
        <v>25359863</v>
      </c>
      <c r="G56" s="5">
        <v>31841773</v>
      </c>
      <c r="I56" s="5">
        <v>100914959</v>
      </c>
      <c r="J56" s="5">
        <v>61199894</v>
      </c>
      <c r="K56" s="5">
        <v>57540154</v>
      </c>
      <c r="L56" s="5">
        <v>9565684</v>
      </c>
      <c r="M56" s="5">
        <v>48814151</v>
      </c>
      <c r="N56" s="5">
        <v>109847731</v>
      </c>
      <c r="O56" s="5">
        <v>66936963</v>
      </c>
      <c r="P56" s="5">
        <v>67255298</v>
      </c>
      <c r="Q56" s="5">
        <v>65575965</v>
      </c>
      <c r="R56" s="5">
        <v>84205477</v>
      </c>
      <c r="S56" s="5">
        <v>101259403</v>
      </c>
      <c r="T56" s="5">
        <v>85422178</v>
      </c>
      <c r="U56" s="5">
        <v>-28547745</v>
      </c>
      <c r="V56" s="5">
        <v>37607194</v>
      </c>
      <c r="W56" s="5">
        <v>-869910018</v>
      </c>
      <c r="X56" s="5">
        <v>41956586</v>
      </c>
      <c r="Y56" s="5">
        <v>-250387688</v>
      </c>
      <c r="Z56" s="5">
        <v>161323993</v>
      </c>
    </row>
    <row r="57" spans="2:26" ht="15.5" x14ac:dyDescent="0.35">
      <c r="C57" t="s">
        <v>92</v>
      </c>
      <c r="D57" s="5">
        <v>289625234</v>
      </c>
      <c r="E57" s="5">
        <v>-2361596</v>
      </c>
      <c r="F57" s="5">
        <v>-12527292</v>
      </c>
      <c r="G57" s="5">
        <v>-16987990</v>
      </c>
      <c r="I57" s="5">
        <v>-35550969</v>
      </c>
      <c r="J57" s="5">
        <v>-37533532</v>
      </c>
      <c r="K57" s="5">
        <v>-44762153</v>
      </c>
      <c r="L57" s="5">
        <v>-21630211</v>
      </c>
      <c r="M57" s="5">
        <v>-31013220</v>
      </c>
      <c r="N57" s="5">
        <v>-106149014</v>
      </c>
      <c r="O57" s="5">
        <v>-54865713</v>
      </c>
      <c r="P57" s="5">
        <v>-38098754</v>
      </c>
      <c r="Q57" s="5">
        <v>-37596801</v>
      </c>
      <c r="R57" s="5">
        <v>-43700581</v>
      </c>
      <c r="S57" s="5">
        <v>-43490398</v>
      </c>
      <c r="T57" s="5">
        <v>-39853565</v>
      </c>
      <c r="U57" s="5">
        <v>-10349751</v>
      </c>
      <c r="V57" s="5">
        <v>58056849</v>
      </c>
      <c r="W57" s="5">
        <v>-617321595</v>
      </c>
      <c r="X57" s="5">
        <v>87655751</v>
      </c>
      <c r="Y57" s="5">
        <v>182829853</v>
      </c>
      <c r="Z57" s="5">
        <v>7052517</v>
      </c>
    </row>
    <row r="58" spans="2:26" ht="15.5" x14ac:dyDescent="0.35">
      <c r="C58" t="s">
        <v>93</v>
      </c>
      <c r="E58" s="5">
        <v>-4233612</v>
      </c>
      <c r="F58" s="5">
        <v>3751857</v>
      </c>
      <c r="G58" s="5">
        <v>-3751857</v>
      </c>
      <c r="I58" s="5">
        <v>-4233612</v>
      </c>
      <c r="J58" s="5">
        <v>101226</v>
      </c>
      <c r="K58" s="5">
        <v>-7516122</v>
      </c>
      <c r="L58" s="5">
        <v>-875677</v>
      </c>
      <c r="M58" s="5">
        <v>-2337127</v>
      </c>
      <c r="N58" s="5">
        <v>390067</v>
      </c>
      <c r="O58" s="5">
        <v>315142</v>
      </c>
      <c r="P58" s="5">
        <v>-794172</v>
      </c>
      <c r="Q58" s="5">
        <v>-1952059</v>
      </c>
      <c r="R58" s="5">
        <v>-203977</v>
      </c>
      <c r="S58" s="5">
        <v>1752</v>
      </c>
      <c r="T58" s="5">
        <v>-39660</v>
      </c>
      <c r="U58" s="5">
        <v>408850</v>
      </c>
      <c r="V58" s="5">
        <v>179371</v>
      </c>
      <c r="W58" s="5">
        <v>60650000</v>
      </c>
    </row>
    <row r="59" spans="2:26" ht="15.5" x14ac:dyDescent="0.35">
      <c r="C59" t="s">
        <v>775</v>
      </c>
      <c r="E59" s="5">
        <v>64002</v>
      </c>
      <c r="I59" s="5">
        <v>64002</v>
      </c>
      <c r="J59" s="5">
        <v>40847</v>
      </c>
      <c r="K59" s="5">
        <v>39755</v>
      </c>
    </row>
    <row r="60" spans="2:26" ht="15.5" x14ac:dyDescent="0.35">
      <c r="C60" t="s">
        <v>94</v>
      </c>
      <c r="E60" s="5">
        <v>-32252</v>
      </c>
      <c r="F60" s="5">
        <v>11474</v>
      </c>
      <c r="G60" s="5">
        <v>20778</v>
      </c>
      <c r="L60" s="5">
        <v>155317</v>
      </c>
      <c r="M60" s="5">
        <v>13903</v>
      </c>
      <c r="N60" s="5">
        <v>56067</v>
      </c>
      <c r="O60" s="5">
        <v>341040</v>
      </c>
      <c r="P60" s="5">
        <v>592381</v>
      </c>
      <c r="Q60" s="5">
        <v>294888</v>
      </c>
      <c r="R60" s="5">
        <v>386063</v>
      </c>
      <c r="S60" s="5">
        <v>416447</v>
      </c>
      <c r="T60" s="5">
        <v>384979</v>
      </c>
      <c r="U60" s="5">
        <v>-1553769</v>
      </c>
      <c r="V60" s="5">
        <v>55575</v>
      </c>
      <c r="W60" s="5">
        <v>3494264</v>
      </c>
    </row>
    <row r="61" spans="2:26" ht="15.5" x14ac:dyDescent="0.35">
      <c r="C61" t="s">
        <v>1980</v>
      </c>
      <c r="T61" s="5">
        <v>-20138</v>
      </c>
    </row>
    <row r="62" spans="2:26" ht="15.5" x14ac:dyDescent="0.35">
      <c r="C62" t="s">
        <v>26</v>
      </c>
      <c r="D62" s="5">
        <v>-3490765</v>
      </c>
      <c r="E62" s="5">
        <v>-3164845</v>
      </c>
      <c r="F62" s="5">
        <v>-4583563</v>
      </c>
      <c r="G62" s="5">
        <v>-4770108</v>
      </c>
      <c r="I62" s="5">
        <v>-16599980</v>
      </c>
      <c r="J62" s="5">
        <v>-14012936</v>
      </c>
      <c r="K62" s="5">
        <v>-17035692</v>
      </c>
      <c r="L62" s="5">
        <v>-28462675</v>
      </c>
      <c r="M62" s="5">
        <v>-35982650</v>
      </c>
      <c r="N62" s="5">
        <v>-37441352</v>
      </c>
      <c r="O62" s="5">
        <v>-39167482</v>
      </c>
      <c r="P62" s="5">
        <v>-34896313</v>
      </c>
      <c r="Q62" s="5">
        <v>-29575651</v>
      </c>
      <c r="R62" s="5">
        <v>-29444166</v>
      </c>
      <c r="S62" s="5">
        <v>-28315894</v>
      </c>
      <c r="T62" s="5">
        <v>-28172088</v>
      </c>
      <c r="U62" s="5">
        <v>225302</v>
      </c>
      <c r="V62" s="5">
        <v>-10816358</v>
      </c>
      <c r="W62" s="5">
        <v>-418755859</v>
      </c>
    </row>
    <row r="63" spans="2:26" ht="15.5" x14ac:dyDescent="0.35">
      <c r="C63" t="s">
        <v>95</v>
      </c>
      <c r="U63" s="5">
        <v>-15494649</v>
      </c>
    </row>
    <row r="64" spans="2:26" ht="15.5" x14ac:dyDescent="0.35">
      <c r="C64" t="s">
        <v>185</v>
      </c>
      <c r="D64" s="5">
        <v>11634</v>
      </c>
      <c r="G64" s="5">
        <v>-9843</v>
      </c>
    </row>
    <row r="65" spans="3:26" ht="15.5" x14ac:dyDescent="0.35">
      <c r="C65" t="s">
        <v>98</v>
      </c>
      <c r="D65" s="5">
        <v>6308926</v>
      </c>
      <c r="E65" s="5">
        <v>3108140</v>
      </c>
      <c r="F65" s="5">
        <v>3752519</v>
      </c>
      <c r="G65" s="5">
        <v>4700232</v>
      </c>
      <c r="I65" s="5">
        <v>16591384</v>
      </c>
      <c r="J65" s="5">
        <v>8473830</v>
      </c>
      <c r="K65" s="5">
        <v>10675110</v>
      </c>
      <c r="L65" s="5">
        <v>5658364</v>
      </c>
      <c r="M65" s="5">
        <v>11327050</v>
      </c>
      <c r="N65" s="5">
        <v>8753518</v>
      </c>
      <c r="O65" s="5">
        <v>3853116</v>
      </c>
      <c r="P65" s="5">
        <v>4141838</v>
      </c>
      <c r="Q65" s="5">
        <v>1257475</v>
      </c>
      <c r="R65" s="5">
        <v>3035548</v>
      </c>
      <c r="S65" s="5">
        <v>7160708</v>
      </c>
      <c r="T65" s="5">
        <v>2882865</v>
      </c>
      <c r="U65" s="5">
        <v>-2129601</v>
      </c>
      <c r="V65" s="5">
        <v>1078488</v>
      </c>
    </row>
    <row r="66" spans="3:26" ht="15.5" x14ac:dyDescent="0.35">
      <c r="C66" t="s">
        <v>99</v>
      </c>
      <c r="D66" s="5">
        <v>289625234</v>
      </c>
      <c r="E66" s="5">
        <v>-2361596</v>
      </c>
      <c r="F66" s="5">
        <v>-12527292</v>
      </c>
      <c r="G66" s="5">
        <v>-16987990</v>
      </c>
      <c r="I66" s="5">
        <v>-35550969</v>
      </c>
      <c r="J66" s="5">
        <v>-37533532</v>
      </c>
      <c r="K66" s="5">
        <v>-44762153</v>
      </c>
      <c r="L66" s="5">
        <v>-21630211</v>
      </c>
      <c r="M66" s="5">
        <v>-31013220</v>
      </c>
      <c r="N66" s="5">
        <v>-106149014</v>
      </c>
      <c r="O66" s="5">
        <v>-54865713</v>
      </c>
      <c r="P66" s="5">
        <v>-38098754</v>
      </c>
      <c r="Q66" s="5">
        <v>-37596801</v>
      </c>
      <c r="R66" s="5">
        <v>-43700581</v>
      </c>
      <c r="S66" s="5">
        <v>-43490398</v>
      </c>
      <c r="T66" s="5">
        <v>-39853565</v>
      </c>
      <c r="U66" s="5">
        <v>-10349751</v>
      </c>
      <c r="V66" s="5">
        <v>58056849</v>
      </c>
      <c r="W66" s="5">
        <v>-617321595</v>
      </c>
      <c r="X66" s="5">
        <v>87655751</v>
      </c>
      <c r="Y66" s="5">
        <v>182829853</v>
      </c>
      <c r="Z66" s="5">
        <v>7052517</v>
      </c>
    </row>
    <row r="67" spans="3:26" ht="15.5" x14ac:dyDescent="0.35">
      <c r="C67" t="s">
        <v>28</v>
      </c>
      <c r="D67" s="5">
        <v>329552538</v>
      </c>
      <c r="E67" s="5">
        <v>14739081</v>
      </c>
      <c r="F67" s="5">
        <v>12832571</v>
      </c>
      <c r="G67" s="5">
        <v>14853783</v>
      </c>
      <c r="I67" s="5">
        <v>65363990</v>
      </c>
      <c r="J67" s="5">
        <v>23666362</v>
      </c>
      <c r="K67" s="5">
        <v>12778001</v>
      </c>
      <c r="L67" s="5">
        <v>-12064527</v>
      </c>
      <c r="M67" s="5">
        <v>17800931</v>
      </c>
      <c r="N67" s="5">
        <v>3698717</v>
      </c>
      <c r="O67" s="5">
        <v>12071250</v>
      </c>
      <c r="P67" s="5">
        <v>29156544</v>
      </c>
      <c r="Q67" s="5">
        <v>27979164</v>
      </c>
      <c r="R67" s="5">
        <v>40504896</v>
      </c>
      <c r="S67" s="5">
        <v>57769005</v>
      </c>
      <c r="T67" s="5">
        <v>45568613</v>
      </c>
      <c r="U67" s="5">
        <v>-38897496</v>
      </c>
      <c r="V67" s="5">
        <v>95664043</v>
      </c>
      <c r="W67" s="5">
        <v>-1487231613</v>
      </c>
      <c r="X67" s="5">
        <v>129612337</v>
      </c>
      <c r="Y67" s="5">
        <v>-67557835</v>
      </c>
      <c r="Z67" s="5">
        <v>168376510</v>
      </c>
    </row>
    <row r="68" spans="3:26" ht="15.5" x14ac:dyDescent="0.35">
      <c r="C68" t="s">
        <v>27</v>
      </c>
      <c r="D68" s="5">
        <v>57298623</v>
      </c>
      <c r="E68" s="5">
        <v>1058966</v>
      </c>
      <c r="F68" s="5">
        <v>2968921</v>
      </c>
      <c r="G68" s="5">
        <v>1918782</v>
      </c>
      <c r="I68" s="5">
        <v>12399501</v>
      </c>
      <c r="J68" s="5">
        <v>5989358</v>
      </c>
      <c r="K68" s="5">
        <v>12196125</v>
      </c>
      <c r="L68" s="5">
        <v>3973736</v>
      </c>
      <c r="M68" s="5">
        <v>9504947</v>
      </c>
      <c r="N68" s="5">
        <v>1752003</v>
      </c>
      <c r="O68" s="5">
        <v>-7888370</v>
      </c>
      <c r="P68" s="5">
        <v>-10009183</v>
      </c>
      <c r="Q68" s="5">
        <v>-12081152</v>
      </c>
      <c r="R68" s="5">
        <v>-18283932</v>
      </c>
      <c r="S68" s="5">
        <v>-26497101</v>
      </c>
      <c r="T68" s="5">
        <v>-19690853</v>
      </c>
      <c r="U68" s="5">
        <v>12573135</v>
      </c>
      <c r="V68" s="5">
        <v>-7794228</v>
      </c>
      <c r="X68" s="5">
        <v>-41445418</v>
      </c>
      <c r="Y68" s="5">
        <v>4004611</v>
      </c>
      <c r="Z68" s="5">
        <v>-32247197</v>
      </c>
    </row>
    <row r="69" spans="3:26" ht="15.5" x14ac:dyDescent="0.35">
      <c r="C69" t="s">
        <v>324</v>
      </c>
      <c r="D69" s="5">
        <v>58518357</v>
      </c>
      <c r="E69" s="5">
        <v>7285411</v>
      </c>
      <c r="F69" s="5">
        <v>4299280</v>
      </c>
      <c r="G69" s="5">
        <v>5563536</v>
      </c>
      <c r="I69" s="5">
        <v>23997335</v>
      </c>
      <c r="J69" s="5">
        <v>15205045</v>
      </c>
      <c r="K69" s="5">
        <v>9517737</v>
      </c>
      <c r="L69" s="5">
        <v>4545637</v>
      </c>
      <c r="M69" s="5">
        <v>18906455</v>
      </c>
      <c r="N69" s="5">
        <v>12589615</v>
      </c>
      <c r="O69" s="5">
        <v>-8880577</v>
      </c>
      <c r="P69" s="5">
        <v>-15058042</v>
      </c>
      <c r="Q69" s="5">
        <v>-10830551</v>
      </c>
      <c r="R69" s="5">
        <v>-15297852</v>
      </c>
      <c r="S69" s="5">
        <v>-25084425</v>
      </c>
      <c r="T69" s="5">
        <v>-15535545</v>
      </c>
      <c r="U69" s="5">
        <v>-67314</v>
      </c>
      <c r="V69" s="5">
        <v>-16442601</v>
      </c>
      <c r="X69" s="5">
        <v>-35343146</v>
      </c>
      <c r="Z69" s="5">
        <v>-29713660</v>
      </c>
    </row>
    <row r="70" spans="3:26" ht="15.5" x14ac:dyDescent="0.35">
      <c r="C70" t="s">
        <v>325</v>
      </c>
      <c r="D70" s="5">
        <v>-1219734</v>
      </c>
      <c r="E70" s="5">
        <v>-6226445</v>
      </c>
      <c r="F70" s="5">
        <v>-1330359</v>
      </c>
      <c r="G70" s="5">
        <v>-3644754</v>
      </c>
      <c r="I70" s="5">
        <v>-11597834</v>
      </c>
      <c r="J70" s="5">
        <v>-9215687</v>
      </c>
      <c r="K70" s="5">
        <v>2678388</v>
      </c>
      <c r="L70" s="5">
        <v>-571901</v>
      </c>
      <c r="M70" s="5">
        <v>-9401508</v>
      </c>
      <c r="N70" s="5">
        <v>-10837612</v>
      </c>
      <c r="O70" s="5">
        <v>992207</v>
      </c>
      <c r="P70" s="5">
        <v>5048859</v>
      </c>
      <c r="Q70" s="5">
        <v>-1250601</v>
      </c>
      <c r="R70" s="5">
        <v>-2986080</v>
      </c>
      <c r="S70" s="5">
        <v>-1412676</v>
      </c>
      <c r="T70" s="5">
        <v>-4155308</v>
      </c>
      <c r="U70" s="5">
        <v>12640449</v>
      </c>
      <c r="V70" s="5">
        <v>8648373</v>
      </c>
      <c r="X70" s="5">
        <v>-6102272</v>
      </c>
      <c r="Y70" s="5">
        <v>4004611</v>
      </c>
      <c r="Z70" s="5">
        <v>-2533537</v>
      </c>
    </row>
    <row r="71" spans="3:26" ht="15.5" x14ac:dyDescent="0.35">
      <c r="C71" t="s">
        <v>326</v>
      </c>
      <c r="D71" s="5">
        <v>57298623</v>
      </c>
      <c r="E71" s="5">
        <v>1058966</v>
      </c>
      <c r="F71" s="5">
        <v>2968921</v>
      </c>
      <c r="G71" s="5">
        <v>1918782</v>
      </c>
      <c r="I71" s="5">
        <v>12399501</v>
      </c>
      <c r="J71" s="5">
        <v>5989358</v>
      </c>
      <c r="K71" s="5">
        <v>12196125</v>
      </c>
      <c r="L71" s="5">
        <v>3973736</v>
      </c>
      <c r="M71" s="5">
        <v>9504947</v>
      </c>
      <c r="N71" s="5">
        <v>1752003</v>
      </c>
      <c r="O71" s="5">
        <v>-7888370</v>
      </c>
      <c r="P71" s="5">
        <v>-10009183</v>
      </c>
      <c r="Q71" s="5">
        <v>-12081152</v>
      </c>
      <c r="R71" s="5">
        <v>-18283932</v>
      </c>
      <c r="S71" s="5">
        <v>-26497101</v>
      </c>
      <c r="T71" s="5">
        <v>-19690853</v>
      </c>
      <c r="U71" s="5">
        <v>12573135</v>
      </c>
      <c r="V71" s="5">
        <v>-7794228</v>
      </c>
      <c r="X71" s="5">
        <v>-41445418</v>
      </c>
      <c r="Y71" s="5">
        <v>4004611</v>
      </c>
      <c r="Z71" s="5">
        <v>-32247197</v>
      </c>
    </row>
    <row r="72" spans="3:26" ht="15.5" x14ac:dyDescent="0.35">
      <c r="C72" t="s">
        <v>102</v>
      </c>
      <c r="D72" s="5">
        <v>272253915</v>
      </c>
      <c r="E72" s="5">
        <v>13680115</v>
      </c>
      <c r="F72" s="5">
        <v>9863650</v>
      </c>
      <c r="G72" s="5">
        <v>12935001</v>
      </c>
      <c r="I72" s="5">
        <v>52964489</v>
      </c>
      <c r="J72" s="5">
        <v>17677004</v>
      </c>
      <c r="K72" s="5">
        <v>581876</v>
      </c>
      <c r="L72" s="5">
        <v>-16038263</v>
      </c>
      <c r="M72" s="5">
        <v>8295984</v>
      </c>
      <c r="N72" s="5">
        <v>1946714</v>
      </c>
      <c r="O72" s="5">
        <v>4182880</v>
      </c>
      <c r="P72" s="5">
        <v>19147361</v>
      </c>
      <c r="Q72" s="5">
        <v>15898012</v>
      </c>
      <c r="R72" s="5">
        <v>22220964</v>
      </c>
      <c r="S72" s="5">
        <v>31271904</v>
      </c>
      <c r="T72" s="5">
        <v>25877760</v>
      </c>
      <c r="U72" s="5">
        <v>-26324361</v>
      </c>
      <c r="V72" s="5">
        <v>87869815</v>
      </c>
      <c r="W72" s="5">
        <v>-1487231613</v>
      </c>
      <c r="X72" s="5">
        <v>88166918</v>
      </c>
      <c r="Y72" s="5">
        <v>-63553224</v>
      </c>
      <c r="Z72" s="5">
        <v>136129312</v>
      </c>
    </row>
    <row r="73" spans="3:26" ht="15.5" x14ac:dyDescent="0.35">
      <c r="C73" t="s">
        <v>103</v>
      </c>
      <c r="D73" s="5">
        <v>-505146</v>
      </c>
      <c r="E73" s="5">
        <v>-750016</v>
      </c>
      <c r="F73" s="5">
        <v>22720</v>
      </c>
      <c r="G73" s="5">
        <v>365753</v>
      </c>
      <c r="I73" s="5">
        <v>-920246</v>
      </c>
      <c r="J73" s="5">
        <v>1848383</v>
      </c>
      <c r="K73" s="5">
        <v>1423909</v>
      </c>
      <c r="L73" s="5">
        <v>-1746710</v>
      </c>
      <c r="M73" s="5">
        <v>16589103</v>
      </c>
      <c r="N73" s="5">
        <v>18136870</v>
      </c>
      <c r="O73" s="5">
        <v>-20127857</v>
      </c>
      <c r="P73" s="5">
        <v>743018</v>
      </c>
      <c r="Q73" s="5">
        <v>-6089088</v>
      </c>
      <c r="R73" s="5">
        <v>42878</v>
      </c>
      <c r="S73" s="5">
        <v>763618</v>
      </c>
      <c r="T73" s="5">
        <v>10864</v>
      </c>
      <c r="U73" s="5">
        <v>1508</v>
      </c>
      <c r="V73" s="5">
        <v>42896</v>
      </c>
    </row>
    <row r="74" spans="3:26" ht="15.5" x14ac:dyDescent="0.35">
      <c r="C74" t="s">
        <v>104</v>
      </c>
      <c r="D74" s="5">
        <v>271748769</v>
      </c>
      <c r="E74" s="5">
        <v>12930099</v>
      </c>
      <c r="F74" s="5">
        <v>9886370</v>
      </c>
      <c r="G74" s="5">
        <v>13300754</v>
      </c>
      <c r="I74" s="5">
        <v>52044243</v>
      </c>
      <c r="J74" s="5">
        <v>19525387</v>
      </c>
      <c r="K74" s="5">
        <v>2005785</v>
      </c>
      <c r="L74" s="5">
        <v>-17784973</v>
      </c>
      <c r="M74" s="5">
        <v>24885087</v>
      </c>
      <c r="N74" s="5">
        <v>20083584</v>
      </c>
      <c r="O74" s="5">
        <v>-15944977</v>
      </c>
      <c r="P74" s="5">
        <v>19890379</v>
      </c>
      <c r="Q74" s="5">
        <v>9808924</v>
      </c>
      <c r="R74" s="5">
        <v>22263842</v>
      </c>
      <c r="S74" s="5">
        <v>32035522</v>
      </c>
      <c r="T74" s="5">
        <v>25888624</v>
      </c>
      <c r="U74" s="5">
        <v>-26322853</v>
      </c>
      <c r="V74" s="5">
        <v>87912711</v>
      </c>
      <c r="W74" s="5">
        <v>-1487231613</v>
      </c>
    </row>
    <row r="75" spans="3:26" ht="15.5" x14ac:dyDescent="0.35">
      <c r="C75" t="s">
        <v>105</v>
      </c>
      <c r="D75" s="5">
        <v>272253915</v>
      </c>
      <c r="E75" s="5">
        <v>13680115</v>
      </c>
      <c r="F75" s="5">
        <v>9863650</v>
      </c>
      <c r="G75" s="5">
        <v>12935001</v>
      </c>
      <c r="I75" s="5">
        <v>52964489</v>
      </c>
      <c r="J75" s="5">
        <v>17677004</v>
      </c>
      <c r="K75" s="5">
        <v>581876</v>
      </c>
      <c r="L75" s="5">
        <v>-16038263</v>
      </c>
      <c r="M75" s="5">
        <v>8295984</v>
      </c>
      <c r="N75" s="5">
        <v>1946714</v>
      </c>
      <c r="O75" s="5">
        <v>4182880</v>
      </c>
      <c r="P75" s="5">
        <v>19147361</v>
      </c>
      <c r="Q75" s="5">
        <v>15898012</v>
      </c>
      <c r="R75" s="5">
        <v>22220964</v>
      </c>
      <c r="S75" s="5">
        <v>31271904</v>
      </c>
      <c r="T75" s="5">
        <v>25877760</v>
      </c>
      <c r="U75" s="5">
        <v>-26324361</v>
      </c>
      <c r="V75" s="5">
        <v>87869815</v>
      </c>
      <c r="W75" s="5">
        <v>-1487231613</v>
      </c>
      <c r="X75" s="5">
        <v>88166918</v>
      </c>
      <c r="Y75" s="5">
        <v>-63553224</v>
      </c>
      <c r="Z75" s="5">
        <v>136129312</v>
      </c>
    </row>
    <row r="76" spans="3:26" ht="15.5" x14ac:dyDescent="0.35">
      <c r="C76" t="s">
        <v>7</v>
      </c>
      <c r="D76" s="5">
        <v>265439843</v>
      </c>
      <c r="E76" s="5">
        <v>9821959</v>
      </c>
      <c r="F76" s="5">
        <v>6133851</v>
      </c>
      <c r="G76" s="5">
        <v>8600522</v>
      </c>
      <c r="I76" s="5">
        <v>35452859</v>
      </c>
      <c r="J76" s="5">
        <v>11051557</v>
      </c>
      <c r="K76" s="5">
        <v>-8669325</v>
      </c>
      <c r="L76" s="5">
        <v>-23443337</v>
      </c>
      <c r="M76" s="5">
        <v>13558037</v>
      </c>
      <c r="N76" s="5">
        <v>11330066</v>
      </c>
      <c r="O76" s="5">
        <v>-19798093</v>
      </c>
      <c r="P76" s="5">
        <v>15748541</v>
      </c>
      <c r="Q76" s="5">
        <v>8551449</v>
      </c>
      <c r="R76" s="5">
        <v>19228294</v>
      </c>
      <c r="S76" s="5">
        <v>24874814</v>
      </c>
      <c r="T76" s="5">
        <v>23005759</v>
      </c>
      <c r="U76" s="5">
        <v>-24193252</v>
      </c>
      <c r="V76" s="5">
        <v>86834223</v>
      </c>
      <c r="W76" s="5">
        <v>-1487231613</v>
      </c>
    </row>
    <row r="77" spans="3:26" ht="15.5" x14ac:dyDescent="0.35">
      <c r="C77" t="s">
        <v>107</v>
      </c>
      <c r="D77" s="5">
        <v>272253915</v>
      </c>
      <c r="E77" s="5">
        <v>13680115</v>
      </c>
      <c r="F77" s="5">
        <v>9863650</v>
      </c>
      <c r="G77" s="5">
        <v>12935001</v>
      </c>
      <c r="I77" s="5">
        <v>52964489</v>
      </c>
      <c r="J77" s="5">
        <v>17677004</v>
      </c>
      <c r="K77" s="5">
        <v>581876</v>
      </c>
      <c r="L77" s="5">
        <v>-16038263</v>
      </c>
      <c r="M77" s="5">
        <v>8295984</v>
      </c>
      <c r="N77" s="5">
        <v>1946714</v>
      </c>
      <c r="O77" s="5">
        <v>4182880</v>
      </c>
      <c r="P77" s="5">
        <v>19147361</v>
      </c>
      <c r="Q77" s="5">
        <v>15898012</v>
      </c>
      <c r="R77" s="5">
        <v>22220964</v>
      </c>
      <c r="S77" s="5">
        <v>31271904</v>
      </c>
      <c r="T77" s="5">
        <v>25877760</v>
      </c>
      <c r="U77" s="5">
        <v>-26324361</v>
      </c>
      <c r="V77" s="5">
        <v>87869815</v>
      </c>
      <c r="W77" s="5">
        <v>-1487231613</v>
      </c>
      <c r="X77" s="5">
        <v>88166918</v>
      </c>
      <c r="Y77" s="5">
        <v>-63553224</v>
      </c>
      <c r="Z77" s="5">
        <v>136129312</v>
      </c>
    </row>
    <row r="78" spans="3:26" ht="15.5" x14ac:dyDescent="0.35">
      <c r="C78" t="s">
        <v>108</v>
      </c>
      <c r="D78" s="5">
        <v>271748769</v>
      </c>
      <c r="E78" s="5">
        <v>12930099</v>
      </c>
      <c r="F78" s="5">
        <v>9886370</v>
      </c>
      <c r="G78" s="5">
        <v>13300754</v>
      </c>
      <c r="I78" s="5">
        <v>52044243</v>
      </c>
      <c r="J78" s="5">
        <v>19525387</v>
      </c>
      <c r="K78" s="5">
        <v>2005785</v>
      </c>
      <c r="L78" s="5">
        <v>-17784973</v>
      </c>
      <c r="M78" s="5">
        <v>24885087</v>
      </c>
      <c r="N78" s="5">
        <v>20083584</v>
      </c>
      <c r="O78" s="5">
        <v>-15944977</v>
      </c>
      <c r="P78" s="5">
        <v>19890379</v>
      </c>
      <c r="Q78" s="5">
        <v>9808924</v>
      </c>
      <c r="R78" s="5">
        <v>22263842</v>
      </c>
      <c r="S78" s="5">
        <v>32035522</v>
      </c>
      <c r="T78" s="5">
        <v>25888624</v>
      </c>
      <c r="U78" s="5">
        <v>-26322853</v>
      </c>
      <c r="V78" s="5">
        <v>87912711</v>
      </c>
      <c r="W78" s="5">
        <v>-1487231613</v>
      </c>
    </row>
    <row r="79" spans="3:26" ht="15.5" x14ac:dyDescent="0.35">
      <c r="C79" t="s">
        <v>109</v>
      </c>
      <c r="D79" s="5">
        <v>271748769</v>
      </c>
      <c r="E79" s="5">
        <v>12930099</v>
      </c>
      <c r="F79" s="5">
        <v>9886370</v>
      </c>
      <c r="G79" s="5">
        <v>13300754</v>
      </c>
      <c r="I79" s="5">
        <v>52044243</v>
      </c>
      <c r="J79" s="5">
        <v>19525387</v>
      </c>
      <c r="K79" s="5">
        <v>2005785</v>
      </c>
      <c r="L79" s="5">
        <v>-17784973</v>
      </c>
      <c r="M79" s="5">
        <v>24885087</v>
      </c>
      <c r="N79" s="5">
        <v>20083584</v>
      </c>
      <c r="O79" s="5">
        <v>-15944977</v>
      </c>
      <c r="P79" s="5">
        <v>19890379</v>
      </c>
      <c r="Q79" s="5">
        <v>9808924</v>
      </c>
      <c r="R79" s="5">
        <v>22263842</v>
      </c>
      <c r="S79" s="5">
        <v>32035522</v>
      </c>
      <c r="T79" s="5">
        <v>25888624</v>
      </c>
      <c r="U79" s="5">
        <v>-26322853</v>
      </c>
      <c r="V79" s="5">
        <v>87912711</v>
      </c>
      <c r="W79" s="5">
        <v>-1487231613</v>
      </c>
    </row>
    <row r="81" spans="2:26" ht="15.5" x14ac:dyDescent="0.35">
      <c r="B81" t="s">
        <v>110</v>
      </c>
      <c r="C81" t="s">
        <v>111</v>
      </c>
    </row>
    <row r="82" spans="2:26" ht="15.5" x14ac:dyDescent="0.35">
      <c r="C82" t="s">
        <v>112</v>
      </c>
    </row>
    <row r="83" spans="2:26" ht="15.5" x14ac:dyDescent="0.35">
      <c r="C83" t="s">
        <v>19</v>
      </c>
      <c r="D83" s="5">
        <v>414974608</v>
      </c>
      <c r="E83" s="5">
        <v>26443474</v>
      </c>
      <c r="F83" s="5">
        <v>58710172</v>
      </c>
      <c r="G83" s="5">
        <v>39445837</v>
      </c>
      <c r="I83" s="5">
        <v>26443474</v>
      </c>
      <c r="J83" s="5">
        <v>28322093</v>
      </c>
      <c r="K83" s="5">
        <v>7710365</v>
      </c>
      <c r="L83" s="5">
        <v>6252890</v>
      </c>
      <c r="M83" s="5">
        <v>6543873</v>
      </c>
      <c r="N83" s="5">
        <v>7506461</v>
      </c>
      <c r="O83" s="5">
        <v>6537225</v>
      </c>
      <c r="P83" s="5">
        <v>14739508</v>
      </c>
      <c r="Q83" s="5">
        <v>31624431</v>
      </c>
      <c r="R83" s="5">
        <v>13095312</v>
      </c>
      <c r="S83" s="5">
        <v>6202154</v>
      </c>
      <c r="T83" s="5">
        <v>11327844</v>
      </c>
      <c r="U83" s="5">
        <v>26791401</v>
      </c>
      <c r="V83" s="5">
        <v>8622284</v>
      </c>
      <c r="W83" s="5">
        <v>561891</v>
      </c>
      <c r="X83" s="5">
        <v>36168</v>
      </c>
      <c r="Y83" s="5">
        <v>378602000</v>
      </c>
      <c r="Z83" s="5">
        <v>411763464</v>
      </c>
    </row>
    <row r="84" spans="2:26" ht="15.5" x14ac:dyDescent="0.35">
      <c r="C84" t="s">
        <v>98</v>
      </c>
      <c r="D84" s="5">
        <v>2247056</v>
      </c>
      <c r="E84" s="5">
        <v>2191489</v>
      </c>
      <c r="F84" s="5">
        <v>2254751</v>
      </c>
      <c r="G84" s="5">
        <v>2211325</v>
      </c>
      <c r="I84" s="5">
        <v>2191489</v>
      </c>
      <c r="J84" s="5">
        <v>2262998</v>
      </c>
      <c r="K84" s="5">
        <v>2202854</v>
      </c>
      <c r="L84" s="5">
        <v>990631</v>
      </c>
      <c r="M84" s="5">
        <v>1492241</v>
      </c>
      <c r="N84" s="5">
        <v>-13820435</v>
      </c>
      <c r="O84" s="5">
        <v>-27033104</v>
      </c>
      <c r="P84" s="5">
        <v>-3240503</v>
      </c>
      <c r="Q84" s="5">
        <v>-574842</v>
      </c>
      <c r="R84" s="5">
        <v>120108</v>
      </c>
      <c r="S84" s="5">
        <v>110478</v>
      </c>
      <c r="T84" s="5">
        <v>54554</v>
      </c>
      <c r="U84" s="5">
        <v>40235</v>
      </c>
      <c r="V84" s="5">
        <v>42411</v>
      </c>
    </row>
    <row r="85" spans="2:26" ht="15.5" x14ac:dyDescent="0.35">
      <c r="C85" t="s">
        <v>640</v>
      </c>
      <c r="D85" s="5">
        <v>414974608</v>
      </c>
      <c r="E85" s="5">
        <v>26443474</v>
      </c>
      <c r="F85" s="5">
        <v>58710172</v>
      </c>
      <c r="G85" s="5">
        <v>39445837</v>
      </c>
      <c r="I85" s="5">
        <v>26443474</v>
      </c>
      <c r="J85" s="5">
        <v>28322093</v>
      </c>
      <c r="K85" s="5">
        <v>7710365</v>
      </c>
      <c r="L85" s="5">
        <v>6252890</v>
      </c>
      <c r="M85" s="5">
        <v>6543873</v>
      </c>
      <c r="N85" s="5">
        <v>7506461</v>
      </c>
      <c r="O85" s="5">
        <v>6537225</v>
      </c>
      <c r="P85" s="5">
        <v>14739508</v>
      </c>
      <c r="Q85" s="5">
        <v>31624431</v>
      </c>
      <c r="R85" s="5">
        <v>13095312</v>
      </c>
      <c r="S85" s="5">
        <v>6202154</v>
      </c>
      <c r="T85" s="5">
        <v>11327844</v>
      </c>
      <c r="U85" s="5">
        <v>26791401</v>
      </c>
      <c r="V85" s="5">
        <v>8622284</v>
      </c>
      <c r="W85" s="5">
        <v>561891</v>
      </c>
      <c r="X85" s="5">
        <v>36168</v>
      </c>
      <c r="Y85" s="5">
        <v>378602000</v>
      </c>
      <c r="Z85" s="5">
        <v>411763464</v>
      </c>
    </row>
    <row r="86" spans="2:26" ht="15.5" x14ac:dyDescent="0.35">
      <c r="C86" t="s">
        <v>329</v>
      </c>
      <c r="L86" s="5">
        <v>1171053</v>
      </c>
      <c r="M86" s="5">
        <v>2173534</v>
      </c>
      <c r="N86" s="5">
        <v>6091006</v>
      </c>
      <c r="O86" s="5">
        <v>701388</v>
      </c>
      <c r="P86" s="5">
        <v>673296</v>
      </c>
    </row>
    <row r="87" spans="2:26" ht="15.5" x14ac:dyDescent="0.35">
      <c r="C87" t="s">
        <v>114</v>
      </c>
      <c r="D87" s="5">
        <v>742005</v>
      </c>
      <c r="E87" s="5">
        <v>4899</v>
      </c>
      <c r="F87" s="5">
        <v>26125</v>
      </c>
      <c r="G87" s="5">
        <v>381244</v>
      </c>
      <c r="I87" s="5">
        <v>4899</v>
      </c>
      <c r="J87" s="5">
        <v>81894</v>
      </c>
      <c r="Q87" s="5">
        <v>1449766</v>
      </c>
      <c r="R87" s="5">
        <v>2394659</v>
      </c>
      <c r="V87" s="5">
        <v>3586738</v>
      </c>
      <c r="W87" s="5">
        <v>152797</v>
      </c>
      <c r="X87" s="5">
        <v>731285</v>
      </c>
      <c r="Y87" s="5">
        <v>7429636000</v>
      </c>
      <c r="Z87" s="5">
        <v>6629123337</v>
      </c>
    </row>
    <row r="88" spans="2:26" ht="15.5" x14ac:dyDescent="0.35">
      <c r="C88" t="s">
        <v>115</v>
      </c>
      <c r="W88" s="5">
        <v>100141</v>
      </c>
      <c r="X88" s="5">
        <v>278796</v>
      </c>
      <c r="Y88" s="5">
        <v>2725757000</v>
      </c>
    </row>
    <row r="89" spans="2:26" ht="15.5" x14ac:dyDescent="0.35">
      <c r="C89" t="s">
        <v>116</v>
      </c>
    </row>
    <row r="90" spans="2:26" ht="15.5" x14ac:dyDescent="0.35">
      <c r="C90" t="s">
        <v>117</v>
      </c>
      <c r="D90" s="5">
        <v>742005</v>
      </c>
      <c r="E90" s="5">
        <v>4899</v>
      </c>
      <c r="F90" s="5">
        <v>26125</v>
      </c>
      <c r="G90" s="5">
        <v>381244</v>
      </c>
      <c r="I90" s="5">
        <v>4899</v>
      </c>
      <c r="J90" s="5">
        <v>81894</v>
      </c>
      <c r="Q90" s="5">
        <v>1449766</v>
      </c>
      <c r="R90" s="5">
        <v>2394659</v>
      </c>
      <c r="V90" s="5">
        <v>3586738</v>
      </c>
      <c r="W90" s="5">
        <v>152797</v>
      </c>
      <c r="X90" s="5">
        <v>731285</v>
      </c>
      <c r="Y90" s="5">
        <v>7429636000</v>
      </c>
      <c r="Z90" s="5">
        <v>6629123337</v>
      </c>
    </row>
    <row r="91" spans="2:26" ht="15.5" x14ac:dyDescent="0.35">
      <c r="C91" t="s">
        <v>118</v>
      </c>
      <c r="D91" s="5">
        <v>167243</v>
      </c>
      <c r="E91" s="5">
        <v>172902</v>
      </c>
      <c r="F91" s="5">
        <v>176668</v>
      </c>
      <c r="G91" s="5">
        <v>175127</v>
      </c>
      <c r="I91" s="5">
        <v>172902</v>
      </c>
      <c r="J91" s="5">
        <v>180585</v>
      </c>
      <c r="K91" s="5">
        <v>779634</v>
      </c>
      <c r="L91" s="5">
        <v>207525</v>
      </c>
      <c r="M91" s="5">
        <v>31065965</v>
      </c>
      <c r="N91" s="5">
        <v>254615</v>
      </c>
      <c r="O91" s="5">
        <v>642612</v>
      </c>
      <c r="P91" s="5">
        <v>1295893</v>
      </c>
      <c r="Q91" s="5">
        <v>849100</v>
      </c>
      <c r="R91" s="5">
        <v>2142047</v>
      </c>
      <c r="S91" s="5">
        <v>1846119</v>
      </c>
      <c r="T91" s="5">
        <v>2299624</v>
      </c>
      <c r="U91" s="5">
        <v>1856868</v>
      </c>
      <c r="V91" s="5">
        <v>2388181</v>
      </c>
      <c r="Z91" s="5">
        <v>535010935</v>
      </c>
    </row>
    <row r="92" spans="2:26" ht="15.5" x14ac:dyDescent="0.35">
      <c r="C92" t="s">
        <v>120</v>
      </c>
      <c r="D92" s="5">
        <v>55288350</v>
      </c>
      <c r="E92" s="5">
        <v>36669097</v>
      </c>
      <c r="F92" s="5">
        <v>38264848</v>
      </c>
      <c r="G92" s="5">
        <v>46445940</v>
      </c>
      <c r="I92" s="5">
        <v>36669097</v>
      </c>
      <c r="J92" s="5">
        <v>46440521</v>
      </c>
      <c r="K92" s="5">
        <v>58408100</v>
      </c>
      <c r="L92" s="5">
        <v>46438045</v>
      </c>
      <c r="M92" s="5">
        <v>41700563</v>
      </c>
      <c r="N92" s="5">
        <v>83543037</v>
      </c>
      <c r="O92" s="5">
        <v>63827902</v>
      </c>
      <c r="P92" s="5">
        <v>64561448</v>
      </c>
      <c r="Q92" s="5">
        <v>60802751</v>
      </c>
      <c r="R92" s="5">
        <v>57695327</v>
      </c>
      <c r="S92" s="5">
        <v>42156351</v>
      </c>
      <c r="T92" s="5">
        <v>46138155</v>
      </c>
      <c r="U92" s="5">
        <v>40381856</v>
      </c>
      <c r="V92" s="5">
        <v>28569120</v>
      </c>
      <c r="W92" s="5">
        <v>198109</v>
      </c>
      <c r="X92" s="5">
        <v>304523</v>
      </c>
      <c r="Y92" s="5">
        <v>2559952000</v>
      </c>
      <c r="Z92" s="5">
        <v>1621200867</v>
      </c>
    </row>
    <row r="93" spans="2:26" ht="15.5" x14ac:dyDescent="0.35">
      <c r="C93" t="s">
        <v>121</v>
      </c>
      <c r="D93" s="5">
        <v>504586640</v>
      </c>
      <c r="E93" s="5">
        <v>332006729</v>
      </c>
      <c r="F93" s="5">
        <v>136431491</v>
      </c>
      <c r="G93" s="5">
        <v>124291588</v>
      </c>
      <c r="I93" s="5">
        <v>332006729</v>
      </c>
      <c r="J93" s="5">
        <v>130147529</v>
      </c>
      <c r="K93" s="5">
        <v>124300510</v>
      </c>
      <c r="L93" s="5">
        <v>102249663</v>
      </c>
      <c r="M93" s="5">
        <v>140301287</v>
      </c>
      <c r="N93" s="5">
        <v>149067922</v>
      </c>
      <c r="O93" s="5">
        <v>167212025</v>
      </c>
      <c r="P93" s="5">
        <v>121269487</v>
      </c>
      <c r="Q93" s="5">
        <v>129443461</v>
      </c>
      <c r="R93" s="5">
        <v>88723482</v>
      </c>
      <c r="S93" s="5">
        <v>68270054</v>
      </c>
      <c r="T93" s="5">
        <v>69213699</v>
      </c>
      <c r="U93" s="5">
        <v>89979053</v>
      </c>
      <c r="V93" s="5">
        <v>53094491</v>
      </c>
      <c r="W93" s="5">
        <v>1007055</v>
      </c>
      <c r="X93" s="5">
        <v>1180596</v>
      </c>
      <c r="Y93" s="5">
        <v>11953341000</v>
      </c>
      <c r="Z93" s="5">
        <v>11426012412</v>
      </c>
    </row>
    <row r="94" spans="2:26" ht="15.5" x14ac:dyDescent="0.35">
      <c r="C94" t="s">
        <v>122</v>
      </c>
    </row>
    <row r="95" spans="2:26" ht="15.5" x14ac:dyDescent="0.35">
      <c r="C95" t="s">
        <v>125</v>
      </c>
      <c r="T95" s="5">
        <v>717205</v>
      </c>
      <c r="U95" s="5">
        <v>7695449</v>
      </c>
      <c r="V95" s="5">
        <v>2480836</v>
      </c>
      <c r="W95" s="5">
        <v>12792</v>
      </c>
      <c r="Y95" s="5">
        <v>1422000</v>
      </c>
      <c r="Z95" s="5">
        <v>2533537</v>
      </c>
    </row>
    <row r="96" spans="2:26" ht="15.5" x14ac:dyDescent="0.35">
      <c r="C96" t="s">
        <v>123</v>
      </c>
      <c r="R96" s="5">
        <v>5680708</v>
      </c>
      <c r="S96" s="5">
        <v>5024151</v>
      </c>
      <c r="T96" s="5">
        <v>4695050</v>
      </c>
      <c r="U96" s="5">
        <v>3038647</v>
      </c>
      <c r="V96" s="5">
        <v>1344180</v>
      </c>
      <c r="X96" s="5">
        <v>99094</v>
      </c>
      <c r="Y96" s="5">
        <v>890951000</v>
      </c>
    </row>
    <row r="97" spans="3:26" ht="15.5" x14ac:dyDescent="0.35">
      <c r="C97" t="s">
        <v>124</v>
      </c>
      <c r="D97" s="5">
        <v>204874669</v>
      </c>
      <c r="E97" s="5">
        <v>205745365</v>
      </c>
      <c r="F97" s="5">
        <v>294388627</v>
      </c>
      <c r="G97" s="5">
        <v>300716381</v>
      </c>
      <c r="I97" s="5">
        <v>205745365</v>
      </c>
      <c r="J97" s="5">
        <v>307428568</v>
      </c>
      <c r="K97" s="5">
        <v>306643898</v>
      </c>
      <c r="L97" s="5">
        <v>287835073</v>
      </c>
      <c r="M97" s="5">
        <v>285962441</v>
      </c>
      <c r="N97" s="5">
        <v>298338294</v>
      </c>
      <c r="O97" s="5">
        <v>306738284</v>
      </c>
      <c r="P97" s="5">
        <v>301214290</v>
      </c>
      <c r="Q97" s="5">
        <v>291239486</v>
      </c>
      <c r="R97" s="5">
        <v>275614232</v>
      </c>
      <c r="S97" s="5">
        <v>265724841</v>
      </c>
      <c r="T97" s="5">
        <v>278966130</v>
      </c>
      <c r="U97" s="5">
        <v>158040033</v>
      </c>
      <c r="V97" s="5">
        <v>49861075</v>
      </c>
      <c r="W97" s="5">
        <v>113137</v>
      </c>
      <c r="X97" s="5">
        <v>125564</v>
      </c>
      <c r="Y97" s="5">
        <v>1600203000</v>
      </c>
      <c r="Z97" s="5">
        <v>2171537749</v>
      </c>
    </row>
    <row r="98" spans="3:26" ht="15.5" x14ac:dyDescent="0.35">
      <c r="C98" t="s">
        <v>1981</v>
      </c>
      <c r="U98" s="5">
        <v>29230000</v>
      </c>
      <c r="V98" s="5">
        <v>6812000</v>
      </c>
    </row>
    <row r="99" spans="3:26" ht="15.5" x14ac:dyDescent="0.35">
      <c r="C99" t="s">
        <v>334</v>
      </c>
      <c r="D99" s="5">
        <v>30126991</v>
      </c>
      <c r="E99" s="5">
        <v>30547064</v>
      </c>
      <c r="F99" s="5">
        <v>160910575</v>
      </c>
      <c r="G99" s="5">
        <v>167585829</v>
      </c>
      <c r="I99" s="5">
        <v>30547064</v>
      </c>
      <c r="J99" s="5">
        <v>172526689</v>
      </c>
      <c r="K99" s="5">
        <v>169223012</v>
      </c>
      <c r="L99" s="5">
        <v>148151550</v>
      </c>
      <c r="M99" s="5">
        <v>137723414</v>
      </c>
      <c r="N99" s="5">
        <v>212038019</v>
      </c>
      <c r="O99" s="5">
        <v>192457068</v>
      </c>
      <c r="P99" s="5">
        <v>163137209</v>
      </c>
      <c r="Q99" s="5">
        <v>129818162</v>
      </c>
      <c r="R99" s="5">
        <v>101206751</v>
      </c>
      <c r="S99" s="5">
        <v>99430196</v>
      </c>
      <c r="T99" s="5">
        <v>75801931</v>
      </c>
      <c r="U99" s="5">
        <v>52433973</v>
      </c>
      <c r="V99" s="5">
        <v>70777820</v>
      </c>
    </row>
    <row r="100" spans="3:26" ht="15.5" x14ac:dyDescent="0.35">
      <c r="C100" t="s">
        <v>1671</v>
      </c>
      <c r="D100" s="5">
        <v>232546537</v>
      </c>
      <c r="E100" s="5">
        <v>240737635</v>
      </c>
      <c r="F100" s="5">
        <v>237353149</v>
      </c>
      <c r="G100" s="5">
        <v>236121913</v>
      </c>
      <c r="I100" s="5">
        <v>240737635</v>
      </c>
      <c r="J100" s="5">
        <v>231581140</v>
      </c>
      <c r="K100" s="5">
        <v>233246358</v>
      </c>
      <c r="L100" s="5">
        <v>244072862</v>
      </c>
      <c r="M100" s="5">
        <v>249931671</v>
      </c>
      <c r="N100" s="5">
        <v>256883610</v>
      </c>
      <c r="O100" s="5">
        <v>280289222</v>
      </c>
      <c r="P100" s="5">
        <v>296942449</v>
      </c>
      <c r="Q100" s="5">
        <v>309148114</v>
      </c>
      <c r="R100" s="5">
        <v>315507744</v>
      </c>
      <c r="S100" s="5">
        <v>331269945</v>
      </c>
      <c r="T100" s="5">
        <v>361888253</v>
      </c>
      <c r="U100" s="5">
        <v>422288912</v>
      </c>
      <c r="V100" s="5">
        <v>347543893</v>
      </c>
    </row>
    <row r="101" spans="3:26" ht="15.5" x14ac:dyDescent="0.35">
      <c r="C101" t="s">
        <v>126</v>
      </c>
      <c r="F101" s="5">
        <v>10048411</v>
      </c>
      <c r="G101" s="5">
        <v>10048411</v>
      </c>
      <c r="J101" s="5">
        <v>10048411</v>
      </c>
      <c r="K101" s="5">
        <v>10048411</v>
      </c>
      <c r="L101" s="5">
        <v>10048411</v>
      </c>
      <c r="M101" s="5">
        <v>10048411</v>
      </c>
      <c r="N101" s="5">
        <v>29809430</v>
      </c>
      <c r="O101" s="5">
        <v>31498025</v>
      </c>
      <c r="P101" s="5">
        <v>31498025</v>
      </c>
      <c r="Q101" s="5">
        <v>31498025</v>
      </c>
      <c r="R101" s="5">
        <v>31498025</v>
      </c>
      <c r="S101" s="5">
        <v>31498025</v>
      </c>
      <c r="T101" s="5">
        <v>31498025</v>
      </c>
      <c r="U101" s="5">
        <v>31498025</v>
      </c>
      <c r="V101" s="5">
        <v>31498025</v>
      </c>
    </row>
    <row r="102" spans="3:26" ht="15.5" x14ac:dyDescent="0.35">
      <c r="C102" t="s">
        <v>330</v>
      </c>
    </row>
    <row r="103" spans="3:26" ht="15.5" x14ac:dyDescent="0.35">
      <c r="C103" t="s">
        <v>127</v>
      </c>
      <c r="D103" s="5">
        <v>479314473</v>
      </c>
      <c r="E103" s="5">
        <v>489562850</v>
      </c>
      <c r="F103" s="5">
        <v>717740158</v>
      </c>
      <c r="G103" s="5">
        <v>729426055</v>
      </c>
      <c r="I103" s="5">
        <v>489562850</v>
      </c>
      <c r="J103" s="5">
        <v>736563536</v>
      </c>
      <c r="K103" s="5">
        <v>734224031</v>
      </c>
      <c r="L103" s="5">
        <v>705980416</v>
      </c>
      <c r="M103" s="5">
        <v>700542553</v>
      </c>
      <c r="N103" s="5">
        <v>811245879</v>
      </c>
      <c r="O103" s="5">
        <v>823946539</v>
      </c>
      <c r="P103" s="5">
        <v>795085539</v>
      </c>
      <c r="Q103" s="5">
        <v>791806482</v>
      </c>
      <c r="R103" s="5">
        <v>764215910</v>
      </c>
      <c r="S103" s="5">
        <v>761166539</v>
      </c>
      <c r="T103" s="5">
        <v>787501200</v>
      </c>
      <c r="U103" s="5">
        <v>715498281</v>
      </c>
      <c r="V103" s="5">
        <v>521316046</v>
      </c>
      <c r="W103" s="5">
        <v>125929</v>
      </c>
      <c r="X103" s="5">
        <v>224658</v>
      </c>
      <c r="Y103" s="5">
        <v>2492576000</v>
      </c>
      <c r="Z103" s="5">
        <v>2174071286</v>
      </c>
    </row>
    <row r="104" spans="3:26" ht="15.5" x14ac:dyDescent="0.35">
      <c r="C104" t="s">
        <v>128</v>
      </c>
      <c r="D104" s="5">
        <v>983901113</v>
      </c>
      <c r="E104" s="5">
        <v>821569579</v>
      </c>
      <c r="F104" s="5">
        <v>854171649</v>
      </c>
      <c r="G104" s="5">
        <v>853717643</v>
      </c>
      <c r="I104" s="5">
        <v>821569579</v>
      </c>
      <c r="J104" s="5">
        <v>866711065</v>
      </c>
      <c r="K104" s="5">
        <v>858524541</v>
      </c>
      <c r="L104" s="5">
        <v>808230079</v>
      </c>
      <c r="M104" s="5">
        <v>840843840</v>
      </c>
      <c r="N104" s="5">
        <v>960313801</v>
      </c>
      <c r="O104" s="5">
        <v>991158564</v>
      </c>
      <c r="P104" s="5">
        <v>916355026</v>
      </c>
      <c r="Q104" s="5">
        <v>921249943</v>
      </c>
      <c r="R104" s="5">
        <v>852939392</v>
      </c>
      <c r="S104" s="5">
        <v>829436593</v>
      </c>
      <c r="T104" s="5">
        <v>856714899</v>
      </c>
      <c r="U104" s="5">
        <v>805477334</v>
      </c>
      <c r="V104" s="5">
        <v>574410537</v>
      </c>
      <c r="W104" s="5">
        <v>1132984</v>
      </c>
      <c r="X104" s="5">
        <v>1405254</v>
      </c>
      <c r="Y104" s="5">
        <v>14445917000</v>
      </c>
      <c r="Z104" s="5">
        <v>13600083698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172607265</v>
      </c>
      <c r="E107" s="5">
        <v>182190752</v>
      </c>
      <c r="F107" s="5">
        <v>238021908</v>
      </c>
      <c r="G107" s="5">
        <v>233170130</v>
      </c>
      <c r="I107" s="5">
        <v>182190752</v>
      </c>
      <c r="J107" s="5">
        <v>163252494</v>
      </c>
      <c r="K107" s="5">
        <v>211300756</v>
      </c>
      <c r="L107" s="5">
        <v>220537658</v>
      </c>
      <c r="M107" s="5">
        <v>212920060</v>
      </c>
      <c r="N107" s="5">
        <v>246309332</v>
      </c>
      <c r="O107" s="5">
        <v>305852280</v>
      </c>
      <c r="P107" s="5">
        <v>171107218</v>
      </c>
      <c r="Q107" s="5">
        <v>169117181</v>
      </c>
      <c r="R107" s="5">
        <v>181169518</v>
      </c>
      <c r="S107" s="5">
        <v>233143268</v>
      </c>
      <c r="T107" s="5">
        <v>179272106</v>
      </c>
      <c r="U107" s="5">
        <v>99499387</v>
      </c>
      <c r="V107" s="5">
        <v>57124820</v>
      </c>
      <c r="W107" s="5">
        <v>524810</v>
      </c>
      <c r="X107" s="5">
        <v>726186</v>
      </c>
      <c r="Y107" s="5">
        <v>7208384000</v>
      </c>
      <c r="Z107" s="5">
        <v>7758962083</v>
      </c>
    </row>
    <row r="108" spans="3:26" ht="15.5" x14ac:dyDescent="0.35">
      <c r="C108" t="s">
        <v>132</v>
      </c>
      <c r="D108" s="5">
        <v>48169618</v>
      </c>
      <c r="E108" s="5">
        <v>52638909</v>
      </c>
      <c r="F108" s="5">
        <v>51790898</v>
      </c>
      <c r="G108" s="5">
        <v>47299357</v>
      </c>
      <c r="I108" s="5">
        <v>52638909</v>
      </c>
      <c r="J108" s="5">
        <v>40836694</v>
      </c>
      <c r="K108" s="5">
        <v>37817959</v>
      </c>
      <c r="L108" s="5">
        <v>47797908</v>
      </c>
      <c r="M108" s="5">
        <v>30237971</v>
      </c>
      <c r="N108" s="5">
        <v>32411908</v>
      </c>
      <c r="O108" s="5">
        <v>77652471</v>
      </c>
      <c r="P108" s="5">
        <v>65582344</v>
      </c>
      <c r="Q108" s="5">
        <v>59877515</v>
      </c>
      <c r="R108" s="5">
        <v>39451123</v>
      </c>
      <c r="S108" s="5">
        <v>10639172</v>
      </c>
      <c r="T108" s="5">
        <v>6772679</v>
      </c>
      <c r="W108" s="5">
        <v>55139</v>
      </c>
      <c r="X108" s="5">
        <v>275612</v>
      </c>
      <c r="Y108" s="5">
        <v>2863330000</v>
      </c>
    </row>
    <row r="109" spans="3:26" ht="15.5" x14ac:dyDescent="0.35">
      <c r="C109" t="s">
        <v>1982</v>
      </c>
      <c r="D109" s="5">
        <v>48169618</v>
      </c>
      <c r="E109" s="5">
        <v>52638909</v>
      </c>
      <c r="F109" s="5">
        <v>51790898</v>
      </c>
      <c r="G109" s="5">
        <v>47299357</v>
      </c>
      <c r="I109" s="5">
        <v>52638909</v>
      </c>
      <c r="J109" s="5">
        <v>40836694</v>
      </c>
      <c r="K109" s="5">
        <v>37817959</v>
      </c>
      <c r="L109" s="5">
        <v>47797908</v>
      </c>
      <c r="M109" s="5">
        <v>30237971</v>
      </c>
      <c r="N109" s="5">
        <v>32411908</v>
      </c>
      <c r="O109" s="5">
        <v>77652471</v>
      </c>
      <c r="P109" s="5">
        <v>65582344</v>
      </c>
      <c r="Q109" s="5">
        <v>59877515</v>
      </c>
      <c r="R109" s="5">
        <v>39451123</v>
      </c>
      <c r="S109" s="5">
        <v>10639172</v>
      </c>
      <c r="T109" s="5">
        <v>6772679</v>
      </c>
      <c r="W109" s="5">
        <v>55139</v>
      </c>
      <c r="X109" s="5">
        <v>275612</v>
      </c>
      <c r="Y109" s="5">
        <v>2863330000</v>
      </c>
      <c r="Z109" s="5">
        <v>2110504767</v>
      </c>
    </row>
    <row r="110" spans="3:26" ht="15.5" x14ac:dyDescent="0.35">
      <c r="C110" t="s">
        <v>133</v>
      </c>
      <c r="L110" s="5">
        <v>13652203</v>
      </c>
      <c r="M110" s="5">
        <v>28015945</v>
      </c>
      <c r="N110" s="5">
        <v>19541193</v>
      </c>
      <c r="O110" s="5">
        <v>19784248</v>
      </c>
      <c r="P110" s="5">
        <v>21884342</v>
      </c>
      <c r="Q110" s="5">
        <v>33395656</v>
      </c>
      <c r="R110" s="5">
        <v>31266315</v>
      </c>
      <c r="S110" s="5">
        <v>26188754</v>
      </c>
      <c r="T110" s="5">
        <v>44038848</v>
      </c>
      <c r="U110" s="5">
        <v>33348742</v>
      </c>
      <c r="V110" s="5">
        <v>25724047</v>
      </c>
      <c r="W110" s="5">
        <v>189437</v>
      </c>
      <c r="X110" s="5">
        <v>182334</v>
      </c>
      <c r="Y110" s="5">
        <v>1657730000</v>
      </c>
      <c r="Z110" s="5">
        <v>122763899</v>
      </c>
    </row>
    <row r="111" spans="3:26" ht="15.5" x14ac:dyDescent="0.35">
      <c r="C111" t="s">
        <v>335</v>
      </c>
      <c r="D111" s="5">
        <v>4764141</v>
      </c>
      <c r="E111" s="5">
        <v>16177187</v>
      </c>
      <c r="F111" s="5">
        <v>15944545</v>
      </c>
      <c r="G111" s="5">
        <v>11422290</v>
      </c>
      <c r="I111" s="5">
        <v>16177187</v>
      </c>
      <c r="J111" s="5">
        <v>20595203</v>
      </c>
      <c r="K111" s="5">
        <v>21738467</v>
      </c>
      <c r="L111" s="5">
        <v>13652203</v>
      </c>
      <c r="M111" s="5">
        <v>28015945</v>
      </c>
      <c r="N111" s="5">
        <v>19541193</v>
      </c>
      <c r="O111" s="5">
        <v>19784248</v>
      </c>
      <c r="P111" s="5">
        <v>21884342</v>
      </c>
      <c r="Q111" s="5">
        <v>33395656</v>
      </c>
      <c r="R111" s="5">
        <v>31266315</v>
      </c>
      <c r="S111" s="5">
        <v>26188754</v>
      </c>
      <c r="T111" s="5">
        <v>44038848</v>
      </c>
      <c r="U111" s="5">
        <v>33348742</v>
      </c>
      <c r="V111" s="5">
        <v>25724047</v>
      </c>
      <c r="W111" s="5">
        <v>189437</v>
      </c>
      <c r="X111" s="5">
        <v>182334</v>
      </c>
      <c r="Y111" s="5">
        <v>1657730000</v>
      </c>
      <c r="Z111" s="5">
        <v>122763899</v>
      </c>
    </row>
    <row r="112" spans="3:26" ht="15.5" x14ac:dyDescent="0.35">
      <c r="C112" t="s">
        <v>135</v>
      </c>
      <c r="D112" s="5">
        <v>81509158</v>
      </c>
      <c r="E112" s="5">
        <v>28184024</v>
      </c>
      <c r="F112" s="5">
        <v>29551164</v>
      </c>
      <c r="G112" s="5">
        <v>28292357</v>
      </c>
      <c r="I112" s="5">
        <v>28184024</v>
      </c>
      <c r="J112" s="5">
        <v>37668178</v>
      </c>
      <c r="K112" s="5">
        <v>29209013</v>
      </c>
      <c r="L112" s="5">
        <v>34431991</v>
      </c>
      <c r="M112" s="5">
        <v>42830330</v>
      </c>
      <c r="N112" s="5">
        <v>24563872</v>
      </c>
      <c r="O112" s="5">
        <v>10024780</v>
      </c>
      <c r="P112" s="5">
        <v>9963642</v>
      </c>
      <c r="Q112" s="5">
        <v>7511019</v>
      </c>
      <c r="R112" s="5">
        <v>31504191</v>
      </c>
      <c r="S112" s="5">
        <v>32212358</v>
      </c>
      <c r="T112" s="5">
        <v>17655138</v>
      </c>
      <c r="U112" s="5">
        <v>5795182</v>
      </c>
      <c r="V112" s="5">
        <v>9866235</v>
      </c>
      <c r="W112" s="5">
        <v>73350</v>
      </c>
      <c r="X112" s="5">
        <v>79848</v>
      </c>
      <c r="Y112" s="5">
        <v>587063000</v>
      </c>
      <c r="Z112" s="5">
        <v>855376049</v>
      </c>
    </row>
    <row r="113" spans="3:26" ht="15.5" x14ac:dyDescent="0.35">
      <c r="C113" t="s">
        <v>136</v>
      </c>
      <c r="D113" s="5">
        <v>30660530</v>
      </c>
      <c r="E113" s="5">
        <v>23160856</v>
      </c>
      <c r="F113" s="5">
        <v>25281987</v>
      </c>
      <c r="G113" s="5">
        <v>28868389</v>
      </c>
      <c r="I113" s="5">
        <v>23160856</v>
      </c>
      <c r="J113" s="5">
        <v>21519284</v>
      </c>
      <c r="K113" s="5">
        <v>12097333</v>
      </c>
      <c r="L113" s="5">
        <v>11821300</v>
      </c>
      <c r="M113" s="5">
        <v>25705831</v>
      </c>
      <c r="N113" s="5">
        <v>22676732</v>
      </c>
      <c r="O113" s="5">
        <v>23713391</v>
      </c>
      <c r="P113" s="5">
        <v>19924037</v>
      </c>
      <c r="Q113" s="5">
        <v>15468647</v>
      </c>
      <c r="R113" s="5">
        <v>19388134</v>
      </c>
      <c r="S113" s="5">
        <v>19612776</v>
      </c>
      <c r="T113" s="5">
        <v>16647190</v>
      </c>
      <c r="U113" s="5">
        <v>13303973</v>
      </c>
      <c r="V113" s="5">
        <v>4717619</v>
      </c>
      <c r="W113" s="5">
        <v>56829</v>
      </c>
      <c r="X113" s="5">
        <v>188392</v>
      </c>
      <c r="Y113" s="5">
        <v>2100261000</v>
      </c>
      <c r="Z113" s="5">
        <v>4670317368</v>
      </c>
    </row>
    <row r="114" spans="3:26" ht="15.5" x14ac:dyDescent="0.35">
      <c r="C114" t="s">
        <v>791</v>
      </c>
    </row>
    <row r="115" spans="3:26" ht="15.5" x14ac:dyDescent="0.35">
      <c r="C115" t="s">
        <v>138</v>
      </c>
    </row>
    <row r="116" spans="3:26" ht="15.5" x14ac:dyDescent="0.35">
      <c r="C116" t="s">
        <v>339</v>
      </c>
      <c r="S116" s="5">
        <v>17000000</v>
      </c>
    </row>
    <row r="117" spans="3:26" ht="15.5" x14ac:dyDescent="0.35">
      <c r="C117" t="s">
        <v>1049</v>
      </c>
      <c r="D117" s="5">
        <v>46594</v>
      </c>
      <c r="E117" s="5">
        <v>47177</v>
      </c>
      <c r="F117" s="5">
        <v>7054285</v>
      </c>
      <c r="G117" s="5">
        <v>7664683</v>
      </c>
      <c r="I117" s="5">
        <v>47177</v>
      </c>
      <c r="J117" s="5">
        <v>4456790</v>
      </c>
      <c r="K117" s="5">
        <v>67972</v>
      </c>
      <c r="L117" s="5">
        <v>310858</v>
      </c>
      <c r="M117" s="5">
        <v>741806</v>
      </c>
      <c r="N117" s="5">
        <v>892446</v>
      </c>
      <c r="O117" s="5">
        <v>56821</v>
      </c>
      <c r="P117" s="5">
        <v>104143</v>
      </c>
      <c r="Q117" s="5">
        <v>75200</v>
      </c>
      <c r="R117" s="5">
        <v>52487</v>
      </c>
      <c r="S117" s="5">
        <v>17757</v>
      </c>
      <c r="T117" s="5">
        <v>30339</v>
      </c>
      <c r="U117" s="5">
        <v>151428</v>
      </c>
      <c r="V117" s="5">
        <v>251373</v>
      </c>
      <c r="W117" s="5">
        <v>125275</v>
      </c>
    </row>
    <row r="118" spans="3:26" ht="15.5" x14ac:dyDescent="0.35">
      <c r="C118" t="s">
        <v>689</v>
      </c>
      <c r="K118" s="5">
        <v>25892178</v>
      </c>
      <c r="L118" s="5">
        <v>25347139</v>
      </c>
    </row>
    <row r="119" spans="3:26" ht="15.5" x14ac:dyDescent="0.35">
      <c r="C119" t="s">
        <v>140</v>
      </c>
      <c r="L119" s="5">
        <v>341254</v>
      </c>
      <c r="M119" s="5">
        <v>4079458</v>
      </c>
      <c r="N119" s="5">
        <v>9045521</v>
      </c>
      <c r="O119" s="5">
        <v>14405087</v>
      </c>
      <c r="P119" s="5">
        <v>8160811</v>
      </c>
      <c r="Q119" s="5">
        <v>7626364</v>
      </c>
      <c r="R119" s="5">
        <v>7246652</v>
      </c>
      <c r="S119" s="5">
        <v>14448277</v>
      </c>
      <c r="T119" s="5">
        <v>24270320</v>
      </c>
      <c r="U119" s="5">
        <v>33969570</v>
      </c>
      <c r="V119" s="5">
        <v>8933030</v>
      </c>
      <c r="W119" s="5">
        <v>6269</v>
      </c>
    </row>
    <row r="120" spans="3:26" ht="15.5" x14ac:dyDescent="0.35">
      <c r="C120" t="s">
        <v>139</v>
      </c>
      <c r="L120" s="5">
        <v>65475812</v>
      </c>
      <c r="N120" s="5">
        <v>61440701</v>
      </c>
      <c r="O120" s="5">
        <v>70730784</v>
      </c>
      <c r="P120" s="5">
        <v>55795623</v>
      </c>
      <c r="Q120" s="5">
        <v>99523723</v>
      </c>
      <c r="R120" s="5">
        <v>138923273</v>
      </c>
      <c r="S120" s="5">
        <v>90108618</v>
      </c>
      <c r="T120" s="5">
        <v>172292607</v>
      </c>
      <c r="U120" s="5">
        <v>213206051</v>
      </c>
      <c r="V120" s="5">
        <v>110841040</v>
      </c>
    </row>
    <row r="121" spans="3:26" ht="15.5" x14ac:dyDescent="0.35">
      <c r="C121" t="s">
        <v>142</v>
      </c>
      <c r="F121" s="5">
        <v>3666592</v>
      </c>
      <c r="G121" s="5">
        <v>11044400</v>
      </c>
      <c r="J121" s="5">
        <v>29530845</v>
      </c>
      <c r="K121" s="5">
        <v>63983751</v>
      </c>
      <c r="M121" s="5">
        <v>106461863</v>
      </c>
      <c r="N121" s="5">
        <v>142946510</v>
      </c>
      <c r="O121" s="5">
        <v>53892350</v>
      </c>
    </row>
    <row r="122" spans="3:26" ht="15.5" x14ac:dyDescent="0.35">
      <c r="C122" t="s">
        <v>143</v>
      </c>
      <c r="D122" s="5">
        <v>7059916</v>
      </c>
      <c r="E122" s="5">
        <v>48572482</v>
      </c>
      <c r="F122" s="5">
        <v>112287742</v>
      </c>
      <c r="G122" s="5">
        <v>115716773</v>
      </c>
      <c r="I122" s="5">
        <v>48572482</v>
      </c>
      <c r="J122" s="5">
        <v>41671398</v>
      </c>
      <c r="K122" s="5">
        <v>108993955</v>
      </c>
      <c r="L122" s="5">
        <v>107952532</v>
      </c>
      <c r="M122" s="5">
        <v>84961240</v>
      </c>
      <c r="N122" s="5">
        <v>129004296</v>
      </c>
      <c r="O122" s="5">
        <v>173891440</v>
      </c>
      <c r="P122" s="5">
        <v>52734978</v>
      </c>
      <c r="Q122" s="5">
        <v>51973205</v>
      </c>
      <c r="R122" s="5">
        <v>53698131</v>
      </c>
      <c r="S122" s="5">
        <v>139744657</v>
      </c>
      <c r="T122" s="5">
        <v>93714996</v>
      </c>
      <c r="U122" s="5">
        <v>45459505</v>
      </c>
      <c r="V122" s="5">
        <v>15630572</v>
      </c>
      <c r="W122" s="5">
        <v>104290</v>
      </c>
    </row>
    <row r="123" spans="3:26" ht="15.5" x14ac:dyDescent="0.35">
      <c r="C123" t="s">
        <v>147</v>
      </c>
      <c r="M123" s="5">
        <v>1423126</v>
      </c>
      <c r="N123" s="5">
        <v>515165</v>
      </c>
      <c r="O123" s="5">
        <v>33256426</v>
      </c>
      <c r="P123" s="5">
        <v>16949309</v>
      </c>
      <c r="Q123" s="5">
        <v>4051076</v>
      </c>
    </row>
    <row r="124" spans="3:26" ht="15.5" x14ac:dyDescent="0.35">
      <c r="C124" t="s">
        <v>134</v>
      </c>
    </row>
    <row r="125" spans="3:26" ht="15.5" x14ac:dyDescent="0.35">
      <c r="C125" t="s">
        <v>337</v>
      </c>
      <c r="D125" s="5">
        <v>291772</v>
      </c>
      <c r="E125" s="5">
        <v>972837</v>
      </c>
      <c r="F125" s="5">
        <v>2708146</v>
      </c>
      <c r="G125" s="5">
        <v>1060709</v>
      </c>
      <c r="I125" s="5">
        <v>972837</v>
      </c>
      <c r="J125" s="5">
        <v>671248</v>
      </c>
      <c r="K125" s="5">
        <v>914632</v>
      </c>
      <c r="L125" s="5">
        <v>73839</v>
      </c>
      <c r="M125" s="5">
        <v>834387</v>
      </c>
      <c r="N125" s="5">
        <v>2091459</v>
      </c>
      <c r="O125" s="5">
        <v>785950</v>
      </c>
      <c r="P125" s="5">
        <v>1017875</v>
      </c>
      <c r="Q125" s="5">
        <v>891139</v>
      </c>
      <c r="R125" s="5">
        <v>5861624</v>
      </c>
      <c r="S125" s="5">
        <v>4745551</v>
      </c>
      <c r="T125" s="5">
        <v>443255</v>
      </c>
      <c r="U125" s="5">
        <v>1591985</v>
      </c>
      <c r="V125" s="5">
        <v>1186347</v>
      </c>
      <c r="W125" s="5">
        <v>45765</v>
      </c>
    </row>
    <row r="126" spans="3:26" ht="15.5" x14ac:dyDescent="0.35">
      <c r="C126" t="s">
        <v>144</v>
      </c>
      <c r="D126" s="5">
        <v>85016129</v>
      </c>
      <c r="E126" s="5">
        <v>184849877</v>
      </c>
      <c r="F126" s="5">
        <v>174550890</v>
      </c>
      <c r="G126" s="5">
        <v>188835032</v>
      </c>
      <c r="I126" s="5">
        <v>184849877</v>
      </c>
      <c r="J126" s="5">
        <v>300973864</v>
      </c>
      <c r="K126" s="5">
        <v>264264465</v>
      </c>
      <c r="L126" s="5">
        <v>206738886</v>
      </c>
      <c r="M126" s="5">
        <v>229185272</v>
      </c>
      <c r="N126" s="5">
        <v>340151048</v>
      </c>
      <c r="O126" s="5">
        <v>331536447</v>
      </c>
      <c r="P126" s="5">
        <v>375383065</v>
      </c>
      <c r="Q126" s="5">
        <v>402108398</v>
      </c>
      <c r="R126" s="5">
        <v>329684005</v>
      </c>
      <c r="S126" s="5">
        <v>279005058</v>
      </c>
      <c r="T126" s="5">
        <v>392190048</v>
      </c>
      <c r="U126" s="5">
        <v>446590028</v>
      </c>
      <c r="V126" s="5">
        <v>231568654</v>
      </c>
      <c r="W126" s="5">
        <v>322182</v>
      </c>
      <c r="X126" s="5">
        <v>240880</v>
      </c>
      <c r="Y126" s="5">
        <v>2045718000</v>
      </c>
    </row>
    <row r="127" spans="3:26" ht="15.5" x14ac:dyDescent="0.35">
      <c r="C127" t="s">
        <v>145</v>
      </c>
      <c r="D127" s="5">
        <v>85016129</v>
      </c>
      <c r="E127" s="5">
        <v>184849877</v>
      </c>
      <c r="F127" s="5">
        <v>174550890</v>
      </c>
      <c r="G127" s="5">
        <v>188835032</v>
      </c>
      <c r="I127" s="5">
        <v>184849877</v>
      </c>
      <c r="J127" s="5">
        <v>300973864</v>
      </c>
      <c r="K127" s="5">
        <v>264264465</v>
      </c>
      <c r="L127" s="5">
        <v>206738886</v>
      </c>
      <c r="M127" s="5">
        <v>229185272</v>
      </c>
      <c r="N127" s="5">
        <v>340151048</v>
      </c>
      <c r="O127" s="5">
        <v>331536447</v>
      </c>
      <c r="P127" s="5">
        <v>375383065</v>
      </c>
      <c r="Q127" s="5">
        <v>402108398</v>
      </c>
      <c r="R127" s="5">
        <v>329684005</v>
      </c>
      <c r="S127" s="5">
        <v>279005058</v>
      </c>
      <c r="T127" s="5">
        <v>392190048</v>
      </c>
      <c r="U127" s="5">
        <v>446590028</v>
      </c>
      <c r="V127" s="5">
        <v>231568654</v>
      </c>
      <c r="W127" s="5">
        <v>322182</v>
      </c>
      <c r="X127" s="5">
        <v>240880</v>
      </c>
      <c r="Y127" s="5">
        <v>2045718000</v>
      </c>
    </row>
    <row r="128" spans="3:26" ht="15.5" x14ac:dyDescent="0.35">
      <c r="C128" t="s">
        <v>424</v>
      </c>
      <c r="L128" s="5">
        <v>38386969</v>
      </c>
      <c r="M128" s="5">
        <v>38748502</v>
      </c>
      <c r="N128" s="5">
        <v>33793732</v>
      </c>
      <c r="O128" s="5">
        <v>33851483</v>
      </c>
      <c r="P128" s="5">
        <v>68033102</v>
      </c>
      <c r="Q128" s="5">
        <v>72924347</v>
      </c>
      <c r="R128" s="5">
        <v>79875441</v>
      </c>
      <c r="S128" s="5">
        <v>79232480</v>
      </c>
      <c r="T128" s="5">
        <v>78718728</v>
      </c>
      <c r="U128" s="5">
        <v>70744277</v>
      </c>
      <c r="V128" s="5">
        <v>19173761</v>
      </c>
      <c r="W128" s="5">
        <v>172425</v>
      </c>
      <c r="X128" s="5">
        <v>224060</v>
      </c>
      <c r="Y128" s="5">
        <v>1943194000</v>
      </c>
    </row>
    <row r="129" spans="3:26" ht="15.5" x14ac:dyDescent="0.35">
      <c r="C129" t="s">
        <v>146</v>
      </c>
      <c r="D129" s="5">
        <v>30802046</v>
      </c>
      <c r="E129" s="5">
        <v>30872270</v>
      </c>
      <c r="F129" s="5">
        <v>37802636</v>
      </c>
      <c r="G129" s="5">
        <v>39132995</v>
      </c>
      <c r="I129" s="5">
        <v>30872270</v>
      </c>
      <c r="J129" s="5">
        <v>43210472</v>
      </c>
      <c r="K129" s="5">
        <v>52080050</v>
      </c>
      <c r="L129" s="5">
        <v>49383838</v>
      </c>
      <c r="M129" s="5">
        <v>50141079</v>
      </c>
      <c r="N129" s="5">
        <v>60392263</v>
      </c>
      <c r="O129" s="5">
        <v>69815906</v>
      </c>
      <c r="P129" s="5">
        <v>70811769</v>
      </c>
      <c r="Q129" s="5">
        <v>75067508</v>
      </c>
      <c r="R129" s="5">
        <v>74034906</v>
      </c>
      <c r="S129" s="5">
        <v>70363807</v>
      </c>
      <c r="T129" s="5">
        <v>69302463</v>
      </c>
      <c r="U129" s="5">
        <v>72125399</v>
      </c>
      <c r="V129" s="5">
        <v>79551235</v>
      </c>
      <c r="X129" s="5">
        <v>2765</v>
      </c>
    </row>
    <row r="130" spans="3:26" ht="15.5" x14ac:dyDescent="0.35">
      <c r="C130" t="s">
        <v>641</v>
      </c>
      <c r="O130" s="5">
        <v>21519975</v>
      </c>
      <c r="P130" s="5">
        <v>123996661</v>
      </c>
      <c r="Q130" s="5">
        <v>110190789</v>
      </c>
    </row>
    <row r="131" spans="3:26" ht="15.5" x14ac:dyDescent="0.35">
      <c r="C131" t="s">
        <v>148</v>
      </c>
    </row>
    <row r="132" spans="3:26" ht="15.5" x14ac:dyDescent="0.35">
      <c r="C132" t="s">
        <v>149</v>
      </c>
      <c r="D132" s="5">
        <v>46594</v>
      </c>
      <c r="E132" s="5">
        <v>47177</v>
      </c>
      <c r="F132" s="5">
        <v>10720877</v>
      </c>
      <c r="G132" s="5">
        <v>18709083</v>
      </c>
      <c r="I132" s="5">
        <v>47177</v>
      </c>
      <c r="J132" s="5">
        <v>33987635</v>
      </c>
      <c r="K132" s="5">
        <v>89943901</v>
      </c>
      <c r="L132" s="5">
        <v>91475063</v>
      </c>
      <c r="M132" s="5">
        <v>111283127</v>
      </c>
      <c r="N132" s="5">
        <v>214325178</v>
      </c>
      <c r="O132" s="5">
        <v>139085042</v>
      </c>
      <c r="P132" s="5">
        <v>64060577</v>
      </c>
      <c r="Q132" s="5">
        <v>107225287</v>
      </c>
      <c r="R132" s="5">
        <v>146222412</v>
      </c>
      <c r="S132" s="5">
        <v>104574652</v>
      </c>
      <c r="T132" s="5">
        <v>196593266</v>
      </c>
      <c r="U132" s="5">
        <v>247327049</v>
      </c>
      <c r="V132" s="5">
        <v>120025443</v>
      </c>
      <c r="W132" s="5">
        <v>131544</v>
      </c>
    </row>
    <row r="133" spans="3:26" ht="15.5" x14ac:dyDescent="0.35">
      <c r="C133" t="s">
        <v>150</v>
      </c>
      <c r="D133" s="5">
        <v>257623394</v>
      </c>
      <c r="E133" s="5">
        <v>367040629</v>
      </c>
      <c r="F133" s="5">
        <v>412572798</v>
      </c>
      <c r="G133" s="5">
        <v>422005162</v>
      </c>
      <c r="I133" s="5">
        <v>367040629</v>
      </c>
      <c r="J133" s="5">
        <v>464226358</v>
      </c>
      <c r="K133" s="5">
        <v>475565221</v>
      </c>
      <c r="L133" s="5">
        <v>427276544</v>
      </c>
      <c r="M133" s="5">
        <v>442105332</v>
      </c>
      <c r="N133" s="5">
        <v>586460380</v>
      </c>
      <c r="O133" s="5">
        <v>637388727</v>
      </c>
      <c r="P133" s="5">
        <v>546490283</v>
      </c>
      <c r="Q133" s="5">
        <v>571225579</v>
      </c>
      <c r="R133" s="5">
        <v>510853523</v>
      </c>
      <c r="S133" s="5">
        <v>512148326</v>
      </c>
      <c r="T133" s="5">
        <v>571462154</v>
      </c>
      <c r="U133" s="5">
        <v>546089415</v>
      </c>
      <c r="V133" s="5">
        <v>288693474</v>
      </c>
      <c r="W133" s="5">
        <v>846992</v>
      </c>
      <c r="X133" s="5">
        <v>967066</v>
      </c>
      <c r="Y133" s="5">
        <v>9254102000</v>
      </c>
      <c r="Z133" s="5">
        <v>7758962083</v>
      </c>
    </row>
    <row r="134" spans="3:26" ht="15.5" x14ac:dyDescent="0.35">
      <c r="C134" t="s">
        <v>151</v>
      </c>
    </row>
    <row r="135" spans="3:26" ht="15.5" x14ac:dyDescent="0.35">
      <c r="C135" t="s">
        <v>152</v>
      </c>
      <c r="D135" s="5">
        <v>58830001</v>
      </c>
      <c r="E135" s="5">
        <v>58830001</v>
      </c>
      <c r="F135" s="5">
        <v>58830001</v>
      </c>
      <c r="G135" s="5">
        <v>58830001</v>
      </c>
      <c r="I135" s="5">
        <v>58830001</v>
      </c>
      <c r="J135" s="5">
        <v>58830001</v>
      </c>
      <c r="K135" s="5">
        <v>58830001</v>
      </c>
      <c r="L135" s="5">
        <v>58830001</v>
      </c>
      <c r="M135" s="5">
        <v>58830001</v>
      </c>
      <c r="N135" s="5">
        <v>58830001</v>
      </c>
      <c r="O135" s="5">
        <v>58830001</v>
      </c>
      <c r="P135" s="5">
        <v>58830001</v>
      </c>
      <c r="Q135" s="5">
        <v>58830001</v>
      </c>
      <c r="R135" s="5">
        <v>58830001</v>
      </c>
      <c r="S135" s="5">
        <v>58830001</v>
      </c>
      <c r="T135" s="5">
        <v>58830001</v>
      </c>
      <c r="U135" s="5">
        <v>8401985</v>
      </c>
      <c r="V135" s="5">
        <v>8401985</v>
      </c>
      <c r="W135" s="5">
        <v>330834</v>
      </c>
      <c r="X135" s="5">
        <v>333667</v>
      </c>
      <c r="Y135" s="5">
        <v>3000000000</v>
      </c>
      <c r="Z135" s="5">
        <v>3000000000</v>
      </c>
    </row>
    <row r="136" spans="3:26" ht="15.5" x14ac:dyDescent="0.35">
      <c r="C136" t="s">
        <v>153</v>
      </c>
      <c r="D136" s="5">
        <v>102481975</v>
      </c>
      <c r="E136" s="5">
        <v>102481975</v>
      </c>
      <c r="F136" s="5">
        <v>102481975</v>
      </c>
      <c r="G136" s="5">
        <v>102481975</v>
      </c>
      <c r="I136" s="5">
        <v>102481975</v>
      </c>
      <c r="J136" s="5">
        <v>102481975</v>
      </c>
      <c r="K136" s="5">
        <v>102481975</v>
      </c>
      <c r="L136" s="5">
        <v>102481975</v>
      </c>
      <c r="M136" s="5">
        <v>102481975</v>
      </c>
      <c r="N136" s="5">
        <v>102481975</v>
      </c>
      <c r="O136" s="5">
        <v>102481975</v>
      </c>
      <c r="P136" s="5">
        <v>102481975</v>
      </c>
      <c r="Q136" s="5">
        <v>102481975</v>
      </c>
      <c r="R136" s="5">
        <v>102481975</v>
      </c>
      <c r="S136" s="5">
        <v>102481975</v>
      </c>
      <c r="T136" s="5">
        <v>102481975</v>
      </c>
      <c r="U136" s="5">
        <v>152934789</v>
      </c>
      <c r="V136" s="5">
        <v>152934789</v>
      </c>
      <c r="W136" s="5">
        <v>153626</v>
      </c>
      <c r="X136" s="5">
        <v>154942</v>
      </c>
      <c r="Y136" s="5">
        <v>1393084000</v>
      </c>
      <c r="Z136" s="5">
        <v>1393084229</v>
      </c>
    </row>
    <row r="137" spans="3:26" ht="15.5" x14ac:dyDescent="0.35">
      <c r="C137" t="s">
        <v>154</v>
      </c>
      <c r="D137" s="5">
        <v>441235041</v>
      </c>
      <c r="E137" s="5">
        <v>175850765</v>
      </c>
      <c r="F137" s="5">
        <v>165965544</v>
      </c>
      <c r="G137" s="5">
        <v>159875119</v>
      </c>
      <c r="I137" s="5">
        <v>175850765</v>
      </c>
      <c r="J137" s="5">
        <v>140326397</v>
      </c>
      <c r="K137" s="5">
        <v>129334984</v>
      </c>
      <c r="L137" s="5">
        <v>139216532</v>
      </c>
      <c r="M137" s="5">
        <v>162158259</v>
      </c>
      <c r="N137" s="5">
        <v>163912898</v>
      </c>
      <c r="O137" s="5">
        <v>165795501</v>
      </c>
      <c r="P137" s="5">
        <v>161800993</v>
      </c>
      <c r="Q137" s="5">
        <v>143386791</v>
      </c>
      <c r="R137" s="5">
        <v>132011938</v>
      </c>
      <c r="S137" s="5">
        <v>110212509</v>
      </c>
      <c r="T137" s="5">
        <v>85393619</v>
      </c>
      <c r="U137" s="5">
        <v>62398601</v>
      </c>
      <c r="V137" s="5">
        <v>86593344</v>
      </c>
      <c r="W137" s="5">
        <v>-198468</v>
      </c>
      <c r="X137" s="5">
        <v>-50421</v>
      </c>
      <c r="Y137" s="5">
        <v>798731000</v>
      </c>
      <c r="Z137" s="5">
        <v>1448037386</v>
      </c>
    </row>
    <row r="138" spans="3:26" ht="15.5" x14ac:dyDescent="0.35">
      <c r="C138" t="s">
        <v>341</v>
      </c>
      <c r="D138" s="5">
        <v>11137</v>
      </c>
      <c r="E138" s="5">
        <v>11137</v>
      </c>
      <c r="F138" s="5">
        <v>11137</v>
      </c>
      <c r="G138" s="5">
        <v>11137</v>
      </c>
      <c r="I138" s="5">
        <v>11137</v>
      </c>
      <c r="J138" s="5">
        <v>11137</v>
      </c>
      <c r="K138" s="5">
        <v>11137</v>
      </c>
      <c r="L138" s="5">
        <v>11137</v>
      </c>
      <c r="M138" s="5">
        <v>11137</v>
      </c>
      <c r="N138" s="5">
        <v>11137</v>
      </c>
      <c r="O138" s="5">
        <v>11137</v>
      </c>
      <c r="P138" s="5">
        <v>11137</v>
      </c>
      <c r="Q138" s="5">
        <v>11137</v>
      </c>
      <c r="R138" s="5">
        <v>11137</v>
      </c>
      <c r="S138" s="5">
        <v>11137</v>
      </c>
      <c r="T138" s="5">
        <v>11137</v>
      </c>
      <c r="U138" s="5">
        <v>11137</v>
      </c>
      <c r="V138" s="5">
        <v>11137</v>
      </c>
      <c r="W138" s="5">
        <v>11137</v>
      </c>
      <c r="X138" s="5">
        <v>10742</v>
      </c>
      <c r="Y138" s="5">
        <v>88995000</v>
      </c>
      <c r="Z138" s="5">
        <v>82194904</v>
      </c>
    </row>
    <row r="139" spans="3:26" ht="15.5" x14ac:dyDescent="0.35">
      <c r="C139" t="s">
        <v>342</v>
      </c>
      <c r="D139" s="5">
        <v>441223904</v>
      </c>
      <c r="E139" s="5">
        <v>175839628</v>
      </c>
      <c r="F139" s="5">
        <v>165954407</v>
      </c>
      <c r="G139" s="5">
        <v>159863982</v>
      </c>
      <c r="I139" s="5">
        <v>175839628</v>
      </c>
      <c r="J139" s="5">
        <v>140315260</v>
      </c>
      <c r="K139" s="5">
        <v>129323847</v>
      </c>
      <c r="L139" s="5">
        <v>139205395</v>
      </c>
      <c r="M139" s="5">
        <v>162147122</v>
      </c>
      <c r="N139" s="5">
        <v>163901761</v>
      </c>
      <c r="O139" s="5">
        <v>165784364</v>
      </c>
      <c r="P139" s="5">
        <v>161789856</v>
      </c>
      <c r="Q139" s="5">
        <v>143375654</v>
      </c>
      <c r="R139" s="5">
        <v>132000801</v>
      </c>
      <c r="S139" s="5">
        <v>110201372</v>
      </c>
      <c r="T139" s="5">
        <v>85382482</v>
      </c>
      <c r="U139" s="5">
        <v>62387464</v>
      </c>
      <c r="V139" s="5">
        <v>86582207</v>
      </c>
      <c r="W139" s="5">
        <v>-209605</v>
      </c>
      <c r="X139" s="5">
        <v>-61163</v>
      </c>
      <c r="Y139" s="5">
        <v>709736000</v>
      </c>
      <c r="Z139" s="5">
        <v>1365842482</v>
      </c>
    </row>
    <row r="140" spans="3:26" ht="15.5" x14ac:dyDescent="0.35">
      <c r="C140" t="s">
        <v>343</v>
      </c>
      <c r="D140" s="5">
        <v>441235041</v>
      </c>
      <c r="E140" s="5">
        <v>175850765</v>
      </c>
      <c r="F140" s="5">
        <v>165965544</v>
      </c>
      <c r="G140" s="5">
        <v>159875119</v>
      </c>
      <c r="I140" s="5">
        <v>175850765</v>
      </c>
      <c r="J140" s="5">
        <v>140326397</v>
      </c>
      <c r="K140" s="5">
        <v>129334984</v>
      </c>
      <c r="L140" s="5">
        <v>139216532</v>
      </c>
      <c r="M140" s="5">
        <v>162158259</v>
      </c>
      <c r="N140" s="5">
        <v>163912898</v>
      </c>
      <c r="O140" s="5">
        <v>165795501</v>
      </c>
      <c r="P140" s="5">
        <v>161800993</v>
      </c>
      <c r="Q140" s="5">
        <v>143386791</v>
      </c>
      <c r="R140" s="5">
        <v>132011938</v>
      </c>
      <c r="S140" s="5">
        <v>110212509</v>
      </c>
      <c r="T140" s="5">
        <v>85393619</v>
      </c>
      <c r="U140" s="5">
        <v>62398601</v>
      </c>
      <c r="V140" s="5">
        <v>86593344</v>
      </c>
      <c r="W140" s="5">
        <v>-198468</v>
      </c>
      <c r="X140" s="5">
        <v>-50421</v>
      </c>
      <c r="Y140" s="5">
        <v>798731000</v>
      </c>
      <c r="Z140" s="5">
        <v>1448037386</v>
      </c>
    </row>
    <row r="141" spans="3:26" ht="15.5" x14ac:dyDescent="0.35">
      <c r="C141" t="s">
        <v>155</v>
      </c>
      <c r="D141" s="5">
        <v>121483646</v>
      </c>
      <c r="E141" s="5">
        <v>115174720</v>
      </c>
      <c r="F141" s="5">
        <v>112066580</v>
      </c>
      <c r="G141" s="5">
        <v>108314061</v>
      </c>
      <c r="I141" s="5">
        <v>115174720</v>
      </c>
      <c r="J141" s="5">
        <v>98583336</v>
      </c>
      <c r="K141" s="5">
        <v>90109506</v>
      </c>
      <c r="L141" s="5">
        <v>79434396</v>
      </c>
      <c r="M141" s="5">
        <v>73776032</v>
      </c>
      <c r="N141" s="5">
        <v>62448982</v>
      </c>
      <c r="O141" s="5">
        <v>53695464</v>
      </c>
      <c r="P141" s="5">
        <v>49992277</v>
      </c>
      <c r="Q141" s="5">
        <v>45900439</v>
      </c>
      <c r="R141" s="5">
        <v>48641847</v>
      </c>
      <c r="S141" s="5">
        <v>45653304</v>
      </c>
      <c r="T141" s="5">
        <v>38492596</v>
      </c>
      <c r="U141" s="5">
        <v>35612309</v>
      </c>
      <c r="V141" s="5">
        <v>37744534</v>
      </c>
    </row>
    <row r="142" spans="3:26" ht="15.5" x14ac:dyDescent="0.35">
      <c r="C142" t="s">
        <v>9</v>
      </c>
      <c r="D142" s="5">
        <v>726277719</v>
      </c>
      <c r="E142" s="5">
        <v>454528950</v>
      </c>
      <c r="F142" s="5">
        <v>441598851</v>
      </c>
      <c r="G142" s="5">
        <v>431712481</v>
      </c>
      <c r="I142" s="5">
        <v>454528950</v>
      </c>
      <c r="J142" s="5">
        <v>402484707</v>
      </c>
      <c r="K142" s="5">
        <v>382959320</v>
      </c>
      <c r="L142" s="5">
        <v>380953535</v>
      </c>
      <c r="M142" s="5">
        <v>398738508</v>
      </c>
      <c r="N142" s="5">
        <v>373853421</v>
      </c>
      <c r="O142" s="5">
        <v>353769837</v>
      </c>
      <c r="P142" s="5">
        <v>369864743</v>
      </c>
      <c r="Q142" s="5">
        <v>350024364</v>
      </c>
      <c r="R142" s="5">
        <v>342085869</v>
      </c>
      <c r="S142" s="5">
        <v>317288267</v>
      </c>
      <c r="T142" s="5">
        <v>285252745</v>
      </c>
      <c r="U142" s="5">
        <v>259387919</v>
      </c>
      <c r="V142" s="5">
        <v>285717063</v>
      </c>
      <c r="W142" s="5">
        <v>285992</v>
      </c>
      <c r="X142" s="5">
        <v>438188</v>
      </c>
      <c r="Y142" s="5">
        <v>5191815000</v>
      </c>
      <c r="Z142" s="5">
        <v>5841121615</v>
      </c>
    </row>
    <row r="143" spans="3:26" ht="15.5" x14ac:dyDescent="0.35">
      <c r="C143" t="s">
        <v>156</v>
      </c>
      <c r="D143" s="5">
        <v>983901113</v>
      </c>
      <c r="E143" s="5">
        <v>821569579</v>
      </c>
      <c r="F143" s="5">
        <v>854171649</v>
      </c>
      <c r="G143" s="5">
        <v>853717643</v>
      </c>
      <c r="I143" s="5">
        <v>821569579</v>
      </c>
      <c r="J143" s="5">
        <v>866711065</v>
      </c>
      <c r="K143" s="5">
        <v>858524541</v>
      </c>
      <c r="L143" s="5">
        <v>808230079</v>
      </c>
      <c r="M143" s="5">
        <v>840843840</v>
      </c>
      <c r="N143" s="5">
        <v>960313801</v>
      </c>
      <c r="O143" s="5">
        <v>991158564</v>
      </c>
      <c r="P143" s="5">
        <v>916355026</v>
      </c>
      <c r="Q143" s="5">
        <v>921249943</v>
      </c>
      <c r="R143" s="5">
        <v>852939392</v>
      </c>
      <c r="S143" s="5">
        <v>829436593</v>
      </c>
      <c r="T143" s="5">
        <v>856714899</v>
      </c>
      <c r="U143" s="5">
        <v>805477334</v>
      </c>
      <c r="V143" s="5">
        <v>574410537</v>
      </c>
      <c r="W143" s="5">
        <v>1132984</v>
      </c>
      <c r="X143" s="5">
        <v>1405254</v>
      </c>
      <c r="Y143" s="5">
        <v>14445917000</v>
      </c>
      <c r="Z143" s="5">
        <v>13600083698</v>
      </c>
    </row>
    <row r="144" spans="3:26" ht="15.5" x14ac:dyDescent="0.35">
      <c r="C144" t="s">
        <v>157</v>
      </c>
      <c r="D144" s="5">
        <v>26460000000</v>
      </c>
      <c r="E144" s="5">
        <v>26460000000</v>
      </c>
      <c r="F144" s="5">
        <v>26460000000</v>
      </c>
      <c r="G144" s="5">
        <v>26460000000</v>
      </c>
      <c r="I144" s="5">
        <v>26460000000</v>
      </c>
      <c r="J144" s="5">
        <v>26460000000</v>
      </c>
      <c r="K144" s="5">
        <v>26460000000</v>
      </c>
      <c r="L144" s="5">
        <v>26460000000</v>
      </c>
      <c r="M144" s="5">
        <v>26460000000</v>
      </c>
      <c r="N144" s="5">
        <v>26460000000</v>
      </c>
      <c r="O144" s="5">
        <v>26460000000</v>
      </c>
      <c r="P144" s="5">
        <v>26460000000</v>
      </c>
      <c r="Q144" s="5">
        <v>26460000000</v>
      </c>
      <c r="R144" s="5">
        <v>26460000000</v>
      </c>
      <c r="S144" s="5">
        <v>5292000000</v>
      </c>
      <c r="T144" s="5">
        <v>5292000000</v>
      </c>
      <c r="U144" s="5">
        <v>756000000</v>
      </c>
      <c r="V144" s="5">
        <v>756000000</v>
      </c>
      <c r="W144" s="5">
        <v>30000000</v>
      </c>
      <c r="X144" s="5">
        <v>30000000</v>
      </c>
      <c r="Y144" s="5">
        <v>30000000</v>
      </c>
      <c r="Z144" s="5">
        <v>30000000</v>
      </c>
    </row>
    <row r="146" spans="2:26" ht="15.5" x14ac:dyDescent="0.35">
      <c r="B146" t="s">
        <v>158</v>
      </c>
      <c r="C146" t="s">
        <v>159</v>
      </c>
      <c r="D146" s="5">
        <v>55925382</v>
      </c>
      <c r="E146" s="5">
        <v>-13266689</v>
      </c>
      <c r="F146" s="5">
        <v>70027608</v>
      </c>
      <c r="G146" s="5">
        <v>21015861</v>
      </c>
      <c r="I146" s="5">
        <v>115566449</v>
      </c>
      <c r="J146" s="5">
        <v>89640112</v>
      </c>
      <c r="K146" s="5">
        <v>57429172</v>
      </c>
      <c r="L146" s="5">
        <v>3105552</v>
      </c>
      <c r="M146" s="5">
        <v>117412977</v>
      </c>
      <c r="N146" s="5">
        <v>79488057</v>
      </c>
      <c r="O146" s="5">
        <v>45458328</v>
      </c>
      <c r="P146" s="5">
        <v>110641164</v>
      </c>
      <c r="Q146" s="5">
        <v>48492367</v>
      </c>
      <c r="R146" s="5">
        <v>92227328</v>
      </c>
      <c r="S146" s="5">
        <v>114089227</v>
      </c>
      <c r="T146" s="5">
        <v>107542890</v>
      </c>
      <c r="U146" s="5">
        <v>-10005436</v>
      </c>
      <c r="V146" s="5">
        <v>44573787</v>
      </c>
      <c r="W146" s="5">
        <v>4350924899</v>
      </c>
      <c r="X146" s="5">
        <v>-134995673</v>
      </c>
      <c r="Y146" s="5">
        <v>-492792876</v>
      </c>
      <c r="Z146" s="5">
        <v>-111754196</v>
      </c>
    </row>
    <row r="147" spans="2:26" ht="15.5" x14ac:dyDescent="0.35">
      <c r="C147" t="s">
        <v>344</v>
      </c>
      <c r="D147" s="5">
        <v>70873052</v>
      </c>
      <c r="E147" s="5">
        <v>67259809</v>
      </c>
      <c r="F147" s="5">
        <v>81569778</v>
      </c>
      <c r="G147" s="5">
        <v>73363801</v>
      </c>
      <c r="I147" s="5">
        <v>288827505</v>
      </c>
      <c r="J147" s="5">
        <v>235928985</v>
      </c>
      <c r="K147" s="5">
        <v>170145810</v>
      </c>
      <c r="L147" s="5">
        <v>100271666</v>
      </c>
      <c r="M147" s="5">
        <v>237147146</v>
      </c>
      <c r="N147" s="5">
        <v>247717740</v>
      </c>
      <c r="O147" s="5">
        <v>244909268</v>
      </c>
      <c r="P147" s="5">
        <v>224050652</v>
      </c>
      <c r="Q147" s="5">
        <v>220350944</v>
      </c>
      <c r="R147" s="5">
        <v>232734541</v>
      </c>
      <c r="S147" s="5">
        <v>291254598</v>
      </c>
      <c r="T147" s="5">
        <v>280174006</v>
      </c>
      <c r="U147" s="5">
        <v>113346831</v>
      </c>
      <c r="V147" s="5">
        <v>169414644</v>
      </c>
      <c r="W147" s="5">
        <v>20690838869</v>
      </c>
      <c r="X147" s="5">
        <v>13728276829</v>
      </c>
      <c r="Y147" s="5">
        <v>12162185239</v>
      </c>
      <c r="Z147" s="5">
        <v>17484623791</v>
      </c>
    </row>
    <row r="148" spans="2:26" ht="15.5" x14ac:dyDescent="0.35">
      <c r="C148" t="s">
        <v>1983</v>
      </c>
      <c r="D148" s="5">
        <v>-13510932</v>
      </c>
      <c r="E148" s="5">
        <v>-78539569</v>
      </c>
      <c r="F148" s="5">
        <v>5460025</v>
      </c>
      <c r="G148" s="5">
        <v>-42480880</v>
      </c>
      <c r="I148" s="5">
        <v>-142530238</v>
      </c>
      <c r="J148" s="5">
        <v>-131098524</v>
      </c>
      <c r="K148" s="5">
        <v>-103965216</v>
      </c>
      <c r="L148" s="5">
        <v>-92451117</v>
      </c>
      <c r="M148" s="5">
        <v>-116292026</v>
      </c>
      <c r="O148" s="5">
        <v>-185470142</v>
      </c>
      <c r="P148" s="5">
        <v>-95998733</v>
      </c>
      <c r="Q148" s="5">
        <v>-136375675</v>
      </c>
      <c r="R148" s="5">
        <v>-124533077</v>
      </c>
      <c r="S148" s="5">
        <v>-165994586</v>
      </c>
      <c r="T148" s="5">
        <v>-168123820</v>
      </c>
      <c r="U148" s="5">
        <v>-113154369</v>
      </c>
      <c r="V148" s="5">
        <v>-113190810</v>
      </c>
      <c r="W148" s="5">
        <v>-16304300890</v>
      </c>
      <c r="X148" s="5">
        <v>-11208390078</v>
      </c>
      <c r="Y148" s="5">
        <v>-10197465500</v>
      </c>
      <c r="Z148" s="5">
        <v>-14849554648</v>
      </c>
    </row>
    <row r="149" spans="2:26" ht="15.5" x14ac:dyDescent="0.35">
      <c r="C149" t="s">
        <v>1984</v>
      </c>
      <c r="N149" s="5">
        <v>-4149219</v>
      </c>
    </row>
    <row r="150" spans="2:26" ht="15.5" x14ac:dyDescent="0.35">
      <c r="C150" t="s">
        <v>691</v>
      </c>
      <c r="N150" s="5">
        <v>-29276395</v>
      </c>
    </row>
    <row r="151" spans="2:26" ht="15.5" x14ac:dyDescent="0.35">
      <c r="C151" t="s">
        <v>452</v>
      </c>
      <c r="N151" s="5">
        <v>-49197364</v>
      </c>
    </row>
    <row r="152" spans="2:26" ht="15.5" x14ac:dyDescent="0.35">
      <c r="C152" t="s">
        <v>577</v>
      </c>
      <c r="N152" s="5">
        <v>-74195080</v>
      </c>
    </row>
    <row r="153" spans="2:26" ht="15.5" x14ac:dyDescent="0.35">
      <c r="C153" t="s">
        <v>505</v>
      </c>
    </row>
    <row r="154" spans="2:26" ht="15.5" x14ac:dyDescent="0.35">
      <c r="C154" t="s">
        <v>1778</v>
      </c>
      <c r="X154" s="5">
        <v>87655751</v>
      </c>
      <c r="Y154" s="5">
        <v>182829852</v>
      </c>
      <c r="Z154" s="5">
        <v>7052517</v>
      </c>
    </row>
    <row r="155" spans="2:26" ht="15.5" x14ac:dyDescent="0.35">
      <c r="C155" t="s">
        <v>1985</v>
      </c>
      <c r="X155" s="5">
        <v>-1912748463</v>
      </c>
      <c r="Y155" s="5">
        <v>-1844296619</v>
      </c>
      <c r="Z155" s="5">
        <v>-1952415279</v>
      </c>
    </row>
    <row r="156" spans="2:26" ht="15.5" x14ac:dyDescent="0.35">
      <c r="C156" t="s">
        <v>1986</v>
      </c>
    </row>
    <row r="157" spans="2:26" ht="15.5" x14ac:dyDescent="0.35">
      <c r="C157" t="s">
        <v>831</v>
      </c>
      <c r="X157" s="5">
        <v>-829789712</v>
      </c>
      <c r="Y157" s="5">
        <v>-796045848</v>
      </c>
      <c r="Z157" s="5">
        <v>-801460577</v>
      </c>
    </row>
    <row r="158" spans="2:26" ht="15.5" x14ac:dyDescent="0.35">
      <c r="C158" t="s">
        <v>429</v>
      </c>
      <c r="D158" s="5">
        <v>-1448372</v>
      </c>
      <c r="E158" s="5">
        <v>-2018679</v>
      </c>
      <c r="F158" s="5">
        <v>-17013669</v>
      </c>
      <c r="G158" s="5">
        <v>-9877995</v>
      </c>
      <c r="I158" s="5">
        <v>-30794820</v>
      </c>
      <c r="J158" s="5">
        <v>-15231196</v>
      </c>
      <c r="K158" s="5">
        <v>-8791177</v>
      </c>
      <c r="L158" s="5">
        <v>-4870314</v>
      </c>
      <c r="M158" s="5">
        <v>-3456046</v>
      </c>
      <c r="N158" s="5">
        <v>-11467692</v>
      </c>
      <c r="O158" s="5">
        <v>-14321839</v>
      </c>
      <c r="P158" s="5">
        <v>-18003136</v>
      </c>
      <c r="Q158" s="5">
        <v>-35777790</v>
      </c>
      <c r="R158" s="5">
        <v>-16006019</v>
      </c>
      <c r="S158" s="5">
        <v>-11212969</v>
      </c>
      <c r="T158" s="5">
        <v>-4583234</v>
      </c>
      <c r="U158" s="5">
        <v>-10244749</v>
      </c>
      <c r="V158" s="5">
        <v>-11705622</v>
      </c>
      <c r="W158" s="5">
        <v>-35613080</v>
      </c>
    </row>
    <row r="159" spans="2:26" ht="15.5" x14ac:dyDescent="0.35">
      <c r="C159" t="s">
        <v>171</v>
      </c>
      <c r="D159" s="5">
        <v>11634</v>
      </c>
      <c r="E159" s="5">
        <v>31750</v>
      </c>
      <c r="F159" s="5">
        <v>11474</v>
      </c>
      <c r="G159" s="5">
        <v>10935</v>
      </c>
      <c r="I159" s="5">
        <v>64002</v>
      </c>
      <c r="J159" s="5">
        <v>40847</v>
      </c>
      <c r="K159" s="5">
        <v>39755</v>
      </c>
      <c r="L159" s="5">
        <v>155317</v>
      </c>
      <c r="M159" s="5">
        <v>13903</v>
      </c>
      <c r="N159" s="5">
        <v>56067</v>
      </c>
      <c r="O159" s="5">
        <v>341041</v>
      </c>
      <c r="P159" s="5">
        <v>592381</v>
      </c>
      <c r="Q159" s="5">
        <v>294888</v>
      </c>
      <c r="R159" s="5">
        <v>31883</v>
      </c>
      <c r="S159" s="5">
        <v>42184</v>
      </c>
      <c r="T159" s="5">
        <v>75938</v>
      </c>
      <c r="U159" s="5">
        <v>46851</v>
      </c>
      <c r="V159" s="5">
        <v>55575</v>
      </c>
    </row>
    <row r="160" spans="2:26" ht="15.5" x14ac:dyDescent="0.35">
      <c r="C160" t="s">
        <v>165</v>
      </c>
      <c r="D160" s="5">
        <v>-149467070</v>
      </c>
      <c r="E160" s="5">
        <v>-35414236</v>
      </c>
      <c r="F160" s="5">
        <v>-20202074</v>
      </c>
      <c r="G160" s="5">
        <v>-10191357</v>
      </c>
      <c r="I160" s="5">
        <v>-88868535</v>
      </c>
      <c r="J160" s="5">
        <v>-24489258</v>
      </c>
      <c r="K160" s="5">
        <v>15402892</v>
      </c>
      <c r="L160" s="5">
        <v>10488017</v>
      </c>
      <c r="M160" s="5">
        <v>-182843882</v>
      </c>
      <c r="N160" s="5">
        <v>-66779771</v>
      </c>
      <c r="O160" s="5">
        <v>7682991</v>
      </c>
      <c r="P160" s="5">
        <v>-58463918</v>
      </c>
      <c r="Q160" s="5">
        <v>42725226</v>
      </c>
      <c r="R160" s="5">
        <v>-43189972</v>
      </c>
      <c r="S160" s="5">
        <v>-90334149</v>
      </c>
      <c r="T160" s="5">
        <v>-34240126</v>
      </c>
      <c r="U160" s="5">
        <v>205986452</v>
      </c>
      <c r="V160" s="5">
        <v>183747987</v>
      </c>
      <c r="W160" s="5">
        <v>-447858776</v>
      </c>
    </row>
    <row r="161" spans="3:26" ht="15.5" x14ac:dyDescent="0.35">
      <c r="C161" t="s">
        <v>166</v>
      </c>
      <c r="D161" s="5">
        <v>481894319</v>
      </c>
      <c r="E161" s="5">
        <v>16749015</v>
      </c>
      <c r="F161" s="5">
        <v>-30576893</v>
      </c>
      <c r="G161" s="5">
        <v>-862760</v>
      </c>
      <c r="I161" s="5">
        <v>-28241725</v>
      </c>
      <c r="J161" s="5">
        <v>-44441825</v>
      </c>
      <c r="K161" s="5">
        <v>-71410280</v>
      </c>
      <c r="L161" s="5">
        <v>-13707962</v>
      </c>
      <c r="M161" s="5">
        <v>64490809</v>
      </c>
      <c r="N161" s="5">
        <v>-11703368</v>
      </c>
      <c r="O161" s="5">
        <v>-61449371</v>
      </c>
      <c r="P161" s="5">
        <v>-68887749</v>
      </c>
      <c r="Q161" s="5">
        <v>-72687777</v>
      </c>
      <c r="R161" s="5">
        <v>-42161069</v>
      </c>
      <c r="S161" s="5">
        <v>-28792837</v>
      </c>
      <c r="T161" s="5">
        <v>-88797691</v>
      </c>
      <c r="U161" s="5">
        <v>-177800987</v>
      </c>
      <c r="V161" s="5">
        <v>-220296361</v>
      </c>
      <c r="W161" s="5">
        <v>866971252</v>
      </c>
      <c r="X161" s="5">
        <v>81580000</v>
      </c>
      <c r="Y161" s="5">
        <v>459631500</v>
      </c>
      <c r="Z161" s="5">
        <v>-116891840</v>
      </c>
    </row>
    <row r="162" spans="3:26" ht="15.5" x14ac:dyDescent="0.35">
      <c r="C162" t="s">
        <v>1987</v>
      </c>
      <c r="V162" s="5">
        <v>-134158985</v>
      </c>
    </row>
    <row r="163" spans="3:26" ht="15.5" x14ac:dyDescent="0.35">
      <c r="C163" t="s">
        <v>1988</v>
      </c>
      <c r="U163" s="5">
        <v>-23887851</v>
      </c>
      <c r="V163" s="5">
        <v>-6812000</v>
      </c>
    </row>
    <row r="164" spans="3:26" ht="15.5" x14ac:dyDescent="0.35">
      <c r="C164" t="s">
        <v>363</v>
      </c>
      <c r="E164" s="5">
        <v>28197396</v>
      </c>
      <c r="F164" s="5">
        <v>-28197396</v>
      </c>
      <c r="G164" s="5">
        <v>4634428</v>
      </c>
    </row>
    <row r="165" spans="3:26" ht="15.5" x14ac:dyDescent="0.35">
      <c r="C165" t="s">
        <v>361</v>
      </c>
    </row>
    <row r="166" spans="3:26" ht="15.5" x14ac:dyDescent="0.35">
      <c r="C166" t="s">
        <v>187</v>
      </c>
      <c r="F166" s="5">
        <v>4447895</v>
      </c>
      <c r="G166" s="5">
        <v>5684863</v>
      </c>
      <c r="Q166" s="5">
        <v>-257515993</v>
      </c>
      <c r="R166" s="5">
        <v>-275947429</v>
      </c>
      <c r="S166" s="5">
        <v>-58064470</v>
      </c>
      <c r="T166" s="5">
        <v>-4062068</v>
      </c>
      <c r="V166" s="5">
        <v>-55139</v>
      </c>
      <c r="W166" s="5">
        <v>-1978029035</v>
      </c>
    </row>
    <row r="167" spans="3:26" ht="15.5" x14ac:dyDescent="0.35">
      <c r="C167" t="s">
        <v>1989</v>
      </c>
      <c r="E167" s="5">
        <v>2649634</v>
      </c>
      <c r="F167" s="5">
        <v>-2649634</v>
      </c>
    </row>
    <row r="168" spans="3:26" ht="15.5" x14ac:dyDescent="0.35">
      <c r="C168" t="s">
        <v>172</v>
      </c>
      <c r="N168" s="5">
        <v>-3704101</v>
      </c>
      <c r="U168" s="5">
        <v>-1003784</v>
      </c>
      <c r="V168" s="5">
        <v>-1239947</v>
      </c>
    </row>
    <row r="169" spans="3:26" ht="15.5" x14ac:dyDescent="0.35">
      <c r="C169" t="s">
        <v>170</v>
      </c>
      <c r="E169" s="5">
        <v>-1555227</v>
      </c>
      <c r="F169" s="5">
        <v>2429441</v>
      </c>
      <c r="G169" s="5">
        <v>149404</v>
      </c>
      <c r="I169" s="5">
        <v>1023618</v>
      </c>
      <c r="J169" s="5">
        <v>143521</v>
      </c>
      <c r="K169" s="5">
        <v>11895378</v>
      </c>
      <c r="L169" s="5">
        <v>818728</v>
      </c>
      <c r="M169" s="5">
        <v>1262770</v>
      </c>
      <c r="N169" s="5">
        <v>1280510</v>
      </c>
      <c r="O169" s="5">
        <v>662623</v>
      </c>
      <c r="Q169" s="5">
        <v>274941</v>
      </c>
      <c r="R169" s="5">
        <v>240022</v>
      </c>
      <c r="S169" s="5">
        <v>1752</v>
      </c>
      <c r="T169" s="5">
        <v>23453</v>
      </c>
      <c r="U169" s="5">
        <v>497972</v>
      </c>
      <c r="V169" s="5">
        <v>184113</v>
      </c>
      <c r="W169" s="5">
        <v>60650000</v>
      </c>
    </row>
    <row r="170" spans="3:26" ht="15.5" x14ac:dyDescent="0.35">
      <c r="C170" t="s">
        <v>1322</v>
      </c>
      <c r="Q170" s="5">
        <v>2399477</v>
      </c>
    </row>
    <row r="171" spans="3:26" ht="15.5" x14ac:dyDescent="0.35">
      <c r="C171" t="s">
        <v>1990</v>
      </c>
    </row>
    <row r="172" spans="3:26" ht="15.5" x14ac:dyDescent="0.35">
      <c r="C172" t="s">
        <v>563</v>
      </c>
      <c r="Q172" s="5">
        <v>-1772214</v>
      </c>
    </row>
    <row r="173" spans="3:26" ht="15.5" x14ac:dyDescent="0.35">
      <c r="C173" t="s">
        <v>1991</v>
      </c>
      <c r="T173" s="5">
        <v>-20138</v>
      </c>
    </row>
    <row r="174" spans="3:26" ht="15.5" x14ac:dyDescent="0.35">
      <c r="C174" t="s">
        <v>1992</v>
      </c>
      <c r="D174" s="5">
        <v>485356803</v>
      </c>
      <c r="W174" s="5">
        <v>890951152</v>
      </c>
    </row>
    <row r="175" spans="3:26" ht="15.5" x14ac:dyDescent="0.35">
      <c r="C175" t="s">
        <v>168</v>
      </c>
      <c r="D175" s="5">
        <v>-5529205</v>
      </c>
      <c r="E175" s="5">
        <v>-1366513</v>
      </c>
      <c r="F175" s="5">
        <v>-1969410</v>
      </c>
      <c r="G175" s="5">
        <v>-3363947</v>
      </c>
      <c r="I175" s="5">
        <v>-11101511</v>
      </c>
      <c r="J175" s="5">
        <v>-21714419</v>
      </c>
      <c r="K175" s="5">
        <v>-60105301</v>
      </c>
      <c r="L175" s="5">
        <v>-29364643</v>
      </c>
      <c r="M175" s="5">
        <v>-39041975</v>
      </c>
      <c r="N175" s="5">
        <v>-24096442</v>
      </c>
      <c r="O175" s="5">
        <v>-18602124</v>
      </c>
      <c r="P175" s="5">
        <v>-29848802</v>
      </c>
      <c r="Q175" s="5">
        <v>-35124786</v>
      </c>
      <c r="R175" s="5">
        <v>-6773761</v>
      </c>
      <c r="S175" s="5">
        <v>-5196695</v>
      </c>
      <c r="T175" s="5">
        <v>-46727397</v>
      </c>
      <c r="U175" s="5">
        <v>-69027386</v>
      </c>
      <c r="V175" s="5">
        <v>-10332204</v>
      </c>
      <c r="W175" s="5">
        <v>-84629900</v>
      </c>
      <c r="X175" s="5">
        <v>81580000</v>
      </c>
      <c r="Y175" s="5">
        <v>459631500</v>
      </c>
      <c r="Z175" s="5">
        <v>-116891840</v>
      </c>
    </row>
    <row r="176" spans="3:26" ht="15.5" x14ac:dyDescent="0.35">
      <c r="C176" t="s">
        <v>1993</v>
      </c>
      <c r="D176" s="5">
        <v>-18847</v>
      </c>
      <c r="E176" s="5">
        <v>-12200518</v>
      </c>
      <c r="F176" s="5">
        <v>2649634</v>
      </c>
      <c r="G176" s="5">
        <v>-778165</v>
      </c>
      <c r="I176" s="5">
        <v>-12200518</v>
      </c>
      <c r="J176" s="5">
        <v>-6431940</v>
      </c>
      <c r="K176" s="5">
        <v>-6375535</v>
      </c>
      <c r="L176" s="5">
        <v>-5224065</v>
      </c>
      <c r="M176" s="5">
        <v>-8285913</v>
      </c>
      <c r="N176" s="5">
        <v>-541462</v>
      </c>
      <c r="O176" s="5">
        <v>-10424223</v>
      </c>
      <c r="P176" s="5">
        <v>-6447003</v>
      </c>
      <c r="Q176" s="5">
        <v>-11506069</v>
      </c>
      <c r="R176" s="5">
        <v>-11402278</v>
      </c>
      <c r="S176" s="5">
        <v>-2517000</v>
      </c>
      <c r="T176" s="5">
        <v>-14267258</v>
      </c>
      <c r="U176" s="5">
        <v>-62336930</v>
      </c>
      <c r="V176" s="5">
        <v>-28918230</v>
      </c>
    </row>
    <row r="177" spans="3:23" ht="15.5" x14ac:dyDescent="0.35">
      <c r="C177" t="s">
        <v>931</v>
      </c>
      <c r="E177" s="5">
        <v>-637017</v>
      </c>
      <c r="F177" s="5">
        <v>-1263867</v>
      </c>
      <c r="G177" s="5">
        <v>-3080141</v>
      </c>
      <c r="I177" s="5">
        <v>-7624574</v>
      </c>
      <c r="J177" s="5">
        <v>-12730060</v>
      </c>
      <c r="K177" s="5">
        <v>-16824822</v>
      </c>
      <c r="L177" s="5">
        <v>-11569919</v>
      </c>
      <c r="M177" s="5">
        <v>-16018079</v>
      </c>
      <c r="N177" s="5">
        <v>-22563768</v>
      </c>
      <c r="O177" s="5">
        <v>-29553288</v>
      </c>
      <c r="P177" s="5">
        <v>-36864836</v>
      </c>
      <c r="Q177" s="5">
        <v>-30742049</v>
      </c>
      <c r="R177" s="5">
        <v>-21528989</v>
      </c>
      <c r="S177" s="5">
        <v>-23340157</v>
      </c>
      <c r="T177" s="5">
        <v>-22403997</v>
      </c>
      <c r="U177" s="5">
        <v>-20821221</v>
      </c>
      <c r="V177" s="5">
        <v>-37445108</v>
      </c>
    </row>
    <row r="178" spans="3:23" ht="15.5" x14ac:dyDescent="0.35">
      <c r="C178" t="s">
        <v>183</v>
      </c>
      <c r="T178" s="5">
        <v>1000</v>
      </c>
      <c r="U178" s="5">
        <v>103</v>
      </c>
    </row>
    <row r="179" spans="3:23" ht="15.5" x14ac:dyDescent="0.35">
      <c r="C179" t="s">
        <v>1994</v>
      </c>
      <c r="M179" s="5">
        <v>5593530</v>
      </c>
      <c r="N179" s="5">
        <v>-1844258</v>
      </c>
      <c r="O179" s="5">
        <v>-3504267</v>
      </c>
      <c r="P179" s="5">
        <v>4221544</v>
      </c>
      <c r="Q179" s="5">
        <v>-1847814</v>
      </c>
      <c r="R179" s="5">
        <v>-2032294</v>
      </c>
      <c r="S179" s="5">
        <v>3908237</v>
      </c>
      <c r="T179" s="5">
        <v>-3205977</v>
      </c>
    </row>
    <row r="180" spans="3:23" ht="15.5" x14ac:dyDescent="0.35">
      <c r="C180" t="s">
        <v>1009</v>
      </c>
      <c r="Q180" s="5">
        <v>5680708</v>
      </c>
      <c r="R180" s="5">
        <v>-656557</v>
      </c>
      <c r="S180" s="5">
        <v>-329101</v>
      </c>
      <c r="T180" s="5">
        <v>-1656403</v>
      </c>
      <c r="U180" s="5">
        <v>-1694467</v>
      </c>
    </row>
    <row r="181" spans="3:23" ht="15.5" x14ac:dyDescent="0.35">
      <c r="C181" t="s">
        <v>186</v>
      </c>
      <c r="D181" s="5">
        <v>-149467070</v>
      </c>
      <c r="E181" s="5">
        <v>-35414236</v>
      </c>
      <c r="F181" s="5">
        <v>-20202074</v>
      </c>
      <c r="G181" s="5">
        <v>-10191357</v>
      </c>
      <c r="I181" s="5">
        <v>-88868535</v>
      </c>
      <c r="J181" s="5">
        <v>-24489258</v>
      </c>
      <c r="K181" s="5">
        <v>15402892</v>
      </c>
      <c r="L181" s="5">
        <v>10488017</v>
      </c>
      <c r="M181" s="5">
        <v>-182843882</v>
      </c>
      <c r="N181" s="5">
        <v>-66779771</v>
      </c>
      <c r="O181" s="5">
        <v>7682991</v>
      </c>
      <c r="P181" s="5">
        <v>-58463918</v>
      </c>
      <c r="Q181" s="5">
        <v>42725226</v>
      </c>
      <c r="R181" s="5">
        <v>-43189972</v>
      </c>
      <c r="S181" s="5">
        <v>-90334149</v>
      </c>
      <c r="T181" s="5">
        <v>-34240126</v>
      </c>
      <c r="U181" s="5">
        <v>205986452</v>
      </c>
      <c r="V181" s="5">
        <v>183747987</v>
      </c>
      <c r="W181" s="5">
        <v>-447858776</v>
      </c>
    </row>
    <row r="182" spans="3:23" ht="15.5" x14ac:dyDescent="0.35">
      <c r="C182" t="s">
        <v>1995</v>
      </c>
      <c r="E182" s="5">
        <v>12258228</v>
      </c>
      <c r="I182" s="5">
        <v>12258228</v>
      </c>
      <c r="J182" s="5">
        <v>3380972</v>
      </c>
      <c r="K182" s="5">
        <v>-10137095</v>
      </c>
      <c r="O182" s="5">
        <v>12070127</v>
      </c>
      <c r="P182" s="5">
        <v>5704829</v>
      </c>
      <c r="Q182" s="5">
        <v>277942385</v>
      </c>
      <c r="R182" s="5">
        <v>278545871</v>
      </c>
      <c r="S182" s="5">
        <v>61930963</v>
      </c>
      <c r="T182" s="5">
        <v>10834747</v>
      </c>
    </row>
    <row r="183" spans="3:23" ht="15.5" x14ac:dyDescent="0.35">
      <c r="C183" t="s">
        <v>1118</v>
      </c>
      <c r="L183" s="5">
        <v>25763236</v>
      </c>
    </row>
    <row r="184" spans="3:23" ht="15.5" x14ac:dyDescent="0.35">
      <c r="C184" t="s">
        <v>1471</v>
      </c>
      <c r="J184" s="5">
        <v>-25196850</v>
      </c>
      <c r="M184" s="5">
        <v>-21379704</v>
      </c>
      <c r="N184" s="5">
        <v>-102217747</v>
      </c>
    </row>
    <row r="185" spans="3:23" ht="15.5" x14ac:dyDescent="0.35">
      <c r="C185" t="s">
        <v>1996</v>
      </c>
      <c r="D185" s="5">
        <v>-38165988</v>
      </c>
    </row>
    <row r="186" spans="3:23" ht="15.5" x14ac:dyDescent="0.35">
      <c r="C186" t="s">
        <v>1997</v>
      </c>
      <c r="M186" s="5">
        <v>5000000</v>
      </c>
      <c r="S186" s="5">
        <v>5000000</v>
      </c>
      <c r="T186" s="5">
        <v>14342444</v>
      </c>
      <c r="U186" s="5">
        <v>74186639</v>
      </c>
      <c r="V186" s="5">
        <v>6180531</v>
      </c>
    </row>
    <row r="187" spans="3:23" ht="15.5" x14ac:dyDescent="0.35">
      <c r="C187" t="s">
        <v>189</v>
      </c>
      <c r="E187" s="5">
        <v>-10954204</v>
      </c>
      <c r="M187" s="5">
        <v>-2130659</v>
      </c>
      <c r="N187" s="5">
        <v>-44145114</v>
      </c>
    </row>
    <row r="188" spans="3:23" ht="15.5" x14ac:dyDescent="0.35">
      <c r="C188" t="s">
        <v>1998</v>
      </c>
      <c r="D188" s="5">
        <v>-38165988</v>
      </c>
      <c r="M188" s="5">
        <v>5000000</v>
      </c>
      <c r="O188" s="5">
        <v>-35339682</v>
      </c>
      <c r="P188" s="5">
        <v>-2294503</v>
      </c>
      <c r="Q188" s="5">
        <v>-6619523</v>
      </c>
      <c r="S188" s="5">
        <v>5000000</v>
      </c>
      <c r="T188" s="5">
        <v>8842444</v>
      </c>
      <c r="U188" s="5">
        <v>74186639</v>
      </c>
      <c r="V188" s="5">
        <v>6180531</v>
      </c>
    </row>
    <row r="189" spans="3:23" ht="15.5" x14ac:dyDescent="0.35">
      <c r="C189" t="s">
        <v>714</v>
      </c>
      <c r="T189" s="5">
        <v>-24798</v>
      </c>
    </row>
    <row r="190" spans="3:23" ht="15.5" x14ac:dyDescent="0.35">
      <c r="C190" t="s">
        <v>1999</v>
      </c>
    </row>
    <row r="191" spans="3:23" ht="15.5" x14ac:dyDescent="0.35">
      <c r="C191" t="s">
        <v>2000</v>
      </c>
      <c r="E191" s="5">
        <v>5064219</v>
      </c>
      <c r="F191" s="5">
        <v>-5064219</v>
      </c>
      <c r="G191" s="5">
        <v>5064219</v>
      </c>
      <c r="I191" s="5">
        <v>5064219</v>
      </c>
      <c r="J191" s="5">
        <v>5771146</v>
      </c>
      <c r="K191" s="5">
        <v>54677</v>
      </c>
      <c r="L191" s="5">
        <v>637673</v>
      </c>
      <c r="N191" s="5">
        <v>3400835</v>
      </c>
      <c r="O191" s="5">
        <v>-81556</v>
      </c>
      <c r="P191" s="5">
        <v>-86973</v>
      </c>
      <c r="Q191" s="5">
        <v>-96887</v>
      </c>
      <c r="R191" s="5">
        <v>-648312</v>
      </c>
      <c r="S191" s="5">
        <v>-101624</v>
      </c>
      <c r="T191" s="5">
        <v>-193548</v>
      </c>
      <c r="V191" s="5">
        <v>413840</v>
      </c>
      <c r="W191" s="5">
        <v>2044794000</v>
      </c>
    </row>
    <row r="192" spans="3:23" ht="15.5" x14ac:dyDescent="0.35">
      <c r="C192" t="s">
        <v>1054</v>
      </c>
      <c r="D192" s="5">
        <v>-3984</v>
      </c>
      <c r="E192" s="5">
        <v>-5636869</v>
      </c>
      <c r="F192" s="5">
        <v>4455532</v>
      </c>
      <c r="G192" s="5">
        <v>-1694003</v>
      </c>
      <c r="I192" s="5">
        <v>-1988867</v>
      </c>
      <c r="J192" s="5">
        <v>-987683</v>
      </c>
      <c r="K192" s="5">
        <v>-1211246</v>
      </c>
      <c r="L192" s="5">
        <v>-2321597</v>
      </c>
      <c r="M192" s="5">
        <v>-1976293</v>
      </c>
      <c r="U192" s="5">
        <v>-275271</v>
      </c>
      <c r="V192" s="5">
        <v>-225496</v>
      </c>
    </row>
    <row r="193" spans="3:23" ht="15.5" x14ac:dyDescent="0.35">
      <c r="C193" t="s">
        <v>188</v>
      </c>
      <c r="T193" s="5">
        <v>10660000</v>
      </c>
    </row>
    <row r="194" spans="3:23" ht="15.5" x14ac:dyDescent="0.35">
      <c r="C194" t="s">
        <v>190</v>
      </c>
      <c r="Q194" s="5">
        <v>-1200000</v>
      </c>
      <c r="R194" s="5">
        <v>-15800000</v>
      </c>
      <c r="S194" s="5">
        <v>-5000000</v>
      </c>
      <c r="T194" s="5">
        <v>-19840000</v>
      </c>
      <c r="U194" s="5">
        <v>70000000</v>
      </c>
    </row>
    <row r="195" spans="3:23" ht="15.5" x14ac:dyDescent="0.35">
      <c r="C195" t="s">
        <v>461</v>
      </c>
      <c r="D195" s="5">
        <v>-54211</v>
      </c>
      <c r="E195" s="5">
        <v>-707784</v>
      </c>
      <c r="F195" s="5">
        <v>414678</v>
      </c>
      <c r="G195" s="5">
        <v>-156592</v>
      </c>
      <c r="I195" s="5">
        <v>-480377</v>
      </c>
      <c r="J195" s="5">
        <v>-593712</v>
      </c>
      <c r="K195" s="5">
        <v>-3859361</v>
      </c>
      <c r="L195" s="5">
        <v>-5564305</v>
      </c>
      <c r="M195" s="5">
        <v>-7891014</v>
      </c>
      <c r="N195" s="5">
        <v>-9686990</v>
      </c>
      <c r="O195" s="5">
        <v>-5021035</v>
      </c>
      <c r="P195" s="5">
        <v>-6975281</v>
      </c>
      <c r="Q195" s="5">
        <v>-12806401</v>
      </c>
      <c r="R195" s="5">
        <v>-13009795</v>
      </c>
      <c r="S195" s="5">
        <v>-12583967</v>
      </c>
      <c r="T195" s="5">
        <v>-11491683</v>
      </c>
      <c r="U195" s="5">
        <v>-5273708</v>
      </c>
      <c r="V195" s="5">
        <v>-480309</v>
      </c>
      <c r="W195" s="5">
        <v>-63657080</v>
      </c>
    </row>
    <row r="196" spans="3:23" ht="15.5" x14ac:dyDescent="0.35">
      <c r="C196" t="s">
        <v>799</v>
      </c>
      <c r="D196" s="5">
        <v>-103282831</v>
      </c>
      <c r="E196" s="5">
        <v>-19704867</v>
      </c>
      <c r="F196" s="5">
        <v>2132463</v>
      </c>
      <c r="G196" s="5">
        <v>-23122746</v>
      </c>
      <c r="I196" s="5">
        <v>-46048022</v>
      </c>
      <c r="J196" s="5">
        <v>-46063797</v>
      </c>
      <c r="K196" s="5">
        <v>-56634591</v>
      </c>
      <c r="L196" s="5">
        <v>-562500</v>
      </c>
      <c r="M196" s="5">
        <v>-114029368</v>
      </c>
      <c r="N196" s="5">
        <v>-16476187</v>
      </c>
      <c r="O196" s="5">
        <v>21001201</v>
      </c>
      <c r="P196" s="5">
        <v>-42463047</v>
      </c>
      <c r="Q196" s="5">
        <v>-44959337</v>
      </c>
      <c r="R196" s="5">
        <v>-34353598</v>
      </c>
      <c r="S196" s="5">
        <v>-104019549</v>
      </c>
      <c r="T196" s="5">
        <v>-51065598</v>
      </c>
      <c r="U196" s="5">
        <v>-135637333</v>
      </c>
      <c r="V196" s="5">
        <v>-100000000</v>
      </c>
    </row>
    <row r="197" spans="3:23" ht="15.5" x14ac:dyDescent="0.35">
      <c r="C197" t="s">
        <v>152</v>
      </c>
      <c r="V197" s="5">
        <v>160852314</v>
      </c>
    </row>
    <row r="198" spans="3:23" ht="15.5" x14ac:dyDescent="0.35">
      <c r="C198" t="s">
        <v>2001</v>
      </c>
      <c r="D198" s="5">
        <v>-3490765</v>
      </c>
      <c r="E198" s="5">
        <v>-2912620</v>
      </c>
      <c r="F198" s="5">
        <v>-7370222</v>
      </c>
      <c r="G198" s="5">
        <v>-1983449</v>
      </c>
      <c r="I198" s="5">
        <v>-16347755</v>
      </c>
      <c r="J198" s="5">
        <v>-21081818</v>
      </c>
      <c r="K198" s="5">
        <v>-26056983</v>
      </c>
      <c r="L198" s="5">
        <v>-27875843</v>
      </c>
      <c r="M198" s="5">
        <v>-35529630</v>
      </c>
      <c r="N198" s="5">
        <v>-35108241</v>
      </c>
      <c r="O198" s="5">
        <v>-38505045</v>
      </c>
      <c r="P198" s="5">
        <v>-34420750</v>
      </c>
      <c r="Q198" s="5">
        <v>-27987053</v>
      </c>
      <c r="R198" s="5">
        <v>-23495391</v>
      </c>
      <c r="S198" s="5">
        <v>-25450587</v>
      </c>
      <c r="T198" s="5">
        <v>-23332404</v>
      </c>
      <c r="U198" s="5">
        <v>-28123172</v>
      </c>
      <c r="V198" s="5">
        <v>-11395978</v>
      </c>
    </row>
    <row r="199" spans="3:23" ht="15.5" x14ac:dyDescent="0.35">
      <c r="C199" t="s">
        <v>2002</v>
      </c>
      <c r="P199" s="5">
        <v>22071807</v>
      </c>
      <c r="Q199" s="5">
        <v>112079035</v>
      </c>
    </row>
    <row r="200" spans="3:23" ht="15.5" x14ac:dyDescent="0.35">
      <c r="C200" t="s">
        <v>153</v>
      </c>
    </row>
    <row r="201" spans="3:23" ht="15.5" x14ac:dyDescent="0.35">
      <c r="C201" t="s">
        <v>1119</v>
      </c>
      <c r="E201" s="5">
        <v>19143835</v>
      </c>
      <c r="I201" s="5">
        <v>19143835</v>
      </c>
      <c r="J201" s="5">
        <v>68260723</v>
      </c>
      <c r="K201" s="5">
        <v>145735786</v>
      </c>
      <c r="N201" s="5">
        <v>7500000</v>
      </c>
    </row>
    <row r="202" spans="3:23" ht="15.5" x14ac:dyDescent="0.35">
      <c r="C202" t="s">
        <v>2003</v>
      </c>
      <c r="W202" s="5">
        <v>-450966661</v>
      </c>
    </row>
    <row r="203" spans="3:23" ht="15.5" x14ac:dyDescent="0.35">
      <c r="C203" t="s">
        <v>1337</v>
      </c>
      <c r="Q203" s="5">
        <v>-5000000</v>
      </c>
      <c r="R203" s="5">
        <v>5000000</v>
      </c>
    </row>
    <row r="204" spans="3:23" ht="15.5" x14ac:dyDescent="0.35">
      <c r="C204" t="s">
        <v>192</v>
      </c>
      <c r="U204" s="5">
        <v>-28160000</v>
      </c>
    </row>
    <row r="205" spans="3:23" ht="15.5" x14ac:dyDescent="0.35">
      <c r="C205" t="s">
        <v>1634</v>
      </c>
      <c r="U205" s="5">
        <v>70000000</v>
      </c>
    </row>
    <row r="206" spans="3:23" ht="15.5" x14ac:dyDescent="0.35">
      <c r="C206" t="s">
        <v>2004</v>
      </c>
      <c r="M206" s="5">
        <v>18216966</v>
      </c>
      <c r="N206" s="5">
        <v>129953673</v>
      </c>
      <c r="O206" s="5">
        <v>53558981</v>
      </c>
    </row>
    <row r="207" spans="3:23" ht="15.5" x14ac:dyDescent="0.35">
      <c r="C207" t="s">
        <v>2005</v>
      </c>
      <c r="E207" s="5">
        <v>-31964174</v>
      </c>
      <c r="F207" s="5">
        <v>-9218201</v>
      </c>
      <c r="G207" s="5">
        <v>-3983649</v>
      </c>
      <c r="I207" s="5">
        <v>-60469796</v>
      </c>
      <c r="J207" s="5">
        <v>-7978239</v>
      </c>
      <c r="K207" s="5">
        <v>-32488295</v>
      </c>
      <c r="L207" s="5">
        <v>-66283298</v>
      </c>
      <c r="M207" s="5">
        <v>-23124180</v>
      </c>
    </row>
    <row r="208" spans="3:23" ht="15.5" x14ac:dyDescent="0.35">
      <c r="C208" t="s">
        <v>2006</v>
      </c>
      <c r="Q208" s="5">
        <v>-1200000</v>
      </c>
      <c r="R208" s="5">
        <v>-15800000</v>
      </c>
      <c r="S208" s="5">
        <v>-5000000</v>
      </c>
      <c r="T208" s="5">
        <v>-30500000</v>
      </c>
    </row>
    <row r="209" spans="2:26" ht="15.5" x14ac:dyDescent="0.35">
      <c r="C209" t="s">
        <v>215</v>
      </c>
      <c r="D209" s="5">
        <v>388352631</v>
      </c>
      <c r="E209" s="5">
        <v>-31931910</v>
      </c>
      <c r="F209" s="5">
        <v>19248641</v>
      </c>
      <c r="G209" s="5">
        <v>9961744</v>
      </c>
      <c r="I209" s="5">
        <v>-1543811</v>
      </c>
      <c r="J209" s="5">
        <v>20709029</v>
      </c>
      <c r="K209" s="5">
        <v>1421784</v>
      </c>
      <c r="L209" s="5">
        <v>-114393</v>
      </c>
      <c r="M209" s="5">
        <v>-940096</v>
      </c>
      <c r="N209" s="5">
        <v>1004918</v>
      </c>
      <c r="O209" s="5">
        <v>-8308052</v>
      </c>
      <c r="P209" s="5">
        <v>-16710503</v>
      </c>
      <c r="Q209" s="5">
        <v>18529816</v>
      </c>
      <c r="R209" s="5">
        <v>6876287</v>
      </c>
      <c r="S209" s="5">
        <v>-5037759</v>
      </c>
      <c r="T209" s="5">
        <v>-15494927</v>
      </c>
      <c r="U209" s="5">
        <v>18180029</v>
      </c>
      <c r="V209" s="5">
        <v>8025413</v>
      </c>
      <c r="W209" s="5">
        <v>4770037375</v>
      </c>
      <c r="X209" s="5">
        <v>-53415674</v>
      </c>
      <c r="Y209" s="5">
        <v>-33161376</v>
      </c>
      <c r="Z209" s="5">
        <v>-228646035</v>
      </c>
    </row>
    <row r="210" spans="2:26" ht="15.5" x14ac:dyDescent="0.35">
      <c r="C210" t="s">
        <v>216</v>
      </c>
      <c r="D210" s="5">
        <v>26443474</v>
      </c>
      <c r="G210" s="5">
        <v>5000000</v>
      </c>
      <c r="I210" s="5">
        <v>28322093</v>
      </c>
      <c r="J210" s="5">
        <v>7710365</v>
      </c>
      <c r="K210" s="5">
        <v>6252890</v>
      </c>
      <c r="L210" s="5">
        <v>6543873</v>
      </c>
      <c r="M210" s="5">
        <v>7506461</v>
      </c>
      <c r="N210" s="5">
        <v>6537225</v>
      </c>
      <c r="O210" s="5">
        <v>14739508</v>
      </c>
      <c r="P210" s="5">
        <v>31624431</v>
      </c>
      <c r="Q210" s="5">
        <v>13095312</v>
      </c>
      <c r="R210" s="5">
        <v>6202154</v>
      </c>
      <c r="S210" s="5">
        <v>11327844</v>
      </c>
      <c r="T210" s="5">
        <v>26791401</v>
      </c>
      <c r="U210" s="5">
        <v>8622284</v>
      </c>
      <c r="V210" s="5">
        <v>561891</v>
      </c>
      <c r="W210" s="5">
        <v>325186414</v>
      </c>
      <c r="X210" s="5">
        <v>378602088</v>
      </c>
      <c r="Y210" s="5">
        <v>411763464</v>
      </c>
      <c r="Z210" s="5">
        <v>640409500</v>
      </c>
    </row>
    <row r="211" spans="2:26" ht="15.5" x14ac:dyDescent="0.35">
      <c r="C211" t="s">
        <v>217</v>
      </c>
      <c r="D211" s="5">
        <v>178502</v>
      </c>
      <c r="E211" s="5">
        <v>-291453</v>
      </c>
      <c r="F211" s="5">
        <v>15694</v>
      </c>
      <c r="G211" s="5">
        <v>-14536</v>
      </c>
      <c r="I211" s="5">
        <v>-291473</v>
      </c>
      <c r="J211" s="5">
        <v>-97301</v>
      </c>
      <c r="K211" s="5">
        <v>35691</v>
      </c>
      <c r="L211" s="5">
        <v>-176590</v>
      </c>
      <c r="M211" s="5">
        <v>-22492</v>
      </c>
      <c r="N211" s="5">
        <v>-35682</v>
      </c>
      <c r="O211" s="5">
        <v>105769</v>
      </c>
      <c r="P211" s="5">
        <v>-174420</v>
      </c>
      <c r="Q211" s="5">
        <v>-697</v>
      </c>
      <c r="R211" s="5">
        <v>16871</v>
      </c>
      <c r="S211" s="5">
        <v>-87931</v>
      </c>
      <c r="T211" s="5">
        <v>31370</v>
      </c>
      <c r="U211" s="5">
        <v>-10912</v>
      </c>
      <c r="V211" s="5">
        <v>34980</v>
      </c>
    </row>
    <row r="212" spans="2:26" ht="15.5" x14ac:dyDescent="0.35">
      <c r="C212" t="s">
        <v>220</v>
      </c>
      <c r="D212" s="5">
        <v>414974607</v>
      </c>
      <c r="E212" s="5">
        <v>-32223363</v>
      </c>
      <c r="F212" s="5">
        <v>19264335</v>
      </c>
      <c r="G212" s="5">
        <v>14947208</v>
      </c>
      <c r="I212" s="5">
        <v>26486809</v>
      </c>
      <c r="J212" s="5">
        <v>28322093</v>
      </c>
      <c r="K212" s="5">
        <v>7710365</v>
      </c>
      <c r="L212" s="5">
        <v>6252890</v>
      </c>
      <c r="M212" s="5">
        <v>6543873</v>
      </c>
      <c r="N212" s="5">
        <v>7506461</v>
      </c>
      <c r="O212" s="5">
        <v>6537225</v>
      </c>
      <c r="P212" s="5">
        <v>14739508</v>
      </c>
      <c r="Q212" s="5">
        <v>31624431</v>
      </c>
      <c r="R212" s="5">
        <v>13095312</v>
      </c>
      <c r="S212" s="5">
        <v>6202154</v>
      </c>
      <c r="T212" s="5">
        <v>11327844</v>
      </c>
      <c r="U212" s="5">
        <v>26791401</v>
      </c>
      <c r="V212" s="5">
        <v>8622284</v>
      </c>
      <c r="W212" s="5">
        <v>5095223789</v>
      </c>
      <c r="X212" s="5">
        <v>325186414</v>
      </c>
      <c r="Y212" s="5">
        <v>378602088</v>
      </c>
      <c r="Z212" s="5">
        <v>411763464</v>
      </c>
    </row>
    <row r="214" spans="2:26" ht="15.5" x14ac:dyDescent="0.35">
      <c r="B214" t="s">
        <v>221</v>
      </c>
      <c r="C214" t="s">
        <v>11</v>
      </c>
      <c r="D214" s="5">
        <v>26460000000</v>
      </c>
      <c r="E214" s="5">
        <v>26460000000</v>
      </c>
      <c r="F214" s="5">
        <v>26460000000</v>
      </c>
      <c r="G214" s="5">
        <v>26460000000</v>
      </c>
      <c r="I214" s="5">
        <v>26460000000</v>
      </c>
      <c r="J214" s="5">
        <v>26460000000</v>
      </c>
      <c r="K214" s="5">
        <v>26460000000</v>
      </c>
      <c r="L214" s="5">
        <v>26460000000</v>
      </c>
      <c r="M214" s="5">
        <v>26460000000</v>
      </c>
      <c r="N214" s="5">
        <v>26460000000</v>
      </c>
      <c r="O214" s="5">
        <v>26460000000</v>
      </c>
      <c r="P214" s="5">
        <v>26460000000</v>
      </c>
      <c r="Q214" s="5">
        <v>26460000000</v>
      </c>
      <c r="R214" s="5">
        <v>26460000000</v>
      </c>
      <c r="S214" s="5">
        <v>5290000000</v>
      </c>
      <c r="T214" s="5">
        <v>5290000000</v>
      </c>
      <c r="U214" s="5">
        <v>760000000</v>
      </c>
      <c r="V214" s="5">
        <v>760000000</v>
      </c>
      <c r="W214" s="5">
        <v>30000000</v>
      </c>
      <c r="X214" s="5">
        <v>30000000</v>
      </c>
      <c r="Y214" s="5">
        <v>30000000</v>
      </c>
      <c r="Z214" s="5">
        <v>30000000</v>
      </c>
    </row>
    <row r="215" spans="2:26" ht="15.5" x14ac:dyDescent="0.35">
      <c r="C215" t="s">
        <v>222</v>
      </c>
      <c r="D215" s="6">
        <v>169.44</v>
      </c>
      <c r="E215" s="6">
        <v>6.61</v>
      </c>
      <c r="F215" s="6">
        <v>3.78</v>
      </c>
      <c r="G215" s="6">
        <v>5.14</v>
      </c>
    </row>
    <row r="216" spans="2:26" ht="15.5" x14ac:dyDescent="0.35">
      <c r="C216" t="s">
        <v>223</v>
      </c>
      <c r="D216" s="6">
        <v>2.71</v>
      </c>
      <c r="E216" s="6">
        <v>83.21</v>
      </c>
      <c r="F216" s="6">
        <v>146.83000000000001</v>
      </c>
      <c r="G216" s="6">
        <v>89.11</v>
      </c>
    </row>
    <row r="217" spans="2:26" ht="15.5" x14ac:dyDescent="0.35">
      <c r="C217" t="s">
        <v>72</v>
      </c>
      <c r="D217" s="6">
        <v>10.08</v>
      </c>
      <c r="E217" s="5">
        <v>13</v>
      </c>
      <c r="F217" s="6">
        <v>11.03</v>
      </c>
      <c r="G217" s="6">
        <v>9.98</v>
      </c>
    </row>
    <row r="218" spans="2:26" ht="15.5" x14ac:dyDescent="0.35">
      <c r="C218" t="s">
        <v>224</v>
      </c>
      <c r="E218" s="5">
        <v>549500000000</v>
      </c>
      <c r="F218" s="5">
        <v>621350000000</v>
      </c>
      <c r="G218" s="5">
        <v>696350000000</v>
      </c>
    </row>
    <row r="219" spans="2:26" ht="15.5" x14ac:dyDescent="0.35">
      <c r="C219" t="s">
        <v>225</v>
      </c>
      <c r="D219" s="6">
        <v>0.2681</v>
      </c>
      <c r="E219" s="6">
        <v>1.2699999999999999E-2</v>
      </c>
      <c r="F219" s="6">
        <v>6.9999999999999993E-3</v>
      </c>
      <c r="G219" s="6">
        <v>9.7999999999999997E-3</v>
      </c>
    </row>
    <row r="220" spans="2:26" ht="15.5" x14ac:dyDescent="0.35">
      <c r="C220" t="s">
        <v>226</v>
      </c>
      <c r="D220" s="6">
        <v>0.43609999999999999</v>
      </c>
      <c r="E220" s="6">
        <v>3.0800000000000001E-2</v>
      </c>
      <c r="F220" s="6">
        <v>1.8200000000000001E-2</v>
      </c>
      <c r="G220" s="6">
        <v>2.5899999999999999E-2</v>
      </c>
    </row>
    <row r="221" spans="2:26" ht="15.5" x14ac:dyDescent="0.35">
      <c r="C221" t="s">
        <v>227</v>
      </c>
      <c r="D221" s="6">
        <v>5.5E-2</v>
      </c>
      <c r="E221" s="6">
        <v>2.7200000000000002E-2</v>
      </c>
      <c r="F221" s="6">
        <v>4.0800000000000003E-2</v>
      </c>
      <c r="G221" s="6">
        <v>4.8499999999999995E-2</v>
      </c>
    </row>
    <row r="222" spans="2:26" ht="15.5" x14ac:dyDescent="0.35">
      <c r="C222" t="s">
        <v>228</v>
      </c>
      <c r="D222" s="6">
        <v>11.44</v>
      </c>
      <c r="E222" s="6">
        <v>5.4</v>
      </c>
      <c r="F222" s="6">
        <v>5.53</v>
      </c>
      <c r="G222" s="6">
        <v>6.68</v>
      </c>
    </row>
    <row r="223" spans="2:26" ht="15.5" x14ac:dyDescent="0.35">
      <c r="C223" t="s">
        <v>229</v>
      </c>
      <c r="D223" s="5">
        <v>12346000000000</v>
      </c>
      <c r="E223" s="5">
        <v>7600000000000</v>
      </c>
      <c r="F223" s="5">
        <v>7371000000000</v>
      </c>
      <c r="G223" s="5">
        <v>7007000000000</v>
      </c>
    </row>
    <row r="224" spans="2:26" ht="15.5" x14ac:dyDescent="0.35">
      <c r="C224" t="s">
        <v>230</v>
      </c>
      <c r="D224" s="6">
        <v>1.18</v>
      </c>
      <c r="E224" s="6">
        <v>2.56</v>
      </c>
      <c r="F224" s="6">
        <v>2.67</v>
      </c>
      <c r="G224" s="6">
        <v>2.31</v>
      </c>
    </row>
    <row r="225" spans="3:26" ht="15.5" x14ac:dyDescent="0.35">
      <c r="C225" t="s">
        <v>231</v>
      </c>
      <c r="D225" s="6">
        <v>388.54</v>
      </c>
      <c r="E225" s="6">
        <v>214.44</v>
      </c>
      <c r="F225" s="6">
        <v>207.88</v>
      </c>
      <c r="G225" s="6">
        <v>198.38</v>
      </c>
    </row>
    <row r="226" spans="3:26" ht="15.5" x14ac:dyDescent="0.35">
      <c r="C226" t="s">
        <v>232</v>
      </c>
      <c r="D226" s="6">
        <v>1.18</v>
      </c>
      <c r="E226" s="6">
        <v>2.56</v>
      </c>
      <c r="F226" s="6">
        <v>2.75</v>
      </c>
      <c r="G226" s="6">
        <v>2.38</v>
      </c>
    </row>
    <row r="227" spans="3:26" ht="15.5" x14ac:dyDescent="0.35">
      <c r="C227" t="s">
        <v>233</v>
      </c>
      <c r="D227" s="6">
        <v>388.54</v>
      </c>
      <c r="E227" s="6">
        <v>214.44</v>
      </c>
      <c r="F227" s="6">
        <v>201.54</v>
      </c>
      <c r="G227" s="6">
        <v>192.21</v>
      </c>
    </row>
    <row r="228" spans="3:26" ht="15.5" x14ac:dyDescent="0.35">
      <c r="C228" t="s">
        <v>234</v>
      </c>
      <c r="D228" s="5">
        <v>819000000000</v>
      </c>
      <c r="E228" s="5">
        <v>1086000000000</v>
      </c>
      <c r="F228" s="5">
        <v>1384000000000</v>
      </c>
      <c r="G228" s="5">
        <v>1294000000000</v>
      </c>
    </row>
    <row r="229" spans="3:26" ht="15.5" x14ac:dyDescent="0.35">
      <c r="C229" t="s">
        <v>235</v>
      </c>
      <c r="D229" s="5">
        <v>1000000000</v>
      </c>
      <c r="E229" s="5">
        <v>1000000000</v>
      </c>
      <c r="F229" s="5">
        <v>240000000000</v>
      </c>
      <c r="G229" s="5">
        <v>483000000000</v>
      </c>
    </row>
    <row r="230" spans="3:26" ht="15.5" x14ac:dyDescent="0.35">
      <c r="C230" t="s">
        <v>236</v>
      </c>
      <c r="D230" s="5">
        <v>10281000000000</v>
      </c>
      <c r="E230" s="5">
        <v>5674000000000</v>
      </c>
      <c r="F230" s="5">
        <v>5501000000000</v>
      </c>
      <c r="G230" s="5">
        <v>5249000000000</v>
      </c>
    </row>
    <row r="231" spans="3:26" ht="15.5" x14ac:dyDescent="0.35">
      <c r="C231" t="s">
        <v>23</v>
      </c>
      <c r="D231" s="5">
        <v>820000000000</v>
      </c>
      <c r="E231" s="5">
        <v>1086000000000</v>
      </c>
      <c r="F231" s="5">
        <v>1625000000000</v>
      </c>
      <c r="G231" s="5">
        <v>1777000000000</v>
      </c>
    </row>
    <row r="232" spans="3:26" ht="15.5" x14ac:dyDescent="0.35">
      <c r="C232" t="s">
        <v>20</v>
      </c>
      <c r="D232" s="5">
        <v>-6234000000000</v>
      </c>
      <c r="E232" s="5">
        <v>644000000000</v>
      </c>
      <c r="F232" s="5">
        <v>645000000000</v>
      </c>
      <c r="G232" s="5">
        <v>1137000000000</v>
      </c>
    </row>
    <row r="233" spans="3:26" ht="15.5" x14ac:dyDescent="0.35">
      <c r="C233" t="s">
        <v>237</v>
      </c>
      <c r="D233" s="5">
        <v>5643000000000</v>
      </c>
      <c r="E233" s="5">
        <v>2505000000000</v>
      </c>
      <c r="F233" s="5">
        <v>-1696000000000</v>
      </c>
      <c r="G233" s="5">
        <v>-1767000000000</v>
      </c>
    </row>
    <row r="234" spans="3:26" ht="15.5" x14ac:dyDescent="0.35">
      <c r="C234" t="s">
        <v>238</v>
      </c>
      <c r="D234" s="5">
        <v>951000000000</v>
      </c>
      <c r="E234" s="5">
        <v>-218000000000</v>
      </c>
      <c r="F234" s="5">
        <v>1196000000000</v>
      </c>
      <c r="G234" s="5">
        <v>328000000000</v>
      </c>
    </row>
    <row r="235" spans="3:26" ht="15.5" x14ac:dyDescent="0.35">
      <c r="C235" t="s">
        <v>239</v>
      </c>
      <c r="D235" s="5">
        <v>-94000000000</v>
      </c>
      <c r="E235" s="5">
        <v>-238000000000</v>
      </c>
      <c r="F235" s="5">
        <v>-17000000000</v>
      </c>
      <c r="G235" s="5">
        <v>-114000000000</v>
      </c>
    </row>
    <row r="236" spans="3:26" ht="15.5" x14ac:dyDescent="0.35">
      <c r="C236" t="s">
        <v>12</v>
      </c>
      <c r="D236" s="5">
        <v>856000000000</v>
      </c>
      <c r="E236" s="5">
        <v>-456000000000</v>
      </c>
      <c r="F236" s="5">
        <v>1179000000000</v>
      </c>
      <c r="G236" s="5">
        <v>214000000000</v>
      </c>
    </row>
    <row r="237" spans="3:26" ht="15.5" x14ac:dyDescent="0.35">
      <c r="C237" t="s">
        <v>15</v>
      </c>
      <c r="D237" s="6">
        <v>32.36</v>
      </c>
      <c r="E237" s="6">
        <v>-17.239999999999998</v>
      </c>
      <c r="F237" s="6">
        <v>44.55</v>
      </c>
      <c r="G237" s="6">
        <v>8.1</v>
      </c>
    </row>
    <row r="238" spans="3:26" ht="15.5" x14ac:dyDescent="0.35">
      <c r="C238" t="s">
        <v>57</v>
      </c>
      <c r="I238" s="6">
        <v>22.6</v>
      </c>
      <c r="J238" s="6">
        <v>5.64</v>
      </c>
      <c r="K238" s="6">
        <v>-5.81</v>
      </c>
      <c r="L238" s="6">
        <v>-12.27</v>
      </c>
      <c r="M238" s="6">
        <v>-1.59</v>
      </c>
      <c r="N238" s="6">
        <v>-3.43</v>
      </c>
      <c r="O238" s="6">
        <v>0.17</v>
      </c>
      <c r="P238" s="6">
        <v>8.24</v>
      </c>
      <c r="Q238" s="6">
        <v>7.31</v>
      </c>
      <c r="R238" s="6">
        <v>9.66</v>
      </c>
      <c r="S238" s="6">
        <v>61.28</v>
      </c>
      <c r="T238" s="6">
        <v>54.06</v>
      </c>
      <c r="U238" s="6">
        <v>-390.38</v>
      </c>
      <c r="V238" s="6">
        <v>1110.1500000000001</v>
      </c>
      <c r="W238" s="6">
        <v>-49.57</v>
      </c>
      <c r="X238" s="6">
        <v>2.94</v>
      </c>
      <c r="Y238" s="6">
        <v>-2.12</v>
      </c>
      <c r="Z238" s="6">
        <v>4.54</v>
      </c>
    </row>
    <row r="239" spans="3:26" ht="15.5" x14ac:dyDescent="0.35">
      <c r="C239" t="s">
        <v>71</v>
      </c>
      <c r="I239" s="6">
        <v>24.34</v>
      </c>
      <c r="J239" s="6">
        <v>41.49</v>
      </c>
      <c r="K239" s="6">
        <v>-15.15</v>
      </c>
      <c r="L239" s="6">
        <v>-8.7200000000000006</v>
      </c>
      <c r="M239" s="6">
        <v>-87.42</v>
      </c>
      <c r="N239" s="6">
        <v>-76.97</v>
      </c>
      <c r="O239" s="6">
        <v>1529.41</v>
      </c>
      <c r="P239" s="6">
        <v>24.51</v>
      </c>
      <c r="Q239" s="6">
        <v>24.49</v>
      </c>
      <c r="R239" s="6">
        <v>25.26</v>
      </c>
      <c r="S239" s="6">
        <v>22.36</v>
      </c>
      <c r="T239" s="6">
        <v>9.99</v>
      </c>
      <c r="U239" s="6">
        <v>-6.19</v>
      </c>
      <c r="V239" s="6">
        <v>4.51</v>
      </c>
      <c r="W239" s="6">
        <v>-38.83</v>
      </c>
      <c r="X239" s="6">
        <v>654.76</v>
      </c>
      <c r="Y239" s="6">
        <v>-379.72</v>
      </c>
      <c r="Z239" s="6">
        <v>177.31</v>
      </c>
    </row>
    <row r="240" spans="3:26" ht="15.5" x14ac:dyDescent="0.35">
      <c r="C240" t="s">
        <v>74</v>
      </c>
      <c r="I240" s="6">
        <v>3.06</v>
      </c>
      <c r="J240" s="6">
        <v>1.66</v>
      </c>
      <c r="K240" s="6">
        <v>0.9</v>
      </c>
      <c r="L240" s="6">
        <v>1.9</v>
      </c>
      <c r="M240" s="6">
        <v>1.08</v>
      </c>
      <c r="N240" s="6">
        <v>1.93</v>
      </c>
      <c r="O240" s="6">
        <v>1.99</v>
      </c>
      <c r="P240" s="6">
        <v>1.69</v>
      </c>
      <c r="Q240" s="6">
        <v>1.61</v>
      </c>
      <c r="R240" s="6">
        <v>2.06</v>
      </c>
      <c r="S240" s="6">
        <v>1.89</v>
      </c>
      <c r="T240" s="6">
        <v>0.82</v>
      </c>
      <c r="U240" s="6">
        <v>1.92</v>
      </c>
      <c r="V240" s="6">
        <v>2.2599999999999998</v>
      </c>
      <c r="W240" s="6">
        <v>3.73</v>
      </c>
      <c r="X240" s="6">
        <v>4.18</v>
      </c>
      <c r="Y240" s="6">
        <v>1.72</v>
      </c>
      <c r="Z240" s="6">
        <v>1.38</v>
      </c>
    </row>
    <row r="241" spans="3:26" ht="15.5" x14ac:dyDescent="0.35">
      <c r="C241" t="s">
        <v>240</v>
      </c>
      <c r="I241" s="5">
        <v>2574160000000</v>
      </c>
      <c r="J241" s="5">
        <v>1728610000000</v>
      </c>
      <c r="K241" s="5">
        <v>1506960000000</v>
      </c>
      <c r="L241" s="5">
        <v>644260000000</v>
      </c>
      <c r="M241" s="5">
        <v>1424440000000</v>
      </c>
      <c r="N241" s="5">
        <v>2296650000000</v>
      </c>
      <c r="O241" s="5">
        <v>1559480000000</v>
      </c>
      <c r="P241" s="5">
        <v>1502540000000</v>
      </c>
    </row>
    <row r="242" spans="3:26" ht="15.5" x14ac:dyDescent="0.35">
      <c r="C242" t="s">
        <v>241</v>
      </c>
      <c r="I242" s="6">
        <v>4.3499999999999997E-2</v>
      </c>
      <c r="J242" s="6">
        <v>1.0700000000000001E-2</v>
      </c>
      <c r="K242" s="6">
        <v>-1.1599999999999999E-2</v>
      </c>
      <c r="L242" s="6">
        <v>-2.58E-2</v>
      </c>
      <c r="M242" s="6">
        <v>-3.4999999999999996E-3</v>
      </c>
      <c r="N242" s="6">
        <v>-6.7000000000000002E-3</v>
      </c>
      <c r="O242" s="6">
        <v>2.9999999999999997E-4</v>
      </c>
      <c r="P242" s="6">
        <v>1.6399999999999998E-2</v>
      </c>
      <c r="Q242" s="6">
        <v>1.55E-2</v>
      </c>
      <c r="R242" s="6">
        <v>2.23E-2</v>
      </c>
      <c r="S242" s="6">
        <v>2.8300000000000002E-2</v>
      </c>
      <c r="T242" s="6">
        <v>2.6800000000000001E-2</v>
      </c>
      <c r="U242" s="6">
        <v>-0.03</v>
      </c>
      <c r="V242" s="6">
        <v>0.15109999999999998</v>
      </c>
      <c r="W242" s="6">
        <v>-0.14480000000000001</v>
      </c>
      <c r="X242" s="6">
        <v>6.9999999999999993E-3</v>
      </c>
      <c r="Y242" s="6">
        <v>-4.4000000000000003E-3</v>
      </c>
      <c r="Z242" s="6">
        <v>0.01</v>
      </c>
    </row>
    <row r="243" spans="3:26" ht="15.5" x14ac:dyDescent="0.35">
      <c r="C243" t="s">
        <v>242</v>
      </c>
      <c r="I243" s="6">
        <v>0.10539999999999999</v>
      </c>
      <c r="J243" s="6">
        <v>3.04E-2</v>
      </c>
      <c r="K243" s="6">
        <v>-3.4000000000000002E-2</v>
      </c>
      <c r="L243" s="6">
        <v>-6.9000000000000006E-2</v>
      </c>
      <c r="M243" s="6">
        <v>-9.1000000000000004E-3</v>
      </c>
      <c r="N243" s="6">
        <v>-2.06E-2</v>
      </c>
      <c r="O243" s="6">
        <v>1.1000000000000001E-3</v>
      </c>
      <c r="P243" s="6">
        <v>4.7E-2</v>
      </c>
      <c r="Q243" s="6">
        <v>4.6900000000000004E-2</v>
      </c>
      <c r="R243" s="6">
        <v>6.480000000000001E-2</v>
      </c>
      <c r="S243" s="6">
        <v>8.6500000000000007E-2</v>
      </c>
      <c r="T243" s="6">
        <v>9.3200000000000005E-2</v>
      </c>
      <c r="U243" s="6">
        <v>-0.1081</v>
      </c>
      <c r="V243" s="6">
        <v>0.35</v>
      </c>
      <c r="W243" s="6">
        <v>-0.57350000000000001</v>
      </c>
      <c r="X243" s="6">
        <v>2.2400000000000003E-2</v>
      </c>
      <c r="Y243" s="6">
        <v>-1.2199999999999999E-2</v>
      </c>
      <c r="Z243" s="6">
        <v>2.3300000000000001E-2</v>
      </c>
    </row>
    <row r="244" spans="3:26" ht="15.5" x14ac:dyDescent="0.35">
      <c r="C244" t="s">
        <v>243</v>
      </c>
      <c r="I244" s="6">
        <v>0.15079999999999999</v>
      </c>
      <c r="J244" s="6">
        <v>9.0800000000000006E-2</v>
      </c>
      <c r="K244" s="6">
        <v>9.1600000000000001E-2</v>
      </c>
      <c r="L244" s="6">
        <v>1.5700000000000002E-2</v>
      </c>
      <c r="M244" s="6">
        <v>7.3399999999999993E-2</v>
      </c>
      <c r="N244" s="6">
        <v>0.16339999999999999</v>
      </c>
      <c r="O244" s="6">
        <v>9.3200000000000005E-2</v>
      </c>
      <c r="P244" s="6">
        <v>9.1400000000000009E-2</v>
      </c>
      <c r="Q244" s="6">
        <v>9.1300000000000006E-2</v>
      </c>
      <c r="R244" s="6">
        <v>0.12990000000000002</v>
      </c>
      <c r="S244" s="6">
        <v>0.16289999999999999</v>
      </c>
      <c r="T244" s="6">
        <v>0.12470000000000001</v>
      </c>
      <c r="U244" s="6">
        <v>-5.1200000000000002E-2</v>
      </c>
      <c r="V244" s="6">
        <v>0.1452</v>
      </c>
      <c r="W244" s="6">
        <v>-0.1497</v>
      </c>
      <c r="X244" s="6">
        <v>6.3E-3</v>
      </c>
      <c r="Y244" s="6">
        <v>-3.8300000000000001E-2</v>
      </c>
      <c r="Z244" s="6">
        <v>2.7400000000000001E-2</v>
      </c>
    </row>
    <row r="245" spans="3:26" ht="15.5" x14ac:dyDescent="0.35">
      <c r="C245" t="s">
        <v>244</v>
      </c>
      <c r="I245" s="6">
        <v>6.08</v>
      </c>
      <c r="J245" s="6">
        <v>4.37</v>
      </c>
      <c r="K245" s="6">
        <v>3.38</v>
      </c>
      <c r="L245" s="6">
        <v>0.34</v>
      </c>
      <c r="M245" s="6">
        <v>1.36</v>
      </c>
      <c r="N245" s="6">
        <v>2.93</v>
      </c>
      <c r="O245" s="6">
        <v>1.71</v>
      </c>
      <c r="P245" s="6">
        <v>1.93</v>
      </c>
      <c r="Q245" s="6">
        <v>2.2200000000000002</v>
      </c>
      <c r="R245" s="6">
        <v>2.86</v>
      </c>
      <c r="S245" s="6">
        <v>3.58</v>
      </c>
      <c r="T245" s="6">
        <v>3.03</v>
      </c>
      <c r="U245" s="6">
        <v>-126.71</v>
      </c>
      <c r="V245" s="6">
        <v>3.48</v>
      </c>
      <c r="W245" s="6">
        <v>-2.08</v>
      </c>
    </row>
    <row r="246" spans="3:26" ht="15.5" x14ac:dyDescent="0.35">
      <c r="C246" t="s">
        <v>68</v>
      </c>
      <c r="I246" s="6">
        <v>2.56</v>
      </c>
      <c r="J246" s="6">
        <v>1.26</v>
      </c>
      <c r="K246" s="6">
        <v>0.52</v>
      </c>
      <c r="L246" s="6">
        <v>0.6</v>
      </c>
      <c r="M246" s="6">
        <v>0.79</v>
      </c>
      <c r="N246" s="6">
        <v>1.59</v>
      </c>
      <c r="O246" s="6">
        <v>1.65</v>
      </c>
      <c r="P246" s="6">
        <v>1.1499999999999999</v>
      </c>
      <c r="Q246" s="6">
        <v>1.1499999999999999</v>
      </c>
      <c r="R246" s="6">
        <v>1.64</v>
      </c>
      <c r="S246" s="6">
        <v>1.93</v>
      </c>
      <c r="T246" s="6">
        <v>0.93</v>
      </c>
      <c r="U246" s="6">
        <v>0.67</v>
      </c>
      <c r="V246" s="6">
        <v>1.58</v>
      </c>
      <c r="W246" s="6">
        <v>22.27</v>
      </c>
      <c r="X246" s="6">
        <v>14.66</v>
      </c>
      <c r="Y246" s="6">
        <v>4.6500000000000004</v>
      </c>
      <c r="Z246" s="6">
        <v>4.13</v>
      </c>
    </row>
    <row r="247" spans="3:26" ht="15.5" x14ac:dyDescent="0.35">
      <c r="C247" t="s">
        <v>65</v>
      </c>
      <c r="I247" s="6">
        <v>214.44</v>
      </c>
      <c r="J247" s="6">
        <v>185.57</v>
      </c>
      <c r="K247" s="6">
        <v>170.87</v>
      </c>
      <c r="L247" s="6">
        <v>177.68</v>
      </c>
      <c r="M247" s="6">
        <v>175.35</v>
      </c>
      <c r="N247" s="5">
        <v>166</v>
      </c>
      <c r="O247" s="6">
        <v>157.65</v>
      </c>
      <c r="P247" s="6">
        <v>175.06</v>
      </c>
      <c r="Q247" s="6">
        <v>155.72</v>
      </c>
      <c r="R247" s="6">
        <v>149.01</v>
      </c>
      <c r="S247" s="6">
        <v>708.09</v>
      </c>
      <c r="T247" s="6">
        <v>580.11</v>
      </c>
      <c r="U247" s="6">
        <v>3610.6</v>
      </c>
      <c r="V247" s="6">
        <v>3171.82</v>
      </c>
      <c r="W247" s="6">
        <v>86.45</v>
      </c>
      <c r="X247" s="6">
        <v>131.32</v>
      </c>
      <c r="Y247" s="6">
        <v>173.06</v>
      </c>
      <c r="Z247" s="6">
        <v>194.7</v>
      </c>
    </row>
    <row r="248" spans="3:26" ht="15.5" x14ac:dyDescent="0.35">
      <c r="C248" t="s">
        <v>245</v>
      </c>
      <c r="I248" s="6">
        <v>2.56</v>
      </c>
      <c r="J248" s="6">
        <v>1.3</v>
      </c>
      <c r="K248" s="6">
        <v>0.53</v>
      </c>
      <c r="L248" s="6">
        <v>0.62</v>
      </c>
      <c r="M248" s="6">
        <v>0.82</v>
      </c>
      <c r="N248" s="6">
        <v>1.76</v>
      </c>
      <c r="O248" s="6">
        <v>1.84</v>
      </c>
      <c r="P248" s="6">
        <v>1.28</v>
      </c>
      <c r="Q248" s="6">
        <v>1.28</v>
      </c>
      <c r="R248" s="6">
        <v>1.83</v>
      </c>
      <c r="S248" s="6">
        <v>2.19</v>
      </c>
      <c r="T248" s="6">
        <v>1.07</v>
      </c>
      <c r="U248" s="6">
        <v>0.78</v>
      </c>
      <c r="V248" s="6">
        <v>1.81</v>
      </c>
      <c r="W248" s="6">
        <v>22.27</v>
      </c>
      <c r="X248" s="6">
        <v>14.66</v>
      </c>
      <c r="Y248" s="6">
        <v>4.6500000000000004</v>
      </c>
      <c r="Z248" s="6">
        <v>4.13</v>
      </c>
    </row>
    <row r="249" spans="3:26" ht="15.5" x14ac:dyDescent="0.35">
      <c r="C249" t="s">
        <v>246</v>
      </c>
      <c r="I249" s="6">
        <v>214.44</v>
      </c>
      <c r="J249" s="6">
        <v>179.43</v>
      </c>
      <c r="K249" s="6">
        <v>165.01</v>
      </c>
      <c r="L249" s="6">
        <v>171.75</v>
      </c>
      <c r="M249" s="6">
        <v>169.93</v>
      </c>
      <c r="N249" s="6">
        <v>150.11000000000001</v>
      </c>
      <c r="O249" s="6">
        <v>141.1</v>
      </c>
      <c r="P249" s="6">
        <v>157.82</v>
      </c>
      <c r="Q249" s="6">
        <v>139.59</v>
      </c>
      <c r="R249" s="6">
        <v>133.01</v>
      </c>
      <c r="S249" s="6">
        <v>625.98</v>
      </c>
      <c r="T249" s="6">
        <v>506.06</v>
      </c>
      <c r="U249" s="6">
        <v>3102.38</v>
      </c>
      <c r="V249" s="6">
        <v>2768.93</v>
      </c>
      <c r="W249" s="6">
        <v>86.45</v>
      </c>
      <c r="X249" s="6">
        <v>131.32</v>
      </c>
      <c r="Y249" s="6">
        <v>173.06</v>
      </c>
      <c r="Z249" s="6">
        <v>194.7</v>
      </c>
    </row>
    <row r="250" spans="3:26" ht="15.5" x14ac:dyDescent="0.35">
      <c r="C250" t="s">
        <v>247</v>
      </c>
      <c r="I250" s="5">
        <v>1086000000000</v>
      </c>
      <c r="J250" s="5">
        <v>1189000000000</v>
      </c>
      <c r="K250" s="5">
        <v>715000000000</v>
      </c>
      <c r="L250" s="5">
        <v>2503000000000</v>
      </c>
      <c r="M250" s="5">
        <v>1650000000000</v>
      </c>
      <c r="N250" s="5">
        <v>2503000000000</v>
      </c>
      <c r="O250" s="5">
        <v>3497000000000</v>
      </c>
      <c r="P250" s="5">
        <v>1713000000000</v>
      </c>
      <c r="Q250" s="5">
        <v>1515000000000</v>
      </c>
      <c r="R250" s="5">
        <v>1252000000000</v>
      </c>
      <c r="S250" s="5">
        <v>2075000000000</v>
      </c>
      <c r="T250" s="5">
        <v>1250000000000</v>
      </c>
      <c r="U250" s="5">
        <v>555000000000</v>
      </c>
      <c r="V250" s="5">
        <v>151000000000</v>
      </c>
      <c r="W250" s="5">
        <v>1000000000</v>
      </c>
      <c r="X250" s="5">
        <v>2000000000</v>
      </c>
      <c r="Y250" s="5">
        <v>3000000000</v>
      </c>
      <c r="Z250" s="5">
        <v>2000000000</v>
      </c>
    </row>
    <row r="251" spans="3:26" ht="15.5" x14ac:dyDescent="0.35">
      <c r="C251" t="s">
        <v>248</v>
      </c>
      <c r="I251" s="5">
        <v>1000000000</v>
      </c>
      <c r="J251" s="5">
        <v>1026000000000</v>
      </c>
      <c r="K251" s="5">
        <v>2376000000000</v>
      </c>
      <c r="L251" s="5">
        <v>2025000000000</v>
      </c>
      <c r="M251" s="5">
        <v>3683000000000</v>
      </c>
      <c r="N251" s="5">
        <v>5523000000000</v>
      </c>
      <c r="O251" s="5">
        <v>3915000000000</v>
      </c>
      <c r="P251" s="5">
        <v>3954000000000</v>
      </c>
      <c r="Q251" s="5">
        <v>3988000000000</v>
      </c>
      <c r="R251" s="5">
        <v>3038000000000</v>
      </c>
      <c r="S251" s="5">
        <v>2536000000000</v>
      </c>
      <c r="T251" s="5">
        <v>3425000000000</v>
      </c>
      <c r="U251" s="5">
        <v>3880000000000</v>
      </c>
      <c r="V251" s="5">
        <v>1346000000000</v>
      </c>
      <c r="W251" s="5">
        <v>3000000000</v>
      </c>
      <c r="X251" s="5">
        <v>2000000000</v>
      </c>
      <c r="Y251" s="5">
        <v>2000000000</v>
      </c>
    </row>
    <row r="252" spans="3:26" ht="15.5" x14ac:dyDescent="0.35">
      <c r="C252" t="s">
        <v>25</v>
      </c>
      <c r="I252" s="5">
        <v>1086000000000</v>
      </c>
      <c r="J252" s="5">
        <v>2215000000000</v>
      </c>
      <c r="K252" s="5">
        <v>3092000000000</v>
      </c>
      <c r="L252" s="5">
        <v>4528000000000</v>
      </c>
      <c r="M252" s="5">
        <v>5332000000000</v>
      </c>
      <c r="N252" s="5">
        <v>8026000000000</v>
      </c>
      <c r="O252" s="5">
        <v>7411000000000</v>
      </c>
      <c r="P252" s="5">
        <v>5667000000000</v>
      </c>
      <c r="Q252" s="5">
        <v>5504000000000</v>
      </c>
      <c r="R252" s="5">
        <v>4289000000000</v>
      </c>
      <c r="S252" s="5">
        <v>4610000000000</v>
      </c>
      <c r="T252" s="5">
        <v>4675000000000</v>
      </c>
      <c r="U252" s="5">
        <v>4434000000000</v>
      </c>
      <c r="V252" s="5">
        <v>1497000000000</v>
      </c>
      <c r="W252" s="5">
        <v>4000000000</v>
      </c>
      <c r="X252" s="5">
        <v>4000000000</v>
      </c>
      <c r="Y252" s="5">
        <v>5000000000</v>
      </c>
      <c r="Z252" s="5">
        <v>2000000000</v>
      </c>
    </row>
    <row r="253" spans="3:26" ht="15.5" x14ac:dyDescent="0.35">
      <c r="C253" t="s">
        <v>22</v>
      </c>
      <c r="I253" s="5">
        <v>644000000000</v>
      </c>
      <c r="J253" s="5">
        <v>1757000000000</v>
      </c>
      <c r="K253" s="5">
        <v>2973000000000</v>
      </c>
      <c r="L253" s="5">
        <v>4431000000000</v>
      </c>
      <c r="M253" s="5">
        <v>5239000000000</v>
      </c>
      <c r="N253" s="5">
        <v>7920000000000</v>
      </c>
      <c r="O253" s="5">
        <v>7320000000000</v>
      </c>
      <c r="P253" s="5">
        <v>5454000000000</v>
      </c>
      <c r="Q253" s="5">
        <v>5075000000000</v>
      </c>
      <c r="R253" s="5">
        <v>4113000000000</v>
      </c>
      <c r="S253" s="5">
        <v>4525000000000</v>
      </c>
      <c r="T253" s="5">
        <v>4534000000000</v>
      </c>
      <c r="U253" s="5">
        <v>4108000000000</v>
      </c>
      <c r="V253" s="5">
        <v>1414000000000</v>
      </c>
      <c r="W253" s="5">
        <v>-1000000000</v>
      </c>
      <c r="X253" s="5">
        <v>4000000000</v>
      </c>
      <c r="Y253" s="5">
        <v>4000000000</v>
      </c>
      <c r="Z253" s="5">
        <v>2000000000</v>
      </c>
    </row>
    <row r="254" spans="3:26" ht="15.5" x14ac:dyDescent="0.35">
      <c r="C254" t="s">
        <v>249</v>
      </c>
      <c r="I254" s="5">
        <v>2505000000000</v>
      </c>
      <c r="J254" s="5">
        <v>-535000000000</v>
      </c>
      <c r="K254" s="5">
        <v>-1343000000000</v>
      </c>
      <c r="L254" s="5">
        <v>-1844000000000</v>
      </c>
      <c r="M254" s="5">
        <v>-1037000000000</v>
      </c>
      <c r="N254" s="5">
        <v>-1372000000000</v>
      </c>
      <c r="O254" s="5">
        <v>-1927000000000</v>
      </c>
      <c r="P254" s="5">
        <v>-722000000000</v>
      </c>
      <c r="Q254" s="5">
        <v>-537000000000</v>
      </c>
      <c r="R254" s="5">
        <v>-1242000000000</v>
      </c>
      <c r="S254" s="5">
        <v>-2274000000000</v>
      </c>
      <c r="T254" s="5">
        <v>-1369000000000</v>
      </c>
      <c r="U254" s="5">
        <v>-116000000000</v>
      </c>
      <c r="V254" s="5">
        <v>-39000000000</v>
      </c>
      <c r="W254" s="5">
        <v>4000000000</v>
      </c>
      <c r="X254" s="5">
        <v>4000000000</v>
      </c>
      <c r="Y254" s="5">
        <v>5000000000</v>
      </c>
      <c r="Z254" s="5">
        <v>4000000000</v>
      </c>
    </row>
    <row r="255" spans="3:26" ht="15.5" x14ac:dyDescent="0.35">
      <c r="C255" t="s">
        <v>250</v>
      </c>
      <c r="I255" s="5">
        <v>1932000000000</v>
      </c>
      <c r="J255" s="5">
        <v>1448000000000</v>
      </c>
      <c r="K255" s="5">
        <v>887000000000</v>
      </c>
      <c r="L255" s="5">
        <v>48000000000</v>
      </c>
      <c r="M255" s="5">
        <v>1676000000000</v>
      </c>
      <c r="N255" s="5">
        <v>1121000000000</v>
      </c>
      <c r="O255" s="5">
        <v>632000000000</v>
      </c>
      <c r="P255" s="5">
        <v>1602000000000</v>
      </c>
      <c r="Q255" s="5">
        <v>657000000000</v>
      </c>
      <c r="R255" s="5">
        <v>1239000000000</v>
      </c>
      <c r="S255" s="5">
        <v>1574000000000</v>
      </c>
      <c r="T255" s="5">
        <v>1338000000000</v>
      </c>
      <c r="U255" s="5">
        <v>-122000000000</v>
      </c>
      <c r="V255" s="5">
        <v>431000000000</v>
      </c>
      <c r="W255" s="5">
        <v>4000000000</v>
      </c>
      <c r="X255" s="5">
        <v>0</v>
      </c>
      <c r="Y255" s="5">
        <v>0</v>
      </c>
      <c r="Z255" s="5">
        <v>0</v>
      </c>
    </row>
    <row r="256" spans="3:26" ht="15.5" x14ac:dyDescent="0.35">
      <c r="C256" t="s">
        <v>251</v>
      </c>
      <c r="I256" s="5">
        <v>-517000000000</v>
      </c>
      <c r="J256" s="5">
        <v>-660000000000</v>
      </c>
      <c r="K256" s="5">
        <v>-1286000000000</v>
      </c>
      <c r="L256" s="5">
        <v>-720000000000</v>
      </c>
      <c r="M256" s="5">
        <v>-904000000000</v>
      </c>
      <c r="N256" s="5">
        <v>-718000000000</v>
      </c>
      <c r="O256" s="5">
        <v>-814000000000</v>
      </c>
      <c r="P256" s="5">
        <v>-1059000000000</v>
      </c>
      <c r="Q256" s="5">
        <v>-1048000000000</v>
      </c>
      <c r="R256" s="5">
        <v>-533000000000</v>
      </c>
      <c r="S256" s="5">
        <v>-428000000000</v>
      </c>
      <c r="T256" s="5">
        <v>-1038000000000</v>
      </c>
      <c r="U256" s="5">
        <v>-2160000000000</v>
      </c>
      <c r="V256" s="5">
        <v>-820000000000</v>
      </c>
      <c r="W256" s="5">
        <v>0</v>
      </c>
      <c r="X256" s="5">
        <v>0</v>
      </c>
      <c r="Y256" s="5">
        <v>0</v>
      </c>
      <c r="Z256" s="5">
        <v>0</v>
      </c>
    </row>
    <row r="257" spans="2:26" ht="15.5" x14ac:dyDescent="0.35">
      <c r="C257" t="s">
        <v>14</v>
      </c>
      <c r="I257" s="5">
        <v>1415000000000</v>
      </c>
      <c r="J257" s="5">
        <v>788000000000</v>
      </c>
      <c r="K257" s="5">
        <v>-400000000000</v>
      </c>
      <c r="L257" s="5">
        <v>-671000000000</v>
      </c>
      <c r="M257" s="5">
        <v>772000000000</v>
      </c>
      <c r="N257" s="5">
        <v>403000000000</v>
      </c>
      <c r="O257" s="5">
        <v>-182000000000</v>
      </c>
      <c r="P257" s="5">
        <v>543000000000</v>
      </c>
      <c r="Q257" s="5">
        <v>-391000000000</v>
      </c>
      <c r="R257" s="5">
        <v>706000000000</v>
      </c>
      <c r="S257" s="5">
        <v>1145000000000</v>
      </c>
      <c r="T257" s="5">
        <v>300000000000</v>
      </c>
      <c r="U257" s="5">
        <v>-2282000000000</v>
      </c>
      <c r="V257" s="5">
        <v>-388000000000</v>
      </c>
      <c r="W257" s="5">
        <v>4000000000</v>
      </c>
      <c r="X257" s="5">
        <v>0</v>
      </c>
      <c r="Y257" s="5">
        <v>0</v>
      </c>
      <c r="Z257" s="5">
        <v>0</v>
      </c>
    </row>
    <row r="258" spans="2:26" ht="15.5" x14ac:dyDescent="0.35">
      <c r="C258" t="s">
        <v>16</v>
      </c>
      <c r="I258" s="6">
        <v>53.48</v>
      </c>
      <c r="J258" s="6">
        <v>29.78</v>
      </c>
      <c r="K258" s="6">
        <v>-15.1</v>
      </c>
      <c r="L258" s="6">
        <v>-25.37</v>
      </c>
      <c r="M258" s="6">
        <v>29.17</v>
      </c>
      <c r="N258" s="6">
        <v>15.24</v>
      </c>
      <c r="O258" s="6">
        <v>-6.89</v>
      </c>
      <c r="P258" s="6">
        <v>20.51</v>
      </c>
      <c r="Q258" s="6">
        <v>-14.79</v>
      </c>
      <c r="R258" s="6">
        <v>26.67</v>
      </c>
      <c r="S258" s="6">
        <v>216.45</v>
      </c>
      <c r="T258" s="6">
        <v>56.76</v>
      </c>
      <c r="U258" s="6">
        <v>-3018.56</v>
      </c>
      <c r="V258" s="6">
        <v>-513.86</v>
      </c>
      <c r="W258" s="6">
        <v>142.21</v>
      </c>
      <c r="X258" s="6">
        <v>-1.78</v>
      </c>
      <c r="Y258" s="6">
        <v>-1.1100000000000001</v>
      </c>
      <c r="Z258" s="6">
        <v>-7.62</v>
      </c>
    </row>
    <row r="260" spans="2:26" ht="15.5" x14ac:dyDescent="0.35">
      <c r="B260" t="s">
        <v>252</v>
      </c>
      <c r="C260" t="s">
        <v>253</v>
      </c>
      <c r="D260" s="5">
        <v>4483000000000</v>
      </c>
      <c r="E260" s="5">
        <v>175000000000</v>
      </c>
      <c r="F260" s="5">
        <v>100000000000</v>
      </c>
      <c r="G260" s="5">
        <v>136000000000</v>
      </c>
      <c r="H260" s="5">
        <v>17933000000000</v>
      </c>
      <c r="I260" s="5">
        <v>598000000000</v>
      </c>
      <c r="J260" s="5">
        <v>149000000000</v>
      </c>
      <c r="K260" s="5">
        <v>-154000000000</v>
      </c>
      <c r="L260" s="5">
        <v>-325000000000</v>
      </c>
      <c r="M260" s="5">
        <v>-42000000000</v>
      </c>
      <c r="N260" s="5">
        <v>-91000000000</v>
      </c>
      <c r="O260" s="5">
        <v>5000000000</v>
      </c>
      <c r="P260" s="5">
        <v>218000000000</v>
      </c>
      <c r="Q260" s="5">
        <v>193000000000</v>
      </c>
    </row>
    <row r="261" spans="2:26" ht="15.5" x14ac:dyDescent="0.35">
      <c r="C261" t="s">
        <v>254</v>
      </c>
      <c r="H261" s="5">
        <v>4826000000000</v>
      </c>
      <c r="I261" s="5">
        <v>598000000000</v>
      </c>
      <c r="J261" s="5">
        <v>149000000000</v>
      </c>
      <c r="K261" s="5">
        <v>-154000000000</v>
      </c>
      <c r="L261" s="5">
        <v>-325000000000</v>
      </c>
      <c r="M261" s="5">
        <v>-42000000000</v>
      </c>
      <c r="N261" s="5">
        <v>-91000000000</v>
      </c>
      <c r="O261" s="5">
        <v>5000000000</v>
      </c>
      <c r="P261" s="5">
        <v>218000000000</v>
      </c>
      <c r="Q261" s="5">
        <v>193000000000</v>
      </c>
    </row>
    <row r="262" spans="2:26" ht="15.5" x14ac:dyDescent="0.35">
      <c r="C262" t="s">
        <v>401</v>
      </c>
      <c r="H262" s="5">
        <v>105</v>
      </c>
      <c r="I262" s="5">
        <v>105</v>
      </c>
    </row>
    <row r="263" spans="2:26" ht="15.5" x14ac:dyDescent="0.35">
      <c r="C263" t="s">
        <v>76</v>
      </c>
      <c r="H263" s="6">
        <v>0.15490000000000001</v>
      </c>
      <c r="I263" s="6">
        <v>4.6456</v>
      </c>
    </row>
    <row r="264" spans="2:26" ht="15.5" x14ac:dyDescent="0.35">
      <c r="C264" t="s">
        <v>402</v>
      </c>
      <c r="H264" s="6">
        <v>0.25239999999999996</v>
      </c>
      <c r="I264" s="6">
        <v>4.5651999999999999</v>
      </c>
    </row>
    <row r="265" spans="2:26" ht="15.5" x14ac:dyDescent="0.35">
      <c r="C265" t="s">
        <v>56</v>
      </c>
      <c r="D265" s="6">
        <v>169.44</v>
      </c>
      <c r="E265" s="6">
        <v>6.61</v>
      </c>
      <c r="F265" s="6">
        <v>3.78</v>
      </c>
      <c r="G265" s="6">
        <v>5.14</v>
      </c>
      <c r="H265" s="6">
        <v>677.75</v>
      </c>
      <c r="I265" s="6">
        <v>22.6</v>
      </c>
      <c r="J265" s="6">
        <v>5.64</v>
      </c>
      <c r="K265" s="6">
        <v>-5.81</v>
      </c>
      <c r="L265" s="6">
        <v>-12.27</v>
      </c>
      <c r="M265" s="6">
        <v>-1.59</v>
      </c>
      <c r="N265" s="6">
        <v>-3.43</v>
      </c>
      <c r="O265" s="6">
        <v>0.17</v>
      </c>
      <c r="P265" s="6">
        <v>8.24</v>
      </c>
      <c r="Q265" s="6">
        <v>7.31</v>
      </c>
    </row>
    <row r="266" spans="2:26" ht="15.5" x14ac:dyDescent="0.35">
      <c r="C266" t="s">
        <v>255</v>
      </c>
      <c r="H266" s="6">
        <v>182.39</v>
      </c>
      <c r="I266" s="6">
        <v>22.6</v>
      </c>
      <c r="J266" s="6">
        <v>5.64</v>
      </c>
      <c r="K266" s="6">
        <v>-5.81</v>
      </c>
      <c r="L266" s="6">
        <v>-12.27</v>
      </c>
      <c r="M266" s="6">
        <v>-1.59</v>
      </c>
      <c r="N266" s="6">
        <v>-3.43</v>
      </c>
      <c r="O266" s="6">
        <v>0.17</v>
      </c>
      <c r="P266" s="6">
        <v>8.24</v>
      </c>
      <c r="Q266" s="6">
        <v>7.31</v>
      </c>
    </row>
    <row r="267" spans="2:26" ht="15.5" x14ac:dyDescent="0.35">
      <c r="C267" t="s">
        <v>78</v>
      </c>
      <c r="H267" s="5">
        <v>105</v>
      </c>
      <c r="I267" s="5">
        <v>105</v>
      </c>
    </row>
    <row r="268" spans="2:26" ht="15.5" x14ac:dyDescent="0.35">
      <c r="C268" t="s">
        <v>403</v>
      </c>
      <c r="H268" s="6">
        <v>0.15490000000000001</v>
      </c>
      <c r="I268" s="6">
        <v>4.6456</v>
      </c>
    </row>
    <row r="269" spans="2:26" ht="15.5" x14ac:dyDescent="0.35">
      <c r="C269" t="s">
        <v>404</v>
      </c>
      <c r="H269" s="6">
        <v>0.25239999999999996</v>
      </c>
      <c r="I269" s="6">
        <v>4.5651999999999999</v>
      </c>
    </row>
    <row r="270" spans="2:26" ht="15.5" x14ac:dyDescent="0.35">
      <c r="C270" t="s">
        <v>256</v>
      </c>
      <c r="D270" s="5">
        <v>1207000000000</v>
      </c>
      <c r="E270" s="5">
        <v>1119000000000</v>
      </c>
      <c r="F270" s="5">
        <v>1331000000000</v>
      </c>
      <c r="G270" s="5">
        <v>1214000000000</v>
      </c>
      <c r="H270" s="5">
        <v>4829000000000</v>
      </c>
      <c r="I270" s="5">
        <v>4758000000000</v>
      </c>
      <c r="J270" s="5">
        <v>3741000000000</v>
      </c>
      <c r="K270" s="5">
        <v>2595000000000</v>
      </c>
      <c r="L270" s="5">
        <v>1492000000000</v>
      </c>
      <c r="M270" s="5">
        <v>3394000000000</v>
      </c>
      <c r="N270" s="5">
        <v>3611000000000</v>
      </c>
      <c r="O270" s="5">
        <v>3465000000000</v>
      </c>
      <c r="P270" s="5">
        <v>3172000000000</v>
      </c>
      <c r="Q270" s="5">
        <v>2937000000000</v>
      </c>
    </row>
    <row r="271" spans="2:26" ht="15.5" x14ac:dyDescent="0.35">
      <c r="C271" t="s">
        <v>257</v>
      </c>
      <c r="H271" s="5">
        <v>4873000000000</v>
      </c>
      <c r="I271" s="5">
        <v>4758000000000</v>
      </c>
      <c r="J271" s="5">
        <v>3741000000000</v>
      </c>
      <c r="K271" s="5">
        <v>2595000000000</v>
      </c>
      <c r="L271" s="5">
        <v>1492000000000</v>
      </c>
      <c r="M271" s="5">
        <v>3394000000000</v>
      </c>
      <c r="N271" s="5">
        <v>3611000000000</v>
      </c>
      <c r="O271" s="5">
        <v>3465000000000</v>
      </c>
      <c r="P271" s="5">
        <v>3172000000000</v>
      </c>
      <c r="Q271" s="5">
        <v>2937000000000</v>
      </c>
    </row>
    <row r="272" spans="2:26" ht="15.5" x14ac:dyDescent="0.35">
      <c r="C272" t="s">
        <v>405</v>
      </c>
      <c r="H272" s="5">
        <v>105</v>
      </c>
      <c r="I272" s="5">
        <v>105</v>
      </c>
    </row>
    <row r="273" spans="3:9" ht="15.5" x14ac:dyDescent="0.35">
      <c r="C273" t="s">
        <v>406</v>
      </c>
      <c r="H273" s="6">
        <v>0.15490000000000001</v>
      </c>
      <c r="I273" s="6">
        <v>4.6456</v>
      </c>
    </row>
    <row r="274" spans="3:9" ht="15.5" x14ac:dyDescent="0.35">
      <c r="C274" t="s">
        <v>407</v>
      </c>
      <c r="H274" s="6">
        <v>0.25239999999999996</v>
      </c>
      <c r="I274" s="6">
        <v>4.5651999999999999</v>
      </c>
    </row>
    <row r="275" spans="3:9" ht="15.5" x14ac:dyDescent="0.35">
      <c r="C275" t="s">
        <v>258</v>
      </c>
      <c r="I275" s="6">
        <v>0.61</v>
      </c>
    </row>
    <row r="276" spans="3:9" ht="15.5" x14ac:dyDescent="0.35">
      <c r="C276" t="s">
        <v>259</v>
      </c>
      <c r="I276" s="6">
        <v>2.2799999999999998</v>
      </c>
    </row>
    <row r="277" spans="3:9" ht="15.5" x14ac:dyDescent="0.35">
      <c r="C277" t="s">
        <v>260</v>
      </c>
      <c r="I277" s="6">
        <v>7.49</v>
      </c>
    </row>
    <row r="278" spans="3:9" ht="15.5" x14ac:dyDescent="0.35">
      <c r="C278" t="s">
        <v>261</v>
      </c>
      <c r="I278" s="6">
        <v>0.43840000000000001</v>
      </c>
    </row>
    <row r="279" spans="3:9" ht="15.5" x14ac:dyDescent="0.35">
      <c r="C279" t="s">
        <v>262</v>
      </c>
      <c r="I279" s="6">
        <v>2.2599999999999998</v>
      </c>
    </row>
    <row r="280" spans="3:9" ht="15.5" x14ac:dyDescent="0.35">
      <c r="C280" t="s">
        <v>263</v>
      </c>
      <c r="I280" s="6">
        <v>1.07</v>
      </c>
    </row>
    <row r="281" spans="3:9" ht="15.5" x14ac:dyDescent="0.35">
      <c r="C281" t="s">
        <v>264</v>
      </c>
      <c r="I281" s="6">
        <v>4.88</v>
      </c>
    </row>
    <row r="282" spans="3:9" ht="15.5" x14ac:dyDescent="0.35">
      <c r="C282" t="s">
        <v>265</v>
      </c>
      <c r="I282" s="6">
        <v>6.14</v>
      </c>
    </row>
    <row r="283" spans="3:9" ht="15.5" x14ac:dyDescent="0.35">
      <c r="C283" t="s">
        <v>266</v>
      </c>
      <c r="I283" s="6">
        <v>4.22</v>
      </c>
    </row>
    <row r="284" spans="3:9" ht="15.5" x14ac:dyDescent="0.35">
      <c r="C284" t="s">
        <v>267</v>
      </c>
      <c r="I284" s="5">
        <v>3</v>
      </c>
    </row>
    <row r="285" spans="3:9" ht="15.5" x14ac:dyDescent="0.35">
      <c r="C285" t="s">
        <v>408</v>
      </c>
      <c r="I285" s="6">
        <v>0.01</v>
      </c>
    </row>
    <row r="286" spans="3:9" ht="15.5" x14ac:dyDescent="0.35">
      <c r="C286" t="s">
        <v>409</v>
      </c>
      <c r="I286" s="6">
        <v>0.1</v>
      </c>
    </row>
    <row r="287" spans="3:9" ht="15.5" x14ac:dyDescent="0.35">
      <c r="C287" t="s">
        <v>268</v>
      </c>
      <c r="I287" s="6">
        <v>182.39</v>
      </c>
    </row>
    <row r="288" spans="3:9" ht="15.5" x14ac:dyDescent="0.35">
      <c r="C288" t="s">
        <v>269</v>
      </c>
      <c r="I288" s="6">
        <v>677.75</v>
      </c>
    </row>
    <row r="289" spans="3:9" ht="15.5" x14ac:dyDescent="0.35">
      <c r="C289" t="s">
        <v>270</v>
      </c>
      <c r="I289" s="6">
        <v>184.17</v>
      </c>
    </row>
    <row r="290" spans="3:9" ht="15.5" x14ac:dyDescent="0.35">
      <c r="C290" t="s">
        <v>271</v>
      </c>
      <c r="D290" s="6">
        <v>266.60000000000002</v>
      </c>
    </row>
    <row r="291" spans="3:9" ht="15.5" x14ac:dyDescent="0.35">
      <c r="C291" t="s">
        <v>272</v>
      </c>
      <c r="I291" s="6">
        <v>388.54</v>
      </c>
    </row>
    <row r="292" spans="3:9" ht="15.5" x14ac:dyDescent="0.35">
      <c r="C292" t="s">
        <v>273</v>
      </c>
      <c r="I292" s="6">
        <v>67.77</v>
      </c>
    </row>
    <row r="293" spans="3:9" ht="15.5" x14ac:dyDescent="0.35">
      <c r="C293" t="s">
        <v>274</v>
      </c>
      <c r="D293" s="6">
        <v>2.92</v>
      </c>
    </row>
    <row r="294" spans="3:9" ht="15.5" x14ac:dyDescent="0.35">
      <c r="C294" t="s">
        <v>275</v>
      </c>
      <c r="D294" s="6">
        <v>2.6</v>
      </c>
    </row>
    <row r="295" spans="3:9" ht="15.5" x14ac:dyDescent="0.35">
      <c r="C295" t="s">
        <v>276</v>
      </c>
      <c r="D295" s="6">
        <v>0.08</v>
      </c>
    </row>
    <row r="296" spans="3:9" ht="15.5" x14ac:dyDescent="0.35">
      <c r="C296" t="s">
        <v>278</v>
      </c>
      <c r="D296" s="6">
        <v>0.43</v>
      </c>
    </row>
    <row r="297" spans="3:9" ht="15.5" x14ac:dyDescent="0.35">
      <c r="C297" t="s">
        <v>279</v>
      </c>
      <c r="D297" s="6">
        <v>0.05</v>
      </c>
    </row>
    <row r="298" spans="3:9" ht="15.5" x14ac:dyDescent="0.35">
      <c r="C298" t="s">
        <v>280</v>
      </c>
      <c r="D298" s="6">
        <v>1.63</v>
      </c>
    </row>
    <row r="299" spans="3:9" ht="15.5" x14ac:dyDescent="0.35">
      <c r="C299" t="s">
        <v>410</v>
      </c>
      <c r="I299" s="6">
        <v>7.14</v>
      </c>
    </row>
    <row r="300" spans="3:9" ht="15.5" x14ac:dyDescent="0.35">
      <c r="C300" t="s">
        <v>12</v>
      </c>
      <c r="D300" s="5">
        <v>856000000000</v>
      </c>
    </row>
    <row r="301" spans="3:9" ht="15.5" x14ac:dyDescent="0.35">
      <c r="C301" t="s">
        <v>281</v>
      </c>
      <c r="I301" s="6">
        <v>6.9</v>
      </c>
    </row>
    <row r="302" spans="3:9" ht="15.5" x14ac:dyDescent="0.35">
      <c r="C302" t="s">
        <v>282</v>
      </c>
      <c r="I302" s="6">
        <v>0.28850000000000003</v>
      </c>
    </row>
    <row r="303" spans="3:9" ht="15.5" x14ac:dyDescent="0.35">
      <c r="C303" t="s">
        <v>283</v>
      </c>
      <c r="I303" s="6">
        <v>0.46939999999999998</v>
      </c>
    </row>
    <row r="304" spans="3:9" ht="15.5" x14ac:dyDescent="0.35">
      <c r="C304" t="s">
        <v>284</v>
      </c>
      <c r="I304" s="6">
        <v>0.15490000000000001</v>
      </c>
    </row>
    <row r="305" spans="3:9" ht="15.5" x14ac:dyDescent="0.35">
      <c r="C305" t="s">
        <v>285</v>
      </c>
      <c r="I305" s="6">
        <v>0.20300000000000001</v>
      </c>
    </row>
    <row r="306" spans="3:9" ht="15.5" x14ac:dyDescent="0.35">
      <c r="C306" t="s">
        <v>286</v>
      </c>
      <c r="D306" s="6">
        <v>0.48</v>
      </c>
    </row>
    <row r="307" spans="3:9" ht="15.5" x14ac:dyDescent="0.35">
      <c r="C307" t="s">
        <v>287</v>
      </c>
      <c r="D307" s="6">
        <v>321.98</v>
      </c>
    </row>
    <row r="308" spans="3:9" ht="15.5" x14ac:dyDescent="0.35">
      <c r="C308" t="s">
        <v>288</v>
      </c>
      <c r="D308" s="6">
        <v>72.87</v>
      </c>
    </row>
    <row r="309" spans="3:9" ht="15.5" x14ac:dyDescent="0.35">
      <c r="C309" t="s">
        <v>289</v>
      </c>
      <c r="D309" s="6">
        <v>249.59</v>
      </c>
    </row>
    <row r="310" spans="3:9" ht="15.5" x14ac:dyDescent="0.35">
      <c r="C310" t="s">
        <v>290</v>
      </c>
      <c r="D310" s="6">
        <v>190.2</v>
      </c>
    </row>
    <row r="311" spans="3:9" ht="15.5" x14ac:dyDescent="0.35">
      <c r="C311" t="s">
        <v>291</v>
      </c>
      <c r="I311" s="6">
        <v>0.32</v>
      </c>
    </row>
    <row r="312" spans="3:9" ht="15.5" x14ac:dyDescent="0.35">
      <c r="C312" t="s">
        <v>292</v>
      </c>
      <c r="I312" s="6">
        <v>2.2400000000000002</v>
      </c>
    </row>
    <row r="313" spans="3:9" ht="15.5" x14ac:dyDescent="0.35">
      <c r="C313" t="s">
        <v>52</v>
      </c>
      <c r="I313" s="5">
        <v>11007000000000</v>
      </c>
    </row>
    <row r="314" spans="3:9" ht="15.5" x14ac:dyDescent="0.35">
      <c r="C314" t="s">
        <v>293</v>
      </c>
      <c r="I314" s="5">
        <v>6838000000000</v>
      </c>
    </row>
    <row r="315" spans="3:9" ht="15.5" x14ac:dyDescent="0.35">
      <c r="C315" t="s">
        <v>294</v>
      </c>
      <c r="I315" s="5">
        <v>26460000000</v>
      </c>
    </row>
    <row r="316" spans="3:9" ht="15.5" x14ac:dyDescent="0.35">
      <c r="C316" t="s">
        <v>295</v>
      </c>
      <c r="I316" s="6">
        <v>7.4700000000000003E-2</v>
      </c>
    </row>
    <row r="317" spans="3:9" ht="15.5" x14ac:dyDescent="0.35">
      <c r="C317" t="s">
        <v>296</v>
      </c>
      <c r="D317" s="6">
        <v>0.81819999999999993</v>
      </c>
    </row>
    <row r="318" spans="3:9" ht="15.5" x14ac:dyDescent="0.35">
      <c r="C318" t="s">
        <v>297</v>
      </c>
      <c r="D318" s="6">
        <v>0.5575</v>
      </c>
    </row>
    <row r="319" spans="3:9" ht="15.5" x14ac:dyDescent="0.35">
      <c r="C319" t="s">
        <v>298</v>
      </c>
      <c r="D319" s="6">
        <v>3.7135000000000002</v>
      </c>
    </row>
    <row r="320" spans="3:9" ht="15.5" x14ac:dyDescent="0.35">
      <c r="C320" t="s">
        <v>299</v>
      </c>
      <c r="D320" s="6">
        <v>0.1057</v>
      </c>
    </row>
    <row r="321" spans="3:9" ht="15.5" x14ac:dyDescent="0.35">
      <c r="C321" t="s">
        <v>300</v>
      </c>
      <c r="D321" s="6">
        <v>0.51780000000000004</v>
      </c>
    </row>
    <row r="322" spans="3:9" ht="15.5" x14ac:dyDescent="0.35">
      <c r="C322" t="s">
        <v>301</v>
      </c>
      <c r="D322" s="6">
        <v>22.924699999999998</v>
      </c>
    </row>
    <row r="323" spans="3:9" ht="15.5" x14ac:dyDescent="0.35">
      <c r="C323" t="s">
        <v>411</v>
      </c>
      <c r="I323" s="5">
        <v>105</v>
      </c>
    </row>
    <row r="324" spans="3:9" ht="15.5" x14ac:dyDescent="0.35">
      <c r="C324" t="s">
        <v>442</v>
      </c>
      <c r="I324" s="5">
        <v>105</v>
      </c>
    </row>
    <row r="325" spans="3:9" ht="15.5" x14ac:dyDescent="0.35">
      <c r="C325" t="s">
        <v>443</v>
      </c>
      <c r="I325" s="6">
        <v>0.15490000000000001</v>
      </c>
    </row>
    <row r="326" spans="3:9" ht="15.5" x14ac:dyDescent="0.35">
      <c r="C326" t="s">
        <v>444</v>
      </c>
      <c r="I326" s="6">
        <v>0.25239999999999996</v>
      </c>
    </row>
    <row r="327" spans="3:9" ht="15.5" x14ac:dyDescent="0.35">
      <c r="C327" t="s">
        <v>412</v>
      </c>
      <c r="I327" t="s">
        <v>2007</v>
      </c>
    </row>
    <row r="328" spans="3:9" ht="15.5" x14ac:dyDescent="0.35">
      <c r="C328" t="s">
        <v>302</v>
      </c>
      <c r="I328" s="5">
        <v>8</v>
      </c>
    </row>
    <row r="329" spans="3:9" ht="15.5" x14ac:dyDescent="0.35">
      <c r="C329" t="s">
        <v>1603</v>
      </c>
      <c r="I329" s="6">
        <v>0.8</v>
      </c>
    </row>
    <row r="330" spans="3:9" ht="15.5" x14ac:dyDescent="0.35">
      <c r="C330" t="s">
        <v>303</v>
      </c>
      <c r="I330" s="6">
        <v>0.23</v>
      </c>
    </row>
    <row r="331" spans="3:9" ht="15.5" x14ac:dyDescent="0.35">
      <c r="C331" t="s">
        <v>304</v>
      </c>
      <c r="I331" s="6">
        <v>0.85</v>
      </c>
    </row>
    <row r="332" spans="3:9" ht="15.5" x14ac:dyDescent="0.35">
      <c r="C332" t="s">
        <v>414</v>
      </c>
      <c r="I332" s="6">
        <v>0.99</v>
      </c>
    </row>
    <row r="333" spans="3:9" ht="15.5" x14ac:dyDescent="0.35">
      <c r="C333" t="s">
        <v>305</v>
      </c>
      <c r="I333" s="6">
        <v>0.11</v>
      </c>
    </row>
    <row r="334" spans="3:9" ht="15.5" x14ac:dyDescent="0.35">
      <c r="C334" t="s">
        <v>306</v>
      </c>
      <c r="I334" s="6">
        <v>0.37</v>
      </c>
    </row>
    <row r="335" spans="3:9" ht="15.5" x14ac:dyDescent="0.35">
      <c r="C335" t="s">
        <v>307</v>
      </c>
      <c r="I335" s="6">
        <v>0.52</v>
      </c>
    </row>
    <row r="336" spans="3:9" ht="15.5" x14ac:dyDescent="0.35">
      <c r="C336" t="s">
        <v>308</v>
      </c>
      <c r="I336" s="6">
        <v>0.51</v>
      </c>
    </row>
    <row r="337" spans="3:9" ht="15.5" x14ac:dyDescent="0.35">
      <c r="C337" t="s">
        <v>309</v>
      </c>
      <c r="I337" s="5">
        <v>4873000000000</v>
      </c>
    </row>
    <row r="338" spans="3:9" ht="15.5" x14ac:dyDescent="0.35">
      <c r="C338" t="s">
        <v>310</v>
      </c>
      <c r="I338" s="5">
        <v>3137000000000</v>
      </c>
    </row>
    <row r="339" spans="3:9" ht="15.5" x14ac:dyDescent="0.35">
      <c r="C339" t="s">
        <v>311</v>
      </c>
      <c r="I339" s="5">
        <v>2574000000000</v>
      </c>
    </row>
    <row r="340" spans="3:9" ht="15.5" x14ac:dyDescent="0.35">
      <c r="C340" t="s">
        <v>312</v>
      </c>
      <c r="I340" s="5">
        <v>4826000000000</v>
      </c>
    </row>
    <row r="341" spans="3:9" ht="15.5" x14ac:dyDescent="0.35">
      <c r="C341" t="s">
        <v>313</v>
      </c>
      <c r="D341" s="5">
        <v>7054000000000</v>
      </c>
    </row>
    <row r="342" spans="3:9" ht="15.5" x14ac:dyDescent="0.35">
      <c r="C342" t="s">
        <v>314</v>
      </c>
      <c r="D342" s="5">
        <v>16725000000000</v>
      </c>
    </row>
    <row r="343" spans="3:9" ht="15.5" x14ac:dyDescent="0.35">
      <c r="C343" t="s">
        <v>315</v>
      </c>
      <c r="D343" s="5">
        <v>4379000000000</v>
      </c>
    </row>
    <row r="344" spans="3:9" ht="15.5" x14ac:dyDescent="0.35">
      <c r="C344" t="s">
        <v>237</v>
      </c>
      <c r="D344" s="5">
        <v>5643000000000</v>
      </c>
    </row>
    <row r="345" spans="3:9" ht="15.5" x14ac:dyDescent="0.35">
      <c r="C345" t="s">
        <v>236</v>
      </c>
      <c r="I345" s="5">
        <v>10281000000000</v>
      </c>
    </row>
    <row r="346" spans="3:9" ht="15.5" x14ac:dyDescent="0.35">
      <c r="C346" t="s">
        <v>235</v>
      </c>
      <c r="D346" s="5">
        <v>1000000000</v>
      </c>
    </row>
    <row r="347" spans="3:9" ht="15.5" x14ac:dyDescent="0.35">
      <c r="C347" t="s">
        <v>234</v>
      </c>
      <c r="D347" s="5">
        <v>819000000000</v>
      </c>
    </row>
    <row r="348" spans="3:9" ht="15.5" x14ac:dyDescent="0.35">
      <c r="C348" t="s">
        <v>23</v>
      </c>
      <c r="D348" s="5">
        <v>820000000000</v>
      </c>
    </row>
    <row r="349" spans="3:9" ht="15.5" x14ac:dyDescent="0.35">
      <c r="C349" t="s">
        <v>20</v>
      </c>
      <c r="D349" s="5">
        <v>-6234000000000</v>
      </c>
    </row>
    <row r="350" spans="3:9" ht="15.5" x14ac:dyDescent="0.35">
      <c r="C350" t="s">
        <v>316</v>
      </c>
      <c r="I350" s="5">
        <v>12346000000000</v>
      </c>
    </row>
    <row r="351" spans="3:9" ht="15.5" x14ac:dyDescent="0.35">
      <c r="C351" t="s">
        <v>317</v>
      </c>
      <c r="I351" s="5">
        <v>2257000000000</v>
      </c>
    </row>
    <row r="352" spans="3:9" ht="15.5" x14ac:dyDescent="0.35">
      <c r="C352" t="s">
        <v>318</v>
      </c>
      <c r="I352" s="5">
        <v>7944000000000</v>
      </c>
    </row>
    <row r="353" spans="3:9" ht="15.5" x14ac:dyDescent="0.35">
      <c r="C353" t="s">
        <v>319</v>
      </c>
      <c r="I353" s="5">
        <v>-3645000000000</v>
      </c>
    </row>
    <row r="354" spans="3:9" ht="15.5" x14ac:dyDescent="0.35">
      <c r="C354" t="s">
        <v>320</v>
      </c>
      <c r="I354" s="5">
        <v>-464000000000</v>
      </c>
    </row>
    <row r="355" spans="3:9" ht="15.5" x14ac:dyDescent="0.35">
      <c r="C355" t="s">
        <v>321</v>
      </c>
      <c r="I355" s="5">
        <v>1793000000000</v>
      </c>
    </row>
  </sheetData>
  <pageMargins left="0.7" right="0.7" top="0.75" bottom="0.75" header="0.3" footer="0.3"/>
  <ignoredErrors>
    <ignoredError sqref="A1:Z356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R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2008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</row>
    <row r="2" spans="1:18" ht="15.5" x14ac:dyDescent="0.35">
      <c r="C2" t="s">
        <v>2009</v>
      </c>
      <c r="D2" s="2" vm="414">
        <f ca="1">IFERROR(_xlfn.STOCKHISTORY("XIDX:" &amp; $C$1, D3, , 0, 0, 1), "Libur")</f>
        <v>202</v>
      </c>
      <c r="H2" s="2" vm="414">
        <f ca="1">IFERROR(INDEX(D2:G2,COUNT(D2:G2)),"")</f>
        <v>202</v>
      </c>
      <c r="I2" s="2" vm="415">
        <f t="shared" ref="I2:R2" ca="1" si="0">IFERROR(_xlfn.STOCKHISTORY("XIDX:" &amp; $C$1, I1, , 0, 0, 1), "Libur")</f>
        <v>130</v>
      </c>
      <c r="J2" s="2" vm="416">
        <f t="shared" ca="1" si="0"/>
        <v>75</v>
      </c>
      <c r="K2" s="2" t="str">
        <f t="shared" ca="1" si="0"/>
        <v>Libur</v>
      </c>
      <c r="L2" s="2" vm="205">
        <f t="shared" ca="1" si="0"/>
        <v>83</v>
      </c>
      <c r="M2" s="2" vm="122">
        <f t="shared" ca="1" si="0"/>
        <v>153</v>
      </c>
      <c r="N2" s="2" t="str">
        <f t="shared" ca="1" si="0"/>
        <v>Libur</v>
      </c>
      <c r="O2" s="2" vm="122">
        <f t="shared" ca="1" si="0"/>
        <v>153</v>
      </c>
      <c r="P2" s="2" t="str">
        <f t="shared" ca="1" si="0"/>
        <v>Libur</v>
      </c>
      <c r="Q2" s="2" t="str">
        <f t="shared" ca="1" si="0"/>
        <v>Libur</v>
      </c>
      <c r="R2" s="2" vm="219">
        <f t="shared" ca="1" si="0"/>
        <v>134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4010084400</v>
      </c>
      <c r="H4" s="2">
        <f>IFERROR(SUM(D4:G4)*(4/MAX(1,COUNT(D4:G4))),"")</f>
        <v>16040337600</v>
      </c>
      <c r="I4" s="2">
        <f t="shared" ref="I4:R4" si="1">IFERROR(INDEX(I51:I500,MATCH($C$4,$C$51:$C$500,0)),"")</f>
        <v>24400037600</v>
      </c>
      <c r="J4" s="2">
        <f t="shared" si="1"/>
        <v>44595846800</v>
      </c>
      <c r="K4" s="2">
        <f t="shared" si="1"/>
        <v>266131773827</v>
      </c>
      <c r="L4" s="2">
        <f t="shared" si="1"/>
        <v>638377010000</v>
      </c>
      <c r="M4" s="2">
        <f t="shared" si="1"/>
        <v>868091474069</v>
      </c>
      <c r="N4" s="2">
        <f t="shared" si="1"/>
        <v>895456045999</v>
      </c>
      <c r="O4" s="2">
        <f t="shared" si="1"/>
        <v>1224283552949</v>
      </c>
      <c r="P4" s="2">
        <f t="shared" si="1"/>
        <v>1334070483011</v>
      </c>
      <c r="Q4" s="2">
        <f t="shared" si="1"/>
        <v>1399580416996</v>
      </c>
      <c r="R4" s="2">
        <f t="shared" si="1"/>
        <v>932905806441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-6452995989</v>
      </c>
      <c r="H5" s="2">
        <f>IFERROR(SUM(D5:G5)*(4/MAX(1,COUNT(D5:G5))),"")</f>
        <v>-25811983956</v>
      </c>
      <c r="I5" s="2">
        <f t="shared" ref="I5:R5" si="2">IFERROR(INDEX(I51:I500,MATCH($C$5,$C$51:$C$500,0)),"")</f>
        <v>-26168754442</v>
      </c>
      <c r="J5" s="2">
        <f t="shared" si="2"/>
        <v>-19585970986</v>
      </c>
      <c r="K5" s="2">
        <f t="shared" si="2"/>
        <v>146851624205</v>
      </c>
      <c r="L5" s="2">
        <f t="shared" si="2"/>
        <v>-37975955000</v>
      </c>
      <c r="M5" s="2">
        <f t="shared" si="2"/>
        <v>-78943165868</v>
      </c>
      <c r="N5" s="2">
        <f t="shared" si="2"/>
        <v>-64821103398</v>
      </c>
      <c r="O5" s="2">
        <f t="shared" si="2"/>
        <v>-49419458961</v>
      </c>
      <c r="P5" s="2">
        <f t="shared" si="2"/>
        <v>-57993490348</v>
      </c>
      <c r="Q5" s="2">
        <f t="shared" si="2"/>
        <v>16481677750</v>
      </c>
      <c r="R5" s="2">
        <f t="shared" si="2"/>
        <v>-49912927257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13874490513</v>
      </c>
      <c r="H6" s="2">
        <f>IFERROR(INDEX(D6:G6,COUNT(D6:G6)),"")</f>
        <v>13874490513</v>
      </c>
      <c r="I6" s="2">
        <f t="shared" ref="I6:R6" si="3">IFERROR(INDEX(I51:I500,MATCH($C$6,$C$51:$C$500,0)),"")</f>
        <v>20327486502</v>
      </c>
      <c r="J6" s="2">
        <f t="shared" si="3"/>
        <v>46496240944</v>
      </c>
      <c r="K6" s="2">
        <f t="shared" si="3"/>
        <v>66082211930</v>
      </c>
      <c r="L6" s="2">
        <f t="shared" si="3"/>
        <v>39120716000</v>
      </c>
      <c r="M6" s="2">
        <f t="shared" si="3"/>
        <v>48717502312</v>
      </c>
      <c r="N6" s="2">
        <f t="shared" si="3"/>
        <v>120151540897</v>
      </c>
      <c r="O6" s="2">
        <f t="shared" si="3"/>
        <v>175963488806</v>
      </c>
      <c r="P6" s="2">
        <f t="shared" si="3"/>
        <v>242897129653</v>
      </c>
      <c r="Q6" s="2">
        <f t="shared" si="3"/>
        <v>299485321368</v>
      </c>
      <c r="R6" s="2">
        <f t="shared" si="3"/>
        <v>280285340383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1.44</v>
      </c>
      <c r="H7" s="3">
        <f>IFERROR(INDEX(D7:G7,COUNT(D7:G7)),"")</f>
        <v>1.44</v>
      </c>
      <c r="I7" s="3">
        <f t="shared" ref="I7:R7" si="4">IFERROR(INDEX(I51:I500,MATCH($C$7,$C$51:$C$500,0))/1000000000,"")</f>
        <v>1.44</v>
      </c>
      <c r="J7" s="3">
        <f t="shared" si="4"/>
        <v>1.44</v>
      </c>
      <c r="K7" s="3">
        <f t="shared" si="4"/>
        <v>1.44</v>
      </c>
      <c r="L7" s="3">
        <f t="shared" si="4"/>
        <v>1.44</v>
      </c>
      <c r="M7" s="3">
        <f t="shared" si="4"/>
        <v>1.44</v>
      </c>
      <c r="N7" s="3">
        <f t="shared" si="4"/>
        <v>1.44</v>
      </c>
      <c r="O7" s="3">
        <f t="shared" si="4"/>
        <v>1.44</v>
      </c>
      <c r="P7" s="3">
        <f t="shared" si="4"/>
        <v>1.44</v>
      </c>
      <c r="Q7" s="3">
        <f t="shared" si="4"/>
        <v>1.44</v>
      </c>
      <c r="R7" s="3">
        <f t="shared" si="4"/>
        <v>1.44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R8" si="5">IFERROR(INDEX(I51:I500,MATCH($C$8,$C$51:$C$500,0)),"")</f>
        <v>-6000000000</v>
      </c>
      <c r="J8" s="2">
        <f t="shared" si="5"/>
        <v>-24000000000</v>
      </c>
      <c r="K8" s="2">
        <f t="shared" si="5"/>
        <v>-100000000000</v>
      </c>
      <c r="L8" s="2">
        <f t="shared" si="5"/>
        <v>-15000000000</v>
      </c>
      <c r="M8" s="2">
        <f t="shared" si="5"/>
        <v>43000000000</v>
      </c>
      <c r="N8" s="2">
        <f t="shared" si="5"/>
        <v>-50000000000</v>
      </c>
      <c r="O8" s="2">
        <f t="shared" si="5"/>
        <v>-110000000000</v>
      </c>
      <c r="P8" s="2">
        <f t="shared" si="5"/>
        <v>-34000000000</v>
      </c>
      <c r="Q8" s="2">
        <f t="shared" si="5"/>
        <v>-33000000000</v>
      </c>
      <c r="R8" s="2">
        <f t="shared" si="5"/>
        <v>7000000000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-6.89</v>
      </c>
      <c r="H9" s="3">
        <f>IFERROR(INDEX(D9:G9,COUNT(D9:G9)),"")</f>
        <v>-6.89</v>
      </c>
      <c r="I9" s="3">
        <f t="shared" ref="I9:R9" si="6">IFERROR(INDEX(I51:I500,MATCH($C$9,$C$51:$C$500,0)),"")</f>
        <v>-3.92</v>
      </c>
      <c r="J9" s="3">
        <f t="shared" si="6"/>
        <v>-16.399999999999999</v>
      </c>
      <c r="K9" s="3">
        <f t="shared" si="6"/>
        <v>-69.180000000000007</v>
      </c>
      <c r="L9" s="3">
        <f t="shared" si="6"/>
        <v>-10.58</v>
      </c>
      <c r="M9" s="3">
        <f t="shared" si="6"/>
        <v>29.87</v>
      </c>
      <c r="N9" s="3">
        <f t="shared" si="6"/>
        <v>-34.880000000000003</v>
      </c>
      <c r="O9" s="3">
        <f t="shared" si="6"/>
        <v>-76.260000000000005</v>
      </c>
      <c r="P9" s="3">
        <f t="shared" si="6"/>
        <v>-23.44</v>
      </c>
      <c r="Q9" s="3">
        <f t="shared" si="6"/>
        <v>-22.6</v>
      </c>
      <c r="R9" s="3">
        <f t="shared" si="6"/>
        <v>5.04</v>
      </c>
    </row>
    <row r="10" spans="1:18" ht="15.5" x14ac:dyDescent="0.35">
      <c r="C10" t="s">
        <v>17</v>
      </c>
      <c r="D10" s="3">
        <f ca="1">IFERROR(IF(D9=0,"",D2/D9),"")</f>
        <v>-29.317851959361395</v>
      </c>
      <c r="I10" s="3">
        <f t="shared" ref="I10:R10" ca="1" si="7">IFERROR(IF(I9=0,"",I2/I9),"")</f>
        <v>-33.163265306122447</v>
      </c>
      <c r="J10" s="3">
        <f t="shared" ca="1" si="7"/>
        <v>-4.5731707317073171</v>
      </c>
      <c r="K10" s="3" t="str">
        <f t="shared" ca="1" si="7"/>
        <v/>
      </c>
      <c r="L10" s="3">
        <f t="shared" ca="1" si="7"/>
        <v>-7.8449905482041586</v>
      </c>
      <c r="M10" s="3">
        <f t="shared" ca="1" si="7"/>
        <v>5.1221961834616669</v>
      </c>
      <c r="N10" s="3" t="str">
        <f t="shared" ca="1" si="7"/>
        <v/>
      </c>
      <c r="O10" s="3">
        <f t="shared" ca="1" si="7"/>
        <v>-2.0062942564909521</v>
      </c>
      <c r="P10" s="3" t="str">
        <f t="shared" ca="1" si="7"/>
        <v/>
      </c>
      <c r="Q10" s="3" t="str">
        <f t="shared" ca="1" si="7"/>
        <v/>
      </c>
      <c r="R10" s="3">
        <f t="shared" ca="1" si="7"/>
        <v>26.587301587301589</v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3923092035</v>
      </c>
      <c r="H11" s="2">
        <f>IFERROR(INDEX(D11:G11,COUNT(D11:G11)),"")</f>
        <v>3923092035</v>
      </c>
      <c r="I11" s="2">
        <f t="shared" ref="I11:R11" si="8">IFERROR(INDEX(I51:I500,MATCH($C$11,$C$51:$C$500,0)),"")</f>
        <v>6523024716</v>
      </c>
      <c r="J11" s="2">
        <f t="shared" si="8"/>
        <v>1806897330</v>
      </c>
      <c r="K11" s="2">
        <f t="shared" si="8"/>
        <v>3668460928</v>
      </c>
      <c r="L11" s="2">
        <f t="shared" si="8"/>
        <v>27151464000</v>
      </c>
      <c r="M11" s="2">
        <f t="shared" si="8"/>
        <v>29564290172</v>
      </c>
      <c r="N11" s="2">
        <f t="shared" si="8"/>
        <v>14654956232</v>
      </c>
      <c r="O11" s="2">
        <f t="shared" si="8"/>
        <v>40265813238</v>
      </c>
      <c r="P11" s="2">
        <f t="shared" si="8"/>
        <v>56321066889</v>
      </c>
      <c r="Q11" s="2">
        <f t="shared" si="8"/>
        <v>49969776757</v>
      </c>
      <c r="R11" s="2">
        <f t="shared" si="8"/>
        <v>96055895967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-4000000000</v>
      </c>
      <c r="H12" s="2">
        <f>IFERROR(INDEX(D12:G12,COUNT(D12:G12)),"")</f>
        <v>-4000000000</v>
      </c>
      <c r="I12" s="2">
        <f t="shared" ref="I12:R12" si="9">IFERROR(INDEX(I51:I500,MATCH($C$12,$C$51:$C$500,0)),"")</f>
        <v>-7000000000</v>
      </c>
      <c r="J12" s="2">
        <f t="shared" si="9"/>
        <v>-2000000000</v>
      </c>
      <c r="K12" s="2">
        <f t="shared" si="9"/>
        <v>-4000000000</v>
      </c>
      <c r="L12" s="2">
        <f t="shared" si="9"/>
        <v>441000000000</v>
      </c>
      <c r="M12" s="2">
        <f t="shared" si="9"/>
        <v>446000000000</v>
      </c>
      <c r="N12" s="2">
        <f t="shared" si="9"/>
        <v>477000000000</v>
      </c>
      <c r="O12" s="2">
        <f t="shared" si="9"/>
        <v>428000000000</v>
      </c>
      <c r="P12" s="2">
        <f t="shared" si="9"/>
        <v>295000000000</v>
      </c>
      <c r="Q12" s="2">
        <f t="shared" si="9"/>
        <v>229000000000</v>
      </c>
      <c r="R12" s="2">
        <f t="shared" si="9"/>
        <v>188000000000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468000000000</v>
      </c>
      <c r="M13" s="2">
        <f t="shared" si="10"/>
        <v>475000000000</v>
      </c>
      <c r="N13" s="2">
        <f t="shared" si="10"/>
        <v>492000000000</v>
      </c>
      <c r="O13" s="2">
        <f t="shared" si="10"/>
        <v>469000000000</v>
      </c>
      <c r="P13" s="2">
        <f t="shared" si="10"/>
        <v>351000000000</v>
      </c>
      <c r="Q13" s="2">
        <f t="shared" si="10"/>
        <v>279000000000</v>
      </c>
      <c r="R13" s="2">
        <f t="shared" si="10"/>
        <v>284000000000</v>
      </c>
    </row>
    <row r="14" spans="1:18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R14" si="11">IFERROR(INDEX(I51:I500,MATCH($C$14,$C$51:$C$500,0)),"")</f>
        <v>-10495</v>
      </c>
      <c r="J14" s="2">
        <f t="shared" si="11"/>
        <v>-862545</v>
      </c>
      <c r="K14" s="2">
        <f t="shared" si="11"/>
        <v>-19144828274</v>
      </c>
      <c r="L14" s="2">
        <f t="shared" si="11"/>
        <v>-21688045000</v>
      </c>
      <c r="M14" s="2">
        <f t="shared" si="11"/>
        <v>-21882099679</v>
      </c>
      <c r="N14" s="2">
        <f t="shared" si="11"/>
        <v>-26360517014</v>
      </c>
      <c r="O14" s="2">
        <f t="shared" si="11"/>
        <v>-29103052884</v>
      </c>
      <c r="P14" s="2">
        <f t="shared" si="11"/>
        <v>-20199270709</v>
      </c>
      <c r="Q14" s="2">
        <f t="shared" si="11"/>
        <v>-17892459634</v>
      </c>
      <c r="R14" s="2">
        <f t="shared" si="11"/>
        <v>-15024667341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0</v>
      </c>
      <c r="J15" s="2">
        <f t="shared" si="12"/>
        <v>0</v>
      </c>
      <c r="K15" s="2">
        <f t="shared" si="12"/>
        <v>-7151214943</v>
      </c>
      <c r="L15" s="2">
        <f t="shared" si="12"/>
        <v>10317364000</v>
      </c>
      <c r="M15" s="2">
        <f t="shared" si="12"/>
        <v>-12169436384</v>
      </c>
      <c r="N15" s="2">
        <f t="shared" si="12"/>
        <v>-18998548786</v>
      </c>
      <c r="O15" s="2">
        <f t="shared" si="12"/>
        <v>-30103688612</v>
      </c>
      <c r="P15" s="2">
        <f t="shared" si="12"/>
        <v>-24837844983</v>
      </c>
      <c r="Q15" s="2">
        <f t="shared" si="12"/>
        <v>-21517999438</v>
      </c>
      <c r="R15" s="2">
        <f t="shared" si="12"/>
        <v>-26542617206</v>
      </c>
    </row>
    <row r="16" spans="1:18" ht="15.5" x14ac:dyDescent="0.35">
      <c r="C16" t="s">
        <v>28</v>
      </c>
      <c r="D16" s="2">
        <f>IFERROR(INDEX(D51:D500,MATCH($C$16,$C$51:$C$500,0)),"")</f>
        <v>-6452995989</v>
      </c>
      <c r="H16" s="2">
        <f>IFERROR(SUM(D16:G16)*(4/MAX(1,COUNT(D16:G16))),"")</f>
        <v>-25811983956</v>
      </c>
      <c r="I16" s="2">
        <f t="shared" ref="I16:R16" si="13">IFERROR(INDEX(I51:I500,MATCH($C$16,$C$51:$C$500,0)),"")</f>
        <v>-26180874905</v>
      </c>
      <c r="J16" s="2">
        <f t="shared" si="13"/>
        <v>-20536856866</v>
      </c>
      <c r="K16" s="2">
        <f t="shared" si="13"/>
        <v>150548638677</v>
      </c>
      <c r="L16" s="2">
        <f t="shared" si="13"/>
        <v>-36152329000</v>
      </c>
      <c r="M16" s="2">
        <f t="shared" si="13"/>
        <v>-69012628606</v>
      </c>
      <c r="N16" s="2">
        <f t="shared" si="13"/>
        <v>-33306275241</v>
      </c>
      <c r="O16" s="2">
        <f t="shared" si="13"/>
        <v>4341114728</v>
      </c>
      <c r="P16" s="2">
        <f t="shared" si="13"/>
        <v>-21761581605</v>
      </c>
      <c r="Q16" s="2">
        <f t="shared" si="13"/>
        <v>53668563773</v>
      </c>
      <c r="R16" s="2">
        <f t="shared" si="13"/>
        <v>-10119561066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290880000000</v>
      </c>
      <c r="H20" s="2">
        <f t="shared" ref="H20:R20" ca="1" si="14">IFERROR(H21*H2,"")</f>
        <v>290880000000</v>
      </c>
      <c r="I20" s="2">
        <f t="shared" ca="1" si="14"/>
        <v>187200000000</v>
      </c>
      <c r="J20" s="2">
        <f t="shared" ca="1" si="14"/>
        <v>108000000000</v>
      </c>
      <c r="K20" s="2" t="str">
        <f t="shared" ca="1" si="14"/>
        <v/>
      </c>
      <c r="L20" s="2">
        <f t="shared" ca="1" si="14"/>
        <v>119520000000</v>
      </c>
      <c r="M20" s="2">
        <f t="shared" ca="1" si="14"/>
        <v>220320000000</v>
      </c>
      <c r="N20" s="2" t="str">
        <f t="shared" ca="1" si="14"/>
        <v/>
      </c>
      <c r="O20" s="2">
        <f t="shared" ca="1" si="14"/>
        <v>220320000000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192960000000</v>
      </c>
    </row>
    <row r="21" spans="1:18" ht="15.5" x14ac:dyDescent="0.35">
      <c r="C21" t="s">
        <v>11</v>
      </c>
      <c r="D21" s="2">
        <f>IFERROR(INDEX(D51:D500,MATCH($C$7,$C$51:$C$500,0)),"")</f>
        <v>1440000000</v>
      </c>
      <c r="H21" s="2">
        <f>IFERROR(INDEX(D21:G21,COUNT(D21:G21)),"")</f>
        <v>1440000000</v>
      </c>
      <c r="I21" s="2">
        <f t="shared" ref="I21:R21" si="15">IFERROR(INDEX(I51:I500,MATCH($C$7,$C$51:$C$500,0)),"")</f>
        <v>1440000000</v>
      </c>
      <c r="J21" s="2">
        <f t="shared" si="15"/>
        <v>1440000000</v>
      </c>
      <c r="K21" s="2">
        <f t="shared" si="15"/>
        <v>1440000000</v>
      </c>
      <c r="L21" s="2">
        <f t="shared" si="15"/>
        <v>1440000000</v>
      </c>
      <c r="M21" s="2">
        <f t="shared" si="15"/>
        <v>1440000000</v>
      </c>
      <c r="N21" s="2">
        <f t="shared" si="15"/>
        <v>1440000000</v>
      </c>
      <c r="O21" s="2">
        <f t="shared" si="15"/>
        <v>1440000000</v>
      </c>
      <c r="P21" s="2">
        <f t="shared" si="15"/>
        <v>1440000000</v>
      </c>
      <c r="Q21" s="2">
        <f t="shared" si="15"/>
        <v>1440000000</v>
      </c>
      <c r="R21" s="2">
        <f t="shared" si="15"/>
        <v>1440000000</v>
      </c>
    </row>
    <row r="23" spans="1:18" ht="15.5" x14ac:dyDescent="0.35">
      <c r="B23" t="s">
        <v>53</v>
      </c>
      <c r="C23" t="s">
        <v>54</v>
      </c>
      <c r="D23" s="3">
        <f>IFERROR(D5/D6*100,"")</f>
        <v>-46.509787029323547</v>
      </c>
      <c r="H23" s="3">
        <f t="shared" ref="H23:R23" si="16">IFERROR(H5/H6*100,"")</f>
        <v>-186.03914811729419</v>
      </c>
      <c r="I23" s="3">
        <f t="shared" si="16"/>
        <v>-128.73581020174473</v>
      </c>
      <c r="J23" s="3">
        <f t="shared" si="16"/>
        <v>-42.123772994013244</v>
      </c>
      <c r="K23" s="3">
        <f t="shared" si="16"/>
        <v>222.22564880327852</v>
      </c>
      <c r="L23" s="3">
        <f t="shared" si="16"/>
        <v>-97.07377288288896</v>
      </c>
      <c r="M23" s="3">
        <f t="shared" si="16"/>
        <v>-162.04272001143801</v>
      </c>
      <c r="N23" s="3">
        <f t="shared" si="16"/>
        <v>-53.949456589631204</v>
      </c>
      <c r="O23" s="3">
        <f t="shared" si="16"/>
        <v>-28.085064291652586</v>
      </c>
      <c r="P23" s="3">
        <f t="shared" si="16"/>
        <v>-23.875741319318522</v>
      </c>
      <c r="Q23" s="3">
        <f t="shared" si="16"/>
        <v>5.5033340781826601</v>
      </c>
      <c r="R23" s="3">
        <f t="shared" si="16"/>
        <v>-17.807897904612403</v>
      </c>
    </row>
    <row r="24" spans="1:18" ht="15.5" x14ac:dyDescent="0.35">
      <c r="C24" t="s">
        <v>55</v>
      </c>
      <c r="D24" s="4">
        <f>IFERROR(_xlfn.RRI(5,I23,D23),"")</f>
        <v>-0.18422762199102005</v>
      </c>
      <c r="H24" s="4">
        <f t="shared" ref="H24:R24" si="17">IFERROR(_xlfn.RRI(5,M23,H23),"")</f>
        <v>2.8004376391953523E-2</v>
      </c>
      <c r="I24" s="4">
        <f t="shared" si="17"/>
        <v>0.18998766372795539</v>
      </c>
      <c r="J24" s="4">
        <f t="shared" si="17"/>
        <v>8.4452085445862135E-2</v>
      </c>
      <c r="K24" s="4" t="str">
        <f t="shared" si="17"/>
        <v/>
      </c>
      <c r="L24" s="4" t="str">
        <f t="shared" si="17"/>
        <v/>
      </c>
      <c r="M24" s="4">
        <f t="shared" si="17"/>
        <v>0.55526132872503409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-4.4800000000000004</v>
      </c>
      <c r="H25" s="3">
        <f>IFERROR(INDEX(D25:G25,COUNT(D25:G25)),"")</f>
        <v>-4.4800000000000004</v>
      </c>
      <c r="I25" s="3">
        <f t="shared" ref="I25:R25" si="18">IFERROR(INDEX(I51:I500,MATCH($C$25,$C$51:$C$500,0)),"")</f>
        <v>-18.18</v>
      </c>
      <c r="J25" s="3">
        <f t="shared" si="18"/>
        <v>-14.26</v>
      </c>
      <c r="K25" s="3">
        <f t="shared" si="18"/>
        <v>99.58</v>
      </c>
      <c r="L25" s="3">
        <f t="shared" si="18"/>
        <v>-28.67</v>
      </c>
      <c r="M25" s="3">
        <f t="shared" si="18"/>
        <v>-60.33</v>
      </c>
      <c r="N25" s="3">
        <f t="shared" si="18"/>
        <v>-43.07</v>
      </c>
      <c r="O25" s="3">
        <f t="shared" si="18"/>
        <v>-32.89</v>
      </c>
      <c r="P25" s="3">
        <f t="shared" si="18"/>
        <v>-43.22</v>
      </c>
      <c r="Q25" s="3">
        <f t="shared" si="18"/>
        <v>14.68</v>
      </c>
      <c r="R25" s="3">
        <f t="shared" si="18"/>
        <v>-32.36</v>
      </c>
    </row>
    <row r="26" spans="1:18" ht="15.5" x14ac:dyDescent="0.35">
      <c r="C26" t="s">
        <v>58</v>
      </c>
      <c r="D26" s="4">
        <f>IFERROR(_xlfn.RRI(5,I25,D25),"")</f>
        <v>-0.24432191612256826</v>
      </c>
      <c r="H26" s="4">
        <f t="shared" ref="H26:R26" si="19">IFERROR(_xlfn.RRI(5,M25,H25),"")</f>
        <v>-0.40550399880391796</v>
      </c>
      <c r="I26" s="4">
        <f t="shared" si="19"/>
        <v>-0.15844248715791331</v>
      </c>
      <c r="J26" s="4">
        <f t="shared" si="19"/>
        <v>-0.15392058197088365</v>
      </c>
      <c r="K26" s="4" t="str">
        <f t="shared" si="19"/>
        <v/>
      </c>
      <c r="L26" s="4" t="str">
        <f t="shared" si="19"/>
        <v/>
      </c>
      <c r="M26" s="4">
        <f t="shared" si="19"/>
        <v>0.13267408052757435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2.7847808333333335</v>
      </c>
      <c r="H27" s="3">
        <f t="shared" ref="H27:R27" si="20">IFERROR(H4/H21,"")</f>
        <v>11.139123333333334</v>
      </c>
      <c r="I27" s="3">
        <f t="shared" si="20"/>
        <v>16.944470555555554</v>
      </c>
      <c r="J27" s="3">
        <f t="shared" si="20"/>
        <v>30.969338055555557</v>
      </c>
      <c r="K27" s="3">
        <f t="shared" si="20"/>
        <v>184.81373182430556</v>
      </c>
      <c r="L27" s="3">
        <f t="shared" si="20"/>
        <v>443.31736805555556</v>
      </c>
      <c r="M27" s="3">
        <f t="shared" si="20"/>
        <v>602.84130143680557</v>
      </c>
      <c r="N27" s="3">
        <f t="shared" si="20"/>
        <v>621.84447638819449</v>
      </c>
      <c r="O27" s="3">
        <f t="shared" si="20"/>
        <v>850.19691177013885</v>
      </c>
      <c r="P27" s="3">
        <f t="shared" si="20"/>
        <v>926.4378354243056</v>
      </c>
      <c r="Q27" s="3">
        <f t="shared" si="20"/>
        <v>971.93084513611109</v>
      </c>
      <c r="R27" s="3">
        <f t="shared" si="20"/>
        <v>647.85125447291671</v>
      </c>
    </row>
    <row r="28" spans="1:18" ht="15.5" x14ac:dyDescent="0.35">
      <c r="C28" t="s">
        <v>60</v>
      </c>
      <c r="D28" s="4">
        <f>IFERROR(_xlfn.RRI(5,I27,D27),"")</f>
        <v>-0.30312866041479614</v>
      </c>
      <c r="H28" s="4">
        <f t="shared" ref="H28:R28" si="21">IFERROR(_xlfn.RRI(5,M27,H27),"")</f>
        <v>-0.54987866034003696</v>
      </c>
      <c r="I28" s="4">
        <f t="shared" si="21"/>
        <v>-0.51351523470738436</v>
      </c>
      <c r="J28" s="4">
        <f t="shared" si="21"/>
        <v>-0.48443612414017356</v>
      </c>
      <c r="K28" s="4">
        <f t="shared" si="21"/>
        <v>-0.27559141140650978</v>
      </c>
      <c r="L28" s="4">
        <f t="shared" si="21"/>
        <v>-0.14529572493456744</v>
      </c>
      <c r="M28" s="4">
        <f t="shared" si="21"/>
        <v>-1.4298224257975334E-2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-0.75357535753575355</v>
      </c>
      <c r="I29" s="4">
        <f t="shared" si="22"/>
        <v>0.27489481065918653</v>
      </c>
      <c r="J29" s="4">
        <f t="shared" si="22"/>
        <v>-1.1432014460735087</v>
      </c>
      <c r="K29" s="4">
        <f t="shared" si="22"/>
        <v>-4.4733170561562607</v>
      </c>
      <c r="L29" s="4">
        <f t="shared" si="22"/>
        <v>-0.52478037460633176</v>
      </c>
      <c r="M29" s="4">
        <f t="shared" si="22"/>
        <v>0.40074297654980262</v>
      </c>
      <c r="N29" s="4">
        <f t="shared" si="22"/>
        <v>0.30951657038613561</v>
      </c>
      <c r="O29" s="4">
        <f t="shared" si="22"/>
        <v>-0.23900971772327623</v>
      </c>
      <c r="P29" s="4">
        <f t="shared" si="22"/>
        <v>-3.9441416893732968</v>
      </c>
      <c r="Q29" s="4">
        <f t="shared" si="22"/>
        <v>-1.4536464771322621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-0.34261012778111449</v>
      </c>
      <c r="I30" s="4">
        <f t="shared" si="23"/>
        <v>-0.45286300517114531</v>
      </c>
      <c r="J30" s="4">
        <f t="shared" si="23"/>
        <v>-0.83242945342937624</v>
      </c>
      <c r="K30" s="4">
        <f t="shared" si="23"/>
        <v>-0.58311190776278099</v>
      </c>
      <c r="L30" s="4">
        <f t="shared" si="23"/>
        <v>-0.26462011312271133</v>
      </c>
      <c r="M30" s="4">
        <f t="shared" si="23"/>
        <v>-3.0559369220039431E-2</v>
      </c>
      <c r="N30" s="4">
        <f t="shared" si="23"/>
        <v>-0.26858770270819593</v>
      </c>
      <c r="O30" s="4">
        <f t="shared" si="23"/>
        <v>-8.2294699912864255E-2</v>
      </c>
      <c r="P30" s="4">
        <f t="shared" si="23"/>
        <v>-4.6806838099098046E-2</v>
      </c>
      <c r="Q30" s="4">
        <f t="shared" si="23"/>
        <v>0.50023765243282781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9.64</v>
      </c>
      <c r="H32" s="3">
        <f>IFERROR(INDEX(D32:G32,COUNT(D32:G32)),"")</f>
        <v>9.64</v>
      </c>
      <c r="I32" s="3">
        <f t="shared" ref="I32:R32" si="24">IFERROR(INDEX(I51:I500,MATCH($C$32,$C$51:$C$500,0)),"")</f>
        <v>14.12</v>
      </c>
      <c r="J32" s="3">
        <f t="shared" si="24"/>
        <v>32.29</v>
      </c>
      <c r="K32" s="3">
        <f t="shared" si="24"/>
        <v>45.89</v>
      </c>
      <c r="L32" s="3">
        <f t="shared" si="24"/>
        <v>-43.54</v>
      </c>
      <c r="M32" s="3">
        <f t="shared" si="24"/>
        <v>-20.9</v>
      </c>
      <c r="N32" s="3">
        <f t="shared" si="24"/>
        <v>33.92</v>
      </c>
      <c r="O32" s="3">
        <f t="shared" si="24"/>
        <v>78.930000000000007</v>
      </c>
      <c r="P32" s="3">
        <f t="shared" si="24"/>
        <v>113.25</v>
      </c>
      <c r="Q32" s="3">
        <f t="shared" si="24"/>
        <v>153.51</v>
      </c>
      <c r="R32" s="3">
        <f t="shared" si="24"/>
        <v>142.06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13.59</v>
      </c>
      <c r="H33" s="3">
        <f>IFERROR(INDEX(D33:G33,COUNT(D33:G33)),"")</f>
        <v>13.59</v>
      </c>
      <c r="I33" s="3">
        <f t="shared" ref="I33:R33" si="25">IFERROR(INDEX(I51:I500,MATCH($C$33,$C$51:$C$500,0)),"")</f>
        <v>9.2100000000000009</v>
      </c>
      <c r="J33" s="3">
        <f t="shared" si="25"/>
        <v>2.3199999999999998</v>
      </c>
      <c r="K33" s="3">
        <f t="shared" si="25"/>
        <v>1.96</v>
      </c>
      <c r="L33" s="3">
        <f t="shared" si="25"/>
        <v>-1.91</v>
      </c>
      <c r="M33" s="3">
        <f t="shared" si="25"/>
        <v>-7.32</v>
      </c>
      <c r="N33" s="3">
        <f t="shared" si="25"/>
        <v>3.83</v>
      </c>
      <c r="O33" s="3">
        <f t="shared" si="25"/>
        <v>1.94</v>
      </c>
      <c r="P33" s="3">
        <f t="shared" si="25"/>
        <v>1.7</v>
      </c>
      <c r="Q33" s="3">
        <f t="shared" si="25"/>
        <v>1.67</v>
      </c>
      <c r="R33" s="3">
        <f t="shared" si="25"/>
        <v>0.94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-29.24</v>
      </c>
      <c r="H34" s="3">
        <f>IFERROR(INDEX(D34:G34,COUNT(D34:G34)),"")</f>
        <v>-29.24</v>
      </c>
      <c r="I34" s="3">
        <f t="shared" ref="I34:R34" si="26">IFERROR(INDEX(I51:I500,MATCH($C$34,$C$51:$C$500,0)),"")</f>
        <v>-7.15</v>
      </c>
      <c r="J34" s="3">
        <f t="shared" si="26"/>
        <v>-5.26</v>
      </c>
      <c r="K34" s="3">
        <f t="shared" si="26"/>
        <v>0.9</v>
      </c>
      <c r="L34" s="3">
        <f t="shared" si="26"/>
        <v>-2.9</v>
      </c>
      <c r="M34" s="3">
        <f t="shared" si="26"/>
        <v>-2.54</v>
      </c>
      <c r="N34" s="3">
        <f t="shared" si="26"/>
        <v>-3.02</v>
      </c>
      <c r="O34" s="3">
        <f t="shared" si="26"/>
        <v>-4.6500000000000004</v>
      </c>
      <c r="P34" s="3">
        <f t="shared" si="26"/>
        <v>-4.4400000000000004</v>
      </c>
      <c r="Q34" s="3">
        <f t="shared" si="26"/>
        <v>17.440000000000001</v>
      </c>
      <c r="R34" s="3">
        <f t="shared" si="26"/>
        <v>-4.1399999999999997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47.04</v>
      </c>
      <c r="H35" s="3">
        <f>IFERROR(INDEX(D35:G35,COUNT(D35:G35)),"")</f>
        <v>47.04</v>
      </c>
      <c r="I35" s="3">
        <f t="shared" ref="I35:R35" si="27">IFERROR(INDEX(I51:I500,MATCH($C$35,$C$51:$C$500,0)),"")</f>
        <v>7.67</v>
      </c>
      <c r="J35" s="3">
        <f t="shared" si="27"/>
        <v>2.42</v>
      </c>
      <c r="K35" s="3">
        <f t="shared" si="27"/>
        <v>0.49</v>
      </c>
      <c r="L35" s="3">
        <f t="shared" si="27"/>
        <v>0.19</v>
      </c>
      <c r="M35" s="3">
        <f t="shared" si="27"/>
        <v>0.25</v>
      </c>
      <c r="N35" s="3">
        <f t="shared" si="27"/>
        <v>0.21</v>
      </c>
      <c r="O35" s="3">
        <f t="shared" si="27"/>
        <v>0.18</v>
      </c>
      <c r="P35" s="3">
        <f t="shared" si="27"/>
        <v>0.21</v>
      </c>
      <c r="Q35" s="3">
        <f t="shared" si="27"/>
        <v>0.26</v>
      </c>
      <c r="R35" s="3">
        <f t="shared" si="27"/>
        <v>0.21</v>
      </c>
    </row>
    <row r="36" spans="1:18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4010084400</v>
      </c>
      <c r="E51" s="5">
        <v>18931516000</v>
      </c>
      <c r="F51" s="5">
        <v>4030303000</v>
      </c>
      <c r="I51" s="5">
        <v>24400037600</v>
      </c>
      <c r="J51" s="5">
        <v>44595846800</v>
      </c>
      <c r="K51" s="5">
        <v>266131773827</v>
      </c>
      <c r="L51" s="5">
        <v>638377010000</v>
      </c>
      <c r="M51" s="5">
        <v>868091474069</v>
      </c>
      <c r="N51" s="5">
        <v>895456045999</v>
      </c>
      <c r="O51" s="5">
        <v>1224283552949</v>
      </c>
      <c r="P51" s="5">
        <v>1334070483011</v>
      </c>
      <c r="Q51" s="5">
        <v>1399580416996</v>
      </c>
      <c r="R51" s="5">
        <v>932905806441</v>
      </c>
    </row>
    <row r="52" spans="2:18" ht="15.5" x14ac:dyDescent="0.35">
      <c r="C52" t="s">
        <v>85</v>
      </c>
      <c r="D52" s="5">
        <v>-3507215280</v>
      </c>
      <c r="E52" s="5">
        <v>-16991519212</v>
      </c>
      <c r="F52" s="5">
        <v>-4099411945</v>
      </c>
      <c r="G52" s="5">
        <v>-23110306</v>
      </c>
      <c r="I52" s="5">
        <v>-22474688479</v>
      </c>
      <c r="J52" s="5">
        <v>-40378033867</v>
      </c>
      <c r="K52" s="5">
        <v>-202405199932</v>
      </c>
      <c r="L52" s="5">
        <v>-514582803000</v>
      </c>
      <c r="M52" s="5">
        <v>-814178328443</v>
      </c>
      <c r="N52" s="5">
        <v>-768310868739</v>
      </c>
      <c r="O52" s="5">
        <v>-1061531948922</v>
      </c>
      <c r="P52" s="5">
        <v>-1187091634641</v>
      </c>
      <c r="Q52" s="5">
        <v>-1204486947065</v>
      </c>
      <c r="R52" s="5">
        <v>-814620861786</v>
      </c>
    </row>
    <row r="53" spans="2:18" ht="15.5" x14ac:dyDescent="0.35">
      <c r="C53" t="s">
        <v>86</v>
      </c>
      <c r="D53" s="5">
        <v>502869120</v>
      </c>
      <c r="E53" s="5">
        <v>1939996788</v>
      </c>
      <c r="F53" s="5">
        <v>-69108945</v>
      </c>
      <c r="G53" s="5">
        <v>-23110306</v>
      </c>
      <c r="I53" s="5">
        <v>1925349121</v>
      </c>
      <c r="J53" s="5">
        <v>4217812933</v>
      </c>
      <c r="K53" s="5">
        <v>63726573895</v>
      </c>
      <c r="L53" s="5">
        <v>123794207000</v>
      </c>
      <c r="M53" s="5">
        <v>53913145626</v>
      </c>
      <c r="N53" s="5">
        <v>127145177260</v>
      </c>
      <c r="O53" s="5">
        <v>162751604027</v>
      </c>
      <c r="P53" s="5">
        <v>146978848370</v>
      </c>
      <c r="Q53" s="5">
        <v>195093469931</v>
      </c>
      <c r="R53" s="5">
        <v>118284944655</v>
      </c>
    </row>
    <row r="54" spans="2:18" ht="15.5" x14ac:dyDescent="0.35">
      <c r="C54" t="s">
        <v>87</v>
      </c>
      <c r="D54" s="5">
        <v>-6958808971</v>
      </c>
      <c r="E54" s="5">
        <v>-14393371045</v>
      </c>
      <c r="F54" s="5">
        <v>-3666228165</v>
      </c>
      <c r="G54" s="5">
        <v>-4695935065</v>
      </c>
      <c r="I54" s="5">
        <v>-28111171586</v>
      </c>
      <c r="J54" s="5">
        <v>-24762807296</v>
      </c>
      <c r="K54" s="5">
        <v>105864801380</v>
      </c>
      <c r="L54" s="5">
        <v>-138350134000</v>
      </c>
      <c r="M54" s="5">
        <v>-101084887101</v>
      </c>
      <c r="N54" s="5">
        <v>-134183793428</v>
      </c>
      <c r="O54" s="5">
        <v>-129750231532</v>
      </c>
      <c r="P54" s="5">
        <v>-149488389740</v>
      </c>
      <c r="Q54" s="5">
        <v>-124786206337</v>
      </c>
      <c r="R54" s="5">
        <v>-114278994731</v>
      </c>
    </row>
    <row r="55" spans="2:18" ht="15.5" x14ac:dyDescent="0.35">
      <c r="C55" t="s">
        <v>89</v>
      </c>
      <c r="D55" s="5">
        <v>-55891150</v>
      </c>
      <c r="E55" s="5">
        <v>-117612282</v>
      </c>
      <c r="F55" s="5">
        <v>-37533289</v>
      </c>
      <c r="I55" s="5">
        <v>-217682681</v>
      </c>
      <c r="J55" s="5">
        <v>-391403337</v>
      </c>
      <c r="K55" s="5">
        <v>-10622392018</v>
      </c>
      <c r="L55" s="5">
        <v>-18989950000</v>
      </c>
      <c r="M55" s="5">
        <v>-16394036125</v>
      </c>
      <c r="N55" s="5">
        <v>-16066756011</v>
      </c>
      <c r="O55" s="5">
        <v>-19516036975</v>
      </c>
      <c r="P55" s="5">
        <v>-17654476268</v>
      </c>
      <c r="Q55" s="5">
        <v>-17129269596</v>
      </c>
      <c r="R55" s="5">
        <v>-17434620438</v>
      </c>
    </row>
    <row r="56" spans="2:18" ht="15.5" x14ac:dyDescent="0.35">
      <c r="C56" t="s">
        <v>88</v>
      </c>
      <c r="D56" s="5">
        <v>-6412160821</v>
      </c>
      <c r="E56" s="5">
        <v>-12074372540</v>
      </c>
      <c r="F56" s="5">
        <v>-3440199772</v>
      </c>
      <c r="G56" s="5">
        <v>-4747891674</v>
      </c>
      <c r="I56" s="5">
        <v>-25604706404</v>
      </c>
      <c r="J56" s="5">
        <v>-30161680592</v>
      </c>
      <c r="K56" s="5">
        <v>-97073977632</v>
      </c>
      <c r="L56" s="5">
        <v>-109283770000</v>
      </c>
      <c r="M56" s="5">
        <v>-96490596650</v>
      </c>
      <c r="N56" s="5">
        <v>-113932206334</v>
      </c>
      <c r="O56" s="5">
        <v>-121677892042</v>
      </c>
      <c r="P56" s="5">
        <v>-116968185254</v>
      </c>
      <c r="Q56" s="5">
        <v>-107503163905</v>
      </c>
      <c r="R56" s="5">
        <v>-105630877342</v>
      </c>
    </row>
    <row r="57" spans="2:18" ht="15.5" x14ac:dyDescent="0.35">
      <c r="C57" t="s">
        <v>185</v>
      </c>
    </row>
    <row r="58" spans="2:18" ht="15.5" x14ac:dyDescent="0.35">
      <c r="C58" t="s">
        <v>98</v>
      </c>
      <c r="L58" s="5">
        <v>16332943000</v>
      </c>
      <c r="M58" s="5">
        <v>7509127283</v>
      </c>
      <c r="N58" s="5">
        <v>9009155489</v>
      </c>
      <c r="O58" s="5">
        <v>21047377189</v>
      </c>
      <c r="P58" s="5">
        <v>16729274683</v>
      </c>
      <c r="Q58" s="5">
        <v>9873200035</v>
      </c>
      <c r="R58" s="5">
        <v>8844585474</v>
      </c>
    </row>
    <row r="59" spans="2:18" ht="15.5" x14ac:dyDescent="0.35">
      <c r="C59" t="s">
        <v>91</v>
      </c>
      <c r="D59" s="5">
        <v>-6455939851</v>
      </c>
      <c r="E59" s="5">
        <v>-12453374257</v>
      </c>
      <c r="F59" s="5">
        <v>-3735337110</v>
      </c>
      <c r="G59" s="5">
        <v>-4719045371</v>
      </c>
      <c r="I59" s="5">
        <v>-26185822465</v>
      </c>
      <c r="J59" s="5">
        <v>-20544994363</v>
      </c>
      <c r="K59" s="5">
        <v>169591375275</v>
      </c>
      <c r="L59" s="5">
        <v>-14555927000</v>
      </c>
      <c r="M59" s="5">
        <v>-47171741475</v>
      </c>
      <c r="N59" s="5">
        <v>-7038616168</v>
      </c>
      <c r="O59" s="5">
        <v>33001372495</v>
      </c>
      <c r="P59" s="5">
        <v>-2509541370</v>
      </c>
      <c r="Q59" s="5">
        <v>70307263594</v>
      </c>
      <c r="R59" s="5">
        <v>4005949924</v>
      </c>
    </row>
    <row r="60" spans="2:18" ht="15.5" x14ac:dyDescent="0.35">
      <c r="C60" t="s">
        <v>92</v>
      </c>
      <c r="D60" s="5">
        <v>2943862</v>
      </c>
      <c r="E60" s="5">
        <v>984388</v>
      </c>
      <c r="F60" s="5">
        <v>556447</v>
      </c>
      <c r="G60" s="5">
        <v>1493748</v>
      </c>
      <c r="I60" s="5">
        <v>4947560</v>
      </c>
      <c r="J60" s="5">
        <v>8137497</v>
      </c>
      <c r="K60" s="5">
        <v>-19042736598</v>
      </c>
      <c r="L60" s="5">
        <v>-21596402000</v>
      </c>
      <c r="M60" s="5">
        <v>-21840887131</v>
      </c>
      <c r="N60" s="5">
        <v>-26267659073</v>
      </c>
      <c r="O60" s="5">
        <v>-28660257767</v>
      </c>
      <c r="P60" s="5">
        <v>-19252040235</v>
      </c>
      <c r="Q60" s="5">
        <v>-16638699821</v>
      </c>
      <c r="R60" s="5">
        <v>-14125510990</v>
      </c>
    </row>
    <row r="61" spans="2:18" ht="15.5" x14ac:dyDescent="0.35">
      <c r="C61" t="s">
        <v>94</v>
      </c>
      <c r="D61" s="5">
        <v>2943862</v>
      </c>
      <c r="E61" s="5">
        <v>994883</v>
      </c>
      <c r="F61" s="5">
        <v>556447</v>
      </c>
      <c r="G61" s="5">
        <v>1493748</v>
      </c>
      <c r="I61" s="5">
        <v>4958055</v>
      </c>
      <c r="J61" s="5">
        <v>9000042</v>
      </c>
      <c r="K61" s="5">
        <v>102091676</v>
      </c>
      <c r="L61" s="5">
        <v>103388000</v>
      </c>
      <c r="M61" s="5">
        <v>60331188</v>
      </c>
      <c r="N61" s="5">
        <v>122178482</v>
      </c>
      <c r="O61" s="5">
        <v>580264885</v>
      </c>
      <c r="P61" s="5">
        <v>1100862630</v>
      </c>
      <c r="Q61" s="5">
        <v>1534285635</v>
      </c>
      <c r="R61" s="5">
        <v>1099707461</v>
      </c>
    </row>
    <row r="62" spans="2:18" ht="15.5" x14ac:dyDescent="0.35">
      <c r="C62" t="s">
        <v>26</v>
      </c>
      <c r="E62" s="5">
        <v>-10495</v>
      </c>
      <c r="I62" s="5">
        <v>-10495</v>
      </c>
      <c r="J62" s="5">
        <v>-862545</v>
      </c>
      <c r="K62" s="5">
        <v>-19144828274</v>
      </c>
      <c r="L62" s="5">
        <v>-21688045000</v>
      </c>
      <c r="M62" s="5">
        <v>-21882099679</v>
      </c>
      <c r="N62" s="5">
        <v>-26360517014</v>
      </c>
      <c r="O62" s="5">
        <v>-29103052884</v>
      </c>
      <c r="P62" s="5">
        <v>-20199270709</v>
      </c>
      <c r="Q62" s="5">
        <v>-17892459634</v>
      </c>
      <c r="R62" s="5">
        <v>-15024667341</v>
      </c>
    </row>
    <row r="63" spans="2:18" ht="15.5" x14ac:dyDescent="0.35">
      <c r="C63" t="s">
        <v>99</v>
      </c>
      <c r="D63" s="5">
        <v>2943862</v>
      </c>
      <c r="E63" s="5">
        <v>984388</v>
      </c>
      <c r="F63" s="5">
        <v>556447</v>
      </c>
      <c r="G63" s="5">
        <v>1493748</v>
      </c>
      <c r="I63" s="5">
        <v>4947560</v>
      </c>
      <c r="J63" s="5">
        <v>8137497</v>
      </c>
      <c r="K63" s="5">
        <v>-19042736598</v>
      </c>
      <c r="L63" s="5">
        <v>-21596402000</v>
      </c>
      <c r="M63" s="5">
        <v>-21840887131</v>
      </c>
      <c r="N63" s="5">
        <v>-26267659073</v>
      </c>
      <c r="O63" s="5">
        <v>-28660257767</v>
      </c>
      <c r="P63" s="5">
        <v>-19252040235</v>
      </c>
      <c r="Q63" s="5">
        <v>-16638699821</v>
      </c>
      <c r="R63" s="5">
        <v>-14125510990</v>
      </c>
    </row>
    <row r="64" spans="2:18" ht="15.5" x14ac:dyDescent="0.35">
      <c r="C64" t="s">
        <v>28</v>
      </c>
      <c r="D64" s="5">
        <v>-6452995989</v>
      </c>
      <c r="E64" s="5">
        <v>-12452389869</v>
      </c>
      <c r="F64" s="5">
        <v>-3734780663</v>
      </c>
      <c r="G64" s="5">
        <v>-4717551623</v>
      </c>
      <c r="I64" s="5">
        <v>-26180874905</v>
      </c>
      <c r="J64" s="5">
        <v>-20536856866</v>
      </c>
      <c r="K64" s="5">
        <v>150548638677</v>
      </c>
      <c r="L64" s="5">
        <v>-36152329000</v>
      </c>
      <c r="M64" s="5">
        <v>-69012628606</v>
      </c>
      <c r="N64" s="5">
        <v>-33306275241</v>
      </c>
      <c r="O64" s="5">
        <v>4341114728</v>
      </c>
      <c r="P64" s="5">
        <v>-21761581605</v>
      </c>
      <c r="Q64" s="5">
        <v>53668563773</v>
      </c>
      <c r="R64" s="5">
        <v>-10119561066</v>
      </c>
    </row>
    <row r="65" spans="2:18" ht="15.5" x14ac:dyDescent="0.35">
      <c r="C65" t="s">
        <v>27</v>
      </c>
      <c r="K65" s="5">
        <v>-7151214943</v>
      </c>
      <c r="L65" s="5">
        <v>10317364000</v>
      </c>
      <c r="M65" s="5">
        <v>-12169436384</v>
      </c>
      <c r="N65" s="5">
        <v>-18998548786</v>
      </c>
      <c r="O65" s="5">
        <v>-30103688612</v>
      </c>
      <c r="P65" s="5">
        <v>-24837844983</v>
      </c>
      <c r="Q65" s="5">
        <v>-21517999438</v>
      </c>
      <c r="R65" s="5">
        <v>-26542617206</v>
      </c>
    </row>
    <row r="66" spans="2:18" ht="15.5" x14ac:dyDescent="0.35">
      <c r="C66" t="s">
        <v>102</v>
      </c>
      <c r="D66" s="5">
        <v>-6452995989</v>
      </c>
      <c r="E66" s="5">
        <v>-12452389869</v>
      </c>
      <c r="F66" s="5">
        <v>-3734780663</v>
      </c>
      <c r="G66" s="5">
        <v>-4717551623</v>
      </c>
      <c r="I66" s="5">
        <v>-26180874905</v>
      </c>
      <c r="J66" s="5">
        <v>-20536856866</v>
      </c>
      <c r="K66" s="5">
        <v>143397423734</v>
      </c>
      <c r="L66" s="5">
        <v>-25834965000</v>
      </c>
      <c r="M66" s="5">
        <v>-81182064990</v>
      </c>
      <c r="N66" s="5">
        <v>-52304824027</v>
      </c>
      <c r="O66" s="5">
        <v>-25762573884</v>
      </c>
      <c r="P66" s="5">
        <v>-46599426588</v>
      </c>
      <c r="Q66" s="5">
        <v>32150564335</v>
      </c>
      <c r="R66" s="5">
        <v>-36662178272</v>
      </c>
    </row>
    <row r="67" spans="2:18" ht="15.5" x14ac:dyDescent="0.35">
      <c r="C67" t="s">
        <v>103</v>
      </c>
      <c r="E67" s="5">
        <v>12120463</v>
      </c>
      <c r="I67" s="5">
        <v>12120463</v>
      </c>
      <c r="J67" s="5">
        <v>950885880</v>
      </c>
      <c r="K67" s="5">
        <v>3454200471</v>
      </c>
      <c r="L67" s="5">
        <v>4191953000</v>
      </c>
      <c r="M67" s="5">
        <v>9748026405</v>
      </c>
      <c r="N67" s="5">
        <v>-3507123882</v>
      </c>
      <c r="O67" s="5">
        <v>-2609507888</v>
      </c>
      <c r="P67" s="5">
        <v>5335210923</v>
      </c>
      <c r="Q67" s="5">
        <v>-5795686550</v>
      </c>
      <c r="R67" s="5">
        <v>-4406163511</v>
      </c>
    </row>
    <row r="68" spans="2:18" ht="15.5" x14ac:dyDescent="0.35">
      <c r="C68" t="s">
        <v>104</v>
      </c>
      <c r="D68" s="5">
        <v>-6452995989</v>
      </c>
      <c r="E68" s="5">
        <v>-12440269406</v>
      </c>
      <c r="F68" s="5">
        <v>-3734780663</v>
      </c>
      <c r="G68" s="5">
        <v>-4717551623</v>
      </c>
      <c r="I68" s="5">
        <v>-26168754442</v>
      </c>
      <c r="J68" s="5">
        <v>-19585970986</v>
      </c>
      <c r="K68" s="5">
        <v>146851624205</v>
      </c>
      <c r="L68" s="5">
        <v>-21643012000</v>
      </c>
      <c r="M68" s="5">
        <v>-71434038585</v>
      </c>
      <c r="N68" s="5">
        <v>-55811947909</v>
      </c>
      <c r="O68" s="5">
        <v>-28372081772</v>
      </c>
      <c r="P68" s="5">
        <v>-41264215665</v>
      </c>
      <c r="Q68" s="5">
        <v>26354877785</v>
      </c>
      <c r="R68" s="5">
        <v>-41068341783</v>
      </c>
    </row>
    <row r="69" spans="2:18" ht="15.5" x14ac:dyDescent="0.35">
      <c r="C69" t="s">
        <v>105</v>
      </c>
      <c r="D69" s="5">
        <v>-6452995989</v>
      </c>
      <c r="E69" s="5">
        <v>-12452389870</v>
      </c>
      <c r="F69" s="5">
        <v>-3734780662</v>
      </c>
      <c r="G69" s="5">
        <v>-4717551623</v>
      </c>
      <c r="I69" s="5">
        <v>-26180874905</v>
      </c>
      <c r="J69" s="5">
        <v>-20536856866</v>
      </c>
      <c r="K69" s="5">
        <v>143397423734</v>
      </c>
      <c r="L69" s="5">
        <v>-25834965000</v>
      </c>
      <c r="M69" s="5">
        <v>-81182064990</v>
      </c>
      <c r="N69" s="5">
        <v>-52304824027</v>
      </c>
      <c r="O69" s="5">
        <v>-25762573884</v>
      </c>
      <c r="P69" s="5">
        <v>-46599426588</v>
      </c>
      <c r="Q69" s="5">
        <v>32150564335</v>
      </c>
      <c r="R69" s="5">
        <v>-36662178272</v>
      </c>
    </row>
    <row r="70" spans="2:18" ht="15.5" x14ac:dyDescent="0.35">
      <c r="C70" t="s">
        <v>7</v>
      </c>
      <c r="D70" s="5">
        <v>-6452995989</v>
      </c>
      <c r="E70" s="5">
        <v>-12440269407</v>
      </c>
      <c r="F70" s="5">
        <v>-3734780662</v>
      </c>
      <c r="G70" s="5">
        <v>-4717551623</v>
      </c>
      <c r="I70" s="5">
        <v>-26168754442</v>
      </c>
      <c r="J70" s="5">
        <v>-19585970986</v>
      </c>
      <c r="K70" s="5">
        <v>146851624205</v>
      </c>
      <c r="L70" s="5">
        <v>-37975955000</v>
      </c>
      <c r="M70" s="5">
        <v>-78943165868</v>
      </c>
      <c r="N70" s="5">
        <v>-64821103398</v>
      </c>
      <c r="O70" s="5">
        <v>-49419458961</v>
      </c>
      <c r="P70" s="5">
        <v>-57993490348</v>
      </c>
      <c r="Q70" s="5">
        <v>16481677750</v>
      </c>
      <c r="R70" s="5">
        <v>-49912927257</v>
      </c>
    </row>
    <row r="71" spans="2:18" ht="15.5" x14ac:dyDescent="0.35">
      <c r="C71" t="s">
        <v>107</v>
      </c>
      <c r="D71" s="5">
        <v>-6452995989</v>
      </c>
      <c r="E71" s="5">
        <v>-12452389870</v>
      </c>
      <c r="F71" s="5">
        <v>-3734780662</v>
      </c>
      <c r="G71" s="5">
        <v>-4717551623</v>
      </c>
      <c r="I71" s="5">
        <v>-26180874905</v>
      </c>
      <c r="J71" s="5">
        <v>-20536856866</v>
      </c>
      <c r="K71" s="5">
        <v>143397423734</v>
      </c>
      <c r="L71" s="5">
        <v>-25834965000</v>
      </c>
      <c r="M71" s="5">
        <v>-81182064990</v>
      </c>
      <c r="N71" s="5">
        <v>-52304824027</v>
      </c>
      <c r="O71" s="5">
        <v>-25762573884</v>
      </c>
      <c r="P71" s="5">
        <v>-46599426588</v>
      </c>
      <c r="Q71" s="5">
        <v>32150564335</v>
      </c>
      <c r="R71" s="5">
        <v>-36662178272</v>
      </c>
    </row>
    <row r="72" spans="2:18" ht="15.5" x14ac:dyDescent="0.35">
      <c r="C72" t="s">
        <v>108</v>
      </c>
      <c r="D72" s="5">
        <v>-6452995989</v>
      </c>
      <c r="E72" s="5">
        <v>-12440269407</v>
      </c>
      <c r="F72" s="5">
        <v>-3734780662</v>
      </c>
      <c r="G72" s="5">
        <v>-4717551623</v>
      </c>
      <c r="I72" s="5">
        <v>-26168754442</v>
      </c>
      <c r="J72" s="5">
        <v>-19585970986</v>
      </c>
      <c r="K72" s="5">
        <v>146851624205</v>
      </c>
      <c r="L72" s="5">
        <v>-21643012000</v>
      </c>
      <c r="M72" s="5">
        <v>-71434038585</v>
      </c>
      <c r="N72" s="5">
        <v>-55811947909</v>
      </c>
      <c r="O72" s="5">
        <v>-28372081772</v>
      </c>
      <c r="P72" s="5">
        <v>-41264215665</v>
      </c>
      <c r="Q72" s="5">
        <v>26354877785</v>
      </c>
      <c r="R72" s="5">
        <v>-41068341783</v>
      </c>
    </row>
    <row r="73" spans="2:18" ht="15.5" x14ac:dyDescent="0.35">
      <c r="C73" t="s">
        <v>109</v>
      </c>
      <c r="D73" s="5">
        <v>-6452995989</v>
      </c>
      <c r="E73" s="5">
        <v>-12440269407</v>
      </c>
      <c r="F73" s="5">
        <v>-3734780662</v>
      </c>
      <c r="G73" s="5">
        <v>-4717551623</v>
      </c>
      <c r="I73" s="5">
        <v>-26168754442</v>
      </c>
      <c r="J73" s="5">
        <v>-19585970986</v>
      </c>
      <c r="K73" s="5">
        <v>146851624205</v>
      </c>
      <c r="L73" s="5">
        <v>-21643012000</v>
      </c>
      <c r="M73" s="5">
        <v>-71434038585</v>
      </c>
      <c r="N73" s="5">
        <v>-55811947909</v>
      </c>
      <c r="O73" s="5">
        <v>-28372081772</v>
      </c>
      <c r="P73" s="5">
        <v>-41264215665</v>
      </c>
      <c r="Q73" s="5">
        <v>26354877785</v>
      </c>
      <c r="R73" s="5">
        <v>-41068341783</v>
      </c>
    </row>
    <row r="75" spans="2:18" ht="15.5" x14ac:dyDescent="0.35">
      <c r="B75" t="s">
        <v>110</v>
      </c>
      <c r="C75" t="s">
        <v>111</v>
      </c>
    </row>
    <row r="76" spans="2:18" ht="15.5" x14ac:dyDescent="0.35">
      <c r="C76" t="s">
        <v>112</v>
      </c>
    </row>
    <row r="77" spans="2:18" ht="15.5" x14ac:dyDescent="0.35">
      <c r="C77" t="s">
        <v>19</v>
      </c>
      <c r="D77" s="5">
        <v>3923092035</v>
      </c>
      <c r="E77" s="5">
        <v>6523024716</v>
      </c>
      <c r="F77" s="5">
        <v>606555536</v>
      </c>
      <c r="G77" s="5">
        <v>2682724027</v>
      </c>
      <c r="I77" s="5">
        <v>6523024716</v>
      </c>
      <c r="J77" s="5">
        <v>1806897330</v>
      </c>
      <c r="K77" s="5">
        <v>3668460928</v>
      </c>
      <c r="L77" s="5">
        <v>27151464000</v>
      </c>
      <c r="M77" s="5">
        <v>29564290172</v>
      </c>
      <c r="N77" s="5">
        <v>14654956232</v>
      </c>
      <c r="O77" s="5">
        <v>40265813238</v>
      </c>
      <c r="P77" s="5">
        <v>56321066889</v>
      </c>
      <c r="Q77" s="5">
        <v>49969776757</v>
      </c>
      <c r="R77" s="5">
        <v>96055895967</v>
      </c>
    </row>
    <row r="78" spans="2:18" ht="15.5" x14ac:dyDescent="0.35">
      <c r="C78" t="s">
        <v>114</v>
      </c>
      <c r="D78" s="5">
        <v>4441168473</v>
      </c>
      <c r="E78" s="5">
        <v>6633752230</v>
      </c>
      <c r="F78" s="5">
        <v>2752420467</v>
      </c>
      <c r="I78" s="5">
        <v>6633752230</v>
      </c>
      <c r="J78" s="5">
        <v>9457496250</v>
      </c>
      <c r="K78" s="5">
        <v>5070172212</v>
      </c>
      <c r="L78" s="5">
        <v>46757105000</v>
      </c>
      <c r="M78" s="5">
        <v>44300864978</v>
      </c>
      <c r="N78" s="5">
        <v>77250794160</v>
      </c>
      <c r="O78" s="5">
        <v>71799675436</v>
      </c>
      <c r="P78" s="5">
        <v>92099462989</v>
      </c>
      <c r="Q78" s="5">
        <v>94365538924</v>
      </c>
      <c r="R78" s="5">
        <v>64745242474</v>
      </c>
    </row>
    <row r="79" spans="2:18" ht="15.5" x14ac:dyDescent="0.35">
      <c r="C79" t="s">
        <v>118</v>
      </c>
      <c r="D79" s="5">
        <v>72524714</v>
      </c>
      <c r="E79" s="5">
        <v>6852446</v>
      </c>
      <c r="F79" s="5">
        <v>72234103</v>
      </c>
      <c r="G79" s="5">
        <v>524663049</v>
      </c>
      <c r="I79" s="5">
        <v>6852446</v>
      </c>
      <c r="J79" s="5">
        <v>7022710</v>
      </c>
      <c r="K79" s="5">
        <v>134823504</v>
      </c>
      <c r="L79" s="5">
        <v>132462000</v>
      </c>
      <c r="M79" s="5">
        <v>135586204</v>
      </c>
      <c r="N79" s="5">
        <v>137958899</v>
      </c>
      <c r="O79" s="5">
        <v>179827870</v>
      </c>
      <c r="P79" s="5">
        <v>2287509119</v>
      </c>
      <c r="Q79" s="5">
        <v>209437031</v>
      </c>
      <c r="R79" s="5">
        <v>562823627</v>
      </c>
    </row>
    <row r="80" spans="2:18" ht="15.5" x14ac:dyDescent="0.35">
      <c r="C80" t="s">
        <v>123</v>
      </c>
      <c r="N80" s="5">
        <v>431473582</v>
      </c>
    </row>
    <row r="81" spans="3:18" ht="15.5" x14ac:dyDescent="0.35">
      <c r="C81" t="s">
        <v>120</v>
      </c>
      <c r="D81" s="5">
        <v>3201131990</v>
      </c>
      <c r="E81" s="5">
        <v>3218862282</v>
      </c>
      <c r="F81" s="5">
        <v>6464006604</v>
      </c>
      <c r="G81" s="5">
        <v>7060721142</v>
      </c>
      <c r="I81" s="5">
        <v>3218862282</v>
      </c>
      <c r="J81" s="5">
        <v>6387113060</v>
      </c>
      <c r="K81" s="5">
        <v>7566952797</v>
      </c>
      <c r="L81" s="5">
        <v>130828618000</v>
      </c>
      <c r="M81" s="5">
        <v>147232728603</v>
      </c>
      <c r="N81" s="5">
        <v>182218448859</v>
      </c>
      <c r="O81" s="5">
        <v>167177342163</v>
      </c>
      <c r="P81" s="5">
        <v>213814837421</v>
      </c>
      <c r="Q81" s="5">
        <v>237836194381</v>
      </c>
      <c r="R81" s="5">
        <v>181147803292</v>
      </c>
    </row>
    <row r="82" spans="3:18" ht="15.5" x14ac:dyDescent="0.35">
      <c r="C82" t="s">
        <v>98</v>
      </c>
      <c r="D82" s="5">
        <v>10987200946</v>
      </c>
      <c r="E82" s="5">
        <v>10987200946</v>
      </c>
      <c r="F82" s="5">
        <v>10975080483</v>
      </c>
      <c r="G82" s="5">
        <v>10975080483</v>
      </c>
      <c r="I82" s="5">
        <v>10987200946</v>
      </c>
      <c r="J82" s="5">
        <v>10975080483</v>
      </c>
      <c r="K82" s="5">
        <v>10024194603</v>
      </c>
      <c r="L82" s="5">
        <v>9215866000</v>
      </c>
      <c r="M82" s="5">
        <v>6998931620</v>
      </c>
      <c r="N82" s="5">
        <v>-928272499</v>
      </c>
      <c r="O82" s="5">
        <v>1877935398</v>
      </c>
      <c r="P82" s="5">
        <v>3939171989</v>
      </c>
      <c r="Q82" s="5">
        <v>-297408221</v>
      </c>
      <c r="R82" s="5">
        <v>4358922675</v>
      </c>
    </row>
    <row r="83" spans="3:18" ht="15.5" x14ac:dyDescent="0.35">
      <c r="C83" t="s">
        <v>121</v>
      </c>
      <c r="D83" s="5">
        <v>11714629397</v>
      </c>
      <c r="E83" s="5">
        <v>16524276374</v>
      </c>
      <c r="F83" s="5">
        <v>9967558064</v>
      </c>
      <c r="G83" s="5">
        <v>10453334628</v>
      </c>
      <c r="I83" s="5">
        <v>16524276374</v>
      </c>
      <c r="J83" s="5">
        <v>17975754990</v>
      </c>
      <c r="K83" s="5">
        <v>17283295365</v>
      </c>
      <c r="L83" s="5">
        <v>222048254000</v>
      </c>
      <c r="M83" s="5">
        <v>233247740114</v>
      </c>
      <c r="N83" s="5">
        <v>283695608058</v>
      </c>
      <c r="O83" s="5">
        <v>285684939859</v>
      </c>
      <c r="P83" s="5">
        <v>369067844907</v>
      </c>
      <c r="Q83" s="5">
        <v>387041829491</v>
      </c>
      <c r="R83" s="5">
        <v>349455819960</v>
      </c>
    </row>
    <row r="84" spans="3:18" ht="15.5" x14ac:dyDescent="0.35">
      <c r="C84" t="s">
        <v>122</v>
      </c>
    </row>
    <row r="85" spans="3:18" ht="15.5" x14ac:dyDescent="0.35">
      <c r="C85" t="s">
        <v>125</v>
      </c>
      <c r="L85" s="5">
        <v>14243405000</v>
      </c>
      <c r="M85" s="5">
        <v>5445731985</v>
      </c>
      <c r="N85" s="5">
        <v>8546369319</v>
      </c>
      <c r="O85" s="5">
        <v>10143405131</v>
      </c>
      <c r="P85" s="5">
        <v>7117155367</v>
      </c>
      <c r="Q85" s="5">
        <v>6610297738</v>
      </c>
      <c r="R85" s="5">
        <v>3573606431</v>
      </c>
    </row>
    <row r="86" spans="3:18" ht="15.5" x14ac:dyDescent="0.35">
      <c r="C86" t="s">
        <v>2010</v>
      </c>
      <c r="Q86" s="5">
        <v>2373913886</v>
      </c>
      <c r="R86" s="5">
        <v>2159534886</v>
      </c>
    </row>
    <row r="87" spans="3:18" ht="15.5" x14ac:dyDescent="0.35">
      <c r="C87" t="s">
        <v>124</v>
      </c>
      <c r="D87" s="5">
        <v>118572882384</v>
      </c>
      <c r="E87" s="5">
        <v>120076401975</v>
      </c>
      <c r="F87" s="5">
        <v>121257292134</v>
      </c>
      <c r="G87" s="5">
        <v>122301361582</v>
      </c>
      <c r="I87" s="5">
        <v>120076401975</v>
      </c>
      <c r="J87" s="5">
        <v>125107564565</v>
      </c>
      <c r="K87" s="5">
        <v>131433211755</v>
      </c>
      <c r="L87" s="5">
        <v>437403489000</v>
      </c>
      <c r="M87" s="5">
        <v>447585994787</v>
      </c>
      <c r="N87" s="5">
        <v>455525868085</v>
      </c>
      <c r="O87" s="5">
        <v>450070227177</v>
      </c>
      <c r="P87" s="5">
        <v>268384275903</v>
      </c>
      <c r="Q87" s="5">
        <v>269910638722</v>
      </c>
      <c r="R87" s="5">
        <v>282157452287</v>
      </c>
    </row>
    <row r="88" spans="3:18" ht="15.5" x14ac:dyDescent="0.35">
      <c r="C88" t="s">
        <v>329</v>
      </c>
      <c r="Q88" s="5">
        <v>3898300000</v>
      </c>
      <c r="R88" s="5">
        <v>3873100000</v>
      </c>
    </row>
    <row r="89" spans="3:18" ht="15.5" x14ac:dyDescent="0.35">
      <c r="C89" t="s">
        <v>499</v>
      </c>
      <c r="O89" s="5">
        <v>162117500</v>
      </c>
      <c r="P89" s="5">
        <v>324235000</v>
      </c>
      <c r="Q89" s="5">
        <v>486352500</v>
      </c>
      <c r="R89" s="5">
        <v>648470000</v>
      </c>
    </row>
    <row r="90" spans="3:18" ht="15.5" x14ac:dyDescent="0.35">
      <c r="C90" t="s">
        <v>127</v>
      </c>
      <c r="D90" s="5">
        <v>122896269671</v>
      </c>
      <c r="E90" s="5">
        <v>122957404800</v>
      </c>
      <c r="F90" s="5">
        <v>124893802163</v>
      </c>
      <c r="G90" s="5">
        <v>125761165993</v>
      </c>
      <c r="I90" s="5">
        <v>122957404800</v>
      </c>
      <c r="J90" s="5">
        <v>128388431279</v>
      </c>
      <c r="K90" s="5">
        <v>134690158269</v>
      </c>
      <c r="L90" s="5">
        <v>483571913000</v>
      </c>
      <c r="M90" s="5">
        <v>475647044771</v>
      </c>
      <c r="N90" s="5">
        <v>481679931725</v>
      </c>
      <c r="O90" s="5">
        <v>477807380393</v>
      </c>
      <c r="P90" s="5">
        <v>328589555744</v>
      </c>
      <c r="Q90" s="5">
        <v>303938037558</v>
      </c>
      <c r="R90" s="5">
        <v>304340905448</v>
      </c>
    </row>
    <row r="91" spans="3:18" ht="15.5" x14ac:dyDescent="0.35">
      <c r="C91" t="s">
        <v>128</v>
      </c>
      <c r="D91" s="5">
        <v>134610899068</v>
      </c>
      <c r="E91" s="5">
        <v>139481681174</v>
      </c>
      <c r="F91" s="5">
        <v>134861360227</v>
      </c>
      <c r="G91" s="5">
        <v>136214500621</v>
      </c>
      <c r="I91" s="5">
        <v>139481681174</v>
      </c>
      <c r="J91" s="5">
        <v>146364186269</v>
      </c>
      <c r="K91" s="5">
        <v>151973453634</v>
      </c>
      <c r="L91" s="5">
        <v>705620167000</v>
      </c>
      <c r="M91" s="5">
        <v>708894784885</v>
      </c>
      <c r="N91" s="5">
        <v>765375539783</v>
      </c>
      <c r="O91" s="5">
        <v>763492320252</v>
      </c>
      <c r="P91" s="5">
        <v>697657400651</v>
      </c>
      <c r="Q91" s="5">
        <v>690979867049</v>
      </c>
      <c r="R91" s="5">
        <v>653796725408</v>
      </c>
    </row>
    <row r="92" spans="3:18" ht="15.5" x14ac:dyDescent="0.35">
      <c r="C92" t="s">
        <v>129</v>
      </c>
    </row>
    <row r="93" spans="3:18" ht="15.5" x14ac:dyDescent="0.35">
      <c r="C93" t="s">
        <v>130</v>
      </c>
    </row>
    <row r="94" spans="3:18" ht="15.5" x14ac:dyDescent="0.35">
      <c r="C94" t="s">
        <v>131</v>
      </c>
      <c r="D94" s="5">
        <v>99798818843</v>
      </c>
      <c r="E94" s="5">
        <v>98206604959</v>
      </c>
      <c r="F94" s="5">
        <v>81960151861</v>
      </c>
      <c r="G94" s="5">
        <v>79925983421</v>
      </c>
      <c r="I94" s="5">
        <v>98206604959</v>
      </c>
      <c r="J94" s="5">
        <v>92807079150</v>
      </c>
      <c r="K94" s="5">
        <v>78816832618</v>
      </c>
      <c r="L94" s="5">
        <v>431502357000</v>
      </c>
      <c r="M94" s="5">
        <v>405642674924</v>
      </c>
      <c r="N94" s="5">
        <v>368958625142</v>
      </c>
      <c r="O94" s="5">
        <v>378030544728</v>
      </c>
      <c r="P94" s="5">
        <v>338931665859</v>
      </c>
      <c r="Q94" s="5">
        <v>333943794875</v>
      </c>
      <c r="R94" s="5">
        <v>329735955102</v>
      </c>
    </row>
    <row r="95" spans="3:18" ht="15.5" x14ac:dyDescent="0.35">
      <c r="C95" t="s">
        <v>132</v>
      </c>
      <c r="L95" s="5">
        <v>21192719000</v>
      </c>
      <c r="M95" s="5">
        <v>226476268654</v>
      </c>
      <c r="N95" s="5">
        <v>215728167103</v>
      </c>
      <c r="O95" s="5">
        <v>313078734324</v>
      </c>
      <c r="P95" s="5">
        <v>317113901822</v>
      </c>
      <c r="Q95" s="5">
        <v>278076429216</v>
      </c>
      <c r="R95" s="5">
        <v>282810265046</v>
      </c>
    </row>
    <row r="96" spans="3:18" ht="15.5" x14ac:dyDescent="0.35">
      <c r="C96" t="s">
        <v>133</v>
      </c>
    </row>
    <row r="97" spans="3:18" ht="15.5" x14ac:dyDescent="0.35">
      <c r="C97" t="s">
        <v>116</v>
      </c>
    </row>
    <row r="98" spans="3:18" ht="15.5" x14ac:dyDescent="0.35">
      <c r="C98" t="s">
        <v>115</v>
      </c>
    </row>
    <row r="99" spans="3:18" ht="15.5" x14ac:dyDescent="0.35">
      <c r="C99" t="s">
        <v>335</v>
      </c>
      <c r="D99" s="5">
        <v>3723973377</v>
      </c>
      <c r="E99" s="5">
        <v>9032467084</v>
      </c>
      <c r="F99" s="5">
        <v>635403481</v>
      </c>
      <c r="G99" s="5">
        <v>124207873</v>
      </c>
      <c r="I99" s="5">
        <v>9032467084</v>
      </c>
      <c r="J99" s="5">
        <v>4450656623</v>
      </c>
      <c r="K99" s="5">
        <v>124207873</v>
      </c>
      <c r="L99" s="5">
        <v>22842708000</v>
      </c>
      <c r="M99" s="5">
        <v>12555482293</v>
      </c>
      <c r="N99" s="5">
        <v>21409174825</v>
      </c>
      <c r="O99" s="5">
        <v>2442861874</v>
      </c>
      <c r="P99" s="5">
        <v>4249892078</v>
      </c>
      <c r="Q99" s="5">
        <v>2166294833</v>
      </c>
      <c r="R99" s="5">
        <v>2281092171</v>
      </c>
    </row>
    <row r="100" spans="3:18" ht="15.5" x14ac:dyDescent="0.35">
      <c r="C100" t="s">
        <v>134</v>
      </c>
    </row>
    <row r="101" spans="3:18" ht="15.5" x14ac:dyDescent="0.35">
      <c r="C101" t="s">
        <v>337</v>
      </c>
    </row>
    <row r="102" spans="3:18" ht="15.5" x14ac:dyDescent="0.35">
      <c r="C102" t="s">
        <v>136</v>
      </c>
      <c r="D102" s="5">
        <v>18864717260</v>
      </c>
      <c r="E102" s="5">
        <v>21512578808</v>
      </c>
      <c r="F102" s="5">
        <v>16675759467</v>
      </c>
      <c r="G102" s="5">
        <v>16717527520</v>
      </c>
      <c r="I102" s="5">
        <v>21512578808</v>
      </c>
      <c r="J102" s="5">
        <v>16645830432</v>
      </c>
      <c r="K102" s="5">
        <v>18245831734</v>
      </c>
      <c r="L102" s="5">
        <v>27993487000</v>
      </c>
      <c r="M102" s="5">
        <v>23900229352</v>
      </c>
      <c r="N102" s="5">
        <v>17580317903</v>
      </c>
      <c r="O102" s="5">
        <v>7905648410</v>
      </c>
      <c r="P102" s="5">
        <v>5489902306</v>
      </c>
      <c r="Q102" s="5">
        <v>4736947774</v>
      </c>
      <c r="R102" s="5">
        <v>3669392864</v>
      </c>
    </row>
    <row r="103" spans="3:18" ht="15.5" x14ac:dyDescent="0.35">
      <c r="C103" t="s">
        <v>135</v>
      </c>
      <c r="D103" s="5">
        <v>549134366</v>
      </c>
      <c r="E103" s="5">
        <v>657845718</v>
      </c>
      <c r="F103" s="5">
        <v>393421373</v>
      </c>
      <c r="G103" s="5">
        <v>92075849</v>
      </c>
      <c r="I103" s="5">
        <v>657845718</v>
      </c>
      <c r="J103" s="5">
        <v>907455762</v>
      </c>
      <c r="K103" s="5">
        <v>594998915</v>
      </c>
      <c r="L103" s="5">
        <v>4204500000</v>
      </c>
      <c r="M103" s="5">
        <v>7767188568</v>
      </c>
      <c r="N103" s="5">
        <v>8580166384</v>
      </c>
      <c r="O103" s="5">
        <v>10656697674</v>
      </c>
      <c r="P103" s="5">
        <v>9352988694</v>
      </c>
      <c r="Q103" s="5">
        <v>7931232903</v>
      </c>
      <c r="R103" s="5">
        <v>12473735160</v>
      </c>
    </row>
    <row r="104" spans="3:18" ht="15.5" x14ac:dyDescent="0.35">
      <c r="C104" t="s">
        <v>138</v>
      </c>
    </row>
    <row r="105" spans="3:18" ht="15.5" x14ac:dyDescent="0.35">
      <c r="C105" t="s">
        <v>139</v>
      </c>
      <c r="L105" s="5">
        <v>190288327000</v>
      </c>
      <c r="M105" s="5">
        <v>195185273725</v>
      </c>
      <c r="N105" s="5">
        <v>197747738446</v>
      </c>
      <c r="O105" s="5">
        <v>139043550668</v>
      </c>
      <c r="P105" s="5">
        <v>32708979108</v>
      </c>
    </row>
    <row r="106" spans="3:18" ht="15.5" x14ac:dyDescent="0.35">
      <c r="C106" t="s">
        <v>338</v>
      </c>
      <c r="O106" s="5">
        <v>93957118</v>
      </c>
    </row>
    <row r="107" spans="3:18" ht="15.5" x14ac:dyDescent="0.35">
      <c r="C107" t="s">
        <v>140</v>
      </c>
      <c r="O107" s="5">
        <v>930905045</v>
      </c>
      <c r="P107" s="5">
        <v>293440324</v>
      </c>
      <c r="Q107" s="5">
        <v>586494842</v>
      </c>
      <c r="R107" s="5">
        <v>63815921</v>
      </c>
    </row>
    <row r="108" spans="3:18" ht="15.5" x14ac:dyDescent="0.35">
      <c r="C108" t="s">
        <v>143</v>
      </c>
      <c r="L108" s="5">
        <v>257787879000</v>
      </c>
      <c r="M108" s="5">
        <v>55150031631</v>
      </c>
      <c r="N108" s="5">
        <v>78701996222</v>
      </c>
      <c r="O108" s="5">
        <v>15609625514</v>
      </c>
      <c r="P108" s="5">
        <v>764268288</v>
      </c>
      <c r="Q108" s="5">
        <v>489933104</v>
      </c>
      <c r="R108" s="5">
        <v>724113958</v>
      </c>
    </row>
    <row r="109" spans="3:18" ht="15.5" x14ac:dyDescent="0.35">
      <c r="C109" t="s">
        <v>144</v>
      </c>
      <c r="D109" s="5">
        <v>20937589712</v>
      </c>
      <c r="E109" s="5">
        <v>20947589713</v>
      </c>
      <c r="F109" s="5">
        <v>20133452457</v>
      </c>
      <c r="G109" s="5">
        <v>19785980629</v>
      </c>
      <c r="I109" s="5">
        <v>20947589713</v>
      </c>
      <c r="J109" s="5">
        <v>7060866175</v>
      </c>
      <c r="K109" s="5">
        <v>7074409086</v>
      </c>
      <c r="L109" s="5">
        <v>234997094000</v>
      </c>
      <c r="M109" s="5">
        <v>254534607649</v>
      </c>
      <c r="N109" s="5">
        <v>276265373744</v>
      </c>
      <c r="O109" s="5">
        <v>209498286718</v>
      </c>
      <c r="P109" s="5">
        <v>115828605139</v>
      </c>
      <c r="Q109" s="5">
        <v>57550750806</v>
      </c>
      <c r="R109" s="5">
        <v>43775429923</v>
      </c>
    </row>
    <row r="110" spans="3:18" ht="15.5" x14ac:dyDescent="0.35">
      <c r="C110" t="s">
        <v>145</v>
      </c>
      <c r="D110" s="5">
        <v>20937589712</v>
      </c>
      <c r="E110" s="5">
        <v>20947589713</v>
      </c>
      <c r="F110" s="5">
        <v>20133452457</v>
      </c>
      <c r="G110" s="5">
        <v>19785980629</v>
      </c>
      <c r="I110" s="5">
        <v>20947589713</v>
      </c>
      <c r="J110" s="5">
        <v>7060866175</v>
      </c>
      <c r="K110" s="5">
        <v>7074409086</v>
      </c>
      <c r="L110" s="5">
        <v>234997094000</v>
      </c>
      <c r="M110" s="5">
        <v>254534607649</v>
      </c>
      <c r="N110" s="5">
        <v>276265373744</v>
      </c>
      <c r="O110" s="5">
        <v>209498286718</v>
      </c>
      <c r="P110" s="5">
        <v>115828605139</v>
      </c>
      <c r="Q110" s="5">
        <v>57550750806</v>
      </c>
      <c r="R110" s="5">
        <v>43775429923</v>
      </c>
    </row>
    <row r="111" spans="3:18" ht="15.5" x14ac:dyDescent="0.35">
      <c r="C111" t="s">
        <v>148</v>
      </c>
    </row>
    <row r="112" spans="3:18" ht="15.5" x14ac:dyDescent="0.35">
      <c r="C112" t="s">
        <v>149</v>
      </c>
      <c r="L112" s="5">
        <v>190537801000</v>
      </c>
      <c r="M112" s="5">
        <v>196746692476</v>
      </c>
      <c r="N112" s="5">
        <v>198042638026</v>
      </c>
      <c r="O112" s="5">
        <v>140068412831</v>
      </c>
      <c r="P112" s="5">
        <v>33002419432</v>
      </c>
      <c r="Q112" s="5">
        <v>586494842</v>
      </c>
      <c r="R112" s="5">
        <v>63815921</v>
      </c>
    </row>
    <row r="113" spans="2:18" ht="15.5" x14ac:dyDescent="0.35">
      <c r="C113" t="s">
        <v>150</v>
      </c>
      <c r="D113" s="5">
        <v>120736408555</v>
      </c>
      <c r="E113" s="5">
        <v>119154194672</v>
      </c>
      <c r="F113" s="5">
        <v>102093604318</v>
      </c>
      <c r="G113" s="5">
        <v>99711964050</v>
      </c>
      <c r="I113" s="5">
        <v>119154194672</v>
      </c>
      <c r="J113" s="5">
        <v>99867945325</v>
      </c>
      <c r="K113" s="5">
        <v>85891241704</v>
      </c>
      <c r="L113" s="5">
        <v>666499451000</v>
      </c>
      <c r="M113" s="5">
        <v>660177282573</v>
      </c>
      <c r="N113" s="5">
        <v>645223998886</v>
      </c>
      <c r="O113" s="5">
        <v>587528831446</v>
      </c>
      <c r="P113" s="5">
        <v>454760270998</v>
      </c>
      <c r="Q113" s="5">
        <v>391494545681</v>
      </c>
      <c r="R113" s="5">
        <v>373511385025</v>
      </c>
    </row>
    <row r="114" spans="2:18" ht="15.5" x14ac:dyDescent="0.35">
      <c r="C114" t="s">
        <v>151</v>
      </c>
    </row>
    <row r="115" spans="2:18" ht="15.5" x14ac:dyDescent="0.35">
      <c r="C115" t="s">
        <v>152</v>
      </c>
      <c r="D115" s="5">
        <v>252000000000</v>
      </c>
      <c r="E115" s="5">
        <v>252000000000</v>
      </c>
      <c r="F115" s="5">
        <v>252000000000</v>
      </c>
      <c r="G115" s="5">
        <v>252000000000</v>
      </c>
      <c r="I115" s="5">
        <v>252000000000</v>
      </c>
      <c r="J115" s="5">
        <v>252000000000</v>
      </c>
      <c r="K115" s="5">
        <v>252000000000</v>
      </c>
      <c r="L115" s="5">
        <v>252000000000</v>
      </c>
      <c r="M115" s="5">
        <v>252000000000</v>
      </c>
      <c r="N115" s="5">
        <v>252000000000</v>
      </c>
      <c r="O115" s="5">
        <v>252000000000</v>
      </c>
      <c r="P115" s="5">
        <v>252000000000</v>
      </c>
      <c r="Q115" s="5">
        <v>252000000000</v>
      </c>
      <c r="R115" s="5">
        <v>252000000000</v>
      </c>
    </row>
    <row r="116" spans="2:18" ht="15.5" x14ac:dyDescent="0.35">
      <c r="C116" t="s">
        <v>153</v>
      </c>
      <c r="D116" s="5">
        <v>53293498409</v>
      </c>
      <c r="E116" s="5">
        <v>53293498409</v>
      </c>
      <c r="F116" s="5">
        <v>53293498409</v>
      </c>
      <c r="G116" s="5">
        <v>53293498409</v>
      </c>
      <c r="I116" s="5">
        <v>53293498409</v>
      </c>
      <c r="J116" s="5">
        <v>53293498409</v>
      </c>
      <c r="K116" s="5">
        <v>53293498409</v>
      </c>
      <c r="L116" s="5">
        <v>52681381000</v>
      </c>
      <c r="M116" s="5">
        <v>52681380953</v>
      </c>
      <c r="N116" s="5">
        <v>52681380953</v>
      </c>
      <c r="O116" s="5">
        <v>52681380953</v>
      </c>
      <c r="P116" s="5">
        <v>52681380953</v>
      </c>
      <c r="Q116" s="5">
        <v>52681380953</v>
      </c>
      <c r="R116" s="5">
        <v>52681380953</v>
      </c>
    </row>
    <row r="117" spans="2:18" ht="15.5" x14ac:dyDescent="0.35">
      <c r="C117" t="s">
        <v>154</v>
      </c>
      <c r="D117" s="5">
        <v>-302406208842</v>
      </c>
      <c r="E117" s="5">
        <v>-295953212853</v>
      </c>
      <c r="F117" s="5">
        <v>-283500822983</v>
      </c>
      <c r="G117" s="5">
        <v>-279766042321</v>
      </c>
      <c r="I117" s="5">
        <v>-295953212853</v>
      </c>
      <c r="J117" s="5">
        <v>-269772337948</v>
      </c>
      <c r="K117" s="5">
        <v>-249235481082</v>
      </c>
      <c r="L117" s="5">
        <v>-376596496000</v>
      </c>
      <c r="M117" s="5">
        <v>-341779154397</v>
      </c>
      <c r="N117" s="5">
        <v>-254908784410</v>
      </c>
      <c r="O117" s="5">
        <v>-192893888909</v>
      </c>
      <c r="P117" s="5">
        <v>-145535666539</v>
      </c>
      <c r="Q117" s="5">
        <v>-83329513914</v>
      </c>
      <c r="R117" s="5">
        <v>-104467522560</v>
      </c>
    </row>
    <row r="118" spans="2:18" ht="15.5" x14ac:dyDescent="0.35">
      <c r="C118" t="s">
        <v>342</v>
      </c>
    </row>
    <row r="119" spans="2:18" ht="15.5" x14ac:dyDescent="0.35">
      <c r="C119" t="s">
        <v>341</v>
      </c>
    </row>
    <row r="120" spans="2:18" ht="15.5" x14ac:dyDescent="0.35">
      <c r="C120" t="s">
        <v>343</v>
      </c>
      <c r="D120" s="5">
        <v>-302406208842</v>
      </c>
      <c r="E120" s="5">
        <v>-295953212853</v>
      </c>
      <c r="F120" s="5">
        <v>-283500822983</v>
      </c>
      <c r="G120" s="5">
        <v>-279766042321</v>
      </c>
      <c r="I120" s="5">
        <v>-295953212853</v>
      </c>
      <c r="J120" s="5">
        <v>-269772337948</v>
      </c>
      <c r="K120" s="5">
        <v>-249235481082</v>
      </c>
      <c r="L120" s="5">
        <v>-376596496000</v>
      </c>
      <c r="M120" s="5">
        <v>-341779154397</v>
      </c>
      <c r="N120" s="5">
        <v>-254908784410</v>
      </c>
      <c r="O120" s="5">
        <v>-192893888909</v>
      </c>
      <c r="P120" s="5">
        <v>-145535666539</v>
      </c>
      <c r="Q120" s="5">
        <v>-83329513914</v>
      </c>
      <c r="R120" s="5">
        <v>-104467522560</v>
      </c>
    </row>
    <row r="121" spans="2:18" ht="15.5" x14ac:dyDescent="0.35">
      <c r="C121" t="s">
        <v>155</v>
      </c>
      <c r="L121" s="5">
        <v>101819965000</v>
      </c>
      <c r="M121" s="5">
        <v>78816344136</v>
      </c>
      <c r="N121" s="5">
        <v>71307216853</v>
      </c>
      <c r="O121" s="5">
        <v>62298061364</v>
      </c>
      <c r="P121" s="5">
        <v>79812243250</v>
      </c>
      <c r="Q121" s="5">
        <v>78430862550</v>
      </c>
      <c r="R121" s="5">
        <v>75712559315</v>
      </c>
    </row>
    <row r="122" spans="2:18" ht="15.5" x14ac:dyDescent="0.35">
      <c r="C122" t="s">
        <v>9</v>
      </c>
      <c r="D122" s="5">
        <v>13874490513</v>
      </c>
      <c r="E122" s="5">
        <v>20327486502</v>
      </c>
      <c r="F122" s="5">
        <v>32767755909</v>
      </c>
      <c r="G122" s="5">
        <v>36502536571</v>
      </c>
      <c r="I122" s="5">
        <v>20327486502</v>
      </c>
      <c r="J122" s="5">
        <v>46496240944</v>
      </c>
      <c r="K122" s="5">
        <v>66082211930</v>
      </c>
      <c r="L122" s="5">
        <v>39120716000</v>
      </c>
      <c r="M122" s="5">
        <v>48717502312</v>
      </c>
      <c r="N122" s="5">
        <v>120151540897</v>
      </c>
      <c r="O122" s="5">
        <v>175963488806</v>
      </c>
      <c r="P122" s="5">
        <v>242897129653</v>
      </c>
      <c r="Q122" s="5">
        <v>299485321368</v>
      </c>
      <c r="R122" s="5">
        <v>280285340383</v>
      </c>
    </row>
    <row r="123" spans="2:18" ht="15.5" x14ac:dyDescent="0.35">
      <c r="C123" t="s">
        <v>156</v>
      </c>
      <c r="D123" s="5">
        <v>134610899068</v>
      </c>
      <c r="E123" s="5">
        <v>139481681174</v>
      </c>
      <c r="F123" s="5">
        <v>134861360227</v>
      </c>
      <c r="G123" s="5">
        <v>136214500621</v>
      </c>
      <c r="I123" s="5">
        <v>139481681174</v>
      </c>
      <c r="J123" s="5">
        <v>146364186269</v>
      </c>
      <c r="K123" s="5">
        <v>151973453634</v>
      </c>
      <c r="L123" s="5">
        <v>705620167000</v>
      </c>
      <c r="M123" s="5">
        <v>708894784885</v>
      </c>
      <c r="N123" s="5">
        <v>765375539783</v>
      </c>
      <c r="O123" s="5">
        <v>763492320252</v>
      </c>
      <c r="P123" s="5">
        <v>697657400651</v>
      </c>
      <c r="Q123" s="5">
        <v>690979867049</v>
      </c>
      <c r="R123" s="5">
        <v>653796725408</v>
      </c>
    </row>
    <row r="124" spans="2:18" ht="15.5" x14ac:dyDescent="0.35">
      <c r="C124" t="s">
        <v>157</v>
      </c>
      <c r="D124" s="5">
        <v>1440000000</v>
      </c>
      <c r="E124" s="5">
        <v>1440000000</v>
      </c>
      <c r="F124" s="5">
        <v>1440000000</v>
      </c>
      <c r="G124" s="5">
        <v>1440000000</v>
      </c>
      <c r="I124" s="5">
        <v>1440000000</v>
      </c>
      <c r="J124" s="5">
        <v>1440000000</v>
      </c>
      <c r="K124" s="5">
        <v>1440000000</v>
      </c>
      <c r="L124" s="5">
        <v>1440000000</v>
      </c>
      <c r="M124" s="5">
        <v>1440000000</v>
      </c>
      <c r="N124" s="5">
        <v>1440000000</v>
      </c>
      <c r="O124" s="5">
        <v>1440000000</v>
      </c>
      <c r="P124" s="5">
        <v>1440000000</v>
      </c>
      <c r="Q124" s="5">
        <v>1440000000</v>
      </c>
      <c r="R124" s="5">
        <v>1440000000</v>
      </c>
    </row>
    <row r="126" spans="2:18" ht="15.5" x14ac:dyDescent="0.35">
      <c r="B126" t="s">
        <v>158</v>
      </c>
      <c r="C126" t="s">
        <v>159</v>
      </c>
      <c r="D126" s="5">
        <v>-9912272539</v>
      </c>
      <c r="E126" s="5">
        <v>1730661706</v>
      </c>
      <c r="F126" s="5">
        <v>-2621168496</v>
      </c>
      <c r="G126" s="5">
        <v>-3511371873</v>
      </c>
      <c r="I126" s="5">
        <v>-5135676462</v>
      </c>
      <c r="J126" s="5">
        <v>-23622054912</v>
      </c>
      <c r="K126" s="5">
        <v>-98523026458</v>
      </c>
      <c r="L126" s="5">
        <v>-6921668000</v>
      </c>
      <c r="M126" s="5">
        <v>48155002081</v>
      </c>
      <c r="N126" s="5">
        <v>-27550576454</v>
      </c>
      <c r="O126" s="5">
        <v>57339523786</v>
      </c>
      <c r="P126" s="5">
        <v>17812366089</v>
      </c>
      <c r="Q126" s="5">
        <v>-24864871829</v>
      </c>
      <c r="R126" s="5">
        <v>24429296083</v>
      </c>
    </row>
    <row r="127" spans="2:18" ht="15.5" x14ac:dyDescent="0.35">
      <c r="C127" t="s">
        <v>160</v>
      </c>
      <c r="D127" s="5">
        <v>9626854377</v>
      </c>
      <c r="E127" s="5">
        <v>15050184237</v>
      </c>
      <c r="F127" s="5">
        <v>1277882533</v>
      </c>
      <c r="I127" s="5">
        <v>27223781620</v>
      </c>
      <c r="J127" s="5">
        <v>34208522762</v>
      </c>
      <c r="K127" s="5">
        <v>11339797278</v>
      </c>
      <c r="L127" s="5">
        <v>641642046000</v>
      </c>
      <c r="M127" s="5">
        <v>903453389660</v>
      </c>
      <c r="N127" s="5">
        <v>889888380409</v>
      </c>
      <c r="O127" s="5">
        <v>1243564513894</v>
      </c>
      <c r="P127" s="5">
        <v>1338459215487</v>
      </c>
      <c r="Q127" s="5">
        <v>1369170433802</v>
      </c>
      <c r="R127" s="5">
        <v>911820146175</v>
      </c>
    </row>
    <row r="128" spans="2:18" ht="15.5" x14ac:dyDescent="0.35">
      <c r="C128" t="s">
        <v>1408</v>
      </c>
    </row>
    <row r="129" spans="3:18" ht="15.5" x14ac:dyDescent="0.35">
      <c r="C129" t="s">
        <v>2011</v>
      </c>
      <c r="D129" s="5">
        <v>2985545</v>
      </c>
      <c r="E129" s="5">
        <v>872460</v>
      </c>
      <c r="F129" s="5">
        <v>879002</v>
      </c>
      <c r="G129" s="5">
        <v>1742658</v>
      </c>
      <c r="I129" s="5">
        <v>4958055</v>
      </c>
      <c r="J129" s="5">
        <v>9000042</v>
      </c>
      <c r="K129" s="5">
        <v>102091676</v>
      </c>
      <c r="L129" s="5">
        <v>92260000</v>
      </c>
      <c r="M129" s="5">
        <v>60331188</v>
      </c>
      <c r="N129" s="5">
        <v>122178482</v>
      </c>
      <c r="O129" s="5">
        <v>480488722</v>
      </c>
      <c r="P129" s="5">
        <v>980830524</v>
      </c>
      <c r="Q129" s="5">
        <v>1245953976</v>
      </c>
      <c r="R129" s="5">
        <v>803221431</v>
      </c>
    </row>
    <row r="130" spans="3:18" ht="15.5" x14ac:dyDescent="0.35">
      <c r="C130" t="s">
        <v>578</v>
      </c>
      <c r="P130" s="5">
        <v>532160901</v>
      </c>
      <c r="Q130" s="5">
        <v>1936801305</v>
      </c>
      <c r="R130" s="5">
        <v>16434590677</v>
      </c>
    </row>
    <row r="131" spans="3:18" ht="15.5" x14ac:dyDescent="0.35">
      <c r="C131" t="s">
        <v>732</v>
      </c>
      <c r="D131" s="5">
        <v>18116100</v>
      </c>
      <c r="E131" s="5">
        <v>-86400000</v>
      </c>
      <c r="F131" s="5">
        <v>86400000</v>
      </c>
      <c r="O131" s="5">
        <v>570839000</v>
      </c>
      <c r="P131" s="5">
        <v>153000000</v>
      </c>
      <c r="Q131" s="5">
        <v>1307588731</v>
      </c>
      <c r="R131" s="5">
        <v>1534351535</v>
      </c>
    </row>
    <row r="132" spans="3:18" ht="15.5" x14ac:dyDescent="0.35">
      <c r="C132" t="s">
        <v>1007</v>
      </c>
      <c r="E132" s="5">
        <v>-11977156</v>
      </c>
      <c r="F132" s="5">
        <v>7956663</v>
      </c>
      <c r="G132" s="5">
        <v>33106</v>
      </c>
    </row>
    <row r="133" spans="3:18" ht="15.5" x14ac:dyDescent="0.35">
      <c r="C133" t="s">
        <v>733</v>
      </c>
      <c r="D133" s="5">
        <v>21101645</v>
      </c>
      <c r="E133" s="5">
        <v>-97504696</v>
      </c>
      <c r="F133" s="5">
        <v>95235665</v>
      </c>
      <c r="G133" s="5">
        <v>1775764</v>
      </c>
      <c r="I133" s="5">
        <v>4958055</v>
      </c>
      <c r="J133" s="5">
        <v>9000042</v>
      </c>
      <c r="K133" s="5">
        <v>102091676</v>
      </c>
      <c r="L133" s="5">
        <v>92260000</v>
      </c>
      <c r="M133" s="5">
        <v>60331188</v>
      </c>
      <c r="N133" s="5">
        <v>122178482</v>
      </c>
      <c r="O133" s="5">
        <v>1051327722</v>
      </c>
      <c r="P133" s="5">
        <v>1665991425</v>
      </c>
      <c r="Q133" s="5">
        <v>4490344012</v>
      </c>
      <c r="R133" s="5">
        <v>18772163643</v>
      </c>
    </row>
    <row r="134" spans="3:18" ht="15.5" x14ac:dyDescent="0.35">
      <c r="C134" t="s">
        <v>452</v>
      </c>
      <c r="D134" s="5">
        <v>-8468846307</v>
      </c>
      <c r="E134" s="5">
        <v>-8413731961</v>
      </c>
      <c r="F134" s="5">
        <v>-2668974448</v>
      </c>
      <c r="G134" s="5">
        <v>-84820675</v>
      </c>
      <c r="I134" s="5">
        <v>-17152227218</v>
      </c>
      <c r="J134" s="5">
        <v>-28544930070</v>
      </c>
      <c r="K134" s="5">
        <v>-967380592</v>
      </c>
      <c r="L134" s="5">
        <v>-440725486000</v>
      </c>
      <c r="M134" s="5">
        <v>-796217445671</v>
      </c>
      <c r="N134" s="5">
        <v>-753291724087</v>
      </c>
      <c r="O134" s="5">
        <v>-981026616082</v>
      </c>
      <c r="P134" s="5">
        <v>-1129432626239</v>
      </c>
      <c r="Q134" s="5">
        <v>-1219851383213</v>
      </c>
      <c r="R134" s="5">
        <v>-753362729334</v>
      </c>
    </row>
    <row r="135" spans="3:18" ht="15.5" x14ac:dyDescent="0.35">
      <c r="C135" t="s">
        <v>1410</v>
      </c>
    </row>
    <row r="136" spans="3:18" ht="15.5" x14ac:dyDescent="0.35">
      <c r="C136" t="s">
        <v>2012</v>
      </c>
      <c r="D136" s="5">
        <v>-2480610987</v>
      </c>
      <c r="E136" s="5">
        <v>-9003077471</v>
      </c>
      <c r="F136" s="5">
        <v>-1329561274</v>
      </c>
      <c r="G136" s="5">
        <v>-2107161680</v>
      </c>
      <c r="I136" s="5">
        <v>-15047982323</v>
      </c>
      <c r="J136" s="5">
        <v>-19435313850</v>
      </c>
      <c r="K136" s="5">
        <v>-39845079105</v>
      </c>
      <c r="L136" s="5">
        <v>-89477646000</v>
      </c>
      <c r="M136" s="5">
        <v>-76252958594</v>
      </c>
      <c r="N136" s="5">
        <v>-118234847123</v>
      </c>
      <c r="O136" s="5">
        <v>-102217738809</v>
      </c>
      <c r="P136" s="5">
        <v>-101288660845</v>
      </c>
      <c r="Q136" s="5">
        <v>-85813177561</v>
      </c>
      <c r="R136" s="5">
        <v>-76061330119</v>
      </c>
    </row>
    <row r="137" spans="3:18" ht="15.5" x14ac:dyDescent="0.35">
      <c r="C137" t="s">
        <v>419</v>
      </c>
      <c r="D137" s="5">
        <v>-5854878981</v>
      </c>
      <c r="E137" s="5">
        <v>4194739592</v>
      </c>
      <c r="F137" s="5">
        <v>4226528</v>
      </c>
      <c r="G137" s="5">
        <v>-1321165282</v>
      </c>
      <c r="I137" s="5">
        <v>-164196101</v>
      </c>
      <c r="J137" s="5">
        <v>-9858471251</v>
      </c>
      <c r="K137" s="5">
        <v>-50027280101</v>
      </c>
      <c r="L137" s="5">
        <v>-90329283000</v>
      </c>
      <c r="M137" s="5">
        <v>45307237041</v>
      </c>
      <c r="N137" s="5">
        <v>939970303</v>
      </c>
      <c r="O137" s="5">
        <v>-39521627545</v>
      </c>
      <c r="P137" s="5">
        <v>-45060664136</v>
      </c>
      <c r="Q137" s="5">
        <v>-47827977131</v>
      </c>
      <c r="R137" s="5">
        <v>-51715296650</v>
      </c>
    </row>
    <row r="138" spans="3:18" ht="15.5" x14ac:dyDescent="0.35">
      <c r="C138" t="s">
        <v>2013</v>
      </c>
      <c r="D138" s="5">
        <v>-2755892286</v>
      </c>
      <c r="E138" s="5">
        <v>62500</v>
      </c>
      <c r="F138" s="5">
        <v>22500</v>
      </c>
      <c r="L138" s="5">
        <v>-13727752000</v>
      </c>
      <c r="M138" s="5">
        <v>-14328529319</v>
      </c>
      <c r="N138" s="5">
        <v>-20614017424</v>
      </c>
      <c r="O138" s="5">
        <v>-33113190399</v>
      </c>
      <c r="P138" s="5">
        <v>-26580202525</v>
      </c>
      <c r="Q138" s="5">
        <v>-27136964270</v>
      </c>
      <c r="R138" s="5">
        <v>-9865780556</v>
      </c>
    </row>
    <row r="139" spans="3:18" ht="15.5" x14ac:dyDescent="0.35">
      <c r="C139" t="s">
        <v>794</v>
      </c>
      <c r="E139" s="5">
        <v>-10495</v>
      </c>
      <c r="I139" s="5">
        <v>-10495</v>
      </c>
      <c r="J139" s="5">
        <v>-862545</v>
      </c>
      <c r="K139" s="5">
        <v>-19125175614</v>
      </c>
      <c r="L139" s="5">
        <v>-14395807000</v>
      </c>
      <c r="M139" s="5">
        <v>-13867022224</v>
      </c>
      <c r="N139" s="5">
        <v>-26360517014</v>
      </c>
      <c r="O139" s="5">
        <v>-31397144995</v>
      </c>
      <c r="P139" s="5">
        <v>-19950687078</v>
      </c>
      <c r="Q139" s="5">
        <v>-17896147468</v>
      </c>
      <c r="R139" s="5">
        <v>-15157877076</v>
      </c>
    </row>
    <row r="140" spans="3:18" ht="15.5" x14ac:dyDescent="0.35">
      <c r="C140" t="s">
        <v>1412</v>
      </c>
      <c r="D140" s="5">
        <v>-11091382254</v>
      </c>
      <c r="E140" s="5">
        <v>-4808285874</v>
      </c>
      <c r="F140" s="5">
        <v>-1325312246</v>
      </c>
      <c r="G140" s="5">
        <v>-3428326962</v>
      </c>
      <c r="I140" s="5">
        <v>-15212188919</v>
      </c>
      <c r="J140" s="5">
        <v>-29294647646</v>
      </c>
      <c r="K140" s="5">
        <v>-108997534820</v>
      </c>
      <c r="L140" s="5">
        <v>-207930488000</v>
      </c>
      <c r="M140" s="5">
        <v>-59141273096</v>
      </c>
      <c r="N140" s="5">
        <v>-164269411258</v>
      </c>
      <c r="O140" s="5">
        <v>-206249701748</v>
      </c>
      <c r="P140" s="5">
        <v>-192880214584</v>
      </c>
      <c r="Q140" s="5">
        <v>-178674266430</v>
      </c>
      <c r="R140" s="5">
        <v>-152800284401</v>
      </c>
    </row>
    <row r="141" spans="3:18" ht="15.5" x14ac:dyDescent="0.35">
      <c r="C141" t="s">
        <v>165</v>
      </c>
      <c r="D141" s="5">
        <v>-56910780</v>
      </c>
      <c r="E141" s="5">
        <v>2796502865</v>
      </c>
      <c r="F141" s="5">
        <v>999752854</v>
      </c>
      <c r="G141" s="5">
        <v>2034407580</v>
      </c>
      <c r="I141" s="5">
        <v>8313163299</v>
      </c>
      <c r="J141" s="5">
        <v>18074365707</v>
      </c>
      <c r="K141" s="5">
        <v>-332637841208</v>
      </c>
      <c r="L141" s="5">
        <v>-30890023000</v>
      </c>
      <c r="M141" s="5">
        <v>-27516293664</v>
      </c>
      <c r="N141" s="5">
        <v>23716028652</v>
      </c>
      <c r="O141" s="5">
        <v>94427760290</v>
      </c>
      <c r="P141" s="5">
        <v>38309881654</v>
      </c>
      <c r="Q141" s="5">
        <v>-13771048196</v>
      </c>
      <c r="R141" s="5">
        <v>62079608581</v>
      </c>
    </row>
    <row r="142" spans="3:18" ht="15.5" x14ac:dyDescent="0.35">
      <c r="C142" t="s">
        <v>166</v>
      </c>
      <c r="D142" s="5">
        <v>10777425000</v>
      </c>
      <c r="E142" s="5">
        <v>1390360361</v>
      </c>
      <c r="F142" s="5">
        <v>-455329300</v>
      </c>
      <c r="G142" s="5">
        <v>150494430</v>
      </c>
      <c r="I142" s="5">
        <v>1539025491</v>
      </c>
      <c r="J142" s="5">
        <v>3686639234</v>
      </c>
      <c r="K142" s="5">
        <v>407678118449</v>
      </c>
      <c r="L142" s="5">
        <v>34215755000</v>
      </c>
      <c r="M142" s="5">
        <v>-5012644385</v>
      </c>
      <c r="N142" s="5">
        <v>-22015338272</v>
      </c>
      <c r="O142" s="5">
        <v>-167132683588</v>
      </c>
      <c r="P142" s="5">
        <v>-51556297884</v>
      </c>
      <c r="Q142" s="5">
        <v>-7584673611</v>
      </c>
      <c r="R142" s="5">
        <v>-17491999137</v>
      </c>
    </row>
    <row r="143" spans="3:18" ht="15.5" x14ac:dyDescent="0.35">
      <c r="C143" t="s">
        <v>170</v>
      </c>
      <c r="D143" s="5">
        <v>88000000</v>
      </c>
      <c r="E143" s="5">
        <v>1253860361</v>
      </c>
      <c r="F143" s="5">
        <v>-663500000</v>
      </c>
      <c r="G143" s="5">
        <v>210000000</v>
      </c>
      <c r="I143" s="5">
        <v>1253860361</v>
      </c>
      <c r="J143" s="5">
        <v>3686639234</v>
      </c>
      <c r="K143" s="5">
        <v>2791720720</v>
      </c>
      <c r="L143" s="5">
        <v>42526640000</v>
      </c>
      <c r="M143" s="5">
        <v>132791500</v>
      </c>
      <c r="N143" s="5">
        <v>663900000</v>
      </c>
      <c r="O143" s="5">
        <v>21250000</v>
      </c>
      <c r="P143" s="5">
        <v>10239000</v>
      </c>
      <c r="Q143" s="5">
        <v>96422583</v>
      </c>
      <c r="R143" s="5">
        <v>35450000</v>
      </c>
    </row>
    <row r="144" spans="3:18" ht="15.5" x14ac:dyDescent="0.35">
      <c r="C144" t="s">
        <v>521</v>
      </c>
      <c r="D144" s="5">
        <v>10698100000</v>
      </c>
      <c r="E144" s="5">
        <v>800000000</v>
      </c>
      <c r="I144" s="5">
        <v>800000000</v>
      </c>
    </row>
    <row r="145" spans="3:18" ht="15.5" x14ac:dyDescent="0.35">
      <c r="C145" t="s">
        <v>168</v>
      </c>
      <c r="D145" s="5">
        <v>-8675000</v>
      </c>
      <c r="F145" s="5">
        <v>-455329300</v>
      </c>
      <c r="G145" s="5">
        <v>-59505570</v>
      </c>
      <c r="I145" s="5">
        <v>-514834870</v>
      </c>
      <c r="K145" s="5">
        <v>-1094364865</v>
      </c>
      <c r="L145" s="5">
        <v>-8310885000</v>
      </c>
      <c r="M145" s="5">
        <v>-5545435885</v>
      </c>
      <c r="N145" s="5">
        <v>-22679238272</v>
      </c>
      <c r="O145" s="5">
        <v>-167093466145</v>
      </c>
      <c r="P145" s="5">
        <v>-18616676527</v>
      </c>
      <c r="Q145" s="5">
        <v>-7466717194</v>
      </c>
      <c r="R145" s="5">
        <v>-16898979828</v>
      </c>
    </row>
    <row r="146" spans="3:18" ht="15.5" x14ac:dyDescent="0.35">
      <c r="C146" t="s">
        <v>172</v>
      </c>
      <c r="M146" s="5">
        <v>400000000</v>
      </c>
      <c r="O146" s="5">
        <v>-60467443</v>
      </c>
      <c r="P146" s="5">
        <v>-32780660357</v>
      </c>
    </row>
    <row r="147" spans="3:18" ht="15.5" x14ac:dyDescent="0.35">
      <c r="C147" t="s">
        <v>1452</v>
      </c>
      <c r="K147" s="5">
        <v>400980762594</v>
      </c>
    </row>
    <row r="148" spans="3:18" ht="15.5" x14ac:dyDescent="0.35">
      <c r="C148" t="s">
        <v>1188</v>
      </c>
      <c r="E148" s="5">
        <v>-663500000</v>
      </c>
      <c r="F148" s="5">
        <v>663500000</v>
      </c>
      <c r="K148" s="5">
        <v>5000000000</v>
      </c>
    </row>
    <row r="149" spans="3:18" ht="15.5" x14ac:dyDescent="0.35">
      <c r="C149" t="s">
        <v>2014</v>
      </c>
      <c r="P149" s="5">
        <v>-169200000</v>
      </c>
      <c r="Q149" s="5">
        <v>-214379000</v>
      </c>
      <c r="R149" s="5">
        <v>-279677049</v>
      </c>
    </row>
    <row r="150" spans="3:18" ht="15.5" x14ac:dyDescent="0.35">
      <c r="C150" t="s">
        <v>997</v>
      </c>
      <c r="R150" s="5">
        <v>1207740</v>
      </c>
    </row>
    <row r="151" spans="3:18" ht="15.5" x14ac:dyDescent="0.35">
      <c r="C151" t="s">
        <v>1564</v>
      </c>
      <c r="R151" s="5">
        <v>-350000000</v>
      </c>
    </row>
    <row r="152" spans="3:18" ht="15.5" x14ac:dyDescent="0.35">
      <c r="C152" t="s">
        <v>186</v>
      </c>
      <c r="D152" s="5">
        <v>-56910780</v>
      </c>
      <c r="E152" s="5">
        <v>2796502865</v>
      </c>
      <c r="F152" s="5">
        <v>999752854</v>
      </c>
      <c r="G152" s="5">
        <v>2034407580</v>
      </c>
      <c r="I152" s="5">
        <v>8313163299</v>
      </c>
      <c r="J152" s="5">
        <v>18074365707</v>
      </c>
      <c r="K152" s="5">
        <v>-332637841208</v>
      </c>
      <c r="L152" s="5">
        <v>-30890023000</v>
      </c>
      <c r="M152" s="5">
        <v>-27516293664</v>
      </c>
      <c r="N152" s="5">
        <v>23716028652</v>
      </c>
      <c r="O152" s="5">
        <v>94427760290</v>
      </c>
      <c r="P152" s="5">
        <v>38309881654</v>
      </c>
      <c r="Q152" s="5">
        <v>-13771048196</v>
      </c>
      <c r="R152" s="5">
        <v>62079608581</v>
      </c>
    </row>
    <row r="153" spans="3:18" ht="15.5" x14ac:dyDescent="0.35">
      <c r="C153" t="s">
        <v>2015</v>
      </c>
    </row>
    <row r="154" spans="3:18" ht="15.5" x14ac:dyDescent="0.35">
      <c r="C154" t="s">
        <v>2016</v>
      </c>
      <c r="L154" s="5">
        <v>230264569000</v>
      </c>
    </row>
    <row r="155" spans="3:18" ht="15.5" x14ac:dyDescent="0.35">
      <c r="C155" t="s">
        <v>189</v>
      </c>
      <c r="K155" s="5">
        <v>-292216105494</v>
      </c>
      <c r="L155" s="5">
        <v>-75295355000</v>
      </c>
    </row>
    <row r="156" spans="3:18" ht="15.5" x14ac:dyDescent="0.35">
      <c r="C156" t="s">
        <v>1346</v>
      </c>
      <c r="K156" s="5">
        <v>-292216105494</v>
      </c>
      <c r="L156" s="5">
        <v>154969214000</v>
      </c>
      <c r="M156" s="5">
        <v>-39773786544</v>
      </c>
      <c r="N156" s="5">
        <v>121914715671</v>
      </c>
      <c r="O156" s="5">
        <v>127261000000</v>
      </c>
      <c r="P156" s="5">
        <v>32816900000</v>
      </c>
      <c r="Q156" s="5">
        <v>-2431604410477</v>
      </c>
      <c r="R156" s="5">
        <v>-1595676677650</v>
      </c>
    </row>
    <row r="157" spans="3:18" ht="15.5" x14ac:dyDescent="0.35">
      <c r="C157" t="s">
        <v>1337</v>
      </c>
      <c r="D157" s="5">
        <v>-56910780</v>
      </c>
      <c r="E157" s="5">
        <v>2796502865</v>
      </c>
      <c r="F157" s="5">
        <v>999752854</v>
      </c>
      <c r="G157" s="5">
        <v>2034407580</v>
      </c>
      <c r="I157" s="5">
        <v>8313163299</v>
      </c>
      <c r="J157" s="5">
        <v>18074365707</v>
      </c>
    </row>
    <row r="158" spans="3:18" ht="15.5" x14ac:dyDescent="0.35">
      <c r="C158" t="s">
        <v>192</v>
      </c>
      <c r="K158" s="5">
        <v>-39821735714</v>
      </c>
    </row>
    <row r="159" spans="3:18" ht="15.5" x14ac:dyDescent="0.35">
      <c r="C159" t="s">
        <v>377</v>
      </c>
      <c r="O159" s="5">
        <v>-38561559075</v>
      </c>
      <c r="P159" s="5">
        <v>-15358564525</v>
      </c>
      <c r="Q159" s="5">
        <v>-7154896800</v>
      </c>
      <c r="R159" s="5">
        <v>-2965418750</v>
      </c>
    </row>
    <row r="160" spans="3:18" ht="15.5" x14ac:dyDescent="0.35">
      <c r="C160" t="s">
        <v>2017</v>
      </c>
      <c r="K160" s="5">
        <v>-600000000</v>
      </c>
      <c r="L160" s="5">
        <v>-1859796000</v>
      </c>
      <c r="M160" s="5">
        <v>-640831589</v>
      </c>
      <c r="N160" s="5">
        <v>-637502697</v>
      </c>
      <c r="O160" s="5">
        <v>-818915141</v>
      </c>
      <c r="P160" s="5">
        <v>-486547463</v>
      </c>
      <c r="Q160" s="5">
        <v>-477315610</v>
      </c>
      <c r="R160" s="5">
        <v>-394622775</v>
      </c>
    </row>
    <row r="161" spans="2:18" ht="15.5" x14ac:dyDescent="0.35">
      <c r="C161" t="s">
        <v>2018</v>
      </c>
      <c r="M161" s="5">
        <v>-95911158</v>
      </c>
      <c r="N161" s="5">
        <v>-210617101</v>
      </c>
      <c r="O161" s="5">
        <v>-206872232</v>
      </c>
      <c r="P161" s="5">
        <v>335136491</v>
      </c>
      <c r="Q161" s="5">
        <v>-579945446</v>
      </c>
      <c r="R161" s="5">
        <v>-1208407434</v>
      </c>
    </row>
    <row r="162" spans="2:18" ht="15.5" x14ac:dyDescent="0.35">
      <c r="C162" t="s">
        <v>215</v>
      </c>
      <c r="D162" s="5">
        <v>808241681</v>
      </c>
      <c r="E162" s="5">
        <v>5917524932</v>
      </c>
      <c r="F162" s="5">
        <v>-2076744942</v>
      </c>
      <c r="G162" s="5">
        <v>-1326469863</v>
      </c>
      <c r="I162" s="5">
        <v>4716512328</v>
      </c>
      <c r="J162" s="5">
        <v>-1861049971</v>
      </c>
      <c r="K162" s="5">
        <v>-23482749217</v>
      </c>
      <c r="L162" s="5">
        <v>-3595936000</v>
      </c>
      <c r="M162" s="5">
        <v>15626064032</v>
      </c>
      <c r="N162" s="5">
        <v>-25849886074</v>
      </c>
      <c r="O162" s="5">
        <v>-15365399512</v>
      </c>
      <c r="P162" s="5">
        <v>4565949859</v>
      </c>
      <c r="Q162" s="5">
        <v>-46220593636</v>
      </c>
      <c r="R162" s="5">
        <v>69016905527</v>
      </c>
    </row>
    <row r="163" spans="2:18" ht="15.5" x14ac:dyDescent="0.35">
      <c r="C163" t="s">
        <v>217</v>
      </c>
      <c r="D163" s="5">
        <v>273245</v>
      </c>
      <c r="E163" s="5">
        <v>-1055752</v>
      </c>
      <c r="F163" s="5">
        <v>576451</v>
      </c>
      <c r="G163" s="5">
        <v>-8849</v>
      </c>
      <c r="I163" s="5">
        <v>-384942</v>
      </c>
      <c r="J163" s="5">
        <v>-513627</v>
      </c>
      <c r="K163" s="5">
        <v>-254161</v>
      </c>
      <c r="L163" s="5">
        <v>1183110000</v>
      </c>
      <c r="M163" s="5">
        <v>-716730092</v>
      </c>
      <c r="N163" s="5">
        <v>239029068</v>
      </c>
      <c r="O163" s="5">
        <v>-689854139</v>
      </c>
      <c r="P163" s="5">
        <v>1785340273</v>
      </c>
      <c r="Q163" s="5">
        <v>134474426</v>
      </c>
      <c r="R163" s="5">
        <v>-781728803</v>
      </c>
    </row>
    <row r="164" spans="2:18" ht="15.5" x14ac:dyDescent="0.35">
      <c r="C164" t="s">
        <v>216</v>
      </c>
      <c r="D164" s="5">
        <v>3114577109</v>
      </c>
      <c r="I164" s="5">
        <v>1806897330</v>
      </c>
      <c r="J164" s="5">
        <v>3668460928</v>
      </c>
      <c r="K164" s="5">
        <v>27151464306</v>
      </c>
      <c r="L164" s="5">
        <v>29564290000</v>
      </c>
      <c r="M164" s="5">
        <v>14654956232</v>
      </c>
      <c r="N164" s="5">
        <v>40265813238</v>
      </c>
      <c r="O164" s="5">
        <v>56321066889</v>
      </c>
      <c r="P164" s="5">
        <v>49969776757</v>
      </c>
      <c r="Q164" s="5">
        <v>96055895967</v>
      </c>
      <c r="R164" s="5">
        <v>27820719243</v>
      </c>
    </row>
    <row r="165" spans="2:18" ht="15.5" x14ac:dyDescent="0.35">
      <c r="C165" t="s">
        <v>220</v>
      </c>
      <c r="D165" s="5">
        <v>3923092035</v>
      </c>
      <c r="E165" s="5">
        <v>5916469180</v>
      </c>
      <c r="F165" s="5">
        <v>-2076168491</v>
      </c>
      <c r="G165" s="5">
        <v>-1326478712</v>
      </c>
      <c r="I165" s="5">
        <v>6523024716</v>
      </c>
      <c r="J165" s="5">
        <v>1806897330</v>
      </c>
      <c r="K165" s="5">
        <v>3668460928</v>
      </c>
      <c r="L165" s="5">
        <v>27151464000</v>
      </c>
      <c r="M165" s="5">
        <v>29564290172</v>
      </c>
      <c r="N165" s="5">
        <v>14654956232</v>
      </c>
      <c r="O165" s="5">
        <v>40265813238</v>
      </c>
      <c r="P165" s="5">
        <v>56321066889</v>
      </c>
      <c r="Q165" s="5">
        <v>49969776757</v>
      </c>
      <c r="R165" s="5">
        <v>96055895967</v>
      </c>
    </row>
    <row r="167" spans="2:18" ht="15.5" x14ac:dyDescent="0.35">
      <c r="B167" t="s">
        <v>221</v>
      </c>
      <c r="C167" t="s">
        <v>11</v>
      </c>
      <c r="D167" s="5">
        <v>1440000000</v>
      </c>
      <c r="E167" s="5">
        <v>1440000000</v>
      </c>
      <c r="F167" s="5">
        <v>1440000000</v>
      </c>
      <c r="G167" s="5">
        <v>1440000000</v>
      </c>
      <c r="I167" s="5">
        <v>1440000000</v>
      </c>
      <c r="J167" s="5">
        <v>1440000000</v>
      </c>
      <c r="K167" s="5">
        <v>1440000000</v>
      </c>
      <c r="L167" s="5">
        <v>1440000000</v>
      </c>
      <c r="M167" s="5">
        <v>1440000000</v>
      </c>
      <c r="N167" s="5">
        <v>1440000000</v>
      </c>
      <c r="O167" s="5">
        <v>1440000000</v>
      </c>
      <c r="P167" s="5">
        <v>1440000000</v>
      </c>
      <c r="Q167" s="5">
        <v>1440000000</v>
      </c>
      <c r="R167" s="5">
        <v>1440000000</v>
      </c>
    </row>
    <row r="168" spans="2:18" ht="15.5" x14ac:dyDescent="0.35">
      <c r="C168" t="s">
        <v>222</v>
      </c>
      <c r="D168" s="6">
        <v>-4.4800000000000004</v>
      </c>
      <c r="E168" s="6">
        <v>-8.65</v>
      </c>
      <c r="F168" s="6">
        <v>-2.59</v>
      </c>
      <c r="G168" s="6">
        <v>-3.28</v>
      </c>
    </row>
    <row r="169" spans="2:18" ht="15.5" x14ac:dyDescent="0.35">
      <c r="C169" t="s">
        <v>223</v>
      </c>
      <c r="D169" s="6">
        <v>-29.24</v>
      </c>
      <c r="E169" s="6">
        <v>-15.03</v>
      </c>
      <c r="F169" s="6">
        <v>-42.86</v>
      </c>
      <c r="G169" s="6">
        <v>-23.78</v>
      </c>
    </row>
    <row r="170" spans="2:18" ht="15.5" x14ac:dyDescent="0.35">
      <c r="C170" t="s">
        <v>72</v>
      </c>
      <c r="D170" s="6">
        <v>47.04</v>
      </c>
      <c r="E170" s="6">
        <v>9.89</v>
      </c>
      <c r="F170" s="6">
        <v>39.659999999999997</v>
      </c>
      <c r="G170" s="5">
        <v>0</v>
      </c>
    </row>
    <row r="171" spans="2:18" ht="15.5" x14ac:dyDescent="0.35">
      <c r="C171" t="s">
        <v>224</v>
      </c>
      <c r="D171" s="5">
        <v>-5080000000</v>
      </c>
      <c r="E171" s="5">
        <v>-11080000000</v>
      </c>
      <c r="F171" s="5">
        <v>-2420000000</v>
      </c>
      <c r="G171" s="5">
        <v>-3410000000</v>
      </c>
    </row>
    <row r="172" spans="2:18" ht="15.5" x14ac:dyDescent="0.35">
      <c r="C172" t="s">
        <v>225</v>
      </c>
      <c r="D172" s="6">
        <v>-4.7899999999999998E-2</v>
      </c>
      <c r="E172" s="6">
        <v>-8.929999999999999E-2</v>
      </c>
      <c r="F172" s="6">
        <v>-2.7699999999999999E-2</v>
      </c>
      <c r="G172" s="6">
        <v>-3.4599999999999999E-2</v>
      </c>
    </row>
    <row r="173" spans="2:18" ht="15.5" x14ac:dyDescent="0.35">
      <c r="C173" t="s">
        <v>226</v>
      </c>
      <c r="D173" s="6">
        <v>-0.46509999999999996</v>
      </c>
      <c r="E173" s="6">
        <v>-0.61260000000000003</v>
      </c>
      <c r="F173" s="6">
        <v>-0.114</v>
      </c>
      <c r="G173" s="6">
        <v>-0.12920000000000001</v>
      </c>
    </row>
    <row r="174" spans="2:18" ht="15.5" x14ac:dyDescent="0.35">
      <c r="C174" t="s">
        <v>227</v>
      </c>
      <c r="D174" s="6">
        <v>-0.16969999999999999</v>
      </c>
      <c r="E174" s="6">
        <v>-0.26450000000000001</v>
      </c>
      <c r="F174" s="6">
        <v>-6.8400000000000002E-2</v>
      </c>
      <c r="G174" s="6">
        <v>-8.0500000000000002E-2</v>
      </c>
    </row>
    <row r="175" spans="2:18" ht="15.5" x14ac:dyDescent="0.35">
      <c r="C175" t="s">
        <v>228</v>
      </c>
      <c r="E175" s="6">
        <v>-1186600.69</v>
      </c>
    </row>
    <row r="176" spans="2:18" ht="15.5" x14ac:dyDescent="0.35">
      <c r="C176" t="s">
        <v>229</v>
      </c>
      <c r="D176" s="5">
        <v>14000000000</v>
      </c>
      <c r="E176" s="5">
        <v>20000000000</v>
      </c>
      <c r="F176" s="5">
        <v>33000000000</v>
      </c>
      <c r="G176" s="5">
        <v>37000000000</v>
      </c>
    </row>
    <row r="177" spans="3:18" ht="15.5" x14ac:dyDescent="0.35">
      <c r="C177" t="s">
        <v>230</v>
      </c>
      <c r="D177" s="6">
        <v>13.59</v>
      </c>
      <c r="E177" s="6">
        <v>9.2100000000000009</v>
      </c>
      <c r="F177" s="6">
        <v>4.88</v>
      </c>
      <c r="G177" s="6">
        <v>3.08</v>
      </c>
    </row>
    <row r="178" spans="3:18" ht="15.5" x14ac:dyDescent="0.35">
      <c r="C178" t="s">
        <v>231</v>
      </c>
      <c r="D178" s="6">
        <v>9.64</v>
      </c>
      <c r="E178" s="6">
        <v>14.12</v>
      </c>
      <c r="F178" s="6">
        <v>22.76</v>
      </c>
      <c r="G178" s="6">
        <v>25.35</v>
      </c>
    </row>
    <row r="179" spans="3:18" ht="15.5" x14ac:dyDescent="0.35">
      <c r="C179" t="s">
        <v>232</v>
      </c>
      <c r="D179" s="6">
        <v>13.59</v>
      </c>
      <c r="E179" s="6">
        <v>9.2100000000000009</v>
      </c>
      <c r="F179" s="6">
        <v>4.88</v>
      </c>
      <c r="G179" s="6">
        <v>3.08</v>
      </c>
    </row>
    <row r="180" spans="3:18" ht="15.5" x14ac:dyDescent="0.35">
      <c r="C180" t="s">
        <v>233</v>
      </c>
      <c r="D180" s="6">
        <v>9.64</v>
      </c>
      <c r="E180" s="6">
        <v>14.12</v>
      </c>
      <c r="F180" s="6">
        <v>22.76</v>
      </c>
      <c r="G180" s="6">
        <v>25.35</v>
      </c>
    </row>
    <row r="181" spans="3:18" ht="15.5" x14ac:dyDescent="0.35">
      <c r="C181" t="s">
        <v>234</v>
      </c>
    </row>
    <row r="182" spans="3:18" ht="15.5" x14ac:dyDescent="0.35">
      <c r="C182" t="s">
        <v>235</v>
      </c>
    </row>
    <row r="183" spans="3:18" ht="15.5" x14ac:dyDescent="0.35">
      <c r="C183" t="s">
        <v>236</v>
      </c>
      <c r="D183" s="5">
        <v>14000000000</v>
      </c>
      <c r="E183" s="5">
        <v>20000000000</v>
      </c>
      <c r="F183" s="5">
        <v>33000000000</v>
      </c>
      <c r="G183" s="5">
        <v>37000000000</v>
      </c>
    </row>
    <row r="184" spans="3:18" ht="15.5" x14ac:dyDescent="0.35">
      <c r="C184" t="s">
        <v>23</v>
      </c>
    </row>
    <row r="185" spans="3:18" ht="15.5" x14ac:dyDescent="0.35">
      <c r="C185" t="s">
        <v>20</v>
      </c>
      <c r="D185" s="5">
        <v>-4000000000</v>
      </c>
      <c r="E185" s="5">
        <v>-7000000000</v>
      </c>
      <c r="F185" s="5">
        <v>-1000000000</v>
      </c>
      <c r="G185" s="5">
        <v>-3000000000</v>
      </c>
    </row>
    <row r="186" spans="3:18" ht="15.5" x14ac:dyDescent="0.35">
      <c r="C186" t="s">
        <v>237</v>
      </c>
      <c r="D186" s="5">
        <v>-88000000000</v>
      </c>
      <c r="E186" s="5">
        <v>-82000000000</v>
      </c>
      <c r="F186" s="5">
        <v>-72000000000</v>
      </c>
      <c r="G186" s="5">
        <v>-69000000000</v>
      </c>
    </row>
    <row r="187" spans="3:18" ht="15.5" x14ac:dyDescent="0.35">
      <c r="C187" t="s">
        <v>238</v>
      </c>
      <c r="D187" s="5">
        <v>-10000000000</v>
      </c>
      <c r="E187" s="5">
        <v>2000000000</v>
      </c>
      <c r="F187" s="5">
        <v>-3000000000</v>
      </c>
      <c r="G187" s="5">
        <v>-4000000000</v>
      </c>
    </row>
    <row r="188" spans="3:18" ht="15.5" x14ac:dyDescent="0.35">
      <c r="C188" t="s">
        <v>239</v>
      </c>
      <c r="D188" s="5">
        <v>0</v>
      </c>
      <c r="F188" s="5">
        <v>0</v>
      </c>
      <c r="G188" s="5">
        <v>0</v>
      </c>
    </row>
    <row r="189" spans="3:18" ht="15.5" x14ac:dyDescent="0.35">
      <c r="C189" t="s">
        <v>12</v>
      </c>
      <c r="D189" s="5">
        <v>-10000000000</v>
      </c>
      <c r="E189" s="5">
        <v>2000000000</v>
      </c>
      <c r="F189" s="5">
        <v>-3000000000</v>
      </c>
      <c r="G189" s="5">
        <v>-4000000000</v>
      </c>
    </row>
    <row r="190" spans="3:18" ht="15.5" x14ac:dyDescent="0.35">
      <c r="C190" t="s">
        <v>15</v>
      </c>
      <c r="D190" s="6">
        <v>-6.89</v>
      </c>
      <c r="E190" s="6">
        <v>1.2</v>
      </c>
      <c r="F190" s="6">
        <v>-2.14</v>
      </c>
      <c r="G190" s="6">
        <v>-2.48</v>
      </c>
    </row>
    <row r="191" spans="3:18" ht="15.5" x14ac:dyDescent="0.35">
      <c r="C191" t="s">
        <v>57</v>
      </c>
      <c r="I191" s="6">
        <v>-18.18</v>
      </c>
      <c r="J191" s="6">
        <v>-14.26</v>
      </c>
      <c r="K191" s="6">
        <v>99.58</v>
      </c>
      <c r="L191" s="6">
        <v>-28.67</v>
      </c>
      <c r="M191" s="6">
        <v>-60.33</v>
      </c>
      <c r="N191" s="6">
        <v>-43.07</v>
      </c>
      <c r="O191" s="6">
        <v>-32.89</v>
      </c>
      <c r="P191" s="6">
        <v>-43.22</v>
      </c>
      <c r="Q191" s="6">
        <v>14.68</v>
      </c>
      <c r="R191" s="6">
        <v>-32.36</v>
      </c>
    </row>
    <row r="192" spans="3:18" ht="15.5" x14ac:dyDescent="0.35">
      <c r="C192" t="s">
        <v>71</v>
      </c>
      <c r="I192" s="6">
        <v>-7.15</v>
      </c>
      <c r="J192" s="6">
        <v>-5.26</v>
      </c>
      <c r="K192" s="6">
        <v>0.9</v>
      </c>
      <c r="L192" s="6">
        <v>-2.9</v>
      </c>
      <c r="M192" s="6">
        <v>-2.54</v>
      </c>
      <c r="N192" s="6">
        <v>-3.02</v>
      </c>
      <c r="O192" s="6">
        <v>-4.6500000000000004</v>
      </c>
      <c r="P192" s="6">
        <v>-4.4400000000000004</v>
      </c>
      <c r="Q192" s="6">
        <v>17.440000000000001</v>
      </c>
      <c r="R192" s="6">
        <v>-4.1399999999999997</v>
      </c>
    </row>
    <row r="193" spans="3:18" ht="15.5" x14ac:dyDescent="0.35">
      <c r="C193" t="s">
        <v>74</v>
      </c>
      <c r="I193" s="6">
        <v>7.67</v>
      </c>
      <c r="J193" s="6">
        <v>2.42</v>
      </c>
      <c r="K193" s="6">
        <v>0.49</v>
      </c>
      <c r="L193" s="6">
        <v>0.19</v>
      </c>
      <c r="M193" s="6">
        <v>0.25</v>
      </c>
      <c r="N193" s="6">
        <v>0.21</v>
      </c>
      <c r="O193" s="6">
        <v>0.18</v>
      </c>
      <c r="P193" s="6">
        <v>0.21</v>
      </c>
      <c r="Q193" s="6">
        <v>0.26</v>
      </c>
      <c r="R193" s="6">
        <v>0.21</v>
      </c>
    </row>
    <row r="194" spans="3:18" ht="15.5" x14ac:dyDescent="0.35">
      <c r="C194" t="s">
        <v>240</v>
      </c>
      <c r="I194" s="5">
        <v>-20690000000</v>
      </c>
      <c r="J194" s="5">
        <v>-14420000000</v>
      </c>
      <c r="K194" s="5">
        <v>176890000000</v>
      </c>
      <c r="L194" s="5">
        <v>1690000000</v>
      </c>
      <c r="M194" s="5">
        <v>-30910000000</v>
      </c>
      <c r="N194" s="5">
        <v>10180000000</v>
      </c>
      <c r="O194" s="5">
        <v>52040000000</v>
      </c>
      <c r="P194" s="5">
        <v>18040000000</v>
      </c>
    </row>
    <row r="195" spans="3:18" ht="15.5" x14ac:dyDescent="0.35">
      <c r="C195" t="s">
        <v>241</v>
      </c>
      <c r="I195" s="6">
        <v>-0.18770000000000001</v>
      </c>
      <c r="J195" s="6">
        <v>-0.14029999999999998</v>
      </c>
      <c r="K195" s="6">
        <v>0.94359999999999999</v>
      </c>
      <c r="L195" s="6">
        <v>-5.8499999999999996E-2</v>
      </c>
      <c r="M195" s="6">
        <v>-0.1225</v>
      </c>
      <c r="N195" s="6">
        <v>-8.1000000000000003E-2</v>
      </c>
      <c r="O195" s="6">
        <v>-6.2E-2</v>
      </c>
      <c r="P195" s="6">
        <v>-8.9200000000000002E-2</v>
      </c>
      <c r="Q195" s="6">
        <v>3.0600000000000002E-2</v>
      </c>
      <c r="R195" s="6">
        <v>-7.1300000000000002E-2</v>
      </c>
    </row>
    <row r="196" spans="3:18" ht="15.5" x14ac:dyDescent="0.35">
      <c r="C196" t="s">
        <v>242</v>
      </c>
      <c r="I196" s="6">
        <v>-1.288</v>
      </c>
      <c r="J196" s="6">
        <v>-0.44170000000000004</v>
      </c>
      <c r="K196" s="6">
        <v>2.17</v>
      </c>
      <c r="L196" s="6">
        <v>0.65839999999999999</v>
      </c>
      <c r="M196" s="6">
        <v>2.8862000000000001</v>
      </c>
      <c r="N196" s="6">
        <v>-1.2695999999999998</v>
      </c>
      <c r="O196" s="6">
        <v>-0.41659999999999997</v>
      </c>
      <c r="P196" s="6">
        <v>-0.38159999999999994</v>
      </c>
      <c r="Q196" s="6">
        <v>9.5600000000000004E-2</v>
      </c>
      <c r="R196" s="6">
        <v>-0.2278</v>
      </c>
    </row>
    <row r="197" spans="3:18" ht="15.5" x14ac:dyDescent="0.35">
      <c r="C197" t="s">
        <v>243</v>
      </c>
      <c r="I197" s="6">
        <v>-0.55230000000000001</v>
      </c>
      <c r="J197" s="6">
        <v>-0.32429999999999998</v>
      </c>
      <c r="K197" s="6">
        <v>0.97670000000000001</v>
      </c>
      <c r="L197" s="6">
        <v>-5.04E-2</v>
      </c>
      <c r="M197" s="6">
        <v>-0.1348</v>
      </c>
      <c r="N197" s="6">
        <v>-1.8000000000000002E-2</v>
      </c>
      <c r="O197" s="6">
        <v>8.8699999999999987E-2</v>
      </c>
      <c r="P197" s="6">
        <v>-6.9999999999999993E-3</v>
      </c>
      <c r="Q197" s="6">
        <v>0.20649999999999999</v>
      </c>
      <c r="R197" s="6">
        <v>2.4700000000000003E-2</v>
      </c>
    </row>
    <row r="198" spans="3:18" ht="15.5" x14ac:dyDescent="0.35">
      <c r="C198" t="s">
        <v>244</v>
      </c>
      <c r="I198" s="6">
        <v>-2495075.9900000002</v>
      </c>
      <c r="J198" s="6">
        <v>-23819.040000000001</v>
      </c>
      <c r="K198" s="6">
        <v>8.86</v>
      </c>
      <c r="L198" s="6">
        <v>-0.67</v>
      </c>
      <c r="M198" s="6">
        <v>-2.16</v>
      </c>
      <c r="N198" s="6">
        <v>-0.27</v>
      </c>
      <c r="O198" s="6">
        <v>1.1299999999999999</v>
      </c>
      <c r="P198" s="6">
        <v>-0.12</v>
      </c>
      <c r="Q198" s="6">
        <v>3.93</v>
      </c>
      <c r="R198" s="6">
        <v>0.27</v>
      </c>
    </row>
    <row r="199" spans="3:18" ht="15.5" x14ac:dyDescent="0.35">
      <c r="C199" t="s">
        <v>68</v>
      </c>
      <c r="I199" s="6">
        <v>9.2100000000000009</v>
      </c>
      <c r="J199" s="6">
        <v>2.3199999999999998</v>
      </c>
      <c r="K199" s="6">
        <v>1.96</v>
      </c>
      <c r="L199" s="6">
        <v>-1.91</v>
      </c>
      <c r="M199" s="6">
        <v>-7.32</v>
      </c>
      <c r="N199" s="6">
        <v>3.83</v>
      </c>
      <c r="O199" s="6">
        <v>1.94</v>
      </c>
      <c r="P199" s="6">
        <v>1.7</v>
      </c>
      <c r="Q199" s="6">
        <v>1.67</v>
      </c>
      <c r="R199" s="6">
        <v>0.94</v>
      </c>
    </row>
    <row r="200" spans="3:18" ht="15.5" x14ac:dyDescent="0.35">
      <c r="C200" t="s">
        <v>65</v>
      </c>
      <c r="I200" s="6">
        <v>14.12</v>
      </c>
      <c r="J200" s="6">
        <v>32.29</v>
      </c>
      <c r="K200" s="6">
        <v>45.89</v>
      </c>
      <c r="L200" s="6">
        <v>-43.54</v>
      </c>
      <c r="M200" s="6">
        <v>-20.9</v>
      </c>
      <c r="N200" s="6">
        <v>33.92</v>
      </c>
      <c r="O200" s="6">
        <v>78.930000000000007</v>
      </c>
      <c r="P200" s="6">
        <v>113.25</v>
      </c>
      <c r="Q200" s="6">
        <v>153.51</v>
      </c>
      <c r="R200" s="6">
        <v>142.06</v>
      </c>
    </row>
    <row r="201" spans="3:18" ht="15.5" x14ac:dyDescent="0.35">
      <c r="C201" t="s">
        <v>245</v>
      </c>
      <c r="I201" s="6">
        <v>9.2100000000000009</v>
      </c>
      <c r="J201" s="6">
        <v>2.3199999999999998</v>
      </c>
      <c r="K201" s="6">
        <v>1.96</v>
      </c>
      <c r="L201" s="6">
        <v>-1.91</v>
      </c>
      <c r="M201" s="6">
        <v>-7.32</v>
      </c>
      <c r="N201" s="6">
        <v>3.83</v>
      </c>
      <c r="O201" s="6">
        <v>1.94</v>
      </c>
      <c r="P201" s="6">
        <v>1.7</v>
      </c>
      <c r="Q201" s="6">
        <v>1.67</v>
      </c>
      <c r="R201" s="6">
        <v>0.95</v>
      </c>
    </row>
    <row r="202" spans="3:18" ht="15.5" x14ac:dyDescent="0.35">
      <c r="C202" t="s">
        <v>246</v>
      </c>
      <c r="I202" s="6">
        <v>14.12</v>
      </c>
      <c r="J202" s="6">
        <v>32.29</v>
      </c>
      <c r="K202" s="6">
        <v>45.89</v>
      </c>
      <c r="L202" s="6">
        <v>-43.54</v>
      </c>
      <c r="M202" s="6">
        <v>-20.9</v>
      </c>
      <c r="N202" s="6">
        <v>33.92</v>
      </c>
      <c r="O202" s="6">
        <v>78.819999999999993</v>
      </c>
      <c r="P202" s="6">
        <v>113.03</v>
      </c>
      <c r="Q202" s="6">
        <v>153.16999999999999</v>
      </c>
      <c r="R202" s="6">
        <v>141.61000000000001</v>
      </c>
    </row>
    <row r="203" spans="3:18" ht="15.5" x14ac:dyDescent="0.35">
      <c r="C203" t="s">
        <v>247</v>
      </c>
      <c r="L203" s="5">
        <v>277000000000</v>
      </c>
      <c r="M203" s="5">
        <v>280000000000</v>
      </c>
      <c r="N203" s="5">
        <v>294000000000</v>
      </c>
      <c r="O203" s="5">
        <v>329000000000</v>
      </c>
      <c r="P203" s="5">
        <v>318000000000</v>
      </c>
      <c r="Q203" s="5">
        <v>279000000000</v>
      </c>
      <c r="R203" s="5">
        <v>284000000000</v>
      </c>
    </row>
    <row r="204" spans="3:18" ht="15.5" x14ac:dyDescent="0.35">
      <c r="C204" t="s">
        <v>248</v>
      </c>
      <c r="L204" s="5">
        <v>190000000000</v>
      </c>
      <c r="M204" s="5">
        <v>195000000000</v>
      </c>
      <c r="N204" s="5">
        <v>198000000000</v>
      </c>
      <c r="O204" s="5">
        <v>140000000000</v>
      </c>
      <c r="P204" s="5">
        <v>33000000000</v>
      </c>
      <c r="Q204" s="5">
        <v>1000000000</v>
      </c>
      <c r="R204" s="5">
        <v>0</v>
      </c>
    </row>
    <row r="205" spans="3:18" ht="15.5" x14ac:dyDescent="0.35">
      <c r="C205" t="s">
        <v>25</v>
      </c>
      <c r="L205" s="5">
        <v>468000000000</v>
      </c>
      <c r="M205" s="5">
        <v>475000000000</v>
      </c>
      <c r="N205" s="5">
        <v>492000000000</v>
      </c>
      <c r="O205" s="5">
        <v>469000000000</v>
      </c>
      <c r="P205" s="5">
        <v>351000000000</v>
      </c>
      <c r="Q205" s="5">
        <v>279000000000</v>
      </c>
      <c r="R205" s="5">
        <v>284000000000</v>
      </c>
    </row>
    <row r="206" spans="3:18" ht="15.5" x14ac:dyDescent="0.35">
      <c r="C206" t="s">
        <v>22</v>
      </c>
      <c r="I206" s="5">
        <v>-7000000000</v>
      </c>
      <c r="J206" s="5">
        <v>-2000000000</v>
      </c>
      <c r="K206" s="5">
        <v>-4000000000</v>
      </c>
      <c r="L206" s="5">
        <v>441000000000</v>
      </c>
      <c r="M206" s="5">
        <v>446000000000</v>
      </c>
      <c r="N206" s="5">
        <v>477000000000</v>
      </c>
      <c r="O206" s="5">
        <v>428000000000</v>
      </c>
      <c r="P206" s="5">
        <v>295000000000</v>
      </c>
      <c r="Q206" s="5">
        <v>229000000000</v>
      </c>
      <c r="R206" s="5">
        <v>188000000000</v>
      </c>
    </row>
    <row r="207" spans="3:18" ht="15.5" x14ac:dyDescent="0.35">
      <c r="C207" t="s">
        <v>249</v>
      </c>
      <c r="I207" s="5">
        <v>-82000000000</v>
      </c>
      <c r="J207" s="5">
        <v>-75000000000</v>
      </c>
      <c r="K207" s="5">
        <v>-62000000000</v>
      </c>
      <c r="L207" s="5">
        <v>-209000000000</v>
      </c>
      <c r="M207" s="5">
        <v>-172000000000</v>
      </c>
      <c r="N207" s="5">
        <v>-85000000000</v>
      </c>
      <c r="O207" s="5">
        <v>-92000000000</v>
      </c>
      <c r="P207" s="5">
        <v>30000000000</v>
      </c>
      <c r="Q207" s="5">
        <v>53000000000</v>
      </c>
      <c r="R207" s="5">
        <v>20000000000</v>
      </c>
    </row>
    <row r="208" spans="3:18" ht="15.5" x14ac:dyDescent="0.35">
      <c r="C208" t="s">
        <v>250</v>
      </c>
      <c r="I208" s="5">
        <v>-5000000000</v>
      </c>
      <c r="J208" s="5">
        <v>-24000000000</v>
      </c>
      <c r="K208" s="5">
        <v>-99000000000</v>
      </c>
      <c r="L208" s="5">
        <v>-7000000000</v>
      </c>
      <c r="M208" s="5">
        <v>48000000000</v>
      </c>
      <c r="N208" s="5">
        <v>-28000000000</v>
      </c>
      <c r="O208" s="5">
        <v>57000000000</v>
      </c>
      <c r="P208" s="5">
        <v>18000000000</v>
      </c>
      <c r="Q208" s="5">
        <v>-25000000000</v>
      </c>
      <c r="R208" s="5">
        <v>24000000000</v>
      </c>
    </row>
    <row r="209" spans="2:18" ht="15.5" x14ac:dyDescent="0.35">
      <c r="C209" t="s">
        <v>251</v>
      </c>
      <c r="I209" s="5">
        <v>-1000000000</v>
      </c>
      <c r="K209" s="5">
        <v>-1000000000</v>
      </c>
      <c r="L209" s="5">
        <v>-8000000000</v>
      </c>
      <c r="M209" s="5">
        <v>-5000000000</v>
      </c>
      <c r="N209" s="5">
        <v>-23000000000</v>
      </c>
      <c r="O209" s="5">
        <v>-167000000000</v>
      </c>
      <c r="P209" s="5">
        <v>-52000000000</v>
      </c>
      <c r="Q209" s="5">
        <v>-8000000000</v>
      </c>
      <c r="R209" s="5">
        <v>-17000000000</v>
      </c>
    </row>
    <row r="210" spans="2:18" ht="15.5" x14ac:dyDescent="0.35">
      <c r="C210" t="s">
        <v>14</v>
      </c>
      <c r="I210" s="5">
        <v>-6000000000</v>
      </c>
      <c r="J210" s="5">
        <v>-24000000000</v>
      </c>
      <c r="K210" s="5">
        <v>-100000000000</v>
      </c>
      <c r="L210" s="5">
        <v>-15000000000</v>
      </c>
      <c r="M210" s="5">
        <v>43000000000</v>
      </c>
      <c r="N210" s="5">
        <v>-50000000000</v>
      </c>
      <c r="O210" s="5">
        <v>-110000000000</v>
      </c>
      <c r="P210" s="5">
        <v>-34000000000</v>
      </c>
      <c r="Q210" s="5">
        <v>-33000000000</v>
      </c>
      <c r="R210" s="5">
        <v>7000000000</v>
      </c>
    </row>
    <row r="211" spans="2:18" ht="15.5" x14ac:dyDescent="0.35">
      <c r="C211" t="s">
        <v>16</v>
      </c>
      <c r="I211" s="6">
        <v>-3.92</v>
      </c>
      <c r="J211" s="6">
        <v>-16.399999999999999</v>
      </c>
      <c r="K211" s="6">
        <v>-69.180000000000007</v>
      </c>
      <c r="L211" s="6">
        <v>-10.58</v>
      </c>
      <c r="M211" s="6">
        <v>29.87</v>
      </c>
      <c r="N211" s="6">
        <v>-34.880000000000003</v>
      </c>
      <c r="O211" s="6">
        <v>-76.260000000000005</v>
      </c>
      <c r="P211" s="6">
        <v>-23.44</v>
      </c>
      <c r="Q211" s="6">
        <v>-22.6</v>
      </c>
      <c r="R211" s="6">
        <v>5.04</v>
      </c>
    </row>
    <row r="213" spans="2:18" ht="15.5" x14ac:dyDescent="0.35">
      <c r="B213" t="s">
        <v>252</v>
      </c>
      <c r="C213" t="s">
        <v>253</v>
      </c>
      <c r="D213" s="5">
        <v>-6000000000</v>
      </c>
      <c r="E213" s="5">
        <v>-12000000000</v>
      </c>
      <c r="F213" s="5">
        <v>-4000000000</v>
      </c>
      <c r="G213" s="5">
        <v>-5000000000</v>
      </c>
      <c r="H213" s="5">
        <v>-26000000000</v>
      </c>
      <c r="I213" s="5">
        <v>-26000000000</v>
      </c>
      <c r="J213" s="5">
        <v>-21000000000</v>
      </c>
      <c r="K213" s="5">
        <v>143000000000</v>
      </c>
      <c r="L213" s="5">
        <v>-41000000000</v>
      </c>
      <c r="M213" s="5">
        <v>-87000000000</v>
      </c>
      <c r="N213" s="5">
        <v>-62000000000</v>
      </c>
      <c r="O213" s="5">
        <v>-47000000000</v>
      </c>
      <c r="P213" s="5">
        <v>-62000000000</v>
      </c>
      <c r="Q213" s="5">
        <v>21000000000</v>
      </c>
    </row>
    <row r="214" spans="2:18" ht="15.5" x14ac:dyDescent="0.35">
      <c r="C214" t="s">
        <v>254</v>
      </c>
      <c r="H214" s="5">
        <v>-27000000000</v>
      </c>
      <c r="I214" s="5">
        <v>-26000000000</v>
      </c>
      <c r="J214" s="5">
        <v>-21000000000</v>
      </c>
      <c r="K214" s="5">
        <v>143000000000</v>
      </c>
      <c r="L214" s="5">
        <v>-41000000000</v>
      </c>
      <c r="M214" s="5">
        <v>-87000000000</v>
      </c>
      <c r="N214" s="5">
        <v>-62000000000</v>
      </c>
      <c r="O214" s="5">
        <v>-47000000000</v>
      </c>
      <c r="P214" s="5">
        <v>-62000000000</v>
      </c>
      <c r="Q214" s="5">
        <v>21000000000</v>
      </c>
    </row>
    <row r="215" spans="2:18" ht="15.5" x14ac:dyDescent="0.35">
      <c r="C215" t="s">
        <v>56</v>
      </c>
      <c r="D215" s="6">
        <v>-4.4800000000000004</v>
      </c>
      <c r="E215" s="6">
        <v>-8.65</v>
      </c>
      <c r="F215" s="6">
        <v>-2.59</v>
      </c>
      <c r="G215" s="6">
        <v>-3.28</v>
      </c>
      <c r="H215" s="6">
        <v>-17.920000000000002</v>
      </c>
      <c r="I215" s="6">
        <v>-18.18</v>
      </c>
      <c r="J215" s="6">
        <v>-14.26</v>
      </c>
      <c r="K215" s="6">
        <v>99.58</v>
      </c>
      <c r="L215" s="6">
        <v>-28.67</v>
      </c>
      <c r="M215" s="6">
        <v>-60.33</v>
      </c>
      <c r="N215" s="6">
        <v>-43.07</v>
      </c>
      <c r="O215" s="6">
        <v>-32.89</v>
      </c>
      <c r="P215" s="6">
        <v>-43.22</v>
      </c>
      <c r="Q215" s="6">
        <v>14.68</v>
      </c>
    </row>
    <row r="216" spans="2:18" ht="15.5" x14ac:dyDescent="0.35">
      <c r="C216" t="s">
        <v>255</v>
      </c>
      <c r="H216" s="5">
        <v>-19</v>
      </c>
      <c r="I216" s="6">
        <v>-18.18</v>
      </c>
      <c r="J216" s="6">
        <v>-14.26</v>
      </c>
      <c r="K216" s="6">
        <v>99.58</v>
      </c>
      <c r="L216" s="6">
        <v>-28.67</v>
      </c>
      <c r="M216" s="6">
        <v>-60.33</v>
      </c>
      <c r="N216" s="6">
        <v>-43.07</v>
      </c>
      <c r="O216" s="6">
        <v>-32.89</v>
      </c>
      <c r="P216" s="6">
        <v>-43.22</v>
      </c>
      <c r="Q216" s="6">
        <v>14.68</v>
      </c>
    </row>
    <row r="217" spans="2:18" ht="15.5" x14ac:dyDescent="0.35">
      <c r="C217" t="s">
        <v>256</v>
      </c>
      <c r="D217" s="5">
        <v>4000000000</v>
      </c>
      <c r="E217" s="5">
        <v>19000000000</v>
      </c>
      <c r="F217" s="5">
        <v>4000000000</v>
      </c>
      <c r="G217" s="5">
        <v>1000000000</v>
      </c>
      <c r="H217" s="5">
        <v>16000000000</v>
      </c>
      <c r="I217" s="5">
        <v>24000000000</v>
      </c>
      <c r="J217" s="5">
        <v>45000000000</v>
      </c>
      <c r="K217" s="5">
        <v>266000000000</v>
      </c>
      <c r="L217" s="5">
        <v>638000000000</v>
      </c>
      <c r="M217" s="5">
        <v>868000000000</v>
      </c>
      <c r="N217" s="5">
        <v>895000000000</v>
      </c>
      <c r="O217" s="5">
        <v>1224000000000</v>
      </c>
      <c r="P217" s="5">
        <v>1334000000000</v>
      </c>
      <c r="Q217" s="5">
        <v>1400000000000</v>
      </c>
    </row>
    <row r="218" spans="2:18" ht="15.5" x14ac:dyDescent="0.35">
      <c r="C218" t="s">
        <v>257</v>
      </c>
      <c r="H218" s="5">
        <v>27000000000</v>
      </c>
      <c r="I218" s="5">
        <v>24000000000</v>
      </c>
      <c r="J218" s="5">
        <v>45000000000</v>
      </c>
      <c r="K218" s="5">
        <v>266000000000</v>
      </c>
      <c r="L218" s="5">
        <v>638000000000</v>
      </c>
      <c r="M218" s="5">
        <v>868000000000</v>
      </c>
      <c r="N218" s="5">
        <v>895000000000</v>
      </c>
      <c r="O218" s="5">
        <v>1224000000000</v>
      </c>
      <c r="P218" s="5">
        <v>1334000000000</v>
      </c>
      <c r="Q218" s="5">
        <v>1400000000000</v>
      </c>
    </row>
    <row r="219" spans="2:18" ht="15.5" x14ac:dyDescent="0.35">
      <c r="C219" t="s">
        <v>258</v>
      </c>
      <c r="I219" s="6">
        <v>-6.42</v>
      </c>
    </row>
    <row r="220" spans="2:18" ht="15.5" x14ac:dyDescent="0.35">
      <c r="C220" t="s">
        <v>259</v>
      </c>
      <c r="I220" s="6">
        <v>-6.05</v>
      </c>
    </row>
    <row r="221" spans="2:18" ht="15.5" x14ac:dyDescent="0.35">
      <c r="C221" t="s">
        <v>260</v>
      </c>
      <c r="I221" s="6">
        <v>7.49</v>
      </c>
    </row>
    <row r="222" spans="2:18" ht="15.5" x14ac:dyDescent="0.35">
      <c r="C222" t="s">
        <v>261</v>
      </c>
      <c r="I222" s="6">
        <v>-0.16519999999999999</v>
      </c>
    </row>
    <row r="223" spans="2:18" ht="15.5" x14ac:dyDescent="0.35">
      <c r="C223" t="s">
        <v>262</v>
      </c>
      <c r="I223" s="6">
        <v>6.14</v>
      </c>
    </row>
    <row r="224" spans="2:18" ht="15.5" x14ac:dyDescent="0.35">
      <c r="C224" t="s">
        <v>263</v>
      </c>
      <c r="I224" s="6">
        <v>11.94</v>
      </c>
    </row>
    <row r="225" spans="3:9" ht="15.5" x14ac:dyDescent="0.35">
      <c r="C225" t="s">
        <v>264</v>
      </c>
      <c r="I225" s="6">
        <v>-11.57</v>
      </c>
    </row>
    <row r="226" spans="3:9" ht="15.5" x14ac:dyDescent="0.35">
      <c r="C226" t="s">
        <v>265</v>
      </c>
      <c r="I226" s="6">
        <v>-11.16</v>
      </c>
    </row>
    <row r="227" spans="3:9" ht="15.5" x14ac:dyDescent="0.35">
      <c r="C227" t="s">
        <v>266</v>
      </c>
      <c r="I227" s="6">
        <v>-6.75</v>
      </c>
    </row>
    <row r="228" spans="3:9" ht="15.5" x14ac:dyDescent="0.35">
      <c r="C228" t="s">
        <v>267</v>
      </c>
      <c r="I228" s="5">
        <v>-7</v>
      </c>
    </row>
    <row r="229" spans="3:9" ht="15.5" x14ac:dyDescent="0.35">
      <c r="C229" t="s">
        <v>268</v>
      </c>
      <c r="I229" s="5">
        <v>-19</v>
      </c>
    </row>
    <row r="230" spans="3:9" ht="15.5" x14ac:dyDescent="0.35">
      <c r="C230" t="s">
        <v>269</v>
      </c>
      <c r="I230" s="6">
        <v>-17.920000000000002</v>
      </c>
    </row>
    <row r="231" spans="3:9" ht="15.5" x14ac:dyDescent="0.35">
      <c r="C231" t="s">
        <v>270</v>
      </c>
      <c r="I231" s="6">
        <v>18.73</v>
      </c>
    </row>
    <row r="232" spans="3:9" ht="15.5" x14ac:dyDescent="0.35">
      <c r="C232" t="s">
        <v>271</v>
      </c>
      <c r="D232" s="6">
        <v>2.72</v>
      </c>
    </row>
    <row r="233" spans="3:9" ht="15.5" x14ac:dyDescent="0.35">
      <c r="C233" t="s">
        <v>272</v>
      </c>
      <c r="I233" s="6">
        <v>9.64</v>
      </c>
    </row>
    <row r="234" spans="3:9" ht="15.5" x14ac:dyDescent="0.35">
      <c r="C234" t="s">
        <v>273</v>
      </c>
      <c r="I234" s="6">
        <v>-10.3</v>
      </c>
    </row>
    <row r="235" spans="3:9" ht="15.5" x14ac:dyDescent="0.35">
      <c r="C235" t="s">
        <v>274</v>
      </c>
      <c r="D235" s="6">
        <v>0.12</v>
      </c>
    </row>
    <row r="236" spans="3:9" ht="15.5" x14ac:dyDescent="0.35">
      <c r="C236" t="s">
        <v>275</v>
      </c>
      <c r="D236" s="6">
        <v>0.09</v>
      </c>
    </row>
    <row r="237" spans="3:9" ht="15.5" x14ac:dyDescent="0.35">
      <c r="C237" t="s">
        <v>278</v>
      </c>
      <c r="D237" s="6">
        <v>8.6999999999999993</v>
      </c>
    </row>
    <row r="238" spans="3:9" ht="15.5" x14ac:dyDescent="0.35">
      <c r="C238" t="s">
        <v>280</v>
      </c>
      <c r="D238" s="6">
        <v>9.6999999999999993</v>
      </c>
    </row>
    <row r="239" spans="3:9" ht="15.5" x14ac:dyDescent="0.35">
      <c r="C239" t="s">
        <v>410</v>
      </c>
      <c r="I239" s="6">
        <v>-2607307.92</v>
      </c>
    </row>
    <row r="240" spans="3:9" ht="15.5" x14ac:dyDescent="0.35">
      <c r="C240" t="s">
        <v>12</v>
      </c>
      <c r="D240" s="5">
        <v>-10000000000</v>
      </c>
    </row>
    <row r="241" spans="3:9" ht="15.5" x14ac:dyDescent="0.35">
      <c r="C241" t="s">
        <v>281</v>
      </c>
      <c r="I241" s="6">
        <v>-12.86</v>
      </c>
    </row>
    <row r="242" spans="3:9" ht="15.5" x14ac:dyDescent="0.35">
      <c r="C242" t="s">
        <v>282</v>
      </c>
      <c r="I242" s="6">
        <v>-0.20319999999999999</v>
      </c>
    </row>
    <row r="243" spans="3:9" ht="15.5" x14ac:dyDescent="0.35">
      <c r="C243" t="s">
        <v>283</v>
      </c>
      <c r="I243" s="6">
        <v>-1.9718</v>
      </c>
    </row>
    <row r="244" spans="3:9" ht="15.5" x14ac:dyDescent="0.35">
      <c r="C244" t="s">
        <v>284</v>
      </c>
      <c r="I244" s="6">
        <v>-0.71930000000000005</v>
      </c>
    </row>
    <row r="245" spans="3:9" ht="15.5" x14ac:dyDescent="0.35">
      <c r="C245" t="s">
        <v>285</v>
      </c>
      <c r="I245" s="6">
        <v>-1.6000999999999999</v>
      </c>
    </row>
    <row r="246" spans="3:9" ht="15.5" x14ac:dyDescent="0.35">
      <c r="C246" t="s">
        <v>286</v>
      </c>
      <c r="D246" s="6">
        <v>125.66</v>
      </c>
    </row>
    <row r="247" spans="3:9" ht="15.5" x14ac:dyDescent="0.35">
      <c r="C247" t="s">
        <v>287</v>
      </c>
      <c r="D247" s="6">
        <v>83.29</v>
      </c>
    </row>
    <row r="248" spans="3:9" ht="15.5" x14ac:dyDescent="0.35">
      <c r="C248" t="s">
        <v>288</v>
      </c>
      <c r="D248" s="6">
        <v>165.49</v>
      </c>
    </row>
    <row r="249" spans="3:9" ht="15.5" x14ac:dyDescent="0.35">
      <c r="C249" t="s">
        <v>289</v>
      </c>
      <c r="D249" s="6">
        <v>43.46</v>
      </c>
    </row>
    <row r="250" spans="3:9" ht="15.5" x14ac:dyDescent="0.35">
      <c r="C250" t="s">
        <v>290</v>
      </c>
      <c r="D250" s="6">
        <v>0.72</v>
      </c>
    </row>
    <row r="251" spans="3:9" ht="15.5" x14ac:dyDescent="0.35">
      <c r="C251" t="s">
        <v>291</v>
      </c>
      <c r="I251" s="6">
        <v>0.2</v>
      </c>
    </row>
    <row r="252" spans="3:9" ht="15.5" x14ac:dyDescent="0.35">
      <c r="C252" t="s">
        <v>292</v>
      </c>
      <c r="I252" s="6">
        <v>7.67</v>
      </c>
    </row>
    <row r="253" spans="3:9" ht="15.5" x14ac:dyDescent="0.35">
      <c r="C253" t="s">
        <v>52</v>
      </c>
      <c r="I253" s="5">
        <v>166000000000</v>
      </c>
    </row>
    <row r="254" spans="3:9" ht="15.5" x14ac:dyDescent="0.35">
      <c r="C254" t="s">
        <v>293</v>
      </c>
      <c r="I254" s="5">
        <v>162000000000</v>
      </c>
    </row>
    <row r="255" spans="3:9" ht="15.5" x14ac:dyDescent="0.35">
      <c r="C255" t="s">
        <v>294</v>
      </c>
      <c r="I255" s="5">
        <v>1440000000</v>
      </c>
    </row>
    <row r="256" spans="3:9" ht="15.5" x14ac:dyDescent="0.35">
      <c r="C256" t="s">
        <v>295</v>
      </c>
      <c r="I256" s="6">
        <v>7.9600000000000004E-2</v>
      </c>
    </row>
    <row r="257" spans="3:9" ht="15.5" x14ac:dyDescent="0.35">
      <c r="C257" t="s">
        <v>296</v>
      </c>
      <c r="D257" s="6">
        <v>0.12539999999999998</v>
      </c>
    </row>
    <row r="258" spans="3:9" ht="15.5" x14ac:dyDescent="0.35">
      <c r="C258" t="s">
        <v>297</v>
      </c>
      <c r="D258" s="6">
        <v>-1.6099000000000001</v>
      </c>
    </row>
    <row r="259" spans="3:9" ht="15.5" x14ac:dyDescent="0.35">
      <c r="C259" t="s">
        <v>298</v>
      </c>
      <c r="D259" s="6">
        <v>-1.6092</v>
      </c>
    </row>
    <row r="260" spans="3:9" ht="15.5" x14ac:dyDescent="0.35">
      <c r="C260" t="s">
        <v>299</v>
      </c>
      <c r="D260" s="6">
        <v>1.7882</v>
      </c>
    </row>
    <row r="261" spans="3:9" ht="15.5" x14ac:dyDescent="0.35">
      <c r="C261" t="s">
        <v>300</v>
      </c>
      <c r="D261" s="6">
        <v>5.4825999999999997</v>
      </c>
    </row>
    <row r="262" spans="3:9" ht="15.5" x14ac:dyDescent="0.35">
      <c r="C262" t="s">
        <v>301</v>
      </c>
      <c r="D262" s="6">
        <v>-0.223</v>
      </c>
    </row>
    <row r="263" spans="3:9" ht="15.5" x14ac:dyDescent="0.35">
      <c r="C263" t="s">
        <v>302</v>
      </c>
      <c r="I263" s="5">
        <v>3</v>
      </c>
    </row>
    <row r="264" spans="3:9" ht="15.5" x14ac:dyDescent="0.35">
      <c r="C264" t="s">
        <v>303</v>
      </c>
      <c r="I264" s="6">
        <v>0.56000000000000005</v>
      </c>
    </row>
    <row r="265" spans="3:9" ht="15.5" x14ac:dyDescent="0.35">
      <c r="C265" t="s">
        <v>304</v>
      </c>
      <c r="I265" s="6">
        <v>0.17</v>
      </c>
    </row>
    <row r="266" spans="3:9" ht="15.5" x14ac:dyDescent="0.35">
      <c r="C266" t="s">
        <v>305</v>
      </c>
      <c r="I266" s="6">
        <v>0.99</v>
      </c>
    </row>
    <row r="267" spans="3:9" ht="15.5" x14ac:dyDescent="0.35">
      <c r="C267" t="s">
        <v>306</v>
      </c>
      <c r="I267" s="6">
        <v>0.2</v>
      </c>
    </row>
    <row r="268" spans="3:9" ht="15.5" x14ac:dyDescent="0.35">
      <c r="C268" t="s">
        <v>307</v>
      </c>
      <c r="I268" s="6">
        <v>0.05</v>
      </c>
    </row>
    <row r="269" spans="3:9" ht="15.5" x14ac:dyDescent="0.35">
      <c r="C269" t="s">
        <v>308</v>
      </c>
      <c r="I269" s="6">
        <v>0.3</v>
      </c>
    </row>
    <row r="270" spans="3:9" ht="15.5" x14ac:dyDescent="0.35">
      <c r="C270" t="s">
        <v>309</v>
      </c>
      <c r="I270" s="5">
        <v>27000000000</v>
      </c>
    </row>
    <row r="271" spans="3:9" ht="15.5" x14ac:dyDescent="0.35">
      <c r="C271" t="s">
        <v>310</v>
      </c>
      <c r="I271" s="5">
        <v>2000000000</v>
      </c>
    </row>
    <row r="272" spans="3:9" ht="15.5" x14ac:dyDescent="0.35">
      <c r="C272" t="s">
        <v>311</v>
      </c>
      <c r="I272" s="5">
        <v>-22000000000</v>
      </c>
    </row>
    <row r="273" spans="3:9" ht="15.5" x14ac:dyDescent="0.35">
      <c r="C273" t="s">
        <v>312</v>
      </c>
      <c r="I273" s="5">
        <v>-27000000000</v>
      </c>
    </row>
    <row r="274" spans="3:9" ht="15.5" x14ac:dyDescent="0.35">
      <c r="C274" t="s">
        <v>313</v>
      </c>
      <c r="D274" s="5">
        <v>4000000000</v>
      </c>
    </row>
    <row r="275" spans="3:9" ht="15.5" x14ac:dyDescent="0.35">
      <c r="C275" t="s">
        <v>314</v>
      </c>
      <c r="D275" s="5">
        <v>135000000000</v>
      </c>
    </row>
    <row r="276" spans="3:9" ht="15.5" x14ac:dyDescent="0.35">
      <c r="C276" t="s">
        <v>315</v>
      </c>
      <c r="D276" s="5">
        <v>121000000000</v>
      </c>
    </row>
    <row r="277" spans="3:9" ht="15.5" x14ac:dyDescent="0.35">
      <c r="C277" t="s">
        <v>237</v>
      </c>
      <c r="D277" s="5">
        <v>-88000000000</v>
      </c>
    </row>
    <row r="278" spans="3:9" ht="15.5" x14ac:dyDescent="0.35">
      <c r="C278" t="s">
        <v>236</v>
      </c>
      <c r="I278" s="5">
        <v>14000000000</v>
      </c>
    </row>
    <row r="279" spans="3:9" ht="15.5" x14ac:dyDescent="0.35">
      <c r="C279" t="s">
        <v>20</v>
      </c>
      <c r="D279" s="5">
        <v>-4000000000</v>
      </c>
    </row>
    <row r="280" spans="3:9" ht="15.5" x14ac:dyDescent="0.35">
      <c r="C280" t="s">
        <v>316</v>
      </c>
      <c r="I280" s="5">
        <v>14000000000</v>
      </c>
    </row>
    <row r="281" spans="3:9" ht="15.5" x14ac:dyDescent="0.35">
      <c r="C281" t="s">
        <v>317</v>
      </c>
      <c r="I281" s="5">
        <v>-14000000000</v>
      </c>
    </row>
    <row r="282" spans="3:9" ht="15.5" x14ac:dyDescent="0.35">
      <c r="C282" t="s">
        <v>318</v>
      </c>
      <c r="I282" s="5">
        <v>12000000000</v>
      </c>
    </row>
    <row r="283" spans="3:9" ht="15.5" x14ac:dyDescent="0.35">
      <c r="C283" t="s">
        <v>319</v>
      </c>
      <c r="I283" s="5">
        <v>6000000000</v>
      </c>
    </row>
    <row r="284" spans="3:9" ht="15.5" x14ac:dyDescent="0.35">
      <c r="C284" t="s">
        <v>320</v>
      </c>
      <c r="I284" s="5">
        <v>-1000000000</v>
      </c>
    </row>
    <row r="285" spans="3:9" ht="15.5" x14ac:dyDescent="0.35">
      <c r="C285" t="s">
        <v>321</v>
      </c>
      <c r="I285" s="5">
        <v>-15000000000</v>
      </c>
    </row>
  </sheetData>
  <pageMargins left="0.7" right="0.7" top="0.75" bottom="0.75" header="0.3" footer="0.3"/>
  <ignoredErrors>
    <ignoredError sqref="A1:R286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T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2019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2020</v>
      </c>
      <c r="D2" s="2" vm="317">
        <f ca="1">IFERROR(_xlfn.STOCKHISTORY("XIDX:" &amp; $C$1, D3, , 0, 0, 1), "Libur")</f>
        <v>254</v>
      </c>
      <c r="H2" s="2" vm="317">
        <f ca="1">IFERROR(INDEX(D2:G2,COUNT(D2:G2)),"")</f>
        <v>254</v>
      </c>
      <c r="I2" s="2" vm="40">
        <f t="shared" ref="I2:T2" ca="1" si="0">IFERROR(_xlfn.STOCKHISTORY("XIDX:" &amp; $C$1, I1, , 0, 0, 1), "Libur")</f>
        <v>310</v>
      </c>
      <c r="J2" s="2" vm="417">
        <f t="shared" ca="1" si="0"/>
        <v>32</v>
      </c>
      <c r="K2" s="2" t="str">
        <f t="shared" ca="1" si="0"/>
        <v>Libur</v>
      </c>
      <c r="L2" s="2" vm="361">
        <f t="shared" ca="1" si="0"/>
        <v>66</v>
      </c>
      <c r="M2" s="2" vm="4">
        <f t="shared" ca="1" si="0"/>
        <v>50</v>
      </c>
      <c r="N2" s="2" vm="4">
        <f t="shared" ca="1" si="0"/>
        <v>50</v>
      </c>
      <c r="O2" s="2" vm="4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vm="418">
        <f t="shared" ca="1" si="0"/>
        <v>130.69550000000001</v>
      </c>
      <c r="S2" s="2" vm="419">
        <f t="shared" ca="1" si="0"/>
        <v>159.14619999999999</v>
      </c>
      <c r="T2" s="2" vm="420">
        <f t="shared" ca="1" si="0"/>
        <v>147.5881</v>
      </c>
    </row>
    <row r="3" spans="1:20" ht="15.5" x14ac:dyDescent="0.35">
      <c r="D3" s="1">
        <v>46142</v>
      </c>
      <c r="H3" s="1">
        <f>IFERROR(INDEX(D3:G3,COUNT(D3:G3)),"")</f>
        <v>46142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11372863003</v>
      </c>
      <c r="H4" s="2">
        <f>IFERROR(SUM(D4:G4)*(4/MAX(1,COUNT(D4:G4))),"")</f>
        <v>45491452012</v>
      </c>
      <c r="I4" s="2">
        <f t="shared" ref="I4:T4" si="1">IFERROR(INDEX(I51:I500,MATCH($C$4,$C$51:$C$500,0)),"")</f>
        <v>52346637376</v>
      </c>
      <c r="J4" s="2">
        <f t="shared" si="1"/>
        <v>55102991673</v>
      </c>
      <c r="K4" s="2">
        <f t="shared" si="1"/>
        <v>54335550562</v>
      </c>
      <c r="L4" s="2">
        <f t="shared" si="1"/>
        <v>58868549821</v>
      </c>
      <c r="M4" s="2">
        <f t="shared" si="1"/>
        <v>47269288960</v>
      </c>
      <c r="N4" s="2">
        <f t="shared" si="1"/>
        <v>42427385926</v>
      </c>
      <c r="O4" s="2">
        <f t="shared" si="1"/>
        <v>68169528509</v>
      </c>
      <c r="P4" s="2">
        <f t="shared" si="1"/>
        <v>75625195827</v>
      </c>
      <c r="Q4" s="2">
        <f t="shared" si="1"/>
        <v>68363165142</v>
      </c>
      <c r="R4" s="2">
        <f t="shared" si="1"/>
        <v>71841945609</v>
      </c>
      <c r="S4" s="2">
        <f t="shared" si="1"/>
        <v>66487929222</v>
      </c>
      <c r="T4" s="2">
        <f t="shared" si="1"/>
        <v>52967059145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-2007149400</v>
      </c>
      <c r="H5" s="2">
        <f>IFERROR(SUM(D5:G5)*(4/MAX(1,COUNT(D5:G5))),"")</f>
        <v>-8028597600</v>
      </c>
      <c r="I5" s="2">
        <f t="shared" ref="I5:T5" si="2">IFERROR(INDEX(I51:I500,MATCH($C$5,$C$51:$C$500,0)),"")</f>
        <v>-11284014625</v>
      </c>
      <c r="J5" s="2">
        <f t="shared" si="2"/>
        <v>-6867844332</v>
      </c>
      <c r="K5" s="2">
        <f t="shared" si="2"/>
        <v>-10721464240</v>
      </c>
      <c r="L5" s="2">
        <f t="shared" si="2"/>
        <v>-7450017898</v>
      </c>
      <c r="M5" s="2">
        <f t="shared" si="2"/>
        <v>-11793573106</v>
      </c>
      <c r="N5" s="2">
        <f t="shared" si="2"/>
        <v>-29181790559</v>
      </c>
      <c r="O5" s="2">
        <f t="shared" si="2"/>
        <v>-14372210726</v>
      </c>
      <c r="P5" s="2">
        <f t="shared" si="2"/>
        <v>-19808758115</v>
      </c>
      <c r="Q5" s="2">
        <f t="shared" si="2"/>
        <v>-33321475156</v>
      </c>
      <c r="R5" s="2">
        <f t="shared" si="2"/>
        <v>-53534595373</v>
      </c>
      <c r="S5" s="2">
        <f t="shared" si="2"/>
        <v>-80467577229</v>
      </c>
      <c r="T5" s="2">
        <f t="shared" si="2"/>
        <v>-38856808310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319980111907</v>
      </c>
      <c r="H6" s="2">
        <f>IFERROR(INDEX(D6:G6,COUNT(D6:G6)),"")</f>
        <v>319980111907</v>
      </c>
      <c r="I6" s="2">
        <f t="shared" ref="I6:T6" si="3">IFERROR(INDEX(I51:I500,MATCH($C$6,$C$51:$C$500,0)),"")</f>
        <v>321987061715</v>
      </c>
      <c r="J6" s="2">
        <f t="shared" si="3"/>
        <v>333283136926</v>
      </c>
      <c r="K6" s="2">
        <f t="shared" si="3"/>
        <v>340150064831</v>
      </c>
      <c r="L6" s="2">
        <f t="shared" si="3"/>
        <v>350871289865</v>
      </c>
      <c r="M6" s="2">
        <f t="shared" si="3"/>
        <v>357367638050</v>
      </c>
      <c r="N6" s="2">
        <f t="shared" si="3"/>
        <v>369160960416</v>
      </c>
      <c r="O6" s="2">
        <f t="shared" si="3"/>
        <v>398343676501</v>
      </c>
      <c r="P6" s="2">
        <f t="shared" si="3"/>
        <v>412715148340</v>
      </c>
      <c r="Q6" s="2">
        <f t="shared" si="3"/>
        <v>432523278724</v>
      </c>
      <c r="R6" s="2">
        <f t="shared" si="3"/>
        <v>260006720140</v>
      </c>
      <c r="S6" s="2">
        <f t="shared" si="3"/>
        <v>152909109531</v>
      </c>
      <c r="T6" s="2">
        <f t="shared" si="3"/>
        <v>235668312269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10.35</v>
      </c>
      <c r="H7" s="3">
        <f>IFERROR(INDEX(D7:G7,COUNT(D7:G7)),"")</f>
        <v>10.35</v>
      </c>
      <c r="I7" s="3">
        <f t="shared" ref="I7:T7" si="4">IFERROR(INDEX(I51:I500,MATCH($C$7,$C$51:$C$500,0))/1000000000,"")</f>
        <v>10.35</v>
      </c>
      <c r="J7" s="3">
        <f t="shared" si="4"/>
        <v>10.35</v>
      </c>
      <c r="K7" s="3">
        <f t="shared" si="4"/>
        <v>10.35</v>
      </c>
      <c r="L7" s="3">
        <f t="shared" si="4"/>
        <v>10.35</v>
      </c>
      <c r="M7" s="3">
        <f t="shared" si="4"/>
        <v>10.35</v>
      </c>
      <c r="N7" s="3">
        <f t="shared" si="4"/>
        <v>10.35</v>
      </c>
      <c r="O7" s="3">
        <f t="shared" si="4"/>
        <v>10.35</v>
      </c>
      <c r="P7" s="3">
        <f t="shared" si="4"/>
        <v>10.35</v>
      </c>
      <c r="Q7" s="3">
        <f t="shared" si="4"/>
        <v>10.35</v>
      </c>
      <c r="R7" s="3">
        <f t="shared" si="4"/>
        <v>1.36</v>
      </c>
      <c r="S7" s="3">
        <f t="shared" si="4"/>
        <v>1.35</v>
      </c>
      <c r="T7" s="3">
        <f t="shared" si="4"/>
        <v>1.35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T8" si="5">IFERROR(INDEX(I51:I500,MATCH($C$8,$C$51:$C$500,0)),"")</f>
        <v>-5000000000</v>
      </c>
      <c r="J8" s="2">
        <f t="shared" si="5"/>
        <v>2000000000</v>
      </c>
      <c r="K8" s="2">
        <f t="shared" si="5"/>
        <v>0</v>
      </c>
      <c r="L8" s="2">
        <f t="shared" si="5"/>
        <v>7000000000</v>
      </c>
      <c r="M8" s="2">
        <f t="shared" si="5"/>
        <v>0</v>
      </c>
      <c r="N8" s="2">
        <f t="shared" si="5"/>
        <v>-6000000000</v>
      </c>
      <c r="O8" s="2">
        <f t="shared" si="5"/>
        <v>-1000000000</v>
      </c>
      <c r="P8" s="2">
        <f t="shared" si="5"/>
        <v>2000000000</v>
      </c>
      <c r="Q8" s="2">
        <f t="shared" si="5"/>
        <v>-11000000000</v>
      </c>
      <c r="R8" s="2">
        <f t="shared" si="5"/>
        <v>-39000000000</v>
      </c>
      <c r="S8" s="2">
        <f t="shared" si="5"/>
        <v>-58000000000</v>
      </c>
      <c r="T8" s="2">
        <f t="shared" si="5"/>
        <v>-43000000000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-0.02</v>
      </c>
      <c r="H9" s="3">
        <f>IFERROR(INDEX(D9:G9,COUNT(D9:G9)),"")</f>
        <v>-0.02</v>
      </c>
      <c r="I9" s="3">
        <f t="shared" ref="I9:T9" si="6">IFERROR(INDEX(I51:I500,MATCH($C$9,$C$51:$C$500,0)),"")</f>
        <v>-0.53</v>
      </c>
      <c r="J9" s="3">
        <f t="shared" si="6"/>
        <v>0.45</v>
      </c>
      <c r="K9" s="3">
        <f t="shared" si="6"/>
        <v>-0.02</v>
      </c>
      <c r="L9" s="3">
        <f t="shared" si="6"/>
        <v>0.67</v>
      </c>
      <c r="M9" s="3">
        <f t="shared" si="6"/>
        <v>-0.04</v>
      </c>
      <c r="N9" s="3">
        <f t="shared" si="6"/>
        <v>-0.62</v>
      </c>
      <c r="O9" s="3">
        <f t="shared" si="6"/>
        <v>0</v>
      </c>
      <c r="P9" s="3">
        <f t="shared" si="6"/>
        <v>0.23</v>
      </c>
      <c r="Q9" s="3">
        <f t="shared" si="6"/>
        <v>-1.1100000000000001</v>
      </c>
      <c r="R9" s="3">
        <f t="shared" si="6"/>
        <v>-28.4</v>
      </c>
      <c r="S9" s="3">
        <f t="shared" si="6"/>
        <v>-43</v>
      </c>
      <c r="T9" s="3">
        <f t="shared" si="6"/>
        <v>-31.93</v>
      </c>
    </row>
    <row r="10" spans="1:20" ht="15.5" x14ac:dyDescent="0.35">
      <c r="C10" t="s">
        <v>17</v>
      </c>
      <c r="D10" s="3">
        <f ca="1">IFERROR(IF(D9=0,"",D2/D9),"")</f>
        <v>-12700</v>
      </c>
      <c r="I10" s="3">
        <f t="shared" ref="I10:T10" ca="1" si="7">IFERROR(IF(I9=0,"",I2/I9),"")</f>
        <v>-584.90566037735846</v>
      </c>
      <c r="J10" s="3">
        <f t="shared" ca="1" si="7"/>
        <v>71.111111111111114</v>
      </c>
      <c r="K10" s="3" t="str">
        <f t="shared" ca="1" si="7"/>
        <v/>
      </c>
      <c r="L10" s="3">
        <f t="shared" ca="1" si="7"/>
        <v>98.507462686567152</v>
      </c>
      <c r="M10" s="3">
        <f t="shared" ca="1" si="7"/>
        <v>-1250</v>
      </c>
      <c r="N10" s="3">
        <f t="shared" ca="1" si="7"/>
        <v>-80.645161290322577</v>
      </c>
      <c r="O10" s="3" t="str">
        <f t="shared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-4.6019542253521131</v>
      </c>
      <c r="S10" s="3">
        <f t="shared" ca="1" si="7"/>
        <v>-3.7010744186046511</v>
      </c>
      <c r="T10" s="3">
        <f t="shared" ca="1" si="7"/>
        <v>-4.6222392734105853</v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22216332514</v>
      </c>
      <c r="H11" s="2">
        <f>IFERROR(INDEX(D11:G11,COUNT(D11:G11)),"")</f>
        <v>22216332514</v>
      </c>
      <c r="I11" s="2">
        <f t="shared" ref="I11:T11" si="8">IFERROR(INDEX(I51:I500,MATCH($C$11,$C$51:$C$500,0)),"")</f>
        <v>23296784349</v>
      </c>
      <c r="J11" s="2">
        <f t="shared" si="8"/>
        <v>6895685695</v>
      </c>
      <c r="K11" s="2">
        <f t="shared" si="8"/>
        <v>6797381143</v>
      </c>
      <c r="L11" s="2">
        <f t="shared" si="8"/>
        <v>11449266398</v>
      </c>
      <c r="M11" s="2">
        <f t="shared" si="8"/>
        <v>7750884272</v>
      </c>
      <c r="N11" s="2">
        <f t="shared" si="8"/>
        <v>9279101395</v>
      </c>
      <c r="O11" s="2">
        <f t="shared" si="8"/>
        <v>17336561767</v>
      </c>
      <c r="P11" s="2">
        <f t="shared" si="8"/>
        <v>11919063364</v>
      </c>
      <c r="Q11" s="2">
        <f t="shared" si="8"/>
        <v>9551012174</v>
      </c>
      <c r="R11" s="2">
        <f t="shared" si="8"/>
        <v>8041847327</v>
      </c>
      <c r="S11" s="2">
        <f t="shared" si="8"/>
        <v>10641176300</v>
      </c>
      <c r="T11" s="2">
        <f t="shared" si="8"/>
        <v>10965368896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-14000000000</v>
      </c>
      <c r="H12" s="2">
        <f>IFERROR(INDEX(D12:G12,COUNT(D12:G12)),"")</f>
        <v>-14000000000</v>
      </c>
      <c r="I12" s="2">
        <f t="shared" ref="I12:T12" si="9">IFERROR(INDEX(I51:I500,MATCH($C$12,$C$51:$C$500,0)),"")</f>
        <v>-11000000000</v>
      </c>
      <c r="J12" s="2">
        <f t="shared" si="9"/>
        <v>6000000000</v>
      </c>
      <c r="K12" s="2">
        <f t="shared" si="9"/>
        <v>6000000000</v>
      </c>
      <c r="L12" s="2">
        <f t="shared" si="9"/>
        <v>2000000000</v>
      </c>
      <c r="M12" s="2">
        <f t="shared" si="9"/>
        <v>3000000000</v>
      </c>
      <c r="N12" s="2">
        <f t="shared" si="9"/>
        <v>4000000000</v>
      </c>
      <c r="O12" s="2">
        <f t="shared" si="9"/>
        <v>-4000000000</v>
      </c>
      <c r="P12" s="2">
        <f t="shared" si="9"/>
        <v>-12000000000</v>
      </c>
      <c r="Q12" s="2">
        <f t="shared" si="9"/>
        <v>-10000000000</v>
      </c>
      <c r="R12" s="2">
        <f t="shared" si="9"/>
        <v>457000000000</v>
      </c>
      <c r="S12" s="2">
        <f t="shared" si="9"/>
        <v>80000000000</v>
      </c>
      <c r="T12" s="2">
        <f t="shared" si="9"/>
        <v>74000000000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9000000000</v>
      </c>
      <c r="H13" s="2">
        <f>IFERROR(INDEX(D13:G13,COUNT(D13:G13)),"")</f>
        <v>9000000000</v>
      </c>
      <c r="I13" s="2">
        <f t="shared" ref="I13:T13" si="10">IFERROR(INDEX(I51:I500,MATCH($C$13,$C$51:$C$500,0)),"")</f>
        <v>12000000000</v>
      </c>
      <c r="J13" s="2">
        <f t="shared" si="10"/>
        <v>13000000000</v>
      </c>
      <c r="K13" s="2">
        <f t="shared" si="10"/>
        <v>13000000000</v>
      </c>
      <c r="L13" s="2">
        <f t="shared" si="10"/>
        <v>13000000000</v>
      </c>
      <c r="M13" s="2">
        <f t="shared" si="10"/>
        <v>11000000000</v>
      </c>
      <c r="N13" s="2">
        <f t="shared" si="10"/>
        <v>13000000000</v>
      </c>
      <c r="O13" s="2">
        <f t="shared" si="10"/>
        <v>13000000000</v>
      </c>
      <c r="P13" s="2">
        <f t="shared" si="10"/>
        <v>0</v>
      </c>
      <c r="Q13" s="2">
        <f t="shared" si="10"/>
        <v>0</v>
      </c>
      <c r="R13" s="2">
        <f t="shared" si="10"/>
        <v>465000000000</v>
      </c>
      <c r="S13" s="2">
        <f t="shared" si="10"/>
        <v>90000000000</v>
      </c>
      <c r="T13" s="2">
        <f t="shared" si="10"/>
        <v>85000000000</v>
      </c>
    </row>
    <row r="14" spans="1:20" ht="15.5" x14ac:dyDescent="0.35">
      <c r="C14" t="s">
        <v>26</v>
      </c>
      <c r="D14" s="2">
        <f>IFERROR(INDEX(D51:D500,MATCH($C$14,$C$51:$C$500,0)),"")</f>
        <v>-92545600</v>
      </c>
      <c r="H14" s="2">
        <f>IFERROR(SUM(D14:G14)*(4/MAX(1,COUNT(D14:G14))),"")</f>
        <v>-370182400</v>
      </c>
      <c r="I14" s="2">
        <f t="shared" ref="I14:T14" si="11">IFERROR(INDEX(I51:I500,MATCH($C$14,$C$51:$C$500,0)),"")</f>
        <v>-808863610</v>
      </c>
      <c r="J14" s="2">
        <f t="shared" si="11"/>
        <v>-1381835262</v>
      </c>
      <c r="K14" s="2">
        <f t="shared" si="11"/>
        <v>-1671070311</v>
      </c>
      <c r="L14" s="2">
        <f t="shared" si="11"/>
        <v>-2118440158</v>
      </c>
      <c r="M14" s="2">
        <f t="shared" si="11"/>
        <v>-2255210788</v>
      </c>
      <c r="N14" s="2">
        <f t="shared" si="11"/>
        <v>-2533670401</v>
      </c>
      <c r="O14" s="2">
        <f t="shared" si="11"/>
        <v>-3005676564</v>
      </c>
      <c r="P14" s="2">
        <f t="shared" si="11"/>
        <v>-1211484648</v>
      </c>
      <c r="Q14" s="2">
        <f t="shared" si="11"/>
        <v>-2833041610</v>
      </c>
      <c r="R14" s="2">
        <f t="shared" si="11"/>
        <v>-24104743046</v>
      </c>
      <c r="S14" s="2">
        <f t="shared" si="11"/>
        <v>-29747556512</v>
      </c>
      <c r="T14" s="2">
        <f t="shared" si="11"/>
        <v>-10251816594</v>
      </c>
    </row>
    <row r="15" spans="1:20" ht="15.5" x14ac:dyDescent="0.35">
      <c r="C15" t="s">
        <v>27</v>
      </c>
      <c r="D15" s="2">
        <f>IFERROR(INDEX(D51:D500,MATCH($C$15,$C$51:$C$500,0)),"")</f>
        <v>39287678</v>
      </c>
      <c r="H15" s="2">
        <f>IFERROR(SUM(D15:G15)*(4/MAX(1,COUNT(D15:G15))),"")</f>
        <v>157150712</v>
      </c>
      <c r="I15" s="2">
        <f t="shared" ref="I15:T15" si="12">IFERROR(INDEX(I51:I500,MATCH($C$15,$C$51:$C$500,0)),"")</f>
        <v>-3816972750</v>
      </c>
      <c r="J15" s="2">
        <f t="shared" si="12"/>
        <v>-2752477417</v>
      </c>
      <c r="K15" s="2">
        <f t="shared" si="12"/>
        <v>-3252494372</v>
      </c>
      <c r="L15" s="2">
        <f t="shared" si="12"/>
        <v>-3363291062</v>
      </c>
      <c r="M15" s="2">
        <f t="shared" si="12"/>
        <v>-631401273</v>
      </c>
      <c r="N15" s="2">
        <f t="shared" si="12"/>
        <v>-6058534808</v>
      </c>
      <c r="O15" s="2">
        <f t="shared" si="12"/>
        <v>-2576910815</v>
      </c>
      <c r="P15" s="2">
        <f t="shared" si="12"/>
        <v>760217992</v>
      </c>
      <c r="Q15" s="2">
        <f t="shared" si="12"/>
        <v>-96476331</v>
      </c>
      <c r="R15" s="2">
        <f t="shared" si="12"/>
        <v>46690147</v>
      </c>
      <c r="S15" s="2">
        <f t="shared" si="12"/>
        <v>89644226</v>
      </c>
      <c r="T15" s="2">
        <f t="shared" si="12"/>
        <v>356870997</v>
      </c>
    </row>
    <row r="16" spans="1:20" ht="15.5" x14ac:dyDescent="0.35">
      <c r="C16" t="s">
        <v>28</v>
      </c>
      <c r="D16" s="2">
        <f>IFERROR(INDEX(D51:D500,MATCH($C$16,$C$51:$C$500,0)),"")</f>
        <v>-2046237486</v>
      </c>
      <c r="H16" s="2">
        <f>IFERROR(SUM(D16:G16)*(4/MAX(1,COUNT(D16:G16))),"")</f>
        <v>-8184949944</v>
      </c>
      <c r="I16" s="2">
        <f t="shared" ref="I16:T16" si="13">IFERROR(INDEX(I51:I500,MATCH($C$16,$C$51:$C$500,0)),"")</f>
        <v>-8822043111</v>
      </c>
      <c r="J16" s="2">
        <f t="shared" si="13"/>
        <v>-4259928779</v>
      </c>
      <c r="K16" s="2">
        <f t="shared" si="13"/>
        <v>-7407852295</v>
      </c>
      <c r="L16" s="2">
        <f t="shared" si="13"/>
        <v>-4056450754</v>
      </c>
      <c r="M16" s="2">
        <f t="shared" si="13"/>
        <v>-11502021980</v>
      </c>
      <c r="N16" s="2">
        <f t="shared" si="13"/>
        <v>-22963173323</v>
      </c>
      <c r="O16" s="2">
        <f t="shared" si="13"/>
        <v>-11691499874</v>
      </c>
      <c r="P16" s="2">
        <f t="shared" si="13"/>
        <v>-20926861723</v>
      </c>
      <c r="Q16" s="2">
        <f t="shared" si="13"/>
        <v>-33214675150</v>
      </c>
      <c r="R16" s="2">
        <f t="shared" si="13"/>
        <v>-53368028051</v>
      </c>
      <c r="S16" s="2">
        <f t="shared" si="13"/>
        <v>-80548776296</v>
      </c>
      <c r="T16" s="2">
        <f t="shared" si="13"/>
        <v>-40012602835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>
        <f ca="1">IFERROR(D21*D2,"")</f>
        <v>2628900000000</v>
      </c>
      <c r="H20" s="2">
        <f t="shared" ref="H20:T20" ca="1" si="14">IFERROR(H21*H2,"")</f>
        <v>2628900000000</v>
      </c>
      <c r="I20" s="2">
        <f t="shared" ca="1" si="14"/>
        <v>3208500000000</v>
      </c>
      <c r="J20" s="2">
        <f t="shared" ca="1" si="14"/>
        <v>331200000000</v>
      </c>
      <c r="K20" s="2" t="str">
        <f t="shared" ca="1" si="14"/>
        <v/>
      </c>
      <c r="L20" s="2">
        <f t="shared" ca="1" si="14"/>
        <v>683100000000</v>
      </c>
      <c r="M20" s="2">
        <f t="shared" ca="1" si="14"/>
        <v>517500000000</v>
      </c>
      <c r="N20" s="2">
        <f t="shared" ca="1" si="14"/>
        <v>517500000000</v>
      </c>
      <c r="O20" s="2">
        <f t="shared" ca="1" si="14"/>
        <v>517500000000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177745880000</v>
      </c>
      <c r="S20" s="2">
        <f t="shared" ca="1" si="14"/>
        <v>214847370000</v>
      </c>
      <c r="T20" s="2">
        <f t="shared" ca="1" si="14"/>
        <v>199243935000</v>
      </c>
    </row>
    <row r="21" spans="1:20" ht="15.5" x14ac:dyDescent="0.35">
      <c r="C21" t="s">
        <v>11</v>
      </c>
      <c r="D21" s="2">
        <f>IFERROR(INDEX(D51:D500,MATCH($C$7,$C$51:$C$500,0)),"")</f>
        <v>10350000000</v>
      </c>
      <c r="H21" s="2">
        <f>IFERROR(INDEX(D21:G21,COUNT(D21:G21)),"")</f>
        <v>10350000000</v>
      </c>
      <c r="I21" s="2">
        <f t="shared" ref="I21:T21" si="15">IFERROR(INDEX(I51:I500,MATCH($C$7,$C$51:$C$500,0)),"")</f>
        <v>10350000000</v>
      </c>
      <c r="J21" s="2">
        <f t="shared" si="15"/>
        <v>10350000000</v>
      </c>
      <c r="K21" s="2">
        <f t="shared" si="15"/>
        <v>10350000000</v>
      </c>
      <c r="L21" s="2">
        <f t="shared" si="15"/>
        <v>10350000000</v>
      </c>
      <c r="M21" s="2">
        <f t="shared" si="15"/>
        <v>10350000000</v>
      </c>
      <c r="N21" s="2">
        <f t="shared" si="15"/>
        <v>10350000000</v>
      </c>
      <c r="O21" s="2">
        <f t="shared" si="15"/>
        <v>10350000000</v>
      </c>
      <c r="P21" s="2">
        <f t="shared" si="15"/>
        <v>10350000000</v>
      </c>
      <c r="Q21" s="2">
        <f t="shared" si="15"/>
        <v>10350000000</v>
      </c>
      <c r="R21" s="2">
        <f t="shared" si="15"/>
        <v>1360000000</v>
      </c>
      <c r="S21" s="2">
        <f t="shared" si="15"/>
        <v>1350000000</v>
      </c>
      <c r="T21" s="2">
        <f t="shared" si="15"/>
        <v>1350000000</v>
      </c>
    </row>
    <row r="23" spans="1:20" ht="15.5" x14ac:dyDescent="0.35">
      <c r="B23" t="s">
        <v>53</v>
      </c>
      <c r="C23" t="s">
        <v>54</v>
      </c>
      <c r="D23" s="3">
        <f>IFERROR(D5/D6*100,"")</f>
        <v>-0.62727317270998517</v>
      </c>
      <c r="H23" s="3">
        <f t="shared" ref="H23:T23" si="16">IFERROR(H5/H6*100,"")</f>
        <v>-2.5090926908399407</v>
      </c>
      <c r="I23" s="3">
        <f t="shared" si="16"/>
        <v>-3.5044931820856227</v>
      </c>
      <c r="J23" s="3">
        <f t="shared" si="16"/>
        <v>-2.0606636133303353</v>
      </c>
      <c r="K23" s="3">
        <f t="shared" si="16"/>
        <v>-3.1519806545757527</v>
      </c>
      <c r="L23" s="3">
        <f t="shared" si="16"/>
        <v>-2.123290822930096</v>
      </c>
      <c r="M23" s="3">
        <f t="shared" si="16"/>
        <v>-3.3001234164213655</v>
      </c>
      <c r="N23" s="3">
        <f t="shared" si="16"/>
        <v>-7.9048961531890134</v>
      </c>
      <c r="O23" s="3">
        <f t="shared" si="16"/>
        <v>-3.6079926891883072</v>
      </c>
      <c r="P23" s="3">
        <f t="shared" si="16"/>
        <v>-4.7996198333581139</v>
      </c>
      <c r="Q23" s="3">
        <f t="shared" si="16"/>
        <v>-7.7039726634604939</v>
      </c>
      <c r="R23" s="3">
        <f t="shared" si="16"/>
        <v>-20.589696814057124</v>
      </c>
      <c r="S23" s="3">
        <f t="shared" si="16"/>
        <v>-52.624449567333606</v>
      </c>
      <c r="T23" s="3">
        <f t="shared" si="16"/>
        <v>-16.48792234131481</v>
      </c>
    </row>
    <row r="24" spans="1:20" ht="15.5" x14ac:dyDescent="0.35">
      <c r="C24" t="s">
        <v>55</v>
      </c>
      <c r="D24" s="4">
        <f>IFERROR(_xlfn.RRI(5,I23,D23),"")</f>
        <v>-0.29113048657492469</v>
      </c>
      <c r="H24" s="4">
        <f t="shared" ref="H24:T24" si="17">IFERROR(_xlfn.RRI(5,M23,H23),"")</f>
        <v>-5.3332855109750166E-2</v>
      </c>
      <c r="I24" s="4">
        <f t="shared" si="17"/>
        <v>-0.15014308966268586</v>
      </c>
      <c r="J24" s="4">
        <f t="shared" si="17"/>
        <v>-0.10597782558533109</v>
      </c>
      <c r="K24" s="4">
        <f t="shared" si="17"/>
        <v>-8.0661726604588702E-2</v>
      </c>
      <c r="L24" s="4">
        <f t="shared" si="17"/>
        <v>-0.22721452627723371</v>
      </c>
      <c r="M24" s="4">
        <f t="shared" si="17"/>
        <v>-0.30661243957792839</v>
      </c>
      <c r="N24" s="4">
        <f t="shared" si="17"/>
        <v>-0.31555001149780182</v>
      </c>
      <c r="O24" s="4">
        <f t="shared" si="17"/>
        <v>-0.26206188397991381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-0.19</v>
      </c>
      <c r="H25" s="3">
        <f>IFERROR(INDEX(D25:G25,COUNT(D25:G25)),"")</f>
        <v>-0.19</v>
      </c>
      <c r="I25" s="3">
        <f t="shared" ref="I25:T25" si="18">IFERROR(INDEX(I51:I500,MATCH($C$25,$C$51:$C$500,0)),"")</f>
        <v>-1.22</v>
      </c>
      <c r="J25" s="3">
        <f t="shared" si="18"/>
        <v>-0.68</v>
      </c>
      <c r="K25" s="3">
        <f t="shared" si="18"/>
        <v>-1.03</v>
      </c>
      <c r="L25" s="3">
        <f t="shared" si="18"/>
        <v>-0.72</v>
      </c>
      <c r="M25" s="3">
        <f t="shared" si="18"/>
        <v>-1.17</v>
      </c>
      <c r="N25" s="3">
        <f t="shared" si="18"/>
        <v>-2.8</v>
      </c>
      <c r="O25" s="3">
        <f t="shared" si="18"/>
        <v>-1.38</v>
      </c>
      <c r="P25" s="3">
        <f t="shared" si="18"/>
        <v>-1.95</v>
      </c>
      <c r="Q25" s="3">
        <f t="shared" si="18"/>
        <v>-3.22</v>
      </c>
      <c r="R25" s="3">
        <f t="shared" si="18"/>
        <v>-39.119999999999997</v>
      </c>
      <c r="S25" s="3">
        <f t="shared" si="18"/>
        <v>-59.46</v>
      </c>
      <c r="T25" s="3">
        <f t="shared" si="18"/>
        <v>-29.3</v>
      </c>
    </row>
    <row r="26" spans="1:20" ht="15.5" x14ac:dyDescent="0.35">
      <c r="C26" t="s">
        <v>58</v>
      </c>
      <c r="D26" s="4">
        <f>IFERROR(_xlfn.RRI(5,I25,D25),"")</f>
        <v>-0.3105881340926091</v>
      </c>
      <c r="H26" s="4">
        <f t="shared" ref="H26:T26" si="19">IFERROR(_xlfn.RRI(5,M25,H25),"")</f>
        <v>-0.30479394206706434</v>
      </c>
      <c r="I26" s="4">
        <f t="shared" si="19"/>
        <v>-0.15308395671020503</v>
      </c>
      <c r="J26" s="4">
        <f t="shared" si="19"/>
        <v>-0.13198752820380832</v>
      </c>
      <c r="K26" s="4">
        <f t="shared" si="19"/>
        <v>-0.11984223931063842</v>
      </c>
      <c r="L26" s="4">
        <f t="shared" si="19"/>
        <v>-0.25886841014738604</v>
      </c>
      <c r="M26" s="4">
        <f t="shared" si="19"/>
        <v>-0.50437020861055515</v>
      </c>
      <c r="N26" s="4">
        <f t="shared" si="19"/>
        <v>-0.457266504697317</v>
      </c>
      <c r="O26" s="4">
        <f t="shared" si="19"/>
        <v>-0.45724692430684444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1.0988273432850242</v>
      </c>
      <c r="H27" s="3">
        <f t="shared" ref="H27:T27" si="20">IFERROR(H4/H21,"")</f>
        <v>4.3953093731400967</v>
      </c>
      <c r="I27" s="3">
        <f t="shared" si="20"/>
        <v>5.0576461232850241</v>
      </c>
      <c r="J27" s="3">
        <f t="shared" si="20"/>
        <v>5.3239605481159424</v>
      </c>
      <c r="K27" s="3">
        <f t="shared" si="20"/>
        <v>5.2498116485024156</v>
      </c>
      <c r="L27" s="3">
        <f t="shared" si="20"/>
        <v>5.6877825914009659</v>
      </c>
      <c r="M27" s="3">
        <f t="shared" si="20"/>
        <v>4.5670810589371982</v>
      </c>
      <c r="N27" s="3">
        <f t="shared" si="20"/>
        <v>4.0992643406763287</v>
      </c>
      <c r="O27" s="3">
        <f t="shared" si="20"/>
        <v>6.5864278752657004</v>
      </c>
      <c r="P27" s="3">
        <f t="shared" si="20"/>
        <v>7.306782205507246</v>
      </c>
      <c r="Q27" s="3">
        <f t="shared" si="20"/>
        <v>6.6051367286956522</v>
      </c>
      <c r="R27" s="3">
        <f t="shared" si="20"/>
        <v>52.824960006617644</v>
      </c>
      <c r="S27" s="3">
        <f t="shared" si="20"/>
        <v>49.250317942222225</v>
      </c>
      <c r="T27" s="3">
        <f t="shared" si="20"/>
        <v>39.234858625925924</v>
      </c>
    </row>
    <row r="28" spans="1:20" ht="15.5" x14ac:dyDescent="0.35">
      <c r="C28" t="s">
        <v>60</v>
      </c>
      <c r="D28" s="4">
        <f>IFERROR(_xlfn.RRI(5,I27,D27),"")</f>
        <v>-0.26312095955241821</v>
      </c>
      <c r="H28" s="4">
        <f t="shared" ref="H28:T28" si="21">IFERROR(_xlfn.RRI(5,M27,H27),"")</f>
        <v>-7.6379538765091182E-3</v>
      </c>
      <c r="I28" s="4">
        <f t="shared" si="21"/>
        <v>4.2914013083423574E-2</v>
      </c>
      <c r="J28" s="4">
        <f t="shared" si="21"/>
        <v>-4.166582080984782E-2</v>
      </c>
      <c r="K28" s="4">
        <f t="shared" si="21"/>
        <v>-6.3983483961548848E-2</v>
      </c>
      <c r="L28" s="4">
        <f t="shared" si="21"/>
        <v>-2.9462690785844181E-2</v>
      </c>
      <c r="M28" s="4">
        <f t="shared" si="21"/>
        <v>-0.38714193086385229</v>
      </c>
      <c r="N28" s="4">
        <f t="shared" si="21"/>
        <v>-0.39178184813088712</v>
      </c>
      <c r="O28" s="4">
        <f t="shared" si="21"/>
        <v>-0.30016514318934995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61</v>
      </c>
      <c r="H29" s="4">
        <f t="shared" ref="H29:T29" si="22">IFERROR(((H25-I25)/I25)*100%,"")</f>
        <v>-0.84426229508196726</v>
      </c>
      <c r="I29" s="4">
        <f t="shared" si="22"/>
        <v>0.79411764705882337</v>
      </c>
      <c r="J29" s="4">
        <f t="shared" si="22"/>
        <v>-0.33980582524271841</v>
      </c>
      <c r="K29" s="4">
        <f t="shared" si="22"/>
        <v>0.43055555555555564</v>
      </c>
      <c r="L29" s="4">
        <f t="shared" si="22"/>
        <v>-0.38461538461538458</v>
      </c>
      <c r="M29" s="4">
        <f t="shared" si="22"/>
        <v>-0.58214285714285718</v>
      </c>
      <c r="N29" s="4">
        <f t="shared" si="22"/>
        <v>1.0289855072463769</v>
      </c>
      <c r="O29" s="4">
        <f t="shared" si="22"/>
        <v>-0.29230769230769232</v>
      </c>
      <c r="P29" s="4">
        <f t="shared" si="22"/>
        <v>-0.39440993788819884</v>
      </c>
      <c r="Q29" s="4">
        <f t="shared" si="22"/>
        <v>-0.91768916155419222</v>
      </c>
      <c r="R29" s="4">
        <f t="shared" si="22"/>
        <v>-0.34207870837537846</v>
      </c>
      <c r="S29" s="4">
        <f t="shared" si="22"/>
        <v>1.0293515358361776</v>
      </c>
      <c r="T29" s="4" t="str">
        <f t="shared" si="22"/>
        <v/>
      </c>
    </row>
    <row r="30" spans="1:20" ht="15.5" x14ac:dyDescent="0.35">
      <c r="C30" t="s">
        <v>62</v>
      </c>
      <c r="H30" s="4">
        <f t="shared" ref="H30:T30" si="23">IFERROR(((H27-I27)/I27)*100%,"")</f>
        <v>-0.13095751145885406</v>
      </c>
      <c r="I30" s="4">
        <f t="shared" si="23"/>
        <v>-5.0021862939078773E-2</v>
      </c>
      <c r="J30" s="4">
        <f t="shared" si="23"/>
        <v>1.4124106649555499E-2</v>
      </c>
      <c r="K30" s="4">
        <f t="shared" si="23"/>
        <v>-7.7002054115200114E-2</v>
      </c>
      <c r="L30" s="4">
        <f t="shared" si="23"/>
        <v>0.24538682760418648</v>
      </c>
      <c r="M30" s="4">
        <f t="shared" si="23"/>
        <v>0.11412211542905414</v>
      </c>
      <c r="N30" s="4">
        <f t="shared" si="23"/>
        <v>-0.37761948991038452</v>
      </c>
      <c r="O30" s="4">
        <f t="shared" si="23"/>
        <v>-9.8587081150250014E-2</v>
      </c>
      <c r="P30" s="4">
        <f t="shared" si="23"/>
        <v>0.1062272448900768</v>
      </c>
      <c r="Q30" s="4">
        <f t="shared" si="23"/>
        <v>-0.87496182244400755</v>
      </c>
      <c r="R30" s="4">
        <f t="shared" si="23"/>
        <v>7.2581096198992945E-2</v>
      </c>
      <c r="S30" s="4">
        <f t="shared" si="23"/>
        <v>0.25526941263599218</v>
      </c>
      <c r="T30" s="4" t="str">
        <f t="shared" si="23"/>
        <v/>
      </c>
    </row>
    <row r="32" spans="1:20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30.91</v>
      </c>
      <c r="H32" s="3">
        <f>IFERROR(INDEX(D32:G32,COUNT(D32:G32)),"")</f>
        <v>30.91</v>
      </c>
      <c r="I32" s="3">
        <f t="shared" ref="I32:T32" si="24">IFERROR(INDEX(I51:I500,MATCH($C$32,$C$51:$C$500,0)),"")</f>
        <v>31.11</v>
      </c>
      <c r="J32" s="3">
        <f t="shared" si="24"/>
        <v>32.200000000000003</v>
      </c>
      <c r="K32" s="3">
        <f t="shared" si="24"/>
        <v>32.86</v>
      </c>
      <c r="L32" s="3">
        <f t="shared" si="24"/>
        <v>33.9</v>
      </c>
      <c r="M32" s="3">
        <f t="shared" si="24"/>
        <v>34.53</v>
      </c>
      <c r="N32" s="3">
        <f t="shared" si="24"/>
        <v>35.67</v>
      </c>
      <c r="O32" s="3">
        <f t="shared" si="24"/>
        <v>38.479999999999997</v>
      </c>
      <c r="P32" s="3">
        <f t="shared" si="24"/>
        <v>39.869999999999997</v>
      </c>
      <c r="Q32" s="3">
        <f t="shared" si="24"/>
        <v>41.79</v>
      </c>
      <c r="R32" s="3">
        <f t="shared" si="24"/>
        <v>190.81</v>
      </c>
      <c r="S32" s="3">
        <f t="shared" si="24"/>
        <v>113.02</v>
      </c>
      <c r="T32" s="3">
        <f t="shared" si="24"/>
        <v>174.18</v>
      </c>
    </row>
    <row r="33" spans="1:20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7.89</v>
      </c>
      <c r="H33" s="3">
        <f>IFERROR(INDEX(D33:G33,COUNT(D33:G33)),"")</f>
        <v>7.89</v>
      </c>
      <c r="I33" s="3">
        <f t="shared" ref="I33:T33" si="25">IFERROR(INDEX(I51:I500,MATCH($C$33,$C$51:$C$500,0)),"")</f>
        <v>9.9600000000000009</v>
      </c>
      <c r="J33" s="3">
        <f t="shared" si="25"/>
        <v>0.99</v>
      </c>
      <c r="K33" s="3">
        <f t="shared" si="25"/>
        <v>1.52</v>
      </c>
      <c r="L33" s="3">
        <f t="shared" si="25"/>
        <v>1.95</v>
      </c>
      <c r="M33" s="3">
        <f t="shared" si="25"/>
        <v>1.45</v>
      </c>
      <c r="N33" s="3">
        <f t="shared" si="25"/>
        <v>1.4</v>
      </c>
      <c r="O33" s="3">
        <f t="shared" si="25"/>
        <v>1.3</v>
      </c>
      <c r="P33" s="3">
        <f t="shared" si="25"/>
        <v>1.25</v>
      </c>
      <c r="Q33" s="3">
        <f t="shared" si="25"/>
        <v>1.2</v>
      </c>
      <c r="R33" s="3">
        <f t="shared" si="25"/>
        <v>18.55</v>
      </c>
      <c r="S33" s="3">
        <f t="shared" si="25"/>
        <v>38.17</v>
      </c>
      <c r="T33" s="3">
        <f t="shared" si="25"/>
        <v>22.96</v>
      </c>
    </row>
    <row r="34" spans="1:20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-1284.21</v>
      </c>
      <c r="H34" s="3">
        <f>IFERROR(INDEX(D34:G34,COUNT(D34:G34)),"")</f>
        <v>-1284.21</v>
      </c>
      <c r="I34" s="3">
        <f t="shared" ref="I34:T34" si="26">IFERROR(INDEX(I51:I500,MATCH($C$34,$C$51:$C$500,0)),"")</f>
        <v>-254.1</v>
      </c>
      <c r="J34" s="3">
        <f t="shared" si="26"/>
        <v>-47.06</v>
      </c>
      <c r="K34" s="3">
        <f t="shared" si="26"/>
        <v>-48.54</v>
      </c>
      <c r="L34" s="3">
        <f t="shared" si="26"/>
        <v>-91.67</v>
      </c>
      <c r="M34" s="3">
        <f t="shared" si="26"/>
        <v>-42.74</v>
      </c>
      <c r="N34" s="3">
        <f t="shared" si="26"/>
        <v>-17.86</v>
      </c>
      <c r="O34" s="3">
        <f t="shared" si="26"/>
        <v>-36.229999999999997</v>
      </c>
      <c r="P34" s="3">
        <f t="shared" si="26"/>
        <v>-25.64</v>
      </c>
      <c r="Q34" s="3">
        <f t="shared" si="26"/>
        <v>-15.53</v>
      </c>
      <c r="R34" s="3">
        <f t="shared" si="26"/>
        <v>-90.47</v>
      </c>
      <c r="S34" s="3">
        <f t="shared" si="26"/>
        <v>-72.55</v>
      </c>
      <c r="T34" s="3">
        <f t="shared" si="26"/>
        <v>-136.47999999999999</v>
      </c>
    </row>
    <row r="35" spans="1:20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222.08</v>
      </c>
      <c r="H35" s="3">
        <f>IFERROR(INDEX(D35:G35,COUNT(D35:G35)),"")</f>
        <v>222.08</v>
      </c>
      <c r="I35" s="3">
        <f t="shared" ref="I35:T35" si="27">IFERROR(INDEX(I51:I500,MATCH($C$35,$C$51:$C$500,0)),"")</f>
        <v>61.3</v>
      </c>
      <c r="J35" s="3">
        <f t="shared" si="27"/>
        <v>6.01</v>
      </c>
      <c r="K35" s="3">
        <f t="shared" si="27"/>
        <v>9.5299999999999994</v>
      </c>
      <c r="L35" s="3">
        <f t="shared" si="27"/>
        <v>11.61</v>
      </c>
      <c r="M35" s="3">
        <f t="shared" si="27"/>
        <v>10.95</v>
      </c>
      <c r="N35" s="3">
        <f t="shared" si="27"/>
        <v>12.2</v>
      </c>
      <c r="O35" s="3">
        <f t="shared" si="27"/>
        <v>7.59</v>
      </c>
      <c r="P35" s="3">
        <f t="shared" si="27"/>
        <v>6.84</v>
      </c>
      <c r="Q35" s="3">
        <f t="shared" si="27"/>
        <v>7.57</v>
      </c>
      <c r="R35" s="3">
        <f t="shared" si="27"/>
        <v>67.13</v>
      </c>
      <c r="S35" s="3">
        <f t="shared" si="27"/>
        <v>87.79</v>
      </c>
      <c r="T35" s="3">
        <f t="shared" si="27"/>
        <v>102.15</v>
      </c>
    </row>
    <row r="36" spans="1:20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84</v>
      </c>
      <c r="C51" t="s">
        <v>5</v>
      </c>
      <c r="D51" s="5">
        <v>11372863003</v>
      </c>
      <c r="E51" s="5">
        <v>14655828920</v>
      </c>
      <c r="F51" s="5">
        <v>12670101453</v>
      </c>
      <c r="G51" s="5">
        <v>13566843941</v>
      </c>
      <c r="I51" s="5">
        <v>52346637376</v>
      </c>
      <c r="J51" s="5">
        <v>55102991673</v>
      </c>
      <c r="K51" s="5">
        <v>54335550562</v>
      </c>
      <c r="L51" s="5">
        <v>58868549821</v>
      </c>
      <c r="M51" s="5">
        <v>47269288960</v>
      </c>
      <c r="N51" s="5">
        <v>42427385926</v>
      </c>
      <c r="O51" s="5">
        <v>68169528509</v>
      </c>
      <c r="P51" s="5">
        <v>75625195827</v>
      </c>
      <c r="Q51" s="5">
        <v>68363165142</v>
      </c>
      <c r="R51" s="5">
        <v>71841945609</v>
      </c>
      <c r="S51" s="5">
        <v>66487929222</v>
      </c>
      <c r="T51" s="5">
        <v>52967059145</v>
      </c>
    </row>
    <row r="52" spans="2:20" ht="15.5" x14ac:dyDescent="0.35">
      <c r="C52" t="s">
        <v>85</v>
      </c>
      <c r="D52" s="5">
        <v>-5612929306</v>
      </c>
      <c r="E52" s="5">
        <v>-5832582338</v>
      </c>
      <c r="F52" s="5">
        <v>-6409961385</v>
      </c>
      <c r="G52" s="5">
        <v>-6456646972</v>
      </c>
      <c r="I52" s="5">
        <v>-24877380719</v>
      </c>
      <c r="J52" s="5">
        <v>-26493307303</v>
      </c>
      <c r="K52" s="5">
        <v>-26214933895</v>
      </c>
      <c r="L52" s="5">
        <v>-25775802344</v>
      </c>
      <c r="M52" s="5">
        <v>-22730389437</v>
      </c>
      <c r="N52" s="5">
        <v>-21274782785</v>
      </c>
      <c r="O52" s="5">
        <v>-32007382351</v>
      </c>
      <c r="P52" s="5">
        <v>-34302559618</v>
      </c>
      <c r="Q52" s="5">
        <v>-37964752613</v>
      </c>
      <c r="R52" s="5">
        <v>-38181636008</v>
      </c>
      <c r="S52" s="5">
        <v>-17919376286</v>
      </c>
      <c r="T52" s="5">
        <v>-16421092374</v>
      </c>
    </row>
    <row r="53" spans="2:20" ht="15.5" x14ac:dyDescent="0.35">
      <c r="C53" t="s">
        <v>86</v>
      </c>
      <c r="D53" s="5">
        <v>5759933697</v>
      </c>
      <c r="E53" s="5">
        <v>8823246582</v>
      </c>
      <c r="F53" s="5">
        <v>6260140068</v>
      </c>
      <c r="G53" s="5">
        <v>7110196969</v>
      </c>
      <c r="I53" s="5">
        <v>27469256657</v>
      </c>
      <c r="J53" s="5">
        <v>28609684370</v>
      </c>
      <c r="K53" s="5">
        <v>28120616667</v>
      </c>
      <c r="L53" s="5">
        <v>33092747477</v>
      </c>
      <c r="M53" s="5">
        <v>24538899523</v>
      </c>
      <c r="N53" s="5">
        <v>21152603141</v>
      </c>
      <c r="O53" s="5">
        <v>36162146158</v>
      </c>
      <c r="P53" s="5">
        <v>41322636209</v>
      </c>
      <c r="Q53" s="5">
        <v>30398412529</v>
      </c>
      <c r="R53" s="5">
        <v>33660309601</v>
      </c>
      <c r="S53" s="5">
        <v>48568552936</v>
      </c>
      <c r="T53" s="5">
        <v>36545966771</v>
      </c>
    </row>
    <row r="54" spans="2:20" ht="15.5" x14ac:dyDescent="0.35">
      <c r="C54" t="s">
        <v>87</v>
      </c>
      <c r="D54" s="5">
        <v>-8064854672</v>
      </c>
      <c r="E54" s="5">
        <v>-9721894983</v>
      </c>
      <c r="F54" s="5">
        <v>-8545084450</v>
      </c>
      <c r="G54" s="5">
        <v>-9902851145</v>
      </c>
      <c r="I54" s="5">
        <v>-36183797819</v>
      </c>
      <c r="J54" s="5">
        <v>-33237667388</v>
      </c>
      <c r="K54" s="5">
        <v>-34812837014</v>
      </c>
      <c r="L54" s="5">
        <v>-37400108332</v>
      </c>
      <c r="M54" s="5">
        <v>-34586150669</v>
      </c>
      <c r="N54" s="5">
        <v>-43227161271</v>
      </c>
      <c r="O54" s="5">
        <v>-46302015915</v>
      </c>
      <c r="P54" s="5">
        <v>-60471887783</v>
      </c>
      <c r="Q54" s="5">
        <v>-64197867710</v>
      </c>
      <c r="R54" s="5">
        <v>-67939219351</v>
      </c>
      <c r="S54" s="5">
        <v>-99521556491</v>
      </c>
      <c r="T54" s="5">
        <v>-59408407544</v>
      </c>
    </row>
    <row r="55" spans="2:20" ht="15.5" x14ac:dyDescent="0.35">
      <c r="C55" t="s">
        <v>88</v>
      </c>
      <c r="D55" s="5">
        <v>-8064854672</v>
      </c>
      <c r="E55" s="5">
        <v>-9721894983</v>
      </c>
      <c r="F55" s="5">
        <v>-8545084450</v>
      </c>
      <c r="G55" s="5">
        <v>-9902851145</v>
      </c>
      <c r="I55" s="5">
        <v>-36183797819</v>
      </c>
      <c r="J55" s="5">
        <v>-33237667388</v>
      </c>
      <c r="K55" s="5">
        <v>-34812837014</v>
      </c>
      <c r="L55" s="5">
        <v>-37400108332</v>
      </c>
      <c r="M55" s="5">
        <v>-34586150669</v>
      </c>
      <c r="N55" s="5">
        <v>-43227161271</v>
      </c>
      <c r="O55" s="5">
        <v>-46302015915</v>
      </c>
      <c r="P55" s="5">
        <v>-60471887783</v>
      </c>
      <c r="Q55" s="5">
        <v>-64197867710</v>
      </c>
      <c r="R55" s="5">
        <v>-67939219351</v>
      </c>
      <c r="S55" s="5">
        <v>-99521556491</v>
      </c>
      <c r="T55" s="5">
        <v>-59408407544</v>
      </c>
    </row>
    <row r="56" spans="2:20" ht="15.5" x14ac:dyDescent="0.35">
      <c r="C56" t="s">
        <v>91</v>
      </c>
      <c r="D56" s="5">
        <v>-2304920975</v>
      </c>
      <c r="E56" s="5">
        <v>-898648401</v>
      </c>
      <c r="F56" s="5">
        <v>-2284944382</v>
      </c>
      <c r="G56" s="5">
        <v>-2792654176</v>
      </c>
      <c r="I56" s="5">
        <v>-8714541162</v>
      </c>
      <c r="J56" s="5">
        <v>-4627983018</v>
      </c>
      <c r="K56" s="5">
        <v>-6692220347</v>
      </c>
      <c r="L56" s="5">
        <v>-4307360855</v>
      </c>
      <c r="M56" s="5">
        <v>-10047251146</v>
      </c>
      <c r="N56" s="5">
        <v>-22074558130</v>
      </c>
      <c r="O56" s="5">
        <v>-10139869757</v>
      </c>
      <c r="P56" s="5">
        <v>-19149251574</v>
      </c>
      <c r="Q56" s="5">
        <v>-33799455181</v>
      </c>
      <c r="R56" s="5">
        <v>-34278909750</v>
      </c>
      <c r="S56" s="5">
        <v>-50953003555</v>
      </c>
      <c r="T56" s="5">
        <v>-22862440773</v>
      </c>
    </row>
    <row r="57" spans="2:20" ht="15.5" x14ac:dyDescent="0.35">
      <c r="C57" t="s">
        <v>92</v>
      </c>
      <c r="D57" s="5">
        <v>258683489</v>
      </c>
      <c r="E57" s="5">
        <v>231158714</v>
      </c>
      <c r="F57" s="5">
        <v>26741308</v>
      </c>
      <c r="G57" s="5">
        <v>-91923636</v>
      </c>
      <c r="I57" s="5">
        <v>-107501949</v>
      </c>
      <c r="J57" s="5">
        <v>368054239</v>
      </c>
      <c r="K57" s="5">
        <v>-715631948</v>
      </c>
      <c r="L57" s="5">
        <v>250910101</v>
      </c>
      <c r="M57" s="5">
        <v>-1454770834</v>
      </c>
      <c r="N57" s="5">
        <v>-888615193</v>
      </c>
      <c r="O57" s="5">
        <v>-1551630117</v>
      </c>
      <c r="P57" s="5">
        <v>-1777610149</v>
      </c>
      <c r="Q57" s="5">
        <v>584780031</v>
      </c>
      <c r="R57" s="5">
        <v>-19089118301</v>
      </c>
      <c r="S57" s="5">
        <v>-29595772741</v>
      </c>
      <c r="T57" s="5">
        <v>-17150162062</v>
      </c>
    </row>
    <row r="58" spans="2:20" ht="15.5" x14ac:dyDescent="0.35">
      <c r="C58" t="s">
        <v>94</v>
      </c>
      <c r="D58" s="5">
        <v>135507180</v>
      </c>
      <c r="E58" s="5">
        <v>70698926</v>
      </c>
      <c r="F58" s="5">
        <v>1967586</v>
      </c>
      <c r="G58" s="5">
        <v>6968309</v>
      </c>
      <c r="I58" s="5">
        <v>89798937</v>
      </c>
      <c r="J58" s="5">
        <v>43675844</v>
      </c>
      <c r="K58" s="5">
        <v>97475117</v>
      </c>
      <c r="L58" s="5">
        <v>170226093</v>
      </c>
      <c r="M58" s="5">
        <v>94568672</v>
      </c>
      <c r="N58" s="5">
        <v>234823210</v>
      </c>
      <c r="O58" s="5">
        <v>283107132</v>
      </c>
      <c r="P58" s="5">
        <v>25266682</v>
      </c>
      <c r="Q58" s="5">
        <v>1120735984</v>
      </c>
      <c r="R58" s="5">
        <v>1017021628</v>
      </c>
      <c r="S58" s="5">
        <v>358779552</v>
      </c>
      <c r="T58" s="5">
        <v>253883995</v>
      </c>
    </row>
    <row r="59" spans="2:20" ht="15.5" x14ac:dyDescent="0.35">
      <c r="C59" t="s">
        <v>95</v>
      </c>
      <c r="D59" s="5">
        <v>123570</v>
      </c>
      <c r="E59" s="5">
        <v>-2511671</v>
      </c>
      <c r="F59" s="5">
        <v>-2747211</v>
      </c>
      <c r="G59" s="5">
        <v>-6845856</v>
      </c>
      <c r="I59" s="5">
        <v>-11566573</v>
      </c>
      <c r="J59" s="5">
        <v>2792204</v>
      </c>
      <c r="K59" s="5">
        <v>-9114233</v>
      </c>
      <c r="L59" s="5">
        <v>24265366</v>
      </c>
      <c r="M59" s="5">
        <v>3780078</v>
      </c>
      <c r="N59" s="5">
        <v>94565318</v>
      </c>
      <c r="O59" s="5">
        <v>341112961</v>
      </c>
      <c r="P59" s="5">
        <v>-1195801739</v>
      </c>
      <c r="Q59" s="5">
        <v>-1060640475</v>
      </c>
      <c r="R59" s="5">
        <v>187793</v>
      </c>
      <c r="S59" s="5">
        <v>-169280816</v>
      </c>
      <c r="T59" s="5">
        <v>-149850318</v>
      </c>
    </row>
    <row r="60" spans="2:20" ht="15.5" x14ac:dyDescent="0.35">
      <c r="C60" t="s">
        <v>26</v>
      </c>
      <c r="D60" s="5">
        <v>-92545600</v>
      </c>
      <c r="E60" s="5">
        <v>-136394558</v>
      </c>
      <c r="F60" s="5">
        <v>-164358448</v>
      </c>
      <c r="G60" s="5">
        <v>-214714357</v>
      </c>
      <c r="I60" s="5">
        <v>-808863610</v>
      </c>
      <c r="J60" s="5">
        <v>-1381835262</v>
      </c>
      <c r="K60" s="5">
        <v>-1671070311</v>
      </c>
      <c r="L60" s="5">
        <v>-2118440158</v>
      </c>
      <c r="M60" s="5">
        <v>-2255210788</v>
      </c>
      <c r="N60" s="5">
        <v>-2533670401</v>
      </c>
      <c r="O60" s="5">
        <v>-3005676564</v>
      </c>
      <c r="P60" s="5">
        <v>-1211484648</v>
      </c>
      <c r="Q60" s="5">
        <v>-2833041610</v>
      </c>
      <c r="R60" s="5">
        <v>-24104743046</v>
      </c>
      <c r="S60" s="5">
        <v>-29747556512</v>
      </c>
      <c r="T60" s="5">
        <v>-10251816594</v>
      </c>
    </row>
    <row r="61" spans="2:20" ht="15.5" x14ac:dyDescent="0.35">
      <c r="C61" t="s">
        <v>98</v>
      </c>
      <c r="D61" s="5">
        <v>199592</v>
      </c>
      <c r="E61" s="5">
        <v>4878046</v>
      </c>
      <c r="F61" s="5">
        <v>188630</v>
      </c>
      <c r="G61" s="5">
        <v>287320</v>
      </c>
      <c r="I61" s="5">
        <v>5505957</v>
      </c>
      <c r="J61" s="5">
        <v>916428</v>
      </c>
      <c r="K61" s="5">
        <v>239206</v>
      </c>
      <c r="L61" s="5">
        <v>801960</v>
      </c>
      <c r="M61" s="5">
        <v>250739</v>
      </c>
      <c r="N61" s="5">
        <v>-925526</v>
      </c>
      <c r="O61" s="5">
        <v>738888</v>
      </c>
      <c r="P61" s="5">
        <v>627731</v>
      </c>
      <c r="Q61" s="5">
        <v>-1870690</v>
      </c>
      <c r="R61" s="5">
        <v>-4118078</v>
      </c>
      <c r="S61" s="5">
        <v>-8824008</v>
      </c>
      <c r="T61" s="5">
        <v>-7327825</v>
      </c>
    </row>
    <row r="62" spans="2:20" ht="15.5" x14ac:dyDescent="0.35">
      <c r="C62" t="s">
        <v>99</v>
      </c>
      <c r="D62" s="5">
        <v>258683489</v>
      </c>
      <c r="E62" s="5">
        <v>231158714</v>
      </c>
      <c r="F62" s="5">
        <v>26741308</v>
      </c>
      <c r="G62" s="5">
        <v>-91923636</v>
      </c>
      <c r="I62" s="5">
        <v>-107501949</v>
      </c>
      <c r="J62" s="5">
        <v>368054239</v>
      </c>
      <c r="K62" s="5">
        <v>-715631948</v>
      </c>
      <c r="L62" s="5">
        <v>250910101</v>
      </c>
      <c r="M62" s="5">
        <v>-1454770834</v>
      </c>
      <c r="N62" s="5">
        <v>-888615193</v>
      </c>
      <c r="O62" s="5">
        <v>-1551630117</v>
      </c>
      <c r="P62" s="5">
        <v>-1777610149</v>
      </c>
      <c r="Q62" s="5">
        <v>584780031</v>
      </c>
      <c r="R62" s="5">
        <v>-19089118301</v>
      </c>
      <c r="S62" s="5">
        <v>-29595772741</v>
      </c>
      <c r="T62" s="5">
        <v>-17150162062</v>
      </c>
    </row>
    <row r="63" spans="2:20" ht="15.5" x14ac:dyDescent="0.35">
      <c r="C63" t="s">
        <v>28</v>
      </c>
      <c r="D63" s="5">
        <v>-2046237486</v>
      </c>
      <c r="E63" s="5">
        <v>-667489687</v>
      </c>
      <c r="F63" s="5">
        <v>-2258203074</v>
      </c>
      <c r="G63" s="5">
        <v>-2884577812</v>
      </c>
      <c r="I63" s="5">
        <v>-8822043111</v>
      </c>
      <c r="J63" s="5">
        <v>-4259928779</v>
      </c>
      <c r="K63" s="5">
        <v>-7407852295</v>
      </c>
      <c r="L63" s="5">
        <v>-4056450754</v>
      </c>
      <c r="M63" s="5">
        <v>-11502021980</v>
      </c>
      <c r="N63" s="5">
        <v>-22963173323</v>
      </c>
      <c r="O63" s="5">
        <v>-11691499874</v>
      </c>
      <c r="P63" s="5">
        <v>-20926861723</v>
      </c>
      <c r="Q63" s="5">
        <v>-33214675150</v>
      </c>
      <c r="R63" s="5">
        <v>-53368028051</v>
      </c>
      <c r="S63" s="5">
        <v>-80548776296</v>
      </c>
      <c r="T63" s="5">
        <v>-40012602835</v>
      </c>
    </row>
    <row r="64" spans="2:20" ht="15.5" x14ac:dyDescent="0.35">
      <c r="C64" t="s">
        <v>27</v>
      </c>
      <c r="D64" s="5">
        <v>39287678</v>
      </c>
      <c r="E64" s="5">
        <v>-4009684024</v>
      </c>
      <c r="F64" s="5">
        <v>64237091</v>
      </c>
      <c r="G64" s="5">
        <v>64237092</v>
      </c>
      <c r="I64" s="5">
        <v>-3816972750</v>
      </c>
      <c r="J64" s="5">
        <v>-2752477417</v>
      </c>
      <c r="K64" s="5">
        <v>-3252494372</v>
      </c>
      <c r="L64" s="5">
        <v>-3363291062</v>
      </c>
      <c r="M64" s="5">
        <v>-631401273</v>
      </c>
      <c r="N64" s="5">
        <v>-6058534808</v>
      </c>
      <c r="O64" s="5">
        <v>-2576910815</v>
      </c>
      <c r="P64" s="5">
        <v>760217992</v>
      </c>
      <c r="Q64" s="5">
        <v>-96476331</v>
      </c>
      <c r="R64" s="5">
        <v>46690147</v>
      </c>
      <c r="S64" s="5">
        <v>89644226</v>
      </c>
      <c r="T64" s="5">
        <v>356870997</v>
      </c>
    </row>
    <row r="65" spans="3:20" ht="15.5" x14ac:dyDescent="0.35">
      <c r="C65" t="s">
        <v>324</v>
      </c>
      <c r="E65" s="5">
        <v>-205409329</v>
      </c>
      <c r="I65" s="5">
        <v>-205409329</v>
      </c>
      <c r="J65" s="5">
        <v>5128900</v>
      </c>
      <c r="K65" s="5">
        <v>-146335957</v>
      </c>
      <c r="L65" s="5">
        <v>-109137690</v>
      </c>
      <c r="M65" s="5">
        <v>-9658788</v>
      </c>
      <c r="Q65" s="5">
        <v>-333740960</v>
      </c>
      <c r="S65" s="5">
        <v>-55330141</v>
      </c>
    </row>
    <row r="66" spans="3:20" ht="15.5" x14ac:dyDescent="0.35">
      <c r="C66" t="s">
        <v>325</v>
      </c>
      <c r="D66" s="5">
        <v>39287678</v>
      </c>
      <c r="E66" s="5">
        <v>-3804274695</v>
      </c>
      <c r="F66" s="5">
        <v>64237091</v>
      </c>
      <c r="G66" s="5">
        <v>64237092</v>
      </c>
      <c r="I66" s="5">
        <v>-3611563421</v>
      </c>
      <c r="J66" s="5">
        <v>-2757606317</v>
      </c>
      <c r="K66" s="5">
        <v>-3106158415</v>
      </c>
      <c r="L66" s="5">
        <v>-3254153372</v>
      </c>
      <c r="M66" s="5">
        <v>-621742485</v>
      </c>
      <c r="N66" s="5">
        <v>-6058534808</v>
      </c>
      <c r="O66" s="5">
        <v>-2576910815</v>
      </c>
      <c r="P66" s="5">
        <v>760217992</v>
      </c>
      <c r="Q66" s="5">
        <v>237264629</v>
      </c>
      <c r="S66" s="5">
        <v>144974367</v>
      </c>
      <c r="T66" s="5">
        <v>356870997</v>
      </c>
    </row>
    <row r="67" spans="3:20" ht="15.5" x14ac:dyDescent="0.35">
      <c r="C67" t="s">
        <v>90</v>
      </c>
    </row>
    <row r="68" spans="3:20" ht="15.5" x14ac:dyDescent="0.35">
      <c r="C68" t="s">
        <v>326</v>
      </c>
      <c r="D68" s="5">
        <v>39287678</v>
      </c>
      <c r="E68" s="5">
        <v>-4009684024</v>
      </c>
      <c r="F68" s="5">
        <v>64237091</v>
      </c>
      <c r="G68" s="5">
        <v>64237092</v>
      </c>
      <c r="I68" s="5">
        <v>-3816972750</v>
      </c>
      <c r="J68" s="5">
        <v>-2752477417</v>
      </c>
      <c r="K68" s="5">
        <v>-3252494372</v>
      </c>
      <c r="L68" s="5">
        <v>-3363291062</v>
      </c>
      <c r="M68" s="5">
        <v>-631401273</v>
      </c>
      <c r="N68" s="5">
        <v>-6058534808</v>
      </c>
      <c r="O68" s="5">
        <v>-2576910815</v>
      </c>
      <c r="P68" s="5">
        <v>760217992</v>
      </c>
      <c r="Q68" s="5">
        <v>-96476331</v>
      </c>
      <c r="R68" s="5">
        <v>46690147</v>
      </c>
      <c r="S68" s="5">
        <v>89644226</v>
      </c>
      <c r="T68" s="5">
        <v>356870997</v>
      </c>
    </row>
    <row r="69" spans="3:20" ht="15.5" x14ac:dyDescent="0.35">
      <c r="C69" t="s">
        <v>100</v>
      </c>
      <c r="D69" s="5">
        <v>-2006949808</v>
      </c>
      <c r="E69" s="5">
        <v>-4677173711</v>
      </c>
      <c r="F69" s="5">
        <v>-2193965983</v>
      </c>
      <c r="G69" s="5">
        <v>-2820340720</v>
      </c>
      <c r="I69" s="5">
        <v>-12639015861</v>
      </c>
      <c r="J69" s="5">
        <v>-7012406196</v>
      </c>
      <c r="K69" s="5">
        <v>-10660346667</v>
      </c>
      <c r="L69" s="5">
        <v>-7419741816</v>
      </c>
      <c r="M69" s="5">
        <v>-12133423253</v>
      </c>
      <c r="N69" s="5">
        <v>-29021708131</v>
      </c>
      <c r="O69" s="5">
        <v>-14268410689</v>
      </c>
      <c r="P69" s="5">
        <v>-20166643731</v>
      </c>
      <c r="Q69" s="5">
        <v>-33311151481</v>
      </c>
      <c r="R69" s="5">
        <v>-53321337904</v>
      </c>
      <c r="S69" s="5">
        <v>-80459132070</v>
      </c>
      <c r="T69" s="5">
        <v>-39655731838</v>
      </c>
    </row>
    <row r="70" spans="3:20" ht="15.5" x14ac:dyDescent="0.35">
      <c r="C70" t="s">
        <v>497</v>
      </c>
    </row>
    <row r="71" spans="3:20" ht="15.5" x14ac:dyDescent="0.35">
      <c r="C71" t="s">
        <v>102</v>
      </c>
      <c r="D71" s="5">
        <v>-2006949808</v>
      </c>
      <c r="E71" s="5">
        <v>-4677173711</v>
      </c>
      <c r="F71" s="5">
        <v>-2193965983</v>
      </c>
      <c r="G71" s="5">
        <v>-2820340720</v>
      </c>
      <c r="I71" s="5">
        <v>-12639015861</v>
      </c>
      <c r="J71" s="5">
        <v>-7012406196</v>
      </c>
      <c r="K71" s="5">
        <v>-10660346667</v>
      </c>
      <c r="L71" s="5">
        <v>-7419741816</v>
      </c>
      <c r="M71" s="5">
        <v>-12133423253</v>
      </c>
      <c r="N71" s="5">
        <v>-29021708131</v>
      </c>
      <c r="O71" s="5">
        <v>-14268410689</v>
      </c>
      <c r="P71" s="5">
        <v>-20166643731</v>
      </c>
      <c r="Q71" s="5">
        <v>-33311151481</v>
      </c>
      <c r="R71" s="5">
        <v>-53321337904</v>
      </c>
      <c r="S71" s="5">
        <v>-80459132070</v>
      </c>
      <c r="T71" s="5">
        <v>-39655731838</v>
      </c>
    </row>
    <row r="72" spans="3:20" ht="15.5" x14ac:dyDescent="0.35">
      <c r="C72" t="s">
        <v>103</v>
      </c>
      <c r="E72" s="5">
        <v>1360507195</v>
      </c>
      <c r="I72" s="5">
        <v>1360507195</v>
      </c>
      <c r="J72" s="5">
        <v>145478291</v>
      </c>
      <c r="K72" s="5">
        <v>-60878367</v>
      </c>
      <c r="L72" s="5">
        <v>-29474124</v>
      </c>
      <c r="M72" s="5">
        <v>340100885</v>
      </c>
      <c r="N72" s="5">
        <v>-161007954</v>
      </c>
      <c r="O72" s="5">
        <v>-103061150</v>
      </c>
      <c r="P72" s="5">
        <v>358513347</v>
      </c>
      <c r="Q72" s="5">
        <v>-12194365</v>
      </c>
      <c r="R72" s="5">
        <v>-217375547</v>
      </c>
      <c r="S72" s="5">
        <v>-17269167</v>
      </c>
      <c r="T72" s="5">
        <v>791595703</v>
      </c>
    </row>
    <row r="73" spans="3:20" ht="15.5" x14ac:dyDescent="0.35">
      <c r="C73" t="s">
        <v>328</v>
      </c>
      <c r="E73" s="5">
        <v>1360507195</v>
      </c>
      <c r="I73" s="5">
        <v>1360507195</v>
      </c>
      <c r="J73" s="5">
        <v>145478291</v>
      </c>
      <c r="K73" s="5">
        <v>-60878367</v>
      </c>
      <c r="L73" s="5">
        <v>-29474124</v>
      </c>
      <c r="M73" s="5">
        <v>340100885</v>
      </c>
      <c r="N73" s="5">
        <v>-161007954</v>
      </c>
      <c r="O73" s="5">
        <v>-103061150</v>
      </c>
      <c r="P73" s="5">
        <v>358513347</v>
      </c>
      <c r="Q73" s="5">
        <v>-12194365</v>
      </c>
      <c r="R73" s="5">
        <v>-217375547</v>
      </c>
      <c r="S73" s="5">
        <v>-17269167</v>
      </c>
      <c r="T73" s="5">
        <v>791595703</v>
      </c>
    </row>
    <row r="74" spans="3:20" ht="15.5" x14ac:dyDescent="0.35">
      <c r="C74" t="s">
        <v>104</v>
      </c>
      <c r="D74" s="5">
        <v>-2006949808</v>
      </c>
      <c r="E74" s="5">
        <v>-3316666516</v>
      </c>
      <c r="F74" s="5">
        <v>-2193965983</v>
      </c>
      <c r="G74" s="5">
        <v>-2820340720</v>
      </c>
      <c r="I74" s="5">
        <v>-11278508666</v>
      </c>
      <c r="J74" s="5">
        <v>-6866927905</v>
      </c>
      <c r="K74" s="5">
        <v>-10721225034</v>
      </c>
      <c r="L74" s="5">
        <v>-7449215940</v>
      </c>
      <c r="M74" s="5">
        <v>-11793322368</v>
      </c>
      <c r="N74" s="5">
        <v>-29182716085</v>
      </c>
      <c r="O74" s="5">
        <v>-14371471839</v>
      </c>
      <c r="P74" s="5">
        <v>-19808130384</v>
      </c>
      <c r="Q74" s="5">
        <v>-33323345846</v>
      </c>
      <c r="R74" s="5">
        <v>-53538713451</v>
      </c>
      <c r="S74" s="5">
        <v>-80476401237</v>
      </c>
      <c r="T74" s="5">
        <v>-38864136135</v>
      </c>
    </row>
    <row r="75" spans="3:20" ht="15.5" x14ac:dyDescent="0.35">
      <c r="C75" t="s">
        <v>105</v>
      </c>
      <c r="D75" s="5">
        <v>-2006949808</v>
      </c>
      <c r="E75" s="5">
        <v>-4677173711</v>
      </c>
      <c r="F75" s="5">
        <v>-2193965984</v>
      </c>
      <c r="G75" s="5">
        <v>-2820340719</v>
      </c>
      <c r="I75" s="5">
        <v>-12639015862</v>
      </c>
      <c r="J75" s="5">
        <v>-7012406196</v>
      </c>
      <c r="K75" s="5">
        <v>-10660346667</v>
      </c>
      <c r="L75" s="5">
        <v>-7419741814</v>
      </c>
      <c r="M75" s="5">
        <v>-12133423253</v>
      </c>
      <c r="N75" s="5">
        <v>-29021708131</v>
      </c>
      <c r="O75" s="5">
        <v>-14268410688</v>
      </c>
      <c r="P75" s="5">
        <v>-20166643732</v>
      </c>
      <c r="Q75" s="5">
        <v>-33311151481</v>
      </c>
      <c r="R75" s="5">
        <v>-53321337904</v>
      </c>
      <c r="S75" s="5">
        <v>-80459132070</v>
      </c>
      <c r="T75" s="5">
        <v>-39655731838</v>
      </c>
    </row>
    <row r="76" spans="3:20" ht="15.5" x14ac:dyDescent="0.35">
      <c r="C76" t="s">
        <v>7</v>
      </c>
      <c r="D76" s="5">
        <v>-2007149400</v>
      </c>
      <c r="E76" s="5">
        <v>-3321544563</v>
      </c>
      <c r="F76" s="5">
        <v>-2194154614</v>
      </c>
      <c r="G76" s="5">
        <v>-2820628039</v>
      </c>
      <c r="I76" s="5">
        <v>-11284014625</v>
      </c>
      <c r="J76" s="5">
        <v>-6867844332</v>
      </c>
      <c r="K76" s="5">
        <v>-10721464240</v>
      </c>
      <c r="L76" s="5">
        <v>-7450017898</v>
      </c>
      <c r="M76" s="5">
        <v>-11793573106</v>
      </c>
      <c r="N76" s="5">
        <v>-29181790559</v>
      </c>
      <c r="O76" s="5">
        <v>-14372210726</v>
      </c>
      <c r="P76" s="5">
        <v>-19808758115</v>
      </c>
      <c r="Q76" s="5">
        <v>-33321475156</v>
      </c>
      <c r="R76" s="5">
        <v>-53534595373</v>
      </c>
      <c r="S76" s="5">
        <v>-80467577229</v>
      </c>
      <c r="T76" s="5">
        <v>-38856808310</v>
      </c>
    </row>
    <row r="77" spans="3:20" ht="15.5" x14ac:dyDescent="0.35">
      <c r="C77" t="s">
        <v>107</v>
      </c>
      <c r="D77" s="5">
        <v>-2006949808</v>
      </c>
      <c r="E77" s="5">
        <v>-4677173711</v>
      </c>
      <c r="F77" s="5">
        <v>-2193965984</v>
      </c>
      <c r="G77" s="5">
        <v>-2820340719</v>
      </c>
      <c r="I77" s="5">
        <v>-12639015862</v>
      </c>
      <c r="J77" s="5">
        <v>-7012406196</v>
      </c>
      <c r="K77" s="5">
        <v>-10660346667</v>
      </c>
      <c r="L77" s="5">
        <v>-7419741814</v>
      </c>
      <c r="M77" s="5">
        <v>-12133423253</v>
      </c>
      <c r="N77" s="5">
        <v>-29021708131</v>
      </c>
      <c r="O77" s="5">
        <v>-14268410688</v>
      </c>
      <c r="P77" s="5">
        <v>-20166643732</v>
      </c>
      <c r="Q77" s="5">
        <v>-33311151481</v>
      </c>
      <c r="R77" s="5">
        <v>-53321337904</v>
      </c>
      <c r="S77" s="5">
        <v>-80459132070</v>
      </c>
      <c r="T77" s="5">
        <v>-39655731838</v>
      </c>
    </row>
    <row r="78" spans="3:20" ht="15.5" x14ac:dyDescent="0.35">
      <c r="C78" t="s">
        <v>108</v>
      </c>
      <c r="D78" s="5">
        <v>-2006949808</v>
      </c>
      <c r="E78" s="5">
        <v>-3316666517</v>
      </c>
      <c r="F78" s="5">
        <v>-2193965984</v>
      </c>
      <c r="G78" s="5">
        <v>-2820340719</v>
      </c>
      <c r="I78" s="5">
        <v>-11278508668</v>
      </c>
      <c r="J78" s="5">
        <v>-6866927904</v>
      </c>
      <c r="K78" s="5">
        <v>-10721225034</v>
      </c>
      <c r="L78" s="5">
        <v>-7449215938</v>
      </c>
      <c r="M78" s="5">
        <v>-11793322367</v>
      </c>
      <c r="N78" s="5">
        <v>-29182716085</v>
      </c>
      <c r="O78" s="5">
        <v>-14371471838</v>
      </c>
      <c r="P78" s="5">
        <v>-19808130384</v>
      </c>
      <c r="Q78" s="5">
        <v>-33323345846</v>
      </c>
      <c r="R78" s="5">
        <v>-53538713451</v>
      </c>
      <c r="S78" s="5">
        <v>-80476401237</v>
      </c>
      <c r="T78" s="5">
        <v>-38864136135</v>
      </c>
    </row>
    <row r="79" spans="3:20" ht="15.5" x14ac:dyDescent="0.35">
      <c r="C79" t="s">
        <v>109</v>
      </c>
      <c r="D79" s="5">
        <v>-2006949808</v>
      </c>
      <c r="E79" s="5">
        <v>-3316666517</v>
      </c>
      <c r="F79" s="5">
        <v>-2193965984</v>
      </c>
      <c r="G79" s="5">
        <v>-2820340719</v>
      </c>
      <c r="I79" s="5">
        <v>-11278508668</v>
      </c>
      <c r="J79" s="5">
        <v>-6866927904</v>
      </c>
      <c r="K79" s="5">
        <v>-10721225034</v>
      </c>
      <c r="L79" s="5">
        <v>-7449215938</v>
      </c>
      <c r="M79" s="5">
        <v>-11793322367</v>
      </c>
      <c r="N79" s="5">
        <v>-29182716085</v>
      </c>
      <c r="O79" s="5">
        <v>-14371471838</v>
      </c>
      <c r="P79" s="5">
        <v>-19808130384</v>
      </c>
      <c r="Q79" s="5">
        <v>-33323345846</v>
      </c>
      <c r="R79" s="5">
        <v>-53538713451</v>
      </c>
      <c r="S79" s="5">
        <v>-80476401237</v>
      </c>
      <c r="T79" s="5">
        <v>-38864136135</v>
      </c>
    </row>
    <row r="81" spans="2:20" ht="15.5" x14ac:dyDescent="0.35">
      <c r="B81" t="s">
        <v>110</v>
      </c>
      <c r="C81" t="s">
        <v>111</v>
      </c>
    </row>
    <row r="82" spans="2:20" ht="15.5" x14ac:dyDescent="0.35">
      <c r="C82" t="s">
        <v>112</v>
      </c>
    </row>
    <row r="83" spans="2:20" ht="15.5" x14ac:dyDescent="0.35">
      <c r="C83" t="s">
        <v>19</v>
      </c>
      <c r="D83" s="5">
        <v>22216332514</v>
      </c>
      <c r="E83" s="5">
        <v>23296784349</v>
      </c>
      <c r="F83" s="5">
        <v>5756299235</v>
      </c>
      <c r="G83" s="5">
        <v>3907753676</v>
      </c>
      <c r="I83" s="5">
        <v>23296784349</v>
      </c>
      <c r="J83" s="5">
        <v>6895685695</v>
      </c>
      <c r="K83" s="5">
        <v>6797381143</v>
      </c>
      <c r="L83" s="5">
        <v>11449266398</v>
      </c>
      <c r="M83" s="5">
        <v>7750884272</v>
      </c>
      <c r="N83" s="5">
        <v>9279101395</v>
      </c>
      <c r="O83" s="5">
        <v>17336561767</v>
      </c>
      <c r="P83" s="5">
        <v>11919063364</v>
      </c>
      <c r="Q83" s="5">
        <v>9551012174</v>
      </c>
      <c r="R83" s="5">
        <v>8041847327</v>
      </c>
      <c r="S83" s="5">
        <v>10641176300</v>
      </c>
      <c r="T83" s="5">
        <v>10965368896</v>
      </c>
    </row>
    <row r="84" spans="2:20" ht="15.5" x14ac:dyDescent="0.35">
      <c r="C84" t="s">
        <v>114</v>
      </c>
      <c r="D84" s="5">
        <v>1560396458</v>
      </c>
      <c r="E84" s="5">
        <v>1843489255</v>
      </c>
      <c r="F84" s="5">
        <v>1049338174</v>
      </c>
      <c r="G84" s="5">
        <v>1443846305</v>
      </c>
      <c r="I84" s="5">
        <v>1843489255</v>
      </c>
      <c r="J84" s="5">
        <v>2038133024</v>
      </c>
      <c r="K84" s="5">
        <v>1785547315</v>
      </c>
      <c r="L84" s="5">
        <v>1368594472</v>
      </c>
      <c r="M84" s="5">
        <v>1520897319</v>
      </c>
      <c r="N84" s="5">
        <v>1527172660</v>
      </c>
      <c r="O84" s="5">
        <v>4975607683</v>
      </c>
      <c r="P84" s="5">
        <v>6459326729</v>
      </c>
      <c r="Q84" s="5">
        <v>6255561476</v>
      </c>
      <c r="R84" s="5">
        <v>5400968324</v>
      </c>
      <c r="S84" s="5">
        <v>10166768683</v>
      </c>
      <c r="T84" s="5">
        <v>13158564627</v>
      </c>
    </row>
    <row r="85" spans="2:20" ht="15.5" x14ac:dyDescent="0.35">
      <c r="C85" t="s">
        <v>116</v>
      </c>
      <c r="Q85" s="5">
        <v>16326770123</v>
      </c>
      <c r="R85" s="5">
        <v>24046300000</v>
      </c>
    </row>
    <row r="86" spans="2:20" ht="15.5" x14ac:dyDescent="0.35">
      <c r="C86" t="s">
        <v>115</v>
      </c>
    </row>
    <row r="87" spans="2:20" ht="15.5" x14ac:dyDescent="0.35">
      <c r="C87" t="s">
        <v>117</v>
      </c>
      <c r="D87" s="5">
        <v>1560396458</v>
      </c>
      <c r="E87" s="5">
        <v>1843489255</v>
      </c>
      <c r="F87" s="5">
        <v>1049338174</v>
      </c>
      <c r="G87" s="5">
        <v>1443846305</v>
      </c>
      <c r="I87" s="5">
        <v>1843489255</v>
      </c>
      <c r="J87" s="5">
        <v>2038133024</v>
      </c>
      <c r="K87" s="5">
        <v>1785547315</v>
      </c>
      <c r="L87" s="5">
        <v>1368594472</v>
      </c>
      <c r="M87" s="5">
        <v>1520897319</v>
      </c>
      <c r="N87" s="5">
        <v>1527172660</v>
      </c>
      <c r="O87" s="5">
        <v>4975607683</v>
      </c>
      <c r="P87" s="5">
        <v>6459326729</v>
      </c>
      <c r="Q87" s="5">
        <v>6255561476</v>
      </c>
      <c r="R87" s="5">
        <v>5400968324</v>
      </c>
      <c r="S87" s="5">
        <v>10166768683</v>
      </c>
      <c r="T87" s="5">
        <v>13158564627</v>
      </c>
    </row>
    <row r="88" spans="2:20" ht="15.5" x14ac:dyDescent="0.35">
      <c r="C88" t="s">
        <v>118</v>
      </c>
      <c r="D88" s="5">
        <v>1228559095</v>
      </c>
      <c r="E88" s="5">
        <v>6628559095</v>
      </c>
      <c r="F88" s="5">
        <v>34290929095</v>
      </c>
      <c r="G88" s="5">
        <v>34290929095</v>
      </c>
      <c r="I88" s="5">
        <v>6628559095</v>
      </c>
      <c r="J88" s="5">
        <v>34290929095</v>
      </c>
      <c r="K88" s="5">
        <v>34595929093</v>
      </c>
      <c r="L88" s="5">
        <v>34595929093</v>
      </c>
      <c r="M88" s="5">
        <v>44333067537</v>
      </c>
      <c r="N88" s="5">
        <v>44333067537</v>
      </c>
      <c r="O88" s="5">
        <v>4321517538</v>
      </c>
      <c r="P88" s="5">
        <v>4321517538</v>
      </c>
      <c r="Q88" s="5">
        <v>3283365373</v>
      </c>
      <c r="R88" s="5">
        <v>3303675636</v>
      </c>
      <c r="S88" s="5">
        <v>3303675636</v>
      </c>
      <c r="T88" s="5">
        <v>3310365528</v>
      </c>
    </row>
    <row r="89" spans="2:20" ht="15.5" x14ac:dyDescent="0.35">
      <c r="C89" t="s">
        <v>120</v>
      </c>
      <c r="D89" s="5">
        <v>98303726</v>
      </c>
      <c r="E89" s="5">
        <v>75932582</v>
      </c>
      <c r="F89" s="5">
        <v>120603963</v>
      </c>
      <c r="G89" s="5">
        <v>106674600</v>
      </c>
      <c r="I89" s="5">
        <v>75932582</v>
      </c>
      <c r="J89" s="5">
        <v>139972671</v>
      </c>
      <c r="K89" s="5">
        <v>123356442</v>
      </c>
      <c r="L89" s="5">
        <v>279299584</v>
      </c>
      <c r="M89" s="5">
        <v>308121865</v>
      </c>
      <c r="N89" s="5">
        <v>251568089</v>
      </c>
      <c r="O89" s="5">
        <v>245625674</v>
      </c>
      <c r="P89" s="5">
        <v>241342900</v>
      </c>
      <c r="Q89" s="5">
        <v>432794903</v>
      </c>
      <c r="R89" s="5">
        <v>409505517</v>
      </c>
      <c r="S89" s="5">
        <v>514365146</v>
      </c>
      <c r="T89" s="5">
        <v>103373812</v>
      </c>
    </row>
    <row r="90" spans="2:20" ht="15.5" x14ac:dyDescent="0.35">
      <c r="C90" t="s">
        <v>98</v>
      </c>
      <c r="D90" s="5">
        <v>2753973167</v>
      </c>
      <c r="E90" s="5">
        <v>2753973167</v>
      </c>
      <c r="F90" s="5">
        <v>1393404196</v>
      </c>
      <c r="G90" s="5">
        <v>1393404196</v>
      </c>
      <c r="I90" s="5">
        <v>2753973167</v>
      </c>
      <c r="J90" s="5">
        <v>1383404196</v>
      </c>
      <c r="K90" s="5">
        <v>1237915469</v>
      </c>
      <c r="L90" s="5">
        <v>1308797283</v>
      </c>
      <c r="M90" s="5">
        <v>989173849</v>
      </c>
      <c r="N90" s="5">
        <v>649051480</v>
      </c>
      <c r="O90" s="5">
        <v>810074094</v>
      </c>
      <c r="P90" s="5">
        <v>913126079</v>
      </c>
      <c r="Q90" s="5">
        <v>554595183</v>
      </c>
      <c r="R90" s="5">
        <v>145554449278</v>
      </c>
      <c r="S90" s="5">
        <v>774168685</v>
      </c>
      <c r="T90" s="5">
        <v>791436519</v>
      </c>
    </row>
    <row r="91" spans="2:20" ht="15.5" x14ac:dyDescent="0.35">
      <c r="C91" t="s">
        <v>121</v>
      </c>
      <c r="D91" s="5">
        <v>27441546705</v>
      </c>
      <c r="E91" s="5">
        <v>28891159627</v>
      </c>
      <c r="F91" s="5">
        <v>10543099717</v>
      </c>
      <c r="G91" s="5">
        <v>8116582647</v>
      </c>
      <c r="I91" s="5">
        <v>28891159627</v>
      </c>
      <c r="J91" s="5">
        <v>13151560235</v>
      </c>
      <c r="K91" s="5">
        <v>11809357623</v>
      </c>
      <c r="L91" s="5">
        <v>16057389902</v>
      </c>
      <c r="M91" s="5">
        <v>13622237221</v>
      </c>
      <c r="N91" s="5">
        <v>14671108683</v>
      </c>
      <c r="O91" s="5">
        <v>71444746083</v>
      </c>
      <c r="P91" s="5">
        <v>65478027159</v>
      </c>
      <c r="Q91" s="5">
        <v>61849941033</v>
      </c>
      <c r="R91" s="5">
        <v>174589332200</v>
      </c>
      <c r="S91" s="5">
        <v>43203749460</v>
      </c>
      <c r="T91" s="5">
        <v>53207433441</v>
      </c>
    </row>
    <row r="92" spans="2:20" ht="15.5" x14ac:dyDescent="0.35">
      <c r="C92" t="s">
        <v>122</v>
      </c>
    </row>
    <row r="93" spans="2:20" ht="15.5" x14ac:dyDescent="0.35">
      <c r="C93" t="s">
        <v>119</v>
      </c>
      <c r="D93" s="5">
        <v>1228559095</v>
      </c>
      <c r="E93" s="5">
        <v>6628559095</v>
      </c>
      <c r="F93" s="5">
        <v>34290929095</v>
      </c>
      <c r="G93" s="5">
        <v>34290929095</v>
      </c>
      <c r="I93" s="5">
        <v>6628559095</v>
      </c>
      <c r="J93" s="5">
        <v>34290929095</v>
      </c>
      <c r="K93" s="5">
        <v>34595929093</v>
      </c>
      <c r="L93" s="5">
        <v>34595929093</v>
      </c>
      <c r="M93" s="5">
        <v>44333067537</v>
      </c>
      <c r="N93" s="5">
        <v>44333067537</v>
      </c>
      <c r="O93" s="5">
        <v>4321517538</v>
      </c>
      <c r="P93" s="5">
        <v>4321517538</v>
      </c>
      <c r="Q93" s="5">
        <v>3283365373</v>
      </c>
      <c r="R93" s="5">
        <v>3303675636</v>
      </c>
      <c r="S93" s="5">
        <v>3303675636</v>
      </c>
      <c r="T93" s="5">
        <v>3310365528</v>
      </c>
    </row>
    <row r="94" spans="2:20" ht="15.5" x14ac:dyDescent="0.35">
      <c r="C94" t="s">
        <v>123</v>
      </c>
    </row>
    <row r="95" spans="2:20" ht="15.5" x14ac:dyDescent="0.35">
      <c r="C95" t="s">
        <v>124</v>
      </c>
      <c r="D95" s="5">
        <v>336455405738</v>
      </c>
      <c r="E95" s="5">
        <v>338636709603</v>
      </c>
      <c r="F95" s="5">
        <v>338461946736</v>
      </c>
      <c r="G95" s="5">
        <v>340578124288</v>
      </c>
      <c r="I95" s="5">
        <v>338636709603</v>
      </c>
      <c r="J95" s="5">
        <v>344473482237</v>
      </c>
      <c r="K95" s="5">
        <v>352380885569</v>
      </c>
      <c r="L95" s="5">
        <v>359133963420</v>
      </c>
      <c r="M95" s="5">
        <v>364813853681</v>
      </c>
      <c r="N95" s="5">
        <v>375894026701</v>
      </c>
      <c r="O95" s="5">
        <v>381229582093</v>
      </c>
      <c r="P95" s="5">
        <v>392650226505</v>
      </c>
      <c r="Q95" s="5">
        <v>413810301482</v>
      </c>
      <c r="R95" s="5">
        <v>443406714367</v>
      </c>
      <c r="S95" s="5">
        <v>460767418457</v>
      </c>
      <c r="T95" s="5">
        <v>497196599121</v>
      </c>
    </row>
    <row r="96" spans="2:20" ht="15.5" x14ac:dyDescent="0.35">
      <c r="C96" t="s">
        <v>125</v>
      </c>
      <c r="D96" s="5">
        <v>547494391</v>
      </c>
      <c r="E96" s="5">
        <v>523836692</v>
      </c>
      <c r="F96" s="5">
        <v>1292929642</v>
      </c>
      <c r="G96" s="5">
        <v>1244240993</v>
      </c>
      <c r="I96" s="5">
        <v>523836692</v>
      </c>
      <c r="J96" s="5">
        <v>1146863695</v>
      </c>
      <c r="K96" s="5">
        <v>1054548843</v>
      </c>
      <c r="L96" s="5">
        <v>910841750</v>
      </c>
      <c r="M96" s="5">
        <v>1577697784</v>
      </c>
      <c r="N96" s="5">
        <v>1505601552</v>
      </c>
      <c r="O96" s="5">
        <v>2218640591</v>
      </c>
      <c r="P96" s="5">
        <v>2352730031</v>
      </c>
      <c r="Q96" s="5">
        <v>1562951777</v>
      </c>
      <c r="R96" s="5">
        <v>1321622359</v>
      </c>
      <c r="S96" s="5">
        <v>1182665110</v>
      </c>
      <c r="T96" s="5">
        <v>1031934354</v>
      </c>
    </row>
    <row r="97" spans="3:20" ht="15.5" x14ac:dyDescent="0.35">
      <c r="C97" t="s">
        <v>127</v>
      </c>
      <c r="D97" s="5">
        <v>338251444248</v>
      </c>
      <c r="E97" s="5">
        <v>345813774476</v>
      </c>
      <c r="F97" s="5">
        <v>374075158621</v>
      </c>
      <c r="G97" s="5">
        <v>376147331590</v>
      </c>
      <c r="I97" s="5">
        <v>345813774476</v>
      </c>
      <c r="J97" s="5">
        <v>379954680370</v>
      </c>
      <c r="K97" s="5">
        <v>388093505096</v>
      </c>
      <c r="L97" s="5">
        <v>394646910971</v>
      </c>
      <c r="M97" s="5">
        <v>410740844205</v>
      </c>
      <c r="N97" s="5">
        <v>421759435685</v>
      </c>
      <c r="O97" s="5">
        <v>393095399940</v>
      </c>
      <c r="P97" s="5">
        <v>404611093544</v>
      </c>
      <c r="Q97" s="5">
        <v>424133098057</v>
      </c>
      <c r="R97" s="5">
        <v>453607596818</v>
      </c>
      <c r="S97" s="5">
        <v>470718518975</v>
      </c>
      <c r="T97" s="5">
        <v>501918712096</v>
      </c>
    </row>
    <row r="98" spans="3:20" ht="15.5" x14ac:dyDescent="0.35">
      <c r="C98" t="s">
        <v>128</v>
      </c>
      <c r="D98" s="5">
        <v>365692990953</v>
      </c>
      <c r="E98" s="5">
        <v>374704934103</v>
      </c>
      <c r="F98" s="5">
        <v>384618258338</v>
      </c>
      <c r="G98" s="5">
        <v>384263914237</v>
      </c>
      <c r="I98" s="5">
        <v>374704934103</v>
      </c>
      <c r="J98" s="5">
        <v>393106240605</v>
      </c>
      <c r="K98" s="5">
        <v>399902862719</v>
      </c>
      <c r="L98" s="5">
        <v>410704300873</v>
      </c>
      <c r="M98" s="5">
        <v>424363081426</v>
      </c>
      <c r="N98" s="5">
        <v>436430544368</v>
      </c>
      <c r="O98" s="5">
        <v>464540146023</v>
      </c>
      <c r="P98" s="5">
        <v>470089120703</v>
      </c>
      <c r="Q98" s="5">
        <v>485983039090</v>
      </c>
      <c r="R98" s="5">
        <v>628196929018</v>
      </c>
      <c r="S98" s="5">
        <v>513922268435</v>
      </c>
      <c r="T98" s="5">
        <v>555126145537</v>
      </c>
    </row>
    <row r="99" spans="3:20" ht="15.5" x14ac:dyDescent="0.35">
      <c r="C99" t="s">
        <v>129</v>
      </c>
    </row>
    <row r="100" spans="3:20" ht="15.5" x14ac:dyDescent="0.35">
      <c r="C100" t="s">
        <v>130</v>
      </c>
    </row>
    <row r="101" spans="3:20" ht="15.5" x14ac:dyDescent="0.35">
      <c r="C101" t="s">
        <v>131</v>
      </c>
      <c r="D101" s="5">
        <v>22060913725</v>
      </c>
      <c r="E101" s="5">
        <v>28218661295</v>
      </c>
      <c r="F101" s="5">
        <v>33284344024</v>
      </c>
      <c r="G101" s="5">
        <v>29928776618</v>
      </c>
      <c r="I101" s="5">
        <v>28218661295</v>
      </c>
      <c r="J101" s="5">
        <v>31388712178</v>
      </c>
      <c r="K101" s="5">
        <v>30076823149</v>
      </c>
      <c r="L101" s="5">
        <v>29866799488</v>
      </c>
      <c r="M101" s="5">
        <v>32550994543</v>
      </c>
      <c r="N101" s="5">
        <v>33566144841</v>
      </c>
      <c r="O101" s="5">
        <v>36946911975</v>
      </c>
      <c r="P101" s="5">
        <v>50807440321</v>
      </c>
      <c r="Q101" s="5">
        <v>30881185647</v>
      </c>
      <c r="R101" s="5">
        <v>338857421951</v>
      </c>
      <c r="S101" s="5">
        <v>207665861901</v>
      </c>
      <c r="T101" s="5">
        <v>141146975926</v>
      </c>
    </row>
    <row r="102" spans="3:20" ht="15.5" x14ac:dyDescent="0.35">
      <c r="C102" t="s">
        <v>133</v>
      </c>
    </row>
    <row r="103" spans="3:20" ht="15.5" x14ac:dyDescent="0.35">
      <c r="C103" t="s">
        <v>335</v>
      </c>
      <c r="D103" s="5">
        <v>2200008</v>
      </c>
      <c r="E103" s="5">
        <v>200054882</v>
      </c>
      <c r="F103" s="5">
        <v>205777643</v>
      </c>
      <c r="G103" s="5">
        <v>230748665</v>
      </c>
      <c r="I103" s="5">
        <v>200054882</v>
      </c>
      <c r="J103" s="5">
        <v>246986177</v>
      </c>
      <c r="K103" s="5">
        <v>587514113</v>
      </c>
      <c r="L103" s="5">
        <v>834860633</v>
      </c>
      <c r="M103" s="5">
        <v>380846330</v>
      </c>
      <c r="N103" s="5">
        <v>713020155</v>
      </c>
      <c r="O103" s="5">
        <v>498492144</v>
      </c>
      <c r="P103" s="5">
        <v>828766884</v>
      </c>
      <c r="Q103" s="5">
        <v>1482004171</v>
      </c>
      <c r="R103" s="5">
        <v>2519512463</v>
      </c>
      <c r="S103" s="5">
        <v>17621991486</v>
      </c>
      <c r="T103" s="5">
        <v>5018556332</v>
      </c>
    </row>
    <row r="104" spans="3:20" ht="15.5" x14ac:dyDescent="0.35">
      <c r="C104" t="s">
        <v>134</v>
      </c>
    </row>
    <row r="105" spans="3:20" ht="15.5" x14ac:dyDescent="0.35">
      <c r="C105" t="s">
        <v>337</v>
      </c>
      <c r="Q105" s="5">
        <v>16326770123</v>
      </c>
      <c r="R105" s="5">
        <v>24046300000</v>
      </c>
    </row>
    <row r="106" spans="3:20" ht="15.5" x14ac:dyDescent="0.35">
      <c r="C106" t="s">
        <v>135</v>
      </c>
      <c r="D106" s="5">
        <v>964756565</v>
      </c>
      <c r="E106" s="5">
        <v>1671008821</v>
      </c>
      <c r="F106" s="5">
        <v>2205985581</v>
      </c>
      <c r="G106" s="5">
        <v>2306255287</v>
      </c>
      <c r="I106" s="5">
        <v>1671008821</v>
      </c>
      <c r="J106" s="5">
        <v>745541386</v>
      </c>
      <c r="K106" s="5">
        <v>777921098</v>
      </c>
      <c r="L106" s="5">
        <v>1492701938</v>
      </c>
      <c r="M106" s="5">
        <v>869639370</v>
      </c>
      <c r="N106" s="5">
        <v>1049718001</v>
      </c>
      <c r="O106" s="5">
        <v>1019589273</v>
      </c>
      <c r="P106" s="5">
        <v>1448595076</v>
      </c>
      <c r="Q106" s="5">
        <v>1741335378</v>
      </c>
      <c r="R106" s="5">
        <v>5567478032</v>
      </c>
      <c r="S106" s="5">
        <v>1081521347</v>
      </c>
      <c r="T106" s="5">
        <v>3958251921</v>
      </c>
    </row>
    <row r="107" spans="3:20" ht="15.5" x14ac:dyDescent="0.35">
      <c r="C107" t="s">
        <v>136</v>
      </c>
      <c r="D107" s="5">
        <v>15028497432</v>
      </c>
      <c r="E107" s="5">
        <v>18110448500</v>
      </c>
      <c r="F107" s="5">
        <v>17005152599</v>
      </c>
      <c r="G107" s="5">
        <v>16809471311</v>
      </c>
      <c r="I107" s="5">
        <v>18110448500</v>
      </c>
      <c r="J107" s="5">
        <v>18010177824</v>
      </c>
      <c r="K107" s="5">
        <v>18520676932</v>
      </c>
      <c r="L107" s="5">
        <v>19940863170</v>
      </c>
      <c r="M107" s="5">
        <v>23834435077</v>
      </c>
      <c r="N107" s="5">
        <v>23606151519</v>
      </c>
      <c r="O107" s="5">
        <v>26123693940</v>
      </c>
      <c r="P107" s="5">
        <v>27340153670</v>
      </c>
      <c r="Q107" s="5">
        <v>23977215654</v>
      </c>
      <c r="R107" s="5">
        <v>27962966342</v>
      </c>
      <c r="S107" s="5">
        <v>42028617110</v>
      </c>
      <c r="T107" s="5">
        <v>51999820490</v>
      </c>
    </row>
    <row r="108" spans="3:20" ht="15.5" x14ac:dyDescent="0.35">
      <c r="C108" t="s">
        <v>148</v>
      </c>
    </row>
    <row r="109" spans="3:20" ht="15.5" x14ac:dyDescent="0.35">
      <c r="C109" t="s">
        <v>422</v>
      </c>
      <c r="F109" s="5">
        <v>722463691</v>
      </c>
      <c r="G109" s="5">
        <v>1806159346</v>
      </c>
      <c r="J109" s="5">
        <v>3973550656</v>
      </c>
      <c r="K109" s="5">
        <v>8308333276</v>
      </c>
      <c r="L109" s="5">
        <v>12643115896</v>
      </c>
      <c r="M109" s="5">
        <v>16616666631</v>
      </c>
      <c r="N109" s="5">
        <v>16977898516</v>
      </c>
      <c r="O109" s="5">
        <v>19145289826</v>
      </c>
      <c r="S109" s="5">
        <v>149411977687</v>
      </c>
      <c r="T109" s="5">
        <v>174964220335</v>
      </c>
    </row>
    <row r="110" spans="3:20" ht="15.5" x14ac:dyDescent="0.35">
      <c r="C110" t="s">
        <v>2021</v>
      </c>
    </row>
    <row r="111" spans="3:20" ht="15.5" x14ac:dyDescent="0.35">
      <c r="C111" t="s">
        <v>149</v>
      </c>
      <c r="F111" s="5">
        <v>722463691</v>
      </c>
      <c r="G111" s="5">
        <v>1806159346</v>
      </c>
      <c r="J111" s="5">
        <v>3973550656</v>
      </c>
      <c r="K111" s="5">
        <v>8308333276</v>
      </c>
      <c r="L111" s="5">
        <v>12643115896</v>
      </c>
      <c r="M111" s="5">
        <v>16616666631</v>
      </c>
      <c r="N111" s="5">
        <v>16977898516</v>
      </c>
      <c r="O111" s="5">
        <v>19145289826</v>
      </c>
      <c r="S111" s="5">
        <v>149411977687</v>
      </c>
      <c r="T111" s="5">
        <v>174964220335</v>
      </c>
    </row>
    <row r="112" spans="3:20" ht="15.5" x14ac:dyDescent="0.35">
      <c r="C112" t="s">
        <v>449</v>
      </c>
      <c r="F112" s="5">
        <v>1200000000</v>
      </c>
    </row>
    <row r="113" spans="3:20" ht="15.5" x14ac:dyDescent="0.35">
      <c r="C113" t="s">
        <v>144</v>
      </c>
      <c r="D113" s="5">
        <v>23651965321</v>
      </c>
      <c r="E113" s="5">
        <v>24499211095</v>
      </c>
      <c r="F113" s="5">
        <v>26012619538</v>
      </c>
      <c r="G113" s="5">
        <v>26819876859</v>
      </c>
      <c r="I113" s="5">
        <v>24499211095</v>
      </c>
      <c r="J113" s="5">
        <v>28434391501</v>
      </c>
      <c r="K113" s="5">
        <v>29675974739</v>
      </c>
      <c r="L113" s="5">
        <v>29966211519</v>
      </c>
      <c r="M113" s="5">
        <v>34444448836</v>
      </c>
      <c r="N113" s="5">
        <v>33703439111</v>
      </c>
      <c r="O113" s="5">
        <v>29249557547</v>
      </c>
      <c r="P113" s="5">
        <v>6566532043</v>
      </c>
      <c r="Q113" s="5">
        <v>22578574719</v>
      </c>
      <c r="R113" s="5">
        <v>29332786927</v>
      </c>
      <c r="S113" s="5">
        <v>153347297001</v>
      </c>
      <c r="T113" s="5">
        <v>178310857341</v>
      </c>
    </row>
    <row r="114" spans="3:20" ht="15.5" x14ac:dyDescent="0.35">
      <c r="C114" t="s">
        <v>145</v>
      </c>
      <c r="D114" s="5">
        <v>23651965321</v>
      </c>
      <c r="E114" s="5">
        <v>24499211095</v>
      </c>
      <c r="F114" s="5">
        <v>26012619538</v>
      </c>
      <c r="G114" s="5">
        <v>26819876859</v>
      </c>
      <c r="I114" s="5">
        <v>24499211095</v>
      </c>
      <c r="J114" s="5">
        <v>28434391501</v>
      </c>
      <c r="K114" s="5">
        <v>29675974739</v>
      </c>
      <c r="L114" s="5">
        <v>29966211519</v>
      </c>
      <c r="M114" s="5">
        <v>34444448836</v>
      </c>
      <c r="N114" s="5">
        <v>33703439111</v>
      </c>
      <c r="O114" s="5">
        <v>29249557547</v>
      </c>
      <c r="P114" s="5">
        <v>6566532043</v>
      </c>
      <c r="Q114" s="5">
        <v>22578574719</v>
      </c>
      <c r="R114" s="5">
        <v>29332786927</v>
      </c>
      <c r="S114" s="5">
        <v>153347297001</v>
      </c>
      <c r="T114" s="5">
        <v>178310857341</v>
      </c>
    </row>
    <row r="115" spans="3:20" ht="15.5" x14ac:dyDescent="0.35">
      <c r="C115" t="s">
        <v>448</v>
      </c>
    </row>
    <row r="116" spans="3:20" ht="15.5" x14ac:dyDescent="0.35">
      <c r="C116" t="s">
        <v>146</v>
      </c>
      <c r="D116" s="5">
        <v>20742277505</v>
      </c>
      <c r="E116" s="5">
        <v>20757907485</v>
      </c>
      <c r="F116" s="5">
        <v>17338992943</v>
      </c>
      <c r="G116" s="5">
        <v>17354541385</v>
      </c>
      <c r="I116" s="5">
        <v>20757907485</v>
      </c>
      <c r="J116" s="5">
        <v>17385638268</v>
      </c>
      <c r="K116" s="5">
        <v>14727816627</v>
      </c>
      <c r="L116" s="5">
        <v>11495121947</v>
      </c>
      <c r="M116" s="5">
        <v>8647380252</v>
      </c>
      <c r="N116" s="5">
        <v>7857615645</v>
      </c>
      <c r="O116" s="5">
        <v>2557532373</v>
      </c>
      <c r="P116" s="5">
        <v>149064713</v>
      </c>
    </row>
    <row r="117" spans="3:20" ht="15.5" x14ac:dyDescent="0.35">
      <c r="C117" t="s">
        <v>150</v>
      </c>
      <c r="D117" s="5">
        <v>45712879046</v>
      </c>
      <c r="E117" s="5">
        <v>52717872390</v>
      </c>
      <c r="F117" s="5">
        <v>59296963562</v>
      </c>
      <c r="G117" s="5">
        <v>56748653477</v>
      </c>
      <c r="I117" s="5">
        <v>52717872390</v>
      </c>
      <c r="J117" s="5">
        <v>59823103679</v>
      </c>
      <c r="K117" s="5">
        <v>59752797888</v>
      </c>
      <c r="L117" s="5">
        <v>59833011007</v>
      </c>
      <c r="M117" s="5">
        <v>66995443379</v>
      </c>
      <c r="N117" s="5">
        <v>67269583952</v>
      </c>
      <c r="O117" s="5">
        <v>66196469522</v>
      </c>
      <c r="P117" s="5">
        <v>57373972364</v>
      </c>
      <c r="Q117" s="5">
        <v>53459760366</v>
      </c>
      <c r="R117" s="5">
        <v>368190208878</v>
      </c>
      <c r="S117" s="5">
        <v>361013158902</v>
      </c>
      <c r="T117" s="5">
        <v>319457833267</v>
      </c>
    </row>
    <row r="118" spans="3:20" ht="15.5" x14ac:dyDescent="0.35">
      <c r="C118" t="s">
        <v>151</v>
      </c>
    </row>
    <row r="119" spans="3:20" ht="15.5" x14ac:dyDescent="0.35">
      <c r="C119" t="s">
        <v>152</v>
      </c>
      <c r="D119" s="5">
        <v>1035123163600</v>
      </c>
      <c r="E119" s="5">
        <v>1035123163600</v>
      </c>
      <c r="F119" s="5">
        <v>1035123163600</v>
      </c>
      <c r="G119" s="5">
        <v>1035123163600</v>
      </c>
      <c r="I119" s="5">
        <v>1035123163600</v>
      </c>
      <c r="J119" s="5">
        <v>1035123163600</v>
      </c>
      <c r="K119" s="5">
        <v>1035123163600</v>
      </c>
      <c r="L119" s="5">
        <v>1035123163600</v>
      </c>
      <c r="M119" s="5">
        <v>1035123163600</v>
      </c>
      <c r="N119" s="5">
        <v>1035123163600</v>
      </c>
      <c r="O119" s="5">
        <v>1035123163600</v>
      </c>
      <c r="P119" s="5">
        <v>1035123163600</v>
      </c>
      <c r="Q119" s="5">
        <v>1035123163600</v>
      </c>
      <c r="R119" s="5">
        <v>681380513500</v>
      </c>
      <c r="S119" s="5">
        <v>676546400000</v>
      </c>
      <c r="T119" s="5">
        <v>676520750000</v>
      </c>
    </row>
    <row r="120" spans="3:20" ht="15.5" x14ac:dyDescent="0.35">
      <c r="C120" t="s">
        <v>153</v>
      </c>
      <c r="D120" s="5">
        <v>-376251012633</v>
      </c>
      <c r="E120" s="5">
        <v>-376251012633</v>
      </c>
      <c r="F120" s="5">
        <v>-376251012633</v>
      </c>
      <c r="G120" s="5">
        <v>-376251012633</v>
      </c>
      <c r="I120" s="5">
        <v>-376251012633</v>
      </c>
      <c r="J120" s="5">
        <v>-376241012633</v>
      </c>
      <c r="K120" s="5">
        <v>-376241012633</v>
      </c>
      <c r="L120" s="5">
        <v>-376251012633</v>
      </c>
      <c r="M120" s="5">
        <v>-376251012633</v>
      </c>
      <c r="N120" s="5">
        <v>-376251012633</v>
      </c>
      <c r="O120" s="5">
        <v>-376251012633</v>
      </c>
      <c r="P120" s="5">
        <v>-376251012633</v>
      </c>
      <c r="Q120" s="5">
        <v>-376251012633</v>
      </c>
      <c r="R120" s="5">
        <v>-373335927523</v>
      </c>
      <c r="S120" s="5">
        <v>-381115753290</v>
      </c>
      <c r="T120" s="5">
        <v>-381115753290</v>
      </c>
    </row>
    <row r="121" spans="3:20" ht="15.5" x14ac:dyDescent="0.35">
      <c r="C121" t="s">
        <v>154</v>
      </c>
      <c r="D121" s="5">
        <v>-341629664222</v>
      </c>
      <c r="E121" s="5">
        <v>-339622514821</v>
      </c>
      <c r="F121" s="5">
        <v>-334922834743</v>
      </c>
      <c r="G121" s="5">
        <v>-332728680129</v>
      </c>
      <c r="I121" s="5">
        <v>-339622514821</v>
      </c>
      <c r="J121" s="5">
        <v>-326960364681</v>
      </c>
      <c r="K121" s="5">
        <v>-319947031623</v>
      </c>
      <c r="L121" s="5">
        <v>-309286449197</v>
      </c>
      <c r="M121" s="5">
        <v>-302469675618</v>
      </c>
      <c r="N121" s="5">
        <v>-290335980144</v>
      </c>
      <c r="O121" s="5">
        <v>-261315212198</v>
      </c>
      <c r="P121" s="5">
        <v>-247046053456</v>
      </c>
      <c r="Q121" s="5">
        <v>-226878764446</v>
      </c>
      <c r="R121" s="5">
        <v>-193569482825</v>
      </c>
      <c r="S121" s="5">
        <v>-143276991652</v>
      </c>
      <c r="T121" s="5">
        <v>-60518230755</v>
      </c>
    </row>
    <row r="122" spans="3:20" ht="15.5" x14ac:dyDescent="0.35">
      <c r="C122" t="s">
        <v>341</v>
      </c>
      <c r="O122" s="5">
        <v>-261315212198</v>
      </c>
    </row>
    <row r="123" spans="3:20" ht="15.5" x14ac:dyDescent="0.35">
      <c r="C123" t="s">
        <v>342</v>
      </c>
      <c r="D123" s="5">
        <v>-341629664222</v>
      </c>
      <c r="E123" s="5">
        <v>-339622514821</v>
      </c>
      <c r="F123" s="5">
        <v>-334922834743</v>
      </c>
      <c r="G123" s="5">
        <v>-332728680129</v>
      </c>
      <c r="I123" s="5">
        <v>-339622514821</v>
      </c>
      <c r="P123" s="5">
        <v>-247046053456</v>
      </c>
      <c r="Q123" s="5">
        <v>-226878764446</v>
      </c>
      <c r="R123" s="5">
        <v>-193569482825</v>
      </c>
      <c r="S123" s="5">
        <v>-143276991652</v>
      </c>
      <c r="T123" s="5">
        <v>-60518230755</v>
      </c>
    </row>
    <row r="124" spans="3:20" ht="15.5" x14ac:dyDescent="0.35">
      <c r="C124" t="s">
        <v>343</v>
      </c>
      <c r="D124" s="5">
        <v>-341629664222</v>
      </c>
      <c r="E124" s="5">
        <v>-339622514821</v>
      </c>
      <c r="F124" s="5">
        <v>-334922834743</v>
      </c>
      <c r="G124" s="5">
        <v>-332728680129</v>
      </c>
      <c r="I124" s="5">
        <v>-339622514821</v>
      </c>
      <c r="J124" s="5">
        <v>-326960364681</v>
      </c>
      <c r="K124" s="5">
        <v>-319947031623</v>
      </c>
      <c r="L124" s="5">
        <v>-309286449197</v>
      </c>
      <c r="M124" s="5">
        <v>-302469675618</v>
      </c>
      <c r="N124" s="5">
        <v>-290335980144</v>
      </c>
      <c r="O124" s="5">
        <v>-261315212198</v>
      </c>
      <c r="P124" s="5">
        <v>-247046053456</v>
      </c>
      <c r="Q124" s="5">
        <v>-226878764446</v>
      </c>
      <c r="R124" s="5">
        <v>-193569482825</v>
      </c>
      <c r="S124" s="5">
        <v>-143276991652</v>
      </c>
      <c r="T124" s="5">
        <v>-60518230755</v>
      </c>
    </row>
    <row r="125" spans="3:20" ht="15.5" x14ac:dyDescent="0.35">
      <c r="C125" t="s">
        <v>155</v>
      </c>
      <c r="D125" s="5">
        <v>-16348005</v>
      </c>
      <c r="E125" s="5">
        <v>-16547598</v>
      </c>
      <c r="F125" s="5">
        <v>-21425644</v>
      </c>
      <c r="G125" s="5">
        <v>-21614274</v>
      </c>
      <c r="I125" s="5">
        <v>-16547598</v>
      </c>
      <c r="J125" s="5">
        <v>-22053556</v>
      </c>
      <c r="K125" s="5">
        <v>-22969982</v>
      </c>
      <c r="L125" s="5">
        <v>-23209188</v>
      </c>
      <c r="M125" s="5">
        <v>-24011148</v>
      </c>
      <c r="N125" s="5">
        <v>-24261887</v>
      </c>
      <c r="O125" s="5">
        <v>-23336362</v>
      </c>
      <c r="P125" s="5">
        <v>-24075250</v>
      </c>
      <c r="Q125" s="5">
        <v>-24702980</v>
      </c>
      <c r="R125" s="5">
        <v>-22832290</v>
      </c>
      <c r="S125" s="5">
        <v>-18714212</v>
      </c>
      <c r="T125" s="5">
        <v>-9890205</v>
      </c>
    </row>
    <row r="126" spans="3:20" ht="15.5" x14ac:dyDescent="0.35">
      <c r="C126" t="s">
        <v>9</v>
      </c>
      <c r="D126" s="5">
        <v>319980111907</v>
      </c>
      <c r="E126" s="5">
        <v>321987061715</v>
      </c>
      <c r="F126" s="5">
        <v>325321294776</v>
      </c>
      <c r="G126" s="5">
        <v>327515260760</v>
      </c>
      <c r="I126" s="5">
        <v>321987061715</v>
      </c>
      <c r="J126" s="5">
        <v>333283136926</v>
      </c>
      <c r="K126" s="5">
        <v>340150064831</v>
      </c>
      <c r="L126" s="5">
        <v>350871289865</v>
      </c>
      <c r="M126" s="5">
        <v>357367638050</v>
      </c>
      <c r="N126" s="5">
        <v>369160960416</v>
      </c>
      <c r="O126" s="5">
        <v>398343676501</v>
      </c>
      <c r="P126" s="5">
        <v>412715148340</v>
      </c>
      <c r="Q126" s="5">
        <v>432523278724</v>
      </c>
      <c r="R126" s="5">
        <v>260006720140</v>
      </c>
      <c r="S126" s="5">
        <v>152909109531</v>
      </c>
      <c r="T126" s="5">
        <v>235668312269</v>
      </c>
    </row>
    <row r="127" spans="3:20" ht="15.5" x14ac:dyDescent="0.35">
      <c r="C127" t="s">
        <v>156</v>
      </c>
      <c r="D127" s="5">
        <v>365692990953</v>
      </c>
      <c r="E127" s="5">
        <v>374704934105</v>
      </c>
      <c r="F127" s="5">
        <v>384618258338</v>
      </c>
      <c r="G127" s="5">
        <v>384263914237</v>
      </c>
      <c r="I127" s="5">
        <v>374704934105</v>
      </c>
      <c r="J127" s="5">
        <v>393106240605</v>
      </c>
      <c r="K127" s="5">
        <v>399902862719</v>
      </c>
      <c r="L127" s="5">
        <v>410704300872</v>
      </c>
      <c r="M127" s="5">
        <v>424363081429</v>
      </c>
      <c r="N127" s="5">
        <v>436430544368</v>
      </c>
      <c r="O127" s="5">
        <v>464540146023</v>
      </c>
      <c r="P127" s="5">
        <v>470089120704</v>
      </c>
      <c r="Q127" s="5">
        <v>485983039090</v>
      </c>
      <c r="R127" s="5">
        <v>628196929018</v>
      </c>
      <c r="S127" s="5">
        <v>513922268433</v>
      </c>
      <c r="T127" s="5">
        <v>555126145536</v>
      </c>
    </row>
    <row r="128" spans="3:20" ht="15.5" x14ac:dyDescent="0.35">
      <c r="C128" t="s">
        <v>157</v>
      </c>
      <c r="D128" s="5">
        <v>10351231636</v>
      </c>
      <c r="E128" s="5">
        <v>10351231636</v>
      </c>
      <c r="F128" s="5">
        <v>10351231636</v>
      </c>
      <c r="G128" s="5">
        <v>10351231636</v>
      </c>
      <c r="I128" s="5">
        <v>10351231636</v>
      </c>
      <c r="J128" s="5">
        <v>10351231636</v>
      </c>
      <c r="K128" s="5">
        <v>10351231636</v>
      </c>
      <c r="L128" s="5">
        <v>10351231636</v>
      </c>
      <c r="M128" s="5">
        <v>10351231636</v>
      </c>
      <c r="N128" s="5">
        <v>10351231636</v>
      </c>
      <c r="O128" s="5">
        <v>10351231636</v>
      </c>
      <c r="P128" s="5">
        <v>10351231636</v>
      </c>
      <c r="Q128" s="5">
        <v>10351231636</v>
      </c>
      <c r="R128" s="5">
        <v>1362761027</v>
      </c>
      <c r="S128" s="5">
        <v>1353092800</v>
      </c>
      <c r="T128" s="5">
        <v>1353041500</v>
      </c>
    </row>
    <row r="130" spans="2:20" ht="15.5" x14ac:dyDescent="0.35">
      <c r="B130" t="s">
        <v>158</v>
      </c>
      <c r="C130" t="s">
        <v>159</v>
      </c>
      <c r="D130" s="5">
        <v>-5155020994</v>
      </c>
      <c r="E130" s="5">
        <v>-5222860051</v>
      </c>
      <c r="F130" s="5">
        <v>2011513485</v>
      </c>
      <c r="G130" s="5">
        <v>2695008921</v>
      </c>
      <c r="I130" s="5">
        <v>-1671931124</v>
      </c>
      <c r="J130" s="5">
        <v>4654272345</v>
      </c>
      <c r="K130" s="5">
        <v>2025555141</v>
      </c>
      <c r="L130" s="5">
        <v>11104103489</v>
      </c>
      <c r="M130" s="5">
        <v>576691678</v>
      </c>
      <c r="N130" s="5">
        <v>-3806215148</v>
      </c>
      <c r="O130" s="5">
        <v>1110329110</v>
      </c>
      <c r="P130" s="5">
        <v>3576558584</v>
      </c>
      <c r="Q130" s="5">
        <v>-6160794267</v>
      </c>
      <c r="R130" s="5">
        <v>-31824419643</v>
      </c>
      <c r="S130" s="5">
        <v>-50058909522</v>
      </c>
      <c r="T130" s="5">
        <v>-18974529003</v>
      </c>
    </row>
    <row r="131" spans="2:20" ht="15.5" x14ac:dyDescent="0.35">
      <c r="C131" t="s">
        <v>160</v>
      </c>
      <c r="D131" s="5">
        <v>10567962083</v>
      </c>
      <c r="E131" s="5">
        <v>9792630692</v>
      </c>
      <c r="F131" s="5">
        <v>15149736431</v>
      </c>
      <c r="G131" s="5">
        <v>13376814949</v>
      </c>
      <c r="I131" s="5">
        <v>50234471736</v>
      </c>
      <c r="J131" s="5">
        <v>55869885419</v>
      </c>
      <c r="K131" s="5">
        <v>56510934978</v>
      </c>
      <c r="L131" s="5">
        <v>59968196207</v>
      </c>
      <c r="M131" s="5">
        <v>47266846672</v>
      </c>
      <c r="N131" s="5">
        <v>44766188599</v>
      </c>
      <c r="O131" s="5">
        <v>70884810470</v>
      </c>
      <c r="P131" s="5">
        <v>74395272738</v>
      </c>
      <c r="Q131" s="5">
        <v>67515807553</v>
      </c>
      <c r="R131" s="5">
        <v>72929865965</v>
      </c>
      <c r="S131" s="5">
        <v>70441377907</v>
      </c>
      <c r="T131" s="5">
        <v>50323219036</v>
      </c>
    </row>
    <row r="132" spans="2:20" ht="15.5" x14ac:dyDescent="0.35">
      <c r="C132" t="s">
        <v>2022</v>
      </c>
    </row>
    <row r="133" spans="2:20" ht="15.5" x14ac:dyDescent="0.35">
      <c r="C133" t="s">
        <v>1061</v>
      </c>
      <c r="D133" s="5">
        <v>-10046558061</v>
      </c>
      <c r="E133" s="5">
        <v>-7645308267</v>
      </c>
      <c r="F133" s="5">
        <v>-7886434970</v>
      </c>
      <c r="G133" s="5">
        <v>-5245190332</v>
      </c>
      <c r="I133" s="5">
        <v>-28202150785</v>
      </c>
      <c r="J133" s="5">
        <v>-29545505630</v>
      </c>
      <c r="K133" s="5">
        <v>-33999223954</v>
      </c>
      <c r="L133" s="5">
        <v>-34279079415</v>
      </c>
      <c r="M133" s="5">
        <v>-27740938026</v>
      </c>
      <c r="N133" s="5">
        <v>-28330034002</v>
      </c>
      <c r="O133" s="5">
        <v>-44271786765</v>
      </c>
      <c r="P133" s="5">
        <v>-44491359557</v>
      </c>
      <c r="Q133" s="5">
        <v>-52863871969</v>
      </c>
      <c r="R133" s="5">
        <v>-55662487649</v>
      </c>
      <c r="S133" s="5">
        <v>-61063694683</v>
      </c>
      <c r="T133" s="5">
        <v>-26944370769</v>
      </c>
    </row>
    <row r="134" spans="2:20" ht="15.5" x14ac:dyDescent="0.35">
      <c r="C134" t="s">
        <v>162</v>
      </c>
      <c r="D134" s="5">
        <v>-5719386596</v>
      </c>
      <c r="E134" s="5">
        <v>-7110463968</v>
      </c>
      <c r="F134" s="5">
        <v>-5080973387</v>
      </c>
      <c r="G134" s="5">
        <v>-5203483073</v>
      </c>
      <c r="I134" s="5">
        <v>-22757354225</v>
      </c>
      <c r="J134" s="5">
        <v>-20144761388</v>
      </c>
      <c r="K134" s="5">
        <v>-18889846311</v>
      </c>
      <c r="L134" s="5">
        <v>-22417505215</v>
      </c>
      <c r="M134" s="5">
        <v>-16982891667</v>
      </c>
      <c r="N134" s="5">
        <v>-18155138526</v>
      </c>
      <c r="O134" s="5">
        <v>-23435227204</v>
      </c>
      <c r="P134" s="5">
        <v>-25141136631</v>
      </c>
      <c r="Q134" s="5">
        <v>-19100424225</v>
      </c>
      <c r="R134" s="5">
        <v>-26004076541</v>
      </c>
      <c r="S134" s="5">
        <v>-26908759289</v>
      </c>
      <c r="T134" s="5">
        <v>-19927580834</v>
      </c>
    </row>
    <row r="135" spans="2:20" ht="15.5" x14ac:dyDescent="0.35">
      <c r="C135" t="s">
        <v>2023</v>
      </c>
    </row>
    <row r="136" spans="2:20" ht="15.5" x14ac:dyDescent="0.35">
      <c r="C136" t="s">
        <v>2024</v>
      </c>
      <c r="L136" s="5">
        <v>9725588444</v>
      </c>
    </row>
    <row r="137" spans="2:20" ht="15.5" x14ac:dyDescent="0.35">
      <c r="C137" t="s">
        <v>163</v>
      </c>
      <c r="D137" s="5">
        <v>12924074</v>
      </c>
      <c r="E137" s="5">
        <v>19233212</v>
      </c>
      <c r="G137" s="5">
        <v>807754</v>
      </c>
      <c r="I137" s="5">
        <v>19233212</v>
      </c>
      <c r="J137" s="5">
        <v>47585999</v>
      </c>
    </row>
    <row r="138" spans="2:20" ht="15.5" x14ac:dyDescent="0.35">
      <c r="C138" t="s">
        <v>2025</v>
      </c>
      <c r="E138" s="5">
        <v>-7500000</v>
      </c>
      <c r="F138" s="5">
        <v>-107040815</v>
      </c>
      <c r="G138" s="5">
        <v>61224489</v>
      </c>
      <c r="I138" s="5">
        <v>-114540815</v>
      </c>
      <c r="J138" s="5">
        <v>-163152141</v>
      </c>
      <c r="O138" s="5">
        <v>-378040032</v>
      </c>
      <c r="P138" s="5">
        <v>-1211484648</v>
      </c>
      <c r="Q138" s="5">
        <v>-1523520339</v>
      </c>
      <c r="R138" s="5">
        <v>-3938332942</v>
      </c>
      <c r="S138" s="5">
        <v>-4917647059</v>
      </c>
    </row>
    <row r="139" spans="2:20" ht="15.5" x14ac:dyDescent="0.35">
      <c r="C139" t="s">
        <v>171</v>
      </c>
      <c r="D139" s="5">
        <v>135507180</v>
      </c>
      <c r="E139" s="5">
        <v>70698926</v>
      </c>
      <c r="F139" s="5">
        <v>1967586</v>
      </c>
      <c r="G139" s="5">
        <v>6968309</v>
      </c>
      <c r="I139" s="5">
        <v>89798937</v>
      </c>
      <c r="J139" s="5">
        <v>43675844</v>
      </c>
      <c r="K139" s="5">
        <v>97475118</v>
      </c>
      <c r="L139" s="5">
        <v>170226093</v>
      </c>
      <c r="M139" s="5">
        <v>94568672</v>
      </c>
      <c r="N139" s="5">
        <v>234823210</v>
      </c>
      <c r="O139" s="5">
        <v>283107132</v>
      </c>
      <c r="P139" s="5">
        <v>25266682</v>
      </c>
      <c r="Q139" s="5">
        <v>1120735984</v>
      </c>
      <c r="R139" s="5">
        <v>1017021629</v>
      </c>
      <c r="S139" s="5">
        <v>358779552</v>
      </c>
      <c r="T139" s="5">
        <v>253883995</v>
      </c>
    </row>
    <row r="140" spans="2:20" ht="15.5" x14ac:dyDescent="0.35">
      <c r="C140" t="s">
        <v>1089</v>
      </c>
      <c r="F140" s="5">
        <v>102040815</v>
      </c>
      <c r="G140" s="5">
        <v>-102040815</v>
      </c>
      <c r="L140" s="5">
        <v>-1750897</v>
      </c>
      <c r="N140" s="5">
        <v>-9799103</v>
      </c>
    </row>
    <row r="141" spans="2:20" ht="15.5" x14ac:dyDescent="0.35">
      <c r="C141" t="s">
        <v>429</v>
      </c>
      <c r="E141" s="5">
        <v>-205409329</v>
      </c>
      <c r="I141" s="5">
        <v>-205409329</v>
      </c>
      <c r="J141" s="5">
        <v>-233131866</v>
      </c>
      <c r="K141" s="5">
        <v>-146335957</v>
      </c>
      <c r="L141" s="5">
        <v>-109137690</v>
      </c>
      <c r="M141" s="5">
        <v>-9658788</v>
      </c>
    </row>
    <row r="142" spans="2:20" ht="15.5" x14ac:dyDescent="0.35">
      <c r="C142" t="s">
        <v>165</v>
      </c>
      <c r="D142" s="5">
        <v>-1083695655</v>
      </c>
      <c r="E142" s="5">
        <v>-2283695655</v>
      </c>
      <c r="F142" s="5">
        <v>116304345</v>
      </c>
      <c r="G142" s="5">
        <v>-2324511982</v>
      </c>
      <c r="I142" s="5">
        <v>-5815598947</v>
      </c>
      <c r="J142" s="5">
        <v>-2894782620</v>
      </c>
      <c r="K142" s="5">
        <v>-4334782619</v>
      </c>
      <c r="L142" s="5">
        <v>-3251086959</v>
      </c>
      <c r="M142" s="5">
        <v>-1083695655</v>
      </c>
      <c r="N142" s="5">
        <v>-1681669244</v>
      </c>
      <c r="O142" s="5">
        <v>6028938835</v>
      </c>
      <c r="Q142" s="5">
        <v>-102107105539</v>
      </c>
      <c r="R142" s="5">
        <v>178920139784</v>
      </c>
      <c r="S142" s="5">
        <v>49084390665</v>
      </c>
      <c r="T142" s="5">
        <v>680112613741</v>
      </c>
    </row>
    <row r="143" spans="2:20" ht="15.5" x14ac:dyDescent="0.35">
      <c r="C143" t="s">
        <v>166</v>
      </c>
      <c r="D143" s="5">
        <v>5158264814</v>
      </c>
      <c r="E143" s="5">
        <v>25047040821</v>
      </c>
      <c r="F143" s="5">
        <v>-279272272</v>
      </c>
      <c r="G143" s="5">
        <v>-256309501</v>
      </c>
      <c r="I143" s="5">
        <v>23888628724</v>
      </c>
      <c r="J143" s="5">
        <v>-1661185174</v>
      </c>
      <c r="K143" s="5">
        <v>-2342657776</v>
      </c>
      <c r="L143" s="5">
        <v>-4154634406</v>
      </c>
      <c r="M143" s="5">
        <v>-1021213145</v>
      </c>
      <c r="N143" s="5">
        <v>-2569575980</v>
      </c>
      <c r="O143" s="5">
        <v>-1721769543</v>
      </c>
      <c r="P143" s="5">
        <v>-1208507394</v>
      </c>
      <c r="Q143" s="5">
        <v>109777064653</v>
      </c>
      <c r="R143" s="5">
        <v>-149695049114</v>
      </c>
      <c r="S143" s="5">
        <v>650326262</v>
      </c>
      <c r="T143" s="5">
        <v>-653958119038</v>
      </c>
    </row>
    <row r="144" spans="2:20" ht="15.5" x14ac:dyDescent="0.35">
      <c r="C144" t="s">
        <v>747</v>
      </c>
      <c r="E144" s="5">
        <v>27662370000</v>
      </c>
      <c r="I144" s="5">
        <v>27662370000</v>
      </c>
      <c r="J144" s="5">
        <v>550000000</v>
      </c>
      <c r="L144" s="5">
        <v>4800000</v>
      </c>
      <c r="P144" s="5">
        <v>14000000</v>
      </c>
    </row>
    <row r="145" spans="3:20" ht="15.5" x14ac:dyDescent="0.35">
      <c r="C145" t="s">
        <v>168</v>
      </c>
      <c r="D145" s="5">
        <v>-241735186</v>
      </c>
      <c r="E145" s="5">
        <v>-2615329179</v>
      </c>
      <c r="F145" s="5">
        <v>-279272272</v>
      </c>
      <c r="G145" s="5">
        <v>-256309501</v>
      </c>
      <c r="I145" s="5">
        <v>-3773741276</v>
      </c>
      <c r="J145" s="5">
        <v>-2211185174</v>
      </c>
      <c r="K145" s="5">
        <v>-2267712776</v>
      </c>
      <c r="L145" s="5">
        <v>-4159434406</v>
      </c>
      <c r="M145" s="5">
        <v>-1021213145</v>
      </c>
      <c r="N145" s="5">
        <v>-2569575980</v>
      </c>
      <c r="O145" s="5">
        <v>-1681575543</v>
      </c>
      <c r="P145" s="5">
        <v>-1222507394</v>
      </c>
      <c r="Q145" s="5">
        <v>-5297236627</v>
      </c>
      <c r="R145" s="5">
        <v>-6884060101</v>
      </c>
      <c r="S145" s="5">
        <v>-8117459757</v>
      </c>
      <c r="T145" s="5">
        <v>-24234498900</v>
      </c>
    </row>
    <row r="146" spans="3:20" ht="15.5" x14ac:dyDescent="0.35">
      <c r="C146" t="s">
        <v>1238</v>
      </c>
      <c r="K146" s="5">
        <v>-74945000</v>
      </c>
      <c r="O146" s="5">
        <v>-40194000</v>
      </c>
    </row>
    <row r="147" spans="3:20" ht="15.5" x14ac:dyDescent="0.35">
      <c r="C147" t="s">
        <v>2026</v>
      </c>
      <c r="T147" s="5">
        <v>-259514259008</v>
      </c>
    </row>
    <row r="148" spans="3:20" ht="15.5" x14ac:dyDescent="0.35">
      <c r="C148" t="s">
        <v>2027</v>
      </c>
      <c r="S148" s="5">
        <v>7098000000</v>
      </c>
    </row>
    <row r="149" spans="3:20" ht="15.5" x14ac:dyDescent="0.35">
      <c r="C149" t="s">
        <v>2028</v>
      </c>
    </row>
    <row r="150" spans="3:20" ht="15.5" x14ac:dyDescent="0.35">
      <c r="C150" t="s">
        <v>2029</v>
      </c>
      <c r="D150" s="5">
        <v>5400000000</v>
      </c>
    </row>
    <row r="151" spans="3:20" ht="15.5" x14ac:dyDescent="0.35">
      <c r="C151" t="s">
        <v>372</v>
      </c>
      <c r="T151" s="5">
        <v>-356276262846</v>
      </c>
    </row>
    <row r="152" spans="3:20" ht="15.5" x14ac:dyDescent="0.35">
      <c r="C152" t="s">
        <v>1444</v>
      </c>
      <c r="Q152" s="5">
        <v>-40000000000</v>
      </c>
    </row>
    <row r="153" spans="3:20" ht="15.5" x14ac:dyDescent="0.35">
      <c r="C153" t="s">
        <v>2030</v>
      </c>
      <c r="Q153" s="5">
        <v>155074301280</v>
      </c>
      <c r="R153" s="5">
        <v>-142810989013</v>
      </c>
      <c r="S153" s="5">
        <v>1669786019</v>
      </c>
      <c r="T153" s="5">
        <v>-13933098284</v>
      </c>
    </row>
    <row r="154" spans="3:20" ht="15.5" x14ac:dyDescent="0.35">
      <c r="C154" t="s">
        <v>186</v>
      </c>
      <c r="D154" s="5">
        <v>-1083695655</v>
      </c>
      <c r="E154" s="5">
        <v>-2283695655</v>
      </c>
      <c r="F154" s="5">
        <v>116304345</v>
      </c>
      <c r="G154" s="5">
        <v>-2324511982</v>
      </c>
      <c r="I154" s="5">
        <v>-5815598947</v>
      </c>
      <c r="J154" s="5">
        <v>-2894782620</v>
      </c>
      <c r="K154" s="5">
        <v>-4334782619</v>
      </c>
      <c r="L154" s="5">
        <v>-3251086959</v>
      </c>
      <c r="M154" s="5">
        <v>-1083695655</v>
      </c>
      <c r="N154" s="5">
        <v>-1681669244</v>
      </c>
      <c r="O154" s="5">
        <v>6028938835</v>
      </c>
      <c r="Q154" s="5">
        <v>-102107105539</v>
      </c>
      <c r="R154" s="5">
        <v>178920139784</v>
      </c>
      <c r="S154" s="5">
        <v>49084390665</v>
      </c>
      <c r="T154" s="5">
        <v>680112613741</v>
      </c>
    </row>
    <row r="155" spans="3:20" ht="15.5" x14ac:dyDescent="0.35">
      <c r="C155" t="s">
        <v>1614</v>
      </c>
      <c r="Q155" s="5">
        <v>-144039460695</v>
      </c>
      <c r="R155" s="5">
        <v>49534106160</v>
      </c>
      <c r="S155" s="5">
        <v>52670688335</v>
      </c>
      <c r="T155" s="5">
        <v>43706775664</v>
      </c>
    </row>
    <row r="156" spans="3:20" ht="15.5" x14ac:dyDescent="0.35">
      <c r="C156" t="s">
        <v>1643</v>
      </c>
      <c r="Q156" s="5">
        <v>-8833250000</v>
      </c>
      <c r="R156" s="5">
        <v>24046300000</v>
      </c>
      <c r="S156" s="5">
        <v>20000000000</v>
      </c>
    </row>
    <row r="157" spans="3:20" ht="15.5" x14ac:dyDescent="0.35">
      <c r="C157" t="s">
        <v>2031</v>
      </c>
      <c r="N157" s="5">
        <v>485722066</v>
      </c>
    </row>
    <row r="158" spans="3:20" ht="15.5" x14ac:dyDescent="0.35">
      <c r="C158" t="s">
        <v>383</v>
      </c>
      <c r="F158" s="5">
        <v>1200000000</v>
      </c>
      <c r="I158" s="5">
        <v>1200000000</v>
      </c>
      <c r="J158" s="5">
        <v>2000000000</v>
      </c>
    </row>
    <row r="159" spans="3:20" ht="15.5" x14ac:dyDescent="0.35">
      <c r="C159" t="s">
        <v>710</v>
      </c>
      <c r="E159" s="5">
        <v>-1200000000</v>
      </c>
      <c r="G159" s="5">
        <v>-1240816327</v>
      </c>
      <c r="I159" s="5">
        <v>-2680816327</v>
      </c>
      <c r="J159" s="5">
        <v>-560000000</v>
      </c>
    </row>
    <row r="160" spans="3:20" ht="15.5" x14ac:dyDescent="0.35">
      <c r="C160" t="s">
        <v>771</v>
      </c>
      <c r="D160" s="5">
        <v>-1083695655</v>
      </c>
      <c r="G160" s="5">
        <v>1083695655</v>
      </c>
      <c r="O160" s="5">
        <v>25000000000</v>
      </c>
    </row>
    <row r="161" spans="2:20" ht="15.5" x14ac:dyDescent="0.35">
      <c r="C161" t="s">
        <v>2032</v>
      </c>
      <c r="O161" s="5">
        <v>-17451133607</v>
      </c>
      <c r="R161" s="5">
        <v>-20000000000</v>
      </c>
    </row>
    <row r="162" spans="2:20" ht="15.5" x14ac:dyDescent="0.35">
      <c r="C162" t="s">
        <v>874</v>
      </c>
      <c r="E162" s="5">
        <v>-1083695655</v>
      </c>
      <c r="F162" s="5">
        <v>-1083695655</v>
      </c>
      <c r="G162" s="5">
        <v>-2167391310</v>
      </c>
      <c r="I162" s="5">
        <v>-4334782620</v>
      </c>
      <c r="J162" s="5">
        <v>-4334782620</v>
      </c>
      <c r="K162" s="5">
        <v>-4334782619</v>
      </c>
      <c r="L162" s="5">
        <v>-3251086959</v>
      </c>
      <c r="M162" s="5">
        <v>-1083695655</v>
      </c>
      <c r="N162" s="5">
        <v>-2167391310</v>
      </c>
      <c r="O162" s="5">
        <v>-1519927558</v>
      </c>
    </row>
    <row r="163" spans="2:20" ht="15.5" x14ac:dyDescent="0.35">
      <c r="C163" t="s">
        <v>1881</v>
      </c>
      <c r="R163" s="5">
        <v>4834113500</v>
      </c>
      <c r="S163" s="5">
        <v>25650000</v>
      </c>
      <c r="T163" s="5">
        <v>20750000</v>
      </c>
    </row>
    <row r="164" spans="2:20" ht="15.5" x14ac:dyDescent="0.35">
      <c r="C164" t="s">
        <v>962</v>
      </c>
      <c r="T164" s="5">
        <v>13000000000</v>
      </c>
    </row>
    <row r="165" spans="2:20" ht="15.5" x14ac:dyDescent="0.35">
      <c r="C165" t="s">
        <v>786</v>
      </c>
      <c r="Q165" s="5">
        <v>-2915085110</v>
      </c>
      <c r="T165" s="5">
        <v>-5133429349</v>
      </c>
    </row>
    <row r="166" spans="2:20" ht="15.5" x14ac:dyDescent="0.35">
      <c r="C166" t="s">
        <v>2033</v>
      </c>
      <c r="Q166" s="5">
        <v>10000000</v>
      </c>
    </row>
    <row r="167" spans="2:20" ht="15.5" x14ac:dyDescent="0.35">
      <c r="C167" t="s">
        <v>628</v>
      </c>
    </row>
    <row r="168" spans="2:20" ht="15.5" x14ac:dyDescent="0.35">
      <c r="C168" t="s">
        <v>587</v>
      </c>
      <c r="Q168" s="5">
        <v>208744989540</v>
      </c>
      <c r="R168" s="5">
        <v>144997660560</v>
      </c>
      <c r="T168" s="5">
        <v>635500000000</v>
      </c>
    </row>
    <row r="169" spans="2:20" ht="15.5" x14ac:dyDescent="0.35">
      <c r="C169" t="s">
        <v>398</v>
      </c>
      <c r="D169" s="5">
        <v>-1080451835</v>
      </c>
      <c r="E169" s="5">
        <v>17540485115</v>
      </c>
      <c r="F169" s="5">
        <v>1848545558</v>
      </c>
      <c r="G169" s="5">
        <v>114187438</v>
      </c>
      <c r="I169" s="5">
        <v>16401098653</v>
      </c>
      <c r="J169" s="5">
        <v>98304551</v>
      </c>
      <c r="K169" s="5">
        <v>-4651885254</v>
      </c>
      <c r="L169" s="5">
        <v>3698382124</v>
      </c>
      <c r="M169" s="5">
        <v>-1528217122</v>
      </c>
      <c r="N169" s="5">
        <v>-8057460372</v>
      </c>
      <c r="O169" s="5">
        <v>5417498402</v>
      </c>
      <c r="P169" s="5">
        <v>2354051190</v>
      </c>
      <c r="Q169" s="5">
        <v>1509164847</v>
      </c>
      <c r="R169" s="5">
        <v>-2599328973</v>
      </c>
      <c r="S169" s="5">
        <v>-324192595</v>
      </c>
      <c r="T169" s="5">
        <v>7179965700</v>
      </c>
    </row>
    <row r="170" spans="2:20" ht="15.5" x14ac:dyDescent="0.35">
      <c r="C170" t="s">
        <v>216</v>
      </c>
      <c r="D170" s="5">
        <v>23296784349</v>
      </c>
      <c r="I170" s="5">
        <v>6895685695</v>
      </c>
      <c r="J170" s="5">
        <v>6797381143</v>
      </c>
      <c r="K170" s="5">
        <v>11449266397</v>
      </c>
      <c r="L170" s="5">
        <v>7750884272</v>
      </c>
      <c r="M170" s="5">
        <v>9279101395</v>
      </c>
      <c r="N170" s="5">
        <v>17336561767</v>
      </c>
      <c r="O170" s="5">
        <v>11919063364</v>
      </c>
      <c r="P170" s="5">
        <v>9551012174</v>
      </c>
      <c r="Q170" s="5">
        <v>8041847327</v>
      </c>
      <c r="R170" s="5">
        <v>10641176300</v>
      </c>
      <c r="S170" s="5">
        <v>10965368895</v>
      </c>
      <c r="T170" s="5">
        <v>3785403196</v>
      </c>
    </row>
    <row r="171" spans="2:20" ht="15.5" x14ac:dyDescent="0.35">
      <c r="C171" t="s">
        <v>217</v>
      </c>
    </row>
    <row r="172" spans="2:20" ht="15.5" x14ac:dyDescent="0.35">
      <c r="C172" t="s">
        <v>220</v>
      </c>
      <c r="D172" s="5">
        <v>22216332514</v>
      </c>
      <c r="E172" s="5">
        <v>17540485115</v>
      </c>
      <c r="F172" s="5">
        <v>1848545558</v>
      </c>
      <c r="G172" s="5">
        <v>114187438</v>
      </c>
      <c r="I172" s="5">
        <v>23296784348</v>
      </c>
      <c r="J172" s="5">
        <v>6895685694</v>
      </c>
      <c r="K172" s="5">
        <v>6797381143</v>
      </c>
      <c r="L172" s="5">
        <v>11449266396</v>
      </c>
      <c r="M172" s="5">
        <v>7750884273</v>
      </c>
      <c r="N172" s="5">
        <v>9279101395</v>
      </c>
      <c r="O172" s="5">
        <v>17336561766</v>
      </c>
      <c r="P172" s="5">
        <v>11905063364</v>
      </c>
      <c r="Q172" s="5">
        <v>9551012174</v>
      </c>
      <c r="R172" s="5">
        <v>8041847327</v>
      </c>
      <c r="S172" s="5">
        <v>10641176300</v>
      </c>
      <c r="T172" s="5">
        <v>10965368896</v>
      </c>
    </row>
    <row r="174" spans="2:20" ht="15.5" x14ac:dyDescent="0.35">
      <c r="B174" t="s">
        <v>221</v>
      </c>
      <c r="C174" t="s">
        <v>11</v>
      </c>
      <c r="D174" s="5">
        <v>10350000000</v>
      </c>
      <c r="E174" s="5">
        <v>10350000000</v>
      </c>
      <c r="F174" s="5">
        <v>10350000000</v>
      </c>
      <c r="G174" s="5">
        <v>10350000000</v>
      </c>
      <c r="I174" s="5">
        <v>10350000000</v>
      </c>
      <c r="J174" s="5">
        <v>10350000000</v>
      </c>
      <c r="K174" s="5">
        <v>10350000000</v>
      </c>
      <c r="L174" s="5">
        <v>10350000000</v>
      </c>
      <c r="M174" s="5">
        <v>10350000000</v>
      </c>
      <c r="N174" s="5">
        <v>10350000000</v>
      </c>
      <c r="O174" s="5">
        <v>10350000000</v>
      </c>
      <c r="P174" s="5">
        <v>10350000000</v>
      </c>
      <c r="Q174" s="5">
        <v>10350000000</v>
      </c>
      <c r="R174" s="5">
        <v>1360000000</v>
      </c>
      <c r="S174" s="5">
        <v>1350000000</v>
      </c>
      <c r="T174" s="5">
        <v>1350000000</v>
      </c>
    </row>
    <row r="175" spans="2:20" ht="15.5" x14ac:dyDescent="0.35">
      <c r="C175" t="s">
        <v>222</v>
      </c>
      <c r="D175" s="6">
        <v>-0.19</v>
      </c>
      <c r="E175" s="6">
        <v>-0.45</v>
      </c>
      <c r="F175" s="6">
        <v>-0.21</v>
      </c>
      <c r="G175" s="6">
        <v>-0.27</v>
      </c>
    </row>
    <row r="176" spans="2:20" ht="15.5" x14ac:dyDescent="0.35">
      <c r="C176" t="s">
        <v>223</v>
      </c>
      <c r="D176" s="6">
        <v>-1284.21</v>
      </c>
      <c r="E176" s="6">
        <v>-688.89</v>
      </c>
      <c r="F176" s="6">
        <v>-557.14</v>
      </c>
      <c r="G176" s="6">
        <v>-118.52</v>
      </c>
    </row>
    <row r="177" spans="3:7" ht="15.5" x14ac:dyDescent="0.35">
      <c r="C177" t="s">
        <v>72</v>
      </c>
      <c r="D177" s="6">
        <v>222.08</v>
      </c>
      <c r="E177" s="6">
        <v>218.95</v>
      </c>
      <c r="F177" s="6">
        <v>95.59</v>
      </c>
      <c r="G177" s="6">
        <v>24.42</v>
      </c>
    </row>
    <row r="178" spans="3:7" ht="15.5" x14ac:dyDescent="0.35">
      <c r="C178" t="s">
        <v>224</v>
      </c>
      <c r="D178" s="5">
        <v>7310000000</v>
      </c>
      <c r="E178" s="5">
        <v>1550000000</v>
      </c>
      <c r="F178" s="5">
        <v>120000000</v>
      </c>
      <c r="G178" s="5">
        <v>-400000000</v>
      </c>
    </row>
    <row r="179" spans="3:7" ht="15.5" x14ac:dyDescent="0.35">
      <c r="C179" t="s">
        <v>225</v>
      </c>
      <c r="D179" s="6">
        <v>-5.5000000000000005E-3</v>
      </c>
      <c r="E179" s="6">
        <v>-1.2500000000000001E-2</v>
      </c>
      <c r="F179" s="6">
        <v>-5.6999999999999993E-3</v>
      </c>
      <c r="G179" s="6">
        <v>-7.3000000000000001E-3</v>
      </c>
    </row>
    <row r="180" spans="3:7" ht="15.5" x14ac:dyDescent="0.35">
      <c r="C180" t="s">
        <v>226</v>
      </c>
      <c r="D180" s="6">
        <v>-6.3E-3</v>
      </c>
      <c r="E180" s="6">
        <v>-1.4499999999999999E-2</v>
      </c>
      <c r="F180" s="6">
        <v>-6.7000000000000002E-3</v>
      </c>
      <c r="G180" s="6">
        <v>-8.6E-3</v>
      </c>
    </row>
    <row r="181" spans="3:7" ht="15.5" x14ac:dyDescent="0.35">
      <c r="C181" t="s">
        <v>227</v>
      </c>
      <c r="D181" s="6">
        <v>-6.7000000000000002E-3</v>
      </c>
      <c r="E181" s="6">
        <v>-2.5999999999999999E-3</v>
      </c>
      <c r="F181" s="6">
        <v>-6.5000000000000006E-3</v>
      </c>
      <c r="G181" s="6">
        <v>-7.8000000000000005E-3</v>
      </c>
    </row>
    <row r="182" spans="3:7" ht="15.5" x14ac:dyDescent="0.35">
      <c r="C182" t="s">
        <v>228</v>
      </c>
      <c r="D182" s="6">
        <v>-24.91</v>
      </c>
      <c r="E182" s="6">
        <v>-6.59</v>
      </c>
      <c r="F182" s="6">
        <v>-13.9</v>
      </c>
      <c r="G182" s="6">
        <v>-13.01</v>
      </c>
    </row>
    <row r="183" spans="3:7" ht="15.5" x14ac:dyDescent="0.35">
      <c r="C183" t="s">
        <v>229</v>
      </c>
      <c r="D183" s="5">
        <v>320000000000</v>
      </c>
      <c r="E183" s="5">
        <v>322000000000</v>
      </c>
      <c r="F183" s="5">
        <v>325000000000</v>
      </c>
      <c r="G183" s="5">
        <v>328000000000</v>
      </c>
    </row>
    <row r="184" spans="3:7" ht="15.5" x14ac:dyDescent="0.35">
      <c r="C184" t="s">
        <v>230</v>
      </c>
      <c r="D184" s="6">
        <v>7.89</v>
      </c>
      <c r="E184" s="6">
        <v>9.9600000000000009</v>
      </c>
      <c r="F184" s="6">
        <v>3.72</v>
      </c>
      <c r="G184" s="6">
        <v>1.01</v>
      </c>
    </row>
    <row r="185" spans="3:7" ht="15.5" x14ac:dyDescent="0.35">
      <c r="C185" t="s">
        <v>231</v>
      </c>
      <c r="D185" s="6">
        <v>30.91</v>
      </c>
      <c r="E185" s="6">
        <v>31.11</v>
      </c>
      <c r="F185" s="6">
        <v>31.43</v>
      </c>
      <c r="G185" s="6">
        <v>31.64</v>
      </c>
    </row>
    <row r="186" spans="3:7" ht="15.5" x14ac:dyDescent="0.35">
      <c r="C186" t="s">
        <v>232</v>
      </c>
      <c r="D186" s="6">
        <v>7.89</v>
      </c>
      <c r="E186" s="6">
        <v>9.9600000000000009</v>
      </c>
      <c r="F186" s="6">
        <v>3.72</v>
      </c>
      <c r="G186" s="6">
        <v>1.01</v>
      </c>
    </row>
    <row r="187" spans="3:7" ht="15.5" x14ac:dyDescent="0.35">
      <c r="C187" t="s">
        <v>233</v>
      </c>
      <c r="D187" s="6">
        <v>30.91</v>
      </c>
      <c r="E187" s="6">
        <v>31.11</v>
      </c>
      <c r="F187" s="6">
        <v>31.43</v>
      </c>
      <c r="G187" s="6">
        <v>31.64</v>
      </c>
    </row>
    <row r="188" spans="3:7" ht="15.5" x14ac:dyDescent="0.35">
      <c r="C188" t="s">
        <v>234</v>
      </c>
      <c r="D188" s="5">
        <v>6000000000</v>
      </c>
      <c r="E188" s="5">
        <v>8000000000</v>
      </c>
      <c r="F188" s="5">
        <v>10000000000</v>
      </c>
      <c r="G188" s="5">
        <v>9000000000</v>
      </c>
    </row>
    <row r="189" spans="3:7" ht="15.5" x14ac:dyDescent="0.35">
      <c r="C189" t="s">
        <v>235</v>
      </c>
      <c r="D189" s="5">
        <v>3000000000</v>
      </c>
      <c r="E189" s="5">
        <v>4000000000</v>
      </c>
      <c r="F189" s="5">
        <v>4000000000</v>
      </c>
      <c r="G189" s="5">
        <v>4000000000</v>
      </c>
    </row>
    <row r="190" spans="3:7" ht="15.5" x14ac:dyDescent="0.35">
      <c r="C190" t="s">
        <v>236</v>
      </c>
      <c r="D190" s="5">
        <v>320000000000</v>
      </c>
      <c r="E190" s="5">
        <v>322000000000</v>
      </c>
      <c r="F190" s="5">
        <v>325000000000</v>
      </c>
      <c r="G190" s="5">
        <v>328000000000</v>
      </c>
    </row>
    <row r="191" spans="3:7" ht="15.5" x14ac:dyDescent="0.35">
      <c r="C191" t="s">
        <v>23</v>
      </c>
      <c r="D191" s="5">
        <v>9000000000</v>
      </c>
      <c r="E191" s="5">
        <v>12000000000</v>
      </c>
      <c r="F191" s="5">
        <v>14000000000</v>
      </c>
      <c r="G191" s="5">
        <v>13000000000</v>
      </c>
    </row>
    <row r="192" spans="3:7" ht="15.5" x14ac:dyDescent="0.35">
      <c r="C192" t="s">
        <v>20</v>
      </c>
      <c r="D192" s="5">
        <v>-14000000000</v>
      </c>
      <c r="E192" s="5">
        <v>-11000000000</v>
      </c>
      <c r="F192" s="5">
        <v>8000000000</v>
      </c>
      <c r="G192" s="5">
        <v>9000000000</v>
      </c>
    </row>
    <row r="193" spans="3:20" ht="15.5" x14ac:dyDescent="0.35">
      <c r="C193" t="s">
        <v>237</v>
      </c>
      <c r="D193" s="5">
        <v>5000000000</v>
      </c>
      <c r="E193" s="5">
        <v>1000000000</v>
      </c>
      <c r="F193" s="5">
        <v>-23000000000</v>
      </c>
      <c r="G193" s="5">
        <v>-22000000000</v>
      </c>
    </row>
    <row r="194" spans="3:20" ht="15.5" x14ac:dyDescent="0.35">
      <c r="C194" t="s">
        <v>238</v>
      </c>
      <c r="D194" s="5">
        <v>-5000000000</v>
      </c>
      <c r="E194" s="5">
        <v>-5000000000</v>
      </c>
      <c r="F194" s="5">
        <v>2000000000</v>
      </c>
      <c r="G194" s="5">
        <v>3000000000</v>
      </c>
    </row>
    <row r="195" spans="3:20" ht="15.5" x14ac:dyDescent="0.35">
      <c r="C195" t="s">
        <v>239</v>
      </c>
      <c r="D195" s="5">
        <v>0</v>
      </c>
      <c r="E195" s="5">
        <v>-3000000000</v>
      </c>
      <c r="F195" s="5">
        <v>0</v>
      </c>
      <c r="G195" s="5">
        <v>0</v>
      </c>
    </row>
    <row r="196" spans="3:20" ht="15.5" x14ac:dyDescent="0.35">
      <c r="C196" t="s">
        <v>12</v>
      </c>
      <c r="D196" s="5">
        <v>-5000000000</v>
      </c>
      <c r="E196" s="5">
        <v>-8000000000</v>
      </c>
      <c r="F196" s="5">
        <v>2000000000</v>
      </c>
      <c r="G196" s="5">
        <v>2000000000</v>
      </c>
    </row>
    <row r="197" spans="3:20" ht="15.5" x14ac:dyDescent="0.35">
      <c r="C197" t="s">
        <v>15</v>
      </c>
      <c r="D197" s="6">
        <v>-0.02</v>
      </c>
      <c r="E197" s="6">
        <v>-0.76</v>
      </c>
      <c r="F197" s="6">
        <v>0.17</v>
      </c>
      <c r="G197" s="6">
        <v>0.24</v>
      </c>
    </row>
    <row r="198" spans="3:20" ht="15.5" x14ac:dyDescent="0.35">
      <c r="C198" t="s">
        <v>57</v>
      </c>
      <c r="I198" s="6">
        <v>-1.22</v>
      </c>
      <c r="J198" s="6">
        <v>-0.68</v>
      </c>
      <c r="K198" s="6">
        <v>-1.03</v>
      </c>
      <c r="L198" s="6">
        <v>-0.72</v>
      </c>
      <c r="M198" s="6">
        <v>-1.17</v>
      </c>
      <c r="N198" s="6">
        <v>-2.8</v>
      </c>
      <c r="O198" s="6">
        <v>-1.38</v>
      </c>
      <c r="P198" s="6">
        <v>-1.95</v>
      </c>
      <c r="Q198" s="6">
        <v>-3.22</v>
      </c>
      <c r="R198" s="6">
        <v>-39.119999999999997</v>
      </c>
      <c r="S198" s="6">
        <v>-59.46</v>
      </c>
      <c r="T198" s="6">
        <v>-29.3</v>
      </c>
    </row>
    <row r="199" spans="3:20" ht="15.5" x14ac:dyDescent="0.35">
      <c r="C199" t="s">
        <v>71</v>
      </c>
      <c r="I199" s="6">
        <v>-254.1</v>
      </c>
      <c r="J199" s="6">
        <v>-47.06</v>
      </c>
      <c r="K199" s="6">
        <v>-48.54</v>
      </c>
      <c r="L199" s="6">
        <v>-91.67</v>
      </c>
      <c r="M199" s="6">
        <v>-42.74</v>
      </c>
      <c r="N199" s="6">
        <v>-17.86</v>
      </c>
      <c r="O199" s="6">
        <v>-36.229999999999997</v>
      </c>
      <c r="P199" s="6">
        <v>-25.64</v>
      </c>
      <c r="Q199" s="6">
        <v>-15.53</v>
      </c>
      <c r="R199" s="6">
        <v>-90.47</v>
      </c>
      <c r="S199" s="6">
        <v>-72.55</v>
      </c>
      <c r="T199" s="6">
        <v>-136.47999999999999</v>
      </c>
    </row>
    <row r="200" spans="3:20" ht="15.5" x14ac:dyDescent="0.35">
      <c r="C200" t="s">
        <v>74</v>
      </c>
      <c r="I200" s="6">
        <v>61.3</v>
      </c>
      <c r="J200" s="6">
        <v>6.01</v>
      </c>
      <c r="K200" s="6">
        <v>9.5299999999999994</v>
      </c>
      <c r="L200" s="6">
        <v>11.61</v>
      </c>
      <c r="M200" s="6">
        <v>10.95</v>
      </c>
      <c r="N200" s="6">
        <v>12.2</v>
      </c>
      <c r="O200" s="6">
        <v>7.59</v>
      </c>
      <c r="P200" s="6">
        <v>6.84</v>
      </c>
      <c r="Q200" s="6">
        <v>7.57</v>
      </c>
      <c r="R200" s="6">
        <v>67.13</v>
      </c>
      <c r="S200" s="6">
        <v>87.79</v>
      </c>
      <c r="T200" s="6">
        <v>102.15</v>
      </c>
    </row>
    <row r="201" spans="3:20" ht="15.5" x14ac:dyDescent="0.35">
      <c r="C201" t="s">
        <v>240</v>
      </c>
      <c r="I201" s="5">
        <v>910000000</v>
      </c>
      <c r="J201" s="5">
        <v>5190000000</v>
      </c>
      <c r="K201" s="5">
        <v>2850000000</v>
      </c>
      <c r="L201" s="5">
        <v>5530000000</v>
      </c>
      <c r="M201" s="5">
        <v>2060000000</v>
      </c>
      <c r="N201" s="5">
        <v>-9250000000</v>
      </c>
      <c r="O201" s="5">
        <v>3000000000</v>
      </c>
      <c r="P201" s="5">
        <v>3300000000</v>
      </c>
    </row>
    <row r="202" spans="3:20" ht="15.5" x14ac:dyDescent="0.35">
      <c r="C202" t="s">
        <v>241</v>
      </c>
      <c r="I202" s="6">
        <v>-3.3700000000000001E-2</v>
      </c>
      <c r="J202" s="6">
        <v>-1.78E-2</v>
      </c>
      <c r="K202" s="6">
        <v>-2.6699999999999998E-2</v>
      </c>
      <c r="L202" s="6">
        <v>-1.8100000000000002E-2</v>
      </c>
      <c r="M202" s="6">
        <v>-2.86E-2</v>
      </c>
      <c r="N202" s="6">
        <v>-6.6500000000000004E-2</v>
      </c>
      <c r="O202" s="6">
        <v>-3.0699999999999998E-2</v>
      </c>
      <c r="P202" s="6">
        <v>-4.2900000000000001E-2</v>
      </c>
      <c r="Q202" s="6">
        <v>-6.8499999999999991E-2</v>
      </c>
      <c r="R202" s="6">
        <v>-8.4900000000000003E-2</v>
      </c>
      <c r="S202" s="6">
        <v>-0.1565</v>
      </c>
      <c r="T202" s="6">
        <v>-7.1399999999999991E-2</v>
      </c>
    </row>
    <row r="203" spans="3:20" ht="15.5" x14ac:dyDescent="0.35">
      <c r="C203" t="s">
        <v>242</v>
      </c>
      <c r="I203" s="6">
        <v>-3.9300000000000002E-2</v>
      </c>
      <c r="J203" s="6">
        <v>-2.1000000000000001E-2</v>
      </c>
      <c r="K203" s="6">
        <v>-3.1300000000000001E-2</v>
      </c>
      <c r="L203" s="6">
        <v>-2.1099999999999997E-2</v>
      </c>
      <c r="M203" s="6">
        <v>-3.4000000000000002E-2</v>
      </c>
      <c r="N203" s="6">
        <v>-7.8600000000000003E-2</v>
      </c>
      <c r="O203" s="6">
        <v>-3.5799999999999998E-2</v>
      </c>
      <c r="P203" s="6">
        <v>-4.8899999999999999E-2</v>
      </c>
      <c r="Q203" s="6">
        <v>-7.6999999999999999E-2</v>
      </c>
      <c r="R203" s="6">
        <v>-0.20499999999999999</v>
      </c>
      <c r="S203" s="6">
        <v>-0.52610000000000001</v>
      </c>
      <c r="T203" s="6">
        <v>-0.16820000000000002</v>
      </c>
    </row>
    <row r="204" spans="3:20" ht="15.5" x14ac:dyDescent="0.35">
      <c r="C204" t="s">
        <v>243</v>
      </c>
      <c r="I204" s="6">
        <v>-2.46E-2</v>
      </c>
      <c r="J204" s="6">
        <v>-1.2699999999999999E-2</v>
      </c>
      <c r="K204" s="6">
        <v>-1.78E-2</v>
      </c>
      <c r="L204" s="6">
        <v>-1.11E-2</v>
      </c>
      <c r="M204" s="6">
        <v>-2.53E-2</v>
      </c>
      <c r="N204" s="6">
        <v>-5.3200000000000004E-2</v>
      </c>
      <c r="O204" s="6">
        <v>-2.3900000000000001E-2</v>
      </c>
      <c r="P204" s="6">
        <v>-4.3799999999999999E-2</v>
      </c>
      <c r="Q204" s="6">
        <v>-9.0800000000000006E-2</v>
      </c>
      <c r="R204" s="6">
        <v>-0.11509999999999999</v>
      </c>
      <c r="S204" s="6">
        <v>-0.14150000000000001</v>
      </c>
      <c r="T204" s="6">
        <v>-0.10390000000000001</v>
      </c>
    </row>
    <row r="205" spans="3:20" ht="15.5" x14ac:dyDescent="0.35">
      <c r="C205" t="s">
        <v>244</v>
      </c>
      <c r="I205" s="6">
        <v>-10.77</v>
      </c>
      <c r="J205" s="6">
        <v>-3.35</v>
      </c>
      <c r="K205" s="5">
        <v>-4</v>
      </c>
      <c r="L205" s="6">
        <v>-2.0299999999999998</v>
      </c>
      <c r="M205" s="6">
        <v>-4.46</v>
      </c>
      <c r="N205" s="6">
        <v>-8.7100000000000009</v>
      </c>
      <c r="O205" s="6">
        <v>-3.37</v>
      </c>
      <c r="P205" s="6">
        <v>-15.81</v>
      </c>
      <c r="Q205" s="6">
        <v>-11.93</v>
      </c>
      <c r="R205" s="6">
        <v>-1.42</v>
      </c>
      <c r="S205" s="6">
        <v>-1.71</v>
      </c>
      <c r="T205" s="6">
        <v>-2.23</v>
      </c>
    </row>
    <row r="206" spans="3:20" ht="15.5" x14ac:dyDescent="0.35">
      <c r="C206" t="s">
        <v>68</v>
      </c>
      <c r="I206" s="6">
        <v>9.9600000000000009</v>
      </c>
      <c r="J206" s="6">
        <v>0.99</v>
      </c>
      <c r="K206" s="6">
        <v>1.52</v>
      </c>
      <c r="L206" s="6">
        <v>1.95</v>
      </c>
      <c r="M206" s="6">
        <v>1.45</v>
      </c>
      <c r="N206" s="6">
        <v>1.4</v>
      </c>
      <c r="O206" s="6">
        <v>1.3</v>
      </c>
      <c r="P206" s="6">
        <v>1.25</v>
      </c>
      <c r="Q206" s="6">
        <v>1.2</v>
      </c>
      <c r="R206" s="6">
        <v>18.55</v>
      </c>
      <c r="S206" s="6">
        <v>38.17</v>
      </c>
      <c r="T206" s="6">
        <v>22.96</v>
      </c>
    </row>
    <row r="207" spans="3:20" ht="15.5" x14ac:dyDescent="0.35">
      <c r="C207" t="s">
        <v>65</v>
      </c>
      <c r="I207" s="6">
        <v>31.11</v>
      </c>
      <c r="J207" s="6">
        <v>32.200000000000003</v>
      </c>
      <c r="K207" s="6">
        <v>32.86</v>
      </c>
      <c r="L207" s="6">
        <v>33.9</v>
      </c>
      <c r="M207" s="6">
        <v>34.53</v>
      </c>
      <c r="N207" s="6">
        <v>35.67</v>
      </c>
      <c r="O207" s="6">
        <v>38.479999999999997</v>
      </c>
      <c r="P207" s="6">
        <v>39.869999999999997</v>
      </c>
      <c r="Q207" s="6">
        <v>41.79</v>
      </c>
      <c r="R207" s="6">
        <v>190.81</v>
      </c>
      <c r="S207" s="6">
        <v>113.02</v>
      </c>
      <c r="T207" s="6">
        <v>174.18</v>
      </c>
    </row>
    <row r="208" spans="3:20" ht="15.5" x14ac:dyDescent="0.35">
      <c r="C208" t="s">
        <v>245</v>
      </c>
      <c r="I208" s="6">
        <v>9.9600000000000009</v>
      </c>
      <c r="J208" s="6">
        <v>0.99</v>
      </c>
      <c r="K208" s="6">
        <v>1.52</v>
      </c>
      <c r="L208" s="6">
        <v>1.95</v>
      </c>
      <c r="M208" s="6">
        <v>1.45</v>
      </c>
      <c r="N208" s="6">
        <v>1.4</v>
      </c>
      <c r="O208" s="6">
        <v>1.3</v>
      </c>
      <c r="P208" s="6">
        <v>1.25</v>
      </c>
      <c r="Q208" s="6">
        <v>1.2</v>
      </c>
      <c r="R208" s="6">
        <v>18.55</v>
      </c>
      <c r="S208" s="6">
        <v>38.17</v>
      </c>
      <c r="T208" s="6">
        <v>22.96</v>
      </c>
    </row>
    <row r="209" spans="2:20" ht="15.5" x14ac:dyDescent="0.35">
      <c r="C209" t="s">
        <v>246</v>
      </c>
      <c r="I209" s="6">
        <v>31.11</v>
      </c>
      <c r="J209" s="6">
        <v>32.200000000000003</v>
      </c>
      <c r="K209" s="6">
        <v>32.86</v>
      </c>
      <c r="L209" s="6">
        <v>33.9</v>
      </c>
      <c r="M209" s="6">
        <v>34.53</v>
      </c>
      <c r="N209" s="6">
        <v>35.67</v>
      </c>
      <c r="O209" s="6">
        <v>38.479999999999997</v>
      </c>
      <c r="P209" s="6">
        <v>39.869999999999997</v>
      </c>
      <c r="Q209" s="6">
        <v>41.79</v>
      </c>
      <c r="R209" s="6">
        <v>190.81</v>
      </c>
      <c r="S209" s="6">
        <v>113.02</v>
      </c>
      <c r="T209" s="6">
        <v>174.18</v>
      </c>
    </row>
    <row r="210" spans="2:20" ht="15.5" x14ac:dyDescent="0.35">
      <c r="C210" t="s">
        <v>247</v>
      </c>
      <c r="I210" s="5">
        <v>8000000000</v>
      </c>
      <c r="J210" s="5">
        <v>9000000000</v>
      </c>
      <c r="K210" s="5">
        <v>9000000000</v>
      </c>
      <c r="L210" s="5">
        <v>9000000000</v>
      </c>
      <c r="M210" s="5">
        <v>7000000000</v>
      </c>
      <c r="N210" s="5">
        <v>9000000000</v>
      </c>
      <c r="O210" s="5">
        <v>9000000000</v>
      </c>
      <c r="R210" s="5">
        <v>310000000000</v>
      </c>
      <c r="S210" s="5">
        <v>60000000000</v>
      </c>
      <c r="T210" s="5">
        <v>56000000000</v>
      </c>
    </row>
    <row r="211" spans="2:20" ht="15.5" x14ac:dyDescent="0.35">
      <c r="C211" t="s">
        <v>248</v>
      </c>
      <c r="I211" s="5">
        <v>4000000000</v>
      </c>
      <c r="J211" s="5">
        <v>4000000000</v>
      </c>
      <c r="K211" s="5">
        <v>4000000000</v>
      </c>
      <c r="L211" s="5">
        <v>4000000000</v>
      </c>
      <c r="M211" s="5">
        <v>4000000000</v>
      </c>
      <c r="N211" s="5">
        <v>4000000000</v>
      </c>
      <c r="O211" s="5">
        <v>4000000000</v>
      </c>
      <c r="R211" s="5">
        <v>155000000000</v>
      </c>
      <c r="S211" s="5">
        <v>30000000000</v>
      </c>
      <c r="T211" s="5">
        <v>28000000000</v>
      </c>
    </row>
    <row r="212" spans="2:20" ht="15.5" x14ac:dyDescent="0.35">
      <c r="C212" t="s">
        <v>25</v>
      </c>
      <c r="I212" s="5">
        <v>12000000000</v>
      </c>
      <c r="J212" s="5">
        <v>13000000000</v>
      </c>
      <c r="K212" s="5">
        <v>13000000000</v>
      </c>
      <c r="L212" s="5">
        <v>13000000000</v>
      </c>
      <c r="M212" s="5">
        <v>11000000000</v>
      </c>
      <c r="N212" s="5">
        <v>13000000000</v>
      </c>
      <c r="O212" s="5">
        <v>13000000000</v>
      </c>
      <c r="R212" s="5">
        <v>465000000000</v>
      </c>
      <c r="S212" s="5">
        <v>90000000000</v>
      </c>
      <c r="T212" s="5">
        <v>85000000000</v>
      </c>
    </row>
    <row r="213" spans="2:20" ht="15.5" x14ac:dyDescent="0.35">
      <c r="C213" t="s">
        <v>22</v>
      </c>
      <c r="I213" s="5">
        <v>-11000000000</v>
      </c>
      <c r="J213" s="5">
        <v>6000000000</v>
      </c>
      <c r="K213" s="5">
        <v>6000000000</v>
      </c>
      <c r="L213" s="5">
        <v>2000000000</v>
      </c>
      <c r="M213" s="5">
        <v>3000000000</v>
      </c>
      <c r="N213" s="5">
        <v>4000000000</v>
      </c>
      <c r="O213" s="5">
        <v>-4000000000</v>
      </c>
      <c r="P213" s="5">
        <v>-12000000000</v>
      </c>
      <c r="Q213" s="5">
        <v>-10000000000</v>
      </c>
      <c r="R213" s="5">
        <v>457000000000</v>
      </c>
      <c r="S213" s="5">
        <v>80000000000</v>
      </c>
      <c r="T213" s="5">
        <v>74000000000</v>
      </c>
    </row>
    <row r="214" spans="2:20" ht="15.5" x14ac:dyDescent="0.35">
      <c r="C214" t="s">
        <v>249</v>
      </c>
      <c r="I214" s="5">
        <v>1000000000</v>
      </c>
      <c r="J214" s="5">
        <v>-18000000000</v>
      </c>
      <c r="K214" s="5">
        <v>-18000000000</v>
      </c>
      <c r="L214" s="5">
        <v>-14000000000</v>
      </c>
      <c r="M214" s="5">
        <v>-19000000000</v>
      </c>
      <c r="N214" s="5">
        <v>-19000000000</v>
      </c>
      <c r="O214" s="5">
        <v>34000000000</v>
      </c>
      <c r="P214" s="5">
        <v>15000000000</v>
      </c>
      <c r="Q214" s="5">
        <v>31000000000</v>
      </c>
      <c r="R214" s="5">
        <v>-164000000000</v>
      </c>
      <c r="S214" s="5">
        <v>-164000000000</v>
      </c>
      <c r="T214" s="5">
        <v>-88000000000</v>
      </c>
    </row>
    <row r="215" spans="2:20" ht="15.5" x14ac:dyDescent="0.35">
      <c r="C215" t="s">
        <v>250</v>
      </c>
      <c r="I215" s="5">
        <v>-2000000000</v>
      </c>
      <c r="J215" s="5">
        <v>5000000000</v>
      </c>
      <c r="K215" s="5">
        <v>2000000000</v>
      </c>
      <c r="L215" s="5">
        <v>11000000000</v>
      </c>
      <c r="M215" s="5">
        <v>1000000000</v>
      </c>
      <c r="N215" s="5">
        <v>-4000000000</v>
      </c>
      <c r="O215" s="5">
        <v>1000000000</v>
      </c>
      <c r="P215" s="5">
        <v>4000000000</v>
      </c>
      <c r="Q215" s="5">
        <v>-6000000000</v>
      </c>
      <c r="R215" s="5">
        <v>-32000000000</v>
      </c>
      <c r="S215" s="5">
        <v>-50000000000</v>
      </c>
      <c r="T215" s="5">
        <v>-19000000000</v>
      </c>
    </row>
    <row r="216" spans="2:20" ht="15.5" x14ac:dyDescent="0.35">
      <c r="C216" t="s">
        <v>251</v>
      </c>
      <c r="I216" s="5">
        <v>-4000000000</v>
      </c>
      <c r="J216" s="5">
        <v>-2000000000</v>
      </c>
      <c r="K216" s="5">
        <v>-2000000000</v>
      </c>
      <c r="L216" s="5">
        <v>-4000000000</v>
      </c>
      <c r="M216" s="5">
        <v>-1000000000</v>
      </c>
      <c r="N216" s="5">
        <v>-3000000000</v>
      </c>
      <c r="O216" s="5">
        <v>-2000000000</v>
      </c>
      <c r="P216" s="5">
        <v>-1000000000</v>
      </c>
      <c r="Q216" s="5">
        <v>-5000000000</v>
      </c>
      <c r="R216" s="5">
        <v>-7000000000</v>
      </c>
      <c r="S216" s="5">
        <v>-8000000000</v>
      </c>
      <c r="T216" s="5">
        <v>-24000000000</v>
      </c>
    </row>
    <row r="217" spans="2:20" ht="15.5" x14ac:dyDescent="0.35">
      <c r="C217" t="s">
        <v>14</v>
      </c>
      <c r="I217" s="5">
        <v>-5000000000</v>
      </c>
      <c r="J217" s="5">
        <v>2000000000</v>
      </c>
      <c r="K217" s="5">
        <v>0</v>
      </c>
      <c r="L217" s="5">
        <v>7000000000</v>
      </c>
      <c r="M217" s="5">
        <v>0</v>
      </c>
      <c r="N217" s="5">
        <v>-6000000000</v>
      </c>
      <c r="O217" s="5">
        <v>-1000000000</v>
      </c>
      <c r="P217" s="5">
        <v>2000000000</v>
      </c>
      <c r="Q217" s="5">
        <v>-11000000000</v>
      </c>
      <c r="R217" s="5">
        <v>-39000000000</v>
      </c>
      <c r="S217" s="5">
        <v>-58000000000</v>
      </c>
      <c r="T217" s="5">
        <v>-43000000000</v>
      </c>
    </row>
    <row r="218" spans="2:20" ht="15.5" x14ac:dyDescent="0.35">
      <c r="C218" t="s">
        <v>16</v>
      </c>
      <c r="I218" s="6">
        <v>-0.53</v>
      </c>
      <c r="J218" s="6">
        <v>0.45</v>
      </c>
      <c r="K218" s="6">
        <v>-0.02</v>
      </c>
      <c r="L218" s="6">
        <v>0.67</v>
      </c>
      <c r="M218" s="6">
        <v>-0.04</v>
      </c>
      <c r="N218" s="6">
        <v>-0.62</v>
      </c>
      <c r="O218" s="5">
        <v>0</v>
      </c>
      <c r="P218" s="6">
        <v>0.23</v>
      </c>
      <c r="Q218" s="6">
        <v>-1.1100000000000001</v>
      </c>
      <c r="R218" s="6">
        <v>-28.4</v>
      </c>
      <c r="S218" s="5">
        <v>-43</v>
      </c>
      <c r="T218" s="6">
        <v>-31.93</v>
      </c>
    </row>
    <row r="220" spans="2:20" ht="15.5" x14ac:dyDescent="0.35">
      <c r="B220" t="s">
        <v>252</v>
      </c>
      <c r="C220" t="s">
        <v>253</v>
      </c>
      <c r="D220" s="5">
        <v>-2000000000</v>
      </c>
      <c r="E220" s="5">
        <v>-5000000000</v>
      </c>
      <c r="F220" s="5">
        <v>-2000000000</v>
      </c>
      <c r="G220" s="5">
        <v>-3000000000</v>
      </c>
      <c r="H220" s="5">
        <v>-8000000000</v>
      </c>
      <c r="I220" s="5">
        <v>-13000000000</v>
      </c>
      <c r="J220" s="5">
        <v>-7000000000</v>
      </c>
      <c r="K220" s="5">
        <v>-11000000000</v>
      </c>
      <c r="L220" s="5">
        <v>-7000000000</v>
      </c>
      <c r="M220" s="5">
        <v>-12000000000</v>
      </c>
      <c r="N220" s="5">
        <v>-29000000000</v>
      </c>
      <c r="O220" s="5">
        <v>-14000000000</v>
      </c>
      <c r="P220" s="5">
        <v>-20000000000</v>
      </c>
      <c r="Q220" s="5">
        <v>-33000000000</v>
      </c>
    </row>
    <row r="221" spans="2:20" ht="15.5" x14ac:dyDescent="0.35">
      <c r="C221" t="s">
        <v>254</v>
      </c>
      <c r="H221" s="5">
        <v>-12000000000</v>
      </c>
      <c r="I221" s="5">
        <v>-13000000000</v>
      </c>
      <c r="J221" s="5">
        <v>-7000000000</v>
      </c>
      <c r="K221" s="5">
        <v>-11000000000</v>
      </c>
      <c r="L221" s="5">
        <v>-7000000000</v>
      </c>
      <c r="M221" s="5">
        <v>-12000000000</v>
      </c>
      <c r="N221" s="5">
        <v>-29000000000</v>
      </c>
      <c r="O221" s="5">
        <v>-14000000000</v>
      </c>
      <c r="P221" s="5">
        <v>-20000000000</v>
      </c>
      <c r="Q221" s="5">
        <v>-33000000000</v>
      </c>
    </row>
    <row r="222" spans="2:20" ht="15.5" x14ac:dyDescent="0.35">
      <c r="C222" t="s">
        <v>56</v>
      </c>
      <c r="D222" s="6">
        <v>-0.19</v>
      </c>
      <c r="E222" s="6">
        <v>-0.45</v>
      </c>
      <c r="F222" s="6">
        <v>-0.21</v>
      </c>
      <c r="G222" s="6">
        <v>-0.27</v>
      </c>
      <c r="H222" s="6">
        <v>-0.78</v>
      </c>
      <c r="I222" s="6">
        <v>-1.22</v>
      </c>
      <c r="J222" s="6">
        <v>-0.68</v>
      </c>
      <c r="K222" s="6">
        <v>-1.03</v>
      </c>
      <c r="L222" s="6">
        <v>-0.72</v>
      </c>
      <c r="M222" s="6">
        <v>-1.17</v>
      </c>
      <c r="N222" s="6">
        <v>-2.8</v>
      </c>
      <c r="O222" s="6">
        <v>-1.38</v>
      </c>
      <c r="P222" s="6">
        <v>-1.95</v>
      </c>
      <c r="Q222" s="6">
        <v>-3.22</v>
      </c>
    </row>
    <row r="223" spans="2:20" ht="15.5" x14ac:dyDescent="0.35">
      <c r="C223" t="s">
        <v>255</v>
      </c>
      <c r="H223" s="6">
        <v>-1.1299999999999999</v>
      </c>
      <c r="I223" s="6">
        <v>-1.22</v>
      </c>
      <c r="J223" s="6">
        <v>-0.68</v>
      </c>
      <c r="K223" s="6">
        <v>-1.03</v>
      </c>
      <c r="L223" s="6">
        <v>-0.72</v>
      </c>
      <c r="M223" s="6">
        <v>-1.17</v>
      </c>
      <c r="N223" s="6">
        <v>-2.8</v>
      </c>
      <c r="O223" s="6">
        <v>-1.38</v>
      </c>
      <c r="P223" s="6">
        <v>-1.95</v>
      </c>
      <c r="Q223" s="6">
        <v>-3.22</v>
      </c>
    </row>
    <row r="224" spans="2:20" ht="15.5" x14ac:dyDescent="0.35">
      <c r="C224" t="s">
        <v>256</v>
      </c>
      <c r="D224" s="5">
        <v>11000000000</v>
      </c>
      <c r="E224" s="5">
        <v>15000000000</v>
      </c>
      <c r="F224" s="5">
        <v>13000000000</v>
      </c>
      <c r="G224" s="5">
        <v>14000000000</v>
      </c>
      <c r="H224" s="5">
        <v>45000000000</v>
      </c>
      <c r="I224" s="5">
        <v>52000000000</v>
      </c>
      <c r="J224" s="5">
        <v>55000000000</v>
      </c>
      <c r="K224" s="5">
        <v>54000000000</v>
      </c>
      <c r="L224" s="5">
        <v>59000000000</v>
      </c>
      <c r="M224" s="5">
        <v>47000000000</v>
      </c>
      <c r="N224" s="5">
        <v>42000000000</v>
      </c>
      <c r="O224" s="5">
        <v>68000000000</v>
      </c>
      <c r="P224" s="5">
        <v>76000000000</v>
      </c>
      <c r="Q224" s="5">
        <v>68000000000</v>
      </c>
    </row>
    <row r="225" spans="3:17" ht="15.5" x14ac:dyDescent="0.35">
      <c r="C225" t="s">
        <v>257</v>
      </c>
      <c r="H225" s="5">
        <v>52000000000</v>
      </c>
      <c r="I225" s="5">
        <v>52000000000</v>
      </c>
      <c r="J225" s="5">
        <v>55000000000</v>
      </c>
      <c r="K225" s="5">
        <v>54000000000</v>
      </c>
      <c r="L225" s="5">
        <v>59000000000</v>
      </c>
      <c r="M225" s="5">
        <v>47000000000</v>
      </c>
      <c r="N225" s="5">
        <v>42000000000</v>
      </c>
      <c r="O225" s="5">
        <v>68000000000</v>
      </c>
      <c r="P225" s="5">
        <v>76000000000</v>
      </c>
      <c r="Q225" s="5">
        <v>68000000000</v>
      </c>
    </row>
    <row r="226" spans="3:17" ht="15.5" x14ac:dyDescent="0.35">
      <c r="C226" t="s">
        <v>258</v>
      </c>
      <c r="I226" s="6">
        <v>-252.7</v>
      </c>
    </row>
    <row r="227" spans="3:17" ht="15.5" x14ac:dyDescent="0.35">
      <c r="C227" t="s">
        <v>259</v>
      </c>
      <c r="I227" s="6">
        <v>-173.42</v>
      </c>
    </row>
    <row r="228" spans="3:17" ht="15.5" x14ac:dyDescent="0.35">
      <c r="C228" t="s">
        <v>260</v>
      </c>
      <c r="I228" s="6">
        <v>7.49</v>
      </c>
    </row>
    <row r="229" spans="3:17" ht="15.5" x14ac:dyDescent="0.35">
      <c r="C229" t="s">
        <v>261</v>
      </c>
      <c r="I229" s="6">
        <v>-5.7999999999999996E-3</v>
      </c>
    </row>
    <row r="230" spans="3:17" ht="15.5" x14ac:dyDescent="0.35">
      <c r="C230" t="s">
        <v>262</v>
      </c>
      <c r="I230" s="6">
        <v>38.82</v>
      </c>
    </row>
    <row r="231" spans="3:17" ht="15.5" x14ac:dyDescent="0.35">
      <c r="C231" t="s">
        <v>263</v>
      </c>
      <c r="I231" s="6">
        <v>6.34</v>
      </c>
    </row>
    <row r="232" spans="3:17" ht="15.5" x14ac:dyDescent="0.35">
      <c r="C232" t="s">
        <v>264</v>
      </c>
      <c r="I232" s="6">
        <v>-357.73</v>
      </c>
    </row>
    <row r="233" spans="3:17" ht="15.5" x14ac:dyDescent="0.35">
      <c r="C233" t="s">
        <v>265</v>
      </c>
      <c r="I233" s="6">
        <v>-223.83</v>
      </c>
    </row>
    <row r="234" spans="3:17" ht="15.5" x14ac:dyDescent="0.35">
      <c r="C234" t="s">
        <v>266</v>
      </c>
      <c r="I234" s="6">
        <v>-303.36</v>
      </c>
    </row>
    <row r="235" spans="3:17" ht="15.5" x14ac:dyDescent="0.35">
      <c r="C235" t="s">
        <v>267</v>
      </c>
      <c r="I235" s="5">
        <v>235</v>
      </c>
    </row>
    <row r="236" spans="3:17" ht="15.5" x14ac:dyDescent="0.35">
      <c r="C236" t="s">
        <v>409</v>
      </c>
      <c r="I236" s="6">
        <v>-8.84</v>
      </c>
    </row>
    <row r="237" spans="3:17" ht="15.5" x14ac:dyDescent="0.35">
      <c r="C237" t="s">
        <v>268</v>
      </c>
      <c r="I237" s="6">
        <v>-1.1299999999999999</v>
      </c>
    </row>
    <row r="238" spans="3:17" ht="15.5" x14ac:dyDescent="0.35">
      <c r="C238" t="s">
        <v>269</v>
      </c>
      <c r="I238" s="6">
        <v>-0.78</v>
      </c>
    </row>
    <row r="239" spans="3:17" ht="15.5" x14ac:dyDescent="0.35">
      <c r="C239" t="s">
        <v>270</v>
      </c>
      <c r="I239" s="6">
        <v>5.05</v>
      </c>
    </row>
    <row r="240" spans="3:17" ht="15.5" x14ac:dyDescent="0.35">
      <c r="C240" t="s">
        <v>271</v>
      </c>
      <c r="D240" s="6">
        <v>2.15</v>
      </c>
    </row>
    <row r="241" spans="3:9" ht="15.5" x14ac:dyDescent="0.35">
      <c r="C241" t="s">
        <v>272</v>
      </c>
      <c r="I241" s="6">
        <v>30.91</v>
      </c>
    </row>
    <row r="242" spans="3:9" ht="15.5" x14ac:dyDescent="0.35">
      <c r="C242" t="s">
        <v>273</v>
      </c>
      <c r="I242" s="6">
        <v>-0.88</v>
      </c>
    </row>
    <row r="243" spans="3:9" ht="15.5" x14ac:dyDescent="0.35">
      <c r="C243" t="s">
        <v>274</v>
      </c>
      <c r="D243" s="6">
        <v>1.24</v>
      </c>
    </row>
    <row r="244" spans="3:9" ht="15.5" x14ac:dyDescent="0.35">
      <c r="C244" t="s">
        <v>275</v>
      </c>
      <c r="D244" s="6">
        <v>1.24</v>
      </c>
    </row>
    <row r="245" spans="3:9" ht="15.5" x14ac:dyDescent="0.35">
      <c r="C245" t="s">
        <v>276</v>
      </c>
      <c r="D245" s="6">
        <v>0.03</v>
      </c>
    </row>
    <row r="246" spans="3:9" ht="15.5" x14ac:dyDescent="0.35">
      <c r="C246" t="s">
        <v>277</v>
      </c>
      <c r="D246" s="6">
        <v>0.01</v>
      </c>
    </row>
    <row r="247" spans="3:9" ht="15.5" x14ac:dyDescent="0.35">
      <c r="C247" t="s">
        <v>278</v>
      </c>
      <c r="D247" s="6">
        <v>0.14000000000000001</v>
      </c>
    </row>
    <row r="248" spans="3:9" ht="15.5" x14ac:dyDescent="0.35">
      <c r="C248" t="s">
        <v>279</v>
      </c>
      <c r="D248" s="6">
        <v>0.02</v>
      </c>
    </row>
    <row r="249" spans="3:9" ht="15.5" x14ac:dyDescent="0.35">
      <c r="C249" t="s">
        <v>280</v>
      </c>
      <c r="D249" s="6">
        <v>1.1399999999999999</v>
      </c>
    </row>
    <row r="250" spans="3:9" ht="15.5" x14ac:dyDescent="0.35">
      <c r="C250" t="s">
        <v>410</v>
      </c>
      <c r="I250" s="6">
        <v>-13.62</v>
      </c>
    </row>
    <row r="251" spans="3:9" ht="15.5" x14ac:dyDescent="0.35">
      <c r="C251" t="s">
        <v>12</v>
      </c>
      <c r="D251" s="5">
        <v>-5000000000</v>
      </c>
    </row>
    <row r="252" spans="3:9" ht="15.5" x14ac:dyDescent="0.35">
      <c r="C252" t="s">
        <v>281</v>
      </c>
      <c r="I252" s="6">
        <v>4.25</v>
      </c>
    </row>
    <row r="253" spans="3:9" ht="15.5" x14ac:dyDescent="0.35">
      <c r="C253" t="s">
        <v>282</v>
      </c>
      <c r="I253" s="6">
        <v>-3.2000000000000001E-2</v>
      </c>
    </row>
    <row r="254" spans="3:9" ht="15.5" x14ac:dyDescent="0.35">
      <c r="C254" t="s">
        <v>283</v>
      </c>
      <c r="I254" s="6">
        <v>-3.6600000000000001E-2</v>
      </c>
    </row>
    <row r="255" spans="3:9" ht="15.5" x14ac:dyDescent="0.35">
      <c r="C255" t="s">
        <v>284</v>
      </c>
      <c r="I255" s="6">
        <v>-2.4E-2</v>
      </c>
    </row>
    <row r="256" spans="3:9" ht="15.5" x14ac:dyDescent="0.35">
      <c r="C256" t="s">
        <v>285</v>
      </c>
      <c r="I256" s="6">
        <v>-1.2800000000000001E-2</v>
      </c>
    </row>
    <row r="257" spans="3:9" ht="15.5" x14ac:dyDescent="0.35">
      <c r="C257" t="s">
        <v>286</v>
      </c>
      <c r="D257" s="6">
        <v>13.62</v>
      </c>
    </row>
    <row r="258" spans="3:9" ht="15.5" x14ac:dyDescent="0.35">
      <c r="C258" t="s">
        <v>287</v>
      </c>
      <c r="D258" s="6">
        <v>1.41</v>
      </c>
    </row>
    <row r="259" spans="3:9" ht="15.5" x14ac:dyDescent="0.35">
      <c r="C259" t="s">
        <v>288</v>
      </c>
      <c r="D259" s="6">
        <v>1.64</v>
      </c>
    </row>
    <row r="260" spans="3:9" ht="15.5" x14ac:dyDescent="0.35">
      <c r="C260" t="s">
        <v>289</v>
      </c>
      <c r="D260" s="6">
        <v>13.39</v>
      </c>
    </row>
    <row r="261" spans="3:9" ht="15.5" x14ac:dyDescent="0.35">
      <c r="C261" t="s">
        <v>290</v>
      </c>
      <c r="D261" s="6">
        <v>6.68</v>
      </c>
    </row>
    <row r="262" spans="3:9" ht="15.5" x14ac:dyDescent="0.35">
      <c r="C262" t="s">
        <v>291</v>
      </c>
      <c r="I262" s="6">
        <v>0.14000000000000001</v>
      </c>
    </row>
    <row r="263" spans="3:9" ht="15.5" x14ac:dyDescent="0.35">
      <c r="C263" t="s">
        <v>292</v>
      </c>
      <c r="I263" s="6">
        <v>279.07</v>
      </c>
    </row>
    <row r="264" spans="3:9" ht="15.5" x14ac:dyDescent="0.35">
      <c r="C264" t="s">
        <v>52</v>
      </c>
      <c r="I264" s="5">
        <v>2029000000000</v>
      </c>
    </row>
    <row r="265" spans="3:9" ht="15.5" x14ac:dyDescent="0.35">
      <c r="C265" t="s">
        <v>293</v>
      </c>
      <c r="I265" s="5">
        <v>2015000000000</v>
      </c>
    </row>
    <row r="266" spans="3:9" ht="15.5" x14ac:dyDescent="0.35">
      <c r="C266" t="s">
        <v>294</v>
      </c>
      <c r="I266" s="5">
        <v>10350000000</v>
      </c>
    </row>
    <row r="267" spans="3:9" ht="15.5" x14ac:dyDescent="0.35">
      <c r="C267" t="s">
        <v>295</v>
      </c>
      <c r="I267" s="6">
        <v>0.1978</v>
      </c>
    </row>
    <row r="268" spans="3:9" ht="15.5" x14ac:dyDescent="0.35">
      <c r="C268" t="s">
        <v>296</v>
      </c>
      <c r="D268" s="6">
        <v>0.50649999999999995</v>
      </c>
    </row>
    <row r="269" spans="3:9" ht="15.5" x14ac:dyDescent="0.35">
      <c r="C269" t="s">
        <v>297</v>
      </c>
      <c r="D269" s="6">
        <v>-0.20269999999999999</v>
      </c>
    </row>
    <row r="270" spans="3:9" ht="15.5" x14ac:dyDescent="0.35">
      <c r="C270" t="s">
        <v>298</v>
      </c>
      <c r="D270" s="6">
        <v>-0.17649999999999999</v>
      </c>
    </row>
    <row r="271" spans="3:9" ht="15.5" x14ac:dyDescent="0.35">
      <c r="C271" t="s">
        <v>299</v>
      </c>
      <c r="D271" s="6">
        <v>-7.0999999999999995E-3</v>
      </c>
    </row>
    <row r="272" spans="3:9" ht="15.5" x14ac:dyDescent="0.35">
      <c r="C272" t="s">
        <v>300</v>
      </c>
      <c r="D272" s="6">
        <v>9.1799999999999993E-2</v>
      </c>
    </row>
    <row r="273" spans="3:9" ht="15.5" x14ac:dyDescent="0.35">
      <c r="C273" t="s">
        <v>301</v>
      </c>
      <c r="D273" s="6">
        <v>0.31909999999999999</v>
      </c>
    </row>
    <row r="274" spans="3:9" ht="15.5" x14ac:dyDescent="0.35">
      <c r="C274" t="s">
        <v>411</v>
      </c>
      <c r="I274" s="6">
        <v>0.3</v>
      </c>
    </row>
    <row r="275" spans="3:9" ht="15.5" x14ac:dyDescent="0.35">
      <c r="C275" t="s">
        <v>412</v>
      </c>
      <c r="I275" t="s">
        <v>2034</v>
      </c>
    </row>
    <row r="276" spans="3:9" ht="15.5" x14ac:dyDescent="0.35">
      <c r="C276" t="s">
        <v>302</v>
      </c>
      <c r="I276" s="5">
        <v>4</v>
      </c>
    </row>
    <row r="277" spans="3:9" ht="15.5" x14ac:dyDescent="0.35">
      <c r="C277" t="s">
        <v>303</v>
      </c>
      <c r="I277" s="6">
        <v>0.94</v>
      </c>
    </row>
    <row r="278" spans="3:9" ht="15.5" x14ac:dyDescent="0.35">
      <c r="C278" t="s">
        <v>304</v>
      </c>
      <c r="I278" s="6">
        <v>0.63</v>
      </c>
    </row>
    <row r="279" spans="3:9" ht="15.5" x14ac:dyDescent="0.35">
      <c r="C279" t="s">
        <v>305</v>
      </c>
      <c r="I279" s="6">
        <v>0.27</v>
      </c>
    </row>
    <row r="280" spans="3:9" ht="15.5" x14ac:dyDescent="0.35">
      <c r="C280" t="s">
        <v>306</v>
      </c>
      <c r="I280" s="6">
        <v>0.05</v>
      </c>
    </row>
    <row r="281" spans="3:9" ht="15.5" x14ac:dyDescent="0.35">
      <c r="C281" t="s">
        <v>307</v>
      </c>
      <c r="I281" s="6">
        <v>0.1</v>
      </c>
    </row>
    <row r="282" spans="3:9" ht="15.5" x14ac:dyDescent="0.35">
      <c r="C282" t="s">
        <v>308</v>
      </c>
      <c r="I282" s="6">
        <v>0.3</v>
      </c>
    </row>
    <row r="283" spans="3:9" ht="15.5" x14ac:dyDescent="0.35">
      <c r="C283" t="s">
        <v>309</v>
      </c>
      <c r="I283" s="5">
        <v>52000000000</v>
      </c>
    </row>
    <row r="284" spans="3:9" ht="15.5" x14ac:dyDescent="0.35">
      <c r="C284" t="s">
        <v>310</v>
      </c>
      <c r="I284" s="5">
        <v>28000000000</v>
      </c>
    </row>
    <row r="285" spans="3:9" ht="15.5" x14ac:dyDescent="0.35">
      <c r="C285" t="s">
        <v>311</v>
      </c>
      <c r="I285" s="5">
        <v>9000000000</v>
      </c>
    </row>
    <row r="286" spans="3:9" ht="15.5" x14ac:dyDescent="0.35">
      <c r="C286" t="s">
        <v>312</v>
      </c>
      <c r="I286" s="5">
        <v>-12000000000</v>
      </c>
    </row>
    <row r="287" spans="3:9" ht="15.5" x14ac:dyDescent="0.35">
      <c r="C287" t="s">
        <v>313</v>
      </c>
      <c r="D287" s="5">
        <v>22000000000</v>
      </c>
    </row>
    <row r="288" spans="3:9" ht="15.5" x14ac:dyDescent="0.35">
      <c r="C288" t="s">
        <v>314</v>
      </c>
      <c r="D288" s="5">
        <v>366000000000</v>
      </c>
    </row>
    <row r="289" spans="3:9" ht="15.5" x14ac:dyDescent="0.35">
      <c r="C289" t="s">
        <v>315</v>
      </c>
      <c r="D289" s="5">
        <v>46000000000</v>
      </c>
    </row>
    <row r="290" spans="3:9" ht="15.5" x14ac:dyDescent="0.35">
      <c r="C290" t="s">
        <v>237</v>
      </c>
      <c r="D290" s="5">
        <v>5000000000</v>
      </c>
    </row>
    <row r="291" spans="3:9" ht="15.5" x14ac:dyDescent="0.35">
      <c r="C291" t="s">
        <v>236</v>
      </c>
      <c r="I291" s="5">
        <v>320000000000</v>
      </c>
    </row>
    <row r="292" spans="3:9" ht="15.5" x14ac:dyDescent="0.35">
      <c r="C292" t="s">
        <v>235</v>
      </c>
      <c r="D292" s="5">
        <v>3000000000</v>
      </c>
    </row>
    <row r="293" spans="3:9" ht="15.5" x14ac:dyDescent="0.35">
      <c r="C293" t="s">
        <v>234</v>
      </c>
      <c r="D293" s="5">
        <v>6000000000</v>
      </c>
    </row>
    <row r="294" spans="3:9" ht="15.5" x14ac:dyDescent="0.35">
      <c r="C294" t="s">
        <v>23</v>
      </c>
      <c r="D294" s="5">
        <v>9000000000</v>
      </c>
    </row>
    <row r="295" spans="3:9" ht="15.5" x14ac:dyDescent="0.35">
      <c r="C295" t="s">
        <v>20</v>
      </c>
      <c r="D295" s="5">
        <v>-14000000000</v>
      </c>
    </row>
    <row r="296" spans="3:9" ht="15.5" x14ac:dyDescent="0.35">
      <c r="C296" t="s">
        <v>316</v>
      </c>
      <c r="I296" s="5">
        <v>320000000000</v>
      </c>
    </row>
    <row r="297" spans="3:9" ht="15.5" x14ac:dyDescent="0.35">
      <c r="C297" t="s">
        <v>317</v>
      </c>
      <c r="I297" s="5">
        <v>-6000000000</v>
      </c>
    </row>
    <row r="298" spans="3:9" ht="15.5" x14ac:dyDescent="0.35">
      <c r="C298" t="s">
        <v>318</v>
      </c>
      <c r="I298" s="5">
        <v>30000000000</v>
      </c>
    </row>
    <row r="299" spans="3:9" ht="15.5" x14ac:dyDescent="0.35">
      <c r="C299" t="s">
        <v>319</v>
      </c>
      <c r="I299" s="5">
        <v>-6000000000</v>
      </c>
    </row>
    <row r="300" spans="3:9" ht="15.5" x14ac:dyDescent="0.35">
      <c r="C300" t="s">
        <v>320</v>
      </c>
      <c r="I300" s="5">
        <v>-3000000000</v>
      </c>
    </row>
    <row r="301" spans="3:9" ht="15.5" x14ac:dyDescent="0.35">
      <c r="C301" t="s">
        <v>321</v>
      </c>
      <c r="I301" s="5">
        <v>-9000000000</v>
      </c>
    </row>
  </sheetData>
  <pageMargins left="0.7" right="0.7" top="0.75" bottom="0.75" header="0.3" footer="0.3"/>
  <ignoredErrors>
    <ignoredError sqref="A1:T302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34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2035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2036</v>
      </c>
      <c r="D2" s="2" vm="421">
        <f ca="1">IFERROR(_xlfn.STOCKHISTORY("XIDX:" &amp; $C$1, D3, , 0, 0, 1), "Libur")</f>
        <v>2870</v>
      </c>
      <c r="H2" s="2" vm="421">
        <f ca="1">IFERROR(INDEX(D2:G2,COUNT(D2:G2)),"")</f>
        <v>2870</v>
      </c>
      <c r="I2" s="2" vm="422">
        <f t="shared" ref="I2:Z2" ca="1" si="0">IFERROR(_xlfn.STOCKHISTORY("XIDX:" &amp; $C$1, I1, , 0, 0, 1), "Libur")</f>
        <v>2310</v>
      </c>
      <c r="J2" s="2" vm="423">
        <f t="shared" ca="1" si="0"/>
        <v>2750</v>
      </c>
      <c r="K2" s="2" t="str">
        <f t="shared" ca="1" si="0"/>
        <v>Libur</v>
      </c>
      <c r="L2" s="2" vm="424">
        <f t="shared" ca="1" si="0"/>
        <v>3690</v>
      </c>
      <c r="M2" s="2" vm="192">
        <f t="shared" ca="1" si="0"/>
        <v>2710</v>
      </c>
      <c r="N2" s="2" vm="425">
        <f t="shared" ca="1" si="0"/>
        <v>2810</v>
      </c>
      <c r="O2" s="2" vm="426">
        <f t="shared" ca="1" si="0"/>
        <v>2660</v>
      </c>
      <c r="P2" s="2" t="str">
        <f t="shared" ca="1" si="0"/>
        <v>Libur</v>
      </c>
      <c r="Q2" s="2" t="str">
        <f t="shared" ca="1" si="0"/>
        <v>Libur</v>
      </c>
      <c r="R2" s="2" vm="190">
        <f t="shared" ca="1" si="0"/>
        <v>2500</v>
      </c>
      <c r="S2" s="2" vm="427">
        <f t="shared" ca="1" si="0"/>
        <v>905</v>
      </c>
      <c r="T2" s="2" vm="190">
        <f t="shared" ca="1" si="0"/>
        <v>2500</v>
      </c>
      <c r="U2" s="2" vm="191">
        <f t="shared" ca="1" si="0"/>
        <v>2040</v>
      </c>
      <c r="V2" s="2" t="str">
        <f t="shared" ca="1" si="0"/>
        <v>Libur</v>
      </c>
      <c r="W2" s="2" vm="428">
        <f t="shared" ca="1" si="0"/>
        <v>3470</v>
      </c>
      <c r="X2" s="2" vm="429">
        <f t="shared" ca="1" si="0"/>
        <v>4590</v>
      </c>
      <c r="Y2" s="2" vm="430">
        <f t="shared" ca="1" si="0"/>
        <v>3450</v>
      </c>
      <c r="Z2" s="2" vm="431">
        <f t="shared" ca="1" si="0"/>
        <v>1380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9929722000000</v>
      </c>
      <c r="H4" s="2">
        <f>IFERROR(SUM(D4:G4)*(4/MAX(1,COUNT(D4:G4))),"")</f>
        <v>39718888000000</v>
      </c>
      <c r="I4" s="2">
        <f t="shared" ref="I4:Z4" si="1">IFERROR(INDEX(I51:I500,MATCH($C$4,$C$51:$C$500,0)),"")</f>
        <v>42651724000000</v>
      </c>
      <c r="J4" s="2">
        <f t="shared" si="1"/>
        <v>42764968000000</v>
      </c>
      <c r="K4" s="2">
        <f t="shared" si="1"/>
        <v>38488867000000</v>
      </c>
      <c r="L4" s="2">
        <f t="shared" si="1"/>
        <v>42648590000000</v>
      </c>
      <c r="M4" s="2">
        <f t="shared" si="1"/>
        <v>29261468000000</v>
      </c>
      <c r="N4" s="2">
        <f t="shared" si="1"/>
        <v>17325192000000</v>
      </c>
      <c r="O4" s="2">
        <f t="shared" si="1"/>
        <v>21787564000000</v>
      </c>
      <c r="P4" s="2">
        <f t="shared" si="1"/>
        <v>21166993000000</v>
      </c>
      <c r="Q4" s="2">
        <f t="shared" si="1"/>
        <v>19471030000000</v>
      </c>
      <c r="R4" s="2">
        <f t="shared" si="1"/>
        <v>14058869000000</v>
      </c>
      <c r="S4" s="2">
        <f t="shared" si="1"/>
        <v>13733627000000</v>
      </c>
      <c r="T4" s="2">
        <f t="shared" si="1"/>
        <v>13077962000000</v>
      </c>
      <c r="U4" s="2">
        <f t="shared" si="1"/>
        <v>11209219000000</v>
      </c>
      <c r="V4" s="2">
        <f t="shared" si="1"/>
        <v>11594057000000</v>
      </c>
      <c r="W4" s="2">
        <f t="shared" si="1"/>
        <v>10581570000000</v>
      </c>
      <c r="X4" s="2">
        <f t="shared" si="1"/>
        <v>7909154000000</v>
      </c>
      <c r="Y4" s="2">
        <f t="shared" si="1"/>
        <v>8947854000000</v>
      </c>
      <c r="Z4" s="2">
        <f t="shared" si="1"/>
        <v>7216228000000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1049455000000</v>
      </c>
      <c r="H5" s="2">
        <f>IFERROR(SUM(D5:G5)*(4/MAX(1,COUNT(D5:G5))),"")</f>
        <v>4197820000000</v>
      </c>
      <c r="I5" s="2">
        <f t="shared" ref="I5:Z5" si="2">IFERROR(INDEX(I51:I500,MATCH($C$5,$C$51:$C$500,0)),"")</f>
        <v>3806218000000</v>
      </c>
      <c r="J5" s="2">
        <f t="shared" si="2"/>
        <v>5570878000000</v>
      </c>
      <c r="K5" s="2">
        <f t="shared" si="2"/>
        <v>5297052000000</v>
      </c>
      <c r="L5" s="2">
        <f t="shared" si="2"/>
        <v>12554521000000</v>
      </c>
      <c r="M5" s="2">
        <f t="shared" si="2"/>
        <v>7448164000000</v>
      </c>
      <c r="N5" s="2">
        <f t="shared" si="2"/>
        <v>2228422000000</v>
      </c>
      <c r="O5" s="2">
        <f t="shared" si="2"/>
        <v>3859832000000</v>
      </c>
      <c r="P5" s="2">
        <f t="shared" si="2"/>
        <v>5764405000000</v>
      </c>
      <c r="Q5" s="2">
        <f t="shared" si="2"/>
        <v>3788614000000</v>
      </c>
      <c r="R5" s="2">
        <f t="shared" si="2"/>
        <v>1857414000000</v>
      </c>
      <c r="S5" s="2">
        <f t="shared" si="2"/>
        <v>1874733000000</v>
      </c>
      <c r="T5" s="2">
        <f t="shared" si="2"/>
        <v>2120610000000</v>
      </c>
      <c r="U5" s="2">
        <f t="shared" si="2"/>
        <v>2323213000000</v>
      </c>
      <c r="V5" s="2">
        <f t="shared" si="2"/>
        <v>2259766000000</v>
      </c>
      <c r="W5" s="2">
        <f t="shared" si="2"/>
        <v>3083631000000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23670572000000</v>
      </c>
      <c r="H6" s="2">
        <f>IFERROR(INDEX(D6:G6,COUNT(D6:G6)),"")</f>
        <v>23670572000000</v>
      </c>
      <c r="I6" s="2">
        <f t="shared" ref="I6:Z6" si="3">IFERROR(INDEX(I51:I500,MATCH($C$6,$C$51:$C$500,0)),"")</f>
        <v>22616801000000</v>
      </c>
      <c r="J6" s="2">
        <f t="shared" si="3"/>
        <v>22643812000000</v>
      </c>
      <c r="K6" s="2">
        <f t="shared" si="3"/>
        <v>21563196000000</v>
      </c>
      <c r="L6" s="2">
        <f t="shared" si="3"/>
        <v>28916046000000</v>
      </c>
      <c r="M6" s="2">
        <f t="shared" si="3"/>
        <v>24253724000000</v>
      </c>
      <c r="N6" s="2">
        <f t="shared" si="3"/>
        <v>16939196000000</v>
      </c>
      <c r="O6" s="2">
        <f t="shared" si="3"/>
        <v>18422826000000</v>
      </c>
      <c r="P6" s="2">
        <f t="shared" si="3"/>
        <v>16269696000000</v>
      </c>
      <c r="Q6" s="2">
        <f t="shared" si="3"/>
        <v>13799985000000</v>
      </c>
      <c r="R6" s="2">
        <f t="shared" si="3"/>
        <v>10552405000000</v>
      </c>
      <c r="S6" s="2">
        <f t="shared" si="3"/>
        <v>9287547000000</v>
      </c>
      <c r="T6" s="2">
        <f t="shared" si="3"/>
        <v>8670842000000</v>
      </c>
      <c r="U6" s="2">
        <f t="shared" si="3"/>
        <v>7551569000000</v>
      </c>
      <c r="V6" s="2">
        <f t="shared" si="3"/>
        <v>8505169000000</v>
      </c>
      <c r="W6" s="2">
        <f t="shared" si="3"/>
        <v>8165002000000</v>
      </c>
      <c r="X6" s="2">
        <f t="shared" si="3"/>
        <v>6441248000000</v>
      </c>
      <c r="Y6" s="2">
        <f t="shared" si="3"/>
        <v>5785838000000</v>
      </c>
      <c r="Z6" s="2">
        <f t="shared" si="3"/>
        <v>4077659000000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11.52</v>
      </c>
      <c r="H7" s="3">
        <f>IFERROR(INDEX(D7:G7,COUNT(D7:G7)),"")</f>
        <v>11.52</v>
      </c>
      <c r="I7" s="3">
        <f t="shared" ref="I7:Z7" si="4">IFERROR(INDEX(I51:I500,MATCH($C$7,$C$51:$C$500,0))/1000000000,"")</f>
        <v>11.52</v>
      </c>
      <c r="J7" s="3">
        <f t="shared" si="4"/>
        <v>11.52</v>
      </c>
      <c r="K7" s="3">
        <f t="shared" si="4"/>
        <v>11.52</v>
      </c>
      <c r="L7" s="3">
        <f t="shared" si="4"/>
        <v>11.52</v>
      </c>
      <c r="M7" s="3">
        <f t="shared" si="4"/>
        <v>11.52</v>
      </c>
      <c r="N7" s="3">
        <f t="shared" si="4"/>
        <v>11.52</v>
      </c>
      <c r="O7" s="3">
        <f t="shared" si="4"/>
        <v>11.52</v>
      </c>
      <c r="P7" s="3">
        <f t="shared" si="4"/>
        <v>11.52</v>
      </c>
      <c r="Q7" s="3">
        <f t="shared" si="4"/>
        <v>11.52</v>
      </c>
      <c r="R7" s="3">
        <f t="shared" si="4"/>
        <v>2.2999999999999998</v>
      </c>
      <c r="S7" s="3">
        <f t="shared" si="4"/>
        <v>2.2999999999999998</v>
      </c>
      <c r="T7" s="3">
        <f t="shared" si="4"/>
        <v>2.2999999999999998</v>
      </c>
      <c r="U7" s="3">
        <f t="shared" si="4"/>
        <v>2.2999999999999998</v>
      </c>
      <c r="V7" s="3">
        <f t="shared" si="4"/>
        <v>2.2999999999999998</v>
      </c>
      <c r="W7" s="3">
        <f t="shared" si="4"/>
        <v>2.2999999999999998</v>
      </c>
      <c r="X7" s="3">
        <f t="shared" si="4"/>
        <v>2.2999999999999998</v>
      </c>
      <c r="Y7" s="3">
        <f t="shared" si="4"/>
        <v>2.2999999999999998</v>
      </c>
      <c r="Z7" s="3">
        <f t="shared" si="4"/>
        <v>2.2999999999999998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1144000000000</v>
      </c>
      <c r="H8" s="2">
        <f>IFERROR(INDEX(D8:G8,COUNT(D8:G8)),"")</f>
        <v>1144000000000</v>
      </c>
      <c r="I8" s="2">
        <f t="shared" ref="I8:Z8" si="5">IFERROR(INDEX(I51:I500,MATCH($C$8,$C$51:$C$500,0)),"")</f>
        <v>2755000000000</v>
      </c>
      <c r="J8" s="2">
        <f t="shared" si="5"/>
        <v>3817000000000</v>
      </c>
      <c r="K8" s="2">
        <f t="shared" si="5"/>
        <v>2167000000000</v>
      </c>
      <c r="L8" s="2">
        <f t="shared" si="5"/>
        <v>11638000000000</v>
      </c>
      <c r="M8" s="2">
        <f t="shared" si="5"/>
        <v>9840000000000</v>
      </c>
      <c r="N8" s="2">
        <f t="shared" si="5"/>
        <v>2802000000000</v>
      </c>
      <c r="O8" s="2">
        <f t="shared" si="5"/>
        <v>3051000000000</v>
      </c>
      <c r="P8" s="2">
        <f t="shared" si="5"/>
        <v>7034000000000</v>
      </c>
      <c r="Q8" s="2">
        <f t="shared" si="5"/>
        <v>1731000000000</v>
      </c>
      <c r="R8" s="2">
        <f t="shared" si="5"/>
        <v>1627000000000</v>
      </c>
      <c r="S8" s="2">
        <f t="shared" si="5"/>
        <v>1175000000000</v>
      </c>
      <c r="T8" s="2">
        <f t="shared" si="5"/>
        <v>1200000000000</v>
      </c>
      <c r="U8" s="2">
        <f t="shared" si="5"/>
        <v>809000000000</v>
      </c>
      <c r="V8" s="2">
        <f t="shared" si="5"/>
        <v>1335000000000</v>
      </c>
      <c r="W8" s="2">
        <f t="shared" si="5"/>
        <v>3189000000000</v>
      </c>
      <c r="X8" s="2">
        <f t="shared" si="5"/>
        <v>1909000000000</v>
      </c>
      <c r="Y8" s="2">
        <f t="shared" si="5"/>
        <v>2679000000000</v>
      </c>
      <c r="Z8" s="2">
        <f t="shared" si="5"/>
        <v>1523000000000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99.32</v>
      </c>
      <c r="H9" s="3">
        <f>IFERROR(INDEX(D9:G9,COUNT(D9:G9)),"")</f>
        <v>99.32</v>
      </c>
      <c r="I9" s="3">
        <f t="shared" ref="I9:Z9" si="6">IFERROR(INDEX(I51:I500,MATCH($C$9,$C$51:$C$500,0)),"")</f>
        <v>239.18</v>
      </c>
      <c r="J9" s="3">
        <f t="shared" si="6"/>
        <v>331.34</v>
      </c>
      <c r="K9" s="3">
        <f t="shared" si="6"/>
        <v>188.14</v>
      </c>
      <c r="L9" s="3">
        <f t="shared" si="6"/>
        <v>1010.21</v>
      </c>
      <c r="M9" s="3">
        <f t="shared" si="6"/>
        <v>854.16</v>
      </c>
      <c r="N9" s="3">
        <f t="shared" si="6"/>
        <v>243.24</v>
      </c>
      <c r="O9" s="3">
        <f t="shared" si="6"/>
        <v>264.79000000000002</v>
      </c>
      <c r="P9" s="3">
        <f t="shared" si="6"/>
        <v>610.54</v>
      </c>
      <c r="Q9" s="3">
        <f t="shared" si="6"/>
        <v>150.22999999999999</v>
      </c>
      <c r="R9" s="3">
        <f t="shared" si="6"/>
        <v>706.07</v>
      </c>
      <c r="S9" s="3">
        <f t="shared" si="6"/>
        <v>509.75</v>
      </c>
      <c r="T9" s="3">
        <f t="shared" si="6"/>
        <v>520.91999999999996</v>
      </c>
      <c r="U9" s="3">
        <f t="shared" si="6"/>
        <v>351.23</v>
      </c>
      <c r="V9" s="3">
        <f t="shared" si="6"/>
        <v>579.52</v>
      </c>
      <c r="W9" s="3">
        <f t="shared" si="6"/>
        <v>1384.13</v>
      </c>
      <c r="X9" s="3">
        <f t="shared" si="6"/>
        <v>828.38</v>
      </c>
      <c r="Y9" s="3">
        <f t="shared" si="6"/>
        <v>1162.57</v>
      </c>
      <c r="Z9" s="3">
        <f t="shared" si="6"/>
        <v>661.08</v>
      </c>
    </row>
    <row r="10" spans="1:26" ht="15.5" x14ac:dyDescent="0.35">
      <c r="C10" t="s">
        <v>17</v>
      </c>
      <c r="D10" s="3">
        <f ca="1">IFERROR(IF(D9=0,"",D2/D9),"")</f>
        <v>28.896496173983088</v>
      </c>
      <c r="I10" s="3">
        <f t="shared" ref="I10:Z10" ca="1" si="7">IFERROR(IF(I9=0,"",I2/I9),"")</f>
        <v>9.6579981603813021</v>
      </c>
      <c r="J10" s="3">
        <f t="shared" ca="1" si="7"/>
        <v>8.299631798152955</v>
      </c>
      <c r="K10" s="3" t="str">
        <f t="shared" ca="1" si="7"/>
        <v/>
      </c>
      <c r="L10" s="3">
        <f t="shared" ca="1" si="7"/>
        <v>3.6527058730362993</v>
      </c>
      <c r="M10" s="3">
        <f t="shared" ca="1" si="7"/>
        <v>3.1727076894258688</v>
      </c>
      <c r="N10" s="3">
        <f t="shared" ca="1" si="7"/>
        <v>11.552376253905607</v>
      </c>
      <c r="O10" s="3">
        <f t="shared" ca="1" si="7"/>
        <v>10.045696589750367</v>
      </c>
      <c r="P10" s="3" t="str">
        <f t="shared" ca="1" si="7"/>
        <v/>
      </c>
      <c r="Q10" s="3" t="str">
        <f t="shared" ca="1" si="7"/>
        <v/>
      </c>
      <c r="R10" s="3">
        <f t="shared" ca="1" si="7"/>
        <v>3.5407254238248331</v>
      </c>
      <c r="S10" s="3">
        <f t="shared" ca="1" si="7"/>
        <v>1.775380088278568</v>
      </c>
      <c r="T10" s="3">
        <f t="shared" ca="1" si="7"/>
        <v>4.7992014128848961</v>
      </c>
      <c r="U10" s="3">
        <f t="shared" ca="1" si="7"/>
        <v>5.8081598952253506</v>
      </c>
      <c r="V10" s="3" t="str">
        <f t="shared" ca="1" si="7"/>
        <v/>
      </c>
      <c r="W10" s="3">
        <f t="shared" ca="1" si="7"/>
        <v>2.5069899503659334</v>
      </c>
      <c r="X10" s="3">
        <f t="shared" ca="1" si="7"/>
        <v>5.5409353195393418</v>
      </c>
      <c r="Y10" s="3">
        <f t="shared" ca="1" si="7"/>
        <v>2.967563243503617</v>
      </c>
      <c r="Z10" s="3">
        <f t="shared" ca="1" si="7"/>
        <v>2.0874931929569795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4192245000000</v>
      </c>
      <c r="H11" s="2">
        <f>IFERROR(INDEX(D11:G11,COUNT(D11:G11)),"")</f>
        <v>4192245000000</v>
      </c>
      <c r="I11" s="2">
        <f t="shared" ref="I11:Z11" si="8">IFERROR(INDEX(I51:I500,MATCH($C$11,$C$51:$C$500,0)),"")</f>
        <v>4522194000000</v>
      </c>
      <c r="J11" s="2">
        <f t="shared" si="8"/>
        <v>4132858000000</v>
      </c>
      <c r="K11" s="2">
        <f t="shared" si="8"/>
        <v>4138867000000</v>
      </c>
      <c r="L11" s="2">
        <f t="shared" si="8"/>
        <v>7030343000000</v>
      </c>
      <c r="M11" s="2">
        <f t="shared" si="8"/>
        <v>4394195000000</v>
      </c>
      <c r="N11" s="2">
        <f t="shared" si="8"/>
        <v>4340947000000</v>
      </c>
      <c r="O11" s="2">
        <f t="shared" si="8"/>
        <v>4756801000000</v>
      </c>
      <c r="P11" s="2">
        <f t="shared" si="8"/>
        <v>6301163000000</v>
      </c>
      <c r="Q11" s="2">
        <f t="shared" si="8"/>
        <v>3555406000000</v>
      </c>
      <c r="R11" s="2">
        <f t="shared" si="8"/>
        <v>3674687000000</v>
      </c>
      <c r="S11" s="2">
        <f t="shared" si="8"/>
        <v>3115337000000</v>
      </c>
      <c r="T11" s="2">
        <f t="shared" si="8"/>
        <v>4039267000000</v>
      </c>
      <c r="U11" s="2">
        <f t="shared" si="8"/>
        <v>3343905000000</v>
      </c>
      <c r="V11" s="2">
        <f t="shared" si="8"/>
        <v>5917034000000</v>
      </c>
      <c r="W11" s="2">
        <f t="shared" si="8"/>
        <v>6791291000000</v>
      </c>
      <c r="X11" s="2">
        <f t="shared" si="8"/>
        <v>5054075000000</v>
      </c>
      <c r="Y11" s="2">
        <f t="shared" si="8"/>
        <v>4709104000000</v>
      </c>
      <c r="Z11" s="2">
        <f t="shared" si="8"/>
        <v>3041720000000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-1473000000000</v>
      </c>
      <c r="H12" s="2">
        <f>IFERROR(INDEX(D12:G12,COUNT(D12:G12)),"")</f>
        <v>-1473000000000</v>
      </c>
      <c r="I12" s="2">
        <f t="shared" ref="I12:Z12" si="9">IFERROR(INDEX(I51:I500,MATCH($C$12,$C$51:$C$500,0)),"")</f>
        <v>-665000000000</v>
      </c>
      <c r="J12" s="2">
        <f t="shared" si="9"/>
        <v>-1882000000000</v>
      </c>
      <c r="K12" s="2">
        <f t="shared" si="9"/>
        <v>-2837000000000</v>
      </c>
      <c r="L12" s="2">
        <f t="shared" si="9"/>
        <v>-5668000000000</v>
      </c>
      <c r="M12" s="2">
        <f t="shared" si="9"/>
        <v>-3347000000000</v>
      </c>
      <c r="N12" s="2">
        <f t="shared" si="9"/>
        <v>-3409000000000</v>
      </c>
      <c r="O12" s="2">
        <f t="shared" si="9"/>
        <v>-4126000000000</v>
      </c>
      <c r="P12" s="2">
        <f t="shared" si="9"/>
        <v>-5469000000000</v>
      </c>
      <c r="Q12" s="2">
        <f t="shared" si="9"/>
        <v>-2582000000000</v>
      </c>
      <c r="R12" s="2">
        <f t="shared" si="9"/>
        <v>-1306000000000</v>
      </c>
      <c r="S12" s="2">
        <f t="shared" si="9"/>
        <v>-1093000000000</v>
      </c>
      <c r="T12" s="2">
        <f t="shared" si="9"/>
        <v>-1784000000000</v>
      </c>
      <c r="U12" s="2">
        <f t="shared" si="9"/>
        <v>-3266000000000</v>
      </c>
      <c r="V12" s="2">
        <f t="shared" si="9"/>
        <v>-5872000000000</v>
      </c>
      <c r="W12" s="2">
        <f t="shared" si="9"/>
        <v>-6773000000000</v>
      </c>
      <c r="X12" s="2">
        <f t="shared" si="9"/>
        <v>-5041000000000</v>
      </c>
      <c r="Y12" s="2">
        <f t="shared" si="9"/>
        <v>-4696000000000</v>
      </c>
      <c r="Z12" s="2">
        <f t="shared" si="9"/>
        <v>-3042000000000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2720000000000</v>
      </c>
      <c r="H13" s="2">
        <f>IFERROR(INDEX(D13:G13,COUNT(D13:G13)),"")</f>
        <v>2720000000000</v>
      </c>
      <c r="I13" s="2">
        <f t="shared" ref="I13:Z13" si="10">IFERROR(INDEX(I51:I500,MATCH($C$13,$C$51:$C$500,0)),"")</f>
        <v>3857000000000</v>
      </c>
      <c r="J13" s="2">
        <f t="shared" si="10"/>
        <v>2251000000000</v>
      </c>
      <c r="K13" s="2">
        <f t="shared" si="10"/>
        <v>1302000000000</v>
      </c>
      <c r="L13" s="2">
        <f t="shared" si="10"/>
        <v>1362000000000</v>
      </c>
      <c r="M13" s="2">
        <f t="shared" si="10"/>
        <v>1047000000000</v>
      </c>
      <c r="N13" s="2">
        <f t="shared" si="10"/>
        <v>932000000000</v>
      </c>
      <c r="O13" s="2">
        <f t="shared" si="10"/>
        <v>631000000000</v>
      </c>
      <c r="P13" s="2">
        <f t="shared" si="10"/>
        <v>832000000000</v>
      </c>
      <c r="Q13" s="2">
        <f t="shared" si="10"/>
        <v>974000000000</v>
      </c>
      <c r="R13" s="2">
        <f t="shared" si="10"/>
        <v>2369000000000</v>
      </c>
      <c r="S13" s="2">
        <f t="shared" si="10"/>
        <v>2022000000000</v>
      </c>
      <c r="T13" s="2">
        <f t="shared" si="10"/>
        <v>2255000000000</v>
      </c>
      <c r="U13" s="2">
        <f t="shared" si="10"/>
        <v>78000000000</v>
      </c>
      <c r="V13" s="2">
        <f t="shared" si="10"/>
        <v>45000000000</v>
      </c>
      <c r="W13" s="2">
        <f t="shared" si="10"/>
        <v>18000000000</v>
      </c>
      <c r="X13" s="2">
        <f t="shared" si="10"/>
        <v>13000000000</v>
      </c>
      <c r="Y13" s="2">
        <f t="shared" si="10"/>
        <v>14000000000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-54039000000</v>
      </c>
      <c r="H14" s="2">
        <f>IFERROR(SUM(D14:G14)*(4/MAX(1,COUNT(D14:G14))),"")</f>
        <v>-216156000000</v>
      </c>
      <c r="I14" s="2">
        <f t="shared" ref="I14:Z14" si="11">IFERROR(INDEX(I51:I500,MATCH($C$14,$C$51:$C$500,0)),"")</f>
        <v>-325928000000</v>
      </c>
      <c r="J14" s="2">
        <f t="shared" si="11"/>
        <v>-283690000000</v>
      </c>
      <c r="K14" s="2">
        <f t="shared" si="11"/>
        <v>-204038000000</v>
      </c>
      <c r="L14" s="2">
        <f t="shared" si="11"/>
        <v>-200203000000</v>
      </c>
      <c r="M14" s="2">
        <f t="shared" si="11"/>
        <v>-158426000000</v>
      </c>
      <c r="N14" s="2">
        <f t="shared" si="11"/>
        <v>-132515000000</v>
      </c>
      <c r="O14" s="2">
        <f t="shared" si="11"/>
        <v>-127670000000</v>
      </c>
      <c r="P14" s="2">
        <f t="shared" si="11"/>
        <v>-103543000000</v>
      </c>
      <c r="Q14" s="2">
        <f t="shared" si="11"/>
        <v>-103589000000</v>
      </c>
      <c r="R14" s="2">
        <f t="shared" si="11"/>
        <v>-148835000000</v>
      </c>
      <c r="S14" s="2">
        <f t="shared" si="11"/>
        <v>-157325000000</v>
      </c>
      <c r="T14" s="2">
        <f t="shared" si="11"/>
        <v>-48701000000</v>
      </c>
      <c r="U14" s="2">
        <f t="shared" si="11"/>
        <v>-6225000000</v>
      </c>
      <c r="V14" s="2">
        <f t="shared" si="11"/>
        <v>-3646000000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-227184000000</v>
      </c>
      <c r="H15" s="2">
        <f>IFERROR(SUM(D15:G15)*(4/MAX(1,COUNT(D15:G15))),"")</f>
        <v>-908736000000</v>
      </c>
      <c r="I15" s="2">
        <f t="shared" ref="I15:Z15" si="12">IFERROR(INDEX(I51:I500,MATCH($C$15,$C$51:$C$500,0)),"")</f>
        <v>-813973000000</v>
      </c>
      <c r="J15" s="2">
        <f t="shared" si="12"/>
        <v>-1119823000000</v>
      </c>
      <c r="K15" s="2">
        <f t="shared" si="12"/>
        <v>-1861792000000</v>
      </c>
      <c r="L15" s="2">
        <f t="shared" si="12"/>
        <v>-3422887000000</v>
      </c>
      <c r="M15" s="2">
        <f t="shared" si="12"/>
        <v>-2321787000000</v>
      </c>
      <c r="N15" s="2">
        <f t="shared" si="12"/>
        <v>-823758000000</v>
      </c>
      <c r="O15" s="2">
        <f t="shared" si="12"/>
        <v>-1414768000000</v>
      </c>
      <c r="P15" s="2">
        <f t="shared" si="12"/>
        <v>-1736963000000</v>
      </c>
      <c r="Q15" s="2">
        <f t="shared" si="12"/>
        <v>-1554397000000</v>
      </c>
      <c r="R15" s="2">
        <f t="shared" si="12"/>
        <v>-709394000000</v>
      </c>
      <c r="S15" s="2">
        <f t="shared" si="12"/>
        <v>-626685000000</v>
      </c>
      <c r="T15" s="2">
        <f t="shared" si="12"/>
        <v>-655512000000</v>
      </c>
      <c r="U15" s="2">
        <f t="shared" si="12"/>
        <v>-607081000000</v>
      </c>
      <c r="V15" s="2">
        <f t="shared" si="12"/>
        <v>-1002166000000</v>
      </c>
      <c r="W15" s="2">
        <f t="shared" si="12"/>
        <v>-971037000000</v>
      </c>
      <c r="X15" s="2">
        <f t="shared" si="12"/>
        <v>-600713000000</v>
      </c>
      <c r="Y15" s="2">
        <f t="shared" si="12"/>
        <v>-1032675000000</v>
      </c>
      <c r="Z15" s="2">
        <f t="shared" si="12"/>
        <v>-837055000000</v>
      </c>
    </row>
    <row r="16" spans="1:26" ht="15.5" x14ac:dyDescent="0.35">
      <c r="C16" t="s">
        <v>28</v>
      </c>
      <c r="D16" s="2">
        <f>IFERROR(INDEX(D51:D500,MATCH($C$16,$C$51:$C$500,0)),"")</f>
        <v>1033294000000</v>
      </c>
      <c r="H16" s="2">
        <f>IFERROR(SUM(D16:G16)*(4/MAX(1,COUNT(D16:G16))),"")</f>
        <v>4133176000000</v>
      </c>
      <c r="I16" s="2">
        <f t="shared" ref="I16:Z16" si="13">IFERROR(INDEX(I51:I500,MATCH($C$16,$C$51:$C$500,0)),"")</f>
        <v>3773209000000</v>
      </c>
      <c r="J16" s="2">
        <f t="shared" si="13"/>
        <v>6259246000000</v>
      </c>
      <c r="K16" s="2">
        <f t="shared" si="13"/>
        <v>8154313000000</v>
      </c>
      <c r="L16" s="2">
        <f t="shared" si="13"/>
        <v>16202314000000</v>
      </c>
      <c r="M16" s="2">
        <f t="shared" si="13"/>
        <v>10358675000000</v>
      </c>
      <c r="N16" s="2">
        <f t="shared" si="13"/>
        <v>3231685000000</v>
      </c>
      <c r="O16" s="2">
        <f t="shared" si="13"/>
        <v>5455162000000</v>
      </c>
      <c r="P16" s="2">
        <f t="shared" si="13"/>
        <v>6858075000000</v>
      </c>
      <c r="Q16" s="2">
        <f t="shared" si="13"/>
        <v>6101629000000</v>
      </c>
      <c r="R16" s="2">
        <f t="shared" si="13"/>
        <v>2733799000000</v>
      </c>
      <c r="S16" s="2">
        <f t="shared" si="13"/>
        <v>2663796000000</v>
      </c>
      <c r="T16" s="2">
        <f t="shared" si="13"/>
        <v>2674726000000</v>
      </c>
      <c r="U16" s="2">
        <f t="shared" si="13"/>
        <v>2461362000000</v>
      </c>
      <c r="V16" s="2">
        <f t="shared" si="13"/>
        <v>3911587000000</v>
      </c>
      <c r="W16" s="2">
        <f t="shared" si="13"/>
        <v>4059104000000</v>
      </c>
      <c r="X16" s="2">
        <f t="shared" si="13"/>
        <v>2599650000000</v>
      </c>
      <c r="Y16" s="2">
        <f t="shared" si="13"/>
        <v>3762002000000</v>
      </c>
      <c r="Z16" s="2">
        <f t="shared" si="13"/>
        <v>2551672000000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33062400000000</v>
      </c>
      <c r="H20" s="2">
        <f t="shared" ref="H20:Z20" ca="1" si="14">IFERROR(H21*H2,"")</f>
        <v>33062400000000</v>
      </c>
      <c r="I20" s="2">
        <f t="shared" ca="1" si="14"/>
        <v>26611200000000</v>
      </c>
      <c r="J20" s="2">
        <f t="shared" ca="1" si="14"/>
        <v>31680000000000</v>
      </c>
      <c r="K20" s="2" t="str">
        <f t="shared" ca="1" si="14"/>
        <v/>
      </c>
      <c r="L20" s="2">
        <f t="shared" ca="1" si="14"/>
        <v>42508800000000</v>
      </c>
      <c r="M20" s="2">
        <f t="shared" ca="1" si="14"/>
        <v>31219200000000</v>
      </c>
      <c r="N20" s="2">
        <f t="shared" ca="1" si="14"/>
        <v>32371200000000</v>
      </c>
      <c r="O20" s="2">
        <f t="shared" ca="1" si="14"/>
        <v>30643200000000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5750000000000</v>
      </c>
      <c r="S20" s="2">
        <f t="shared" ca="1" si="14"/>
        <v>2081500000000</v>
      </c>
      <c r="T20" s="2">
        <f t="shared" ca="1" si="14"/>
        <v>5750000000000</v>
      </c>
      <c r="U20" s="2">
        <f t="shared" ca="1" si="14"/>
        <v>4692000000000</v>
      </c>
      <c r="V20" s="2" t="str">
        <f t="shared" ca="1" si="14"/>
        <v/>
      </c>
      <c r="W20" s="2">
        <f t="shared" ca="1" si="14"/>
        <v>7981000000000</v>
      </c>
      <c r="X20" s="2">
        <f t="shared" ca="1" si="14"/>
        <v>10557000000000</v>
      </c>
      <c r="Y20" s="2">
        <f t="shared" ca="1" si="14"/>
        <v>7935000000000</v>
      </c>
      <c r="Z20" s="2">
        <f t="shared" ca="1" si="14"/>
        <v>3174000000000</v>
      </c>
    </row>
    <row r="21" spans="1:26" ht="15.5" x14ac:dyDescent="0.35">
      <c r="C21" t="s">
        <v>11</v>
      </c>
      <c r="D21" s="2">
        <f>IFERROR(INDEX(D51:D500,MATCH($C$7,$C$51:$C$500,0)),"")</f>
        <v>11520000000</v>
      </c>
      <c r="H21" s="2">
        <f>IFERROR(INDEX(D21:G21,COUNT(D21:G21)),"")</f>
        <v>11520000000</v>
      </c>
      <c r="I21" s="2">
        <f t="shared" ref="I21:Z21" si="15">IFERROR(INDEX(I51:I500,MATCH($C$7,$C$51:$C$500,0)),"")</f>
        <v>11520000000</v>
      </c>
      <c r="J21" s="2">
        <f t="shared" si="15"/>
        <v>11520000000</v>
      </c>
      <c r="K21" s="2">
        <f t="shared" si="15"/>
        <v>11520000000</v>
      </c>
      <c r="L21" s="2">
        <f t="shared" si="15"/>
        <v>11520000000</v>
      </c>
      <c r="M21" s="2">
        <f t="shared" si="15"/>
        <v>11520000000</v>
      </c>
      <c r="N21" s="2">
        <f t="shared" si="15"/>
        <v>11520000000</v>
      </c>
      <c r="O21" s="2">
        <f t="shared" si="15"/>
        <v>11520000000</v>
      </c>
      <c r="P21" s="2">
        <f t="shared" si="15"/>
        <v>11520000000</v>
      </c>
      <c r="Q21" s="2">
        <f t="shared" si="15"/>
        <v>11520000000</v>
      </c>
      <c r="R21" s="2">
        <f t="shared" si="15"/>
        <v>2300000000</v>
      </c>
      <c r="S21" s="2">
        <f t="shared" si="15"/>
        <v>2300000000</v>
      </c>
      <c r="T21" s="2">
        <f t="shared" si="15"/>
        <v>2300000000</v>
      </c>
      <c r="U21" s="2">
        <f t="shared" si="15"/>
        <v>2300000000</v>
      </c>
      <c r="V21" s="2">
        <f t="shared" si="15"/>
        <v>2300000000</v>
      </c>
      <c r="W21" s="2">
        <f t="shared" si="15"/>
        <v>2300000000</v>
      </c>
      <c r="X21" s="2">
        <f t="shared" si="15"/>
        <v>2300000000</v>
      </c>
      <c r="Y21" s="2">
        <f t="shared" si="15"/>
        <v>2300000000</v>
      </c>
      <c r="Z21" s="2">
        <f t="shared" si="15"/>
        <v>2300000000</v>
      </c>
    </row>
    <row r="23" spans="1:26" ht="15.5" x14ac:dyDescent="0.35">
      <c r="B23" t="s">
        <v>53</v>
      </c>
      <c r="C23" t="s">
        <v>54</v>
      </c>
      <c r="D23" s="3">
        <f>IFERROR(D5/D6*100,"")</f>
        <v>4.4335852973895182</v>
      </c>
      <c r="H23" s="3">
        <f t="shared" ref="H23:Z23" si="16">IFERROR(H5/H6*100,"")</f>
        <v>17.734341189558073</v>
      </c>
      <c r="I23" s="3">
        <f t="shared" si="16"/>
        <v>16.82916164845771</v>
      </c>
      <c r="J23" s="3">
        <f t="shared" si="16"/>
        <v>24.602209203997987</v>
      </c>
      <c r="K23" s="3">
        <f t="shared" si="16"/>
        <v>24.565245337472238</v>
      </c>
      <c r="L23" s="3">
        <f t="shared" si="16"/>
        <v>43.417142855561927</v>
      </c>
      <c r="M23" s="3">
        <f t="shared" si="16"/>
        <v>30.70936240554234</v>
      </c>
      <c r="N23" s="3">
        <f t="shared" si="16"/>
        <v>13.155417765990782</v>
      </c>
      <c r="O23" s="3">
        <f t="shared" si="16"/>
        <v>20.951356757101216</v>
      </c>
      <c r="P23" s="3">
        <f t="shared" si="16"/>
        <v>35.430317812944999</v>
      </c>
      <c r="Q23" s="3">
        <f t="shared" si="16"/>
        <v>27.453754478718633</v>
      </c>
      <c r="R23" s="3">
        <f t="shared" si="16"/>
        <v>17.601807360502178</v>
      </c>
      <c r="S23" s="3">
        <f t="shared" si="16"/>
        <v>20.185448321284404</v>
      </c>
      <c r="T23" s="3">
        <f t="shared" si="16"/>
        <v>24.456794392055581</v>
      </c>
      <c r="U23" s="3">
        <f t="shared" si="16"/>
        <v>30.764639772211577</v>
      </c>
      <c r="V23" s="3">
        <f t="shared" si="16"/>
        <v>26.569325077491111</v>
      </c>
      <c r="W23" s="3">
        <f t="shared" si="16"/>
        <v>37.766445127631322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-0.23415916881405274</v>
      </c>
      <c r="H24" s="4">
        <f t="shared" ref="H24:Z24" si="17">IFERROR(_xlfn.RRI(5,M23,H23),"")</f>
        <v>-0.10399826217992258</v>
      </c>
      <c r="I24" s="4">
        <f t="shared" si="17"/>
        <v>5.0489141317404451E-2</v>
      </c>
      <c r="J24" s="4">
        <f t="shared" si="17"/>
        <v>3.264819683820086E-2</v>
      </c>
      <c r="K24" s="4">
        <f t="shared" si="17"/>
        <v>-7.0628796919470993E-2</v>
      </c>
      <c r="L24" s="4">
        <f t="shared" si="17"/>
        <v>9.600339396102231E-2</v>
      </c>
      <c r="M24" s="4">
        <f t="shared" si="17"/>
        <v>0.11774492633899003</v>
      </c>
      <c r="N24" s="4">
        <f t="shared" si="17"/>
        <v>-8.2062211059685253E-2</v>
      </c>
      <c r="O24" s="4">
        <f t="shared" si="17"/>
        <v>-3.0467160368927715E-2</v>
      </c>
      <c r="P24" s="4">
        <f t="shared" si="17"/>
        <v>2.8642923570845191E-2</v>
      </c>
      <c r="Q24" s="4">
        <f t="shared" si="17"/>
        <v>6.5706075499147865E-3</v>
      </c>
      <c r="R24" s="4">
        <f t="shared" si="17"/>
        <v>-0.1415989677419881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69.599999999999994</v>
      </c>
      <c r="H25" s="3">
        <f>IFERROR(INDEX(D25:G25,COUNT(D25:G25)),"")</f>
        <v>69.599999999999994</v>
      </c>
      <c r="I25" s="3">
        <f t="shared" ref="I25:Z25" si="18">IFERROR(INDEX(I51:I500,MATCH($C$25,$C$51:$C$500,0)),"")</f>
        <v>254.32</v>
      </c>
      <c r="J25" s="3">
        <f t="shared" si="18"/>
        <v>443.01</v>
      </c>
      <c r="K25" s="3">
        <f t="shared" si="18"/>
        <v>529.99</v>
      </c>
      <c r="L25" s="3">
        <f t="shared" si="18"/>
        <v>1090.8699999999999</v>
      </c>
      <c r="M25" s="3">
        <f t="shared" si="18"/>
        <v>686.52</v>
      </c>
      <c r="N25" s="3">
        <f t="shared" si="18"/>
        <v>207.18</v>
      </c>
      <c r="O25" s="3">
        <f t="shared" si="18"/>
        <v>352.14</v>
      </c>
      <c r="P25" s="3">
        <f t="shared" si="18"/>
        <v>436.08</v>
      </c>
      <c r="Q25" s="3">
        <f t="shared" si="18"/>
        <v>388.56</v>
      </c>
      <c r="R25" s="3">
        <f t="shared" si="18"/>
        <v>870.69</v>
      </c>
      <c r="S25" s="3">
        <f t="shared" si="18"/>
        <v>883.59</v>
      </c>
      <c r="T25" s="3">
        <f t="shared" si="18"/>
        <v>875.02</v>
      </c>
      <c r="U25" s="3">
        <f t="shared" si="18"/>
        <v>792.55</v>
      </c>
      <c r="V25" s="3">
        <f t="shared" si="18"/>
        <v>1258.6600000000001</v>
      </c>
      <c r="W25" s="3">
        <f t="shared" si="18"/>
        <v>1339.26</v>
      </c>
      <c r="X25" s="3">
        <f t="shared" si="18"/>
        <v>867.54</v>
      </c>
      <c r="Y25" s="3">
        <f t="shared" si="18"/>
        <v>1184.54</v>
      </c>
      <c r="Z25" s="3">
        <f t="shared" si="18"/>
        <v>744.15</v>
      </c>
    </row>
    <row r="26" spans="1:26" ht="15.5" x14ac:dyDescent="0.35">
      <c r="C26" t="s">
        <v>58</v>
      </c>
      <c r="D26" s="4">
        <f>IFERROR(_xlfn.RRI(5,I25,D25),"")</f>
        <v>-0.22830489590690528</v>
      </c>
      <c r="H26" s="4">
        <f t="shared" ref="H26:Z26" si="19">IFERROR(_xlfn.RRI(5,M25,H25),"")</f>
        <v>-0.36730965196500998</v>
      </c>
      <c r="I26" s="4">
        <f t="shared" si="19"/>
        <v>4.1853217404928644E-2</v>
      </c>
      <c r="J26" s="4">
        <f t="shared" si="19"/>
        <v>4.6983009403747999E-2</v>
      </c>
      <c r="K26" s="4">
        <f t="shared" si="19"/>
        <v>3.9777226726601E-2</v>
      </c>
      <c r="L26" s="4">
        <f t="shared" si="19"/>
        <v>0.22931443587835876</v>
      </c>
      <c r="M26" s="4">
        <f t="shared" si="19"/>
        <v>-4.641825732358662E-2</v>
      </c>
      <c r="N26" s="4">
        <f t="shared" si="19"/>
        <v>-0.25179706528050405</v>
      </c>
      <c r="O26" s="4">
        <f t="shared" si="19"/>
        <v>-0.16643499038015652</v>
      </c>
      <c r="P26" s="4">
        <f t="shared" si="19"/>
        <v>-0.11262354814237996</v>
      </c>
      <c r="Q26" s="4">
        <f t="shared" si="19"/>
        <v>-0.20948533328622987</v>
      </c>
      <c r="R26" s="4">
        <f t="shared" si="19"/>
        <v>-8.2513396425276886E-2</v>
      </c>
      <c r="S26" s="4">
        <f t="shared" si="19"/>
        <v>3.6730358989827128E-3</v>
      </c>
      <c r="T26" s="4">
        <f t="shared" si="19"/>
        <v>-5.8774575711438515E-2</v>
      </c>
      <c r="U26" s="4">
        <f t="shared" si="19"/>
        <v>1.2682340903675371E-2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861.95503472222219</v>
      </c>
      <c r="H27" s="3">
        <f t="shared" ref="H27:Z27" si="20">IFERROR(H4/H21,"")</f>
        <v>3447.8201388888888</v>
      </c>
      <c r="I27" s="3">
        <f t="shared" si="20"/>
        <v>3702.4065972222224</v>
      </c>
      <c r="J27" s="3">
        <f t="shared" si="20"/>
        <v>3712.2368055555557</v>
      </c>
      <c r="K27" s="3">
        <f t="shared" si="20"/>
        <v>3341.0474826388891</v>
      </c>
      <c r="L27" s="3">
        <f t="shared" si="20"/>
        <v>3702.1345486111113</v>
      </c>
      <c r="M27" s="3">
        <f t="shared" si="20"/>
        <v>2540.0579861111109</v>
      </c>
      <c r="N27" s="3">
        <f t="shared" si="20"/>
        <v>1503.9229166666667</v>
      </c>
      <c r="O27" s="3">
        <f t="shared" si="20"/>
        <v>1891.2815972222222</v>
      </c>
      <c r="P27" s="3">
        <f t="shared" si="20"/>
        <v>1837.4125868055555</v>
      </c>
      <c r="Q27" s="3">
        <f t="shared" si="20"/>
        <v>1690.1935763888889</v>
      </c>
      <c r="R27" s="3">
        <f t="shared" si="20"/>
        <v>6112.5517391304347</v>
      </c>
      <c r="S27" s="3">
        <f t="shared" si="20"/>
        <v>5971.1421739130437</v>
      </c>
      <c r="T27" s="3">
        <f t="shared" si="20"/>
        <v>5686.0704347826086</v>
      </c>
      <c r="U27" s="3">
        <f t="shared" si="20"/>
        <v>4873.5734782608697</v>
      </c>
      <c r="V27" s="3">
        <f t="shared" si="20"/>
        <v>5040.8943478260871</v>
      </c>
      <c r="W27" s="3">
        <f t="shared" si="20"/>
        <v>4600.6826086956526</v>
      </c>
      <c r="X27" s="3">
        <f t="shared" si="20"/>
        <v>3438.762608695652</v>
      </c>
      <c r="Y27" s="3">
        <f t="shared" si="20"/>
        <v>3890.371304347826</v>
      </c>
      <c r="Z27" s="3">
        <f t="shared" si="20"/>
        <v>3137.4904347826086</v>
      </c>
    </row>
    <row r="28" spans="1:26" ht="15.5" x14ac:dyDescent="0.35">
      <c r="C28" t="s">
        <v>60</v>
      </c>
      <c r="D28" s="4">
        <f>IFERROR(_xlfn.RRI(5,I27,D27),"")</f>
        <v>-0.25286324827066087</v>
      </c>
      <c r="H28" s="4">
        <f t="shared" ref="H28:Z28" si="21">IFERROR(_xlfn.RRI(5,M27,H27),"")</f>
        <v>6.3016961533189475E-2</v>
      </c>
      <c r="I28" s="4">
        <f t="shared" si="21"/>
        <v>0.19743433482352768</v>
      </c>
      <c r="J28" s="4">
        <f t="shared" si="21"/>
        <v>0.14439485100853178</v>
      </c>
      <c r="K28" s="4">
        <f t="shared" si="21"/>
        <v>0.12702926201580755</v>
      </c>
      <c r="L28" s="4">
        <f t="shared" si="21"/>
        <v>0.16977719463979368</v>
      </c>
      <c r="M28" s="4">
        <f t="shared" si="21"/>
        <v>-0.16107291377153932</v>
      </c>
      <c r="N28" s="4">
        <f t="shared" si="21"/>
        <v>-0.24101423082640094</v>
      </c>
      <c r="O28" s="4">
        <f t="shared" si="21"/>
        <v>-0.19760393108380325</v>
      </c>
      <c r="P28" s="4">
        <f t="shared" si="21"/>
        <v>-0.17724253051900385</v>
      </c>
      <c r="Q28" s="4">
        <f t="shared" si="21"/>
        <v>-0.19631517095959261</v>
      </c>
      <c r="R28" s="4">
        <f t="shared" si="21"/>
        <v>5.8473659682279022E-2</v>
      </c>
      <c r="S28" s="4">
        <f t="shared" si="21"/>
        <v>0.11668592760723095</v>
      </c>
      <c r="T28" s="4">
        <f t="shared" si="21"/>
        <v>7.8857875952236034E-2</v>
      </c>
      <c r="U28" s="4">
        <f t="shared" si="21"/>
        <v>9.207639885969443E-2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-0.72632903428751183</v>
      </c>
      <c r="I29" s="4">
        <f t="shared" si="22"/>
        <v>-0.42592717997336405</v>
      </c>
      <c r="J29" s="4">
        <f t="shared" si="22"/>
        <v>-0.16411630408120911</v>
      </c>
      <c r="K29" s="4">
        <f t="shared" si="22"/>
        <v>-0.51415842401019363</v>
      </c>
      <c r="L29" s="4">
        <f t="shared" si="22"/>
        <v>0.58898502592786794</v>
      </c>
      <c r="M29" s="4">
        <f t="shared" si="22"/>
        <v>2.3136403127715028</v>
      </c>
      <c r="N29" s="4">
        <f t="shared" si="22"/>
        <v>-0.4116544556142443</v>
      </c>
      <c r="O29" s="4">
        <f t="shared" si="22"/>
        <v>-0.19248761695101815</v>
      </c>
      <c r="P29" s="4">
        <f t="shared" si="22"/>
        <v>0.12229771463866579</v>
      </c>
      <c r="Q29" s="4">
        <f t="shared" si="22"/>
        <v>-0.55373324604623919</v>
      </c>
      <c r="R29" s="4">
        <f t="shared" si="22"/>
        <v>-1.4599531456897404E-2</v>
      </c>
      <c r="S29" s="4">
        <f t="shared" si="22"/>
        <v>9.7940618500149141E-3</v>
      </c>
      <c r="T29" s="4">
        <f t="shared" si="22"/>
        <v>0.10405652640211978</v>
      </c>
      <c r="U29" s="4">
        <f t="shared" si="22"/>
        <v>-0.37032240636867786</v>
      </c>
      <c r="V29" s="4">
        <f t="shared" si="22"/>
        <v>-6.0182488837118936E-2</v>
      </c>
      <c r="W29" s="4">
        <f t="shared" si="22"/>
        <v>0.54374438066256314</v>
      </c>
      <c r="X29" s="4">
        <f t="shared" si="22"/>
        <v>-0.26761443260675033</v>
      </c>
      <c r="Y29" s="4">
        <f t="shared" si="22"/>
        <v>0.59180272794463484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-6.8762425640754965E-2</v>
      </c>
      <c r="I30" s="4">
        <f t="shared" si="23"/>
        <v>-2.6480552961012306E-3</v>
      </c>
      <c r="J30" s="4">
        <f t="shared" si="23"/>
        <v>0.11109968500761533</v>
      </c>
      <c r="K30" s="4">
        <f t="shared" si="23"/>
        <v>-9.7534830577048384E-2</v>
      </c>
      <c r="L30" s="4">
        <f t="shared" si="23"/>
        <v>0.45750001332810797</v>
      </c>
      <c r="M30" s="4">
        <f t="shared" si="23"/>
        <v>0.68895490451130348</v>
      </c>
      <c r="N30" s="4">
        <f t="shared" si="23"/>
        <v>-0.20481280054989168</v>
      </c>
      <c r="O30" s="4">
        <f t="shared" si="23"/>
        <v>2.9317862957671897E-2</v>
      </c>
      <c r="P30" s="4">
        <f t="shared" si="23"/>
        <v>8.7101863640495616E-2</v>
      </c>
      <c r="Q30" s="4">
        <f t="shared" si="23"/>
        <v>-0.72348805400388583</v>
      </c>
      <c r="R30" s="4">
        <f t="shared" si="23"/>
        <v>2.3682163495484423E-2</v>
      </c>
      <c r="S30" s="4">
        <f t="shared" si="23"/>
        <v>5.0135105148646317E-2</v>
      </c>
      <c r="T30" s="4">
        <f t="shared" si="23"/>
        <v>0.16671482642992339</v>
      </c>
      <c r="U30" s="4">
        <f t="shared" si="23"/>
        <v>-3.3192695188578085E-2</v>
      </c>
      <c r="V30" s="4">
        <f t="shared" si="23"/>
        <v>9.5684005303560762E-2</v>
      </c>
      <c r="W30" s="4">
        <f t="shared" si="23"/>
        <v>0.33788898281662</v>
      </c>
      <c r="X30" s="4">
        <f t="shared" si="23"/>
        <v>-0.11608370006931273</v>
      </c>
      <c r="Y30" s="4">
        <f t="shared" si="23"/>
        <v>0.23996276170874867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2042.69</v>
      </c>
      <c r="H32" s="3">
        <f>IFERROR(INDEX(D32:G32,COUNT(D32:G32)),"")</f>
        <v>2042.69</v>
      </c>
      <c r="I32" s="3">
        <f t="shared" ref="I32:Z32" si="24">IFERROR(INDEX(I51:I500,MATCH($C$32,$C$51:$C$500,0)),"")</f>
        <v>1951.6</v>
      </c>
      <c r="J32" s="3">
        <f t="shared" si="24"/>
        <v>1953.47</v>
      </c>
      <c r="K32" s="3">
        <f t="shared" si="24"/>
        <v>1860.53</v>
      </c>
      <c r="L32" s="3">
        <f t="shared" si="24"/>
        <v>2491.62</v>
      </c>
      <c r="M32" s="3">
        <f t="shared" si="24"/>
        <v>2088.39</v>
      </c>
      <c r="N32" s="3">
        <f t="shared" si="24"/>
        <v>1455.07</v>
      </c>
      <c r="O32" s="3">
        <f t="shared" si="24"/>
        <v>1584.83</v>
      </c>
      <c r="P32" s="3">
        <f t="shared" si="24"/>
        <v>1390.13</v>
      </c>
      <c r="Q32" s="3">
        <f t="shared" si="24"/>
        <v>1181.19</v>
      </c>
      <c r="R32" s="3">
        <f t="shared" si="24"/>
        <v>4522.8900000000003</v>
      </c>
      <c r="S32" s="3">
        <f t="shared" si="24"/>
        <v>3981.85</v>
      </c>
      <c r="T32" s="3">
        <f t="shared" si="24"/>
        <v>3712.29</v>
      </c>
      <c r="U32" s="3">
        <f t="shared" si="24"/>
        <v>3227.85</v>
      </c>
      <c r="V32" s="3">
        <f t="shared" si="24"/>
        <v>3653.92</v>
      </c>
      <c r="W32" s="3">
        <f t="shared" si="24"/>
        <v>3510.33</v>
      </c>
      <c r="X32" s="3">
        <f t="shared" si="24"/>
        <v>2763.18</v>
      </c>
      <c r="Y32" s="3">
        <f t="shared" si="24"/>
        <v>2474.41</v>
      </c>
      <c r="Z32" s="3">
        <f t="shared" si="24"/>
        <v>1735.2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1.56</v>
      </c>
      <c r="H33" s="3">
        <f>IFERROR(INDEX(D33:G33,COUNT(D33:G33)),"")</f>
        <v>1.56</v>
      </c>
      <c r="I33" s="3">
        <f t="shared" ref="I33:Z33" si="25">IFERROR(INDEX(I51:I500,MATCH($C$33,$C$51:$C$500,0)),"")</f>
        <v>1.18</v>
      </c>
      <c r="J33" s="3">
        <f t="shared" si="25"/>
        <v>1.41</v>
      </c>
      <c r="K33" s="3">
        <f t="shared" si="25"/>
        <v>1.31</v>
      </c>
      <c r="L33" s="3">
        <f t="shared" si="25"/>
        <v>1.48</v>
      </c>
      <c r="M33" s="3">
        <f t="shared" si="25"/>
        <v>1.3</v>
      </c>
      <c r="N33" s="3">
        <f t="shared" si="25"/>
        <v>1.93</v>
      </c>
      <c r="O33" s="3">
        <f t="shared" si="25"/>
        <v>1.68</v>
      </c>
      <c r="P33" s="3">
        <f t="shared" si="25"/>
        <v>3.09</v>
      </c>
      <c r="Q33" s="3">
        <f t="shared" si="25"/>
        <v>2.08</v>
      </c>
      <c r="R33" s="3">
        <f t="shared" si="25"/>
        <v>2.76</v>
      </c>
      <c r="S33" s="3">
        <f t="shared" si="25"/>
        <v>1.1399999999999999</v>
      </c>
      <c r="T33" s="3">
        <f t="shared" si="25"/>
        <v>3.37</v>
      </c>
      <c r="U33" s="3">
        <f t="shared" si="25"/>
        <v>3.16</v>
      </c>
      <c r="V33" s="3">
        <f t="shared" si="25"/>
        <v>4.13</v>
      </c>
      <c r="W33" s="3">
        <f t="shared" si="25"/>
        <v>4.9400000000000004</v>
      </c>
      <c r="X33" s="3">
        <f t="shared" si="25"/>
        <v>8.31</v>
      </c>
      <c r="Y33" s="3">
        <f t="shared" si="25"/>
        <v>6.97</v>
      </c>
      <c r="Z33" s="3">
        <f t="shared" si="25"/>
        <v>3.98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45.69</v>
      </c>
      <c r="H34" s="3">
        <f>IFERROR(INDEX(D34:G34,COUNT(D34:G34)),"")</f>
        <v>45.69</v>
      </c>
      <c r="I34" s="3">
        <f t="shared" ref="I34:Z34" si="26">IFERROR(INDEX(I51:I500,MATCH($C$34,$C$51:$C$500,0)),"")</f>
        <v>9.08</v>
      </c>
      <c r="J34" s="3">
        <f t="shared" si="26"/>
        <v>6.21</v>
      </c>
      <c r="K34" s="3">
        <f t="shared" si="26"/>
        <v>4.5999999999999996</v>
      </c>
      <c r="L34" s="3">
        <f t="shared" si="26"/>
        <v>3.38</v>
      </c>
      <c r="M34" s="3">
        <f t="shared" si="26"/>
        <v>3.95</v>
      </c>
      <c r="N34" s="3">
        <f t="shared" si="26"/>
        <v>13.56</v>
      </c>
      <c r="O34" s="3">
        <f t="shared" si="26"/>
        <v>7.55</v>
      </c>
      <c r="P34" s="3">
        <f t="shared" si="26"/>
        <v>9.86</v>
      </c>
      <c r="Q34" s="3">
        <f t="shared" si="26"/>
        <v>6.33</v>
      </c>
      <c r="R34" s="3">
        <f t="shared" si="26"/>
        <v>14.36</v>
      </c>
      <c r="S34" s="3">
        <f t="shared" si="26"/>
        <v>5.12</v>
      </c>
      <c r="T34" s="3">
        <f t="shared" si="26"/>
        <v>14.29</v>
      </c>
      <c r="U34" s="3">
        <f t="shared" si="26"/>
        <v>12.87</v>
      </c>
      <c r="V34" s="3">
        <f t="shared" si="26"/>
        <v>12</v>
      </c>
      <c r="W34" s="3">
        <f t="shared" si="26"/>
        <v>12.95</v>
      </c>
      <c r="X34" s="3">
        <f t="shared" si="26"/>
        <v>26.45</v>
      </c>
      <c r="Y34" s="3">
        <f t="shared" si="26"/>
        <v>14.56</v>
      </c>
      <c r="Z34" s="3">
        <f t="shared" si="26"/>
        <v>9.27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3.69</v>
      </c>
      <c r="H35" s="3">
        <f>IFERROR(INDEX(D35:G35,COUNT(D35:G35)),"")</f>
        <v>3.69</v>
      </c>
      <c r="I35" s="3">
        <f t="shared" ref="I35:Z35" si="27">IFERROR(INDEX(I51:I500,MATCH($C$35,$C$51:$C$500,0)),"")</f>
        <v>0.62</v>
      </c>
      <c r="J35" s="3">
        <f t="shared" si="27"/>
        <v>0.74</v>
      </c>
      <c r="K35" s="3">
        <f t="shared" si="27"/>
        <v>0.73</v>
      </c>
      <c r="L35" s="3">
        <f t="shared" si="27"/>
        <v>1</v>
      </c>
      <c r="M35" s="3">
        <f t="shared" si="27"/>
        <v>1.07</v>
      </c>
      <c r="N35" s="3">
        <f t="shared" si="27"/>
        <v>1.87</v>
      </c>
      <c r="O35" s="3">
        <f t="shared" si="27"/>
        <v>1.41</v>
      </c>
      <c r="P35" s="3">
        <f t="shared" si="27"/>
        <v>2.34</v>
      </c>
      <c r="Q35" s="3">
        <f t="shared" si="27"/>
        <v>1.46</v>
      </c>
      <c r="R35" s="3">
        <f t="shared" si="27"/>
        <v>2.0499999999999998</v>
      </c>
      <c r="S35" s="3">
        <f t="shared" si="27"/>
        <v>0.76</v>
      </c>
      <c r="T35" s="3">
        <f t="shared" si="27"/>
        <v>2.2000000000000002</v>
      </c>
      <c r="U35" s="3">
        <f t="shared" si="27"/>
        <v>2.1</v>
      </c>
      <c r="V35" s="3">
        <f t="shared" si="27"/>
        <v>3</v>
      </c>
      <c r="W35" s="3">
        <f t="shared" si="27"/>
        <v>3.78</v>
      </c>
      <c r="X35" s="3">
        <f t="shared" si="27"/>
        <v>6.69</v>
      </c>
      <c r="Y35" s="3">
        <f t="shared" si="27"/>
        <v>4.4400000000000004</v>
      </c>
      <c r="Z35" s="3">
        <f t="shared" si="27"/>
        <v>2.2000000000000002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0.4113</v>
      </c>
      <c r="I36" s="4">
        <f t="shared" si="28"/>
        <v>0.45020000000000004</v>
      </c>
      <c r="J36" s="4">
        <f t="shared" si="28"/>
        <v>0.75040000000000007</v>
      </c>
      <c r="K36" s="4">
        <f t="shared" si="28"/>
        <v>0.75040000000000007</v>
      </c>
      <c r="L36" s="4">
        <f t="shared" si="28"/>
        <v>1.0029000000000001</v>
      </c>
      <c r="M36" s="4">
        <f t="shared" si="28"/>
        <v>1.0029000000000001</v>
      </c>
      <c r="N36" s="4">
        <f t="shared" si="28"/>
        <v>0.36049999999999999</v>
      </c>
      <c r="O36" s="4">
        <f t="shared" si="28"/>
        <v>0.92709999999999992</v>
      </c>
      <c r="P36" s="4">
        <f t="shared" si="28"/>
        <v>0.77879999999999994</v>
      </c>
      <c r="Q36" s="4">
        <f t="shared" si="28"/>
        <v>0.81980000000000008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114.51</v>
      </c>
      <c r="I37" s="3">
        <f t="shared" si="29"/>
        <v>114.51</v>
      </c>
      <c r="J37" s="3">
        <f t="shared" si="29"/>
        <v>332.44</v>
      </c>
      <c r="K37" s="3">
        <f t="shared" si="29"/>
        <v>397.71</v>
      </c>
      <c r="L37" s="3">
        <f t="shared" si="29"/>
        <v>1094.05</v>
      </c>
      <c r="M37" s="3">
        <f t="shared" si="29"/>
        <v>688.51</v>
      </c>
      <c r="N37" s="3">
        <f t="shared" si="29"/>
        <v>74.69</v>
      </c>
      <c r="O37" s="3">
        <f t="shared" si="29"/>
        <v>326.45999999999998</v>
      </c>
      <c r="P37" s="3">
        <f t="shared" si="29"/>
        <v>339.63</v>
      </c>
      <c r="Q37" s="3">
        <f t="shared" si="29"/>
        <v>318.52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9929722000000</v>
      </c>
      <c r="E51" s="5">
        <v>11321428000000</v>
      </c>
      <c r="F51" s="5">
        <v>10877905000000</v>
      </c>
      <c r="G51" s="5">
        <v>10493950000000</v>
      </c>
      <c r="I51" s="5">
        <v>42651724000000</v>
      </c>
      <c r="J51" s="5">
        <v>42764968000000</v>
      </c>
      <c r="K51" s="5">
        <v>38488867000000</v>
      </c>
      <c r="L51" s="5">
        <v>42648590000000</v>
      </c>
      <c r="M51" s="5">
        <v>29261468000000</v>
      </c>
      <c r="N51" s="5">
        <v>17325192000000</v>
      </c>
      <c r="O51" s="5">
        <v>21787564000000</v>
      </c>
      <c r="P51" s="5">
        <v>21166993000000</v>
      </c>
      <c r="Q51" s="5">
        <v>19471030000000</v>
      </c>
      <c r="R51" s="5">
        <v>14058869000000</v>
      </c>
      <c r="S51" s="5">
        <v>13733627000000</v>
      </c>
      <c r="T51" s="5">
        <v>13077962000000</v>
      </c>
      <c r="U51" s="5">
        <v>11209219000000</v>
      </c>
      <c r="V51" s="5">
        <v>11594057000000</v>
      </c>
      <c r="W51" s="5">
        <v>10581570000000</v>
      </c>
      <c r="X51" s="5">
        <v>7909154000000</v>
      </c>
      <c r="Y51" s="5">
        <v>8947854000000</v>
      </c>
      <c r="Z51" s="5">
        <v>7216228000000</v>
      </c>
    </row>
    <row r="52" spans="2:26" ht="15.5" x14ac:dyDescent="0.35">
      <c r="C52" t="s">
        <v>85</v>
      </c>
      <c r="D52" s="5">
        <v>-8385940000000</v>
      </c>
      <c r="E52" s="5">
        <v>-8630269000000</v>
      </c>
      <c r="F52" s="5">
        <v>-9558859000000</v>
      </c>
      <c r="G52" s="5">
        <v>-9294244000000</v>
      </c>
      <c r="I52" s="5">
        <v>-36394624000000</v>
      </c>
      <c r="J52" s="5">
        <v>-34562758000000</v>
      </c>
      <c r="K52" s="5">
        <v>-29331562000000</v>
      </c>
      <c r="L52" s="5">
        <v>-24682304000000</v>
      </c>
      <c r="M52" s="5">
        <v>-15777245000000</v>
      </c>
      <c r="N52" s="5">
        <v>-12758932000000</v>
      </c>
      <c r="O52" s="5">
        <v>-14176060000000</v>
      </c>
      <c r="P52" s="5">
        <v>-12621200000000</v>
      </c>
      <c r="Q52" s="5">
        <v>-10964524000000</v>
      </c>
      <c r="R52" s="5">
        <v>-9657400000000</v>
      </c>
      <c r="S52" s="5">
        <v>-9593903000000</v>
      </c>
      <c r="T52" s="5">
        <v>-9056219000000</v>
      </c>
      <c r="U52" s="5">
        <v>-7745646000000</v>
      </c>
      <c r="V52" s="5">
        <v>-6505932000000</v>
      </c>
      <c r="W52" s="5">
        <v>-5302592000000</v>
      </c>
      <c r="X52" s="5">
        <v>-4258988000000</v>
      </c>
      <c r="Y52" s="5">
        <v>-4104301000000</v>
      </c>
      <c r="Z52" s="5">
        <v>-3686136000000</v>
      </c>
    </row>
    <row r="53" spans="2:26" ht="15.5" x14ac:dyDescent="0.35">
      <c r="C53" t="s">
        <v>86</v>
      </c>
      <c r="D53" s="5">
        <v>1543782000000</v>
      </c>
      <c r="E53" s="5">
        <v>2691159000000</v>
      </c>
      <c r="F53" s="5">
        <v>1319046000000</v>
      </c>
      <c r="G53" s="5">
        <v>1199706000000</v>
      </c>
      <c r="I53" s="5">
        <v>6257100000000</v>
      </c>
      <c r="J53" s="5">
        <v>8202210000000</v>
      </c>
      <c r="K53" s="5">
        <v>9157305000000</v>
      </c>
      <c r="L53" s="5">
        <v>17966286000000</v>
      </c>
      <c r="M53" s="5">
        <v>13484223000000</v>
      </c>
      <c r="N53" s="5">
        <v>4566260000000</v>
      </c>
      <c r="O53" s="5">
        <v>7611504000000</v>
      </c>
      <c r="P53" s="5">
        <v>8545793000000</v>
      </c>
      <c r="Q53" s="5">
        <v>8506506000000</v>
      </c>
      <c r="R53" s="5">
        <v>4401469000000</v>
      </c>
      <c r="S53" s="5">
        <v>4139724000000</v>
      </c>
      <c r="T53" s="5">
        <v>4021743000000</v>
      </c>
      <c r="U53" s="5">
        <v>3463573000000</v>
      </c>
      <c r="V53" s="5">
        <v>5088125000000</v>
      </c>
      <c r="W53" s="5">
        <v>5278978000000</v>
      </c>
      <c r="X53" s="5">
        <v>3650166000000</v>
      </c>
      <c r="Y53" s="5">
        <v>4843553000000</v>
      </c>
      <c r="Z53" s="5">
        <v>3530092000000</v>
      </c>
    </row>
    <row r="54" spans="2:26" ht="15.5" x14ac:dyDescent="0.35">
      <c r="C54" t="s">
        <v>87</v>
      </c>
      <c r="D54" s="5">
        <v>-665754000000</v>
      </c>
      <c r="E54" s="5">
        <v>-1078928000000</v>
      </c>
      <c r="F54" s="5">
        <v>-637840000000</v>
      </c>
      <c r="G54" s="5">
        <v>-727877000000</v>
      </c>
      <c r="I54" s="5">
        <v>-3049027000000</v>
      </c>
      <c r="J54" s="5">
        <v>-2549792000000</v>
      </c>
      <c r="K54" s="5">
        <v>-1954596000000</v>
      </c>
      <c r="L54" s="5">
        <v>-2820865000000</v>
      </c>
      <c r="M54" s="5">
        <v>-3525198000000</v>
      </c>
      <c r="N54" s="5">
        <v>-2045835000000</v>
      </c>
      <c r="O54" s="5">
        <v>-2597149000000</v>
      </c>
      <c r="P54" s="5">
        <v>-2262705000000</v>
      </c>
      <c r="Q54" s="5">
        <v>-2607991000000</v>
      </c>
      <c r="R54" s="5">
        <v>-1870662000000</v>
      </c>
      <c r="S54" s="5">
        <v>-1725384000000</v>
      </c>
      <c r="T54" s="5">
        <v>-1711545000000</v>
      </c>
      <c r="U54" s="5">
        <v>-1310735000000</v>
      </c>
      <c r="V54" s="5">
        <v>-1494615000000</v>
      </c>
      <c r="W54" s="5">
        <v>-1613949000000</v>
      </c>
      <c r="X54" s="5">
        <v>-1346008000000</v>
      </c>
      <c r="Y54" s="5">
        <v>-1295238000000</v>
      </c>
      <c r="Z54" s="5">
        <v>-1036150000000</v>
      </c>
    </row>
    <row r="55" spans="2:26" ht="15.5" x14ac:dyDescent="0.35">
      <c r="C55" t="s">
        <v>88</v>
      </c>
      <c r="D55" s="5">
        <v>-545341000000</v>
      </c>
      <c r="E55" s="5">
        <v>-828894000000</v>
      </c>
      <c r="F55" s="5">
        <v>-497270000000</v>
      </c>
      <c r="G55" s="5">
        <v>-508349000000</v>
      </c>
      <c r="I55" s="5">
        <v>-2340071000000</v>
      </c>
      <c r="J55" s="5">
        <v>-2078188000000</v>
      </c>
      <c r="K55" s="5">
        <v>-1936635000000</v>
      </c>
      <c r="L55" s="5">
        <v>-2390336000000</v>
      </c>
      <c r="M55" s="5">
        <v>-2579462000000</v>
      </c>
      <c r="N55" s="5">
        <v>-1439913000000</v>
      </c>
      <c r="O55" s="5">
        <v>-1934503000000</v>
      </c>
      <c r="P55" s="5">
        <v>-1756352000000</v>
      </c>
      <c r="Q55" s="5">
        <v>-1333913000000</v>
      </c>
      <c r="R55" s="5">
        <v>-1110648000000</v>
      </c>
      <c r="S55" s="5">
        <v>-1030647000000</v>
      </c>
      <c r="T55" s="5">
        <v>-951759000000</v>
      </c>
      <c r="U55" s="5">
        <v>-998360000000</v>
      </c>
      <c r="V55" s="5">
        <v>-940446000000</v>
      </c>
      <c r="W55" s="5">
        <v>-908563000000</v>
      </c>
      <c r="X55" s="5">
        <v>-663529000000</v>
      </c>
      <c r="Y55" s="5">
        <v>-695346000000</v>
      </c>
      <c r="Z55" s="5">
        <v>-504705000000</v>
      </c>
    </row>
    <row r="56" spans="2:26" ht="15.5" x14ac:dyDescent="0.35">
      <c r="C56" t="s">
        <v>89</v>
      </c>
      <c r="D56" s="5">
        <v>-174489000000</v>
      </c>
      <c r="E56" s="5">
        <v>-253217000000</v>
      </c>
      <c r="F56" s="5">
        <v>-173413000000</v>
      </c>
      <c r="G56" s="5">
        <v>-189209000000</v>
      </c>
      <c r="I56" s="5">
        <v>-812601000000</v>
      </c>
      <c r="J56" s="5">
        <v>-789017000000</v>
      </c>
      <c r="K56" s="5">
        <v>-656362000000</v>
      </c>
      <c r="L56" s="5">
        <v>-953120000000</v>
      </c>
      <c r="M56" s="5">
        <v>-1014269000000</v>
      </c>
      <c r="N56" s="5">
        <v>-692320000000</v>
      </c>
      <c r="O56" s="5">
        <v>-828674000000</v>
      </c>
      <c r="P56" s="5">
        <v>-841188000000</v>
      </c>
      <c r="Q56" s="5">
        <v>-911340000000</v>
      </c>
      <c r="R56" s="5">
        <v>-696185000000</v>
      </c>
      <c r="S56" s="5">
        <v>-692818000000</v>
      </c>
      <c r="T56" s="5">
        <v>-736626000000</v>
      </c>
      <c r="U56" s="5">
        <v>-607871000000</v>
      </c>
      <c r="V56" s="5">
        <v>-748534000000</v>
      </c>
      <c r="W56" s="5">
        <v>-675962000000</v>
      </c>
      <c r="X56" s="5">
        <v>-659526000000</v>
      </c>
      <c r="Y56" s="5">
        <v>-578759000000</v>
      </c>
      <c r="Z56" s="5">
        <v>-515145000000</v>
      </c>
    </row>
    <row r="57" spans="2:26" ht="15.5" x14ac:dyDescent="0.35">
      <c r="C57" t="s">
        <v>2037</v>
      </c>
      <c r="W57" s="5">
        <v>-29424000000</v>
      </c>
      <c r="X57" s="5">
        <v>-22953000000</v>
      </c>
      <c r="Y57" s="5">
        <v>-21133000000</v>
      </c>
      <c r="Z57" s="5">
        <v>-16300000000</v>
      </c>
    </row>
    <row r="58" spans="2:26" ht="15.5" x14ac:dyDescent="0.35">
      <c r="C58" t="s">
        <v>98</v>
      </c>
      <c r="W58" s="5">
        <v>47361000000</v>
      </c>
      <c r="X58" s="5">
        <v>89481000000</v>
      </c>
      <c r="Y58" s="5">
        <v>44213000000</v>
      </c>
      <c r="Z58" s="5">
        <v>-53700000000</v>
      </c>
    </row>
    <row r="59" spans="2:26" ht="15.5" x14ac:dyDescent="0.35">
      <c r="C59" t="s">
        <v>91</v>
      </c>
      <c r="D59" s="5">
        <v>878028000000</v>
      </c>
      <c r="E59" s="5">
        <v>1612231000000</v>
      </c>
      <c r="F59" s="5">
        <v>681206000000</v>
      </c>
      <c r="G59" s="5">
        <v>471829000000</v>
      </c>
      <c r="I59" s="5">
        <v>3208073000000</v>
      </c>
      <c r="J59" s="5">
        <v>5652418000000</v>
      </c>
      <c r="K59" s="5">
        <v>7202709000000</v>
      </c>
      <c r="L59" s="5">
        <v>15145421000000</v>
      </c>
      <c r="M59" s="5">
        <v>9959025000000</v>
      </c>
      <c r="N59" s="5">
        <v>2520425000000</v>
      </c>
      <c r="O59" s="5">
        <v>5014355000000</v>
      </c>
      <c r="P59" s="5">
        <v>6283088000000</v>
      </c>
      <c r="Q59" s="5">
        <v>5898515000000</v>
      </c>
      <c r="R59" s="5">
        <v>2530807000000</v>
      </c>
      <c r="S59" s="5">
        <v>2414340000000</v>
      </c>
      <c r="T59" s="5">
        <v>2310198000000</v>
      </c>
      <c r="U59" s="5">
        <v>2152838000000</v>
      </c>
      <c r="V59" s="5">
        <v>3593510000000</v>
      </c>
      <c r="W59" s="5">
        <v>3665029000000</v>
      </c>
      <c r="X59" s="5">
        <v>2304158000000</v>
      </c>
      <c r="Y59" s="5">
        <v>3548315000000</v>
      </c>
      <c r="Z59" s="5">
        <v>2493942000000</v>
      </c>
    </row>
    <row r="60" spans="2:26" ht="15.5" x14ac:dyDescent="0.35">
      <c r="C60" t="s">
        <v>92</v>
      </c>
      <c r="D60" s="5">
        <v>155266000000</v>
      </c>
      <c r="E60" s="5">
        <v>322424000000</v>
      </c>
      <c r="F60" s="5">
        <v>61870000000</v>
      </c>
      <c r="G60" s="5">
        <v>105538000000</v>
      </c>
      <c r="I60" s="5">
        <v>565136000000</v>
      </c>
      <c r="J60" s="5">
        <v>606828000000</v>
      </c>
      <c r="K60" s="5">
        <v>951604000000</v>
      </c>
      <c r="L60" s="5">
        <v>1056893000000</v>
      </c>
      <c r="M60" s="5">
        <v>399650000000</v>
      </c>
      <c r="N60" s="5">
        <v>711260000000</v>
      </c>
      <c r="O60" s="5">
        <v>440807000000</v>
      </c>
      <c r="P60" s="5">
        <v>574987000000</v>
      </c>
      <c r="Q60" s="5">
        <v>203114000000</v>
      </c>
      <c r="R60" s="5">
        <v>202992000000</v>
      </c>
      <c r="S60" s="5">
        <v>249456000000</v>
      </c>
      <c r="T60" s="5">
        <v>364528000000</v>
      </c>
      <c r="U60" s="5">
        <v>308524000000</v>
      </c>
      <c r="V60" s="5">
        <v>318077000000</v>
      </c>
      <c r="W60" s="5">
        <v>394075000000</v>
      </c>
      <c r="X60" s="5">
        <v>295492000000</v>
      </c>
      <c r="Y60" s="5">
        <v>213687000000</v>
      </c>
      <c r="Z60" s="5">
        <v>57730000000</v>
      </c>
    </row>
    <row r="61" spans="2:26" ht="15.5" x14ac:dyDescent="0.35">
      <c r="C61" t="s">
        <v>94</v>
      </c>
      <c r="D61" s="5">
        <v>41270000000</v>
      </c>
      <c r="E61" s="5">
        <v>61945000000</v>
      </c>
      <c r="F61" s="5">
        <v>55067000000</v>
      </c>
      <c r="G61" s="5">
        <v>52520000000</v>
      </c>
      <c r="I61" s="5">
        <v>219502000000</v>
      </c>
      <c r="J61" s="5">
        <v>250183000000</v>
      </c>
      <c r="K61" s="5">
        <v>584339000000</v>
      </c>
      <c r="L61" s="5">
        <v>428033000000</v>
      </c>
      <c r="M61" s="5">
        <v>256856000000</v>
      </c>
      <c r="N61" s="5">
        <v>362503000000</v>
      </c>
      <c r="O61" s="5">
        <v>389022000000</v>
      </c>
      <c r="P61" s="5">
        <v>326184000000</v>
      </c>
      <c r="Q61" s="5">
        <v>184900000000</v>
      </c>
      <c r="R61" s="5">
        <v>201687000000</v>
      </c>
      <c r="S61" s="5">
        <v>272812000000</v>
      </c>
      <c r="T61" s="5">
        <v>267647000000</v>
      </c>
      <c r="U61" s="5">
        <v>239870000000</v>
      </c>
      <c r="V61" s="5">
        <v>327637000000</v>
      </c>
      <c r="W61" s="5">
        <v>324890000000</v>
      </c>
      <c r="X61" s="5">
        <v>244308000000</v>
      </c>
      <c r="Y61" s="5">
        <v>202178000000</v>
      </c>
      <c r="Z61" s="5">
        <v>107590000000</v>
      </c>
    </row>
    <row r="62" spans="2:26" ht="15.5" x14ac:dyDescent="0.35">
      <c r="C62" t="s">
        <v>26</v>
      </c>
      <c r="D62" s="5">
        <v>-54039000000</v>
      </c>
      <c r="E62" s="5">
        <v>-77996000000</v>
      </c>
      <c r="F62" s="5">
        <v>-116426000000</v>
      </c>
      <c r="G62" s="5">
        <v>-64024000000</v>
      </c>
      <c r="I62" s="5">
        <v>-325928000000</v>
      </c>
      <c r="J62" s="5">
        <v>-283690000000</v>
      </c>
      <c r="K62" s="5">
        <v>-204038000000</v>
      </c>
      <c r="L62" s="5">
        <v>-200203000000</v>
      </c>
      <c r="M62" s="5">
        <v>-158426000000</v>
      </c>
      <c r="N62" s="5">
        <v>-132515000000</v>
      </c>
      <c r="O62" s="5">
        <v>-127670000000</v>
      </c>
      <c r="P62" s="5">
        <v>-103543000000</v>
      </c>
      <c r="Q62" s="5">
        <v>-103589000000</v>
      </c>
      <c r="R62" s="5">
        <v>-148835000000</v>
      </c>
      <c r="S62" s="5">
        <v>-157325000000</v>
      </c>
      <c r="T62" s="5">
        <v>-48701000000</v>
      </c>
      <c r="U62" s="5">
        <v>-6225000000</v>
      </c>
      <c r="V62" s="5">
        <v>-3646000000</v>
      </c>
    </row>
    <row r="63" spans="2:26" ht="15.5" x14ac:dyDescent="0.35">
      <c r="C63" t="s">
        <v>95</v>
      </c>
      <c r="W63" s="5">
        <v>24615000000</v>
      </c>
      <c r="X63" s="5">
        <v>-32732000000</v>
      </c>
      <c r="Y63" s="5">
        <v>-29352000000</v>
      </c>
      <c r="Z63" s="5">
        <v>2797000000</v>
      </c>
    </row>
    <row r="64" spans="2:26" ht="15.5" x14ac:dyDescent="0.35">
      <c r="C64" t="s">
        <v>97</v>
      </c>
      <c r="D64" s="5">
        <v>168035000000</v>
      </c>
      <c r="E64" s="5">
        <v>338475000000</v>
      </c>
      <c r="F64" s="5">
        <v>123229000000</v>
      </c>
      <c r="G64" s="5">
        <v>117042000000</v>
      </c>
      <c r="I64" s="5">
        <v>671562000000</v>
      </c>
      <c r="J64" s="5">
        <v>640335000000</v>
      </c>
      <c r="K64" s="5">
        <v>571303000000</v>
      </c>
      <c r="L64" s="5">
        <v>829063000000</v>
      </c>
      <c r="M64" s="5">
        <v>301220000000</v>
      </c>
      <c r="N64" s="5">
        <v>481272000000</v>
      </c>
      <c r="O64" s="5">
        <v>179455000000</v>
      </c>
      <c r="P64" s="5">
        <v>352346000000</v>
      </c>
      <c r="Q64" s="5">
        <v>121803000000</v>
      </c>
      <c r="R64" s="5">
        <v>150140000000</v>
      </c>
      <c r="S64" s="5">
        <v>133969000000</v>
      </c>
      <c r="T64" s="5">
        <v>145582000000</v>
      </c>
      <c r="U64" s="5">
        <v>74879000000</v>
      </c>
      <c r="V64" s="5">
        <v>-5914000000</v>
      </c>
      <c r="W64" s="5">
        <v>-2791000000</v>
      </c>
      <c r="X64" s="5">
        <v>-5565000000</v>
      </c>
      <c r="Y64" s="5">
        <v>-3352000000</v>
      </c>
      <c r="Z64" s="5">
        <v>1043000000</v>
      </c>
    </row>
    <row r="65" spans="3:26" ht="15.5" x14ac:dyDescent="0.35">
      <c r="C65" t="s">
        <v>90</v>
      </c>
    </row>
    <row r="66" spans="3:26" ht="15.5" x14ac:dyDescent="0.35">
      <c r="C66" t="s">
        <v>99</v>
      </c>
      <c r="D66" s="5">
        <v>155266000000</v>
      </c>
      <c r="E66" s="5">
        <v>322424000000</v>
      </c>
      <c r="F66" s="5">
        <v>61870000000</v>
      </c>
      <c r="G66" s="5">
        <v>105538000000</v>
      </c>
      <c r="I66" s="5">
        <v>565136000000</v>
      </c>
      <c r="J66" s="5">
        <v>606828000000</v>
      </c>
      <c r="K66" s="5">
        <v>951604000000</v>
      </c>
      <c r="L66" s="5">
        <v>1056893000000</v>
      </c>
      <c r="M66" s="5">
        <v>399650000000</v>
      </c>
      <c r="N66" s="5">
        <v>711260000000</v>
      </c>
      <c r="O66" s="5">
        <v>440807000000</v>
      </c>
      <c r="P66" s="5">
        <v>574987000000</v>
      </c>
      <c r="Q66" s="5">
        <v>203114000000</v>
      </c>
      <c r="R66" s="5">
        <v>202992000000</v>
      </c>
      <c r="S66" s="5">
        <v>249456000000</v>
      </c>
      <c r="T66" s="5">
        <v>364528000000</v>
      </c>
      <c r="U66" s="5">
        <v>308524000000</v>
      </c>
      <c r="V66" s="5">
        <v>318077000000</v>
      </c>
      <c r="W66" s="5">
        <v>394075000000</v>
      </c>
      <c r="X66" s="5">
        <v>295492000000</v>
      </c>
      <c r="Y66" s="5">
        <v>213687000000</v>
      </c>
      <c r="Z66" s="5">
        <v>57730000000</v>
      </c>
    </row>
    <row r="67" spans="3:26" ht="15.5" x14ac:dyDescent="0.35">
      <c r="C67" t="s">
        <v>28</v>
      </c>
      <c r="D67" s="5">
        <v>1033294000000</v>
      </c>
      <c r="E67" s="5">
        <v>1934655000000</v>
      </c>
      <c r="F67" s="5">
        <v>743076000000</v>
      </c>
      <c r="G67" s="5">
        <v>577367000000</v>
      </c>
      <c r="I67" s="5">
        <v>3773209000000</v>
      </c>
      <c r="J67" s="5">
        <v>6259246000000</v>
      </c>
      <c r="K67" s="5">
        <v>8154313000000</v>
      </c>
      <c r="L67" s="5">
        <v>16202314000000</v>
      </c>
      <c r="M67" s="5">
        <v>10358675000000</v>
      </c>
      <c r="N67" s="5">
        <v>3231685000000</v>
      </c>
      <c r="O67" s="5">
        <v>5455162000000</v>
      </c>
      <c r="P67" s="5">
        <v>6858075000000</v>
      </c>
      <c r="Q67" s="5">
        <v>6101629000000</v>
      </c>
      <c r="R67" s="5">
        <v>2733799000000</v>
      </c>
      <c r="S67" s="5">
        <v>2663796000000</v>
      </c>
      <c r="T67" s="5">
        <v>2674726000000</v>
      </c>
      <c r="U67" s="5">
        <v>2461362000000</v>
      </c>
      <c r="V67" s="5">
        <v>3911587000000</v>
      </c>
      <c r="W67" s="5">
        <v>4059104000000</v>
      </c>
      <c r="X67" s="5">
        <v>2599650000000</v>
      </c>
      <c r="Y67" s="5">
        <v>3762002000000</v>
      </c>
      <c r="Z67" s="5">
        <v>2551672000000</v>
      </c>
    </row>
    <row r="68" spans="3:26" ht="15.5" x14ac:dyDescent="0.35">
      <c r="C68" t="s">
        <v>27</v>
      </c>
      <c r="D68" s="5">
        <v>-227184000000</v>
      </c>
      <c r="E68" s="5">
        <v>-375562000000</v>
      </c>
      <c r="F68" s="5">
        <v>-182835000000</v>
      </c>
      <c r="G68" s="5">
        <v>-134235000000</v>
      </c>
      <c r="I68" s="5">
        <v>-813973000000</v>
      </c>
      <c r="J68" s="5">
        <v>-1119823000000</v>
      </c>
      <c r="K68" s="5">
        <v>-1861792000000</v>
      </c>
      <c r="L68" s="5">
        <v>-3422887000000</v>
      </c>
      <c r="M68" s="5">
        <v>-2321787000000</v>
      </c>
      <c r="N68" s="5">
        <v>-823758000000</v>
      </c>
      <c r="O68" s="5">
        <v>-1414768000000</v>
      </c>
      <c r="P68" s="5">
        <v>-1736963000000</v>
      </c>
      <c r="Q68" s="5">
        <v>-1554397000000</v>
      </c>
      <c r="R68" s="5">
        <v>-709394000000</v>
      </c>
      <c r="S68" s="5">
        <v>-626685000000</v>
      </c>
      <c r="T68" s="5">
        <v>-655512000000</v>
      </c>
      <c r="U68" s="5">
        <v>-607081000000</v>
      </c>
      <c r="V68" s="5">
        <v>-1002166000000</v>
      </c>
      <c r="W68" s="5">
        <v>-971037000000</v>
      </c>
      <c r="X68" s="5">
        <v>-600713000000</v>
      </c>
      <c r="Y68" s="5">
        <v>-1032675000000</v>
      </c>
      <c r="Z68" s="5">
        <v>-837055000000</v>
      </c>
    </row>
    <row r="69" spans="3:26" ht="15.5" x14ac:dyDescent="0.35">
      <c r="C69" t="s">
        <v>100</v>
      </c>
      <c r="D69" s="5">
        <v>806110000000</v>
      </c>
      <c r="E69" s="5">
        <v>1559093000000</v>
      </c>
      <c r="F69" s="5">
        <v>560241000000</v>
      </c>
      <c r="G69" s="5">
        <v>443132000000</v>
      </c>
      <c r="I69" s="5">
        <v>2959236000000</v>
      </c>
      <c r="J69" s="5">
        <v>5139423000000</v>
      </c>
      <c r="K69" s="5">
        <v>6292521000000</v>
      </c>
      <c r="L69" s="5">
        <v>12779427000000</v>
      </c>
      <c r="M69" s="5">
        <v>8036888000000</v>
      </c>
      <c r="N69" s="5">
        <v>2407927000000</v>
      </c>
      <c r="O69" s="5">
        <v>4040394000000</v>
      </c>
      <c r="P69" s="5">
        <v>5121112000000</v>
      </c>
      <c r="Q69" s="5">
        <v>4547232000000</v>
      </c>
      <c r="R69" s="5">
        <v>2024405000000</v>
      </c>
      <c r="S69" s="5">
        <v>2037111000000</v>
      </c>
      <c r="T69" s="5">
        <v>2019214000000</v>
      </c>
      <c r="U69" s="5">
        <v>1854281000000</v>
      </c>
      <c r="V69" s="5">
        <v>2909421000000</v>
      </c>
      <c r="W69" s="5">
        <v>3088067000000</v>
      </c>
      <c r="X69" s="5">
        <v>1998937000000</v>
      </c>
      <c r="Y69" s="5">
        <v>2729327000000</v>
      </c>
      <c r="Z69" s="5">
        <v>1714617000000</v>
      </c>
    </row>
    <row r="70" spans="3:26" ht="15.5" x14ac:dyDescent="0.35">
      <c r="C70" t="s">
        <v>101</v>
      </c>
      <c r="X70" s="5">
        <v>9954000000</v>
      </c>
      <c r="Y70" s="5">
        <v>-1593000000</v>
      </c>
      <c r="Z70" s="5">
        <v>-6846000000</v>
      </c>
    </row>
    <row r="71" spans="3:26" ht="15.5" x14ac:dyDescent="0.35">
      <c r="C71" t="s">
        <v>102</v>
      </c>
      <c r="D71" s="5">
        <v>806110000000</v>
      </c>
      <c r="E71" s="5">
        <v>1559093000000</v>
      </c>
      <c r="F71" s="5">
        <v>560241000000</v>
      </c>
      <c r="G71" s="5">
        <v>443132000000</v>
      </c>
      <c r="I71" s="5">
        <v>2959236000000</v>
      </c>
      <c r="J71" s="5">
        <v>5139423000000</v>
      </c>
      <c r="K71" s="5">
        <v>6292521000000</v>
      </c>
      <c r="L71" s="5">
        <v>12779427000000</v>
      </c>
      <c r="M71" s="5">
        <v>8036888000000</v>
      </c>
      <c r="N71" s="5">
        <v>2407927000000</v>
      </c>
      <c r="O71" s="5">
        <v>4040394000000</v>
      </c>
      <c r="P71" s="5">
        <v>5121112000000</v>
      </c>
      <c r="Q71" s="5">
        <v>4547232000000</v>
      </c>
      <c r="R71" s="5">
        <v>2024405000000</v>
      </c>
      <c r="S71" s="5">
        <v>2037111000000</v>
      </c>
      <c r="T71" s="5">
        <v>2019214000000</v>
      </c>
      <c r="U71" s="5">
        <v>1854281000000</v>
      </c>
      <c r="V71" s="5">
        <v>2909421000000</v>
      </c>
      <c r="W71" s="5">
        <v>3088067000000</v>
      </c>
      <c r="X71" s="5">
        <v>2008891000000</v>
      </c>
      <c r="Y71" s="5">
        <v>2727734000000</v>
      </c>
      <c r="Z71" s="5">
        <v>1707771000000</v>
      </c>
    </row>
    <row r="72" spans="3:26" ht="15.5" x14ac:dyDescent="0.35">
      <c r="C72" t="s">
        <v>103</v>
      </c>
      <c r="D72" s="5">
        <v>247661000000</v>
      </c>
      <c r="E72" s="5">
        <v>284432000000</v>
      </c>
      <c r="F72" s="5">
        <v>462612000000</v>
      </c>
      <c r="G72" s="5">
        <v>99833000000</v>
      </c>
      <c r="I72" s="5">
        <v>876261000000</v>
      </c>
      <c r="J72" s="5">
        <v>467158000000</v>
      </c>
      <c r="K72" s="5">
        <v>-808804000000</v>
      </c>
      <c r="L72" s="5">
        <v>-13061000000</v>
      </c>
      <c r="M72" s="5">
        <v>-460949000000</v>
      </c>
      <c r="N72" s="5">
        <v>-158397000000</v>
      </c>
      <c r="O72" s="5">
        <v>-197056000000</v>
      </c>
      <c r="P72" s="5">
        <v>740459000000</v>
      </c>
      <c r="Q72" s="5">
        <v>-687830000000</v>
      </c>
      <c r="R72" s="5">
        <v>-148774000000</v>
      </c>
      <c r="S72" s="5">
        <v>-161178000000</v>
      </c>
      <c r="T72" s="5">
        <v>104439000000</v>
      </c>
      <c r="U72" s="5">
        <v>497069000000</v>
      </c>
      <c r="V72" s="5">
        <v>-640347000000</v>
      </c>
      <c r="W72" s="5">
        <v>-2205000000</v>
      </c>
    </row>
    <row r="73" spans="3:26" ht="15.5" x14ac:dyDescent="0.35">
      <c r="C73" t="s">
        <v>104</v>
      </c>
      <c r="D73" s="5">
        <v>1053771000000</v>
      </c>
      <c r="E73" s="5">
        <v>1843525000000</v>
      </c>
      <c r="F73" s="5">
        <v>1022853000000</v>
      </c>
      <c r="G73" s="5">
        <v>542965000000</v>
      </c>
      <c r="I73" s="5">
        <v>3835497000000</v>
      </c>
      <c r="J73" s="5">
        <v>5606581000000</v>
      </c>
      <c r="K73" s="5">
        <v>5483717000000</v>
      </c>
      <c r="L73" s="5">
        <v>12766366000000</v>
      </c>
      <c r="M73" s="5">
        <v>7575939000000</v>
      </c>
      <c r="N73" s="5">
        <v>2249530000000</v>
      </c>
      <c r="O73" s="5">
        <v>3843338000000</v>
      </c>
      <c r="P73" s="5">
        <v>5861571000000</v>
      </c>
      <c r="Q73" s="5">
        <v>3859402000000</v>
      </c>
      <c r="R73" s="5">
        <v>1875631000000</v>
      </c>
      <c r="S73" s="5">
        <v>1875933000000</v>
      </c>
      <c r="T73" s="5">
        <v>2123653000000</v>
      </c>
      <c r="U73" s="5">
        <v>2351350000000</v>
      </c>
      <c r="V73" s="5">
        <v>2269074000000</v>
      </c>
      <c r="W73" s="5">
        <v>3085862000000</v>
      </c>
    </row>
    <row r="74" spans="3:26" ht="15.5" x14ac:dyDescent="0.35">
      <c r="C74" t="s">
        <v>105</v>
      </c>
      <c r="D74" s="5">
        <v>806110000000</v>
      </c>
      <c r="E74" s="5">
        <v>1559093000000</v>
      </c>
      <c r="F74" s="5">
        <v>560241000000</v>
      </c>
      <c r="G74" s="5">
        <v>443132000000</v>
      </c>
      <c r="I74" s="5">
        <v>2959236000000</v>
      </c>
      <c r="J74" s="5">
        <v>5139423000000</v>
      </c>
      <c r="K74" s="5">
        <v>6292521000000</v>
      </c>
      <c r="L74" s="5">
        <v>12779427000000</v>
      </c>
      <c r="M74" s="5">
        <v>8036888000000</v>
      </c>
      <c r="N74" s="5">
        <v>2407927000000</v>
      </c>
      <c r="O74" s="5">
        <v>4040394000000</v>
      </c>
      <c r="P74" s="5">
        <v>5121112000000</v>
      </c>
      <c r="Q74" s="5">
        <v>4547232000000</v>
      </c>
      <c r="R74" s="5">
        <v>2024405000000</v>
      </c>
      <c r="S74" s="5">
        <v>2037111000000</v>
      </c>
      <c r="T74" s="5">
        <v>2019214000000</v>
      </c>
      <c r="U74" s="5">
        <v>1854281000000</v>
      </c>
      <c r="V74" s="5">
        <v>2909421000000</v>
      </c>
      <c r="W74" s="5">
        <v>3088067000000</v>
      </c>
      <c r="X74" s="5">
        <v>2008891000000</v>
      </c>
      <c r="Y74" s="5">
        <v>2727734000000</v>
      </c>
      <c r="Z74" s="5">
        <v>1707771000000</v>
      </c>
    </row>
    <row r="75" spans="3:26" ht="15.5" x14ac:dyDescent="0.35">
      <c r="C75" t="s">
        <v>7</v>
      </c>
      <c r="D75" s="5">
        <v>1049455000000</v>
      </c>
      <c r="E75" s="5">
        <v>1820363000000</v>
      </c>
      <c r="F75" s="5">
        <v>1023594000000</v>
      </c>
      <c r="G75" s="5">
        <v>541398000000</v>
      </c>
      <c r="I75" s="5">
        <v>3806218000000</v>
      </c>
      <c r="J75" s="5">
        <v>5570878000000</v>
      </c>
      <c r="K75" s="5">
        <v>5297052000000</v>
      </c>
      <c r="L75" s="5">
        <v>12554521000000</v>
      </c>
      <c r="M75" s="5">
        <v>7448164000000</v>
      </c>
      <c r="N75" s="5">
        <v>2228422000000</v>
      </c>
      <c r="O75" s="5">
        <v>3859832000000</v>
      </c>
      <c r="P75" s="5">
        <v>5764405000000</v>
      </c>
      <c r="Q75" s="5">
        <v>3788614000000</v>
      </c>
      <c r="R75" s="5">
        <v>1857414000000</v>
      </c>
      <c r="S75" s="5">
        <v>1874733000000</v>
      </c>
      <c r="T75" s="5">
        <v>2120610000000</v>
      </c>
      <c r="U75" s="5">
        <v>2323213000000</v>
      </c>
      <c r="V75" s="5">
        <v>2259766000000</v>
      </c>
      <c r="W75" s="5">
        <v>3083631000000</v>
      </c>
    </row>
    <row r="76" spans="3:26" ht="15.5" x14ac:dyDescent="0.35">
      <c r="C76" t="s">
        <v>106</v>
      </c>
      <c r="D76" s="5">
        <v>4316000000</v>
      </c>
      <c r="E76" s="5">
        <v>23162000000</v>
      </c>
      <c r="F76" s="5">
        <v>-741000000</v>
      </c>
      <c r="G76" s="5">
        <v>1567000000</v>
      </c>
      <c r="I76" s="5">
        <v>29279000000</v>
      </c>
      <c r="J76" s="5">
        <v>35703000000</v>
      </c>
      <c r="K76" s="5">
        <v>186665000000</v>
      </c>
      <c r="L76" s="5">
        <v>211845000000</v>
      </c>
      <c r="M76" s="5">
        <v>127775000000</v>
      </c>
      <c r="N76" s="5">
        <v>21108000000</v>
      </c>
      <c r="O76" s="5">
        <v>-16494000000</v>
      </c>
      <c r="P76" s="5">
        <v>97166000000</v>
      </c>
      <c r="Q76" s="5">
        <v>70788000000</v>
      </c>
      <c r="R76" s="5">
        <v>18217000000</v>
      </c>
      <c r="S76" s="5">
        <v>1200000000</v>
      </c>
      <c r="T76" s="5">
        <v>3043000000</v>
      </c>
      <c r="U76" s="5">
        <v>28137000000</v>
      </c>
      <c r="V76" s="5">
        <v>9308000000</v>
      </c>
      <c r="W76" s="5">
        <v>2231000000</v>
      </c>
    </row>
    <row r="77" spans="3:26" ht="15.5" x14ac:dyDescent="0.35">
      <c r="C77" t="s">
        <v>107</v>
      </c>
      <c r="D77" s="5">
        <v>806110000000</v>
      </c>
      <c r="E77" s="5">
        <v>1559093000000</v>
      </c>
      <c r="F77" s="5">
        <v>560241000000</v>
      </c>
      <c r="G77" s="5">
        <v>443132000000</v>
      </c>
      <c r="I77" s="5">
        <v>2959236000000</v>
      </c>
      <c r="J77" s="5">
        <v>5139423000000</v>
      </c>
      <c r="K77" s="5">
        <v>6292521000000</v>
      </c>
      <c r="L77" s="5">
        <v>12779427000000</v>
      </c>
      <c r="M77" s="5">
        <v>8036888000000</v>
      </c>
      <c r="N77" s="5">
        <v>2407927000000</v>
      </c>
      <c r="O77" s="5">
        <v>4040394000000</v>
      </c>
      <c r="P77" s="5">
        <v>5121112000000</v>
      </c>
      <c r="Q77" s="5">
        <v>4547232000000</v>
      </c>
      <c r="R77" s="5">
        <v>2024405000000</v>
      </c>
      <c r="S77" s="5">
        <v>2037111000000</v>
      </c>
      <c r="T77" s="5">
        <v>2019214000000</v>
      </c>
      <c r="U77" s="5">
        <v>1854281000000</v>
      </c>
      <c r="V77" s="5">
        <v>2909421000000</v>
      </c>
      <c r="W77" s="5">
        <v>3088067000000</v>
      </c>
      <c r="X77" s="5">
        <v>2008891000000</v>
      </c>
      <c r="Y77" s="5">
        <v>2727734000000</v>
      </c>
      <c r="Z77" s="5">
        <v>1707771000000</v>
      </c>
    </row>
    <row r="78" spans="3:26" ht="15.5" x14ac:dyDescent="0.35">
      <c r="C78" t="s">
        <v>108</v>
      </c>
      <c r="D78" s="5">
        <v>1053771000000</v>
      </c>
      <c r="E78" s="5">
        <v>1843525000000</v>
      </c>
      <c r="F78" s="5">
        <v>1022853000000</v>
      </c>
      <c r="G78" s="5">
        <v>542965000000</v>
      </c>
      <c r="I78" s="5">
        <v>3835497000000</v>
      </c>
      <c r="J78" s="5">
        <v>5606581000000</v>
      </c>
      <c r="K78" s="5">
        <v>5483717000000</v>
      </c>
      <c r="L78" s="5">
        <v>12766366000000</v>
      </c>
      <c r="M78" s="5">
        <v>7575939000000</v>
      </c>
      <c r="N78" s="5">
        <v>2249530000000</v>
      </c>
      <c r="O78" s="5">
        <v>3843338000000</v>
      </c>
      <c r="P78" s="5">
        <v>5861571000000</v>
      </c>
      <c r="Q78" s="5">
        <v>3859402000000</v>
      </c>
      <c r="R78" s="5">
        <v>1875631000000</v>
      </c>
      <c r="S78" s="5">
        <v>1875933000000</v>
      </c>
      <c r="T78" s="5">
        <v>2123653000000</v>
      </c>
      <c r="U78" s="5">
        <v>2351350000000</v>
      </c>
      <c r="V78" s="5">
        <v>2269074000000</v>
      </c>
      <c r="W78" s="5">
        <v>3085862000000</v>
      </c>
    </row>
    <row r="79" spans="3:26" ht="15.5" x14ac:dyDescent="0.35">
      <c r="C79" t="s">
        <v>109</v>
      </c>
      <c r="D79" s="5">
        <v>1053771000000</v>
      </c>
      <c r="E79" s="5">
        <v>1843525000000</v>
      </c>
      <c r="F79" s="5">
        <v>1022853000000</v>
      </c>
      <c r="G79" s="5">
        <v>542965000000</v>
      </c>
      <c r="I79" s="5">
        <v>3835497000000</v>
      </c>
      <c r="J79" s="5">
        <v>5606581000000</v>
      </c>
      <c r="K79" s="5">
        <v>5483717000000</v>
      </c>
      <c r="L79" s="5">
        <v>12766366000000</v>
      </c>
      <c r="M79" s="5">
        <v>7575939000000</v>
      </c>
      <c r="N79" s="5">
        <v>2249530000000</v>
      </c>
      <c r="O79" s="5">
        <v>3843338000000</v>
      </c>
      <c r="P79" s="5">
        <v>5861571000000</v>
      </c>
      <c r="Q79" s="5">
        <v>3859402000000</v>
      </c>
      <c r="R79" s="5">
        <v>1875631000000</v>
      </c>
      <c r="S79" s="5">
        <v>1875933000000</v>
      </c>
      <c r="T79" s="5">
        <v>2123653000000</v>
      </c>
      <c r="U79" s="5">
        <v>2351350000000</v>
      </c>
      <c r="V79" s="5">
        <v>2269074000000</v>
      </c>
      <c r="W79" s="5">
        <v>3085862000000</v>
      </c>
    </row>
    <row r="81" spans="2:26" ht="15.5" x14ac:dyDescent="0.35">
      <c r="B81" t="s">
        <v>110</v>
      </c>
      <c r="C81" t="s">
        <v>111</v>
      </c>
    </row>
    <row r="82" spans="2:26" ht="15.5" x14ac:dyDescent="0.35">
      <c r="C82" t="s">
        <v>112</v>
      </c>
    </row>
    <row r="83" spans="2:26" ht="15.5" x14ac:dyDescent="0.35">
      <c r="C83" t="s">
        <v>19</v>
      </c>
      <c r="D83" s="5">
        <v>4192245000000</v>
      </c>
      <c r="E83" s="5">
        <v>4522194000000</v>
      </c>
      <c r="F83" s="5">
        <v>4005385000000</v>
      </c>
      <c r="G83" s="5">
        <v>4037992000000</v>
      </c>
      <c r="I83" s="5">
        <v>4522194000000</v>
      </c>
      <c r="J83" s="5">
        <v>4132858000000</v>
      </c>
      <c r="K83" s="5">
        <v>4138867000000</v>
      </c>
      <c r="L83" s="5">
        <v>7030343000000</v>
      </c>
      <c r="M83" s="5">
        <v>4394195000000</v>
      </c>
      <c r="N83" s="5">
        <v>4340947000000</v>
      </c>
      <c r="O83" s="5">
        <v>4756801000000</v>
      </c>
      <c r="P83" s="5">
        <v>6301163000000</v>
      </c>
      <c r="Q83" s="5">
        <v>3555406000000</v>
      </c>
      <c r="R83" s="5">
        <v>3674687000000</v>
      </c>
      <c r="S83" s="5">
        <v>3115337000000</v>
      </c>
      <c r="T83" s="5">
        <v>4039267000000</v>
      </c>
      <c r="U83" s="5">
        <v>3343905000000</v>
      </c>
      <c r="V83" s="5">
        <v>5917034000000</v>
      </c>
      <c r="W83" s="5">
        <v>6791291000000</v>
      </c>
      <c r="X83" s="5">
        <v>5054075000000</v>
      </c>
      <c r="Y83" s="5">
        <v>4709104000000</v>
      </c>
      <c r="Z83" s="5">
        <v>3041720000000</v>
      </c>
    </row>
    <row r="84" spans="2:26" ht="15.5" x14ac:dyDescent="0.35">
      <c r="C84" t="s">
        <v>114</v>
      </c>
      <c r="K84" s="5">
        <v>188271000000</v>
      </c>
      <c r="L84" s="5">
        <v>232678000000</v>
      </c>
      <c r="M84" s="5">
        <v>413836000000</v>
      </c>
      <c r="N84" s="5">
        <v>406750000000</v>
      </c>
      <c r="O84" s="5">
        <v>240865000000</v>
      </c>
    </row>
    <row r="85" spans="2:26" ht="15.5" x14ac:dyDescent="0.35">
      <c r="C85" t="s">
        <v>116</v>
      </c>
      <c r="S85" s="5">
        <v>1009856000000</v>
      </c>
      <c r="T85" s="5">
        <v>443314000000</v>
      </c>
      <c r="U85" s="5">
        <v>449763000000</v>
      </c>
      <c r="V85" s="5">
        <v>128476000000</v>
      </c>
      <c r="W85" s="5">
        <v>111834000000</v>
      </c>
      <c r="X85" s="5">
        <v>70063000000</v>
      </c>
      <c r="Y85" s="5">
        <v>53982000000</v>
      </c>
      <c r="Z85" s="5">
        <v>62767000000</v>
      </c>
    </row>
    <row r="86" spans="2:26" ht="15.5" x14ac:dyDescent="0.35">
      <c r="C86" t="s">
        <v>115</v>
      </c>
      <c r="S86" s="5">
        <v>136233000000</v>
      </c>
      <c r="T86" s="5">
        <v>102191000000</v>
      </c>
      <c r="U86" s="5">
        <v>22116000000</v>
      </c>
      <c r="V86" s="5">
        <v>21300000000</v>
      </c>
      <c r="W86" s="5">
        <v>10448000000</v>
      </c>
      <c r="X86" s="5">
        <v>3093000000</v>
      </c>
      <c r="Y86" s="5">
        <v>4115000000</v>
      </c>
      <c r="Z86" s="5">
        <v>6423000000</v>
      </c>
    </row>
    <row r="87" spans="2:26" ht="15.5" x14ac:dyDescent="0.35">
      <c r="C87" t="s">
        <v>117</v>
      </c>
      <c r="D87" s="5">
        <v>4840760000000</v>
      </c>
      <c r="E87" s="5">
        <v>3934867000000</v>
      </c>
      <c r="F87" s="5">
        <v>5304715000000</v>
      </c>
      <c r="G87" s="5">
        <v>5566811000000</v>
      </c>
      <c r="I87" s="5">
        <v>3934867000000</v>
      </c>
      <c r="J87" s="5">
        <v>5030071000000</v>
      </c>
      <c r="K87" s="5">
        <v>3797292000000</v>
      </c>
      <c r="L87" s="5">
        <v>3509912000000</v>
      </c>
      <c r="M87" s="5">
        <v>3099840000000</v>
      </c>
      <c r="N87" s="5">
        <v>1578867000000</v>
      </c>
      <c r="O87" s="5">
        <v>2482837000000</v>
      </c>
      <c r="P87" s="5">
        <v>2781567000000</v>
      </c>
      <c r="Q87" s="5">
        <v>5343708000000</v>
      </c>
      <c r="R87" s="5">
        <v>2285065000000</v>
      </c>
      <c r="S87" s="5">
        <v>1595580000000</v>
      </c>
      <c r="T87" s="5">
        <v>1439401000000</v>
      </c>
      <c r="U87" s="5">
        <v>1427572000000</v>
      </c>
      <c r="V87" s="5">
        <v>1545556000000</v>
      </c>
      <c r="W87" s="5">
        <v>1180195000000</v>
      </c>
      <c r="X87" s="5">
        <v>997178000000</v>
      </c>
      <c r="Y87" s="5">
        <v>1491460000000</v>
      </c>
      <c r="Z87" s="5">
        <v>1376624000000</v>
      </c>
    </row>
    <row r="88" spans="2:26" ht="15.5" x14ac:dyDescent="0.35">
      <c r="C88" t="s">
        <v>118</v>
      </c>
      <c r="F88" s="5">
        <v>38036000000</v>
      </c>
      <c r="G88" s="5">
        <v>34569000000</v>
      </c>
      <c r="J88" s="5">
        <v>29005000000</v>
      </c>
      <c r="K88" s="5">
        <v>18683000000</v>
      </c>
      <c r="L88" s="5">
        <v>29407000000</v>
      </c>
      <c r="M88" s="5">
        <v>15500000000</v>
      </c>
      <c r="N88" s="5">
        <v>109264000000</v>
      </c>
      <c r="O88" s="5">
        <v>53989000000</v>
      </c>
      <c r="P88" s="5">
        <v>488000000</v>
      </c>
      <c r="Q88" s="5">
        <v>45970000000</v>
      </c>
      <c r="R88" s="5">
        <v>43383000000</v>
      </c>
      <c r="S88" s="5">
        <v>43127000000</v>
      </c>
      <c r="T88" s="5">
        <v>29281000000</v>
      </c>
      <c r="U88" s="5">
        <v>27874000000</v>
      </c>
    </row>
    <row r="89" spans="2:26" ht="15.5" x14ac:dyDescent="0.35">
      <c r="C89" t="s">
        <v>120</v>
      </c>
      <c r="D89" s="5">
        <v>3379850000000</v>
      </c>
      <c r="E89" s="5">
        <v>4883306000000</v>
      </c>
      <c r="F89" s="5">
        <v>4707555000000</v>
      </c>
      <c r="G89" s="5">
        <v>4348823000000</v>
      </c>
      <c r="I89" s="5">
        <v>4883306000000</v>
      </c>
      <c r="J89" s="5">
        <v>4869337000000</v>
      </c>
      <c r="K89" s="5">
        <v>5499614000000</v>
      </c>
      <c r="L89" s="5">
        <v>3837187000000</v>
      </c>
      <c r="M89" s="5">
        <v>1207585000000</v>
      </c>
      <c r="N89" s="5">
        <v>805436000000</v>
      </c>
      <c r="O89" s="5">
        <v>1383064000000</v>
      </c>
      <c r="P89" s="5">
        <v>1551135000000</v>
      </c>
      <c r="Q89" s="5">
        <v>1156012000000</v>
      </c>
      <c r="R89" s="5">
        <v>1102290000000</v>
      </c>
      <c r="S89" s="5">
        <v>1233175000000</v>
      </c>
      <c r="T89" s="5">
        <v>1033360000000</v>
      </c>
      <c r="U89" s="5">
        <v>901952000000</v>
      </c>
      <c r="V89" s="5">
        <v>765964000000</v>
      </c>
      <c r="W89" s="5">
        <v>644833000000</v>
      </c>
      <c r="X89" s="5">
        <v>423678000000</v>
      </c>
      <c r="Y89" s="5">
        <v>409901000000</v>
      </c>
      <c r="Z89" s="5">
        <v>420040000000</v>
      </c>
    </row>
    <row r="90" spans="2:26" ht="15.5" x14ac:dyDescent="0.35">
      <c r="C90" t="s">
        <v>329</v>
      </c>
      <c r="D90" s="5">
        <v>18000000000</v>
      </c>
      <c r="E90" s="5">
        <v>15000000000</v>
      </c>
      <c r="I90" s="5">
        <v>15000000000</v>
      </c>
      <c r="J90" s="5">
        <v>242355000000</v>
      </c>
      <c r="K90" s="5">
        <v>541818000000</v>
      </c>
      <c r="L90" s="5">
        <v>8929196000000</v>
      </c>
    </row>
    <row r="91" spans="2:26" ht="15.5" x14ac:dyDescent="0.35">
      <c r="C91" t="s">
        <v>98</v>
      </c>
      <c r="D91" s="5">
        <v>1439734000000</v>
      </c>
      <c r="E91" s="5">
        <v>1417814000000</v>
      </c>
      <c r="F91" s="5">
        <v>1427359000000</v>
      </c>
      <c r="G91" s="5">
        <v>1125112000000</v>
      </c>
      <c r="I91" s="5">
        <v>1417814000000</v>
      </c>
      <c r="J91" s="5">
        <v>1111505000000</v>
      </c>
      <c r="K91" s="5">
        <v>669037000000</v>
      </c>
      <c r="L91" s="5">
        <v>666882000000</v>
      </c>
      <c r="M91" s="5">
        <v>200063000000</v>
      </c>
      <c r="N91" s="5">
        <v>-191542000000</v>
      </c>
      <c r="O91" s="5">
        <v>-233145000000</v>
      </c>
      <c r="P91" s="5">
        <v>-1982083000000</v>
      </c>
      <c r="Q91" s="5">
        <v>-2138967000000</v>
      </c>
      <c r="R91" s="5">
        <v>-2126956000000</v>
      </c>
      <c r="S91" s="5">
        <v>-2199627000000</v>
      </c>
      <c r="T91" s="5">
        <v>-1834334000000</v>
      </c>
      <c r="U91" s="5">
        <v>-1838676000000</v>
      </c>
      <c r="V91" s="5">
        <v>-174024000000</v>
      </c>
      <c r="W91" s="5">
        <v>-783000000</v>
      </c>
      <c r="X91" s="5">
        <v>1422000000</v>
      </c>
    </row>
    <row r="92" spans="2:26" ht="15.5" x14ac:dyDescent="0.35">
      <c r="C92" t="s">
        <v>121</v>
      </c>
      <c r="D92" s="5">
        <v>13045179000000</v>
      </c>
      <c r="E92" s="5">
        <v>14241193000000</v>
      </c>
      <c r="F92" s="5">
        <v>15380027000000</v>
      </c>
      <c r="G92" s="5">
        <v>15876625000000</v>
      </c>
      <c r="I92" s="5">
        <v>14241193000000</v>
      </c>
      <c r="J92" s="5">
        <v>15233514000000</v>
      </c>
      <c r="K92" s="5">
        <v>15148356000000</v>
      </c>
      <c r="L92" s="5">
        <v>24432148000000</v>
      </c>
      <c r="M92" s="5">
        <v>18211500000000</v>
      </c>
      <c r="N92" s="5">
        <v>8364356000000</v>
      </c>
      <c r="O92" s="5">
        <v>11679884000000</v>
      </c>
      <c r="P92" s="5">
        <v>11739344000000</v>
      </c>
      <c r="Q92" s="5">
        <v>11117745000000</v>
      </c>
      <c r="R92" s="5">
        <v>8349927000000</v>
      </c>
      <c r="S92" s="5">
        <v>7598476000000</v>
      </c>
      <c r="T92" s="5">
        <v>7416805000000</v>
      </c>
      <c r="U92" s="5">
        <v>6479783000000</v>
      </c>
      <c r="V92" s="5">
        <v>8718297000000</v>
      </c>
      <c r="W92" s="5">
        <v>8859260000000</v>
      </c>
      <c r="X92" s="5">
        <v>6645953000000</v>
      </c>
      <c r="Y92" s="5">
        <v>6783391000000</v>
      </c>
      <c r="Z92" s="5">
        <v>4949517000000</v>
      </c>
    </row>
    <row r="93" spans="2:26" ht="15.5" x14ac:dyDescent="0.35">
      <c r="C93" t="s">
        <v>122</v>
      </c>
    </row>
    <row r="94" spans="2:26" ht="15.5" x14ac:dyDescent="0.35">
      <c r="C94" t="s">
        <v>119</v>
      </c>
      <c r="F94" s="5">
        <v>38036000000</v>
      </c>
      <c r="G94" s="5">
        <v>34569000000</v>
      </c>
      <c r="J94" s="5">
        <v>29005000000</v>
      </c>
      <c r="K94" s="5">
        <v>18683000000</v>
      </c>
      <c r="L94" s="5">
        <v>29407000000</v>
      </c>
      <c r="M94" s="5">
        <v>15500000000</v>
      </c>
      <c r="N94" s="5">
        <v>109264000000</v>
      </c>
      <c r="O94" s="5">
        <v>53989000000</v>
      </c>
      <c r="P94" s="5">
        <v>488000000</v>
      </c>
      <c r="Q94" s="5">
        <v>45970000000</v>
      </c>
      <c r="R94" s="5">
        <v>43383000000</v>
      </c>
      <c r="S94" s="5">
        <v>43127000000</v>
      </c>
      <c r="T94" s="5">
        <v>29281000000</v>
      </c>
      <c r="U94" s="5">
        <v>27874000000</v>
      </c>
    </row>
    <row r="95" spans="2:26" ht="15.5" x14ac:dyDescent="0.35">
      <c r="C95" t="s">
        <v>332</v>
      </c>
      <c r="F95" s="5">
        <v>71655000000</v>
      </c>
      <c r="G95" s="5">
        <v>71655000000</v>
      </c>
      <c r="J95" s="5">
        <v>71655000000</v>
      </c>
      <c r="L95" s="5">
        <v>25314000000</v>
      </c>
      <c r="M95" s="5">
        <v>23297000000</v>
      </c>
      <c r="N95" s="5">
        <v>23015000000</v>
      </c>
      <c r="O95" s="5">
        <v>66830000000</v>
      </c>
      <c r="P95" s="5">
        <v>171639000000</v>
      </c>
      <c r="Q95" s="5">
        <v>173262000000</v>
      </c>
      <c r="R95" s="5">
        <v>169680000000</v>
      </c>
      <c r="S95" s="5">
        <v>169680000000</v>
      </c>
      <c r="V95" s="5">
        <v>531897000000</v>
      </c>
      <c r="W95" s="5">
        <v>403083000000</v>
      </c>
      <c r="X95" s="5">
        <v>266979000000</v>
      </c>
      <c r="Y95" s="5">
        <v>122620000000</v>
      </c>
      <c r="Z95" s="5">
        <v>125972000000</v>
      </c>
    </row>
    <row r="96" spans="2:26" ht="15.5" x14ac:dyDescent="0.35">
      <c r="C96" t="s">
        <v>2038</v>
      </c>
      <c r="D96" s="5">
        <v>9789615000000</v>
      </c>
      <c r="E96" s="5">
        <v>9621580000000</v>
      </c>
      <c r="F96" s="5">
        <v>9225931000000</v>
      </c>
      <c r="G96" s="5">
        <v>8854875000000</v>
      </c>
      <c r="I96" s="5">
        <v>9621580000000</v>
      </c>
      <c r="J96" s="5">
        <v>8610010000000</v>
      </c>
      <c r="K96" s="5">
        <v>7263276000000</v>
      </c>
      <c r="L96" s="5">
        <v>6519097000000</v>
      </c>
      <c r="M96" s="5">
        <v>5174429000000</v>
      </c>
      <c r="N96" s="5">
        <v>3926147000000</v>
      </c>
      <c r="O96" s="5">
        <v>2914403000000</v>
      </c>
      <c r="P96" s="5">
        <v>2449867000000</v>
      </c>
      <c r="Q96" s="5">
        <v>1325166000000</v>
      </c>
      <c r="R96" s="5">
        <v>1225801000000</v>
      </c>
      <c r="S96" s="5">
        <v>1070314000000</v>
      </c>
      <c r="T96" s="5">
        <v>936346000000</v>
      </c>
      <c r="U96" s="5">
        <v>628327000000</v>
      </c>
      <c r="V96" s="5">
        <v>21551000000</v>
      </c>
    </row>
    <row r="97" spans="3:26" ht="15.5" x14ac:dyDescent="0.35">
      <c r="C97" t="s">
        <v>1671</v>
      </c>
      <c r="D97" s="5">
        <v>3577979000000</v>
      </c>
      <c r="E97" s="5">
        <v>3603950000000</v>
      </c>
      <c r="F97" s="5">
        <v>3322145000000</v>
      </c>
      <c r="G97" s="5">
        <v>3387691000000</v>
      </c>
      <c r="I97" s="5">
        <v>3603950000000</v>
      </c>
      <c r="J97" s="5">
        <v>3412097000000</v>
      </c>
      <c r="K97" s="5">
        <v>3271657000000</v>
      </c>
      <c r="L97" s="5">
        <v>2873707000000</v>
      </c>
      <c r="M97" s="5">
        <v>2099454000000</v>
      </c>
      <c r="N97" s="5">
        <v>1830667000000</v>
      </c>
      <c r="O97" s="5">
        <v>1900998000000</v>
      </c>
      <c r="P97" s="5">
        <v>1679569000000</v>
      </c>
      <c r="Q97" s="5">
        <v>1266706000000</v>
      </c>
      <c r="R97" s="5">
        <v>27491000000</v>
      </c>
      <c r="S97" s="5">
        <v>46648000000</v>
      </c>
      <c r="T97" s="5">
        <v>59770000000</v>
      </c>
      <c r="U97" s="5">
        <v>130185000000</v>
      </c>
      <c r="V97" s="5">
        <v>154336000000</v>
      </c>
      <c r="W97" s="5">
        <v>174824000000</v>
      </c>
      <c r="X97" s="5">
        <v>187542000000</v>
      </c>
      <c r="Y97" s="5">
        <v>199063000000</v>
      </c>
      <c r="Z97" s="5">
        <v>199063000000</v>
      </c>
    </row>
    <row r="98" spans="3:26" ht="15.5" x14ac:dyDescent="0.35">
      <c r="C98" t="s">
        <v>124</v>
      </c>
      <c r="D98" s="5">
        <v>11405779000000</v>
      </c>
      <c r="E98" s="5">
        <v>11188312000000</v>
      </c>
      <c r="F98" s="5">
        <v>10368306000000</v>
      </c>
      <c r="G98" s="5">
        <v>9692542000000</v>
      </c>
      <c r="I98" s="5">
        <v>11188312000000</v>
      </c>
      <c r="J98" s="5">
        <v>8735714000000</v>
      </c>
      <c r="K98" s="5">
        <v>8566210000000</v>
      </c>
      <c r="L98" s="5">
        <v>8410051000000</v>
      </c>
      <c r="M98" s="5">
        <v>8321231000000</v>
      </c>
      <c r="N98" s="5">
        <v>7863615000000</v>
      </c>
      <c r="O98" s="5">
        <v>7272751000000</v>
      </c>
      <c r="P98" s="5">
        <v>6547586000000</v>
      </c>
      <c r="Q98" s="5">
        <v>6199299000000</v>
      </c>
      <c r="R98" s="5">
        <v>6087746000000</v>
      </c>
      <c r="S98" s="5">
        <v>5579117000000</v>
      </c>
      <c r="T98" s="5">
        <v>3987565000000</v>
      </c>
      <c r="U98" s="5">
        <v>2803393000000</v>
      </c>
      <c r="V98" s="5">
        <v>1853447000000</v>
      </c>
      <c r="W98" s="5">
        <v>1140466000000</v>
      </c>
      <c r="X98" s="5">
        <v>921005000000</v>
      </c>
      <c r="Y98" s="5">
        <v>371523000000</v>
      </c>
      <c r="Z98" s="5">
        <v>383932000000</v>
      </c>
    </row>
    <row r="99" spans="3:26" ht="15.5" x14ac:dyDescent="0.35">
      <c r="C99" t="s">
        <v>330</v>
      </c>
      <c r="R99" s="5">
        <v>1401222000000</v>
      </c>
      <c r="S99" s="5">
        <v>1442546000000</v>
      </c>
      <c r="T99" s="5">
        <v>1459737000000</v>
      </c>
      <c r="U99" s="5">
        <v>862502000000</v>
      </c>
      <c r="V99" s="5">
        <v>704873000000</v>
      </c>
      <c r="W99" s="5">
        <v>491820000000</v>
      </c>
      <c r="X99" s="5">
        <v>327560000000</v>
      </c>
      <c r="Y99" s="5">
        <v>321821000000</v>
      </c>
      <c r="Z99" s="5">
        <v>254504000000</v>
      </c>
    </row>
    <row r="100" spans="3:26" ht="15.5" x14ac:dyDescent="0.35">
      <c r="C100" t="s">
        <v>2039</v>
      </c>
      <c r="F100" s="5">
        <v>110966000000</v>
      </c>
      <c r="G100" s="5">
        <v>102438000000</v>
      </c>
      <c r="J100" s="5">
        <v>65063000000</v>
      </c>
      <c r="K100" s="5">
        <v>72820000000</v>
      </c>
      <c r="L100" s="5">
        <v>52679000000</v>
      </c>
      <c r="M100" s="5">
        <v>48070000000</v>
      </c>
      <c r="N100" s="5">
        <v>59501000000</v>
      </c>
      <c r="O100" s="5">
        <v>142039000000</v>
      </c>
      <c r="P100" s="5">
        <v>199581000000</v>
      </c>
      <c r="Q100" s="5">
        <v>233102000000</v>
      </c>
      <c r="R100" s="5">
        <v>245350000000</v>
      </c>
      <c r="S100" s="5">
        <v>274118000000</v>
      </c>
      <c r="T100" s="5">
        <v>302966000000</v>
      </c>
    </row>
    <row r="101" spans="3:26" ht="15.5" x14ac:dyDescent="0.35">
      <c r="C101" t="s">
        <v>126</v>
      </c>
      <c r="D101" s="5">
        <v>1296567000000</v>
      </c>
      <c r="E101" s="5">
        <v>1306530000000</v>
      </c>
      <c r="F101" s="5">
        <v>1287568000000</v>
      </c>
      <c r="G101" s="5">
        <v>1296050000000</v>
      </c>
      <c r="I101" s="5">
        <v>1306530000000</v>
      </c>
      <c r="J101" s="5">
        <v>1258806000000</v>
      </c>
      <c r="K101" s="5">
        <v>1208683000000</v>
      </c>
      <c r="L101" s="5">
        <v>917323000000</v>
      </c>
      <c r="M101" s="5">
        <v>768833000000</v>
      </c>
      <c r="N101" s="5">
        <v>542644000000</v>
      </c>
      <c r="O101" s="5">
        <v>641944000000</v>
      </c>
      <c r="P101" s="5">
        <v>725212000000</v>
      </c>
      <c r="Q101" s="5">
        <v>102077000000</v>
      </c>
      <c r="R101" s="5">
        <v>102077000000</v>
      </c>
      <c r="S101" s="5">
        <v>102077000000</v>
      </c>
    </row>
    <row r="102" spans="3:26" ht="15.5" x14ac:dyDescent="0.35">
      <c r="C102" t="s">
        <v>125</v>
      </c>
      <c r="D102" s="5">
        <v>102077000000</v>
      </c>
      <c r="E102" s="5">
        <v>102077000000</v>
      </c>
      <c r="F102" s="5">
        <v>102077000000</v>
      </c>
      <c r="G102" s="5">
        <v>102077000000</v>
      </c>
      <c r="I102" s="5">
        <v>102077000000</v>
      </c>
      <c r="J102" s="5">
        <v>102077000000</v>
      </c>
      <c r="K102" s="5">
        <v>102077000000</v>
      </c>
      <c r="L102" s="5">
        <v>102077000000</v>
      </c>
      <c r="M102" s="5">
        <v>102077000000</v>
      </c>
      <c r="N102" s="5">
        <v>102077000000</v>
      </c>
      <c r="O102" s="5">
        <v>102077000000</v>
      </c>
      <c r="P102" s="5">
        <v>102077000000</v>
      </c>
      <c r="Q102" s="5">
        <v>834562000000</v>
      </c>
      <c r="R102" s="5">
        <v>484173000000</v>
      </c>
      <c r="S102" s="5">
        <v>431022000000</v>
      </c>
      <c r="T102" s="5">
        <v>227948000000</v>
      </c>
      <c r="U102" s="5">
        <v>514242000000</v>
      </c>
      <c r="V102" s="5">
        <v>646694000000</v>
      </c>
      <c r="W102" s="5">
        <v>386702000000</v>
      </c>
      <c r="X102" s="5">
        <v>316072000000</v>
      </c>
      <c r="Y102" s="5">
        <v>250053000000</v>
      </c>
      <c r="Z102" s="5">
        <v>171828000000</v>
      </c>
    </row>
    <row r="103" spans="3:26" ht="15.5" x14ac:dyDescent="0.35">
      <c r="C103" t="s">
        <v>127</v>
      </c>
      <c r="D103" s="5">
        <v>30183064000000</v>
      </c>
      <c r="E103" s="5">
        <v>29675870000000</v>
      </c>
      <c r="F103" s="5">
        <v>27456728000000</v>
      </c>
      <c r="G103" s="5">
        <v>26804320000000</v>
      </c>
      <c r="I103" s="5">
        <v>29675870000000</v>
      </c>
      <c r="J103" s="5">
        <v>26552062000000</v>
      </c>
      <c r="K103" s="5">
        <v>23616833000000</v>
      </c>
      <c r="L103" s="5">
        <v>20927059000000</v>
      </c>
      <c r="M103" s="5">
        <v>17912203000000</v>
      </c>
      <c r="N103" s="5">
        <v>15692399000000</v>
      </c>
      <c r="O103" s="5">
        <v>14418168000000</v>
      </c>
      <c r="P103" s="5">
        <v>12433589000000</v>
      </c>
      <c r="Q103" s="5">
        <v>10869737000000</v>
      </c>
      <c r="R103" s="5">
        <v>10226847000000</v>
      </c>
      <c r="S103" s="5">
        <v>9295567000000</v>
      </c>
      <c r="T103" s="5">
        <v>7395218000000</v>
      </c>
      <c r="U103" s="5">
        <v>5197372000000</v>
      </c>
      <c r="V103" s="5">
        <v>4010684000000</v>
      </c>
      <c r="W103" s="5">
        <v>2647844000000</v>
      </c>
      <c r="X103" s="5">
        <v>2076746000000</v>
      </c>
      <c r="Y103" s="5">
        <v>1295187000000</v>
      </c>
      <c r="Z103" s="5">
        <v>1156875000000</v>
      </c>
    </row>
    <row r="104" spans="3:26" ht="15.5" x14ac:dyDescent="0.35">
      <c r="C104" t="s">
        <v>128</v>
      </c>
      <c r="D104" s="5">
        <v>43228243000000</v>
      </c>
      <c r="E104" s="5">
        <v>43917063000000</v>
      </c>
      <c r="F104" s="5">
        <v>42836755000000</v>
      </c>
      <c r="G104" s="5">
        <v>42680945000000</v>
      </c>
      <c r="I104" s="5">
        <v>43917063000000</v>
      </c>
      <c r="J104" s="5">
        <v>41785576000000</v>
      </c>
      <c r="K104" s="5">
        <v>38765189000000</v>
      </c>
      <c r="L104" s="5">
        <v>45359207000000</v>
      </c>
      <c r="M104" s="5">
        <v>36123703000000</v>
      </c>
      <c r="N104" s="5">
        <v>24056755000000</v>
      </c>
      <c r="O104" s="5">
        <v>26098052000000</v>
      </c>
      <c r="P104" s="5">
        <v>24172933000000</v>
      </c>
      <c r="Q104" s="5">
        <v>21987482000000</v>
      </c>
      <c r="R104" s="5">
        <v>18576774000000</v>
      </c>
      <c r="S104" s="5">
        <v>16894043000000</v>
      </c>
      <c r="T104" s="5">
        <v>14812023000000</v>
      </c>
      <c r="U104" s="5">
        <v>11677155000000</v>
      </c>
      <c r="V104" s="5">
        <v>12728981000000</v>
      </c>
      <c r="W104" s="5">
        <v>11507104000000</v>
      </c>
      <c r="X104" s="5">
        <v>8722699000000</v>
      </c>
      <c r="Y104" s="5">
        <v>8078578000000</v>
      </c>
      <c r="Z104" s="5">
        <v>6106392000000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10288875000000</v>
      </c>
      <c r="E107" s="5">
        <v>12727127000000</v>
      </c>
      <c r="F107" s="5">
        <v>15004954000000</v>
      </c>
      <c r="G107" s="5">
        <v>15677303000000</v>
      </c>
      <c r="I107" s="5">
        <v>12727127000000</v>
      </c>
      <c r="J107" s="5">
        <v>11974820000000</v>
      </c>
      <c r="K107" s="5">
        <v>9968101000000</v>
      </c>
      <c r="L107" s="5">
        <v>10701780000000</v>
      </c>
      <c r="M107" s="5">
        <v>7500647000000</v>
      </c>
      <c r="N107" s="5">
        <v>3872457000000</v>
      </c>
      <c r="O107" s="5">
        <v>4691251000000</v>
      </c>
      <c r="P107" s="5">
        <v>4935696000000</v>
      </c>
      <c r="Q107" s="5">
        <v>4513226000000</v>
      </c>
      <c r="R107" s="5">
        <v>5042747000000</v>
      </c>
      <c r="S107" s="5">
        <v>4922733000000</v>
      </c>
      <c r="T107" s="5">
        <v>3574129000000</v>
      </c>
      <c r="U107" s="5">
        <v>2260956000000</v>
      </c>
      <c r="V107" s="5">
        <v>1770664000000</v>
      </c>
      <c r="W107" s="5">
        <v>1912423000000</v>
      </c>
      <c r="X107" s="5">
        <v>1147728000000</v>
      </c>
      <c r="Y107" s="5">
        <v>1380908000000</v>
      </c>
      <c r="Z107" s="5">
        <v>1352990000000</v>
      </c>
    </row>
    <row r="108" spans="3:26" ht="15.5" x14ac:dyDescent="0.35">
      <c r="C108" t="s">
        <v>133</v>
      </c>
      <c r="D108" s="5">
        <v>2078216000000</v>
      </c>
      <c r="E108" s="5">
        <v>3624478000000</v>
      </c>
      <c r="F108" s="5">
        <v>4034742000000</v>
      </c>
      <c r="G108" s="5">
        <v>4370210000000</v>
      </c>
      <c r="I108" s="5">
        <v>3624478000000</v>
      </c>
      <c r="J108" s="5">
        <v>2920012000000</v>
      </c>
      <c r="K108" s="5">
        <v>2082188000000</v>
      </c>
      <c r="L108" s="5">
        <v>1935818000000</v>
      </c>
      <c r="M108" s="5">
        <v>1270363000000</v>
      </c>
      <c r="N108" s="5">
        <v>697381000000</v>
      </c>
      <c r="O108" s="5">
        <v>1020094000000</v>
      </c>
      <c r="P108" s="5">
        <v>1047997000000</v>
      </c>
      <c r="Q108" s="5">
        <v>886423000000</v>
      </c>
      <c r="R108" s="5">
        <v>539440000000</v>
      </c>
    </row>
    <row r="109" spans="3:26" ht="15.5" x14ac:dyDescent="0.35">
      <c r="C109" t="s">
        <v>335</v>
      </c>
      <c r="D109" s="5">
        <v>2078216000000</v>
      </c>
      <c r="E109" s="5">
        <v>3624478000000</v>
      </c>
      <c r="F109" s="5">
        <v>4034742000000</v>
      </c>
      <c r="G109" s="5">
        <v>4370210000000</v>
      </c>
      <c r="I109" s="5">
        <v>3624478000000</v>
      </c>
      <c r="J109" s="5">
        <v>2920012000000</v>
      </c>
      <c r="K109" s="5">
        <v>2082188000000</v>
      </c>
      <c r="L109" s="5">
        <v>1935818000000</v>
      </c>
      <c r="M109" s="5">
        <v>1270363000000</v>
      </c>
      <c r="N109" s="5">
        <v>697381000000</v>
      </c>
      <c r="O109" s="5">
        <v>1020094000000</v>
      </c>
      <c r="P109" s="5">
        <v>1047997000000</v>
      </c>
      <c r="Q109" s="5">
        <v>886423000000</v>
      </c>
      <c r="R109" s="5">
        <v>539440000000</v>
      </c>
      <c r="S109" s="5">
        <v>1146089000000</v>
      </c>
      <c r="T109" s="5">
        <v>545505000000</v>
      </c>
      <c r="U109" s="5">
        <v>471879000000</v>
      </c>
      <c r="V109" s="5">
        <v>149776000000</v>
      </c>
      <c r="W109" s="5">
        <v>122282000000</v>
      </c>
      <c r="X109" s="5">
        <v>73156000000</v>
      </c>
      <c r="Y109" s="5">
        <v>58097000000</v>
      </c>
      <c r="Z109" s="5">
        <v>69190000000</v>
      </c>
    </row>
    <row r="110" spans="3:26" ht="15.5" x14ac:dyDescent="0.35">
      <c r="C110" t="s">
        <v>136</v>
      </c>
      <c r="D110" s="5">
        <v>5289080000000</v>
      </c>
      <c r="E110" s="5">
        <v>4480404000000</v>
      </c>
      <c r="F110" s="5">
        <v>5094825000000</v>
      </c>
      <c r="G110" s="5">
        <v>4218598000000</v>
      </c>
      <c r="I110" s="5">
        <v>4480404000000</v>
      </c>
      <c r="J110" s="5">
        <v>4770233000000</v>
      </c>
      <c r="K110" s="5">
        <v>4857830000000</v>
      </c>
      <c r="L110" s="5">
        <v>4485018000000</v>
      </c>
      <c r="M110" s="5">
        <v>1855641000000</v>
      </c>
      <c r="N110" s="5">
        <v>1371256000000</v>
      </c>
      <c r="O110" s="5">
        <v>1630180000000</v>
      </c>
      <c r="P110" s="5">
        <v>1274197000000</v>
      </c>
      <c r="Q110" s="5">
        <v>970821000000</v>
      </c>
      <c r="R110" s="5">
        <v>1812004000000</v>
      </c>
      <c r="S110" s="5">
        <v>1647428000000</v>
      </c>
      <c r="T110" s="5">
        <v>1203765000000</v>
      </c>
      <c r="U110" s="5">
        <v>1082065000000</v>
      </c>
      <c r="V110" s="5">
        <v>977715000000</v>
      </c>
      <c r="W110" s="5">
        <v>1249680000000</v>
      </c>
      <c r="X110" s="5">
        <v>748235000000</v>
      </c>
      <c r="Y110" s="5">
        <v>789369000000</v>
      </c>
      <c r="Z110" s="5">
        <v>644152000000</v>
      </c>
    </row>
    <row r="111" spans="3:26" ht="15.5" x14ac:dyDescent="0.35">
      <c r="C111" t="s">
        <v>135</v>
      </c>
      <c r="N111" s="5">
        <v>216666000000</v>
      </c>
      <c r="O111" s="5">
        <v>310578000000</v>
      </c>
      <c r="P111" s="5">
        <v>485960000000</v>
      </c>
      <c r="Q111" s="5">
        <v>830150000000</v>
      </c>
      <c r="R111" s="5">
        <v>122958000000</v>
      </c>
      <c r="W111" s="5">
        <v>413217000000</v>
      </c>
      <c r="X111" s="5">
        <v>197836000000</v>
      </c>
      <c r="Y111" s="5">
        <v>431230000000</v>
      </c>
      <c r="Z111" s="5">
        <v>562661000000</v>
      </c>
    </row>
    <row r="112" spans="3:26" ht="15.5" x14ac:dyDescent="0.35">
      <c r="C112" t="s">
        <v>451</v>
      </c>
      <c r="D112" s="5">
        <v>1246337000000</v>
      </c>
      <c r="E112" s="5">
        <v>977260000000</v>
      </c>
      <c r="F112" s="5">
        <v>653595000000</v>
      </c>
      <c r="G112" s="5">
        <v>877748000000</v>
      </c>
      <c r="I112" s="5">
        <v>977260000000</v>
      </c>
      <c r="J112" s="5">
        <v>816185000000</v>
      </c>
      <c r="K112" s="5">
        <v>791821000000</v>
      </c>
      <c r="L112" s="5">
        <v>1509807000000</v>
      </c>
      <c r="M112" s="5">
        <v>1555103000000</v>
      </c>
      <c r="N112" s="5">
        <v>216666000000</v>
      </c>
      <c r="O112" s="5">
        <v>310578000000</v>
      </c>
      <c r="P112" s="5">
        <v>485960000000</v>
      </c>
      <c r="Q112" s="5">
        <v>830150000000</v>
      </c>
      <c r="R112" s="5">
        <v>122958000000</v>
      </c>
      <c r="S112" s="5">
        <v>176216000000</v>
      </c>
      <c r="T112" s="5">
        <v>64839000000</v>
      </c>
      <c r="U112" s="5">
        <v>211849000000</v>
      </c>
      <c r="V112" s="5">
        <v>238901000000</v>
      </c>
      <c r="W112" s="5">
        <v>413217000000</v>
      </c>
      <c r="X112" s="5">
        <v>197836000000</v>
      </c>
      <c r="Y112" s="5">
        <v>431230000000</v>
      </c>
      <c r="Z112" s="5">
        <v>562661000000</v>
      </c>
    </row>
    <row r="113" spans="3:26" ht="15.5" x14ac:dyDescent="0.35">
      <c r="C113" t="s">
        <v>132</v>
      </c>
      <c r="F113" s="5">
        <v>100000000</v>
      </c>
      <c r="G113" s="5">
        <v>500000000000</v>
      </c>
      <c r="P113" s="5">
        <v>53583000000</v>
      </c>
      <c r="Q113" s="5">
        <v>208206000000</v>
      </c>
      <c r="R113" s="5">
        <v>957500000000</v>
      </c>
      <c r="S113" s="5">
        <v>739000000000</v>
      </c>
      <c r="T113" s="5">
        <v>826428000000</v>
      </c>
      <c r="U113" s="5">
        <v>77890000000</v>
      </c>
      <c r="V113" s="5">
        <v>34915000000</v>
      </c>
      <c r="W113" s="5">
        <v>18155000000</v>
      </c>
      <c r="X113" s="5">
        <v>13294000000</v>
      </c>
      <c r="Y113" s="5">
        <v>13500000000</v>
      </c>
    </row>
    <row r="114" spans="3:26" ht="15.5" x14ac:dyDescent="0.35">
      <c r="C114" t="s">
        <v>138</v>
      </c>
    </row>
    <row r="115" spans="3:26" ht="15.5" x14ac:dyDescent="0.35">
      <c r="C115" t="s">
        <v>139</v>
      </c>
      <c r="D115" s="5">
        <v>2040443000000</v>
      </c>
      <c r="E115" s="5">
        <v>1277425000000</v>
      </c>
      <c r="F115" s="5">
        <v>1860000000</v>
      </c>
      <c r="G115" s="5">
        <v>1860000000</v>
      </c>
      <c r="I115" s="5">
        <v>1277425000000</v>
      </c>
      <c r="M115" s="5">
        <v>2240000000</v>
      </c>
      <c r="N115" s="5">
        <v>5993000000</v>
      </c>
      <c r="O115" s="5">
        <v>10121000000</v>
      </c>
      <c r="P115" s="5">
        <v>233488000000</v>
      </c>
      <c r="Q115" s="5">
        <v>35931000000</v>
      </c>
      <c r="R115" s="5">
        <v>167346000000</v>
      </c>
      <c r="S115" s="5">
        <v>623192000000</v>
      </c>
      <c r="T115" s="5">
        <v>961753000000</v>
      </c>
      <c r="V115" s="5">
        <v>9670000000</v>
      </c>
    </row>
    <row r="116" spans="3:26" ht="15.5" x14ac:dyDescent="0.35">
      <c r="C116" t="s">
        <v>140</v>
      </c>
      <c r="D116" s="5">
        <v>329522000000</v>
      </c>
      <c r="E116" s="5">
        <v>255268000000</v>
      </c>
      <c r="F116" s="5">
        <v>257384000000</v>
      </c>
      <c r="G116" s="5">
        <v>290950000000</v>
      </c>
      <c r="I116" s="5">
        <v>255268000000</v>
      </c>
      <c r="J116" s="5">
        <v>368260000000</v>
      </c>
      <c r="K116" s="5">
        <v>743665000000</v>
      </c>
      <c r="L116" s="5">
        <v>770524000000</v>
      </c>
      <c r="M116" s="5">
        <v>624070000000</v>
      </c>
      <c r="N116" s="5">
        <v>393950000000</v>
      </c>
      <c r="O116" s="5">
        <v>298589000000</v>
      </c>
      <c r="P116" s="5">
        <v>226860000000</v>
      </c>
      <c r="Q116" s="5">
        <v>496612000000</v>
      </c>
      <c r="R116" s="5">
        <v>583633000000</v>
      </c>
      <c r="S116" s="5">
        <v>46980000000</v>
      </c>
    </row>
    <row r="117" spans="3:26" ht="15.5" x14ac:dyDescent="0.35">
      <c r="C117" t="s">
        <v>143</v>
      </c>
      <c r="D117" s="5">
        <v>349662000000</v>
      </c>
      <c r="E117" s="5">
        <v>2324490000000</v>
      </c>
      <c r="F117" s="5">
        <v>3808503000000</v>
      </c>
      <c r="G117" s="5">
        <v>436186000000</v>
      </c>
      <c r="I117" s="5">
        <v>2324490000000</v>
      </c>
      <c r="J117" s="5">
        <v>1882773000000</v>
      </c>
      <c r="K117" s="5">
        <v>558017000000</v>
      </c>
      <c r="L117" s="5">
        <v>591677000000</v>
      </c>
      <c r="M117" s="5">
        <v>420941000000</v>
      </c>
      <c r="N117" s="5">
        <v>532241000000</v>
      </c>
      <c r="O117" s="5">
        <v>322234000000</v>
      </c>
      <c r="P117" s="5">
        <v>318464000000</v>
      </c>
      <c r="Q117" s="5">
        <v>232754000000</v>
      </c>
      <c r="R117" s="5">
        <v>660045000000</v>
      </c>
      <c r="S117" s="5">
        <v>612885000000</v>
      </c>
      <c r="T117" s="5">
        <v>467235000000</v>
      </c>
    </row>
    <row r="118" spans="3:26" ht="15.5" x14ac:dyDescent="0.35">
      <c r="C118" t="s">
        <v>144</v>
      </c>
      <c r="D118" s="5">
        <v>9268796000000</v>
      </c>
      <c r="E118" s="5">
        <v>8573135000000</v>
      </c>
      <c r="F118" s="5">
        <v>7058524000000</v>
      </c>
      <c r="G118" s="5">
        <v>7218508000000</v>
      </c>
      <c r="I118" s="5">
        <v>8573135000000</v>
      </c>
      <c r="J118" s="5">
        <v>7166944000000</v>
      </c>
      <c r="K118" s="5">
        <v>7233892000000</v>
      </c>
      <c r="L118" s="5">
        <v>5741381000000</v>
      </c>
      <c r="M118" s="5">
        <v>4369332000000</v>
      </c>
      <c r="N118" s="5">
        <v>3245102000000</v>
      </c>
      <c r="O118" s="5">
        <v>2983975000000</v>
      </c>
      <c r="P118" s="5">
        <v>2967541000000</v>
      </c>
      <c r="Q118" s="5">
        <v>3674271000000</v>
      </c>
      <c r="R118" s="5">
        <v>2981622000000</v>
      </c>
      <c r="S118" s="5">
        <v>2683763000000</v>
      </c>
      <c r="T118" s="5">
        <v>2567052000000</v>
      </c>
      <c r="U118" s="5">
        <v>1864630000000</v>
      </c>
      <c r="V118" s="5">
        <v>2453148000000</v>
      </c>
      <c r="W118" s="5">
        <v>1429679000000</v>
      </c>
      <c r="X118" s="5">
        <v>1133723000000</v>
      </c>
      <c r="Y118" s="5">
        <v>911832000000</v>
      </c>
      <c r="Z118" s="5">
        <v>675743000000</v>
      </c>
    </row>
    <row r="119" spans="3:26" ht="15.5" x14ac:dyDescent="0.35">
      <c r="C119" t="s">
        <v>145</v>
      </c>
      <c r="D119" s="5">
        <v>9268796000000</v>
      </c>
      <c r="E119" s="5">
        <v>8573135000000</v>
      </c>
      <c r="F119" s="5">
        <v>7058524000000</v>
      </c>
      <c r="G119" s="5">
        <v>7218508000000</v>
      </c>
      <c r="I119" s="5">
        <v>8573135000000</v>
      </c>
      <c r="J119" s="5">
        <v>7166944000000</v>
      </c>
      <c r="K119" s="5">
        <v>7233892000000</v>
      </c>
      <c r="L119" s="5">
        <v>5741381000000</v>
      </c>
      <c r="M119" s="5">
        <v>4369332000000</v>
      </c>
      <c r="N119" s="5">
        <v>3245102000000</v>
      </c>
      <c r="O119" s="5">
        <v>2983975000000</v>
      </c>
      <c r="P119" s="5">
        <v>2967541000000</v>
      </c>
      <c r="Q119" s="5">
        <v>3674271000000</v>
      </c>
      <c r="R119" s="5">
        <v>2981622000000</v>
      </c>
      <c r="S119" s="5">
        <v>2683763000000</v>
      </c>
      <c r="T119" s="5">
        <v>2567052000000</v>
      </c>
      <c r="U119" s="5">
        <v>1864630000000</v>
      </c>
      <c r="V119" s="5">
        <v>2453148000000</v>
      </c>
      <c r="W119" s="5">
        <v>1429679000000</v>
      </c>
      <c r="X119" s="5">
        <v>1133723000000</v>
      </c>
      <c r="Y119" s="5">
        <v>911832000000</v>
      </c>
      <c r="Z119" s="5">
        <v>675743000000</v>
      </c>
    </row>
    <row r="120" spans="3:26" ht="15.5" x14ac:dyDescent="0.35">
      <c r="C120" t="s">
        <v>148</v>
      </c>
    </row>
    <row r="121" spans="3:26" ht="15.5" x14ac:dyDescent="0.35">
      <c r="C121" t="s">
        <v>149</v>
      </c>
      <c r="D121" s="5">
        <v>2369965000000</v>
      </c>
      <c r="E121" s="5">
        <v>1532693000000</v>
      </c>
      <c r="F121" s="5">
        <v>259244000000</v>
      </c>
      <c r="G121" s="5">
        <v>292810000000</v>
      </c>
      <c r="I121" s="5">
        <v>1532693000000</v>
      </c>
      <c r="J121" s="5">
        <v>368260000000</v>
      </c>
      <c r="K121" s="5">
        <v>743665000000</v>
      </c>
      <c r="L121" s="5">
        <v>770524000000</v>
      </c>
      <c r="M121" s="5">
        <v>626310000000</v>
      </c>
      <c r="N121" s="5">
        <v>399943000000</v>
      </c>
      <c r="O121" s="5">
        <v>308710000000</v>
      </c>
      <c r="P121" s="5">
        <v>460348000000</v>
      </c>
      <c r="Q121" s="5">
        <v>532543000000</v>
      </c>
      <c r="R121" s="5">
        <v>750979000000</v>
      </c>
      <c r="S121" s="5">
        <v>670172000000</v>
      </c>
      <c r="T121" s="5">
        <v>961753000000</v>
      </c>
      <c r="V121" s="5">
        <v>9670000000</v>
      </c>
    </row>
    <row r="122" spans="3:26" ht="15.5" x14ac:dyDescent="0.35">
      <c r="C122" t="s">
        <v>146</v>
      </c>
      <c r="D122" s="5">
        <v>10657000000</v>
      </c>
      <c r="E122" s="5">
        <v>10708000000</v>
      </c>
      <c r="F122" s="5">
        <v>72762000000</v>
      </c>
      <c r="G122" s="5">
        <v>72944000000</v>
      </c>
      <c r="I122" s="5">
        <v>10708000000</v>
      </c>
      <c r="J122" s="5">
        <v>77226000000</v>
      </c>
      <c r="K122" s="5">
        <v>77226000000</v>
      </c>
      <c r="L122" s="5">
        <v>102344000000</v>
      </c>
      <c r="M122" s="5">
        <v>102344000000</v>
      </c>
      <c r="N122" s="5">
        <v>82032000000</v>
      </c>
      <c r="O122" s="5">
        <v>59866000000</v>
      </c>
      <c r="P122" s="5">
        <v>46399000000</v>
      </c>
      <c r="Q122" s="5">
        <v>47331000000</v>
      </c>
    </row>
    <row r="123" spans="3:26" ht="15.5" x14ac:dyDescent="0.35">
      <c r="C123" t="s">
        <v>150</v>
      </c>
      <c r="D123" s="5">
        <v>19557671000000</v>
      </c>
      <c r="E123" s="5">
        <v>21300262000000</v>
      </c>
      <c r="F123" s="5">
        <v>22063478000000</v>
      </c>
      <c r="G123" s="5">
        <v>22895811000000</v>
      </c>
      <c r="I123" s="5">
        <v>21300262000000</v>
      </c>
      <c r="J123" s="5">
        <v>19141764000000</v>
      </c>
      <c r="K123" s="5">
        <v>17201993000000</v>
      </c>
      <c r="L123" s="5">
        <v>16443161000000</v>
      </c>
      <c r="M123" s="5">
        <v>11869979000000</v>
      </c>
      <c r="N123" s="5">
        <v>7117559000000</v>
      </c>
      <c r="O123" s="5">
        <v>7675226000000</v>
      </c>
      <c r="P123" s="5">
        <v>7903237000000</v>
      </c>
      <c r="Q123" s="5">
        <v>8187497000000</v>
      </c>
      <c r="R123" s="5">
        <v>8024369000000</v>
      </c>
      <c r="S123" s="5">
        <v>7606496000000</v>
      </c>
      <c r="T123" s="5">
        <v>6141181000000</v>
      </c>
      <c r="U123" s="5">
        <v>4125586000000</v>
      </c>
      <c r="V123" s="5">
        <v>4223812000000</v>
      </c>
      <c r="W123" s="5">
        <v>3342102000000</v>
      </c>
      <c r="X123" s="5">
        <v>2281451000000</v>
      </c>
      <c r="Y123" s="5">
        <v>2292740000000</v>
      </c>
      <c r="Z123" s="5">
        <v>2028733000000</v>
      </c>
    </row>
    <row r="124" spans="3:26" ht="15.5" x14ac:dyDescent="0.35">
      <c r="C124" t="s">
        <v>151</v>
      </c>
    </row>
    <row r="125" spans="3:26" ht="15.5" x14ac:dyDescent="0.35">
      <c r="C125" t="s">
        <v>152</v>
      </c>
      <c r="D125" s="5">
        <v>1152066000000</v>
      </c>
      <c r="E125" s="5">
        <v>1152066000000</v>
      </c>
      <c r="F125" s="5">
        <v>1152066000000</v>
      </c>
      <c r="G125" s="5">
        <v>1152066000000</v>
      </c>
      <c r="I125" s="5">
        <v>1152066000000</v>
      </c>
      <c r="J125" s="5">
        <v>1152066000000</v>
      </c>
      <c r="K125" s="5">
        <v>1152066000000</v>
      </c>
      <c r="L125" s="5">
        <v>1152066000000</v>
      </c>
      <c r="M125" s="5">
        <v>1152066000000</v>
      </c>
      <c r="N125" s="5">
        <v>1152066000000</v>
      </c>
      <c r="O125" s="5">
        <v>1152066000000</v>
      </c>
      <c r="P125" s="5">
        <v>1152066000000</v>
      </c>
      <c r="Q125" s="5">
        <v>1152066000000</v>
      </c>
      <c r="R125" s="5">
        <v>1152066000000</v>
      </c>
      <c r="S125" s="5">
        <v>1152066000000</v>
      </c>
      <c r="T125" s="5">
        <v>1152066000000</v>
      </c>
      <c r="U125" s="5">
        <v>1152066000000</v>
      </c>
      <c r="V125" s="5">
        <v>1152066000000</v>
      </c>
      <c r="W125" s="5">
        <v>1152066000000</v>
      </c>
      <c r="X125" s="5">
        <v>1152066000000</v>
      </c>
      <c r="Y125" s="5">
        <v>1152066000000</v>
      </c>
      <c r="Z125" s="5">
        <v>1152066000000</v>
      </c>
    </row>
    <row r="126" spans="3:26" ht="15.5" x14ac:dyDescent="0.35">
      <c r="C126" t="s">
        <v>153</v>
      </c>
      <c r="D126" s="5">
        <v>642832000000</v>
      </c>
      <c r="E126" s="5">
        <v>642832000000</v>
      </c>
      <c r="F126" s="5">
        <v>642832000000</v>
      </c>
      <c r="G126" s="5">
        <v>642832000000</v>
      </c>
      <c r="I126" s="5">
        <v>642832000000</v>
      </c>
      <c r="J126" s="5">
        <v>642832000000</v>
      </c>
      <c r="K126" s="5">
        <v>594303000000</v>
      </c>
      <c r="L126" s="5">
        <v>594303000000</v>
      </c>
      <c r="M126" s="5">
        <v>594303000000</v>
      </c>
      <c r="N126" s="5">
        <v>282305000000</v>
      </c>
      <c r="O126" s="5">
        <v>282305000000</v>
      </c>
      <c r="P126" s="5">
        <v>30486000000</v>
      </c>
      <c r="Q126" s="5">
        <v>30486000000</v>
      </c>
      <c r="R126" s="5">
        <v>30486000000</v>
      </c>
      <c r="S126" s="5">
        <v>30486000000</v>
      </c>
      <c r="T126" s="5">
        <v>30486000000</v>
      </c>
      <c r="U126" s="5">
        <v>30486000000</v>
      </c>
      <c r="V126" s="5">
        <v>30486000000</v>
      </c>
      <c r="W126" s="5">
        <v>30485000000</v>
      </c>
      <c r="X126" s="5">
        <v>30485000000</v>
      </c>
      <c r="Y126" s="5">
        <v>30485000000</v>
      </c>
      <c r="Z126" s="5">
        <v>30485000000</v>
      </c>
    </row>
    <row r="127" spans="3:26" ht="15.5" x14ac:dyDescent="0.35">
      <c r="C127" t="s">
        <v>154</v>
      </c>
      <c r="D127" s="5">
        <v>20298537000000</v>
      </c>
      <c r="E127" s="5">
        <v>19271002000000</v>
      </c>
      <c r="F127" s="5">
        <v>17441094000000</v>
      </c>
      <c r="G127" s="5">
        <v>16719747000000</v>
      </c>
      <c r="I127" s="5">
        <v>19271002000000</v>
      </c>
      <c r="J127" s="5">
        <v>19598885000000</v>
      </c>
      <c r="K127" s="5">
        <v>19019132000000</v>
      </c>
      <c r="L127" s="5">
        <v>26291817000000</v>
      </c>
      <c r="M127" s="5">
        <v>22113233000000</v>
      </c>
      <c r="N127" s="5">
        <v>15520575000000</v>
      </c>
      <c r="O127" s="5">
        <v>17057049000000</v>
      </c>
      <c r="P127" s="5">
        <v>16814700000000</v>
      </c>
      <c r="Q127" s="5">
        <v>14564510000000</v>
      </c>
      <c r="R127" s="5">
        <v>11365741000000</v>
      </c>
      <c r="S127" s="5">
        <v>10191771000000</v>
      </c>
      <c r="T127" s="5">
        <v>9205393000000</v>
      </c>
      <c r="U127" s="5">
        <v>8093505000000</v>
      </c>
      <c r="V127" s="5">
        <v>7410590000000</v>
      </c>
      <c r="W127" s="5">
        <v>6906491000000</v>
      </c>
      <c r="X127" s="5">
        <v>5182763000000</v>
      </c>
      <c r="Y127" s="5">
        <v>4518821000000</v>
      </c>
      <c r="Z127" s="5">
        <v>2815581000000</v>
      </c>
    </row>
    <row r="128" spans="3:26" ht="15.5" x14ac:dyDescent="0.35">
      <c r="C128" t="s">
        <v>341</v>
      </c>
      <c r="D128" s="5">
        <v>13730400000000</v>
      </c>
      <c r="E128" s="5">
        <v>13730400000000</v>
      </c>
      <c r="F128" s="5">
        <v>13730400000000</v>
      </c>
      <c r="G128" s="5">
        <v>13730400000000</v>
      </c>
      <c r="I128" s="5">
        <v>13730400000000</v>
      </c>
      <c r="J128" s="5">
        <v>13730400000000</v>
      </c>
      <c r="K128" s="5">
        <v>13730400000000</v>
      </c>
      <c r="L128" s="5">
        <v>13730400000000</v>
      </c>
      <c r="M128" s="5">
        <v>13730400000000</v>
      </c>
      <c r="N128" s="5">
        <v>13730400000000</v>
      </c>
      <c r="O128" s="5">
        <v>13730400000000</v>
      </c>
      <c r="P128" s="5">
        <v>12474414000000</v>
      </c>
      <c r="Q128" s="5">
        <v>11355301000000</v>
      </c>
      <c r="R128" s="5">
        <v>9950969000000</v>
      </c>
      <c r="S128" s="5">
        <v>8607269000000</v>
      </c>
      <c r="T128" s="5">
        <v>7296758000000</v>
      </c>
      <c r="U128" s="5">
        <v>6474993000000</v>
      </c>
      <c r="V128" s="5">
        <v>5169942000000</v>
      </c>
      <c r="W128" s="5">
        <v>4059041000000</v>
      </c>
      <c r="X128" s="5">
        <v>3335840000000</v>
      </c>
      <c r="Y128" s="5">
        <v>1944695000000</v>
      </c>
      <c r="Z128" s="5">
        <v>1107810000000</v>
      </c>
    </row>
    <row r="129" spans="2:26" ht="15.5" x14ac:dyDescent="0.35">
      <c r="C129" t="s">
        <v>342</v>
      </c>
      <c r="D129" s="5">
        <v>6568137000000</v>
      </c>
      <c r="E129" s="5">
        <v>5540602000000</v>
      </c>
      <c r="F129" s="5">
        <v>3710694000000</v>
      </c>
      <c r="G129" s="5">
        <v>2989347000000</v>
      </c>
      <c r="I129" s="5">
        <v>5540602000000</v>
      </c>
      <c r="J129" s="5">
        <v>5868485000000</v>
      </c>
      <c r="K129" s="5">
        <v>5288732000000</v>
      </c>
      <c r="L129" s="5">
        <v>12561417000000</v>
      </c>
      <c r="M129" s="5">
        <v>8382833000000</v>
      </c>
      <c r="N129" s="5">
        <v>1790175000000</v>
      </c>
      <c r="O129" s="5">
        <v>3326649000000</v>
      </c>
      <c r="P129" s="5">
        <v>4340286000000</v>
      </c>
      <c r="Q129" s="5">
        <v>3209209000000</v>
      </c>
      <c r="R129" s="5">
        <v>1414772000000</v>
      </c>
      <c r="S129" s="5">
        <v>1584502000000</v>
      </c>
      <c r="T129" s="5">
        <v>1908635000000</v>
      </c>
      <c r="U129" s="5">
        <v>1618512000000</v>
      </c>
      <c r="V129" s="5">
        <v>2240648000000</v>
      </c>
      <c r="W129" s="5">
        <v>2847450000000</v>
      </c>
      <c r="X129" s="5">
        <v>1846923000000</v>
      </c>
      <c r="Y129" s="5">
        <v>2574126000000</v>
      </c>
      <c r="Z129" s="5">
        <v>1707771000000</v>
      </c>
    </row>
    <row r="130" spans="2:26" ht="15.5" x14ac:dyDescent="0.35">
      <c r="C130" t="s">
        <v>2040</v>
      </c>
      <c r="D130" s="5">
        <v>6568137000000</v>
      </c>
      <c r="E130" s="5">
        <v>5540602000000</v>
      </c>
      <c r="F130" s="5">
        <v>3710694000000</v>
      </c>
      <c r="G130" s="5">
        <v>2989347000000</v>
      </c>
      <c r="I130" s="5">
        <v>5540602000000</v>
      </c>
      <c r="J130" s="5">
        <v>5868485000000</v>
      </c>
      <c r="K130" s="5">
        <v>5288732000000</v>
      </c>
      <c r="L130" s="5">
        <v>12561417000000</v>
      </c>
      <c r="M130" s="5">
        <v>8382833000000</v>
      </c>
      <c r="N130" s="5">
        <v>1790175000000</v>
      </c>
      <c r="O130" s="5">
        <v>3326649000000</v>
      </c>
      <c r="P130" s="5">
        <v>4340286000000</v>
      </c>
      <c r="Q130" s="5">
        <v>3209209000000</v>
      </c>
      <c r="R130" s="5">
        <v>1414772000000</v>
      </c>
      <c r="S130" s="5">
        <v>1584502000000</v>
      </c>
      <c r="T130" s="5">
        <v>1908635000000</v>
      </c>
      <c r="U130" s="5">
        <v>1618512000000</v>
      </c>
      <c r="V130" s="5">
        <v>2240648000000</v>
      </c>
      <c r="W130" s="5">
        <v>2847450000000</v>
      </c>
      <c r="X130" s="5">
        <v>1846923000000</v>
      </c>
      <c r="Y130" s="5">
        <v>2574126000000</v>
      </c>
      <c r="Z130" s="5">
        <v>1707771000000</v>
      </c>
    </row>
    <row r="131" spans="2:26" ht="15.5" x14ac:dyDescent="0.35">
      <c r="C131" t="s">
        <v>343</v>
      </c>
      <c r="D131" s="5">
        <v>20298537000000</v>
      </c>
      <c r="E131" s="5">
        <v>19271002000000</v>
      </c>
      <c r="F131" s="5">
        <v>17441094000000</v>
      </c>
      <c r="G131" s="5">
        <v>16719747000000</v>
      </c>
      <c r="I131" s="5">
        <v>19271002000000</v>
      </c>
      <c r="J131" s="5">
        <v>19598885000000</v>
      </c>
      <c r="K131" s="5">
        <v>19019132000000</v>
      </c>
      <c r="L131" s="5">
        <v>26291817000000</v>
      </c>
      <c r="M131" s="5">
        <v>22113233000000</v>
      </c>
      <c r="N131" s="5">
        <v>15520575000000</v>
      </c>
      <c r="O131" s="5">
        <v>17057049000000</v>
      </c>
      <c r="P131" s="5">
        <v>16814700000000</v>
      </c>
      <c r="Q131" s="5">
        <v>14564510000000</v>
      </c>
      <c r="R131" s="5">
        <v>11365741000000</v>
      </c>
      <c r="S131" s="5">
        <v>10191771000000</v>
      </c>
      <c r="T131" s="5">
        <v>9205393000000</v>
      </c>
      <c r="U131" s="5">
        <v>8093505000000</v>
      </c>
      <c r="V131" s="5">
        <v>7410590000000</v>
      </c>
      <c r="W131" s="5">
        <v>6906491000000</v>
      </c>
      <c r="X131" s="5">
        <v>5182763000000</v>
      </c>
      <c r="Y131" s="5">
        <v>4518821000000</v>
      </c>
      <c r="Z131" s="5">
        <v>2815581000000</v>
      </c>
    </row>
    <row r="132" spans="2:26" ht="15.5" x14ac:dyDescent="0.35">
      <c r="C132" t="s">
        <v>155</v>
      </c>
      <c r="D132" s="5">
        <v>137403000000</v>
      </c>
      <c r="E132" s="5">
        <v>133087000000</v>
      </c>
      <c r="F132" s="5">
        <v>109926000000</v>
      </c>
      <c r="G132" s="5">
        <v>145377000000</v>
      </c>
      <c r="I132" s="5">
        <v>133087000000</v>
      </c>
      <c r="J132" s="5">
        <v>138524000000</v>
      </c>
      <c r="K132" s="5">
        <v>128658000000</v>
      </c>
      <c r="L132" s="5">
        <v>210978000000</v>
      </c>
      <c r="M132" s="5">
        <v>194059000000</v>
      </c>
      <c r="N132" s="5">
        <v>175792000000</v>
      </c>
      <c r="O132" s="5">
        <v>164551000000</v>
      </c>
      <c r="P132" s="5">
        <v>254527000000</v>
      </c>
      <c r="Q132" s="5">
        <v>191890000000</v>
      </c>
      <c r="R132" s="5">
        <v>131068000000</v>
      </c>
      <c r="S132" s="5">
        <v>112851000000</v>
      </c>
      <c r="T132" s="5">
        <v>117231000000</v>
      </c>
      <c r="U132" s="5">
        <v>114188000000</v>
      </c>
      <c r="V132" s="5">
        <v>86051000000</v>
      </c>
      <c r="W132" s="5">
        <v>76743000000</v>
      </c>
      <c r="X132" s="5">
        <v>74512000000</v>
      </c>
      <c r="Y132" s="5">
        <v>84466000000</v>
      </c>
      <c r="Z132" s="5">
        <v>79527000000</v>
      </c>
    </row>
    <row r="133" spans="2:26" ht="15.5" x14ac:dyDescent="0.35">
      <c r="C133" t="s">
        <v>9</v>
      </c>
      <c r="D133" s="5">
        <v>23670572000000</v>
      </c>
      <c r="E133" s="5">
        <v>22616801000000</v>
      </c>
      <c r="F133" s="5">
        <v>20773277000000</v>
      </c>
      <c r="G133" s="5">
        <v>19785134000000</v>
      </c>
      <c r="I133" s="5">
        <v>22616801000000</v>
      </c>
      <c r="J133" s="5">
        <v>22643812000000</v>
      </c>
      <c r="K133" s="5">
        <v>21563196000000</v>
      </c>
      <c r="L133" s="5">
        <v>28916046000000</v>
      </c>
      <c r="M133" s="5">
        <v>24253724000000</v>
      </c>
      <c r="N133" s="5">
        <v>16939196000000</v>
      </c>
      <c r="O133" s="5">
        <v>18422826000000</v>
      </c>
      <c r="P133" s="5">
        <v>16269696000000</v>
      </c>
      <c r="Q133" s="5">
        <v>13799985000000</v>
      </c>
      <c r="R133" s="5">
        <v>10552405000000</v>
      </c>
      <c r="S133" s="5">
        <v>9287547000000</v>
      </c>
      <c r="T133" s="5">
        <v>8670842000000</v>
      </c>
      <c r="U133" s="5">
        <v>7551569000000</v>
      </c>
      <c r="V133" s="5">
        <v>8505169000000</v>
      </c>
      <c r="W133" s="5">
        <v>8165002000000</v>
      </c>
      <c r="X133" s="5">
        <v>6441248000000</v>
      </c>
      <c r="Y133" s="5">
        <v>5785838000000</v>
      </c>
      <c r="Z133" s="5">
        <v>4077659000000</v>
      </c>
    </row>
    <row r="134" spans="2:26" ht="15.5" x14ac:dyDescent="0.35">
      <c r="C134" t="s">
        <v>156</v>
      </c>
      <c r="D134" s="5">
        <v>43228243000000</v>
      </c>
      <c r="E134" s="5">
        <v>43917063000000</v>
      </c>
      <c r="F134" s="5">
        <v>42836755000000</v>
      </c>
      <c r="G134" s="5">
        <v>42680945000000</v>
      </c>
      <c r="I134" s="5">
        <v>43917063000000</v>
      </c>
      <c r="J134" s="5">
        <v>41785576000000</v>
      </c>
      <c r="K134" s="5">
        <v>38765189000000</v>
      </c>
      <c r="L134" s="5">
        <v>45359207000000</v>
      </c>
      <c r="M134" s="5">
        <v>36123703000000</v>
      </c>
      <c r="N134" s="5">
        <v>24056755000000</v>
      </c>
      <c r="O134" s="5">
        <v>26098052000000</v>
      </c>
      <c r="P134" s="5">
        <v>24172933000000</v>
      </c>
      <c r="Q134" s="5">
        <v>21987482000000</v>
      </c>
      <c r="R134" s="5">
        <v>18576774000000</v>
      </c>
      <c r="S134" s="5">
        <v>16894043000000</v>
      </c>
      <c r="T134" s="5">
        <v>14812023000000</v>
      </c>
      <c r="U134" s="5">
        <v>11677155000000</v>
      </c>
      <c r="V134" s="5">
        <v>12728981000000</v>
      </c>
      <c r="W134" s="5">
        <v>11507104000000</v>
      </c>
      <c r="X134" s="5">
        <v>8722699000000</v>
      </c>
      <c r="Y134" s="5">
        <v>8078578000000</v>
      </c>
      <c r="Z134" s="5">
        <v>6106392000000</v>
      </c>
    </row>
    <row r="135" spans="2:26" ht="15.5" x14ac:dyDescent="0.35">
      <c r="C135" t="s">
        <v>157</v>
      </c>
      <c r="D135" s="5">
        <v>11520659250</v>
      </c>
      <c r="E135" s="5">
        <v>11520659250</v>
      </c>
      <c r="F135" s="5">
        <v>11520659250</v>
      </c>
      <c r="G135" s="5">
        <v>11520659250</v>
      </c>
      <c r="I135" s="5">
        <v>11520659250</v>
      </c>
      <c r="J135" s="5">
        <v>11520659250</v>
      </c>
      <c r="K135" s="5">
        <v>11520659250</v>
      </c>
      <c r="L135" s="5">
        <v>11520659250</v>
      </c>
      <c r="M135" s="5">
        <v>11520659250</v>
      </c>
      <c r="N135" s="5">
        <v>11520659250</v>
      </c>
      <c r="O135" s="5">
        <v>11520659250</v>
      </c>
      <c r="P135" s="5">
        <v>11520659250</v>
      </c>
      <c r="Q135" s="5">
        <v>11520659250</v>
      </c>
      <c r="R135" s="5">
        <v>2304131849</v>
      </c>
      <c r="S135" s="5">
        <v>2304131849</v>
      </c>
      <c r="T135" s="5">
        <v>2304131849</v>
      </c>
      <c r="U135" s="5">
        <v>2304131849</v>
      </c>
      <c r="V135" s="5">
        <v>2304131849</v>
      </c>
      <c r="W135" s="5">
        <v>2304131849</v>
      </c>
      <c r="X135" s="5">
        <v>2304131849</v>
      </c>
      <c r="Y135" s="5">
        <v>2304131849</v>
      </c>
      <c r="Z135" s="5">
        <v>2304131849</v>
      </c>
    </row>
    <row r="137" spans="2:26" ht="15.5" x14ac:dyDescent="0.35">
      <c r="B137" t="s">
        <v>158</v>
      </c>
      <c r="C137" t="s">
        <v>159</v>
      </c>
      <c r="D137" s="5">
        <v>2060004000000</v>
      </c>
      <c r="E137" s="5">
        <v>2057344000000</v>
      </c>
      <c r="F137" s="5">
        <v>1979605000000</v>
      </c>
      <c r="G137" s="5">
        <v>1011063000000</v>
      </c>
      <c r="I137" s="5">
        <v>6260828000000</v>
      </c>
      <c r="J137" s="5">
        <v>5049190000000</v>
      </c>
      <c r="K137" s="5">
        <v>3104707000000</v>
      </c>
      <c r="L137" s="5">
        <v>12527439000000</v>
      </c>
      <c r="M137" s="5">
        <v>10795075000000</v>
      </c>
      <c r="N137" s="5">
        <v>3513628000000</v>
      </c>
      <c r="O137" s="5">
        <v>4296479000000</v>
      </c>
      <c r="P137" s="5">
        <v>7867786000000</v>
      </c>
      <c r="Q137" s="5">
        <v>2415444000000</v>
      </c>
      <c r="R137" s="5">
        <v>1928346000000</v>
      </c>
      <c r="S137" s="5">
        <v>1897771000000</v>
      </c>
      <c r="T137" s="5">
        <v>1976117000000</v>
      </c>
      <c r="U137" s="5">
        <v>2051330000000</v>
      </c>
      <c r="V137" s="5">
        <v>2212701000000</v>
      </c>
      <c r="W137" s="5">
        <v>3600649000000</v>
      </c>
      <c r="X137" s="5">
        <v>2489794000000</v>
      </c>
      <c r="Y137" s="5">
        <v>2736314000000</v>
      </c>
      <c r="Z137" s="5">
        <v>1609577000000</v>
      </c>
    </row>
    <row r="138" spans="2:26" ht="15.5" x14ac:dyDescent="0.35">
      <c r="C138" t="s">
        <v>344</v>
      </c>
      <c r="D138" s="5">
        <v>9067631000000</v>
      </c>
      <c r="E138" s="5">
        <v>12666551000000</v>
      </c>
      <c r="F138" s="5">
        <v>11140668000000</v>
      </c>
      <c r="G138" s="5">
        <v>9299054000000</v>
      </c>
      <c r="I138" s="5">
        <v>43723253000000</v>
      </c>
      <c r="J138" s="5">
        <v>41690681000000</v>
      </c>
      <c r="K138" s="5">
        <v>38297048000000</v>
      </c>
      <c r="L138" s="5">
        <v>42635578000000</v>
      </c>
      <c r="M138" s="5">
        <v>27729431000000</v>
      </c>
      <c r="N138" s="5">
        <v>18027444000000</v>
      </c>
      <c r="O138" s="5">
        <v>21748172000000</v>
      </c>
      <c r="P138" s="5">
        <v>23729134000000</v>
      </c>
      <c r="Q138" s="5">
        <v>16412387000000</v>
      </c>
      <c r="R138" s="5">
        <v>13369388000000</v>
      </c>
      <c r="S138" s="5">
        <v>13598833000000</v>
      </c>
      <c r="T138" s="5">
        <v>13085882000000</v>
      </c>
      <c r="U138" s="5">
        <v>11325083000000</v>
      </c>
      <c r="V138" s="5">
        <v>11231586000000</v>
      </c>
      <c r="W138" s="5">
        <v>10346420000000</v>
      </c>
      <c r="X138" s="5">
        <v>8371694000000</v>
      </c>
      <c r="Y138" s="5">
        <v>8729086000000</v>
      </c>
      <c r="Z138" s="5">
        <v>6437276000000</v>
      </c>
    </row>
    <row r="139" spans="2:26" ht="15.5" x14ac:dyDescent="0.35">
      <c r="C139" t="s">
        <v>2041</v>
      </c>
      <c r="R139" s="5">
        <v>21363000000</v>
      </c>
      <c r="S139" s="5">
        <v>100544000000</v>
      </c>
      <c r="T139" s="5">
        <v>28103000000</v>
      </c>
      <c r="U139" s="5">
        <v>98061000000</v>
      </c>
      <c r="V139" s="5">
        <v>137515000000</v>
      </c>
      <c r="W139" s="5">
        <v>83790000000</v>
      </c>
      <c r="X139" s="5">
        <v>130283000000</v>
      </c>
      <c r="Y139" s="5">
        <v>103932000000</v>
      </c>
      <c r="Z139" s="5">
        <v>122229000000</v>
      </c>
    </row>
    <row r="140" spans="2:26" ht="15.5" x14ac:dyDescent="0.35">
      <c r="C140" t="s">
        <v>2042</v>
      </c>
      <c r="D140" s="5">
        <v>-1001114000000</v>
      </c>
      <c r="E140" s="5">
        <v>-1113302000000</v>
      </c>
      <c r="F140" s="5">
        <v>-1102522000000</v>
      </c>
      <c r="G140" s="5">
        <v>-1008659000000</v>
      </c>
      <c r="I140" s="5">
        <v>-4078405000000</v>
      </c>
      <c r="J140" s="5">
        <v>-4144962000000</v>
      </c>
      <c r="K140" s="5">
        <v>-4342928000000</v>
      </c>
      <c r="L140" s="5">
        <v>-3861246000000</v>
      </c>
      <c r="M140" s="5">
        <v>-1650074000000</v>
      </c>
      <c r="N140" s="5">
        <v>-920756000000</v>
      </c>
      <c r="O140" s="5">
        <v>-1346828000000</v>
      </c>
      <c r="P140" s="5">
        <v>-1128548000000</v>
      </c>
      <c r="Q140" s="5">
        <v>-1067063000000</v>
      </c>
      <c r="R140" s="5">
        <v>-739931000000</v>
      </c>
      <c r="S140" s="5">
        <v>-810867000000</v>
      </c>
      <c r="T140" s="5">
        <v>-765418000000</v>
      </c>
      <c r="U140" s="5">
        <v>-644518000000</v>
      </c>
      <c r="V140" s="5">
        <v>-735778000000</v>
      </c>
      <c r="W140" s="5">
        <v>-670685000000</v>
      </c>
      <c r="X140" s="5">
        <v>-581742000000</v>
      </c>
      <c r="Y140" s="5">
        <v>-416761000000</v>
      </c>
      <c r="Z140" s="5">
        <v>-217849000000</v>
      </c>
    </row>
    <row r="141" spans="2:26" ht="15.5" x14ac:dyDescent="0.35">
      <c r="C141" t="s">
        <v>161</v>
      </c>
      <c r="D141" s="5">
        <v>-6395437000000</v>
      </c>
      <c r="E141" s="5">
        <v>-9397330000000</v>
      </c>
      <c r="F141" s="5">
        <v>-9191835000000</v>
      </c>
      <c r="G141" s="5">
        <v>-7491050000000</v>
      </c>
      <c r="I141" s="5">
        <v>-34606439000000</v>
      </c>
      <c r="J141" s="5">
        <v>-31511369000000</v>
      </c>
      <c r="K141" s="5">
        <v>-28936511000000</v>
      </c>
      <c r="L141" s="5">
        <v>-22586762000000</v>
      </c>
      <c r="M141" s="5">
        <v>-14194159000000</v>
      </c>
      <c r="N141" s="5">
        <v>-13261296000000</v>
      </c>
      <c r="O141" s="5">
        <v>-15000896000000</v>
      </c>
      <c r="P141" s="5">
        <v>-12814039000000</v>
      </c>
      <c r="Q141" s="5">
        <v>-11876279000000</v>
      </c>
      <c r="R141" s="5">
        <v>-10041882000000</v>
      </c>
      <c r="S141" s="5">
        <v>-10215192000000</v>
      </c>
      <c r="T141" s="5">
        <v>-9607277000000</v>
      </c>
      <c r="U141" s="5">
        <v>-7848782000000</v>
      </c>
      <c r="V141" s="5">
        <v>-7277341000000</v>
      </c>
      <c r="W141" s="5">
        <v>-5555563000000</v>
      </c>
      <c r="X141" s="5">
        <v>-4800514000000</v>
      </c>
      <c r="Y141" s="5">
        <v>-4613445000000</v>
      </c>
      <c r="Z141" s="5">
        <v>-4352593000000</v>
      </c>
    </row>
    <row r="142" spans="2:26" ht="15.5" x14ac:dyDescent="0.35">
      <c r="C142" t="s">
        <v>604</v>
      </c>
      <c r="D142" s="5">
        <v>-12550000000</v>
      </c>
      <c r="E142" s="5">
        <v>-223242000000</v>
      </c>
      <c r="F142" s="5">
        <v>-328124000000</v>
      </c>
      <c r="G142" s="5">
        <v>-204043000000</v>
      </c>
      <c r="I142" s="5">
        <v>-910318000000</v>
      </c>
      <c r="J142" s="5">
        <v>-1389802000000</v>
      </c>
      <c r="K142" s="5">
        <v>-2521878000000</v>
      </c>
      <c r="L142" s="5">
        <v>-3957385000000</v>
      </c>
      <c r="M142" s="5">
        <v>-1307229000000</v>
      </c>
      <c r="N142" s="5">
        <v>-661821000000</v>
      </c>
      <c r="O142" s="5">
        <v>-1532563000000</v>
      </c>
      <c r="P142" s="5">
        <v>-2108104000000</v>
      </c>
      <c r="Q142" s="5">
        <v>-1120852000000</v>
      </c>
      <c r="R142" s="5">
        <v>-695330000000</v>
      </c>
      <c r="S142" s="5">
        <v>-840884000000</v>
      </c>
      <c r="T142" s="5">
        <v>-996743000000</v>
      </c>
      <c r="U142" s="5">
        <v>-1112159000000</v>
      </c>
      <c r="V142" s="5">
        <v>-1401744000000</v>
      </c>
      <c r="W142" s="5">
        <v>-928203000000</v>
      </c>
      <c r="X142" s="5">
        <v>-874235000000</v>
      </c>
      <c r="Y142" s="5">
        <v>-1252373000000</v>
      </c>
      <c r="Z142" s="5">
        <v>-472779000000</v>
      </c>
    </row>
    <row r="143" spans="2:26" ht="15.5" x14ac:dyDescent="0.35">
      <c r="C143" t="s">
        <v>580</v>
      </c>
      <c r="N143" s="5">
        <v>-40723000000</v>
      </c>
    </row>
    <row r="144" spans="2:26" ht="15.5" x14ac:dyDescent="0.35">
      <c r="C144" t="s">
        <v>2043</v>
      </c>
      <c r="D144" s="5">
        <v>371886000000</v>
      </c>
      <c r="E144" s="5">
        <v>159680000000</v>
      </c>
      <c r="F144" s="5">
        <v>1482888000000</v>
      </c>
      <c r="G144" s="5">
        <v>398736000000</v>
      </c>
      <c r="I144" s="5">
        <v>2124365000000</v>
      </c>
      <c r="J144" s="5">
        <v>257057000000</v>
      </c>
      <c r="K144" s="5">
        <v>134914000000</v>
      </c>
      <c r="L144" s="5">
        <v>14874000000</v>
      </c>
      <c r="M144" s="5">
        <v>43115000000</v>
      </c>
      <c r="N144" s="5">
        <v>106704000000</v>
      </c>
      <c r="O144" s="5">
        <v>121869000000</v>
      </c>
      <c r="R144" s="5">
        <v>-36883000000</v>
      </c>
      <c r="S144" s="5">
        <v>-54562000000</v>
      </c>
      <c r="Y144" s="5">
        <v>2791000000</v>
      </c>
    </row>
    <row r="145" spans="3:26" ht="15.5" x14ac:dyDescent="0.35">
      <c r="C145" t="s">
        <v>171</v>
      </c>
      <c r="D145" s="5">
        <v>57994000000</v>
      </c>
      <c r="E145" s="5">
        <v>33445000000</v>
      </c>
      <c r="F145" s="5">
        <v>58543000000</v>
      </c>
      <c r="G145" s="5">
        <v>50562000000</v>
      </c>
      <c r="I145" s="5">
        <v>231023000000</v>
      </c>
      <c r="J145" s="5">
        <v>321874000000</v>
      </c>
      <c r="K145" s="5">
        <v>590051000000</v>
      </c>
      <c r="L145" s="5">
        <v>422842000000</v>
      </c>
      <c r="M145" s="5">
        <v>286298000000</v>
      </c>
      <c r="N145" s="5">
        <v>350704000000</v>
      </c>
      <c r="O145" s="5">
        <v>381247000000</v>
      </c>
      <c r="P145" s="5">
        <v>267165000000</v>
      </c>
      <c r="Q145" s="5">
        <v>151055000000</v>
      </c>
      <c r="R145" s="5">
        <v>201687000000</v>
      </c>
      <c r="S145" s="5">
        <v>272812000000</v>
      </c>
      <c r="T145" s="5">
        <v>267647000000</v>
      </c>
      <c r="U145" s="5">
        <v>239870000000</v>
      </c>
      <c r="V145" s="5">
        <v>262109000000</v>
      </c>
      <c r="W145" s="5">
        <v>324890000000</v>
      </c>
      <c r="X145" s="5">
        <v>244308000000</v>
      </c>
      <c r="Y145" s="5">
        <v>200084000000</v>
      </c>
      <c r="Z145" s="5">
        <v>100093000000</v>
      </c>
    </row>
    <row r="146" spans="3:26" ht="15.5" x14ac:dyDescent="0.35">
      <c r="C146" t="s">
        <v>453</v>
      </c>
      <c r="D146" s="5">
        <v>-28406000000</v>
      </c>
      <c r="E146" s="5">
        <v>-68458000000</v>
      </c>
      <c r="F146" s="5">
        <v>-80013000000</v>
      </c>
      <c r="G146" s="5">
        <v>-33537000000</v>
      </c>
      <c r="I146" s="5">
        <v>-222651000000</v>
      </c>
      <c r="J146" s="5">
        <v>-174289000000</v>
      </c>
      <c r="K146" s="5">
        <v>-115989000000</v>
      </c>
      <c r="L146" s="5">
        <v>-140462000000</v>
      </c>
      <c r="M146" s="5">
        <v>-112307000000</v>
      </c>
      <c r="N146" s="5">
        <v>-86628000000</v>
      </c>
      <c r="O146" s="5">
        <v>-74522000000</v>
      </c>
      <c r="P146" s="5">
        <v>-77822000000</v>
      </c>
      <c r="Q146" s="5">
        <v>-83804000000</v>
      </c>
      <c r="R146" s="5">
        <v>-150066000000</v>
      </c>
      <c r="S146" s="5">
        <v>-152913000000</v>
      </c>
      <c r="T146" s="5">
        <v>-36077000000</v>
      </c>
      <c r="U146" s="5">
        <v>-6225000000</v>
      </c>
      <c r="V146" s="5">
        <v>-3646000000</v>
      </c>
    </row>
    <row r="147" spans="3:26" ht="15.5" x14ac:dyDescent="0.35">
      <c r="C147" t="s">
        <v>2044</v>
      </c>
    </row>
    <row r="148" spans="3:26" ht="15.5" x14ac:dyDescent="0.35">
      <c r="C148" t="s">
        <v>834</v>
      </c>
      <c r="Y148" s="5">
        <v>-17000000000</v>
      </c>
    </row>
    <row r="149" spans="3:26" ht="15.5" x14ac:dyDescent="0.35">
      <c r="C149" t="s">
        <v>165</v>
      </c>
      <c r="D149" s="5">
        <v>-1341973000000</v>
      </c>
      <c r="E149" s="5">
        <v>-396422000000</v>
      </c>
      <c r="F149" s="5">
        <v>-1127594000000</v>
      </c>
      <c r="G149" s="5">
        <v>-879964000000</v>
      </c>
      <c r="I149" s="5">
        <v>-2520169000000</v>
      </c>
      <c r="J149" s="5">
        <v>-4004782000000</v>
      </c>
      <c r="K149" s="5">
        <v>-13234918000000</v>
      </c>
      <c r="L149" s="5">
        <v>-8668614000000</v>
      </c>
      <c r="M149" s="5">
        <v>-911583000000</v>
      </c>
      <c r="N149" s="5">
        <v>-4083158000000</v>
      </c>
      <c r="O149" s="5">
        <v>-2033191000000</v>
      </c>
      <c r="P149" s="5">
        <v>-3585132000000</v>
      </c>
      <c r="Q149" s="5">
        <v>-2006843000000</v>
      </c>
      <c r="R149" s="5">
        <v>-1011134000000</v>
      </c>
      <c r="S149" s="5">
        <v>-1794992000000</v>
      </c>
      <c r="T149" s="5">
        <v>736899000000</v>
      </c>
      <c r="U149" s="5">
        <v>-3303540000000</v>
      </c>
      <c r="V149" s="5">
        <v>-1892303000000</v>
      </c>
      <c r="W149" s="5">
        <v>-1357241000000</v>
      </c>
      <c r="X149" s="5">
        <v>-1344949000000</v>
      </c>
      <c r="Y149" s="5">
        <v>-1007494000000</v>
      </c>
      <c r="Z149" s="5">
        <v>-380104000000</v>
      </c>
    </row>
    <row r="150" spans="3:26" ht="15.5" x14ac:dyDescent="0.35">
      <c r="C150" t="s">
        <v>166</v>
      </c>
      <c r="D150" s="5">
        <v>-1057461000000</v>
      </c>
      <c r="E150" s="5">
        <v>-1147226000000</v>
      </c>
      <c r="F150" s="5">
        <v>-920650000000</v>
      </c>
      <c r="G150" s="5">
        <v>-913930000000</v>
      </c>
      <c r="I150" s="5">
        <v>-3403590000000</v>
      </c>
      <c r="J150" s="5">
        <v>-1078920000000</v>
      </c>
      <c r="K150" s="5">
        <v>7248649000000</v>
      </c>
      <c r="L150" s="5">
        <v>-1294274000000</v>
      </c>
      <c r="M150" s="5">
        <v>-9838749000000</v>
      </c>
      <c r="N150" s="5">
        <v>113585000000</v>
      </c>
      <c r="O150" s="5">
        <v>-3784778000000</v>
      </c>
      <c r="P150" s="5">
        <v>-1576781000000</v>
      </c>
      <c r="Q150" s="5">
        <v>-536264000000</v>
      </c>
      <c r="R150" s="5">
        <v>-315119000000</v>
      </c>
      <c r="S150" s="5">
        <v>-1113356000000</v>
      </c>
      <c r="T150" s="5">
        <v>-2035306000000</v>
      </c>
      <c r="U150" s="5">
        <v>-1324238000000</v>
      </c>
      <c r="V150" s="5">
        <v>-1182464000000</v>
      </c>
      <c r="W150" s="5">
        <v>-505003000000</v>
      </c>
      <c r="X150" s="5">
        <v>-799160000000</v>
      </c>
      <c r="Y150" s="5">
        <v>-67378000000</v>
      </c>
      <c r="Z150" s="5">
        <v>-429212000000</v>
      </c>
    </row>
    <row r="151" spans="3:26" ht="15.5" x14ac:dyDescent="0.35">
      <c r="C151" t="s">
        <v>168</v>
      </c>
      <c r="D151" s="5">
        <v>-915800000000</v>
      </c>
      <c r="E151" s="5">
        <v>-1056735000000</v>
      </c>
      <c r="F151" s="5">
        <v>-917993000000</v>
      </c>
      <c r="G151" s="5">
        <v>-913924000000</v>
      </c>
      <c r="I151" s="5">
        <v>-3505367000000</v>
      </c>
      <c r="J151" s="5">
        <v>-1231886000000</v>
      </c>
      <c r="K151" s="5">
        <v>-937246000000</v>
      </c>
      <c r="L151" s="5">
        <v>-780546000000</v>
      </c>
      <c r="M151" s="5">
        <v>-954631000000</v>
      </c>
      <c r="N151" s="5">
        <v>-707659000000</v>
      </c>
      <c r="O151" s="5">
        <v>-1231427000000</v>
      </c>
      <c r="P151" s="5">
        <v>-787574000000</v>
      </c>
      <c r="Q151" s="5">
        <v>-677186000000</v>
      </c>
      <c r="R151" s="5">
        <v>-293409000000</v>
      </c>
      <c r="S151" s="5">
        <v>-687241000000</v>
      </c>
      <c r="T151" s="5">
        <v>-724262000000</v>
      </c>
      <c r="U151" s="5">
        <v>-1115074000000</v>
      </c>
      <c r="V151" s="5">
        <v>-640207000000</v>
      </c>
      <c r="W151" s="5">
        <v>-235253000000</v>
      </c>
      <c r="X151" s="5">
        <v>-489871000000</v>
      </c>
      <c r="Y151" s="5">
        <v>-57591000000</v>
      </c>
      <c r="Z151" s="5">
        <v>-86372000000</v>
      </c>
    </row>
    <row r="152" spans="3:26" ht="15.5" x14ac:dyDescent="0.35">
      <c r="C152" t="s">
        <v>747</v>
      </c>
      <c r="X152" s="5">
        <v>1858000000</v>
      </c>
    </row>
    <row r="153" spans="3:26" ht="15.5" x14ac:dyDescent="0.35">
      <c r="C153" t="s">
        <v>1685</v>
      </c>
      <c r="N153" s="5">
        <v>-3659000000</v>
      </c>
      <c r="O153" s="5">
        <v>-14442000000</v>
      </c>
      <c r="P153" s="5">
        <v>-46362000000</v>
      </c>
      <c r="Q153" s="5">
        <v>-7467000000</v>
      </c>
      <c r="R153" s="5">
        <v>-8062000000</v>
      </c>
      <c r="S153" s="5">
        <v>-35991000000</v>
      </c>
      <c r="T153" s="5">
        <v>-51576000000</v>
      </c>
      <c r="U153" s="5">
        <v>-126975000000</v>
      </c>
      <c r="V153" s="5">
        <v>-237197000000</v>
      </c>
      <c r="W153" s="5">
        <v>-176189000000</v>
      </c>
      <c r="X153" s="5">
        <v>-91223000000</v>
      </c>
    </row>
    <row r="154" spans="3:26" ht="15.5" x14ac:dyDescent="0.35">
      <c r="C154" t="s">
        <v>2045</v>
      </c>
      <c r="R154" s="5">
        <v>-251347000000</v>
      </c>
      <c r="S154" s="5">
        <v>-390500000000</v>
      </c>
      <c r="T154" s="5">
        <v>-285207000000</v>
      </c>
      <c r="U154" s="5">
        <v>-130000000000</v>
      </c>
      <c r="V154" s="5">
        <v>-922030000000</v>
      </c>
      <c r="W154" s="5">
        <v>-460000000000</v>
      </c>
      <c r="X154" s="5">
        <v>-70000000000</v>
      </c>
    </row>
    <row r="155" spans="3:26" ht="15.5" x14ac:dyDescent="0.35">
      <c r="C155" t="s">
        <v>1452</v>
      </c>
      <c r="O155" s="5">
        <v>156400000000</v>
      </c>
      <c r="P155" s="5">
        <v>86718000000</v>
      </c>
      <c r="Q155" s="5">
        <v>307792000000</v>
      </c>
      <c r="R155" s="5">
        <v>200000000000</v>
      </c>
      <c r="S155" s="5">
        <v>62555000000</v>
      </c>
      <c r="T155" s="5">
        <v>87455000000</v>
      </c>
      <c r="U155" s="5">
        <v>213713000000</v>
      </c>
      <c r="V155" s="5">
        <v>812849000000</v>
      </c>
      <c r="W155" s="5">
        <v>505334000000</v>
      </c>
    </row>
    <row r="156" spans="3:26" ht="15.5" x14ac:dyDescent="0.35">
      <c r="C156" t="s">
        <v>2046</v>
      </c>
      <c r="J156" s="5">
        <v>441250000000</v>
      </c>
      <c r="K156" s="5">
        <v>-80000000000</v>
      </c>
      <c r="L156" s="5">
        <v>-471250000000</v>
      </c>
      <c r="M156" s="5">
        <v>-50495000000</v>
      </c>
      <c r="N156" s="5">
        <v>-100000000000</v>
      </c>
    </row>
    <row r="157" spans="3:26" ht="15.5" x14ac:dyDescent="0.35">
      <c r="C157" t="s">
        <v>2047</v>
      </c>
      <c r="M157" s="5">
        <v>5679000000</v>
      </c>
      <c r="N157" s="5">
        <v>-3740000000</v>
      </c>
    </row>
    <row r="158" spans="3:26" ht="15.5" x14ac:dyDescent="0.35">
      <c r="C158" t="s">
        <v>1587</v>
      </c>
      <c r="J158" s="5">
        <v>-467818000000</v>
      </c>
      <c r="K158" s="5">
        <v>-247836000000</v>
      </c>
      <c r="M158" s="5">
        <v>-903404000000</v>
      </c>
      <c r="N158" s="5">
        <v>-510119000000</v>
      </c>
      <c r="O158" s="5">
        <v>-378243000000</v>
      </c>
      <c r="P158" s="5">
        <v>-598950000000</v>
      </c>
      <c r="R158" s="5">
        <v>-29639000000</v>
      </c>
      <c r="T158" s="5">
        <v>-162437000000</v>
      </c>
      <c r="V158" s="5">
        <v>-21551000000</v>
      </c>
    </row>
    <row r="159" spans="3:26" ht="15.5" x14ac:dyDescent="0.35">
      <c r="C159" t="s">
        <v>2048</v>
      </c>
      <c r="P159" s="5">
        <v>-5435000000</v>
      </c>
      <c r="Q159" s="5">
        <v>-1517000000</v>
      </c>
    </row>
    <row r="160" spans="3:26" ht="15.5" x14ac:dyDescent="0.35">
      <c r="C160" t="s">
        <v>1062</v>
      </c>
      <c r="E160" s="5">
        <v>50698000000</v>
      </c>
      <c r="I160" s="5">
        <v>50698000000</v>
      </c>
      <c r="K160" s="5">
        <v>198665000000</v>
      </c>
    </row>
    <row r="161" spans="3:26" ht="15.5" x14ac:dyDescent="0.35">
      <c r="C161" t="s">
        <v>2049</v>
      </c>
      <c r="E161" s="5">
        <v>153492000000</v>
      </c>
      <c r="I161" s="5">
        <v>153492000000</v>
      </c>
      <c r="V161" s="5">
        <v>-8000000000</v>
      </c>
    </row>
    <row r="162" spans="3:26" ht="15.5" x14ac:dyDescent="0.35">
      <c r="C162" t="s">
        <v>2050</v>
      </c>
    </row>
    <row r="163" spans="3:26" ht="15.5" x14ac:dyDescent="0.35">
      <c r="C163" t="s">
        <v>2051</v>
      </c>
    </row>
    <row r="164" spans="3:26" ht="15.5" x14ac:dyDescent="0.35">
      <c r="C164" t="s">
        <v>2052</v>
      </c>
      <c r="E164" s="5">
        <v>-176276000000</v>
      </c>
      <c r="I164" s="5">
        <v>-176276000000</v>
      </c>
      <c r="J164" s="5">
        <v>-48274000000</v>
      </c>
      <c r="Q164" s="5">
        <v>-154136000000</v>
      </c>
      <c r="R164" s="5">
        <v>67338000000</v>
      </c>
      <c r="S164" s="5">
        <v>104926000000</v>
      </c>
      <c r="T164" s="5">
        <v>-54684000000</v>
      </c>
      <c r="U164" s="5">
        <v>-165902000000</v>
      </c>
    </row>
    <row r="165" spans="3:26" ht="15.5" x14ac:dyDescent="0.35">
      <c r="C165" t="s">
        <v>363</v>
      </c>
      <c r="D165" s="5">
        <v>-18000000000</v>
      </c>
      <c r="E165" s="5">
        <v>-15000000000</v>
      </c>
      <c r="I165" s="5">
        <v>-15000000000</v>
      </c>
      <c r="J165" s="5">
        <v>-242355000000</v>
      </c>
      <c r="K165" s="5">
        <v>-1747459000000</v>
      </c>
      <c r="L165" s="5">
        <v>-21351993000000</v>
      </c>
      <c r="M165" s="5">
        <v>-12161471000000</v>
      </c>
      <c r="N165" s="5">
        <v>1450676000000</v>
      </c>
      <c r="O165" s="5">
        <v>-2352760000000</v>
      </c>
      <c r="P165" s="5">
        <v>-228270000000</v>
      </c>
    </row>
    <row r="166" spans="3:26" ht="15.5" x14ac:dyDescent="0.35">
      <c r="C166" t="s">
        <v>364</v>
      </c>
      <c r="D166" s="5">
        <v>15000000000</v>
      </c>
      <c r="I166" s="5">
        <v>242355000000</v>
      </c>
      <c r="J166" s="5">
        <v>541818000000</v>
      </c>
      <c r="K166" s="5">
        <v>10134836000000</v>
      </c>
      <c r="L166" s="5">
        <v>21433783000000</v>
      </c>
      <c r="M166" s="5">
        <v>4280838000000</v>
      </c>
    </row>
    <row r="167" spans="3:26" ht="15.5" x14ac:dyDescent="0.35">
      <c r="C167" t="s">
        <v>1993</v>
      </c>
      <c r="L167" s="5">
        <v>-108590000000</v>
      </c>
    </row>
    <row r="168" spans="3:26" ht="15.5" x14ac:dyDescent="0.35">
      <c r="C168" t="s">
        <v>2053</v>
      </c>
      <c r="D168" s="5">
        <v>-148661000000</v>
      </c>
      <c r="E168" s="5">
        <v>50087000000</v>
      </c>
      <c r="F168" s="5">
        <v>-2657000000</v>
      </c>
      <c r="G168" s="5">
        <v>-6000000</v>
      </c>
      <c r="K168" s="5">
        <v>-72311000000</v>
      </c>
      <c r="L168" s="5">
        <v>-15678000000</v>
      </c>
      <c r="M168" s="5">
        <v>-55265000000</v>
      </c>
      <c r="N168" s="5">
        <v>-11914000000</v>
      </c>
      <c r="O168" s="5">
        <v>-47621000000</v>
      </c>
      <c r="P168" s="5">
        <v>-59921000000</v>
      </c>
    </row>
    <row r="169" spans="3:26" ht="15.5" x14ac:dyDescent="0.35">
      <c r="C169" t="s">
        <v>2054</v>
      </c>
      <c r="O169" s="5">
        <v>43715000000</v>
      </c>
    </row>
    <row r="170" spans="3:26" ht="15.5" x14ac:dyDescent="0.35">
      <c r="C170" t="s">
        <v>1294</v>
      </c>
      <c r="Q170" s="5">
        <v>-3750000000</v>
      </c>
      <c r="S170" s="5">
        <v>2574000000</v>
      </c>
      <c r="T170" s="5">
        <v>-844595000000</v>
      </c>
      <c r="Z170" s="5">
        <v>-163934000000</v>
      </c>
    </row>
    <row r="171" spans="3:26" ht="15.5" x14ac:dyDescent="0.35">
      <c r="C171" t="s">
        <v>2055</v>
      </c>
      <c r="Y171" s="5">
        <v>-9787000000</v>
      </c>
      <c r="Z171" s="5">
        <v>-137906000000</v>
      </c>
    </row>
    <row r="172" spans="3:26" ht="15.5" x14ac:dyDescent="0.35">
      <c r="C172" t="s">
        <v>2056</v>
      </c>
      <c r="O172" s="5">
        <v>39600000000</v>
      </c>
      <c r="P172" s="5">
        <v>63013000000</v>
      </c>
      <c r="S172" s="5">
        <v>-169679000000</v>
      </c>
    </row>
    <row r="173" spans="3:26" ht="15.5" x14ac:dyDescent="0.35">
      <c r="C173" t="s">
        <v>2057</v>
      </c>
    </row>
    <row r="174" spans="3:26" ht="15.5" x14ac:dyDescent="0.35">
      <c r="C174" t="s">
        <v>186</v>
      </c>
      <c r="D174" s="5">
        <v>-1341973000000</v>
      </c>
      <c r="E174" s="5">
        <v>-396422000000</v>
      </c>
      <c r="F174" s="5">
        <v>-1127594000000</v>
      </c>
      <c r="G174" s="5">
        <v>-879964000000</v>
      </c>
      <c r="I174" s="5">
        <v>-2520169000000</v>
      </c>
      <c r="J174" s="5">
        <v>-4004782000000</v>
      </c>
      <c r="K174" s="5">
        <v>-13234918000000</v>
      </c>
      <c r="L174" s="5">
        <v>-8668614000000</v>
      </c>
      <c r="M174" s="5">
        <v>-911583000000</v>
      </c>
      <c r="N174" s="5">
        <v>-4083158000000</v>
      </c>
      <c r="O174" s="5">
        <v>-2033191000000</v>
      </c>
      <c r="P174" s="5">
        <v>-3585132000000</v>
      </c>
      <c r="Q174" s="5">
        <v>-2006843000000</v>
      </c>
      <c r="R174" s="5">
        <v>-1011134000000</v>
      </c>
      <c r="S174" s="5">
        <v>-1794992000000</v>
      </c>
      <c r="T174" s="5">
        <v>736899000000</v>
      </c>
      <c r="U174" s="5">
        <v>-3303540000000</v>
      </c>
      <c r="V174" s="5">
        <v>-1892303000000</v>
      </c>
      <c r="W174" s="5">
        <v>-1357241000000</v>
      </c>
      <c r="X174" s="5">
        <v>-1344949000000</v>
      </c>
      <c r="Y174" s="5">
        <v>-1007494000000</v>
      </c>
      <c r="Z174" s="5">
        <v>-380104000000</v>
      </c>
    </row>
    <row r="175" spans="3:26" ht="15.5" x14ac:dyDescent="0.35">
      <c r="C175" t="s">
        <v>377</v>
      </c>
      <c r="E175" s="5">
        <v>-1000000</v>
      </c>
      <c r="F175" s="5">
        <v>-34710000000</v>
      </c>
      <c r="I175" s="5">
        <v>-34716000000</v>
      </c>
      <c r="J175" s="5">
        <v>-25837000000</v>
      </c>
      <c r="K175" s="5">
        <v>-268985000000</v>
      </c>
      <c r="L175" s="5">
        <v>-194926000000</v>
      </c>
      <c r="M175" s="5">
        <v>-109508000000</v>
      </c>
      <c r="N175" s="5">
        <v>-9867000000</v>
      </c>
      <c r="O175" s="5">
        <v>-73482000000</v>
      </c>
      <c r="P175" s="5">
        <v>-34529000000</v>
      </c>
      <c r="Q175" s="5">
        <v>-9966000000</v>
      </c>
      <c r="T175" s="5">
        <v>-6736000000</v>
      </c>
      <c r="U175" s="5">
        <v>-5533000000</v>
      </c>
      <c r="V175" s="5">
        <v>-2813000000</v>
      </c>
    </row>
    <row r="176" spans="3:26" ht="15.5" x14ac:dyDescent="0.35">
      <c r="C176" t="s">
        <v>701</v>
      </c>
      <c r="E176" s="5">
        <v>-50698000000</v>
      </c>
      <c r="F176" s="5">
        <v>50698000000</v>
      </c>
      <c r="J176" s="5">
        <v>134646000000</v>
      </c>
      <c r="K176" s="5">
        <v>9240000000</v>
      </c>
    </row>
    <row r="177" spans="3:26" ht="15.5" x14ac:dyDescent="0.35">
      <c r="C177" t="s">
        <v>771</v>
      </c>
      <c r="D177" s="5">
        <v>1761480000000</v>
      </c>
      <c r="E177" s="5">
        <v>-1960000000</v>
      </c>
      <c r="F177" s="5">
        <v>3400000000000</v>
      </c>
      <c r="G177" s="5">
        <v>-151532000000</v>
      </c>
      <c r="I177" s="5">
        <v>3400000000000</v>
      </c>
      <c r="J177" s="5">
        <v>4597680000000</v>
      </c>
      <c r="K177" s="5">
        <v>68000000000</v>
      </c>
      <c r="O177" s="5">
        <v>2000000000</v>
      </c>
      <c r="P177" s="5">
        <v>268092000000</v>
      </c>
      <c r="Q177" s="5">
        <v>198803000000</v>
      </c>
      <c r="R177" s="5">
        <v>250000000000</v>
      </c>
      <c r="S177" s="5">
        <v>188470000000</v>
      </c>
      <c r="T177" s="5">
        <v>2043504000000</v>
      </c>
      <c r="U177" s="5">
        <v>67480000000</v>
      </c>
      <c r="V177" s="5">
        <v>80585000000</v>
      </c>
      <c r="W177" s="5">
        <v>99549000000</v>
      </c>
    </row>
    <row r="178" spans="3:26" ht="15.5" x14ac:dyDescent="0.35">
      <c r="C178" t="s">
        <v>2058</v>
      </c>
      <c r="D178" s="5">
        <v>-2950000000000</v>
      </c>
      <c r="E178" s="5">
        <v>-1450000000000</v>
      </c>
      <c r="F178" s="5">
        <v>-500000000000</v>
      </c>
      <c r="G178" s="5">
        <v>-750000000000</v>
      </c>
      <c r="I178" s="5">
        <v>-2847680000000</v>
      </c>
      <c r="J178" s="5">
        <v>-3268000000000</v>
      </c>
      <c r="K178" s="5">
        <v>-2240000000</v>
      </c>
      <c r="L178" s="5">
        <v>-3700000000</v>
      </c>
      <c r="M178" s="5">
        <v>-106936000000</v>
      </c>
      <c r="N178" s="5">
        <v>-49598000000</v>
      </c>
      <c r="O178" s="5">
        <v>-151888000000</v>
      </c>
      <c r="P178" s="5">
        <v>-281147000000</v>
      </c>
      <c r="Q178" s="5">
        <v>-1469713000000</v>
      </c>
      <c r="R178" s="5">
        <v>-603299000000</v>
      </c>
      <c r="S178" s="5">
        <v>-830226000000</v>
      </c>
      <c r="T178" s="5">
        <v>-294082000000</v>
      </c>
      <c r="U178" s="5">
        <v>-34175000000</v>
      </c>
      <c r="V178" s="5">
        <v>-36000000000</v>
      </c>
      <c r="W178" s="5">
        <v>-94682000000</v>
      </c>
    </row>
    <row r="179" spans="3:26" ht="15.5" x14ac:dyDescent="0.35">
      <c r="C179" t="s">
        <v>2059</v>
      </c>
      <c r="E179" s="5">
        <v>1139846000000</v>
      </c>
      <c r="G179" s="5">
        <v>150632000000</v>
      </c>
      <c r="I179" s="5">
        <v>1290478000000</v>
      </c>
    </row>
    <row r="180" spans="3:26" ht="15.5" x14ac:dyDescent="0.35">
      <c r="C180" t="s">
        <v>2060</v>
      </c>
      <c r="E180" s="5">
        <v>-12953000000</v>
      </c>
      <c r="I180" s="5">
        <v>-12953000000</v>
      </c>
    </row>
    <row r="181" spans="3:26" ht="15.5" x14ac:dyDescent="0.35">
      <c r="C181" t="s">
        <v>2061</v>
      </c>
    </row>
    <row r="182" spans="3:26" ht="15.5" x14ac:dyDescent="0.35">
      <c r="C182" t="s">
        <v>2062</v>
      </c>
      <c r="V182" s="5">
        <v>-123433000000</v>
      </c>
      <c r="W182" s="5">
        <v>-80356000000</v>
      </c>
      <c r="X182" s="5">
        <v>-109108000000</v>
      </c>
    </row>
    <row r="183" spans="3:26" ht="15.5" x14ac:dyDescent="0.35">
      <c r="C183" t="s">
        <v>2063</v>
      </c>
    </row>
    <row r="184" spans="3:26" ht="15.5" x14ac:dyDescent="0.35">
      <c r="C184" t="s">
        <v>2064</v>
      </c>
    </row>
    <row r="185" spans="3:26" ht="15.5" x14ac:dyDescent="0.35">
      <c r="C185" t="s">
        <v>2065</v>
      </c>
      <c r="V185" s="5">
        <v>-123433000000</v>
      </c>
      <c r="W185" s="5">
        <v>-80356000000</v>
      </c>
      <c r="X185" s="5">
        <v>-109108000000</v>
      </c>
    </row>
    <row r="186" spans="3:26" ht="15.5" x14ac:dyDescent="0.35">
      <c r="C186" t="s">
        <v>2066</v>
      </c>
      <c r="U186" s="5">
        <v>-1709887000000</v>
      </c>
      <c r="V186" s="5">
        <v>-189526000000</v>
      </c>
    </row>
    <row r="187" spans="3:26" ht="15.5" x14ac:dyDescent="0.35">
      <c r="C187" t="s">
        <v>361</v>
      </c>
      <c r="J187" s="5">
        <v>79265000000</v>
      </c>
      <c r="M187" s="5">
        <v>683485000000</v>
      </c>
      <c r="O187" s="5">
        <v>2151233000000</v>
      </c>
    </row>
    <row r="188" spans="3:26" ht="15.5" x14ac:dyDescent="0.35">
      <c r="C188" t="s">
        <v>1953</v>
      </c>
      <c r="N188" s="5">
        <v>-12521000000</v>
      </c>
      <c r="O188" s="5">
        <v>-193095000000</v>
      </c>
      <c r="P188" s="5">
        <v>-180217000000</v>
      </c>
      <c r="Q188" s="5">
        <v>-124111000000</v>
      </c>
      <c r="S188" s="5">
        <v>-402224000000</v>
      </c>
    </row>
    <row r="189" spans="3:26" ht="15.5" x14ac:dyDescent="0.35">
      <c r="C189" t="s">
        <v>1592</v>
      </c>
      <c r="D189" s="5">
        <v>-153453000000</v>
      </c>
      <c r="E189" s="5">
        <v>-171698000000</v>
      </c>
      <c r="F189" s="5">
        <v>-215790000000</v>
      </c>
      <c r="G189" s="5">
        <v>-129064000000</v>
      </c>
      <c r="I189" s="5">
        <v>-638548000000</v>
      </c>
      <c r="J189" s="5">
        <v>-792511000000</v>
      </c>
      <c r="K189" s="5">
        <v>-473351000000</v>
      </c>
      <c r="L189" s="5">
        <v>-560870000000</v>
      </c>
      <c r="M189" s="5">
        <v>-543236000000</v>
      </c>
      <c r="N189" s="5">
        <v>-359972000000</v>
      </c>
      <c r="R189" s="5">
        <v>-47062000000</v>
      </c>
      <c r="S189" s="5">
        <v>-31506000000</v>
      </c>
    </row>
    <row r="190" spans="3:26" ht="15.5" x14ac:dyDescent="0.35">
      <c r="C190" t="s">
        <v>2067</v>
      </c>
      <c r="S190" s="5">
        <v>-13846000000</v>
      </c>
      <c r="T190" s="5">
        <v>-1406000000</v>
      </c>
      <c r="U190" s="5">
        <v>-26362000000</v>
      </c>
    </row>
    <row r="191" spans="3:26" ht="15.5" x14ac:dyDescent="0.35">
      <c r="C191" t="s">
        <v>2068</v>
      </c>
      <c r="E191" s="5">
        <v>-2450000000</v>
      </c>
      <c r="I191" s="5">
        <v>-2450000000</v>
      </c>
      <c r="J191" s="5">
        <v>-150632000000</v>
      </c>
    </row>
    <row r="192" spans="3:26" ht="15.5" x14ac:dyDescent="0.35">
      <c r="C192" t="s">
        <v>215</v>
      </c>
      <c r="D192" s="5">
        <v>-339430000000</v>
      </c>
      <c r="E192" s="5">
        <v>513696000000</v>
      </c>
      <c r="F192" s="5">
        <v>-68639000000</v>
      </c>
      <c r="G192" s="5">
        <v>-782831000000</v>
      </c>
      <c r="I192" s="5">
        <v>337069000000</v>
      </c>
      <c r="J192" s="5">
        <v>-34512000000</v>
      </c>
      <c r="K192" s="5">
        <v>-2881562000000</v>
      </c>
      <c r="L192" s="5">
        <v>2564551000000</v>
      </c>
      <c r="M192" s="5">
        <v>44743000000</v>
      </c>
      <c r="N192" s="5">
        <v>-455945000000</v>
      </c>
      <c r="O192" s="5">
        <v>-1521490000000</v>
      </c>
      <c r="P192" s="5">
        <v>2705873000000</v>
      </c>
      <c r="Q192" s="5">
        <v>-127663000000</v>
      </c>
      <c r="R192" s="5">
        <v>602093000000</v>
      </c>
      <c r="S192" s="5">
        <v>-1010577000000</v>
      </c>
      <c r="T192" s="5">
        <v>677710000000</v>
      </c>
      <c r="U192" s="5">
        <v>-2576448000000</v>
      </c>
      <c r="V192" s="5">
        <v>-862066000000</v>
      </c>
      <c r="W192" s="5">
        <v>1738405000000</v>
      </c>
      <c r="X192" s="5">
        <v>345685000000</v>
      </c>
      <c r="Y192" s="5">
        <v>1661442000000</v>
      </c>
      <c r="Z192" s="5">
        <v>800261000000</v>
      </c>
    </row>
    <row r="193" spans="2:26" ht="15.5" x14ac:dyDescent="0.35">
      <c r="C193" t="s">
        <v>217</v>
      </c>
      <c r="D193" s="5">
        <v>9481000000</v>
      </c>
      <c r="E193" s="5">
        <v>3113000000</v>
      </c>
      <c r="F193" s="5">
        <v>36032000000</v>
      </c>
      <c r="G193" s="5">
        <v>-49022000000</v>
      </c>
      <c r="I193" s="5">
        <v>52267000000</v>
      </c>
      <c r="J193" s="5">
        <v>28503000000</v>
      </c>
      <c r="K193" s="5">
        <v>-9914000000</v>
      </c>
      <c r="L193" s="5">
        <v>71597000000</v>
      </c>
      <c r="M193" s="5">
        <v>8505000000</v>
      </c>
      <c r="N193" s="5">
        <v>40091000000</v>
      </c>
      <c r="O193" s="5">
        <v>-22872000000</v>
      </c>
      <c r="P193" s="5">
        <v>39884000000</v>
      </c>
      <c r="Q193" s="5">
        <v>8382000000</v>
      </c>
      <c r="R193" s="5">
        <v>-42743000000</v>
      </c>
      <c r="S193" s="5">
        <v>86647000000</v>
      </c>
      <c r="T193" s="5">
        <v>17652000000</v>
      </c>
      <c r="U193" s="5">
        <v>3319000000</v>
      </c>
      <c r="V193" s="5">
        <v>-12191000000</v>
      </c>
      <c r="W193" s="5">
        <v>-1189000000</v>
      </c>
      <c r="X193" s="5">
        <v>-714000000</v>
      </c>
      <c r="Y193" s="5">
        <v>5942000000</v>
      </c>
      <c r="Z193" s="5">
        <v>18640000000</v>
      </c>
    </row>
    <row r="194" spans="2:26" ht="15.5" x14ac:dyDescent="0.35">
      <c r="C194" t="s">
        <v>216</v>
      </c>
      <c r="D194" s="5">
        <v>4522194000000</v>
      </c>
      <c r="I194" s="5">
        <v>4132858000000</v>
      </c>
      <c r="J194" s="5">
        <v>4138867000000</v>
      </c>
      <c r="K194" s="5">
        <v>7030343000000</v>
      </c>
      <c r="L194" s="5">
        <v>4394195000000</v>
      </c>
      <c r="M194" s="5">
        <v>4340947000000</v>
      </c>
      <c r="N194" s="5">
        <v>4756801000000</v>
      </c>
      <c r="O194" s="5">
        <v>6301163000000</v>
      </c>
      <c r="P194" s="5">
        <v>3555406000000</v>
      </c>
      <c r="Q194" s="5">
        <v>3674687000000</v>
      </c>
      <c r="R194" s="5">
        <v>3115337000000</v>
      </c>
      <c r="S194" s="5">
        <v>4039267000000</v>
      </c>
      <c r="T194" s="5">
        <v>3343905000000</v>
      </c>
      <c r="U194" s="5">
        <v>5917034000000</v>
      </c>
      <c r="V194" s="5">
        <v>6791291000000</v>
      </c>
      <c r="W194" s="5">
        <v>5054075000000</v>
      </c>
      <c r="X194" s="5">
        <v>4709104000000</v>
      </c>
      <c r="Y194" s="5">
        <v>3041720000000</v>
      </c>
      <c r="Z194" s="5">
        <v>2222819000000</v>
      </c>
    </row>
    <row r="195" spans="2:26" ht="15.5" x14ac:dyDescent="0.35">
      <c r="C195" t="s">
        <v>220</v>
      </c>
      <c r="D195" s="5">
        <v>4192245000000</v>
      </c>
      <c r="E195" s="5">
        <v>516809000000</v>
      </c>
      <c r="F195" s="5">
        <v>-32607000000</v>
      </c>
      <c r="G195" s="5">
        <v>-831853000000</v>
      </c>
      <c r="I195" s="5">
        <v>4522194000000</v>
      </c>
      <c r="J195" s="5">
        <v>4132858000000</v>
      </c>
      <c r="K195" s="5">
        <v>4138867000000</v>
      </c>
      <c r="L195" s="5">
        <v>7030343000000</v>
      </c>
      <c r="M195" s="5">
        <v>4394195000000</v>
      </c>
      <c r="N195" s="5">
        <v>4340947000000</v>
      </c>
      <c r="O195" s="5">
        <v>4756801000000</v>
      </c>
      <c r="P195" s="5">
        <v>6301163000000</v>
      </c>
      <c r="Q195" s="5">
        <v>3555406000000</v>
      </c>
      <c r="R195" s="5">
        <v>3674687000000</v>
      </c>
      <c r="S195" s="5">
        <v>3115337000000</v>
      </c>
      <c r="T195" s="5">
        <v>4039267000000</v>
      </c>
      <c r="U195" s="5">
        <v>3343905000000</v>
      </c>
      <c r="V195" s="5">
        <v>5917034000000</v>
      </c>
      <c r="W195" s="5">
        <v>6791291000000</v>
      </c>
      <c r="X195" s="5">
        <v>5054075000000</v>
      </c>
      <c r="Y195" s="5">
        <v>4709104000000</v>
      </c>
      <c r="Z195" s="5">
        <v>3041720000000</v>
      </c>
    </row>
    <row r="197" spans="2:26" ht="15.5" x14ac:dyDescent="0.35">
      <c r="B197" t="s">
        <v>221</v>
      </c>
      <c r="C197" t="s">
        <v>11</v>
      </c>
      <c r="D197" s="5">
        <v>11520000000</v>
      </c>
      <c r="E197" s="5">
        <v>11520000000</v>
      </c>
      <c r="F197" s="5">
        <v>11520000000</v>
      </c>
      <c r="G197" s="5">
        <v>11520000000</v>
      </c>
      <c r="I197" s="5">
        <v>11520000000</v>
      </c>
      <c r="J197" s="5">
        <v>11520000000</v>
      </c>
      <c r="K197" s="5">
        <v>11520000000</v>
      </c>
      <c r="L197" s="5">
        <v>11520000000</v>
      </c>
      <c r="M197" s="5">
        <v>11520000000</v>
      </c>
      <c r="N197" s="5">
        <v>11520000000</v>
      </c>
      <c r="O197" s="5">
        <v>11520000000</v>
      </c>
      <c r="P197" s="5">
        <v>11520000000</v>
      </c>
      <c r="Q197" s="5">
        <v>11520000000</v>
      </c>
      <c r="R197" s="5">
        <v>2300000000</v>
      </c>
      <c r="S197" s="5">
        <v>2300000000</v>
      </c>
      <c r="T197" s="5">
        <v>2300000000</v>
      </c>
      <c r="U197" s="5">
        <v>2300000000</v>
      </c>
      <c r="V197" s="5">
        <v>2300000000</v>
      </c>
      <c r="W197" s="5">
        <v>2300000000</v>
      </c>
      <c r="X197" s="5">
        <v>2300000000</v>
      </c>
      <c r="Y197" s="5">
        <v>2300000000</v>
      </c>
      <c r="Z197" s="5">
        <v>2300000000</v>
      </c>
    </row>
    <row r="198" spans="2:26" ht="15.5" x14ac:dyDescent="0.35">
      <c r="C198" t="s">
        <v>222</v>
      </c>
      <c r="D198" s="6">
        <v>69.599999999999994</v>
      </c>
      <c r="E198" s="6">
        <v>133.32</v>
      </c>
      <c r="F198" s="6">
        <v>48.69</v>
      </c>
      <c r="G198" s="6">
        <v>38.33</v>
      </c>
    </row>
    <row r="199" spans="2:26" ht="15.5" x14ac:dyDescent="0.35">
      <c r="C199" t="s">
        <v>223</v>
      </c>
      <c r="D199" s="6">
        <v>45.69</v>
      </c>
      <c r="E199" s="6">
        <v>17.329999999999998</v>
      </c>
      <c r="F199" s="6">
        <v>48.26</v>
      </c>
      <c r="G199" s="6">
        <v>64.180000000000007</v>
      </c>
    </row>
    <row r="200" spans="2:26" ht="15.5" x14ac:dyDescent="0.35">
      <c r="C200" t="s">
        <v>72</v>
      </c>
      <c r="D200" s="6">
        <v>3.69</v>
      </c>
      <c r="E200" s="6">
        <v>2.35</v>
      </c>
      <c r="F200" s="6">
        <v>2.4900000000000002</v>
      </c>
      <c r="G200" s="6">
        <v>2.7</v>
      </c>
    </row>
    <row r="201" spans="2:26" ht="15.5" x14ac:dyDescent="0.35">
      <c r="C201" t="s">
        <v>224</v>
      </c>
      <c r="D201" s="5">
        <v>1324090000000</v>
      </c>
      <c r="E201" s="5">
        <v>2217340000000</v>
      </c>
      <c r="F201" s="5">
        <v>1136730000000</v>
      </c>
      <c r="G201" s="5">
        <v>977030000000</v>
      </c>
    </row>
    <row r="202" spans="2:26" ht="15.5" x14ac:dyDescent="0.35">
      <c r="C202" t="s">
        <v>225</v>
      </c>
      <c r="D202" s="6">
        <v>1.8500000000000003E-2</v>
      </c>
      <c r="E202" s="6">
        <v>3.5000000000000003E-2</v>
      </c>
      <c r="F202" s="6">
        <v>1.3100000000000001E-2</v>
      </c>
      <c r="G202" s="6">
        <v>1.03E-2</v>
      </c>
    </row>
    <row r="203" spans="2:26" ht="15.5" x14ac:dyDescent="0.35">
      <c r="C203" t="s">
        <v>226</v>
      </c>
      <c r="D203" s="6">
        <v>3.4099999999999998E-2</v>
      </c>
      <c r="E203" s="6">
        <v>6.83E-2</v>
      </c>
      <c r="F203" s="6">
        <v>2.7099999999999999E-2</v>
      </c>
      <c r="G203" s="6">
        <v>2.2499999999999999E-2</v>
      </c>
    </row>
    <row r="204" spans="2:26" ht="15.5" x14ac:dyDescent="0.35">
      <c r="C204" t="s">
        <v>227</v>
      </c>
      <c r="D204" s="6">
        <v>2.7400000000000001E-2</v>
      </c>
      <c r="E204" s="6">
        <v>5.4600000000000003E-2</v>
      </c>
      <c r="F204" s="6">
        <v>2.4799999999999999E-2</v>
      </c>
      <c r="G204" s="6">
        <v>1.6500000000000001E-2</v>
      </c>
    </row>
    <row r="205" spans="2:26" ht="15.5" x14ac:dyDescent="0.35">
      <c r="C205" t="s">
        <v>228</v>
      </c>
      <c r="D205" s="6">
        <v>16.25</v>
      </c>
      <c r="E205" s="6">
        <v>20.67</v>
      </c>
      <c r="F205" s="6">
        <v>5.85</v>
      </c>
      <c r="G205" s="6">
        <v>7.37</v>
      </c>
    </row>
    <row r="206" spans="2:26" ht="15.5" x14ac:dyDescent="0.35">
      <c r="C206" t="s">
        <v>229</v>
      </c>
      <c r="D206" s="5">
        <v>23671000000000</v>
      </c>
      <c r="E206" s="5">
        <v>22617000000000</v>
      </c>
      <c r="F206" s="5">
        <v>20773000000000</v>
      </c>
      <c r="G206" s="5">
        <v>19785000000000</v>
      </c>
    </row>
    <row r="207" spans="2:26" ht="15.5" x14ac:dyDescent="0.35">
      <c r="C207" t="s">
        <v>230</v>
      </c>
      <c r="D207" s="6">
        <v>1.56</v>
      </c>
      <c r="E207" s="6">
        <v>1.18</v>
      </c>
      <c r="F207" s="6">
        <v>1.31</v>
      </c>
      <c r="G207" s="6">
        <v>1.44</v>
      </c>
    </row>
    <row r="208" spans="2:26" ht="15.5" x14ac:dyDescent="0.35">
      <c r="C208" t="s">
        <v>231</v>
      </c>
      <c r="D208" s="6">
        <v>2042.69</v>
      </c>
      <c r="E208" s="6">
        <v>1951.6</v>
      </c>
      <c r="F208" s="6">
        <v>1793.59</v>
      </c>
      <c r="G208" s="6">
        <v>1704.74</v>
      </c>
    </row>
    <row r="209" spans="3:26" ht="15.5" x14ac:dyDescent="0.35">
      <c r="C209" t="s">
        <v>232</v>
      </c>
      <c r="D209" s="6">
        <v>1.65</v>
      </c>
      <c r="E209" s="6">
        <v>1.26</v>
      </c>
      <c r="F209" s="6">
        <v>1.4</v>
      </c>
      <c r="G209" s="6">
        <v>1.54</v>
      </c>
    </row>
    <row r="210" spans="3:26" ht="15.5" x14ac:dyDescent="0.35">
      <c r="C210" t="s">
        <v>233</v>
      </c>
      <c r="D210" s="6">
        <v>1930.15</v>
      </c>
      <c r="E210" s="6">
        <v>1838.19</v>
      </c>
      <c r="F210" s="6">
        <v>1681.83</v>
      </c>
      <c r="G210" s="6">
        <v>1592.24</v>
      </c>
    </row>
    <row r="211" spans="3:26" ht="15.5" x14ac:dyDescent="0.35">
      <c r="C211" t="s">
        <v>234</v>
      </c>
      <c r="D211" s="5">
        <v>350000000000</v>
      </c>
      <c r="E211" s="5">
        <v>2324000000000</v>
      </c>
      <c r="F211" s="5">
        <v>3809000000000</v>
      </c>
      <c r="G211" s="5">
        <v>936000000000</v>
      </c>
    </row>
    <row r="212" spans="3:26" ht="15.5" x14ac:dyDescent="0.35">
      <c r="C212" t="s">
        <v>235</v>
      </c>
      <c r="D212" s="5">
        <v>2370000000000</v>
      </c>
      <c r="E212" s="5">
        <v>1533000000000</v>
      </c>
      <c r="F212" s="5">
        <v>259000000000</v>
      </c>
      <c r="G212" s="5">
        <v>293000000000</v>
      </c>
    </row>
    <row r="213" spans="3:26" ht="15.5" x14ac:dyDescent="0.35">
      <c r="C213" t="s">
        <v>236</v>
      </c>
      <c r="D213" s="5">
        <v>23533000000000</v>
      </c>
      <c r="E213" s="5">
        <v>22484000000000</v>
      </c>
      <c r="F213" s="5">
        <v>20663000000000</v>
      </c>
      <c r="G213" s="5">
        <v>19640000000000</v>
      </c>
    </row>
    <row r="214" spans="3:26" ht="15.5" x14ac:dyDescent="0.35">
      <c r="C214" t="s">
        <v>23</v>
      </c>
      <c r="D214" s="5">
        <v>2720000000000</v>
      </c>
      <c r="E214" s="5">
        <v>3857000000000</v>
      </c>
      <c r="F214" s="5">
        <v>4068000000000</v>
      </c>
      <c r="G214" s="5">
        <v>1229000000000</v>
      </c>
    </row>
    <row r="215" spans="3:26" ht="15.5" x14ac:dyDescent="0.35">
      <c r="C215" t="s">
        <v>20</v>
      </c>
      <c r="D215" s="5">
        <v>-1473000000000</v>
      </c>
      <c r="E215" s="5">
        <v>-665000000000</v>
      </c>
      <c r="F215" s="5">
        <v>62000000000</v>
      </c>
      <c r="G215" s="5">
        <v>-2809000000000</v>
      </c>
    </row>
    <row r="216" spans="3:26" ht="15.5" x14ac:dyDescent="0.35">
      <c r="C216" t="s">
        <v>237</v>
      </c>
      <c r="D216" s="5">
        <v>2756000000000</v>
      </c>
      <c r="E216" s="5">
        <v>1514000000000</v>
      </c>
      <c r="F216" s="5">
        <v>375000000000</v>
      </c>
      <c r="G216" s="5">
        <v>199000000000</v>
      </c>
    </row>
    <row r="217" spans="3:26" ht="15.5" x14ac:dyDescent="0.35">
      <c r="C217" t="s">
        <v>238</v>
      </c>
      <c r="D217" s="5">
        <v>2060000000000</v>
      </c>
      <c r="E217" s="5">
        <v>2057000000000</v>
      </c>
      <c r="F217" s="5">
        <v>1980000000000</v>
      </c>
      <c r="G217" s="5">
        <v>1011000000000</v>
      </c>
    </row>
    <row r="218" spans="3:26" ht="15.5" x14ac:dyDescent="0.35">
      <c r="C218" t="s">
        <v>239</v>
      </c>
      <c r="D218" s="5">
        <v>-916000000000</v>
      </c>
      <c r="E218" s="5">
        <v>-1057000000000</v>
      </c>
      <c r="F218" s="5">
        <v>-918000000000</v>
      </c>
      <c r="G218" s="5">
        <v>-914000000000</v>
      </c>
    </row>
    <row r="219" spans="3:26" ht="15.5" x14ac:dyDescent="0.35">
      <c r="C219" t="s">
        <v>12</v>
      </c>
      <c r="D219" s="5">
        <v>1144000000000</v>
      </c>
      <c r="E219" s="5">
        <v>1001000000000</v>
      </c>
      <c r="F219" s="5">
        <v>1062000000000</v>
      </c>
      <c r="G219" s="5">
        <v>97000000000</v>
      </c>
    </row>
    <row r="220" spans="3:26" ht="15.5" x14ac:dyDescent="0.35">
      <c r="C220" t="s">
        <v>15</v>
      </c>
      <c r="D220" s="6">
        <v>99.32</v>
      </c>
      <c r="E220" s="6">
        <v>86.85</v>
      </c>
      <c r="F220" s="6">
        <v>92.15</v>
      </c>
      <c r="G220" s="6">
        <v>8.43</v>
      </c>
    </row>
    <row r="221" spans="3:26" ht="15.5" x14ac:dyDescent="0.35">
      <c r="C221" t="s">
        <v>57</v>
      </c>
      <c r="I221" s="6">
        <v>254.32</v>
      </c>
      <c r="J221" s="6">
        <v>443.01</v>
      </c>
      <c r="K221" s="6">
        <v>529.99</v>
      </c>
      <c r="L221" s="6">
        <v>1090.8699999999999</v>
      </c>
      <c r="M221" s="6">
        <v>686.52</v>
      </c>
      <c r="N221" s="6">
        <v>207.18</v>
      </c>
      <c r="O221" s="6">
        <v>352.14</v>
      </c>
      <c r="P221" s="6">
        <v>436.08</v>
      </c>
      <c r="Q221" s="6">
        <v>388.56</v>
      </c>
      <c r="R221" s="6">
        <v>870.69</v>
      </c>
      <c r="S221" s="6">
        <v>883.59</v>
      </c>
      <c r="T221" s="6">
        <v>875.02</v>
      </c>
      <c r="U221" s="6">
        <v>792.55</v>
      </c>
      <c r="V221" s="6">
        <v>1258.6600000000001</v>
      </c>
      <c r="W221" s="6">
        <v>1339.26</v>
      </c>
      <c r="X221" s="6">
        <v>867.54</v>
      </c>
      <c r="Y221" s="6">
        <v>1184.54</v>
      </c>
      <c r="Z221" s="6">
        <v>744.15</v>
      </c>
    </row>
    <row r="222" spans="3:26" ht="15.5" x14ac:dyDescent="0.35">
      <c r="C222" t="s">
        <v>71</v>
      </c>
      <c r="I222" s="6">
        <v>9.08</v>
      </c>
      <c r="J222" s="6">
        <v>6.21</v>
      </c>
      <c r="K222" s="6">
        <v>4.5999999999999996</v>
      </c>
      <c r="L222" s="6">
        <v>3.38</v>
      </c>
      <c r="M222" s="6">
        <v>3.95</v>
      </c>
      <c r="N222" s="6">
        <v>13.56</v>
      </c>
      <c r="O222" s="6">
        <v>7.55</v>
      </c>
      <c r="P222" s="6">
        <v>9.86</v>
      </c>
      <c r="Q222" s="6">
        <v>6.33</v>
      </c>
      <c r="R222" s="6">
        <v>14.36</v>
      </c>
      <c r="S222" s="6">
        <v>5.12</v>
      </c>
      <c r="T222" s="6">
        <v>14.29</v>
      </c>
      <c r="U222" s="6">
        <v>12.87</v>
      </c>
      <c r="V222" s="5">
        <v>12</v>
      </c>
      <c r="W222" s="6">
        <v>12.95</v>
      </c>
      <c r="X222" s="6">
        <v>26.45</v>
      </c>
      <c r="Y222" s="6">
        <v>14.56</v>
      </c>
      <c r="Z222" s="6">
        <v>9.27</v>
      </c>
    </row>
    <row r="223" spans="3:26" ht="15.5" x14ac:dyDescent="0.35">
      <c r="C223" t="s">
        <v>74</v>
      </c>
      <c r="I223" s="6">
        <v>0.62</v>
      </c>
      <c r="J223" s="6">
        <v>0.74</v>
      </c>
      <c r="K223" s="6">
        <v>0.73</v>
      </c>
      <c r="L223" s="5">
        <v>1</v>
      </c>
      <c r="M223" s="6">
        <v>1.07</v>
      </c>
      <c r="N223" s="6">
        <v>1.87</v>
      </c>
      <c r="O223" s="6">
        <v>1.41</v>
      </c>
      <c r="P223" s="6">
        <v>2.34</v>
      </c>
      <c r="Q223" s="6">
        <v>1.46</v>
      </c>
      <c r="R223" s="6">
        <v>2.0499999999999998</v>
      </c>
      <c r="S223" s="6">
        <v>0.76</v>
      </c>
      <c r="T223" s="6">
        <v>2.2000000000000002</v>
      </c>
      <c r="U223" s="6">
        <v>2.1</v>
      </c>
      <c r="V223" s="5">
        <v>3</v>
      </c>
      <c r="W223" s="6">
        <v>3.78</v>
      </c>
      <c r="X223" s="6">
        <v>6.69</v>
      </c>
      <c r="Y223" s="6">
        <v>4.4400000000000004</v>
      </c>
      <c r="Z223" s="6">
        <v>2.2000000000000002</v>
      </c>
    </row>
    <row r="224" spans="3:26" ht="15.5" x14ac:dyDescent="0.35">
      <c r="C224" t="s">
        <v>240</v>
      </c>
      <c r="I224" s="5">
        <v>5244780000000</v>
      </c>
      <c r="J224" s="5">
        <v>7441570000000</v>
      </c>
      <c r="K224" s="5">
        <v>9034260000000</v>
      </c>
      <c r="L224" s="5">
        <v>16687410000000</v>
      </c>
      <c r="M224" s="5">
        <v>11069910000000</v>
      </c>
      <c r="N224" s="5">
        <v>3551400000000</v>
      </c>
      <c r="O224" s="5">
        <v>5797890000000</v>
      </c>
      <c r="P224" s="5">
        <v>7000820000000</v>
      </c>
    </row>
    <row r="225" spans="3:26" ht="15.5" x14ac:dyDescent="0.35">
      <c r="C225" t="s">
        <v>241</v>
      </c>
      <c r="I225" s="6">
        <v>6.6699999999999995E-2</v>
      </c>
      <c r="J225" s="6">
        <v>0.12210000000000001</v>
      </c>
      <c r="K225" s="6">
        <v>0.1575</v>
      </c>
      <c r="L225" s="6">
        <v>0.27710000000000001</v>
      </c>
      <c r="M225" s="6">
        <v>0.21890000000000001</v>
      </c>
      <c r="N225" s="6">
        <v>9.9199999999999997E-2</v>
      </c>
      <c r="O225" s="6">
        <v>0.15539999999999998</v>
      </c>
      <c r="P225" s="6">
        <v>0.20780000000000001</v>
      </c>
      <c r="Q225" s="6">
        <v>0.2036</v>
      </c>
      <c r="R225" s="6">
        <v>0.10800000000000001</v>
      </c>
      <c r="S225" s="6">
        <v>0.12050000000000001</v>
      </c>
      <c r="T225" s="6">
        <v>0.1361</v>
      </c>
      <c r="U225" s="6">
        <v>0.15640000000000001</v>
      </c>
      <c r="V225" s="6">
        <v>0.2278</v>
      </c>
      <c r="W225" s="6">
        <v>0.26819999999999999</v>
      </c>
      <c r="X225" s="6">
        <v>0.22920000000000001</v>
      </c>
      <c r="Y225" s="6">
        <v>0.33779999999999999</v>
      </c>
      <c r="Z225" s="6">
        <v>0.28079999999999999</v>
      </c>
    </row>
    <row r="226" spans="3:26" ht="15.5" x14ac:dyDescent="0.35">
      <c r="C226" t="s">
        <v>242</v>
      </c>
      <c r="I226" s="6">
        <v>0.1303</v>
      </c>
      <c r="J226" s="6">
        <v>0.2268</v>
      </c>
      <c r="K226" s="6">
        <v>0.28489999999999999</v>
      </c>
      <c r="L226" s="6">
        <v>0.43780000000000002</v>
      </c>
      <c r="M226" s="6">
        <v>0.32869999999999999</v>
      </c>
      <c r="N226" s="6">
        <v>0.1424</v>
      </c>
      <c r="O226" s="6">
        <v>0.22219999999999998</v>
      </c>
      <c r="P226" s="6">
        <v>0.31370000000000003</v>
      </c>
      <c r="Q226" s="6">
        <v>0.32899999999999996</v>
      </c>
      <c r="R226" s="6">
        <v>0.1925</v>
      </c>
      <c r="S226" s="6">
        <v>0.22190000000000001</v>
      </c>
      <c r="T226" s="6">
        <v>0.23569999999999999</v>
      </c>
      <c r="U226" s="6">
        <v>0.2455</v>
      </c>
      <c r="V226" s="6">
        <v>0.34450000000000003</v>
      </c>
      <c r="W226" s="6">
        <v>0.38150000000000001</v>
      </c>
      <c r="X226" s="6">
        <v>0.314</v>
      </c>
      <c r="Y226" s="6">
        <v>0.47869999999999996</v>
      </c>
      <c r="Z226" s="6">
        <v>0.4289</v>
      </c>
    </row>
    <row r="227" spans="3:26" ht="15.5" x14ac:dyDescent="0.35">
      <c r="C227" t="s">
        <v>243</v>
      </c>
      <c r="I227" s="6">
        <v>0.1052</v>
      </c>
      <c r="J227" s="6">
        <v>0.19289999999999999</v>
      </c>
      <c r="K227" s="6">
        <v>0.22699999999999998</v>
      </c>
      <c r="L227" s="6">
        <v>0.47869999999999996</v>
      </c>
      <c r="M227" s="6">
        <v>0.40810000000000002</v>
      </c>
      <c r="N227" s="6">
        <v>0.12119999999999999</v>
      </c>
      <c r="O227" s="6">
        <v>0.24670000000000003</v>
      </c>
      <c r="P227" s="6">
        <v>0.34229999999999999</v>
      </c>
      <c r="Q227" s="6">
        <v>0.38040000000000002</v>
      </c>
      <c r="R227" s="6">
        <v>0.19850000000000001</v>
      </c>
      <c r="S227" s="6">
        <v>0.20809999999999998</v>
      </c>
      <c r="T227" s="6">
        <v>0.22370000000000001</v>
      </c>
      <c r="U227" s="6">
        <v>0.21129999999999999</v>
      </c>
      <c r="V227" s="6">
        <v>0.34970000000000001</v>
      </c>
      <c r="W227" s="6">
        <v>0.4269</v>
      </c>
      <c r="X227" s="6">
        <v>0.32289999999999996</v>
      </c>
      <c r="Y227" s="6">
        <v>0.61970000000000003</v>
      </c>
      <c r="Z227" s="6">
        <v>1.0493000000000001</v>
      </c>
    </row>
    <row r="228" spans="3:26" ht="15.5" x14ac:dyDescent="0.35">
      <c r="C228" t="s">
        <v>244</v>
      </c>
      <c r="I228" s="6">
        <v>9.84</v>
      </c>
      <c r="J228" s="6">
        <v>19.920000000000002</v>
      </c>
      <c r="K228" s="6">
        <v>35.299999999999997</v>
      </c>
      <c r="L228" s="6">
        <v>75.650000000000006</v>
      </c>
      <c r="M228" s="6">
        <v>62.86</v>
      </c>
      <c r="N228" s="6">
        <v>19.02</v>
      </c>
      <c r="O228" s="6">
        <v>39.28</v>
      </c>
      <c r="P228" s="6">
        <v>60.68</v>
      </c>
      <c r="Q228" s="6">
        <v>56.94</v>
      </c>
      <c r="R228" s="5">
        <v>17</v>
      </c>
      <c r="S228" s="6">
        <v>15.35</v>
      </c>
      <c r="T228" s="6">
        <v>47.44</v>
      </c>
      <c r="U228" s="6">
        <v>345.84</v>
      </c>
      <c r="V228" s="6">
        <v>985.6</v>
      </c>
    </row>
    <row r="229" spans="3:26" ht="15.5" x14ac:dyDescent="0.35">
      <c r="C229" t="s">
        <v>68</v>
      </c>
      <c r="I229" s="6">
        <v>1.18</v>
      </c>
      <c r="J229" s="6">
        <v>1.41</v>
      </c>
      <c r="K229" s="6">
        <v>1.31</v>
      </c>
      <c r="L229" s="6">
        <v>1.48</v>
      </c>
      <c r="M229" s="6">
        <v>1.3</v>
      </c>
      <c r="N229" s="6">
        <v>1.93</v>
      </c>
      <c r="O229" s="6">
        <v>1.68</v>
      </c>
      <c r="P229" s="6">
        <v>3.09</v>
      </c>
      <c r="Q229" s="6">
        <v>2.08</v>
      </c>
      <c r="R229" s="6">
        <v>2.76</v>
      </c>
      <c r="S229" s="6">
        <v>1.1399999999999999</v>
      </c>
      <c r="T229" s="6">
        <v>3.37</v>
      </c>
      <c r="U229" s="6">
        <v>3.16</v>
      </c>
      <c r="V229" s="6">
        <v>4.13</v>
      </c>
      <c r="W229" s="6">
        <v>4.9400000000000004</v>
      </c>
      <c r="X229" s="6">
        <v>8.31</v>
      </c>
      <c r="Y229" s="6">
        <v>6.97</v>
      </c>
      <c r="Z229" s="6">
        <v>3.98</v>
      </c>
    </row>
    <row r="230" spans="3:26" ht="15.5" x14ac:dyDescent="0.35">
      <c r="C230" t="s">
        <v>65</v>
      </c>
      <c r="I230" s="6">
        <v>1951.6</v>
      </c>
      <c r="J230" s="6">
        <v>1953.47</v>
      </c>
      <c r="K230" s="6">
        <v>1860.53</v>
      </c>
      <c r="L230" s="6">
        <v>2491.62</v>
      </c>
      <c r="M230" s="6">
        <v>2088.39</v>
      </c>
      <c r="N230" s="6">
        <v>1455.07</v>
      </c>
      <c r="O230" s="6">
        <v>1584.83</v>
      </c>
      <c r="P230" s="6">
        <v>1390.13</v>
      </c>
      <c r="Q230" s="6">
        <v>1181.19</v>
      </c>
      <c r="R230" s="6">
        <v>4522.8900000000003</v>
      </c>
      <c r="S230" s="6">
        <v>3981.85</v>
      </c>
      <c r="T230" s="6">
        <v>3712.29</v>
      </c>
      <c r="U230" s="6">
        <v>3227.85</v>
      </c>
      <c r="V230" s="6">
        <v>3653.92</v>
      </c>
      <c r="W230" s="6">
        <v>3510.33</v>
      </c>
      <c r="X230" s="6">
        <v>2763.18</v>
      </c>
      <c r="Y230" s="6">
        <v>2474.41</v>
      </c>
      <c r="Z230" s="6">
        <v>1735.2</v>
      </c>
    </row>
    <row r="231" spans="3:26" ht="15.5" x14ac:dyDescent="0.35">
      <c r="C231" t="s">
        <v>245</v>
      </c>
      <c r="I231" s="6">
        <v>1.26</v>
      </c>
      <c r="J231" s="6">
        <v>1.49</v>
      </c>
      <c r="K231" s="6">
        <v>1.39</v>
      </c>
      <c r="L231" s="6">
        <v>1.53</v>
      </c>
      <c r="M231" s="6">
        <v>1.34</v>
      </c>
      <c r="N231" s="5">
        <v>2</v>
      </c>
      <c r="O231" s="6">
        <v>1.74</v>
      </c>
      <c r="P231" s="6">
        <v>3.24</v>
      </c>
      <c r="Q231" s="6">
        <v>2.1</v>
      </c>
      <c r="R231" s="6">
        <v>2.79</v>
      </c>
      <c r="S231" s="6">
        <v>1.1499999999999999</v>
      </c>
      <c r="T231" s="6">
        <v>3.37</v>
      </c>
      <c r="U231" s="6">
        <v>3.16</v>
      </c>
      <c r="V231" s="6">
        <v>4.13</v>
      </c>
      <c r="W231" s="6">
        <v>4.9400000000000004</v>
      </c>
      <c r="X231" s="6">
        <v>8.31</v>
      </c>
      <c r="Y231" s="6">
        <v>6.97</v>
      </c>
      <c r="Z231" s="6">
        <v>3.98</v>
      </c>
    </row>
    <row r="232" spans="3:26" ht="15.5" x14ac:dyDescent="0.35">
      <c r="C232" t="s">
        <v>246</v>
      </c>
      <c r="I232" s="6">
        <v>1838.19</v>
      </c>
      <c r="J232" s="6">
        <v>1844.21</v>
      </c>
      <c r="K232" s="6">
        <v>1755.62</v>
      </c>
      <c r="L232" s="6">
        <v>2411.9899999999998</v>
      </c>
      <c r="M232" s="6">
        <v>2021.66</v>
      </c>
      <c r="N232" s="6">
        <v>1407.97</v>
      </c>
      <c r="O232" s="6">
        <v>1529.11</v>
      </c>
      <c r="P232" s="6">
        <v>1327.18</v>
      </c>
      <c r="Q232" s="6">
        <v>1172.33</v>
      </c>
      <c r="R232" s="6">
        <v>4478.59</v>
      </c>
      <c r="S232" s="6">
        <v>3937.54</v>
      </c>
      <c r="T232" s="6">
        <v>3712.29</v>
      </c>
      <c r="U232" s="6">
        <v>3227.85</v>
      </c>
      <c r="V232" s="6">
        <v>3653.92</v>
      </c>
      <c r="W232" s="6">
        <v>3510.33</v>
      </c>
      <c r="X232" s="6">
        <v>2763.18</v>
      </c>
      <c r="Y232" s="6">
        <v>2474.41</v>
      </c>
      <c r="Z232" s="6">
        <v>1735.2</v>
      </c>
    </row>
    <row r="233" spans="3:26" ht="15.5" x14ac:dyDescent="0.35">
      <c r="C233" t="s">
        <v>247</v>
      </c>
      <c r="I233" s="5">
        <v>2324000000000</v>
      </c>
      <c r="J233" s="5">
        <v>1883000000000</v>
      </c>
      <c r="K233" s="5">
        <v>558000000000</v>
      </c>
      <c r="L233" s="5">
        <v>592000000000</v>
      </c>
      <c r="M233" s="5">
        <v>421000000000</v>
      </c>
      <c r="N233" s="5">
        <v>532000000000</v>
      </c>
      <c r="O233" s="5">
        <v>322000000000</v>
      </c>
      <c r="P233" s="5">
        <v>372000000000</v>
      </c>
      <c r="Q233" s="5">
        <v>441000000000</v>
      </c>
      <c r="R233" s="5">
        <v>1618000000000</v>
      </c>
      <c r="S233" s="5">
        <v>1352000000000</v>
      </c>
      <c r="T233" s="5">
        <v>1294000000000</v>
      </c>
      <c r="U233" s="5">
        <v>78000000000</v>
      </c>
      <c r="V233" s="5">
        <v>35000000000</v>
      </c>
      <c r="W233" s="5">
        <v>18000000000</v>
      </c>
      <c r="X233" s="5">
        <v>13000000000</v>
      </c>
      <c r="Y233" s="5">
        <v>14000000000</v>
      </c>
    </row>
    <row r="234" spans="3:26" ht="15.5" x14ac:dyDescent="0.35">
      <c r="C234" t="s">
        <v>248</v>
      </c>
      <c r="I234" s="5">
        <v>1533000000000</v>
      </c>
      <c r="J234" s="5">
        <v>368000000000</v>
      </c>
      <c r="K234" s="5">
        <v>744000000000</v>
      </c>
      <c r="L234" s="5">
        <v>771000000000</v>
      </c>
      <c r="M234" s="5">
        <v>626000000000</v>
      </c>
      <c r="N234" s="5">
        <v>400000000000</v>
      </c>
      <c r="O234" s="5">
        <v>309000000000</v>
      </c>
      <c r="P234" s="5">
        <v>460000000000</v>
      </c>
      <c r="Q234" s="5">
        <v>533000000000</v>
      </c>
      <c r="R234" s="5">
        <v>751000000000</v>
      </c>
      <c r="S234" s="5">
        <v>670000000000</v>
      </c>
      <c r="T234" s="5">
        <v>962000000000</v>
      </c>
      <c r="V234" s="5">
        <v>10000000000</v>
      </c>
    </row>
    <row r="235" spans="3:26" ht="15.5" x14ac:dyDescent="0.35">
      <c r="C235" t="s">
        <v>25</v>
      </c>
      <c r="I235" s="5">
        <v>3857000000000</v>
      </c>
      <c r="J235" s="5">
        <v>2251000000000</v>
      </c>
      <c r="K235" s="5">
        <v>1302000000000</v>
      </c>
      <c r="L235" s="5">
        <v>1362000000000</v>
      </c>
      <c r="M235" s="5">
        <v>1047000000000</v>
      </c>
      <c r="N235" s="5">
        <v>932000000000</v>
      </c>
      <c r="O235" s="5">
        <v>631000000000</v>
      </c>
      <c r="P235" s="5">
        <v>832000000000</v>
      </c>
      <c r="Q235" s="5">
        <v>974000000000</v>
      </c>
      <c r="R235" s="5">
        <v>2369000000000</v>
      </c>
      <c r="S235" s="5">
        <v>2022000000000</v>
      </c>
      <c r="T235" s="5">
        <v>2255000000000</v>
      </c>
      <c r="U235" s="5">
        <v>78000000000</v>
      </c>
      <c r="V235" s="5">
        <v>45000000000</v>
      </c>
      <c r="W235" s="5">
        <v>18000000000</v>
      </c>
      <c r="X235" s="5">
        <v>13000000000</v>
      </c>
      <c r="Y235" s="5">
        <v>14000000000</v>
      </c>
    </row>
    <row r="236" spans="3:26" ht="15.5" x14ac:dyDescent="0.35">
      <c r="C236" t="s">
        <v>22</v>
      </c>
      <c r="I236" s="5">
        <v>-665000000000</v>
      </c>
      <c r="J236" s="5">
        <v>-1882000000000</v>
      </c>
      <c r="K236" s="5">
        <v>-2837000000000</v>
      </c>
      <c r="L236" s="5">
        <v>-5668000000000</v>
      </c>
      <c r="M236" s="5">
        <v>-3347000000000</v>
      </c>
      <c r="N236" s="5">
        <v>-3409000000000</v>
      </c>
      <c r="O236" s="5">
        <v>-4126000000000</v>
      </c>
      <c r="P236" s="5">
        <v>-5469000000000</v>
      </c>
      <c r="Q236" s="5">
        <v>-2582000000000</v>
      </c>
      <c r="R236" s="5">
        <v>-1306000000000</v>
      </c>
      <c r="S236" s="5">
        <v>-1093000000000</v>
      </c>
      <c r="T236" s="5">
        <v>-1784000000000</v>
      </c>
      <c r="U236" s="5">
        <v>-3266000000000</v>
      </c>
      <c r="V236" s="5">
        <v>-5872000000000</v>
      </c>
      <c r="W236" s="5">
        <v>-6773000000000</v>
      </c>
      <c r="X236" s="5">
        <v>-5041000000000</v>
      </c>
      <c r="Y236" s="5">
        <v>-4696000000000</v>
      </c>
      <c r="Z236" s="5">
        <v>-3042000000000</v>
      </c>
    </row>
    <row r="237" spans="3:26" ht="15.5" x14ac:dyDescent="0.35">
      <c r="C237" t="s">
        <v>249</v>
      </c>
      <c r="I237" s="5">
        <v>1514000000000</v>
      </c>
      <c r="J237" s="5">
        <v>3259000000000</v>
      </c>
      <c r="K237" s="5">
        <v>5180000000000</v>
      </c>
      <c r="L237" s="5">
        <v>13730000000000</v>
      </c>
      <c r="M237" s="5">
        <v>10711000000000</v>
      </c>
      <c r="N237" s="5">
        <v>4492000000000</v>
      </c>
      <c r="O237" s="5">
        <v>6989000000000</v>
      </c>
      <c r="P237" s="5">
        <v>6804000000000</v>
      </c>
      <c r="Q237" s="5">
        <v>6605000000000</v>
      </c>
      <c r="R237" s="5">
        <v>3307000000000</v>
      </c>
      <c r="S237" s="5">
        <v>2676000000000</v>
      </c>
      <c r="T237" s="5">
        <v>3843000000000</v>
      </c>
      <c r="U237" s="5">
        <v>4219000000000</v>
      </c>
      <c r="V237" s="5">
        <v>6948000000000</v>
      </c>
      <c r="W237" s="5">
        <v>6947000000000</v>
      </c>
      <c r="X237" s="5">
        <v>5498000000000</v>
      </c>
      <c r="Y237" s="5">
        <v>5402000000000</v>
      </c>
      <c r="Z237" s="5">
        <v>3597000000000</v>
      </c>
    </row>
    <row r="238" spans="3:26" ht="15.5" x14ac:dyDescent="0.35">
      <c r="C238" t="s">
        <v>250</v>
      </c>
      <c r="I238" s="5">
        <v>6261000000000</v>
      </c>
      <c r="J238" s="5">
        <v>5049000000000</v>
      </c>
      <c r="K238" s="5">
        <v>3105000000000</v>
      </c>
      <c r="L238" s="5">
        <v>12527000000000</v>
      </c>
      <c r="M238" s="5">
        <v>10795000000000</v>
      </c>
      <c r="N238" s="5">
        <v>3514000000000</v>
      </c>
      <c r="O238" s="5">
        <v>4296000000000</v>
      </c>
      <c r="P238" s="5">
        <v>7868000000000</v>
      </c>
      <c r="Q238" s="5">
        <v>2415000000000</v>
      </c>
      <c r="R238" s="5">
        <v>1928000000000</v>
      </c>
      <c r="S238" s="5">
        <v>1898000000000</v>
      </c>
      <c r="T238" s="5">
        <v>1976000000000</v>
      </c>
      <c r="U238" s="5">
        <v>2051000000000</v>
      </c>
      <c r="V238" s="5">
        <v>2213000000000</v>
      </c>
      <c r="W238" s="5">
        <v>3601000000000</v>
      </c>
      <c r="X238" s="5">
        <v>2490000000000</v>
      </c>
      <c r="Y238" s="5">
        <v>2736000000000</v>
      </c>
      <c r="Z238" s="5">
        <v>1610000000000</v>
      </c>
    </row>
    <row r="239" spans="3:26" ht="15.5" x14ac:dyDescent="0.35">
      <c r="C239" t="s">
        <v>251</v>
      </c>
      <c r="I239" s="5">
        <v>-3505000000000</v>
      </c>
      <c r="J239" s="5">
        <v>-1232000000000</v>
      </c>
      <c r="K239" s="5">
        <v>-937000000000</v>
      </c>
      <c r="L239" s="5">
        <v>-889000000000</v>
      </c>
      <c r="M239" s="5">
        <v>-955000000000</v>
      </c>
      <c r="N239" s="5">
        <v>-711000000000</v>
      </c>
      <c r="O239" s="5">
        <v>-1246000000000</v>
      </c>
      <c r="P239" s="5">
        <v>-834000000000</v>
      </c>
      <c r="Q239" s="5">
        <v>-685000000000</v>
      </c>
      <c r="R239" s="5">
        <v>-301000000000</v>
      </c>
      <c r="S239" s="5">
        <v>-723000000000</v>
      </c>
      <c r="T239" s="5">
        <v>-776000000000</v>
      </c>
      <c r="U239" s="5">
        <v>-1242000000000</v>
      </c>
      <c r="V239" s="5">
        <v>-877000000000</v>
      </c>
      <c r="W239" s="5">
        <v>-411000000000</v>
      </c>
      <c r="X239" s="5">
        <v>-581000000000</v>
      </c>
      <c r="Y239" s="5">
        <v>-58000000000</v>
      </c>
      <c r="Z239" s="5">
        <v>-86000000000</v>
      </c>
    </row>
    <row r="240" spans="3:26" ht="15.5" x14ac:dyDescent="0.35">
      <c r="C240" t="s">
        <v>14</v>
      </c>
      <c r="I240" s="5">
        <v>2755000000000</v>
      </c>
      <c r="J240" s="5">
        <v>3817000000000</v>
      </c>
      <c r="K240" s="5">
        <v>2167000000000</v>
      </c>
      <c r="L240" s="5">
        <v>11638000000000</v>
      </c>
      <c r="M240" s="5">
        <v>9840000000000</v>
      </c>
      <c r="N240" s="5">
        <v>2802000000000</v>
      </c>
      <c r="O240" s="5">
        <v>3051000000000</v>
      </c>
      <c r="P240" s="5">
        <v>7034000000000</v>
      </c>
      <c r="Q240" s="5">
        <v>1731000000000</v>
      </c>
      <c r="R240" s="5">
        <v>1627000000000</v>
      </c>
      <c r="S240" s="5">
        <v>1175000000000</v>
      </c>
      <c r="T240" s="5">
        <v>1200000000000</v>
      </c>
      <c r="U240" s="5">
        <v>809000000000</v>
      </c>
      <c r="V240" s="5">
        <v>1335000000000</v>
      </c>
      <c r="W240" s="5">
        <v>3189000000000</v>
      </c>
      <c r="X240" s="5">
        <v>1909000000000</v>
      </c>
      <c r="Y240" s="5">
        <v>2679000000000</v>
      </c>
      <c r="Z240" s="5">
        <v>1523000000000</v>
      </c>
    </row>
    <row r="241" spans="2:26" ht="15.5" x14ac:dyDescent="0.35">
      <c r="C241" t="s">
        <v>16</v>
      </c>
      <c r="I241" s="6">
        <v>239.18</v>
      </c>
      <c r="J241" s="6">
        <v>331.34</v>
      </c>
      <c r="K241" s="6">
        <v>188.14</v>
      </c>
      <c r="L241" s="6">
        <v>1010.21</v>
      </c>
      <c r="M241" s="6">
        <v>854.16</v>
      </c>
      <c r="N241" s="6">
        <v>243.24</v>
      </c>
      <c r="O241" s="6">
        <v>264.79000000000002</v>
      </c>
      <c r="P241" s="6">
        <v>610.54</v>
      </c>
      <c r="Q241" s="6">
        <v>150.22999999999999</v>
      </c>
      <c r="R241" s="6">
        <v>706.07</v>
      </c>
      <c r="S241" s="6">
        <v>509.75</v>
      </c>
      <c r="T241" s="6">
        <v>520.91999999999996</v>
      </c>
      <c r="U241" s="6">
        <v>351.23</v>
      </c>
      <c r="V241" s="6">
        <v>579.52</v>
      </c>
      <c r="W241" s="6">
        <v>1384.13</v>
      </c>
      <c r="X241" s="6">
        <v>828.38</v>
      </c>
      <c r="Y241" s="6">
        <v>1162.57</v>
      </c>
      <c r="Z241" s="6">
        <v>661.08</v>
      </c>
    </row>
    <row r="243" spans="2:26" ht="15.5" x14ac:dyDescent="0.35">
      <c r="B243" t="s">
        <v>252</v>
      </c>
      <c r="C243" t="s">
        <v>253</v>
      </c>
      <c r="D243" s="5">
        <v>802000000000</v>
      </c>
      <c r="E243" s="5">
        <v>1536000000000</v>
      </c>
      <c r="F243" s="5">
        <v>561000000000</v>
      </c>
      <c r="G243" s="5">
        <v>442000000000</v>
      </c>
      <c r="H243" s="5">
        <v>3207000000000</v>
      </c>
      <c r="I243" s="5">
        <v>2930000000000</v>
      </c>
      <c r="J243" s="5">
        <v>5104000000000</v>
      </c>
      <c r="K243" s="5">
        <v>6106000000000</v>
      </c>
      <c r="L243" s="5">
        <v>12568000000000</v>
      </c>
      <c r="M243" s="5">
        <v>7909000000000</v>
      </c>
      <c r="N243" s="5">
        <v>2387000000000</v>
      </c>
      <c r="O243" s="5">
        <v>4057000000000</v>
      </c>
      <c r="P243" s="5">
        <v>5024000000000</v>
      </c>
      <c r="Q243" s="5">
        <v>4476000000000</v>
      </c>
    </row>
    <row r="244" spans="2:26" ht="15.5" x14ac:dyDescent="0.35">
      <c r="C244" t="s">
        <v>254</v>
      </c>
      <c r="H244" s="5">
        <v>3340000000000</v>
      </c>
      <c r="I244" s="5">
        <v>2930000000000</v>
      </c>
      <c r="J244" s="5">
        <v>5104000000000</v>
      </c>
      <c r="K244" s="5">
        <v>6106000000000</v>
      </c>
      <c r="L244" s="5">
        <v>12568000000000</v>
      </c>
      <c r="M244" s="5">
        <v>7909000000000</v>
      </c>
      <c r="N244" s="5">
        <v>2387000000000</v>
      </c>
      <c r="O244" s="5">
        <v>4057000000000</v>
      </c>
      <c r="P244" s="5">
        <v>5024000000000</v>
      </c>
      <c r="Q244" s="5">
        <v>4476000000000</v>
      </c>
    </row>
    <row r="245" spans="2:26" ht="15.5" x14ac:dyDescent="0.35">
      <c r="C245" t="s">
        <v>401</v>
      </c>
      <c r="H245" s="6">
        <v>114.51</v>
      </c>
      <c r="I245" s="6">
        <v>114.51</v>
      </c>
      <c r="J245" s="6">
        <v>332.44</v>
      </c>
      <c r="K245" s="6">
        <v>397.71</v>
      </c>
      <c r="L245" s="6">
        <v>1094.05</v>
      </c>
      <c r="M245" s="6">
        <v>688.51</v>
      </c>
      <c r="N245" s="6">
        <v>74.69</v>
      </c>
      <c r="O245" s="6">
        <v>326.45999999999998</v>
      </c>
      <c r="P245" s="6">
        <v>339.63</v>
      </c>
      <c r="Q245" s="6">
        <v>318.52</v>
      </c>
    </row>
    <row r="246" spans="2:26" ht="15.5" x14ac:dyDescent="0.35">
      <c r="C246" t="s">
        <v>76</v>
      </c>
      <c r="H246" s="6">
        <v>0.4113</v>
      </c>
      <c r="I246" s="6">
        <v>0.45020000000000004</v>
      </c>
      <c r="J246" s="6">
        <v>0.75040000000000007</v>
      </c>
      <c r="K246" s="6">
        <v>0.75040000000000007</v>
      </c>
      <c r="L246" s="6">
        <v>1.0029000000000001</v>
      </c>
      <c r="M246" s="6">
        <v>1.0029000000000001</v>
      </c>
      <c r="N246" s="6">
        <v>0.36049999999999999</v>
      </c>
      <c r="O246" s="6">
        <v>0.92709999999999992</v>
      </c>
      <c r="P246" s="6">
        <v>0.77879999999999994</v>
      </c>
      <c r="Q246" s="6">
        <v>0.81980000000000008</v>
      </c>
    </row>
    <row r="247" spans="2:26" ht="15.5" x14ac:dyDescent="0.35">
      <c r="C247" t="s">
        <v>402</v>
      </c>
      <c r="H247" s="6">
        <v>4.6399999999999997E-2</v>
      </c>
      <c r="I247" s="6">
        <v>3.8800000000000001E-2</v>
      </c>
      <c r="J247" s="6">
        <v>0.11269999999999999</v>
      </c>
      <c r="K247" s="6">
        <v>0.13570000000000002</v>
      </c>
      <c r="L247" s="6">
        <v>0.29570000000000002</v>
      </c>
      <c r="M247" s="6">
        <v>0.1487</v>
      </c>
      <c r="N247" s="6">
        <v>3.04E-2</v>
      </c>
      <c r="O247" s="6">
        <v>0.1333</v>
      </c>
      <c r="P247" s="6">
        <v>8.9600000000000013E-2</v>
      </c>
      <c r="Q247" s="6">
        <v>9.1499999999999998E-2</v>
      </c>
    </row>
    <row r="248" spans="2:26" ht="15.5" x14ac:dyDescent="0.35">
      <c r="C248" t="s">
        <v>56</v>
      </c>
      <c r="D248" s="6">
        <v>69.599999999999994</v>
      </c>
      <c r="E248" s="6">
        <v>133.32</v>
      </c>
      <c r="F248" s="6">
        <v>48.69</v>
      </c>
      <c r="G248" s="6">
        <v>38.33</v>
      </c>
      <c r="H248" s="6">
        <v>278.38</v>
      </c>
      <c r="I248" s="6">
        <v>254.32</v>
      </c>
      <c r="J248" s="6">
        <v>443.01</v>
      </c>
      <c r="K248" s="6">
        <v>529.99</v>
      </c>
      <c r="L248" s="6">
        <v>1090.8699999999999</v>
      </c>
      <c r="M248" s="6">
        <v>686.52</v>
      </c>
      <c r="N248" s="6">
        <v>207.18</v>
      </c>
      <c r="O248" s="6">
        <v>352.14</v>
      </c>
      <c r="P248" s="6">
        <v>436.08</v>
      </c>
      <c r="Q248" s="6">
        <v>388.56</v>
      </c>
    </row>
    <row r="249" spans="2:26" ht="15.5" x14ac:dyDescent="0.35">
      <c r="C249" t="s">
        <v>255</v>
      </c>
      <c r="H249" s="6">
        <v>289.94</v>
      </c>
      <c r="I249" s="6">
        <v>254.32</v>
      </c>
      <c r="J249" s="6">
        <v>443.01</v>
      </c>
      <c r="K249" s="6">
        <v>529.99</v>
      </c>
      <c r="L249" s="6">
        <v>1090.8699999999999</v>
      </c>
      <c r="M249" s="6">
        <v>686.52</v>
      </c>
      <c r="N249" s="6">
        <v>207.18</v>
      </c>
      <c r="O249" s="6">
        <v>352.14</v>
      </c>
      <c r="P249" s="6">
        <v>436.08</v>
      </c>
      <c r="Q249" s="6">
        <v>388.56</v>
      </c>
    </row>
    <row r="250" spans="2:26" ht="15.5" x14ac:dyDescent="0.35">
      <c r="C250" t="s">
        <v>78</v>
      </c>
      <c r="H250" s="6">
        <v>114.51</v>
      </c>
      <c r="I250" s="6">
        <v>114.51</v>
      </c>
      <c r="J250" s="6">
        <v>332.44</v>
      </c>
      <c r="K250" s="6">
        <v>397.71</v>
      </c>
      <c r="L250" s="6">
        <v>1094.05</v>
      </c>
      <c r="M250" s="6">
        <v>688.51</v>
      </c>
      <c r="N250" s="6">
        <v>74.69</v>
      </c>
      <c r="O250" s="6">
        <v>326.45999999999998</v>
      </c>
      <c r="P250" s="6">
        <v>339.63</v>
      </c>
      <c r="Q250" s="6">
        <v>318.52</v>
      </c>
    </row>
    <row r="251" spans="2:26" ht="15.5" x14ac:dyDescent="0.35">
      <c r="C251" t="s">
        <v>403</v>
      </c>
      <c r="H251" s="6">
        <v>0.4113</v>
      </c>
      <c r="I251" s="6">
        <v>0.45020000000000004</v>
      </c>
      <c r="J251" s="6">
        <v>0.75040000000000007</v>
      </c>
      <c r="K251" s="6">
        <v>0.75040000000000007</v>
      </c>
      <c r="L251" s="6">
        <v>1.0029000000000001</v>
      </c>
      <c r="M251" s="6">
        <v>1.0029000000000001</v>
      </c>
      <c r="N251" s="6">
        <v>0.36049999999999999</v>
      </c>
      <c r="O251" s="6">
        <v>0.92709999999999992</v>
      </c>
      <c r="P251" s="6">
        <v>0.77879999999999994</v>
      </c>
      <c r="Q251" s="6">
        <v>0.81980000000000008</v>
      </c>
    </row>
    <row r="252" spans="2:26" ht="15.5" x14ac:dyDescent="0.35">
      <c r="C252" t="s">
        <v>404</v>
      </c>
      <c r="H252" s="6">
        <v>4.6399999999999997E-2</v>
      </c>
      <c r="I252" s="6">
        <v>3.8800000000000001E-2</v>
      </c>
      <c r="J252" s="6">
        <v>0.11269999999999999</v>
      </c>
      <c r="K252" s="6">
        <v>0.13570000000000002</v>
      </c>
      <c r="L252" s="6">
        <v>0.29570000000000002</v>
      </c>
      <c r="M252" s="6">
        <v>0.1487</v>
      </c>
      <c r="N252" s="6">
        <v>3.04E-2</v>
      </c>
      <c r="O252" s="6">
        <v>0.1333</v>
      </c>
      <c r="P252" s="6">
        <v>8.9600000000000013E-2</v>
      </c>
      <c r="Q252" s="6">
        <v>9.1499999999999998E-2</v>
      </c>
    </row>
    <row r="253" spans="2:26" ht="15.5" x14ac:dyDescent="0.35">
      <c r="C253" t="s">
        <v>256</v>
      </c>
      <c r="D253" s="5">
        <v>9930000000000</v>
      </c>
      <c r="E253" s="5">
        <v>11321000000000</v>
      </c>
      <c r="F253" s="5">
        <v>10878000000000</v>
      </c>
      <c r="G253" s="5">
        <v>10494000000000</v>
      </c>
      <c r="H253" s="5">
        <v>39719000000000</v>
      </c>
      <c r="I253" s="5">
        <v>42652000000000</v>
      </c>
      <c r="J253" s="5">
        <v>42765000000000</v>
      </c>
      <c r="K253" s="5">
        <v>38489000000000</v>
      </c>
      <c r="L253" s="5">
        <v>42649000000000</v>
      </c>
      <c r="M253" s="5">
        <v>29261000000000</v>
      </c>
      <c r="N253" s="5">
        <v>17325000000000</v>
      </c>
      <c r="O253" s="5">
        <v>21788000000000</v>
      </c>
      <c r="P253" s="5">
        <v>21167000000000</v>
      </c>
      <c r="Q253" s="5">
        <v>19471000000000</v>
      </c>
    </row>
    <row r="254" spans="2:26" ht="15.5" x14ac:dyDescent="0.35">
      <c r="C254" t="s">
        <v>257</v>
      </c>
      <c r="H254" s="5">
        <v>42623000000000</v>
      </c>
      <c r="I254" s="5">
        <v>42652000000000</v>
      </c>
      <c r="J254" s="5">
        <v>42765000000000</v>
      </c>
      <c r="K254" s="5">
        <v>38489000000000</v>
      </c>
      <c r="L254" s="5">
        <v>42649000000000</v>
      </c>
      <c r="M254" s="5">
        <v>29261000000000</v>
      </c>
      <c r="N254" s="5">
        <v>17325000000000</v>
      </c>
      <c r="O254" s="5">
        <v>21788000000000</v>
      </c>
      <c r="P254" s="5">
        <v>21167000000000</v>
      </c>
      <c r="Q254" s="5">
        <v>19471000000000</v>
      </c>
    </row>
    <row r="255" spans="2:26" ht="15.5" x14ac:dyDescent="0.35">
      <c r="C255" t="s">
        <v>405</v>
      </c>
      <c r="H255" s="6">
        <v>114.51</v>
      </c>
      <c r="I255" s="6">
        <v>114.51</v>
      </c>
      <c r="J255" s="6">
        <v>332.44</v>
      </c>
      <c r="K255" s="6">
        <v>397.71</v>
      </c>
      <c r="L255" s="6">
        <v>1094.05</v>
      </c>
      <c r="M255" s="6">
        <v>688.51</v>
      </c>
      <c r="N255" s="6">
        <v>74.69</v>
      </c>
      <c r="O255" s="6">
        <v>326.45999999999998</v>
      </c>
      <c r="P255" s="6">
        <v>339.63</v>
      </c>
      <c r="Q255" s="6">
        <v>318.52</v>
      </c>
    </row>
    <row r="256" spans="2:26" ht="15.5" x14ac:dyDescent="0.35">
      <c r="C256" t="s">
        <v>406</v>
      </c>
      <c r="H256" s="6">
        <v>0.4113</v>
      </c>
      <c r="I256" s="6">
        <v>0.45020000000000004</v>
      </c>
      <c r="J256" s="6">
        <v>0.75040000000000007</v>
      </c>
      <c r="K256" s="6">
        <v>0.75040000000000007</v>
      </c>
      <c r="L256" s="6">
        <v>1.0029000000000001</v>
      </c>
      <c r="M256" s="6">
        <v>1.0029000000000001</v>
      </c>
      <c r="N256" s="6">
        <v>0.36049999999999999</v>
      </c>
      <c r="O256" s="6">
        <v>0.92709999999999992</v>
      </c>
      <c r="P256" s="6">
        <v>0.77879999999999994</v>
      </c>
      <c r="Q256" s="6">
        <v>0.81980000000000008</v>
      </c>
    </row>
    <row r="257" spans="3:17" ht="15.5" x14ac:dyDescent="0.35">
      <c r="C257" t="s">
        <v>407</v>
      </c>
      <c r="H257" s="6">
        <v>4.6399999999999997E-2</v>
      </c>
      <c r="I257" s="6">
        <v>3.8800000000000001E-2</v>
      </c>
      <c r="J257" s="6">
        <v>0.11269999999999999</v>
      </c>
      <c r="K257" s="6">
        <v>0.13570000000000002</v>
      </c>
      <c r="L257" s="6">
        <v>0.29570000000000002</v>
      </c>
      <c r="M257" s="6">
        <v>0.1487</v>
      </c>
      <c r="N257" s="6">
        <v>3.04E-2</v>
      </c>
      <c r="O257" s="6">
        <v>0.1333</v>
      </c>
      <c r="P257" s="6">
        <v>8.9600000000000013E-2</v>
      </c>
      <c r="Q257" s="6">
        <v>9.1499999999999998E-2</v>
      </c>
    </row>
    <row r="258" spans="3:17" ht="15.5" x14ac:dyDescent="0.35">
      <c r="C258" t="s">
        <v>258</v>
      </c>
      <c r="I258" s="6">
        <v>8.91</v>
      </c>
    </row>
    <row r="259" spans="3:17" ht="15.5" x14ac:dyDescent="0.35">
      <c r="C259" t="s">
        <v>259</v>
      </c>
      <c r="I259" s="6">
        <v>8.5500000000000007</v>
      </c>
    </row>
    <row r="260" spans="3:17" ht="15.5" x14ac:dyDescent="0.35">
      <c r="C260" t="s">
        <v>675</v>
      </c>
      <c r="I260" s="6">
        <v>8.25</v>
      </c>
    </row>
    <row r="261" spans="3:17" ht="15.5" x14ac:dyDescent="0.35">
      <c r="C261" t="s">
        <v>260</v>
      </c>
      <c r="I261" s="6">
        <v>7.49</v>
      </c>
    </row>
    <row r="262" spans="3:17" ht="15.5" x14ac:dyDescent="0.35">
      <c r="C262" t="s">
        <v>261</v>
      </c>
      <c r="I262" s="6">
        <v>0.11689999999999999</v>
      </c>
    </row>
    <row r="263" spans="3:17" ht="15.5" x14ac:dyDescent="0.35">
      <c r="C263" t="s">
        <v>262</v>
      </c>
      <c r="I263" s="6">
        <v>0.67</v>
      </c>
    </row>
    <row r="264" spans="3:17" ht="15.5" x14ac:dyDescent="0.35">
      <c r="C264" t="s">
        <v>263</v>
      </c>
      <c r="I264" s="6">
        <v>1.21</v>
      </c>
    </row>
    <row r="265" spans="3:17" ht="15.5" x14ac:dyDescent="0.35">
      <c r="C265" t="s">
        <v>264</v>
      </c>
      <c r="I265" s="6">
        <v>4.0199999999999996</v>
      </c>
    </row>
    <row r="266" spans="3:17" ht="15.5" x14ac:dyDescent="0.35">
      <c r="C266" t="s">
        <v>265</v>
      </c>
      <c r="I266" s="6">
        <v>8.65</v>
      </c>
    </row>
    <row r="267" spans="3:17" ht="15.5" x14ac:dyDescent="0.35">
      <c r="C267" t="s">
        <v>266</v>
      </c>
      <c r="I267" s="6">
        <v>9.69</v>
      </c>
    </row>
    <row r="268" spans="3:17" ht="15.5" x14ac:dyDescent="0.35">
      <c r="C268" t="s">
        <v>267</v>
      </c>
      <c r="I268" s="5">
        <v>5</v>
      </c>
    </row>
    <row r="269" spans="3:17" ht="15.5" x14ac:dyDescent="0.35">
      <c r="C269" t="s">
        <v>408</v>
      </c>
      <c r="I269" s="6">
        <v>-0.21</v>
      </c>
    </row>
    <row r="270" spans="3:17" ht="15.5" x14ac:dyDescent="0.35">
      <c r="C270" t="s">
        <v>409</v>
      </c>
      <c r="I270" s="6">
        <v>-0.23</v>
      </c>
    </row>
    <row r="271" spans="3:17" ht="15.5" x14ac:dyDescent="0.35">
      <c r="C271" t="s">
        <v>676</v>
      </c>
      <c r="I271" s="6">
        <v>0.23</v>
      </c>
    </row>
    <row r="272" spans="3:17" ht="15.5" x14ac:dyDescent="0.35">
      <c r="C272" t="s">
        <v>268</v>
      </c>
      <c r="I272" s="6">
        <v>289.94</v>
      </c>
    </row>
    <row r="273" spans="3:9" ht="15.5" x14ac:dyDescent="0.35">
      <c r="C273" t="s">
        <v>269</v>
      </c>
      <c r="I273" s="6">
        <v>278.38</v>
      </c>
    </row>
    <row r="274" spans="3:9" ht="15.5" x14ac:dyDescent="0.35">
      <c r="C274" t="s">
        <v>270</v>
      </c>
      <c r="I274" s="6">
        <v>3699.7</v>
      </c>
    </row>
    <row r="275" spans="3:9" ht="15.5" x14ac:dyDescent="0.35">
      <c r="C275" t="s">
        <v>271</v>
      </c>
      <c r="D275" s="6">
        <v>363.89</v>
      </c>
    </row>
    <row r="276" spans="3:9" ht="15.5" x14ac:dyDescent="0.35">
      <c r="C276" t="s">
        <v>272</v>
      </c>
      <c r="I276" s="6">
        <v>2042.69</v>
      </c>
    </row>
    <row r="277" spans="3:9" ht="15.5" x14ac:dyDescent="0.35">
      <c r="C277" t="s">
        <v>273</v>
      </c>
      <c r="I277" s="6">
        <v>286.75</v>
      </c>
    </row>
    <row r="278" spans="3:9" ht="15.5" x14ac:dyDescent="0.35">
      <c r="C278" t="s">
        <v>274</v>
      </c>
      <c r="D278" s="6">
        <v>1.27</v>
      </c>
    </row>
    <row r="279" spans="3:9" ht="15.5" x14ac:dyDescent="0.35">
      <c r="C279" t="s">
        <v>275</v>
      </c>
      <c r="D279" s="6">
        <v>0.94</v>
      </c>
    </row>
    <row r="280" spans="3:9" ht="15.5" x14ac:dyDescent="0.35">
      <c r="C280" t="s">
        <v>276</v>
      </c>
      <c r="D280" s="6">
        <v>0.12</v>
      </c>
    </row>
    <row r="281" spans="3:9" ht="15.5" x14ac:dyDescent="0.35">
      <c r="C281" t="s">
        <v>277</v>
      </c>
      <c r="D281" s="6">
        <v>0.1</v>
      </c>
    </row>
    <row r="282" spans="3:9" ht="15.5" x14ac:dyDescent="0.35">
      <c r="C282" t="s">
        <v>278</v>
      </c>
      <c r="D282" s="6">
        <v>0.83</v>
      </c>
    </row>
    <row r="283" spans="3:9" ht="15.5" x14ac:dyDescent="0.35">
      <c r="C283" t="s">
        <v>279</v>
      </c>
      <c r="D283" s="6">
        <v>0.06</v>
      </c>
    </row>
    <row r="284" spans="3:9" ht="15.5" x14ac:dyDescent="0.35">
      <c r="C284" t="s">
        <v>280</v>
      </c>
      <c r="D284" s="6">
        <v>1.84</v>
      </c>
    </row>
    <row r="285" spans="3:9" ht="15.5" x14ac:dyDescent="0.35">
      <c r="C285" t="s">
        <v>410</v>
      </c>
      <c r="I285" s="6">
        <v>11.66</v>
      </c>
    </row>
    <row r="286" spans="3:9" ht="15.5" x14ac:dyDescent="0.35">
      <c r="C286" t="s">
        <v>12</v>
      </c>
      <c r="D286" s="5">
        <v>1144000000000</v>
      </c>
    </row>
    <row r="287" spans="3:9" ht="15.5" x14ac:dyDescent="0.35">
      <c r="C287" t="s">
        <v>281</v>
      </c>
      <c r="I287" s="6">
        <v>3.78</v>
      </c>
    </row>
    <row r="288" spans="3:9" ht="15.5" x14ac:dyDescent="0.35">
      <c r="C288" t="s">
        <v>282</v>
      </c>
      <c r="I288" s="6">
        <v>7.7300000000000008E-2</v>
      </c>
    </row>
    <row r="289" spans="3:9" ht="15.5" x14ac:dyDescent="0.35">
      <c r="C289" t="s">
        <v>283</v>
      </c>
      <c r="I289" s="6">
        <v>0.1419</v>
      </c>
    </row>
    <row r="290" spans="3:9" ht="15.5" x14ac:dyDescent="0.35">
      <c r="C290" t="s">
        <v>284</v>
      </c>
      <c r="I290" s="6">
        <v>0.11359999999999999</v>
      </c>
    </row>
    <row r="291" spans="3:9" ht="15.5" x14ac:dyDescent="0.35">
      <c r="C291" t="s">
        <v>285</v>
      </c>
      <c r="I291" s="6">
        <v>0.10830000000000001</v>
      </c>
    </row>
    <row r="292" spans="3:9" ht="15.5" x14ac:dyDescent="0.35">
      <c r="C292" t="s">
        <v>286</v>
      </c>
      <c r="D292" s="6">
        <v>40.21</v>
      </c>
    </row>
    <row r="293" spans="3:9" ht="15.5" x14ac:dyDescent="0.35">
      <c r="C293" t="s">
        <v>287</v>
      </c>
      <c r="D293" s="6">
        <v>44.83</v>
      </c>
    </row>
    <row r="294" spans="3:9" ht="15.5" x14ac:dyDescent="0.35">
      <c r="C294" t="s">
        <v>288</v>
      </c>
      <c r="D294" s="6">
        <v>30.94</v>
      </c>
    </row>
    <row r="295" spans="3:9" ht="15.5" x14ac:dyDescent="0.35">
      <c r="C295" t="s">
        <v>289</v>
      </c>
      <c r="D295" s="6">
        <v>54.1</v>
      </c>
    </row>
    <row r="296" spans="3:9" ht="15.5" x14ac:dyDescent="0.35">
      <c r="C296" t="s">
        <v>290</v>
      </c>
      <c r="D296" s="6">
        <v>2.2599999999999998</v>
      </c>
    </row>
    <row r="297" spans="3:9" ht="15.5" x14ac:dyDescent="0.35">
      <c r="C297" t="s">
        <v>291</v>
      </c>
      <c r="I297" s="6">
        <v>0.98</v>
      </c>
    </row>
    <row r="298" spans="3:9" ht="15.5" x14ac:dyDescent="0.35">
      <c r="C298" t="s">
        <v>292</v>
      </c>
      <c r="I298" s="6">
        <v>8.68</v>
      </c>
    </row>
    <row r="299" spans="3:9" ht="15.5" x14ac:dyDescent="0.35">
      <c r="C299" t="s">
        <v>52</v>
      </c>
      <c r="I299" s="5">
        <v>28571000000000</v>
      </c>
    </row>
    <row r="300" spans="3:9" ht="15.5" x14ac:dyDescent="0.35">
      <c r="C300" t="s">
        <v>293</v>
      </c>
      <c r="I300" s="5">
        <v>27236000000000</v>
      </c>
    </row>
    <row r="301" spans="3:9" ht="15.5" x14ac:dyDescent="0.35">
      <c r="C301" t="s">
        <v>294</v>
      </c>
      <c r="I301" s="5">
        <v>11520000000</v>
      </c>
    </row>
    <row r="302" spans="3:9" ht="15.5" x14ac:dyDescent="0.35">
      <c r="C302" t="s">
        <v>295</v>
      </c>
      <c r="I302" s="6">
        <v>0.3276</v>
      </c>
    </row>
    <row r="303" spans="3:9" ht="15.5" x14ac:dyDescent="0.35">
      <c r="C303" t="s">
        <v>296</v>
      </c>
      <c r="D303" s="6">
        <v>0.1555</v>
      </c>
    </row>
    <row r="304" spans="3:9" ht="15.5" x14ac:dyDescent="0.35">
      <c r="C304" t="s">
        <v>297</v>
      </c>
      <c r="D304" s="6">
        <v>8.8399999999999992E-2</v>
      </c>
    </row>
    <row r="305" spans="3:9" ht="15.5" x14ac:dyDescent="0.35">
      <c r="C305" t="s">
        <v>298</v>
      </c>
      <c r="D305" s="6">
        <v>8.0700000000000008E-2</v>
      </c>
    </row>
    <row r="306" spans="3:9" ht="15.5" x14ac:dyDescent="0.35">
      <c r="C306" t="s">
        <v>299</v>
      </c>
      <c r="D306" s="6">
        <v>-2.8999999999999998E-3</v>
      </c>
    </row>
    <row r="307" spans="3:9" ht="15.5" x14ac:dyDescent="0.35">
      <c r="C307" t="s">
        <v>300</v>
      </c>
      <c r="D307" s="6">
        <v>0.47420000000000001</v>
      </c>
    </row>
    <row r="308" spans="3:9" ht="15.5" x14ac:dyDescent="0.35">
      <c r="C308" t="s">
        <v>301</v>
      </c>
      <c r="D308" s="6">
        <v>1.0481</v>
      </c>
    </row>
    <row r="309" spans="3:9" ht="15.5" x14ac:dyDescent="0.35">
      <c r="C309" t="s">
        <v>411</v>
      </c>
      <c r="I309" s="6">
        <v>114.51</v>
      </c>
    </row>
    <row r="310" spans="3:9" ht="15.5" x14ac:dyDescent="0.35">
      <c r="C310" t="s">
        <v>442</v>
      </c>
      <c r="I310" s="6">
        <v>114.51</v>
      </c>
    </row>
    <row r="311" spans="3:9" ht="15.5" x14ac:dyDescent="0.35">
      <c r="C311" t="s">
        <v>443</v>
      </c>
      <c r="I311" s="6">
        <v>0.4113</v>
      </c>
    </row>
    <row r="312" spans="3:9" ht="15.5" x14ac:dyDescent="0.35">
      <c r="C312" t="s">
        <v>444</v>
      </c>
      <c r="I312" s="6">
        <v>4.6399999999999997E-2</v>
      </c>
    </row>
    <row r="313" spans="3:9" ht="15.5" x14ac:dyDescent="0.35">
      <c r="C313" t="s">
        <v>412</v>
      </c>
      <c r="I313" t="s">
        <v>445</v>
      </c>
    </row>
    <row r="314" spans="3:9" ht="15.5" x14ac:dyDescent="0.35">
      <c r="C314" t="s">
        <v>302</v>
      </c>
      <c r="I314" s="5">
        <v>5</v>
      </c>
    </row>
    <row r="315" spans="3:9" ht="15.5" x14ac:dyDescent="0.35">
      <c r="C315" t="s">
        <v>303</v>
      </c>
      <c r="I315" s="6">
        <v>0.57999999999999996</v>
      </c>
    </row>
    <row r="316" spans="3:9" ht="15.5" x14ac:dyDescent="0.35">
      <c r="C316" t="s">
        <v>304</v>
      </c>
      <c r="I316" s="6">
        <v>0.93</v>
      </c>
    </row>
    <row r="317" spans="3:9" ht="15.5" x14ac:dyDescent="0.35">
      <c r="C317" t="s">
        <v>414</v>
      </c>
      <c r="I317" s="6">
        <v>0.68</v>
      </c>
    </row>
    <row r="318" spans="3:9" ht="15.5" x14ac:dyDescent="0.35">
      <c r="C318" t="s">
        <v>305</v>
      </c>
      <c r="I318" s="6">
        <v>0.95</v>
      </c>
    </row>
    <row r="319" spans="3:9" ht="15.5" x14ac:dyDescent="0.35">
      <c r="C319" t="s">
        <v>306</v>
      </c>
      <c r="I319" s="6">
        <v>0.68</v>
      </c>
    </row>
    <row r="320" spans="3:9" ht="15.5" x14ac:dyDescent="0.35">
      <c r="C320" t="s">
        <v>307</v>
      </c>
      <c r="I320" s="6">
        <v>0.48</v>
      </c>
    </row>
    <row r="321" spans="3:9" ht="15.5" x14ac:dyDescent="0.35">
      <c r="C321" t="s">
        <v>308</v>
      </c>
      <c r="I321" s="6">
        <v>0.82</v>
      </c>
    </row>
    <row r="322" spans="3:9" ht="15.5" x14ac:dyDescent="0.35">
      <c r="C322" t="s">
        <v>309</v>
      </c>
      <c r="I322" s="5">
        <v>42623000000000</v>
      </c>
    </row>
    <row r="323" spans="3:9" ht="15.5" x14ac:dyDescent="0.35">
      <c r="C323" t="s">
        <v>310</v>
      </c>
      <c r="I323" s="5">
        <v>6754000000000</v>
      </c>
    </row>
    <row r="324" spans="3:9" ht="15.5" x14ac:dyDescent="0.35">
      <c r="C324" t="s">
        <v>311</v>
      </c>
      <c r="I324" s="5">
        <v>5655000000000</v>
      </c>
    </row>
    <row r="325" spans="3:9" ht="15.5" x14ac:dyDescent="0.35">
      <c r="C325" t="s">
        <v>312</v>
      </c>
      <c r="I325" s="5">
        <v>3340000000000</v>
      </c>
    </row>
    <row r="326" spans="3:9" ht="15.5" x14ac:dyDescent="0.35">
      <c r="C326" t="s">
        <v>313</v>
      </c>
      <c r="D326" s="5">
        <v>4192000000000</v>
      </c>
    </row>
    <row r="327" spans="3:9" ht="15.5" x14ac:dyDescent="0.35">
      <c r="C327" t="s">
        <v>314</v>
      </c>
      <c r="D327" s="5">
        <v>43228000000000</v>
      </c>
    </row>
    <row r="328" spans="3:9" ht="15.5" x14ac:dyDescent="0.35">
      <c r="C328" t="s">
        <v>315</v>
      </c>
      <c r="D328" s="5">
        <v>19558000000000</v>
      </c>
    </row>
    <row r="329" spans="3:9" ht="15.5" x14ac:dyDescent="0.35">
      <c r="C329" t="s">
        <v>237</v>
      </c>
      <c r="D329" s="5">
        <v>2756000000000</v>
      </c>
    </row>
    <row r="330" spans="3:9" ht="15.5" x14ac:dyDescent="0.35">
      <c r="C330" t="s">
        <v>236</v>
      </c>
      <c r="I330" s="5">
        <v>23533000000000</v>
      </c>
    </row>
    <row r="331" spans="3:9" ht="15.5" x14ac:dyDescent="0.35">
      <c r="C331" t="s">
        <v>235</v>
      </c>
      <c r="D331" s="5">
        <v>2370000000000</v>
      </c>
    </row>
    <row r="332" spans="3:9" ht="15.5" x14ac:dyDescent="0.35">
      <c r="C332" t="s">
        <v>234</v>
      </c>
      <c r="D332" s="5">
        <v>350000000000</v>
      </c>
    </row>
    <row r="333" spans="3:9" ht="15.5" x14ac:dyDescent="0.35">
      <c r="C333" t="s">
        <v>23</v>
      </c>
      <c r="D333" s="5">
        <v>2720000000000</v>
      </c>
    </row>
    <row r="334" spans="3:9" ht="15.5" x14ac:dyDescent="0.35">
      <c r="C334" t="s">
        <v>20</v>
      </c>
      <c r="D334" s="5">
        <v>-1473000000000</v>
      </c>
    </row>
    <row r="335" spans="3:9" ht="15.5" x14ac:dyDescent="0.35">
      <c r="C335" t="s">
        <v>316</v>
      </c>
      <c r="I335" s="5">
        <v>23671000000000</v>
      </c>
    </row>
    <row r="336" spans="3:9" ht="15.5" x14ac:dyDescent="0.35">
      <c r="C336" t="s">
        <v>317</v>
      </c>
      <c r="I336" s="5">
        <v>7108000000000</v>
      </c>
    </row>
    <row r="337" spans="3:9" ht="15.5" x14ac:dyDescent="0.35">
      <c r="C337" t="s">
        <v>318</v>
      </c>
      <c r="I337" s="5">
        <v>-4039000000000</v>
      </c>
    </row>
    <row r="338" spans="3:9" ht="15.5" x14ac:dyDescent="0.35">
      <c r="C338" t="s">
        <v>319</v>
      </c>
      <c r="I338" s="5">
        <v>-3746000000000</v>
      </c>
    </row>
    <row r="339" spans="3:9" ht="15.5" x14ac:dyDescent="0.35">
      <c r="C339" t="s">
        <v>320</v>
      </c>
      <c r="I339" s="5">
        <v>-3804000000000</v>
      </c>
    </row>
    <row r="340" spans="3:9" ht="15.5" x14ac:dyDescent="0.35">
      <c r="C340" t="s">
        <v>321</v>
      </c>
      <c r="I340" s="5">
        <v>3304000000000</v>
      </c>
    </row>
  </sheetData>
  <pageMargins left="0.7" right="0.7" top="0.75" bottom="0.75" header="0.3" footer="0.3"/>
  <ignoredErrors>
    <ignoredError sqref="A1:Z341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X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2069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</row>
    <row r="2" spans="1:24" ht="15.5" x14ac:dyDescent="0.35">
      <c r="C2" t="s">
        <v>2070</v>
      </c>
      <c r="D2" s="2" vm="40">
        <f ca="1">IFERROR(_xlfn.STOCKHISTORY("XIDX:" &amp; $C$1, D3, , 0, 0, 1), "Libur")</f>
        <v>310</v>
      </c>
      <c r="H2" s="2" vm="40">
        <f ca="1">IFERROR(INDEX(D2:G2,COUNT(D2:G2)),"")</f>
        <v>310</v>
      </c>
      <c r="I2" s="2" vm="39">
        <f t="shared" ref="I2:X2" ca="1" si="0">IFERROR(_xlfn.STOCKHISTORY("XIDX:" &amp; $C$1, I1, , 0, 0, 1), "Libur")</f>
        <v>340</v>
      </c>
      <c r="J2" s="2" vm="255">
        <f t="shared" ca="1" si="0"/>
        <v>230</v>
      </c>
      <c r="K2" s="2" t="str">
        <f t="shared" ca="1" si="0"/>
        <v>Libur</v>
      </c>
      <c r="L2" s="2" vm="166">
        <f t="shared" ca="1" si="0"/>
        <v>480</v>
      </c>
      <c r="M2" s="2" vm="432">
        <f t="shared" ca="1" si="0"/>
        <v>376</v>
      </c>
      <c r="N2" s="2" vm="433">
        <f t="shared" ca="1" si="0"/>
        <v>160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235">
        <f t="shared" ca="1" si="0"/>
        <v>845</v>
      </c>
      <c r="T2" s="2" vm="434">
        <f t="shared" ca="1" si="0"/>
        <v>950</v>
      </c>
      <c r="U2" s="2" vm="91">
        <f t="shared" ca="1" si="0"/>
        <v>940</v>
      </c>
      <c r="V2" s="2" t="str">
        <f t="shared" ca="1" si="0"/>
        <v>Libur</v>
      </c>
      <c r="W2" s="2" vm="435">
        <f t="shared" ca="1" si="0"/>
        <v>930</v>
      </c>
      <c r="X2" s="2" t="str">
        <f t="shared" ca="1" si="0"/>
        <v>Libur</v>
      </c>
    </row>
    <row r="3" spans="1:24" ht="15.5" x14ac:dyDescent="0.35">
      <c r="D3" s="1">
        <v>46142</v>
      </c>
      <c r="H3" s="1">
        <f>IFERROR(INDEX(D3:G3,COUNT(D3:G3)),"")</f>
        <v>46142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2942369</v>
      </c>
      <c r="H4" s="2">
        <f>IFERROR(SUM(D4:G4)*(4/MAX(1,COUNT(D4:G4))),"")</f>
        <v>11769476</v>
      </c>
      <c r="I4" s="2">
        <f t="shared" ref="I4:X4" si="1">IFERROR(INDEX(I51:I500,MATCH($C$4,$C$51:$C$500,0)),"")</f>
        <v>12891766</v>
      </c>
      <c r="J4" s="2">
        <f t="shared" si="1"/>
        <v>15141680</v>
      </c>
      <c r="K4" s="2">
        <f t="shared" si="1"/>
        <v>13983917</v>
      </c>
      <c r="L4" s="2">
        <f t="shared" si="1"/>
        <v>18360102</v>
      </c>
      <c r="M4" s="2">
        <f t="shared" si="1"/>
        <v>12604643</v>
      </c>
      <c r="N4" s="2">
        <f t="shared" si="1"/>
        <v>12237363</v>
      </c>
      <c r="O4" s="2">
        <f t="shared" si="1"/>
        <v>13084288</v>
      </c>
      <c r="P4" s="2">
        <f t="shared" si="1"/>
        <v>12195126</v>
      </c>
      <c r="Q4" s="2">
        <f t="shared" si="1"/>
        <v>10983367</v>
      </c>
      <c r="R4" s="2">
        <f t="shared" si="1"/>
        <v>10469013</v>
      </c>
      <c r="S4" s="2">
        <f t="shared" si="1"/>
        <v>6753296</v>
      </c>
      <c r="T4" s="2">
        <f t="shared" si="1"/>
        <v>30814374</v>
      </c>
      <c r="U4" s="2">
        <f t="shared" si="1"/>
        <v>36484328</v>
      </c>
      <c r="V4" s="2">
        <f t="shared" si="1"/>
        <v>44931691</v>
      </c>
      <c r="W4" s="2">
        <f t="shared" si="1"/>
        <v>42390161</v>
      </c>
      <c r="X4" s="2">
        <f t="shared" si="1"/>
        <v>42360086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27280</v>
      </c>
      <c r="H5" s="2">
        <f>IFERROR(SUM(D5:G5)*(4/MAX(1,COUNT(D5:G5))),"")</f>
        <v>109120</v>
      </c>
      <c r="I5" s="2">
        <f t="shared" ref="I5:X5" si="2">IFERROR(INDEX(I51:I500,MATCH($C$5,$C$51:$C$500,0)),"")</f>
        <v>-474768</v>
      </c>
      <c r="J5" s="2">
        <f t="shared" si="2"/>
        <v>159013</v>
      </c>
      <c r="K5" s="2">
        <f t="shared" si="2"/>
        <v>1112897</v>
      </c>
      <c r="L5" s="2">
        <f t="shared" si="2"/>
        <v>2729299</v>
      </c>
      <c r="M5" s="2">
        <f t="shared" si="2"/>
        <v>175229</v>
      </c>
      <c r="N5" s="2">
        <f t="shared" si="2"/>
        <v>20168</v>
      </c>
      <c r="O5" s="2">
        <f t="shared" si="2"/>
        <v>207155</v>
      </c>
      <c r="P5" s="2">
        <f t="shared" si="2"/>
        <v>155332</v>
      </c>
      <c r="Q5" s="2">
        <f t="shared" si="2"/>
        <v>-455642</v>
      </c>
      <c r="R5" s="2">
        <f t="shared" si="2"/>
        <v>-13595845</v>
      </c>
      <c r="S5" s="2">
        <f t="shared" si="2"/>
        <v>-12762608</v>
      </c>
      <c r="T5" s="2">
        <f t="shared" si="2"/>
        <v>-5644609</v>
      </c>
      <c r="U5" s="2">
        <f t="shared" si="2"/>
        <v>3437524</v>
      </c>
      <c r="V5" s="2">
        <f t="shared" si="2"/>
        <v>4588011</v>
      </c>
      <c r="W5" s="2">
        <f t="shared" si="2"/>
        <v>3184867</v>
      </c>
      <c r="X5" s="2">
        <f t="shared" si="2"/>
        <v>4349419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20369356</v>
      </c>
      <c r="H6" s="2">
        <f>IFERROR(INDEX(D6:G6,COUNT(D6:G6)),"")</f>
        <v>20369356</v>
      </c>
      <c r="I6" s="2">
        <f t="shared" ref="I6:X6" si="3">IFERROR(INDEX(I51:I500,MATCH($C$6,$C$51:$C$500,0)),"")</f>
        <v>20349979</v>
      </c>
      <c r="J6" s="2">
        <f t="shared" si="3"/>
        <v>20818731</v>
      </c>
      <c r="K6" s="2">
        <f t="shared" si="3"/>
        <v>20660274</v>
      </c>
      <c r="L6" s="2">
        <f t="shared" si="3"/>
        <v>19557795</v>
      </c>
      <c r="M6" s="2">
        <f t="shared" si="3"/>
        <v>16820875</v>
      </c>
      <c r="N6" s="2">
        <f t="shared" si="3"/>
        <v>16638925</v>
      </c>
      <c r="O6" s="2">
        <f t="shared" si="3"/>
        <v>16618581</v>
      </c>
      <c r="P6" s="2">
        <f t="shared" si="3"/>
        <v>16411220</v>
      </c>
      <c r="Q6" s="2">
        <f t="shared" si="3"/>
        <v>16255689</v>
      </c>
      <c r="R6" s="2">
        <f t="shared" si="3"/>
        <v>16659973</v>
      </c>
      <c r="S6" s="2">
        <f t="shared" si="3"/>
        <v>30255757</v>
      </c>
      <c r="T6" s="2">
        <f t="shared" si="3"/>
        <v>43018465</v>
      </c>
      <c r="U6" s="2">
        <f t="shared" si="3"/>
        <v>49039883</v>
      </c>
      <c r="V6" s="2">
        <f t="shared" si="3"/>
        <v>46403493</v>
      </c>
      <c r="W6" s="2">
        <f t="shared" si="3"/>
        <v>42427189</v>
      </c>
      <c r="X6" s="2">
        <f t="shared" si="3"/>
        <v>31260696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0.55000000000000004</v>
      </c>
      <c r="H7" s="3">
        <f>IFERROR(INDEX(D7:G7,COUNT(D7:G7)),"")</f>
        <v>0.55000000000000004</v>
      </c>
      <c r="I7" s="3">
        <f t="shared" ref="I7:X7" si="4">IFERROR(INDEX(I51:I500,MATCH($C$7,$C$51:$C$500,0))/1000000000,"")</f>
        <v>0.55000000000000004</v>
      </c>
      <c r="J7" s="3">
        <f t="shared" si="4"/>
        <v>0.55000000000000004</v>
      </c>
      <c r="K7" s="3">
        <f t="shared" si="4"/>
        <v>0.55000000000000004</v>
      </c>
      <c r="L7" s="3">
        <f t="shared" si="4"/>
        <v>0.55000000000000004</v>
      </c>
      <c r="M7" s="3">
        <f t="shared" si="4"/>
        <v>0.55000000000000004</v>
      </c>
      <c r="N7" s="3">
        <f t="shared" si="4"/>
        <v>0.55000000000000004</v>
      </c>
      <c r="O7" s="3">
        <f t="shared" si="4"/>
        <v>0.55000000000000004</v>
      </c>
      <c r="P7" s="3">
        <f t="shared" si="4"/>
        <v>0.55000000000000004</v>
      </c>
      <c r="Q7" s="3">
        <f t="shared" si="4"/>
        <v>0.55000000000000004</v>
      </c>
      <c r="R7" s="3">
        <f t="shared" si="4"/>
        <v>0.55000000000000004</v>
      </c>
      <c r="S7" s="3">
        <f t="shared" si="4"/>
        <v>0.55000000000000004</v>
      </c>
      <c r="T7" s="3">
        <f t="shared" si="4"/>
        <v>0.55000000000000004</v>
      </c>
      <c r="U7" s="3">
        <f t="shared" si="4"/>
        <v>0.55000000000000004</v>
      </c>
      <c r="V7" s="3">
        <f t="shared" si="4"/>
        <v>0.55000000000000004</v>
      </c>
      <c r="W7" s="3">
        <f t="shared" si="4"/>
        <v>0.55000000000000004</v>
      </c>
      <c r="X7" s="3">
        <f t="shared" si="4"/>
        <v>0.55000000000000004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-15000000000</v>
      </c>
      <c r="H8" s="2">
        <f>IFERROR(INDEX(D8:G8,COUNT(D8:G8)),"")</f>
        <v>-15000000000</v>
      </c>
      <c r="I8" s="2">
        <f t="shared" ref="I8:X8" si="5">IFERROR(INDEX(I51:I500,MATCH($C$8,$C$51:$C$500,0)),"")</f>
        <v>59000000000</v>
      </c>
      <c r="J8" s="2">
        <f t="shared" si="5"/>
        <v>-31000000000</v>
      </c>
      <c r="K8" s="2">
        <f t="shared" si="5"/>
        <v>-66000000000</v>
      </c>
      <c r="L8" s="2">
        <f t="shared" si="5"/>
        <v>-3000000000</v>
      </c>
      <c r="M8" s="2">
        <f t="shared" si="5"/>
        <v>24000000000</v>
      </c>
      <c r="N8" s="2">
        <f t="shared" si="5"/>
        <v>29000000000</v>
      </c>
      <c r="O8" s="2">
        <f t="shared" si="5"/>
        <v>55000000000</v>
      </c>
      <c r="P8" s="2">
        <f t="shared" si="5"/>
        <v>48000000000</v>
      </c>
      <c r="Q8" s="2">
        <f t="shared" si="5"/>
        <v>56000000000</v>
      </c>
      <c r="R8" s="2">
        <f t="shared" si="5"/>
        <v>10000000000</v>
      </c>
      <c r="S8" s="2">
        <f t="shared" si="5"/>
        <v>-58000000000</v>
      </c>
      <c r="T8" s="2">
        <f t="shared" si="5"/>
        <v>21000000000</v>
      </c>
      <c r="U8" s="2">
        <f t="shared" si="5"/>
        <v>43000000000</v>
      </c>
      <c r="V8" s="2">
        <f t="shared" si="5"/>
        <v>-133000000000</v>
      </c>
      <c r="W8" s="2">
        <f t="shared" si="5"/>
        <v>-47000000000</v>
      </c>
      <c r="X8" s="2">
        <f t="shared" si="5"/>
        <v>-128000000000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-26.93</v>
      </c>
      <c r="H9" s="3">
        <f>IFERROR(INDEX(D9:G9,COUNT(D9:G9)),"")</f>
        <v>-26.93</v>
      </c>
      <c r="I9" s="3">
        <f t="shared" ref="I9:X9" si="6">IFERROR(INDEX(I51:I500,MATCH($C$9,$C$51:$C$500,0)),"")</f>
        <v>106.91</v>
      </c>
      <c r="J9" s="3">
        <f t="shared" si="6"/>
        <v>-56.01</v>
      </c>
      <c r="K9" s="3">
        <f t="shared" si="6"/>
        <v>-119.7</v>
      </c>
      <c r="L9" s="3">
        <f t="shared" si="6"/>
        <v>-6.03</v>
      </c>
      <c r="M9" s="3">
        <f t="shared" si="6"/>
        <v>44.44</v>
      </c>
      <c r="N9" s="3">
        <f t="shared" si="6"/>
        <v>53.28</v>
      </c>
      <c r="O9" s="3">
        <f t="shared" si="6"/>
        <v>99.41</v>
      </c>
      <c r="P9" s="3">
        <f t="shared" si="6"/>
        <v>88.05</v>
      </c>
      <c r="Q9" s="3">
        <f t="shared" si="6"/>
        <v>101.55</v>
      </c>
      <c r="R9" s="3">
        <f t="shared" si="6"/>
        <v>17.82</v>
      </c>
      <c r="S9" s="3">
        <f t="shared" si="6"/>
        <v>-105.75</v>
      </c>
      <c r="T9" s="3">
        <f t="shared" si="6"/>
        <v>37.33</v>
      </c>
      <c r="U9" s="3">
        <f t="shared" si="6"/>
        <v>78.89</v>
      </c>
      <c r="V9" s="3">
        <f t="shared" si="6"/>
        <v>-241.06</v>
      </c>
      <c r="W9" s="3">
        <f t="shared" si="6"/>
        <v>-85.34</v>
      </c>
      <c r="X9" s="3">
        <f t="shared" si="6"/>
        <v>-232.42</v>
      </c>
    </row>
    <row r="10" spans="1:24" ht="15.5" x14ac:dyDescent="0.35">
      <c r="C10" t="s">
        <v>17</v>
      </c>
      <c r="D10" s="3">
        <f ca="1">IFERROR(IF(D9=0,"",D2/D9),"")</f>
        <v>-11.511325659116228</v>
      </c>
      <c r="I10" s="3">
        <f t="shared" ref="I10:X10" ca="1" si="7">IFERROR(IF(I9=0,"",I2/I9),"")</f>
        <v>3.1802450659433168</v>
      </c>
      <c r="J10" s="3">
        <f t="shared" ca="1" si="7"/>
        <v>-4.106409569719693</v>
      </c>
      <c r="K10" s="3" t="str">
        <f t="shared" ca="1" si="7"/>
        <v/>
      </c>
      <c r="L10" s="3">
        <f t="shared" ca="1" si="7"/>
        <v>-79.601990049751237</v>
      </c>
      <c r="M10" s="3">
        <f t="shared" ca="1" si="7"/>
        <v>8.4608460846084608</v>
      </c>
      <c r="N10" s="3">
        <f t="shared" ca="1" si="7"/>
        <v>3.0030030030030028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-7.9905437352245867</v>
      </c>
      <c r="T10" s="3">
        <f t="shared" ca="1" si="7"/>
        <v>25.448700776855077</v>
      </c>
      <c r="U10" s="3">
        <f t="shared" ca="1" si="7"/>
        <v>11.915325136265686</v>
      </c>
      <c r="V10" s="3" t="str">
        <f t="shared" ca="1" si="7"/>
        <v/>
      </c>
      <c r="W10" s="3">
        <f t="shared" ca="1" si="7"/>
        <v>-10.897586126083899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356402</v>
      </c>
      <c r="H11" s="2">
        <f>IFERROR(INDEX(D11:G11,COUNT(D11:G11)),"")</f>
        <v>356402</v>
      </c>
      <c r="I11" s="2">
        <f t="shared" ref="I11:X11" si="8">IFERROR(INDEX(I51:I500,MATCH($C$11,$C$51:$C$500,0)),"")</f>
        <v>1229895</v>
      </c>
      <c r="J11" s="2">
        <f t="shared" si="8"/>
        <v>492666</v>
      </c>
      <c r="K11" s="2">
        <f t="shared" si="8"/>
        <v>2399712</v>
      </c>
      <c r="L11" s="2">
        <f t="shared" si="8"/>
        <v>891336</v>
      </c>
      <c r="M11" s="2">
        <f t="shared" si="8"/>
        <v>1131630</v>
      </c>
      <c r="N11" s="2">
        <f t="shared" si="8"/>
        <v>314404</v>
      </c>
      <c r="O11" s="2">
        <f t="shared" si="8"/>
        <v>589360</v>
      </c>
      <c r="P11" s="2">
        <f t="shared" si="8"/>
        <v>589671</v>
      </c>
      <c r="Q11" s="2">
        <f t="shared" si="8"/>
        <v>437955</v>
      </c>
      <c r="R11" s="2">
        <f t="shared" si="8"/>
        <v>525995</v>
      </c>
      <c r="S11" s="2">
        <f t="shared" si="8"/>
        <v>274551</v>
      </c>
      <c r="T11" s="2">
        <f t="shared" si="8"/>
        <v>401462</v>
      </c>
      <c r="U11" s="2">
        <f t="shared" si="8"/>
        <v>3373246</v>
      </c>
      <c r="V11" s="2">
        <f t="shared" si="8"/>
        <v>2939980</v>
      </c>
      <c r="W11" s="2">
        <f t="shared" si="8"/>
        <v>5738373</v>
      </c>
      <c r="X11" s="2">
        <f t="shared" si="8"/>
        <v>6566060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-6000000000</v>
      </c>
      <c r="H12" s="2">
        <f>IFERROR(INDEX(D12:G12,COUNT(D12:G12)),"")</f>
        <v>-6000000000</v>
      </c>
      <c r="I12" s="2">
        <f t="shared" ref="I12:X12" si="9">IFERROR(INDEX(I51:I500,MATCH($C$12,$C$51:$C$500,0)),"")</f>
        <v>-21000000000</v>
      </c>
      <c r="J12" s="2">
        <f t="shared" si="9"/>
        <v>-8000000000</v>
      </c>
      <c r="K12" s="2">
        <f t="shared" si="9"/>
        <v>-37000000000</v>
      </c>
      <c r="L12" s="2">
        <f t="shared" si="9"/>
        <v>67000000000</v>
      </c>
      <c r="M12" s="2">
        <f t="shared" si="9"/>
        <v>167000000000</v>
      </c>
      <c r="N12" s="2">
        <f t="shared" si="9"/>
        <v>164000000000</v>
      </c>
      <c r="O12" s="2">
        <f t="shared" si="9"/>
        <v>161000000000</v>
      </c>
      <c r="P12" s="2">
        <f t="shared" si="9"/>
        <v>196000000000</v>
      </c>
      <c r="Q12" s="2">
        <f t="shared" si="9"/>
        <v>198000000000</v>
      </c>
      <c r="R12" s="2">
        <f t="shared" si="9"/>
        <v>227000000000</v>
      </c>
      <c r="S12" s="2">
        <f t="shared" si="9"/>
        <v>289000000000</v>
      </c>
      <c r="T12" s="2">
        <f t="shared" si="9"/>
        <v>207000000000</v>
      </c>
      <c r="U12" s="2">
        <f t="shared" si="9"/>
        <v>228000000000</v>
      </c>
      <c r="V12" s="2">
        <f t="shared" si="9"/>
        <v>206000000000</v>
      </c>
      <c r="W12" s="2">
        <f t="shared" si="9"/>
        <v>62000000000</v>
      </c>
      <c r="X12" s="2">
        <f t="shared" si="9"/>
        <v>56000000000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81000000000</v>
      </c>
      <c r="M13" s="2">
        <f t="shared" si="10"/>
        <v>183000000000</v>
      </c>
      <c r="N13" s="2">
        <f t="shared" si="10"/>
        <v>168000000000</v>
      </c>
      <c r="O13" s="2">
        <f t="shared" si="10"/>
        <v>170000000000</v>
      </c>
      <c r="P13" s="2">
        <f t="shared" si="10"/>
        <v>204000000000</v>
      </c>
      <c r="Q13" s="2">
        <f t="shared" si="10"/>
        <v>203000000000</v>
      </c>
      <c r="R13" s="2">
        <f t="shared" si="10"/>
        <v>234000000000</v>
      </c>
      <c r="S13" s="2">
        <f t="shared" si="10"/>
        <v>292000000000</v>
      </c>
      <c r="T13" s="2">
        <f t="shared" si="10"/>
        <v>212000000000</v>
      </c>
      <c r="U13" s="2">
        <f t="shared" si="10"/>
        <v>269000000000</v>
      </c>
      <c r="V13" s="2">
        <f t="shared" si="10"/>
        <v>235000000000</v>
      </c>
      <c r="W13" s="2">
        <f t="shared" si="10"/>
        <v>114000000000</v>
      </c>
      <c r="X13" s="2">
        <f t="shared" si="10"/>
        <v>116000000000</v>
      </c>
    </row>
    <row r="14" spans="1:24" ht="15.5" x14ac:dyDescent="0.35">
      <c r="C14" t="s">
        <v>26</v>
      </c>
      <c r="D14" s="2">
        <f>IFERROR(INDEX(D51:D500,MATCH($C$14,$C$51:$C$500,0)),"")</f>
        <v>-1883</v>
      </c>
      <c r="H14" s="2">
        <f>IFERROR(SUM(D14:G14)*(4/MAX(1,COUNT(D14:G14))),"")</f>
        <v>-7532</v>
      </c>
      <c r="I14" s="2">
        <f t="shared" ref="I14:X14" si="11">IFERROR(INDEX(I51:I500,MATCH($C$14,$C$51:$C$500,0)),"")</f>
        <v>-108007</v>
      </c>
      <c r="J14" s="2">
        <f t="shared" si="11"/>
        <v>-243730</v>
      </c>
      <c r="K14" s="2">
        <f t="shared" si="11"/>
        <v>-530759</v>
      </c>
      <c r="L14" s="2">
        <f t="shared" si="11"/>
        <v>-271465</v>
      </c>
      <c r="M14" s="2">
        <f t="shared" si="11"/>
        <v>-335320</v>
      </c>
      <c r="N14" s="2">
        <f t="shared" si="11"/>
        <v>-374388</v>
      </c>
      <c r="O14" s="2">
        <f t="shared" si="11"/>
        <v>-589016</v>
      </c>
      <c r="P14" s="2">
        <f t="shared" si="11"/>
        <v>-1062666</v>
      </c>
      <c r="Q14" s="2">
        <f t="shared" si="11"/>
        <v>-1088355</v>
      </c>
      <c r="R14" s="2">
        <f t="shared" si="11"/>
        <v>-1445935</v>
      </c>
      <c r="S14" s="2">
        <f t="shared" si="11"/>
        <v>-1467798</v>
      </c>
      <c r="T14" s="2">
        <f t="shared" si="11"/>
        <v>-1617426</v>
      </c>
      <c r="U14" s="2">
        <f t="shared" si="11"/>
        <v>-1299010</v>
      </c>
      <c r="V14" s="2">
        <f t="shared" si="11"/>
        <v>-705253</v>
      </c>
      <c r="W14" s="2">
        <f t="shared" si="11"/>
        <v>-688535</v>
      </c>
      <c r="X14" s="2">
        <f t="shared" si="11"/>
        <v>-12044</v>
      </c>
    </row>
    <row r="15" spans="1:2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333325</v>
      </c>
      <c r="J15" s="2">
        <f t="shared" si="12"/>
        <v>-534560</v>
      </c>
      <c r="K15" s="2">
        <f t="shared" si="12"/>
        <v>185087</v>
      </c>
      <c r="L15" s="2">
        <f t="shared" si="12"/>
        <v>-38752</v>
      </c>
      <c r="M15" s="2">
        <f t="shared" si="12"/>
        <v>81629</v>
      </c>
      <c r="N15" s="2">
        <f t="shared" si="12"/>
        <v>-12752</v>
      </c>
      <c r="O15" s="2">
        <f t="shared" si="12"/>
        <v>-50241</v>
      </c>
      <c r="P15" s="2">
        <f t="shared" si="12"/>
        <v>-53154</v>
      </c>
      <c r="Q15" s="2">
        <f t="shared" si="12"/>
        <v>-191943</v>
      </c>
      <c r="R15" s="2">
        <f t="shared" si="12"/>
        <v>-9199</v>
      </c>
      <c r="S15" s="2">
        <f t="shared" si="12"/>
        <v>-37113</v>
      </c>
      <c r="T15" s="2">
        <f t="shared" si="12"/>
        <v>-817447</v>
      </c>
      <c r="U15" s="2">
        <f t="shared" si="12"/>
        <v>-827361</v>
      </c>
      <c r="V15" s="2">
        <f t="shared" si="12"/>
        <v>-751873</v>
      </c>
      <c r="W15" s="2">
        <f t="shared" si="12"/>
        <v>-910042</v>
      </c>
      <c r="X15" s="2">
        <f t="shared" si="12"/>
        <v>-1186968</v>
      </c>
    </row>
    <row r="16" spans="1:24" ht="15.5" x14ac:dyDescent="0.35">
      <c r="C16" t="s">
        <v>28</v>
      </c>
      <c r="D16" s="2">
        <f>IFERROR(INDEX(D51:D500,MATCH($C$16,$C$51:$C$500,0)),"")</f>
        <v>22765</v>
      </c>
      <c r="H16" s="2">
        <f>IFERROR(SUM(D16:G16)*(4/MAX(1,COUNT(D16:G16))),"")</f>
        <v>91060</v>
      </c>
      <c r="I16" s="2">
        <f t="shared" ref="I16:X16" si="13">IFERROR(INDEX(I51:I500,MATCH($C$16,$C$51:$C$500,0)),"")</f>
        <v>-759810</v>
      </c>
      <c r="J16" s="2">
        <f t="shared" si="13"/>
        <v>655265</v>
      </c>
      <c r="K16" s="2">
        <f t="shared" si="13"/>
        <v>836775</v>
      </c>
      <c r="L16" s="2">
        <f t="shared" si="13"/>
        <v>574768</v>
      </c>
      <c r="M16" s="2">
        <f t="shared" si="13"/>
        <v>42256</v>
      </c>
      <c r="N16" s="2">
        <f t="shared" si="13"/>
        <v>16740</v>
      </c>
      <c r="O16" s="2">
        <f t="shared" si="13"/>
        <v>270474</v>
      </c>
      <c r="P16" s="2">
        <f t="shared" si="13"/>
        <v>172508</v>
      </c>
      <c r="Q16" s="2">
        <f t="shared" si="13"/>
        <v>-1918870</v>
      </c>
      <c r="R16" s="2">
        <f t="shared" si="13"/>
        <v>-7339574</v>
      </c>
      <c r="S16" s="2">
        <f t="shared" si="13"/>
        <v>-12831285</v>
      </c>
      <c r="T16" s="2">
        <f t="shared" si="13"/>
        <v>-4653718</v>
      </c>
      <c r="U16" s="2">
        <f t="shared" si="13"/>
        <v>4265145</v>
      </c>
      <c r="V16" s="2">
        <f t="shared" si="13"/>
        <v>4834535</v>
      </c>
      <c r="W16" s="2">
        <f t="shared" si="13"/>
        <v>4264762</v>
      </c>
      <c r="X16" s="2">
        <f t="shared" si="13"/>
        <v>5536387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170500000000</v>
      </c>
      <c r="H20" s="2">
        <f t="shared" ref="H20:X20" ca="1" si="14">IFERROR(H21*H2,"")</f>
        <v>170500000000</v>
      </c>
      <c r="I20" s="2">
        <f t="shared" ca="1" si="14"/>
        <v>187000000000</v>
      </c>
      <c r="J20" s="2">
        <f t="shared" ca="1" si="14"/>
        <v>126500000000</v>
      </c>
      <c r="K20" s="2" t="str">
        <f t="shared" ca="1" si="14"/>
        <v/>
      </c>
      <c r="L20" s="2">
        <f t="shared" ca="1" si="14"/>
        <v>264000000000</v>
      </c>
      <c r="M20" s="2">
        <f t="shared" ca="1" si="14"/>
        <v>206800000000</v>
      </c>
      <c r="N20" s="2">
        <f t="shared" ca="1" si="14"/>
        <v>88000000000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464750000000</v>
      </c>
      <c r="T20" s="2">
        <f t="shared" ca="1" si="14"/>
        <v>522500000000</v>
      </c>
      <c r="U20" s="2">
        <f t="shared" ca="1" si="14"/>
        <v>517000000000</v>
      </c>
      <c r="V20" s="2" t="str">
        <f t="shared" ca="1" si="14"/>
        <v/>
      </c>
      <c r="W20" s="2">
        <f t="shared" ca="1" si="14"/>
        <v>511500000000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550000000</v>
      </c>
      <c r="H21" s="2">
        <f>IFERROR(INDEX(D21:G21,COUNT(D21:G21)),"")</f>
        <v>550000000</v>
      </c>
      <c r="I21" s="2">
        <f t="shared" ref="I21:X21" si="15">IFERROR(INDEX(I51:I500,MATCH($C$7,$C$51:$C$500,0)),"")</f>
        <v>550000000</v>
      </c>
      <c r="J21" s="2">
        <f t="shared" si="15"/>
        <v>550000000</v>
      </c>
      <c r="K21" s="2">
        <f t="shared" si="15"/>
        <v>550000000</v>
      </c>
      <c r="L21" s="2">
        <f t="shared" si="15"/>
        <v>550000000</v>
      </c>
      <c r="M21" s="2">
        <f t="shared" si="15"/>
        <v>550000000</v>
      </c>
      <c r="N21" s="2">
        <f t="shared" si="15"/>
        <v>550000000</v>
      </c>
      <c r="O21" s="2">
        <f t="shared" si="15"/>
        <v>550000000</v>
      </c>
      <c r="P21" s="2">
        <f t="shared" si="15"/>
        <v>550000000</v>
      </c>
      <c r="Q21" s="2">
        <f t="shared" si="15"/>
        <v>550000000</v>
      </c>
      <c r="R21" s="2">
        <f t="shared" si="15"/>
        <v>550000000</v>
      </c>
      <c r="S21" s="2">
        <f t="shared" si="15"/>
        <v>550000000</v>
      </c>
      <c r="T21" s="2">
        <f t="shared" si="15"/>
        <v>550000000</v>
      </c>
      <c r="U21" s="2">
        <f t="shared" si="15"/>
        <v>550000000</v>
      </c>
      <c r="V21" s="2">
        <f t="shared" si="15"/>
        <v>550000000</v>
      </c>
      <c r="W21" s="2">
        <f t="shared" si="15"/>
        <v>550000000</v>
      </c>
      <c r="X21" s="2">
        <f t="shared" si="15"/>
        <v>550000000</v>
      </c>
    </row>
    <row r="23" spans="1:24" ht="15.5" x14ac:dyDescent="0.35">
      <c r="B23" t="s">
        <v>53</v>
      </c>
      <c r="C23" t="s">
        <v>54</v>
      </c>
      <c r="D23" s="3">
        <f>IFERROR(D5/D6*100,"")</f>
        <v>0.1339266690611132</v>
      </c>
      <c r="H23" s="3">
        <f t="shared" ref="H23:X23" si="16">IFERROR(H5/H6*100,"")</f>
        <v>0.53570667624445278</v>
      </c>
      <c r="I23" s="3">
        <f t="shared" si="16"/>
        <v>-2.3330146925458743</v>
      </c>
      <c r="J23" s="3">
        <f t="shared" si="16"/>
        <v>0.76379775501206104</v>
      </c>
      <c r="K23" s="3">
        <f t="shared" si="16"/>
        <v>5.3866516968748819</v>
      </c>
      <c r="L23" s="3">
        <f t="shared" si="16"/>
        <v>13.955044523168384</v>
      </c>
      <c r="M23" s="3">
        <f t="shared" si="16"/>
        <v>1.0417353437321186</v>
      </c>
      <c r="N23" s="3">
        <f t="shared" si="16"/>
        <v>0.12120975363492532</v>
      </c>
      <c r="O23" s="3">
        <f t="shared" si="16"/>
        <v>1.2465264031868908</v>
      </c>
      <c r="P23" s="3">
        <f t="shared" si="16"/>
        <v>0.94649879777371826</v>
      </c>
      <c r="Q23" s="3">
        <f t="shared" si="16"/>
        <v>-2.8029694711802127</v>
      </c>
      <c r="R23" s="3">
        <f t="shared" si="16"/>
        <v>-81.607845342846602</v>
      </c>
      <c r="S23" s="3">
        <f t="shared" si="16"/>
        <v>-42.182411763817377</v>
      </c>
      <c r="T23" s="3">
        <f t="shared" si="16"/>
        <v>-13.121363116977792</v>
      </c>
      <c r="U23" s="3">
        <f t="shared" si="16"/>
        <v>7.0096496763664788</v>
      </c>
      <c r="V23" s="3">
        <f t="shared" si="16"/>
        <v>9.887210430473413</v>
      </c>
      <c r="W23" s="3">
        <f t="shared" si="16"/>
        <v>7.5066651245737734</v>
      </c>
      <c r="X23" s="3">
        <f t="shared" si="16"/>
        <v>13.913378640066107</v>
      </c>
    </row>
    <row r="24" spans="1:24" ht="15.5" x14ac:dyDescent="0.35">
      <c r="C24" t="s">
        <v>55</v>
      </c>
      <c r="D24" s="4" t="str">
        <f>IFERROR(_xlfn.RRI(5,I23,D23),"")</f>
        <v/>
      </c>
      <c r="H24" s="4">
        <f t="shared" ref="H24:X24" si="17">IFERROR(_xlfn.RRI(5,M23,H23),"")</f>
        <v>-0.12454478935832469</v>
      </c>
      <c r="I24" s="4" t="str">
        <f t="shared" si="17"/>
        <v/>
      </c>
      <c r="J24" s="4">
        <f t="shared" si="17"/>
        <v>-9.3317195836852052E-2</v>
      </c>
      <c r="K24" s="4">
        <f t="shared" si="17"/>
        <v>0.41592342125996851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-0.32998465286933965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0.84</v>
      </c>
      <c r="H25" s="3">
        <f>IFERROR(INDEX(D25:G25,COUNT(D25:G25)),"")</f>
        <v>0.84</v>
      </c>
      <c r="I25" s="3">
        <f t="shared" ref="I25:X25" si="18">IFERROR(INDEX(I51:I500,MATCH($C$25,$C$51:$C$500,0)),"")</f>
        <v>-12.95</v>
      </c>
      <c r="J25" s="3">
        <f t="shared" si="18"/>
        <v>3.49</v>
      </c>
      <c r="K25" s="3">
        <f t="shared" si="18"/>
        <v>28.62</v>
      </c>
      <c r="L25" s="3">
        <f t="shared" si="18"/>
        <v>14.29</v>
      </c>
      <c r="M25" s="3">
        <f t="shared" si="18"/>
        <v>3.05</v>
      </c>
      <c r="N25" s="3">
        <f t="shared" si="18"/>
        <v>0.1</v>
      </c>
      <c r="O25" s="3">
        <f t="shared" si="18"/>
        <v>5.66</v>
      </c>
      <c r="P25" s="3">
        <f t="shared" si="18"/>
        <v>3.09</v>
      </c>
      <c r="Q25" s="3">
        <f t="shared" si="18"/>
        <v>-51.35</v>
      </c>
      <c r="R25" s="3">
        <f t="shared" si="18"/>
        <v>-177.75</v>
      </c>
      <c r="S25" s="3">
        <f t="shared" si="18"/>
        <v>-313.24</v>
      </c>
      <c r="T25" s="3">
        <f t="shared" si="18"/>
        <v>-123.71</v>
      </c>
      <c r="U25" s="3">
        <f t="shared" si="18"/>
        <v>76.22</v>
      </c>
      <c r="V25" s="3">
        <f t="shared" si="18"/>
        <v>71.75</v>
      </c>
      <c r="W25" s="3">
        <f t="shared" si="18"/>
        <v>55.27</v>
      </c>
      <c r="X25" s="3">
        <f t="shared" si="18"/>
        <v>71.08</v>
      </c>
    </row>
    <row r="26" spans="1:24" ht="15.5" x14ac:dyDescent="0.35">
      <c r="C26" t="s">
        <v>58</v>
      </c>
      <c r="D26" s="4" t="str">
        <f>IFERROR(_xlfn.RRI(5,I25,D25),"")</f>
        <v/>
      </c>
      <c r="H26" s="4">
        <f t="shared" ref="H26:X26" si="19">IFERROR(_xlfn.RRI(5,M25,H25),"")</f>
        <v>-0.22732672839765711</v>
      </c>
      <c r="I26" s="4" t="str">
        <f t="shared" si="19"/>
        <v/>
      </c>
      <c r="J26" s="4">
        <f t="shared" si="19"/>
        <v>-9.2175708980831161E-2</v>
      </c>
      <c r="K26" s="4">
        <f t="shared" si="19"/>
        <v>0.56078193590005454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-0.4732823070147083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5.3497618181818181E-3</v>
      </c>
      <c r="H27" s="3">
        <f t="shared" ref="H27:X27" si="20">IFERROR(H4/H21,"")</f>
        <v>2.1399047272727272E-2</v>
      </c>
      <c r="I27" s="3">
        <f t="shared" si="20"/>
        <v>2.3439574545454544E-2</v>
      </c>
      <c r="J27" s="3">
        <f t="shared" si="20"/>
        <v>2.7530327272727272E-2</v>
      </c>
      <c r="K27" s="3">
        <f t="shared" si="20"/>
        <v>2.5425303636363635E-2</v>
      </c>
      <c r="L27" s="3">
        <f t="shared" si="20"/>
        <v>3.3382003636363636E-2</v>
      </c>
      <c r="M27" s="3">
        <f t="shared" si="20"/>
        <v>2.2917532727272726E-2</v>
      </c>
      <c r="N27" s="3">
        <f t="shared" si="20"/>
        <v>2.2249750909090909E-2</v>
      </c>
      <c r="O27" s="3">
        <f t="shared" si="20"/>
        <v>2.3789614545454547E-2</v>
      </c>
      <c r="P27" s="3">
        <f t="shared" si="20"/>
        <v>2.2172956363636365E-2</v>
      </c>
      <c r="Q27" s="3">
        <f t="shared" si="20"/>
        <v>1.9969758181818183E-2</v>
      </c>
      <c r="R27" s="3">
        <f t="shared" si="20"/>
        <v>1.903456909090909E-2</v>
      </c>
      <c r="S27" s="3">
        <f t="shared" si="20"/>
        <v>1.227872E-2</v>
      </c>
      <c r="T27" s="3">
        <f t="shared" si="20"/>
        <v>5.6026134545454548E-2</v>
      </c>
      <c r="U27" s="3">
        <f t="shared" si="20"/>
        <v>6.6335141818181814E-2</v>
      </c>
      <c r="V27" s="3">
        <f t="shared" si="20"/>
        <v>8.169398363636364E-2</v>
      </c>
      <c r="W27" s="3">
        <f t="shared" si="20"/>
        <v>7.7073020000000006E-2</v>
      </c>
      <c r="X27" s="3">
        <f t="shared" si="20"/>
        <v>7.7018338181818177E-2</v>
      </c>
    </row>
    <row r="28" spans="1:24" ht="15.5" x14ac:dyDescent="0.35">
      <c r="C28" t="s">
        <v>60</v>
      </c>
      <c r="D28" s="4">
        <f>IFERROR(_xlfn.RRI(5,I27,D27),"")</f>
        <v>-0.25582179855702825</v>
      </c>
      <c r="H28" s="4">
        <f t="shared" ref="H28:X28" si="21">IFERROR(_xlfn.RRI(5,M27,H27),"")</f>
        <v>-1.361759764697601E-2</v>
      </c>
      <c r="I28" s="4">
        <f t="shared" si="21"/>
        <v>1.0473466839968637E-2</v>
      </c>
      <c r="J28" s="4">
        <f t="shared" si="21"/>
        <v>2.9638548664763231E-2</v>
      </c>
      <c r="K28" s="4">
        <f t="shared" si="21"/>
        <v>2.7752422583046554E-2</v>
      </c>
      <c r="L28" s="4">
        <f t="shared" si="21"/>
        <v>0.10822493831593416</v>
      </c>
      <c r="M28" s="4">
        <f t="shared" si="21"/>
        <v>3.7826992966349726E-2</v>
      </c>
      <c r="N28" s="4">
        <f t="shared" si="21"/>
        <v>0.12624898209390345</v>
      </c>
      <c r="O28" s="4">
        <f t="shared" si="21"/>
        <v>-0.15744288744884749</v>
      </c>
      <c r="P28" s="4">
        <f t="shared" si="21"/>
        <v>-0.19681426222808052</v>
      </c>
      <c r="Q28" s="4">
        <f t="shared" si="21"/>
        <v>-0.24553943175010406</v>
      </c>
      <c r="R28" s="4">
        <f t="shared" si="21"/>
        <v>-0.24398896508824852</v>
      </c>
      <c r="S28" s="4">
        <f t="shared" si="21"/>
        <v>-0.30735326646794014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-1.0648648648648649</v>
      </c>
      <c r="I29" s="4">
        <f t="shared" si="22"/>
        <v>-4.7106017191977072</v>
      </c>
      <c r="J29" s="4">
        <f t="shared" si="22"/>
        <v>-0.87805730258560455</v>
      </c>
      <c r="K29" s="4">
        <f t="shared" si="22"/>
        <v>1.0027991602519246</v>
      </c>
      <c r="L29" s="4">
        <f t="shared" si="22"/>
        <v>3.6852459016393442</v>
      </c>
      <c r="M29" s="4">
        <f t="shared" si="22"/>
        <v>29.499999999999996</v>
      </c>
      <c r="N29" s="4">
        <f t="shared" si="22"/>
        <v>-0.9823321554770319</v>
      </c>
      <c r="O29" s="4">
        <f t="shared" si="22"/>
        <v>0.83171521035598717</v>
      </c>
      <c r="P29" s="4">
        <f t="shared" si="22"/>
        <v>-1.0601752677702043</v>
      </c>
      <c r="Q29" s="4">
        <f t="shared" si="22"/>
        <v>-0.71111111111111114</v>
      </c>
      <c r="R29" s="4">
        <f t="shared" si="22"/>
        <v>-0.43254373643212873</v>
      </c>
      <c r="S29" s="4">
        <f t="shared" si="22"/>
        <v>1.5320507638832757</v>
      </c>
      <c r="T29" s="4">
        <f t="shared" si="22"/>
        <v>-2.6230648123852007</v>
      </c>
      <c r="U29" s="4">
        <f t="shared" si="22"/>
        <v>6.2299651567944238E-2</v>
      </c>
      <c r="V29" s="4">
        <f t="shared" si="22"/>
        <v>0.29817260720101313</v>
      </c>
      <c r="W29" s="4">
        <f t="shared" si="22"/>
        <v>-0.22242543612830606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-8.7054791407166363E-2</v>
      </c>
      <c r="I30" s="4">
        <f t="shared" si="23"/>
        <v>-0.14859077724532552</v>
      </c>
      <c r="J30" s="4">
        <f t="shared" si="23"/>
        <v>8.2792467947285453E-2</v>
      </c>
      <c r="K30" s="4">
        <f t="shared" si="23"/>
        <v>-0.23835297864902932</v>
      </c>
      <c r="L30" s="4">
        <f t="shared" si="23"/>
        <v>0.45661420160809008</v>
      </c>
      <c r="M30" s="4">
        <f t="shared" si="23"/>
        <v>3.0013001984169233E-2</v>
      </c>
      <c r="N30" s="4">
        <f t="shared" si="23"/>
        <v>-6.4728397907475033E-2</v>
      </c>
      <c r="O30" s="4">
        <f t="shared" si="23"/>
        <v>7.2911259793461761E-2</v>
      </c>
      <c r="P30" s="4">
        <f t="shared" si="23"/>
        <v>0.11032673314112149</v>
      </c>
      <c r="Q30" s="4">
        <f t="shared" si="23"/>
        <v>4.9131088097798786E-2</v>
      </c>
      <c r="R30" s="4">
        <f t="shared" si="23"/>
        <v>0.5502079280991089</v>
      </c>
      <c r="S30" s="4">
        <f t="shared" si="23"/>
        <v>-0.78083942253702765</v>
      </c>
      <c r="T30" s="4">
        <f t="shared" si="23"/>
        <v>-0.15540793296233926</v>
      </c>
      <c r="U30" s="4">
        <f t="shared" si="23"/>
        <v>-0.18800456452885345</v>
      </c>
      <c r="V30" s="4">
        <f t="shared" si="23"/>
        <v>5.9955658106606358E-2</v>
      </c>
      <c r="W30" s="4">
        <f t="shared" si="23"/>
        <v>7.0998439427166868E-4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628.96</v>
      </c>
      <c r="H32" s="3">
        <f>IFERROR(INDEX(D32:G32,COUNT(D32:G32)),"")</f>
        <v>628.96</v>
      </c>
      <c r="I32" s="3">
        <f t="shared" ref="I32:X32" si="24">IFERROR(INDEX(I51:I500,MATCH($C$32,$C$51:$C$500,0)),"")</f>
        <v>618.08000000000004</v>
      </c>
      <c r="J32" s="3">
        <f t="shared" si="24"/>
        <v>611.21</v>
      </c>
      <c r="K32" s="3">
        <f t="shared" si="24"/>
        <v>579.59</v>
      </c>
      <c r="L32" s="3">
        <f t="shared" si="24"/>
        <v>553.79</v>
      </c>
      <c r="M32" s="3">
        <f t="shared" si="24"/>
        <v>436.29</v>
      </c>
      <c r="N32" s="3">
        <f t="shared" si="24"/>
        <v>426.51</v>
      </c>
      <c r="O32" s="3">
        <f t="shared" si="24"/>
        <v>419.83</v>
      </c>
      <c r="P32" s="3">
        <f t="shared" si="24"/>
        <v>431.9</v>
      </c>
      <c r="Q32" s="3">
        <f t="shared" si="24"/>
        <v>400.24</v>
      </c>
      <c r="R32" s="3">
        <f t="shared" si="24"/>
        <v>406.81</v>
      </c>
      <c r="S32" s="3">
        <f t="shared" si="24"/>
        <v>758.58</v>
      </c>
      <c r="T32" s="3">
        <f t="shared" si="24"/>
        <v>972.73</v>
      </c>
      <c r="U32" s="3">
        <f t="shared" si="24"/>
        <v>1087.23</v>
      </c>
      <c r="V32" s="3">
        <f t="shared" si="24"/>
        <v>815.57</v>
      </c>
      <c r="W32" s="3">
        <f t="shared" si="24"/>
        <v>699.23</v>
      </c>
      <c r="X32" s="3">
        <f t="shared" si="24"/>
        <v>510.87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X33" si="25">IFERROR(INDEX(I51:I500,MATCH($C$33,$C$51:$C$500,0)),"")</f>
        <v>0.55000000000000004</v>
      </c>
      <c r="J33" s="3">
        <f t="shared" si="25"/>
        <v>0.38</v>
      </c>
      <c r="K33" s="3">
        <f t="shared" si="25"/>
        <v>0.57999999999999996</v>
      </c>
      <c r="L33" s="3">
        <f t="shared" si="25"/>
        <v>0.87</v>
      </c>
      <c r="M33" s="3">
        <f t="shared" si="25"/>
        <v>0.86</v>
      </c>
      <c r="N33" s="3">
        <f t="shared" si="25"/>
        <v>0.38</v>
      </c>
      <c r="O33" s="3">
        <f t="shared" si="25"/>
        <v>0.46</v>
      </c>
      <c r="P33" s="3">
        <f t="shared" si="25"/>
        <v>0.74</v>
      </c>
      <c r="Q33" s="3">
        <f t="shared" si="25"/>
        <v>1.5</v>
      </c>
      <c r="R33" s="3">
        <f t="shared" si="25"/>
        <v>1.97</v>
      </c>
      <c r="S33" s="3">
        <f t="shared" si="25"/>
        <v>1.1100000000000001</v>
      </c>
      <c r="T33" s="3">
        <f t="shared" si="25"/>
        <v>0.98</v>
      </c>
      <c r="U33" s="3">
        <f t="shared" si="25"/>
        <v>0.86</v>
      </c>
      <c r="V33" s="3">
        <f t="shared" si="25"/>
        <v>1.03</v>
      </c>
      <c r="W33" s="3">
        <f t="shared" si="25"/>
        <v>1.33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357.14</v>
      </c>
      <c r="H34" s="3">
        <f>IFERROR(INDEX(D34:G34,COUNT(D34:G34)),"")</f>
        <v>357.14</v>
      </c>
      <c r="I34" s="3">
        <f t="shared" ref="I34:X34" si="26">IFERROR(INDEX(I51:I500,MATCH($C$34,$C$51:$C$500,0)),"")</f>
        <v>-26.25</v>
      </c>
      <c r="J34" s="3">
        <f t="shared" si="26"/>
        <v>65.900000000000006</v>
      </c>
      <c r="K34" s="3">
        <f t="shared" si="26"/>
        <v>11.67</v>
      </c>
      <c r="L34" s="3">
        <f t="shared" si="26"/>
        <v>33.590000000000003</v>
      </c>
      <c r="M34" s="3">
        <f t="shared" si="26"/>
        <v>123.28</v>
      </c>
      <c r="N34" s="3">
        <f t="shared" si="26"/>
        <v>1600</v>
      </c>
      <c r="O34" s="3">
        <f t="shared" si="26"/>
        <v>34.28</v>
      </c>
      <c r="P34" s="3">
        <f t="shared" si="26"/>
        <v>103.56</v>
      </c>
      <c r="Q34" s="3">
        <f t="shared" si="26"/>
        <v>-11.68</v>
      </c>
      <c r="R34" s="3">
        <f t="shared" si="26"/>
        <v>-4.5</v>
      </c>
      <c r="S34" s="3">
        <f t="shared" si="26"/>
        <v>-2.7</v>
      </c>
      <c r="T34" s="3">
        <f t="shared" si="26"/>
        <v>-7.68</v>
      </c>
      <c r="U34" s="3">
        <f t="shared" si="26"/>
        <v>12.33</v>
      </c>
      <c r="V34" s="3">
        <f t="shared" si="26"/>
        <v>11.71</v>
      </c>
      <c r="W34" s="3">
        <f t="shared" si="26"/>
        <v>16.829999999999998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3.33</v>
      </c>
      <c r="H35" s="3">
        <f>IFERROR(INDEX(D35:G35,COUNT(D35:G35)),"")</f>
        <v>3.33</v>
      </c>
      <c r="I35" s="3">
        <f t="shared" ref="I35:X35" si="27">IFERROR(INDEX(I51:I500,MATCH($C$35,$C$51:$C$500,0)),"")</f>
        <v>0.88</v>
      </c>
      <c r="J35" s="3">
        <f t="shared" si="27"/>
        <v>0.53</v>
      </c>
      <c r="K35" s="3">
        <f t="shared" si="27"/>
        <v>0.86</v>
      </c>
      <c r="L35" s="3">
        <f t="shared" si="27"/>
        <v>0.97</v>
      </c>
      <c r="M35" s="3">
        <f t="shared" si="27"/>
        <v>1.1499999999999999</v>
      </c>
      <c r="N35" s="3">
        <f t="shared" si="27"/>
        <v>0.49</v>
      </c>
      <c r="O35" s="3">
        <f t="shared" si="27"/>
        <v>0.57999999999999996</v>
      </c>
      <c r="P35" s="3">
        <f t="shared" si="27"/>
        <v>1.01</v>
      </c>
      <c r="Q35" s="3">
        <f t="shared" si="27"/>
        <v>2.25</v>
      </c>
      <c r="R35" s="3">
        <f t="shared" si="27"/>
        <v>3.16</v>
      </c>
      <c r="S35" s="3">
        <f t="shared" si="27"/>
        <v>5.14</v>
      </c>
      <c r="T35" s="3">
        <f t="shared" si="27"/>
        <v>1.36</v>
      </c>
      <c r="U35" s="3">
        <f t="shared" si="27"/>
        <v>1.1599999999999999</v>
      </c>
      <c r="V35" s="3">
        <f t="shared" si="27"/>
        <v>1.06</v>
      </c>
      <c r="W35" s="3">
        <f t="shared" si="27"/>
        <v>1.33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2942369</v>
      </c>
      <c r="E51" s="5">
        <v>2871553</v>
      </c>
      <c r="F51" s="5">
        <v>3813884</v>
      </c>
      <c r="G51" s="5">
        <v>3313047</v>
      </c>
      <c r="I51" s="5">
        <v>12891766</v>
      </c>
      <c r="J51" s="5">
        <v>15141680</v>
      </c>
      <c r="K51" s="5">
        <v>13983917</v>
      </c>
      <c r="L51" s="5">
        <v>18360102</v>
      </c>
      <c r="M51" s="5">
        <v>12604643</v>
      </c>
      <c r="N51" s="5">
        <v>12237363</v>
      </c>
      <c r="O51" s="5">
        <v>13084288</v>
      </c>
      <c r="P51" s="5">
        <v>12195126</v>
      </c>
      <c r="Q51" s="5">
        <v>10983367</v>
      </c>
      <c r="R51" s="5">
        <v>10469013</v>
      </c>
      <c r="S51" s="5">
        <v>6753296</v>
      </c>
      <c r="T51" s="5">
        <v>30814374</v>
      </c>
      <c r="U51" s="5">
        <v>36484328</v>
      </c>
      <c r="V51" s="5">
        <v>44931691</v>
      </c>
      <c r="W51" s="5">
        <v>42390161</v>
      </c>
      <c r="X51" s="5">
        <v>42360086</v>
      </c>
    </row>
    <row r="52" spans="2:24" ht="15.5" x14ac:dyDescent="0.35">
      <c r="C52" t="s">
        <v>85</v>
      </c>
      <c r="D52" s="5">
        <v>-2619747</v>
      </c>
      <c r="E52" s="5">
        <v>-3242386</v>
      </c>
      <c r="F52" s="5">
        <v>-3308133</v>
      </c>
      <c r="G52" s="5">
        <v>-2651197</v>
      </c>
      <c r="I52" s="5">
        <v>-11655160</v>
      </c>
      <c r="J52" s="5">
        <v>-11975572</v>
      </c>
      <c r="K52" s="5">
        <v>-13640685</v>
      </c>
      <c r="L52" s="5">
        <v>-13361099</v>
      </c>
      <c r="M52" s="5">
        <v>-8771325</v>
      </c>
      <c r="N52" s="5">
        <v>-8414810</v>
      </c>
      <c r="O52" s="5">
        <v>-8471776</v>
      </c>
      <c r="P52" s="5">
        <v>-7467420</v>
      </c>
      <c r="Q52" s="5">
        <v>-7885153</v>
      </c>
      <c r="R52" s="5">
        <v>-10368252</v>
      </c>
      <c r="S52" s="5">
        <v>-12160076</v>
      </c>
      <c r="T52" s="5">
        <v>-28380933</v>
      </c>
      <c r="U52" s="5">
        <v>-25386844</v>
      </c>
      <c r="V52" s="5">
        <v>-34458878</v>
      </c>
      <c r="W52" s="5">
        <v>-34004945</v>
      </c>
      <c r="X52" s="5">
        <v>-31583223</v>
      </c>
    </row>
    <row r="53" spans="2:24" ht="15.5" x14ac:dyDescent="0.35">
      <c r="C53" t="s">
        <v>86</v>
      </c>
      <c r="D53" s="5">
        <v>322622</v>
      </c>
      <c r="E53" s="5">
        <v>-370833</v>
      </c>
      <c r="F53" s="5">
        <v>505751</v>
      </c>
      <c r="G53" s="5">
        <v>661850</v>
      </c>
      <c r="I53" s="5">
        <v>1236606</v>
      </c>
      <c r="J53" s="5">
        <v>3166108</v>
      </c>
      <c r="K53" s="5">
        <v>343232</v>
      </c>
      <c r="L53" s="5">
        <v>4999003</v>
      </c>
      <c r="M53" s="5">
        <v>3833318</v>
      </c>
      <c r="N53" s="5">
        <v>3822553</v>
      </c>
      <c r="O53" s="5">
        <v>4612512</v>
      </c>
      <c r="P53" s="5">
        <v>4727706</v>
      </c>
      <c r="Q53" s="5">
        <v>3098214</v>
      </c>
      <c r="R53" s="5">
        <v>100761</v>
      </c>
      <c r="S53" s="5">
        <v>-5406780</v>
      </c>
      <c r="T53" s="5">
        <v>2433441</v>
      </c>
      <c r="U53" s="5">
        <v>11097484</v>
      </c>
      <c r="V53" s="5">
        <v>10472813</v>
      </c>
      <c r="W53" s="5">
        <v>8385216</v>
      </c>
      <c r="X53" s="5">
        <v>10776863</v>
      </c>
    </row>
    <row r="54" spans="2:24" ht="15.5" x14ac:dyDescent="0.35">
      <c r="C54" t="s">
        <v>87</v>
      </c>
      <c r="D54" s="5">
        <v>-266370</v>
      </c>
      <c r="E54" s="5">
        <v>-522583</v>
      </c>
      <c r="F54" s="5">
        <v>-419008</v>
      </c>
      <c r="G54" s="5">
        <v>-464140</v>
      </c>
      <c r="I54" s="5">
        <v>-1847973</v>
      </c>
      <c r="J54" s="5">
        <v>-2016240</v>
      </c>
      <c r="K54" s="5">
        <v>-3282665</v>
      </c>
      <c r="L54" s="5">
        <v>-3673372</v>
      </c>
      <c r="M54" s="5">
        <v>-3281192</v>
      </c>
      <c r="N54" s="5">
        <v>-3201705</v>
      </c>
      <c r="O54" s="5">
        <v>-3294431</v>
      </c>
      <c r="P54" s="5">
        <v>-3160406</v>
      </c>
      <c r="Q54" s="5">
        <v>-3296251</v>
      </c>
      <c r="R54" s="5">
        <v>-4137496</v>
      </c>
      <c r="S54" s="5">
        <v>-4699589</v>
      </c>
      <c r="T54" s="5">
        <v>-5465112</v>
      </c>
      <c r="U54" s="5">
        <v>-5431116</v>
      </c>
      <c r="V54" s="5">
        <v>-5102277</v>
      </c>
      <c r="W54" s="5">
        <v>-3880338</v>
      </c>
      <c r="X54" s="5">
        <v>-5770112</v>
      </c>
    </row>
    <row r="55" spans="2:24" ht="15.5" x14ac:dyDescent="0.35">
      <c r="C55" t="s">
        <v>89</v>
      </c>
      <c r="G55" s="5">
        <v>-16071</v>
      </c>
      <c r="I55" s="5">
        <v>-36570</v>
      </c>
      <c r="J55" s="5">
        <v>-265433</v>
      </c>
      <c r="K55" s="5">
        <v>-435551</v>
      </c>
      <c r="L55" s="5">
        <v>-769862</v>
      </c>
      <c r="M55" s="5">
        <v>-730566</v>
      </c>
      <c r="N55" s="5">
        <v>-665215</v>
      </c>
      <c r="O55" s="5">
        <v>-735590</v>
      </c>
      <c r="P55" s="5">
        <v>-517977</v>
      </c>
      <c r="Q55" s="5">
        <v>-478722</v>
      </c>
      <c r="R55" s="5">
        <v>-482672</v>
      </c>
      <c r="S55" s="5">
        <v>-130167</v>
      </c>
      <c r="T55" s="5">
        <v>-405681</v>
      </c>
      <c r="U55" s="5">
        <v>-123935</v>
      </c>
      <c r="V55" s="5">
        <v>-461197</v>
      </c>
      <c r="W55" s="5">
        <v>-156513</v>
      </c>
      <c r="X55" s="5">
        <v>-113866</v>
      </c>
    </row>
    <row r="56" spans="2:24" ht="15.5" x14ac:dyDescent="0.35">
      <c r="C56" t="s">
        <v>88</v>
      </c>
      <c r="D56" s="5">
        <v>-266370</v>
      </c>
      <c r="E56" s="5">
        <v>-522583</v>
      </c>
      <c r="F56" s="5">
        <v>-419008</v>
      </c>
      <c r="G56" s="5">
        <v>-448069</v>
      </c>
      <c r="I56" s="5">
        <v>-1811403</v>
      </c>
      <c r="J56" s="5">
        <v>-1750807</v>
      </c>
      <c r="K56" s="5">
        <v>-2847114</v>
      </c>
      <c r="L56" s="5">
        <v>-2903510</v>
      </c>
      <c r="M56" s="5">
        <v>-2550626</v>
      </c>
      <c r="N56" s="5">
        <v>-2536490</v>
      </c>
      <c r="O56" s="5">
        <v>-2558841</v>
      </c>
      <c r="P56" s="5">
        <v>-2642429</v>
      </c>
      <c r="Q56" s="5">
        <v>-2817529</v>
      </c>
      <c r="R56" s="5">
        <v>-3654824</v>
      </c>
      <c r="S56" s="5">
        <v>-4569422</v>
      </c>
      <c r="T56" s="5">
        <v>-5059431</v>
      </c>
      <c r="U56" s="5">
        <v>-5307181</v>
      </c>
      <c r="V56" s="5">
        <v>-4641080</v>
      </c>
      <c r="W56" s="5">
        <v>-3723825</v>
      </c>
      <c r="X56" s="5">
        <v>-5656246</v>
      </c>
    </row>
    <row r="57" spans="2:24" ht="15.5" x14ac:dyDescent="0.35">
      <c r="C57" t="s">
        <v>91</v>
      </c>
      <c r="D57" s="5">
        <v>56252</v>
      </c>
      <c r="E57" s="5">
        <v>-893416</v>
      </c>
      <c r="F57" s="5">
        <v>86743</v>
      </c>
      <c r="G57" s="5">
        <v>197710</v>
      </c>
      <c r="I57" s="5">
        <v>-611367</v>
      </c>
      <c r="J57" s="5">
        <v>1149868</v>
      </c>
      <c r="K57" s="5">
        <v>-2939433</v>
      </c>
      <c r="L57" s="5">
        <v>1325631</v>
      </c>
      <c r="M57" s="5">
        <v>552126</v>
      </c>
      <c r="N57" s="5">
        <v>620848</v>
      </c>
      <c r="O57" s="5">
        <v>1318081</v>
      </c>
      <c r="P57" s="5">
        <v>1567300</v>
      </c>
      <c r="Q57" s="5">
        <v>-198037</v>
      </c>
      <c r="R57" s="5">
        <v>-4036735</v>
      </c>
      <c r="S57" s="5">
        <v>-10106369</v>
      </c>
      <c r="T57" s="5">
        <v>-3031671</v>
      </c>
      <c r="U57" s="5">
        <v>5666368</v>
      </c>
      <c r="V57" s="5">
        <v>5370536</v>
      </c>
      <c r="W57" s="5">
        <v>4504878</v>
      </c>
      <c r="X57" s="5">
        <v>5006751</v>
      </c>
    </row>
    <row r="58" spans="2:24" ht="15.5" x14ac:dyDescent="0.35">
      <c r="C58" t="s">
        <v>92</v>
      </c>
      <c r="D58" s="5">
        <v>-33487</v>
      </c>
      <c r="E58" s="5">
        <v>107289</v>
      </c>
      <c r="F58" s="5">
        <v>-82731</v>
      </c>
      <c r="G58" s="5">
        <v>-185934</v>
      </c>
      <c r="I58" s="5">
        <v>-148443</v>
      </c>
      <c r="J58" s="5">
        <v>-494603</v>
      </c>
      <c r="K58" s="5">
        <v>3776208</v>
      </c>
      <c r="L58" s="5">
        <v>-750863</v>
      </c>
      <c r="M58" s="5">
        <v>-509870</v>
      </c>
      <c r="N58" s="5">
        <v>-604108</v>
      </c>
      <c r="O58" s="5">
        <v>-1047607</v>
      </c>
      <c r="P58" s="5">
        <v>-1394792</v>
      </c>
      <c r="Q58" s="5">
        <v>-1720833</v>
      </c>
      <c r="R58" s="5">
        <v>-3302839</v>
      </c>
      <c r="S58" s="5">
        <v>-2724916</v>
      </c>
      <c r="T58" s="5">
        <v>-1622047</v>
      </c>
      <c r="U58" s="5">
        <v>-1401223</v>
      </c>
      <c r="V58" s="5">
        <v>-536001</v>
      </c>
      <c r="W58" s="5">
        <v>-240116</v>
      </c>
      <c r="X58" s="5">
        <v>529636</v>
      </c>
    </row>
    <row r="59" spans="2:24" ht="15.5" x14ac:dyDescent="0.35">
      <c r="C59" t="s">
        <v>94</v>
      </c>
      <c r="E59" s="5">
        <v>9203</v>
      </c>
      <c r="I59" s="5">
        <v>9203</v>
      </c>
      <c r="J59" s="5">
        <v>51177</v>
      </c>
      <c r="K59" s="5">
        <v>37112</v>
      </c>
      <c r="L59" s="5">
        <v>6448</v>
      </c>
      <c r="M59" s="5">
        <v>4963</v>
      </c>
      <c r="N59" s="5">
        <v>1544</v>
      </c>
      <c r="O59" s="5">
        <v>8692</v>
      </c>
      <c r="P59" s="5">
        <v>4201</v>
      </c>
      <c r="Q59" s="5">
        <v>1096</v>
      </c>
      <c r="R59" s="5">
        <v>3327</v>
      </c>
      <c r="S59" s="5">
        <v>11480</v>
      </c>
      <c r="T59" s="5">
        <v>17448</v>
      </c>
      <c r="U59" s="5">
        <v>17976</v>
      </c>
      <c r="V59" s="5">
        <v>49428</v>
      </c>
      <c r="W59" s="5">
        <v>94746</v>
      </c>
      <c r="X59" s="5">
        <v>32884</v>
      </c>
    </row>
    <row r="60" spans="2:24" ht="15.5" x14ac:dyDescent="0.35">
      <c r="C60" t="s">
        <v>26</v>
      </c>
      <c r="D60" s="5">
        <v>-1883</v>
      </c>
      <c r="E60" s="5">
        <v>-12123</v>
      </c>
      <c r="F60" s="5">
        <v>-21625</v>
      </c>
      <c r="G60" s="5">
        <v>-31471</v>
      </c>
      <c r="I60" s="5">
        <v>-108007</v>
      </c>
      <c r="J60" s="5">
        <v>-243730</v>
      </c>
      <c r="K60" s="5">
        <v>-530759</v>
      </c>
      <c r="L60" s="5">
        <v>-271465</v>
      </c>
      <c r="M60" s="5">
        <v>-335320</v>
      </c>
      <c r="N60" s="5">
        <v>-374388</v>
      </c>
      <c r="O60" s="5">
        <v>-589016</v>
      </c>
      <c r="P60" s="5">
        <v>-1062666</v>
      </c>
      <c r="Q60" s="5">
        <v>-1088355</v>
      </c>
      <c r="R60" s="5">
        <v>-1445935</v>
      </c>
      <c r="S60" s="5">
        <v>-1467798</v>
      </c>
      <c r="T60" s="5">
        <v>-1617426</v>
      </c>
      <c r="U60" s="5">
        <v>-1299010</v>
      </c>
      <c r="V60" s="5">
        <v>-705253</v>
      </c>
      <c r="W60" s="5">
        <v>-688535</v>
      </c>
      <c r="X60" s="5">
        <v>-12044</v>
      </c>
    </row>
    <row r="61" spans="2:24" ht="15.5" x14ac:dyDescent="0.35">
      <c r="C61" t="s">
        <v>95</v>
      </c>
      <c r="D61" s="5">
        <v>-31604</v>
      </c>
      <c r="G61" s="5">
        <v>-55721</v>
      </c>
      <c r="W61" s="5">
        <v>-113733</v>
      </c>
      <c r="X61" s="5">
        <v>157263</v>
      </c>
    </row>
    <row r="62" spans="2:24" ht="15.5" x14ac:dyDescent="0.35">
      <c r="C62" t="s">
        <v>185</v>
      </c>
    </row>
    <row r="63" spans="2:24" ht="15.5" x14ac:dyDescent="0.35">
      <c r="C63" t="s">
        <v>98</v>
      </c>
      <c r="D63" s="5">
        <v>-4515</v>
      </c>
      <c r="E63" s="5">
        <v>11754</v>
      </c>
      <c r="F63" s="5">
        <v>-3270</v>
      </c>
      <c r="G63" s="5">
        <v>-8316</v>
      </c>
      <c r="I63" s="5">
        <v>6016</v>
      </c>
      <c r="J63" s="5">
        <v>-556</v>
      </c>
      <c r="K63" s="5">
        <v>-10418</v>
      </c>
      <c r="L63" s="5">
        <v>7621</v>
      </c>
      <c r="M63" s="5">
        <v>6721</v>
      </c>
      <c r="N63" s="5">
        <v>176</v>
      </c>
      <c r="O63" s="5">
        <v>206</v>
      </c>
      <c r="P63" s="5">
        <v>199</v>
      </c>
      <c r="Q63" s="5">
        <v>-6</v>
      </c>
      <c r="R63" s="5">
        <v>61</v>
      </c>
      <c r="S63" s="5">
        <v>-100</v>
      </c>
      <c r="T63" s="5">
        <v>-435</v>
      </c>
      <c r="U63" s="5">
        <v>260</v>
      </c>
      <c r="V63" s="5">
        <v>367</v>
      </c>
      <c r="W63" s="5">
        <v>1625</v>
      </c>
    </row>
    <row r="64" spans="2:24" ht="15.5" x14ac:dyDescent="0.35">
      <c r="C64" t="s">
        <v>99</v>
      </c>
      <c r="D64" s="5">
        <v>-33487</v>
      </c>
      <c r="E64" s="5">
        <v>107289</v>
      </c>
      <c r="F64" s="5">
        <v>-82731</v>
      </c>
      <c r="G64" s="5">
        <v>-185934</v>
      </c>
      <c r="I64" s="5">
        <v>-148443</v>
      </c>
      <c r="J64" s="5">
        <v>-494603</v>
      </c>
      <c r="K64" s="5">
        <v>3776208</v>
      </c>
      <c r="L64" s="5">
        <v>-750863</v>
      </c>
      <c r="M64" s="5">
        <v>-509870</v>
      </c>
      <c r="N64" s="5">
        <v>-604108</v>
      </c>
      <c r="O64" s="5">
        <v>-1047607</v>
      </c>
      <c r="P64" s="5">
        <v>-1394792</v>
      </c>
      <c r="Q64" s="5">
        <v>-1720833</v>
      </c>
      <c r="R64" s="5">
        <v>-3302839</v>
      </c>
      <c r="S64" s="5">
        <v>-2724916</v>
      </c>
      <c r="T64" s="5">
        <v>-1622047</v>
      </c>
      <c r="U64" s="5">
        <v>-1401223</v>
      </c>
      <c r="V64" s="5">
        <v>-536001</v>
      </c>
      <c r="W64" s="5">
        <v>-240116</v>
      </c>
      <c r="X64" s="5">
        <v>529636</v>
      </c>
    </row>
    <row r="65" spans="2:24" ht="15.5" x14ac:dyDescent="0.35">
      <c r="C65" t="s">
        <v>28</v>
      </c>
      <c r="D65" s="5">
        <v>22765</v>
      </c>
      <c r="E65" s="5">
        <v>-786127</v>
      </c>
      <c r="F65" s="5">
        <v>4012</v>
      </c>
      <c r="G65" s="5">
        <v>11776</v>
      </c>
      <c r="I65" s="5">
        <v>-759810</v>
      </c>
      <c r="J65" s="5">
        <v>655265</v>
      </c>
      <c r="K65" s="5">
        <v>836775</v>
      </c>
      <c r="L65" s="5">
        <v>574768</v>
      </c>
      <c r="M65" s="5">
        <v>42256</v>
      </c>
      <c r="N65" s="5">
        <v>16740</v>
      </c>
      <c r="O65" s="5">
        <v>270474</v>
      </c>
      <c r="P65" s="5">
        <v>172508</v>
      </c>
      <c r="Q65" s="5">
        <v>-1918870</v>
      </c>
      <c r="R65" s="5">
        <v>-7339574</v>
      </c>
      <c r="S65" s="5">
        <v>-12831285</v>
      </c>
      <c r="T65" s="5">
        <v>-4653718</v>
      </c>
      <c r="U65" s="5">
        <v>4265145</v>
      </c>
      <c r="V65" s="5">
        <v>4834535</v>
      </c>
      <c r="W65" s="5">
        <v>4264762</v>
      </c>
      <c r="X65" s="5">
        <v>5536387</v>
      </c>
    </row>
    <row r="66" spans="2:24" ht="15.5" x14ac:dyDescent="0.35">
      <c r="C66" t="s">
        <v>27</v>
      </c>
      <c r="E66" s="5">
        <v>333325</v>
      </c>
      <c r="I66" s="5">
        <v>333325</v>
      </c>
      <c r="J66" s="5">
        <v>-534560</v>
      </c>
      <c r="K66" s="5">
        <v>185087</v>
      </c>
      <c r="L66" s="5">
        <v>-38752</v>
      </c>
      <c r="M66" s="5">
        <v>81629</v>
      </c>
      <c r="N66" s="5">
        <v>-12752</v>
      </c>
      <c r="O66" s="5">
        <v>-50241</v>
      </c>
      <c r="P66" s="5">
        <v>-53154</v>
      </c>
      <c r="Q66" s="5">
        <v>-191943</v>
      </c>
      <c r="R66" s="5">
        <v>-9199</v>
      </c>
      <c r="S66" s="5">
        <v>-37113</v>
      </c>
      <c r="T66" s="5">
        <v>-817447</v>
      </c>
      <c r="U66" s="5">
        <v>-827361</v>
      </c>
      <c r="V66" s="5">
        <v>-751873</v>
      </c>
      <c r="W66" s="5">
        <v>-910042</v>
      </c>
      <c r="X66" s="5">
        <v>-1186968</v>
      </c>
    </row>
    <row r="67" spans="2:24" ht="15.5" x14ac:dyDescent="0.35">
      <c r="C67" t="s">
        <v>102</v>
      </c>
      <c r="D67" s="5">
        <v>22765</v>
      </c>
      <c r="E67" s="5">
        <v>-452802</v>
      </c>
      <c r="F67" s="5">
        <v>4012</v>
      </c>
      <c r="G67" s="5">
        <v>11776</v>
      </c>
      <c r="I67" s="5">
        <v>-426485</v>
      </c>
      <c r="J67" s="5">
        <v>120705</v>
      </c>
      <c r="K67" s="5">
        <v>1021862</v>
      </c>
      <c r="L67" s="5">
        <v>536016</v>
      </c>
      <c r="M67" s="5">
        <v>123885</v>
      </c>
      <c r="N67" s="5">
        <v>3988</v>
      </c>
      <c r="O67" s="5">
        <v>220233</v>
      </c>
      <c r="P67" s="5">
        <v>119354</v>
      </c>
      <c r="Q67" s="5">
        <v>-2110813</v>
      </c>
      <c r="R67" s="5">
        <v>-7348773</v>
      </c>
      <c r="S67" s="5">
        <v>-12868398</v>
      </c>
      <c r="T67" s="5">
        <v>-5471165</v>
      </c>
      <c r="U67" s="5">
        <v>3437784</v>
      </c>
      <c r="V67" s="5">
        <v>4082662</v>
      </c>
      <c r="W67" s="5">
        <v>3354720</v>
      </c>
      <c r="X67" s="5">
        <v>4349419</v>
      </c>
    </row>
    <row r="68" spans="2:24" ht="15.5" x14ac:dyDescent="0.35">
      <c r="C68" t="s">
        <v>103</v>
      </c>
      <c r="E68" s="5">
        <v>-42267</v>
      </c>
      <c r="I68" s="5">
        <v>-42267</v>
      </c>
      <c r="J68" s="5">
        <v>37752</v>
      </c>
      <c r="K68" s="5">
        <v>80617</v>
      </c>
      <c r="L68" s="5">
        <v>2200904</v>
      </c>
      <c r="M68" s="5">
        <v>58065</v>
      </c>
      <c r="N68" s="5">
        <v>16356</v>
      </c>
      <c r="O68" s="5">
        <v>-12872</v>
      </c>
      <c r="P68" s="5">
        <v>36177</v>
      </c>
      <c r="Q68" s="5">
        <v>1655165</v>
      </c>
      <c r="R68" s="5">
        <v>-6247011</v>
      </c>
      <c r="S68" s="5">
        <v>105690</v>
      </c>
      <c r="T68" s="5">
        <v>-173879</v>
      </c>
      <c r="V68" s="5">
        <v>505716</v>
      </c>
      <c r="W68" s="5">
        <v>-168228</v>
      </c>
    </row>
    <row r="69" spans="2:24" ht="15.5" x14ac:dyDescent="0.35">
      <c r="C69" t="s">
        <v>104</v>
      </c>
      <c r="D69" s="5">
        <v>22765</v>
      </c>
      <c r="E69" s="5">
        <v>-495069</v>
      </c>
      <c r="F69" s="5">
        <v>4012</v>
      </c>
      <c r="G69" s="5">
        <v>11776</v>
      </c>
      <c r="I69" s="5">
        <v>-468752</v>
      </c>
      <c r="J69" s="5">
        <v>158457</v>
      </c>
      <c r="K69" s="5">
        <v>1102479</v>
      </c>
      <c r="L69" s="5">
        <v>2736920</v>
      </c>
      <c r="M69" s="5">
        <v>181950</v>
      </c>
      <c r="N69" s="5">
        <v>20344</v>
      </c>
      <c r="O69" s="5">
        <v>207361</v>
      </c>
      <c r="P69" s="5">
        <v>155531</v>
      </c>
      <c r="Q69" s="5">
        <v>-455648</v>
      </c>
      <c r="R69" s="5">
        <v>-13595784</v>
      </c>
      <c r="S69" s="5">
        <v>-12762708</v>
      </c>
      <c r="T69" s="5">
        <v>-5645044</v>
      </c>
      <c r="U69" s="5">
        <v>3437784</v>
      </c>
      <c r="V69" s="5">
        <v>4588378</v>
      </c>
      <c r="W69" s="5">
        <v>3186492</v>
      </c>
      <c r="X69" s="5">
        <v>4349419</v>
      </c>
    </row>
    <row r="70" spans="2:24" ht="15.5" x14ac:dyDescent="0.35">
      <c r="C70" t="s">
        <v>105</v>
      </c>
      <c r="D70" s="5">
        <v>22765</v>
      </c>
      <c r="E70" s="5">
        <v>-452802</v>
      </c>
      <c r="F70" s="5">
        <v>4012</v>
      </c>
      <c r="G70" s="5">
        <v>11776</v>
      </c>
      <c r="I70" s="5">
        <v>-426485</v>
      </c>
      <c r="J70" s="5">
        <v>120705</v>
      </c>
      <c r="K70" s="5">
        <v>1021862</v>
      </c>
      <c r="L70" s="5">
        <v>536016</v>
      </c>
      <c r="M70" s="5">
        <v>123885</v>
      </c>
      <c r="N70" s="5">
        <v>3988</v>
      </c>
      <c r="O70" s="5">
        <v>220233</v>
      </c>
      <c r="P70" s="5">
        <v>119354</v>
      </c>
      <c r="Q70" s="5">
        <v>-2110813</v>
      </c>
      <c r="R70" s="5">
        <v>-7348773</v>
      </c>
      <c r="S70" s="5">
        <v>-12868398</v>
      </c>
      <c r="T70" s="5">
        <v>-5471165</v>
      </c>
      <c r="U70" s="5">
        <v>3437784</v>
      </c>
      <c r="V70" s="5">
        <v>4082662</v>
      </c>
      <c r="W70" s="5">
        <v>3354720</v>
      </c>
      <c r="X70" s="5">
        <v>4349419</v>
      </c>
    </row>
    <row r="71" spans="2:24" ht="15.5" x14ac:dyDescent="0.35">
      <c r="C71" t="s">
        <v>7</v>
      </c>
      <c r="D71" s="5">
        <v>27280</v>
      </c>
      <c r="E71" s="5">
        <v>-506823</v>
      </c>
      <c r="F71" s="5">
        <v>7282</v>
      </c>
      <c r="G71" s="5">
        <v>20092</v>
      </c>
      <c r="I71" s="5">
        <v>-474768</v>
      </c>
      <c r="J71" s="5">
        <v>159013</v>
      </c>
      <c r="K71" s="5">
        <v>1112897</v>
      </c>
      <c r="L71" s="5">
        <v>2729299</v>
      </c>
      <c r="M71" s="5">
        <v>175229</v>
      </c>
      <c r="N71" s="5">
        <v>20168</v>
      </c>
      <c r="O71" s="5">
        <v>207155</v>
      </c>
      <c r="P71" s="5">
        <v>155332</v>
      </c>
      <c r="Q71" s="5">
        <v>-455642</v>
      </c>
      <c r="R71" s="5">
        <v>-13595845</v>
      </c>
      <c r="S71" s="5">
        <v>-12762608</v>
      </c>
      <c r="T71" s="5">
        <v>-5644609</v>
      </c>
      <c r="U71" s="5">
        <v>3437524</v>
      </c>
      <c r="V71" s="5">
        <v>4588011</v>
      </c>
      <c r="W71" s="5">
        <v>3184867</v>
      </c>
      <c r="X71" s="5">
        <v>4349419</v>
      </c>
    </row>
    <row r="72" spans="2:24" ht="15.5" x14ac:dyDescent="0.35">
      <c r="C72" t="s">
        <v>107</v>
      </c>
      <c r="D72" s="5">
        <v>22765</v>
      </c>
      <c r="E72" s="5">
        <v>-452802</v>
      </c>
      <c r="F72" s="5">
        <v>4012</v>
      </c>
      <c r="G72" s="5">
        <v>11776</v>
      </c>
      <c r="I72" s="5">
        <v>-426485</v>
      </c>
      <c r="J72" s="5">
        <v>120705</v>
      </c>
      <c r="K72" s="5">
        <v>1021862</v>
      </c>
      <c r="L72" s="5">
        <v>536016</v>
      </c>
      <c r="M72" s="5">
        <v>123885</v>
      </c>
      <c r="N72" s="5">
        <v>3988</v>
      </c>
      <c r="O72" s="5">
        <v>220233</v>
      </c>
      <c r="P72" s="5">
        <v>119354</v>
      </c>
      <c r="Q72" s="5">
        <v>-2110813</v>
      </c>
      <c r="R72" s="5">
        <v>-7348773</v>
      </c>
      <c r="S72" s="5">
        <v>-12868398</v>
      </c>
      <c r="T72" s="5">
        <v>-5471165</v>
      </c>
      <c r="U72" s="5">
        <v>3437784</v>
      </c>
      <c r="V72" s="5">
        <v>4082662</v>
      </c>
      <c r="W72" s="5">
        <v>3354720</v>
      </c>
      <c r="X72" s="5">
        <v>4349419</v>
      </c>
    </row>
    <row r="73" spans="2:24" ht="15.5" x14ac:dyDescent="0.35">
      <c r="C73" t="s">
        <v>108</v>
      </c>
      <c r="D73" s="5">
        <v>22765</v>
      </c>
      <c r="E73" s="5">
        <v>-495069</v>
      </c>
      <c r="F73" s="5">
        <v>4012</v>
      </c>
      <c r="G73" s="5">
        <v>11776</v>
      </c>
      <c r="I73" s="5">
        <v>-468752</v>
      </c>
      <c r="J73" s="5">
        <v>158457</v>
      </c>
      <c r="K73" s="5">
        <v>1102479</v>
      </c>
      <c r="L73" s="5">
        <v>2736920</v>
      </c>
      <c r="M73" s="5">
        <v>181950</v>
      </c>
      <c r="N73" s="5">
        <v>20344</v>
      </c>
      <c r="O73" s="5">
        <v>207361</v>
      </c>
      <c r="P73" s="5">
        <v>155531</v>
      </c>
      <c r="Q73" s="5">
        <v>-455648</v>
      </c>
      <c r="R73" s="5">
        <v>-13595784</v>
      </c>
      <c r="S73" s="5">
        <v>-12762708</v>
      </c>
      <c r="T73" s="5">
        <v>-5645044</v>
      </c>
      <c r="U73" s="5">
        <v>3437784</v>
      </c>
      <c r="V73" s="5">
        <v>4588378</v>
      </c>
      <c r="W73" s="5">
        <v>3186492</v>
      </c>
      <c r="X73" s="5">
        <v>4349419</v>
      </c>
    </row>
    <row r="74" spans="2:24" ht="15.5" x14ac:dyDescent="0.35">
      <c r="C74" t="s">
        <v>109</v>
      </c>
      <c r="D74" s="5">
        <v>22765</v>
      </c>
      <c r="E74" s="5">
        <v>-495069</v>
      </c>
      <c r="F74" s="5">
        <v>4012</v>
      </c>
      <c r="G74" s="5">
        <v>11776</v>
      </c>
      <c r="I74" s="5">
        <v>-468752</v>
      </c>
      <c r="J74" s="5">
        <v>158457</v>
      </c>
      <c r="K74" s="5">
        <v>1102479</v>
      </c>
      <c r="L74" s="5">
        <v>2736920</v>
      </c>
      <c r="M74" s="5">
        <v>181950</v>
      </c>
      <c r="N74" s="5">
        <v>20344</v>
      </c>
      <c r="O74" s="5">
        <v>207361</v>
      </c>
      <c r="P74" s="5">
        <v>155531</v>
      </c>
      <c r="Q74" s="5">
        <v>-455648</v>
      </c>
      <c r="R74" s="5">
        <v>-13595784</v>
      </c>
      <c r="S74" s="5">
        <v>-12762708</v>
      </c>
      <c r="T74" s="5">
        <v>-5645044</v>
      </c>
      <c r="U74" s="5">
        <v>3437784</v>
      </c>
      <c r="V74" s="5">
        <v>4588378</v>
      </c>
      <c r="W74" s="5">
        <v>3186492</v>
      </c>
      <c r="X74" s="5">
        <v>4349419</v>
      </c>
    </row>
    <row r="76" spans="2:24" ht="15.5" x14ac:dyDescent="0.35">
      <c r="B76" t="s">
        <v>110</v>
      </c>
      <c r="C76" t="s">
        <v>111</v>
      </c>
    </row>
    <row r="77" spans="2:24" ht="15.5" x14ac:dyDescent="0.35">
      <c r="C77" t="s">
        <v>112</v>
      </c>
    </row>
    <row r="78" spans="2:24" ht="15.5" x14ac:dyDescent="0.35">
      <c r="C78" t="s">
        <v>19</v>
      </c>
      <c r="D78" s="5">
        <v>356402</v>
      </c>
      <c r="E78" s="5">
        <v>1229895</v>
      </c>
      <c r="F78" s="5">
        <v>889591</v>
      </c>
      <c r="G78" s="5">
        <v>704186</v>
      </c>
      <c r="I78" s="5">
        <v>1229895</v>
      </c>
      <c r="J78" s="5">
        <v>492666</v>
      </c>
      <c r="K78" s="5">
        <v>2399712</v>
      </c>
      <c r="L78" s="5">
        <v>891336</v>
      </c>
      <c r="M78" s="5">
        <v>1131630</v>
      </c>
      <c r="N78" s="5">
        <v>314404</v>
      </c>
      <c r="O78" s="5">
        <v>589360</v>
      </c>
      <c r="P78" s="5">
        <v>589671</v>
      </c>
      <c r="Q78" s="5">
        <v>437955</v>
      </c>
      <c r="R78" s="5">
        <v>525995</v>
      </c>
      <c r="S78" s="5">
        <v>274551</v>
      </c>
      <c r="T78" s="5">
        <v>401462</v>
      </c>
      <c r="U78" s="5">
        <v>3373246</v>
      </c>
      <c r="V78" s="5">
        <v>2939980</v>
      </c>
      <c r="W78" s="5">
        <v>5738373</v>
      </c>
      <c r="X78" s="5">
        <v>6566060</v>
      </c>
    </row>
    <row r="79" spans="2:24" ht="15.5" x14ac:dyDescent="0.35">
      <c r="C79" t="s">
        <v>114</v>
      </c>
      <c r="D79" s="5">
        <v>3699142</v>
      </c>
      <c r="E79" s="5">
        <v>2264173</v>
      </c>
      <c r="F79" s="5">
        <v>2186582</v>
      </c>
      <c r="G79" s="5">
        <v>2467327</v>
      </c>
      <c r="I79" s="5">
        <v>2264173</v>
      </c>
      <c r="J79" s="5">
        <v>4888606</v>
      </c>
      <c r="K79" s="5">
        <v>5326895</v>
      </c>
      <c r="L79" s="5">
        <v>5318127</v>
      </c>
      <c r="M79" s="5">
        <v>1833846</v>
      </c>
      <c r="N79" s="5">
        <v>3328000</v>
      </c>
      <c r="O79" s="5">
        <v>2152984</v>
      </c>
      <c r="P79" s="5">
        <v>1354679</v>
      </c>
      <c r="Q79" s="5">
        <v>1194596</v>
      </c>
      <c r="R79" s="5">
        <v>3103086</v>
      </c>
      <c r="S79" s="5">
        <v>3490233</v>
      </c>
      <c r="T79" s="5">
        <v>2291430</v>
      </c>
      <c r="U79" s="5">
        <v>3508457</v>
      </c>
      <c r="V79" s="5">
        <v>6508016</v>
      </c>
      <c r="W79" s="5">
        <v>4708478</v>
      </c>
      <c r="X79" s="5">
        <v>4679172</v>
      </c>
    </row>
    <row r="80" spans="2:24" ht="15.5" x14ac:dyDescent="0.35">
      <c r="C80" t="s">
        <v>116</v>
      </c>
      <c r="E80" s="5">
        <v>100679</v>
      </c>
      <c r="F80" s="5">
        <v>302953</v>
      </c>
      <c r="G80" s="5">
        <v>422692</v>
      </c>
      <c r="I80" s="5">
        <v>100679</v>
      </c>
      <c r="J80" s="5">
        <v>210647</v>
      </c>
      <c r="K80" s="5">
        <v>811776</v>
      </c>
      <c r="L80" s="5">
        <v>48421</v>
      </c>
    </row>
    <row r="81" spans="3:24" ht="15.5" x14ac:dyDescent="0.35">
      <c r="C81" t="s">
        <v>115</v>
      </c>
      <c r="D81" s="5">
        <v>8050000</v>
      </c>
      <c r="E81" s="5">
        <v>8050000</v>
      </c>
      <c r="F81" s="5">
        <v>8300000</v>
      </c>
      <c r="G81" s="5">
        <v>8300000</v>
      </c>
      <c r="I81" s="5">
        <v>8050000</v>
      </c>
      <c r="J81" s="5">
        <v>8600000</v>
      </c>
      <c r="K81" s="5">
        <v>12340426</v>
      </c>
      <c r="L81" s="5">
        <v>14760041</v>
      </c>
      <c r="M81" s="5">
        <v>4950000</v>
      </c>
      <c r="N81" s="5">
        <v>5000000</v>
      </c>
      <c r="O81" s="5">
        <v>5000000</v>
      </c>
      <c r="P81" s="5">
        <v>5000000</v>
      </c>
      <c r="Q81" s="5">
        <v>5000000</v>
      </c>
      <c r="R81" s="5">
        <v>5000000</v>
      </c>
    </row>
    <row r="82" spans="3:24" ht="15.5" x14ac:dyDescent="0.35">
      <c r="C82" t="s">
        <v>117</v>
      </c>
      <c r="D82" s="5">
        <v>3699142</v>
      </c>
      <c r="E82" s="5">
        <v>2264173</v>
      </c>
      <c r="F82" s="5">
        <v>2186582</v>
      </c>
      <c r="G82" s="5">
        <v>2467327</v>
      </c>
      <c r="I82" s="5">
        <v>2264173</v>
      </c>
      <c r="J82" s="5">
        <v>4888606</v>
      </c>
      <c r="K82" s="5">
        <v>5326895</v>
      </c>
      <c r="L82" s="5">
        <v>5318127</v>
      </c>
      <c r="M82" s="5">
        <v>1833846</v>
      </c>
      <c r="N82" s="5">
        <v>3328000</v>
      </c>
      <c r="O82" s="5">
        <v>2152984</v>
      </c>
      <c r="P82" s="5">
        <v>1354679</v>
      </c>
      <c r="Q82" s="5">
        <v>1194596</v>
      </c>
      <c r="R82" s="5">
        <v>3103086</v>
      </c>
      <c r="S82" s="5">
        <v>3490233</v>
      </c>
      <c r="T82" s="5">
        <v>2291430</v>
      </c>
      <c r="U82" s="5">
        <v>3508457</v>
      </c>
      <c r="V82" s="5">
        <v>6508016</v>
      </c>
      <c r="W82" s="5">
        <v>4708478</v>
      </c>
      <c r="X82" s="5">
        <v>4679172</v>
      </c>
    </row>
    <row r="83" spans="3:24" ht="15.5" x14ac:dyDescent="0.35">
      <c r="C83" t="s">
        <v>118</v>
      </c>
      <c r="D83" s="5">
        <v>95202</v>
      </c>
      <c r="E83" s="5">
        <v>95202</v>
      </c>
      <c r="F83" s="5">
        <v>95202</v>
      </c>
      <c r="G83" s="5">
        <v>95202</v>
      </c>
      <c r="I83" s="5">
        <v>95202</v>
      </c>
      <c r="J83" s="5">
        <v>95202</v>
      </c>
      <c r="K83" s="5">
        <v>111099</v>
      </c>
      <c r="L83" s="5">
        <v>112622</v>
      </c>
      <c r="M83" s="5">
        <v>188369</v>
      </c>
      <c r="N83" s="5">
        <v>182044</v>
      </c>
      <c r="O83" s="5">
        <v>184136</v>
      </c>
      <c r="P83" s="5">
        <v>212545</v>
      </c>
      <c r="Q83" s="5">
        <v>188311</v>
      </c>
      <c r="R83" s="5">
        <v>283994</v>
      </c>
      <c r="S83" s="5">
        <v>501248</v>
      </c>
      <c r="T83" s="5">
        <v>921582</v>
      </c>
      <c r="U83" s="5">
        <v>853495</v>
      </c>
      <c r="V83" s="5">
        <v>1031457</v>
      </c>
    </row>
    <row r="84" spans="3:24" ht="15.5" x14ac:dyDescent="0.35">
      <c r="C84" t="s">
        <v>119</v>
      </c>
      <c r="D84" s="5">
        <v>95202</v>
      </c>
      <c r="E84" s="5">
        <v>95202</v>
      </c>
      <c r="F84" s="5">
        <v>95202</v>
      </c>
      <c r="G84" s="5">
        <v>95202</v>
      </c>
      <c r="I84" s="5">
        <v>95202</v>
      </c>
      <c r="J84" s="5">
        <v>95202</v>
      </c>
      <c r="K84" s="5">
        <v>111099</v>
      </c>
      <c r="L84" s="5">
        <v>112622</v>
      </c>
      <c r="M84" s="5">
        <v>188369</v>
      </c>
      <c r="N84" s="5">
        <v>182044</v>
      </c>
      <c r="O84" s="5">
        <v>184136</v>
      </c>
      <c r="P84" s="5">
        <v>212545</v>
      </c>
      <c r="Q84" s="5">
        <v>188311</v>
      </c>
      <c r="R84" s="5">
        <v>283994</v>
      </c>
      <c r="S84" s="5">
        <v>501248</v>
      </c>
      <c r="T84" s="5">
        <v>921582</v>
      </c>
      <c r="U84" s="5">
        <v>853495</v>
      </c>
      <c r="V84" s="5">
        <v>1031457</v>
      </c>
    </row>
    <row r="85" spans="3:24" ht="15.5" x14ac:dyDescent="0.35">
      <c r="C85" t="s">
        <v>120</v>
      </c>
      <c r="D85" s="5">
        <v>797910</v>
      </c>
      <c r="E85" s="5">
        <v>694097</v>
      </c>
      <c r="F85" s="5">
        <v>795285</v>
      </c>
      <c r="G85" s="5">
        <v>669343</v>
      </c>
      <c r="I85" s="5">
        <v>694097</v>
      </c>
      <c r="J85" s="5">
        <v>438316</v>
      </c>
      <c r="K85" s="5">
        <v>764216</v>
      </c>
      <c r="L85" s="5">
        <v>145245</v>
      </c>
      <c r="M85" s="5">
        <v>229272</v>
      </c>
      <c r="N85" s="5">
        <v>132175</v>
      </c>
      <c r="O85" s="5">
        <v>139267</v>
      </c>
      <c r="P85" s="5">
        <v>206948</v>
      </c>
      <c r="Q85" s="5">
        <v>106052</v>
      </c>
      <c r="R85" s="5">
        <v>204553</v>
      </c>
      <c r="S85" s="5">
        <v>127843</v>
      </c>
      <c r="T85" s="5">
        <v>457956</v>
      </c>
      <c r="U85" s="5">
        <v>633276</v>
      </c>
      <c r="V85" s="5">
        <v>669370</v>
      </c>
      <c r="W85" s="5">
        <v>788454</v>
      </c>
      <c r="X85" s="5">
        <v>290126</v>
      </c>
    </row>
    <row r="86" spans="3:24" ht="15.5" x14ac:dyDescent="0.35">
      <c r="C86" t="s">
        <v>185</v>
      </c>
    </row>
    <row r="87" spans="3:24" ht="15.5" x14ac:dyDescent="0.35">
      <c r="C87" t="s">
        <v>98</v>
      </c>
      <c r="D87" s="5">
        <v>2950195</v>
      </c>
      <c r="E87" s="5">
        <v>2855855</v>
      </c>
      <c r="F87" s="5">
        <v>2950195</v>
      </c>
      <c r="G87" s="5">
        <v>2950195</v>
      </c>
      <c r="I87" s="5">
        <v>2855855</v>
      </c>
      <c r="J87" s="5">
        <v>2852463</v>
      </c>
      <c r="K87" s="5">
        <v>2838541</v>
      </c>
      <c r="L87" s="5">
        <v>3721753</v>
      </c>
      <c r="M87" s="5">
        <v>1621567</v>
      </c>
      <c r="N87" s="5">
        <v>1621567</v>
      </c>
      <c r="O87" s="5">
        <v>1621567</v>
      </c>
      <c r="P87" s="5">
        <v>1621567</v>
      </c>
      <c r="Q87" s="5">
        <v>1621567</v>
      </c>
      <c r="S87" s="5">
        <v>7605280</v>
      </c>
      <c r="T87" s="5">
        <v>8374045</v>
      </c>
      <c r="U87" s="5">
        <v>9961038</v>
      </c>
      <c r="V87" s="5">
        <v>10646160</v>
      </c>
      <c r="W87" s="5">
        <v>10537029</v>
      </c>
      <c r="X87" s="5">
        <v>11999646</v>
      </c>
    </row>
    <row r="88" spans="3:24" ht="15.5" x14ac:dyDescent="0.35">
      <c r="C88" t="s">
        <v>121</v>
      </c>
      <c r="D88" s="5">
        <v>11771616</v>
      </c>
      <c r="E88" s="5">
        <v>10905849</v>
      </c>
      <c r="F88" s="5">
        <v>11665871</v>
      </c>
      <c r="G88" s="5">
        <v>10773296</v>
      </c>
      <c r="I88" s="5">
        <v>10905849</v>
      </c>
      <c r="J88" s="5">
        <v>9643681</v>
      </c>
      <c r="K88" s="5">
        <v>11164968</v>
      </c>
      <c r="L88" s="5">
        <v>9449822</v>
      </c>
      <c r="M88" s="5">
        <v>8225778</v>
      </c>
      <c r="N88" s="5">
        <v>6789156</v>
      </c>
      <c r="O88" s="5">
        <v>5315394</v>
      </c>
      <c r="P88" s="5">
        <v>4328887</v>
      </c>
      <c r="Q88" s="5">
        <v>3903943</v>
      </c>
      <c r="R88" s="5">
        <v>5453529</v>
      </c>
      <c r="S88" s="5">
        <v>5496045</v>
      </c>
      <c r="T88" s="5">
        <v>9478889</v>
      </c>
      <c r="U88" s="5">
        <v>13652609</v>
      </c>
      <c r="V88" s="5">
        <v>19461748</v>
      </c>
      <c r="W88" s="5">
        <v>17520882</v>
      </c>
      <c r="X88" s="5">
        <v>18072121</v>
      </c>
    </row>
    <row r="89" spans="3:24" ht="15.5" x14ac:dyDescent="0.35">
      <c r="C89" t="s">
        <v>122</v>
      </c>
    </row>
    <row r="90" spans="3:24" ht="15.5" x14ac:dyDescent="0.35">
      <c r="C90" t="s">
        <v>124</v>
      </c>
      <c r="D90" s="5">
        <v>16336191</v>
      </c>
      <c r="E90" s="5">
        <v>17330199</v>
      </c>
      <c r="F90" s="5">
        <v>18823451</v>
      </c>
      <c r="G90" s="5">
        <v>19739240</v>
      </c>
      <c r="I90" s="5">
        <v>17330199</v>
      </c>
      <c r="J90" s="5">
        <v>21747241</v>
      </c>
      <c r="K90" s="5">
        <v>24895196</v>
      </c>
      <c r="L90" s="5">
        <v>31186533</v>
      </c>
      <c r="M90" s="5">
        <v>27944755</v>
      </c>
      <c r="N90" s="5">
        <v>27819190</v>
      </c>
      <c r="O90" s="5">
        <v>30206184</v>
      </c>
      <c r="P90" s="5">
        <v>32568633</v>
      </c>
      <c r="Q90" s="5">
        <v>34976224</v>
      </c>
      <c r="R90" s="5">
        <v>37567978</v>
      </c>
      <c r="S90" s="5">
        <v>51777970</v>
      </c>
      <c r="T90" s="5">
        <v>56095190</v>
      </c>
      <c r="U90" s="5">
        <v>60456527</v>
      </c>
      <c r="V90" s="5">
        <v>56521269</v>
      </c>
      <c r="W90" s="5">
        <v>41990710</v>
      </c>
      <c r="X90" s="5">
        <v>35870649</v>
      </c>
    </row>
    <row r="91" spans="3:24" ht="15.5" x14ac:dyDescent="0.35">
      <c r="C91" t="s">
        <v>333</v>
      </c>
      <c r="D91" s="5">
        <v>468306</v>
      </c>
      <c r="E91" s="5">
        <v>457021</v>
      </c>
      <c r="F91" s="5">
        <v>457021</v>
      </c>
      <c r="G91" s="5">
        <v>457021</v>
      </c>
      <c r="I91" s="5">
        <v>457021</v>
      </c>
      <c r="J91" s="5">
        <v>457021</v>
      </c>
      <c r="K91" s="5">
        <v>457021</v>
      </c>
      <c r="L91" s="5">
        <v>457021</v>
      </c>
    </row>
    <row r="92" spans="3:24" ht="15.5" x14ac:dyDescent="0.35">
      <c r="C92" t="s">
        <v>499</v>
      </c>
      <c r="D92" s="5">
        <v>324280</v>
      </c>
      <c r="E92" s="5">
        <v>324280</v>
      </c>
      <c r="F92" s="5">
        <v>324280</v>
      </c>
      <c r="G92" s="5">
        <v>324280</v>
      </c>
      <c r="I92" s="5">
        <v>324280</v>
      </c>
      <c r="J92" s="5">
        <v>324280</v>
      </c>
      <c r="K92" s="5">
        <v>324280</v>
      </c>
      <c r="L92" s="5">
        <v>324280</v>
      </c>
      <c r="M92" s="5">
        <v>324280</v>
      </c>
      <c r="N92" s="5">
        <v>324280</v>
      </c>
      <c r="O92" s="5">
        <v>324280</v>
      </c>
      <c r="P92" s="5">
        <v>324280</v>
      </c>
      <c r="Q92" s="5">
        <v>324280</v>
      </c>
      <c r="R92" s="5">
        <v>324280</v>
      </c>
      <c r="S92" s="5">
        <v>324280</v>
      </c>
      <c r="T92" s="5">
        <v>324280</v>
      </c>
      <c r="U92" s="5">
        <v>324280</v>
      </c>
      <c r="V92" s="5">
        <v>324280</v>
      </c>
      <c r="W92" s="5">
        <v>324280</v>
      </c>
    </row>
    <row r="93" spans="3:24" ht="15.5" x14ac:dyDescent="0.35">
      <c r="C93" t="s">
        <v>125</v>
      </c>
      <c r="D93" s="5">
        <v>632310</v>
      </c>
      <c r="E93" s="5">
        <v>632310</v>
      </c>
      <c r="F93" s="5">
        <v>491491</v>
      </c>
      <c r="G93" s="5">
        <v>491491</v>
      </c>
      <c r="I93" s="5">
        <v>632310</v>
      </c>
      <c r="J93" s="5">
        <v>491491</v>
      </c>
      <c r="K93" s="5">
        <v>709745</v>
      </c>
      <c r="L93" s="5">
        <v>40936</v>
      </c>
      <c r="M93" s="5">
        <v>108095</v>
      </c>
      <c r="N93" s="5">
        <v>37898</v>
      </c>
      <c r="O93" s="5">
        <v>41684</v>
      </c>
      <c r="P93" s="5">
        <v>80102</v>
      </c>
      <c r="Q93" s="5">
        <v>145315</v>
      </c>
      <c r="R93" s="5">
        <v>348457</v>
      </c>
      <c r="S93" s="5">
        <v>291712</v>
      </c>
      <c r="T93" s="5">
        <v>364057</v>
      </c>
      <c r="U93" s="5">
        <v>349422</v>
      </c>
      <c r="V93" s="5">
        <v>437351</v>
      </c>
      <c r="W93" s="5">
        <v>431183</v>
      </c>
      <c r="X93" s="5">
        <v>504922</v>
      </c>
    </row>
    <row r="94" spans="3:24" ht="15.5" x14ac:dyDescent="0.35">
      <c r="C94" t="s">
        <v>127</v>
      </c>
      <c r="D94" s="5">
        <v>18926436</v>
      </c>
      <c r="E94" s="5">
        <v>19909159</v>
      </c>
      <c r="F94" s="5">
        <v>20192417</v>
      </c>
      <c r="G94" s="5">
        <v>21109930</v>
      </c>
      <c r="I94" s="5">
        <v>19909159</v>
      </c>
      <c r="J94" s="5">
        <v>23240652</v>
      </c>
      <c r="K94" s="5">
        <v>26582220</v>
      </c>
      <c r="L94" s="5">
        <v>32253757</v>
      </c>
      <c r="M94" s="5">
        <v>28629142</v>
      </c>
      <c r="N94" s="5">
        <v>28552074</v>
      </c>
      <c r="O94" s="5">
        <v>30799536</v>
      </c>
      <c r="P94" s="5">
        <v>33585560</v>
      </c>
      <c r="Q94" s="5">
        <v>36034130</v>
      </c>
      <c r="R94" s="5">
        <v>38924709</v>
      </c>
      <c r="S94" s="5">
        <v>53492341</v>
      </c>
      <c r="T94" s="5">
        <v>58164503</v>
      </c>
      <c r="U94" s="5">
        <v>62184830</v>
      </c>
      <c r="V94" s="5">
        <v>58747589</v>
      </c>
      <c r="W94" s="5">
        <v>42746173</v>
      </c>
      <c r="X94" s="5">
        <v>37500626</v>
      </c>
    </row>
    <row r="95" spans="3:24" ht="15.5" x14ac:dyDescent="0.35">
      <c r="C95" t="s">
        <v>128</v>
      </c>
      <c r="D95" s="5">
        <v>30698052</v>
      </c>
      <c r="E95" s="5">
        <v>30815008</v>
      </c>
      <c r="F95" s="5">
        <v>31858288</v>
      </c>
      <c r="G95" s="5">
        <v>31883226</v>
      </c>
      <c r="I95" s="5">
        <v>30815008</v>
      </c>
      <c r="J95" s="5">
        <v>32884333</v>
      </c>
      <c r="K95" s="5">
        <v>37747188</v>
      </c>
      <c r="L95" s="5">
        <v>41703579</v>
      </c>
      <c r="M95" s="5">
        <v>36854920</v>
      </c>
      <c r="N95" s="5">
        <v>35341230</v>
      </c>
      <c r="O95" s="5">
        <v>36114930</v>
      </c>
      <c r="P95" s="5">
        <v>37914447</v>
      </c>
      <c r="Q95" s="5">
        <v>39938073</v>
      </c>
      <c r="R95" s="5">
        <v>44378238</v>
      </c>
      <c r="S95" s="5">
        <v>58988386</v>
      </c>
      <c r="T95" s="5">
        <v>67643392</v>
      </c>
      <c r="U95" s="5">
        <v>75837439</v>
      </c>
      <c r="V95" s="5">
        <v>78209337</v>
      </c>
      <c r="W95" s="5">
        <v>60267055</v>
      </c>
      <c r="X95" s="5">
        <v>55572747</v>
      </c>
    </row>
    <row r="96" spans="3:24" ht="15.5" x14ac:dyDescent="0.35">
      <c r="C96" t="s">
        <v>129</v>
      </c>
    </row>
    <row r="97" spans="3:24" ht="15.5" x14ac:dyDescent="0.35">
      <c r="C97" t="s">
        <v>130</v>
      </c>
    </row>
    <row r="98" spans="3:24" ht="15.5" x14ac:dyDescent="0.35">
      <c r="C98" t="s">
        <v>131</v>
      </c>
      <c r="D98" s="5">
        <v>1930494</v>
      </c>
      <c r="E98" s="5">
        <v>1967853</v>
      </c>
      <c r="F98" s="5">
        <v>2225709</v>
      </c>
      <c r="G98" s="5">
        <v>2135955</v>
      </c>
      <c r="I98" s="5">
        <v>1967853</v>
      </c>
      <c r="J98" s="5">
        <v>3000233</v>
      </c>
      <c r="K98" s="5">
        <v>3640233</v>
      </c>
      <c r="L98" s="5">
        <v>2128909</v>
      </c>
      <c r="M98" s="5">
        <v>2292700</v>
      </c>
      <c r="N98" s="5">
        <v>2586545</v>
      </c>
      <c r="O98" s="5">
        <v>5516652</v>
      </c>
      <c r="P98" s="5">
        <v>5951747</v>
      </c>
      <c r="Q98" s="5">
        <v>7876891</v>
      </c>
      <c r="R98" s="5">
        <v>19925638</v>
      </c>
      <c r="S98" s="5">
        <v>17710130</v>
      </c>
      <c r="T98" s="5">
        <v>15788063</v>
      </c>
      <c r="U98" s="5">
        <v>21755628</v>
      </c>
      <c r="V98" s="5">
        <v>15073893</v>
      </c>
      <c r="W98" s="5">
        <v>8775517</v>
      </c>
      <c r="X98" s="5">
        <v>13486161</v>
      </c>
    </row>
    <row r="99" spans="3:24" ht="15.5" x14ac:dyDescent="0.35">
      <c r="C99" t="s">
        <v>133</v>
      </c>
      <c r="D99" s="5">
        <v>377337</v>
      </c>
      <c r="E99" s="5">
        <v>546448</v>
      </c>
      <c r="F99" s="5">
        <v>251004</v>
      </c>
      <c r="G99" s="5">
        <v>286807</v>
      </c>
      <c r="I99" s="5">
        <v>546448</v>
      </c>
      <c r="J99" s="5">
        <v>479224</v>
      </c>
      <c r="K99" s="5">
        <v>825561</v>
      </c>
      <c r="L99" s="5">
        <v>590415</v>
      </c>
      <c r="M99" s="5">
        <v>1026427</v>
      </c>
      <c r="N99" s="5">
        <v>755807</v>
      </c>
      <c r="O99" s="5">
        <v>916570</v>
      </c>
      <c r="P99" s="5">
        <v>869130</v>
      </c>
      <c r="Q99" s="5">
        <v>964562</v>
      </c>
      <c r="R99" s="5">
        <v>1490090</v>
      </c>
      <c r="S99" s="5">
        <v>2225287</v>
      </c>
      <c r="T99" s="5">
        <v>2479390</v>
      </c>
      <c r="U99" s="5">
        <v>1644798</v>
      </c>
      <c r="V99" s="5">
        <v>2603633</v>
      </c>
      <c r="W99" s="5">
        <v>2393762</v>
      </c>
      <c r="X99" s="5">
        <v>2224806</v>
      </c>
    </row>
    <row r="100" spans="3:24" ht="15.5" x14ac:dyDescent="0.35">
      <c r="C100" t="s">
        <v>136</v>
      </c>
      <c r="D100" s="5">
        <v>501094</v>
      </c>
      <c r="E100" s="5">
        <v>125486</v>
      </c>
      <c r="F100" s="5">
        <v>711760</v>
      </c>
      <c r="G100" s="5">
        <v>345160</v>
      </c>
      <c r="I100" s="5">
        <v>125486</v>
      </c>
      <c r="J100" s="5">
        <v>59252</v>
      </c>
      <c r="K100" s="5">
        <v>130178</v>
      </c>
      <c r="L100" s="5">
        <v>248707</v>
      </c>
      <c r="M100" s="5">
        <v>307085</v>
      </c>
      <c r="N100" s="5">
        <v>235631</v>
      </c>
      <c r="O100" s="5">
        <v>735168</v>
      </c>
      <c r="P100" s="5">
        <v>994883</v>
      </c>
      <c r="Q100" s="5">
        <v>1356352</v>
      </c>
      <c r="R100" s="5">
        <v>1928192</v>
      </c>
      <c r="S100" s="5">
        <v>1825523</v>
      </c>
      <c r="T100" s="5">
        <v>1766332</v>
      </c>
      <c r="U100" s="5">
        <v>2185842</v>
      </c>
      <c r="V100" s="5">
        <v>3889254</v>
      </c>
      <c r="W100" s="5">
        <v>2137304</v>
      </c>
      <c r="X100" s="5">
        <v>8004357</v>
      </c>
    </row>
    <row r="101" spans="3:24" ht="15.5" x14ac:dyDescent="0.35">
      <c r="C101" t="s">
        <v>134</v>
      </c>
    </row>
    <row r="102" spans="3:24" ht="15.5" x14ac:dyDescent="0.35">
      <c r="C102" t="s">
        <v>337</v>
      </c>
      <c r="D102" s="5">
        <v>8050000</v>
      </c>
      <c r="E102" s="5">
        <v>8150679</v>
      </c>
      <c r="F102" s="5">
        <v>8602953</v>
      </c>
      <c r="G102" s="5">
        <v>8722692</v>
      </c>
      <c r="I102" s="5">
        <v>8150679</v>
      </c>
      <c r="J102" s="5">
        <v>8810647</v>
      </c>
      <c r="K102" s="5">
        <v>13152202</v>
      </c>
      <c r="L102" s="5">
        <v>14808462</v>
      </c>
      <c r="M102" s="5">
        <v>4950000</v>
      </c>
      <c r="N102" s="5">
        <v>5000000</v>
      </c>
      <c r="O102" s="5">
        <v>5000000</v>
      </c>
      <c r="P102" s="5">
        <v>5000000</v>
      </c>
      <c r="Q102" s="5">
        <v>5000000</v>
      </c>
      <c r="R102" s="5">
        <v>5000000</v>
      </c>
    </row>
    <row r="103" spans="3:24" ht="15.5" x14ac:dyDescent="0.35">
      <c r="C103" t="s">
        <v>135</v>
      </c>
      <c r="D103" s="5">
        <v>844262</v>
      </c>
      <c r="E103" s="5">
        <v>801944</v>
      </c>
      <c r="F103" s="5">
        <v>1114310</v>
      </c>
      <c r="G103" s="5">
        <v>1151630</v>
      </c>
      <c r="I103" s="5">
        <v>801944</v>
      </c>
      <c r="J103" s="5">
        <v>1179668</v>
      </c>
      <c r="K103" s="5">
        <v>1074157</v>
      </c>
      <c r="L103" s="5">
        <v>5155</v>
      </c>
      <c r="M103" s="5">
        <v>21509</v>
      </c>
      <c r="N103" s="5">
        <v>13354</v>
      </c>
      <c r="W103" s="5">
        <v>244451</v>
      </c>
      <c r="X103" s="5">
        <v>634434</v>
      </c>
    </row>
    <row r="104" spans="3:24" ht="15.5" x14ac:dyDescent="0.35">
      <c r="C104" t="s">
        <v>451</v>
      </c>
      <c r="D104" s="5">
        <v>844262</v>
      </c>
      <c r="E104" s="5">
        <v>801944</v>
      </c>
      <c r="F104" s="5">
        <v>1114310</v>
      </c>
      <c r="G104" s="5">
        <v>1151630</v>
      </c>
      <c r="I104" s="5">
        <v>801944</v>
      </c>
      <c r="J104" s="5">
        <v>1179668</v>
      </c>
      <c r="K104" s="5">
        <v>1074157</v>
      </c>
      <c r="L104" s="5">
        <v>5155</v>
      </c>
      <c r="M104" s="5">
        <v>21509</v>
      </c>
      <c r="N104" s="5">
        <v>13354</v>
      </c>
      <c r="O104" s="5">
        <v>29136</v>
      </c>
      <c r="P104" s="5">
        <v>4104</v>
      </c>
      <c r="Q104" s="5">
        <v>3471</v>
      </c>
      <c r="R104" s="5">
        <v>376728</v>
      </c>
      <c r="S104" s="5">
        <v>550893</v>
      </c>
      <c r="T104" s="5">
        <v>509528</v>
      </c>
      <c r="U104" s="5">
        <v>348672</v>
      </c>
      <c r="V104" s="5">
        <v>487079</v>
      </c>
      <c r="W104" s="5">
        <v>244451</v>
      </c>
      <c r="X104" s="5">
        <v>634434</v>
      </c>
    </row>
    <row r="105" spans="3:24" ht="15.5" x14ac:dyDescent="0.35">
      <c r="C105" t="s">
        <v>791</v>
      </c>
      <c r="L105" s="5">
        <v>4820000</v>
      </c>
      <c r="M105" s="5">
        <v>12230687</v>
      </c>
      <c r="N105" s="5">
        <v>10484899</v>
      </c>
      <c r="O105" s="5">
        <v>8391706</v>
      </c>
      <c r="P105" s="5">
        <v>6351706</v>
      </c>
      <c r="Q105" s="5">
        <v>4071706</v>
      </c>
      <c r="R105" s="5">
        <v>2271038</v>
      </c>
    </row>
    <row r="106" spans="3:24" ht="15.5" x14ac:dyDescent="0.35">
      <c r="C106" t="s">
        <v>132</v>
      </c>
      <c r="L106" s="5">
        <v>370712</v>
      </c>
      <c r="M106" s="5">
        <v>614714</v>
      </c>
      <c r="N106" s="5">
        <v>1456250</v>
      </c>
    </row>
    <row r="107" spans="3:24" ht="15.5" x14ac:dyDescent="0.35">
      <c r="C107" t="s">
        <v>138</v>
      </c>
    </row>
    <row r="108" spans="3:24" ht="15.5" x14ac:dyDescent="0.35">
      <c r="C108" t="s">
        <v>139</v>
      </c>
      <c r="P108" s="5">
        <v>3702363</v>
      </c>
      <c r="Q108" s="5">
        <v>6182970</v>
      </c>
      <c r="S108" s="5">
        <v>10529657</v>
      </c>
      <c r="T108" s="5">
        <v>8280342</v>
      </c>
      <c r="U108" s="5">
        <v>4497268</v>
      </c>
      <c r="V108" s="5">
        <v>16177287</v>
      </c>
      <c r="W108" s="5">
        <v>8543333</v>
      </c>
      <c r="X108" s="5">
        <v>10409657</v>
      </c>
    </row>
    <row r="109" spans="3:24" ht="15.5" x14ac:dyDescent="0.35">
      <c r="C109" t="s">
        <v>143</v>
      </c>
      <c r="O109" s="5">
        <v>3802569</v>
      </c>
      <c r="P109" s="5">
        <v>4050421</v>
      </c>
      <c r="Q109" s="5">
        <v>4763927</v>
      </c>
      <c r="R109" s="5">
        <v>15157373</v>
      </c>
      <c r="S109" s="5">
        <v>5661210</v>
      </c>
      <c r="T109" s="5">
        <v>8753324</v>
      </c>
      <c r="U109" s="5">
        <v>17576316</v>
      </c>
      <c r="V109" s="5">
        <v>8093927</v>
      </c>
      <c r="W109" s="5">
        <v>4000000</v>
      </c>
      <c r="X109" s="5">
        <v>2440456</v>
      </c>
    </row>
    <row r="110" spans="3:24" ht="15.5" x14ac:dyDescent="0.35">
      <c r="C110" t="s">
        <v>144</v>
      </c>
      <c r="D110" s="5">
        <v>8398202</v>
      </c>
      <c r="E110" s="5">
        <v>8497176</v>
      </c>
      <c r="F110" s="5">
        <v>8787531</v>
      </c>
      <c r="G110" s="5">
        <v>8906234</v>
      </c>
      <c r="I110" s="5">
        <v>8497176</v>
      </c>
      <c r="J110" s="5">
        <v>9065369</v>
      </c>
      <c r="K110" s="5">
        <v>13446681</v>
      </c>
      <c r="L110" s="5">
        <v>20016875</v>
      </c>
      <c r="M110" s="5">
        <v>17741345</v>
      </c>
      <c r="N110" s="5">
        <v>16115760</v>
      </c>
      <c r="O110" s="5">
        <v>13979697</v>
      </c>
      <c r="P110" s="5">
        <v>15551480</v>
      </c>
      <c r="Q110" s="5">
        <v>15805493</v>
      </c>
      <c r="R110" s="5">
        <v>7792627</v>
      </c>
      <c r="S110" s="5">
        <v>11022499</v>
      </c>
      <c r="T110" s="5">
        <v>8836863</v>
      </c>
      <c r="U110" s="5">
        <v>5041928</v>
      </c>
      <c r="V110" s="5">
        <v>16731951</v>
      </c>
      <c r="W110" s="5">
        <v>9064349</v>
      </c>
      <c r="X110" s="5">
        <v>10825890</v>
      </c>
    </row>
    <row r="111" spans="3:24" ht="15.5" x14ac:dyDescent="0.35">
      <c r="C111" t="s">
        <v>145</v>
      </c>
      <c r="D111" s="5">
        <v>8398202</v>
      </c>
      <c r="E111" s="5">
        <v>8497176</v>
      </c>
      <c r="F111" s="5">
        <v>8787531</v>
      </c>
      <c r="G111" s="5">
        <v>8906234</v>
      </c>
      <c r="I111" s="5">
        <v>8497176</v>
      </c>
      <c r="J111" s="5">
        <v>9065369</v>
      </c>
      <c r="K111" s="5">
        <v>13446681</v>
      </c>
      <c r="L111" s="5">
        <v>20016875</v>
      </c>
      <c r="M111" s="5">
        <v>17741345</v>
      </c>
      <c r="N111" s="5">
        <v>16115760</v>
      </c>
      <c r="O111" s="5">
        <v>13979697</v>
      </c>
      <c r="P111" s="5">
        <v>15551480</v>
      </c>
      <c r="Q111" s="5">
        <v>15805493</v>
      </c>
      <c r="R111" s="5">
        <v>7792627</v>
      </c>
      <c r="S111" s="5">
        <v>11022499</v>
      </c>
      <c r="T111" s="5">
        <v>8836863</v>
      </c>
      <c r="U111" s="5">
        <v>5041928</v>
      </c>
      <c r="V111" s="5">
        <v>16731951</v>
      </c>
      <c r="W111" s="5">
        <v>9064349</v>
      </c>
      <c r="X111" s="5">
        <v>10825890</v>
      </c>
    </row>
    <row r="112" spans="3:24" ht="15.5" x14ac:dyDescent="0.35">
      <c r="C112" t="s">
        <v>148</v>
      </c>
    </row>
    <row r="113" spans="2:24" ht="15.5" x14ac:dyDescent="0.35">
      <c r="C113" t="s">
        <v>149</v>
      </c>
      <c r="P113" s="5">
        <v>3702363</v>
      </c>
      <c r="Q113" s="5">
        <v>6182970</v>
      </c>
      <c r="S113" s="5">
        <v>10529657</v>
      </c>
      <c r="T113" s="5">
        <v>8280342</v>
      </c>
      <c r="U113" s="5">
        <v>4497268</v>
      </c>
      <c r="V113" s="5">
        <v>16177287</v>
      </c>
      <c r="W113" s="5">
        <v>8543333</v>
      </c>
      <c r="X113" s="5">
        <v>10409657</v>
      </c>
    </row>
    <row r="114" spans="2:24" ht="15.5" x14ac:dyDescent="0.35">
      <c r="C114" t="s">
        <v>150</v>
      </c>
      <c r="D114" s="5">
        <v>10328696</v>
      </c>
      <c r="E114" s="5">
        <v>10465029</v>
      </c>
      <c r="F114" s="5">
        <v>11013240</v>
      </c>
      <c r="G114" s="5">
        <v>11042189</v>
      </c>
      <c r="I114" s="5">
        <v>10465029</v>
      </c>
      <c r="J114" s="5">
        <v>12065602</v>
      </c>
      <c r="K114" s="5">
        <v>17086914</v>
      </c>
      <c r="L114" s="5">
        <v>22145784</v>
      </c>
      <c r="M114" s="5">
        <v>20034045</v>
      </c>
      <c r="N114" s="5">
        <v>18702305</v>
      </c>
      <c r="O114" s="5">
        <v>19496349</v>
      </c>
      <c r="P114" s="5">
        <v>21503227</v>
      </c>
      <c r="Q114" s="5">
        <v>23682384</v>
      </c>
      <c r="R114" s="5">
        <v>27718265</v>
      </c>
      <c r="S114" s="5">
        <v>28732629</v>
      </c>
      <c r="T114" s="5">
        <v>24624926</v>
      </c>
      <c r="U114" s="5">
        <v>26797556</v>
      </c>
      <c r="V114" s="5">
        <v>31805844</v>
      </c>
      <c r="W114" s="5">
        <v>17839866</v>
      </c>
      <c r="X114" s="5">
        <v>24312051</v>
      </c>
    </row>
    <row r="115" spans="2:24" ht="15.5" x14ac:dyDescent="0.35">
      <c r="C115" t="s">
        <v>151</v>
      </c>
    </row>
    <row r="116" spans="2:24" ht="15.5" x14ac:dyDescent="0.35">
      <c r="C116" t="s">
        <v>152</v>
      </c>
      <c r="D116" s="5">
        <v>7081921</v>
      </c>
      <c r="E116" s="5">
        <v>7081921</v>
      </c>
      <c r="F116" s="5">
        <v>7081921</v>
      </c>
      <c r="G116" s="5">
        <v>7081921</v>
      </c>
      <c r="I116" s="5">
        <v>7081921</v>
      </c>
      <c r="J116" s="5">
        <v>7081921</v>
      </c>
      <c r="K116" s="5">
        <v>7081921</v>
      </c>
      <c r="L116" s="5">
        <v>7081921</v>
      </c>
      <c r="M116" s="5">
        <v>7081921</v>
      </c>
      <c r="N116" s="5">
        <v>7081921</v>
      </c>
      <c r="O116" s="5">
        <v>7081921</v>
      </c>
      <c r="P116" s="5">
        <v>7081921</v>
      </c>
      <c r="Q116" s="5">
        <v>7081921</v>
      </c>
      <c r="R116" s="5">
        <v>7081921</v>
      </c>
      <c r="S116" s="5">
        <v>7081921</v>
      </c>
      <c r="T116" s="5">
        <v>7081921</v>
      </c>
      <c r="U116" s="5">
        <v>7081921</v>
      </c>
      <c r="V116" s="5">
        <v>7081921</v>
      </c>
      <c r="W116" s="5">
        <v>7081921</v>
      </c>
      <c r="X116" s="5">
        <v>5910000</v>
      </c>
    </row>
    <row r="117" spans="2:24" ht="15.5" x14ac:dyDescent="0.35">
      <c r="C117" t="s">
        <v>153</v>
      </c>
      <c r="D117" s="5">
        <v>9357214</v>
      </c>
      <c r="E117" s="5">
        <v>9357214</v>
      </c>
      <c r="F117" s="5">
        <v>9357214</v>
      </c>
      <c r="G117" s="5">
        <v>9357214</v>
      </c>
      <c r="I117" s="5">
        <v>9357214</v>
      </c>
      <c r="J117" s="5">
        <v>9357214</v>
      </c>
      <c r="K117" s="5">
        <v>9357214</v>
      </c>
      <c r="L117" s="5">
        <v>9357214</v>
      </c>
      <c r="M117" s="5">
        <v>9357214</v>
      </c>
      <c r="N117" s="5">
        <v>9357214</v>
      </c>
      <c r="O117" s="5">
        <v>9357214</v>
      </c>
      <c r="P117" s="5">
        <v>9357214</v>
      </c>
      <c r="Q117" s="5">
        <v>9357214</v>
      </c>
      <c r="R117" s="5">
        <v>9305850</v>
      </c>
      <c r="S117" s="5">
        <v>9305850</v>
      </c>
      <c r="T117" s="5">
        <v>9305850</v>
      </c>
      <c r="U117" s="5">
        <v>9305850</v>
      </c>
      <c r="V117" s="5">
        <v>9305850</v>
      </c>
      <c r="W117" s="5">
        <v>9305850</v>
      </c>
    </row>
    <row r="118" spans="2:24" ht="15.5" x14ac:dyDescent="0.35">
      <c r="C118" t="s">
        <v>154</v>
      </c>
      <c r="D118" s="5">
        <v>966564</v>
      </c>
      <c r="E118" s="5">
        <v>1042660</v>
      </c>
      <c r="F118" s="5">
        <v>1441034</v>
      </c>
      <c r="G118" s="5">
        <v>1440293</v>
      </c>
      <c r="I118" s="5">
        <v>1042660</v>
      </c>
      <c r="J118" s="5">
        <v>1520820</v>
      </c>
      <c r="K118" s="5">
        <v>1375729</v>
      </c>
      <c r="L118" s="5">
        <v>-620380</v>
      </c>
      <c r="M118" s="5">
        <v>-1249493</v>
      </c>
      <c r="N118" s="5">
        <v>-1424722</v>
      </c>
      <c r="O118" s="5">
        <v>-1444890</v>
      </c>
      <c r="P118" s="5">
        <v>-1652045</v>
      </c>
      <c r="Q118" s="5">
        <v>-1807377</v>
      </c>
      <c r="R118" s="5">
        <v>269832</v>
      </c>
      <c r="S118" s="5">
        <v>6260397</v>
      </c>
      <c r="T118" s="5">
        <v>18254240</v>
      </c>
      <c r="U118" s="5">
        <v>22688230</v>
      </c>
      <c r="V118" s="5">
        <v>19366978</v>
      </c>
      <c r="W118" s="5">
        <v>15498534</v>
      </c>
      <c r="X118" s="5">
        <v>13351050</v>
      </c>
    </row>
    <row r="119" spans="2:24" ht="15.5" x14ac:dyDescent="0.35">
      <c r="C119" t="s">
        <v>341</v>
      </c>
      <c r="D119" s="5">
        <v>310000</v>
      </c>
      <c r="E119" s="5">
        <v>310000</v>
      </c>
      <c r="F119" s="5">
        <v>310000</v>
      </c>
      <c r="G119" s="5">
        <v>310000</v>
      </c>
      <c r="I119" s="5">
        <v>310000</v>
      </c>
      <c r="J119" s="5">
        <v>310000</v>
      </c>
      <c r="K119" s="5">
        <v>310000</v>
      </c>
      <c r="L119" s="5">
        <v>310000</v>
      </c>
      <c r="M119" s="5">
        <v>310000</v>
      </c>
      <c r="N119" s="5">
        <v>310000</v>
      </c>
      <c r="O119" s="5">
        <v>310000</v>
      </c>
      <c r="P119" s="5">
        <v>310000</v>
      </c>
      <c r="Q119" s="5">
        <v>310000</v>
      </c>
      <c r="R119" s="5">
        <v>310000</v>
      </c>
      <c r="S119" s="5">
        <v>310000</v>
      </c>
      <c r="T119" s="5">
        <v>310000</v>
      </c>
      <c r="U119" s="5">
        <v>310000</v>
      </c>
      <c r="V119" s="5">
        <v>310000</v>
      </c>
      <c r="W119" s="5">
        <v>310000</v>
      </c>
      <c r="X119" s="5">
        <v>210000</v>
      </c>
    </row>
    <row r="120" spans="2:24" ht="15.5" x14ac:dyDescent="0.35">
      <c r="C120" t="s">
        <v>342</v>
      </c>
      <c r="D120" s="5">
        <v>656564</v>
      </c>
      <c r="E120" s="5">
        <v>732660</v>
      </c>
      <c r="F120" s="5">
        <v>1131034</v>
      </c>
      <c r="G120" s="5">
        <v>1130293</v>
      </c>
      <c r="I120" s="5">
        <v>732660</v>
      </c>
      <c r="J120" s="5">
        <v>1210820</v>
      </c>
      <c r="K120" s="5">
        <v>1065729</v>
      </c>
      <c r="L120" s="5">
        <v>-930380</v>
      </c>
      <c r="M120" s="5">
        <v>-1559493</v>
      </c>
      <c r="N120" s="5">
        <v>-1734722</v>
      </c>
      <c r="O120" s="5">
        <v>-1754890</v>
      </c>
      <c r="P120" s="5">
        <v>-1962045</v>
      </c>
      <c r="Q120" s="5">
        <v>-2117377</v>
      </c>
      <c r="R120" s="5">
        <v>-40168</v>
      </c>
      <c r="S120" s="5">
        <v>5950397</v>
      </c>
      <c r="T120" s="5">
        <v>17944240</v>
      </c>
      <c r="U120" s="5">
        <v>22378230</v>
      </c>
      <c r="V120" s="5">
        <v>19056978</v>
      </c>
      <c r="W120" s="5">
        <v>15188534</v>
      </c>
      <c r="X120" s="5">
        <v>13141050</v>
      </c>
    </row>
    <row r="121" spans="2:24" ht="15.5" x14ac:dyDescent="0.35">
      <c r="C121" t="s">
        <v>343</v>
      </c>
      <c r="D121" s="5">
        <v>966564</v>
      </c>
      <c r="E121" s="5">
        <v>1042660</v>
      </c>
      <c r="F121" s="5">
        <v>1441034</v>
      </c>
      <c r="G121" s="5">
        <v>1440293</v>
      </c>
      <c r="I121" s="5">
        <v>1042660</v>
      </c>
      <c r="J121" s="5">
        <v>1520820</v>
      </c>
      <c r="K121" s="5">
        <v>1375729</v>
      </c>
      <c r="L121" s="5">
        <v>-620380</v>
      </c>
      <c r="M121" s="5">
        <v>-1249493</v>
      </c>
      <c r="N121" s="5">
        <v>-1424722</v>
      </c>
      <c r="O121" s="5">
        <v>-1444890</v>
      </c>
      <c r="P121" s="5">
        <v>-1652045</v>
      </c>
      <c r="Q121" s="5">
        <v>-1807377</v>
      </c>
      <c r="R121" s="5">
        <v>269832</v>
      </c>
      <c r="S121" s="5">
        <v>6260397</v>
      </c>
      <c r="T121" s="5">
        <v>18254240</v>
      </c>
      <c r="U121" s="5">
        <v>22688230</v>
      </c>
      <c r="V121" s="5">
        <v>19366978</v>
      </c>
      <c r="W121" s="5">
        <v>15498534</v>
      </c>
      <c r="X121" s="5">
        <v>13351050</v>
      </c>
    </row>
    <row r="122" spans="2:24" ht="15.5" x14ac:dyDescent="0.35">
      <c r="C122" t="s">
        <v>155</v>
      </c>
      <c r="D122" s="5">
        <v>13462</v>
      </c>
      <c r="E122" s="5">
        <v>12329</v>
      </c>
      <c r="F122" s="5">
        <v>14684</v>
      </c>
      <c r="G122" s="5">
        <v>11414</v>
      </c>
      <c r="I122" s="5">
        <v>12329</v>
      </c>
      <c r="J122" s="5">
        <v>6313</v>
      </c>
      <c r="K122" s="5">
        <v>6869</v>
      </c>
      <c r="L122" s="5">
        <v>17287</v>
      </c>
      <c r="M122" s="5">
        <v>9666</v>
      </c>
      <c r="N122" s="5">
        <v>2945</v>
      </c>
      <c r="O122" s="5">
        <v>2769</v>
      </c>
      <c r="P122" s="5">
        <v>2563</v>
      </c>
      <c r="Q122" s="5">
        <v>2364</v>
      </c>
      <c r="R122" s="5">
        <v>2370</v>
      </c>
      <c r="S122" s="5">
        <v>2309</v>
      </c>
      <c r="T122" s="5">
        <v>2409</v>
      </c>
      <c r="U122" s="5">
        <v>2844</v>
      </c>
      <c r="V122" s="5">
        <v>2584</v>
      </c>
      <c r="W122" s="5">
        <v>3855</v>
      </c>
    </row>
    <row r="123" spans="2:24" ht="15.5" x14ac:dyDescent="0.35">
      <c r="C123" t="s">
        <v>9</v>
      </c>
      <c r="D123" s="5">
        <v>20369356</v>
      </c>
      <c r="E123" s="5">
        <v>20349979</v>
      </c>
      <c r="F123" s="5">
        <v>20845048</v>
      </c>
      <c r="G123" s="5">
        <v>20841037</v>
      </c>
      <c r="I123" s="5">
        <v>20349979</v>
      </c>
      <c r="J123" s="5">
        <v>20818731</v>
      </c>
      <c r="K123" s="5">
        <v>20660274</v>
      </c>
      <c r="L123" s="5">
        <v>19557795</v>
      </c>
      <c r="M123" s="5">
        <v>16820875</v>
      </c>
      <c r="N123" s="5">
        <v>16638925</v>
      </c>
      <c r="O123" s="5">
        <v>16618581</v>
      </c>
      <c r="P123" s="5">
        <v>16411220</v>
      </c>
      <c r="Q123" s="5">
        <v>16255689</v>
      </c>
      <c r="R123" s="5">
        <v>16659973</v>
      </c>
      <c r="S123" s="5">
        <v>30255757</v>
      </c>
      <c r="T123" s="5">
        <v>43018465</v>
      </c>
      <c r="U123" s="5">
        <v>49039883</v>
      </c>
      <c r="V123" s="5">
        <v>46403493</v>
      </c>
      <c r="W123" s="5">
        <v>42427189</v>
      </c>
      <c r="X123" s="5">
        <v>31260696</v>
      </c>
    </row>
    <row r="124" spans="2:24" ht="15.5" x14ac:dyDescent="0.35">
      <c r="C124" t="s">
        <v>156</v>
      </c>
      <c r="D124" s="5">
        <v>30698052</v>
      </c>
      <c r="E124" s="5">
        <v>30815008</v>
      </c>
      <c r="F124" s="5">
        <v>31858288</v>
      </c>
      <c r="G124" s="5">
        <v>31883226</v>
      </c>
      <c r="I124" s="5">
        <v>30815008</v>
      </c>
      <c r="J124" s="5">
        <v>32884333</v>
      </c>
      <c r="K124" s="5">
        <v>37747188</v>
      </c>
      <c r="L124" s="5">
        <v>41703579</v>
      </c>
      <c r="M124" s="5">
        <v>36854920</v>
      </c>
      <c r="N124" s="5">
        <v>35341230</v>
      </c>
      <c r="O124" s="5">
        <v>36114930</v>
      </c>
      <c r="P124" s="5">
        <v>37914447</v>
      </c>
      <c r="Q124" s="5">
        <v>39938073</v>
      </c>
      <c r="R124" s="5">
        <v>44378238</v>
      </c>
      <c r="S124" s="5">
        <v>58988386</v>
      </c>
      <c r="T124" s="5">
        <v>67643391</v>
      </c>
      <c r="U124" s="5">
        <v>75837439</v>
      </c>
      <c r="V124" s="5">
        <v>78209337</v>
      </c>
      <c r="W124" s="5">
        <v>60267055</v>
      </c>
      <c r="X124" s="5">
        <v>55572747</v>
      </c>
    </row>
    <row r="125" spans="2:24" ht="15.5" x14ac:dyDescent="0.35">
      <c r="C125" t="s">
        <v>157</v>
      </c>
      <c r="D125" s="5">
        <v>550165300</v>
      </c>
      <c r="E125" s="5">
        <v>550165300</v>
      </c>
      <c r="F125" s="5">
        <v>550165300</v>
      </c>
      <c r="G125" s="5">
        <v>550165300</v>
      </c>
      <c r="I125" s="5">
        <v>550165300</v>
      </c>
      <c r="J125" s="5">
        <v>550165300</v>
      </c>
      <c r="K125" s="5">
        <v>550165300</v>
      </c>
      <c r="L125" s="5">
        <v>550165300</v>
      </c>
      <c r="M125" s="5">
        <v>550165300</v>
      </c>
      <c r="N125" s="5">
        <v>550165300</v>
      </c>
      <c r="O125" s="5">
        <v>550165300</v>
      </c>
      <c r="P125" s="5">
        <v>550165300</v>
      </c>
      <c r="Q125" s="5">
        <v>550165300</v>
      </c>
      <c r="R125" s="5">
        <v>550165300</v>
      </c>
      <c r="S125" s="5">
        <v>550165300</v>
      </c>
      <c r="T125" s="5">
        <v>550165300</v>
      </c>
      <c r="U125" s="5">
        <v>550165300</v>
      </c>
      <c r="V125" s="5">
        <v>550165300</v>
      </c>
      <c r="W125" s="5">
        <v>550165300</v>
      </c>
      <c r="X125" s="5">
        <v>550165300</v>
      </c>
    </row>
    <row r="127" spans="2:24" ht="15.5" x14ac:dyDescent="0.35">
      <c r="B127" t="s">
        <v>158</v>
      </c>
      <c r="C127" t="s">
        <v>159</v>
      </c>
      <c r="D127" s="5">
        <v>-871610</v>
      </c>
      <c r="E127" s="5">
        <v>2959641</v>
      </c>
      <c r="F127" s="5">
        <v>280940</v>
      </c>
      <c r="G127" s="5">
        <v>429835</v>
      </c>
      <c r="I127" s="5">
        <v>3964602</v>
      </c>
      <c r="J127" s="5">
        <v>-871721</v>
      </c>
      <c r="K127" s="5">
        <v>318179</v>
      </c>
      <c r="L127" s="5">
        <v>3886225</v>
      </c>
      <c r="M127" s="5">
        <v>4474423</v>
      </c>
      <c r="N127" s="5">
        <v>2094175</v>
      </c>
      <c r="O127" s="5">
        <v>4032521</v>
      </c>
      <c r="P127" s="5">
        <v>3362124</v>
      </c>
      <c r="Q127" s="5">
        <v>4132334</v>
      </c>
      <c r="R127" s="5">
        <v>734948</v>
      </c>
      <c r="S127" s="5">
        <v>-3929156</v>
      </c>
      <c r="T127" s="5">
        <v>2278289</v>
      </c>
      <c r="U127" s="5">
        <v>11396207</v>
      </c>
      <c r="V127" s="5">
        <v>3240338</v>
      </c>
      <c r="W127" s="5">
        <v>5665924</v>
      </c>
      <c r="X127" s="5">
        <v>517118</v>
      </c>
    </row>
    <row r="128" spans="2:24" ht="15.5" x14ac:dyDescent="0.35">
      <c r="C128" t="s">
        <v>344</v>
      </c>
      <c r="D128" s="5">
        <v>1507420</v>
      </c>
      <c r="E128" s="5">
        <v>4083384</v>
      </c>
      <c r="F128" s="5">
        <v>-713978</v>
      </c>
      <c r="G128" s="5">
        <v>5961189</v>
      </c>
      <c r="I128" s="5">
        <v>11990954</v>
      </c>
      <c r="J128" s="5">
        <v>15050830</v>
      </c>
      <c r="K128" s="5">
        <v>13577805</v>
      </c>
      <c r="L128" s="5">
        <v>14339399</v>
      </c>
      <c r="M128" s="5">
        <v>13957472</v>
      </c>
      <c r="N128" s="5">
        <v>11554029</v>
      </c>
      <c r="O128" s="5">
        <v>12720549</v>
      </c>
      <c r="P128" s="5">
        <v>11753298</v>
      </c>
      <c r="Q128" s="5">
        <v>12339057</v>
      </c>
      <c r="R128" s="5">
        <v>10803831</v>
      </c>
      <c r="S128" s="5">
        <v>9570204</v>
      </c>
      <c r="T128" s="5">
        <v>31278781</v>
      </c>
      <c r="U128" s="5">
        <v>43190728</v>
      </c>
      <c r="V128" s="5">
        <v>39708772</v>
      </c>
      <c r="W128" s="5">
        <v>43325782</v>
      </c>
      <c r="X128" s="5">
        <v>40479271</v>
      </c>
    </row>
    <row r="129" spans="3:24" ht="15.5" x14ac:dyDescent="0.35">
      <c r="C129" t="s">
        <v>1744</v>
      </c>
      <c r="D129" s="5">
        <v>-2155282</v>
      </c>
      <c r="E129" s="5">
        <v>-899578</v>
      </c>
      <c r="F129" s="5">
        <v>1587547</v>
      </c>
      <c r="G129" s="5">
        <v>-4963634</v>
      </c>
      <c r="I129" s="5">
        <v>-6051033</v>
      </c>
      <c r="J129" s="5">
        <v>-14017995</v>
      </c>
      <c r="K129" s="5">
        <v>-11243149</v>
      </c>
      <c r="L129" s="5">
        <v>-8738367</v>
      </c>
      <c r="M129" s="5">
        <v>-8323795</v>
      </c>
      <c r="N129" s="5">
        <v>-7731065</v>
      </c>
      <c r="O129" s="5">
        <v>-6896262</v>
      </c>
      <c r="P129" s="5">
        <v>-6104906</v>
      </c>
      <c r="Q129" s="5">
        <v>-5684857</v>
      </c>
      <c r="R129" s="5">
        <v>-7347596</v>
      </c>
      <c r="S129" s="5">
        <v>-10353631</v>
      </c>
      <c r="T129" s="5">
        <v>-24025871</v>
      </c>
      <c r="U129" s="5">
        <v>-26294650</v>
      </c>
      <c r="V129" s="5">
        <v>-31653676</v>
      </c>
      <c r="W129" s="5">
        <v>-34507141</v>
      </c>
      <c r="X129" s="5">
        <v>-36142247</v>
      </c>
    </row>
    <row r="130" spans="3:24" ht="15.5" x14ac:dyDescent="0.35">
      <c r="C130" t="s">
        <v>427</v>
      </c>
      <c r="D130" s="5">
        <v>-579359</v>
      </c>
      <c r="E130" s="5">
        <v>307192</v>
      </c>
      <c r="F130" s="5">
        <v>-613846</v>
      </c>
      <c r="G130" s="5">
        <v>-550287</v>
      </c>
      <c r="I130" s="5">
        <v>-1378604</v>
      </c>
      <c r="J130" s="5">
        <v>-1546039</v>
      </c>
      <c r="K130" s="5">
        <v>-1549953</v>
      </c>
      <c r="L130" s="5">
        <v>-1443157</v>
      </c>
      <c r="M130" s="5">
        <v>-1014205</v>
      </c>
      <c r="N130" s="5">
        <v>-1116283</v>
      </c>
      <c r="O130" s="5">
        <v>-1154035</v>
      </c>
      <c r="P130" s="5">
        <v>-1157236</v>
      </c>
      <c r="Q130" s="5">
        <v>-1306974</v>
      </c>
      <c r="R130" s="5">
        <v>-1832242</v>
      </c>
      <c r="S130" s="5">
        <v>-2408614</v>
      </c>
      <c r="T130" s="5">
        <v>-3106509</v>
      </c>
      <c r="U130" s="5">
        <v>-3710861</v>
      </c>
      <c r="V130" s="5">
        <v>-3281569</v>
      </c>
      <c r="W130" s="5">
        <v>-2736861</v>
      </c>
      <c r="X130" s="5">
        <v>-3045987</v>
      </c>
    </row>
    <row r="131" spans="3:24" ht="15.5" x14ac:dyDescent="0.35">
      <c r="C131" t="s">
        <v>707</v>
      </c>
      <c r="X131" s="5">
        <v>1001083</v>
      </c>
    </row>
    <row r="132" spans="3:24" ht="15.5" x14ac:dyDescent="0.35">
      <c r="C132" t="s">
        <v>1559</v>
      </c>
      <c r="E132" s="5">
        <v>-215495</v>
      </c>
      <c r="F132" s="5">
        <v>86575</v>
      </c>
      <c r="G132" s="5">
        <v>-86575</v>
      </c>
      <c r="I132" s="5">
        <v>-215495</v>
      </c>
      <c r="J132" s="5">
        <v>-251059</v>
      </c>
      <c r="L132" s="5">
        <v>-185</v>
      </c>
      <c r="M132" s="5">
        <v>-49369</v>
      </c>
      <c r="N132" s="5">
        <v>-354394</v>
      </c>
      <c r="O132" s="5">
        <v>-50241</v>
      </c>
      <c r="P132" s="5">
        <v>-432987</v>
      </c>
      <c r="Q132" s="5">
        <v>-380671</v>
      </c>
      <c r="R132" s="5">
        <v>-93720</v>
      </c>
      <c r="S132" s="5">
        <v>-20444</v>
      </c>
      <c r="T132" s="5">
        <v>-660860</v>
      </c>
      <c r="U132" s="5">
        <v>-736425</v>
      </c>
      <c r="V132" s="5">
        <v>-717989</v>
      </c>
      <c r="W132" s="5">
        <v>-898397</v>
      </c>
      <c r="X132" s="5">
        <v>-942733</v>
      </c>
    </row>
    <row r="133" spans="3:24" ht="15.5" x14ac:dyDescent="0.35">
      <c r="C133" t="s">
        <v>2071</v>
      </c>
      <c r="S133" s="5">
        <v>340000</v>
      </c>
      <c r="T133" s="5">
        <v>172000</v>
      </c>
      <c r="U133" s="5">
        <v>208988</v>
      </c>
      <c r="V133" s="5">
        <v>-705117</v>
      </c>
      <c r="W133" s="5">
        <v>14000</v>
      </c>
      <c r="X133" s="5">
        <v>-401872</v>
      </c>
    </row>
    <row r="134" spans="3:24" ht="15.5" x14ac:dyDescent="0.35">
      <c r="C134" t="s">
        <v>471</v>
      </c>
      <c r="E134" s="5">
        <v>139900</v>
      </c>
      <c r="I134" s="5">
        <v>139900</v>
      </c>
      <c r="V134" s="5">
        <v>274595</v>
      </c>
    </row>
    <row r="135" spans="3:24" ht="15.5" x14ac:dyDescent="0.35">
      <c r="C135" t="s">
        <v>2072</v>
      </c>
      <c r="E135" s="5">
        <v>-23847</v>
      </c>
      <c r="I135" s="5">
        <v>-23847</v>
      </c>
    </row>
    <row r="136" spans="3:24" ht="15.5" x14ac:dyDescent="0.35">
      <c r="C136" t="s">
        <v>171</v>
      </c>
      <c r="W136" s="5">
        <v>94746</v>
      </c>
      <c r="X136" s="5">
        <v>32884</v>
      </c>
    </row>
    <row r="137" spans="3:24" ht="15.5" x14ac:dyDescent="0.35">
      <c r="C137" t="s">
        <v>1373</v>
      </c>
      <c r="D137" s="5">
        <v>-1883</v>
      </c>
      <c r="G137" s="5">
        <v>42788</v>
      </c>
      <c r="K137" s="5">
        <v>-1535358</v>
      </c>
      <c r="W137" s="5">
        <v>-866324</v>
      </c>
      <c r="X137" s="5">
        <v>-116832</v>
      </c>
    </row>
    <row r="138" spans="3:24" ht="15.5" x14ac:dyDescent="0.35">
      <c r="C138" t="s">
        <v>2073</v>
      </c>
    </row>
    <row r="139" spans="3:24" ht="15.5" x14ac:dyDescent="0.35">
      <c r="C139" t="s">
        <v>374</v>
      </c>
      <c r="D139" s="5">
        <v>355611</v>
      </c>
      <c r="E139" s="5">
        <v>-431915</v>
      </c>
      <c r="F139" s="5">
        <v>-65358</v>
      </c>
      <c r="G139" s="5">
        <v>69142</v>
      </c>
      <c r="I139" s="5">
        <v>-497273</v>
      </c>
      <c r="J139" s="5">
        <v>-107458</v>
      </c>
      <c r="K139" s="5">
        <v>-466524</v>
      </c>
      <c r="N139" s="5">
        <v>-123724</v>
      </c>
      <c r="O139" s="5">
        <v>-238474</v>
      </c>
      <c r="P139" s="5">
        <v>126621</v>
      </c>
      <c r="Q139" s="5">
        <v>1096</v>
      </c>
      <c r="R139" s="5">
        <v>468340</v>
      </c>
      <c r="S139" s="5">
        <v>172188</v>
      </c>
      <c r="T139" s="5">
        <v>-68087</v>
      </c>
      <c r="U139" s="5">
        <v>88997</v>
      </c>
      <c r="V139" s="5">
        <v>210323</v>
      </c>
      <c r="W139" s="5">
        <v>373795</v>
      </c>
      <c r="X139" s="5">
        <v>-463281</v>
      </c>
    </row>
    <row r="140" spans="3:24" ht="15.5" x14ac:dyDescent="0.35">
      <c r="C140" t="s">
        <v>185</v>
      </c>
    </row>
    <row r="141" spans="3:24" ht="15.5" x14ac:dyDescent="0.35">
      <c r="C141" t="s">
        <v>165</v>
      </c>
      <c r="D141" s="5">
        <v>-1883</v>
      </c>
      <c r="E141" s="5">
        <v>-2780687</v>
      </c>
      <c r="G141" s="5">
        <v>42788</v>
      </c>
      <c r="I141" s="5">
        <v>-2780687</v>
      </c>
      <c r="K141" s="5">
        <v>-6726070</v>
      </c>
      <c r="L141" s="5">
        <v>-355508</v>
      </c>
      <c r="M141" s="5">
        <v>-894988</v>
      </c>
      <c r="N141" s="5">
        <v>-2349929</v>
      </c>
      <c r="O141" s="5">
        <v>-3972295</v>
      </c>
      <c r="P141" s="5">
        <v>-3194113</v>
      </c>
      <c r="Q141" s="5">
        <v>-4210476</v>
      </c>
      <c r="R141" s="5">
        <v>-1054990</v>
      </c>
      <c r="S141" s="5">
        <v>4103304</v>
      </c>
      <c r="T141" s="5">
        <v>-5126821</v>
      </c>
      <c r="U141" s="5">
        <v>-2999024</v>
      </c>
      <c r="V141" s="5">
        <v>11072476</v>
      </c>
      <c r="W141" s="5">
        <v>5862101</v>
      </c>
      <c r="X141" s="5">
        <v>17593281</v>
      </c>
    </row>
    <row r="142" spans="3:24" ht="15.5" x14ac:dyDescent="0.35">
      <c r="C142" t="s">
        <v>166</v>
      </c>
      <c r="E142" s="5">
        <v>161350</v>
      </c>
      <c r="F142" s="5">
        <v>-95535</v>
      </c>
      <c r="G142" s="5">
        <v>-512501</v>
      </c>
      <c r="I142" s="5">
        <v>-446686</v>
      </c>
      <c r="J142" s="5">
        <v>-1035326</v>
      </c>
      <c r="K142" s="5">
        <v>7916267</v>
      </c>
      <c r="L142" s="5">
        <v>-3771011</v>
      </c>
      <c r="M142" s="5">
        <v>-2762209</v>
      </c>
      <c r="N142" s="5">
        <v>-16094</v>
      </c>
      <c r="O142" s="5">
        <v>-63315</v>
      </c>
      <c r="P142" s="5">
        <v>-16798</v>
      </c>
      <c r="Q142" s="5">
        <v>-8504</v>
      </c>
      <c r="R142" s="5">
        <v>570935</v>
      </c>
      <c r="S142" s="5">
        <v>-288221</v>
      </c>
      <c r="T142" s="5">
        <v>-127302</v>
      </c>
      <c r="U142" s="5">
        <v>-7838157</v>
      </c>
      <c r="V142" s="5">
        <v>-16955007</v>
      </c>
      <c r="W142" s="5">
        <v>-12245861</v>
      </c>
      <c r="X142" s="5">
        <v>-14730035</v>
      </c>
    </row>
    <row r="143" spans="3:24" ht="15.5" x14ac:dyDescent="0.35">
      <c r="C143" t="s">
        <v>168</v>
      </c>
      <c r="E143" s="5">
        <v>161350</v>
      </c>
      <c r="F143" s="5">
        <v>-95535</v>
      </c>
      <c r="G143" s="5">
        <v>-512501</v>
      </c>
      <c r="I143" s="5">
        <v>-446686</v>
      </c>
      <c r="J143" s="5">
        <v>-1035326</v>
      </c>
      <c r="K143" s="5">
        <v>-4583733</v>
      </c>
      <c r="L143" s="5">
        <v>-4099061</v>
      </c>
      <c r="M143" s="5">
        <v>-2762209</v>
      </c>
      <c r="N143" s="5">
        <v>-16094</v>
      </c>
      <c r="O143" s="5">
        <v>-98242</v>
      </c>
      <c r="P143" s="5">
        <v>-16798</v>
      </c>
      <c r="Q143" s="5">
        <v>-8504</v>
      </c>
      <c r="R143" s="5">
        <v>-5101</v>
      </c>
      <c r="S143" s="5">
        <v>-288221</v>
      </c>
      <c r="T143" s="5">
        <v>-627302</v>
      </c>
      <c r="U143" s="5">
        <v>-7838157</v>
      </c>
      <c r="V143" s="5">
        <v>-16955007</v>
      </c>
      <c r="W143" s="5">
        <v>-10843895</v>
      </c>
      <c r="X143" s="5">
        <v>-14739350</v>
      </c>
    </row>
    <row r="144" spans="3:24" ht="15.5" x14ac:dyDescent="0.35">
      <c r="C144" t="s">
        <v>93</v>
      </c>
      <c r="K144" s="5">
        <v>12500000</v>
      </c>
      <c r="L144" s="5">
        <v>328050</v>
      </c>
      <c r="O144" s="5">
        <v>34927</v>
      </c>
    </row>
    <row r="145" spans="3:24" ht="15.5" x14ac:dyDescent="0.35">
      <c r="C145" t="s">
        <v>2074</v>
      </c>
      <c r="W145" s="5">
        <v>-1401966</v>
      </c>
    </row>
    <row r="146" spans="3:24" ht="15.5" x14ac:dyDescent="0.35">
      <c r="C146" t="s">
        <v>521</v>
      </c>
      <c r="T146" s="5">
        <v>500000</v>
      </c>
    </row>
    <row r="147" spans="3:24" ht="15.5" x14ac:dyDescent="0.35">
      <c r="C147" t="s">
        <v>2075</v>
      </c>
      <c r="R147" s="5">
        <v>576036</v>
      </c>
      <c r="X147" s="5">
        <v>9315</v>
      </c>
    </row>
    <row r="148" spans="3:24" ht="15.5" x14ac:dyDescent="0.35">
      <c r="C148" t="s">
        <v>186</v>
      </c>
      <c r="D148" s="5">
        <v>-1883</v>
      </c>
      <c r="E148" s="5">
        <v>-2780687</v>
      </c>
      <c r="G148" s="5">
        <v>42788</v>
      </c>
      <c r="I148" s="5">
        <v>-2780687</v>
      </c>
      <c r="K148" s="5">
        <v>-6726070</v>
      </c>
      <c r="L148" s="5">
        <v>-355508</v>
      </c>
      <c r="M148" s="5">
        <v>-894988</v>
      </c>
      <c r="N148" s="5">
        <v>-2349929</v>
      </c>
      <c r="O148" s="5">
        <v>-3972295</v>
      </c>
      <c r="P148" s="5">
        <v>-3194113</v>
      </c>
      <c r="Q148" s="5">
        <v>-4210476</v>
      </c>
      <c r="R148" s="5">
        <v>-1054990</v>
      </c>
      <c r="S148" s="5">
        <v>4103304</v>
      </c>
      <c r="T148" s="5">
        <v>-5126821</v>
      </c>
      <c r="U148" s="5">
        <v>-2999024</v>
      </c>
      <c r="V148" s="5">
        <v>11072476</v>
      </c>
      <c r="W148" s="5">
        <v>5862101</v>
      </c>
      <c r="X148" s="5">
        <v>17593281</v>
      </c>
    </row>
    <row r="149" spans="3:24" ht="15.5" x14ac:dyDescent="0.35">
      <c r="C149" t="s">
        <v>539</v>
      </c>
      <c r="W149" s="5">
        <v>11133247</v>
      </c>
    </row>
    <row r="150" spans="3:24" ht="15.5" x14ac:dyDescent="0.35">
      <c r="C150" t="s">
        <v>2076</v>
      </c>
      <c r="L150" s="5">
        <v>1750407</v>
      </c>
      <c r="M150" s="5">
        <v>1824641</v>
      </c>
      <c r="Q150" s="5">
        <v>1882409</v>
      </c>
      <c r="R150" s="5">
        <v>3309617</v>
      </c>
      <c r="S150" s="5">
        <v>7341602</v>
      </c>
      <c r="T150" s="5">
        <v>11042653</v>
      </c>
      <c r="U150" s="5">
        <v>5896296</v>
      </c>
      <c r="V150" s="5">
        <v>15684548</v>
      </c>
      <c r="W150" s="5">
        <v>8486129</v>
      </c>
      <c r="X150" s="5">
        <v>12850113</v>
      </c>
    </row>
    <row r="151" spans="3:24" ht="15.5" x14ac:dyDescent="0.35">
      <c r="C151" t="s">
        <v>799</v>
      </c>
    </row>
    <row r="152" spans="3:24" ht="15.5" x14ac:dyDescent="0.35">
      <c r="C152" t="s">
        <v>387</v>
      </c>
      <c r="E152" s="5">
        <v>-1450000</v>
      </c>
      <c r="I152" s="5">
        <v>-1450000</v>
      </c>
      <c r="K152" s="5">
        <v>-4820000</v>
      </c>
      <c r="L152" s="5">
        <v>-130000</v>
      </c>
      <c r="M152" s="5">
        <v>-50000</v>
      </c>
    </row>
    <row r="153" spans="3:24" ht="15.5" x14ac:dyDescent="0.35">
      <c r="C153" t="s">
        <v>2077</v>
      </c>
      <c r="W153" s="5">
        <v>-925901</v>
      </c>
    </row>
    <row r="154" spans="3:24" ht="15.5" x14ac:dyDescent="0.35">
      <c r="C154" t="s">
        <v>461</v>
      </c>
      <c r="E154" s="5">
        <v>-1330687</v>
      </c>
      <c r="I154" s="5">
        <v>-1330687</v>
      </c>
    </row>
    <row r="155" spans="3:24" ht="15.5" x14ac:dyDescent="0.35">
      <c r="C155" t="s">
        <v>537</v>
      </c>
      <c r="X155" s="5">
        <v>4860000</v>
      </c>
    </row>
    <row r="156" spans="3:24" ht="15.5" x14ac:dyDescent="0.35">
      <c r="C156" t="s">
        <v>200</v>
      </c>
      <c r="W156" s="5">
        <v>-655476</v>
      </c>
    </row>
    <row r="157" spans="3:24" ht="15.5" x14ac:dyDescent="0.35">
      <c r="C157" t="s">
        <v>439</v>
      </c>
      <c r="T157" s="5">
        <v>-86903</v>
      </c>
      <c r="U157" s="5">
        <v>-801394</v>
      </c>
      <c r="V157" s="5">
        <v>-612072</v>
      </c>
      <c r="W157" s="5">
        <v>-2500000</v>
      </c>
    </row>
    <row r="158" spans="3:24" ht="15.5" x14ac:dyDescent="0.35">
      <c r="C158" t="s">
        <v>1283</v>
      </c>
    </row>
    <row r="159" spans="3:24" ht="15.5" x14ac:dyDescent="0.35">
      <c r="C159" t="s">
        <v>2078</v>
      </c>
      <c r="S159" s="5">
        <v>5000000</v>
      </c>
    </row>
    <row r="160" spans="3:24" ht="15.5" x14ac:dyDescent="0.35">
      <c r="C160" t="s">
        <v>215</v>
      </c>
      <c r="D160" s="5">
        <v>-873493</v>
      </c>
      <c r="E160" s="5">
        <v>340304</v>
      </c>
      <c r="F160" s="5">
        <v>185405</v>
      </c>
      <c r="G160" s="5">
        <v>-39878</v>
      </c>
      <c r="I160" s="5">
        <v>737229</v>
      </c>
      <c r="J160" s="5">
        <v>-1907047</v>
      </c>
      <c r="K160" s="5">
        <v>1508376</v>
      </c>
      <c r="L160" s="5">
        <v>-240294</v>
      </c>
      <c r="M160" s="5">
        <v>817226</v>
      </c>
      <c r="N160" s="5">
        <v>-271848</v>
      </c>
      <c r="O160" s="5">
        <v>-3089</v>
      </c>
      <c r="P160" s="5">
        <v>151213</v>
      </c>
      <c r="Q160" s="5">
        <v>-86646</v>
      </c>
      <c r="R160" s="5">
        <v>250893</v>
      </c>
      <c r="S160" s="5">
        <v>-114073</v>
      </c>
      <c r="T160" s="5">
        <v>-2975834</v>
      </c>
      <c r="U160" s="5">
        <v>559026</v>
      </c>
      <c r="V160" s="5">
        <v>-2642193</v>
      </c>
      <c r="W160" s="5">
        <v>-717836</v>
      </c>
      <c r="X160" s="5">
        <v>3380364</v>
      </c>
    </row>
    <row r="161" spans="2:24" ht="15.5" x14ac:dyDescent="0.35">
      <c r="C161" t="s">
        <v>216</v>
      </c>
      <c r="D161" s="5">
        <v>1229895</v>
      </c>
      <c r="I161" s="5">
        <v>492666</v>
      </c>
      <c r="J161" s="5">
        <v>2399712</v>
      </c>
      <c r="K161" s="5">
        <v>891336</v>
      </c>
      <c r="L161" s="5">
        <v>1131630</v>
      </c>
      <c r="M161" s="5">
        <v>314404</v>
      </c>
      <c r="N161" s="5">
        <v>589360</v>
      </c>
      <c r="O161" s="5">
        <v>589671</v>
      </c>
      <c r="P161" s="5">
        <v>437955</v>
      </c>
      <c r="Q161" s="5">
        <v>525995</v>
      </c>
      <c r="R161" s="5">
        <v>274551</v>
      </c>
      <c r="S161" s="5">
        <v>401462</v>
      </c>
      <c r="T161" s="5">
        <v>3373246</v>
      </c>
      <c r="U161" s="5">
        <v>2939980</v>
      </c>
      <c r="V161" s="5">
        <v>5738372</v>
      </c>
      <c r="W161" s="5">
        <v>6566060</v>
      </c>
      <c r="X161" s="5">
        <v>3185696</v>
      </c>
    </row>
    <row r="162" spans="2:24" ht="15.5" x14ac:dyDescent="0.35">
      <c r="C162" t="s">
        <v>217</v>
      </c>
      <c r="N162" s="5">
        <v>-3108</v>
      </c>
      <c r="O162" s="5">
        <v>2778</v>
      </c>
      <c r="P162" s="5">
        <v>503</v>
      </c>
      <c r="Q162" s="5">
        <v>-1394</v>
      </c>
      <c r="R162" s="5">
        <v>551</v>
      </c>
      <c r="S162" s="5">
        <v>-12838</v>
      </c>
      <c r="T162" s="5">
        <v>4050</v>
      </c>
      <c r="U162" s="5">
        <v>-125760</v>
      </c>
      <c r="V162" s="5">
        <v>-156199</v>
      </c>
      <c r="W162" s="5">
        <v>-109852</v>
      </c>
    </row>
    <row r="163" spans="2:24" ht="15.5" x14ac:dyDescent="0.35">
      <c r="C163" t="s">
        <v>220</v>
      </c>
      <c r="D163" s="5">
        <v>356402</v>
      </c>
      <c r="E163" s="5">
        <v>340304</v>
      </c>
      <c r="F163" s="5">
        <v>185405</v>
      </c>
      <c r="G163" s="5">
        <v>-39878</v>
      </c>
      <c r="I163" s="5">
        <v>1229895</v>
      </c>
      <c r="J163" s="5">
        <v>492665</v>
      </c>
      <c r="K163" s="5">
        <v>2399712</v>
      </c>
      <c r="L163" s="5">
        <v>891336</v>
      </c>
      <c r="M163" s="5">
        <v>1131630</v>
      </c>
      <c r="N163" s="5">
        <v>314404</v>
      </c>
      <c r="O163" s="5">
        <v>589360</v>
      </c>
      <c r="P163" s="5">
        <v>589671</v>
      </c>
      <c r="Q163" s="5">
        <v>437955</v>
      </c>
      <c r="R163" s="5">
        <v>525995</v>
      </c>
      <c r="S163" s="5">
        <v>274551</v>
      </c>
      <c r="T163" s="5">
        <v>401462</v>
      </c>
      <c r="U163" s="5">
        <v>3373246</v>
      </c>
      <c r="V163" s="5">
        <v>2939980</v>
      </c>
      <c r="W163" s="5">
        <v>5738372</v>
      </c>
      <c r="X163" s="5">
        <v>6566060</v>
      </c>
    </row>
    <row r="165" spans="2:24" ht="15.5" x14ac:dyDescent="0.35">
      <c r="B165" t="s">
        <v>221</v>
      </c>
      <c r="C165" t="s">
        <v>11</v>
      </c>
      <c r="D165" s="5">
        <v>550000000</v>
      </c>
      <c r="E165" s="5">
        <v>550000000</v>
      </c>
      <c r="F165" s="5">
        <v>550000000</v>
      </c>
      <c r="G165" s="5">
        <v>550000000</v>
      </c>
      <c r="I165" s="5">
        <v>550000000</v>
      </c>
      <c r="J165" s="5">
        <v>550000000</v>
      </c>
      <c r="K165" s="5">
        <v>550000000</v>
      </c>
      <c r="L165" s="5">
        <v>550000000</v>
      </c>
      <c r="M165" s="5">
        <v>550000000</v>
      </c>
      <c r="N165" s="5">
        <v>550000000</v>
      </c>
      <c r="O165" s="5">
        <v>550000000</v>
      </c>
      <c r="P165" s="5">
        <v>550000000</v>
      </c>
      <c r="Q165" s="5">
        <v>550000000</v>
      </c>
      <c r="R165" s="5">
        <v>550000000</v>
      </c>
      <c r="S165" s="5">
        <v>550000000</v>
      </c>
      <c r="T165" s="5">
        <v>550000000</v>
      </c>
      <c r="U165" s="5">
        <v>550000000</v>
      </c>
      <c r="V165" s="5">
        <v>550000000</v>
      </c>
      <c r="W165" s="5">
        <v>550000000</v>
      </c>
      <c r="X165" s="5">
        <v>550000000</v>
      </c>
    </row>
    <row r="166" spans="2:24" ht="15.5" x14ac:dyDescent="0.35">
      <c r="C166" t="s">
        <v>222</v>
      </c>
      <c r="D166" s="6">
        <v>0.84</v>
      </c>
      <c r="E166" s="6">
        <v>-14.07</v>
      </c>
      <c r="F166" s="6">
        <v>0.22</v>
      </c>
      <c r="G166" s="6">
        <v>0.6</v>
      </c>
    </row>
    <row r="167" spans="2:24" ht="15.5" x14ac:dyDescent="0.35">
      <c r="C167" t="s">
        <v>223</v>
      </c>
      <c r="D167" s="6">
        <v>357.14</v>
      </c>
      <c r="E167" s="6">
        <v>-24.16</v>
      </c>
      <c r="F167" s="6">
        <v>1854.55</v>
      </c>
      <c r="G167" s="6">
        <v>633.33000000000004</v>
      </c>
    </row>
    <row r="168" spans="2:24" ht="15.5" x14ac:dyDescent="0.35">
      <c r="C168" t="s">
        <v>72</v>
      </c>
      <c r="D168" s="6">
        <v>3.33</v>
      </c>
      <c r="E168" s="6">
        <v>3.91</v>
      </c>
      <c r="F168" s="6">
        <v>3.6</v>
      </c>
      <c r="G168" s="6">
        <v>3.82</v>
      </c>
    </row>
    <row r="169" spans="2:24" ht="15.5" x14ac:dyDescent="0.35">
      <c r="C169" t="s">
        <v>224</v>
      </c>
      <c r="D169" s="5">
        <v>17730000000</v>
      </c>
      <c r="E169" s="5">
        <v>-3890000000</v>
      </c>
      <c r="F169" s="5">
        <v>17970000000</v>
      </c>
      <c r="G169" s="5">
        <v>27510000000</v>
      </c>
    </row>
    <row r="170" spans="2:24" ht="15.5" x14ac:dyDescent="0.35">
      <c r="C170" t="s">
        <v>225</v>
      </c>
      <c r="D170" s="6">
        <v>8.9999999999999998E-4</v>
      </c>
      <c r="E170" s="6">
        <v>-1.4999999999999999E-2</v>
      </c>
      <c r="F170" s="6">
        <v>2.0000000000000001E-4</v>
      </c>
      <c r="G170" s="6">
        <v>5.9999999999999995E-4</v>
      </c>
    </row>
    <row r="171" spans="2:24" ht="15.5" x14ac:dyDescent="0.35">
      <c r="C171" t="s">
        <v>226</v>
      </c>
      <c r="D171" s="6">
        <v>1.2999999999999999E-3</v>
      </c>
      <c r="E171" s="6">
        <v>-2.2799999999999997E-2</v>
      </c>
      <c r="F171" s="6">
        <v>2.9999999999999997E-4</v>
      </c>
      <c r="G171" s="6">
        <v>1E-3</v>
      </c>
    </row>
    <row r="172" spans="2:24" ht="15.5" x14ac:dyDescent="0.35">
      <c r="C172" t="s">
        <v>227</v>
      </c>
      <c r="D172" s="6">
        <v>2E-3</v>
      </c>
      <c r="E172" s="6">
        <v>-3.0499999999999999E-2</v>
      </c>
      <c r="F172" s="6">
        <v>2.8999999999999998E-3</v>
      </c>
      <c r="G172" s="6">
        <v>6.7000000000000002E-3</v>
      </c>
    </row>
    <row r="173" spans="2:24" ht="15.5" x14ac:dyDescent="0.35">
      <c r="C173" t="s">
        <v>228</v>
      </c>
      <c r="D173" s="6">
        <v>29.87</v>
      </c>
      <c r="E173" s="6">
        <v>-73.7</v>
      </c>
      <c r="F173" s="6">
        <v>4.01</v>
      </c>
      <c r="G173" s="6">
        <v>6.28</v>
      </c>
    </row>
    <row r="174" spans="2:24" ht="15.5" x14ac:dyDescent="0.35">
      <c r="C174" t="s">
        <v>229</v>
      </c>
      <c r="D174" s="5">
        <v>346000000000</v>
      </c>
      <c r="E174" s="5">
        <v>340000000000</v>
      </c>
      <c r="F174" s="5">
        <v>348000000000</v>
      </c>
      <c r="G174" s="5">
        <v>338000000000</v>
      </c>
    </row>
    <row r="175" spans="2:24" ht="15.5" x14ac:dyDescent="0.35">
      <c r="C175" t="s">
        <v>230</v>
      </c>
      <c r="D175" s="6">
        <v>0.48</v>
      </c>
      <c r="E175" s="6">
        <v>0.55000000000000004</v>
      </c>
      <c r="F175" s="6">
        <v>0.65</v>
      </c>
      <c r="G175" s="6">
        <v>0.62</v>
      </c>
    </row>
    <row r="176" spans="2:24" ht="15.5" x14ac:dyDescent="0.35">
      <c r="C176" t="s">
        <v>231</v>
      </c>
      <c r="D176" s="6">
        <v>628.96</v>
      </c>
      <c r="E176" s="6">
        <v>618.08000000000004</v>
      </c>
      <c r="F176" s="6">
        <v>631.99</v>
      </c>
      <c r="G176" s="6">
        <v>614.52</v>
      </c>
    </row>
    <row r="177" spans="3:24" ht="15.5" x14ac:dyDescent="0.35">
      <c r="C177" t="s">
        <v>232</v>
      </c>
      <c r="D177" s="6">
        <v>0.48</v>
      </c>
      <c r="E177" s="6">
        <v>0.56000000000000005</v>
      </c>
      <c r="F177" s="6">
        <v>0.66</v>
      </c>
      <c r="G177" s="6">
        <v>0.63</v>
      </c>
    </row>
    <row r="178" spans="3:24" ht="15.5" x14ac:dyDescent="0.35">
      <c r="C178" t="s">
        <v>233</v>
      </c>
      <c r="D178" s="6">
        <v>618.94000000000005</v>
      </c>
      <c r="E178" s="6">
        <v>608.22</v>
      </c>
      <c r="F178" s="6">
        <v>622.15</v>
      </c>
      <c r="G178" s="6">
        <v>604.95000000000005</v>
      </c>
    </row>
    <row r="179" spans="3:24" ht="15.5" x14ac:dyDescent="0.35">
      <c r="C179" t="s">
        <v>234</v>
      </c>
    </row>
    <row r="180" spans="3:24" ht="15.5" x14ac:dyDescent="0.35">
      <c r="C180" t="s">
        <v>235</v>
      </c>
    </row>
    <row r="181" spans="3:24" ht="15.5" x14ac:dyDescent="0.35">
      <c r="C181" t="s">
        <v>236</v>
      </c>
      <c r="D181" s="5">
        <v>346000000000</v>
      </c>
      <c r="E181" s="5">
        <v>340000000000</v>
      </c>
      <c r="F181" s="5">
        <v>348000000000</v>
      </c>
      <c r="G181" s="5">
        <v>338000000000</v>
      </c>
    </row>
    <row r="182" spans="3:24" ht="15.5" x14ac:dyDescent="0.35">
      <c r="C182" t="s">
        <v>23</v>
      </c>
    </row>
    <row r="183" spans="3:24" ht="15.5" x14ac:dyDescent="0.35">
      <c r="C183" t="s">
        <v>20</v>
      </c>
      <c r="D183" s="5">
        <v>-6000000000</v>
      </c>
      <c r="E183" s="5">
        <v>-21000000000</v>
      </c>
      <c r="F183" s="5">
        <v>-15000000000</v>
      </c>
      <c r="G183" s="5">
        <v>-11000000000</v>
      </c>
    </row>
    <row r="184" spans="3:24" ht="15.5" x14ac:dyDescent="0.35">
      <c r="C184" t="s">
        <v>237</v>
      </c>
      <c r="D184" s="5">
        <v>167000000000</v>
      </c>
      <c r="E184" s="5">
        <v>149000000000</v>
      </c>
      <c r="F184" s="5">
        <v>158000000000</v>
      </c>
      <c r="G184" s="5">
        <v>140000000000</v>
      </c>
    </row>
    <row r="185" spans="3:24" ht="15.5" x14ac:dyDescent="0.35">
      <c r="C185" t="s">
        <v>238</v>
      </c>
      <c r="D185" s="5">
        <v>-15000000000</v>
      </c>
      <c r="E185" s="5">
        <v>50000000000</v>
      </c>
      <c r="F185" s="5">
        <v>5000000000</v>
      </c>
      <c r="G185" s="5">
        <v>7000000000</v>
      </c>
    </row>
    <row r="186" spans="3:24" ht="15.5" x14ac:dyDescent="0.35">
      <c r="C186" t="s">
        <v>239</v>
      </c>
      <c r="E186" s="5">
        <v>3000000000</v>
      </c>
      <c r="F186" s="5">
        <v>-2000000000</v>
      </c>
      <c r="G186" s="5">
        <v>-8000000000</v>
      </c>
    </row>
    <row r="187" spans="3:24" ht="15.5" x14ac:dyDescent="0.35">
      <c r="C187" t="s">
        <v>12</v>
      </c>
      <c r="D187" s="5">
        <v>-15000000000</v>
      </c>
      <c r="E187" s="5">
        <v>52000000000</v>
      </c>
      <c r="F187" s="5">
        <v>3000000000</v>
      </c>
      <c r="G187" s="5">
        <v>-1000000000</v>
      </c>
    </row>
    <row r="188" spans="3:24" ht="15.5" x14ac:dyDescent="0.35">
      <c r="C188" t="s">
        <v>15</v>
      </c>
      <c r="D188" s="6">
        <v>-26.93</v>
      </c>
      <c r="E188" s="6">
        <v>94.87</v>
      </c>
      <c r="F188" s="6">
        <v>5.8</v>
      </c>
      <c r="G188" s="6">
        <v>-2.62</v>
      </c>
    </row>
    <row r="189" spans="3:24" ht="15.5" x14ac:dyDescent="0.35">
      <c r="C189" t="s">
        <v>57</v>
      </c>
      <c r="I189" s="6">
        <v>-12.95</v>
      </c>
      <c r="J189" s="6">
        <v>3.49</v>
      </c>
      <c r="K189" s="6">
        <v>28.62</v>
      </c>
      <c r="L189" s="6">
        <v>14.29</v>
      </c>
      <c r="M189" s="6">
        <v>3.05</v>
      </c>
      <c r="N189" s="6">
        <v>0.1</v>
      </c>
      <c r="O189" s="6">
        <v>5.66</v>
      </c>
      <c r="P189" s="6">
        <v>3.09</v>
      </c>
      <c r="Q189" s="6">
        <v>-51.35</v>
      </c>
      <c r="R189" s="6">
        <v>-177.75</v>
      </c>
      <c r="S189" s="6">
        <v>-313.24</v>
      </c>
      <c r="T189" s="6">
        <v>-123.71</v>
      </c>
      <c r="U189" s="6">
        <v>76.22</v>
      </c>
      <c r="V189" s="6">
        <v>71.75</v>
      </c>
      <c r="W189" s="6">
        <v>55.27</v>
      </c>
      <c r="X189" s="6">
        <v>71.08</v>
      </c>
    </row>
    <row r="190" spans="3:24" ht="15.5" x14ac:dyDescent="0.35">
      <c r="C190" t="s">
        <v>71</v>
      </c>
      <c r="I190" s="6">
        <v>-26.25</v>
      </c>
      <c r="J190" s="6">
        <v>65.900000000000006</v>
      </c>
      <c r="K190" s="6">
        <v>11.67</v>
      </c>
      <c r="L190" s="6">
        <v>33.590000000000003</v>
      </c>
      <c r="M190" s="6">
        <v>123.28</v>
      </c>
      <c r="N190" s="5">
        <v>1600</v>
      </c>
      <c r="O190" s="6">
        <v>34.28</v>
      </c>
      <c r="P190" s="6">
        <v>103.56</v>
      </c>
      <c r="Q190" s="6">
        <v>-11.68</v>
      </c>
      <c r="R190" s="6">
        <v>-4.5</v>
      </c>
      <c r="S190" s="6">
        <v>-2.7</v>
      </c>
      <c r="T190" s="6">
        <v>-7.68</v>
      </c>
      <c r="U190" s="6">
        <v>12.33</v>
      </c>
      <c r="V190" s="6">
        <v>11.71</v>
      </c>
      <c r="W190" s="6">
        <v>16.829999999999998</v>
      </c>
      <c r="X190" s="5">
        <v>0</v>
      </c>
    </row>
    <row r="191" spans="3:24" ht="15.5" x14ac:dyDescent="0.35">
      <c r="C191" t="s">
        <v>74</v>
      </c>
      <c r="I191" s="6">
        <v>0.88</v>
      </c>
      <c r="J191" s="6">
        <v>0.53</v>
      </c>
      <c r="K191" s="6">
        <v>0.86</v>
      </c>
      <c r="L191" s="6">
        <v>0.97</v>
      </c>
      <c r="M191" s="6">
        <v>1.1499999999999999</v>
      </c>
      <c r="N191" s="6">
        <v>0.49</v>
      </c>
      <c r="O191" s="6">
        <v>0.57999999999999996</v>
      </c>
      <c r="P191" s="6">
        <v>1.01</v>
      </c>
      <c r="Q191" s="6">
        <v>2.25</v>
      </c>
      <c r="R191" s="6">
        <v>3.16</v>
      </c>
      <c r="S191" s="6">
        <v>5.14</v>
      </c>
      <c r="T191" s="6">
        <v>1.36</v>
      </c>
      <c r="U191" s="6">
        <v>1.1599999999999999</v>
      </c>
      <c r="V191" s="6">
        <v>1.06</v>
      </c>
      <c r="W191" s="6">
        <v>1.33</v>
      </c>
      <c r="X191" s="5">
        <v>0</v>
      </c>
    </row>
    <row r="192" spans="3:24" ht="15.5" x14ac:dyDescent="0.35">
      <c r="C192" t="s">
        <v>240</v>
      </c>
      <c r="I192" s="5">
        <v>58270000000</v>
      </c>
      <c r="J192" s="5">
        <v>85850000000</v>
      </c>
      <c r="K192" s="6">
        <v>17030000000.000002</v>
      </c>
      <c r="L192" s="5">
        <v>61380000000</v>
      </c>
      <c r="M192" s="5">
        <v>46950000000</v>
      </c>
      <c r="N192" s="5">
        <v>44080000000</v>
      </c>
      <c r="O192" s="5">
        <v>52700000000</v>
      </c>
      <c r="P192" s="5">
        <v>56860000000</v>
      </c>
    </row>
    <row r="193" spans="3:24" ht="15.5" x14ac:dyDescent="0.35">
      <c r="C193" t="s">
        <v>241</v>
      </c>
      <c r="I193" s="6">
        <v>-1.38E-2</v>
      </c>
      <c r="J193" s="6">
        <v>3.5999999999999999E-3</v>
      </c>
      <c r="K193" s="6">
        <v>2.7000000000000003E-2</v>
      </c>
      <c r="L193" s="6">
        <v>1.21E-2</v>
      </c>
      <c r="M193" s="6">
        <v>3.2000000000000002E-3</v>
      </c>
      <c r="N193" s="6">
        <v>1E-4</v>
      </c>
      <c r="O193" s="6">
        <v>6.1999999999999998E-3</v>
      </c>
      <c r="P193" s="6">
        <v>3.0999999999999999E-3</v>
      </c>
      <c r="Q193" s="6">
        <v>-5.2199999999999996E-2</v>
      </c>
      <c r="R193" s="6">
        <v>-0.16399999999999998</v>
      </c>
      <c r="S193" s="6">
        <v>-0.21179999999999999</v>
      </c>
      <c r="T193" s="6">
        <v>-8.09E-2</v>
      </c>
      <c r="U193" s="6">
        <v>4.53E-2</v>
      </c>
      <c r="V193" s="6">
        <v>5.2199999999999996E-2</v>
      </c>
      <c r="W193" s="6">
        <v>5.5599999999999997E-2</v>
      </c>
      <c r="X193" s="6">
        <v>7.8299999999999995E-2</v>
      </c>
    </row>
    <row r="194" spans="3:24" ht="15.5" x14ac:dyDescent="0.35">
      <c r="C194" t="s">
        <v>242</v>
      </c>
      <c r="I194" s="6">
        <v>-2.1000000000000001E-2</v>
      </c>
      <c r="J194" s="6">
        <v>5.6999999999999993E-3</v>
      </c>
      <c r="K194" s="6">
        <v>4.9400000000000006E-2</v>
      </c>
      <c r="L194" s="6">
        <v>2.58E-2</v>
      </c>
      <c r="M194" s="6">
        <v>6.9999999999999993E-3</v>
      </c>
      <c r="N194" s="6">
        <v>2.0000000000000001E-4</v>
      </c>
      <c r="O194" s="6">
        <v>1.3500000000000002E-2</v>
      </c>
      <c r="P194" s="6">
        <v>7.0999999999999995E-3</v>
      </c>
      <c r="Q194" s="6">
        <v>-0.1283</v>
      </c>
      <c r="R194" s="6">
        <v>-0.43689999999999996</v>
      </c>
      <c r="S194" s="6">
        <v>-0.41289999999999999</v>
      </c>
      <c r="T194" s="6">
        <v>-0.12720000000000001</v>
      </c>
      <c r="U194" s="6">
        <v>7.0099999999999996E-2</v>
      </c>
      <c r="V194" s="6">
        <v>8.8000000000000009E-2</v>
      </c>
      <c r="W194" s="6">
        <v>7.9000000000000001E-2</v>
      </c>
      <c r="X194" s="6">
        <v>0.1391</v>
      </c>
    </row>
    <row r="195" spans="3:24" ht="15.5" x14ac:dyDescent="0.35">
      <c r="C195" t="s">
        <v>243</v>
      </c>
      <c r="I195" s="6">
        <v>-2.0899999999999998E-2</v>
      </c>
      <c r="J195" s="6">
        <v>3.61E-2</v>
      </c>
      <c r="K195" s="6">
        <v>-7.8399999999999997E-2</v>
      </c>
      <c r="L195" s="6">
        <v>3.5499999999999997E-2</v>
      </c>
      <c r="M195" s="6">
        <v>1.6500000000000001E-2</v>
      </c>
      <c r="N195" s="6">
        <v>2.0400000000000001E-2</v>
      </c>
      <c r="O195" s="6">
        <v>4.2000000000000003E-2</v>
      </c>
      <c r="P195" s="6">
        <v>4.9800000000000004E-2</v>
      </c>
      <c r="Q195" s="6">
        <v>-6.8999999999999999E-3</v>
      </c>
      <c r="R195" s="6">
        <v>-0.11960000000000001</v>
      </c>
      <c r="S195" s="6">
        <v>-0.22289999999999999</v>
      </c>
      <c r="T195" s="6">
        <v>-5.7800000000000004E-2</v>
      </c>
      <c r="U195" s="6">
        <v>0.10880000000000001</v>
      </c>
      <c r="V195" s="6">
        <v>9.64E-2</v>
      </c>
      <c r="W195" s="6">
        <v>9.6600000000000005E-2</v>
      </c>
      <c r="X195" s="6">
        <v>0.2379</v>
      </c>
    </row>
    <row r="196" spans="3:24" ht="15.5" x14ac:dyDescent="0.35">
      <c r="C196" t="s">
        <v>244</v>
      </c>
      <c r="I196" s="6">
        <v>-5.66</v>
      </c>
      <c r="J196" s="6">
        <v>4.72</v>
      </c>
      <c r="K196" s="6">
        <v>-5.54</v>
      </c>
      <c r="L196" s="6">
        <v>4.88</v>
      </c>
      <c r="M196" s="6">
        <v>1.65</v>
      </c>
      <c r="N196" s="6">
        <v>1.66</v>
      </c>
      <c r="O196" s="6">
        <v>2.2400000000000002</v>
      </c>
      <c r="P196" s="6">
        <v>1.47</v>
      </c>
      <c r="Q196" s="6">
        <v>-0.18</v>
      </c>
      <c r="R196" s="6">
        <v>-2.79</v>
      </c>
      <c r="S196" s="6">
        <v>-6.89</v>
      </c>
      <c r="T196" s="6">
        <v>-1.87</v>
      </c>
      <c r="U196" s="6">
        <v>4.3600000000000003</v>
      </c>
      <c r="V196" s="6">
        <v>7.62</v>
      </c>
      <c r="W196" s="6">
        <v>6.54</v>
      </c>
      <c r="X196" s="6">
        <v>415.7</v>
      </c>
    </row>
    <row r="197" spans="3:24" ht="15.5" x14ac:dyDescent="0.35">
      <c r="C197" t="s">
        <v>68</v>
      </c>
      <c r="I197" s="6">
        <v>0.55000000000000004</v>
      </c>
      <c r="J197" s="6">
        <v>0.38</v>
      </c>
      <c r="K197" s="6">
        <v>0.57999999999999996</v>
      </c>
      <c r="L197" s="6">
        <v>0.87</v>
      </c>
      <c r="M197" s="6">
        <v>0.86</v>
      </c>
      <c r="N197" s="6">
        <v>0.38</v>
      </c>
      <c r="O197" s="6">
        <v>0.46</v>
      </c>
      <c r="P197" s="6">
        <v>0.74</v>
      </c>
      <c r="Q197" s="6">
        <v>1.5</v>
      </c>
      <c r="R197" s="6">
        <v>1.97</v>
      </c>
      <c r="S197" s="6">
        <v>1.1100000000000001</v>
      </c>
      <c r="T197" s="6">
        <v>0.98</v>
      </c>
      <c r="U197" s="6">
        <v>0.86</v>
      </c>
      <c r="V197" s="6">
        <v>1.03</v>
      </c>
      <c r="W197" s="6">
        <v>1.33</v>
      </c>
      <c r="X197" s="5">
        <v>0</v>
      </c>
    </row>
    <row r="198" spans="3:24" ht="15.5" x14ac:dyDescent="0.35">
      <c r="C198" t="s">
        <v>65</v>
      </c>
      <c r="I198" s="6">
        <v>618.08000000000004</v>
      </c>
      <c r="J198" s="6">
        <v>611.21</v>
      </c>
      <c r="K198" s="6">
        <v>579.59</v>
      </c>
      <c r="L198" s="6">
        <v>553.79</v>
      </c>
      <c r="M198" s="6">
        <v>436.29</v>
      </c>
      <c r="N198" s="6">
        <v>426.51</v>
      </c>
      <c r="O198" s="6">
        <v>419.83</v>
      </c>
      <c r="P198" s="6">
        <v>431.9</v>
      </c>
      <c r="Q198" s="6">
        <v>400.24</v>
      </c>
      <c r="R198" s="6">
        <v>406.81</v>
      </c>
      <c r="S198" s="6">
        <v>758.58</v>
      </c>
      <c r="T198" s="6">
        <v>972.73</v>
      </c>
      <c r="U198" s="6">
        <v>1087.23</v>
      </c>
      <c r="V198" s="6">
        <v>815.57</v>
      </c>
      <c r="W198" s="6">
        <v>699.23</v>
      </c>
      <c r="X198" s="6">
        <v>510.87</v>
      </c>
    </row>
    <row r="199" spans="3:24" ht="15.5" x14ac:dyDescent="0.35">
      <c r="C199" t="s">
        <v>245</v>
      </c>
      <c r="I199" s="6">
        <v>0.56000000000000005</v>
      </c>
      <c r="J199" s="6">
        <v>0.38</v>
      </c>
      <c r="K199" s="6">
        <v>0.59</v>
      </c>
      <c r="L199" s="6">
        <v>0.88</v>
      </c>
      <c r="M199" s="6">
        <v>0.88</v>
      </c>
      <c r="N199" s="6">
        <v>0.38</v>
      </c>
      <c r="O199" s="6">
        <v>0.47</v>
      </c>
      <c r="P199" s="6">
        <v>0.76</v>
      </c>
      <c r="Q199" s="6">
        <v>1.53</v>
      </c>
      <c r="R199" s="6">
        <v>2.0099999999999998</v>
      </c>
      <c r="S199" s="6">
        <v>1.1299999999999999</v>
      </c>
      <c r="T199" s="6">
        <v>0.98</v>
      </c>
      <c r="U199" s="6">
        <v>0.87</v>
      </c>
      <c r="V199" s="6">
        <v>1.04</v>
      </c>
      <c r="W199" s="6">
        <v>1.34</v>
      </c>
      <c r="X199" s="5">
        <v>0</v>
      </c>
    </row>
    <row r="200" spans="3:24" ht="15.5" x14ac:dyDescent="0.35">
      <c r="C200" t="s">
        <v>246</v>
      </c>
      <c r="I200" s="6">
        <v>608.22</v>
      </c>
      <c r="J200" s="6">
        <v>601.69000000000005</v>
      </c>
      <c r="K200" s="6">
        <v>570.49</v>
      </c>
      <c r="L200" s="6">
        <v>544.6</v>
      </c>
      <c r="M200" s="6">
        <v>427.87</v>
      </c>
      <c r="N200" s="6">
        <v>418.2</v>
      </c>
      <c r="O200" s="6">
        <v>411.64</v>
      </c>
      <c r="P200" s="6">
        <v>423.36</v>
      </c>
      <c r="Q200" s="6">
        <v>392.26</v>
      </c>
      <c r="R200" s="6">
        <v>398.89</v>
      </c>
      <c r="S200" s="6">
        <v>750.45</v>
      </c>
      <c r="T200" s="6">
        <v>965.4</v>
      </c>
      <c r="U200" s="6">
        <v>1080.04</v>
      </c>
      <c r="V200" s="6">
        <v>809.87</v>
      </c>
      <c r="W200" s="6">
        <v>693.89</v>
      </c>
      <c r="X200" s="6">
        <v>510.87</v>
      </c>
    </row>
    <row r="201" spans="3:24" ht="15.5" x14ac:dyDescent="0.35">
      <c r="C201" t="s">
        <v>247</v>
      </c>
      <c r="L201" s="5">
        <v>6000000000</v>
      </c>
      <c r="M201" s="5">
        <v>9000000000</v>
      </c>
      <c r="N201" s="5">
        <v>21000000000</v>
      </c>
      <c r="O201" s="5">
        <v>53000000000</v>
      </c>
      <c r="P201" s="5">
        <v>59000000000</v>
      </c>
      <c r="Q201" s="5">
        <v>65000000000</v>
      </c>
      <c r="R201" s="5">
        <v>204000000000</v>
      </c>
      <c r="S201" s="5">
        <v>147000000000</v>
      </c>
      <c r="T201" s="5">
        <v>109000000000</v>
      </c>
      <c r="U201" s="5">
        <v>214000000000</v>
      </c>
      <c r="V201" s="5">
        <v>78000000000</v>
      </c>
      <c r="W201" s="5">
        <v>36000000000</v>
      </c>
      <c r="X201" s="5">
        <v>22000000000</v>
      </c>
    </row>
    <row r="202" spans="3:24" ht="15.5" x14ac:dyDescent="0.35">
      <c r="C202" t="s">
        <v>248</v>
      </c>
      <c r="L202" s="5">
        <v>75000000000</v>
      </c>
      <c r="M202" s="5">
        <v>175000000000</v>
      </c>
      <c r="N202" s="5">
        <v>148000000000</v>
      </c>
      <c r="O202" s="5">
        <v>117000000000</v>
      </c>
      <c r="P202" s="5">
        <v>146000000000</v>
      </c>
      <c r="Q202" s="5">
        <v>139000000000</v>
      </c>
      <c r="R202" s="5">
        <v>31000000000</v>
      </c>
      <c r="S202" s="5">
        <v>145000000000</v>
      </c>
      <c r="T202" s="5">
        <v>103000000000</v>
      </c>
      <c r="U202" s="5">
        <v>55000000000</v>
      </c>
      <c r="V202" s="5">
        <v>156000000000</v>
      </c>
      <c r="W202" s="5">
        <v>77000000000</v>
      </c>
      <c r="X202" s="5">
        <v>94000000000</v>
      </c>
    </row>
    <row r="203" spans="3:24" ht="15.5" x14ac:dyDescent="0.35">
      <c r="C203" t="s">
        <v>25</v>
      </c>
      <c r="L203" s="5">
        <v>81000000000</v>
      </c>
      <c r="M203" s="5">
        <v>183000000000</v>
      </c>
      <c r="N203" s="5">
        <v>168000000000</v>
      </c>
      <c r="O203" s="5">
        <v>170000000000</v>
      </c>
      <c r="P203" s="5">
        <v>204000000000</v>
      </c>
      <c r="Q203" s="5">
        <v>203000000000</v>
      </c>
      <c r="R203" s="5">
        <v>234000000000</v>
      </c>
      <c r="S203" s="5">
        <v>292000000000</v>
      </c>
      <c r="T203" s="5">
        <v>212000000000</v>
      </c>
      <c r="U203" s="5">
        <v>269000000000</v>
      </c>
      <c r="V203" s="5">
        <v>235000000000</v>
      </c>
      <c r="W203" s="5">
        <v>114000000000</v>
      </c>
      <c r="X203" s="5">
        <v>116000000000</v>
      </c>
    </row>
    <row r="204" spans="3:24" ht="15.5" x14ac:dyDescent="0.35">
      <c r="C204" t="s">
        <v>22</v>
      </c>
      <c r="I204" s="5">
        <v>-21000000000</v>
      </c>
      <c r="J204" s="5">
        <v>-8000000000</v>
      </c>
      <c r="K204" s="5">
        <v>-37000000000</v>
      </c>
      <c r="L204" s="5">
        <v>67000000000</v>
      </c>
      <c r="M204" s="5">
        <v>167000000000</v>
      </c>
      <c r="N204" s="5">
        <v>164000000000</v>
      </c>
      <c r="O204" s="5">
        <v>161000000000</v>
      </c>
      <c r="P204" s="5">
        <v>196000000000</v>
      </c>
      <c r="Q204" s="5">
        <v>198000000000</v>
      </c>
      <c r="R204" s="5">
        <v>227000000000</v>
      </c>
      <c r="S204" s="5">
        <v>289000000000</v>
      </c>
      <c r="T204" s="5">
        <v>207000000000</v>
      </c>
      <c r="U204" s="5">
        <v>228000000000</v>
      </c>
      <c r="V204" s="5">
        <v>206000000000</v>
      </c>
      <c r="W204" s="5">
        <v>62000000000</v>
      </c>
      <c r="X204" s="5">
        <v>56000000000</v>
      </c>
    </row>
    <row r="205" spans="3:24" ht="15.5" x14ac:dyDescent="0.35">
      <c r="C205" t="s">
        <v>249</v>
      </c>
      <c r="I205" s="5">
        <v>149000000000</v>
      </c>
      <c r="J205" s="5">
        <v>107000000000</v>
      </c>
      <c r="K205" s="5">
        <v>116000000000</v>
      </c>
      <c r="L205" s="5">
        <v>114000000000</v>
      </c>
      <c r="M205" s="5">
        <v>85000000000</v>
      </c>
      <c r="N205" s="5">
        <v>59000000000</v>
      </c>
      <c r="O205" s="5">
        <v>-3000000000</v>
      </c>
      <c r="P205" s="5">
        <v>-24000000000</v>
      </c>
      <c r="Q205" s="5">
        <v>-54000000000</v>
      </c>
      <c r="R205" s="5">
        <v>-194000000000</v>
      </c>
      <c r="S205" s="5">
        <v>-168000000000</v>
      </c>
      <c r="T205" s="5">
        <v>-78000000000</v>
      </c>
      <c r="U205" s="5">
        <v>-99000000000</v>
      </c>
      <c r="V205" s="5">
        <v>42000000000</v>
      </c>
      <c r="W205" s="5">
        <v>79000000000</v>
      </c>
      <c r="X205" s="5">
        <v>41000000000</v>
      </c>
    </row>
    <row r="206" spans="3:24" ht="15.5" x14ac:dyDescent="0.35">
      <c r="C206" t="s">
        <v>250</v>
      </c>
      <c r="I206" s="5">
        <v>66000000000</v>
      </c>
      <c r="J206" s="5">
        <v>-14000000000</v>
      </c>
      <c r="K206" s="5">
        <v>5000000000</v>
      </c>
      <c r="L206" s="5">
        <v>61000000000</v>
      </c>
      <c r="M206" s="5">
        <v>64000000000</v>
      </c>
      <c r="N206" s="5">
        <v>30000000000</v>
      </c>
      <c r="O206" s="5">
        <v>56000000000</v>
      </c>
      <c r="P206" s="5">
        <v>49000000000</v>
      </c>
      <c r="Q206" s="5">
        <v>56000000000</v>
      </c>
      <c r="R206" s="5">
        <v>10000000000</v>
      </c>
      <c r="S206" s="5">
        <v>-54000000000</v>
      </c>
      <c r="T206" s="5">
        <v>28000000000</v>
      </c>
      <c r="U206" s="5">
        <v>139000000000</v>
      </c>
      <c r="V206" s="5">
        <v>31000000000</v>
      </c>
      <c r="W206" s="5">
        <v>51000000000</v>
      </c>
      <c r="X206" s="5">
        <v>5000000000</v>
      </c>
    </row>
    <row r="207" spans="3:24" ht="15.5" x14ac:dyDescent="0.35">
      <c r="C207" t="s">
        <v>251</v>
      </c>
      <c r="I207" s="5">
        <v>-7000000000</v>
      </c>
      <c r="J207" s="5">
        <v>-17000000000</v>
      </c>
      <c r="K207" s="5">
        <v>-71000000000</v>
      </c>
      <c r="L207" s="5">
        <v>-64000000000</v>
      </c>
      <c r="M207" s="5">
        <v>-39000000000</v>
      </c>
      <c r="N207" s="5">
        <v>0</v>
      </c>
      <c r="O207" s="5">
        <v>-1000000000</v>
      </c>
      <c r="P207" s="5">
        <v>0</v>
      </c>
      <c r="Q207" s="5">
        <v>0</v>
      </c>
      <c r="R207" s="5">
        <v>0</v>
      </c>
      <c r="S207" s="5">
        <v>-4000000000</v>
      </c>
      <c r="T207" s="5">
        <v>-8000000000</v>
      </c>
      <c r="U207" s="5">
        <v>-96000000000</v>
      </c>
      <c r="V207" s="5">
        <v>-164000000000</v>
      </c>
      <c r="W207" s="5">
        <v>-98000000000</v>
      </c>
      <c r="X207" s="5">
        <v>-133000000000</v>
      </c>
    </row>
    <row r="208" spans="3:24" ht="15.5" x14ac:dyDescent="0.35">
      <c r="C208" t="s">
        <v>14</v>
      </c>
      <c r="I208" s="5">
        <v>59000000000</v>
      </c>
      <c r="J208" s="5">
        <v>-31000000000</v>
      </c>
      <c r="K208" s="5">
        <v>-66000000000</v>
      </c>
      <c r="L208" s="5">
        <v>-3000000000</v>
      </c>
      <c r="M208" s="5">
        <v>24000000000</v>
      </c>
      <c r="N208" s="5">
        <v>29000000000</v>
      </c>
      <c r="O208" s="5">
        <v>55000000000</v>
      </c>
      <c r="P208" s="5">
        <v>48000000000</v>
      </c>
      <c r="Q208" s="5">
        <v>56000000000</v>
      </c>
      <c r="R208" s="5">
        <v>10000000000</v>
      </c>
      <c r="S208" s="5">
        <v>-58000000000</v>
      </c>
      <c r="T208" s="5">
        <v>21000000000</v>
      </c>
      <c r="U208" s="5">
        <v>43000000000</v>
      </c>
      <c r="V208" s="5">
        <v>-133000000000</v>
      </c>
      <c r="W208" s="5">
        <v>-47000000000</v>
      </c>
      <c r="X208" s="5">
        <v>-128000000000</v>
      </c>
    </row>
    <row r="209" spans="2:24" ht="15.5" x14ac:dyDescent="0.35">
      <c r="C209" t="s">
        <v>16</v>
      </c>
      <c r="I209" s="6">
        <v>106.91</v>
      </c>
      <c r="J209" s="6">
        <v>-56.01</v>
      </c>
      <c r="K209" s="6">
        <v>-119.7</v>
      </c>
      <c r="L209" s="6">
        <v>-6.03</v>
      </c>
      <c r="M209" s="6">
        <v>44.44</v>
      </c>
      <c r="N209" s="6">
        <v>53.28</v>
      </c>
      <c r="O209" s="6">
        <v>99.41</v>
      </c>
      <c r="P209" s="6">
        <v>88.05</v>
      </c>
      <c r="Q209" s="6">
        <v>101.55</v>
      </c>
      <c r="R209" s="6">
        <v>17.82</v>
      </c>
      <c r="S209" s="6">
        <v>-105.75</v>
      </c>
      <c r="T209" s="6">
        <v>37.33</v>
      </c>
      <c r="U209" s="6">
        <v>78.89</v>
      </c>
      <c r="V209" s="6">
        <v>-241.06</v>
      </c>
      <c r="W209" s="6">
        <v>-85.34</v>
      </c>
      <c r="X209" s="6">
        <v>-232.42</v>
      </c>
    </row>
    <row r="211" spans="2:24" ht="15.5" x14ac:dyDescent="0.35">
      <c r="B211" t="s">
        <v>252</v>
      </c>
      <c r="C211" t="s">
        <v>253</v>
      </c>
      <c r="D211" s="5">
        <v>460000000</v>
      </c>
      <c r="E211" s="5">
        <v>-8000000000</v>
      </c>
      <c r="F211" s="5">
        <v>119000000</v>
      </c>
      <c r="G211" s="5">
        <v>332000000</v>
      </c>
      <c r="H211" s="5">
        <v>2000000000</v>
      </c>
      <c r="I211" s="5">
        <v>-7000000000</v>
      </c>
      <c r="J211" s="5">
        <v>2000000000</v>
      </c>
      <c r="K211" s="5">
        <v>16000000000</v>
      </c>
      <c r="L211" s="5">
        <v>8000000000</v>
      </c>
      <c r="M211" s="5">
        <v>2000000000</v>
      </c>
      <c r="N211" s="5">
        <v>56000000</v>
      </c>
      <c r="O211" s="5">
        <v>3000000000</v>
      </c>
      <c r="P211" s="5">
        <v>2000000000</v>
      </c>
      <c r="Q211" s="5">
        <v>-28000000000</v>
      </c>
    </row>
    <row r="212" spans="2:24" ht="15.5" x14ac:dyDescent="0.35">
      <c r="C212" t="s">
        <v>254</v>
      </c>
      <c r="H212" s="5">
        <v>-7000000000</v>
      </c>
      <c r="I212" s="5">
        <v>-7000000000</v>
      </c>
      <c r="J212" s="5">
        <v>2000000000</v>
      </c>
      <c r="K212" s="5">
        <v>16000000000</v>
      </c>
      <c r="L212" s="5">
        <v>8000000000</v>
      </c>
      <c r="M212" s="5">
        <v>2000000000</v>
      </c>
      <c r="N212" s="5">
        <v>56000000</v>
      </c>
      <c r="O212" s="5">
        <v>3000000000</v>
      </c>
      <c r="P212" s="5">
        <v>2000000000</v>
      </c>
      <c r="Q212" s="5">
        <v>-28000000000</v>
      </c>
    </row>
    <row r="213" spans="2:24" ht="15.5" x14ac:dyDescent="0.35">
      <c r="C213" t="s">
        <v>56</v>
      </c>
      <c r="D213" s="6">
        <v>0.84</v>
      </c>
      <c r="E213" s="6">
        <v>-14.07</v>
      </c>
      <c r="F213" s="6">
        <v>0.22</v>
      </c>
      <c r="G213" s="6">
        <v>0.6</v>
      </c>
      <c r="H213" s="6">
        <v>3.34</v>
      </c>
      <c r="I213" s="6">
        <v>-12.95</v>
      </c>
      <c r="J213" s="6">
        <v>3.49</v>
      </c>
      <c r="K213" s="6">
        <v>28.62</v>
      </c>
      <c r="L213" s="6">
        <v>14.29</v>
      </c>
      <c r="M213" s="6">
        <v>3.05</v>
      </c>
      <c r="N213" s="6">
        <v>0.1</v>
      </c>
      <c r="O213" s="6">
        <v>5.66</v>
      </c>
      <c r="P213" s="6">
        <v>3.09</v>
      </c>
      <c r="Q213" s="6">
        <v>-51.35</v>
      </c>
    </row>
    <row r="214" spans="2:24" ht="15.5" x14ac:dyDescent="0.35">
      <c r="C214" t="s">
        <v>255</v>
      </c>
      <c r="H214" s="6">
        <v>-12.37</v>
      </c>
      <c r="I214" s="6">
        <v>-12.95</v>
      </c>
      <c r="J214" s="6">
        <v>3.49</v>
      </c>
      <c r="K214" s="6">
        <v>28.62</v>
      </c>
      <c r="L214" s="6">
        <v>14.29</v>
      </c>
      <c r="M214" s="6">
        <v>3.05</v>
      </c>
      <c r="N214" s="6">
        <v>0.1</v>
      </c>
      <c r="O214" s="6">
        <v>5.66</v>
      </c>
      <c r="P214" s="6">
        <v>3.09</v>
      </c>
      <c r="Q214" s="6">
        <v>-51.35</v>
      </c>
    </row>
    <row r="215" spans="2:24" ht="15.5" x14ac:dyDescent="0.35">
      <c r="C215" t="s">
        <v>256</v>
      </c>
      <c r="D215" s="5">
        <v>50000000000</v>
      </c>
      <c r="E215" s="5">
        <v>48000000000</v>
      </c>
      <c r="F215" s="5">
        <v>62000000000</v>
      </c>
      <c r="G215" s="5">
        <v>55000000000</v>
      </c>
      <c r="H215" s="5">
        <v>198000000000</v>
      </c>
      <c r="I215" s="5">
        <v>212000000000</v>
      </c>
      <c r="J215" s="5">
        <v>240000000000</v>
      </c>
      <c r="K215" s="5">
        <v>213000000000</v>
      </c>
      <c r="L215" s="5">
        <v>273000000000</v>
      </c>
      <c r="M215" s="5">
        <v>180000000000</v>
      </c>
      <c r="N215" s="5">
        <v>178000000000</v>
      </c>
      <c r="O215" s="5">
        <v>185000000000</v>
      </c>
      <c r="P215" s="5">
        <v>174000000000</v>
      </c>
      <c r="Q215" s="5">
        <v>147000000000</v>
      </c>
    </row>
    <row r="216" spans="2:24" ht="15.5" x14ac:dyDescent="0.35">
      <c r="C216" t="s">
        <v>257</v>
      </c>
      <c r="H216" s="5">
        <v>215000000000</v>
      </c>
      <c r="I216" s="5">
        <v>212000000000</v>
      </c>
      <c r="J216" s="5">
        <v>240000000000</v>
      </c>
      <c r="K216" s="5">
        <v>213000000000</v>
      </c>
      <c r="L216" s="5">
        <v>273000000000</v>
      </c>
      <c r="M216" s="5">
        <v>180000000000</v>
      </c>
      <c r="N216" s="5">
        <v>178000000000</v>
      </c>
      <c r="O216" s="5">
        <v>185000000000</v>
      </c>
      <c r="P216" s="5">
        <v>174000000000</v>
      </c>
      <c r="Q216" s="5">
        <v>147000000000</v>
      </c>
    </row>
    <row r="217" spans="2:24" ht="15.5" x14ac:dyDescent="0.35">
      <c r="C217" t="s">
        <v>258</v>
      </c>
      <c r="I217" s="6">
        <v>86.73</v>
      </c>
    </row>
    <row r="218" spans="2:24" ht="15.5" x14ac:dyDescent="0.35">
      <c r="C218" t="s">
        <v>259</v>
      </c>
      <c r="I218" s="6">
        <v>-23.45</v>
      </c>
    </row>
    <row r="219" spans="2:24" ht="15.5" x14ac:dyDescent="0.35">
      <c r="C219" t="s">
        <v>260</v>
      </c>
      <c r="I219" s="6">
        <v>7.49</v>
      </c>
    </row>
    <row r="220" spans="2:24" ht="15.5" x14ac:dyDescent="0.35">
      <c r="C220" t="s">
        <v>261</v>
      </c>
      <c r="I220" s="6">
        <v>-4.2599999999999999E-2</v>
      </c>
    </row>
    <row r="221" spans="2:24" ht="15.5" x14ac:dyDescent="0.35">
      <c r="C221" t="s">
        <v>262</v>
      </c>
      <c r="I221" s="6">
        <v>0.74</v>
      </c>
    </row>
    <row r="222" spans="2:24" ht="15.5" x14ac:dyDescent="0.35">
      <c r="C222" t="s">
        <v>263</v>
      </c>
      <c r="I222" s="6">
        <v>0.46</v>
      </c>
    </row>
    <row r="223" spans="2:24" ht="15.5" x14ac:dyDescent="0.35">
      <c r="C223" t="s">
        <v>264</v>
      </c>
      <c r="I223" s="6">
        <v>3.42</v>
      </c>
    </row>
    <row r="224" spans="2:24" ht="15.5" x14ac:dyDescent="0.35">
      <c r="C224" t="s">
        <v>265</v>
      </c>
      <c r="I224" s="6">
        <v>4.08</v>
      </c>
    </row>
    <row r="225" spans="3:9" ht="15.5" x14ac:dyDescent="0.35">
      <c r="C225" t="s">
        <v>266</v>
      </c>
      <c r="I225" s="6">
        <v>-17.36</v>
      </c>
    </row>
    <row r="226" spans="3:9" ht="15.5" x14ac:dyDescent="0.35">
      <c r="C226" t="s">
        <v>267</v>
      </c>
      <c r="I226" s="5">
        <v>3</v>
      </c>
    </row>
    <row r="227" spans="3:9" ht="15.5" x14ac:dyDescent="0.35">
      <c r="C227" t="s">
        <v>268</v>
      </c>
      <c r="I227" s="6">
        <v>-12.37</v>
      </c>
    </row>
    <row r="228" spans="3:9" ht="15.5" x14ac:dyDescent="0.35">
      <c r="C228" t="s">
        <v>269</v>
      </c>
      <c r="I228" s="6">
        <v>3.34</v>
      </c>
    </row>
    <row r="229" spans="3:9" ht="15.5" x14ac:dyDescent="0.35">
      <c r="C229" t="s">
        <v>270</v>
      </c>
      <c r="I229" s="6">
        <v>390.38</v>
      </c>
    </row>
    <row r="230" spans="3:9" ht="15.5" x14ac:dyDescent="0.35">
      <c r="C230" t="s">
        <v>271</v>
      </c>
      <c r="D230" s="6">
        <v>11.01</v>
      </c>
    </row>
    <row r="231" spans="3:9" ht="15.5" x14ac:dyDescent="0.35">
      <c r="C231" t="s">
        <v>272</v>
      </c>
      <c r="I231" s="6">
        <v>628.96</v>
      </c>
    </row>
    <row r="232" spans="3:9" ht="15.5" x14ac:dyDescent="0.35">
      <c r="C232" t="s">
        <v>273</v>
      </c>
      <c r="I232" s="6">
        <v>71.12</v>
      </c>
    </row>
    <row r="233" spans="3:9" ht="15.5" x14ac:dyDescent="0.35">
      <c r="C233" t="s">
        <v>274</v>
      </c>
      <c r="D233" s="6">
        <v>6.1</v>
      </c>
    </row>
    <row r="234" spans="3:9" ht="15.5" x14ac:dyDescent="0.35">
      <c r="C234" t="s">
        <v>275</v>
      </c>
      <c r="D234" s="6">
        <v>5.68</v>
      </c>
    </row>
    <row r="235" spans="3:9" ht="15.5" x14ac:dyDescent="0.35">
      <c r="C235" t="s">
        <v>278</v>
      </c>
      <c r="D235" s="6">
        <v>0.51</v>
      </c>
    </row>
    <row r="236" spans="3:9" ht="15.5" x14ac:dyDescent="0.35">
      <c r="C236" t="s">
        <v>280</v>
      </c>
      <c r="D236" s="6">
        <v>1.51</v>
      </c>
    </row>
    <row r="237" spans="3:9" ht="15.5" x14ac:dyDescent="0.35">
      <c r="C237" t="s">
        <v>410</v>
      </c>
      <c r="I237" s="6">
        <v>-8.24</v>
      </c>
    </row>
    <row r="238" spans="3:9" ht="15.5" x14ac:dyDescent="0.35">
      <c r="C238" t="s">
        <v>12</v>
      </c>
      <c r="D238" s="5">
        <v>-15000000000</v>
      </c>
    </row>
    <row r="239" spans="3:9" ht="15.5" x14ac:dyDescent="0.35">
      <c r="C239" t="s">
        <v>281</v>
      </c>
      <c r="I239" s="6">
        <v>4.16</v>
      </c>
    </row>
    <row r="240" spans="3:9" ht="15.5" x14ac:dyDescent="0.35">
      <c r="C240" t="s">
        <v>282</v>
      </c>
      <c r="I240" s="6">
        <v>-1.3000000000000001E-2</v>
      </c>
    </row>
    <row r="241" spans="3:9" ht="15.5" x14ac:dyDescent="0.35">
      <c r="C241" t="s">
        <v>283</v>
      </c>
      <c r="I241" s="6">
        <v>-1.9699999999999999E-2</v>
      </c>
    </row>
    <row r="242" spans="3:9" ht="15.5" x14ac:dyDescent="0.35">
      <c r="C242" t="s">
        <v>284</v>
      </c>
      <c r="I242" s="6">
        <v>-1.89E-2</v>
      </c>
    </row>
    <row r="243" spans="3:9" ht="15.5" x14ac:dyDescent="0.35">
      <c r="C243" t="s">
        <v>285</v>
      </c>
      <c r="I243" s="6">
        <v>-3.8599999999999995E-2</v>
      </c>
    </row>
    <row r="244" spans="3:9" ht="15.5" x14ac:dyDescent="0.35">
      <c r="C244" t="s">
        <v>286</v>
      </c>
      <c r="D244" s="6">
        <v>92.41</v>
      </c>
    </row>
    <row r="245" spans="3:9" ht="15.5" x14ac:dyDescent="0.35">
      <c r="C245" t="s">
        <v>287</v>
      </c>
      <c r="D245" s="6">
        <v>25.93</v>
      </c>
    </row>
    <row r="246" spans="3:9" ht="15.5" x14ac:dyDescent="0.35">
      <c r="C246" t="s">
        <v>288</v>
      </c>
      <c r="D246" s="6">
        <v>16.02</v>
      </c>
    </row>
    <row r="247" spans="3:9" ht="15.5" x14ac:dyDescent="0.35">
      <c r="C247" t="s">
        <v>289</v>
      </c>
      <c r="D247" s="6">
        <v>102.32</v>
      </c>
    </row>
    <row r="248" spans="3:9" ht="15.5" x14ac:dyDescent="0.35">
      <c r="C248" t="s">
        <v>290</v>
      </c>
      <c r="D248" s="6">
        <v>0.98</v>
      </c>
    </row>
    <row r="249" spans="3:9" ht="15.5" x14ac:dyDescent="0.35">
      <c r="C249" t="s">
        <v>291</v>
      </c>
      <c r="I249" s="6">
        <v>0.41</v>
      </c>
    </row>
    <row r="250" spans="3:9" ht="15.5" x14ac:dyDescent="0.35">
      <c r="C250" t="s">
        <v>292</v>
      </c>
      <c r="I250" s="6">
        <v>15.59</v>
      </c>
    </row>
    <row r="251" spans="3:9" ht="15.5" x14ac:dyDescent="0.35">
      <c r="C251" t="s">
        <v>52</v>
      </c>
      <c r="I251" s="5">
        <v>160000000000</v>
      </c>
    </row>
    <row r="252" spans="3:9" ht="15.5" x14ac:dyDescent="0.35">
      <c r="C252" t="s">
        <v>293</v>
      </c>
      <c r="I252" s="5">
        <v>154000000000</v>
      </c>
    </row>
    <row r="253" spans="3:9" ht="15.5" x14ac:dyDescent="0.35">
      <c r="C253" t="s">
        <v>294</v>
      </c>
      <c r="I253" s="5">
        <v>550170000</v>
      </c>
    </row>
    <row r="254" spans="3:9" ht="15.5" x14ac:dyDescent="0.35">
      <c r="C254" t="s">
        <v>295</v>
      </c>
      <c r="I254" s="6">
        <v>0.15839999999999999</v>
      </c>
    </row>
    <row r="255" spans="3:9" ht="15.5" x14ac:dyDescent="0.35">
      <c r="C255" t="s">
        <v>296</v>
      </c>
      <c r="D255" s="6">
        <v>0.1096</v>
      </c>
    </row>
    <row r="256" spans="3:9" ht="15.5" x14ac:dyDescent="0.35">
      <c r="C256" t="s">
        <v>297</v>
      </c>
      <c r="D256" s="6">
        <v>1.9099999999999999E-2</v>
      </c>
    </row>
    <row r="257" spans="3:9" ht="15.5" x14ac:dyDescent="0.35">
      <c r="C257" t="s">
        <v>298</v>
      </c>
      <c r="D257" s="6">
        <v>9.300000000000001E-3</v>
      </c>
    </row>
    <row r="258" spans="3:9" ht="15.5" x14ac:dyDescent="0.35">
      <c r="C258" t="s">
        <v>299</v>
      </c>
      <c r="D258" s="6">
        <v>4.8000000000000001E-2</v>
      </c>
    </row>
    <row r="259" spans="3:9" ht="15.5" x14ac:dyDescent="0.35">
      <c r="C259" t="s">
        <v>300</v>
      </c>
      <c r="D259" s="6">
        <v>-0.24410000000000001</v>
      </c>
    </row>
    <row r="260" spans="3:9" ht="15.5" x14ac:dyDescent="0.35">
      <c r="C260" t="s">
        <v>301</v>
      </c>
      <c r="D260" s="6">
        <v>5.0057</v>
      </c>
    </row>
    <row r="261" spans="3:9" ht="15.5" x14ac:dyDescent="0.35">
      <c r="C261" t="s">
        <v>411</v>
      </c>
      <c r="I261" s="6">
        <v>10.5</v>
      </c>
    </row>
    <row r="262" spans="3:9" ht="15.5" x14ac:dyDescent="0.35">
      <c r="C262" t="s">
        <v>412</v>
      </c>
      <c r="I262" t="s">
        <v>2079</v>
      </c>
    </row>
    <row r="263" spans="3:9" ht="15.5" x14ac:dyDescent="0.35">
      <c r="C263" t="s">
        <v>302</v>
      </c>
      <c r="I263" s="5">
        <v>6</v>
      </c>
    </row>
    <row r="264" spans="3:9" ht="15.5" x14ac:dyDescent="0.35">
      <c r="C264" t="s">
        <v>303</v>
      </c>
      <c r="I264" s="6">
        <v>0.24</v>
      </c>
    </row>
    <row r="265" spans="3:9" ht="15.5" x14ac:dyDescent="0.35">
      <c r="C265" t="s">
        <v>304</v>
      </c>
      <c r="I265" s="6">
        <v>0.17</v>
      </c>
    </row>
    <row r="266" spans="3:9" ht="15.5" x14ac:dyDescent="0.35">
      <c r="C266" t="s">
        <v>414</v>
      </c>
      <c r="I266" s="6">
        <v>0.06</v>
      </c>
    </row>
    <row r="267" spans="3:9" ht="15.5" x14ac:dyDescent="0.35">
      <c r="C267" t="s">
        <v>305</v>
      </c>
      <c r="I267" s="6">
        <v>0.69</v>
      </c>
    </row>
    <row r="268" spans="3:9" ht="15.5" x14ac:dyDescent="0.35">
      <c r="C268" t="s">
        <v>306</v>
      </c>
      <c r="I268" s="6">
        <v>0.66</v>
      </c>
    </row>
    <row r="269" spans="3:9" ht="15.5" x14ac:dyDescent="0.35">
      <c r="C269" t="s">
        <v>307</v>
      </c>
      <c r="I269" s="6">
        <v>0.83</v>
      </c>
    </row>
    <row r="270" spans="3:9" ht="15.5" x14ac:dyDescent="0.35">
      <c r="C270" t="s">
        <v>308</v>
      </c>
      <c r="I270" s="6">
        <v>0.51</v>
      </c>
    </row>
    <row r="271" spans="3:9" ht="15.5" x14ac:dyDescent="0.35">
      <c r="C271" t="s">
        <v>309</v>
      </c>
      <c r="I271" s="5">
        <v>215000000000</v>
      </c>
    </row>
    <row r="272" spans="3:9" ht="15.5" x14ac:dyDescent="0.35">
      <c r="C272" t="s">
        <v>310</v>
      </c>
      <c r="I272" s="5">
        <v>19000000000</v>
      </c>
    </row>
    <row r="273" spans="3:9" ht="15.5" x14ac:dyDescent="0.35">
      <c r="C273" t="s">
        <v>311</v>
      </c>
      <c r="I273" s="5">
        <v>59000000000</v>
      </c>
    </row>
    <row r="274" spans="3:9" ht="15.5" x14ac:dyDescent="0.35">
      <c r="C274" t="s">
        <v>312</v>
      </c>
      <c r="I274" s="5">
        <v>-7000000000</v>
      </c>
    </row>
    <row r="275" spans="3:9" ht="15.5" x14ac:dyDescent="0.35">
      <c r="C275" t="s">
        <v>313</v>
      </c>
      <c r="D275" s="5">
        <v>6000000000</v>
      </c>
    </row>
    <row r="276" spans="3:9" ht="15.5" x14ac:dyDescent="0.35">
      <c r="C276" t="s">
        <v>314</v>
      </c>
      <c r="D276" s="5">
        <v>522000000000</v>
      </c>
    </row>
    <row r="277" spans="3:9" ht="15.5" x14ac:dyDescent="0.35">
      <c r="C277" t="s">
        <v>315</v>
      </c>
      <c r="D277" s="5">
        <v>176000000000</v>
      </c>
    </row>
    <row r="278" spans="3:9" ht="15.5" x14ac:dyDescent="0.35">
      <c r="C278" t="s">
        <v>237</v>
      </c>
      <c r="D278" s="5">
        <v>167000000000</v>
      </c>
    </row>
    <row r="279" spans="3:9" ht="15.5" x14ac:dyDescent="0.35">
      <c r="C279" t="s">
        <v>236</v>
      </c>
      <c r="I279" s="5">
        <v>346000000000</v>
      </c>
    </row>
    <row r="280" spans="3:9" ht="15.5" x14ac:dyDescent="0.35">
      <c r="C280" t="s">
        <v>20</v>
      </c>
      <c r="D280" s="5">
        <v>-6000000000</v>
      </c>
    </row>
    <row r="281" spans="3:9" ht="15.5" x14ac:dyDescent="0.35">
      <c r="C281" t="s">
        <v>316</v>
      </c>
      <c r="I281" s="5">
        <v>346000000000</v>
      </c>
    </row>
    <row r="282" spans="3:9" ht="15.5" x14ac:dyDescent="0.35">
      <c r="C282" t="s">
        <v>317</v>
      </c>
      <c r="I282" s="5">
        <v>47000000000</v>
      </c>
    </row>
    <row r="283" spans="3:9" ht="15.5" x14ac:dyDescent="0.35">
      <c r="C283" t="s">
        <v>318</v>
      </c>
      <c r="I283" s="5">
        <v>-7000000000</v>
      </c>
    </row>
    <row r="284" spans="3:9" ht="15.5" x14ac:dyDescent="0.35">
      <c r="C284" t="s">
        <v>319</v>
      </c>
      <c r="I284" s="5">
        <v>-46000000000</v>
      </c>
    </row>
    <row r="285" spans="3:9" ht="15.5" x14ac:dyDescent="0.35">
      <c r="C285" t="s">
        <v>320</v>
      </c>
      <c r="I285" s="5">
        <v>-7000000000</v>
      </c>
    </row>
    <row r="286" spans="3:9" ht="15.5" x14ac:dyDescent="0.35">
      <c r="C286" t="s">
        <v>321</v>
      </c>
      <c r="I286" s="5">
        <v>39000000000</v>
      </c>
    </row>
  </sheetData>
  <pageMargins left="0.7" right="0.7" top="0.75" bottom="0.75" header="0.3" footer="0.3"/>
  <ignoredErrors>
    <ignoredError sqref="A1:X287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3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2080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2081</v>
      </c>
      <c r="D2" s="2" vm="221">
        <f ca="1">IFERROR(_xlfn.STOCKHISTORY("XIDX:" &amp; $C$1, D3, , 0, 0, 1), "Libur")</f>
        <v>260</v>
      </c>
      <c r="H2" s="2" vm="221">
        <f ca="1">IFERROR(INDEX(D2:G2,COUNT(D2:G2)),"")</f>
        <v>260</v>
      </c>
      <c r="I2" s="2" vm="436">
        <f t="shared" ref="I2:Z2" ca="1" si="0">IFERROR(_xlfn.STOCKHISTORY("XIDX:" &amp; $C$1, I1, , 0, 0, 1), "Libur")</f>
        <v>414</v>
      </c>
      <c r="J2" s="2" vm="437">
        <f t="shared" ca="1" si="0"/>
        <v>336</v>
      </c>
      <c r="K2" s="2" t="str">
        <f t="shared" ca="1" si="0"/>
        <v>Libur</v>
      </c>
      <c r="L2" s="2" vm="438">
        <f t="shared" ca="1" si="0"/>
        <v>715</v>
      </c>
      <c r="M2" s="2" vm="439">
        <f t="shared" ca="1" si="0"/>
        <v>990</v>
      </c>
      <c r="N2" s="2" vm="440">
        <f t="shared" ca="1" si="0"/>
        <v>1865</v>
      </c>
      <c r="O2" s="2" vm="441">
        <f t="shared" ca="1" si="0"/>
        <v>1585</v>
      </c>
      <c r="P2" s="2" t="str">
        <f t="shared" ca="1" si="0"/>
        <v>Libur</v>
      </c>
      <c r="Q2" s="2" t="str">
        <f t="shared" ca="1" si="0"/>
        <v>Libur</v>
      </c>
      <c r="R2" s="2" vm="442">
        <f t="shared" ca="1" si="0"/>
        <v>3810</v>
      </c>
      <c r="S2" s="2" vm="443">
        <f t="shared" ca="1" si="0"/>
        <v>3683.0945000000002</v>
      </c>
      <c r="T2" s="2" vm="444">
        <f t="shared" ca="1" si="0"/>
        <v>3397.9517000000001</v>
      </c>
      <c r="U2" s="2" vm="445">
        <f t="shared" ca="1" si="0"/>
        <v>1102.5522000000001</v>
      </c>
      <c r="V2" s="2" t="str">
        <f t="shared" ca="1" si="0"/>
        <v>Libur</v>
      </c>
      <c r="W2" s="2" vm="446">
        <f t="shared" ca="1" si="0"/>
        <v>460.98090000000002</v>
      </c>
      <c r="X2" s="2" vm="447">
        <f t="shared" ca="1" si="0"/>
        <v>760.38080000000002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2834232411655</v>
      </c>
      <c r="H4" s="2">
        <f>IFERROR(SUM(D4:G4)*(4/MAX(1,COUNT(D4:G4))),"")</f>
        <v>11336929646620</v>
      </c>
      <c r="I4" s="2">
        <f t="shared" ref="I4:Z4" si="1">IFERROR(INDEX(I51:I500,MATCH($C$4,$C$51:$C$500,0)),"")</f>
        <v>16270782098348</v>
      </c>
      <c r="J4" s="2">
        <f t="shared" si="1"/>
        <v>19812142890563</v>
      </c>
      <c r="K4" s="2">
        <f t="shared" si="1"/>
        <v>18464215470859</v>
      </c>
      <c r="L4" s="2">
        <f t="shared" si="1"/>
        <v>18921838539997</v>
      </c>
      <c r="M4" s="2">
        <f t="shared" si="1"/>
        <v>16763936677996</v>
      </c>
      <c r="N4" s="2">
        <f t="shared" si="1"/>
        <v>15831388462166</v>
      </c>
      <c r="O4" s="2">
        <f t="shared" si="1"/>
        <v>24659998995266</v>
      </c>
      <c r="P4" s="2">
        <f t="shared" si="1"/>
        <v>25119560112231</v>
      </c>
      <c r="Q4" s="2">
        <f t="shared" si="1"/>
        <v>21502259604154</v>
      </c>
      <c r="R4" s="2">
        <f t="shared" si="1"/>
        <v>16458884219698</v>
      </c>
      <c r="S4" s="2">
        <f t="shared" si="1"/>
        <v>14217372867769</v>
      </c>
      <c r="T4" s="2">
        <f t="shared" si="1"/>
        <v>12427371312550</v>
      </c>
      <c r="U4" s="2">
        <f t="shared" si="1"/>
        <v>11655844311524</v>
      </c>
      <c r="V4" s="2">
        <f t="shared" si="1"/>
        <v>8003872577187</v>
      </c>
      <c r="W4" s="2">
        <f t="shared" si="1"/>
        <v>6231897707375</v>
      </c>
      <c r="X4" s="2">
        <f t="shared" si="1"/>
        <v>4401228558349</v>
      </c>
      <c r="Y4" s="2">
        <f t="shared" si="1"/>
        <v>4203312721990</v>
      </c>
      <c r="Z4" s="2">
        <f t="shared" si="1"/>
        <v>3933668883068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61601420138</v>
      </c>
      <c r="H5" s="2">
        <f>IFERROR(SUM(D5:G5)*(4/MAX(1,COUNT(D5:G5))),"")</f>
        <v>246405680552</v>
      </c>
      <c r="I5" s="2">
        <f t="shared" ref="I5:Z5" si="2">IFERROR(INDEX(I51:I500,MATCH($C$5,$C$51:$C$500,0)),"")</f>
        <v>-6155663493211</v>
      </c>
      <c r="J5" s="2">
        <f t="shared" si="2"/>
        <v>-1574727561282</v>
      </c>
      <c r="K5" s="2">
        <f t="shared" si="2"/>
        <v>568475358839</v>
      </c>
      <c r="L5" s="2">
        <f t="shared" si="2"/>
        <v>297157030347</v>
      </c>
      <c r="M5" s="2">
        <f t="shared" si="2"/>
        <v>299544028653</v>
      </c>
      <c r="N5" s="2">
        <f t="shared" si="2"/>
        <v>95778121802</v>
      </c>
      <c r="O5" s="2">
        <f t="shared" si="2"/>
        <v>947308256675</v>
      </c>
      <c r="P5" s="2">
        <f t="shared" si="2"/>
        <v>1602552796073</v>
      </c>
      <c r="Q5" s="2">
        <f t="shared" si="2"/>
        <v>1522097050435</v>
      </c>
      <c r="R5" s="2">
        <f t="shared" si="2"/>
        <v>1149003604472</v>
      </c>
      <c r="S5" s="2">
        <f t="shared" si="2"/>
        <v>1932412070836</v>
      </c>
      <c r="T5" s="2">
        <f t="shared" si="2"/>
        <v>531950800962</v>
      </c>
      <c r="U5" s="2">
        <f t="shared" si="2"/>
        <v>420707825469</v>
      </c>
      <c r="V5" s="2">
        <f t="shared" si="2"/>
        <v>309682831680</v>
      </c>
      <c r="W5" s="2">
        <f t="shared" si="2"/>
        <v>240223187088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4316704633396</v>
      </c>
      <c r="H6" s="2">
        <f>IFERROR(INDEX(D6:G6,COUNT(D6:G6)),"")</f>
        <v>4316704633396</v>
      </c>
      <c r="I6" s="2">
        <f t="shared" ref="I6:Z6" si="3">IFERROR(INDEX(I51:I500,MATCH($C$6,$C$51:$C$500,0)),"")</f>
        <v>4305416342423</v>
      </c>
      <c r="J6" s="2">
        <f t="shared" si="3"/>
        <v>12389211734229</v>
      </c>
      <c r="K6" s="2">
        <f t="shared" si="3"/>
        <v>14192088597532</v>
      </c>
      <c r="L6" s="2">
        <f t="shared" si="3"/>
        <v>14821052298361</v>
      </c>
      <c r="M6" s="2">
        <f t="shared" si="3"/>
        <v>14330149681057</v>
      </c>
      <c r="N6" s="2">
        <f t="shared" si="3"/>
        <v>14006990090950</v>
      </c>
      <c r="O6" s="2">
        <f t="shared" si="3"/>
        <v>17326133239095</v>
      </c>
      <c r="P6" s="2">
        <f t="shared" si="3"/>
        <v>16315611975419</v>
      </c>
      <c r="Q6" s="2">
        <f t="shared" si="3"/>
        <v>14243110484597</v>
      </c>
      <c r="R6" s="2">
        <f t="shared" si="3"/>
        <v>10796157507411</v>
      </c>
      <c r="S6" s="2">
        <f t="shared" si="3"/>
        <v>5119072234163</v>
      </c>
      <c r="T6" s="2">
        <f t="shared" si="3"/>
        <v>2390270175491</v>
      </c>
      <c r="U6" s="2">
        <f t="shared" si="3"/>
        <v>1984747306312</v>
      </c>
      <c r="V6" s="2">
        <f t="shared" si="3"/>
        <v>1655849031797</v>
      </c>
      <c r="W6" s="2">
        <f t="shared" si="3"/>
        <v>1425439849740</v>
      </c>
      <c r="X6" s="2">
        <f t="shared" si="3"/>
        <v>1261842880698</v>
      </c>
      <c r="Y6" s="2">
        <f t="shared" si="3"/>
        <v>548006669068</v>
      </c>
      <c r="Z6" s="2">
        <f t="shared" si="3"/>
        <v>424877753830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6.2</v>
      </c>
      <c r="H7" s="3">
        <f>IFERROR(INDEX(D7:G7,COUNT(D7:G7)),"")</f>
        <v>6.2</v>
      </c>
      <c r="I7" s="3">
        <f t="shared" ref="I7:Z7" si="4">IFERROR(INDEX(I51:I500,MATCH($C$7,$C$51:$C$500,0))/1000000000,"")</f>
        <v>6.2</v>
      </c>
      <c r="J7" s="3">
        <f t="shared" si="4"/>
        <v>6.2</v>
      </c>
      <c r="K7" s="3">
        <f t="shared" si="4"/>
        <v>6.2</v>
      </c>
      <c r="L7" s="3">
        <f t="shared" si="4"/>
        <v>6.2</v>
      </c>
      <c r="M7" s="3">
        <f t="shared" si="4"/>
        <v>6.2</v>
      </c>
      <c r="N7" s="3">
        <f t="shared" si="4"/>
        <v>6.2</v>
      </c>
      <c r="O7" s="3">
        <f t="shared" si="4"/>
        <v>6.2</v>
      </c>
      <c r="P7" s="3">
        <f t="shared" si="4"/>
        <v>6.2</v>
      </c>
      <c r="Q7" s="3">
        <f t="shared" si="4"/>
        <v>6.2</v>
      </c>
      <c r="R7" s="3">
        <f t="shared" si="4"/>
        <v>6.2</v>
      </c>
      <c r="S7" s="3">
        <f t="shared" si="4"/>
        <v>4.84</v>
      </c>
      <c r="T7" s="3">
        <f t="shared" si="4"/>
        <v>4.84</v>
      </c>
      <c r="U7" s="3">
        <f t="shared" si="4"/>
        <v>4.84</v>
      </c>
      <c r="V7" s="3">
        <f t="shared" si="4"/>
        <v>4.84</v>
      </c>
      <c r="W7" s="3">
        <f t="shared" si="4"/>
        <v>4.84</v>
      </c>
      <c r="X7" s="3">
        <f t="shared" si="4"/>
        <v>4.84</v>
      </c>
      <c r="Y7" s="3">
        <f t="shared" si="4"/>
        <v>3.8</v>
      </c>
      <c r="Z7" s="3">
        <f t="shared" si="4"/>
        <v>0.22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-1107000000000</v>
      </c>
      <c r="H8" s="2">
        <f>IFERROR(INDEX(D8:G8,COUNT(D8:G8)),"")</f>
        <v>-1107000000000</v>
      </c>
      <c r="I8" s="2">
        <f t="shared" ref="I8:Z8" si="5">IFERROR(INDEX(I51:I500,MATCH($C$8,$C$51:$C$500,0)),"")</f>
        <v>901000000000</v>
      </c>
      <c r="J8" s="2">
        <f t="shared" si="5"/>
        <v>1772000000000</v>
      </c>
      <c r="K8" s="2">
        <f t="shared" si="5"/>
        <v>-1407000000000</v>
      </c>
      <c r="L8" s="2">
        <f t="shared" si="5"/>
        <v>-1698000000000</v>
      </c>
      <c r="M8" s="2">
        <f t="shared" si="5"/>
        <v>-974000000000</v>
      </c>
      <c r="N8" s="2">
        <f t="shared" si="5"/>
        <v>-1985000000000</v>
      </c>
      <c r="O8" s="2">
        <f t="shared" si="5"/>
        <v>-850000000000</v>
      </c>
      <c r="P8" s="2">
        <f t="shared" si="5"/>
        <v>-566000000000</v>
      </c>
      <c r="Q8" s="2">
        <f t="shared" si="5"/>
        <v>-72000000000</v>
      </c>
      <c r="R8" s="2">
        <f t="shared" si="5"/>
        <v>276000000000</v>
      </c>
      <c r="S8" s="2">
        <f t="shared" si="5"/>
        <v>226000000000</v>
      </c>
      <c r="T8" s="2">
        <f t="shared" si="5"/>
        <v>122000000000</v>
      </c>
      <c r="U8" s="2">
        <f t="shared" si="5"/>
        <v>440000000000</v>
      </c>
      <c r="V8" s="2">
        <f t="shared" si="5"/>
        <v>91000000000</v>
      </c>
      <c r="W8" s="2">
        <f t="shared" si="5"/>
        <v>134000000000</v>
      </c>
      <c r="X8" s="2">
        <f t="shared" si="5"/>
        <v>45000000000</v>
      </c>
      <c r="Y8" s="2">
        <f t="shared" si="5"/>
        <v>-38000000000</v>
      </c>
      <c r="Z8" s="2">
        <f t="shared" si="5"/>
        <v>-247000000000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-178.59</v>
      </c>
      <c r="H9" s="3">
        <f>IFERROR(INDEX(D9:G9,COUNT(D9:G9)),"")</f>
        <v>-178.59</v>
      </c>
      <c r="I9" s="3">
        <f t="shared" ref="I9:Z9" si="6">IFERROR(INDEX(I51:I500,MATCH($C$9,$C$51:$C$500,0)),"")</f>
        <v>145.28</v>
      </c>
      <c r="J9" s="3">
        <f t="shared" si="6"/>
        <v>285.76</v>
      </c>
      <c r="K9" s="3">
        <f t="shared" si="6"/>
        <v>-226.86</v>
      </c>
      <c r="L9" s="3">
        <f t="shared" si="6"/>
        <v>-273.89999999999998</v>
      </c>
      <c r="M9" s="3">
        <f t="shared" si="6"/>
        <v>-157.06</v>
      </c>
      <c r="N9" s="3">
        <f t="shared" si="6"/>
        <v>-320.08999999999997</v>
      </c>
      <c r="O9" s="3">
        <f t="shared" si="6"/>
        <v>-137.05000000000001</v>
      </c>
      <c r="P9" s="3">
        <f t="shared" si="6"/>
        <v>-91.3</v>
      </c>
      <c r="Q9" s="3">
        <f t="shared" si="6"/>
        <v>-11.59</v>
      </c>
      <c r="R9" s="3">
        <f t="shared" si="6"/>
        <v>44.58</v>
      </c>
      <c r="S9" s="3">
        <f t="shared" si="6"/>
        <v>46.61</v>
      </c>
      <c r="T9" s="3">
        <f t="shared" si="6"/>
        <v>25.14</v>
      </c>
      <c r="U9" s="3">
        <f t="shared" si="6"/>
        <v>90.77</v>
      </c>
      <c r="V9" s="3">
        <f t="shared" si="6"/>
        <v>18.84</v>
      </c>
      <c r="W9" s="3">
        <f t="shared" si="6"/>
        <v>27.73</v>
      </c>
      <c r="X9" s="3">
        <f t="shared" si="6"/>
        <v>9.33</v>
      </c>
      <c r="Y9" s="3">
        <f t="shared" si="6"/>
        <v>-9.92</v>
      </c>
      <c r="Z9" s="3">
        <f t="shared" si="6"/>
        <v>-1124.1500000000001</v>
      </c>
    </row>
    <row r="10" spans="1:26" ht="15.5" x14ac:dyDescent="0.35">
      <c r="C10" t="s">
        <v>17</v>
      </c>
      <c r="D10" s="3">
        <f ca="1">IFERROR(IF(D9=0,"",D2/D9),"")</f>
        <v>-1.4558485917464583</v>
      </c>
      <c r="I10" s="3">
        <f t="shared" ref="I10:Z10" ca="1" si="7">IFERROR(IF(I9=0,"",I2/I9),"")</f>
        <v>2.8496696035242293</v>
      </c>
      <c r="J10" s="3">
        <f t="shared" ca="1" si="7"/>
        <v>1.1758118701007838</v>
      </c>
      <c r="K10" s="3" t="str">
        <f t="shared" ca="1" si="7"/>
        <v/>
      </c>
      <c r="L10" s="3">
        <f t="shared" ca="1" si="7"/>
        <v>-2.6104417670682731</v>
      </c>
      <c r="M10" s="3">
        <f t="shared" ca="1" si="7"/>
        <v>-6.3033235706099582</v>
      </c>
      <c r="N10" s="3">
        <f t="shared" ca="1" si="7"/>
        <v>-5.8264863007279208</v>
      </c>
      <c r="O10" s="3">
        <f t="shared" ca="1" si="7"/>
        <v>-11.56512221816855</v>
      </c>
      <c r="P10" s="3" t="str">
        <f t="shared" ca="1" si="7"/>
        <v/>
      </c>
      <c r="Q10" s="3" t="str">
        <f t="shared" ca="1" si="7"/>
        <v/>
      </c>
      <c r="R10" s="3">
        <f t="shared" ca="1" si="7"/>
        <v>85.46433378196501</v>
      </c>
      <c r="S10" s="3">
        <f t="shared" ca="1" si="7"/>
        <v>79.019405706929845</v>
      </c>
      <c r="T10" s="3">
        <f t="shared" ca="1" si="7"/>
        <v>135.16116547334926</v>
      </c>
      <c r="U10" s="3">
        <f t="shared" ca="1" si="7"/>
        <v>12.14665858763909</v>
      </c>
      <c r="V10" s="3" t="str">
        <f t="shared" ca="1" si="7"/>
        <v/>
      </c>
      <c r="W10" s="3">
        <f t="shared" ca="1" si="7"/>
        <v>16.623905517490083</v>
      </c>
      <c r="X10" s="3">
        <f t="shared" ca="1" si="7"/>
        <v>81.498478027867094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1984012230892</v>
      </c>
      <c r="H11" s="2">
        <f>IFERROR(INDEX(D11:G11,COUNT(D11:G11)),"")</f>
        <v>1984012230892</v>
      </c>
      <c r="I11" s="2">
        <f t="shared" ref="I11:Z11" si="8">IFERROR(INDEX(I51:I500,MATCH($C$11,$C$51:$C$500,0)),"")</f>
        <v>2893604323721</v>
      </c>
      <c r="J11" s="2">
        <f t="shared" si="8"/>
        <v>4181504952269</v>
      </c>
      <c r="K11" s="2">
        <f t="shared" si="8"/>
        <v>4170592096502</v>
      </c>
      <c r="L11" s="2">
        <f t="shared" si="8"/>
        <v>5441315032120</v>
      </c>
      <c r="M11" s="2">
        <f t="shared" si="8"/>
        <v>6603375865710</v>
      </c>
      <c r="N11" s="2">
        <f t="shared" si="8"/>
        <v>7512097582978</v>
      </c>
      <c r="O11" s="2">
        <f t="shared" si="8"/>
        <v>9105081988091</v>
      </c>
      <c r="P11" s="2">
        <f t="shared" si="8"/>
        <v>8647426549628</v>
      </c>
      <c r="Q11" s="2">
        <f t="shared" si="8"/>
        <v>9383493938938</v>
      </c>
      <c r="R11" s="2">
        <f t="shared" si="8"/>
        <v>9125168951448</v>
      </c>
      <c r="S11" s="2">
        <f t="shared" si="8"/>
        <v>3025394461065</v>
      </c>
      <c r="T11" s="2">
        <f t="shared" si="8"/>
        <v>2408126221637</v>
      </c>
      <c r="U11" s="2">
        <f t="shared" si="8"/>
        <v>2396801813562</v>
      </c>
      <c r="V11" s="2">
        <f t="shared" si="8"/>
        <v>1303123929922</v>
      </c>
      <c r="W11" s="2">
        <f t="shared" si="8"/>
        <v>1306110014096</v>
      </c>
      <c r="X11" s="2">
        <f t="shared" si="8"/>
        <v>959608929729</v>
      </c>
      <c r="Y11" s="2">
        <f t="shared" si="8"/>
        <v>446261742644</v>
      </c>
      <c r="Z11" s="2">
        <f t="shared" si="8"/>
        <v>185654228761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16529000000000</v>
      </c>
      <c r="H12" s="2">
        <f>IFERROR(INDEX(D12:G12,COUNT(D12:G12)),"")</f>
        <v>16529000000000</v>
      </c>
      <c r="I12" s="2">
        <f t="shared" ref="I12:Z12" si="9">IFERROR(INDEX(I51:I500,MATCH($C$12,$C$51:$C$500,0)),"")</f>
        <v>14352000000000</v>
      </c>
      <c r="J12" s="2">
        <f t="shared" si="9"/>
        <v>16172000000000</v>
      </c>
      <c r="K12" s="2">
        <f t="shared" si="9"/>
        <v>14169000000000</v>
      </c>
      <c r="L12" s="2">
        <f t="shared" si="9"/>
        <v>13462000000000</v>
      </c>
      <c r="M12" s="2">
        <f t="shared" si="9"/>
        <v>12262000000000</v>
      </c>
      <c r="N12" s="2">
        <f t="shared" si="9"/>
        <v>10947000000000</v>
      </c>
      <c r="O12" s="2">
        <f t="shared" si="9"/>
        <v>7648000000000</v>
      </c>
      <c r="P12" s="2">
        <f t="shared" si="9"/>
        <v>3886000000000</v>
      </c>
      <c r="Q12" s="2">
        <f t="shared" si="9"/>
        <v>-836000000000</v>
      </c>
      <c r="R12" s="2">
        <f t="shared" si="9"/>
        <v>-2922000000000</v>
      </c>
      <c r="S12" s="2">
        <f t="shared" si="9"/>
        <v>265000000000</v>
      </c>
      <c r="T12" s="2">
        <f t="shared" si="9"/>
        <v>-36000000000</v>
      </c>
      <c r="U12" s="2">
        <f t="shared" si="9"/>
        <v>-218000000000</v>
      </c>
      <c r="V12" s="2">
        <f t="shared" si="9"/>
        <v>492000000000</v>
      </c>
      <c r="W12" s="2">
        <f t="shared" si="9"/>
        <v>87000000000</v>
      </c>
      <c r="X12" s="2">
        <f t="shared" si="9"/>
        <v>216000000000</v>
      </c>
      <c r="Y12" s="2">
        <f t="shared" si="9"/>
        <v>603000000000</v>
      </c>
      <c r="Z12" s="2">
        <f t="shared" si="9"/>
        <v>616000000000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18513000000000</v>
      </c>
      <c r="H13" s="2">
        <f>IFERROR(INDEX(D13:G13,COUNT(D13:G13)),"")</f>
        <v>18513000000000</v>
      </c>
      <c r="I13" s="2">
        <f t="shared" ref="I13:Z13" si="10">IFERROR(INDEX(I51:I500,MATCH($C$13,$C$51:$C$500,0)),"")</f>
        <v>17246000000000</v>
      </c>
      <c r="J13" s="2">
        <f t="shared" si="10"/>
        <v>20354000000000</v>
      </c>
      <c r="K13" s="2">
        <f t="shared" si="10"/>
        <v>18340000000000</v>
      </c>
      <c r="L13" s="2">
        <f t="shared" si="10"/>
        <v>18903000000000</v>
      </c>
      <c r="M13" s="2">
        <f t="shared" si="10"/>
        <v>18865000000000</v>
      </c>
      <c r="N13" s="2">
        <f t="shared" si="10"/>
        <v>18459000000000</v>
      </c>
      <c r="O13" s="2">
        <f t="shared" si="10"/>
        <v>16753000000000</v>
      </c>
      <c r="P13" s="2">
        <f t="shared" si="10"/>
        <v>12534000000000</v>
      </c>
      <c r="Q13" s="2">
        <f t="shared" si="10"/>
        <v>8547000000000</v>
      </c>
      <c r="R13" s="2">
        <f t="shared" si="10"/>
        <v>6203000000000</v>
      </c>
      <c r="S13" s="2">
        <f t="shared" si="10"/>
        <v>3291000000000</v>
      </c>
      <c r="T13" s="2">
        <f t="shared" si="10"/>
        <v>2372000000000</v>
      </c>
      <c r="U13" s="2">
        <f t="shared" si="10"/>
        <v>2179000000000</v>
      </c>
      <c r="V13" s="2">
        <f t="shared" si="10"/>
        <v>1796000000000</v>
      </c>
      <c r="W13" s="2">
        <f t="shared" si="10"/>
        <v>1393000000000</v>
      </c>
      <c r="X13" s="2">
        <f t="shared" si="10"/>
        <v>1176000000000</v>
      </c>
      <c r="Y13" s="2">
        <f t="shared" si="10"/>
        <v>1049000000000</v>
      </c>
      <c r="Z13" s="2">
        <f t="shared" si="10"/>
        <v>802000000000</v>
      </c>
    </row>
    <row r="14" spans="1:26" ht="15.5" x14ac:dyDescent="0.35">
      <c r="C14" t="s">
        <v>26</v>
      </c>
      <c r="D14" s="2">
        <f>IFERROR(INDEX(D51:D500,MATCH($C$14,$C$51:$C$500,0)),"")</f>
        <v>-425571321470</v>
      </c>
      <c r="H14" s="2">
        <f>IFERROR(SUM(D14:G14)*(4/MAX(1,COUNT(D14:G14))),"")</f>
        <v>-1702285285880</v>
      </c>
      <c r="I14" s="2">
        <f t="shared" ref="I14:Z14" si="11">IFERROR(INDEX(I51:I500,MATCH($C$14,$C$51:$C$500,0)),"")</f>
        <v>-2135036750071</v>
      </c>
      <c r="J14" s="2">
        <f t="shared" si="11"/>
        <v>-1891555175411</v>
      </c>
      <c r="K14" s="2">
        <f t="shared" si="11"/>
        <v>-1206628832432</v>
      </c>
      <c r="L14" s="2">
        <f t="shared" si="11"/>
        <v>-1255013604766</v>
      </c>
      <c r="M14" s="2">
        <f t="shared" si="11"/>
        <v>-1343188833235</v>
      </c>
      <c r="N14" s="2">
        <f t="shared" si="11"/>
        <v>-894583427597</v>
      </c>
      <c r="O14" s="2">
        <f t="shared" si="11"/>
        <v>-782155094120</v>
      </c>
      <c r="P14" s="2">
        <f t="shared" si="11"/>
        <v>-759837836078</v>
      </c>
      <c r="Q14" s="2">
        <f t="shared" si="11"/>
        <v>-653253390934</v>
      </c>
      <c r="R14" s="2">
        <f t="shared" si="11"/>
        <v>-408739515709</v>
      </c>
      <c r="S14" s="2">
        <f t="shared" si="11"/>
        <v>-372986744301</v>
      </c>
      <c r="T14" s="2">
        <f t="shared" si="11"/>
        <v>-333646520051</v>
      </c>
      <c r="U14" s="2">
        <f t="shared" si="11"/>
        <v>-267192349782</v>
      </c>
      <c r="V14" s="2">
        <f t="shared" si="11"/>
        <v>-213743066181</v>
      </c>
      <c r="W14" s="2">
        <f t="shared" si="11"/>
        <v>-178506009713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-76831513240</v>
      </c>
      <c r="H15" s="2">
        <f>IFERROR(SUM(D15:G15)*(4/MAX(1,COUNT(D15:G15))),"")</f>
        <v>-307326052960</v>
      </c>
      <c r="I15" s="2">
        <f t="shared" ref="I15:Z15" si="12">IFERROR(INDEX(I51:I500,MATCH($C$15,$C$51:$C$500,0)),"")</f>
        <v>-689786623197</v>
      </c>
      <c r="J15" s="2">
        <f t="shared" si="12"/>
        <v>-701633269333</v>
      </c>
      <c r="K15" s="2">
        <f t="shared" si="12"/>
        <v>-516261834325</v>
      </c>
      <c r="L15" s="2">
        <f t="shared" si="12"/>
        <v>-498842155308</v>
      </c>
      <c r="M15" s="2">
        <f t="shared" si="12"/>
        <v>-606415255490</v>
      </c>
      <c r="N15" s="2">
        <f t="shared" si="12"/>
        <v>-489402555894</v>
      </c>
      <c r="O15" s="2">
        <f t="shared" si="12"/>
        <v>-816559372247</v>
      </c>
      <c r="P15" s="2">
        <f t="shared" si="12"/>
        <v>-853513196345</v>
      </c>
      <c r="Q15" s="2">
        <f t="shared" si="12"/>
        <v>-711743433052</v>
      </c>
      <c r="R15" s="2">
        <f t="shared" si="12"/>
        <v>-552178255150</v>
      </c>
      <c r="S15" s="2">
        <f t="shared" si="12"/>
        <v>-441970750275</v>
      </c>
      <c r="T15" s="2">
        <f t="shared" si="12"/>
        <v>-387379616524</v>
      </c>
      <c r="U15" s="2">
        <f t="shared" si="12"/>
        <v>-346170003241</v>
      </c>
      <c r="V15" s="2">
        <f t="shared" si="12"/>
        <v>-235708738083</v>
      </c>
      <c r="W15" s="2">
        <f t="shared" si="12"/>
        <v>-178252781343</v>
      </c>
      <c r="X15" s="2">
        <f t="shared" si="12"/>
        <v>-125018415449</v>
      </c>
      <c r="Y15" s="2">
        <f t="shared" si="12"/>
        <v>-107120230798</v>
      </c>
      <c r="Z15" s="2">
        <f t="shared" si="12"/>
        <v>-57145013728</v>
      </c>
    </row>
    <row r="16" spans="1:26" ht="15.5" x14ac:dyDescent="0.35">
      <c r="C16" t="s">
        <v>28</v>
      </c>
      <c r="D16" s="2">
        <f>IFERROR(INDEX(D51:D500,MATCH($C$16,$C$51:$C$500,0)),"")</f>
        <v>78107056562</v>
      </c>
      <c r="H16" s="2">
        <f>IFERROR(SUM(D16:G16)*(4/MAX(1,COUNT(D16:G16))),"")</f>
        <v>312428226248</v>
      </c>
      <c r="I16" s="2">
        <f t="shared" ref="I16:Z16" si="13">IFERROR(INDEX(I51:I500,MATCH($C$16,$C$51:$C$500,0)),"")</f>
        <v>-7309386144219</v>
      </c>
      <c r="J16" s="2">
        <f t="shared" si="13"/>
        <v>-1083329892170</v>
      </c>
      <c r="K16" s="2">
        <f t="shared" si="13"/>
        <v>643351353680</v>
      </c>
      <c r="L16" s="2">
        <f t="shared" si="13"/>
        <v>864583886372</v>
      </c>
      <c r="M16" s="2">
        <f t="shared" si="13"/>
        <v>967837239649</v>
      </c>
      <c r="N16" s="2">
        <f t="shared" si="13"/>
        <v>755672426745</v>
      </c>
      <c r="O16" s="2">
        <f t="shared" si="13"/>
        <v>2024829927577</v>
      </c>
      <c r="P16" s="2">
        <f t="shared" si="13"/>
        <v>2812506255705</v>
      </c>
      <c r="Q16" s="2">
        <f t="shared" si="13"/>
        <v>2435596327338</v>
      </c>
      <c r="R16" s="2">
        <f t="shared" si="13"/>
        <v>1703610146023</v>
      </c>
      <c r="S16" s="2">
        <f t="shared" si="13"/>
        <v>1287534051893</v>
      </c>
      <c r="T16" s="2">
        <f t="shared" si="13"/>
        <v>919444887447</v>
      </c>
      <c r="U16" s="2">
        <f t="shared" si="13"/>
        <v>766889979677</v>
      </c>
      <c r="V16" s="2">
        <f t="shared" si="13"/>
        <v>545391567686</v>
      </c>
      <c r="W16" s="2">
        <f t="shared" si="13"/>
        <v>418475955725</v>
      </c>
      <c r="X16" s="2">
        <f t="shared" si="13"/>
        <v>326666324238</v>
      </c>
      <c r="Y16" s="2">
        <f t="shared" si="13"/>
        <v>270380446036</v>
      </c>
      <c r="Z16" s="2">
        <f t="shared" si="13"/>
        <v>178754457244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1612000000000</v>
      </c>
      <c r="H20" s="2">
        <f t="shared" ref="H20:Z20" ca="1" si="14">IFERROR(H21*H2,"")</f>
        <v>1612000000000</v>
      </c>
      <c r="I20" s="2">
        <f t="shared" ca="1" si="14"/>
        <v>2566800000000</v>
      </c>
      <c r="J20" s="2">
        <f t="shared" ca="1" si="14"/>
        <v>2083200000000</v>
      </c>
      <c r="K20" s="2" t="str">
        <f t="shared" ca="1" si="14"/>
        <v/>
      </c>
      <c r="L20" s="2">
        <f t="shared" ca="1" si="14"/>
        <v>4433000000000</v>
      </c>
      <c r="M20" s="2">
        <f t="shared" ca="1" si="14"/>
        <v>6138000000000</v>
      </c>
      <c r="N20" s="2">
        <f t="shared" ca="1" si="14"/>
        <v>11563000000000</v>
      </c>
      <c r="O20" s="2">
        <f t="shared" ca="1" si="14"/>
        <v>9827000000000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23622000000000</v>
      </c>
      <c r="S20" s="2">
        <f t="shared" ca="1" si="14"/>
        <v>17826177380000</v>
      </c>
      <c r="T20" s="2">
        <f t="shared" ca="1" si="14"/>
        <v>16446086228000</v>
      </c>
      <c r="U20" s="2">
        <f t="shared" ca="1" si="14"/>
        <v>5336352648000</v>
      </c>
      <c r="V20" s="2" t="str">
        <f t="shared" ca="1" si="14"/>
        <v/>
      </c>
      <c r="W20" s="2">
        <f t="shared" ca="1" si="14"/>
        <v>2231147556000</v>
      </c>
      <c r="X20" s="2">
        <f t="shared" ca="1" si="14"/>
        <v>3680243072000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6200000000</v>
      </c>
      <c r="H21" s="2">
        <f>IFERROR(INDEX(D21:G21,COUNT(D21:G21)),"")</f>
        <v>6200000000</v>
      </c>
      <c r="I21" s="2">
        <f t="shared" ref="I21:Z21" si="15">IFERROR(INDEX(I51:I500,MATCH($C$7,$C$51:$C$500,0)),"")</f>
        <v>6200000000</v>
      </c>
      <c r="J21" s="2">
        <f t="shared" si="15"/>
        <v>6200000000</v>
      </c>
      <c r="K21" s="2">
        <f t="shared" si="15"/>
        <v>6200000000</v>
      </c>
      <c r="L21" s="2">
        <f t="shared" si="15"/>
        <v>6200000000</v>
      </c>
      <c r="M21" s="2">
        <f t="shared" si="15"/>
        <v>6200000000</v>
      </c>
      <c r="N21" s="2">
        <f t="shared" si="15"/>
        <v>6200000000</v>
      </c>
      <c r="O21" s="2">
        <f t="shared" si="15"/>
        <v>6200000000</v>
      </c>
      <c r="P21" s="2">
        <f t="shared" si="15"/>
        <v>6200000000</v>
      </c>
      <c r="Q21" s="2">
        <f t="shared" si="15"/>
        <v>6200000000</v>
      </c>
      <c r="R21" s="2">
        <f t="shared" si="15"/>
        <v>6200000000</v>
      </c>
      <c r="S21" s="2">
        <f t="shared" si="15"/>
        <v>4840000000</v>
      </c>
      <c r="T21" s="2">
        <f t="shared" si="15"/>
        <v>4840000000</v>
      </c>
      <c r="U21" s="2">
        <f t="shared" si="15"/>
        <v>4840000000</v>
      </c>
      <c r="V21" s="2">
        <f t="shared" si="15"/>
        <v>4840000000</v>
      </c>
      <c r="W21" s="2">
        <f t="shared" si="15"/>
        <v>4840000000</v>
      </c>
      <c r="X21" s="2">
        <f t="shared" si="15"/>
        <v>4840000000</v>
      </c>
      <c r="Y21" s="2">
        <f t="shared" si="15"/>
        <v>3800000000</v>
      </c>
      <c r="Z21" s="2">
        <f t="shared" si="15"/>
        <v>220000000</v>
      </c>
    </row>
    <row r="23" spans="1:26" ht="15.5" x14ac:dyDescent="0.35">
      <c r="B23" t="s">
        <v>53</v>
      </c>
      <c r="C23" t="s">
        <v>54</v>
      </c>
      <c r="D23" s="3">
        <f>IFERROR(D5/D6*100,"")</f>
        <v>1.4270473745510235</v>
      </c>
      <c r="H23" s="3">
        <f t="shared" ref="H23:Z23" si="16">IFERROR(H5/H6*100,"")</f>
        <v>5.7081894982040939</v>
      </c>
      <c r="I23" s="3">
        <f t="shared" si="16"/>
        <v>-142.97487173439583</v>
      </c>
      <c r="J23" s="3">
        <f t="shared" si="16"/>
        <v>-12.710474201771301</v>
      </c>
      <c r="K23" s="3">
        <f t="shared" si="16"/>
        <v>4.0055792699733974</v>
      </c>
      <c r="L23" s="3">
        <f t="shared" si="16"/>
        <v>2.0049658038104443</v>
      </c>
      <c r="M23" s="3">
        <f t="shared" si="16"/>
        <v>2.0903063493395795</v>
      </c>
      <c r="N23" s="3">
        <f t="shared" si="16"/>
        <v>0.68378803140499689</v>
      </c>
      <c r="O23" s="3">
        <f t="shared" si="16"/>
        <v>5.4675110920737726</v>
      </c>
      <c r="P23" s="3">
        <f t="shared" si="16"/>
        <v>9.8222046374196452</v>
      </c>
      <c r="Q23" s="3">
        <f t="shared" si="16"/>
        <v>10.686549487073412</v>
      </c>
      <c r="R23" s="3">
        <f t="shared" si="16"/>
        <v>10.642708794154483</v>
      </c>
      <c r="S23" s="3">
        <f t="shared" si="16"/>
        <v>37.749263586079508</v>
      </c>
      <c r="T23" s="3">
        <f t="shared" si="16"/>
        <v>22.254839909581715</v>
      </c>
      <c r="U23" s="3">
        <f t="shared" si="16"/>
        <v>21.197047308291708</v>
      </c>
      <c r="V23" s="3">
        <f t="shared" si="16"/>
        <v>18.702359075810108</v>
      </c>
      <c r="W23" s="3">
        <f t="shared" si="16"/>
        <v>16.85256569274506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0.2225248297324991</v>
      </c>
      <c r="I24" s="4" t="str">
        <f t="shared" si="17"/>
        <v/>
      </c>
      <c r="J24" s="4" t="str">
        <f t="shared" si="17"/>
        <v/>
      </c>
      <c r="K24" s="4">
        <f t="shared" si="17"/>
        <v>-0.16422135448360542</v>
      </c>
      <c r="L24" s="4">
        <f t="shared" si="17"/>
        <v>-0.28442708516651194</v>
      </c>
      <c r="M24" s="4">
        <f t="shared" si="17"/>
        <v>-0.27784312168888559</v>
      </c>
      <c r="N24" s="4">
        <f t="shared" si="17"/>
        <v>-0.55166504322842502</v>
      </c>
      <c r="O24" s="4">
        <f t="shared" si="17"/>
        <v>-0.24478077023863343</v>
      </c>
      <c r="P24" s="4">
        <f t="shared" si="17"/>
        <v>-0.14259359828096974</v>
      </c>
      <c r="Q24" s="4">
        <f t="shared" si="17"/>
        <v>-0.10589562069827496</v>
      </c>
      <c r="R24" s="4">
        <f t="shared" si="17"/>
        <v>-8.7826964395336438E-2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8.14</v>
      </c>
      <c r="H25" s="3">
        <f>IFERROR(INDEX(D25:G25,COUNT(D25:G25)),"")</f>
        <v>8.14</v>
      </c>
      <c r="I25" s="3">
        <f t="shared" ref="I25:Z25" si="18">IFERROR(INDEX(I51:I500,MATCH($C$25,$C$51:$C$500,0)),"")</f>
        <v>-979.9</v>
      </c>
      <c r="J25" s="3">
        <f t="shared" si="18"/>
        <v>-245.59</v>
      </c>
      <c r="K25" s="3">
        <f t="shared" si="18"/>
        <v>77.64</v>
      </c>
      <c r="L25" s="3">
        <f t="shared" si="18"/>
        <v>43.82</v>
      </c>
      <c r="M25" s="3">
        <f t="shared" si="18"/>
        <v>42.9</v>
      </c>
      <c r="N25" s="3">
        <f t="shared" si="18"/>
        <v>20.77</v>
      </c>
      <c r="O25" s="3">
        <f t="shared" si="18"/>
        <v>150.05000000000001</v>
      </c>
      <c r="P25" s="3">
        <f t="shared" si="18"/>
        <v>242.26</v>
      </c>
      <c r="Q25" s="3">
        <f t="shared" si="18"/>
        <v>234.38</v>
      </c>
      <c r="R25" s="3">
        <f t="shared" si="18"/>
        <v>165.06</v>
      </c>
      <c r="S25" s="3">
        <f t="shared" si="18"/>
        <v>152.88</v>
      </c>
      <c r="T25" s="3">
        <f t="shared" si="18"/>
        <v>109.85</v>
      </c>
      <c r="U25" s="3">
        <f t="shared" si="18"/>
        <v>86.88</v>
      </c>
      <c r="V25" s="3">
        <f t="shared" si="18"/>
        <v>63.95</v>
      </c>
      <c r="W25" s="3">
        <f t="shared" si="18"/>
        <v>49.61</v>
      </c>
      <c r="X25" s="3">
        <f t="shared" si="18"/>
        <v>41.64</v>
      </c>
      <c r="Y25" s="3">
        <f t="shared" si="18"/>
        <v>42.92</v>
      </c>
      <c r="Z25" s="3">
        <f t="shared" si="18"/>
        <v>552.77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-0.28281132588473579</v>
      </c>
      <c r="I26" s="4" t="str">
        <f t="shared" si="19"/>
        <v/>
      </c>
      <c r="J26" s="4" t="str">
        <f t="shared" si="19"/>
        <v/>
      </c>
      <c r="K26" s="4">
        <f t="shared" si="19"/>
        <v>-0.20354588076275426</v>
      </c>
      <c r="L26" s="4">
        <f t="shared" si="19"/>
        <v>-0.28492702541008974</v>
      </c>
      <c r="M26" s="4">
        <f t="shared" si="19"/>
        <v>-0.23622913036051696</v>
      </c>
      <c r="N26" s="4">
        <f t="shared" si="19"/>
        <v>-0.32916275841467635</v>
      </c>
      <c r="O26" s="4">
        <f t="shared" si="19"/>
        <v>6.4356673936705189E-2</v>
      </c>
      <c r="P26" s="4">
        <f t="shared" si="19"/>
        <v>0.22764381495180142</v>
      </c>
      <c r="Q26" s="4">
        <f t="shared" si="19"/>
        <v>0.29662980477117729</v>
      </c>
      <c r="R26" s="4">
        <f t="shared" si="19"/>
        <v>0.27178741397228712</v>
      </c>
      <c r="S26" s="4">
        <f t="shared" si="19"/>
        <v>0.29708366685433174</v>
      </c>
      <c r="T26" s="4">
        <f t="shared" si="19"/>
        <v>0.20677990442613736</v>
      </c>
      <c r="U26" s="4">
        <f t="shared" si="19"/>
        <v>-0.30932287991280016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457.13425994435482</v>
      </c>
      <c r="H27" s="3">
        <f t="shared" ref="H27:Z27" si="20">IFERROR(H4/H21,"")</f>
        <v>1828.5370397774193</v>
      </c>
      <c r="I27" s="3">
        <f t="shared" si="20"/>
        <v>2624.3196932819355</v>
      </c>
      <c r="J27" s="3">
        <f t="shared" si="20"/>
        <v>3195.5069178327421</v>
      </c>
      <c r="K27" s="3">
        <f t="shared" si="20"/>
        <v>2978.0992694933871</v>
      </c>
      <c r="L27" s="3">
        <f t="shared" si="20"/>
        <v>3051.9094419349999</v>
      </c>
      <c r="M27" s="3">
        <f t="shared" si="20"/>
        <v>2703.8607545154837</v>
      </c>
      <c r="N27" s="3">
        <f t="shared" si="20"/>
        <v>2553.4497519622582</v>
      </c>
      <c r="O27" s="3">
        <f t="shared" si="20"/>
        <v>3977.4191927848387</v>
      </c>
      <c r="P27" s="3">
        <f t="shared" si="20"/>
        <v>4051.5419535856454</v>
      </c>
      <c r="Q27" s="3">
        <f t="shared" si="20"/>
        <v>3468.1063877667743</v>
      </c>
      <c r="R27" s="3">
        <f t="shared" si="20"/>
        <v>2654.6587451125806</v>
      </c>
      <c r="S27" s="3">
        <f t="shared" si="20"/>
        <v>2937.4737330101239</v>
      </c>
      <c r="T27" s="3">
        <f t="shared" si="20"/>
        <v>2567.6387009400828</v>
      </c>
      <c r="U27" s="3">
        <f t="shared" si="20"/>
        <v>2408.2322957694214</v>
      </c>
      <c r="V27" s="3">
        <f t="shared" si="20"/>
        <v>1653.6926812369834</v>
      </c>
      <c r="W27" s="3">
        <f t="shared" si="20"/>
        <v>1287.582170945248</v>
      </c>
      <c r="X27" s="3">
        <f t="shared" si="20"/>
        <v>909.34474346053719</v>
      </c>
      <c r="Y27" s="3">
        <f t="shared" si="20"/>
        <v>1106.1349268394738</v>
      </c>
      <c r="Z27" s="3">
        <f t="shared" si="20"/>
        <v>17880.313104854544</v>
      </c>
    </row>
    <row r="28" spans="1:26" ht="15.5" x14ac:dyDescent="0.35">
      <c r="C28" t="s">
        <v>60</v>
      </c>
      <c r="D28" s="4">
        <f>IFERROR(_xlfn.RRI(5,I27,D27),"")</f>
        <v>-0.29497355677856496</v>
      </c>
      <c r="H28" s="4">
        <f t="shared" ref="H28:Z28" si="21">IFERROR(_xlfn.RRI(5,M27,H27),"")</f>
        <v>-7.5250962492994455E-2</v>
      </c>
      <c r="I28" s="4">
        <f t="shared" si="21"/>
        <v>5.4902985865408205E-3</v>
      </c>
      <c r="J28" s="4">
        <f t="shared" si="21"/>
        <v>-4.2833083175738307E-2</v>
      </c>
      <c r="K28" s="4">
        <f t="shared" si="21"/>
        <v>-5.9705781220357745E-2</v>
      </c>
      <c r="L28" s="4">
        <f t="shared" si="21"/>
        <v>-2.524415899989807E-2</v>
      </c>
      <c r="M28" s="4">
        <f t="shared" si="21"/>
        <v>3.6796628425808109E-3</v>
      </c>
      <c r="N28" s="4">
        <f t="shared" si="21"/>
        <v>-2.7631984815254196E-2</v>
      </c>
      <c r="O28" s="4">
        <f t="shared" si="21"/>
        <v>9.1474240195189571E-2</v>
      </c>
      <c r="P28" s="4">
        <f t="shared" si="21"/>
        <v>0.10964584888928663</v>
      </c>
      <c r="Q28" s="4">
        <f t="shared" si="21"/>
        <v>0.15965157299462041</v>
      </c>
      <c r="R28" s="4">
        <f t="shared" si="21"/>
        <v>0.15570435350921774</v>
      </c>
      <c r="S28" s="4">
        <f t="shared" si="21"/>
        <v>0.26429693831654144</v>
      </c>
      <c r="T28" s="4">
        <f t="shared" si="21"/>
        <v>0.18343704948577289</v>
      </c>
      <c r="U28" s="4">
        <f t="shared" si="21"/>
        <v>-0.33032412880032913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-1.0083069700989897</v>
      </c>
      <c r="I29" s="4">
        <f t="shared" si="22"/>
        <v>2.9899833055091816</v>
      </c>
      <c r="J29" s="4">
        <f t="shared" si="22"/>
        <v>-4.163189077794951</v>
      </c>
      <c r="K29" s="4">
        <f t="shared" si="22"/>
        <v>0.77179370150616156</v>
      </c>
      <c r="L29" s="4">
        <f t="shared" si="22"/>
        <v>2.1445221445221485E-2</v>
      </c>
      <c r="M29" s="4">
        <f t="shared" si="22"/>
        <v>1.0654790563312471</v>
      </c>
      <c r="N29" s="4">
        <f t="shared" si="22"/>
        <v>-0.86157947350883035</v>
      </c>
      <c r="O29" s="4">
        <f t="shared" si="22"/>
        <v>-0.38062412284322622</v>
      </c>
      <c r="P29" s="4">
        <f t="shared" si="22"/>
        <v>3.362061609352332E-2</v>
      </c>
      <c r="Q29" s="4">
        <f t="shared" si="22"/>
        <v>0.41996849630437411</v>
      </c>
      <c r="R29" s="4">
        <f t="shared" si="22"/>
        <v>7.967032967032972E-2</v>
      </c>
      <c r="S29" s="4">
        <f t="shared" si="22"/>
        <v>0.39171597633136096</v>
      </c>
      <c r="T29" s="4">
        <f t="shared" si="22"/>
        <v>0.26438766114180479</v>
      </c>
      <c r="U29" s="4">
        <f t="shared" si="22"/>
        <v>0.3585613760750585</v>
      </c>
      <c r="V29" s="4">
        <f t="shared" si="22"/>
        <v>0.28905462608345101</v>
      </c>
      <c r="W29" s="4">
        <f t="shared" si="22"/>
        <v>0.19140249759846298</v>
      </c>
      <c r="X29" s="4">
        <f t="shared" si="22"/>
        <v>-2.9822926374650539E-2</v>
      </c>
      <c r="Y29" s="4">
        <f t="shared" si="22"/>
        <v>-0.92235468639759755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-0.3032338840201752</v>
      </c>
      <c r="I30" s="4">
        <f t="shared" si="23"/>
        <v>-0.17874698419936372</v>
      </c>
      <c r="J30" s="4">
        <f t="shared" si="23"/>
        <v>7.3002149581245804E-2</v>
      </c>
      <c r="K30" s="4">
        <f t="shared" si="23"/>
        <v>-2.4184915655562519E-2</v>
      </c>
      <c r="L30" s="4">
        <f t="shared" si="23"/>
        <v>0.12872285928122232</v>
      </c>
      <c r="M30" s="4">
        <f t="shared" si="23"/>
        <v>5.8905017589493819E-2</v>
      </c>
      <c r="N30" s="4">
        <f t="shared" si="23"/>
        <v>-0.35801341819984805</v>
      </c>
      <c r="O30" s="4">
        <f t="shared" si="23"/>
        <v>-1.8294950823650596E-2</v>
      </c>
      <c r="P30" s="4">
        <f t="shared" si="23"/>
        <v>0.16822885476548602</v>
      </c>
      <c r="Q30" s="4">
        <f t="shared" si="23"/>
        <v>0.30642267830161218</v>
      </c>
      <c r="R30" s="4">
        <f t="shared" si="23"/>
        <v>-9.6278303604687421E-2</v>
      </c>
      <c r="S30" s="4">
        <f t="shared" si="23"/>
        <v>0.14403702200571847</v>
      </c>
      <c r="T30" s="4">
        <f t="shared" si="23"/>
        <v>6.6192287783322673E-2</v>
      </c>
      <c r="U30" s="4">
        <f t="shared" si="23"/>
        <v>0.45627559648388399</v>
      </c>
      <c r="V30" s="4">
        <f t="shared" si="23"/>
        <v>0.28433953075240553</v>
      </c>
      <c r="W30" s="4">
        <f t="shared" si="23"/>
        <v>0.41594503097397095</v>
      </c>
      <c r="X30" s="4">
        <f t="shared" si="23"/>
        <v>-0.17790793745318151</v>
      </c>
      <c r="Y30" s="4">
        <f t="shared" si="23"/>
        <v>-0.93813671380625008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517.94000000000005</v>
      </c>
      <c r="H32" s="3">
        <f>IFERROR(INDEX(D32:G32,COUNT(D32:G32)),"")</f>
        <v>517.94000000000005</v>
      </c>
      <c r="I32" s="3">
        <f t="shared" ref="I32:Z32" si="24">IFERROR(INDEX(I51:I500,MATCH($C$32,$C$51:$C$500,0)),"")</f>
        <v>508</v>
      </c>
      <c r="J32" s="3">
        <f t="shared" si="24"/>
        <v>1500.87</v>
      </c>
      <c r="K32" s="3">
        <f t="shared" si="24"/>
        <v>1754.41</v>
      </c>
      <c r="L32" s="3">
        <f t="shared" si="24"/>
        <v>1799.03</v>
      </c>
      <c r="M32" s="3">
        <f t="shared" si="24"/>
        <v>1750.55</v>
      </c>
      <c r="N32" s="3">
        <f t="shared" si="24"/>
        <v>1713.62</v>
      </c>
      <c r="O32" s="3">
        <f t="shared" si="24"/>
        <v>2166.88</v>
      </c>
      <c r="P32" s="3">
        <f t="shared" si="24"/>
        <v>2059.0300000000002</v>
      </c>
      <c r="Q32" s="3">
        <f t="shared" si="24"/>
        <v>1847.4</v>
      </c>
      <c r="R32" s="3">
        <f t="shared" si="24"/>
        <v>1580</v>
      </c>
      <c r="S32" s="3">
        <f t="shared" si="24"/>
        <v>904.89</v>
      </c>
      <c r="T32" s="3">
        <f t="shared" si="24"/>
        <v>493.39</v>
      </c>
      <c r="U32" s="3">
        <f t="shared" si="24"/>
        <v>409.67</v>
      </c>
      <c r="V32" s="3">
        <f t="shared" si="24"/>
        <v>341.95</v>
      </c>
      <c r="W32" s="3">
        <f t="shared" si="24"/>
        <v>294.36</v>
      </c>
      <c r="X32" s="3">
        <f t="shared" si="24"/>
        <v>260.58</v>
      </c>
      <c r="Y32" s="3">
        <f t="shared" si="24"/>
        <v>144.08000000000001</v>
      </c>
      <c r="Z32" s="3">
        <f t="shared" si="24"/>
        <v>1931.26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0.56000000000000005</v>
      </c>
      <c r="H33" s="3">
        <f>IFERROR(INDEX(D33:G33,COUNT(D33:G33)),"")</f>
        <v>0.56000000000000005</v>
      </c>
      <c r="I33" s="3">
        <f t="shared" ref="I33:Z33" si="25">IFERROR(INDEX(I51:I500,MATCH($C$33,$C$51:$C$500,0)),"")</f>
        <v>0.81</v>
      </c>
      <c r="J33" s="3">
        <f t="shared" si="25"/>
        <v>0.22</v>
      </c>
      <c r="K33" s="3">
        <f t="shared" si="25"/>
        <v>0.24</v>
      </c>
      <c r="L33" s="3">
        <f t="shared" si="25"/>
        <v>0.4</v>
      </c>
      <c r="M33" s="3">
        <f t="shared" si="25"/>
        <v>0.56999999999999995</v>
      </c>
      <c r="N33" s="3">
        <f t="shared" si="25"/>
        <v>1.0900000000000001</v>
      </c>
      <c r="O33" s="3">
        <f t="shared" si="25"/>
        <v>0.73</v>
      </c>
      <c r="P33" s="3">
        <f t="shared" si="25"/>
        <v>0.88</v>
      </c>
      <c r="Q33" s="3">
        <f t="shared" si="25"/>
        <v>1.43</v>
      </c>
      <c r="R33" s="3">
        <f t="shared" si="25"/>
        <v>2.41</v>
      </c>
      <c r="S33" s="3">
        <f t="shared" si="25"/>
        <v>5.21</v>
      </c>
      <c r="T33" s="3">
        <f t="shared" si="25"/>
        <v>8.82</v>
      </c>
      <c r="U33" s="3">
        <f t="shared" si="25"/>
        <v>3.45</v>
      </c>
      <c r="V33" s="3">
        <f t="shared" si="25"/>
        <v>2.95</v>
      </c>
      <c r="W33" s="3">
        <f t="shared" si="25"/>
        <v>2</v>
      </c>
      <c r="X33" s="3">
        <f t="shared" si="25"/>
        <v>3.73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35.630000000000003</v>
      </c>
      <c r="H34" s="3">
        <f>IFERROR(INDEX(D34:G34,COUNT(D34:G34)),"")</f>
        <v>35.630000000000003</v>
      </c>
      <c r="I34" s="3">
        <f t="shared" ref="I34:Z34" si="26">IFERROR(INDEX(I51:I500,MATCH($C$34,$C$51:$C$500,0)),"")</f>
        <v>-0.42</v>
      </c>
      <c r="J34" s="3">
        <f t="shared" si="26"/>
        <v>-1.37</v>
      </c>
      <c r="K34" s="3">
        <f t="shared" si="26"/>
        <v>5.51</v>
      </c>
      <c r="L34" s="3">
        <f t="shared" si="26"/>
        <v>16.32</v>
      </c>
      <c r="M34" s="3">
        <f t="shared" si="26"/>
        <v>23.08</v>
      </c>
      <c r="N34" s="3">
        <f t="shared" si="26"/>
        <v>89.79</v>
      </c>
      <c r="O34" s="3">
        <f t="shared" si="26"/>
        <v>10.56</v>
      </c>
      <c r="P34" s="3">
        <f t="shared" si="26"/>
        <v>7.45</v>
      </c>
      <c r="Q34" s="3">
        <f t="shared" si="26"/>
        <v>11.26</v>
      </c>
      <c r="R34" s="3">
        <f t="shared" si="26"/>
        <v>23.08</v>
      </c>
      <c r="S34" s="3">
        <f t="shared" si="26"/>
        <v>30.83</v>
      </c>
      <c r="T34" s="3">
        <f t="shared" si="26"/>
        <v>39.6</v>
      </c>
      <c r="U34" s="3">
        <f t="shared" si="26"/>
        <v>16.25</v>
      </c>
      <c r="V34" s="3">
        <f t="shared" si="26"/>
        <v>15.79</v>
      </c>
      <c r="W34" s="3">
        <f t="shared" si="26"/>
        <v>11.89</v>
      </c>
      <c r="X34" s="3">
        <f t="shared" si="26"/>
        <v>23.37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0.63</v>
      </c>
      <c r="H35" s="3">
        <f>IFERROR(INDEX(D35:G35,COUNT(D35:G35)),"")</f>
        <v>0.63</v>
      </c>
      <c r="I35" s="3">
        <f t="shared" ref="I35:Z35" si="27">IFERROR(INDEX(I51:I500,MATCH($C$35,$C$51:$C$500,0)),"")</f>
        <v>0.16</v>
      </c>
      <c r="J35" s="3">
        <f t="shared" si="27"/>
        <v>0.11</v>
      </c>
      <c r="K35" s="3">
        <f t="shared" si="27"/>
        <v>0.14000000000000001</v>
      </c>
      <c r="L35" s="3">
        <f t="shared" si="27"/>
        <v>0.23</v>
      </c>
      <c r="M35" s="3">
        <f t="shared" si="27"/>
        <v>0.37</v>
      </c>
      <c r="N35" s="3">
        <f t="shared" si="27"/>
        <v>0.73</v>
      </c>
      <c r="O35" s="3">
        <f t="shared" si="27"/>
        <v>0.4</v>
      </c>
      <c r="P35" s="3">
        <f t="shared" si="27"/>
        <v>0.45</v>
      </c>
      <c r="Q35" s="3">
        <f t="shared" si="27"/>
        <v>0.76</v>
      </c>
      <c r="R35" s="3">
        <f t="shared" si="27"/>
        <v>1.44</v>
      </c>
      <c r="S35" s="3">
        <f t="shared" si="27"/>
        <v>1.61</v>
      </c>
      <c r="T35" s="3">
        <f t="shared" si="27"/>
        <v>1.7</v>
      </c>
      <c r="U35" s="3">
        <f t="shared" si="27"/>
        <v>0.59</v>
      </c>
      <c r="V35" s="3">
        <f t="shared" si="27"/>
        <v>0.61</v>
      </c>
      <c r="W35" s="3">
        <f t="shared" si="27"/>
        <v>0.46</v>
      </c>
      <c r="X35" s="3">
        <f t="shared" si="27"/>
        <v>1.07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0.22550000000000001</v>
      </c>
      <c r="P36" s="4">
        <f t="shared" si="28"/>
        <v>0.2</v>
      </c>
      <c r="Q36" s="4">
        <f t="shared" si="28"/>
        <v>0.2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33.840000000000003</v>
      </c>
      <c r="P37" s="3">
        <f t="shared" si="29"/>
        <v>48.45</v>
      </c>
      <c r="Q37" s="3">
        <f t="shared" si="29"/>
        <v>46.88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2834232411655</v>
      </c>
      <c r="E51" s="5">
        <v>5534237247746</v>
      </c>
      <c r="F51" s="5">
        <v>4027368211575</v>
      </c>
      <c r="G51" s="5">
        <v>3201360431362</v>
      </c>
      <c r="I51" s="5">
        <v>16270782098348</v>
      </c>
      <c r="J51" s="5">
        <v>19812142890563</v>
      </c>
      <c r="K51" s="5">
        <v>18464215470859</v>
      </c>
      <c r="L51" s="5">
        <v>18921838539997</v>
      </c>
      <c r="M51" s="5">
        <v>16763936677996</v>
      </c>
      <c r="N51" s="5">
        <v>15831388462166</v>
      </c>
      <c r="O51" s="5">
        <v>24659998995266</v>
      </c>
      <c r="P51" s="5">
        <v>25119560112231</v>
      </c>
      <c r="Q51" s="5">
        <v>21502259604154</v>
      </c>
      <c r="R51" s="5">
        <v>16458884219698</v>
      </c>
      <c r="S51" s="5">
        <v>14217372867769</v>
      </c>
      <c r="T51" s="5">
        <v>12427371312550</v>
      </c>
      <c r="U51" s="5">
        <v>11655844311524</v>
      </c>
      <c r="V51" s="5">
        <v>8003872577187</v>
      </c>
      <c r="W51" s="5">
        <v>6231897707375</v>
      </c>
      <c r="X51" s="5">
        <v>4401228558349</v>
      </c>
      <c r="Y51" s="5">
        <v>4203312721990</v>
      </c>
      <c r="Z51" s="5">
        <v>3933668883068</v>
      </c>
    </row>
    <row r="52" spans="2:26" ht="15.5" x14ac:dyDescent="0.35">
      <c r="C52" t="s">
        <v>85</v>
      </c>
      <c r="D52" s="5">
        <v>-2372170563828</v>
      </c>
      <c r="E52" s="5">
        <v>-5691060404684</v>
      </c>
      <c r="F52" s="5">
        <v>-3333738816617</v>
      </c>
      <c r="G52" s="5">
        <v>-2711281217002</v>
      </c>
      <c r="I52" s="5">
        <v>-14811841135211</v>
      </c>
      <c r="J52" s="5">
        <v>-17179098253462</v>
      </c>
      <c r="K52" s="5">
        <v>-16081950211034</v>
      </c>
      <c r="L52" s="5">
        <v>-16245773879846</v>
      </c>
      <c r="M52" s="5">
        <v>-14589354446412</v>
      </c>
      <c r="N52" s="5">
        <v>-13657930676733</v>
      </c>
      <c r="O52" s="5">
        <v>-21174884307780</v>
      </c>
      <c r="P52" s="5">
        <v>-21573636305880</v>
      </c>
      <c r="Q52" s="5">
        <v>-18250798096637</v>
      </c>
      <c r="R52" s="5">
        <v>-14003354538043</v>
      </c>
      <c r="S52" s="5">
        <v>-12210412121484</v>
      </c>
      <c r="T52" s="5">
        <v>-10894711083647</v>
      </c>
      <c r="U52" s="5">
        <v>-10382922743069</v>
      </c>
      <c r="V52" s="5">
        <v>-7149367220954</v>
      </c>
      <c r="W52" s="5">
        <v>-5526135624010</v>
      </c>
      <c r="X52" s="5">
        <v>-3983231854106</v>
      </c>
      <c r="Y52" s="5">
        <v>-3860773231712</v>
      </c>
      <c r="Z52" s="5">
        <v>-3648308989237</v>
      </c>
    </row>
    <row r="53" spans="2:26" ht="15.5" x14ac:dyDescent="0.35">
      <c r="C53" t="s">
        <v>86</v>
      </c>
      <c r="D53" s="5">
        <v>462061847827</v>
      </c>
      <c r="E53" s="5">
        <v>-156823156938</v>
      </c>
      <c r="F53" s="5">
        <v>693629394958</v>
      </c>
      <c r="G53" s="5">
        <v>490079214360</v>
      </c>
      <c r="I53" s="5">
        <v>1458940963137</v>
      </c>
      <c r="J53" s="5">
        <v>2633044637101</v>
      </c>
      <c r="K53" s="5">
        <v>2382265259825</v>
      </c>
      <c r="L53" s="5">
        <v>2676064660151</v>
      </c>
      <c r="M53" s="5">
        <v>2174582231584</v>
      </c>
      <c r="N53" s="5">
        <v>2173457785433</v>
      </c>
      <c r="O53" s="5">
        <v>3485114687486</v>
      </c>
      <c r="P53" s="5">
        <v>3545923806351</v>
      </c>
      <c r="Q53" s="5">
        <v>3251461507517</v>
      </c>
      <c r="R53" s="5">
        <v>2455529681655</v>
      </c>
      <c r="S53" s="5">
        <v>2006960746285</v>
      </c>
      <c r="T53" s="5">
        <v>1532660228903</v>
      </c>
      <c r="U53" s="5">
        <v>1272921568455</v>
      </c>
      <c r="V53" s="5">
        <v>854505356233</v>
      </c>
      <c r="W53" s="5">
        <v>705762083365</v>
      </c>
      <c r="X53" s="5">
        <v>417996704243</v>
      </c>
      <c r="Y53" s="5">
        <v>342539490278</v>
      </c>
      <c r="Z53" s="5">
        <v>285359893831</v>
      </c>
    </row>
    <row r="54" spans="2:26" ht="15.5" x14ac:dyDescent="0.35">
      <c r="C54" t="s">
        <v>417</v>
      </c>
      <c r="W54" s="5">
        <v>80159588723</v>
      </c>
      <c r="X54" s="5">
        <v>96627288940</v>
      </c>
      <c r="Y54" s="5">
        <v>124109521974</v>
      </c>
      <c r="Z54" s="5">
        <v>66594142641</v>
      </c>
    </row>
    <row r="55" spans="2:26" ht="15.5" x14ac:dyDescent="0.35">
      <c r="C55" t="s">
        <v>418</v>
      </c>
      <c r="D55" s="5">
        <v>462061847827</v>
      </c>
      <c r="E55" s="5">
        <v>-156823156938</v>
      </c>
      <c r="F55" s="5">
        <v>693629394958</v>
      </c>
      <c r="G55" s="5">
        <v>490079214360</v>
      </c>
      <c r="I55" s="5">
        <v>1458940963137</v>
      </c>
      <c r="J55" s="5">
        <v>2633044637101</v>
      </c>
      <c r="K55" s="5">
        <v>2382265259825</v>
      </c>
      <c r="L55" s="5">
        <v>2676064660151</v>
      </c>
      <c r="M55" s="5">
        <v>2174582231584</v>
      </c>
      <c r="N55" s="5">
        <v>2173457785433</v>
      </c>
      <c r="O55" s="5">
        <v>3485114687486</v>
      </c>
      <c r="P55" s="5">
        <v>3545923806351</v>
      </c>
      <c r="Q55" s="5">
        <v>3251461507517</v>
      </c>
      <c r="R55" s="5">
        <v>2455529681655</v>
      </c>
      <c r="S55" s="5">
        <v>2006960746285</v>
      </c>
      <c r="T55" s="5">
        <v>1532660228903</v>
      </c>
      <c r="U55" s="5">
        <v>1272921568455</v>
      </c>
      <c r="V55" s="5">
        <v>854505356233</v>
      </c>
      <c r="W55" s="5">
        <v>785921672088</v>
      </c>
      <c r="X55" s="5">
        <v>514623993183</v>
      </c>
      <c r="Y55" s="5">
        <v>466649012252</v>
      </c>
      <c r="Z55" s="5">
        <v>351954036472</v>
      </c>
    </row>
    <row r="56" spans="2:26" ht="15.5" x14ac:dyDescent="0.35">
      <c r="C56" t="s">
        <v>87</v>
      </c>
      <c r="D56" s="5">
        <v>-202471902602</v>
      </c>
      <c r="E56" s="5">
        <v>-307245201190</v>
      </c>
      <c r="F56" s="5">
        <v>-185645316768</v>
      </c>
      <c r="G56" s="5">
        <v>-191360311834</v>
      </c>
      <c r="I56" s="5">
        <v>-902564610538</v>
      </c>
      <c r="J56" s="5">
        <v>-823493230525</v>
      </c>
      <c r="K56" s="5">
        <v>-741584660711</v>
      </c>
      <c r="L56" s="5">
        <v>-698928404657</v>
      </c>
      <c r="M56" s="5">
        <v>-625238532386</v>
      </c>
      <c r="N56" s="5">
        <v>-583708784467</v>
      </c>
      <c r="O56" s="5">
        <v>-828429133890</v>
      </c>
      <c r="P56" s="5">
        <v>-917519561768</v>
      </c>
      <c r="Q56" s="5">
        <v>-726105708897</v>
      </c>
      <c r="R56" s="5">
        <v>-487330340025</v>
      </c>
      <c r="S56" s="5">
        <v>-409796588209</v>
      </c>
      <c r="T56" s="5">
        <v>-275957940111</v>
      </c>
      <c r="U56" s="5">
        <v>-199536616962</v>
      </c>
      <c r="V56" s="5">
        <v>-143680641641</v>
      </c>
      <c r="W56" s="5">
        <v>-130981268643</v>
      </c>
      <c r="X56" s="5">
        <v>-122429598751</v>
      </c>
      <c r="Y56" s="5">
        <v>-98750333428</v>
      </c>
      <c r="Z56" s="5">
        <v>-84092793498</v>
      </c>
    </row>
    <row r="57" spans="2:26" ht="15.5" x14ac:dyDescent="0.35">
      <c r="C57" t="s">
        <v>1270</v>
      </c>
      <c r="R57" s="5">
        <v>-328431003722</v>
      </c>
      <c r="S57" s="5">
        <v>-287556323896</v>
      </c>
      <c r="T57" s="5">
        <v>-209722687904</v>
      </c>
      <c r="U57" s="5">
        <v>-148945757299</v>
      </c>
      <c r="V57" s="5">
        <v>-108514371988</v>
      </c>
      <c r="W57" s="5">
        <v>-97632339424</v>
      </c>
      <c r="X57" s="5">
        <v>-81888772338</v>
      </c>
      <c r="Y57" s="5">
        <v>-71817381748</v>
      </c>
      <c r="Z57" s="5">
        <v>-63523463453</v>
      </c>
    </row>
    <row r="58" spans="2:26" ht="15.5" x14ac:dyDescent="0.35">
      <c r="C58" t="s">
        <v>88</v>
      </c>
      <c r="R58" s="5">
        <v>-119705230256</v>
      </c>
      <c r="S58" s="5">
        <v>-96071384547</v>
      </c>
      <c r="T58" s="5">
        <v>-59033339690</v>
      </c>
      <c r="U58" s="5">
        <v>-43005352380</v>
      </c>
      <c r="V58" s="5">
        <v>-28939321661</v>
      </c>
      <c r="W58" s="5">
        <v>-27173988826</v>
      </c>
      <c r="X58" s="5">
        <v>-27773010280</v>
      </c>
      <c r="Y58" s="5">
        <v>-22426462545</v>
      </c>
      <c r="Z58" s="5">
        <v>-16951061315</v>
      </c>
    </row>
    <row r="59" spans="2:26" ht="15.5" x14ac:dyDescent="0.35">
      <c r="C59" t="s">
        <v>856</v>
      </c>
      <c r="R59" s="5">
        <v>-31208838050</v>
      </c>
      <c r="S59" s="5">
        <v>-21286576550</v>
      </c>
      <c r="T59" s="5">
        <v>-1878545276</v>
      </c>
      <c r="U59" s="5">
        <v>-2046345000</v>
      </c>
      <c r="V59" s="5">
        <v>-2718504166</v>
      </c>
      <c r="W59" s="5">
        <v>-1580118672</v>
      </c>
      <c r="X59" s="5">
        <v>-1252448297</v>
      </c>
      <c r="Y59" s="5">
        <v>-1092932851</v>
      </c>
      <c r="Z59" s="5">
        <v>-1070622448</v>
      </c>
    </row>
    <row r="60" spans="2:26" ht="15.5" x14ac:dyDescent="0.35">
      <c r="C60" t="s">
        <v>89</v>
      </c>
      <c r="R60" s="5">
        <v>-7985267997</v>
      </c>
      <c r="S60" s="5">
        <v>-4882303216</v>
      </c>
      <c r="T60" s="5">
        <v>-5323367241</v>
      </c>
      <c r="U60" s="5">
        <v>-5539162283</v>
      </c>
      <c r="V60" s="5">
        <v>-3508443826</v>
      </c>
      <c r="W60" s="5">
        <v>-4594821721</v>
      </c>
      <c r="X60" s="5">
        <v>-11515367836</v>
      </c>
      <c r="Y60" s="5">
        <v>-3413556284</v>
      </c>
      <c r="Z60" s="5">
        <v>-2547646282</v>
      </c>
    </row>
    <row r="61" spans="2:26" ht="15.5" x14ac:dyDescent="0.35">
      <c r="C61" t="s">
        <v>91</v>
      </c>
      <c r="D61" s="5">
        <v>259589945225</v>
      </c>
      <c r="E61" s="5">
        <v>-464068358128</v>
      </c>
      <c r="F61" s="5">
        <v>507984078190</v>
      </c>
      <c r="G61" s="5">
        <v>298718902526</v>
      </c>
      <c r="I61" s="5">
        <v>556376352599</v>
      </c>
      <c r="J61" s="5">
        <v>1809551406576</v>
      </c>
      <c r="K61" s="5">
        <v>1640680599114</v>
      </c>
      <c r="L61" s="5">
        <v>1977136255494</v>
      </c>
      <c r="M61" s="5">
        <v>1549343699198</v>
      </c>
      <c r="N61" s="5">
        <v>1589749000966</v>
      </c>
      <c r="O61" s="5">
        <v>2656685553596</v>
      </c>
      <c r="P61" s="5">
        <v>2628404244583</v>
      </c>
      <c r="Q61" s="5">
        <v>2525355798620</v>
      </c>
      <c r="R61" s="5">
        <v>1968199341630</v>
      </c>
      <c r="S61" s="5">
        <v>1597164158076</v>
      </c>
      <c r="T61" s="5">
        <v>1256702288792</v>
      </c>
      <c r="U61" s="5">
        <v>1073384951493</v>
      </c>
      <c r="V61" s="5">
        <v>710824714592</v>
      </c>
      <c r="W61" s="5">
        <v>654940403445</v>
      </c>
      <c r="X61" s="5">
        <v>392194394432</v>
      </c>
      <c r="Y61" s="5">
        <v>367898678824</v>
      </c>
      <c r="Z61" s="5">
        <v>267861242974</v>
      </c>
    </row>
    <row r="62" spans="2:26" ht="15.5" x14ac:dyDescent="0.35">
      <c r="C62" t="s">
        <v>92</v>
      </c>
      <c r="D62" s="5">
        <v>-181482888663</v>
      </c>
      <c r="E62" s="5">
        <v>-7163932992445</v>
      </c>
      <c r="F62" s="5">
        <v>-428564178306</v>
      </c>
      <c r="G62" s="5">
        <v>-228256391871</v>
      </c>
      <c r="I62" s="5">
        <v>-7865762496818</v>
      </c>
      <c r="J62" s="5">
        <v>-2892881298746</v>
      </c>
      <c r="K62" s="5">
        <v>-997329245434</v>
      </c>
      <c r="L62" s="5">
        <v>-1112552369122</v>
      </c>
      <c r="M62" s="5">
        <v>-581506459549</v>
      </c>
      <c r="N62" s="5">
        <v>-834076574221</v>
      </c>
      <c r="O62" s="5">
        <v>-631855626019</v>
      </c>
      <c r="P62" s="5">
        <v>184102011122</v>
      </c>
      <c r="Q62" s="5">
        <v>-89759471282</v>
      </c>
      <c r="R62" s="5">
        <v>-264589195607</v>
      </c>
      <c r="S62" s="5">
        <v>-309630106183</v>
      </c>
      <c r="T62" s="5">
        <v>-337257401345</v>
      </c>
      <c r="U62" s="5">
        <v>-306494971816</v>
      </c>
      <c r="V62" s="5">
        <v>-165433146906</v>
      </c>
      <c r="W62" s="5">
        <v>-236464447720</v>
      </c>
      <c r="X62" s="5">
        <v>-65528070194</v>
      </c>
      <c r="Y62" s="5">
        <v>-97518232788</v>
      </c>
      <c r="Z62" s="5">
        <v>-89106785730</v>
      </c>
    </row>
    <row r="63" spans="2:26" ht="15.5" x14ac:dyDescent="0.35">
      <c r="C63" t="s">
        <v>496</v>
      </c>
      <c r="M63" s="5">
        <v>497605684246</v>
      </c>
      <c r="N63" s="5">
        <v>7675875000</v>
      </c>
      <c r="O63" s="5">
        <v>92591480000</v>
      </c>
    </row>
    <row r="64" spans="2:26" ht="15.5" x14ac:dyDescent="0.35">
      <c r="C64" t="s">
        <v>26</v>
      </c>
      <c r="D64" s="5">
        <v>-425571321470</v>
      </c>
      <c r="E64" s="5">
        <v>-628666582143</v>
      </c>
      <c r="F64" s="5">
        <v>-699102689054</v>
      </c>
      <c r="G64" s="5">
        <v>-431279947424</v>
      </c>
      <c r="I64" s="5">
        <v>-2135036750071</v>
      </c>
      <c r="J64" s="5">
        <v>-1891555175411</v>
      </c>
      <c r="K64" s="5">
        <v>-1206628832432</v>
      </c>
      <c r="L64" s="5">
        <v>-1255013604766</v>
      </c>
      <c r="M64" s="5">
        <v>-1343188833235</v>
      </c>
      <c r="N64" s="5">
        <v>-894583427597</v>
      </c>
      <c r="O64" s="5">
        <v>-782155094120</v>
      </c>
      <c r="P64" s="5">
        <v>-759837836078</v>
      </c>
      <c r="Q64" s="5">
        <v>-653253390934</v>
      </c>
      <c r="R64" s="5">
        <v>-408739515709</v>
      </c>
      <c r="S64" s="5">
        <v>-372986744301</v>
      </c>
      <c r="T64" s="5">
        <v>-333646520051</v>
      </c>
      <c r="U64" s="5">
        <v>-267192349782</v>
      </c>
      <c r="V64" s="5">
        <v>-213743066181</v>
      </c>
      <c r="W64" s="5">
        <v>-178506009713</v>
      </c>
    </row>
    <row r="65" spans="3:26" ht="15.5" x14ac:dyDescent="0.35">
      <c r="C65" t="s">
        <v>1980</v>
      </c>
      <c r="D65" s="5">
        <v>184108554196</v>
      </c>
      <c r="E65" s="5">
        <v>-642104587503</v>
      </c>
      <c r="F65" s="5">
        <v>207584009136</v>
      </c>
      <c r="G65" s="5">
        <v>228798520527</v>
      </c>
      <c r="K65" s="5">
        <v>676855722388</v>
      </c>
      <c r="L65" s="5">
        <v>379503642130</v>
      </c>
      <c r="M65" s="5">
        <v>586601339485</v>
      </c>
      <c r="N65" s="5">
        <v>449915336068</v>
      </c>
      <c r="O65" s="5">
        <v>200195358833</v>
      </c>
      <c r="P65" s="5">
        <v>418282786106</v>
      </c>
      <c r="Q65" s="5">
        <v>361171278220</v>
      </c>
      <c r="R65" s="5">
        <v>155067559826</v>
      </c>
      <c r="S65" s="5">
        <v>66924769110</v>
      </c>
      <c r="T65" s="5">
        <v>71023917344</v>
      </c>
      <c r="U65" s="5">
        <v>94252483918</v>
      </c>
      <c r="V65" s="5">
        <v>141776207062</v>
      </c>
    </row>
    <row r="66" spans="3:26" ht="15.5" x14ac:dyDescent="0.35">
      <c r="C66" t="s">
        <v>97</v>
      </c>
      <c r="D66" s="5">
        <v>10505194925</v>
      </c>
      <c r="E66" s="5">
        <v>20906929006</v>
      </c>
      <c r="F66" s="5">
        <v>15822977652</v>
      </c>
      <c r="G66" s="5">
        <v>14278199768</v>
      </c>
      <c r="I66" s="5">
        <v>54559934652</v>
      </c>
      <c r="J66" s="5">
        <v>48572907652</v>
      </c>
      <c r="K66" s="5">
        <v>72520023172</v>
      </c>
      <c r="L66" s="5">
        <v>34582035154</v>
      </c>
      <c r="M66" s="5">
        <v>-104549747496</v>
      </c>
      <c r="N66" s="5">
        <v>-214447696686</v>
      </c>
      <c r="O66" s="5">
        <v>-107893439754</v>
      </c>
      <c r="P66" s="5">
        <v>65670193232</v>
      </c>
      <c r="Q66" s="5">
        <v>2635628171</v>
      </c>
      <c r="R66" s="5">
        <v>-250227144</v>
      </c>
      <c r="S66" s="5">
        <v>46190743</v>
      </c>
      <c r="T66" s="5">
        <v>1374798731</v>
      </c>
      <c r="U66" s="5">
        <v>1473266866</v>
      </c>
      <c r="V66" s="5">
        <v>3317617607</v>
      </c>
      <c r="W66" s="5">
        <v>-363638895</v>
      </c>
    </row>
    <row r="67" spans="3:26" ht="15.5" x14ac:dyDescent="0.35">
      <c r="C67" t="s">
        <v>98</v>
      </c>
      <c r="D67" s="5">
        <v>-50313129166</v>
      </c>
      <c r="E67" s="5">
        <v>-1954202674133</v>
      </c>
      <c r="F67" s="5">
        <v>38880905768</v>
      </c>
      <c r="G67" s="5">
        <v>-39247143306</v>
      </c>
      <c r="I67" s="5">
        <v>-1928131898594</v>
      </c>
      <c r="J67" s="5">
        <v>-228149302021</v>
      </c>
      <c r="K67" s="5">
        <v>-356226702570</v>
      </c>
      <c r="L67" s="5">
        <v>100891413014</v>
      </c>
      <c r="M67" s="5">
        <v>102704039478</v>
      </c>
      <c r="N67" s="5">
        <v>139241056673</v>
      </c>
      <c r="O67" s="5">
        <v>295594606468</v>
      </c>
      <c r="P67" s="5">
        <v>514056146420</v>
      </c>
      <c r="Q67" s="5">
        <v>286348467727</v>
      </c>
      <c r="R67" s="5">
        <v>128062421085</v>
      </c>
      <c r="S67" s="5">
        <v>105240119697</v>
      </c>
      <c r="T67" s="5">
        <v>114469960</v>
      </c>
      <c r="U67" s="5">
        <v>12150967</v>
      </c>
      <c r="V67" s="5">
        <v>-2076</v>
      </c>
      <c r="W67" s="5">
        <v>-12706</v>
      </c>
    </row>
    <row r="68" spans="3:26" ht="15.5" x14ac:dyDescent="0.35">
      <c r="C68" t="s">
        <v>99</v>
      </c>
      <c r="D68" s="5">
        <v>-181482888663</v>
      </c>
      <c r="E68" s="5">
        <v>-7163932992445</v>
      </c>
      <c r="F68" s="5">
        <v>-428564178306</v>
      </c>
      <c r="G68" s="5">
        <v>-228256391871</v>
      </c>
      <c r="I68" s="5">
        <v>-7865762496818</v>
      </c>
      <c r="J68" s="5">
        <v>-2892881298746</v>
      </c>
      <c r="K68" s="5">
        <v>-997329245434</v>
      </c>
      <c r="L68" s="5">
        <v>-1112552369122</v>
      </c>
      <c r="M68" s="5">
        <v>-581506459549</v>
      </c>
      <c r="N68" s="5">
        <v>-834076574221</v>
      </c>
      <c r="O68" s="5">
        <v>-631855626019</v>
      </c>
      <c r="P68" s="5">
        <v>184102011122</v>
      </c>
      <c r="Q68" s="5">
        <v>-89759471282</v>
      </c>
      <c r="R68" s="5">
        <v>-264589195607</v>
      </c>
      <c r="S68" s="5">
        <v>-309630106183</v>
      </c>
      <c r="T68" s="5">
        <v>-337257401345</v>
      </c>
      <c r="U68" s="5">
        <v>-306494971816</v>
      </c>
      <c r="V68" s="5">
        <v>-165433146906</v>
      </c>
      <c r="W68" s="5">
        <v>-236464447720</v>
      </c>
      <c r="X68" s="5">
        <v>-65528070194</v>
      </c>
      <c r="Y68" s="5">
        <v>-97518232788</v>
      </c>
      <c r="Z68" s="5">
        <v>-89106785730</v>
      </c>
    </row>
    <row r="69" spans="3:26" ht="15.5" x14ac:dyDescent="0.35">
      <c r="C69" t="s">
        <v>28</v>
      </c>
      <c r="D69" s="5">
        <v>78107056562</v>
      </c>
      <c r="E69" s="5">
        <v>-7628001350573</v>
      </c>
      <c r="F69" s="5">
        <v>79419899884</v>
      </c>
      <c r="G69" s="5">
        <v>70462510655</v>
      </c>
      <c r="I69" s="5">
        <v>-7309386144219</v>
      </c>
      <c r="J69" s="5">
        <v>-1083329892170</v>
      </c>
      <c r="K69" s="5">
        <v>643351353680</v>
      </c>
      <c r="L69" s="5">
        <v>864583886372</v>
      </c>
      <c r="M69" s="5">
        <v>967837239649</v>
      </c>
      <c r="N69" s="5">
        <v>755672426745</v>
      </c>
      <c r="O69" s="5">
        <v>2024829927577</v>
      </c>
      <c r="P69" s="5">
        <v>2812506255705</v>
      </c>
      <c r="Q69" s="5">
        <v>2435596327338</v>
      </c>
      <c r="R69" s="5">
        <v>1703610146023</v>
      </c>
      <c r="S69" s="5">
        <v>1287534051893</v>
      </c>
      <c r="T69" s="5">
        <v>919444887447</v>
      </c>
      <c r="U69" s="5">
        <v>766889979677</v>
      </c>
      <c r="V69" s="5">
        <v>545391567686</v>
      </c>
      <c r="W69" s="5">
        <v>418475955725</v>
      </c>
      <c r="X69" s="5">
        <v>326666324238</v>
      </c>
      <c r="Y69" s="5">
        <v>270380446036</v>
      </c>
      <c r="Z69" s="5">
        <v>178754457244</v>
      </c>
    </row>
    <row r="70" spans="3:26" ht="15.5" x14ac:dyDescent="0.35">
      <c r="C70" t="s">
        <v>27</v>
      </c>
      <c r="D70" s="5">
        <v>-76831513240</v>
      </c>
      <c r="E70" s="5">
        <v>-386418917485</v>
      </c>
      <c r="F70" s="5">
        <v>-115438153564</v>
      </c>
      <c r="G70" s="5">
        <v>-91266045010</v>
      </c>
      <c r="I70" s="5">
        <v>-689786623197</v>
      </c>
      <c r="J70" s="5">
        <v>-701633269333</v>
      </c>
      <c r="K70" s="5">
        <v>-516261834325</v>
      </c>
      <c r="L70" s="5">
        <v>-498842155308</v>
      </c>
      <c r="M70" s="5">
        <v>-606415255490</v>
      </c>
      <c r="N70" s="5">
        <v>-489402555894</v>
      </c>
      <c r="O70" s="5">
        <v>-816559372247</v>
      </c>
      <c r="P70" s="5">
        <v>-853513196345</v>
      </c>
      <c r="Q70" s="5">
        <v>-711743433052</v>
      </c>
      <c r="R70" s="5">
        <v>-552178255150</v>
      </c>
      <c r="S70" s="5">
        <v>-441970750275</v>
      </c>
      <c r="T70" s="5">
        <v>-387379616524</v>
      </c>
      <c r="U70" s="5">
        <v>-346170003241</v>
      </c>
      <c r="V70" s="5">
        <v>-235708738083</v>
      </c>
      <c r="W70" s="5">
        <v>-178252781343</v>
      </c>
      <c r="X70" s="5">
        <v>-125018415449</v>
      </c>
      <c r="Y70" s="5">
        <v>-107120230798</v>
      </c>
      <c r="Z70" s="5">
        <v>-57145013728</v>
      </c>
    </row>
    <row r="71" spans="3:26" ht="15.5" x14ac:dyDescent="0.35">
      <c r="C71" t="s">
        <v>90</v>
      </c>
      <c r="D71" s="5">
        <v>-75209747382</v>
      </c>
      <c r="E71" s="5">
        <v>-144852575769</v>
      </c>
      <c r="F71" s="5">
        <v>-105452917142</v>
      </c>
      <c r="G71" s="5">
        <v>-78788965353</v>
      </c>
      <c r="I71" s="5">
        <v>-417622878415</v>
      </c>
      <c r="J71" s="5">
        <v>-583355421002</v>
      </c>
      <c r="K71" s="5">
        <v>-494147234198</v>
      </c>
      <c r="L71" s="5">
        <v>-484365934705</v>
      </c>
      <c r="M71" s="5">
        <v>-590806876919</v>
      </c>
      <c r="N71" s="5">
        <v>-466105768485</v>
      </c>
      <c r="O71" s="5">
        <v>-785066835284</v>
      </c>
      <c r="P71" s="5">
        <v>-809415517377</v>
      </c>
      <c r="Q71" s="5">
        <v>-643334764872</v>
      </c>
      <c r="R71" s="5">
        <v>-534694905667</v>
      </c>
      <c r="S71" s="5">
        <v>-434761337347</v>
      </c>
      <c r="T71" s="5">
        <v>-378125465420</v>
      </c>
      <c r="U71" s="5">
        <v>-344759784991</v>
      </c>
      <c r="V71" s="5">
        <v>-235708738083</v>
      </c>
      <c r="W71" s="5">
        <v>-178252781343</v>
      </c>
      <c r="X71" s="5">
        <v>-125018415449</v>
      </c>
      <c r="Y71" s="5">
        <v>-107120230798</v>
      </c>
      <c r="Z71" s="5">
        <v>-19105374856</v>
      </c>
    </row>
    <row r="72" spans="3:26" ht="15.5" x14ac:dyDescent="0.35">
      <c r="C72" t="s">
        <v>324</v>
      </c>
      <c r="E72" s="5">
        <v>-241566341716</v>
      </c>
      <c r="F72" s="5">
        <v>-9985236422</v>
      </c>
      <c r="G72" s="5">
        <v>-20612166644</v>
      </c>
      <c r="I72" s="5">
        <v>-272163744782</v>
      </c>
      <c r="J72" s="5">
        <v>-118277848331</v>
      </c>
      <c r="K72" s="5">
        <v>-22114600127</v>
      </c>
      <c r="L72" s="5">
        <v>-14476220603</v>
      </c>
      <c r="M72" s="5">
        <v>-15608378571</v>
      </c>
      <c r="N72" s="5">
        <v>-23296787409</v>
      </c>
      <c r="O72" s="5">
        <v>-31367832464</v>
      </c>
      <c r="T72" s="5">
        <v>-9254151104</v>
      </c>
      <c r="U72" s="5">
        <v>-1410218250</v>
      </c>
      <c r="Z72" s="5">
        <v>-34122315216</v>
      </c>
    </row>
    <row r="73" spans="3:26" ht="15.5" x14ac:dyDescent="0.35">
      <c r="C73" t="s">
        <v>325</v>
      </c>
      <c r="O73" s="5">
        <v>-124704499</v>
      </c>
      <c r="P73" s="5">
        <v>-16310593534</v>
      </c>
      <c r="Q73" s="5">
        <v>-3169351372</v>
      </c>
      <c r="Z73" s="5">
        <v>-3917323656</v>
      </c>
    </row>
    <row r="74" spans="3:26" ht="15.5" x14ac:dyDescent="0.35">
      <c r="C74" t="s">
        <v>326</v>
      </c>
      <c r="D74" s="5">
        <v>-76831513240</v>
      </c>
      <c r="E74" s="5">
        <v>-386418917485</v>
      </c>
      <c r="F74" s="5">
        <v>-115438153564</v>
      </c>
      <c r="G74" s="5">
        <v>-91266045010</v>
      </c>
      <c r="I74" s="5">
        <v>-689786623197</v>
      </c>
      <c r="J74" s="5">
        <v>-701633269333</v>
      </c>
      <c r="K74" s="5">
        <v>-516261834325</v>
      </c>
      <c r="L74" s="5">
        <v>-498842155308</v>
      </c>
      <c r="M74" s="5">
        <v>-606415255490</v>
      </c>
      <c r="N74" s="5">
        <v>-489402555894</v>
      </c>
      <c r="O74" s="5">
        <v>-816559372247</v>
      </c>
      <c r="P74" s="5">
        <v>-853513196345</v>
      </c>
      <c r="Q74" s="5">
        <v>-711743433052</v>
      </c>
      <c r="R74" s="5">
        <v>-552178255150</v>
      </c>
      <c r="S74" s="5">
        <v>-441970750275</v>
      </c>
      <c r="T74" s="5">
        <v>-387379616524</v>
      </c>
      <c r="U74" s="5">
        <v>-346170003241</v>
      </c>
      <c r="V74" s="5">
        <v>-235708738083</v>
      </c>
      <c r="W74" s="5">
        <v>-178252781343</v>
      </c>
      <c r="X74" s="5">
        <v>-125018415449</v>
      </c>
      <c r="Y74" s="5">
        <v>-107120230798</v>
      </c>
      <c r="Z74" s="5">
        <v>-57145013728</v>
      </c>
    </row>
    <row r="75" spans="3:26" ht="15.5" x14ac:dyDescent="0.35">
      <c r="C75" t="s">
        <v>100</v>
      </c>
      <c r="D75" s="5">
        <v>1275543322</v>
      </c>
      <c r="E75" s="5">
        <v>-8014420268058</v>
      </c>
      <c r="F75" s="5">
        <v>-36018253680</v>
      </c>
      <c r="G75" s="5">
        <v>-20803534355</v>
      </c>
      <c r="I75" s="5">
        <v>-7999172767416</v>
      </c>
      <c r="J75" s="5">
        <v>-1784963161503</v>
      </c>
      <c r="K75" s="5">
        <v>127089519355</v>
      </c>
      <c r="L75" s="5">
        <v>365741731064</v>
      </c>
      <c r="M75" s="5">
        <v>361421984159</v>
      </c>
      <c r="N75" s="5">
        <v>266269870851</v>
      </c>
      <c r="O75" s="5">
        <v>1208270555330</v>
      </c>
      <c r="P75" s="5">
        <v>1958993059360</v>
      </c>
      <c r="Q75" s="5">
        <v>1723852894286</v>
      </c>
      <c r="R75" s="5">
        <v>1151431890873</v>
      </c>
      <c r="S75" s="5">
        <v>845563301618</v>
      </c>
      <c r="T75" s="5">
        <v>532065270923</v>
      </c>
      <c r="U75" s="5">
        <v>420719976436</v>
      </c>
      <c r="V75" s="5">
        <v>309682829603</v>
      </c>
      <c r="W75" s="5">
        <v>240223174382</v>
      </c>
      <c r="X75" s="5">
        <v>201647908789</v>
      </c>
      <c r="Y75" s="5">
        <v>163260215238</v>
      </c>
      <c r="Z75" s="5">
        <v>121609443516</v>
      </c>
    </row>
    <row r="76" spans="3:26" ht="15.5" x14ac:dyDescent="0.35">
      <c r="C76" t="s">
        <v>327</v>
      </c>
    </row>
    <row r="77" spans="3:26" ht="15.5" x14ac:dyDescent="0.35">
      <c r="C77" t="s">
        <v>185</v>
      </c>
    </row>
    <row r="78" spans="3:26" ht="15.5" x14ac:dyDescent="0.35">
      <c r="C78" t="s">
        <v>102</v>
      </c>
      <c r="D78" s="5">
        <v>1275543322</v>
      </c>
      <c r="E78" s="5">
        <v>-8014420268058</v>
      </c>
      <c r="F78" s="5">
        <v>-36018253680</v>
      </c>
      <c r="G78" s="5">
        <v>-20803534355</v>
      </c>
      <c r="I78" s="5">
        <v>-7999172767416</v>
      </c>
      <c r="J78" s="5">
        <v>-1784963161503</v>
      </c>
      <c r="K78" s="5">
        <v>127089519355</v>
      </c>
      <c r="L78" s="5">
        <v>365741731064</v>
      </c>
      <c r="M78" s="5">
        <v>361421984159</v>
      </c>
      <c r="N78" s="5">
        <v>266269870851</v>
      </c>
      <c r="O78" s="5">
        <v>1208270555330</v>
      </c>
      <c r="P78" s="5">
        <v>1958993059360</v>
      </c>
      <c r="Q78" s="5">
        <v>1723852894286</v>
      </c>
      <c r="R78" s="5">
        <v>1151431890873</v>
      </c>
      <c r="S78" s="5">
        <v>845563301618</v>
      </c>
      <c r="T78" s="5">
        <v>532065270923</v>
      </c>
      <c r="U78" s="5">
        <v>420719976436</v>
      </c>
      <c r="V78" s="5">
        <v>309682829603</v>
      </c>
      <c r="W78" s="5">
        <v>240223174382</v>
      </c>
      <c r="X78" s="5">
        <v>201647908789</v>
      </c>
      <c r="Y78" s="5">
        <v>163260215238</v>
      </c>
      <c r="Z78" s="5">
        <v>121609443516</v>
      </c>
    </row>
    <row r="79" spans="3:26" ht="15.5" x14ac:dyDescent="0.35">
      <c r="C79" t="s">
        <v>103</v>
      </c>
      <c r="D79" s="5">
        <v>10012747650</v>
      </c>
      <c r="E79" s="5">
        <v>-110567353898</v>
      </c>
      <c r="F79" s="5">
        <v>22033412282</v>
      </c>
      <c r="G79" s="5">
        <v>-17684970898</v>
      </c>
      <c r="I79" s="5">
        <v>-84622624390</v>
      </c>
      <c r="J79" s="5">
        <v>-17913701800</v>
      </c>
      <c r="K79" s="5">
        <v>85159136914</v>
      </c>
      <c r="L79" s="5">
        <v>32306712297</v>
      </c>
      <c r="M79" s="5">
        <v>40826083972</v>
      </c>
      <c r="N79" s="5">
        <v>-31250692376</v>
      </c>
      <c r="O79" s="5">
        <v>34632307813</v>
      </c>
      <c r="P79" s="5">
        <v>157615883133</v>
      </c>
      <c r="Q79" s="5">
        <v>84592623876</v>
      </c>
      <c r="R79" s="5">
        <v>125634134684</v>
      </c>
      <c r="S79" s="5">
        <v>1192088888915</v>
      </c>
    </row>
    <row r="80" spans="3:26" ht="15.5" x14ac:dyDescent="0.35">
      <c r="C80" t="s">
        <v>328</v>
      </c>
      <c r="D80" s="5">
        <v>10012747650</v>
      </c>
      <c r="E80" s="5">
        <v>-110567353898</v>
      </c>
      <c r="F80" s="5">
        <v>22033412282</v>
      </c>
      <c r="G80" s="5">
        <v>-17684970898</v>
      </c>
      <c r="I80" s="5">
        <v>-84622624390</v>
      </c>
      <c r="J80" s="5">
        <v>-17913701800</v>
      </c>
      <c r="K80" s="5">
        <v>85159136914</v>
      </c>
      <c r="L80" s="5">
        <v>32306712297</v>
      </c>
      <c r="M80" s="5">
        <v>40826083972</v>
      </c>
      <c r="N80" s="5">
        <v>-31250692376</v>
      </c>
      <c r="O80" s="5">
        <v>34632307813</v>
      </c>
      <c r="P80" s="5">
        <v>157615883133</v>
      </c>
      <c r="Q80" s="5">
        <v>84592623876</v>
      </c>
      <c r="R80" s="5">
        <v>125634134684</v>
      </c>
      <c r="S80" s="5">
        <v>1192088888915</v>
      </c>
    </row>
    <row r="81" spans="2:26" ht="15.5" x14ac:dyDescent="0.35">
      <c r="C81" t="s">
        <v>104</v>
      </c>
      <c r="D81" s="5">
        <v>11288290972</v>
      </c>
      <c r="E81" s="5">
        <v>-8124987621956</v>
      </c>
      <c r="F81" s="5">
        <v>-13984841398</v>
      </c>
      <c r="G81" s="5">
        <v>-38488505253</v>
      </c>
      <c r="I81" s="5">
        <v>-8083795391806</v>
      </c>
      <c r="J81" s="5">
        <v>-1802876863303</v>
      </c>
      <c r="K81" s="5">
        <v>212248656269</v>
      </c>
      <c r="L81" s="5">
        <v>398048443361</v>
      </c>
      <c r="M81" s="5">
        <v>402248068131</v>
      </c>
      <c r="N81" s="5">
        <v>235019178475</v>
      </c>
      <c r="O81" s="5">
        <v>1242902863143</v>
      </c>
      <c r="P81" s="5">
        <v>2116608942493</v>
      </c>
      <c r="Q81" s="5">
        <v>1808445518162</v>
      </c>
      <c r="R81" s="5">
        <v>1277066025557</v>
      </c>
      <c r="S81" s="5">
        <v>2037652190533</v>
      </c>
      <c r="T81" s="5">
        <v>532065270923</v>
      </c>
      <c r="U81" s="5">
        <v>420719976436</v>
      </c>
      <c r="V81" s="5">
        <v>309682829603</v>
      </c>
      <c r="W81" s="5">
        <v>240223174382</v>
      </c>
    </row>
    <row r="82" spans="2:26" ht="15.5" x14ac:dyDescent="0.35">
      <c r="C82" t="s">
        <v>105</v>
      </c>
      <c r="D82" s="5">
        <v>1275543322</v>
      </c>
      <c r="E82" s="5">
        <v>-8014420268058</v>
      </c>
      <c r="F82" s="5">
        <v>-36018253680</v>
      </c>
      <c r="G82" s="5">
        <v>-20803534355</v>
      </c>
      <c r="I82" s="5">
        <v>-7999172767416</v>
      </c>
      <c r="J82" s="5">
        <v>-1784963161503</v>
      </c>
      <c r="K82" s="5">
        <v>127089519355</v>
      </c>
      <c r="L82" s="5">
        <v>365741731064</v>
      </c>
      <c r="M82" s="5">
        <v>361421984159</v>
      </c>
      <c r="N82" s="5">
        <v>266269870851</v>
      </c>
      <c r="O82" s="5">
        <v>1208270555330</v>
      </c>
      <c r="P82" s="5">
        <v>1958993059360</v>
      </c>
      <c r="Q82" s="5">
        <v>1723852894286</v>
      </c>
      <c r="R82" s="5">
        <v>1151431890873</v>
      </c>
      <c r="S82" s="5">
        <v>845563301618</v>
      </c>
      <c r="T82" s="5">
        <v>532065270922</v>
      </c>
      <c r="U82" s="5">
        <v>420719976436</v>
      </c>
      <c r="V82" s="5">
        <v>309682829604</v>
      </c>
      <c r="W82" s="5">
        <v>240223174382</v>
      </c>
      <c r="X82" s="5">
        <v>201647908789</v>
      </c>
      <c r="Y82" s="5">
        <v>163260215238</v>
      </c>
      <c r="Z82" s="5">
        <v>121609443516</v>
      </c>
    </row>
    <row r="83" spans="2:26" ht="15.5" x14ac:dyDescent="0.35">
      <c r="C83" t="s">
        <v>7</v>
      </c>
      <c r="D83" s="5">
        <v>61601420138</v>
      </c>
      <c r="E83" s="5">
        <v>-6170784947822</v>
      </c>
      <c r="F83" s="5">
        <v>-52865747166</v>
      </c>
      <c r="G83" s="5">
        <v>758638053</v>
      </c>
      <c r="I83" s="5">
        <v>-6155663493211</v>
      </c>
      <c r="J83" s="5">
        <v>-1574727561282</v>
      </c>
      <c r="K83" s="5">
        <v>568475358839</v>
      </c>
      <c r="L83" s="5">
        <v>297157030347</v>
      </c>
      <c r="M83" s="5">
        <v>299544028653</v>
      </c>
      <c r="N83" s="5">
        <v>95778121802</v>
      </c>
      <c r="O83" s="5">
        <v>947308256675</v>
      </c>
      <c r="P83" s="5">
        <v>1602552796073</v>
      </c>
      <c r="Q83" s="5">
        <v>1522097050435</v>
      </c>
      <c r="R83" s="5">
        <v>1149003604472</v>
      </c>
      <c r="S83" s="5">
        <v>1932412070836</v>
      </c>
      <c r="T83" s="5">
        <v>531950800962</v>
      </c>
      <c r="U83" s="5">
        <v>420707825469</v>
      </c>
      <c r="V83" s="5">
        <v>309682831680</v>
      </c>
      <c r="W83" s="5">
        <v>240223187088</v>
      </c>
    </row>
    <row r="84" spans="2:26" ht="15.5" x14ac:dyDescent="0.35">
      <c r="C84" t="s">
        <v>107</v>
      </c>
      <c r="D84" s="5">
        <v>1275543322</v>
      </c>
      <c r="E84" s="5">
        <v>-8014420268058</v>
      </c>
      <c r="F84" s="5">
        <v>-36018253680</v>
      </c>
      <c r="G84" s="5">
        <v>-20803534355</v>
      </c>
      <c r="I84" s="5">
        <v>-7999172767416</v>
      </c>
      <c r="J84" s="5">
        <v>-1784963161503</v>
      </c>
      <c r="K84" s="5">
        <v>127089519355</v>
      </c>
      <c r="L84" s="5">
        <v>365741731064</v>
      </c>
      <c r="M84" s="5">
        <v>361421984159</v>
      </c>
      <c r="N84" s="5">
        <v>266269870851</v>
      </c>
      <c r="O84" s="5">
        <v>1208270555330</v>
      </c>
      <c r="P84" s="5">
        <v>1958993059360</v>
      </c>
      <c r="Q84" s="5">
        <v>1723852894286</v>
      </c>
      <c r="R84" s="5">
        <v>1151431890873</v>
      </c>
      <c r="S84" s="5">
        <v>845563301618</v>
      </c>
      <c r="T84" s="5">
        <v>532065270922</v>
      </c>
      <c r="U84" s="5">
        <v>420719976436</v>
      </c>
      <c r="V84" s="5">
        <v>309682829604</v>
      </c>
      <c r="W84" s="5">
        <v>240223174382</v>
      </c>
      <c r="X84" s="5">
        <v>201647908789</v>
      </c>
      <c r="Y84" s="5">
        <v>163260215238</v>
      </c>
      <c r="Z84" s="5">
        <v>121609443516</v>
      </c>
    </row>
    <row r="85" spans="2:26" ht="15.5" x14ac:dyDescent="0.35">
      <c r="C85" t="s">
        <v>108</v>
      </c>
      <c r="D85" s="5">
        <v>11288290972</v>
      </c>
      <c r="E85" s="5">
        <v>-8124987621955</v>
      </c>
      <c r="F85" s="5">
        <v>-13984841398</v>
      </c>
      <c r="G85" s="5">
        <v>-38488505253</v>
      </c>
      <c r="I85" s="5">
        <v>-8083795391805</v>
      </c>
      <c r="J85" s="5">
        <v>-1802876863303</v>
      </c>
      <c r="K85" s="5">
        <v>212248656269</v>
      </c>
      <c r="L85" s="5">
        <v>398048443361</v>
      </c>
      <c r="M85" s="5">
        <v>402248068131</v>
      </c>
      <c r="N85" s="5">
        <v>235019178475</v>
      </c>
      <c r="O85" s="5">
        <v>1242902863143</v>
      </c>
      <c r="P85" s="5">
        <v>2116608942493</v>
      </c>
      <c r="Q85" s="5">
        <v>1808445518162</v>
      </c>
      <c r="R85" s="5">
        <v>1277066025557</v>
      </c>
      <c r="S85" s="5">
        <v>2037652190533</v>
      </c>
      <c r="T85" s="5">
        <v>532065270922</v>
      </c>
      <c r="U85" s="5">
        <v>420719976436</v>
      </c>
      <c r="V85" s="5">
        <v>309682829604</v>
      </c>
      <c r="W85" s="5">
        <v>240223174382</v>
      </c>
    </row>
    <row r="86" spans="2:26" ht="15.5" x14ac:dyDescent="0.35">
      <c r="C86" t="s">
        <v>109</v>
      </c>
      <c r="D86" s="5">
        <v>11288290972</v>
      </c>
      <c r="E86" s="5">
        <v>-8124987621955</v>
      </c>
      <c r="F86" s="5">
        <v>-13984841398</v>
      </c>
      <c r="G86" s="5">
        <v>-38488505253</v>
      </c>
      <c r="I86" s="5">
        <v>-8083795391805</v>
      </c>
      <c r="J86" s="5">
        <v>-1802876863303</v>
      </c>
      <c r="K86" s="5">
        <v>212248656269</v>
      </c>
      <c r="L86" s="5">
        <v>398048443361</v>
      </c>
      <c r="M86" s="5">
        <v>402248068131</v>
      </c>
      <c r="N86" s="5">
        <v>235019178475</v>
      </c>
      <c r="O86" s="5">
        <v>1242902863143</v>
      </c>
      <c r="P86" s="5">
        <v>2116608942493</v>
      </c>
      <c r="Q86" s="5">
        <v>1808445518162</v>
      </c>
      <c r="R86" s="5">
        <v>1277066025557</v>
      </c>
      <c r="S86" s="5">
        <v>2037652190533</v>
      </c>
      <c r="T86" s="5">
        <v>532065270922</v>
      </c>
      <c r="U86" s="5">
        <v>420719976436</v>
      </c>
      <c r="V86" s="5">
        <v>309682829604</v>
      </c>
      <c r="W86" s="5">
        <v>240223174382</v>
      </c>
    </row>
    <row r="88" spans="2:26" ht="15.5" x14ac:dyDescent="0.35">
      <c r="B88" t="s">
        <v>110</v>
      </c>
      <c r="C88" t="s">
        <v>111</v>
      </c>
    </row>
    <row r="89" spans="2:26" ht="15.5" x14ac:dyDescent="0.35">
      <c r="C89" t="s">
        <v>112</v>
      </c>
    </row>
    <row r="90" spans="2:26" ht="15.5" x14ac:dyDescent="0.35">
      <c r="C90" t="s">
        <v>19</v>
      </c>
      <c r="D90" s="5">
        <v>1984012230892</v>
      </c>
      <c r="E90" s="5">
        <v>2893604323721</v>
      </c>
      <c r="F90" s="5">
        <v>2696770984688</v>
      </c>
      <c r="G90" s="5">
        <v>2540402819459</v>
      </c>
      <c r="I90" s="5">
        <v>2893604323721</v>
      </c>
      <c r="J90" s="5">
        <v>4181504952269</v>
      </c>
      <c r="K90" s="5">
        <v>4170592096502</v>
      </c>
      <c r="L90" s="5">
        <v>5441315032120</v>
      </c>
      <c r="M90" s="5">
        <v>6603375865710</v>
      </c>
      <c r="N90" s="5">
        <v>7512097582978</v>
      </c>
      <c r="O90" s="5">
        <v>9105081988091</v>
      </c>
      <c r="P90" s="5">
        <v>8647426549628</v>
      </c>
      <c r="Q90" s="5">
        <v>9383493938938</v>
      </c>
      <c r="R90" s="5">
        <v>9125168951448</v>
      </c>
      <c r="S90" s="5">
        <v>3025394461065</v>
      </c>
      <c r="T90" s="5">
        <v>2408126221637</v>
      </c>
      <c r="U90" s="5">
        <v>2396801813562</v>
      </c>
      <c r="V90" s="5">
        <v>1303123929922</v>
      </c>
      <c r="W90" s="5">
        <v>1306110014096</v>
      </c>
      <c r="X90" s="5">
        <v>959608929729</v>
      </c>
      <c r="Y90" s="5">
        <v>446261742644</v>
      </c>
      <c r="Z90" s="5">
        <v>185654228761</v>
      </c>
    </row>
    <row r="91" spans="2:26" ht="15.5" x14ac:dyDescent="0.35">
      <c r="C91" t="s">
        <v>113</v>
      </c>
      <c r="D91" s="5">
        <v>194836468896</v>
      </c>
      <c r="E91" s="5">
        <v>194836075861</v>
      </c>
      <c r="F91" s="5">
        <v>202836075861</v>
      </c>
      <c r="G91" s="5">
        <v>194836075861</v>
      </c>
      <c r="I91" s="5">
        <v>194836075861</v>
      </c>
      <c r="J91" s="5">
        <v>299349400861</v>
      </c>
      <c r="K91" s="5">
        <v>209603984592</v>
      </c>
      <c r="L91" s="5">
        <v>193954891589</v>
      </c>
      <c r="M91" s="5">
        <v>408205926515</v>
      </c>
      <c r="N91" s="5">
        <v>499858077114</v>
      </c>
      <c r="O91" s="5">
        <v>564494000000</v>
      </c>
      <c r="P91" s="5">
        <v>388800000000</v>
      </c>
      <c r="Q91" s="5">
        <v>203800000000</v>
      </c>
      <c r="R91" s="5">
        <v>298908828335</v>
      </c>
      <c r="S91" s="5">
        <v>276900000000</v>
      </c>
      <c r="T91" s="5">
        <v>202500000000</v>
      </c>
      <c r="U91" s="5">
        <v>176080053397</v>
      </c>
      <c r="V91" s="5">
        <v>141200000000</v>
      </c>
      <c r="W91" s="5">
        <v>30200000000</v>
      </c>
      <c r="X91" s="5">
        <v>157700000000</v>
      </c>
      <c r="Y91" s="5">
        <v>11200000000</v>
      </c>
      <c r="Z91" s="5">
        <v>107961432621</v>
      </c>
    </row>
    <row r="92" spans="2:26" ht="15.5" x14ac:dyDescent="0.35">
      <c r="C92" t="s">
        <v>114</v>
      </c>
      <c r="L92" s="5">
        <v>1360357524640</v>
      </c>
      <c r="M92" s="5">
        <v>841721204171</v>
      </c>
      <c r="N92" s="5">
        <v>210142422408</v>
      </c>
      <c r="O92" s="5">
        <v>286784149204</v>
      </c>
      <c r="P92" s="5">
        <v>280823079449</v>
      </c>
      <c r="Q92" s="5">
        <v>240896476908</v>
      </c>
      <c r="R92" s="5">
        <v>249387113602</v>
      </c>
    </row>
    <row r="93" spans="2:26" ht="15.5" x14ac:dyDescent="0.35">
      <c r="C93" t="s">
        <v>116</v>
      </c>
    </row>
    <row r="94" spans="2:26" ht="15.5" x14ac:dyDescent="0.35">
      <c r="C94" t="s">
        <v>115</v>
      </c>
    </row>
    <row r="95" spans="2:26" ht="15.5" x14ac:dyDescent="0.35">
      <c r="C95" t="s">
        <v>117</v>
      </c>
      <c r="D95" s="5">
        <v>3576677126695</v>
      </c>
      <c r="E95" s="5">
        <v>3127208729724</v>
      </c>
      <c r="F95" s="5">
        <v>6390382305137</v>
      </c>
      <c r="G95" s="5">
        <v>5934731709517</v>
      </c>
      <c r="I95" s="5">
        <v>3127208729724</v>
      </c>
      <c r="J95" s="5">
        <v>5789497463136</v>
      </c>
      <c r="K95" s="5">
        <v>6207941776256</v>
      </c>
      <c r="L95" s="5">
        <v>5760308625394</v>
      </c>
      <c r="M95" s="5">
        <v>5385372405384</v>
      </c>
      <c r="N95" s="5">
        <v>5210572022532</v>
      </c>
      <c r="O95" s="5">
        <v>10728038327622</v>
      </c>
      <c r="P95" s="5">
        <v>10285144828891</v>
      </c>
      <c r="Q95" s="5">
        <v>6509980535317</v>
      </c>
      <c r="R95" s="5">
        <v>4776036772909</v>
      </c>
      <c r="S95" s="5">
        <v>2927370223940</v>
      </c>
      <c r="T95" s="5">
        <v>2300164054542</v>
      </c>
      <c r="U95" s="5">
        <v>1710017689183</v>
      </c>
      <c r="V95" s="5">
        <v>1339247640840</v>
      </c>
      <c r="W95" s="5">
        <v>995877969850</v>
      </c>
      <c r="X95" s="5">
        <v>800497516536</v>
      </c>
      <c r="Y95" s="5">
        <v>684096922001</v>
      </c>
      <c r="Z95" s="5">
        <v>747882143152</v>
      </c>
    </row>
    <row r="96" spans="2:26" ht="15.5" x14ac:dyDescent="0.35">
      <c r="C96" t="s">
        <v>1245</v>
      </c>
      <c r="D96" s="5">
        <v>760871704767</v>
      </c>
      <c r="E96" s="5">
        <v>787592005712</v>
      </c>
      <c r="F96" s="5">
        <v>1539639119523</v>
      </c>
      <c r="G96" s="5">
        <v>1470510558879</v>
      </c>
      <c r="I96" s="5">
        <v>787592005712</v>
      </c>
      <c r="J96" s="5">
        <v>1442653319847</v>
      </c>
      <c r="K96" s="5">
        <v>1259595946639</v>
      </c>
      <c r="L96" s="5">
        <v>1679242042885</v>
      </c>
      <c r="M96" s="5">
        <v>1834450684029</v>
      </c>
      <c r="N96" s="5">
        <v>1684735282190</v>
      </c>
      <c r="O96" s="5">
        <v>1972742465467</v>
      </c>
      <c r="P96" s="5">
        <v>2241850909664</v>
      </c>
      <c r="Q96" s="5">
        <v>1478755538704</v>
      </c>
      <c r="R96" s="5">
        <v>1237667414091</v>
      </c>
      <c r="S96" s="5">
        <v>1180476980060</v>
      </c>
      <c r="T96" s="5">
        <v>807265432035</v>
      </c>
      <c r="U96" s="5">
        <v>447957168250</v>
      </c>
      <c r="V96" s="5">
        <v>268396400774</v>
      </c>
      <c r="W96" s="5">
        <v>262857007106</v>
      </c>
      <c r="X96" s="5">
        <v>273899527003</v>
      </c>
      <c r="Y96" s="5">
        <v>269920249245</v>
      </c>
      <c r="Z96" s="5">
        <v>250167366901</v>
      </c>
    </row>
    <row r="97" spans="3:26" ht="15.5" x14ac:dyDescent="0.35">
      <c r="C97" t="s">
        <v>1246</v>
      </c>
      <c r="D97" s="5">
        <v>760871704767</v>
      </c>
      <c r="E97" s="5">
        <v>787592005712</v>
      </c>
      <c r="F97" s="5">
        <v>1539639119523</v>
      </c>
      <c r="G97" s="5">
        <v>1470510558879</v>
      </c>
      <c r="I97" s="5">
        <v>787592005712</v>
      </c>
      <c r="J97" s="5">
        <v>1442653319847</v>
      </c>
      <c r="K97" s="5">
        <v>1259595946639</v>
      </c>
      <c r="L97" s="5">
        <v>1679242042885</v>
      </c>
      <c r="M97" s="5">
        <v>1834450684029</v>
      </c>
      <c r="N97" s="5">
        <v>1684735282190</v>
      </c>
      <c r="O97" s="5">
        <v>1972742465467</v>
      </c>
      <c r="P97" s="5">
        <v>2241850909664</v>
      </c>
      <c r="Q97" s="5">
        <v>1478755538704</v>
      </c>
      <c r="R97" s="5">
        <v>1237667414091</v>
      </c>
      <c r="S97" s="5">
        <v>1180476980060</v>
      </c>
      <c r="T97" s="5">
        <v>807265432035</v>
      </c>
      <c r="U97" s="5">
        <v>447957168250</v>
      </c>
      <c r="V97" s="5">
        <v>268396400774</v>
      </c>
      <c r="W97" s="5">
        <v>262857007106</v>
      </c>
      <c r="X97" s="5">
        <v>273899527003</v>
      </c>
      <c r="Y97" s="5">
        <v>269920249245</v>
      </c>
      <c r="Z97" s="5">
        <v>250167366901</v>
      </c>
    </row>
    <row r="98" spans="3:26" ht="15.5" x14ac:dyDescent="0.35">
      <c r="C98" t="s">
        <v>2082</v>
      </c>
      <c r="D98" s="5">
        <v>716883969676</v>
      </c>
      <c r="E98" s="5">
        <v>660354334940</v>
      </c>
      <c r="I98" s="5">
        <v>660354334940</v>
      </c>
      <c r="J98" s="5">
        <v>843760030002</v>
      </c>
      <c r="K98" s="5">
        <v>1218738518797</v>
      </c>
    </row>
    <row r="99" spans="3:26" ht="15.5" x14ac:dyDescent="0.35">
      <c r="C99" t="s">
        <v>1247</v>
      </c>
      <c r="D99" s="5">
        <v>3246253630251</v>
      </c>
      <c r="E99" s="5">
        <v>3821243326161</v>
      </c>
      <c r="F99" s="5">
        <v>5051494960320</v>
      </c>
      <c r="G99" s="5">
        <v>5558921156979</v>
      </c>
      <c r="I99" s="5">
        <v>3821243326161</v>
      </c>
      <c r="J99" s="5">
        <v>4725648142512</v>
      </c>
      <c r="K99" s="5">
        <v>5295242857594</v>
      </c>
      <c r="L99" s="5">
        <v>5301683290694</v>
      </c>
      <c r="M99" s="5">
        <v>4662799352985</v>
      </c>
      <c r="N99" s="5">
        <v>5556692516010</v>
      </c>
      <c r="O99" s="5">
        <v>9984051869006</v>
      </c>
      <c r="P99" s="5">
        <v>9494012222532</v>
      </c>
      <c r="Q99" s="5">
        <v>7925755512817</v>
      </c>
      <c r="R99" s="5">
        <v>4905897275040</v>
      </c>
      <c r="S99" s="5">
        <v>4721321332405</v>
      </c>
      <c r="T99" s="5">
        <v>4136962880824</v>
      </c>
      <c r="U99" s="5">
        <v>4230664209591</v>
      </c>
      <c r="V99" s="5">
        <v>2689054580227</v>
      </c>
      <c r="W99" s="5">
        <v>1790517140326</v>
      </c>
      <c r="X99" s="5">
        <v>951946070061</v>
      </c>
      <c r="Y99" s="5">
        <v>729689695450</v>
      </c>
      <c r="Z99" s="5">
        <v>443693554521</v>
      </c>
    </row>
    <row r="100" spans="3:26" ht="15.5" x14ac:dyDescent="0.35">
      <c r="C100" t="s">
        <v>1248</v>
      </c>
      <c r="D100" s="5">
        <v>3246253630251</v>
      </c>
      <c r="E100" s="5">
        <v>3821243326161</v>
      </c>
      <c r="F100" s="5">
        <v>5051494960320</v>
      </c>
      <c r="G100" s="5">
        <v>5558921156979</v>
      </c>
      <c r="I100" s="5">
        <v>3821243326161</v>
      </c>
      <c r="J100" s="5">
        <v>4725648142512</v>
      </c>
      <c r="K100" s="5">
        <v>5295242857594</v>
      </c>
      <c r="L100" s="5">
        <v>5301683290694</v>
      </c>
      <c r="M100" s="5">
        <v>4662799352985</v>
      </c>
      <c r="N100" s="5">
        <v>5556692516010</v>
      </c>
      <c r="O100" s="5">
        <v>9984051869006</v>
      </c>
      <c r="P100" s="5">
        <v>9494012222532</v>
      </c>
      <c r="Q100" s="5">
        <v>7925755512817</v>
      </c>
      <c r="R100" s="5">
        <v>4905897275040</v>
      </c>
      <c r="S100" s="5">
        <v>4721321332405</v>
      </c>
      <c r="T100" s="5">
        <v>4136962880824</v>
      </c>
      <c r="U100" s="5">
        <v>4230664209591</v>
      </c>
      <c r="V100" s="5">
        <v>2689054580227</v>
      </c>
      <c r="W100" s="5">
        <v>1790517140326</v>
      </c>
      <c r="X100" s="5">
        <v>951946070061</v>
      </c>
      <c r="Y100" s="5">
        <v>729689695450</v>
      </c>
      <c r="Z100" s="5">
        <v>443693554521</v>
      </c>
    </row>
    <row r="101" spans="3:26" ht="15.5" x14ac:dyDescent="0.35">
      <c r="C101" t="s">
        <v>118</v>
      </c>
      <c r="D101" s="5">
        <v>347123594426</v>
      </c>
      <c r="E101" s="5">
        <v>347624594026</v>
      </c>
      <c r="F101" s="5">
        <v>224463397562</v>
      </c>
      <c r="G101" s="5">
        <v>229753590539</v>
      </c>
      <c r="I101" s="5">
        <v>347624594026</v>
      </c>
      <c r="J101" s="5">
        <v>257603035102</v>
      </c>
      <c r="K101" s="5">
        <v>202576934344</v>
      </c>
      <c r="L101" s="5">
        <v>274009610594</v>
      </c>
      <c r="M101" s="5">
        <v>243009394703</v>
      </c>
      <c r="N101" s="5">
        <v>110248301272</v>
      </c>
      <c r="O101" s="5">
        <v>173137009100</v>
      </c>
      <c r="P101" s="5">
        <v>414647973817</v>
      </c>
      <c r="Q101" s="5">
        <v>679729185358</v>
      </c>
      <c r="R101" s="5">
        <v>273845840377</v>
      </c>
      <c r="S101" s="5">
        <v>787024728</v>
      </c>
      <c r="T101" s="5">
        <v>787024728</v>
      </c>
      <c r="U101" s="5">
        <v>787024728</v>
      </c>
      <c r="V101" s="5">
        <v>787024728</v>
      </c>
      <c r="W101" s="5">
        <v>787024728</v>
      </c>
      <c r="X101" s="5">
        <v>787024728</v>
      </c>
      <c r="Y101" s="5">
        <v>877485895</v>
      </c>
      <c r="Z101" s="5">
        <v>906548492</v>
      </c>
    </row>
    <row r="102" spans="3:26" ht="15.5" x14ac:dyDescent="0.35">
      <c r="C102" t="s">
        <v>119</v>
      </c>
      <c r="D102" s="5">
        <v>95742925901</v>
      </c>
      <c r="E102" s="5">
        <v>103233948705</v>
      </c>
      <c r="F102" s="5">
        <v>377636536159</v>
      </c>
      <c r="G102" s="5">
        <v>228074918694</v>
      </c>
      <c r="I102" s="5">
        <v>103233948705</v>
      </c>
      <c r="J102" s="5">
        <v>238112082873</v>
      </c>
      <c r="K102" s="5">
        <v>288334297032</v>
      </c>
      <c r="L102" s="5">
        <v>419510801541</v>
      </c>
      <c r="M102" s="5">
        <v>945140970037</v>
      </c>
      <c r="N102" s="5">
        <v>338605313332</v>
      </c>
      <c r="O102" s="5">
        <v>167858293059</v>
      </c>
      <c r="P102" s="5">
        <v>123736428807</v>
      </c>
      <c r="Q102" s="5">
        <v>314700433864</v>
      </c>
      <c r="R102" s="5">
        <v>234745609849</v>
      </c>
      <c r="S102" s="5">
        <v>3887317790</v>
      </c>
      <c r="T102" s="5">
        <v>27614239312</v>
      </c>
      <c r="U102" s="5">
        <v>29031613658</v>
      </c>
      <c r="V102" s="5">
        <v>26292553756</v>
      </c>
      <c r="W102" s="5">
        <v>25939636740</v>
      </c>
      <c r="X102" s="5">
        <v>25129599492</v>
      </c>
      <c r="Y102" s="5">
        <v>25181728889</v>
      </c>
      <c r="Z102" s="5">
        <v>259986037394</v>
      </c>
    </row>
    <row r="103" spans="3:26" ht="15.5" x14ac:dyDescent="0.35">
      <c r="C103" t="s">
        <v>120</v>
      </c>
      <c r="D103" s="5">
        <v>7494444241834</v>
      </c>
      <c r="E103" s="5">
        <v>7500675722352</v>
      </c>
      <c r="F103" s="5">
        <v>10240044039220</v>
      </c>
      <c r="G103" s="5">
        <v>10216996133786</v>
      </c>
      <c r="I103" s="5">
        <v>7500675722352</v>
      </c>
      <c r="J103" s="5">
        <v>9521480469616</v>
      </c>
      <c r="K103" s="5">
        <v>9844674183274</v>
      </c>
      <c r="L103" s="5">
        <v>10174420203357</v>
      </c>
      <c r="M103" s="5">
        <v>10914691000386</v>
      </c>
      <c r="N103" s="5">
        <v>9525411108015</v>
      </c>
      <c r="O103" s="5">
        <v>6338315936962</v>
      </c>
      <c r="P103" s="5">
        <v>4659429626288</v>
      </c>
      <c r="Q103" s="5">
        <v>2420508274041</v>
      </c>
      <c r="R103" s="5">
        <v>2655638456048</v>
      </c>
      <c r="S103" s="5">
        <v>2498625335323</v>
      </c>
      <c r="T103" s="5">
        <v>2570345608332</v>
      </c>
      <c r="U103" s="5">
        <v>1777419373872</v>
      </c>
      <c r="V103" s="5">
        <v>1565641704087</v>
      </c>
      <c r="W103" s="5">
        <v>1586309420113</v>
      </c>
      <c r="X103" s="5">
        <v>1509428092994</v>
      </c>
      <c r="Y103" s="5">
        <v>1275007488204</v>
      </c>
      <c r="Z103" s="5">
        <v>203831972594</v>
      </c>
    </row>
    <row r="104" spans="3:26" ht="15.5" x14ac:dyDescent="0.35">
      <c r="C104" t="s">
        <v>185</v>
      </c>
    </row>
    <row r="105" spans="3:26" ht="15.5" x14ac:dyDescent="0.35">
      <c r="C105" t="s">
        <v>98</v>
      </c>
      <c r="D105" s="5">
        <v>1574443931517</v>
      </c>
      <c r="E105" s="5">
        <v>1563310855770</v>
      </c>
      <c r="F105" s="5">
        <v>2241854860797</v>
      </c>
      <c r="G105" s="5">
        <v>2235030499700</v>
      </c>
      <c r="I105" s="5">
        <v>1563310855770</v>
      </c>
      <c r="J105" s="5">
        <v>1674430387559</v>
      </c>
      <c r="K105" s="5">
        <v>1723747940627</v>
      </c>
      <c r="L105" s="5">
        <v>2161777116615</v>
      </c>
      <c r="M105" s="5">
        <v>2132948875189</v>
      </c>
      <c r="N105" s="5">
        <v>2167378978690</v>
      </c>
      <c r="O105" s="5">
        <v>2200164057525</v>
      </c>
      <c r="P105" s="5">
        <v>2161390396261</v>
      </c>
      <c r="Q105" s="5">
        <v>2060810677420</v>
      </c>
      <c r="R105" s="5">
        <v>1544498792902</v>
      </c>
      <c r="S105" s="5">
        <v>1418632751506</v>
      </c>
    </row>
    <row r="106" spans="3:26" ht="15.5" x14ac:dyDescent="0.35">
      <c r="C106" t="s">
        <v>121</v>
      </c>
      <c r="D106" s="5">
        <v>19615163022059</v>
      </c>
      <c r="E106" s="5">
        <v>20532611779991</v>
      </c>
      <c r="F106" s="5">
        <v>28207450376008</v>
      </c>
      <c r="G106" s="5">
        <v>28082731350018</v>
      </c>
      <c r="I106" s="5">
        <v>20532611779991</v>
      </c>
      <c r="J106" s="5">
        <v>29351069378108</v>
      </c>
      <c r="K106" s="5">
        <v>31310839631940</v>
      </c>
      <c r="L106" s="5">
        <v>32391722826545</v>
      </c>
      <c r="M106" s="5">
        <v>33731768331331</v>
      </c>
      <c r="N106" s="5">
        <v>33924938550674</v>
      </c>
      <c r="O106" s="5">
        <v>41704590384570</v>
      </c>
      <c r="P106" s="5">
        <v>37534483162953</v>
      </c>
      <c r="Q106" s="5">
        <v>29907849095888</v>
      </c>
      <c r="R106" s="5">
        <v>24344024640376</v>
      </c>
      <c r="S106" s="5">
        <v>15430535434558</v>
      </c>
      <c r="T106" s="5">
        <v>13545180416606</v>
      </c>
      <c r="U106" s="5">
        <v>11901585531032</v>
      </c>
      <c r="V106" s="5">
        <v>8188945200842</v>
      </c>
      <c r="W106" s="5">
        <v>6636861092157</v>
      </c>
      <c r="X106" s="5">
        <v>5229927193374</v>
      </c>
      <c r="Y106" s="5">
        <v>3934911270796</v>
      </c>
      <c r="Z106" s="5">
        <v>2651547481629</v>
      </c>
    </row>
    <row r="107" spans="3:26" ht="15.5" x14ac:dyDescent="0.35">
      <c r="C107" t="s">
        <v>122</v>
      </c>
    </row>
    <row r="108" spans="3:26" ht="15.5" x14ac:dyDescent="0.35">
      <c r="C108" t="s">
        <v>332</v>
      </c>
      <c r="D108" s="5">
        <v>623321498832</v>
      </c>
      <c r="E108" s="5">
        <v>612816303907</v>
      </c>
      <c r="F108" s="5">
        <v>600587640258</v>
      </c>
      <c r="G108" s="5">
        <v>593621013456</v>
      </c>
      <c r="I108" s="5">
        <v>612816303907</v>
      </c>
      <c r="J108" s="5">
        <v>578962493152</v>
      </c>
      <c r="K108" s="5">
        <v>551388780913</v>
      </c>
      <c r="L108" s="5">
        <v>1031547072399</v>
      </c>
      <c r="M108" s="5">
        <v>1135473596467</v>
      </c>
      <c r="N108" s="5">
        <v>1660869504729</v>
      </c>
      <c r="O108" s="5">
        <v>1986032819072</v>
      </c>
      <c r="P108" s="5">
        <v>1857806717792</v>
      </c>
      <c r="Q108" s="5">
        <v>1183665793913</v>
      </c>
      <c r="R108" s="5">
        <v>486336312193</v>
      </c>
      <c r="S108" s="5">
        <v>272134035052</v>
      </c>
      <c r="T108" s="5">
        <v>147393344309</v>
      </c>
      <c r="U108" s="5">
        <v>70218545578</v>
      </c>
      <c r="V108" s="5">
        <v>61345278712</v>
      </c>
      <c r="W108" s="5">
        <v>113896336781</v>
      </c>
      <c r="X108" s="5">
        <v>34770350000</v>
      </c>
      <c r="Y108" s="5">
        <v>17059050000</v>
      </c>
      <c r="Z108" s="5">
        <v>17059050000</v>
      </c>
    </row>
    <row r="109" spans="3:26" ht="15.5" x14ac:dyDescent="0.35">
      <c r="C109" t="s">
        <v>333</v>
      </c>
      <c r="D109" s="5">
        <v>3628591560007</v>
      </c>
      <c r="E109" s="5">
        <v>3637004065523</v>
      </c>
      <c r="F109" s="5">
        <v>3728325800861</v>
      </c>
      <c r="G109" s="5">
        <v>3734170981211</v>
      </c>
      <c r="I109" s="5">
        <v>3637004065523</v>
      </c>
      <c r="J109" s="5">
        <v>3881231185132</v>
      </c>
      <c r="K109" s="5">
        <v>3385232049311</v>
      </c>
      <c r="L109" s="5">
        <v>2739657479032</v>
      </c>
      <c r="M109" s="5">
        <v>2160329755664</v>
      </c>
      <c r="N109" s="5">
        <v>339339231987</v>
      </c>
      <c r="O109" s="5">
        <v>331187657399</v>
      </c>
      <c r="P109" s="5">
        <v>265138841478</v>
      </c>
      <c r="Q109" s="5">
        <v>112800502380</v>
      </c>
      <c r="R109" s="5">
        <v>113375946005</v>
      </c>
      <c r="S109" s="5">
        <v>113375946005</v>
      </c>
      <c r="T109" s="5">
        <v>219895629055</v>
      </c>
      <c r="U109" s="5">
        <v>235053215300</v>
      </c>
      <c r="V109" s="5">
        <v>199994347539</v>
      </c>
      <c r="W109" s="5">
        <v>99601033576</v>
      </c>
      <c r="X109" s="5">
        <v>94918517414</v>
      </c>
      <c r="Y109" s="5">
        <v>85766012677</v>
      </c>
      <c r="Z109" s="5">
        <v>22194807809</v>
      </c>
    </row>
    <row r="110" spans="3:26" ht="15.5" x14ac:dyDescent="0.35">
      <c r="C110" t="s">
        <v>124</v>
      </c>
      <c r="D110" s="5">
        <v>2014310167711</v>
      </c>
      <c r="E110" s="5">
        <v>2139819893332</v>
      </c>
      <c r="F110" s="5">
        <v>2408097032908</v>
      </c>
      <c r="G110" s="5">
        <v>2533312584511</v>
      </c>
      <c r="I110" s="5">
        <v>2139819893332</v>
      </c>
      <c r="J110" s="5">
        <v>2796636722754</v>
      </c>
      <c r="K110" s="5">
        <v>3759000382365</v>
      </c>
      <c r="L110" s="5">
        <v>5037209837883</v>
      </c>
      <c r="M110" s="5">
        <v>5592761676990</v>
      </c>
      <c r="N110" s="5">
        <v>7117087116109</v>
      </c>
      <c r="O110" s="5">
        <v>7424558967269</v>
      </c>
      <c r="P110" s="5">
        <v>6605378728189</v>
      </c>
      <c r="Q110" s="5">
        <v>5789644335276</v>
      </c>
      <c r="R110" s="5">
        <v>4177882676836</v>
      </c>
      <c r="S110" s="5">
        <v>2989066252797</v>
      </c>
      <c r="T110" s="5">
        <v>493575829412</v>
      </c>
      <c r="U110" s="5">
        <v>141882278136</v>
      </c>
      <c r="V110" s="5">
        <v>72775407301</v>
      </c>
      <c r="W110" s="5">
        <v>75996724937</v>
      </c>
      <c r="X110" s="5">
        <v>77126920371</v>
      </c>
      <c r="Y110" s="5">
        <v>78861891981</v>
      </c>
      <c r="Z110" s="5">
        <v>82848971710</v>
      </c>
    </row>
    <row r="111" spans="3:26" ht="15.5" x14ac:dyDescent="0.35">
      <c r="C111" t="s">
        <v>421</v>
      </c>
      <c r="D111" s="5">
        <v>1368697568075</v>
      </c>
      <c r="E111" s="5">
        <v>1368693134465</v>
      </c>
      <c r="F111" s="5">
        <v>3795754364372</v>
      </c>
      <c r="G111" s="5">
        <v>3815126307744</v>
      </c>
      <c r="I111" s="5">
        <v>1368693134465</v>
      </c>
      <c r="J111" s="5">
        <v>3525984411476</v>
      </c>
      <c r="K111" s="5">
        <v>3532170333472</v>
      </c>
      <c r="L111" s="5">
        <v>3982016693919</v>
      </c>
      <c r="M111" s="5">
        <v>3706929505560</v>
      </c>
      <c r="N111" s="5">
        <v>3898626147484</v>
      </c>
      <c r="O111" s="5">
        <v>3809041165276</v>
      </c>
      <c r="P111" s="5">
        <v>3519464016928</v>
      </c>
      <c r="Q111" s="5">
        <v>3154069617116</v>
      </c>
      <c r="R111" s="5">
        <v>1348698763640</v>
      </c>
      <c r="S111" s="5">
        <v>247992592095</v>
      </c>
      <c r="T111" s="5">
        <v>104523442095</v>
      </c>
    </row>
    <row r="112" spans="3:26" ht="15.5" x14ac:dyDescent="0.35">
      <c r="C112" t="s">
        <v>499</v>
      </c>
      <c r="D112" s="5">
        <v>5754649645597</v>
      </c>
      <c r="E112" s="5">
        <v>5761107631503</v>
      </c>
      <c r="F112" s="5">
        <v>5810612278969</v>
      </c>
      <c r="G112" s="5">
        <v>5816634969596</v>
      </c>
      <c r="I112" s="5">
        <v>5761107631503</v>
      </c>
      <c r="J112" s="5">
        <v>5818559648875</v>
      </c>
      <c r="K112" s="5">
        <v>5835658998262</v>
      </c>
      <c r="L112" s="5">
        <v>5244803016206</v>
      </c>
      <c r="M112" s="5">
        <v>3382899231311</v>
      </c>
      <c r="N112" s="5">
        <v>1755251447889</v>
      </c>
      <c r="O112" s="5">
        <v>302509570270</v>
      </c>
      <c r="P112" s="5">
        <v>76096359433</v>
      </c>
      <c r="Q112" s="5">
        <v>40450476283</v>
      </c>
      <c r="R112" s="5">
        <v>43111906819</v>
      </c>
      <c r="S112" s="5">
        <v>1121447184</v>
      </c>
    </row>
    <row r="113" spans="3:26" ht="15.5" x14ac:dyDescent="0.35">
      <c r="C113" t="s">
        <v>331</v>
      </c>
      <c r="D113" s="5">
        <v>1061794474632</v>
      </c>
      <c r="E113" s="5">
        <v>1053575525633</v>
      </c>
      <c r="F113" s="5">
        <v>1090691075046</v>
      </c>
      <c r="G113" s="5">
        <v>1069320228079</v>
      </c>
      <c r="I113" s="5">
        <v>1053575525633</v>
      </c>
      <c r="J113" s="5">
        <v>1071445193159</v>
      </c>
      <c r="K113" s="5">
        <v>1063282305173</v>
      </c>
      <c r="L113" s="5">
        <v>1018743287737</v>
      </c>
      <c r="M113" s="5">
        <v>943564766700</v>
      </c>
      <c r="N113" s="5">
        <v>975248019314</v>
      </c>
      <c r="O113" s="5">
        <v>995210622112</v>
      </c>
      <c r="P113" s="5">
        <v>1082150394970</v>
      </c>
    </row>
    <row r="114" spans="3:26" ht="15.5" x14ac:dyDescent="0.35">
      <c r="C114" t="s">
        <v>126</v>
      </c>
      <c r="D114" s="5">
        <v>292469532737</v>
      </c>
      <c r="E114" s="5">
        <v>292469532737</v>
      </c>
      <c r="F114" s="5">
        <v>277036234877</v>
      </c>
      <c r="G114" s="5">
        <v>277036234877</v>
      </c>
      <c r="I114" s="5">
        <v>292469532737</v>
      </c>
      <c r="J114" s="5">
        <v>292883536627</v>
      </c>
      <c r="K114" s="5">
        <v>293832391215</v>
      </c>
      <c r="L114" s="5">
        <v>277036234877</v>
      </c>
      <c r="M114" s="5">
        <v>277036234877</v>
      </c>
      <c r="N114" s="5">
        <v>295703300502</v>
      </c>
      <c r="O114" s="5">
        <v>300636465202</v>
      </c>
      <c r="P114" s="5">
        <v>277036234877</v>
      </c>
      <c r="Q114" s="5">
        <v>277036234877</v>
      </c>
    </row>
    <row r="115" spans="3:26" ht="15.5" x14ac:dyDescent="0.35">
      <c r="C115" t="s">
        <v>125</v>
      </c>
    </row>
    <row r="116" spans="3:26" ht="15.5" x14ac:dyDescent="0.35">
      <c r="C116" t="s">
        <v>127</v>
      </c>
      <c r="D116" s="5">
        <v>22348071720970</v>
      </c>
      <c r="E116" s="5">
        <v>22451840547043</v>
      </c>
      <c r="F116" s="5">
        <v>27317760281304</v>
      </c>
      <c r="G116" s="5">
        <v>27448984796131</v>
      </c>
      <c r="I116" s="5">
        <v>22451840547043</v>
      </c>
      <c r="J116" s="5">
        <v>25181141436095</v>
      </c>
      <c r="K116" s="5">
        <v>24826408339482</v>
      </c>
      <c r="L116" s="5">
        <v>25220660313991</v>
      </c>
      <c r="M116" s="5">
        <v>21842075403753</v>
      </c>
      <c r="N116" s="5">
        <v>19535012100302</v>
      </c>
      <c r="O116" s="5">
        <v>17460958049251</v>
      </c>
      <c r="P116" s="5">
        <v>15014667740019</v>
      </c>
      <c r="Q116" s="5">
        <v>11874931819223</v>
      </c>
      <c r="R116" s="5">
        <v>6888741927014</v>
      </c>
      <c r="S116" s="5">
        <v>3698276347861</v>
      </c>
      <c r="T116" s="5">
        <v>1066684434364</v>
      </c>
      <c r="U116" s="5">
        <v>514083870029</v>
      </c>
      <c r="V116" s="5">
        <v>361905323832</v>
      </c>
      <c r="W116" s="5">
        <v>296492495686</v>
      </c>
      <c r="X116" s="5">
        <v>214146706450</v>
      </c>
      <c r="Y116" s="5">
        <v>190640148553</v>
      </c>
      <c r="Z116" s="5">
        <v>131583960011</v>
      </c>
    </row>
    <row r="117" spans="3:26" ht="15.5" x14ac:dyDescent="0.35">
      <c r="C117" t="s">
        <v>128</v>
      </c>
      <c r="D117" s="5">
        <v>41963234743029</v>
      </c>
      <c r="E117" s="5">
        <v>42984452327034</v>
      </c>
      <c r="F117" s="5">
        <v>55525210657312</v>
      </c>
      <c r="G117" s="5">
        <v>55531716146149</v>
      </c>
      <c r="I117" s="5">
        <v>42984452327034</v>
      </c>
      <c r="J117" s="5">
        <v>54532210814203</v>
      </c>
      <c r="K117" s="5">
        <v>56137247971422</v>
      </c>
      <c r="L117" s="5">
        <v>57612383140536</v>
      </c>
      <c r="M117" s="5">
        <v>55573843735084</v>
      </c>
      <c r="N117" s="5">
        <v>53459950650976</v>
      </c>
      <c r="O117" s="5">
        <v>59165548433821</v>
      </c>
      <c r="P117" s="5">
        <v>52549150902972</v>
      </c>
      <c r="Q117" s="5">
        <v>41782780915111</v>
      </c>
      <c r="R117" s="5">
        <v>31232766567390</v>
      </c>
      <c r="S117" s="5">
        <v>19128811782419</v>
      </c>
      <c r="T117" s="5">
        <v>14611864850970</v>
      </c>
      <c r="U117" s="5">
        <v>12415669401061</v>
      </c>
      <c r="V117" s="5">
        <v>8550850524674</v>
      </c>
      <c r="W117" s="5">
        <v>6933353587843</v>
      </c>
      <c r="X117" s="5">
        <v>5444073899824</v>
      </c>
      <c r="Y117" s="5">
        <v>4125551419349</v>
      </c>
      <c r="Z117" s="5">
        <v>2783131441640</v>
      </c>
    </row>
    <row r="118" spans="3:26" ht="15.5" x14ac:dyDescent="0.35">
      <c r="C118" t="s">
        <v>129</v>
      </c>
    </row>
    <row r="119" spans="3:26" ht="15.5" x14ac:dyDescent="0.35">
      <c r="C119" t="s">
        <v>130</v>
      </c>
    </row>
    <row r="120" spans="3:26" ht="15.5" x14ac:dyDescent="0.35">
      <c r="C120" t="s">
        <v>131</v>
      </c>
      <c r="D120" s="5">
        <v>16261126771348</v>
      </c>
      <c r="E120" s="5">
        <v>19447399844704</v>
      </c>
      <c r="F120" s="5">
        <v>21306751562478</v>
      </c>
      <c r="G120" s="5">
        <v>20460413766400</v>
      </c>
      <c r="I120" s="5">
        <v>19447399844704</v>
      </c>
      <c r="J120" s="5">
        <v>21503552229116</v>
      </c>
      <c r="K120" s="5">
        <v>25506237092950</v>
      </c>
      <c r="L120" s="5">
        <v>26763803653441</v>
      </c>
      <c r="M120" s="5">
        <v>30145580969254</v>
      </c>
      <c r="N120" s="5">
        <v>27986826929242</v>
      </c>
      <c r="O120" s="5">
        <v>30490992843527</v>
      </c>
      <c r="P120" s="5">
        <v>26522885215828</v>
      </c>
      <c r="Q120" s="5">
        <v>20699814835735</v>
      </c>
      <c r="R120" s="5">
        <v>15878599066552</v>
      </c>
      <c r="S120" s="5">
        <v>11114413553106</v>
      </c>
      <c r="T120" s="5">
        <v>9838496713070</v>
      </c>
      <c r="U120" s="5">
        <v>8776012824226</v>
      </c>
      <c r="V120" s="5">
        <v>6032342111437</v>
      </c>
      <c r="W120" s="5">
        <v>5095936514266</v>
      </c>
      <c r="X120" s="5">
        <v>3729101968314</v>
      </c>
      <c r="Y120" s="5">
        <v>3015594155139</v>
      </c>
      <c r="Z120" s="5">
        <v>2101078103097</v>
      </c>
    </row>
    <row r="121" spans="3:26" ht="15.5" x14ac:dyDescent="0.35">
      <c r="C121" t="s">
        <v>132</v>
      </c>
      <c r="W121" s="5">
        <v>912002614231</v>
      </c>
      <c r="X121" s="5">
        <v>657656385367</v>
      </c>
      <c r="Y121" s="5">
        <v>480055574090</v>
      </c>
      <c r="Z121" s="5">
        <v>573606252271</v>
      </c>
    </row>
    <row r="122" spans="3:26" ht="15.5" x14ac:dyDescent="0.35">
      <c r="C122" t="s">
        <v>1982</v>
      </c>
      <c r="D122" s="5">
        <v>3152683294447</v>
      </c>
      <c r="E122" s="5">
        <v>2457092003111</v>
      </c>
      <c r="F122" s="5">
        <v>3317685814480</v>
      </c>
      <c r="G122" s="5">
        <v>3110909545332</v>
      </c>
      <c r="I122" s="5">
        <v>2457092003111</v>
      </c>
      <c r="J122" s="5">
        <v>4475216132059</v>
      </c>
      <c r="K122" s="5">
        <v>3679326546165</v>
      </c>
      <c r="L122" s="5">
        <v>5338028897400</v>
      </c>
      <c r="M122" s="5">
        <v>6581341101114</v>
      </c>
      <c r="N122" s="5">
        <v>5057583546301</v>
      </c>
      <c r="O122" s="5">
        <v>3708006070806</v>
      </c>
      <c r="P122" s="5">
        <v>2465070587238</v>
      </c>
      <c r="Q122" s="5">
        <v>2154383519235</v>
      </c>
      <c r="R122" s="5">
        <v>1996073087648</v>
      </c>
      <c r="S122" s="5">
        <v>1256343039581</v>
      </c>
      <c r="T122" s="5">
        <v>891867808044</v>
      </c>
      <c r="U122" s="5">
        <v>836765869417</v>
      </c>
      <c r="V122" s="5">
        <v>1115577558789</v>
      </c>
      <c r="W122" s="5">
        <v>912002614231</v>
      </c>
      <c r="X122" s="5">
        <v>657656385367</v>
      </c>
      <c r="Y122" s="5">
        <v>480055574090</v>
      </c>
      <c r="Z122" s="5">
        <v>573606252271</v>
      </c>
    </row>
    <row r="123" spans="3:26" ht="15.5" x14ac:dyDescent="0.35">
      <c r="C123" t="s">
        <v>133</v>
      </c>
      <c r="D123" s="5">
        <v>379398829150</v>
      </c>
      <c r="E123" s="5">
        <v>427197941164</v>
      </c>
      <c r="F123" s="5">
        <v>47863825003</v>
      </c>
      <c r="G123" s="5">
        <v>54796459793</v>
      </c>
      <c r="I123" s="5">
        <v>427197941164</v>
      </c>
      <c r="J123" s="5">
        <v>65308924657</v>
      </c>
      <c r="K123" s="5">
        <v>64761811240</v>
      </c>
      <c r="L123" s="5">
        <v>113020444954</v>
      </c>
      <c r="M123" s="5">
        <v>55508306158</v>
      </c>
    </row>
    <row r="124" spans="3:26" ht="15.5" x14ac:dyDescent="0.35">
      <c r="C124" t="s">
        <v>335</v>
      </c>
      <c r="D124" s="5">
        <v>379398829150</v>
      </c>
      <c r="E124" s="5">
        <v>427197941164</v>
      </c>
      <c r="F124" s="5">
        <v>47863825003</v>
      </c>
      <c r="G124" s="5">
        <v>54796459793</v>
      </c>
      <c r="I124" s="5">
        <v>427197941164</v>
      </c>
      <c r="J124" s="5">
        <v>65308924657</v>
      </c>
      <c r="K124" s="5">
        <v>64761811240</v>
      </c>
      <c r="L124" s="5">
        <v>113020444954</v>
      </c>
      <c r="M124" s="5">
        <v>55508306158</v>
      </c>
    </row>
    <row r="125" spans="3:26" ht="15.5" x14ac:dyDescent="0.35">
      <c r="C125" t="s">
        <v>135</v>
      </c>
      <c r="D125" s="5">
        <v>811134172263</v>
      </c>
      <c r="E125" s="5">
        <v>779923789976</v>
      </c>
      <c r="F125" s="5">
        <v>822829071719</v>
      </c>
      <c r="G125" s="5">
        <v>792585487863</v>
      </c>
      <c r="I125" s="5">
        <v>779923789976</v>
      </c>
      <c r="J125" s="5">
        <v>810286656657</v>
      </c>
      <c r="K125" s="5">
        <v>957791685107</v>
      </c>
      <c r="L125" s="5">
        <v>946569287201</v>
      </c>
      <c r="M125" s="5">
        <v>808731327373</v>
      </c>
      <c r="N125" s="5">
        <v>660390147227</v>
      </c>
      <c r="O125" s="5">
        <v>945575373211</v>
      </c>
      <c r="P125" s="5">
        <v>885208258139</v>
      </c>
      <c r="Q125" s="5">
        <v>716134973182</v>
      </c>
      <c r="R125" s="5">
        <v>218961542312</v>
      </c>
      <c r="S125" s="5">
        <v>56570043478</v>
      </c>
      <c r="T125" s="5">
        <v>34722714899</v>
      </c>
      <c r="U125" s="5">
        <v>59420290190</v>
      </c>
      <c r="V125" s="5">
        <v>26570158996</v>
      </c>
      <c r="W125" s="5">
        <v>21425023619</v>
      </c>
      <c r="X125" s="5">
        <v>7227147611</v>
      </c>
      <c r="Y125" s="5">
        <v>12066740670</v>
      </c>
      <c r="Z125" s="5">
        <v>11978378856</v>
      </c>
    </row>
    <row r="126" spans="3:26" ht="15.5" x14ac:dyDescent="0.35">
      <c r="C126" t="s">
        <v>136</v>
      </c>
      <c r="D126" s="5">
        <v>2440719299522</v>
      </c>
      <c r="E126" s="5">
        <v>3815424807311</v>
      </c>
      <c r="F126" s="5">
        <v>3785332284330</v>
      </c>
      <c r="G126" s="5">
        <v>4176223079905</v>
      </c>
      <c r="I126" s="5">
        <v>3815424807311</v>
      </c>
      <c r="J126" s="5">
        <v>3538453498760</v>
      </c>
      <c r="K126" s="5">
        <v>4927563882769</v>
      </c>
      <c r="L126" s="5">
        <v>445175553182</v>
      </c>
      <c r="M126" s="5">
        <v>277721561456</v>
      </c>
      <c r="N126" s="5">
        <v>287578999977</v>
      </c>
      <c r="O126" s="5">
        <v>331319544241</v>
      </c>
      <c r="P126" s="5">
        <v>338406021275</v>
      </c>
      <c r="Q126" s="5">
        <v>227079436066</v>
      </c>
      <c r="R126" s="5">
        <v>491115263276</v>
      </c>
      <c r="S126" s="5">
        <v>324088272363</v>
      </c>
      <c r="T126" s="5">
        <v>310449174817</v>
      </c>
      <c r="U126" s="5">
        <v>191440935562</v>
      </c>
      <c r="V126" s="5">
        <v>130660054872</v>
      </c>
      <c r="W126" s="5">
        <v>75126884940</v>
      </c>
      <c r="X126" s="5">
        <v>81844301602</v>
      </c>
      <c r="Y126" s="5">
        <v>59147833354</v>
      </c>
      <c r="Z126" s="5">
        <v>61297687911</v>
      </c>
    </row>
    <row r="127" spans="3:26" ht="15.5" x14ac:dyDescent="0.35">
      <c r="C127" t="s">
        <v>138</v>
      </c>
    </row>
    <row r="128" spans="3:26" ht="15.5" x14ac:dyDescent="0.35">
      <c r="C128" t="s">
        <v>139</v>
      </c>
    </row>
    <row r="129" spans="3:26" ht="15.5" x14ac:dyDescent="0.35">
      <c r="C129" t="s">
        <v>857</v>
      </c>
      <c r="D129" s="5">
        <v>8465636617077</v>
      </c>
      <c r="E129" s="5">
        <v>7291701156660</v>
      </c>
      <c r="F129" s="5">
        <v>8339424259457</v>
      </c>
      <c r="G129" s="5">
        <v>8467888576263</v>
      </c>
      <c r="I129" s="5">
        <v>7291701156660</v>
      </c>
      <c r="J129" s="5">
        <v>7302766676898</v>
      </c>
      <c r="K129" s="5">
        <v>4918312981239</v>
      </c>
      <c r="L129" s="5">
        <v>4626155569414</v>
      </c>
      <c r="M129" s="5">
        <v>2615991698014</v>
      </c>
      <c r="N129" s="5">
        <v>3834310186094</v>
      </c>
      <c r="O129" s="5">
        <v>2720174125295</v>
      </c>
      <c r="P129" s="5">
        <v>2607941180428</v>
      </c>
      <c r="Q129" s="5">
        <v>1807337964735</v>
      </c>
      <c r="R129" s="5">
        <v>837061540838</v>
      </c>
    </row>
    <row r="130" spans="3:26" ht="15.5" x14ac:dyDescent="0.35">
      <c r="C130" t="s">
        <v>2083</v>
      </c>
      <c r="D130" s="5">
        <v>12173231854335</v>
      </c>
      <c r="E130" s="5">
        <v>10985128933592</v>
      </c>
      <c r="F130" s="5">
        <v>12865343101050</v>
      </c>
      <c r="G130" s="5">
        <v>13215128311763</v>
      </c>
      <c r="I130" s="5">
        <v>10985128933592</v>
      </c>
      <c r="J130" s="5">
        <v>11887324997103</v>
      </c>
      <c r="K130" s="5">
        <v>8236343895698</v>
      </c>
      <c r="L130" s="5">
        <v>7760812214771</v>
      </c>
      <c r="M130" s="5">
        <v>4791321313986</v>
      </c>
      <c r="N130" s="5">
        <v>6273464458723</v>
      </c>
      <c r="O130" s="5">
        <v>3907399891594</v>
      </c>
      <c r="P130" s="5">
        <v>3183352350709</v>
      </c>
      <c r="Q130" s="5">
        <v>2815201637219</v>
      </c>
      <c r="R130" s="5">
        <v>1150264173815</v>
      </c>
      <c r="S130" s="5">
        <v>29036221948</v>
      </c>
      <c r="T130" s="5">
        <v>6554299639</v>
      </c>
    </row>
    <row r="131" spans="3:26" ht="15.5" x14ac:dyDescent="0.35">
      <c r="C131" t="s">
        <v>1049</v>
      </c>
      <c r="S131" s="5">
        <v>555413002074</v>
      </c>
      <c r="T131" s="5">
        <v>420111025477</v>
      </c>
      <c r="U131" s="5">
        <v>114704178590</v>
      </c>
      <c r="X131" s="5">
        <v>94213750000</v>
      </c>
      <c r="Y131" s="5">
        <v>94218750000</v>
      </c>
    </row>
    <row r="132" spans="3:26" ht="15.5" x14ac:dyDescent="0.35">
      <c r="C132" t="s">
        <v>689</v>
      </c>
      <c r="J132" s="5">
        <v>30000000000</v>
      </c>
      <c r="K132" s="5">
        <v>630000000000</v>
      </c>
      <c r="L132" s="5">
        <v>600000000000</v>
      </c>
      <c r="M132" s="5">
        <v>30000000000</v>
      </c>
      <c r="N132" s="5">
        <v>150000000000</v>
      </c>
      <c r="O132" s="5">
        <v>600000000000</v>
      </c>
      <c r="P132" s="5">
        <v>1710000000000</v>
      </c>
      <c r="Q132" s="5">
        <v>1430000000000</v>
      </c>
      <c r="R132" s="5">
        <v>300000000000</v>
      </c>
      <c r="S132" s="5">
        <v>330000000000</v>
      </c>
      <c r="T132" s="5">
        <v>330000000000</v>
      </c>
      <c r="V132" s="5">
        <v>530000000000</v>
      </c>
      <c r="W132" s="5">
        <v>150000000000</v>
      </c>
      <c r="X132" s="5">
        <v>75000000000</v>
      </c>
      <c r="Y132" s="5">
        <v>300100000000</v>
      </c>
      <c r="Z132" s="5">
        <v>100000000000</v>
      </c>
    </row>
    <row r="133" spans="3:26" ht="15.5" x14ac:dyDescent="0.35">
      <c r="C133" t="s">
        <v>142</v>
      </c>
      <c r="D133" s="5">
        <v>937659923284</v>
      </c>
      <c r="E133" s="5">
        <v>937184651905</v>
      </c>
      <c r="F133" s="5">
        <v>936709380526</v>
      </c>
      <c r="G133" s="5">
        <v>1585651460384</v>
      </c>
      <c r="I133" s="5">
        <v>937184651905</v>
      </c>
      <c r="J133" s="5">
        <v>2249824498562</v>
      </c>
      <c r="K133" s="5">
        <v>2104800924861</v>
      </c>
      <c r="L133" s="5">
        <v>2865721016827</v>
      </c>
      <c r="M133" s="5">
        <v>2925412022959</v>
      </c>
      <c r="N133" s="5">
        <v>3593488522169</v>
      </c>
      <c r="O133" s="5">
        <v>5292239850399</v>
      </c>
      <c r="P133" s="5">
        <v>3010087740318</v>
      </c>
      <c r="Q133" s="5">
        <v>898910920548</v>
      </c>
      <c r="R133" s="5">
        <v>1597559346694</v>
      </c>
      <c r="S133" s="5">
        <v>998635662420</v>
      </c>
      <c r="T133" s="5">
        <v>698318179052</v>
      </c>
      <c r="U133" s="5">
        <v>697800695683</v>
      </c>
    </row>
    <row r="134" spans="3:26" ht="15.5" x14ac:dyDescent="0.35">
      <c r="C134" t="s">
        <v>140</v>
      </c>
      <c r="D134" s="5">
        <v>255155709869</v>
      </c>
      <c r="E134" s="5">
        <v>684548417265</v>
      </c>
      <c r="F134" s="5">
        <v>60965506936</v>
      </c>
      <c r="G134" s="5">
        <v>88497891136</v>
      </c>
      <c r="I134" s="5">
        <v>684548417265</v>
      </c>
      <c r="J134" s="5">
        <v>66858218678</v>
      </c>
      <c r="K134" s="5">
        <v>188844575658</v>
      </c>
      <c r="L134" s="5">
        <v>151202339893</v>
      </c>
      <c r="M134" s="5">
        <v>117893588131</v>
      </c>
      <c r="N134" s="5">
        <v>2112312558696</v>
      </c>
      <c r="O134" s="5">
        <v>299992000000</v>
      </c>
      <c r="P134" s="5">
        <v>200000000000</v>
      </c>
      <c r="Q134" s="5">
        <v>50301116780</v>
      </c>
      <c r="R134" s="5">
        <v>9245086950</v>
      </c>
      <c r="S134" s="5">
        <v>14492096002</v>
      </c>
      <c r="T134" s="5">
        <v>15228989589</v>
      </c>
    </row>
    <row r="135" spans="3:26" ht="15.5" x14ac:dyDescent="0.35">
      <c r="C135" t="s">
        <v>1031</v>
      </c>
      <c r="D135" s="5">
        <v>226754000000</v>
      </c>
      <c r="E135" s="5">
        <v>226754000000</v>
      </c>
      <c r="F135" s="5">
        <v>226754000000</v>
      </c>
      <c r="G135" s="5">
        <v>126754000000</v>
      </c>
      <c r="I135" s="5">
        <v>226754000000</v>
      </c>
      <c r="J135" s="5">
        <v>60000000000</v>
      </c>
      <c r="K135" s="5">
        <v>400000000000</v>
      </c>
    </row>
    <row r="136" spans="3:26" ht="15.5" x14ac:dyDescent="0.35">
      <c r="C136" t="s">
        <v>143</v>
      </c>
      <c r="D136" s="5">
        <v>2602770916002</v>
      </c>
      <c r="E136" s="5">
        <v>4039000107680</v>
      </c>
      <c r="F136" s="5">
        <v>2410647984981</v>
      </c>
      <c r="G136" s="5">
        <v>1593844359352</v>
      </c>
      <c r="I136" s="5">
        <v>4039000107680</v>
      </c>
      <c r="J136" s="5">
        <v>2166400946740</v>
      </c>
      <c r="K136" s="5">
        <v>5214879774958</v>
      </c>
      <c r="L136" s="5">
        <v>3721733648892</v>
      </c>
      <c r="M136" s="5">
        <v>5723561555168</v>
      </c>
      <c r="N136" s="5">
        <v>5657204302337</v>
      </c>
      <c r="O136" s="5">
        <v>3431930362516</v>
      </c>
      <c r="P136" s="5">
        <v>2331641896940</v>
      </c>
      <c r="Q136" s="5">
        <v>2394275668499</v>
      </c>
      <c r="R136" s="5">
        <v>1834656900176</v>
      </c>
      <c r="S136" s="5">
        <v>819091257010</v>
      </c>
      <c r="T136" s="5">
        <v>648296064439</v>
      </c>
      <c r="U136" s="5">
        <v>1076637914397</v>
      </c>
      <c r="V136" s="5">
        <v>352729223594</v>
      </c>
      <c r="W136" s="5">
        <v>494370230547</v>
      </c>
      <c r="X136" s="5">
        <v>527479052198</v>
      </c>
      <c r="Y136" s="5">
        <v>266893568925</v>
      </c>
      <c r="Z136" s="5">
        <v>250600877864</v>
      </c>
    </row>
    <row r="137" spans="3:26" ht="15.5" x14ac:dyDescent="0.35">
      <c r="C137" t="s">
        <v>144</v>
      </c>
      <c r="D137" s="5">
        <v>21385403338285</v>
      </c>
      <c r="E137" s="5">
        <v>19231636139907</v>
      </c>
      <c r="F137" s="5">
        <v>18922351346831</v>
      </c>
      <c r="G137" s="5">
        <v>19761209790349</v>
      </c>
      <c r="I137" s="5">
        <v>19231636139907</v>
      </c>
      <c r="J137" s="5">
        <v>20639446850859</v>
      </c>
      <c r="K137" s="5">
        <v>16438922280940</v>
      </c>
      <c r="L137" s="5">
        <v>16027527188734</v>
      </c>
      <c r="M137" s="5">
        <v>11098113084773</v>
      </c>
      <c r="N137" s="5">
        <v>11478633630784</v>
      </c>
      <c r="O137" s="5">
        <v>11348422351199</v>
      </c>
      <c r="P137" s="5">
        <v>9710653711725</v>
      </c>
      <c r="Q137" s="5">
        <v>6839855594779</v>
      </c>
      <c r="R137" s="5">
        <v>4558009993427</v>
      </c>
      <c r="S137" s="5">
        <v>2895325995150</v>
      </c>
      <c r="T137" s="5">
        <v>2383097962409</v>
      </c>
      <c r="U137" s="5">
        <v>1654909270524</v>
      </c>
      <c r="V137" s="5">
        <v>862659381440</v>
      </c>
      <c r="W137" s="5">
        <v>411977223837</v>
      </c>
      <c r="X137" s="5">
        <v>453129050812</v>
      </c>
      <c r="Y137" s="5">
        <v>561950595142</v>
      </c>
      <c r="Z137" s="5">
        <v>257175584713</v>
      </c>
    </row>
    <row r="138" spans="3:26" ht="15.5" x14ac:dyDescent="0.35">
      <c r="C138" t="s">
        <v>145</v>
      </c>
      <c r="D138" s="5">
        <v>21385403338285</v>
      </c>
      <c r="E138" s="5">
        <v>19231636139907</v>
      </c>
      <c r="F138" s="5">
        <v>18922351346831</v>
      </c>
      <c r="G138" s="5">
        <v>19761209790349</v>
      </c>
      <c r="I138" s="5">
        <v>19231636139907</v>
      </c>
      <c r="J138" s="5">
        <v>20639446850859</v>
      </c>
      <c r="K138" s="5">
        <v>16438922280940</v>
      </c>
      <c r="L138" s="5">
        <v>16027527188734</v>
      </c>
      <c r="M138" s="5">
        <v>11098113084773</v>
      </c>
      <c r="N138" s="5">
        <v>11478633630784</v>
      </c>
      <c r="O138" s="5">
        <v>11348422351199</v>
      </c>
      <c r="P138" s="5">
        <v>9710653711725</v>
      </c>
      <c r="Q138" s="5">
        <v>6839855594779</v>
      </c>
      <c r="R138" s="5">
        <v>4558009993427</v>
      </c>
      <c r="S138" s="5">
        <v>2895325995150</v>
      </c>
      <c r="T138" s="5">
        <v>2383097962409</v>
      </c>
      <c r="U138" s="5">
        <v>1654909270524</v>
      </c>
      <c r="V138" s="5">
        <v>862659381440</v>
      </c>
      <c r="W138" s="5">
        <v>411977223837</v>
      </c>
      <c r="X138" s="5">
        <v>453129050812</v>
      </c>
      <c r="Y138" s="5">
        <v>561950595142</v>
      </c>
      <c r="Z138" s="5">
        <v>257175584713</v>
      </c>
    </row>
    <row r="139" spans="3:26" ht="15.5" x14ac:dyDescent="0.35">
      <c r="C139" t="s">
        <v>148</v>
      </c>
    </row>
    <row r="140" spans="3:26" ht="15.5" x14ac:dyDescent="0.35">
      <c r="C140" t="s">
        <v>149</v>
      </c>
      <c r="D140" s="5">
        <v>15162683195400</v>
      </c>
      <c r="E140" s="5">
        <v>12703076936182</v>
      </c>
      <c r="F140" s="5">
        <v>15871033740611</v>
      </c>
      <c r="G140" s="5">
        <v>16057191991486</v>
      </c>
      <c r="I140" s="5">
        <v>12703076936182</v>
      </c>
      <c r="J140" s="5">
        <v>15216133693488</v>
      </c>
      <c r="K140" s="5">
        <v>11270532314028</v>
      </c>
      <c r="L140" s="5">
        <v>11533201860033</v>
      </c>
      <c r="M140" s="5">
        <v>7110846814539</v>
      </c>
      <c r="N140" s="5">
        <v>7489919795262</v>
      </c>
      <c r="O140" s="5">
        <v>5711956404371</v>
      </c>
      <c r="P140" s="5">
        <v>6187176362031</v>
      </c>
      <c r="Q140" s="5">
        <v>5398377217823</v>
      </c>
      <c r="R140" s="5">
        <v>2260614770014</v>
      </c>
      <c r="S140" s="5">
        <v>1852060492546</v>
      </c>
      <c r="T140" s="5">
        <v>1637480465326</v>
      </c>
      <c r="U140" s="5">
        <v>933915009984</v>
      </c>
      <c r="V140" s="5">
        <v>833597274335</v>
      </c>
      <c r="W140" s="5">
        <v>393292613962</v>
      </c>
      <c r="X140" s="5">
        <v>435692590077</v>
      </c>
      <c r="Y140" s="5">
        <v>551192924100</v>
      </c>
      <c r="Z140" s="5">
        <v>248129790147</v>
      </c>
    </row>
    <row r="141" spans="3:26" ht="15.5" x14ac:dyDescent="0.35">
      <c r="C141" t="s">
        <v>340</v>
      </c>
      <c r="D141" s="5">
        <v>38005723050</v>
      </c>
      <c r="E141" s="5">
        <v>37224043762</v>
      </c>
      <c r="F141" s="5">
        <v>1005400000000</v>
      </c>
      <c r="G141" s="5">
        <v>1005400000000</v>
      </c>
      <c r="I141" s="5">
        <v>37224043762</v>
      </c>
    </row>
    <row r="142" spans="3:26" ht="15.5" x14ac:dyDescent="0.35">
      <c r="C142" t="s">
        <v>146</v>
      </c>
      <c r="D142" s="5">
        <v>296371773471</v>
      </c>
      <c r="E142" s="5">
        <v>289065177042</v>
      </c>
      <c r="F142" s="5">
        <v>53349071031</v>
      </c>
      <c r="G142" s="5">
        <v>45636354741</v>
      </c>
      <c r="I142" s="5">
        <v>289065177042</v>
      </c>
      <c r="J142" s="5">
        <v>32781827591</v>
      </c>
    </row>
    <row r="143" spans="3:26" ht="15.5" x14ac:dyDescent="0.35">
      <c r="C143" t="s">
        <v>150</v>
      </c>
      <c r="D143" s="5">
        <v>37646530109633</v>
      </c>
      <c r="E143" s="5">
        <v>38679035984611</v>
      </c>
      <c r="F143" s="5">
        <v>40229102909309</v>
      </c>
      <c r="G143" s="5">
        <v>40221623556749</v>
      </c>
      <c r="I143" s="5">
        <v>38679035984611</v>
      </c>
      <c r="J143" s="5">
        <v>42142999079975</v>
      </c>
      <c r="K143" s="5">
        <v>41945159373890</v>
      </c>
      <c r="L143" s="5">
        <v>42791330842175</v>
      </c>
      <c r="M143" s="5">
        <v>41243694054027</v>
      </c>
      <c r="N143" s="5">
        <v>39465460560026</v>
      </c>
      <c r="O143" s="5">
        <v>41839415194726</v>
      </c>
      <c r="P143" s="5">
        <v>36233538927553</v>
      </c>
      <c r="Q143" s="5">
        <v>27539670430514</v>
      </c>
      <c r="R143" s="5">
        <v>20436609059979</v>
      </c>
      <c r="S143" s="5">
        <v>14009739548256</v>
      </c>
      <c r="T143" s="5">
        <v>12221594675479</v>
      </c>
      <c r="U143" s="5">
        <v>10430922094750</v>
      </c>
      <c r="V143" s="5">
        <v>6895001492877</v>
      </c>
      <c r="W143" s="5">
        <v>5507913738103</v>
      </c>
      <c r="X143" s="5">
        <v>4182231019126</v>
      </c>
      <c r="Y143" s="5">
        <v>3577544750281</v>
      </c>
      <c r="Z143" s="5">
        <v>2358253687810</v>
      </c>
    </row>
    <row r="144" spans="3:26" ht="15.5" x14ac:dyDescent="0.35">
      <c r="C144" t="s">
        <v>151</v>
      </c>
    </row>
    <row r="145" spans="2:26" ht="15.5" x14ac:dyDescent="0.35">
      <c r="C145" t="s">
        <v>152</v>
      </c>
      <c r="D145" s="5">
        <v>619989735400</v>
      </c>
      <c r="E145" s="5">
        <v>619989735400</v>
      </c>
      <c r="F145" s="5">
        <v>619989735400</v>
      </c>
      <c r="G145" s="5">
        <v>619989735400</v>
      </c>
      <c r="I145" s="5">
        <v>619989735400</v>
      </c>
      <c r="J145" s="5">
        <v>619989735400</v>
      </c>
      <c r="K145" s="5">
        <v>619989735400</v>
      </c>
      <c r="L145" s="5">
        <v>619989735400</v>
      </c>
      <c r="M145" s="5">
        <v>619989735400</v>
      </c>
      <c r="N145" s="5">
        <v>619989735400</v>
      </c>
      <c r="O145" s="5">
        <v>619989735400</v>
      </c>
      <c r="P145" s="5">
        <v>619989735400</v>
      </c>
      <c r="Q145" s="5">
        <v>619989735400</v>
      </c>
      <c r="R145" s="5">
        <v>619989735400</v>
      </c>
      <c r="S145" s="5">
        <v>484243650000</v>
      </c>
      <c r="T145" s="5">
        <v>484243650000</v>
      </c>
      <c r="U145" s="5">
        <v>484243650000</v>
      </c>
      <c r="V145" s="5">
        <v>484243650000</v>
      </c>
      <c r="W145" s="5">
        <v>484243650000</v>
      </c>
      <c r="X145" s="5">
        <v>484243650000</v>
      </c>
      <c r="Y145" s="5">
        <v>380346000000</v>
      </c>
      <c r="Z145" s="5">
        <v>110000000000</v>
      </c>
    </row>
    <row r="146" spans="2:26" ht="15.5" x14ac:dyDescent="0.35">
      <c r="C146" t="s">
        <v>153</v>
      </c>
      <c r="D146" s="5">
        <v>4710054735222</v>
      </c>
      <c r="E146" s="5">
        <v>4710054735222</v>
      </c>
      <c r="F146" s="5">
        <v>4710054735222</v>
      </c>
      <c r="G146" s="5">
        <v>4710054735222</v>
      </c>
      <c r="I146" s="5">
        <v>4710054735222</v>
      </c>
      <c r="J146" s="5">
        <v>4710054735222</v>
      </c>
      <c r="K146" s="5">
        <v>4710054735222</v>
      </c>
      <c r="L146" s="5">
        <v>4710054735222</v>
      </c>
      <c r="M146" s="5">
        <v>4710054735222</v>
      </c>
      <c r="N146" s="5">
        <v>4687611759521</v>
      </c>
      <c r="O146" s="5">
        <v>4710054735222</v>
      </c>
      <c r="P146" s="5">
        <v>4710054735222</v>
      </c>
      <c r="Q146" s="5">
        <v>4709945362707</v>
      </c>
      <c r="R146" s="5">
        <v>4709829020084</v>
      </c>
      <c r="S146" s="5">
        <v>431845369858</v>
      </c>
      <c r="T146" s="5">
        <v>462018090364</v>
      </c>
      <c r="U146" s="5">
        <v>462356846439</v>
      </c>
      <c r="V146" s="5">
        <v>462166452841</v>
      </c>
      <c r="W146" s="5">
        <v>462166452841</v>
      </c>
      <c r="X146" s="5">
        <v>462166452841</v>
      </c>
    </row>
    <row r="147" spans="2:26" ht="15.5" x14ac:dyDescent="0.35">
      <c r="C147" t="s">
        <v>154</v>
      </c>
      <c r="D147" s="5">
        <v>-3693334562363</v>
      </c>
      <c r="E147" s="5">
        <v>-3743802906755</v>
      </c>
      <c r="F147" s="5">
        <v>4564553396514</v>
      </c>
      <c r="G147" s="5">
        <v>4624243504776</v>
      </c>
      <c r="I147" s="5">
        <v>-3743802906755</v>
      </c>
      <c r="J147" s="5">
        <v>2300741054668</v>
      </c>
      <c r="K147" s="5">
        <v>3823364771596</v>
      </c>
      <c r="L147" s="5">
        <v>3661960939208</v>
      </c>
      <c r="M147" s="5">
        <v>3390262150289</v>
      </c>
      <c r="N147" s="5">
        <v>3149260465909</v>
      </c>
      <c r="O147" s="5">
        <v>5904243297708</v>
      </c>
      <c r="P147" s="5">
        <v>5274318157692</v>
      </c>
      <c r="Q147" s="5">
        <v>4062974630774</v>
      </c>
      <c r="R147" s="5">
        <v>2921539060701</v>
      </c>
      <c r="S147" s="5">
        <v>2047155142292</v>
      </c>
      <c r="T147" s="5">
        <v>1442958853389</v>
      </c>
      <c r="U147" s="5">
        <v>1037220400067</v>
      </c>
      <c r="V147" s="5">
        <v>709438943738</v>
      </c>
      <c r="W147" s="5">
        <v>479029759605</v>
      </c>
      <c r="X147" s="5">
        <v>315432777857</v>
      </c>
      <c r="Y147" s="5">
        <v>167660669068</v>
      </c>
      <c r="Z147" s="5">
        <v>314877753830</v>
      </c>
    </row>
    <row r="148" spans="2:26" ht="15.5" x14ac:dyDescent="0.35">
      <c r="C148" t="s">
        <v>341</v>
      </c>
      <c r="D148" s="5">
        <v>2300741054668</v>
      </c>
      <c r="E148" s="5">
        <v>2300741054668</v>
      </c>
      <c r="F148" s="5">
        <v>4558994225059</v>
      </c>
      <c r="G148" s="5">
        <v>4558994225058</v>
      </c>
      <c r="I148" s="5">
        <v>2300741054668</v>
      </c>
      <c r="J148" s="5">
        <v>3823364771596</v>
      </c>
      <c r="K148" s="5">
        <v>3661960939208</v>
      </c>
      <c r="L148" s="5">
        <v>3390262150289</v>
      </c>
      <c r="M148" s="5">
        <v>3124285427727</v>
      </c>
      <c r="N148" s="5">
        <v>3020507947017</v>
      </c>
      <c r="O148" s="5">
        <v>4973920736841</v>
      </c>
      <c r="P148" s="5">
        <v>3772345080460</v>
      </c>
      <c r="Q148" s="5">
        <v>2609833902003</v>
      </c>
      <c r="R148" s="5">
        <v>1898169590913</v>
      </c>
      <c r="S148" s="5">
        <v>1306831960371</v>
      </c>
      <c r="T148" s="5">
        <v>911008052427</v>
      </c>
      <c r="U148" s="5">
        <v>616512574598</v>
      </c>
      <c r="V148" s="5">
        <v>399756099353</v>
      </c>
      <c r="W148" s="5">
        <v>238806572517</v>
      </c>
      <c r="X148" s="5">
        <v>113784869068</v>
      </c>
      <c r="Y148" s="5">
        <v>4400453830</v>
      </c>
      <c r="Z148" s="5">
        <v>193268310314</v>
      </c>
    </row>
    <row r="149" spans="2:26" ht="15.5" x14ac:dyDescent="0.35">
      <c r="C149" t="s">
        <v>342</v>
      </c>
      <c r="D149" s="5">
        <v>-5994075617031</v>
      </c>
      <c r="E149" s="5">
        <v>-6044543961423</v>
      </c>
      <c r="F149" s="5">
        <v>5559171455</v>
      </c>
      <c r="G149" s="5">
        <v>65249279718</v>
      </c>
      <c r="I149" s="5">
        <v>-6044543961423</v>
      </c>
      <c r="J149" s="5">
        <v>-1522623716928</v>
      </c>
      <c r="K149" s="5">
        <v>161403832388</v>
      </c>
      <c r="L149" s="5">
        <v>271698788919</v>
      </c>
      <c r="M149" s="5">
        <v>265976722562</v>
      </c>
      <c r="N149" s="5">
        <v>128752518892</v>
      </c>
      <c r="O149" s="5">
        <v>930322560867</v>
      </c>
      <c r="P149" s="5">
        <v>1501973077232</v>
      </c>
      <c r="Q149" s="5">
        <v>1453140728771</v>
      </c>
      <c r="R149" s="5">
        <v>1023369469788</v>
      </c>
      <c r="S149" s="5">
        <v>740323181921</v>
      </c>
      <c r="T149" s="5">
        <v>531950800962</v>
      </c>
      <c r="U149" s="5">
        <v>420707825469</v>
      </c>
      <c r="V149" s="5">
        <v>309682844385</v>
      </c>
      <c r="W149" s="5">
        <v>240223187088</v>
      </c>
      <c r="X149" s="5">
        <v>201647908789</v>
      </c>
      <c r="Y149" s="5">
        <v>163260215238</v>
      </c>
      <c r="Z149" s="5">
        <v>121609443516</v>
      </c>
    </row>
    <row r="150" spans="2:26" ht="15.5" x14ac:dyDescent="0.35">
      <c r="C150" t="s">
        <v>2040</v>
      </c>
      <c r="D150" s="5">
        <v>-5994075617031</v>
      </c>
      <c r="E150" s="5">
        <v>-6044543961423</v>
      </c>
      <c r="F150" s="5">
        <v>5559171455</v>
      </c>
      <c r="G150" s="5">
        <v>65249279718</v>
      </c>
      <c r="I150" s="5">
        <v>-6044543961423</v>
      </c>
      <c r="J150" s="5">
        <v>-1522623716928</v>
      </c>
      <c r="K150" s="5">
        <v>161403832388</v>
      </c>
      <c r="L150" s="5">
        <v>271698788919</v>
      </c>
      <c r="M150" s="5">
        <v>265976722562</v>
      </c>
      <c r="N150" s="5">
        <v>128752518892</v>
      </c>
      <c r="O150" s="5">
        <v>930322560867</v>
      </c>
      <c r="P150" s="5">
        <v>1501973077232</v>
      </c>
      <c r="Q150" s="5">
        <v>1453140728771</v>
      </c>
      <c r="R150" s="5">
        <v>1023369469788</v>
      </c>
      <c r="S150" s="5">
        <v>740323181921</v>
      </c>
      <c r="T150" s="5">
        <v>531950800962</v>
      </c>
      <c r="U150" s="5">
        <v>420707825469</v>
      </c>
      <c r="V150" s="5">
        <v>309682844385</v>
      </c>
      <c r="W150" s="5">
        <v>240223187088</v>
      </c>
      <c r="X150" s="5">
        <v>201647908789</v>
      </c>
      <c r="Y150" s="5">
        <v>163260215238</v>
      </c>
      <c r="Z150" s="5">
        <v>121609443516</v>
      </c>
    </row>
    <row r="151" spans="2:26" ht="15.5" x14ac:dyDescent="0.35">
      <c r="C151" t="s">
        <v>343</v>
      </c>
      <c r="D151" s="5">
        <v>-3693334562363</v>
      </c>
      <c r="E151" s="5">
        <v>-3743802906755</v>
      </c>
      <c r="F151" s="5">
        <v>4564553396514</v>
      </c>
      <c r="G151" s="5">
        <v>4624243504776</v>
      </c>
      <c r="I151" s="5">
        <v>-3743802906755</v>
      </c>
      <c r="J151" s="5">
        <v>2300741054668</v>
      </c>
      <c r="K151" s="5">
        <v>3823364771596</v>
      </c>
      <c r="L151" s="5">
        <v>3661960939208</v>
      </c>
      <c r="M151" s="5">
        <v>3390262150289</v>
      </c>
      <c r="N151" s="5">
        <v>3149260465909</v>
      </c>
      <c r="O151" s="5">
        <v>5904243297708</v>
      </c>
      <c r="P151" s="5">
        <v>5274318157692</v>
      </c>
      <c r="Q151" s="5">
        <v>4062974630774</v>
      </c>
      <c r="R151" s="5">
        <v>2921539060701</v>
      </c>
      <c r="S151" s="5">
        <v>2047155142292</v>
      </c>
      <c r="T151" s="5">
        <v>1442958853389</v>
      </c>
      <c r="U151" s="5">
        <v>1037220400067</v>
      </c>
      <c r="V151" s="5">
        <v>709438943738</v>
      </c>
      <c r="W151" s="5">
        <v>479029759605</v>
      </c>
      <c r="X151" s="5">
        <v>315432777857</v>
      </c>
      <c r="Y151" s="5">
        <v>167660669068</v>
      </c>
      <c r="Z151" s="5">
        <v>314877753830</v>
      </c>
    </row>
    <row r="152" spans="2:26" ht="15.5" x14ac:dyDescent="0.35">
      <c r="C152" t="s">
        <v>155</v>
      </c>
      <c r="D152" s="5">
        <v>1105550793620</v>
      </c>
      <c r="E152" s="5">
        <v>1155863922786</v>
      </c>
      <c r="F152" s="5">
        <v>3159655020070</v>
      </c>
      <c r="G152" s="5">
        <v>3120774114302</v>
      </c>
      <c r="I152" s="5">
        <v>1155863922786</v>
      </c>
      <c r="J152" s="5">
        <v>3083995821380</v>
      </c>
      <c r="K152" s="5">
        <v>3314931414687</v>
      </c>
      <c r="L152" s="5">
        <v>3667269771916</v>
      </c>
      <c r="M152" s="5">
        <v>3476894184957</v>
      </c>
      <c r="N152" s="5">
        <v>3382749151430</v>
      </c>
      <c r="O152" s="5">
        <v>3891681413240</v>
      </c>
      <c r="P152" s="5">
        <v>3549858950844</v>
      </c>
      <c r="Q152" s="5">
        <v>2789390078296</v>
      </c>
      <c r="R152" s="5">
        <v>1000300898324</v>
      </c>
      <c r="S152" s="5">
        <v>737195320507</v>
      </c>
      <c r="T152" s="5">
        <v>1049581738</v>
      </c>
      <c r="U152" s="5">
        <v>926409806</v>
      </c>
      <c r="V152" s="5">
        <v>-14782</v>
      </c>
      <c r="W152" s="5">
        <v>-12706</v>
      </c>
    </row>
    <row r="153" spans="2:26" ht="15.5" x14ac:dyDescent="0.35">
      <c r="C153" t="s">
        <v>9</v>
      </c>
      <c r="D153" s="5">
        <v>4316704633396</v>
      </c>
      <c r="E153" s="5">
        <v>4305416342423</v>
      </c>
      <c r="F153" s="5">
        <v>15296107748003</v>
      </c>
      <c r="G153" s="5">
        <v>15310092589400</v>
      </c>
      <c r="I153" s="5">
        <v>4305416342423</v>
      </c>
      <c r="J153" s="5">
        <v>12389211734229</v>
      </c>
      <c r="K153" s="5">
        <v>14192088597532</v>
      </c>
      <c r="L153" s="5">
        <v>14821052298361</v>
      </c>
      <c r="M153" s="5">
        <v>14330149681057</v>
      </c>
      <c r="N153" s="5">
        <v>14006990090950</v>
      </c>
      <c r="O153" s="5">
        <v>17326133239095</v>
      </c>
      <c r="P153" s="5">
        <v>16315611975419</v>
      </c>
      <c r="Q153" s="5">
        <v>14243110484597</v>
      </c>
      <c r="R153" s="5">
        <v>10796157507411</v>
      </c>
      <c r="S153" s="5">
        <v>5119072234163</v>
      </c>
      <c r="T153" s="5">
        <v>2390270175491</v>
      </c>
      <c r="U153" s="5">
        <v>1984747306312</v>
      </c>
      <c r="V153" s="5">
        <v>1655849031797</v>
      </c>
      <c r="W153" s="5">
        <v>1425439849740</v>
      </c>
      <c r="X153" s="5">
        <v>1261842880698</v>
      </c>
      <c r="Y153" s="5">
        <v>548006669068</v>
      </c>
      <c r="Z153" s="5">
        <v>424877753830</v>
      </c>
    </row>
    <row r="154" spans="2:26" ht="15.5" x14ac:dyDescent="0.35">
      <c r="C154" t="s">
        <v>156</v>
      </c>
      <c r="D154" s="5">
        <v>41963234743029</v>
      </c>
      <c r="E154" s="5">
        <v>42984452327034</v>
      </c>
      <c r="F154" s="5">
        <v>55525210657312</v>
      </c>
      <c r="G154" s="5">
        <v>55531716146149</v>
      </c>
      <c r="I154" s="5">
        <v>42984452327034</v>
      </c>
      <c r="J154" s="5">
        <v>54532210814204</v>
      </c>
      <c r="K154" s="5">
        <v>56137247971422</v>
      </c>
      <c r="L154" s="5">
        <v>57612383140536</v>
      </c>
      <c r="M154" s="5">
        <v>55573843735084</v>
      </c>
      <c r="N154" s="5">
        <v>53472450650976</v>
      </c>
      <c r="O154" s="5">
        <v>59165548433821</v>
      </c>
      <c r="P154" s="5">
        <v>52549150902972</v>
      </c>
      <c r="Q154" s="5">
        <v>41782780915111</v>
      </c>
      <c r="R154" s="5">
        <v>31232766567390</v>
      </c>
      <c r="S154" s="5">
        <v>19128811782419</v>
      </c>
      <c r="T154" s="5">
        <v>14611864850970</v>
      </c>
      <c r="U154" s="5">
        <v>12415669401062</v>
      </c>
      <c r="V154" s="5">
        <v>8550850524674</v>
      </c>
      <c r="W154" s="5">
        <v>6933353587843</v>
      </c>
      <c r="X154" s="5">
        <v>5444073899824</v>
      </c>
      <c r="Y154" s="5">
        <v>4125551419349</v>
      </c>
      <c r="Z154" s="5">
        <v>2783131441640</v>
      </c>
    </row>
    <row r="155" spans="2:26" ht="15.5" x14ac:dyDescent="0.35">
      <c r="C155" t="s">
        <v>157</v>
      </c>
      <c r="D155" s="5">
        <v>6199897354</v>
      </c>
      <c r="E155" s="5">
        <v>6199897354</v>
      </c>
      <c r="F155" s="5">
        <v>6199897354</v>
      </c>
      <c r="G155" s="5">
        <v>6199897354</v>
      </c>
      <c r="I155" s="5">
        <v>6199897354</v>
      </c>
      <c r="J155" s="5">
        <v>6199897354</v>
      </c>
      <c r="K155" s="5">
        <v>6199897355</v>
      </c>
      <c r="L155" s="5">
        <v>6199897355</v>
      </c>
      <c r="M155" s="5">
        <v>6199897355</v>
      </c>
      <c r="N155" s="5">
        <v>6199897355</v>
      </c>
      <c r="O155" s="5">
        <v>6199897355</v>
      </c>
      <c r="P155" s="5">
        <v>6199897355</v>
      </c>
      <c r="Q155" s="5">
        <v>6199897355</v>
      </c>
      <c r="R155" s="5">
        <v>6199897355</v>
      </c>
      <c r="S155" s="5">
        <v>4842436500</v>
      </c>
      <c r="T155" s="5">
        <v>4842436500</v>
      </c>
      <c r="U155" s="5">
        <v>4842436500</v>
      </c>
      <c r="V155" s="5">
        <v>4842436500</v>
      </c>
      <c r="W155" s="5">
        <v>4842436500</v>
      </c>
      <c r="X155" s="5">
        <v>4842436500</v>
      </c>
      <c r="Y155" s="5">
        <v>3803460000</v>
      </c>
      <c r="Z155" s="5">
        <v>220000000</v>
      </c>
    </row>
    <row r="157" spans="2:26" ht="15.5" x14ac:dyDescent="0.35">
      <c r="B157" t="s">
        <v>158</v>
      </c>
      <c r="C157" t="s">
        <v>159</v>
      </c>
      <c r="D157" s="5">
        <v>-1100298106103</v>
      </c>
      <c r="E157" s="5">
        <v>1059967003638</v>
      </c>
      <c r="F157" s="5">
        <v>169643619358</v>
      </c>
      <c r="G157" s="5">
        <v>158472297280</v>
      </c>
      <c r="I157" s="5">
        <v>923946057564</v>
      </c>
      <c r="J157" s="5">
        <v>3709897203164</v>
      </c>
      <c r="K157" s="5">
        <v>436303933866</v>
      </c>
      <c r="L157" s="5">
        <v>268445188094</v>
      </c>
      <c r="M157" s="5">
        <v>468698302439</v>
      </c>
      <c r="N157" s="5">
        <v>-268989679129</v>
      </c>
      <c r="O157" s="5">
        <v>300140201059</v>
      </c>
      <c r="P157" s="5">
        <v>716128002645</v>
      </c>
      <c r="Q157" s="5">
        <v>1462721816743</v>
      </c>
      <c r="R157" s="5">
        <v>986831200221</v>
      </c>
      <c r="S157" s="5">
        <v>502626694452</v>
      </c>
      <c r="T157" s="5">
        <v>282346734521</v>
      </c>
      <c r="U157" s="5">
        <v>650849805114</v>
      </c>
      <c r="V157" s="5">
        <v>195817167331</v>
      </c>
      <c r="W157" s="5">
        <v>146244079601</v>
      </c>
      <c r="X157" s="5">
        <v>66876718076</v>
      </c>
      <c r="Y157" s="5">
        <v>24327854391</v>
      </c>
      <c r="Z157" s="5">
        <v>-240066978318</v>
      </c>
    </row>
    <row r="158" spans="2:26" ht="15.5" x14ac:dyDescent="0.35">
      <c r="C158" t="s">
        <v>2084</v>
      </c>
      <c r="D158" s="5">
        <v>3488648068663</v>
      </c>
      <c r="E158" s="5">
        <v>3560933380193</v>
      </c>
      <c r="F158" s="5">
        <v>9566748078895</v>
      </c>
      <c r="G158" s="5">
        <v>2889782547700</v>
      </c>
      <c r="I158" s="5">
        <v>18344928291087</v>
      </c>
      <c r="J158" s="5">
        <v>16858651118575</v>
      </c>
      <c r="K158" s="5">
        <v>17684567916618</v>
      </c>
      <c r="L158" s="5">
        <v>18325614080853</v>
      </c>
      <c r="M158" s="5">
        <v>18043623163549</v>
      </c>
      <c r="N158" s="5">
        <v>17393935890336</v>
      </c>
      <c r="O158" s="5">
        <v>24445686341981</v>
      </c>
      <c r="P158" s="5">
        <v>21612973826500</v>
      </c>
      <c r="Q158" s="5">
        <v>16438291101882</v>
      </c>
      <c r="R158" s="5">
        <v>15430951225445</v>
      </c>
      <c r="S158" s="5">
        <v>13862547732986</v>
      </c>
      <c r="T158" s="5">
        <v>13055091268038</v>
      </c>
      <c r="U158" s="5">
        <v>10997317783798</v>
      </c>
      <c r="V158" s="5">
        <v>7432616714484</v>
      </c>
      <c r="W158" s="5">
        <v>5702594919022</v>
      </c>
      <c r="X158" s="5">
        <v>4275674869564</v>
      </c>
      <c r="Y158" s="5">
        <v>4324063709720</v>
      </c>
      <c r="Z158" s="5">
        <v>3431919529594</v>
      </c>
    </row>
    <row r="159" spans="2:26" ht="15.5" x14ac:dyDescent="0.35">
      <c r="C159" t="s">
        <v>2085</v>
      </c>
    </row>
    <row r="160" spans="2:26" ht="15.5" x14ac:dyDescent="0.35">
      <c r="C160" t="s">
        <v>2086</v>
      </c>
      <c r="D160" s="5">
        <v>-3605521272748</v>
      </c>
      <c r="E160" s="5">
        <v>-2575197305646</v>
      </c>
      <c r="F160" s="5">
        <v>-8533735431572</v>
      </c>
      <c r="G160" s="5">
        <v>-1702404751941</v>
      </c>
      <c r="I160" s="5">
        <v>-15171006504693</v>
      </c>
      <c r="J160" s="5">
        <v>-11860071863632</v>
      </c>
      <c r="K160" s="5">
        <v>-14010634866451</v>
      </c>
      <c r="L160" s="5">
        <v>-15228876085465</v>
      </c>
      <c r="M160" s="5">
        <v>-15171721852019</v>
      </c>
      <c r="N160" s="5">
        <v>-14815129212177</v>
      </c>
      <c r="O160" s="5">
        <v>-20545082275652</v>
      </c>
      <c r="P160" s="5">
        <v>-17465711431377</v>
      </c>
      <c r="Q160" s="5">
        <v>-12398455142536</v>
      </c>
      <c r="R160" s="5">
        <v>-12819545649299</v>
      </c>
      <c r="S160" s="5">
        <v>-12343844725937</v>
      </c>
      <c r="T160" s="5">
        <v>-12168059771248</v>
      </c>
      <c r="U160" s="5">
        <v>-9673900350229</v>
      </c>
      <c r="V160" s="5">
        <v>-6436990386283</v>
      </c>
      <c r="W160" s="5">
        <v>-5169809074817</v>
      </c>
      <c r="X160" s="5">
        <v>-4011897055863</v>
      </c>
      <c r="Y160" s="5">
        <v>-4043342943655</v>
      </c>
      <c r="Z160" s="5">
        <v>-3516781466117</v>
      </c>
    </row>
    <row r="161" spans="3:26" ht="15.5" x14ac:dyDescent="0.35">
      <c r="C161" t="s">
        <v>2087</v>
      </c>
      <c r="O161" s="5">
        <v>-56269180116</v>
      </c>
      <c r="P161" s="5">
        <v>-40764492779</v>
      </c>
      <c r="Q161" s="5">
        <v>-29862227627</v>
      </c>
      <c r="R161" s="5">
        <v>-11911492876</v>
      </c>
      <c r="S161" s="5">
        <v>-15112427762</v>
      </c>
      <c r="T161" s="5">
        <v>-8694577448</v>
      </c>
      <c r="U161" s="5">
        <v>-5492400000</v>
      </c>
      <c r="V161" s="5">
        <v>-3680400000</v>
      </c>
      <c r="W161" s="5">
        <v>-3659760000</v>
      </c>
      <c r="Y161" s="5">
        <v>-3036000000</v>
      </c>
      <c r="Z161" s="5">
        <v>-2208000000</v>
      </c>
    </row>
    <row r="162" spans="3:26" ht="15.5" x14ac:dyDescent="0.35">
      <c r="C162" t="s">
        <v>2088</v>
      </c>
      <c r="F162" s="5">
        <v>301453954987</v>
      </c>
      <c r="G162" s="5">
        <v>-301453954987</v>
      </c>
      <c r="O162" s="5">
        <v>-860338237463</v>
      </c>
      <c r="P162" s="5">
        <v>-716805301319</v>
      </c>
      <c r="Q162" s="5">
        <v>-500851388423</v>
      </c>
      <c r="R162" s="5">
        <v>-425368543084</v>
      </c>
      <c r="S162" s="5">
        <v>-341963397186</v>
      </c>
      <c r="T162" s="5">
        <v>-187217705692</v>
      </c>
      <c r="U162" s="5">
        <v>-135637935973</v>
      </c>
      <c r="V162" s="5">
        <v>-137891212673</v>
      </c>
      <c r="W162" s="5">
        <v>-131142345900</v>
      </c>
      <c r="Y162" s="5">
        <v>-96346233390</v>
      </c>
      <c r="Z162" s="5">
        <v>-83519462007</v>
      </c>
    </row>
    <row r="163" spans="3:26" ht="15.5" x14ac:dyDescent="0.35">
      <c r="C163" t="s">
        <v>2089</v>
      </c>
      <c r="D163" s="5">
        <v>-859708879433</v>
      </c>
      <c r="G163" s="5">
        <v>147759182779</v>
      </c>
      <c r="X163" s="5">
        <v>-89858047263</v>
      </c>
    </row>
    <row r="164" spans="3:26" ht="15.5" x14ac:dyDescent="0.35">
      <c r="C164" t="s">
        <v>2090</v>
      </c>
      <c r="E164" s="5">
        <v>-1785056094645</v>
      </c>
      <c r="F164" s="5">
        <v>-296468689562</v>
      </c>
      <c r="I164" s="5">
        <v>-2081524784207</v>
      </c>
      <c r="J164" s="5">
        <v>-1172696909872</v>
      </c>
      <c r="K164" s="5">
        <v>-532120468840</v>
      </c>
      <c r="L164" s="5">
        <v>-611149542444</v>
      </c>
      <c r="M164" s="5">
        <v>-734852115294</v>
      </c>
      <c r="N164" s="5">
        <v>-710431891906</v>
      </c>
    </row>
    <row r="165" spans="3:26" ht="15.5" x14ac:dyDescent="0.35">
      <c r="C165" t="s">
        <v>1251</v>
      </c>
      <c r="D165" s="5">
        <v>-4465230152181</v>
      </c>
      <c r="E165" s="5">
        <v>-4360253400291</v>
      </c>
      <c r="F165" s="5">
        <v>-8528750166147</v>
      </c>
      <c r="G165" s="5">
        <v>-1856099524149</v>
      </c>
      <c r="I165" s="5">
        <v>-17252531288900</v>
      </c>
      <c r="J165" s="5">
        <v>-13032768773504</v>
      </c>
      <c r="K165" s="5">
        <v>-14542755335291</v>
      </c>
      <c r="L165" s="5">
        <v>-15840025627909</v>
      </c>
      <c r="M165" s="5">
        <v>-15906573967313</v>
      </c>
      <c r="N165" s="5">
        <v>-15525561104083</v>
      </c>
      <c r="O165" s="5">
        <v>-21461689693231</v>
      </c>
      <c r="P165" s="5">
        <v>-18223281225475</v>
      </c>
      <c r="Q165" s="5">
        <v>-12929168758586</v>
      </c>
      <c r="R165" s="5">
        <v>-13256825685259</v>
      </c>
      <c r="S165" s="5">
        <v>-12700920550885</v>
      </c>
      <c r="T165" s="5">
        <v>-12363972054388</v>
      </c>
      <c r="U165" s="5">
        <v>-9815030686202</v>
      </c>
      <c r="V165" s="5">
        <v>-6578561998956</v>
      </c>
      <c r="W165" s="5">
        <v>-5304611180717</v>
      </c>
      <c r="X165" s="5">
        <v>-4101755103126</v>
      </c>
      <c r="Y165" s="5">
        <v>-4142725177045</v>
      </c>
      <c r="Z165" s="5">
        <v>-3602508928124</v>
      </c>
    </row>
    <row r="166" spans="3:26" ht="15.5" x14ac:dyDescent="0.35">
      <c r="C166" t="s">
        <v>2091</v>
      </c>
      <c r="D166" s="5">
        <v>-142748531487</v>
      </c>
      <c r="E166" s="5">
        <v>766219824778</v>
      </c>
      <c r="F166" s="5">
        <v>-353955718088</v>
      </c>
      <c r="G166" s="5">
        <v>-306535573106</v>
      </c>
      <c r="I166" s="5">
        <v>-216337883271</v>
      </c>
      <c r="J166" s="5">
        <v>-225202275091</v>
      </c>
      <c r="K166" s="5">
        <v>-1658535233165</v>
      </c>
      <c r="L166" s="5">
        <v>-1542506835573</v>
      </c>
      <c r="M166" s="5">
        <v>-1585322942429</v>
      </c>
      <c r="N166" s="5">
        <v>-1749161619701</v>
      </c>
      <c r="O166" s="5">
        <v>-1914800715566</v>
      </c>
      <c r="P166" s="5">
        <v>-1946868231059</v>
      </c>
      <c r="Q166" s="5">
        <v>-1469730900972</v>
      </c>
      <c r="R166" s="5">
        <v>-1007564909028</v>
      </c>
      <c r="S166" s="5">
        <v>-595280953481</v>
      </c>
      <c r="T166" s="5">
        <v>-251894094174</v>
      </c>
      <c r="U166" s="5">
        <v>-335664502926</v>
      </c>
      <c r="V166" s="5">
        <v>-402567772550</v>
      </c>
      <c r="W166" s="5">
        <v>-128804902999</v>
      </c>
      <c r="X166" s="5">
        <v>-117414605513</v>
      </c>
      <c r="Y166" s="5">
        <v>-160583287242</v>
      </c>
      <c r="Z166" s="5">
        <v>-64689394824</v>
      </c>
    </row>
    <row r="167" spans="3:26" ht="15.5" x14ac:dyDescent="0.35">
      <c r="C167" t="s">
        <v>2092</v>
      </c>
      <c r="D167" s="5">
        <v>13020084414</v>
      </c>
      <c r="E167" s="5">
        <v>-22703350808</v>
      </c>
      <c r="G167" s="5">
        <v>580174003</v>
      </c>
      <c r="J167" s="5">
        <v>61817329079</v>
      </c>
      <c r="K167" s="5">
        <v>108131136136</v>
      </c>
      <c r="L167" s="5">
        <v>580377175489</v>
      </c>
      <c r="M167" s="5">
        <v>1352504637011</v>
      </c>
      <c r="N167" s="5">
        <v>626790707697</v>
      </c>
      <c r="O167" s="5">
        <v>78118692650</v>
      </c>
      <c r="P167" s="5">
        <v>81013878607</v>
      </c>
      <c r="Q167" s="5">
        <v>76583765353</v>
      </c>
      <c r="R167" s="5">
        <v>229369425533</v>
      </c>
      <c r="S167" s="5">
        <v>302003633090</v>
      </c>
      <c r="T167" s="5">
        <v>214724240251</v>
      </c>
      <c r="U167" s="5">
        <v>116428601500</v>
      </c>
      <c r="V167" s="5">
        <v>5180845008</v>
      </c>
      <c r="W167" s="5">
        <v>76749632237</v>
      </c>
      <c r="X167" s="5">
        <v>67063318235</v>
      </c>
      <c r="Y167" s="5">
        <v>90127479544</v>
      </c>
      <c r="Z167" s="5">
        <v>74723239264</v>
      </c>
    </row>
    <row r="168" spans="3:26" ht="15.5" x14ac:dyDescent="0.35">
      <c r="C168" t="s">
        <v>2093</v>
      </c>
      <c r="T168" s="5">
        <v>-9866358478</v>
      </c>
      <c r="U168" s="5">
        <v>-43417818758</v>
      </c>
      <c r="V168" s="5">
        <v>-20509511665</v>
      </c>
      <c r="W168" s="5">
        <v>-6419125317</v>
      </c>
      <c r="X168" s="5">
        <v>-13278077876</v>
      </c>
      <c r="Y168" s="5">
        <v>-18940935000</v>
      </c>
      <c r="Z168" s="5">
        <v>-12835752480</v>
      </c>
    </row>
    <row r="169" spans="3:26" ht="15.5" x14ac:dyDescent="0.35">
      <c r="C169" t="s">
        <v>171</v>
      </c>
      <c r="L169" s="5">
        <v>69175533350</v>
      </c>
      <c r="M169" s="5">
        <v>136526782713</v>
      </c>
      <c r="N169" s="5">
        <v>188904879618</v>
      </c>
      <c r="O169" s="5">
        <v>263682469915</v>
      </c>
      <c r="P169" s="5">
        <v>294515725867</v>
      </c>
      <c r="Q169" s="5">
        <v>240777900925</v>
      </c>
      <c r="R169" s="5">
        <v>40378298013</v>
      </c>
      <c r="S169" s="5">
        <v>28685891876</v>
      </c>
      <c r="T169" s="5">
        <v>16543506111</v>
      </c>
      <c r="U169" s="5">
        <v>12551840607</v>
      </c>
      <c r="V169" s="5">
        <v>18337633474</v>
      </c>
      <c r="W169" s="5">
        <v>22963571240</v>
      </c>
    </row>
    <row r="170" spans="3:26" ht="15.5" x14ac:dyDescent="0.35">
      <c r="C170" t="s">
        <v>453</v>
      </c>
      <c r="D170" s="5">
        <v>-381951309004</v>
      </c>
      <c r="E170" s="5">
        <v>-1891041538387</v>
      </c>
      <c r="G170" s="5">
        <v>305190060672</v>
      </c>
      <c r="I170" s="5">
        <v>-1891041538387</v>
      </c>
      <c r="J170" s="5">
        <v>-1881909834336</v>
      </c>
    </row>
    <row r="171" spans="3:26" ht="15.5" x14ac:dyDescent="0.35">
      <c r="C171" t="s">
        <v>185</v>
      </c>
    </row>
    <row r="172" spans="3:26" ht="15.5" x14ac:dyDescent="0.35">
      <c r="C172" t="s">
        <v>165</v>
      </c>
      <c r="D172" s="5">
        <v>425700784584</v>
      </c>
      <c r="E172" s="5">
        <v>-2563349631998</v>
      </c>
      <c r="F172" s="5">
        <v>352892083790</v>
      </c>
      <c r="G172" s="5">
        <v>32120311171</v>
      </c>
      <c r="I172" s="5">
        <v>-3326972279663</v>
      </c>
      <c r="J172" s="5">
        <v>-605359824032</v>
      </c>
      <c r="K172" s="5">
        <v>-731287739900</v>
      </c>
      <c r="L172" s="5">
        <v>854389997296</v>
      </c>
      <c r="M172" s="5">
        <v>835722133098</v>
      </c>
      <c r="N172" s="5">
        <v>2067003664255</v>
      </c>
      <c r="O172" s="5">
        <v>3195452536240</v>
      </c>
      <c r="P172" s="5">
        <v>2542395622901</v>
      </c>
      <c r="Q172" s="5">
        <v>2695858445661</v>
      </c>
      <c r="R172" s="5">
        <v>6899357806294</v>
      </c>
      <c r="S172" s="5">
        <v>704254904111</v>
      </c>
      <c r="T172" s="5">
        <v>243091683060</v>
      </c>
      <c r="U172" s="5">
        <v>659009020538</v>
      </c>
      <c r="V172" s="5">
        <v>257984000348</v>
      </c>
      <c r="W172" s="5">
        <v>140807523524</v>
      </c>
      <c r="X172" s="5">
        <v>638976614118</v>
      </c>
      <c r="Y172" s="5">
        <v>201150815310</v>
      </c>
      <c r="Z172" s="5">
        <v>343829162040</v>
      </c>
    </row>
    <row r="173" spans="3:26" ht="15.5" x14ac:dyDescent="0.35">
      <c r="C173" t="s">
        <v>166</v>
      </c>
      <c r="D173" s="5">
        <v>-237300497060</v>
      </c>
      <c r="E173" s="5">
        <v>1703356529695</v>
      </c>
      <c r="F173" s="5">
        <v>-367460911680</v>
      </c>
      <c r="G173" s="5">
        <v>-685538635204</v>
      </c>
      <c r="I173" s="5">
        <v>1110594993569</v>
      </c>
      <c r="J173" s="5">
        <v>-3123579692442</v>
      </c>
      <c r="K173" s="5">
        <v>-957524192608</v>
      </c>
      <c r="L173" s="5">
        <v>-2271031586865</v>
      </c>
      <c r="M173" s="5">
        <v>-2078367518853</v>
      </c>
      <c r="N173" s="5">
        <v>-3384037650800</v>
      </c>
      <c r="O173" s="5">
        <v>-3025092873354</v>
      </c>
      <c r="P173" s="5">
        <v>-4038843365603</v>
      </c>
      <c r="Q173" s="5">
        <v>-3903484063010</v>
      </c>
      <c r="R173" s="5">
        <v>-1826286676814</v>
      </c>
      <c r="S173" s="5">
        <v>-662004226231</v>
      </c>
      <c r="T173" s="5">
        <v>-525444455654</v>
      </c>
      <c r="U173" s="5">
        <v>-363139884139</v>
      </c>
      <c r="V173" s="5">
        <v>-465087901813</v>
      </c>
      <c r="W173" s="5">
        <v>59004906332</v>
      </c>
      <c r="X173" s="5">
        <v>-192988643495</v>
      </c>
      <c r="Y173" s="5">
        <v>36253936907</v>
      </c>
      <c r="Z173" s="5">
        <v>-104562556137</v>
      </c>
    </row>
    <row r="174" spans="3:26" ht="15.5" x14ac:dyDescent="0.35">
      <c r="C174" t="s">
        <v>2094</v>
      </c>
      <c r="W174" s="5">
        <v>-1000000</v>
      </c>
    </row>
    <row r="175" spans="3:26" ht="15.5" x14ac:dyDescent="0.35">
      <c r="C175" t="s">
        <v>2095</v>
      </c>
    </row>
    <row r="176" spans="3:26" ht="15.5" x14ac:dyDescent="0.35">
      <c r="C176" t="s">
        <v>2096</v>
      </c>
      <c r="E176" s="5">
        <v>175801557</v>
      </c>
      <c r="F176" s="5">
        <v>7824198443</v>
      </c>
      <c r="I176" s="5">
        <v>113000000000</v>
      </c>
      <c r="K176" s="5">
        <v>31717652789</v>
      </c>
      <c r="L176" s="5">
        <v>408205926515</v>
      </c>
      <c r="M176" s="5">
        <v>216904274087</v>
      </c>
      <c r="N176" s="5">
        <v>109500000000</v>
      </c>
      <c r="O176" s="5">
        <v>1698235400</v>
      </c>
      <c r="P176" s="5">
        <v>49872789261</v>
      </c>
      <c r="Q176" s="5">
        <v>145108828335</v>
      </c>
      <c r="R176" s="5">
        <v>323650000000</v>
      </c>
      <c r="S176" s="5">
        <v>137400000000</v>
      </c>
      <c r="T176" s="5">
        <v>288080053397</v>
      </c>
      <c r="U176" s="5">
        <v>347848350267</v>
      </c>
      <c r="W176" s="5">
        <v>127500000000</v>
      </c>
      <c r="Y176" s="5">
        <v>100261432621</v>
      </c>
    </row>
    <row r="177" spans="3:26" ht="15.5" x14ac:dyDescent="0.35">
      <c r="C177" t="s">
        <v>2097</v>
      </c>
      <c r="F177" s="5">
        <v>-8000000000</v>
      </c>
      <c r="I177" s="5">
        <v>-8000000000</v>
      </c>
      <c r="J177" s="5">
        <v>-100000000000</v>
      </c>
      <c r="K177" s="5">
        <v>-47366745792</v>
      </c>
      <c r="L177" s="5">
        <v>-193954891589</v>
      </c>
      <c r="M177" s="5">
        <v>-21414119176</v>
      </c>
      <c r="N177" s="5">
        <v>-45452505750</v>
      </c>
      <c r="O177" s="5">
        <v>-175694000000</v>
      </c>
      <c r="P177" s="5">
        <v>-235000000000</v>
      </c>
      <c r="Q177" s="5">
        <v>-50000000000</v>
      </c>
      <c r="R177" s="5">
        <v>-346580900787</v>
      </c>
      <c r="S177" s="5">
        <v>-214658037662</v>
      </c>
      <c r="T177" s="5">
        <v>-480382076483</v>
      </c>
      <c r="U177" s="5">
        <v>-382848350267</v>
      </c>
      <c r="V177" s="5">
        <v>-411083953337</v>
      </c>
      <c r="X177" s="5">
        <v>-171527800000</v>
      </c>
      <c r="Y177" s="5">
        <v>-3500000000</v>
      </c>
      <c r="Z177" s="5">
        <v>-100000000000</v>
      </c>
    </row>
    <row r="178" spans="3:26" ht="15.5" x14ac:dyDescent="0.35">
      <c r="C178" t="s">
        <v>190</v>
      </c>
      <c r="E178" s="5">
        <v>175801557</v>
      </c>
      <c r="F178" s="5">
        <v>-175801557</v>
      </c>
      <c r="I178" s="5">
        <v>105000000000</v>
      </c>
      <c r="J178" s="5">
        <v>-100000000000</v>
      </c>
      <c r="K178" s="5">
        <v>-15649093003</v>
      </c>
      <c r="L178" s="5">
        <v>214251034926</v>
      </c>
      <c r="M178" s="5">
        <v>195490154911</v>
      </c>
      <c r="N178" s="5">
        <v>64047494250</v>
      </c>
      <c r="O178" s="5">
        <v>-173995764600</v>
      </c>
      <c r="P178" s="5">
        <v>-185127210739</v>
      </c>
      <c r="Q178" s="5">
        <v>95108828335</v>
      </c>
      <c r="R178" s="5">
        <v>-22930900787</v>
      </c>
      <c r="S178" s="5">
        <v>-77258037662</v>
      </c>
      <c r="T178" s="5">
        <v>-192302023086</v>
      </c>
      <c r="U178" s="5">
        <v>-35000000000</v>
      </c>
      <c r="V178" s="5">
        <v>-411083953337</v>
      </c>
      <c r="W178" s="5">
        <v>127500000000</v>
      </c>
      <c r="X178" s="5">
        <v>-171527800000</v>
      </c>
      <c r="Y178" s="5">
        <v>96761432621</v>
      </c>
      <c r="Z178" s="5">
        <v>-100000000000</v>
      </c>
    </row>
    <row r="179" spans="3:26" ht="15.5" x14ac:dyDescent="0.35">
      <c r="C179" t="s">
        <v>2098</v>
      </c>
      <c r="E179" s="5">
        <v>4837846913</v>
      </c>
      <c r="F179" s="5">
        <v>-22332097208</v>
      </c>
      <c r="G179" s="5">
        <v>235073732129</v>
      </c>
      <c r="I179" s="5">
        <v>-18276739376</v>
      </c>
      <c r="J179" s="5">
        <v>-214183793545</v>
      </c>
      <c r="K179" s="5">
        <v>-49888578609</v>
      </c>
      <c r="L179" s="5">
        <v>-30679733280</v>
      </c>
      <c r="M179" s="5">
        <v>-133559654060</v>
      </c>
      <c r="N179" s="5">
        <v>-12500000000</v>
      </c>
    </row>
    <row r="180" spans="3:26" ht="15.5" x14ac:dyDescent="0.35">
      <c r="C180" t="s">
        <v>2099</v>
      </c>
      <c r="D180" s="5">
        <v>8653987844</v>
      </c>
      <c r="E180" s="5">
        <v>47595162627</v>
      </c>
      <c r="F180" s="5">
        <v>141212097877</v>
      </c>
      <c r="G180" s="5">
        <v>-70668604073</v>
      </c>
      <c r="I180" s="5">
        <v>204983961774</v>
      </c>
      <c r="J180" s="5">
        <v>3500000000</v>
      </c>
      <c r="L180" s="5">
        <v>146585687130</v>
      </c>
    </row>
    <row r="181" spans="3:26" ht="15.5" x14ac:dyDescent="0.35">
      <c r="C181" t="s">
        <v>2100</v>
      </c>
      <c r="D181" s="5">
        <v>5420853663</v>
      </c>
      <c r="E181" s="5">
        <v>-15288505947</v>
      </c>
      <c r="F181" s="5">
        <v>39284751285</v>
      </c>
      <c r="G181" s="5">
        <v>8438883320</v>
      </c>
      <c r="I181" s="5">
        <v>42127085058</v>
      </c>
      <c r="J181" s="5">
        <v>2821999300</v>
      </c>
    </row>
    <row r="182" spans="3:26" ht="15.5" x14ac:dyDescent="0.35">
      <c r="C182" t="s">
        <v>2101</v>
      </c>
    </row>
    <row r="183" spans="3:26" ht="15.5" x14ac:dyDescent="0.35">
      <c r="C183" t="s">
        <v>2102</v>
      </c>
      <c r="X183" s="5">
        <v>218314817</v>
      </c>
      <c r="Y183" s="5">
        <v>1908587344</v>
      </c>
      <c r="Z183" s="5">
        <v>2965140138</v>
      </c>
    </row>
    <row r="184" spans="3:26" ht="15.5" x14ac:dyDescent="0.35">
      <c r="C184" t="s">
        <v>2103</v>
      </c>
      <c r="Y184" s="5">
        <v>-343530000</v>
      </c>
      <c r="Z184" s="5">
        <v>-281026949</v>
      </c>
    </row>
    <row r="185" spans="3:26" ht="15.5" x14ac:dyDescent="0.35">
      <c r="C185" t="s">
        <v>523</v>
      </c>
      <c r="K185" s="5">
        <v>77258115275</v>
      </c>
      <c r="L185" s="5">
        <v>15507399914</v>
      </c>
      <c r="M185" s="5">
        <v>6800000000</v>
      </c>
      <c r="N185" s="5">
        <v>-9538758524</v>
      </c>
      <c r="O185" s="5">
        <v>-853166680</v>
      </c>
      <c r="P185" s="5">
        <v>-7485842235</v>
      </c>
      <c r="Q185" s="5">
        <v>11990252207</v>
      </c>
      <c r="R185" s="5">
        <v>4110085223</v>
      </c>
      <c r="S185" s="5">
        <v>-62393625246</v>
      </c>
    </row>
    <row r="186" spans="3:26" ht="15.5" x14ac:dyDescent="0.35">
      <c r="C186" t="s">
        <v>1612</v>
      </c>
    </row>
    <row r="187" spans="3:26" ht="15.5" x14ac:dyDescent="0.35">
      <c r="C187" t="s">
        <v>2104</v>
      </c>
      <c r="K187" s="5">
        <v>-42281505227</v>
      </c>
      <c r="L187" s="5">
        <v>-16000000000</v>
      </c>
      <c r="M187" s="5">
        <v>-106301091254</v>
      </c>
      <c r="N187" s="5">
        <v>-87698961396</v>
      </c>
      <c r="O187" s="5">
        <v>-207080278468</v>
      </c>
      <c r="P187" s="5">
        <v>-702109347780</v>
      </c>
      <c r="Q187" s="5">
        <v>-527281577253</v>
      </c>
      <c r="R187" s="5">
        <v>-700772008079</v>
      </c>
      <c r="S187" s="5">
        <v>8700000000</v>
      </c>
      <c r="U187" s="5">
        <v>-106400000000</v>
      </c>
      <c r="V187" s="5">
        <v>-37617617607</v>
      </c>
    </row>
    <row r="188" spans="3:26" ht="15.5" x14ac:dyDescent="0.35">
      <c r="C188" t="s">
        <v>2105</v>
      </c>
      <c r="N188" s="5">
        <v>2250000000</v>
      </c>
      <c r="Q188" s="5">
        <v>1141678906</v>
      </c>
      <c r="R188" s="5">
        <v>261026835489</v>
      </c>
      <c r="S188" s="5">
        <v>-133394500000</v>
      </c>
      <c r="T188" s="5">
        <v>-78165485563</v>
      </c>
      <c r="V188" s="5">
        <v>69869625676</v>
      </c>
    </row>
    <row r="189" spans="3:26" ht="15.5" x14ac:dyDescent="0.35">
      <c r="C189" t="s">
        <v>2106</v>
      </c>
      <c r="K189" s="5">
        <v>-42281505227</v>
      </c>
      <c r="L189" s="5">
        <v>-16000000000</v>
      </c>
      <c r="M189" s="5">
        <v>-106301091254</v>
      </c>
      <c r="N189" s="5">
        <v>-85448961396</v>
      </c>
      <c r="O189" s="5">
        <v>-207080278468</v>
      </c>
      <c r="P189" s="5">
        <v>-702109347780</v>
      </c>
      <c r="Q189" s="5">
        <v>-526139898347</v>
      </c>
      <c r="R189" s="5">
        <v>-439745172590</v>
      </c>
      <c r="S189" s="5">
        <v>-124694500000</v>
      </c>
      <c r="T189" s="5">
        <v>-78165485563</v>
      </c>
      <c r="U189" s="5">
        <v>-106400000000</v>
      </c>
      <c r="V189" s="5">
        <v>32252008069</v>
      </c>
    </row>
    <row r="190" spans="3:26" ht="15.5" x14ac:dyDescent="0.35">
      <c r="C190" t="s">
        <v>517</v>
      </c>
      <c r="D190" s="5">
        <v>-13568000000</v>
      </c>
      <c r="J190" s="5">
        <v>-30700000000</v>
      </c>
      <c r="K190" s="5">
        <v>-31298000000</v>
      </c>
      <c r="L190" s="5">
        <v>-20925000000</v>
      </c>
      <c r="M190" s="5">
        <v>-75132626887</v>
      </c>
      <c r="N190" s="5">
        <v>-433703410000</v>
      </c>
      <c r="O190" s="5">
        <v>-364008601000</v>
      </c>
      <c r="P190" s="5">
        <v>-256568000000</v>
      </c>
      <c r="Q190" s="5">
        <v>-211715587500</v>
      </c>
      <c r="R190" s="5">
        <v>-101100000000</v>
      </c>
      <c r="S190" s="5">
        <v>-6000000000</v>
      </c>
      <c r="T190" s="5">
        <v>-110888731000</v>
      </c>
      <c r="U190" s="5">
        <v>-23000000000</v>
      </c>
    </row>
    <row r="191" spans="3:26" ht="15.5" x14ac:dyDescent="0.35">
      <c r="C191" t="s">
        <v>930</v>
      </c>
      <c r="I191" s="5">
        <v>10807934479</v>
      </c>
    </row>
    <row r="192" spans="3:26" ht="15.5" x14ac:dyDescent="0.35">
      <c r="C192" t="s">
        <v>2107</v>
      </c>
      <c r="J192" s="5">
        <v>731312752546</v>
      </c>
      <c r="K192" s="5">
        <v>142834386396</v>
      </c>
      <c r="L192" s="5">
        <v>551386151250</v>
      </c>
      <c r="M192" s="5">
        <v>859473651250</v>
      </c>
      <c r="N192" s="5">
        <v>53825875000</v>
      </c>
    </row>
    <row r="193" spans="3:19" ht="15.5" x14ac:dyDescent="0.35">
      <c r="C193" t="s">
        <v>2108</v>
      </c>
      <c r="E193" s="5">
        <v>-140673826007</v>
      </c>
      <c r="F193" s="5">
        <v>52145483886</v>
      </c>
      <c r="G193" s="5">
        <v>-52145483886</v>
      </c>
      <c r="I193" s="5">
        <v>-140673826007</v>
      </c>
      <c r="J193" s="5">
        <v>-117984770425</v>
      </c>
      <c r="K193" s="5">
        <v>-72630608607</v>
      </c>
      <c r="L193" s="5">
        <v>-578232892085</v>
      </c>
      <c r="M193" s="5">
        <v>-305626634741</v>
      </c>
      <c r="N193" s="5">
        <v>-405573055869</v>
      </c>
      <c r="O193" s="5">
        <v>-27057264298</v>
      </c>
      <c r="P193" s="5">
        <v>-31898123244</v>
      </c>
    </row>
    <row r="194" spans="3:19" ht="15.5" x14ac:dyDescent="0.35">
      <c r="C194" t="s">
        <v>524</v>
      </c>
      <c r="G194" s="5">
        <v>-59186494100</v>
      </c>
    </row>
    <row r="195" spans="3:19" ht="15.5" x14ac:dyDescent="0.35">
      <c r="C195" t="s">
        <v>474</v>
      </c>
      <c r="D195" s="5">
        <v>-4493146948</v>
      </c>
      <c r="E195" s="5">
        <v>447224603834</v>
      </c>
      <c r="F195" s="5">
        <v>-447224603834</v>
      </c>
    </row>
    <row r="196" spans="3:19" ht="15.5" x14ac:dyDescent="0.35">
      <c r="C196" t="s">
        <v>2109</v>
      </c>
      <c r="J196" s="5">
        <v>-40982150494</v>
      </c>
    </row>
    <row r="197" spans="3:19" ht="15.5" x14ac:dyDescent="0.35">
      <c r="C197" t="s">
        <v>1025</v>
      </c>
      <c r="L197" s="5">
        <v>-125552217199</v>
      </c>
      <c r="M197" s="5">
        <v>-230782706109</v>
      </c>
      <c r="N197" s="5">
        <v>3000000000</v>
      </c>
    </row>
    <row r="198" spans="3:19" ht="15.5" x14ac:dyDescent="0.35">
      <c r="C198" t="s">
        <v>2110</v>
      </c>
      <c r="G198" s="5">
        <v>-17335276029</v>
      </c>
      <c r="J198" s="5">
        <v>5109279524</v>
      </c>
      <c r="K198" s="5">
        <v>72520023172</v>
      </c>
      <c r="L198" s="5">
        <v>54162681872</v>
      </c>
      <c r="M198" s="5">
        <v>5811984671</v>
      </c>
    </row>
    <row r="199" spans="3:19" ht="15.5" x14ac:dyDescent="0.35">
      <c r="C199" t="s">
        <v>1009</v>
      </c>
      <c r="N199" s="5">
        <v>-81090049697</v>
      </c>
      <c r="O199" s="5">
        <v>-92735806853</v>
      </c>
    </row>
    <row r="200" spans="3:19" ht="15.5" x14ac:dyDescent="0.35">
      <c r="C200" t="s">
        <v>372</v>
      </c>
      <c r="M200" s="5">
        <v>-6168778262</v>
      </c>
      <c r="O200" s="5">
        <v>21182956865</v>
      </c>
      <c r="P200" s="5">
        <v>-87006618000</v>
      </c>
      <c r="Q200" s="5">
        <v>-764464268304</v>
      </c>
    </row>
    <row r="201" spans="3:19" ht="15.5" x14ac:dyDescent="0.35">
      <c r="C201" t="s">
        <v>2111</v>
      </c>
    </row>
    <row r="202" spans="3:19" ht="15.5" x14ac:dyDescent="0.35">
      <c r="C202" t="s">
        <v>997</v>
      </c>
      <c r="D202" s="5">
        <v>6350250000</v>
      </c>
      <c r="E202" s="5">
        <v>-6145126875</v>
      </c>
      <c r="F202" s="5">
        <v>15001477724</v>
      </c>
      <c r="I202" s="5">
        <v>8856350849</v>
      </c>
      <c r="J202" s="5">
        <v>7521216887</v>
      </c>
    </row>
    <row r="203" spans="3:19" ht="15.5" x14ac:dyDescent="0.35">
      <c r="C203" t="s">
        <v>359</v>
      </c>
      <c r="J203" s="5">
        <v>-52283111716</v>
      </c>
      <c r="K203" s="5">
        <v>-99945812830</v>
      </c>
      <c r="L203" s="5">
        <v>-39913178794</v>
      </c>
      <c r="O203" s="5">
        <v>-6057398897</v>
      </c>
    </row>
    <row r="204" spans="3:19" ht="15.5" x14ac:dyDescent="0.35">
      <c r="C204" t="s">
        <v>2112</v>
      </c>
      <c r="D204" s="5">
        <v>606735881475</v>
      </c>
      <c r="E204" s="5">
        <v>3629881597378</v>
      </c>
      <c r="G204" s="5">
        <v>-1107964422648</v>
      </c>
      <c r="I204" s="5">
        <v>3629881597378</v>
      </c>
      <c r="J204" s="5">
        <v>3056533860640</v>
      </c>
    </row>
    <row r="205" spans="3:19" ht="15.5" x14ac:dyDescent="0.35">
      <c r="C205" t="s">
        <v>2113</v>
      </c>
      <c r="D205" s="5">
        <v>-851427283319</v>
      </c>
      <c r="E205" s="5">
        <v>-2323971527185</v>
      </c>
      <c r="F205" s="5">
        <v>-1712490833</v>
      </c>
      <c r="G205" s="5">
        <v>426059314160</v>
      </c>
      <c r="I205" s="5">
        <v>-2323971527185</v>
      </c>
      <c r="J205" s="5">
        <v>-3960534972340</v>
      </c>
      <c r="L205" s="5">
        <v>-2749359423</v>
      </c>
      <c r="M205" s="5">
        <v>-6670732842</v>
      </c>
      <c r="R205" s="5">
        <v>-1747558877</v>
      </c>
    </row>
    <row r="206" spans="3:19" ht="15.5" x14ac:dyDescent="0.35">
      <c r="C206" t="s">
        <v>953</v>
      </c>
      <c r="L206" s="5">
        <v>-9166505762</v>
      </c>
      <c r="M206" s="5">
        <v>-3554388622</v>
      </c>
    </row>
    <row r="207" spans="3:19" ht="15.5" x14ac:dyDescent="0.35">
      <c r="C207" t="s">
        <v>2114</v>
      </c>
    </row>
    <row r="208" spans="3:19" ht="15.5" x14ac:dyDescent="0.35">
      <c r="C208" t="s">
        <v>2115</v>
      </c>
      <c r="L208" s="5">
        <v>-596854016231</v>
      </c>
      <c r="M208" s="5">
        <v>-989406418771</v>
      </c>
      <c r="N208" s="5">
        <v>-959330760477</v>
      </c>
      <c r="O208" s="5">
        <v>-1307072963338</v>
      </c>
      <c r="P208" s="5">
        <v>-1780978590466</v>
      </c>
      <c r="Q208" s="5">
        <v>-1214467600642</v>
      </c>
      <c r="R208" s="5">
        <v>-594871295200</v>
      </c>
      <c r="S208" s="5">
        <v>-143469150000</v>
      </c>
    </row>
    <row r="209" spans="3:26" ht="15.5" x14ac:dyDescent="0.35">
      <c r="C209" t="s">
        <v>2116</v>
      </c>
      <c r="D209" s="5">
        <v>690400000</v>
      </c>
    </row>
    <row r="210" spans="3:26" ht="15.5" x14ac:dyDescent="0.35">
      <c r="C210" t="s">
        <v>2117</v>
      </c>
    </row>
    <row r="211" spans="3:26" ht="15.5" x14ac:dyDescent="0.35">
      <c r="C211" t="s">
        <v>530</v>
      </c>
      <c r="D211" s="5">
        <v>-14725000</v>
      </c>
      <c r="E211" s="5">
        <v>-2838323006</v>
      </c>
      <c r="F211" s="5">
        <v>-752658253</v>
      </c>
      <c r="G211" s="5">
        <v>-215967020</v>
      </c>
      <c r="I211" s="5">
        <v>-5505527747</v>
      </c>
      <c r="J211" s="5">
        <v>-1739196352730</v>
      </c>
      <c r="K211" s="5">
        <v>-602635516629</v>
      </c>
      <c r="L211" s="5">
        <v>-1349757106135</v>
      </c>
      <c r="M211" s="5">
        <v>-748555460981</v>
      </c>
      <c r="N211" s="5">
        <v>-1224511964997</v>
      </c>
      <c r="O211" s="5">
        <v>-62135134647</v>
      </c>
      <c r="P211" s="5">
        <v>-17841568936</v>
      </c>
      <c r="Q211" s="5">
        <v>-14890206160</v>
      </c>
    </row>
    <row r="212" spans="3:26" ht="15.5" x14ac:dyDescent="0.35">
      <c r="C212" t="s">
        <v>2118</v>
      </c>
    </row>
    <row r="213" spans="3:26" ht="15.5" x14ac:dyDescent="0.35">
      <c r="C213" t="s">
        <v>797</v>
      </c>
      <c r="R213" s="5">
        <v>-340305689259</v>
      </c>
      <c r="S213" s="5">
        <v>-121322928000</v>
      </c>
    </row>
    <row r="214" spans="3:26" ht="15.5" x14ac:dyDescent="0.35">
      <c r="C214" t="s">
        <v>529</v>
      </c>
      <c r="G214" s="5">
        <v>-5632770080</v>
      </c>
      <c r="K214" s="5">
        <v>-662103756430</v>
      </c>
      <c r="L214" s="5">
        <v>-389395186491</v>
      </c>
      <c r="M214" s="5">
        <v>-273505492367</v>
      </c>
      <c r="N214" s="5">
        <v>-29298049645</v>
      </c>
      <c r="O214" s="5">
        <v>-60418992798</v>
      </c>
      <c r="T214" s="5">
        <v>-762796662</v>
      </c>
      <c r="U214" s="5">
        <v>-118066292170</v>
      </c>
      <c r="V214" s="5">
        <v>-103709333514</v>
      </c>
      <c r="W214" s="5">
        <v>-10718053364</v>
      </c>
      <c r="X214" s="5">
        <v>-11930608797</v>
      </c>
      <c r="Y214" s="5">
        <v>-62072553058</v>
      </c>
      <c r="Z214" s="5">
        <v>-5346669326</v>
      </c>
    </row>
    <row r="215" spans="3:26" ht="15.5" x14ac:dyDescent="0.35">
      <c r="C215" t="s">
        <v>1257</v>
      </c>
      <c r="D215" s="5">
        <v>-64268000</v>
      </c>
      <c r="E215" s="5">
        <v>1373731900</v>
      </c>
      <c r="F215" s="5">
        <v>3263892160</v>
      </c>
      <c r="G215" s="5">
        <v>-5028072644</v>
      </c>
      <c r="I215" s="5">
        <v>-390448584</v>
      </c>
      <c r="J215" s="5">
        <v>-168473879880</v>
      </c>
    </row>
    <row r="216" spans="3:26" ht="15.5" x14ac:dyDescent="0.35">
      <c r="C216" t="s">
        <v>950</v>
      </c>
      <c r="F216" s="5">
        <v>-11633587433</v>
      </c>
      <c r="G216" s="5">
        <v>11633587433</v>
      </c>
    </row>
    <row r="217" spans="3:26" ht="15.5" x14ac:dyDescent="0.35">
      <c r="C217" t="s">
        <v>168</v>
      </c>
      <c r="D217" s="5">
        <v>-6902889582</v>
      </c>
      <c r="E217" s="5">
        <v>12850483018</v>
      </c>
      <c r="F217" s="5">
        <v>-4094995424</v>
      </c>
      <c r="G217" s="5">
        <v>-5807357000</v>
      </c>
      <c r="I217" s="5">
        <v>-17722724568</v>
      </c>
      <c r="J217" s="5">
        <v>-146731051804</v>
      </c>
      <c r="K217" s="5">
        <v>-478157223300</v>
      </c>
      <c r="L217" s="5">
        <v>-187548914455</v>
      </c>
      <c r="M217" s="5">
        <v>-420396078844</v>
      </c>
      <c r="N217" s="5">
        <v>-461716387607</v>
      </c>
      <c r="O217" s="5">
        <v>-1021194457789</v>
      </c>
      <c r="P217" s="5">
        <v>-1264343790070</v>
      </c>
      <c r="Q217" s="5">
        <v>-1519683483524</v>
      </c>
      <c r="R217" s="5">
        <v>-370117651228</v>
      </c>
      <c r="S217" s="5">
        <v>-155599817199</v>
      </c>
      <c r="T217" s="5">
        <v>-159868925454</v>
      </c>
      <c r="U217" s="5">
        <v>-93225432576</v>
      </c>
      <c r="V217" s="5">
        <v>-884256505</v>
      </c>
      <c r="W217" s="5">
        <v>-1249985868</v>
      </c>
      <c r="X217" s="5">
        <v>-9748549515</v>
      </c>
      <c r="Z217" s="5">
        <v>-1900000000</v>
      </c>
    </row>
    <row r="218" spans="3:26" ht="15.5" x14ac:dyDescent="0.35">
      <c r="C218" t="s">
        <v>747</v>
      </c>
      <c r="D218" s="5">
        <v>11318442807</v>
      </c>
      <c r="E218" s="5">
        <v>46058534154</v>
      </c>
      <c r="F218" s="5">
        <v>125160979346</v>
      </c>
      <c r="G218" s="5">
        <v>-29964577929</v>
      </c>
      <c r="I218" s="5">
        <v>171402263501</v>
      </c>
      <c r="J218" s="5">
        <v>66043813192</v>
      </c>
      <c r="K218" s="5">
        <v>799671875883</v>
      </c>
      <c r="L218" s="5">
        <v>20816765597</v>
      </c>
      <c r="M218" s="5">
        <v>20302450196</v>
      </c>
      <c r="N218" s="5">
        <v>11152285223</v>
      </c>
      <c r="O218" s="5">
        <v>12651529234</v>
      </c>
      <c r="R218" s="5">
        <v>43207891</v>
      </c>
      <c r="S218" s="5">
        <v>47940000</v>
      </c>
    </row>
    <row r="219" spans="3:26" ht="15.5" x14ac:dyDescent="0.35">
      <c r="C219" t="s">
        <v>2119</v>
      </c>
      <c r="E219" s="5">
        <v>2276077334</v>
      </c>
      <c r="F219" s="5">
        <v>-255603359416</v>
      </c>
      <c r="G219" s="5">
        <v>-12795126837</v>
      </c>
      <c r="I219" s="5">
        <v>-555923406003</v>
      </c>
      <c r="J219" s="5">
        <v>-425352531597</v>
      </c>
    </row>
    <row r="220" spans="3:26" ht="15.5" x14ac:dyDescent="0.35">
      <c r="C220" t="s">
        <v>2120</v>
      </c>
      <c r="M220" s="5">
        <v>-3112478854</v>
      </c>
      <c r="N220" s="5">
        <v>-3705922871</v>
      </c>
    </row>
    <row r="221" spans="3:26" ht="15.5" x14ac:dyDescent="0.35">
      <c r="C221" t="s">
        <v>1087</v>
      </c>
      <c r="K221" s="5">
        <v>4781501301</v>
      </c>
      <c r="L221" s="5">
        <v>3857268951</v>
      </c>
      <c r="N221" s="5">
        <v>1449136192</v>
      </c>
    </row>
    <row r="222" spans="3:26" ht="15.5" x14ac:dyDescent="0.35">
      <c r="C222" t="s">
        <v>186</v>
      </c>
      <c r="D222" s="5">
        <v>425700784584</v>
      </c>
      <c r="E222" s="5">
        <v>-2563349631998</v>
      </c>
      <c r="F222" s="5">
        <v>352892083790</v>
      </c>
      <c r="G222" s="5">
        <v>32120311171</v>
      </c>
      <c r="I222" s="5">
        <v>-3326972279663</v>
      </c>
      <c r="J222" s="5">
        <v>-605359824032</v>
      </c>
      <c r="K222" s="5">
        <v>-731287739900</v>
      </c>
      <c r="L222" s="5">
        <v>854389997296</v>
      </c>
      <c r="M222" s="5">
        <v>835722133098</v>
      </c>
      <c r="N222" s="5">
        <v>2067003664255</v>
      </c>
      <c r="O222" s="5">
        <v>3195452536240</v>
      </c>
      <c r="P222" s="5">
        <v>2542395622901</v>
      </c>
      <c r="Q222" s="5">
        <v>2695858445661</v>
      </c>
      <c r="R222" s="5">
        <v>6899357806294</v>
      </c>
      <c r="S222" s="5">
        <v>704254904111</v>
      </c>
      <c r="T222" s="5">
        <v>243091683060</v>
      </c>
      <c r="U222" s="5">
        <v>659009020538</v>
      </c>
      <c r="V222" s="5">
        <v>257984000348</v>
      </c>
      <c r="W222" s="5">
        <v>140807523524</v>
      </c>
      <c r="X222" s="5">
        <v>638976614118</v>
      </c>
      <c r="Y222" s="5">
        <v>201150815310</v>
      </c>
      <c r="Z222" s="5">
        <v>343829162040</v>
      </c>
    </row>
    <row r="223" spans="3:26" ht="15.5" x14ac:dyDescent="0.35">
      <c r="C223" t="s">
        <v>2121</v>
      </c>
      <c r="S223" s="5">
        <v>-106390160192</v>
      </c>
      <c r="T223" s="5">
        <v>-126203302161</v>
      </c>
      <c r="U223" s="5">
        <v>-92926356435</v>
      </c>
      <c r="V223" s="5">
        <v>-79273647547</v>
      </c>
      <c r="W223" s="5">
        <v>-76626205340</v>
      </c>
      <c r="X223" s="5">
        <v>-53875800000</v>
      </c>
      <c r="Y223" s="5">
        <v>-39237377389</v>
      </c>
      <c r="Z223" s="5">
        <v>-30221097100</v>
      </c>
    </row>
    <row r="224" spans="3:26" ht="15.5" x14ac:dyDescent="0.35">
      <c r="C224" t="s">
        <v>439</v>
      </c>
      <c r="J224" s="5">
        <v>-18513142189</v>
      </c>
      <c r="N224" s="5">
        <v>-209323431249</v>
      </c>
      <c r="O224" s="5">
        <v>-300397420851</v>
      </c>
      <c r="P224" s="5">
        <v>-290629550314</v>
      </c>
      <c r="Q224" s="5">
        <v>-307010840936</v>
      </c>
      <c r="R224" s="5">
        <v>-176966808609</v>
      </c>
    </row>
    <row r="225" spans="3:26" ht="15.5" x14ac:dyDescent="0.35">
      <c r="C225" t="s">
        <v>2122</v>
      </c>
    </row>
    <row r="226" spans="3:26" ht="15.5" x14ac:dyDescent="0.35">
      <c r="C226" t="s">
        <v>770</v>
      </c>
      <c r="J226" s="5">
        <v>-18513142189</v>
      </c>
      <c r="N226" s="5">
        <v>-209323431249</v>
      </c>
      <c r="O226" s="5">
        <v>-300397420851</v>
      </c>
      <c r="P226" s="5">
        <v>-290629550314</v>
      </c>
      <c r="Q226" s="5">
        <v>-307010840936</v>
      </c>
      <c r="R226" s="5">
        <v>-176966808609</v>
      </c>
      <c r="S226" s="5">
        <v>-106390160192</v>
      </c>
      <c r="T226" s="5">
        <v>-126203302161</v>
      </c>
      <c r="U226" s="5">
        <v>-92926356435</v>
      </c>
      <c r="V226" s="5">
        <v>-79273647547</v>
      </c>
      <c r="W226" s="5">
        <v>-76626205340</v>
      </c>
      <c r="X226" s="5">
        <v>-53875800000</v>
      </c>
      <c r="Y226" s="5">
        <v>-39237377389</v>
      </c>
      <c r="Z226" s="5">
        <v>-30221097100</v>
      </c>
    </row>
    <row r="227" spans="3:26" ht="15.5" x14ac:dyDescent="0.35">
      <c r="C227" t="s">
        <v>2123</v>
      </c>
      <c r="R227" s="5">
        <v>1260000000</v>
      </c>
    </row>
    <row r="228" spans="3:26" ht="15.5" x14ac:dyDescent="0.35">
      <c r="C228" t="s">
        <v>2124</v>
      </c>
    </row>
    <row r="229" spans="3:26" ht="15.5" x14ac:dyDescent="0.35">
      <c r="C229" t="s">
        <v>2125</v>
      </c>
      <c r="E229" s="5">
        <v>43572578395</v>
      </c>
      <c r="I229" s="5">
        <v>43572578395</v>
      </c>
      <c r="K229" s="5">
        <v>210459180759</v>
      </c>
    </row>
    <row r="230" spans="3:26" ht="15.5" x14ac:dyDescent="0.35">
      <c r="C230" t="s">
        <v>1737</v>
      </c>
      <c r="D230" s="5">
        <v>-504000000</v>
      </c>
      <c r="E230" s="5">
        <v>-89969676916</v>
      </c>
      <c r="G230" s="5">
        <v>84472429292</v>
      </c>
      <c r="I230" s="5">
        <v>-89969676916</v>
      </c>
      <c r="J230" s="5">
        <v>-4658360835</v>
      </c>
    </row>
    <row r="231" spans="3:26" ht="15.5" x14ac:dyDescent="0.35">
      <c r="C231" t="s">
        <v>2126</v>
      </c>
      <c r="K231" s="5">
        <v>503725000000</v>
      </c>
      <c r="L231" s="5">
        <v>1083480000000</v>
      </c>
      <c r="M231" s="5">
        <v>2141000000000</v>
      </c>
      <c r="N231" s="5">
        <v>416465000000</v>
      </c>
      <c r="O231" s="5">
        <v>2584500000000</v>
      </c>
      <c r="P231" s="5">
        <v>2165500000000</v>
      </c>
      <c r="R231" s="5">
        <v>600000000000</v>
      </c>
      <c r="S231" s="5">
        <v>300000000000</v>
      </c>
      <c r="U231" s="5">
        <v>700000000000</v>
      </c>
    </row>
    <row r="232" spans="3:26" ht="15.5" x14ac:dyDescent="0.35">
      <c r="C232" t="s">
        <v>1664</v>
      </c>
      <c r="E232" s="5">
        <v>2974418272</v>
      </c>
      <c r="F232" s="5">
        <v>-961522395</v>
      </c>
      <c r="G232" s="5">
        <v>-970373055</v>
      </c>
      <c r="K232" s="5">
        <v>-6898533225</v>
      </c>
      <c r="L232" s="5">
        <v>-6086113039</v>
      </c>
      <c r="M232" s="5">
        <v>-13675178150</v>
      </c>
      <c r="N232" s="5">
        <v>-4354664783</v>
      </c>
      <c r="O232" s="5">
        <v>-4256927611</v>
      </c>
      <c r="P232" s="5">
        <v>-10098261732</v>
      </c>
      <c r="R232" s="5">
        <v>-43586057667</v>
      </c>
      <c r="S232" s="5">
        <v>-240000000</v>
      </c>
    </row>
    <row r="233" spans="3:26" ht="15.5" x14ac:dyDescent="0.35">
      <c r="C233" t="s">
        <v>898</v>
      </c>
      <c r="D233" s="5">
        <v>5160489329920</v>
      </c>
      <c r="E233" s="5">
        <v>3163203942025</v>
      </c>
      <c r="F233" s="5">
        <v>5265459311684</v>
      </c>
      <c r="G233" s="5">
        <v>2697542296216</v>
      </c>
      <c r="I233" s="5">
        <v>15134441503627</v>
      </c>
      <c r="J233" s="5">
        <v>21676141338800</v>
      </c>
      <c r="K233" s="5">
        <v>5525708780395</v>
      </c>
      <c r="L233" s="5">
        <v>5482820632177</v>
      </c>
      <c r="M233" s="5">
        <v>18735540721346</v>
      </c>
      <c r="N233" s="5">
        <v>17788416448616</v>
      </c>
      <c r="O233" s="5">
        <v>11517318408353</v>
      </c>
      <c r="P233" s="5">
        <v>8717995652748</v>
      </c>
      <c r="Q233" s="5">
        <v>9125657468364</v>
      </c>
      <c r="R233" s="5">
        <v>5950950772298</v>
      </c>
      <c r="S233" s="5">
        <v>4630945557338</v>
      </c>
      <c r="T233" s="5">
        <v>2949910596725</v>
      </c>
      <c r="U233" s="5">
        <v>2287311838841</v>
      </c>
      <c r="V233" s="5">
        <v>1709227225558</v>
      </c>
      <c r="W233" s="5">
        <v>1533063353864</v>
      </c>
      <c r="X233" s="5">
        <v>1417394852168</v>
      </c>
      <c r="Y233" s="5">
        <v>221916124576</v>
      </c>
      <c r="Z233" s="5">
        <v>477003672594</v>
      </c>
    </row>
    <row r="234" spans="3:26" ht="15.5" x14ac:dyDescent="0.35">
      <c r="C234" t="s">
        <v>1473</v>
      </c>
      <c r="G234" s="5">
        <v>-242275000000</v>
      </c>
      <c r="I234" s="5">
        <v>-242275000000</v>
      </c>
      <c r="J234" s="5">
        <v>-1100000000000</v>
      </c>
      <c r="K234" s="5">
        <v>-1143565000000</v>
      </c>
      <c r="L234" s="5">
        <v>-2811500000000</v>
      </c>
      <c r="M234" s="5">
        <v>-2113000000000</v>
      </c>
      <c r="N234" s="5">
        <v>-300000000000</v>
      </c>
      <c r="O234" s="5">
        <v>-200000000000</v>
      </c>
      <c r="P234" s="5">
        <v>-700000000000</v>
      </c>
    </row>
    <row r="235" spans="3:26" ht="15.5" x14ac:dyDescent="0.35">
      <c r="C235" t="s">
        <v>2127</v>
      </c>
    </row>
    <row r="236" spans="3:26" ht="15.5" x14ac:dyDescent="0.35">
      <c r="C236" t="s">
        <v>874</v>
      </c>
      <c r="D236" s="5">
        <v>-4149497275033</v>
      </c>
      <c r="E236" s="5">
        <v>-3444575238676</v>
      </c>
      <c r="F236" s="5">
        <v>-4813034849255</v>
      </c>
      <c r="G236" s="5">
        <v>-2641969044585</v>
      </c>
      <c r="I236" s="5">
        <v>-15577924771743</v>
      </c>
      <c r="J236" s="5">
        <v>-18535471333522</v>
      </c>
      <c r="K236" s="5">
        <v>-5885793064817</v>
      </c>
      <c r="L236" s="5">
        <v>-4566522741716</v>
      </c>
      <c r="M236" s="5">
        <v>-17668751758330</v>
      </c>
      <c r="N236" s="5">
        <v>-14472849481009</v>
      </c>
      <c r="O236" s="5">
        <v>-9478761688660</v>
      </c>
      <c r="P236" s="5">
        <v>-7633778844379</v>
      </c>
      <c r="Q236" s="5">
        <v>-7800444711882</v>
      </c>
      <c r="R236" s="5">
        <v>-4587427984020</v>
      </c>
      <c r="S236" s="5">
        <v>-4473732895739</v>
      </c>
      <c r="T236" s="5">
        <v>-2998307304753</v>
      </c>
      <c r="U236" s="5">
        <v>-2244915668500</v>
      </c>
      <c r="V236" s="5">
        <v>-1570568327663</v>
      </c>
      <c r="W236" s="5">
        <v>-1278717125000</v>
      </c>
      <c r="X236" s="5">
        <v>-1239794040891</v>
      </c>
      <c r="Y236" s="5">
        <v>-322644181877</v>
      </c>
      <c r="Z236" s="5">
        <v>-229020000000</v>
      </c>
    </row>
    <row r="237" spans="3:26" ht="15.5" x14ac:dyDescent="0.35">
      <c r="C237" t="s">
        <v>2128</v>
      </c>
    </row>
    <row r="238" spans="3:26" ht="15.5" x14ac:dyDescent="0.35">
      <c r="C238" t="s">
        <v>2129</v>
      </c>
      <c r="L238" s="5">
        <v>480000000000</v>
      </c>
      <c r="O238" s="5">
        <v>120000000000</v>
      </c>
      <c r="P238" s="5">
        <v>480000000000</v>
      </c>
      <c r="Q238" s="5">
        <v>1200000000000</v>
      </c>
      <c r="R238" s="5">
        <v>900000000000</v>
      </c>
      <c r="S238" s="5">
        <v>300000000000</v>
      </c>
      <c r="T238" s="5">
        <v>375000000000</v>
      </c>
      <c r="U238" s="5">
        <v>448824000000</v>
      </c>
      <c r="V238" s="5">
        <v>630000000000</v>
      </c>
      <c r="W238" s="5">
        <v>325000000000</v>
      </c>
      <c r="X238" s="5">
        <v>259829395000</v>
      </c>
      <c r="Y238" s="5">
        <v>380000000000</v>
      </c>
      <c r="Z238" s="5">
        <v>150000000000</v>
      </c>
    </row>
    <row r="239" spans="3:26" ht="15.5" x14ac:dyDescent="0.35">
      <c r="C239" t="s">
        <v>2130</v>
      </c>
      <c r="M239" s="5">
        <v>-680000000000</v>
      </c>
      <c r="N239" s="5">
        <v>-1000000000000</v>
      </c>
      <c r="O239" s="5">
        <v>-200000000000</v>
      </c>
      <c r="P239" s="5">
        <v>-100000000000</v>
      </c>
      <c r="Q239" s="5">
        <v>-600000000000</v>
      </c>
      <c r="R239" s="5">
        <v>-300000000000</v>
      </c>
      <c r="S239" s="5">
        <v>-300000000000</v>
      </c>
      <c r="T239" s="5">
        <v>-605000000000</v>
      </c>
      <c r="U239" s="5">
        <v>-598824000000</v>
      </c>
      <c r="V239" s="5">
        <v>-400000000000</v>
      </c>
      <c r="W239" s="5">
        <v>-299100000000</v>
      </c>
      <c r="X239" s="5">
        <v>-215829395000</v>
      </c>
      <c r="Y239" s="5">
        <v>-227910000000</v>
      </c>
      <c r="Z239" s="5">
        <v>-22470000000</v>
      </c>
    </row>
    <row r="240" spans="3:26" ht="15.5" x14ac:dyDescent="0.35">
      <c r="C240" t="s">
        <v>378</v>
      </c>
    </row>
    <row r="241" spans="3:26" ht="15.5" x14ac:dyDescent="0.35">
      <c r="C241" t="s">
        <v>2131</v>
      </c>
      <c r="P241" s="5">
        <v>150000000000</v>
      </c>
    </row>
    <row r="242" spans="3:26" ht="15.5" x14ac:dyDescent="0.35">
      <c r="C242" t="s">
        <v>1513</v>
      </c>
      <c r="N242" s="5">
        <v>-22442975701</v>
      </c>
    </row>
    <row r="243" spans="3:26" ht="15.5" x14ac:dyDescent="0.35">
      <c r="C243" t="s">
        <v>2132</v>
      </c>
      <c r="R243" s="5">
        <v>4411747775500</v>
      </c>
    </row>
    <row r="244" spans="3:26" ht="15.5" x14ac:dyDescent="0.35">
      <c r="C244" t="s">
        <v>2133</v>
      </c>
      <c r="K244" s="5">
        <v>108140033779</v>
      </c>
      <c r="L244" s="5">
        <v>89282066077</v>
      </c>
      <c r="M244" s="5">
        <v>21957752631</v>
      </c>
      <c r="N244" s="5">
        <v>16618101795</v>
      </c>
      <c r="O244" s="5">
        <v>9105069096</v>
      </c>
      <c r="P244" s="5">
        <v>15841657634</v>
      </c>
      <c r="R244" s="5">
        <v>251089478</v>
      </c>
    </row>
    <row r="245" spans="3:26" ht="15.5" x14ac:dyDescent="0.35">
      <c r="C245" t="s">
        <v>2134</v>
      </c>
      <c r="E245" s="5">
        <v>-228739441430</v>
      </c>
      <c r="F245" s="5">
        <v>85177336357</v>
      </c>
      <c r="G245" s="5">
        <v>49768312448</v>
      </c>
      <c r="I245" s="5">
        <v>1193900877</v>
      </c>
      <c r="J245" s="5">
        <v>335729224968</v>
      </c>
      <c r="L245" s="5">
        <v>876462176925</v>
      </c>
      <c r="M245" s="5">
        <v>332214653932</v>
      </c>
      <c r="N245" s="5">
        <v>122162037027</v>
      </c>
      <c r="O245" s="5">
        <v>2081174068855</v>
      </c>
      <c r="P245" s="5">
        <v>1329820622840</v>
      </c>
      <c r="Q245" s="5">
        <v>1952000000000</v>
      </c>
      <c r="R245" s="5">
        <v>1951540489396</v>
      </c>
      <c r="S245" s="5">
        <v>965700000000</v>
      </c>
      <c r="T245" s="5">
        <v>776982023037</v>
      </c>
      <c r="U245" s="5">
        <v>222528448475</v>
      </c>
      <c r="Y245" s="5">
        <v>199500000000</v>
      </c>
    </row>
    <row r="246" spans="3:26" ht="15.5" x14ac:dyDescent="0.35">
      <c r="C246" t="s">
        <v>2135</v>
      </c>
      <c r="D246" s="5">
        <v>-16560418909</v>
      </c>
      <c r="E246" s="5">
        <v>514758690654</v>
      </c>
      <c r="F246" s="5">
        <v>-183682890686</v>
      </c>
      <c r="G246" s="5">
        <v>-159638369817</v>
      </c>
      <c r="I246" s="5">
        <v>-11316440846</v>
      </c>
      <c r="J246" s="5">
        <v>-602729108318</v>
      </c>
      <c r="K246" s="5">
        <v>-4281000000</v>
      </c>
      <c r="L246" s="5">
        <v>-138546023128</v>
      </c>
      <c r="M246" s="5">
        <v>-419564058331</v>
      </c>
      <c r="N246" s="5">
        <v>-267687370441</v>
      </c>
      <c r="O246" s="5">
        <v>-2933228972942</v>
      </c>
      <c r="P246" s="5">
        <v>-1582255653896</v>
      </c>
      <c r="Q246" s="5">
        <v>-2393750433000</v>
      </c>
      <c r="R246" s="5">
        <v>-1808411470082</v>
      </c>
      <c r="S246" s="5">
        <v>-867891717463</v>
      </c>
      <c r="T246" s="5">
        <v>-129290329788</v>
      </c>
      <c r="U246" s="5">
        <v>-62989241843</v>
      </c>
      <c r="V246" s="5">
        <v>-31401250000</v>
      </c>
      <c r="W246" s="5">
        <v>-62812500000</v>
      </c>
      <c r="X246" s="5">
        <v>-94812500000</v>
      </c>
      <c r="Y246" s="5">
        <v>-10473750000</v>
      </c>
    </row>
    <row r="247" spans="3:26" ht="15.5" x14ac:dyDescent="0.35">
      <c r="C247" t="s">
        <v>461</v>
      </c>
      <c r="D247" s="5">
        <v>-186275542390</v>
      </c>
      <c r="E247" s="5">
        <v>-633533365935</v>
      </c>
      <c r="F247" s="5">
        <v>-119468735</v>
      </c>
      <c r="G247" s="5">
        <v>54166820</v>
      </c>
      <c r="I247" s="5">
        <v>-633652834670</v>
      </c>
      <c r="J247" s="5">
        <v>-73948608600</v>
      </c>
    </row>
    <row r="248" spans="3:26" ht="15.5" x14ac:dyDescent="0.35">
      <c r="C248" t="s">
        <v>2136</v>
      </c>
      <c r="X248" s="5">
        <v>566064102841</v>
      </c>
    </row>
    <row r="249" spans="3:26" ht="15.5" x14ac:dyDescent="0.35">
      <c r="C249" t="s">
        <v>2137</v>
      </c>
    </row>
    <row r="250" spans="3:26" ht="15.5" x14ac:dyDescent="0.35">
      <c r="C250" t="s">
        <v>203</v>
      </c>
      <c r="F250" s="5">
        <v>54166820</v>
      </c>
      <c r="G250" s="5">
        <v>-54166820</v>
      </c>
      <c r="K250" s="5">
        <v>-165537136791</v>
      </c>
      <c r="Z250" s="5">
        <v>-1463413454</v>
      </c>
    </row>
    <row r="251" spans="3:26" ht="15.5" x14ac:dyDescent="0.35">
      <c r="C251" t="s">
        <v>362</v>
      </c>
      <c r="Q251" s="5">
        <v>1519406963115</v>
      </c>
    </row>
    <row r="252" spans="3:26" ht="15.5" x14ac:dyDescent="0.35">
      <c r="C252" t="s">
        <v>2138</v>
      </c>
      <c r="K252" s="5">
        <v>126754000000</v>
      </c>
      <c r="L252" s="5">
        <v>365000000000</v>
      </c>
      <c r="M252" s="5">
        <v>500000000000</v>
      </c>
    </row>
    <row r="253" spans="3:26" ht="15.5" x14ac:dyDescent="0.35">
      <c r="C253" t="s">
        <v>2139</v>
      </c>
      <c r="G253" s="5">
        <v>-60000000000</v>
      </c>
      <c r="I253" s="5">
        <v>-60000000000</v>
      </c>
      <c r="J253" s="5">
        <v>-400000000000</v>
      </c>
    </row>
    <row r="254" spans="3:26" ht="15.5" x14ac:dyDescent="0.35">
      <c r="C254" t="s">
        <v>2140</v>
      </c>
      <c r="S254" s="5">
        <v>255864120167</v>
      </c>
    </row>
    <row r="255" spans="3:26" ht="15.5" x14ac:dyDescent="0.35">
      <c r="C255" t="s">
        <v>215</v>
      </c>
      <c r="D255" s="5">
        <v>-911897818579</v>
      </c>
      <c r="E255" s="5">
        <v>199973901335</v>
      </c>
      <c r="F255" s="5">
        <v>155074791468</v>
      </c>
      <c r="G255" s="5">
        <v>-494946026753</v>
      </c>
      <c r="I255" s="5">
        <v>-1292431228530</v>
      </c>
      <c r="J255" s="5">
        <v>-19042313310</v>
      </c>
      <c r="K255" s="5">
        <v>-1252507998642</v>
      </c>
      <c r="L255" s="5">
        <v>-1148196401475</v>
      </c>
      <c r="M255" s="5">
        <v>-773947083316</v>
      </c>
      <c r="N255" s="5">
        <v>-1586023665674</v>
      </c>
      <c r="O255" s="5">
        <v>470499863945</v>
      </c>
      <c r="P255" s="5">
        <v>-780319740057</v>
      </c>
      <c r="Q255" s="5">
        <v>255096199394</v>
      </c>
      <c r="R255" s="5">
        <v>6059902329701</v>
      </c>
      <c r="S255" s="5">
        <v>544877372332</v>
      </c>
      <c r="T255" s="5">
        <v>-6038073</v>
      </c>
      <c r="U255" s="5">
        <v>946718941513</v>
      </c>
      <c r="V255" s="5">
        <v>-11286734134</v>
      </c>
      <c r="W255" s="5">
        <v>346056509457</v>
      </c>
      <c r="X255" s="5">
        <v>512864688699</v>
      </c>
      <c r="Y255" s="5">
        <v>261732606608</v>
      </c>
      <c r="Z255" s="5">
        <v>-800372415</v>
      </c>
    </row>
    <row r="256" spans="3:26" ht="15.5" x14ac:dyDescent="0.35">
      <c r="C256" t="s">
        <v>217</v>
      </c>
      <c r="D256" s="5">
        <v>2305725750</v>
      </c>
      <c r="E256" s="5">
        <v>4530599982</v>
      </c>
      <c r="F256" s="5">
        <v>-2937841267</v>
      </c>
      <c r="G256" s="5">
        <v>-60977931</v>
      </c>
      <c r="I256" s="5">
        <v>4530599982</v>
      </c>
      <c r="J256" s="5">
        <v>29955169076</v>
      </c>
      <c r="K256" s="5">
        <v>-17126734490</v>
      </c>
      <c r="L256" s="5">
        <v>-8745138355</v>
      </c>
      <c r="M256" s="5">
        <v>1774885431</v>
      </c>
      <c r="N256" s="5">
        <v>8452437741</v>
      </c>
      <c r="O256" s="5">
        <v>-12844425482</v>
      </c>
      <c r="P256" s="5">
        <v>44252350747</v>
      </c>
      <c r="Q256" s="5">
        <v>3228788096</v>
      </c>
      <c r="R256" s="5">
        <v>39872160681</v>
      </c>
      <c r="S256" s="5">
        <v>71084195760</v>
      </c>
      <c r="T256" s="5">
        <v>1844413876</v>
      </c>
      <c r="U256" s="5">
        <v>-6385853379</v>
      </c>
      <c r="V256" s="5">
        <v>8300649959</v>
      </c>
      <c r="W256" s="5">
        <v>444574910</v>
      </c>
      <c r="X256" s="5">
        <v>482498386</v>
      </c>
      <c r="Y256" s="5">
        <v>-1125092725</v>
      </c>
      <c r="Z256" s="5">
        <v>1798071101</v>
      </c>
    </row>
    <row r="257" spans="2:26" ht="15.5" x14ac:dyDescent="0.35">
      <c r="C257" t="s">
        <v>2141</v>
      </c>
    </row>
    <row r="258" spans="2:26" ht="15.5" x14ac:dyDescent="0.35">
      <c r="C258" t="s">
        <v>216</v>
      </c>
      <c r="D258" s="5">
        <v>2893604323721</v>
      </c>
      <c r="E258" s="5">
        <v>-3439947256</v>
      </c>
      <c r="G258" s="5">
        <v>3439947256</v>
      </c>
      <c r="I258" s="5">
        <v>4181504952269</v>
      </c>
      <c r="J258" s="5">
        <v>4170592096502</v>
      </c>
      <c r="K258" s="5">
        <v>5446434325880</v>
      </c>
      <c r="L258" s="5">
        <v>6603375865710</v>
      </c>
      <c r="M258" s="5">
        <v>7375548063595</v>
      </c>
      <c r="N258" s="5">
        <v>9089668809911</v>
      </c>
      <c r="O258" s="5">
        <v>8647426549628</v>
      </c>
      <c r="P258" s="5">
        <v>9383493938938</v>
      </c>
      <c r="Q258" s="5">
        <v>9125168951448</v>
      </c>
      <c r="R258" s="5">
        <v>3025394461065</v>
      </c>
      <c r="S258" s="5">
        <v>2409432892973</v>
      </c>
      <c r="T258" s="5">
        <v>2406287845834</v>
      </c>
      <c r="U258" s="5">
        <v>1456468725427</v>
      </c>
      <c r="V258" s="5">
        <v>1306110014096</v>
      </c>
      <c r="W258" s="5">
        <v>959608929729</v>
      </c>
      <c r="X258" s="5">
        <v>446261742644</v>
      </c>
      <c r="Y258" s="5">
        <v>185654228761</v>
      </c>
      <c r="Z258" s="5">
        <v>184656530075</v>
      </c>
    </row>
    <row r="259" spans="2:26" ht="15.5" x14ac:dyDescent="0.35">
      <c r="C259" t="s">
        <v>220</v>
      </c>
      <c r="D259" s="5">
        <v>1984012230892</v>
      </c>
      <c r="E259" s="5">
        <v>196833339033</v>
      </c>
      <c r="F259" s="5">
        <v>156368165229</v>
      </c>
      <c r="G259" s="5">
        <v>-491567057428</v>
      </c>
      <c r="I259" s="5">
        <v>2893604323721</v>
      </c>
      <c r="J259" s="5">
        <v>4181504952268</v>
      </c>
      <c r="K259" s="5">
        <v>4176799592748</v>
      </c>
      <c r="L259" s="5">
        <v>5446434325880</v>
      </c>
      <c r="M259" s="5">
        <v>6603375865710</v>
      </c>
      <c r="N259" s="5">
        <v>7512097581978</v>
      </c>
      <c r="O259" s="5">
        <v>9105081988091</v>
      </c>
      <c r="P259" s="5">
        <v>8647426549628</v>
      </c>
      <c r="Q259" s="5">
        <v>9383493938938</v>
      </c>
      <c r="R259" s="5">
        <v>9125168951447</v>
      </c>
      <c r="S259" s="5">
        <v>3025394461065</v>
      </c>
      <c r="T259" s="5">
        <v>2408126221637</v>
      </c>
      <c r="U259" s="5">
        <v>2396801813561</v>
      </c>
      <c r="V259" s="5">
        <v>1303123929921</v>
      </c>
      <c r="W259" s="5">
        <v>1306110014096</v>
      </c>
      <c r="X259" s="5">
        <v>959608929729</v>
      </c>
      <c r="Y259" s="5">
        <v>446261742644</v>
      </c>
      <c r="Z259" s="5">
        <v>185654228761</v>
      </c>
    </row>
    <row r="261" spans="2:26" ht="15.5" x14ac:dyDescent="0.35">
      <c r="B261" t="s">
        <v>221</v>
      </c>
      <c r="C261" t="s">
        <v>11</v>
      </c>
      <c r="D261" s="5">
        <v>6200000000</v>
      </c>
      <c r="E261" s="5">
        <v>6200000000</v>
      </c>
      <c r="F261" s="5">
        <v>6200000000</v>
      </c>
      <c r="G261" s="5">
        <v>6200000000</v>
      </c>
      <c r="I261" s="5">
        <v>6200000000</v>
      </c>
      <c r="J261" s="5">
        <v>6200000000</v>
      </c>
      <c r="K261" s="5">
        <v>6200000000</v>
      </c>
      <c r="L261" s="5">
        <v>6200000000</v>
      </c>
      <c r="M261" s="5">
        <v>6200000000</v>
      </c>
      <c r="N261" s="5">
        <v>6200000000</v>
      </c>
      <c r="O261" s="5">
        <v>6200000000</v>
      </c>
      <c r="P261" s="5">
        <v>6200000000</v>
      </c>
      <c r="Q261" s="5">
        <v>6200000000</v>
      </c>
      <c r="R261" s="5">
        <v>6200000000</v>
      </c>
      <c r="S261" s="5">
        <v>4840000000</v>
      </c>
      <c r="T261" s="5">
        <v>4840000000</v>
      </c>
      <c r="U261" s="5">
        <v>4840000000</v>
      </c>
      <c r="V261" s="5">
        <v>4840000000</v>
      </c>
      <c r="W261" s="5">
        <v>4840000000</v>
      </c>
      <c r="X261" s="5">
        <v>4840000000</v>
      </c>
      <c r="Y261" s="5">
        <v>3800000000</v>
      </c>
      <c r="Z261" s="5">
        <v>220000000</v>
      </c>
    </row>
    <row r="262" spans="2:26" ht="15.5" x14ac:dyDescent="0.35">
      <c r="C262" t="s">
        <v>222</v>
      </c>
      <c r="D262" s="6">
        <v>8.14</v>
      </c>
      <c r="E262" s="6">
        <v>-980.79</v>
      </c>
      <c r="F262" s="6">
        <v>-9.6300000000000008</v>
      </c>
      <c r="G262" s="6">
        <v>0.95</v>
      </c>
    </row>
    <row r="263" spans="2:26" ht="15.5" x14ac:dyDescent="0.35">
      <c r="C263" t="s">
        <v>223</v>
      </c>
      <c r="D263" s="6">
        <v>35.630000000000003</v>
      </c>
      <c r="E263" s="6">
        <v>-0.42</v>
      </c>
      <c r="F263" s="6">
        <v>-41.54</v>
      </c>
      <c r="G263" s="6">
        <v>461.05</v>
      </c>
    </row>
    <row r="264" spans="2:26" ht="15.5" x14ac:dyDescent="0.35">
      <c r="C264" t="s">
        <v>72</v>
      </c>
      <c r="D264" s="6">
        <v>0.63</v>
      </c>
      <c r="E264" s="6">
        <v>0.46</v>
      </c>
      <c r="F264" s="6">
        <v>0.62</v>
      </c>
      <c r="G264" s="6">
        <v>0.85</v>
      </c>
    </row>
    <row r="265" spans="2:26" ht="15.5" x14ac:dyDescent="0.35">
      <c r="C265" t="s">
        <v>224</v>
      </c>
      <c r="D265" s="5">
        <v>408990000000</v>
      </c>
      <c r="E265" s="5">
        <v>-279200000000</v>
      </c>
      <c r="F265" s="5">
        <v>679040000000</v>
      </c>
      <c r="G265" s="5">
        <v>455660000000</v>
      </c>
    </row>
    <row r="266" spans="2:26" ht="15.5" x14ac:dyDescent="0.35">
      <c r="C266" t="s">
        <v>225</v>
      </c>
      <c r="D266" s="6">
        <v>1.1999999999999999E-3</v>
      </c>
      <c r="E266" s="6">
        <v>-0.14150000000000001</v>
      </c>
      <c r="F266" s="6">
        <v>-1.1000000000000001E-3</v>
      </c>
      <c r="G266" s="6">
        <v>1E-4</v>
      </c>
    </row>
    <row r="267" spans="2:26" ht="15.5" x14ac:dyDescent="0.35">
      <c r="C267" t="s">
        <v>226</v>
      </c>
      <c r="D267" s="6">
        <v>1.5700000000000002E-2</v>
      </c>
      <c r="E267" s="6">
        <v>-1.9306999999999999</v>
      </c>
      <c r="F267" s="6">
        <v>-4.8999999999999998E-3</v>
      </c>
      <c r="G267" s="6">
        <v>5.0000000000000001E-4</v>
      </c>
    </row>
    <row r="268" spans="2:26" ht="15.5" x14ac:dyDescent="0.35">
      <c r="C268" t="s">
        <v>227</v>
      </c>
      <c r="D268" s="6">
        <v>1.0500000000000001E-2</v>
      </c>
      <c r="E268" s="6">
        <v>-1.61E-2</v>
      </c>
      <c r="F268" s="6">
        <v>1.47E-2</v>
      </c>
      <c r="G268" s="6">
        <v>8.5000000000000006E-3</v>
      </c>
    </row>
    <row r="269" spans="2:26" ht="15.5" x14ac:dyDescent="0.35">
      <c r="C269" t="s">
        <v>228</v>
      </c>
      <c r="D269" s="6">
        <v>0.61</v>
      </c>
      <c r="E269" s="6">
        <v>-0.74</v>
      </c>
      <c r="F269" s="6">
        <v>0.73</v>
      </c>
      <c r="G269" s="6">
        <v>0.69</v>
      </c>
    </row>
    <row r="270" spans="2:26" ht="15.5" x14ac:dyDescent="0.35">
      <c r="C270" t="s">
        <v>229</v>
      </c>
      <c r="D270" s="5">
        <v>4317000000000</v>
      </c>
      <c r="E270" s="5">
        <v>4305000000000</v>
      </c>
      <c r="F270" s="5">
        <v>15296000000000</v>
      </c>
      <c r="G270" s="5">
        <v>15310000000000</v>
      </c>
    </row>
    <row r="271" spans="2:26" ht="15.5" x14ac:dyDescent="0.35">
      <c r="C271" t="s">
        <v>230</v>
      </c>
      <c r="D271" s="6">
        <v>0.56000000000000005</v>
      </c>
      <c r="E271" s="6">
        <v>0.81</v>
      </c>
      <c r="F271" s="6">
        <v>0.2</v>
      </c>
      <c r="G271" s="6">
        <v>0.22</v>
      </c>
    </row>
    <row r="272" spans="2:26" ht="15.5" x14ac:dyDescent="0.35">
      <c r="C272" t="s">
        <v>231</v>
      </c>
      <c r="D272" s="6">
        <v>517.94000000000005</v>
      </c>
      <c r="E272" s="5">
        <v>508</v>
      </c>
      <c r="F272" s="6">
        <v>1957.52</v>
      </c>
      <c r="G272" s="6">
        <v>1966.05</v>
      </c>
    </row>
    <row r="273" spans="3:26" ht="15.5" x14ac:dyDescent="0.35">
      <c r="C273" t="s">
        <v>232</v>
      </c>
      <c r="D273" s="6">
        <v>-0.63</v>
      </c>
      <c r="E273" s="6">
        <v>-0.88</v>
      </c>
      <c r="F273" s="6">
        <v>0.41</v>
      </c>
      <c r="G273" s="6">
        <v>0.45</v>
      </c>
    </row>
    <row r="274" spans="3:26" ht="15.5" x14ac:dyDescent="0.35">
      <c r="C274" t="s">
        <v>233</v>
      </c>
      <c r="D274" s="6">
        <v>-457.42</v>
      </c>
      <c r="E274" s="6">
        <v>-468.4</v>
      </c>
      <c r="F274" s="6">
        <v>975.63</v>
      </c>
      <c r="G274" s="6">
        <v>983.19</v>
      </c>
    </row>
    <row r="275" spans="3:26" ht="15.5" x14ac:dyDescent="0.35">
      <c r="C275" t="s">
        <v>234</v>
      </c>
      <c r="D275" s="5">
        <v>5364000000000</v>
      </c>
      <c r="E275" s="5">
        <v>5286000000000</v>
      </c>
      <c r="F275" s="5">
        <v>5345000000000</v>
      </c>
      <c r="G275" s="5">
        <v>4328000000000</v>
      </c>
    </row>
    <row r="276" spans="3:26" ht="15.5" x14ac:dyDescent="0.35">
      <c r="C276" t="s">
        <v>235</v>
      </c>
      <c r="D276" s="5">
        <v>13149000000000</v>
      </c>
      <c r="E276" s="5">
        <v>11960000000000</v>
      </c>
      <c r="F276" s="5">
        <v>14807000000000</v>
      </c>
      <c r="G276" s="5">
        <v>15806000000000</v>
      </c>
    </row>
    <row r="277" spans="3:26" ht="15.5" x14ac:dyDescent="0.35">
      <c r="C277" t="s">
        <v>236</v>
      </c>
      <c r="D277" s="5">
        <v>3211000000000</v>
      </c>
      <c r="E277" s="5">
        <v>3150000000000</v>
      </c>
      <c r="F277" s="5">
        <v>12136000000000</v>
      </c>
      <c r="G277" s="5">
        <v>12189000000000</v>
      </c>
    </row>
    <row r="278" spans="3:26" ht="15.5" x14ac:dyDescent="0.35">
      <c r="C278" t="s">
        <v>23</v>
      </c>
      <c r="D278" s="5">
        <v>18513000000000</v>
      </c>
      <c r="E278" s="5">
        <v>17246000000000</v>
      </c>
      <c r="F278" s="5">
        <v>20152000000000</v>
      </c>
      <c r="G278" s="5">
        <v>20134000000000</v>
      </c>
    </row>
    <row r="279" spans="3:26" ht="15.5" x14ac:dyDescent="0.35">
      <c r="C279" t="s">
        <v>20</v>
      </c>
      <c r="D279" s="5">
        <v>16529000000000</v>
      </c>
      <c r="E279" s="5">
        <v>14352000000000</v>
      </c>
      <c r="F279" s="5">
        <v>17456000000000</v>
      </c>
      <c r="G279" s="5">
        <v>17593000000000</v>
      </c>
    </row>
    <row r="280" spans="3:26" ht="15.5" x14ac:dyDescent="0.35">
      <c r="C280" t="s">
        <v>237</v>
      </c>
      <c r="D280" s="5">
        <v>3354000000000</v>
      </c>
      <c r="E280" s="5">
        <v>1085000000000</v>
      </c>
      <c r="F280" s="5">
        <v>6901000000000</v>
      </c>
      <c r="G280" s="5">
        <v>7622000000000</v>
      </c>
    </row>
    <row r="281" spans="3:26" ht="15.5" x14ac:dyDescent="0.35">
      <c r="C281" t="s">
        <v>238</v>
      </c>
      <c r="D281" s="5">
        <v>-1100000000000</v>
      </c>
      <c r="E281" s="5">
        <v>1060000000000</v>
      </c>
      <c r="F281" s="5">
        <v>170000000000</v>
      </c>
      <c r="G281" s="5">
        <v>158000000000</v>
      </c>
    </row>
    <row r="282" spans="3:26" ht="15.5" x14ac:dyDescent="0.35">
      <c r="C282" t="s">
        <v>239</v>
      </c>
      <c r="D282" s="5">
        <v>-7000000000</v>
      </c>
      <c r="E282" s="5">
        <v>10000000000</v>
      </c>
      <c r="F282" s="5">
        <v>-5000000000</v>
      </c>
      <c r="G282" s="5">
        <v>-12000000000</v>
      </c>
    </row>
    <row r="283" spans="3:26" ht="15.5" x14ac:dyDescent="0.35">
      <c r="C283" t="s">
        <v>12</v>
      </c>
      <c r="D283" s="5">
        <v>-1107000000000</v>
      </c>
      <c r="E283" s="5">
        <v>1070000000000</v>
      </c>
      <c r="F283" s="5">
        <v>165000000000</v>
      </c>
      <c r="G283" s="5">
        <v>147000000000</v>
      </c>
    </row>
    <row r="284" spans="3:26" ht="15.5" x14ac:dyDescent="0.35">
      <c r="C284" t="s">
        <v>15</v>
      </c>
      <c r="D284" s="6">
        <v>-178.59</v>
      </c>
      <c r="E284" s="6">
        <v>172.58</v>
      </c>
      <c r="F284" s="6">
        <v>26.58</v>
      </c>
      <c r="G284" s="6">
        <v>23.68</v>
      </c>
    </row>
    <row r="285" spans="3:26" ht="15.5" x14ac:dyDescent="0.35">
      <c r="C285" t="s">
        <v>57</v>
      </c>
      <c r="I285" s="6">
        <v>-979.9</v>
      </c>
      <c r="J285" s="6">
        <v>-245.59</v>
      </c>
      <c r="K285" s="6">
        <v>77.64</v>
      </c>
      <c r="L285" s="6">
        <v>43.82</v>
      </c>
      <c r="M285" s="6">
        <v>42.9</v>
      </c>
      <c r="N285" s="6">
        <v>20.77</v>
      </c>
      <c r="O285" s="6">
        <v>150.05000000000001</v>
      </c>
      <c r="P285" s="6">
        <v>242.26</v>
      </c>
      <c r="Q285" s="6">
        <v>234.38</v>
      </c>
      <c r="R285" s="6">
        <v>165.06</v>
      </c>
      <c r="S285" s="6">
        <v>152.88</v>
      </c>
      <c r="T285" s="6">
        <v>109.85</v>
      </c>
      <c r="U285" s="6">
        <v>86.88</v>
      </c>
      <c r="V285" s="6">
        <v>63.95</v>
      </c>
      <c r="W285" s="6">
        <v>49.61</v>
      </c>
      <c r="X285" s="6">
        <v>41.64</v>
      </c>
      <c r="Y285" s="6">
        <v>42.92</v>
      </c>
      <c r="Z285" s="6">
        <v>552.77</v>
      </c>
    </row>
    <row r="286" spans="3:26" ht="15.5" x14ac:dyDescent="0.35">
      <c r="C286" t="s">
        <v>71</v>
      </c>
      <c r="I286" s="6">
        <v>-0.42</v>
      </c>
      <c r="J286" s="6">
        <v>-1.37</v>
      </c>
      <c r="K286" s="6">
        <v>5.51</v>
      </c>
      <c r="L286" s="6">
        <v>16.32</v>
      </c>
      <c r="M286" s="6">
        <v>23.08</v>
      </c>
      <c r="N286" s="6">
        <v>89.79</v>
      </c>
      <c r="O286" s="6">
        <v>10.56</v>
      </c>
      <c r="P286" s="6">
        <v>7.45</v>
      </c>
      <c r="Q286" s="6">
        <v>11.26</v>
      </c>
      <c r="R286" s="6">
        <v>23.08</v>
      </c>
      <c r="S286" s="6">
        <v>30.83</v>
      </c>
      <c r="T286" s="6">
        <v>39.6</v>
      </c>
      <c r="U286" s="6">
        <v>16.25</v>
      </c>
      <c r="V286" s="6">
        <v>15.79</v>
      </c>
      <c r="W286" s="6">
        <v>11.89</v>
      </c>
      <c r="X286" s="6">
        <v>23.37</v>
      </c>
      <c r="Y286" s="5">
        <v>0</v>
      </c>
      <c r="Z286" s="5">
        <v>0</v>
      </c>
    </row>
    <row r="287" spans="3:26" ht="15.5" x14ac:dyDescent="0.35">
      <c r="C287" t="s">
        <v>74</v>
      </c>
      <c r="I287" s="6">
        <v>0.16</v>
      </c>
      <c r="J287" s="6">
        <v>0.11</v>
      </c>
      <c r="K287" s="6">
        <v>0.14000000000000001</v>
      </c>
      <c r="L287" s="6">
        <v>0.23</v>
      </c>
      <c r="M287" s="6">
        <v>0.37</v>
      </c>
      <c r="N287" s="6">
        <v>0.73</v>
      </c>
      <c r="O287" s="6">
        <v>0.4</v>
      </c>
      <c r="P287" s="6">
        <v>0.45</v>
      </c>
      <c r="Q287" s="6">
        <v>0.76</v>
      </c>
      <c r="R287" s="6">
        <v>1.44</v>
      </c>
      <c r="S287" s="6">
        <v>1.61</v>
      </c>
      <c r="T287" s="6">
        <v>1.7</v>
      </c>
      <c r="U287" s="6">
        <v>0.59</v>
      </c>
      <c r="V287" s="6">
        <v>0.61</v>
      </c>
      <c r="W287" s="6">
        <v>0.46</v>
      </c>
      <c r="X287" s="6">
        <v>1.07</v>
      </c>
      <c r="Y287" s="5">
        <v>0</v>
      </c>
      <c r="Z287" s="5">
        <v>0</v>
      </c>
    </row>
    <row r="288" spans="3:26" ht="15.5" x14ac:dyDescent="0.35">
      <c r="C288" t="s">
        <v>240</v>
      </c>
      <c r="I288" s="5">
        <v>1237460000000</v>
      </c>
      <c r="J288" s="5">
        <v>2627280000000</v>
      </c>
      <c r="K288" s="5">
        <v>2258800000000</v>
      </c>
      <c r="L288" s="5">
        <v>2612990000000</v>
      </c>
      <c r="M288" s="5">
        <v>2126100000000</v>
      </c>
      <c r="N288" s="5">
        <v>2109600000000</v>
      </c>
      <c r="O288" s="5">
        <v>3215190000000</v>
      </c>
      <c r="P288" s="5">
        <v>3259010000000</v>
      </c>
    </row>
    <row r="289" spans="3:26" ht="15.5" x14ac:dyDescent="0.35">
      <c r="C289" t="s">
        <v>241</v>
      </c>
      <c r="I289" s="6">
        <v>-0.14130000000000001</v>
      </c>
      <c r="J289" s="6">
        <v>-2.7900000000000001E-2</v>
      </c>
      <c r="K289" s="6">
        <v>8.6E-3</v>
      </c>
      <c r="L289" s="6">
        <v>4.6999999999999993E-3</v>
      </c>
      <c r="M289" s="6">
        <v>4.7999999999999996E-3</v>
      </c>
      <c r="N289" s="6">
        <v>2.3999999999999998E-3</v>
      </c>
      <c r="O289" s="6">
        <v>1.5700000000000002E-2</v>
      </c>
      <c r="P289" s="6">
        <v>2.86E-2</v>
      </c>
      <c r="Q289" s="6">
        <v>3.4799999999999998E-2</v>
      </c>
      <c r="R289" s="6">
        <v>3.2799999999999996E-2</v>
      </c>
      <c r="S289" s="6">
        <v>3.8699999999999998E-2</v>
      </c>
      <c r="T289" s="6">
        <v>3.6400000000000002E-2</v>
      </c>
      <c r="U289" s="6">
        <v>3.39E-2</v>
      </c>
      <c r="V289" s="6">
        <v>3.6200000000000003E-2</v>
      </c>
      <c r="W289" s="6">
        <v>3.4599999999999999E-2</v>
      </c>
      <c r="X289" s="6">
        <v>3.7000000000000005E-2</v>
      </c>
      <c r="Y289" s="6">
        <v>3.9599999999999996E-2</v>
      </c>
      <c r="Z289" s="6">
        <v>4.3700000000000003E-2</v>
      </c>
    </row>
    <row r="290" spans="3:26" ht="15.5" x14ac:dyDescent="0.35">
      <c r="C290" t="s">
        <v>242</v>
      </c>
      <c r="I290" s="6">
        <v>-1.9288999999999998</v>
      </c>
      <c r="J290" s="6">
        <v>-0.1636</v>
      </c>
      <c r="K290" s="6">
        <v>4.4299999999999999E-2</v>
      </c>
      <c r="L290" s="6">
        <v>2.4399999999999998E-2</v>
      </c>
      <c r="M290" s="6">
        <v>2.4500000000000001E-2</v>
      </c>
      <c r="N290" s="6">
        <v>1.21E-2</v>
      </c>
      <c r="O290" s="6">
        <v>6.9199999999999998E-2</v>
      </c>
      <c r="P290" s="6">
        <v>0.1177</v>
      </c>
      <c r="Q290" s="6">
        <v>0.12689999999999999</v>
      </c>
      <c r="R290" s="6">
        <v>0.1045</v>
      </c>
      <c r="S290" s="6">
        <v>0.16899999999999998</v>
      </c>
      <c r="T290" s="6">
        <v>0.22260000000000002</v>
      </c>
      <c r="U290" s="6">
        <v>0.21210000000000001</v>
      </c>
      <c r="V290" s="6">
        <v>0.187</v>
      </c>
      <c r="W290" s="6">
        <v>0.16850000000000001</v>
      </c>
      <c r="X290" s="6">
        <v>0.1598</v>
      </c>
      <c r="Y290" s="6">
        <v>0.2979</v>
      </c>
      <c r="Z290" s="6">
        <v>0.28620000000000001</v>
      </c>
    </row>
    <row r="291" spans="3:26" ht="15.5" x14ac:dyDescent="0.35">
      <c r="C291" t="s">
        <v>243</v>
      </c>
      <c r="I291" s="6">
        <v>1.9699999999999999E-2</v>
      </c>
      <c r="J291" s="6">
        <v>5.6900000000000006E-2</v>
      </c>
      <c r="K291" s="6">
        <v>5.3399999999999996E-2</v>
      </c>
      <c r="L291" s="6">
        <v>7.0300000000000001E-2</v>
      </c>
      <c r="M291" s="6">
        <v>6.0899999999999996E-2</v>
      </c>
      <c r="N291" s="6">
        <v>5.8700000000000002E-2</v>
      </c>
      <c r="O291" s="6">
        <v>9.7100000000000006E-2</v>
      </c>
      <c r="P291" s="6">
        <v>0.1116</v>
      </c>
      <c r="Q291" s="6">
        <v>0.1386</v>
      </c>
      <c r="R291" s="6">
        <v>0.16839999999999999</v>
      </c>
      <c r="S291" s="6">
        <v>0.24979999999999999</v>
      </c>
      <c r="T291" s="6">
        <v>0.29880000000000001</v>
      </c>
      <c r="U291" s="6">
        <v>0.34860000000000002</v>
      </c>
      <c r="V291" s="6">
        <v>0.32640000000000002</v>
      </c>
      <c r="W291" s="6">
        <v>0.36869999999999997</v>
      </c>
      <c r="X291" s="6">
        <v>0.2777</v>
      </c>
      <c r="Y291" s="6">
        <v>0.41060000000000002</v>
      </c>
      <c r="Z291" s="6">
        <v>0.78549999999999998</v>
      </c>
    </row>
    <row r="292" spans="3:26" ht="15.5" x14ac:dyDescent="0.35">
      <c r="C292" t="s">
        <v>244</v>
      </c>
      <c r="I292" s="6">
        <v>0.26</v>
      </c>
      <c r="J292" s="6">
        <v>0.96</v>
      </c>
      <c r="K292" s="6">
        <v>1.36</v>
      </c>
      <c r="L292" s="6">
        <v>1.58</v>
      </c>
      <c r="M292" s="6">
        <v>1.1499999999999999</v>
      </c>
      <c r="N292" s="6">
        <v>1.78</v>
      </c>
      <c r="O292" s="6">
        <v>3.4</v>
      </c>
      <c r="P292" s="6">
        <v>3.46</v>
      </c>
      <c r="Q292" s="6">
        <v>3.87</v>
      </c>
      <c r="R292" s="6">
        <v>4.82</v>
      </c>
      <c r="S292" s="6">
        <v>4.28</v>
      </c>
      <c r="T292" s="6">
        <v>3.77</v>
      </c>
      <c r="U292" s="6">
        <v>4.0199999999999996</v>
      </c>
      <c r="V292" s="6">
        <v>3.33</v>
      </c>
      <c r="W292" s="6">
        <v>3.67</v>
      </c>
    </row>
    <row r="293" spans="3:26" ht="15.5" x14ac:dyDescent="0.35">
      <c r="C293" t="s">
        <v>68</v>
      </c>
      <c r="I293" s="6">
        <v>0.81</v>
      </c>
      <c r="J293" s="6">
        <v>0.22</v>
      </c>
      <c r="K293" s="6">
        <v>0.24</v>
      </c>
      <c r="L293" s="6">
        <v>0.4</v>
      </c>
      <c r="M293" s="6">
        <v>0.56999999999999995</v>
      </c>
      <c r="N293" s="6">
        <v>1.0900000000000001</v>
      </c>
      <c r="O293" s="6">
        <v>0.73</v>
      </c>
      <c r="P293" s="6">
        <v>0.88</v>
      </c>
      <c r="Q293" s="6">
        <v>1.43</v>
      </c>
      <c r="R293" s="6">
        <v>2.41</v>
      </c>
      <c r="S293" s="6">
        <v>5.21</v>
      </c>
      <c r="T293" s="6">
        <v>8.82</v>
      </c>
      <c r="U293" s="6">
        <v>3.45</v>
      </c>
      <c r="V293" s="6">
        <v>2.95</v>
      </c>
      <c r="W293" s="5">
        <v>2</v>
      </c>
      <c r="X293" s="6">
        <v>3.73</v>
      </c>
      <c r="Y293" s="5">
        <v>0</v>
      </c>
      <c r="Z293" s="5">
        <v>0</v>
      </c>
    </row>
    <row r="294" spans="3:26" ht="15.5" x14ac:dyDescent="0.35">
      <c r="C294" t="s">
        <v>65</v>
      </c>
      <c r="I294" s="5">
        <v>508</v>
      </c>
      <c r="J294" s="6">
        <v>1500.87</v>
      </c>
      <c r="K294" s="6">
        <v>1754.41</v>
      </c>
      <c r="L294" s="6">
        <v>1799.03</v>
      </c>
      <c r="M294" s="6">
        <v>1750.55</v>
      </c>
      <c r="N294" s="6">
        <v>1713.62</v>
      </c>
      <c r="O294" s="6">
        <v>2166.88</v>
      </c>
      <c r="P294" s="6">
        <v>2059.0300000000002</v>
      </c>
      <c r="Q294" s="6">
        <v>1847.4</v>
      </c>
      <c r="R294" s="5">
        <v>1580</v>
      </c>
      <c r="S294" s="6">
        <v>904.89</v>
      </c>
      <c r="T294" s="6">
        <v>493.39</v>
      </c>
      <c r="U294" s="6">
        <v>409.67</v>
      </c>
      <c r="V294" s="6">
        <v>341.95</v>
      </c>
      <c r="W294" s="6">
        <v>294.36</v>
      </c>
      <c r="X294" s="6">
        <v>260.58</v>
      </c>
      <c r="Y294" s="6">
        <v>144.08000000000001</v>
      </c>
      <c r="Z294" s="6">
        <v>1931.26</v>
      </c>
    </row>
    <row r="295" spans="3:26" ht="15.5" x14ac:dyDescent="0.35">
      <c r="C295" t="s">
        <v>245</v>
      </c>
      <c r="I295" s="6">
        <v>-0.88</v>
      </c>
      <c r="J295" s="6">
        <v>0.65</v>
      </c>
      <c r="K295" s="6">
        <v>0.56000000000000005</v>
      </c>
      <c r="L295" s="6">
        <v>0.79</v>
      </c>
      <c r="M295" s="6">
        <v>0.85</v>
      </c>
      <c r="N295" s="6">
        <v>1.35</v>
      </c>
      <c r="O295" s="6">
        <v>0.77</v>
      </c>
      <c r="P295" s="6">
        <v>0.9</v>
      </c>
      <c r="Q295" s="6">
        <v>1.47</v>
      </c>
      <c r="R295" s="6">
        <v>2.42</v>
      </c>
      <c r="S295" s="6">
        <v>5.21</v>
      </c>
      <c r="T295" s="6">
        <v>8.82</v>
      </c>
      <c r="U295" s="6">
        <v>3.45</v>
      </c>
      <c r="V295" s="6">
        <v>2.95</v>
      </c>
      <c r="W295" s="5">
        <v>2</v>
      </c>
      <c r="X295" s="6">
        <v>3.73</v>
      </c>
      <c r="Y295" s="5">
        <v>0</v>
      </c>
      <c r="Z295" s="5">
        <v>0</v>
      </c>
    </row>
    <row r="296" spans="3:26" ht="15.5" x14ac:dyDescent="0.35">
      <c r="C296" t="s">
        <v>246</v>
      </c>
      <c r="I296" s="6">
        <v>-468.4</v>
      </c>
      <c r="J296" s="6">
        <v>515.13</v>
      </c>
      <c r="K296" s="6">
        <v>765.77</v>
      </c>
      <c r="L296" s="6">
        <v>908.39</v>
      </c>
      <c r="M296" s="6">
        <v>1160.23</v>
      </c>
      <c r="N296" s="6">
        <v>1382.81</v>
      </c>
      <c r="O296" s="6">
        <v>2069.6</v>
      </c>
      <c r="P296" s="6">
        <v>2002.07</v>
      </c>
      <c r="Q296" s="6">
        <v>1796.2</v>
      </c>
      <c r="R296" s="6">
        <v>1573.05</v>
      </c>
      <c r="S296" s="6">
        <v>904.66</v>
      </c>
      <c r="T296" s="6">
        <v>493.39</v>
      </c>
      <c r="U296" s="6">
        <v>409.67</v>
      </c>
      <c r="V296" s="6">
        <v>341.95</v>
      </c>
      <c r="W296" s="6">
        <v>294.36</v>
      </c>
      <c r="X296" s="6">
        <v>260.58</v>
      </c>
      <c r="Y296" s="6">
        <v>144.08000000000001</v>
      </c>
      <c r="Z296" s="6">
        <v>1931.26</v>
      </c>
    </row>
    <row r="297" spans="3:26" ht="15.5" x14ac:dyDescent="0.35">
      <c r="C297" t="s">
        <v>247</v>
      </c>
      <c r="I297" s="5">
        <v>5286000000000</v>
      </c>
      <c r="J297" s="5">
        <v>6187000000000</v>
      </c>
      <c r="K297" s="5">
        <v>7368000000000</v>
      </c>
      <c r="L297" s="5">
        <v>7677000000000</v>
      </c>
      <c r="M297" s="5">
        <v>11119000000000</v>
      </c>
      <c r="N297" s="5">
        <v>8442000000000</v>
      </c>
      <c r="O297" s="5">
        <v>6953000000000</v>
      </c>
      <c r="P297" s="5">
        <v>4630000000000</v>
      </c>
      <c r="Q297" s="5">
        <v>3403000000000</v>
      </c>
      <c r="R297" s="5">
        <v>3155000000000</v>
      </c>
      <c r="S297" s="5">
        <v>1378000000000</v>
      </c>
      <c r="T297" s="5">
        <v>917000000000</v>
      </c>
      <c r="U297" s="5">
        <v>1367000000000</v>
      </c>
      <c r="V297" s="5">
        <v>1266000000000</v>
      </c>
      <c r="W297" s="5">
        <v>1243000000000</v>
      </c>
      <c r="X297" s="5">
        <v>1007000000000</v>
      </c>
      <c r="Y297" s="5">
        <v>655000000000</v>
      </c>
      <c r="Z297" s="5">
        <v>702000000000</v>
      </c>
    </row>
    <row r="298" spans="3:26" ht="15.5" x14ac:dyDescent="0.35">
      <c r="C298" t="s">
        <v>248</v>
      </c>
      <c r="I298" s="5">
        <v>11960000000000</v>
      </c>
      <c r="J298" s="5">
        <v>14167000000000</v>
      </c>
      <c r="K298" s="5">
        <v>10971000000000</v>
      </c>
      <c r="L298" s="5">
        <v>11227000000000</v>
      </c>
      <c r="M298" s="5">
        <v>7747000000000</v>
      </c>
      <c r="N298" s="5">
        <v>10017000000000</v>
      </c>
      <c r="O298" s="5">
        <v>9800000000000</v>
      </c>
      <c r="P298" s="5">
        <v>7903000000000</v>
      </c>
      <c r="Q298" s="5">
        <v>5144000000000</v>
      </c>
      <c r="R298" s="5">
        <v>3048000000000</v>
      </c>
      <c r="S298" s="5">
        <v>1913000000000</v>
      </c>
      <c r="T298" s="5">
        <v>1455000000000</v>
      </c>
      <c r="U298" s="5">
        <v>813000000000</v>
      </c>
      <c r="V298" s="5">
        <v>530000000000</v>
      </c>
      <c r="W298" s="5">
        <v>150000000000</v>
      </c>
      <c r="X298" s="5">
        <v>169000000000</v>
      </c>
      <c r="Y298" s="5">
        <v>394000000000</v>
      </c>
      <c r="Z298" s="5">
        <v>100000000000</v>
      </c>
    </row>
    <row r="299" spans="3:26" ht="15.5" x14ac:dyDescent="0.35">
      <c r="C299" t="s">
        <v>25</v>
      </c>
      <c r="I299" s="5">
        <v>17246000000000</v>
      </c>
      <c r="J299" s="5">
        <v>20354000000000</v>
      </c>
      <c r="K299" s="5">
        <v>18340000000000</v>
      </c>
      <c r="L299" s="5">
        <v>18903000000000</v>
      </c>
      <c r="M299" s="5">
        <v>18865000000000</v>
      </c>
      <c r="N299" s="5">
        <v>18459000000000</v>
      </c>
      <c r="O299" s="5">
        <v>16753000000000</v>
      </c>
      <c r="P299" s="5">
        <v>12534000000000</v>
      </c>
      <c r="Q299" s="5">
        <v>8547000000000</v>
      </c>
      <c r="R299" s="5">
        <v>6203000000000</v>
      </c>
      <c r="S299" s="5">
        <v>3291000000000</v>
      </c>
      <c r="T299" s="5">
        <v>2372000000000</v>
      </c>
      <c r="U299" s="5">
        <v>2179000000000</v>
      </c>
      <c r="V299" s="5">
        <v>1796000000000</v>
      </c>
      <c r="W299" s="5">
        <v>1393000000000</v>
      </c>
      <c r="X299" s="5">
        <v>1176000000000</v>
      </c>
      <c r="Y299" s="5">
        <v>1049000000000</v>
      </c>
      <c r="Z299" s="5">
        <v>802000000000</v>
      </c>
    </row>
    <row r="300" spans="3:26" ht="15.5" x14ac:dyDescent="0.35">
      <c r="C300" t="s">
        <v>22</v>
      </c>
      <c r="I300" s="5">
        <v>14352000000000</v>
      </c>
      <c r="J300" s="5">
        <v>16172000000000</v>
      </c>
      <c r="K300" s="5">
        <v>14169000000000</v>
      </c>
      <c r="L300" s="5">
        <v>13462000000000</v>
      </c>
      <c r="M300" s="5">
        <v>12262000000000</v>
      </c>
      <c r="N300" s="5">
        <v>10947000000000</v>
      </c>
      <c r="O300" s="5">
        <v>7648000000000</v>
      </c>
      <c r="P300" s="5">
        <v>3886000000000</v>
      </c>
      <c r="Q300" s="5">
        <v>-836000000000</v>
      </c>
      <c r="R300" s="5">
        <v>-2922000000000</v>
      </c>
      <c r="S300" s="5">
        <v>265000000000</v>
      </c>
      <c r="T300" s="5">
        <v>-36000000000</v>
      </c>
      <c r="U300" s="5">
        <v>-218000000000</v>
      </c>
      <c r="V300" s="5">
        <v>492000000000</v>
      </c>
      <c r="W300" s="5">
        <v>87000000000</v>
      </c>
      <c r="X300" s="5">
        <v>216000000000</v>
      </c>
      <c r="Y300" s="5">
        <v>603000000000</v>
      </c>
      <c r="Z300" s="5">
        <v>616000000000</v>
      </c>
    </row>
    <row r="301" spans="3:26" ht="15.5" x14ac:dyDescent="0.35">
      <c r="C301" t="s">
        <v>249</v>
      </c>
      <c r="I301" s="5">
        <v>1085000000000</v>
      </c>
      <c r="J301" s="5">
        <v>7848000000000</v>
      </c>
      <c r="K301" s="5">
        <v>5805000000000</v>
      </c>
      <c r="L301" s="5">
        <v>5628000000000</v>
      </c>
      <c r="M301" s="5">
        <v>3586000000000</v>
      </c>
      <c r="N301" s="5">
        <v>5938000000000</v>
      </c>
      <c r="O301" s="5">
        <v>11214000000000</v>
      </c>
      <c r="P301" s="5">
        <v>11012000000000</v>
      </c>
      <c r="Q301" s="5">
        <v>9208000000000</v>
      </c>
      <c r="R301" s="5">
        <v>8465000000000</v>
      </c>
      <c r="S301" s="5">
        <v>4316000000000</v>
      </c>
      <c r="T301" s="5">
        <v>3707000000000</v>
      </c>
      <c r="U301" s="5">
        <v>3126000000000</v>
      </c>
      <c r="V301" s="5">
        <v>2157000000000</v>
      </c>
      <c r="W301" s="5">
        <v>1541000000000</v>
      </c>
      <c r="X301" s="5">
        <v>1501000000000</v>
      </c>
      <c r="Y301" s="5">
        <v>919000000000</v>
      </c>
      <c r="Z301" s="5">
        <v>550000000000</v>
      </c>
    </row>
    <row r="302" spans="3:26" ht="15.5" x14ac:dyDescent="0.35">
      <c r="C302" t="s">
        <v>250</v>
      </c>
      <c r="I302" s="5">
        <v>924000000000</v>
      </c>
      <c r="J302" s="5">
        <v>3710000000000</v>
      </c>
      <c r="K302" s="5">
        <v>436000000000</v>
      </c>
      <c r="L302" s="5">
        <v>268000000000</v>
      </c>
      <c r="M302" s="5">
        <v>469000000000</v>
      </c>
      <c r="N302" s="5">
        <v>-269000000000</v>
      </c>
      <c r="O302" s="5">
        <v>300000000000</v>
      </c>
      <c r="P302" s="5">
        <v>716000000000</v>
      </c>
      <c r="Q302" s="5">
        <v>1463000000000</v>
      </c>
      <c r="R302" s="5">
        <v>987000000000</v>
      </c>
      <c r="S302" s="5">
        <v>503000000000</v>
      </c>
      <c r="T302" s="5">
        <v>282000000000</v>
      </c>
      <c r="U302" s="5">
        <v>651000000000</v>
      </c>
      <c r="V302" s="5">
        <v>196000000000</v>
      </c>
      <c r="W302" s="5">
        <v>146000000000</v>
      </c>
      <c r="X302" s="5">
        <v>67000000000</v>
      </c>
      <c r="Y302" s="5">
        <v>24000000000</v>
      </c>
      <c r="Z302" s="5">
        <v>-240000000000</v>
      </c>
    </row>
    <row r="303" spans="3:26" ht="15.5" x14ac:dyDescent="0.35">
      <c r="C303" t="s">
        <v>251</v>
      </c>
      <c r="I303" s="5">
        <v>-23000000000</v>
      </c>
      <c r="J303" s="5">
        <v>-1938000000000</v>
      </c>
      <c r="K303" s="5">
        <v>-1843000000000</v>
      </c>
      <c r="L303" s="5">
        <v>-1967000000000</v>
      </c>
      <c r="M303" s="5">
        <v>-1442000000000</v>
      </c>
      <c r="N303" s="5">
        <v>-1716000000000</v>
      </c>
      <c r="O303" s="5">
        <v>-1150000000000</v>
      </c>
      <c r="P303" s="5">
        <v>-1282000000000</v>
      </c>
      <c r="Q303" s="5">
        <v>-1535000000000</v>
      </c>
      <c r="R303" s="5">
        <v>-710000000000</v>
      </c>
      <c r="S303" s="5">
        <v>-277000000000</v>
      </c>
      <c r="T303" s="5">
        <v>-161000000000</v>
      </c>
      <c r="U303" s="5">
        <v>-211000000000</v>
      </c>
      <c r="V303" s="5">
        <v>-105000000000</v>
      </c>
      <c r="W303" s="5">
        <v>-12000000000</v>
      </c>
      <c r="X303" s="5">
        <v>-22000000000</v>
      </c>
      <c r="Y303" s="5">
        <v>-62000000000</v>
      </c>
      <c r="Z303" s="5">
        <v>-7000000000</v>
      </c>
    </row>
    <row r="304" spans="3:26" ht="15.5" x14ac:dyDescent="0.35">
      <c r="C304" t="s">
        <v>14</v>
      </c>
      <c r="I304" s="5">
        <v>901000000000</v>
      </c>
      <c r="J304" s="5">
        <v>1772000000000</v>
      </c>
      <c r="K304" s="5">
        <v>-1407000000000</v>
      </c>
      <c r="L304" s="5">
        <v>-1698000000000</v>
      </c>
      <c r="M304" s="5">
        <v>-974000000000</v>
      </c>
      <c r="N304" s="5">
        <v>-1985000000000</v>
      </c>
      <c r="O304" s="5">
        <v>-850000000000</v>
      </c>
      <c r="P304" s="5">
        <v>-566000000000</v>
      </c>
      <c r="Q304" s="5">
        <v>-72000000000</v>
      </c>
      <c r="R304" s="5">
        <v>276000000000</v>
      </c>
      <c r="S304" s="5">
        <v>226000000000</v>
      </c>
      <c r="T304" s="5">
        <v>122000000000</v>
      </c>
      <c r="U304" s="5">
        <v>440000000000</v>
      </c>
      <c r="V304" s="5">
        <v>91000000000</v>
      </c>
      <c r="W304" s="5">
        <v>134000000000</v>
      </c>
      <c r="X304" s="5">
        <v>45000000000</v>
      </c>
      <c r="Y304" s="5">
        <v>-38000000000</v>
      </c>
      <c r="Z304" s="5">
        <v>-247000000000</v>
      </c>
    </row>
    <row r="305" spans="2:26" ht="15.5" x14ac:dyDescent="0.35">
      <c r="C305" t="s">
        <v>16</v>
      </c>
      <c r="I305" s="6">
        <v>145.28</v>
      </c>
      <c r="J305" s="6">
        <v>285.76</v>
      </c>
      <c r="K305" s="6">
        <v>-226.86</v>
      </c>
      <c r="L305" s="6">
        <v>-273.89999999999998</v>
      </c>
      <c r="M305" s="6">
        <v>-157.06</v>
      </c>
      <c r="N305" s="6">
        <v>-320.08999999999997</v>
      </c>
      <c r="O305" s="6">
        <v>-137.05000000000001</v>
      </c>
      <c r="P305" s="6">
        <v>-91.3</v>
      </c>
      <c r="Q305" s="6">
        <v>-11.59</v>
      </c>
      <c r="R305" s="6">
        <v>44.58</v>
      </c>
      <c r="S305" s="6">
        <v>46.61</v>
      </c>
      <c r="T305" s="6">
        <v>25.14</v>
      </c>
      <c r="U305" s="6">
        <v>90.77</v>
      </c>
      <c r="V305" s="6">
        <v>18.84</v>
      </c>
      <c r="W305" s="6">
        <v>27.73</v>
      </c>
      <c r="X305" s="6">
        <v>9.33</v>
      </c>
      <c r="Y305" s="6">
        <v>-9.92</v>
      </c>
      <c r="Z305" s="6">
        <v>-1124.1500000000001</v>
      </c>
    </row>
    <row r="307" spans="2:26" ht="15.5" x14ac:dyDescent="0.35">
      <c r="B307" t="s">
        <v>252</v>
      </c>
      <c r="C307" t="s">
        <v>253</v>
      </c>
      <c r="D307" s="5">
        <v>50000000000</v>
      </c>
      <c r="E307" s="5">
        <v>-6081000000000</v>
      </c>
      <c r="F307" s="5">
        <v>-60000000000</v>
      </c>
      <c r="G307" s="5">
        <v>6000000000</v>
      </c>
      <c r="H307" s="5">
        <v>202000000000</v>
      </c>
      <c r="I307" s="5">
        <v>-6075000000000</v>
      </c>
      <c r="J307" s="5">
        <v>-1523000000000</v>
      </c>
      <c r="K307" s="5">
        <v>481000000000</v>
      </c>
      <c r="L307" s="5">
        <v>272000000000</v>
      </c>
      <c r="M307" s="5">
        <v>266000000000</v>
      </c>
      <c r="N307" s="5">
        <v>129000000000</v>
      </c>
      <c r="O307" s="5">
        <v>930000000000</v>
      </c>
      <c r="P307" s="5">
        <v>1502000000000</v>
      </c>
      <c r="Q307" s="5">
        <v>1453000000000</v>
      </c>
    </row>
    <row r="308" spans="2:26" ht="15.5" x14ac:dyDescent="0.35">
      <c r="C308" t="s">
        <v>254</v>
      </c>
      <c r="H308" s="5">
        <v>-6084000000000</v>
      </c>
      <c r="I308" s="5">
        <v>-6075000000000</v>
      </c>
      <c r="J308" s="5">
        <v>-1523000000000</v>
      </c>
      <c r="K308" s="5">
        <v>481000000000</v>
      </c>
      <c r="L308" s="5">
        <v>272000000000</v>
      </c>
      <c r="M308" s="5">
        <v>266000000000</v>
      </c>
      <c r="N308" s="5">
        <v>129000000000</v>
      </c>
      <c r="O308" s="5">
        <v>930000000000</v>
      </c>
      <c r="P308" s="5">
        <v>1502000000000</v>
      </c>
      <c r="Q308" s="5">
        <v>1453000000000</v>
      </c>
    </row>
    <row r="309" spans="2:26" ht="15.5" x14ac:dyDescent="0.35">
      <c r="C309" t="s">
        <v>401</v>
      </c>
      <c r="O309" s="6">
        <v>33.840000000000003</v>
      </c>
      <c r="P309" s="6">
        <v>48.45</v>
      </c>
      <c r="Q309" s="6">
        <v>46.88</v>
      </c>
    </row>
    <row r="310" spans="2:26" ht="15.5" x14ac:dyDescent="0.35">
      <c r="C310" t="s">
        <v>76</v>
      </c>
      <c r="O310" s="6">
        <v>0.22550000000000001</v>
      </c>
      <c r="P310" s="6">
        <v>0.2</v>
      </c>
      <c r="Q310" s="6">
        <v>0.2</v>
      </c>
    </row>
    <row r="311" spans="2:26" ht="15.5" x14ac:dyDescent="0.35">
      <c r="C311" t="s">
        <v>402</v>
      </c>
      <c r="O311" s="6">
        <v>3.8900000000000004E-2</v>
      </c>
      <c r="P311" s="6">
        <v>2.3300000000000001E-2</v>
      </c>
      <c r="Q311" s="6">
        <v>2.1099999999999997E-2</v>
      </c>
    </row>
    <row r="312" spans="2:26" ht="15.5" x14ac:dyDescent="0.35">
      <c r="C312" t="s">
        <v>56</v>
      </c>
      <c r="D312" s="6">
        <v>8.14</v>
      </c>
      <c r="E312" s="6">
        <v>-980.79</v>
      </c>
      <c r="F312" s="6">
        <v>-9.6300000000000008</v>
      </c>
      <c r="G312" s="6">
        <v>0.95</v>
      </c>
      <c r="H312" s="6">
        <v>32.56</v>
      </c>
      <c r="I312" s="6">
        <v>-979.9</v>
      </c>
      <c r="J312" s="6">
        <v>-245.59</v>
      </c>
      <c r="K312" s="6">
        <v>77.64</v>
      </c>
      <c r="L312" s="6">
        <v>43.82</v>
      </c>
      <c r="M312" s="6">
        <v>42.9</v>
      </c>
      <c r="N312" s="6">
        <v>20.77</v>
      </c>
      <c r="O312" s="6">
        <v>150.05000000000001</v>
      </c>
      <c r="P312" s="6">
        <v>242.26</v>
      </c>
      <c r="Q312" s="6">
        <v>234.38</v>
      </c>
    </row>
    <row r="313" spans="2:26" ht="15.5" x14ac:dyDescent="0.35">
      <c r="C313" t="s">
        <v>255</v>
      </c>
      <c r="H313" s="6">
        <v>-981.33</v>
      </c>
      <c r="I313" s="6">
        <v>-979.9</v>
      </c>
      <c r="J313" s="6">
        <v>-245.59</v>
      </c>
      <c r="K313" s="6">
        <v>77.64</v>
      </c>
      <c r="L313" s="6">
        <v>43.82</v>
      </c>
      <c r="M313" s="6">
        <v>42.9</v>
      </c>
      <c r="N313" s="6">
        <v>20.77</v>
      </c>
      <c r="O313" s="6">
        <v>150.05000000000001</v>
      </c>
      <c r="P313" s="6">
        <v>242.26</v>
      </c>
      <c r="Q313" s="6">
        <v>234.38</v>
      </c>
    </row>
    <row r="314" spans="2:26" ht="15.5" x14ac:dyDescent="0.35">
      <c r="C314" t="s">
        <v>78</v>
      </c>
      <c r="O314" s="6">
        <v>33.840000000000003</v>
      </c>
      <c r="P314" s="6">
        <v>48.45</v>
      </c>
      <c r="Q314" s="6">
        <v>46.88</v>
      </c>
    </row>
    <row r="315" spans="2:26" ht="15.5" x14ac:dyDescent="0.35">
      <c r="C315" t="s">
        <v>403</v>
      </c>
      <c r="O315" s="6">
        <v>0.22550000000000001</v>
      </c>
      <c r="P315" s="6">
        <v>0.2</v>
      </c>
      <c r="Q315" s="6">
        <v>0.2</v>
      </c>
    </row>
    <row r="316" spans="2:26" ht="15.5" x14ac:dyDescent="0.35">
      <c r="C316" t="s">
        <v>404</v>
      </c>
      <c r="O316" s="6">
        <v>3.8900000000000004E-2</v>
      </c>
      <c r="P316" s="6">
        <v>2.3300000000000001E-2</v>
      </c>
      <c r="Q316" s="6">
        <v>2.1099999999999997E-2</v>
      </c>
    </row>
    <row r="317" spans="2:26" ht="15.5" x14ac:dyDescent="0.35">
      <c r="C317" t="s">
        <v>256</v>
      </c>
      <c r="D317" s="5">
        <v>2834000000000</v>
      </c>
      <c r="E317" s="5">
        <v>5534000000000</v>
      </c>
      <c r="F317" s="5">
        <v>4027000000000</v>
      </c>
      <c r="G317" s="5">
        <v>3201000000000</v>
      </c>
      <c r="H317" s="5">
        <v>11337000000000</v>
      </c>
      <c r="I317" s="5">
        <v>16271000000000</v>
      </c>
      <c r="J317" s="5">
        <v>19812000000000</v>
      </c>
      <c r="K317" s="5">
        <v>18464000000000</v>
      </c>
      <c r="L317" s="5">
        <v>18922000000000</v>
      </c>
      <c r="M317" s="5">
        <v>16764000000000</v>
      </c>
      <c r="N317" s="5">
        <v>15831000000000</v>
      </c>
      <c r="O317" s="5">
        <v>24660000000000</v>
      </c>
      <c r="P317" s="5">
        <v>25120000000000</v>
      </c>
      <c r="Q317" s="5">
        <v>21502000000000</v>
      </c>
    </row>
    <row r="318" spans="2:26" ht="15.5" x14ac:dyDescent="0.35">
      <c r="C318" t="s">
        <v>257</v>
      </c>
      <c r="H318" s="5">
        <v>15597000000000</v>
      </c>
      <c r="I318" s="5">
        <v>16271000000000</v>
      </c>
      <c r="J318" s="5">
        <v>19812000000000</v>
      </c>
      <c r="K318" s="5">
        <v>18464000000000</v>
      </c>
      <c r="L318" s="5">
        <v>18922000000000</v>
      </c>
      <c r="M318" s="5">
        <v>16764000000000</v>
      </c>
      <c r="N318" s="5">
        <v>15831000000000</v>
      </c>
      <c r="O318" s="5">
        <v>24660000000000</v>
      </c>
      <c r="P318" s="5">
        <v>25120000000000</v>
      </c>
      <c r="Q318" s="5">
        <v>21502000000000</v>
      </c>
    </row>
    <row r="319" spans="2:26" ht="15.5" x14ac:dyDescent="0.35">
      <c r="C319" t="s">
        <v>405</v>
      </c>
      <c r="O319" s="6">
        <v>33.840000000000003</v>
      </c>
      <c r="P319" s="6">
        <v>48.45</v>
      </c>
      <c r="Q319" s="6">
        <v>46.88</v>
      </c>
    </row>
    <row r="320" spans="2:26" ht="15.5" x14ac:dyDescent="0.35">
      <c r="C320" t="s">
        <v>406</v>
      </c>
      <c r="O320" s="6">
        <v>0.22550000000000001</v>
      </c>
      <c r="P320" s="6">
        <v>0.2</v>
      </c>
      <c r="Q320" s="6">
        <v>0.2</v>
      </c>
    </row>
    <row r="321" spans="3:17" ht="15.5" x14ac:dyDescent="0.35">
      <c r="C321" t="s">
        <v>407</v>
      </c>
      <c r="O321" s="6">
        <v>3.8900000000000004E-2</v>
      </c>
      <c r="P321" s="6">
        <v>2.3300000000000001E-2</v>
      </c>
      <c r="Q321" s="6">
        <v>2.1099999999999997E-2</v>
      </c>
    </row>
    <row r="322" spans="3:17" ht="15.5" x14ac:dyDescent="0.35">
      <c r="C322" t="s">
        <v>258</v>
      </c>
      <c r="I322" s="6">
        <v>5.77</v>
      </c>
    </row>
    <row r="323" spans="3:17" ht="15.5" x14ac:dyDescent="0.35">
      <c r="C323" t="s">
        <v>259</v>
      </c>
      <c r="I323" s="6">
        <v>-0.19</v>
      </c>
    </row>
    <row r="324" spans="3:17" ht="15.5" x14ac:dyDescent="0.35">
      <c r="C324" t="s">
        <v>675</v>
      </c>
      <c r="I324" s="6">
        <v>5.28</v>
      </c>
    </row>
    <row r="325" spans="3:17" ht="15.5" x14ac:dyDescent="0.35">
      <c r="C325" t="s">
        <v>260</v>
      </c>
      <c r="I325" s="6">
        <v>7.49</v>
      </c>
    </row>
    <row r="326" spans="3:17" ht="15.5" x14ac:dyDescent="0.35">
      <c r="C326" t="s">
        <v>261</v>
      </c>
      <c r="I326" s="6">
        <v>-5.2199</v>
      </c>
    </row>
    <row r="327" spans="3:17" ht="15.5" x14ac:dyDescent="0.35">
      <c r="C327" t="s">
        <v>262</v>
      </c>
      <c r="I327" s="6">
        <v>7.0000000000000007E-2</v>
      </c>
    </row>
    <row r="328" spans="3:17" ht="15.5" x14ac:dyDescent="0.35">
      <c r="C328" t="s">
        <v>263</v>
      </c>
      <c r="I328" s="6">
        <v>0.36</v>
      </c>
    </row>
    <row r="329" spans="3:17" ht="15.5" x14ac:dyDescent="0.35">
      <c r="C329" t="s">
        <v>264</v>
      </c>
      <c r="I329" s="6">
        <v>4.05</v>
      </c>
    </row>
    <row r="330" spans="3:17" ht="15.5" x14ac:dyDescent="0.35">
      <c r="C330" t="s">
        <v>265</v>
      </c>
      <c r="I330" s="6">
        <v>4.25</v>
      </c>
    </row>
    <row r="331" spans="3:17" ht="15.5" x14ac:dyDescent="0.35">
      <c r="C331" t="s">
        <v>266</v>
      </c>
      <c r="I331" s="6">
        <v>32.270000000000003</v>
      </c>
    </row>
    <row r="332" spans="3:17" ht="15.5" x14ac:dyDescent="0.35">
      <c r="C332" t="s">
        <v>267</v>
      </c>
      <c r="I332" s="5">
        <v>15</v>
      </c>
    </row>
    <row r="333" spans="3:17" ht="15.5" x14ac:dyDescent="0.35">
      <c r="C333" t="s">
        <v>676</v>
      </c>
      <c r="I333" s="6">
        <v>0.03</v>
      </c>
    </row>
    <row r="334" spans="3:17" ht="15.5" x14ac:dyDescent="0.35">
      <c r="C334" t="s">
        <v>268</v>
      </c>
      <c r="I334" s="6">
        <v>-981.33</v>
      </c>
    </row>
    <row r="335" spans="3:17" ht="15.5" x14ac:dyDescent="0.35">
      <c r="C335" t="s">
        <v>269</v>
      </c>
      <c r="I335" s="6">
        <v>32.56</v>
      </c>
    </row>
    <row r="336" spans="3:17" ht="15.5" x14ac:dyDescent="0.35">
      <c r="C336" t="s">
        <v>270</v>
      </c>
      <c r="I336" s="6">
        <v>2515.7199999999998</v>
      </c>
    </row>
    <row r="337" spans="3:9" ht="15.5" x14ac:dyDescent="0.35">
      <c r="C337" t="s">
        <v>271</v>
      </c>
      <c r="D337" s="6">
        <v>320.01</v>
      </c>
    </row>
    <row r="338" spans="3:9" ht="15.5" x14ac:dyDescent="0.35">
      <c r="C338" t="s">
        <v>272</v>
      </c>
      <c r="I338" s="6">
        <v>517.94000000000005</v>
      </c>
    </row>
    <row r="339" spans="3:9" ht="15.5" x14ac:dyDescent="0.35">
      <c r="C339" t="s">
        <v>273</v>
      </c>
      <c r="I339" s="6">
        <v>44.25</v>
      </c>
    </row>
    <row r="340" spans="3:9" ht="15.5" x14ac:dyDescent="0.35">
      <c r="C340" t="s">
        <v>274</v>
      </c>
      <c r="D340" s="6">
        <v>1.21</v>
      </c>
    </row>
    <row r="341" spans="3:9" ht="15.5" x14ac:dyDescent="0.35">
      <c r="C341" t="s">
        <v>275</v>
      </c>
      <c r="D341" s="6">
        <v>0.75</v>
      </c>
    </row>
    <row r="342" spans="3:9" ht="15.5" x14ac:dyDescent="0.35">
      <c r="C342" t="s">
        <v>276</v>
      </c>
      <c r="D342" s="6">
        <v>5.77</v>
      </c>
    </row>
    <row r="343" spans="3:9" ht="15.5" x14ac:dyDescent="0.35">
      <c r="C343" t="s">
        <v>277</v>
      </c>
      <c r="D343" s="6">
        <v>4.09</v>
      </c>
    </row>
    <row r="344" spans="3:9" ht="15.5" x14ac:dyDescent="0.35">
      <c r="C344" t="s">
        <v>278</v>
      </c>
      <c r="D344" s="6">
        <v>11.72</v>
      </c>
    </row>
    <row r="345" spans="3:9" ht="15.5" x14ac:dyDescent="0.35">
      <c r="C345" t="s">
        <v>279</v>
      </c>
      <c r="D345" s="6">
        <v>0.44</v>
      </c>
    </row>
    <row r="346" spans="3:9" ht="15.5" x14ac:dyDescent="0.35">
      <c r="C346" t="s">
        <v>280</v>
      </c>
      <c r="D346" s="6">
        <v>13.07</v>
      </c>
    </row>
    <row r="347" spans="3:9" ht="15.5" x14ac:dyDescent="0.35">
      <c r="C347" t="s">
        <v>410</v>
      </c>
      <c r="I347" s="6">
        <v>0.28000000000000003</v>
      </c>
    </row>
    <row r="348" spans="3:9" ht="15.5" x14ac:dyDescent="0.35">
      <c r="C348" t="s">
        <v>12</v>
      </c>
      <c r="D348" s="5">
        <v>-1107000000000</v>
      </c>
    </row>
    <row r="349" spans="3:9" ht="15.5" x14ac:dyDescent="0.35">
      <c r="C349" t="s">
        <v>281</v>
      </c>
      <c r="I349" s="6">
        <v>0.42</v>
      </c>
    </row>
    <row r="350" spans="3:9" ht="15.5" x14ac:dyDescent="0.35">
      <c r="C350" t="s">
        <v>282</v>
      </c>
      <c r="I350" s="6">
        <v>-0.14499999999999999</v>
      </c>
    </row>
    <row r="351" spans="3:9" ht="15.5" x14ac:dyDescent="0.35">
      <c r="C351" t="s">
        <v>283</v>
      </c>
      <c r="I351" s="6">
        <v>-1.8947000000000001</v>
      </c>
    </row>
    <row r="352" spans="3:9" ht="15.5" x14ac:dyDescent="0.35">
      <c r="C352" t="s">
        <v>284</v>
      </c>
      <c r="I352" s="6">
        <v>2.4500000000000001E-2</v>
      </c>
    </row>
    <row r="353" spans="3:9" ht="15.5" x14ac:dyDescent="0.35">
      <c r="C353" t="s">
        <v>285</v>
      </c>
      <c r="I353" s="6">
        <v>2.4700000000000003E-2</v>
      </c>
    </row>
    <row r="354" spans="3:9" ht="15.5" x14ac:dyDescent="0.35">
      <c r="C354" t="s">
        <v>286</v>
      </c>
      <c r="D354" s="6">
        <v>107.62</v>
      </c>
    </row>
    <row r="355" spans="3:9" ht="15.5" x14ac:dyDescent="0.35">
      <c r="C355" t="s">
        <v>287</v>
      </c>
      <c r="D355" s="6">
        <v>287.62</v>
      </c>
    </row>
    <row r="356" spans="3:9" ht="15.5" x14ac:dyDescent="0.35">
      <c r="C356" t="s">
        <v>288</v>
      </c>
      <c r="D356" s="6">
        <v>271.06</v>
      </c>
    </row>
    <row r="357" spans="3:9" ht="15.5" x14ac:dyDescent="0.35">
      <c r="C357" t="s">
        <v>289</v>
      </c>
      <c r="D357" s="6">
        <v>124.18</v>
      </c>
    </row>
    <row r="358" spans="3:9" ht="15.5" x14ac:dyDescent="0.35">
      <c r="C358" t="s">
        <v>290</v>
      </c>
      <c r="D358" s="6">
        <v>0.85</v>
      </c>
    </row>
    <row r="359" spans="3:9" ht="15.5" x14ac:dyDescent="0.35">
      <c r="C359" t="s">
        <v>291</v>
      </c>
      <c r="I359" s="6">
        <v>0.37</v>
      </c>
    </row>
    <row r="360" spans="3:9" ht="15.5" x14ac:dyDescent="0.35">
      <c r="C360" t="s">
        <v>292</v>
      </c>
      <c r="I360" s="6">
        <v>1.88</v>
      </c>
    </row>
    <row r="361" spans="3:9" ht="15.5" x14ac:dyDescent="0.35">
      <c r="C361" t="s">
        <v>52</v>
      </c>
      <c r="I361" s="5">
        <v>1166000000000</v>
      </c>
    </row>
    <row r="362" spans="3:9" ht="15.5" x14ac:dyDescent="0.35">
      <c r="C362" t="s">
        <v>293</v>
      </c>
      <c r="I362" s="5">
        <v>18800000000000</v>
      </c>
    </row>
    <row r="363" spans="3:9" ht="15.5" x14ac:dyDescent="0.35">
      <c r="C363" t="s">
        <v>294</v>
      </c>
      <c r="I363" s="5">
        <v>6200000000</v>
      </c>
    </row>
    <row r="364" spans="3:9" ht="15.5" x14ac:dyDescent="0.35">
      <c r="C364" t="s">
        <v>295</v>
      </c>
      <c r="I364" s="6">
        <v>0.47149999999999997</v>
      </c>
    </row>
    <row r="365" spans="3:9" ht="15.5" x14ac:dyDescent="0.35">
      <c r="C365" t="s">
        <v>296</v>
      </c>
      <c r="D365" s="6">
        <v>0.16300000000000001</v>
      </c>
    </row>
    <row r="366" spans="3:9" ht="15.5" x14ac:dyDescent="0.35">
      <c r="C366" t="s">
        <v>297</v>
      </c>
      <c r="D366" s="6">
        <v>9.1600000000000001E-2</v>
      </c>
    </row>
    <row r="367" spans="3:9" ht="15.5" x14ac:dyDescent="0.35">
      <c r="C367" t="s">
        <v>298</v>
      </c>
      <c r="D367" s="6">
        <v>1.78E-2</v>
      </c>
    </row>
    <row r="368" spans="3:9" ht="15.5" x14ac:dyDescent="0.35">
      <c r="C368" t="s">
        <v>299</v>
      </c>
      <c r="D368" s="6">
        <v>-0.192</v>
      </c>
    </row>
    <row r="369" spans="3:9" ht="15.5" x14ac:dyDescent="0.35">
      <c r="C369" t="s">
        <v>300</v>
      </c>
      <c r="D369" s="6">
        <v>6.9500000000000006E-2</v>
      </c>
    </row>
    <row r="370" spans="3:9" ht="15.5" x14ac:dyDescent="0.35">
      <c r="C370" t="s">
        <v>301</v>
      </c>
      <c r="D370" s="6">
        <v>-0.1502</v>
      </c>
    </row>
    <row r="371" spans="3:9" ht="15.5" x14ac:dyDescent="0.35">
      <c r="C371" t="s">
        <v>411</v>
      </c>
      <c r="I371" s="6">
        <v>14.88</v>
      </c>
    </row>
    <row r="372" spans="3:9" ht="15.5" x14ac:dyDescent="0.35">
      <c r="C372" t="s">
        <v>412</v>
      </c>
      <c r="I372" t="s">
        <v>2142</v>
      </c>
    </row>
    <row r="373" spans="3:9" ht="15.5" x14ac:dyDescent="0.35">
      <c r="C373" t="s">
        <v>302</v>
      </c>
      <c r="I373" s="5">
        <v>4</v>
      </c>
    </row>
    <row r="374" spans="3:9" ht="15.5" x14ac:dyDescent="0.35">
      <c r="C374" t="s">
        <v>303</v>
      </c>
      <c r="I374" s="6">
        <v>0.02</v>
      </c>
    </row>
    <row r="375" spans="3:9" ht="15.5" x14ac:dyDescent="0.35">
      <c r="C375" t="s">
        <v>304</v>
      </c>
      <c r="I375" s="6">
        <v>0.53</v>
      </c>
    </row>
    <row r="376" spans="3:9" ht="15.5" x14ac:dyDescent="0.35">
      <c r="C376" t="s">
        <v>414</v>
      </c>
      <c r="I376" s="6">
        <v>0.65</v>
      </c>
    </row>
    <row r="377" spans="3:9" ht="15.5" x14ac:dyDescent="0.35">
      <c r="C377" t="s">
        <v>305</v>
      </c>
      <c r="I377" s="6">
        <v>0.86</v>
      </c>
    </row>
    <row r="378" spans="3:9" ht="15.5" x14ac:dyDescent="0.35">
      <c r="C378" t="s">
        <v>306</v>
      </c>
      <c r="I378" s="6">
        <v>0.98</v>
      </c>
    </row>
    <row r="379" spans="3:9" ht="15.5" x14ac:dyDescent="0.35">
      <c r="C379" t="s">
        <v>307</v>
      </c>
      <c r="I379" s="6">
        <v>0.89</v>
      </c>
    </row>
    <row r="380" spans="3:9" ht="15.5" x14ac:dyDescent="0.35">
      <c r="C380" t="s">
        <v>308</v>
      </c>
      <c r="I380" s="6">
        <v>0.27</v>
      </c>
    </row>
    <row r="381" spans="3:9" ht="15.5" x14ac:dyDescent="0.35">
      <c r="C381" t="s">
        <v>309</v>
      </c>
      <c r="I381" s="5">
        <v>15597000000000</v>
      </c>
    </row>
    <row r="382" spans="3:9" ht="15.5" x14ac:dyDescent="0.35">
      <c r="C382" t="s">
        <v>310</v>
      </c>
      <c r="I382" s="5">
        <v>1489000000000</v>
      </c>
    </row>
    <row r="383" spans="3:9" ht="15.5" x14ac:dyDescent="0.35">
      <c r="C383" t="s">
        <v>311</v>
      </c>
      <c r="I383" s="5">
        <v>1265000000000</v>
      </c>
    </row>
    <row r="384" spans="3:9" ht="15.5" x14ac:dyDescent="0.35">
      <c r="C384" t="s">
        <v>312</v>
      </c>
      <c r="I384" s="5">
        <v>-6084000000000</v>
      </c>
    </row>
    <row r="385" spans="3:9" ht="15.5" x14ac:dyDescent="0.35">
      <c r="C385" t="s">
        <v>313</v>
      </c>
      <c r="D385" s="5">
        <v>1984000000000</v>
      </c>
    </row>
    <row r="386" spans="3:9" ht="15.5" x14ac:dyDescent="0.35">
      <c r="C386" t="s">
        <v>314</v>
      </c>
      <c r="D386" s="5">
        <v>41963000000000</v>
      </c>
    </row>
    <row r="387" spans="3:9" ht="15.5" x14ac:dyDescent="0.35">
      <c r="C387" t="s">
        <v>315</v>
      </c>
      <c r="D387" s="5">
        <v>37647000000000</v>
      </c>
    </row>
    <row r="388" spans="3:9" ht="15.5" x14ac:dyDescent="0.35">
      <c r="C388" t="s">
        <v>237</v>
      </c>
      <c r="D388" s="5">
        <v>3354000000000</v>
      </c>
    </row>
    <row r="389" spans="3:9" ht="15.5" x14ac:dyDescent="0.35">
      <c r="C389" t="s">
        <v>236</v>
      </c>
      <c r="I389" s="5">
        <v>3211000000000</v>
      </c>
    </row>
    <row r="390" spans="3:9" ht="15.5" x14ac:dyDescent="0.35">
      <c r="C390" t="s">
        <v>235</v>
      </c>
      <c r="D390" s="5">
        <v>13149000000000</v>
      </c>
    </row>
    <row r="391" spans="3:9" ht="15.5" x14ac:dyDescent="0.35">
      <c r="C391" t="s">
        <v>234</v>
      </c>
      <c r="D391" s="5">
        <v>5364000000000</v>
      </c>
    </row>
    <row r="392" spans="3:9" ht="15.5" x14ac:dyDescent="0.35">
      <c r="C392" t="s">
        <v>23</v>
      </c>
      <c r="D392" s="5">
        <v>18513000000000</v>
      </c>
    </row>
    <row r="393" spans="3:9" ht="15.5" x14ac:dyDescent="0.35">
      <c r="C393" t="s">
        <v>20</v>
      </c>
      <c r="D393" s="5">
        <v>16529000000000</v>
      </c>
    </row>
    <row r="394" spans="3:9" ht="15.5" x14ac:dyDescent="0.35">
      <c r="C394" t="s">
        <v>316</v>
      </c>
      <c r="I394" s="5">
        <v>4317000000000</v>
      </c>
    </row>
    <row r="395" spans="3:9" ht="15.5" x14ac:dyDescent="0.35">
      <c r="C395" t="s">
        <v>317</v>
      </c>
      <c r="I395" s="5">
        <v>288000000000</v>
      </c>
    </row>
    <row r="396" spans="3:9" ht="15.5" x14ac:dyDescent="0.35">
      <c r="C396" t="s">
        <v>318</v>
      </c>
      <c r="I396" s="5">
        <v>413000000000</v>
      </c>
    </row>
    <row r="397" spans="3:9" ht="15.5" x14ac:dyDescent="0.35">
      <c r="C397" t="s">
        <v>319</v>
      </c>
      <c r="I397" s="5">
        <v>-1753000000000</v>
      </c>
    </row>
    <row r="398" spans="3:9" ht="15.5" x14ac:dyDescent="0.35">
      <c r="C398" t="s">
        <v>320</v>
      </c>
      <c r="I398" s="5">
        <v>-13000000000</v>
      </c>
    </row>
    <row r="399" spans="3:9" ht="15.5" x14ac:dyDescent="0.35">
      <c r="C399" t="s">
        <v>321</v>
      </c>
      <c r="I399" s="5">
        <v>274000000000</v>
      </c>
    </row>
  </sheetData>
  <pageMargins left="0.7" right="0.7" top="0.75" bottom="0.75" header="0.3" footer="0.3"/>
  <ignoredErrors>
    <ignoredError sqref="A1:Z400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2143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2144</v>
      </c>
      <c r="D2" s="2" vm="448">
        <f ca="1">IFERROR(_xlfn.STOCKHISTORY("XIDX:" &amp; $C$1, D3, , 0, 0, 1), "Libur")</f>
        <v>5050</v>
      </c>
      <c r="H2" s="2" vm="448">
        <f ca="1">IFERROR(INDEX(D2:G2,COUNT(D2:G2)),"")</f>
        <v>5050</v>
      </c>
      <c r="I2" s="2" vm="449">
        <f t="shared" ref="I2:Z2" ca="1" si="0">IFERROR(_xlfn.STOCKHISTORY("XIDX:" &amp; $C$1, I1, , 0, 0, 1), "Libur")</f>
        <v>10925</v>
      </c>
      <c r="J2" s="2" vm="450">
        <f t="shared" ca="1" si="0"/>
        <v>2762.5</v>
      </c>
      <c r="K2" s="2" t="str">
        <f t="shared" ca="1" si="0"/>
        <v>Libur</v>
      </c>
      <c r="L2" s="2" vm="451">
        <f t="shared" ca="1" si="0"/>
        <v>433</v>
      </c>
      <c r="M2" s="2" vm="452">
        <f t="shared" ca="1" si="0"/>
        <v>217</v>
      </c>
      <c r="N2" s="2" vm="453">
        <f t="shared" ca="1" si="0"/>
        <v>193</v>
      </c>
      <c r="O2" s="2" vm="454">
        <f t="shared" ca="1" si="0"/>
        <v>160.5</v>
      </c>
      <c r="P2" s="2" t="str">
        <f t="shared" ca="1" si="0"/>
        <v>Libur</v>
      </c>
      <c r="Q2" s="2" t="str">
        <f t="shared" ca="1" si="0"/>
        <v>Libur</v>
      </c>
      <c r="R2" s="2" vm="455">
        <f t="shared" ca="1" si="0"/>
        <v>72</v>
      </c>
      <c r="S2" s="2" vm="456">
        <f t="shared" ca="1" si="0"/>
        <v>29</v>
      </c>
      <c r="T2" s="2" vm="457">
        <f t="shared" ca="1" si="0"/>
        <v>92.5</v>
      </c>
      <c r="U2" s="2" vm="346">
        <f t="shared" ca="1" si="0"/>
        <v>115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310">
        <f t="shared" ca="1" si="0"/>
        <v>36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284132000</v>
      </c>
      <c r="H4" s="2">
        <f>IFERROR(SUM(D4:G4)*(4/MAX(1,COUNT(D4:G4))),"")</f>
        <v>1136528000</v>
      </c>
      <c r="I4" s="2">
        <f t="shared" ref="I4:Z4" si="1">IFERROR(INDEX(I51:I500,MATCH($C$4,$C$51:$C$500,0)),"")</f>
        <v>886459000</v>
      </c>
      <c r="J4" s="2">
        <f t="shared" si="1"/>
        <v>690811000</v>
      </c>
      <c r="K4" s="2">
        <f t="shared" si="1"/>
        <v>577617000</v>
      </c>
      <c r="L4" s="2">
        <f t="shared" si="1"/>
        <v>476317000</v>
      </c>
      <c r="M4" s="2">
        <f t="shared" si="1"/>
        <v>415737000</v>
      </c>
      <c r="N4" s="2">
        <f t="shared" si="1"/>
        <v>340688000</v>
      </c>
      <c r="O4" s="2">
        <f t="shared" si="1"/>
        <v>476441000</v>
      </c>
      <c r="P4" s="2">
        <f t="shared" si="1"/>
        <v>465742000</v>
      </c>
      <c r="Q4" s="2">
        <f t="shared" si="1"/>
        <v>259868000</v>
      </c>
      <c r="R4" s="2">
        <f t="shared" si="1"/>
        <v>209370000</v>
      </c>
      <c r="S4" s="2">
        <f t="shared" si="1"/>
        <v>206834000</v>
      </c>
      <c r="T4" s="2">
        <f t="shared" si="1"/>
        <v>347968000</v>
      </c>
      <c r="U4" s="2">
        <f t="shared" si="1"/>
        <v>360096000</v>
      </c>
      <c r="V4" s="2">
        <f t="shared" si="1"/>
        <v>385492000</v>
      </c>
      <c r="W4" s="2">
        <f t="shared" si="1"/>
        <v>263769000</v>
      </c>
      <c r="X4" s="2">
        <f t="shared" si="1"/>
        <v>186949000</v>
      </c>
      <c r="Y4" s="2">
        <f t="shared" si="1"/>
        <v>171826000</v>
      </c>
      <c r="Z4" s="2">
        <f t="shared" si="1"/>
        <v>205794000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-742000</v>
      </c>
      <c r="H5" s="2">
        <f>IFERROR(SUM(D5:G5)*(4/MAX(1,COUNT(D5:G5))),"")</f>
        <v>-2968000</v>
      </c>
      <c r="I5" s="2">
        <f t="shared" ref="I5:Z5" si="2">IFERROR(INDEX(I51:I500,MATCH($C$5,$C$51:$C$500,0)),"")</f>
        <v>23652000</v>
      </c>
      <c r="J5" s="2">
        <f t="shared" si="2"/>
        <v>8661000</v>
      </c>
      <c r="K5" s="2">
        <f t="shared" si="2"/>
        <v>13576000</v>
      </c>
      <c r="L5" s="2">
        <f t="shared" si="2"/>
        <v>37717000</v>
      </c>
      <c r="M5" s="2">
        <f t="shared" si="2"/>
        <v>36719000</v>
      </c>
      <c r="N5" s="2">
        <f t="shared" si="2"/>
        <v>29304000</v>
      </c>
      <c r="O5" s="2">
        <f t="shared" si="2"/>
        <v>30105000</v>
      </c>
      <c r="P5" s="2">
        <f t="shared" si="2"/>
        <v>23191000</v>
      </c>
      <c r="Q5" s="2">
        <f t="shared" si="2"/>
        <v>7254000</v>
      </c>
      <c r="R5" s="2">
        <f t="shared" si="2"/>
        <v>-7937000</v>
      </c>
      <c r="S5" s="2">
        <f t="shared" si="2"/>
        <v>-12473000</v>
      </c>
      <c r="T5" s="2">
        <f t="shared" si="2"/>
        <v>2251000</v>
      </c>
      <c r="U5" s="2">
        <f t="shared" si="2"/>
        <v>17286000</v>
      </c>
      <c r="V5" s="2">
        <f t="shared" si="2"/>
        <v>49115000</v>
      </c>
      <c r="W5" s="2">
        <f t="shared" si="2"/>
        <v>52642000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306559000</v>
      </c>
      <c r="H6" s="2">
        <f>IFERROR(INDEX(D6:G6,COUNT(D6:G6)),"")</f>
        <v>306559000</v>
      </c>
      <c r="I6" s="2">
        <f t="shared" ref="I6:Z6" si="3">IFERROR(INDEX(I51:I500,MATCH($C$6,$C$51:$C$500,0)),"")</f>
        <v>307458000</v>
      </c>
      <c r="J6" s="2">
        <f t="shared" si="3"/>
        <v>249750000</v>
      </c>
      <c r="K6" s="2">
        <f t="shared" si="3"/>
        <v>235630000</v>
      </c>
      <c r="L6" s="2">
        <f t="shared" si="3"/>
        <v>297991000</v>
      </c>
      <c r="M6" s="2">
        <f t="shared" si="3"/>
        <v>260223000</v>
      </c>
      <c r="N6" s="2">
        <f t="shared" si="3"/>
        <v>231440000</v>
      </c>
      <c r="O6" s="2">
        <f t="shared" si="3"/>
        <v>212563000</v>
      </c>
      <c r="P6" s="2">
        <f t="shared" si="3"/>
        <v>191132000</v>
      </c>
      <c r="Q6" s="2">
        <f t="shared" si="3"/>
        <v>178535000</v>
      </c>
      <c r="R6" s="2">
        <f t="shared" si="3"/>
        <v>170449000</v>
      </c>
      <c r="S6" s="2">
        <f t="shared" si="3"/>
        <v>178277000</v>
      </c>
      <c r="T6" s="2">
        <f t="shared" si="3"/>
        <v>192827000</v>
      </c>
      <c r="U6" s="2">
        <f t="shared" si="3"/>
        <v>197576000</v>
      </c>
      <c r="V6" s="2">
        <f t="shared" si="3"/>
        <v>187290000</v>
      </c>
      <c r="W6" s="2">
        <f t="shared" si="3"/>
        <v>159232000</v>
      </c>
      <c r="X6" s="2">
        <f t="shared" si="3"/>
        <v>120675000</v>
      </c>
      <c r="Y6" s="2">
        <f t="shared" si="3"/>
        <v>80011000</v>
      </c>
      <c r="Z6" s="2">
        <f t="shared" si="3"/>
        <v>70657000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1.01</v>
      </c>
      <c r="H7" s="3">
        <f>IFERROR(INDEX(D7:G7,COUNT(D7:G7)),"")</f>
        <v>1.01</v>
      </c>
      <c r="I7" s="3">
        <f t="shared" ref="I7:Z7" si="4">IFERROR(INDEX(I51:I500,MATCH($C$7,$C$51:$C$500,0))/1000000000,"")</f>
        <v>1.01</v>
      </c>
      <c r="J7" s="3">
        <f t="shared" si="4"/>
        <v>1.01</v>
      </c>
      <c r="K7" s="3">
        <f t="shared" si="4"/>
        <v>1.01</v>
      </c>
      <c r="L7" s="3">
        <f t="shared" si="4"/>
        <v>1.01</v>
      </c>
      <c r="M7" s="3">
        <f t="shared" si="4"/>
        <v>1.01</v>
      </c>
      <c r="N7" s="3">
        <f t="shared" si="4"/>
        <v>1.01</v>
      </c>
      <c r="O7" s="3">
        <f t="shared" si="4"/>
        <v>1.01</v>
      </c>
      <c r="P7" s="3">
        <f t="shared" si="4"/>
        <v>1.01</v>
      </c>
      <c r="Q7" s="3">
        <f t="shared" si="4"/>
        <v>1.01</v>
      </c>
      <c r="R7" s="3">
        <f t="shared" si="4"/>
        <v>1.01</v>
      </c>
      <c r="S7" s="3">
        <f t="shared" si="4"/>
        <v>1.01</v>
      </c>
      <c r="T7" s="3">
        <f t="shared" si="4"/>
        <v>1.01</v>
      </c>
      <c r="U7" s="3">
        <f t="shared" si="4"/>
        <v>1.01</v>
      </c>
      <c r="V7" s="3">
        <f t="shared" si="4"/>
        <v>1.01</v>
      </c>
      <c r="W7" s="3">
        <f t="shared" si="4"/>
        <v>0.1</v>
      </c>
      <c r="X7" s="3">
        <f t="shared" si="4"/>
        <v>0.1</v>
      </c>
      <c r="Y7" s="3">
        <f t="shared" si="4"/>
        <v>0.1</v>
      </c>
      <c r="Z7" s="3">
        <f t="shared" si="4"/>
        <v>0.1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-421000000000</v>
      </c>
      <c r="H8" s="2">
        <f>IFERROR(INDEX(D8:G8,COUNT(D8:G8)),"")</f>
        <v>-421000000000</v>
      </c>
      <c r="I8" s="2">
        <f t="shared" ref="I8:Z8" si="5">IFERROR(INDEX(I51:I500,MATCH($C$8,$C$51:$C$500,0)),"")</f>
        <v>737000000000</v>
      </c>
      <c r="J8" s="2">
        <f t="shared" si="5"/>
        <v>428000000000</v>
      </c>
      <c r="K8" s="2">
        <f t="shared" si="5"/>
        <v>1603000000000</v>
      </c>
      <c r="L8" s="2">
        <f t="shared" si="5"/>
        <v>587000000000</v>
      </c>
      <c r="M8" s="2">
        <f t="shared" si="5"/>
        <v>799000000000</v>
      </c>
      <c r="N8" s="2">
        <f t="shared" si="5"/>
        <v>978000000000</v>
      </c>
      <c r="O8" s="2">
        <f t="shared" si="5"/>
        <v>296000000000</v>
      </c>
      <c r="P8" s="2">
        <f t="shared" si="5"/>
        <v>-551000000000</v>
      </c>
      <c r="Q8" s="2">
        <f t="shared" si="5"/>
        <v>33000000000</v>
      </c>
      <c r="R8" s="2">
        <f t="shared" si="5"/>
        <v>552000000000</v>
      </c>
      <c r="S8" s="2">
        <f t="shared" si="5"/>
        <v>81000000000</v>
      </c>
      <c r="T8" s="2">
        <f t="shared" si="5"/>
        <v>629000000000</v>
      </c>
      <c r="U8" s="2">
        <f t="shared" si="5"/>
        <v>791000000000</v>
      </c>
      <c r="V8" s="2">
        <f t="shared" si="5"/>
        <v>-509000000000</v>
      </c>
      <c r="W8" s="2">
        <f t="shared" si="5"/>
        <v>-239000000000</v>
      </c>
      <c r="X8" s="2">
        <f t="shared" si="5"/>
        <v>29000000000</v>
      </c>
      <c r="Y8" s="2">
        <f t="shared" si="5"/>
        <v>298000000000</v>
      </c>
      <c r="Z8" s="2">
        <f t="shared" si="5"/>
        <v>-127000000000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-417.34</v>
      </c>
      <c r="H9" s="3">
        <f>IFERROR(INDEX(D9:G9,COUNT(D9:G9)),"")</f>
        <v>-417.34</v>
      </c>
      <c r="I9" s="3">
        <f t="shared" ref="I9:Z9" si="6">IFERROR(INDEX(I51:I500,MATCH($C$9,$C$51:$C$500,0)),"")</f>
        <v>730.55</v>
      </c>
      <c r="J9" s="3">
        <f t="shared" si="6"/>
        <v>424.8</v>
      </c>
      <c r="K9" s="3">
        <f t="shared" si="6"/>
        <v>1589.08</v>
      </c>
      <c r="L9" s="3">
        <f t="shared" si="6"/>
        <v>581.74</v>
      </c>
      <c r="M9" s="3">
        <f t="shared" si="6"/>
        <v>792.59</v>
      </c>
      <c r="N9" s="3">
        <f t="shared" si="6"/>
        <v>969.96</v>
      </c>
      <c r="O9" s="3">
        <f t="shared" si="6"/>
        <v>293.81</v>
      </c>
      <c r="P9" s="3">
        <f t="shared" si="6"/>
        <v>-546.77</v>
      </c>
      <c r="Q9" s="3">
        <f t="shared" si="6"/>
        <v>33.19</v>
      </c>
      <c r="R9" s="3">
        <f t="shared" si="6"/>
        <v>546.96</v>
      </c>
      <c r="S9" s="3">
        <f t="shared" si="6"/>
        <v>80.22</v>
      </c>
      <c r="T9" s="3">
        <f t="shared" si="6"/>
        <v>623.59</v>
      </c>
      <c r="U9" s="3">
        <f t="shared" si="6"/>
        <v>784.17</v>
      </c>
      <c r="V9" s="3">
        <f t="shared" si="6"/>
        <v>-505.09</v>
      </c>
      <c r="W9" s="3">
        <f t="shared" si="6"/>
        <v>-2365.17</v>
      </c>
      <c r="X9" s="3">
        <f t="shared" si="6"/>
        <v>285.35000000000002</v>
      </c>
      <c r="Y9" s="3">
        <f t="shared" si="6"/>
        <v>2957.08</v>
      </c>
      <c r="Z9" s="3">
        <f t="shared" si="6"/>
        <v>-1234.28</v>
      </c>
    </row>
    <row r="10" spans="1:26" ht="15.5" x14ac:dyDescent="0.35">
      <c r="C10" t="s">
        <v>17</v>
      </c>
      <c r="D10" s="3">
        <f ca="1">IFERROR(IF(D9=0,"",D2/D9),"")</f>
        <v>-12.100445679781474</v>
      </c>
      <c r="I10" s="3">
        <f t="shared" ref="I10:Z10" ca="1" si="7">IFERROR(IF(I9=0,"",I2/I9),"")</f>
        <v>14.954486345903772</v>
      </c>
      <c r="J10" s="3">
        <f t="shared" ca="1" si="7"/>
        <v>6.5030602636534836</v>
      </c>
      <c r="K10" s="3" t="str">
        <f t="shared" ca="1" si="7"/>
        <v/>
      </c>
      <c r="L10" s="3">
        <f t="shared" ca="1" si="7"/>
        <v>0.74431876783442774</v>
      </c>
      <c r="M10" s="3">
        <f t="shared" ca="1" si="7"/>
        <v>0.27378594229046543</v>
      </c>
      <c r="N10" s="3">
        <f t="shared" ca="1" si="7"/>
        <v>0.19897727741350157</v>
      </c>
      <c r="O10" s="3">
        <f t="shared" ca="1" si="7"/>
        <v>0.54627139988427897</v>
      </c>
      <c r="P10" s="3" t="str">
        <f t="shared" ca="1" si="7"/>
        <v/>
      </c>
      <c r="Q10" s="3" t="str">
        <f t="shared" ca="1" si="7"/>
        <v/>
      </c>
      <c r="R10" s="3">
        <f t="shared" ca="1" si="7"/>
        <v>0.13163668275559456</v>
      </c>
      <c r="S10" s="3">
        <f t="shared" ca="1" si="7"/>
        <v>0.36150585888805786</v>
      </c>
      <c r="T10" s="3">
        <f t="shared" ca="1" si="7"/>
        <v>0.14833464295450535</v>
      </c>
      <c r="U10" s="3">
        <f t="shared" ca="1" si="7"/>
        <v>0.14665187395590243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-2.9166801698156011E-2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78827000</v>
      </c>
      <c r="H11" s="2">
        <f>IFERROR(INDEX(D11:G11,COUNT(D11:G11)),"")</f>
        <v>78827000</v>
      </c>
      <c r="I11" s="2">
        <f t="shared" ref="I11:Z11" si="8">IFERROR(INDEX(I51:I500,MATCH($C$11,$C$51:$C$500,0)),"")</f>
        <v>72032000</v>
      </c>
      <c r="J11" s="2">
        <f t="shared" si="8"/>
        <v>114921000</v>
      </c>
      <c r="K11" s="2">
        <f t="shared" si="8"/>
        <v>72987000</v>
      </c>
      <c r="L11" s="2">
        <f t="shared" si="8"/>
        <v>61760000</v>
      </c>
      <c r="M11" s="2">
        <f t="shared" si="8"/>
        <v>89325000</v>
      </c>
      <c r="N11" s="2">
        <f t="shared" si="8"/>
        <v>133945000</v>
      </c>
      <c r="O11" s="2">
        <f t="shared" si="8"/>
        <v>84182000</v>
      </c>
      <c r="P11" s="2">
        <f t="shared" si="8"/>
        <v>68167000</v>
      </c>
      <c r="Q11" s="2">
        <f t="shared" si="8"/>
        <v>57487000</v>
      </c>
      <c r="R11" s="2">
        <f t="shared" si="8"/>
        <v>66425000</v>
      </c>
      <c r="S11" s="2">
        <f t="shared" si="8"/>
        <v>53574000</v>
      </c>
      <c r="T11" s="2">
        <f t="shared" si="8"/>
        <v>65370000</v>
      </c>
      <c r="U11" s="2">
        <f t="shared" si="8"/>
        <v>57125000</v>
      </c>
      <c r="V11" s="2">
        <f t="shared" si="8"/>
        <v>44974000</v>
      </c>
      <c r="W11" s="2">
        <f t="shared" si="8"/>
        <v>22587000</v>
      </c>
      <c r="X11" s="2">
        <f t="shared" si="8"/>
        <v>19443000</v>
      </c>
      <c r="Y11" s="2">
        <f t="shared" si="8"/>
        <v>23628000</v>
      </c>
      <c r="Z11" s="2">
        <f t="shared" si="8"/>
        <v>9068000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11123000000000</v>
      </c>
      <c r="H12" s="2">
        <f>IFERROR(INDEX(D12:G12,COUNT(D12:G12)),"")</f>
        <v>11123000000000</v>
      </c>
      <c r="I12" s="2">
        <f t="shared" ref="I12:Z12" si="9">IFERROR(INDEX(I51:I500,MATCH($C$12,$C$51:$C$500,0)),"")</f>
        <v>10612000000000</v>
      </c>
      <c r="J12" s="2">
        <f t="shared" si="9"/>
        <v>3515000000000</v>
      </c>
      <c r="K12" s="2">
        <f t="shared" si="9"/>
        <v>1741000000000</v>
      </c>
      <c r="L12" s="2">
        <f t="shared" si="9"/>
        <v>182000000000</v>
      </c>
      <c r="M12" s="2">
        <f t="shared" si="9"/>
        <v>-544000000000</v>
      </c>
      <c r="N12" s="2">
        <f t="shared" si="9"/>
        <v>-264000000000</v>
      </c>
      <c r="O12" s="2">
        <f t="shared" si="9"/>
        <v>1105000000000</v>
      </c>
      <c r="P12" s="2">
        <f t="shared" si="9"/>
        <v>1772000000000</v>
      </c>
      <c r="Q12" s="2">
        <f t="shared" si="9"/>
        <v>1214000000000</v>
      </c>
      <c r="R12" s="2">
        <f t="shared" si="9"/>
        <v>1143000000000</v>
      </c>
      <c r="S12" s="2">
        <f t="shared" si="9"/>
        <v>1716000000000</v>
      </c>
      <c r="T12" s="2">
        <f t="shared" si="9"/>
        <v>1558000000000</v>
      </c>
      <c r="U12" s="2">
        <f t="shared" si="9"/>
        <v>2078000000000</v>
      </c>
      <c r="V12" s="2">
        <f t="shared" si="9"/>
        <v>2153000000000</v>
      </c>
      <c r="W12" s="2">
        <f t="shared" si="9"/>
        <v>1037000000000</v>
      </c>
      <c r="X12" s="2">
        <f t="shared" si="9"/>
        <v>315000000000</v>
      </c>
      <c r="Y12" s="2">
        <f t="shared" si="9"/>
        <v>483000000000</v>
      </c>
      <c r="Z12" s="2">
        <f t="shared" si="9"/>
        <v>493000000000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12463000000000</v>
      </c>
      <c r="H13" s="2">
        <f>IFERROR(INDEX(D13:G13,COUNT(D13:G13)),"")</f>
        <v>12463000000000</v>
      </c>
      <c r="I13" s="2">
        <f t="shared" ref="I13:Z13" si="10">IFERROR(INDEX(I51:I500,MATCH($C$13,$C$51:$C$500,0)),"")</f>
        <v>11816000000000</v>
      </c>
      <c r="J13" s="2">
        <f t="shared" si="10"/>
        <v>5372000000000</v>
      </c>
      <c r="K13" s="2">
        <f t="shared" si="10"/>
        <v>2868000000000</v>
      </c>
      <c r="L13" s="2">
        <f t="shared" si="10"/>
        <v>1145000000000</v>
      </c>
      <c r="M13" s="2">
        <f t="shared" si="10"/>
        <v>732000000000</v>
      </c>
      <c r="N13" s="2">
        <f t="shared" si="10"/>
        <v>1626000000000</v>
      </c>
      <c r="O13" s="2">
        <f t="shared" si="10"/>
        <v>2275000000000</v>
      </c>
      <c r="P13" s="2">
        <f t="shared" si="10"/>
        <v>2759000000000</v>
      </c>
      <c r="Q13" s="2">
        <f t="shared" si="10"/>
        <v>1993000000000</v>
      </c>
      <c r="R13" s="2">
        <f t="shared" si="10"/>
        <v>2035000000000</v>
      </c>
      <c r="S13" s="2">
        <f t="shared" si="10"/>
        <v>2455000000000</v>
      </c>
      <c r="T13" s="2">
        <f t="shared" si="10"/>
        <v>2371000000000</v>
      </c>
      <c r="U13" s="2">
        <f t="shared" si="10"/>
        <v>2775000000000</v>
      </c>
      <c r="V13" s="2">
        <f t="shared" si="10"/>
        <v>2588000000000</v>
      </c>
      <c r="W13" s="2">
        <f t="shared" si="10"/>
        <v>1242000000000</v>
      </c>
      <c r="X13" s="2">
        <f t="shared" si="10"/>
        <v>490000000000</v>
      </c>
      <c r="Y13" s="2">
        <f t="shared" si="10"/>
        <v>705000000000</v>
      </c>
      <c r="Z13" s="2">
        <f t="shared" si="10"/>
        <v>593000000000</v>
      </c>
    </row>
    <row r="14" spans="1:26" ht="15.5" x14ac:dyDescent="0.35">
      <c r="C14" t="s">
        <v>26</v>
      </c>
      <c r="D14" s="2">
        <f>IFERROR(INDEX(D51:D500,MATCH($C$14,$C$51:$C$500,0)),"")</f>
        <v>-17310000</v>
      </c>
      <c r="H14" s="2">
        <f>IFERROR(SUM(D14:G14)*(4/MAX(1,COUNT(D14:G14))),"")</f>
        <v>-69240000</v>
      </c>
      <c r="I14" s="2">
        <f t="shared" ref="I14:Z14" si="11">IFERROR(INDEX(I51:I500,MATCH($C$14,$C$51:$C$500,0)),"")</f>
        <v>-55699000</v>
      </c>
      <c r="J14" s="2">
        <f t="shared" si="11"/>
        <v>-25897000</v>
      </c>
      <c r="K14" s="2">
        <f t="shared" si="11"/>
        <v>-19805000</v>
      </c>
      <c r="L14" s="2">
        <f t="shared" si="11"/>
        <v>-7421000</v>
      </c>
      <c r="M14" s="2">
        <f t="shared" si="11"/>
        <v>-5575000</v>
      </c>
      <c r="N14" s="2">
        <f t="shared" si="11"/>
        <v>-9730000</v>
      </c>
      <c r="O14" s="2">
        <f t="shared" si="11"/>
        <v>-13752000</v>
      </c>
      <c r="P14" s="2">
        <f t="shared" si="11"/>
        <v>-11943000</v>
      </c>
      <c r="Q14" s="2">
        <f t="shared" si="11"/>
        <v>-9194000</v>
      </c>
      <c r="R14" s="2">
        <f t="shared" si="11"/>
        <v>-9514000</v>
      </c>
      <c r="S14" s="2">
        <f t="shared" si="11"/>
        <v>-9665000</v>
      </c>
      <c r="T14" s="2">
        <f t="shared" si="11"/>
        <v>-12278000</v>
      </c>
      <c r="U14" s="2">
        <f t="shared" si="11"/>
        <v>-25178000</v>
      </c>
      <c r="V14" s="2">
        <f t="shared" si="11"/>
        <v>-13972000</v>
      </c>
      <c r="W14" s="2">
        <f t="shared" si="11"/>
        <v>-5575000</v>
      </c>
      <c r="X14" s="2">
        <f t="shared" si="11"/>
        <v>-3050000</v>
      </c>
      <c r="Y14" s="2">
        <f t="shared" si="11"/>
        <v>-4071000</v>
      </c>
      <c r="Z14" s="2">
        <f t="shared" si="11"/>
        <v>-2231000</v>
      </c>
    </row>
    <row r="15" spans="1:26" ht="15.5" x14ac:dyDescent="0.35">
      <c r="C15" t="s">
        <v>27</v>
      </c>
      <c r="D15" s="2">
        <f>IFERROR(INDEX(D51:D500,MATCH($C$15,$C$51:$C$500,0)),"")</f>
        <v>-626000</v>
      </c>
      <c r="H15" s="2">
        <f>IFERROR(SUM(D15:G15)*(4/MAX(1,COUNT(D15:G15))),"")</f>
        <v>-2504000</v>
      </c>
      <c r="I15" s="2">
        <f t="shared" ref="I15:Z15" si="12">IFERROR(INDEX(I51:I500,MATCH($C$15,$C$51:$C$500,0)),"")</f>
        <v>-4272000</v>
      </c>
      <c r="J15" s="2">
        <f t="shared" si="12"/>
        <v>2084000</v>
      </c>
      <c r="K15" s="2">
        <f t="shared" si="12"/>
        <v>-3609000</v>
      </c>
      <c r="L15" s="2">
        <f t="shared" si="12"/>
        <v>-8989000</v>
      </c>
      <c r="M15" s="2">
        <f t="shared" si="12"/>
        <v>-7381000</v>
      </c>
      <c r="N15" s="2">
        <f t="shared" si="12"/>
        <v>-3038000</v>
      </c>
      <c r="O15" s="2">
        <f t="shared" si="12"/>
        <v>-9257000</v>
      </c>
      <c r="P15" s="2">
        <f t="shared" si="12"/>
        <v>-11354000</v>
      </c>
      <c r="Q15" s="2">
        <f t="shared" si="12"/>
        <v>-2483000</v>
      </c>
      <c r="R15" s="2">
        <f t="shared" si="12"/>
        <v>972000</v>
      </c>
      <c r="S15" s="2">
        <f t="shared" si="12"/>
        <v>-4867000</v>
      </c>
      <c r="T15" s="2">
        <f t="shared" si="12"/>
        <v>-19752000</v>
      </c>
      <c r="U15" s="2">
        <f t="shared" si="12"/>
        <v>-10288000</v>
      </c>
      <c r="V15" s="2">
        <f t="shared" si="12"/>
        <v>-14443000</v>
      </c>
      <c r="W15" s="2">
        <f t="shared" si="12"/>
        <v>-13624000</v>
      </c>
      <c r="X15" s="2">
        <f t="shared" si="12"/>
        <v>-9339000</v>
      </c>
      <c r="Y15" s="2">
        <f t="shared" si="12"/>
        <v>-2974000</v>
      </c>
      <c r="Z15" s="2">
        <f t="shared" si="12"/>
        <v>-3265000</v>
      </c>
    </row>
    <row r="16" spans="1:26" ht="15.5" x14ac:dyDescent="0.35">
      <c r="C16" t="s">
        <v>28</v>
      </c>
      <c r="D16" s="2">
        <f>IFERROR(INDEX(D51:D500,MATCH($C$16,$C$51:$C$500,0)),"")</f>
        <v>1707000</v>
      </c>
      <c r="H16" s="2">
        <f>IFERROR(SUM(D16:G16)*(4/MAX(1,COUNT(D16:G16))),"")</f>
        <v>6828000</v>
      </c>
      <c r="I16" s="2">
        <f t="shared" ref="I16:Z16" si="13">IFERROR(INDEX(I51:I500,MATCH($C$16,$C$51:$C$500,0)),"")</f>
        <v>39278000</v>
      </c>
      <c r="J16" s="2">
        <f t="shared" si="13"/>
        <v>7868000</v>
      </c>
      <c r="K16" s="2">
        <f t="shared" si="13"/>
        <v>16047000</v>
      </c>
      <c r="L16" s="2">
        <f t="shared" si="13"/>
        <v>50155000</v>
      </c>
      <c r="M16" s="2">
        <f t="shared" si="13"/>
        <v>41334000</v>
      </c>
      <c r="N16" s="2">
        <f t="shared" si="13"/>
        <v>35536000</v>
      </c>
      <c r="O16" s="2">
        <f t="shared" si="13"/>
        <v>40581000</v>
      </c>
      <c r="P16" s="2">
        <f t="shared" si="13"/>
        <v>34520000</v>
      </c>
      <c r="Q16" s="2">
        <f t="shared" si="13"/>
        <v>10794000</v>
      </c>
      <c r="R16" s="2">
        <f t="shared" si="13"/>
        <v>-8797000</v>
      </c>
      <c r="S16" s="2">
        <f t="shared" si="13"/>
        <v>-7824000</v>
      </c>
      <c r="T16" s="2">
        <f t="shared" si="13"/>
        <v>22005000</v>
      </c>
      <c r="U16" s="2">
        <f t="shared" si="13"/>
        <v>27596000</v>
      </c>
      <c r="V16" s="2">
        <f t="shared" si="13"/>
        <v>63565000</v>
      </c>
      <c r="W16" s="2">
        <f t="shared" si="13"/>
        <v>66267000</v>
      </c>
      <c r="X16" s="2">
        <f t="shared" si="13"/>
        <v>51593000</v>
      </c>
      <c r="Y16" s="2">
        <f t="shared" si="13"/>
        <v>4564000</v>
      </c>
      <c r="Z16" s="2">
        <f t="shared" si="13"/>
        <v>5040000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5100500000000</v>
      </c>
      <c r="H20" s="2">
        <f t="shared" ref="H20:Z20" ca="1" si="14">IFERROR(H21*H2,"")</f>
        <v>5100500000000</v>
      </c>
      <c r="I20" s="2">
        <f t="shared" ca="1" si="14"/>
        <v>11034250000000</v>
      </c>
      <c r="J20" s="2">
        <f t="shared" ca="1" si="14"/>
        <v>2790125000000</v>
      </c>
      <c r="K20" s="2" t="str">
        <f t="shared" ca="1" si="14"/>
        <v/>
      </c>
      <c r="L20" s="2">
        <f t="shared" ca="1" si="14"/>
        <v>437330000000</v>
      </c>
      <c r="M20" s="2">
        <f t="shared" ca="1" si="14"/>
        <v>219170000000</v>
      </c>
      <c r="N20" s="2">
        <f t="shared" ca="1" si="14"/>
        <v>194930000000</v>
      </c>
      <c r="O20" s="2">
        <f t="shared" ca="1" si="14"/>
        <v>162105000000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72720000000</v>
      </c>
      <c r="S20" s="2">
        <f t="shared" ca="1" si="14"/>
        <v>29290000000</v>
      </c>
      <c r="T20" s="2">
        <f t="shared" ca="1" si="14"/>
        <v>93425000000</v>
      </c>
      <c r="U20" s="2">
        <f t="shared" ca="1" si="14"/>
        <v>116150000000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3600000000</v>
      </c>
    </row>
    <row r="21" spans="1:26" ht="15.5" x14ac:dyDescent="0.35">
      <c r="C21" t="s">
        <v>11</v>
      </c>
      <c r="D21" s="2">
        <f>IFERROR(INDEX(D51:D500,MATCH($C$7,$C$51:$C$500,0)),"")</f>
        <v>1010000000</v>
      </c>
      <c r="H21" s="2">
        <f>IFERROR(INDEX(D21:G21,COUNT(D21:G21)),"")</f>
        <v>1010000000</v>
      </c>
      <c r="I21" s="2">
        <f t="shared" ref="I21:Z21" si="15">IFERROR(INDEX(I51:I500,MATCH($C$7,$C$51:$C$500,0)),"")</f>
        <v>1010000000</v>
      </c>
      <c r="J21" s="2">
        <f t="shared" si="15"/>
        <v>1010000000</v>
      </c>
      <c r="K21" s="2">
        <f t="shared" si="15"/>
        <v>1010000000</v>
      </c>
      <c r="L21" s="2">
        <f t="shared" si="15"/>
        <v>1010000000</v>
      </c>
      <c r="M21" s="2">
        <f t="shared" si="15"/>
        <v>1010000000</v>
      </c>
      <c r="N21" s="2">
        <f t="shared" si="15"/>
        <v>1010000000</v>
      </c>
      <c r="O21" s="2">
        <f t="shared" si="15"/>
        <v>1010000000</v>
      </c>
      <c r="P21" s="2">
        <f t="shared" si="15"/>
        <v>1010000000</v>
      </c>
      <c r="Q21" s="2">
        <f t="shared" si="15"/>
        <v>1010000000</v>
      </c>
      <c r="R21" s="2">
        <f t="shared" si="15"/>
        <v>1010000000</v>
      </c>
      <c r="S21" s="2">
        <f t="shared" si="15"/>
        <v>1010000000</v>
      </c>
      <c r="T21" s="2">
        <f t="shared" si="15"/>
        <v>1010000000</v>
      </c>
      <c r="U21" s="2">
        <f t="shared" si="15"/>
        <v>1010000000</v>
      </c>
      <c r="V21" s="2">
        <f t="shared" si="15"/>
        <v>1010000000</v>
      </c>
      <c r="W21" s="2">
        <f t="shared" si="15"/>
        <v>100000000</v>
      </c>
      <c r="X21" s="2">
        <f t="shared" si="15"/>
        <v>100000000</v>
      </c>
      <c r="Y21" s="2">
        <f t="shared" si="15"/>
        <v>100000000</v>
      </c>
      <c r="Z21" s="2">
        <f t="shared" si="15"/>
        <v>100000000</v>
      </c>
    </row>
    <row r="23" spans="1:26" ht="15.5" x14ac:dyDescent="0.35">
      <c r="B23" t="s">
        <v>53</v>
      </c>
      <c r="C23" t="s">
        <v>54</v>
      </c>
      <c r="D23" s="3">
        <f>IFERROR(D5/D6*100,"")</f>
        <v>-0.24204149935249003</v>
      </c>
      <c r="H23" s="3">
        <f t="shared" ref="H23:Z23" si="16">IFERROR(H5/H6*100,"")</f>
        <v>-0.96816599740996012</v>
      </c>
      <c r="I23" s="3">
        <f t="shared" si="16"/>
        <v>7.6927580352438376</v>
      </c>
      <c r="J23" s="3">
        <f t="shared" si="16"/>
        <v>3.4678678678678678</v>
      </c>
      <c r="K23" s="3">
        <f t="shared" si="16"/>
        <v>5.7615753511861811</v>
      </c>
      <c r="L23" s="3">
        <f t="shared" si="16"/>
        <v>12.657093670614215</v>
      </c>
      <c r="M23" s="3">
        <f t="shared" si="16"/>
        <v>14.110589763395243</v>
      </c>
      <c r="N23" s="3">
        <f t="shared" si="16"/>
        <v>12.661596958174906</v>
      </c>
      <c r="O23" s="3">
        <f t="shared" si="16"/>
        <v>14.162859952108317</v>
      </c>
      <c r="P23" s="3">
        <f t="shared" si="16"/>
        <v>12.133499361697675</v>
      </c>
      <c r="Q23" s="3">
        <f t="shared" si="16"/>
        <v>4.063068866048674</v>
      </c>
      <c r="R23" s="3">
        <f t="shared" si="16"/>
        <v>-4.6565248256076597</v>
      </c>
      <c r="S23" s="3">
        <f t="shared" si="16"/>
        <v>-6.996415690189985</v>
      </c>
      <c r="T23" s="3">
        <f t="shared" si="16"/>
        <v>1.1673676404237996</v>
      </c>
      <c r="U23" s="3">
        <f t="shared" si="16"/>
        <v>8.7490383447382278</v>
      </c>
      <c r="V23" s="3">
        <f t="shared" si="16"/>
        <v>26.224037588766087</v>
      </c>
      <c r="W23" s="3">
        <f t="shared" si="16"/>
        <v>33.059937700964632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-9.4853831238620123E-2</v>
      </c>
      <c r="J24" s="4">
        <f t="shared" si="17"/>
        <v>-0.24528615650536501</v>
      </c>
      <c r="K24" s="4">
        <f t="shared" si="17"/>
        <v>-0.13838939674979411</v>
      </c>
      <c r="L24" s="4">
        <f t="shared" si="17"/>
        <v>0.25515095875701155</v>
      </c>
      <c r="M24" s="4" t="str">
        <f t="shared" si="17"/>
        <v/>
      </c>
      <c r="N24" s="4" t="str">
        <f t="shared" si="17"/>
        <v/>
      </c>
      <c r="O24" s="4">
        <f t="shared" si="17"/>
        <v>0.64736055190377262</v>
      </c>
      <c r="P24" s="4">
        <f t="shared" si="17"/>
        <v>6.7591605691707413E-2</v>
      </c>
      <c r="Q24" s="4">
        <f t="shared" si="17"/>
        <v>-0.31129866485694402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2.31</v>
      </c>
      <c r="H25" s="3">
        <f>IFERROR(INDEX(D25:G25,COUNT(D25:G25)),"")</f>
        <v>2.31</v>
      </c>
      <c r="I25" s="3">
        <f t="shared" ref="I25:Z25" si="18">IFERROR(INDEX(I51:I500,MATCH($C$25,$C$51:$C$500,0)),"")</f>
        <v>470.63</v>
      </c>
      <c r="J25" s="3">
        <f t="shared" si="18"/>
        <v>152.41999999999999</v>
      </c>
      <c r="K25" s="3">
        <f t="shared" si="18"/>
        <v>184.52</v>
      </c>
      <c r="L25" s="3">
        <f t="shared" si="18"/>
        <v>603.59</v>
      </c>
      <c r="M25" s="3">
        <f t="shared" si="18"/>
        <v>478.39</v>
      </c>
      <c r="N25" s="3">
        <f t="shared" si="18"/>
        <v>466.51</v>
      </c>
      <c r="O25" s="3">
        <f t="shared" si="18"/>
        <v>437.25</v>
      </c>
      <c r="P25" s="3">
        <f t="shared" si="18"/>
        <v>324.35000000000002</v>
      </c>
      <c r="Q25" s="3">
        <f t="shared" si="18"/>
        <v>109.21</v>
      </c>
      <c r="R25" s="3">
        <f t="shared" si="18"/>
        <v>-104.68</v>
      </c>
      <c r="S25" s="3">
        <f t="shared" si="18"/>
        <v>-168.88</v>
      </c>
      <c r="T25" s="3">
        <f t="shared" si="18"/>
        <v>27.79</v>
      </c>
      <c r="U25" s="3">
        <f t="shared" si="18"/>
        <v>209.32</v>
      </c>
      <c r="V25" s="3">
        <f t="shared" si="18"/>
        <v>470.96</v>
      </c>
      <c r="W25" s="3">
        <f t="shared" si="18"/>
        <v>4732.9399999999996</v>
      </c>
      <c r="X25" s="3">
        <f t="shared" si="18"/>
        <v>3766.65</v>
      </c>
      <c r="Y25" s="3">
        <f t="shared" si="18"/>
        <v>148.18</v>
      </c>
      <c r="Z25" s="3">
        <f t="shared" si="18"/>
        <v>189.44</v>
      </c>
    </row>
    <row r="26" spans="1:26" ht="15.5" x14ac:dyDescent="0.35">
      <c r="C26" t="s">
        <v>58</v>
      </c>
      <c r="D26" s="4">
        <f>IFERROR(_xlfn.RRI(5,I25,D25),"")</f>
        <v>-0.65470803332507477</v>
      </c>
      <c r="H26" s="4">
        <f t="shared" ref="H26:Z26" si="19">IFERROR(_xlfn.RRI(5,M25,H25),"")</f>
        <v>-0.65583557459436137</v>
      </c>
      <c r="I26" s="4">
        <f t="shared" si="19"/>
        <v>1.760100438170209E-3</v>
      </c>
      <c r="J26" s="4">
        <f t="shared" si="19"/>
        <v>-0.19004213333550979</v>
      </c>
      <c r="K26" s="4">
        <f t="shared" si="19"/>
        <v>-0.10668236243881168</v>
      </c>
      <c r="L26" s="4">
        <f t="shared" si="19"/>
        <v>0.40765402274198093</v>
      </c>
      <c r="M26" s="4" t="str">
        <f t="shared" si="19"/>
        <v/>
      </c>
      <c r="N26" s="4" t="str">
        <f t="shared" si="19"/>
        <v/>
      </c>
      <c r="O26" s="4">
        <f t="shared" si="19"/>
        <v>0.73527477744950542</v>
      </c>
      <c r="P26" s="4">
        <f t="shared" si="19"/>
        <v>9.1542463039124611E-2</v>
      </c>
      <c r="Q26" s="4">
        <f t="shared" si="19"/>
        <v>-0.25345554019613059</v>
      </c>
      <c r="R26" s="4" t="str">
        <f t="shared" si="19"/>
        <v/>
      </c>
      <c r="S26" s="4" t="str">
        <f t="shared" si="19"/>
        <v/>
      </c>
      <c r="T26" s="4">
        <f t="shared" si="19"/>
        <v>-0.28448327245994831</v>
      </c>
      <c r="U26" s="4">
        <f t="shared" si="19"/>
        <v>2.0158865809256854E-2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0.28131881188118812</v>
      </c>
      <c r="H27" s="3">
        <f t="shared" ref="H27:Z27" si="20">IFERROR(H4/H21,"")</f>
        <v>1.1252752475247525</v>
      </c>
      <c r="I27" s="3">
        <f t="shared" si="20"/>
        <v>0.8776821782178218</v>
      </c>
      <c r="J27" s="3">
        <f t="shared" si="20"/>
        <v>0.68397128712871291</v>
      </c>
      <c r="K27" s="3">
        <f t="shared" si="20"/>
        <v>0.57189801980198018</v>
      </c>
      <c r="L27" s="3">
        <f t="shared" si="20"/>
        <v>0.47160099009900991</v>
      </c>
      <c r="M27" s="3">
        <f t="shared" si="20"/>
        <v>0.41162079207920793</v>
      </c>
      <c r="N27" s="3">
        <f t="shared" si="20"/>
        <v>0.3373148514851485</v>
      </c>
      <c r="O27" s="3">
        <f t="shared" si="20"/>
        <v>0.47172376237623764</v>
      </c>
      <c r="P27" s="3">
        <f t="shared" si="20"/>
        <v>0.46113069306930693</v>
      </c>
      <c r="Q27" s="3">
        <f t="shared" si="20"/>
        <v>0.25729504950495047</v>
      </c>
      <c r="R27" s="3">
        <f t="shared" si="20"/>
        <v>0.20729702970297029</v>
      </c>
      <c r="S27" s="3">
        <f t="shared" si="20"/>
        <v>0.20478613861386138</v>
      </c>
      <c r="T27" s="3">
        <f t="shared" si="20"/>
        <v>0.34452277227722772</v>
      </c>
      <c r="U27" s="3">
        <f t="shared" si="20"/>
        <v>0.3565306930693069</v>
      </c>
      <c r="V27" s="3">
        <f t="shared" si="20"/>
        <v>0.38167524752475246</v>
      </c>
      <c r="W27" s="3">
        <f t="shared" si="20"/>
        <v>2.6376900000000001</v>
      </c>
      <c r="X27" s="3">
        <f t="shared" si="20"/>
        <v>1.8694900000000001</v>
      </c>
      <c r="Y27" s="3">
        <f t="shared" si="20"/>
        <v>1.7182599999999999</v>
      </c>
      <c r="Z27" s="3">
        <f t="shared" si="20"/>
        <v>2.0579399999999999</v>
      </c>
    </row>
    <row r="28" spans="1:26" ht="15.5" x14ac:dyDescent="0.35">
      <c r="C28" t="s">
        <v>60</v>
      </c>
      <c r="D28" s="4">
        <f>IFERROR(_xlfn.RRI(5,I27,D27),"")</f>
        <v>-0.20352472426289281</v>
      </c>
      <c r="H28" s="4">
        <f t="shared" ref="H28:Z28" si="21">IFERROR(_xlfn.RRI(5,M27,H27),"")</f>
        <v>0.22279116556289247</v>
      </c>
      <c r="I28" s="4">
        <f t="shared" si="21"/>
        <v>0.21076640848569306</v>
      </c>
      <c r="J28" s="4">
        <f t="shared" si="21"/>
        <v>7.7134715907998475E-2</v>
      </c>
      <c r="K28" s="4">
        <f t="shared" si="21"/>
        <v>4.3996187160052713E-2</v>
      </c>
      <c r="L28" s="4">
        <f t="shared" si="21"/>
        <v>0.12883029319707617</v>
      </c>
      <c r="M28" s="4">
        <f t="shared" si="21"/>
        <v>0.14704602690432544</v>
      </c>
      <c r="N28" s="4">
        <f t="shared" si="21"/>
        <v>0.10496108002558979</v>
      </c>
      <c r="O28" s="4">
        <f t="shared" si="21"/>
        <v>6.4863556378656151E-2</v>
      </c>
      <c r="P28" s="4">
        <f t="shared" si="21"/>
        <v>5.2798897134700429E-2</v>
      </c>
      <c r="Q28" s="4">
        <f t="shared" si="21"/>
        <v>-7.5839319807064043E-2</v>
      </c>
      <c r="R28" s="4">
        <f t="shared" si="21"/>
        <v>-0.39872400553065457</v>
      </c>
      <c r="S28" s="4">
        <f t="shared" si="21"/>
        <v>-0.3574373436848014</v>
      </c>
      <c r="T28" s="4">
        <f t="shared" si="21"/>
        <v>-0.27485340737177022</v>
      </c>
      <c r="U28" s="4">
        <f t="shared" si="21"/>
        <v>-0.29574029094641952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-0.99509168561290184</v>
      </c>
      <c r="I29" s="4">
        <f t="shared" si="22"/>
        <v>2.0877181472247739</v>
      </c>
      <c r="J29" s="4">
        <f t="shared" si="22"/>
        <v>-0.17396488185562553</v>
      </c>
      <c r="K29" s="4">
        <f t="shared" si="22"/>
        <v>-0.69429579681571929</v>
      </c>
      <c r="L29" s="4">
        <f t="shared" si="22"/>
        <v>0.26171115616965246</v>
      </c>
      <c r="M29" s="4">
        <f t="shared" si="22"/>
        <v>2.5465692053760897E-2</v>
      </c>
      <c r="N29" s="4">
        <f t="shared" si="22"/>
        <v>6.6918238993710674E-2</v>
      </c>
      <c r="O29" s="4">
        <f t="shared" si="22"/>
        <v>0.34808077693849226</v>
      </c>
      <c r="P29" s="4">
        <f t="shared" si="22"/>
        <v>1.9699661203186527</v>
      </c>
      <c r="Q29" s="4">
        <f t="shared" si="22"/>
        <v>-2.0432747420710733</v>
      </c>
      <c r="R29" s="4">
        <f t="shared" si="22"/>
        <v>-0.38015158692562762</v>
      </c>
      <c r="S29" s="4">
        <f t="shared" si="22"/>
        <v>-7.0770061173083842</v>
      </c>
      <c r="T29" s="4">
        <f t="shared" si="22"/>
        <v>-0.86723676667303651</v>
      </c>
      <c r="U29" s="4">
        <f t="shared" si="22"/>
        <v>-0.55554611856633263</v>
      </c>
      <c r="V29" s="4">
        <f t="shared" si="22"/>
        <v>-0.90049313957075305</v>
      </c>
      <c r="W29" s="4">
        <f t="shared" si="22"/>
        <v>0.25653830326682847</v>
      </c>
      <c r="X29" s="4">
        <f t="shared" si="22"/>
        <v>24.419422324200298</v>
      </c>
      <c r="Y29" s="4">
        <f t="shared" si="22"/>
        <v>-0.21779983108108103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0.28209877727001476</v>
      </c>
      <c r="I30" s="4">
        <f t="shared" si="23"/>
        <v>0.28321494591139973</v>
      </c>
      <c r="J30" s="4">
        <f t="shared" si="23"/>
        <v>0.19596722395635874</v>
      </c>
      <c r="K30" s="4">
        <f t="shared" si="23"/>
        <v>0.21267349265300206</v>
      </c>
      <c r="L30" s="4">
        <f t="shared" si="23"/>
        <v>0.14571712404717405</v>
      </c>
      <c r="M30" s="4">
        <f t="shared" si="23"/>
        <v>0.22028659653407232</v>
      </c>
      <c r="N30" s="4">
        <f t="shared" si="23"/>
        <v>-0.28493139759172703</v>
      </c>
      <c r="O30" s="4">
        <f t="shared" si="23"/>
        <v>2.2971945841259798E-2</v>
      </c>
      <c r="P30" s="4">
        <f t="shared" si="23"/>
        <v>0.79222528360552302</v>
      </c>
      <c r="Q30" s="4">
        <f t="shared" si="23"/>
        <v>0.24119023737880302</v>
      </c>
      <c r="R30" s="4">
        <f t="shared" si="23"/>
        <v>1.2261040254503568E-2</v>
      </c>
      <c r="S30" s="4">
        <f t="shared" si="23"/>
        <v>-0.40559476733492733</v>
      </c>
      <c r="T30" s="4">
        <f t="shared" si="23"/>
        <v>-3.3679907580200771E-2</v>
      </c>
      <c r="U30" s="4">
        <f t="shared" si="23"/>
        <v>-6.5879447563114188E-2</v>
      </c>
      <c r="V30" s="4">
        <f t="shared" si="23"/>
        <v>-0.85529942960516503</v>
      </c>
      <c r="W30" s="4">
        <f t="shared" si="23"/>
        <v>0.41091420654830996</v>
      </c>
      <c r="X30" s="4">
        <f t="shared" si="23"/>
        <v>8.8013455472396612E-2</v>
      </c>
      <c r="Y30" s="4">
        <f t="shared" si="23"/>
        <v>-0.16505826214564079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4412.05</v>
      </c>
      <c r="H32" s="3">
        <f>IFERROR(INDEX(D32:G32,COUNT(D32:G32)),"")</f>
        <v>4412.05</v>
      </c>
      <c r="I32" s="3">
        <f t="shared" ref="I32:Z32" si="24">IFERROR(INDEX(I51:I500,MATCH($C$32,$C$51:$C$500,0)),"")</f>
        <v>4351.9399999999996</v>
      </c>
      <c r="J32" s="3">
        <f t="shared" si="24"/>
        <v>3986.7</v>
      </c>
      <c r="K32" s="3">
        <f t="shared" si="24"/>
        <v>3593.92</v>
      </c>
      <c r="L32" s="3">
        <f t="shared" si="24"/>
        <v>4594.55</v>
      </c>
      <c r="M32" s="3">
        <f t="shared" si="24"/>
        <v>3673.42</v>
      </c>
      <c r="N32" s="3">
        <f t="shared" si="24"/>
        <v>3227.28</v>
      </c>
      <c r="O32" s="3">
        <f t="shared" si="24"/>
        <v>2920.97</v>
      </c>
      <c r="P32" s="3">
        <f t="shared" si="24"/>
        <v>2735.87</v>
      </c>
      <c r="Q32" s="3">
        <f t="shared" si="24"/>
        <v>2394.29</v>
      </c>
      <c r="R32" s="3">
        <f t="shared" si="24"/>
        <v>2267.86</v>
      </c>
      <c r="S32" s="3">
        <f t="shared" si="24"/>
        <v>2437.0100000000002</v>
      </c>
      <c r="T32" s="3">
        <f t="shared" si="24"/>
        <v>2378.4899999999998</v>
      </c>
      <c r="U32" s="3">
        <f t="shared" si="24"/>
        <v>2389.4699999999998</v>
      </c>
      <c r="V32" s="3">
        <f t="shared" si="24"/>
        <v>1795.64</v>
      </c>
      <c r="W32" s="3">
        <f t="shared" si="24"/>
        <v>14315.97</v>
      </c>
      <c r="X32" s="3">
        <f t="shared" si="24"/>
        <v>10757.32</v>
      </c>
      <c r="Y32" s="3">
        <f t="shared" si="24"/>
        <v>7456.87</v>
      </c>
      <c r="Z32" s="3">
        <f t="shared" si="24"/>
        <v>7540.88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1.01</v>
      </c>
      <c r="H33" s="3">
        <f>IFERROR(INDEX(D33:G33,COUNT(D33:G33)),"")</f>
        <v>1.01</v>
      </c>
      <c r="I33" s="3">
        <f t="shared" ref="I33:Z33" si="25">IFERROR(INDEX(I51:I500,MATCH($C$33,$C$51:$C$500,0)),"")</f>
        <v>2.5099999999999998</v>
      </c>
      <c r="J33" s="3">
        <f t="shared" si="25"/>
        <v>6.93</v>
      </c>
      <c r="K33" s="3">
        <f t="shared" si="25"/>
        <v>1.46</v>
      </c>
      <c r="L33" s="3">
        <f t="shared" si="25"/>
        <v>0.94</v>
      </c>
      <c r="M33" s="3">
        <f t="shared" si="25"/>
        <v>0.59</v>
      </c>
      <c r="N33" s="3">
        <f t="shared" si="25"/>
        <v>0.6</v>
      </c>
      <c r="O33" s="3">
        <f t="shared" si="25"/>
        <v>0.55000000000000004</v>
      </c>
      <c r="P33" s="3">
        <f t="shared" si="25"/>
        <v>0.65</v>
      </c>
      <c r="Q33" s="3">
        <f t="shared" si="25"/>
        <v>0.69</v>
      </c>
      <c r="R33" s="3">
        <f t="shared" si="25"/>
        <v>0.32</v>
      </c>
      <c r="S33" s="3">
        <f t="shared" si="25"/>
        <v>0.12</v>
      </c>
      <c r="T33" s="3">
        <f t="shared" si="25"/>
        <v>0.39</v>
      </c>
      <c r="U33" s="3">
        <f t="shared" si="25"/>
        <v>0.48</v>
      </c>
      <c r="V33" s="3">
        <f t="shared" si="25"/>
        <v>0.74</v>
      </c>
      <c r="W33" s="3">
        <f t="shared" si="25"/>
        <v>2.3199999999999998</v>
      </c>
      <c r="X33" s="3">
        <f t="shared" si="25"/>
        <v>2.42</v>
      </c>
      <c r="Y33" s="3">
        <f t="shared" si="25"/>
        <v>1.39</v>
      </c>
      <c r="Z33" s="3">
        <f t="shared" si="25"/>
        <v>0.48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192.22</v>
      </c>
      <c r="H34" s="3">
        <f>IFERROR(INDEX(D34:G34,COUNT(D34:G34)),"")</f>
        <v>192.22</v>
      </c>
      <c r="I34" s="3">
        <f t="shared" ref="I34:Z34" si="26">IFERROR(INDEX(I51:I500,MATCH($C$34,$C$51:$C$500,0)),"")</f>
        <v>23.21</v>
      </c>
      <c r="J34" s="3">
        <f t="shared" si="26"/>
        <v>181.24</v>
      </c>
      <c r="K34" s="3">
        <f t="shared" si="26"/>
        <v>28.45</v>
      </c>
      <c r="L34" s="3">
        <f t="shared" si="26"/>
        <v>7.17</v>
      </c>
      <c r="M34" s="3">
        <f t="shared" si="26"/>
        <v>4.54</v>
      </c>
      <c r="N34" s="3">
        <f t="shared" si="26"/>
        <v>4.1399999999999997</v>
      </c>
      <c r="O34" s="3">
        <f t="shared" si="26"/>
        <v>3.67</v>
      </c>
      <c r="P34" s="3">
        <f t="shared" si="26"/>
        <v>5.5</v>
      </c>
      <c r="Q34" s="3">
        <f t="shared" si="26"/>
        <v>15.2</v>
      </c>
      <c r="R34" s="3">
        <f t="shared" si="26"/>
        <v>-6.88</v>
      </c>
      <c r="S34" s="3">
        <f t="shared" si="26"/>
        <v>-1.72</v>
      </c>
      <c r="T34" s="3">
        <f t="shared" si="26"/>
        <v>33.29</v>
      </c>
      <c r="U34" s="3">
        <f t="shared" si="26"/>
        <v>5.49</v>
      </c>
      <c r="V34" s="3">
        <f t="shared" si="26"/>
        <v>2.8</v>
      </c>
      <c r="W34" s="3">
        <f t="shared" si="26"/>
        <v>7.01</v>
      </c>
      <c r="X34" s="3">
        <f t="shared" si="26"/>
        <v>6.9</v>
      </c>
      <c r="Y34" s="3">
        <f t="shared" si="26"/>
        <v>69.849999999999994</v>
      </c>
      <c r="Z34" s="3">
        <f t="shared" si="26"/>
        <v>19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0.94</v>
      </c>
      <c r="H35" s="3">
        <f>IFERROR(INDEX(D35:G35,COUNT(D35:G35)),"")</f>
        <v>0.94</v>
      </c>
      <c r="I35" s="3">
        <f t="shared" ref="I35:Z35" si="27">IFERROR(INDEX(I51:I500,MATCH($C$35,$C$51:$C$500,0)),"")</f>
        <v>0.75</v>
      </c>
      <c r="J35" s="3">
        <f t="shared" si="27"/>
        <v>2.54</v>
      </c>
      <c r="K35" s="3">
        <f t="shared" si="27"/>
        <v>0.6</v>
      </c>
      <c r="L35" s="3">
        <f t="shared" si="27"/>
        <v>0.62</v>
      </c>
      <c r="M35" s="3">
        <f t="shared" si="27"/>
        <v>0.37</v>
      </c>
      <c r="N35" s="3">
        <f t="shared" si="27"/>
        <v>0.39</v>
      </c>
      <c r="O35" s="3">
        <f t="shared" si="27"/>
        <v>0.24</v>
      </c>
      <c r="P35" s="3">
        <f t="shared" si="27"/>
        <v>0.27</v>
      </c>
      <c r="Q35" s="3">
        <f t="shared" si="27"/>
        <v>0.48</v>
      </c>
      <c r="R35" s="3">
        <f t="shared" si="27"/>
        <v>0.26</v>
      </c>
      <c r="S35" s="3">
        <f t="shared" si="27"/>
        <v>0.11</v>
      </c>
      <c r="T35" s="3">
        <f t="shared" si="27"/>
        <v>0.22</v>
      </c>
      <c r="U35" s="3">
        <f t="shared" si="27"/>
        <v>0.26</v>
      </c>
      <c r="V35" s="3">
        <f t="shared" si="27"/>
        <v>0.36</v>
      </c>
      <c r="W35" s="3">
        <f t="shared" si="27"/>
        <v>1.4</v>
      </c>
      <c r="X35" s="3">
        <f t="shared" si="27"/>
        <v>1.56</v>
      </c>
      <c r="Y35" s="3">
        <f t="shared" si="27"/>
        <v>0.65</v>
      </c>
      <c r="Z35" s="3">
        <f t="shared" si="27"/>
        <v>0.16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1.7862</v>
      </c>
      <c r="I36" s="4">
        <f t="shared" si="28"/>
        <v>0.35139999999999999</v>
      </c>
      <c r="J36" s="4">
        <f t="shared" si="28"/>
        <v>1.085</v>
      </c>
      <c r="K36" s="4">
        <f t="shared" si="28"/>
        <v>0.26850000000000002</v>
      </c>
      <c r="L36" s="4">
        <f t="shared" si="28"/>
        <v>1.8984999999999999</v>
      </c>
      <c r="M36" s="4">
        <f t="shared" si="28"/>
        <v>0</v>
      </c>
      <c r="N36" s="4">
        <f t="shared" si="28"/>
        <v>0.25079999999999997</v>
      </c>
      <c r="O36" s="4">
        <f t="shared" si="28"/>
        <v>0.24440000000000001</v>
      </c>
      <c r="P36" s="4">
        <f t="shared" si="28"/>
        <v>0.37990000000000002</v>
      </c>
      <c r="Q36" s="4">
        <f t="shared" si="28"/>
        <v>0.56729999999999992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16.54</v>
      </c>
      <c r="I37" s="3">
        <f t="shared" si="29"/>
        <v>16.54</v>
      </c>
      <c r="J37" s="3">
        <f t="shared" si="29"/>
        <v>16.54</v>
      </c>
      <c r="K37" s="3">
        <f t="shared" si="29"/>
        <v>4.95</v>
      </c>
      <c r="L37" s="3">
        <f t="shared" si="29"/>
        <v>114.59</v>
      </c>
      <c r="M37" s="3">
        <f t="shared" si="29"/>
        <v>0</v>
      </c>
      <c r="N37" s="3">
        <f t="shared" si="29"/>
        <v>11.7</v>
      </c>
      <c r="O37" s="3">
        <f t="shared" si="29"/>
        <v>10.69</v>
      </c>
      <c r="P37" s="3">
        <f t="shared" si="29"/>
        <v>12.32</v>
      </c>
      <c r="Q37" s="3">
        <f t="shared" si="29"/>
        <v>6.2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284132000</v>
      </c>
      <c r="E51" s="5">
        <v>282616000</v>
      </c>
      <c r="F51" s="5">
        <v>252733000</v>
      </c>
      <c r="G51" s="5">
        <v>196891000</v>
      </c>
      <c r="I51" s="5">
        <v>886459000</v>
      </c>
      <c r="J51" s="5">
        <v>690811000</v>
      </c>
      <c r="K51" s="5">
        <v>577617000</v>
      </c>
      <c r="L51" s="5">
        <v>476317000</v>
      </c>
      <c r="M51" s="5">
        <v>415737000</v>
      </c>
      <c r="N51" s="5">
        <v>340688000</v>
      </c>
      <c r="O51" s="5">
        <v>476441000</v>
      </c>
      <c r="P51" s="5">
        <v>465742000</v>
      </c>
      <c r="Q51" s="5">
        <v>259868000</v>
      </c>
      <c r="R51" s="5">
        <v>209370000</v>
      </c>
      <c r="S51" s="5">
        <v>206834000</v>
      </c>
      <c r="T51" s="5">
        <v>347968000</v>
      </c>
      <c r="U51" s="5">
        <v>360096000</v>
      </c>
      <c r="V51" s="5">
        <v>385492000</v>
      </c>
      <c r="W51" s="5">
        <v>263769000</v>
      </c>
      <c r="X51" s="5">
        <v>186949000</v>
      </c>
      <c r="Y51" s="5">
        <v>171826000</v>
      </c>
      <c r="Z51" s="5">
        <v>205794000</v>
      </c>
    </row>
    <row r="52" spans="2:26" ht="15.5" x14ac:dyDescent="0.35">
      <c r="C52" t="s">
        <v>85</v>
      </c>
      <c r="D52" s="5">
        <v>-247441000</v>
      </c>
      <c r="E52" s="5">
        <v>-244149000</v>
      </c>
      <c r="F52" s="5">
        <v>-228145000</v>
      </c>
      <c r="G52" s="5">
        <v>-163818000</v>
      </c>
      <c r="I52" s="5">
        <v>-774234000</v>
      </c>
      <c r="J52" s="5">
        <v>-600522000</v>
      </c>
      <c r="K52" s="5">
        <v>-495510000</v>
      </c>
      <c r="L52" s="5">
        <v>-380823000</v>
      </c>
      <c r="M52" s="5">
        <v>-341175000</v>
      </c>
      <c r="N52" s="5">
        <v>-265822000</v>
      </c>
      <c r="O52" s="5">
        <v>-395310000</v>
      </c>
      <c r="P52" s="5">
        <v>-392623000</v>
      </c>
      <c r="Q52" s="5">
        <v>-218943000</v>
      </c>
      <c r="R52" s="5">
        <v>-174501000</v>
      </c>
      <c r="S52" s="5">
        <v>-177691000</v>
      </c>
      <c r="T52" s="5">
        <v>-281377000</v>
      </c>
      <c r="U52" s="5">
        <v>-269467000</v>
      </c>
      <c r="V52" s="5">
        <v>-272764000</v>
      </c>
      <c r="W52" s="5">
        <v>-187442000</v>
      </c>
      <c r="X52" s="5">
        <v>-131683000</v>
      </c>
      <c r="Y52" s="5">
        <v>-116427000</v>
      </c>
      <c r="Z52" s="5">
        <v>-175123000</v>
      </c>
    </row>
    <row r="53" spans="2:26" ht="15.5" x14ac:dyDescent="0.35">
      <c r="C53" t="s">
        <v>86</v>
      </c>
      <c r="D53" s="5">
        <v>36691000</v>
      </c>
      <c r="E53" s="5">
        <v>38467000</v>
      </c>
      <c r="F53" s="5">
        <v>24588000</v>
      </c>
      <c r="G53" s="5">
        <v>33073000</v>
      </c>
      <c r="I53" s="5">
        <v>112225000</v>
      </c>
      <c r="J53" s="5">
        <v>90289000</v>
      </c>
      <c r="K53" s="5">
        <v>82107000</v>
      </c>
      <c r="L53" s="5">
        <v>95494000</v>
      </c>
      <c r="M53" s="5">
        <v>74562000</v>
      </c>
      <c r="N53" s="5">
        <v>74866000</v>
      </c>
      <c r="O53" s="5">
        <v>81131000</v>
      </c>
      <c r="P53" s="5">
        <v>73119000</v>
      </c>
      <c r="Q53" s="5">
        <v>40925000</v>
      </c>
      <c r="R53" s="5">
        <v>34869000</v>
      </c>
      <c r="S53" s="5">
        <v>29143000</v>
      </c>
      <c r="T53" s="5">
        <v>66591000</v>
      </c>
      <c r="U53" s="5">
        <v>90629000</v>
      </c>
      <c r="V53" s="5">
        <v>112728000</v>
      </c>
      <c r="W53" s="5">
        <v>76327000</v>
      </c>
      <c r="X53" s="5">
        <v>55266000</v>
      </c>
      <c r="Y53" s="5">
        <v>55399000</v>
      </c>
      <c r="Z53" s="5">
        <v>30671000</v>
      </c>
    </row>
    <row r="54" spans="2:26" ht="15.5" x14ac:dyDescent="0.35">
      <c r="C54" t="s">
        <v>87</v>
      </c>
      <c r="D54" s="5">
        <v>-12211000</v>
      </c>
      <c r="E54" s="5">
        <v>-12847000</v>
      </c>
      <c r="F54" s="5">
        <v>-12986000</v>
      </c>
      <c r="G54" s="5">
        <v>-8966000</v>
      </c>
      <c r="I54" s="5">
        <v>-44757000</v>
      </c>
      <c r="J54" s="5">
        <v>-51627000</v>
      </c>
      <c r="K54" s="5">
        <v>-46779000</v>
      </c>
      <c r="L54" s="5">
        <v>-34561000</v>
      </c>
      <c r="M54" s="5">
        <v>-29799000</v>
      </c>
      <c r="N54" s="5">
        <v>-27171000</v>
      </c>
      <c r="O54" s="5">
        <v>-24004000</v>
      </c>
      <c r="P54" s="5">
        <v>-20902000</v>
      </c>
      <c r="Q54" s="5">
        <v>-19004000</v>
      </c>
      <c r="R54" s="5">
        <v>-18778000</v>
      </c>
      <c r="S54" s="5">
        <v>-19409000</v>
      </c>
      <c r="T54" s="5">
        <v>-26488000</v>
      </c>
      <c r="U54" s="5">
        <v>-28513000</v>
      </c>
      <c r="V54" s="5">
        <v>-32627000</v>
      </c>
      <c r="W54" s="5">
        <v>-23939000</v>
      </c>
      <c r="X54" s="5">
        <v>-16970000</v>
      </c>
      <c r="Y54" s="5">
        <v>-15902000</v>
      </c>
      <c r="Z54" s="5">
        <v>-19802000</v>
      </c>
    </row>
    <row r="55" spans="2:26" ht="15.5" x14ac:dyDescent="0.35">
      <c r="C55" t="s">
        <v>88</v>
      </c>
      <c r="D55" s="5">
        <v>-12211000</v>
      </c>
      <c r="E55" s="5">
        <v>-12847000</v>
      </c>
      <c r="F55" s="5">
        <v>-12986000</v>
      </c>
      <c r="G55" s="5">
        <v>-8966000</v>
      </c>
      <c r="I55" s="5">
        <v>-44757000</v>
      </c>
      <c r="J55" s="5">
        <v>-51627000</v>
      </c>
      <c r="K55" s="5">
        <v>-46779000</v>
      </c>
      <c r="L55" s="5">
        <v>-34561000</v>
      </c>
      <c r="M55" s="5">
        <v>-29799000</v>
      </c>
      <c r="N55" s="5">
        <v>-27171000</v>
      </c>
      <c r="O55" s="5">
        <v>-24004000</v>
      </c>
      <c r="P55" s="5">
        <v>-20902000</v>
      </c>
      <c r="Q55" s="5">
        <v>-19004000</v>
      </c>
      <c r="R55" s="5">
        <v>-18778000</v>
      </c>
      <c r="S55" s="5">
        <v>-19409000</v>
      </c>
      <c r="T55" s="5">
        <v>-26488000</v>
      </c>
      <c r="U55" s="5">
        <v>-28513000</v>
      </c>
      <c r="V55" s="5">
        <v>-32627000</v>
      </c>
      <c r="W55" s="5">
        <v>-23939000</v>
      </c>
      <c r="X55" s="5">
        <v>-16970000</v>
      </c>
      <c r="Y55" s="5">
        <v>-15902000</v>
      </c>
      <c r="Z55" s="5">
        <v>-19802000</v>
      </c>
    </row>
    <row r="56" spans="2:26" ht="15.5" x14ac:dyDescent="0.35">
      <c r="C56" t="s">
        <v>91</v>
      </c>
      <c r="D56" s="5">
        <v>24480000</v>
      </c>
      <c r="E56" s="5">
        <v>25620000</v>
      </c>
      <c r="F56" s="5">
        <v>11602000</v>
      </c>
      <c r="G56" s="5">
        <v>24107000</v>
      </c>
      <c r="I56" s="5">
        <v>67468000</v>
      </c>
      <c r="J56" s="5">
        <v>38662000</v>
      </c>
      <c r="K56" s="5">
        <v>35328000</v>
      </c>
      <c r="L56" s="5">
        <v>60933000</v>
      </c>
      <c r="M56" s="5">
        <v>44763000</v>
      </c>
      <c r="N56" s="5">
        <v>47695000</v>
      </c>
      <c r="O56" s="5">
        <v>57127000</v>
      </c>
      <c r="P56" s="5">
        <v>52217000</v>
      </c>
      <c r="Q56" s="5">
        <v>21921000</v>
      </c>
      <c r="R56" s="5">
        <v>16091000</v>
      </c>
      <c r="S56" s="5">
        <v>9734000</v>
      </c>
      <c r="T56" s="5">
        <v>40103000</v>
      </c>
      <c r="U56" s="5">
        <v>62116000</v>
      </c>
      <c r="V56" s="5">
        <v>80101000</v>
      </c>
      <c r="W56" s="5">
        <v>52388000</v>
      </c>
      <c r="X56" s="5">
        <v>38296000</v>
      </c>
      <c r="Y56" s="5">
        <v>39497000</v>
      </c>
      <c r="Z56" s="5">
        <v>10869000</v>
      </c>
    </row>
    <row r="57" spans="2:26" ht="15.5" x14ac:dyDescent="0.35">
      <c r="C57" t="s">
        <v>92</v>
      </c>
      <c r="D57" s="5">
        <v>-22773000</v>
      </c>
      <c r="E57" s="5">
        <v>2380000</v>
      </c>
      <c r="F57" s="5">
        <v>-5322000</v>
      </c>
      <c r="G57" s="5">
        <v>-22438000</v>
      </c>
      <c r="I57" s="5">
        <v>-28190000</v>
      </c>
      <c r="J57" s="5">
        <v>-30794000</v>
      </c>
      <c r="K57" s="5">
        <v>-19281000</v>
      </c>
      <c r="L57" s="5">
        <v>-10778000</v>
      </c>
      <c r="M57" s="5">
        <v>-3429000</v>
      </c>
      <c r="N57" s="5">
        <v>-12159000</v>
      </c>
      <c r="O57" s="5">
        <v>-16546000</v>
      </c>
      <c r="P57" s="5">
        <v>-17697000</v>
      </c>
      <c r="Q57" s="5">
        <v>-11127000</v>
      </c>
      <c r="R57" s="5">
        <v>-24888000</v>
      </c>
      <c r="S57" s="5">
        <v>-17558000</v>
      </c>
      <c r="T57" s="5">
        <v>-18098000</v>
      </c>
      <c r="U57" s="5">
        <v>-34520000</v>
      </c>
      <c r="V57" s="5">
        <v>-16536000</v>
      </c>
      <c r="W57" s="5">
        <v>13879000</v>
      </c>
      <c r="X57" s="5">
        <v>13297000</v>
      </c>
      <c r="Y57" s="5">
        <v>-34933000</v>
      </c>
      <c r="Z57" s="5">
        <v>-5829000</v>
      </c>
    </row>
    <row r="58" spans="2:26" ht="15.5" x14ac:dyDescent="0.35">
      <c r="C58" t="s">
        <v>97</v>
      </c>
    </row>
    <row r="59" spans="2:26" ht="15.5" x14ac:dyDescent="0.35">
      <c r="C59" t="s">
        <v>94</v>
      </c>
      <c r="D59" s="5">
        <v>502000</v>
      </c>
      <c r="E59" s="5">
        <v>492000</v>
      </c>
      <c r="F59" s="5">
        <v>485000</v>
      </c>
      <c r="G59" s="5">
        <v>857000</v>
      </c>
      <c r="I59" s="5">
        <v>2706000</v>
      </c>
      <c r="J59" s="5">
        <v>1015000</v>
      </c>
      <c r="K59" s="5">
        <v>1070000</v>
      </c>
      <c r="L59" s="5">
        <v>1017000</v>
      </c>
      <c r="M59" s="5">
        <v>2237000</v>
      </c>
      <c r="N59" s="5">
        <v>2251000</v>
      </c>
      <c r="O59" s="5">
        <v>1177000</v>
      </c>
      <c r="P59" s="5">
        <v>497000</v>
      </c>
      <c r="Q59" s="5">
        <v>627000</v>
      </c>
      <c r="R59" s="5">
        <v>639000</v>
      </c>
      <c r="S59" s="5">
        <v>969000</v>
      </c>
      <c r="T59" s="5">
        <v>1881000</v>
      </c>
      <c r="U59" s="5">
        <v>1440000</v>
      </c>
      <c r="V59" s="5">
        <v>138000</v>
      </c>
      <c r="W59" s="5">
        <v>222000</v>
      </c>
      <c r="X59" s="5">
        <v>334000</v>
      </c>
      <c r="Y59" s="5">
        <v>113000</v>
      </c>
      <c r="Z59" s="5">
        <v>957000</v>
      </c>
    </row>
    <row r="60" spans="2:26" ht="15.5" x14ac:dyDescent="0.35">
      <c r="C60" t="s">
        <v>26</v>
      </c>
      <c r="D60" s="5">
        <v>-17310000</v>
      </c>
      <c r="E60" s="5">
        <v>-20418000</v>
      </c>
      <c r="F60" s="5">
        <v>-14098000</v>
      </c>
      <c r="G60" s="5">
        <v>-12073000</v>
      </c>
      <c r="I60" s="5">
        <v>-55699000</v>
      </c>
      <c r="J60" s="5">
        <v>-25897000</v>
      </c>
      <c r="K60" s="5">
        <v>-19805000</v>
      </c>
      <c r="L60" s="5">
        <v>-7421000</v>
      </c>
      <c r="M60" s="5">
        <v>-5575000</v>
      </c>
      <c r="N60" s="5">
        <v>-9730000</v>
      </c>
      <c r="O60" s="5">
        <v>-13752000</v>
      </c>
      <c r="P60" s="5">
        <v>-11943000</v>
      </c>
      <c r="Q60" s="5">
        <v>-9194000</v>
      </c>
      <c r="R60" s="5">
        <v>-9514000</v>
      </c>
      <c r="S60" s="5">
        <v>-9665000</v>
      </c>
      <c r="T60" s="5">
        <v>-12278000</v>
      </c>
      <c r="U60" s="5">
        <v>-25178000</v>
      </c>
      <c r="V60" s="5">
        <v>-13972000</v>
      </c>
      <c r="W60" s="5">
        <v>-5575000</v>
      </c>
      <c r="X60" s="5">
        <v>-3050000</v>
      </c>
      <c r="Y60" s="5">
        <v>-4071000</v>
      </c>
      <c r="Z60" s="5">
        <v>-2231000</v>
      </c>
    </row>
    <row r="61" spans="2:26" ht="15.5" x14ac:dyDescent="0.35">
      <c r="C61" t="s">
        <v>93</v>
      </c>
      <c r="P61" s="5">
        <v>-2112000</v>
      </c>
      <c r="Z61" s="5">
        <v>1080000</v>
      </c>
    </row>
    <row r="62" spans="2:26" ht="15.5" x14ac:dyDescent="0.35">
      <c r="C62" t="s">
        <v>95</v>
      </c>
      <c r="X62" s="5">
        <v>1366000</v>
      </c>
      <c r="Y62" s="5">
        <v>-4505000</v>
      </c>
      <c r="Z62" s="5">
        <v>-182000</v>
      </c>
    </row>
    <row r="63" spans="2:26" ht="15.5" x14ac:dyDescent="0.35">
      <c r="C63" t="s">
        <v>90</v>
      </c>
      <c r="S63" s="5">
        <v>-1757000</v>
      </c>
    </row>
    <row r="64" spans="2:26" ht="15.5" x14ac:dyDescent="0.35">
      <c r="C64" t="s">
        <v>98</v>
      </c>
      <c r="D64" s="5">
        <v>-304000</v>
      </c>
      <c r="E64" s="5">
        <v>4937000</v>
      </c>
      <c r="F64" s="5">
        <v>1051000</v>
      </c>
      <c r="G64" s="5">
        <v>110000</v>
      </c>
      <c r="I64" s="5">
        <v>6198000</v>
      </c>
      <c r="J64" s="5">
        <v>253000</v>
      </c>
      <c r="K64" s="5">
        <v>238000</v>
      </c>
      <c r="L64" s="5">
        <v>242000</v>
      </c>
      <c r="M64" s="5">
        <v>239000</v>
      </c>
      <c r="N64" s="5">
        <v>219000</v>
      </c>
      <c r="O64" s="5">
        <v>149000</v>
      </c>
      <c r="P64" s="5">
        <v>208000</v>
      </c>
      <c r="Q64" s="5">
        <v>81000</v>
      </c>
      <c r="R64" s="5">
        <v>109000</v>
      </c>
      <c r="S64" s="5">
        <v>28000</v>
      </c>
    </row>
    <row r="65" spans="3:26" ht="15.5" x14ac:dyDescent="0.35">
      <c r="C65" t="s">
        <v>99</v>
      </c>
      <c r="D65" s="5">
        <v>-22773000</v>
      </c>
      <c r="E65" s="5">
        <v>2380000</v>
      </c>
      <c r="F65" s="5">
        <v>-5322000</v>
      </c>
      <c r="G65" s="5">
        <v>-22438000</v>
      </c>
      <c r="I65" s="5">
        <v>-28190000</v>
      </c>
      <c r="J65" s="5">
        <v>-30794000</v>
      </c>
      <c r="K65" s="5">
        <v>-19281000</v>
      </c>
      <c r="L65" s="5">
        <v>-10778000</v>
      </c>
      <c r="M65" s="5">
        <v>-3429000</v>
      </c>
      <c r="N65" s="5">
        <v>-12159000</v>
      </c>
      <c r="O65" s="5">
        <v>-16546000</v>
      </c>
      <c r="P65" s="5">
        <v>-17697000</v>
      </c>
      <c r="Q65" s="5">
        <v>-11127000</v>
      </c>
      <c r="R65" s="5">
        <v>-24888000</v>
      </c>
      <c r="S65" s="5">
        <v>-17558000</v>
      </c>
      <c r="T65" s="5">
        <v>-18098000</v>
      </c>
      <c r="U65" s="5">
        <v>-34520000</v>
      </c>
      <c r="V65" s="5">
        <v>-16536000</v>
      </c>
      <c r="W65" s="5">
        <v>13879000</v>
      </c>
      <c r="X65" s="5">
        <v>13297000</v>
      </c>
      <c r="Y65" s="5">
        <v>-34933000</v>
      </c>
      <c r="Z65" s="5">
        <v>-5829000</v>
      </c>
    </row>
    <row r="66" spans="3:26" ht="15.5" x14ac:dyDescent="0.35">
      <c r="C66" t="s">
        <v>28</v>
      </c>
      <c r="D66" s="5">
        <v>1707000</v>
      </c>
      <c r="E66" s="5">
        <v>28000000</v>
      </c>
      <c r="F66" s="5">
        <v>6280000</v>
      </c>
      <c r="G66" s="5">
        <v>1669000</v>
      </c>
      <c r="I66" s="5">
        <v>39278000</v>
      </c>
      <c r="J66" s="5">
        <v>7868000</v>
      </c>
      <c r="K66" s="5">
        <v>16047000</v>
      </c>
      <c r="L66" s="5">
        <v>50155000</v>
      </c>
      <c r="M66" s="5">
        <v>41334000</v>
      </c>
      <c r="N66" s="5">
        <v>35536000</v>
      </c>
      <c r="O66" s="5">
        <v>40581000</v>
      </c>
      <c r="P66" s="5">
        <v>34520000</v>
      </c>
      <c r="Q66" s="5">
        <v>10794000</v>
      </c>
      <c r="R66" s="5">
        <v>-8797000</v>
      </c>
      <c r="S66" s="5">
        <v>-7824000</v>
      </c>
      <c r="T66" s="5">
        <v>22005000</v>
      </c>
      <c r="U66" s="5">
        <v>27596000</v>
      </c>
      <c r="V66" s="5">
        <v>63565000</v>
      </c>
      <c r="W66" s="5">
        <v>66267000</v>
      </c>
      <c r="X66" s="5">
        <v>51593000</v>
      </c>
      <c r="Y66" s="5">
        <v>4564000</v>
      </c>
      <c r="Z66" s="5">
        <v>5040000</v>
      </c>
    </row>
    <row r="67" spans="3:26" ht="15.5" x14ac:dyDescent="0.35">
      <c r="C67" t="s">
        <v>27</v>
      </c>
      <c r="D67" s="5">
        <v>-626000</v>
      </c>
      <c r="E67" s="5">
        <v>-1192000</v>
      </c>
      <c r="F67" s="5">
        <v>632000</v>
      </c>
      <c r="G67" s="5">
        <v>-1403000</v>
      </c>
      <c r="I67" s="5">
        <v>-4272000</v>
      </c>
      <c r="J67" s="5">
        <v>2084000</v>
      </c>
      <c r="K67" s="5">
        <v>-3609000</v>
      </c>
      <c r="L67" s="5">
        <v>-8989000</v>
      </c>
      <c r="M67" s="5">
        <v>-7381000</v>
      </c>
      <c r="N67" s="5">
        <v>-3038000</v>
      </c>
      <c r="O67" s="5">
        <v>-9257000</v>
      </c>
      <c r="P67" s="5">
        <v>-11354000</v>
      </c>
      <c r="Q67" s="5">
        <v>-2483000</v>
      </c>
      <c r="R67" s="5">
        <v>972000</v>
      </c>
      <c r="S67" s="5">
        <v>-4867000</v>
      </c>
      <c r="T67" s="5">
        <v>-19752000</v>
      </c>
      <c r="U67" s="5">
        <v>-10288000</v>
      </c>
      <c r="V67" s="5">
        <v>-14443000</v>
      </c>
      <c r="W67" s="5">
        <v>-13624000</v>
      </c>
      <c r="X67" s="5">
        <v>-9339000</v>
      </c>
      <c r="Y67" s="5">
        <v>-2974000</v>
      </c>
      <c r="Z67" s="5">
        <v>-3265000</v>
      </c>
    </row>
    <row r="68" spans="3:26" ht="15.5" x14ac:dyDescent="0.35">
      <c r="C68" t="s">
        <v>324</v>
      </c>
      <c r="S68" s="5">
        <v>-3110000</v>
      </c>
    </row>
    <row r="69" spans="3:26" ht="15.5" x14ac:dyDescent="0.35">
      <c r="C69" t="s">
        <v>325</v>
      </c>
    </row>
    <row r="70" spans="3:26" ht="15.5" x14ac:dyDescent="0.35">
      <c r="C70" t="s">
        <v>326</v>
      </c>
      <c r="D70" s="5">
        <v>-626000</v>
      </c>
      <c r="E70" s="5">
        <v>-1192000</v>
      </c>
      <c r="F70" s="5">
        <v>632000</v>
      </c>
      <c r="G70" s="5">
        <v>-1403000</v>
      </c>
      <c r="I70" s="5">
        <v>-4272000</v>
      </c>
      <c r="J70" s="5">
        <v>2084000</v>
      </c>
      <c r="K70" s="5">
        <v>-3609000</v>
      </c>
      <c r="L70" s="5">
        <v>-8989000</v>
      </c>
      <c r="M70" s="5">
        <v>-7381000</v>
      </c>
      <c r="N70" s="5">
        <v>-3038000</v>
      </c>
      <c r="O70" s="5">
        <v>-9257000</v>
      </c>
      <c r="P70" s="5">
        <v>-11354000</v>
      </c>
      <c r="Q70" s="5">
        <v>-2483000</v>
      </c>
      <c r="R70" s="5">
        <v>972000</v>
      </c>
      <c r="S70" s="5">
        <v>-4867000</v>
      </c>
      <c r="T70" s="5">
        <v>-19752000</v>
      </c>
      <c r="U70" s="5">
        <v>-10288000</v>
      </c>
      <c r="V70" s="5">
        <v>-14443000</v>
      </c>
      <c r="W70" s="5">
        <v>-13624000</v>
      </c>
      <c r="X70" s="5">
        <v>-9339000</v>
      </c>
      <c r="Y70" s="5">
        <v>-2974000</v>
      </c>
      <c r="Z70" s="5">
        <v>-3265000</v>
      </c>
    </row>
    <row r="71" spans="3:26" ht="15.5" x14ac:dyDescent="0.35">
      <c r="C71" t="s">
        <v>102</v>
      </c>
      <c r="D71" s="5">
        <v>1081000</v>
      </c>
      <c r="E71" s="5">
        <v>26808000</v>
      </c>
      <c r="F71" s="5">
        <v>6912000</v>
      </c>
      <c r="G71" s="5">
        <v>266000</v>
      </c>
      <c r="I71" s="5">
        <v>35006000</v>
      </c>
      <c r="J71" s="5">
        <v>9952000</v>
      </c>
      <c r="K71" s="5">
        <v>12438000</v>
      </c>
      <c r="L71" s="5">
        <v>41166000</v>
      </c>
      <c r="M71" s="5">
        <v>33953000</v>
      </c>
      <c r="N71" s="5">
        <v>32498000</v>
      </c>
      <c r="O71" s="5">
        <v>31324000</v>
      </c>
      <c r="P71" s="5">
        <v>23166000</v>
      </c>
      <c r="Q71" s="5">
        <v>8311000</v>
      </c>
      <c r="R71" s="5">
        <v>-7825000</v>
      </c>
      <c r="S71" s="5">
        <v>-12691000</v>
      </c>
      <c r="T71" s="5">
        <v>2253000</v>
      </c>
      <c r="U71" s="5">
        <v>17308000</v>
      </c>
      <c r="V71" s="5">
        <v>49122000</v>
      </c>
      <c r="W71" s="5">
        <v>52643000</v>
      </c>
      <c r="X71" s="5">
        <v>42254000</v>
      </c>
      <c r="Y71" s="5">
        <v>1590000</v>
      </c>
      <c r="Z71" s="5">
        <v>1775000</v>
      </c>
    </row>
    <row r="72" spans="3:26" ht="15.5" x14ac:dyDescent="0.35">
      <c r="C72" t="s">
        <v>103</v>
      </c>
      <c r="D72" s="5">
        <v>-2127000</v>
      </c>
      <c r="E72" s="5">
        <v>-2529000</v>
      </c>
      <c r="F72" s="5">
        <v>-2714000</v>
      </c>
      <c r="G72" s="5">
        <v>1281000</v>
      </c>
      <c r="I72" s="5">
        <v>-5156000</v>
      </c>
      <c r="J72" s="5">
        <v>-1038000</v>
      </c>
      <c r="K72" s="5">
        <v>1376000</v>
      </c>
      <c r="L72" s="5">
        <v>-3207000</v>
      </c>
      <c r="M72" s="5">
        <v>3005000</v>
      </c>
      <c r="N72" s="5">
        <v>-2975000</v>
      </c>
      <c r="O72" s="5">
        <v>-1070000</v>
      </c>
      <c r="P72" s="5">
        <v>233000</v>
      </c>
      <c r="Q72" s="5">
        <v>-976000</v>
      </c>
      <c r="R72" s="5">
        <v>-3000</v>
      </c>
      <c r="S72" s="5">
        <v>246000</v>
      </c>
      <c r="T72" s="5">
        <v>-2000</v>
      </c>
      <c r="U72" s="5">
        <v>-22000</v>
      </c>
      <c r="V72" s="5">
        <v>-7000</v>
      </c>
      <c r="W72" s="5">
        <v>-1000</v>
      </c>
    </row>
    <row r="73" spans="3:26" ht="15.5" x14ac:dyDescent="0.35">
      <c r="C73" t="s">
        <v>328</v>
      </c>
      <c r="D73" s="5">
        <v>-2127000</v>
      </c>
      <c r="E73" s="5">
        <v>-2529000</v>
      </c>
      <c r="F73" s="5">
        <v>-2714000</v>
      </c>
      <c r="G73" s="5">
        <v>1281000</v>
      </c>
      <c r="I73" s="5">
        <v>-5156000</v>
      </c>
      <c r="J73" s="5">
        <v>-1038000</v>
      </c>
      <c r="K73" s="5">
        <v>1376000</v>
      </c>
      <c r="L73" s="5">
        <v>-3207000</v>
      </c>
      <c r="M73" s="5">
        <v>3005000</v>
      </c>
      <c r="N73" s="5">
        <v>-2975000</v>
      </c>
      <c r="O73" s="5">
        <v>-1070000</v>
      </c>
      <c r="P73" s="5">
        <v>233000</v>
      </c>
      <c r="Q73" s="5">
        <v>-976000</v>
      </c>
      <c r="R73" s="5">
        <v>-3000</v>
      </c>
      <c r="S73" s="5">
        <v>246000</v>
      </c>
      <c r="T73" s="5">
        <v>-2000</v>
      </c>
      <c r="U73" s="5">
        <v>-22000</v>
      </c>
      <c r="V73" s="5">
        <v>-7000</v>
      </c>
      <c r="W73" s="5">
        <v>-1000</v>
      </c>
    </row>
    <row r="74" spans="3:26" ht="15.5" x14ac:dyDescent="0.35">
      <c r="C74" t="s">
        <v>104</v>
      </c>
      <c r="D74" s="5">
        <v>-1046000</v>
      </c>
      <c r="E74" s="5">
        <v>24279000</v>
      </c>
      <c r="F74" s="5">
        <v>4198000</v>
      </c>
      <c r="G74" s="5">
        <v>1547000</v>
      </c>
      <c r="I74" s="5">
        <v>29850000</v>
      </c>
      <c r="J74" s="5">
        <v>8914000</v>
      </c>
      <c r="K74" s="5">
        <v>13814000</v>
      </c>
      <c r="L74" s="5">
        <v>37959000</v>
      </c>
      <c r="M74" s="5">
        <v>36958000</v>
      </c>
      <c r="N74" s="5">
        <v>29523000</v>
      </c>
      <c r="O74" s="5">
        <v>30254000</v>
      </c>
      <c r="P74" s="5">
        <v>23399000</v>
      </c>
      <c r="Q74" s="5">
        <v>7335000</v>
      </c>
      <c r="R74" s="5">
        <v>-7828000</v>
      </c>
      <c r="S74" s="5">
        <v>-12445000</v>
      </c>
      <c r="T74" s="5">
        <v>2251000</v>
      </c>
      <c r="U74" s="5">
        <v>17286000</v>
      </c>
      <c r="V74" s="5">
        <v>49115000</v>
      </c>
      <c r="W74" s="5">
        <v>52642000</v>
      </c>
    </row>
    <row r="75" spans="3:26" ht="15.5" x14ac:dyDescent="0.35">
      <c r="C75" t="s">
        <v>105</v>
      </c>
      <c r="D75" s="5">
        <v>1081000</v>
      </c>
      <c r="E75" s="5">
        <v>26808000</v>
      </c>
      <c r="F75" s="5">
        <v>6912000</v>
      </c>
      <c r="G75" s="5">
        <v>266000</v>
      </c>
      <c r="I75" s="5">
        <v>35006000</v>
      </c>
      <c r="J75" s="5">
        <v>9952000</v>
      </c>
      <c r="K75" s="5">
        <v>12438000</v>
      </c>
      <c r="L75" s="5">
        <v>41166000</v>
      </c>
      <c r="M75" s="5">
        <v>33953000</v>
      </c>
      <c r="N75" s="5">
        <v>32498000</v>
      </c>
      <c r="O75" s="5">
        <v>31324000</v>
      </c>
      <c r="P75" s="5">
        <v>23166000</v>
      </c>
      <c r="Q75" s="5">
        <v>8311000</v>
      </c>
      <c r="R75" s="5">
        <v>-7825000</v>
      </c>
      <c r="S75" s="5">
        <v>-12691000</v>
      </c>
      <c r="T75" s="5">
        <v>2253000</v>
      </c>
      <c r="U75" s="5">
        <v>17308000</v>
      </c>
      <c r="V75" s="5">
        <v>49122000</v>
      </c>
      <c r="W75" s="5">
        <v>52643000</v>
      </c>
      <c r="X75" s="5">
        <v>42254000</v>
      </c>
      <c r="Y75" s="5">
        <v>1590000</v>
      </c>
      <c r="Z75" s="5">
        <v>1775000</v>
      </c>
    </row>
    <row r="76" spans="3:26" ht="15.5" x14ac:dyDescent="0.35">
      <c r="C76" t="s">
        <v>7</v>
      </c>
      <c r="D76" s="5">
        <v>-742000</v>
      </c>
      <c r="E76" s="5">
        <v>19342000</v>
      </c>
      <c r="F76" s="5">
        <v>3147000</v>
      </c>
      <c r="G76" s="5">
        <v>1437000</v>
      </c>
      <c r="I76" s="5">
        <v>23652000</v>
      </c>
      <c r="J76" s="5">
        <v>8661000</v>
      </c>
      <c r="K76" s="5">
        <v>13576000</v>
      </c>
      <c r="L76" s="5">
        <v>37717000</v>
      </c>
      <c r="M76" s="5">
        <v>36719000</v>
      </c>
      <c r="N76" s="5">
        <v>29304000</v>
      </c>
      <c r="O76" s="5">
        <v>30105000</v>
      </c>
      <c r="P76" s="5">
        <v>23191000</v>
      </c>
      <c r="Q76" s="5">
        <v>7254000</v>
      </c>
      <c r="R76" s="5">
        <v>-7937000</v>
      </c>
      <c r="S76" s="5">
        <v>-12473000</v>
      </c>
      <c r="T76" s="5">
        <v>2251000</v>
      </c>
      <c r="U76" s="5">
        <v>17286000</v>
      </c>
      <c r="V76" s="5">
        <v>49115000</v>
      </c>
      <c r="W76" s="5">
        <v>52642000</v>
      </c>
    </row>
    <row r="77" spans="3:26" ht="15.5" x14ac:dyDescent="0.35">
      <c r="C77" t="s">
        <v>107</v>
      </c>
      <c r="D77" s="5">
        <v>1081000</v>
      </c>
      <c r="E77" s="5">
        <v>26808000</v>
      </c>
      <c r="F77" s="5">
        <v>6912000</v>
      </c>
      <c r="G77" s="5">
        <v>266000</v>
      </c>
      <c r="I77" s="5">
        <v>35006000</v>
      </c>
      <c r="J77" s="5">
        <v>9952000</v>
      </c>
      <c r="K77" s="5">
        <v>12438000</v>
      </c>
      <c r="L77" s="5">
        <v>41166000</v>
      </c>
      <c r="M77" s="5">
        <v>33953000</v>
      </c>
      <c r="N77" s="5">
        <v>32498000</v>
      </c>
      <c r="O77" s="5">
        <v>31324000</v>
      </c>
      <c r="P77" s="5">
        <v>23166000</v>
      </c>
      <c r="Q77" s="5">
        <v>8311000</v>
      </c>
      <c r="R77" s="5">
        <v>-7825000</v>
      </c>
      <c r="S77" s="5">
        <v>-12691000</v>
      </c>
      <c r="T77" s="5">
        <v>2253000</v>
      </c>
      <c r="U77" s="5">
        <v>17308000</v>
      </c>
      <c r="V77" s="5">
        <v>49122000</v>
      </c>
      <c r="W77" s="5">
        <v>52643000</v>
      </c>
      <c r="X77" s="5">
        <v>42254000</v>
      </c>
      <c r="Y77" s="5">
        <v>1590000</v>
      </c>
      <c r="Z77" s="5">
        <v>1775000</v>
      </c>
    </row>
    <row r="78" spans="3:26" ht="15.5" x14ac:dyDescent="0.35">
      <c r="C78" t="s">
        <v>108</v>
      </c>
      <c r="D78" s="5">
        <v>-1046000</v>
      </c>
      <c r="E78" s="5">
        <v>24279000</v>
      </c>
      <c r="F78" s="5">
        <v>4198000</v>
      </c>
      <c r="G78" s="5">
        <v>1547000</v>
      </c>
      <c r="I78" s="5">
        <v>29850000</v>
      </c>
      <c r="J78" s="5">
        <v>8914000</v>
      </c>
      <c r="K78" s="5">
        <v>13814000</v>
      </c>
      <c r="L78" s="5">
        <v>37959000</v>
      </c>
      <c r="M78" s="5">
        <v>36958000</v>
      </c>
      <c r="N78" s="5">
        <v>29523000</v>
      </c>
      <c r="O78" s="5">
        <v>30254000</v>
      </c>
      <c r="P78" s="5">
        <v>23399000</v>
      </c>
      <c r="Q78" s="5">
        <v>7335000</v>
      </c>
      <c r="R78" s="5">
        <v>-7828000</v>
      </c>
      <c r="S78" s="5">
        <v>-12445000</v>
      </c>
      <c r="T78" s="5">
        <v>2251000</v>
      </c>
      <c r="U78" s="5">
        <v>17286000</v>
      </c>
      <c r="V78" s="5">
        <v>49115000</v>
      </c>
      <c r="W78" s="5">
        <v>52642000</v>
      </c>
    </row>
    <row r="79" spans="3:26" ht="15.5" x14ac:dyDescent="0.35">
      <c r="C79" t="s">
        <v>109</v>
      </c>
      <c r="D79" s="5">
        <v>-1046000</v>
      </c>
      <c r="E79" s="5">
        <v>24279000</v>
      </c>
      <c r="F79" s="5">
        <v>4198000</v>
      </c>
      <c r="G79" s="5">
        <v>1547000</v>
      </c>
      <c r="I79" s="5">
        <v>29850000</v>
      </c>
      <c r="J79" s="5">
        <v>8914000</v>
      </c>
      <c r="K79" s="5">
        <v>13814000</v>
      </c>
      <c r="L79" s="5">
        <v>37959000</v>
      </c>
      <c r="M79" s="5">
        <v>36958000</v>
      </c>
      <c r="N79" s="5">
        <v>29523000</v>
      </c>
      <c r="O79" s="5">
        <v>30254000</v>
      </c>
      <c r="P79" s="5">
        <v>23399000</v>
      </c>
      <c r="Q79" s="5">
        <v>7335000</v>
      </c>
      <c r="R79" s="5">
        <v>-7828000</v>
      </c>
      <c r="S79" s="5">
        <v>-12445000</v>
      </c>
      <c r="T79" s="5">
        <v>2251000</v>
      </c>
      <c r="U79" s="5">
        <v>17286000</v>
      </c>
      <c r="V79" s="5">
        <v>49115000</v>
      </c>
      <c r="W79" s="5">
        <v>52642000</v>
      </c>
    </row>
    <row r="81" spans="2:26" ht="15.5" x14ac:dyDescent="0.35">
      <c r="B81" t="s">
        <v>110</v>
      </c>
      <c r="C81" t="s">
        <v>111</v>
      </c>
    </row>
    <row r="82" spans="2:26" ht="15.5" x14ac:dyDescent="0.35">
      <c r="C82" t="s">
        <v>112</v>
      </c>
    </row>
    <row r="83" spans="2:26" ht="15.5" x14ac:dyDescent="0.35">
      <c r="C83" t="s">
        <v>19</v>
      </c>
      <c r="D83" s="5">
        <v>78827000</v>
      </c>
      <c r="E83" s="5">
        <v>72032000</v>
      </c>
      <c r="F83" s="5">
        <v>66062000</v>
      </c>
      <c r="G83" s="5">
        <v>65851000</v>
      </c>
      <c r="I83" s="5">
        <v>72032000</v>
      </c>
      <c r="J83" s="5">
        <v>114921000</v>
      </c>
      <c r="K83" s="5">
        <v>72987000</v>
      </c>
      <c r="L83" s="5">
        <v>61760000</v>
      </c>
      <c r="M83" s="5">
        <v>89325000</v>
      </c>
      <c r="N83" s="5">
        <v>133945000</v>
      </c>
      <c r="O83" s="5">
        <v>84182000</v>
      </c>
      <c r="P83" s="5">
        <v>68167000</v>
      </c>
      <c r="Q83" s="5">
        <v>57487000</v>
      </c>
      <c r="R83" s="5">
        <v>66425000</v>
      </c>
      <c r="S83" s="5">
        <v>53574000</v>
      </c>
      <c r="T83" s="5">
        <v>65370000</v>
      </c>
      <c r="U83" s="5">
        <v>57125000</v>
      </c>
      <c r="V83" s="5">
        <v>44974000</v>
      </c>
      <c r="W83" s="5">
        <v>22587000</v>
      </c>
      <c r="X83" s="5">
        <v>19443000</v>
      </c>
      <c r="Y83" s="5">
        <v>23628000</v>
      </c>
      <c r="Z83" s="5">
        <v>9068000</v>
      </c>
    </row>
    <row r="84" spans="2:26" ht="15.5" x14ac:dyDescent="0.35">
      <c r="C84" t="s">
        <v>113</v>
      </c>
    </row>
    <row r="85" spans="2:26" ht="15.5" x14ac:dyDescent="0.35">
      <c r="C85" t="s">
        <v>114</v>
      </c>
      <c r="D85" s="5">
        <v>283122000</v>
      </c>
      <c r="E85" s="5">
        <v>265712000</v>
      </c>
      <c r="F85" s="5">
        <v>259556000</v>
      </c>
      <c r="G85" s="5">
        <v>220860000</v>
      </c>
      <c r="I85" s="5">
        <v>265712000</v>
      </c>
      <c r="J85" s="5">
        <v>167922000</v>
      </c>
      <c r="K85" s="5">
        <v>149813000</v>
      </c>
      <c r="L85" s="5">
        <v>106451000</v>
      </c>
      <c r="M85" s="5">
        <v>89900000</v>
      </c>
      <c r="N85" s="5">
        <v>75980000</v>
      </c>
      <c r="O85" s="5">
        <v>105711000</v>
      </c>
      <c r="P85" s="5">
        <v>124753000</v>
      </c>
      <c r="Q85" s="5">
        <v>74684000</v>
      </c>
      <c r="R85" s="5">
        <v>52499000</v>
      </c>
      <c r="S85" s="5">
        <v>49612000</v>
      </c>
      <c r="T85" s="5">
        <v>76947000</v>
      </c>
      <c r="U85" s="5">
        <v>92596000</v>
      </c>
      <c r="V85" s="5">
        <v>81084000</v>
      </c>
      <c r="W85" s="5">
        <v>50360000</v>
      </c>
      <c r="X85" s="5">
        <v>31963000</v>
      </c>
      <c r="Y85" s="5">
        <v>28858000</v>
      </c>
      <c r="Z85" s="5">
        <v>61519000</v>
      </c>
    </row>
    <row r="86" spans="2:26" ht="15.5" x14ac:dyDescent="0.35">
      <c r="C86" t="s">
        <v>116</v>
      </c>
      <c r="Q86" s="5">
        <v>2450000</v>
      </c>
      <c r="R86" s="5">
        <v>2311000</v>
      </c>
      <c r="S86" s="5">
        <v>2213000</v>
      </c>
      <c r="T86" s="5">
        <v>2783000</v>
      </c>
      <c r="U86" s="5">
        <v>3094000</v>
      </c>
      <c r="V86" s="5">
        <v>3808000</v>
      </c>
      <c r="W86" s="5">
        <v>4540000</v>
      </c>
    </row>
    <row r="87" spans="2:26" ht="15.5" x14ac:dyDescent="0.35">
      <c r="C87" t="s">
        <v>115</v>
      </c>
      <c r="T87" s="5">
        <v>3582000</v>
      </c>
      <c r="U87" s="5">
        <v>3582000</v>
      </c>
      <c r="V87" s="5">
        <v>1666000</v>
      </c>
      <c r="W87" s="5">
        <v>584000</v>
      </c>
    </row>
    <row r="88" spans="2:26" ht="15.5" x14ac:dyDescent="0.35">
      <c r="C88" t="s">
        <v>117</v>
      </c>
      <c r="D88" s="5">
        <v>283122000</v>
      </c>
      <c r="E88" s="5">
        <v>265712000</v>
      </c>
      <c r="F88" s="5">
        <v>259556000</v>
      </c>
      <c r="G88" s="5">
        <v>220860000</v>
      </c>
      <c r="I88" s="5">
        <v>265712000</v>
      </c>
      <c r="J88" s="5">
        <v>167922000</v>
      </c>
      <c r="K88" s="5">
        <v>149813000</v>
      </c>
      <c r="L88" s="5">
        <v>106451000</v>
      </c>
      <c r="M88" s="5">
        <v>89900000</v>
      </c>
      <c r="N88" s="5">
        <v>75980000</v>
      </c>
      <c r="O88" s="5">
        <v>105711000</v>
      </c>
      <c r="P88" s="5">
        <v>124753000</v>
      </c>
      <c r="Q88" s="5">
        <v>74684000</v>
      </c>
      <c r="R88" s="5">
        <v>52499000</v>
      </c>
      <c r="S88" s="5">
        <v>49612000</v>
      </c>
      <c r="T88" s="5">
        <v>76947000</v>
      </c>
      <c r="U88" s="5">
        <v>92596000</v>
      </c>
      <c r="V88" s="5">
        <v>81084000</v>
      </c>
      <c r="W88" s="5">
        <v>50360000</v>
      </c>
      <c r="X88" s="5">
        <v>31963000</v>
      </c>
      <c r="Y88" s="5">
        <v>28858000</v>
      </c>
      <c r="Z88" s="5">
        <v>61519000</v>
      </c>
    </row>
    <row r="89" spans="2:26" ht="15.5" x14ac:dyDescent="0.35">
      <c r="C89" t="s">
        <v>118</v>
      </c>
      <c r="L89" s="5">
        <v>31942000</v>
      </c>
    </row>
    <row r="90" spans="2:26" ht="15.5" x14ac:dyDescent="0.35">
      <c r="C90" t="s">
        <v>119</v>
      </c>
      <c r="D90" s="5">
        <v>13510000</v>
      </c>
      <c r="E90" s="5">
        <v>8696000</v>
      </c>
      <c r="F90" s="5">
        <v>607000</v>
      </c>
      <c r="G90" s="5">
        <v>1051000</v>
      </c>
      <c r="I90" s="5">
        <v>8696000</v>
      </c>
      <c r="J90" s="5">
        <v>1936000</v>
      </c>
      <c r="K90" s="5">
        <v>49242000</v>
      </c>
      <c r="L90" s="5">
        <v>16146000</v>
      </c>
      <c r="M90" s="5">
        <v>2164000</v>
      </c>
      <c r="N90" s="5">
        <v>1013000</v>
      </c>
      <c r="O90" s="5">
        <v>217000</v>
      </c>
      <c r="P90" s="5">
        <v>943000</v>
      </c>
      <c r="Q90" s="5">
        <v>580000</v>
      </c>
      <c r="R90" s="5">
        <v>621000</v>
      </c>
      <c r="S90" s="5">
        <v>1624000</v>
      </c>
      <c r="T90" s="5">
        <v>839000</v>
      </c>
      <c r="U90" s="5">
        <v>1055000</v>
      </c>
      <c r="V90" s="5">
        <v>1365000</v>
      </c>
      <c r="W90" s="5">
        <v>3641000</v>
      </c>
      <c r="X90" s="5">
        <v>1281000</v>
      </c>
      <c r="Y90" s="5">
        <v>9695000</v>
      </c>
      <c r="Z90" s="5">
        <v>4514000</v>
      </c>
    </row>
    <row r="91" spans="2:26" ht="15.5" x14ac:dyDescent="0.35">
      <c r="C91" t="s">
        <v>120</v>
      </c>
      <c r="D91" s="5">
        <v>20671000</v>
      </c>
      <c r="E91" s="5">
        <v>20783000</v>
      </c>
      <c r="F91" s="5">
        <v>21365000</v>
      </c>
      <c r="G91" s="5">
        <v>17703000</v>
      </c>
      <c r="I91" s="5">
        <v>20783000</v>
      </c>
      <c r="J91" s="5">
        <v>19319000</v>
      </c>
      <c r="K91" s="5">
        <v>19204000</v>
      </c>
      <c r="L91" s="5">
        <v>18517000</v>
      </c>
      <c r="M91" s="5">
        <v>9075000</v>
      </c>
      <c r="N91" s="5">
        <v>4217000</v>
      </c>
      <c r="O91" s="5">
        <v>6578000</v>
      </c>
      <c r="P91" s="5">
        <v>9037000</v>
      </c>
      <c r="Q91" s="5">
        <v>7283000</v>
      </c>
      <c r="R91" s="5">
        <v>4974000</v>
      </c>
      <c r="S91" s="5">
        <v>4416000</v>
      </c>
      <c r="T91" s="5">
        <v>5012000</v>
      </c>
      <c r="U91" s="5">
        <v>4745000</v>
      </c>
      <c r="V91" s="5">
        <v>7466000</v>
      </c>
      <c r="W91" s="5">
        <v>8494000</v>
      </c>
      <c r="X91" s="5">
        <v>5609000</v>
      </c>
      <c r="Y91" s="5">
        <v>4000000</v>
      </c>
      <c r="Z91" s="5">
        <v>3934000</v>
      </c>
    </row>
    <row r="92" spans="2:26" ht="15.5" x14ac:dyDescent="0.35">
      <c r="C92" t="s">
        <v>2145</v>
      </c>
      <c r="T92" s="5">
        <v>2922000</v>
      </c>
      <c r="U92" s="5">
        <v>2539000</v>
      </c>
    </row>
    <row r="93" spans="2:26" ht="15.5" x14ac:dyDescent="0.35">
      <c r="C93" t="s">
        <v>98</v>
      </c>
      <c r="D93" s="5">
        <v>-12408000</v>
      </c>
      <c r="E93" s="5">
        <v>-10281000</v>
      </c>
      <c r="F93" s="5">
        <v>-6411000</v>
      </c>
      <c r="G93" s="5">
        <v>-5038000</v>
      </c>
      <c r="I93" s="5">
        <v>-10281000</v>
      </c>
      <c r="J93" s="5">
        <v>-5125000</v>
      </c>
      <c r="K93" s="5">
        <v>-6120000</v>
      </c>
      <c r="L93" s="5">
        <v>-7496000</v>
      </c>
      <c r="M93" s="5">
        <v>-4289000</v>
      </c>
      <c r="N93" s="5">
        <v>-7294000</v>
      </c>
      <c r="O93" s="5">
        <v>-2286000</v>
      </c>
      <c r="P93" s="5">
        <v>-1216000</v>
      </c>
      <c r="Q93" s="5">
        <v>-1449000</v>
      </c>
      <c r="R93" s="5">
        <v>-473000</v>
      </c>
      <c r="S93" s="5">
        <v>-470000</v>
      </c>
      <c r="T93" s="5">
        <v>-33000</v>
      </c>
      <c r="U93" s="5">
        <v>-31000</v>
      </c>
      <c r="V93" s="5">
        <v>-9000</v>
      </c>
      <c r="W93" s="5">
        <v>-2000</v>
      </c>
      <c r="Z93" s="5">
        <v>-9029000</v>
      </c>
    </row>
    <row r="94" spans="2:26" ht="15.5" x14ac:dyDescent="0.35">
      <c r="C94" t="s">
        <v>121</v>
      </c>
      <c r="D94" s="5">
        <v>596611000</v>
      </c>
      <c r="E94" s="5">
        <v>558875000</v>
      </c>
      <c r="F94" s="5">
        <v>492574000</v>
      </c>
      <c r="G94" s="5">
        <v>420276000</v>
      </c>
      <c r="I94" s="5">
        <v>558875000</v>
      </c>
      <c r="J94" s="5">
        <v>356198000</v>
      </c>
      <c r="K94" s="5">
        <v>315717000</v>
      </c>
      <c r="L94" s="5">
        <v>257653000</v>
      </c>
      <c r="M94" s="5">
        <v>231801000</v>
      </c>
      <c r="N94" s="5">
        <v>222014000</v>
      </c>
      <c r="O94" s="5">
        <v>222064000</v>
      </c>
      <c r="P94" s="5">
        <v>250174000</v>
      </c>
      <c r="Q94" s="5">
        <v>161084000</v>
      </c>
      <c r="R94" s="5">
        <v>147736000</v>
      </c>
      <c r="S94" s="5">
        <v>141187000</v>
      </c>
      <c r="T94" s="5">
        <v>176832000</v>
      </c>
      <c r="U94" s="5">
        <v>188589000</v>
      </c>
      <c r="V94" s="5">
        <v>165634000</v>
      </c>
      <c r="W94" s="5">
        <v>105179000</v>
      </c>
      <c r="X94" s="5">
        <v>68742000</v>
      </c>
      <c r="Y94" s="5">
        <v>82116000</v>
      </c>
      <c r="Z94" s="5">
        <v>90969000</v>
      </c>
    </row>
    <row r="95" spans="2:26" ht="15.5" x14ac:dyDescent="0.35">
      <c r="C95" t="s">
        <v>122</v>
      </c>
    </row>
    <row r="96" spans="2:26" ht="15.5" x14ac:dyDescent="0.35">
      <c r="C96" t="s">
        <v>2038</v>
      </c>
      <c r="Q96" s="5">
        <v>5358000</v>
      </c>
      <c r="R96" s="5">
        <v>5798000</v>
      </c>
      <c r="S96" s="5">
        <v>7991000</v>
      </c>
      <c r="T96" s="5">
        <v>9453000</v>
      </c>
      <c r="U96" s="5">
        <v>16067000</v>
      </c>
      <c r="V96" s="5">
        <v>20494000</v>
      </c>
      <c r="W96" s="5">
        <v>17857000</v>
      </c>
      <c r="X96" s="5">
        <v>10591000</v>
      </c>
      <c r="Y96" s="5">
        <v>1106000</v>
      </c>
      <c r="Z96" s="5">
        <v>677000</v>
      </c>
    </row>
    <row r="97" spans="3:26" ht="15.5" x14ac:dyDescent="0.35">
      <c r="C97" t="s">
        <v>124</v>
      </c>
      <c r="D97" s="5">
        <v>707849000</v>
      </c>
      <c r="E97" s="5">
        <v>730345000</v>
      </c>
      <c r="F97" s="5">
        <v>664160000</v>
      </c>
      <c r="G97" s="5">
        <v>579618000</v>
      </c>
      <c r="I97" s="5">
        <v>730345000</v>
      </c>
      <c r="J97" s="5">
        <v>330167000</v>
      </c>
      <c r="K97" s="5">
        <v>230746000</v>
      </c>
      <c r="L97" s="5">
        <v>232812000</v>
      </c>
      <c r="M97" s="5">
        <v>229155000</v>
      </c>
      <c r="N97" s="5">
        <v>231400000</v>
      </c>
      <c r="O97" s="5">
        <v>312538000</v>
      </c>
      <c r="P97" s="5">
        <v>298461000</v>
      </c>
      <c r="Q97" s="5">
        <v>263685000</v>
      </c>
      <c r="R97" s="5">
        <v>233189000</v>
      </c>
      <c r="S97" s="5">
        <v>269468000</v>
      </c>
      <c r="T97" s="5">
        <v>279315000</v>
      </c>
      <c r="U97" s="5">
        <v>304586000</v>
      </c>
      <c r="V97" s="5">
        <v>343614000</v>
      </c>
      <c r="W97" s="5">
        <v>254262000</v>
      </c>
      <c r="X97" s="5">
        <v>142781000</v>
      </c>
      <c r="Y97" s="5">
        <v>108882000</v>
      </c>
      <c r="Z97" s="5">
        <v>83744000</v>
      </c>
    </row>
    <row r="98" spans="3:26" ht="15.5" x14ac:dyDescent="0.35">
      <c r="C98" t="s">
        <v>125</v>
      </c>
      <c r="D98" s="5">
        <v>4239000</v>
      </c>
      <c r="E98" s="5">
        <v>2435000</v>
      </c>
      <c r="F98" s="5">
        <v>93000</v>
      </c>
      <c r="G98" s="5">
        <v>95000</v>
      </c>
      <c r="I98" s="5">
        <v>2435000</v>
      </c>
      <c r="J98" s="5">
        <v>201000</v>
      </c>
      <c r="K98" s="5">
        <v>805000</v>
      </c>
      <c r="X98" s="5">
        <v>398000</v>
      </c>
      <c r="Y98" s="5">
        <v>2405000</v>
      </c>
      <c r="Z98" s="5">
        <v>2878000</v>
      </c>
    </row>
    <row r="99" spans="3:26" ht="15.5" x14ac:dyDescent="0.35">
      <c r="C99" t="s">
        <v>126</v>
      </c>
      <c r="D99" s="5">
        <v>21419000</v>
      </c>
      <c r="E99" s="5">
        <v>21395000</v>
      </c>
      <c r="F99" s="5">
        <v>19768000</v>
      </c>
      <c r="G99" s="5">
        <v>19768000</v>
      </c>
      <c r="I99" s="5">
        <v>21395000</v>
      </c>
      <c r="J99" s="5">
        <v>19768000</v>
      </c>
      <c r="K99" s="5">
        <v>19768000</v>
      </c>
      <c r="L99" s="5">
        <v>781000</v>
      </c>
      <c r="M99" s="5">
        <v>781000</v>
      </c>
      <c r="N99" s="5">
        <v>781000</v>
      </c>
      <c r="O99" s="5">
        <v>781000</v>
      </c>
      <c r="P99" s="5">
        <v>781000</v>
      </c>
      <c r="Q99" s="5">
        <v>781000</v>
      </c>
      <c r="R99" s="5">
        <v>781000</v>
      </c>
      <c r="S99" s="5">
        <v>781000</v>
      </c>
    </row>
    <row r="100" spans="3:26" ht="15.5" x14ac:dyDescent="0.35">
      <c r="C100" t="s">
        <v>127</v>
      </c>
      <c r="D100" s="5">
        <v>1008637000</v>
      </c>
      <c r="E100" s="5">
        <v>1024008000</v>
      </c>
      <c r="F100" s="5">
        <v>904429000</v>
      </c>
      <c r="G100" s="5">
        <v>792848000</v>
      </c>
      <c r="I100" s="5">
        <v>1024008000</v>
      </c>
      <c r="J100" s="5">
        <v>511067000</v>
      </c>
      <c r="K100" s="5">
        <v>412228000</v>
      </c>
      <c r="L100" s="5">
        <v>338767000</v>
      </c>
      <c r="M100" s="5">
        <v>300935000</v>
      </c>
      <c r="N100" s="5">
        <v>307674000</v>
      </c>
      <c r="O100" s="5">
        <v>328980000</v>
      </c>
      <c r="P100" s="5">
        <v>305417000</v>
      </c>
      <c r="Q100" s="5">
        <v>275760000</v>
      </c>
      <c r="R100" s="5">
        <v>245689000</v>
      </c>
      <c r="S100" s="5">
        <v>284181000</v>
      </c>
      <c r="T100" s="5">
        <v>290900000</v>
      </c>
      <c r="U100" s="5">
        <v>320653000</v>
      </c>
      <c r="V100" s="5">
        <v>364108000</v>
      </c>
      <c r="W100" s="5">
        <v>272119000</v>
      </c>
      <c r="X100" s="5">
        <v>153770000</v>
      </c>
      <c r="Y100" s="5">
        <v>112393000</v>
      </c>
      <c r="Z100" s="5">
        <v>87299000</v>
      </c>
    </row>
    <row r="101" spans="3:26" ht="15.5" x14ac:dyDescent="0.35">
      <c r="C101" t="s">
        <v>128</v>
      </c>
      <c r="D101" s="5">
        <v>1605248000</v>
      </c>
      <c r="E101" s="5">
        <v>1582883000</v>
      </c>
      <c r="F101" s="5">
        <v>1397003000</v>
      </c>
      <c r="G101" s="5">
        <v>1213124000</v>
      </c>
      <c r="I101" s="5">
        <v>1582883000</v>
      </c>
      <c r="J101" s="5">
        <v>867265000</v>
      </c>
      <c r="K101" s="5">
        <v>727945000</v>
      </c>
      <c r="L101" s="5">
        <v>596420000</v>
      </c>
      <c r="M101" s="5">
        <v>532736000</v>
      </c>
      <c r="N101" s="5">
        <v>529688000</v>
      </c>
      <c r="O101" s="5">
        <v>551044000</v>
      </c>
      <c r="P101" s="5">
        <v>555591000</v>
      </c>
      <c r="Q101" s="5">
        <v>436844000</v>
      </c>
      <c r="R101" s="5">
        <v>393425000</v>
      </c>
      <c r="S101" s="5">
        <v>425368000</v>
      </c>
      <c r="T101" s="5">
        <v>467732000</v>
      </c>
      <c r="U101" s="5">
        <v>509242000</v>
      </c>
      <c r="V101" s="5">
        <v>529742000</v>
      </c>
      <c r="W101" s="5">
        <v>377298000</v>
      </c>
      <c r="X101" s="5">
        <v>222512000</v>
      </c>
      <c r="Y101" s="5">
        <v>194509000</v>
      </c>
      <c r="Z101" s="5">
        <v>178268000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</row>
    <row r="104" spans="3:26" ht="15.5" x14ac:dyDescent="0.35">
      <c r="C104" t="s">
        <v>131</v>
      </c>
      <c r="D104" s="5">
        <v>461213000</v>
      </c>
      <c r="E104" s="5">
        <v>438468000</v>
      </c>
      <c r="F104" s="5">
        <v>389207000</v>
      </c>
      <c r="G104" s="5">
        <v>322454000</v>
      </c>
      <c r="I104" s="5">
        <v>438468000</v>
      </c>
      <c r="J104" s="5">
        <v>228249000</v>
      </c>
      <c r="K104" s="5">
        <v>271993000</v>
      </c>
      <c r="L104" s="5">
        <v>221917000</v>
      </c>
      <c r="M104" s="5">
        <v>167379000</v>
      </c>
      <c r="N104" s="5">
        <v>135578000</v>
      </c>
      <c r="O104" s="5">
        <v>146337000</v>
      </c>
      <c r="P104" s="5">
        <v>147864000</v>
      </c>
      <c r="Q104" s="5">
        <v>97387000</v>
      </c>
      <c r="R104" s="5">
        <v>68442000</v>
      </c>
      <c r="S104" s="5">
        <v>90941000</v>
      </c>
      <c r="T104" s="5">
        <v>107514000</v>
      </c>
      <c r="U104" s="5">
        <v>121305000</v>
      </c>
      <c r="V104" s="5">
        <v>125918000</v>
      </c>
      <c r="W104" s="5">
        <v>112459000</v>
      </c>
      <c r="X104" s="5">
        <v>66319000</v>
      </c>
      <c r="Y104" s="5">
        <v>61216000</v>
      </c>
      <c r="Z104" s="5">
        <v>74271000</v>
      </c>
    </row>
    <row r="105" spans="3:26" ht="15.5" x14ac:dyDescent="0.35">
      <c r="C105" t="s">
        <v>132</v>
      </c>
      <c r="D105" s="5">
        <v>60667000</v>
      </c>
      <c r="E105" s="5">
        <v>33572000</v>
      </c>
      <c r="F105" s="5">
        <v>23735000</v>
      </c>
      <c r="I105" s="5">
        <v>33572000</v>
      </c>
      <c r="J105" s="5">
        <v>34121000</v>
      </c>
      <c r="K105" s="5">
        <v>37127000</v>
      </c>
      <c r="L105" s="5">
        <v>45146000</v>
      </c>
      <c r="N105" s="5">
        <v>20041000</v>
      </c>
      <c r="Q105" s="5">
        <v>10597000</v>
      </c>
      <c r="R105" s="5">
        <v>16254000</v>
      </c>
      <c r="S105" s="5">
        <v>32109000</v>
      </c>
      <c r="T105" s="5">
        <v>22782000</v>
      </c>
      <c r="U105" s="5">
        <v>12500000</v>
      </c>
      <c r="V105" s="5">
        <v>12500000</v>
      </c>
      <c r="W105" s="5">
        <v>12500000</v>
      </c>
      <c r="X105" s="5">
        <v>5500000</v>
      </c>
      <c r="Y105" s="5">
        <v>5500000</v>
      </c>
      <c r="Z105" s="5">
        <v>2504000</v>
      </c>
    </row>
    <row r="106" spans="3:26" ht="15.5" x14ac:dyDescent="0.35">
      <c r="C106" t="s">
        <v>133</v>
      </c>
    </row>
    <row r="107" spans="3:26" ht="15.5" x14ac:dyDescent="0.35">
      <c r="C107" t="s">
        <v>335</v>
      </c>
      <c r="D107" s="5">
        <v>258560000</v>
      </c>
      <c r="E107" s="5">
        <v>283641000</v>
      </c>
      <c r="F107" s="5">
        <v>273006000</v>
      </c>
      <c r="G107" s="5">
        <v>245839000</v>
      </c>
      <c r="I107" s="5">
        <v>283641000</v>
      </c>
      <c r="J107" s="5">
        <v>119850000</v>
      </c>
      <c r="K107" s="5">
        <v>139993000</v>
      </c>
      <c r="L107" s="5">
        <v>118535000</v>
      </c>
      <c r="M107" s="5">
        <v>67829000</v>
      </c>
      <c r="N107" s="5">
        <v>35267000</v>
      </c>
      <c r="O107" s="5">
        <v>60494000</v>
      </c>
      <c r="P107" s="5">
        <v>92999000</v>
      </c>
      <c r="Q107" s="5">
        <v>64974000</v>
      </c>
      <c r="R107" s="5">
        <v>37513000</v>
      </c>
      <c r="S107" s="5">
        <v>29846000</v>
      </c>
      <c r="T107" s="5">
        <v>39639000</v>
      </c>
      <c r="U107" s="5">
        <v>49259000</v>
      </c>
      <c r="V107" s="5">
        <v>49721000</v>
      </c>
      <c r="W107" s="5">
        <v>64525000</v>
      </c>
      <c r="X107" s="5">
        <v>34535000</v>
      </c>
      <c r="Y107" s="5">
        <v>28704000</v>
      </c>
      <c r="Z107" s="5">
        <v>45977000</v>
      </c>
    </row>
    <row r="108" spans="3:26" ht="15.5" x14ac:dyDescent="0.35">
      <c r="C108" t="s">
        <v>134</v>
      </c>
    </row>
    <row r="109" spans="3:26" ht="15.5" x14ac:dyDescent="0.35">
      <c r="C109" t="s">
        <v>337</v>
      </c>
      <c r="D109" s="5">
        <v>7267000</v>
      </c>
      <c r="E109" s="5">
        <v>13026000</v>
      </c>
      <c r="F109" s="5">
        <v>5925000</v>
      </c>
      <c r="G109" s="5">
        <v>5959000</v>
      </c>
      <c r="I109" s="5">
        <v>13026000</v>
      </c>
      <c r="J109" s="5">
        <v>736000</v>
      </c>
      <c r="K109" s="5">
        <v>581000</v>
      </c>
      <c r="L109" s="5">
        <v>1656000</v>
      </c>
      <c r="M109" s="5">
        <v>1661000</v>
      </c>
      <c r="N109" s="5">
        <v>1501000</v>
      </c>
      <c r="O109" s="5">
        <v>2140000</v>
      </c>
      <c r="P109" s="5">
        <v>1252000</v>
      </c>
      <c r="Q109" s="5">
        <v>1452000</v>
      </c>
      <c r="R109" s="5">
        <v>1415000</v>
      </c>
      <c r="S109" s="5">
        <v>4784000</v>
      </c>
      <c r="T109" s="5">
        <v>6094000</v>
      </c>
      <c r="U109" s="5">
        <v>3888000</v>
      </c>
      <c r="V109" s="5">
        <v>1420000</v>
      </c>
      <c r="W109" s="5">
        <v>651000</v>
      </c>
      <c r="X109" s="5">
        <v>270000</v>
      </c>
      <c r="Y109" s="5">
        <v>1929000</v>
      </c>
      <c r="Z109" s="5">
        <v>2015000</v>
      </c>
    </row>
    <row r="110" spans="3:26" ht="15.5" x14ac:dyDescent="0.35">
      <c r="C110" t="s">
        <v>135</v>
      </c>
      <c r="D110" s="5">
        <v>10111000</v>
      </c>
      <c r="E110" s="5">
        <v>7593000</v>
      </c>
      <c r="F110" s="5">
        <v>2413000</v>
      </c>
      <c r="G110" s="5">
        <v>2517000</v>
      </c>
      <c r="I110" s="5">
        <v>7593000</v>
      </c>
      <c r="J110" s="5">
        <v>2350000</v>
      </c>
      <c r="K110" s="5">
        <v>3225000</v>
      </c>
      <c r="L110" s="5">
        <v>5495000</v>
      </c>
      <c r="M110" s="5">
        <v>11742000</v>
      </c>
      <c r="N110" s="5">
        <v>2832000</v>
      </c>
      <c r="O110" s="5">
        <v>5430000</v>
      </c>
      <c r="P110" s="5">
        <v>7623000</v>
      </c>
      <c r="Q110" s="5">
        <v>912000</v>
      </c>
      <c r="R110" s="5">
        <v>636000</v>
      </c>
      <c r="S110" s="5">
        <v>817000</v>
      </c>
      <c r="T110" s="5">
        <v>697000</v>
      </c>
      <c r="U110" s="5">
        <v>889000</v>
      </c>
      <c r="V110" s="5">
        <v>1100000</v>
      </c>
      <c r="W110" s="5">
        <v>2518000</v>
      </c>
      <c r="X110" s="5">
        <v>1900000</v>
      </c>
      <c r="Y110" s="5">
        <v>791000</v>
      </c>
      <c r="Z110" s="5">
        <v>509000</v>
      </c>
    </row>
    <row r="111" spans="3:26" ht="15.5" x14ac:dyDescent="0.35">
      <c r="C111" t="s">
        <v>136</v>
      </c>
      <c r="D111" s="5">
        <v>13514000</v>
      </c>
      <c r="E111" s="5">
        <v>16550000</v>
      </c>
      <c r="F111" s="5">
        <v>22753000</v>
      </c>
      <c r="G111" s="5">
        <v>13724000</v>
      </c>
      <c r="I111" s="5">
        <v>16550000</v>
      </c>
      <c r="J111" s="5">
        <v>22566000</v>
      </c>
      <c r="K111" s="5">
        <v>18042000</v>
      </c>
      <c r="L111" s="5">
        <v>18952000</v>
      </c>
      <c r="M111" s="5">
        <v>19445000</v>
      </c>
      <c r="N111" s="5">
        <v>17046000</v>
      </c>
      <c r="O111" s="5">
        <v>15776000</v>
      </c>
      <c r="P111" s="5">
        <v>8829000</v>
      </c>
      <c r="X111" s="5">
        <v>5153000</v>
      </c>
      <c r="Y111" s="5">
        <v>2385000</v>
      </c>
      <c r="Z111" s="5">
        <v>659000</v>
      </c>
    </row>
    <row r="112" spans="3:26" ht="15.5" x14ac:dyDescent="0.35">
      <c r="C112" t="s">
        <v>1163</v>
      </c>
      <c r="D112" s="5">
        <v>13514000</v>
      </c>
      <c r="E112" s="5">
        <v>16550000</v>
      </c>
      <c r="F112" s="5">
        <v>22753000</v>
      </c>
      <c r="G112" s="5">
        <v>13724000</v>
      </c>
      <c r="I112" s="5">
        <v>16550000</v>
      </c>
      <c r="J112" s="5">
        <v>22566000</v>
      </c>
      <c r="K112" s="5">
        <v>18042000</v>
      </c>
      <c r="L112" s="5">
        <v>18952000</v>
      </c>
      <c r="M112" s="5">
        <v>19445000</v>
      </c>
      <c r="N112" s="5">
        <v>17046000</v>
      </c>
      <c r="O112" s="5">
        <v>15776000</v>
      </c>
      <c r="P112" s="5">
        <v>8829000</v>
      </c>
      <c r="Q112" s="5">
        <v>2450000</v>
      </c>
      <c r="R112" s="5">
        <v>2311000</v>
      </c>
      <c r="S112" s="5">
        <v>2213000</v>
      </c>
      <c r="T112" s="5">
        <v>6365000</v>
      </c>
      <c r="U112" s="5">
        <v>6676000</v>
      </c>
      <c r="V112" s="5">
        <v>5474000</v>
      </c>
      <c r="W112" s="5">
        <v>5124000</v>
      </c>
      <c r="X112" s="5">
        <v>5153000</v>
      </c>
      <c r="Y112" s="5">
        <v>2385000</v>
      </c>
      <c r="Z112" s="5">
        <v>659000</v>
      </c>
    </row>
    <row r="113" spans="3:26" ht="15.5" x14ac:dyDescent="0.35">
      <c r="C113" t="s">
        <v>424</v>
      </c>
      <c r="O113" s="5">
        <v>40363000</v>
      </c>
      <c r="P113" s="5">
        <v>115363000</v>
      </c>
      <c r="Q113" s="5">
        <v>115363000</v>
      </c>
      <c r="R113" s="5">
        <v>115363000</v>
      </c>
      <c r="S113" s="5">
        <v>115363000</v>
      </c>
      <c r="T113" s="5">
        <v>115363000</v>
      </c>
      <c r="U113" s="5">
        <v>115363000</v>
      </c>
      <c r="V113" s="5">
        <v>110000000</v>
      </c>
      <c r="W113" s="5">
        <v>55000000</v>
      </c>
    </row>
    <row r="114" spans="3:26" ht="15.5" x14ac:dyDescent="0.35">
      <c r="C114" t="s">
        <v>599</v>
      </c>
      <c r="O114" s="5">
        <v>25677000</v>
      </c>
      <c r="P114" s="5">
        <v>8237000</v>
      </c>
      <c r="Q114" s="5">
        <v>10797000</v>
      </c>
      <c r="R114" s="5">
        <v>9759000</v>
      </c>
      <c r="S114" s="5">
        <v>9568000</v>
      </c>
      <c r="T114" s="5">
        <v>20820000</v>
      </c>
      <c r="U114" s="5">
        <v>51795000</v>
      </c>
      <c r="V114" s="5">
        <v>89750000</v>
      </c>
      <c r="W114" s="5">
        <v>42658000</v>
      </c>
      <c r="X114" s="5">
        <v>30679000</v>
      </c>
      <c r="Y114" s="5">
        <v>48950000</v>
      </c>
      <c r="Z114" s="5">
        <v>31464000</v>
      </c>
    </row>
    <row r="115" spans="3:26" ht="15.5" x14ac:dyDescent="0.35">
      <c r="C115" t="s">
        <v>142</v>
      </c>
      <c r="D115" s="5">
        <v>114412000</v>
      </c>
      <c r="E115" s="5">
        <v>115540000</v>
      </c>
      <c r="F115" s="5">
        <v>116501000</v>
      </c>
      <c r="G115" s="5">
        <v>119698000</v>
      </c>
      <c r="I115" s="5">
        <v>115540000</v>
      </c>
      <c r="J115" s="5">
        <v>58396000</v>
      </c>
    </row>
    <row r="116" spans="3:26" ht="15.5" x14ac:dyDescent="0.35">
      <c r="C116" t="s">
        <v>147</v>
      </c>
      <c r="M116" s="5">
        <v>269000</v>
      </c>
      <c r="N116" s="5">
        <v>892000</v>
      </c>
    </row>
    <row r="117" spans="3:26" ht="15.5" x14ac:dyDescent="0.35">
      <c r="C117" t="s">
        <v>144</v>
      </c>
      <c r="D117" s="5">
        <v>837476000</v>
      </c>
      <c r="E117" s="5">
        <v>836957000</v>
      </c>
      <c r="F117" s="5">
        <v>737690000</v>
      </c>
      <c r="G117" s="5">
        <v>649595000</v>
      </c>
      <c r="I117" s="5">
        <v>836957000</v>
      </c>
      <c r="J117" s="5">
        <v>389266000</v>
      </c>
      <c r="K117" s="5">
        <v>220322000</v>
      </c>
      <c r="L117" s="5">
        <v>76512000</v>
      </c>
      <c r="M117" s="5">
        <v>105134000</v>
      </c>
      <c r="N117" s="5">
        <v>162670000</v>
      </c>
      <c r="O117" s="5">
        <v>192144000</v>
      </c>
      <c r="P117" s="5">
        <v>216595000</v>
      </c>
      <c r="Q117" s="5">
        <v>160922000</v>
      </c>
      <c r="R117" s="5">
        <v>154534000</v>
      </c>
      <c r="S117" s="5">
        <v>156150000</v>
      </c>
      <c r="T117" s="5">
        <v>167391000</v>
      </c>
      <c r="U117" s="5">
        <v>190361000</v>
      </c>
      <c r="V117" s="5">
        <v>216534000</v>
      </c>
      <c r="W117" s="5">
        <v>105607000</v>
      </c>
      <c r="X117" s="5">
        <v>35518000</v>
      </c>
      <c r="Y117" s="5">
        <v>53282000</v>
      </c>
      <c r="Z117" s="5">
        <v>33340000</v>
      </c>
    </row>
    <row r="118" spans="3:26" ht="15.5" x14ac:dyDescent="0.35">
      <c r="C118" t="s">
        <v>145</v>
      </c>
      <c r="D118" s="5">
        <v>837476000</v>
      </c>
      <c r="E118" s="5">
        <v>836957000</v>
      </c>
      <c r="F118" s="5">
        <v>737690000</v>
      </c>
      <c r="G118" s="5">
        <v>649595000</v>
      </c>
      <c r="I118" s="5">
        <v>836957000</v>
      </c>
      <c r="J118" s="5">
        <v>389266000</v>
      </c>
      <c r="K118" s="5">
        <v>220322000</v>
      </c>
      <c r="L118" s="5">
        <v>76512000</v>
      </c>
      <c r="M118" s="5">
        <v>105134000</v>
      </c>
      <c r="N118" s="5">
        <v>162670000</v>
      </c>
      <c r="O118" s="5">
        <v>192144000</v>
      </c>
      <c r="P118" s="5">
        <v>216595000</v>
      </c>
      <c r="Q118" s="5">
        <v>160922000</v>
      </c>
      <c r="R118" s="5">
        <v>154534000</v>
      </c>
      <c r="S118" s="5">
        <v>156150000</v>
      </c>
      <c r="T118" s="5">
        <v>167391000</v>
      </c>
      <c r="U118" s="5">
        <v>190361000</v>
      </c>
      <c r="V118" s="5">
        <v>216534000</v>
      </c>
      <c r="W118" s="5">
        <v>105607000</v>
      </c>
      <c r="X118" s="5">
        <v>35518000</v>
      </c>
      <c r="Y118" s="5">
        <v>53282000</v>
      </c>
      <c r="Z118" s="5">
        <v>33340000</v>
      </c>
    </row>
    <row r="119" spans="3:26" ht="15.5" x14ac:dyDescent="0.35">
      <c r="C119" t="s">
        <v>643</v>
      </c>
      <c r="D119" s="5">
        <v>557737000</v>
      </c>
      <c r="E119" s="5">
        <v>557210000</v>
      </c>
      <c r="F119" s="5">
        <v>485631000</v>
      </c>
      <c r="G119" s="5">
        <v>398274000</v>
      </c>
      <c r="I119" s="5">
        <v>557210000</v>
      </c>
      <c r="J119" s="5">
        <v>236776000</v>
      </c>
      <c r="K119" s="5">
        <v>148656000</v>
      </c>
      <c r="L119" s="5">
        <v>28315000</v>
      </c>
      <c r="M119" s="5">
        <v>50977000</v>
      </c>
      <c r="N119" s="5">
        <v>94323000</v>
      </c>
      <c r="O119" s="5">
        <v>85210000</v>
      </c>
      <c r="P119" s="5">
        <v>56832000</v>
      </c>
    </row>
    <row r="120" spans="3:26" ht="15.5" x14ac:dyDescent="0.35">
      <c r="C120" t="s">
        <v>146</v>
      </c>
      <c r="D120" s="5">
        <v>44825000</v>
      </c>
      <c r="E120" s="5">
        <v>42346000</v>
      </c>
      <c r="F120" s="5">
        <v>28445000</v>
      </c>
      <c r="G120" s="5">
        <v>26996000</v>
      </c>
      <c r="I120" s="5">
        <v>42346000</v>
      </c>
      <c r="J120" s="5">
        <v>23987000</v>
      </c>
      <c r="K120" s="5">
        <v>28626000</v>
      </c>
      <c r="L120" s="5">
        <v>9143000</v>
      </c>
      <c r="M120" s="5">
        <v>10042000</v>
      </c>
      <c r="N120" s="5">
        <v>15435000</v>
      </c>
      <c r="O120" s="5">
        <v>18684000</v>
      </c>
      <c r="P120" s="5">
        <v>18554000</v>
      </c>
      <c r="Q120" s="5">
        <v>16551000</v>
      </c>
      <c r="R120" s="5">
        <v>16727000</v>
      </c>
      <c r="S120" s="5">
        <v>20569000</v>
      </c>
      <c r="T120" s="5">
        <v>20235000</v>
      </c>
      <c r="U120" s="5">
        <v>13212000</v>
      </c>
      <c r="V120" s="5">
        <v>5691000</v>
      </c>
      <c r="W120" s="5">
        <v>160000</v>
      </c>
    </row>
    <row r="121" spans="3:26" ht="15.5" x14ac:dyDescent="0.35">
      <c r="C121" t="s">
        <v>150</v>
      </c>
      <c r="D121" s="5">
        <v>1298689000</v>
      </c>
      <c r="E121" s="5">
        <v>1275425000</v>
      </c>
      <c r="F121" s="5">
        <v>1126897000</v>
      </c>
      <c r="G121" s="5">
        <v>972049000</v>
      </c>
      <c r="I121" s="5">
        <v>1275425000</v>
      </c>
      <c r="J121" s="5">
        <v>617515000</v>
      </c>
      <c r="K121" s="5">
        <v>492315000</v>
      </c>
      <c r="L121" s="5">
        <v>298429000</v>
      </c>
      <c r="M121" s="5">
        <v>272513000</v>
      </c>
      <c r="N121" s="5">
        <v>298248000</v>
      </c>
      <c r="O121" s="5">
        <v>338481000</v>
      </c>
      <c r="P121" s="5">
        <v>364459000</v>
      </c>
      <c r="Q121" s="5">
        <v>258309000</v>
      </c>
      <c r="R121" s="5">
        <v>222976000</v>
      </c>
      <c r="S121" s="5">
        <v>247091000</v>
      </c>
      <c r="T121" s="5">
        <v>274905000</v>
      </c>
      <c r="U121" s="5">
        <v>311666000</v>
      </c>
      <c r="V121" s="5">
        <v>342452000</v>
      </c>
      <c r="W121" s="5">
        <v>218066000</v>
      </c>
      <c r="X121" s="5">
        <v>101837000</v>
      </c>
      <c r="Y121" s="5">
        <v>114498000</v>
      </c>
      <c r="Z121" s="5">
        <v>107611000</v>
      </c>
    </row>
    <row r="122" spans="3:26" ht="15.5" x14ac:dyDescent="0.35">
      <c r="C122" t="s">
        <v>151</v>
      </c>
    </row>
    <row r="123" spans="3:26" ht="15.5" x14ac:dyDescent="0.35">
      <c r="C123" t="s">
        <v>152</v>
      </c>
      <c r="D123" s="5">
        <v>33438000</v>
      </c>
      <c r="E123" s="5">
        <v>33438000</v>
      </c>
      <c r="F123" s="5">
        <v>33438000</v>
      </c>
      <c r="G123" s="5">
        <v>33438000</v>
      </c>
      <c r="I123" s="5">
        <v>33438000</v>
      </c>
      <c r="J123" s="5">
        <v>33438000</v>
      </c>
      <c r="K123" s="5">
        <v>33438000</v>
      </c>
      <c r="L123" s="5">
        <v>33438000</v>
      </c>
      <c r="M123" s="5">
        <v>33438000</v>
      </c>
      <c r="N123" s="5">
        <v>33438000</v>
      </c>
      <c r="O123" s="5">
        <v>33438000</v>
      </c>
      <c r="P123" s="5">
        <v>33438000</v>
      </c>
      <c r="Q123" s="5">
        <v>33438000</v>
      </c>
      <c r="R123" s="5">
        <v>33438000</v>
      </c>
      <c r="S123" s="5">
        <v>33438000</v>
      </c>
      <c r="T123" s="5">
        <v>33438000</v>
      </c>
      <c r="U123" s="5">
        <v>33438000</v>
      </c>
      <c r="V123" s="5">
        <v>33438000</v>
      </c>
      <c r="W123" s="5">
        <v>33438000</v>
      </c>
      <c r="X123" s="5">
        <v>33438000</v>
      </c>
      <c r="Y123" s="5">
        <v>33438000</v>
      </c>
      <c r="Z123" s="5">
        <v>34015000</v>
      </c>
    </row>
    <row r="124" spans="3:26" ht="15.5" x14ac:dyDescent="0.35">
      <c r="C124" t="s">
        <v>153</v>
      </c>
      <c r="D124" s="5">
        <v>1840000</v>
      </c>
      <c r="E124" s="5">
        <v>1840000</v>
      </c>
      <c r="F124" s="5">
        <v>1840000</v>
      </c>
      <c r="G124" s="5">
        <v>1840000</v>
      </c>
      <c r="I124" s="5">
        <v>1840000</v>
      </c>
      <c r="J124" s="5">
        <v>1840000</v>
      </c>
      <c r="K124" s="5">
        <v>-4602000</v>
      </c>
      <c r="L124" s="5">
        <v>-4602000</v>
      </c>
      <c r="M124" s="5">
        <v>-4602000</v>
      </c>
      <c r="N124" s="5">
        <v>-4602000</v>
      </c>
      <c r="O124" s="5">
        <v>-4670000</v>
      </c>
      <c r="P124" s="5">
        <v>-4670000</v>
      </c>
      <c r="Q124" s="5">
        <v>751000</v>
      </c>
      <c r="Z124" s="5">
        <v>250000</v>
      </c>
    </row>
    <row r="125" spans="3:26" ht="15.5" x14ac:dyDescent="0.35">
      <c r="C125" t="s">
        <v>154</v>
      </c>
      <c r="D125" s="5">
        <v>238911000</v>
      </c>
      <c r="E125" s="5">
        <v>237526000</v>
      </c>
      <c r="F125" s="5">
        <v>215655000</v>
      </c>
      <c r="G125" s="5">
        <v>209794000</v>
      </c>
      <c r="I125" s="5">
        <v>237526000</v>
      </c>
      <c r="J125" s="5">
        <v>218718000</v>
      </c>
      <c r="K125" s="5">
        <v>212069000</v>
      </c>
      <c r="L125" s="5">
        <v>275869000</v>
      </c>
      <c r="M125" s="5">
        <v>234945000</v>
      </c>
      <c r="N125" s="5">
        <v>209231000</v>
      </c>
      <c r="O125" s="5">
        <v>185453000</v>
      </c>
      <c r="P125" s="5">
        <v>163002000</v>
      </c>
      <c r="Q125" s="5">
        <v>145507000</v>
      </c>
      <c r="R125" s="5">
        <v>137277000</v>
      </c>
      <c r="S125" s="5">
        <v>145211000</v>
      </c>
      <c r="T125" s="5">
        <v>159422000</v>
      </c>
      <c r="U125" s="5">
        <v>164169000</v>
      </c>
      <c r="V125" s="5">
        <v>153861000</v>
      </c>
      <c r="W125" s="5">
        <v>125796000</v>
      </c>
      <c r="X125" s="5">
        <v>87237000</v>
      </c>
      <c r="Y125" s="5">
        <v>46573000</v>
      </c>
      <c r="Z125" s="5">
        <v>45421000</v>
      </c>
    </row>
    <row r="126" spans="3:26" ht="15.5" x14ac:dyDescent="0.35">
      <c r="C126" t="s">
        <v>341</v>
      </c>
      <c r="D126" s="5">
        <v>1475000</v>
      </c>
      <c r="E126" s="5">
        <v>1475000</v>
      </c>
      <c r="F126" s="5">
        <v>1475000</v>
      </c>
      <c r="G126" s="5">
        <v>1475000</v>
      </c>
      <c r="I126" s="5">
        <v>1475000</v>
      </c>
      <c r="J126" s="5">
        <v>1475000</v>
      </c>
      <c r="K126" s="5">
        <v>1475000</v>
      </c>
      <c r="L126" s="5">
        <v>1475000</v>
      </c>
      <c r="M126" s="5">
        <v>1475000</v>
      </c>
      <c r="N126" s="5">
        <v>1475000</v>
      </c>
      <c r="O126" s="5">
        <v>1475000</v>
      </c>
      <c r="P126" s="5">
        <v>1475000</v>
      </c>
      <c r="Q126" s="5">
        <v>1475000</v>
      </c>
      <c r="R126" s="5">
        <v>1475000</v>
      </c>
      <c r="S126" s="5">
        <v>1475000</v>
      </c>
      <c r="T126" s="5">
        <v>1475000</v>
      </c>
      <c r="U126" s="5">
        <v>1475000</v>
      </c>
      <c r="V126" s="5">
        <v>1475000</v>
      </c>
      <c r="W126" s="5">
        <v>1475000</v>
      </c>
      <c r="X126" s="5">
        <v>1475000</v>
      </c>
      <c r="Y126" s="5">
        <v>1475000</v>
      </c>
      <c r="Z126" s="5">
        <v>1475000</v>
      </c>
    </row>
    <row r="127" spans="3:26" ht="15.5" x14ac:dyDescent="0.35">
      <c r="C127" t="s">
        <v>342</v>
      </c>
      <c r="D127" s="5">
        <v>237436000</v>
      </c>
      <c r="E127" s="5">
        <v>236051000</v>
      </c>
      <c r="F127" s="5">
        <v>214180000</v>
      </c>
      <c r="G127" s="5">
        <v>208319000</v>
      </c>
      <c r="I127" s="5">
        <v>236051000</v>
      </c>
      <c r="J127" s="5">
        <v>217243000</v>
      </c>
      <c r="K127" s="5">
        <v>210594000</v>
      </c>
      <c r="L127" s="5">
        <v>274394000</v>
      </c>
      <c r="M127" s="5">
        <v>233470000</v>
      </c>
      <c r="N127" s="5">
        <v>207756000</v>
      </c>
      <c r="O127" s="5">
        <v>183978000</v>
      </c>
      <c r="P127" s="5">
        <v>161527000</v>
      </c>
      <c r="Q127" s="5">
        <v>144032000</v>
      </c>
      <c r="R127" s="5">
        <v>135802000</v>
      </c>
      <c r="S127" s="5">
        <v>143736000</v>
      </c>
      <c r="T127" s="5">
        <v>157947000</v>
      </c>
      <c r="U127" s="5">
        <v>162694000</v>
      </c>
      <c r="V127" s="5">
        <v>152386000</v>
      </c>
      <c r="W127" s="5">
        <v>124321000</v>
      </c>
      <c r="X127" s="5">
        <v>85762000</v>
      </c>
      <c r="Y127" s="5">
        <v>45098000</v>
      </c>
      <c r="Z127" s="5">
        <v>43946000</v>
      </c>
    </row>
    <row r="128" spans="3:26" ht="15.5" x14ac:dyDescent="0.35">
      <c r="C128" t="s">
        <v>343</v>
      </c>
      <c r="D128" s="5">
        <v>238911000</v>
      </c>
      <c r="E128" s="5">
        <v>237526000</v>
      </c>
      <c r="F128" s="5">
        <v>215655000</v>
      </c>
      <c r="G128" s="5">
        <v>209794000</v>
      </c>
      <c r="I128" s="5">
        <v>237526000</v>
      </c>
      <c r="J128" s="5">
        <v>218718000</v>
      </c>
      <c r="K128" s="5">
        <v>212069000</v>
      </c>
      <c r="L128" s="5">
        <v>275869000</v>
      </c>
      <c r="M128" s="5">
        <v>234945000</v>
      </c>
      <c r="N128" s="5">
        <v>209231000</v>
      </c>
      <c r="O128" s="5">
        <v>185453000</v>
      </c>
      <c r="P128" s="5">
        <v>163002000</v>
      </c>
      <c r="Q128" s="5">
        <v>145507000</v>
      </c>
      <c r="R128" s="5">
        <v>137277000</v>
      </c>
      <c r="S128" s="5">
        <v>145211000</v>
      </c>
      <c r="T128" s="5">
        <v>159422000</v>
      </c>
      <c r="U128" s="5">
        <v>164169000</v>
      </c>
      <c r="V128" s="5">
        <v>153861000</v>
      </c>
      <c r="W128" s="5">
        <v>125796000</v>
      </c>
      <c r="X128" s="5">
        <v>87237000</v>
      </c>
      <c r="Y128" s="5">
        <v>46573000</v>
      </c>
      <c r="Z128" s="5">
        <v>45421000</v>
      </c>
    </row>
    <row r="129" spans="2:26" ht="15.5" x14ac:dyDescent="0.35">
      <c r="C129" t="s">
        <v>155</v>
      </c>
      <c r="D129" s="5">
        <v>44778000</v>
      </c>
      <c r="E129" s="5">
        <v>44935000</v>
      </c>
      <c r="F129" s="5">
        <v>25584000</v>
      </c>
      <c r="G129" s="5">
        <v>1041000</v>
      </c>
      <c r="I129" s="5">
        <v>44935000</v>
      </c>
      <c r="J129" s="5">
        <v>879000</v>
      </c>
      <c r="K129" s="5">
        <v>845000</v>
      </c>
      <c r="L129" s="5">
        <v>782000</v>
      </c>
      <c r="M129" s="5">
        <v>731000</v>
      </c>
      <c r="N129" s="5">
        <v>667000</v>
      </c>
      <c r="O129" s="5">
        <v>628000</v>
      </c>
      <c r="P129" s="5">
        <v>578000</v>
      </c>
      <c r="Q129" s="5">
        <v>288000</v>
      </c>
      <c r="R129" s="5">
        <v>207000</v>
      </c>
      <c r="S129" s="5">
        <v>98000</v>
      </c>
    </row>
    <row r="130" spans="2:26" ht="15.5" x14ac:dyDescent="0.35">
      <c r="C130" t="s">
        <v>9</v>
      </c>
      <c r="D130" s="5">
        <v>306559000</v>
      </c>
      <c r="E130" s="5">
        <v>307458000</v>
      </c>
      <c r="F130" s="5">
        <v>270106000</v>
      </c>
      <c r="G130" s="5">
        <v>241075000</v>
      </c>
      <c r="I130" s="5">
        <v>307458000</v>
      </c>
      <c r="J130" s="5">
        <v>249750000</v>
      </c>
      <c r="K130" s="5">
        <v>235630000</v>
      </c>
      <c r="L130" s="5">
        <v>297991000</v>
      </c>
      <c r="M130" s="5">
        <v>260223000</v>
      </c>
      <c r="N130" s="5">
        <v>231440000</v>
      </c>
      <c r="O130" s="5">
        <v>212563000</v>
      </c>
      <c r="P130" s="5">
        <v>191132000</v>
      </c>
      <c r="Q130" s="5">
        <v>178535000</v>
      </c>
      <c r="R130" s="5">
        <v>170449000</v>
      </c>
      <c r="S130" s="5">
        <v>178277000</v>
      </c>
      <c r="T130" s="5">
        <v>192827000</v>
      </c>
      <c r="U130" s="5">
        <v>197576000</v>
      </c>
      <c r="V130" s="5">
        <v>187290000</v>
      </c>
      <c r="W130" s="5">
        <v>159232000</v>
      </c>
      <c r="X130" s="5">
        <v>120675000</v>
      </c>
      <c r="Y130" s="5">
        <v>80011000</v>
      </c>
      <c r="Z130" s="5">
        <v>70657000</v>
      </c>
    </row>
    <row r="131" spans="2:26" ht="15.5" x14ac:dyDescent="0.35">
      <c r="C131" t="s">
        <v>156</v>
      </c>
      <c r="D131" s="5">
        <v>1605248000</v>
      </c>
      <c r="E131" s="5">
        <v>1582883000</v>
      </c>
      <c r="F131" s="5">
        <v>1397003000</v>
      </c>
      <c r="G131" s="5">
        <v>1213124000</v>
      </c>
      <c r="I131" s="5">
        <v>1582883000</v>
      </c>
      <c r="J131" s="5">
        <v>867265000</v>
      </c>
      <c r="K131" s="5">
        <v>727945000</v>
      </c>
      <c r="L131" s="5">
        <v>596420000</v>
      </c>
      <c r="M131" s="5">
        <v>532736000</v>
      </c>
      <c r="N131" s="5">
        <v>529688000</v>
      </c>
      <c r="O131" s="5">
        <v>551044000</v>
      </c>
      <c r="P131" s="5">
        <v>555591000</v>
      </c>
      <c r="Q131" s="5">
        <v>436844000</v>
      </c>
      <c r="R131" s="5">
        <v>393425000</v>
      </c>
      <c r="S131" s="5">
        <v>425368000</v>
      </c>
      <c r="T131" s="5">
        <v>467732000</v>
      </c>
      <c r="U131" s="5">
        <v>509242000</v>
      </c>
      <c r="V131" s="5">
        <v>529742000</v>
      </c>
      <c r="W131" s="5">
        <v>377298000</v>
      </c>
      <c r="X131" s="5">
        <v>222512000</v>
      </c>
      <c r="Y131" s="5">
        <v>194509000</v>
      </c>
      <c r="Z131" s="5">
        <v>178268000</v>
      </c>
    </row>
    <row r="132" spans="2:26" ht="15.5" x14ac:dyDescent="0.35">
      <c r="C132" t="s">
        <v>157</v>
      </c>
      <c r="D132" s="5">
        <v>1008605000</v>
      </c>
      <c r="E132" s="5">
        <v>1008605000</v>
      </c>
      <c r="F132" s="5">
        <v>1008605000</v>
      </c>
      <c r="G132" s="5">
        <v>1008605000</v>
      </c>
      <c r="I132" s="5">
        <v>1008605000</v>
      </c>
      <c r="J132" s="5">
        <v>1008605000</v>
      </c>
      <c r="K132" s="5">
        <v>1008605000</v>
      </c>
      <c r="L132" s="5">
        <v>1008605000</v>
      </c>
      <c r="M132" s="5">
        <v>1008605000</v>
      </c>
      <c r="N132" s="5">
        <v>1008605000</v>
      </c>
      <c r="O132" s="5">
        <v>1008605000</v>
      </c>
      <c r="P132" s="5">
        <v>1008605000</v>
      </c>
      <c r="Q132" s="5">
        <v>1008605000</v>
      </c>
      <c r="R132" s="5">
        <v>1008605000</v>
      </c>
      <c r="S132" s="5">
        <v>1008605000</v>
      </c>
      <c r="T132" s="5">
        <v>1008605000</v>
      </c>
      <c r="U132" s="5">
        <v>1008605000</v>
      </c>
      <c r="V132" s="5">
        <v>1008605000</v>
      </c>
      <c r="W132" s="5">
        <v>100860500</v>
      </c>
      <c r="X132" s="5">
        <v>100860500</v>
      </c>
      <c r="Y132" s="5">
        <v>100860500</v>
      </c>
      <c r="Z132" s="5">
        <v>102600000</v>
      </c>
    </row>
    <row r="134" spans="2:26" ht="15.5" x14ac:dyDescent="0.35">
      <c r="B134" t="s">
        <v>158</v>
      </c>
      <c r="C134" t="s">
        <v>159</v>
      </c>
      <c r="D134" s="5">
        <v>13547000</v>
      </c>
      <c r="E134" s="5">
        <v>48014000</v>
      </c>
      <c r="F134" s="5">
        <v>52375000</v>
      </c>
      <c r="G134" s="5">
        <v>-5770000</v>
      </c>
      <c r="I134" s="5">
        <v>48155000</v>
      </c>
      <c r="J134" s="5">
        <v>27936000</v>
      </c>
      <c r="K134" s="5">
        <v>107766000</v>
      </c>
      <c r="L134" s="5">
        <v>97247000</v>
      </c>
      <c r="M134" s="5">
        <v>109637000</v>
      </c>
      <c r="N134" s="5">
        <v>107463000</v>
      </c>
      <c r="O134" s="5">
        <v>92000000</v>
      </c>
      <c r="P134" s="5">
        <v>75497000</v>
      </c>
      <c r="Q134" s="5">
        <v>52203000</v>
      </c>
      <c r="R134" s="5">
        <v>53777000</v>
      </c>
      <c r="S134" s="5">
        <v>45987000</v>
      </c>
      <c r="T134" s="5">
        <v>90903000</v>
      </c>
      <c r="U134" s="5">
        <v>91250000</v>
      </c>
      <c r="V134" s="5">
        <v>53575000</v>
      </c>
      <c r="W134" s="5">
        <v>84291000</v>
      </c>
      <c r="X134" s="5">
        <v>63465000</v>
      </c>
      <c r="Y134" s="5">
        <v>38269000</v>
      </c>
      <c r="Z134" s="5">
        <v>4490000</v>
      </c>
    </row>
    <row r="135" spans="2:26" ht="15.5" x14ac:dyDescent="0.35">
      <c r="C135" t="s">
        <v>160</v>
      </c>
      <c r="D135" s="5">
        <v>269124000</v>
      </c>
      <c r="E135" s="5">
        <v>252067000</v>
      </c>
      <c r="F135" s="5">
        <v>208557000</v>
      </c>
      <c r="G135" s="5">
        <v>125387000</v>
      </c>
      <c r="I135" s="5">
        <v>726893000</v>
      </c>
      <c r="J135" s="5">
        <v>706478000</v>
      </c>
      <c r="K135" s="5">
        <v>562342000</v>
      </c>
      <c r="L135" s="5">
        <v>453901000</v>
      </c>
      <c r="M135" s="5">
        <v>401340000</v>
      </c>
      <c r="N135" s="5">
        <v>358413000</v>
      </c>
      <c r="O135" s="5">
        <v>504245000</v>
      </c>
      <c r="P135" s="5">
        <v>408335000</v>
      </c>
      <c r="Q135" s="5">
        <v>245821000</v>
      </c>
      <c r="R135" s="5">
        <v>206483000</v>
      </c>
      <c r="S135" s="5">
        <v>225496000</v>
      </c>
      <c r="T135" s="5">
        <v>366723000</v>
      </c>
      <c r="U135" s="5">
        <v>358758000</v>
      </c>
      <c r="V135" s="5">
        <v>362104000</v>
      </c>
      <c r="W135" s="5">
        <v>252791000</v>
      </c>
      <c r="X135" s="5">
        <v>184886000</v>
      </c>
      <c r="Y135" s="5">
        <v>189457000</v>
      </c>
      <c r="Z135" s="5">
        <v>180297000</v>
      </c>
    </row>
    <row r="136" spans="2:26" ht="15.5" x14ac:dyDescent="0.35">
      <c r="C136" t="s">
        <v>452</v>
      </c>
      <c r="U136" s="5">
        <v>-238663000</v>
      </c>
      <c r="V136" s="5">
        <v>-277869000</v>
      </c>
      <c r="W136" s="5">
        <v>-153405000</v>
      </c>
      <c r="X136" s="5">
        <v>-118823000</v>
      </c>
      <c r="Y136" s="5">
        <v>-142199000</v>
      </c>
      <c r="Z136" s="5">
        <v>-169030000</v>
      </c>
    </row>
    <row r="137" spans="2:26" ht="15.5" x14ac:dyDescent="0.35">
      <c r="C137" t="s">
        <v>1249</v>
      </c>
      <c r="D137" s="5">
        <v>-176219000</v>
      </c>
      <c r="E137" s="5">
        <v>-127922000</v>
      </c>
      <c r="F137" s="5">
        <v>-95960000</v>
      </c>
      <c r="G137" s="5">
        <v>-82249000</v>
      </c>
      <c r="I137" s="5">
        <v>-445601000</v>
      </c>
      <c r="J137" s="5">
        <v>-487540000</v>
      </c>
      <c r="K137" s="5">
        <v>-285839000</v>
      </c>
      <c r="L137" s="5">
        <v>-203396000</v>
      </c>
      <c r="M137" s="5">
        <v>-169145000</v>
      </c>
      <c r="N137" s="5">
        <v>-132805000</v>
      </c>
      <c r="O137" s="5">
        <v>-250396000</v>
      </c>
      <c r="P137" s="5">
        <v>-204961000</v>
      </c>
      <c r="Q137" s="5">
        <v>-137323000</v>
      </c>
      <c r="R137" s="5">
        <v>-105383000</v>
      </c>
      <c r="S137" s="5">
        <v>-121554000</v>
      </c>
      <c r="T137" s="5">
        <v>-198044000</v>
      </c>
    </row>
    <row r="138" spans="2:26" ht="15.5" x14ac:dyDescent="0.35">
      <c r="C138" t="s">
        <v>1250</v>
      </c>
      <c r="D138" s="5">
        <v>-60497000</v>
      </c>
      <c r="E138" s="5">
        <v>-42102000</v>
      </c>
      <c r="F138" s="5">
        <v>-41149000</v>
      </c>
      <c r="G138" s="5">
        <v>-37488000</v>
      </c>
      <c r="I138" s="5">
        <v>-159857000</v>
      </c>
      <c r="J138" s="5">
        <v>-146318000</v>
      </c>
      <c r="K138" s="5">
        <v>-142691000</v>
      </c>
      <c r="L138" s="5">
        <v>-132112000</v>
      </c>
      <c r="M138" s="5">
        <v>-112906000</v>
      </c>
      <c r="N138" s="5">
        <v>-107640000</v>
      </c>
      <c r="O138" s="5">
        <v>-147644000</v>
      </c>
      <c r="P138" s="5">
        <v>-115604000</v>
      </c>
      <c r="Q138" s="5">
        <v>-46516000</v>
      </c>
      <c r="R138" s="5">
        <v>-42584000</v>
      </c>
      <c r="S138" s="5">
        <v>-39853000</v>
      </c>
      <c r="T138" s="5">
        <v>-53453000</v>
      </c>
    </row>
    <row r="139" spans="2:26" ht="15.5" x14ac:dyDescent="0.35">
      <c r="C139" t="s">
        <v>1251</v>
      </c>
      <c r="D139" s="5">
        <v>-236716000</v>
      </c>
      <c r="E139" s="5">
        <v>-170024000</v>
      </c>
      <c r="F139" s="5">
        <v>-137109000</v>
      </c>
      <c r="G139" s="5">
        <v>-119737000</v>
      </c>
      <c r="I139" s="5">
        <v>-605458000</v>
      </c>
      <c r="J139" s="5">
        <v>-633858000</v>
      </c>
      <c r="K139" s="5">
        <v>-428530000</v>
      </c>
      <c r="L139" s="5">
        <v>-335508000</v>
      </c>
      <c r="M139" s="5">
        <v>-282051000</v>
      </c>
      <c r="N139" s="5">
        <v>-240445000</v>
      </c>
      <c r="O139" s="5">
        <v>-398040000</v>
      </c>
      <c r="P139" s="5">
        <v>-320565000</v>
      </c>
      <c r="Q139" s="5">
        <v>-183839000</v>
      </c>
      <c r="R139" s="5">
        <v>-147967000</v>
      </c>
      <c r="S139" s="5">
        <v>-161407000</v>
      </c>
      <c r="T139" s="5">
        <v>-251497000</v>
      </c>
      <c r="U139" s="5">
        <v>-238663000</v>
      </c>
      <c r="V139" s="5">
        <v>-277869000</v>
      </c>
      <c r="W139" s="5">
        <v>-153405000</v>
      </c>
      <c r="X139" s="5">
        <v>-118823000</v>
      </c>
      <c r="Y139" s="5">
        <v>-142199000</v>
      </c>
      <c r="Z139" s="5">
        <v>-169030000</v>
      </c>
    </row>
    <row r="140" spans="2:26" ht="15.5" x14ac:dyDescent="0.35">
      <c r="C140" t="s">
        <v>861</v>
      </c>
      <c r="D140" s="5">
        <v>2968000</v>
      </c>
      <c r="E140" s="5">
        <v>2998000</v>
      </c>
      <c r="F140" s="5">
        <v>-7304000</v>
      </c>
      <c r="G140" s="5">
        <v>7304000</v>
      </c>
      <c r="I140" s="5">
        <v>2998000</v>
      </c>
      <c r="O140" s="5">
        <v>2790000</v>
      </c>
    </row>
    <row r="141" spans="2:26" ht="15.5" x14ac:dyDescent="0.35">
      <c r="C141" t="s">
        <v>171</v>
      </c>
      <c r="U141" s="5">
        <v>1441000</v>
      </c>
      <c r="V141" s="5">
        <v>139000</v>
      </c>
      <c r="W141" s="5">
        <v>222000</v>
      </c>
      <c r="X141" s="5">
        <v>334000</v>
      </c>
      <c r="Y141" s="5">
        <v>113000</v>
      </c>
      <c r="Z141" s="5">
        <v>957000</v>
      </c>
    </row>
    <row r="142" spans="2:26" ht="15.5" x14ac:dyDescent="0.35">
      <c r="C142" t="s">
        <v>590</v>
      </c>
      <c r="D142" s="5">
        <v>-17310000</v>
      </c>
      <c r="E142" s="5">
        <v>-20418000</v>
      </c>
      <c r="F142" s="5">
        <v>-14098000</v>
      </c>
      <c r="G142" s="5">
        <v>-12073000</v>
      </c>
      <c r="I142" s="5">
        <v>-55699000</v>
      </c>
      <c r="J142" s="5">
        <v>-25903000</v>
      </c>
      <c r="K142" s="5">
        <v>-18856000</v>
      </c>
      <c r="L142" s="5">
        <v>-6564000</v>
      </c>
      <c r="M142" s="5">
        <v>-5084000</v>
      </c>
      <c r="N142" s="5">
        <v>-8724000</v>
      </c>
      <c r="O142" s="5">
        <v>-11662000</v>
      </c>
      <c r="P142" s="5">
        <v>-11727000</v>
      </c>
      <c r="Q142" s="5">
        <v>-9164000</v>
      </c>
      <c r="R142" s="5">
        <v>-8271000</v>
      </c>
      <c r="S142" s="5">
        <v>-11353000</v>
      </c>
      <c r="T142" s="5">
        <v>-11938000</v>
      </c>
      <c r="U142" s="5">
        <v>-23392000</v>
      </c>
      <c r="V142" s="5">
        <v>-12880000</v>
      </c>
      <c r="W142" s="5">
        <v>-4939000</v>
      </c>
      <c r="X142" s="5">
        <v>-3050000</v>
      </c>
      <c r="Y142" s="5">
        <v>-4071000</v>
      </c>
      <c r="Z142" s="5">
        <v>-1947000</v>
      </c>
    </row>
    <row r="143" spans="2:26" ht="15.5" x14ac:dyDescent="0.35">
      <c r="C143" t="s">
        <v>477</v>
      </c>
      <c r="D143" s="5">
        <v>-2053000</v>
      </c>
      <c r="E143" s="5">
        <v>-15035000</v>
      </c>
      <c r="F143" s="5">
        <v>-10720000</v>
      </c>
      <c r="G143" s="5">
        <v>5056000</v>
      </c>
      <c r="I143" s="5">
        <v>-23487000</v>
      </c>
      <c r="J143" s="5">
        <v>-19796000</v>
      </c>
      <c r="K143" s="5">
        <v>-15279000</v>
      </c>
      <c r="L143" s="5">
        <v>-18725000</v>
      </c>
      <c r="P143" s="5">
        <v>-3140000</v>
      </c>
      <c r="Q143" s="5">
        <v>-1944000</v>
      </c>
      <c r="R143" s="5">
        <v>-4861000</v>
      </c>
      <c r="S143" s="5">
        <v>-12184000</v>
      </c>
      <c r="T143" s="5">
        <v>-15318000</v>
      </c>
      <c r="U143" s="5">
        <v>-10333000</v>
      </c>
      <c r="V143" s="5">
        <v>-17894000</v>
      </c>
      <c r="W143" s="5">
        <v>-13169000</v>
      </c>
      <c r="X143" s="5">
        <v>452000</v>
      </c>
      <c r="Y143" s="5">
        <v>-4918000</v>
      </c>
      <c r="Z143" s="5">
        <v>-4830000</v>
      </c>
    </row>
    <row r="144" spans="2:26" ht="15.5" x14ac:dyDescent="0.35">
      <c r="C144" t="s">
        <v>184</v>
      </c>
      <c r="E144" s="5">
        <v>-18784000</v>
      </c>
      <c r="F144" s="5">
        <v>10302000</v>
      </c>
      <c r="I144" s="5">
        <v>-15786000</v>
      </c>
      <c r="J144" s="5">
        <v>-2680000</v>
      </c>
      <c r="L144" s="5">
        <v>24000000</v>
      </c>
      <c r="M144" s="5">
        <v>-23937000</v>
      </c>
    </row>
    <row r="145" spans="3:26" ht="15.5" x14ac:dyDescent="0.35">
      <c r="C145" t="s">
        <v>2146</v>
      </c>
      <c r="E145" s="5">
        <v>-2268000</v>
      </c>
      <c r="F145" s="5">
        <v>5260000</v>
      </c>
      <c r="G145" s="5">
        <v>-2992000</v>
      </c>
      <c r="M145" s="5">
        <v>-6805000</v>
      </c>
      <c r="N145" s="5">
        <v>-15092000</v>
      </c>
      <c r="O145" s="5">
        <v>-12941000</v>
      </c>
      <c r="P145" s="5">
        <v>-111000</v>
      </c>
      <c r="Q145" s="5">
        <v>-8027000</v>
      </c>
      <c r="S145" s="5">
        <v>-541000</v>
      </c>
      <c r="T145" s="5">
        <v>-1936000</v>
      </c>
    </row>
    <row r="146" spans="3:26" ht="15.5" x14ac:dyDescent="0.35">
      <c r="C146" t="s">
        <v>471</v>
      </c>
      <c r="E146" s="5">
        <v>3200000</v>
      </c>
      <c r="G146" s="5">
        <v>-2268000</v>
      </c>
      <c r="I146" s="5">
        <v>3200000</v>
      </c>
      <c r="K146" s="5">
        <v>7019000</v>
      </c>
      <c r="L146" s="5">
        <v>3126000</v>
      </c>
      <c r="N146" s="5">
        <v>11060000</v>
      </c>
      <c r="O146" s="5">
        <v>9221000</v>
      </c>
      <c r="P146" s="5">
        <v>2208000</v>
      </c>
      <c r="Q146" s="5">
        <v>8729000</v>
      </c>
      <c r="R146" s="5">
        <v>7736000</v>
      </c>
      <c r="S146" s="5">
        <v>4718000</v>
      </c>
      <c r="T146" s="5">
        <v>3316000</v>
      </c>
      <c r="U146" s="5">
        <v>4880000</v>
      </c>
      <c r="V146" s="5">
        <v>114000</v>
      </c>
      <c r="W146" s="5">
        <v>3013000</v>
      </c>
    </row>
    <row r="147" spans="3:26" ht="15.5" x14ac:dyDescent="0.35">
      <c r="C147" t="s">
        <v>165</v>
      </c>
      <c r="D147" s="5">
        <v>33707000</v>
      </c>
      <c r="E147" s="5">
        <v>81366000</v>
      </c>
      <c r="F147" s="5">
        <v>106296000</v>
      </c>
      <c r="G147" s="5">
        <v>63773000</v>
      </c>
      <c r="I147" s="5">
        <v>407652000</v>
      </c>
      <c r="J147" s="5">
        <v>146154000</v>
      </c>
      <c r="K147" s="5">
        <v>59088000</v>
      </c>
      <c r="L147" s="5">
        <v>-32909000</v>
      </c>
      <c r="M147" s="5">
        <v>-76890000</v>
      </c>
      <c r="N147" s="5">
        <v>-25772000</v>
      </c>
      <c r="O147" s="5">
        <v>-10852000</v>
      </c>
      <c r="P147" s="5">
        <v>42286000</v>
      </c>
      <c r="Q147" s="5">
        <v>-11842000</v>
      </c>
      <c r="R147" s="5">
        <v>-28263000</v>
      </c>
      <c r="S147" s="5">
        <v>-16726000</v>
      </c>
      <c r="T147" s="5">
        <v>-43981000</v>
      </c>
      <c r="U147" s="5">
        <v>-55267000</v>
      </c>
      <c r="V147" s="5">
        <v>71621000</v>
      </c>
      <c r="W147" s="5">
        <v>23694000</v>
      </c>
      <c r="X147" s="5">
        <v>-22103000</v>
      </c>
      <c r="Y147" s="5">
        <v>-11777000</v>
      </c>
      <c r="Z147" s="5">
        <v>-7056000</v>
      </c>
    </row>
    <row r="148" spans="3:26" ht="15.5" x14ac:dyDescent="0.35">
      <c r="C148" t="s">
        <v>166</v>
      </c>
      <c r="D148" s="5">
        <v>-40459000</v>
      </c>
      <c r="E148" s="5">
        <v>-119737000</v>
      </c>
      <c r="F148" s="5">
        <v>-158509000</v>
      </c>
      <c r="G148" s="5">
        <v>-140906000</v>
      </c>
      <c r="I148" s="5">
        <v>-495023000</v>
      </c>
      <c r="J148" s="5">
        <v>-129465000</v>
      </c>
      <c r="K148" s="5">
        <v>-156979000</v>
      </c>
      <c r="L148" s="5">
        <v>-90527000</v>
      </c>
      <c r="M148" s="5">
        <v>-77559000</v>
      </c>
      <c r="N148" s="5">
        <v>-31291000</v>
      </c>
      <c r="O148" s="5">
        <v>-66333000</v>
      </c>
      <c r="P148" s="5">
        <v>-114844000</v>
      </c>
      <c r="Q148" s="5">
        <v>-49299000</v>
      </c>
      <c r="R148" s="5">
        <v>-12663000</v>
      </c>
      <c r="S148" s="5">
        <v>-41057000</v>
      </c>
      <c r="T148" s="5">
        <v>-38677000</v>
      </c>
      <c r="U148" s="5">
        <v>-23832000</v>
      </c>
      <c r="V148" s="5">
        <v>-102809000</v>
      </c>
      <c r="W148" s="5">
        <v>-104841000</v>
      </c>
      <c r="X148" s="5">
        <v>-45547000</v>
      </c>
      <c r="Y148" s="5">
        <v>-11932000</v>
      </c>
      <c r="Z148" s="5">
        <v>-9948000</v>
      </c>
    </row>
    <row r="149" spans="3:26" ht="15.5" x14ac:dyDescent="0.35">
      <c r="C149" t="s">
        <v>2147</v>
      </c>
      <c r="V149" s="5">
        <v>187000</v>
      </c>
      <c r="W149" s="5">
        <v>485000</v>
      </c>
      <c r="X149" s="5">
        <v>9383000</v>
      </c>
      <c r="Y149" s="5">
        <v>-5505000</v>
      </c>
      <c r="Z149" s="5">
        <v>-798000</v>
      </c>
    </row>
    <row r="150" spans="3:26" ht="15.5" x14ac:dyDescent="0.35">
      <c r="C150" t="s">
        <v>1053</v>
      </c>
      <c r="P150" s="5">
        <v>1331000</v>
      </c>
      <c r="U150" s="5">
        <v>408000</v>
      </c>
      <c r="V150" s="5">
        <v>122000</v>
      </c>
      <c r="W150" s="5">
        <v>5050000</v>
      </c>
      <c r="X150" s="5">
        <v>5000000</v>
      </c>
    </row>
    <row r="151" spans="3:26" ht="15.5" x14ac:dyDescent="0.35">
      <c r="C151" t="s">
        <v>2148</v>
      </c>
      <c r="D151" s="5">
        <v>-2840000</v>
      </c>
      <c r="E151" s="5">
        <v>-2150000</v>
      </c>
      <c r="F151" s="5">
        <v>-12152000</v>
      </c>
      <c r="G151" s="5">
        <v>-3040000</v>
      </c>
      <c r="I151" s="5">
        <v>-18801000</v>
      </c>
      <c r="J151" s="5">
        <v>-4911000</v>
      </c>
      <c r="K151" s="5">
        <v>-2828000</v>
      </c>
    </row>
    <row r="152" spans="3:26" ht="15.5" x14ac:dyDescent="0.35">
      <c r="C152" t="s">
        <v>168</v>
      </c>
      <c r="D152" s="5">
        <v>-34223000</v>
      </c>
      <c r="E152" s="5">
        <v>337268000</v>
      </c>
      <c r="F152" s="5">
        <v>-137003000</v>
      </c>
      <c r="G152" s="5">
        <v>-134197000</v>
      </c>
      <c r="L152" s="5">
        <v>-54496000</v>
      </c>
      <c r="M152" s="5">
        <v>-42045000</v>
      </c>
      <c r="N152" s="5">
        <v>-29993000</v>
      </c>
      <c r="O152" s="5">
        <v>-58343000</v>
      </c>
      <c r="P152" s="5">
        <v>-112057000</v>
      </c>
      <c r="Q152" s="5">
        <v>-49648000</v>
      </c>
      <c r="R152" s="5">
        <v>-12718000</v>
      </c>
      <c r="S152" s="5">
        <v>-39863000</v>
      </c>
      <c r="T152" s="5">
        <v>-38928000</v>
      </c>
      <c r="U152" s="5">
        <v>-26410000</v>
      </c>
      <c r="V152" s="5">
        <v>-106257000</v>
      </c>
      <c r="W152" s="5">
        <v>-110598000</v>
      </c>
      <c r="X152" s="5">
        <v>-60264000</v>
      </c>
      <c r="Y152" s="5">
        <v>-6540000</v>
      </c>
      <c r="Z152" s="5">
        <v>-16055000</v>
      </c>
    </row>
    <row r="153" spans="3:26" ht="15.5" x14ac:dyDescent="0.35">
      <c r="C153" t="s">
        <v>516</v>
      </c>
      <c r="E153" s="5">
        <v>1604000</v>
      </c>
      <c r="F153" s="5">
        <v>-1604000</v>
      </c>
      <c r="N153" s="5">
        <v>5512000</v>
      </c>
    </row>
    <row r="154" spans="3:26" ht="15.5" x14ac:dyDescent="0.35">
      <c r="C154" t="s">
        <v>2149</v>
      </c>
      <c r="E154" s="5">
        <v>11597000</v>
      </c>
      <c r="F154" s="5">
        <v>-16010000</v>
      </c>
      <c r="G154" s="5">
        <v>-8815000</v>
      </c>
      <c r="I154" s="5">
        <v>-13228000</v>
      </c>
      <c r="K154" s="5">
        <v>-2316000</v>
      </c>
      <c r="L154" s="5">
        <v>-574000</v>
      </c>
    </row>
    <row r="155" spans="3:26" ht="15.5" x14ac:dyDescent="0.35">
      <c r="C155" t="s">
        <v>170</v>
      </c>
      <c r="J155" s="5">
        <v>89000</v>
      </c>
      <c r="K155" s="5">
        <v>1943000</v>
      </c>
      <c r="L155" s="5">
        <v>632000</v>
      </c>
      <c r="M155" s="5">
        <v>26000</v>
      </c>
      <c r="N155" s="5">
        <v>1301000</v>
      </c>
      <c r="O155" s="5">
        <v>1559000</v>
      </c>
      <c r="Q155" s="5">
        <v>433000</v>
      </c>
      <c r="R155" s="5">
        <v>55000</v>
      </c>
      <c r="S155" s="5">
        <v>59000</v>
      </c>
      <c r="T155" s="5">
        <v>27000</v>
      </c>
      <c r="U155" s="5">
        <v>729000</v>
      </c>
      <c r="V155" s="5">
        <v>3000000</v>
      </c>
      <c r="Z155" s="5">
        <v>4527000</v>
      </c>
    </row>
    <row r="156" spans="3:26" ht="15.5" x14ac:dyDescent="0.35">
      <c r="C156" t="s">
        <v>530</v>
      </c>
      <c r="D156" s="5">
        <v>-4086000</v>
      </c>
      <c r="E156" s="5">
        <v>-633000</v>
      </c>
      <c r="F156" s="5">
        <v>-2183000</v>
      </c>
      <c r="G156" s="5">
        <v>-1169000</v>
      </c>
      <c r="I156" s="5">
        <v>-4086000</v>
      </c>
      <c r="J156" s="5">
        <v>-1418000</v>
      </c>
      <c r="K156" s="5">
        <v>-3954000</v>
      </c>
      <c r="L156" s="5">
        <v>-5120000</v>
      </c>
      <c r="M156" s="5">
        <v>-11603000</v>
      </c>
      <c r="N156" s="5">
        <v>-8111000</v>
      </c>
      <c r="O156" s="5">
        <v>-12339000</v>
      </c>
      <c r="P156" s="5">
        <v>-1523000</v>
      </c>
      <c r="Q156" s="5">
        <v>-84000</v>
      </c>
      <c r="S156" s="5">
        <v>-259000</v>
      </c>
      <c r="T156" s="5">
        <v>-1420000</v>
      </c>
    </row>
    <row r="157" spans="3:26" ht="15.5" x14ac:dyDescent="0.35">
      <c r="C157" t="s">
        <v>2150</v>
      </c>
      <c r="D157" s="5">
        <v>-5118000</v>
      </c>
      <c r="E157" s="5">
        <v>-6947000</v>
      </c>
      <c r="F157" s="5">
        <v>-1709000</v>
      </c>
      <c r="G157" s="5">
        <v>-4029000</v>
      </c>
      <c r="I157" s="5">
        <v>-15083000</v>
      </c>
      <c r="J157" s="5">
        <v>-4126000</v>
      </c>
    </row>
    <row r="158" spans="3:26" ht="15.5" x14ac:dyDescent="0.35">
      <c r="C158" t="s">
        <v>2151</v>
      </c>
      <c r="E158" s="5">
        <v>-415086000</v>
      </c>
      <c r="I158" s="5">
        <v>-415086000</v>
      </c>
      <c r="J158" s="5">
        <v>-117634000</v>
      </c>
      <c r="K158" s="5">
        <v>-62110000</v>
      </c>
      <c r="L158" s="5">
        <v>-54969000</v>
      </c>
    </row>
    <row r="159" spans="3:26" ht="15.5" x14ac:dyDescent="0.35">
      <c r="C159" t="s">
        <v>2152</v>
      </c>
    </row>
    <row r="160" spans="3:26" ht="15.5" x14ac:dyDescent="0.35">
      <c r="C160" t="s">
        <v>372</v>
      </c>
      <c r="E160" s="5">
        <v>-34752000</v>
      </c>
      <c r="I160" s="5">
        <v>-34752000</v>
      </c>
      <c r="K160" s="5">
        <v>-90542000</v>
      </c>
      <c r="P160" s="5">
        <v>-8562000</v>
      </c>
      <c r="S160" s="5">
        <v>-994000</v>
      </c>
    </row>
    <row r="161" spans="3:26" ht="15.5" x14ac:dyDescent="0.35">
      <c r="C161" t="s">
        <v>2153</v>
      </c>
      <c r="T161" s="5">
        <v>1644000</v>
      </c>
      <c r="Z161" s="5">
        <v>1421000</v>
      </c>
    </row>
    <row r="162" spans="3:26" ht="15.5" x14ac:dyDescent="0.35">
      <c r="C162" t="s">
        <v>186</v>
      </c>
      <c r="D162" s="5">
        <v>33707000</v>
      </c>
      <c r="E162" s="5">
        <v>81366000</v>
      </c>
      <c r="F162" s="5">
        <v>106296000</v>
      </c>
      <c r="G162" s="5">
        <v>63773000</v>
      </c>
      <c r="I162" s="5">
        <v>407652000</v>
      </c>
      <c r="J162" s="5">
        <v>146154000</v>
      </c>
      <c r="K162" s="5">
        <v>59088000</v>
      </c>
      <c r="L162" s="5">
        <v>-32909000</v>
      </c>
      <c r="M162" s="5">
        <v>-76890000</v>
      </c>
      <c r="N162" s="5">
        <v>-25772000</v>
      </c>
      <c r="O162" s="5">
        <v>-10852000</v>
      </c>
      <c r="P162" s="5">
        <v>42286000</v>
      </c>
      <c r="Q162" s="5">
        <v>-11842000</v>
      </c>
      <c r="R162" s="5">
        <v>-28263000</v>
      </c>
      <c r="S162" s="5">
        <v>-16726000</v>
      </c>
      <c r="T162" s="5">
        <v>-43981000</v>
      </c>
      <c r="U162" s="5">
        <v>-55267000</v>
      </c>
      <c r="V162" s="5">
        <v>71621000</v>
      </c>
      <c r="W162" s="5">
        <v>23694000</v>
      </c>
      <c r="X162" s="5">
        <v>-22103000</v>
      </c>
      <c r="Y162" s="5">
        <v>-11777000</v>
      </c>
      <c r="Z162" s="5">
        <v>-7056000</v>
      </c>
    </row>
    <row r="163" spans="3:26" ht="15.5" x14ac:dyDescent="0.35">
      <c r="C163" t="s">
        <v>905</v>
      </c>
      <c r="D163" s="5">
        <v>3037000</v>
      </c>
      <c r="E163" s="5">
        <v>9825000</v>
      </c>
      <c r="F163" s="5">
        <v>3524000</v>
      </c>
      <c r="G163" s="5">
        <v>5482000</v>
      </c>
      <c r="I163" s="5">
        <v>21679000</v>
      </c>
      <c r="J163" s="5">
        <v>4337000</v>
      </c>
      <c r="K163" s="5">
        <v>8693000</v>
      </c>
      <c r="N163" s="5">
        <v>13052000</v>
      </c>
      <c r="O163" s="5">
        <v>30895000</v>
      </c>
      <c r="Q163" s="5">
        <v>1915000</v>
      </c>
      <c r="R163" s="5">
        <v>7678000</v>
      </c>
      <c r="S163" s="5">
        <v>7128000</v>
      </c>
      <c r="U163" s="5">
        <v>8082000</v>
      </c>
      <c r="V163" s="5">
        <v>81000000</v>
      </c>
    </row>
    <row r="164" spans="3:26" ht="15.5" x14ac:dyDescent="0.35">
      <c r="C164" t="s">
        <v>383</v>
      </c>
      <c r="U164" s="5">
        <v>115363000</v>
      </c>
      <c r="V164" s="5">
        <v>55000000</v>
      </c>
      <c r="W164" s="5">
        <v>55000000</v>
      </c>
    </row>
    <row r="165" spans="3:26" ht="15.5" x14ac:dyDescent="0.35">
      <c r="C165" t="s">
        <v>710</v>
      </c>
      <c r="N165" s="5">
        <v>-41534000</v>
      </c>
      <c r="O165" s="5">
        <v>-75000000</v>
      </c>
      <c r="U165" s="5">
        <v>-115363000</v>
      </c>
    </row>
    <row r="166" spans="3:26" ht="15.5" x14ac:dyDescent="0.35">
      <c r="C166" t="s">
        <v>718</v>
      </c>
      <c r="E166" s="5">
        <v>-365000</v>
      </c>
      <c r="F166" s="5">
        <v>539000</v>
      </c>
      <c r="I166" s="5">
        <v>59587000</v>
      </c>
      <c r="J166" s="5">
        <v>61564000</v>
      </c>
    </row>
    <row r="167" spans="3:26" ht="15.5" x14ac:dyDescent="0.35">
      <c r="C167" t="s">
        <v>2154</v>
      </c>
      <c r="E167" s="5">
        <v>-182000</v>
      </c>
      <c r="F167" s="5">
        <v>214000</v>
      </c>
      <c r="I167" s="5">
        <v>29794000</v>
      </c>
      <c r="J167" s="5">
        <v>30790000</v>
      </c>
    </row>
    <row r="168" spans="3:26" ht="15.5" x14ac:dyDescent="0.35">
      <c r="C168" t="s">
        <v>2155</v>
      </c>
      <c r="E168" s="5">
        <v>-2801000</v>
      </c>
      <c r="I168" s="5">
        <v>-2801000</v>
      </c>
    </row>
    <row r="169" spans="3:26" ht="15.5" x14ac:dyDescent="0.35">
      <c r="C169" t="s">
        <v>2156</v>
      </c>
      <c r="E169" s="5">
        <v>-1966000</v>
      </c>
      <c r="I169" s="5">
        <v>-1966000</v>
      </c>
    </row>
    <row r="170" spans="3:26" ht="15.5" x14ac:dyDescent="0.35">
      <c r="C170" t="s">
        <v>361</v>
      </c>
      <c r="J170" s="5">
        <v>8475000</v>
      </c>
    </row>
    <row r="171" spans="3:26" ht="15.5" x14ac:dyDescent="0.35">
      <c r="C171" t="s">
        <v>708</v>
      </c>
      <c r="D171" s="5">
        <v>27729000</v>
      </c>
      <c r="E171" s="5">
        <v>28118000</v>
      </c>
      <c r="F171" s="5">
        <v>24120000</v>
      </c>
      <c r="G171" s="5">
        <v>44000000</v>
      </c>
      <c r="I171" s="5">
        <v>106238000</v>
      </c>
      <c r="J171" s="5">
        <v>59000000</v>
      </c>
      <c r="K171" s="5">
        <v>81509000</v>
      </c>
      <c r="L171" s="5">
        <v>107000000</v>
      </c>
      <c r="N171" s="5">
        <v>104000000</v>
      </c>
      <c r="O171" s="5">
        <v>20000000</v>
      </c>
      <c r="P171" s="5">
        <v>74608000</v>
      </c>
      <c r="Q171" s="5">
        <v>60948000</v>
      </c>
      <c r="R171" s="5">
        <v>155475000</v>
      </c>
      <c r="S171" s="5">
        <v>51997000</v>
      </c>
      <c r="T171" s="5">
        <v>10246000</v>
      </c>
      <c r="W171" s="5">
        <v>7000000</v>
      </c>
      <c r="Y171" s="5">
        <v>2996000</v>
      </c>
      <c r="Z171" s="5">
        <v>2504000</v>
      </c>
    </row>
    <row r="172" spans="3:26" ht="15.5" x14ac:dyDescent="0.35">
      <c r="C172" t="s">
        <v>461</v>
      </c>
    </row>
    <row r="173" spans="3:26" ht="15.5" x14ac:dyDescent="0.35">
      <c r="C173" t="s">
        <v>439</v>
      </c>
      <c r="E173" s="5">
        <v>74000</v>
      </c>
      <c r="G173" s="5">
        <v>-10000000</v>
      </c>
      <c r="I173" s="5">
        <v>-9926000</v>
      </c>
      <c r="J173" s="5">
        <v>-3099000</v>
      </c>
      <c r="K173" s="5">
        <v>-75359000</v>
      </c>
      <c r="M173" s="5">
        <v>-7880000</v>
      </c>
      <c r="N173" s="5">
        <v>-6996000</v>
      </c>
      <c r="O173" s="5">
        <v>-8675000</v>
      </c>
      <c r="P173" s="5">
        <v>-12533000</v>
      </c>
      <c r="S173" s="5">
        <v>-1696000</v>
      </c>
      <c r="T173" s="5">
        <v>-6650000</v>
      </c>
      <c r="U173" s="5">
        <v>-6975000</v>
      </c>
      <c r="V173" s="5">
        <v>-20938000</v>
      </c>
      <c r="W173" s="5">
        <v>-13978000</v>
      </c>
      <c r="X173" s="5">
        <v>-1590000</v>
      </c>
    </row>
    <row r="174" spans="3:26" ht="15.5" x14ac:dyDescent="0.35">
      <c r="C174" t="s">
        <v>1042</v>
      </c>
      <c r="G174" s="5">
        <v>-200000</v>
      </c>
      <c r="I174" s="5">
        <v>-200000</v>
      </c>
      <c r="J174" s="5">
        <v>-219000</v>
      </c>
      <c r="K174" s="5">
        <v>-175000</v>
      </c>
      <c r="L174" s="5">
        <v>-191000</v>
      </c>
      <c r="M174" s="5">
        <v>-226000</v>
      </c>
      <c r="N174" s="5">
        <v>-129000</v>
      </c>
      <c r="O174" s="5">
        <v>-99000</v>
      </c>
    </row>
    <row r="175" spans="3:26" ht="15.5" x14ac:dyDescent="0.35">
      <c r="C175" t="s">
        <v>1043</v>
      </c>
      <c r="N175" s="5">
        <v>-2033000</v>
      </c>
    </row>
    <row r="176" spans="3:26" ht="15.5" x14ac:dyDescent="0.35">
      <c r="C176" t="s">
        <v>204</v>
      </c>
      <c r="P176" s="5">
        <v>-467000</v>
      </c>
    </row>
    <row r="177" spans="2:26" ht="15.5" x14ac:dyDescent="0.35">
      <c r="C177" t="s">
        <v>874</v>
      </c>
      <c r="E177" s="5">
        <v>-18797000</v>
      </c>
      <c r="G177" s="5">
        <v>-73000000</v>
      </c>
      <c r="I177" s="5">
        <v>-106797000</v>
      </c>
      <c r="J177" s="5">
        <v>-62000000</v>
      </c>
      <c r="K177" s="5">
        <v>-89509000</v>
      </c>
    </row>
    <row r="178" spans="2:26" ht="15.5" x14ac:dyDescent="0.35">
      <c r="C178" t="s">
        <v>453</v>
      </c>
    </row>
    <row r="179" spans="2:26" ht="15.5" x14ac:dyDescent="0.35">
      <c r="C179" t="s">
        <v>545</v>
      </c>
      <c r="L179" s="5">
        <v>-62000000</v>
      </c>
      <c r="M179" s="5">
        <v>-20000000</v>
      </c>
      <c r="N179" s="5">
        <v>-84000000</v>
      </c>
      <c r="O179" s="5">
        <v>-20000000</v>
      </c>
      <c r="P179" s="5">
        <v>-85205000</v>
      </c>
      <c r="Q179" s="5">
        <v>-66618000</v>
      </c>
      <c r="R179" s="5">
        <v>-171244000</v>
      </c>
      <c r="S179" s="5">
        <v>-42737000</v>
      </c>
    </row>
    <row r="180" spans="2:26" ht="15.5" x14ac:dyDescent="0.35">
      <c r="C180" t="s">
        <v>215</v>
      </c>
      <c r="D180" s="5">
        <v>6795000</v>
      </c>
      <c r="E180" s="5">
        <v>9643000</v>
      </c>
      <c r="F180" s="5">
        <v>162000</v>
      </c>
      <c r="G180" s="5">
        <v>-82903000</v>
      </c>
      <c r="I180" s="5">
        <v>-39216000</v>
      </c>
      <c r="J180" s="5">
        <v>44625000</v>
      </c>
      <c r="K180" s="5">
        <v>9875000</v>
      </c>
      <c r="L180" s="5">
        <v>-26189000</v>
      </c>
      <c r="M180" s="5">
        <v>-44812000</v>
      </c>
      <c r="N180" s="5">
        <v>50400000</v>
      </c>
      <c r="O180" s="5">
        <v>14815000</v>
      </c>
      <c r="P180" s="5">
        <v>2939000</v>
      </c>
      <c r="Q180" s="5">
        <v>-8938000</v>
      </c>
      <c r="R180" s="5">
        <v>12851000</v>
      </c>
      <c r="S180" s="5">
        <v>-11796000</v>
      </c>
      <c r="T180" s="5">
        <v>8245000</v>
      </c>
      <c r="U180" s="5">
        <v>12151000</v>
      </c>
      <c r="V180" s="5">
        <v>22387000</v>
      </c>
      <c r="W180" s="5">
        <v>3144000</v>
      </c>
      <c r="X180" s="5">
        <v>-4185000</v>
      </c>
      <c r="Y180" s="5">
        <v>14560000</v>
      </c>
      <c r="Z180" s="5">
        <v>-12514000</v>
      </c>
    </row>
    <row r="181" spans="2:26" ht="15.5" x14ac:dyDescent="0.35">
      <c r="C181" t="s">
        <v>216</v>
      </c>
      <c r="D181" s="5">
        <v>72032000</v>
      </c>
      <c r="I181" s="5">
        <v>114921000</v>
      </c>
      <c r="J181" s="5">
        <v>72987000</v>
      </c>
      <c r="K181" s="5">
        <v>61760000</v>
      </c>
      <c r="L181" s="5">
        <v>89325000</v>
      </c>
      <c r="M181" s="5">
        <v>133945000</v>
      </c>
      <c r="N181" s="5">
        <v>84182000</v>
      </c>
      <c r="O181" s="5">
        <v>68167000</v>
      </c>
      <c r="P181" s="5">
        <v>65228000</v>
      </c>
      <c r="Q181" s="5">
        <v>66425000</v>
      </c>
      <c r="R181" s="5">
        <v>53574000</v>
      </c>
      <c r="S181" s="5">
        <v>65370000</v>
      </c>
      <c r="T181" s="5">
        <v>57125000</v>
      </c>
      <c r="U181" s="5">
        <v>44974000</v>
      </c>
      <c r="V181" s="5">
        <v>22587000</v>
      </c>
      <c r="W181" s="5">
        <v>19443000</v>
      </c>
      <c r="X181" s="5">
        <v>23628000</v>
      </c>
      <c r="Y181" s="5">
        <v>9068000</v>
      </c>
      <c r="Z181" s="5">
        <v>21582000</v>
      </c>
    </row>
    <row r="182" spans="2:26" ht="15.5" x14ac:dyDescent="0.35">
      <c r="C182" t="s">
        <v>217</v>
      </c>
      <c r="E182" s="5">
        <v>-3673000</v>
      </c>
      <c r="F182" s="5">
        <v>49000</v>
      </c>
      <c r="G182" s="5">
        <v>-49000</v>
      </c>
      <c r="I182" s="5">
        <v>-3673000</v>
      </c>
      <c r="J182" s="5">
        <v>-2691000</v>
      </c>
      <c r="K182" s="5">
        <v>1352000</v>
      </c>
      <c r="L182" s="5">
        <v>-1376000</v>
      </c>
      <c r="M182" s="5">
        <v>192000</v>
      </c>
      <c r="N182" s="5">
        <v>-637000</v>
      </c>
      <c r="O182" s="5">
        <v>1200000</v>
      </c>
    </row>
    <row r="183" spans="2:26" ht="15.5" x14ac:dyDescent="0.35">
      <c r="C183" t="s">
        <v>220</v>
      </c>
      <c r="D183" s="5">
        <v>78827000</v>
      </c>
      <c r="E183" s="5">
        <v>5970000</v>
      </c>
      <c r="F183" s="5">
        <v>211000</v>
      </c>
      <c r="G183" s="5">
        <v>-82952000</v>
      </c>
      <c r="I183" s="5">
        <v>72032000</v>
      </c>
      <c r="J183" s="5">
        <v>114921000</v>
      </c>
      <c r="K183" s="5">
        <v>72987000</v>
      </c>
      <c r="L183" s="5">
        <v>61760000</v>
      </c>
      <c r="M183" s="5">
        <v>89325000</v>
      </c>
      <c r="N183" s="5">
        <v>133945000</v>
      </c>
      <c r="O183" s="5">
        <v>84182000</v>
      </c>
      <c r="P183" s="5">
        <v>68167000</v>
      </c>
      <c r="Q183" s="5">
        <v>57487000</v>
      </c>
      <c r="R183" s="5">
        <v>66425000</v>
      </c>
      <c r="S183" s="5">
        <v>53574000</v>
      </c>
      <c r="T183" s="5">
        <v>65370000</v>
      </c>
      <c r="U183" s="5">
        <v>57125000</v>
      </c>
      <c r="V183" s="5">
        <v>44974000</v>
      </c>
      <c r="W183" s="5">
        <v>22587000</v>
      </c>
      <c r="X183" s="5">
        <v>19443000</v>
      </c>
      <c r="Y183" s="5">
        <v>23628000</v>
      </c>
      <c r="Z183" s="5">
        <v>9068000</v>
      </c>
    </row>
    <row r="185" spans="2:26" ht="15.5" x14ac:dyDescent="0.35">
      <c r="B185" t="s">
        <v>221</v>
      </c>
      <c r="C185" t="s">
        <v>11</v>
      </c>
      <c r="D185" s="5">
        <v>1010000000</v>
      </c>
      <c r="E185" s="5">
        <v>1010000000</v>
      </c>
      <c r="F185" s="5">
        <v>1010000000</v>
      </c>
      <c r="G185" s="5">
        <v>1010000000</v>
      </c>
      <c r="I185" s="5">
        <v>1010000000</v>
      </c>
      <c r="J185" s="5">
        <v>1010000000</v>
      </c>
      <c r="K185" s="5">
        <v>1010000000</v>
      </c>
      <c r="L185" s="5">
        <v>1010000000</v>
      </c>
      <c r="M185" s="5">
        <v>1010000000</v>
      </c>
      <c r="N185" s="5">
        <v>1010000000</v>
      </c>
      <c r="O185" s="5">
        <v>1010000000</v>
      </c>
      <c r="P185" s="5">
        <v>1010000000</v>
      </c>
      <c r="Q185" s="5">
        <v>1010000000</v>
      </c>
      <c r="R185" s="5">
        <v>1010000000</v>
      </c>
      <c r="S185" s="5">
        <v>1010000000</v>
      </c>
      <c r="T185" s="5">
        <v>1010000000</v>
      </c>
      <c r="U185" s="5">
        <v>1010000000</v>
      </c>
      <c r="V185" s="5">
        <v>1010000000</v>
      </c>
      <c r="W185" s="5">
        <v>100000000</v>
      </c>
      <c r="X185" s="5">
        <v>100000000</v>
      </c>
      <c r="Y185" s="5">
        <v>100000000</v>
      </c>
      <c r="Z185" s="5">
        <v>100000000</v>
      </c>
    </row>
    <row r="186" spans="2:26" ht="15.5" x14ac:dyDescent="0.35">
      <c r="C186" t="s">
        <v>222</v>
      </c>
      <c r="D186" s="6">
        <v>23.15</v>
      </c>
      <c r="E186" s="6">
        <v>361.43</v>
      </c>
      <c r="F186" s="6">
        <v>95.13</v>
      </c>
      <c r="G186" s="6">
        <v>2.5499999999999998</v>
      </c>
    </row>
    <row r="187" spans="2:26" ht="15.5" x14ac:dyDescent="0.35">
      <c r="C187" t="s">
        <v>223</v>
      </c>
      <c r="D187" s="6">
        <v>192.22</v>
      </c>
      <c r="E187" s="6">
        <v>30.23</v>
      </c>
      <c r="F187" s="6">
        <v>71.22</v>
      </c>
      <c r="G187" s="6">
        <v>1094.1199999999999</v>
      </c>
    </row>
    <row r="188" spans="2:26" ht="15.5" x14ac:dyDescent="0.35">
      <c r="C188" t="s">
        <v>72</v>
      </c>
      <c r="D188" s="6">
        <v>0.94</v>
      </c>
      <c r="E188" s="6">
        <v>2.34</v>
      </c>
      <c r="F188" s="6">
        <v>1.65</v>
      </c>
      <c r="G188" s="6">
        <v>0.87</v>
      </c>
    </row>
    <row r="189" spans="2:26" ht="15.5" x14ac:dyDescent="0.35">
      <c r="C189" t="s">
        <v>224</v>
      </c>
      <c r="D189" s="5">
        <v>1054810000000</v>
      </c>
      <c r="E189" s="5">
        <v>1046050000000</v>
      </c>
      <c r="F189" s="5">
        <v>632550000000</v>
      </c>
      <c r="G189" s="5">
        <v>774030000000</v>
      </c>
    </row>
    <row r="190" spans="2:26" ht="15.5" x14ac:dyDescent="0.35">
      <c r="C190" t="s">
        <v>225</v>
      </c>
      <c r="D190" s="6">
        <v>8.9999999999999998E-4</v>
      </c>
      <c r="E190" s="6">
        <v>1.38E-2</v>
      </c>
      <c r="F190" s="6">
        <v>4.0999999999999995E-3</v>
      </c>
      <c r="G190" s="6">
        <v>1E-4</v>
      </c>
    </row>
    <row r="191" spans="2:26" ht="15.5" x14ac:dyDescent="0.35">
      <c r="C191" t="s">
        <v>226</v>
      </c>
      <c r="D191" s="6">
        <v>5.1999999999999998E-3</v>
      </c>
      <c r="E191" s="6">
        <v>8.3100000000000007E-2</v>
      </c>
      <c r="F191" s="6">
        <v>2.35E-2</v>
      </c>
      <c r="G191" s="6">
        <v>7.000000000000001E-4</v>
      </c>
    </row>
    <row r="192" spans="2:26" ht="15.5" x14ac:dyDescent="0.35">
      <c r="C192" t="s">
        <v>227</v>
      </c>
      <c r="D192" s="6">
        <v>2.1400000000000002E-2</v>
      </c>
      <c r="E192" s="6">
        <v>2.3799999999999998E-2</v>
      </c>
      <c r="F192" s="6">
        <v>1.21E-2</v>
      </c>
      <c r="G192" s="6">
        <v>2.8799999999999999E-2</v>
      </c>
    </row>
    <row r="193" spans="3:7" ht="15.5" x14ac:dyDescent="0.35">
      <c r="C193" t="s">
        <v>228</v>
      </c>
      <c r="D193" s="6">
        <v>1.41</v>
      </c>
      <c r="E193" s="6">
        <v>1.25</v>
      </c>
      <c r="F193" s="6">
        <v>0.82</v>
      </c>
      <c r="G193" s="5">
        <v>2</v>
      </c>
    </row>
    <row r="194" spans="3:7" ht="15.5" x14ac:dyDescent="0.35">
      <c r="C194" t="s">
        <v>229</v>
      </c>
      <c r="D194" s="5">
        <v>5211000000000</v>
      </c>
      <c r="E194" s="5">
        <v>5141000000000</v>
      </c>
      <c r="F194" s="5">
        <v>4509000000000</v>
      </c>
      <c r="G194" s="5">
        <v>3913000000000</v>
      </c>
    </row>
    <row r="195" spans="3:7" ht="15.5" x14ac:dyDescent="0.35">
      <c r="C195" t="s">
        <v>230</v>
      </c>
      <c r="D195" s="6">
        <v>1.01</v>
      </c>
      <c r="E195" s="6">
        <v>2.5099999999999998</v>
      </c>
      <c r="F195" s="6">
        <v>1.67</v>
      </c>
      <c r="G195" s="6">
        <v>0.72</v>
      </c>
    </row>
    <row r="196" spans="3:7" ht="15.5" x14ac:dyDescent="0.35">
      <c r="C196" t="s">
        <v>231</v>
      </c>
      <c r="D196" s="6">
        <v>4412.05</v>
      </c>
      <c r="E196" s="6">
        <v>4351.9399999999996</v>
      </c>
      <c r="F196" s="6">
        <v>4046.74</v>
      </c>
      <c r="G196" s="6">
        <v>3862.75</v>
      </c>
    </row>
    <row r="197" spans="3:7" ht="15.5" x14ac:dyDescent="0.35">
      <c r="C197" t="s">
        <v>232</v>
      </c>
      <c r="D197" s="6">
        <v>1.1000000000000001</v>
      </c>
      <c r="E197" s="6">
        <v>2.73</v>
      </c>
      <c r="F197" s="6">
        <v>1.82</v>
      </c>
      <c r="G197" s="6">
        <v>0.79</v>
      </c>
    </row>
    <row r="198" spans="3:7" ht="15.5" x14ac:dyDescent="0.35">
      <c r="C198" t="s">
        <v>233</v>
      </c>
      <c r="D198" s="6">
        <v>4051.05</v>
      </c>
      <c r="E198" s="6">
        <v>3997.26</v>
      </c>
      <c r="F198" s="6">
        <v>3719.59</v>
      </c>
      <c r="G198" s="6">
        <v>3544.64</v>
      </c>
    </row>
    <row r="199" spans="3:7" ht="15.5" x14ac:dyDescent="0.35">
      <c r="C199" t="s">
        <v>234</v>
      </c>
      <c r="D199" s="5">
        <v>1038000000000</v>
      </c>
      <c r="E199" s="5">
        <v>568000000000</v>
      </c>
      <c r="F199" s="5">
        <v>450000000000</v>
      </c>
      <c r="G199" s="5">
        <v>53000000000</v>
      </c>
    </row>
    <row r="200" spans="3:7" ht="15.5" x14ac:dyDescent="0.35">
      <c r="C200" t="s">
        <v>235</v>
      </c>
      <c r="D200" s="5">
        <v>11426000000000</v>
      </c>
      <c r="E200" s="5">
        <v>11248000000000</v>
      </c>
      <c r="F200" s="5">
        <v>10051000000000</v>
      </c>
      <c r="G200" s="5">
        <v>8407000000000</v>
      </c>
    </row>
    <row r="201" spans="3:7" ht="15.5" x14ac:dyDescent="0.35">
      <c r="C201" t="s">
        <v>236</v>
      </c>
      <c r="D201" s="5">
        <v>4450000000000</v>
      </c>
      <c r="E201" s="5">
        <v>4389000000000</v>
      </c>
      <c r="F201" s="5">
        <v>4082000000000</v>
      </c>
      <c r="G201" s="5">
        <v>3896000000000</v>
      </c>
    </row>
    <row r="202" spans="3:7" ht="15.5" x14ac:dyDescent="0.35">
      <c r="C202" t="s">
        <v>23</v>
      </c>
      <c r="D202" s="5">
        <v>12463000000000</v>
      </c>
      <c r="E202" s="5">
        <v>11816000000000</v>
      </c>
      <c r="F202" s="5">
        <v>10500000000000</v>
      </c>
      <c r="G202" s="5">
        <v>8461000000000</v>
      </c>
    </row>
    <row r="203" spans="3:7" ht="15.5" x14ac:dyDescent="0.35">
      <c r="C203" t="s">
        <v>20</v>
      </c>
      <c r="D203" s="5">
        <v>11123000000000</v>
      </c>
      <c r="E203" s="5">
        <v>10612000000000</v>
      </c>
      <c r="F203" s="5">
        <v>9398000000000</v>
      </c>
      <c r="G203" s="5">
        <v>7392000000000</v>
      </c>
    </row>
    <row r="204" spans="3:7" ht="15.5" x14ac:dyDescent="0.35">
      <c r="C204" t="s">
        <v>237</v>
      </c>
      <c r="D204" s="5">
        <v>2302000000000</v>
      </c>
      <c r="E204" s="5">
        <v>2013000000000</v>
      </c>
      <c r="F204" s="5">
        <v>1725000000000</v>
      </c>
      <c r="G204" s="5">
        <v>1588000000000</v>
      </c>
    </row>
    <row r="205" spans="3:7" ht="15.5" x14ac:dyDescent="0.35">
      <c r="C205" t="s">
        <v>238</v>
      </c>
      <c r="D205" s="5">
        <v>230000000000</v>
      </c>
      <c r="E205" s="5">
        <v>803000000000</v>
      </c>
      <c r="F205" s="5">
        <v>850000000000</v>
      </c>
      <c r="G205" s="5">
        <v>-78000000000</v>
      </c>
    </row>
    <row r="206" spans="3:7" ht="15.5" x14ac:dyDescent="0.35">
      <c r="C206" t="s">
        <v>239</v>
      </c>
      <c r="D206" s="5">
        <v>-651000000000</v>
      </c>
      <c r="E206" s="5">
        <v>5619000000000</v>
      </c>
      <c r="F206" s="5">
        <v>-2416000000000</v>
      </c>
      <c r="G206" s="5">
        <v>-2175000000000</v>
      </c>
    </row>
    <row r="207" spans="3:7" ht="15.5" x14ac:dyDescent="0.35">
      <c r="C207" t="s">
        <v>12</v>
      </c>
      <c r="D207" s="5">
        <v>-421000000000</v>
      </c>
      <c r="E207" s="5">
        <v>6422000000000</v>
      </c>
      <c r="F207" s="5">
        <v>-1566000000000</v>
      </c>
      <c r="G207" s="5">
        <v>-2253000000000</v>
      </c>
    </row>
    <row r="208" spans="3:7" ht="15.5" x14ac:dyDescent="0.35">
      <c r="C208" t="s">
        <v>15</v>
      </c>
      <c r="D208" s="6">
        <v>-417.34</v>
      </c>
      <c r="E208" s="6">
        <v>6367.01</v>
      </c>
      <c r="F208" s="6">
        <v>-1552.68</v>
      </c>
      <c r="G208" s="6">
        <v>-2233.8200000000002</v>
      </c>
    </row>
    <row r="209" spans="3:26" ht="15.5" x14ac:dyDescent="0.35">
      <c r="C209" t="s">
        <v>57</v>
      </c>
      <c r="I209" s="6">
        <v>470.63</v>
      </c>
      <c r="J209" s="6">
        <v>152.41999999999999</v>
      </c>
      <c r="K209" s="6">
        <v>184.52</v>
      </c>
      <c r="L209" s="6">
        <v>603.59</v>
      </c>
      <c r="M209" s="6">
        <v>478.39</v>
      </c>
      <c r="N209" s="6">
        <v>466.51</v>
      </c>
      <c r="O209" s="6">
        <v>437.25</v>
      </c>
      <c r="P209" s="6">
        <v>324.35000000000002</v>
      </c>
      <c r="Q209" s="6">
        <v>109.21</v>
      </c>
      <c r="R209" s="6">
        <v>-104.68</v>
      </c>
      <c r="S209" s="6">
        <v>-168.88</v>
      </c>
      <c r="T209" s="6">
        <v>27.79</v>
      </c>
      <c r="U209" s="6">
        <v>209.32</v>
      </c>
      <c r="V209" s="6">
        <v>470.96</v>
      </c>
      <c r="W209" s="6">
        <v>4732.9399999999996</v>
      </c>
      <c r="X209" s="6">
        <v>3766.65</v>
      </c>
      <c r="Y209" s="6">
        <v>148.18</v>
      </c>
      <c r="Z209" s="6">
        <v>189.44</v>
      </c>
    </row>
    <row r="210" spans="3:26" ht="15.5" x14ac:dyDescent="0.35">
      <c r="C210" t="s">
        <v>71</v>
      </c>
      <c r="I210" s="6">
        <v>23.21</v>
      </c>
      <c r="J210" s="6">
        <v>181.24</v>
      </c>
      <c r="K210" s="6">
        <v>28.45</v>
      </c>
      <c r="L210" s="6">
        <v>7.17</v>
      </c>
      <c r="M210" s="6">
        <v>4.54</v>
      </c>
      <c r="N210" s="6">
        <v>4.1399999999999997</v>
      </c>
      <c r="O210" s="6">
        <v>3.67</v>
      </c>
      <c r="P210" s="6">
        <v>5.5</v>
      </c>
      <c r="Q210" s="6">
        <v>15.2</v>
      </c>
      <c r="R210" s="6">
        <v>-6.88</v>
      </c>
      <c r="S210" s="6">
        <v>-1.72</v>
      </c>
      <c r="T210" s="6">
        <v>33.29</v>
      </c>
      <c r="U210" s="6">
        <v>5.49</v>
      </c>
      <c r="V210" s="6">
        <v>2.8</v>
      </c>
      <c r="W210" s="6">
        <v>7.01</v>
      </c>
      <c r="X210" s="6">
        <v>6.9</v>
      </c>
      <c r="Y210" s="6">
        <v>69.849999999999994</v>
      </c>
      <c r="Z210" s="5">
        <v>19</v>
      </c>
    </row>
    <row r="211" spans="3:26" ht="15.5" x14ac:dyDescent="0.35">
      <c r="C211" t="s">
        <v>74</v>
      </c>
      <c r="I211" s="6">
        <v>0.75</v>
      </c>
      <c r="J211" s="6">
        <v>2.54</v>
      </c>
      <c r="K211" s="6">
        <v>0.6</v>
      </c>
      <c r="L211" s="6">
        <v>0.62</v>
      </c>
      <c r="M211" s="6">
        <v>0.37</v>
      </c>
      <c r="N211" s="6">
        <v>0.39</v>
      </c>
      <c r="O211" s="6">
        <v>0.24</v>
      </c>
      <c r="P211" s="6">
        <v>0.27</v>
      </c>
      <c r="Q211" s="6">
        <v>0.48</v>
      </c>
      <c r="R211" s="6">
        <v>0.26</v>
      </c>
      <c r="S211" s="6">
        <v>0.11</v>
      </c>
      <c r="T211" s="6">
        <v>0.22</v>
      </c>
      <c r="U211" s="6">
        <v>0.26</v>
      </c>
      <c r="V211" s="6">
        <v>0.36</v>
      </c>
      <c r="W211" s="6">
        <v>1.4</v>
      </c>
      <c r="X211" s="6">
        <v>1.56</v>
      </c>
      <c r="Y211" s="6">
        <v>0.65</v>
      </c>
      <c r="Z211" s="6">
        <v>0.16</v>
      </c>
    </row>
    <row r="212" spans="3:26" ht="15.5" x14ac:dyDescent="0.35">
      <c r="C212" t="s">
        <v>240</v>
      </c>
      <c r="I212" s="5">
        <v>2844570000000</v>
      </c>
      <c r="J212" s="5">
        <v>1684080000000</v>
      </c>
      <c r="K212" s="5">
        <v>1636380000000</v>
      </c>
      <c r="L212" s="5">
        <v>1863730000000</v>
      </c>
      <c r="M212" s="5">
        <v>1640340000000</v>
      </c>
      <c r="N212" s="5">
        <v>1647660000000</v>
      </c>
      <c r="O212" s="5">
        <v>1797530000000</v>
      </c>
      <c r="P212" s="5">
        <v>1663580000000</v>
      </c>
    </row>
    <row r="213" spans="3:26" ht="15.5" x14ac:dyDescent="0.35">
      <c r="C213" t="s">
        <v>241</v>
      </c>
      <c r="I213" s="6">
        <v>1.7899999999999999E-2</v>
      </c>
      <c r="J213" s="6">
        <v>1.1000000000000001E-2</v>
      </c>
      <c r="K213" s="6">
        <v>1.66E-2</v>
      </c>
      <c r="L213" s="6">
        <v>6.5500000000000003E-2</v>
      </c>
      <c r="M213" s="6">
        <v>6.3399999999999998E-2</v>
      </c>
      <c r="N213" s="6">
        <v>6.3E-2</v>
      </c>
      <c r="O213" s="6">
        <v>5.7599999999999998E-2</v>
      </c>
      <c r="P213" s="6">
        <v>4.07E-2</v>
      </c>
      <c r="Q213" s="6">
        <v>1.8600000000000002E-2</v>
      </c>
      <c r="R213" s="6">
        <v>-0.02</v>
      </c>
      <c r="S213" s="6">
        <v>-2.8999999999999998E-2</v>
      </c>
      <c r="T213" s="6">
        <v>4.7999999999999996E-3</v>
      </c>
      <c r="U213" s="6">
        <v>3.4000000000000002E-2</v>
      </c>
      <c r="V213" s="6">
        <v>9.2699999999999991E-2</v>
      </c>
      <c r="W213" s="6">
        <v>0.13949999999999999</v>
      </c>
      <c r="X213" s="6">
        <v>0.18989999999999999</v>
      </c>
      <c r="Y213" s="6">
        <v>8.199999999999999E-3</v>
      </c>
      <c r="Z213" s="6">
        <v>0.01</v>
      </c>
    </row>
    <row r="214" spans="3:26" ht="15.5" x14ac:dyDescent="0.35">
      <c r="C214" t="s">
        <v>242</v>
      </c>
      <c r="I214" s="6">
        <v>0.1081</v>
      </c>
      <c r="J214" s="6">
        <v>3.8199999999999998E-2</v>
      </c>
      <c r="K214" s="6">
        <v>5.1299999999999998E-2</v>
      </c>
      <c r="L214" s="6">
        <v>0.13140000000000002</v>
      </c>
      <c r="M214" s="6">
        <v>0.13019999999999998</v>
      </c>
      <c r="N214" s="6">
        <v>0.14460000000000001</v>
      </c>
      <c r="O214" s="6">
        <v>0.1497</v>
      </c>
      <c r="P214" s="6">
        <v>0.1186</v>
      </c>
      <c r="Q214" s="6">
        <v>4.5599999999999995E-2</v>
      </c>
      <c r="R214" s="6">
        <v>-4.6199999999999998E-2</v>
      </c>
      <c r="S214" s="6">
        <v>-6.93E-2</v>
      </c>
      <c r="T214" s="6">
        <v>1.1699999999999999E-2</v>
      </c>
      <c r="U214" s="6">
        <v>8.7599999999999997E-2</v>
      </c>
      <c r="V214" s="6">
        <v>0.26229999999999998</v>
      </c>
      <c r="W214" s="6">
        <v>0.3306</v>
      </c>
      <c r="X214" s="6">
        <v>0.35009999999999997</v>
      </c>
      <c r="Y214" s="6">
        <v>1.9900000000000001E-2</v>
      </c>
      <c r="Z214" s="6">
        <v>2.5099999999999997E-2</v>
      </c>
    </row>
    <row r="215" spans="3:26" ht="15.5" x14ac:dyDescent="0.35">
      <c r="C215" t="s">
        <v>243</v>
      </c>
      <c r="I215" s="6">
        <v>7.5499999999999998E-2</v>
      </c>
      <c r="J215" s="6">
        <v>7.0599999999999996E-2</v>
      </c>
      <c r="K215" s="6">
        <v>8.3699999999999997E-2</v>
      </c>
      <c r="L215" s="6">
        <v>0.16399999999999998</v>
      </c>
      <c r="M215" s="6">
        <v>0.11890000000000001</v>
      </c>
      <c r="N215" s="6">
        <v>0.12429999999999999</v>
      </c>
      <c r="O215" s="6">
        <v>0.14019999999999999</v>
      </c>
      <c r="P215" s="6">
        <v>0.14169999999999999</v>
      </c>
      <c r="Q215" s="6">
        <v>6.54E-2</v>
      </c>
      <c r="R215" s="6">
        <v>4.7699999999999992E-2</v>
      </c>
      <c r="S215" s="6">
        <v>2.87E-2</v>
      </c>
      <c r="T215" s="6">
        <v>0.10830000000000001</v>
      </c>
      <c r="U215" s="6">
        <v>0.17550000000000002</v>
      </c>
      <c r="V215" s="6">
        <v>0.24559999999999998</v>
      </c>
      <c r="W215" s="6">
        <v>0.24960000000000002</v>
      </c>
      <c r="X215" s="6">
        <v>0.25920000000000004</v>
      </c>
      <c r="Y215" s="6">
        <v>0.3105</v>
      </c>
      <c r="Z215" s="6">
        <v>0.20899999999999999</v>
      </c>
    </row>
    <row r="216" spans="3:26" ht="15.5" x14ac:dyDescent="0.35">
      <c r="C216" t="s">
        <v>244</v>
      </c>
      <c r="I216" s="6">
        <v>1.21</v>
      </c>
      <c r="J216" s="6">
        <v>1.49</v>
      </c>
      <c r="K216" s="6">
        <v>1.78</v>
      </c>
      <c r="L216" s="6">
        <v>8.2100000000000009</v>
      </c>
      <c r="M216" s="6">
        <v>8.0299999999999994</v>
      </c>
      <c r="N216" s="6">
        <v>4.9000000000000004</v>
      </c>
      <c r="O216" s="6">
        <v>4.1500000000000004</v>
      </c>
      <c r="P216" s="6">
        <v>4.37</v>
      </c>
      <c r="Q216" s="6">
        <v>2.38</v>
      </c>
      <c r="R216" s="6">
        <v>1.69</v>
      </c>
      <c r="S216" s="6">
        <v>1.01</v>
      </c>
      <c r="T216" s="6">
        <v>3.27</v>
      </c>
      <c r="U216" s="6">
        <v>2.4700000000000002</v>
      </c>
      <c r="V216" s="6">
        <v>5.73</v>
      </c>
      <c r="W216" s="6">
        <v>9.4</v>
      </c>
      <c r="X216" s="6">
        <v>12.56</v>
      </c>
      <c r="Y216" s="6">
        <v>9.6999999999999993</v>
      </c>
      <c r="Z216" s="6">
        <v>4.87</v>
      </c>
    </row>
    <row r="217" spans="3:26" ht="15.5" x14ac:dyDescent="0.35">
      <c r="C217" t="s">
        <v>68</v>
      </c>
      <c r="I217" s="6">
        <v>2.5099999999999998</v>
      </c>
      <c r="J217" s="6">
        <v>6.93</v>
      </c>
      <c r="K217" s="6">
        <v>1.46</v>
      </c>
      <c r="L217" s="6">
        <v>0.94</v>
      </c>
      <c r="M217" s="6">
        <v>0.59</v>
      </c>
      <c r="N217" s="6">
        <v>0.6</v>
      </c>
      <c r="O217" s="6">
        <v>0.55000000000000004</v>
      </c>
      <c r="P217" s="6">
        <v>0.65</v>
      </c>
      <c r="Q217" s="6">
        <v>0.69</v>
      </c>
      <c r="R217" s="6">
        <v>0.32</v>
      </c>
      <c r="S217" s="6">
        <v>0.12</v>
      </c>
      <c r="T217" s="6">
        <v>0.39</v>
      </c>
      <c r="U217" s="6">
        <v>0.48</v>
      </c>
      <c r="V217" s="6">
        <v>0.74</v>
      </c>
      <c r="W217" s="6">
        <v>2.3199999999999998</v>
      </c>
      <c r="X217" s="6">
        <v>2.42</v>
      </c>
      <c r="Y217" s="6">
        <v>1.39</v>
      </c>
      <c r="Z217" s="6">
        <v>0.48</v>
      </c>
    </row>
    <row r="218" spans="3:26" ht="15.5" x14ac:dyDescent="0.35">
      <c r="C218" t="s">
        <v>65</v>
      </c>
      <c r="I218" s="6">
        <v>4351.9399999999996</v>
      </c>
      <c r="J218" s="6">
        <v>3986.7</v>
      </c>
      <c r="K218" s="6">
        <v>3593.92</v>
      </c>
      <c r="L218" s="6">
        <v>4594.55</v>
      </c>
      <c r="M218" s="6">
        <v>3673.42</v>
      </c>
      <c r="N218" s="6">
        <v>3227.28</v>
      </c>
      <c r="O218" s="6">
        <v>2920.97</v>
      </c>
      <c r="P218" s="6">
        <v>2735.87</v>
      </c>
      <c r="Q218" s="6">
        <v>2394.29</v>
      </c>
      <c r="R218" s="6">
        <v>2267.86</v>
      </c>
      <c r="S218" s="6">
        <v>2437.0100000000002</v>
      </c>
      <c r="T218" s="6">
        <v>2378.4899999999998</v>
      </c>
      <c r="U218" s="6">
        <v>2389.4699999999998</v>
      </c>
      <c r="V218" s="6">
        <v>1795.64</v>
      </c>
      <c r="W218" s="6">
        <v>14315.97</v>
      </c>
      <c r="X218" s="6">
        <v>10757.32</v>
      </c>
      <c r="Y218" s="6">
        <v>7456.87</v>
      </c>
      <c r="Z218" s="6">
        <v>7540.88</v>
      </c>
    </row>
    <row r="219" spans="3:26" ht="15.5" x14ac:dyDescent="0.35">
      <c r="C219" t="s">
        <v>245</v>
      </c>
      <c r="I219" s="6">
        <v>2.73</v>
      </c>
      <c r="J219" s="6">
        <v>7.53</v>
      </c>
      <c r="K219" s="6">
        <v>1.6</v>
      </c>
      <c r="L219" s="6">
        <v>0.94</v>
      </c>
      <c r="M219" s="6">
        <v>0.59</v>
      </c>
      <c r="N219" s="6">
        <v>0.6</v>
      </c>
      <c r="O219" s="6">
        <v>0.55000000000000004</v>
      </c>
      <c r="P219" s="6">
        <v>0.66</v>
      </c>
      <c r="Q219" s="6">
        <v>0.7</v>
      </c>
      <c r="R219" s="6">
        <v>0.32</v>
      </c>
      <c r="S219" s="6">
        <v>0.12</v>
      </c>
      <c r="T219" s="6">
        <v>0.39</v>
      </c>
      <c r="U219" s="6">
        <v>0.48</v>
      </c>
      <c r="V219" s="6">
        <v>0.74</v>
      </c>
      <c r="W219" s="6">
        <v>2.3199999999999998</v>
      </c>
      <c r="X219" s="6">
        <v>2.42</v>
      </c>
      <c r="Y219" s="6">
        <v>1.39</v>
      </c>
      <c r="Z219" s="6">
        <v>0.48</v>
      </c>
    </row>
    <row r="220" spans="3:26" ht="15.5" x14ac:dyDescent="0.35">
      <c r="C220" t="s">
        <v>246</v>
      </c>
      <c r="I220" s="6">
        <v>3997.26</v>
      </c>
      <c r="J220" s="6">
        <v>3670.04</v>
      </c>
      <c r="K220" s="6">
        <v>3291.33</v>
      </c>
      <c r="L220" s="6">
        <v>4582.47</v>
      </c>
      <c r="M220" s="6">
        <v>3662.36</v>
      </c>
      <c r="N220" s="6">
        <v>3216.36</v>
      </c>
      <c r="O220" s="6">
        <v>2910.21</v>
      </c>
      <c r="P220" s="6">
        <v>2724.66</v>
      </c>
      <c r="Q220" s="6">
        <v>2383.8000000000002</v>
      </c>
      <c r="R220" s="6">
        <v>2257.4499999999998</v>
      </c>
      <c r="S220" s="6">
        <v>2426.33</v>
      </c>
      <c r="T220" s="6">
        <v>2378.4899999999998</v>
      </c>
      <c r="U220" s="6">
        <v>2389.4699999999998</v>
      </c>
      <c r="V220" s="6">
        <v>1795.64</v>
      </c>
      <c r="W220" s="6">
        <v>14315.97</v>
      </c>
      <c r="X220" s="6">
        <v>10757.32</v>
      </c>
      <c r="Y220" s="6">
        <v>7456.87</v>
      </c>
      <c r="Z220" s="6">
        <v>7540.88</v>
      </c>
    </row>
    <row r="221" spans="3:26" ht="15.5" x14ac:dyDescent="0.35">
      <c r="C221" t="s">
        <v>247</v>
      </c>
      <c r="I221" s="5">
        <v>568000000000</v>
      </c>
      <c r="J221" s="5">
        <v>603000000000</v>
      </c>
      <c r="K221" s="5">
        <v>573000000000</v>
      </c>
      <c r="L221" s="5">
        <v>704000000000</v>
      </c>
      <c r="N221" s="5">
        <v>283000000000</v>
      </c>
      <c r="O221" s="5">
        <v>172000000000</v>
      </c>
      <c r="P221" s="5">
        <v>146000000000</v>
      </c>
      <c r="Q221" s="5">
        <v>284000000000</v>
      </c>
      <c r="R221" s="5">
        <v>354000000000</v>
      </c>
      <c r="S221" s="5">
        <v>732000000000</v>
      </c>
      <c r="T221" s="5">
        <v>677000000000</v>
      </c>
      <c r="U221" s="5">
        <v>736000000000</v>
      </c>
      <c r="V221" s="5">
        <v>657000000000</v>
      </c>
      <c r="W221" s="5">
        <v>357000000000</v>
      </c>
      <c r="X221" s="5">
        <v>214000000000</v>
      </c>
      <c r="Y221" s="5">
        <v>245000000000</v>
      </c>
      <c r="Z221" s="5">
        <v>248000000000</v>
      </c>
    </row>
    <row r="222" spans="3:26" ht="15.5" x14ac:dyDescent="0.35">
      <c r="C222" t="s">
        <v>248</v>
      </c>
      <c r="I222" s="5">
        <v>11248000000000</v>
      </c>
      <c r="J222" s="5">
        <v>4769000000000</v>
      </c>
      <c r="K222" s="5">
        <v>2295000000000</v>
      </c>
      <c r="L222" s="5">
        <v>441000000000</v>
      </c>
      <c r="M222" s="5">
        <v>732000000000</v>
      </c>
      <c r="N222" s="5">
        <v>1343000000000</v>
      </c>
      <c r="O222" s="5">
        <v>2103000000000</v>
      </c>
      <c r="P222" s="5">
        <v>2613000000000</v>
      </c>
      <c r="Q222" s="5">
        <v>1709000000000</v>
      </c>
      <c r="R222" s="5">
        <v>1681000000000</v>
      </c>
      <c r="S222" s="5">
        <v>1723000000000</v>
      </c>
      <c r="T222" s="5">
        <v>1694000000000</v>
      </c>
      <c r="U222" s="5">
        <v>2039000000000</v>
      </c>
      <c r="V222" s="5">
        <v>1932000000000</v>
      </c>
      <c r="W222" s="5">
        <v>886000000000</v>
      </c>
      <c r="X222" s="5">
        <v>276000000000</v>
      </c>
      <c r="Y222" s="5">
        <v>460000000000</v>
      </c>
      <c r="Z222" s="5">
        <v>345000000000</v>
      </c>
    </row>
    <row r="223" spans="3:26" ht="15.5" x14ac:dyDescent="0.35">
      <c r="C223" t="s">
        <v>25</v>
      </c>
      <c r="I223" s="5">
        <v>11816000000000</v>
      </c>
      <c r="J223" s="5">
        <v>5372000000000</v>
      </c>
      <c r="K223" s="5">
        <v>2868000000000</v>
      </c>
      <c r="L223" s="5">
        <v>1145000000000</v>
      </c>
      <c r="M223" s="5">
        <v>732000000000</v>
      </c>
      <c r="N223" s="5">
        <v>1626000000000</v>
      </c>
      <c r="O223" s="5">
        <v>2275000000000</v>
      </c>
      <c r="P223" s="5">
        <v>2759000000000</v>
      </c>
      <c r="Q223" s="5">
        <v>1993000000000</v>
      </c>
      <c r="R223" s="5">
        <v>2035000000000</v>
      </c>
      <c r="S223" s="5">
        <v>2455000000000</v>
      </c>
      <c r="T223" s="5">
        <v>2371000000000</v>
      </c>
      <c r="U223" s="5">
        <v>2775000000000</v>
      </c>
      <c r="V223" s="5">
        <v>2588000000000</v>
      </c>
      <c r="W223" s="5">
        <v>1242000000000</v>
      </c>
      <c r="X223" s="5">
        <v>490000000000</v>
      </c>
      <c r="Y223" s="5">
        <v>705000000000</v>
      </c>
      <c r="Z223" s="5">
        <v>593000000000</v>
      </c>
    </row>
    <row r="224" spans="3:26" ht="15.5" x14ac:dyDescent="0.35">
      <c r="C224" t="s">
        <v>22</v>
      </c>
      <c r="I224" s="5">
        <v>10612000000000</v>
      </c>
      <c r="J224" s="5">
        <v>3515000000000</v>
      </c>
      <c r="K224" s="5">
        <v>1741000000000</v>
      </c>
      <c r="L224" s="5">
        <v>182000000000</v>
      </c>
      <c r="M224" s="5">
        <v>-544000000000</v>
      </c>
      <c r="N224" s="5">
        <v>-264000000000</v>
      </c>
      <c r="O224" s="5">
        <v>1105000000000</v>
      </c>
      <c r="P224" s="5">
        <v>1772000000000</v>
      </c>
      <c r="Q224" s="5">
        <v>1214000000000</v>
      </c>
      <c r="R224" s="5">
        <v>1143000000000</v>
      </c>
      <c r="S224" s="5">
        <v>1716000000000</v>
      </c>
      <c r="T224" s="5">
        <v>1558000000000</v>
      </c>
      <c r="U224" s="5">
        <v>2078000000000</v>
      </c>
      <c r="V224" s="5">
        <v>2153000000000</v>
      </c>
      <c r="W224" s="5">
        <v>1037000000000</v>
      </c>
      <c r="X224" s="5">
        <v>315000000000</v>
      </c>
      <c r="Y224" s="5">
        <v>483000000000</v>
      </c>
      <c r="Z224" s="5">
        <v>493000000000</v>
      </c>
    </row>
    <row r="225" spans="2:26" ht="15.5" x14ac:dyDescent="0.35">
      <c r="C225" t="s">
        <v>249</v>
      </c>
      <c r="I225" s="5">
        <v>2013000000000</v>
      </c>
      <c r="J225" s="5">
        <v>2067000000000</v>
      </c>
      <c r="K225" s="5">
        <v>675000000000</v>
      </c>
      <c r="L225" s="5">
        <v>557000000000</v>
      </c>
      <c r="M225" s="5">
        <v>920000000000</v>
      </c>
      <c r="N225" s="5">
        <v>1219000000000</v>
      </c>
      <c r="O225" s="5">
        <v>1053000000000</v>
      </c>
      <c r="P225" s="5">
        <v>1482000000000</v>
      </c>
      <c r="Q225" s="5">
        <v>863000000000</v>
      </c>
      <c r="R225" s="5">
        <v>1065000000000</v>
      </c>
      <c r="S225" s="5">
        <v>693000000000</v>
      </c>
      <c r="T225" s="5">
        <v>862000000000</v>
      </c>
      <c r="U225" s="5">
        <v>821000000000</v>
      </c>
      <c r="V225" s="5">
        <v>384000000000</v>
      </c>
      <c r="W225" s="5">
        <v>-66000000000</v>
      </c>
      <c r="X225" s="5">
        <v>22000000000</v>
      </c>
      <c r="Y225" s="5">
        <v>196000000000</v>
      </c>
      <c r="Z225" s="5">
        <v>183000000000</v>
      </c>
    </row>
    <row r="226" spans="2:26" ht="15.5" x14ac:dyDescent="0.35">
      <c r="C226" t="s">
        <v>250</v>
      </c>
      <c r="I226" s="5">
        <v>805000000000</v>
      </c>
      <c r="J226" s="5">
        <v>451000000000</v>
      </c>
      <c r="K226" s="5">
        <v>1664000000000</v>
      </c>
      <c r="L226" s="5">
        <v>1516000000000</v>
      </c>
      <c r="M226" s="5">
        <v>1565000000000</v>
      </c>
      <c r="N226" s="5">
        <v>1516000000000</v>
      </c>
      <c r="O226" s="5">
        <v>1279000000000</v>
      </c>
      <c r="P226" s="5">
        <v>1093000000000</v>
      </c>
      <c r="Q226" s="5">
        <v>707000000000</v>
      </c>
      <c r="R226" s="5">
        <v>723000000000</v>
      </c>
      <c r="S226" s="5">
        <v>634000000000</v>
      </c>
      <c r="T226" s="5">
        <v>1131000000000</v>
      </c>
      <c r="U226" s="5">
        <v>1113000000000</v>
      </c>
      <c r="V226" s="5">
        <v>518000000000</v>
      </c>
      <c r="W226" s="5">
        <v>764000000000</v>
      </c>
      <c r="X226" s="5">
        <v>571000000000</v>
      </c>
      <c r="Y226" s="5">
        <v>360000000000</v>
      </c>
      <c r="Z226" s="5">
        <v>49000000000</v>
      </c>
    </row>
    <row r="227" spans="2:26" ht="15.5" x14ac:dyDescent="0.35">
      <c r="C227" t="s">
        <v>251</v>
      </c>
      <c r="I227" s="5">
        <v>-68000000000</v>
      </c>
      <c r="J227" s="5">
        <v>-23000000000</v>
      </c>
      <c r="K227" s="5">
        <v>-61000000000</v>
      </c>
      <c r="L227" s="5">
        <v>-930000000000</v>
      </c>
      <c r="M227" s="5">
        <v>-766000000000</v>
      </c>
      <c r="N227" s="5">
        <v>-537000000000</v>
      </c>
      <c r="O227" s="5">
        <v>-983000000000</v>
      </c>
      <c r="P227" s="5">
        <v>-1645000000000</v>
      </c>
      <c r="Q227" s="5">
        <v>-674000000000</v>
      </c>
      <c r="R227" s="5">
        <v>-171000000000</v>
      </c>
      <c r="S227" s="5">
        <v>-553000000000</v>
      </c>
      <c r="T227" s="5">
        <v>-502000000000</v>
      </c>
      <c r="U227" s="5">
        <v>-322000000000</v>
      </c>
      <c r="V227" s="5">
        <v>-1028000000000</v>
      </c>
      <c r="W227" s="5">
        <v>-1003000000000</v>
      </c>
      <c r="X227" s="5">
        <v>-542000000000</v>
      </c>
      <c r="Y227" s="5">
        <v>-61000000000</v>
      </c>
      <c r="Z227" s="5">
        <v>-176000000000</v>
      </c>
    </row>
    <row r="228" spans="2:26" ht="15.5" x14ac:dyDescent="0.35">
      <c r="C228" t="s">
        <v>14</v>
      </c>
      <c r="I228" s="5">
        <v>737000000000</v>
      </c>
      <c r="J228" s="5">
        <v>428000000000</v>
      </c>
      <c r="K228" s="5">
        <v>1603000000000</v>
      </c>
      <c r="L228" s="5">
        <v>587000000000</v>
      </c>
      <c r="M228" s="5">
        <v>799000000000</v>
      </c>
      <c r="N228" s="5">
        <v>978000000000</v>
      </c>
      <c r="O228" s="5">
        <v>296000000000</v>
      </c>
      <c r="P228" s="5">
        <v>-551000000000</v>
      </c>
      <c r="Q228" s="5">
        <v>33000000000</v>
      </c>
      <c r="R228" s="5">
        <v>552000000000</v>
      </c>
      <c r="S228" s="5">
        <v>81000000000</v>
      </c>
      <c r="T228" s="5">
        <v>629000000000</v>
      </c>
      <c r="U228" s="5">
        <v>791000000000</v>
      </c>
      <c r="V228" s="5">
        <v>-509000000000</v>
      </c>
      <c r="W228" s="5">
        <v>-239000000000</v>
      </c>
      <c r="X228" s="5">
        <v>29000000000</v>
      </c>
      <c r="Y228" s="5">
        <v>298000000000</v>
      </c>
      <c r="Z228" s="5">
        <v>-127000000000</v>
      </c>
    </row>
    <row r="229" spans="2:26" ht="15.5" x14ac:dyDescent="0.35">
      <c r="C229" t="s">
        <v>16</v>
      </c>
      <c r="I229" s="6">
        <v>730.55</v>
      </c>
      <c r="J229" s="6">
        <v>424.8</v>
      </c>
      <c r="K229" s="6">
        <v>1589.08</v>
      </c>
      <c r="L229" s="6">
        <v>581.74</v>
      </c>
      <c r="M229" s="6">
        <v>792.59</v>
      </c>
      <c r="N229" s="6">
        <v>969.96</v>
      </c>
      <c r="O229" s="6">
        <v>293.81</v>
      </c>
      <c r="P229" s="6">
        <v>-546.77</v>
      </c>
      <c r="Q229" s="6">
        <v>33.19</v>
      </c>
      <c r="R229" s="6">
        <v>546.96</v>
      </c>
      <c r="S229" s="6">
        <v>80.22</v>
      </c>
      <c r="T229" s="6">
        <v>623.59</v>
      </c>
      <c r="U229" s="6">
        <v>784.17</v>
      </c>
      <c r="V229" s="6">
        <v>-505.09</v>
      </c>
      <c r="W229" s="6">
        <v>-2365.17</v>
      </c>
      <c r="X229" s="6">
        <v>285.35000000000002</v>
      </c>
      <c r="Y229" s="6">
        <v>2957.08</v>
      </c>
      <c r="Z229" s="6">
        <v>-1234.28</v>
      </c>
    </row>
    <row r="231" spans="2:26" ht="15.5" x14ac:dyDescent="0.35">
      <c r="B231" t="s">
        <v>252</v>
      </c>
      <c r="C231" t="s">
        <v>253</v>
      </c>
      <c r="D231" s="5">
        <v>23000000000</v>
      </c>
      <c r="E231" s="5">
        <v>365000000000</v>
      </c>
      <c r="F231" s="5">
        <v>96000000000</v>
      </c>
      <c r="G231" s="5">
        <v>3000000000</v>
      </c>
      <c r="H231" s="5">
        <v>93000000000</v>
      </c>
      <c r="I231" s="5">
        <v>475000000000</v>
      </c>
      <c r="J231" s="5">
        <v>154000000000</v>
      </c>
      <c r="K231" s="5">
        <v>186000000000</v>
      </c>
      <c r="L231" s="5">
        <v>609000000000</v>
      </c>
      <c r="M231" s="5">
        <v>483000000000</v>
      </c>
      <c r="N231" s="5">
        <v>471000000000</v>
      </c>
      <c r="O231" s="5">
        <v>441000000000</v>
      </c>
      <c r="P231" s="5">
        <v>327000000000</v>
      </c>
      <c r="Q231" s="5">
        <v>110000000000</v>
      </c>
    </row>
    <row r="232" spans="2:26" ht="15.5" x14ac:dyDescent="0.35">
      <c r="C232" t="s">
        <v>254</v>
      </c>
      <c r="H232" s="5">
        <v>486000000000</v>
      </c>
      <c r="I232" s="5">
        <v>475000000000</v>
      </c>
      <c r="J232" s="5">
        <v>154000000000</v>
      </c>
      <c r="K232" s="5">
        <v>186000000000</v>
      </c>
      <c r="L232" s="5">
        <v>609000000000</v>
      </c>
      <c r="M232" s="5">
        <v>483000000000</v>
      </c>
      <c r="N232" s="5">
        <v>471000000000</v>
      </c>
      <c r="O232" s="5">
        <v>441000000000</v>
      </c>
      <c r="P232" s="5">
        <v>327000000000</v>
      </c>
      <c r="Q232" s="5">
        <v>110000000000</v>
      </c>
    </row>
    <row r="233" spans="2:26" ht="15.5" x14ac:dyDescent="0.35">
      <c r="C233" t="s">
        <v>401</v>
      </c>
      <c r="H233" s="6">
        <v>16.54</v>
      </c>
      <c r="I233" s="6">
        <v>16.54</v>
      </c>
      <c r="J233" s="6">
        <v>16.54</v>
      </c>
      <c r="K233" s="6">
        <v>4.95</v>
      </c>
      <c r="L233" s="6">
        <v>114.59</v>
      </c>
      <c r="N233" s="6">
        <v>11.7</v>
      </c>
      <c r="O233" s="6">
        <v>10.69</v>
      </c>
      <c r="P233" s="6">
        <v>12.32</v>
      </c>
      <c r="Q233" s="6">
        <v>6.2</v>
      </c>
    </row>
    <row r="234" spans="2:26" ht="15.5" x14ac:dyDescent="0.35">
      <c r="C234" t="s">
        <v>76</v>
      </c>
      <c r="H234" s="6">
        <v>1.7862</v>
      </c>
      <c r="I234" s="6">
        <v>0.35139999999999999</v>
      </c>
      <c r="J234" s="6">
        <v>1.085</v>
      </c>
      <c r="K234" s="6">
        <v>0.26850000000000002</v>
      </c>
      <c r="L234" s="6">
        <v>1.8984999999999999</v>
      </c>
      <c r="N234" s="6">
        <v>0.25079999999999997</v>
      </c>
      <c r="O234" s="6">
        <v>0.24440000000000001</v>
      </c>
      <c r="P234" s="6">
        <v>0.37990000000000002</v>
      </c>
      <c r="Q234" s="6">
        <v>0.56729999999999992</v>
      </c>
    </row>
    <row r="235" spans="2:26" ht="15.5" x14ac:dyDescent="0.35">
      <c r="C235" t="s">
        <v>402</v>
      </c>
      <c r="H235" s="6">
        <v>4.0999999999999995E-3</v>
      </c>
      <c r="I235" s="6">
        <v>6.0000000000000001E-3</v>
      </c>
      <c r="J235" s="6">
        <v>6.0000000000000001E-3</v>
      </c>
      <c r="K235" s="6">
        <v>7.1999999999999998E-3</v>
      </c>
      <c r="L235" s="6">
        <v>0.20829999999999999</v>
      </c>
      <c r="N235" s="6">
        <v>5.1500000000000004E-2</v>
      </c>
      <c r="O235" s="6">
        <v>7.5800000000000006E-2</v>
      </c>
      <c r="P235" s="6">
        <v>6.4299999999999996E-2</v>
      </c>
      <c r="Q235" s="6">
        <v>2.5899999999999999E-2</v>
      </c>
    </row>
    <row r="236" spans="2:26" ht="15.5" x14ac:dyDescent="0.35">
      <c r="C236" t="s">
        <v>56</v>
      </c>
      <c r="D236" s="6">
        <v>2.31</v>
      </c>
      <c r="E236" s="6">
        <v>36.14</v>
      </c>
      <c r="F236" s="6">
        <v>9.51</v>
      </c>
      <c r="G236" s="6">
        <v>0.26</v>
      </c>
      <c r="H236" s="6">
        <v>9.26</v>
      </c>
      <c r="I236" s="6">
        <v>47.06</v>
      </c>
      <c r="J236" s="6">
        <v>15.24</v>
      </c>
      <c r="K236" s="6">
        <v>18.45</v>
      </c>
      <c r="L236" s="6">
        <v>60.36</v>
      </c>
      <c r="M236" s="6">
        <v>47.84</v>
      </c>
      <c r="N236" s="6">
        <v>46.65</v>
      </c>
      <c r="O236" s="6">
        <v>43.72</v>
      </c>
      <c r="P236" s="6">
        <v>32.44</v>
      </c>
      <c r="Q236" s="6">
        <v>10.92</v>
      </c>
    </row>
    <row r="237" spans="2:26" ht="15.5" x14ac:dyDescent="0.35">
      <c r="C237" t="s">
        <v>255</v>
      </c>
      <c r="H237" s="6">
        <v>48.17</v>
      </c>
      <c r="I237" s="6">
        <v>47.06</v>
      </c>
      <c r="J237" s="6">
        <v>15.24</v>
      </c>
      <c r="K237" s="6">
        <v>18.45</v>
      </c>
      <c r="L237" s="6">
        <v>60.36</v>
      </c>
      <c r="M237" s="6">
        <v>47.84</v>
      </c>
      <c r="N237" s="6">
        <v>46.65</v>
      </c>
      <c r="O237" s="6">
        <v>43.72</v>
      </c>
      <c r="P237" s="6">
        <v>32.44</v>
      </c>
      <c r="Q237" s="6">
        <v>10.92</v>
      </c>
    </row>
    <row r="238" spans="2:26" ht="15.5" x14ac:dyDescent="0.35">
      <c r="C238" t="s">
        <v>78</v>
      </c>
      <c r="H238" s="6">
        <v>16.54</v>
      </c>
      <c r="I238" s="6">
        <v>16.54</v>
      </c>
      <c r="J238" s="6">
        <v>16.54</v>
      </c>
      <c r="K238" s="6">
        <v>4.95</v>
      </c>
      <c r="L238" s="6">
        <v>114.59</v>
      </c>
      <c r="N238" s="6">
        <v>11.7</v>
      </c>
      <c r="O238" s="6">
        <v>10.69</v>
      </c>
      <c r="P238" s="6">
        <v>12.32</v>
      </c>
      <c r="Q238" s="6">
        <v>6.2</v>
      </c>
    </row>
    <row r="239" spans="2:26" ht="15.5" x14ac:dyDescent="0.35">
      <c r="C239" t="s">
        <v>403</v>
      </c>
      <c r="H239" s="6">
        <v>1.7862</v>
      </c>
      <c r="I239" s="6">
        <v>0.35139999999999999</v>
      </c>
      <c r="J239" s="6">
        <v>1.085</v>
      </c>
      <c r="K239" s="6">
        <v>0.26850000000000002</v>
      </c>
      <c r="L239" s="6">
        <v>1.8984999999999999</v>
      </c>
      <c r="N239" s="6">
        <v>0.25079999999999997</v>
      </c>
      <c r="O239" s="6">
        <v>0.24440000000000001</v>
      </c>
      <c r="P239" s="6">
        <v>0.37990000000000002</v>
      </c>
      <c r="Q239" s="6">
        <v>0.56729999999999992</v>
      </c>
    </row>
    <row r="240" spans="2:26" ht="15.5" x14ac:dyDescent="0.35">
      <c r="C240" t="s">
        <v>404</v>
      </c>
      <c r="H240" s="6">
        <v>4.0999999999999995E-3</v>
      </c>
      <c r="I240" s="6">
        <v>6.0000000000000001E-3</v>
      </c>
      <c r="J240" s="6">
        <v>6.0000000000000001E-3</v>
      </c>
      <c r="K240" s="6">
        <v>7.1999999999999998E-3</v>
      </c>
      <c r="L240" s="6">
        <v>0.20829999999999999</v>
      </c>
      <c r="N240" s="6">
        <v>5.1500000000000004E-2</v>
      </c>
      <c r="O240" s="6">
        <v>7.5800000000000006E-2</v>
      </c>
      <c r="P240" s="6">
        <v>6.4299999999999996E-2</v>
      </c>
      <c r="Q240" s="6">
        <v>2.5899999999999999E-2</v>
      </c>
    </row>
    <row r="241" spans="3:17" ht="15.5" x14ac:dyDescent="0.35">
      <c r="C241" t="s">
        <v>256</v>
      </c>
      <c r="D241" s="5">
        <v>4790000000000</v>
      </c>
      <c r="E241" s="5">
        <v>4711000000000</v>
      </c>
      <c r="F241" s="5">
        <v>4138000000000</v>
      </c>
      <c r="G241" s="5">
        <v>3250000000000</v>
      </c>
      <c r="H241" s="5">
        <v>19160000000000</v>
      </c>
      <c r="I241" s="5">
        <v>14607000000000</v>
      </c>
      <c r="J241" s="5">
        <v>10949000000000</v>
      </c>
      <c r="K241" s="5">
        <v>8811000000000</v>
      </c>
      <c r="L241" s="5">
        <v>7086000000000</v>
      </c>
      <c r="M241" s="5">
        <v>5950000000000</v>
      </c>
      <c r="N241" s="5">
        <v>4966000000000</v>
      </c>
      <c r="O241" s="5">
        <v>6740000000000</v>
      </c>
      <c r="P241" s="5">
        <v>6637000000000</v>
      </c>
      <c r="Q241" s="5">
        <v>3478000000000</v>
      </c>
    </row>
    <row r="242" spans="3:17" ht="15.5" x14ac:dyDescent="0.35">
      <c r="C242" t="s">
        <v>257</v>
      </c>
      <c r="H242" s="5">
        <v>16868000000000</v>
      </c>
      <c r="I242" s="5">
        <v>14607000000000</v>
      </c>
      <c r="J242" s="5">
        <v>10949000000000</v>
      </c>
      <c r="K242" s="5">
        <v>8811000000000</v>
      </c>
      <c r="L242" s="5">
        <v>7086000000000</v>
      </c>
      <c r="M242" s="5">
        <v>5950000000000</v>
      </c>
      <c r="N242" s="5">
        <v>4966000000000</v>
      </c>
      <c r="O242" s="5">
        <v>6740000000000</v>
      </c>
      <c r="P242" s="5">
        <v>6637000000000</v>
      </c>
      <c r="Q242" s="5">
        <v>3478000000000</v>
      </c>
    </row>
    <row r="243" spans="3:17" ht="15.5" x14ac:dyDescent="0.35">
      <c r="C243" t="s">
        <v>405</v>
      </c>
      <c r="H243" s="6">
        <v>16.54</v>
      </c>
      <c r="I243" s="6">
        <v>16.54</v>
      </c>
      <c r="J243" s="6">
        <v>16.54</v>
      </c>
      <c r="K243" s="6">
        <v>4.95</v>
      </c>
      <c r="L243" s="6">
        <v>114.59</v>
      </c>
      <c r="N243" s="6">
        <v>11.7</v>
      </c>
      <c r="O243" s="6">
        <v>10.69</v>
      </c>
      <c r="P243" s="6">
        <v>12.32</v>
      </c>
      <c r="Q243" s="6">
        <v>6.2</v>
      </c>
    </row>
    <row r="244" spans="3:17" ht="15.5" x14ac:dyDescent="0.35">
      <c r="C244" t="s">
        <v>406</v>
      </c>
      <c r="H244" s="6">
        <v>1.7862</v>
      </c>
      <c r="I244" s="6">
        <v>0.35139999999999999</v>
      </c>
      <c r="J244" s="6">
        <v>1.085</v>
      </c>
      <c r="K244" s="6">
        <v>0.26850000000000002</v>
      </c>
      <c r="L244" s="6">
        <v>1.8984999999999999</v>
      </c>
      <c r="N244" s="6">
        <v>0.25079999999999997</v>
      </c>
      <c r="O244" s="6">
        <v>0.24440000000000001</v>
      </c>
      <c r="P244" s="6">
        <v>0.37990000000000002</v>
      </c>
      <c r="Q244" s="6">
        <v>0.56729999999999992</v>
      </c>
    </row>
    <row r="245" spans="3:17" ht="15.5" x14ac:dyDescent="0.35">
      <c r="C245" t="s">
        <v>407</v>
      </c>
      <c r="H245" s="6">
        <v>4.0999999999999995E-3</v>
      </c>
      <c r="I245" s="6">
        <v>6.0000000000000001E-3</v>
      </c>
      <c r="J245" s="6">
        <v>6.0000000000000001E-3</v>
      </c>
      <c r="K245" s="6">
        <v>7.1999999999999998E-3</v>
      </c>
      <c r="L245" s="6">
        <v>0.20829999999999999</v>
      </c>
      <c r="N245" s="6">
        <v>5.1500000000000004E-2</v>
      </c>
      <c r="O245" s="6">
        <v>7.5800000000000006E-2</v>
      </c>
      <c r="P245" s="6">
        <v>6.4299999999999996E-2</v>
      </c>
      <c r="Q245" s="6">
        <v>2.5899999999999999E-2</v>
      </c>
    </row>
    <row r="246" spans="3:17" ht="15.5" x14ac:dyDescent="0.35">
      <c r="C246" t="s">
        <v>258</v>
      </c>
      <c r="I246" s="6">
        <v>449.26</v>
      </c>
    </row>
    <row r="247" spans="3:17" ht="15.5" x14ac:dyDescent="0.35">
      <c r="C247" t="s">
        <v>259</v>
      </c>
      <c r="I247" s="6">
        <v>86.36</v>
      </c>
    </row>
    <row r="248" spans="3:17" ht="15.5" x14ac:dyDescent="0.35">
      <c r="C248" t="s">
        <v>260</v>
      </c>
      <c r="I248" s="6">
        <v>7.49</v>
      </c>
    </row>
    <row r="249" spans="3:17" ht="15.5" x14ac:dyDescent="0.35">
      <c r="C249" t="s">
        <v>261</v>
      </c>
      <c r="I249" s="6">
        <v>1.1599999999999999E-2</v>
      </c>
    </row>
    <row r="250" spans="3:17" ht="15.5" x14ac:dyDescent="0.35">
      <c r="C250" t="s">
        <v>262</v>
      </c>
      <c r="I250" s="6">
        <v>2.4900000000000002</v>
      </c>
    </row>
    <row r="251" spans="3:17" ht="15.5" x14ac:dyDescent="0.35">
      <c r="C251" t="s">
        <v>263</v>
      </c>
      <c r="I251" s="6">
        <v>9.43</v>
      </c>
    </row>
    <row r="252" spans="3:17" ht="15.5" x14ac:dyDescent="0.35">
      <c r="C252" t="s">
        <v>264</v>
      </c>
      <c r="I252" s="6">
        <v>23.24</v>
      </c>
    </row>
    <row r="253" spans="3:17" ht="15.5" x14ac:dyDescent="0.35">
      <c r="C253" t="s">
        <v>265</v>
      </c>
      <c r="I253" s="6">
        <v>19.23</v>
      </c>
    </row>
    <row r="254" spans="3:17" ht="15.5" x14ac:dyDescent="0.35">
      <c r="C254" t="s">
        <v>266</v>
      </c>
      <c r="I254" s="6">
        <v>39.86</v>
      </c>
    </row>
    <row r="255" spans="3:17" ht="15.5" x14ac:dyDescent="0.35">
      <c r="C255" t="s">
        <v>267</v>
      </c>
      <c r="I255" s="5">
        <v>15</v>
      </c>
    </row>
    <row r="256" spans="3:17" ht="15.5" x14ac:dyDescent="0.35">
      <c r="C256" t="s">
        <v>408</v>
      </c>
      <c r="I256" s="6">
        <v>0.4</v>
      </c>
    </row>
    <row r="257" spans="3:9" ht="15.5" x14ac:dyDescent="0.35">
      <c r="C257" t="s">
        <v>409</v>
      </c>
      <c r="I257" s="6">
        <v>-10.54</v>
      </c>
    </row>
    <row r="258" spans="3:9" ht="15.5" x14ac:dyDescent="0.35">
      <c r="C258" t="s">
        <v>268</v>
      </c>
      <c r="I258" s="6">
        <v>48.17</v>
      </c>
    </row>
    <row r="259" spans="3:9" ht="15.5" x14ac:dyDescent="0.35">
      <c r="C259" t="s">
        <v>269</v>
      </c>
      <c r="I259" s="6">
        <v>9.26</v>
      </c>
    </row>
    <row r="260" spans="3:9" ht="15.5" x14ac:dyDescent="0.35">
      <c r="C260" t="s">
        <v>270</v>
      </c>
      <c r="I260" s="6">
        <v>1672.42</v>
      </c>
    </row>
    <row r="261" spans="3:9" ht="15.5" x14ac:dyDescent="0.35">
      <c r="C261" t="s">
        <v>271</v>
      </c>
      <c r="D261" s="6">
        <v>132.85</v>
      </c>
    </row>
    <row r="262" spans="3:9" ht="15.5" x14ac:dyDescent="0.35">
      <c r="C262" t="s">
        <v>272</v>
      </c>
      <c r="I262" s="6">
        <v>441.2</v>
      </c>
    </row>
    <row r="263" spans="3:9" ht="15.5" x14ac:dyDescent="0.35">
      <c r="C263" t="s">
        <v>273</v>
      </c>
      <c r="I263" s="6">
        <v>216.32</v>
      </c>
    </row>
    <row r="264" spans="3:9" ht="15.5" x14ac:dyDescent="0.35">
      <c r="C264" t="s">
        <v>274</v>
      </c>
      <c r="D264" s="6">
        <v>1.29</v>
      </c>
    </row>
    <row r="265" spans="3:9" ht="15.5" x14ac:dyDescent="0.35">
      <c r="C265" t="s">
        <v>275</v>
      </c>
      <c r="D265" s="6">
        <v>1.25</v>
      </c>
    </row>
    <row r="266" spans="3:9" ht="15.5" x14ac:dyDescent="0.35">
      <c r="C266" t="s">
        <v>276</v>
      </c>
      <c r="D266" s="6">
        <v>2.8</v>
      </c>
    </row>
    <row r="267" spans="3:9" ht="15.5" x14ac:dyDescent="0.35">
      <c r="C267" t="s">
        <v>277</v>
      </c>
      <c r="D267" s="6">
        <v>2.57</v>
      </c>
    </row>
    <row r="268" spans="3:9" ht="15.5" x14ac:dyDescent="0.35">
      <c r="C268" t="s">
        <v>278</v>
      </c>
      <c r="D268" s="6">
        <v>4.96</v>
      </c>
    </row>
    <row r="269" spans="3:9" ht="15.5" x14ac:dyDescent="0.35">
      <c r="C269" t="s">
        <v>279</v>
      </c>
      <c r="D269" s="6">
        <v>0.46</v>
      </c>
    </row>
    <row r="270" spans="3:9" ht="15.5" x14ac:dyDescent="0.35">
      <c r="C270" t="s">
        <v>280</v>
      </c>
      <c r="D270" s="6">
        <v>6.13</v>
      </c>
    </row>
    <row r="271" spans="3:9" ht="15.5" x14ac:dyDescent="0.35">
      <c r="C271" t="s">
        <v>410</v>
      </c>
      <c r="I271" s="6">
        <v>1.34</v>
      </c>
    </row>
    <row r="272" spans="3:9" ht="15.5" x14ac:dyDescent="0.35">
      <c r="C272" t="s">
        <v>12</v>
      </c>
      <c r="D272" s="5">
        <v>-421000000000</v>
      </c>
    </row>
    <row r="273" spans="3:9" ht="15.5" x14ac:dyDescent="0.35">
      <c r="C273" t="s">
        <v>281</v>
      </c>
      <c r="I273" s="6">
        <v>1.6</v>
      </c>
    </row>
    <row r="274" spans="3:9" ht="15.5" x14ac:dyDescent="0.35">
      <c r="C274" t="s">
        <v>282</v>
      </c>
      <c r="I274" s="6">
        <v>1.78E-2</v>
      </c>
    </row>
    <row r="275" spans="3:9" ht="15.5" x14ac:dyDescent="0.35">
      <c r="C275" t="s">
        <v>283</v>
      </c>
      <c r="I275" s="6">
        <v>0.10920000000000001</v>
      </c>
    </row>
    <row r="276" spans="3:9" ht="15.5" x14ac:dyDescent="0.35">
      <c r="C276" t="s">
        <v>284</v>
      </c>
      <c r="I276" s="6">
        <v>7.3800000000000004E-2</v>
      </c>
    </row>
    <row r="277" spans="3:9" ht="15.5" x14ac:dyDescent="0.35">
      <c r="C277" t="s">
        <v>285</v>
      </c>
      <c r="I277" s="6">
        <v>7.6600000000000001E-2</v>
      </c>
    </row>
    <row r="278" spans="3:9" ht="15.5" x14ac:dyDescent="0.35">
      <c r="C278" t="s">
        <v>286</v>
      </c>
      <c r="D278" s="6">
        <v>87.92</v>
      </c>
    </row>
    <row r="279" spans="3:9" ht="15.5" x14ac:dyDescent="0.35">
      <c r="C279" t="s">
        <v>287</v>
      </c>
      <c r="D279" s="6">
        <v>7.62</v>
      </c>
    </row>
    <row r="280" spans="3:9" ht="15.5" x14ac:dyDescent="0.35">
      <c r="C280" t="s">
        <v>288</v>
      </c>
      <c r="D280" s="6">
        <v>99.67</v>
      </c>
    </row>
    <row r="281" spans="3:9" ht="15.5" x14ac:dyDescent="0.35">
      <c r="C281" t="s">
        <v>289</v>
      </c>
      <c r="D281" s="6">
        <v>-4.13</v>
      </c>
    </row>
    <row r="282" spans="3:9" ht="15.5" x14ac:dyDescent="0.35">
      <c r="C282" t="s">
        <v>290</v>
      </c>
      <c r="D282" s="6">
        <v>1.04</v>
      </c>
    </row>
    <row r="283" spans="3:9" ht="15.5" x14ac:dyDescent="0.35">
      <c r="C283" t="s">
        <v>291</v>
      </c>
      <c r="I283" s="6">
        <v>0.63</v>
      </c>
    </row>
    <row r="284" spans="3:9" ht="15.5" x14ac:dyDescent="0.35">
      <c r="C284" t="s">
        <v>292</v>
      </c>
      <c r="I284" s="6">
        <v>41.96</v>
      </c>
    </row>
    <row r="285" spans="3:9" ht="15.5" x14ac:dyDescent="0.35">
      <c r="C285" t="s">
        <v>52</v>
      </c>
      <c r="I285" s="5">
        <v>41958000000000</v>
      </c>
    </row>
    <row r="286" spans="3:9" ht="15.5" x14ac:dyDescent="0.35">
      <c r="C286" t="s">
        <v>293</v>
      </c>
      <c r="I286" s="5">
        <v>53843000000000</v>
      </c>
    </row>
    <row r="287" spans="3:9" ht="15.5" x14ac:dyDescent="0.35">
      <c r="C287" t="s">
        <v>294</v>
      </c>
      <c r="I287" s="5">
        <v>10090000000</v>
      </c>
    </row>
    <row r="288" spans="3:9" ht="15.5" x14ac:dyDescent="0.35">
      <c r="C288" t="s">
        <v>295</v>
      </c>
      <c r="I288" s="6">
        <v>0.27750000000000002</v>
      </c>
    </row>
    <row r="289" spans="3:9" ht="15.5" x14ac:dyDescent="0.35">
      <c r="C289" t="s">
        <v>296</v>
      </c>
      <c r="D289" s="6">
        <v>0.12909999999999999</v>
      </c>
    </row>
    <row r="290" spans="3:9" ht="15.5" x14ac:dyDescent="0.35">
      <c r="C290" t="s">
        <v>297</v>
      </c>
      <c r="D290" s="6">
        <v>8.6199999999999999E-2</v>
      </c>
    </row>
    <row r="291" spans="3:9" ht="15.5" x14ac:dyDescent="0.35">
      <c r="C291" t="s">
        <v>298</v>
      </c>
      <c r="D291" s="6">
        <v>4.8999999999999998E-3</v>
      </c>
    </row>
    <row r="292" spans="3:9" ht="15.5" x14ac:dyDescent="0.35">
      <c r="C292" t="s">
        <v>299</v>
      </c>
      <c r="D292" s="6">
        <v>0.89859999999999995</v>
      </c>
    </row>
    <row r="293" spans="3:9" ht="15.5" x14ac:dyDescent="0.35">
      <c r="C293" t="s">
        <v>300</v>
      </c>
      <c r="D293" s="6">
        <v>1.3488999999999998</v>
      </c>
    </row>
    <row r="294" spans="3:9" ht="15.5" x14ac:dyDescent="0.35">
      <c r="C294" t="s">
        <v>301</v>
      </c>
      <c r="D294" s="6">
        <v>0.5514</v>
      </c>
    </row>
    <row r="295" spans="3:9" ht="15.5" x14ac:dyDescent="0.35">
      <c r="C295" t="s">
        <v>411</v>
      </c>
      <c r="I295" s="6">
        <v>16.54</v>
      </c>
    </row>
    <row r="296" spans="3:9" ht="15.5" x14ac:dyDescent="0.35">
      <c r="C296" t="s">
        <v>442</v>
      </c>
      <c r="I296" s="6">
        <v>16.54</v>
      </c>
    </row>
    <row r="297" spans="3:9" ht="15.5" x14ac:dyDescent="0.35">
      <c r="C297" t="s">
        <v>443</v>
      </c>
      <c r="I297" s="6">
        <v>1.7862</v>
      </c>
    </row>
    <row r="298" spans="3:9" ht="15.5" x14ac:dyDescent="0.35">
      <c r="C298" t="s">
        <v>444</v>
      </c>
      <c r="I298" s="6">
        <v>4.0999999999999995E-3</v>
      </c>
    </row>
    <row r="299" spans="3:9" ht="15.5" x14ac:dyDescent="0.35">
      <c r="C299" t="s">
        <v>412</v>
      </c>
      <c r="I299" t="s">
        <v>2157</v>
      </c>
    </row>
    <row r="300" spans="3:9" ht="15.5" x14ac:dyDescent="0.35">
      <c r="C300" t="s">
        <v>302</v>
      </c>
      <c r="I300" s="5">
        <v>5</v>
      </c>
    </row>
    <row r="301" spans="3:9" ht="15.5" x14ac:dyDescent="0.35">
      <c r="C301" t="s">
        <v>303</v>
      </c>
      <c r="I301" s="6">
        <v>0.35</v>
      </c>
    </row>
    <row r="302" spans="3:9" ht="15.5" x14ac:dyDescent="0.35">
      <c r="C302" t="s">
        <v>304</v>
      </c>
      <c r="I302" s="6">
        <v>0.95</v>
      </c>
    </row>
    <row r="303" spans="3:9" ht="15.5" x14ac:dyDescent="0.35">
      <c r="C303" t="s">
        <v>414</v>
      </c>
      <c r="I303" s="6">
        <v>0.13</v>
      </c>
    </row>
    <row r="304" spans="3:9" ht="15.5" x14ac:dyDescent="0.35">
      <c r="C304" t="s">
        <v>305</v>
      </c>
      <c r="I304" s="6">
        <v>0.79</v>
      </c>
    </row>
    <row r="305" spans="3:9" ht="15.5" x14ac:dyDescent="0.35">
      <c r="C305" t="s">
        <v>306</v>
      </c>
      <c r="I305" s="6">
        <v>0.35</v>
      </c>
    </row>
    <row r="306" spans="3:9" ht="15.5" x14ac:dyDescent="0.35">
      <c r="C306" t="s">
        <v>307</v>
      </c>
      <c r="I306" s="6">
        <v>7.0000000000000007E-2</v>
      </c>
    </row>
    <row r="307" spans="3:9" ht="15.5" x14ac:dyDescent="0.35">
      <c r="C307" t="s">
        <v>308</v>
      </c>
      <c r="I307" s="6">
        <v>0.11</v>
      </c>
    </row>
    <row r="308" spans="3:9" ht="15.5" x14ac:dyDescent="0.35">
      <c r="C308" t="s">
        <v>309</v>
      </c>
      <c r="I308" s="5">
        <v>16868000000000</v>
      </c>
    </row>
    <row r="309" spans="3:9" ht="15.5" x14ac:dyDescent="0.35">
      <c r="C309" t="s">
        <v>310</v>
      </c>
      <c r="I309" s="5">
        <v>2204000000000</v>
      </c>
    </row>
    <row r="310" spans="3:9" ht="15.5" x14ac:dyDescent="0.35">
      <c r="C310" t="s">
        <v>311</v>
      </c>
      <c r="I310" s="5">
        <v>3504000000000</v>
      </c>
    </row>
    <row r="311" spans="3:9" ht="15.5" x14ac:dyDescent="0.35">
      <c r="C311" t="s">
        <v>312</v>
      </c>
      <c r="I311" s="5">
        <v>486000000000</v>
      </c>
    </row>
    <row r="312" spans="3:9" ht="15.5" x14ac:dyDescent="0.35">
      <c r="C312" t="s">
        <v>313</v>
      </c>
      <c r="D312" s="5">
        <v>1340000000000</v>
      </c>
    </row>
    <row r="313" spans="3:9" ht="15.5" x14ac:dyDescent="0.35">
      <c r="C313" t="s">
        <v>314</v>
      </c>
      <c r="D313" s="5">
        <v>27288000000000</v>
      </c>
    </row>
    <row r="314" spans="3:9" ht="15.5" x14ac:dyDescent="0.35">
      <c r="C314" t="s">
        <v>315</v>
      </c>
      <c r="D314" s="5">
        <v>22076000000000</v>
      </c>
    </row>
    <row r="315" spans="3:9" ht="15.5" x14ac:dyDescent="0.35">
      <c r="C315" t="s">
        <v>237</v>
      </c>
      <c r="D315" s="5">
        <v>2302000000000</v>
      </c>
    </row>
    <row r="316" spans="3:9" ht="15.5" x14ac:dyDescent="0.35">
      <c r="C316" t="s">
        <v>236</v>
      </c>
      <c r="I316" s="5">
        <v>4450000000000</v>
      </c>
    </row>
    <row r="317" spans="3:9" ht="15.5" x14ac:dyDescent="0.35">
      <c r="C317" t="s">
        <v>235</v>
      </c>
      <c r="D317" s="5">
        <v>11426000000000</v>
      </c>
    </row>
    <row r="318" spans="3:9" ht="15.5" x14ac:dyDescent="0.35">
      <c r="C318" t="s">
        <v>234</v>
      </c>
      <c r="D318" s="5">
        <v>1038000000000</v>
      </c>
    </row>
    <row r="319" spans="3:9" ht="15.5" x14ac:dyDescent="0.35">
      <c r="C319" t="s">
        <v>23</v>
      </c>
      <c r="D319" s="5">
        <v>12463000000000</v>
      </c>
    </row>
    <row r="320" spans="3:9" ht="15.5" x14ac:dyDescent="0.35">
      <c r="C320" t="s">
        <v>20</v>
      </c>
      <c r="D320" s="5">
        <v>11123000000000</v>
      </c>
    </row>
    <row r="321" spans="3:9" ht="15.5" x14ac:dyDescent="0.35">
      <c r="C321" t="s">
        <v>316</v>
      </c>
      <c r="I321" s="5">
        <v>5211000000000</v>
      </c>
    </row>
    <row r="322" spans="3:9" ht="15.5" x14ac:dyDescent="0.35">
      <c r="C322" t="s">
        <v>317</v>
      </c>
      <c r="I322" s="5">
        <v>1805000000000</v>
      </c>
    </row>
    <row r="323" spans="3:9" ht="15.5" x14ac:dyDescent="0.35">
      <c r="C323" t="s">
        <v>318</v>
      </c>
      <c r="I323" s="5">
        <v>-7708000000000</v>
      </c>
    </row>
    <row r="324" spans="3:9" ht="15.5" x14ac:dyDescent="0.35">
      <c r="C324" t="s">
        <v>319</v>
      </c>
      <c r="I324" s="5">
        <v>4801000000000</v>
      </c>
    </row>
    <row r="325" spans="3:9" ht="15.5" x14ac:dyDescent="0.35">
      <c r="C325" t="s">
        <v>320</v>
      </c>
      <c r="I325" s="5">
        <v>377000000000</v>
      </c>
    </row>
    <row r="326" spans="3:9" ht="15.5" x14ac:dyDescent="0.35">
      <c r="C326" t="s">
        <v>321</v>
      </c>
      <c r="I326" s="5">
        <v>2182000000000</v>
      </c>
    </row>
  </sheetData>
  <pageMargins left="0.7" right="0.7" top="0.75" bottom="0.75" header="0.3" footer="0.3"/>
  <ignoredErrors>
    <ignoredError sqref="A1:Z327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W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2158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2159</v>
      </c>
      <c r="D2" s="2" vm="119">
        <f ca="1">IFERROR(_xlfn.STOCKHISTORY("XIDX:" &amp; $C$1, D3, , 0, 0, 1), "Libur")</f>
        <v>306</v>
      </c>
      <c r="H2" s="2" vm="119">
        <f ca="1">IFERROR(INDEX(D2:G2,COUNT(D2:G2)),"")</f>
        <v>306</v>
      </c>
      <c r="I2" s="2" vm="458">
        <f t="shared" ref="I2:W2" ca="1" si="0">IFERROR(_xlfn.STOCKHISTORY("XIDX:" &amp; $C$1, I1, , 0, 0, 1), "Libur")</f>
        <v>368</v>
      </c>
      <c r="J2" s="2" vm="459">
        <f t="shared" ca="1" si="0"/>
        <v>197</v>
      </c>
      <c r="K2" s="2" t="str">
        <f t="shared" ca="1" si="0"/>
        <v>Libur</v>
      </c>
      <c r="L2" s="2" vm="460">
        <f t="shared" ca="1" si="0"/>
        <v>192</v>
      </c>
      <c r="M2" s="2" vm="408">
        <f t="shared" ca="1" si="0"/>
        <v>234</v>
      </c>
      <c r="N2" s="2" vm="13">
        <f t="shared" ca="1" si="0"/>
        <v>232</v>
      </c>
      <c r="O2" s="2" vm="461">
        <f t="shared" ca="1" si="0"/>
        <v>268</v>
      </c>
      <c r="P2" s="2" t="str">
        <f t="shared" ca="1" si="0"/>
        <v>Libur</v>
      </c>
      <c r="Q2" s="2" t="str">
        <f t="shared" ca="1" si="0"/>
        <v>Libur</v>
      </c>
      <c r="R2" s="2" vm="462">
        <f t="shared" ca="1" si="0"/>
        <v>19.9998</v>
      </c>
      <c r="S2" s="2" vm="463">
        <f t="shared" ca="1" si="0"/>
        <v>25.666399999999999</v>
      </c>
      <c r="T2" s="2" vm="464">
        <f t="shared" ca="1" si="0"/>
        <v>28.333100000000002</v>
      </c>
      <c r="U2" s="2" vm="465">
        <f t="shared" ca="1" si="0"/>
        <v>27.333100000000002</v>
      </c>
      <c r="V2" s="2" t="str">
        <f t="shared" ca="1" si="0"/>
        <v>Libur</v>
      </c>
      <c r="W2" s="2" vm="464">
        <f t="shared" ca="1" si="0"/>
        <v>28.333100000000002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72757533</v>
      </c>
      <c r="H4" s="2">
        <f>IFERROR(SUM(D4:G4)*(4/MAX(1,COUNT(D4:G4))),"")</f>
        <v>291030132</v>
      </c>
      <c r="I4" s="2">
        <f t="shared" ref="I4:W4" si="1">IFERROR(INDEX(I51:I500,MATCH($C$4,$C$51:$C$500,0)),"")</f>
        <v>242787269</v>
      </c>
      <c r="J4" s="2">
        <f t="shared" si="1"/>
        <v>122856510</v>
      </c>
      <c r="K4" s="2">
        <f t="shared" si="1"/>
        <v>126588110</v>
      </c>
      <c r="L4" s="2">
        <f t="shared" si="1"/>
        <v>141013357</v>
      </c>
      <c r="M4" s="2">
        <f t="shared" si="1"/>
        <v>159945982</v>
      </c>
      <c r="N4" s="2">
        <f t="shared" si="1"/>
        <v>145170395</v>
      </c>
      <c r="O4" s="2">
        <f t="shared" si="1"/>
        <v>330130913</v>
      </c>
      <c r="P4" s="2">
        <f t="shared" si="1"/>
        <v>384574312</v>
      </c>
      <c r="Q4" s="2">
        <f t="shared" si="1"/>
        <v>85883879</v>
      </c>
      <c r="R4" s="2">
        <f t="shared" si="1"/>
        <v>83049100</v>
      </c>
      <c r="S4" s="2">
        <f t="shared" si="1"/>
        <v>86139764</v>
      </c>
      <c r="T4" s="2">
        <f t="shared" si="1"/>
        <v>112993998</v>
      </c>
      <c r="U4" s="2">
        <f t="shared" si="1"/>
        <v>213478173</v>
      </c>
      <c r="V4" s="2">
        <f t="shared" si="1"/>
        <v>239373814</v>
      </c>
      <c r="W4" s="2">
        <f t="shared" si="1"/>
        <v>234583722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2614840</v>
      </c>
      <c r="H5" s="2">
        <f>IFERROR(SUM(D5:G5)*(4/MAX(1,COUNT(D5:G5))),"")</f>
        <v>10459360</v>
      </c>
      <c r="I5" s="2">
        <f t="shared" ref="I5:W5" si="2">IFERROR(INDEX(I51:I500,MATCH($C$5,$C$51:$C$500,0)),"")</f>
        <v>13760052</v>
      </c>
      <c r="J5" s="2">
        <f t="shared" si="2"/>
        <v>8516957</v>
      </c>
      <c r="K5" s="2">
        <f t="shared" si="2"/>
        <v>11170319</v>
      </c>
      <c r="L5" s="2">
        <f t="shared" si="2"/>
        <v>9891002</v>
      </c>
      <c r="M5" s="2">
        <f t="shared" si="2"/>
        <v>7089929</v>
      </c>
      <c r="N5" s="2">
        <f t="shared" si="2"/>
        <v>4477364</v>
      </c>
      <c r="O5" s="2">
        <f t="shared" si="2"/>
        <v>898256</v>
      </c>
      <c r="P5" s="2">
        <f t="shared" si="2"/>
        <v>12608229</v>
      </c>
      <c r="Q5" s="2">
        <f t="shared" si="2"/>
        <v>235643</v>
      </c>
      <c r="R5" s="2">
        <f t="shared" si="2"/>
        <v>1106892</v>
      </c>
      <c r="S5" s="2">
        <f t="shared" si="2"/>
        <v>489318</v>
      </c>
      <c r="T5" s="2">
        <f t="shared" si="2"/>
        <v>-2659511</v>
      </c>
      <c r="U5" s="2">
        <f t="shared" si="2"/>
        <v>1426192</v>
      </c>
      <c r="V5" s="2">
        <f t="shared" si="2"/>
        <v>980806</v>
      </c>
      <c r="W5" s="2">
        <f t="shared" si="2"/>
        <v>-1041047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129830122</v>
      </c>
      <c r="H6" s="2">
        <f>IFERROR(INDEX(D6:G6,COUNT(D6:G6)),"")</f>
        <v>129830122</v>
      </c>
      <c r="I6" s="2">
        <f t="shared" ref="I6:W6" si="3">IFERROR(INDEX(I51:I500,MATCH($C$6,$C$51:$C$500,0)),"")</f>
        <v>127215285</v>
      </c>
      <c r="J6" s="2">
        <f t="shared" si="3"/>
        <v>115157623</v>
      </c>
      <c r="K6" s="2">
        <f t="shared" si="3"/>
        <v>108873586</v>
      </c>
      <c r="L6" s="2">
        <f t="shared" si="3"/>
        <v>99670881</v>
      </c>
      <c r="M6" s="2">
        <f t="shared" si="3"/>
        <v>89780710</v>
      </c>
      <c r="N6" s="2">
        <f t="shared" si="3"/>
        <v>82691095</v>
      </c>
      <c r="O6" s="2">
        <f t="shared" si="3"/>
        <v>70551166</v>
      </c>
      <c r="P6" s="2">
        <f t="shared" si="3"/>
        <v>69651971</v>
      </c>
      <c r="Q6" s="2">
        <f t="shared" si="3"/>
        <v>50530281</v>
      </c>
      <c r="R6" s="2">
        <f t="shared" si="3"/>
        <v>50294686</v>
      </c>
      <c r="S6" s="2">
        <f t="shared" si="3"/>
        <v>49066997</v>
      </c>
      <c r="T6" s="2">
        <f t="shared" si="3"/>
        <v>48828799</v>
      </c>
      <c r="U6" s="2">
        <f t="shared" si="3"/>
        <v>51488290</v>
      </c>
      <c r="V6" s="2">
        <f t="shared" si="3"/>
        <v>53676737</v>
      </c>
      <c r="W6" s="2">
        <f t="shared" si="3"/>
        <v>52894348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5.31</v>
      </c>
      <c r="H7" s="3">
        <f>IFERROR(INDEX(D7:G7,COUNT(D7:G7)),"")</f>
        <v>5.31</v>
      </c>
      <c r="I7" s="3">
        <f t="shared" ref="I7:W7" si="4">IFERROR(INDEX(I51:I500,MATCH($C$7,$C$51:$C$500,0))/1000000000,"")</f>
        <v>5.31</v>
      </c>
      <c r="J7" s="3">
        <f t="shared" si="4"/>
        <v>5.31</v>
      </c>
      <c r="K7" s="3">
        <f t="shared" si="4"/>
        <v>5.31</v>
      </c>
      <c r="L7" s="3">
        <f t="shared" si="4"/>
        <v>5.31</v>
      </c>
      <c r="M7" s="3">
        <f t="shared" si="4"/>
        <v>5.31</v>
      </c>
      <c r="N7" s="3">
        <f t="shared" si="4"/>
        <v>5.31</v>
      </c>
      <c r="O7" s="3">
        <f t="shared" si="4"/>
        <v>5.31</v>
      </c>
      <c r="P7" s="3">
        <f t="shared" si="4"/>
        <v>1.77</v>
      </c>
      <c r="Q7" s="3">
        <f t="shared" si="4"/>
        <v>1.77</v>
      </c>
      <c r="R7" s="3">
        <f t="shared" si="4"/>
        <v>1.77</v>
      </c>
      <c r="S7" s="3">
        <f t="shared" si="4"/>
        <v>1.77</v>
      </c>
      <c r="T7" s="3">
        <f t="shared" si="4"/>
        <v>1.77</v>
      </c>
      <c r="U7" s="3">
        <f t="shared" si="4"/>
        <v>1.77</v>
      </c>
      <c r="V7" s="3">
        <f t="shared" si="4"/>
        <v>1.77</v>
      </c>
      <c r="W7" s="3">
        <f t="shared" si="4"/>
        <v>1.77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-63000000000</v>
      </c>
      <c r="H8" s="2">
        <f>IFERROR(INDEX(D8:G8,COUNT(D8:G8)),"")</f>
        <v>-63000000000</v>
      </c>
      <c r="I8" s="2">
        <f t="shared" ref="I8:W8" si="5">IFERROR(INDEX(I51:I500,MATCH($C$8,$C$51:$C$500,0)),"")</f>
        <v>-349000000000</v>
      </c>
      <c r="J8" s="2">
        <f t="shared" si="5"/>
        <v>95000000000</v>
      </c>
      <c r="K8" s="2">
        <f t="shared" si="5"/>
        <v>246000000000</v>
      </c>
      <c r="L8" s="2">
        <f t="shared" si="5"/>
        <v>185000000000</v>
      </c>
      <c r="M8" s="2">
        <f t="shared" si="5"/>
        <v>18000000000</v>
      </c>
      <c r="N8" s="2">
        <f t="shared" si="5"/>
        <v>39000000000</v>
      </c>
      <c r="O8" s="2">
        <f t="shared" si="5"/>
        <v>-331000000000</v>
      </c>
      <c r="P8" s="2">
        <f t="shared" si="5"/>
        <v>-182000000000</v>
      </c>
      <c r="Q8" s="2">
        <f t="shared" si="5"/>
        <v>-78000000000</v>
      </c>
      <c r="R8" s="2">
        <f t="shared" si="5"/>
        <v>44000000000</v>
      </c>
      <c r="S8" s="2">
        <f t="shared" si="5"/>
        <v>-82000000000</v>
      </c>
      <c r="T8" s="2">
        <f t="shared" si="5"/>
        <v>31000000000</v>
      </c>
      <c r="U8" s="2">
        <f t="shared" si="5"/>
        <v>62000000000</v>
      </c>
      <c r="V8" s="2">
        <f t="shared" si="5"/>
        <v>71000000000</v>
      </c>
      <c r="W8" s="2">
        <f t="shared" si="5"/>
        <v>-19000000000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-11.84</v>
      </c>
      <c r="H9" s="3">
        <f>IFERROR(INDEX(D9:G9,COUNT(D9:G9)),"")</f>
        <v>-11.84</v>
      </c>
      <c r="I9" s="3">
        <f t="shared" ref="I9:W9" si="6">IFERROR(INDEX(I51:I500,MATCH($C$9,$C$51:$C$500,0)),"")</f>
        <v>-65.72</v>
      </c>
      <c r="J9" s="3">
        <f t="shared" si="6"/>
        <v>17.95</v>
      </c>
      <c r="K9" s="3">
        <f t="shared" si="6"/>
        <v>46.36</v>
      </c>
      <c r="L9" s="3">
        <f t="shared" si="6"/>
        <v>34.86</v>
      </c>
      <c r="M9" s="3">
        <f t="shared" si="6"/>
        <v>3.4</v>
      </c>
      <c r="N9" s="3">
        <f t="shared" si="6"/>
        <v>7.28</v>
      </c>
      <c r="O9" s="3">
        <f t="shared" si="6"/>
        <v>-62.19</v>
      </c>
      <c r="P9" s="3">
        <f t="shared" si="6"/>
        <v>-102.67</v>
      </c>
      <c r="Q9" s="3">
        <f t="shared" si="6"/>
        <v>-44.29</v>
      </c>
      <c r="R9" s="3">
        <f t="shared" si="6"/>
        <v>24.63</v>
      </c>
      <c r="S9" s="3">
        <f t="shared" si="6"/>
        <v>-46.27</v>
      </c>
      <c r="T9" s="3">
        <f t="shared" si="6"/>
        <v>17.559999999999999</v>
      </c>
      <c r="U9" s="3">
        <f t="shared" si="6"/>
        <v>34.75</v>
      </c>
      <c r="V9" s="3">
        <f t="shared" si="6"/>
        <v>40.11</v>
      </c>
      <c r="W9" s="3">
        <f t="shared" si="6"/>
        <v>-10.91</v>
      </c>
    </row>
    <row r="10" spans="1:23" ht="15.5" x14ac:dyDescent="0.35">
      <c r="C10" t="s">
        <v>17</v>
      </c>
      <c r="D10" s="3">
        <f ca="1">IFERROR(IF(D9=0,"",D2/D9),"")</f>
        <v>-25.844594594594597</v>
      </c>
      <c r="I10" s="3">
        <f t="shared" ref="I10:W10" ca="1" si="7">IFERROR(IF(I9=0,"",I2/I9),"")</f>
        <v>-5.5995130858186242</v>
      </c>
      <c r="J10" s="3">
        <f t="shared" ca="1" si="7"/>
        <v>10.974930362116993</v>
      </c>
      <c r="K10" s="3" t="str">
        <f t="shared" ca="1" si="7"/>
        <v/>
      </c>
      <c r="L10" s="3">
        <f t="shared" ca="1" si="7"/>
        <v>5.5077452667814111</v>
      </c>
      <c r="M10" s="3">
        <f t="shared" ca="1" si="7"/>
        <v>68.82352941176471</v>
      </c>
      <c r="N10" s="3">
        <f t="shared" ca="1" si="7"/>
        <v>31.868131868131869</v>
      </c>
      <c r="O10" s="3">
        <f t="shared" ca="1" si="7"/>
        <v>-4.3093744975076378</v>
      </c>
      <c r="P10" s="3" t="str">
        <f t="shared" ca="1" si="7"/>
        <v/>
      </c>
      <c r="Q10" s="3" t="str">
        <f t="shared" ca="1" si="7"/>
        <v/>
      </c>
      <c r="R10" s="3">
        <f t="shared" ca="1" si="7"/>
        <v>0.81200974421437278</v>
      </c>
      <c r="S10" s="3">
        <f t="shared" ca="1" si="7"/>
        <v>-0.55470931489085795</v>
      </c>
      <c r="T10" s="3">
        <f t="shared" ca="1" si="7"/>
        <v>1.6135022779043282</v>
      </c>
      <c r="U10" s="3">
        <f t="shared" ca="1" si="7"/>
        <v>0.78656402877697851</v>
      </c>
      <c r="V10" s="3" t="str">
        <f t="shared" ca="1" si="7"/>
        <v/>
      </c>
      <c r="W10" s="3">
        <f t="shared" ca="1" si="7"/>
        <v>-2.5969844179651695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2888604</v>
      </c>
      <c r="H11" s="2">
        <f>IFERROR(INDEX(D11:G11,COUNT(D11:G11)),"")</f>
        <v>2888604</v>
      </c>
      <c r="I11" s="2">
        <f t="shared" ref="I11:W11" si="8">IFERROR(INDEX(I51:I500,MATCH($C$11,$C$51:$C$500,0)),"")</f>
        <v>10201522</v>
      </c>
      <c r="J11" s="2">
        <f t="shared" si="8"/>
        <v>22911386</v>
      </c>
      <c r="K11" s="2">
        <f t="shared" si="8"/>
        <v>18616778</v>
      </c>
      <c r="L11" s="2">
        <f t="shared" si="8"/>
        <v>13790373</v>
      </c>
      <c r="M11" s="2">
        <f t="shared" si="8"/>
        <v>11927239</v>
      </c>
      <c r="N11" s="2">
        <f t="shared" si="8"/>
        <v>7936887</v>
      </c>
      <c r="O11" s="2">
        <f t="shared" si="8"/>
        <v>1921630</v>
      </c>
      <c r="P11" s="2">
        <f t="shared" si="8"/>
        <v>8291115</v>
      </c>
      <c r="Q11" s="2">
        <f t="shared" si="8"/>
        <v>1631685</v>
      </c>
      <c r="R11" s="2">
        <f t="shared" si="8"/>
        <v>1792262</v>
      </c>
      <c r="S11" s="2">
        <f t="shared" si="8"/>
        <v>1437333</v>
      </c>
      <c r="T11" s="2">
        <f t="shared" si="8"/>
        <v>618949</v>
      </c>
      <c r="U11" s="2">
        <f t="shared" si="8"/>
        <v>2588959</v>
      </c>
      <c r="V11" s="2">
        <f t="shared" si="8"/>
        <v>8072410</v>
      </c>
      <c r="W11" s="2">
        <f t="shared" si="8"/>
        <v>731402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454000000000</v>
      </c>
      <c r="H12" s="2">
        <f>IFERROR(INDEX(D12:G12,COUNT(D12:G12)),"")</f>
        <v>454000000000</v>
      </c>
      <c r="I12" s="2">
        <f t="shared" ref="I12:W12" si="9">IFERROR(INDEX(I51:I500,MATCH($C$12,$C$51:$C$500,0)),"")</f>
        <v>381000000000</v>
      </c>
      <c r="J12" s="2">
        <f t="shared" si="9"/>
        <v>-51000000000</v>
      </c>
      <c r="K12" s="2">
        <f t="shared" si="9"/>
        <v>97000000000</v>
      </c>
      <c r="L12" s="2">
        <f t="shared" si="9"/>
        <v>195000000000</v>
      </c>
      <c r="M12" s="2">
        <f t="shared" si="9"/>
        <v>241000000000</v>
      </c>
      <c r="N12" s="2">
        <f t="shared" si="9"/>
        <v>234000000000</v>
      </c>
      <c r="O12" s="2">
        <f t="shared" si="9"/>
        <v>379000000000</v>
      </c>
      <c r="P12" s="2">
        <f t="shared" si="9"/>
        <v>56000000000</v>
      </c>
      <c r="Q12" s="2">
        <f t="shared" si="9"/>
        <v>-15000000000</v>
      </c>
      <c r="R12" s="2">
        <f t="shared" si="9"/>
        <v>-24000000000</v>
      </c>
      <c r="S12" s="2">
        <f t="shared" si="9"/>
        <v>-20000000000</v>
      </c>
      <c r="T12" s="2">
        <f t="shared" si="9"/>
        <v>-8000000000</v>
      </c>
      <c r="U12" s="2">
        <f t="shared" si="9"/>
        <v>-32000000000</v>
      </c>
      <c r="V12" s="2">
        <f t="shared" si="9"/>
        <v>-78000000000</v>
      </c>
      <c r="W12" s="2">
        <f t="shared" si="9"/>
        <v>-5000000000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503000000000</v>
      </c>
      <c r="H13" s="2">
        <f>IFERROR(INDEX(D13:G13,COUNT(D13:G13)),"")</f>
        <v>503000000000</v>
      </c>
      <c r="I13" s="2">
        <f t="shared" ref="I13:W13" si="10">IFERROR(INDEX(I51:I500,MATCH($C$13,$C$51:$C$500,0)),"")</f>
        <v>552000000000</v>
      </c>
      <c r="J13" s="2">
        <f t="shared" si="10"/>
        <v>319000000000</v>
      </c>
      <c r="K13" s="2">
        <f t="shared" si="10"/>
        <v>384000000000</v>
      </c>
      <c r="L13" s="2">
        <f t="shared" si="10"/>
        <v>410000000000</v>
      </c>
      <c r="M13" s="2">
        <f t="shared" si="10"/>
        <v>411000000000</v>
      </c>
      <c r="N13" s="2">
        <f t="shared" si="10"/>
        <v>346000000000</v>
      </c>
      <c r="O13" s="2">
        <f t="shared" si="10"/>
        <v>405000000000</v>
      </c>
      <c r="P13" s="2">
        <f t="shared" si="10"/>
        <v>176000000000</v>
      </c>
      <c r="Q13" s="2">
        <f t="shared" si="10"/>
        <v>7000000000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2000000000</v>
      </c>
    </row>
    <row r="14" spans="1:23" ht="15.5" x14ac:dyDescent="0.35">
      <c r="C14" t="s">
        <v>26</v>
      </c>
      <c r="D14" s="2">
        <f>IFERROR(INDEX(D51:D500,MATCH($C$14,$C$51:$C$500,0)),"")</f>
        <v>-420987</v>
      </c>
      <c r="H14" s="2">
        <f>IFERROR(SUM(D14:G14)*(4/MAX(1,COUNT(D14:G14))),"")</f>
        <v>-1683948</v>
      </c>
      <c r="I14" s="2">
        <f t="shared" ref="I14:W14" si="11">IFERROR(INDEX(I51:I500,MATCH($C$14,$C$51:$C$500,0)),"")</f>
        <v>-1434487</v>
      </c>
      <c r="J14" s="2">
        <f t="shared" si="11"/>
        <v>-1307943</v>
      </c>
      <c r="K14" s="2">
        <f t="shared" si="11"/>
        <v>-1384525</v>
      </c>
      <c r="L14" s="2">
        <f t="shared" si="11"/>
        <v>-1309300</v>
      </c>
      <c r="M14" s="2">
        <f t="shared" si="11"/>
        <v>-1507108</v>
      </c>
      <c r="N14" s="2">
        <f t="shared" si="11"/>
        <v>-1466790</v>
      </c>
      <c r="O14" s="2">
        <f t="shared" si="11"/>
        <v>-1053101</v>
      </c>
      <c r="P14" s="2">
        <f t="shared" si="11"/>
        <v>-362976</v>
      </c>
      <c r="Q14" s="2">
        <f t="shared" si="11"/>
        <v>-12400</v>
      </c>
      <c r="R14" s="2">
        <f t="shared" si="11"/>
        <v>-12600</v>
      </c>
      <c r="S14" s="2">
        <f t="shared" si="11"/>
        <v>-13567</v>
      </c>
      <c r="T14" s="2">
        <f t="shared" si="11"/>
        <v>-31236</v>
      </c>
      <c r="U14" s="2">
        <f t="shared" si="11"/>
        <v>-38045</v>
      </c>
      <c r="V14" s="2">
        <f t="shared" si="11"/>
        <v>-65397</v>
      </c>
      <c r="W14" s="2">
        <f t="shared" si="11"/>
        <v>-23996</v>
      </c>
    </row>
    <row r="15" spans="1:23" ht="15.5" x14ac:dyDescent="0.35">
      <c r="C15" t="s">
        <v>27</v>
      </c>
      <c r="D15" s="2">
        <f>IFERROR(INDEX(D51:D500,MATCH($C$15,$C$51:$C$500,0)),"")</f>
        <v>-821672</v>
      </c>
      <c r="H15" s="2">
        <f>IFERROR(SUM(D15:G15)*(4/MAX(1,COUNT(D15:G15))),"")</f>
        <v>-3286688</v>
      </c>
      <c r="I15" s="2">
        <f t="shared" ref="I15:W15" si="12">IFERROR(INDEX(I51:I500,MATCH($C$15,$C$51:$C$500,0)),"")</f>
        <v>-3957714</v>
      </c>
      <c r="J15" s="2">
        <f t="shared" si="12"/>
        <v>-2173248</v>
      </c>
      <c r="K15" s="2">
        <f t="shared" si="12"/>
        <v>-3147523</v>
      </c>
      <c r="L15" s="2">
        <f t="shared" si="12"/>
        <v>-4275370</v>
      </c>
      <c r="M15" s="2">
        <f t="shared" si="12"/>
        <v>-1741709</v>
      </c>
      <c r="N15" s="2">
        <f t="shared" si="12"/>
        <v>-1757792</v>
      </c>
      <c r="O15" s="2">
        <f t="shared" si="12"/>
        <v>-445126</v>
      </c>
      <c r="P15" s="2">
        <f t="shared" si="12"/>
        <v>-4391541</v>
      </c>
      <c r="Q15" s="2">
        <f t="shared" si="12"/>
        <v>-266879</v>
      </c>
      <c r="R15" s="2">
        <f t="shared" si="12"/>
        <v>-543313</v>
      </c>
      <c r="S15" s="2">
        <f t="shared" si="12"/>
        <v>657309</v>
      </c>
      <c r="T15" s="2">
        <f t="shared" si="12"/>
        <v>-725174</v>
      </c>
      <c r="U15" s="2">
        <f t="shared" si="12"/>
        <v>-552894</v>
      </c>
      <c r="V15" s="2">
        <f t="shared" si="12"/>
        <v>-609158</v>
      </c>
      <c r="W15" s="2">
        <f t="shared" si="12"/>
        <v>34512</v>
      </c>
    </row>
    <row r="16" spans="1:23" ht="15.5" x14ac:dyDescent="0.35">
      <c r="C16" t="s">
        <v>28</v>
      </c>
      <c r="D16" s="2">
        <f>IFERROR(INDEX(D51:D500,MATCH($C$16,$C$51:$C$500,0)),"")</f>
        <v>3440981</v>
      </c>
      <c r="H16" s="2">
        <f>IFERROR(SUM(D16:G16)*(4/MAX(1,COUNT(D16:G16))),"")</f>
        <v>13763924</v>
      </c>
      <c r="I16" s="2">
        <f t="shared" ref="I16:W16" si="13">IFERROR(INDEX(I51:I500,MATCH($C$16,$C$51:$C$500,0)),"")</f>
        <v>17960363</v>
      </c>
      <c r="J16" s="2">
        <f t="shared" si="13"/>
        <v>10135924</v>
      </c>
      <c r="K16" s="2">
        <f t="shared" si="13"/>
        <v>14315841</v>
      </c>
      <c r="L16" s="2">
        <f t="shared" si="13"/>
        <v>14200478</v>
      </c>
      <c r="M16" s="2">
        <f t="shared" si="13"/>
        <v>7562194</v>
      </c>
      <c r="N16" s="2">
        <f t="shared" si="13"/>
        <v>6591972</v>
      </c>
      <c r="O16" s="2">
        <f t="shared" si="13"/>
        <v>1346322</v>
      </c>
      <c r="P16" s="2">
        <f t="shared" si="13"/>
        <v>16391910</v>
      </c>
      <c r="Q16" s="2">
        <f t="shared" si="13"/>
        <v>759306</v>
      </c>
      <c r="R16" s="2">
        <f t="shared" si="13"/>
        <v>1747578</v>
      </c>
      <c r="S16" s="2">
        <f t="shared" si="13"/>
        <v>-548692</v>
      </c>
      <c r="T16" s="2">
        <f t="shared" si="13"/>
        <v>-1934337</v>
      </c>
      <c r="U16" s="2">
        <f t="shared" si="13"/>
        <v>1979086</v>
      </c>
      <c r="V16" s="2">
        <f t="shared" si="13"/>
        <v>1589964</v>
      </c>
      <c r="W16" s="2">
        <f t="shared" si="13"/>
        <v>-1075559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1624860000000</v>
      </c>
      <c r="H20" s="2">
        <f t="shared" ref="H20:W20" ca="1" si="14">IFERROR(H21*H2,"")</f>
        <v>1624860000000</v>
      </c>
      <c r="I20" s="2">
        <f t="shared" ca="1" si="14"/>
        <v>1954080000000</v>
      </c>
      <c r="J20" s="2">
        <f t="shared" ca="1" si="14"/>
        <v>1046070000000</v>
      </c>
      <c r="K20" s="2" t="str">
        <f t="shared" ca="1" si="14"/>
        <v/>
      </c>
      <c r="L20" s="2">
        <f t="shared" ca="1" si="14"/>
        <v>1019520000000</v>
      </c>
      <c r="M20" s="2">
        <f t="shared" ca="1" si="14"/>
        <v>1242540000000</v>
      </c>
      <c r="N20" s="2">
        <f t="shared" ca="1" si="14"/>
        <v>1231920000000</v>
      </c>
      <c r="O20" s="2">
        <f t="shared" ca="1" si="14"/>
        <v>1423080000000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35399646000</v>
      </c>
      <c r="S20" s="2">
        <f t="shared" ca="1" si="14"/>
        <v>45429528000</v>
      </c>
      <c r="T20" s="2">
        <f t="shared" ca="1" si="14"/>
        <v>50149587000</v>
      </c>
      <c r="U20" s="2">
        <f t="shared" ca="1" si="14"/>
        <v>48379587000</v>
      </c>
      <c r="V20" s="2" t="str">
        <f t="shared" ca="1" si="14"/>
        <v/>
      </c>
      <c r="W20" s="2">
        <f t="shared" ca="1" si="14"/>
        <v>50149587000</v>
      </c>
    </row>
    <row r="21" spans="1:23" ht="15.5" x14ac:dyDescent="0.35">
      <c r="C21" t="s">
        <v>11</v>
      </c>
      <c r="D21" s="2">
        <f>IFERROR(INDEX(D51:D500,MATCH($C$7,$C$51:$C$500,0)),"")</f>
        <v>5310000000</v>
      </c>
      <c r="H21" s="2">
        <f>IFERROR(INDEX(D21:G21,COUNT(D21:G21)),"")</f>
        <v>5310000000</v>
      </c>
      <c r="I21" s="2">
        <f t="shared" ref="I21:W21" si="15">IFERROR(INDEX(I51:I500,MATCH($C$7,$C$51:$C$500,0)),"")</f>
        <v>5310000000</v>
      </c>
      <c r="J21" s="2">
        <f t="shared" si="15"/>
        <v>5310000000</v>
      </c>
      <c r="K21" s="2">
        <f t="shared" si="15"/>
        <v>5310000000</v>
      </c>
      <c r="L21" s="2">
        <f t="shared" si="15"/>
        <v>5310000000</v>
      </c>
      <c r="M21" s="2">
        <f t="shared" si="15"/>
        <v>5310000000</v>
      </c>
      <c r="N21" s="2">
        <f t="shared" si="15"/>
        <v>5310000000</v>
      </c>
      <c r="O21" s="2">
        <f t="shared" si="15"/>
        <v>5310000000</v>
      </c>
      <c r="P21" s="2">
        <f t="shared" si="15"/>
        <v>1770000000</v>
      </c>
      <c r="Q21" s="2">
        <f t="shared" si="15"/>
        <v>1770000000</v>
      </c>
      <c r="R21" s="2">
        <f t="shared" si="15"/>
        <v>1770000000</v>
      </c>
      <c r="S21" s="2">
        <f t="shared" si="15"/>
        <v>1770000000</v>
      </c>
      <c r="T21" s="2">
        <f t="shared" si="15"/>
        <v>1770000000</v>
      </c>
      <c r="U21" s="2">
        <f t="shared" si="15"/>
        <v>1770000000</v>
      </c>
      <c r="V21" s="2">
        <f t="shared" si="15"/>
        <v>1770000000</v>
      </c>
      <c r="W21" s="2">
        <f t="shared" si="15"/>
        <v>1770000000</v>
      </c>
    </row>
    <row r="23" spans="1:23" ht="15.5" x14ac:dyDescent="0.35">
      <c r="B23" t="s">
        <v>53</v>
      </c>
      <c r="C23" t="s">
        <v>54</v>
      </c>
      <c r="D23" s="3">
        <f>IFERROR(D5/D6*100,"")</f>
        <v>2.0140472486038332</v>
      </c>
      <c r="H23" s="3">
        <f t="shared" ref="H23:W23" si="16">IFERROR(H5/H6*100,"")</f>
        <v>8.0561889944153329</v>
      </c>
      <c r="I23" s="3">
        <f t="shared" si="16"/>
        <v>10.816351195534404</v>
      </c>
      <c r="J23" s="3">
        <f t="shared" si="16"/>
        <v>7.3959124703364187</v>
      </c>
      <c r="K23" s="3">
        <f t="shared" si="16"/>
        <v>10.25989811706946</v>
      </c>
      <c r="L23" s="3">
        <f t="shared" si="16"/>
        <v>9.9236626593076878</v>
      </c>
      <c r="M23" s="3">
        <f t="shared" si="16"/>
        <v>7.896940222459814</v>
      </c>
      <c r="N23" s="3">
        <f t="shared" si="16"/>
        <v>5.4145661029159182</v>
      </c>
      <c r="O23" s="3">
        <f t="shared" si="16"/>
        <v>1.273197951115365</v>
      </c>
      <c r="P23" s="3">
        <f t="shared" si="16"/>
        <v>18.101754794562812</v>
      </c>
      <c r="Q23" s="3">
        <f t="shared" si="16"/>
        <v>0.46634017333091815</v>
      </c>
      <c r="R23" s="3">
        <f t="shared" si="16"/>
        <v>2.2008130242626427</v>
      </c>
      <c r="S23" s="3">
        <f t="shared" si="16"/>
        <v>0.99724464490867459</v>
      </c>
      <c r="T23" s="3">
        <f t="shared" si="16"/>
        <v>-5.4466033457017859</v>
      </c>
      <c r="U23" s="3">
        <f t="shared" si="16"/>
        <v>2.7699346783511358</v>
      </c>
      <c r="V23" s="3">
        <f t="shared" si="16"/>
        <v>1.8272459445513614</v>
      </c>
      <c r="W23" s="3">
        <f t="shared" si="16"/>
        <v>-1.9681630256601328</v>
      </c>
    </row>
    <row r="24" spans="1:23" ht="15.5" x14ac:dyDescent="0.35">
      <c r="C24" t="s">
        <v>55</v>
      </c>
      <c r="D24" s="4">
        <f>IFERROR(_xlfn.RRI(5,I23,D23),"")</f>
        <v>-0.28550733453509358</v>
      </c>
      <c r="H24" s="4">
        <f t="shared" ref="H24:W24" si="17">IFERROR(_xlfn.RRI(5,M23,H23),"")</f>
        <v>4.0010317189087541E-3</v>
      </c>
      <c r="I24" s="4">
        <f t="shared" si="17"/>
        <v>0.14842707819949341</v>
      </c>
      <c r="J24" s="4">
        <f t="shared" si="17"/>
        <v>0.42173667414660287</v>
      </c>
      <c r="K24" s="4">
        <f t="shared" si="17"/>
        <v>-0.10734328954076622</v>
      </c>
      <c r="L24" s="4">
        <f t="shared" si="17"/>
        <v>0.84329070268297102</v>
      </c>
      <c r="M24" s="4">
        <f t="shared" si="17"/>
        <v>0.29114536521302226</v>
      </c>
      <c r="N24" s="4">
        <f t="shared" si="17"/>
        <v>0.40265992623647717</v>
      </c>
      <c r="O24" s="4" t="str">
        <f t="shared" si="17"/>
        <v/>
      </c>
      <c r="P24" s="4">
        <f t="shared" si="17"/>
        <v>0.45562742715989524</v>
      </c>
      <c r="Q24" s="4">
        <f t="shared" si="17"/>
        <v>-0.23900611914962189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8.31</v>
      </c>
      <c r="H25" s="3">
        <f>IFERROR(INDEX(D25:G25,COUNT(D25:G25)),"")</f>
        <v>8.31</v>
      </c>
      <c r="I25" s="3">
        <f t="shared" ref="I25:W25" si="18">IFERROR(INDEX(I51:I500,MATCH($C$25,$C$51:$C$500,0)),"")</f>
        <v>43.42</v>
      </c>
      <c r="J25" s="3">
        <f t="shared" si="18"/>
        <v>23.75</v>
      </c>
      <c r="K25" s="3">
        <f t="shared" si="18"/>
        <v>32.06</v>
      </c>
      <c r="L25" s="3">
        <f t="shared" si="18"/>
        <v>27.78</v>
      </c>
      <c r="M25" s="3">
        <f t="shared" si="18"/>
        <v>15.68</v>
      </c>
      <c r="N25" s="3">
        <f t="shared" si="18"/>
        <v>13.26</v>
      </c>
      <c r="O25" s="3">
        <f t="shared" si="18"/>
        <v>2.4</v>
      </c>
      <c r="P25" s="3">
        <f t="shared" si="18"/>
        <v>96.53</v>
      </c>
      <c r="Q25" s="3">
        <f t="shared" si="18"/>
        <v>3.72</v>
      </c>
      <c r="R25" s="3">
        <f t="shared" si="18"/>
        <v>9.0500000000000007</v>
      </c>
      <c r="S25" s="3">
        <f t="shared" si="18"/>
        <v>0.82</v>
      </c>
      <c r="T25" s="3">
        <f t="shared" si="18"/>
        <v>-18.68</v>
      </c>
      <c r="U25" s="3">
        <f t="shared" si="18"/>
        <v>9.82</v>
      </c>
      <c r="V25" s="3">
        <f t="shared" si="18"/>
        <v>5.35</v>
      </c>
      <c r="W25" s="3">
        <f t="shared" si="18"/>
        <v>-5.33</v>
      </c>
    </row>
    <row r="26" spans="1:23" ht="15.5" x14ac:dyDescent="0.35">
      <c r="C26" t="s">
        <v>58</v>
      </c>
      <c r="D26" s="4">
        <f>IFERROR(_xlfn.RRI(5,I25,D25),"")</f>
        <v>-0.28157366952702523</v>
      </c>
      <c r="H26" s="4">
        <f t="shared" ref="H26:W26" si="19">IFERROR(_xlfn.RRI(5,M25,H25),"")</f>
        <v>-0.11925336397433139</v>
      </c>
      <c r="I26" s="4">
        <f t="shared" si="19"/>
        <v>0.26773727216511789</v>
      </c>
      <c r="J26" s="4">
        <f t="shared" si="19"/>
        <v>0.58157748727213421</v>
      </c>
      <c r="K26" s="4">
        <f t="shared" si="19"/>
        <v>-0.1978414029520319</v>
      </c>
      <c r="L26" s="4">
        <f t="shared" si="19"/>
        <v>0.49498852885754951</v>
      </c>
      <c r="M26" s="4">
        <f t="shared" si="19"/>
        <v>0.11619351720723614</v>
      </c>
      <c r="N26" s="4">
        <f t="shared" si="19"/>
        <v>0.74480113201095421</v>
      </c>
      <c r="O26" s="4" t="str">
        <f t="shared" si="19"/>
        <v/>
      </c>
      <c r="P26" s="4">
        <f t="shared" si="19"/>
        <v>0.5794655711273613</v>
      </c>
      <c r="Q26" s="4">
        <f t="shared" si="19"/>
        <v>-7.0096608673238747E-2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1.3701983615819209E-2</v>
      </c>
      <c r="H27" s="3">
        <f t="shared" ref="H27:W27" si="20">IFERROR(H4/H21,"")</f>
        <v>5.4807934463276836E-2</v>
      </c>
      <c r="I27" s="3">
        <f t="shared" si="20"/>
        <v>4.572264952919021E-2</v>
      </c>
      <c r="J27" s="3">
        <f t="shared" si="20"/>
        <v>2.3136819209039549E-2</v>
      </c>
      <c r="K27" s="3">
        <f t="shared" si="20"/>
        <v>2.3839568738229754E-2</v>
      </c>
      <c r="L27" s="3">
        <f t="shared" si="20"/>
        <v>2.6556187758945388E-2</v>
      </c>
      <c r="M27" s="3">
        <f t="shared" si="20"/>
        <v>3.01216538606403E-2</v>
      </c>
      <c r="N27" s="3">
        <f t="shared" si="20"/>
        <v>2.7339057438794726E-2</v>
      </c>
      <c r="O27" s="3">
        <f t="shared" si="20"/>
        <v>6.2171546704331448E-2</v>
      </c>
      <c r="P27" s="3">
        <f t="shared" si="20"/>
        <v>0.21727362259887006</v>
      </c>
      <c r="Q27" s="3">
        <f t="shared" si="20"/>
        <v>4.8521965536723166E-2</v>
      </c>
      <c r="R27" s="3">
        <f t="shared" si="20"/>
        <v>4.6920395480225988E-2</v>
      </c>
      <c r="S27" s="3">
        <f t="shared" si="20"/>
        <v>4.8666533333333331E-2</v>
      </c>
      <c r="T27" s="3">
        <f t="shared" si="20"/>
        <v>6.3838416949152543E-2</v>
      </c>
      <c r="U27" s="3">
        <f t="shared" si="20"/>
        <v>0.12060913728813559</v>
      </c>
      <c r="V27" s="3">
        <f t="shared" si="20"/>
        <v>0.13523944293785312</v>
      </c>
      <c r="W27" s="3">
        <f t="shared" si="20"/>
        <v>0.13253317627118644</v>
      </c>
    </row>
    <row r="28" spans="1:23" ht="15.5" x14ac:dyDescent="0.35">
      <c r="C28" t="s">
        <v>60</v>
      </c>
      <c r="D28" s="4">
        <f>IFERROR(_xlfn.RRI(5,I27,D27),"")</f>
        <v>-0.21416673124841479</v>
      </c>
      <c r="H28" s="4">
        <f t="shared" ref="H28:W28" si="21">IFERROR(_xlfn.RRI(5,M27,H27),"")</f>
        <v>0.12717909163963226</v>
      </c>
      <c r="I28" s="4">
        <f t="shared" si="21"/>
        <v>0.10833122885249269</v>
      </c>
      <c r="J28" s="4">
        <f t="shared" si="21"/>
        <v>-0.17937943517277011</v>
      </c>
      <c r="K28" s="4">
        <f t="shared" si="21"/>
        <v>-0.35722603481125259</v>
      </c>
      <c r="L28" s="4">
        <f t="shared" si="21"/>
        <v>-0.1135679112075112</v>
      </c>
      <c r="M28" s="4">
        <f t="shared" si="21"/>
        <v>-8.4826513016791338E-2</v>
      </c>
      <c r="N28" s="4">
        <f t="shared" si="21"/>
        <v>-0.1089324561811581</v>
      </c>
      <c r="O28" s="4">
        <f t="shared" si="21"/>
        <v>-5.2775662685006219E-3</v>
      </c>
      <c r="P28" s="4">
        <f t="shared" si="21"/>
        <v>0.1249296374825033</v>
      </c>
      <c r="Q28" s="4">
        <f t="shared" si="21"/>
        <v>-0.18535761474581081</v>
      </c>
      <c r="R28" s="4">
        <f t="shared" si="21"/>
        <v>-0.18752985469513317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-0.80861354214647618</v>
      </c>
      <c r="I29" s="4">
        <f t="shared" si="22"/>
        <v>0.82821052631578951</v>
      </c>
      <c r="J29" s="4">
        <f t="shared" si="22"/>
        <v>-0.25920149719276364</v>
      </c>
      <c r="K29" s="4">
        <f t="shared" si="22"/>
        <v>0.15406767458603315</v>
      </c>
      <c r="L29" s="4">
        <f t="shared" si="22"/>
        <v>0.77168367346938782</v>
      </c>
      <c r="M29" s="4">
        <f t="shared" si="22"/>
        <v>0.18250377073906485</v>
      </c>
      <c r="N29" s="4">
        <f t="shared" si="22"/>
        <v>4.5250000000000004</v>
      </c>
      <c r="O29" s="4">
        <f t="shared" si="22"/>
        <v>-0.97513726302703818</v>
      </c>
      <c r="P29" s="4">
        <f t="shared" si="22"/>
        <v>24.948924731182796</v>
      </c>
      <c r="Q29" s="4">
        <f t="shared" si="22"/>
        <v>-0.58895027624309393</v>
      </c>
      <c r="R29" s="4">
        <f t="shared" si="22"/>
        <v>10.036585365853659</v>
      </c>
      <c r="S29" s="4">
        <f t="shared" si="22"/>
        <v>-1.04389721627409</v>
      </c>
      <c r="T29" s="4">
        <f t="shared" si="22"/>
        <v>-2.9022403258655802</v>
      </c>
      <c r="U29" s="4">
        <f t="shared" si="22"/>
        <v>0.83551401869158892</v>
      </c>
      <c r="V29" s="4">
        <f t="shared" si="22"/>
        <v>-2.00375234521576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0.19870425331074498</v>
      </c>
      <c r="I30" s="4">
        <f t="shared" si="23"/>
        <v>0.97618562500269623</v>
      </c>
      <c r="J30" s="4">
        <f t="shared" si="23"/>
        <v>-2.9478281965028046E-2</v>
      </c>
      <c r="K30" s="4">
        <f t="shared" si="23"/>
        <v>-0.10229702566402994</v>
      </c>
      <c r="L30" s="4">
        <f t="shared" si="23"/>
        <v>-0.11836886905980537</v>
      </c>
      <c r="M30" s="4">
        <f t="shared" si="23"/>
        <v>0.1017809932941217</v>
      </c>
      <c r="N30" s="4">
        <f t="shared" si="23"/>
        <v>-0.56026415799480134</v>
      </c>
      <c r="O30" s="4">
        <f t="shared" si="23"/>
        <v>-0.71385598509068737</v>
      </c>
      <c r="P30" s="4">
        <f t="shared" si="23"/>
        <v>3.4778405036875428</v>
      </c>
      <c r="Q30" s="4">
        <f t="shared" si="23"/>
        <v>3.4133771467722181E-2</v>
      </c>
      <c r="R30" s="4">
        <f t="shared" si="23"/>
        <v>-3.5879643227255627E-2</v>
      </c>
      <c r="S30" s="4">
        <f t="shared" si="23"/>
        <v>-0.23766071185480139</v>
      </c>
      <c r="T30" s="4">
        <f t="shared" si="23"/>
        <v>-0.470699995169998</v>
      </c>
      <c r="U30" s="4">
        <f t="shared" si="23"/>
        <v>-0.10818075948775258</v>
      </c>
      <c r="V30" s="4">
        <f t="shared" si="23"/>
        <v>2.041954130133557E-2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415.28</v>
      </c>
      <c r="H32" s="3">
        <f>IFERROR(INDEX(D32:G32,COUNT(D32:G32)),"")</f>
        <v>415.28</v>
      </c>
      <c r="I32" s="3">
        <f t="shared" ref="I32:W32" si="24">IFERROR(INDEX(I51:I500,MATCH($C$32,$C$51:$C$500,0)),"")</f>
        <v>400.24</v>
      </c>
      <c r="J32" s="3">
        <f t="shared" si="24"/>
        <v>350.11</v>
      </c>
      <c r="K32" s="3">
        <f t="shared" si="24"/>
        <v>316.29000000000002</v>
      </c>
      <c r="L32" s="3">
        <f t="shared" si="24"/>
        <v>292.42</v>
      </c>
      <c r="M32" s="3">
        <f t="shared" si="24"/>
        <v>241.2</v>
      </c>
      <c r="N32" s="3">
        <f t="shared" si="24"/>
        <v>219.46</v>
      </c>
      <c r="O32" s="3">
        <f t="shared" si="24"/>
        <v>184.53</v>
      </c>
      <c r="P32" s="3">
        <f t="shared" si="24"/>
        <v>569.34</v>
      </c>
      <c r="Q32" s="3">
        <f t="shared" si="24"/>
        <v>386.41</v>
      </c>
      <c r="R32" s="3">
        <f t="shared" si="24"/>
        <v>381.43</v>
      </c>
      <c r="S32" s="3">
        <f t="shared" si="24"/>
        <v>382.1</v>
      </c>
      <c r="T32" s="3">
        <f t="shared" si="24"/>
        <v>342.92</v>
      </c>
      <c r="U32" s="3">
        <f t="shared" si="24"/>
        <v>354.53</v>
      </c>
      <c r="V32" s="3">
        <f t="shared" si="24"/>
        <v>293</v>
      </c>
      <c r="W32" s="3">
        <f t="shared" si="24"/>
        <v>270.76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0.72</v>
      </c>
      <c r="H33" s="3">
        <f>IFERROR(INDEX(D33:G33,COUNT(D33:G33)),"")</f>
        <v>0.72</v>
      </c>
      <c r="I33" s="3">
        <f t="shared" ref="I33:W33" si="25">IFERROR(INDEX(I51:I500,MATCH($C$33,$C$51:$C$500,0)),"")</f>
        <v>0.92</v>
      </c>
      <c r="J33" s="3">
        <f t="shared" si="25"/>
        <v>0.56000000000000005</v>
      </c>
      <c r="K33" s="3">
        <f t="shared" si="25"/>
        <v>0.77</v>
      </c>
      <c r="L33" s="3">
        <f t="shared" si="25"/>
        <v>0.66</v>
      </c>
      <c r="M33" s="3">
        <f t="shared" si="25"/>
        <v>0.97</v>
      </c>
      <c r="N33" s="3">
        <f t="shared" si="25"/>
        <v>1.06</v>
      </c>
      <c r="O33" s="3">
        <f t="shared" si="25"/>
        <v>1.45</v>
      </c>
      <c r="P33" s="3">
        <f t="shared" si="25"/>
        <v>3.49</v>
      </c>
      <c r="Q33" s="3">
        <f t="shared" si="25"/>
        <v>0.48</v>
      </c>
      <c r="R33" s="3">
        <f t="shared" si="25"/>
        <v>0.16</v>
      </c>
      <c r="S33" s="3">
        <f t="shared" si="25"/>
        <v>0.2</v>
      </c>
      <c r="T33" s="3">
        <f t="shared" si="25"/>
        <v>0.24</v>
      </c>
      <c r="U33" s="3">
        <f t="shared" si="25"/>
        <v>0.23</v>
      </c>
      <c r="V33" s="3">
        <f t="shared" si="25"/>
        <v>0.34</v>
      </c>
      <c r="W33" s="3">
        <f t="shared" si="25"/>
        <v>0.31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35.86</v>
      </c>
      <c r="H34" s="3">
        <f>IFERROR(INDEX(D34:G34,COUNT(D34:G34)),"")</f>
        <v>35.86</v>
      </c>
      <c r="I34" s="3">
        <f t="shared" ref="I34:W34" si="26">IFERROR(INDEX(I51:I500,MATCH($C$34,$C$51:$C$500,0)),"")</f>
        <v>8.48</v>
      </c>
      <c r="J34" s="3">
        <f t="shared" si="26"/>
        <v>8.2899999999999991</v>
      </c>
      <c r="K34" s="3">
        <f t="shared" si="26"/>
        <v>7.61</v>
      </c>
      <c r="L34" s="3">
        <f t="shared" si="26"/>
        <v>6.91</v>
      </c>
      <c r="M34" s="3">
        <f t="shared" si="26"/>
        <v>14.92</v>
      </c>
      <c r="N34" s="3">
        <f t="shared" si="26"/>
        <v>17.5</v>
      </c>
      <c r="O34" s="3">
        <f t="shared" si="26"/>
        <v>111.67</v>
      </c>
      <c r="P34" s="3">
        <f t="shared" si="26"/>
        <v>20.6</v>
      </c>
      <c r="Q34" s="3">
        <f t="shared" si="26"/>
        <v>50</v>
      </c>
      <c r="R34" s="3">
        <f t="shared" si="26"/>
        <v>6.63</v>
      </c>
      <c r="S34" s="3">
        <f t="shared" si="26"/>
        <v>95.12</v>
      </c>
      <c r="T34" s="3">
        <f t="shared" si="26"/>
        <v>-4.5</v>
      </c>
      <c r="U34" s="3">
        <f t="shared" si="26"/>
        <v>8.25</v>
      </c>
      <c r="V34" s="3">
        <f t="shared" si="26"/>
        <v>18.5</v>
      </c>
      <c r="W34" s="3">
        <f t="shared" si="26"/>
        <v>-15.76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1.29</v>
      </c>
      <c r="H35" s="3">
        <f>IFERROR(INDEX(D35:G35,COUNT(D35:G35)),"")</f>
        <v>1.29</v>
      </c>
      <c r="I35" s="3">
        <f t="shared" ref="I35:W35" si="27">IFERROR(INDEX(I51:I500,MATCH($C$35,$C$51:$C$500,0)),"")</f>
        <v>0.49</v>
      </c>
      <c r="J35" s="3">
        <f t="shared" si="27"/>
        <v>0.54</v>
      </c>
      <c r="K35" s="3">
        <f t="shared" si="27"/>
        <v>0.67</v>
      </c>
      <c r="L35" s="3">
        <f t="shared" si="27"/>
        <v>0.49</v>
      </c>
      <c r="M35" s="3">
        <f t="shared" si="27"/>
        <v>0.54</v>
      </c>
      <c r="N35" s="3">
        <f t="shared" si="27"/>
        <v>0.57999999999999996</v>
      </c>
      <c r="O35" s="3">
        <f t="shared" si="27"/>
        <v>0.3</v>
      </c>
      <c r="P35" s="3">
        <f t="shared" si="27"/>
        <v>0.64</v>
      </c>
      <c r="Q35" s="3">
        <f t="shared" si="27"/>
        <v>0.28999999999999998</v>
      </c>
      <c r="R35" s="3">
        <f t="shared" si="27"/>
        <v>0.1</v>
      </c>
      <c r="S35" s="3">
        <f t="shared" si="27"/>
        <v>0.12</v>
      </c>
      <c r="T35" s="3">
        <f t="shared" si="27"/>
        <v>0.11</v>
      </c>
      <c r="U35" s="3">
        <f t="shared" si="27"/>
        <v>0.06</v>
      </c>
      <c r="V35" s="3">
        <f t="shared" si="27"/>
        <v>0.08</v>
      </c>
      <c r="W35" s="3">
        <f t="shared" si="27"/>
        <v>7.0000000000000007E-2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0.21179999999999999</v>
      </c>
      <c r="I36" s="4">
        <f t="shared" si="28"/>
        <v>0.16200000000000001</v>
      </c>
      <c r="J36" s="4">
        <f t="shared" si="28"/>
        <v>0.21969999999999998</v>
      </c>
      <c r="K36" s="4">
        <f t="shared" si="28"/>
        <v>0.20989999999999998</v>
      </c>
      <c r="L36" s="4">
        <f t="shared" si="28"/>
        <v>0.1991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7.04</v>
      </c>
      <c r="I37" s="3">
        <f t="shared" si="29"/>
        <v>7.04</v>
      </c>
      <c r="J37" s="3">
        <f t="shared" si="29"/>
        <v>5.22</v>
      </c>
      <c r="K37" s="3">
        <f t="shared" si="29"/>
        <v>6.73</v>
      </c>
      <c r="L37" s="3">
        <f t="shared" si="29"/>
        <v>5.53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72757533</v>
      </c>
      <c r="E51" s="5">
        <v>64922403</v>
      </c>
      <c r="F51" s="5">
        <v>67546717</v>
      </c>
      <c r="G51" s="5">
        <v>75361584</v>
      </c>
      <c r="I51" s="5">
        <v>242787269</v>
      </c>
      <c r="J51" s="5">
        <v>122856510</v>
      </c>
      <c r="K51" s="5">
        <v>126588110</v>
      </c>
      <c r="L51" s="5">
        <v>141013357</v>
      </c>
      <c r="M51" s="5">
        <v>159945982</v>
      </c>
      <c r="N51" s="5">
        <v>145170395</v>
      </c>
      <c r="O51" s="5">
        <v>330130913</v>
      </c>
      <c r="P51" s="5">
        <v>384574312</v>
      </c>
      <c r="Q51" s="5">
        <v>85883879</v>
      </c>
      <c r="R51" s="5">
        <v>83049100</v>
      </c>
      <c r="S51" s="5">
        <v>86139764</v>
      </c>
      <c r="T51" s="5">
        <v>112993998</v>
      </c>
      <c r="U51" s="5">
        <v>213478173</v>
      </c>
      <c r="V51" s="5">
        <v>239373814</v>
      </c>
      <c r="W51" s="5">
        <v>234583722</v>
      </c>
    </row>
    <row r="52" spans="2:23" ht="15.5" x14ac:dyDescent="0.35">
      <c r="C52" t="s">
        <v>1315</v>
      </c>
      <c r="R52" s="5">
        <v>73839521</v>
      </c>
      <c r="S52" s="5">
        <v>82051779</v>
      </c>
      <c r="T52" s="5">
        <v>109961464</v>
      </c>
      <c r="U52" s="5">
        <v>210347145</v>
      </c>
      <c r="V52" s="5">
        <v>236876417</v>
      </c>
      <c r="W52" s="5">
        <v>231946353</v>
      </c>
    </row>
    <row r="53" spans="2:23" ht="15.5" x14ac:dyDescent="0.35">
      <c r="C53" t="s">
        <v>98</v>
      </c>
      <c r="K53" s="5">
        <v>-1457</v>
      </c>
      <c r="L53" s="5">
        <v>-226</v>
      </c>
      <c r="M53" s="5">
        <v>-208</v>
      </c>
      <c r="N53" s="5">
        <v>-189</v>
      </c>
      <c r="O53" s="5">
        <v>-172</v>
      </c>
      <c r="P53" s="5">
        <v>-29</v>
      </c>
      <c r="Q53" s="5">
        <v>22</v>
      </c>
      <c r="R53" s="5">
        <v>-430</v>
      </c>
    </row>
    <row r="54" spans="2:23" ht="15.5" x14ac:dyDescent="0.35">
      <c r="C54" t="s">
        <v>85</v>
      </c>
      <c r="D54" s="5">
        <v>-65051338</v>
      </c>
      <c r="E54" s="5">
        <v>-56890675</v>
      </c>
      <c r="F54" s="5">
        <v>-58296828</v>
      </c>
      <c r="G54" s="5">
        <v>-65432619</v>
      </c>
      <c r="I54" s="5">
        <v>-210151753</v>
      </c>
      <c r="J54" s="5">
        <v>-96925966</v>
      </c>
      <c r="K54" s="5">
        <v>-99589897</v>
      </c>
      <c r="L54" s="5">
        <v>-115969793</v>
      </c>
      <c r="M54" s="5">
        <v>-137204251</v>
      </c>
      <c r="N54" s="5">
        <v>-125434861</v>
      </c>
      <c r="O54" s="5">
        <v>-315190258</v>
      </c>
      <c r="P54" s="5">
        <v>-358020006</v>
      </c>
      <c r="Q54" s="5">
        <v>-76984273</v>
      </c>
      <c r="R54" s="5">
        <v>-74150547</v>
      </c>
      <c r="S54" s="5">
        <v>-82520909</v>
      </c>
      <c r="T54" s="5">
        <v>-110070691</v>
      </c>
      <c r="U54" s="5">
        <v>-205702613</v>
      </c>
      <c r="V54" s="5">
        <v>-231262443</v>
      </c>
      <c r="W54" s="5">
        <v>-228757722</v>
      </c>
    </row>
    <row r="55" spans="2:23" ht="15.5" x14ac:dyDescent="0.35">
      <c r="C55" t="s">
        <v>914</v>
      </c>
      <c r="R55" s="5">
        <v>-67984282</v>
      </c>
      <c r="S55" s="5">
        <v>-78871913</v>
      </c>
      <c r="T55" s="5">
        <v>-107265973</v>
      </c>
      <c r="U55" s="5">
        <v>-204019846</v>
      </c>
      <c r="V55" s="5">
        <v>-229557812</v>
      </c>
      <c r="W55" s="5">
        <v>-226960686</v>
      </c>
    </row>
    <row r="56" spans="2:23" ht="15.5" x14ac:dyDescent="0.35">
      <c r="C56" t="s">
        <v>639</v>
      </c>
      <c r="D56" s="5">
        <v>-65051338</v>
      </c>
      <c r="E56" s="5">
        <v>-56890675</v>
      </c>
      <c r="F56" s="5">
        <v>-58296828</v>
      </c>
      <c r="G56" s="5">
        <v>-65432619</v>
      </c>
      <c r="I56" s="5">
        <v>-210151753</v>
      </c>
      <c r="J56" s="5">
        <v>-96925966</v>
      </c>
      <c r="K56" s="5">
        <v>-99589897</v>
      </c>
      <c r="L56" s="5">
        <v>-115969793</v>
      </c>
      <c r="M56" s="5">
        <v>-137204251</v>
      </c>
      <c r="N56" s="5">
        <v>-125434861</v>
      </c>
      <c r="O56" s="5">
        <v>-315190258</v>
      </c>
      <c r="P56" s="5">
        <v>-358020006</v>
      </c>
      <c r="Q56" s="5">
        <v>-76984273</v>
      </c>
      <c r="R56" s="5">
        <v>-74150547</v>
      </c>
      <c r="S56" s="5">
        <v>-82520909</v>
      </c>
      <c r="T56" s="5">
        <v>-110070691</v>
      </c>
      <c r="U56" s="5">
        <v>-205702613</v>
      </c>
      <c r="V56" s="5">
        <v>-231262443</v>
      </c>
      <c r="W56" s="5">
        <v>-228757722</v>
      </c>
    </row>
    <row r="57" spans="2:23" ht="15.5" x14ac:dyDescent="0.35">
      <c r="C57" t="s">
        <v>86</v>
      </c>
      <c r="D57" s="5">
        <v>7706195</v>
      </c>
      <c r="E57" s="5">
        <v>8031728</v>
      </c>
      <c r="F57" s="5">
        <v>9249889</v>
      </c>
      <c r="G57" s="5">
        <v>9928965</v>
      </c>
      <c r="I57" s="5">
        <v>32635516</v>
      </c>
      <c r="J57" s="5">
        <v>25930544</v>
      </c>
      <c r="K57" s="5">
        <v>26998213</v>
      </c>
      <c r="L57" s="5">
        <v>25043564</v>
      </c>
      <c r="M57" s="5">
        <v>22741731</v>
      </c>
      <c r="N57" s="5">
        <v>19735534</v>
      </c>
      <c r="O57" s="5">
        <v>14940655</v>
      </c>
      <c r="P57" s="5">
        <v>26554306</v>
      </c>
      <c r="Q57" s="5">
        <v>8899606</v>
      </c>
      <c r="R57" s="5">
        <v>8898553</v>
      </c>
      <c r="S57" s="5">
        <v>3618855</v>
      </c>
      <c r="T57" s="5">
        <v>2923307</v>
      </c>
      <c r="U57" s="5">
        <v>7775560</v>
      </c>
      <c r="V57" s="5">
        <v>8111371</v>
      </c>
      <c r="W57" s="5">
        <v>5826000</v>
      </c>
    </row>
    <row r="58" spans="2:23" ht="15.5" x14ac:dyDescent="0.35">
      <c r="C58" t="s">
        <v>87</v>
      </c>
      <c r="D58" s="5">
        <v>-3893995</v>
      </c>
      <c r="E58" s="5">
        <v>-4075670</v>
      </c>
      <c r="F58" s="5">
        <v>-4129796</v>
      </c>
      <c r="G58" s="5">
        <v>-3546236</v>
      </c>
      <c r="I58" s="5">
        <v>-15428516</v>
      </c>
      <c r="J58" s="5">
        <v>-14843319</v>
      </c>
      <c r="K58" s="5">
        <v>-13260850</v>
      </c>
      <c r="L58" s="5">
        <v>-12257326</v>
      </c>
      <c r="M58" s="5">
        <v>-15375223</v>
      </c>
      <c r="N58" s="5">
        <v>-13242892</v>
      </c>
      <c r="O58" s="5">
        <v>-12948549</v>
      </c>
      <c r="P58" s="5">
        <v>-10584608</v>
      </c>
      <c r="Q58" s="5">
        <v>-9017364</v>
      </c>
      <c r="R58" s="5">
        <v>-7034732</v>
      </c>
      <c r="S58" s="5">
        <v>-6603187</v>
      </c>
      <c r="T58" s="5">
        <v>-6021202</v>
      </c>
      <c r="U58" s="5">
        <v>-7321709</v>
      </c>
      <c r="V58" s="5">
        <v>-7367493</v>
      </c>
      <c r="W58" s="5">
        <v>-7394188</v>
      </c>
    </row>
    <row r="59" spans="2:23" ht="15.5" x14ac:dyDescent="0.35">
      <c r="C59" t="s">
        <v>89</v>
      </c>
      <c r="I59" s="5">
        <v>-15428516</v>
      </c>
      <c r="J59" s="5">
        <v>-14843319</v>
      </c>
      <c r="K59" s="5">
        <v>-13260850</v>
      </c>
      <c r="L59" s="5">
        <v>-12257326</v>
      </c>
      <c r="M59" s="5">
        <v>-15375223</v>
      </c>
      <c r="N59" s="5">
        <v>-13242892</v>
      </c>
      <c r="O59" s="5">
        <v>-12948549</v>
      </c>
      <c r="P59" s="5">
        <v>-10584608</v>
      </c>
      <c r="Q59" s="5">
        <v>-9017364</v>
      </c>
      <c r="R59" s="5">
        <v>-602472</v>
      </c>
      <c r="S59" s="5">
        <v>-159602</v>
      </c>
      <c r="T59" s="5">
        <v>-156893</v>
      </c>
      <c r="U59" s="5">
        <v>-252859</v>
      </c>
      <c r="V59" s="5">
        <v>-558402</v>
      </c>
      <c r="W59" s="5">
        <v>-618517</v>
      </c>
    </row>
    <row r="60" spans="2:23" ht="15.5" x14ac:dyDescent="0.35">
      <c r="C60" t="s">
        <v>88</v>
      </c>
      <c r="R60" s="5">
        <v>-6432260</v>
      </c>
      <c r="S60" s="5">
        <v>-6443585</v>
      </c>
      <c r="T60" s="5">
        <v>-5864309</v>
      </c>
      <c r="U60" s="5">
        <v>-7068850</v>
      </c>
      <c r="V60" s="5">
        <v>-6809091</v>
      </c>
      <c r="W60" s="5">
        <v>-6775671</v>
      </c>
    </row>
    <row r="61" spans="2:23" ht="15.5" x14ac:dyDescent="0.35">
      <c r="C61" t="s">
        <v>91</v>
      </c>
      <c r="D61" s="5">
        <v>3812200</v>
      </c>
      <c r="E61" s="5">
        <v>3956058</v>
      </c>
      <c r="F61" s="5">
        <v>5120093</v>
      </c>
      <c r="G61" s="5">
        <v>6382729</v>
      </c>
      <c r="I61" s="5">
        <v>17207000</v>
      </c>
      <c r="J61" s="5">
        <v>11087225</v>
      </c>
      <c r="K61" s="5">
        <v>13737363</v>
      </c>
      <c r="L61" s="5">
        <v>12786238</v>
      </c>
      <c r="M61" s="5">
        <v>7366508</v>
      </c>
      <c r="N61" s="5">
        <v>6492642</v>
      </c>
      <c r="O61" s="5">
        <v>1992106</v>
      </c>
      <c r="P61" s="5">
        <v>15969698</v>
      </c>
      <c r="Q61" s="5">
        <v>-117758</v>
      </c>
      <c r="R61" s="5">
        <v>1863821</v>
      </c>
      <c r="S61" s="5">
        <v>-2984332</v>
      </c>
      <c r="T61" s="5">
        <v>-3097895</v>
      </c>
      <c r="U61" s="5">
        <v>453851</v>
      </c>
      <c r="V61" s="5">
        <v>743878</v>
      </c>
      <c r="W61" s="5">
        <v>-1568188</v>
      </c>
    </row>
    <row r="62" spans="2:23" ht="15.5" x14ac:dyDescent="0.35">
      <c r="C62" t="s">
        <v>92</v>
      </c>
      <c r="D62" s="5">
        <v>-371219</v>
      </c>
      <c r="E62" s="5">
        <v>654552</v>
      </c>
      <c r="F62" s="5">
        <v>-410866</v>
      </c>
      <c r="G62" s="5">
        <v>965432</v>
      </c>
      <c r="I62" s="5">
        <v>753363</v>
      </c>
      <c r="J62" s="5">
        <v>-951301</v>
      </c>
      <c r="K62" s="5">
        <v>578478</v>
      </c>
      <c r="L62" s="5">
        <v>1414240</v>
      </c>
      <c r="M62" s="5">
        <v>195686</v>
      </c>
      <c r="N62" s="5">
        <v>99330</v>
      </c>
      <c r="O62" s="5">
        <v>-645784</v>
      </c>
      <c r="P62" s="5">
        <v>422212</v>
      </c>
      <c r="Q62" s="5">
        <v>877064</v>
      </c>
      <c r="R62" s="5">
        <v>-116243</v>
      </c>
      <c r="S62" s="5">
        <v>2435640</v>
      </c>
      <c r="T62" s="5">
        <v>1163558</v>
      </c>
      <c r="U62" s="5">
        <v>1525235</v>
      </c>
      <c r="V62" s="5">
        <v>846086</v>
      </c>
      <c r="W62" s="5">
        <v>492629</v>
      </c>
    </row>
    <row r="63" spans="2:23" ht="15.5" x14ac:dyDescent="0.35">
      <c r="C63" t="s">
        <v>95</v>
      </c>
      <c r="D63" s="5">
        <v>-88266</v>
      </c>
      <c r="E63" s="5">
        <v>111909</v>
      </c>
      <c r="F63" s="5">
        <v>-174740</v>
      </c>
      <c r="G63" s="5">
        <v>546747</v>
      </c>
      <c r="I63" s="5">
        <v>16493</v>
      </c>
      <c r="J63" s="5">
        <v>-1120638</v>
      </c>
      <c r="K63" s="5">
        <v>1007975</v>
      </c>
      <c r="L63" s="5">
        <v>876232</v>
      </c>
      <c r="M63" s="5">
        <v>361779</v>
      </c>
      <c r="N63" s="5">
        <v>582870</v>
      </c>
      <c r="O63" s="5">
        <v>-787219</v>
      </c>
      <c r="P63" s="5">
        <v>82971</v>
      </c>
      <c r="Q63" s="5">
        <v>49086</v>
      </c>
      <c r="R63" s="5">
        <v>-140915</v>
      </c>
      <c r="S63" s="5">
        <v>369975</v>
      </c>
      <c r="T63" s="5">
        <v>57497</v>
      </c>
      <c r="U63" s="5">
        <v>864797</v>
      </c>
      <c r="V63" s="5">
        <v>277430</v>
      </c>
      <c r="W63" s="5">
        <v>-141606</v>
      </c>
    </row>
    <row r="64" spans="2:23" ht="15.5" x14ac:dyDescent="0.35">
      <c r="C64" t="s">
        <v>94</v>
      </c>
      <c r="D64" s="5">
        <v>46341</v>
      </c>
      <c r="E64" s="5">
        <v>61144</v>
      </c>
      <c r="F64" s="5">
        <v>75004</v>
      </c>
      <c r="G64" s="5">
        <v>161909</v>
      </c>
      <c r="I64" s="5">
        <v>451361</v>
      </c>
      <c r="J64" s="5">
        <v>1017001</v>
      </c>
      <c r="K64" s="5">
        <v>401297</v>
      </c>
      <c r="L64" s="5">
        <v>288528</v>
      </c>
      <c r="M64" s="5">
        <v>22745</v>
      </c>
      <c r="N64" s="5">
        <v>76665</v>
      </c>
      <c r="O64" s="5">
        <v>19654</v>
      </c>
      <c r="P64" s="5">
        <v>33462</v>
      </c>
      <c r="Q64" s="5">
        <v>75996</v>
      </c>
      <c r="R64" s="5">
        <v>85006</v>
      </c>
      <c r="S64" s="5">
        <v>140417</v>
      </c>
      <c r="T64" s="5">
        <v>261234</v>
      </c>
      <c r="U64" s="5">
        <v>164595</v>
      </c>
      <c r="V64" s="5">
        <v>34478</v>
      </c>
      <c r="W64" s="5">
        <v>5308</v>
      </c>
    </row>
    <row r="65" spans="3:23" ht="15.5" x14ac:dyDescent="0.35">
      <c r="C65" t="s">
        <v>26</v>
      </c>
      <c r="D65" s="5">
        <v>-420987</v>
      </c>
      <c r="E65" s="5">
        <v>-433845</v>
      </c>
      <c r="F65" s="5">
        <v>-378486</v>
      </c>
      <c r="G65" s="5">
        <v>-343972</v>
      </c>
      <c r="I65" s="5">
        <v>-1434487</v>
      </c>
      <c r="J65" s="5">
        <v>-1307943</v>
      </c>
      <c r="K65" s="5">
        <v>-1384525</v>
      </c>
      <c r="L65" s="5">
        <v>-1309300</v>
      </c>
      <c r="M65" s="5">
        <v>-1507108</v>
      </c>
      <c r="N65" s="5">
        <v>-1466790</v>
      </c>
      <c r="O65" s="5">
        <v>-1053101</v>
      </c>
      <c r="P65" s="5">
        <v>-362976</v>
      </c>
      <c r="Q65" s="5">
        <v>-12400</v>
      </c>
      <c r="R65" s="5">
        <v>-12600</v>
      </c>
      <c r="S65" s="5">
        <v>-13567</v>
      </c>
      <c r="T65" s="5">
        <v>-31236</v>
      </c>
      <c r="U65" s="5">
        <v>-38045</v>
      </c>
      <c r="V65" s="5">
        <v>-65397</v>
      </c>
      <c r="W65" s="5">
        <v>-23996</v>
      </c>
    </row>
    <row r="66" spans="3:23" ht="15.5" x14ac:dyDescent="0.35">
      <c r="C66" t="s">
        <v>93</v>
      </c>
      <c r="D66" s="5">
        <v>-15385</v>
      </c>
      <c r="E66" s="5">
        <v>108109</v>
      </c>
      <c r="F66" s="5">
        <v>-9694</v>
      </c>
      <c r="G66" s="5">
        <v>505233</v>
      </c>
      <c r="I66" s="5">
        <v>700469</v>
      </c>
      <c r="J66" s="5">
        <v>-260576</v>
      </c>
      <c r="K66" s="5">
        <v>34700</v>
      </c>
      <c r="L66" s="5">
        <v>-4288</v>
      </c>
      <c r="M66" s="5">
        <v>21984</v>
      </c>
      <c r="N66" s="5">
        <v>117016</v>
      </c>
      <c r="O66" s="5">
        <v>80673</v>
      </c>
      <c r="P66" s="5">
        <v>62208</v>
      </c>
      <c r="Q66" s="5">
        <v>132600</v>
      </c>
      <c r="R66" s="5">
        <v>14994</v>
      </c>
      <c r="S66" s="5">
        <v>112107</v>
      </c>
      <c r="T66" s="5">
        <v>37069</v>
      </c>
      <c r="U66" s="5">
        <v>-2087</v>
      </c>
      <c r="V66" s="5">
        <v>11951</v>
      </c>
      <c r="W66" s="5">
        <v>151265</v>
      </c>
    </row>
    <row r="67" spans="3:23" ht="15.5" x14ac:dyDescent="0.35">
      <c r="C67" t="s">
        <v>99</v>
      </c>
      <c r="D67" s="5">
        <v>-371219</v>
      </c>
      <c r="E67" s="5">
        <v>654552</v>
      </c>
      <c r="F67" s="5">
        <v>-410866</v>
      </c>
      <c r="G67" s="5">
        <v>965432</v>
      </c>
      <c r="I67" s="5">
        <v>753363</v>
      </c>
      <c r="J67" s="5">
        <v>-951301</v>
      </c>
      <c r="K67" s="5">
        <v>578478</v>
      </c>
      <c r="L67" s="5">
        <v>1414240</v>
      </c>
      <c r="M67" s="5">
        <v>195686</v>
      </c>
      <c r="N67" s="5">
        <v>99330</v>
      </c>
      <c r="O67" s="5">
        <v>-645784</v>
      </c>
      <c r="P67" s="5">
        <v>422212</v>
      </c>
      <c r="Q67" s="5">
        <v>877064</v>
      </c>
      <c r="R67" s="5">
        <v>-116243</v>
      </c>
      <c r="S67" s="5">
        <v>2435640</v>
      </c>
      <c r="T67" s="5">
        <v>1163558</v>
      </c>
      <c r="U67" s="5">
        <v>1525235</v>
      </c>
      <c r="V67" s="5">
        <v>846086</v>
      </c>
      <c r="W67" s="5">
        <v>492629</v>
      </c>
    </row>
    <row r="68" spans="3:23" ht="15.5" x14ac:dyDescent="0.35">
      <c r="C68" t="s">
        <v>28</v>
      </c>
      <c r="D68" s="5">
        <v>3440981</v>
      </c>
      <c r="E68" s="5">
        <v>4610610</v>
      </c>
      <c r="F68" s="5">
        <v>4709227</v>
      </c>
      <c r="G68" s="5">
        <v>7348161</v>
      </c>
      <c r="I68" s="5">
        <v>17960363</v>
      </c>
      <c r="J68" s="5">
        <v>10135924</v>
      </c>
      <c r="K68" s="5">
        <v>14315841</v>
      </c>
      <c r="L68" s="5">
        <v>14200478</v>
      </c>
      <c r="M68" s="5">
        <v>7562194</v>
      </c>
      <c r="N68" s="5">
        <v>6591972</v>
      </c>
      <c r="O68" s="5">
        <v>1346322</v>
      </c>
      <c r="P68" s="5">
        <v>16391910</v>
      </c>
      <c r="Q68" s="5">
        <v>759306</v>
      </c>
      <c r="R68" s="5">
        <v>1747578</v>
      </c>
      <c r="S68" s="5">
        <v>-548692</v>
      </c>
      <c r="T68" s="5">
        <v>-1934337</v>
      </c>
      <c r="U68" s="5">
        <v>1979086</v>
      </c>
      <c r="V68" s="5">
        <v>1589964</v>
      </c>
      <c r="W68" s="5">
        <v>-1075559</v>
      </c>
    </row>
    <row r="69" spans="3:23" ht="15.5" x14ac:dyDescent="0.35">
      <c r="C69" t="s">
        <v>27</v>
      </c>
      <c r="D69" s="5">
        <v>-821672</v>
      </c>
      <c r="E69" s="5">
        <v>-1016354</v>
      </c>
      <c r="F69" s="5">
        <v>-1041279</v>
      </c>
      <c r="G69" s="5">
        <v>-1616119</v>
      </c>
      <c r="I69" s="5">
        <v>-3957714</v>
      </c>
      <c r="J69" s="5">
        <v>-2173248</v>
      </c>
      <c r="K69" s="5">
        <v>-3147523</v>
      </c>
      <c r="L69" s="5">
        <v>-4275370</v>
      </c>
      <c r="M69" s="5">
        <v>-1741709</v>
      </c>
      <c r="N69" s="5">
        <v>-1757792</v>
      </c>
      <c r="O69" s="5">
        <v>-445126</v>
      </c>
      <c r="P69" s="5">
        <v>-4391541</v>
      </c>
      <c r="Q69" s="5">
        <v>-266879</v>
      </c>
      <c r="R69" s="5">
        <v>-543313</v>
      </c>
      <c r="S69" s="5">
        <v>657309</v>
      </c>
      <c r="T69" s="5">
        <v>-725174</v>
      </c>
      <c r="U69" s="5">
        <v>-552894</v>
      </c>
      <c r="V69" s="5">
        <v>-609158</v>
      </c>
      <c r="W69" s="5">
        <v>34512</v>
      </c>
    </row>
    <row r="70" spans="3:23" ht="15.5" x14ac:dyDescent="0.35">
      <c r="C70" t="s">
        <v>324</v>
      </c>
      <c r="R70" s="5">
        <v>-1150631</v>
      </c>
      <c r="U70" s="5">
        <v>-131974</v>
      </c>
      <c r="V70" s="5">
        <v>-70563</v>
      </c>
    </row>
    <row r="71" spans="3:23" ht="15.5" x14ac:dyDescent="0.35">
      <c r="C71" t="s">
        <v>325</v>
      </c>
      <c r="R71" s="5">
        <v>607318</v>
      </c>
      <c r="U71" s="5">
        <v>-420920</v>
      </c>
      <c r="V71" s="5">
        <v>-538595</v>
      </c>
      <c r="W71" s="5">
        <v>34512</v>
      </c>
    </row>
    <row r="72" spans="3:23" ht="15.5" x14ac:dyDescent="0.35">
      <c r="C72" t="s">
        <v>326</v>
      </c>
      <c r="D72" s="5">
        <v>-821672</v>
      </c>
      <c r="E72" s="5">
        <v>-1016354</v>
      </c>
      <c r="F72" s="5">
        <v>-1041279</v>
      </c>
      <c r="G72" s="5">
        <v>-1616119</v>
      </c>
      <c r="I72" s="5">
        <v>-3957714</v>
      </c>
      <c r="J72" s="5">
        <v>-2173248</v>
      </c>
      <c r="K72" s="5">
        <v>-3147523</v>
      </c>
      <c r="L72" s="5">
        <v>-4275370</v>
      </c>
      <c r="M72" s="5">
        <v>-1741709</v>
      </c>
      <c r="N72" s="5">
        <v>-1757792</v>
      </c>
      <c r="O72" s="5">
        <v>-445126</v>
      </c>
      <c r="P72" s="5">
        <v>-4391541</v>
      </c>
      <c r="Q72" s="5">
        <v>-266879</v>
      </c>
      <c r="R72" s="5">
        <v>-543313</v>
      </c>
      <c r="S72" s="5">
        <v>657309</v>
      </c>
      <c r="T72" s="5">
        <v>-725174</v>
      </c>
      <c r="U72" s="5">
        <v>-552894</v>
      </c>
      <c r="V72" s="5">
        <v>-609158</v>
      </c>
      <c r="W72" s="5">
        <v>34512</v>
      </c>
    </row>
    <row r="73" spans="3:23" ht="15.5" x14ac:dyDescent="0.35">
      <c r="C73" t="s">
        <v>102</v>
      </c>
      <c r="D73" s="5">
        <v>2619309</v>
      </c>
      <c r="E73" s="5">
        <v>3594256</v>
      </c>
      <c r="F73" s="5">
        <v>3667948</v>
      </c>
      <c r="G73" s="5">
        <v>5732042</v>
      </c>
      <c r="I73" s="5">
        <v>14002649</v>
      </c>
      <c r="J73" s="5">
        <v>7962676</v>
      </c>
      <c r="K73" s="5">
        <v>11168318</v>
      </c>
      <c r="L73" s="5">
        <v>9925108</v>
      </c>
      <c r="M73" s="5">
        <v>5820485</v>
      </c>
      <c r="N73" s="5">
        <v>4834180</v>
      </c>
      <c r="O73" s="5">
        <v>901196</v>
      </c>
      <c r="P73" s="5">
        <v>12000369</v>
      </c>
      <c r="Q73" s="5">
        <v>492427</v>
      </c>
      <c r="R73" s="5">
        <v>1204265</v>
      </c>
      <c r="S73" s="5">
        <v>108617</v>
      </c>
      <c r="T73" s="5">
        <v>-2659511</v>
      </c>
      <c r="U73" s="5">
        <v>1426192</v>
      </c>
      <c r="V73" s="5">
        <v>980806</v>
      </c>
      <c r="W73" s="5">
        <v>-1041047</v>
      </c>
    </row>
    <row r="74" spans="3:23" ht="15.5" x14ac:dyDescent="0.35">
      <c r="C74" t="s">
        <v>103</v>
      </c>
      <c r="D74" s="5">
        <v>-4469</v>
      </c>
      <c r="E74" s="5">
        <v>-251033</v>
      </c>
      <c r="F74" s="5">
        <v>2822</v>
      </c>
      <c r="G74" s="5">
        <v>2785</v>
      </c>
      <c r="I74" s="5">
        <v>-242597</v>
      </c>
      <c r="J74" s="5">
        <v>554281</v>
      </c>
      <c r="K74" s="5">
        <v>544</v>
      </c>
      <c r="L74" s="5">
        <v>-34332</v>
      </c>
      <c r="M74" s="5">
        <v>1269236</v>
      </c>
      <c r="N74" s="5">
        <v>-357005</v>
      </c>
      <c r="O74" s="5">
        <v>-3112</v>
      </c>
      <c r="P74" s="5">
        <v>607831</v>
      </c>
      <c r="Q74" s="5">
        <v>-256762</v>
      </c>
      <c r="R74" s="5">
        <v>-97803</v>
      </c>
      <c r="S74" s="5">
        <v>380701</v>
      </c>
    </row>
    <row r="75" spans="3:23" ht="15.5" x14ac:dyDescent="0.35">
      <c r="C75" t="s">
        <v>328</v>
      </c>
      <c r="D75" s="5">
        <v>-4469</v>
      </c>
      <c r="E75" s="5">
        <v>-251033</v>
      </c>
      <c r="F75" s="5">
        <v>2822</v>
      </c>
      <c r="G75" s="5">
        <v>2785</v>
      </c>
      <c r="I75" s="5">
        <v>-242597</v>
      </c>
      <c r="J75" s="5">
        <v>554281</v>
      </c>
      <c r="K75" s="5">
        <v>544</v>
      </c>
      <c r="L75" s="5">
        <v>-34332</v>
      </c>
      <c r="M75" s="5">
        <v>1269236</v>
      </c>
      <c r="N75" s="5">
        <v>-357005</v>
      </c>
      <c r="O75" s="5">
        <v>-3112</v>
      </c>
      <c r="P75" s="5">
        <v>607831</v>
      </c>
      <c r="Q75" s="5">
        <v>-256762</v>
      </c>
      <c r="R75" s="5">
        <v>-97803</v>
      </c>
      <c r="S75" s="5">
        <v>380701</v>
      </c>
    </row>
    <row r="76" spans="3:23" ht="15.5" x14ac:dyDescent="0.35">
      <c r="C76" t="s">
        <v>104</v>
      </c>
      <c r="D76" s="5">
        <v>2614840</v>
      </c>
      <c r="E76" s="5">
        <v>3343223</v>
      </c>
      <c r="F76" s="5">
        <v>3670770</v>
      </c>
      <c r="G76" s="5">
        <v>5734827</v>
      </c>
      <c r="I76" s="5">
        <v>13760052</v>
      </c>
      <c r="J76" s="5">
        <v>8516957</v>
      </c>
      <c r="K76" s="5">
        <v>11168862</v>
      </c>
      <c r="L76" s="5">
        <v>9890776</v>
      </c>
      <c r="M76" s="5">
        <v>7089721</v>
      </c>
      <c r="N76" s="5">
        <v>4477175</v>
      </c>
      <c r="O76" s="5">
        <v>898084</v>
      </c>
      <c r="P76" s="5">
        <v>12608200</v>
      </c>
      <c r="Q76" s="5">
        <v>235665</v>
      </c>
      <c r="R76" s="5">
        <v>1106462</v>
      </c>
      <c r="S76" s="5">
        <v>489318</v>
      </c>
      <c r="T76" s="5">
        <v>-2659511</v>
      </c>
      <c r="U76" s="5">
        <v>1426192</v>
      </c>
      <c r="V76" s="5">
        <v>980806</v>
      </c>
      <c r="W76" s="5">
        <v>-1041047</v>
      </c>
    </row>
    <row r="77" spans="3:23" ht="15.5" x14ac:dyDescent="0.35">
      <c r="C77" t="s">
        <v>105</v>
      </c>
      <c r="D77" s="5">
        <v>2619309</v>
      </c>
      <c r="E77" s="5">
        <v>3594255</v>
      </c>
      <c r="F77" s="5">
        <v>3667949</v>
      </c>
      <c r="G77" s="5">
        <v>5732044</v>
      </c>
      <c r="I77" s="5">
        <v>14002649</v>
      </c>
      <c r="J77" s="5">
        <v>7962676</v>
      </c>
      <c r="K77" s="5">
        <v>11168318</v>
      </c>
      <c r="L77" s="5">
        <v>9925108</v>
      </c>
      <c r="M77" s="5">
        <v>5820485</v>
      </c>
      <c r="N77" s="5">
        <v>4834180</v>
      </c>
      <c r="O77" s="5">
        <v>901196</v>
      </c>
      <c r="P77" s="5">
        <v>12000369</v>
      </c>
      <c r="Q77" s="5">
        <v>492427</v>
      </c>
      <c r="R77" s="5">
        <v>1204265</v>
      </c>
      <c r="S77" s="5">
        <v>108617</v>
      </c>
      <c r="T77" s="5">
        <v>-2659511</v>
      </c>
      <c r="U77" s="5">
        <v>1426192</v>
      </c>
      <c r="V77" s="5">
        <v>980806</v>
      </c>
      <c r="W77" s="5">
        <v>-1041047</v>
      </c>
    </row>
    <row r="78" spans="3:23" ht="15.5" x14ac:dyDescent="0.35">
      <c r="C78" t="s">
        <v>7</v>
      </c>
      <c r="D78" s="5">
        <v>2614840</v>
      </c>
      <c r="E78" s="5">
        <v>3343222</v>
      </c>
      <c r="F78" s="5">
        <v>3670771</v>
      </c>
      <c r="G78" s="5">
        <v>5734829</v>
      </c>
      <c r="I78" s="5">
        <v>13760052</v>
      </c>
      <c r="J78" s="5">
        <v>8516957</v>
      </c>
      <c r="K78" s="5">
        <v>11170319</v>
      </c>
      <c r="L78" s="5">
        <v>9891002</v>
      </c>
      <c r="M78" s="5">
        <v>7089929</v>
      </c>
      <c r="N78" s="5">
        <v>4477364</v>
      </c>
      <c r="O78" s="5">
        <v>898256</v>
      </c>
      <c r="P78" s="5">
        <v>12608229</v>
      </c>
      <c r="Q78" s="5">
        <v>235643</v>
      </c>
      <c r="R78" s="5">
        <v>1106892</v>
      </c>
      <c r="S78" s="5">
        <v>489318</v>
      </c>
      <c r="T78" s="5">
        <v>-2659511</v>
      </c>
      <c r="U78" s="5">
        <v>1426192</v>
      </c>
      <c r="V78" s="5">
        <v>980806</v>
      </c>
      <c r="W78" s="5">
        <v>-1041047</v>
      </c>
    </row>
    <row r="79" spans="3:23" ht="15.5" x14ac:dyDescent="0.35">
      <c r="C79" t="s">
        <v>107</v>
      </c>
      <c r="D79" s="5">
        <v>2619309</v>
      </c>
      <c r="E79" s="5">
        <v>3594255</v>
      </c>
      <c r="F79" s="5">
        <v>3667949</v>
      </c>
      <c r="G79" s="5">
        <v>5732044</v>
      </c>
      <c r="I79" s="5">
        <v>14002649</v>
      </c>
      <c r="J79" s="5">
        <v>7962676</v>
      </c>
      <c r="K79" s="5">
        <v>11168318</v>
      </c>
      <c r="L79" s="5">
        <v>9925108</v>
      </c>
      <c r="M79" s="5">
        <v>5820485</v>
      </c>
      <c r="N79" s="5">
        <v>4834180</v>
      </c>
      <c r="O79" s="5">
        <v>901196</v>
      </c>
      <c r="P79" s="5">
        <v>12000369</v>
      </c>
      <c r="Q79" s="5">
        <v>492427</v>
      </c>
      <c r="R79" s="5">
        <v>1204265</v>
      </c>
      <c r="S79" s="5">
        <v>108617</v>
      </c>
      <c r="T79" s="5">
        <v>-2659511</v>
      </c>
      <c r="U79" s="5">
        <v>1426192</v>
      </c>
      <c r="V79" s="5">
        <v>980806</v>
      </c>
      <c r="W79" s="5">
        <v>-1041047</v>
      </c>
    </row>
    <row r="80" spans="3:23" ht="15.5" x14ac:dyDescent="0.35">
      <c r="C80" t="s">
        <v>108</v>
      </c>
      <c r="D80" s="5">
        <v>2614840</v>
      </c>
      <c r="E80" s="5">
        <v>3343222</v>
      </c>
      <c r="F80" s="5">
        <v>3670771</v>
      </c>
      <c r="G80" s="5">
        <v>5734829</v>
      </c>
      <c r="I80" s="5">
        <v>13760052</v>
      </c>
      <c r="J80" s="5">
        <v>8516957</v>
      </c>
      <c r="K80" s="5">
        <v>11168862</v>
      </c>
      <c r="L80" s="5">
        <v>9890776</v>
      </c>
      <c r="M80" s="5">
        <v>7089721</v>
      </c>
      <c r="N80" s="5">
        <v>4477175</v>
      </c>
      <c r="O80" s="5">
        <v>898084</v>
      </c>
      <c r="P80" s="5">
        <v>12608200</v>
      </c>
      <c r="Q80" s="5">
        <v>235665</v>
      </c>
      <c r="R80" s="5">
        <v>1106462</v>
      </c>
      <c r="S80" s="5">
        <v>489318</v>
      </c>
      <c r="T80" s="5">
        <v>-2659511</v>
      </c>
      <c r="U80" s="5">
        <v>1426192</v>
      </c>
      <c r="V80" s="5">
        <v>980806</v>
      </c>
      <c r="W80" s="5">
        <v>-1041047</v>
      </c>
    </row>
    <row r="81" spans="2:23" ht="15.5" x14ac:dyDescent="0.35">
      <c r="C81" t="s">
        <v>109</v>
      </c>
      <c r="D81" s="5">
        <v>2614840</v>
      </c>
      <c r="E81" s="5">
        <v>3343222</v>
      </c>
      <c r="F81" s="5">
        <v>3670771</v>
      </c>
      <c r="G81" s="5">
        <v>5734829</v>
      </c>
      <c r="I81" s="5">
        <v>13760052</v>
      </c>
      <c r="J81" s="5">
        <v>8516957</v>
      </c>
      <c r="K81" s="5">
        <v>11168862</v>
      </c>
      <c r="L81" s="5">
        <v>9890776</v>
      </c>
      <c r="M81" s="5">
        <v>7089721</v>
      </c>
      <c r="N81" s="5">
        <v>4477175</v>
      </c>
      <c r="O81" s="5">
        <v>898084</v>
      </c>
      <c r="P81" s="5">
        <v>12608200</v>
      </c>
      <c r="Q81" s="5">
        <v>235665</v>
      </c>
      <c r="R81" s="5">
        <v>1106462</v>
      </c>
      <c r="S81" s="5">
        <v>489318</v>
      </c>
      <c r="T81" s="5">
        <v>-2659511</v>
      </c>
      <c r="U81" s="5">
        <v>1426192</v>
      </c>
      <c r="V81" s="5">
        <v>980806</v>
      </c>
      <c r="W81" s="5">
        <v>-1041047</v>
      </c>
    </row>
    <row r="83" spans="2:23" ht="15.5" x14ac:dyDescent="0.35">
      <c r="B83" t="s">
        <v>110</v>
      </c>
      <c r="C83" t="s">
        <v>111</v>
      </c>
    </row>
    <row r="84" spans="2:23" ht="15.5" x14ac:dyDescent="0.35">
      <c r="C84" t="s">
        <v>112</v>
      </c>
    </row>
    <row r="85" spans="2:23" ht="15.5" x14ac:dyDescent="0.35">
      <c r="C85" t="s">
        <v>19</v>
      </c>
      <c r="D85" s="5">
        <v>2888604</v>
      </c>
      <c r="E85" s="5">
        <v>10201522</v>
      </c>
      <c r="F85" s="5">
        <v>8642181</v>
      </c>
      <c r="G85" s="5">
        <v>11664193</v>
      </c>
      <c r="I85" s="5">
        <v>10201522</v>
      </c>
      <c r="J85" s="5">
        <v>22911386</v>
      </c>
      <c r="K85" s="5">
        <v>18616778</v>
      </c>
      <c r="L85" s="5">
        <v>13790373</v>
      </c>
      <c r="M85" s="5">
        <v>11927239</v>
      </c>
      <c r="N85" s="5">
        <v>7936887</v>
      </c>
      <c r="O85" s="5">
        <v>1921630</v>
      </c>
      <c r="P85" s="5">
        <v>8291115</v>
      </c>
      <c r="Q85" s="5">
        <v>1631685</v>
      </c>
      <c r="R85" s="5">
        <v>1792262</v>
      </c>
      <c r="S85" s="5">
        <v>1437333</v>
      </c>
      <c r="T85" s="5">
        <v>618949</v>
      </c>
      <c r="U85" s="5">
        <v>2588959</v>
      </c>
      <c r="V85" s="5">
        <v>8072410</v>
      </c>
      <c r="W85" s="5">
        <v>731402</v>
      </c>
    </row>
    <row r="86" spans="2:23" ht="15.5" x14ac:dyDescent="0.35">
      <c r="C86" t="s">
        <v>329</v>
      </c>
      <c r="J86" s="5">
        <v>3403044</v>
      </c>
      <c r="K86" s="5">
        <v>10432796</v>
      </c>
      <c r="L86" s="5">
        <v>3178437</v>
      </c>
      <c r="Q86" s="5">
        <v>3000000</v>
      </c>
      <c r="R86" s="5">
        <v>8400000</v>
      </c>
      <c r="S86" s="5">
        <v>5500000</v>
      </c>
      <c r="T86" s="5">
        <v>12000000</v>
      </c>
      <c r="U86" s="5">
        <v>6950000</v>
      </c>
    </row>
    <row r="87" spans="2:23" ht="15.5" x14ac:dyDescent="0.35">
      <c r="C87" t="s">
        <v>114</v>
      </c>
      <c r="D87" s="5">
        <v>45414671</v>
      </c>
      <c r="E87" s="5">
        <v>35342644</v>
      </c>
      <c r="F87" s="5">
        <v>36105401</v>
      </c>
      <c r="G87" s="5">
        <v>53720580</v>
      </c>
      <c r="I87" s="5">
        <v>35342644</v>
      </c>
      <c r="J87" s="5">
        <v>11462310</v>
      </c>
      <c r="K87" s="5">
        <v>10348146</v>
      </c>
      <c r="L87" s="5">
        <v>13586968</v>
      </c>
      <c r="M87" s="5">
        <v>31624152</v>
      </c>
      <c r="N87" s="5">
        <v>15833653</v>
      </c>
      <c r="O87" s="5">
        <v>30436119</v>
      </c>
      <c r="P87" s="5">
        <v>100818380</v>
      </c>
      <c r="Q87" s="5">
        <v>8598982</v>
      </c>
      <c r="R87" s="5">
        <v>10647358</v>
      </c>
      <c r="S87" s="5">
        <v>7984086</v>
      </c>
      <c r="T87" s="5">
        <v>8795897</v>
      </c>
      <c r="U87" s="5">
        <v>19233002</v>
      </c>
      <c r="V87" s="5">
        <v>28676116</v>
      </c>
      <c r="W87" s="5">
        <v>22269915</v>
      </c>
    </row>
    <row r="88" spans="2:23" ht="15.5" x14ac:dyDescent="0.35">
      <c r="C88" t="s">
        <v>118</v>
      </c>
      <c r="D88" s="5">
        <v>1362956</v>
      </c>
      <c r="E88" s="5">
        <v>1489582</v>
      </c>
      <c r="F88" s="5">
        <v>566464</v>
      </c>
      <c r="G88" s="5">
        <v>425193</v>
      </c>
      <c r="I88" s="5">
        <v>1489582</v>
      </c>
      <c r="J88" s="5">
        <v>558644</v>
      </c>
      <c r="K88" s="5">
        <v>47399</v>
      </c>
      <c r="L88" s="5">
        <v>488485</v>
      </c>
      <c r="M88" s="5">
        <v>496347</v>
      </c>
      <c r="N88" s="5">
        <v>38160</v>
      </c>
      <c r="O88" s="5">
        <v>41260</v>
      </c>
      <c r="P88" s="5">
        <v>23622</v>
      </c>
      <c r="Q88" s="5">
        <v>33476</v>
      </c>
      <c r="R88" s="5">
        <v>13849</v>
      </c>
      <c r="S88" s="5">
        <v>2884346</v>
      </c>
      <c r="T88" s="5">
        <v>24081</v>
      </c>
      <c r="U88" s="5">
        <v>36731</v>
      </c>
      <c r="V88" s="5">
        <v>49707</v>
      </c>
      <c r="W88" s="5">
        <v>17126</v>
      </c>
    </row>
    <row r="89" spans="2:23" ht="15.5" x14ac:dyDescent="0.35">
      <c r="C89" t="s">
        <v>120</v>
      </c>
      <c r="D89" s="5">
        <v>49538990</v>
      </c>
      <c r="E89" s="5">
        <v>35261212</v>
      </c>
      <c r="F89" s="5">
        <v>38576907</v>
      </c>
      <c r="G89" s="5">
        <v>31024612</v>
      </c>
      <c r="I89" s="5">
        <v>35261212</v>
      </c>
      <c r="J89" s="5">
        <v>15247346</v>
      </c>
      <c r="K89" s="5">
        <v>13787051</v>
      </c>
      <c r="L89" s="5">
        <v>19495315</v>
      </c>
      <c r="M89" s="5">
        <v>24312639</v>
      </c>
      <c r="N89" s="5">
        <v>13201700</v>
      </c>
      <c r="O89" s="5">
        <v>37589611</v>
      </c>
      <c r="P89" s="5">
        <v>106947421</v>
      </c>
      <c r="Q89" s="5">
        <v>9483228</v>
      </c>
      <c r="R89" s="5">
        <v>11468865</v>
      </c>
      <c r="S89" s="5">
        <v>11137012</v>
      </c>
      <c r="T89" s="5">
        <v>11705329</v>
      </c>
      <c r="U89" s="5">
        <v>12105483</v>
      </c>
      <c r="V89" s="5">
        <v>12442418</v>
      </c>
      <c r="W89" s="5">
        <v>14769475</v>
      </c>
    </row>
    <row r="90" spans="2:23" ht="15.5" x14ac:dyDescent="0.35">
      <c r="C90" t="s">
        <v>98</v>
      </c>
      <c r="K90" s="5">
        <v>-1023</v>
      </c>
      <c r="L90" s="5">
        <v>-1173</v>
      </c>
      <c r="M90" s="5">
        <v>-568</v>
      </c>
      <c r="N90" s="5">
        <v>-482</v>
      </c>
      <c r="O90" s="5">
        <v>-1758073</v>
      </c>
      <c r="P90" s="5">
        <v>-1758393</v>
      </c>
      <c r="Q90" s="5">
        <v>-3515571</v>
      </c>
      <c r="R90" s="5">
        <v>-3515501</v>
      </c>
      <c r="S90" s="5">
        <v>-3515438</v>
      </c>
      <c r="T90" s="5">
        <v>-3515438</v>
      </c>
      <c r="U90" s="5">
        <v>-3515438</v>
      </c>
      <c r="V90" s="5">
        <v>-2818774</v>
      </c>
      <c r="W90" s="5">
        <v>-2818773</v>
      </c>
    </row>
    <row r="91" spans="2:23" ht="15.5" x14ac:dyDescent="0.35">
      <c r="C91" t="s">
        <v>121</v>
      </c>
      <c r="D91" s="5">
        <v>102356239</v>
      </c>
      <c r="E91" s="5">
        <v>84943350</v>
      </c>
      <c r="F91" s="5">
        <v>87526844</v>
      </c>
      <c r="G91" s="5">
        <v>102888364</v>
      </c>
      <c r="I91" s="5">
        <v>84943350</v>
      </c>
      <c r="J91" s="5">
        <v>56919296</v>
      </c>
      <c r="K91" s="5">
        <v>55771982</v>
      </c>
      <c r="L91" s="5">
        <v>51150736</v>
      </c>
      <c r="M91" s="5">
        <v>69941480</v>
      </c>
      <c r="N91" s="5">
        <v>42403847</v>
      </c>
      <c r="O91" s="5">
        <v>74769571</v>
      </c>
      <c r="P91" s="5">
        <v>219185741</v>
      </c>
      <c r="Q91" s="5">
        <v>25613222</v>
      </c>
      <c r="R91" s="5">
        <v>32635509</v>
      </c>
      <c r="S91" s="5">
        <v>30035085</v>
      </c>
      <c r="T91" s="5">
        <v>33464214</v>
      </c>
      <c r="U91" s="5">
        <v>41175134</v>
      </c>
      <c r="V91" s="5">
        <v>49453506</v>
      </c>
      <c r="W91" s="5">
        <v>37980658</v>
      </c>
    </row>
    <row r="92" spans="2:23" ht="15.5" x14ac:dyDescent="0.35">
      <c r="C92" t="s">
        <v>122</v>
      </c>
    </row>
    <row r="93" spans="2:23" ht="15.5" x14ac:dyDescent="0.35">
      <c r="C93" t="s">
        <v>125</v>
      </c>
      <c r="D93" s="5">
        <v>706564</v>
      </c>
      <c r="E93" s="5">
        <v>688862</v>
      </c>
      <c r="F93" s="5">
        <v>694388</v>
      </c>
      <c r="G93" s="5">
        <v>628031</v>
      </c>
      <c r="I93" s="5">
        <v>688862</v>
      </c>
      <c r="J93" s="5">
        <v>300808</v>
      </c>
      <c r="K93" s="5">
        <v>123906</v>
      </c>
      <c r="L93" s="5">
        <v>124983</v>
      </c>
      <c r="M93" s="5">
        <v>129068</v>
      </c>
      <c r="N93" s="5">
        <v>242766</v>
      </c>
      <c r="O93" s="5">
        <v>119053</v>
      </c>
      <c r="P93" s="5">
        <v>93060</v>
      </c>
      <c r="Q93" s="5">
        <v>798914</v>
      </c>
      <c r="R93" s="5">
        <v>30022</v>
      </c>
      <c r="S93" s="5">
        <v>23740</v>
      </c>
      <c r="T93" s="5">
        <v>28805</v>
      </c>
      <c r="U93" s="5">
        <v>11918</v>
      </c>
      <c r="W93" s="5">
        <v>577888</v>
      </c>
    </row>
    <row r="94" spans="2:23" ht="15.5" x14ac:dyDescent="0.35">
      <c r="C94" t="s">
        <v>124</v>
      </c>
      <c r="D94" s="5">
        <v>139920345</v>
      </c>
      <c r="E94" s="5">
        <v>139599880</v>
      </c>
      <c r="F94" s="5">
        <v>133506806</v>
      </c>
      <c r="G94" s="5">
        <v>112591681</v>
      </c>
      <c r="I94" s="5">
        <v>139599880</v>
      </c>
      <c r="J94" s="5">
        <v>95724628</v>
      </c>
      <c r="K94" s="5">
        <v>92475336</v>
      </c>
      <c r="L94" s="5">
        <v>92216773</v>
      </c>
      <c r="M94" s="5">
        <v>98799083</v>
      </c>
      <c r="N94" s="5">
        <v>86481457</v>
      </c>
      <c r="O94" s="5">
        <v>85827450</v>
      </c>
      <c r="P94" s="5">
        <v>67806051</v>
      </c>
      <c r="Q94" s="5">
        <v>40411962</v>
      </c>
      <c r="R94" s="5">
        <v>32954656</v>
      </c>
      <c r="S94" s="5">
        <v>33188334</v>
      </c>
      <c r="T94" s="5">
        <v>31628919</v>
      </c>
      <c r="U94" s="5">
        <v>37162389</v>
      </c>
      <c r="V94" s="5">
        <v>42519643</v>
      </c>
      <c r="W94" s="5">
        <v>46778391</v>
      </c>
    </row>
    <row r="95" spans="2:23" ht="15.5" x14ac:dyDescent="0.35">
      <c r="C95" t="s">
        <v>333</v>
      </c>
      <c r="D95" s="5">
        <v>2009264</v>
      </c>
      <c r="E95" s="5">
        <v>2042024</v>
      </c>
      <c r="F95" s="5">
        <v>2074784</v>
      </c>
      <c r="G95" s="5">
        <v>2107544</v>
      </c>
      <c r="I95" s="5">
        <v>2042024</v>
      </c>
      <c r="J95" s="5">
        <v>2173063</v>
      </c>
      <c r="K95" s="5">
        <v>2304102</v>
      </c>
      <c r="L95" s="5">
        <v>2435141</v>
      </c>
      <c r="M95" s="5">
        <v>2566180</v>
      </c>
    </row>
    <row r="96" spans="2:23" ht="15.5" x14ac:dyDescent="0.35">
      <c r="C96" t="s">
        <v>127</v>
      </c>
      <c r="D96" s="5">
        <v>144136935</v>
      </c>
      <c r="E96" s="5">
        <v>143889752</v>
      </c>
      <c r="F96" s="5">
        <v>137929630</v>
      </c>
      <c r="G96" s="5">
        <v>116242718</v>
      </c>
      <c r="I96" s="5">
        <v>143889752</v>
      </c>
      <c r="J96" s="5">
        <v>99303751</v>
      </c>
      <c r="K96" s="5">
        <v>96362939</v>
      </c>
      <c r="L96" s="5">
        <v>96465498</v>
      </c>
      <c r="M96" s="5">
        <v>103258452</v>
      </c>
      <c r="N96" s="5">
        <v>87223123</v>
      </c>
      <c r="O96" s="5">
        <v>86480197</v>
      </c>
      <c r="P96" s="5">
        <v>68390399</v>
      </c>
      <c r="Q96" s="5">
        <v>41590466</v>
      </c>
      <c r="R96" s="5">
        <v>33384644</v>
      </c>
      <c r="S96" s="5">
        <v>33480448</v>
      </c>
      <c r="T96" s="5">
        <v>31938966</v>
      </c>
      <c r="U96" s="5">
        <v>37455875</v>
      </c>
      <c r="V96" s="5">
        <v>42782109</v>
      </c>
      <c r="W96" s="5">
        <v>47552675</v>
      </c>
    </row>
    <row r="97" spans="3:23" ht="15.5" x14ac:dyDescent="0.35">
      <c r="C97" t="s">
        <v>128</v>
      </c>
      <c r="D97" s="5">
        <v>246493174</v>
      </c>
      <c r="E97" s="5">
        <v>228833102</v>
      </c>
      <c r="F97" s="5">
        <v>225456474</v>
      </c>
      <c r="G97" s="5">
        <v>219131082</v>
      </c>
      <c r="I97" s="5">
        <v>228833102</v>
      </c>
      <c r="J97" s="5">
        <v>156223047</v>
      </c>
      <c r="K97" s="5">
        <v>152134921</v>
      </c>
      <c r="L97" s="5">
        <v>147616234</v>
      </c>
      <c r="M97" s="5">
        <v>173199932</v>
      </c>
      <c r="N97" s="5">
        <v>129626970</v>
      </c>
      <c r="O97" s="5">
        <v>161249768</v>
      </c>
      <c r="P97" s="5">
        <v>287576140</v>
      </c>
      <c r="Q97" s="5">
        <v>67203688</v>
      </c>
      <c r="R97" s="5">
        <v>66020153</v>
      </c>
      <c r="S97" s="5">
        <v>63515533</v>
      </c>
      <c r="T97" s="5">
        <v>65403180</v>
      </c>
      <c r="U97" s="5">
        <v>78631009</v>
      </c>
      <c r="V97" s="5">
        <v>92235615</v>
      </c>
      <c r="W97" s="5">
        <v>85533333</v>
      </c>
    </row>
    <row r="98" spans="3:23" ht="15.5" x14ac:dyDescent="0.35">
      <c r="C98" t="s">
        <v>129</v>
      </c>
    </row>
    <row r="99" spans="3:23" ht="15.5" x14ac:dyDescent="0.35">
      <c r="C99" t="s">
        <v>130</v>
      </c>
    </row>
    <row r="100" spans="3:23" ht="15.5" x14ac:dyDescent="0.35">
      <c r="C100" t="s">
        <v>131</v>
      </c>
      <c r="D100" s="5">
        <v>89178530</v>
      </c>
      <c r="E100" s="5">
        <v>72357054</v>
      </c>
      <c r="F100" s="5">
        <v>70321934</v>
      </c>
      <c r="G100" s="5">
        <v>74258381</v>
      </c>
      <c r="I100" s="5">
        <v>72357054</v>
      </c>
      <c r="J100" s="5">
        <v>21342213</v>
      </c>
      <c r="K100" s="5">
        <v>18538709</v>
      </c>
      <c r="L100" s="5">
        <v>21976460</v>
      </c>
      <c r="M100" s="5">
        <v>56255417</v>
      </c>
      <c r="N100" s="5">
        <v>22463368</v>
      </c>
      <c r="O100" s="5">
        <v>62255724</v>
      </c>
      <c r="P100" s="5">
        <v>202957153</v>
      </c>
      <c r="Q100" s="5">
        <v>11837685</v>
      </c>
      <c r="R100" s="5">
        <v>12657515</v>
      </c>
      <c r="S100" s="5">
        <v>11385834</v>
      </c>
      <c r="T100" s="5">
        <v>12806413</v>
      </c>
      <c r="U100" s="5">
        <v>24310324</v>
      </c>
      <c r="V100" s="5">
        <v>36081628</v>
      </c>
      <c r="W100" s="5">
        <v>30515991</v>
      </c>
    </row>
    <row r="101" spans="3:23" ht="15.5" x14ac:dyDescent="0.35">
      <c r="C101" t="s">
        <v>132</v>
      </c>
      <c r="D101" s="5">
        <v>500000</v>
      </c>
      <c r="E101" s="5">
        <v>2000000</v>
      </c>
      <c r="I101" s="5">
        <v>2000000</v>
      </c>
      <c r="M101" s="5">
        <v>2500000</v>
      </c>
      <c r="N101" s="5">
        <v>1500000</v>
      </c>
      <c r="O101" s="5">
        <v>2000000</v>
      </c>
    </row>
    <row r="102" spans="3:23" ht="15.5" x14ac:dyDescent="0.35">
      <c r="C102" t="s">
        <v>133</v>
      </c>
    </row>
    <row r="103" spans="3:23" ht="15.5" x14ac:dyDescent="0.35">
      <c r="C103" t="s">
        <v>116</v>
      </c>
      <c r="D103" s="5">
        <v>70552800</v>
      </c>
      <c r="E103" s="5">
        <v>49923474</v>
      </c>
      <c r="F103" s="5">
        <v>50832507</v>
      </c>
      <c r="G103" s="5">
        <v>60246458</v>
      </c>
      <c r="I103" s="5">
        <v>49923474</v>
      </c>
      <c r="J103" s="5">
        <v>12550914</v>
      </c>
      <c r="K103" s="5">
        <v>8641707</v>
      </c>
      <c r="L103" s="5">
        <v>13146545</v>
      </c>
      <c r="M103" s="5">
        <v>38832164</v>
      </c>
      <c r="N103" s="5">
        <v>13054463</v>
      </c>
      <c r="O103" s="5">
        <v>50507183</v>
      </c>
      <c r="P103" s="5">
        <v>191145348</v>
      </c>
      <c r="Q103" s="5">
        <v>7037578</v>
      </c>
      <c r="R103" s="5">
        <v>10021949</v>
      </c>
      <c r="S103" s="5">
        <v>8329695</v>
      </c>
      <c r="T103" s="5">
        <v>12128043</v>
      </c>
      <c r="U103" s="5">
        <v>23152599</v>
      </c>
      <c r="V103" s="5">
        <v>33864958</v>
      </c>
      <c r="W103" s="5">
        <v>27436763</v>
      </c>
    </row>
    <row r="104" spans="3:23" ht="15.5" x14ac:dyDescent="0.35">
      <c r="C104" t="s">
        <v>335</v>
      </c>
      <c r="D104" s="5">
        <v>70552800</v>
      </c>
      <c r="E104" s="5">
        <v>49923474</v>
      </c>
      <c r="F104" s="5">
        <v>50832507</v>
      </c>
      <c r="G104" s="5">
        <v>60246458</v>
      </c>
      <c r="I104" s="5">
        <v>49923474</v>
      </c>
      <c r="J104" s="5">
        <v>12550914</v>
      </c>
      <c r="K104" s="5">
        <v>8641707</v>
      </c>
      <c r="L104" s="5">
        <v>13146545</v>
      </c>
      <c r="M104" s="5">
        <v>38832164</v>
      </c>
      <c r="N104" s="5">
        <v>13054463</v>
      </c>
      <c r="O104" s="5">
        <v>50507183</v>
      </c>
      <c r="P104" s="5">
        <v>191145348</v>
      </c>
      <c r="Q104" s="5">
        <v>7037578</v>
      </c>
      <c r="R104" s="5">
        <v>10021949</v>
      </c>
      <c r="S104" s="5">
        <v>8329695</v>
      </c>
      <c r="T104" s="5">
        <v>12128043</v>
      </c>
      <c r="U104" s="5">
        <v>23152599</v>
      </c>
      <c r="V104" s="5">
        <v>33864958</v>
      </c>
      <c r="W104" s="5">
        <v>27436763</v>
      </c>
    </row>
    <row r="105" spans="3:23" ht="15.5" x14ac:dyDescent="0.35">
      <c r="C105" t="s">
        <v>134</v>
      </c>
    </row>
    <row r="106" spans="3:23" ht="15.5" x14ac:dyDescent="0.35">
      <c r="C106" t="s">
        <v>135</v>
      </c>
      <c r="D106" s="5">
        <v>1226368</v>
      </c>
      <c r="E106" s="5">
        <v>998463</v>
      </c>
      <c r="F106" s="5">
        <v>1318624</v>
      </c>
      <c r="G106" s="5">
        <v>1435919</v>
      </c>
      <c r="I106" s="5">
        <v>998463</v>
      </c>
      <c r="J106" s="5">
        <v>559265</v>
      </c>
      <c r="K106" s="5">
        <v>1075715</v>
      </c>
      <c r="L106" s="5">
        <v>1013358</v>
      </c>
      <c r="M106" s="5">
        <v>799488</v>
      </c>
      <c r="N106" s="5">
        <v>369049</v>
      </c>
      <c r="O106" s="5">
        <v>390005</v>
      </c>
      <c r="P106" s="5">
        <v>2741248</v>
      </c>
      <c r="Q106" s="5">
        <v>535622</v>
      </c>
      <c r="R106" s="5">
        <v>631989</v>
      </c>
      <c r="S106" s="5">
        <v>185098</v>
      </c>
      <c r="T106" s="5">
        <v>86066</v>
      </c>
      <c r="U106" s="5">
        <v>298528</v>
      </c>
      <c r="V106" s="5">
        <v>146916</v>
      </c>
      <c r="W106" s="5">
        <v>108566</v>
      </c>
    </row>
    <row r="107" spans="3:23" ht="15.5" x14ac:dyDescent="0.35">
      <c r="C107" t="s">
        <v>136</v>
      </c>
      <c r="D107" s="5">
        <v>547336</v>
      </c>
      <c r="E107" s="5">
        <v>523613</v>
      </c>
      <c r="F107" s="5">
        <v>884371</v>
      </c>
      <c r="G107" s="5">
        <v>1361430</v>
      </c>
      <c r="I107" s="5">
        <v>523613</v>
      </c>
      <c r="J107" s="5">
        <v>401557</v>
      </c>
      <c r="K107" s="5">
        <v>398625</v>
      </c>
      <c r="L107" s="5">
        <v>399925</v>
      </c>
      <c r="M107" s="5">
        <v>511525</v>
      </c>
      <c r="N107" s="5">
        <v>402850</v>
      </c>
      <c r="O107" s="5">
        <v>225531</v>
      </c>
      <c r="P107" s="5">
        <v>371149</v>
      </c>
      <c r="Q107" s="5">
        <v>344525</v>
      </c>
      <c r="R107" s="5">
        <v>272607</v>
      </c>
      <c r="S107" s="5">
        <v>232397</v>
      </c>
      <c r="T107" s="5">
        <v>187436</v>
      </c>
      <c r="U107" s="5">
        <v>344429</v>
      </c>
      <c r="V107" s="5">
        <v>722841</v>
      </c>
      <c r="W107" s="5">
        <v>343974</v>
      </c>
    </row>
    <row r="108" spans="3:23" ht="15.5" x14ac:dyDescent="0.35">
      <c r="C108" t="s">
        <v>138</v>
      </c>
    </row>
    <row r="109" spans="3:23" ht="15.5" x14ac:dyDescent="0.35">
      <c r="C109" t="s">
        <v>139</v>
      </c>
      <c r="D109" s="5">
        <v>20385912</v>
      </c>
      <c r="E109" s="5">
        <v>22075458</v>
      </c>
      <c r="F109" s="5">
        <v>23765004</v>
      </c>
      <c r="G109" s="5">
        <v>19641494</v>
      </c>
      <c r="I109" s="5">
        <v>22075458</v>
      </c>
      <c r="J109" s="5">
        <v>14800000</v>
      </c>
      <c r="K109" s="5">
        <v>18281566</v>
      </c>
      <c r="L109" s="5">
        <v>18605359</v>
      </c>
      <c r="M109" s="5">
        <v>21181958</v>
      </c>
      <c r="N109" s="5">
        <v>18088741</v>
      </c>
      <c r="O109" s="5">
        <v>22424632</v>
      </c>
      <c r="P109" s="5">
        <v>8223189</v>
      </c>
    </row>
    <row r="110" spans="3:23" ht="15.5" x14ac:dyDescent="0.35">
      <c r="C110" t="s">
        <v>143</v>
      </c>
      <c r="D110" s="5">
        <v>7362809</v>
      </c>
      <c r="E110" s="5">
        <v>7529028</v>
      </c>
      <c r="F110" s="5">
        <v>7726424</v>
      </c>
      <c r="G110" s="5">
        <v>6378245</v>
      </c>
      <c r="I110" s="5">
        <v>7529028</v>
      </c>
      <c r="J110" s="5">
        <v>5720293</v>
      </c>
      <c r="K110" s="5">
        <v>6804997</v>
      </c>
      <c r="L110" s="5">
        <v>6457078</v>
      </c>
      <c r="M110" s="5">
        <v>5112139</v>
      </c>
      <c r="N110" s="5">
        <v>4977384</v>
      </c>
      <c r="O110" s="5">
        <v>4062835</v>
      </c>
      <c r="P110" s="5">
        <v>1375596</v>
      </c>
    </row>
    <row r="111" spans="3:23" ht="15.5" x14ac:dyDescent="0.35">
      <c r="C111" t="s">
        <v>144</v>
      </c>
      <c r="D111" s="5">
        <v>27484522</v>
      </c>
      <c r="E111" s="5">
        <v>29260763</v>
      </c>
      <c r="F111" s="5">
        <v>31262481</v>
      </c>
      <c r="G111" s="5">
        <v>24671412</v>
      </c>
      <c r="I111" s="5">
        <v>29260763</v>
      </c>
      <c r="J111" s="5">
        <v>19723211</v>
      </c>
      <c r="K111" s="5">
        <v>24722626</v>
      </c>
      <c r="L111" s="5">
        <v>25968893</v>
      </c>
      <c r="M111" s="5">
        <v>27163805</v>
      </c>
      <c r="N111" s="5">
        <v>24472507</v>
      </c>
      <c r="O111" s="5">
        <v>28442878</v>
      </c>
      <c r="P111" s="5">
        <v>14967016</v>
      </c>
      <c r="Q111" s="5">
        <v>4835722</v>
      </c>
      <c r="R111" s="5">
        <v>3067952</v>
      </c>
      <c r="S111" s="5">
        <v>3062702</v>
      </c>
      <c r="T111" s="5">
        <v>3767968</v>
      </c>
      <c r="U111" s="5">
        <v>2832395</v>
      </c>
      <c r="V111" s="5">
        <v>2477250</v>
      </c>
      <c r="W111" s="5">
        <v>2122994</v>
      </c>
    </row>
    <row r="112" spans="3:23" ht="15.5" x14ac:dyDescent="0.35">
      <c r="C112" t="s">
        <v>145</v>
      </c>
      <c r="D112" s="5">
        <v>27484522</v>
      </c>
      <c r="E112" s="5">
        <v>29260763</v>
      </c>
      <c r="F112" s="5">
        <v>31262481</v>
      </c>
      <c r="G112" s="5">
        <v>24671412</v>
      </c>
      <c r="I112" s="5">
        <v>29260763</v>
      </c>
      <c r="J112" s="5">
        <v>19723211</v>
      </c>
      <c r="K112" s="5">
        <v>24722626</v>
      </c>
      <c r="L112" s="5">
        <v>25968893</v>
      </c>
      <c r="M112" s="5">
        <v>27163805</v>
      </c>
      <c r="N112" s="5">
        <v>24472507</v>
      </c>
      <c r="O112" s="5">
        <v>28442878</v>
      </c>
      <c r="P112" s="5">
        <v>14967016</v>
      </c>
      <c r="Q112" s="5">
        <v>4835722</v>
      </c>
      <c r="R112" s="5">
        <v>3067952</v>
      </c>
      <c r="S112" s="5">
        <v>3062702</v>
      </c>
      <c r="T112" s="5">
        <v>3767968</v>
      </c>
      <c r="U112" s="5">
        <v>2832395</v>
      </c>
      <c r="V112" s="5">
        <v>2477250</v>
      </c>
      <c r="W112" s="5">
        <v>2122994</v>
      </c>
    </row>
    <row r="113" spans="3:23" ht="15.5" x14ac:dyDescent="0.35">
      <c r="C113" t="s">
        <v>503</v>
      </c>
      <c r="D113" s="5">
        <v>1965032</v>
      </c>
      <c r="E113" s="5">
        <v>2167779</v>
      </c>
      <c r="F113" s="5">
        <v>2438255</v>
      </c>
      <c r="I113" s="5">
        <v>2167779</v>
      </c>
      <c r="J113" s="5">
        <v>149643</v>
      </c>
      <c r="K113" s="5">
        <v>1200503</v>
      </c>
      <c r="L113" s="5">
        <v>2728247</v>
      </c>
      <c r="W113" s="5">
        <v>169981</v>
      </c>
    </row>
    <row r="114" spans="3:23" ht="15.5" x14ac:dyDescent="0.35">
      <c r="C114" t="s">
        <v>643</v>
      </c>
      <c r="O114" s="5">
        <v>670745</v>
      </c>
      <c r="P114" s="5">
        <v>2538029</v>
      </c>
      <c r="Q114" s="5">
        <v>506372</v>
      </c>
    </row>
    <row r="115" spans="3:23" ht="15.5" x14ac:dyDescent="0.35">
      <c r="C115" t="s">
        <v>146</v>
      </c>
      <c r="K115" s="5">
        <v>177646</v>
      </c>
      <c r="L115" s="5">
        <v>426008</v>
      </c>
      <c r="M115" s="5">
        <v>28263</v>
      </c>
      <c r="O115" s="5">
        <v>174366</v>
      </c>
      <c r="P115" s="5">
        <v>59691</v>
      </c>
      <c r="R115" s="5">
        <v>2218</v>
      </c>
      <c r="S115" s="5">
        <v>635855</v>
      </c>
      <c r="T115" s="5">
        <v>1375622</v>
      </c>
      <c r="U115" s="5">
        <v>633561</v>
      </c>
      <c r="V115" s="5">
        <v>200723</v>
      </c>
      <c r="W115" s="5">
        <v>41601</v>
      </c>
    </row>
    <row r="116" spans="3:23" ht="15.5" x14ac:dyDescent="0.35">
      <c r="C116" t="s">
        <v>148</v>
      </c>
    </row>
    <row r="117" spans="3:23" ht="15.5" x14ac:dyDescent="0.35">
      <c r="C117" t="s">
        <v>149</v>
      </c>
      <c r="D117" s="5">
        <v>20385912</v>
      </c>
      <c r="E117" s="5">
        <v>22075458</v>
      </c>
      <c r="F117" s="5">
        <v>23765004</v>
      </c>
      <c r="G117" s="5">
        <v>19641494</v>
      </c>
      <c r="I117" s="5">
        <v>22075458</v>
      </c>
      <c r="J117" s="5">
        <v>14800000</v>
      </c>
      <c r="K117" s="5">
        <v>18281566</v>
      </c>
      <c r="L117" s="5">
        <v>18605359</v>
      </c>
      <c r="M117" s="5">
        <v>21188188</v>
      </c>
      <c r="N117" s="5">
        <v>18105660</v>
      </c>
      <c r="O117" s="5">
        <v>22444281</v>
      </c>
      <c r="P117" s="5">
        <v>8223189</v>
      </c>
    </row>
    <row r="118" spans="3:23" ht="15.5" x14ac:dyDescent="0.35">
      <c r="C118" t="s">
        <v>150</v>
      </c>
      <c r="D118" s="5">
        <v>116663052</v>
      </c>
      <c r="E118" s="5">
        <v>101617817</v>
      </c>
      <c r="F118" s="5">
        <v>101584415</v>
      </c>
      <c r="G118" s="5">
        <v>98929793</v>
      </c>
      <c r="I118" s="5">
        <v>101617817</v>
      </c>
      <c r="J118" s="5">
        <v>41065424</v>
      </c>
      <c r="K118" s="5">
        <v>43261335</v>
      </c>
      <c r="L118" s="5">
        <v>47945353</v>
      </c>
      <c r="M118" s="5">
        <v>83419222</v>
      </c>
      <c r="N118" s="5">
        <v>46935875</v>
      </c>
      <c r="O118" s="5">
        <v>90698602</v>
      </c>
      <c r="P118" s="5">
        <v>217924169</v>
      </c>
      <c r="Q118" s="5">
        <v>16673407</v>
      </c>
      <c r="R118" s="5">
        <v>15725467</v>
      </c>
      <c r="S118" s="5">
        <v>14448536</v>
      </c>
      <c r="T118" s="5">
        <v>16574381</v>
      </c>
      <c r="U118" s="5">
        <v>27142719</v>
      </c>
      <c r="V118" s="5">
        <v>38558878</v>
      </c>
      <c r="W118" s="5">
        <v>32638985</v>
      </c>
    </row>
    <row r="119" spans="3:23" ht="15.5" x14ac:dyDescent="0.35">
      <c r="C119" t="s">
        <v>151</v>
      </c>
    </row>
    <row r="120" spans="3:23" ht="15.5" x14ac:dyDescent="0.35">
      <c r="C120" t="s">
        <v>152</v>
      </c>
      <c r="D120" s="5">
        <v>32329685</v>
      </c>
      <c r="E120" s="5">
        <v>32329685</v>
      </c>
      <c r="F120" s="5">
        <v>32329685</v>
      </c>
      <c r="G120" s="5">
        <v>32329685</v>
      </c>
      <c r="I120" s="5">
        <v>32329685</v>
      </c>
      <c r="J120" s="5">
        <v>32329685</v>
      </c>
      <c r="K120" s="5">
        <v>32329685</v>
      </c>
      <c r="L120" s="5">
        <v>32329685</v>
      </c>
      <c r="M120" s="5">
        <v>32329685</v>
      </c>
      <c r="N120" s="5">
        <v>32329685</v>
      </c>
      <c r="O120" s="5">
        <v>32329685</v>
      </c>
      <c r="P120" s="5">
        <v>32329685</v>
      </c>
      <c r="Q120" s="5">
        <v>32329685</v>
      </c>
      <c r="R120" s="5">
        <v>32329685</v>
      </c>
      <c r="S120" s="5">
        <v>32329685</v>
      </c>
      <c r="T120" s="5">
        <v>32329685</v>
      </c>
      <c r="U120" s="5">
        <v>32329685</v>
      </c>
      <c r="V120" s="5">
        <v>32329685</v>
      </c>
      <c r="W120" s="5">
        <v>32329685</v>
      </c>
    </row>
    <row r="121" spans="3:23" ht="15.5" x14ac:dyDescent="0.35">
      <c r="C121" t="s">
        <v>153</v>
      </c>
      <c r="D121" s="5">
        <v>31128067</v>
      </c>
      <c r="E121" s="5">
        <v>31128067</v>
      </c>
      <c r="F121" s="5">
        <v>31128067</v>
      </c>
      <c r="G121" s="5">
        <v>31128067</v>
      </c>
      <c r="I121" s="5">
        <v>31128067</v>
      </c>
      <c r="J121" s="5">
        <v>31128067</v>
      </c>
      <c r="K121" s="5">
        <v>31128067</v>
      </c>
      <c r="L121" s="5">
        <v>31128067</v>
      </c>
      <c r="M121" s="5">
        <v>31128067</v>
      </c>
      <c r="N121" s="5">
        <v>31128067</v>
      </c>
      <c r="O121" s="5">
        <v>25222904</v>
      </c>
      <c r="P121" s="5">
        <v>25222904</v>
      </c>
      <c r="Q121" s="5">
        <v>20466592</v>
      </c>
      <c r="R121" s="5">
        <v>20466592</v>
      </c>
      <c r="S121" s="5">
        <v>20349910</v>
      </c>
      <c r="T121" s="5">
        <v>20349910</v>
      </c>
      <c r="U121" s="5">
        <v>20349910</v>
      </c>
      <c r="V121" s="5">
        <v>23168684</v>
      </c>
      <c r="W121" s="5">
        <v>23168684</v>
      </c>
    </row>
    <row r="122" spans="3:23" ht="15.5" x14ac:dyDescent="0.35">
      <c r="C122" t="s">
        <v>154</v>
      </c>
      <c r="D122" s="5">
        <v>66371213</v>
      </c>
      <c r="E122" s="5">
        <v>63756376</v>
      </c>
      <c r="F122" s="5">
        <v>60413151</v>
      </c>
      <c r="G122" s="5">
        <v>56742380</v>
      </c>
      <c r="I122" s="5">
        <v>63756376</v>
      </c>
      <c r="J122" s="5">
        <v>51698714</v>
      </c>
      <c r="K122" s="5">
        <v>45413781</v>
      </c>
      <c r="L122" s="5">
        <v>36209769</v>
      </c>
      <c r="M122" s="5">
        <v>26318767</v>
      </c>
      <c r="N122" s="5">
        <v>19228838</v>
      </c>
      <c r="O122" s="5">
        <v>14751474</v>
      </c>
      <c r="P122" s="5">
        <v>13852427</v>
      </c>
      <c r="Q122" s="5">
        <v>1244198</v>
      </c>
      <c r="R122" s="5">
        <v>1008555</v>
      </c>
      <c r="S122" s="5">
        <v>-98337</v>
      </c>
      <c r="T122" s="5">
        <v>-336535</v>
      </c>
      <c r="U122" s="5">
        <v>2322976</v>
      </c>
      <c r="V122" s="5">
        <v>995985</v>
      </c>
      <c r="W122" s="5">
        <v>213595</v>
      </c>
    </row>
    <row r="123" spans="3:23" ht="15.5" x14ac:dyDescent="0.35">
      <c r="C123" t="s">
        <v>341</v>
      </c>
      <c r="D123" s="5">
        <v>1183130</v>
      </c>
      <c r="E123" s="5">
        <v>1183130</v>
      </c>
      <c r="F123" s="5">
        <v>1183130</v>
      </c>
      <c r="G123" s="5">
        <v>1183130</v>
      </c>
      <c r="I123" s="5">
        <v>1183130</v>
      </c>
      <c r="J123" s="5">
        <v>1012791</v>
      </c>
      <c r="K123" s="5">
        <v>789414</v>
      </c>
      <c r="L123" s="5">
        <v>591598</v>
      </c>
      <c r="M123" s="5">
        <v>449804</v>
      </c>
      <c r="N123" s="5">
        <v>360260</v>
      </c>
      <c r="O123" s="5">
        <v>342298</v>
      </c>
      <c r="P123" s="5">
        <v>90134</v>
      </c>
      <c r="Q123" s="5">
        <v>85421</v>
      </c>
      <c r="R123" s="5">
        <v>63292</v>
      </c>
      <c r="S123" s="5">
        <v>53506</v>
      </c>
      <c r="T123" s="5">
        <v>53506</v>
      </c>
      <c r="U123" s="5">
        <v>24982</v>
      </c>
      <c r="V123" s="5">
        <v>5366</v>
      </c>
      <c r="W123" s="5">
        <v>5366</v>
      </c>
    </row>
    <row r="124" spans="3:23" ht="15.5" x14ac:dyDescent="0.35">
      <c r="C124" t="s">
        <v>342</v>
      </c>
      <c r="D124" s="5">
        <v>65188083</v>
      </c>
      <c r="E124" s="5">
        <v>62573246</v>
      </c>
      <c r="F124" s="5">
        <v>59230021</v>
      </c>
      <c r="G124" s="5">
        <v>55559250</v>
      </c>
      <c r="I124" s="5">
        <v>62573246</v>
      </c>
      <c r="J124" s="5">
        <v>50685923</v>
      </c>
      <c r="K124" s="5">
        <v>44624367</v>
      </c>
      <c r="L124" s="5">
        <v>35618171</v>
      </c>
      <c r="M124" s="5">
        <v>25868963</v>
      </c>
      <c r="N124" s="5">
        <v>18868578</v>
      </c>
      <c r="O124" s="5">
        <v>14409176</v>
      </c>
      <c r="P124" s="5">
        <v>13762293</v>
      </c>
      <c r="Q124" s="5">
        <v>1158777</v>
      </c>
      <c r="R124" s="5">
        <v>945263</v>
      </c>
      <c r="S124" s="5">
        <v>-151843</v>
      </c>
      <c r="T124" s="5">
        <v>-390041</v>
      </c>
      <c r="U124" s="5">
        <v>2297994</v>
      </c>
      <c r="V124" s="5">
        <v>990619</v>
      </c>
      <c r="W124" s="5">
        <v>208229</v>
      </c>
    </row>
    <row r="125" spans="3:23" ht="15.5" x14ac:dyDescent="0.35">
      <c r="C125" t="s">
        <v>343</v>
      </c>
      <c r="D125" s="5">
        <v>66371213</v>
      </c>
      <c r="E125" s="5">
        <v>63756376</v>
      </c>
      <c r="F125" s="5">
        <v>60413151</v>
      </c>
      <c r="G125" s="5">
        <v>56742380</v>
      </c>
      <c r="I125" s="5">
        <v>63756376</v>
      </c>
      <c r="J125" s="5">
        <v>51698714</v>
      </c>
      <c r="K125" s="5">
        <v>45413781</v>
      </c>
      <c r="L125" s="5">
        <v>36209769</v>
      </c>
      <c r="M125" s="5">
        <v>26318767</v>
      </c>
      <c r="N125" s="5">
        <v>19228838</v>
      </c>
      <c r="O125" s="5">
        <v>14751474</v>
      </c>
      <c r="P125" s="5">
        <v>13852427</v>
      </c>
      <c r="Q125" s="5">
        <v>1244198</v>
      </c>
      <c r="R125" s="5">
        <v>1008555</v>
      </c>
      <c r="S125" s="5">
        <v>-98337</v>
      </c>
      <c r="T125" s="5">
        <v>-336535</v>
      </c>
      <c r="U125" s="5">
        <v>2322976</v>
      </c>
      <c r="V125" s="5">
        <v>995985</v>
      </c>
      <c r="W125" s="5">
        <v>213595</v>
      </c>
    </row>
    <row r="126" spans="3:23" ht="15.5" x14ac:dyDescent="0.35">
      <c r="C126" t="s">
        <v>155</v>
      </c>
      <c r="D126" s="5">
        <v>1157</v>
      </c>
      <c r="E126" s="5">
        <v>1157</v>
      </c>
      <c r="F126" s="5">
        <v>1156</v>
      </c>
      <c r="G126" s="5">
        <v>1157</v>
      </c>
      <c r="I126" s="5">
        <v>1157</v>
      </c>
      <c r="J126" s="5">
        <v>1157</v>
      </c>
      <c r="K126" s="5">
        <v>3076</v>
      </c>
      <c r="L126" s="5">
        <v>4533</v>
      </c>
      <c r="M126" s="5">
        <v>4759</v>
      </c>
      <c r="N126" s="5">
        <v>4987</v>
      </c>
      <c r="O126" s="5">
        <v>5176</v>
      </c>
      <c r="P126" s="5">
        <v>5348</v>
      </c>
      <c r="Q126" s="5">
        <v>5377</v>
      </c>
      <c r="R126" s="5">
        <v>5355</v>
      </c>
      <c r="S126" s="5">
        <v>1177</v>
      </c>
      <c r="T126" s="5">
        <v>1177</v>
      </c>
      <c r="U126" s="5">
        <v>1157</v>
      </c>
      <c r="V126" s="5">
        <v>1157</v>
      </c>
      <c r="W126" s="5">
        <v>1157</v>
      </c>
    </row>
    <row r="127" spans="3:23" ht="15.5" x14ac:dyDescent="0.35">
      <c r="C127" t="s">
        <v>9</v>
      </c>
      <c r="D127" s="5">
        <v>129830122</v>
      </c>
      <c r="E127" s="5">
        <v>127215285</v>
      </c>
      <c r="F127" s="5">
        <v>123872059</v>
      </c>
      <c r="G127" s="5">
        <v>120201289</v>
      </c>
      <c r="I127" s="5">
        <v>127215285</v>
      </c>
      <c r="J127" s="5">
        <v>115157623</v>
      </c>
      <c r="K127" s="5">
        <v>108873586</v>
      </c>
      <c r="L127" s="5">
        <v>99670881</v>
      </c>
      <c r="M127" s="5">
        <v>89780710</v>
      </c>
      <c r="N127" s="5">
        <v>82691095</v>
      </c>
      <c r="O127" s="5">
        <v>70551166</v>
      </c>
      <c r="P127" s="5">
        <v>69651971</v>
      </c>
      <c r="Q127" s="5">
        <v>50530281</v>
      </c>
      <c r="R127" s="5">
        <v>50294686</v>
      </c>
      <c r="S127" s="5">
        <v>49066997</v>
      </c>
      <c r="T127" s="5">
        <v>48828799</v>
      </c>
      <c r="U127" s="5">
        <v>51488290</v>
      </c>
      <c r="V127" s="5">
        <v>53676737</v>
      </c>
      <c r="W127" s="5">
        <v>52894348</v>
      </c>
    </row>
    <row r="128" spans="3:23" ht="15.5" x14ac:dyDescent="0.35">
      <c r="C128" t="s">
        <v>156</v>
      </c>
      <c r="D128" s="5">
        <v>246493174</v>
      </c>
      <c r="E128" s="5">
        <v>228833102</v>
      </c>
      <c r="F128" s="5">
        <v>225456474</v>
      </c>
      <c r="G128" s="5">
        <v>219131082</v>
      </c>
      <c r="I128" s="5">
        <v>228833102</v>
      </c>
      <c r="J128" s="5">
        <v>156223047</v>
      </c>
      <c r="K128" s="5">
        <v>152134921</v>
      </c>
      <c r="L128" s="5">
        <v>147616234</v>
      </c>
      <c r="M128" s="5">
        <v>173199932</v>
      </c>
      <c r="N128" s="5">
        <v>129626970</v>
      </c>
      <c r="O128" s="5">
        <v>161249768</v>
      </c>
      <c r="P128" s="5">
        <v>287576140</v>
      </c>
      <c r="Q128" s="5">
        <v>67203688</v>
      </c>
      <c r="R128" s="5">
        <v>66020153</v>
      </c>
      <c r="S128" s="5">
        <v>63515533</v>
      </c>
      <c r="T128" s="5">
        <v>65403180</v>
      </c>
      <c r="U128" s="5">
        <v>78631009</v>
      </c>
      <c r="V128" s="5">
        <v>92235615</v>
      </c>
      <c r="W128" s="5">
        <v>85533333</v>
      </c>
    </row>
    <row r="129" spans="2:23" ht="15.5" x14ac:dyDescent="0.35">
      <c r="C129" t="s">
        <v>157</v>
      </c>
      <c r="D129" s="5">
        <v>5314344000</v>
      </c>
      <c r="E129" s="5">
        <v>5314344000</v>
      </c>
      <c r="F129" s="5">
        <v>5314344000</v>
      </c>
      <c r="G129" s="5">
        <v>5314344000</v>
      </c>
      <c r="I129" s="5">
        <v>5314344000</v>
      </c>
      <c r="J129" s="5">
        <v>5314344000</v>
      </c>
      <c r="K129" s="5">
        <v>5314344000</v>
      </c>
      <c r="L129" s="5">
        <v>5314344000</v>
      </c>
      <c r="M129" s="5">
        <v>5314344000</v>
      </c>
      <c r="N129" s="5">
        <v>5314344000</v>
      </c>
      <c r="O129" s="5">
        <v>5314344000</v>
      </c>
      <c r="P129" s="5">
        <v>1771448000</v>
      </c>
      <c r="Q129" s="5">
        <v>1771448000</v>
      </c>
      <c r="R129" s="5">
        <v>1771448000</v>
      </c>
      <c r="S129" s="5">
        <v>1771448000</v>
      </c>
      <c r="T129" s="5">
        <v>1771448000</v>
      </c>
      <c r="U129" s="5">
        <v>1771448000</v>
      </c>
      <c r="V129" s="5">
        <v>1771448000</v>
      </c>
      <c r="W129" s="5">
        <v>1771448000</v>
      </c>
    </row>
    <row r="131" spans="2:23" ht="15.5" x14ac:dyDescent="0.35">
      <c r="B131" t="s">
        <v>158</v>
      </c>
      <c r="C131" t="s">
        <v>159</v>
      </c>
      <c r="D131" s="5">
        <v>1133668</v>
      </c>
      <c r="E131" s="5">
        <v>14361465</v>
      </c>
      <c r="F131" s="5">
        <v>14660589</v>
      </c>
      <c r="G131" s="5">
        <v>4286135</v>
      </c>
      <c r="I131" s="5">
        <v>37958395</v>
      </c>
      <c r="J131" s="5">
        <v>23212214</v>
      </c>
      <c r="K131" s="5">
        <v>29897157</v>
      </c>
      <c r="L131" s="5">
        <v>17659754</v>
      </c>
      <c r="M131" s="5">
        <v>23869326</v>
      </c>
      <c r="N131" s="5">
        <v>11645603</v>
      </c>
      <c r="O131" s="5">
        <v>575907</v>
      </c>
      <c r="P131" s="5">
        <v>15459560</v>
      </c>
      <c r="Q131" s="5">
        <v>6909149</v>
      </c>
      <c r="R131" s="5">
        <v>8620237</v>
      </c>
      <c r="S131" s="5">
        <v>1954869</v>
      </c>
      <c r="T131" s="5">
        <v>3747033</v>
      </c>
      <c r="U131" s="5">
        <v>6287934</v>
      </c>
      <c r="V131" s="5">
        <v>9577823</v>
      </c>
      <c r="W131" s="5">
        <v>6078685</v>
      </c>
    </row>
    <row r="132" spans="2:23" ht="15.5" x14ac:dyDescent="0.35">
      <c r="C132" t="s">
        <v>160</v>
      </c>
      <c r="D132" s="5">
        <v>62764835</v>
      </c>
      <c r="E132" s="5">
        <v>65685161</v>
      </c>
      <c r="F132" s="5">
        <v>85161894</v>
      </c>
      <c r="G132" s="5">
        <v>39834671</v>
      </c>
      <c r="I132" s="5">
        <v>218906935</v>
      </c>
      <c r="J132" s="5">
        <v>121742346</v>
      </c>
      <c r="K132" s="5">
        <v>129826917</v>
      </c>
      <c r="L132" s="5">
        <v>159050419</v>
      </c>
      <c r="M132" s="5">
        <v>144124341</v>
      </c>
      <c r="N132" s="5">
        <v>159802374</v>
      </c>
      <c r="O132" s="5">
        <v>400203149</v>
      </c>
      <c r="P132" s="5">
        <v>291910610</v>
      </c>
      <c r="Q132" s="5">
        <v>87736634</v>
      </c>
      <c r="R132" s="5">
        <v>79440449</v>
      </c>
      <c r="S132" s="5">
        <v>88752724</v>
      </c>
      <c r="T132" s="5">
        <v>123526351</v>
      </c>
      <c r="U132" s="5">
        <v>222921287</v>
      </c>
      <c r="V132" s="5">
        <v>232967617</v>
      </c>
      <c r="W132" s="5">
        <v>240616027</v>
      </c>
    </row>
    <row r="133" spans="2:23" ht="15.5" x14ac:dyDescent="0.35">
      <c r="C133" t="s">
        <v>2160</v>
      </c>
      <c r="D133" s="5">
        <v>-8260554</v>
      </c>
      <c r="E133" s="5">
        <v>-8007489</v>
      </c>
      <c r="F133" s="5">
        <v>-9835862</v>
      </c>
      <c r="G133" s="5">
        <v>-8649804</v>
      </c>
      <c r="I133" s="5">
        <v>-32733158</v>
      </c>
      <c r="J133" s="5">
        <v>-26681247</v>
      </c>
      <c r="K133" s="5">
        <v>-26468013</v>
      </c>
      <c r="L133" s="5">
        <v>-29374066</v>
      </c>
      <c r="M133" s="5">
        <v>-34665436</v>
      </c>
      <c r="N133" s="5">
        <v>-29108250</v>
      </c>
      <c r="O133" s="5">
        <v>-24973077</v>
      </c>
      <c r="P133" s="5">
        <v>-24507964</v>
      </c>
      <c r="Q133" s="5">
        <v>-13141228</v>
      </c>
      <c r="R133" s="5">
        <v>-9318939</v>
      </c>
      <c r="S133" s="5">
        <v>-8544469</v>
      </c>
      <c r="T133" s="5">
        <v>-9491051</v>
      </c>
      <c r="U133" s="5">
        <v>-15951597</v>
      </c>
      <c r="V133" s="5">
        <v>-16110217</v>
      </c>
      <c r="W133" s="5">
        <v>-14902813</v>
      </c>
    </row>
    <row r="134" spans="2:23" ht="15.5" x14ac:dyDescent="0.35">
      <c r="C134" t="s">
        <v>161</v>
      </c>
      <c r="D134" s="5">
        <v>-52581044</v>
      </c>
      <c r="E134" s="5">
        <v>-46067101</v>
      </c>
      <c r="F134" s="5">
        <v>-59709061</v>
      </c>
      <c r="G134" s="5">
        <v>-25770958</v>
      </c>
      <c r="I134" s="5">
        <v>-148672062</v>
      </c>
      <c r="J134" s="5">
        <v>-70101689</v>
      </c>
      <c r="K134" s="5">
        <v>-70315883</v>
      </c>
      <c r="L134" s="5">
        <v>-109196539</v>
      </c>
      <c r="M134" s="5">
        <v>-84050616</v>
      </c>
      <c r="N134" s="5">
        <v>-117158341</v>
      </c>
      <c r="O134" s="5">
        <v>-371349247</v>
      </c>
      <c r="P134" s="5">
        <v>-250244628</v>
      </c>
      <c r="Q134" s="5">
        <v>-66611947</v>
      </c>
      <c r="R134" s="5">
        <v>-60789819</v>
      </c>
      <c r="S134" s="5">
        <v>-78212064</v>
      </c>
      <c r="T134" s="5">
        <v>-110108783</v>
      </c>
      <c r="U134" s="5">
        <v>-200657955</v>
      </c>
      <c r="V134" s="5">
        <v>-207252262</v>
      </c>
      <c r="W134" s="5">
        <v>-219730663</v>
      </c>
    </row>
    <row r="135" spans="2:23" ht="15.5" x14ac:dyDescent="0.35">
      <c r="C135" t="s">
        <v>2161</v>
      </c>
      <c r="D135" s="5">
        <v>46341</v>
      </c>
      <c r="E135" s="5">
        <v>66463</v>
      </c>
      <c r="F135" s="5">
        <v>75004</v>
      </c>
      <c r="G135" s="5">
        <v>161909</v>
      </c>
      <c r="I135" s="5">
        <v>456680</v>
      </c>
      <c r="J135" s="5">
        <v>1017053</v>
      </c>
      <c r="K135" s="5">
        <v>398469</v>
      </c>
      <c r="L135" s="5">
        <v>288528</v>
      </c>
      <c r="M135" s="5">
        <v>22745</v>
      </c>
      <c r="N135" s="5">
        <v>76665</v>
      </c>
      <c r="O135" s="5">
        <v>19654</v>
      </c>
    </row>
    <row r="136" spans="2:23" ht="15.5" x14ac:dyDescent="0.35">
      <c r="C136" t="s">
        <v>471</v>
      </c>
      <c r="R136" s="5">
        <v>30458</v>
      </c>
      <c r="V136" s="5">
        <v>13685</v>
      </c>
      <c r="W136" s="5">
        <v>96134</v>
      </c>
    </row>
    <row r="137" spans="2:23" ht="15.5" x14ac:dyDescent="0.35">
      <c r="C137" t="s">
        <v>429</v>
      </c>
      <c r="D137" s="5">
        <v>-835910</v>
      </c>
      <c r="E137" s="5">
        <v>2684431</v>
      </c>
      <c r="F137" s="5">
        <v>-1031386</v>
      </c>
      <c r="G137" s="5">
        <v>-1289683</v>
      </c>
      <c r="J137" s="5">
        <v>-2764249</v>
      </c>
      <c r="K137" s="5">
        <v>-3544333</v>
      </c>
      <c r="L137" s="5">
        <v>-3108588</v>
      </c>
      <c r="M137" s="5">
        <v>-1561708</v>
      </c>
      <c r="N137" s="5">
        <v>-1966845</v>
      </c>
      <c r="O137" s="5">
        <v>-3324572</v>
      </c>
      <c r="P137" s="5">
        <v>-1698458</v>
      </c>
      <c r="Q137" s="5">
        <v>-1074310</v>
      </c>
      <c r="R137" s="5">
        <v>-741912</v>
      </c>
      <c r="S137" s="5">
        <v>-41322</v>
      </c>
      <c r="T137" s="5">
        <v>-179484</v>
      </c>
      <c r="U137" s="5">
        <v>-23801</v>
      </c>
      <c r="V137" s="5">
        <v>-41000</v>
      </c>
    </row>
    <row r="138" spans="2:23" ht="15.5" x14ac:dyDescent="0.35">
      <c r="C138" t="s">
        <v>165</v>
      </c>
      <c r="D138" s="5">
        <v>-3601134</v>
      </c>
      <c r="E138" s="5">
        <v>-125318</v>
      </c>
      <c r="F138" s="5">
        <v>4626914</v>
      </c>
      <c r="G138" s="5">
        <v>3599080</v>
      </c>
      <c r="I138" s="5">
        <v>8123754</v>
      </c>
      <c r="J138" s="5">
        <v>-7701430</v>
      </c>
      <c r="K138" s="5">
        <v>-3257408</v>
      </c>
      <c r="L138" s="5">
        <v>-6535829</v>
      </c>
      <c r="M138" s="5">
        <v>2698694</v>
      </c>
      <c r="N138" s="5">
        <v>1968363</v>
      </c>
      <c r="O138" s="5">
        <v>16868592</v>
      </c>
      <c r="P138" s="5">
        <v>16015160</v>
      </c>
      <c r="Q138" s="5">
        <v>-12400</v>
      </c>
      <c r="R138" s="5">
        <v>-7992</v>
      </c>
      <c r="S138" s="5">
        <v>-13567</v>
      </c>
      <c r="T138" s="5">
        <v>-14063</v>
      </c>
      <c r="U138" s="5">
        <v>-3649542</v>
      </c>
      <c r="V138" s="5">
        <v>-41481</v>
      </c>
      <c r="W138" s="5">
        <v>-51982</v>
      </c>
    </row>
    <row r="139" spans="2:23" ht="15.5" x14ac:dyDescent="0.35">
      <c r="C139" t="s">
        <v>166</v>
      </c>
      <c r="D139" s="5">
        <v>-4832238</v>
      </c>
      <c r="E139" s="5">
        <v>-8576181</v>
      </c>
      <c r="F139" s="5">
        <v>-22151519</v>
      </c>
      <c r="G139" s="5">
        <v>-13264104</v>
      </c>
      <c r="I139" s="5">
        <v>-54500368</v>
      </c>
      <c r="J139" s="5">
        <v>-10204920</v>
      </c>
      <c r="K139" s="5">
        <v>-21017036</v>
      </c>
      <c r="L139" s="5">
        <v>-9135488</v>
      </c>
      <c r="M139" s="5">
        <v>-22523675</v>
      </c>
      <c r="N139" s="5">
        <v>-7539607</v>
      </c>
      <c r="O139" s="5">
        <v>-23826629</v>
      </c>
      <c r="P139" s="5">
        <v>-24750214</v>
      </c>
      <c r="Q139" s="5">
        <v>-7057326</v>
      </c>
      <c r="R139" s="5">
        <v>-8257316</v>
      </c>
      <c r="S139" s="5">
        <v>-1122918</v>
      </c>
      <c r="T139" s="5">
        <v>-5702980</v>
      </c>
      <c r="U139" s="5">
        <v>-8121843</v>
      </c>
      <c r="V139" s="5">
        <v>-2195333</v>
      </c>
      <c r="W139" s="5">
        <v>-7922148</v>
      </c>
    </row>
    <row r="140" spans="2:23" ht="15.5" x14ac:dyDescent="0.35">
      <c r="C140" t="s">
        <v>168</v>
      </c>
      <c r="D140" s="5">
        <v>-4833655</v>
      </c>
      <c r="E140" s="5">
        <v>-8712628</v>
      </c>
      <c r="F140" s="5">
        <v>-22153838</v>
      </c>
      <c r="G140" s="5">
        <v>-13972417</v>
      </c>
      <c r="I140" s="5">
        <v>-58847312</v>
      </c>
      <c r="J140" s="5">
        <v>-17307841</v>
      </c>
      <c r="K140" s="5">
        <v>-13940164</v>
      </c>
      <c r="L140" s="5">
        <v>-5777656</v>
      </c>
      <c r="M140" s="5">
        <v>-22264809</v>
      </c>
      <c r="N140" s="5">
        <v>-8902424</v>
      </c>
      <c r="O140" s="5">
        <v>-24351314</v>
      </c>
      <c r="P140" s="5">
        <v>-28018605</v>
      </c>
      <c r="Q140" s="5">
        <v>-12699720</v>
      </c>
      <c r="R140" s="5">
        <v>-5372950</v>
      </c>
      <c r="S140" s="5">
        <v>-7896475</v>
      </c>
      <c r="T140" s="5">
        <v>-1246746</v>
      </c>
      <c r="U140" s="5">
        <v>-1211806</v>
      </c>
      <c r="V140" s="5">
        <v>-2104221</v>
      </c>
      <c r="W140" s="5">
        <v>-8108912</v>
      </c>
    </row>
    <row r="141" spans="2:23" ht="15.5" x14ac:dyDescent="0.35">
      <c r="C141" t="s">
        <v>747</v>
      </c>
      <c r="D141" s="5">
        <v>1417</v>
      </c>
      <c r="E141" s="5">
        <v>136448</v>
      </c>
      <c r="F141" s="5">
        <v>2318</v>
      </c>
      <c r="G141" s="5">
        <v>708313</v>
      </c>
      <c r="I141" s="5">
        <v>943900</v>
      </c>
      <c r="J141" s="5">
        <v>146791</v>
      </c>
      <c r="K141" s="5">
        <v>44210</v>
      </c>
      <c r="L141" s="5">
        <v>9624</v>
      </c>
      <c r="M141" s="5">
        <v>80465</v>
      </c>
      <c r="N141" s="5">
        <v>1362817</v>
      </c>
      <c r="O141" s="5">
        <v>524685</v>
      </c>
      <c r="P141" s="5">
        <v>268391</v>
      </c>
      <c r="Q141" s="5">
        <v>242394</v>
      </c>
      <c r="R141" s="5">
        <v>15634</v>
      </c>
      <c r="S141" s="5">
        <v>273557</v>
      </c>
      <c r="T141" s="5">
        <v>593766</v>
      </c>
      <c r="U141" s="5">
        <v>69965</v>
      </c>
      <c r="V141" s="5">
        <v>34653</v>
      </c>
      <c r="W141" s="5">
        <v>287473</v>
      </c>
    </row>
    <row r="142" spans="2:23" ht="15.5" x14ac:dyDescent="0.35">
      <c r="C142" t="s">
        <v>2162</v>
      </c>
      <c r="J142" s="5">
        <v>264851</v>
      </c>
    </row>
    <row r="143" spans="2:23" ht="15.5" x14ac:dyDescent="0.35">
      <c r="C143" t="s">
        <v>529</v>
      </c>
      <c r="M143" s="5">
        <v>-339331</v>
      </c>
    </row>
    <row r="144" spans="2:23" ht="15.5" x14ac:dyDescent="0.35">
      <c r="C144" t="s">
        <v>364</v>
      </c>
      <c r="E144" s="5">
        <v>-1</v>
      </c>
      <c r="F144" s="5">
        <v>1</v>
      </c>
      <c r="I144" s="5">
        <v>3403044</v>
      </c>
      <c r="J144" s="5">
        <v>10259001</v>
      </c>
      <c r="K144" s="5">
        <v>-7121082</v>
      </c>
      <c r="L144" s="5">
        <v>-3367456</v>
      </c>
      <c r="P144" s="5">
        <v>3000000</v>
      </c>
      <c r="Q144" s="5">
        <v>5400000</v>
      </c>
      <c r="R144" s="5">
        <v>1100000</v>
      </c>
      <c r="S144" s="5">
        <v>10900000</v>
      </c>
    </row>
    <row r="145" spans="3:23" ht="15.5" x14ac:dyDescent="0.35">
      <c r="C145" t="s">
        <v>2163</v>
      </c>
      <c r="J145" s="5">
        <v>-3567722</v>
      </c>
      <c r="R145" s="5">
        <v>-4000000</v>
      </c>
      <c r="S145" s="5">
        <v>-4400000</v>
      </c>
      <c r="T145" s="5">
        <v>-5050000</v>
      </c>
      <c r="U145" s="5">
        <v>-6950000</v>
      </c>
    </row>
    <row r="146" spans="3:23" ht="15.5" x14ac:dyDescent="0.35">
      <c r="C146" t="s">
        <v>1591</v>
      </c>
      <c r="U146" s="5">
        <v>-30002</v>
      </c>
      <c r="V146" s="5">
        <v>-125765</v>
      </c>
      <c r="W146" s="5">
        <v>-100709</v>
      </c>
    </row>
    <row r="147" spans="3:23" ht="15.5" x14ac:dyDescent="0.35">
      <c r="C147" t="s">
        <v>186</v>
      </c>
      <c r="D147" s="5">
        <v>-3601134</v>
      </c>
      <c r="E147" s="5">
        <v>-125318</v>
      </c>
      <c r="F147" s="5">
        <v>4626914</v>
      </c>
      <c r="G147" s="5">
        <v>3599080</v>
      </c>
      <c r="I147" s="5">
        <v>8123754</v>
      </c>
      <c r="J147" s="5">
        <v>-7701430</v>
      </c>
      <c r="K147" s="5">
        <v>-3257408</v>
      </c>
      <c r="L147" s="5">
        <v>-6535829</v>
      </c>
      <c r="M147" s="5">
        <v>2698694</v>
      </c>
      <c r="N147" s="5">
        <v>1968363</v>
      </c>
      <c r="O147" s="5">
        <v>16868592</v>
      </c>
      <c r="P147" s="5">
        <v>16015160</v>
      </c>
      <c r="Q147" s="5">
        <v>-12400</v>
      </c>
      <c r="R147" s="5">
        <v>-7992</v>
      </c>
      <c r="S147" s="5">
        <v>-13567</v>
      </c>
      <c r="T147" s="5">
        <v>-14063</v>
      </c>
      <c r="U147" s="5">
        <v>-3649542</v>
      </c>
      <c r="V147" s="5">
        <v>-41481</v>
      </c>
      <c r="W147" s="5">
        <v>-51982</v>
      </c>
    </row>
    <row r="148" spans="3:23" ht="15.5" x14ac:dyDescent="0.35">
      <c r="C148" t="s">
        <v>558</v>
      </c>
      <c r="D148" s="5">
        <v>-7689546</v>
      </c>
      <c r="E148" s="5">
        <v>-2389546</v>
      </c>
      <c r="F148" s="5">
        <v>-1504522</v>
      </c>
      <c r="G148" s="5">
        <v>-1364478</v>
      </c>
      <c r="I148" s="5">
        <v>-6466358</v>
      </c>
      <c r="J148" s="5">
        <v>-30092982</v>
      </c>
      <c r="K148" s="5">
        <v>-23453149</v>
      </c>
      <c r="L148" s="5">
        <v>-17587611</v>
      </c>
      <c r="M148" s="5">
        <v>-20403243</v>
      </c>
      <c r="N148" s="5">
        <v>-10558665</v>
      </c>
      <c r="O148" s="5">
        <v>-5107184</v>
      </c>
      <c r="P148" s="5">
        <v>-2800000</v>
      </c>
      <c r="Q148" s="5">
        <v>-1200000</v>
      </c>
      <c r="R148" s="5">
        <v>-1500000</v>
      </c>
      <c r="S148" s="5">
        <v>-4600000</v>
      </c>
      <c r="T148" s="5">
        <v>-5800000</v>
      </c>
      <c r="U148" s="5">
        <v>-6210000</v>
      </c>
      <c r="V148" s="5">
        <v>-6906995</v>
      </c>
    </row>
    <row r="149" spans="3:23" ht="15.5" x14ac:dyDescent="0.35">
      <c r="C149" t="s">
        <v>2164</v>
      </c>
      <c r="D149" s="5">
        <v>4500000</v>
      </c>
      <c r="E149" s="5">
        <v>2700000</v>
      </c>
      <c r="F149" s="5">
        <v>6500000</v>
      </c>
      <c r="G149" s="5">
        <v>7000000</v>
      </c>
      <c r="I149" s="5">
        <v>17700000</v>
      </c>
      <c r="J149" s="5">
        <v>26000000</v>
      </c>
      <c r="K149" s="5">
        <v>23555000</v>
      </c>
      <c r="L149" s="5">
        <v>12400000</v>
      </c>
      <c r="M149" s="5">
        <v>24625460</v>
      </c>
      <c r="N149" s="5">
        <v>6631893</v>
      </c>
      <c r="O149" s="5">
        <v>23550594</v>
      </c>
      <c r="P149" s="5">
        <v>12687800</v>
      </c>
      <c r="Q149" s="5">
        <v>1200000</v>
      </c>
      <c r="R149" s="5">
        <v>1500000</v>
      </c>
      <c r="S149" s="5">
        <v>4600000</v>
      </c>
      <c r="T149" s="5">
        <v>5800000</v>
      </c>
      <c r="U149" s="5">
        <v>6210000</v>
      </c>
      <c r="V149" s="5">
        <v>6906995</v>
      </c>
    </row>
    <row r="150" spans="3:23" ht="15.5" x14ac:dyDescent="0.35">
      <c r="C150" t="s">
        <v>1736</v>
      </c>
      <c r="D150" s="5">
        <v>-411588</v>
      </c>
      <c r="E150" s="5">
        <v>-435772</v>
      </c>
      <c r="F150" s="5">
        <v>-368564</v>
      </c>
      <c r="G150" s="5">
        <v>-334052</v>
      </c>
      <c r="I150" s="5">
        <v>-1407498</v>
      </c>
      <c r="J150" s="5">
        <v>-1376424</v>
      </c>
      <c r="K150" s="5">
        <v>-1387301</v>
      </c>
      <c r="L150" s="5">
        <v>-1332673</v>
      </c>
      <c r="M150" s="5">
        <v>-1519115</v>
      </c>
      <c r="N150" s="5">
        <v>-1764520</v>
      </c>
      <c r="O150" s="5">
        <v>-1574818</v>
      </c>
      <c r="P150" s="5">
        <v>-386672</v>
      </c>
      <c r="Q150" s="5">
        <v>-12400</v>
      </c>
      <c r="R150" s="5">
        <v>-12600</v>
      </c>
      <c r="S150" s="5">
        <v>-13567</v>
      </c>
      <c r="T150" s="5">
        <v>-14083</v>
      </c>
      <c r="U150" s="5">
        <v>-34903</v>
      </c>
      <c r="V150" s="5">
        <v>-41481</v>
      </c>
      <c r="W150" s="5">
        <v>-51982</v>
      </c>
    </row>
    <row r="151" spans="3:23" ht="15.5" x14ac:dyDescent="0.35">
      <c r="C151" t="s">
        <v>2165</v>
      </c>
      <c r="R151" s="5">
        <v>4608</v>
      </c>
      <c r="T151" s="5">
        <v>20</v>
      </c>
    </row>
    <row r="152" spans="3:23" ht="15.5" x14ac:dyDescent="0.35">
      <c r="C152" t="s">
        <v>2166</v>
      </c>
      <c r="N152" s="5">
        <v>7662881</v>
      </c>
      <c r="P152" s="5">
        <v>6514032</v>
      </c>
      <c r="U152" s="5">
        <v>-3515438</v>
      </c>
    </row>
    <row r="153" spans="3:23" ht="15.5" x14ac:dyDescent="0.35">
      <c r="C153" t="s">
        <v>461</v>
      </c>
      <c r="K153" s="5">
        <v>-5651</v>
      </c>
      <c r="L153" s="5">
        <v>-15545</v>
      </c>
      <c r="M153" s="5">
        <v>-4408</v>
      </c>
      <c r="N153" s="5">
        <v>-3226</v>
      </c>
    </row>
    <row r="154" spans="3:23" ht="15.5" x14ac:dyDescent="0.35">
      <c r="C154" t="s">
        <v>439</v>
      </c>
      <c r="G154" s="5">
        <v>-1702390</v>
      </c>
      <c r="I154" s="5">
        <v>-1702390</v>
      </c>
      <c r="J154" s="5">
        <v>-2232024</v>
      </c>
      <c r="K154" s="5">
        <v>-1966307</v>
      </c>
      <c r="U154" s="5">
        <v>-99201</v>
      </c>
    </row>
    <row r="155" spans="3:23" ht="15.5" x14ac:dyDescent="0.35">
      <c r="C155" t="s">
        <v>215</v>
      </c>
      <c r="D155" s="5">
        <v>-7299704</v>
      </c>
      <c r="E155" s="5">
        <v>1690506</v>
      </c>
      <c r="F155" s="5">
        <v>-2864016</v>
      </c>
      <c r="G155" s="5">
        <v>-5378889</v>
      </c>
      <c r="I155" s="5">
        <v>-12387679</v>
      </c>
      <c r="J155" s="5">
        <v>5305864</v>
      </c>
      <c r="K155" s="5">
        <v>5622713</v>
      </c>
      <c r="L155" s="5">
        <v>1988437</v>
      </c>
      <c r="M155" s="5">
        <v>4044345</v>
      </c>
      <c r="N155" s="5">
        <v>6074359</v>
      </c>
      <c r="O155" s="5">
        <v>-6382130</v>
      </c>
      <c r="P155" s="5">
        <v>6724506</v>
      </c>
      <c r="Q155" s="5">
        <v>-160577</v>
      </c>
      <c r="R155" s="5">
        <v>354929</v>
      </c>
      <c r="S155" s="5">
        <v>818384</v>
      </c>
      <c r="T155" s="5">
        <v>-1970010</v>
      </c>
      <c r="U155" s="5">
        <v>-5483451</v>
      </c>
      <c r="V155" s="5">
        <v>7341009</v>
      </c>
      <c r="W155" s="5">
        <v>-1895445</v>
      </c>
    </row>
    <row r="156" spans="3:23" ht="15.5" x14ac:dyDescent="0.35">
      <c r="C156" t="s">
        <v>216</v>
      </c>
      <c r="D156" s="5">
        <v>10201522</v>
      </c>
      <c r="I156" s="5">
        <v>22911386</v>
      </c>
      <c r="J156" s="5">
        <v>18616778</v>
      </c>
      <c r="K156" s="5">
        <v>13790373</v>
      </c>
      <c r="L156" s="5">
        <v>11927239</v>
      </c>
      <c r="M156" s="5">
        <v>7936887</v>
      </c>
      <c r="N156" s="5">
        <v>1921630</v>
      </c>
      <c r="O156" s="5">
        <v>8291115</v>
      </c>
      <c r="P156" s="5">
        <v>1631685</v>
      </c>
      <c r="Q156" s="5">
        <v>1792262</v>
      </c>
      <c r="R156" s="5">
        <v>1437333</v>
      </c>
      <c r="S156" s="5">
        <v>618949</v>
      </c>
      <c r="T156" s="5">
        <v>2588959</v>
      </c>
      <c r="U156" s="5">
        <v>8072410</v>
      </c>
      <c r="V156" s="5">
        <v>731401</v>
      </c>
      <c r="W156" s="5">
        <v>2626846</v>
      </c>
    </row>
    <row r="157" spans="3:23" ht="15.5" x14ac:dyDescent="0.35">
      <c r="C157" t="s">
        <v>2167</v>
      </c>
      <c r="J157" s="5">
        <v>-275056</v>
      </c>
    </row>
    <row r="158" spans="3:23" ht="15.5" x14ac:dyDescent="0.35">
      <c r="C158" t="s">
        <v>217</v>
      </c>
      <c r="D158" s="5">
        <v>-13214</v>
      </c>
      <c r="E158" s="5">
        <v>-131164</v>
      </c>
      <c r="F158" s="5">
        <v>-157997</v>
      </c>
      <c r="G158" s="5">
        <v>225039</v>
      </c>
      <c r="I158" s="5">
        <v>-322185</v>
      </c>
      <c r="J158" s="5">
        <v>-736200</v>
      </c>
      <c r="K158" s="5">
        <v>-796308</v>
      </c>
      <c r="L158" s="5">
        <v>-125303</v>
      </c>
      <c r="M158" s="5">
        <v>-53993</v>
      </c>
      <c r="N158" s="5">
        <v>-59102</v>
      </c>
      <c r="O158" s="5">
        <v>12645</v>
      </c>
      <c r="P158" s="5">
        <v>-65076</v>
      </c>
    </row>
    <row r="159" spans="3:23" ht="15.5" x14ac:dyDescent="0.35">
      <c r="C159" t="s">
        <v>220</v>
      </c>
      <c r="D159" s="5">
        <v>2888604</v>
      </c>
      <c r="E159" s="5">
        <v>1559342</v>
      </c>
      <c r="F159" s="5">
        <v>-3022013</v>
      </c>
      <c r="G159" s="5">
        <v>-5153850</v>
      </c>
      <c r="I159" s="5">
        <v>10201522</v>
      </c>
      <c r="J159" s="5">
        <v>22911386</v>
      </c>
      <c r="K159" s="5">
        <v>18616778</v>
      </c>
      <c r="L159" s="5">
        <v>13790373</v>
      </c>
      <c r="M159" s="5">
        <v>11927239</v>
      </c>
      <c r="N159" s="5">
        <v>7936887</v>
      </c>
      <c r="O159" s="5">
        <v>1921630</v>
      </c>
      <c r="P159" s="5">
        <v>8291115</v>
      </c>
      <c r="Q159" s="5">
        <v>1631685</v>
      </c>
      <c r="R159" s="5">
        <v>1792262</v>
      </c>
      <c r="S159" s="5">
        <v>1437333</v>
      </c>
      <c r="T159" s="5">
        <v>618949</v>
      </c>
      <c r="U159" s="5">
        <v>2588959</v>
      </c>
      <c r="V159" s="5">
        <v>8072410</v>
      </c>
      <c r="W159" s="5">
        <v>731401</v>
      </c>
    </row>
    <row r="161" spans="2:23" ht="15.5" x14ac:dyDescent="0.35">
      <c r="B161" t="s">
        <v>221</v>
      </c>
      <c r="C161" t="s">
        <v>11</v>
      </c>
      <c r="D161" s="5">
        <v>5310000000</v>
      </c>
      <c r="E161" s="5">
        <v>5310000000</v>
      </c>
      <c r="F161" s="5">
        <v>5310000000</v>
      </c>
      <c r="G161" s="5">
        <v>5310000000</v>
      </c>
      <c r="I161" s="5">
        <v>5310000000</v>
      </c>
      <c r="J161" s="5">
        <v>5310000000</v>
      </c>
      <c r="K161" s="5">
        <v>5310000000</v>
      </c>
      <c r="L161" s="5">
        <v>5310000000</v>
      </c>
      <c r="M161" s="5">
        <v>5310000000</v>
      </c>
      <c r="N161" s="5">
        <v>5310000000</v>
      </c>
      <c r="O161" s="5">
        <v>5310000000</v>
      </c>
      <c r="P161" s="5">
        <v>1770000000</v>
      </c>
      <c r="Q161" s="5">
        <v>1770000000</v>
      </c>
      <c r="R161" s="5">
        <v>1770000000</v>
      </c>
      <c r="S161" s="5">
        <v>1770000000</v>
      </c>
      <c r="T161" s="5">
        <v>1770000000</v>
      </c>
      <c r="U161" s="5">
        <v>1770000000</v>
      </c>
      <c r="V161" s="5">
        <v>1770000000</v>
      </c>
      <c r="W161" s="5">
        <v>1770000000</v>
      </c>
    </row>
    <row r="162" spans="2:23" ht="15.5" x14ac:dyDescent="0.35">
      <c r="C162" t="s">
        <v>222</v>
      </c>
      <c r="D162" s="6">
        <v>8.31</v>
      </c>
      <c r="E162" s="6">
        <v>11.27</v>
      </c>
      <c r="F162" s="6">
        <v>11.3</v>
      </c>
      <c r="G162" s="6">
        <v>17.8</v>
      </c>
    </row>
    <row r="163" spans="2:23" ht="15.5" x14ac:dyDescent="0.35">
      <c r="C163" t="s">
        <v>223</v>
      </c>
      <c r="D163" s="6">
        <v>35.86</v>
      </c>
      <c r="E163" s="6">
        <v>32.65</v>
      </c>
      <c r="F163" s="6">
        <v>38.049999999999997</v>
      </c>
      <c r="G163" s="6">
        <v>11.8</v>
      </c>
    </row>
    <row r="164" spans="2:23" ht="15.5" x14ac:dyDescent="0.35">
      <c r="C164" t="s">
        <v>72</v>
      </c>
      <c r="D164" s="6">
        <v>1.29</v>
      </c>
      <c r="E164" s="6">
        <v>1.81</v>
      </c>
      <c r="F164" s="6">
        <v>2.0699999999999998</v>
      </c>
      <c r="G164" s="6">
        <v>0.9</v>
      </c>
    </row>
    <row r="165" spans="2:23" ht="15.5" x14ac:dyDescent="0.35">
      <c r="C165" t="s">
        <v>224</v>
      </c>
      <c r="D165" s="5">
        <v>133100000000</v>
      </c>
      <c r="E165" s="5">
        <v>136280000000</v>
      </c>
      <c r="F165" s="5">
        <v>151580000000</v>
      </c>
      <c r="G165" s="5">
        <v>169130000000</v>
      </c>
    </row>
    <row r="166" spans="2:23" ht="15.5" x14ac:dyDescent="0.35">
      <c r="C166" t="s">
        <v>225</v>
      </c>
      <c r="D166" s="6">
        <v>1.0500000000000001E-2</v>
      </c>
      <c r="E166" s="6">
        <v>1.5700000000000002E-2</v>
      </c>
      <c r="F166" s="6">
        <v>1.6E-2</v>
      </c>
      <c r="G166" s="6">
        <v>2.6600000000000002E-2</v>
      </c>
    </row>
    <row r="167" spans="2:23" ht="15.5" x14ac:dyDescent="0.35">
      <c r="C167" t="s">
        <v>226</v>
      </c>
      <c r="D167" s="6">
        <v>0.02</v>
      </c>
      <c r="E167" s="6">
        <v>2.8199999999999999E-2</v>
      </c>
      <c r="F167" s="6">
        <v>2.8999999999999998E-2</v>
      </c>
      <c r="G167" s="6">
        <v>4.8499999999999995E-2</v>
      </c>
    </row>
    <row r="168" spans="2:23" ht="15.5" x14ac:dyDescent="0.35">
      <c r="C168" t="s">
        <v>227</v>
      </c>
      <c r="D168" s="6">
        <v>2.4300000000000002E-2</v>
      </c>
      <c r="E168" s="6">
        <v>2.53E-2</v>
      </c>
      <c r="F168" s="6">
        <v>3.39E-2</v>
      </c>
      <c r="G168" s="6">
        <v>4.58E-2</v>
      </c>
    </row>
    <row r="169" spans="2:23" ht="15.5" x14ac:dyDescent="0.35">
      <c r="C169" t="s">
        <v>228</v>
      </c>
      <c r="D169" s="6">
        <v>9.06</v>
      </c>
      <c r="E169" s="6">
        <v>9.1199999999999992</v>
      </c>
      <c r="F169" s="6">
        <v>13.53</v>
      </c>
      <c r="G169" s="6">
        <v>18.559999999999999</v>
      </c>
    </row>
    <row r="170" spans="2:23" ht="15.5" x14ac:dyDescent="0.35">
      <c r="C170" t="s">
        <v>229</v>
      </c>
      <c r="D170" s="5">
        <v>2207000000000</v>
      </c>
      <c r="E170" s="5">
        <v>2127000000000</v>
      </c>
      <c r="F170" s="5">
        <v>2068000000000</v>
      </c>
      <c r="G170" s="5">
        <v>1951000000000</v>
      </c>
    </row>
    <row r="171" spans="2:23" ht="15.5" x14ac:dyDescent="0.35">
      <c r="C171" t="s">
        <v>230</v>
      </c>
      <c r="D171" s="6">
        <v>0.72</v>
      </c>
      <c r="E171" s="6">
        <v>0.92</v>
      </c>
      <c r="F171" s="6">
        <v>1.1100000000000001</v>
      </c>
      <c r="G171" s="6">
        <v>0.56999999999999995</v>
      </c>
    </row>
    <row r="172" spans="2:23" ht="15.5" x14ac:dyDescent="0.35">
      <c r="C172" t="s">
        <v>231</v>
      </c>
      <c r="D172" s="6">
        <v>415.28</v>
      </c>
      <c r="E172" s="6">
        <v>400.24</v>
      </c>
      <c r="F172" s="6">
        <v>389.07</v>
      </c>
      <c r="G172" s="6">
        <v>367.11</v>
      </c>
    </row>
    <row r="173" spans="2:23" ht="15.5" x14ac:dyDescent="0.35">
      <c r="C173" t="s">
        <v>232</v>
      </c>
      <c r="D173" s="6">
        <v>0.72</v>
      </c>
      <c r="E173" s="6">
        <v>0.92</v>
      </c>
      <c r="F173" s="6">
        <v>1.1100000000000001</v>
      </c>
      <c r="G173" s="6">
        <v>0.56999999999999995</v>
      </c>
    </row>
    <row r="174" spans="2:23" ht="15.5" x14ac:dyDescent="0.35">
      <c r="C174" t="s">
        <v>233</v>
      </c>
      <c r="D174" s="6">
        <v>415.28</v>
      </c>
      <c r="E174" s="6">
        <v>400.24</v>
      </c>
      <c r="F174" s="6">
        <v>389.07</v>
      </c>
      <c r="G174" s="6">
        <v>367.11</v>
      </c>
    </row>
    <row r="175" spans="2:23" ht="15.5" x14ac:dyDescent="0.35">
      <c r="C175" t="s">
        <v>234</v>
      </c>
      <c r="D175" s="5">
        <v>123000000000</v>
      </c>
      <c r="E175" s="5">
        <v>146000000000</v>
      </c>
      <c r="F175" s="5">
        <v>113000000000</v>
      </c>
      <c r="G175" s="5">
        <v>96000000000</v>
      </c>
    </row>
    <row r="176" spans="2:23" ht="15.5" x14ac:dyDescent="0.35">
      <c r="C176" t="s">
        <v>235</v>
      </c>
      <c r="D176" s="5">
        <v>380000000000</v>
      </c>
      <c r="E176" s="5">
        <v>405000000000</v>
      </c>
      <c r="F176" s="5">
        <v>437000000000</v>
      </c>
      <c r="G176" s="5">
        <v>319000000000</v>
      </c>
    </row>
    <row r="177" spans="3:23" ht="15.5" x14ac:dyDescent="0.35">
      <c r="C177" t="s">
        <v>236</v>
      </c>
      <c r="D177" s="5">
        <v>2207000000000</v>
      </c>
      <c r="E177" s="5">
        <v>2127000000000</v>
      </c>
      <c r="F177" s="5">
        <v>2068000000000</v>
      </c>
      <c r="G177" s="5">
        <v>1951000000000</v>
      </c>
    </row>
    <row r="178" spans="3:23" ht="15.5" x14ac:dyDescent="0.35">
      <c r="C178" t="s">
        <v>23</v>
      </c>
      <c r="D178" s="5">
        <v>503000000000</v>
      </c>
      <c r="E178" s="5">
        <v>552000000000</v>
      </c>
      <c r="F178" s="5">
        <v>550000000000</v>
      </c>
      <c r="G178" s="5">
        <v>414000000000</v>
      </c>
    </row>
    <row r="179" spans="3:23" ht="15.5" x14ac:dyDescent="0.35">
      <c r="C179" t="s">
        <v>20</v>
      </c>
      <c r="D179" s="5">
        <v>454000000000</v>
      </c>
      <c r="E179" s="5">
        <v>381000000000</v>
      </c>
      <c r="F179" s="5">
        <v>406000000000</v>
      </c>
      <c r="G179" s="5">
        <v>225000000000</v>
      </c>
    </row>
    <row r="180" spans="3:23" ht="15.5" x14ac:dyDescent="0.35">
      <c r="C180" t="s">
        <v>237</v>
      </c>
      <c r="D180" s="5">
        <v>224000000000</v>
      </c>
      <c r="E180" s="5">
        <v>210000000000</v>
      </c>
      <c r="F180" s="5">
        <v>287000000000</v>
      </c>
      <c r="G180" s="5">
        <v>465000000000</v>
      </c>
    </row>
    <row r="181" spans="3:23" ht="15.5" x14ac:dyDescent="0.35">
      <c r="C181" t="s">
        <v>238</v>
      </c>
      <c r="D181" s="5">
        <v>19000000000</v>
      </c>
      <c r="E181" s="5">
        <v>241000000000</v>
      </c>
      <c r="F181" s="5">
        <v>249000000000</v>
      </c>
      <c r="G181" s="5">
        <v>68000000000</v>
      </c>
    </row>
    <row r="182" spans="3:23" ht="15.5" x14ac:dyDescent="0.35">
      <c r="C182" t="s">
        <v>239</v>
      </c>
      <c r="D182" s="5">
        <v>-82000000000</v>
      </c>
      <c r="E182" s="5">
        <v>-147000000000</v>
      </c>
      <c r="F182" s="5">
        <v>-383000000000</v>
      </c>
      <c r="G182" s="5">
        <v>-222000000000</v>
      </c>
    </row>
    <row r="183" spans="3:23" ht="15.5" x14ac:dyDescent="0.35">
      <c r="C183" t="s">
        <v>12</v>
      </c>
      <c r="D183" s="5">
        <v>-63000000000</v>
      </c>
      <c r="E183" s="5">
        <v>94000000000</v>
      </c>
      <c r="F183" s="5">
        <v>-134000000000</v>
      </c>
      <c r="G183" s="5">
        <v>-154000000000</v>
      </c>
    </row>
    <row r="184" spans="3:23" ht="15.5" x14ac:dyDescent="0.35">
      <c r="C184" t="s">
        <v>15</v>
      </c>
      <c r="D184" s="6">
        <v>-11.84</v>
      </c>
      <c r="E184" s="6">
        <v>17.63</v>
      </c>
      <c r="F184" s="6">
        <v>-25.19</v>
      </c>
      <c r="G184" s="6">
        <v>-28.99</v>
      </c>
    </row>
    <row r="185" spans="3:23" ht="15.5" x14ac:dyDescent="0.35">
      <c r="C185" t="s">
        <v>57</v>
      </c>
      <c r="I185" s="6">
        <v>43.42</v>
      </c>
      <c r="J185" s="6">
        <v>23.75</v>
      </c>
      <c r="K185" s="6">
        <v>32.06</v>
      </c>
      <c r="L185" s="6">
        <v>27.78</v>
      </c>
      <c r="M185" s="6">
        <v>15.68</v>
      </c>
      <c r="N185" s="6">
        <v>13.26</v>
      </c>
      <c r="O185" s="6">
        <v>2.4</v>
      </c>
      <c r="P185" s="6">
        <v>96.53</v>
      </c>
      <c r="Q185" s="6">
        <v>3.72</v>
      </c>
      <c r="R185" s="6">
        <v>9.0500000000000007</v>
      </c>
      <c r="S185" s="6">
        <v>0.82</v>
      </c>
      <c r="T185" s="6">
        <v>-18.68</v>
      </c>
      <c r="U185" s="6">
        <v>9.82</v>
      </c>
      <c r="V185" s="6">
        <v>5.35</v>
      </c>
      <c r="W185" s="6">
        <v>-5.33</v>
      </c>
    </row>
    <row r="186" spans="3:23" ht="15.5" x14ac:dyDescent="0.35">
      <c r="C186" t="s">
        <v>71</v>
      </c>
      <c r="I186" s="6">
        <v>8.48</v>
      </c>
      <c r="J186" s="6">
        <v>8.2899999999999991</v>
      </c>
      <c r="K186" s="6">
        <v>7.61</v>
      </c>
      <c r="L186" s="6">
        <v>6.91</v>
      </c>
      <c r="M186" s="6">
        <v>14.92</v>
      </c>
      <c r="N186" s="6">
        <v>17.5</v>
      </c>
      <c r="O186" s="6">
        <v>111.67</v>
      </c>
      <c r="P186" s="6">
        <v>20.6</v>
      </c>
      <c r="Q186" s="5">
        <v>50</v>
      </c>
      <c r="R186" s="6">
        <v>6.63</v>
      </c>
      <c r="S186" s="6">
        <v>95.12</v>
      </c>
      <c r="T186" s="6">
        <v>-4.5</v>
      </c>
      <c r="U186" s="6">
        <v>8.25</v>
      </c>
      <c r="V186" s="6">
        <v>18.5</v>
      </c>
      <c r="W186" s="6">
        <v>-15.76</v>
      </c>
    </row>
    <row r="187" spans="3:23" ht="15.5" x14ac:dyDescent="0.35">
      <c r="C187" t="s">
        <v>74</v>
      </c>
      <c r="I187" s="6">
        <v>0.49</v>
      </c>
      <c r="J187" s="6">
        <v>0.54</v>
      </c>
      <c r="K187" s="6">
        <v>0.67</v>
      </c>
      <c r="L187" s="6">
        <v>0.49</v>
      </c>
      <c r="M187" s="6">
        <v>0.54</v>
      </c>
      <c r="N187" s="6">
        <v>0.57999999999999996</v>
      </c>
      <c r="O187" s="6">
        <v>0.3</v>
      </c>
      <c r="P187" s="6">
        <v>0.64</v>
      </c>
      <c r="Q187" s="6">
        <v>0.28999999999999998</v>
      </c>
      <c r="R187" s="6">
        <v>0.1</v>
      </c>
      <c r="S187" s="6">
        <v>0.12</v>
      </c>
      <c r="T187" s="6">
        <v>0.11</v>
      </c>
      <c r="U187" s="6">
        <v>0.06</v>
      </c>
      <c r="V187" s="6">
        <v>0.08</v>
      </c>
      <c r="W187" s="6">
        <v>7.0000000000000007E-2</v>
      </c>
    </row>
    <row r="188" spans="3:23" ht="15.5" x14ac:dyDescent="0.35">
      <c r="C188" t="s">
        <v>240</v>
      </c>
      <c r="I188" s="5">
        <v>547900000000</v>
      </c>
      <c r="J188" s="5">
        <v>411530000000</v>
      </c>
      <c r="K188" s="5">
        <v>430580000000</v>
      </c>
      <c r="L188" s="5">
        <v>388500000000</v>
      </c>
      <c r="M188" s="6">
        <v>266209999999.99997</v>
      </c>
      <c r="N188" s="5">
        <v>233470000000</v>
      </c>
      <c r="O188" s="5">
        <v>144630000000</v>
      </c>
      <c r="P188" s="5">
        <v>332020000000</v>
      </c>
    </row>
    <row r="189" spans="3:23" ht="15.5" x14ac:dyDescent="0.35">
      <c r="C189" t="s">
        <v>241</v>
      </c>
      <c r="I189" s="6">
        <v>6.0299999999999999E-2</v>
      </c>
      <c r="J189" s="6">
        <v>0.05</v>
      </c>
      <c r="K189" s="6">
        <v>7.2499999999999995E-2</v>
      </c>
      <c r="L189" s="6">
        <v>6.4100000000000004E-2</v>
      </c>
      <c r="M189" s="6">
        <v>3.3700000000000001E-2</v>
      </c>
      <c r="N189" s="6">
        <v>3.85E-2</v>
      </c>
      <c r="O189" s="6">
        <v>5.6999999999999993E-3</v>
      </c>
      <c r="P189" s="6">
        <v>4.1100000000000005E-2</v>
      </c>
      <c r="Q189" s="6">
        <v>7.1999999999999998E-3</v>
      </c>
      <c r="R189" s="6">
        <v>1.8100000000000002E-2</v>
      </c>
      <c r="S189" s="6">
        <v>1.7000000000000001E-3</v>
      </c>
      <c r="T189" s="6">
        <v>-4.07E-2</v>
      </c>
      <c r="U189" s="6">
        <v>1.8100000000000002E-2</v>
      </c>
      <c r="V189" s="6">
        <v>1.06E-2</v>
      </c>
      <c r="W189" s="6">
        <v>-1.2199999999999999E-2</v>
      </c>
    </row>
    <row r="190" spans="3:23" ht="15.5" x14ac:dyDescent="0.35">
      <c r="C190" t="s">
        <v>242</v>
      </c>
      <c r="I190" s="6">
        <v>0.1085</v>
      </c>
      <c r="J190" s="6">
        <v>6.7799999999999999E-2</v>
      </c>
      <c r="K190" s="6">
        <v>0.1014</v>
      </c>
      <c r="L190" s="6">
        <v>9.5000000000000001E-2</v>
      </c>
      <c r="M190" s="6">
        <v>6.5000000000000002E-2</v>
      </c>
      <c r="N190" s="6">
        <v>6.0400000000000002E-2</v>
      </c>
      <c r="O190" s="6">
        <v>1.3000000000000001E-2</v>
      </c>
      <c r="P190" s="6">
        <v>0.1696</v>
      </c>
      <c r="Q190" s="6">
        <v>9.5999999999999992E-3</v>
      </c>
      <c r="R190" s="6">
        <v>2.3700000000000002E-2</v>
      </c>
      <c r="S190" s="6">
        <v>2.0999999999999999E-3</v>
      </c>
      <c r="T190" s="6">
        <v>-5.45E-2</v>
      </c>
      <c r="U190" s="6">
        <v>2.7699999999999999E-2</v>
      </c>
      <c r="V190" s="6">
        <v>1.83E-2</v>
      </c>
      <c r="W190" s="6">
        <v>-1.9699999999999999E-2</v>
      </c>
    </row>
    <row r="191" spans="3:23" ht="15.5" x14ac:dyDescent="0.35">
      <c r="C191" t="s">
        <v>243</v>
      </c>
      <c r="I191" s="6">
        <v>0.1182</v>
      </c>
      <c r="J191" s="6">
        <v>8.2899999999999988E-2</v>
      </c>
      <c r="K191" s="6">
        <v>0.1042</v>
      </c>
      <c r="L191" s="6">
        <v>0.1048</v>
      </c>
      <c r="M191" s="6">
        <v>6.6299999999999998E-2</v>
      </c>
      <c r="N191" s="6">
        <v>6.5500000000000003E-2</v>
      </c>
      <c r="O191" s="6">
        <v>2.1700000000000001E-2</v>
      </c>
      <c r="P191" s="6">
        <v>0.23039999999999999</v>
      </c>
      <c r="Q191" s="6">
        <v>-2.0999999999999999E-3</v>
      </c>
      <c r="R191" s="6">
        <v>3.4500000000000003E-2</v>
      </c>
      <c r="S191" s="6">
        <v>-5.8200000000000002E-2</v>
      </c>
      <c r="T191" s="6">
        <v>-5.8499999999999996E-2</v>
      </c>
      <c r="U191" s="6">
        <v>9.1999999999999998E-3</v>
      </c>
      <c r="V191" s="6">
        <v>1.38E-2</v>
      </c>
      <c r="W191" s="6">
        <v>-2.8500000000000001E-2</v>
      </c>
    </row>
    <row r="192" spans="3:23" ht="15.5" x14ac:dyDescent="0.35">
      <c r="C192" t="s">
        <v>244</v>
      </c>
      <c r="I192" s="5">
        <v>12</v>
      </c>
      <c r="J192" s="6">
        <v>8.48</v>
      </c>
      <c r="K192" s="6">
        <v>9.92</v>
      </c>
      <c r="L192" s="6">
        <v>9.77</v>
      </c>
      <c r="M192" s="6">
        <v>4.8899999999999997</v>
      </c>
      <c r="N192" s="6">
        <v>4.43</v>
      </c>
      <c r="O192" s="6">
        <v>1.89</v>
      </c>
      <c r="P192" s="5">
        <v>44</v>
      </c>
      <c r="Q192" s="6">
        <v>-9.5</v>
      </c>
      <c r="R192" s="6">
        <v>147.91999999999999</v>
      </c>
      <c r="S192" s="6">
        <v>-219.97</v>
      </c>
      <c r="T192" s="6">
        <v>-99.18</v>
      </c>
      <c r="U192" s="6">
        <v>11.93</v>
      </c>
      <c r="V192" s="6">
        <v>11.37</v>
      </c>
      <c r="W192" s="6">
        <v>-65.349999999999994</v>
      </c>
    </row>
    <row r="193" spans="2:23" ht="15.5" x14ac:dyDescent="0.35">
      <c r="C193" t="s">
        <v>68</v>
      </c>
      <c r="I193" s="6">
        <v>0.92</v>
      </c>
      <c r="J193" s="6">
        <v>0.56000000000000005</v>
      </c>
      <c r="K193" s="6">
        <v>0.77</v>
      </c>
      <c r="L193" s="6">
        <v>0.66</v>
      </c>
      <c r="M193" s="6">
        <v>0.97</v>
      </c>
      <c r="N193" s="6">
        <v>1.06</v>
      </c>
      <c r="O193" s="6">
        <v>1.45</v>
      </c>
      <c r="P193" s="6">
        <v>3.49</v>
      </c>
      <c r="Q193" s="6">
        <v>0.48</v>
      </c>
      <c r="R193" s="6">
        <v>0.16</v>
      </c>
      <c r="S193" s="6">
        <v>0.2</v>
      </c>
      <c r="T193" s="6">
        <v>0.24</v>
      </c>
      <c r="U193" s="6">
        <v>0.23</v>
      </c>
      <c r="V193" s="6">
        <v>0.34</v>
      </c>
      <c r="W193" s="6">
        <v>0.31</v>
      </c>
    </row>
    <row r="194" spans="2:23" ht="15.5" x14ac:dyDescent="0.35">
      <c r="C194" t="s">
        <v>65</v>
      </c>
      <c r="I194" s="6">
        <v>400.24</v>
      </c>
      <c r="J194" s="6">
        <v>350.11</v>
      </c>
      <c r="K194" s="6">
        <v>316.29000000000002</v>
      </c>
      <c r="L194" s="6">
        <v>292.42</v>
      </c>
      <c r="M194" s="6">
        <v>241.2</v>
      </c>
      <c r="N194" s="6">
        <v>219.46</v>
      </c>
      <c r="O194" s="6">
        <v>184.53</v>
      </c>
      <c r="P194" s="6">
        <v>569.34</v>
      </c>
      <c r="Q194" s="6">
        <v>386.41</v>
      </c>
      <c r="R194" s="6">
        <v>381.43</v>
      </c>
      <c r="S194" s="6">
        <v>382.1</v>
      </c>
      <c r="T194" s="6">
        <v>342.92</v>
      </c>
      <c r="U194" s="6">
        <v>354.53</v>
      </c>
      <c r="V194" s="5">
        <v>293</v>
      </c>
      <c r="W194" s="6">
        <v>270.76</v>
      </c>
    </row>
    <row r="195" spans="2:23" ht="15.5" x14ac:dyDescent="0.35">
      <c r="C195" t="s">
        <v>245</v>
      </c>
      <c r="I195" s="6">
        <v>0.92</v>
      </c>
      <c r="J195" s="6">
        <v>0.56000000000000005</v>
      </c>
      <c r="K195" s="6">
        <v>0.77</v>
      </c>
      <c r="L195" s="6">
        <v>0.66</v>
      </c>
      <c r="M195" s="6">
        <v>0.97</v>
      </c>
      <c r="N195" s="6">
        <v>1.06</v>
      </c>
      <c r="O195" s="6">
        <v>1.45</v>
      </c>
      <c r="P195" s="6">
        <v>3.49</v>
      </c>
      <c r="Q195" s="6">
        <v>0.48</v>
      </c>
      <c r="R195" s="6">
        <v>0.16</v>
      </c>
      <c r="S195" s="6">
        <v>0.2</v>
      </c>
      <c r="T195" s="6">
        <v>0.24</v>
      </c>
      <c r="U195" s="6">
        <v>0.23</v>
      </c>
      <c r="V195" s="6">
        <v>0.34</v>
      </c>
      <c r="W195" s="6">
        <v>0.31</v>
      </c>
    </row>
    <row r="196" spans="2:23" ht="15.5" x14ac:dyDescent="0.35">
      <c r="C196" t="s">
        <v>246</v>
      </c>
      <c r="I196" s="6">
        <v>400.24</v>
      </c>
      <c r="J196" s="6">
        <v>350.11</v>
      </c>
      <c r="K196" s="6">
        <v>316.29000000000002</v>
      </c>
      <c r="L196" s="6">
        <v>292.42</v>
      </c>
      <c r="M196" s="6">
        <v>241.2</v>
      </c>
      <c r="N196" s="6">
        <v>219.46</v>
      </c>
      <c r="O196" s="6">
        <v>184.53</v>
      </c>
      <c r="P196" s="6">
        <v>569.34</v>
      </c>
      <c r="Q196" s="6">
        <v>386.41</v>
      </c>
      <c r="R196" s="6">
        <v>381.43</v>
      </c>
      <c r="S196" s="6">
        <v>382.1</v>
      </c>
      <c r="T196" s="6">
        <v>342.92</v>
      </c>
      <c r="U196" s="6">
        <v>354.53</v>
      </c>
      <c r="V196" s="5">
        <v>293</v>
      </c>
      <c r="W196" s="6">
        <v>270.76</v>
      </c>
    </row>
    <row r="197" spans="2:23" ht="15.5" x14ac:dyDescent="0.35">
      <c r="C197" t="s">
        <v>247</v>
      </c>
      <c r="I197" s="5">
        <v>146000000000</v>
      </c>
      <c r="J197" s="5">
        <v>78000000000</v>
      </c>
      <c r="K197" s="5">
        <v>84000000000</v>
      </c>
      <c r="L197" s="5">
        <v>78000000000</v>
      </c>
      <c r="M197" s="5">
        <v>108000000000</v>
      </c>
      <c r="N197" s="5">
        <v>91000000000</v>
      </c>
      <c r="O197" s="5">
        <v>84000000000</v>
      </c>
      <c r="P197" s="5">
        <v>20000000000</v>
      </c>
    </row>
    <row r="198" spans="2:23" ht="15.5" x14ac:dyDescent="0.35">
      <c r="C198" t="s">
        <v>248</v>
      </c>
      <c r="I198" s="5">
        <v>405000000000</v>
      </c>
      <c r="J198" s="5">
        <v>242000000000</v>
      </c>
      <c r="K198" s="5">
        <v>301000000000</v>
      </c>
      <c r="L198" s="5">
        <v>333000000000</v>
      </c>
      <c r="M198" s="5">
        <v>302000000000</v>
      </c>
      <c r="N198" s="5">
        <v>255000000000</v>
      </c>
      <c r="O198" s="5">
        <v>321000000000</v>
      </c>
      <c r="P198" s="5">
        <v>156000000000</v>
      </c>
      <c r="Q198" s="5">
        <v>7000000000</v>
      </c>
      <c r="W198" s="5">
        <v>2000000000</v>
      </c>
    </row>
    <row r="199" spans="2:23" ht="15.5" x14ac:dyDescent="0.35">
      <c r="C199" t="s">
        <v>25</v>
      </c>
      <c r="I199" s="5">
        <v>552000000000</v>
      </c>
      <c r="J199" s="5">
        <v>319000000000</v>
      </c>
      <c r="K199" s="5">
        <v>384000000000</v>
      </c>
      <c r="L199" s="5">
        <v>410000000000</v>
      </c>
      <c r="M199" s="5">
        <v>411000000000</v>
      </c>
      <c r="N199" s="5">
        <v>346000000000</v>
      </c>
      <c r="O199" s="5">
        <v>405000000000</v>
      </c>
      <c r="P199" s="5">
        <v>176000000000</v>
      </c>
      <c r="Q199" s="5">
        <v>7000000000</v>
      </c>
      <c r="W199" s="5">
        <v>2000000000</v>
      </c>
    </row>
    <row r="200" spans="2:23" ht="15.5" x14ac:dyDescent="0.35">
      <c r="C200" t="s">
        <v>22</v>
      </c>
      <c r="I200" s="5">
        <v>381000000000</v>
      </c>
      <c r="J200" s="5">
        <v>-51000000000</v>
      </c>
      <c r="K200" s="5">
        <v>97000000000</v>
      </c>
      <c r="L200" s="5">
        <v>195000000000</v>
      </c>
      <c r="M200" s="5">
        <v>241000000000</v>
      </c>
      <c r="N200" s="5">
        <v>234000000000</v>
      </c>
      <c r="O200" s="5">
        <v>379000000000</v>
      </c>
      <c r="P200" s="5">
        <v>56000000000</v>
      </c>
      <c r="Q200" s="5">
        <v>-15000000000</v>
      </c>
      <c r="R200" s="5">
        <v>-24000000000</v>
      </c>
      <c r="S200" s="5">
        <v>-20000000000</v>
      </c>
      <c r="T200" s="5">
        <v>-8000000000</v>
      </c>
      <c r="U200" s="5">
        <v>-32000000000</v>
      </c>
      <c r="V200" s="5">
        <v>-78000000000</v>
      </c>
      <c r="W200" s="5">
        <v>-5000000000</v>
      </c>
    </row>
    <row r="201" spans="2:23" ht="15.5" x14ac:dyDescent="0.35">
      <c r="C201" t="s">
        <v>249</v>
      </c>
      <c r="I201" s="5">
        <v>210000000000</v>
      </c>
      <c r="J201" s="5">
        <v>575000000000</v>
      </c>
      <c r="K201" s="5">
        <v>575000000000</v>
      </c>
      <c r="L201" s="5">
        <v>455000000000</v>
      </c>
      <c r="M201" s="5">
        <v>195000000000</v>
      </c>
      <c r="N201" s="5">
        <v>281000000000</v>
      </c>
      <c r="O201" s="5">
        <v>174000000000</v>
      </c>
      <c r="P201" s="5">
        <v>235000000000</v>
      </c>
      <c r="Q201" s="5">
        <v>187000000000</v>
      </c>
      <c r="R201" s="5">
        <v>268000000000</v>
      </c>
      <c r="S201" s="5">
        <v>257000000000</v>
      </c>
      <c r="T201" s="5">
        <v>257000000000</v>
      </c>
      <c r="U201" s="5">
        <v>206000000000</v>
      </c>
      <c r="V201" s="5">
        <v>129000000000</v>
      </c>
      <c r="W201" s="5">
        <v>68000000000</v>
      </c>
    </row>
    <row r="202" spans="2:23" ht="15.5" x14ac:dyDescent="0.35">
      <c r="C202" t="s">
        <v>250</v>
      </c>
      <c r="I202" s="5">
        <v>635000000000</v>
      </c>
      <c r="J202" s="5">
        <v>375000000000</v>
      </c>
      <c r="K202" s="5">
        <v>462000000000</v>
      </c>
      <c r="L202" s="5">
        <v>275000000000</v>
      </c>
      <c r="M202" s="5">
        <v>341000000000</v>
      </c>
      <c r="N202" s="5">
        <v>164000000000</v>
      </c>
      <c r="O202" s="5">
        <v>8000000000</v>
      </c>
      <c r="P202" s="5">
        <v>224000000000</v>
      </c>
      <c r="Q202" s="5">
        <v>94000000000</v>
      </c>
      <c r="R202" s="5">
        <v>116000000000</v>
      </c>
      <c r="S202" s="5">
        <v>27000000000</v>
      </c>
      <c r="T202" s="5">
        <v>47000000000</v>
      </c>
      <c r="U202" s="5">
        <v>77000000000</v>
      </c>
      <c r="V202" s="5">
        <v>93000000000</v>
      </c>
      <c r="W202" s="5">
        <v>55000000000</v>
      </c>
    </row>
    <row r="203" spans="2:23" ht="15.5" x14ac:dyDescent="0.35">
      <c r="C203" t="s">
        <v>251</v>
      </c>
      <c r="I203" s="5">
        <v>-984000000000</v>
      </c>
      <c r="J203" s="5">
        <v>-280000000000</v>
      </c>
      <c r="K203" s="5">
        <v>-215000000000</v>
      </c>
      <c r="L203" s="5">
        <v>-90000000000</v>
      </c>
      <c r="M203" s="5">
        <v>-323000000000</v>
      </c>
      <c r="N203" s="5">
        <v>-126000000000</v>
      </c>
      <c r="O203" s="5">
        <v>-339000000000</v>
      </c>
      <c r="P203" s="5">
        <v>-406000000000</v>
      </c>
      <c r="Q203" s="5">
        <v>-172000000000</v>
      </c>
      <c r="R203" s="5">
        <v>-72000000000</v>
      </c>
      <c r="S203" s="5">
        <v>-109000000000</v>
      </c>
      <c r="T203" s="5">
        <v>-16000000000</v>
      </c>
      <c r="U203" s="5">
        <v>-15000000000</v>
      </c>
      <c r="V203" s="5">
        <v>-22000000000</v>
      </c>
      <c r="W203" s="5">
        <v>-74000000000</v>
      </c>
    </row>
    <row r="204" spans="2:23" ht="15.5" x14ac:dyDescent="0.35">
      <c r="C204" t="s">
        <v>14</v>
      </c>
      <c r="I204" s="5">
        <v>-349000000000</v>
      </c>
      <c r="J204" s="5">
        <v>95000000000</v>
      </c>
      <c r="K204" s="5">
        <v>246000000000</v>
      </c>
      <c r="L204" s="5">
        <v>185000000000</v>
      </c>
      <c r="M204" s="5">
        <v>18000000000</v>
      </c>
      <c r="N204" s="5">
        <v>39000000000</v>
      </c>
      <c r="O204" s="5">
        <v>-331000000000</v>
      </c>
      <c r="P204" s="5">
        <v>-182000000000</v>
      </c>
      <c r="Q204" s="5">
        <v>-78000000000</v>
      </c>
      <c r="R204" s="5">
        <v>44000000000</v>
      </c>
      <c r="S204" s="5">
        <v>-82000000000</v>
      </c>
      <c r="T204" s="5">
        <v>31000000000</v>
      </c>
      <c r="U204" s="5">
        <v>62000000000</v>
      </c>
      <c r="V204" s="5">
        <v>71000000000</v>
      </c>
      <c r="W204" s="5">
        <v>-19000000000</v>
      </c>
    </row>
    <row r="205" spans="2:23" ht="15.5" x14ac:dyDescent="0.35">
      <c r="C205" t="s">
        <v>16</v>
      </c>
      <c r="I205" s="6">
        <v>-65.72</v>
      </c>
      <c r="J205" s="6">
        <v>17.95</v>
      </c>
      <c r="K205" s="6">
        <v>46.36</v>
      </c>
      <c r="L205" s="6">
        <v>34.86</v>
      </c>
      <c r="M205" s="6">
        <v>3.4</v>
      </c>
      <c r="N205" s="6">
        <v>7.28</v>
      </c>
      <c r="O205" s="6">
        <v>-62.19</v>
      </c>
      <c r="P205" s="6">
        <v>-102.67</v>
      </c>
      <c r="Q205" s="6">
        <v>-44.29</v>
      </c>
      <c r="R205" s="6">
        <v>24.63</v>
      </c>
      <c r="S205" s="6">
        <v>-46.27</v>
      </c>
      <c r="T205" s="6">
        <v>17.559999999999999</v>
      </c>
      <c r="U205" s="6">
        <v>34.75</v>
      </c>
      <c r="V205" s="6">
        <v>40.11</v>
      </c>
      <c r="W205" s="6">
        <v>-10.91</v>
      </c>
    </row>
    <row r="207" spans="2:23" ht="15.5" x14ac:dyDescent="0.35">
      <c r="B207" t="s">
        <v>252</v>
      </c>
      <c r="C207" t="s">
        <v>253</v>
      </c>
      <c r="D207" s="5">
        <v>44000000000</v>
      </c>
      <c r="E207" s="5">
        <v>60000000000</v>
      </c>
      <c r="F207" s="5">
        <v>60000000000</v>
      </c>
      <c r="G207" s="5">
        <v>95000000000</v>
      </c>
      <c r="H207" s="5">
        <v>177000000000</v>
      </c>
      <c r="I207" s="5">
        <v>231000000000</v>
      </c>
      <c r="J207" s="5">
        <v>126000000000</v>
      </c>
      <c r="K207" s="5">
        <v>170000000000</v>
      </c>
      <c r="L207" s="5">
        <v>148000000000</v>
      </c>
      <c r="M207" s="5">
        <v>83000000000</v>
      </c>
      <c r="N207" s="5">
        <v>70000000000</v>
      </c>
      <c r="O207" s="5">
        <v>13000000000</v>
      </c>
      <c r="P207" s="5">
        <v>171000000000</v>
      </c>
      <c r="Q207" s="5">
        <v>7000000000</v>
      </c>
    </row>
    <row r="208" spans="2:23" ht="15.5" x14ac:dyDescent="0.35">
      <c r="C208" t="s">
        <v>254</v>
      </c>
      <c r="H208" s="5">
        <v>259000000000</v>
      </c>
      <c r="I208" s="5">
        <v>231000000000</v>
      </c>
      <c r="J208" s="5">
        <v>126000000000</v>
      </c>
      <c r="K208" s="5">
        <v>170000000000</v>
      </c>
      <c r="L208" s="5">
        <v>148000000000</v>
      </c>
      <c r="M208" s="5">
        <v>83000000000</v>
      </c>
      <c r="N208" s="5">
        <v>70000000000</v>
      </c>
      <c r="O208" s="5">
        <v>13000000000</v>
      </c>
      <c r="P208" s="5">
        <v>171000000000</v>
      </c>
      <c r="Q208" s="5">
        <v>7000000000</v>
      </c>
    </row>
    <row r="209" spans="3:17" ht="15.5" x14ac:dyDescent="0.35">
      <c r="C209" t="s">
        <v>401</v>
      </c>
      <c r="H209" s="6">
        <v>7.04</v>
      </c>
      <c r="I209" s="6">
        <v>7.04</v>
      </c>
      <c r="J209" s="6">
        <v>5.22</v>
      </c>
      <c r="K209" s="6">
        <v>6.73</v>
      </c>
      <c r="L209" s="6">
        <v>5.53</v>
      </c>
    </row>
    <row r="210" spans="3:17" ht="15.5" x14ac:dyDescent="0.35">
      <c r="C210" t="s">
        <v>76</v>
      </c>
      <c r="H210" s="6">
        <v>0.21179999999999999</v>
      </c>
      <c r="I210" s="6">
        <v>0.16200000000000001</v>
      </c>
      <c r="J210" s="6">
        <v>0.21969999999999998</v>
      </c>
      <c r="K210" s="6">
        <v>0.20989999999999998</v>
      </c>
      <c r="L210" s="6">
        <v>0.1991</v>
      </c>
    </row>
    <row r="211" spans="3:17" ht="15.5" x14ac:dyDescent="0.35">
      <c r="C211" t="s">
        <v>402</v>
      </c>
      <c r="H211" s="6">
        <v>3.1E-2</v>
      </c>
      <c r="I211" s="6">
        <v>2.9600000000000001E-2</v>
      </c>
      <c r="J211" s="6">
        <v>2.3700000000000002E-2</v>
      </c>
      <c r="K211" s="6">
        <v>3.1200000000000002E-2</v>
      </c>
      <c r="L211" s="6">
        <v>2.4900000000000002E-2</v>
      </c>
    </row>
    <row r="212" spans="3:17" ht="15.5" x14ac:dyDescent="0.35">
      <c r="C212" t="s">
        <v>56</v>
      </c>
      <c r="D212" s="6">
        <v>8.31</v>
      </c>
      <c r="E212" s="6">
        <v>11.27</v>
      </c>
      <c r="F212" s="6">
        <v>11.3</v>
      </c>
      <c r="G212" s="6">
        <v>17.8</v>
      </c>
      <c r="H212" s="6">
        <v>33.24</v>
      </c>
      <c r="I212" s="6">
        <v>43.42</v>
      </c>
      <c r="J212" s="6">
        <v>23.75</v>
      </c>
      <c r="K212" s="6">
        <v>32.06</v>
      </c>
      <c r="L212" s="6">
        <v>27.78</v>
      </c>
      <c r="M212" s="6">
        <v>15.68</v>
      </c>
      <c r="N212" s="6">
        <v>13.26</v>
      </c>
      <c r="O212" s="6">
        <v>2.4</v>
      </c>
      <c r="P212" s="6">
        <v>32.18</v>
      </c>
      <c r="Q212" s="6">
        <v>1.24</v>
      </c>
    </row>
    <row r="213" spans="3:17" ht="15.5" x14ac:dyDescent="0.35">
      <c r="C213" t="s">
        <v>255</v>
      </c>
      <c r="H213" s="6">
        <v>48.76</v>
      </c>
      <c r="I213" s="6">
        <v>43.42</v>
      </c>
      <c r="J213" s="6">
        <v>23.75</v>
      </c>
      <c r="K213" s="6">
        <v>32.06</v>
      </c>
      <c r="L213" s="6">
        <v>27.78</v>
      </c>
      <c r="M213" s="6">
        <v>15.68</v>
      </c>
      <c r="N213" s="6">
        <v>13.26</v>
      </c>
      <c r="O213" s="6">
        <v>2.4</v>
      </c>
      <c r="P213" s="6">
        <v>32.18</v>
      </c>
      <c r="Q213" s="6">
        <v>1.24</v>
      </c>
    </row>
    <row r="214" spans="3:17" ht="15.5" x14ac:dyDescent="0.35">
      <c r="C214" t="s">
        <v>78</v>
      </c>
      <c r="H214" s="6">
        <v>7.04</v>
      </c>
      <c r="I214" s="6">
        <v>7.04</v>
      </c>
      <c r="J214" s="6">
        <v>5.22</v>
      </c>
      <c r="K214" s="6">
        <v>6.73</v>
      </c>
      <c r="L214" s="6">
        <v>5.53</v>
      </c>
    </row>
    <row r="215" spans="3:17" ht="15.5" x14ac:dyDescent="0.35">
      <c r="C215" t="s">
        <v>403</v>
      </c>
      <c r="H215" s="6">
        <v>0.21179999999999999</v>
      </c>
      <c r="I215" s="6">
        <v>0.16200000000000001</v>
      </c>
      <c r="J215" s="6">
        <v>0.21969999999999998</v>
      </c>
      <c r="K215" s="6">
        <v>0.20989999999999998</v>
      </c>
      <c r="L215" s="6">
        <v>0.1991</v>
      </c>
    </row>
    <row r="216" spans="3:17" ht="15.5" x14ac:dyDescent="0.35">
      <c r="C216" t="s">
        <v>404</v>
      </c>
      <c r="H216" s="6">
        <v>3.1E-2</v>
      </c>
      <c r="I216" s="6">
        <v>2.9600000000000001E-2</v>
      </c>
      <c r="J216" s="6">
        <v>2.3700000000000002E-2</v>
      </c>
      <c r="K216" s="6">
        <v>3.1200000000000002E-2</v>
      </c>
      <c r="L216" s="6">
        <v>2.4900000000000002E-2</v>
      </c>
    </row>
    <row r="217" spans="3:17" ht="15.5" x14ac:dyDescent="0.35">
      <c r="C217" t="s">
        <v>256</v>
      </c>
      <c r="D217" s="5">
        <v>1227000000000</v>
      </c>
      <c r="E217" s="5">
        <v>1082000000000</v>
      </c>
      <c r="F217" s="5">
        <v>1106000000000</v>
      </c>
      <c r="G217" s="5">
        <v>1244000000000</v>
      </c>
      <c r="H217" s="5">
        <v>4906000000000</v>
      </c>
      <c r="I217" s="5">
        <v>4001000000000</v>
      </c>
      <c r="J217" s="5">
        <v>1947000000000</v>
      </c>
      <c r="K217" s="5">
        <v>1931000000000</v>
      </c>
      <c r="L217" s="5">
        <v>2098000000000</v>
      </c>
      <c r="M217" s="5">
        <v>2289000000000</v>
      </c>
      <c r="N217" s="5">
        <v>2116000000000</v>
      </c>
      <c r="O217" s="5">
        <v>4670000000000</v>
      </c>
      <c r="P217" s="5">
        <v>5480000000000</v>
      </c>
      <c r="Q217" s="5">
        <v>1149000000000</v>
      </c>
    </row>
    <row r="218" spans="3:17" ht="15.5" x14ac:dyDescent="0.35">
      <c r="C218" t="s">
        <v>257</v>
      </c>
      <c r="H218" s="5">
        <v>4657000000000</v>
      </c>
      <c r="I218" s="5">
        <v>4001000000000</v>
      </c>
      <c r="J218" s="5">
        <v>1947000000000</v>
      </c>
      <c r="K218" s="5">
        <v>1931000000000</v>
      </c>
      <c r="L218" s="5">
        <v>2098000000000</v>
      </c>
      <c r="M218" s="5">
        <v>2289000000000</v>
      </c>
      <c r="N218" s="5">
        <v>2116000000000</v>
      </c>
      <c r="O218" s="5">
        <v>4670000000000</v>
      </c>
      <c r="P218" s="5">
        <v>5480000000000</v>
      </c>
      <c r="Q218" s="5">
        <v>1149000000000</v>
      </c>
    </row>
    <row r="219" spans="3:17" ht="15.5" x14ac:dyDescent="0.35">
      <c r="C219" t="s">
        <v>405</v>
      </c>
      <c r="H219" s="6">
        <v>7.04</v>
      </c>
      <c r="I219" s="6">
        <v>7.04</v>
      </c>
      <c r="J219" s="6">
        <v>5.22</v>
      </c>
      <c r="K219" s="6">
        <v>6.73</v>
      </c>
      <c r="L219" s="6">
        <v>5.53</v>
      </c>
    </row>
    <row r="220" spans="3:17" ht="15.5" x14ac:dyDescent="0.35">
      <c r="C220" t="s">
        <v>406</v>
      </c>
      <c r="H220" s="6">
        <v>0.21179999999999999</v>
      </c>
      <c r="I220" s="6">
        <v>0.16200000000000001</v>
      </c>
      <c r="J220" s="6">
        <v>0.21969999999999998</v>
      </c>
      <c r="K220" s="6">
        <v>0.20989999999999998</v>
      </c>
      <c r="L220" s="6">
        <v>0.1991</v>
      </c>
    </row>
    <row r="221" spans="3:17" ht="15.5" x14ac:dyDescent="0.35">
      <c r="C221" t="s">
        <v>407</v>
      </c>
      <c r="H221" s="6">
        <v>3.1E-2</v>
      </c>
      <c r="I221" s="6">
        <v>2.9600000000000001E-2</v>
      </c>
      <c r="J221" s="6">
        <v>2.3700000000000002E-2</v>
      </c>
      <c r="K221" s="6">
        <v>3.1200000000000002E-2</v>
      </c>
      <c r="L221" s="6">
        <v>2.4900000000000002E-2</v>
      </c>
    </row>
    <row r="222" spans="3:17" ht="15.5" x14ac:dyDescent="0.35">
      <c r="C222" t="s">
        <v>258</v>
      </c>
      <c r="I222" s="6">
        <v>6.8</v>
      </c>
    </row>
    <row r="223" spans="3:17" ht="15.5" x14ac:dyDescent="0.35">
      <c r="C223" t="s">
        <v>259</v>
      </c>
      <c r="I223" s="6">
        <v>4.63</v>
      </c>
    </row>
    <row r="224" spans="3:17" ht="15.5" x14ac:dyDescent="0.35">
      <c r="C224" t="s">
        <v>260</v>
      </c>
      <c r="I224" s="6">
        <v>7.49</v>
      </c>
    </row>
    <row r="225" spans="3:9" ht="15.5" x14ac:dyDescent="0.35">
      <c r="C225" t="s">
        <v>261</v>
      </c>
      <c r="I225" s="6">
        <v>0.21579999999999999</v>
      </c>
    </row>
    <row r="226" spans="3:9" ht="15.5" x14ac:dyDescent="0.35">
      <c r="C226" t="s">
        <v>262</v>
      </c>
      <c r="I226" s="6">
        <v>0.26</v>
      </c>
    </row>
    <row r="227" spans="3:9" ht="15.5" x14ac:dyDescent="0.35">
      <c r="C227" t="s">
        <v>263</v>
      </c>
      <c r="I227" s="6">
        <v>0.54</v>
      </c>
    </row>
    <row r="228" spans="3:9" ht="15.5" x14ac:dyDescent="0.35">
      <c r="C228" t="s">
        <v>264</v>
      </c>
      <c r="I228" s="6">
        <v>2.08</v>
      </c>
    </row>
    <row r="229" spans="3:9" ht="15.5" x14ac:dyDescent="0.35">
      <c r="C229" t="s">
        <v>265</v>
      </c>
      <c r="I229" s="6">
        <v>-4.67</v>
      </c>
    </row>
    <row r="230" spans="3:9" ht="15.5" x14ac:dyDescent="0.35">
      <c r="C230" t="s">
        <v>266</v>
      </c>
      <c r="I230" s="6">
        <v>6.37</v>
      </c>
    </row>
    <row r="231" spans="3:9" ht="15.5" x14ac:dyDescent="0.35">
      <c r="C231" t="s">
        <v>267</v>
      </c>
      <c r="I231" s="5">
        <v>3</v>
      </c>
    </row>
    <row r="232" spans="3:9" ht="15.5" x14ac:dyDescent="0.35">
      <c r="C232" t="s">
        <v>408</v>
      </c>
      <c r="I232" s="6">
        <v>0.06</v>
      </c>
    </row>
    <row r="233" spans="3:9" ht="15.5" x14ac:dyDescent="0.35">
      <c r="C233" t="s">
        <v>409</v>
      </c>
      <c r="I233" s="6">
        <v>0.3</v>
      </c>
    </row>
    <row r="234" spans="3:9" ht="15.5" x14ac:dyDescent="0.35">
      <c r="C234" t="s">
        <v>268</v>
      </c>
      <c r="I234" s="6">
        <v>48.76</v>
      </c>
    </row>
    <row r="235" spans="3:9" ht="15.5" x14ac:dyDescent="0.35">
      <c r="C235" t="s">
        <v>269</v>
      </c>
      <c r="I235" s="6">
        <v>33.24</v>
      </c>
    </row>
    <row r="236" spans="3:9" ht="15.5" x14ac:dyDescent="0.35">
      <c r="C236" t="s">
        <v>270</v>
      </c>
      <c r="I236" s="6">
        <v>876.26</v>
      </c>
    </row>
    <row r="237" spans="3:9" ht="15.5" x14ac:dyDescent="0.35">
      <c r="C237" t="s">
        <v>271</v>
      </c>
      <c r="D237" s="6">
        <v>9.24</v>
      </c>
    </row>
    <row r="238" spans="3:9" ht="15.5" x14ac:dyDescent="0.35">
      <c r="C238" t="s">
        <v>272</v>
      </c>
      <c r="I238" s="6">
        <v>415.28</v>
      </c>
    </row>
    <row r="239" spans="3:9" ht="15.5" x14ac:dyDescent="0.35">
      <c r="C239" t="s">
        <v>273</v>
      </c>
      <c r="I239" s="6">
        <v>-48.38</v>
      </c>
    </row>
    <row r="240" spans="3:9" ht="15.5" x14ac:dyDescent="0.35">
      <c r="C240" t="s">
        <v>274</v>
      </c>
      <c r="D240" s="6">
        <v>1.1499999999999999</v>
      </c>
    </row>
    <row r="241" spans="3:9" ht="15.5" x14ac:dyDescent="0.35">
      <c r="C241" t="s">
        <v>275</v>
      </c>
      <c r="D241" s="6">
        <v>0.59</v>
      </c>
    </row>
    <row r="242" spans="3:9" ht="15.5" x14ac:dyDescent="0.35">
      <c r="C242" t="s">
        <v>276</v>
      </c>
      <c r="D242" s="6">
        <v>0.23</v>
      </c>
    </row>
    <row r="243" spans="3:9" ht="15.5" x14ac:dyDescent="0.35">
      <c r="C243" t="s">
        <v>277</v>
      </c>
      <c r="D243" s="6">
        <v>0.17</v>
      </c>
    </row>
    <row r="244" spans="3:9" ht="15.5" x14ac:dyDescent="0.35">
      <c r="C244" t="s">
        <v>278</v>
      </c>
      <c r="D244" s="6">
        <v>0.9</v>
      </c>
    </row>
    <row r="245" spans="3:9" ht="15.5" x14ac:dyDescent="0.35">
      <c r="C245" t="s">
        <v>279</v>
      </c>
      <c r="D245" s="6">
        <v>0.12</v>
      </c>
    </row>
    <row r="246" spans="3:9" ht="15.5" x14ac:dyDescent="0.35">
      <c r="C246" t="s">
        <v>280</v>
      </c>
      <c r="D246" s="6">
        <v>1.9</v>
      </c>
    </row>
    <row r="247" spans="3:9" ht="15.5" x14ac:dyDescent="0.35">
      <c r="C247" t="s">
        <v>410</v>
      </c>
      <c r="I247" s="6">
        <v>12.22</v>
      </c>
    </row>
    <row r="248" spans="3:9" ht="15.5" x14ac:dyDescent="0.35">
      <c r="C248" t="s">
        <v>12</v>
      </c>
      <c r="D248" s="5">
        <v>-63000000000</v>
      </c>
    </row>
    <row r="249" spans="3:9" ht="15.5" x14ac:dyDescent="0.35">
      <c r="C249" t="s">
        <v>281</v>
      </c>
      <c r="I249" s="6">
        <v>2.91</v>
      </c>
    </row>
    <row r="250" spans="3:9" ht="15.5" x14ac:dyDescent="0.35">
      <c r="C250" t="s">
        <v>282</v>
      </c>
      <c r="I250" s="6">
        <v>6.1799999999999994E-2</v>
      </c>
    </row>
    <row r="251" spans="3:9" ht="15.5" x14ac:dyDescent="0.35">
      <c r="C251" t="s">
        <v>283</v>
      </c>
      <c r="I251" s="6">
        <v>0.1174</v>
      </c>
    </row>
    <row r="252" spans="3:9" ht="15.5" x14ac:dyDescent="0.35">
      <c r="C252" t="s">
        <v>284</v>
      </c>
      <c r="I252" s="6">
        <v>0.12089999999999999</v>
      </c>
    </row>
    <row r="253" spans="3:9" ht="15.5" x14ac:dyDescent="0.35">
      <c r="C253" t="s">
        <v>285</v>
      </c>
      <c r="I253" s="6">
        <v>9.2200000000000004E-2</v>
      </c>
    </row>
    <row r="254" spans="3:9" ht="15.5" x14ac:dyDescent="0.35">
      <c r="C254" t="s">
        <v>286</v>
      </c>
      <c r="D254" s="6">
        <v>50.56</v>
      </c>
    </row>
    <row r="255" spans="3:9" ht="15.5" x14ac:dyDescent="0.35">
      <c r="C255" t="s">
        <v>287</v>
      </c>
      <c r="D255" s="6">
        <v>59.4</v>
      </c>
    </row>
    <row r="256" spans="3:9" ht="15.5" x14ac:dyDescent="0.35">
      <c r="C256" t="s">
        <v>288</v>
      </c>
      <c r="D256" s="6">
        <v>84.39</v>
      </c>
    </row>
    <row r="257" spans="3:9" ht="15.5" x14ac:dyDescent="0.35">
      <c r="C257" t="s">
        <v>289</v>
      </c>
      <c r="D257" s="6">
        <v>25.57</v>
      </c>
    </row>
    <row r="258" spans="3:9" ht="15.5" x14ac:dyDescent="0.35">
      <c r="C258" t="s">
        <v>290</v>
      </c>
      <c r="D258" s="6">
        <v>1.8</v>
      </c>
    </row>
    <row r="259" spans="3:9" ht="15.5" x14ac:dyDescent="0.35">
      <c r="C259" t="s">
        <v>291</v>
      </c>
      <c r="I259" s="6">
        <v>1.1599999999999999</v>
      </c>
    </row>
    <row r="260" spans="3:9" ht="15.5" x14ac:dyDescent="0.35">
      <c r="C260" t="s">
        <v>292</v>
      </c>
      <c r="I260" s="6">
        <v>5.7</v>
      </c>
    </row>
    <row r="261" spans="3:9" ht="15.5" x14ac:dyDescent="0.35">
      <c r="C261" t="s">
        <v>52</v>
      </c>
      <c r="I261" s="5">
        <v>1201000000000</v>
      </c>
    </row>
    <row r="262" spans="3:9" ht="15.5" x14ac:dyDescent="0.35">
      <c r="C262" t="s">
        <v>293</v>
      </c>
      <c r="I262" s="5">
        <v>1655000000000</v>
      </c>
    </row>
    <row r="263" spans="3:9" ht="15.5" x14ac:dyDescent="0.35">
      <c r="C263" t="s">
        <v>294</v>
      </c>
      <c r="I263" s="5">
        <v>5310000000</v>
      </c>
    </row>
    <row r="264" spans="3:9" ht="15.5" x14ac:dyDescent="0.35">
      <c r="C264" t="s">
        <v>295</v>
      </c>
      <c r="I264" s="6">
        <v>0.1</v>
      </c>
    </row>
    <row r="265" spans="3:9" ht="15.5" x14ac:dyDescent="0.35">
      <c r="C265" t="s">
        <v>296</v>
      </c>
      <c r="D265" s="6">
        <v>0.10589999999999999</v>
      </c>
    </row>
    <row r="266" spans="3:9" ht="15.5" x14ac:dyDescent="0.35">
      <c r="C266" t="s">
        <v>297</v>
      </c>
      <c r="D266" s="6">
        <v>5.2400000000000002E-2</v>
      </c>
    </row>
    <row r="267" spans="3:9" ht="15.5" x14ac:dyDescent="0.35">
      <c r="C267" t="s">
        <v>298</v>
      </c>
      <c r="D267" s="6">
        <v>3.6000000000000004E-2</v>
      </c>
    </row>
    <row r="268" spans="3:9" ht="15.5" x14ac:dyDescent="0.35">
      <c r="C268" t="s">
        <v>299</v>
      </c>
      <c r="D268" s="6">
        <v>1.1449</v>
      </c>
    </row>
    <row r="269" spans="3:9" ht="15.5" x14ac:dyDescent="0.35">
      <c r="C269" t="s">
        <v>300</v>
      </c>
      <c r="D269" s="6">
        <v>0.46389999999999998</v>
      </c>
    </row>
    <row r="270" spans="3:9" ht="15.5" x14ac:dyDescent="0.35">
      <c r="C270" t="s">
        <v>301</v>
      </c>
      <c r="D270" s="6">
        <v>1.6768000000000001</v>
      </c>
    </row>
    <row r="271" spans="3:9" ht="15.5" x14ac:dyDescent="0.35">
      <c r="C271" t="s">
        <v>411</v>
      </c>
      <c r="I271" s="6">
        <v>7.04</v>
      </c>
    </row>
    <row r="272" spans="3:9" ht="15.5" x14ac:dyDescent="0.35">
      <c r="C272" t="s">
        <v>442</v>
      </c>
      <c r="I272" s="6">
        <v>7.04</v>
      </c>
    </row>
    <row r="273" spans="3:9" ht="15.5" x14ac:dyDescent="0.35">
      <c r="C273" t="s">
        <v>443</v>
      </c>
      <c r="I273" s="6">
        <v>0.21179999999999999</v>
      </c>
    </row>
    <row r="274" spans="3:9" ht="15.5" x14ac:dyDescent="0.35">
      <c r="C274" t="s">
        <v>444</v>
      </c>
      <c r="I274" s="6">
        <v>3.1E-2</v>
      </c>
    </row>
    <row r="275" spans="3:9" ht="15.5" x14ac:dyDescent="0.35">
      <c r="C275" t="s">
        <v>412</v>
      </c>
      <c r="I275" t="s">
        <v>2168</v>
      </c>
    </row>
    <row r="276" spans="3:9" ht="15.5" x14ac:dyDescent="0.35">
      <c r="C276" t="s">
        <v>302</v>
      </c>
      <c r="I276" s="5">
        <v>6</v>
      </c>
    </row>
    <row r="277" spans="3:9" ht="15.5" x14ac:dyDescent="0.35">
      <c r="C277" t="s">
        <v>303</v>
      </c>
      <c r="I277" s="6">
        <v>0.12</v>
      </c>
    </row>
    <row r="278" spans="3:9" ht="15.5" x14ac:dyDescent="0.35">
      <c r="C278" t="s">
        <v>304</v>
      </c>
      <c r="I278" s="6">
        <v>0.54</v>
      </c>
    </row>
    <row r="279" spans="3:9" ht="15.5" x14ac:dyDescent="0.35">
      <c r="C279" t="s">
        <v>414</v>
      </c>
      <c r="I279" s="6">
        <v>0.93</v>
      </c>
    </row>
    <row r="280" spans="3:9" ht="15.5" x14ac:dyDescent="0.35">
      <c r="C280" t="s">
        <v>305</v>
      </c>
      <c r="I280" s="6">
        <v>0.91</v>
      </c>
    </row>
    <row r="281" spans="3:9" ht="15.5" x14ac:dyDescent="0.35">
      <c r="C281" t="s">
        <v>306</v>
      </c>
      <c r="I281" s="6">
        <v>0.88</v>
      </c>
    </row>
    <row r="282" spans="3:9" ht="15.5" x14ac:dyDescent="0.35">
      <c r="C282" t="s">
        <v>307</v>
      </c>
      <c r="I282" s="6">
        <v>0.77</v>
      </c>
    </row>
    <row r="283" spans="3:9" ht="15.5" x14ac:dyDescent="0.35">
      <c r="C283" t="s">
        <v>308</v>
      </c>
      <c r="I283" s="6">
        <v>0.28000000000000003</v>
      </c>
    </row>
    <row r="284" spans="3:9" ht="15.5" x14ac:dyDescent="0.35">
      <c r="C284" t="s">
        <v>309</v>
      </c>
      <c r="I284" s="5">
        <v>4657000000000</v>
      </c>
    </row>
    <row r="285" spans="3:9" ht="15.5" x14ac:dyDescent="0.35">
      <c r="C285" t="s">
        <v>310</v>
      </c>
      <c r="I285" s="5">
        <v>579000000000</v>
      </c>
    </row>
    <row r="286" spans="3:9" ht="15.5" x14ac:dyDescent="0.35">
      <c r="C286" t="s">
        <v>311</v>
      </c>
      <c r="I286" s="5">
        <v>590000000000</v>
      </c>
    </row>
    <row r="287" spans="3:9" ht="15.5" x14ac:dyDescent="0.35">
      <c r="C287" t="s">
        <v>312</v>
      </c>
      <c r="I287" s="5">
        <v>259000000000</v>
      </c>
    </row>
    <row r="288" spans="3:9" ht="15.5" x14ac:dyDescent="0.35">
      <c r="C288" t="s">
        <v>313</v>
      </c>
      <c r="D288" s="5">
        <v>49000000000</v>
      </c>
    </row>
    <row r="289" spans="3:9" ht="15.5" x14ac:dyDescent="0.35">
      <c r="C289" t="s">
        <v>314</v>
      </c>
      <c r="D289" s="5">
        <v>4190000000000</v>
      </c>
    </row>
    <row r="290" spans="3:9" ht="15.5" x14ac:dyDescent="0.35">
      <c r="C290" t="s">
        <v>315</v>
      </c>
      <c r="D290" s="5">
        <v>1983000000000</v>
      </c>
    </row>
    <row r="291" spans="3:9" ht="15.5" x14ac:dyDescent="0.35">
      <c r="C291" t="s">
        <v>237</v>
      </c>
      <c r="D291" s="5">
        <v>224000000000</v>
      </c>
    </row>
    <row r="292" spans="3:9" ht="15.5" x14ac:dyDescent="0.35">
      <c r="C292" t="s">
        <v>236</v>
      </c>
      <c r="I292" s="5">
        <v>2207000000000</v>
      </c>
    </row>
    <row r="293" spans="3:9" ht="15.5" x14ac:dyDescent="0.35">
      <c r="C293" t="s">
        <v>235</v>
      </c>
      <c r="D293" s="5">
        <v>380000000000</v>
      </c>
    </row>
    <row r="294" spans="3:9" ht="15.5" x14ac:dyDescent="0.35">
      <c r="C294" t="s">
        <v>234</v>
      </c>
      <c r="D294" s="5">
        <v>123000000000</v>
      </c>
    </row>
    <row r="295" spans="3:9" ht="15.5" x14ac:dyDescent="0.35">
      <c r="C295" t="s">
        <v>23</v>
      </c>
      <c r="D295" s="5">
        <v>503000000000</v>
      </c>
    </row>
    <row r="296" spans="3:9" ht="15.5" x14ac:dyDescent="0.35">
      <c r="C296" t="s">
        <v>20</v>
      </c>
      <c r="D296" s="5">
        <v>454000000000</v>
      </c>
    </row>
    <row r="297" spans="3:9" ht="15.5" x14ac:dyDescent="0.35">
      <c r="C297" t="s">
        <v>316</v>
      </c>
      <c r="I297" s="5">
        <v>2207000000000</v>
      </c>
    </row>
    <row r="298" spans="3:9" ht="15.5" x14ac:dyDescent="0.35">
      <c r="C298" t="s">
        <v>317</v>
      </c>
      <c r="I298" s="5">
        <v>577000000000</v>
      </c>
    </row>
    <row r="299" spans="3:9" ht="15.5" x14ac:dyDescent="0.35">
      <c r="C299" t="s">
        <v>318</v>
      </c>
      <c r="I299" s="5">
        <v>-819000000000</v>
      </c>
    </row>
    <row r="300" spans="3:9" ht="15.5" x14ac:dyDescent="0.35">
      <c r="C300" t="s">
        <v>319</v>
      </c>
      <c r="I300" s="5">
        <v>74000000000</v>
      </c>
    </row>
    <row r="301" spans="3:9" ht="15.5" x14ac:dyDescent="0.35">
      <c r="C301" t="s">
        <v>320</v>
      </c>
      <c r="I301" s="5">
        <v>-834000000000</v>
      </c>
    </row>
    <row r="302" spans="3:9" ht="15.5" x14ac:dyDescent="0.35">
      <c r="C302" t="s">
        <v>321</v>
      </c>
      <c r="I302" s="5">
        <v>-257000000000</v>
      </c>
    </row>
  </sheetData>
  <pageMargins left="0.7" right="0.7" top="0.75" bottom="0.75" header="0.3" footer="0.3"/>
  <ignoredErrors>
    <ignoredError sqref="A1:W303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2169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2170</v>
      </c>
      <c r="D2" s="2" vm="91">
        <f ca="1">IFERROR(_xlfn.STOCKHISTORY("XIDX:" &amp; $C$1, D3, , 0, 0, 1), "Libur")</f>
        <v>940</v>
      </c>
      <c r="H2" s="2" vm="91">
        <f ca="1">IFERROR(INDEX(D2:G2,COUNT(D2:G2)),"")</f>
        <v>940</v>
      </c>
      <c r="I2" s="2" vm="356">
        <f t="shared" ref="I2:Z2" ca="1" si="0">IFERROR(_xlfn.STOCKHISTORY("XIDX:" &amp; $C$1, I1, , 0, 0, 1), "Libur")</f>
        <v>1000</v>
      </c>
      <c r="J2" s="2" vm="395">
        <f t="shared" ca="1" si="0"/>
        <v>865</v>
      </c>
      <c r="K2" s="2" t="str">
        <f t="shared" ca="1" si="0"/>
        <v>Libur</v>
      </c>
      <c r="L2" s="2" t="str">
        <f t="shared" ca="1" si="0"/>
        <v>Libur</v>
      </c>
      <c r="M2" s="2" vm="466">
        <f t="shared" ca="1" si="0"/>
        <v>7000</v>
      </c>
      <c r="N2" s="2" vm="467">
        <f t="shared" ca="1" si="0"/>
        <v>3710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vm="468">
        <f t="shared" ca="1" si="0"/>
        <v>7300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469">
        <f t="shared" ca="1" si="0"/>
        <v>690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204531720000</v>
      </c>
      <c r="H4" s="2">
        <f>IFERROR(SUM(D4:G4)*(4/MAX(1,COUNT(D4:G4))),"")</f>
        <v>818126880000</v>
      </c>
      <c r="I4" s="2">
        <f t="shared" ref="I4:Z4" si="1">IFERROR(INDEX(I51:I500,MATCH($C$4,$C$51:$C$500,0)),"")</f>
        <v>703261745000</v>
      </c>
      <c r="J4" s="2">
        <f t="shared" si="1"/>
        <v>691241883000</v>
      </c>
      <c r="K4" s="2">
        <f t="shared" si="1"/>
        <v>623950741000</v>
      </c>
      <c r="L4" s="2">
        <f t="shared" si="1"/>
        <v>555686213000</v>
      </c>
      <c r="M4" s="2">
        <f t="shared" si="1"/>
        <v>423068585000</v>
      </c>
      <c r="N4" s="2">
        <f t="shared" si="1"/>
        <v>372583278000</v>
      </c>
      <c r="O4" s="2">
        <f t="shared" si="1"/>
        <v>720999329000</v>
      </c>
      <c r="P4" s="2">
        <f t="shared" si="1"/>
        <v>626810129000</v>
      </c>
      <c r="Q4" s="2">
        <f t="shared" si="1"/>
        <v>536443761000</v>
      </c>
      <c r="R4" s="2">
        <f t="shared" si="1"/>
        <v>473543530000</v>
      </c>
      <c r="S4" s="2">
        <f t="shared" si="1"/>
        <v>402329193000</v>
      </c>
      <c r="T4" s="2">
        <f t="shared" si="1"/>
        <v>376598541000</v>
      </c>
      <c r="U4" s="2">
        <f t="shared" si="1"/>
        <v>390551415000</v>
      </c>
      <c r="V4" s="2">
        <f t="shared" si="1"/>
        <v>353780408000</v>
      </c>
      <c r="W4" s="2">
        <f t="shared" si="1"/>
        <v>292477518944</v>
      </c>
      <c r="X4" s="2">
        <f t="shared" si="1"/>
        <v>247503238200</v>
      </c>
      <c r="Y4" s="2">
        <f t="shared" si="1"/>
        <v>226789755200</v>
      </c>
      <c r="Z4" s="2">
        <f t="shared" si="1"/>
        <v>207324401120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17413044000</v>
      </c>
      <c r="H5" s="2">
        <f>IFERROR(SUM(D5:G5)*(4/MAX(1,COUNT(D5:G5))),"")</f>
        <v>69652176000</v>
      </c>
      <c r="I5" s="2">
        <f t="shared" ref="I5:Z5" si="2">IFERROR(INDEX(I51:I500,MATCH($C$5,$C$51:$C$500,0)),"")</f>
        <v>18034203000</v>
      </c>
      <c r="J5" s="2">
        <f t="shared" si="2"/>
        <v>18897753000</v>
      </c>
      <c r="K5" s="2">
        <f t="shared" si="2"/>
        <v>16779989000</v>
      </c>
      <c r="L5" s="2">
        <f t="shared" si="2"/>
        <v>8717248000</v>
      </c>
      <c r="M5" s="2">
        <f t="shared" si="2"/>
        <v>-17601315000</v>
      </c>
      <c r="N5" s="2">
        <f t="shared" si="2"/>
        <v>-46329513000</v>
      </c>
      <c r="O5" s="2">
        <f t="shared" si="2"/>
        <v>22743113000</v>
      </c>
      <c r="P5" s="2">
        <f t="shared" si="2"/>
        <v>15178002000</v>
      </c>
      <c r="Q5" s="2">
        <f t="shared" si="2"/>
        <v>8871456000</v>
      </c>
      <c r="R5" s="2">
        <f t="shared" si="2"/>
        <v>224677000</v>
      </c>
      <c r="S5" s="2">
        <f t="shared" si="2"/>
        <v>-17579389000</v>
      </c>
      <c r="T5" s="2">
        <f t="shared" si="2"/>
        <v>2990989000</v>
      </c>
      <c r="U5" s="2">
        <f t="shared" si="2"/>
        <v>35499909000</v>
      </c>
      <c r="V5" s="2">
        <f t="shared" si="2"/>
        <v>47214704000</v>
      </c>
      <c r="W5" s="2">
        <f t="shared" si="2"/>
        <v>28750764451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203401021000</v>
      </c>
      <c r="H6" s="2">
        <f>IFERROR(INDEX(D6:G6,COUNT(D6:G6)),"")</f>
        <v>203401021000</v>
      </c>
      <c r="I6" s="2">
        <f t="shared" ref="I6:Z6" si="3">IFERROR(INDEX(I51:I500,MATCH($C$6,$C$51:$C$500,0)),"")</f>
        <v>184230902000</v>
      </c>
      <c r="J6" s="2">
        <f t="shared" si="3"/>
        <v>167530517000</v>
      </c>
      <c r="K6" s="2">
        <f t="shared" si="3"/>
        <v>150851606000</v>
      </c>
      <c r="L6" s="2">
        <f t="shared" si="3"/>
        <v>135076101000</v>
      </c>
      <c r="M6" s="2">
        <f t="shared" si="3"/>
        <v>127878110000</v>
      </c>
      <c r="N6" s="2">
        <f t="shared" si="3"/>
        <v>145509852000</v>
      </c>
      <c r="O6" s="2">
        <f t="shared" si="3"/>
        <v>190417588000</v>
      </c>
      <c r="P6" s="2">
        <f t="shared" si="3"/>
        <v>164552789000</v>
      </c>
      <c r="Q6" s="2">
        <f t="shared" si="3"/>
        <v>147440674000</v>
      </c>
      <c r="R6" s="2">
        <f t="shared" si="3"/>
        <v>135571962000</v>
      </c>
      <c r="S6" s="2">
        <f t="shared" si="3"/>
        <v>134316712000</v>
      </c>
      <c r="T6" s="2">
        <f t="shared" si="3"/>
        <v>161308589000</v>
      </c>
      <c r="U6" s="2">
        <f t="shared" si="3"/>
        <v>156214017000</v>
      </c>
      <c r="V6" s="2">
        <f t="shared" si="3"/>
        <v>118838217000</v>
      </c>
      <c r="W6" s="2">
        <f t="shared" si="3"/>
        <v>70211826026</v>
      </c>
      <c r="X6" s="2">
        <f t="shared" si="3"/>
        <v>41237789173</v>
      </c>
      <c r="Y6" s="2">
        <f t="shared" si="3"/>
        <v>21268111543</v>
      </c>
      <c r="Z6" s="2">
        <f t="shared" si="3"/>
        <v>8246972069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0.22</v>
      </c>
      <c r="H7" s="3">
        <f>IFERROR(INDEX(D7:G7,COUNT(D7:G7)),"")</f>
        <v>0.22</v>
      </c>
      <c r="I7" s="3">
        <f t="shared" ref="I7:Z7" si="4">IFERROR(INDEX(I51:I500,MATCH($C$7,$C$51:$C$500,0))/1000000000,"")</f>
        <v>0.22</v>
      </c>
      <c r="J7" s="3">
        <f t="shared" si="4"/>
        <v>0.22</v>
      </c>
      <c r="K7" s="3">
        <f t="shared" si="4"/>
        <v>0.22</v>
      </c>
      <c r="L7" s="3">
        <f t="shared" si="4"/>
        <v>0.22</v>
      </c>
      <c r="M7" s="3">
        <f t="shared" si="4"/>
        <v>0.22</v>
      </c>
      <c r="N7" s="3">
        <f t="shared" si="4"/>
        <v>0.22</v>
      </c>
      <c r="O7" s="3">
        <f t="shared" si="4"/>
        <v>0.22</v>
      </c>
      <c r="P7" s="3">
        <f t="shared" si="4"/>
        <v>0.22</v>
      </c>
      <c r="Q7" s="3">
        <f t="shared" si="4"/>
        <v>0.22</v>
      </c>
      <c r="R7" s="3">
        <f t="shared" si="4"/>
        <v>0.22</v>
      </c>
      <c r="S7" s="3">
        <f t="shared" si="4"/>
        <v>0.22</v>
      </c>
      <c r="T7" s="3">
        <f t="shared" si="4"/>
        <v>0.22</v>
      </c>
      <c r="U7" s="3">
        <f t="shared" si="4"/>
        <v>0.22</v>
      </c>
      <c r="V7" s="3">
        <f t="shared" si="4"/>
        <v>0.22</v>
      </c>
      <c r="W7" s="3">
        <f t="shared" si="4"/>
        <v>0.22</v>
      </c>
      <c r="X7" s="3">
        <f t="shared" si="4"/>
        <v>0.22</v>
      </c>
      <c r="Y7" s="3">
        <f t="shared" si="4"/>
        <v>0.22</v>
      </c>
      <c r="Z7" s="3">
        <f t="shared" si="4"/>
        <v>0.22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40000000000</v>
      </c>
      <c r="H8" s="2">
        <f>IFERROR(INDEX(D8:G8,COUNT(D8:G8)),"")</f>
        <v>40000000000</v>
      </c>
      <c r="I8" s="2">
        <f t="shared" ref="I8:Z8" si="5">IFERROR(INDEX(I51:I500,MATCH($C$8,$C$51:$C$500,0)),"")</f>
        <v>71000000000</v>
      </c>
      <c r="J8" s="2">
        <f t="shared" si="5"/>
        <v>55000000000</v>
      </c>
      <c r="K8" s="2">
        <f t="shared" si="5"/>
        <v>48000000000</v>
      </c>
      <c r="L8" s="2">
        <f t="shared" si="5"/>
        <v>26000000000</v>
      </c>
      <c r="M8" s="2">
        <f t="shared" si="5"/>
        <v>29000000000</v>
      </c>
      <c r="N8" s="2">
        <f t="shared" si="5"/>
        <v>3000000000</v>
      </c>
      <c r="O8" s="2">
        <f t="shared" si="5"/>
        <v>15000000000</v>
      </c>
      <c r="P8" s="2">
        <f t="shared" si="5"/>
        <v>28000000000</v>
      </c>
      <c r="Q8" s="2">
        <f t="shared" si="5"/>
        <v>24000000000</v>
      </c>
      <c r="R8" s="2">
        <f t="shared" si="5"/>
        <v>15000000000</v>
      </c>
      <c r="S8" s="2">
        <f t="shared" si="5"/>
        <v>-3000000000</v>
      </c>
      <c r="T8" s="2">
        <f t="shared" si="5"/>
        <v>-48000000000</v>
      </c>
      <c r="U8" s="2">
        <f t="shared" si="5"/>
        <v>-15000000000</v>
      </c>
      <c r="V8" s="2">
        <f t="shared" si="5"/>
        <v>-19000000000</v>
      </c>
      <c r="W8" s="2">
        <f t="shared" si="5"/>
        <v>15000000000</v>
      </c>
      <c r="X8" s="2">
        <f t="shared" si="5"/>
        <v>4000000000</v>
      </c>
      <c r="Y8" s="2">
        <f t="shared" si="5"/>
        <v>4000000000</v>
      </c>
      <c r="Z8" s="2">
        <f t="shared" si="5"/>
        <v>16000000000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179.87</v>
      </c>
      <c r="H9" s="3">
        <f>IFERROR(INDEX(D9:G9,COUNT(D9:G9)),"")</f>
        <v>179.87</v>
      </c>
      <c r="I9" s="3">
        <f t="shared" ref="I9:Z9" si="6">IFERROR(INDEX(I51:I500,MATCH($C$9,$C$51:$C$500,0)),"")</f>
        <v>319.70999999999998</v>
      </c>
      <c r="J9" s="3">
        <f t="shared" si="6"/>
        <v>247.42</v>
      </c>
      <c r="K9" s="3">
        <f t="shared" si="6"/>
        <v>216.31</v>
      </c>
      <c r="L9" s="3">
        <f t="shared" si="6"/>
        <v>119.55</v>
      </c>
      <c r="M9" s="3">
        <f t="shared" si="6"/>
        <v>131.58000000000001</v>
      </c>
      <c r="N9" s="3">
        <f t="shared" si="6"/>
        <v>14.08</v>
      </c>
      <c r="O9" s="3">
        <f t="shared" si="6"/>
        <v>67.849999999999994</v>
      </c>
      <c r="P9" s="3">
        <f t="shared" si="6"/>
        <v>127.01</v>
      </c>
      <c r="Q9" s="3">
        <f t="shared" si="6"/>
        <v>110.3</v>
      </c>
      <c r="R9" s="3">
        <f t="shared" si="6"/>
        <v>68.53</v>
      </c>
      <c r="S9" s="3">
        <f t="shared" si="6"/>
        <v>-13.1</v>
      </c>
      <c r="T9" s="3">
        <f t="shared" si="6"/>
        <v>-216.15</v>
      </c>
      <c r="U9" s="3">
        <f t="shared" si="6"/>
        <v>-66.77</v>
      </c>
      <c r="V9" s="3">
        <f t="shared" si="6"/>
        <v>-85.8</v>
      </c>
      <c r="W9" s="3">
        <f t="shared" si="6"/>
        <v>67.430000000000007</v>
      </c>
      <c r="X9" s="3">
        <f t="shared" si="6"/>
        <v>19.97</v>
      </c>
      <c r="Y9" s="3">
        <f t="shared" si="6"/>
        <v>19.170000000000002</v>
      </c>
      <c r="Z9" s="3">
        <f t="shared" si="6"/>
        <v>71.66</v>
      </c>
    </row>
    <row r="10" spans="1:26" ht="15.5" x14ac:dyDescent="0.35">
      <c r="C10" t="s">
        <v>17</v>
      </c>
      <c r="D10" s="3">
        <f ca="1">IFERROR(IF(D9=0,"",D2/D9),"")</f>
        <v>5.2259965530661034</v>
      </c>
      <c r="I10" s="3">
        <f t="shared" ref="I10:Z10" ca="1" si="7">IFERROR(IF(I9=0,"",I2/I9),"")</f>
        <v>3.1278346001063464</v>
      </c>
      <c r="J10" s="3">
        <f t="shared" ca="1" si="7"/>
        <v>3.4960795408616927</v>
      </c>
      <c r="K10" s="3" t="str">
        <f t="shared" ca="1" si="7"/>
        <v/>
      </c>
      <c r="L10" s="3" t="str">
        <f t="shared" ca="1" si="7"/>
        <v/>
      </c>
      <c r="M10" s="3">
        <f t="shared" ca="1" si="7"/>
        <v>53.199574403404768</v>
      </c>
      <c r="N10" s="3">
        <f t="shared" ca="1" si="7"/>
        <v>263.49431818181819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106.52269079235371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10.232834050126055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55298190000</v>
      </c>
      <c r="H11" s="2">
        <f>IFERROR(INDEX(D11:G11,COUNT(D11:G11)),"")</f>
        <v>55298190000</v>
      </c>
      <c r="I11" s="2">
        <f t="shared" ref="I11:Z11" si="8">IFERROR(INDEX(I51:I500,MATCH($C$11,$C$51:$C$500,0)),"")</f>
        <v>30175693000</v>
      </c>
      <c r="J11" s="2">
        <f t="shared" si="8"/>
        <v>21325326000</v>
      </c>
      <c r="K11" s="2">
        <f t="shared" si="8"/>
        <v>30229157000</v>
      </c>
      <c r="L11" s="2">
        <f t="shared" si="8"/>
        <v>24432212000</v>
      </c>
      <c r="M11" s="2">
        <f t="shared" si="8"/>
        <v>33035644000</v>
      </c>
      <c r="N11" s="2">
        <f t="shared" si="8"/>
        <v>56065937000</v>
      </c>
      <c r="O11" s="2">
        <f t="shared" si="8"/>
        <v>29990593000</v>
      </c>
      <c r="P11" s="2">
        <f t="shared" si="8"/>
        <v>23911602000</v>
      </c>
      <c r="Q11" s="2">
        <f t="shared" si="8"/>
        <v>22763938000</v>
      </c>
      <c r="R11" s="2">
        <f t="shared" si="8"/>
        <v>14219285000</v>
      </c>
      <c r="S11" s="2">
        <f t="shared" si="8"/>
        <v>10731265000</v>
      </c>
      <c r="T11" s="2">
        <f t="shared" si="8"/>
        <v>11309437000</v>
      </c>
      <c r="U11" s="2">
        <f t="shared" si="8"/>
        <v>14211574000</v>
      </c>
      <c r="V11" s="2">
        <f t="shared" si="8"/>
        <v>18215595000</v>
      </c>
      <c r="W11" s="2">
        <f t="shared" si="8"/>
        <v>15759268817</v>
      </c>
      <c r="X11" s="2">
        <f t="shared" si="8"/>
        <v>10323103804</v>
      </c>
      <c r="Y11" s="2">
        <f t="shared" si="8"/>
        <v>7244688092</v>
      </c>
      <c r="Z11" s="2">
        <f t="shared" si="8"/>
        <v>7866531602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-55000000000</v>
      </c>
      <c r="H12" s="2">
        <f>IFERROR(INDEX(D12:G12,COUNT(D12:G12)),"")</f>
        <v>-55000000000</v>
      </c>
      <c r="I12" s="2">
        <f t="shared" ref="I12:Z12" si="9">IFERROR(INDEX(I51:I500,MATCH($C$12,$C$51:$C$500,0)),"")</f>
        <v>-29000000000</v>
      </c>
      <c r="J12" s="2">
        <f t="shared" si="9"/>
        <v>-14000000000</v>
      </c>
      <c r="K12" s="2">
        <f t="shared" si="9"/>
        <v>-2000000000</v>
      </c>
      <c r="L12" s="2">
        <f t="shared" si="9"/>
        <v>9000000000</v>
      </c>
      <c r="M12" s="2">
        <f t="shared" si="9"/>
        <v>10000000000</v>
      </c>
      <c r="N12" s="2">
        <f t="shared" si="9"/>
        <v>14000000000</v>
      </c>
      <c r="O12" s="2">
        <f t="shared" si="9"/>
        <v>-4000000000</v>
      </c>
      <c r="P12" s="2">
        <f t="shared" si="9"/>
        <v>13000000000</v>
      </c>
      <c r="Q12" s="2">
        <f t="shared" si="9"/>
        <v>39000000000</v>
      </c>
      <c r="R12" s="2">
        <f t="shared" si="9"/>
        <v>53000000000</v>
      </c>
      <c r="S12" s="2">
        <f t="shared" si="9"/>
        <v>61000000000</v>
      </c>
      <c r="T12" s="2">
        <f t="shared" si="9"/>
        <v>60000000000</v>
      </c>
      <c r="U12" s="2">
        <f t="shared" si="9"/>
        <v>36000000000</v>
      </c>
      <c r="V12" s="2">
        <f t="shared" si="9"/>
        <v>16000000000</v>
      </c>
      <c r="W12" s="2">
        <f t="shared" si="9"/>
        <v>3000000000</v>
      </c>
      <c r="X12" s="2">
        <f t="shared" si="9"/>
        <v>17000000000</v>
      </c>
      <c r="Y12" s="2">
        <f t="shared" si="9"/>
        <v>26000000000</v>
      </c>
      <c r="Z12" s="2">
        <f t="shared" si="9"/>
        <v>32000000000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2000000000</v>
      </c>
      <c r="J13" s="2">
        <f t="shared" si="10"/>
        <v>8000000000</v>
      </c>
      <c r="K13" s="2">
        <f t="shared" si="10"/>
        <v>28000000000</v>
      </c>
      <c r="L13" s="2">
        <f t="shared" si="10"/>
        <v>33000000000</v>
      </c>
      <c r="M13" s="2">
        <f t="shared" si="10"/>
        <v>43000000000</v>
      </c>
      <c r="N13" s="2">
        <f t="shared" si="10"/>
        <v>70000000000</v>
      </c>
      <c r="O13" s="2">
        <f t="shared" si="10"/>
        <v>26000000000</v>
      </c>
      <c r="P13" s="2">
        <f t="shared" si="10"/>
        <v>37000000000</v>
      </c>
      <c r="Q13" s="2">
        <f t="shared" si="10"/>
        <v>62000000000</v>
      </c>
      <c r="R13" s="2">
        <f t="shared" si="10"/>
        <v>67000000000</v>
      </c>
      <c r="S13" s="2">
        <f t="shared" si="10"/>
        <v>72000000000</v>
      </c>
      <c r="T13" s="2">
        <f t="shared" si="10"/>
        <v>72000000000</v>
      </c>
      <c r="U13" s="2">
        <f t="shared" si="10"/>
        <v>50000000000</v>
      </c>
      <c r="V13" s="2">
        <f t="shared" si="10"/>
        <v>34000000000</v>
      </c>
      <c r="W13" s="2">
        <f t="shared" si="10"/>
        <v>18000000000</v>
      </c>
      <c r="X13" s="2">
        <f t="shared" si="10"/>
        <v>27000000000</v>
      </c>
      <c r="Y13" s="2">
        <f t="shared" si="10"/>
        <v>34000000000</v>
      </c>
      <c r="Z13" s="2">
        <f t="shared" si="10"/>
        <v>39000000000</v>
      </c>
    </row>
    <row r="14" spans="1:26" ht="15.5" x14ac:dyDescent="0.35">
      <c r="C14" t="s">
        <v>26</v>
      </c>
      <c r="D14" s="2">
        <f>IFERROR(INDEX(D51:D500,MATCH($C$14,$C$51:$C$500,0)),"")</f>
        <v>-196328000</v>
      </c>
      <c r="H14" s="2">
        <f>IFERROR(SUM(D14:G14)*(4/MAX(1,COUNT(D14:G14))),"")</f>
        <v>-785312000</v>
      </c>
      <c r="I14" s="2">
        <f t="shared" ref="I14:Z14" si="11">IFERROR(INDEX(I51:I500,MATCH($C$14,$C$51:$C$500,0)),"")</f>
        <v>-6692943000</v>
      </c>
      <c r="J14" s="2">
        <f t="shared" si="11"/>
        <v>-1622229000</v>
      </c>
      <c r="K14" s="2">
        <f t="shared" si="11"/>
        <v>-2959564000</v>
      </c>
      <c r="L14" s="2">
        <f t="shared" si="11"/>
        <v>-3625366000</v>
      </c>
      <c r="M14" s="2">
        <f t="shared" si="11"/>
        <v>-8245214000</v>
      </c>
      <c r="N14" s="2">
        <f t="shared" si="11"/>
        <v>-11264100000</v>
      </c>
      <c r="O14" s="2">
        <f t="shared" si="11"/>
        <v>-3645942000</v>
      </c>
      <c r="P14" s="2">
        <f t="shared" si="11"/>
        <v>-6542227000</v>
      </c>
      <c r="Q14" s="2">
        <f t="shared" si="11"/>
        <v>-7415080000</v>
      </c>
      <c r="R14" s="2">
        <f t="shared" si="11"/>
        <v>-8955674000</v>
      </c>
      <c r="S14" s="2">
        <f t="shared" si="11"/>
        <v>-8823658000</v>
      </c>
      <c r="T14" s="2">
        <f t="shared" si="11"/>
        <v>-7752991000</v>
      </c>
      <c r="U14" s="2">
        <f t="shared" si="11"/>
        <v>-4212997000</v>
      </c>
      <c r="V14" s="2">
        <f t="shared" si="11"/>
        <v>-1878288000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-1409876000</v>
      </c>
      <c r="H15" s="2">
        <f>IFERROR(SUM(D15:G15)*(4/MAX(1,COUNT(D15:G15))),"")</f>
        <v>-5639504000</v>
      </c>
      <c r="I15" s="2">
        <f t="shared" ref="I15:Z15" si="12">IFERROR(INDEX(I51:I500,MATCH($C$15,$C$51:$C$500,0)),"")</f>
        <v>-2402342000</v>
      </c>
      <c r="J15" s="2">
        <f t="shared" si="12"/>
        <v>-2008736000</v>
      </c>
      <c r="K15" s="2">
        <f t="shared" si="12"/>
        <v>-639153000</v>
      </c>
      <c r="L15" s="2">
        <f t="shared" si="12"/>
        <v>-1877031000</v>
      </c>
      <c r="M15" s="2">
        <f t="shared" si="12"/>
        <v>-4461982000</v>
      </c>
      <c r="N15" s="2">
        <f t="shared" si="12"/>
        <v>2403715000</v>
      </c>
      <c r="O15" s="2">
        <f t="shared" si="12"/>
        <v>-10503714000</v>
      </c>
      <c r="P15" s="2">
        <f t="shared" si="12"/>
        <v>-8679398000</v>
      </c>
      <c r="Q15" s="2">
        <f t="shared" si="12"/>
        <v>-4413908000</v>
      </c>
      <c r="R15" s="2">
        <f t="shared" si="12"/>
        <v>-4427547000</v>
      </c>
      <c r="S15" s="2">
        <f t="shared" si="12"/>
        <v>-2996021000</v>
      </c>
      <c r="T15" s="2">
        <f t="shared" si="12"/>
        <v>-5246709000</v>
      </c>
      <c r="U15" s="2">
        <f t="shared" si="12"/>
        <v>-9043007000</v>
      </c>
      <c r="V15" s="2">
        <f t="shared" si="12"/>
        <v>-11975468000</v>
      </c>
      <c r="W15" s="2">
        <f t="shared" si="12"/>
        <v>-8921527541</v>
      </c>
      <c r="X15" s="2">
        <f t="shared" si="12"/>
        <v>-6339140115</v>
      </c>
      <c r="Y15" s="2">
        <f t="shared" si="12"/>
        <v>-5277166639</v>
      </c>
      <c r="Z15" s="2">
        <f t="shared" si="12"/>
        <v>-2462378157</v>
      </c>
    </row>
    <row r="16" spans="1:26" ht="15.5" x14ac:dyDescent="0.35">
      <c r="C16" t="s">
        <v>28</v>
      </c>
      <c r="D16" s="2">
        <f>IFERROR(INDEX(D51:D500,MATCH($C$16,$C$51:$C$500,0)),"")</f>
        <v>20579996000</v>
      </c>
      <c r="H16" s="2">
        <f>IFERROR(SUM(D16:G16)*(4/MAX(1,COUNT(D16:G16))),"")</f>
        <v>82319984000</v>
      </c>
      <c r="I16" s="2">
        <f t="shared" ref="I16:Z16" si="13">IFERROR(INDEX(I51:I500,MATCH($C$16,$C$51:$C$500,0)),"")</f>
        <v>22661954000</v>
      </c>
      <c r="J16" s="2">
        <f t="shared" si="13"/>
        <v>23982138000</v>
      </c>
      <c r="K16" s="2">
        <f t="shared" si="13"/>
        <v>18244133000</v>
      </c>
      <c r="L16" s="2">
        <f t="shared" si="13"/>
        <v>11643410000</v>
      </c>
      <c r="M16" s="2">
        <f t="shared" si="13"/>
        <v>-13157837000</v>
      </c>
      <c r="N16" s="2">
        <f t="shared" si="13"/>
        <v>-51413297000</v>
      </c>
      <c r="O16" s="2">
        <f t="shared" si="13"/>
        <v>39158761000</v>
      </c>
      <c r="P16" s="2">
        <f t="shared" si="13"/>
        <v>28405767000</v>
      </c>
      <c r="Q16" s="2">
        <f t="shared" si="13"/>
        <v>14659621000</v>
      </c>
      <c r="R16" s="2">
        <f t="shared" si="13"/>
        <v>8937064000</v>
      </c>
      <c r="S16" s="2">
        <f t="shared" si="13"/>
        <v>1448466000</v>
      </c>
      <c r="T16" s="2">
        <f t="shared" si="13"/>
        <v>26738233000</v>
      </c>
      <c r="U16" s="2">
        <f t="shared" si="13"/>
        <v>34387014000</v>
      </c>
      <c r="V16" s="2">
        <f t="shared" si="13"/>
        <v>47758929000</v>
      </c>
      <c r="W16" s="2">
        <f t="shared" si="13"/>
        <v>36036601694</v>
      </c>
      <c r="X16" s="2">
        <f t="shared" si="13"/>
        <v>22975887128</v>
      </c>
      <c r="Y16" s="2">
        <f t="shared" si="13"/>
        <v>17101501982</v>
      </c>
      <c r="Z16" s="2">
        <f t="shared" si="13"/>
        <v>6887729979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206800000000</v>
      </c>
      <c r="H20" s="2">
        <f t="shared" ref="H20:Z20" ca="1" si="14">IFERROR(H21*H2,"")</f>
        <v>206800000000</v>
      </c>
      <c r="I20" s="2">
        <f t="shared" ca="1" si="14"/>
        <v>220000000000</v>
      </c>
      <c r="J20" s="2">
        <f t="shared" ca="1" si="14"/>
        <v>190300000000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1540000000000</v>
      </c>
      <c r="N20" s="2">
        <f t="shared" ca="1" si="14"/>
        <v>816200000000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1606000000000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151800000000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220000000</v>
      </c>
      <c r="H21" s="2">
        <f>IFERROR(INDEX(D21:G21,COUNT(D21:G21)),"")</f>
        <v>220000000</v>
      </c>
      <c r="I21" s="2">
        <f t="shared" ref="I21:Z21" si="15">IFERROR(INDEX(I51:I500,MATCH($C$7,$C$51:$C$500,0)),"")</f>
        <v>220000000</v>
      </c>
      <c r="J21" s="2">
        <f t="shared" si="15"/>
        <v>220000000</v>
      </c>
      <c r="K21" s="2">
        <f t="shared" si="15"/>
        <v>220000000</v>
      </c>
      <c r="L21" s="2">
        <f t="shared" si="15"/>
        <v>220000000</v>
      </c>
      <c r="M21" s="2">
        <f t="shared" si="15"/>
        <v>220000000</v>
      </c>
      <c r="N21" s="2">
        <f t="shared" si="15"/>
        <v>220000000</v>
      </c>
      <c r="O21" s="2">
        <f t="shared" si="15"/>
        <v>220000000</v>
      </c>
      <c r="P21" s="2">
        <f t="shared" si="15"/>
        <v>220000000</v>
      </c>
      <c r="Q21" s="2">
        <f t="shared" si="15"/>
        <v>220000000</v>
      </c>
      <c r="R21" s="2">
        <f t="shared" si="15"/>
        <v>220000000</v>
      </c>
      <c r="S21" s="2">
        <f t="shared" si="15"/>
        <v>220000000</v>
      </c>
      <c r="T21" s="2">
        <f t="shared" si="15"/>
        <v>220000000</v>
      </c>
      <c r="U21" s="2">
        <f t="shared" si="15"/>
        <v>220000000</v>
      </c>
      <c r="V21" s="2">
        <f t="shared" si="15"/>
        <v>220000000</v>
      </c>
      <c r="W21" s="2">
        <f t="shared" si="15"/>
        <v>220000000</v>
      </c>
      <c r="X21" s="2">
        <f t="shared" si="15"/>
        <v>220000000</v>
      </c>
      <c r="Y21" s="2">
        <f t="shared" si="15"/>
        <v>220000000</v>
      </c>
      <c r="Z21" s="2">
        <f t="shared" si="15"/>
        <v>220000000</v>
      </c>
    </row>
    <row r="23" spans="1:26" ht="15.5" x14ac:dyDescent="0.35">
      <c r="B23" t="s">
        <v>53</v>
      </c>
      <c r="C23" t="s">
        <v>54</v>
      </c>
      <c r="D23" s="3">
        <f>IFERROR(D5/D6*100,"")</f>
        <v>8.5609422776692945</v>
      </c>
      <c r="H23" s="3">
        <f t="shared" ref="H23:Z23" si="16">IFERROR(H5/H6*100,"")</f>
        <v>34.243769110677178</v>
      </c>
      <c r="I23" s="3">
        <f t="shared" si="16"/>
        <v>9.7889131542112295</v>
      </c>
      <c r="J23" s="3">
        <f t="shared" si="16"/>
        <v>11.280185448242841</v>
      </c>
      <c r="K23" s="3">
        <f t="shared" si="16"/>
        <v>11.123507031141584</v>
      </c>
      <c r="L23" s="3">
        <f t="shared" si="16"/>
        <v>6.453582784418689</v>
      </c>
      <c r="M23" s="3">
        <f t="shared" si="16"/>
        <v>-13.764134455850186</v>
      </c>
      <c r="N23" s="3">
        <f t="shared" si="16"/>
        <v>-31.839433799987649</v>
      </c>
      <c r="O23" s="3">
        <f t="shared" si="16"/>
        <v>11.943808993106247</v>
      </c>
      <c r="P23" s="3">
        <f t="shared" si="16"/>
        <v>9.223788969021971</v>
      </c>
      <c r="Q23" s="3">
        <f t="shared" si="16"/>
        <v>6.0169665258041345</v>
      </c>
      <c r="R23" s="3">
        <f t="shared" si="16"/>
        <v>0.16572526994925396</v>
      </c>
      <c r="S23" s="3">
        <f t="shared" si="16"/>
        <v>-13.088013202705556</v>
      </c>
      <c r="T23" s="3">
        <f t="shared" si="16"/>
        <v>1.8542031881513761</v>
      </c>
      <c r="U23" s="3">
        <f t="shared" si="16"/>
        <v>22.725175167859614</v>
      </c>
      <c r="V23" s="3">
        <f t="shared" si="16"/>
        <v>39.730235939167621</v>
      </c>
      <c r="W23" s="3">
        <f t="shared" si="16"/>
        <v>40.94860663551659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-2.6451888510270694E-2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-1.1367967123038336E-2</v>
      </c>
      <c r="K24" s="4">
        <f t="shared" si="17"/>
        <v>3.8165219492581892E-2</v>
      </c>
      <c r="L24" s="4">
        <f t="shared" si="17"/>
        <v>1.4109049039608967E-2</v>
      </c>
      <c r="M24" s="4" t="str">
        <f t="shared" si="17"/>
        <v/>
      </c>
      <c r="N24" s="4">
        <f t="shared" si="17"/>
        <v>0.19458848003795071</v>
      </c>
      <c r="O24" s="4">
        <f t="shared" si="17"/>
        <v>0.45143337483872026</v>
      </c>
      <c r="P24" s="4">
        <f t="shared" si="17"/>
        <v>-0.16501163535933983</v>
      </c>
      <c r="Q24" s="4">
        <f t="shared" si="17"/>
        <v>-0.3144308124927323</v>
      </c>
      <c r="R24" s="4">
        <f t="shared" si="17"/>
        <v>-0.66777682735605204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78.86</v>
      </c>
      <c r="H25" s="3">
        <f>IFERROR(INDEX(D25:G25,COUNT(D25:G25)),"")</f>
        <v>78.86</v>
      </c>
      <c r="I25" s="3">
        <f t="shared" ref="I25:Z25" si="18">IFERROR(INDEX(I51:I500,MATCH($C$25,$C$51:$C$500,0)),"")</f>
        <v>87.77</v>
      </c>
      <c r="J25" s="3">
        <f t="shared" si="18"/>
        <v>95.26</v>
      </c>
      <c r="K25" s="3">
        <f t="shared" si="18"/>
        <v>72.709999999999994</v>
      </c>
      <c r="L25" s="3">
        <f t="shared" si="18"/>
        <v>39.49</v>
      </c>
      <c r="M25" s="3">
        <f t="shared" si="18"/>
        <v>-79.72</v>
      </c>
      <c r="N25" s="3">
        <f t="shared" si="18"/>
        <v>-217.71</v>
      </c>
      <c r="O25" s="3">
        <f t="shared" si="18"/>
        <v>116.43</v>
      </c>
      <c r="P25" s="3">
        <f t="shared" si="18"/>
        <v>78.22</v>
      </c>
      <c r="Q25" s="3">
        <f t="shared" si="18"/>
        <v>35.700000000000003</v>
      </c>
      <c r="R25" s="3">
        <f t="shared" si="18"/>
        <v>11.6</v>
      </c>
      <c r="S25" s="3">
        <f t="shared" si="18"/>
        <v>-15.34</v>
      </c>
      <c r="T25" s="3">
        <f t="shared" si="18"/>
        <v>87.8</v>
      </c>
      <c r="U25" s="3">
        <f t="shared" si="18"/>
        <v>106.28</v>
      </c>
      <c r="V25" s="3">
        <f t="shared" si="18"/>
        <v>155.66</v>
      </c>
      <c r="W25" s="3">
        <f t="shared" si="18"/>
        <v>117.35</v>
      </c>
      <c r="X25" s="3">
        <f t="shared" si="18"/>
        <v>75.34</v>
      </c>
      <c r="Y25" s="3">
        <f t="shared" si="18"/>
        <v>53.55</v>
      </c>
      <c r="Z25" s="3">
        <f t="shared" si="18"/>
        <v>20.04</v>
      </c>
    </row>
    <row r="26" spans="1:26" ht="15.5" x14ac:dyDescent="0.35">
      <c r="C26" t="s">
        <v>58</v>
      </c>
      <c r="D26" s="4">
        <f>IFERROR(_xlfn.RRI(5,I25,D25),"")</f>
        <v>-2.1181577065706336E-2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-3.9341265183701957E-2</v>
      </c>
      <c r="K26" s="4">
        <f t="shared" si="19"/>
        <v>-1.4503090664788054E-2</v>
      </c>
      <c r="L26" s="4">
        <f t="shared" si="19"/>
        <v>2.0384336997635755E-2</v>
      </c>
      <c r="M26" s="4" t="str">
        <f t="shared" si="19"/>
        <v/>
      </c>
      <c r="N26" s="4">
        <f t="shared" si="19"/>
        <v>0.69985001585742279</v>
      </c>
      <c r="O26" s="4">
        <f t="shared" si="19"/>
        <v>5.8069209477283668E-2</v>
      </c>
      <c r="P26" s="4">
        <f t="shared" si="19"/>
        <v>-5.9468699706692218E-2</v>
      </c>
      <c r="Q26" s="4">
        <f t="shared" si="19"/>
        <v>-0.25509954765875908</v>
      </c>
      <c r="R26" s="4">
        <f t="shared" si="19"/>
        <v>-0.37050109491307892</v>
      </c>
      <c r="S26" s="4" t="str">
        <f t="shared" si="19"/>
        <v/>
      </c>
      <c r="T26" s="4">
        <f t="shared" si="19"/>
        <v>0.1039439103804809</v>
      </c>
      <c r="U26" s="4">
        <f t="shared" si="19"/>
        <v>0.39608147935208504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929.6896363636364</v>
      </c>
      <c r="H27" s="3">
        <f t="shared" ref="H27:Z27" si="20">IFERROR(H4/H21,"")</f>
        <v>3718.7585454545456</v>
      </c>
      <c r="I27" s="3">
        <f t="shared" si="20"/>
        <v>3196.6442954545455</v>
      </c>
      <c r="J27" s="3">
        <f t="shared" si="20"/>
        <v>3142.0085590909089</v>
      </c>
      <c r="K27" s="3">
        <f t="shared" si="20"/>
        <v>2836.1397318181816</v>
      </c>
      <c r="L27" s="3">
        <f t="shared" si="20"/>
        <v>2525.8464227272725</v>
      </c>
      <c r="M27" s="3">
        <f t="shared" si="20"/>
        <v>1923.0390227272728</v>
      </c>
      <c r="N27" s="3">
        <f t="shared" si="20"/>
        <v>1693.5603545454546</v>
      </c>
      <c r="O27" s="3">
        <f t="shared" si="20"/>
        <v>3277.2696772727272</v>
      </c>
      <c r="P27" s="3">
        <f t="shared" si="20"/>
        <v>2849.1369500000001</v>
      </c>
      <c r="Q27" s="3">
        <f t="shared" si="20"/>
        <v>2438.3807318181816</v>
      </c>
      <c r="R27" s="3">
        <f t="shared" si="20"/>
        <v>2152.4705909090908</v>
      </c>
      <c r="S27" s="3">
        <f t="shared" si="20"/>
        <v>1828.7690590909092</v>
      </c>
      <c r="T27" s="3">
        <f t="shared" si="20"/>
        <v>1711.8115499999999</v>
      </c>
      <c r="U27" s="3">
        <f t="shared" si="20"/>
        <v>1775.2337045454547</v>
      </c>
      <c r="V27" s="3">
        <f t="shared" si="20"/>
        <v>1608.0927636363635</v>
      </c>
      <c r="W27" s="3">
        <f t="shared" si="20"/>
        <v>1329.4432679272727</v>
      </c>
      <c r="X27" s="3">
        <f t="shared" si="20"/>
        <v>1125.014719090909</v>
      </c>
      <c r="Y27" s="3">
        <f t="shared" si="20"/>
        <v>1030.8625236363637</v>
      </c>
      <c r="Z27" s="3">
        <f t="shared" si="20"/>
        <v>942.38364145454545</v>
      </c>
    </row>
    <row r="28" spans="1:26" ht="15.5" x14ac:dyDescent="0.35">
      <c r="C28" t="s">
        <v>60</v>
      </c>
      <c r="D28" s="4">
        <f>IFERROR(_xlfn.RRI(5,I27,D27),"")</f>
        <v>-0.2188602555200011</v>
      </c>
      <c r="H28" s="4">
        <f t="shared" ref="H28:Z28" si="21">IFERROR(_xlfn.RRI(5,M27,H27),"")</f>
        <v>0.14099036425374156</v>
      </c>
      <c r="I28" s="4">
        <f t="shared" si="21"/>
        <v>0.13547800728366832</v>
      </c>
      <c r="J28" s="4">
        <f t="shared" si="21"/>
        <v>-8.3942491505382133E-3</v>
      </c>
      <c r="K28" s="4">
        <f t="shared" si="21"/>
        <v>-9.1403115132582258E-4</v>
      </c>
      <c r="L28" s="4">
        <f t="shared" si="21"/>
        <v>7.073306285054981E-3</v>
      </c>
      <c r="M28" s="4">
        <f t="shared" si="21"/>
        <v>-2.2289736654422576E-2</v>
      </c>
      <c r="N28" s="4">
        <f t="shared" si="21"/>
        <v>-1.5244618914223795E-2</v>
      </c>
      <c r="O28" s="4">
        <f t="shared" si="21"/>
        <v>0.13870504681658069</v>
      </c>
      <c r="P28" s="4">
        <f t="shared" si="21"/>
        <v>9.9237556488234624E-2</v>
      </c>
      <c r="Q28" s="4">
        <f t="shared" si="21"/>
        <v>8.6821156665437993E-2</v>
      </c>
      <c r="R28" s="4">
        <f t="shared" si="21"/>
        <v>0.10116774940325435</v>
      </c>
      <c r="S28" s="4">
        <f t="shared" si="21"/>
        <v>0.10204703929199299</v>
      </c>
      <c r="T28" s="4">
        <f t="shared" si="21"/>
        <v>0.10675384688606471</v>
      </c>
      <c r="U28" s="4">
        <f t="shared" si="21"/>
        <v>0.13502534454928572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-0.10151532414264551</v>
      </c>
      <c r="I29" s="4">
        <f t="shared" si="22"/>
        <v>-7.8626915809363943E-2</v>
      </c>
      <c r="J29" s="4">
        <f t="shared" si="22"/>
        <v>0.31013615733736782</v>
      </c>
      <c r="K29" s="4">
        <f t="shared" si="22"/>
        <v>0.84122562674094681</v>
      </c>
      <c r="L29" s="4">
        <f t="shared" si="22"/>
        <v>-1.4953587556447567</v>
      </c>
      <c r="M29" s="4">
        <f t="shared" si="22"/>
        <v>-0.6338248128243994</v>
      </c>
      <c r="N29" s="4">
        <f t="shared" si="22"/>
        <v>-2.8698788971914451</v>
      </c>
      <c r="O29" s="4">
        <f t="shared" si="22"/>
        <v>0.48849399130657134</v>
      </c>
      <c r="P29" s="4">
        <f t="shared" si="22"/>
        <v>1.1910364145658261</v>
      </c>
      <c r="Q29" s="4">
        <f t="shared" si="22"/>
        <v>2.077586206896552</v>
      </c>
      <c r="R29" s="4">
        <f t="shared" si="22"/>
        <v>-1.7561929595827899</v>
      </c>
      <c r="S29" s="4">
        <f t="shared" si="22"/>
        <v>-1.1747152619589978</v>
      </c>
      <c r="T29" s="4">
        <f t="shared" si="22"/>
        <v>-0.17388031614602939</v>
      </c>
      <c r="U29" s="4">
        <f t="shared" si="22"/>
        <v>-0.31722985995117564</v>
      </c>
      <c r="V29" s="4">
        <f t="shared" si="22"/>
        <v>0.32645930975713683</v>
      </c>
      <c r="W29" s="4">
        <f t="shared" si="22"/>
        <v>0.55760552163525334</v>
      </c>
      <c r="X29" s="4">
        <f t="shared" si="22"/>
        <v>0.40690943043884237</v>
      </c>
      <c r="Y29" s="4">
        <f t="shared" si="22"/>
        <v>1.6721556886227544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0.16333198246123856</v>
      </c>
      <c r="I30" s="4">
        <f t="shared" si="23"/>
        <v>1.7388792976249758E-2</v>
      </c>
      <c r="J30" s="4">
        <f t="shared" si="23"/>
        <v>0.10784688209866233</v>
      </c>
      <c r="K30" s="4">
        <f t="shared" si="23"/>
        <v>0.12284725876400322</v>
      </c>
      <c r="L30" s="4">
        <f t="shared" si="23"/>
        <v>0.31346602584543098</v>
      </c>
      <c r="M30" s="4">
        <f t="shared" si="23"/>
        <v>0.13550073226850509</v>
      </c>
      <c r="N30" s="4">
        <f t="shared" si="23"/>
        <v>-0.4832404649852316</v>
      </c>
      <c r="O30" s="4">
        <f t="shared" si="23"/>
        <v>0.15026751426347798</v>
      </c>
      <c r="P30" s="4">
        <f t="shared" si="23"/>
        <v>0.16845450459065003</v>
      </c>
      <c r="Q30" s="4">
        <f t="shared" si="23"/>
        <v>0.13282882568367049</v>
      </c>
      <c r="R30" s="4">
        <f t="shared" si="23"/>
        <v>0.17700514464034914</v>
      </c>
      <c r="S30" s="4">
        <f t="shared" si="23"/>
        <v>6.832382284773654E-2</v>
      </c>
      <c r="T30" s="4">
        <f t="shared" si="23"/>
        <v>-3.5726087434608443E-2</v>
      </c>
      <c r="U30" s="4">
        <f t="shared" si="23"/>
        <v>0.1039373751867007</v>
      </c>
      <c r="V30" s="4">
        <f t="shared" si="23"/>
        <v>0.20959863608436008</v>
      </c>
      <c r="W30" s="4">
        <f t="shared" si="23"/>
        <v>0.1817118881800554</v>
      </c>
      <c r="X30" s="4">
        <f t="shared" si="23"/>
        <v>9.1333415752106129E-2</v>
      </c>
      <c r="Y30" s="4">
        <f t="shared" si="23"/>
        <v>9.3888389281941792E-2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847.42</v>
      </c>
      <c r="H32" s="3">
        <f>IFERROR(INDEX(D32:G32,COUNT(D32:G32)),"")</f>
        <v>847.42</v>
      </c>
      <c r="I32" s="3">
        <f t="shared" ref="I32:Z32" si="24">IFERROR(INDEX(I51:I500,MATCH($C$32,$C$51:$C$500,0)),"")</f>
        <v>768.56</v>
      </c>
      <c r="J32" s="3">
        <f t="shared" si="24"/>
        <v>686.89</v>
      </c>
      <c r="K32" s="3">
        <f t="shared" si="24"/>
        <v>601.29999999999995</v>
      </c>
      <c r="L32" s="3">
        <f t="shared" si="24"/>
        <v>525.30999999999995</v>
      </c>
      <c r="M32" s="3">
        <f t="shared" si="24"/>
        <v>485.83</v>
      </c>
      <c r="N32" s="3">
        <f t="shared" si="24"/>
        <v>565.54999999999995</v>
      </c>
      <c r="O32" s="3">
        <f t="shared" si="24"/>
        <v>777.67</v>
      </c>
      <c r="P32" s="3">
        <f t="shared" si="24"/>
        <v>674.67</v>
      </c>
      <c r="Q32" s="3">
        <f t="shared" si="24"/>
        <v>605.92999999999995</v>
      </c>
      <c r="R32" s="3">
        <f t="shared" si="24"/>
        <v>565.70000000000005</v>
      </c>
      <c r="S32" s="3">
        <f t="shared" si="24"/>
        <v>560.37</v>
      </c>
      <c r="T32" s="3">
        <f t="shared" si="24"/>
        <v>683.29</v>
      </c>
      <c r="U32" s="3">
        <f t="shared" si="24"/>
        <v>669.74</v>
      </c>
      <c r="V32" s="3">
        <f t="shared" si="24"/>
        <v>508.97</v>
      </c>
      <c r="W32" s="3">
        <f t="shared" si="24"/>
        <v>295.14</v>
      </c>
      <c r="X32" s="3">
        <f t="shared" si="24"/>
        <v>164.94</v>
      </c>
      <c r="Y32" s="3">
        <f t="shared" si="24"/>
        <v>77.31</v>
      </c>
      <c r="Z32" s="3">
        <f t="shared" si="24"/>
        <v>21.79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1.01</v>
      </c>
      <c r="H33" s="3">
        <f>IFERROR(INDEX(D33:G33,COUNT(D33:G33)),"")</f>
        <v>1.01</v>
      </c>
      <c r="I33" s="3">
        <f t="shared" ref="I33:Z33" si="25">IFERROR(INDEX(I51:I500,MATCH($C$33,$C$51:$C$500,0)),"")</f>
        <v>1.3</v>
      </c>
      <c r="J33" s="3">
        <f t="shared" si="25"/>
        <v>1.26</v>
      </c>
      <c r="K33" s="3">
        <f t="shared" si="25"/>
        <v>4.3099999999999996</v>
      </c>
      <c r="L33" s="3">
        <f t="shared" si="25"/>
        <v>6.66</v>
      </c>
      <c r="M33" s="3">
        <f t="shared" si="25"/>
        <v>14.41</v>
      </c>
      <c r="N33" s="3">
        <f t="shared" si="25"/>
        <v>6.56</v>
      </c>
      <c r="O33" s="3">
        <f t="shared" si="25"/>
        <v>5.85</v>
      </c>
      <c r="P33" s="3">
        <f t="shared" si="25"/>
        <v>10.82</v>
      </c>
      <c r="Q33" s="3">
        <f t="shared" si="25"/>
        <v>11.88</v>
      </c>
      <c r="R33" s="3">
        <f t="shared" si="25"/>
        <v>12.9</v>
      </c>
      <c r="S33" s="3">
        <f t="shared" si="25"/>
        <v>15.17</v>
      </c>
      <c r="T33" s="3">
        <f t="shared" si="25"/>
        <v>8.34</v>
      </c>
      <c r="U33" s="3">
        <f t="shared" si="25"/>
        <v>5.97</v>
      </c>
      <c r="V33" s="3">
        <f t="shared" si="25"/>
        <v>4.8099999999999996</v>
      </c>
      <c r="W33" s="3">
        <f t="shared" si="25"/>
        <v>2.34</v>
      </c>
      <c r="X33" s="3">
        <f t="shared" si="25"/>
        <v>1.88</v>
      </c>
      <c r="Y33" s="3">
        <f t="shared" si="25"/>
        <v>3.62</v>
      </c>
      <c r="Z33" s="3">
        <f t="shared" si="25"/>
        <v>18.36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10.91</v>
      </c>
      <c r="H34" s="3">
        <f>IFERROR(INDEX(D34:G34,COUNT(D34:G34)),"")</f>
        <v>10.91</v>
      </c>
      <c r="I34" s="3">
        <f t="shared" ref="I34:Z34" si="26">IFERROR(INDEX(I51:I500,MATCH($C$34,$C$51:$C$500,0)),"")</f>
        <v>11.39</v>
      </c>
      <c r="J34" s="3">
        <f t="shared" si="26"/>
        <v>9.08</v>
      </c>
      <c r="K34" s="3">
        <f t="shared" si="26"/>
        <v>35.619999999999997</v>
      </c>
      <c r="L34" s="3">
        <f t="shared" si="26"/>
        <v>88.63</v>
      </c>
      <c r="M34" s="3">
        <f t="shared" si="26"/>
        <v>-87.81</v>
      </c>
      <c r="N34" s="3">
        <f t="shared" si="26"/>
        <v>-17.04</v>
      </c>
      <c r="O34" s="3">
        <f t="shared" si="26"/>
        <v>39.08</v>
      </c>
      <c r="P34" s="3">
        <f t="shared" si="26"/>
        <v>93.33</v>
      </c>
      <c r="Q34" s="3">
        <f t="shared" si="26"/>
        <v>201.68</v>
      </c>
      <c r="R34" s="3">
        <f t="shared" si="26"/>
        <v>629.30999999999995</v>
      </c>
      <c r="S34" s="3">
        <f t="shared" si="26"/>
        <v>-554.11</v>
      </c>
      <c r="T34" s="3">
        <f t="shared" si="26"/>
        <v>64.92</v>
      </c>
      <c r="U34" s="3">
        <f t="shared" si="26"/>
        <v>37.64</v>
      </c>
      <c r="V34" s="3">
        <f t="shared" si="26"/>
        <v>15.74</v>
      </c>
      <c r="W34" s="3">
        <f t="shared" si="26"/>
        <v>5.88</v>
      </c>
      <c r="X34" s="3">
        <f t="shared" si="26"/>
        <v>4.1100000000000003</v>
      </c>
      <c r="Y34" s="3">
        <f t="shared" si="26"/>
        <v>5.23</v>
      </c>
      <c r="Z34" s="3">
        <f t="shared" si="26"/>
        <v>19.96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0.93</v>
      </c>
      <c r="H35" s="3">
        <f>IFERROR(INDEX(D35:G35,COUNT(D35:G35)),"")</f>
        <v>0.93</v>
      </c>
      <c r="I35" s="3">
        <f t="shared" ref="I35:Z35" si="27">IFERROR(INDEX(I51:I500,MATCH($C$35,$C$51:$C$500,0)),"")</f>
        <v>0.31</v>
      </c>
      <c r="J35" s="3">
        <f t="shared" si="27"/>
        <v>0.28000000000000003</v>
      </c>
      <c r="K35" s="3">
        <f t="shared" si="27"/>
        <v>0.92</v>
      </c>
      <c r="L35" s="3">
        <f t="shared" si="27"/>
        <v>1.39</v>
      </c>
      <c r="M35" s="3">
        <f t="shared" si="27"/>
        <v>3.65</v>
      </c>
      <c r="N35" s="3">
        <f t="shared" si="27"/>
        <v>2.2000000000000002</v>
      </c>
      <c r="O35" s="3">
        <f t="shared" si="27"/>
        <v>1.39</v>
      </c>
      <c r="P35" s="3">
        <f t="shared" si="27"/>
        <v>2.57</v>
      </c>
      <c r="Q35" s="3">
        <f t="shared" si="27"/>
        <v>2.96</v>
      </c>
      <c r="R35" s="3">
        <f t="shared" si="27"/>
        <v>3.4</v>
      </c>
      <c r="S35" s="3">
        <f t="shared" si="27"/>
        <v>4.67</v>
      </c>
      <c r="T35" s="3">
        <f t="shared" si="27"/>
        <v>3.34</v>
      </c>
      <c r="U35" s="3">
        <f t="shared" si="27"/>
        <v>2.2599999999999998</v>
      </c>
      <c r="V35" s="3">
        <f t="shared" si="27"/>
        <v>1.53</v>
      </c>
      <c r="W35" s="3">
        <f t="shared" si="27"/>
        <v>0.52</v>
      </c>
      <c r="X35" s="3">
        <f t="shared" si="27"/>
        <v>0.28000000000000003</v>
      </c>
      <c r="Y35" s="3">
        <f t="shared" si="27"/>
        <v>0.27</v>
      </c>
      <c r="Z35" s="3">
        <f t="shared" si="27"/>
        <v>0.43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204531720000</v>
      </c>
      <c r="E51" s="5">
        <v>169549038000</v>
      </c>
      <c r="F51" s="5">
        <v>164894954000</v>
      </c>
      <c r="G51" s="5">
        <v>199655196000</v>
      </c>
      <c r="I51" s="5">
        <v>703261745000</v>
      </c>
      <c r="J51" s="5">
        <v>691241883000</v>
      </c>
      <c r="K51" s="5">
        <v>623950741000</v>
      </c>
      <c r="L51" s="5">
        <v>555686213000</v>
      </c>
      <c r="M51" s="5">
        <v>423068585000</v>
      </c>
      <c r="N51" s="5">
        <v>372583278000</v>
      </c>
      <c r="O51" s="5">
        <v>720999329000</v>
      </c>
      <c r="P51" s="5">
        <v>626810129000</v>
      </c>
      <c r="Q51" s="5">
        <v>536443761000</v>
      </c>
      <c r="R51" s="5">
        <v>473543530000</v>
      </c>
      <c r="S51" s="5">
        <v>402329193000</v>
      </c>
      <c r="T51" s="5">
        <v>376598541000</v>
      </c>
      <c r="U51" s="5">
        <v>390551415000</v>
      </c>
      <c r="V51" s="5">
        <v>353780408000</v>
      </c>
      <c r="W51" s="5">
        <v>292477518944</v>
      </c>
      <c r="X51" s="5">
        <v>247503238200</v>
      </c>
      <c r="Y51" s="5">
        <v>226789755200</v>
      </c>
      <c r="Z51" s="5">
        <v>207324401120</v>
      </c>
    </row>
    <row r="52" spans="2:26" ht="15.5" x14ac:dyDescent="0.35">
      <c r="C52" t="s">
        <v>98</v>
      </c>
      <c r="D52" s="5">
        <v>1757075000</v>
      </c>
      <c r="E52" s="5">
        <v>-694067000</v>
      </c>
      <c r="F52" s="5">
        <v>-334858000</v>
      </c>
      <c r="G52" s="5">
        <v>1510155000</v>
      </c>
      <c r="I52" s="5">
        <v>766182000</v>
      </c>
      <c r="J52" s="5">
        <v>721159000</v>
      </c>
      <c r="K52" s="5">
        <v>1447778000</v>
      </c>
      <c r="L52" s="5">
        <v>1077811000</v>
      </c>
      <c r="M52" s="5">
        <v>-30427000</v>
      </c>
      <c r="N52" s="5">
        <v>-869801000</v>
      </c>
      <c r="O52" s="5">
        <v>2952855000</v>
      </c>
      <c r="P52" s="5">
        <v>2525684000</v>
      </c>
      <c r="Q52" s="5">
        <v>2417256000</v>
      </c>
      <c r="R52" s="5">
        <v>1986174000</v>
      </c>
      <c r="S52" s="5">
        <v>2016198000</v>
      </c>
      <c r="T52" s="5">
        <v>2103583000</v>
      </c>
      <c r="U52" s="5">
        <v>1875891000</v>
      </c>
      <c r="V52" s="5">
        <v>1411684000</v>
      </c>
      <c r="W52" s="5">
        <v>1203272402</v>
      </c>
    </row>
    <row r="53" spans="2:26" ht="15.5" x14ac:dyDescent="0.35">
      <c r="C53" t="s">
        <v>85</v>
      </c>
      <c r="D53" s="5">
        <v>-76214523000</v>
      </c>
      <c r="E53" s="5">
        <v>-65562514000</v>
      </c>
      <c r="F53" s="5">
        <v>-62228021000</v>
      </c>
      <c r="G53" s="5">
        <v>-75714989000</v>
      </c>
      <c r="I53" s="5">
        <v>-270315341000</v>
      </c>
      <c r="J53" s="5">
        <v>-271051687000</v>
      </c>
      <c r="K53" s="5">
        <v>-243745677000</v>
      </c>
      <c r="L53" s="5">
        <v>-218430384000</v>
      </c>
      <c r="M53" s="5">
        <v>-171106687000</v>
      </c>
      <c r="N53" s="5">
        <v>-149360962000</v>
      </c>
      <c r="O53" s="5">
        <v>-279579198000</v>
      </c>
      <c r="P53" s="5">
        <v>-237999381000</v>
      </c>
      <c r="Q53" s="5">
        <v>-200200234000</v>
      </c>
      <c r="R53" s="5">
        <v>-176021853000</v>
      </c>
      <c r="S53" s="5">
        <v>-145965475000</v>
      </c>
      <c r="T53" s="5">
        <v>-125740726000</v>
      </c>
      <c r="U53" s="5">
        <v>-125687162000</v>
      </c>
      <c r="V53" s="5">
        <v>-119305413000</v>
      </c>
      <c r="W53" s="5">
        <v>-99993011129</v>
      </c>
      <c r="X53" s="5">
        <v>-85131114395</v>
      </c>
      <c r="Y53" s="5">
        <v>-81988132270</v>
      </c>
      <c r="Z53" s="5">
        <v>-76104360293</v>
      </c>
    </row>
    <row r="54" spans="2:26" ht="15.5" x14ac:dyDescent="0.35">
      <c r="C54" t="s">
        <v>86</v>
      </c>
      <c r="D54" s="5">
        <v>128317197000</v>
      </c>
      <c r="E54" s="5">
        <v>103986524000</v>
      </c>
      <c r="F54" s="5">
        <v>102666933000</v>
      </c>
      <c r="G54" s="5">
        <v>123940207000</v>
      </c>
      <c r="I54" s="5">
        <v>432946404000</v>
      </c>
      <c r="J54" s="5">
        <v>420190196000</v>
      </c>
      <c r="K54" s="5">
        <v>380205064000</v>
      </c>
      <c r="L54" s="5">
        <v>337255829000</v>
      </c>
      <c r="M54" s="5">
        <v>251961898000</v>
      </c>
      <c r="N54" s="5">
        <v>223222316000</v>
      </c>
      <c r="O54" s="5">
        <v>441420131000</v>
      </c>
      <c r="P54" s="5">
        <v>388810748000</v>
      </c>
      <c r="Q54" s="5">
        <v>336243527000</v>
      </c>
      <c r="R54" s="5">
        <v>297521677000</v>
      </c>
      <c r="S54" s="5">
        <v>256363718000</v>
      </c>
      <c r="T54" s="5">
        <v>250857815000</v>
      </c>
      <c r="U54" s="5">
        <v>264864253000</v>
      </c>
      <c r="V54" s="5">
        <v>234474995000</v>
      </c>
      <c r="W54" s="5">
        <v>192484507815</v>
      </c>
      <c r="X54" s="5">
        <v>162372123805</v>
      </c>
      <c r="Y54" s="5">
        <v>144801622930</v>
      </c>
      <c r="Z54" s="5">
        <v>131220040827</v>
      </c>
    </row>
    <row r="55" spans="2:26" ht="15.5" x14ac:dyDescent="0.35">
      <c r="C55" t="s">
        <v>87</v>
      </c>
      <c r="D55" s="5">
        <v>-107612747000</v>
      </c>
      <c r="E55" s="5">
        <v>-92907522000</v>
      </c>
      <c r="F55" s="5">
        <v>-100185261000</v>
      </c>
      <c r="G55" s="5">
        <v>-110158763000</v>
      </c>
      <c r="I55" s="5">
        <v>-403866571000</v>
      </c>
      <c r="J55" s="5">
        <v>-394864274000</v>
      </c>
      <c r="K55" s="5">
        <v>-359338092000</v>
      </c>
      <c r="L55" s="5">
        <v>-322373905000</v>
      </c>
      <c r="M55" s="5">
        <v>-257470671000</v>
      </c>
      <c r="N55" s="5">
        <v>-264336416000</v>
      </c>
      <c r="O55" s="5">
        <v>-398911836000</v>
      </c>
      <c r="P55" s="5">
        <v>-354131712000</v>
      </c>
      <c r="Q55" s="5">
        <v>-314330433000</v>
      </c>
      <c r="R55" s="5">
        <v>-279897186000</v>
      </c>
      <c r="S55" s="5">
        <v>-246386715000</v>
      </c>
      <c r="T55" s="5">
        <v>-216637688000</v>
      </c>
      <c r="U55" s="5">
        <v>-226392068000</v>
      </c>
      <c r="V55" s="5">
        <v>-185174434000</v>
      </c>
      <c r="W55" s="5">
        <v>-156447906121</v>
      </c>
      <c r="X55" s="5">
        <v>-143293976353</v>
      </c>
      <c r="Y55" s="5">
        <v>-135417286801</v>
      </c>
      <c r="Z55" s="5">
        <v>-121545321386</v>
      </c>
    </row>
    <row r="56" spans="2:26" ht="15.5" x14ac:dyDescent="0.35">
      <c r="C56" t="s">
        <v>89</v>
      </c>
      <c r="D56" s="5">
        <v>-83794719000</v>
      </c>
      <c r="E56" s="5">
        <v>-71592247000</v>
      </c>
      <c r="F56" s="5">
        <v>-77706488000</v>
      </c>
      <c r="G56" s="5">
        <v>-86127159000</v>
      </c>
      <c r="I56" s="5">
        <v>-316009389000</v>
      </c>
      <c r="J56" s="5">
        <v>-307619631000</v>
      </c>
      <c r="K56" s="5">
        <v>-281562872000</v>
      </c>
      <c r="L56" s="5">
        <v>-242981546000</v>
      </c>
      <c r="M56" s="5">
        <v>-205477772000</v>
      </c>
      <c r="N56" s="5">
        <v>-219291816000</v>
      </c>
      <c r="O56" s="5">
        <v>-318641824000</v>
      </c>
      <c r="P56" s="5">
        <v>-270495551000</v>
      </c>
      <c r="Q56" s="5">
        <v>-242590484000</v>
      </c>
      <c r="R56" s="5">
        <v>-218000453000</v>
      </c>
      <c r="S56" s="5">
        <v>-202265407000</v>
      </c>
      <c r="T56" s="5">
        <v>-186459730000</v>
      </c>
      <c r="U56" s="5">
        <v>-198806998000</v>
      </c>
      <c r="V56" s="5">
        <v>-162288015000</v>
      </c>
      <c r="W56" s="5">
        <v>-133943834614</v>
      </c>
      <c r="X56" s="5">
        <v>-118869035585</v>
      </c>
      <c r="Y56" s="5">
        <v>-109294311483</v>
      </c>
      <c r="Z56" s="5">
        <v>-99087358730</v>
      </c>
    </row>
    <row r="57" spans="2:26" ht="15.5" x14ac:dyDescent="0.35">
      <c r="C57" t="s">
        <v>88</v>
      </c>
      <c r="D57" s="5">
        <v>-23312009000</v>
      </c>
      <c r="E57" s="5">
        <v>-21956647000</v>
      </c>
      <c r="F57" s="5">
        <v>-21866222000</v>
      </c>
      <c r="G57" s="5">
        <v>-24116995000</v>
      </c>
      <c r="I57" s="5">
        <v>-89793132000</v>
      </c>
      <c r="J57" s="5">
        <v>-88497864000</v>
      </c>
      <c r="K57" s="5">
        <v>-84304416000</v>
      </c>
      <c r="L57" s="5">
        <v>-76076036000</v>
      </c>
      <c r="M57" s="5">
        <v>-61611582000</v>
      </c>
      <c r="N57" s="5">
        <v>-63384672000</v>
      </c>
      <c r="O57" s="5">
        <v>-86197377000</v>
      </c>
      <c r="P57" s="5">
        <v>-72858548000</v>
      </c>
      <c r="Q57" s="5">
        <v>-64456509000</v>
      </c>
      <c r="R57" s="5">
        <v>-64083728000</v>
      </c>
      <c r="S57" s="5">
        <v>-56566708000</v>
      </c>
      <c r="T57" s="5">
        <v>-56427785000</v>
      </c>
      <c r="U57" s="5">
        <v>-28519180000</v>
      </c>
      <c r="V57" s="5">
        <v>-23886032000</v>
      </c>
      <c r="W57" s="5">
        <v>-21275767337</v>
      </c>
      <c r="X57" s="5">
        <v>-20256309232</v>
      </c>
      <c r="Y57" s="5">
        <v>-19028280027</v>
      </c>
      <c r="Z57" s="5">
        <v>-18400252183</v>
      </c>
    </row>
    <row r="58" spans="2:26" ht="15.5" x14ac:dyDescent="0.35">
      <c r="C58" t="s">
        <v>91</v>
      </c>
      <c r="D58" s="5">
        <v>20704450000</v>
      </c>
      <c r="E58" s="5">
        <v>11079002000</v>
      </c>
      <c r="F58" s="5">
        <v>2481672000</v>
      </c>
      <c r="G58" s="5">
        <v>13781444000</v>
      </c>
      <c r="I58" s="5">
        <v>29079833000</v>
      </c>
      <c r="J58" s="5">
        <v>25325922000</v>
      </c>
      <c r="K58" s="5">
        <v>20866972000</v>
      </c>
      <c r="L58" s="5">
        <v>14881924000</v>
      </c>
      <c r="M58" s="5">
        <v>-5508773000</v>
      </c>
      <c r="N58" s="5">
        <v>-41114100000</v>
      </c>
      <c r="O58" s="5">
        <v>42508295000</v>
      </c>
      <c r="P58" s="5">
        <v>34679036000</v>
      </c>
      <c r="Q58" s="5">
        <v>21913094000</v>
      </c>
      <c r="R58" s="5">
        <v>17624491000</v>
      </c>
      <c r="S58" s="5">
        <v>9977003000</v>
      </c>
      <c r="T58" s="5">
        <v>34220127000</v>
      </c>
      <c r="U58" s="5">
        <v>38472185000</v>
      </c>
      <c r="V58" s="5">
        <v>49300561000</v>
      </c>
      <c r="W58" s="5">
        <v>36036601694</v>
      </c>
      <c r="X58" s="5">
        <v>19078147452</v>
      </c>
      <c r="Y58" s="5">
        <v>9384336129</v>
      </c>
      <c r="Z58" s="5">
        <v>9674719441</v>
      </c>
    </row>
    <row r="59" spans="2:26" ht="15.5" x14ac:dyDescent="0.35">
      <c r="C59" t="s">
        <v>92</v>
      </c>
      <c r="D59" s="5">
        <v>-124454000</v>
      </c>
      <c r="E59" s="5">
        <v>-6633037000</v>
      </c>
      <c r="F59" s="5">
        <v>549713000</v>
      </c>
      <c r="G59" s="5">
        <v>-398117000</v>
      </c>
      <c r="I59" s="5">
        <v>-6417879000</v>
      </c>
      <c r="J59" s="5">
        <v>-1343784000</v>
      </c>
      <c r="K59" s="5">
        <v>-2622839000</v>
      </c>
      <c r="L59" s="5">
        <v>-3238514000</v>
      </c>
      <c r="M59" s="5">
        <v>-7649064000</v>
      </c>
      <c r="N59" s="5">
        <v>-10299197000</v>
      </c>
      <c r="O59" s="5">
        <v>-3349534000</v>
      </c>
      <c r="P59" s="5">
        <v>-6273269000</v>
      </c>
      <c r="Q59" s="5">
        <v>-7253473000</v>
      </c>
      <c r="R59" s="5">
        <v>-8687427000</v>
      </c>
      <c r="S59" s="5">
        <v>-8528537000</v>
      </c>
      <c r="T59" s="5">
        <v>-7481894000</v>
      </c>
      <c r="U59" s="5">
        <v>-4085171000</v>
      </c>
      <c r="V59" s="5">
        <v>-1541632000</v>
      </c>
      <c r="X59" s="5">
        <v>3897739676</v>
      </c>
      <c r="Y59" s="5">
        <v>7717165853</v>
      </c>
      <c r="Z59" s="5">
        <v>-2786989462</v>
      </c>
    </row>
    <row r="60" spans="2:26" ht="15.5" x14ac:dyDescent="0.35">
      <c r="C60" t="s">
        <v>93</v>
      </c>
      <c r="X60" s="5">
        <v>598092265</v>
      </c>
      <c r="Y60" s="5">
        <v>463280122</v>
      </c>
      <c r="Z60" s="5">
        <v>512841174</v>
      </c>
    </row>
    <row r="61" spans="2:26" ht="15.5" x14ac:dyDescent="0.35">
      <c r="C61" t="s">
        <v>94</v>
      </c>
      <c r="D61" s="5">
        <v>71874000</v>
      </c>
      <c r="E61" s="5">
        <v>59906000</v>
      </c>
      <c r="F61" s="5">
        <v>67820000</v>
      </c>
      <c r="G61" s="5">
        <v>74711000</v>
      </c>
      <c r="I61" s="5">
        <v>275064000</v>
      </c>
      <c r="J61" s="5">
        <v>278445000</v>
      </c>
      <c r="K61" s="5">
        <v>336725000</v>
      </c>
      <c r="L61" s="5">
        <v>386852000</v>
      </c>
      <c r="M61" s="5">
        <v>596150000</v>
      </c>
      <c r="N61" s="5">
        <v>964903000</v>
      </c>
      <c r="O61" s="5">
        <v>296408000</v>
      </c>
      <c r="P61" s="5">
        <v>268958000</v>
      </c>
      <c r="Q61" s="5">
        <v>161607000</v>
      </c>
      <c r="R61" s="5">
        <v>268247000</v>
      </c>
      <c r="S61" s="5">
        <v>295121000</v>
      </c>
      <c r="T61" s="5">
        <v>271097000</v>
      </c>
      <c r="U61" s="5">
        <v>127826000</v>
      </c>
      <c r="V61" s="5">
        <v>336656000</v>
      </c>
      <c r="X61" s="5">
        <v>317368328</v>
      </c>
      <c r="Y61" s="5">
        <v>302396389</v>
      </c>
      <c r="Z61" s="5">
        <v>255765355</v>
      </c>
    </row>
    <row r="62" spans="2:26" ht="15.5" x14ac:dyDescent="0.35">
      <c r="C62" t="s">
        <v>26</v>
      </c>
      <c r="D62" s="5">
        <v>-196328000</v>
      </c>
      <c r="E62" s="5">
        <v>-6692943000</v>
      </c>
      <c r="F62" s="5">
        <v>481893000</v>
      </c>
      <c r="G62" s="5">
        <v>-272826000</v>
      </c>
      <c r="I62" s="5">
        <v>-6692943000</v>
      </c>
      <c r="J62" s="5">
        <v>-1622229000</v>
      </c>
      <c r="K62" s="5">
        <v>-2959564000</v>
      </c>
      <c r="L62" s="5">
        <v>-3625366000</v>
      </c>
      <c r="M62" s="5">
        <v>-8245214000</v>
      </c>
      <c r="N62" s="5">
        <v>-11264100000</v>
      </c>
      <c r="O62" s="5">
        <v>-3645942000</v>
      </c>
      <c r="P62" s="5">
        <v>-6542227000</v>
      </c>
      <c r="Q62" s="5">
        <v>-7415080000</v>
      </c>
      <c r="R62" s="5">
        <v>-8955674000</v>
      </c>
      <c r="S62" s="5">
        <v>-8823658000</v>
      </c>
      <c r="T62" s="5">
        <v>-7752991000</v>
      </c>
      <c r="U62" s="5">
        <v>-4212997000</v>
      </c>
      <c r="V62" s="5">
        <v>-1878288000</v>
      </c>
    </row>
    <row r="63" spans="2:26" ht="15.5" x14ac:dyDescent="0.35">
      <c r="C63" t="s">
        <v>95</v>
      </c>
      <c r="X63" s="5">
        <v>1328093000</v>
      </c>
      <c r="Y63" s="5">
        <v>5500448985</v>
      </c>
      <c r="Z63" s="5">
        <v>-5665400450</v>
      </c>
    </row>
    <row r="64" spans="2:26" ht="15.5" x14ac:dyDescent="0.35">
      <c r="C64" t="s">
        <v>99</v>
      </c>
      <c r="D64" s="5">
        <v>-124454000</v>
      </c>
      <c r="E64" s="5">
        <v>-6633037000</v>
      </c>
      <c r="F64" s="5">
        <v>549713000</v>
      </c>
      <c r="G64" s="5">
        <v>-398117000</v>
      </c>
      <c r="I64" s="5">
        <v>-6417879000</v>
      </c>
      <c r="J64" s="5">
        <v>-1343784000</v>
      </c>
      <c r="K64" s="5">
        <v>-2622839000</v>
      </c>
      <c r="L64" s="5">
        <v>-3238514000</v>
      </c>
      <c r="M64" s="5">
        <v>-7649064000</v>
      </c>
      <c r="N64" s="5">
        <v>-10299197000</v>
      </c>
      <c r="O64" s="5">
        <v>-3349534000</v>
      </c>
      <c r="P64" s="5">
        <v>-6273269000</v>
      </c>
      <c r="Q64" s="5">
        <v>-7253473000</v>
      </c>
      <c r="R64" s="5">
        <v>-8687427000</v>
      </c>
      <c r="S64" s="5">
        <v>-8528537000</v>
      </c>
      <c r="T64" s="5">
        <v>-7481894000</v>
      </c>
      <c r="U64" s="5">
        <v>-4085171000</v>
      </c>
      <c r="V64" s="5">
        <v>-1541632000</v>
      </c>
      <c r="X64" s="5">
        <v>3897739676</v>
      </c>
      <c r="Y64" s="5">
        <v>7717165853</v>
      </c>
      <c r="Z64" s="5">
        <v>-2786989462</v>
      </c>
    </row>
    <row r="65" spans="3:26" ht="15.5" x14ac:dyDescent="0.35">
      <c r="C65" t="s">
        <v>28</v>
      </c>
      <c r="D65" s="5">
        <v>20579996000</v>
      </c>
      <c r="E65" s="5">
        <v>4445965000</v>
      </c>
      <c r="F65" s="5">
        <v>3031385000</v>
      </c>
      <c r="G65" s="5">
        <v>13383327000</v>
      </c>
      <c r="I65" s="5">
        <v>22661954000</v>
      </c>
      <c r="J65" s="5">
        <v>23982138000</v>
      </c>
      <c r="K65" s="5">
        <v>18244133000</v>
      </c>
      <c r="L65" s="5">
        <v>11643410000</v>
      </c>
      <c r="M65" s="5">
        <v>-13157837000</v>
      </c>
      <c r="N65" s="5">
        <v>-51413297000</v>
      </c>
      <c r="O65" s="5">
        <v>39158761000</v>
      </c>
      <c r="P65" s="5">
        <v>28405767000</v>
      </c>
      <c r="Q65" s="5">
        <v>14659621000</v>
      </c>
      <c r="R65" s="5">
        <v>8937064000</v>
      </c>
      <c r="S65" s="5">
        <v>1448466000</v>
      </c>
      <c r="T65" s="5">
        <v>26738233000</v>
      </c>
      <c r="U65" s="5">
        <v>34387014000</v>
      </c>
      <c r="V65" s="5">
        <v>47758929000</v>
      </c>
      <c r="W65" s="5">
        <v>36036601694</v>
      </c>
      <c r="X65" s="5">
        <v>22975887128</v>
      </c>
      <c r="Y65" s="5">
        <v>17101501982</v>
      </c>
      <c r="Z65" s="5">
        <v>6887729979</v>
      </c>
    </row>
    <row r="66" spans="3:26" ht="15.5" x14ac:dyDescent="0.35">
      <c r="C66" t="s">
        <v>27</v>
      </c>
      <c r="D66" s="5">
        <v>-1409876000</v>
      </c>
      <c r="E66" s="5">
        <v>528268000</v>
      </c>
      <c r="F66" s="5">
        <v>-2153991000</v>
      </c>
      <c r="G66" s="5">
        <v>70091000</v>
      </c>
      <c r="I66" s="5">
        <v>-2402342000</v>
      </c>
      <c r="J66" s="5">
        <v>-2008736000</v>
      </c>
      <c r="K66" s="5">
        <v>-639153000</v>
      </c>
      <c r="L66" s="5">
        <v>-1877031000</v>
      </c>
      <c r="M66" s="5">
        <v>-4461982000</v>
      </c>
      <c r="N66" s="5">
        <v>2403715000</v>
      </c>
      <c r="O66" s="5">
        <v>-10503714000</v>
      </c>
      <c r="P66" s="5">
        <v>-8679398000</v>
      </c>
      <c r="Q66" s="5">
        <v>-4413908000</v>
      </c>
      <c r="R66" s="5">
        <v>-4427547000</v>
      </c>
      <c r="S66" s="5">
        <v>-2996021000</v>
      </c>
      <c r="T66" s="5">
        <v>-5246709000</v>
      </c>
      <c r="U66" s="5">
        <v>-9043007000</v>
      </c>
      <c r="V66" s="5">
        <v>-11975468000</v>
      </c>
      <c r="W66" s="5">
        <v>-8921527541</v>
      </c>
      <c r="X66" s="5">
        <v>-6339140115</v>
      </c>
      <c r="Y66" s="5">
        <v>-5277166639</v>
      </c>
      <c r="Z66" s="5">
        <v>-2462378157</v>
      </c>
    </row>
    <row r="67" spans="3:26" ht="15.5" x14ac:dyDescent="0.35">
      <c r="C67" t="s">
        <v>324</v>
      </c>
      <c r="W67" s="5">
        <v>-7718360858</v>
      </c>
      <c r="X67" s="5">
        <v>-5057234411</v>
      </c>
      <c r="Y67" s="5">
        <v>-4484838680</v>
      </c>
      <c r="Z67" s="5">
        <v>-1731436600</v>
      </c>
    </row>
    <row r="68" spans="3:26" ht="15.5" x14ac:dyDescent="0.35">
      <c r="C68" t="s">
        <v>325</v>
      </c>
      <c r="W68" s="5">
        <v>-1203166683</v>
      </c>
      <c r="X68" s="5">
        <v>-1281905704</v>
      </c>
      <c r="Y68" s="5">
        <v>-792327959</v>
      </c>
      <c r="Z68" s="5">
        <v>-730941557</v>
      </c>
    </row>
    <row r="69" spans="3:26" ht="15.5" x14ac:dyDescent="0.35">
      <c r="C69" t="s">
        <v>326</v>
      </c>
      <c r="D69" s="5">
        <v>-1409876000</v>
      </c>
      <c r="E69" s="5">
        <v>528268000</v>
      </c>
      <c r="F69" s="5">
        <v>-2153991000</v>
      </c>
      <c r="G69" s="5">
        <v>70091000</v>
      </c>
      <c r="I69" s="5">
        <v>-2402342000</v>
      </c>
      <c r="J69" s="5">
        <v>-2008736000</v>
      </c>
      <c r="K69" s="5">
        <v>-639153000</v>
      </c>
      <c r="L69" s="5">
        <v>-1877031000</v>
      </c>
      <c r="M69" s="5">
        <v>-4461982000</v>
      </c>
      <c r="N69" s="5">
        <v>2403715000</v>
      </c>
      <c r="O69" s="5">
        <v>-10503714000</v>
      </c>
      <c r="P69" s="5">
        <v>-8679398000</v>
      </c>
      <c r="Q69" s="5">
        <v>-4413908000</v>
      </c>
      <c r="R69" s="5">
        <v>-4427547000</v>
      </c>
      <c r="S69" s="5">
        <v>-2996021000</v>
      </c>
      <c r="T69" s="5">
        <v>-5246709000</v>
      </c>
      <c r="U69" s="5">
        <v>-9043007000</v>
      </c>
      <c r="V69" s="5">
        <v>-11975468000</v>
      </c>
      <c r="W69" s="5">
        <v>-8921527541</v>
      </c>
      <c r="X69" s="5">
        <v>-6339140115</v>
      </c>
      <c r="Y69" s="5">
        <v>-5277166639</v>
      </c>
      <c r="Z69" s="5">
        <v>-2462378157</v>
      </c>
    </row>
    <row r="70" spans="3:26" ht="15.5" x14ac:dyDescent="0.35">
      <c r="C70" t="s">
        <v>100</v>
      </c>
      <c r="D70" s="5">
        <v>19170120000</v>
      </c>
      <c r="E70" s="5">
        <v>4974233000</v>
      </c>
      <c r="F70" s="5">
        <v>877394000</v>
      </c>
      <c r="G70" s="5">
        <v>13453418000</v>
      </c>
      <c r="I70" s="5">
        <v>20259612000</v>
      </c>
      <c r="J70" s="5">
        <v>21973402000</v>
      </c>
      <c r="K70" s="5">
        <v>17604980000</v>
      </c>
      <c r="L70" s="5">
        <v>9766379000</v>
      </c>
      <c r="M70" s="5">
        <v>-17619819000</v>
      </c>
      <c r="N70" s="5">
        <v>-49009582000</v>
      </c>
      <c r="O70" s="5">
        <v>28655047000</v>
      </c>
      <c r="P70" s="5">
        <v>19726369000</v>
      </c>
      <c r="Q70" s="5">
        <v>10245713000</v>
      </c>
      <c r="R70" s="5">
        <v>4509517000</v>
      </c>
      <c r="S70" s="5">
        <v>-1547555000</v>
      </c>
      <c r="T70" s="5">
        <v>21491524000</v>
      </c>
      <c r="U70" s="5">
        <v>25344007000</v>
      </c>
      <c r="V70" s="5">
        <v>35783461000</v>
      </c>
      <c r="W70" s="5">
        <v>27115074153</v>
      </c>
      <c r="X70" s="5">
        <v>16636747013</v>
      </c>
      <c r="Y70" s="5">
        <v>11824335343</v>
      </c>
      <c r="Z70" s="5">
        <v>4425351822</v>
      </c>
    </row>
    <row r="71" spans="3:26" ht="15.5" x14ac:dyDescent="0.35">
      <c r="C71" t="s">
        <v>101</v>
      </c>
      <c r="X71" s="5">
        <v>-870113628</v>
      </c>
      <c r="Y71" s="5">
        <v>-875796286</v>
      </c>
      <c r="Z71" s="5">
        <v>-138228905</v>
      </c>
    </row>
    <row r="72" spans="3:26" ht="15.5" x14ac:dyDescent="0.35">
      <c r="C72" t="s">
        <v>102</v>
      </c>
      <c r="D72" s="5">
        <v>19170120000</v>
      </c>
      <c r="E72" s="5">
        <v>4974233000</v>
      </c>
      <c r="F72" s="5">
        <v>877394000</v>
      </c>
      <c r="G72" s="5">
        <v>13453418000</v>
      </c>
      <c r="I72" s="5">
        <v>20259612000</v>
      </c>
      <c r="J72" s="5">
        <v>21973402000</v>
      </c>
      <c r="K72" s="5">
        <v>17604980000</v>
      </c>
      <c r="L72" s="5">
        <v>9766379000</v>
      </c>
      <c r="M72" s="5">
        <v>-17619819000</v>
      </c>
      <c r="N72" s="5">
        <v>-49009582000</v>
      </c>
      <c r="O72" s="5">
        <v>28655047000</v>
      </c>
      <c r="P72" s="5">
        <v>19726369000</v>
      </c>
      <c r="Q72" s="5">
        <v>10245713000</v>
      </c>
      <c r="R72" s="5">
        <v>4509517000</v>
      </c>
      <c r="S72" s="5">
        <v>-1547555000</v>
      </c>
      <c r="T72" s="5">
        <v>21491524000</v>
      </c>
      <c r="U72" s="5">
        <v>25344007000</v>
      </c>
      <c r="V72" s="5">
        <v>35783461000</v>
      </c>
      <c r="W72" s="5">
        <v>27115074153</v>
      </c>
      <c r="X72" s="5">
        <v>15766633385</v>
      </c>
      <c r="Y72" s="5">
        <v>10948539057</v>
      </c>
      <c r="Z72" s="5">
        <v>4287122917</v>
      </c>
    </row>
    <row r="73" spans="3:26" ht="15.5" x14ac:dyDescent="0.35">
      <c r="C73" t="s">
        <v>103</v>
      </c>
      <c r="E73" s="5">
        <v>-1459227000</v>
      </c>
      <c r="F73" s="5">
        <v>761552000</v>
      </c>
      <c r="G73" s="5">
        <v>-761552000</v>
      </c>
      <c r="I73" s="5">
        <v>-1459227000</v>
      </c>
      <c r="J73" s="5">
        <v>-2354491000</v>
      </c>
      <c r="K73" s="5">
        <v>622786000</v>
      </c>
      <c r="L73" s="5">
        <v>28680000</v>
      </c>
      <c r="M73" s="5">
        <v>-11923000</v>
      </c>
      <c r="N73" s="5">
        <v>1810268000</v>
      </c>
      <c r="O73" s="5">
        <v>-2959079000</v>
      </c>
      <c r="P73" s="5">
        <v>-2022683000</v>
      </c>
      <c r="Q73" s="5">
        <v>1042999000</v>
      </c>
      <c r="R73" s="5">
        <v>-2298666000</v>
      </c>
      <c r="S73" s="5">
        <v>-14015636000</v>
      </c>
      <c r="T73" s="5">
        <v>-16396952000</v>
      </c>
      <c r="U73" s="5">
        <v>12031793000</v>
      </c>
      <c r="V73" s="5">
        <v>12842927000</v>
      </c>
      <c r="W73" s="5">
        <v>2838962700</v>
      </c>
    </row>
    <row r="74" spans="3:26" ht="15.5" x14ac:dyDescent="0.35">
      <c r="C74" t="s">
        <v>328</v>
      </c>
      <c r="E74" s="5">
        <v>-1459227000</v>
      </c>
      <c r="F74" s="5">
        <v>761552000</v>
      </c>
      <c r="G74" s="5">
        <v>-761552000</v>
      </c>
      <c r="I74" s="5">
        <v>-1459227000</v>
      </c>
      <c r="J74" s="5">
        <v>-2354491000</v>
      </c>
      <c r="K74" s="5">
        <v>622786000</v>
      </c>
      <c r="L74" s="5">
        <v>28680000</v>
      </c>
      <c r="M74" s="5">
        <v>-11923000</v>
      </c>
      <c r="N74" s="5">
        <v>1810268000</v>
      </c>
      <c r="O74" s="5">
        <v>-2959079000</v>
      </c>
      <c r="P74" s="5">
        <v>-2022683000</v>
      </c>
      <c r="Q74" s="5">
        <v>1042999000</v>
      </c>
      <c r="R74" s="5">
        <v>-2298666000</v>
      </c>
      <c r="S74" s="5">
        <v>-14015636000</v>
      </c>
      <c r="T74" s="5">
        <v>-16396952000</v>
      </c>
      <c r="U74" s="5">
        <v>12031793000</v>
      </c>
      <c r="V74" s="5">
        <v>12842927000</v>
      </c>
      <c r="W74" s="5">
        <v>2838962700</v>
      </c>
    </row>
    <row r="75" spans="3:26" ht="15.5" x14ac:dyDescent="0.35">
      <c r="C75" t="s">
        <v>104</v>
      </c>
      <c r="D75" s="5">
        <v>19170120000</v>
      </c>
      <c r="E75" s="5">
        <v>3515006000</v>
      </c>
      <c r="F75" s="5">
        <v>1638946000</v>
      </c>
      <c r="G75" s="5">
        <v>12691866000</v>
      </c>
      <c r="I75" s="5">
        <v>18800385000</v>
      </c>
      <c r="J75" s="5">
        <v>19618911000</v>
      </c>
      <c r="K75" s="5">
        <v>18227766000</v>
      </c>
      <c r="L75" s="5">
        <v>9795059000</v>
      </c>
      <c r="M75" s="5">
        <v>-17631742000</v>
      </c>
      <c r="N75" s="5">
        <v>-47199314000</v>
      </c>
      <c r="O75" s="5">
        <v>25695968000</v>
      </c>
      <c r="P75" s="5">
        <v>17703686000</v>
      </c>
      <c r="Q75" s="5">
        <v>11288712000</v>
      </c>
      <c r="R75" s="5">
        <v>2210851000</v>
      </c>
      <c r="S75" s="5">
        <v>-15563191000</v>
      </c>
      <c r="T75" s="5">
        <v>5094572000</v>
      </c>
      <c r="U75" s="5">
        <v>37375800000</v>
      </c>
      <c r="V75" s="5">
        <v>48626388000</v>
      </c>
      <c r="W75" s="5">
        <v>29954036853</v>
      </c>
    </row>
    <row r="76" spans="3:26" ht="15.5" x14ac:dyDescent="0.35">
      <c r="C76" t="s">
        <v>105</v>
      </c>
      <c r="D76" s="5">
        <v>19170119000</v>
      </c>
      <c r="E76" s="5">
        <v>4974233000</v>
      </c>
      <c r="F76" s="5">
        <v>877393000</v>
      </c>
      <c r="G76" s="5">
        <v>13453419000</v>
      </c>
      <c r="I76" s="5">
        <v>20259612000</v>
      </c>
      <c r="J76" s="5">
        <v>21973403000</v>
      </c>
      <c r="K76" s="5">
        <v>17604981000</v>
      </c>
      <c r="L76" s="5">
        <v>9766379000</v>
      </c>
      <c r="M76" s="5">
        <v>-17619819000</v>
      </c>
      <c r="N76" s="5">
        <v>-49009582000</v>
      </c>
      <c r="O76" s="5">
        <v>28655047000</v>
      </c>
      <c r="P76" s="5">
        <v>19726369000</v>
      </c>
      <c r="Q76" s="5">
        <v>10245713000</v>
      </c>
      <c r="R76" s="5">
        <v>4509517000</v>
      </c>
      <c r="S76" s="5">
        <v>-1547555000</v>
      </c>
      <c r="T76" s="5">
        <v>21491524000</v>
      </c>
      <c r="U76" s="5">
        <v>25344007000</v>
      </c>
      <c r="V76" s="5">
        <v>35783461000</v>
      </c>
      <c r="W76" s="5">
        <v>27115074153</v>
      </c>
      <c r="X76" s="5">
        <v>15766633385</v>
      </c>
      <c r="Y76" s="5">
        <v>10948539057</v>
      </c>
      <c r="Z76" s="5">
        <v>4287122917</v>
      </c>
    </row>
    <row r="77" spans="3:26" ht="15.5" x14ac:dyDescent="0.35">
      <c r="C77" t="s">
        <v>7</v>
      </c>
      <c r="D77" s="5">
        <v>17413044000</v>
      </c>
      <c r="E77" s="5">
        <v>4209073000</v>
      </c>
      <c r="F77" s="5">
        <v>1973803000</v>
      </c>
      <c r="G77" s="5">
        <v>11181712000</v>
      </c>
      <c r="I77" s="5">
        <v>18034203000</v>
      </c>
      <c r="J77" s="5">
        <v>18897753000</v>
      </c>
      <c r="K77" s="5">
        <v>16779989000</v>
      </c>
      <c r="L77" s="5">
        <v>8717248000</v>
      </c>
      <c r="M77" s="5">
        <v>-17601315000</v>
      </c>
      <c r="N77" s="5">
        <v>-46329513000</v>
      </c>
      <c r="O77" s="5">
        <v>22743113000</v>
      </c>
      <c r="P77" s="5">
        <v>15178002000</v>
      </c>
      <c r="Q77" s="5">
        <v>8871456000</v>
      </c>
      <c r="R77" s="5">
        <v>224677000</v>
      </c>
      <c r="S77" s="5">
        <v>-17579389000</v>
      </c>
      <c r="T77" s="5">
        <v>2990989000</v>
      </c>
      <c r="U77" s="5">
        <v>35499909000</v>
      </c>
      <c r="V77" s="5">
        <v>47214704000</v>
      </c>
      <c r="W77" s="5">
        <v>28750764451</v>
      </c>
    </row>
    <row r="78" spans="3:26" ht="15.5" x14ac:dyDescent="0.35">
      <c r="C78" t="s">
        <v>107</v>
      </c>
      <c r="D78" s="5">
        <v>19170119000</v>
      </c>
      <c r="E78" s="5">
        <v>4974233000</v>
      </c>
      <c r="F78" s="5">
        <v>877393000</v>
      </c>
      <c r="G78" s="5">
        <v>13453419000</v>
      </c>
      <c r="I78" s="5">
        <v>20259612000</v>
      </c>
      <c r="J78" s="5">
        <v>21973403000</v>
      </c>
      <c r="K78" s="5">
        <v>17604981000</v>
      </c>
      <c r="L78" s="5">
        <v>9766379000</v>
      </c>
      <c r="M78" s="5">
        <v>-17619819000</v>
      </c>
      <c r="N78" s="5">
        <v>-49009582000</v>
      </c>
      <c r="O78" s="5">
        <v>28655047000</v>
      </c>
      <c r="P78" s="5">
        <v>19726369000</v>
      </c>
      <c r="Q78" s="5">
        <v>10245713000</v>
      </c>
      <c r="R78" s="5">
        <v>4509517000</v>
      </c>
      <c r="S78" s="5">
        <v>-1547555000</v>
      </c>
      <c r="T78" s="5">
        <v>21491524000</v>
      </c>
      <c r="U78" s="5">
        <v>25344007000</v>
      </c>
      <c r="V78" s="5">
        <v>35783461000</v>
      </c>
      <c r="W78" s="5">
        <v>27115074153</v>
      </c>
      <c r="X78" s="5">
        <v>15766633385</v>
      </c>
      <c r="Y78" s="5">
        <v>10948539057</v>
      </c>
      <c r="Z78" s="5">
        <v>4287122917</v>
      </c>
    </row>
    <row r="79" spans="3:26" ht="15.5" x14ac:dyDescent="0.35">
      <c r="C79" t="s">
        <v>108</v>
      </c>
      <c r="D79" s="5">
        <v>19170119000</v>
      </c>
      <c r="E79" s="5">
        <v>3515006000</v>
      </c>
      <c r="F79" s="5">
        <v>1638945000</v>
      </c>
      <c r="G79" s="5">
        <v>12691867000</v>
      </c>
      <c r="I79" s="5">
        <v>18800385000</v>
      </c>
      <c r="J79" s="5">
        <v>19618912000</v>
      </c>
      <c r="K79" s="5">
        <v>18227767000</v>
      </c>
      <c r="L79" s="5">
        <v>9795059000</v>
      </c>
      <c r="M79" s="5">
        <v>-17631742000</v>
      </c>
      <c r="N79" s="5">
        <v>-47199314000</v>
      </c>
      <c r="O79" s="5">
        <v>25695968000</v>
      </c>
      <c r="P79" s="5">
        <v>17703686000</v>
      </c>
      <c r="Q79" s="5">
        <v>11288712000</v>
      </c>
      <c r="R79" s="5">
        <v>2210851000</v>
      </c>
      <c r="S79" s="5">
        <v>-15563191000</v>
      </c>
      <c r="T79" s="5">
        <v>5094572000</v>
      </c>
      <c r="U79" s="5">
        <v>37375800000</v>
      </c>
      <c r="V79" s="5">
        <v>48626388000</v>
      </c>
      <c r="W79" s="5">
        <v>29954036853</v>
      </c>
    </row>
    <row r="80" spans="3:26" ht="15.5" x14ac:dyDescent="0.35">
      <c r="C80" t="s">
        <v>109</v>
      </c>
      <c r="D80" s="5">
        <v>19170119000</v>
      </c>
      <c r="E80" s="5">
        <v>3515006000</v>
      </c>
      <c r="F80" s="5">
        <v>1638945000</v>
      </c>
      <c r="G80" s="5">
        <v>12691867000</v>
      </c>
      <c r="I80" s="5">
        <v>18800385000</v>
      </c>
      <c r="J80" s="5">
        <v>19618912000</v>
      </c>
      <c r="K80" s="5">
        <v>18227767000</v>
      </c>
      <c r="L80" s="5">
        <v>9795059000</v>
      </c>
      <c r="M80" s="5">
        <v>-17631742000</v>
      </c>
      <c r="N80" s="5">
        <v>-47199314000</v>
      </c>
      <c r="O80" s="5">
        <v>25695968000</v>
      </c>
      <c r="P80" s="5">
        <v>17703686000</v>
      </c>
      <c r="Q80" s="5">
        <v>11288712000</v>
      </c>
      <c r="R80" s="5">
        <v>2210851000</v>
      </c>
      <c r="S80" s="5">
        <v>-15563191000</v>
      </c>
      <c r="T80" s="5">
        <v>5094572000</v>
      </c>
      <c r="U80" s="5">
        <v>37375800000</v>
      </c>
      <c r="V80" s="5">
        <v>48626388000</v>
      </c>
      <c r="W80" s="5">
        <v>29954036853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55298190000</v>
      </c>
      <c r="E84" s="5">
        <v>30175693000</v>
      </c>
      <c r="F84" s="5">
        <v>22019405000</v>
      </c>
      <c r="G84" s="5">
        <v>26208138000</v>
      </c>
      <c r="I84" s="5">
        <v>30175693000</v>
      </c>
      <c r="J84" s="5">
        <v>21325326000</v>
      </c>
      <c r="K84" s="5">
        <v>30229157000</v>
      </c>
      <c r="L84" s="5">
        <v>24432212000</v>
      </c>
      <c r="M84" s="5">
        <v>33035644000</v>
      </c>
      <c r="N84" s="5">
        <v>56065937000</v>
      </c>
      <c r="O84" s="5">
        <v>29990593000</v>
      </c>
      <c r="P84" s="5">
        <v>23911602000</v>
      </c>
      <c r="Q84" s="5">
        <v>22763938000</v>
      </c>
      <c r="R84" s="5">
        <v>14219285000</v>
      </c>
      <c r="S84" s="5">
        <v>10731265000</v>
      </c>
      <c r="T84" s="5">
        <v>11309437000</v>
      </c>
      <c r="U84" s="5">
        <v>14211574000</v>
      </c>
      <c r="V84" s="5">
        <v>18215595000</v>
      </c>
      <c r="W84" s="5">
        <v>15759268817</v>
      </c>
      <c r="X84" s="5">
        <v>10323103804</v>
      </c>
      <c r="Y84" s="5">
        <v>7244688092</v>
      </c>
      <c r="Z84" s="5">
        <v>7866531602</v>
      </c>
    </row>
    <row r="85" spans="2:26" ht="15.5" x14ac:dyDescent="0.35">
      <c r="C85" t="s">
        <v>113</v>
      </c>
      <c r="Y85" s="5">
        <v>5352877665</v>
      </c>
      <c r="Z85" s="5">
        <v>1921829000</v>
      </c>
    </row>
    <row r="86" spans="2:26" ht="15.5" x14ac:dyDescent="0.35">
      <c r="C86" t="s">
        <v>114</v>
      </c>
      <c r="D86" s="5">
        <v>4315000000</v>
      </c>
      <c r="E86" s="5">
        <v>2322891000</v>
      </c>
      <c r="F86" s="5">
        <v>2150875000</v>
      </c>
      <c r="G86" s="5">
        <v>1629687000</v>
      </c>
      <c r="I86" s="5">
        <v>2322891000</v>
      </c>
      <c r="J86" s="5">
        <v>2790464000</v>
      </c>
      <c r="K86" s="5">
        <v>4408369000</v>
      </c>
      <c r="L86" s="5">
        <v>4522276000</v>
      </c>
      <c r="M86" s="5">
        <v>1982016000</v>
      </c>
      <c r="N86" s="5">
        <v>3473878000</v>
      </c>
      <c r="O86" s="5">
        <v>6300400000</v>
      </c>
      <c r="P86" s="5">
        <v>2070083000</v>
      </c>
      <c r="Q86" s="5">
        <v>2189253000</v>
      </c>
      <c r="R86" s="5">
        <v>2616354000</v>
      </c>
      <c r="S86" s="5">
        <v>2529477000</v>
      </c>
      <c r="T86" s="5">
        <v>2130487000</v>
      </c>
      <c r="U86" s="5">
        <v>2029076000</v>
      </c>
      <c r="V86" s="5">
        <v>3252069000</v>
      </c>
      <c r="W86" s="5">
        <v>2096755714</v>
      </c>
      <c r="X86" s="5">
        <v>2587156496</v>
      </c>
      <c r="Y86" s="5">
        <v>2081334236</v>
      </c>
      <c r="Z86" s="5">
        <v>1675850041</v>
      </c>
    </row>
    <row r="87" spans="2:26" ht="15.5" x14ac:dyDescent="0.35">
      <c r="C87" t="s">
        <v>118</v>
      </c>
      <c r="X87" s="5">
        <v>150859891</v>
      </c>
      <c r="Y87" s="5">
        <v>136928078</v>
      </c>
      <c r="Z87" s="5">
        <v>406301877</v>
      </c>
    </row>
    <row r="88" spans="2:26" ht="15.5" x14ac:dyDescent="0.35">
      <c r="C88" t="s">
        <v>116</v>
      </c>
      <c r="Y88" s="5">
        <v>78526341</v>
      </c>
      <c r="Z88" s="5">
        <v>369674700</v>
      </c>
    </row>
    <row r="89" spans="2:26" ht="15.5" x14ac:dyDescent="0.35">
      <c r="C89" t="s">
        <v>115</v>
      </c>
      <c r="Y89" s="5">
        <v>58401737</v>
      </c>
      <c r="Z89" s="5">
        <v>36627177</v>
      </c>
    </row>
    <row r="90" spans="2:26" ht="15.5" x14ac:dyDescent="0.35">
      <c r="C90" t="s">
        <v>119</v>
      </c>
      <c r="X90" s="5">
        <v>150859891</v>
      </c>
      <c r="Y90" s="5">
        <v>136928078</v>
      </c>
      <c r="Z90" s="5">
        <v>406301877</v>
      </c>
    </row>
    <row r="91" spans="2:26" ht="15.5" x14ac:dyDescent="0.35">
      <c r="C91" t="s">
        <v>120</v>
      </c>
      <c r="D91" s="5">
        <v>45185300000</v>
      </c>
      <c r="E91" s="5">
        <v>44803134000</v>
      </c>
      <c r="F91" s="5">
        <v>38054248000</v>
      </c>
      <c r="G91" s="5">
        <v>39079059000</v>
      </c>
      <c r="I91" s="5">
        <v>44803134000</v>
      </c>
      <c r="J91" s="5">
        <v>51215615000</v>
      </c>
      <c r="K91" s="5">
        <v>51339098000</v>
      </c>
      <c r="L91" s="5">
        <v>40473745000</v>
      </c>
      <c r="M91" s="5">
        <v>31250851000</v>
      </c>
      <c r="N91" s="5">
        <v>34223985000</v>
      </c>
      <c r="O91" s="5">
        <v>38560984000</v>
      </c>
      <c r="P91" s="5">
        <v>29265264000</v>
      </c>
      <c r="Q91" s="5">
        <v>28861107000</v>
      </c>
      <c r="R91" s="5">
        <v>32343626000</v>
      </c>
      <c r="S91" s="5">
        <v>23479213000</v>
      </c>
      <c r="T91" s="5">
        <v>27570983000</v>
      </c>
      <c r="U91" s="5">
        <v>19699666000</v>
      </c>
      <c r="V91" s="5">
        <v>20520370000</v>
      </c>
      <c r="W91" s="5">
        <v>14163757240</v>
      </c>
      <c r="X91" s="5">
        <v>12486985953</v>
      </c>
      <c r="Y91" s="5">
        <v>11208011176</v>
      </c>
      <c r="Z91" s="5">
        <v>8861727627</v>
      </c>
    </row>
    <row r="92" spans="2:26" ht="15.5" x14ac:dyDescent="0.35">
      <c r="C92" t="s">
        <v>98</v>
      </c>
      <c r="D92" s="5">
        <v>-10359242000</v>
      </c>
      <c r="E92" s="5">
        <v>-10359242000</v>
      </c>
      <c r="F92" s="5">
        <v>-8677488000</v>
      </c>
      <c r="G92" s="5">
        <v>63443000</v>
      </c>
      <c r="I92" s="5">
        <v>-10359242000</v>
      </c>
      <c r="J92" s="5">
        <v>-9012860000</v>
      </c>
      <c r="K92" s="5">
        <v>-6877487000</v>
      </c>
      <c r="L92" s="5">
        <v>-7601928000</v>
      </c>
      <c r="M92" s="5">
        <v>-7600220000</v>
      </c>
      <c r="N92" s="5">
        <v>-7601964000</v>
      </c>
      <c r="O92" s="5">
        <v>-9332177000</v>
      </c>
      <c r="P92" s="5">
        <v>75968000</v>
      </c>
      <c r="Q92" s="5">
        <v>75968000</v>
      </c>
      <c r="R92" s="5">
        <v>53243000</v>
      </c>
      <c r="T92" s="5">
        <v>16315723000</v>
      </c>
      <c r="U92" s="5">
        <v>32712675000</v>
      </c>
      <c r="V92" s="5">
        <v>20680882000</v>
      </c>
      <c r="W92" s="5">
        <v>7837954240</v>
      </c>
      <c r="X92" s="5">
        <v>4998991540</v>
      </c>
      <c r="Y92" s="5">
        <v>1416490705</v>
      </c>
      <c r="Z92" s="5">
        <v>105595000</v>
      </c>
    </row>
    <row r="93" spans="2:26" ht="15.5" x14ac:dyDescent="0.35">
      <c r="C93" t="s">
        <v>121</v>
      </c>
      <c r="D93" s="5">
        <v>123438020000</v>
      </c>
      <c r="E93" s="5">
        <v>91015648000</v>
      </c>
      <c r="F93" s="5">
        <v>75267421000</v>
      </c>
      <c r="G93" s="5">
        <v>84083465000</v>
      </c>
      <c r="I93" s="5">
        <v>91015648000</v>
      </c>
      <c r="J93" s="5">
        <v>87464231000</v>
      </c>
      <c r="K93" s="5">
        <v>95419586000</v>
      </c>
      <c r="L93" s="5">
        <v>81832774000</v>
      </c>
      <c r="M93" s="5">
        <v>72020215000</v>
      </c>
      <c r="N93" s="5">
        <v>101034734000</v>
      </c>
      <c r="O93" s="5">
        <v>114725139000</v>
      </c>
      <c r="P93" s="5">
        <v>102935391000</v>
      </c>
      <c r="Q93" s="5">
        <v>99722689000</v>
      </c>
      <c r="R93" s="5">
        <v>93098186000</v>
      </c>
      <c r="S93" s="5">
        <v>87350684000</v>
      </c>
      <c r="T93" s="5">
        <v>101644304000</v>
      </c>
      <c r="U93" s="5">
        <v>103441983000</v>
      </c>
      <c r="V93" s="5">
        <v>81304633000</v>
      </c>
      <c r="W93" s="5">
        <v>59160158922</v>
      </c>
      <c r="X93" s="5">
        <v>48417190585</v>
      </c>
      <c r="Y93" s="5">
        <v>39513064077</v>
      </c>
      <c r="Z93" s="5">
        <v>32715460388</v>
      </c>
    </row>
    <row r="94" spans="2:26" ht="15.5" x14ac:dyDescent="0.35">
      <c r="C94" t="s">
        <v>122</v>
      </c>
    </row>
    <row r="95" spans="2:26" ht="15.5" x14ac:dyDescent="0.35">
      <c r="C95" t="s">
        <v>124</v>
      </c>
      <c r="D95" s="5">
        <v>146346645000</v>
      </c>
      <c r="E95" s="5">
        <v>147991673000</v>
      </c>
      <c r="F95" s="5">
        <v>146902131000</v>
      </c>
      <c r="G95" s="5">
        <v>147682935000</v>
      </c>
      <c r="I95" s="5">
        <v>147991673000</v>
      </c>
      <c r="J95" s="5">
        <v>147867029000</v>
      </c>
      <c r="K95" s="5">
        <v>146856659000</v>
      </c>
      <c r="L95" s="5">
        <v>152477560000</v>
      </c>
      <c r="M95" s="5">
        <v>171966394000</v>
      </c>
      <c r="N95" s="5">
        <v>184028525000</v>
      </c>
      <c r="O95" s="5">
        <v>195950886000</v>
      </c>
      <c r="P95" s="5">
        <v>176419149000</v>
      </c>
      <c r="Q95" s="5">
        <v>184427173000</v>
      </c>
      <c r="R95" s="5">
        <v>184238001000</v>
      </c>
      <c r="S95" s="5">
        <v>178735009000</v>
      </c>
      <c r="T95" s="5">
        <v>173957960000</v>
      </c>
      <c r="U95" s="5">
        <v>128734478000</v>
      </c>
      <c r="V95" s="5">
        <v>110599515000</v>
      </c>
      <c r="W95" s="5">
        <v>31199926478</v>
      </c>
      <c r="X95" s="5">
        <v>27147834052</v>
      </c>
      <c r="Y95" s="5">
        <v>20872778264</v>
      </c>
      <c r="Z95" s="5">
        <v>21641637335</v>
      </c>
    </row>
    <row r="96" spans="2:26" ht="15.5" x14ac:dyDescent="0.35">
      <c r="C96" t="s">
        <v>499</v>
      </c>
      <c r="R96" s="5">
        <v>13772000</v>
      </c>
      <c r="S96" s="5">
        <v>30045000</v>
      </c>
      <c r="T96" s="5">
        <v>46319000</v>
      </c>
      <c r="U96" s="5">
        <v>62107000</v>
      </c>
      <c r="V96" s="5">
        <v>117960000</v>
      </c>
      <c r="W96" s="5">
        <v>140133853</v>
      </c>
      <c r="X96" s="5">
        <v>163489490</v>
      </c>
      <c r="Y96" s="5">
        <v>190737732</v>
      </c>
      <c r="Z96" s="5">
        <v>210200762</v>
      </c>
    </row>
    <row r="97" spans="3:26" ht="15.5" x14ac:dyDescent="0.35">
      <c r="C97" t="s">
        <v>125</v>
      </c>
      <c r="E97" s="5">
        <v>23628000</v>
      </c>
      <c r="F97" s="5">
        <v>366691000</v>
      </c>
      <c r="G97" s="5">
        <v>307299000</v>
      </c>
      <c r="I97" s="5">
        <v>23628000</v>
      </c>
      <c r="J97" s="5">
        <v>97089000</v>
      </c>
      <c r="K97" s="5">
        <v>219544000</v>
      </c>
      <c r="L97" s="5">
        <v>317269000</v>
      </c>
      <c r="M97" s="5">
        <v>500939000</v>
      </c>
      <c r="N97" s="5">
        <v>1354704000</v>
      </c>
      <c r="O97" s="5">
        <v>1397511000</v>
      </c>
      <c r="P97" s="5">
        <v>1311976000</v>
      </c>
      <c r="Q97" s="5">
        <v>1099929000</v>
      </c>
      <c r="R97" s="5">
        <v>728012000</v>
      </c>
      <c r="S97" s="5">
        <v>546164000</v>
      </c>
      <c r="T97" s="5">
        <v>305910000</v>
      </c>
      <c r="U97" s="5">
        <v>218324000</v>
      </c>
      <c r="V97" s="5">
        <v>237706000</v>
      </c>
      <c r="W97" s="5">
        <v>167749238</v>
      </c>
      <c r="X97" s="5">
        <v>94749212</v>
      </c>
    </row>
    <row r="98" spans="3:26" ht="15.5" x14ac:dyDescent="0.35">
      <c r="C98" t="s">
        <v>127</v>
      </c>
      <c r="D98" s="5">
        <v>268152719000</v>
      </c>
      <c r="E98" s="5">
        <v>263307401000</v>
      </c>
      <c r="F98" s="5">
        <v>262455157000</v>
      </c>
      <c r="G98" s="5">
        <v>256051538000</v>
      </c>
      <c r="I98" s="5">
        <v>263307401000</v>
      </c>
      <c r="J98" s="5">
        <v>255837794000</v>
      </c>
      <c r="K98" s="5">
        <v>233515360000</v>
      </c>
      <c r="L98" s="5">
        <v>209888732000</v>
      </c>
      <c r="M98" s="5">
        <v>251171146000</v>
      </c>
      <c r="N98" s="5">
        <v>279454026000</v>
      </c>
      <c r="O98" s="5">
        <v>237786133000</v>
      </c>
      <c r="P98" s="5">
        <v>205147320000</v>
      </c>
      <c r="Q98" s="5">
        <v>206362430000</v>
      </c>
      <c r="R98" s="5">
        <v>196891457000</v>
      </c>
      <c r="S98" s="5">
        <v>200767911000</v>
      </c>
      <c r="T98" s="5">
        <v>192533394000</v>
      </c>
      <c r="U98" s="5">
        <v>147228425000</v>
      </c>
      <c r="V98" s="5">
        <v>122572361000</v>
      </c>
      <c r="W98" s="5">
        <v>74272624603</v>
      </c>
      <c r="X98" s="5">
        <v>60591719539</v>
      </c>
      <c r="Y98" s="5">
        <v>51154194093</v>
      </c>
      <c r="Z98" s="5">
        <v>49039796730</v>
      </c>
    </row>
    <row r="99" spans="3:26" ht="15.5" x14ac:dyDescent="0.35">
      <c r="C99" t="s">
        <v>128</v>
      </c>
      <c r="D99" s="5">
        <v>391590739000</v>
      </c>
      <c r="E99" s="5">
        <v>354323049000</v>
      </c>
      <c r="F99" s="5">
        <v>337722578000</v>
      </c>
      <c r="G99" s="5">
        <v>340135003000</v>
      </c>
      <c r="I99" s="5">
        <v>354323049000</v>
      </c>
      <c r="J99" s="5">
        <v>343302025000</v>
      </c>
      <c r="K99" s="5">
        <v>328934946000</v>
      </c>
      <c r="L99" s="5">
        <v>291721506000</v>
      </c>
      <c r="M99" s="5">
        <v>323191361000</v>
      </c>
      <c r="N99" s="5">
        <v>380488760000</v>
      </c>
      <c r="O99" s="5">
        <v>352511272000</v>
      </c>
      <c r="P99" s="5">
        <v>308082711000</v>
      </c>
      <c r="Q99" s="5">
        <v>306085119000</v>
      </c>
      <c r="R99" s="5">
        <v>289989643000</v>
      </c>
      <c r="S99" s="5">
        <v>288118595000</v>
      </c>
      <c r="T99" s="5">
        <v>294177698000</v>
      </c>
      <c r="U99" s="5">
        <v>250670408000</v>
      </c>
      <c r="V99" s="5">
        <v>203876994000</v>
      </c>
      <c r="W99" s="5">
        <v>133432783525</v>
      </c>
      <c r="X99" s="5">
        <v>109008910124</v>
      </c>
      <c r="Y99" s="5">
        <v>90667258170</v>
      </c>
      <c r="Z99" s="5">
        <v>81755257118</v>
      </c>
    </row>
    <row r="100" spans="3:26" ht="15.5" x14ac:dyDescent="0.35">
      <c r="C100" t="s">
        <v>129</v>
      </c>
    </row>
    <row r="101" spans="3:26" ht="15.5" x14ac:dyDescent="0.35">
      <c r="C101" t="s">
        <v>130</v>
      </c>
    </row>
    <row r="102" spans="3:26" ht="15.5" x14ac:dyDescent="0.35">
      <c r="C102" t="s">
        <v>131</v>
      </c>
      <c r="D102" s="5">
        <v>109039870000</v>
      </c>
      <c r="E102" s="5">
        <v>98680066000</v>
      </c>
      <c r="F102" s="5">
        <v>72462626000</v>
      </c>
      <c r="G102" s="5">
        <v>90900405000</v>
      </c>
      <c r="I102" s="5">
        <v>98680066000</v>
      </c>
      <c r="J102" s="5">
        <v>109785674000</v>
      </c>
      <c r="K102" s="5">
        <v>122989794000</v>
      </c>
      <c r="L102" s="5">
        <v>108090199000</v>
      </c>
      <c r="M102" s="5">
        <v>129805892000</v>
      </c>
      <c r="N102" s="5">
        <v>150349872000</v>
      </c>
      <c r="O102" s="5">
        <v>114364587000</v>
      </c>
      <c r="P102" s="5">
        <v>96357019000</v>
      </c>
      <c r="Q102" s="5">
        <v>111990277000</v>
      </c>
      <c r="R102" s="5">
        <v>100253672000</v>
      </c>
      <c r="S102" s="5">
        <v>87310749000</v>
      </c>
      <c r="T102" s="5">
        <v>68261270000</v>
      </c>
      <c r="U102" s="5">
        <v>55574717000</v>
      </c>
      <c r="V102" s="5">
        <v>55174303000</v>
      </c>
      <c r="W102" s="5">
        <v>41665335463</v>
      </c>
      <c r="X102" s="5">
        <v>38929633642</v>
      </c>
      <c r="Y102" s="5">
        <v>33804630768</v>
      </c>
      <c r="Z102" s="5">
        <v>30085309402</v>
      </c>
    </row>
    <row r="103" spans="3:26" ht="15.5" x14ac:dyDescent="0.35">
      <c r="C103" t="s">
        <v>132</v>
      </c>
      <c r="E103" s="5">
        <v>1516720000</v>
      </c>
      <c r="F103" s="5">
        <v>4031048000</v>
      </c>
      <c r="G103" s="5">
        <v>9834785000</v>
      </c>
      <c r="I103" s="5">
        <v>1516720000</v>
      </c>
      <c r="J103" s="5">
        <v>5537892000</v>
      </c>
      <c r="K103" s="5">
        <v>19955355000</v>
      </c>
      <c r="L103" s="5">
        <v>18691741000</v>
      </c>
      <c r="M103" s="5">
        <v>18158991000</v>
      </c>
      <c r="N103" s="5">
        <v>32904098000</v>
      </c>
      <c r="O103" s="5">
        <v>7500000000</v>
      </c>
      <c r="P103" s="5">
        <v>10000000000</v>
      </c>
      <c r="Q103" s="5">
        <v>25412550000</v>
      </c>
      <c r="R103" s="5">
        <v>23711814000</v>
      </c>
      <c r="S103" s="5">
        <v>13274867000</v>
      </c>
      <c r="T103" s="5">
        <v>9640761000</v>
      </c>
      <c r="U103" s="5">
        <v>9502918000</v>
      </c>
      <c r="V103" s="5">
        <v>5163361000</v>
      </c>
      <c r="W103" s="5">
        <v>4711066727</v>
      </c>
      <c r="X103" s="5">
        <v>4907005322</v>
      </c>
      <c r="Y103" s="5">
        <v>3140209121</v>
      </c>
    </row>
    <row r="104" spans="3:26" ht="15.5" x14ac:dyDescent="0.35">
      <c r="C104" t="s">
        <v>133</v>
      </c>
      <c r="D104" s="5">
        <v>37273041000</v>
      </c>
      <c r="E104" s="5">
        <v>32045849000</v>
      </c>
      <c r="F104" s="5">
        <v>11376976000</v>
      </c>
      <c r="G104" s="5">
        <v>13311727000</v>
      </c>
      <c r="I104" s="5">
        <v>32045849000</v>
      </c>
      <c r="J104" s="5">
        <v>25963729000</v>
      </c>
      <c r="K104" s="5">
        <v>25548375000</v>
      </c>
      <c r="L104" s="5">
        <v>21033029000</v>
      </c>
      <c r="M104" s="5">
        <v>24229627000</v>
      </c>
      <c r="N104" s="5">
        <v>21325445000</v>
      </c>
      <c r="O104" s="5">
        <v>32432862000</v>
      </c>
      <c r="P104" s="5">
        <v>23682264000</v>
      </c>
      <c r="Q104" s="5">
        <v>28684592000</v>
      </c>
      <c r="R104" s="5">
        <v>25451944000</v>
      </c>
      <c r="S104" s="5">
        <v>23790690000</v>
      </c>
      <c r="T104" s="5">
        <v>21021686000</v>
      </c>
      <c r="U104" s="5">
        <v>15582454000</v>
      </c>
      <c r="V104" s="5">
        <v>16679927000</v>
      </c>
      <c r="W104" s="5">
        <v>16316777237</v>
      </c>
      <c r="X104" s="5">
        <v>16548179825</v>
      </c>
      <c r="Y104" s="5">
        <v>13827098197</v>
      </c>
      <c r="Z104" s="5">
        <v>13238885198</v>
      </c>
    </row>
    <row r="105" spans="3:26" ht="15.5" x14ac:dyDescent="0.35">
      <c r="C105" t="s">
        <v>136</v>
      </c>
      <c r="D105" s="5">
        <v>17600627000</v>
      </c>
      <c r="E105" s="5">
        <v>12937878000</v>
      </c>
      <c r="F105" s="5">
        <v>17638540000</v>
      </c>
      <c r="G105" s="5">
        <v>10454600000</v>
      </c>
      <c r="I105" s="5">
        <v>12937878000</v>
      </c>
      <c r="J105" s="5">
        <v>12282542000</v>
      </c>
      <c r="K105" s="5">
        <v>11788076000</v>
      </c>
      <c r="L105" s="5">
        <v>19372908000</v>
      </c>
      <c r="M105" s="5">
        <v>14926540000</v>
      </c>
      <c r="N105" s="5">
        <v>19440749000</v>
      </c>
      <c r="O105" s="5">
        <v>18586128000</v>
      </c>
      <c r="P105" s="5">
        <v>13496132000</v>
      </c>
      <c r="Q105" s="5">
        <v>9071722000</v>
      </c>
      <c r="R105" s="5">
        <v>9314911000</v>
      </c>
      <c r="S105" s="5">
        <v>8148535000</v>
      </c>
      <c r="T105" s="5">
        <v>5463221000</v>
      </c>
      <c r="U105" s="5">
        <v>7908741000</v>
      </c>
      <c r="V105" s="5">
        <v>6589114000</v>
      </c>
      <c r="W105" s="5">
        <v>5611929361</v>
      </c>
      <c r="X105" s="5">
        <v>6998903391</v>
      </c>
      <c r="Y105" s="5">
        <v>5995672233</v>
      </c>
      <c r="Z105" s="5">
        <v>5926393159</v>
      </c>
    </row>
    <row r="106" spans="3:26" ht="15.5" x14ac:dyDescent="0.35">
      <c r="C106" t="s">
        <v>134</v>
      </c>
      <c r="W106" s="5">
        <v>4030643038</v>
      </c>
      <c r="X106" s="5">
        <v>1981804051</v>
      </c>
      <c r="Y106" s="5">
        <v>2165367072</v>
      </c>
      <c r="Z106" s="5">
        <v>5237966562</v>
      </c>
    </row>
    <row r="107" spans="3:26" ht="15.5" x14ac:dyDescent="0.35">
      <c r="C107" t="s">
        <v>135</v>
      </c>
      <c r="D107" s="5">
        <v>11528705000</v>
      </c>
      <c r="E107" s="5">
        <v>7774096000</v>
      </c>
      <c r="F107" s="5">
        <v>5896135000</v>
      </c>
      <c r="G107" s="5">
        <v>7048473000</v>
      </c>
      <c r="I107" s="5">
        <v>7774096000</v>
      </c>
      <c r="J107" s="5">
        <v>10012883000</v>
      </c>
      <c r="K107" s="5">
        <v>9878593000</v>
      </c>
      <c r="L107" s="5">
        <v>10051557000</v>
      </c>
      <c r="M107" s="5">
        <v>13890188000</v>
      </c>
      <c r="N107" s="5">
        <v>8016091000</v>
      </c>
      <c r="O107" s="5">
        <v>18112503000</v>
      </c>
      <c r="P107" s="5">
        <v>14565835000</v>
      </c>
      <c r="Q107" s="5">
        <v>9174980000</v>
      </c>
      <c r="R107" s="5">
        <v>5960148000</v>
      </c>
      <c r="S107" s="5">
        <v>6347041000</v>
      </c>
      <c r="T107" s="5">
        <v>7123881000</v>
      </c>
      <c r="U107" s="5">
        <v>4106551000</v>
      </c>
      <c r="V107" s="5">
        <v>12597080000</v>
      </c>
      <c r="W107" s="5">
        <v>10994919100</v>
      </c>
      <c r="X107" s="5">
        <v>8493741053</v>
      </c>
      <c r="Y107" s="5">
        <v>8676284145</v>
      </c>
      <c r="Z107" s="5">
        <v>5682064483</v>
      </c>
    </row>
    <row r="108" spans="3:26" ht="15.5" x14ac:dyDescent="0.35">
      <c r="C108" t="s">
        <v>138</v>
      </c>
    </row>
    <row r="109" spans="3:26" ht="15.5" x14ac:dyDescent="0.35">
      <c r="C109" t="s">
        <v>139</v>
      </c>
      <c r="K109" s="5">
        <v>1997784000</v>
      </c>
      <c r="L109" s="5">
        <v>7788100000</v>
      </c>
      <c r="M109" s="5">
        <v>15036355000</v>
      </c>
      <c r="N109" s="5">
        <v>25282873000</v>
      </c>
      <c r="O109" s="5">
        <v>11048899000</v>
      </c>
      <c r="P109" s="5">
        <v>15527597000</v>
      </c>
      <c r="Q109" s="5">
        <v>17884682000</v>
      </c>
      <c r="R109" s="5">
        <v>26185572000</v>
      </c>
      <c r="S109" s="5">
        <v>42068438000</v>
      </c>
      <c r="T109" s="5">
        <v>49768887000</v>
      </c>
      <c r="U109" s="5">
        <v>27220248000</v>
      </c>
      <c r="V109" s="5">
        <v>19642857000</v>
      </c>
    </row>
    <row r="110" spans="3:26" ht="15.5" x14ac:dyDescent="0.35">
      <c r="C110" t="s">
        <v>143</v>
      </c>
      <c r="D110" s="5">
        <v>22978964000</v>
      </c>
      <c r="E110" s="5">
        <v>23390126000</v>
      </c>
      <c r="F110" s="5">
        <v>13806932000</v>
      </c>
      <c r="G110" s="5">
        <v>22309083000</v>
      </c>
      <c r="I110" s="5">
        <v>23390126000</v>
      </c>
      <c r="J110" s="5">
        <v>32591921000</v>
      </c>
      <c r="K110" s="5">
        <v>32499200000</v>
      </c>
      <c r="L110" s="5">
        <v>21434037000</v>
      </c>
      <c r="M110" s="5">
        <v>35966731000</v>
      </c>
      <c r="N110" s="5">
        <v>31178076000</v>
      </c>
      <c r="O110" s="5">
        <v>7242000000</v>
      </c>
      <c r="P110" s="5">
        <v>11601378000</v>
      </c>
      <c r="Q110" s="5">
        <v>18379173000</v>
      </c>
      <c r="R110" s="5">
        <v>17308225000</v>
      </c>
      <c r="S110" s="5">
        <v>16649515000</v>
      </c>
      <c r="T110" s="5">
        <v>12242146000</v>
      </c>
      <c r="U110" s="5">
        <v>13089964000</v>
      </c>
      <c r="V110" s="5">
        <v>9373429000</v>
      </c>
    </row>
    <row r="111" spans="3:26" ht="15.5" x14ac:dyDescent="0.35">
      <c r="C111" t="s">
        <v>144</v>
      </c>
      <c r="D111" s="5">
        <v>79149849000</v>
      </c>
      <c r="E111" s="5">
        <v>71412081000</v>
      </c>
      <c r="F111" s="5">
        <v>84894055000</v>
      </c>
      <c r="G111" s="5">
        <v>70507646000</v>
      </c>
      <c r="I111" s="5">
        <v>71412081000</v>
      </c>
      <c r="J111" s="5">
        <v>65985835000</v>
      </c>
      <c r="K111" s="5">
        <v>55093545000</v>
      </c>
      <c r="L111" s="5">
        <v>48555206000</v>
      </c>
      <c r="M111" s="5">
        <v>65507359000</v>
      </c>
      <c r="N111" s="5">
        <v>84629036000</v>
      </c>
      <c r="O111" s="5">
        <v>47729097000</v>
      </c>
      <c r="P111" s="5">
        <v>47172903000</v>
      </c>
      <c r="Q111" s="5">
        <v>46654168000</v>
      </c>
      <c r="R111" s="5">
        <v>54164009000</v>
      </c>
      <c r="S111" s="5">
        <v>66491134000</v>
      </c>
      <c r="T111" s="5">
        <v>64607839000</v>
      </c>
      <c r="U111" s="5">
        <v>38881674000</v>
      </c>
      <c r="V111" s="5">
        <v>29864474000</v>
      </c>
      <c r="W111" s="5">
        <v>21555622036</v>
      </c>
      <c r="X111" s="5">
        <v>28841487309</v>
      </c>
      <c r="Y111" s="5">
        <v>35594515860</v>
      </c>
      <c r="Z111" s="5">
        <v>43422975647</v>
      </c>
    </row>
    <row r="112" spans="3:26" ht="15.5" x14ac:dyDescent="0.35">
      <c r="C112" t="s">
        <v>145</v>
      </c>
      <c r="D112" s="5">
        <v>79149849000</v>
      </c>
      <c r="E112" s="5">
        <v>71412081000</v>
      </c>
      <c r="F112" s="5">
        <v>84894055000</v>
      </c>
      <c r="G112" s="5">
        <v>70507646000</v>
      </c>
      <c r="I112" s="5">
        <v>71412081000</v>
      </c>
      <c r="J112" s="5">
        <v>65985835000</v>
      </c>
      <c r="K112" s="5">
        <v>55093545000</v>
      </c>
      <c r="L112" s="5">
        <v>48555206000</v>
      </c>
      <c r="M112" s="5">
        <v>65507359000</v>
      </c>
      <c r="N112" s="5">
        <v>84629036000</v>
      </c>
      <c r="O112" s="5">
        <v>47729097000</v>
      </c>
      <c r="P112" s="5">
        <v>47172903000</v>
      </c>
      <c r="Q112" s="5">
        <v>46654168000</v>
      </c>
      <c r="R112" s="5">
        <v>54164009000</v>
      </c>
      <c r="S112" s="5">
        <v>66491134000</v>
      </c>
      <c r="T112" s="5">
        <v>64607839000</v>
      </c>
      <c r="U112" s="5">
        <v>38881674000</v>
      </c>
      <c r="V112" s="5">
        <v>29864474000</v>
      </c>
      <c r="W112" s="5">
        <v>21555622036</v>
      </c>
      <c r="X112" s="5">
        <v>28841487309</v>
      </c>
      <c r="Y112" s="5">
        <v>35594515860</v>
      </c>
      <c r="Z112" s="5">
        <v>43422975647</v>
      </c>
    </row>
    <row r="113" spans="3:26" ht="15.5" x14ac:dyDescent="0.35">
      <c r="C113" t="s">
        <v>148</v>
      </c>
    </row>
    <row r="114" spans="3:26" ht="15.5" x14ac:dyDescent="0.35">
      <c r="C114" t="s">
        <v>149</v>
      </c>
      <c r="D114" s="5">
        <v>46648725000</v>
      </c>
      <c r="E114" s="5">
        <v>40086849000</v>
      </c>
      <c r="F114" s="5">
        <v>52443591000</v>
      </c>
      <c r="G114" s="5">
        <v>39848543000</v>
      </c>
      <c r="I114" s="5">
        <v>40086849000</v>
      </c>
      <c r="J114" s="5">
        <v>35871068000</v>
      </c>
      <c r="K114" s="5">
        <v>27381815000</v>
      </c>
      <c r="L114" s="5">
        <v>19783959000</v>
      </c>
      <c r="M114" s="5">
        <v>34891034000</v>
      </c>
      <c r="N114" s="5">
        <v>51646093000</v>
      </c>
      <c r="O114" s="5">
        <v>11048899000</v>
      </c>
      <c r="P114" s="5">
        <v>15527597000</v>
      </c>
      <c r="Q114" s="5">
        <v>17884682000</v>
      </c>
      <c r="R114" s="5">
        <v>26185572000</v>
      </c>
      <c r="S114" s="5">
        <v>42068438000</v>
      </c>
      <c r="T114" s="5">
        <v>49768887000</v>
      </c>
      <c r="U114" s="5">
        <v>27220248000</v>
      </c>
      <c r="V114" s="5">
        <v>19642857000</v>
      </c>
    </row>
    <row r="115" spans="3:26" ht="15.5" x14ac:dyDescent="0.35">
      <c r="C115" t="s">
        <v>146</v>
      </c>
      <c r="D115" s="5">
        <v>20500887000</v>
      </c>
      <c r="E115" s="5">
        <v>19324995000</v>
      </c>
      <c r="F115" s="5">
        <v>20853479000</v>
      </c>
      <c r="G115" s="5">
        <v>19062118000</v>
      </c>
      <c r="I115" s="5">
        <v>19324995000</v>
      </c>
      <c r="J115" s="5">
        <v>18378127000</v>
      </c>
      <c r="K115" s="5">
        <v>18032643000</v>
      </c>
      <c r="L115" s="5">
        <v>18052419000</v>
      </c>
      <c r="M115" s="5">
        <v>17304812000</v>
      </c>
      <c r="N115" s="5">
        <v>14067068000</v>
      </c>
      <c r="O115" s="5">
        <v>16225560000</v>
      </c>
      <c r="P115" s="5">
        <v>15148715000</v>
      </c>
      <c r="Q115" s="5">
        <v>12963723000</v>
      </c>
      <c r="R115" s="5">
        <v>11109903000</v>
      </c>
      <c r="S115" s="5">
        <v>10528433000</v>
      </c>
      <c r="T115" s="5">
        <v>10851871000</v>
      </c>
      <c r="U115" s="5">
        <v>6963100000</v>
      </c>
      <c r="V115" s="5">
        <v>5161697000</v>
      </c>
      <c r="W115" s="5">
        <v>3697048647</v>
      </c>
      <c r="X115" s="5">
        <v>2420881938</v>
      </c>
      <c r="Y115" s="5">
        <v>1044227022</v>
      </c>
      <c r="Z115" s="5">
        <v>251899064</v>
      </c>
    </row>
    <row r="116" spans="3:26" ht="15.5" x14ac:dyDescent="0.35">
      <c r="C116" t="s">
        <v>503</v>
      </c>
      <c r="W116" s="5">
        <v>13602000000</v>
      </c>
      <c r="X116" s="5">
        <v>22477500000</v>
      </c>
      <c r="Y116" s="5">
        <v>30550000000</v>
      </c>
      <c r="Z116" s="5">
        <v>39447500000</v>
      </c>
    </row>
    <row r="117" spans="3:26" ht="15.5" x14ac:dyDescent="0.35">
      <c r="C117" t="s">
        <v>150</v>
      </c>
      <c r="D117" s="5">
        <v>188189719000</v>
      </c>
      <c r="E117" s="5">
        <v>170092147000</v>
      </c>
      <c r="F117" s="5">
        <v>157356681000</v>
      </c>
      <c r="G117" s="5">
        <v>161408051000</v>
      </c>
      <c r="I117" s="5">
        <v>170092147000</v>
      </c>
      <c r="J117" s="5">
        <v>175771509000</v>
      </c>
      <c r="K117" s="5">
        <v>178083339000</v>
      </c>
      <c r="L117" s="5">
        <v>156645405000</v>
      </c>
      <c r="M117" s="5">
        <v>195313251000</v>
      </c>
      <c r="N117" s="5">
        <v>234978908000</v>
      </c>
      <c r="O117" s="5">
        <v>162093684000</v>
      </c>
      <c r="P117" s="5">
        <v>143529922000</v>
      </c>
      <c r="Q117" s="5">
        <v>158644445000</v>
      </c>
      <c r="R117" s="5">
        <v>154417681000</v>
      </c>
      <c r="S117" s="5">
        <v>153801883000</v>
      </c>
      <c r="T117" s="5">
        <v>132869109000</v>
      </c>
      <c r="U117" s="5">
        <v>94456391000</v>
      </c>
      <c r="V117" s="5">
        <v>85038777000</v>
      </c>
      <c r="W117" s="5">
        <v>63220957499</v>
      </c>
      <c r="X117" s="5">
        <v>67771120951</v>
      </c>
      <c r="Y117" s="5">
        <v>69399146628</v>
      </c>
      <c r="Z117" s="5">
        <v>73508285049</v>
      </c>
    </row>
    <row r="118" spans="3:26" ht="15.5" x14ac:dyDescent="0.35">
      <c r="C118" t="s">
        <v>151</v>
      </c>
    </row>
    <row r="119" spans="3:26" ht="15.5" x14ac:dyDescent="0.35">
      <c r="C119" t="s">
        <v>152</v>
      </c>
      <c r="D119" s="5">
        <v>110404000000</v>
      </c>
      <c r="E119" s="5">
        <v>110404000000</v>
      </c>
      <c r="F119" s="5">
        <v>110404000000</v>
      </c>
      <c r="G119" s="5">
        <v>110404000000</v>
      </c>
      <c r="I119" s="5">
        <v>110404000000</v>
      </c>
      <c r="J119" s="5">
        <v>110404000000</v>
      </c>
      <c r="K119" s="5">
        <v>110404000000</v>
      </c>
      <c r="L119" s="5">
        <v>110404000000</v>
      </c>
      <c r="M119" s="5">
        <v>110404000000</v>
      </c>
      <c r="N119" s="5">
        <v>110404000000</v>
      </c>
      <c r="O119" s="5">
        <v>110404000000</v>
      </c>
      <c r="P119" s="5">
        <v>110404000000</v>
      </c>
      <c r="Q119" s="5">
        <v>110404000000</v>
      </c>
      <c r="R119" s="5">
        <v>110404000000</v>
      </c>
      <c r="S119" s="5">
        <v>110404000000</v>
      </c>
      <c r="T119" s="5">
        <v>110404000000</v>
      </c>
      <c r="U119" s="5">
        <v>110404000000</v>
      </c>
      <c r="V119" s="5">
        <v>110404000000</v>
      </c>
      <c r="W119" s="5">
        <v>110404000000</v>
      </c>
      <c r="X119" s="5">
        <v>110404000000</v>
      </c>
      <c r="Y119" s="5">
        <v>110404000000</v>
      </c>
      <c r="Z119" s="5">
        <v>110404000000</v>
      </c>
    </row>
    <row r="120" spans="3:26" ht="15.5" x14ac:dyDescent="0.35">
      <c r="C120" t="s">
        <v>153</v>
      </c>
      <c r="D120" s="5">
        <v>6800000000</v>
      </c>
      <c r="E120" s="5">
        <v>6800000000</v>
      </c>
      <c r="F120" s="5">
        <v>6800000000</v>
      </c>
      <c r="G120" s="5">
        <v>6800000000</v>
      </c>
      <c r="I120" s="5">
        <v>6800000000</v>
      </c>
      <c r="J120" s="5">
        <v>6800000000</v>
      </c>
      <c r="K120" s="5">
        <v>6800000000</v>
      </c>
      <c r="L120" s="5">
        <v>6800000000</v>
      </c>
      <c r="M120" s="5">
        <v>6800000000</v>
      </c>
      <c r="N120" s="5">
        <v>6800000000</v>
      </c>
      <c r="O120" s="5">
        <v>6800000000</v>
      </c>
      <c r="P120" s="5">
        <v>6800000000</v>
      </c>
      <c r="Q120" s="5">
        <v>6800000000</v>
      </c>
      <c r="R120" s="5">
        <v>6800000000</v>
      </c>
      <c r="S120" s="5">
        <v>5900000000</v>
      </c>
      <c r="T120" s="5">
        <v>5900000000</v>
      </c>
      <c r="U120" s="5">
        <v>5900000000</v>
      </c>
      <c r="V120" s="5">
        <v>5900000000</v>
      </c>
      <c r="W120" s="5">
        <v>5900000000</v>
      </c>
      <c r="X120" s="5">
        <v>5900000000</v>
      </c>
      <c r="Y120" s="5">
        <v>5900000000</v>
      </c>
      <c r="Z120" s="5">
        <v>5900000000</v>
      </c>
    </row>
    <row r="121" spans="3:26" ht="15.5" x14ac:dyDescent="0.35">
      <c r="C121" t="s">
        <v>154</v>
      </c>
      <c r="D121" s="5">
        <v>80273120000</v>
      </c>
      <c r="E121" s="5">
        <v>62860076000</v>
      </c>
      <c r="F121" s="5">
        <v>56969251000</v>
      </c>
      <c r="G121" s="5">
        <v>46254516000</v>
      </c>
      <c r="I121" s="5">
        <v>62860076000</v>
      </c>
      <c r="J121" s="5">
        <v>43479491000</v>
      </c>
      <c r="K121" s="5">
        <v>22446366000</v>
      </c>
      <c r="L121" s="5">
        <v>6390818000</v>
      </c>
      <c r="M121" s="5">
        <v>-2328138000</v>
      </c>
      <c r="N121" s="5">
        <v>15274921000</v>
      </c>
      <c r="O121" s="5">
        <v>63843069000</v>
      </c>
      <c r="P121" s="5">
        <v>31691811000</v>
      </c>
      <c r="Q121" s="5">
        <v>16513809000</v>
      </c>
      <c r="R121" s="5">
        <v>7654878000</v>
      </c>
      <c r="S121" s="5">
        <v>7430201000</v>
      </c>
      <c r="T121" s="5">
        <v>18255811000</v>
      </c>
      <c r="U121" s="5">
        <v>-1132130000</v>
      </c>
      <c r="V121" s="5">
        <v>-24600246000</v>
      </c>
      <c r="W121" s="5">
        <v>-58972026055</v>
      </c>
      <c r="X121" s="5">
        <v>-84883827806</v>
      </c>
      <c r="Y121" s="5">
        <v>-100650461191</v>
      </c>
      <c r="Z121" s="5">
        <v>-111599000248</v>
      </c>
    </row>
    <row r="122" spans="3:26" ht="15.5" x14ac:dyDescent="0.35">
      <c r="C122" t="s">
        <v>341</v>
      </c>
      <c r="D122" s="5">
        <v>75968000</v>
      </c>
      <c r="E122" s="5">
        <v>75968000</v>
      </c>
      <c r="F122" s="5">
        <v>75968000</v>
      </c>
      <c r="G122" s="5">
        <v>75968000</v>
      </c>
      <c r="I122" s="5">
        <v>75968000</v>
      </c>
      <c r="J122" s="5">
        <v>75968000</v>
      </c>
      <c r="K122" s="5">
        <v>75968000</v>
      </c>
      <c r="L122" s="5">
        <v>75968000</v>
      </c>
      <c r="M122" s="5">
        <v>75968000</v>
      </c>
      <c r="N122" s="5">
        <v>75968000</v>
      </c>
      <c r="O122" s="5">
        <v>63443000</v>
      </c>
      <c r="P122" s="5">
        <v>63443000</v>
      </c>
      <c r="Q122" s="5">
        <v>63443000</v>
      </c>
      <c r="R122" s="5">
        <v>75968000</v>
      </c>
      <c r="S122" s="5">
        <v>75968000</v>
      </c>
      <c r="T122" s="5">
        <v>75968000</v>
      </c>
      <c r="U122" s="5">
        <v>75968000</v>
      </c>
      <c r="V122" s="5">
        <v>75968000</v>
      </c>
      <c r="W122" s="5">
        <v>75967760</v>
      </c>
      <c r="X122" s="5">
        <v>75967760</v>
      </c>
      <c r="Y122" s="5">
        <v>75967760</v>
      </c>
      <c r="Z122" s="5">
        <v>75967760</v>
      </c>
    </row>
    <row r="123" spans="3:26" ht="15.5" x14ac:dyDescent="0.35">
      <c r="C123" t="s">
        <v>342</v>
      </c>
      <c r="D123" s="5">
        <v>80197152000</v>
      </c>
      <c r="E123" s="5">
        <v>62784108000</v>
      </c>
      <c r="F123" s="5">
        <v>56893283000</v>
      </c>
      <c r="G123" s="5">
        <v>46178548000</v>
      </c>
      <c r="I123" s="5">
        <v>62784108000</v>
      </c>
      <c r="J123" s="5">
        <v>43403523000</v>
      </c>
      <c r="K123" s="5">
        <v>22370398000</v>
      </c>
      <c r="L123" s="5">
        <v>6314850000</v>
      </c>
      <c r="M123" s="5">
        <v>-2404106000</v>
      </c>
      <c r="N123" s="5">
        <v>15198953000</v>
      </c>
      <c r="O123" s="5">
        <v>63779626000</v>
      </c>
      <c r="P123" s="5">
        <v>31628368000</v>
      </c>
      <c r="Q123" s="5">
        <v>16450366000</v>
      </c>
      <c r="R123" s="5">
        <v>7578910000</v>
      </c>
      <c r="S123" s="5">
        <v>7354233000</v>
      </c>
      <c r="T123" s="5">
        <v>18179843000</v>
      </c>
      <c r="U123" s="5">
        <v>-1208098000</v>
      </c>
      <c r="V123" s="5">
        <v>-24676214000</v>
      </c>
      <c r="W123" s="5">
        <v>-59047993815</v>
      </c>
      <c r="X123" s="5">
        <v>-84959795566</v>
      </c>
      <c r="Y123" s="5">
        <v>-100726428951</v>
      </c>
      <c r="Z123" s="5">
        <v>-111674968008</v>
      </c>
    </row>
    <row r="124" spans="3:26" ht="15.5" x14ac:dyDescent="0.35">
      <c r="C124" t="s">
        <v>343</v>
      </c>
      <c r="D124" s="5">
        <v>80273120000</v>
      </c>
      <c r="E124" s="5">
        <v>62860076000</v>
      </c>
      <c r="F124" s="5">
        <v>56969251000</v>
      </c>
      <c r="G124" s="5">
        <v>46254516000</v>
      </c>
      <c r="I124" s="5">
        <v>62860076000</v>
      </c>
      <c r="J124" s="5">
        <v>43479491000</v>
      </c>
      <c r="K124" s="5">
        <v>22446366000</v>
      </c>
      <c r="L124" s="5">
        <v>6390818000</v>
      </c>
      <c r="M124" s="5">
        <v>-2328138000</v>
      </c>
      <c r="N124" s="5">
        <v>15274921000</v>
      </c>
      <c r="O124" s="5">
        <v>63843069000</v>
      </c>
      <c r="P124" s="5">
        <v>31691811000</v>
      </c>
      <c r="Q124" s="5">
        <v>16513809000</v>
      </c>
      <c r="R124" s="5">
        <v>7654878000</v>
      </c>
      <c r="S124" s="5">
        <v>7430201000</v>
      </c>
      <c r="T124" s="5">
        <v>18255811000</v>
      </c>
      <c r="U124" s="5">
        <v>-1132130000</v>
      </c>
      <c r="V124" s="5">
        <v>-24600246000</v>
      </c>
      <c r="W124" s="5">
        <v>-58972026055</v>
      </c>
      <c r="X124" s="5">
        <v>-84883827806</v>
      </c>
      <c r="Y124" s="5">
        <v>-100650461191</v>
      </c>
      <c r="Z124" s="5">
        <v>-111599000248</v>
      </c>
    </row>
    <row r="125" spans="3:26" ht="15.5" x14ac:dyDescent="0.35">
      <c r="C125" t="s">
        <v>155</v>
      </c>
      <c r="D125" s="5">
        <v>16283143000</v>
      </c>
      <c r="E125" s="5">
        <v>14526068000</v>
      </c>
      <c r="F125" s="5">
        <v>14870135000</v>
      </c>
      <c r="G125" s="5">
        <v>15204993000</v>
      </c>
      <c r="I125" s="5">
        <v>14526068000</v>
      </c>
      <c r="J125" s="5">
        <v>15859886000</v>
      </c>
      <c r="K125" s="5">
        <v>18078727000</v>
      </c>
      <c r="L125" s="5">
        <v>19083211000</v>
      </c>
      <c r="M125" s="5">
        <v>20602468000</v>
      </c>
      <c r="N125" s="5">
        <v>20632895000</v>
      </c>
      <c r="O125" s="5">
        <v>18702696000</v>
      </c>
      <c r="P125" s="5">
        <v>15581010000</v>
      </c>
      <c r="Q125" s="5">
        <v>13646897000</v>
      </c>
      <c r="R125" s="5">
        <v>10659841000</v>
      </c>
      <c r="S125" s="5">
        <v>10582511000</v>
      </c>
      <c r="T125" s="5">
        <v>10433055000</v>
      </c>
      <c r="U125" s="5">
        <v>8329472000</v>
      </c>
      <c r="V125" s="5">
        <v>6453581000</v>
      </c>
      <c r="W125" s="5">
        <v>5041897841</v>
      </c>
      <c r="X125" s="5">
        <v>4818625439</v>
      </c>
      <c r="Y125" s="5">
        <v>4198082029</v>
      </c>
      <c r="Z125" s="5">
        <v>3436377317</v>
      </c>
    </row>
    <row r="126" spans="3:26" ht="15.5" x14ac:dyDescent="0.35">
      <c r="C126" t="s">
        <v>9</v>
      </c>
      <c r="D126" s="5">
        <v>203401021000</v>
      </c>
      <c r="E126" s="5">
        <v>184230902000</v>
      </c>
      <c r="F126" s="5">
        <v>180365898000</v>
      </c>
      <c r="G126" s="5">
        <v>178726952000</v>
      </c>
      <c r="I126" s="5">
        <v>184230902000</v>
      </c>
      <c r="J126" s="5">
        <v>167530517000</v>
      </c>
      <c r="K126" s="5">
        <v>150851606000</v>
      </c>
      <c r="L126" s="5">
        <v>135076101000</v>
      </c>
      <c r="M126" s="5">
        <v>127878110000</v>
      </c>
      <c r="N126" s="5">
        <v>145509852000</v>
      </c>
      <c r="O126" s="5">
        <v>190417588000</v>
      </c>
      <c r="P126" s="5">
        <v>164552789000</v>
      </c>
      <c r="Q126" s="5">
        <v>147440674000</v>
      </c>
      <c r="R126" s="5">
        <v>135571962000</v>
      </c>
      <c r="S126" s="5">
        <v>134316712000</v>
      </c>
      <c r="T126" s="5">
        <v>161308589000</v>
      </c>
      <c r="U126" s="5">
        <v>156214017000</v>
      </c>
      <c r="V126" s="5">
        <v>118838217000</v>
      </c>
      <c r="W126" s="5">
        <v>70211826026</v>
      </c>
      <c r="X126" s="5">
        <v>41237789173</v>
      </c>
      <c r="Y126" s="5">
        <v>21268111543</v>
      </c>
      <c r="Z126" s="5">
        <v>8246972069</v>
      </c>
    </row>
    <row r="127" spans="3:26" ht="15.5" x14ac:dyDescent="0.35">
      <c r="C127" t="s">
        <v>156</v>
      </c>
      <c r="D127" s="5">
        <v>391590740000</v>
      </c>
      <c r="E127" s="5">
        <v>354323049000</v>
      </c>
      <c r="F127" s="5">
        <v>337722579000</v>
      </c>
      <c r="G127" s="5">
        <v>340135003000</v>
      </c>
      <c r="I127" s="5">
        <v>354323049000</v>
      </c>
      <c r="J127" s="5">
        <v>343302026000</v>
      </c>
      <c r="K127" s="5">
        <v>328934945000</v>
      </c>
      <c r="L127" s="5">
        <v>291721506000</v>
      </c>
      <c r="M127" s="5">
        <v>323191361000</v>
      </c>
      <c r="N127" s="5">
        <v>380488760000</v>
      </c>
      <c r="O127" s="5">
        <v>352511272000</v>
      </c>
      <c r="P127" s="5">
        <v>308082711000</v>
      </c>
      <c r="Q127" s="5">
        <v>306085119000</v>
      </c>
      <c r="R127" s="5">
        <v>289989643000</v>
      </c>
      <c r="S127" s="5">
        <v>288118595000</v>
      </c>
      <c r="T127" s="5">
        <v>294177698000</v>
      </c>
      <c r="U127" s="5">
        <v>250670408000</v>
      </c>
      <c r="V127" s="5">
        <v>203876994000</v>
      </c>
      <c r="W127" s="5">
        <v>133432783525</v>
      </c>
      <c r="X127" s="5">
        <v>109008910124</v>
      </c>
      <c r="Y127" s="5">
        <v>90667258171</v>
      </c>
      <c r="Z127" s="5">
        <v>81755257118</v>
      </c>
    </row>
    <row r="128" spans="3:26" ht="15.5" x14ac:dyDescent="0.35">
      <c r="C128" t="s">
        <v>157</v>
      </c>
      <c r="D128" s="5">
        <v>220808000</v>
      </c>
      <c r="E128" s="5">
        <v>220808000</v>
      </c>
      <c r="F128" s="5">
        <v>220808000</v>
      </c>
      <c r="G128" s="5">
        <v>220808000</v>
      </c>
      <c r="I128" s="5">
        <v>220808000</v>
      </c>
      <c r="J128" s="5">
        <v>220808000</v>
      </c>
      <c r="K128" s="5">
        <v>220808000</v>
      </c>
      <c r="L128" s="5">
        <v>220808000</v>
      </c>
      <c r="M128" s="5">
        <v>220808000</v>
      </c>
      <c r="N128" s="5">
        <v>220808000</v>
      </c>
      <c r="O128" s="5">
        <v>220808000</v>
      </c>
      <c r="P128" s="5">
        <v>220808000</v>
      </c>
      <c r="Q128" s="5">
        <v>220808000</v>
      </c>
      <c r="R128" s="5">
        <v>220808000</v>
      </c>
      <c r="S128" s="5">
        <v>220808000</v>
      </c>
      <c r="T128" s="5">
        <v>220808000</v>
      </c>
      <c r="U128" s="5">
        <v>220808000</v>
      </c>
      <c r="V128" s="5">
        <v>220808000</v>
      </c>
      <c r="W128" s="5">
        <v>220808000</v>
      </c>
      <c r="X128" s="5">
        <v>220808000</v>
      </c>
      <c r="Y128" s="5">
        <v>220808000</v>
      </c>
      <c r="Z128" s="5">
        <v>220808000</v>
      </c>
    </row>
    <row r="130" spans="2:26" ht="15.5" x14ac:dyDescent="0.35">
      <c r="B130" t="s">
        <v>158</v>
      </c>
      <c r="C130" t="s">
        <v>159</v>
      </c>
      <c r="D130" s="5">
        <v>43434659000</v>
      </c>
      <c r="E130" s="5">
        <v>32854434000</v>
      </c>
      <c r="F130" s="5">
        <v>19029402000</v>
      </c>
      <c r="G130" s="5">
        <v>27395855000</v>
      </c>
      <c r="I130" s="5">
        <v>93788274000</v>
      </c>
      <c r="J130" s="5">
        <v>83437072000</v>
      </c>
      <c r="K130" s="5">
        <v>69178166000</v>
      </c>
      <c r="L130" s="5">
        <v>38604766000</v>
      </c>
      <c r="M130" s="5">
        <v>44994863000</v>
      </c>
      <c r="N130" s="5">
        <v>22002018000</v>
      </c>
      <c r="O130" s="5">
        <v>67524916000</v>
      </c>
      <c r="P130" s="5">
        <v>63069854000</v>
      </c>
      <c r="Q130" s="5">
        <v>57051249000</v>
      </c>
      <c r="R130" s="5">
        <v>48219811000</v>
      </c>
      <c r="S130" s="5">
        <v>25270723000</v>
      </c>
      <c r="T130" s="5">
        <v>14422393000</v>
      </c>
      <c r="U130" s="5">
        <v>19931944000</v>
      </c>
      <c r="V130" s="5">
        <v>39125103000</v>
      </c>
      <c r="W130" s="5">
        <v>36290689107</v>
      </c>
      <c r="X130" s="5">
        <v>26372738748</v>
      </c>
      <c r="Y130" s="5">
        <v>18916704245</v>
      </c>
      <c r="Z130" s="5">
        <v>31686576577</v>
      </c>
    </row>
    <row r="131" spans="2:26" ht="15.5" x14ac:dyDescent="0.35">
      <c r="C131" t="s">
        <v>2171</v>
      </c>
      <c r="W131" s="5">
        <v>292457013945</v>
      </c>
      <c r="X131" s="5">
        <v>246997415940</v>
      </c>
      <c r="Y131" s="5">
        <v>226384271005</v>
      </c>
      <c r="Z131" s="5">
        <v>206424428967</v>
      </c>
    </row>
    <row r="132" spans="2:26" ht="15.5" x14ac:dyDescent="0.35">
      <c r="C132" t="s">
        <v>2172</v>
      </c>
      <c r="X132" s="5">
        <v>39176442</v>
      </c>
      <c r="Y132" s="5">
        <v>-21774560</v>
      </c>
      <c r="Z132" s="5">
        <v>379661240</v>
      </c>
    </row>
    <row r="133" spans="2:26" ht="15.5" x14ac:dyDescent="0.35">
      <c r="C133" t="s">
        <v>160</v>
      </c>
      <c r="D133" s="5">
        <v>202539611000</v>
      </c>
      <c r="E133" s="5">
        <v>170473579000</v>
      </c>
      <c r="F133" s="5">
        <v>163373765000</v>
      </c>
      <c r="G133" s="5">
        <v>200782455000</v>
      </c>
      <c r="I133" s="5">
        <v>703825875000</v>
      </c>
      <c r="J133" s="5">
        <v>692761649000</v>
      </c>
      <c r="K133" s="5">
        <v>624249023000</v>
      </c>
      <c r="L133" s="5">
        <v>552961578000</v>
      </c>
      <c r="M133" s="5">
        <v>425404449000</v>
      </c>
      <c r="N133" s="5">
        <v>376009841000</v>
      </c>
      <c r="O133" s="5">
        <v>728825033000</v>
      </c>
      <c r="P133" s="5">
        <v>626929298000</v>
      </c>
      <c r="Q133" s="5">
        <v>536870862000</v>
      </c>
      <c r="R133" s="5">
        <v>473543531000</v>
      </c>
      <c r="S133" s="5">
        <v>406349484000</v>
      </c>
      <c r="T133" s="5">
        <v>374698998000</v>
      </c>
      <c r="U133" s="5">
        <v>391771476000</v>
      </c>
      <c r="V133" s="5">
        <v>352625094000</v>
      </c>
    </row>
    <row r="134" spans="2:26" ht="15.5" x14ac:dyDescent="0.35">
      <c r="C134" t="s">
        <v>429</v>
      </c>
      <c r="D134" s="5">
        <v>-3457738000</v>
      </c>
      <c r="E134" s="5">
        <v>-4176504000</v>
      </c>
      <c r="F134" s="5">
        <v>-10647209000</v>
      </c>
      <c r="G134" s="5">
        <v>2133718000</v>
      </c>
      <c r="I134" s="5">
        <v>-14823713000</v>
      </c>
      <c r="J134" s="5">
        <v>-13705460000</v>
      </c>
      <c r="K134" s="5">
        <v>-11552357000</v>
      </c>
      <c r="L134" s="5">
        <v>-5989010000</v>
      </c>
      <c r="M134" s="5">
        <v>-3959464000</v>
      </c>
      <c r="N134" s="5">
        <v>-7979961000</v>
      </c>
      <c r="O134" s="5">
        <v>-11974879000</v>
      </c>
      <c r="P134" s="5">
        <v>-11257739000</v>
      </c>
      <c r="Q134" s="5">
        <v>-10949370000</v>
      </c>
      <c r="R134" s="5">
        <v>-8058994000</v>
      </c>
      <c r="S134" s="5">
        <v>-6164651000</v>
      </c>
      <c r="T134" s="5">
        <v>-4323810000</v>
      </c>
      <c r="U134" s="5">
        <v>-9137433000</v>
      </c>
      <c r="V134" s="5">
        <v>-10442344000</v>
      </c>
      <c r="W134" s="5">
        <v>-5535316750</v>
      </c>
      <c r="X134" s="5">
        <v>-3461161773</v>
      </c>
      <c r="Y134" s="5">
        <v>-2251230028</v>
      </c>
      <c r="Z134" s="5">
        <v>-2611398756</v>
      </c>
    </row>
    <row r="135" spans="2:26" ht="15.5" x14ac:dyDescent="0.35">
      <c r="C135" t="s">
        <v>1002</v>
      </c>
      <c r="O135" s="5">
        <v>-3349534000</v>
      </c>
      <c r="P135" s="5">
        <v>-6273270000</v>
      </c>
      <c r="Q135" s="5">
        <v>-7415080000</v>
      </c>
      <c r="R135" s="5">
        <v>-8955674000</v>
      </c>
      <c r="S135" s="5">
        <v>-7053477000</v>
      </c>
      <c r="T135" s="5">
        <v>-7752991000</v>
      </c>
      <c r="U135" s="5">
        <v>-3302894000</v>
      </c>
      <c r="V135" s="5">
        <v>-1559952000</v>
      </c>
    </row>
    <row r="136" spans="2:26" ht="15.5" x14ac:dyDescent="0.35">
      <c r="C136" t="s">
        <v>161</v>
      </c>
      <c r="D136" s="5">
        <v>-112232263000</v>
      </c>
      <c r="E136" s="5">
        <v>-97622280000</v>
      </c>
      <c r="F136" s="5">
        <v>-103571334000</v>
      </c>
      <c r="G136" s="5">
        <v>-126054183000</v>
      </c>
      <c r="I136" s="5">
        <v>-441317857000</v>
      </c>
      <c r="J136" s="5">
        <v>-449422082000</v>
      </c>
      <c r="K136" s="5">
        <v>-405094135000</v>
      </c>
      <c r="L136" s="5">
        <v>-391425614000</v>
      </c>
      <c r="M136" s="5">
        <v>-279342604000</v>
      </c>
      <c r="N136" s="5">
        <v>-236351357000</v>
      </c>
      <c r="O136" s="5">
        <v>-478614216000</v>
      </c>
      <c r="P136" s="5">
        <v>-406883947000</v>
      </c>
      <c r="Q136" s="5">
        <v>-338125361000</v>
      </c>
      <c r="R136" s="5">
        <v>-299297368000</v>
      </c>
      <c r="S136" s="5">
        <v>-266525258000</v>
      </c>
      <c r="T136" s="5">
        <v>-247805067000</v>
      </c>
      <c r="U136" s="5">
        <v>-257606952000</v>
      </c>
      <c r="V136" s="5">
        <v>-224212321000</v>
      </c>
      <c r="W136" s="5">
        <v>-189862593398</v>
      </c>
      <c r="X136" s="5">
        <v>-166013000858</v>
      </c>
      <c r="Y136" s="5">
        <v>-158833622112</v>
      </c>
      <c r="Z136" s="5">
        <v>-131458521630</v>
      </c>
    </row>
    <row r="137" spans="2:26" ht="15.5" x14ac:dyDescent="0.35">
      <c r="C137" t="s">
        <v>162</v>
      </c>
      <c r="D137" s="5">
        <v>-43276837000</v>
      </c>
      <c r="E137" s="5">
        <v>-35706667000</v>
      </c>
      <c r="F137" s="5">
        <v>-37333548000</v>
      </c>
      <c r="G137" s="5">
        <v>-42001518000</v>
      </c>
      <c r="I137" s="5">
        <v>-153316381000</v>
      </c>
      <c r="J137" s="5">
        <v>-145796740000</v>
      </c>
      <c r="K137" s="5">
        <v>-136050210000</v>
      </c>
      <c r="L137" s="5">
        <v>-113927745000</v>
      </c>
      <c r="M137" s="5">
        <v>-92835892000</v>
      </c>
      <c r="N137" s="5">
        <v>-104518669000</v>
      </c>
      <c r="O137" s="5">
        <v>-170711022000</v>
      </c>
      <c r="P137" s="5">
        <v>-145882461000</v>
      </c>
      <c r="Q137" s="5">
        <v>-130744882000</v>
      </c>
      <c r="R137" s="5">
        <v>-120476721000</v>
      </c>
      <c r="S137" s="5">
        <v>-108388852000</v>
      </c>
      <c r="T137" s="5">
        <v>-108147728000</v>
      </c>
      <c r="U137" s="5">
        <v>-105095147000</v>
      </c>
      <c r="V137" s="5">
        <v>-78845326000</v>
      </c>
      <c r="W137" s="5">
        <v>-60768414690</v>
      </c>
      <c r="X137" s="5">
        <v>-51189691003</v>
      </c>
      <c r="Y137" s="5">
        <v>-46360940060</v>
      </c>
      <c r="Z137" s="5">
        <v>-41047593244</v>
      </c>
    </row>
    <row r="138" spans="2:26" ht="15.5" x14ac:dyDescent="0.35">
      <c r="C138" t="s">
        <v>2173</v>
      </c>
      <c r="F138" s="5">
        <v>7339129000</v>
      </c>
      <c r="G138" s="5">
        <v>-7339129000</v>
      </c>
    </row>
    <row r="139" spans="2:26" ht="15.5" x14ac:dyDescent="0.35">
      <c r="C139" t="s">
        <v>578</v>
      </c>
      <c r="E139" s="5">
        <v>35725000</v>
      </c>
      <c r="I139" s="5">
        <v>35725000</v>
      </c>
      <c r="J139" s="5">
        <v>943488000</v>
      </c>
      <c r="K139" s="5">
        <v>585409000</v>
      </c>
      <c r="L139" s="5">
        <v>610923000</v>
      </c>
      <c r="P139" s="5">
        <v>164703000</v>
      </c>
      <c r="R139" s="5">
        <v>2509363000</v>
      </c>
    </row>
    <row r="140" spans="2:26" ht="15.5" x14ac:dyDescent="0.35">
      <c r="C140" t="s">
        <v>2174</v>
      </c>
    </row>
    <row r="141" spans="2:26" ht="15.5" x14ac:dyDescent="0.35">
      <c r="C141" t="s">
        <v>165</v>
      </c>
      <c r="D141" s="5">
        <v>-14593819000</v>
      </c>
      <c r="E141" s="5">
        <v>-18073435000</v>
      </c>
      <c r="F141" s="5">
        <v>-21397825000</v>
      </c>
      <c r="G141" s="5">
        <v>-21486131000</v>
      </c>
      <c r="I141" s="5">
        <v>-62103997000</v>
      </c>
      <c r="J141" s="5">
        <v>-63971303000</v>
      </c>
      <c r="K141" s="5">
        <v>-42150320000</v>
      </c>
      <c r="L141" s="5">
        <v>-35446116000</v>
      </c>
      <c r="M141" s="5">
        <v>-52265249000</v>
      </c>
      <c r="N141" s="5">
        <v>17052562000</v>
      </c>
      <c r="O141" s="5">
        <v>-14687610000</v>
      </c>
      <c r="P141" s="5">
        <v>-30820700000</v>
      </c>
      <c r="Q141" s="5">
        <v>-12924286000</v>
      </c>
      <c r="R141" s="5">
        <v>-13638484000</v>
      </c>
      <c r="S141" s="5">
        <v>-11364464000</v>
      </c>
      <c r="T141" s="5">
        <v>19217618000</v>
      </c>
      <c r="U141" s="5">
        <v>8621649000</v>
      </c>
      <c r="V141" s="5">
        <v>13721628000</v>
      </c>
      <c r="W141" s="5">
        <v>-10108356723</v>
      </c>
      <c r="X141" s="5">
        <v>-2959581347</v>
      </c>
      <c r="Y141" s="5">
        <v>-5117786321</v>
      </c>
      <c r="Z141" s="5">
        <v>-14202548389</v>
      </c>
    </row>
    <row r="142" spans="2:26" ht="15.5" x14ac:dyDescent="0.35">
      <c r="C142" t="s">
        <v>166</v>
      </c>
      <c r="D142" s="5">
        <v>-3718344000</v>
      </c>
      <c r="E142" s="5">
        <v>-6624711000</v>
      </c>
      <c r="F142" s="5">
        <v>-1820310000</v>
      </c>
      <c r="G142" s="5">
        <v>-7950159000</v>
      </c>
      <c r="I142" s="5">
        <v>-22833910000</v>
      </c>
      <c r="J142" s="5">
        <v>-28369599000</v>
      </c>
      <c r="K142" s="5">
        <v>-21230899000</v>
      </c>
      <c r="L142" s="5">
        <v>-11762082000</v>
      </c>
      <c r="M142" s="5">
        <v>-15759908000</v>
      </c>
      <c r="N142" s="5">
        <v>-12979236000</v>
      </c>
      <c r="O142" s="5">
        <v>-46721140000</v>
      </c>
      <c r="P142" s="5">
        <v>-31110399000</v>
      </c>
      <c r="Q142" s="5">
        <v>-35583032000</v>
      </c>
      <c r="R142" s="5">
        <v>-31090954000</v>
      </c>
      <c r="S142" s="5">
        <v>-14490668000</v>
      </c>
      <c r="T142" s="5">
        <v>-36451612000</v>
      </c>
      <c r="U142" s="5">
        <v>-32473192000</v>
      </c>
      <c r="V142" s="5">
        <v>-50389605000</v>
      </c>
      <c r="W142" s="5">
        <v>-20746045018</v>
      </c>
      <c r="X142" s="5">
        <v>-20344127249</v>
      </c>
      <c r="Y142" s="5">
        <v>-14424128283</v>
      </c>
      <c r="Z142" s="5">
        <v>-15068650047</v>
      </c>
    </row>
    <row r="143" spans="2:26" ht="15.5" x14ac:dyDescent="0.35">
      <c r="C143" t="s">
        <v>329</v>
      </c>
    </row>
    <row r="144" spans="2:26" ht="15.5" x14ac:dyDescent="0.35">
      <c r="C144" t="s">
        <v>2175</v>
      </c>
      <c r="O144" s="5">
        <v>-500000000</v>
      </c>
      <c r="P144" s="5">
        <v>-2000000000</v>
      </c>
      <c r="Q144" s="5">
        <v>-4000000000</v>
      </c>
      <c r="S144" s="5">
        <v>-3500000000</v>
      </c>
      <c r="T144" s="5">
        <v>-2000000000</v>
      </c>
      <c r="U144" s="5">
        <v>-1500000000</v>
      </c>
      <c r="V144" s="5">
        <v>-500000000</v>
      </c>
      <c r="W144" s="5">
        <v>-500000000</v>
      </c>
      <c r="X144" s="5">
        <v>-1500000000</v>
      </c>
    </row>
    <row r="145" spans="3:26" ht="15.5" x14ac:dyDescent="0.35">
      <c r="C145" t="s">
        <v>2176</v>
      </c>
      <c r="N145" s="5">
        <v>500000000</v>
      </c>
      <c r="O145" s="5">
        <v>2000000000</v>
      </c>
      <c r="P145" s="5">
        <v>4000000000</v>
      </c>
      <c r="Q145" s="5">
        <v>2000000000</v>
      </c>
      <c r="R145" s="5">
        <v>3500000000</v>
      </c>
      <c r="S145" s="5">
        <v>3500000000</v>
      </c>
      <c r="U145" s="5">
        <v>500000000</v>
      </c>
      <c r="V145" s="5">
        <v>5500000000</v>
      </c>
      <c r="W145" s="5">
        <v>1500000000</v>
      </c>
      <c r="X145" s="5">
        <v>1500000000</v>
      </c>
    </row>
    <row r="146" spans="3:26" ht="15.5" x14ac:dyDescent="0.35">
      <c r="C146" t="s">
        <v>2177</v>
      </c>
      <c r="N146" s="5">
        <v>500000000</v>
      </c>
      <c r="O146" s="5">
        <v>1500000000</v>
      </c>
      <c r="P146" s="5">
        <v>2000000000</v>
      </c>
      <c r="Q146" s="5">
        <v>-2000000000</v>
      </c>
      <c r="R146" s="5">
        <v>3500000000</v>
      </c>
      <c r="T146" s="5">
        <v>-2000000000</v>
      </c>
      <c r="U146" s="5">
        <v>-1000000000</v>
      </c>
      <c r="V146" s="5">
        <v>5000000000</v>
      </c>
      <c r="W146" s="5">
        <v>1000000000</v>
      </c>
    </row>
    <row r="147" spans="3:26" ht="15.5" x14ac:dyDescent="0.35">
      <c r="C147" t="s">
        <v>2178</v>
      </c>
      <c r="E147" s="5">
        <v>359887000</v>
      </c>
      <c r="I147" s="5">
        <v>359887000</v>
      </c>
      <c r="J147" s="5">
        <v>436101000</v>
      </c>
      <c r="K147" s="5">
        <v>184383000</v>
      </c>
      <c r="L147" s="5">
        <v>445275000</v>
      </c>
      <c r="M147" s="5">
        <v>180900000</v>
      </c>
      <c r="N147" s="5">
        <v>212750000</v>
      </c>
      <c r="O147" s="5">
        <v>2947924000</v>
      </c>
      <c r="P147" s="5">
        <v>2474963000</v>
      </c>
      <c r="Q147" s="5">
        <v>93440000</v>
      </c>
      <c r="R147" s="5">
        <v>457734000</v>
      </c>
      <c r="S147" s="5">
        <v>69673000</v>
      </c>
      <c r="T147" s="5">
        <v>1185711000</v>
      </c>
      <c r="U147" s="5">
        <v>2764441000</v>
      </c>
      <c r="V147" s="5">
        <v>2335189000</v>
      </c>
      <c r="W147" s="5">
        <v>296877052</v>
      </c>
      <c r="X147" s="5">
        <v>1913354435</v>
      </c>
      <c r="Y147" s="5">
        <v>463280121</v>
      </c>
      <c r="Z147" s="5">
        <v>1155259395</v>
      </c>
    </row>
    <row r="148" spans="3:26" ht="15.5" x14ac:dyDescent="0.35">
      <c r="C148" t="s">
        <v>361</v>
      </c>
      <c r="E148" s="5">
        <v>26599000</v>
      </c>
      <c r="F148" s="5">
        <v>-26599000</v>
      </c>
    </row>
    <row r="149" spans="3:26" ht="15.5" x14ac:dyDescent="0.35">
      <c r="C149" t="s">
        <v>2179</v>
      </c>
      <c r="F149" s="5">
        <v>11938889000</v>
      </c>
      <c r="G149" s="5">
        <v>-11938889000</v>
      </c>
    </row>
    <row r="150" spans="3:26" ht="15.5" x14ac:dyDescent="0.35">
      <c r="C150" t="s">
        <v>168</v>
      </c>
      <c r="D150" s="5">
        <v>-3718344000</v>
      </c>
      <c r="E150" s="5">
        <v>-7011197000</v>
      </c>
      <c r="F150" s="5">
        <v>-16182600000</v>
      </c>
      <c r="G150" s="5">
        <v>6438730000</v>
      </c>
      <c r="I150" s="5">
        <v>-23193797000</v>
      </c>
      <c r="J150" s="5">
        <v>-28805700000</v>
      </c>
      <c r="K150" s="5">
        <v>-21415282000</v>
      </c>
      <c r="L150" s="5">
        <v>-12207357000</v>
      </c>
      <c r="M150" s="5">
        <v>-15940808000</v>
      </c>
      <c r="N150" s="5">
        <v>-18891986000</v>
      </c>
      <c r="O150" s="5">
        <v>-52544064000</v>
      </c>
      <c r="P150" s="5">
        <v>-35025362000</v>
      </c>
      <c r="Q150" s="5">
        <v>-32696472000</v>
      </c>
      <c r="R150" s="5">
        <v>-33088688000</v>
      </c>
      <c r="S150" s="5">
        <v>-28163518000</v>
      </c>
      <c r="T150" s="5">
        <v>-62150121000</v>
      </c>
      <c r="U150" s="5">
        <v>-34674293000</v>
      </c>
      <c r="V150" s="5">
        <v>-58069525000</v>
      </c>
      <c r="W150" s="5">
        <v>-21400893820</v>
      </c>
      <c r="X150" s="5">
        <v>-21962155358</v>
      </c>
      <c r="Y150" s="5">
        <v>-14684636604</v>
      </c>
      <c r="Z150" s="5">
        <v>-15864163537</v>
      </c>
    </row>
    <row r="151" spans="3:26" ht="15.5" x14ac:dyDescent="0.35">
      <c r="C151" t="s">
        <v>439</v>
      </c>
      <c r="F151" s="5">
        <v>-2450000000</v>
      </c>
      <c r="I151" s="5">
        <v>-2450000000</v>
      </c>
      <c r="J151" s="5">
        <v>-2940000000</v>
      </c>
      <c r="K151" s="5">
        <v>-2452262000</v>
      </c>
    </row>
    <row r="152" spans="3:26" ht="15.5" x14ac:dyDescent="0.35">
      <c r="C152" t="s">
        <v>1949</v>
      </c>
      <c r="S152" s="5">
        <v>1530000000</v>
      </c>
      <c r="T152" s="5">
        <v>459642000</v>
      </c>
      <c r="U152" s="5">
        <v>436660000</v>
      </c>
      <c r="V152" s="5">
        <v>344731000</v>
      </c>
      <c r="W152" s="5">
        <v>337971750</v>
      </c>
      <c r="X152" s="5">
        <v>194673674</v>
      </c>
      <c r="Y152" s="5">
        <v>164728200</v>
      </c>
      <c r="Z152" s="5">
        <v>130254095</v>
      </c>
    </row>
    <row r="153" spans="3:26" ht="15.5" x14ac:dyDescent="0.35">
      <c r="C153" t="s">
        <v>1452</v>
      </c>
      <c r="S153" s="5">
        <v>12073177000</v>
      </c>
      <c r="T153" s="5">
        <v>26053156000</v>
      </c>
    </row>
    <row r="154" spans="3:26" ht="15.5" x14ac:dyDescent="0.35">
      <c r="C154" t="s">
        <v>1976</v>
      </c>
      <c r="O154" s="5">
        <v>-1225000000</v>
      </c>
      <c r="P154" s="5">
        <v>-1960000000</v>
      </c>
      <c r="Q154" s="5">
        <v>-980000000</v>
      </c>
      <c r="R154" s="5">
        <v>-1960000000</v>
      </c>
      <c r="W154" s="5">
        <v>-980000000</v>
      </c>
      <c r="X154" s="5">
        <v>-490000000</v>
      </c>
      <c r="Y154" s="5">
        <v>-367500000</v>
      </c>
      <c r="Z154" s="5">
        <v>-490000000</v>
      </c>
    </row>
    <row r="155" spans="3:26" ht="15.5" x14ac:dyDescent="0.35">
      <c r="C155" t="s">
        <v>2180</v>
      </c>
      <c r="N155" s="5">
        <v>5200000000</v>
      </c>
      <c r="O155" s="5">
        <v>2600000000</v>
      </c>
      <c r="P155" s="5">
        <v>1400000000</v>
      </c>
    </row>
    <row r="156" spans="3:26" ht="15.5" x14ac:dyDescent="0.35">
      <c r="C156" t="s">
        <v>186</v>
      </c>
      <c r="D156" s="5">
        <v>-14593819000</v>
      </c>
      <c r="E156" s="5">
        <v>-18073435000</v>
      </c>
      <c r="F156" s="5">
        <v>-21397825000</v>
      </c>
      <c r="G156" s="5">
        <v>-21486131000</v>
      </c>
      <c r="I156" s="5">
        <v>-62103997000</v>
      </c>
      <c r="J156" s="5">
        <v>-63971303000</v>
      </c>
      <c r="K156" s="5">
        <v>-42150320000</v>
      </c>
      <c r="L156" s="5">
        <v>-35446116000</v>
      </c>
      <c r="M156" s="5">
        <v>-52265249000</v>
      </c>
      <c r="N156" s="5">
        <v>17052562000</v>
      </c>
      <c r="O156" s="5">
        <v>-14687610000</v>
      </c>
      <c r="P156" s="5">
        <v>-30820700000</v>
      </c>
      <c r="Q156" s="5">
        <v>-12924286000</v>
      </c>
      <c r="R156" s="5">
        <v>-13638484000</v>
      </c>
      <c r="S156" s="5">
        <v>-11364464000</v>
      </c>
      <c r="T156" s="5">
        <v>19217618000</v>
      </c>
      <c r="U156" s="5">
        <v>8621649000</v>
      </c>
      <c r="V156" s="5">
        <v>13721628000</v>
      </c>
      <c r="W156" s="5">
        <v>-10108356723</v>
      </c>
      <c r="X156" s="5">
        <v>-2959581347</v>
      </c>
      <c r="Y156" s="5">
        <v>-5117786321</v>
      </c>
      <c r="Z156" s="5">
        <v>-14202548389</v>
      </c>
    </row>
    <row r="157" spans="3:26" ht="15.5" x14ac:dyDescent="0.35">
      <c r="C157" t="s">
        <v>1763</v>
      </c>
      <c r="N157" s="5">
        <v>26984741000</v>
      </c>
      <c r="O157" s="5">
        <v>3763302000</v>
      </c>
      <c r="P157" s="5">
        <v>10537379000</v>
      </c>
      <c r="Q157" s="5">
        <v>10395086000</v>
      </c>
      <c r="R157" s="5">
        <v>1404723000</v>
      </c>
      <c r="S157" s="5">
        <v>15481481000</v>
      </c>
      <c r="T157" s="5">
        <v>31493456000</v>
      </c>
      <c r="U157" s="5">
        <v>13656415000</v>
      </c>
      <c r="V157" s="5">
        <v>25000000000</v>
      </c>
    </row>
    <row r="158" spans="3:26" ht="15.5" x14ac:dyDescent="0.35">
      <c r="C158" t="s">
        <v>2181</v>
      </c>
      <c r="E158" s="5">
        <v>350000000</v>
      </c>
      <c r="I158" s="5">
        <v>350000000</v>
      </c>
    </row>
    <row r="159" spans="3:26" ht="15.5" x14ac:dyDescent="0.35">
      <c r="C159" t="s">
        <v>2182</v>
      </c>
      <c r="L159" s="5">
        <v>532750000</v>
      </c>
    </row>
    <row r="160" spans="3:26" ht="15.5" x14ac:dyDescent="0.35">
      <c r="C160" t="s">
        <v>188</v>
      </c>
      <c r="L160" s="5">
        <v>10000000000</v>
      </c>
      <c r="M160" s="5">
        <v>10000000000</v>
      </c>
      <c r="N160" s="5">
        <v>10000000000</v>
      </c>
      <c r="Q160" s="5">
        <v>10000000000</v>
      </c>
      <c r="R160" s="5">
        <v>9500000000</v>
      </c>
      <c r="S160" s="5">
        <v>9500000000</v>
      </c>
      <c r="T160" s="5">
        <v>9500000000</v>
      </c>
      <c r="U160" s="5">
        <v>10200000000</v>
      </c>
      <c r="V160" s="5">
        <v>2500000000</v>
      </c>
    </row>
    <row r="161" spans="3:26" ht="15.5" x14ac:dyDescent="0.35">
      <c r="C161" t="s">
        <v>189</v>
      </c>
      <c r="K161" s="5">
        <v>-10000000000</v>
      </c>
      <c r="L161" s="5">
        <v>-10000000000</v>
      </c>
      <c r="M161" s="5">
        <v>-10000000000</v>
      </c>
      <c r="N161" s="5">
        <v>-7500000000</v>
      </c>
      <c r="O161" s="5">
        <v>-2500000000</v>
      </c>
      <c r="Q161" s="5">
        <v>-9500000000</v>
      </c>
      <c r="R161" s="5">
        <v>-9500000000</v>
      </c>
      <c r="S161" s="5">
        <v>-9500000000</v>
      </c>
      <c r="T161" s="5">
        <v>-9500000000</v>
      </c>
      <c r="U161" s="5">
        <v>-10000000000</v>
      </c>
      <c r="V161" s="5">
        <v>-2500000000</v>
      </c>
    </row>
    <row r="162" spans="3:26" ht="15.5" x14ac:dyDescent="0.35">
      <c r="C162" t="s">
        <v>2183</v>
      </c>
      <c r="D162" s="5">
        <v>-1516720000</v>
      </c>
      <c r="E162" s="5">
        <v>-1681913000</v>
      </c>
      <c r="F162" s="5">
        <v>-3020181000</v>
      </c>
      <c r="G162" s="5">
        <v>-12927280000</v>
      </c>
      <c r="I162" s="5">
        <v>-4021172000</v>
      </c>
      <c r="J162" s="5">
        <v>-14417463000</v>
      </c>
      <c r="K162" s="5">
        <v>11263614000</v>
      </c>
      <c r="L162" s="5">
        <v>532750000</v>
      </c>
      <c r="M162" s="5">
        <v>-14745107000</v>
      </c>
      <c r="N162" s="5">
        <v>22904098000</v>
      </c>
      <c r="P162" s="5">
        <v>-15412550000</v>
      </c>
      <c r="Q162" s="5">
        <v>1200736000</v>
      </c>
      <c r="R162" s="5">
        <v>10436947000</v>
      </c>
      <c r="S162" s="5">
        <v>-5865894000</v>
      </c>
      <c r="T162" s="5">
        <v>2837843000</v>
      </c>
      <c r="U162" s="5">
        <v>1639557000</v>
      </c>
      <c r="V162" s="5">
        <v>452294000</v>
      </c>
      <c r="W162" s="5">
        <v>-195938595</v>
      </c>
      <c r="X162" s="5">
        <v>4907005322</v>
      </c>
      <c r="Y162" s="5">
        <v>3140209121</v>
      </c>
    </row>
    <row r="163" spans="3:26" ht="15.5" x14ac:dyDescent="0.35">
      <c r="C163" t="s">
        <v>2184</v>
      </c>
    </row>
    <row r="164" spans="3:26" ht="15.5" x14ac:dyDescent="0.35">
      <c r="C164" t="s">
        <v>2185</v>
      </c>
      <c r="K164" s="5">
        <v>-10000000000</v>
      </c>
      <c r="N164" s="5">
        <v>2500000000</v>
      </c>
      <c r="O164" s="5">
        <v>-2500000000</v>
      </c>
      <c r="Q164" s="5">
        <v>500000000</v>
      </c>
      <c r="U164" s="5">
        <v>200000000</v>
      </c>
    </row>
    <row r="165" spans="3:26" ht="15.5" x14ac:dyDescent="0.35">
      <c r="C165" t="s">
        <v>1064</v>
      </c>
      <c r="G165" s="5">
        <v>2046538000</v>
      </c>
      <c r="Y165" s="5">
        <v>-1500000000</v>
      </c>
    </row>
    <row r="166" spans="3:26" ht="15.5" x14ac:dyDescent="0.35">
      <c r="C166" t="s">
        <v>2186</v>
      </c>
    </row>
    <row r="167" spans="3:26" ht="15.5" x14ac:dyDescent="0.35">
      <c r="C167" t="s">
        <v>2187</v>
      </c>
    </row>
    <row r="168" spans="3:26" ht="15.5" x14ac:dyDescent="0.35">
      <c r="C168" t="s">
        <v>2188</v>
      </c>
    </row>
    <row r="169" spans="3:26" ht="15.5" x14ac:dyDescent="0.35">
      <c r="C169" t="s">
        <v>453</v>
      </c>
      <c r="W169" s="5">
        <v>-1094918128</v>
      </c>
      <c r="X169" s="5">
        <v>-1014686669</v>
      </c>
      <c r="Y169" s="5">
        <v>-3340202942</v>
      </c>
      <c r="Z169" s="5">
        <v>-3128848389</v>
      </c>
    </row>
    <row r="170" spans="3:26" ht="15.5" x14ac:dyDescent="0.35">
      <c r="C170" t="s">
        <v>2189</v>
      </c>
      <c r="W170" s="5">
        <v>-1094918128</v>
      </c>
      <c r="X170" s="5">
        <v>-1014686669</v>
      </c>
      <c r="Y170" s="5">
        <v>-3340202942</v>
      </c>
      <c r="Z170" s="5">
        <v>-3128848389</v>
      </c>
    </row>
    <row r="171" spans="3:26" ht="15.5" x14ac:dyDescent="0.35">
      <c r="C171" t="s">
        <v>171</v>
      </c>
    </row>
    <row r="172" spans="3:26" ht="15.5" x14ac:dyDescent="0.35">
      <c r="C172" t="s">
        <v>798</v>
      </c>
    </row>
    <row r="173" spans="3:26" ht="15.5" x14ac:dyDescent="0.35">
      <c r="C173" t="s">
        <v>710</v>
      </c>
      <c r="E173" s="5">
        <v>-1997784000</v>
      </c>
      <c r="I173" s="5">
        <v>-1997784000</v>
      </c>
      <c r="J173" s="5">
        <v>-6205666000</v>
      </c>
      <c r="K173" s="5">
        <v>-6584200000</v>
      </c>
      <c r="L173" s="5">
        <v>-10463729000</v>
      </c>
      <c r="M173" s="5">
        <v>-11472564000</v>
      </c>
      <c r="N173" s="5">
        <v>-8551629000</v>
      </c>
      <c r="O173" s="5">
        <v>-12601378000</v>
      </c>
      <c r="P173" s="5">
        <v>-19672259000</v>
      </c>
      <c r="Q173" s="5">
        <v>-17625028000</v>
      </c>
      <c r="R173" s="5">
        <v>-16628879000</v>
      </c>
      <c r="S173" s="5">
        <v>-13926574000</v>
      </c>
      <c r="T173" s="5">
        <v>-7360690000</v>
      </c>
      <c r="U173" s="5">
        <v>-3571429000</v>
      </c>
      <c r="V173" s="5">
        <v>-10170714000</v>
      </c>
      <c r="W173" s="5">
        <v>-8817500000</v>
      </c>
      <c r="X173" s="5">
        <v>-6851900000</v>
      </c>
      <c r="Y173" s="5">
        <v>-3417792500</v>
      </c>
      <c r="Z173" s="5">
        <v>-11073700000</v>
      </c>
    </row>
    <row r="174" spans="3:26" ht="15.5" x14ac:dyDescent="0.35">
      <c r="C174" t="s">
        <v>461</v>
      </c>
      <c r="D174" s="5">
        <v>-13077099000</v>
      </c>
      <c r="E174" s="5">
        <v>-14743738000</v>
      </c>
      <c r="F174" s="5">
        <v>-15927644000</v>
      </c>
      <c r="G174" s="5">
        <v>-10605389000</v>
      </c>
      <c r="I174" s="5">
        <v>-53985041000</v>
      </c>
      <c r="J174" s="5">
        <v>-40408174000</v>
      </c>
      <c r="K174" s="5">
        <v>-34377472000</v>
      </c>
      <c r="L174" s="5">
        <v>-25515137000</v>
      </c>
      <c r="M174" s="5">
        <v>-26047578000</v>
      </c>
      <c r="N174" s="5">
        <v>-26784648000</v>
      </c>
    </row>
    <row r="175" spans="3:26" ht="15.5" x14ac:dyDescent="0.35">
      <c r="C175" t="s">
        <v>2190</v>
      </c>
      <c r="Q175" s="5">
        <v>20000000</v>
      </c>
      <c r="R175" s="5">
        <v>104399000</v>
      </c>
    </row>
    <row r="176" spans="3:26" ht="15.5" x14ac:dyDescent="0.35">
      <c r="C176" t="s">
        <v>2191</v>
      </c>
    </row>
    <row r="177" spans="2:26" ht="15.5" x14ac:dyDescent="0.35">
      <c r="C177" t="s">
        <v>215</v>
      </c>
      <c r="D177" s="5">
        <v>25122496000</v>
      </c>
      <c r="E177" s="5">
        <v>8156288000</v>
      </c>
      <c r="F177" s="5">
        <v>-4188733000</v>
      </c>
      <c r="G177" s="5">
        <v>-2040435000</v>
      </c>
      <c r="I177" s="5">
        <v>8850367000</v>
      </c>
      <c r="J177" s="5">
        <v>-8903830000</v>
      </c>
      <c r="K177" s="5">
        <v>5796947000</v>
      </c>
      <c r="L177" s="5">
        <v>-8603432000</v>
      </c>
      <c r="M177" s="5">
        <v>-23030294000</v>
      </c>
      <c r="N177" s="5">
        <v>26075344000</v>
      </c>
      <c r="O177" s="5">
        <v>6116166000</v>
      </c>
      <c r="P177" s="5">
        <v>1138755000</v>
      </c>
      <c r="Q177" s="5">
        <v>8543931000</v>
      </c>
      <c r="R177" s="5">
        <v>3490373000</v>
      </c>
      <c r="S177" s="5">
        <v>-584409000</v>
      </c>
      <c r="T177" s="5">
        <v>-2811601000</v>
      </c>
      <c r="U177" s="5">
        <v>-3919599000</v>
      </c>
      <c r="V177" s="5">
        <v>2457126000</v>
      </c>
      <c r="W177" s="5">
        <v>5436287366</v>
      </c>
      <c r="X177" s="5">
        <v>3069030152</v>
      </c>
      <c r="Y177" s="5">
        <v>-625210359</v>
      </c>
      <c r="Z177" s="5">
        <v>2415378141</v>
      </c>
    </row>
    <row r="178" spans="2:26" ht="15.5" x14ac:dyDescent="0.35">
      <c r="C178" t="s">
        <v>217</v>
      </c>
      <c r="O178" s="5">
        <v>-37175000</v>
      </c>
      <c r="P178" s="5">
        <v>8909000</v>
      </c>
      <c r="Q178" s="5">
        <v>722000</v>
      </c>
      <c r="R178" s="5">
        <v>-2353000</v>
      </c>
      <c r="S178" s="5">
        <v>6238000</v>
      </c>
      <c r="T178" s="5">
        <v>-90534000</v>
      </c>
      <c r="U178" s="5">
        <v>-84422000</v>
      </c>
      <c r="V178" s="5">
        <v>-800000</v>
      </c>
      <c r="W178" s="5">
        <v>-122352</v>
      </c>
      <c r="X178" s="5">
        <v>9385560</v>
      </c>
      <c r="Y178" s="5">
        <v>3366848</v>
      </c>
      <c r="Z178" s="5">
        <v>4682059</v>
      </c>
    </row>
    <row r="179" spans="2:26" ht="15.5" x14ac:dyDescent="0.35">
      <c r="C179" t="s">
        <v>216</v>
      </c>
      <c r="D179" s="5">
        <v>30175693000</v>
      </c>
      <c r="I179" s="5">
        <v>21325326000</v>
      </c>
      <c r="J179" s="5">
        <v>30229157000</v>
      </c>
      <c r="K179" s="5">
        <v>24432212000</v>
      </c>
      <c r="L179" s="5">
        <v>33035644000</v>
      </c>
      <c r="M179" s="5">
        <v>56065937000</v>
      </c>
      <c r="N179" s="5">
        <v>29990593000</v>
      </c>
      <c r="O179" s="5">
        <v>23911602000</v>
      </c>
      <c r="P179" s="5">
        <v>22763938000</v>
      </c>
      <c r="Q179" s="5">
        <v>14219285000</v>
      </c>
      <c r="R179" s="5">
        <v>10731265000</v>
      </c>
      <c r="S179" s="5">
        <v>11309437000</v>
      </c>
      <c r="T179" s="5">
        <v>14211574000</v>
      </c>
      <c r="U179" s="5">
        <v>18215595000</v>
      </c>
      <c r="V179" s="5">
        <v>15759269000</v>
      </c>
      <c r="W179" s="5">
        <v>10323103804</v>
      </c>
      <c r="X179" s="5">
        <v>7244688092</v>
      </c>
      <c r="Y179" s="5">
        <v>7866531602</v>
      </c>
      <c r="Z179" s="5">
        <v>5446471402</v>
      </c>
    </row>
    <row r="180" spans="2:26" ht="15.5" x14ac:dyDescent="0.35">
      <c r="C180" t="s">
        <v>220</v>
      </c>
      <c r="D180" s="5">
        <v>55298189000</v>
      </c>
      <c r="E180" s="5">
        <v>8156288000</v>
      </c>
      <c r="F180" s="5">
        <v>-4188733000</v>
      </c>
      <c r="G180" s="5">
        <v>-2040435000</v>
      </c>
      <c r="I180" s="5">
        <v>30175693000</v>
      </c>
      <c r="J180" s="5">
        <v>21325327000</v>
      </c>
      <c r="K180" s="5">
        <v>30229159000</v>
      </c>
      <c r="L180" s="5">
        <v>24432212000</v>
      </c>
      <c r="M180" s="5">
        <v>33035643000</v>
      </c>
      <c r="N180" s="5">
        <v>56065937000</v>
      </c>
      <c r="O180" s="5">
        <v>29990593000</v>
      </c>
      <c r="P180" s="5">
        <v>23911602000</v>
      </c>
      <c r="Q180" s="5">
        <v>22763938000</v>
      </c>
      <c r="R180" s="5">
        <v>14219285000</v>
      </c>
      <c r="S180" s="5">
        <v>10731266000</v>
      </c>
      <c r="T180" s="5">
        <v>11309439000</v>
      </c>
      <c r="U180" s="5">
        <v>14211574000</v>
      </c>
      <c r="V180" s="5">
        <v>18215595000</v>
      </c>
      <c r="W180" s="5">
        <v>15759268818</v>
      </c>
      <c r="X180" s="5">
        <v>10323103804</v>
      </c>
      <c r="Y180" s="5">
        <v>7244688091</v>
      </c>
      <c r="Z180" s="5">
        <v>7866531602</v>
      </c>
    </row>
    <row r="182" spans="2:26" ht="15.5" x14ac:dyDescent="0.35">
      <c r="B182" t="s">
        <v>221</v>
      </c>
      <c r="C182" t="s">
        <v>11</v>
      </c>
      <c r="D182" s="5">
        <v>220000000</v>
      </c>
      <c r="E182" s="5">
        <v>220000000</v>
      </c>
      <c r="F182" s="5">
        <v>220000000</v>
      </c>
      <c r="G182" s="5">
        <v>220000000</v>
      </c>
      <c r="I182" s="5">
        <v>220000000</v>
      </c>
      <c r="J182" s="5">
        <v>220000000</v>
      </c>
      <c r="K182" s="5">
        <v>220000000</v>
      </c>
      <c r="L182" s="5">
        <v>220000000</v>
      </c>
      <c r="M182" s="5">
        <v>220000000</v>
      </c>
      <c r="N182" s="5">
        <v>220000000</v>
      </c>
      <c r="O182" s="5">
        <v>220000000</v>
      </c>
      <c r="P182" s="5">
        <v>220000000</v>
      </c>
      <c r="Q182" s="5">
        <v>220000000</v>
      </c>
      <c r="R182" s="5">
        <v>220000000</v>
      </c>
      <c r="S182" s="5">
        <v>220000000</v>
      </c>
      <c r="T182" s="5">
        <v>220000000</v>
      </c>
      <c r="U182" s="5">
        <v>220000000</v>
      </c>
      <c r="V182" s="5">
        <v>220000000</v>
      </c>
      <c r="W182" s="5">
        <v>220000000</v>
      </c>
      <c r="X182" s="5">
        <v>220000000</v>
      </c>
      <c r="Y182" s="5">
        <v>220000000</v>
      </c>
      <c r="Z182" s="5">
        <v>220000000</v>
      </c>
    </row>
    <row r="183" spans="2:26" ht="15.5" x14ac:dyDescent="0.35">
      <c r="C183" t="s">
        <v>222</v>
      </c>
      <c r="D183" s="6">
        <v>78.86</v>
      </c>
      <c r="E183" s="6">
        <v>25.16</v>
      </c>
      <c r="F183" s="6">
        <v>5.49</v>
      </c>
      <c r="G183" s="6">
        <v>54.09</v>
      </c>
    </row>
    <row r="184" spans="2:26" ht="15.5" x14ac:dyDescent="0.35">
      <c r="C184" t="s">
        <v>223</v>
      </c>
      <c r="D184" s="6">
        <v>10.91</v>
      </c>
      <c r="E184" s="6">
        <v>39.75</v>
      </c>
      <c r="F184" s="6">
        <v>172.13</v>
      </c>
      <c r="G184" s="6">
        <v>15.62</v>
      </c>
    </row>
    <row r="185" spans="2:26" ht="15.5" x14ac:dyDescent="0.35">
      <c r="C185" t="s">
        <v>72</v>
      </c>
      <c r="D185" s="6">
        <v>0.93</v>
      </c>
      <c r="E185" s="6">
        <v>1.3</v>
      </c>
      <c r="F185" s="6">
        <v>1.27</v>
      </c>
      <c r="G185" s="6">
        <v>0.93</v>
      </c>
    </row>
    <row r="186" spans="2:26" ht="15.5" x14ac:dyDescent="0.35">
      <c r="C186" t="s">
        <v>224</v>
      </c>
      <c r="D186" s="5">
        <v>38250000000</v>
      </c>
      <c r="E186" s="5">
        <v>22740000000</v>
      </c>
      <c r="F186" s="5">
        <v>20600000000</v>
      </c>
      <c r="G186" s="5">
        <v>31350000000</v>
      </c>
    </row>
    <row r="187" spans="2:26" ht="15.5" x14ac:dyDescent="0.35">
      <c r="C187" t="s">
        <v>225</v>
      </c>
      <c r="D187" s="6">
        <v>4.4500000000000005E-2</v>
      </c>
      <c r="E187" s="6">
        <v>1.5700000000000002E-2</v>
      </c>
      <c r="F187" s="6">
        <v>3.5999999999999999E-3</v>
      </c>
      <c r="G187" s="6">
        <v>3.5099999999999999E-2</v>
      </c>
    </row>
    <row r="188" spans="2:26" ht="15.5" x14ac:dyDescent="0.35">
      <c r="C188" t="s">
        <v>226</v>
      </c>
      <c r="D188" s="6">
        <v>9.3100000000000002E-2</v>
      </c>
      <c r="E188" s="6">
        <v>3.27E-2</v>
      </c>
      <c r="F188" s="6">
        <v>7.3000000000000001E-3</v>
      </c>
      <c r="G188" s="6">
        <v>7.2999999999999995E-2</v>
      </c>
    </row>
    <row r="189" spans="2:26" ht="15.5" x14ac:dyDescent="0.35">
      <c r="C189" t="s">
        <v>227</v>
      </c>
      <c r="D189" s="6">
        <v>7.690000000000001E-2</v>
      </c>
      <c r="E189" s="6">
        <v>4.2500000000000003E-2</v>
      </c>
      <c r="F189" s="6">
        <v>9.5999999999999992E-3</v>
      </c>
      <c r="G189" s="6">
        <v>5.6600000000000004E-2</v>
      </c>
    </row>
    <row r="190" spans="2:26" ht="15.5" x14ac:dyDescent="0.35">
      <c r="C190" t="s">
        <v>228</v>
      </c>
      <c r="D190" s="6">
        <v>105.46</v>
      </c>
      <c r="E190" s="6">
        <v>1.66</v>
      </c>
      <c r="F190" s="6">
        <v>5.15</v>
      </c>
      <c r="G190" s="6">
        <v>50.51</v>
      </c>
    </row>
    <row r="191" spans="2:26" ht="15.5" x14ac:dyDescent="0.35">
      <c r="C191" t="s">
        <v>229</v>
      </c>
      <c r="D191" s="5">
        <v>203000000000</v>
      </c>
      <c r="E191" s="5">
        <v>184000000000</v>
      </c>
      <c r="F191" s="5">
        <v>180000000000</v>
      </c>
      <c r="G191" s="5">
        <v>179000000000</v>
      </c>
    </row>
    <row r="192" spans="2:26" ht="15.5" x14ac:dyDescent="0.35">
      <c r="C192" t="s">
        <v>230</v>
      </c>
      <c r="D192" s="6">
        <v>1.01</v>
      </c>
      <c r="E192" s="6">
        <v>1.3</v>
      </c>
      <c r="F192" s="6">
        <v>1.26</v>
      </c>
      <c r="G192" s="6">
        <v>1.1399999999999999</v>
      </c>
    </row>
    <row r="193" spans="3:26" ht="15.5" x14ac:dyDescent="0.35">
      <c r="C193" t="s">
        <v>231</v>
      </c>
      <c r="D193" s="6">
        <v>847.42</v>
      </c>
      <c r="E193" s="6">
        <v>768.56</v>
      </c>
      <c r="F193" s="6">
        <v>749.5</v>
      </c>
      <c r="G193" s="6">
        <v>740.56</v>
      </c>
    </row>
    <row r="194" spans="3:26" ht="15.5" x14ac:dyDescent="0.35">
      <c r="C194" t="s">
        <v>232</v>
      </c>
      <c r="D194" s="6">
        <v>1.01</v>
      </c>
      <c r="E194" s="6">
        <v>1.3</v>
      </c>
      <c r="F194" s="6">
        <v>1.26</v>
      </c>
      <c r="G194" s="6">
        <v>1.1399999999999999</v>
      </c>
    </row>
    <row r="195" spans="3:26" ht="15.5" x14ac:dyDescent="0.35">
      <c r="C195" t="s">
        <v>233</v>
      </c>
      <c r="D195" s="6">
        <v>847.42</v>
      </c>
      <c r="E195" s="6">
        <v>768.56</v>
      </c>
      <c r="F195" s="6">
        <v>749.5</v>
      </c>
      <c r="G195" s="6">
        <v>740.56</v>
      </c>
    </row>
    <row r="196" spans="3:26" ht="15.5" x14ac:dyDescent="0.35">
      <c r="C196" t="s">
        <v>234</v>
      </c>
      <c r="E196" s="5">
        <v>2000000000</v>
      </c>
      <c r="F196" s="5">
        <v>4000000000</v>
      </c>
      <c r="G196" s="5">
        <v>10000000000</v>
      </c>
    </row>
    <row r="197" spans="3:26" ht="15.5" x14ac:dyDescent="0.35">
      <c r="C197" t="s">
        <v>235</v>
      </c>
    </row>
    <row r="198" spans="3:26" ht="15.5" x14ac:dyDescent="0.35">
      <c r="C198" t="s">
        <v>236</v>
      </c>
      <c r="D198" s="5">
        <v>187000000000</v>
      </c>
      <c r="E198" s="5">
        <v>170000000000</v>
      </c>
      <c r="F198" s="5">
        <v>165000000000</v>
      </c>
      <c r="G198" s="5">
        <v>164000000000</v>
      </c>
    </row>
    <row r="199" spans="3:26" ht="15.5" x14ac:dyDescent="0.35">
      <c r="C199" t="s">
        <v>23</v>
      </c>
      <c r="E199" s="5">
        <v>2000000000</v>
      </c>
      <c r="F199" s="5">
        <v>4000000000</v>
      </c>
      <c r="G199" s="5">
        <v>10000000000</v>
      </c>
    </row>
    <row r="200" spans="3:26" ht="15.5" x14ac:dyDescent="0.35">
      <c r="C200" t="s">
        <v>20</v>
      </c>
      <c r="D200" s="5">
        <v>-55000000000</v>
      </c>
      <c r="E200" s="5">
        <v>-29000000000</v>
      </c>
      <c r="F200" s="5">
        <v>-18000000000</v>
      </c>
      <c r="G200" s="5">
        <v>-16000000000</v>
      </c>
    </row>
    <row r="201" spans="3:26" ht="15.5" x14ac:dyDescent="0.35">
      <c r="C201" t="s">
        <v>237</v>
      </c>
      <c r="D201" s="5">
        <v>14000000000</v>
      </c>
      <c r="E201" s="5">
        <v>-8000000000</v>
      </c>
      <c r="F201" s="5">
        <v>3000000000</v>
      </c>
      <c r="G201" s="5">
        <v>-7000000000</v>
      </c>
    </row>
    <row r="202" spans="3:26" ht="15.5" x14ac:dyDescent="0.35">
      <c r="C202" t="s">
        <v>238</v>
      </c>
      <c r="D202" s="5">
        <v>43000000000</v>
      </c>
      <c r="E202" s="5">
        <v>33000000000</v>
      </c>
      <c r="F202" s="5">
        <v>19000000000</v>
      </c>
      <c r="G202" s="5">
        <v>27000000000</v>
      </c>
    </row>
    <row r="203" spans="3:26" ht="15.5" x14ac:dyDescent="0.35">
      <c r="C203" t="s">
        <v>239</v>
      </c>
      <c r="D203" s="5">
        <v>-4000000000</v>
      </c>
      <c r="E203" s="5">
        <v>-7000000000</v>
      </c>
      <c r="F203" s="5">
        <v>-16000000000</v>
      </c>
      <c r="G203" s="5">
        <v>6000000000</v>
      </c>
    </row>
    <row r="204" spans="3:26" ht="15.5" x14ac:dyDescent="0.35">
      <c r="C204" t="s">
        <v>12</v>
      </c>
      <c r="D204" s="5">
        <v>40000000000</v>
      </c>
      <c r="E204" s="5">
        <v>26000000000</v>
      </c>
      <c r="F204" s="5">
        <v>3000000000</v>
      </c>
      <c r="G204" s="5">
        <v>34000000000</v>
      </c>
    </row>
    <row r="205" spans="3:26" ht="15.5" x14ac:dyDescent="0.35">
      <c r="C205" t="s">
        <v>15</v>
      </c>
      <c r="D205" s="6">
        <v>179.87</v>
      </c>
      <c r="E205" s="6">
        <v>117.04</v>
      </c>
      <c r="F205" s="6">
        <v>12.89</v>
      </c>
      <c r="G205" s="6">
        <v>153.22999999999999</v>
      </c>
    </row>
    <row r="206" spans="3:26" ht="15.5" x14ac:dyDescent="0.35">
      <c r="C206" t="s">
        <v>57</v>
      </c>
      <c r="I206" s="6">
        <v>87.77</v>
      </c>
      <c r="J206" s="6">
        <v>95.26</v>
      </c>
      <c r="K206" s="6">
        <v>72.709999999999994</v>
      </c>
      <c r="L206" s="6">
        <v>39.49</v>
      </c>
      <c r="M206" s="6">
        <v>-79.72</v>
      </c>
      <c r="N206" s="6">
        <v>-217.71</v>
      </c>
      <c r="O206" s="6">
        <v>116.43</v>
      </c>
      <c r="P206" s="6">
        <v>78.22</v>
      </c>
      <c r="Q206" s="6">
        <v>35.700000000000003</v>
      </c>
      <c r="R206" s="6">
        <v>11.6</v>
      </c>
      <c r="S206" s="6">
        <v>-15.34</v>
      </c>
      <c r="T206" s="6">
        <v>87.8</v>
      </c>
      <c r="U206" s="6">
        <v>106.28</v>
      </c>
      <c r="V206" s="6">
        <v>155.66</v>
      </c>
      <c r="W206" s="6">
        <v>117.35</v>
      </c>
      <c r="X206" s="6">
        <v>75.34</v>
      </c>
      <c r="Y206" s="6">
        <v>53.55</v>
      </c>
      <c r="Z206" s="6">
        <v>20.04</v>
      </c>
    </row>
    <row r="207" spans="3:26" ht="15.5" x14ac:dyDescent="0.35">
      <c r="C207" t="s">
        <v>71</v>
      </c>
      <c r="I207" s="6">
        <v>11.39</v>
      </c>
      <c r="J207" s="6">
        <v>9.08</v>
      </c>
      <c r="K207" s="6">
        <v>35.619999999999997</v>
      </c>
      <c r="L207" s="6">
        <v>88.63</v>
      </c>
      <c r="M207" s="6">
        <v>-87.81</v>
      </c>
      <c r="N207" s="6">
        <v>-17.04</v>
      </c>
      <c r="O207" s="6">
        <v>39.08</v>
      </c>
      <c r="P207" s="6">
        <v>93.33</v>
      </c>
      <c r="Q207" s="6">
        <v>201.68</v>
      </c>
      <c r="R207" s="6">
        <v>629.30999999999995</v>
      </c>
      <c r="S207" s="6">
        <v>-554.11</v>
      </c>
      <c r="T207" s="6">
        <v>64.92</v>
      </c>
      <c r="U207" s="6">
        <v>37.64</v>
      </c>
      <c r="V207" s="6">
        <v>15.74</v>
      </c>
      <c r="W207" s="6">
        <v>5.88</v>
      </c>
      <c r="X207" s="6">
        <v>4.1100000000000003</v>
      </c>
      <c r="Y207" s="6">
        <v>5.23</v>
      </c>
      <c r="Z207" s="6">
        <v>19.96</v>
      </c>
    </row>
    <row r="208" spans="3:26" ht="15.5" x14ac:dyDescent="0.35">
      <c r="C208" t="s">
        <v>74</v>
      </c>
      <c r="I208" s="6">
        <v>0.31</v>
      </c>
      <c r="J208" s="6">
        <v>0.28000000000000003</v>
      </c>
      <c r="K208" s="6">
        <v>0.92</v>
      </c>
      <c r="L208" s="6">
        <v>1.39</v>
      </c>
      <c r="M208" s="6">
        <v>3.65</v>
      </c>
      <c r="N208" s="6">
        <v>2.2000000000000002</v>
      </c>
      <c r="O208" s="6">
        <v>1.39</v>
      </c>
      <c r="P208" s="6">
        <v>2.57</v>
      </c>
      <c r="Q208" s="6">
        <v>2.96</v>
      </c>
      <c r="R208" s="6">
        <v>3.4</v>
      </c>
      <c r="S208" s="6">
        <v>4.67</v>
      </c>
      <c r="T208" s="6">
        <v>3.34</v>
      </c>
      <c r="U208" s="6">
        <v>2.2599999999999998</v>
      </c>
      <c r="V208" s="6">
        <v>1.53</v>
      </c>
      <c r="W208" s="6">
        <v>0.52</v>
      </c>
      <c r="X208" s="6">
        <v>0.28000000000000003</v>
      </c>
      <c r="Y208" s="6">
        <v>0.27</v>
      </c>
      <c r="Z208" s="6">
        <v>0.43</v>
      </c>
    </row>
    <row r="209" spans="3:26" ht="15.5" x14ac:dyDescent="0.35">
      <c r="C209" t="s">
        <v>240</v>
      </c>
      <c r="I209" s="5">
        <v>94670000000</v>
      </c>
      <c r="J209" s="5">
        <v>86070000000</v>
      </c>
      <c r="K209" s="5">
        <v>79870000000</v>
      </c>
      <c r="L209" s="5">
        <v>72320000000</v>
      </c>
      <c r="M209" s="5">
        <v>54690000000</v>
      </c>
      <c r="N209" s="5">
        <v>26380000000</v>
      </c>
      <c r="O209" s="5">
        <v>70020000000</v>
      </c>
      <c r="P209" s="5">
        <v>62010000000</v>
      </c>
    </row>
    <row r="210" spans="3:26" ht="15.5" x14ac:dyDescent="0.35">
      <c r="C210" t="s">
        <v>241</v>
      </c>
      <c r="I210" s="6">
        <v>5.4699999999999999E-2</v>
      </c>
      <c r="J210" s="6">
        <v>6.13E-2</v>
      </c>
      <c r="K210" s="6">
        <v>4.8799999999999996E-2</v>
      </c>
      <c r="L210" s="6">
        <v>2.9900000000000003E-2</v>
      </c>
      <c r="M210" s="6">
        <v>-5.45E-2</v>
      </c>
      <c r="N210" s="6">
        <v>-0.1263</v>
      </c>
      <c r="O210" s="6">
        <v>7.2900000000000006E-2</v>
      </c>
      <c r="P210" s="6">
        <v>5.6100000000000004E-2</v>
      </c>
      <c r="Q210" s="6">
        <v>2.58E-2</v>
      </c>
      <c r="R210" s="6">
        <v>8.8000000000000005E-3</v>
      </c>
      <c r="S210" s="6">
        <v>-1.18E-2</v>
      </c>
      <c r="T210" s="6">
        <v>6.59E-2</v>
      </c>
      <c r="U210" s="6">
        <v>9.3599999999999989E-2</v>
      </c>
      <c r="V210" s="6">
        <v>0.1686</v>
      </c>
      <c r="W210" s="6">
        <v>0.19420000000000001</v>
      </c>
      <c r="X210" s="6">
        <v>0.15259999999999999</v>
      </c>
      <c r="Y210" s="6">
        <v>0.13039999999999999</v>
      </c>
      <c r="Z210" s="6">
        <v>5.4100000000000002E-2</v>
      </c>
    </row>
    <row r="211" spans="3:26" ht="15.5" x14ac:dyDescent="0.35">
      <c r="C211" t="s">
        <v>242</v>
      </c>
      <c r="I211" s="6">
        <v>0.1142</v>
      </c>
      <c r="J211" s="6">
        <v>0.13869999999999999</v>
      </c>
      <c r="K211" s="6">
        <v>0.12089999999999999</v>
      </c>
      <c r="L211" s="6">
        <v>7.5199999999999989E-2</v>
      </c>
      <c r="M211" s="6">
        <v>-0.1641</v>
      </c>
      <c r="N211" s="6">
        <v>-0.38500000000000001</v>
      </c>
      <c r="O211" s="6">
        <v>0.1497</v>
      </c>
      <c r="P211" s="6">
        <v>0.1159</v>
      </c>
      <c r="Q211" s="6">
        <v>5.8899999999999994E-2</v>
      </c>
      <c r="R211" s="6">
        <v>2.0499999999999997E-2</v>
      </c>
      <c r="S211" s="6">
        <v>-2.7400000000000001E-2</v>
      </c>
      <c r="T211" s="6">
        <v>0.1285</v>
      </c>
      <c r="U211" s="6">
        <v>0.15869999999999998</v>
      </c>
      <c r="V211" s="6">
        <v>0.30579999999999996</v>
      </c>
      <c r="W211" s="6">
        <v>0.39759999999999995</v>
      </c>
      <c r="X211" s="6">
        <v>0.45679999999999998</v>
      </c>
      <c r="Y211" s="6">
        <v>0.69269999999999998</v>
      </c>
      <c r="Z211" s="6">
        <v>0.91989999999999994</v>
      </c>
    </row>
    <row r="212" spans="3:26" ht="15.5" x14ac:dyDescent="0.35">
      <c r="C212" t="s">
        <v>243</v>
      </c>
      <c r="I212" s="6">
        <v>0.11890000000000001</v>
      </c>
      <c r="J212" s="6">
        <v>0.1153</v>
      </c>
      <c r="K212" s="6">
        <v>0.10710000000000001</v>
      </c>
      <c r="L212" s="6">
        <v>7.8899999999999998E-2</v>
      </c>
      <c r="M212" s="6">
        <v>-2.6000000000000002E-2</v>
      </c>
      <c r="N212" s="6">
        <v>-0.17559999999999998</v>
      </c>
      <c r="O212" s="6">
        <v>0.18899999999999997</v>
      </c>
      <c r="P212" s="6">
        <v>0.1709</v>
      </c>
      <c r="Q212" s="6">
        <v>0.1142</v>
      </c>
      <c r="R212" s="6">
        <v>9.0299999999999991E-2</v>
      </c>
      <c r="S212" s="6">
        <v>4.6799999999999994E-2</v>
      </c>
      <c r="T212" s="6">
        <v>0.16260000000000002</v>
      </c>
      <c r="U212" s="6">
        <v>0.2238</v>
      </c>
      <c r="V212" s="6">
        <v>0.41</v>
      </c>
      <c r="W212" s="6">
        <v>0.44530000000000003</v>
      </c>
      <c r="X212" s="6">
        <v>0.30059999999999998</v>
      </c>
      <c r="Y212" s="6">
        <v>0.1729</v>
      </c>
      <c r="Z212" s="6">
        <v>0.37450000000000006</v>
      </c>
    </row>
    <row r="213" spans="3:26" ht="15.5" x14ac:dyDescent="0.35">
      <c r="C213" t="s">
        <v>244</v>
      </c>
      <c r="I213" s="6">
        <v>4.34</v>
      </c>
      <c r="J213" s="6">
        <v>15.61</v>
      </c>
      <c r="K213" s="6">
        <v>7.05</v>
      </c>
      <c r="L213" s="6">
        <v>4.0999999999999996</v>
      </c>
      <c r="M213" s="6">
        <v>-0.67</v>
      </c>
      <c r="N213" s="6">
        <v>-3.65</v>
      </c>
      <c r="O213" s="6">
        <v>11.66</v>
      </c>
      <c r="P213" s="6">
        <v>5.3</v>
      </c>
      <c r="Q213" s="6">
        <v>2.96</v>
      </c>
      <c r="R213" s="6">
        <v>1.97</v>
      </c>
      <c r="S213" s="6">
        <v>1.1299999999999999</v>
      </c>
      <c r="T213" s="6">
        <v>4.41</v>
      </c>
      <c r="U213" s="6">
        <v>9.1300000000000008</v>
      </c>
      <c r="V213" s="6">
        <v>26.25</v>
      </c>
    </row>
    <row r="214" spans="3:26" ht="15.5" x14ac:dyDescent="0.35">
      <c r="C214" t="s">
        <v>68</v>
      </c>
      <c r="I214" s="6">
        <v>1.3</v>
      </c>
      <c r="J214" s="6">
        <v>1.26</v>
      </c>
      <c r="K214" s="6">
        <v>4.3099999999999996</v>
      </c>
      <c r="L214" s="6">
        <v>6.66</v>
      </c>
      <c r="M214" s="6">
        <v>14.41</v>
      </c>
      <c r="N214" s="6">
        <v>6.56</v>
      </c>
      <c r="O214" s="6">
        <v>5.85</v>
      </c>
      <c r="P214" s="6">
        <v>10.82</v>
      </c>
      <c r="Q214" s="6">
        <v>11.88</v>
      </c>
      <c r="R214" s="6">
        <v>12.9</v>
      </c>
      <c r="S214" s="6">
        <v>15.17</v>
      </c>
      <c r="T214" s="6">
        <v>8.34</v>
      </c>
      <c r="U214" s="6">
        <v>5.97</v>
      </c>
      <c r="V214" s="6">
        <v>4.8099999999999996</v>
      </c>
      <c r="W214" s="6">
        <v>2.34</v>
      </c>
      <c r="X214" s="6">
        <v>1.88</v>
      </c>
      <c r="Y214" s="6">
        <v>3.62</v>
      </c>
      <c r="Z214" s="6">
        <v>18.36</v>
      </c>
    </row>
    <row r="215" spans="3:26" ht="15.5" x14ac:dyDescent="0.35">
      <c r="C215" t="s">
        <v>65</v>
      </c>
      <c r="I215" s="6">
        <v>768.56</v>
      </c>
      <c r="J215" s="6">
        <v>686.89</v>
      </c>
      <c r="K215" s="6">
        <v>601.29999999999995</v>
      </c>
      <c r="L215" s="6">
        <v>525.30999999999995</v>
      </c>
      <c r="M215" s="6">
        <v>485.83</v>
      </c>
      <c r="N215" s="6">
        <v>565.54999999999995</v>
      </c>
      <c r="O215" s="6">
        <v>777.67</v>
      </c>
      <c r="P215" s="6">
        <v>674.67</v>
      </c>
      <c r="Q215" s="6">
        <v>605.92999999999995</v>
      </c>
      <c r="R215" s="6">
        <v>565.70000000000005</v>
      </c>
      <c r="S215" s="6">
        <v>560.37</v>
      </c>
      <c r="T215" s="6">
        <v>683.29</v>
      </c>
      <c r="U215" s="6">
        <v>669.74</v>
      </c>
      <c r="V215" s="6">
        <v>508.97</v>
      </c>
      <c r="W215" s="6">
        <v>295.14</v>
      </c>
      <c r="X215" s="6">
        <v>164.94</v>
      </c>
      <c r="Y215" s="6">
        <v>77.31</v>
      </c>
      <c r="Z215" s="6">
        <v>21.79</v>
      </c>
    </row>
    <row r="216" spans="3:26" ht="15.5" x14ac:dyDescent="0.35">
      <c r="C216" t="s">
        <v>245</v>
      </c>
      <c r="I216" s="6">
        <v>1.3</v>
      </c>
      <c r="J216" s="6">
        <v>1.26</v>
      </c>
      <c r="K216" s="6">
        <v>4.3099999999999996</v>
      </c>
      <c r="L216" s="6">
        <v>6.66</v>
      </c>
      <c r="M216" s="6">
        <v>14.41</v>
      </c>
      <c r="N216" s="6">
        <v>6.56</v>
      </c>
      <c r="O216" s="6">
        <v>5.85</v>
      </c>
      <c r="P216" s="6">
        <v>10.82</v>
      </c>
      <c r="Q216" s="6">
        <v>11.88</v>
      </c>
      <c r="R216" s="6">
        <v>12.91</v>
      </c>
      <c r="S216" s="6">
        <v>15.17</v>
      </c>
      <c r="T216" s="6">
        <v>8.34</v>
      </c>
      <c r="U216" s="6">
        <v>5.97</v>
      </c>
      <c r="V216" s="6">
        <v>4.82</v>
      </c>
      <c r="W216" s="6">
        <v>2.34</v>
      </c>
      <c r="X216" s="6">
        <v>1.89</v>
      </c>
      <c r="Y216" s="6">
        <v>3.66</v>
      </c>
      <c r="Z216" s="6">
        <v>19.2</v>
      </c>
    </row>
    <row r="217" spans="3:26" ht="15.5" x14ac:dyDescent="0.35">
      <c r="C217" t="s">
        <v>246</v>
      </c>
      <c r="I217" s="6">
        <v>768.56</v>
      </c>
      <c r="J217" s="6">
        <v>686.89</v>
      </c>
      <c r="K217" s="6">
        <v>601.29999999999995</v>
      </c>
      <c r="L217" s="6">
        <v>525.30999999999995</v>
      </c>
      <c r="M217" s="6">
        <v>485.83</v>
      </c>
      <c r="N217" s="6">
        <v>565.54999999999995</v>
      </c>
      <c r="O217" s="6">
        <v>777.67</v>
      </c>
      <c r="P217" s="6">
        <v>674.67</v>
      </c>
      <c r="Q217" s="6">
        <v>605.92999999999995</v>
      </c>
      <c r="R217" s="6">
        <v>565.64</v>
      </c>
      <c r="S217" s="6">
        <v>560.23</v>
      </c>
      <c r="T217" s="6">
        <v>683.08</v>
      </c>
      <c r="U217" s="6">
        <v>669.46</v>
      </c>
      <c r="V217" s="6">
        <v>508.44</v>
      </c>
      <c r="W217" s="6">
        <v>294.51</v>
      </c>
      <c r="X217" s="6">
        <v>164.2</v>
      </c>
      <c r="Y217" s="6">
        <v>76.44</v>
      </c>
      <c r="Z217" s="6">
        <v>20.83</v>
      </c>
    </row>
    <row r="218" spans="3:26" ht="15.5" x14ac:dyDescent="0.35">
      <c r="C218" t="s">
        <v>247</v>
      </c>
      <c r="I218" s="5">
        <v>2000000000</v>
      </c>
      <c r="J218" s="5">
        <v>8000000000</v>
      </c>
      <c r="K218" s="5">
        <v>26000000000</v>
      </c>
      <c r="L218" s="5">
        <v>26000000000</v>
      </c>
      <c r="M218" s="5">
        <v>28000000000</v>
      </c>
      <c r="N218" s="5">
        <v>44000000000</v>
      </c>
      <c r="O218" s="5">
        <v>15000000000</v>
      </c>
      <c r="P218" s="5">
        <v>22000000000</v>
      </c>
      <c r="Q218" s="5">
        <v>44000000000</v>
      </c>
      <c r="R218" s="5">
        <v>41000000000</v>
      </c>
      <c r="S218" s="5">
        <v>30000000000</v>
      </c>
      <c r="T218" s="5">
        <v>22000000000</v>
      </c>
      <c r="U218" s="5">
        <v>23000000000</v>
      </c>
      <c r="V218" s="5">
        <v>15000000000</v>
      </c>
      <c r="W218" s="5">
        <v>5000000000</v>
      </c>
      <c r="X218" s="5">
        <v>5000000000</v>
      </c>
      <c r="Y218" s="5">
        <v>3000000000</v>
      </c>
    </row>
    <row r="219" spans="3:26" ht="15.5" x14ac:dyDescent="0.35">
      <c r="C219" t="s">
        <v>248</v>
      </c>
      <c r="K219" s="5">
        <v>2000000000</v>
      </c>
      <c r="L219" s="5">
        <v>8000000000</v>
      </c>
      <c r="M219" s="5">
        <v>15000000000</v>
      </c>
      <c r="N219" s="5">
        <v>25000000000</v>
      </c>
      <c r="O219" s="5">
        <v>11000000000</v>
      </c>
      <c r="P219" s="5">
        <v>16000000000</v>
      </c>
      <c r="Q219" s="5">
        <v>18000000000</v>
      </c>
      <c r="R219" s="5">
        <v>26000000000</v>
      </c>
      <c r="S219" s="5">
        <v>42000000000</v>
      </c>
      <c r="T219" s="5">
        <v>50000000000</v>
      </c>
      <c r="U219" s="5">
        <v>27000000000</v>
      </c>
      <c r="V219" s="5">
        <v>20000000000</v>
      </c>
      <c r="W219" s="5">
        <v>14000000000</v>
      </c>
      <c r="X219" s="5">
        <v>22000000000</v>
      </c>
      <c r="Y219" s="5">
        <v>31000000000</v>
      </c>
      <c r="Z219" s="5">
        <v>39000000000</v>
      </c>
    </row>
    <row r="220" spans="3:26" ht="15.5" x14ac:dyDescent="0.35">
      <c r="C220" t="s">
        <v>25</v>
      </c>
      <c r="I220" s="5">
        <v>2000000000</v>
      </c>
      <c r="J220" s="5">
        <v>8000000000</v>
      </c>
      <c r="K220" s="5">
        <v>28000000000</v>
      </c>
      <c r="L220" s="5">
        <v>33000000000</v>
      </c>
      <c r="M220" s="5">
        <v>43000000000</v>
      </c>
      <c r="N220" s="5">
        <v>70000000000</v>
      </c>
      <c r="O220" s="5">
        <v>26000000000</v>
      </c>
      <c r="P220" s="5">
        <v>37000000000</v>
      </c>
      <c r="Q220" s="5">
        <v>62000000000</v>
      </c>
      <c r="R220" s="5">
        <v>67000000000</v>
      </c>
      <c r="S220" s="5">
        <v>72000000000</v>
      </c>
      <c r="T220" s="5">
        <v>72000000000</v>
      </c>
      <c r="U220" s="5">
        <v>50000000000</v>
      </c>
      <c r="V220" s="5">
        <v>34000000000</v>
      </c>
      <c r="W220" s="5">
        <v>18000000000</v>
      </c>
      <c r="X220" s="5">
        <v>27000000000</v>
      </c>
      <c r="Y220" s="5">
        <v>34000000000</v>
      </c>
      <c r="Z220" s="5">
        <v>39000000000</v>
      </c>
    </row>
    <row r="221" spans="3:26" ht="15.5" x14ac:dyDescent="0.35">
      <c r="C221" t="s">
        <v>22</v>
      </c>
      <c r="I221" s="5">
        <v>-29000000000</v>
      </c>
      <c r="J221" s="5">
        <v>-14000000000</v>
      </c>
      <c r="K221" s="5">
        <v>-2000000000</v>
      </c>
      <c r="L221" s="5">
        <v>9000000000</v>
      </c>
      <c r="M221" s="5">
        <v>10000000000</v>
      </c>
      <c r="N221" s="5">
        <v>14000000000</v>
      </c>
      <c r="O221" s="5">
        <v>-4000000000</v>
      </c>
      <c r="P221" s="5">
        <v>13000000000</v>
      </c>
      <c r="Q221" s="5">
        <v>39000000000</v>
      </c>
      <c r="R221" s="5">
        <v>53000000000</v>
      </c>
      <c r="S221" s="5">
        <v>61000000000</v>
      </c>
      <c r="T221" s="5">
        <v>60000000000</v>
      </c>
      <c r="U221" s="5">
        <v>36000000000</v>
      </c>
      <c r="V221" s="5">
        <v>16000000000</v>
      </c>
      <c r="W221" s="5">
        <v>3000000000</v>
      </c>
      <c r="X221" s="5">
        <v>17000000000</v>
      </c>
      <c r="Y221" s="5">
        <v>26000000000</v>
      </c>
      <c r="Z221" s="5">
        <v>32000000000</v>
      </c>
    </row>
    <row r="222" spans="3:26" ht="15.5" x14ac:dyDescent="0.35">
      <c r="C222" t="s">
        <v>249</v>
      </c>
      <c r="I222" s="5">
        <v>-8000000000</v>
      </c>
      <c r="J222" s="5">
        <v>-22000000000</v>
      </c>
      <c r="K222" s="5">
        <v>-28000000000</v>
      </c>
      <c r="L222" s="5">
        <v>-26000000000</v>
      </c>
      <c r="M222" s="5">
        <v>-58000000000</v>
      </c>
      <c r="N222" s="5">
        <v>-49000000000</v>
      </c>
      <c r="O222" s="5">
        <v>0</v>
      </c>
      <c r="P222" s="5">
        <v>7000000000</v>
      </c>
      <c r="Q222" s="5">
        <v>-12000000000</v>
      </c>
      <c r="R222" s="5">
        <v>-7000000000</v>
      </c>
      <c r="S222" s="5">
        <v>0</v>
      </c>
      <c r="T222" s="5">
        <v>33000000000</v>
      </c>
      <c r="U222" s="5">
        <v>48000000000</v>
      </c>
      <c r="V222" s="5">
        <v>26000000000</v>
      </c>
      <c r="W222" s="5">
        <v>17000000000</v>
      </c>
      <c r="X222" s="5">
        <v>9000000000</v>
      </c>
      <c r="Y222" s="5">
        <v>6000000000</v>
      </c>
      <c r="Z222" s="5">
        <v>3000000000</v>
      </c>
    </row>
    <row r="223" spans="3:26" ht="15.5" x14ac:dyDescent="0.35">
      <c r="C223" t="s">
        <v>250</v>
      </c>
      <c r="I223" s="5">
        <v>94000000000</v>
      </c>
      <c r="J223" s="5">
        <v>83000000000</v>
      </c>
      <c r="K223" s="5">
        <v>69000000000</v>
      </c>
      <c r="L223" s="5">
        <v>39000000000</v>
      </c>
      <c r="M223" s="5">
        <v>45000000000</v>
      </c>
      <c r="N223" s="5">
        <v>22000000000</v>
      </c>
      <c r="O223" s="5">
        <v>68000000000</v>
      </c>
      <c r="P223" s="5">
        <v>63000000000</v>
      </c>
      <c r="Q223" s="5">
        <v>57000000000</v>
      </c>
      <c r="R223" s="5">
        <v>48000000000</v>
      </c>
      <c r="S223" s="5">
        <v>25000000000</v>
      </c>
      <c r="T223" s="5">
        <v>14000000000</v>
      </c>
      <c r="U223" s="5">
        <v>20000000000</v>
      </c>
      <c r="V223" s="5">
        <v>39000000000</v>
      </c>
      <c r="W223" s="5">
        <v>36000000000</v>
      </c>
      <c r="X223" s="5">
        <v>26000000000</v>
      </c>
      <c r="Y223" s="5">
        <v>19000000000</v>
      </c>
      <c r="Z223" s="5">
        <v>32000000000</v>
      </c>
    </row>
    <row r="224" spans="3:26" ht="15.5" x14ac:dyDescent="0.35">
      <c r="C224" t="s">
        <v>251</v>
      </c>
      <c r="I224" s="5">
        <v>-23000000000</v>
      </c>
      <c r="J224" s="5">
        <v>-29000000000</v>
      </c>
      <c r="K224" s="5">
        <v>-21000000000</v>
      </c>
      <c r="L224" s="5">
        <v>-12000000000</v>
      </c>
      <c r="M224" s="5">
        <v>-16000000000</v>
      </c>
      <c r="N224" s="5">
        <v>-19000000000</v>
      </c>
      <c r="O224" s="5">
        <v>-53000000000</v>
      </c>
      <c r="P224" s="5">
        <v>-35000000000</v>
      </c>
      <c r="Q224" s="5">
        <v>-33000000000</v>
      </c>
      <c r="R224" s="5">
        <v>-33000000000</v>
      </c>
      <c r="S224" s="5">
        <v>-28000000000</v>
      </c>
      <c r="T224" s="5">
        <v>-62000000000</v>
      </c>
      <c r="U224" s="5">
        <v>-35000000000</v>
      </c>
      <c r="V224" s="5">
        <v>-58000000000</v>
      </c>
      <c r="W224" s="5">
        <v>-21000000000</v>
      </c>
      <c r="X224" s="5">
        <v>-22000000000</v>
      </c>
      <c r="Y224" s="5">
        <v>-15000000000</v>
      </c>
      <c r="Z224" s="5">
        <v>-16000000000</v>
      </c>
    </row>
    <row r="225" spans="2:26" ht="15.5" x14ac:dyDescent="0.35">
      <c r="C225" t="s">
        <v>14</v>
      </c>
      <c r="I225" s="5">
        <v>71000000000</v>
      </c>
      <c r="J225" s="5">
        <v>55000000000</v>
      </c>
      <c r="K225" s="5">
        <v>48000000000</v>
      </c>
      <c r="L225" s="5">
        <v>26000000000</v>
      </c>
      <c r="M225" s="5">
        <v>29000000000</v>
      </c>
      <c r="N225" s="5">
        <v>3000000000</v>
      </c>
      <c r="O225" s="5">
        <v>15000000000</v>
      </c>
      <c r="P225" s="5">
        <v>28000000000</v>
      </c>
      <c r="Q225" s="5">
        <v>24000000000</v>
      </c>
      <c r="R225" s="5">
        <v>15000000000</v>
      </c>
      <c r="S225" s="5">
        <v>-3000000000</v>
      </c>
      <c r="T225" s="5">
        <v>-48000000000</v>
      </c>
      <c r="U225" s="5">
        <v>-15000000000</v>
      </c>
      <c r="V225" s="5">
        <v>-19000000000</v>
      </c>
      <c r="W225" s="5">
        <v>15000000000</v>
      </c>
      <c r="X225" s="5">
        <v>4000000000</v>
      </c>
      <c r="Y225" s="5">
        <v>4000000000</v>
      </c>
      <c r="Z225" s="5">
        <v>16000000000</v>
      </c>
    </row>
    <row r="226" spans="2:26" ht="15.5" x14ac:dyDescent="0.35">
      <c r="C226" t="s">
        <v>16</v>
      </c>
      <c r="I226" s="6">
        <v>319.70999999999998</v>
      </c>
      <c r="J226" s="6">
        <v>247.42</v>
      </c>
      <c r="K226" s="6">
        <v>216.31</v>
      </c>
      <c r="L226" s="6">
        <v>119.55</v>
      </c>
      <c r="M226" s="6">
        <v>131.58000000000001</v>
      </c>
      <c r="N226" s="6">
        <v>14.08</v>
      </c>
      <c r="O226" s="6">
        <v>67.849999999999994</v>
      </c>
      <c r="P226" s="6">
        <v>127.01</v>
      </c>
      <c r="Q226" s="6">
        <v>110.3</v>
      </c>
      <c r="R226" s="6">
        <v>68.53</v>
      </c>
      <c r="S226" s="6">
        <v>-13.1</v>
      </c>
      <c r="T226" s="6">
        <v>-216.15</v>
      </c>
      <c r="U226" s="6">
        <v>-66.77</v>
      </c>
      <c r="V226" s="6">
        <v>-85.8</v>
      </c>
      <c r="W226" s="6">
        <v>67.430000000000007</v>
      </c>
      <c r="X226" s="6">
        <v>19.97</v>
      </c>
      <c r="Y226" s="6">
        <v>19.170000000000002</v>
      </c>
      <c r="Z226" s="6">
        <v>71.66</v>
      </c>
    </row>
    <row r="228" spans="2:26" ht="15.5" x14ac:dyDescent="0.35">
      <c r="B228" t="s">
        <v>252</v>
      </c>
      <c r="C228" t="s">
        <v>253</v>
      </c>
      <c r="D228" s="5">
        <v>17000000000</v>
      </c>
      <c r="E228" s="5">
        <v>6000000000</v>
      </c>
      <c r="F228" s="5">
        <v>1000000000</v>
      </c>
      <c r="G228" s="5">
        <v>12000000000</v>
      </c>
      <c r="H228" s="5">
        <v>70000000000</v>
      </c>
      <c r="I228" s="5">
        <v>19000000000</v>
      </c>
      <c r="J228" s="5">
        <v>21000000000</v>
      </c>
      <c r="K228" s="5">
        <v>16000000000</v>
      </c>
      <c r="L228" s="5">
        <v>9000000000</v>
      </c>
      <c r="M228" s="5">
        <v>-18000000000</v>
      </c>
      <c r="N228" s="5">
        <v>-48000000000</v>
      </c>
      <c r="O228" s="5">
        <v>26000000000</v>
      </c>
      <c r="P228" s="5">
        <v>17000000000</v>
      </c>
      <c r="Q228" s="5">
        <v>8000000000</v>
      </c>
    </row>
    <row r="229" spans="2:26" ht="15.5" x14ac:dyDescent="0.35">
      <c r="C229" t="s">
        <v>254</v>
      </c>
      <c r="H229" s="5">
        <v>36000000000</v>
      </c>
      <c r="I229" s="5">
        <v>19000000000</v>
      </c>
      <c r="J229" s="5">
        <v>21000000000</v>
      </c>
      <c r="K229" s="5">
        <v>16000000000</v>
      </c>
      <c r="L229" s="5">
        <v>9000000000</v>
      </c>
      <c r="M229" s="5">
        <v>-18000000000</v>
      </c>
      <c r="N229" s="5">
        <v>-48000000000</v>
      </c>
      <c r="O229" s="5">
        <v>26000000000</v>
      </c>
      <c r="P229" s="5">
        <v>17000000000</v>
      </c>
      <c r="Q229" s="5">
        <v>8000000000</v>
      </c>
    </row>
    <row r="230" spans="2:26" ht="15.5" x14ac:dyDescent="0.35">
      <c r="C230" t="s">
        <v>56</v>
      </c>
      <c r="D230" s="6">
        <v>78.86</v>
      </c>
      <c r="E230" s="6">
        <v>25.16</v>
      </c>
      <c r="F230" s="6">
        <v>5.49</v>
      </c>
      <c r="G230" s="6">
        <v>54.09</v>
      </c>
      <c r="H230" s="6">
        <v>315.44</v>
      </c>
      <c r="I230" s="6">
        <v>87.77</v>
      </c>
      <c r="J230" s="6">
        <v>95.26</v>
      </c>
      <c r="K230" s="6">
        <v>72.709999999999994</v>
      </c>
      <c r="L230" s="6">
        <v>39.49</v>
      </c>
      <c r="M230" s="6">
        <v>-79.72</v>
      </c>
      <c r="N230" s="6">
        <v>-217.71</v>
      </c>
      <c r="O230" s="6">
        <v>116.43</v>
      </c>
      <c r="P230" s="6">
        <v>78.22</v>
      </c>
      <c r="Q230" s="6">
        <v>35.700000000000003</v>
      </c>
    </row>
    <row r="231" spans="2:26" ht="15.5" x14ac:dyDescent="0.35">
      <c r="C231" t="s">
        <v>255</v>
      </c>
      <c r="H231" s="6">
        <v>163.6</v>
      </c>
      <c r="I231" s="6">
        <v>87.77</v>
      </c>
      <c r="J231" s="6">
        <v>95.26</v>
      </c>
      <c r="K231" s="6">
        <v>72.709999999999994</v>
      </c>
      <c r="L231" s="6">
        <v>39.49</v>
      </c>
      <c r="M231" s="6">
        <v>-79.72</v>
      </c>
      <c r="N231" s="6">
        <v>-217.71</v>
      </c>
      <c r="O231" s="6">
        <v>116.43</v>
      </c>
      <c r="P231" s="6">
        <v>78.22</v>
      </c>
      <c r="Q231" s="6">
        <v>35.700000000000003</v>
      </c>
    </row>
    <row r="232" spans="2:26" ht="15.5" x14ac:dyDescent="0.35">
      <c r="C232" t="s">
        <v>256</v>
      </c>
      <c r="D232" s="5">
        <v>205000000000</v>
      </c>
      <c r="E232" s="5">
        <v>170000000000</v>
      </c>
      <c r="F232" s="5">
        <v>165000000000</v>
      </c>
      <c r="G232" s="5">
        <v>200000000000</v>
      </c>
      <c r="H232" s="5">
        <v>818000000000</v>
      </c>
      <c r="I232" s="5">
        <v>703000000000</v>
      </c>
      <c r="J232" s="5">
        <v>691000000000</v>
      </c>
      <c r="K232" s="5">
        <v>624000000000</v>
      </c>
      <c r="L232" s="5">
        <v>556000000000</v>
      </c>
      <c r="M232" s="5">
        <v>423000000000</v>
      </c>
      <c r="N232" s="5">
        <v>373000000000</v>
      </c>
      <c r="O232" s="5">
        <v>721000000000</v>
      </c>
      <c r="P232" s="5">
        <v>627000000000</v>
      </c>
      <c r="Q232" s="5">
        <v>536000000000</v>
      </c>
    </row>
    <row r="233" spans="2:26" ht="15.5" x14ac:dyDescent="0.35">
      <c r="C233" t="s">
        <v>257</v>
      </c>
      <c r="H233" s="5">
        <v>739000000000</v>
      </c>
      <c r="I233" s="5">
        <v>703000000000</v>
      </c>
      <c r="J233" s="5">
        <v>691000000000</v>
      </c>
      <c r="K233" s="5">
        <v>624000000000</v>
      </c>
      <c r="L233" s="5">
        <v>556000000000</v>
      </c>
      <c r="M233" s="5">
        <v>423000000000</v>
      </c>
      <c r="N233" s="5">
        <v>373000000000</v>
      </c>
      <c r="O233" s="5">
        <v>721000000000</v>
      </c>
      <c r="P233" s="5">
        <v>627000000000</v>
      </c>
      <c r="Q233" s="5">
        <v>536000000000</v>
      </c>
    </row>
    <row r="234" spans="2:26" ht="15.5" x14ac:dyDescent="0.35">
      <c r="C234" t="s">
        <v>258</v>
      </c>
      <c r="I234" s="6">
        <v>2.71</v>
      </c>
    </row>
    <row r="235" spans="2:26" ht="15.5" x14ac:dyDescent="0.35">
      <c r="C235" t="s">
        <v>259</v>
      </c>
      <c r="I235" s="6">
        <v>5.23</v>
      </c>
    </row>
    <row r="236" spans="2:26" ht="15.5" x14ac:dyDescent="0.35">
      <c r="C236" t="s">
        <v>260</v>
      </c>
      <c r="I236" s="6">
        <v>7.49</v>
      </c>
    </row>
    <row r="237" spans="2:26" ht="15.5" x14ac:dyDescent="0.35">
      <c r="C237" t="s">
        <v>261</v>
      </c>
      <c r="I237" s="6">
        <v>0.1913</v>
      </c>
    </row>
    <row r="238" spans="2:26" ht="15.5" x14ac:dyDescent="0.35">
      <c r="C238" t="s">
        <v>262</v>
      </c>
      <c r="I238" s="6">
        <v>0.26</v>
      </c>
    </row>
    <row r="239" spans="2:26" ht="15.5" x14ac:dyDescent="0.35">
      <c r="C239" t="s">
        <v>263</v>
      </c>
      <c r="I239" s="6">
        <v>1.01</v>
      </c>
    </row>
    <row r="240" spans="2:26" ht="15.5" x14ac:dyDescent="0.35">
      <c r="C240" t="s">
        <v>264</v>
      </c>
      <c r="I240" s="6">
        <v>1.54</v>
      </c>
    </row>
    <row r="241" spans="3:9" ht="15.5" x14ac:dyDescent="0.35">
      <c r="C241" t="s">
        <v>265</v>
      </c>
      <c r="I241" s="6">
        <v>1.85</v>
      </c>
    </row>
    <row r="242" spans="3:9" ht="15.5" x14ac:dyDescent="0.35">
      <c r="C242" t="s">
        <v>266</v>
      </c>
      <c r="I242" s="6">
        <v>3.14</v>
      </c>
    </row>
    <row r="243" spans="3:9" ht="15.5" x14ac:dyDescent="0.35">
      <c r="C243" t="s">
        <v>267</v>
      </c>
      <c r="I243" s="5">
        <v>1</v>
      </c>
    </row>
    <row r="244" spans="3:9" ht="15.5" x14ac:dyDescent="0.35">
      <c r="C244" t="s">
        <v>408</v>
      </c>
      <c r="I244" s="6">
        <v>-0.7</v>
      </c>
    </row>
    <row r="245" spans="3:9" ht="15.5" x14ac:dyDescent="0.35">
      <c r="C245" t="s">
        <v>409</v>
      </c>
      <c r="I245" s="6">
        <v>0.18</v>
      </c>
    </row>
    <row r="246" spans="3:9" ht="15.5" x14ac:dyDescent="0.35">
      <c r="C246" t="s">
        <v>268</v>
      </c>
      <c r="I246" s="6">
        <v>163.6</v>
      </c>
    </row>
    <row r="247" spans="3:9" ht="15.5" x14ac:dyDescent="0.35">
      <c r="C247" t="s">
        <v>269</v>
      </c>
      <c r="I247" s="6">
        <v>315.44</v>
      </c>
    </row>
    <row r="248" spans="3:9" ht="15.5" x14ac:dyDescent="0.35">
      <c r="C248" t="s">
        <v>270</v>
      </c>
      <c r="I248" s="6">
        <v>3345.13</v>
      </c>
    </row>
    <row r="249" spans="3:9" ht="15.5" x14ac:dyDescent="0.35">
      <c r="C249" t="s">
        <v>271</v>
      </c>
      <c r="D249" s="6">
        <v>250.44</v>
      </c>
    </row>
    <row r="250" spans="3:9" ht="15.5" x14ac:dyDescent="0.35">
      <c r="C250" t="s">
        <v>272</v>
      </c>
      <c r="I250" s="6">
        <v>847.42</v>
      </c>
    </row>
    <row r="251" spans="3:9" ht="15.5" x14ac:dyDescent="0.35">
      <c r="C251" t="s">
        <v>273</v>
      </c>
      <c r="I251" s="6">
        <v>463.03</v>
      </c>
    </row>
    <row r="252" spans="3:9" ht="15.5" x14ac:dyDescent="0.35">
      <c r="C252" t="s">
        <v>274</v>
      </c>
      <c r="D252" s="6">
        <v>1.1299999999999999</v>
      </c>
    </row>
    <row r="253" spans="3:9" ht="15.5" x14ac:dyDescent="0.35">
      <c r="C253" t="s">
        <v>275</v>
      </c>
      <c r="D253" s="6">
        <v>0.72</v>
      </c>
    </row>
    <row r="254" spans="3:9" ht="15.5" x14ac:dyDescent="0.35">
      <c r="C254" t="s">
        <v>278</v>
      </c>
      <c r="D254" s="6">
        <v>1.01</v>
      </c>
    </row>
    <row r="255" spans="3:9" ht="15.5" x14ac:dyDescent="0.35">
      <c r="C255" t="s">
        <v>280</v>
      </c>
      <c r="D255" s="6">
        <v>2.09</v>
      </c>
    </row>
    <row r="256" spans="3:9" ht="15.5" x14ac:dyDescent="0.35">
      <c r="C256" t="s">
        <v>410</v>
      </c>
      <c r="I256" s="6">
        <v>7.19</v>
      </c>
    </row>
    <row r="257" spans="3:9" ht="15.5" x14ac:dyDescent="0.35">
      <c r="C257" t="s">
        <v>12</v>
      </c>
      <c r="D257" s="5">
        <v>40000000000</v>
      </c>
    </row>
    <row r="258" spans="3:9" ht="15.5" x14ac:dyDescent="0.35">
      <c r="C258" t="s">
        <v>281</v>
      </c>
      <c r="I258" s="6">
        <v>2.78</v>
      </c>
    </row>
    <row r="259" spans="3:9" ht="15.5" x14ac:dyDescent="0.35">
      <c r="C259" t="s">
        <v>282</v>
      </c>
      <c r="I259" s="6">
        <v>9.2200000000000004E-2</v>
      </c>
    </row>
    <row r="260" spans="3:9" ht="15.5" x14ac:dyDescent="0.35">
      <c r="C260" t="s">
        <v>283</v>
      </c>
      <c r="I260" s="6">
        <v>0.19309999999999999</v>
      </c>
    </row>
    <row r="261" spans="3:9" ht="15.5" x14ac:dyDescent="0.35">
      <c r="C261" t="s">
        <v>284</v>
      </c>
      <c r="I261" s="6">
        <v>0.17850000000000002</v>
      </c>
    </row>
    <row r="262" spans="3:9" ht="15.5" x14ac:dyDescent="0.35">
      <c r="C262" t="s">
        <v>285</v>
      </c>
      <c r="I262" s="6">
        <v>0.2293</v>
      </c>
    </row>
    <row r="263" spans="3:9" ht="15.5" x14ac:dyDescent="0.35">
      <c r="C263" t="s">
        <v>286</v>
      </c>
      <c r="D263" s="6">
        <v>1.48</v>
      </c>
    </row>
    <row r="264" spans="3:9" ht="15.5" x14ac:dyDescent="0.35">
      <c r="C264" t="s">
        <v>287</v>
      </c>
      <c r="D264" s="6">
        <v>53.72</v>
      </c>
    </row>
    <row r="265" spans="3:9" ht="15.5" x14ac:dyDescent="0.35">
      <c r="C265" t="s">
        <v>288</v>
      </c>
      <c r="D265" s="6">
        <v>41.38</v>
      </c>
    </row>
    <row r="266" spans="3:9" ht="15.5" x14ac:dyDescent="0.35">
      <c r="C266" t="s">
        <v>289</v>
      </c>
      <c r="D266" s="6">
        <v>13.82</v>
      </c>
    </row>
    <row r="267" spans="3:9" ht="15.5" x14ac:dyDescent="0.35">
      <c r="C267" t="s">
        <v>290</v>
      </c>
      <c r="D267" s="6">
        <v>61.63</v>
      </c>
    </row>
    <row r="268" spans="3:9" ht="15.5" x14ac:dyDescent="0.35">
      <c r="C268" t="s">
        <v>291</v>
      </c>
      <c r="I268" s="6">
        <v>1.98</v>
      </c>
    </row>
    <row r="269" spans="3:9" ht="15.5" x14ac:dyDescent="0.35">
      <c r="C269" t="s">
        <v>292</v>
      </c>
      <c r="I269" s="6">
        <v>6.22</v>
      </c>
    </row>
    <row r="270" spans="3:9" ht="15.5" x14ac:dyDescent="0.35">
      <c r="C270" t="s">
        <v>52</v>
      </c>
      <c r="I270" s="5">
        <v>189000000000</v>
      </c>
    </row>
    <row r="271" spans="3:9" ht="15.5" x14ac:dyDescent="0.35">
      <c r="C271" t="s">
        <v>293</v>
      </c>
      <c r="I271" s="5">
        <v>150000000000</v>
      </c>
    </row>
    <row r="272" spans="3:9" ht="15.5" x14ac:dyDescent="0.35">
      <c r="C272" t="s">
        <v>294</v>
      </c>
      <c r="I272" s="5">
        <v>220810000</v>
      </c>
    </row>
    <row r="273" spans="3:9" ht="15.5" x14ac:dyDescent="0.35">
      <c r="C273" t="s">
        <v>295</v>
      </c>
      <c r="I273" s="6">
        <v>0.314</v>
      </c>
    </row>
    <row r="274" spans="3:9" ht="15.5" x14ac:dyDescent="0.35">
      <c r="C274" t="s">
        <v>296</v>
      </c>
      <c r="D274" s="6">
        <v>0.62740000000000007</v>
      </c>
    </row>
    <row r="275" spans="3:9" ht="15.5" x14ac:dyDescent="0.35">
      <c r="C275" t="s">
        <v>297</v>
      </c>
      <c r="D275" s="6">
        <v>0.1012</v>
      </c>
    </row>
    <row r="276" spans="3:9" ht="15.5" x14ac:dyDescent="0.35">
      <c r="C276" t="s">
        <v>298</v>
      </c>
      <c r="D276" s="6">
        <v>8.5099999999999995E-2</v>
      </c>
    </row>
    <row r="277" spans="3:9" ht="15.5" x14ac:dyDescent="0.35">
      <c r="C277" t="s">
        <v>299</v>
      </c>
      <c r="D277" s="6">
        <v>0.20910000000000001</v>
      </c>
    </row>
    <row r="278" spans="3:9" ht="15.5" x14ac:dyDescent="0.35">
      <c r="C278" t="s">
        <v>300</v>
      </c>
      <c r="D278" s="6">
        <v>0.25370000000000004</v>
      </c>
    </row>
    <row r="279" spans="3:9" ht="15.5" x14ac:dyDescent="0.35">
      <c r="C279" t="s">
        <v>301</v>
      </c>
      <c r="D279" s="6">
        <v>25.0046</v>
      </c>
    </row>
    <row r="280" spans="3:9" ht="15.5" x14ac:dyDescent="0.35">
      <c r="C280" t="s">
        <v>302</v>
      </c>
      <c r="I280" s="5">
        <v>8</v>
      </c>
    </row>
    <row r="281" spans="3:9" ht="15.5" x14ac:dyDescent="0.35">
      <c r="C281" t="s">
        <v>303</v>
      </c>
      <c r="I281" s="6">
        <v>0.52</v>
      </c>
    </row>
    <row r="282" spans="3:9" ht="15.5" x14ac:dyDescent="0.35">
      <c r="C282" t="s">
        <v>304</v>
      </c>
      <c r="I282" s="6">
        <v>0.21</v>
      </c>
    </row>
    <row r="283" spans="3:9" ht="15.5" x14ac:dyDescent="0.35">
      <c r="C283" t="s">
        <v>414</v>
      </c>
      <c r="I283" s="6">
        <v>0.9</v>
      </c>
    </row>
    <row r="284" spans="3:9" ht="15.5" x14ac:dyDescent="0.35">
      <c r="C284" t="s">
        <v>305</v>
      </c>
      <c r="I284" s="6">
        <v>0.46</v>
      </c>
    </row>
    <row r="285" spans="3:9" ht="15.5" x14ac:dyDescent="0.35">
      <c r="C285" t="s">
        <v>306</v>
      </c>
      <c r="I285" s="6">
        <v>0.88</v>
      </c>
    </row>
    <row r="286" spans="3:9" ht="15.5" x14ac:dyDescent="0.35">
      <c r="C286" t="s">
        <v>307</v>
      </c>
      <c r="I286" s="6">
        <v>0.54</v>
      </c>
    </row>
    <row r="287" spans="3:9" ht="15.5" x14ac:dyDescent="0.35">
      <c r="C287" t="s">
        <v>308</v>
      </c>
      <c r="I287" s="6">
        <v>0.47</v>
      </c>
    </row>
    <row r="288" spans="3:9" ht="15.5" x14ac:dyDescent="0.35">
      <c r="C288" t="s">
        <v>309</v>
      </c>
      <c r="I288" s="5">
        <v>739000000000</v>
      </c>
    </row>
    <row r="289" spans="3:9" ht="15.5" x14ac:dyDescent="0.35">
      <c r="C289" t="s">
        <v>310</v>
      </c>
      <c r="I289" s="5">
        <v>459000000000</v>
      </c>
    </row>
    <row r="290" spans="3:9" ht="15.5" x14ac:dyDescent="0.35">
      <c r="C290" t="s">
        <v>311</v>
      </c>
      <c r="I290" s="5">
        <v>113000000000</v>
      </c>
    </row>
    <row r="291" spans="3:9" ht="15.5" x14ac:dyDescent="0.35">
      <c r="C291" t="s">
        <v>312</v>
      </c>
      <c r="I291" s="5">
        <v>36000000000</v>
      </c>
    </row>
    <row r="292" spans="3:9" ht="15.5" x14ac:dyDescent="0.35">
      <c r="C292" t="s">
        <v>313</v>
      </c>
      <c r="D292" s="5">
        <v>55000000000</v>
      </c>
    </row>
    <row r="293" spans="3:9" ht="15.5" x14ac:dyDescent="0.35">
      <c r="C293" t="s">
        <v>314</v>
      </c>
      <c r="D293" s="5">
        <v>392000000000</v>
      </c>
    </row>
    <row r="294" spans="3:9" ht="15.5" x14ac:dyDescent="0.35">
      <c r="C294" t="s">
        <v>315</v>
      </c>
      <c r="D294" s="5">
        <v>188000000000</v>
      </c>
    </row>
    <row r="295" spans="3:9" ht="15.5" x14ac:dyDescent="0.35">
      <c r="C295" t="s">
        <v>237</v>
      </c>
      <c r="D295" s="5">
        <v>14000000000</v>
      </c>
    </row>
    <row r="296" spans="3:9" ht="15.5" x14ac:dyDescent="0.35">
      <c r="C296" t="s">
        <v>236</v>
      </c>
      <c r="I296" s="5">
        <v>187000000000</v>
      </c>
    </row>
    <row r="297" spans="3:9" ht="15.5" x14ac:dyDescent="0.35">
      <c r="C297" t="s">
        <v>20</v>
      </c>
      <c r="D297" s="5">
        <v>-55000000000</v>
      </c>
    </row>
    <row r="298" spans="3:9" ht="15.5" x14ac:dyDescent="0.35">
      <c r="C298" t="s">
        <v>316</v>
      </c>
      <c r="I298" s="5">
        <v>203000000000</v>
      </c>
    </row>
    <row r="299" spans="3:9" ht="15.5" x14ac:dyDescent="0.35">
      <c r="C299" t="s">
        <v>317</v>
      </c>
      <c r="I299" s="5">
        <v>123000000000</v>
      </c>
    </row>
    <row r="300" spans="3:9" ht="15.5" x14ac:dyDescent="0.35">
      <c r="C300" t="s">
        <v>318</v>
      </c>
      <c r="I300" s="5">
        <v>-20000000000</v>
      </c>
    </row>
    <row r="301" spans="3:9" ht="15.5" x14ac:dyDescent="0.35">
      <c r="C301" t="s">
        <v>319</v>
      </c>
      <c r="I301" s="5">
        <v>-76000000000</v>
      </c>
    </row>
    <row r="302" spans="3:9" ht="15.5" x14ac:dyDescent="0.35">
      <c r="C302" t="s">
        <v>320</v>
      </c>
      <c r="I302" s="5">
        <v>-20000000000</v>
      </c>
    </row>
    <row r="303" spans="3:9" ht="15.5" x14ac:dyDescent="0.35">
      <c r="C303" t="s">
        <v>321</v>
      </c>
      <c r="I303" s="5">
        <v>102000000000</v>
      </c>
    </row>
  </sheetData>
  <pageMargins left="0.7" right="0.7" top="0.75" bottom="0.75" header="0.3" footer="0.3"/>
  <ignoredErrors>
    <ignoredError sqref="A1:Z304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R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2192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</row>
    <row r="2" spans="1:18" ht="15.5" x14ac:dyDescent="0.35">
      <c r="C2" t="s">
        <v>2193</v>
      </c>
      <c r="D2" s="2" vm="470">
        <f ca="1">IFERROR(_xlfn.STOCKHISTORY("XIDX:" &amp; $C$1, D3, , 0, 0, 1), "Libur")</f>
        <v>318</v>
      </c>
      <c r="H2" s="2" vm="470">
        <f ca="1">IFERROR(INDEX(D2:G2,COUNT(D2:G2)),"")</f>
        <v>318</v>
      </c>
      <c r="I2" s="2" vm="8">
        <f t="shared" ref="I2:R2" ca="1" si="0">IFERROR(_xlfn.STOCKHISTORY("XIDX:" &amp; $C$1, I1, , 0, 0, 1), "Libur")</f>
        <v>570</v>
      </c>
      <c r="J2" s="2" vm="214">
        <f t="shared" ca="1" si="0"/>
        <v>236</v>
      </c>
      <c r="K2" s="2" t="str">
        <f t="shared" ca="1" si="0"/>
        <v>Libur</v>
      </c>
      <c r="L2" s="2" vm="471">
        <f t="shared" ca="1" si="0"/>
        <v>176</v>
      </c>
      <c r="M2" s="2" vm="121">
        <f t="shared" ca="1" si="0"/>
        <v>169</v>
      </c>
      <c r="N2" s="2" vm="346">
        <f t="shared" ca="1" si="0"/>
        <v>115</v>
      </c>
      <c r="O2" s="2" vm="225">
        <f t="shared" ca="1" si="0"/>
        <v>150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9549184117</v>
      </c>
      <c r="H4" s="2">
        <f>IFERROR(SUM(D4:G4)*(4/MAX(1,COUNT(D4:G4))),"")</f>
        <v>38196736468</v>
      </c>
      <c r="I4" s="2">
        <f t="shared" ref="I4:R4" si="1">IFERROR(INDEX(I51:I500,MATCH($C$4,$C$51:$C$500,0)),"")</f>
        <v>40586564993</v>
      </c>
      <c r="J4" s="2">
        <f t="shared" si="1"/>
        <v>41272617492</v>
      </c>
      <c r="K4" s="2">
        <f t="shared" si="1"/>
        <v>37631882193</v>
      </c>
      <c r="L4" s="2">
        <f t="shared" si="1"/>
        <v>471450188226</v>
      </c>
      <c r="M4" s="2">
        <f t="shared" si="1"/>
        <v>55258490602</v>
      </c>
      <c r="N4" s="2">
        <f t="shared" si="1"/>
        <v>55610141999</v>
      </c>
      <c r="O4" s="2">
        <f t="shared" si="1"/>
        <v>67760136367</v>
      </c>
      <c r="P4" s="2">
        <f t="shared" si="1"/>
        <v>86467331474</v>
      </c>
      <c r="Q4" s="2">
        <f t="shared" si="1"/>
        <v>136120329878</v>
      </c>
      <c r="R4" s="2">
        <f t="shared" si="1"/>
        <v>144016776007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-5525322301</v>
      </c>
      <c r="H5" s="2">
        <f>IFERROR(SUM(D5:G5)*(4/MAX(1,COUNT(D5:G5))),"")</f>
        <v>-22101289204</v>
      </c>
      <c r="I5" s="2">
        <f t="shared" ref="I5:R5" si="2">IFERROR(INDEX(I51:I500,MATCH($C$5,$C$51:$C$500,0)),"")</f>
        <v>1698765717</v>
      </c>
      <c r="J5" s="2">
        <f t="shared" si="2"/>
        <v>-3764248880</v>
      </c>
      <c r="K5" s="2">
        <f t="shared" si="2"/>
        <v>1298955369</v>
      </c>
      <c r="L5" s="2">
        <f t="shared" si="2"/>
        <v>279848012058</v>
      </c>
      <c r="M5" s="2">
        <f t="shared" si="2"/>
        <v>-15772411403</v>
      </c>
      <c r="N5" s="2">
        <f t="shared" si="2"/>
        <v>-23306445501</v>
      </c>
      <c r="O5" s="2">
        <f t="shared" si="2"/>
        <v>3583450543</v>
      </c>
      <c r="P5" s="2">
        <f t="shared" si="2"/>
        <v>5227598116</v>
      </c>
      <c r="Q5" s="2">
        <f t="shared" si="2"/>
        <v>6090249683</v>
      </c>
      <c r="R5" s="2">
        <f t="shared" si="2"/>
        <v>22854027064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505739199116</v>
      </c>
      <c r="H6" s="2">
        <f>IFERROR(INDEX(D6:G6,COUNT(D6:G6)),"")</f>
        <v>505739199116</v>
      </c>
      <c r="I6" s="2">
        <f t="shared" ref="I6:R6" si="3">IFERROR(INDEX(I51:I500,MATCH($C$6,$C$51:$C$500,0)),"")</f>
        <v>511264521417</v>
      </c>
      <c r="J6" s="2">
        <f t="shared" si="3"/>
        <v>509566378018</v>
      </c>
      <c r="K6" s="2">
        <f t="shared" si="3"/>
        <v>516625377336</v>
      </c>
      <c r="L6" s="2">
        <f t="shared" si="3"/>
        <v>581238169396</v>
      </c>
      <c r="M6" s="2">
        <f t="shared" si="3"/>
        <v>301457884376</v>
      </c>
      <c r="N6" s="2">
        <f t="shared" si="3"/>
        <v>317352279296</v>
      </c>
      <c r="O6" s="2">
        <f t="shared" si="3"/>
        <v>341089560078</v>
      </c>
      <c r="P6" s="2">
        <f t="shared" si="3"/>
        <v>338175836344</v>
      </c>
      <c r="Q6" s="2">
        <f t="shared" si="3"/>
        <v>334628973747</v>
      </c>
      <c r="R6" s="2">
        <f t="shared" si="3"/>
        <v>329529518376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0.66</v>
      </c>
      <c r="H7" s="3">
        <f>IFERROR(INDEX(D7:G7,COUNT(D7:G7)),"")</f>
        <v>0.66</v>
      </c>
      <c r="I7" s="3">
        <f t="shared" ref="I7:R7" si="4">IFERROR(INDEX(I51:I500,MATCH($C$7,$C$51:$C$500,0))/1000000000,"")</f>
        <v>0.66</v>
      </c>
      <c r="J7" s="3">
        <f t="shared" si="4"/>
        <v>0.66</v>
      </c>
      <c r="K7" s="3">
        <f t="shared" si="4"/>
        <v>0.33</v>
      </c>
      <c r="L7" s="3">
        <f t="shared" si="4"/>
        <v>0.33</v>
      </c>
      <c r="M7" s="3">
        <f t="shared" si="4"/>
        <v>0.33</v>
      </c>
      <c r="N7" s="3">
        <f t="shared" si="4"/>
        <v>0.33</v>
      </c>
      <c r="O7" s="3">
        <f t="shared" si="4"/>
        <v>0.33</v>
      </c>
      <c r="P7" s="3">
        <f t="shared" si="4"/>
        <v>0.33</v>
      </c>
      <c r="Q7" s="3">
        <f t="shared" si="4"/>
        <v>0.33</v>
      </c>
      <c r="R7" s="3">
        <f t="shared" si="4"/>
        <v>0.33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R8" si="5">IFERROR(INDEX(I51:I500,MATCH($C$8,$C$51:$C$500,0)),"")</f>
        <v>-12000000000</v>
      </c>
      <c r="J8" s="2">
        <f t="shared" si="5"/>
        <v>-7000000000</v>
      </c>
      <c r="K8" s="2">
        <f t="shared" si="5"/>
        <v>-71000000000</v>
      </c>
      <c r="L8" s="2">
        <f t="shared" si="5"/>
        <v>389000000000</v>
      </c>
      <c r="M8" s="2">
        <f t="shared" si="5"/>
        <v>-12000000000</v>
      </c>
      <c r="N8" s="2">
        <f t="shared" si="5"/>
        <v>-10000000000</v>
      </c>
      <c r="O8" s="2">
        <f t="shared" si="5"/>
        <v>-32000000000</v>
      </c>
      <c r="P8" s="2">
        <f t="shared" si="5"/>
        <v>-34000000000</v>
      </c>
      <c r="Q8" s="2">
        <f t="shared" si="5"/>
        <v>-8000000000</v>
      </c>
      <c r="R8" s="2">
        <f t="shared" si="5"/>
        <v>-41000000000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-8.86</v>
      </c>
      <c r="H9" s="3">
        <f>IFERROR(INDEX(D9:G9,COUNT(D9:G9)),"")</f>
        <v>-8.86</v>
      </c>
      <c r="I9" s="3">
        <f t="shared" ref="I9:R9" si="6">IFERROR(INDEX(I51:I500,MATCH($C$9,$C$51:$C$500,0)),"")</f>
        <v>-18.88</v>
      </c>
      <c r="J9" s="3">
        <f t="shared" si="6"/>
        <v>-10.66</v>
      </c>
      <c r="K9" s="3">
        <f t="shared" si="6"/>
        <v>-215</v>
      </c>
      <c r="L9" s="3">
        <f t="shared" si="6"/>
        <v>1179.22</v>
      </c>
      <c r="M9" s="3">
        <f t="shared" si="6"/>
        <v>-37.35</v>
      </c>
      <c r="N9" s="3">
        <f t="shared" si="6"/>
        <v>-31.62</v>
      </c>
      <c r="O9" s="3">
        <f t="shared" si="6"/>
        <v>-96.94</v>
      </c>
      <c r="P9" s="3">
        <f t="shared" si="6"/>
        <v>-103.93</v>
      </c>
      <c r="Q9" s="3">
        <f t="shared" si="6"/>
        <v>-23.59</v>
      </c>
      <c r="R9" s="3">
        <f t="shared" si="6"/>
        <v>-123.06</v>
      </c>
    </row>
    <row r="10" spans="1:18" ht="15.5" x14ac:dyDescent="0.35">
      <c r="C10" t="s">
        <v>17</v>
      </c>
      <c r="D10" s="3">
        <f ca="1">IFERROR(IF(D9=0,"",D2/D9),"")</f>
        <v>-35.891647855530479</v>
      </c>
      <c r="I10" s="3">
        <f t="shared" ref="I10:R10" ca="1" si="7">IFERROR(IF(I9=0,"",I2/I9),"")</f>
        <v>-30.190677966101696</v>
      </c>
      <c r="J10" s="3">
        <f t="shared" ca="1" si="7"/>
        <v>-22.138836772983115</v>
      </c>
      <c r="K10" s="3" t="str">
        <f t="shared" ca="1" si="7"/>
        <v/>
      </c>
      <c r="L10" s="3">
        <f t="shared" ca="1" si="7"/>
        <v>0.14925119994572683</v>
      </c>
      <c r="M10" s="3">
        <f t="shared" ca="1" si="7"/>
        <v>-4.5247657295850061</v>
      </c>
      <c r="N10" s="3">
        <f t="shared" ca="1" si="7"/>
        <v>-3.6369386464263123</v>
      </c>
      <c r="O10" s="3">
        <f t="shared" ca="1" si="7"/>
        <v>-1.5473488755931504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6665404739</v>
      </c>
      <c r="H11" s="2">
        <f>IFERROR(INDEX(D11:G11,COUNT(D11:G11)),"")</f>
        <v>6665404739</v>
      </c>
      <c r="I11" s="2">
        <f t="shared" ref="I11:R11" si="8">IFERROR(INDEX(I51:I500,MATCH($C$11,$C$51:$C$500,0)),"")</f>
        <v>6881195989</v>
      </c>
      <c r="J11" s="2">
        <f t="shared" si="8"/>
        <v>5657035899</v>
      </c>
      <c r="K11" s="2">
        <f t="shared" si="8"/>
        <v>6760215783</v>
      </c>
      <c r="L11" s="2">
        <f t="shared" si="8"/>
        <v>213584665738</v>
      </c>
      <c r="M11" s="2">
        <f t="shared" si="8"/>
        <v>7744898856</v>
      </c>
      <c r="N11" s="2">
        <f t="shared" si="8"/>
        <v>14526837035</v>
      </c>
      <c r="O11" s="2">
        <f t="shared" si="8"/>
        <v>23574823706</v>
      </c>
      <c r="P11" s="2">
        <f t="shared" si="8"/>
        <v>28450123822</v>
      </c>
      <c r="Q11" s="2">
        <f t="shared" si="8"/>
        <v>32456214006</v>
      </c>
      <c r="R11" s="2">
        <f t="shared" si="8"/>
        <v>91303402642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14000000000</v>
      </c>
      <c r="H12" s="2">
        <f>IFERROR(INDEX(D12:G12,COUNT(D12:G12)),"")</f>
        <v>14000000000</v>
      </c>
      <c r="I12" s="2">
        <f t="shared" ref="I12:R12" si="9">IFERROR(INDEX(I51:I500,MATCH($C$12,$C$51:$C$500,0)),"")</f>
        <v>11000000000</v>
      </c>
      <c r="J12" s="2">
        <f t="shared" si="9"/>
        <v>-1000000000</v>
      </c>
      <c r="K12" s="2">
        <f t="shared" si="9"/>
        <v>-5000000000</v>
      </c>
      <c r="L12" s="2">
        <f t="shared" si="9"/>
        <v>-211000000000</v>
      </c>
      <c r="M12" s="2">
        <f t="shared" si="9"/>
        <v>151000000000</v>
      </c>
      <c r="N12" s="2">
        <f t="shared" si="9"/>
        <v>144000000000</v>
      </c>
      <c r="O12" s="2">
        <f t="shared" si="9"/>
        <v>119000000000</v>
      </c>
      <c r="P12" s="2">
        <f t="shared" si="9"/>
        <v>87000000000</v>
      </c>
      <c r="Q12" s="2">
        <f t="shared" si="9"/>
        <v>55000000000</v>
      </c>
      <c r="R12" s="2">
        <f t="shared" si="9"/>
        <v>47000000000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21000000000</v>
      </c>
      <c r="H13" s="2">
        <f>IFERROR(INDEX(D13:G13,COUNT(D13:G13)),"")</f>
        <v>21000000000</v>
      </c>
      <c r="I13" s="2">
        <f t="shared" ref="I13:R13" si="10">IFERROR(INDEX(I51:I500,MATCH($C$13,$C$51:$C$500,0)),"")</f>
        <v>18000000000</v>
      </c>
      <c r="J13" s="2">
        <f t="shared" si="10"/>
        <v>5000000000</v>
      </c>
      <c r="K13" s="2">
        <f t="shared" si="10"/>
        <v>2000000000</v>
      </c>
      <c r="L13" s="2">
        <f t="shared" si="10"/>
        <v>2000000000</v>
      </c>
      <c r="M13" s="2">
        <f t="shared" si="10"/>
        <v>159000000000</v>
      </c>
      <c r="N13" s="2">
        <f t="shared" si="10"/>
        <v>158000000000</v>
      </c>
      <c r="O13" s="2">
        <f t="shared" si="10"/>
        <v>143000000000</v>
      </c>
      <c r="P13" s="2">
        <f t="shared" si="10"/>
        <v>116000000000</v>
      </c>
      <c r="Q13" s="2">
        <f t="shared" si="10"/>
        <v>87000000000</v>
      </c>
      <c r="R13" s="2">
        <f t="shared" si="10"/>
        <v>139000000000</v>
      </c>
    </row>
    <row r="14" spans="1:18" ht="15.5" x14ac:dyDescent="0.35">
      <c r="C14" t="s">
        <v>26</v>
      </c>
      <c r="D14" s="2">
        <f>IFERROR(INDEX(D51:D500,MATCH($C$14,$C$51:$C$500,0)),"")</f>
        <v>-98541389</v>
      </c>
      <c r="H14" s="2">
        <f>IFERROR(SUM(D14:G14)*(4/MAX(1,COUNT(D14:G14))),"")</f>
        <v>-394165556</v>
      </c>
      <c r="I14" s="2">
        <f t="shared" ref="I14:R14" si="11">IFERROR(INDEX(I51:I500,MATCH($C$14,$C$51:$C$500,0)),"")</f>
        <v>-463689263</v>
      </c>
      <c r="J14" s="2">
        <f t="shared" si="11"/>
        <v>-516394018</v>
      </c>
      <c r="K14" s="2">
        <f t="shared" si="11"/>
        <v>-208274225</v>
      </c>
      <c r="L14" s="2">
        <f t="shared" si="11"/>
        <v>-10556668735</v>
      </c>
      <c r="M14" s="2">
        <f t="shared" si="11"/>
        <v>-14344371099</v>
      </c>
      <c r="N14" s="2">
        <f t="shared" si="11"/>
        <v>-13801844783</v>
      </c>
      <c r="O14" s="2">
        <f t="shared" si="11"/>
        <v>-12908444392</v>
      </c>
      <c r="P14" s="2">
        <f t="shared" si="11"/>
        <v>-10117984322</v>
      </c>
      <c r="Q14" s="2">
        <f t="shared" si="11"/>
        <v>-4307962816</v>
      </c>
      <c r="R14" s="2">
        <f t="shared" si="11"/>
        <v>-919047552</v>
      </c>
    </row>
    <row r="15" spans="1:18" ht="15.5" x14ac:dyDescent="0.35">
      <c r="C15" t="s">
        <v>27</v>
      </c>
      <c r="D15" s="2">
        <f>IFERROR(INDEX(D51:D500,MATCH($C$15,$C$51:$C$500,0)),"")</f>
        <v>-344547358</v>
      </c>
      <c r="H15" s="2">
        <f>IFERROR(SUM(D15:G15)*(4/MAX(1,COUNT(D15:G15))),"")</f>
        <v>-1378189432</v>
      </c>
      <c r="I15" s="2">
        <f t="shared" ref="I15:R15" si="12">IFERROR(INDEX(I51:I500,MATCH($C$15,$C$51:$C$500,0)),"")</f>
        <v>-521700290</v>
      </c>
      <c r="J15" s="2">
        <f t="shared" si="12"/>
        <v>-440388933</v>
      </c>
      <c r="K15" s="2">
        <f t="shared" si="12"/>
        <v>235058388</v>
      </c>
      <c r="L15" s="2">
        <f t="shared" si="12"/>
        <v>-11174581332</v>
      </c>
      <c r="M15" s="2">
        <f t="shared" si="12"/>
        <v>-3119606583</v>
      </c>
      <c r="N15" s="2">
        <f t="shared" si="12"/>
        <v>-4247923676</v>
      </c>
      <c r="O15" s="2">
        <f t="shared" si="12"/>
        <v>-671021010</v>
      </c>
      <c r="P15" s="2">
        <f t="shared" si="12"/>
        <v>-1351998010</v>
      </c>
      <c r="Q15" s="2">
        <f t="shared" si="12"/>
        <v>621109141</v>
      </c>
      <c r="R15" s="2">
        <f t="shared" si="12"/>
        <v>-3504484734</v>
      </c>
    </row>
    <row r="16" spans="1:18" ht="15.5" x14ac:dyDescent="0.35">
      <c r="C16" t="s">
        <v>28</v>
      </c>
      <c r="D16" s="2">
        <f>IFERROR(INDEX(D51:D500,MATCH($C$16,$C$51:$C$500,0)),"")</f>
        <v>-5180774943</v>
      </c>
      <c r="H16" s="2">
        <f>IFERROR(SUM(D16:G16)*(4/MAX(1,COUNT(D16:G16))),"")</f>
        <v>-20723099772</v>
      </c>
      <c r="I16" s="2">
        <f t="shared" ref="I16:R16" si="13">IFERROR(INDEX(I51:I500,MATCH($C$16,$C$51:$C$500,0)),"")</f>
        <v>2130208712</v>
      </c>
      <c r="J16" s="2">
        <f t="shared" si="13"/>
        <v>-3009800186</v>
      </c>
      <c r="K16" s="2">
        <f t="shared" si="13"/>
        <v>131982255</v>
      </c>
      <c r="L16" s="2">
        <f t="shared" si="13"/>
        <v>290177284148</v>
      </c>
      <c r="M16" s="2">
        <f t="shared" si="13"/>
        <v>-14614332242</v>
      </c>
      <c r="N16" s="2">
        <f t="shared" si="13"/>
        <v>-19197564905</v>
      </c>
      <c r="O16" s="2">
        <f t="shared" si="13"/>
        <v>5014715656</v>
      </c>
      <c r="P16" s="2">
        <f t="shared" si="13"/>
        <v>7078797960</v>
      </c>
      <c r="Q16" s="2">
        <f t="shared" si="13"/>
        <v>5396911756</v>
      </c>
      <c r="R16" s="2">
        <f t="shared" si="13"/>
        <v>26424412915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209880000000</v>
      </c>
      <c r="H20" s="2">
        <f t="shared" ref="H20:R20" ca="1" si="14">IFERROR(H21*H2,"")</f>
        <v>209880000000</v>
      </c>
      <c r="I20" s="2">
        <f t="shared" ca="1" si="14"/>
        <v>376200000000</v>
      </c>
      <c r="J20" s="2">
        <f t="shared" ca="1" si="14"/>
        <v>155760000000</v>
      </c>
      <c r="K20" s="2" t="str">
        <f t="shared" ca="1" si="14"/>
        <v/>
      </c>
      <c r="L20" s="2">
        <f t="shared" ca="1" si="14"/>
        <v>58080000000</v>
      </c>
      <c r="M20" s="2">
        <f t="shared" ca="1" si="14"/>
        <v>55770000000</v>
      </c>
      <c r="N20" s="2">
        <f t="shared" ca="1" si="14"/>
        <v>37950000000</v>
      </c>
      <c r="O20" s="2">
        <f t="shared" ca="1" si="14"/>
        <v>49500000000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660000000</v>
      </c>
      <c r="H21" s="2">
        <f>IFERROR(INDEX(D21:G21,COUNT(D21:G21)),"")</f>
        <v>660000000</v>
      </c>
      <c r="I21" s="2">
        <f t="shared" ref="I21:R21" si="15">IFERROR(INDEX(I51:I500,MATCH($C$7,$C$51:$C$500,0)),"")</f>
        <v>660000000</v>
      </c>
      <c r="J21" s="2">
        <f t="shared" si="15"/>
        <v>660000000</v>
      </c>
      <c r="K21" s="2">
        <f t="shared" si="15"/>
        <v>330000000</v>
      </c>
      <c r="L21" s="2">
        <f t="shared" si="15"/>
        <v>330000000</v>
      </c>
      <c r="M21" s="2">
        <f t="shared" si="15"/>
        <v>330000000</v>
      </c>
      <c r="N21" s="2">
        <f t="shared" si="15"/>
        <v>330000000</v>
      </c>
      <c r="O21" s="2">
        <f t="shared" si="15"/>
        <v>330000000</v>
      </c>
      <c r="P21" s="2">
        <f t="shared" si="15"/>
        <v>330000000</v>
      </c>
      <c r="Q21" s="2">
        <f t="shared" si="15"/>
        <v>330000000</v>
      </c>
      <c r="R21" s="2">
        <f t="shared" si="15"/>
        <v>330000000</v>
      </c>
    </row>
    <row r="23" spans="1:18" ht="15.5" x14ac:dyDescent="0.35">
      <c r="B23" t="s">
        <v>53</v>
      </c>
      <c r="C23" t="s">
        <v>54</v>
      </c>
      <c r="D23" s="3">
        <f>IFERROR(D5/D6*100,"")</f>
        <v>-1.0925240342567695</v>
      </c>
      <c r="H23" s="3">
        <f t="shared" ref="H23:R23" si="16">IFERROR(H5/H6*100,"")</f>
        <v>-4.3700961370270779</v>
      </c>
      <c r="I23" s="3">
        <f t="shared" si="16"/>
        <v>0.33226747521845834</v>
      </c>
      <c r="J23" s="3">
        <f t="shared" si="16"/>
        <v>-0.7387161010585811</v>
      </c>
      <c r="K23" s="3">
        <f t="shared" si="16"/>
        <v>0.25143080963194581</v>
      </c>
      <c r="L23" s="3">
        <f t="shared" si="16"/>
        <v>48.146874515967717</v>
      </c>
      <c r="M23" s="3">
        <f t="shared" si="16"/>
        <v>-5.2320447466975226</v>
      </c>
      <c r="N23" s="3">
        <f t="shared" si="16"/>
        <v>-7.3440296545851087</v>
      </c>
      <c r="O23" s="3">
        <f t="shared" si="16"/>
        <v>1.0505893355928397</v>
      </c>
      <c r="P23" s="3">
        <f t="shared" si="16"/>
        <v>1.5458224846917716</v>
      </c>
      <c r="Q23" s="3">
        <f t="shared" si="16"/>
        <v>1.8200007054991603</v>
      </c>
      <c r="R23" s="3">
        <f t="shared" si="16"/>
        <v>6.9353504889729116</v>
      </c>
    </row>
    <row r="24" spans="1:18" ht="15.5" x14ac:dyDescent="0.35">
      <c r="C24" t="s">
        <v>55</v>
      </c>
      <c r="D24" s="4" t="str">
        <f>IFERROR(_xlfn.RRI(5,I23,D23),"")</f>
        <v/>
      </c>
      <c r="H24" s="4">
        <f t="shared" ref="H24:R24" si="17">IFERROR(_xlfn.RRI(5,M23,H23),"")</f>
        <v>-3.5363016855033291E-2</v>
      </c>
      <c r="I24" s="4" t="str">
        <f t="shared" si="17"/>
        <v/>
      </c>
      <c r="J24" s="4" t="str">
        <f t="shared" si="17"/>
        <v/>
      </c>
      <c r="K24" s="4">
        <f t="shared" si="17"/>
        <v>-0.30457263718366834</v>
      </c>
      <c r="L24" s="4">
        <f t="shared" si="17"/>
        <v>0.92530398046308338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-8.3800000000000008</v>
      </c>
      <c r="H25" s="3">
        <f>IFERROR(INDEX(D25:G25,COUNT(D25:G25)),"")</f>
        <v>-8.3800000000000008</v>
      </c>
      <c r="I25" s="3">
        <f t="shared" ref="I25:R25" si="18">IFERROR(INDEX(I51:I500,MATCH($C$25,$C$51:$C$500,0)),"")</f>
        <v>2.44</v>
      </c>
      <c r="J25" s="3">
        <f t="shared" si="18"/>
        <v>-5.23</v>
      </c>
      <c r="K25" s="3">
        <f t="shared" si="18"/>
        <v>1.1100000000000001</v>
      </c>
      <c r="L25" s="3">
        <f t="shared" si="18"/>
        <v>846.59</v>
      </c>
      <c r="M25" s="3">
        <f t="shared" si="18"/>
        <v>-53.83</v>
      </c>
      <c r="N25" s="3">
        <f t="shared" si="18"/>
        <v>-71.13</v>
      </c>
      <c r="O25" s="3">
        <f t="shared" si="18"/>
        <v>13.22</v>
      </c>
      <c r="P25" s="3">
        <f t="shared" si="18"/>
        <v>17.38</v>
      </c>
      <c r="Q25" s="3">
        <f t="shared" si="18"/>
        <v>18.27</v>
      </c>
      <c r="R25" s="3">
        <f t="shared" si="18"/>
        <v>69.55</v>
      </c>
    </row>
    <row r="26" spans="1:18" ht="15.5" x14ac:dyDescent="0.35">
      <c r="C26" t="s">
        <v>58</v>
      </c>
      <c r="D26" s="4" t="str">
        <f>IFERROR(_xlfn.RRI(5,I25,D25),"")</f>
        <v/>
      </c>
      <c r="H26" s="4">
        <f t="shared" ref="H26:R26" si="19">IFERROR(_xlfn.RRI(5,M25,H25),"")</f>
        <v>-0.31064341615992674</v>
      </c>
      <c r="I26" s="4" t="str">
        <f t="shared" si="19"/>
        <v/>
      </c>
      <c r="J26" s="4" t="str">
        <f t="shared" si="19"/>
        <v/>
      </c>
      <c r="K26" s="4">
        <f t="shared" si="19"/>
        <v>-0.42316096540688408</v>
      </c>
      <c r="L26" s="4">
        <f t="shared" si="19"/>
        <v>1.1537084766918886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14.468460783333333</v>
      </c>
      <c r="H27" s="3">
        <f t="shared" ref="H27:R27" si="20">IFERROR(H4/H21,"")</f>
        <v>57.873843133333331</v>
      </c>
      <c r="I27" s="3">
        <f t="shared" si="20"/>
        <v>61.494795443939395</v>
      </c>
      <c r="J27" s="3">
        <f t="shared" si="20"/>
        <v>62.534268927272727</v>
      </c>
      <c r="K27" s="3">
        <f t="shared" si="20"/>
        <v>114.03600664545455</v>
      </c>
      <c r="L27" s="3">
        <f t="shared" si="20"/>
        <v>1428.6369340181818</v>
      </c>
      <c r="M27" s="3">
        <f t="shared" si="20"/>
        <v>167.44997152121212</v>
      </c>
      <c r="N27" s="3">
        <f t="shared" si="20"/>
        <v>168.51558181515151</v>
      </c>
      <c r="O27" s="3">
        <f t="shared" si="20"/>
        <v>205.33374656666666</v>
      </c>
      <c r="P27" s="3">
        <f t="shared" si="20"/>
        <v>262.0222165878788</v>
      </c>
      <c r="Q27" s="3">
        <f t="shared" si="20"/>
        <v>412.4858481151515</v>
      </c>
      <c r="R27" s="3">
        <f t="shared" si="20"/>
        <v>436.41447274848485</v>
      </c>
    </row>
    <row r="28" spans="1:18" ht="15.5" x14ac:dyDescent="0.35">
      <c r="C28" t="s">
        <v>60</v>
      </c>
      <c r="D28" s="4">
        <f>IFERROR(_xlfn.RRI(5,I27,D27),"")</f>
        <v>-0.25128455169584296</v>
      </c>
      <c r="H28" s="4">
        <f t="shared" ref="H28:R28" si="21">IFERROR(_xlfn.RRI(5,M27,H27),"")</f>
        <v>-0.1914266020398413</v>
      </c>
      <c r="I28" s="4">
        <f t="shared" si="21"/>
        <v>-0.18259054027871102</v>
      </c>
      <c r="J28" s="4">
        <f t="shared" si="21"/>
        <v>-0.21162735062424642</v>
      </c>
      <c r="K28" s="4">
        <f t="shared" si="21"/>
        <v>-0.15327813086909314</v>
      </c>
      <c r="L28" s="4">
        <f t="shared" si="21"/>
        <v>0.28204291838709139</v>
      </c>
      <c r="M28" s="4">
        <f t="shared" si="21"/>
        <v>-0.17434771589029541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-4.4344262295081966</v>
      </c>
      <c r="I29" s="4">
        <f t="shared" si="22"/>
        <v>-1.4665391969407264</v>
      </c>
      <c r="J29" s="4">
        <f t="shared" si="22"/>
        <v>-5.711711711711712</v>
      </c>
      <c r="K29" s="4">
        <f t="shared" si="22"/>
        <v>-0.99868885765246462</v>
      </c>
      <c r="L29" s="4">
        <f t="shared" si="22"/>
        <v>-16.727103845439348</v>
      </c>
      <c r="M29" s="4">
        <f t="shared" si="22"/>
        <v>-0.24321664557851819</v>
      </c>
      <c r="N29" s="4">
        <f t="shared" si="22"/>
        <v>-6.3804841149773059</v>
      </c>
      <c r="O29" s="4">
        <f t="shared" si="22"/>
        <v>-0.23935558112773295</v>
      </c>
      <c r="P29" s="4">
        <f t="shared" si="22"/>
        <v>-4.8713738368910818E-2</v>
      </c>
      <c r="Q29" s="4">
        <f t="shared" si="22"/>
        <v>-0.73731128684399716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-5.8882256367647233E-2</v>
      </c>
      <c r="I30" s="4">
        <f t="shared" si="23"/>
        <v>-1.6622461590495893E-2</v>
      </c>
      <c r="J30" s="4">
        <f t="shared" si="23"/>
        <v>-0.45162698373246368</v>
      </c>
      <c r="K30" s="4">
        <f t="shared" si="23"/>
        <v>-0.92017845547033628</v>
      </c>
      <c r="L30" s="4">
        <f t="shared" si="23"/>
        <v>7.5317239593391383</v>
      </c>
      <c r="M30" s="4">
        <f t="shared" si="23"/>
        <v>-6.3235119415145698E-3</v>
      </c>
      <c r="N30" s="4">
        <f t="shared" si="23"/>
        <v>-0.17930888306058951</v>
      </c>
      <c r="O30" s="4">
        <f t="shared" si="23"/>
        <v>-0.21634986055542957</v>
      </c>
      <c r="P30" s="4">
        <f t="shared" si="23"/>
        <v>-0.36477283333431737</v>
      </c>
      <c r="Q30" s="4">
        <f t="shared" si="23"/>
        <v>-5.4830043748626878E-2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766.21</v>
      </c>
      <c r="H32" s="3">
        <f>IFERROR(INDEX(D32:G32,COUNT(D32:G32)),"")</f>
        <v>766.21</v>
      </c>
      <c r="I32" s="3">
        <f t="shared" ref="I32:R32" si="24">IFERROR(INDEX(I51:I500,MATCH($C$32,$C$51:$C$500,0)),"")</f>
        <v>774.58</v>
      </c>
      <c r="J32" s="3">
        <f t="shared" si="24"/>
        <v>772.01</v>
      </c>
      <c r="K32" s="3">
        <f t="shared" si="24"/>
        <v>1567.29</v>
      </c>
      <c r="L32" s="3">
        <f t="shared" si="24"/>
        <v>1763.35</v>
      </c>
      <c r="M32" s="3">
        <f t="shared" si="24"/>
        <v>914.39</v>
      </c>
      <c r="N32" s="3">
        <f t="shared" si="24"/>
        <v>962.64</v>
      </c>
      <c r="O32" s="3">
        <f t="shared" si="24"/>
        <v>1034.6600000000001</v>
      </c>
      <c r="P32" s="3">
        <f t="shared" si="24"/>
        <v>1025.78</v>
      </c>
      <c r="Q32" s="3">
        <f t="shared" si="24"/>
        <v>1015.01</v>
      </c>
      <c r="R32" s="3">
        <f t="shared" si="24"/>
        <v>999.53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0.44</v>
      </c>
      <c r="H33" s="3">
        <f>IFERROR(INDEX(D33:G33,COUNT(D33:G33)),"")</f>
        <v>0.44</v>
      </c>
      <c r="I33" s="3">
        <f t="shared" ref="I33:R33" si="25">IFERROR(INDEX(I51:I500,MATCH($C$33,$C$51:$C$500,0)),"")</f>
        <v>0.74</v>
      </c>
      <c r="J33" s="3">
        <f t="shared" si="25"/>
        <v>0.31</v>
      </c>
      <c r="K33" s="3">
        <f t="shared" si="25"/>
        <v>0.37</v>
      </c>
      <c r="L33" s="3">
        <f t="shared" si="25"/>
        <v>0.2</v>
      </c>
      <c r="M33" s="3">
        <f t="shared" si="25"/>
        <v>0.37</v>
      </c>
      <c r="N33" s="3">
        <f t="shared" si="25"/>
        <v>0.24</v>
      </c>
      <c r="O33" s="3">
        <f t="shared" si="25"/>
        <v>0.28999999999999998</v>
      </c>
      <c r="P33" s="3">
        <f t="shared" si="25"/>
        <v>0.47</v>
      </c>
      <c r="Q33" s="3">
        <f t="shared" si="25"/>
        <v>0.44</v>
      </c>
      <c r="R33" s="3">
        <f t="shared" si="25"/>
        <v>0.38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-39.9</v>
      </c>
      <c r="H34" s="3">
        <f>IFERROR(INDEX(D34:G34,COUNT(D34:G34)),"")</f>
        <v>-39.9</v>
      </c>
      <c r="I34" s="3">
        <f t="shared" ref="I34:R34" si="26">IFERROR(INDEX(I51:I500,MATCH($C$34,$C$51:$C$500,0)),"")</f>
        <v>233.61</v>
      </c>
      <c r="J34" s="3">
        <f t="shared" si="26"/>
        <v>-45.12</v>
      </c>
      <c r="K34" s="3">
        <f t="shared" si="26"/>
        <v>527.03</v>
      </c>
      <c r="L34" s="3">
        <f t="shared" si="26"/>
        <v>0.42</v>
      </c>
      <c r="M34" s="3">
        <f t="shared" si="26"/>
        <v>-6.28</v>
      </c>
      <c r="N34" s="3">
        <f t="shared" si="26"/>
        <v>-3.23</v>
      </c>
      <c r="O34" s="3">
        <f t="shared" si="26"/>
        <v>22.69</v>
      </c>
      <c r="P34" s="3">
        <f t="shared" si="26"/>
        <v>27.62</v>
      </c>
      <c r="Q34" s="3">
        <f t="shared" si="26"/>
        <v>24.63</v>
      </c>
      <c r="R34" s="3">
        <f t="shared" si="26"/>
        <v>5.46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23.08</v>
      </c>
      <c r="H35" s="3">
        <f>IFERROR(INDEX(D35:G35,COUNT(D35:G35)),"")</f>
        <v>23.08</v>
      </c>
      <c r="I35" s="3">
        <f t="shared" ref="I35:R35" si="27">IFERROR(INDEX(I51:I500,MATCH($C$35,$C$51:$C$500,0)),"")</f>
        <v>9.27</v>
      </c>
      <c r="J35" s="3">
        <f t="shared" si="27"/>
        <v>3.77</v>
      </c>
      <c r="K35" s="3">
        <f t="shared" si="27"/>
        <v>5.12</v>
      </c>
      <c r="L35" s="3">
        <f t="shared" si="27"/>
        <v>0.25</v>
      </c>
      <c r="M35" s="3">
        <f t="shared" si="27"/>
        <v>2.02</v>
      </c>
      <c r="N35" s="3">
        <f t="shared" si="27"/>
        <v>1.36</v>
      </c>
      <c r="O35" s="3">
        <f t="shared" si="27"/>
        <v>1.46</v>
      </c>
      <c r="P35" s="3">
        <f t="shared" si="27"/>
        <v>1.83</v>
      </c>
      <c r="Q35" s="3">
        <f t="shared" si="27"/>
        <v>1.0900000000000001</v>
      </c>
      <c r="R35" s="3">
        <f t="shared" si="27"/>
        <v>0.87</v>
      </c>
    </row>
    <row r="36" spans="1:18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R36" si="28">IFERROR(INDEX(H51:H500,MATCH($C$36,$C$51:$C$500,0)),"")</f>
        <v>-2.98E-2</v>
      </c>
      <c r="I36" s="4">
        <f t="shared" si="28"/>
        <v>0.40970000000000001</v>
      </c>
      <c r="J36" s="4">
        <f t="shared" si="28"/>
        <v>0</v>
      </c>
      <c r="K36" s="4">
        <f t="shared" si="28"/>
        <v>8.9849999999999994</v>
      </c>
      <c r="L36" s="4">
        <f t="shared" si="28"/>
        <v>0.23620000000000002</v>
      </c>
      <c r="M36" s="4">
        <f t="shared" si="28"/>
        <v>0</v>
      </c>
      <c r="N36" s="4">
        <f t="shared" si="28"/>
        <v>0</v>
      </c>
      <c r="O36" s="4">
        <f t="shared" si="28"/>
        <v>7.5700000000000003E-2</v>
      </c>
      <c r="P36" s="4">
        <f t="shared" si="28"/>
        <v>5.7500000000000002E-2</v>
      </c>
      <c r="Q36" s="4">
        <f t="shared" si="28"/>
        <v>5.4699999999999999E-2</v>
      </c>
      <c r="R36" s="4">
        <f t="shared" si="28"/>
        <v>0</v>
      </c>
    </row>
    <row r="37" spans="1:18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R37" si="29">IFERROR(INDEX(H51:H500,MATCH($C$37,$C$51:$C$500,0)),"")</f>
        <v>1</v>
      </c>
      <c r="I37" s="3">
        <f t="shared" si="29"/>
        <v>1</v>
      </c>
      <c r="J37" s="3">
        <f t="shared" si="29"/>
        <v>0</v>
      </c>
      <c r="K37" s="3">
        <f t="shared" si="29"/>
        <v>5</v>
      </c>
      <c r="L37" s="3">
        <f t="shared" si="29"/>
        <v>100</v>
      </c>
      <c r="M37" s="3">
        <f t="shared" si="29"/>
        <v>0</v>
      </c>
      <c r="N37" s="3">
        <f t="shared" si="29"/>
        <v>0</v>
      </c>
      <c r="O37" s="3">
        <f t="shared" si="29"/>
        <v>0.5</v>
      </c>
      <c r="P37" s="3">
        <f t="shared" si="29"/>
        <v>0.5</v>
      </c>
      <c r="Q37" s="3">
        <f t="shared" si="29"/>
        <v>0.5</v>
      </c>
      <c r="R37" s="3">
        <f t="shared" si="29"/>
        <v>0</v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9549184117</v>
      </c>
      <c r="E51" s="5">
        <v>13525666971</v>
      </c>
      <c r="F51" s="5">
        <v>9296198016</v>
      </c>
      <c r="G51" s="5">
        <v>10038486598</v>
      </c>
      <c r="I51" s="5">
        <v>40586564993</v>
      </c>
      <c r="J51" s="5">
        <v>41272617492</v>
      </c>
      <c r="K51" s="5">
        <v>37631882193</v>
      </c>
      <c r="L51" s="5">
        <v>471450188226</v>
      </c>
      <c r="M51" s="5">
        <v>55258490602</v>
      </c>
      <c r="N51" s="5">
        <v>55610141999</v>
      </c>
      <c r="O51" s="5">
        <v>67760136367</v>
      </c>
      <c r="P51" s="5">
        <v>86467331474</v>
      </c>
      <c r="Q51" s="5">
        <v>136120329878</v>
      </c>
      <c r="R51" s="5">
        <v>144016776007</v>
      </c>
    </row>
    <row r="52" spans="2:18" ht="15.5" x14ac:dyDescent="0.35">
      <c r="C52" t="s">
        <v>85</v>
      </c>
      <c r="D52" s="5">
        <v>-3889863308</v>
      </c>
      <c r="E52" s="5">
        <v>-3870037486</v>
      </c>
      <c r="F52" s="5">
        <v>-3693315236</v>
      </c>
      <c r="G52" s="5">
        <v>-3649514085</v>
      </c>
      <c r="I52" s="5">
        <v>-14625852631</v>
      </c>
      <c r="J52" s="5">
        <v>-17928404248</v>
      </c>
      <c r="K52" s="5">
        <v>-15369770042</v>
      </c>
      <c r="L52" s="5">
        <v>-115588696283</v>
      </c>
      <c r="M52" s="5">
        <v>-14108415577</v>
      </c>
      <c r="N52" s="5">
        <v>-18754404327</v>
      </c>
      <c r="O52" s="5">
        <v>-28381742533</v>
      </c>
      <c r="P52" s="5">
        <v>-32966149356</v>
      </c>
      <c r="Q52" s="5">
        <v>-84785477652</v>
      </c>
      <c r="R52" s="5">
        <v>-82089224591</v>
      </c>
    </row>
    <row r="53" spans="2:18" ht="15.5" x14ac:dyDescent="0.35">
      <c r="C53" t="s">
        <v>86</v>
      </c>
      <c r="D53" s="5">
        <v>5659320809</v>
      </c>
      <c r="E53" s="5">
        <v>9655629485</v>
      </c>
      <c r="F53" s="5">
        <v>5602882780</v>
      </c>
      <c r="G53" s="5">
        <v>6388972513</v>
      </c>
      <c r="I53" s="5">
        <v>25960712362</v>
      </c>
      <c r="J53" s="5">
        <v>23344213244</v>
      </c>
      <c r="K53" s="5">
        <v>22262112151</v>
      </c>
      <c r="L53" s="5">
        <v>355861491943</v>
      </c>
      <c r="M53" s="5">
        <v>41150075025</v>
      </c>
      <c r="N53" s="5">
        <v>36855737672</v>
      </c>
      <c r="O53" s="5">
        <v>39378393834</v>
      </c>
      <c r="P53" s="5">
        <v>53501182118</v>
      </c>
      <c r="Q53" s="5">
        <v>51334852226</v>
      </c>
      <c r="R53" s="5">
        <v>61927551416</v>
      </c>
    </row>
    <row r="54" spans="2:18" ht="15.5" x14ac:dyDescent="0.35">
      <c r="C54" t="s">
        <v>87</v>
      </c>
      <c r="D54" s="5">
        <v>-9942772139</v>
      </c>
      <c r="E54" s="5">
        <v>-10319434725</v>
      </c>
      <c r="F54" s="5">
        <v>-8470053593</v>
      </c>
      <c r="G54" s="5">
        <v>-7935343127</v>
      </c>
      <c r="I54" s="5">
        <v>-37166202204</v>
      </c>
      <c r="J54" s="5">
        <v>-30368858428</v>
      </c>
      <c r="K54" s="5">
        <v>-35665773588</v>
      </c>
      <c r="L54" s="5">
        <v>-49552746264</v>
      </c>
      <c r="M54" s="5">
        <v>-38365213390</v>
      </c>
      <c r="N54" s="5">
        <v>-40170915130</v>
      </c>
      <c r="O54" s="5">
        <v>-43530656288</v>
      </c>
      <c r="P54" s="5">
        <v>-46313248479</v>
      </c>
      <c r="Q54" s="5">
        <v>-48781889444</v>
      </c>
      <c r="R54" s="5">
        <v>-40191190686</v>
      </c>
    </row>
    <row r="55" spans="2:18" ht="15.5" x14ac:dyDescent="0.35">
      <c r="C55" t="s">
        <v>89</v>
      </c>
      <c r="D55" s="5">
        <v>-468372968</v>
      </c>
      <c r="E55" s="5">
        <v>-2931719888</v>
      </c>
      <c r="F55" s="5">
        <v>-467814194</v>
      </c>
      <c r="G55" s="5">
        <v>-269275124</v>
      </c>
      <c r="I55" s="5">
        <v>-4116295152</v>
      </c>
      <c r="J55" s="5">
        <v>-1456192116</v>
      </c>
      <c r="K55" s="5">
        <v>-1415229843</v>
      </c>
      <c r="L55" s="5">
        <v>-13756425073</v>
      </c>
      <c r="M55" s="5">
        <v>-1605522612</v>
      </c>
      <c r="N55" s="5">
        <v>-2323353331</v>
      </c>
      <c r="O55" s="5">
        <v>-2547118956</v>
      </c>
      <c r="P55" s="5">
        <v>-3555678872</v>
      </c>
      <c r="Q55" s="5">
        <v>-3366961156</v>
      </c>
      <c r="R55" s="5">
        <v>-2380467972</v>
      </c>
    </row>
    <row r="56" spans="2:18" ht="15.5" x14ac:dyDescent="0.35">
      <c r="C56" t="s">
        <v>88</v>
      </c>
      <c r="D56" s="5">
        <v>-9474399171</v>
      </c>
      <c r="E56" s="5">
        <v>-7387714837</v>
      </c>
      <c r="F56" s="5">
        <v>-8002239399</v>
      </c>
      <c r="G56" s="5">
        <v>-7666068003</v>
      </c>
      <c r="I56" s="5">
        <v>-33049907052</v>
      </c>
      <c r="J56" s="5">
        <v>-28912666312</v>
      </c>
      <c r="K56" s="5">
        <v>-34250543745</v>
      </c>
      <c r="L56" s="5">
        <v>-35796321191</v>
      </c>
      <c r="M56" s="5">
        <v>-36759690778</v>
      </c>
      <c r="N56" s="5">
        <v>-37847561799</v>
      </c>
      <c r="O56" s="5">
        <v>-40983537332</v>
      </c>
      <c r="P56" s="5">
        <v>-42757569607</v>
      </c>
      <c r="Q56" s="5">
        <v>-45414928288</v>
      </c>
      <c r="R56" s="5">
        <v>-37810722714</v>
      </c>
    </row>
    <row r="57" spans="2:18" ht="15.5" x14ac:dyDescent="0.35">
      <c r="C57" t="s">
        <v>91</v>
      </c>
      <c r="D57" s="5">
        <v>-4283451330</v>
      </c>
      <c r="E57" s="5">
        <v>-663805240</v>
      </c>
      <c r="F57" s="5">
        <v>-2867170813</v>
      </c>
      <c r="G57" s="5">
        <v>-1546370614</v>
      </c>
      <c r="I57" s="5">
        <v>-11205489842</v>
      </c>
      <c r="J57" s="5">
        <v>-7024645184</v>
      </c>
      <c r="K57" s="5">
        <v>-13403661437</v>
      </c>
      <c r="L57" s="5">
        <v>306308745679</v>
      </c>
      <c r="M57" s="5">
        <v>2784861635</v>
      </c>
      <c r="N57" s="5">
        <v>-3315177458</v>
      </c>
      <c r="O57" s="5">
        <v>-4152262454</v>
      </c>
      <c r="P57" s="5">
        <v>7187933639</v>
      </c>
      <c r="Q57" s="5">
        <v>2552962782</v>
      </c>
      <c r="R57" s="5">
        <v>21736360730</v>
      </c>
    </row>
    <row r="58" spans="2:18" ht="15.5" x14ac:dyDescent="0.35">
      <c r="C58" t="s">
        <v>92</v>
      </c>
      <c r="D58" s="5">
        <v>-897323613</v>
      </c>
      <c r="E58" s="5">
        <v>399190987</v>
      </c>
      <c r="F58" s="5">
        <v>5583184174</v>
      </c>
      <c r="G58" s="5">
        <v>5522040383</v>
      </c>
      <c r="I58" s="5">
        <v>13335698554</v>
      </c>
      <c r="J58" s="5">
        <v>4014844998</v>
      </c>
      <c r="K58" s="5">
        <v>13535643692</v>
      </c>
      <c r="L58" s="5">
        <v>-16131461531</v>
      </c>
      <c r="M58" s="5">
        <v>-17399193877</v>
      </c>
      <c r="N58" s="5">
        <v>-15882387447</v>
      </c>
      <c r="O58" s="5">
        <v>9166978110</v>
      </c>
      <c r="P58" s="5">
        <v>-109135679</v>
      </c>
      <c r="Q58" s="5">
        <v>2843948974</v>
      </c>
      <c r="R58" s="5">
        <v>4688052185</v>
      </c>
    </row>
    <row r="59" spans="2:18" ht="15.5" x14ac:dyDescent="0.35">
      <c r="C59" t="s">
        <v>26</v>
      </c>
      <c r="D59" s="5">
        <v>-98541389</v>
      </c>
      <c r="E59" s="5">
        <v>-113628407</v>
      </c>
      <c r="F59" s="5">
        <v>-102135298</v>
      </c>
      <c r="G59" s="5">
        <v>-134671897</v>
      </c>
      <c r="I59" s="5">
        <v>-463689263</v>
      </c>
      <c r="J59" s="5">
        <v>-516394018</v>
      </c>
      <c r="K59" s="5">
        <v>-208274225</v>
      </c>
      <c r="L59" s="5">
        <v>-10556668735</v>
      </c>
      <c r="M59" s="5">
        <v>-14344371099</v>
      </c>
      <c r="N59" s="5">
        <v>-13801844783</v>
      </c>
      <c r="O59" s="5">
        <v>-12908444392</v>
      </c>
      <c r="P59" s="5">
        <v>-10117984322</v>
      </c>
      <c r="Q59" s="5">
        <v>-4307962816</v>
      </c>
      <c r="R59" s="5">
        <v>-919047552</v>
      </c>
    </row>
    <row r="60" spans="2:18" ht="15.5" x14ac:dyDescent="0.35">
      <c r="C60" t="s">
        <v>98</v>
      </c>
      <c r="E60" s="5">
        <v>-311159</v>
      </c>
      <c r="I60" s="5">
        <v>-311159</v>
      </c>
      <c r="J60" s="5">
        <v>849562</v>
      </c>
      <c r="K60" s="5">
        <v>252570</v>
      </c>
      <c r="L60" s="5">
        <v>-371234</v>
      </c>
      <c r="M60" s="5">
        <v>5123156</v>
      </c>
      <c r="N60" s="5">
        <v>-2256571</v>
      </c>
      <c r="O60" s="5">
        <v>-12627944</v>
      </c>
      <c r="P60" s="5">
        <v>-1874746</v>
      </c>
      <c r="Q60" s="5">
        <v>-2114312</v>
      </c>
      <c r="R60" s="5">
        <v>-1143229</v>
      </c>
    </row>
    <row r="61" spans="2:18" ht="15.5" x14ac:dyDescent="0.35">
      <c r="C61" t="s">
        <v>99</v>
      </c>
      <c r="D61" s="5">
        <v>-897323613</v>
      </c>
      <c r="E61" s="5">
        <v>399190987</v>
      </c>
      <c r="F61" s="5">
        <v>5583184174</v>
      </c>
      <c r="G61" s="5">
        <v>5522040383</v>
      </c>
      <c r="I61" s="5">
        <v>13335698554</v>
      </c>
      <c r="J61" s="5">
        <v>4014844998</v>
      </c>
      <c r="K61" s="5">
        <v>13535643692</v>
      </c>
      <c r="L61" s="5">
        <v>-16131461531</v>
      </c>
      <c r="M61" s="5">
        <v>-17399193877</v>
      </c>
      <c r="N61" s="5">
        <v>-15882387447</v>
      </c>
      <c r="O61" s="5">
        <v>9166978110</v>
      </c>
      <c r="P61" s="5">
        <v>-109135679</v>
      </c>
      <c r="Q61" s="5">
        <v>2843948974</v>
      </c>
      <c r="R61" s="5">
        <v>4688052185</v>
      </c>
    </row>
    <row r="62" spans="2:18" ht="15.5" x14ac:dyDescent="0.35">
      <c r="C62" t="s">
        <v>28</v>
      </c>
      <c r="D62" s="5">
        <v>-5180774943</v>
      </c>
      <c r="E62" s="5">
        <v>-264614253</v>
      </c>
      <c r="F62" s="5">
        <v>2716013361</v>
      </c>
      <c r="G62" s="5">
        <v>3975669769</v>
      </c>
      <c r="I62" s="5">
        <v>2130208712</v>
      </c>
      <c r="J62" s="5">
        <v>-3009800186</v>
      </c>
      <c r="K62" s="5">
        <v>131982255</v>
      </c>
      <c r="L62" s="5">
        <v>290177284148</v>
      </c>
      <c r="M62" s="5">
        <v>-14614332242</v>
      </c>
      <c r="N62" s="5">
        <v>-19197564905</v>
      </c>
      <c r="O62" s="5">
        <v>5014715656</v>
      </c>
      <c r="P62" s="5">
        <v>7078797960</v>
      </c>
      <c r="Q62" s="5">
        <v>5396911756</v>
      </c>
      <c r="R62" s="5">
        <v>26424412915</v>
      </c>
    </row>
    <row r="63" spans="2:18" ht="15.5" x14ac:dyDescent="0.35">
      <c r="C63" t="s">
        <v>27</v>
      </c>
      <c r="D63" s="5">
        <v>-344547358</v>
      </c>
      <c r="E63" s="5">
        <v>269272537</v>
      </c>
      <c r="F63" s="5">
        <v>-273750099</v>
      </c>
      <c r="G63" s="5">
        <v>-304290915</v>
      </c>
      <c r="I63" s="5">
        <v>-521700290</v>
      </c>
      <c r="J63" s="5">
        <v>-440388933</v>
      </c>
      <c r="K63" s="5">
        <v>235058388</v>
      </c>
      <c r="L63" s="5">
        <v>-11174581332</v>
      </c>
      <c r="M63" s="5">
        <v>-3119606583</v>
      </c>
      <c r="N63" s="5">
        <v>-4247923676</v>
      </c>
      <c r="O63" s="5">
        <v>-671021010</v>
      </c>
      <c r="P63" s="5">
        <v>-1351998010</v>
      </c>
      <c r="Q63" s="5">
        <v>621109141</v>
      </c>
      <c r="R63" s="5">
        <v>-3504484734</v>
      </c>
    </row>
    <row r="64" spans="2:18" ht="15.5" x14ac:dyDescent="0.35">
      <c r="C64" t="s">
        <v>102</v>
      </c>
      <c r="D64" s="5">
        <v>-5525322301</v>
      </c>
      <c r="E64" s="5">
        <v>4658284</v>
      </c>
      <c r="F64" s="5">
        <v>2442263262</v>
      </c>
      <c r="G64" s="5">
        <v>3671378854</v>
      </c>
      <c r="I64" s="5">
        <v>1608508422</v>
      </c>
      <c r="J64" s="5">
        <v>-3450189119</v>
      </c>
      <c r="K64" s="5">
        <v>367040643</v>
      </c>
      <c r="L64" s="5">
        <v>279002702816</v>
      </c>
      <c r="M64" s="5">
        <v>-17733938825</v>
      </c>
      <c r="N64" s="5">
        <v>-23445488581</v>
      </c>
      <c r="O64" s="5">
        <v>4343694646</v>
      </c>
      <c r="P64" s="5">
        <v>5726799950</v>
      </c>
      <c r="Q64" s="5">
        <v>6018020897</v>
      </c>
      <c r="R64" s="5">
        <v>22919928181</v>
      </c>
    </row>
    <row r="65" spans="2:18" ht="15.5" x14ac:dyDescent="0.35">
      <c r="C65" t="s">
        <v>103</v>
      </c>
      <c r="E65" s="5">
        <v>89946135</v>
      </c>
      <c r="I65" s="5">
        <v>89946135</v>
      </c>
      <c r="J65" s="5">
        <v>-313210199</v>
      </c>
      <c r="K65" s="5">
        <v>932167296</v>
      </c>
      <c r="L65" s="5">
        <v>844938008</v>
      </c>
      <c r="M65" s="5">
        <v>1966650579</v>
      </c>
      <c r="N65" s="5">
        <v>136786509</v>
      </c>
      <c r="O65" s="5">
        <v>-772872047</v>
      </c>
      <c r="P65" s="5">
        <v>-501076580</v>
      </c>
      <c r="Q65" s="5">
        <v>70114474</v>
      </c>
      <c r="R65" s="5">
        <v>-67044347</v>
      </c>
    </row>
    <row r="66" spans="2:18" ht="15.5" x14ac:dyDescent="0.35">
      <c r="C66" t="s">
        <v>104</v>
      </c>
      <c r="D66" s="5">
        <v>-5525322301</v>
      </c>
      <c r="E66" s="5">
        <v>94604419</v>
      </c>
      <c r="F66" s="5">
        <v>2442263262</v>
      </c>
      <c r="G66" s="5">
        <v>3671378854</v>
      </c>
      <c r="I66" s="5">
        <v>1698454557</v>
      </c>
      <c r="J66" s="5">
        <v>-3763399318</v>
      </c>
      <c r="K66" s="5">
        <v>1299207939</v>
      </c>
      <c r="L66" s="5">
        <v>279847640824</v>
      </c>
      <c r="M66" s="5">
        <v>-15767288246</v>
      </c>
      <c r="N66" s="5">
        <v>-23308702072</v>
      </c>
      <c r="O66" s="5">
        <v>3570822599</v>
      </c>
      <c r="P66" s="5">
        <v>5225723370</v>
      </c>
      <c r="Q66" s="5">
        <v>6088135371</v>
      </c>
      <c r="R66" s="5">
        <v>22852883834</v>
      </c>
    </row>
    <row r="67" spans="2:18" ht="15.5" x14ac:dyDescent="0.35">
      <c r="C67" t="s">
        <v>105</v>
      </c>
      <c r="D67" s="5">
        <v>-5525322301</v>
      </c>
      <c r="E67" s="5">
        <v>4658285</v>
      </c>
      <c r="F67" s="5">
        <v>2442263262</v>
      </c>
      <c r="G67" s="5">
        <v>3671378854</v>
      </c>
      <c r="I67" s="5">
        <v>1608508423</v>
      </c>
      <c r="J67" s="5">
        <v>-3450189119</v>
      </c>
      <c r="K67" s="5">
        <v>367040643</v>
      </c>
      <c r="L67" s="5">
        <v>279002702816</v>
      </c>
      <c r="M67" s="5">
        <v>-17733938826</v>
      </c>
      <c r="N67" s="5">
        <v>-23445488581</v>
      </c>
      <c r="O67" s="5">
        <v>4343694646</v>
      </c>
      <c r="P67" s="5">
        <v>5726799950</v>
      </c>
      <c r="Q67" s="5">
        <v>6018020897</v>
      </c>
      <c r="R67" s="5">
        <v>22919928181</v>
      </c>
    </row>
    <row r="68" spans="2:18" ht="15.5" x14ac:dyDescent="0.35">
      <c r="C68" t="s">
        <v>7</v>
      </c>
      <c r="D68" s="5">
        <v>-5525322301</v>
      </c>
      <c r="E68" s="5">
        <v>94915579</v>
      </c>
      <c r="F68" s="5">
        <v>2442263262</v>
      </c>
      <c r="G68" s="5">
        <v>3671378854</v>
      </c>
      <c r="I68" s="5">
        <v>1698765717</v>
      </c>
      <c r="J68" s="5">
        <v>-3764248880</v>
      </c>
      <c r="K68" s="5">
        <v>1298955369</v>
      </c>
      <c r="L68" s="5">
        <v>279848012058</v>
      </c>
      <c r="M68" s="5">
        <v>-15772411403</v>
      </c>
      <c r="N68" s="5">
        <v>-23306445501</v>
      </c>
      <c r="O68" s="5">
        <v>3583450543</v>
      </c>
      <c r="P68" s="5">
        <v>5227598116</v>
      </c>
      <c r="Q68" s="5">
        <v>6090249683</v>
      </c>
      <c r="R68" s="5">
        <v>22854027064</v>
      </c>
    </row>
    <row r="69" spans="2:18" ht="15.5" x14ac:dyDescent="0.35">
      <c r="C69" t="s">
        <v>107</v>
      </c>
      <c r="D69" s="5">
        <v>-5525322301</v>
      </c>
      <c r="E69" s="5">
        <v>4658285</v>
      </c>
      <c r="F69" s="5">
        <v>2442263262</v>
      </c>
      <c r="G69" s="5">
        <v>3671378854</v>
      </c>
      <c r="I69" s="5">
        <v>1608508423</v>
      </c>
      <c r="J69" s="5">
        <v>-3450189119</v>
      </c>
      <c r="K69" s="5">
        <v>367040643</v>
      </c>
      <c r="L69" s="5">
        <v>279002702816</v>
      </c>
      <c r="M69" s="5">
        <v>-17733938826</v>
      </c>
      <c r="N69" s="5">
        <v>-23445488581</v>
      </c>
      <c r="O69" s="5">
        <v>4343694646</v>
      </c>
      <c r="P69" s="5">
        <v>5726799950</v>
      </c>
      <c r="Q69" s="5">
        <v>6018020897</v>
      </c>
      <c r="R69" s="5">
        <v>22919928181</v>
      </c>
    </row>
    <row r="70" spans="2:18" ht="15.5" x14ac:dyDescent="0.35">
      <c r="C70" t="s">
        <v>108</v>
      </c>
      <c r="D70" s="5">
        <v>-5525322301</v>
      </c>
      <c r="E70" s="5">
        <v>94604420</v>
      </c>
      <c r="F70" s="5">
        <v>2442263262</v>
      </c>
      <c r="G70" s="5">
        <v>3671378854</v>
      </c>
      <c r="I70" s="5">
        <v>1698454558</v>
      </c>
      <c r="J70" s="5">
        <v>-3763399318</v>
      </c>
      <c r="K70" s="5">
        <v>1299207939</v>
      </c>
      <c r="L70" s="5">
        <v>279847640824</v>
      </c>
      <c r="M70" s="5">
        <v>-15767288247</v>
      </c>
      <c r="N70" s="5">
        <v>-23308702072</v>
      </c>
      <c r="O70" s="5">
        <v>3570822599</v>
      </c>
      <c r="P70" s="5">
        <v>5225723370</v>
      </c>
      <c r="Q70" s="5">
        <v>6088135371</v>
      </c>
      <c r="R70" s="5">
        <v>22852883835</v>
      </c>
    </row>
    <row r="71" spans="2:18" ht="15.5" x14ac:dyDescent="0.35">
      <c r="C71" t="s">
        <v>109</v>
      </c>
      <c r="D71" s="5">
        <v>-5525322301</v>
      </c>
      <c r="E71" s="5">
        <v>94604420</v>
      </c>
      <c r="F71" s="5">
        <v>2442263262</v>
      </c>
      <c r="G71" s="5">
        <v>3671378854</v>
      </c>
      <c r="I71" s="5">
        <v>1698454558</v>
      </c>
      <c r="J71" s="5">
        <v>-3763399318</v>
      </c>
      <c r="K71" s="5">
        <v>1299207939</v>
      </c>
      <c r="L71" s="5">
        <v>279847640824</v>
      </c>
      <c r="M71" s="5">
        <v>-15767288247</v>
      </c>
      <c r="N71" s="5">
        <v>-23308702072</v>
      </c>
      <c r="O71" s="5">
        <v>3570822599</v>
      </c>
      <c r="P71" s="5">
        <v>5225723370</v>
      </c>
      <c r="Q71" s="5">
        <v>6088135371</v>
      </c>
      <c r="R71" s="5">
        <v>22852883835</v>
      </c>
    </row>
    <row r="73" spans="2:18" ht="15.5" x14ac:dyDescent="0.35">
      <c r="B73" t="s">
        <v>110</v>
      </c>
      <c r="C73" t="s">
        <v>111</v>
      </c>
    </row>
    <row r="74" spans="2:18" ht="15.5" x14ac:dyDescent="0.35">
      <c r="C74" t="s">
        <v>112</v>
      </c>
    </row>
    <row r="75" spans="2:18" ht="15.5" x14ac:dyDescent="0.35">
      <c r="C75" t="s">
        <v>19</v>
      </c>
      <c r="D75" s="5">
        <v>6665404739</v>
      </c>
      <c r="E75" s="5">
        <v>6881195989</v>
      </c>
      <c r="F75" s="5">
        <v>4291251213</v>
      </c>
      <c r="G75" s="5">
        <v>6190968302</v>
      </c>
      <c r="I75" s="5">
        <v>6881195989</v>
      </c>
      <c r="J75" s="5">
        <v>5657035899</v>
      </c>
      <c r="K75" s="5">
        <v>6760215783</v>
      </c>
      <c r="L75" s="5">
        <v>213584665738</v>
      </c>
      <c r="M75" s="5">
        <v>7744898856</v>
      </c>
      <c r="N75" s="5">
        <v>14526837035</v>
      </c>
      <c r="O75" s="5">
        <v>23574823706</v>
      </c>
      <c r="P75" s="5">
        <v>28450123822</v>
      </c>
      <c r="Q75" s="5">
        <v>32456214006</v>
      </c>
      <c r="R75" s="5">
        <v>91303402642</v>
      </c>
    </row>
    <row r="76" spans="2:18" ht="15.5" x14ac:dyDescent="0.35">
      <c r="C76" t="s">
        <v>114</v>
      </c>
      <c r="D76" s="5">
        <v>590957716</v>
      </c>
      <c r="E76" s="5">
        <v>596310399</v>
      </c>
      <c r="F76" s="5">
        <v>1028303731</v>
      </c>
      <c r="G76" s="5">
        <v>363370473</v>
      </c>
      <c r="I76" s="5">
        <v>596310399</v>
      </c>
      <c r="J76" s="5">
        <v>1065520244</v>
      </c>
      <c r="K76" s="5">
        <v>2295513039</v>
      </c>
      <c r="L76" s="5">
        <v>1113814659</v>
      </c>
      <c r="M76" s="5">
        <v>2277415689</v>
      </c>
      <c r="N76" s="5">
        <v>11066440671</v>
      </c>
      <c r="O76" s="5">
        <v>8256483327</v>
      </c>
      <c r="P76" s="5">
        <v>8741371495</v>
      </c>
      <c r="Q76" s="5">
        <v>8865953946</v>
      </c>
      <c r="R76" s="5">
        <v>5079953762</v>
      </c>
    </row>
    <row r="77" spans="2:18" ht="15.5" x14ac:dyDescent="0.35">
      <c r="C77" t="s">
        <v>116</v>
      </c>
    </row>
    <row r="78" spans="2:18" ht="15.5" x14ac:dyDescent="0.35">
      <c r="C78" t="s">
        <v>115</v>
      </c>
    </row>
    <row r="79" spans="2:18" ht="15.5" x14ac:dyDescent="0.35">
      <c r="C79" t="s">
        <v>117</v>
      </c>
      <c r="D79" s="5">
        <v>590957716</v>
      </c>
      <c r="E79" s="5">
        <v>596310399</v>
      </c>
      <c r="F79" s="5">
        <v>1028303731</v>
      </c>
      <c r="G79" s="5">
        <v>363370473</v>
      </c>
      <c r="I79" s="5">
        <v>596310399</v>
      </c>
      <c r="J79" s="5">
        <v>1065520244</v>
      </c>
      <c r="K79" s="5">
        <v>2295513039</v>
      </c>
      <c r="L79" s="5">
        <v>1113814659</v>
      </c>
      <c r="M79" s="5">
        <v>2277415689</v>
      </c>
      <c r="N79" s="5">
        <v>11066440671</v>
      </c>
      <c r="O79" s="5">
        <v>8256483327</v>
      </c>
      <c r="P79" s="5">
        <v>8741371495</v>
      </c>
      <c r="Q79" s="5">
        <v>8865953946</v>
      </c>
      <c r="R79" s="5">
        <v>5079953762</v>
      </c>
    </row>
    <row r="80" spans="2:18" ht="15.5" x14ac:dyDescent="0.35">
      <c r="C80" t="s">
        <v>118</v>
      </c>
      <c r="D80" s="5">
        <v>9857747784</v>
      </c>
      <c r="E80" s="5">
        <v>11501697442</v>
      </c>
      <c r="F80" s="5">
        <v>14999663665</v>
      </c>
      <c r="G80" s="5">
        <v>16365972478</v>
      </c>
      <c r="I80" s="5">
        <v>11501697442</v>
      </c>
      <c r="J80" s="5">
        <v>12304153112</v>
      </c>
      <c r="K80" s="5">
        <v>11762676223</v>
      </c>
      <c r="L80" s="5">
        <v>11756902639</v>
      </c>
      <c r="M80" s="5">
        <v>9989772190</v>
      </c>
      <c r="N80" s="5">
        <v>10978450587</v>
      </c>
      <c r="O80" s="5">
        <v>16304200678</v>
      </c>
      <c r="P80" s="5">
        <v>6032651974</v>
      </c>
      <c r="Q80" s="5">
        <v>6017710620</v>
      </c>
      <c r="R80" s="5">
        <v>6661730929</v>
      </c>
    </row>
    <row r="81" spans="3:18" ht="15.5" x14ac:dyDescent="0.35">
      <c r="C81" t="s">
        <v>119</v>
      </c>
      <c r="D81" s="5">
        <v>9857747784</v>
      </c>
      <c r="E81" s="5">
        <v>11501697442</v>
      </c>
      <c r="F81" s="5">
        <v>14999663665</v>
      </c>
      <c r="G81" s="5">
        <v>16365972478</v>
      </c>
      <c r="I81" s="5">
        <v>11501697442</v>
      </c>
      <c r="J81" s="5">
        <v>12304153112</v>
      </c>
      <c r="K81" s="5">
        <v>11762676223</v>
      </c>
      <c r="L81" s="5">
        <v>11756902639</v>
      </c>
      <c r="M81" s="5">
        <v>9989772190</v>
      </c>
      <c r="N81" s="5">
        <v>10978450587</v>
      </c>
      <c r="O81" s="5">
        <v>16304200678</v>
      </c>
      <c r="P81" s="5">
        <v>6032651974</v>
      </c>
      <c r="Q81" s="5">
        <v>6017710620</v>
      </c>
      <c r="R81" s="5">
        <v>6661730929</v>
      </c>
    </row>
    <row r="82" spans="3:18" ht="15.5" x14ac:dyDescent="0.35">
      <c r="C82" t="s">
        <v>120</v>
      </c>
      <c r="D82" s="5">
        <v>192997979866</v>
      </c>
      <c r="E82" s="5">
        <v>191863368438</v>
      </c>
      <c r="F82" s="5">
        <v>191820857228</v>
      </c>
      <c r="G82" s="5">
        <v>168827470647</v>
      </c>
      <c r="I82" s="5">
        <v>191863368438</v>
      </c>
      <c r="J82" s="5">
        <v>168361254568</v>
      </c>
      <c r="K82" s="5">
        <v>155293185434</v>
      </c>
      <c r="L82" s="5">
        <v>156751609283</v>
      </c>
      <c r="M82" s="5">
        <v>210003410070</v>
      </c>
      <c r="N82" s="5">
        <v>200815633953</v>
      </c>
      <c r="O82" s="5">
        <v>204744184693</v>
      </c>
      <c r="P82" s="5">
        <v>104773770354</v>
      </c>
      <c r="Q82" s="5">
        <v>121950352503</v>
      </c>
      <c r="R82" s="5">
        <v>21916422085</v>
      </c>
    </row>
    <row r="83" spans="3:18" ht="15.5" x14ac:dyDescent="0.35">
      <c r="C83" t="s">
        <v>98</v>
      </c>
      <c r="D83" s="5">
        <v>442119949</v>
      </c>
      <c r="E83" s="5">
        <v>442119949</v>
      </c>
      <c r="F83" s="5">
        <v>352173814</v>
      </c>
      <c r="G83" s="5">
        <v>352173814</v>
      </c>
      <c r="I83" s="5">
        <v>442119949</v>
      </c>
      <c r="J83" s="5">
        <v>352173814</v>
      </c>
      <c r="K83" s="5">
        <v>665384013</v>
      </c>
      <c r="L83" s="5">
        <v>-266783283</v>
      </c>
      <c r="M83" s="5">
        <v>-1111721291</v>
      </c>
      <c r="N83" s="5">
        <v>-3078371870</v>
      </c>
      <c r="O83" s="5">
        <v>-3215158379</v>
      </c>
      <c r="P83" s="5">
        <v>-2442286332</v>
      </c>
      <c r="Q83" s="5">
        <v>-1941209752</v>
      </c>
      <c r="R83" s="5">
        <v>-2011324226</v>
      </c>
    </row>
    <row r="84" spans="3:18" ht="15.5" x14ac:dyDescent="0.35">
      <c r="C84" t="s">
        <v>121</v>
      </c>
      <c r="D84" s="5">
        <v>269656091990</v>
      </c>
      <c r="E84" s="5">
        <v>272555032329</v>
      </c>
      <c r="F84" s="5">
        <v>272517161526</v>
      </c>
      <c r="G84" s="5">
        <v>257165336776</v>
      </c>
      <c r="I84" s="5">
        <v>272555032329</v>
      </c>
      <c r="J84" s="5">
        <v>253940086512</v>
      </c>
      <c r="K84" s="5">
        <v>245649847356</v>
      </c>
      <c r="L84" s="5">
        <v>384736911562</v>
      </c>
      <c r="M84" s="5">
        <v>231727305908</v>
      </c>
      <c r="N84" s="5">
        <v>239235411468</v>
      </c>
      <c r="O84" s="5">
        <v>260249243681</v>
      </c>
      <c r="P84" s="5">
        <v>153016153299</v>
      </c>
      <c r="Q84" s="5">
        <v>175428011948</v>
      </c>
      <c r="R84" s="5">
        <v>252798526117</v>
      </c>
    </row>
    <row r="85" spans="3:18" ht="15.5" x14ac:dyDescent="0.35">
      <c r="C85" t="s">
        <v>122</v>
      </c>
    </row>
    <row r="86" spans="3:18" ht="15.5" x14ac:dyDescent="0.35">
      <c r="C86" t="s">
        <v>124</v>
      </c>
      <c r="D86" s="5">
        <v>89751938656</v>
      </c>
      <c r="E86" s="5">
        <v>90237856333</v>
      </c>
      <c r="F86" s="5">
        <v>90066692084</v>
      </c>
      <c r="G86" s="5">
        <v>90624741386</v>
      </c>
      <c r="I86" s="5">
        <v>90237856333</v>
      </c>
      <c r="J86" s="5">
        <v>88550895775</v>
      </c>
      <c r="K86" s="5">
        <v>92302243039</v>
      </c>
      <c r="L86" s="5">
        <v>94436287662</v>
      </c>
      <c r="M86" s="5">
        <v>98781452465</v>
      </c>
      <c r="N86" s="5">
        <v>105514307391</v>
      </c>
      <c r="O86" s="5">
        <v>109376665349</v>
      </c>
      <c r="P86" s="5">
        <v>171340866078</v>
      </c>
      <c r="Q86" s="5">
        <v>169401927250</v>
      </c>
      <c r="R86" s="5">
        <v>116074557835</v>
      </c>
    </row>
    <row r="87" spans="3:18" ht="15.5" x14ac:dyDescent="0.35">
      <c r="C87" t="s">
        <v>123</v>
      </c>
      <c r="D87" s="5">
        <v>27882837598</v>
      </c>
      <c r="E87" s="5">
        <v>29037526198</v>
      </c>
      <c r="F87" s="5">
        <v>28693911459</v>
      </c>
      <c r="G87" s="5">
        <v>28530985938</v>
      </c>
      <c r="I87" s="5">
        <v>29037526198</v>
      </c>
      <c r="J87" s="5">
        <v>34279723016</v>
      </c>
      <c r="K87" s="5">
        <v>34872656436</v>
      </c>
      <c r="L87" s="5">
        <v>32696146649</v>
      </c>
      <c r="M87" s="5">
        <v>7123673938</v>
      </c>
      <c r="N87" s="5">
        <v>9333787814</v>
      </c>
      <c r="O87" s="5">
        <v>8170488327</v>
      </c>
      <c r="P87" s="5">
        <v>5749071655</v>
      </c>
      <c r="Q87" s="5">
        <v>11529835873</v>
      </c>
      <c r="R87" s="5">
        <v>13012136132</v>
      </c>
    </row>
    <row r="88" spans="3:18" ht="15.5" x14ac:dyDescent="0.35">
      <c r="C88" t="s">
        <v>333</v>
      </c>
      <c r="D88" s="5">
        <v>15905481224</v>
      </c>
      <c r="E88" s="5">
        <v>15901245224</v>
      </c>
      <c r="F88" s="5">
        <v>14719202473</v>
      </c>
      <c r="G88" s="5">
        <v>14684202474</v>
      </c>
      <c r="I88" s="5">
        <v>15901245224</v>
      </c>
      <c r="J88" s="5">
        <v>14587600740</v>
      </c>
      <c r="K88" s="5">
        <v>13129453312</v>
      </c>
    </row>
    <row r="89" spans="3:18" ht="15.5" x14ac:dyDescent="0.35">
      <c r="C89" t="s">
        <v>125</v>
      </c>
      <c r="D89" s="5">
        <v>6797726145</v>
      </c>
      <c r="E89" s="5">
        <v>6797726145</v>
      </c>
      <c r="F89" s="5">
        <v>6865073456</v>
      </c>
      <c r="G89" s="5">
        <v>6865073456</v>
      </c>
      <c r="I89" s="5">
        <v>6797726145</v>
      </c>
      <c r="J89" s="5">
        <v>6865073456</v>
      </c>
      <c r="K89" s="5">
        <v>6885753423</v>
      </c>
      <c r="L89" s="5">
        <v>6509170441</v>
      </c>
      <c r="M89" s="5">
        <v>6109549659</v>
      </c>
      <c r="N89" s="5">
        <v>8793974662</v>
      </c>
      <c r="O89" s="5">
        <v>11993558144</v>
      </c>
      <c r="P89" s="5">
        <v>11578394320</v>
      </c>
      <c r="Q89" s="5">
        <v>11620834321</v>
      </c>
      <c r="R89" s="5">
        <v>10133960490</v>
      </c>
    </row>
    <row r="90" spans="3:18" ht="15.5" x14ac:dyDescent="0.35">
      <c r="C90" t="s">
        <v>421</v>
      </c>
      <c r="D90" s="5">
        <v>30617592899</v>
      </c>
      <c r="E90" s="5">
        <v>30617592899</v>
      </c>
      <c r="F90" s="5">
        <v>30617592899</v>
      </c>
      <c r="G90" s="5">
        <v>30617592899</v>
      </c>
      <c r="I90" s="5">
        <v>30617592899</v>
      </c>
      <c r="J90" s="5">
        <v>30617592899</v>
      </c>
      <c r="K90" s="5">
        <v>41091128087</v>
      </c>
      <c r="L90" s="5">
        <v>41091128087</v>
      </c>
      <c r="M90" s="5">
        <v>40978933088</v>
      </c>
      <c r="N90" s="5">
        <v>46886433087</v>
      </c>
      <c r="O90" s="5">
        <v>46886433087</v>
      </c>
      <c r="P90" s="5">
        <v>46886433087</v>
      </c>
      <c r="Q90" s="5">
        <v>36739250112</v>
      </c>
      <c r="R90" s="5">
        <v>36739250112</v>
      </c>
    </row>
    <row r="91" spans="3:18" ht="15.5" x14ac:dyDescent="0.35">
      <c r="C91" t="s">
        <v>127</v>
      </c>
      <c r="D91" s="5">
        <v>272536626527</v>
      </c>
      <c r="E91" s="5">
        <v>273627457142</v>
      </c>
      <c r="F91" s="5">
        <v>273158548988</v>
      </c>
      <c r="G91" s="5">
        <v>270776927320</v>
      </c>
      <c r="I91" s="5">
        <v>273627457142</v>
      </c>
      <c r="J91" s="5">
        <v>275306782462</v>
      </c>
      <c r="K91" s="5">
        <v>286700606714</v>
      </c>
      <c r="L91" s="5">
        <v>266632160559</v>
      </c>
      <c r="M91" s="5">
        <v>260276637621</v>
      </c>
      <c r="N91" s="5">
        <v>282397185743</v>
      </c>
      <c r="O91" s="5">
        <v>279666628088</v>
      </c>
      <c r="P91" s="5">
        <v>336514425934</v>
      </c>
      <c r="Q91" s="5">
        <v>329415783622</v>
      </c>
      <c r="R91" s="5">
        <v>278370114819</v>
      </c>
    </row>
    <row r="92" spans="3:18" ht="15.5" x14ac:dyDescent="0.35">
      <c r="C92" t="s">
        <v>128</v>
      </c>
      <c r="D92" s="5">
        <v>542192718517</v>
      </c>
      <c r="E92" s="5">
        <v>546182489471</v>
      </c>
      <c r="F92" s="5">
        <v>545675710514</v>
      </c>
      <c r="G92" s="5">
        <v>527942264096</v>
      </c>
      <c r="I92" s="5">
        <v>546182489471</v>
      </c>
      <c r="J92" s="5">
        <v>529246868974</v>
      </c>
      <c r="K92" s="5">
        <v>532350454070</v>
      </c>
      <c r="L92" s="5">
        <v>651369072121</v>
      </c>
      <c r="M92" s="5">
        <v>492003943529</v>
      </c>
      <c r="N92" s="5">
        <v>521632597211</v>
      </c>
      <c r="O92" s="5">
        <v>539915871769</v>
      </c>
      <c r="P92" s="5">
        <v>489530579233</v>
      </c>
      <c r="Q92" s="5">
        <v>504843795570</v>
      </c>
      <c r="R92" s="5">
        <v>531168640936</v>
      </c>
    </row>
    <row r="93" spans="3:18" ht="15.5" x14ac:dyDescent="0.35">
      <c r="C93" t="s">
        <v>129</v>
      </c>
    </row>
    <row r="94" spans="3:18" ht="15.5" x14ac:dyDescent="0.35">
      <c r="C94" t="s">
        <v>130</v>
      </c>
    </row>
    <row r="95" spans="3:18" ht="15.5" x14ac:dyDescent="0.35">
      <c r="C95" t="s">
        <v>131</v>
      </c>
      <c r="D95" s="5">
        <v>32536579483</v>
      </c>
      <c r="E95" s="5">
        <v>31001028136</v>
      </c>
      <c r="F95" s="5">
        <v>30641430435</v>
      </c>
      <c r="G95" s="5">
        <v>15177310934</v>
      </c>
      <c r="I95" s="5">
        <v>31001028136</v>
      </c>
      <c r="J95" s="5">
        <v>14238662161</v>
      </c>
      <c r="K95" s="5">
        <v>10381077829</v>
      </c>
      <c r="L95" s="5">
        <v>63177226921</v>
      </c>
      <c r="M95" s="5">
        <v>25169388600</v>
      </c>
      <c r="N95" s="5">
        <v>32460422625</v>
      </c>
      <c r="O95" s="5">
        <v>63865260652</v>
      </c>
      <c r="P95" s="5">
        <v>38656037898</v>
      </c>
      <c r="Q95" s="5">
        <v>113026936519</v>
      </c>
      <c r="R95" s="5">
        <v>142875234210</v>
      </c>
    </row>
    <row r="96" spans="3:18" ht="15.5" x14ac:dyDescent="0.35">
      <c r="C96" t="s">
        <v>133</v>
      </c>
      <c r="D96" s="5">
        <v>1440886607</v>
      </c>
      <c r="E96" s="5">
        <v>1325991770</v>
      </c>
      <c r="F96" s="5">
        <v>1632978771</v>
      </c>
      <c r="G96" s="5">
        <v>1896051435</v>
      </c>
      <c r="I96" s="5">
        <v>1325991770</v>
      </c>
      <c r="J96" s="5">
        <v>1363538160</v>
      </c>
      <c r="K96" s="5">
        <v>2017851478</v>
      </c>
      <c r="L96" s="5">
        <v>2540376946</v>
      </c>
      <c r="M96" s="5">
        <v>2654644518</v>
      </c>
      <c r="N96" s="5">
        <v>3424282593</v>
      </c>
      <c r="O96" s="5">
        <v>10423164550</v>
      </c>
      <c r="P96" s="5">
        <v>4010827634</v>
      </c>
      <c r="Q96" s="5">
        <v>33568227026</v>
      </c>
      <c r="R96" s="5">
        <v>8742159877</v>
      </c>
    </row>
    <row r="97" spans="3:18" ht="15.5" x14ac:dyDescent="0.35">
      <c r="C97" t="s">
        <v>335</v>
      </c>
      <c r="D97" s="5">
        <v>1440886607</v>
      </c>
      <c r="E97" s="5">
        <v>1325991770</v>
      </c>
      <c r="F97" s="5">
        <v>1632978771</v>
      </c>
      <c r="G97" s="5">
        <v>1896051435</v>
      </c>
      <c r="I97" s="5">
        <v>1325991770</v>
      </c>
      <c r="J97" s="5">
        <v>1363538160</v>
      </c>
      <c r="K97" s="5">
        <v>2017851478</v>
      </c>
      <c r="L97" s="5">
        <v>2540376946</v>
      </c>
      <c r="M97" s="5">
        <v>2654644518</v>
      </c>
      <c r="N97" s="5">
        <v>3424282593</v>
      </c>
      <c r="O97" s="5">
        <v>10423164550</v>
      </c>
      <c r="P97" s="5">
        <v>4010827634</v>
      </c>
      <c r="Q97" s="5">
        <v>33568227026</v>
      </c>
      <c r="R97" s="5">
        <v>8742159877</v>
      </c>
    </row>
    <row r="98" spans="3:18" ht="15.5" x14ac:dyDescent="0.35">
      <c r="C98" t="s">
        <v>134</v>
      </c>
      <c r="D98" s="5">
        <v>884886948</v>
      </c>
      <c r="E98" s="5">
        <v>742268998</v>
      </c>
      <c r="F98" s="5">
        <v>756489967</v>
      </c>
      <c r="G98" s="5">
        <v>821002267</v>
      </c>
      <c r="I98" s="5">
        <v>742268998</v>
      </c>
      <c r="J98" s="5">
        <v>502441753</v>
      </c>
      <c r="K98" s="5">
        <v>490723836</v>
      </c>
      <c r="L98" s="5">
        <v>492814978</v>
      </c>
      <c r="M98" s="5">
        <v>358566630</v>
      </c>
      <c r="N98" s="5">
        <v>291146154</v>
      </c>
      <c r="O98" s="5">
        <v>340809421</v>
      </c>
      <c r="P98" s="5">
        <v>738791154</v>
      </c>
      <c r="Q98" s="5">
        <v>1731428317</v>
      </c>
      <c r="R98" s="5">
        <v>9486521978</v>
      </c>
    </row>
    <row r="99" spans="3:18" ht="15.5" x14ac:dyDescent="0.35">
      <c r="C99" t="s">
        <v>337</v>
      </c>
      <c r="D99" s="5">
        <v>884886948</v>
      </c>
      <c r="E99" s="5">
        <v>742268998</v>
      </c>
      <c r="F99" s="5">
        <v>756489967</v>
      </c>
      <c r="G99" s="5">
        <v>821002267</v>
      </c>
      <c r="I99" s="5">
        <v>742268998</v>
      </c>
      <c r="J99" s="5">
        <v>502441753</v>
      </c>
      <c r="K99" s="5">
        <v>490723836</v>
      </c>
      <c r="L99" s="5">
        <v>492814978</v>
      </c>
      <c r="M99" s="5">
        <v>358566630</v>
      </c>
      <c r="N99" s="5">
        <v>291146154</v>
      </c>
      <c r="O99" s="5">
        <v>340809421</v>
      </c>
      <c r="P99" s="5">
        <v>738791154</v>
      </c>
      <c r="Q99" s="5">
        <v>1731428317</v>
      </c>
      <c r="R99" s="5">
        <v>9486521978</v>
      </c>
    </row>
    <row r="100" spans="3:18" ht="15.5" x14ac:dyDescent="0.35">
      <c r="C100" t="s">
        <v>135</v>
      </c>
      <c r="D100" s="5">
        <v>1627394738</v>
      </c>
      <c r="E100" s="5">
        <v>1439860832</v>
      </c>
      <c r="F100" s="5">
        <v>1379301417</v>
      </c>
      <c r="G100" s="5">
        <v>1238002755</v>
      </c>
      <c r="I100" s="5">
        <v>1439860832</v>
      </c>
      <c r="J100" s="5">
        <v>1831264543</v>
      </c>
      <c r="K100" s="5">
        <v>1419486009</v>
      </c>
      <c r="L100" s="5">
        <v>47608555680</v>
      </c>
      <c r="M100" s="5">
        <v>3403607934</v>
      </c>
      <c r="N100" s="5">
        <v>2704986620</v>
      </c>
      <c r="O100" s="5">
        <v>1406713869</v>
      </c>
      <c r="P100" s="5">
        <v>1427405997</v>
      </c>
      <c r="Q100" s="5">
        <v>1178453039</v>
      </c>
      <c r="R100" s="5">
        <v>1035951561</v>
      </c>
    </row>
    <row r="101" spans="3:18" ht="15.5" x14ac:dyDescent="0.35">
      <c r="C101" t="s">
        <v>136</v>
      </c>
      <c r="D101" s="5">
        <v>2705204822</v>
      </c>
      <c r="E101" s="5">
        <v>3004828131</v>
      </c>
      <c r="F101" s="5">
        <v>2884627698</v>
      </c>
      <c r="G101" s="5">
        <v>2713117425</v>
      </c>
      <c r="I101" s="5">
        <v>3004828131</v>
      </c>
      <c r="J101" s="5">
        <v>2706234513</v>
      </c>
      <c r="K101" s="5">
        <v>2749442425</v>
      </c>
      <c r="L101" s="5">
        <v>5593944178</v>
      </c>
      <c r="M101" s="5">
        <v>6282391993</v>
      </c>
      <c r="N101" s="5">
        <v>4851131434</v>
      </c>
      <c r="O101" s="5">
        <v>2395721427</v>
      </c>
      <c r="P101" s="5">
        <v>2955890386</v>
      </c>
      <c r="Q101" s="5">
        <v>4015948170</v>
      </c>
      <c r="R101" s="5">
        <v>2076639303</v>
      </c>
    </row>
    <row r="102" spans="3:18" ht="15.5" x14ac:dyDescent="0.35">
      <c r="C102" t="s">
        <v>138</v>
      </c>
    </row>
    <row r="103" spans="3:18" ht="15.5" x14ac:dyDescent="0.35">
      <c r="C103" t="s">
        <v>139</v>
      </c>
      <c r="D103" s="5">
        <v>867600038</v>
      </c>
      <c r="E103" s="5">
        <v>867600038</v>
      </c>
      <c r="F103" s="5">
        <v>1253204127</v>
      </c>
      <c r="G103" s="5">
        <v>1253204127</v>
      </c>
      <c r="I103" s="5">
        <v>867600038</v>
      </c>
      <c r="J103" s="5">
        <v>1253204127</v>
      </c>
      <c r="K103" s="5">
        <v>1735200138</v>
      </c>
      <c r="L103" s="5">
        <v>2056533508</v>
      </c>
      <c r="M103" s="5">
        <v>158550700974</v>
      </c>
      <c r="N103" s="5">
        <v>158475277002</v>
      </c>
      <c r="O103" s="5">
        <v>121916103850</v>
      </c>
      <c r="P103" s="5">
        <v>101477598449</v>
      </c>
      <c r="Q103" s="5">
        <v>39831999996</v>
      </c>
      <c r="R103" s="5">
        <v>42067967989</v>
      </c>
    </row>
    <row r="104" spans="3:18" ht="15.5" x14ac:dyDescent="0.35">
      <c r="C104" t="s">
        <v>143</v>
      </c>
      <c r="D104" s="5">
        <v>19909102616</v>
      </c>
      <c r="E104" s="5">
        <v>17340998414</v>
      </c>
      <c r="F104" s="5">
        <v>18868440330</v>
      </c>
      <c r="G104" s="5">
        <v>2814826029</v>
      </c>
      <c r="I104" s="5">
        <v>17340998414</v>
      </c>
      <c r="J104" s="5">
        <v>3271148622</v>
      </c>
      <c r="K104" s="5">
        <v>289200033</v>
      </c>
      <c r="L104" s="5">
        <v>289200033</v>
      </c>
      <c r="O104" s="5">
        <v>21097000177</v>
      </c>
      <c r="P104" s="5">
        <v>14453982956</v>
      </c>
      <c r="Q104" s="5">
        <v>40276386611</v>
      </c>
      <c r="R104" s="5">
        <v>89166666667</v>
      </c>
    </row>
    <row r="105" spans="3:18" ht="15.5" x14ac:dyDescent="0.35">
      <c r="C105" t="s">
        <v>144</v>
      </c>
      <c r="D105" s="5">
        <v>3916939918</v>
      </c>
      <c r="E105" s="5">
        <v>3916939918</v>
      </c>
      <c r="F105" s="5">
        <v>3864051923</v>
      </c>
      <c r="G105" s="5">
        <v>4036988268</v>
      </c>
      <c r="I105" s="5">
        <v>3916939918</v>
      </c>
      <c r="J105" s="5">
        <v>5441828795</v>
      </c>
      <c r="K105" s="5">
        <v>5343998905</v>
      </c>
      <c r="L105" s="5">
        <v>6953675803</v>
      </c>
      <c r="M105" s="5">
        <v>165376670553</v>
      </c>
      <c r="N105" s="5">
        <v>171819895290</v>
      </c>
      <c r="O105" s="5">
        <v>134961051039</v>
      </c>
      <c r="P105" s="5">
        <v>112698704991</v>
      </c>
      <c r="Q105" s="5">
        <v>57187885304</v>
      </c>
      <c r="R105" s="5">
        <v>58763888350</v>
      </c>
    </row>
    <row r="106" spans="3:18" ht="15.5" x14ac:dyDescent="0.35">
      <c r="C106" t="s">
        <v>145</v>
      </c>
      <c r="D106" s="5">
        <v>3916939918</v>
      </c>
      <c r="E106" s="5">
        <v>3916939918</v>
      </c>
      <c r="F106" s="5">
        <v>3864051923</v>
      </c>
      <c r="G106" s="5">
        <v>4036988268</v>
      </c>
      <c r="I106" s="5">
        <v>3916939918</v>
      </c>
      <c r="J106" s="5">
        <v>5441828795</v>
      </c>
      <c r="K106" s="5">
        <v>5343998905</v>
      </c>
      <c r="L106" s="5">
        <v>6953675803</v>
      </c>
      <c r="M106" s="5">
        <v>165376670553</v>
      </c>
      <c r="N106" s="5">
        <v>171819895290</v>
      </c>
      <c r="O106" s="5">
        <v>134961051039</v>
      </c>
      <c r="P106" s="5">
        <v>112698704991</v>
      </c>
      <c r="Q106" s="5">
        <v>57187885304</v>
      </c>
      <c r="R106" s="5">
        <v>58763888350</v>
      </c>
    </row>
    <row r="107" spans="3:18" ht="15.5" x14ac:dyDescent="0.35">
      <c r="C107" t="s">
        <v>424</v>
      </c>
      <c r="Q107" s="5">
        <v>7292915909</v>
      </c>
      <c r="R107" s="5">
        <v>7366111889</v>
      </c>
    </row>
    <row r="108" spans="3:18" ht="15.5" x14ac:dyDescent="0.35">
      <c r="C108" t="s">
        <v>148</v>
      </c>
    </row>
    <row r="109" spans="3:18" ht="15.5" x14ac:dyDescent="0.35">
      <c r="C109" t="s">
        <v>149</v>
      </c>
      <c r="D109" s="5">
        <v>867600038</v>
      </c>
      <c r="E109" s="5">
        <v>867600038</v>
      </c>
      <c r="F109" s="5">
        <v>1253204127</v>
      </c>
      <c r="G109" s="5">
        <v>1253204127</v>
      </c>
      <c r="I109" s="5">
        <v>867600038</v>
      </c>
      <c r="J109" s="5">
        <v>1253204127</v>
      </c>
      <c r="K109" s="5">
        <v>1735200138</v>
      </c>
      <c r="L109" s="5">
        <v>2056533508</v>
      </c>
      <c r="M109" s="5">
        <v>158550700974</v>
      </c>
      <c r="N109" s="5">
        <v>158475277002</v>
      </c>
      <c r="O109" s="5">
        <v>121916103850</v>
      </c>
      <c r="P109" s="5">
        <v>101477598449</v>
      </c>
      <c r="Q109" s="5">
        <v>39831999996</v>
      </c>
      <c r="R109" s="5">
        <v>42067967989</v>
      </c>
    </row>
    <row r="110" spans="3:18" ht="15.5" x14ac:dyDescent="0.35">
      <c r="C110" t="s">
        <v>150</v>
      </c>
      <c r="D110" s="5">
        <v>36453519401</v>
      </c>
      <c r="E110" s="5">
        <v>34917968054</v>
      </c>
      <c r="F110" s="5">
        <v>34505482358</v>
      </c>
      <c r="G110" s="5">
        <v>19214299202</v>
      </c>
      <c r="I110" s="5">
        <v>34917968054</v>
      </c>
      <c r="J110" s="5">
        <v>19680490956</v>
      </c>
      <c r="K110" s="5">
        <v>15725076734</v>
      </c>
      <c r="L110" s="5">
        <v>70130902724</v>
      </c>
      <c r="M110" s="5">
        <v>190546059153</v>
      </c>
      <c r="N110" s="5">
        <v>204280317915</v>
      </c>
      <c r="O110" s="5">
        <v>198826311691</v>
      </c>
      <c r="P110" s="5">
        <v>151354742889</v>
      </c>
      <c r="Q110" s="5">
        <v>170214821823</v>
      </c>
      <c r="R110" s="5">
        <v>201639122560</v>
      </c>
    </row>
    <row r="111" spans="3:18" ht="15.5" x14ac:dyDescent="0.35">
      <c r="C111" t="s">
        <v>151</v>
      </c>
    </row>
    <row r="112" spans="3:18" ht="15.5" x14ac:dyDescent="0.35">
      <c r="C112" t="s">
        <v>152</v>
      </c>
      <c r="D112" s="5">
        <v>164780000000</v>
      </c>
      <c r="E112" s="5">
        <v>164780000000</v>
      </c>
      <c r="F112" s="5">
        <v>164780000000</v>
      </c>
      <c r="G112" s="5">
        <v>164780000000</v>
      </c>
      <c r="I112" s="5">
        <v>164780000000</v>
      </c>
      <c r="J112" s="5">
        <v>164780000000</v>
      </c>
      <c r="K112" s="5">
        <v>164780000000</v>
      </c>
      <c r="L112" s="5">
        <v>164780000000</v>
      </c>
      <c r="M112" s="5">
        <v>164780000000</v>
      </c>
      <c r="N112" s="5">
        <v>164780000000</v>
      </c>
      <c r="O112" s="5">
        <v>164780000000</v>
      </c>
      <c r="P112" s="5">
        <v>164780000000</v>
      </c>
      <c r="Q112" s="5">
        <v>164780000000</v>
      </c>
      <c r="R112" s="5">
        <v>164780000000</v>
      </c>
    </row>
    <row r="113" spans="2:18" ht="15.5" x14ac:dyDescent="0.35">
      <c r="C113" t="s">
        <v>153</v>
      </c>
      <c r="D113" s="5">
        <v>-37593011275</v>
      </c>
      <c r="E113" s="5">
        <v>-37593011275</v>
      </c>
      <c r="F113" s="5">
        <v>-37593011275</v>
      </c>
      <c r="G113" s="5">
        <v>-37593011275</v>
      </c>
      <c r="I113" s="5">
        <v>-37593011275</v>
      </c>
      <c r="J113" s="5">
        <v>-37593011275</v>
      </c>
      <c r="K113" s="5">
        <v>-37593011275</v>
      </c>
      <c r="L113" s="5">
        <v>-37593011275</v>
      </c>
      <c r="M113" s="5">
        <v>-37593011275</v>
      </c>
      <c r="N113" s="5">
        <v>-37593011275</v>
      </c>
      <c r="O113" s="5">
        <v>-37593011275</v>
      </c>
      <c r="P113" s="5">
        <v>-37593011275</v>
      </c>
      <c r="Q113" s="5">
        <v>-37593011275</v>
      </c>
      <c r="R113" s="5">
        <v>-37593011275</v>
      </c>
    </row>
    <row r="114" spans="2:18" ht="15.5" x14ac:dyDescent="0.35">
      <c r="C114" t="s">
        <v>154</v>
      </c>
      <c r="D114" s="5">
        <v>377999768418</v>
      </c>
      <c r="E114" s="5">
        <v>383525090719</v>
      </c>
      <c r="F114" s="5">
        <v>383520432434</v>
      </c>
      <c r="G114" s="5">
        <v>381078169172</v>
      </c>
      <c r="I114" s="5">
        <v>383525090719</v>
      </c>
      <c r="J114" s="5">
        <v>381916582296</v>
      </c>
      <c r="K114" s="5">
        <v>388663220977</v>
      </c>
      <c r="L114" s="5">
        <v>454208432903</v>
      </c>
      <c r="M114" s="5">
        <v>175272714657</v>
      </c>
      <c r="N114" s="5">
        <v>193138883312</v>
      </c>
      <c r="O114" s="5">
        <v>217010694032</v>
      </c>
      <c r="P114" s="5">
        <v>213311470307</v>
      </c>
      <c r="Q114" s="5">
        <v>209261656384</v>
      </c>
      <c r="R114" s="5">
        <v>204230201175</v>
      </c>
    </row>
    <row r="115" spans="2:18" ht="15.5" x14ac:dyDescent="0.35">
      <c r="C115" t="s">
        <v>341</v>
      </c>
      <c r="D115" s="5">
        <v>14655238596</v>
      </c>
      <c r="E115" s="5">
        <v>14655238596</v>
      </c>
      <c r="F115" s="5">
        <v>14655238596</v>
      </c>
      <c r="G115" s="5">
        <v>14655238596</v>
      </c>
      <c r="I115" s="5">
        <v>14655238596</v>
      </c>
      <c r="J115" s="5">
        <v>14655238596</v>
      </c>
      <c r="K115" s="5">
        <v>14650238596</v>
      </c>
      <c r="L115" s="5">
        <v>11650238596</v>
      </c>
      <c r="M115" s="5">
        <v>11650238596</v>
      </c>
      <c r="N115" s="5">
        <v>11650238596</v>
      </c>
    </row>
    <row r="116" spans="2:18" ht="15.5" x14ac:dyDescent="0.35">
      <c r="C116" t="s">
        <v>342</v>
      </c>
      <c r="D116" s="5">
        <v>363344529822</v>
      </c>
      <c r="E116" s="5">
        <v>368869852123</v>
      </c>
      <c r="F116" s="5">
        <v>368865193838</v>
      </c>
      <c r="G116" s="5">
        <v>366422930576</v>
      </c>
      <c r="I116" s="5">
        <v>368869852123</v>
      </c>
      <c r="J116" s="5">
        <v>367261343700</v>
      </c>
      <c r="K116" s="5">
        <v>374012982381</v>
      </c>
      <c r="L116" s="5">
        <v>442558194307</v>
      </c>
      <c r="M116" s="5">
        <v>163622476061</v>
      </c>
      <c r="N116" s="5">
        <v>181488644716</v>
      </c>
    </row>
    <row r="117" spans="2:18" ht="15.5" x14ac:dyDescent="0.35">
      <c r="C117" t="s">
        <v>343</v>
      </c>
      <c r="D117" s="5">
        <v>377999768418</v>
      </c>
      <c r="E117" s="5">
        <v>383525090719</v>
      </c>
      <c r="F117" s="5">
        <v>383520432434</v>
      </c>
      <c r="G117" s="5">
        <v>381078169172</v>
      </c>
      <c r="I117" s="5">
        <v>383525090719</v>
      </c>
      <c r="J117" s="5">
        <v>381916582296</v>
      </c>
      <c r="K117" s="5">
        <v>388663220977</v>
      </c>
      <c r="L117" s="5">
        <v>454208432903</v>
      </c>
      <c r="M117" s="5">
        <v>175272714657</v>
      </c>
      <c r="N117" s="5">
        <v>193138883312</v>
      </c>
      <c r="O117" s="5">
        <v>217010694032</v>
      </c>
      <c r="P117" s="5">
        <v>213311470307</v>
      </c>
      <c r="Q117" s="5">
        <v>209261656384</v>
      </c>
      <c r="R117" s="5">
        <v>204230201175</v>
      </c>
    </row>
    <row r="118" spans="2:18" ht="15.5" x14ac:dyDescent="0.35">
      <c r="C118" t="s">
        <v>155</v>
      </c>
      <c r="D118" s="5">
        <v>110322024</v>
      </c>
      <c r="E118" s="5">
        <v>110322024</v>
      </c>
      <c r="F118" s="5">
        <v>110633183</v>
      </c>
      <c r="G118" s="5">
        <v>110633183</v>
      </c>
      <c r="I118" s="5">
        <v>110322024</v>
      </c>
      <c r="J118" s="5">
        <v>110633183</v>
      </c>
      <c r="K118" s="5">
        <v>109783621</v>
      </c>
      <c r="L118" s="5">
        <v>109531051</v>
      </c>
      <c r="M118" s="5">
        <v>109902285</v>
      </c>
      <c r="N118" s="5">
        <v>104779129</v>
      </c>
      <c r="O118" s="5">
        <v>107035700</v>
      </c>
      <c r="P118" s="5">
        <v>119663644</v>
      </c>
      <c r="Q118" s="5">
        <v>121538390</v>
      </c>
      <c r="R118" s="5">
        <v>123652702</v>
      </c>
    </row>
    <row r="119" spans="2:18" ht="15.5" x14ac:dyDescent="0.35">
      <c r="C119" t="s">
        <v>9</v>
      </c>
      <c r="D119" s="5">
        <v>505739199116</v>
      </c>
      <c r="E119" s="5">
        <v>511264521417</v>
      </c>
      <c r="F119" s="5">
        <v>511170228156</v>
      </c>
      <c r="G119" s="5">
        <v>508727964894</v>
      </c>
      <c r="I119" s="5">
        <v>511264521417</v>
      </c>
      <c r="J119" s="5">
        <v>509566378018</v>
      </c>
      <c r="K119" s="5">
        <v>516625377336</v>
      </c>
      <c r="L119" s="5">
        <v>581238169396</v>
      </c>
      <c r="M119" s="5">
        <v>301457884376</v>
      </c>
      <c r="N119" s="5">
        <v>317352279296</v>
      </c>
      <c r="O119" s="5">
        <v>341089560078</v>
      </c>
      <c r="P119" s="5">
        <v>338175836344</v>
      </c>
      <c r="Q119" s="5">
        <v>334628973747</v>
      </c>
      <c r="R119" s="5">
        <v>329529518376</v>
      </c>
    </row>
    <row r="120" spans="2:18" ht="15.5" x14ac:dyDescent="0.35">
      <c r="C120" t="s">
        <v>156</v>
      </c>
      <c r="D120" s="5">
        <v>542192718517</v>
      </c>
      <c r="E120" s="5">
        <v>546182489471</v>
      </c>
      <c r="F120" s="5">
        <v>545675710514</v>
      </c>
      <c r="G120" s="5">
        <v>527942264096</v>
      </c>
      <c r="I120" s="5">
        <v>546182489471</v>
      </c>
      <c r="J120" s="5">
        <v>529246868974</v>
      </c>
      <c r="K120" s="5">
        <v>532350454070</v>
      </c>
      <c r="L120" s="5">
        <v>651369072120</v>
      </c>
      <c r="M120" s="5">
        <v>492003943529</v>
      </c>
      <c r="N120" s="5">
        <v>521632597211</v>
      </c>
      <c r="O120" s="5">
        <v>539915871769</v>
      </c>
      <c r="P120" s="5">
        <v>489530579233</v>
      </c>
      <c r="Q120" s="5">
        <v>504843795570</v>
      </c>
      <c r="R120" s="5">
        <v>531168640936</v>
      </c>
    </row>
    <row r="121" spans="2:18" ht="15.5" x14ac:dyDescent="0.35">
      <c r="C121" t="s">
        <v>157</v>
      </c>
      <c r="D121" s="5">
        <v>659912000</v>
      </c>
      <c r="E121" s="5">
        <v>659912000</v>
      </c>
      <c r="F121" s="5">
        <v>659912000</v>
      </c>
      <c r="G121" s="5">
        <v>659912000</v>
      </c>
      <c r="I121" s="5">
        <v>659912000</v>
      </c>
      <c r="J121" s="5">
        <v>659912000</v>
      </c>
      <c r="K121" s="5">
        <v>329560000</v>
      </c>
      <c r="L121" s="5">
        <v>329560000</v>
      </c>
      <c r="M121" s="5">
        <v>329560000</v>
      </c>
      <c r="N121" s="5">
        <v>329560000</v>
      </c>
      <c r="O121" s="5">
        <v>329560000</v>
      </c>
      <c r="P121" s="5">
        <v>329560000</v>
      </c>
      <c r="Q121" s="5">
        <v>329560000</v>
      </c>
      <c r="R121" s="5">
        <v>329560000</v>
      </c>
    </row>
    <row r="123" spans="2:18" ht="15.5" x14ac:dyDescent="0.35">
      <c r="B123" t="s">
        <v>158</v>
      </c>
      <c r="C123" t="s">
        <v>159</v>
      </c>
      <c r="D123" s="5">
        <v>-5556840134</v>
      </c>
      <c r="E123" s="5">
        <v>793570749</v>
      </c>
      <c r="F123" s="5">
        <v>-600073057</v>
      </c>
      <c r="G123" s="5">
        <v>-3085676</v>
      </c>
      <c r="I123" s="5">
        <v>-8493063784</v>
      </c>
      <c r="J123" s="5">
        <v>-4704727967</v>
      </c>
      <c r="K123" s="5">
        <v>-67721126793</v>
      </c>
      <c r="L123" s="5">
        <v>391806865527</v>
      </c>
      <c r="M123" s="5">
        <v>-11012612250</v>
      </c>
      <c r="N123" s="5">
        <v>-4796014431</v>
      </c>
      <c r="O123" s="5">
        <v>-15052258605</v>
      </c>
      <c r="P123" s="5">
        <v>-23848927530</v>
      </c>
      <c r="Q123" s="5">
        <v>55237701512</v>
      </c>
      <c r="R123" s="5">
        <v>-32080933840</v>
      </c>
    </row>
    <row r="124" spans="2:18" ht="15.5" x14ac:dyDescent="0.35">
      <c r="C124" t="s">
        <v>344</v>
      </c>
      <c r="D124" s="5">
        <v>9555601234</v>
      </c>
      <c r="E124" s="5">
        <v>14005337636</v>
      </c>
      <c r="F124" s="5">
        <v>9814725720</v>
      </c>
      <c r="G124" s="5">
        <v>9686023206</v>
      </c>
      <c r="I124" s="5">
        <v>41769439183</v>
      </c>
      <c r="J124" s="5">
        <v>43495801547</v>
      </c>
      <c r="K124" s="5">
        <v>33353504866</v>
      </c>
      <c r="L124" s="5">
        <v>467065552591</v>
      </c>
      <c r="M124" s="5">
        <v>46581799673</v>
      </c>
      <c r="N124" s="5">
        <v>63095103904</v>
      </c>
      <c r="O124" s="5">
        <v>75927139911</v>
      </c>
      <c r="P124" s="5">
        <v>79824287219</v>
      </c>
      <c r="Q124" s="5">
        <v>164259523267</v>
      </c>
      <c r="R124" s="5">
        <v>145819051936</v>
      </c>
    </row>
    <row r="125" spans="2:18" ht="15.5" x14ac:dyDescent="0.35">
      <c r="C125" t="s">
        <v>161</v>
      </c>
      <c r="D125" s="5">
        <v>-7326467460</v>
      </c>
      <c r="E125" s="5">
        <v>-4903228286</v>
      </c>
      <c r="F125" s="5">
        <v>-3301643133</v>
      </c>
      <c r="G125" s="5">
        <v>-4415061265</v>
      </c>
      <c r="I125" s="5">
        <v>-21010613063</v>
      </c>
      <c r="J125" s="5">
        <v>-22271274855</v>
      </c>
      <c r="K125" s="5">
        <v>-31165466757</v>
      </c>
      <c r="L125" s="5">
        <v>-82254095632</v>
      </c>
      <c r="M125" s="5">
        <v>-21431853178</v>
      </c>
      <c r="N125" s="5">
        <v>-27259468652</v>
      </c>
      <c r="O125" s="5">
        <v>-60378784552</v>
      </c>
      <c r="P125" s="5">
        <v>-76982530945</v>
      </c>
      <c r="Q125" s="5">
        <v>-64447050622</v>
      </c>
      <c r="R125" s="5">
        <v>-130472611709</v>
      </c>
    </row>
    <row r="126" spans="2:18" ht="15.5" x14ac:dyDescent="0.35">
      <c r="C126" t="s">
        <v>162</v>
      </c>
      <c r="D126" s="5">
        <v>-6409866839</v>
      </c>
      <c r="E126" s="5">
        <v>-7225256102</v>
      </c>
      <c r="F126" s="5">
        <v>-5168038917</v>
      </c>
      <c r="G126" s="5">
        <v>-4556108235</v>
      </c>
      <c r="I126" s="5">
        <v>-23703198418</v>
      </c>
      <c r="J126" s="5">
        <v>-22004649916</v>
      </c>
      <c r="K126" s="5">
        <v>-23670740967</v>
      </c>
      <c r="L126" s="5">
        <v>-18101696921</v>
      </c>
      <c r="M126" s="5">
        <v>-19513666704</v>
      </c>
      <c r="N126" s="5">
        <v>-23448802639</v>
      </c>
      <c r="O126" s="5">
        <v>-14993721826</v>
      </c>
      <c r="P126" s="5">
        <v>-13984076727</v>
      </c>
      <c r="Q126" s="5">
        <v>-26178455028</v>
      </c>
      <c r="R126" s="5">
        <v>-24084227104</v>
      </c>
    </row>
    <row r="127" spans="2:18" ht="15.5" x14ac:dyDescent="0.35">
      <c r="C127" t="s">
        <v>171</v>
      </c>
      <c r="D127" s="5">
        <v>13025868</v>
      </c>
      <c r="E127" s="5">
        <v>303489842</v>
      </c>
      <c r="F127" s="5">
        <v>-149740791</v>
      </c>
      <c r="G127" s="5">
        <v>482345766</v>
      </c>
      <c r="I127" s="5">
        <v>649595476</v>
      </c>
      <c r="J127" s="5">
        <v>896075247</v>
      </c>
      <c r="K127" s="5">
        <v>4929555951</v>
      </c>
      <c r="L127" s="5">
        <v>2727272483</v>
      </c>
      <c r="M127" s="5">
        <v>1283695301</v>
      </c>
      <c r="N127" s="5">
        <v>336527863</v>
      </c>
      <c r="O127" s="5">
        <v>777387403</v>
      </c>
      <c r="P127" s="5">
        <v>1082850712</v>
      </c>
      <c r="Q127" s="5">
        <v>1161297170</v>
      </c>
      <c r="R127" s="5">
        <v>2322127592</v>
      </c>
    </row>
    <row r="128" spans="2:18" ht="15.5" x14ac:dyDescent="0.35">
      <c r="C128" t="s">
        <v>547</v>
      </c>
      <c r="D128" s="5">
        <v>-98541389</v>
      </c>
      <c r="E128" s="5">
        <v>-113628407</v>
      </c>
      <c r="F128" s="5">
        <v>-102135298</v>
      </c>
      <c r="G128" s="5">
        <v>-134671897</v>
      </c>
      <c r="I128" s="5">
        <v>-463689263</v>
      </c>
      <c r="J128" s="5">
        <v>-516394018</v>
      </c>
      <c r="K128" s="5">
        <v>-208274225</v>
      </c>
      <c r="L128" s="5">
        <v>-10556668735</v>
      </c>
      <c r="M128" s="5">
        <v>-14344371099</v>
      </c>
      <c r="N128" s="5">
        <v>-13801844783</v>
      </c>
      <c r="O128" s="5">
        <v>-12825855403</v>
      </c>
      <c r="P128" s="5">
        <v>-11289215863</v>
      </c>
      <c r="Q128" s="5">
        <v>-10299537300</v>
      </c>
      <c r="R128" s="5">
        <v>-9899259640</v>
      </c>
    </row>
    <row r="129" spans="3:18" ht="15.5" x14ac:dyDescent="0.35">
      <c r="C129" t="s">
        <v>2194</v>
      </c>
      <c r="L129" s="5">
        <v>46750000000</v>
      </c>
    </row>
    <row r="130" spans="3:18" ht="15.5" x14ac:dyDescent="0.35">
      <c r="C130" t="s">
        <v>604</v>
      </c>
      <c r="D130" s="5">
        <v>-1290591548</v>
      </c>
      <c r="E130" s="5">
        <v>-1273143934</v>
      </c>
      <c r="F130" s="5">
        <v>-1693240638</v>
      </c>
      <c r="G130" s="5">
        <v>-1065613251</v>
      </c>
      <c r="I130" s="5">
        <v>-5734597699</v>
      </c>
      <c r="J130" s="5">
        <v>-4304285972</v>
      </c>
      <c r="K130" s="5">
        <v>-50959705661</v>
      </c>
      <c r="L130" s="5">
        <v>-13823498259</v>
      </c>
      <c r="M130" s="5">
        <v>-3588216243</v>
      </c>
      <c r="N130" s="5">
        <v>-3717530124</v>
      </c>
      <c r="O130" s="5">
        <v>-3558424138</v>
      </c>
      <c r="P130" s="5">
        <v>-2500241926</v>
      </c>
      <c r="Q130" s="5">
        <v>-9258075975</v>
      </c>
      <c r="R130" s="5">
        <v>-15766014915</v>
      </c>
    </row>
    <row r="131" spans="3:18" ht="15.5" x14ac:dyDescent="0.35">
      <c r="C131" t="s">
        <v>165</v>
      </c>
      <c r="D131" s="5">
        <v>3819192813</v>
      </c>
      <c r="E131" s="5">
        <v>-1598967273</v>
      </c>
      <c r="F131" s="5">
        <v>13268658719</v>
      </c>
      <c r="G131" s="5">
        <v>1635725508</v>
      </c>
      <c r="I131" s="5">
        <v>19584135992</v>
      </c>
      <c r="J131" s="5">
        <v>-952387232</v>
      </c>
      <c r="K131" s="5">
        <v>-67986639157</v>
      </c>
      <c r="L131" s="5">
        <v>-182852215770</v>
      </c>
      <c r="M131" s="5">
        <v>5928220411</v>
      </c>
      <c r="N131" s="5">
        <v>13048993103</v>
      </c>
      <c r="O131" s="5">
        <v>26769776433</v>
      </c>
      <c r="P131" s="5">
        <v>28781996686</v>
      </c>
      <c r="Q131" s="5">
        <v>-52736045335</v>
      </c>
      <c r="R131" s="5">
        <v>61751152372</v>
      </c>
    </row>
    <row r="132" spans="3:18" ht="15.5" x14ac:dyDescent="0.35">
      <c r="C132" t="s">
        <v>166</v>
      </c>
      <c r="D132" s="5">
        <v>1521856071</v>
      </c>
      <c r="E132" s="5">
        <v>3395341302</v>
      </c>
      <c r="F132" s="5">
        <v>-14568302752</v>
      </c>
      <c r="G132" s="5">
        <v>-127011603</v>
      </c>
      <c r="I132" s="5">
        <v>-9866912116</v>
      </c>
      <c r="J132" s="5">
        <v>4553935315</v>
      </c>
      <c r="K132" s="5">
        <v>-71116684005</v>
      </c>
      <c r="L132" s="5">
        <v>-3114882875</v>
      </c>
      <c r="M132" s="5">
        <v>-1697546340</v>
      </c>
      <c r="N132" s="5">
        <v>-17300965343</v>
      </c>
      <c r="O132" s="5">
        <v>-16592817944</v>
      </c>
      <c r="P132" s="5">
        <v>-8939159340</v>
      </c>
      <c r="Q132" s="5">
        <v>-61316937167</v>
      </c>
      <c r="R132" s="5">
        <v>-6929137282</v>
      </c>
    </row>
    <row r="133" spans="3:18" ht="15.5" x14ac:dyDescent="0.35">
      <c r="C133" t="s">
        <v>168</v>
      </c>
      <c r="D133" s="5">
        <v>-292523242</v>
      </c>
      <c r="E133" s="5">
        <v>-846757878</v>
      </c>
      <c r="F133" s="5">
        <v>-146640766</v>
      </c>
      <c r="G133" s="5">
        <v>-2349010916</v>
      </c>
      <c r="I133" s="5">
        <v>-3965300155</v>
      </c>
      <c r="J133" s="5">
        <v>-2329008435</v>
      </c>
      <c r="K133" s="5">
        <v>-3135558495</v>
      </c>
      <c r="L133" s="5">
        <v>-3182238677</v>
      </c>
      <c r="M133" s="5">
        <v>-1295421006</v>
      </c>
      <c r="N133" s="5">
        <v>-5623860509</v>
      </c>
      <c r="O133" s="5">
        <v>-16894942944</v>
      </c>
      <c r="P133" s="5">
        <v>-10402384340</v>
      </c>
      <c r="Q133" s="5">
        <v>-63012487167</v>
      </c>
      <c r="R133" s="5">
        <v>-8476003182</v>
      </c>
    </row>
    <row r="134" spans="3:18" ht="15.5" x14ac:dyDescent="0.35">
      <c r="C134" t="s">
        <v>747</v>
      </c>
      <c r="N134" s="5">
        <v>416000000</v>
      </c>
      <c r="P134" s="5">
        <v>165500000</v>
      </c>
      <c r="Q134" s="5">
        <v>52500000</v>
      </c>
      <c r="R134" s="5">
        <v>75000000</v>
      </c>
    </row>
    <row r="135" spans="3:18" ht="15.5" x14ac:dyDescent="0.35">
      <c r="C135" t="s">
        <v>2195</v>
      </c>
      <c r="R135" s="5">
        <v>69665900</v>
      </c>
    </row>
    <row r="136" spans="3:18" ht="15.5" x14ac:dyDescent="0.35">
      <c r="C136" t="s">
        <v>2196</v>
      </c>
      <c r="E136" s="5">
        <v>-237240000</v>
      </c>
      <c r="F136" s="5">
        <v>-22390149824</v>
      </c>
      <c r="I136" s="5">
        <v>-22627389824</v>
      </c>
      <c r="Q136" s="5">
        <v>1450000000</v>
      </c>
    </row>
    <row r="137" spans="3:18" ht="15.5" x14ac:dyDescent="0.35">
      <c r="C137" t="s">
        <v>1949</v>
      </c>
      <c r="E137" s="5">
        <v>4528717180</v>
      </c>
      <c r="F137" s="5">
        <v>104000000</v>
      </c>
      <c r="G137" s="5">
        <v>319999313</v>
      </c>
      <c r="I137" s="5">
        <v>4952716493</v>
      </c>
      <c r="J137" s="5">
        <v>2781250000</v>
      </c>
      <c r="K137" s="5">
        <v>287875220</v>
      </c>
      <c r="L137" s="5">
        <v>67355802</v>
      </c>
      <c r="M137" s="5">
        <v>127396708</v>
      </c>
      <c r="N137" s="5">
        <v>23692938</v>
      </c>
      <c r="O137" s="5">
        <v>302125000</v>
      </c>
      <c r="P137" s="5">
        <v>1297725000</v>
      </c>
      <c r="Q137" s="5">
        <v>193050000</v>
      </c>
      <c r="R137" s="5">
        <v>1402200000</v>
      </c>
    </row>
    <row r="138" spans="3:18" ht="15.5" x14ac:dyDescent="0.35">
      <c r="C138" t="s">
        <v>2197</v>
      </c>
      <c r="E138" s="5">
        <v>-49378000</v>
      </c>
      <c r="F138" s="5">
        <v>6005058120</v>
      </c>
      <c r="G138" s="5">
        <v>1957000000</v>
      </c>
      <c r="I138" s="5">
        <v>7912680120</v>
      </c>
      <c r="K138" s="5">
        <v>-68903877320</v>
      </c>
    </row>
    <row r="139" spans="3:18" ht="15.5" x14ac:dyDescent="0.35">
      <c r="C139" t="s">
        <v>2198</v>
      </c>
      <c r="D139" s="5">
        <v>1814379313</v>
      </c>
      <c r="F139" s="5">
        <v>1859429718</v>
      </c>
      <c r="G139" s="5">
        <v>-55000000</v>
      </c>
      <c r="I139" s="5">
        <v>3860381250</v>
      </c>
      <c r="J139" s="5">
        <v>4101693750</v>
      </c>
      <c r="K139" s="5">
        <v>634876590</v>
      </c>
    </row>
    <row r="140" spans="3:18" ht="15.5" x14ac:dyDescent="0.35">
      <c r="C140" t="s">
        <v>2199</v>
      </c>
      <c r="N140" s="5">
        <v>-10501775000</v>
      </c>
    </row>
    <row r="141" spans="3:18" ht="15.5" x14ac:dyDescent="0.35">
      <c r="C141" t="s">
        <v>2200</v>
      </c>
      <c r="M141" s="5">
        <v>-529522042</v>
      </c>
      <c r="N141" s="5">
        <v>-1615022772</v>
      </c>
    </row>
    <row r="142" spans="3:18" ht="15.5" x14ac:dyDescent="0.35">
      <c r="C142" t="s">
        <v>186</v>
      </c>
      <c r="D142" s="5">
        <v>3819192813</v>
      </c>
      <c r="E142" s="5">
        <v>-1598967273</v>
      </c>
      <c r="F142" s="5">
        <v>13268658719</v>
      </c>
      <c r="G142" s="5">
        <v>1635725508</v>
      </c>
      <c r="I142" s="5">
        <v>19584135992</v>
      </c>
      <c r="J142" s="5">
        <v>-952387232</v>
      </c>
      <c r="K142" s="5">
        <v>-67986639157</v>
      </c>
      <c r="L142" s="5">
        <v>-182852215770</v>
      </c>
      <c r="M142" s="5">
        <v>5928220411</v>
      </c>
      <c r="N142" s="5">
        <v>13048993103</v>
      </c>
      <c r="O142" s="5">
        <v>26769776433</v>
      </c>
      <c r="P142" s="5">
        <v>28781996686</v>
      </c>
      <c r="Q142" s="5">
        <v>-52736045335</v>
      </c>
      <c r="R142" s="5">
        <v>61751152372</v>
      </c>
    </row>
    <row r="143" spans="3:18" ht="15.5" x14ac:dyDescent="0.35">
      <c r="C143" t="s">
        <v>540</v>
      </c>
      <c r="D143" s="5">
        <v>9906378380</v>
      </c>
      <c r="E143" s="5">
        <v>40278830388</v>
      </c>
      <c r="F143" s="5">
        <v>12975261648</v>
      </c>
      <c r="G143" s="5">
        <v>366306290</v>
      </c>
      <c r="I143" s="5">
        <v>55876122096</v>
      </c>
      <c r="J143" s="5">
        <v>19809962642</v>
      </c>
      <c r="N143" s="5">
        <v>23538634700</v>
      </c>
      <c r="O143" s="5">
        <v>55000000000</v>
      </c>
      <c r="P143" s="5">
        <v>127909000000</v>
      </c>
      <c r="Q143" s="5">
        <v>45000000000</v>
      </c>
      <c r="R143" s="5">
        <v>93259167345</v>
      </c>
    </row>
    <row r="144" spans="3:18" ht="15.5" x14ac:dyDescent="0.35">
      <c r="C144" t="s">
        <v>799</v>
      </c>
      <c r="D144" s="5">
        <v>-7241874167</v>
      </c>
      <c r="E144" s="5">
        <v>-41534182922</v>
      </c>
      <c r="F144" s="5">
        <v>456322593</v>
      </c>
      <c r="G144" s="5">
        <v>-359922585</v>
      </c>
      <c r="I144" s="5">
        <v>-41534182922</v>
      </c>
      <c r="J144" s="5">
        <v>-16717076604</v>
      </c>
      <c r="K144" s="5">
        <v>-321333370</v>
      </c>
      <c r="L144" s="5">
        <v>-157279743059</v>
      </c>
      <c r="M144" s="5">
        <v>-50000000</v>
      </c>
      <c r="N144" s="5">
        <v>-8750360344</v>
      </c>
      <c r="O144" s="5">
        <v>-26808387499</v>
      </c>
      <c r="P144" s="5">
        <v>-91566487960</v>
      </c>
      <c r="Q144" s="5">
        <v>-96041666670</v>
      </c>
      <c r="R144" s="5">
        <v>-27500000000</v>
      </c>
    </row>
    <row r="145" spans="2:18" ht="15.5" x14ac:dyDescent="0.35">
      <c r="C145" t="s">
        <v>905</v>
      </c>
      <c r="D145" s="5">
        <v>1154688600</v>
      </c>
      <c r="E145" s="5">
        <v>-205166272</v>
      </c>
      <c r="F145" s="5">
        <v>-459773775</v>
      </c>
      <c r="G145" s="5">
        <v>3559038717</v>
      </c>
      <c r="I145" s="5">
        <v>7158945966</v>
      </c>
      <c r="J145" s="5">
        <v>2300000000</v>
      </c>
      <c r="L145" s="5">
        <v>431193956</v>
      </c>
      <c r="O145" s="5">
        <v>8255289835</v>
      </c>
      <c r="P145" s="5">
        <v>550000000</v>
      </c>
      <c r="Q145" s="5">
        <v>616760000</v>
      </c>
      <c r="R145" s="5">
        <v>123167444</v>
      </c>
    </row>
    <row r="146" spans="2:18" ht="15.5" x14ac:dyDescent="0.35">
      <c r="C146" t="s">
        <v>2201</v>
      </c>
      <c r="E146" s="5">
        <v>-138448467</v>
      </c>
      <c r="F146" s="5">
        <v>296848253</v>
      </c>
      <c r="G146" s="5">
        <v>-1929696914</v>
      </c>
      <c r="I146" s="5">
        <v>-1916749148</v>
      </c>
      <c r="J146" s="5">
        <v>-2892933420</v>
      </c>
      <c r="K146" s="5">
        <v>-2176509787</v>
      </c>
      <c r="L146" s="5">
        <v>-26003666667</v>
      </c>
      <c r="M146" s="5">
        <v>6200000000</v>
      </c>
      <c r="N146" s="5">
        <v>-1163299487</v>
      </c>
      <c r="O146" s="5">
        <v>-9115792395</v>
      </c>
      <c r="Q146" s="5">
        <v>-698280000</v>
      </c>
      <c r="R146" s="5">
        <v>-507611327</v>
      </c>
    </row>
    <row r="147" spans="2:18" ht="15.5" x14ac:dyDescent="0.35">
      <c r="C147" t="s">
        <v>1956</v>
      </c>
      <c r="R147" s="5">
        <v>234500000</v>
      </c>
    </row>
    <row r="148" spans="2:18" ht="15.5" x14ac:dyDescent="0.35">
      <c r="C148" t="s">
        <v>2202</v>
      </c>
      <c r="M148" s="5">
        <v>-221779589</v>
      </c>
      <c r="N148" s="5">
        <v>-246421766</v>
      </c>
      <c r="O148" s="5">
        <v>-259391333</v>
      </c>
      <c r="P148" s="5">
        <v>-7807677675</v>
      </c>
      <c r="Q148" s="5">
        <v>-629385000</v>
      </c>
      <c r="R148" s="5">
        <v>-252001143</v>
      </c>
    </row>
    <row r="149" spans="2:18" ht="15.5" x14ac:dyDescent="0.35">
      <c r="C149" t="s">
        <v>997</v>
      </c>
    </row>
    <row r="150" spans="2:18" ht="15.5" x14ac:dyDescent="0.35">
      <c r="C150" t="s">
        <v>439</v>
      </c>
      <c r="J150" s="5">
        <v>-3452339850</v>
      </c>
      <c r="K150" s="5">
        <v>-65488796000</v>
      </c>
      <c r="N150" s="5">
        <v>-329560000</v>
      </c>
      <c r="O150" s="5">
        <v>-301942175</v>
      </c>
      <c r="P150" s="5">
        <v>-302837679</v>
      </c>
      <c r="Q150" s="5">
        <v>-983473665</v>
      </c>
      <c r="R150" s="5">
        <v>-3606069947</v>
      </c>
    </row>
    <row r="151" spans="2:18" ht="15.5" x14ac:dyDescent="0.35">
      <c r="C151" t="s">
        <v>185</v>
      </c>
    </row>
    <row r="152" spans="2:18" ht="15.5" x14ac:dyDescent="0.35">
      <c r="C152" t="s">
        <v>215</v>
      </c>
      <c r="D152" s="5">
        <v>-215791250</v>
      </c>
      <c r="E152" s="5">
        <v>2589944778</v>
      </c>
      <c r="F152" s="5">
        <v>-1899717090</v>
      </c>
      <c r="G152" s="5">
        <v>1505628229</v>
      </c>
      <c r="I152" s="5">
        <v>1224160092</v>
      </c>
      <c r="J152" s="5">
        <v>-1103179884</v>
      </c>
      <c r="K152" s="5">
        <v>-206824449955</v>
      </c>
      <c r="L152" s="5">
        <v>205839766882</v>
      </c>
      <c r="M152" s="5">
        <v>-6781938179</v>
      </c>
      <c r="N152" s="5">
        <v>-9047986671</v>
      </c>
      <c r="O152" s="5">
        <v>-4875300116</v>
      </c>
      <c r="P152" s="5">
        <v>-4006090184</v>
      </c>
      <c r="Q152" s="5">
        <v>-58815280990</v>
      </c>
      <c r="R152" s="5">
        <v>22741081250</v>
      </c>
    </row>
    <row r="153" spans="2:18" ht="15.5" x14ac:dyDescent="0.35">
      <c r="C153" t="s">
        <v>216</v>
      </c>
      <c r="D153" s="5">
        <v>6881195989</v>
      </c>
      <c r="I153" s="5">
        <v>5657035899</v>
      </c>
      <c r="J153" s="5">
        <v>6760215783</v>
      </c>
      <c r="K153" s="5">
        <v>213584665738</v>
      </c>
      <c r="L153" s="5">
        <v>7744898856</v>
      </c>
      <c r="M153" s="5">
        <v>14526837035</v>
      </c>
      <c r="N153" s="5">
        <v>23574823706</v>
      </c>
      <c r="O153" s="5">
        <v>28450123822</v>
      </c>
      <c r="P153" s="5">
        <v>32456214006</v>
      </c>
      <c r="Q153" s="5">
        <v>91303402642</v>
      </c>
      <c r="R153" s="5">
        <v>68738691382</v>
      </c>
    </row>
    <row r="154" spans="2:18" ht="15.5" x14ac:dyDescent="0.35">
      <c r="C154" t="s">
        <v>217</v>
      </c>
      <c r="Q154" s="5">
        <v>-31907646</v>
      </c>
      <c r="R154" s="5">
        <v>-176369990</v>
      </c>
    </row>
    <row r="155" spans="2:18" ht="15.5" x14ac:dyDescent="0.35">
      <c r="C155" t="s">
        <v>220</v>
      </c>
      <c r="D155" s="5">
        <v>6665404739</v>
      </c>
      <c r="E155" s="5">
        <v>2589944778</v>
      </c>
      <c r="F155" s="5">
        <v>-1899717090</v>
      </c>
      <c r="G155" s="5">
        <v>1505628229</v>
      </c>
      <c r="I155" s="5">
        <v>6881195991</v>
      </c>
      <c r="J155" s="5">
        <v>5657035899</v>
      </c>
      <c r="K155" s="5">
        <v>6760215783</v>
      </c>
      <c r="L155" s="5">
        <v>213584665738</v>
      </c>
      <c r="M155" s="5">
        <v>7744898856</v>
      </c>
      <c r="N155" s="5">
        <v>14526837035</v>
      </c>
      <c r="O155" s="5">
        <v>23574823706</v>
      </c>
      <c r="P155" s="5">
        <v>28450123822</v>
      </c>
      <c r="Q155" s="5">
        <v>32456214006</v>
      </c>
      <c r="R155" s="5">
        <v>91303402642</v>
      </c>
    </row>
    <row r="157" spans="2:18" ht="15.5" x14ac:dyDescent="0.35">
      <c r="B157" t="s">
        <v>221</v>
      </c>
      <c r="C157" t="s">
        <v>11</v>
      </c>
      <c r="D157" s="5">
        <v>660000000</v>
      </c>
      <c r="E157" s="5">
        <v>660000000</v>
      </c>
      <c r="F157" s="5">
        <v>660000000</v>
      </c>
      <c r="G157" s="5">
        <v>660000000</v>
      </c>
      <c r="I157" s="5">
        <v>660000000</v>
      </c>
      <c r="J157" s="5">
        <v>660000000</v>
      </c>
      <c r="K157" s="5">
        <v>330000000</v>
      </c>
      <c r="L157" s="5">
        <v>330000000</v>
      </c>
      <c r="M157" s="5">
        <v>330000000</v>
      </c>
      <c r="N157" s="5">
        <v>330000000</v>
      </c>
      <c r="O157" s="5">
        <v>330000000</v>
      </c>
      <c r="P157" s="5">
        <v>330000000</v>
      </c>
      <c r="Q157" s="5">
        <v>330000000</v>
      </c>
      <c r="R157" s="5">
        <v>330000000</v>
      </c>
    </row>
    <row r="158" spans="2:18" ht="15.5" x14ac:dyDescent="0.35">
      <c r="C158" t="s">
        <v>222</v>
      </c>
      <c r="D158" s="6">
        <v>-8.3699999999999992</v>
      </c>
      <c r="E158" s="6">
        <v>0.01</v>
      </c>
      <c r="F158" s="6">
        <v>3.7</v>
      </c>
      <c r="G158" s="6">
        <v>5.56</v>
      </c>
    </row>
    <row r="159" spans="2:18" ht="15.5" x14ac:dyDescent="0.35">
      <c r="C159" t="s">
        <v>223</v>
      </c>
      <c r="D159" s="6">
        <v>-39.9</v>
      </c>
      <c r="E159" s="5">
        <v>57000</v>
      </c>
      <c r="F159" s="6">
        <v>130.81</v>
      </c>
      <c r="G159" s="6">
        <v>37.409999999999997</v>
      </c>
    </row>
    <row r="160" spans="2:18" ht="15.5" x14ac:dyDescent="0.35">
      <c r="C160" t="s">
        <v>72</v>
      </c>
      <c r="D160" s="6">
        <v>23.08</v>
      </c>
      <c r="E160" s="6">
        <v>27.81</v>
      </c>
      <c r="F160" s="6">
        <v>34.36</v>
      </c>
      <c r="G160" s="6">
        <v>13.67</v>
      </c>
    </row>
    <row r="161" spans="3:7" ht="15.5" x14ac:dyDescent="0.35">
      <c r="C161" t="s">
        <v>224</v>
      </c>
      <c r="E161" s="5">
        <v>820000000</v>
      </c>
      <c r="F161" s="5">
        <v>-2180000000</v>
      </c>
      <c r="G161" s="5">
        <v>-1150000000</v>
      </c>
    </row>
    <row r="162" spans="3:7" ht="15.5" x14ac:dyDescent="0.35">
      <c r="C162" t="s">
        <v>225</v>
      </c>
      <c r="D162" s="6">
        <v>-1.0200000000000001E-2</v>
      </c>
      <c r="E162" s="5">
        <v>0</v>
      </c>
      <c r="F162" s="6">
        <v>4.5000000000000005E-3</v>
      </c>
      <c r="G162" s="6">
        <v>6.9999999999999993E-3</v>
      </c>
    </row>
    <row r="163" spans="3:7" ht="15.5" x14ac:dyDescent="0.35">
      <c r="C163" t="s">
        <v>226</v>
      </c>
      <c r="D163" s="6">
        <v>-1.09E-2</v>
      </c>
      <c r="E163" s="5">
        <v>0</v>
      </c>
      <c r="F163" s="6">
        <v>4.7999999999999996E-3</v>
      </c>
      <c r="G163" s="6">
        <v>7.1999999999999998E-3</v>
      </c>
    </row>
    <row r="164" spans="3:7" ht="15.5" x14ac:dyDescent="0.35">
      <c r="C164" t="s">
        <v>227</v>
      </c>
      <c r="D164" s="6">
        <v>-8.3999999999999995E-3</v>
      </c>
      <c r="E164" s="6">
        <v>-1.2999999999999999E-3</v>
      </c>
      <c r="F164" s="6">
        <v>-5.6000000000000008E-3</v>
      </c>
      <c r="G164" s="6">
        <v>-3.0000000000000001E-3</v>
      </c>
    </row>
    <row r="165" spans="3:7" ht="15.5" x14ac:dyDescent="0.35">
      <c r="C165" t="s">
        <v>228</v>
      </c>
      <c r="D165" s="6">
        <v>-43.47</v>
      </c>
      <c r="E165" s="6">
        <v>-5.84</v>
      </c>
      <c r="F165" s="6">
        <v>-28.07</v>
      </c>
      <c r="G165" s="6">
        <v>-11.48</v>
      </c>
    </row>
    <row r="166" spans="3:7" ht="15.5" x14ac:dyDescent="0.35">
      <c r="C166" t="s">
        <v>229</v>
      </c>
      <c r="D166" s="5">
        <v>506000000000</v>
      </c>
      <c r="E166" s="5">
        <v>511000000000</v>
      </c>
      <c r="F166" s="5">
        <v>511000000000</v>
      </c>
      <c r="G166" s="5">
        <v>509000000000</v>
      </c>
    </row>
    <row r="167" spans="3:7" ht="15.5" x14ac:dyDescent="0.35">
      <c r="C167" t="s">
        <v>230</v>
      </c>
      <c r="D167" s="6">
        <v>0.44</v>
      </c>
      <c r="E167" s="6">
        <v>0.74</v>
      </c>
      <c r="F167" s="6">
        <v>0.62</v>
      </c>
      <c r="G167" s="6">
        <v>0.27</v>
      </c>
    </row>
    <row r="168" spans="3:7" ht="15.5" x14ac:dyDescent="0.35">
      <c r="C168" t="s">
        <v>231</v>
      </c>
      <c r="D168" s="6">
        <v>766.21</v>
      </c>
      <c r="E168" s="6">
        <v>774.58</v>
      </c>
      <c r="F168" s="6">
        <v>774.44</v>
      </c>
      <c r="G168" s="6">
        <v>770.74</v>
      </c>
    </row>
    <row r="169" spans="3:7" ht="15.5" x14ac:dyDescent="0.35">
      <c r="C169" t="s">
        <v>232</v>
      </c>
      <c r="D169" s="6">
        <v>0.44</v>
      </c>
      <c r="E169" s="6">
        <v>0.74</v>
      </c>
      <c r="F169" s="6">
        <v>0.62</v>
      </c>
      <c r="G169" s="6">
        <v>0.27</v>
      </c>
    </row>
    <row r="170" spans="3:7" ht="15.5" x14ac:dyDescent="0.35">
      <c r="C170" t="s">
        <v>233</v>
      </c>
      <c r="D170" s="6">
        <v>766.21</v>
      </c>
      <c r="E170" s="6">
        <v>774.58</v>
      </c>
      <c r="F170" s="6">
        <v>774.44</v>
      </c>
      <c r="G170" s="6">
        <v>770.74</v>
      </c>
    </row>
    <row r="171" spans="3:7" ht="15.5" x14ac:dyDescent="0.35">
      <c r="C171" t="s">
        <v>234</v>
      </c>
      <c r="D171" s="5">
        <v>20000000000</v>
      </c>
      <c r="E171" s="5">
        <v>17000000000</v>
      </c>
      <c r="F171" s="5">
        <v>19000000000</v>
      </c>
      <c r="G171" s="5">
        <v>3000000000</v>
      </c>
    </row>
    <row r="172" spans="3:7" ht="15.5" x14ac:dyDescent="0.35">
      <c r="C172" t="s">
        <v>235</v>
      </c>
      <c r="D172" s="5">
        <v>1000000000</v>
      </c>
      <c r="E172" s="5">
        <v>1000000000</v>
      </c>
      <c r="F172" s="5">
        <v>1000000000</v>
      </c>
      <c r="G172" s="5">
        <v>1000000000</v>
      </c>
    </row>
    <row r="173" spans="3:7" ht="15.5" x14ac:dyDescent="0.35">
      <c r="C173" t="s">
        <v>236</v>
      </c>
      <c r="D173" s="5">
        <v>506000000000</v>
      </c>
      <c r="E173" s="5">
        <v>511000000000</v>
      </c>
      <c r="F173" s="5">
        <v>511000000000</v>
      </c>
      <c r="G173" s="5">
        <v>509000000000</v>
      </c>
    </row>
    <row r="174" spans="3:7" ht="15.5" x14ac:dyDescent="0.35">
      <c r="C174" t="s">
        <v>23</v>
      </c>
      <c r="D174" s="5">
        <v>21000000000</v>
      </c>
      <c r="E174" s="5">
        <v>18000000000</v>
      </c>
      <c r="F174" s="5">
        <v>20000000000</v>
      </c>
      <c r="G174" s="5">
        <v>4000000000</v>
      </c>
    </row>
    <row r="175" spans="3:7" ht="15.5" x14ac:dyDescent="0.35">
      <c r="C175" t="s">
        <v>20</v>
      </c>
      <c r="D175" s="5">
        <v>14000000000</v>
      </c>
      <c r="E175" s="5">
        <v>11000000000</v>
      </c>
      <c r="F175" s="5">
        <v>16000000000</v>
      </c>
      <c r="G175" s="5">
        <v>-2000000000</v>
      </c>
    </row>
    <row r="176" spans="3:7" ht="15.5" x14ac:dyDescent="0.35">
      <c r="C176" t="s">
        <v>237</v>
      </c>
      <c r="D176" s="5">
        <v>237000000000</v>
      </c>
      <c r="E176" s="5">
        <v>242000000000</v>
      </c>
      <c r="F176" s="5">
        <v>242000000000</v>
      </c>
      <c r="G176" s="5">
        <v>242000000000</v>
      </c>
    </row>
    <row r="177" spans="3:18" ht="15.5" x14ac:dyDescent="0.35">
      <c r="C177" t="s">
        <v>238</v>
      </c>
      <c r="D177" s="5">
        <v>-6000000000</v>
      </c>
      <c r="E177" s="5">
        <v>1000000000</v>
      </c>
      <c r="F177" s="5">
        <v>-1000000000</v>
      </c>
      <c r="G177" s="5">
        <v>0</v>
      </c>
    </row>
    <row r="178" spans="3:18" ht="15.5" x14ac:dyDescent="0.35">
      <c r="C178" t="s">
        <v>239</v>
      </c>
      <c r="D178" s="5">
        <v>0</v>
      </c>
      <c r="E178" s="5">
        <v>-1000000000</v>
      </c>
      <c r="F178" s="5">
        <v>0</v>
      </c>
      <c r="G178" s="5">
        <v>-2000000000</v>
      </c>
    </row>
    <row r="179" spans="3:18" ht="15.5" x14ac:dyDescent="0.35">
      <c r="C179" t="s">
        <v>12</v>
      </c>
      <c r="D179" s="5">
        <v>-6000000000</v>
      </c>
      <c r="E179" s="5">
        <v>0</v>
      </c>
      <c r="F179" s="5">
        <v>-1000000000</v>
      </c>
      <c r="G179" s="5">
        <v>-2000000000</v>
      </c>
    </row>
    <row r="180" spans="3:18" ht="15.5" x14ac:dyDescent="0.35">
      <c r="C180" t="s">
        <v>15</v>
      </c>
      <c r="D180" s="6">
        <v>-8.86</v>
      </c>
      <c r="E180" s="6">
        <v>-0.08</v>
      </c>
      <c r="F180" s="6">
        <v>-1.1299999999999999</v>
      </c>
      <c r="G180" s="6">
        <v>-3.56</v>
      </c>
    </row>
    <row r="181" spans="3:18" ht="15.5" x14ac:dyDescent="0.35">
      <c r="C181" t="s">
        <v>57</v>
      </c>
      <c r="I181" s="6">
        <v>2.44</v>
      </c>
      <c r="J181" s="6">
        <v>-5.23</v>
      </c>
      <c r="K181" s="6">
        <v>1.1100000000000001</v>
      </c>
      <c r="L181" s="6">
        <v>846.59</v>
      </c>
      <c r="M181" s="6">
        <v>-53.83</v>
      </c>
      <c r="N181" s="6">
        <v>-71.13</v>
      </c>
      <c r="O181" s="6">
        <v>13.22</v>
      </c>
      <c r="P181" s="6">
        <v>17.38</v>
      </c>
      <c r="Q181" s="6">
        <v>18.27</v>
      </c>
      <c r="R181" s="6">
        <v>69.55</v>
      </c>
    </row>
    <row r="182" spans="3:18" ht="15.5" x14ac:dyDescent="0.35">
      <c r="C182" t="s">
        <v>71</v>
      </c>
      <c r="I182" s="6">
        <v>233.61</v>
      </c>
      <c r="J182" s="6">
        <v>-45.12</v>
      </c>
      <c r="K182" s="6">
        <v>527.03</v>
      </c>
      <c r="L182" s="6">
        <v>0.42</v>
      </c>
      <c r="M182" s="6">
        <v>-6.28</v>
      </c>
      <c r="N182" s="6">
        <v>-3.23</v>
      </c>
      <c r="O182" s="6">
        <v>22.69</v>
      </c>
      <c r="P182" s="6">
        <v>27.62</v>
      </c>
      <c r="Q182" s="6">
        <v>24.63</v>
      </c>
      <c r="R182" s="6">
        <v>5.46</v>
      </c>
    </row>
    <row r="183" spans="3:18" ht="15.5" x14ac:dyDescent="0.35">
      <c r="C183" t="s">
        <v>74</v>
      </c>
      <c r="I183" s="6">
        <v>9.27</v>
      </c>
      <c r="J183" s="6">
        <v>3.77</v>
      </c>
      <c r="K183" s="6">
        <v>5.12</v>
      </c>
      <c r="L183" s="6">
        <v>0.25</v>
      </c>
      <c r="M183" s="6">
        <v>2.02</v>
      </c>
      <c r="N183" s="6">
        <v>1.36</v>
      </c>
      <c r="O183" s="6">
        <v>1.46</v>
      </c>
      <c r="P183" s="6">
        <v>1.83</v>
      </c>
      <c r="Q183" s="6">
        <v>1.0900000000000001</v>
      </c>
      <c r="R183" s="6">
        <v>0.87</v>
      </c>
    </row>
    <row r="184" spans="3:18" ht="15.5" x14ac:dyDescent="0.35">
      <c r="C184" t="s">
        <v>240</v>
      </c>
      <c r="I184" s="5">
        <v>-7810000000</v>
      </c>
      <c r="J184" s="5">
        <v>-3300000000</v>
      </c>
      <c r="K184" s="5">
        <v>-9620000000</v>
      </c>
      <c r="L184" s="5">
        <v>313840000000</v>
      </c>
      <c r="M184" s="5">
        <v>10810000000</v>
      </c>
      <c r="N184" s="5">
        <v>5250000000</v>
      </c>
      <c r="O184" s="5">
        <v>5620000000</v>
      </c>
      <c r="P184" s="6">
        <v>16469999999.999998</v>
      </c>
    </row>
    <row r="185" spans="3:18" ht="15.5" x14ac:dyDescent="0.35">
      <c r="C185" t="s">
        <v>241</v>
      </c>
      <c r="I185" s="6">
        <v>2.8999999999999998E-3</v>
      </c>
      <c r="J185" s="6">
        <v>-6.5000000000000006E-3</v>
      </c>
      <c r="K185" s="6">
        <v>7.000000000000001E-4</v>
      </c>
      <c r="L185" s="6">
        <v>0.42829999999999996</v>
      </c>
      <c r="M185" s="6">
        <v>-3.61E-2</v>
      </c>
      <c r="N185" s="6">
        <v>-4.4900000000000002E-2</v>
      </c>
      <c r="O185" s="6">
        <v>8.1000000000000013E-3</v>
      </c>
      <c r="P185" s="6">
        <v>1.1699999999999999E-2</v>
      </c>
      <c r="Q185" s="6">
        <v>1.1899999999999999E-2</v>
      </c>
      <c r="R185" s="6">
        <v>4.3200000000000002E-2</v>
      </c>
    </row>
    <row r="186" spans="3:18" ht="15.5" x14ac:dyDescent="0.35">
      <c r="C186" t="s">
        <v>242</v>
      </c>
      <c r="I186" s="6">
        <v>3.0999999999999999E-3</v>
      </c>
      <c r="J186" s="6">
        <v>-6.8000000000000005E-3</v>
      </c>
      <c r="K186" s="6">
        <v>7.000000000000001E-4</v>
      </c>
      <c r="L186" s="6">
        <v>0.48009999999999997</v>
      </c>
      <c r="M186" s="6">
        <v>-5.8899999999999994E-2</v>
      </c>
      <c r="N186" s="6">
        <v>-7.3899999999999993E-2</v>
      </c>
      <c r="O186" s="6">
        <v>1.2800000000000001E-2</v>
      </c>
      <c r="P186" s="6">
        <v>1.6899999999999998E-2</v>
      </c>
      <c r="Q186" s="6">
        <v>1.8000000000000002E-2</v>
      </c>
      <c r="R186" s="6">
        <v>6.9599999999999995E-2</v>
      </c>
    </row>
    <row r="187" spans="3:18" ht="15.5" x14ac:dyDescent="0.35">
      <c r="C187" t="s">
        <v>243</v>
      </c>
      <c r="I187" s="6">
        <v>-2.18E-2</v>
      </c>
      <c r="J187" s="6">
        <v>-1.3500000000000002E-2</v>
      </c>
      <c r="K187" s="6">
        <v>-2.41E-2</v>
      </c>
      <c r="L187" s="6">
        <v>0.58069999999999999</v>
      </c>
      <c r="M187" s="6">
        <v>5.7999999999999996E-3</v>
      </c>
      <c r="N187" s="6">
        <v>-6.8999999999999999E-3</v>
      </c>
      <c r="O187" s="6">
        <v>-9.0000000000000011E-3</v>
      </c>
      <c r="P187" s="6">
        <v>1.7100000000000001E-2</v>
      </c>
      <c r="Q187" s="6">
        <v>6.5000000000000006E-3</v>
      </c>
      <c r="R187" s="6">
        <v>0.11199999999999999</v>
      </c>
    </row>
    <row r="188" spans="3:18" ht="15.5" x14ac:dyDescent="0.35">
      <c r="C188" t="s">
        <v>244</v>
      </c>
      <c r="I188" s="6">
        <v>-24.17</v>
      </c>
      <c r="J188" s="6">
        <v>-13.6</v>
      </c>
      <c r="K188" s="6">
        <v>-64.36</v>
      </c>
      <c r="L188" s="6">
        <v>29.02</v>
      </c>
      <c r="M188" s="6">
        <v>0.19</v>
      </c>
      <c r="N188" s="6">
        <v>-0.24</v>
      </c>
      <c r="O188" s="6">
        <v>-0.32</v>
      </c>
      <c r="P188" s="6">
        <v>0.71</v>
      </c>
      <c r="Q188" s="6">
        <v>0.59</v>
      </c>
      <c r="R188" s="6">
        <v>23.65</v>
      </c>
    </row>
    <row r="189" spans="3:18" ht="15.5" x14ac:dyDescent="0.35">
      <c r="C189" t="s">
        <v>68</v>
      </c>
      <c r="I189" s="6">
        <v>0.74</v>
      </c>
      <c r="J189" s="6">
        <v>0.31</v>
      </c>
      <c r="K189" s="6">
        <v>0.37</v>
      </c>
      <c r="L189" s="6">
        <v>0.2</v>
      </c>
      <c r="M189" s="6">
        <v>0.37</v>
      </c>
      <c r="N189" s="6">
        <v>0.24</v>
      </c>
      <c r="O189" s="6">
        <v>0.28999999999999998</v>
      </c>
      <c r="P189" s="6">
        <v>0.47</v>
      </c>
      <c r="Q189" s="6">
        <v>0.44</v>
      </c>
      <c r="R189" s="6">
        <v>0.38</v>
      </c>
    </row>
    <row r="190" spans="3:18" ht="15.5" x14ac:dyDescent="0.35">
      <c r="C190" t="s">
        <v>65</v>
      </c>
      <c r="I190" s="6">
        <v>774.58</v>
      </c>
      <c r="J190" s="6">
        <v>772.01</v>
      </c>
      <c r="K190" s="6">
        <v>1567.29</v>
      </c>
      <c r="L190" s="6">
        <v>1763.35</v>
      </c>
      <c r="M190" s="6">
        <v>914.39</v>
      </c>
      <c r="N190" s="6">
        <v>962.64</v>
      </c>
      <c r="O190" s="6">
        <v>1034.6600000000001</v>
      </c>
      <c r="P190" s="6">
        <v>1025.78</v>
      </c>
      <c r="Q190" s="6">
        <v>1015.01</v>
      </c>
      <c r="R190" s="6">
        <v>999.53</v>
      </c>
    </row>
    <row r="191" spans="3:18" ht="15.5" x14ac:dyDescent="0.35">
      <c r="C191" t="s">
        <v>245</v>
      </c>
      <c r="I191" s="6">
        <v>0.74</v>
      </c>
      <c r="J191" s="6">
        <v>0.31</v>
      </c>
      <c r="K191" s="6">
        <v>0.37</v>
      </c>
      <c r="L191" s="6">
        <v>0.2</v>
      </c>
      <c r="M191" s="6">
        <v>0.37</v>
      </c>
      <c r="N191" s="6">
        <v>0.24</v>
      </c>
      <c r="O191" s="6">
        <v>0.28999999999999998</v>
      </c>
      <c r="P191" s="6">
        <v>0.47</v>
      </c>
      <c r="Q191" s="6">
        <v>0.44</v>
      </c>
      <c r="R191" s="6">
        <v>0.38</v>
      </c>
    </row>
    <row r="192" spans="3:18" ht="15.5" x14ac:dyDescent="0.35">
      <c r="C192" t="s">
        <v>246</v>
      </c>
      <c r="I192" s="6">
        <v>774.58</v>
      </c>
      <c r="J192" s="6">
        <v>772.01</v>
      </c>
      <c r="K192" s="6">
        <v>1567.29</v>
      </c>
      <c r="L192" s="6">
        <v>1763.35</v>
      </c>
      <c r="M192" s="6">
        <v>914.39</v>
      </c>
      <c r="N192" s="6">
        <v>962.64</v>
      </c>
      <c r="O192" s="6">
        <v>1034.6600000000001</v>
      </c>
      <c r="P192" s="6">
        <v>1025.78</v>
      </c>
      <c r="Q192" s="6">
        <v>1015.01</v>
      </c>
      <c r="R192" s="6">
        <v>999.53</v>
      </c>
    </row>
    <row r="193" spans="2:18" ht="15.5" x14ac:dyDescent="0.35">
      <c r="C193" t="s">
        <v>247</v>
      </c>
      <c r="I193" s="5">
        <v>17000000000</v>
      </c>
      <c r="J193" s="5">
        <v>3000000000</v>
      </c>
      <c r="K193" s="5">
        <v>0</v>
      </c>
      <c r="L193" s="5">
        <v>0</v>
      </c>
      <c r="O193" s="5">
        <v>21000000000</v>
      </c>
      <c r="P193" s="5">
        <v>14000000000</v>
      </c>
      <c r="Q193" s="5">
        <v>40000000000</v>
      </c>
      <c r="R193" s="5">
        <v>89000000000</v>
      </c>
    </row>
    <row r="194" spans="2:18" ht="15.5" x14ac:dyDescent="0.35">
      <c r="C194" t="s">
        <v>248</v>
      </c>
      <c r="I194" s="5">
        <v>1000000000</v>
      </c>
      <c r="J194" s="5">
        <v>1000000000</v>
      </c>
      <c r="K194" s="5">
        <v>2000000000</v>
      </c>
      <c r="L194" s="5">
        <v>2000000000</v>
      </c>
      <c r="M194" s="5">
        <v>159000000000</v>
      </c>
      <c r="N194" s="5">
        <v>158000000000</v>
      </c>
      <c r="O194" s="5">
        <v>122000000000</v>
      </c>
      <c r="P194" s="5">
        <v>101000000000</v>
      </c>
      <c r="Q194" s="5">
        <v>47000000000</v>
      </c>
      <c r="R194" s="5">
        <v>49000000000</v>
      </c>
    </row>
    <row r="195" spans="2:18" ht="15.5" x14ac:dyDescent="0.35">
      <c r="C195" t="s">
        <v>25</v>
      </c>
      <c r="I195" s="5">
        <v>18000000000</v>
      </c>
      <c r="J195" s="5">
        <v>5000000000</v>
      </c>
      <c r="K195" s="5">
        <v>2000000000</v>
      </c>
      <c r="L195" s="5">
        <v>2000000000</v>
      </c>
      <c r="M195" s="5">
        <v>159000000000</v>
      </c>
      <c r="N195" s="5">
        <v>158000000000</v>
      </c>
      <c r="O195" s="5">
        <v>143000000000</v>
      </c>
      <c r="P195" s="5">
        <v>116000000000</v>
      </c>
      <c r="Q195" s="5">
        <v>87000000000</v>
      </c>
      <c r="R195" s="5">
        <v>139000000000</v>
      </c>
    </row>
    <row r="196" spans="2:18" ht="15.5" x14ac:dyDescent="0.35">
      <c r="C196" t="s">
        <v>22</v>
      </c>
      <c r="I196" s="5">
        <v>11000000000</v>
      </c>
      <c r="J196" s="5">
        <v>-1000000000</v>
      </c>
      <c r="K196" s="5">
        <v>-5000000000</v>
      </c>
      <c r="L196" s="5">
        <v>-211000000000</v>
      </c>
      <c r="M196" s="5">
        <v>151000000000</v>
      </c>
      <c r="N196" s="5">
        <v>144000000000</v>
      </c>
      <c r="O196" s="5">
        <v>119000000000</v>
      </c>
      <c r="P196" s="5">
        <v>87000000000</v>
      </c>
      <c r="Q196" s="5">
        <v>55000000000</v>
      </c>
      <c r="R196" s="5">
        <v>47000000000</v>
      </c>
    </row>
    <row r="197" spans="2:18" ht="15.5" x14ac:dyDescent="0.35">
      <c r="C197" t="s">
        <v>249</v>
      </c>
      <c r="I197" s="5">
        <v>242000000000</v>
      </c>
      <c r="J197" s="5">
        <v>240000000000</v>
      </c>
      <c r="K197" s="5">
        <v>235000000000</v>
      </c>
      <c r="L197" s="5">
        <v>322000000000</v>
      </c>
      <c r="M197" s="5">
        <v>207000000000</v>
      </c>
      <c r="N197" s="5">
        <v>207000000000</v>
      </c>
      <c r="O197" s="5">
        <v>196000000000</v>
      </c>
      <c r="P197" s="5">
        <v>114000000000</v>
      </c>
      <c r="Q197" s="5">
        <v>62000000000</v>
      </c>
      <c r="R197" s="5">
        <v>110000000000</v>
      </c>
    </row>
    <row r="198" spans="2:18" ht="15.5" x14ac:dyDescent="0.35">
      <c r="C198" t="s">
        <v>250</v>
      </c>
      <c r="I198" s="5">
        <v>-8000000000</v>
      </c>
      <c r="J198" s="5">
        <v>-5000000000</v>
      </c>
      <c r="K198" s="5">
        <v>-68000000000</v>
      </c>
      <c r="L198" s="5">
        <v>392000000000</v>
      </c>
      <c r="M198" s="5">
        <v>-11000000000</v>
      </c>
      <c r="N198" s="5">
        <v>-5000000000</v>
      </c>
      <c r="O198" s="5">
        <v>-15000000000</v>
      </c>
      <c r="P198" s="5">
        <v>-24000000000</v>
      </c>
      <c r="Q198" s="5">
        <v>55000000000</v>
      </c>
      <c r="R198" s="5">
        <v>-32000000000</v>
      </c>
    </row>
    <row r="199" spans="2:18" ht="15.5" x14ac:dyDescent="0.35">
      <c r="C199" t="s">
        <v>251</v>
      </c>
      <c r="I199" s="5">
        <v>-4000000000</v>
      </c>
      <c r="J199" s="5">
        <v>-2000000000</v>
      </c>
      <c r="K199" s="5">
        <v>-3000000000</v>
      </c>
      <c r="L199" s="5">
        <v>-3000000000</v>
      </c>
      <c r="M199" s="5">
        <v>-1000000000</v>
      </c>
      <c r="N199" s="5">
        <v>-6000000000</v>
      </c>
      <c r="O199" s="5">
        <v>-17000000000</v>
      </c>
      <c r="P199" s="5">
        <v>-10000000000</v>
      </c>
      <c r="Q199" s="5">
        <v>-63000000000</v>
      </c>
      <c r="R199" s="5">
        <v>-8000000000</v>
      </c>
    </row>
    <row r="200" spans="2:18" ht="15.5" x14ac:dyDescent="0.35">
      <c r="C200" t="s">
        <v>14</v>
      </c>
      <c r="I200" s="5">
        <v>-12000000000</v>
      </c>
      <c r="J200" s="5">
        <v>-7000000000</v>
      </c>
      <c r="K200" s="5">
        <v>-71000000000</v>
      </c>
      <c r="L200" s="5">
        <v>389000000000</v>
      </c>
      <c r="M200" s="5">
        <v>-12000000000</v>
      </c>
      <c r="N200" s="5">
        <v>-10000000000</v>
      </c>
      <c r="O200" s="5">
        <v>-32000000000</v>
      </c>
      <c r="P200" s="5">
        <v>-34000000000</v>
      </c>
      <c r="Q200" s="5">
        <v>-8000000000</v>
      </c>
      <c r="R200" s="5">
        <v>-41000000000</v>
      </c>
    </row>
    <row r="201" spans="2:18" ht="15.5" x14ac:dyDescent="0.35">
      <c r="C201" t="s">
        <v>16</v>
      </c>
      <c r="I201" s="6">
        <v>-18.88</v>
      </c>
      <c r="J201" s="6">
        <v>-10.66</v>
      </c>
      <c r="K201" s="5">
        <v>-215</v>
      </c>
      <c r="L201" s="6">
        <v>1179.22</v>
      </c>
      <c r="M201" s="6">
        <v>-37.35</v>
      </c>
      <c r="N201" s="6">
        <v>-31.62</v>
      </c>
      <c r="O201" s="6">
        <v>-96.94</v>
      </c>
      <c r="P201" s="6">
        <v>-103.93</v>
      </c>
      <c r="Q201" s="6">
        <v>-23.59</v>
      </c>
      <c r="R201" s="6">
        <v>-123.06</v>
      </c>
    </row>
    <row r="203" spans="2:18" ht="15.5" x14ac:dyDescent="0.35">
      <c r="B203" t="s">
        <v>252</v>
      </c>
      <c r="C203" t="s">
        <v>253</v>
      </c>
      <c r="D203" s="5">
        <v>-6000000000</v>
      </c>
      <c r="E203" s="5">
        <v>5000000</v>
      </c>
      <c r="F203" s="5">
        <v>2000000000</v>
      </c>
      <c r="G203" s="5">
        <v>4000000000</v>
      </c>
      <c r="H203" s="5">
        <v>-22000000000</v>
      </c>
      <c r="I203" s="5">
        <v>2000000000</v>
      </c>
      <c r="J203" s="5">
        <v>-3000000000</v>
      </c>
      <c r="K203" s="5">
        <v>367000000</v>
      </c>
      <c r="L203" s="5">
        <v>279000000000</v>
      </c>
      <c r="M203" s="5">
        <v>-18000000000</v>
      </c>
      <c r="N203" s="5">
        <v>-23000000000</v>
      </c>
      <c r="O203" s="5">
        <v>4000000000</v>
      </c>
      <c r="P203" s="5">
        <v>6000000000</v>
      </c>
      <c r="Q203" s="5">
        <v>6000000000</v>
      </c>
    </row>
    <row r="204" spans="2:18" ht="15.5" x14ac:dyDescent="0.35">
      <c r="C204" t="s">
        <v>254</v>
      </c>
      <c r="H204" s="5">
        <v>593000000</v>
      </c>
      <c r="I204" s="5">
        <v>2000000000</v>
      </c>
      <c r="J204" s="5">
        <v>-3000000000</v>
      </c>
      <c r="K204" s="5">
        <v>367000000</v>
      </c>
      <c r="L204" s="5">
        <v>279000000000</v>
      </c>
      <c r="M204" s="5">
        <v>-18000000000</v>
      </c>
      <c r="N204" s="5">
        <v>-23000000000</v>
      </c>
      <c r="O204" s="5">
        <v>4000000000</v>
      </c>
      <c r="P204" s="5">
        <v>6000000000</v>
      </c>
      <c r="Q204" s="5">
        <v>6000000000</v>
      </c>
    </row>
    <row r="205" spans="2:18" ht="15.5" x14ac:dyDescent="0.35">
      <c r="C205" t="s">
        <v>401</v>
      </c>
      <c r="H205" s="5">
        <v>1</v>
      </c>
      <c r="I205" s="5">
        <v>1</v>
      </c>
      <c r="K205" s="5">
        <v>5</v>
      </c>
      <c r="L205" s="5">
        <v>100</v>
      </c>
      <c r="O205" s="6">
        <v>0.5</v>
      </c>
      <c r="P205" s="6">
        <v>0.5</v>
      </c>
      <c r="Q205" s="6">
        <v>0.5</v>
      </c>
    </row>
    <row r="206" spans="2:18" ht="15.5" x14ac:dyDescent="0.35">
      <c r="C206" t="s">
        <v>76</v>
      </c>
      <c r="H206" s="6">
        <v>-2.98E-2</v>
      </c>
      <c r="I206" s="6">
        <v>0.40970000000000001</v>
      </c>
      <c r="K206" s="6">
        <v>8.9849999999999994</v>
      </c>
      <c r="L206" s="6">
        <v>0.23620000000000002</v>
      </c>
      <c r="O206" s="6">
        <v>7.5700000000000003E-2</v>
      </c>
      <c r="P206" s="6">
        <v>5.7500000000000002E-2</v>
      </c>
      <c r="Q206" s="6">
        <v>5.4699999999999999E-2</v>
      </c>
    </row>
    <row r="207" spans="2:18" ht="15.5" x14ac:dyDescent="0.35">
      <c r="C207" t="s">
        <v>402</v>
      </c>
      <c r="H207" s="6">
        <v>3.4999999999999996E-3</v>
      </c>
      <c r="I207" s="6">
        <v>5.0000000000000001E-3</v>
      </c>
      <c r="K207" s="6">
        <v>2.4900000000000002E-2</v>
      </c>
      <c r="L207" s="6">
        <v>0.18350000000000002</v>
      </c>
      <c r="O207" s="6">
        <v>3.9000000000000003E-3</v>
      </c>
      <c r="P207" s="6">
        <v>2.7000000000000001E-3</v>
      </c>
      <c r="Q207" s="6">
        <v>2E-3</v>
      </c>
    </row>
    <row r="208" spans="2:18" ht="15.5" x14ac:dyDescent="0.35">
      <c r="C208" t="s">
        <v>56</v>
      </c>
      <c r="D208" s="6">
        <v>-8.3800000000000008</v>
      </c>
      <c r="E208" s="6">
        <v>0.01</v>
      </c>
      <c r="F208" s="6">
        <v>3.71</v>
      </c>
      <c r="G208" s="6">
        <v>5.57</v>
      </c>
      <c r="H208" s="6">
        <v>-33.53</v>
      </c>
      <c r="I208" s="6">
        <v>2.44</v>
      </c>
      <c r="J208" s="6">
        <v>-5.24</v>
      </c>
      <c r="K208" s="6">
        <v>0.56000000000000005</v>
      </c>
      <c r="L208" s="6">
        <v>423.3</v>
      </c>
      <c r="M208" s="6">
        <v>-26.91</v>
      </c>
      <c r="N208" s="6">
        <v>-35.57</v>
      </c>
      <c r="O208" s="6">
        <v>6.61</v>
      </c>
      <c r="P208" s="6">
        <v>8.69</v>
      </c>
      <c r="Q208" s="6">
        <v>9.1300000000000008</v>
      </c>
    </row>
    <row r="209" spans="3:17" ht="15.5" x14ac:dyDescent="0.35">
      <c r="C209" t="s">
        <v>255</v>
      </c>
      <c r="H209" s="6">
        <v>0.9</v>
      </c>
      <c r="I209" s="6">
        <v>2.44</v>
      </c>
      <c r="J209" s="6">
        <v>-5.24</v>
      </c>
      <c r="K209" s="6">
        <v>0.56000000000000005</v>
      </c>
      <c r="L209" s="6">
        <v>423.3</v>
      </c>
      <c r="M209" s="6">
        <v>-26.91</v>
      </c>
      <c r="N209" s="6">
        <v>-35.57</v>
      </c>
      <c r="O209" s="6">
        <v>6.61</v>
      </c>
      <c r="P209" s="6">
        <v>8.69</v>
      </c>
      <c r="Q209" s="6">
        <v>9.1300000000000008</v>
      </c>
    </row>
    <row r="210" spans="3:17" ht="15.5" x14ac:dyDescent="0.35">
      <c r="C210" t="s">
        <v>78</v>
      </c>
      <c r="H210" s="5">
        <v>1</v>
      </c>
      <c r="I210" s="5">
        <v>1</v>
      </c>
      <c r="K210" s="5">
        <v>5</v>
      </c>
      <c r="L210" s="5">
        <v>100</v>
      </c>
      <c r="O210" s="6">
        <v>0.5</v>
      </c>
      <c r="P210" s="6">
        <v>0.5</v>
      </c>
      <c r="Q210" s="6">
        <v>0.5</v>
      </c>
    </row>
    <row r="211" spans="3:17" ht="15.5" x14ac:dyDescent="0.35">
      <c r="C211" t="s">
        <v>403</v>
      </c>
      <c r="H211" s="6">
        <v>-2.98E-2</v>
      </c>
      <c r="I211" s="6">
        <v>0.40970000000000001</v>
      </c>
      <c r="K211" s="6">
        <v>8.9849999999999994</v>
      </c>
      <c r="L211" s="6">
        <v>0.23620000000000002</v>
      </c>
      <c r="O211" s="6">
        <v>7.5700000000000003E-2</v>
      </c>
      <c r="P211" s="6">
        <v>5.7500000000000002E-2</v>
      </c>
      <c r="Q211" s="6">
        <v>5.4699999999999999E-2</v>
      </c>
    </row>
    <row r="212" spans="3:17" ht="15.5" x14ac:dyDescent="0.35">
      <c r="C212" t="s">
        <v>404</v>
      </c>
      <c r="H212" s="6">
        <v>3.4999999999999996E-3</v>
      </c>
      <c r="I212" s="6">
        <v>5.0000000000000001E-3</v>
      </c>
      <c r="K212" s="6">
        <v>2.4900000000000002E-2</v>
      </c>
      <c r="L212" s="6">
        <v>0.18350000000000002</v>
      </c>
      <c r="O212" s="6">
        <v>3.9000000000000003E-3</v>
      </c>
      <c r="P212" s="6">
        <v>2.7000000000000001E-3</v>
      </c>
      <c r="Q212" s="6">
        <v>2E-3</v>
      </c>
    </row>
    <row r="213" spans="3:17" ht="15.5" x14ac:dyDescent="0.35">
      <c r="C213" t="s">
        <v>256</v>
      </c>
      <c r="D213" s="5">
        <v>10000000000</v>
      </c>
      <c r="E213" s="5">
        <v>14000000000</v>
      </c>
      <c r="F213" s="5">
        <v>9000000000</v>
      </c>
      <c r="G213" s="5">
        <v>10000000000</v>
      </c>
      <c r="H213" s="5">
        <v>38000000000</v>
      </c>
      <c r="I213" s="5">
        <v>41000000000</v>
      </c>
      <c r="J213" s="5">
        <v>41000000000</v>
      </c>
      <c r="K213" s="5">
        <v>38000000000</v>
      </c>
      <c r="L213" s="5">
        <v>471000000000</v>
      </c>
      <c r="M213" s="5">
        <v>55000000000</v>
      </c>
      <c r="N213" s="5">
        <v>56000000000</v>
      </c>
      <c r="O213" s="5">
        <v>68000000000</v>
      </c>
      <c r="P213" s="5">
        <v>86000000000</v>
      </c>
      <c r="Q213" s="5">
        <v>136000000000</v>
      </c>
    </row>
    <row r="214" spans="3:17" ht="15.5" x14ac:dyDescent="0.35">
      <c r="C214" t="s">
        <v>257</v>
      </c>
      <c r="H214" s="5">
        <v>42000000000</v>
      </c>
      <c r="I214" s="5">
        <v>41000000000</v>
      </c>
      <c r="J214" s="5">
        <v>41000000000</v>
      </c>
      <c r="K214" s="5">
        <v>38000000000</v>
      </c>
      <c r="L214" s="5">
        <v>471000000000</v>
      </c>
      <c r="M214" s="5">
        <v>55000000000</v>
      </c>
      <c r="N214" s="5">
        <v>56000000000</v>
      </c>
      <c r="O214" s="5">
        <v>68000000000</v>
      </c>
      <c r="P214" s="5">
        <v>86000000000</v>
      </c>
      <c r="Q214" s="5">
        <v>136000000000</v>
      </c>
    </row>
    <row r="215" spans="3:17" ht="15.5" x14ac:dyDescent="0.35">
      <c r="C215" t="s">
        <v>405</v>
      </c>
      <c r="H215" s="5">
        <v>1</v>
      </c>
      <c r="I215" s="5">
        <v>1</v>
      </c>
      <c r="K215" s="5">
        <v>5</v>
      </c>
      <c r="L215" s="5">
        <v>100</v>
      </c>
      <c r="O215" s="6">
        <v>0.5</v>
      </c>
      <c r="P215" s="6">
        <v>0.5</v>
      </c>
      <c r="Q215" s="6">
        <v>0.5</v>
      </c>
    </row>
    <row r="216" spans="3:17" ht="15.5" x14ac:dyDescent="0.35">
      <c r="C216" t="s">
        <v>406</v>
      </c>
      <c r="H216" s="6">
        <v>-2.98E-2</v>
      </c>
      <c r="I216" s="6">
        <v>0.40970000000000001</v>
      </c>
      <c r="K216" s="6">
        <v>8.9849999999999994</v>
      </c>
      <c r="L216" s="6">
        <v>0.23620000000000002</v>
      </c>
      <c r="O216" s="6">
        <v>7.5700000000000003E-2</v>
      </c>
      <c r="P216" s="6">
        <v>5.7500000000000002E-2</v>
      </c>
      <c r="Q216" s="6">
        <v>5.4699999999999999E-2</v>
      </c>
    </row>
    <row r="217" spans="3:17" ht="15.5" x14ac:dyDescent="0.35">
      <c r="C217" t="s">
        <v>407</v>
      </c>
      <c r="H217" s="6">
        <v>3.4999999999999996E-3</v>
      </c>
      <c r="I217" s="6">
        <v>5.0000000000000001E-3</v>
      </c>
      <c r="K217" s="6">
        <v>2.4900000000000002E-2</v>
      </c>
      <c r="L217" s="6">
        <v>0.18350000000000002</v>
      </c>
      <c r="O217" s="6">
        <v>3.9000000000000003E-3</v>
      </c>
      <c r="P217" s="6">
        <v>2.7000000000000001E-3</v>
      </c>
      <c r="Q217" s="6">
        <v>2E-3</v>
      </c>
    </row>
    <row r="218" spans="3:17" ht="15.5" x14ac:dyDescent="0.35">
      <c r="C218" t="s">
        <v>258</v>
      </c>
      <c r="I218" s="6">
        <v>-8.59</v>
      </c>
    </row>
    <row r="219" spans="3:17" ht="15.5" x14ac:dyDescent="0.35">
      <c r="C219" t="s">
        <v>259</v>
      </c>
      <c r="I219" s="6">
        <v>319.95999999999998</v>
      </c>
    </row>
    <row r="220" spans="3:17" ht="15.5" x14ac:dyDescent="0.35">
      <c r="C220" t="s">
        <v>260</v>
      </c>
      <c r="I220" s="6">
        <v>7.49</v>
      </c>
    </row>
    <row r="221" spans="3:17" ht="15.5" x14ac:dyDescent="0.35">
      <c r="C221" t="s">
        <v>261</v>
      </c>
      <c r="I221" s="6">
        <v>3.0999999999999999E-3</v>
      </c>
    </row>
    <row r="222" spans="3:17" ht="15.5" x14ac:dyDescent="0.35">
      <c r="C222" t="s">
        <v>262</v>
      </c>
      <c r="I222" s="6">
        <v>4.4800000000000004</v>
      </c>
    </row>
    <row r="223" spans="3:17" ht="15.5" x14ac:dyDescent="0.35">
      <c r="C223" t="s">
        <v>263</v>
      </c>
      <c r="I223" s="6">
        <v>0.38</v>
      </c>
    </row>
    <row r="224" spans="3:17" ht="15.5" x14ac:dyDescent="0.35">
      <c r="C224" t="s">
        <v>264</v>
      </c>
      <c r="I224" s="6">
        <v>-35.369999999999997</v>
      </c>
    </row>
    <row r="225" spans="3:9" ht="15.5" x14ac:dyDescent="0.35">
      <c r="C225" t="s">
        <v>265</v>
      </c>
      <c r="I225" s="6">
        <v>-21.09</v>
      </c>
    </row>
    <row r="226" spans="3:9" ht="15.5" x14ac:dyDescent="0.35">
      <c r="C226" t="s">
        <v>266</v>
      </c>
      <c r="I226" s="6">
        <v>-25.04</v>
      </c>
    </row>
    <row r="227" spans="3:9" ht="15.5" x14ac:dyDescent="0.35">
      <c r="C227" t="s">
        <v>267</v>
      </c>
      <c r="I227" s="5">
        <v>-26</v>
      </c>
    </row>
    <row r="228" spans="3:9" ht="15.5" x14ac:dyDescent="0.35">
      <c r="C228" t="s">
        <v>408</v>
      </c>
      <c r="I228" s="6">
        <v>2.1800000000000002</v>
      </c>
    </row>
    <row r="229" spans="3:9" ht="15.5" x14ac:dyDescent="0.35">
      <c r="C229" t="s">
        <v>409</v>
      </c>
      <c r="I229" s="6">
        <v>-3.73</v>
      </c>
    </row>
    <row r="230" spans="3:9" ht="15.5" x14ac:dyDescent="0.35">
      <c r="C230" t="s">
        <v>268</v>
      </c>
      <c r="I230" s="6">
        <v>0.9</v>
      </c>
    </row>
    <row r="231" spans="3:9" ht="15.5" x14ac:dyDescent="0.35">
      <c r="C231" t="s">
        <v>269</v>
      </c>
      <c r="I231" s="6">
        <v>-33.53</v>
      </c>
    </row>
    <row r="232" spans="3:9" ht="15.5" x14ac:dyDescent="0.35">
      <c r="C232" t="s">
        <v>270</v>
      </c>
      <c r="I232" s="6">
        <v>64.34</v>
      </c>
    </row>
    <row r="233" spans="3:9" ht="15.5" x14ac:dyDescent="0.35">
      <c r="C233" t="s">
        <v>271</v>
      </c>
      <c r="D233" s="6">
        <v>10.11</v>
      </c>
    </row>
    <row r="234" spans="3:9" ht="15.5" x14ac:dyDescent="0.35">
      <c r="C234" t="s">
        <v>272</v>
      </c>
      <c r="I234" s="6">
        <v>767.13</v>
      </c>
    </row>
    <row r="235" spans="3:9" ht="15.5" x14ac:dyDescent="0.35">
      <c r="C235" t="s">
        <v>273</v>
      </c>
      <c r="I235" s="6">
        <v>-13.66</v>
      </c>
    </row>
    <row r="236" spans="3:9" ht="15.5" x14ac:dyDescent="0.35">
      <c r="C236" t="s">
        <v>274</v>
      </c>
      <c r="D236" s="6">
        <v>8.2899999999999991</v>
      </c>
    </row>
    <row r="237" spans="3:9" ht="15.5" x14ac:dyDescent="0.35">
      <c r="C237" t="s">
        <v>275</v>
      </c>
      <c r="D237" s="6">
        <v>2.36</v>
      </c>
    </row>
    <row r="238" spans="3:9" ht="15.5" x14ac:dyDescent="0.35">
      <c r="C238" t="s">
        <v>276</v>
      </c>
      <c r="D238" s="6">
        <v>0.04</v>
      </c>
    </row>
    <row r="239" spans="3:9" ht="15.5" x14ac:dyDescent="0.35">
      <c r="C239" t="s">
        <v>278</v>
      </c>
      <c r="D239" s="6">
        <v>7.0000000000000007E-2</v>
      </c>
    </row>
    <row r="240" spans="3:9" ht="15.5" x14ac:dyDescent="0.35">
      <c r="C240" t="s">
        <v>279</v>
      </c>
      <c r="D240" s="6">
        <v>0.04</v>
      </c>
    </row>
    <row r="241" spans="3:9" ht="15.5" x14ac:dyDescent="0.35">
      <c r="C241" t="s">
        <v>280</v>
      </c>
      <c r="D241" s="6">
        <v>1.07</v>
      </c>
    </row>
    <row r="242" spans="3:9" ht="15.5" x14ac:dyDescent="0.35">
      <c r="C242" t="s">
        <v>410</v>
      </c>
      <c r="I242" s="6">
        <v>-20.85</v>
      </c>
    </row>
    <row r="243" spans="3:9" ht="15.5" x14ac:dyDescent="0.35">
      <c r="C243" t="s">
        <v>12</v>
      </c>
      <c r="D243" s="5">
        <v>-6000000000</v>
      </c>
    </row>
    <row r="244" spans="3:9" ht="15.5" x14ac:dyDescent="0.35">
      <c r="C244" t="s">
        <v>281</v>
      </c>
      <c r="I244" s="6">
        <v>19.59</v>
      </c>
    </row>
    <row r="245" spans="3:9" ht="15.5" x14ac:dyDescent="0.35">
      <c r="C245" t="s">
        <v>282</v>
      </c>
      <c r="I245" s="6">
        <v>1.1000000000000001E-3</v>
      </c>
    </row>
    <row r="246" spans="3:9" ht="15.5" x14ac:dyDescent="0.35">
      <c r="C246" t="s">
        <v>283</v>
      </c>
      <c r="I246" s="6">
        <v>1.1999999999999999E-3</v>
      </c>
    </row>
    <row r="247" spans="3:9" ht="15.5" x14ac:dyDescent="0.35">
      <c r="C247" t="s">
        <v>284</v>
      </c>
      <c r="I247" s="6">
        <v>-1.83E-2</v>
      </c>
    </row>
    <row r="248" spans="3:9" ht="15.5" x14ac:dyDescent="0.35">
      <c r="C248" t="s">
        <v>285</v>
      </c>
      <c r="I248" s="6">
        <v>-8.3999999999999995E-3</v>
      </c>
    </row>
    <row r="249" spans="3:9" ht="15.5" x14ac:dyDescent="0.35">
      <c r="C249" t="s">
        <v>286</v>
      </c>
      <c r="D249" s="6">
        <v>5.66</v>
      </c>
    </row>
    <row r="250" spans="3:9" ht="15.5" x14ac:dyDescent="0.35">
      <c r="C250" t="s">
        <v>287</v>
      </c>
      <c r="D250" s="6">
        <v>4501.75</v>
      </c>
    </row>
    <row r="251" spans="3:9" ht="15.5" x14ac:dyDescent="0.35">
      <c r="C251" t="s">
        <v>288</v>
      </c>
      <c r="D251" s="6">
        <v>32.36</v>
      </c>
    </row>
    <row r="252" spans="3:9" ht="15.5" x14ac:dyDescent="0.35">
      <c r="C252" t="s">
        <v>289</v>
      </c>
      <c r="D252" s="6">
        <v>4475.05</v>
      </c>
    </row>
    <row r="253" spans="3:9" ht="15.5" x14ac:dyDescent="0.35">
      <c r="C253" t="s">
        <v>290</v>
      </c>
      <c r="D253" s="6">
        <v>16.09</v>
      </c>
    </row>
    <row r="254" spans="3:9" ht="15.5" x14ac:dyDescent="0.35">
      <c r="C254" t="s">
        <v>291</v>
      </c>
      <c r="I254" s="6">
        <v>0.08</v>
      </c>
    </row>
    <row r="255" spans="3:9" ht="15.5" x14ac:dyDescent="0.35">
      <c r="C255" t="s">
        <v>292</v>
      </c>
      <c r="I255" s="6">
        <v>0.08</v>
      </c>
    </row>
    <row r="256" spans="3:9" ht="15.5" x14ac:dyDescent="0.35">
      <c r="C256" t="s">
        <v>52</v>
      </c>
      <c r="I256" s="5">
        <v>190000000000</v>
      </c>
    </row>
    <row r="257" spans="3:9" ht="15.5" x14ac:dyDescent="0.35">
      <c r="C257" t="s">
        <v>293</v>
      </c>
      <c r="I257" s="5">
        <v>204000000000</v>
      </c>
    </row>
    <row r="258" spans="3:9" ht="15.5" x14ac:dyDescent="0.35">
      <c r="C258" t="s">
        <v>294</v>
      </c>
      <c r="I258" s="5">
        <v>659120000</v>
      </c>
    </row>
    <row r="259" spans="3:9" ht="15.5" x14ac:dyDescent="0.35">
      <c r="C259" t="s">
        <v>295</v>
      </c>
      <c r="I259" s="6">
        <v>9.8000000000000004E-2</v>
      </c>
    </row>
    <row r="260" spans="3:9" ht="15.5" x14ac:dyDescent="0.35">
      <c r="C260" t="s">
        <v>296</v>
      </c>
      <c r="D260" s="6">
        <v>0.59260000000000002</v>
      </c>
    </row>
    <row r="261" spans="3:9" ht="15.5" x14ac:dyDescent="0.35">
      <c r="C261" t="s">
        <v>297</v>
      </c>
      <c r="D261" s="6">
        <v>-0.4486</v>
      </c>
    </row>
    <row r="262" spans="3:9" ht="15.5" x14ac:dyDescent="0.35">
      <c r="C262" t="s">
        <v>298</v>
      </c>
      <c r="D262" s="6">
        <v>-0.5786</v>
      </c>
    </row>
    <row r="263" spans="3:9" ht="15.5" x14ac:dyDescent="0.35">
      <c r="C263" t="s">
        <v>299</v>
      </c>
      <c r="D263" s="6">
        <v>0.2359</v>
      </c>
    </row>
    <row r="264" spans="3:9" ht="15.5" x14ac:dyDescent="0.35">
      <c r="C264" t="s">
        <v>300</v>
      </c>
      <c r="D264" s="6">
        <v>0.31209999999999999</v>
      </c>
    </row>
    <row r="265" spans="3:9" ht="15.5" x14ac:dyDescent="0.35">
      <c r="C265" t="s">
        <v>301</v>
      </c>
      <c r="D265" s="6">
        <v>-0.22519999999999998</v>
      </c>
    </row>
    <row r="266" spans="3:9" ht="15.5" x14ac:dyDescent="0.35">
      <c r="C266" t="s">
        <v>411</v>
      </c>
      <c r="I266" s="5">
        <v>1</v>
      </c>
    </row>
    <row r="267" spans="3:9" ht="15.5" x14ac:dyDescent="0.35">
      <c r="C267" t="s">
        <v>442</v>
      </c>
      <c r="I267" s="5">
        <v>1</v>
      </c>
    </row>
    <row r="268" spans="3:9" ht="15.5" x14ac:dyDescent="0.35">
      <c r="C268" t="s">
        <v>443</v>
      </c>
      <c r="I268" s="6">
        <v>-2.98E-2</v>
      </c>
    </row>
    <row r="269" spans="3:9" ht="15.5" x14ac:dyDescent="0.35">
      <c r="C269" t="s">
        <v>444</v>
      </c>
      <c r="I269" s="6">
        <v>3.4999999999999996E-3</v>
      </c>
    </row>
    <row r="270" spans="3:9" ht="15.5" x14ac:dyDescent="0.35">
      <c r="C270" t="s">
        <v>412</v>
      </c>
      <c r="I270" t="s">
        <v>1046</v>
      </c>
    </row>
    <row r="271" spans="3:9" ht="15.5" x14ac:dyDescent="0.35">
      <c r="C271" t="s">
        <v>302</v>
      </c>
      <c r="I271" s="5">
        <v>5</v>
      </c>
    </row>
    <row r="272" spans="3:9" ht="15.5" x14ac:dyDescent="0.35">
      <c r="C272" t="s">
        <v>303</v>
      </c>
      <c r="I272" s="6">
        <v>0.46</v>
      </c>
    </row>
    <row r="273" spans="3:9" ht="15.5" x14ac:dyDescent="0.35">
      <c r="C273" t="s">
        <v>304</v>
      </c>
      <c r="I273" s="6">
        <v>0.2</v>
      </c>
    </row>
    <row r="274" spans="3:9" ht="15.5" x14ac:dyDescent="0.35">
      <c r="C274" t="s">
        <v>414</v>
      </c>
      <c r="I274" s="6">
        <v>0.04</v>
      </c>
    </row>
    <row r="275" spans="3:9" ht="15.5" x14ac:dyDescent="0.35">
      <c r="C275" t="s">
        <v>305</v>
      </c>
      <c r="I275" s="5">
        <v>1</v>
      </c>
    </row>
    <row r="276" spans="3:9" ht="15.5" x14ac:dyDescent="0.35">
      <c r="C276" t="s">
        <v>306</v>
      </c>
      <c r="I276" s="6">
        <v>0.24</v>
      </c>
    </row>
    <row r="277" spans="3:9" ht="15.5" x14ac:dyDescent="0.35">
      <c r="C277" t="s">
        <v>307</v>
      </c>
      <c r="I277" s="6">
        <v>0.89</v>
      </c>
    </row>
    <row r="278" spans="3:9" ht="15.5" x14ac:dyDescent="0.35">
      <c r="C278" t="s">
        <v>308</v>
      </c>
      <c r="I278" s="6">
        <v>0.03</v>
      </c>
    </row>
    <row r="279" spans="3:9" ht="15.5" x14ac:dyDescent="0.35">
      <c r="C279" t="s">
        <v>309</v>
      </c>
      <c r="I279" s="5">
        <v>42000000000</v>
      </c>
    </row>
    <row r="280" spans="3:9" ht="15.5" x14ac:dyDescent="0.35">
      <c r="C280" t="s">
        <v>310</v>
      </c>
      <c r="I280" s="5">
        <v>27000000000</v>
      </c>
    </row>
    <row r="281" spans="3:9" ht="15.5" x14ac:dyDescent="0.35">
      <c r="C281" t="s">
        <v>311</v>
      </c>
      <c r="I281" s="5">
        <v>-8000000000</v>
      </c>
    </row>
    <row r="282" spans="3:9" ht="15.5" x14ac:dyDescent="0.35">
      <c r="C282" t="s">
        <v>312</v>
      </c>
      <c r="I282" s="5">
        <v>1000000000</v>
      </c>
    </row>
    <row r="283" spans="3:9" ht="15.5" x14ac:dyDescent="0.35">
      <c r="C283" t="s">
        <v>313</v>
      </c>
      <c r="D283" s="5">
        <v>7000000000</v>
      </c>
    </row>
    <row r="284" spans="3:9" ht="15.5" x14ac:dyDescent="0.35">
      <c r="C284" t="s">
        <v>314</v>
      </c>
      <c r="D284" s="5">
        <v>542000000000</v>
      </c>
    </row>
    <row r="285" spans="3:9" ht="15.5" x14ac:dyDescent="0.35">
      <c r="C285" t="s">
        <v>315</v>
      </c>
      <c r="D285" s="5">
        <v>36000000000</v>
      </c>
    </row>
    <row r="286" spans="3:9" ht="15.5" x14ac:dyDescent="0.35">
      <c r="C286" t="s">
        <v>237</v>
      </c>
      <c r="D286" s="5">
        <v>237000000000</v>
      </c>
    </row>
    <row r="287" spans="3:9" ht="15.5" x14ac:dyDescent="0.35">
      <c r="C287" t="s">
        <v>236</v>
      </c>
      <c r="I287" s="5">
        <v>506000000000</v>
      </c>
    </row>
    <row r="288" spans="3:9" ht="15.5" x14ac:dyDescent="0.35">
      <c r="C288" t="s">
        <v>235</v>
      </c>
      <c r="D288" s="5">
        <v>1000000000</v>
      </c>
    </row>
    <row r="289" spans="3:9" ht="15.5" x14ac:dyDescent="0.35">
      <c r="C289" t="s">
        <v>234</v>
      </c>
      <c r="D289" s="5">
        <v>20000000000</v>
      </c>
    </row>
    <row r="290" spans="3:9" ht="15.5" x14ac:dyDescent="0.35">
      <c r="C290" t="s">
        <v>23</v>
      </c>
      <c r="D290" s="5">
        <v>21000000000</v>
      </c>
    </row>
    <row r="291" spans="3:9" ht="15.5" x14ac:dyDescent="0.35">
      <c r="C291" t="s">
        <v>20</v>
      </c>
      <c r="D291" s="5">
        <v>14000000000</v>
      </c>
    </row>
    <row r="292" spans="3:9" ht="15.5" x14ac:dyDescent="0.35">
      <c r="C292" t="s">
        <v>316</v>
      </c>
      <c r="I292" s="5">
        <v>506000000000</v>
      </c>
    </row>
    <row r="293" spans="3:9" ht="15.5" x14ac:dyDescent="0.35">
      <c r="C293" t="s">
        <v>317</v>
      </c>
      <c r="I293" s="5">
        <v>-5000000000</v>
      </c>
    </row>
    <row r="294" spans="3:9" ht="15.5" x14ac:dyDescent="0.35">
      <c r="C294" t="s">
        <v>318</v>
      </c>
      <c r="I294" s="5">
        <v>-10000000000</v>
      </c>
    </row>
    <row r="295" spans="3:9" ht="15.5" x14ac:dyDescent="0.35">
      <c r="C295" t="s">
        <v>319</v>
      </c>
      <c r="I295" s="5">
        <v>17000000000</v>
      </c>
    </row>
    <row r="296" spans="3:9" ht="15.5" x14ac:dyDescent="0.35">
      <c r="C296" t="s">
        <v>320</v>
      </c>
      <c r="I296" s="5">
        <v>-4000000000</v>
      </c>
    </row>
    <row r="297" spans="3:9" ht="15.5" x14ac:dyDescent="0.35">
      <c r="C297" t="s">
        <v>321</v>
      </c>
      <c r="I297" s="5">
        <v>-9000000000</v>
      </c>
    </row>
  </sheetData>
  <pageMargins left="0.7" right="0.7" top="0.75" bottom="0.75" header="0.3" footer="0.3"/>
  <ignoredErrors>
    <ignoredError sqref="A1:R298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3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2203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2204</v>
      </c>
      <c r="D2" s="2" vm="149">
        <f ca="1">IFERROR(_xlfn.STOCKHISTORY("XIDX:" &amp; $C$1, D3, , 0, 0, 1), "Libur")</f>
        <v>316</v>
      </c>
      <c r="H2" s="2" vm="149">
        <f ca="1">IFERROR(INDEX(D2:G2,COUNT(D2:G2)),"")</f>
        <v>316</v>
      </c>
      <c r="I2" s="2" vm="472">
        <f t="shared" ref="I2:Z2" ca="1" si="0">IFERROR(_xlfn.STOCKHISTORY("XIDX:" &amp; $C$1, I1, , 0, 0, 1), "Libur")</f>
        <v>338</v>
      </c>
      <c r="J2" s="2" vm="473">
        <f t="shared" ca="1" si="0"/>
        <v>398</v>
      </c>
      <c r="K2" s="2" t="str">
        <f t="shared" ca="1" si="0"/>
        <v>Libur</v>
      </c>
      <c r="L2" s="2" vm="474">
        <f t="shared" ca="1" si="0"/>
        <v>456</v>
      </c>
      <c r="M2" s="2" vm="475">
        <f t="shared" ca="1" si="0"/>
        <v>464</v>
      </c>
      <c r="N2" s="2" vm="73">
        <f t="shared" ca="1" si="0"/>
        <v>510</v>
      </c>
      <c r="O2" s="2" vm="8">
        <f t="shared" ca="1" si="0"/>
        <v>570</v>
      </c>
      <c r="P2" s="2" t="str">
        <f t="shared" ca="1" si="0"/>
        <v>Libur</v>
      </c>
      <c r="Q2" s="2" t="str">
        <f t="shared" ca="1" si="0"/>
        <v>Libur</v>
      </c>
      <c r="R2" s="2" vm="75">
        <f t="shared" ca="1" si="0"/>
        <v>565</v>
      </c>
      <c r="S2" s="2" vm="476">
        <f t="shared" ca="1" si="0"/>
        <v>496</v>
      </c>
      <c r="T2" s="2" vm="477">
        <f t="shared" ca="1" si="0"/>
        <v>515</v>
      </c>
      <c r="U2" s="2" vm="478">
        <f t="shared" ca="1" si="0"/>
        <v>270</v>
      </c>
      <c r="V2" s="2" t="str">
        <f t="shared" ca="1" si="0"/>
        <v>Libur</v>
      </c>
      <c r="W2" s="2" vm="479">
        <f t="shared" ca="1" si="0"/>
        <v>187.5</v>
      </c>
      <c r="X2" s="2" vm="480">
        <f t="shared" ca="1" si="0"/>
        <v>216.8674</v>
      </c>
      <c r="Y2" s="2" vm="481">
        <f t="shared" ca="1" si="0"/>
        <v>130.12039999999999</v>
      </c>
      <c r="Z2" s="2" vm="482">
        <f t="shared" ca="1" si="0"/>
        <v>97.590299999999999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1645854130000</v>
      </c>
      <c r="H4" s="2">
        <f>IFERROR(SUM(D4:G4)*(4/MAX(1,COUNT(D4:G4))),"")</f>
        <v>6583416520000</v>
      </c>
      <c r="I4" s="2">
        <f t="shared" ref="I4:Z4" si="1">IFERROR(INDEX(I51:I500,MATCH($C$4,$C$51:$C$500,0)),"")</f>
        <v>7111105136000</v>
      </c>
      <c r="J4" s="2">
        <f t="shared" si="1"/>
        <v>6670808930000</v>
      </c>
      <c r="K4" s="2">
        <f t="shared" si="1"/>
        <v>6200438405000</v>
      </c>
      <c r="L4" s="2">
        <f t="shared" si="1"/>
        <v>5987432707000</v>
      </c>
      <c r="M4" s="2">
        <f t="shared" si="1"/>
        <v>5713272952000</v>
      </c>
      <c r="N4" s="2">
        <f t="shared" si="1"/>
        <v>3977211311000</v>
      </c>
      <c r="O4" s="2">
        <f t="shared" si="1"/>
        <v>7202001193000</v>
      </c>
      <c r="P4" s="2">
        <f t="shared" si="1"/>
        <v>7080668385000</v>
      </c>
      <c r="Q4" s="2">
        <f t="shared" si="1"/>
        <v>5717537579000</v>
      </c>
      <c r="R4" s="2">
        <f t="shared" si="1"/>
        <v>4841104813000</v>
      </c>
      <c r="S4" s="2">
        <f t="shared" si="1"/>
        <v>4625052737000</v>
      </c>
      <c r="T4" s="2">
        <f t="shared" si="1"/>
        <v>3872272942000</v>
      </c>
      <c r="U4" s="2">
        <f t="shared" si="1"/>
        <v>3029797151000</v>
      </c>
      <c r="V4" s="2">
        <f t="shared" si="1"/>
        <v>2165396882000</v>
      </c>
      <c r="W4" s="2">
        <f t="shared" si="1"/>
        <v>1478104635000</v>
      </c>
      <c r="X4" s="2">
        <f t="shared" si="1"/>
        <v>1228007783000</v>
      </c>
      <c r="Y4" s="2">
        <f t="shared" si="1"/>
        <v>697388204000</v>
      </c>
      <c r="Z4" s="2">
        <f t="shared" si="1"/>
        <v>453811684000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375863747000</v>
      </c>
      <c r="H5" s="2">
        <f>IFERROR(SUM(D5:G5)*(4/MAX(1,COUNT(D5:G5))),"")</f>
        <v>1503454988000</v>
      </c>
      <c r="I5" s="2">
        <f t="shared" ref="I5:Z5" si="2">IFERROR(INDEX(I51:I500,MATCH($C$5,$C$51:$C$500,0)),"")</f>
        <v>2392190789000</v>
      </c>
      <c r="J5" s="2">
        <f t="shared" si="2"/>
        <v>2040097316000</v>
      </c>
      <c r="K5" s="2">
        <f t="shared" si="2"/>
        <v>2101989368000</v>
      </c>
      <c r="L5" s="2">
        <f t="shared" si="2"/>
        <v>1453560275000</v>
      </c>
      <c r="M5" s="2">
        <f t="shared" si="2"/>
        <v>1411226523000</v>
      </c>
      <c r="N5" s="2">
        <f t="shared" si="2"/>
        <v>945777098000</v>
      </c>
      <c r="O5" s="2">
        <f t="shared" si="2"/>
        <v>2712363227000</v>
      </c>
      <c r="P5" s="2">
        <f t="shared" si="2"/>
        <v>2565509718000</v>
      </c>
      <c r="Q5" s="2">
        <f t="shared" si="2"/>
        <v>1852536412000</v>
      </c>
      <c r="R5" s="2">
        <f t="shared" si="2"/>
        <v>1667948364000</v>
      </c>
      <c r="S5" s="2">
        <f t="shared" si="2"/>
        <v>1269202668000</v>
      </c>
      <c r="T5" s="2">
        <f t="shared" si="2"/>
        <v>2513443275000</v>
      </c>
      <c r="U5" s="2">
        <f t="shared" si="2"/>
        <v>1132820105000</v>
      </c>
      <c r="V5" s="2">
        <f t="shared" si="2"/>
        <v>747988749000</v>
      </c>
      <c r="W5" s="2">
        <f t="shared" si="2"/>
        <v>346859007000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26954413004000</v>
      </c>
      <c r="H6" s="2">
        <f>IFERROR(INDEX(D6:G6,COUNT(D6:G6)),"")</f>
        <v>26954413004000</v>
      </c>
      <c r="I6" s="2">
        <f t="shared" ref="I6:Z6" si="3">IFERROR(INDEX(I51:I500,MATCH($C$6,$C$51:$C$500,0)),"")</f>
        <v>26622843607000</v>
      </c>
      <c r="J6" s="2">
        <f t="shared" si="3"/>
        <v>24741997338000</v>
      </c>
      <c r="K6" s="2">
        <f t="shared" si="3"/>
        <v>22795334366000</v>
      </c>
      <c r="L6" s="2">
        <f t="shared" si="3"/>
        <v>20718276011000</v>
      </c>
      <c r="M6" s="2">
        <f t="shared" si="3"/>
        <v>19178438459000</v>
      </c>
      <c r="N6" s="2">
        <f t="shared" si="3"/>
        <v>17598695271000</v>
      </c>
      <c r="O6" s="2">
        <f t="shared" si="3"/>
        <v>18095643057000</v>
      </c>
      <c r="P6" s="2">
        <f t="shared" si="3"/>
        <v>15311681466000</v>
      </c>
      <c r="Q6" s="2">
        <f t="shared" si="3"/>
        <v>12791490025000</v>
      </c>
      <c r="R6" s="2">
        <f t="shared" si="3"/>
        <v>11019693800000</v>
      </c>
      <c r="S6" s="2">
        <f t="shared" si="3"/>
        <v>9455055977000</v>
      </c>
      <c r="T6" s="2">
        <f t="shared" si="3"/>
        <v>8283070780000</v>
      </c>
      <c r="U6" s="2">
        <f t="shared" si="3"/>
        <v>4102508882000</v>
      </c>
      <c r="V6" s="2">
        <f t="shared" si="3"/>
        <v>3134535549000</v>
      </c>
      <c r="W6" s="2">
        <f t="shared" si="3"/>
        <v>2373135467000</v>
      </c>
      <c r="X6" s="2">
        <f t="shared" si="3"/>
        <v>1568588766000</v>
      </c>
      <c r="Y6" s="2">
        <f t="shared" si="3"/>
        <v>1245909149000</v>
      </c>
      <c r="Z6" s="2">
        <f t="shared" si="3"/>
        <v>1090242750000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48.16</v>
      </c>
      <c r="H7" s="3">
        <f>IFERROR(INDEX(D7:G7,COUNT(D7:G7)),"")</f>
        <v>48.16</v>
      </c>
      <c r="I7" s="3">
        <f t="shared" ref="I7:Z7" si="4">IFERROR(INDEX(I51:I500,MATCH($C$7,$C$51:$C$500,0))/1000000000,"")</f>
        <v>48.16</v>
      </c>
      <c r="J7" s="3">
        <f t="shared" si="4"/>
        <v>48.16</v>
      </c>
      <c r="K7" s="3">
        <f t="shared" si="4"/>
        <v>48.16</v>
      </c>
      <c r="L7" s="3">
        <f t="shared" si="4"/>
        <v>48.16</v>
      </c>
      <c r="M7" s="3">
        <f t="shared" si="4"/>
        <v>48.16</v>
      </c>
      <c r="N7" s="3">
        <f t="shared" si="4"/>
        <v>48.16</v>
      </c>
      <c r="O7" s="3">
        <f t="shared" si="4"/>
        <v>48.16</v>
      </c>
      <c r="P7" s="3">
        <f t="shared" si="4"/>
        <v>48.16</v>
      </c>
      <c r="Q7" s="3">
        <f t="shared" si="4"/>
        <v>48.16</v>
      </c>
      <c r="R7" s="3">
        <f t="shared" si="4"/>
        <v>48.16</v>
      </c>
      <c r="S7" s="3">
        <f t="shared" si="4"/>
        <v>48.16</v>
      </c>
      <c r="T7" s="3">
        <f t="shared" si="4"/>
        <v>48.16</v>
      </c>
      <c r="U7" s="3">
        <f t="shared" si="4"/>
        <v>48.16</v>
      </c>
      <c r="V7" s="3">
        <f t="shared" si="4"/>
        <v>48.16</v>
      </c>
      <c r="W7" s="3">
        <f t="shared" si="4"/>
        <v>12.04</v>
      </c>
      <c r="X7" s="3">
        <f t="shared" si="4"/>
        <v>10.029999999999999</v>
      </c>
      <c r="Y7" s="3">
        <f t="shared" si="4"/>
        <v>10.029999999999999</v>
      </c>
      <c r="Z7" s="3">
        <f t="shared" si="4"/>
        <v>10.029999999999999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718000000000</v>
      </c>
      <c r="H8" s="2">
        <f>IFERROR(INDEX(D8:G8,COUNT(D8:G8)),"")</f>
        <v>718000000000</v>
      </c>
      <c r="I8" s="2">
        <f t="shared" ref="I8:Z8" si="5">IFERROR(INDEX(I51:I500,MATCH($C$8,$C$51:$C$500,0)),"")</f>
        <v>2547000000000</v>
      </c>
      <c r="J8" s="2">
        <f t="shared" si="5"/>
        <v>2165000000000</v>
      </c>
      <c r="K8" s="2">
        <f t="shared" si="5"/>
        <v>1466000000000</v>
      </c>
      <c r="L8" s="2">
        <f t="shared" si="5"/>
        <v>1881000000000</v>
      </c>
      <c r="M8" s="2">
        <f t="shared" si="5"/>
        <v>1944000000000</v>
      </c>
      <c r="N8" s="2">
        <f t="shared" si="5"/>
        <v>718000000000</v>
      </c>
      <c r="O8" s="2">
        <f t="shared" si="5"/>
        <v>989000000000</v>
      </c>
      <c r="P8" s="2">
        <f t="shared" si="5"/>
        <v>1607000000000</v>
      </c>
      <c r="Q8" s="2">
        <f t="shared" si="5"/>
        <v>1393000000000</v>
      </c>
      <c r="R8" s="2">
        <f t="shared" si="5"/>
        <v>188000000000</v>
      </c>
      <c r="S8" s="2">
        <f t="shared" si="5"/>
        <v>-519000000000</v>
      </c>
      <c r="T8" s="2">
        <f t="shared" si="5"/>
        <v>903000000000</v>
      </c>
      <c r="U8" s="2">
        <f t="shared" si="5"/>
        <v>1555000000000</v>
      </c>
      <c r="V8" s="2">
        <f t="shared" si="5"/>
        <v>521000000000</v>
      </c>
      <c r="W8" s="2">
        <f t="shared" si="5"/>
        <v>220000000000</v>
      </c>
      <c r="X8" s="2">
        <f t="shared" si="5"/>
        <v>539000000000</v>
      </c>
      <c r="Y8" s="2">
        <f t="shared" si="5"/>
        <v>83000000000</v>
      </c>
      <c r="Z8" s="2">
        <f t="shared" si="5"/>
        <v>134000000000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14.91</v>
      </c>
      <c r="H9" s="3">
        <f>IFERROR(INDEX(D9:G9,COUNT(D9:G9)),"")</f>
        <v>14.91</v>
      </c>
      <c r="I9" s="3">
        <f t="shared" ref="I9:Z9" si="6">IFERROR(INDEX(I51:I500,MATCH($C$9,$C$51:$C$500,0)),"")</f>
        <v>52.9</v>
      </c>
      <c r="J9" s="3">
        <f t="shared" si="6"/>
        <v>44.95</v>
      </c>
      <c r="K9" s="3">
        <f t="shared" si="6"/>
        <v>30.44</v>
      </c>
      <c r="L9" s="3">
        <f t="shared" si="6"/>
        <v>39.06</v>
      </c>
      <c r="M9" s="3">
        <f t="shared" si="6"/>
        <v>40.36</v>
      </c>
      <c r="N9" s="3">
        <f t="shared" si="6"/>
        <v>14.92</v>
      </c>
      <c r="O9" s="3">
        <f t="shared" si="6"/>
        <v>20.53</v>
      </c>
      <c r="P9" s="3">
        <f t="shared" si="6"/>
        <v>33.369999999999997</v>
      </c>
      <c r="Q9" s="3">
        <f t="shared" si="6"/>
        <v>28.92</v>
      </c>
      <c r="R9" s="3">
        <f t="shared" si="6"/>
        <v>3.91</v>
      </c>
      <c r="S9" s="3">
        <f t="shared" si="6"/>
        <v>-10.78</v>
      </c>
      <c r="T9" s="3">
        <f t="shared" si="6"/>
        <v>18.739999999999998</v>
      </c>
      <c r="U9" s="3">
        <f t="shared" si="6"/>
        <v>32.28</v>
      </c>
      <c r="V9" s="3">
        <f t="shared" si="6"/>
        <v>10.82</v>
      </c>
      <c r="W9" s="3">
        <f t="shared" si="6"/>
        <v>18.239999999999998</v>
      </c>
      <c r="X9" s="3">
        <f t="shared" si="6"/>
        <v>53.69</v>
      </c>
      <c r="Y9" s="3">
        <f t="shared" si="6"/>
        <v>8.26</v>
      </c>
      <c r="Z9" s="3">
        <f t="shared" si="6"/>
        <v>13.38</v>
      </c>
    </row>
    <row r="10" spans="1:26" ht="15.5" x14ac:dyDescent="0.35">
      <c r="C10" t="s">
        <v>17</v>
      </c>
      <c r="D10" s="3">
        <f ca="1">IFERROR(IF(D9=0,"",D2/D9),"")</f>
        <v>21.193829644533871</v>
      </c>
      <c r="I10" s="3">
        <f t="shared" ref="I10:Z10" ca="1" si="7">IFERROR(IF(I9=0,"",I2/I9),"")</f>
        <v>6.3894139886578456</v>
      </c>
      <c r="J10" s="3">
        <f t="shared" ca="1" si="7"/>
        <v>8.8542825361512794</v>
      </c>
      <c r="K10" s="3" t="str">
        <f t="shared" ca="1" si="7"/>
        <v/>
      </c>
      <c r="L10" s="3">
        <f t="shared" ca="1" si="7"/>
        <v>11.674347158218126</v>
      </c>
      <c r="M10" s="3">
        <f t="shared" ca="1" si="7"/>
        <v>11.496531219028741</v>
      </c>
      <c r="N10" s="3">
        <f t="shared" ca="1" si="7"/>
        <v>34.182305630026811</v>
      </c>
      <c r="O10" s="3">
        <f t="shared" ca="1" si="7"/>
        <v>27.764247442766681</v>
      </c>
      <c r="P10" s="3" t="str">
        <f t="shared" ca="1" si="7"/>
        <v/>
      </c>
      <c r="Q10" s="3" t="str">
        <f t="shared" ca="1" si="7"/>
        <v/>
      </c>
      <c r="R10" s="3">
        <f t="shared" ca="1" si="7"/>
        <v>144.5012787723785</v>
      </c>
      <c r="S10" s="3">
        <f t="shared" ca="1" si="7"/>
        <v>-46.011131725417442</v>
      </c>
      <c r="T10" s="3">
        <f t="shared" ca="1" si="7"/>
        <v>27.481323372465319</v>
      </c>
      <c r="U10" s="3">
        <f t="shared" ca="1" si="7"/>
        <v>8.3643122676579917</v>
      </c>
      <c r="V10" s="3" t="str">
        <f t="shared" ca="1" si="7"/>
        <v/>
      </c>
      <c r="W10" s="3">
        <f t="shared" ca="1" si="7"/>
        <v>10.279605263157896</v>
      </c>
      <c r="X10" s="3">
        <f t="shared" ca="1" si="7"/>
        <v>4.0392512572173596</v>
      </c>
      <c r="Y10" s="3">
        <f t="shared" ca="1" si="7"/>
        <v>15.753075060532687</v>
      </c>
      <c r="Z10" s="3">
        <f t="shared" ca="1" si="7"/>
        <v>7.2937443946188338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5108886102000</v>
      </c>
      <c r="H11" s="2">
        <f>IFERROR(INDEX(D11:G11,COUNT(D11:G11)),"")</f>
        <v>5108886102000</v>
      </c>
      <c r="I11" s="2">
        <f t="shared" ref="I11:Z11" si="8">IFERROR(INDEX(I51:I500,MATCH($C$11,$C$51:$C$500,0)),"")</f>
        <v>5185736360000</v>
      </c>
      <c r="J11" s="2">
        <f t="shared" si="8"/>
        <v>9154064042000</v>
      </c>
      <c r="K11" s="2">
        <f t="shared" si="8"/>
        <v>7599820229000</v>
      </c>
      <c r="L11" s="2">
        <f t="shared" si="8"/>
        <v>7444244953000</v>
      </c>
      <c r="M11" s="2">
        <f t="shared" si="8"/>
        <v>6443643453000</v>
      </c>
      <c r="N11" s="2">
        <f t="shared" si="8"/>
        <v>2886903145000</v>
      </c>
      <c r="O11" s="2">
        <f t="shared" si="8"/>
        <v>4313284575000</v>
      </c>
      <c r="P11" s="2">
        <f t="shared" si="8"/>
        <v>4460081353000</v>
      </c>
      <c r="Q11" s="2">
        <f t="shared" si="8"/>
        <v>3406223405000</v>
      </c>
      <c r="R11" s="2">
        <f t="shared" si="8"/>
        <v>2432450704000</v>
      </c>
      <c r="S11" s="2">
        <f t="shared" si="8"/>
        <v>2071163531000</v>
      </c>
      <c r="T11" s="2">
        <f t="shared" si="8"/>
        <v>2809034171000</v>
      </c>
      <c r="U11" s="2">
        <f t="shared" si="8"/>
        <v>2126205589000</v>
      </c>
      <c r="V11" s="2">
        <f t="shared" si="8"/>
        <v>1315146118000</v>
      </c>
      <c r="W11" s="2">
        <f t="shared" si="8"/>
        <v>621021073000</v>
      </c>
      <c r="X11" s="2">
        <f t="shared" si="8"/>
        <v>312956339000</v>
      </c>
      <c r="Y11" s="2">
        <f t="shared" si="8"/>
        <v>200607293000</v>
      </c>
      <c r="Z11" s="2">
        <f t="shared" si="8"/>
        <v>258627135000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539000000000</v>
      </c>
      <c r="H12" s="2">
        <f>IFERROR(INDEX(D12:G12,COUNT(D12:G12)),"")</f>
        <v>539000000000</v>
      </c>
      <c r="I12" s="2">
        <f t="shared" ref="I12:Z12" si="9">IFERROR(INDEX(I51:I500,MATCH($C$12,$C$51:$C$500,0)),"")</f>
        <v>389000000000</v>
      </c>
      <c r="J12" s="2">
        <f t="shared" si="9"/>
        <v>-2718000000000</v>
      </c>
      <c r="K12" s="2">
        <f t="shared" si="9"/>
        <v>-1467000000000</v>
      </c>
      <c r="L12" s="2">
        <f t="shared" si="9"/>
        <v>-1196000000000</v>
      </c>
      <c r="M12" s="2">
        <f t="shared" si="9"/>
        <v>-737000000000</v>
      </c>
      <c r="N12" s="2">
        <f t="shared" si="9"/>
        <v>1060000000000</v>
      </c>
      <c r="O12" s="2">
        <f t="shared" si="9"/>
        <v>487000000000</v>
      </c>
      <c r="P12" s="2">
        <f t="shared" si="9"/>
        <v>1123000000000</v>
      </c>
      <c r="Q12" s="2">
        <f t="shared" si="9"/>
        <v>2024000000000</v>
      </c>
      <c r="R12" s="2">
        <f t="shared" si="9"/>
        <v>2816000000000</v>
      </c>
      <c r="S12" s="2">
        <f t="shared" si="9"/>
        <v>2861000000000</v>
      </c>
      <c r="T12" s="2">
        <f t="shared" si="9"/>
        <v>1813000000000</v>
      </c>
      <c r="U12" s="2">
        <f t="shared" si="9"/>
        <v>292000000000</v>
      </c>
      <c r="V12" s="2">
        <f t="shared" si="9"/>
        <v>1114000000000</v>
      </c>
      <c r="W12" s="2">
        <f t="shared" si="9"/>
        <v>1449000000000</v>
      </c>
      <c r="X12" s="2">
        <f t="shared" si="9"/>
        <v>1166000000000</v>
      </c>
      <c r="Y12" s="2">
        <f t="shared" si="9"/>
        <v>1262000000000</v>
      </c>
      <c r="Z12" s="2">
        <f t="shared" si="9"/>
        <v>1533000000000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5648000000000</v>
      </c>
      <c r="H13" s="2">
        <f>IFERROR(INDEX(D13:G13,COUNT(D13:G13)),"")</f>
        <v>5648000000000</v>
      </c>
      <c r="I13" s="2">
        <f t="shared" ref="I13:Z13" si="10">IFERROR(INDEX(I51:I500,MATCH($C$13,$C$51:$C$500,0)),"")</f>
        <v>5575000000000</v>
      </c>
      <c r="J13" s="2">
        <f t="shared" si="10"/>
        <v>6436000000000</v>
      </c>
      <c r="K13" s="2">
        <f t="shared" si="10"/>
        <v>6133000000000</v>
      </c>
      <c r="L13" s="2">
        <f t="shared" si="10"/>
        <v>6249000000000</v>
      </c>
      <c r="M13" s="2">
        <f t="shared" si="10"/>
        <v>5707000000000</v>
      </c>
      <c r="N13" s="2">
        <f t="shared" si="10"/>
        <v>3947000000000</v>
      </c>
      <c r="O13" s="2">
        <f t="shared" si="10"/>
        <v>4800000000000</v>
      </c>
      <c r="P13" s="2">
        <f t="shared" si="10"/>
        <v>5583000000000</v>
      </c>
      <c r="Q13" s="2">
        <f t="shared" si="10"/>
        <v>5431000000000</v>
      </c>
      <c r="R13" s="2">
        <f t="shared" si="10"/>
        <v>5249000000000</v>
      </c>
      <c r="S13" s="2">
        <f t="shared" si="10"/>
        <v>4932000000000</v>
      </c>
      <c r="T13" s="2">
        <f t="shared" si="10"/>
        <v>4622000000000</v>
      </c>
      <c r="U13" s="2">
        <f t="shared" si="10"/>
        <v>2418000000000</v>
      </c>
      <c r="V13" s="2">
        <f t="shared" si="10"/>
        <v>2429000000000</v>
      </c>
      <c r="W13" s="2">
        <f t="shared" si="10"/>
        <v>2070000000000</v>
      </c>
      <c r="X13" s="2">
        <f t="shared" si="10"/>
        <v>1479000000000</v>
      </c>
      <c r="Y13" s="2">
        <f t="shared" si="10"/>
        <v>1462000000000</v>
      </c>
      <c r="Z13" s="2">
        <f t="shared" si="10"/>
        <v>1792000000000</v>
      </c>
    </row>
    <row r="14" spans="1:26" ht="15.5" x14ac:dyDescent="0.35">
      <c r="C14" t="s">
        <v>26</v>
      </c>
      <c r="D14" s="2">
        <f>IFERROR(INDEX(D51:D500,MATCH($C$14,$C$51:$C$500,0)),"")</f>
        <v>-87842199000</v>
      </c>
      <c r="H14" s="2">
        <f>IFERROR(SUM(D14:G14)*(4/MAX(1,COUNT(D14:G14))),"")</f>
        <v>-351368796000</v>
      </c>
      <c r="I14" s="2">
        <f t="shared" ref="I14:Z14" si="11">IFERROR(INDEX(I51:I500,MATCH($C$14,$C$51:$C$500,0)),"")</f>
        <v>-362385557000</v>
      </c>
      <c r="J14" s="2">
        <f t="shared" si="11"/>
        <v>-376006864000</v>
      </c>
      <c r="K14" s="2">
        <f t="shared" si="11"/>
        <v>-358335815000</v>
      </c>
      <c r="L14" s="2">
        <f t="shared" si="11"/>
        <v>-339320697000</v>
      </c>
      <c r="M14" s="2">
        <f t="shared" si="11"/>
        <v>-352402835000</v>
      </c>
      <c r="N14" s="2">
        <f t="shared" si="11"/>
        <v>-294858028000</v>
      </c>
      <c r="O14" s="2">
        <f t="shared" si="11"/>
        <v>-227534040000</v>
      </c>
      <c r="P14" s="2">
        <f t="shared" si="11"/>
        <v>-273447667000</v>
      </c>
      <c r="Q14" s="2">
        <f t="shared" si="11"/>
        <v>-336288419000</v>
      </c>
      <c r="R14" s="2">
        <f t="shared" si="11"/>
        <v>-341691911000</v>
      </c>
      <c r="S14" s="2">
        <f t="shared" si="11"/>
        <v>-250648865000</v>
      </c>
      <c r="T14" s="2">
        <f t="shared" si="11"/>
        <v>-303230075000</v>
      </c>
      <c r="U14" s="2">
        <f t="shared" si="11"/>
        <v>-188579651000</v>
      </c>
      <c r="V14" s="2">
        <f t="shared" si="11"/>
        <v>-180300771000</v>
      </c>
      <c r="W14" s="2">
        <f t="shared" si="11"/>
        <v>-171431279000</v>
      </c>
      <c r="X14" s="2">
        <f t="shared" si="11"/>
        <v>-126153730000</v>
      </c>
      <c r="Y14" s="2">
        <f t="shared" si="11"/>
        <v>-103716117000</v>
      </c>
      <c r="Z14" s="2">
        <f t="shared" si="11"/>
        <v>-82467058000</v>
      </c>
    </row>
    <row r="15" spans="1:26" ht="15.5" x14ac:dyDescent="0.35">
      <c r="C15" t="s">
        <v>27</v>
      </c>
      <c r="D15" s="2">
        <f>IFERROR(INDEX(D51:D500,MATCH($C$15,$C$51:$C$500,0)),"")</f>
        <v>-1161496000</v>
      </c>
      <c r="H15" s="2">
        <f>IFERROR(SUM(D15:G15)*(4/MAX(1,COUNT(D15:G15))),"")</f>
        <v>-4645984000</v>
      </c>
      <c r="I15" s="2">
        <f t="shared" ref="I15:Z15" si="12">IFERROR(INDEX(I51:I500,MATCH($C$15,$C$51:$C$500,0)),"")</f>
        <v>-53708640000</v>
      </c>
      <c r="J15" s="2">
        <f t="shared" si="12"/>
        <v>-31030763000</v>
      </c>
      <c r="K15" s="2">
        <f t="shared" si="12"/>
        <v>-19958345000</v>
      </c>
      <c r="L15" s="2">
        <f t="shared" si="12"/>
        <v>-8926300000</v>
      </c>
      <c r="M15" s="2">
        <f t="shared" si="12"/>
        <v>-13811705000</v>
      </c>
      <c r="N15" s="2">
        <f t="shared" si="12"/>
        <v>-29866411000</v>
      </c>
      <c r="O15" s="2">
        <f t="shared" si="12"/>
        <v>-30901674000</v>
      </c>
      <c r="P15" s="2">
        <f t="shared" si="12"/>
        <v>-26946121000</v>
      </c>
      <c r="Q15" s="2">
        <f t="shared" si="12"/>
        <v>-47064731000</v>
      </c>
      <c r="R15" s="2">
        <f t="shared" si="12"/>
        <v>48491301000</v>
      </c>
      <c r="S15" s="2">
        <f t="shared" si="12"/>
        <v>-24587893000</v>
      </c>
      <c r="T15" s="2">
        <f t="shared" si="12"/>
        <v>-260164669000</v>
      </c>
      <c r="U15" s="2">
        <f t="shared" si="12"/>
        <v>-194644175000</v>
      </c>
      <c r="V15" s="2">
        <f t="shared" si="12"/>
        <v>-134608929000</v>
      </c>
      <c r="W15" s="2">
        <f t="shared" si="12"/>
        <v>-91339101000</v>
      </c>
      <c r="X15" s="2">
        <f t="shared" si="12"/>
        <v>-67822478000</v>
      </c>
      <c r="Y15" s="2">
        <f t="shared" si="12"/>
        <v>-47439183000</v>
      </c>
      <c r="Z15" s="2">
        <f t="shared" si="12"/>
        <v>-39572980000</v>
      </c>
    </row>
    <row r="16" spans="1:26" ht="15.5" x14ac:dyDescent="0.35">
      <c r="C16" t="s">
        <v>28</v>
      </c>
      <c r="D16" s="2">
        <f>IFERROR(INDEX(D51:D500,MATCH($C$16,$C$51:$C$500,0)),"")</f>
        <v>512735029000</v>
      </c>
      <c r="H16" s="2">
        <f>IFERROR(SUM(D16:G16)*(4/MAX(1,COUNT(D16:G16))),"")</f>
        <v>2050940116000</v>
      </c>
      <c r="I16" s="2">
        <f t="shared" ref="I16:Z16" si="13">IFERROR(INDEX(I51:I500,MATCH($C$16,$C$51:$C$500,0)),"")</f>
        <v>2812194007000</v>
      </c>
      <c r="J16" s="2">
        <f t="shared" si="13"/>
        <v>2452738616000</v>
      </c>
      <c r="K16" s="2">
        <f t="shared" si="13"/>
        <v>2401827599000</v>
      </c>
      <c r="L16" s="2">
        <f t="shared" si="13"/>
        <v>1840056301000</v>
      </c>
      <c r="M16" s="2">
        <f t="shared" si="13"/>
        <v>1564246044000</v>
      </c>
      <c r="N16" s="2">
        <f t="shared" si="13"/>
        <v>1148979421000</v>
      </c>
      <c r="O16" s="2">
        <f t="shared" si="13"/>
        <v>3270697901000</v>
      </c>
      <c r="P16" s="2">
        <f t="shared" si="13"/>
        <v>2853882334000</v>
      </c>
      <c r="Q16" s="2">
        <f t="shared" si="13"/>
        <v>2071691771000</v>
      </c>
      <c r="R16" s="2">
        <f t="shared" si="13"/>
        <v>1731763680000</v>
      </c>
      <c r="S16" s="2">
        <f t="shared" si="13"/>
        <v>1425142011000</v>
      </c>
      <c r="T16" s="2">
        <f t="shared" si="13"/>
        <v>2859305685000</v>
      </c>
      <c r="U16" s="2">
        <f t="shared" si="13"/>
        <v>1331191716000</v>
      </c>
      <c r="V16" s="2">
        <f t="shared" si="13"/>
        <v>901104834000</v>
      </c>
      <c r="W16" s="2">
        <f t="shared" si="13"/>
        <v>469870548000</v>
      </c>
      <c r="X16" s="2">
        <f t="shared" si="13"/>
        <v>385552192000</v>
      </c>
      <c r="Y16" s="2">
        <f t="shared" si="13"/>
        <v>203105582000</v>
      </c>
      <c r="Z16" s="2">
        <f t="shared" si="13"/>
        <v>33722317000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15218560000000</v>
      </c>
      <c r="H20" s="2">
        <f t="shared" ref="H20:Z20" ca="1" si="14">IFERROR(H21*H2,"")</f>
        <v>15218560000000</v>
      </c>
      <c r="I20" s="2">
        <f t="shared" ca="1" si="14"/>
        <v>16278080000000</v>
      </c>
      <c r="J20" s="2">
        <f t="shared" ca="1" si="14"/>
        <v>19167680000000</v>
      </c>
      <c r="K20" s="2" t="str">
        <f t="shared" ca="1" si="14"/>
        <v/>
      </c>
      <c r="L20" s="2">
        <f t="shared" ca="1" si="14"/>
        <v>21960960000000</v>
      </c>
      <c r="M20" s="2">
        <f t="shared" ca="1" si="14"/>
        <v>22346240000000</v>
      </c>
      <c r="N20" s="2">
        <f t="shared" ca="1" si="14"/>
        <v>24561600000000</v>
      </c>
      <c r="O20" s="2">
        <f t="shared" ca="1" si="14"/>
        <v>27451200000000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27210400000000</v>
      </c>
      <c r="S20" s="2">
        <f t="shared" ca="1" si="14"/>
        <v>23887360000000</v>
      </c>
      <c r="T20" s="2">
        <f t="shared" ca="1" si="14"/>
        <v>24802400000000</v>
      </c>
      <c r="U20" s="2">
        <f t="shared" ca="1" si="14"/>
        <v>13003200000000</v>
      </c>
      <c r="V20" s="2" t="str">
        <f t="shared" ca="1" si="14"/>
        <v/>
      </c>
      <c r="W20" s="2">
        <f t="shared" ca="1" si="14"/>
        <v>2257500000000</v>
      </c>
      <c r="X20" s="2">
        <f t="shared" ca="1" si="14"/>
        <v>2175180022000</v>
      </c>
      <c r="Y20" s="2">
        <f t="shared" ca="1" si="14"/>
        <v>1305107612000</v>
      </c>
      <c r="Z20" s="2">
        <f t="shared" ca="1" si="14"/>
        <v>978830709000</v>
      </c>
    </row>
    <row r="21" spans="1:26" ht="15.5" x14ac:dyDescent="0.35">
      <c r="C21" t="s">
        <v>11</v>
      </c>
      <c r="D21" s="2">
        <f>IFERROR(INDEX(D51:D500,MATCH($C$7,$C$51:$C$500,0)),"")</f>
        <v>48160000000</v>
      </c>
      <c r="H21" s="2">
        <f>IFERROR(INDEX(D21:G21,COUNT(D21:G21)),"")</f>
        <v>48160000000</v>
      </c>
      <c r="I21" s="2">
        <f t="shared" ref="I21:Z21" si="15">IFERROR(INDEX(I51:I500,MATCH($C$7,$C$51:$C$500,0)),"")</f>
        <v>48160000000</v>
      </c>
      <c r="J21" s="2">
        <f t="shared" si="15"/>
        <v>48160000000</v>
      </c>
      <c r="K21" s="2">
        <f t="shared" si="15"/>
        <v>48160000000</v>
      </c>
      <c r="L21" s="2">
        <f t="shared" si="15"/>
        <v>48160000000</v>
      </c>
      <c r="M21" s="2">
        <f t="shared" si="15"/>
        <v>48160000000</v>
      </c>
      <c r="N21" s="2">
        <f t="shared" si="15"/>
        <v>48160000000</v>
      </c>
      <c r="O21" s="2">
        <f t="shared" si="15"/>
        <v>48160000000</v>
      </c>
      <c r="P21" s="2">
        <f t="shared" si="15"/>
        <v>48160000000</v>
      </c>
      <c r="Q21" s="2">
        <f t="shared" si="15"/>
        <v>48160000000</v>
      </c>
      <c r="R21" s="2">
        <f t="shared" si="15"/>
        <v>48160000000</v>
      </c>
      <c r="S21" s="2">
        <f t="shared" si="15"/>
        <v>48160000000</v>
      </c>
      <c r="T21" s="2">
        <f t="shared" si="15"/>
        <v>48160000000</v>
      </c>
      <c r="U21" s="2">
        <f t="shared" si="15"/>
        <v>48160000000</v>
      </c>
      <c r="V21" s="2">
        <f t="shared" si="15"/>
        <v>48160000000</v>
      </c>
      <c r="W21" s="2">
        <f t="shared" si="15"/>
        <v>12040000000</v>
      </c>
      <c r="X21" s="2">
        <f t="shared" si="15"/>
        <v>10030000000</v>
      </c>
      <c r="Y21" s="2">
        <f t="shared" si="15"/>
        <v>10030000000</v>
      </c>
      <c r="Z21" s="2">
        <f t="shared" si="15"/>
        <v>10030000000</v>
      </c>
    </row>
    <row r="23" spans="1:26" ht="15.5" x14ac:dyDescent="0.35">
      <c r="B23" t="s">
        <v>53</v>
      </c>
      <c r="C23" t="s">
        <v>54</v>
      </c>
      <c r="D23" s="3">
        <f>IFERROR(D5/D6*100,"")</f>
        <v>1.3944423384186564</v>
      </c>
      <c r="H23" s="3">
        <f t="shared" ref="H23:Z23" si="16">IFERROR(H5/H6*100,"")</f>
        <v>5.5777693536746256</v>
      </c>
      <c r="I23" s="3">
        <f t="shared" si="16"/>
        <v>8.9854818828256811</v>
      </c>
      <c r="J23" s="3">
        <f t="shared" si="16"/>
        <v>8.2454835320296329</v>
      </c>
      <c r="K23" s="3">
        <f t="shared" si="16"/>
        <v>9.221138563929939</v>
      </c>
      <c r="L23" s="3">
        <f t="shared" si="16"/>
        <v>7.0158360388106527</v>
      </c>
      <c r="M23" s="3">
        <f t="shared" si="16"/>
        <v>7.3584016030134283</v>
      </c>
      <c r="N23" s="3">
        <f t="shared" si="16"/>
        <v>5.3741319082812815</v>
      </c>
      <c r="O23" s="3">
        <f t="shared" si="16"/>
        <v>14.9890402814437</v>
      </c>
      <c r="P23" s="3">
        <f t="shared" si="16"/>
        <v>16.755244835106993</v>
      </c>
      <c r="Q23" s="3">
        <f t="shared" si="16"/>
        <v>14.482569336170826</v>
      </c>
      <c r="R23" s="3">
        <f t="shared" si="16"/>
        <v>15.136068154634206</v>
      </c>
      <c r="S23" s="3">
        <f t="shared" si="16"/>
        <v>13.423534150272751</v>
      </c>
      <c r="T23" s="3">
        <f t="shared" si="16"/>
        <v>30.344341389293305</v>
      </c>
      <c r="U23" s="3">
        <f t="shared" si="16"/>
        <v>27.612861728839032</v>
      </c>
      <c r="V23" s="3">
        <f t="shared" si="16"/>
        <v>23.862825522544426</v>
      </c>
      <c r="W23" s="3">
        <f t="shared" si="16"/>
        <v>14.616064351289729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-0.31107517033753196</v>
      </c>
      <c r="H24" s="4">
        <f t="shared" ref="H24:Z24" si="17">IFERROR(_xlfn.RRI(5,M23,H23),"")</f>
        <v>-5.3903549804052764E-2</v>
      </c>
      <c r="I24" s="4">
        <f t="shared" si="17"/>
        <v>0.10827263556596356</v>
      </c>
      <c r="J24" s="4">
        <f t="shared" si="17"/>
        <v>-0.11266326691197437</v>
      </c>
      <c r="K24" s="4">
        <f t="shared" si="17"/>
        <v>-0.11258502324424968</v>
      </c>
      <c r="L24" s="4">
        <f t="shared" si="17"/>
        <v>-0.13493894028427988</v>
      </c>
      <c r="M24" s="4">
        <f t="shared" si="17"/>
        <v>-0.13432658102511408</v>
      </c>
      <c r="N24" s="4">
        <f t="shared" si="17"/>
        <v>-0.16730052662192341</v>
      </c>
      <c r="O24" s="4">
        <f t="shared" si="17"/>
        <v>-0.13156119275522249</v>
      </c>
      <c r="P24" s="4">
        <f t="shared" si="17"/>
        <v>-9.508482324784584E-2</v>
      </c>
      <c r="Q24" s="4">
        <f t="shared" si="17"/>
        <v>-9.50496546450732E-2</v>
      </c>
      <c r="R24" s="4">
        <f t="shared" si="17"/>
        <v>7.0163587613487621E-3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8.1</v>
      </c>
      <c r="H25" s="3">
        <f>IFERROR(INDEX(D25:G25,COUNT(D25:G25)),"")</f>
        <v>8.1</v>
      </c>
      <c r="I25" s="3">
        <f t="shared" ref="I25:Z25" si="18">IFERROR(INDEX(I51:I500,MATCH($C$25,$C$51:$C$500,0)),"")</f>
        <v>48.72</v>
      </c>
      <c r="J25" s="3">
        <f t="shared" si="18"/>
        <v>43.08</v>
      </c>
      <c r="K25" s="3">
        <f t="shared" si="18"/>
        <v>43.71</v>
      </c>
      <c r="L25" s="3">
        <f t="shared" si="18"/>
        <v>31.95</v>
      </c>
      <c r="M25" s="3">
        <f t="shared" si="18"/>
        <v>28.71</v>
      </c>
      <c r="N25" s="3">
        <f t="shared" si="18"/>
        <v>19.309999999999999</v>
      </c>
      <c r="O25" s="3">
        <f t="shared" si="18"/>
        <v>56.47</v>
      </c>
      <c r="P25" s="3">
        <f t="shared" si="18"/>
        <v>52.8</v>
      </c>
      <c r="Q25" s="3">
        <f t="shared" si="18"/>
        <v>38.89</v>
      </c>
      <c r="R25" s="3">
        <f t="shared" si="18"/>
        <v>34.69</v>
      </c>
      <c r="S25" s="3">
        <f t="shared" si="18"/>
        <v>26.2</v>
      </c>
      <c r="T25" s="3">
        <f t="shared" si="18"/>
        <v>52.23</v>
      </c>
      <c r="U25" s="3">
        <f t="shared" si="18"/>
        <v>23.52</v>
      </c>
      <c r="V25" s="3">
        <f t="shared" si="18"/>
        <v>15.53</v>
      </c>
      <c r="W25" s="3">
        <f t="shared" si="18"/>
        <v>28.81</v>
      </c>
      <c r="X25" s="3">
        <f t="shared" si="18"/>
        <v>31.67</v>
      </c>
      <c r="Y25" s="3">
        <f t="shared" si="18"/>
        <v>15.52</v>
      </c>
      <c r="Z25" s="3">
        <f t="shared" si="18"/>
        <v>-0.57999999999999996</v>
      </c>
    </row>
    <row r="26" spans="1:26" ht="15.5" x14ac:dyDescent="0.35">
      <c r="C26" t="s">
        <v>58</v>
      </c>
      <c r="D26" s="4">
        <f>IFERROR(_xlfn.RRI(5,I25,D25),"")</f>
        <v>-0.30151747070509105</v>
      </c>
      <c r="H26" s="4">
        <f t="shared" ref="H26:Z26" si="19">IFERROR(_xlfn.RRI(5,M25,H25),"")</f>
        <v>-0.22359134992695551</v>
      </c>
      <c r="I26" s="4">
        <f t="shared" si="19"/>
        <v>0.20333071213391674</v>
      </c>
      <c r="J26" s="4">
        <f t="shared" si="19"/>
        <v>-5.2691178870577393E-2</v>
      </c>
      <c r="K26" s="4">
        <f t="shared" si="19"/>
        <v>-3.7081841105748081E-2</v>
      </c>
      <c r="L26" s="4">
        <f t="shared" si="19"/>
        <v>-3.8550265440234432E-2</v>
      </c>
      <c r="M26" s="4">
        <f t="shared" si="19"/>
        <v>-3.7134161770512875E-2</v>
      </c>
      <c r="N26" s="4">
        <f t="shared" si="19"/>
        <v>-5.9202409411634793E-2</v>
      </c>
      <c r="O26" s="4">
        <f t="shared" si="19"/>
        <v>1.5732976539957866E-2</v>
      </c>
      <c r="P26" s="4">
        <f t="shared" si="19"/>
        <v>0.1755451689126466</v>
      </c>
      <c r="Q26" s="4">
        <f t="shared" si="19"/>
        <v>0.20152634438625361</v>
      </c>
      <c r="R26" s="4">
        <f t="shared" si="19"/>
        <v>3.7844309220699257E-2</v>
      </c>
      <c r="S26" s="4">
        <f t="shared" si="19"/>
        <v>-3.7212051179992045E-2</v>
      </c>
      <c r="T26" s="4">
        <f t="shared" si="19"/>
        <v>0.27469317875678922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34.174712001661128</v>
      </c>
      <c r="H27" s="3">
        <f t="shared" ref="H27:Z27" si="20">IFERROR(H4/H21,"")</f>
        <v>136.69884800664451</v>
      </c>
      <c r="I27" s="3">
        <f t="shared" si="20"/>
        <v>147.65583754152823</v>
      </c>
      <c r="J27" s="3">
        <f t="shared" si="20"/>
        <v>138.5134744601329</v>
      </c>
      <c r="K27" s="3">
        <f t="shared" si="20"/>
        <v>128.74664462209302</v>
      </c>
      <c r="L27" s="3">
        <f t="shared" si="20"/>
        <v>124.32376883305648</v>
      </c>
      <c r="M27" s="3">
        <f t="shared" si="20"/>
        <v>118.63108289036545</v>
      </c>
      <c r="N27" s="3">
        <f t="shared" si="20"/>
        <v>82.583291341362127</v>
      </c>
      <c r="O27" s="3">
        <f t="shared" si="20"/>
        <v>149.54321414036545</v>
      </c>
      <c r="P27" s="3">
        <f t="shared" si="20"/>
        <v>147.02384520348838</v>
      </c>
      <c r="Q27" s="3">
        <f t="shared" si="20"/>
        <v>118.7196341154485</v>
      </c>
      <c r="R27" s="3">
        <f t="shared" si="20"/>
        <v>100.521279339701</v>
      </c>
      <c r="S27" s="3">
        <f t="shared" si="20"/>
        <v>96.035148193521593</v>
      </c>
      <c r="T27" s="3">
        <f t="shared" si="20"/>
        <v>80.404338496677738</v>
      </c>
      <c r="U27" s="3">
        <f t="shared" si="20"/>
        <v>62.911070411129565</v>
      </c>
      <c r="V27" s="3">
        <f t="shared" si="20"/>
        <v>44.96255984219269</v>
      </c>
      <c r="W27" s="3">
        <f t="shared" si="20"/>
        <v>122.76616569767442</v>
      </c>
      <c r="X27" s="3">
        <f t="shared" si="20"/>
        <v>122.43347786640079</v>
      </c>
      <c r="Y27" s="3">
        <f t="shared" si="20"/>
        <v>69.530229710867403</v>
      </c>
      <c r="Z27" s="3">
        <f t="shared" si="20"/>
        <v>45.245432103688934</v>
      </c>
    </row>
    <row r="28" spans="1:26" ht="15.5" x14ac:dyDescent="0.35">
      <c r="C28" t="s">
        <v>60</v>
      </c>
      <c r="D28" s="4">
        <f>IFERROR(_xlfn.RRI(5,I27,D27),"")</f>
        <v>-0.25373882362375355</v>
      </c>
      <c r="H28" s="4">
        <f t="shared" ref="H28:Z28" si="21">IFERROR(_xlfn.RRI(5,M27,H27),"")</f>
        <v>2.8758110193274788E-2</v>
      </c>
      <c r="I28" s="4">
        <f t="shared" si="21"/>
        <v>0.12323773931064541</v>
      </c>
      <c r="J28" s="4">
        <f t="shared" si="21"/>
        <v>-1.5206751545301267E-2</v>
      </c>
      <c r="K28" s="4">
        <f t="shared" si="21"/>
        <v>-2.6200317791412853E-2</v>
      </c>
      <c r="L28" s="4">
        <f t="shared" si="21"/>
        <v>9.2675813857912015E-3</v>
      </c>
      <c r="M28" s="4">
        <f t="shared" si="21"/>
        <v>3.3684722266946521E-2</v>
      </c>
      <c r="N28" s="4">
        <f t="shared" si="21"/>
        <v>-2.9730465129056527E-2</v>
      </c>
      <c r="O28" s="4">
        <f t="shared" si="21"/>
        <v>0.13213298924440564</v>
      </c>
      <c r="P28" s="4">
        <f t="shared" si="21"/>
        <v>0.18503762779806165</v>
      </c>
      <c r="Q28" s="4">
        <f t="shared" si="21"/>
        <v>0.21432323273394371</v>
      </c>
      <c r="R28" s="4">
        <f t="shared" si="21"/>
        <v>-3.9193653553600716E-2</v>
      </c>
      <c r="S28" s="4">
        <f t="shared" si="21"/>
        <v>-4.7410028940700011E-2</v>
      </c>
      <c r="T28" s="4">
        <f t="shared" si="21"/>
        <v>2.9487703896383222E-2</v>
      </c>
      <c r="U28" s="4">
        <f t="shared" si="21"/>
        <v>6.8145627165427491E-2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-0.83374384236453203</v>
      </c>
      <c r="I29" s="4">
        <f t="shared" si="22"/>
        <v>0.13091922005571033</v>
      </c>
      <c r="J29" s="4">
        <f t="shared" si="22"/>
        <v>-1.4413177762525795E-2</v>
      </c>
      <c r="K29" s="4">
        <f t="shared" si="22"/>
        <v>0.3680751173708921</v>
      </c>
      <c r="L29" s="4">
        <f t="shared" si="22"/>
        <v>0.11285266457680244</v>
      </c>
      <c r="M29" s="4">
        <f t="shared" si="22"/>
        <v>0.48679440704298305</v>
      </c>
      <c r="N29" s="4">
        <f t="shared" si="22"/>
        <v>-0.6580485213387639</v>
      </c>
      <c r="O29" s="4">
        <f t="shared" si="22"/>
        <v>6.9507575757575796E-2</v>
      </c>
      <c r="P29" s="4">
        <f t="shared" si="22"/>
        <v>0.35767549498585743</v>
      </c>
      <c r="Q29" s="4">
        <f t="shared" si="22"/>
        <v>0.12107235514557518</v>
      </c>
      <c r="R29" s="4">
        <f t="shared" si="22"/>
        <v>0.32404580152671753</v>
      </c>
      <c r="S29" s="4">
        <f t="shared" si="22"/>
        <v>-0.49837258280681601</v>
      </c>
      <c r="T29" s="4">
        <f t="shared" si="22"/>
        <v>1.2206632653061225</v>
      </c>
      <c r="U29" s="4">
        <f t="shared" si="22"/>
        <v>0.51448808757244047</v>
      </c>
      <c r="V29" s="4">
        <f t="shared" si="22"/>
        <v>-0.46095105866018743</v>
      </c>
      <c r="W29" s="4">
        <f t="shared" si="22"/>
        <v>-9.0306283549100183E-2</v>
      </c>
      <c r="X29" s="4">
        <f t="shared" si="22"/>
        <v>1.0405927835051547</v>
      </c>
      <c r="Y29" s="4">
        <f t="shared" si="22"/>
        <v>-27.758620689655171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-7.4206273976821696E-2</v>
      </c>
      <c r="I30" s="4">
        <f t="shared" si="23"/>
        <v>6.600342036779025E-2</v>
      </c>
      <c r="J30" s="4">
        <f t="shared" si="23"/>
        <v>7.586084955229884E-2</v>
      </c>
      <c r="K30" s="4">
        <f t="shared" si="23"/>
        <v>3.5575464213730777E-2</v>
      </c>
      <c r="L30" s="4">
        <f t="shared" si="23"/>
        <v>4.7986461928801599E-2</v>
      </c>
      <c r="M30" s="4">
        <f t="shared" si="23"/>
        <v>0.43650223869133514</v>
      </c>
      <c r="N30" s="4">
        <f t="shared" si="23"/>
        <v>-0.44776303079959795</v>
      </c>
      <c r="O30" s="4">
        <f t="shared" si="23"/>
        <v>1.7135784561954144E-2</v>
      </c>
      <c r="P30" s="4">
        <f t="shared" si="23"/>
        <v>0.23841221630211179</v>
      </c>
      <c r="Q30" s="4">
        <f t="shared" si="23"/>
        <v>0.18103982455543663</v>
      </c>
      <c r="R30" s="4">
        <f t="shared" si="23"/>
        <v>4.6713429724077125E-2</v>
      </c>
      <c r="S30" s="4">
        <f t="shared" si="23"/>
        <v>0.19440256569600048</v>
      </c>
      <c r="T30" s="4">
        <f t="shared" si="23"/>
        <v>0.27806343098643971</v>
      </c>
      <c r="U30" s="4">
        <f t="shared" si="23"/>
        <v>0.39918791616695415</v>
      </c>
      <c r="V30" s="4">
        <f t="shared" si="23"/>
        <v>-0.63375446657739498</v>
      </c>
      <c r="W30" s="4">
        <f t="shared" si="23"/>
        <v>2.7172946245687772E-3</v>
      </c>
      <c r="X30" s="4">
        <f t="shared" si="23"/>
        <v>0.76086686863433073</v>
      </c>
      <c r="Y30" s="4">
        <f t="shared" si="23"/>
        <v>0.53673479239904287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474.36</v>
      </c>
      <c r="H32" s="3">
        <f>IFERROR(INDEX(D32:G32,COUNT(D32:G32)),"")</f>
        <v>474.36</v>
      </c>
      <c r="I32" s="3">
        <f t="shared" ref="I32:Z32" si="24">IFERROR(INDEX(I51:I500,MATCH($C$32,$C$51:$C$500,0)),"")</f>
        <v>466.56</v>
      </c>
      <c r="J32" s="3">
        <f t="shared" si="24"/>
        <v>429.89</v>
      </c>
      <c r="K32" s="3">
        <f t="shared" si="24"/>
        <v>396.53</v>
      </c>
      <c r="L32" s="3">
        <f t="shared" si="24"/>
        <v>359.38</v>
      </c>
      <c r="M32" s="3">
        <f t="shared" si="24"/>
        <v>333.2</v>
      </c>
      <c r="N32" s="3">
        <f t="shared" si="24"/>
        <v>303.89999999999998</v>
      </c>
      <c r="O32" s="3">
        <f t="shared" si="24"/>
        <v>310.87</v>
      </c>
      <c r="P32" s="3">
        <f t="shared" si="24"/>
        <v>261.55</v>
      </c>
      <c r="Q32" s="3">
        <f t="shared" si="24"/>
        <v>214.28</v>
      </c>
      <c r="R32" s="3">
        <f t="shared" si="24"/>
        <v>180.31</v>
      </c>
      <c r="S32" s="3">
        <f t="shared" si="24"/>
        <v>149.9</v>
      </c>
      <c r="T32" s="3">
        <f t="shared" si="24"/>
        <v>128.18</v>
      </c>
      <c r="U32" s="3">
        <f t="shared" si="24"/>
        <v>80.489999999999995</v>
      </c>
      <c r="V32" s="3">
        <f t="shared" si="24"/>
        <v>60.47</v>
      </c>
      <c r="W32" s="3">
        <f t="shared" si="24"/>
        <v>185.54</v>
      </c>
      <c r="X32" s="3">
        <f t="shared" si="24"/>
        <v>142.43</v>
      </c>
      <c r="Y32" s="3">
        <f t="shared" si="24"/>
        <v>114.67</v>
      </c>
      <c r="Z32" s="3">
        <f t="shared" si="24"/>
        <v>100.06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0.71</v>
      </c>
      <c r="H33" s="3">
        <f>IFERROR(INDEX(D33:G33,COUNT(D33:G33)),"")</f>
        <v>0.71</v>
      </c>
      <c r="I33" s="3">
        <f t="shared" ref="I33:Z33" si="25">IFERROR(INDEX(I51:I500,MATCH($C$33,$C$51:$C$500,0)),"")</f>
        <v>0.72</v>
      </c>
      <c r="J33" s="3">
        <f t="shared" si="25"/>
        <v>0.93</v>
      </c>
      <c r="K33" s="3">
        <f t="shared" si="25"/>
        <v>1.1399999999999999</v>
      </c>
      <c r="L33" s="3">
        <f t="shared" si="25"/>
        <v>1.27</v>
      </c>
      <c r="M33" s="3">
        <f t="shared" si="25"/>
        <v>1.39</v>
      </c>
      <c r="N33" s="3">
        <f t="shared" si="25"/>
        <v>1.68</v>
      </c>
      <c r="O33" s="3">
        <f t="shared" si="25"/>
        <v>1.83</v>
      </c>
      <c r="P33" s="3">
        <f t="shared" si="25"/>
        <v>2.37</v>
      </c>
      <c r="Q33" s="3">
        <f t="shared" si="25"/>
        <v>3.2</v>
      </c>
      <c r="R33" s="3">
        <f t="shared" si="25"/>
        <v>3.13</v>
      </c>
      <c r="S33" s="3">
        <f t="shared" si="25"/>
        <v>3.31</v>
      </c>
      <c r="T33" s="3">
        <f t="shared" si="25"/>
        <v>4.0199999999999996</v>
      </c>
      <c r="U33" s="3">
        <f t="shared" si="25"/>
        <v>3.35</v>
      </c>
      <c r="V33" s="3">
        <f t="shared" si="25"/>
        <v>3.72</v>
      </c>
      <c r="W33" s="3">
        <f t="shared" si="25"/>
        <v>4.05</v>
      </c>
      <c r="X33" s="3">
        <f t="shared" si="25"/>
        <v>6.09</v>
      </c>
      <c r="Y33" s="3">
        <f t="shared" si="25"/>
        <v>4.53</v>
      </c>
      <c r="Z33" s="3">
        <f t="shared" si="25"/>
        <v>3.92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41.73</v>
      </c>
      <c r="H34" s="3">
        <f>IFERROR(INDEX(D34:G34,COUNT(D34:G34)),"")</f>
        <v>41.73</v>
      </c>
      <c r="I34" s="3">
        <f t="shared" ref="I34:Z34" si="26">IFERROR(INDEX(I51:I500,MATCH($C$34,$C$51:$C$500,0)),"")</f>
        <v>6.94</v>
      </c>
      <c r="J34" s="3">
        <f t="shared" si="26"/>
        <v>9.24</v>
      </c>
      <c r="K34" s="3">
        <f t="shared" si="26"/>
        <v>10.39</v>
      </c>
      <c r="L34" s="3">
        <f t="shared" si="26"/>
        <v>14.27</v>
      </c>
      <c r="M34" s="3">
        <f t="shared" si="26"/>
        <v>16.16</v>
      </c>
      <c r="N34" s="3">
        <f t="shared" si="26"/>
        <v>26.41</v>
      </c>
      <c r="O34" s="3">
        <f t="shared" si="26"/>
        <v>10.09</v>
      </c>
      <c r="P34" s="3">
        <f t="shared" si="26"/>
        <v>11.74</v>
      </c>
      <c r="Q34" s="3">
        <f t="shared" si="26"/>
        <v>17.61</v>
      </c>
      <c r="R34" s="3">
        <f t="shared" si="26"/>
        <v>16.29</v>
      </c>
      <c r="S34" s="3">
        <f t="shared" si="26"/>
        <v>18.93</v>
      </c>
      <c r="T34" s="3">
        <f t="shared" si="26"/>
        <v>9.86</v>
      </c>
      <c r="U34" s="3">
        <f t="shared" si="26"/>
        <v>11.48</v>
      </c>
      <c r="V34" s="3">
        <f t="shared" si="26"/>
        <v>14.49</v>
      </c>
      <c r="W34" s="3">
        <f t="shared" si="26"/>
        <v>26.1</v>
      </c>
      <c r="X34" s="3">
        <f t="shared" si="26"/>
        <v>27.41</v>
      </c>
      <c r="Y34" s="3">
        <f t="shared" si="26"/>
        <v>33.51</v>
      </c>
      <c r="Z34" s="3">
        <f t="shared" si="26"/>
        <v>-675.86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9.89</v>
      </c>
      <c r="H35" s="3">
        <f>IFERROR(INDEX(D35:G35,COUNT(D35:G35)),"")</f>
        <v>9.89</v>
      </c>
      <c r="I35" s="3">
        <f t="shared" ref="I35:Z35" si="27">IFERROR(INDEX(I51:I500,MATCH($C$35,$C$51:$C$500,0)),"")</f>
        <v>2.29</v>
      </c>
      <c r="J35" s="3">
        <f t="shared" si="27"/>
        <v>2.87</v>
      </c>
      <c r="K35" s="3">
        <f t="shared" si="27"/>
        <v>3.53</v>
      </c>
      <c r="L35" s="3">
        <f t="shared" si="27"/>
        <v>3.67</v>
      </c>
      <c r="M35" s="3">
        <f t="shared" si="27"/>
        <v>3.91</v>
      </c>
      <c r="N35" s="3">
        <f t="shared" si="27"/>
        <v>6.18</v>
      </c>
      <c r="O35" s="3">
        <f t="shared" si="27"/>
        <v>3.81</v>
      </c>
      <c r="P35" s="3">
        <f t="shared" si="27"/>
        <v>4.22</v>
      </c>
      <c r="Q35" s="3">
        <f t="shared" si="27"/>
        <v>5.77</v>
      </c>
      <c r="R35" s="3">
        <f t="shared" si="27"/>
        <v>5.62</v>
      </c>
      <c r="S35" s="3">
        <f t="shared" si="27"/>
        <v>5.16</v>
      </c>
      <c r="T35" s="3">
        <f t="shared" si="27"/>
        <v>6.41</v>
      </c>
      <c r="U35" s="3">
        <f t="shared" si="27"/>
        <v>4.29</v>
      </c>
      <c r="V35" s="3">
        <f t="shared" si="27"/>
        <v>5</v>
      </c>
      <c r="W35" s="3">
        <f t="shared" si="27"/>
        <v>6.13</v>
      </c>
      <c r="X35" s="3">
        <f t="shared" si="27"/>
        <v>7.09</v>
      </c>
      <c r="Y35" s="3">
        <f t="shared" si="27"/>
        <v>7.48</v>
      </c>
      <c r="Z35" s="3">
        <f t="shared" si="27"/>
        <v>8.67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0.40130000000000005</v>
      </c>
      <c r="I36" s="4">
        <f t="shared" si="28"/>
        <v>0.26690000000000003</v>
      </c>
      <c r="J36" s="4">
        <f t="shared" si="28"/>
        <v>0.30180000000000001</v>
      </c>
      <c r="K36" s="4">
        <f t="shared" si="28"/>
        <v>0.2059</v>
      </c>
      <c r="L36" s="4">
        <f t="shared" si="28"/>
        <v>0.2034</v>
      </c>
      <c r="M36" s="4">
        <f t="shared" si="28"/>
        <v>0.13930000000000001</v>
      </c>
      <c r="N36" s="4">
        <f t="shared" si="28"/>
        <v>0</v>
      </c>
      <c r="O36" s="4">
        <f t="shared" si="28"/>
        <v>0</v>
      </c>
      <c r="P36" s="4">
        <f t="shared" si="28"/>
        <v>0.1326</v>
      </c>
      <c r="Q36" s="4">
        <f t="shared" si="28"/>
        <v>0.15429999999999999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13</v>
      </c>
      <c r="I37" s="3">
        <f t="shared" si="29"/>
        <v>13</v>
      </c>
      <c r="J37" s="3">
        <f t="shared" si="29"/>
        <v>13</v>
      </c>
      <c r="K37" s="3">
        <f t="shared" si="29"/>
        <v>9</v>
      </c>
      <c r="L37" s="3">
        <f t="shared" si="29"/>
        <v>6.5</v>
      </c>
      <c r="M37" s="3">
        <f t="shared" si="29"/>
        <v>4</v>
      </c>
      <c r="N37" s="3">
        <f t="shared" si="29"/>
        <v>0</v>
      </c>
      <c r="O37" s="3">
        <f t="shared" si="29"/>
        <v>0</v>
      </c>
      <c r="P37" s="3">
        <f t="shared" si="29"/>
        <v>7</v>
      </c>
      <c r="Q37" s="3">
        <f t="shared" si="29"/>
        <v>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1645854130000</v>
      </c>
      <c r="E51" s="5">
        <v>1993390650000</v>
      </c>
      <c r="F51" s="5">
        <v>1744231638000</v>
      </c>
      <c r="G51" s="5">
        <v>1818299860000</v>
      </c>
      <c r="I51" s="5">
        <v>7111105136000</v>
      </c>
      <c r="J51" s="5">
        <v>6670808930000</v>
      </c>
      <c r="K51" s="5">
        <v>6200438405000</v>
      </c>
      <c r="L51" s="5">
        <v>5987432707000</v>
      </c>
      <c r="M51" s="5">
        <v>5713272952000</v>
      </c>
      <c r="N51" s="5">
        <v>3977211311000</v>
      </c>
      <c r="O51" s="5">
        <v>7202001193000</v>
      </c>
      <c r="P51" s="5">
        <v>7080668385000</v>
      </c>
      <c r="Q51" s="5">
        <v>5717537579000</v>
      </c>
      <c r="R51" s="5">
        <v>4841104813000</v>
      </c>
      <c r="S51" s="5">
        <v>4625052737000</v>
      </c>
      <c r="T51" s="5">
        <v>3872272942000</v>
      </c>
      <c r="U51" s="5">
        <v>3029797151000</v>
      </c>
      <c r="V51" s="5">
        <v>2165396882000</v>
      </c>
      <c r="W51" s="5">
        <v>1478104635000</v>
      </c>
      <c r="X51" s="5">
        <v>1228007783000</v>
      </c>
      <c r="Y51" s="5">
        <v>697388204000</v>
      </c>
      <c r="Z51" s="5">
        <v>453811684000</v>
      </c>
    </row>
    <row r="52" spans="2:26" ht="15.5" x14ac:dyDescent="0.35">
      <c r="C52" t="s">
        <v>85</v>
      </c>
      <c r="D52" s="5">
        <v>-704752356000</v>
      </c>
      <c r="E52" s="5">
        <v>-886943069000</v>
      </c>
      <c r="F52" s="5">
        <v>-784723650000</v>
      </c>
      <c r="G52" s="5">
        <v>-796753532000</v>
      </c>
      <c r="I52" s="5">
        <v>-3166684158000</v>
      </c>
      <c r="J52" s="5">
        <v>-2901630815000</v>
      </c>
      <c r="K52" s="5">
        <v>-2799750452000</v>
      </c>
      <c r="L52" s="5">
        <v>-2768691765000</v>
      </c>
      <c r="M52" s="5">
        <v>-2949228732000</v>
      </c>
      <c r="N52" s="5">
        <v>-2036318493000</v>
      </c>
      <c r="O52" s="5">
        <v>-3144166222000</v>
      </c>
      <c r="P52" s="5">
        <v>-3030359584000</v>
      </c>
      <c r="Q52" s="5">
        <v>-2353435226000</v>
      </c>
      <c r="R52" s="5">
        <v>-2087578959000</v>
      </c>
      <c r="S52" s="5">
        <v>-1956524999000</v>
      </c>
      <c r="T52" s="5">
        <v>-1714247814000</v>
      </c>
      <c r="U52" s="5">
        <v>-1264878581000</v>
      </c>
      <c r="V52" s="5">
        <v>-931477349000</v>
      </c>
      <c r="W52" s="5">
        <v>-743405041000</v>
      </c>
      <c r="X52" s="5">
        <v>-663998092000</v>
      </c>
      <c r="Y52" s="5">
        <v>-434072903000</v>
      </c>
      <c r="Z52" s="5">
        <v>-226556958000</v>
      </c>
    </row>
    <row r="53" spans="2:26" ht="15.5" x14ac:dyDescent="0.35">
      <c r="C53" t="s">
        <v>86</v>
      </c>
      <c r="D53" s="5">
        <v>941101774000</v>
      </c>
      <c r="E53" s="5">
        <v>1106447581000</v>
      </c>
      <c r="F53" s="5">
        <v>959507988000</v>
      </c>
      <c r="G53" s="5">
        <v>1021546328000</v>
      </c>
      <c r="I53" s="5">
        <v>3944420978000</v>
      </c>
      <c r="J53" s="5">
        <v>3769178115000</v>
      </c>
      <c r="K53" s="5">
        <v>3400687953000</v>
      </c>
      <c r="L53" s="5">
        <v>3218740942000</v>
      </c>
      <c r="M53" s="5">
        <v>2764044220000</v>
      </c>
      <c r="N53" s="5">
        <v>1940892818000</v>
      </c>
      <c r="O53" s="5">
        <v>4057834971000</v>
      </c>
      <c r="P53" s="5">
        <v>4050308801000</v>
      </c>
      <c r="Q53" s="5">
        <v>3364102353000</v>
      </c>
      <c r="R53" s="5">
        <v>2753525854000</v>
      </c>
      <c r="S53" s="5">
        <v>2668527738000</v>
      </c>
      <c r="T53" s="5">
        <v>2158025128000</v>
      </c>
      <c r="U53" s="5">
        <v>1764918570000</v>
      </c>
      <c r="V53" s="5">
        <v>1233919533000</v>
      </c>
      <c r="W53" s="5">
        <v>734699594000</v>
      </c>
      <c r="X53" s="5">
        <v>564009691000</v>
      </c>
      <c r="Y53" s="5">
        <v>263315301000</v>
      </c>
      <c r="Z53" s="5">
        <v>227254726000</v>
      </c>
    </row>
    <row r="54" spans="2:26" ht="15.5" x14ac:dyDescent="0.35">
      <c r="C54" t="s">
        <v>87</v>
      </c>
      <c r="D54" s="5">
        <v>-227902099000</v>
      </c>
      <c r="E54" s="5">
        <v>-329432342000</v>
      </c>
      <c r="F54" s="5">
        <v>-236924346000</v>
      </c>
      <c r="G54" s="5">
        <v>-222903398000</v>
      </c>
      <c r="I54" s="5">
        <v>-1000674997000</v>
      </c>
      <c r="J54" s="5">
        <v>-868232511000</v>
      </c>
      <c r="K54" s="5">
        <v>-740396515000</v>
      </c>
      <c r="L54" s="5">
        <v>-616767397000</v>
      </c>
      <c r="M54" s="5">
        <v>-494149146000</v>
      </c>
      <c r="N54" s="5">
        <v>-440260972000</v>
      </c>
      <c r="O54" s="5">
        <v>-606828760000</v>
      </c>
      <c r="P54" s="5">
        <v>-591399779000</v>
      </c>
      <c r="Q54" s="5">
        <v>-569259632000</v>
      </c>
      <c r="R54" s="5">
        <v>-493489327000</v>
      </c>
      <c r="S54" s="5">
        <v>-403964708000</v>
      </c>
      <c r="T54" s="5">
        <v>-268418965000</v>
      </c>
      <c r="U54" s="5">
        <v>-253021383000</v>
      </c>
      <c r="V54" s="5">
        <v>-171595829000</v>
      </c>
      <c r="W54" s="5">
        <v>-110561581000</v>
      </c>
      <c r="X54" s="5">
        <v>-95138157000</v>
      </c>
      <c r="Y54" s="5">
        <v>-58384562000</v>
      </c>
      <c r="Z54" s="5">
        <v>-65065283000</v>
      </c>
    </row>
    <row r="55" spans="2:26" ht="15.5" x14ac:dyDescent="0.35">
      <c r="C55" t="s">
        <v>89</v>
      </c>
      <c r="D55" s="5">
        <v>-75473189000</v>
      </c>
      <c r="E55" s="5">
        <v>-110867552000</v>
      </c>
      <c r="F55" s="5">
        <v>-82670363000</v>
      </c>
      <c r="G55" s="5">
        <v>-89781166000</v>
      </c>
      <c r="I55" s="5">
        <v>-358588011000</v>
      </c>
      <c r="J55" s="5">
        <v>-305919040000</v>
      </c>
      <c r="K55" s="5">
        <v>-223890833000</v>
      </c>
      <c r="L55" s="5">
        <v>-197086234000</v>
      </c>
      <c r="M55" s="5">
        <v>-186981767000</v>
      </c>
      <c r="N55" s="5">
        <v>-131406838000</v>
      </c>
      <c r="O55" s="5">
        <v>-222063492000</v>
      </c>
      <c r="P55" s="5">
        <v>-217255435000</v>
      </c>
      <c r="Q55" s="5">
        <v>-222099812000</v>
      </c>
      <c r="R55" s="5">
        <v>-198034816000</v>
      </c>
      <c r="S55" s="5">
        <v>-175155166000</v>
      </c>
      <c r="T55" s="5">
        <v>-118953582000</v>
      </c>
      <c r="U55" s="5">
        <v>-122504680000</v>
      </c>
      <c r="V55" s="5">
        <v>-78512313000</v>
      </c>
      <c r="W55" s="5">
        <v>-43669236000</v>
      </c>
      <c r="X55" s="5">
        <v>-41518158000</v>
      </c>
      <c r="Y55" s="5">
        <v>-25058868000</v>
      </c>
      <c r="Z55" s="5">
        <v>-26110286000</v>
      </c>
    </row>
    <row r="56" spans="2:26" ht="15.5" x14ac:dyDescent="0.35">
      <c r="C56" t="s">
        <v>88</v>
      </c>
      <c r="D56" s="5">
        <v>-152428910000</v>
      </c>
      <c r="E56" s="5">
        <v>-218564790000</v>
      </c>
      <c r="F56" s="5">
        <v>-154253983000</v>
      </c>
      <c r="G56" s="5">
        <v>-133122232000</v>
      </c>
      <c r="I56" s="5">
        <v>-642086986000</v>
      </c>
      <c r="J56" s="5">
        <v>-562313471000</v>
      </c>
      <c r="K56" s="5">
        <v>-516505682000</v>
      </c>
      <c r="L56" s="5">
        <v>-419681163000</v>
      </c>
      <c r="M56" s="5">
        <v>-307167379000</v>
      </c>
      <c r="N56" s="5">
        <v>-308854134000</v>
      </c>
      <c r="O56" s="5">
        <v>-384765268000</v>
      </c>
      <c r="P56" s="5">
        <v>-374144344000</v>
      </c>
      <c r="Q56" s="5">
        <v>-347159820000</v>
      </c>
      <c r="R56" s="5">
        <v>-295454511000</v>
      </c>
      <c r="S56" s="5">
        <v>-228809542000</v>
      </c>
      <c r="T56" s="5">
        <v>-149465383000</v>
      </c>
      <c r="U56" s="5">
        <v>-130516703000</v>
      </c>
      <c r="V56" s="5">
        <v>-93083516000</v>
      </c>
      <c r="W56" s="5">
        <v>-66892345000</v>
      </c>
      <c r="X56" s="5">
        <v>-53619999000</v>
      </c>
      <c r="Y56" s="5">
        <v>-33325694000</v>
      </c>
      <c r="Z56" s="5">
        <v>-38954997000</v>
      </c>
    </row>
    <row r="57" spans="2:26" ht="15.5" x14ac:dyDescent="0.35">
      <c r="C57" t="s">
        <v>91</v>
      </c>
      <c r="D57" s="5">
        <v>713199675000</v>
      </c>
      <c r="E57" s="5">
        <v>777015239000</v>
      </c>
      <c r="F57" s="5">
        <v>722583642000</v>
      </c>
      <c r="G57" s="5">
        <v>798642930000</v>
      </c>
      <c r="I57" s="5">
        <v>2943745981000</v>
      </c>
      <c r="J57" s="5">
        <v>2900945604000</v>
      </c>
      <c r="K57" s="5">
        <v>2660291438000</v>
      </c>
      <c r="L57" s="5">
        <v>2601973545000</v>
      </c>
      <c r="M57" s="5">
        <v>2269895074000</v>
      </c>
      <c r="N57" s="5">
        <v>1500631846000</v>
      </c>
      <c r="O57" s="5">
        <v>3451006211000</v>
      </c>
      <c r="P57" s="5">
        <v>3458909022000</v>
      </c>
      <c r="Q57" s="5">
        <v>2794842721000</v>
      </c>
      <c r="R57" s="5">
        <v>2260036527000</v>
      </c>
      <c r="S57" s="5">
        <v>2264563030000</v>
      </c>
      <c r="T57" s="5">
        <v>1889606163000</v>
      </c>
      <c r="U57" s="5">
        <v>1511897187000</v>
      </c>
      <c r="V57" s="5">
        <v>1062323704000</v>
      </c>
      <c r="W57" s="5">
        <v>624138013000</v>
      </c>
      <c r="X57" s="5">
        <v>468871534000</v>
      </c>
      <c r="Y57" s="5">
        <v>204930739000</v>
      </c>
      <c r="Z57" s="5">
        <v>162189443000</v>
      </c>
    </row>
    <row r="58" spans="2:26" ht="15.5" x14ac:dyDescent="0.35">
      <c r="C58" t="s">
        <v>92</v>
      </c>
      <c r="D58" s="5">
        <v>-200464646000</v>
      </c>
      <c r="E58" s="5">
        <v>-93548651000</v>
      </c>
      <c r="F58" s="5">
        <v>14784887000</v>
      </c>
      <c r="G58" s="5">
        <v>194472568000</v>
      </c>
      <c r="I58" s="5">
        <v>-131551974000</v>
      </c>
      <c r="J58" s="5">
        <v>-448206988000</v>
      </c>
      <c r="K58" s="5">
        <v>-258463839000</v>
      </c>
      <c r="L58" s="5">
        <v>-761917244000</v>
      </c>
      <c r="M58" s="5">
        <v>-705649030000</v>
      </c>
      <c r="N58" s="5">
        <v>-351652425000</v>
      </c>
      <c r="O58" s="5">
        <v>-180308310000</v>
      </c>
      <c r="P58" s="5">
        <v>-605026688000</v>
      </c>
      <c r="Q58" s="5">
        <v>-723150950000</v>
      </c>
      <c r="R58" s="5">
        <v>-528272847000</v>
      </c>
      <c r="S58" s="5">
        <v>-839421019000</v>
      </c>
      <c r="T58" s="5">
        <v>969699522000</v>
      </c>
      <c r="U58" s="5">
        <v>-180705471000</v>
      </c>
      <c r="V58" s="5">
        <v>-161218870000</v>
      </c>
      <c r="W58" s="5">
        <v>-154267465000</v>
      </c>
      <c r="X58" s="5">
        <v>-83319342000</v>
      </c>
      <c r="Y58" s="5">
        <v>-1825157000</v>
      </c>
      <c r="Z58" s="5">
        <v>-128467126000</v>
      </c>
    </row>
    <row r="59" spans="2:26" ht="15.5" x14ac:dyDescent="0.35">
      <c r="C59" t="s">
        <v>26</v>
      </c>
      <c r="D59" s="5">
        <v>-87842199000</v>
      </c>
      <c r="E59" s="5">
        <v>-92897218000</v>
      </c>
      <c r="F59" s="5">
        <v>-84816561000</v>
      </c>
      <c r="G59" s="5">
        <v>-86688298000</v>
      </c>
      <c r="I59" s="5">
        <v>-362385557000</v>
      </c>
      <c r="J59" s="5">
        <v>-376006864000</v>
      </c>
      <c r="K59" s="5">
        <v>-358335815000</v>
      </c>
      <c r="L59" s="5">
        <v>-339320697000</v>
      </c>
      <c r="M59" s="5">
        <v>-352402835000</v>
      </c>
      <c r="N59" s="5">
        <v>-294858028000</v>
      </c>
      <c r="O59" s="5">
        <v>-227534040000</v>
      </c>
      <c r="P59" s="5">
        <v>-273447667000</v>
      </c>
      <c r="Q59" s="5">
        <v>-336288419000</v>
      </c>
      <c r="R59" s="5">
        <v>-341691911000</v>
      </c>
      <c r="S59" s="5">
        <v>-250648865000</v>
      </c>
      <c r="T59" s="5">
        <v>-303230075000</v>
      </c>
      <c r="U59" s="5">
        <v>-188579651000</v>
      </c>
      <c r="V59" s="5">
        <v>-180300771000</v>
      </c>
      <c r="W59" s="5">
        <v>-171431279000</v>
      </c>
      <c r="X59" s="5">
        <v>-126153730000</v>
      </c>
      <c r="Y59" s="5">
        <v>-103716117000</v>
      </c>
      <c r="Z59" s="5">
        <v>-82467058000</v>
      </c>
    </row>
    <row r="60" spans="2:26" ht="15.5" x14ac:dyDescent="0.35">
      <c r="C60" t="s">
        <v>90</v>
      </c>
      <c r="D60" s="5">
        <v>-108853746000</v>
      </c>
      <c r="E60" s="5">
        <v>-106026141000</v>
      </c>
      <c r="F60" s="5">
        <v>-110211237000</v>
      </c>
      <c r="G60" s="5">
        <v>-116318386000</v>
      </c>
      <c r="I60" s="5">
        <v>-434053570000</v>
      </c>
      <c r="J60" s="5">
        <v>-401718693000</v>
      </c>
      <c r="K60" s="5">
        <v>-367596427000</v>
      </c>
      <c r="L60" s="5">
        <v>-338240032000</v>
      </c>
      <c r="M60" s="5">
        <v>-288838850000</v>
      </c>
      <c r="N60" s="5">
        <v>-240976810000</v>
      </c>
      <c r="O60" s="5">
        <v>-390237471000</v>
      </c>
      <c r="P60" s="5">
        <v>-383365799000</v>
      </c>
      <c r="Q60" s="5">
        <v>-334139201000</v>
      </c>
      <c r="R60" s="5">
        <v>-324818195000</v>
      </c>
      <c r="S60" s="5">
        <v>-316182731000</v>
      </c>
    </row>
    <row r="61" spans="2:26" ht="15.5" x14ac:dyDescent="0.35">
      <c r="C61" t="s">
        <v>94</v>
      </c>
      <c r="D61" s="5">
        <v>134567461000</v>
      </c>
      <c r="E61" s="5">
        <v>156600092000</v>
      </c>
      <c r="F61" s="5">
        <v>158151566000</v>
      </c>
      <c r="G61" s="5">
        <v>140890543000</v>
      </c>
      <c r="I61" s="5">
        <v>603331215000</v>
      </c>
      <c r="J61" s="5">
        <v>557599915000</v>
      </c>
      <c r="K61" s="5">
        <v>412163652000</v>
      </c>
      <c r="L61" s="5">
        <v>187464866000</v>
      </c>
      <c r="M61" s="5">
        <v>136946567000</v>
      </c>
      <c r="N61" s="5">
        <v>202313016000</v>
      </c>
      <c r="O61" s="5">
        <v>280686363000</v>
      </c>
      <c r="P61" s="5">
        <v>237469085000</v>
      </c>
      <c r="Q61" s="5">
        <v>138585514000</v>
      </c>
      <c r="R61" s="5">
        <v>112293949000</v>
      </c>
      <c r="S61" s="5">
        <v>176160651000</v>
      </c>
      <c r="T61" s="5">
        <v>216353800000</v>
      </c>
      <c r="U61" s="5">
        <v>115394472000</v>
      </c>
      <c r="V61" s="5">
        <v>48811121000</v>
      </c>
      <c r="W61" s="5">
        <v>24468612000</v>
      </c>
      <c r="X61" s="5">
        <v>24365749000</v>
      </c>
      <c r="Y61" s="5">
        <v>21889428000</v>
      </c>
      <c r="Z61" s="5">
        <v>25934121000</v>
      </c>
    </row>
    <row r="62" spans="2:26" ht="15.5" x14ac:dyDescent="0.35">
      <c r="C62" t="s">
        <v>93</v>
      </c>
      <c r="X62" s="5">
        <v>469608000</v>
      </c>
      <c r="Y62" s="5">
        <v>158547000</v>
      </c>
      <c r="Z62" s="5">
        <v>-282920000</v>
      </c>
    </row>
    <row r="63" spans="2:26" ht="15.5" x14ac:dyDescent="0.35">
      <c r="C63" t="s">
        <v>95</v>
      </c>
      <c r="D63" s="5">
        <v>-15887271000</v>
      </c>
      <c r="E63" s="5">
        <v>-7632617000</v>
      </c>
      <c r="F63" s="5">
        <v>-85920678000</v>
      </c>
      <c r="G63" s="5">
        <v>47007387000</v>
      </c>
      <c r="I63" s="5">
        <v>-164681223000</v>
      </c>
      <c r="J63" s="5">
        <v>-201530455000</v>
      </c>
      <c r="K63" s="5">
        <v>87065977000</v>
      </c>
      <c r="L63" s="5">
        <v>-394699938000</v>
      </c>
      <c r="M63" s="5">
        <v>-37699023000</v>
      </c>
      <c r="N63" s="5">
        <v>-55973079000</v>
      </c>
      <c r="O63" s="5">
        <v>130119304000</v>
      </c>
      <c r="P63" s="5">
        <v>-189333550000</v>
      </c>
      <c r="Q63" s="5">
        <v>-24976266000</v>
      </c>
      <c r="R63" s="5">
        <v>57902575000</v>
      </c>
      <c r="S63" s="5">
        <v>-276832685000</v>
      </c>
      <c r="T63" s="5">
        <v>-40128580000</v>
      </c>
      <c r="U63" s="5">
        <v>-101724497000</v>
      </c>
      <c r="V63" s="5">
        <v>-34924413000</v>
      </c>
      <c r="W63" s="5">
        <v>-6738451000</v>
      </c>
      <c r="X63" s="5">
        <v>18461475000</v>
      </c>
      <c r="Y63" s="5">
        <v>79840466000</v>
      </c>
      <c r="Z63" s="5">
        <v>-91679981000</v>
      </c>
    </row>
    <row r="64" spans="2:26" ht="15.5" x14ac:dyDescent="0.35">
      <c r="C64" t="s">
        <v>97</v>
      </c>
      <c r="M64" s="5">
        <v>7612204000</v>
      </c>
      <c r="N64" s="5">
        <v>-3230230000</v>
      </c>
      <c r="O64" s="5">
        <v>-14555366000</v>
      </c>
      <c r="P64" s="5">
        <v>-8467732000</v>
      </c>
      <c r="Q64" s="5">
        <v>-12036304000</v>
      </c>
      <c r="R64" s="5">
        <v>-8533897000</v>
      </c>
      <c r="S64" s="5">
        <v>-2915755000</v>
      </c>
      <c r="T64" s="5">
        <v>-5923135000</v>
      </c>
      <c r="U64" s="5">
        <v>-10184574000</v>
      </c>
      <c r="V64" s="5">
        <v>487879000</v>
      </c>
      <c r="W64" s="5">
        <v>640572000</v>
      </c>
    </row>
    <row r="65" spans="3:26" ht="15.5" x14ac:dyDescent="0.35">
      <c r="C65" t="s">
        <v>98</v>
      </c>
      <c r="D65" s="5">
        <v>-14129136000</v>
      </c>
      <c r="E65" s="5">
        <v>8444517000</v>
      </c>
      <c r="F65" s="5">
        <v>43800321000</v>
      </c>
      <c r="G65" s="5">
        <v>-36735753000</v>
      </c>
      <c r="I65" s="5">
        <v>42354443000</v>
      </c>
      <c r="J65" s="5">
        <v>-35245700000</v>
      </c>
      <c r="K65" s="5">
        <v>-4181185000</v>
      </c>
      <c r="L65" s="5">
        <v>-86109079000</v>
      </c>
      <c r="M65" s="5">
        <v>29308849000</v>
      </c>
      <c r="N65" s="5">
        <v>17295269000</v>
      </c>
      <c r="O65" s="5">
        <v>-8370929000</v>
      </c>
      <c r="P65" s="5">
        <v>24412698000</v>
      </c>
      <c r="Q65" s="5">
        <v>-22136592000</v>
      </c>
      <c r="R65" s="5">
        <v>-3842979000</v>
      </c>
      <c r="S65" s="5">
        <v>8051399000</v>
      </c>
    </row>
    <row r="66" spans="3:26" ht="15.5" x14ac:dyDescent="0.35">
      <c r="C66" t="s">
        <v>99</v>
      </c>
      <c r="D66" s="5">
        <v>-200464646000</v>
      </c>
      <c r="E66" s="5">
        <v>-93548651000</v>
      </c>
      <c r="F66" s="5">
        <v>14784887000</v>
      </c>
      <c r="G66" s="5">
        <v>194472568000</v>
      </c>
      <c r="I66" s="5">
        <v>-131551974000</v>
      </c>
      <c r="J66" s="5">
        <v>-448206988000</v>
      </c>
      <c r="K66" s="5">
        <v>-258463839000</v>
      </c>
      <c r="L66" s="5">
        <v>-761917244000</v>
      </c>
      <c r="M66" s="5">
        <v>-705649030000</v>
      </c>
      <c r="N66" s="5">
        <v>-351652425000</v>
      </c>
      <c r="O66" s="5">
        <v>-180308310000</v>
      </c>
      <c r="P66" s="5">
        <v>-605026688000</v>
      </c>
      <c r="Q66" s="5">
        <v>-723150950000</v>
      </c>
      <c r="R66" s="5">
        <v>-528272847000</v>
      </c>
      <c r="S66" s="5">
        <v>-839421019000</v>
      </c>
      <c r="T66" s="5">
        <v>969699522000</v>
      </c>
      <c r="U66" s="5">
        <v>-180705471000</v>
      </c>
      <c r="V66" s="5">
        <v>-161218870000</v>
      </c>
      <c r="W66" s="5">
        <v>-154267465000</v>
      </c>
      <c r="X66" s="5">
        <v>-83319342000</v>
      </c>
      <c r="Y66" s="5">
        <v>-1825157000</v>
      </c>
      <c r="Z66" s="5">
        <v>-128467126000</v>
      </c>
    </row>
    <row r="67" spans="3:26" ht="15.5" x14ac:dyDescent="0.35">
      <c r="C67" t="s">
        <v>28</v>
      </c>
      <c r="D67" s="5">
        <v>512735029000</v>
      </c>
      <c r="E67" s="5">
        <v>683466588000</v>
      </c>
      <c r="F67" s="5">
        <v>737368529000</v>
      </c>
      <c r="G67" s="5">
        <v>993115498000</v>
      </c>
      <c r="I67" s="5">
        <v>2812194007000</v>
      </c>
      <c r="J67" s="5">
        <v>2452738616000</v>
      </c>
      <c r="K67" s="5">
        <v>2401827599000</v>
      </c>
      <c r="L67" s="5">
        <v>1840056301000</v>
      </c>
      <c r="M67" s="5">
        <v>1564246044000</v>
      </c>
      <c r="N67" s="5">
        <v>1148979421000</v>
      </c>
      <c r="O67" s="5">
        <v>3270697901000</v>
      </c>
      <c r="P67" s="5">
        <v>2853882334000</v>
      </c>
      <c r="Q67" s="5">
        <v>2071691771000</v>
      </c>
      <c r="R67" s="5">
        <v>1731763680000</v>
      </c>
      <c r="S67" s="5">
        <v>1425142011000</v>
      </c>
      <c r="T67" s="5">
        <v>2859305685000</v>
      </c>
      <c r="U67" s="5">
        <v>1331191716000</v>
      </c>
      <c r="V67" s="5">
        <v>901104834000</v>
      </c>
      <c r="W67" s="5">
        <v>469870548000</v>
      </c>
      <c r="X67" s="5">
        <v>385552192000</v>
      </c>
      <c r="Y67" s="5">
        <v>203105582000</v>
      </c>
      <c r="Z67" s="5">
        <v>33722317000</v>
      </c>
    </row>
    <row r="68" spans="3:26" ht="15.5" x14ac:dyDescent="0.35">
      <c r="C68" t="s">
        <v>27</v>
      </c>
      <c r="D68" s="5">
        <v>-1161496000</v>
      </c>
      <c r="E68" s="5">
        <v>-49759062000</v>
      </c>
      <c r="F68" s="5">
        <v>-1719931000</v>
      </c>
      <c r="G68" s="5">
        <v>-1238688000</v>
      </c>
      <c r="I68" s="5">
        <v>-53708640000</v>
      </c>
      <c r="J68" s="5">
        <v>-31030763000</v>
      </c>
      <c r="K68" s="5">
        <v>-19958345000</v>
      </c>
      <c r="L68" s="5">
        <v>-8926300000</v>
      </c>
      <c r="M68" s="5">
        <v>-13811705000</v>
      </c>
      <c r="N68" s="5">
        <v>-29866411000</v>
      </c>
      <c r="O68" s="5">
        <v>-30901674000</v>
      </c>
      <c r="P68" s="5">
        <v>-26946121000</v>
      </c>
      <c r="Q68" s="5">
        <v>-47064731000</v>
      </c>
      <c r="R68" s="5">
        <v>48491301000</v>
      </c>
      <c r="S68" s="5">
        <v>-24587893000</v>
      </c>
      <c r="T68" s="5">
        <v>-260164669000</v>
      </c>
      <c r="U68" s="5">
        <v>-194644175000</v>
      </c>
      <c r="V68" s="5">
        <v>-134608929000</v>
      </c>
      <c r="W68" s="5">
        <v>-91339101000</v>
      </c>
      <c r="X68" s="5">
        <v>-67822478000</v>
      </c>
      <c r="Y68" s="5">
        <v>-47439183000</v>
      </c>
      <c r="Z68" s="5">
        <v>-39572980000</v>
      </c>
    </row>
    <row r="69" spans="3:26" ht="15.5" x14ac:dyDescent="0.35">
      <c r="C69" t="s">
        <v>324</v>
      </c>
    </row>
    <row r="70" spans="3:26" ht="15.5" x14ac:dyDescent="0.35">
      <c r="C70" t="s">
        <v>325</v>
      </c>
      <c r="D70" s="5">
        <v>-1161496000</v>
      </c>
      <c r="E70" s="5">
        <v>-49759062000</v>
      </c>
      <c r="F70" s="5">
        <v>-1719931000</v>
      </c>
      <c r="G70" s="5">
        <v>-1238688000</v>
      </c>
      <c r="I70" s="5">
        <v>-53708640000</v>
      </c>
      <c r="J70" s="5">
        <v>-31030763000</v>
      </c>
      <c r="K70" s="5">
        <v>-19958345000</v>
      </c>
      <c r="L70" s="5">
        <v>-8926300000</v>
      </c>
      <c r="M70" s="5">
        <v>-13811705000</v>
      </c>
      <c r="N70" s="5">
        <v>-29866411000</v>
      </c>
    </row>
    <row r="71" spans="3:26" ht="15.5" x14ac:dyDescent="0.35">
      <c r="C71" t="s">
        <v>326</v>
      </c>
      <c r="D71" s="5">
        <v>-1161496000</v>
      </c>
      <c r="E71" s="5">
        <v>-49759062000</v>
      </c>
      <c r="F71" s="5">
        <v>-1719931000</v>
      </c>
      <c r="G71" s="5">
        <v>-1238688000</v>
      </c>
      <c r="I71" s="5">
        <v>-53708640000</v>
      </c>
      <c r="J71" s="5">
        <v>-31030763000</v>
      </c>
      <c r="K71" s="5">
        <v>-19958345000</v>
      </c>
      <c r="L71" s="5">
        <v>-8926300000</v>
      </c>
      <c r="M71" s="5">
        <v>-13811705000</v>
      </c>
      <c r="N71" s="5">
        <v>-29866411000</v>
      </c>
      <c r="O71" s="5">
        <v>-30901674000</v>
      </c>
      <c r="P71" s="5">
        <v>-26946121000</v>
      </c>
      <c r="Q71" s="5">
        <v>-47064731000</v>
      </c>
      <c r="R71" s="5">
        <v>48491301000</v>
      </c>
      <c r="S71" s="5">
        <v>-24587893000</v>
      </c>
      <c r="T71" s="5">
        <v>-260164669000</v>
      </c>
      <c r="U71" s="5">
        <v>-194644175000</v>
      </c>
      <c r="V71" s="5">
        <v>-134608929000</v>
      </c>
      <c r="W71" s="5">
        <v>-91339101000</v>
      </c>
      <c r="X71" s="5">
        <v>-67822478000</v>
      </c>
      <c r="Y71" s="5">
        <v>-47439183000</v>
      </c>
      <c r="Z71" s="5">
        <v>-39572980000</v>
      </c>
    </row>
    <row r="72" spans="3:26" ht="15.5" x14ac:dyDescent="0.35">
      <c r="C72" t="s">
        <v>100</v>
      </c>
      <c r="D72" s="5">
        <v>511573533000</v>
      </c>
      <c r="E72" s="5">
        <v>633707526000</v>
      </c>
      <c r="F72" s="5">
        <v>735648598000</v>
      </c>
      <c r="G72" s="5">
        <v>991876810000</v>
      </c>
      <c r="I72" s="5">
        <v>2758485367000</v>
      </c>
      <c r="J72" s="5">
        <v>2421707853000</v>
      </c>
      <c r="K72" s="5">
        <v>2381869254000</v>
      </c>
      <c r="L72" s="5">
        <v>1831130001000</v>
      </c>
      <c r="M72" s="5">
        <v>1550434339000</v>
      </c>
      <c r="N72" s="5">
        <v>1119113010000</v>
      </c>
      <c r="O72" s="5">
        <v>3239796227000</v>
      </c>
      <c r="P72" s="5">
        <v>2826936213000</v>
      </c>
      <c r="Q72" s="5">
        <v>2024627040000</v>
      </c>
      <c r="R72" s="5">
        <v>1780254981000</v>
      </c>
      <c r="S72" s="5">
        <v>1400554118000</v>
      </c>
      <c r="T72" s="5">
        <v>2599141016000</v>
      </c>
      <c r="U72" s="5">
        <v>1136547541000</v>
      </c>
      <c r="V72" s="5">
        <v>766495905000</v>
      </c>
      <c r="W72" s="5">
        <v>378531447000</v>
      </c>
      <c r="X72" s="5">
        <v>317729714000</v>
      </c>
      <c r="Y72" s="5">
        <v>155666399000</v>
      </c>
      <c r="Z72" s="5">
        <v>-5850663000</v>
      </c>
    </row>
    <row r="73" spans="3:26" ht="15.5" x14ac:dyDescent="0.35">
      <c r="C73" t="s">
        <v>101</v>
      </c>
      <c r="X73" s="5">
        <v>-44169186000</v>
      </c>
      <c r="Y73" s="5">
        <v>-9044274000</v>
      </c>
      <c r="Z73" s="5">
        <v>-3618734000</v>
      </c>
    </row>
    <row r="74" spans="3:26" ht="15.5" x14ac:dyDescent="0.35">
      <c r="C74" t="s">
        <v>102</v>
      </c>
      <c r="D74" s="5">
        <v>511573533000</v>
      </c>
      <c r="E74" s="5">
        <v>633707526000</v>
      </c>
      <c r="F74" s="5">
        <v>735648598000</v>
      </c>
      <c r="G74" s="5">
        <v>991876810000</v>
      </c>
      <c r="I74" s="5">
        <v>2758485367000</v>
      </c>
      <c r="J74" s="5">
        <v>2421707853000</v>
      </c>
      <c r="K74" s="5">
        <v>2381869254000</v>
      </c>
      <c r="L74" s="5">
        <v>1831130001000</v>
      </c>
      <c r="M74" s="5">
        <v>1550434339000</v>
      </c>
      <c r="N74" s="5">
        <v>1119113010000</v>
      </c>
      <c r="O74" s="5">
        <v>3239796227000</v>
      </c>
      <c r="P74" s="5">
        <v>2826936213000</v>
      </c>
      <c r="Q74" s="5">
        <v>2024627040000</v>
      </c>
      <c r="R74" s="5">
        <v>1780254981000</v>
      </c>
      <c r="S74" s="5">
        <v>1400554118000</v>
      </c>
      <c r="T74" s="5">
        <v>2599141016000</v>
      </c>
      <c r="U74" s="5">
        <v>1136547541000</v>
      </c>
      <c r="V74" s="5">
        <v>766495905000</v>
      </c>
      <c r="W74" s="5">
        <v>378531447000</v>
      </c>
      <c r="X74" s="5">
        <v>273560528000</v>
      </c>
      <c r="Y74" s="5">
        <v>146622125000</v>
      </c>
      <c r="Z74" s="5">
        <v>-9469397000</v>
      </c>
    </row>
    <row r="75" spans="3:26" ht="15.5" x14ac:dyDescent="0.35">
      <c r="C75" t="s">
        <v>103</v>
      </c>
      <c r="D75" s="5">
        <v>-14129136000</v>
      </c>
      <c r="E75" s="5">
        <v>8444517000</v>
      </c>
      <c r="F75" s="5">
        <v>43800321000</v>
      </c>
      <c r="G75" s="5">
        <v>-36735753000</v>
      </c>
      <c r="I75" s="5">
        <v>42354443000</v>
      </c>
      <c r="J75" s="5">
        <v>-35245700000</v>
      </c>
      <c r="K75" s="5">
        <v>-4181185000</v>
      </c>
      <c r="L75" s="5">
        <v>-86109079000</v>
      </c>
      <c r="M75" s="5">
        <v>29308849000</v>
      </c>
      <c r="N75" s="5">
        <v>17295269000</v>
      </c>
      <c r="O75" s="5">
        <v>-8370929000</v>
      </c>
      <c r="P75" s="5">
        <v>24412698000</v>
      </c>
      <c r="Q75" s="5">
        <v>-22136592000</v>
      </c>
      <c r="R75" s="5">
        <v>-3842979000</v>
      </c>
      <c r="S75" s="5">
        <v>8051399000</v>
      </c>
      <c r="T75" s="5">
        <v>-2062128000</v>
      </c>
      <c r="U75" s="5">
        <v>-2000</v>
      </c>
    </row>
    <row r="76" spans="3:26" ht="15.5" x14ac:dyDescent="0.35">
      <c r="C76" t="s">
        <v>328</v>
      </c>
      <c r="D76" s="5">
        <v>-14129136000</v>
      </c>
      <c r="E76" s="5">
        <v>8444517000</v>
      </c>
      <c r="F76" s="5">
        <v>43800321000</v>
      </c>
      <c r="G76" s="5">
        <v>-36735753000</v>
      </c>
      <c r="I76" s="5">
        <v>42354443000</v>
      </c>
      <c r="J76" s="5">
        <v>-35245700000</v>
      </c>
      <c r="K76" s="5">
        <v>-4181185000</v>
      </c>
      <c r="L76" s="5">
        <v>-86109079000</v>
      </c>
      <c r="M76" s="5">
        <v>29308849000</v>
      </c>
      <c r="N76" s="5">
        <v>17295269000</v>
      </c>
      <c r="O76" s="5">
        <v>-8370929000</v>
      </c>
      <c r="P76" s="5">
        <v>24412698000</v>
      </c>
      <c r="Q76" s="5">
        <v>-22136592000</v>
      </c>
      <c r="R76" s="5">
        <v>-3842979000</v>
      </c>
      <c r="S76" s="5">
        <v>8051399000</v>
      </c>
      <c r="T76" s="5">
        <v>-2062128000</v>
      </c>
      <c r="U76" s="5">
        <v>-2000</v>
      </c>
    </row>
    <row r="77" spans="3:26" ht="15.5" x14ac:dyDescent="0.35">
      <c r="C77" t="s">
        <v>104</v>
      </c>
      <c r="D77" s="5">
        <v>497444397000</v>
      </c>
      <c r="E77" s="5">
        <v>642152043000</v>
      </c>
      <c r="F77" s="5">
        <v>779448919000</v>
      </c>
      <c r="G77" s="5">
        <v>955141057000</v>
      </c>
      <c r="I77" s="5">
        <v>2800839810000</v>
      </c>
      <c r="J77" s="5">
        <v>2386462153000</v>
      </c>
      <c r="K77" s="5">
        <v>2377688069000</v>
      </c>
      <c r="L77" s="5">
        <v>1745020922000</v>
      </c>
      <c r="M77" s="5">
        <v>1579743188000</v>
      </c>
      <c r="N77" s="5">
        <v>1136408279000</v>
      </c>
      <c r="O77" s="5">
        <v>3231425298000</v>
      </c>
      <c r="P77" s="5">
        <v>2851348911000</v>
      </c>
      <c r="Q77" s="5">
        <v>2002490448000</v>
      </c>
      <c r="R77" s="5">
        <v>1776412002000</v>
      </c>
      <c r="S77" s="5">
        <v>1408605517000</v>
      </c>
      <c r="T77" s="5">
        <v>2597078888000</v>
      </c>
      <c r="U77" s="5">
        <v>1136547539000</v>
      </c>
      <c r="V77" s="5">
        <v>766495905000</v>
      </c>
      <c r="W77" s="5">
        <v>378531447000</v>
      </c>
    </row>
    <row r="78" spans="3:26" ht="15.5" x14ac:dyDescent="0.35">
      <c r="C78" t="s">
        <v>105</v>
      </c>
      <c r="D78" s="5">
        <v>511573533000</v>
      </c>
      <c r="E78" s="5">
        <v>633707526000</v>
      </c>
      <c r="F78" s="5">
        <v>735648598000</v>
      </c>
      <c r="G78" s="5">
        <v>991876810000</v>
      </c>
      <c r="I78" s="5">
        <v>2758485367000</v>
      </c>
      <c r="J78" s="5">
        <v>2421707853000</v>
      </c>
      <c r="K78" s="5">
        <v>2381869254000</v>
      </c>
      <c r="L78" s="5">
        <v>1831130001000</v>
      </c>
      <c r="M78" s="5">
        <v>1550434339000</v>
      </c>
      <c r="N78" s="5">
        <v>1119113010000</v>
      </c>
      <c r="O78" s="5">
        <v>3239796227000</v>
      </c>
      <c r="P78" s="5">
        <v>2826936213000</v>
      </c>
      <c r="Q78" s="5">
        <v>2024627040000</v>
      </c>
      <c r="R78" s="5">
        <v>1780254981000</v>
      </c>
      <c r="S78" s="5">
        <v>1400554118000</v>
      </c>
      <c r="T78" s="5">
        <v>2599141016000</v>
      </c>
      <c r="U78" s="5">
        <v>1136547541000</v>
      </c>
      <c r="V78" s="5">
        <v>766495905000</v>
      </c>
      <c r="W78" s="5">
        <v>378531447000</v>
      </c>
      <c r="X78" s="5">
        <v>273560528000</v>
      </c>
      <c r="Y78" s="5">
        <v>146622125000</v>
      </c>
      <c r="Z78" s="5">
        <v>-9469397000</v>
      </c>
    </row>
    <row r="79" spans="3:26" ht="15.5" x14ac:dyDescent="0.35">
      <c r="C79" t="s">
        <v>7</v>
      </c>
      <c r="D79" s="5">
        <v>375863747000</v>
      </c>
      <c r="E79" s="5">
        <v>631754983000</v>
      </c>
      <c r="F79" s="5">
        <v>634305014000</v>
      </c>
      <c r="G79" s="5">
        <v>797695416000</v>
      </c>
      <c r="I79" s="5">
        <v>2392190789000</v>
      </c>
      <c r="J79" s="5">
        <v>2040097316000</v>
      </c>
      <c r="K79" s="5">
        <v>2101989368000</v>
      </c>
      <c r="L79" s="5">
        <v>1453560275000</v>
      </c>
      <c r="M79" s="5">
        <v>1411226523000</v>
      </c>
      <c r="N79" s="5">
        <v>945777098000</v>
      </c>
      <c r="O79" s="5">
        <v>2712363227000</v>
      </c>
      <c r="P79" s="5">
        <v>2565509718000</v>
      </c>
      <c r="Q79" s="5">
        <v>1852536412000</v>
      </c>
      <c r="R79" s="5">
        <v>1667948364000</v>
      </c>
      <c r="S79" s="5">
        <v>1269202668000</v>
      </c>
      <c r="T79" s="5">
        <v>2513443275000</v>
      </c>
      <c r="U79" s="5">
        <v>1132820105000</v>
      </c>
      <c r="V79" s="5">
        <v>747988749000</v>
      </c>
      <c r="W79" s="5">
        <v>346859007000</v>
      </c>
    </row>
    <row r="80" spans="3:26" ht="15.5" x14ac:dyDescent="0.35">
      <c r="C80" t="s">
        <v>106</v>
      </c>
      <c r="D80" s="5">
        <v>121580650000</v>
      </c>
      <c r="E80" s="5">
        <v>10397060000</v>
      </c>
      <c r="F80" s="5">
        <v>145143905000</v>
      </c>
      <c r="G80" s="5">
        <v>157445641000</v>
      </c>
      <c r="I80" s="5">
        <v>408649021000</v>
      </c>
      <c r="J80" s="5">
        <v>346364837000</v>
      </c>
      <c r="K80" s="5">
        <v>275698701000</v>
      </c>
      <c r="L80" s="5">
        <v>291460647000</v>
      </c>
      <c r="M80" s="5">
        <v>168516665000</v>
      </c>
      <c r="N80" s="5">
        <v>190631181000</v>
      </c>
      <c r="O80" s="5">
        <v>519062071000</v>
      </c>
      <c r="P80" s="5">
        <v>285839193000</v>
      </c>
      <c r="Q80" s="5">
        <v>149954036000</v>
      </c>
      <c r="R80" s="5">
        <v>108463638000</v>
      </c>
      <c r="S80" s="5">
        <v>139402849000</v>
      </c>
      <c r="T80" s="5">
        <v>83635613000</v>
      </c>
      <c r="U80" s="5">
        <v>3727436000</v>
      </c>
      <c r="V80" s="5">
        <v>18507156000</v>
      </c>
      <c r="W80" s="5">
        <v>31672440000</v>
      </c>
    </row>
    <row r="81" spans="2:26" ht="15.5" x14ac:dyDescent="0.35">
      <c r="C81" t="s">
        <v>107</v>
      </c>
      <c r="D81" s="5">
        <v>511573533000</v>
      </c>
      <c r="E81" s="5">
        <v>633707526000</v>
      </c>
      <c r="F81" s="5">
        <v>735648598000</v>
      </c>
      <c r="G81" s="5">
        <v>991876810000</v>
      </c>
      <c r="I81" s="5">
        <v>2758485367000</v>
      </c>
      <c r="J81" s="5">
        <v>2421707853000</v>
      </c>
      <c r="K81" s="5">
        <v>2381869254000</v>
      </c>
      <c r="L81" s="5">
        <v>1831130001000</v>
      </c>
      <c r="M81" s="5">
        <v>1550434339000</v>
      </c>
      <c r="N81" s="5">
        <v>1119113010000</v>
      </c>
      <c r="O81" s="5">
        <v>3239796227000</v>
      </c>
      <c r="P81" s="5">
        <v>2826936213000</v>
      </c>
      <c r="Q81" s="5">
        <v>2024627040000</v>
      </c>
      <c r="R81" s="5">
        <v>1780254981000</v>
      </c>
      <c r="S81" s="5">
        <v>1400554118000</v>
      </c>
      <c r="T81" s="5">
        <v>2599141016000</v>
      </c>
      <c r="U81" s="5">
        <v>1136547541000</v>
      </c>
      <c r="V81" s="5">
        <v>766495905000</v>
      </c>
      <c r="W81" s="5">
        <v>378531447000</v>
      </c>
      <c r="X81" s="5">
        <v>273560528000</v>
      </c>
      <c r="Y81" s="5">
        <v>146622125000</v>
      </c>
      <c r="Z81" s="5">
        <v>-9469397000</v>
      </c>
    </row>
    <row r="82" spans="2:26" ht="15.5" x14ac:dyDescent="0.35">
      <c r="C82" t="s">
        <v>108</v>
      </c>
      <c r="D82" s="5">
        <v>497444397000</v>
      </c>
      <c r="E82" s="5">
        <v>642152043000</v>
      </c>
      <c r="F82" s="5">
        <v>779448919000</v>
      </c>
      <c r="G82" s="5">
        <v>955141057000</v>
      </c>
      <c r="I82" s="5">
        <v>2800839810000</v>
      </c>
      <c r="J82" s="5">
        <v>2386462153000</v>
      </c>
      <c r="K82" s="5">
        <v>2377688069000</v>
      </c>
      <c r="L82" s="5">
        <v>1745020922000</v>
      </c>
      <c r="M82" s="5">
        <v>1579743188000</v>
      </c>
      <c r="N82" s="5">
        <v>1136408279000</v>
      </c>
      <c r="O82" s="5">
        <v>3231425298000</v>
      </c>
      <c r="P82" s="5">
        <v>2851348911000</v>
      </c>
      <c r="Q82" s="5">
        <v>2002490448000</v>
      </c>
      <c r="R82" s="5">
        <v>1776412002000</v>
      </c>
      <c r="S82" s="5">
        <v>1408605517000</v>
      </c>
      <c r="T82" s="5">
        <v>2597078888000</v>
      </c>
      <c r="U82" s="5">
        <v>1136547541000</v>
      </c>
      <c r="V82" s="5">
        <v>766495905000</v>
      </c>
      <c r="W82" s="5">
        <v>378531447000</v>
      </c>
    </row>
    <row r="83" spans="2:26" ht="15.5" x14ac:dyDescent="0.35">
      <c r="C83" t="s">
        <v>109</v>
      </c>
      <c r="D83" s="5">
        <v>497444397000</v>
      </c>
      <c r="E83" s="5">
        <v>642152043000</v>
      </c>
      <c r="F83" s="5">
        <v>779448919000</v>
      </c>
      <c r="G83" s="5">
        <v>955141057000</v>
      </c>
      <c r="I83" s="5">
        <v>2800839810000</v>
      </c>
      <c r="J83" s="5">
        <v>2386462153000</v>
      </c>
      <c r="K83" s="5">
        <v>2377688069000</v>
      </c>
      <c r="L83" s="5">
        <v>1745020922000</v>
      </c>
      <c r="M83" s="5">
        <v>1579743188000</v>
      </c>
      <c r="N83" s="5">
        <v>1136408279000</v>
      </c>
      <c r="O83" s="5">
        <v>3231425298000</v>
      </c>
      <c r="P83" s="5">
        <v>2851348911000</v>
      </c>
      <c r="Q83" s="5">
        <v>2002490448000</v>
      </c>
      <c r="R83" s="5">
        <v>1776412002000</v>
      </c>
      <c r="S83" s="5">
        <v>1408605517000</v>
      </c>
      <c r="T83" s="5">
        <v>2597078888000</v>
      </c>
      <c r="U83" s="5">
        <v>1136547541000</v>
      </c>
      <c r="V83" s="5">
        <v>766495905000</v>
      </c>
      <c r="W83" s="5">
        <v>378531447000</v>
      </c>
    </row>
    <row r="85" spans="2:26" ht="15.5" x14ac:dyDescent="0.35">
      <c r="B85" t="s">
        <v>110</v>
      </c>
      <c r="C85" t="s">
        <v>111</v>
      </c>
    </row>
    <row r="86" spans="2:26" ht="15.5" x14ac:dyDescent="0.35">
      <c r="C86" t="s">
        <v>112</v>
      </c>
    </row>
    <row r="87" spans="2:26" ht="15.5" x14ac:dyDescent="0.35">
      <c r="C87" t="s">
        <v>19</v>
      </c>
      <c r="D87" s="5">
        <v>5108886102000</v>
      </c>
      <c r="E87" s="5">
        <v>5185736360000</v>
      </c>
      <c r="F87" s="5">
        <v>7014011835000</v>
      </c>
      <c r="G87" s="5">
        <v>7271968082000</v>
      </c>
      <c r="I87" s="5">
        <v>5185736360000</v>
      </c>
      <c r="J87" s="5">
        <v>9154064042000</v>
      </c>
      <c r="K87" s="5">
        <v>7599820229000</v>
      </c>
      <c r="L87" s="5">
        <v>7444244953000</v>
      </c>
      <c r="M87" s="5">
        <v>6443643453000</v>
      </c>
      <c r="N87" s="5">
        <v>2886903145000</v>
      </c>
      <c r="O87" s="5">
        <v>4313284575000</v>
      </c>
      <c r="P87" s="5">
        <v>4460081353000</v>
      </c>
      <c r="Q87" s="5">
        <v>3406223405000</v>
      </c>
      <c r="R87" s="5">
        <v>2432450704000</v>
      </c>
      <c r="S87" s="5">
        <v>2071163531000</v>
      </c>
      <c r="T87" s="5">
        <v>2809034171000</v>
      </c>
      <c r="U87" s="5">
        <v>2126205589000</v>
      </c>
      <c r="V87" s="5">
        <v>1315146118000</v>
      </c>
      <c r="W87" s="5">
        <v>621021073000</v>
      </c>
      <c r="X87" s="5">
        <v>312956339000</v>
      </c>
      <c r="Y87" s="5">
        <v>200607293000</v>
      </c>
      <c r="Z87" s="5">
        <v>258627135000</v>
      </c>
    </row>
    <row r="88" spans="2:26" ht="15.5" x14ac:dyDescent="0.35">
      <c r="C88" t="s">
        <v>114</v>
      </c>
      <c r="D88" s="5">
        <v>97726849000</v>
      </c>
      <c r="E88" s="5">
        <v>147487692000</v>
      </c>
      <c r="F88" s="5">
        <v>129064729000</v>
      </c>
      <c r="G88" s="5">
        <v>83984956000</v>
      </c>
      <c r="I88" s="5">
        <v>147487692000</v>
      </c>
      <c r="J88" s="5">
        <v>140761173000</v>
      </c>
      <c r="K88" s="5">
        <v>110433776000</v>
      </c>
      <c r="L88" s="5">
        <v>101574666000</v>
      </c>
      <c r="M88" s="5">
        <v>105828175000</v>
      </c>
      <c r="N88" s="5">
        <v>101923579000</v>
      </c>
      <c r="O88" s="5">
        <v>807903764000</v>
      </c>
      <c r="P88" s="5">
        <v>413854143000</v>
      </c>
      <c r="Q88" s="5">
        <v>448497029000</v>
      </c>
      <c r="R88" s="5">
        <v>185527013000</v>
      </c>
      <c r="S88" s="5">
        <v>267679776000</v>
      </c>
      <c r="T88" s="5">
        <v>262955540000</v>
      </c>
      <c r="U88" s="5">
        <v>149289157000</v>
      </c>
      <c r="V88" s="5">
        <v>127672383000</v>
      </c>
      <c r="W88" s="5">
        <v>108926033000</v>
      </c>
      <c r="X88" s="5">
        <v>117158203000</v>
      </c>
      <c r="Y88" s="5">
        <v>42326754000</v>
      </c>
      <c r="Z88" s="5">
        <v>40691197000</v>
      </c>
    </row>
    <row r="89" spans="2:26" ht="15.5" x14ac:dyDescent="0.35">
      <c r="C89" t="s">
        <v>116</v>
      </c>
      <c r="D89" s="5">
        <v>174997134000</v>
      </c>
      <c r="E89" s="5">
        <v>198696761000</v>
      </c>
      <c r="F89" s="5">
        <v>185900631000</v>
      </c>
      <c r="G89" s="5">
        <v>776981969000</v>
      </c>
      <c r="I89" s="5">
        <v>198696761000</v>
      </c>
      <c r="J89" s="5">
        <v>129815248000</v>
      </c>
      <c r="K89" s="5">
        <v>138461589000</v>
      </c>
      <c r="L89" s="5">
        <v>129472115000</v>
      </c>
      <c r="M89" s="5">
        <v>130602468000</v>
      </c>
      <c r="N89" s="5">
        <v>142831942000</v>
      </c>
      <c r="O89" s="5">
        <v>284209110000</v>
      </c>
      <c r="P89" s="5">
        <v>163775272000</v>
      </c>
      <c r="Q89" s="5">
        <v>140614459000</v>
      </c>
      <c r="R89" s="5">
        <v>100761827000</v>
      </c>
      <c r="S89" s="5">
        <v>114589500000</v>
      </c>
      <c r="T89" s="5">
        <v>69766253000</v>
      </c>
      <c r="U89" s="5">
        <v>70256457000</v>
      </c>
      <c r="V89" s="5">
        <v>35508774000</v>
      </c>
      <c r="W89" s="5">
        <v>32470408000</v>
      </c>
      <c r="X89" s="5">
        <v>13975264000</v>
      </c>
      <c r="Y89" s="5">
        <v>11017022000</v>
      </c>
      <c r="Z89" s="5">
        <v>11286791000</v>
      </c>
    </row>
    <row r="90" spans="2:26" ht="15.5" x14ac:dyDescent="0.35">
      <c r="C90" t="s">
        <v>117</v>
      </c>
      <c r="D90" s="5">
        <v>97726849000</v>
      </c>
      <c r="E90" s="5">
        <v>147487692000</v>
      </c>
      <c r="F90" s="5">
        <v>129064729000</v>
      </c>
      <c r="G90" s="5">
        <v>83984956000</v>
      </c>
      <c r="I90" s="5">
        <v>147487692000</v>
      </c>
      <c r="J90" s="5">
        <v>140761173000</v>
      </c>
      <c r="K90" s="5">
        <v>110433776000</v>
      </c>
      <c r="L90" s="5">
        <v>101574666000</v>
      </c>
      <c r="M90" s="5">
        <v>105828175000</v>
      </c>
      <c r="N90" s="5">
        <v>101923579000</v>
      </c>
      <c r="O90" s="5">
        <v>807903764000</v>
      </c>
      <c r="P90" s="5">
        <v>413854143000</v>
      </c>
      <c r="Q90" s="5">
        <v>448497029000</v>
      </c>
      <c r="R90" s="5">
        <v>185527013000</v>
      </c>
      <c r="S90" s="5">
        <v>267679776000</v>
      </c>
      <c r="T90" s="5">
        <v>262955540000</v>
      </c>
      <c r="U90" s="5">
        <v>149289157000</v>
      </c>
      <c r="V90" s="5">
        <v>127672383000</v>
      </c>
      <c r="W90" s="5">
        <v>108926033000</v>
      </c>
      <c r="X90" s="5">
        <v>117158203000</v>
      </c>
      <c r="Y90" s="5">
        <v>42326754000</v>
      </c>
      <c r="Z90" s="5">
        <v>40691197000</v>
      </c>
    </row>
    <row r="91" spans="2:26" ht="15.5" x14ac:dyDescent="0.35">
      <c r="C91" t="s">
        <v>118</v>
      </c>
      <c r="D91" s="5">
        <v>156085353000</v>
      </c>
      <c r="E91" s="5">
        <v>144550595000</v>
      </c>
      <c r="F91" s="5">
        <v>139938932000</v>
      </c>
      <c r="G91" s="5">
        <v>119725216000</v>
      </c>
      <c r="I91" s="5">
        <v>144550595000</v>
      </c>
      <c r="J91" s="5">
        <v>117501449000</v>
      </c>
      <c r="K91" s="5">
        <v>151654984000</v>
      </c>
      <c r="L91" s="5">
        <v>127037976000</v>
      </c>
      <c r="M91" s="5">
        <v>145847584000</v>
      </c>
      <c r="N91" s="5">
        <v>136405871000</v>
      </c>
      <c r="O91" s="5">
        <v>126577270000</v>
      </c>
      <c r="P91" s="5">
        <v>118230930000</v>
      </c>
      <c r="Q91" s="5">
        <v>74546408000</v>
      </c>
      <c r="R91" s="5">
        <v>51768992000</v>
      </c>
      <c r="S91" s="5">
        <v>33848716000</v>
      </c>
      <c r="T91" s="5">
        <v>40392266000</v>
      </c>
      <c r="U91" s="5">
        <v>17625933000</v>
      </c>
      <c r="V91" s="5">
        <v>10836883000</v>
      </c>
      <c r="W91" s="5">
        <v>7870085000</v>
      </c>
      <c r="X91" s="5">
        <v>6655853000</v>
      </c>
      <c r="Y91" s="5">
        <v>2637976000</v>
      </c>
      <c r="Z91" s="5">
        <v>3121331000</v>
      </c>
    </row>
    <row r="92" spans="2:26" ht="15.5" x14ac:dyDescent="0.35">
      <c r="C92" t="s">
        <v>119</v>
      </c>
      <c r="D92" s="5">
        <v>156085353000</v>
      </c>
      <c r="E92" s="5">
        <v>144550595000</v>
      </c>
      <c r="F92" s="5">
        <v>139938932000</v>
      </c>
      <c r="G92" s="5">
        <v>119725216000</v>
      </c>
      <c r="I92" s="5">
        <v>144550595000</v>
      </c>
      <c r="J92" s="5">
        <v>117501449000</v>
      </c>
      <c r="K92" s="5">
        <v>151654984000</v>
      </c>
      <c r="L92" s="5">
        <v>127037976000</v>
      </c>
      <c r="M92" s="5">
        <v>145847584000</v>
      </c>
      <c r="N92" s="5">
        <v>136405871000</v>
      </c>
      <c r="O92" s="5">
        <v>126577270000</v>
      </c>
      <c r="P92" s="5">
        <v>118230930000</v>
      </c>
      <c r="Q92" s="5">
        <v>74546408000</v>
      </c>
      <c r="R92" s="5">
        <v>51768992000</v>
      </c>
      <c r="S92" s="5">
        <v>33848716000</v>
      </c>
      <c r="T92" s="5">
        <v>40392266000</v>
      </c>
      <c r="U92" s="5">
        <v>17625933000</v>
      </c>
      <c r="V92" s="5">
        <v>10836883000</v>
      </c>
      <c r="W92" s="5">
        <v>7870085000</v>
      </c>
      <c r="X92" s="5">
        <v>6655853000</v>
      </c>
      <c r="Y92" s="5">
        <v>2637976000</v>
      </c>
      <c r="Z92" s="5">
        <v>3121331000</v>
      </c>
    </row>
    <row r="93" spans="2:26" ht="15.5" x14ac:dyDescent="0.35">
      <c r="C93" t="s">
        <v>120</v>
      </c>
      <c r="D93" s="5">
        <v>3084849440000</v>
      </c>
      <c r="E93" s="5">
        <v>3084478367000</v>
      </c>
      <c r="F93" s="5">
        <v>3222234520000</v>
      </c>
      <c r="G93" s="5">
        <v>3211877888000</v>
      </c>
      <c r="I93" s="5">
        <v>3084478367000</v>
      </c>
      <c r="J93" s="5">
        <v>3173866407000</v>
      </c>
      <c r="K93" s="5">
        <v>3094558033000</v>
      </c>
      <c r="L93" s="5">
        <v>3004534730000</v>
      </c>
      <c r="M93" s="5">
        <v>2731446241000</v>
      </c>
      <c r="N93" s="5">
        <v>2747533699000</v>
      </c>
      <c r="O93" s="5">
        <v>2677975764000</v>
      </c>
      <c r="P93" s="5">
        <v>2242853572000</v>
      </c>
      <c r="Q93" s="5">
        <v>1958830173000</v>
      </c>
      <c r="R93" s="5">
        <v>1979992827000</v>
      </c>
      <c r="S93" s="5">
        <v>1591806550000</v>
      </c>
      <c r="T93" s="5">
        <v>1461183231000</v>
      </c>
      <c r="U93" s="5">
        <v>438535058000</v>
      </c>
      <c r="V93" s="5">
        <v>298964504000</v>
      </c>
      <c r="W93" s="5">
        <v>819426109000</v>
      </c>
      <c r="X93" s="5">
        <v>431308358000</v>
      </c>
      <c r="Y93" s="5">
        <v>734363880000</v>
      </c>
      <c r="Z93" s="5">
        <v>724339166000</v>
      </c>
    </row>
    <row r="94" spans="2:26" ht="15.5" x14ac:dyDescent="0.35">
      <c r="C94" t="s">
        <v>420</v>
      </c>
      <c r="D94" s="5">
        <v>4590748717000</v>
      </c>
      <c r="E94" s="5">
        <v>4497807406000</v>
      </c>
      <c r="F94" s="5">
        <v>4326609466000</v>
      </c>
      <c r="G94" s="5">
        <v>4187380104000</v>
      </c>
      <c r="I94" s="5">
        <v>4497807406000</v>
      </c>
      <c r="J94" s="5">
        <v>4455505356000</v>
      </c>
      <c r="K94" s="5">
        <v>3904320388000</v>
      </c>
      <c r="L94" s="5">
        <v>3748648488000</v>
      </c>
      <c r="M94" s="5">
        <v>3956831705000</v>
      </c>
      <c r="N94" s="5">
        <v>4492381917000</v>
      </c>
      <c r="O94" s="5">
        <v>3511508474000</v>
      </c>
      <c r="P94" s="5">
        <v>3555204874000</v>
      </c>
      <c r="Q94" s="5">
        <v>3722954934000</v>
      </c>
      <c r="R94" s="5">
        <v>2843669702000</v>
      </c>
      <c r="S94" s="5">
        <v>2244082624000</v>
      </c>
      <c r="T94" s="5">
        <v>1665195630000</v>
      </c>
      <c r="U94" s="5">
        <v>1046565189000</v>
      </c>
      <c r="V94" s="5">
        <v>957607342000</v>
      </c>
    </row>
    <row r="95" spans="2:26" ht="15.5" x14ac:dyDescent="0.35">
      <c r="C95" t="s">
        <v>98</v>
      </c>
      <c r="D95" s="5">
        <v>-42477144000</v>
      </c>
      <c r="E95" s="5">
        <v>-28348008000</v>
      </c>
      <c r="F95" s="5">
        <v>-40508580000</v>
      </c>
      <c r="G95" s="5">
        <v>-84308901000</v>
      </c>
      <c r="I95" s="5">
        <v>-28348008000</v>
      </c>
      <c r="J95" s="5">
        <v>-74418506000</v>
      </c>
      <c r="K95" s="5">
        <v>-39784793000</v>
      </c>
      <c r="L95" s="5">
        <v>-36563828000</v>
      </c>
      <c r="M95" s="5">
        <v>48710927000</v>
      </c>
      <c r="N95" s="5">
        <v>20032472000</v>
      </c>
      <c r="O95" s="5">
        <v>4173954000</v>
      </c>
      <c r="P95" s="5">
        <v>11343726000</v>
      </c>
      <c r="Q95" s="5">
        <v>-11297065000</v>
      </c>
      <c r="R95" s="5">
        <v>8947380000</v>
      </c>
      <c r="S95" s="5">
        <v>-1746535000</v>
      </c>
      <c r="T95" s="5">
        <v>-2062128000</v>
      </c>
      <c r="V95" s="5">
        <v>-737168406000</v>
      </c>
      <c r="W95" s="5">
        <v>-737168406000</v>
      </c>
    </row>
    <row r="96" spans="2:26" ht="15.5" x14ac:dyDescent="0.35">
      <c r="C96" t="s">
        <v>945</v>
      </c>
      <c r="D96" s="5">
        <v>4646335572000</v>
      </c>
      <c r="E96" s="5">
        <v>4532876363000</v>
      </c>
      <c r="F96" s="5">
        <v>4363372804000</v>
      </c>
      <c r="G96" s="5">
        <v>4225180852000</v>
      </c>
      <c r="I96" s="5">
        <v>4532876363000</v>
      </c>
      <c r="J96" s="5">
        <v>4494490358000</v>
      </c>
      <c r="K96" s="5">
        <v>3943380499000</v>
      </c>
      <c r="L96" s="5">
        <v>3779452446000</v>
      </c>
      <c r="M96" s="5">
        <v>3980700094000</v>
      </c>
      <c r="N96" s="5">
        <v>4511998623000</v>
      </c>
      <c r="O96" s="5">
        <v>3531077075000</v>
      </c>
      <c r="P96" s="5">
        <v>3576277383000</v>
      </c>
      <c r="Q96" s="5">
        <v>3741162632000</v>
      </c>
      <c r="R96" s="5">
        <v>2859709620000</v>
      </c>
      <c r="S96" s="5">
        <v>2254347345000</v>
      </c>
      <c r="T96" s="5">
        <v>1671766462000</v>
      </c>
      <c r="U96" s="5">
        <v>1051080776000</v>
      </c>
      <c r="V96" s="5">
        <v>963171376000</v>
      </c>
      <c r="W96" s="5">
        <v>3120864000</v>
      </c>
      <c r="X96" s="5">
        <v>2927075000</v>
      </c>
      <c r="Y96" s="5">
        <v>2486435000</v>
      </c>
      <c r="Z96" s="5">
        <v>3476616000</v>
      </c>
    </row>
    <row r="97" spans="3:26" ht="15.5" x14ac:dyDescent="0.35">
      <c r="C97" t="s">
        <v>121</v>
      </c>
      <c r="D97" s="5">
        <v>11059893721000</v>
      </c>
      <c r="E97" s="5">
        <v>11142052288000</v>
      </c>
      <c r="F97" s="5">
        <v>12821009222000</v>
      </c>
      <c r="G97" s="5">
        <v>12723108452000</v>
      </c>
      <c r="I97" s="5">
        <v>11142052288000</v>
      </c>
      <c r="J97" s="5">
        <v>14819401204000</v>
      </c>
      <c r="K97" s="5">
        <v>13055426298000</v>
      </c>
      <c r="L97" s="5">
        <v>12253466079000</v>
      </c>
      <c r="M97" s="5">
        <v>11453040378000</v>
      </c>
      <c r="N97" s="5">
        <v>8590023831000</v>
      </c>
      <c r="O97" s="5">
        <v>9642587369000</v>
      </c>
      <c r="P97" s="5">
        <v>9472787624000</v>
      </c>
      <c r="Q97" s="5">
        <v>8427605641000</v>
      </c>
      <c r="R97" s="5">
        <v>6126852547000</v>
      </c>
      <c r="S97" s="5">
        <v>5408561738000</v>
      </c>
      <c r="T97" s="5">
        <v>5506991226000</v>
      </c>
      <c r="U97" s="5">
        <v>3710316021000</v>
      </c>
      <c r="V97" s="5">
        <v>2709269601000</v>
      </c>
      <c r="W97" s="5">
        <v>908711937000</v>
      </c>
      <c r="X97" s="5">
        <v>524376493000</v>
      </c>
      <c r="Y97" s="5">
        <v>329936637000</v>
      </c>
      <c r="Z97" s="5">
        <v>372466655000</v>
      </c>
    </row>
    <row r="98" spans="3:26" ht="15.5" x14ac:dyDescent="0.35">
      <c r="C98" t="s">
        <v>122</v>
      </c>
    </row>
    <row r="99" spans="3:26" ht="15.5" x14ac:dyDescent="0.35">
      <c r="C99" t="s">
        <v>332</v>
      </c>
      <c r="M99" s="5">
        <v>157859984000</v>
      </c>
      <c r="N99" s="5">
        <v>133696266000</v>
      </c>
      <c r="O99" s="5">
        <v>117579336000</v>
      </c>
      <c r="P99" s="5">
        <v>73835103000</v>
      </c>
      <c r="Q99" s="5">
        <v>52964630000</v>
      </c>
      <c r="R99" s="5">
        <v>54810119000</v>
      </c>
      <c r="S99" s="5">
        <v>18055566000</v>
      </c>
      <c r="T99" s="5">
        <v>20971321000</v>
      </c>
      <c r="U99" s="5">
        <v>268531122000</v>
      </c>
      <c r="V99" s="5">
        <v>215696000</v>
      </c>
      <c r="W99" s="5">
        <v>1015572000</v>
      </c>
    </row>
    <row r="100" spans="3:26" ht="15.5" x14ac:dyDescent="0.35">
      <c r="C100" t="s">
        <v>421</v>
      </c>
      <c r="W100" s="5">
        <v>274834935000</v>
      </c>
      <c r="X100" s="5">
        <v>232458235000</v>
      </c>
      <c r="Y100" s="5">
        <v>220020964000</v>
      </c>
      <c r="Z100" s="5">
        <v>217702859000</v>
      </c>
    </row>
    <row r="101" spans="3:26" ht="15.5" x14ac:dyDescent="0.35">
      <c r="C101" t="s">
        <v>333</v>
      </c>
      <c r="D101" s="5">
        <v>12128289206000</v>
      </c>
      <c r="E101" s="5">
        <v>12226472511000</v>
      </c>
      <c r="F101" s="5">
        <v>12234010669000</v>
      </c>
      <c r="G101" s="5">
        <v>12270768145000</v>
      </c>
      <c r="I101" s="5">
        <v>12226472511000</v>
      </c>
      <c r="J101" s="5">
        <v>12168613808000</v>
      </c>
      <c r="K101" s="5">
        <v>12202615942000</v>
      </c>
      <c r="L101" s="5">
        <v>11899787103000</v>
      </c>
      <c r="M101" s="5">
        <v>12023654134000</v>
      </c>
      <c r="N101" s="5">
        <v>12367265170000</v>
      </c>
      <c r="O101" s="5">
        <v>11185724490000</v>
      </c>
      <c r="P101" s="5">
        <v>11189061032000</v>
      </c>
      <c r="Q101" s="5">
        <v>10779118206000</v>
      </c>
      <c r="R101" s="5">
        <v>10464727506000</v>
      </c>
      <c r="S101" s="5">
        <v>8886936622000</v>
      </c>
      <c r="T101" s="5">
        <v>8155974676000</v>
      </c>
      <c r="U101" s="5">
        <v>3702706889000</v>
      </c>
      <c r="V101" s="5">
        <v>3365097210000</v>
      </c>
      <c r="W101" s="5">
        <v>2032455983000</v>
      </c>
      <c r="X101" s="5">
        <v>1996240123000</v>
      </c>
      <c r="Y101" s="5">
        <v>626927138000</v>
      </c>
      <c r="Z101" s="5">
        <v>631374661000</v>
      </c>
    </row>
    <row r="102" spans="3:26" ht="15.5" x14ac:dyDescent="0.35">
      <c r="C102" t="s">
        <v>124</v>
      </c>
      <c r="D102" s="5">
        <v>2912840128000</v>
      </c>
      <c r="E102" s="5">
        <v>2923433435000</v>
      </c>
      <c r="F102" s="5">
        <v>2917478902000</v>
      </c>
      <c r="G102" s="5">
        <v>2896553202000</v>
      </c>
      <c r="I102" s="5">
        <v>2923433435000</v>
      </c>
      <c r="J102" s="5">
        <v>2776286743000</v>
      </c>
      <c r="K102" s="5">
        <v>2576224417000</v>
      </c>
      <c r="L102" s="5">
        <v>2326872517000</v>
      </c>
      <c r="M102" s="5">
        <v>2318296002000</v>
      </c>
      <c r="N102" s="5">
        <v>2355148670000</v>
      </c>
      <c r="O102" s="5">
        <v>2075840106000</v>
      </c>
      <c r="P102" s="5">
        <v>1732817498000</v>
      </c>
      <c r="Q102" s="5">
        <v>1681938098000</v>
      </c>
      <c r="R102" s="5">
        <v>1699652156000</v>
      </c>
      <c r="S102" s="5">
        <v>1457275104000</v>
      </c>
      <c r="T102" s="5">
        <v>964375227000</v>
      </c>
      <c r="U102" s="5">
        <v>673095853000</v>
      </c>
      <c r="V102" s="5">
        <v>844547927000</v>
      </c>
      <c r="W102" s="5">
        <v>1659292063000</v>
      </c>
      <c r="X102" s="5">
        <v>736173082000</v>
      </c>
      <c r="Y102" s="5">
        <v>1559359538000</v>
      </c>
      <c r="Z102" s="5">
        <v>1317401380000</v>
      </c>
    </row>
    <row r="103" spans="3:26" ht="15.5" x14ac:dyDescent="0.35">
      <c r="C103" t="s">
        <v>125</v>
      </c>
      <c r="D103" s="5">
        <v>34436539000</v>
      </c>
      <c r="E103" s="5">
        <v>35598025000</v>
      </c>
      <c r="F103" s="5">
        <v>209572692000</v>
      </c>
      <c r="G103" s="5">
        <v>190469292000</v>
      </c>
      <c r="I103" s="5">
        <v>35598025000</v>
      </c>
      <c r="J103" s="5">
        <v>201450185000</v>
      </c>
      <c r="K103" s="5">
        <v>109959691000</v>
      </c>
      <c r="L103" s="5">
        <v>91496652000</v>
      </c>
      <c r="M103" s="5">
        <v>97290340000</v>
      </c>
      <c r="N103" s="5">
        <v>174549793000</v>
      </c>
      <c r="O103" s="5">
        <v>159088716000</v>
      </c>
      <c r="P103" s="5">
        <v>92599653000</v>
      </c>
      <c r="Q103" s="5">
        <v>58465784000</v>
      </c>
      <c r="R103" s="5">
        <v>61899876000</v>
      </c>
      <c r="T103" s="5">
        <v>94570000</v>
      </c>
      <c r="U103" s="5">
        <v>248459000</v>
      </c>
      <c r="V103" s="5">
        <v>47862000</v>
      </c>
      <c r="Z103" s="5">
        <v>318411000</v>
      </c>
    </row>
    <row r="104" spans="3:26" ht="15.5" x14ac:dyDescent="0.35">
      <c r="C104" t="s">
        <v>127</v>
      </c>
      <c r="D104" s="5">
        <v>25891087277000</v>
      </c>
      <c r="E104" s="5">
        <v>25323985991000</v>
      </c>
      <c r="F104" s="5">
        <v>23250787011000</v>
      </c>
      <c r="G104" s="5">
        <v>22839189651000</v>
      </c>
      <c r="I104" s="5">
        <v>25323985991000</v>
      </c>
      <c r="J104" s="5">
        <v>20551683943000</v>
      </c>
      <c r="K104" s="5">
        <v>19655360685000</v>
      </c>
      <c r="L104" s="5">
        <v>18348713837000</v>
      </c>
      <c r="M104" s="5">
        <v>17413040751000</v>
      </c>
      <c r="N104" s="5">
        <v>17868781546000</v>
      </c>
      <c r="O104" s="5">
        <v>16452565974000</v>
      </c>
      <c r="P104" s="5">
        <v>15545292600000</v>
      </c>
      <c r="Q104" s="5">
        <v>14931112095000</v>
      </c>
      <c r="R104" s="5">
        <v>14547289107000</v>
      </c>
      <c r="S104" s="5">
        <v>13369560729000</v>
      </c>
      <c r="T104" s="5">
        <v>11263751312000</v>
      </c>
      <c r="U104" s="5">
        <v>5587929387000</v>
      </c>
      <c r="V104" s="5">
        <v>4856550315000</v>
      </c>
      <c r="W104" s="5">
        <v>4835999098000</v>
      </c>
      <c r="X104" s="5">
        <v>3412949131000</v>
      </c>
      <c r="Y104" s="5">
        <v>3146933067000</v>
      </c>
      <c r="Z104" s="5">
        <v>3190034488000</v>
      </c>
    </row>
    <row r="105" spans="3:26" ht="15.5" x14ac:dyDescent="0.35">
      <c r="C105" t="s">
        <v>128</v>
      </c>
      <c r="D105" s="5">
        <v>36950980998000</v>
      </c>
      <c r="E105" s="5">
        <v>36466038279000</v>
      </c>
      <c r="F105" s="5">
        <v>36071796233000</v>
      </c>
      <c r="G105" s="5">
        <v>35562298103000</v>
      </c>
      <c r="I105" s="5">
        <v>36466038279000</v>
      </c>
      <c r="J105" s="5">
        <v>35371085147000</v>
      </c>
      <c r="K105" s="5">
        <v>32710786983000</v>
      </c>
      <c r="L105" s="5">
        <v>30602179916000</v>
      </c>
      <c r="M105" s="5">
        <v>28866081129000</v>
      </c>
      <c r="N105" s="5">
        <v>26458805377000</v>
      </c>
      <c r="O105" s="5">
        <v>26095153343000</v>
      </c>
      <c r="P105" s="5">
        <v>25018080224000</v>
      </c>
      <c r="Q105" s="5">
        <v>23358717736000</v>
      </c>
      <c r="R105" s="5">
        <v>20674141654000</v>
      </c>
      <c r="S105" s="5">
        <v>18778122467000</v>
      </c>
      <c r="T105" s="5">
        <v>16770742538000</v>
      </c>
      <c r="U105" s="5">
        <v>9298245408000</v>
      </c>
      <c r="V105" s="5">
        <v>7565819916000</v>
      </c>
      <c r="W105" s="5">
        <v>5744711035000</v>
      </c>
      <c r="X105" s="5">
        <v>3937325624000</v>
      </c>
      <c r="Y105" s="5">
        <v>3476869704000</v>
      </c>
      <c r="Z105" s="5">
        <v>3562501143000</v>
      </c>
    </row>
    <row r="106" spans="3:26" ht="15.5" x14ac:dyDescent="0.35">
      <c r="C106" t="s">
        <v>129</v>
      </c>
    </row>
    <row r="107" spans="3:26" ht="15.5" x14ac:dyDescent="0.35">
      <c r="C107" t="s">
        <v>130</v>
      </c>
    </row>
    <row r="108" spans="3:26" ht="15.5" x14ac:dyDescent="0.35">
      <c r="C108" t="s">
        <v>131</v>
      </c>
      <c r="D108" s="5">
        <v>3135659700000</v>
      </c>
      <c r="E108" s="5">
        <v>3162438112000</v>
      </c>
      <c r="F108" s="5">
        <v>3224821308000</v>
      </c>
      <c r="G108" s="5">
        <v>3768721708000</v>
      </c>
      <c r="I108" s="5">
        <v>3162438112000</v>
      </c>
      <c r="J108" s="5">
        <v>3107522292000</v>
      </c>
      <c r="K108" s="5">
        <v>2532140718000</v>
      </c>
      <c r="L108" s="5">
        <v>2633500064000</v>
      </c>
      <c r="M108" s="5">
        <v>3018980942000</v>
      </c>
      <c r="N108" s="5">
        <v>4336698236000</v>
      </c>
      <c r="O108" s="5">
        <v>3373096633000</v>
      </c>
      <c r="P108" s="5">
        <v>4096381121000</v>
      </c>
      <c r="Q108" s="5">
        <v>4913178190000</v>
      </c>
      <c r="R108" s="5">
        <v>4618261907000</v>
      </c>
      <c r="S108" s="5">
        <v>4423677906000</v>
      </c>
      <c r="T108" s="5">
        <v>3913147398000</v>
      </c>
      <c r="U108" s="5">
        <v>2849867237000</v>
      </c>
      <c r="V108" s="5">
        <v>2018287628000</v>
      </c>
      <c r="W108" s="5">
        <v>640044131000</v>
      </c>
      <c r="X108" s="5">
        <v>501458461000</v>
      </c>
      <c r="Y108" s="5">
        <v>348467649000</v>
      </c>
      <c r="Z108" s="5">
        <v>410547555000</v>
      </c>
    </row>
    <row r="109" spans="3:26" ht="15.5" x14ac:dyDescent="0.35">
      <c r="C109" t="s">
        <v>132</v>
      </c>
      <c r="V109" s="5">
        <v>1000000000</v>
      </c>
      <c r="W109" s="5">
        <v>131704000000</v>
      </c>
    </row>
    <row r="110" spans="3:26" ht="15.5" x14ac:dyDescent="0.35">
      <c r="C110" t="s">
        <v>133</v>
      </c>
    </row>
    <row r="111" spans="3:26" ht="15.5" x14ac:dyDescent="0.35">
      <c r="C111" t="s">
        <v>115</v>
      </c>
      <c r="D111" s="5">
        <v>341988050000</v>
      </c>
      <c r="E111" s="5">
        <v>306731407000</v>
      </c>
      <c r="F111" s="5">
        <v>308604491000</v>
      </c>
      <c r="G111" s="5">
        <v>198940340000</v>
      </c>
      <c r="I111" s="5">
        <v>306731407000</v>
      </c>
      <c r="J111" s="5">
        <v>270235309000</v>
      </c>
      <c r="K111" s="5">
        <v>200804633000</v>
      </c>
      <c r="L111" s="5">
        <v>212831032000</v>
      </c>
      <c r="M111" s="5">
        <v>215293779000</v>
      </c>
      <c r="N111" s="5">
        <v>347559503000</v>
      </c>
      <c r="O111" s="5">
        <v>334050513000</v>
      </c>
      <c r="P111" s="5">
        <v>295781938000</v>
      </c>
      <c r="Q111" s="5">
        <v>364134878000</v>
      </c>
      <c r="R111" s="5">
        <v>211649226000</v>
      </c>
      <c r="S111" s="5">
        <v>198258709000</v>
      </c>
      <c r="Y111" s="5">
        <v>649123000</v>
      </c>
      <c r="Z111" s="5">
        <v>8643032000</v>
      </c>
    </row>
    <row r="112" spans="3:26" ht="15.5" x14ac:dyDescent="0.35">
      <c r="C112" t="s">
        <v>335</v>
      </c>
      <c r="D112" s="5">
        <v>341988050000</v>
      </c>
      <c r="E112" s="5">
        <v>306731407000</v>
      </c>
      <c r="F112" s="5">
        <v>308604491000</v>
      </c>
      <c r="G112" s="5">
        <v>198940340000</v>
      </c>
      <c r="I112" s="5">
        <v>306731407000</v>
      </c>
      <c r="J112" s="5">
        <v>270235309000</v>
      </c>
      <c r="K112" s="5">
        <v>200804633000</v>
      </c>
      <c r="L112" s="5">
        <v>212831032000</v>
      </c>
      <c r="M112" s="5">
        <v>215293779000</v>
      </c>
      <c r="N112" s="5">
        <v>347559503000</v>
      </c>
      <c r="O112" s="5">
        <v>334050513000</v>
      </c>
      <c r="P112" s="5">
        <v>295781938000</v>
      </c>
      <c r="Q112" s="5">
        <v>364134878000</v>
      </c>
      <c r="R112" s="5">
        <v>211649226000</v>
      </c>
      <c r="S112" s="5">
        <v>198258709000</v>
      </c>
      <c r="T112" s="5">
        <v>133696678000</v>
      </c>
      <c r="U112" s="5">
        <v>54754091000</v>
      </c>
      <c r="V112" s="5">
        <v>33928967000</v>
      </c>
      <c r="W112" s="5">
        <v>65240747000</v>
      </c>
      <c r="X112" s="5">
        <v>13615459000</v>
      </c>
      <c r="Y112" s="5">
        <v>77956197000</v>
      </c>
      <c r="Z112" s="5">
        <v>46172324000</v>
      </c>
    </row>
    <row r="113" spans="3:26" ht="15.5" x14ac:dyDescent="0.35">
      <c r="C113" t="s">
        <v>134</v>
      </c>
    </row>
    <row r="114" spans="3:26" ht="15.5" x14ac:dyDescent="0.35">
      <c r="C114" t="s">
        <v>337</v>
      </c>
      <c r="D114" s="5">
        <v>174997134000</v>
      </c>
      <c r="E114" s="5">
        <v>198696761000</v>
      </c>
      <c r="F114" s="5">
        <v>185900631000</v>
      </c>
      <c r="G114" s="5">
        <v>776981969000</v>
      </c>
      <c r="I114" s="5">
        <v>198696761000</v>
      </c>
      <c r="J114" s="5">
        <v>129815248000</v>
      </c>
      <c r="K114" s="5">
        <v>138461589000</v>
      </c>
      <c r="L114" s="5">
        <v>129472115000</v>
      </c>
      <c r="M114" s="5">
        <v>130602468000</v>
      </c>
      <c r="N114" s="5">
        <v>142831942000</v>
      </c>
      <c r="O114" s="5">
        <v>284209110000</v>
      </c>
      <c r="P114" s="5">
        <v>163775272000</v>
      </c>
      <c r="Q114" s="5">
        <v>140614459000</v>
      </c>
      <c r="R114" s="5">
        <v>100761827000</v>
      </c>
      <c r="S114" s="5">
        <v>114589500000</v>
      </c>
      <c r="T114" s="5">
        <v>69766253000</v>
      </c>
      <c r="U114" s="5">
        <v>70256457000</v>
      </c>
      <c r="V114" s="5">
        <v>35508774000</v>
      </c>
      <c r="W114" s="5">
        <v>32470408000</v>
      </c>
      <c r="X114" s="5">
        <v>13975264000</v>
      </c>
      <c r="Y114" s="5">
        <v>11017022000</v>
      </c>
      <c r="Z114" s="5">
        <v>11286791000</v>
      </c>
    </row>
    <row r="115" spans="3:26" ht="15.5" x14ac:dyDescent="0.35">
      <c r="C115" t="s">
        <v>135</v>
      </c>
      <c r="D115" s="5">
        <v>77969580000</v>
      </c>
      <c r="E115" s="5">
        <v>75487431000</v>
      </c>
      <c r="F115" s="5">
        <v>74470667000</v>
      </c>
      <c r="G115" s="5">
        <v>79443985000</v>
      </c>
      <c r="I115" s="5">
        <v>75487431000</v>
      </c>
      <c r="J115" s="5">
        <v>71884288000</v>
      </c>
      <c r="K115" s="5">
        <v>71658454000</v>
      </c>
      <c r="L115" s="5">
        <v>67491280000</v>
      </c>
      <c r="M115" s="5">
        <v>59653247000</v>
      </c>
      <c r="N115" s="5">
        <v>67558919000</v>
      </c>
      <c r="O115" s="5">
        <v>78391458000</v>
      </c>
      <c r="P115" s="5">
        <v>87982349000</v>
      </c>
      <c r="Q115" s="5">
        <v>98574451000</v>
      </c>
      <c r="R115" s="5">
        <v>77840148000</v>
      </c>
      <c r="S115" s="5">
        <v>50444939000</v>
      </c>
      <c r="T115" s="5">
        <v>76753336000</v>
      </c>
      <c r="U115" s="5">
        <v>53744771000</v>
      </c>
      <c r="V115" s="5">
        <v>28912298000</v>
      </c>
      <c r="W115" s="5">
        <v>35188559000</v>
      </c>
      <c r="X115" s="5">
        <v>29603454000</v>
      </c>
      <c r="Y115" s="5">
        <v>12207182000</v>
      </c>
      <c r="Z115" s="5">
        <v>5489236000</v>
      </c>
    </row>
    <row r="116" spans="3:26" ht="15.5" x14ac:dyDescent="0.35">
      <c r="C116" t="s">
        <v>136</v>
      </c>
      <c r="D116" s="5">
        <v>349401103000</v>
      </c>
      <c r="E116" s="5">
        <v>319951033000</v>
      </c>
      <c r="F116" s="5">
        <v>319041575000</v>
      </c>
      <c r="G116" s="5">
        <v>228892873000</v>
      </c>
      <c r="I116" s="5">
        <v>319951033000</v>
      </c>
      <c r="J116" s="5">
        <v>272444718000</v>
      </c>
      <c r="K116" s="5">
        <v>228944464000</v>
      </c>
      <c r="L116" s="5">
        <v>209176187000</v>
      </c>
      <c r="M116" s="5">
        <v>185814402000</v>
      </c>
      <c r="N116" s="5">
        <v>192726560000</v>
      </c>
      <c r="O116" s="5">
        <v>252294434000</v>
      </c>
      <c r="P116" s="5">
        <v>205730979000</v>
      </c>
      <c r="Q116" s="5">
        <v>179631322000</v>
      </c>
      <c r="R116" s="5">
        <v>211984955000</v>
      </c>
      <c r="S116" s="5">
        <v>237950585000</v>
      </c>
      <c r="T116" s="5">
        <v>193966487000</v>
      </c>
      <c r="U116" s="5">
        <v>75029632000</v>
      </c>
      <c r="V116" s="5">
        <v>62262720000</v>
      </c>
      <c r="W116" s="5">
        <v>42204162000</v>
      </c>
      <c r="X116" s="5">
        <v>32550215000</v>
      </c>
      <c r="Y116" s="5">
        <v>29698400000</v>
      </c>
      <c r="Z116" s="5">
        <v>29128833000</v>
      </c>
    </row>
    <row r="117" spans="3:26" ht="15.5" x14ac:dyDescent="0.35">
      <c r="C117" t="s">
        <v>138</v>
      </c>
    </row>
    <row r="118" spans="3:26" ht="15.5" x14ac:dyDescent="0.35">
      <c r="C118" t="s">
        <v>139</v>
      </c>
      <c r="N118" s="5">
        <v>49960967000</v>
      </c>
      <c r="O118" s="5">
        <v>447484813000</v>
      </c>
      <c r="P118" s="5">
        <v>1359539201000</v>
      </c>
      <c r="Q118" s="5">
        <v>1692366857000</v>
      </c>
      <c r="R118" s="5">
        <v>1811518039000</v>
      </c>
      <c r="S118" s="5">
        <v>1650947296000</v>
      </c>
      <c r="T118" s="5">
        <v>956489147000</v>
      </c>
      <c r="U118" s="5">
        <v>1390430042000</v>
      </c>
      <c r="V118" s="5">
        <v>1662797204000</v>
      </c>
      <c r="W118" s="5">
        <v>953633621000</v>
      </c>
      <c r="X118" s="5">
        <v>447041850000</v>
      </c>
      <c r="Y118" s="5">
        <v>440587950000</v>
      </c>
      <c r="Z118" s="5">
        <v>3650000000</v>
      </c>
    </row>
    <row r="119" spans="3:26" ht="15.5" x14ac:dyDescent="0.35">
      <c r="C119" t="s">
        <v>728</v>
      </c>
      <c r="D119" s="5">
        <v>5647590565000</v>
      </c>
      <c r="E119" s="5">
        <v>5575165574000</v>
      </c>
      <c r="F119" s="5">
        <v>5539028730000</v>
      </c>
      <c r="G119" s="5">
        <v>5387885163000</v>
      </c>
      <c r="I119" s="5">
        <v>5575165574000</v>
      </c>
      <c r="J119" s="5">
        <v>6435906999000</v>
      </c>
      <c r="K119" s="5">
        <v>6129757037000</v>
      </c>
      <c r="L119" s="5">
        <v>6248500166000</v>
      </c>
      <c r="M119" s="5">
        <v>5656870923000</v>
      </c>
      <c r="N119" s="5">
        <v>3496578098000</v>
      </c>
      <c r="O119" s="5">
        <v>3437147042000</v>
      </c>
      <c r="P119" s="5">
        <v>3574125768000</v>
      </c>
      <c r="Q119" s="5">
        <v>3333232641000</v>
      </c>
      <c r="R119" s="5">
        <v>2658990595000</v>
      </c>
      <c r="S119" s="5">
        <v>3160569000</v>
      </c>
      <c r="T119" s="5">
        <v>3160569000</v>
      </c>
      <c r="U119" s="5">
        <v>3160569000</v>
      </c>
      <c r="V119" s="5">
        <v>3160569000</v>
      </c>
      <c r="W119" s="5">
        <v>3160569000</v>
      </c>
      <c r="X119" s="5">
        <v>3160569000</v>
      </c>
      <c r="Y119" s="5">
        <v>5479434000</v>
      </c>
      <c r="Z119" s="5">
        <v>8538315000</v>
      </c>
    </row>
    <row r="120" spans="3:26" ht="15.5" x14ac:dyDescent="0.35">
      <c r="C120" t="s">
        <v>142</v>
      </c>
      <c r="R120" s="5">
        <v>3160569000</v>
      </c>
      <c r="S120" s="5">
        <v>2720722525000</v>
      </c>
      <c r="T120" s="5">
        <v>2440339030000</v>
      </c>
      <c r="W120" s="5">
        <v>360290197000</v>
      </c>
      <c r="X120" s="5">
        <v>313626313000</v>
      </c>
      <c r="Y120" s="5">
        <v>484562065000</v>
      </c>
      <c r="Z120" s="5">
        <v>1085521011000</v>
      </c>
    </row>
    <row r="121" spans="3:26" ht="15.5" x14ac:dyDescent="0.35">
      <c r="C121" t="s">
        <v>143</v>
      </c>
      <c r="D121" s="5">
        <v>6452122000</v>
      </c>
      <c r="E121" s="5">
        <v>6452122000</v>
      </c>
      <c r="F121" s="5">
        <v>6452122000</v>
      </c>
      <c r="G121" s="5">
        <v>6452122000</v>
      </c>
      <c r="I121" s="5">
        <v>6452122000</v>
      </c>
      <c r="J121" s="5">
        <v>6352276000</v>
      </c>
      <c r="K121" s="5">
        <v>12940139000</v>
      </c>
      <c r="L121" s="5">
        <v>4183402000</v>
      </c>
      <c r="M121" s="5">
        <v>49962237000</v>
      </c>
      <c r="N121" s="5">
        <v>397479389000</v>
      </c>
      <c r="O121" s="5">
        <v>912058356000</v>
      </c>
      <c r="P121" s="5">
        <v>646528164000</v>
      </c>
      <c r="Q121" s="5">
        <v>401946773000</v>
      </c>
      <c r="R121" s="5">
        <v>769456459000</v>
      </c>
      <c r="S121" s="5">
        <v>536423640000</v>
      </c>
      <c r="T121" s="5">
        <v>514191751000</v>
      </c>
      <c r="U121" s="5">
        <v>373959300000</v>
      </c>
      <c r="V121" s="5">
        <v>262170196000</v>
      </c>
      <c r="W121" s="5">
        <v>167229604000</v>
      </c>
      <c r="X121" s="5">
        <v>279118783000</v>
      </c>
      <c r="Y121" s="5">
        <v>89883325000</v>
      </c>
      <c r="Z121" s="5">
        <v>195177472000</v>
      </c>
    </row>
    <row r="122" spans="3:26" ht="15.5" x14ac:dyDescent="0.35">
      <c r="C122" t="s">
        <v>144</v>
      </c>
      <c r="D122" s="5">
        <v>6860908284000</v>
      </c>
      <c r="E122" s="5">
        <v>6680756560000</v>
      </c>
      <c r="F122" s="5">
        <v>6609864651000</v>
      </c>
      <c r="G122" s="5">
        <v>6310915040000</v>
      </c>
      <c r="I122" s="5">
        <v>6680756560000</v>
      </c>
      <c r="J122" s="5">
        <v>7521565519000</v>
      </c>
      <c r="K122" s="5">
        <v>7383311899000</v>
      </c>
      <c r="L122" s="5">
        <v>7250403841000</v>
      </c>
      <c r="M122" s="5">
        <v>6668661728000</v>
      </c>
      <c r="N122" s="5">
        <v>4523411870000</v>
      </c>
      <c r="O122" s="5">
        <v>4626413653000</v>
      </c>
      <c r="P122" s="5">
        <v>5610017637000</v>
      </c>
      <c r="Q122" s="5">
        <v>5654049521000</v>
      </c>
      <c r="R122" s="5">
        <v>5036185947000</v>
      </c>
      <c r="S122" s="5">
        <v>4899388584000</v>
      </c>
      <c r="T122" s="5">
        <v>4574524360000</v>
      </c>
      <c r="U122" s="5">
        <v>2345869289000</v>
      </c>
      <c r="V122" s="5">
        <v>2412996739000</v>
      </c>
      <c r="W122" s="5">
        <v>2731531437000</v>
      </c>
      <c r="X122" s="5">
        <v>1867278397000</v>
      </c>
      <c r="Y122" s="5">
        <v>1882492906000</v>
      </c>
      <c r="Z122" s="5">
        <v>2061710838000</v>
      </c>
    </row>
    <row r="123" spans="3:26" ht="15.5" x14ac:dyDescent="0.35">
      <c r="C123" t="s">
        <v>145</v>
      </c>
      <c r="D123" s="5">
        <v>6860908284000</v>
      </c>
      <c r="E123" s="5">
        <v>6680756560000</v>
      </c>
      <c r="F123" s="5">
        <v>6609864651000</v>
      </c>
      <c r="G123" s="5">
        <v>6310915040000</v>
      </c>
      <c r="I123" s="5">
        <v>6680756560000</v>
      </c>
      <c r="J123" s="5">
        <v>7521565519000</v>
      </c>
      <c r="K123" s="5">
        <v>7383311899000</v>
      </c>
      <c r="L123" s="5">
        <v>7250403841000</v>
      </c>
      <c r="M123" s="5">
        <v>6668661728000</v>
      </c>
      <c r="N123" s="5">
        <v>4523411870000</v>
      </c>
      <c r="O123" s="5">
        <v>4626413653000</v>
      </c>
      <c r="P123" s="5">
        <v>5610017637000</v>
      </c>
      <c r="Q123" s="5">
        <v>5654049521000</v>
      </c>
      <c r="R123" s="5">
        <v>5036185947000</v>
      </c>
      <c r="S123" s="5">
        <v>4899388584000</v>
      </c>
      <c r="T123" s="5">
        <v>4574524360000</v>
      </c>
      <c r="U123" s="5">
        <v>2345869289000</v>
      </c>
      <c r="V123" s="5">
        <v>2412996739000</v>
      </c>
      <c r="W123" s="5">
        <v>2731531437000</v>
      </c>
      <c r="X123" s="5">
        <v>1867278397000</v>
      </c>
      <c r="Y123" s="5">
        <v>1882492906000</v>
      </c>
      <c r="Z123" s="5">
        <v>2061710838000</v>
      </c>
    </row>
    <row r="124" spans="3:26" ht="15.5" x14ac:dyDescent="0.35">
      <c r="C124" t="s">
        <v>146</v>
      </c>
      <c r="S124" s="5">
        <v>22560109000</v>
      </c>
      <c r="T124" s="5">
        <v>21933608000</v>
      </c>
      <c r="U124" s="5">
        <v>21446355000</v>
      </c>
      <c r="V124" s="5">
        <v>20367110000</v>
      </c>
      <c r="W124" s="5">
        <v>19405930000</v>
      </c>
      <c r="X124" s="5">
        <v>18271896000</v>
      </c>
      <c r="Y124" s="5">
        <v>16422297000</v>
      </c>
      <c r="Z124" s="5">
        <v>9433552000</v>
      </c>
    </row>
    <row r="125" spans="3:26" ht="15.5" x14ac:dyDescent="0.35">
      <c r="C125" t="s">
        <v>148</v>
      </c>
    </row>
    <row r="126" spans="3:26" ht="15.5" x14ac:dyDescent="0.35">
      <c r="C126" t="s">
        <v>687</v>
      </c>
      <c r="K126" s="5">
        <v>2999591000</v>
      </c>
      <c r="N126" s="5">
        <v>3160569000</v>
      </c>
      <c r="O126" s="5">
        <v>3160569000</v>
      </c>
      <c r="P126" s="5">
        <v>3160569000</v>
      </c>
      <c r="Q126" s="5">
        <v>3160569000</v>
      </c>
      <c r="R126" s="5">
        <v>5390013000</v>
      </c>
      <c r="S126" s="5">
        <v>21173895000</v>
      </c>
      <c r="T126" s="5">
        <v>22486183000</v>
      </c>
    </row>
    <row r="127" spans="3:26" ht="15.5" x14ac:dyDescent="0.35">
      <c r="C127" t="s">
        <v>149</v>
      </c>
      <c r="D127" s="5">
        <v>5647590565000</v>
      </c>
      <c r="E127" s="5">
        <v>5575165574000</v>
      </c>
      <c r="F127" s="5">
        <v>5539028730000</v>
      </c>
      <c r="G127" s="5">
        <v>5387885163000</v>
      </c>
      <c r="I127" s="5">
        <v>5575165574000</v>
      </c>
      <c r="J127" s="5">
        <v>6442503317000</v>
      </c>
      <c r="K127" s="5">
        <v>6148208672000</v>
      </c>
      <c r="L127" s="5">
        <v>6272708946000</v>
      </c>
      <c r="M127" s="5">
        <v>5656870923000</v>
      </c>
      <c r="N127" s="5">
        <v>3549699634000</v>
      </c>
      <c r="O127" s="5">
        <v>3887792424000</v>
      </c>
      <c r="P127" s="5">
        <v>4936825538000</v>
      </c>
      <c r="Q127" s="5">
        <v>5028760067000</v>
      </c>
      <c r="R127" s="5">
        <v>4479059216000</v>
      </c>
      <c r="S127" s="5">
        <v>4396004285000</v>
      </c>
      <c r="T127" s="5">
        <v>3422474929000</v>
      </c>
      <c r="U127" s="5">
        <v>1393590611000</v>
      </c>
      <c r="V127" s="5">
        <v>1665957773000</v>
      </c>
      <c r="W127" s="5">
        <v>1317084387000</v>
      </c>
      <c r="X127" s="5">
        <v>763828732000</v>
      </c>
      <c r="Y127" s="5">
        <v>930629449000</v>
      </c>
      <c r="Z127" s="5">
        <v>1097709326000</v>
      </c>
    </row>
    <row r="128" spans="3:26" ht="15.5" x14ac:dyDescent="0.35">
      <c r="C128" t="s">
        <v>340</v>
      </c>
      <c r="T128" s="5">
        <v>685377213000</v>
      </c>
      <c r="U128" s="5">
        <v>650251481000</v>
      </c>
      <c r="V128" s="5">
        <v>499623507000</v>
      </c>
      <c r="W128" s="5">
        <v>453871193000</v>
      </c>
      <c r="X128" s="5">
        <v>436051646000</v>
      </c>
      <c r="Y128" s="5">
        <v>441848340000</v>
      </c>
      <c r="Z128" s="5">
        <v>498981069000</v>
      </c>
    </row>
    <row r="129" spans="2:26" ht="15.5" x14ac:dyDescent="0.35">
      <c r="C129" t="s">
        <v>150</v>
      </c>
      <c r="D129" s="5">
        <v>9996567984000</v>
      </c>
      <c r="E129" s="5">
        <v>9843194672000</v>
      </c>
      <c r="F129" s="5">
        <v>9834685959000</v>
      </c>
      <c r="G129" s="5">
        <v>10079636748000</v>
      </c>
      <c r="I129" s="5">
        <v>9843194672000</v>
      </c>
      <c r="J129" s="5">
        <v>10629087811000</v>
      </c>
      <c r="K129" s="5">
        <v>9915452617000</v>
      </c>
      <c r="L129" s="5">
        <v>9883903905000</v>
      </c>
      <c r="M129" s="5">
        <v>9687642670000</v>
      </c>
      <c r="N129" s="5">
        <v>8860110106000</v>
      </c>
      <c r="O129" s="5">
        <v>7999510286000</v>
      </c>
      <c r="P129" s="5">
        <v>9706398758000</v>
      </c>
      <c r="Q129" s="5">
        <v>10567227711000</v>
      </c>
      <c r="R129" s="5">
        <v>9654447854000</v>
      </c>
      <c r="S129" s="5">
        <v>9323066490000</v>
      </c>
      <c r="T129" s="5">
        <v>8487671758000</v>
      </c>
      <c r="U129" s="5">
        <v>5195736526000</v>
      </c>
      <c r="V129" s="5">
        <v>4431284367000</v>
      </c>
      <c r="W129" s="5">
        <v>3371575568000</v>
      </c>
      <c r="X129" s="5">
        <v>2368736858000</v>
      </c>
      <c r="Y129" s="5">
        <v>2230960555000</v>
      </c>
      <c r="Z129" s="5">
        <v>2472258393000</v>
      </c>
    </row>
    <row r="130" spans="2:26" ht="15.5" x14ac:dyDescent="0.35">
      <c r="C130" t="s">
        <v>151</v>
      </c>
    </row>
    <row r="131" spans="2:26" ht="15.5" x14ac:dyDescent="0.35">
      <c r="C131" t="s">
        <v>152</v>
      </c>
      <c r="D131" s="5">
        <v>1203990060000</v>
      </c>
      <c r="E131" s="5">
        <v>1203990060000</v>
      </c>
      <c r="F131" s="5">
        <v>1203990060000</v>
      </c>
      <c r="G131" s="5">
        <v>1203990060000</v>
      </c>
      <c r="I131" s="5">
        <v>1203990060000</v>
      </c>
      <c r="J131" s="5">
        <v>1203990060000</v>
      </c>
      <c r="K131" s="5">
        <v>1203990060000</v>
      </c>
      <c r="L131" s="5">
        <v>1203990060000</v>
      </c>
      <c r="M131" s="5">
        <v>1203990060000</v>
      </c>
      <c r="N131" s="5">
        <v>1203990060000</v>
      </c>
      <c r="O131" s="5">
        <v>1203990060000</v>
      </c>
      <c r="P131" s="5">
        <v>1203990060000</v>
      </c>
      <c r="Q131" s="5">
        <v>1203990060000</v>
      </c>
      <c r="R131" s="5">
        <v>1203990060000</v>
      </c>
      <c r="S131" s="5">
        <v>1203990060000</v>
      </c>
      <c r="T131" s="5">
        <v>1203990060000</v>
      </c>
      <c r="U131" s="5">
        <v>1203990060000</v>
      </c>
      <c r="V131" s="5">
        <v>1203990060000</v>
      </c>
      <c r="W131" s="5">
        <v>1203990060000</v>
      </c>
      <c r="X131" s="5">
        <v>1003325050000</v>
      </c>
      <c r="Y131" s="5">
        <v>1003325050000</v>
      </c>
      <c r="Z131" s="5">
        <v>1003325050000</v>
      </c>
    </row>
    <row r="132" spans="2:26" ht="15.5" x14ac:dyDescent="0.35">
      <c r="C132" t="s">
        <v>153</v>
      </c>
      <c r="D132" s="5">
        <v>362194103000</v>
      </c>
      <c r="E132" s="5">
        <v>362194103000</v>
      </c>
      <c r="F132" s="5">
        <v>362194103000</v>
      </c>
      <c r="G132" s="5">
        <v>362194103000</v>
      </c>
      <c r="I132" s="5">
        <v>362194103000</v>
      </c>
      <c r="J132" s="5">
        <v>362194103000</v>
      </c>
      <c r="K132" s="5">
        <v>362194103000</v>
      </c>
      <c r="L132" s="5">
        <v>362194103000</v>
      </c>
      <c r="M132" s="5">
        <v>362194103000</v>
      </c>
      <c r="N132" s="5">
        <v>362194103000</v>
      </c>
      <c r="O132" s="5">
        <v>362194103000</v>
      </c>
      <c r="P132" s="5">
        <v>362194103000</v>
      </c>
      <c r="Q132" s="5">
        <v>362194103000</v>
      </c>
      <c r="R132" s="5">
        <v>362194103000</v>
      </c>
      <c r="S132" s="5">
        <v>362194103000</v>
      </c>
      <c r="T132" s="5">
        <v>362194103000</v>
      </c>
      <c r="U132" s="5">
        <v>362194103000</v>
      </c>
      <c r="V132" s="5">
        <v>1099362509000</v>
      </c>
      <c r="W132" s="5">
        <v>1099362509000</v>
      </c>
    </row>
    <row r="133" spans="2:26" ht="15.5" x14ac:dyDescent="0.35">
      <c r="C133" t="s">
        <v>154</v>
      </c>
      <c r="D133" s="5">
        <v>21321512927000</v>
      </c>
      <c r="E133" s="5">
        <v>20931520044000</v>
      </c>
      <c r="F133" s="5">
        <v>20311925633000</v>
      </c>
      <c r="G133" s="5">
        <v>19721420940000</v>
      </c>
      <c r="I133" s="5">
        <v>20931520044000</v>
      </c>
      <c r="J133" s="5">
        <v>19211474584000</v>
      </c>
      <c r="K133" s="5">
        <v>17570179977000</v>
      </c>
      <c r="L133" s="5">
        <v>15778007060000</v>
      </c>
      <c r="M133" s="5">
        <v>14431810440000</v>
      </c>
      <c r="N133" s="5">
        <v>13049262372000</v>
      </c>
      <c r="O133" s="5">
        <v>13401006038000</v>
      </c>
      <c r="P133" s="5">
        <v>11018590256000</v>
      </c>
      <c r="Q133" s="5">
        <v>8764678943000</v>
      </c>
      <c r="R133" s="5">
        <v>7108616297000</v>
      </c>
      <c r="S133" s="5">
        <v>5654567573000</v>
      </c>
      <c r="T133" s="5">
        <v>4608953650000</v>
      </c>
      <c r="U133" s="5">
        <v>2310166458000</v>
      </c>
      <c r="V133" s="5">
        <v>1345904961000</v>
      </c>
      <c r="W133" s="5">
        <v>667747635000</v>
      </c>
      <c r="X133" s="5">
        <v>425732487000</v>
      </c>
      <c r="Y133" s="5">
        <v>147222056000</v>
      </c>
      <c r="Z133" s="5">
        <v>599931000</v>
      </c>
    </row>
    <row r="134" spans="2:26" ht="15.5" x14ac:dyDescent="0.35">
      <c r="C134" t="s">
        <v>341</v>
      </c>
      <c r="D134" s="5">
        <v>14000000000</v>
      </c>
      <c r="E134" s="5">
        <v>14000000000</v>
      </c>
      <c r="F134" s="5">
        <v>14000000000</v>
      </c>
      <c r="G134" s="5">
        <v>14000000000</v>
      </c>
      <c r="I134" s="5">
        <v>14000000000</v>
      </c>
      <c r="J134" s="5">
        <v>13000000000</v>
      </c>
      <c r="K134" s="5">
        <v>12000000000</v>
      </c>
      <c r="L134" s="5">
        <v>11000000000</v>
      </c>
      <c r="M134" s="5">
        <v>10000000000</v>
      </c>
      <c r="N134" s="5">
        <v>9000000000</v>
      </c>
      <c r="O134" s="5">
        <v>8000000000</v>
      </c>
      <c r="P134" s="5">
        <v>7000000000</v>
      </c>
      <c r="Q134" s="5">
        <v>6000000000</v>
      </c>
      <c r="R134" s="5">
        <v>5000000000</v>
      </c>
      <c r="S134" s="5">
        <v>4000000000</v>
      </c>
      <c r="T134" s="5">
        <v>3000000000</v>
      </c>
      <c r="U134" s="5">
        <v>2000000000</v>
      </c>
      <c r="V134" s="5">
        <v>1000000000</v>
      </c>
    </row>
    <row r="135" spans="2:26" ht="15.5" x14ac:dyDescent="0.35">
      <c r="C135" t="s">
        <v>342</v>
      </c>
      <c r="D135" s="5">
        <v>21307512927000</v>
      </c>
      <c r="E135" s="5">
        <v>20917520044000</v>
      </c>
      <c r="F135" s="5">
        <v>20297925633000</v>
      </c>
      <c r="G135" s="5">
        <v>19707420940000</v>
      </c>
      <c r="I135" s="5">
        <v>20917520044000</v>
      </c>
      <c r="J135" s="5">
        <v>19198474584000</v>
      </c>
      <c r="K135" s="5">
        <v>17558179977000</v>
      </c>
      <c r="L135" s="5">
        <v>15767007060000</v>
      </c>
      <c r="M135" s="5">
        <v>14421810440000</v>
      </c>
      <c r="N135" s="5">
        <v>13040262372000</v>
      </c>
      <c r="O135" s="5">
        <v>13393006038000</v>
      </c>
      <c r="P135" s="5">
        <v>11011590256000</v>
      </c>
      <c r="Q135" s="5">
        <v>8758678943000</v>
      </c>
      <c r="R135" s="5">
        <v>7103616297000</v>
      </c>
      <c r="S135" s="5">
        <v>5650567573000</v>
      </c>
      <c r="T135" s="5">
        <v>4605953650000</v>
      </c>
      <c r="U135" s="5">
        <v>2308166458000</v>
      </c>
      <c r="V135" s="5">
        <v>1344904961000</v>
      </c>
    </row>
    <row r="136" spans="2:26" ht="15.5" x14ac:dyDescent="0.35">
      <c r="C136" t="s">
        <v>343</v>
      </c>
      <c r="D136" s="5">
        <v>21321512927000</v>
      </c>
      <c r="E136" s="5">
        <v>20931520044000</v>
      </c>
      <c r="F136" s="5">
        <v>20311925633000</v>
      </c>
      <c r="G136" s="5">
        <v>19721420940000</v>
      </c>
      <c r="I136" s="5">
        <v>20931520044000</v>
      </c>
      <c r="J136" s="5">
        <v>19211474584000</v>
      </c>
      <c r="K136" s="5">
        <v>17570179977000</v>
      </c>
      <c r="L136" s="5">
        <v>15778007060000</v>
      </c>
      <c r="M136" s="5">
        <v>14431810440000</v>
      </c>
      <c r="N136" s="5">
        <v>13049262372000</v>
      </c>
      <c r="O136" s="5">
        <v>13401006038000</v>
      </c>
      <c r="P136" s="5">
        <v>11018590256000</v>
      </c>
      <c r="Q136" s="5">
        <v>8764678943000</v>
      </c>
      <c r="R136" s="5">
        <v>7108616297000</v>
      </c>
      <c r="S136" s="5">
        <v>5654567573000</v>
      </c>
      <c r="T136" s="5">
        <v>4608953650000</v>
      </c>
      <c r="U136" s="5">
        <v>2310166458000</v>
      </c>
      <c r="V136" s="5">
        <v>1345904961000</v>
      </c>
      <c r="W136" s="5">
        <v>667747635000</v>
      </c>
      <c r="X136" s="5">
        <v>425732487000</v>
      </c>
      <c r="Y136" s="5">
        <v>147222056000</v>
      </c>
      <c r="Z136" s="5">
        <v>599931000</v>
      </c>
    </row>
    <row r="137" spans="2:26" ht="15.5" x14ac:dyDescent="0.35">
      <c r="C137" t="s">
        <v>155</v>
      </c>
      <c r="D137" s="5">
        <v>4109193058000</v>
      </c>
      <c r="E137" s="5">
        <v>4153487408000</v>
      </c>
      <c r="F137" s="5">
        <v>4399509058000</v>
      </c>
      <c r="G137" s="5">
        <v>4279365153000</v>
      </c>
      <c r="I137" s="5">
        <v>4153487408000</v>
      </c>
      <c r="J137" s="5">
        <v>4038757097000</v>
      </c>
      <c r="K137" s="5">
        <v>3698755019000</v>
      </c>
      <c r="L137" s="5">
        <v>3410648616000</v>
      </c>
      <c r="M137" s="5">
        <v>3131732929000</v>
      </c>
      <c r="N137" s="5">
        <v>2963216264000</v>
      </c>
      <c r="O137" s="5">
        <v>3124278902000</v>
      </c>
      <c r="P137" s="5">
        <v>2715563321000</v>
      </c>
      <c r="Q137" s="5">
        <v>2471923984000</v>
      </c>
      <c r="R137" s="5">
        <v>2335945960000</v>
      </c>
      <c r="S137" s="5">
        <v>2236050776000</v>
      </c>
      <c r="T137" s="5">
        <v>2109995095000</v>
      </c>
      <c r="U137" s="5">
        <v>226158261000</v>
      </c>
      <c r="V137" s="5">
        <v>222446425000</v>
      </c>
      <c r="W137" s="5">
        <v>139203669000</v>
      </c>
      <c r="X137" s="5">
        <v>139531229000</v>
      </c>
      <c r="Y137" s="5">
        <v>95362043000</v>
      </c>
      <c r="Z137" s="5">
        <v>86317769000</v>
      </c>
    </row>
    <row r="138" spans="2:26" ht="15.5" x14ac:dyDescent="0.35">
      <c r="C138" t="s">
        <v>9</v>
      </c>
      <c r="D138" s="5">
        <v>26954413004000</v>
      </c>
      <c r="E138" s="5">
        <v>26622843607000</v>
      </c>
      <c r="F138" s="5">
        <v>26237110274000</v>
      </c>
      <c r="G138" s="5">
        <v>25482661355000</v>
      </c>
      <c r="I138" s="5">
        <v>26622843607000</v>
      </c>
      <c r="J138" s="5">
        <v>24741997338000</v>
      </c>
      <c r="K138" s="5">
        <v>22795334366000</v>
      </c>
      <c r="L138" s="5">
        <v>20718276011000</v>
      </c>
      <c r="M138" s="5">
        <v>19178438459000</v>
      </c>
      <c r="N138" s="5">
        <v>17598695271000</v>
      </c>
      <c r="O138" s="5">
        <v>18095643057000</v>
      </c>
      <c r="P138" s="5">
        <v>15311681466000</v>
      </c>
      <c r="Q138" s="5">
        <v>12791490025000</v>
      </c>
      <c r="R138" s="5">
        <v>11019693800000</v>
      </c>
      <c r="S138" s="5">
        <v>9455055977000</v>
      </c>
      <c r="T138" s="5">
        <v>8283070780000</v>
      </c>
      <c r="U138" s="5">
        <v>4102508882000</v>
      </c>
      <c r="V138" s="5">
        <v>3134535549000</v>
      </c>
      <c r="W138" s="5">
        <v>2373135467000</v>
      </c>
      <c r="X138" s="5">
        <v>1568588766000</v>
      </c>
      <c r="Y138" s="5">
        <v>1245909149000</v>
      </c>
      <c r="Z138" s="5">
        <v>1090242750000</v>
      </c>
    </row>
    <row r="139" spans="2:26" ht="15.5" x14ac:dyDescent="0.35">
      <c r="C139" t="s">
        <v>156</v>
      </c>
      <c r="D139" s="5">
        <v>36950980988000</v>
      </c>
      <c r="E139" s="5">
        <v>36466038279000</v>
      </c>
      <c r="F139" s="5">
        <v>36071796233000</v>
      </c>
      <c r="G139" s="5">
        <v>35562298103000</v>
      </c>
      <c r="I139" s="5">
        <v>36466038279000</v>
      </c>
      <c r="J139" s="5">
        <v>35371085149000</v>
      </c>
      <c r="K139" s="5">
        <v>32710786983000</v>
      </c>
      <c r="L139" s="5">
        <v>30602179916000</v>
      </c>
      <c r="M139" s="5">
        <v>28866081129000</v>
      </c>
      <c r="N139" s="5">
        <v>26458805377000</v>
      </c>
      <c r="O139" s="5">
        <v>26095153343000</v>
      </c>
      <c r="P139" s="5">
        <v>25018080224000</v>
      </c>
      <c r="Q139" s="5">
        <v>23358717736000</v>
      </c>
      <c r="R139" s="5">
        <v>20674141654000</v>
      </c>
      <c r="S139" s="5">
        <v>18778122467000</v>
      </c>
      <c r="T139" s="5">
        <v>16770742538000</v>
      </c>
      <c r="U139" s="5">
        <v>9298245408000</v>
      </c>
      <c r="V139" s="5">
        <v>7565819916000</v>
      </c>
      <c r="W139" s="5">
        <v>5744711035000</v>
      </c>
      <c r="X139" s="5">
        <v>3937325624000</v>
      </c>
      <c r="Y139" s="5">
        <v>3476869704000</v>
      </c>
      <c r="Z139" s="5">
        <v>3562501143000</v>
      </c>
    </row>
    <row r="140" spans="2:26" ht="15.5" x14ac:dyDescent="0.35">
      <c r="C140" t="s">
        <v>157</v>
      </c>
      <c r="D140" s="5">
        <v>48159602400</v>
      </c>
      <c r="E140" s="5">
        <v>48159602400</v>
      </c>
      <c r="F140" s="5">
        <v>48159602400</v>
      </c>
      <c r="G140" s="5">
        <v>48159602400</v>
      </c>
      <c r="I140" s="5">
        <v>48159602400</v>
      </c>
      <c r="J140" s="5">
        <v>48159602400</v>
      </c>
      <c r="K140" s="5">
        <v>48159602400</v>
      </c>
      <c r="L140" s="5">
        <v>48159602400</v>
      </c>
      <c r="M140" s="5">
        <v>48159602400</v>
      </c>
      <c r="N140" s="5">
        <v>48159602400</v>
      </c>
      <c r="O140" s="5">
        <v>48159602400</v>
      </c>
      <c r="P140" s="5">
        <v>48159602400</v>
      </c>
      <c r="Q140" s="5">
        <v>48159602400</v>
      </c>
      <c r="R140" s="5">
        <v>48159602400</v>
      </c>
      <c r="S140" s="5">
        <v>48159602400</v>
      </c>
      <c r="T140" s="5">
        <v>48159602400</v>
      </c>
      <c r="U140" s="5">
        <v>48159602400</v>
      </c>
      <c r="V140" s="5">
        <v>48159602400</v>
      </c>
      <c r="W140" s="5">
        <v>12039900600</v>
      </c>
      <c r="X140" s="5">
        <v>10033250500</v>
      </c>
      <c r="Y140" s="5">
        <v>10033250500</v>
      </c>
      <c r="Z140" s="5">
        <v>10033250500</v>
      </c>
    </row>
    <row r="142" spans="2:26" ht="15.5" x14ac:dyDescent="0.35">
      <c r="B142" t="s">
        <v>158</v>
      </c>
      <c r="C142" t="s">
        <v>159</v>
      </c>
      <c r="D142" s="5">
        <v>770118077000</v>
      </c>
      <c r="E142" s="5">
        <v>970115425000</v>
      </c>
      <c r="F142" s="5">
        <v>612498859000</v>
      </c>
      <c r="G142" s="5">
        <v>658896875000</v>
      </c>
      <c r="I142" s="5">
        <v>3029001148000</v>
      </c>
      <c r="J142" s="5">
        <v>3353984668000</v>
      </c>
      <c r="K142" s="5">
        <v>2734231333000</v>
      </c>
      <c r="L142" s="5">
        <v>2719573422000</v>
      </c>
      <c r="M142" s="5">
        <v>2238566096000</v>
      </c>
      <c r="N142" s="5">
        <v>1419103967000</v>
      </c>
      <c r="O142" s="5">
        <v>1770398006000</v>
      </c>
      <c r="P142" s="5">
        <v>2364842640000</v>
      </c>
      <c r="Q142" s="5">
        <v>2258239457000</v>
      </c>
      <c r="R142" s="5">
        <v>1324703811000</v>
      </c>
      <c r="S142" s="5">
        <v>1741992351000</v>
      </c>
      <c r="T142" s="5">
        <v>1994263395000</v>
      </c>
      <c r="U142" s="5">
        <v>2103061995000</v>
      </c>
      <c r="V142" s="5">
        <v>1367992038000</v>
      </c>
      <c r="W142" s="5">
        <v>346238989000</v>
      </c>
      <c r="X142" s="5">
        <v>538644223000</v>
      </c>
      <c r="Y142" s="5">
        <v>82835045000</v>
      </c>
      <c r="Z142" s="5">
        <v>134272183000</v>
      </c>
    </row>
    <row r="143" spans="2:26" ht="15.5" x14ac:dyDescent="0.35">
      <c r="C143" t="s">
        <v>344</v>
      </c>
      <c r="D143" s="5">
        <v>1698482865000</v>
      </c>
      <c r="E143" s="5">
        <v>1893037126000</v>
      </c>
      <c r="F143" s="5">
        <v>1545994854000</v>
      </c>
      <c r="G143" s="5">
        <v>1848096593000</v>
      </c>
      <c r="I143" s="5">
        <v>6941012439000</v>
      </c>
      <c r="J143" s="5">
        <v>6892878488000</v>
      </c>
      <c r="K143" s="5">
        <v>6248176875000</v>
      </c>
      <c r="L143" s="5">
        <v>5551670121000</v>
      </c>
      <c r="M143" s="5">
        <v>4966324537000</v>
      </c>
      <c r="N143" s="5">
        <v>3797719938000</v>
      </c>
      <c r="O143" s="5">
        <v>5653464228000</v>
      </c>
      <c r="P143" s="5">
        <v>6140978881000</v>
      </c>
      <c r="Q143" s="5">
        <v>5960868007000</v>
      </c>
      <c r="R143" s="5">
        <v>4901861725000</v>
      </c>
      <c r="S143" s="5">
        <v>5003535062000</v>
      </c>
      <c r="T143" s="5">
        <v>4579154064000</v>
      </c>
      <c r="U143" s="5">
        <v>3672110447000</v>
      </c>
      <c r="V143" s="5">
        <v>2850163652000</v>
      </c>
      <c r="W143" s="5">
        <v>1732055939000</v>
      </c>
      <c r="X143" s="5">
        <v>1315212976000</v>
      </c>
      <c r="Y143" s="5">
        <v>759136331000</v>
      </c>
      <c r="Z143" s="5">
        <v>757229621000</v>
      </c>
    </row>
    <row r="144" spans="2:26" ht="15.5" x14ac:dyDescent="0.35">
      <c r="C144" t="s">
        <v>1744</v>
      </c>
      <c r="E144" s="5">
        <v>-446953418000</v>
      </c>
      <c r="I144" s="5">
        <v>-446953418000</v>
      </c>
      <c r="J144" s="5">
        <v>-419272514000</v>
      </c>
      <c r="K144" s="5">
        <v>-392551851000</v>
      </c>
      <c r="L144" s="5">
        <v>-350780906000</v>
      </c>
      <c r="M144" s="5">
        <v>-257951625000</v>
      </c>
      <c r="N144" s="5">
        <v>-202035714000</v>
      </c>
      <c r="O144" s="5">
        <v>-359302493000</v>
      </c>
      <c r="P144" s="5">
        <v>-355563659000</v>
      </c>
      <c r="Q144" s="5">
        <v>-325949707000</v>
      </c>
      <c r="R144" s="5">
        <v>-321854082000</v>
      </c>
      <c r="S144" s="5">
        <v>-339818963000</v>
      </c>
      <c r="X144" s="5">
        <v>-330899890000</v>
      </c>
      <c r="Y144" s="5">
        <v>-212704991000</v>
      </c>
      <c r="Z144" s="5">
        <v>-146685058000</v>
      </c>
    </row>
    <row r="145" spans="3:26" ht="15.5" x14ac:dyDescent="0.35">
      <c r="C145" t="s">
        <v>161</v>
      </c>
      <c r="X145" s="5">
        <v>-285727462000</v>
      </c>
      <c r="Y145" s="5">
        <v>-318310460000</v>
      </c>
      <c r="Z145" s="5">
        <v>-344392207000</v>
      </c>
    </row>
    <row r="146" spans="3:26" ht="15.5" x14ac:dyDescent="0.35">
      <c r="C146" t="s">
        <v>345</v>
      </c>
      <c r="D146" s="5">
        <v>-592903479000</v>
      </c>
      <c r="E146" s="5">
        <v>-401304987000</v>
      </c>
      <c r="F146" s="5">
        <v>-726201534000</v>
      </c>
      <c r="G146" s="5">
        <v>-678941367000</v>
      </c>
      <c r="I146" s="5">
        <v>-2326285686000</v>
      </c>
      <c r="J146" s="5">
        <v>-2096780190000</v>
      </c>
      <c r="K146" s="5">
        <v>-2125677826000</v>
      </c>
      <c r="L146" s="5">
        <v>-1448179273000</v>
      </c>
      <c r="M146" s="5">
        <v>-1569501640000</v>
      </c>
      <c r="N146" s="5">
        <v>-1526465980000</v>
      </c>
      <c r="O146" s="5">
        <v>-2597887438000</v>
      </c>
      <c r="P146" s="5">
        <v>-2476579870000</v>
      </c>
      <c r="Q146" s="5">
        <v>-2374072538000</v>
      </c>
      <c r="R146" s="5">
        <v>-2433146423000</v>
      </c>
      <c r="S146" s="5">
        <v>-2241728495000</v>
      </c>
      <c r="T146" s="5">
        <v>-2080191155000</v>
      </c>
      <c r="U146" s="5">
        <v>-1005525067000</v>
      </c>
      <c r="V146" s="5">
        <v>-962653240000</v>
      </c>
      <c r="W146" s="5">
        <v>-1004026786000</v>
      </c>
    </row>
    <row r="147" spans="3:26" ht="15.5" x14ac:dyDescent="0.35">
      <c r="C147" t="s">
        <v>346</v>
      </c>
      <c r="D147" s="5">
        <v>-212388097000</v>
      </c>
      <c r="E147" s="5">
        <v>-208380557000</v>
      </c>
      <c r="F147" s="5">
        <v>-203302607000</v>
      </c>
      <c r="G147" s="5">
        <v>-175749321000</v>
      </c>
      <c r="I147" s="5">
        <v>-795416893000</v>
      </c>
      <c r="J147" s="5">
        <v>-719724439000</v>
      </c>
      <c r="K147" s="5">
        <v>-667035199000</v>
      </c>
      <c r="L147" s="5">
        <v>-579462363000</v>
      </c>
      <c r="M147" s="5">
        <v>-439528553000</v>
      </c>
      <c r="N147" s="5">
        <v>-360357588000</v>
      </c>
      <c r="O147" s="5">
        <v>-496925364000</v>
      </c>
      <c r="P147" s="5">
        <v>-466456473000</v>
      </c>
      <c r="Q147" s="5">
        <v>-398645605000</v>
      </c>
      <c r="R147" s="5">
        <v>-283009367000</v>
      </c>
      <c r="S147" s="5">
        <v>-240620935000</v>
      </c>
      <c r="T147" s="5">
        <v>-163844734000</v>
      </c>
      <c r="U147" s="5">
        <v>-134239275000</v>
      </c>
      <c r="V147" s="5">
        <v>-94081322000</v>
      </c>
      <c r="W147" s="5">
        <v>-73692319000</v>
      </c>
    </row>
    <row r="148" spans="3:26" ht="15.5" x14ac:dyDescent="0.35">
      <c r="C148" t="s">
        <v>2205</v>
      </c>
      <c r="D148" s="5">
        <v>-125856494000</v>
      </c>
      <c r="E148" s="5">
        <v>-165689321000</v>
      </c>
      <c r="F148" s="5">
        <v>-29515580000</v>
      </c>
      <c r="G148" s="5">
        <v>-158009033000</v>
      </c>
      <c r="I148" s="5">
        <v>-519873281000</v>
      </c>
      <c r="J148" s="5">
        <v>-481966256000</v>
      </c>
      <c r="K148" s="5">
        <v>-382588042000</v>
      </c>
      <c r="L148" s="5">
        <v>-311564485000</v>
      </c>
      <c r="M148" s="5">
        <v>-277591511000</v>
      </c>
      <c r="N148" s="5">
        <v>-227539635000</v>
      </c>
      <c r="O148" s="5">
        <v>-332030987000</v>
      </c>
      <c r="P148" s="5">
        <v>-288124203000</v>
      </c>
      <c r="Q148" s="5">
        <v>-292975857000</v>
      </c>
      <c r="R148" s="5">
        <v>-180627369000</v>
      </c>
      <c r="S148" s="5">
        <v>-144642418000</v>
      </c>
      <c r="T148" s="5">
        <v>-97950363000</v>
      </c>
      <c r="U148" s="5">
        <v>-110674823000</v>
      </c>
      <c r="V148" s="5">
        <v>-103368462000</v>
      </c>
      <c r="W148" s="5">
        <v>-58451110000</v>
      </c>
    </row>
    <row r="149" spans="3:26" ht="15.5" x14ac:dyDescent="0.35">
      <c r="C149" t="s">
        <v>347</v>
      </c>
      <c r="D149" s="5">
        <v>-931148070000</v>
      </c>
      <c r="E149" s="5">
        <v>-775374865000</v>
      </c>
      <c r="F149" s="5">
        <v>-959019721000</v>
      </c>
      <c r="G149" s="5">
        <v>-1012699721000</v>
      </c>
      <c r="I149" s="5">
        <v>-3641575860000</v>
      </c>
      <c r="J149" s="5">
        <v>-3298470885000</v>
      </c>
      <c r="K149" s="5">
        <v>-3175301067000</v>
      </c>
      <c r="L149" s="5">
        <v>-2339206121000</v>
      </c>
      <c r="M149" s="5">
        <v>-2286621704000</v>
      </c>
      <c r="N149" s="5">
        <v>-2114363203000</v>
      </c>
      <c r="O149" s="5">
        <v>-3426843789000</v>
      </c>
      <c r="P149" s="5">
        <v>-3231160546000</v>
      </c>
      <c r="Q149" s="5">
        <v>-3065694000000</v>
      </c>
      <c r="R149" s="5">
        <v>-2896783159000</v>
      </c>
      <c r="S149" s="5">
        <v>-2626991848000</v>
      </c>
      <c r="T149" s="5">
        <v>-2341986252000</v>
      </c>
      <c r="U149" s="5">
        <v>-1250439165000</v>
      </c>
      <c r="V149" s="5">
        <v>-1160103024000</v>
      </c>
      <c r="W149" s="5">
        <v>-1136170215000</v>
      </c>
      <c r="X149" s="5">
        <v>-285727462000</v>
      </c>
      <c r="Y149" s="5">
        <v>-318310460000</v>
      </c>
      <c r="Z149" s="5">
        <v>-344392207000</v>
      </c>
    </row>
    <row r="150" spans="3:26" ht="15.5" x14ac:dyDescent="0.35">
      <c r="C150" t="s">
        <v>353</v>
      </c>
      <c r="D150" s="5">
        <v>-111224452000</v>
      </c>
      <c r="E150" s="5">
        <v>332056553000</v>
      </c>
      <c r="F150" s="5">
        <v>-110803594000</v>
      </c>
      <c r="G150" s="5">
        <v>-110949514000</v>
      </c>
    </row>
    <row r="151" spans="3:26" ht="15.5" x14ac:dyDescent="0.35">
      <c r="C151" t="s">
        <v>171</v>
      </c>
      <c r="D151" s="5">
        <v>124103027000</v>
      </c>
      <c r="E151" s="5">
        <v>123573802000</v>
      </c>
      <c r="F151" s="5">
        <v>144888245000</v>
      </c>
      <c r="G151" s="5">
        <v>139686418000</v>
      </c>
      <c r="I151" s="5">
        <v>549951530000</v>
      </c>
      <c r="J151" s="5">
        <v>542223403000</v>
      </c>
      <c r="K151" s="5">
        <v>397330126000</v>
      </c>
      <c r="L151" s="5">
        <v>184525980000</v>
      </c>
      <c r="M151" s="5">
        <v>131732228000</v>
      </c>
      <c r="N151" s="5">
        <v>211308477000</v>
      </c>
      <c r="O151" s="5">
        <v>282553790000</v>
      </c>
      <c r="P151" s="5">
        <v>202418754000</v>
      </c>
      <c r="Q151" s="5">
        <v>131808631000</v>
      </c>
      <c r="R151" s="5">
        <v>105266486000</v>
      </c>
      <c r="S151" s="5">
        <v>176809071000</v>
      </c>
      <c r="T151" s="5">
        <v>211796685000</v>
      </c>
      <c r="U151" s="5">
        <v>112408752000</v>
      </c>
      <c r="V151" s="5">
        <v>48811121000</v>
      </c>
      <c r="W151" s="5">
        <v>24468612000</v>
      </c>
      <c r="X151" s="5">
        <v>9604155000</v>
      </c>
      <c r="Y151" s="5">
        <v>18251769000</v>
      </c>
      <c r="Z151" s="5">
        <v>17575715000</v>
      </c>
    </row>
    <row r="152" spans="3:26" ht="15.5" x14ac:dyDescent="0.35">
      <c r="C152" t="s">
        <v>2206</v>
      </c>
      <c r="S152" s="5">
        <v>-48657563000</v>
      </c>
    </row>
    <row r="153" spans="3:26" ht="15.5" x14ac:dyDescent="0.35">
      <c r="C153" t="s">
        <v>645</v>
      </c>
      <c r="D153" s="5">
        <v>-7722392000</v>
      </c>
      <c r="E153" s="5">
        <v>-7014630000</v>
      </c>
      <c r="F153" s="5">
        <v>-7101113000</v>
      </c>
      <c r="G153" s="5">
        <v>-21389490000</v>
      </c>
      <c r="I153" s="5">
        <v>-38531407000</v>
      </c>
      <c r="J153" s="5">
        <v>-27778547000</v>
      </c>
      <c r="K153" s="5">
        <v>-14624776000</v>
      </c>
      <c r="L153" s="5">
        <v>-864586000</v>
      </c>
      <c r="M153" s="5">
        <v>-17166740000</v>
      </c>
      <c r="N153" s="5">
        <v>-27299391000</v>
      </c>
      <c r="O153" s="5">
        <v>-26258433000</v>
      </c>
      <c r="P153" s="5">
        <v>-28256058000</v>
      </c>
      <c r="Q153" s="5">
        <v>-33087502000</v>
      </c>
      <c r="R153" s="5">
        <v>-34146223000</v>
      </c>
      <c r="S153" s="5">
        <v>-25392324000</v>
      </c>
      <c r="T153" s="5">
        <v>-265949098000</v>
      </c>
      <c r="U153" s="5">
        <v>-227548424000</v>
      </c>
      <c r="V153" s="5">
        <v>-171439941000</v>
      </c>
      <c r="W153" s="5">
        <v>-102417932000</v>
      </c>
      <c r="X153" s="5">
        <v>-46742106000</v>
      </c>
      <c r="Y153" s="5">
        <v>-23839641000</v>
      </c>
      <c r="Z153" s="5">
        <v>-15272961000</v>
      </c>
    </row>
    <row r="154" spans="3:26" ht="15.5" x14ac:dyDescent="0.35">
      <c r="C154" t="s">
        <v>590</v>
      </c>
      <c r="D154" s="5">
        <v>-2372901000</v>
      </c>
      <c r="E154" s="5">
        <v>-149209143000</v>
      </c>
      <c r="F154" s="5">
        <v>-1459812000</v>
      </c>
      <c r="G154" s="5">
        <v>-183847411000</v>
      </c>
      <c r="I154" s="5">
        <v>-334902136000</v>
      </c>
      <c r="J154" s="5">
        <v>-337464651000</v>
      </c>
      <c r="K154" s="5">
        <v>-332636512000</v>
      </c>
      <c r="L154" s="5">
        <v>-325771066000</v>
      </c>
      <c r="M154" s="5">
        <v>-309891114000</v>
      </c>
      <c r="N154" s="5">
        <v>-246226140000</v>
      </c>
      <c r="O154" s="5">
        <v>-353215297000</v>
      </c>
      <c r="P154" s="5">
        <v>-366868905000</v>
      </c>
      <c r="Q154" s="5">
        <v>-451970137000</v>
      </c>
      <c r="R154" s="5">
        <v>-453018330000</v>
      </c>
      <c r="S154" s="5">
        <v>-397491084000</v>
      </c>
      <c r="T154" s="5">
        <v>-188752004000</v>
      </c>
      <c r="U154" s="5">
        <v>-203469615000</v>
      </c>
      <c r="V154" s="5">
        <v>-199439770000</v>
      </c>
      <c r="W154" s="5">
        <v>-171697415000</v>
      </c>
      <c r="X154" s="5">
        <v>-122803450000</v>
      </c>
      <c r="Y154" s="5">
        <v>-180103443000</v>
      </c>
      <c r="Z154" s="5">
        <v>-134182927000</v>
      </c>
    </row>
    <row r="155" spans="3:26" ht="15.5" x14ac:dyDescent="0.35">
      <c r="C155" t="s">
        <v>1290</v>
      </c>
      <c r="J155" s="5">
        <v>1869374000</v>
      </c>
      <c r="K155" s="5">
        <v>3838538000</v>
      </c>
      <c r="M155" s="5">
        <v>12140514000</v>
      </c>
      <c r="P155" s="5">
        <v>3294173000</v>
      </c>
      <c r="Q155" s="5">
        <v>42264165000</v>
      </c>
      <c r="R155" s="5">
        <v>23377394000</v>
      </c>
      <c r="Y155" s="5">
        <v>40405480000</v>
      </c>
    </row>
    <row r="156" spans="3:26" ht="15.5" x14ac:dyDescent="0.35">
      <c r="C156" t="s">
        <v>165</v>
      </c>
      <c r="D156" s="5">
        <v>-165875000000</v>
      </c>
      <c r="E156" s="5">
        <v>-264756830000</v>
      </c>
      <c r="F156" s="5">
        <v>-641993256000</v>
      </c>
      <c r="G156" s="5">
        <v>-1109893111000</v>
      </c>
      <c r="I156" s="5">
        <v>-2012793982000</v>
      </c>
      <c r="J156" s="5">
        <v>-389274525000</v>
      </c>
      <c r="K156" s="5">
        <v>-260969579000</v>
      </c>
      <c r="L156" s="5">
        <v>-247109421000</v>
      </c>
      <c r="M156" s="5">
        <v>1625668365000</v>
      </c>
      <c r="N156" s="5">
        <v>-1084360260000</v>
      </c>
      <c r="O156" s="5">
        <v>-1045527883000</v>
      </c>
      <c r="P156" s="5">
        <v>-488677794000</v>
      </c>
      <c r="Q156" s="5">
        <v>-257289968000</v>
      </c>
      <c r="R156" s="5">
        <v>165358018000</v>
      </c>
      <c r="S156" s="5">
        <v>-376598700000</v>
      </c>
      <c r="T156" s="5">
        <v>1746218898000</v>
      </c>
      <c r="U156" s="5">
        <v>-333456411000</v>
      </c>
      <c r="V156" s="5">
        <v>278990109000</v>
      </c>
      <c r="W156" s="5">
        <v>1431449906000</v>
      </c>
      <c r="X156" s="5">
        <v>10440294000</v>
      </c>
      <c r="Y156" s="5">
        <v>-124381398000</v>
      </c>
      <c r="Z156" s="5">
        <v>-35658736000</v>
      </c>
    </row>
    <row r="157" spans="3:26" ht="15.5" x14ac:dyDescent="0.35">
      <c r="C157" t="s">
        <v>166</v>
      </c>
      <c r="D157" s="5">
        <v>-678548450000</v>
      </c>
      <c r="E157" s="5">
        <v>-2528610593000</v>
      </c>
      <c r="F157" s="5">
        <v>-234187426000</v>
      </c>
      <c r="G157" s="5">
        <v>-1801035834000</v>
      </c>
      <c r="I157" s="5">
        <v>-4980611001000</v>
      </c>
      <c r="J157" s="5">
        <v>-1408974757000</v>
      </c>
      <c r="K157" s="5">
        <v>-2295757605000</v>
      </c>
      <c r="L157" s="5">
        <v>-1574187021000</v>
      </c>
      <c r="M157" s="5">
        <v>-313992816000</v>
      </c>
      <c r="N157" s="5">
        <v>-1760922229000</v>
      </c>
      <c r="O157" s="5">
        <v>-885808531000</v>
      </c>
      <c r="P157" s="5">
        <v>-787687922000</v>
      </c>
      <c r="Q157" s="5">
        <v>-1030777098000</v>
      </c>
      <c r="R157" s="5">
        <v>-1141363465000</v>
      </c>
      <c r="S157" s="5">
        <v>-2055055334000</v>
      </c>
      <c r="T157" s="5">
        <v>-3051198504000</v>
      </c>
      <c r="U157" s="5">
        <v>-942618011000</v>
      </c>
      <c r="V157" s="5">
        <v>-946626361000</v>
      </c>
      <c r="W157" s="5">
        <v>-1476006065000</v>
      </c>
      <c r="X157" s="5">
        <v>-434881624000</v>
      </c>
      <c r="Y157" s="5">
        <v>-7987200000</v>
      </c>
      <c r="Z157" s="5">
        <v>10890647000</v>
      </c>
    </row>
    <row r="158" spans="3:26" ht="15.5" x14ac:dyDescent="0.35">
      <c r="C158" t="s">
        <v>365</v>
      </c>
      <c r="M158" s="5">
        <v>-16000000000</v>
      </c>
      <c r="N158" s="5">
        <v>-20000000000</v>
      </c>
      <c r="O158" s="5">
        <v>-57500000000</v>
      </c>
      <c r="P158" s="5">
        <v>-35000000000</v>
      </c>
      <c r="Q158" s="5">
        <v>-11250000000</v>
      </c>
      <c r="R158" s="5">
        <v>-45620000000</v>
      </c>
      <c r="T158" s="5">
        <v>-8000000000</v>
      </c>
      <c r="U158" s="5">
        <v>-278500000000</v>
      </c>
      <c r="W158" s="5">
        <v>-375000000</v>
      </c>
    </row>
    <row r="159" spans="3:26" ht="15.5" x14ac:dyDescent="0.35">
      <c r="C159" t="s">
        <v>170</v>
      </c>
      <c r="D159" s="5">
        <v>14313000</v>
      </c>
      <c r="E159" s="5">
        <v>1836294000</v>
      </c>
      <c r="F159" s="5">
        <v>79279000</v>
      </c>
      <c r="G159" s="5">
        <v>145665000</v>
      </c>
      <c r="I159" s="5">
        <v>2511851000</v>
      </c>
      <c r="J159" s="5">
        <v>1142995000</v>
      </c>
      <c r="K159" s="5">
        <v>1888675000</v>
      </c>
      <c r="L159" s="5">
        <v>1539829000</v>
      </c>
      <c r="M159" s="5">
        <v>624156000</v>
      </c>
      <c r="N159" s="5">
        <v>5699812000</v>
      </c>
      <c r="O159" s="5">
        <v>2008497000</v>
      </c>
      <c r="P159" s="5">
        <v>1610936000</v>
      </c>
      <c r="Q159" s="5">
        <v>979226000</v>
      </c>
      <c r="R159" s="5">
        <v>3862570000</v>
      </c>
      <c r="S159" s="5">
        <v>267795000</v>
      </c>
      <c r="T159" s="5">
        <v>369685000</v>
      </c>
      <c r="U159" s="5">
        <v>1198380000</v>
      </c>
      <c r="V159" s="5">
        <v>408725000</v>
      </c>
      <c r="W159" s="5">
        <v>857097000</v>
      </c>
      <c r="X159" s="5">
        <v>531223000</v>
      </c>
      <c r="Y159" s="5">
        <v>167080000</v>
      </c>
      <c r="Z159" s="5">
        <v>571140000</v>
      </c>
    </row>
    <row r="160" spans="3:26" ht="15.5" x14ac:dyDescent="0.35">
      <c r="C160" t="s">
        <v>2207</v>
      </c>
      <c r="P160" s="5">
        <v>1362833000</v>
      </c>
      <c r="T160" s="5">
        <v>55500000000</v>
      </c>
      <c r="U160" s="5">
        <v>-55500000000</v>
      </c>
      <c r="X160" s="5">
        <v>67246000</v>
      </c>
      <c r="Y160" s="5">
        <v>680775000</v>
      </c>
      <c r="Z160" s="5">
        <v>-756368000</v>
      </c>
    </row>
    <row r="161" spans="3:26" ht="15.5" x14ac:dyDescent="0.35">
      <c r="C161" t="s">
        <v>701</v>
      </c>
      <c r="T161" s="5">
        <v>640258000</v>
      </c>
    </row>
    <row r="162" spans="3:26" ht="15.5" x14ac:dyDescent="0.35">
      <c r="C162" t="s">
        <v>2208</v>
      </c>
      <c r="F162" s="5">
        <v>-6354852000</v>
      </c>
      <c r="G162" s="5">
        <v>6354852000</v>
      </c>
      <c r="Q162" s="5">
        <v>-148248666000</v>
      </c>
      <c r="R162" s="5">
        <v>33962664000</v>
      </c>
      <c r="S162" s="5">
        <v>89616336000</v>
      </c>
      <c r="T162" s="5">
        <v>-199030003000</v>
      </c>
      <c r="U162" s="5">
        <v>-61488939000</v>
      </c>
      <c r="V162" s="5">
        <v>-101390727000</v>
      </c>
      <c r="W162" s="5">
        <v>-51920212000</v>
      </c>
    </row>
    <row r="163" spans="3:26" ht="15.5" x14ac:dyDescent="0.35">
      <c r="C163" t="s">
        <v>2209</v>
      </c>
      <c r="D163" s="5">
        <v>8339511000</v>
      </c>
      <c r="E163" s="5">
        <v>4866605000</v>
      </c>
      <c r="I163" s="5">
        <v>4866605000</v>
      </c>
      <c r="X163" s="5">
        <v>6871330000</v>
      </c>
      <c r="Y163" s="5">
        <v>288718329000</v>
      </c>
      <c r="Z163" s="5">
        <v>299179600000</v>
      </c>
    </row>
    <row r="164" spans="3:26" ht="15.5" x14ac:dyDescent="0.35">
      <c r="C164" t="s">
        <v>2210</v>
      </c>
      <c r="N164" s="5">
        <v>66049680000</v>
      </c>
      <c r="O164" s="5">
        <v>-66049680000</v>
      </c>
      <c r="Y164" s="5">
        <v>-29138052000</v>
      </c>
      <c r="Z164" s="5">
        <v>-7647756000</v>
      </c>
    </row>
    <row r="165" spans="3:26" ht="15.5" x14ac:dyDescent="0.35">
      <c r="C165" t="s">
        <v>2211</v>
      </c>
      <c r="D165" s="5">
        <v>8339511000</v>
      </c>
      <c r="E165" s="5">
        <v>4866605000</v>
      </c>
      <c r="F165" s="5">
        <v>-6354852000</v>
      </c>
      <c r="G165" s="5">
        <v>6354852000</v>
      </c>
      <c r="I165" s="5">
        <v>4866605000</v>
      </c>
      <c r="N165" s="5">
        <v>66049680000</v>
      </c>
      <c r="O165" s="5">
        <v>-66049680000</v>
      </c>
      <c r="Q165" s="5">
        <v>-148248666000</v>
      </c>
      <c r="R165" s="5">
        <v>33962664000</v>
      </c>
      <c r="S165" s="5">
        <v>89616336000</v>
      </c>
      <c r="T165" s="5">
        <v>-199030003000</v>
      </c>
      <c r="U165" s="5">
        <v>-61488939000</v>
      </c>
      <c r="V165" s="5">
        <v>-101390727000</v>
      </c>
      <c r="W165" s="5">
        <v>-51920212000</v>
      </c>
      <c r="X165" s="5">
        <v>6871330000</v>
      </c>
      <c r="Y165" s="5">
        <v>259580277000</v>
      </c>
      <c r="Z165" s="5">
        <v>291531844000</v>
      </c>
    </row>
    <row r="166" spans="3:26" ht="15.5" x14ac:dyDescent="0.35">
      <c r="C166" t="s">
        <v>1941</v>
      </c>
      <c r="Y166" s="5">
        <v>4801068000</v>
      </c>
      <c r="Z166" s="5">
        <v>7426871000</v>
      </c>
    </row>
    <row r="167" spans="3:26" ht="15.5" x14ac:dyDescent="0.35">
      <c r="C167" t="s">
        <v>2212</v>
      </c>
      <c r="D167" s="5">
        <v>144944910000</v>
      </c>
      <c r="E167" s="5">
        <v>-339543435000</v>
      </c>
      <c r="F167" s="5">
        <v>-146772801000</v>
      </c>
      <c r="G167" s="5">
        <v>-1678592676000</v>
      </c>
      <c r="I167" s="5">
        <v>-2462985160000</v>
      </c>
      <c r="J167" s="5">
        <v>62880100000</v>
      </c>
      <c r="K167" s="5">
        <v>-890244000000</v>
      </c>
      <c r="L167" s="5">
        <v>-745020160000</v>
      </c>
    </row>
    <row r="168" spans="3:26" ht="15.5" x14ac:dyDescent="0.35">
      <c r="C168" t="s">
        <v>2213</v>
      </c>
      <c r="L168" s="5">
        <v>-289944697000</v>
      </c>
    </row>
    <row r="169" spans="3:26" ht="15.5" x14ac:dyDescent="0.35">
      <c r="C169" t="s">
        <v>2214</v>
      </c>
      <c r="D169" s="5">
        <v>-783683501000</v>
      </c>
      <c r="E169" s="5">
        <v>-2051711000000</v>
      </c>
      <c r="I169" s="5">
        <v>-2051711000000</v>
      </c>
      <c r="J169" s="5">
        <v>-300000000000</v>
      </c>
    </row>
    <row r="170" spans="3:26" ht="15.5" x14ac:dyDescent="0.35">
      <c r="C170" t="s">
        <v>2215</v>
      </c>
      <c r="D170" s="5">
        <v>4001465000</v>
      </c>
      <c r="E170" s="5">
        <v>-2931644000</v>
      </c>
      <c r="F170" s="5">
        <v>6130682000</v>
      </c>
      <c r="G170" s="5">
        <v>-13325060000</v>
      </c>
      <c r="I170" s="5">
        <v>8241539000</v>
      </c>
      <c r="J170" s="5">
        <v>16362761000</v>
      </c>
      <c r="K170" s="5">
        <v>15649486000</v>
      </c>
      <c r="L170" s="5">
        <v>12566271000</v>
      </c>
      <c r="M170" s="5">
        <v>-3763781000</v>
      </c>
      <c r="N170" s="5">
        <v>3639448000</v>
      </c>
      <c r="O170" s="5">
        <v>2228788000</v>
      </c>
      <c r="P170" s="5">
        <v>-4445339000</v>
      </c>
      <c r="Q170" s="5">
        <v>-8430369000</v>
      </c>
      <c r="R170" s="5">
        <v>2832360000</v>
      </c>
      <c r="S170" s="5">
        <v>3591582000</v>
      </c>
      <c r="T170" s="5">
        <v>1935811000</v>
      </c>
      <c r="U170" s="5">
        <v>32953000</v>
      </c>
      <c r="V170" s="5">
        <v>1436967000</v>
      </c>
      <c r="W170" s="5">
        <v>2059623000</v>
      </c>
      <c r="X170" s="5">
        <v>-1176140000</v>
      </c>
      <c r="Y170" s="5">
        <v>-430068000</v>
      </c>
      <c r="Z170" s="5">
        <v>1926333000</v>
      </c>
    </row>
    <row r="171" spans="3:26" ht="15.5" x14ac:dyDescent="0.35">
      <c r="C171" t="s">
        <v>2216</v>
      </c>
      <c r="E171" s="5">
        <v>-20370704000</v>
      </c>
      <c r="G171" s="5">
        <v>-410000000</v>
      </c>
      <c r="I171" s="5">
        <v>-23926919000</v>
      </c>
      <c r="J171" s="5">
        <v>-252247643000</v>
      </c>
      <c r="K171" s="5">
        <v>-512983376000</v>
      </c>
      <c r="L171" s="5">
        <v>-280398574000</v>
      </c>
      <c r="M171" s="5">
        <v>-13113321000</v>
      </c>
      <c r="N171" s="5">
        <v>-129709858000</v>
      </c>
      <c r="O171" s="5">
        <v>-72779304000</v>
      </c>
      <c r="P171" s="5">
        <v>-43804945000</v>
      </c>
      <c r="Q171" s="5">
        <v>-202404814000</v>
      </c>
      <c r="R171" s="5">
        <v>-28638462000</v>
      </c>
      <c r="S171" s="5">
        <v>-1270043536000</v>
      </c>
      <c r="T171" s="5">
        <v>-318397011000</v>
      </c>
      <c r="U171" s="5">
        <v>-88246704000</v>
      </c>
      <c r="V171" s="5">
        <v>-225587697000</v>
      </c>
      <c r="W171" s="5">
        <v>-9392381000</v>
      </c>
    </row>
    <row r="172" spans="3:26" ht="15.5" x14ac:dyDescent="0.35">
      <c r="C172" t="s">
        <v>1443</v>
      </c>
      <c r="O172" s="5">
        <v>15000000000</v>
      </c>
      <c r="Q172" s="5">
        <v>1500000000</v>
      </c>
      <c r="S172" s="5">
        <v>112811436000</v>
      </c>
    </row>
    <row r="173" spans="3:26" ht="15.5" x14ac:dyDescent="0.35">
      <c r="C173" t="s">
        <v>1564</v>
      </c>
    </row>
    <row r="174" spans="3:26" ht="15.5" x14ac:dyDescent="0.35">
      <c r="C174" t="s">
        <v>1326</v>
      </c>
      <c r="K174" s="5">
        <v>-154744095000</v>
      </c>
      <c r="N174" s="5">
        <v>-1099853000000</v>
      </c>
    </row>
    <row r="175" spans="3:26" ht="15.5" x14ac:dyDescent="0.35">
      <c r="C175" t="s">
        <v>529</v>
      </c>
      <c r="X175" s="5">
        <v>-441175283000</v>
      </c>
      <c r="Y175" s="5">
        <v>-272786332000</v>
      </c>
      <c r="Z175" s="5">
        <v>-289809173000</v>
      </c>
    </row>
    <row r="176" spans="3:26" ht="15.5" x14ac:dyDescent="0.35">
      <c r="C176" t="s">
        <v>168</v>
      </c>
      <c r="D176" s="5">
        <v>-17495856000</v>
      </c>
      <c r="E176" s="5">
        <v>-96741831000</v>
      </c>
      <c r="F176" s="5">
        <v>-77093551000</v>
      </c>
      <c r="G176" s="5">
        <v>-90719628000</v>
      </c>
      <c r="I176" s="5">
        <v>-379412312000</v>
      </c>
      <c r="J176" s="5">
        <v>-379347160000</v>
      </c>
      <c r="K176" s="5">
        <v>-281607424000</v>
      </c>
      <c r="L176" s="5">
        <v>-196016986000</v>
      </c>
      <c r="M176" s="5">
        <v>-120149755000</v>
      </c>
      <c r="N176" s="5">
        <v>-211779045000</v>
      </c>
      <c r="O176" s="5">
        <v>-449559610000</v>
      </c>
      <c r="P176" s="5">
        <v>-151153874000</v>
      </c>
      <c r="Q176" s="5">
        <v>-139033380000</v>
      </c>
      <c r="R176" s="5">
        <v>-250078760000</v>
      </c>
      <c r="S176" s="5">
        <v>-520067891000</v>
      </c>
      <c r="T176" s="5">
        <v>-220422239000</v>
      </c>
      <c r="U176" s="5">
        <v>-42882441000</v>
      </c>
      <c r="V176" s="5">
        <v>-78264616000</v>
      </c>
      <c r="W176" s="5">
        <v>-64023114000</v>
      </c>
    </row>
    <row r="177" spans="3:26" ht="15.5" x14ac:dyDescent="0.35">
      <c r="C177" t="s">
        <v>755</v>
      </c>
      <c r="D177" s="5">
        <v>-34669292000</v>
      </c>
      <c r="E177" s="5">
        <v>-24014878000</v>
      </c>
      <c r="F177" s="5">
        <v>-10176183000</v>
      </c>
      <c r="G177" s="5">
        <v>-24488987000</v>
      </c>
      <c r="I177" s="5">
        <v>-78195605000</v>
      </c>
      <c r="J177" s="5">
        <v>-557765810000</v>
      </c>
      <c r="K177" s="5">
        <v>-473716871000</v>
      </c>
      <c r="L177" s="5">
        <v>-361912570000</v>
      </c>
      <c r="M177" s="5">
        <v>-161590115000</v>
      </c>
      <c r="N177" s="5">
        <v>-359273766000</v>
      </c>
      <c r="O177" s="5">
        <v>-259158222000</v>
      </c>
      <c r="P177" s="5">
        <v>-562606353000</v>
      </c>
      <c r="Q177" s="5">
        <v>-523889095000</v>
      </c>
      <c r="R177" s="5">
        <v>-857683837000</v>
      </c>
      <c r="S177" s="5">
        <v>-471231056000</v>
      </c>
      <c r="T177" s="5">
        <v>-552853605000</v>
      </c>
      <c r="U177" s="5">
        <v>-417215660000</v>
      </c>
      <c r="V177" s="5">
        <v>-543274013000</v>
      </c>
      <c r="W177" s="5">
        <v>-53212078000</v>
      </c>
    </row>
    <row r="178" spans="3:26" ht="15.5" x14ac:dyDescent="0.35">
      <c r="C178" t="s">
        <v>2217</v>
      </c>
      <c r="D178" s="5">
        <v>-52165148000</v>
      </c>
      <c r="E178" s="5">
        <v>-120756709000</v>
      </c>
      <c r="F178" s="5">
        <v>-87269734000</v>
      </c>
      <c r="G178" s="5">
        <v>-115208615000</v>
      </c>
      <c r="I178" s="5">
        <v>-457607917000</v>
      </c>
      <c r="J178" s="5">
        <v>-937112970000</v>
      </c>
      <c r="K178" s="5">
        <v>-755324295000</v>
      </c>
      <c r="L178" s="5">
        <v>-557929556000</v>
      </c>
      <c r="M178" s="5">
        <v>-281739870000</v>
      </c>
      <c r="N178" s="5">
        <v>-571052811000</v>
      </c>
      <c r="O178" s="5">
        <v>-708717832000</v>
      </c>
      <c r="P178" s="5">
        <v>-713760227000</v>
      </c>
      <c r="Q178" s="5">
        <v>-662922475000</v>
      </c>
      <c r="R178" s="5">
        <v>-1107762597000</v>
      </c>
      <c r="S178" s="5">
        <v>-991298947000</v>
      </c>
      <c r="T178" s="5">
        <v>-773275844000</v>
      </c>
      <c r="U178" s="5">
        <v>-460098101000</v>
      </c>
      <c r="V178" s="5">
        <v>-621538629000</v>
      </c>
      <c r="W178" s="5">
        <v>-117235192000</v>
      </c>
      <c r="X178" s="5">
        <v>-441175283000</v>
      </c>
      <c r="Y178" s="5">
        <v>-272786332000</v>
      </c>
      <c r="Z178" s="5">
        <v>-289809173000</v>
      </c>
    </row>
    <row r="179" spans="3:26" ht="15.5" x14ac:dyDescent="0.35">
      <c r="C179" t="s">
        <v>2218</v>
      </c>
    </row>
    <row r="180" spans="3:26" ht="15.5" x14ac:dyDescent="0.35">
      <c r="C180" t="s">
        <v>516</v>
      </c>
      <c r="L180" s="5">
        <v>284999866000</v>
      </c>
      <c r="P180" s="5">
        <v>6348820000</v>
      </c>
    </row>
    <row r="181" spans="3:26" ht="15.5" x14ac:dyDescent="0.35">
      <c r="C181" t="s">
        <v>2219</v>
      </c>
      <c r="U181" s="5">
        <v>-15600000</v>
      </c>
    </row>
    <row r="182" spans="3:26" ht="15.5" x14ac:dyDescent="0.35">
      <c r="C182" t="s">
        <v>2220</v>
      </c>
      <c r="N182" s="5">
        <v>-13695500000</v>
      </c>
      <c r="O182" s="5">
        <v>1000000</v>
      </c>
    </row>
    <row r="183" spans="3:26" ht="15.5" x14ac:dyDescent="0.35">
      <c r="C183" t="s">
        <v>488</v>
      </c>
    </row>
    <row r="184" spans="3:26" ht="15.5" x14ac:dyDescent="0.35">
      <c r="C184" t="s">
        <v>2221</v>
      </c>
      <c r="T184" s="5">
        <v>-1810941400000</v>
      </c>
      <c r="V184" s="5">
        <v>45000000</v>
      </c>
      <c r="W184" s="5">
        <v>-1300000000000</v>
      </c>
    </row>
    <row r="185" spans="3:26" ht="15.5" x14ac:dyDescent="0.35">
      <c r="C185" t="s">
        <v>2222</v>
      </c>
      <c r="N185" s="5">
        <v>-2000000000</v>
      </c>
    </row>
    <row r="186" spans="3:26" ht="15.5" x14ac:dyDescent="0.35">
      <c r="C186" t="s">
        <v>185</v>
      </c>
    </row>
    <row r="187" spans="3:26" ht="15.5" x14ac:dyDescent="0.35">
      <c r="C187" t="s">
        <v>186</v>
      </c>
      <c r="D187" s="5">
        <v>-165875000000</v>
      </c>
      <c r="E187" s="5">
        <v>-264756830000</v>
      </c>
      <c r="F187" s="5">
        <v>-641993256000</v>
      </c>
      <c r="G187" s="5">
        <v>-1109893111000</v>
      </c>
      <c r="I187" s="5">
        <v>-2012793982000</v>
      </c>
      <c r="J187" s="5">
        <v>-389274525000</v>
      </c>
      <c r="K187" s="5">
        <v>-260969579000</v>
      </c>
      <c r="L187" s="5">
        <v>-247109421000</v>
      </c>
      <c r="M187" s="5">
        <v>1625668365000</v>
      </c>
      <c r="N187" s="5">
        <v>-1084360260000</v>
      </c>
      <c r="O187" s="5">
        <v>-1045527883000</v>
      </c>
      <c r="P187" s="5">
        <v>-488677794000</v>
      </c>
      <c r="Q187" s="5">
        <v>-257289968000</v>
      </c>
      <c r="R187" s="5">
        <v>165358018000</v>
      </c>
      <c r="S187" s="5">
        <v>-376598700000</v>
      </c>
      <c r="T187" s="5">
        <v>1746218898000</v>
      </c>
      <c r="U187" s="5">
        <v>-333456411000</v>
      </c>
      <c r="V187" s="5">
        <v>278990109000</v>
      </c>
      <c r="W187" s="5">
        <v>1431449906000</v>
      </c>
      <c r="X187" s="5">
        <v>10440294000</v>
      </c>
      <c r="Y187" s="5">
        <v>-124381398000</v>
      </c>
      <c r="Z187" s="5">
        <v>-35658736000</v>
      </c>
    </row>
    <row r="188" spans="3:26" ht="15.5" x14ac:dyDescent="0.35">
      <c r="C188" t="s">
        <v>586</v>
      </c>
      <c r="J188" s="5">
        <v>7500000000</v>
      </c>
      <c r="K188" s="5">
        <v>12490000000</v>
      </c>
      <c r="V188" s="5">
        <v>64735600000</v>
      </c>
    </row>
    <row r="189" spans="3:26" ht="15.5" x14ac:dyDescent="0.35">
      <c r="C189" t="s">
        <v>714</v>
      </c>
      <c r="W189" s="5">
        <v>-1400746000</v>
      </c>
      <c r="Y189" s="5">
        <v>-27941267000</v>
      </c>
    </row>
    <row r="190" spans="3:26" ht="15.5" x14ac:dyDescent="0.35">
      <c r="C190" t="s">
        <v>898</v>
      </c>
      <c r="P190" s="5">
        <v>510212255000</v>
      </c>
      <c r="Q190" s="5">
        <v>270697305000</v>
      </c>
      <c r="R190" s="5">
        <v>943924838000</v>
      </c>
      <c r="S190" s="5">
        <v>1251268204000</v>
      </c>
      <c r="T190" s="5">
        <v>80250856000</v>
      </c>
      <c r="U190" s="5">
        <v>101600000000</v>
      </c>
      <c r="V190" s="5">
        <v>1389219404000</v>
      </c>
      <c r="W190" s="5">
        <v>411822299000</v>
      </c>
      <c r="X190" s="5">
        <v>94464000000</v>
      </c>
      <c r="Y190" s="5">
        <v>455461000000</v>
      </c>
      <c r="Z190" s="5">
        <v>3650000000</v>
      </c>
    </row>
    <row r="191" spans="3:26" ht="15.5" x14ac:dyDescent="0.35">
      <c r="C191" t="s">
        <v>997</v>
      </c>
      <c r="S191" s="5">
        <v>-793868000000</v>
      </c>
    </row>
    <row r="192" spans="3:26" ht="15.5" x14ac:dyDescent="0.35">
      <c r="C192" t="s">
        <v>439</v>
      </c>
      <c r="E192" s="5">
        <v>1352000</v>
      </c>
      <c r="F192" s="5">
        <v>-624979205000</v>
      </c>
      <c r="I192" s="5">
        <v>-624977853000</v>
      </c>
      <c r="J192" s="5">
        <v>-432678146000</v>
      </c>
      <c r="K192" s="5">
        <v>-312585458000</v>
      </c>
      <c r="L192" s="5">
        <v>-192290436000</v>
      </c>
      <c r="N192" s="5">
        <v>-757000</v>
      </c>
      <c r="O192" s="5">
        <v>-336516298000</v>
      </c>
      <c r="P192" s="5">
        <v>-288447910000</v>
      </c>
      <c r="Q192" s="5">
        <v>-216411939000</v>
      </c>
      <c r="R192" s="5">
        <v>-216330829000</v>
      </c>
      <c r="S192" s="5">
        <v>-216298776000</v>
      </c>
      <c r="T192" s="5">
        <v>-216379182000</v>
      </c>
      <c r="U192" s="5">
        <v>-168977620000</v>
      </c>
      <c r="V192" s="5">
        <v>-68886782000</v>
      </c>
      <c r="W192" s="5">
        <v>-32000000000</v>
      </c>
    </row>
    <row r="193" spans="3:26" ht="15.5" x14ac:dyDescent="0.35">
      <c r="C193" t="s">
        <v>2152</v>
      </c>
      <c r="E193" s="5">
        <v>-7985949000</v>
      </c>
      <c r="F193" s="5">
        <v>7985949000</v>
      </c>
      <c r="G193" s="5">
        <v>-3849215000</v>
      </c>
    </row>
    <row r="194" spans="3:26" ht="15.5" x14ac:dyDescent="0.35">
      <c r="C194" t="s">
        <v>2223</v>
      </c>
      <c r="J194" s="5">
        <v>71794646000</v>
      </c>
      <c r="K194" s="5">
        <v>39125879000</v>
      </c>
      <c r="L194" s="5">
        <v>7725975000</v>
      </c>
      <c r="M194" s="5">
        <v>-16166125000</v>
      </c>
      <c r="N194" s="5">
        <v>-28956176000</v>
      </c>
      <c r="O194" s="5">
        <v>52844043000</v>
      </c>
      <c r="P194" s="5">
        <v>-63911038000</v>
      </c>
    </row>
    <row r="195" spans="3:26" ht="15.5" x14ac:dyDescent="0.35">
      <c r="C195" t="s">
        <v>2224</v>
      </c>
      <c r="T195" s="5">
        <v>-16970034000</v>
      </c>
    </row>
    <row r="196" spans="3:26" ht="15.5" x14ac:dyDescent="0.35">
      <c r="C196" t="s">
        <v>2225</v>
      </c>
      <c r="E196" s="5">
        <v>-1084299651000</v>
      </c>
      <c r="F196" s="5">
        <v>2544245000</v>
      </c>
      <c r="G196" s="5">
        <v>-2544245000</v>
      </c>
      <c r="I196" s="5">
        <v>-1084299651000</v>
      </c>
      <c r="M196" s="5">
        <v>-99436111000</v>
      </c>
      <c r="Q196" s="5">
        <v>-138274920000</v>
      </c>
      <c r="S196" s="5">
        <v>-88232172000</v>
      </c>
    </row>
    <row r="197" spans="3:26" ht="15.5" x14ac:dyDescent="0.35">
      <c r="C197" t="s">
        <v>377</v>
      </c>
      <c r="D197" s="5">
        <v>-165875000000</v>
      </c>
      <c r="E197" s="5">
        <v>-256400000000</v>
      </c>
      <c r="F197" s="5">
        <v>-25000000000</v>
      </c>
      <c r="G197" s="5">
        <v>-12500000000</v>
      </c>
      <c r="I197" s="5">
        <v>-293900000000</v>
      </c>
      <c r="J197" s="5">
        <v>-13361125000</v>
      </c>
      <c r="L197" s="5">
        <v>-12544960000</v>
      </c>
      <c r="N197" s="5">
        <v>-140561465000</v>
      </c>
      <c r="O197" s="5">
        <v>-110347490000</v>
      </c>
      <c r="P197" s="5">
        <v>-42199856000</v>
      </c>
      <c r="Q197" s="5">
        <v>-13976012000</v>
      </c>
      <c r="R197" s="5">
        <v>-12925768000</v>
      </c>
      <c r="S197" s="5">
        <v>-13147124000</v>
      </c>
      <c r="T197" s="5">
        <v>-20000000000</v>
      </c>
    </row>
    <row r="198" spans="3:26" ht="15.5" x14ac:dyDescent="0.35">
      <c r="C198" t="s">
        <v>2226</v>
      </c>
      <c r="E198" s="5">
        <v>1084299651000</v>
      </c>
      <c r="G198" s="5">
        <v>-1084299651000</v>
      </c>
      <c r="M198" s="5">
        <v>-3577500000000</v>
      </c>
      <c r="Q198" s="5">
        <v>-2669400000000</v>
      </c>
    </row>
    <row r="199" spans="3:26" ht="15.5" x14ac:dyDescent="0.35">
      <c r="C199" t="s">
        <v>2227</v>
      </c>
      <c r="M199" s="5">
        <v>45111224000</v>
      </c>
    </row>
    <row r="200" spans="3:26" ht="15.5" x14ac:dyDescent="0.35">
      <c r="C200" t="s">
        <v>537</v>
      </c>
      <c r="M200" s="5">
        <v>5773300500000</v>
      </c>
      <c r="Q200" s="5">
        <v>3336750000000</v>
      </c>
    </row>
    <row r="201" spans="3:26" ht="15.5" x14ac:dyDescent="0.35">
      <c r="C201" t="s">
        <v>378</v>
      </c>
      <c r="W201" s="5">
        <v>1304322565000</v>
      </c>
    </row>
    <row r="202" spans="3:26" ht="15.5" x14ac:dyDescent="0.35">
      <c r="C202" t="s">
        <v>874</v>
      </c>
      <c r="L202" s="5">
        <v>-50000000000</v>
      </c>
      <c r="M202" s="5">
        <v>-398320019000</v>
      </c>
      <c r="N202" s="5">
        <v>-914841862000</v>
      </c>
      <c r="O202" s="5">
        <v>-651508138000</v>
      </c>
      <c r="P202" s="5">
        <v>-604331245000</v>
      </c>
      <c r="Q202" s="5">
        <v>-765678123000</v>
      </c>
      <c r="R202" s="5">
        <v>-549310223000</v>
      </c>
      <c r="S202" s="5">
        <v>-516320832000</v>
      </c>
      <c r="T202" s="5">
        <v>-376594549000</v>
      </c>
      <c r="U202" s="5">
        <v>-266078791000</v>
      </c>
      <c r="V202" s="5">
        <v>-705095850000</v>
      </c>
      <c r="W202" s="5">
        <v>-60806100000</v>
      </c>
      <c r="X202" s="5">
        <v>-18523050000</v>
      </c>
    </row>
    <row r="203" spans="3:26" ht="15.5" x14ac:dyDescent="0.35">
      <c r="C203" t="s">
        <v>203</v>
      </c>
      <c r="G203" s="5">
        <v>-6700000000</v>
      </c>
      <c r="I203" s="5">
        <v>-6700000000</v>
      </c>
      <c r="J203" s="5">
        <v>-22529900000</v>
      </c>
    </row>
    <row r="204" spans="3:26" ht="15.5" x14ac:dyDescent="0.35">
      <c r="C204" t="s">
        <v>1045</v>
      </c>
      <c r="E204" s="5">
        <v>-372233000</v>
      </c>
      <c r="F204" s="5">
        <v>-2544245000</v>
      </c>
      <c r="I204" s="5">
        <v>-2916478000</v>
      </c>
      <c r="M204" s="5">
        <v>-101321104000</v>
      </c>
      <c r="Q204" s="5">
        <v>-60996279000</v>
      </c>
      <c r="T204" s="5">
        <v>-52164575000</v>
      </c>
    </row>
    <row r="205" spans="3:26" ht="15.5" x14ac:dyDescent="0.35">
      <c r="C205" t="s">
        <v>201</v>
      </c>
      <c r="T205" s="5">
        <v>2348076382000</v>
      </c>
      <c r="V205" s="5">
        <v>-400982263000</v>
      </c>
      <c r="W205" s="5">
        <v>-190488112000</v>
      </c>
      <c r="X205" s="5">
        <v>-65500656000</v>
      </c>
      <c r="Y205" s="5">
        <v>-551901131000</v>
      </c>
      <c r="Z205" s="5">
        <v>-39308736000</v>
      </c>
    </row>
    <row r="206" spans="3:26" ht="15.5" x14ac:dyDescent="0.35">
      <c r="C206" t="s">
        <v>215</v>
      </c>
      <c r="D206" s="5">
        <v>-74305373000</v>
      </c>
      <c r="E206" s="5">
        <v>-1823251998000</v>
      </c>
      <c r="F206" s="5">
        <v>-263681823000</v>
      </c>
      <c r="G206" s="5">
        <v>-2252032070000</v>
      </c>
      <c r="I206" s="5">
        <v>-3964403835000</v>
      </c>
      <c r="J206" s="5">
        <v>1555735386000</v>
      </c>
      <c r="K206" s="5">
        <v>177504149000</v>
      </c>
      <c r="L206" s="5">
        <v>898276980000</v>
      </c>
      <c r="M206" s="5">
        <v>3550241645000</v>
      </c>
      <c r="N206" s="5">
        <v>-1426178522000</v>
      </c>
      <c r="O206" s="5">
        <v>-160938408000</v>
      </c>
      <c r="P206" s="5">
        <v>1088476924000</v>
      </c>
      <c r="Q206" s="5">
        <v>970172391000</v>
      </c>
      <c r="R206" s="5">
        <v>348698364000</v>
      </c>
      <c r="S206" s="5">
        <v>-689661683000</v>
      </c>
      <c r="T206" s="5">
        <v>689283789000</v>
      </c>
      <c r="U206" s="5">
        <v>826987573000</v>
      </c>
      <c r="V206" s="5">
        <v>700355786000</v>
      </c>
      <c r="W206" s="5">
        <v>301682830000</v>
      </c>
      <c r="X206" s="5">
        <v>114202893000</v>
      </c>
      <c r="Y206" s="5">
        <v>-49533553000</v>
      </c>
      <c r="Z206" s="5">
        <v>109504094000</v>
      </c>
    </row>
    <row r="207" spans="3:26" ht="15.5" x14ac:dyDescent="0.35">
      <c r="C207" t="s">
        <v>216</v>
      </c>
      <c r="D207" s="5">
        <v>5243521448000</v>
      </c>
      <c r="I207" s="5">
        <v>9203607591000</v>
      </c>
      <c r="J207" s="5">
        <v>7633001017000</v>
      </c>
      <c r="K207" s="5">
        <v>7461776255000</v>
      </c>
      <c r="L207" s="5">
        <v>6448608484000</v>
      </c>
      <c r="M207" s="5">
        <v>2895631957000</v>
      </c>
      <c r="N207" s="5">
        <v>4318373939000</v>
      </c>
      <c r="O207" s="5">
        <v>4462941929000</v>
      </c>
      <c r="P207" s="5">
        <v>3413529320000</v>
      </c>
      <c r="Q207" s="5">
        <v>2448187042000</v>
      </c>
      <c r="R207" s="5">
        <v>2084067509000</v>
      </c>
      <c r="S207" s="5">
        <v>2818346567000</v>
      </c>
      <c r="T207" s="5">
        <v>2133582174000</v>
      </c>
      <c r="U207" s="5">
        <v>1322489750000</v>
      </c>
      <c r="V207" s="5">
        <v>626927737000</v>
      </c>
      <c r="W207" s="5">
        <v>325370239000</v>
      </c>
      <c r="X207" s="5">
        <v>203278194000</v>
      </c>
      <c r="Y207" s="5">
        <v>260867968000</v>
      </c>
      <c r="Z207" s="5">
        <v>146830225000</v>
      </c>
    </row>
    <row r="208" spans="3:26" ht="15.5" x14ac:dyDescent="0.35">
      <c r="C208" t="s">
        <v>217</v>
      </c>
      <c r="D208" s="5">
        <v>1456579000</v>
      </c>
      <c r="E208" s="5">
        <v>-7955121000</v>
      </c>
      <c r="F208" s="5">
        <v>11856258000</v>
      </c>
      <c r="G208" s="5">
        <v>-9000362000</v>
      </c>
      <c r="I208" s="5">
        <v>4317692000</v>
      </c>
      <c r="J208" s="5">
        <v>14871188000</v>
      </c>
      <c r="K208" s="5">
        <v>-6279387000</v>
      </c>
      <c r="L208" s="5">
        <v>114890791000</v>
      </c>
      <c r="M208" s="5">
        <v>2734882000</v>
      </c>
      <c r="N208" s="5">
        <v>3436540000</v>
      </c>
      <c r="O208" s="5">
        <v>16370418000</v>
      </c>
      <c r="P208" s="5">
        <v>-39064315000</v>
      </c>
      <c r="Q208" s="5">
        <v>-4830113000</v>
      </c>
      <c r="R208" s="5">
        <v>15421169000</v>
      </c>
      <c r="S208" s="5">
        <v>-44617375000</v>
      </c>
      <c r="T208" s="5">
        <v>-4519396000</v>
      </c>
      <c r="U208" s="5">
        <v>-15895149000</v>
      </c>
      <c r="V208" s="5">
        <v>-4793773000</v>
      </c>
      <c r="W208" s="5">
        <v>-125332000</v>
      </c>
      <c r="X208" s="5">
        <v>-677707000</v>
      </c>
      <c r="Y208" s="5">
        <v>-8056221000</v>
      </c>
      <c r="Z208" s="5">
        <v>4533649000</v>
      </c>
    </row>
    <row r="209" spans="2:26" ht="15.5" x14ac:dyDescent="0.35">
      <c r="C209" t="s">
        <v>220</v>
      </c>
      <c r="D209" s="5">
        <v>5170672654000</v>
      </c>
      <c r="E209" s="5">
        <v>-1831207119000</v>
      </c>
      <c r="F209" s="5">
        <v>-251825565000</v>
      </c>
      <c r="G209" s="5">
        <v>-2261032432000</v>
      </c>
      <c r="I209" s="5">
        <v>5243521448000</v>
      </c>
      <c r="J209" s="5">
        <v>9203607591000</v>
      </c>
      <c r="K209" s="5">
        <v>7633001017000</v>
      </c>
      <c r="L209" s="5">
        <v>7461776255000</v>
      </c>
      <c r="M209" s="5">
        <v>6448608484000</v>
      </c>
      <c r="N209" s="5">
        <v>2895631957000</v>
      </c>
      <c r="O209" s="5">
        <v>4318373939000</v>
      </c>
      <c r="P209" s="5">
        <v>4462941929000</v>
      </c>
      <c r="Q209" s="5">
        <v>3413529320000</v>
      </c>
      <c r="R209" s="5">
        <v>2448187042000</v>
      </c>
      <c r="S209" s="5">
        <v>2084067509000</v>
      </c>
      <c r="T209" s="5">
        <v>2818346567000</v>
      </c>
      <c r="U209" s="5">
        <v>2133582174000</v>
      </c>
      <c r="V209" s="5">
        <v>1322489750000</v>
      </c>
      <c r="W209" s="5">
        <v>626927737000</v>
      </c>
      <c r="X209" s="5">
        <v>316803380000</v>
      </c>
      <c r="Y209" s="5">
        <v>203278194000</v>
      </c>
      <c r="Z209" s="5">
        <v>260867968000</v>
      </c>
    </row>
    <row r="211" spans="2:26" ht="15.5" x14ac:dyDescent="0.35">
      <c r="B211" t="s">
        <v>221</v>
      </c>
      <c r="C211" t="s">
        <v>11</v>
      </c>
      <c r="D211" s="5">
        <v>48160000000</v>
      </c>
      <c r="E211" s="5">
        <v>48160000000</v>
      </c>
      <c r="F211" s="5">
        <v>48160000000</v>
      </c>
      <c r="G211" s="5">
        <v>48160000000</v>
      </c>
      <c r="I211" s="5">
        <v>48160000000</v>
      </c>
      <c r="J211" s="5">
        <v>48160000000</v>
      </c>
      <c r="K211" s="5">
        <v>48160000000</v>
      </c>
      <c r="L211" s="5">
        <v>48160000000</v>
      </c>
      <c r="M211" s="5">
        <v>48160000000</v>
      </c>
      <c r="N211" s="5">
        <v>48160000000</v>
      </c>
      <c r="O211" s="5">
        <v>48160000000</v>
      </c>
      <c r="P211" s="5">
        <v>48160000000</v>
      </c>
      <c r="Q211" s="5">
        <v>48160000000</v>
      </c>
      <c r="R211" s="5">
        <v>48160000000</v>
      </c>
      <c r="S211" s="5">
        <v>48160000000</v>
      </c>
      <c r="T211" s="5">
        <v>48160000000</v>
      </c>
      <c r="U211" s="5">
        <v>48160000000</v>
      </c>
      <c r="V211" s="5">
        <v>48160000000</v>
      </c>
      <c r="W211" s="5">
        <v>12040000000</v>
      </c>
      <c r="X211" s="5">
        <v>10030000000</v>
      </c>
      <c r="Y211" s="5">
        <v>10030000000</v>
      </c>
      <c r="Z211" s="5">
        <v>10030000000</v>
      </c>
    </row>
    <row r="212" spans="2:26" ht="15.5" x14ac:dyDescent="0.35">
      <c r="C212" t="s">
        <v>222</v>
      </c>
      <c r="D212" s="6">
        <v>8.1</v>
      </c>
      <c r="E212" s="6">
        <v>12.87</v>
      </c>
      <c r="F212" s="6">
        <v>12.26</v>
      </c>
      <c r="G212" s="6">
        <v>17.329999999999998</v>
      </c>
    </row>
    <row r="213" spans="2:26" ht="15.5" x14ac:dyDescent="0.35">
      <c r="C213" t="s">
        <v>223</v>
      </c>
      <c r="D213" s="6">
        <v>41.73</v>
      </c>
      <c r="E213" s="6">
        <v>26.26</v>
      </c>
      <c r="F213" s="6">
        <v>30.67</v>
      </c>
      <c r="G213" s="6">
        <v>21.58</v>
      </c>
    </row>
    <row r="214" spans="2:26" ht="15.5" x14ac:dyDescent="0.35">
      <c r="C214" t="s">
        <v>72</v>
      </c>
      <c r="D214" s="6">
        <v>9.89</v>
      </c>
      <c r="E214" s="6">
        <v>8.17</v>
      </c>
      <c r="F214" s="6">
        <v>10.38</v>
      </c>
      <c r="G214" s="6">
        <v>9.91</v>
      </c>
    </row>
    <row r="215" spans="2:26" ht="15.5" x14ac:dyDescent="0.35">
      <c r="C215" t="s">
        <v>224</v>
      </c>
      <c r="D215" s="5">
        <v>916350000000</v>
      </c>
      <c r="E215" s="5">
        <v>969880000000</v>
      </c>
      <c r="F215" s="5">
        <v>915950000000</v>
      </c>
      <c r="G215" s="5">
        <v>987940000000</v>
      </c>
    </row>
    <row r="216" spans="2:26" ht="15.5" x14ac:dyDescent="0.35">
      <c r="C216" t="s">
        <v>225</v>
      </c>
      <c r="D216" s="6">
        <v>1.06E-2</v>
      </c>
      <c r="E216" s="6">
        <v>1.7000000000000001E-2</v>
      </c>
      <c r="F216" s="6">
        <v>1.6399999999999998E-2</v>
      </c>
      <c r="G216" s="6">
        <v>2.35E-2</v>
      </c>
    </row>
    <row r="217" spans="2:26" ht="15.5" x14ac:dyDescent="0.35">
      <c r="C217" t="s">
        <v>226</v>
      </c>
      <c r="D217" s="6">
        <v>1.7100000000000001E-2</v>
      </c>
      <c r="E217" s="6">
        <v>2.76E-2</v>
      </c>
      <c r="F217" s="6">
        <v>2.7000000000000003E-2</v>
      </c>
      <c r="G217" s="6">
        <v>3.9399999999999998E-2</v>
      </c>
    </row>
    <row r="218" spans="2:26" ht="15.5" x14ac:dyDescent="0.35">
      <c r="C218" t="s">
        <v>227</v>
      </c>
      <c r="D218" s="6">
        <v>2.1299999999999999E-2</v>
      </c>
      <c r="E218" s="6">
        <v>2.35E-2</v>
      </c>
      <c r="F218" s="6">
        <v>2.2400000000000003E-2</v>
      </c>
      <c r="G218" s="6">
        <v>2.4700000000000003E-2</v>
      </c>
    </row>
    <row r="219" spans="2:26" ht="15.5" x14ac:dyDescent="0.35">
      <c r="C219" t="s">
        <v>228</v>
      </c>
      <c r="D219" s="6">
        <v>8.1199999999999992</v>
      </c>
      <c r="E219" s="6">
        <v>8.36</v>
      </c>
      <c r="F219" s="6">
        <v>8.52</v>
      </c>
      <c r="G219" s="6">
        <v>9.2100000000000009</v>
      </c>
    </row>
    <row r="220" spans="2:26" ht="15.5" x14ac:dyDescent="0.35">
      <c r="C220" t="s">
        <v>229</v>
      </c>
      <c r="D220" s="5">
        <v>26954000000000</v>
      </c>
      <c r="E220" s="5">
        <v>26623000000000</v>
      </c>
      <c r="F220" s="5">
        <v>26237000000000</v>
      </c>
      <c r="G220" s="5">
        <v>25483000000000</v>
      </c>
    </row>
    <row r="221" spans="2:26" ht="15.5" x14ac:dyDescent="0.35">
      <c r="C221" t="s">
        <v>230</v>
      </c>
      <c r="D221" s="6">
        <v>0.71</v>
      </c>
      <c r="E221" s="6">
        <v>0.72</v>
      </c>
      <c r="F221" s="6">
        <v>0.83</v>
      </c>
      <c r="G221" s="6">
        <v>0.85</v>
      </c>
    </row>
    <row r="222" spans="2:26" ht="15.5" x14ac:dyDescent="0.35">
      <c r="C222" t="s">
        <v>231</v>
      </c>
      <c r="D222" s="6">
        <v>474.36</v>
      </c>
      <c r="E222" s="6">
        <v>466.56</v>
      </c>
      <c r="F222" s="6">
        <v>453.44</v>
      </c>
      <c r="G222" s="6">
        <v>440.27</v>
      </c>
    </row>
    <row r="223" spans="2:26" ht="15.5" x14ac:dyDescent="0.35">
      <c r="C223" t="s">
        <v>232</v>
      </c>
      <c r="D223" s="6">
        <v>0.71</v>
      </c>
      <c r="E223" s="6">
        <v>0.72</v>
      </c>
      <c r="F223" s="6">
        <v>0.83</v>
      </c>
      <c r="G223" s="6">
        <v>0.85</v>
      </c>
    </row>
    <row r="224" spans="2:26" ht="15.5" x14ac:dyDescent="0.35">
      <c r="C224" t="s">
        <v>233</v>
      </c>
      <c r="D224" s="6">
        <v>474.36</v>
      </c>
      <c r="E224" s="6">
        <v>466.56</v>
      </c>
      <c r="F224" s="6">
        <v>453.44</v>
      </c>
      <c r="G224" s="6">
        <v>440.27</v>
      </c>
    </row>
    <row r="225" spans="3:26" ht="15.5" x14ac:dyDescent="0.35">
      <c r="C225" t="s">
        <v>234</v>
      </c>
    </row>
    <row r="226" spans="3:26" ht="15.5" x14ac:dyDescent="0.35">
      <c r="C226" t="s">
        <v>235</v>
      </c>
      <c r="D226" s="5">
        <v>5648000000000</v>
      </c>
      <c r="E226" s="5">
        <v>5575000000000</v>
      </c>
      <c r="F226" s="5">
        <v>5539000000000</v>
      </c>
      <c r="G226" s="5">
        <v>5388000000000</v>
      </c>
    </row>
    <row r="227" spans="3:26" ht="15.5" x14ac:dyDescent="0.35">
      <c r="C227" t="s">
        <v>236</v>
      </c>
      <c r="D227" s="5">
        <v>22845000000000</v>
      </c>
      <c r="E227" s="5">
        <v>22469000000000</v>
      </c>
      <c r="F227" s="5">
        <v>21838000000000</v>
      </c>
      <c r="G227" s="5">
        <v>21203000000000</v>
      </c>
    </row>
    <row r="228" spans="3:26" ht="15.5" x14ac:dyDescent="0.35">
      <c r="C228" t="s">
        <v>23</v>
      </c>
      <c r="D228" s="5">
        <v>5648000000000</v>
      </c>
      <c r="E228" s="5">
        <v>5575000000000</v>
      </c>
      <c r="F228" s="5">
        <v>5539000000000</v>
      </c>
      <c r="G228" s="5">
        <v>5388000000000</v>
      </c>
    </row>
    <row r="229" spans="3:26" ht="15.5" x14ac:dyDescent="0.35">
      <c r="C229" t="s">
        <v>20</v>
      </c>
      <c r="D229" s="5">
        <v>539000000000</v>
      </c>
      <c r="E229" s="5">
        <v>389000000000</v>
      </c>
      <c r="F229" s="5">
        <v>-1475000000000</v>
      </c>
      <c r="G229" s="5">
        <v>-1884000000000</v>
      </c>
    </row>
    <row r="230" spans="3:26" ht="15.5" x14ac:dyDescent="0.35">
      <c r="C230" t="s">
        <v>237</v>
      </c>
      <c r="D230" s="5">
        <v>7924000000000</v>
      </c>
      <c r="E230" s="5">
        <v>7980000000000</v>
      </c>
      <c r="F230" s="5">
        <v>9596000000000</v>
      </c>
      <c r="G230" s="5">
        <v>8954000000000</v>
      </c>
    </row>
    <row r="231" spans="3:26" ht="15.5" x14ac:dyDescent="0.35">
      <c r="C231" t="s">
        <v>238</v>
      </c>
      <c r="D231" s="5">
        <v>770000000000</v>
      </c>
      <c r="E231" s="5">
        <v>970000000000</v>
      </c>
      <c r="F231" s="5">
        <v>612000000000</v>
      </c>
      <c r="G231" s="5">
        <v>659000000000</v>
      </c>
    </row>
    <row r="232" spans="3:26" ht="15.5" x14ac:dyDescent="0.35">
      <c r="C232" t="s">
        <v>239</v>
      </c>
      <c r="D232" s="5">
        <v>-52000000000</v>
      </c>
      <c r="E232" s="5">
        <v>-141000000000</v>
      </c>
      <c r="F232" s="5">
        <v>-87000000000</v>
      </c>
      <c r="G232" s="5">
        <v>-116000000000</v>
      </c>
    </row>
    <row r="233" spans="3:26" ht="15.5" x14ac:dyDescent="0.35">
      <c r="C233" t="s">
        <v>12</v>
      </c>
      <c r="D233" s="5">
        <v>718000000000</v>
      </c>
      <c r="E233" s="5">
        <v>829000000000</v>
      </c>
      <c r="F233" s="5">
        <v>525000000000</v>
      </c>
      <c r="G233" s="5">
        <v>543000000000</v>
      </c>
    </row>
    <row r="234" spans="3:26" ht="15.5" x14ac:dyDescent="0.35">
      <c r="C234" t="s">
        <v>15</v>
      </c>
      <c r="D234" s="6">
        <v>14.91</v>
      </c>
      <c r="E234" s="6">
        <v>17.21</v>
      </c>
      <c r="F234" s="6">
        <v>10.91</v>
      </c>
      <c r="G234" s="6">
        <v>11.28</v>
      </c>
    </row>
    <row r="235" spans="3:26" ht="15.5" x14ac:dyDescent="0.35">
      <c r="C235" t="s">
        <v>57</v>
      </c>
      <c r="I235" s="6">
        <v>48.72</v>
      </c>
      <c r="J235" s="6">
        <v>43.08</v>
      </c>
      <c r="K235" s="6">
        <v>43.71</v>
      </c>
      <c r="L235" s="6">
        <v>31.95</v>
      </c>
      <c r="M235" s="6">
        <v>28.71</v>
      </c>
      <c r="N235" s="6">
        <v>19.309999999999999</v>
      </c>
      <c r="O235" s="6">
        <v>56.47</v>
      </c>
      <c r="P235" s="6">
        <v>52.8</v>
      </c>
      <c r="Q235" s="6">
        <v>38.89</v>
      </c>
      <c r="R235" s="6">
        <v>34.69</v>
      </c>
      <c r="S235" s="6">
        <v>26.2</v>
      </c>
      <c r="T235" s="6">
        <v>52.23</v>
      </c>
      <c r="U235" s="6">
        <v>23.52</v>
      </c>
      <c r="V235" s="6">
        <v>15.53</v>
      </c>
      <c r="W235" s="6">
        <v>28.81</v>
      </c>
      <c r="X235" s="6">
        <v>31.67</v>
      </c>
      <c r="Y235" s="6">
        <v>15.52</v>
      </c>
      <c r="Z235" s="6">
        <v>-0.57999999999999996</v>
      </c>
    </row>
    <row r="236" spans="3:26" ht="15.5" x14ac:dyDescent="0.35">
      <c r="C236" t="s">
        <v>71</v>
      </c>
      <c r="I236" s="6">
        <v>6.94</v>
      </c>
      <c r="J236" s="6">
        <v>9.24</v>
      </c>
      <c r="K236" s="6">
        <v>10.39</v>
      </c>
      <c r="L236" s="6">
        <v>14.27</v>
      </c>
      <c r="M236" s="6">
        <v>16.16</v>
      </c>
      <c r="N236" s="6">
        <v>26.41</v>
      </c>
      <c r="O236" s="6">
        <v>10.09</v>
      </c>
      <c r="P236" s="6">
        <v>11.74</v>
      </c>
      <c r="Q236" s="6">
        <v>17.61</v>
      </c>
      <c r="R236" s="6">
        <v>16.29</v>
      </c>
      <c r="S236" s="6">
        <v>18.93</v>
      </c>
      <c r="T236" s="6">
        <v>9.86</v>
      </c>
      <c r="U236" s="6">
        <v>11.48</v>
      </c>
      <c r="V236" s="6">
        <v>14.49</v>
      </c>
      <c r="W236" s="6">
        <v>26.1</v>
      </c>
      <c r="X236" s="6">
        <v>27.41</v>
      </c>
      <c r="Y236" s="6">
        <v>33.51</v>
      </c>
      <c r="Z236" s="6">
        <v>-675.86</v>
      </c>
    </row>
    <row r="237" spans="3:26" ht="15.5" x14ac:dyDescent="0.35">
      <c r="C237" t="s">
        <v>74</v>
      </c>
      <c r="I237" s="6">
        <v>2.29</v>
      </c>
      <c r="J237" s="6">
        <v>2.87</v>
      </c>
      <c r="K237" s="6">
        <v>3.53</v>
      </c>
      <c r="L237" s="6">
        <v>3.67</v>
      </c>
      <c r="M237" s="6">
        <v>3.91</v>
      </c>
      <c r="N237" s="6">
        <v>6.18</v>
      </c>
      <c r="O237" s="6">
        <v>3.81</v>
      </c>
      <c r="P237" s="6">
        <v>4.22</v>
      </c>
      <c r="Q237" s="6">
        <v>5.77</v>
      </c>
      <c r="R237" s="6">
        <v>5.62</v>
      </c>
      <c r="S237" s="6">
        <v>5.16</v>
      </c>
      <c r="T237" s="6">
        <v>6.41</v>
      </c>
      <c r="U237" s="6">
        <v>4.29</v>
      </c>
      <c r="V237" s="5">
        <v>5</v>
      </c>
      <c r="W237" s="6">
        <v>6.13</v>
      </c>
      <c r="X237" s="6">
        <v>7.09</v>
      </c>
      <c r="Y237" s="6">
        <v>7.48</v>
      </c>
      <c r="Z237" s="6">
        <v>8.67</v>
      </c>
    </row>
    <row r="238" spans="3:26" ht="15.5" x14ac:dyDescent="0.35">
      <c r="C238" t="s">
        <v>240</v>
      </c>
      <c r="I238" s="5">
        <v>3707890000000</v>
      </c>
      <c r="J238" s="5">
        <v>3583950000000</v>
      </c>
      <c r="K238" s="5">
        <v>3361730000000</v>
      </c>
      <c r="L238" s="5">
        <v>3282110000000</v>
      </c>
      <c r="M238" s="5">
        <v>2916290000000</v>
      </c>
      <c r="N238" s="5">
        <v>2050520000000</v>
      </c>
      <c r="O238" s="5">
        <v>3952520000000</v>
      </c>
      <c r="P238" s="5">
        <v>3909460000000</v>
      </c>
    </row>
    <row r="239" spans="3:26" ht="15.5" x14ac:dyDescent="0.35">
      <c r="C239" t="s">
        <v>241</v>
      </c>
      <c r="I239" s="6">
        <v>6.4299999999999996E-2</v>
      </c>
      <c r="J239" s="6">
        <v>5.8700000000000002E-2</v>
      </c>
      <c r="K239" s="6">
        <v>6.4399999999999999E-2</v>
      </c>
      <c r="L239" s="6">
        <v>5.0300000000000004E-2</v>
      </c>
      <c r="M239" s="6">
        <v>4.7899999999999998E-2</v>
      </c>
      <c r="N239" s="6">
        <v>3.5099999999999999E-2</v>
      </c>
      <c r="O239" s="6">
        <v>0.1042</v>
      </c>
      <c r="P239" s="6">
        <v>0.1016</v>
      </c>
      <c r="Q239" s="6">
        <v>8.0199999999999994E-2</v>
      </c>
      <c r="R239" s="6">
        <v>8.0799999999999997E-2</v>
      </c>
      <c r="S239" s="6">
        <v>6.7199999999999996E-2</v>
      </c>
      <c r="T239" s="6">
        <v>0.15</v>
      </c>
      <c r="U239" s="6">
        <v>0.12179999999999999</v>
      </c>
      <c r="V239" s="6">
        <v>9.8900000000000002E-2</v>
      </c>
      <c r="W239" s="6">
        <v>6.0400000000000002E-2</v>
      </c>
      <c r="X239" s="6">
        <v>8.0700000000000008E-2</v>
      </c>
      <c r="Y239" s="6">
        <v>4.4800000000000006E-2</v>
      </c>
      <c r="Z239" s="6">
        <v>-1.6000000000000001E-3</v>
      </c>
    </row>
    <row r="240" spans="3:26" ht="15.5" x14ac:dyDescent="0.35">
      <c r="C240" t="s">
        <v>242</v>
      </c>
      <c r="I240" s="6">
        <v>0.10439999999999999</v>
      </c>
      <c r="J240" s="6">
        <v>0.1002</v>
      </c>
      <c r="K240" s="6">
        <v>0.11019999999999999</v>
      </c>
      <c r="L240" s="6">
        <v>8.8900000000000007E-2</v>
      </c>
      <c r="M240" s="6">
        <v>8.6199999999999999E-2</v>
      </c>
      <c r="N240" s="6">
        <v>6.3500000000000001E-2</v>
      </c>
      <c r="O240" s="6">
        <v>0.18160000000000001</v>
      </c>
      <c r="P240" s="6">
        <v>0.20190000000000002</v>
      </c>
      <c r="Q240" s="6">
        <v>0.18149999999999999</v>
      </c>
      <c r="R240" s="6">
        <v>0.19239999999999999</v>
      </c>
      <c r="S240" s="6">
        <v>0.17480000000000001</v>
      </c>
      <c r="T240" s="6">
        <v>0.40749999999999997</v>
      </c>
      <c r="U240" s="6">
        <v>0.29220000000000002</v>
      </c>
      <c r="V240" s="6">
        <v>0.25690000000000002</v>
      </c>
      <c r="W240" s="6">
        <v>0.15529999999999999</v>
      </c>
      <c r="X240" s="6">
        <v>0.2223</v>
      </c>
      <c r="Y240" s="6">
        <v>0.1353</v>
      </c>
      <c r="Z240" s="6">
        <v>-5.7999999999999996E-3</v>
      </c>
    </row>
    <row r="241" spans="3:26" ht="15.5" x14ac:dyDescent="0.35">
      <c r="C241" t="s">
        <v>243</v>
      </c>
      <c r="I241" s="6">
        <v>8.9800000000000005E-2</v>
      </c>
      <c r="J241" s="6">
        <v>9.2899999999999996E-2</v>
      </c>
      <c r="K241" s="6">
        <v>9.1499999999999998E-2</v>
      </c>
      <c r="L241" s="6">
        <v>9.6699999999999994E-2</v>
      </c>
      <c r="M241" s="6">
        <v>9.4600000000000004E-2</v>
      </c>
      <c r="N241" s="6">
        <v>6.6900000000000001E-2</v>
      </c>
      <c r="O241" s="6">
        <v>0.15810000000000002</v>
      </c>
      <c r="P241" s="6">
        <v>0.1757</v>
      </c>
      <c r="Q241" s="6">
        <v>0.16200000000000001</v>
      </c>
      <c r="R241" s="6">
        <v>0.14859999999999998</v>
      </c>
      <c r="S241" s="6">
        <v>0.16639999999999999</v>
      </c>
      <c r="T241" s="6">
        <v>0.19579999999999997</v>
      </c>
      <c r="U241" s="6">
        <v>0.25209999999999999</v>
      </c>
      <c r="V241" s="6">
        <v>0.19949999999999998</v>
      </c>
      <c r="W241" s="6">
        <v>0.1462</v>
      </c>
      <c r="X241" s="6">
        <v>0.1429</v>
      </c>
      <c r="Y241" s="6">
        <v>6.5299999999999997E-2</v>
      </c>
      <c r="Z241" s="6">
        <v>0.10289999999999999</v>
      </c>
    </row>
    <row r="242" spans="3:26" ht="15.5" x14ac:dyDescent="0.35">
      <c r="C242" t="s">
        <v>244</v>
      </c>
      <c r="I242" s="6">
        <v>8.1199999999999992</v>
      </c>
      <c r="J242" s="6">
        <v>7.72</v>
      </c>
      <c r="K242" s="6">
        <v>7.42</v>
      </c>
      <c r="L242" s="6">
        <v>7.67</v>
      </c>
      <c r="M242" s="6">
        <v>6.44</v>
      </c>
      <c r="N242" s="6">
        <v>5.09</v>
      </c>
      <c r="O242" s="6">
        <v>15.17</v>
      </c>
      <c r="P242" s="6">
        <v>12.65</v>
      </c>
      <c r="Q242" s="6">
        <v>8.31</v>
      </c>
      <c r="R242" s="6">
        <v>6.61</v>
      </c>
      <c r="S242" s="6">
        <v>9.0299999999999994</v>
      </c>
      <c r="T242" s="6">
        <v>6.23</v>
      </c>
      <c r="U242" s="6">
        <v>8.02</v>
      </c>
      <c r="V242" s="6">
        <v>5.89</v>
      </c>
      <c r="W242" s="6">
        <v>3.64</v>
      </c>
      <c r="X242" s="6">
        <v>3.72</v>
      </c>
      <c r="Y242" s="6">
        <v>1.98</v>
      </c>
      <c r="Z242" s="6">
        <v>1.97</v>
      </c>
    </row>
    <row r="243" spans="3:26" ht="15.5" x14ac:dyDescent="0.35">
      <c r="C243" t="s">
        <v>68</v>
      </c>
      <c r="I243" s="6">
        <v>0.72</v>
      </c>
      <c r="J243" s="6">
        <v>0.93</v>
      </c>
      <c r="K243" s="6">
        <v>1.1399999999999999</v>
      </c>
      <c r="L243" s="6">
        <v>1.27</v>
      </c>
      <c r="M243" s="6">
        <v>1.39</v>
      </c>
      <c r="N243" s="6">
        <v>1.68</v>
      </c>
      <c r="O243" s="6">
        <v>1.83</v>
      </c>
      <c r="P243" s="6">
        <v>2.37</v>
      </c>
      <c r="Q243" s="6">
        <v>3.2</v>
      </c>
      <c r="R243" s="6">
        <v>3.13</v>
      </c>
      <c r="S243" s="6">
        <v>3.31</v>
      </c>
      <c r="T243" s="6">
        <v>4.0199999999999996</v>
      </c>
      <c r="U243" s="6">
        <v>3.35</v>
      </c>
      <c r="V243" s="6">
        <v>3.72</v>
      </c>
      <c r="W243" s="6">
        <v>4.05</v>
      </c>
      <c r="X243" s="6">
        <v>6.09</v>
      </c>
      <c r="Y243" s="6">
        <v>4.53</v>
      </c>
      <c r="Z243" s="6">
        <v>3.92</v>
      </c>
    </row>
    <row r="244" spans="3:26" ht="15.5" x14ac:dyDescent="0.35">
      <c r="C244" t="s">
        <v>65</v>
      </c>
      <c r="I244" s="6">
        <v>466.56</v>
      </c>
      <c r="J244" s="6">
        <v>429.89</v>
      </c>
      <c r="K244" s="6">
        <v>396.53</v>
      </c>
      <c r="L244" s="6">
        <v>359.38</v>
      </c>
      <c r="M244" s="6">
        <v>333.2</v>
      </c>
      <c r="N244" s="6">
        <v>303.89999999999998</v>
      </c>
      <c r="O244" s="6">
        <v>310.87</v>
      </c>
      <c r="P244" s="6">
        <v>261.55</v>
      </c>
      <c r="Q244" s="6">
        <v>214.28</v>
      </c>
      <c r="R244" s="6">
        <v>180.31</v>
      </c>
      <c r="S244" s="6">
        <v>149.9</v>
      </c>
      <c r="T244" s="6">
        <v>128.18</v>
      </c>
      <c r="U244" s="6">
        <v>80.489999999999995</v>
      </c>
      <c r="V244" s="6">
        <v>60.47</v>
      </c>
      <c r="W244" s="6">
        <v>185.54</v>
      </c>
      <c r="X244" s="6">
        <v>142.43</v>
      </c>
      <c r="Y244" s="6">
        <v>114.67</v>
      </c>
      <c r="Z244" s="6">
        <v>100.06</v>
      </c>
    </row>
    <row r="245" spans="3:26" ht="15.5" x14ac:dyDescent="0.35">
      <c r="C245" t="s">
        <v>245</v>
      </c>
      <c r="I245" s="6">
        <v>0.72</v>
      </c>
      <c r="J245" s="6">
        <v>0.93</v>
      </c>
      <c r="K245" s="6">
        <v>1.1399999999999999</v>
      </c>
      <c r="L245" s="6">
        <v>1.27</v>
      </c>
      <c r="M245" s="6">
        <v>1.39</v>
      </c>
      <c r="N245" s="6">
        <v>1.68</v>
      </c>
      <c r="O245" s="6">
        <v>1.83</v>
      </c>
      <c r="P245" s="6">
        <v>2.37</v>
      </c>
      <c r="Q245" s="6">
        <v>3.2</v>
      </c>
      <c r="R245" s="6">
        <v>3.13</v>
      </c>
      <c r="S245" s="6">
        <v>3.31</v>
      </c>
      <c r="T245" s="6">
        <v>4.0199999999999996</v>
      </c>
      <c r="U245" s="6">
        <v>3.35</v>
      </c>
      <c r="V245" s="6">
        <v>3.72</v>
      </c>
      <c r="W245" s="6">
        <v>4.05</v>
      </c>
      <c r="X245" s="6">
        <v>6.09</v>
      </c>
      <c r="Y245" s="6">
        <v>4.53</v>
      </c>
      <c r="Z245" s="6">
        <v>3.92</v>
      </c>
    </row>
    <row r="246" spans="3:26" ht="15.5" x14ac:dyDescent="0.35">
      <c r="C246" t="s">
        <v>246</v>
      </c>
      <c r="I246" s="6">
        <v>466.56</v>
      </c>
      <c r="J246" s="6">
        <v>429.89</v>
      </c>
      <c r="K246" s="6">
        <v>396.53</v>
      </c>
      <c r="L246" s="6">
        <v>359.38</v>
      </c>
      <c r="M246" s="6">
        <v>333.2</v>
      </c>
      <c r="N246" s="6">
        <v>303.89999999999998</v>
      </c>
      <c r="O246" s="6">
        <v>310.87</v>
      </c>
      <c r="P246" s="6">
        <v>261.55</v>
      </c>
      <c r="Q246" s="6">
        <v>214.28</v>
      </c>
      <c r="R246" s="6">
        <v>180.31</v>
      </c>
      <c r="S246" s="6">
        <v>149.9</v>
      </c>
      <c r="T246" s="6">
        <v>128.18</v>
      </c>
      <c r="U246" s="6">
        <v>80.489999999999995</v>
      </c>
      <c r="V246" s="6">
        <v>60.47</v>
      </c>
      <c r="W246" s="6">
        <v>185.54</v>
      </c>
      <c r="X246" s="6">
        <v>142.43</v>
      </c>
      <c r="Y246" s="6">
        <v>114.67</v>
      </c>
      <c r="Z246" s="6">
        <v>100.06</v>
      </c>
    </row>
    <row r="247" spans="3:26" ht="15.5" x14ac:dyDescent="0.35">
      <c r="C247" t="s">
        <v>247</v>
      </c>
      <c r="M247" s="5">
        <v>50000000000</v>
      </c>
      <c r="N247" s="5">
        <v>397000000000</v>
      </c>
      <c r="O247" s="5">
        <v>912000000000</v>
      </c>
      <c r="P247" s="5">
        <v>647000000000</v>
      </c>
      <c r="Q247" s="5">
        <v>402000000000</v>
      </c>
      <c r="R247" s="5">
        <v>769000000000</v>
      </c>
      <c r="S247" s="5">
        <v>536000000000</v>
      </c>
      <c r="T247" s="5">
        <v>514000000000</v>
      </c>
      <c r="U247" s="5">
        <v>374000000000</v>
      </c>
      <c r="V247" s="5">
        <v>263000000000</v>
      </c>
      <c r="W247" s="5">
        <v>299000000000</v>
      </c>
      <c r="X247" s="5">
        <v>279000000000</v>
      </c>
      <c r="Y247" s="5">
        <v>90000000000</v>
      </c>
      <c r="Z247" s="5">
        <v>195000000000</v>
      </c>
    </row>
    <row r="248" spans="3:26" ht="15.5" x14ac:dyDescent="0.35">
      <c r="C248" t="s">
        <v>248</v>
      </c>
      <c r="I248" s="5">
        <v>5575000000000</v>
      </c>
      <c r="J248" s="5">
        <v>6436000000000</v>
      </c>
      <c r="K248" s="5">
        <v>6133000000000</v>
      </c>
      <c r="L248" s="5">
        <v>6249000000000</v>
      </c>
      <c r="M248" s="5">
        <v>5657000000000</v>
      </c>
      <c r="N248" s="5">
        <v>3550000000000</v>
      </c>
      <c r="O248" s="5">
        <v>3888000000000</v>
      </c>
      <c r="P248" s="5">
        <v>4937000000000</v>
      </c>
      <c r="Q248" s="5">
        <v>5029000000000</v>
      </c>
      <c r="R248" s="5">
        <v>4479000000000</v>
      </c>
      <c r="S248" s="5">
        <v>4396000000000</v>
      </c>
      <c r="T248" s="5">
        <v>4108000000000</v>
      </c>
      <c r="U248" s="5">
        <v>2044000000000</v>
      </c>
      <c r="V248" s="5">
        <v>2166000000000</v>
      </c>
      <c r="W248" s="5">
        <v>1771000000000</v>
      </c>
      <c r="X248" s="5">
        <v>1200000000000</v>
      </c>
      <c r="Y248" s="5">
        <v>1372000000000</v>
      </c>
      <c r="Z248" s="5">
        <v>1597000000000</v>
      </c>
    </row>
    <row r="249" spans="3:26" ht="15.5" x14ac:dyDescent="0.35">
      <c r="C249" t="s">
        <v>25</v>
      </c>
      <c r="I249" s="5">
        <v>5575000000000</v>
      </c>
      <c r="J249" s="5">
        <v>6436000000000</v>
      </c>
      <c r="K249" s="5">
        <v>6133000000000</v>
      </c>
      <c r="L249" s="5">
        <v>6249000000000</v>
      </c>
      <c r="M249" s="5">
        <v>5707000000000</v>
      </c>
      <c r="N249" s="5">
        <v>3947000000000</v>
      </c>
      <c r="O249" s="5">
        <v>4800000000000</v>
      </c>
      <c r="P249" s="5">
        <v>5583000000000</v>
      </c>
      <c r="Q249" s="5">
        <v>5431000000000</v>
      </c>
      <c r="R249" s="5">
        <v>5249000000000</v>
      </c>
      <c r="S249" s="5">
        <v>4932000000000</v>
      </c>
      <c r="T249" s="5">
        <v>4622000000000</v>
      </c>
      <c r="U249" s="5">
        <v>2418000000000</v>
      </c>
      <c r="V249" s="5">
        <v>2429000000000</v>
      </c>
      <c r="W249" s="5">
        <v>2070000000000</v>
      </c>
      <c r="X249" s="5">
        <v>1479000000000</v>
      </c>
      <c r="Y249" s="5">
        <v>1462000000000</v>
      </c>
      <c r="Z249" s="5">
        <v>1792000000000</v>
      </c>
    </row>
    <row r="250" spans="3:26" ht="15.5" x14ac:dyDescent="0.35">
      <c r="C250" t="s">
        <v>22</v>
      </c>
      <c r="I250" s="5">
        <v>389000000000</v>
      </c>
      <c r="J250" s="5">
        <v>-2718000000000</v>
      </c>
      <c r="K250" s="5">
        <v>-1467000000000</v>
      </c>
      <c r="L250" s="5">
        <v>-1196000000000</v>
      </c>
      <c r="M250" s="5">
        <v>-737000000000</v>
      </c>
      <c r="N250" s="5">
        <v>1060000000000</v>
      </c>
      <c r="O250" s="5">
        <v>487000000000</v>
      </c>
      <c r="P250" s="5">
        <v>1123000000000</v>
      </c>
      <c r="Q250" s="5">
        <v>2024000000000</v>
      </c>
      <c r="R250" s="5">
        <v>2816000000000</v>
      </c>
      <c r="S250" s="5">
        <v>2861000000000</v>
      </c>
      <c r="T250" s="5">
        <v>1813000000000</v>
      </c>
      <c r="U250" s="5">
        <v>292000000000</v>
      </c>
      <c r="V250" s="5">
        <v>1114000000000</v>
      </c>
      <c r="W250" s="5">
        <v>1449000000000</v>
      </c>
      <c r="X250" s="5">
        <v>1166000000000</v>
      </c>
      <c r="Y250" s="5">
        <v>1262000000000</v>
      </c>
      <c r="Z250" s="5">
        <v>1533000000000</v>
      </c>
    </row>
    <row r="251" spans="3:26" ht="15.5" x14ac:dyDescent="0.35">
      <c r="C251" t="s">
        <v>249</v>
      </c>
      <c r="I251" s="5">
        <v>7980000000000</v>
      </c>
      <c r="J251" s="5">
        <v>11712000000000</v>
      </c>
      <c r="K251" s="5">
        <v>10523000000000</v>
      </c>
      <c r="L251" s="5">
        <v>9620000000000</v>
      </c>
      <c r="M251" s="5">
        <v>8434000000000</v>
      </c>
      <c r="N251" s="5">
        <v>4253000000000</v>
      </c>
      <c r="O251" s="5">
        <v>6269000000000</v>
      </c>
      <c r="P251" s="5">
        <v>5376000000000</v>
      </c>
      <c r="Q251" s="5">
        <v>3514000000000</v>
      </c>
      <c r="R251" s="5">
        <v>1509000000000</v>
      </c>
      <c r="S251" s="5">
        <v>985000000000</v>
      </c>
      <c r="T251" s="5">
        <v>1594000000000</v>
      </c>
      <c r="U251" s="5">
        <v>860000000000</v>
      </c>
      <c r="V251" s="5">
        <v>691000000000</v>
      </c>
      <c r="W251" s="5">
        <v>269000000000</v>
      </c>
      <c r="X251" s="5">
        <v>23000000000</v>
      </c>
      <c r="Y251" s="5">
        <v>-19000000000</v>
      </c>
      <c r="Z251" s="5">
        <v>-38000000000</v>
      </c>
    </row>
    <row r="252" spans="3:26" ht="15.5" x14ac:dyDescent="0.35">
      <c r="C252" t="s">
        <v>250</v>
      </c>
      <c r="I252" s="5">
        <v>3029000000000</v>
      </c>
      <c r="J252" s="5">
        <v>3354000000000</v>
      </c>
      <c r="K252" s="5">
        <v>2734000000000</v>
      </c>
      <c r="L252" s="5">
        <v>2720000000000</v>
      </c>
      <c r="M252" s="5">
        <v>2239000000000</v>
      </c>
      <c r="N252" s="5">
        <v>1419000000000</v>
      </c>
      <c r="O252" s="5">
        <v>1770000000000</v>
      </c>
      <c r="P252" s="5">
        <v>2365000000000</v>
      </c>
      <c r="Q252" s="5">
        <v>2258000000000</v>
      </c>
      <c r="R252" s="5">
        <v>1325000000000</v>
      </c>
      <c r="S252" s="5">
        <v>1742000000000</v>
      </c>
      <c r="T252" s="5">
        <v>1994000000000</v>
      </c>
      <c r="U252" s="5">
        <v>2103000000000</v>
      </c>
      <c r="V252" s="5">
        <v>1368000000000</v>
      </c>
      <c r="W252" s="5">
        <v>346000000000</v>
      </c>
      <c r="X252" s="5">
        <v>539000000000</v>
      </c>
      <c r="Y252" s="5">
        <v>83000000000</v>
      </c>
      <c r="Z252" s="5">
        <v>134000000000</v>
      </c>
    </row>
    <row r="253" spans="3:26" ht="15.5" x14ac:dyDescent="0.35">
      <c r="C253" t="s">
        <v>251</v>
      </c>
      <c r="I253" s="5">
        <v>-482000000000</v>
      </c>
      <c r="J253" s="5">
        <v>-1189000000000</v>
      </c>
      <c r="K253" s="5">
        <v>-1268000000000</v>
      </c>
      <c r="L253" s="5">
        <v>-838000000000</v>
      </c>
      <c r="M253" s="5">
        <v>-295000000000</v>
      </c>
      <c r="N253" s="5">
        <v>-701000000000</v>
      </c>
      <c r="O253" s="5">
        <v>-781000000000</v>
      </c>
      <c r="P253" s="5">
        <v>-758000000000</v>
      </c>
      <c r="Q253" s="5">
        <v>-865000000000</v>
      </c>
      <c r="R253" s="5">
        <v>-1136000000000</v>
      </c>
      <c r="S253" s="5">
        <v>-2261000000000</v>
      </c>
      <c r="T253" s="5">
        <v>-1092000000000</v>
      </c>
      <c r="U253" s="5">
        <v>-548000000000</v>
      </c>
      <c r="V253" s="5">
        <v>-847000000000</v>
      </c>
      <c r="W253" s="5">
        <v>-127000000000</v>
      </c>
    </row>
    <row r="254" spans="3:26" ht="15.5" x14ac:dyDescent="0.35">
      <c r="C254" t="s">
        <v>14</v>
      </c>
      <c r="I254" s="5">
        <v>2547000000000</v>
      </c>
      <c r="J254" s="5">
        <v>2165000000000</v>
      </c>
      <c r="K254" s="5">
        <v>1466000000000</v>
      </c>
      <c r="L254" s="5">
        <v>1881000000000</v>
      </c>
      <c r="M254" s="5">
        <v>1944000000000</v>
      </c>
      <c r="N254" s="5">
        <v>718000000000</v>
      </c>
      <c r="O254" s="5">
        <v>989000000000</v>
      </c>
      <c r="P254" s="5">
        <v>1607000000000</v>
      </c>
      <c r="Q254" s="5">
        <v>1393000000000</v>
      </c>
      <c r="R254" s="5">
        <v>188000000000</v>
      </c>
      <c r="S254" s="5">
        <v>-519000000000</v>
      </c>
      <c r="T254" s="5">
        <v>903000000000</v>
      </c>
      <c r="U254" s="5">
        <v>1555000000000</v>
      </c>
      <c r="V254" s="5">
        <v>521000000000</v>
      </c>
      <c r="W254" s="5">
        <v>220000000000</v>
      </c>
      <c r="X254" s="5">
        <v>539000000000</v>
      </c>
      <c r="Y254" s="5">
        <v>83000000000</v>
      </c>
      <c r="Z254" s="5">
        <v>134000000000</v>
      </c>
    </row>
    <row r="255" spans="3:26" ht="15.5" x14ac:dyDescent="0.35">
      <c r="C255" t="s">
        <v>16</v>
      </c>
      <c r="I255" s="6">
        <v>52.9</v>
      </c>
      <c r="J255" s="6">
        <v>44.95</v>
      </c>
      <c r="K255" s="6">
        <v>30.44</v>
      </c>
      <c r="L255" s="6">
        <v>39.06</v>
      </c>
      <c r="M255" s="6">
        <v>40.36</v>
      </c>
      <c r="N255" s="6">
        <v>14.92</v>
      </c>
      <c r="O255" s="6">
        <v>20.53</v>
      </c>
      <c r="P255" s="6">
        <v>33.369999999999997</v>
      </c>
      <c r="Q255" s="6">
        <v>28.92</v>
      </c>
      <c r="R255" s="6">
        <v>3.91</v>
      </c>
      <c r="S255" s="6">
        <v>-10.78</v>
      </c>
      <c r="T255" s="6">
        <v>18.739999999999998</v>
      </c>
      <c r="U255" s="6">
        <v>32.28</v>
      </c>
      <c r="V255" s="6">
        <v>10.82</v>
      </c>
      <c r="W255" s="6">
        <v>18.239999999999998</v>
      </c>
      <c r="X255" s="6">
        <v>53.69</v>
      </c>
      <c r="Y255" s="6">
        <v>8.26</v>
      </c>
      <c r="Z255" s="6">
        <v>13.38</v>
      </c>
    </row>
    <row r="257" spans="2:17" ht="15.5" x14ac:dyDescent="0.35">
      <c r="B257" t="s">
        <v>252</v>
      </c>
      <c r="C257" t="s">
        <v>253</v>
      </c>
      <c r="D257" s="5">
        <v>390000000000</v>
      </c>
      <c r="E257" s="5">
        <v>620000000000</v>
      </c>
      <c r="F257" s="5">
        <v>591000000000</v>
      </c>
      <c r="G257" s="5">
        <v>834000000000</v>
      </c>
      <c r="H257" s="5">
        <v>1560000000000</v>
      </c>
      <c r="I257" s="5">
        <v>2346000000000</v>
      </c>
      <c r="J257" s="5">
        <v>2075000000000</v>
      </c>
      <c r="K257" s="5">
        <v>2105000000000</v>
      </c>
      <c r="L257" s="5">
        <v>1539000000000</v>
      </c>
      <c r="M257" s="5">
        <v>1383000000000</v>
      </c>
      <c r="N257" s="5">
        <v>930000000000</v>
      </c>
      <c r="O257" s="5">
        <v>2720000000000</v>
      </c>
      <c r="P257" s="5">
        <v>2543000000000</v>
      </c>
      <c r="Q257" s="5">
        <v>1873000000000</v>
      </c>
    </row>
    <row r="258" spans="2:17" ht="15.5" x14ac:dyDescent="0.35">
      <c r="C258" t="s">
        <v>254</v>
      </c>
      <c r="H258" s="5">
        <v>2435000000000</v>
      </c>
      <c r="I258" s="5">
        <v>2346000000000</v>
      </c>
      <c r="J258" s="5">
        <v>2075000000000</v>
      </c>
      <c r="K258" s="5">
        <v>2105000000000</v>
      </c>
      <c r="L258" s="5">
        <v>1539000000000</v>
      </c>
      <c r="M258" s="5">
        <v>1383000000000</v>
      </c>
      <c r="N258" s="5">
        <v>930000000000</v>
      </c>
      <c r="O258" s="5">
        <v>2720000000000</v>
      </c>
      <c r="P258" s="5">
        <v>2543000000000</v>
      </c>
      <c r="Q258" s="5">
        <v>1873000000000</v>
      </c>
    </row>
    <row r="259" spans="2:17" ht="15.5" x14ac:dyDescent="0.35">
      <c r="C259" t="s">
        <v>401</v>
      </c>
      <c r="H259" s="5">
        <v>13</v>
      </c>
      <c r="I259" s="5">
        <v>13</v>
      </c>
      <c r="J259" s="5">
        <v>13</v>
      </c>
      <c r="K259" s="5">
        <v>9</v>
      </c>
      <c r="L259" s="6">
        <v>6.5</v>
      </c>
      <c r="M259" s="5">
        <v>4</v>
      </c>
      <c r="P259" s="5">
        <v>7</v>
      </c>
      <c r="Q259" s="5">
        <v>6</v>
      </c>
    </row>
    <row r="260" spans="2:17" ht="15.5" x14ac:dyDescent="0.35">
      <c r="C260" t="s">
        <v>76</v>
      </c>
      <c r="H260" s="6">
        <v>0.40130000000000005</v>
      </c>
      <c r="I260" s="6">
        <v>0.26690000000000003</v>
      </c>
      <c r="J260" s="6">
        <v>0.30180000000000001</v>
      </c>
      <c r="K260" s="6">
        <v>0.2059</v>
      </c>
      <c r="L260" s="6">
        <v>0.2034</v>
      </c>
      <c r="M260" s="6">
        <v>0.13930000000000001</v>
      </c>
      <c r="P260" s="6">
        <v>0.1326</v>
      </c>
      <c r="Q260" s="6">
        <v>0.15429999999999999</v>
      </c>
    </row>
    <row r="261" spans="2:17" ht="15.5" x14ac:dyDescent="0.35">
      <c r="C261" t="s">
        <v>402</v>
      </c>
      <c r="H261" s="6">
        <v>5.2400000000000002E-2</v>
      </c>
      <c r="I261" s="6">
        <v>3.4799999999999998E-2</v>
      </c>
      <c r="J261" s="6">
        <v>3.4799999999999998E-2</v>
      </c>
      <c r="K261" s="6">
        <v>2.3700000000000002E-2</v>
      </c>
      <c r="L261" s="6">
        <v>1.3300000000000001E-2</v>
      </c>
      <c r="M261" s="6">
        <v>9.0000000000000011E-3</v>
      </c>
      <c r="P261" s="6">
        <v>9.7999999999999997E-3</v>
      </c>
      <c r="Q261" s="6">
        <v>1.1299999999999999E-2</v>
      </c>
    </row>
    <row r="262" spans="2:17" ht="15.5" x14ac:dyDescent="0.35">
      <c r="C262" t="s">
        <v>56</v>
      </c>
      <c r="D262" s="6">
        <v>8.1</v>
      </c>
      <c r="E262" s="6">
        <v>12.87</v>
      </c>
      <c r="F262" s="6">
        <v>12.26</v>
      </c>
      <c r="G262" s="6">
        <v>17.329999999999998</v>
      </c>
      <c r="H262" s="6">
        <v>32.39</v>
      </c>
      <c r="I262" s="6">
        <v>48.72</v>
      </c>
      <c r="J262" s="6">
        <v>43.08</v>
      </c>
      <c r="K262" s="6">
        <v>43.71</v>
      </c>
      <c r="L262" s="6">
        <v>31.95</v>
      </c>
      <c r="M262" s="6">
        <v>28.71</v>
      </c>
      <c r="N262" s="6">
        <v>19.309999999999999</v>
      </c>
      <c r="O262" s="6">
        <v>56.47</v>
      </c>
      <c r="P262" s="6">
        <v>52.8</v>
      </c>
      <c r="Q262" s="6">
        <v>38.89</v>
      </c>
    </row>
    <row r="263" spans="2:17" ht="15.5" x14ac:dyDescent="0.35">
      <c r="C263" t="s">
        <v>255</v>
      </c>
      <c r="H263" s="6">
        <v>50.55</v>
      </c>
      <c r="I263" s="6">
        <v>48.72</v>
      </c>
      <c r="J263" s="6">
        <v>43.08</v>
      </c>
      <c r="K263" s="6">
        <v>43.71</v>
      </c>
      <c r="L263" s="6">
        <v>31.95</v>
      </c>
      <c r="M263" s="6">
        <v>28.71</v>
      </c>
      <c r="N263" s="6">
        <v>19.309999999999999</v>
      </c>
      <c r="O263" s="6">
        <v>56.47</v>
      </c>
      <c r="P263" s="6">
        <v>52.8</v>
      </c>
      <c r="Q263" s="6">
        <v>38.89</v>
      </c>
    </row>
    <row r="264" spans="2:17" ht="15.5" x14ac:dyDescent="0.35">
      <c r="C264" t="s">
        <v>78</v>
      </c>
      <c r="H264" s="5">
        <v>13</v>
      </c>
      <c r="I264" s="5">
        <v>13</v>
      </c>
      <c r="J264" s="5">
        <v>13</v>
      </c>
      <c r="K264" s="5">
        <v>9</v>
      </c>
      <c r="L264" s="6">
        <v>6.5</v>
      </c>
      <c r="M264" s="5">
        <v>4</v>
      </c>
      <c r="P264" s="5">
        <v>7</v>
      </c>
      <c r="Q264" s="5">
        <v>6</v>
      </c>
    </row>
    <row r="265" spans="2:17" ht="15.5" x14ac:dyDescent="0.35">
      <c r="C265" t="s">
        <v>403</v>
      </c>
      <c r="H265" s="6">
        <v>0.40130000000000005</v>
      </c>
      <c r="I265" s="6">
        <v>0.26690000000000003</v>
      </c>
      <c r="J265" s="6">
        <v>0.30180000000000001</v>
      </c>
      <c r="K265" s="6">
        <v>0.2059</v>
      </c>
      <c r="L265" s="6">
        <v>0.2034</v>
      </c>
      <c r="M265" s="6">
        <v>0.13930000000000001</v>
      </c>
      <c r="P265" s="6">
        <v>0.1326</v>
      </c>
      <c r="Q265" s="6">
        <v>0.15429999999999999</v>
      </c>
    </row>
    <row r="266" spans="2:17" ht="15.5" x14ac:dyDescent="0.35">
      <c r="C266" t="s">
        <v>404</v>
      </c>
      <c r="H266" s="6">
        <v>5.2400000000000002E-2</v>
      </c>
      <c r="I266" s="6">
        <v>3.4799999999999998E-2</v>
      </c>
      <c r="J266" s="6">
        <v>3.4799999999999998E-2</v>
      </c>
      <c r="K266" s="6">
        <v>2.3700000000000002E-2</v>
      </c>
      <c r="L266" s="6">
        <v>1.3300000000000001E-2</v>
      </c>
      <c r="M266" s="6">
        <v>9.0000000000000011E-3</v>
      </c>
      <c r="P266" s="6">
        <v>9.7999999999999997E-3</v>
      </c>
      <c r="Q266" s="6">
        <v>1.1299999999999999E-2</v>
      </c>
    </row>
    <row r="267" spans="2:17" ht="15.5" x14ac:dyDescent="0.35">
      <c r="C267" t="s">
        <v>256</v>
      </c>
      <c r="D267" s="5">
        <v>1646000000000</v>
      </c>
      <c r="E267" s="5">
        <v>1993000000000</v>
      </c>
      <c r="F267" s="5">
        <v>1744000000000</v>
      </c>
      <c r="G267" s="5">
        <v>1818000000000</v>
      </c>
      <c r="H267" s="5">
        <v>6583000000000</v>
      </c>
      <c r="I267" s="5">
        <v>7111000000000</v>
      </c>
      <c r="J267" s="5">
        <v>6671000000000</v>
      </c>
      <c r="K267" s="5">
        <v>6200000000000</v>
      </c>
      <c r="L267" s="5">
        <v>5987000000000</v>
      </c>
      <c r="M267" s="5">
        <v>5713000000000</v>
      </c>
      <c r="N267" s="5">
        <v>3977000000000</v>
      </c>
      <c r="O267" s="5">
        <v>7202000000000</v>
      </c>
      <c r="P267" s="5">
        <v>7081000000000</v>
      </c>
      <c r="Q267" s="5">
        <v>5718000000000</v>
      </c>
    </row>
    <row r="268" spans="2:17" ht="15.5" x14ac:dyDescent="0.35">
      <c r="C268" t="s">
        <v>257</v>
      </c>
      <c r="H268" s="5">
        <v>7202000000000</v>
      </c>
      <c r="I268" s="5">
        <v>7111000000000</v>
      </c>
      <c r="J268" s="5">
        <v>6671000000000</v>
      </c>
      <c r="K268" s="5">
        <v>6200000000000</v>
      </c>
      <c r="L268" s="5">
        <v>5987000000000</v>
      </c>
      <c r="M268" s="5">
        <v>5713000000000</v>
      </c>
      <c r="N268" s="5">
        <v>3977000000000</v>
      </c>
      <c r="O268" s="5">
        <v>7202000000000</v>
      </c>
      <c r="P268" s="5">
        <v>7081000000000</v>
      </c>
      <c r="Q268" s="5">
        <v>5718000000000</v>
      </c>
    </row>
    <row r="269" spans="2:17" ht="15.5" x14ac:dyDescent="0.35">
      <c r="C269" t="s">
        <v>405</v>
      </c>
      <c r="H269" s="5">
        <v>13</v>
      </c>
      <c r="I269" s="5">
        <v>13</v>
      </c>
      <c r="J269" s="5">
        <v>13</v>
      </c>
      <c r="K269" s="5">
        <v>9</v>
      </c>
      <c r="L269" s="6">
        <v>6.5</v>
      </c>
      <c r="M269" s="5">
        <v>4</v>
      </c>
      <c r="P269" s="5">
        <v>7</v>
      </c>
      <c r="Q269" s="5">
        <v>6</v>
      </c>
    </row>
    <row r="270" spans="2:17" ht="15.5" x14ac:dyDescent="0.35">
      <c r="C270" t="s">
        <v>406</v>
      </c>
      <c r="H270" s="6">
        <v>0.40130000000000005</v>
      </c>
      <c r="I270" s="6">
        <v>0.26690000000000003</v>
      </c>
      <c r="J270" s="6">
        <v>0.30180000000000001</v>
      </c>
      <c r="K270" s="6">
        <v>0.2059</v>
      </c>
      <c r="L270" s="6">
        <v>0.2034</v>
      </c>
      <c r="M270" s="6">
        <v>0.13930000000000001</v>
      </c>
      <c r="P270" s="6">
        <v>0.1326</v>
      </c>
      <c r="Q270" s="6">
        <v>0.15429999999999999</v>
      </c>
    </row>
    <row r="271" spans="2:17" ht="15.5" x14ac:dyDescent="0.35">
      <c r="C271" t="s">
        <v>407</v>
      </c>
      <c r="H271" s="6">
        <v>5.2400000000000002E-2</v>
      </c>
      <c r="I271" s="6">
        <v>3.4799999999999998E-2</v>
      </c>
      <c r="J271" s="6">
        <v>3.4799999999999998E-2</v>
      </c>
      <c r="K271" s="6">
        <v>2.3700000000000002E-2</v>
      </c>
      <c r="L271" s="6">
        <v>1.3300000000000001E-2</v>
      </c>
      <c r="M271" s="6">
        <v>9.0000000000000011E-3</v>
      </c>
      <c r="P271" s="6">
        <v>9.7999999999999997E-3</v>
      </c>
      <c r="Q271" s="6">
        <v>1.1299999999999999E-2</v>
      </c>
    </row>
    <row r="272" spans="2:17" ht="15.5" x14ac:dyDescent="0.35">
      <c r="C272" t="s">
        <v>258</v>
      </c>
      <c r="I272" s="6">
        <v>7.66</v>
      </c>
    </row>
    <row r="273" spans="3:9" ht="15.5" x14ac:dyDescent="0.35">
      <c r="C273" t="s">
        <v>259</v>
      </c>
      <c r="I273" s="6">
        <v>4.91</v>
      </c>
    </row>
    <row r="274" spans="3:9" ht="15.5" x14ac:dyDescent="0.35">
      <c r="C274" t="s">
        <v>675</v>
      </c>
      <c r="I274" s="6">
        <v>4.79</v>
      </c>
    </row>
    <row r="275" spans="3:9" ht="15.5" x14ac:dyDescent="0.35">
      <c r="C275" t="s">
        <v>260</v>
      </c>
      <c r="I275" s="6">
        <v>7.49</v>
      </c>
    </row>
    <row r="276" spans="3:9" ht="15.5" x14ac:dyDescent="0.35">
      <c r="C276" t="s">
        <v>261</v>
      </c>
      <c r="I276" s="6">
        <v>0.20379999999999998</v>
      </c>
    </row>
    <row r="277" spans="3:9" ht="15.5" x14ac:dyDescent="0.35">
      <c r="C277" t="s">
        <v>262</v>
      </c>
      <c r="I277" s="6">
        <v>1.66</v>
      </c>
    </row>
    <row r="278" spans="3:9" ht="15.5" x14ac:dyDescent="0.35">
      <c r="C278" t="s">
        <v>263</v>
      </c>
      <c r="I278" s="6">
        <v>0.52</v>
      </c>
    </row>
    <row r="279" spans="3:9" ht="15.5" x14ac:dyDescent="0.35">
      <c r="C279" t="s">
        <v>264</v>
      </c>
      <c r="I279" s="6">
        <v>3.97</v>
      </c>
    </row>
    <row r="280" spans="3:9" ht="15.5" x14ac:dyDescent="0.35">
      <c r="C280" t="s">
        <v>265</v>
      </c>
      <c r="I280" s="6">
        <v>4.57</v>
      </c>
    </row>
    <row r="281" spans="3:9" ht="15.5" x14ac:dyDescent="0.35">
      <c r="C281" t="s">
        <v>266</v>
      </c>
      <c r="I281" s="6">
        <v>6.95</v>
      </c>
    </row>
    <row r="282" spans="3:9" ht="15.5" x14ac:dyDescent="0.35">
      <c r="C282" t="s">
        <v>267</v>
      </c>
      <c r="I282" s="5">
        <v>4</v>
      </c>
    </row>
    <row r="283" spans="3:9" ht="15.5" x14ac:dyDescent="0.35">
      <c r="C283" t="s">
        <v>408</v>
      </c>
      <c r="I283" s="6">
        <v>0.37</v>
      </c>
    </row>
    <row r="284" spans="3:9" ht="15.5" x14ac:dyDescent="0.35">
      <c r="C284" t="s">
        <v>409</v>
      </c>
      <c r="I284" s="6">
        <v>0.33</v>
      </c>
    </row>
    <row r="285" spans="3:9" ht="15.5" x14ac:dyDescent="0.35">
      <c r="C285" t="s">
        <v>676</v>
      </c>
      <c r="I285" s="6">
        <v>1.1200000000000001</v>
      </c>
    </row>
    <row r="286" spans="3:9" ht="15.5" x14ac:dyDescent="0.35">
      <c r="C286" t="s">
        <v>268</v>
      </c>
      <c r="I286" s="6">
        <v>50.55</v>
      </c>
    </row>
    <row r="287" spans="3:9" ht="15.5" x14ac:dyDescent="0.35">
      <c r="C287" t="s">
        <v>269</v>
      </c>
      <c r="I287" s="6">
        <v>32.39</v>
      </c>
    </row>
    <row r="288" spans="3:9" ht="15.5" x14ac:dyDescent="0.35">
      <c r="C288" t="s">
        <v>270</v>
      </c>
      <c r="I288" s="6">
        <v>149.54</v>
      </c>
    </row>
    <row r="289" spans="3:9" ht="15.5" x14ac:dyDescent="0.35">
      <c r="C289" t="s">
        <v>271</v>
      </c>
      <c r="D289" s="6">
        <v>106.08</v>
      </c>
    </row>
    <row r="290" spans="3:9" ht="15.5" x14ac:dyDescent="0.35">
      <c r="C290" t="s">
        <v>272</v>
      </c>
      <c r="I290" s="6">
        <v>474.36</v>
      </c>
    </row>
    <row r="291" spans="3:9" ht="15.5" x14ac:dyDescent="0.35">
      <c r="C291" t="s">
        <v>273</v>
      </c>
      <c r="I291" s="6">
        <v>54.31</v>
      </c>
    </row>
    <row r="292" spans="3:9" ht="15.5" x14ac:dyDescent="0.35">
      <c r="C292" t="s">
        <v>274</v>
      </c>
      <c r="D292" s="6">
        <v>3.53</v>
      </c>
    </row>
    <row r="293" spans="3:9" ht="15.5" x14ac:dyDescent="0.35">
      <c r="C293" t="s">
        <v>275</v>
      </c>
      <c r="D293" s="6">
        <v>2.0499999999999998</v>
      </c>
    </row>
    <row r="294" spans="3:9" ht="15.5" x14ac:dyDescent="0.35">
      <c r="C294" t="s">
        <v>276</v>
      </c>
      <c r="D294" s="6">
        <v>0.25</v>
      </c>
    </row>
    <row r="295" spans="3:9" ht="15.5" x14ac:dyDescent="0.35">
      <c r="C295" t="s">
        <v>277</v>
      </c>
      <c r="D295" s="6">
        <v>0.25</v>
      </c>
    </row>
    <row r="296" spans="3:9" ht="15.5" x14ac:dyDescent="0.35">
      <c r="C296" t="s">
        <v>278</v>
      </c>
      <c r="D296" s="6">
        <v>0.44</v>
      </c>
    </row>
    <row r="297" spans="3:9" ht="15.5" x14ac:dyDescent="0.35">
      <c r="C297" t="s">
        <v>279</v>
      </c>
      <c r="D297" s="6">
        <v>0.15</v>
      </c>
    </row>
    <row r="298" spans="3:9" ht="15.5" x14ac:dyDescent="0.35">
      <c r="C298" t="s">
        <v>280</v>
      </c>
      <c r="D298" s="6">
        <v>1.62</v>
      </c>
    </row>
    <row r="299" spans="3:9" ht="15.5" x14ac:dyDescent="0.35">
      <c r="C299" t="s">
        <v>410</v>
      </c>
      <c r="I299" s="6">
        <v>8.5500000000000007</v>
      </c>
    </row>
    <row r="300" spans="3:9" ht="15.5" x14ac:dyDescent="0.35">
      <c r="C300" t="s">
        <v>12</v>
      </c>
      <c r="D300" s="5">
        <v>718000000000</v>
      </c>
    </row>
    <row r="301" spans="3:9" ht="15.5" x14ac:dyDescent="0.35">
      <c r="C301" t="s">
        <v>281</v>
      </c>
      <c r="I301" s="6">
        <v>6.24</v>
      </c>
    </row>
    <row r="302" spans="3:9" ht="15.5" x14ac:dyDescent="0.35">
      <c r="C302" t="s">
        <v>282</v>
      </c>
      <c r="I302" s="6">
        <v>6.59E-2</v>
      </c>
    </row>
    <row r="303" spans="3:9" ht="15.5" x14ac:dyDescent="0.35">
      <c r="C303" t="s">
        <v>283</v>
      </c>
      <c r="I303" s="6">
        <v>0.1066</v>
      </c>
    </row>
    <row r="304" spans="3:9" ht="15.5" x14ac:dyDescent="0.35">
      <c r="C304" t="s">
        <v>284</v>
      </c>
      <c r="I304" s="6">
        <v>8.9700000000000002E-2</v>
      </c>
    </row>
    <row r="305" spans="3:9" ht="15.5" x14ac:dyDescent="0.35">
      <c r="C305" t="s">
        <v>285</v>
      </c>
      <c r="I305" s="6">
        <v>9.1199999999999989E-2</v>
      </c>
    </row>
    <row r="306" spans="3:9" ht="15.5" x14ac:dyDescent="0.35">
      <c r="C306" t="s">
        <v>286</v>
      </c>
      <c r="D306" s="6">
        <v>6.78</v>
      </c>
    </row>
    <row r="307" spans="3:9" ht="15.5" x14ac:dyDescent="0.35">
      <c r="C307" t="s">
        <v>287</v>
      </c>
      <c r="D307" s="6">
        <v>592.63</v>
      </c>
    </row>
    <row r="308" spans="3:9" ht="15.5" x14ac:dyDescent="0.35">
      <c r="C308" t="s">
        <v>288</v>
      </c>
      <c r="D308" s="6">
        <v>41.88</v>
      </c>
    </row>
    <row r="309" spans="3:9" ht="15.5" x14ac:dyDescent="0.35">
      <c r="C309" t="s">
        <v>289</v>
      </c>
      <c r="D309" s="6">
        <v>557.53</v>
      </c>
    </row>
    <row r="310" spans="3:9" ht="15.5" x14ac:dyDescent="0.35">
      <c r="C310" t="s">
        <v>290</v>
      </c>
      <c r="D310" s="6">
        <v>13.42</v>
      </c>
    </row>
    <row r="311" spans="3:9" ht="15.5" x14ac:dyDescent="0.35">
      <c r="C311" t="s">
        <v>291</v>
      </c>
      <c r="I311" s="6">
        <v>0.2</v>
      </c>
    </row>
    <row r="312" spans="3:9" ht="15.5" x14ac:dyDescent="0.35">
      <c r="C312" t="s">
        <v>292</v>
      </c>
      <c r="I312" s="6">
        <v>0.69</v>
      </c>
    </row>
    <row r="313" spans="3:9" ht="15.5" x14ac:dyDescent="0.35">
      <c r="C313" t="s">
        <v>52</v>
      </c>
      <c r="I313" s="5">
        <v>11944000000000</v>
      </c>
    </row>
    <row r="314" spans="3:9" ht="15.5" x14ac:dyDescent="0.35">
      <c r="C314" t="s">
        <v>293</v>
      </c>
      <c r="I314" s="5">
        <v>16591000000000</v>
      </c>
    </row>
    <row r="315" spans="3:9" ht="15.5" x14ac:dyDescent="0.35">
      <c r="C315" t="s">
        <v>294</v>
      </c>
      <c r="I315" s="5">
        <v>48160000000</v>
      </c>
    </row>
    <row r="316" spans="3:9" ht="15.5" x14ac:dyDescent="0.35">
      <c r="C316" t="s">
        <v>295</v>
      </c>
      <c r="I316" s="6">
        <v>0.30920000000000003</v>
      </c>
    </row>
    <row r="317" spans="3:9" ht="15.5" x14ac:dyDescent="0.35">
      <c r="C317" t="s">
        <v>296</v>
      </c>
      <c r="D317" s="6">
        <v>0.57179999999999997</v>
      </c>
    </row>
    <row r="318" spans="3:9" ht="15.5" x14ac:dyDescent="0.35">
      <c r="C318" t="s">
        <v>297</v>
      </c>
      <c r="D318" s="6">
        <v>0.43329999999999996</v>
      </c>
    </row>
    <row r="319" spans="3:9" ht="15.5" x14ac:dyDescent="0.35">
      <c r="C319" t="s">
        <v>298</v>
      </c>
      <c r="D319" s="6">
        <v>0.23699999999999999</v>
      </c>
    </row>
    <row r="320" spans="3:9" ht="15.5" x14ac:dyDescent="0.35">
      <c r="C320" t="s">
        <v>299</v>
      </c>
      <c r="D320" s="6">
        <v>5.8299999999999998E-2</v>
      </c>
    </row>
    <row r="321" spans="3:9" ht="15.5" x14ac:dyDescent="0.35">
      <c r="C321" t="s">
        <v>300</v>
      </c>
      <c r="D321" s="6">
        <v>9.820000000000001E-2</v>
      </c>
    </row>
    <row r="322" spans="3:9" ht="15.5" x14ac:dyDescent="0.35">
      <c r="C322" t="s">
        <v>301</v>
      </c>
      <c r="D322" s="6">
        <v>0.29309999999999997</v>
      </c>
    </row>
    <row r="323" spans="3:9" ht="15.5" x14ac:dyDescent="0.35">
      <c r="C323" t="s">
        <v>411</v>
      </c>
      <c r="I323" s="5">
        <v>13</v>
      </c>
    </row>
    <row r="324" spans="3:9" ht="15.5" x14ac:dyDescent="0.35">
      <c r="C324" t="s">
        <v>442</v>
      </c>
      <c r="I324" s="5">
        <v>13</v>
      </c>
    </row>
    <row r="325" spans="3:9" ht="15.5" x14ac:dyDescent="0.35">
      <c r="C325" t="s">
        <v>443</v>
      </c>
      <c r="I325" s="6">
        <v>0.40130000000000005</v>
      </c>
    </row>
    <row r="326" spans="3:9" ht="15.5" x14ac:dyDescent="0.35">
      <c r="C326" t="s">
        <v>444</v>
      </c>
      <c r="I326" s="6">
        <v>5.2400000000000002E-2</v>
      </c>
    </row>
    <row r="327" spans="3:9" ht="15.5" x14ac:dyDescent="0.35">
      <c r="C327" t="s">
        <v>412</v>
      </c>
      <c r="I327" t="s">
        <v>445</v>
      </c>
    </row>
    <row r="328" spans="3:9" ht="15.5" x14ac:dyDescent="0.35">
      <c r="C328" t="s">
        <v>302</v>
      </c>
      <c r="I328" s="5">
        <v>7</v>
      </c>
    </row>
    <row r="329" spans="3:9" ht="15.5" x14ac:dyDescent="0.35">
      <c r="C329" t="s">
        <v>303</v>
      </c>
      <c r="I329" s="6">
        <v>0.1</v>
      </c>
    </row>
    <row r="330" spans="3:9" ht="15.5" x14ac:dyDescent="0.35">
      <c r="C330" t="s">
        <v>304</v>
      </c>
      <c r="I330" s="6">
        <v>0.86</v>
      </c>
    </row>
    <row r="331" spans="3:9" ht="15.5" x14ac:dyDescent="0.35">
      <c r="C331" t="s">
        <v>414</v>
      </c>
      <c r="I331" s="6">
        <v>0.93</v>
      </c>
    </row>
    <row r="332" spans="3:9" ht="15.5" x14ac:dyDescent="0.35">
      <c r="C332" t="s">
        <v>305</v>
      </c>
      <c r="I332" s="6">
        <v>0.75</v>
      </c>
    </row>
    <row r="333" spans="3:9" ht="15.5" x14ac:dyDescent="0.35">
      <c r="C333" t="s">
        <v>306</v>
      </c>
      <c r="I333" s="6">
        <v>0.44</v>
      </c>
    </row>
    <row r="334" spans="3:9" ht="15.5" x14ac:dyDescent="0.35">
      <c r="C334" t="s">
        <v>307</v>
      </c>
      <c r="I334" s="6">
        <v>0.79</v>
      </c>
    </row>
    <row r="335" spans="3:9" ht="15.5" x14ac:dyDescent="0.35">
      <c r="C335" t="s">
        <v>308</v>
      </c>
      <c r="I335" s="6">
        <v>0.5</v>
      </c>
    </row>
    <row r="336" spans="3:9" ht="15.5" x14ac:dyDescent="0.35">
      <c r="C336" t="s">
        <v>309</v>
      </c>
      <c r="I336" s="5">
        <v>7202000000000</v>
      </c>
    </row>
    <row r="337" spans="3:9" ht="15.5" x14ac:dyDescent="0.35">
      <c r="C337" t="s">
        <v>310</v>
      </c>
      <c r="I337" s="5">
        <v>4029000000000</v>
      </c>
    </row>
    <row r="338" spans="3:9" ht="15.5" x14ac:dyDescent="0.35">
      <c r="C338" t="s">
        <v>311</v>
      </c>
      <c r="I338" s="5">
        <v>846000000000</v>
      </c>
    </row>
    <row r="339" spans="3:9" ht="15.5" x14ac:dyDescent="0.35">
      <c r="C339" t="s">
        <v>312</v>
      </c>
      <c r="I339" s="5">
        <v>2435000000000</v>
      </c>
    </row>
    <row r="340" spans="3:9" ht="15.5" x14ac:dyDescent="0.35">
      <c r="C340" t="s">
        <v>313</v>
      </c>
      <c r="D340" s="5">
        <v>5109000000000</v>
      </c>
    </row>
    <row r="341" spans="3:9" ht="15.5" x14ac:dyDescent="0.35">
      <c r="C341" t="s">
        <v>314</v>
      </c>
      <c r="D341" s="5">
        <v>36951000000000</v>
      </c>
    </row>
    <row r="342" spans="3:9" ht="15.5" x14ac:dyDescent="0.35">
      <c r="C342" t="s">
        <v>315</v>
      </c>
      <c r="D342" s="5">
        <v>9997000000000</v>
      </c>
    </row>
    <row r="343" spans="3:9" ht="15.5" x14ac:dyDescent="0.35">
      <c r="C343" t="s">
        <v>237</v>
      </c>
      <c r="D343" s="5">
        <v>7924000000000</v>
      </c>
    </row>
    <row r="344" spans="3:9" ht="15.5" x14ac:dyDescent="0.35">
      <c r="C344" t="s">
        <v>236</v>
      </c>
      <c r="I344" s="5">
        <v>22845000000000</v>
      </c>
    </row>
    <row r="345" spans="3:9" ht="15.5" x14ac:dyDescent="0.35">
      <c r="C345" t="s">
        <v>235</v>
      </c>
      <c r="D345" s="5">
        <v>5648000000000</v>
      </c>
    </row>
    <row r="346" spans="3:9" ht="15.5" x14ac:dyDescent="0.35">
      <c r="C346" t="s">
        <v>23</v>
      </c>
      <c r="D346" s="5">
        <v>5648000000000</v>
      </c>
    </row>
    <row r="347" spans="3:9" ht="15.5" x14ac:dyDescent="0.35">
      <c r="C347" t="s">
        <v>20</v>
      </c>
      <c r="D347" s="5">
        <v>539000000000</v>
      </c>
    </row>
    <row r="348" spans="3:9" ht="15.5" x14ac:dyDescent="0.35">
      <c r="C348" t="s">
        <v>316</v>
      </c>
      <c r="I348" s="5">
        <v>26954000000000</v>
      </c>
    </row>
    <row r="349" spans="3:9" ht="15.5" x14ac:dyDescent="0.35">
      <c r="C349" t="s">
        <v>317</v>
      </c>
      <c r="I349" s="5">
        <v>3012000000000</v>
      </c>
    </row>
    <row r="350" spans="3:9" ht="15.5" x14ac:dyDescent="0.35">
      <c r="C350" t="s">
        <v>318</v>
      </c>
      <c r="I350" s="5">
        <v>-5242000000000</v>
      </c>
    </row>
    <row r="351" spans="3:9" ht="15.5" x14ac:dyDescent="0.35">
      <c r="C351" t="s">
        <v>319</v>
      </c>
      <c r="I351" s="5">
        <v>-2183000000000</v>
      </c>
    </row>
    <row r="352" spans="3:9" ht="15.5" x14ac:dyDescent="0.35">
      <c r="C352" t="s">
        <v>320</v>
      </c>
      <c r="I352" s="5">
        <v>-396000000000</v>
      </c>
    </row>
    <row r="353" spans="3:9" ht="15.5" x14ac:dyDescent="0.35">
      <c r="C353" t="s">
        <v>321</v>
      </c>
      <c r="I353" s="5">
        <v>2615000000000</v>
      </c>
    </row>
  </sheetData>
  <pageMargins left="0.7" right="0.7" top="0.75" bottom="0.75" header="0.3" footer="0.3"/>
  <ignoredErrors>
    <ignoredError sqref="A1:Z354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3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2228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2229</v>
      </c>
      <c r="D2" s="2" vm="248">
        <f ca="1">IFERROR(_xlfn.STOCKHISTORY("XIDX:" &amp; $C$1, D3, , 0, 0, 1), "Libur")</f>
        <v>302</v>
      </c>
      <c r="H2" s="2" vm="248">
        <f ca="1">IFERROR(INDEX(D2:G2,COUNT(D2:G2)),"")</f>
        <v>302</v>
      </c>
      <c r="I2" s="2" vm="273">
        <f t="shared" ref="I2:Z2" ca="1" si="0">IFERROR(_xlfn.STOCKHISTORY("XIDX:" &amp; $C$1, I1, , 0, 0, 1), "Libur")</f>
        <v>476</v>
      </c>
      <c r="J2" s="2" vm="92">
        <f t="shared" ca="1" si="0"/>
        <v>210</v>
      </c>
      <c r="K2" s="2" t="str">
        <f t="shared" ca="1" si="0"/>
        <v>Libur</v>
      </c>
      <c r="L2" s="2" vm="483">
        <f t="shared" ca="1" si="0"/>
        <v>185.71549999999999</v>
      </c>
      <c r="M2" s="2" vm="484">
        <f t="shared" ca="1" si="0"/>
        <v>217.9205</v>
      </c>
      <c r="N2" s="2" vm="485">
        <f t="shared" ca="1" si="0"/>
        <v>209.33250000000001</v>
      </c>
      <c r="O2" s="2" vm="486">
        <f t="shared" ca="1" si="0"/>
        <v>42.510599999999997</v>
      </c>
      <c r="P2" s="2" t="str">
        <f t="shared" ca="1" si="0"/>
        <v>Libur</v>
      </c>
      <c r="Q2" s="2" t="str">
        <f t="shared" ca="1" si="0"/>
        <v>Libur</v>
      </c>
      <c r="R2" s="2" vm="487">
        <f t="shared" ca="1" si="0"/>
        <v>42.94</v>
      </c>
      <c r="S2" s="2" vm="488">
        <f t="shared" ca="1" si="0"/>
        <v>24.046399999999998</v>
      </c>
      <c r="T2" s="2" vm="489">
        <f t="shared" ca="1" si="0"/>
        <v>28.984500000000001</v>
      </c>
      <c r="U2" s="2" vm="490">
        <f t="shared" ca="1" si="0"/>
        <v>31.5609</v>
      </c>
      <c r="V2" s="2" t="str">
        <f t="shared" ca="1" si="0"/>
        <v>Libur</v>
      </c>
      <c r="W2" s="2" vm="491">
        <f t="shared" ca="1" si="0"/>
        <v>37.787199999999999</v>
      </c>
      <c r="X2" s="2" vm="492">
        <f t="shared" ca="1" si="0"/>
        <v>27.2669</v>
      </c>
      <c r="Y2" s="2" vm="493">
        <f t="shared" ca="1" si="0"/>
        <v>23.617000000000001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766533599124</v>
      </c>
      <c r="H4" s="2">
        <f>IFERROR(SUM(D4:G4)*(4/MAX(1,COUNT(D4:G4))),"")</f>
        <v>3066134396496</v>
      </c>
      <c r="I4" s="2">
        <f t="shared" ref="I4:Z4" si="1">IFERROR(INDEX(I51:I500,MATCH($C$4,$C$51:$C$500,0)),"")</f>
        <v>2760422051315</v>
      </c>
      <c r="J4" s="2">
        <f t="shared" si="1"/>
        <v>1920811832587</v>
      </c>
      <c r="K4" s="2">
        <f t="shared" si="1"/>
        <v>702067615605</v>
      </c>
      <c r="L4" s="2">
        <f t="shared" si="1"/>
        <v>715425027099</v>
      </c>
      <c r="M4" s="2">
        <f t="shared" si="1"/>
        <v>630530235961</v>
      </c>
      <c r="N4" s="2">
        <f t="shared" si="1"/>
        <v>277398061739</v>
      </c>
      <c r="O4" s="2">
        <f t="shared" si="1"/>
        <v>247114772587</v>
      </c>
      <c r="P4" s="2">
        <f t="shared" si="1"/>
        <v>250445853364</v>
      </c>
      <c r="Q4" s="2">
        <f t="shared" si="1"/>
        <v>223002490278</v>
      </c>
      <c r="R4" s="2">
        <f t="shared" si="1"/>
        <v>216951583953</v>
      </c>
      <c r="S4" s="2">
        <f t="shared" si="1"/>
        <v>217843921422</v>
      </c>
      <c r="T4" s="2">
        <f t="shared" si="1"/>
        <v>222302407528</v>
      </c>
      <c r="U4" s="2">
        <f t="shared" si="1"/>
        <v>192555731180</v>
      </c>
      <c r="V4" s="2">
        <f t="shared" si="1"/>
        <v>176730979672</v>
      </c>
      <c r="W4" s="2">
        <f t="shared" si="1"/>
        <v>151094461045</v>
      </c>
      <c r="X4" s="2">
        <f t="shared" si="1"/>
        <v>140858442443</v>
      </c>
      <c r="Y4" s="2">
        <f t="shared" si="1"/>
        <v>132000542048</v>
      </c>
      <c r="Z4" s="2">
        <f t="shared" si="1"/>
        <v>119580973204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-80875904380</v>
      </c>
      <c r="H5" s="2">
        <f>IFERROR(SUM(D5:G5)*(4/MAX(1,COUNT(D5:G5))),"")</f>
        <v>-323503617520</v>
      </c>
      <c r="I5" s="2">
        <f t="shared" ref="I5:Z5" si="2">IFERROR(INDEX(I51:I500,MATCH($C$5,$C$51:$C$500,0)),"")</f>
        <v>-379670099679</v>
      </c>
      <c r="J5" s="2">
        <f t="shared" si="2"/>
        <v>-330246641604</v>
      </c>
      <c r="K5" s="2">
        <f t="shared" si="2"/>
        <v>-85220974920</v>
      </c>
      <c r="L5" s="2">
        <f t="shared" si="2"/>
        <v>275241310307</v>
      </c>
      <c r="M5" s="2">
        <f t="shared" si="2"/>
        <v>5478944087</v>
      </c>
      <c r="N5" s="2">
        <f t="shared" si="2"/>
        <v>22104364267</v>
      </c>
      <c r="O5" s="2">
        <f t="shared" si="2"/>
        <v>9342718039</v>
      </c>
      <c r="P5" s="2">
        <f t="shared" si="2"/>
        <v>8447447988</v>
      </c>
      <c r="Q5" s="2">
        <f t="shared" si="2"/>
        <v>7127402168</v>
      </c>
      <c r="R5" s="2">
        <f t="shared" si="2"/>
        <v>5146317041</v>
      </c>
      <c r="S5" s="2">
        <f t="shared" si="2"/>
        <v>3087104465</v>
      </c>
      <c r="T5" s="2">
        <f t="shared" si="2"/>
        <v>2657665405</v>
      </c>
      <c r="U5" s="2">
        <f t="shared" si="2"/>
        <v>6195800338</v>
      </c>
      <c r="V5" s="2">
        <f t="shared" si="2"/>
        <v>5308221363</v>
      </c>
      <c r="W5" s="2">
        <f t="shared" si="2"/>
        <v>5172045680</v>
      </c>
      <c r="X5" s="2">
        <f t="shared" si="2"/>
        <v>4199202953</v>
      </c>
      <c r="Y5" s="2">
        <f t="shared" si="2"/>
        <v>3772968359</v>
      </c>
      <c r="Z5" s="2">
        <f t="shared" si="2"/>
        <v>2308877329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937603616048</v>
      </c>
      <c r="H6" s="2">
        <f>IFERROR(INDEX(D6:G6,COUNT(D6:G6)),"")</f>
        <v>937603616048</v>
      </c>
      <c r="I6" s="2">
        <f t="shared" ref="I6:Z6" si="3">IFERROR(INDEX(I51:I500,MATCH($C$6,$C$51:$C$500,0)),"")</f>
        <v>985181481462</v>
      </c>
      <c r="J6" s="2">
        <f t="shared" si="3"/>
        <v>1039546109398</v>
      </c>
      <c r="K6" s="2">
        <f t="shared" si="3"/>
        <v>357059703979</v>
      </c>
      <c r="L6" s="2">
        <f t="shared" si="3"/>
        <v>442357487241</v>
      </c>
      <c r="M6" s="2">
        <f t="shared" si="3"/>
        <v>167100567456</v>
      </c>
      <c r="N6" s="2">
        <f t="shared" si="3"/>
        <v>157631750155</v>
      </c>
      <c r="O6" s="2">
        <f t="shared" si="3"/>
        <v>124725993563</v>
      </c>
      <c r="P6" s="2">
        <f t="shared" si="3"/>
        <v>118927560800</v>
      </c>
      <c r="Q6" s="2">
        <f t="shared" si="3"/>
        <v>108856000711</v>
      </c>
      <c r="R6" s="2">
        <f t="shared" si="3"/>
        <v>105508790427</v>
      </c>
      <c r="S6" s="2">
        <f t="shared" si="3"/>
        <v>101222059197</v>
      </c>
      <c r="T6" s="2">
        <f t="shared" si="3"/>
        <v>96558938621</v>
      </c>
      <c r="U6" s="2">
        <f t="shared" si="3"/>
        <v>93901273216</v>
      </c>
      <c r="V6" s="2">
        <f t="shared" si="3"/>
        <v>87705472878</v>
      </c>
      <c r="W6" s="2">
        <f t="shared" si="3"/>
        <v>82397251515</v>
      </c>
      <c r="X6" s="2">
        <f t="shared" si="3"/>
        <v>77225205835</v>
      </c>
      <c r="Y6" s="2">
        <f t="shared" si="3"/>
        <v>73026002882</v>
      </c>
      <c r="Z6" s="2">
        <f t="shared" si="3"/>
        <v>69253034523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11.24</v>
      </c>
      <c r="H7" s="3">
        <f>IFERROR(INDEX(D7:G7,COUNT(D7:G7)),"")</f>
        <v>11.24</v>
      </c>
      <c r="I7" s="3">
        <f t="shared" ref="I7:Z7" si="4">IFERROR(INDEX(I51:I500,MATCH($C$7,$C$51:$C$500,0))/1000000000,"")</f>
        <v>11.24</v>
      </c>
      <c r="J7" s="3">
        <f t="shared" si="4"/>
        <v>11.24</v>
      </c>
      <c r="K7" s="3">
        <f t="shared" si="4"/>
        <v>0.54</v>
      </c>
      <c r="L7" s="3">
        <f t="shared" si="4"/>
        <v>0.54</v>
      </c>
      <c r="M7" s="3">
        <f t="shared" si="4"/>
        <v>0.54</v>
      </c>
      <c r="N7" s="3">
        <f t="shared" si="4"/>
        <v>0.54</v>
      </c>
      <c r="O7" s="3">
        <f t="shared" si="4"/>
        <v>0.54</v>
      </c>
      <c r="P7" s="3">
        <f t="shared" si="4"/>
        <v>0.54</v>
      </c>
      <c r="Q7" s="3">
        <f t="shared" si="4"/>
        <v>0.54</v>
      </c>
      <c r="R7" s="3">
        <f t="shared" si="4"/>
        <v>0.54</v>
      </c>
      <c r="S7" s="3">
        <f t="shared" si="4"/>
        <v>0.54</v>
      </c>
      <c r="T7" s="3">
        <f t="shared" si="4"/>
        <v>0.54</v>
      </c>
      <c r="U7" s="3">
        <f t="shared" si="4"/>
        <v>0.54</v>
      </c>
      <c r="V7" s="3">
        <f t="shared" si="4"/>
        <v>0.54</v>
      </c>
      <c r="W7" s="3">
        <f t="shared" si="4"/>
        <v>0.54</v>
      </c>
      <c r="X7" s="3">
        <f t="shared" si="4"/>
        <v>0.54</v>
      </c>
      <c r="Y7" s="3">
        <f t="shared" si="4"/>
        <v>0.54</v>
      </c>
      <c r="Z7" s="3">
        <f t="shared" si="4"/>
        <v>0.54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-209000000000</v>
      </c>
      <c r="H8" s="2">
        <f>IFERROR(INDEX(D8:G8,COUNT(D8:G8)),"")</f>
        <v>-209000000000</v>
      </c>
      <c r="I8" s="2">
        <f t="shared" ref="I8:Z8" si="5">IFERROR(INDEX(I51:I500,MATCH($C$8,$C$51:$C$500,0)),"")</f>
        <v>-533000000000</v>
      </c>
      <c r="J8" s="2">
        <f t="shared" si="5"/>
        <v>-262000000000</v>
      </c>
      <c r="K8" s="2">
        <f t="shared" si="5"/>
        <v>-128000000000</v>
      </c>
      <c r="L8" s="2">
        <f t="shared" si="5"/>
        <v>-41000000000</v>
      </c>
      <c r="M8" s="2">
        <f t="shared" si="5"/>
        <v>-182000000000</v>
      </c>
      <c r="N8" s="2">
        <f t="shared" si="5"/>
        <v>-7000000000</v>
      </c>
      <c r="O8" s="2">
        <f t="shared" si="5"/>
        <v>14000000000</v>
      </c>
      <c r="P8" s="2">
        <f t="shared" si="5"/>
        <v>-16000000000</v>
      </c>
      <c r="Q8" s="2">
        <f t="shared" si="5"/>
        <v>18000000000</v>
      </c>
      <c r="R8" s="2">
        <f t="shared" si="5"/>
        <v>4000000000</v>
      </c>
      <c r="S8" s="2">
        <f t="shared" si="5"/>
        <v>14000000000</v>
      </c>
      <c r="T8" s="2">
        <f t="shared" si="5"/>
        <v>-2000000000</v>
      </c>
      <c r="U8" s="2">
        <f t="shared" si="5"/>
        <v>-19000000000</v>
      </c>
      <c r="V8" s="2">
        <f t="shared" si="5"/>
        <v>-13000000000</v>
      </c>
      <c r="W8" s="2">
        <f t="shared" si="5"/>
        <v>-1000000000</v>
      </c>
      <c r="X8" s="2">
        <f t="shared" si="5"/>
        <v>7000000000</v>
      </c>
      <c r="Y8" s="2">
        <f t="shared" si="5"/>
        <v>3000000000</v>
      </c>
      <c r="Z8" s="2">
        <f t="shared" si="5"/>
        <v>-2000000000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-18.64</v>
      </c>
      <c r="H9" s="3">
        <f>IFERROR(INDEX(D9:G9,COUNT(D9:G9)),"")</f>
        <v>-18.64</v>
      </c>
      <c r="I9" s="3">
        <f t="shared" ref="I9:Z9" si="6">IFERROR(INDEX(I51:I500,MATCH($C$9,$C$51:$C$500,0)),"")</f>
        <v>-47.4</v>
      </c>
      <c r="J9" s="3">
        <f t="shared" si="6"/>
        <v>-23.35</v>
      </c>
      <c r="K9" s="3">
        <f t="shared" si="6"/>
        <v>-238.55</v>
      </c>
      <c r="L9" s="3">
        <f t="shared" si="6"/>
        <v>-76.599999999999994</v>
      </c>
      <c r="M9" s="3">
        <f t="shared" si="6"/>
        <v>-340.97</v>
      </c>
      <c r="N9" s="3">
        <f t="shared" si="6"/>
        <v>-12.57</v>
      </c>
      <c r="O9" s="3">
        <f t="shared" si="6"/>
        <v>26.8</v>
      </c>
      <c r="P9" s="3">
        <f t="shared" si="6"/>
        <v>-29.25</v>
      </c>
      <c r="Q9" s="3">
        <f t="shared" si="6"/>
        <v>32.92</v>
      </c>
      <c r="R9" s="3">
        <f t="shared" si="6"/>
        <v>8.33</v>
      </c>
      <c r="S9" s="3">
        <f t="shared" si="6"/>
        <v>25.59</v>
      </c>
      <c r="T9" s="3">
        <f t="shared" si="6"/>
        <v>-3.87</v>
      </c>
      <c r="U9" s="3">
        <f t="shared" si="6"/>
        <v>-35.44</v>
      </c>
      <c r="V9" s="3">
        <f t="shared" si="6"/>
        <v>-24.97</v>
      </c>
      <c r="W9" s="3">
        <f t="shared" si="6"/>
        <v>-2.31</v>
      </c>
      <c r="X9" s="3">
        <f t="shared" si="6"/>
        <v>12.26</v>
      </c>
      <c r="Y9" s="3">
        <f t="shared" si="6"/>
        <v>5.38</v>
      </c>
      <c r="Z9" s="3">
        <f t="shared" si="6"/>
        <v>-3.02</v>
      </c>
    </row>
    <row r="10" spans="1:26" ht="15.5" x14ac:dyDescent="0.35">
      <c r="C10" t="s">
        <v>17</v>
      </c>
      <c r="D10" s="3">
        <f ca="1">IFERROR(IF(D9=0,"",D2/D9),"")</f>
        <v>-16.201716738197426</v>
      </c>
      <c r="I10" s="3">
        <f t="shared" ref="I10:Z10" ca="1" si="7">IFERROR(IF(I9=0,"",I2/I9),"")</f>
        <v>-10.042194092827005</v>
      </c>
      <c r="J10" s="3">
        <f t="shared" ca="1" si="7"/>
        <v>-8.9935760171306196</v>
      </c>
      <c r="K10" s="3" t="str">
        <f t="shared" ca="1" si="7"/>
        <v/>
      </c>
      <c r="L10" s="3">
        <f t="shared" ca="1" si="7"/>
        <v>-2.4244843342036555</v>
      </c>
      <c r="M10" s="3">
        <f t="shared" ca="1" si="7"/>
        <v>-0.63911927735577911</v>
      </c>
      <c r="N10" s="3">
        <f t="shared" ca="1" si="7"/>
        <v>-16.653341288782816</v>
      </c>
      <c r="O10" s="3">
        <f t="shared" ca="1" si="7"/>
        <v>1.5862164179104477</v>
      </c>
      <c r="P10" s="3" t="str">
        <f t="shared" ca="1" si="7"/>
        <v/>
      </c>
      <c r="Q10" s="3" t="str">
        <f t="shared" ca="1" si="7"/>
        <v/>
      </c>
      <c r="R10" s="3">
        <f t="shared" ca="1" si="7"/>
        <v>5.1548619447779105</v>
      </c>
      <c r="S10" s="3">
        <f t="shared" ca="1" si="7"/>
        <v>0.93967956232903471</v>
      </c>
      <c r="T10" s="3">
        <f t="shared" ca="1" si="7"/>
        <v>-7.4895348837209301</v>
      </c>
      <c r="U10" s="3">
        <f t="shared" ca="1" si="7"/>
        <v>-0.89054458239277656</v>
      </c>
      <c r="V10" s="3" t="str">
        <f t="shared" ca="1" si="7"/>
        <v/>
      </c>
      <c r="W10" s="3">
        <f t="shared" ca="1" si="7"/>
        <v>-16.358095238095238</v>
      </c>
      <c r="X10" s="3">
        <f t="shared" ca="1" si="7"/>
        <v>2.22405383360522</v>
      </c>
      <c r="Y10" s="3">
        <f t="shared" ca="1" si="7"/>
        <v>4.3897769516728626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49067364018</v>
      </c>
      <c r="H11" s="2">
        <f>IFERROR(INDEX(D11:G11,COUNT(D11:G11)),"")</f>
        <v>49067364018</v>
      </c>
      <c r="I11" s="2">
        <f t="shared" ref="I11:Z11" si="8">IFERROR(INDEX(I51:I500,MATCH($C$11,$C$51:$C$500,0)),"")</f>
        <v>101787779226</v>
      </c>
      <c r="J11" s="2">
        <f t="shared" si="8"/>
        <v>351857263467</v>
      </c>
      <c r="K11" s="2">
        <f t="shared" si="8"/>
        <v>89969783339</v>
      </c>
      <c r="L11" s="2">
        <f t="shared" si="8"/>
        <v>136579597461</v>
      </c>
      <c r="M11" s="2">
        <f t="shared" si="8"/>
        <v>47733236120</v>
      </c>
      <c r="N11" s="2">
        <f t="shared" si="8"/>
        <v>9635894823</v>
      </c>
      <c r="O11" s="2">
        <f t="shared" si="8"/>
        <v>5294802962</v>
      </c>
      <c r="P11" s="2">
        <f t="shared" si="8"/>
        <v>1953299357</v>
      </c>
      <c r="Q11" s="2">
        <f t="shared" si="8"/>
        <v>379645888</v>
      </c>
      <c r="R11" s="2">
        <f t="shared" si="8"/>
        <v>1365089257</v>
      </c>
      <c r="S11" s="2">
        <f t="shared" si="8"/>
        <v>3728123019</v>
      </c>
      <c r="T11" s="2">
        <f t="shared" si="8"/>
        <v>2926380348</v>
      </c>
      <c r="U11" s="2">
        <f t="shared" si="8"/>
        <v>7566596789</v>
      </c>
      <c r="V11" s="2">
        <f t="shared" si="8"/>
        <v>5343314421</v>
      </c>
      <c r="W11" s="2">
        <f t="shared" si="8"/>
        <v>4520765064</v>
      </c>
      <c r="X11" s="2">
        <f t="shared" si="8"/>
        <v>3847794130</v>
      </c>
      <c r="Y11" s="2">
        <f t="shared" si="8"/>
        <v>3129563397</v>
      </c>
      <c r="Z11" s="2">
        <f t="shared" si="8"/>
        <v>1981380425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5012000000000</v>
      </c>
      <c r="H12" s="2">
        <f>IFERROR(INDEX(D12:G12,COUNT(D12:G12)),"")</f>
        <v>5012000000000</v>
      </c>
      <c r="I12" s="2">
        <f t="shared" ref="I12:Z12" si="9">IFERROR(INDEX(I51:I500,MATCH($C$12,$C$51:$C$500,0)),"")</f>
        <v>4740000000000</v>
      </c>
      <c r="J12" s="2">
        <f t="shared" si="9"/>
        <v>3515000000000</v>
      </c>
      <c r="K12" s="2">
        <f t="shared" si="9"/>
        <v>897000000000</v>
      </c>
      <c r="L12" s="2">
        <f t="shared" si="9"/>
        <v>773000000000</v>
      </c>
      <c r="M12" s="2">
        <f t="shared" si="9"/>
        <v>401000000000</v>
      </c>
      <c r="N12" s="2">
        <f t="shared" si="9"/>
        <v>26000000000</v>
      </c>
      <c r="O12" s="2">
        <f t="shared" si="9"/>
        <v>14000000000</v>
      </c>
      <c r="P12" s="2">
        <f t="shared" si="9"/>
        <v>23000000000</v>
      </c>
      <c r="Q12" s="2">
        <f t="shared" si="9"/>
        <v>10000000000</v>
      </c>
      <c r="R12" s="2">
        <f t="shared" si="9"/>
        <v>26000000000</v>
      </c>
      <c r="S12" s="2">
        <f t="shared" si="9"/>
        <v>30000000000</v>
      </c>
      <c r="T12" s="2">
        <f t="shared" si="9"/>
        <v>45000000000</v>
      </c>
      <c r="U12" s="2">
        <f t="shared" si="9"/>
        <v>43000000000</v>
      </c>
      <c r="V12" s="2">
        <f t="shared" si="9"/>
        <v>24000000000</v>
      </c>
      <c r="W12" s="2">
        <f t="shared" si="9"/>
        <v>12000000000</v>
      </c>
      <c r="X12" s="2">
        <f t="shared" si="9"/>
        <v>6000000000</v>
      </c>
      <c r="Y12" s="2">
        <f t="shared" si="9"/>
        <v>13000000000</v>
      </c>
      <c r="Z12" s="2">
        <f t="shared" si="9"/>
        <v>15000000000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5061000000000</v>
      </c>
      <c r="H13" s="2">
        <f>IFERROR(INDEX(D13:G13,COUNT(D13:G13)),"")</f>
        <v>5061000000000</v>
      </c>
      <c r="I13" s="2">
        <f t="shared" ref="I13:Z13" si="10">IFERROR(INDEX(I51:I500,MATCH($C$13,$C$51:$C$500,0)),"")</f>
        <v>4841000000000</v>
      </c>
      <c r="J13" s="2">
        <f t="shared" si="10"/>
        <v>3867000000000</v>
      </c>
      <c r="K13" s="2">
        <f t="shared" si="10"/>
        <v>987000000000</v>
      </c>
      <c r="L13" s="2">
        <f t="shared" si="10"/>
        <v>910000000000</v>
      </c>
      <c r="M13" s="2">
        <f t="shared" si="10"/>
        <v>449000000000</v>
      </c>
      <c r="N13" s="2">
        <f t="shared" si="10"/>
        <v>36000000000</v>
      </c>
      <c r="O13" s="2">
        <f t="shared" si="10"/>
        <v>19000000000</v>
      </c>
      <c r="P13" s="2">
        <f t="shared" si="10"/>
        <v>25000000000</v>
      </c>
      <c r="Q13" s="2">
        <f t="shared" si="10"/>
        <v>10000000000</v>
      </c>
      <c r="R13" s="2">
        <f t="shared" si="10"/>
        <v>28000000000</v>
      </c>
      <c r="S13" s="2">
        <f t="shared" si="10"/>
        <v>33000000000</v>
      </c>
      <c r="T13" s="2">
        <f t="shared" si="10"/>
        <v>48000000000</v>
      </c>
      <c r="U13" s="2">
        <f t="shared" si="10"/>
        <v>51000000000</v>
      </c>
      <c r="V13" s="2">
        <f t="shared" si="10"/>
        <v>30000000000</v>
      </c>
      <c r="W13" s="2">
        <f t="shared" si="10"/>
        <v>16000000000</v>
      </c>
      <c r="X13" s="2">
        <f t="shared" si="10"/>
        <v>10000000000</v>
      </c>
      <c r="Y13" s="2">
        <f t="shared" si="10"/>
        <v>16000000000</v>
      </c>
      <c r="Z13" s="2">
        <f t="shared" si="10"/>
        <v>17000000000</v>
      </c>
    </row>
    <row r="14" spans="1:26" ht="15.5" x14ac:dyDescent="0.35">
      <c r="C14" t="s">
        <v>26</v>
      </c>
      <c r="D14" s="2">
        <f>IFERROR(INDEX(D51:D500,MATCH($C$14,$C$51:$C$500,0)),"")</f>
        <v>-83160714442</v>
      </c>
      <c r="H14" s="2">
        <f>IFERROR(SUM(D14:G14)*(4/MAX(1,COUNT(D14:G14))),"")</f>
        <v>-332642857768</v>
      </c>
      <c r="I14" s="2">
        <f t="shared" ref="I14:Z14" si="11">IFERROR(INDEX(I51:I500,MATCH($C$14,$C$51:$C$500,0)),"")</f>
        <v>-325900401253</v>
      </c>
      <c r="J14" s="2">
        <f t="shared" si="11"/>
        <v>-225980431338</v>
      </c>
      <c r="K14" s="2">
        <f t="shared" si="11"/>
        <v>-86499404020</v>
      </c>
      <c r="L14" s="2">
        <f t="shared" si="11"/>
        <v>-87085850739</v>
      </c>
      <c r="M14" s="2">
        <f t="shared" si="11"/>
        <v>-43383228329</v>
      </c>
      <c r="N14" s="2">
        <f t="shared" si="11"/>
        <v>-2564861795</v>
      </c>
      <c r="O14" s="2">
        <f t="shared" si="11"/>
        <v>-2785584236</v>
      </c>
      <c r="P14" s="2">
        <f t="shared" si="11"/>
        <v>-3205520966</v>
      </c>
      <c r="Q14" s="2">
        <f t="shared" si="11"/>
        <v>-2469372183</v>
      </c>
      <c r="R14" s="2">
        <f t="shared" si="11"/>
        <v>-3470406779</v>
      </c>
      <c r="S14" s="2">
        <f t="shared" si="11"/>
        <v>-5586440483</v>
      </c>
      <c r="T14" s="2">
        <f t="shared" si="11"/>
        <v>-5989504992</v>
      </c>
      <c r="U14" s="2">
        <f t="shared" si="11"/>
        <v>-3215100408</v>
      </c>
      <c r="V14" s="2">
        <f t="shared" si="11"/>
        <v>-1882757817</v>
      </c>
      <c r="W14" s="2">
        <f t="shared" si="11"/>
        <v>-991426940</v>
      </c>
      <c r="X14" s="2">
        <f t="shared" si="11"/>
        <v>-1344497696</v>
      </c>
      <c r="Y14" s="2">
        <f t="shared" si="11"/>
        <v>-1963214497</v>
      </c>
      <c r="Z14" s="2">
        <f t="shared" si="11"/>
        <v>-1807950740</v>
      </c>
    </row>
    <row r="15" spans="1:26" ht="15.5" x14ac:dyDescent="0.35">
      <c r="C15" t="s">
        <v>27</v>
      </c>
      <c r="D15" s="2">
        <f>IFERROR(INDEX(D51:D500,MATCH($C$15,$C$51:$C$500,0)),"")</f>
        <v>2437535419</v>
      </c>
      <c r="H15" s="2">
        <f>IFERROR(SUM(D15:G15)*(4/MAX(1,COUNT(D15:G15))),"")</f>
        <v>9750141676</v>
      </c>
      <c r="I15" s="2">
        <f t="shared" ref="I15:Z15" si="12">IFERROR(INDEX(I51:I500,MATCH($C$15,$C$51:$C$500,0)),"")</f>
        <v>151200080994</v>
      </c>
      <c r="J15" s="2">
        <f t="shared" si="12"/>
        <v>-17102369332</v>
      </c>
      <c r="K15" s="2">
        <f t="shared" si="12"/>
        <v>-1978525689</v>
      </c>
      <c r="L15" s="2">
        <f t="shared" si="12"/>
        <v>12391910255</v>
      </c>
      <c r="M15" s="2">
        <f t="shared" si="12"/>
        <v>-3332378515</v>
      </c>
      <c r="N15" s="2">
        <f t="shared" si="12"/>
        <v>-7537844514</v>
      </c>
      <c r="O15" s="2">
        <f t="shared" si="12"/>
        <v>-3176104438</v>
      </c>
      <c r="P15" s="2">
        <f t="shared" si="12"/>
        <v>-2869815788</v>
      </c>
      <c r="Q15" s="2">
        <f t="shared" si="12"/>
        <v>-2471878605</v>
      </c>
      <c r="R15" s="2">
        <f t="shared" si="12"/>
        <v>-1907090128</v>
      </c>
      <c r="S15" s="2">
        <f t="shared" si="12"/>
        <v>-1467826630</v>
      </c>
      <c r="T15" s="2">
        <f t="shared" si="12"/>
        <v>-1549047114</v>
      </c>
      <c r="U15" s="2">
        <f t="shared" si="12"/>
        <v>-2304128607</v>
      </c>
      <c r="V15" s="2">
        <f t="shared" si="12"/>
        <v>-2663733367</v>
      </c>
      <c r="W15" s="2">
        <f t="shared" si="12"/>
        <v>-1913329915</v>
      </c>
      <c r="X15" s="2">
        <f t="shared" si="12"/>
        <v>-1438573602</v>
      </c>
      <c r="Y15" s="2">
        <f t="shared" si="12"/>
        <v>-1657256996</v>
      </c>
      <c r="Z15" s="2">
        <f t="shared" si="12"/>
        <v>-1337041982</v>
      </c>
    </row>
    <row r="16" spans="1:26" ht="15.5" x14ac:dyDescent="0.35">
      <c r="C16" t="s">
        <v>28</v>
      </c>
      <c r="D16" s="2">
        <f>IFERROR(INDEX(D51:D500,MATCH($C$16,$C$51:$C$500,0)),"")</f>
        <v>-83313439799</v>
      </c>
      <c r="H16" s="2">
        <f>IFERROR(SUM(D16:G16)*(4/MAX(1,COUNT(D16:G16))),"")</f>
        <v>-333253759196</v>
      </c>
      <c r="I16" s="2">
        <f t="shared" ref="I16:Z16" si="13">IFERROR(INDEX(I51:I500,MATCH($C$16,$C$51:$C$500,0)),"")</f>
        <v>-530870190296</v>
      </c>
      <c r="J16" s="2">
        <f t="shared" si="13"/>
        <v>-313143996248</v>
      </c>
      <c r="K16" s="2">
        <f t="shared" si="13"/>
        <v>-83247951561</v>
      </c>
      <c r="L16" s="2">
        <f t="shared" si="13"/>
        <v>263080101103</v>
      </c>
      <c r="M16" s="2">
        <f t="shared" si="13"/>
        <v>8811330955</v>
      </c>
      <c r="N16" s="2">
        <f t="shared" si="13"/>
        <v>29642208781</v>
      </c>
      <c r="O16" s="2">
        <f t="shared" si="13"/>
        <v>12518822477</v>
      </c>
      <c r="P16" s="2">
        <f t="shared" si="13"/>
        <v>11317263776</v>
      </c>
      <c r="Q16" s="2">
        <f t="shared" si="13"/>
        <v>9599280773</v>
      </c>
      <c r="R16" s="2">
        <f t="shared" si="13"/>
        <v>7053407169</v>
      </c>
      <c r="S16" s="2">
        <f t="shared" si="13"/>
        <v>4554931095</v>
      </c>
      <c r="T16" s="2">
        <f t="shared" si="13"/>
        <v>4206712519</v>
      </c>
      <c r="U16" s="2">
        <f t="shared" si="13"/>
        <v>8499928945</v>
      </c>
      <c r="V16" s="2">
        <f t="shared" si="13"/>
        <v>7971954730</v>
      </c>
      <c r="W16" s="2">
        <f t="shared" si="13"/>
        <v>7085375595</v>
      </c>
      <c r="X16" s="2">
        <f t="shared" si="13"/>
        <v>5637776555</v>
      </c>
      <c r="Y16" s="2">
        <f t="shared" si="13"/>
        <v>5430225355</v>
      </c>
      <c r="Z16" s="2">
        <f t="shared" si="13"/>
        <v>3645919311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3394480000000</v>
      </c>
      <c r="H20" s="2">
        <f t="shared" ref="H20:Z20" ca="1" si="14">IFERROR(H21*H2,"")</f>
        <v>3394480000000</v>
      </c>
      <c r="I20" s="2">
        <f t="shared" ca="1" si="14"/>
        <v>5350240000000</v>
      </c>
      <c r="J20" s="2">
        <f t="shared" ca="1" si="14"/>
        <v>2360400000000</v>
      </c>
      <c r="K20" s="2" t="str">
        <f t="shared" ca="1" si="14"/>
        <v/>
      </c>
      <c r="L20" s="2">
        <f t="shared" ca="1" si="14"/>
        <v>100286370000</v>
      </c>
      <c r="M20" s="2">
        <f t="shared" ca="1" si="14"/>
        <v>117677070000</v>
      </c>
      <c r="N20" s="2">
        <f t="shared" ca="1" si="14"/>
        <v>113039550000</v>
      </c>
      <c r="O20" s="2">
        <f t="shared" ca="1" si="14"/>
        <v>22955724000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23187600000</v>
      </c>
      <c r="S20" s="2">
        <f t="shared" ca="1" si="14"/>
        <v>12985056000</v>
      </c>
      <c r="T20" s="2">
        <f t="shared" ca="1" si="14"/>
        <v>15651630000</v>
      </c>
      <c r="U20" s="2">
        <f t="shared" ca="1" si="14"/>
        <v>17042886000</v>
      </c>
      <c r="V20" s="2" t="str">
        <f t="shared" ca="1" si="14"/>
        <v/>
      </c>
      <c r="W20" s="2">
        <f t="shared" ca="1" si="14"/>
        <v>20405088000</v>
      </c>
      <c r="X20" s="2">
        <f t="shared" ca="1" si="14"/>
        <v>14724126000</v>
      </c>
      <c r="Y20" s="2">
        <f t="shared" ca="1" si="14"/>
        <v>12753180000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11240000000</v>
      </c>
      <c r="H21" s="2">
        <f>IFERROR(INDEX(D21:G21,COUNT(D21:G21)),"")</f>
        <v>11240000000</v>
      </c>
      <c r="I21" s="2">
        <f t="shared" ref="I21:Z21" si="15">IFERROR(INDEX(I51:I500,MATCH($C$7,$C$51:$C$500,0)),"")</f>
        <v>11240000000</v>
      </c>
      <c r="J21" s="2">
        <f t="shared" si="15"/>
        <v>11240000000</v>
      </c>
      <c r="K21" s="2">
        <f t="shared" si="15"/>
        <v>540000000</v>
      </c>
      <c r="L21" s="2">
        <f t="shared" si="15"/>
        <v>540000000</v>
      </c>
      <c r="M21" s="2">
        <f t="shared" si="15"/>
        <v>540000000</v>
      </c>
      <c r="N21" s="2">
        <f t="shared" si="15"/>
        <v>540000000</v>
      </c>
      <c r="O21" s="2">
        <f t="shared" si="15"/>
        <v>540000000</v>
      </c>
      <c r="P21" s="2">
        <f t="shared" si="15"/>
        <v>540000000</v>
      </c>
      <c r="Q21" s="2">
        <f t="shared" si="15"/>
        <v>540000000</v>
      </c>
      <c r="R21" s="2">
        <f t="shared" si="15"/>
        <v>540000000</v>
      </c>
      <c r="S21" s="2">
        <f t="shared" si="15"/>
        <v>540000000</v>
      </c>
      <c r="T21" s="2">
        <f t="shared" si="15"/>
        <v>540000000</v>
      </c>
      <c r="U21" s="2">
        <f t="shared" si="15"/>
        <v>540000000</v>
      </c>
      <c r="V21" s="2">
        <f t="shared" si="15"/>
        <v>540000000</v>
      </c>
      <c r="W21" s="2">
        <f t="shared" si="15"/>
        <v>540000000</v>
      </c>
      <c r="X21" s="2">
        <f t="shared" si="15"/>
        <v>540000000</v>
      </c>
      <c r="Y21" s="2">
        <f t="shared" si="15"/>
        <v>540000000</v>
      </c>
      <c r="Z21" s="2">
        <f t="shared" si="15"/>
        <v>540000000</v>
      </c>
    </row>
    <row r="23" spans="1:26" ht="15.5" x14ac:dyDescent="0.35">
      <c r="B23" t="s">
        <v>53</v>
      </c>
      <c r="C23" t="s">
        <v>54</v>
      </c>
      <c r="D23" s="3">
        <f>IFERROR(D5/D6*100,"")</f>
        <v>-8.6258097767254771</v>
      </c>
      <c r="H23" s="3">
        <f t="shared" ref="H23:Z23" si="16">IFERROR(H5/H6*100,"")</f>
        <v>-34.503239106901908</v>
      </c>
      <c r="I23" s="3">
        <f t="shared" si="16"/>
        <v>-38.538087329409926</v>
      </c>
      <c r="J23" s="3">
        <f t="shared" si="16"/>
        <v>-31.768349534321803</v>
      </c>
      <c r="K23" s="3">
        <f t="shared" si="16"/>
        <v>-23.867430004090341</v>
      </c>
      <c r="L23" s="3">
        <f t="shared" si="16"/>
        <v>62.221465273186681</v>
      </c>
      <c r="M23" s="3">
        <f t="shared" si="16"/>
        <v>3.2788303297908818</v>
      </c>
      <c r="N23" s="3">
        <f t="shared" si="16"/>
        <v>14.022786808663026</v>
      </c>
      <c r="O23" s="3">
        <f t="shared" si="16"/>
        <v>7.4905941994207694</v>
      </c>
      <c r="P23" s="3">
        <f t="shared" si="16"/>
        <v>7.1030196290715484</v>
      </c>
      <c r="Q23" s="3">
        <f t="shared" si="16"/>
        <v>6.5475510044893364</v>
      </c>
      <c r="R23" s="3">
        <f t="shared" si="16"/>
        <v>4.8776192203252124</v>
      </c>
      <c r="S23" s="3">
        <f t="shared" si="16"/>
        <v>3.049833691875234</v>
      </c>
      <c r="T23" s="3">
        <f t="shared" si="16"/>
        <v>2.7523763651043294</v>
      </c>
      <c r="U23" s="3">
        <f t="shared" si="16"/>
        <v>6.5982069526872893</v>
      </c>
      <c r="V23" s="3">
        <f t="shared" si="16"/>
        <v>6.0523262560636759</v>
      </c>
      <c r="W23" s="3">
        <f t="shared" si="16"/>
        <v>6.2769638366620226</v>
      </c>
      <c r="X23" s="3">
        <f t="shared" si="16"/>
        <v>5.4376066824244544</v>
      </c>
      <c r="Y23" s="3">
        <f t="shared" si="16"/>
        <v>5.1666094406078873</v>
      </c>
      <c r="Z23" s="3">
        <f t="shared" si="16"/>
        <v>3.3339727925325588</v>
      </c>
    </row>
    <row r="24" spans="1:26" ht="15.5" x14ac:dyDescent="0.35">
      <c r="C24" t="s">
        <v>55</v>
      </c>
      <c r="D24" s="4">
        <f>IFERROR(_xlfn.RRI(5,I23,D23),"")</f>
        <v>-0.25872057839461404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0.56881693506119957</v>
      </c>
      <c r="M24" s="4">
        <f t="shared" si="17"/>
        <v>-7.6361111298537065E-2</v>
      </c>
      <c r="N24" s="4">
        <f t="shared" si="17"/>
        <v>0.35678687804265885</v>
      </c>
      <c r="O24" s="4">
        <f t="shared" si="17"/>
        <v>0.22169188752675706</v>
      </c>
      <c r="P24" s="4">
        <f t="shared" si="17"/>
        <v>1.4853646079975302E-2</v>
      </c>
      <c r="Q24" s="4">
        <f t="shared" si="17"/>
        <v>1.585403937425478E-2</v>
      </c>
      <c r="R24" s="4">
        <f t="shared" si="17"/>
        <v>-4.9194569862990312E-2</v>
      </c>
      <c r="S24" s="4">
        <f t="shared" si="17"/>
        <v>-0.10921340396367429</v>
      </c>
      <c r="T24" s="4">
        <f t="shared" si="17"/>
        <v>-0.1183414219000587</v>
      </c>
      <c r="U24" s="4">
        <f t="shared" si="17"/>
        <v>0.14628544068529781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-7.2</v>
      </c>
      <c r="H25" s="3">
        <f>IFERROR(INDEX(D25:G25,COUNT(D25:G25)),"")</f>
        <v>-7.2</v>
      </c>
      <c r="I25" s="3">
        <f t="shared" ref="I25:Z25" si="18">IFERROR(INDEX(I51:I500,MATCH($C$25,$C$51:$C$500,0)),"")</f>
        <v>-33.79</v>
      </c>
      <c r="J25" s="3">
        <f t="shared" si="18"/>
        <v>-29.39</v>
      </c>
      <c r="K25" s="3">
        <f t="shared" si="18"/>
        <v>-159.27000000000001</v>
      </c>
      <c r="L25" s="3">
        <f t="shared" si="18"/>
        <v>514.39</v>
      </c>
      <c r="M25" s="3">
        <f t="shared" si="18"/>
        <v>10.24</v>
      </c>
      <c r="N25" s="3">
        <f t="shared" si="18"/>
        <v>41.31</v>
      </c>
      <c r="O25" s="3">
        <f t="shared" si="18"/>
        <v>17.46</v>
      </c>
      <c r="P25" s="3">
        <f t="shared" si="18"/>
        <v>15.79</v>
      </c>
      <c r="Q25" s="3">
        <f t="shared" si="18"/>
        <v>13.32</v>
      </c>
      <c r="R25" s="3">
        <f t="shared" si="18"/>
        <v>9.6199999999999992</v>
      </c>
      <c r="S25" s="3">
        <f t="shared" si="18"/>
        <v>5.77</v>
      </c>
      <c r="T25" s="3">
        <f t="shared" si="18"/>
        <v>4.97</v>
      </c>
      <c r="U25" s="3">
        <f t="shared" si="18"/>
        <v>11.58</v>
      </c>
      <c r="V25" s="3">
        <f t="shared" si="18"/>
        <v>9.92</v>
      </c>
      <c r="W25" s="3">
        <f t="shared" si="18"/>
        <v>9.67</v>
      </c>
      <c r="X25" s="3">
        <f t="shared" si="18"/>
        <v>7.85</v>
      </c>
      <c r="Y25" s="3">
        <f t="shared" si="18"/>
        <v>7.05</v>
      </c>
      <c r="Z25" s="3">
        <f t="shared" si="18"/>
        <v>4.32</v>
      </c>
    </row>
    <row r="26" spans="1:26" ht="15.5" x14ac:dyDescent="0.35">
      <c r="C26" t="s">
        <v>58</v>
      </c>
      <c r="D26" s="4">
        <f>IFERROR(_xlfn.RRI(5,I25,D25),"")</f>
        <v>-0.26597836471788783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1.0766229935140865</v>
      </c>
      <c r="M26" s="4">
        <f t="shared" si="19"/>
        <v>1.2569815282433172E-2</v>
      </c>
      <c r="N26" s="4">
        <f t="shared" si="19"/>
        <v>0.48243573840975107</v>
      </c>
      <c r="O26" s="4">
        <f t="shared" si="19"/>
        <v>0.28569386073610969</v>
      </c>
      <c r="P26" s="4">
        <f t="shared" si="19"/>
        <v>6.3983061579440781E-2</v>
      </c>
      <c r="Q26" s="4">
        <f t="shared" si="19"/>
        <v>6.071451178396603E-2</v>
      </c>
      <c r="R26" s="4">
        <f t="shared" si="19"/>
        <v>-1.0362716568191876E-3</v>
      </c>
      <c r="S26" s="4">
        <f t="shared" si="19"/>
        <v>-5.9711269010250145E-2</v>
      </c>
      <c r="T26" s="4">
        <f t="shared" si="19"/>
        <v>-6.7533035911932049E-2</v>
      </c>
      <c r="U26" s="4">
        <f t="shared" si="19"/>
        <v>0.21799347724995966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68.196939423843418</v>
      </c>
      <c r="H27" s="3">
        <f t="shared" ref="H27:Z27" si="20">IFERROR(H4/H21,"")</f>
        <v>272.78775769537367</v>
      </c>
      <c r="I27" s="3">
        <f t="shared" si="20"/>
        <v>245.58915047286476</v>
      </c>
      <c r="J27" s="3">
        <f t="shared" si="20"/>
        <v>170.89073243656583</v>
      </c>
      <c r="K27" s="3">
        <f t="shared" si="20"/>
        <v>1300.1252140833333</v>
      </c>
      <c r="L27" s="3">
        <f t="shared" si="20"/>
        <v>1324.8611612944444</v>
      </c>
      <c r="M27" s="3">
        <f t="shared" si="20"/>
        <v>1167.648585112963</v>
      </c>
      <c r="N27" s="3">
        <f t="shared" si="20"/>
        <v>513.70011433148147</v>
      </c>
      <c r="O27" s="3">
        <f t="shared" si="20"/>
        <v>457.61994923518517</v>
      </c>
      <c r="P27" s="3">
        <f t="shared" si="20"/>
        <v>463.78861734074076</v>
      </c>
      <c r="Q27" s="3">
        <f t="shared" si="20"/>
        <v>412.96757458888891</v>
      </c>
      <c r="R27" s="3">
        <f t="shared" si="20"/>
        <v>401.76219250555556</v>
      </c>
      <c r="S27" s="3">
        <f t="shared" si="20"/>
        <v>403.41466930000001</v>
      </c>
      <c r="T27" s="3">
        <f t="shared" si="20"/>
        <v>411.67112505185185</v>
      </c>
      <c r="U27" s="3">
        <f t="shared" si="20"/>
        <v>356.58468737037037</v>
      </c>
      <c r="V27" s="3">
        <f t="shared" si="20"/>
        <v>327.27959198518516</v>
      </c>
      <c r="W27" s="3">
        <f t="shared" si="20"/>
        <v>279.80455749074076</v>
      </c>
      <c r="X27" s="3">
        <f t="shared" si="20"/>
        <v>260.84896748703704</v>
      </c>
      <c r="Y27" s="3">
        <f t="shared" si="20"/>
        <v>244.44544823703703</v>
      </c>
      <c r="Z27" s="3">
        <f t="shared" si="20"/>
        <v>221.44624667407408</v>
      </c>
    </row>
    <row r="28" spans="1:26" ht="15.5" x14ac:dyDescent="0.35">
      <c r="C28" t="s">
        <v>60</v>
      </c>
      <c r="D28" s="4">
        <f>IFERROR(_xlfn.RRI(5,I27,D27),"")</f>
        <v>-0.2260531418479319</v>
      </c>
      <c r="H28" s="4">
        <f t="shared" ref="H28:Z28" si="21">IFERROR(_xlfn.RRI(5,M27,H27),"")</f>
        <v>-0.2523427591193409</v>
      </c>
      <c r="I28" s="4">
        <f t="shared" si="21"/>
        <v>-0.1372203304352535</v>
      </c>
      <c r="J28" s="4">
        <f t="shared" si="21"/>
        <v>-0.17881177668294701</v>
      </c>
      <c r="K28" s="4">
        <f t="shared" si="21"/>
        <v>0.22894661882387402</v>
      </c>
      <c r="L28" s="4">
        <f t="shared" si="21"/>
        <v>0.26255667746686395</v>
      </c>
      <c r="M28" s="4">
        <f t="shared" si="21"/>
        <v>0.23785170273459055</v>
      </c>
      <c r="N28" s="4">
        <f t="shared" si="21"/>
        <v>4.9522117318699932E-2</v>
      </c>
      <c r="O28" s="4">
        <f t="shared" si="21"/>
        <v>2.1388369975623878E-2</v>
      </c>
      <c r="P28" s="4">
        <f t="shared" si="21"/>
        <v>5.3977838381740639E-2</v>
      </c>
      <c r="Q28" s="4">
        <f t="shared" si="21"/>
        <v>4.7609445789639215E-2</v>
      </c>
      <c r="R28" s="4">
        <f t="shared" si="21"/>
        <v>7.5035624856674588E-2</v>
      </c>
      <c r="S28" s="4">
        <f t="shared" si="21"/>
        <v>9.1119991191144667E-2</v>
      </c>
      <c r="T28" s="4">
        <f t="shared" si="21"/>
        <v>0.10987403222116998</v>
      </c>
      <c r="U28" s="4">
        <f t="shared" si="21"/>
        <v>9.9965016924336014E-2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-0.78691920686593664</v>
      </c>
      <c r="I29" s="4">
        <f t="shared" si="22"/>
        <v>0.14971078598162635</v>
      </c>
      <c r="J29" s="4">
        <f t="shared" si="22"/>
        <v>-0.81547058454197263</v>
      </c>
      <c r="K29" s="4">
        <f t="shared" si="22"/>
        <v>-1.3096288808102801</v>
      </c>
      <c r="L29" s="4">
        <f t="shared" si="22"/>
        <v>49.2333984375</v>
      </c>
      <c r="M29" s="4">
        <f t="shared" si="22"/>
        <v>-0.75211813120309845</v>
      </c>
      <c r="N29" s="4">
        <f t="shared" si="22"/>
        <v>1.365979381443299</v>
      </c>
      <c r="O29" s="4">
        <f t="shared" si="22"/>
        <v>0.10576314122862583</v>
      </c>
      <c r="P29" s="4">
        <f t="shared" si="22"/>
        <v>0.18543543543543534</v>
      </c>
      <c r="Q29" s="4">
        <f t="shared" si="22"/>
        <v>0.38461538461538475</v>
      </c>
      <c r="R29" s="4">
        <f t="shared" si="22"/>
        <v>0.66724436741767768</v>
      </c>
      <c r="S29" s="4">
        <f t="shared" si="22"/>
        <v>0.16096579476861164</v>
      </c>
      <c r="T29" s="4">
        <f t="shared" si="22"/>
        <v>-0.57081174438687399</v>
      </c>
      <c r="U29" s="4">
        <f t="shared" si="22"/>
        <v>0.16733870967741937</v>
      </c>
      <c r="V29" s="4">
        <f t="shared" si="22"/>
        <v>2.5853154084798345E-2</v>
      </c>
      <c r="W29" s="4">
        <f t="shared" si="22"/>
        <v>0.23184713375796184</v>
      </c>
      <c r="X29" s="4">
        <f t="shared" si="22"/>
        <v>0.11347517730496452</v>
      </c>
      <c r="Y29" s="4">
        <f t="shared" si="22"/>
        <v>0.63194444444444431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0.11074840712686164</v>
      </c>
      <c r="I30" s="4">
        <f t="shared" si="23"/>
        <v>0.43711216501472239</v>
      </c>
      <c r="J30" s="4">
        <f t="shared" si="23"/>
        <v>-0.86855825070891035</v>
      </c>
      <c r="K30" s="4">
        <f t="shared" si="23"/>
        <v>-1.8670595782989876E-2</v>
      </c>
      <c r="L30" s="4">
        <f t="shared" si="23"/>
        <v>0.13464031746013036</v>
      </c>
      <c r="M30" s="4">
        <f t="shared" si="23"/>
        <v>1.273016011749416</v>
      </c>
      <c r="N30" s="4">
        <f t="shared" si="23"/>
        <v>0.12254746583933331</v>
      </c>
      <c r="O30" s="4">
        <f t="shared" si="23"/>
        <v>-1.3300602634289158E-2</v>
      </c>
      <c r="P30" s="4">
        <f t="shared" si="23"/>
        <v>0.12306303419207773</v>
      </c>
      <c r="Q30" s="4">
        <f t="shared" si="23"/>
        <v>2.7890583764121606E-2</v>
      </c>
      <c r="R30" s="4">
        <f t="shared" si="23"/>
        <v>-4.0962238614471059E-3</v>
      </c>
      <c r="S30" s="4">
        <f t="shared" si="23"/>
        <v>-2.0055950610604261E-2</v>
      </c>
      <c r="T30" s="4">
        <f t="shared" si="23"/>
        <v>0.1544834639078749</v>
      </c>
      <c r="U30" s="4">
        <f t="shared" si="23"/>
        <v>8.9541468832287446E-2</v>
      </c>
      <c r="V30" s="4">
        <f t="shared" si="23"/>
        <v>0.16967212728840356</v>
      </c>
      <c r="W30" s="4">
        <f t="shared" si="23"/>
        <v>7.2668832797452884E-2</v>
      </c>
      <c r="X30" s="4">
        <f t="shared" si="23"/>
        <v>6.7105030461003468E-2</v>
      </c>
      <c r="Y30" s="4">
        <f t="shared" si="23"/>
        <v>0.10385907148299206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64.02</v>
      </c>
      <c r="H32" s="3">
        <f>IFERROR(INDEX(D32:G32,COUNT(D32:G32)),"")</f>
        <v>64.02</v>
      </c>
      <c r="I32" s="3">
        <f t="shared" ref="I32:Z32" si="24">IFERROR(INDEX(I51:I500,MATCH($C$32,$C$51:$C$500,0)),"")</f>
        <v>68.260000000000005</v>
      </c>
      <c r="J32" s="3">
        <f t="shared" si="24"/>
        <v>92.51</v>
      </c>
      <c r="K32" s="3">
        <f t="shared" si="24"/>
        <v>666.88</v>
      </c>
      <c r="L32" s="3">
        <f t="shared" si="24"/>
        <v>826.28</v>
      </c>
      <c r="M32" s="3">
        <f t="shared" si="24"/>
        <v>312.29000000000002</v>
      </c>
      <c r="N32" s="3">
        <f t="shared" si="24"/>
        <v>294.58999999999997</v>
      </c>
      <c r="O32" s="3">
        <f t="shared" si="24"/>
        <v>233.1</v>
      </c>
      <c r="P32" s="3">
        <f t="shared" si="24"/>
        <v>222.26</v>
      </c>
      <c r="Q32" s="3">
        <f t="shared" si="24"/>
        <v>203.44</v>
      </c>
      <c r="R32" s="3">
        <f t="shared" si="24"/>
        <v>197.18</v>
      </c>
      <c r="S32" s="3">
        <f t="shared" si="24"/>
        <v>189.17</v>
      </c>
      <c r="T32" s="3">
        <f t="shared" si="24"/>
        <v>180.46</v>
      </c>
      <c r="U32" s="3">
        <f t="shared" si="24"/>
        <v>175.49</v>
      </c>
      <c r="V32" s="3">
        <f t="shared" si="24"/>
        <v>163.91</v>
      </c>
      <c r="W32" s="3">
        <f t="shared" si="24"/>
        <v>153.99</v>
      </c>
      <c r="X32" s="3">
        <f t="shared" si="24"/>
        <v>144.32</v>
      </c>
      <c r="Y32" s="3">
        <f t="shared" si="24"/>
        <v>136.47999999999999</v>
      </c>
      <c r="Z32" s="3">
        <f t="shared" si="24"/>
        <v>129.43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4.84</v>
      </c>
      <c r="H33" s="3">
        <f>IFERROR(INDEX(D33:G33,COUNT(D33:G33)),"")</f>
        <v>4.84</v>
      </c>
      <c r="I33" s="3">
        <f t="shared" ref="I33:Z33" si="25">IFERROR(INDEX(I51:I500,MATCH($C$33,$C$51:$C$500,0)),"")</f>
        <v>6.97</v>
      </c>
      <c r="J33" s="3">
        <f t="shared" si="25"/>
        <v>2.27</v>
      </c>
      <c r="K33" s="3">
        <f t="shared" si="25"/>
        <v>1.72</v>
      </c>
      <c r="L33" s="3">
        <f t="shared" si="25"/>
        <v>1.05</v>
      </c>
      <c r="M33" s="3">
        <f t="shared" si="25"/>
        <v>3.25</v>
      </c>
      <c r="N33" s="3">
        <f t="shared" si="25"/>
        <v>3.31</v>
      </c>
      <c r="O33" s="3">
        <f t="shared" si="25"/>
        <v>0.85</v>
      </c>
      <c r="P33" s="3">
        <f t="shared" si="25"/>
        <v>0.85</v>
      </c>
      <c r="Q33" s="3">
        <f t="shared" si="25"/>
        <v>0.9</v>
      </c>
      <c r="R33" s="3">
        <f t="shared" si="25"/>
        <v>1.01</v>
      </c>
      <c r="S33" s="3">
        <f t="shared" si="25"/>
        <v>0.59</v>
      </c>
      <c r="T33" s="3">
        <f t="shared" si="25"/>
        <v>0.75</v>
      </c>
      <c r="U33" s="3">
        <f t="shared" si="25"/>
        <v>0.84</v>
      </c>
      <c r="V33" s="3">
        <f t="shared" si="25"/>
        <v>1.08</v>
      </c>
      <c r="W33" s="3">
        <f t="shared" si="25"/>
        <v>1.1399999999999999</v>
      </c>
      <c r="X33" s="3">
        <f t="shared" si="25"/>
        <v>0.88</v>
      </c>
      <c r="Y33" s="3">
        <f t="shared" si="25"/>
        <v>0.81</v>
      </c>
      <c r="Z33" s="3">
        <f t="shared" si="25"/>
        <v>0.39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-43.06</v>
      </c>
      <c r="H34" s="3">
        <f>IFERROR(INDEX(D34:G34,COUNT(D34:G34)),"")</f>
        <v>-43.06</v>
      </c>
      <c r="I34" s="3">
        <f t="shared" ref="I34:Z34" si="26">IFERROR(INDEX(I51:I500,MATCH($C$34,$C$51:$C$500,0)),"")</f>
        <v>-14.09</v>
      </c>
      <c r="J34" s="3">
        <f t="shared" si="26"/>
        <v>-7.15</v>
      </c>
      <c r="K34" s="3">
        <f t="shared" si="26"/>
        <v>-7.19</v>
      </c>
      <c r="L34" s="3">
        <f t="shared" si="26"/>
        <v>1.68</v>
      </c>
      <c r="M34" s="3">
        <f t="shared" si="26"/>
        <v>99.12</v>
      </c>
      <c r="N34" s="3">
        <f t="shared" si="26"/>
        <v>23.6</v>
      </c>
      <c r="O34" s="3">
        <f t="shared" si="26"/>
        <v>11.34</v>
      </c>
      <c r="P34" s="3">
        <f t="shared" si="26"/>
        <v>11.97</v>
      </c>
      <c r="Q34" s="3">
        <f t="shared" si="26"/>
        <v>13.74</v>
      </c>
      <c r="R34" s="3">
        <f t="shared" si="26"/>
        <v>20.79</v>
      </c>
      <c r="S34" s="3">
        <f t="shared" si="26"/>
        <v>19.41</v>
      </c>
      <c r="T34" s="3">
        <f t="shared" si="26"/>
        <v>27.16</v>
      </c>
      <c r="U34" s="3">
        <f t="shared" si="26"/>
        <v>12.69</v>
      </c>
      <c r="V34" s="3">
        <f t="shared" si="26"/>
        <v>17.84</v>
      </c>
      <c r="W34" s="3">
        <f t="shared" si="26"/>
        <v>18.2</v>
      </c>
      <c r="X34" s="3">
        <f t="shared" si="26"/>
        <v>16.18</v>
      </c>
      <c r="Y34" s="3">
        <f t="shared" si="26"/>
        <v>15.6</v>
      </c>
      <c r="Z34" s="3">
        <f t="shared" si="26"/>
        <v>11.57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4.54</v>
      </c>
      <c r="H35" s="3">
        <f>IFERROR(INDEX(D35:G35,COUNT(D35:G35)),"")</f>
        <v>4.54</v>
      </c>
      <c r="I35" s="3">
        <f t="shared" ref="I35:Z35" si="27">IFERROR(INDEX(I51:I500,MATCH($C$35,$C$51:$C$500,0)),"")</f>
        <v>1.94</v>
      </c>
      <c r="J35" s="3">
        <f t="shared" si="27"/>
        <v>1.23</v>
      </c>
      <c r="K35" s="3">
        <f t="shared" si="27"/>
        <v>0.87</v>
      </c>
      <c r="L35" s="3">
        <f t="shared" si="27"/>
        <v>0.65</v>
      </c>
      <c r="M35" s="3">
        <f t="shared" si="27"/>
        <v>0.86</v>
      </c>
      <c r="N35" s="3">
        <f t="shared" si="27"/>
        <v>1.88</v>
      </c>
      <c r="O35" s="3">
        <f t="shared" si="27"/>
        <v>0.43</v>
      </c>
      <c r="P35" s="3">
        <f t="shared" si="27"/>
        <v>0.4</v>
      </c>
      <c r="Q35" s="3">
        <f t="shared" si="27"/>
        <v>0.44</v>
      </c>
      <c r="R35" s="3">
        <f t="shared" si="27"/>
        <v>0.49</v>
      </c>
      <c r="S35" s="3">
        <f t="shared" si="27"/>
        <v>0.28000000000000003</v>
      </c>
      <c r="T35" s="3">
        <f t="shared" si="27"/>
        <v>0.32</v>
      </c>
      <c r="U35" s="3">
        <f t="shared" si="27"/>
        <v>0.41</v>
      </c>
      <c r="V35" s="3">
        <f t="shared" si="27"/>
        <v>0.54</v>
      </c>
      <c r="W35" s="3">
        <f t="shared" si="27"/>
        <v>0.62</v>
      </c>
      <c r="X35" s="3">
        <f t="shared" si="27"/>
        <v>0.48</v>
      </c>
      <c r="Y35" s="3">
        <f t="shared" si="27"/>
        <v>0.45</v>
      </c>
      <c r="Z35" s="3">
        <f t="shared" si="27"/>
        <v>0.22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5.3208000000000002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4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766533599124</v>
      </c>
      <c r="E51" s="5">
        <v>700180608722</v>
      </c>
      <c r="F51" s="5">
        <v>674838042235</v>
      </c>
      <c r="G51" s="5">
        <v>699947039264</v>
      </c>
      <c r="I51" s="5">
        <v>2760422051315</v>
      </c>
      <c r="J51" s="5">
        <v>1920811832587</v>
      </c>
      <c r="K51" s="5">
        <v>702067615605</v>
      </c>
      <c r="L51" s="5">
        <v>715425027099</v>
      </c>
      <c r="M51" s="5">
        <v>630530235961</v>
      </c>
      <c r="N51" s="5">
        <v>277398061739</v>
      </c>
      <c r="O51" s="5">
        <v>247114772587</v>
      </c>
      <c r="P51" s="5">
        <v>250445853364</v>
      </c>
      <c r="Q51" s="5">
        <v>223002490278</v>
      </c>
      <c r="R51" s="5">
        <v>216951583953</v>
      </c>
      <c r="S51" s="5">
        <v>217843921422</v>
      </c>
      <c r="T51" s="5">
        <v>222302407528</v>
      </c>
      <c r="U51" s="5">
        <v>192555731180</v>
      </c>
      <c r="V51" s="5">
        <v>176730979672</v>
      </c>
      <c r="W51" s="5">
        <v>151094461045</v>
      </c>
      <c r="X51" s="5">
        <v>140858442443</v>
      </c>
      <c r="Y51" s="5">
        <v>132000542048</v>
      </c>
      <c r="Z51" s="5">
        <v>119580973204</v>
      </c>
    </row>
    <row r="52" spans="2:26" ht="15.5" x14ac:dyDescent="0.35">
      <c r="C52" t="s">
        <v>85</v>
      </c>
      <c r="D52" s="5">
        <v>-573772025373</v>
      </c>
      <c r="E52" s="5">
        <v>-534895410462</v>
      </c>
      <c r="F52" s="5">
        <v>-551608602489</v>
      </c>
      <c r="G52" s="5">
        <v>-585561046222</v>
      </c>
      <c r="I52" s="5">
        <v>-2177277539218</v>
      </c>
      <c r="J52" s="5">
        <v>-1384332290325</v>
      </c>
      <c r="K52" s="5">
        <v>-406752078965</v>
      </c>
      <c r="L52" s="5">
        <v>-464580400643</v>
      </c>
      <c r="M52" s="5">
        <v>-385949260966</v>
      </c>
      <c r="N52" s="5">
        <v>-113507729371</v>
      </c>
      <c r="O52" s="5">
        <v>-106912029284</v>
      </c>
      <c r="P52" s="5">
        <v>-99342305409</v>
      </c>
      <c r="Q52" s="5">
        <v>-88026695943</v>
      </c>
      <c r="R52" s="5">
        <v>-81635830400</v>
      </c>
      <c r="S52" s="5">
        <v>-79859558081</v>
      </c>
      <c r="T52" s="5">
        <v>-80959311191</v>
      </c>
      <c r="U52" s="5">
        <v>-62125464282</v>
      </c>
      <c r="V52" s="5">
        <v>-61056242077</v>
      </c>
      <c r="W52" s="5">
        <v>-49501431080</v>
      </c>
      <c r="X52" s="5">
        <v>-51083374401</v>
      </c>
      <c r="Y52" s="5">
        <v>-47756682950</v>
      </c>
      <c r="Z52" s="5">
        <v>-41214798903</v>
      </c>
    </row>
    <row r="53" spans="2:26" ht="15.5" x14ac:dyDescent="0.35">
      <c r="C53" t="s">
        <v>86</v>
      </c>
      <c r="D53" s="5">
        <v>192761573751</v>
      </c>
      <c r="E53" s="5">
        <v>165285198260</v>
      </c>
      <c r="F53" s="5">
        <v>123229439746</v>
      </c>
      <c r="G53" s="5">
        <v>114385993042</v>
      </c>
      <c r="I53" s="5">
        <v>583144512097</v>
      </c>
      <c r="J53" s="5">
        <v>536479542262</v>
      </c>
      <c r="K53" s="5">
        <v>295315536640</v>
      </c>
      <c r="L53" s="5">
        <v>250844626456</v>
      </c>
      <c r="M53" s="5">
        <v>244580974995</v>
      </c>
      <c r="N53" s="5">
        <v>163890332368</v>
      </c>
      <c r="O53" s="5">
        <v>140202743303</v>
      </c>
      <c r="P53" s="5">
        <v>151103547955</v>
      </c>
      <c r="Q53" s="5">
        <v>134975794335</v>
      </c>
      <c r="R53" s="5">
        <v>135315753553</v>
      </c>
      <c r="S53" s="5">
        <v>137984363341</v>
      </c>
      <c r="T53" s="5">
        <v>141343096337</v>
      </c>
      <c r="U53" s="5">
        <v>130430266898</v>
      </c>
      <c r="V53" s="5">
        <v>115674737595</v>
      </c>
      <c r="W53" s="5">
        <v>101593029965</v>
      </c>
      <c r="X53" s="5">
        <v>89775068042</v>
      </c>
      <c r="Y53" s="5">
        <v>84243859098</v>
      </c>
      <c r="Z53" s="5">
        <v>78366174301</v>
      </c>
    </row>
    <row r="54" spans="2:26" ht="15.5" x14ac:dyDescent="0.35">
      <c r="C54" t="s">
        <v>87</v>
      </c>
      <c r="D54" s="5">
        <v>-193896948162</v>
      </c>
      <c r="E54" s="5">
        <v>-231788982165</v>
      </c>
      <c r="F54" s="5">
        <v>-205523440190</v>
      </c>
      <c r="G54" s="5">
        <v>-161679104508</v>
      </c>
      <c r="I54" s="5">
        <v>-800344433615</v>
      </c>
      <c r="J54" s="5">
        <v>-643358607064</v>
      </c>
      <c r="K54" s="5">
        <v>-303146678495</v>
      </c>
      <c r="L54" s="5">
        <v>-286433306197</v>
      </c>
      <c r="M54" s="5">
        <v>-219976719756</v>
      </c>
      <c r="N54" s="5">
        <v>-134339588864</v>
      </c>
      <c r="O54" s="5">
        <v>-129282284079</v>
      </c>
      <c r="P54" s="5">
        <v>-137965394976</v>
      </c>
      <c r="Q54" s="5">
        <v>-123160377592</v>
      </c>
      <c r="R54" s="5">
        <v>-125093414588</v>
      </c>
      <c r="S54" s="5">
        <v>-128636387807</v>
      </c>
      <c r="T54" s="5">
        <v>-131360631486</v>
      </c>
      <c r="U54" s="5">
        <v>-118252074528</v>
      </c>
      <c r="V54" s="5">
        <v>-106776668559</v>
      </c>
      <c r="W54" s="5">
        <v>-94588427012</v>
      </c>
      <c r="X54" s="5">
        <v>-84117071073</v>
      </c>
      <c r="Y54" s="5">
        <v>-77414957303</v>
      </c>
      <c r="Z54" s="5">
        <v>-72208752774</v>
      </c>
    </row>
    <row r="55" spans="2:26" ht="15.5" x14ac:dyDescent="0.35">
      <c r="C55" t="s">
        <v>89</v>
      </c>
      <c r="D55" s="5">
        <v>-76358534228</v>
      </c>
      <c r="E55" s="5">
        <v>-100093051467</v>
      </c>
      <c r="F55" s="5">
        <v>-60435002524</v>
      </c>
      <c r="G55" s="5">
        <v>-49327850266</v>
      </c>
      <c r="I55" s="5">
        <v>-286821423265</v>
      </c>
      <c r="J55" s="5">
        <v>-279915873660</v>
      </c>
      <c r="K55" s="5">
        <v>-188738193394</v>
      </c>
      <c r="L55" s="5">
        <v>-175675616146</v>
      </c>
      <c r="M55" s="5">
        <v>-145986605067</v>
      </c>
      <c r="N55" s="5">
        <v>-99293129295</v>
      </c>
      <c r="O55" s="5">
        <v>-94334563495</v>
      </c>
      <c r="P55" s="5">
        <v>-105483095056</v>
      </c>
      <c r="Q55" s="5">
        <v>-89663552531</v>
      </c>
      <c r="R55" s="5">
        <v>-96297408305</v>
      </c>
      <c r="S55" s="5">
        <v>-100187014461</v>
      </c>
      <c r="T55" s="5">
        <v>-104863515732</v>
      </c>
      <c r="U55" s="5">
        <v>-97197012676</v>
      </c>
      <c r="V55" s="5">
        <v>-82478900003</v>
      </c>
      <c r="W55" s="5">
        <v>-63495034582</v>
      </c>
      <c r="X55" s="5">
        <v>-60039858080</v>
      </c>
      <c r="Y55" s="5">
        <v>-58244045263</v>
      </c>
      <c r="Z55" s="5">
        <v>-57598113742</v>
      </c>
    </row>
    <row r="56" spans="2:26" ht="15.5" x14ac:dyDescent="0.35">
      <c r="C56" t="s">
        <v>88</v>
      </c>
      <c r="D56" s="5">
        <v>-123163245916</v>
      </c>
      <c r="E56" s="5">
        <v>-136107819425</v>
      </c>
      <c r="F56" s="5">
        <v>-92165328371</v>
      </c>
      <c r="G56" s="5">
        <v>-117591038837</v>
      </c>
      <c r="I56" s="5">
        <v>-455496533959</v>
      </c>
      <c r="J56" s="5">
        <v>-272898587442</v>
      </c>
      <c r="K56" s="5">
        <v>-114408485101</v>
      </c>
      <c r="L56" s="5">
        <v>-110757690051</v>
      </c>
      <c r="M56" s="5">
        <v>-73990114689</v>
      </c>
      <c r="N56" s="5">
        <v>-35046459569</v>
      </c>
      <c r="O56" s="5">
        <v>-34947720584</v>
      </c>
      <c r="P56" s="5">
        <v>-32482299920</v>
      </c>
      <c r="Q56" s="5">
        <v>-33496825061</v>
      </c>
      <c r="R56" s="5">
        <v>-28796006283</v>
      </c>
      <c r="S56" s="5">
        <v>-28449373346</v>
      </c>
      <c r="T56" s="5">
        <v>-29104649156</v>
      </c>
      <c r="U56" s="5">
        <v>-23506432189</v>
      </c>
      <c r="V56" s="5">
        <v>-24297768556</v>
      </c>
      <c r="W56" s="5">
        <v>-31093392430</v>
      </c>
      <c r="X56" s="5">
        <v>-24077212993</v>
      </c>
      <c r="Y56" s="5">
        <v>-19170912040</v>
      </c>
      <c r="Z56" s="5">
        <v>-14610639032</v>
      </c>
    </row>
    <row r="57" spans="2:26" ht="15.5" x14ac:dyDescent="0.35">
      <c r="C57" t="s">
        <v>98</v>
      </c>
      <c r="D57" s="5">
        <v>33296702966</v>
      </c>
      <c r="E57" s="5">
        <v>47968860054</v>
      </c>
      <c r="F57" s="5">
        <v>29083653170</v>
      </c>
      <c r="G57" s="5">
        <v>6729277031</v>
      </c>
      <c r="I57" s="5">
        <v>107116750966</v>
      </c>
      <c r="J57" s="5">
        <v>-57428733801</v>
      </c>
      <c r="K57" s="5">
        <v>-70509485</v>
      </c>
      <c r="L57" s="5">
        <v>-214417369</v>
      </c>
      <c r="M57" s="5">
        <v>3989357729</v>
      </c>
      <c r="N57" s="5">
        <v>10801392325</v>
      </c>
      <c r="O57" s="5">
        <v>-1403965276</v>
      </c>
      <c r="P57" s="5">
        <v>1624112101</v>
      </c>
      <c r="Q57" s="5">
        <v>-2228459884</v>
      </c>
      <c r="R57" s="5">
        <v>-859585811</v>
      </c>
      <c r="S57" s="5">
        <v>1038343426</v>
      </c>
    </row>
    <row r="58" spans="2:26" ht="15.5" x14ac:dyDescent="0.35">
      <c r="C58" t="s">
        <v>91</v>
      </c>
      <c r="D58" s="5">
        <v>-1135374411</v>
      </c>
      <c r="E58" s="5">
        <v>-66503783905</v>
      </c>
      <c r="F58" s="5">
        <v>-82294000444</v>
      </c>
      <c r="G58" s="5">
        <v>-47293111466</v>
      </c>
      <c r="I58" s="5">
        <v>-217199921518</v>
      </c>
      <c r="J58" s="5">
        <v>-106879064802</v>
      </c>
      <c r="K58" s="5">
        <v>-7831141855</v>
      </c>
      <c r="L58" s="5">
        <v>-35588679741</v>
      </c>
      <c r="M58" s="5">
        <v>24604255239</v>
      </c>
      <c r="N58" s="5">
        <v>29550743504</v>
      </c>
      <c r="O58" s="5">
        <v>10920459224</v>
      </c>
      <c r="P58" s="5">
        <v>13138152979</v>
      </c>
      <c r="Q58" s="5">
        <v>11815416743</v>
      </c>
      <c r="R58" s="5">
        <v>10222338965</v>
      </c>
      <c r="S58" s="5">
        <v>9347975534</v>
      </c>
      <c r="T58" s="5">
        <v>9982464851</v>
      </c>
      <c r="U58" s="5">
        <v>12178192370</v>
      </c>
      <c r="V58" s="5">
        <v>8898069036</v>
      </c>
      <c r="W58" s="5">
        <v>7004602953</v>
      </c>
      <c r="X58" s="5">
        <v>5657996969</v>
      </c>
      <c r="Y58" s="5">
        <v>6828901795</v>
      </c>
      <c r="Z58" s="5">
        <v>6157421527</v>
      </c>
    </row>
    <row r="59" spans="2:26" ht="15.5" x14ac:dyDescent="0.35">
      <c r="C59" t="s">
        <v>92</v>
      </c>
      <c r="D59" s="5">
        <v>-82178065388</v>
      </c>
      <c r="E59" s="5">
        <v>-96681388564</v>
      </c>
      <c r="F59" s="5">
        <v>-70306983492</v>
      </c>
      <c r="G59" s="5">
        <v>-77370681488</v>
      </c>
      <c r="I59" s="5">
        <v>-313670268778</v>
      </c>
      <c r="J59" s="5">
        <v>-206264931446</v>
      </c>
      <c r="K59" s="5">
        <v>-75416809706</v>
      </c>
      <c r="L59" s="5">
        <v>298668780844</v>
      </c>
      <c r="M59" s="5">
        <v>-15792924284</v>
      </c>
      <c r="N59" s="5">
        <v>91465277</v>
      </c>
      <c r="O59" s="5">
        <v>1598363253</v>
      </c>
      <c r="P59" s="5">
        <v>-1820889203</v>
      </c>
      <c r="Q59" s="5">
        <v>-2216135970</v>
      </c>
      <c r="R59" s="5">
        <v>-3168931796</v>
      </c>
      <c r="S59" s="5">
        <v>-4793044439</v>
      </c>
      <c r="T59" s="5">
        <v>-5775752332</v>
      </c>
      <c r="U59" s="5">
        <v>-3678263425</v>
      </c>
      <c r="V59" s="5">
        <v>-926114306</v>
      </c>
      <c r="W59" s="5">
        <v>80772642</v>
      </c>
      <c r="X59" s="5">
        <v>-20220414</v>
      </c>
      <c r="Y59" s="5">
        <v>-1398676440</v>
      </c>
      <c r="Z59" s="5">
        <v>-2511502216</v>
      </c>
    </row>
    <row r="60" spans="2:26" ht="15.5" x14ac:dyDescent="0.35">
      <c r="C60" t="s">
        <v>93</v>
      </c>
      <c r="K60" s="5">
        <v>43501840</v>
      </c>
      <c r="L60" s="5">
        <v>725723973</v>
      </c>
      <c r="M60" s="5">
        <v>622444057</v>
      </c>
      <c r="N60" s="5">
        <v>553684767</v>
      </c>
      <c r="O60" s="5">
        <v>1049798852</v>
      </c>
      <c r="P60" s="5">
        <v>970909098</v>
      </c>
      <c r="Q60" s="5">
        <v>619682923</v>
      </c>
      <c r="R60" s="5">
        <v>692203470</v>
      </c>
      <c r="S60" s="5">
        <v>312103082</v>
      </c>
      <c r="T60" s="5">
        <v>320558238</v>
      </c>
      <c r="U60" s="5">
        <v>307467156</v>
      </c>
      <c r="V60" s="5">
        <v>295385267</v>
      </c>
      <c r="W60" s="5">
        <v>835435000</v>
      </c>
      <c r="X60" s="5">
        <v>96181283</v>
      </c>
      <c r="Y60" s="5">
        <v>239075298</v>
      </c>
      <c r="Z60" s="5">
        <v>292837697</v>
      </c>
    </row>
    <row r="61" spans="2:26" ht="15.5" x14ac:dyDescent="0.35">
      <c r="C61" t="s">
        <v>94</v>
      </c>
      <c r="D61" s="5">
        <v>982649054</v>
      </c>
      <c r="E61" s="5">
        <v>-9786660240</v>
      </c>
      <c r="F61" s="5">
        <v>16977544400</v>
      </c>
      <c r="G61" s="5">
        <v>2803862577</v>
      </c>
      <c r="I61" s="5">
        <v>12230132475</v>
      </c>
      <c r="J61" s="5">
        <v>19715499892</v>
      </c>
      <c r="K61" s="5">
        <v>1371961310</v>
      </c>
      <c r="L61" s="5">
        <v>4309203459</v>
      </c>
      <c r="M61" s="5">
        <v>299167193</v>
      </c>
      <c r="N61" s="5">
        <v>63383806</v>
      </c>
      <c r="O61" s="5">
        <v>23254255</v>
      </c>
      <c r="P61" s="5">
        <v>14300265</v>
      </c>
      <c r="Q61" s="5">
        <v>6000666</v>
      </c>
      <c r="R61" s="5">
        <v>4515534</v>
      </c>
      <c r="S61" s="5">
        <v>5862356</v>
      </c>
      <c r="T61" s="5">
        <v>7089310</v>
      </c>
      <c r="U61" s="5">
        <v>10452974</v>
      </c>
      <c r="V61" s="5">
        <v>29311967</v>
      </c>
      <c r="W61" s="5">
        <v>65262897</v>
      </c>
      <c r="X61" s="5">
        <v>10333453</v>
      </c>
      <c r="Y61" s="5">
        <v>10848598</v>
      </c>
      <c r="Z61" s="5">
        <v>31957199</v>
      </c>
    </row>
    <row r="62" spans="2:26" ht="15.5" x14ac:dyDescent="0.35">
      <c r="C62" t="s">
        <v>26</v>
      </c>
      <c r="D62" s="5">
        <v>-83160714442</v>
      </c>
      <c r="E62" s="5">
        <v>-86894728324</v>
      </c>
      <c r="F62" s="5">
        <v>-87284527892</v>
      </c>
      <c r="G62" s="5">
        <v>-80174544065</v>
      </c>
      <c r="I62" s="5">
        <v>-325900401253</v>
      </c>
      <c r="J62" s="5">
        <v>-225980431338</v>
      </c>
      <c r="K62" s="5">
        <v>-86499404020</v>
      </c>
      <c r="L62" s="5">
        <v>-87085850739</v>
      </c>
      <c r="M62" s="5">
        <v>-43383228329</v>
      </c>
      <c r="N62" s="5">
        <v>-2564861795</v>
      </c>
      <c r="O62" s="5">
        <v>-2785584236</v>
      </c>
      <c r="P62" s="5">
        <v>-3205520966</v>
      </c>
      <c r="Q62" s="5">
        <v>-2469372183</v>
      </c>
      <c r="R62" s="5">
        <v>-3470406779</v>
      </c>
      <c r="S62" s="5">
        <v>-5586440483</v>
      </c>
      <c r="T62" s="5">
        <v>-5989504992</v>
      </c>
      <c r="U62" s="5">
        <v>-3215100408</v>
      </c>
      <c r="V62" s="5">
        <v>-1882757817</v>
      </c>
      <c r="W62" s="5">
        <v>-991426940</v>
      </c>
      <c r="X62" s="5">
        <v>-1344497696</v>
      </c>
      <c r="Y62" s="5">
        <v>-1963214497</v>
      </c>
      <c r="Z62" s="5">
        <v>-1807950740</v>
      </c>
    </row>
    <row r="63" spans="2:26" ht="15.5" x14ac:dyDescent="0.35">
      <c r="C63" t="s">
        <v>95</v>
      </c>
      <c r="K63" s="5">
        <v>78468553</v>
      </c>
      <c r="L63" s="5">
        <v>-278681022</v>
      </c>
      <c r="M63" s="5">
        <v>160292545</v>
      </c>
      <c r="N63" s="5">
        <v>189251842</v>
      </c>
      <c r="S63" s="5">
        <v>-725765528</v>
      </c>
      <c r="T63" s="5">
        <v>-113894888</v>
      </c>
      <c r="U63" s="5">
        <v>-781083147</v>
      </c>
      <c r="V63" s="5">
        <v>-201440133</v>
      </c>
      <c r="W63" s="5">
        <v>-110875204</v>
      </c>
      <c r="X63" s="5">
        <v>85844137</v>
      </c>
      <c r="Y63" s="5">
        <v>108478861</v>
      </c>
      <c r="Z63" s="5">
        <v>-112068519</v>
      </c>
    </row>
    <row r="64" spans="2:26" ht="15.5" x14ac:dyDescent="0.35">
      <c r="C64" t="s">
        <v>2230</v>
      </c>
    </row>
    <row r="65" spans="3:26" ht="15.5" x14ac:dyDescent="0.35">
      <c r="C65" t="s">
        <v>1778</v>
      </c>
    </row>
    <row r="66" spans="3:26" ht="15.5" x14ac:dyDescent="0.35">
      <c r="C66" t="s">
        <v>1493</v>
      </c>
    </row>
    <row r="67" spans="3:26" ht="15.5" x14ac:dyDescent="0.35">
      <c r="C67" t="s">
        <v>99</v>
      </c>
      <c r="D67" s="5">
        <v>-82178065388</v>
      </c>
      <c r="E67" s="5">
        <v>-96681388564</v>
      </c>
      <c r="F67" s="5">
        <v>-70306983492</v>
      </c>
      <c r="G67" s="5">
        <v>-77370681488</v>
      </c>
      <c r="I67" s="5">
        <v>-313670268778</v>
      </c>
      <c r="J67" s="5">
        <v>-206264931446</v>
      </c>
      <c r="K67" s="5">
        <v>-75416809706</v>
      </c>
      <c r="L67" s="5">
        <v>298668780844</v>
      </c>
      <c r="M67" s="5">
        <v>-15792924284</v>
      </c>
      <c r="N67" s="5">
        <v>91465277</v>
      </c>
      <c r="O67" s="5">
        <v>1598363253</v>
      </c>
      <c r="P67" s="5">
        <v>-1820889203</v>
      </c>
      <c r="Q67" s="5">
        <v>-2216135970</v>
      </c>
      <c r="R67" s="5">
        <v>-3168931796</v>
      </c>
      <c r="S67" s="5">
        <v>-4793044439</v>
      </c>
      <c r="T67" s="5">
        <v>-5775752332</v>
      </c>
      <c r="U67" s="5">
        <v>-3678263425</v>
      </c>
      <c r="V67" s="5">
        <v>-926114306</v>
      </c>
      <c r="W67" s="5">
        <v>80772642</v>
      </c>
      <c r="X67" s="5">
        <v>-20220414</v>
      </c>
      <c r="Y67" s="5">
        <v>-1398676440</v>
      </c>
      <c r="Z67" s="5">
        <v>-2511502216</v>
      </c>
    </row>
    <row r="68" spans="3:26" ht="15.5" x14ac:dyDescent="0.35">
      <c r="C68" t="s">
        <v>28</v>
      </c>
      <c r="D68" s="5">
        <v>-83313439799</v>
      </c>
      <c r="E68" s="5">
        <v>-163185172469</v>
      </c>
      <c r="F68" s="5">
        <v>-152600983936</v>
      </c>
      <c r="G68" s="5">
        <v>-124663792954</v>
      </c>
      <c r="I68" s="5">
        <v>-530870190296</v>
      </c>
      <c r="J68" s="5">
        <v>-313143996248</v>
      </c>
      <c r="K68" s="5">
        <v>-83247951561</v>
      </c>
      <c r="L68" s="5">
        <v>263080101103</v>
      </c>
      <c r="M68" s="5">
        <v>8811330955</v>
      </c>
      <c r="N68" s="5">
        <v>29642208781</v>
      </c>
      <c r="O68" s="5">
        <v>12518822477</v>
      </c>
      <c r="P68" s="5">
        <v>11317263776</v>
      </c>
      <c r="Q68" s="5">
        <v>9599280773</v>
      </c>
      <c r="R68" s="5">
        <v>7053407169</v>
      </c>
      <c r="S68" s="5">
        <v>4554931095</v>
      </c>
      <c r="T68" s="5">
        <v>4206712519</v>
      </c>
      <c r="U68" s="5">
        <v>8499928945</v>
      </c>
      <c r="V68" s="5">
        <v>7971954730</v>
      </c>
      <c r="W68" s="5">
        <v>7085375595</v>
      </c>
      <c r="X68" s="5">
        <v>5637776555</v>
      </c>
      <c r="Y68" s="5">
        <v>5430225355</v>
      </c>
      <c r="Z68" s="5">
        <v>3645919311</v>
      </c>
    </row>
    <row r="69" spans="3:26" ht="15.5" x14ac:dyDescent="0.35">
      <c r="C69" t="s">
        <v>27</v>
      </c>
      <c r="D69" s="5">
        <v>2437535419</v>
      </c>
      <c r="E69" s="5">
        <v>149331086300</v>
      </c>
      <c r="F69" s="5">
        <v>-13266676</v>
      </c>
      <c r="G69" s="5">
        <v>2055141677</v>
      </c>
      <c r="I69" s="5">
        <v>151200080994</v>
      </c>
      <c r="J69" s="5">
        <v>-17102369332</v>
      </c>
      <c r="K69" s="5">
        <v>-1978525689</v>
      </c>
      <c r="L69" s="5">
        <v>12391910255</v>
      </c>
      <c r="M69" s="5">
        <v>-3332378515</v>
      </c>
      <c r="N69" s="5">
        <v>-7537844514</v>
      </c>
      <c r="O69" s="5">
        <v>-3176104438</v>
      </c>
      <c r="P69" s="5">
        <v>-2869815788</v>
      </c>
      <c r="Q69" s="5">
        <v>-2471878605</v>
      </c>
      <c r="R69" s="5">
        <v>-1907090128</v>
      </c>
      <c r="S69" s="5">
        <v>-1467826630</v>
      </c>
      <c r="T69" s="5">
        <v>-1549047114</v>
      </c>
      <c r="U69" s="5">
        <v>-2304128607</v>
      </c>
      <c r="V69" s="5">
        <v>-2663733367</v>
      </c>
      <c r="W69" s="5">
        <v>-1913329915</v>
      </c>
      <c r="X69" s="5">
        <v>-1438573602</v>
      </c>
      <c r="Y69" s="5">
        <v>-1657256996</v>
      </c>
      <c r="Z69" s="5">
        <v>-1337041982</v>
      </c>
    </row>
    <row r="70" spans="3:26" ht="15.5" x14ac:dyDescent="0.35">
      <c r="C70" t="s">
        <v>324</v>
      </c>
      <c r="V70" s="5">
        <v>-2704772500</v>
      </c>
      <c r="W70" s="5">
        <v>-2260192750</v>
      </c>
      <c r="X70" s="5">
        <v>-1729311848</v>
      </c>
      <c r="Y70" s="5">
        <v>-1376102840</v>
      </c>
      <c r="Z70" s="5">
        <v>-1465709000</v>
      </c>
    </row>
    <row r="71" spans="3:26" ht="15.5" x14ac:dyDescent="0.35">
      <c r="C71" t="s">
        <v>325</v>
      </c>
      <c r="V71" s="5">
        <v>41039133</v>
      </c>
      <c r="W71" s="5">
        <v>346862835</v>
      </c>
      <c r="X71" s="5">
        <v>290738246</v>
      </c>
      <c r="Y71" s="5">
        <v>-281154156</v>
      </c>
      <c r="Z71" s="5">
        <v>128667018</v>
      </c>
    </row>
    <row r="72" spans="3:26" ht="15.5" x14ac:dyDescent="0.35">
      <c r="C72" t="s">
        <v>326</v>
      </c>
      <c r="D72" s="5">
        <v>2437535419</v>
      </c>
      <c r="E72" s="5">
        <v>149331086300</v>
      </c>
      <c r="F72" s="5">
        <v>-13266676</v>
      </c>
      <c r="G72" s="5">
        <v>2055141677</v>
      </c>
      <c r="I72" s="5">
        <v>151200080994</v>
      </c>
      <c r="J72" s="5">
        <v>-17102369332</v>
      </c>
      <c r="K72" s="5">
        <v>-1978525689</v>
      </c>
      <c r="L72" s="5">
        <v>12391910255</v>
      </c>
      <c r="M72" s="5">
        <v>-3332378515</v>
      </c>
      <c r="N72" s="5">
        <v>-7537844514</v>
      </c>
      <c r="O72" s="5">
        <v>-3176104438</v>
      </c>
      <c r="P72" s="5">
        <v>-2869815788</v>
      </c>
      <c r="Q72" s="5">
        <v>-2471878605</v>
      </c>
      <c r="R72" s="5">
        <v>-1907090128</v>
      </c>
      <c r="S72" s="5">
        <v>-1467826630</v>
      </c>
      <c r="T72" s="5">
        <v>-1549047114</v>
      </c>
      <c r="U72" s="5">
        <v>-2304128607</v>
      </c>
      <c r="V72" s="5">
        <v>-2663733367</v>
      </c>
      <c r="W72" s="5">
        <v>-1913329915</v>
      </c>
      <c r="X72" s="5">
        <v>-1438573602</v>
      </c>
      <c r="Y72" s="5">
        <v>-1657256996</v>
      </c>
      <c r="Z72" s="5">
        <v>-1337041982</v>
      </c>
    </row>
    <row r="73" spans="3:26" ht="15.5" x14ac:dyDescent="0.35">
      <c r="C73" t="s">
        <v>102</v>
      </c>
      <c r="D73" s="5">
        <v>-80875904380</v>
      </c>
      <c r="E73" s="5">
        <v>-13854086169</v>
      </c>
      <c r="F73" s="5">
        <v>-152614250612</v>
      </c>
      <c r="G73" s="5">
        <v>-122608651277</v>
      </c>
      <c r="I73" s="5">
        <v>-379670109302</v>
      </c>
      <c r="J73" s="5">
        <v>-330246365580</v>
      </c>
      <c r="K73" s="5">
        <v>-85226477250</v>
      </c>
      <c r="L73" s="5">
        <v>275472011358</v>
      </c>
      <c r="M73" s="5">
        <v>5478952440</v>
      </c>
      <c r="N73" s="5">
        <v>22104364267</v>
      </c>
      <c r="O73" s="5">
        <v>9342718039</v>
      </c>
      <c r="P73" s="5">
        <v>8447447988</v>
      </c>
      <c r="Q73" s="5">
        <v>7127402168</v>
      </c>
      <c r="R73" s="5">
        <v>5146317041</v>
      </c>
      <c r="S73" s="5">
        <v>3087104465</v>
      </c>
      <c r="T73" s="5">
        <v>2657665405</v>
      </c>
      <c r="U73" s="5">
        <v>6195800338</v>
      </c>
      <c r="V73" s="5">
        <v>5308221363</v>
      </c>
      <c r="W73" s="5">
        <v>5172045680</v>
      </c>
      <c r="X73" s="5">
        <v>4199202953</v>
      </c>
      <c r="Y73" s="5">
        <v>3772968359</v>
      </c>
      <c r="Z73" s="5">
        <v>2308877329</v>
      </c>
    </row>
    <row r="74" spans="3:26" ht="15.5" x14ac:dyDescent="0.35">
      <c r="C74" t="s">
        <v>103</v>
      </c>
      <c r="D74" s="5">
        <v>33296702966</v>
      </c>
      <c r="E74" s="5">
        <v>47968860054</v>
      </c>
      <c r="F74" s="5">
        <v>29083653170</v>
      </c>
      <c r="G74" s="5">
        <v>6729277031</v>
      </c>
      <c r="I74" s="5">
        <v>107116750966</v>
      </c>
      <c r="J74" s="5">
        <v>-57428733801</v>
      </c>
      <c r="K74" s="5">
        <v>-70509485</v>
      </c>
      <c r="L74" s="5">
        <v>-214417369</v>
      </c>
      <c r="M74" s="5">
        <v>3989357729</v>
      </c>
      <c r="N74" s="5">
        <v>10801392325</v>
      </c>
      <c r="O74" s="5">
        <v>-1403965276</v>
      </c>
      <c r="P74" s="5">
        <v>1624112101</v>
      </c>
      <c r="Q74" s="5">
        <v>-2228459884</v>
      </c>
      <c r="R74" s="5">
        <v>-859585811</v>
      </c>
      <c r="S74" s="5">
        <v>1038343426</v>
      </c>
    </row>
    <row r="75" spans="3:26" ht="15.5" x14ac:dyDescent="0.35">
      <c r="C75" t="s">
        <v>328</v>
      </c>
      <c r="D75" s="5">
        <v>33296702966</v>
      </c>
      <c r="E75" s="5">
        <v>47968860054</v>
      </c>
      <c r="F75" s="5">
        <v>29083653170</v>
      </c>
      <c r="G75" s="5">
        <v>6729277031</v>
      </c>
      <c r="I75" s="5">
        <v>107116750966</v>
      </c>
      <c r="J75" s="5">
        <v>-57428733801</v>
      </c>
      <c r="K75" s="5">
        <v>-70509485</v>
      </c>
      <c r="L75" s="5">
        <v>-214417369</v>
      </c>
      <c r="M75" s="5">
        <v>3989357729</v>
      </c>
      <c r="N75" s="5">
        <v>10801392325</v>
      </c>
      <c r="O75" s="5">
        <v>-1403965276</v>
      </c>
      <c r="P75" s="5">
        <v>1624112101</v>
      </c>
      <c r="Q75" s="5">
        <v>-2228459884</v>
      </c>
      <c r="R75" s="5">
        <v>-859585811</v>
      </c>
      <c r="S75" s="5">
        <v>1038343426</v>
      </c>
    </row>
    <row r="76" spans="3:26" ht="15.5" x14ac:dyDescent="0.35">
      <c r="C76" t="s">
        <v>104</v>
      </c>
      <c r="D76" s="5">
        <v>-47579201414</v>
      </c>
      <c r="E76" s="5">
        <v>34114773885</v>
      </c>
      <c r="F76" s="5">
        <v>-123530597442</v>
      </c>
      <c r="G76" s="5">
        <v>-115879374246</v>
      </c>
      <c r="I76" s="5">
        <v>-272553358336</v>
      </c>
      <c r="J76" s="5">
        <v>-387675099381</v>
      </c>
      <c r="K76" s="5">
        <v>-85296986735</v>
      </c>
      <c r="L76" s="5">
        <v>275257593989</v>
      </c>
      <c r="M76" s="5">
        <v>9468310169</v>
      </c>
      <c r="N76" s="5">
        <v>32905756592</v>
      </c>
      <c r="O76" s="5">
        <v>7938752763</v>
      </c>
      <c r="P76" s="5">
        <v>10071560089</v>
      </c>
      <c r="Q76" s="5">
        <v>4898942284</v>
      </c>
      <c r="R76" s="5">
        <v>4286731230</v>
      </c>
      <c r="S76" s="5">
        <v>4125447891</v>
      </c>
      <c r="T76" s="5">
        <v>2657665405</v>
      </c>
      <c r="U76" s="5">
        <v>6195800338</v>
      </c>
      <c r="V76" s="5">
        <v>5308221363</v>
      </c>
      <c r="W76" s="5">
        <v>5172045680</v>
      </c>
    </row>
    <row r="77" spans="3:26" ht="15.5" x14ac:dyDescent="0.35">
      <c r="C77" t="s">
        <v>108</v>
      </c>
      <c r="D77" s="5">
        <v>-47579201414</v>
      </c>
      <c r="E77" s="5">
        <v>34114773884</v>
      </c>
      <c r="F77" s="5">
        <v>-123530597441</v>
      </c>
      <c r="G77" s="5">
        <v>-115879374246</v>
      </c>
      <c r="I77" s="5">
        <v>-272553358336</v>
      </c>
      <c r="J77" s="5">
        <v>-387675099381</v>
      </c>
      <c r="K77" s="5">
        <v>-85296986735</v>
      </c>
      <c r="L77" s="5">
        <v>275257593989</v>
      </c>
      <c r="M77" s="5">
        <v>9468310169</v>
      </c>
      <c r="N77" s="5">
        <v>32905756592</v>
      </c>
      <c r="O77" s="5">
        <v>7938752763</v>
      </c>
      <c r="P77" s="5">
        <v>10071560089</v>
      </c>
      <c r="Q77" s="5">
        <v>4898942284</v>
      </c>
      <c r="R77" s="5">
        <v>4286731230</v>
      </c>
      <c r="S77" s="5">
        <v>4125447891</v>
      </c>
      <c r="T77" s="5">
        <v>2657665405</v>
      </c>
      <c r="U77" s="5">
        <v>6195800338</v>
      </c>
      <c r="V77" s="5">
        <v>5308221363</v>
      </c>
      <c r="W77" s="5">
        <v>5172045680</v>
      </c>
    </row>
    <row r="78" spans="3:26" ht="15.5" x14ac:dyDescent="0.35">
      <c r="C78" t="s">
        <v>7</v>
      </c>
      <c r="D78" s="5">
        <v>-80875904380</v>
      </c>
      <c r="E78" s="5">
        <v>-13854076546</v>
      </c>
      <c r="F78" s="5">
        <v>-152614250612</v>
      </c>
      <c r="G78" s="5">
        <v>-122608651277</v>
      </c>
      <c r="I78" s="5">
        <v>-379670099679</v>
      </c>
      <c r="J78" s="5">
        <v>-330246641604</v>
      </c>
      <c r="K78" s="5">
        <v>-85220974920</v>
      </c>
      <c r="L78" s="5">
        <v>275241310307</v>
      </c>
      <c r="M78" s="5">
        <v>5478944087</v>
      </c>
      <c r="N78" s="5">
        <v>22104364267</v>
      </c>
      <c r="O78" s="5">
        <v>9342718039</v>
      </c>
      <c r="P78" s="5">
        <v>8447447988</v>
      </c>
      <c r="Q78" s="5">
        <v>7127402168</v>
      </c>
      <c r="R78" s="5">
        <v>5146317041</v>
      </c>
      <c r="S78" s="5">
        <v>3087104465</v>
      </c>
      <c r="T78" s="5">
        <v>2657665405</v>
      </c>
      <c r="U78" s="5">
        <v>6195800338</v>
      </c>
      <c r="V78" s="5">
        <v>5308221363</v>
      </c>
      <c r="W78" s="5">
        <v>5172045680</v>
      </c>
      <c r="X78" s="5">
        <v>4199202953</v>
      </c>
      <c r="Y78" s="5">
        <v>3772968359</v>
      </c>
      <c r="Z78" s="5">
        <v>2308877329</v>
      </c>
    </row>
    <row r="79" spans="3:26" ht="15.5" x14ac:dyDescent="0.35">
      <c r="C79" t="s">
        <v>106</v>
      </c>
      <c r="E79" s="5">
        <v>-9623</v>
      </c>
      <c r="I79" s="5">
        <v>-9623</v>
      </c>
      <c r="J79" s="5">
        <v>276024</v>
      </c>
      <c r="K79" s="5">
        <v>-5502330</v>
      </c>
      <c r="L79" s="5">
        <v>230701051</v>
      </c>
      <c r="M79" s="5">
        <v>8353</v>
      </c>
    </row>
    <row r="80" spans="3:26" ht="15.5" x14ac:dyDescent="0.35">
      <c r="C80" t="s">
        <v>109</v>
      </c>
      <c r="D80" s="5">
        <v>-47579201414</v>
      </c>
      <c r="E80" s="5">
        <v>34114773884</v>
      </c>
      <c r="F80" s="5">
        <v>-123530597441</v>
      </c>
      <c r="G80" s="5">
        <v>-115879374246</v>
      </c>
      <c r="I80" s="5">
        <v>-272553358336</v>
      </c>
      <c r="J80" s="5">
        <v>-387675099381</v>
      </c>
      <c r="K80" s="5">
        <v>-85296986735</v>
      </c>
      <c r="L80" s="5">
        <v>275257593989</v>
      </c>
      <c r="M80" s="5">
        <v>9468310169</v>
      </c>
      <c r="N80" s="5">
        <v>32905756592</v>
      </c>
      <c r="O80" s="5">
        <v>7938752763</v>
      </c>
      <c r="P80" s="5">
        <v>10071560089</v>
      </c>
      <c r="Q80" s="5">
        <v>4898942284</v>
      </c>
      <c r="R80" s="5">
        <v>4286731230</v>
      </c>
      <c r="S80" s="5">
        <v>4125447891</v>
      </c>
      <c r="T80" s="5">
        <v>2657665405</v>
      </c>
      <c r="U80" s="5">
        <v>6195800338</v>
      </c>
      <c r="V80" s="5">
        <v>5308221363</v>
      </c>
      <c r="W80" s="5">
        <v>5172045680</v>
      </c>
    </row>
    <row r="81" spans="2:26" ht="15.5" x14ac:dyDescent="0.35">
      <c r="C81" t="s">
        <v>105</v>
      </c>
      <c r="D81" s="5">
        <v>-80875904380</v>
      </c>
      <c r="E81" s="5">
        <v>-13854086169</v>
      </c>
      <c r="F81" s="5">
        <v>-152614250612</v>
      </c>
      <c r="G81" s="5">
        <v>-122608651277</v>
      </c>
      <c r="I81" s="5">
        <v>-379670109302</v>
      </c>
      <c r="J81" s="5">
        <v>-330246365580</v>
      </c>
      <c r="K81" s="5">
        <v>-85226477250</v>
      </c>
      <c r="L81" s="5">
        <v>275472011358</v>
      </c>
      <c r="M81" s="5">
        <v>5478952440</v>
      </c>
      <c r="N81" s="5">
        <v>22104364267</v>
      </c>
      <c r="O81" s="5">
        <v>9342718039</v>
      </c>
      <c r="P81" s="5">
        <v>8447447988</v>
      </c>
      <c r="Q81" s="5">
        <v>7127402168</v>
      </c>
      <c r="R81" s="5">
        <v>5146317041</v>
      </c>
      <c r="S81" s="5">
        <v>3087104465</v>
      </c>
      <c r="T81" s="5">
        <v>2657665405</v>
      </c>
      <c r="U81" s="5">
        <v>6195800338</v>
      </c>
      <c r="V81" s="5">
        <v>5308221363</v>
      </c>
      <c r="W81" s="5">
        <v>5172045680</v>
      </c>
      <c r="X81" s="5">
        <v>4199202953</v>
      </c>
      <c r="Y81" s="5">
        <v>3772968359</v>
      </c>
      <c r="Z81" s="5">
        <v>2308877329</v>
      </c>
    </row>
    <row r="82" spans="2:26" ht="15.5" x14ac:dyDescent="0.35">
      <c r="C82" t="s">
        <v>107</v>
      </c>
      <c r="D82" s="5">
        <v>-80875904380</v>
      </c>
      <c r="E82" s="5">
        <v>-13854086169</v>
      </c>
      <c r="F82" s="5">
        <v>-152614250612</v>
      </c>
      <c r="G82" s="5">
        <v>-122608651277</v>
      </c>
      <c r="I82" s="5">
        <v>-379670109302</v>
      </c>
      <c r="J82" s="5">
        <v>-330246365580</v>
      </c>
      <c r="K82" s="5">
        <v>-85226477250</v>
      </c>
      <c r="L82" s="5">
        <v>275472011358</v>
      </c>
      <c r="M82" s="5">
        <v>5478952440</v>
      </c>
      <c r="N82" s="5">
        <v>22104364267</v>
      </c>
      <c r="O82" s="5">
        <v>9342718039</v>
      </c>
      <c r="P82" s="5">
        <v>8447447988</v>
      </c>
      <c r="Q82" s="5">
        <v>7127402168</v>
      </c>
      <c r="R82" s="5">
        <v>5146317041</v>
      </c>
      <c r="S82" s="5">
        <v>3087104465</v>
      </c>
      <c r="T82" s="5">
        <v>2657665405</v>
      </c>
      <c r="U82" s="5">
        <v>6195800338</v>
      </c>
      <c r="V82" s="5">
        <v>5308221363</v>
      </c>
      <c r="W82" s="5">
        <v>5172045680</v>
      </c>
      <c r="X82" s="5">
        <v>4199202953</v>
      </c>
      <c r="Y82" s="5">
        <v>3772968359</v>
      </c>
      <c r="Z82" s="5">
        <v>2308877329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49067364018</v>
      </c>
      <c r="E86" s="5">
        <v>101787779226</v>
      </c>
      <c r="F86" s="5">
        <v>162137944350</v>
      </c>
      <c r="G86" s="5">
        <v>265488019445</v>
      </c>
      <c r="I86" s="5">
        <v>101787779226</v>
      </c>
      <c r="J86" s="5">
        <v>351857263467</v>
      </c>
      <c r="K86" s="5">
        <v>89969783339</v>
      </c>
      <c r="L86" s="5">
        <v>136579597461</v>
      </c>
      <c r="M86" s="5">
        <v>47733236120</v>
      </c>
      <c r="N86" s="5">
        <v>9635894823</v>
      </c>
      <c r="O86" s="5">
        <v>5294802962</v>
      </c>
      <c r="P86" s="5">
        <v>1953299357</v>
      </c>
      <c r="Q86" s="5">
        <v>379645888</v>
      </c>
      <c r="R86" s="5">
        <v>1365089257</v>
      </c>
      <c r="S86" s="5">
        <v>3728123019</v>
      </c>
      <c r="T86" s="5">
        <v>2926380348</v>
      </c>
      <c r="U86" s="5">
        <v>7566596789</v>
      </c>
      <c r="V86" s="5">
        <v>5343314421</v>
      </c>
      <c r="W86" s="5">
        <v>4520765064</v>
      </c>
      <c r="X86" s="5">
        <v>3847794130</v>
      </c>
      <c r="Y86" s="5">
        <v>3129563397</v>
      </c>
      <c r="Z86" s="5">
        <v>1981380425</v>
      </c>
    </row>
    <row r="87" spans="2:26" ht="15.5" x14ac:dyDescent="0.35">
      <c r="C87" t="s">
        <v>114</v>
      </c>
      <c r="D87" s="5">
        <v>828625766647</v>
      </c>
      <c r="E87" s="5">
        <v>755688722400</v>
      </c>
      <c r="F87" s="5">
        <v>839171321017</v>
      </c>
      <c r="G87" s="5">
        <v>817098135671</v>
      </c>
      <c r="I87" s="5">
        <v>755688722400</v>
      </c>
      <c r="J87" s="5">
        <v>645395567201</v>
      </c>
      <c r="K87" s="5">
        <v>188691462237</v>
      </c>
      <c r="L87" s="5">
        <v>148947620771</v>
      </c>
      <c r="M87" s="5">
        <v>94126483359</v>
      </c>
      <c r="N87" s="5">
        <v>59304207665</v>
      </c>
      <c r="O87" s="5">
        <v>41551408067</v>
      </c>
      <c r="P87" s="5">
        <v>42692622386</v>
      </c>
      <c r="Q87" s="5">
        <v>37327885021</v>
      </c>
      <c r="R87" s="5">
        <v>38716265872</v>
      </c>
      <c r="S87" s="5">
        <v>30245569598</v>
      </c>
      <c r="T87" s="5">
        <v>39596938982</v>
      </c>
      <c r="U87" s="5">
        <v>30273751470</v>
      </c>
      <c r="V87" s="5">
        <v>30568281713</v>
      </c>
      <c r="W87" s="5">
        <v>24057783179</v>
      </c>
      <c r="X87" s="5">
        <v>20587473955</v>
      </c>
      <c r="Y87" s="5">
        <v>17827275310</v>
      </c>
      <c r="Z87" s="5">
        <v>19736312135</v>
      </c>
    </row>
    <row r="88" spans="2:26" ht="15.5" x14ac:dyDescent="0.35">
      <c r="C88" t="s">
        <v>116</v>
      </c>
      <c r="D88" s="5">
        <v>160902337787</v>
      </c>
      <c r="E88" s="5">
        <v>68597149892</v>
      </c>
      <c r="F88" s="5">
        <v>125437632912</v>
      </c>
      <c r="G88" s="5">
        <v>99675136728</v>
      </c>
      <c r="I88" s="5">
        <v>68597149892</v>
      </c>
      <c r="J88" s="5">
        <v>50686566787</v>
      </c>
      <c r="K88" s="5">
        <v>21785354399</v>
      </c>
      <c r="L88" s="5">
        <v>14830003491</v>
      </c>
      <c r="M88" s="5">
        <v>51359315217</v>
      </c>
      <c r="N88" s="5">
        <v>409904346</v>
      </c>
      <c r="O88" s="5">
        <v>13285080</v>
      </c>
      <c r="P88" s="5">
        <v>19530903</v>
      </c>
      <c r="V88" s="5">
        <v>358488550</v>
      </c>
      <c r="W88" s="5">
        <v>399064804</v>
      </c>
      <c r="X88" s="5">
        <v>395555551</v>
      </c>
      <c r="Y88" s="5">
        <v>745209657</v>
      </c>
      <c r="Z88" s="5">
        <v>849569293</v>
      </c>
    </row>
    <row r="89" spans="2:26" ht="15.5" x14ac:dyDescent="0.35">
      <c r="C89" t="s">
        <v>115</v>
      </c>
      <c r="Z89" s="5">
        <v>950000000</v>
      </c>
    </row>
    <row r="90" spans="2:26" ht="15.5" x14ac:dyDescent="0.35">
      <c r="C90" t="s">
        <v>117</v>
      </c>
      <c r="D90" s="5">
        <v>828625766647</v>
      </c>
      <c r="E90" s="5">
        <v>755688722400</v>
      </c>
      <c r="F90" s="5">
        <v>839171321017</v>
      </c>
      <c r="G90" s="5">
        <v>817098135671</v>
      </c>
      <c r="I90" s="5">
        <v>755688722400</v>
      </c>
      <c r="J90" s="5">
        <v>645395567201</v>
      </c>
      <c r="K90" s="5">
        <v>188691462237</v>
      </c>
      <c r="L90" s="5">
        <v>148947620771</v>
      </c>
      <c r="M90" s="5">
        <v>94126483359</v>
      </c>
      <c r="N90" s="5">
        <v>59304207665</v>
      </c>
      <c r="O90" s="5">
        <v>41551408067</v>
      </c>
      <c r="P90" s="5">
        <v>42692622386</v>
      </c>
      <c r="Q90" s="5">
        <v>37327885021</v>
      </c>
      <c r="R90" s="5">
        <v>38716265872</v>
      </c>
      <c r="S90" s="5">
        <v>30245569598</v>
      </c>
      <c r="T90" s="5">
        <v>39596938982</v>
      </c>
      <c r="U90" s="5">
        <v>30273751470</v>
      </c>
      <c r="V90" s="5">
        <v>30568281713</v>
      </c>
      <c r="W90" s="5">
        <v>24057783179</v>
      </c>
      <c r="X90" s="5">
        <v>20587473955</v>
      </c>
      <c r="Y90" s="5">
        <v>17827275310</v>
      </c>
      <c r="Z90" s="5">
        <v>19736312135</v>
      </c>
    </row>
    <row r="91" spans="2:26" ht="15.5" x14ac:dyDescent="0.35">
      <c r="C91" t="s">
        <v>118</v>
      </c>
      <c r="D91" s="5">
        <v>11557966085</v>
      </c>
      <c r="E91" s="5">
        <v>5227768994</v>
      </c>
      <c r="F91" s="5">
        <v>15112413815</v>
      </c>
      <c r="G91" s="5">
        <v>6851264986</v>
      </c>
      <c r="I91" s="5">
        <v>5227768994</v>
      </c>
      <c r="J91" s="5">
        <v>7563208371</v>
      </c>
      <c r="K91" s="5">
        <v>9771710230</v>
      </c>
      <c r="L91" s="5">
        <v>2807430175</v>
      </c>
      <c r="M91" s="5">
        <v>6864730849</v>
      </c>
      <c r="N91" s="5">
        <v>1029653680</v>
      </c>
      <c r="O91" s="5">
        <v>413599187</v>
      </c>
    </row>
    <row r="92" spans="2:26" ht="15.5" x14ac:dyDescent="0.35">
      <c r="C92" t="s">
        <v>120</v>
      </c>
      <c r="D92" s="5">
        <v>540997574218</v>
      </c>
      <c r="E92" s="5">
        <v>483970543209</v>
      </c>
      <c r="F92" s="5">
        <v>492055857830</v>
      </c>
      <c r="G92" s="5">
        <v>450341103140</v>
      </c>
      <c r="I92" s="5">
        <v>483970543209</v>
      </c>
      <c r="J92" s="5">
        <v>457172558677</v>
      </c>
      <c r="K92" s="5">
        <v>225484173354</v>
      </c>
      <c r="L92" s="5">
        <v>210193784025</v>
      </c>
      <c r="M92" s="5">
        <v>145940772232</v>
      </c>
      <c r="N92" s="5">
        <v>51036022889</v>
      </c>
      <c r="O92" s="5">
        <v>44269891205</v>
      </c>
      <c r="P92" s="5">
        <v>41590179964</v>
      </c>
      <c r="Q92" s="5">
        <v>36890982384</v>
      </c>
      <c r="R92" s="5">
        <v>40301149056</v>
      </c>
      <c r="S92" s="5">
        <v>36163518386</v>
      </c>
      <c r="T92" s="5">
        <v>32258012129</v>
      </c>
      <c r="U92" s="5">
        <v>35866745171</v>
      </c>
      <c r="V92" s="5">
        <v>25046859209</v>
      </c>
      <c r="W92" s="5">
        <v>29522821844</v>
      </c>
      <c r="X92" s="5">
        <v>21334312859</v>
      </c>
      <c r="Y92" s="5">
        <v>24071005086</v>
      </c>
      <c r="Z92" s="5">
        <v>17742240256</v>
      </c>
    </row>
    <row r="93" spans="2:26" ht="15.5" x14ac:dyDescent="0.35">
      <c r="C93" t="s">
        <v>98</v>
      </c>
      <c r="D93" s="5">
        <v>97010793974</v>
      </c>
      <c r="E93" s="5">
        <v>63715760401</v>
      </c>
      <c r="F93" s="5">
        <v>15751805669</v>
      </c>
      <c r="G93" s="5">
        <v>-13331847501</v>
      </c>
      <c r="I93" s="5">
        <v>63715760401</v>
      </c>
      <c r="J93" s="5">
        <v>-43394580443</v>
      </c>
      <c r="K93" s="5">
        <v>13814931628</v>
      </c>
      <c r="L93" s="5">
        <v>13885441113</v>
      </c>
      <c r="M93" s="5">
        <v>14099858482</v>
      </c>
      <c r="N93" s="5">
        <v>10110500753</v>
      </c>
    </row>
    <row r="94" spans="2:26" ht="15.5" x14ac:dyDescent="0.35">
      <c r="C94" t="s">
        <v>121</v>
      </c>
      <c r="D94" s="5">
        <v>1511757182337</v>
      </c>
      <c r="E94" s="5">
        <v>1421703959797</v>
      </c>
      <c r="F94" s="5">
        <v>1624748347367</v>
      </c>
      <c r="G94" s="5">
        <v>1652897012952</v>
      </c>
      <c r="I94" s="5">
        <v>1421703959797</v>
      </c>
      <c r="J94" s="5">
        <v>1537057159394</v>
      </c>
      <c r="K94" s="5">
        <v>570538460472</v>
      </c>
      <c r="L94" s="5">
        <v>540992487118</v>
      </c>
      <c r="M94" s="5">
        <v>326430905577</v>
      </c>
      <c r="N94" s="5">
        <v>129342420572</v>
      </c>
      <c r="O94" s="5">
        <v>95946418919</v>
      </c>
      <c r="P94" s="5">
        <v>91387136759</v>
      </c>
      <c r="Q94" s="5">
        <v>78364312306</v>
      </c>
      <c r="R94" s="5">
        <v>83106443468</v>
      </c>
      <c r="S94" s="5">
        <v>72745997374</v>
      </c>
      <c r="T94" s="5">
        <v>78077523686</v>
      </c>
      <c r="U94" s="5">
        <v>74973759491</v>
      </c>
      <c r="V94" s="5">
        <v>68587818688</v>
      </c>
      <c r="W94" s="5">
        <v>61889104989</v>
      </c>
      <c r="X94" s="5">
        <v>47073677024</v>
      </c>
      <c r="Y94" s="5">
        <v>45490491276</v>
      </c>
      <c r="Z94" s="5">
        <v>41291036510</v>
      </c>
    </row>
    <row r="95" spans="2:26" ht="15.5" x14ac:dyDescent="0.35">
      <c r="C95" t="s">
        <v>122</v>
      </c>
    </row>
    <row r="96" spans="2:26" ht="15.5" x14ac:dyDescent="0.35">
      <c r="C96" t="s">
        <v>125</v>
      </c>
      <c r="D96" s="5">
        <v>22048292574</v>
      </c>
      <c r="E96" s="5">
        <v>22091391618</v>
      </c>
      <c r="F96" s="5">
        <v>61447141017</v>
      </c>
      <c r="G96" s="5">
        <v>60603828073</v>
      </c>
      <c r="I96" s="5">
        <v>22091391618</v>
      </c>
      <c r="J96" s="5">
        <v>49487799870</v>
      </c>
      <c r="K96" s="5">
        <v>17365344800</v>
      </c>
      <c r="L96" s="5">
        <v>16761385138</v>
      </c>
      <c r="M96" s="5">
        <v>6357179283</v>
      </c>
      <c r="N96" s="5">
        <v>2719636430</v>
      </c>
      <c r="O96" s="5">
        <v>6300483257</v>
      </c>
      <c r="P96" s="5">
        <v>5170866520</v>
      </c>
      <c r="Q96" s="5">
        <v>5169614508</v>
      </c>
      <c r="R96" s="5">
        <v>3904884651</v>
      </c>
      <c r="S96" s="5">
        <v>2953733675</v>
      </c>
      <c r="T96" s="5">
        <v>2846047258</v>
      </c>
      <c r="U96" s="5">
        <v>2509740622</v>
      </c>
      <c r="V96" s="5">
        <v>1042257356</v>
      </c>
      <c r="W96" s="5">
        <v>1001218223</v>
      </c>
      <c r="X96" s="5">
        <v>654355388</v>
      </c>
      <c r="Y96" s="5">
        <v>363617142</v>
      </c>
      <c r="Z96" s="5">
        <v>644771298</v>
      </c>
    </row>
    <row r="97" spans="3:26" ht="15.5" x14ac:dyDescent="0.35">
      <c r="C97" t="s">
        <v>332</v>
      </c>
      <c r="D97" s="5">
        <v>200315487810</v>
      </c>
      <c r="E97" s="5">
        <v>88518351880</v>
      </c>
      <c r="F97" s="5">
        <v>77003875760</v>
      </c>
      <c r="G97" s="5">
        <v>77003875760</v>
      </c>
      <c r="I97" s="5">
        <v>88518351880</v>
      </c>
      <c r="J97" s="5">
        <v>77003875760</v>
      </c>
      <c r="K97" s="5">
        <v>100081597522</v>
      </c>
      <c r="L97" s="5">
        <v>100593953764</v>
      </c>
      <c r="M97" s="5">
        <v>40239999011</v>
      </c>
    </row>
    <row r="98" spans="3:26" ht="15.5" x14ac:dyDescent="0.35">
      <c r="C98" t="s">
        <v>124</v>
      </c>
      <c r="D98" s="5">
        <v>1152477941765</v>
      </c>
      <c r="E98" s="5">
        <v>1153338534854</v>
      </c>
      <c r="F98" s="5">
        <v>1154146132697</v>
      </c>
      <c r="G98" s="5">
        <v>1141533851700</v>
      </c>
      <c r="I98" s="5">
        <v>1153338534854</v>
      </c>
      <c r="J98" s="5">
        <v>1126861294779</v>
      </c>
      <c r="K98" s="5">
        <v>800038412179</v>
      </c>
      <c r="L98" s="5">
        <v>833453284585</v>
      </c>
      <c r="M98" s="5">
        <v>370454157198</v>
      </c>
      <c r="N98" s="5">
        <v>84564914050</v>
      </c>
      <c r="O98" s="5">
        <v>88397889858</v>
      </c>
      <c r="P98" s="5">
        <v>90377679595</v>
      </c>
      <c r="Q98" s="5">
        <v>75929987318</v>
      </c>
      <c r="R98" s="5">
        <v>79954782788</v>
      </c>
      <c r="S98" s="5">
        <v>84152132186</v>
      </c>
      <c r="T98" s="5">
        <v>91716051981</v>
      </c>
      <c r="U98" s="5">
        <v>97554474825</v>
      </c>
      <c r="V98" s="5">
        <v>66153646271</v>
      </c>
      <c r="W98" s="5">
        <v>55114227514</v>
      </c>
      <c r="X98" s="5">
        <v>52826675604</v>
      </c>
      <c r="Y98" s="5">
        <v>54047384571</v>
      </c>
      <c r="Z98" s="5">
        <v>56679610907</v>
      </c>
    </row>
    <row r="99" spans="3:26" ht="15.5" x14ac:dyDescent="0.35">
      <c r="C99" t="s">
        <v>126</v>
      </c>
    </row>
    <row r="100" spans="3:26" ht="15.5" x14ac:dyDescent="0.35">
      <c r="C100" t="s">
        <v>499</v>
      </c>
      <c r="D100" s="5">
        <v>2886460223829</v>
      </c>
      <c r="E100" s="5">
        <v>2809261807508</v>
      </c>
      <c r="F100" s="5">
        <v>2762951209714</v>
      </c>
      <c r="G100" s="5">
        <v>2688334012156</v>
      </c>
      <c r="I100" s="5">
        <v>2809261807508</v>
      </c>
      <c r="J100" s="5">
        <v>2588408386161</v>
      </c>
      <c r="K100" s="5">
        <v>19111296200</v>
      </c>
      <c r="L100" s="5">
        <v>11170211668</v>
      </c>
      <c r="M100" s="5">
        <v>44830245394</v>
      </c>
      <c r="N100" s="5">
        <v>266142099</v>
      </c>
      <c r="O100" s="5">
        <v>141416216</v>
      </c>
      <c r="P100" s="5">
        <v>121480980</v>
      </c>
      <c r="Q100" s="5">
        <v>100016909</v>
      </c>
      <c r="R100" s="5">
        <v>96684701</v>
      </c>
      <c r="S100" s="5">
        <v>99673994</v>
      </c>
      <c r="T100" s="5">
        <v>97001764</v>
      </c>
      <c r="U100" s="5">
        <v>80946468</v>
      </c>
      <c r="V100" s="5">
        <v>65787746</v>
      </c>
      <c r="W100" s="5">
        <v>29052126</v>
      </c>
      <c r="X100" s="5">
        <v>32291214</v>
      </c>
      <c r="Y100" s="5">
        <v>35890206</v>
      </c>
      <c r="Z100" s="5">
        <v>39890720</v>
      </c>
    </row>
    <row r="101" spans="3:26" ht="15.5" x14ac:dyDescent="0.35">
      <c r="C101" t="s">
        <v>127</v>
      </c>
      <c r="D101" s="5">
        <v>5554582049484</v>
      </c>
      <c r="E101" s="5">
        <v>5349426455356</v>
      </c>
      <c r="F101" s="5">
        <v>5294659072667</v>
      </c>
      <c r="G101" s="5">
        <v>5199915901856</v>
      </c>
      <c r="I101" s="5">
        <v>5349426455356</v>
      </c>
      <c r="J101" s="5">
        <v>4274033369396</v>
      </c>
      <c r="K101" s="5">
        <v>950694199961</v>
      </c>
      <c r="L101" s="5">
        <v>979576166526</v>
      </c>
      <c r="M101" s="5">
        <v>479790669695</v>
      </c>
      <c r="N101" s="5">
        <v>99232960294</v>
      </c>
      <c r="O101" s="5">
        <v>94839789331</v>
      </c>
      <c r="P101" s="5">
        <v>95670027095</v>
      </c>
      <c r="Q101" s="5">
        <v>81199618735</v>
      </c>
      <c r="R101" s="5">
        <v>83956352140</v>
      </c>
      <c r="S101" s="5">
        <v>87205539855</v>
      </c>
      <c r="T101" s="5">
        <v>94659101003</v>
      </c>
      <c r="U101" s="5">
        <v>100145161915</v>
      </c>
      <c r="V101" s="5">
        <v>67261691373</v>
      </c>
      <c r="W101" s="5">
        <v>56144497863</v>
      </c>
      <c r="X101" s="5">
        <v>53513322206</v>
      </c>
      <c r="Y101" s="5">
        <v>54446891919</v>
      </c>
      <c r="Z101" s="5">
        <v>57364272925</v>
      </c>
    </row>
    <row r="102" spans="3:26" ht="15.5" x14ac:dyDescent="0.35">
      <c r="C102" t="s">
        <v>128</v>
      </c>
      <c r="D102" s="5">
        <v>7066339231821</v>
      </c>
      <c r="E102" s="5">
        <v>6771130415153</v>
      </c>
      <c r="F102" s="5">
        <v>6919407420034</v>
      </c>
      <c r="G102" s="5">
        <v>6852812914808</v>
      </c>
      <c r="I102" s="5">
        <v>6771130415153</v>
      </c>
      <c r="J102" s="5">
        <v>5811090528790</v>
      </c>
      <c r="K102" s="5">
        <v>1521232660433</v>
      </c>
      <c r="L102" s="5">
        <v>1520568653644</v>
      </c>
      <c r="M102" s="5">
        <v>806221575272</v>
      </c>
      <c r="N102" s="5">
        <v>228575380866</v>
      </c>
      <c r="O102" s="5">
        <v>190786208250</v>
      </c>
      <c r="P102" s="5">
        <v>187057163854</v>
      </c>
      <c r="Q102" s="5">
        <v>159563931041</v>
      </c>
      <c r="R102" s="5">
        <v>167062795608</v>
      </c>
      <c r="S102" s="5">
        <v>159951537229</v>
      </c>
      <c r="T102" s="5">
        <v>172736624689</v>
      </c>
      <c r="U102" s="5">
        <v>175118921406</v>
      </c>
      <c r="V102" s="5">
        <v>135849510061</v>
      </c>
      <c r="W102" s="5">
        <v>118033602852</v>
      </c>
      <c r="X102" s="5">
        <v>100586999230</v>
      </c>
      <c r="Y102" s="5">
        <v>99937383195</v>
      </c>
      <c r="Z102" s="5">
        <v>98655309435</v>
      </c>
    </row>
    <row r="103" spans="3:26" ht="15.5" x14ac:dyDescent="0.35">
      <c r="C103" t="s">
        <v>129</v>
      </c>
    </row>
    <row r="104" spans="3:26" ht="15.5" x14ac:dyDescent="0.35">
      <c r="C104" t="s">
        <v>130</v>
      </c>
    </row>
    <row r="105" spans="3:26" ht="15.5" x14ac:dyDescent="0.35">
      <c r="C105" t="s">
        <v>131</v>
      </c>
      <c r="D105" s="5">
        <v>1765947864431</v>
      </c>
      <c r="E105" s="5">
        <v>1145961298872</v>
      </c>
      <c r="F105" s="5">
        <v>1538986351330</v>
      </c>
      <c r="G105" s="5">
        <v>1478333819786</v>
      </c>
      <c r="I105" s="5">
        <v>1145961298872</v>
      </c>
      <c r="J105" s="5">
        <v>1202279394659</v>
      </c>
      <c r="K105" s="5">
        <v>293714677536</v>
      </c>
      <c r="L105" s="5">
        <v>297388368548</v>
      </c>
      <c r="M105" s="5">
        <v>251838113066</v>
      </c>
      <c r="N105" s="5">
        <v>44748565283</v>
      </c>
      <c r="O105" s="5">
        <v>27198123189</v>
      </c>
      <c r="P105" s="5">
        <v>33141647397</v>
      </c>
      <c r="Q105" s="5">
        <v>22245115479</v>
      </c>
      <c r="R105" s="5">
        <v>37933579448</v>
      </c>
      <c r="S105" s="5">
        <v>36534059349</v>
      </c>
      <c r="T105" s="5">
        <v>47994726116</v>
      </c>
      <c r="U105" s="5">
        <v>48785877103</v>
      </c>
      <c r="V105" s="5">
        <v>28419830374</v>
      </c>
      <c r="W105" s="5">
        <v>24366695170</v>
      </c>
      <c r="X105" s="5">
        <v>15645370498</v>
      </c>
      <c r="Y105" s="5">
        <v>21669515056</v>
      </c>
      <c r="Z105" s="5">
        <v>25112130849</v>
      </c>
    </row>
    <row r="106" spans="3:26" ht="15.5" x14ac:dyDescent="0.35">
      <c r="C106" t="s">
        <v>132</v>
      </c>
      <c r="D106" s="5">
        <v>194420831925</v>
      </c>
      <c r="E106" s="5">
        <v>189736565637</v>
      </c>
      <c r="F106" s="5">
        <v>193049180650</v>
      </c>
      <c r="G106" s="5">
        <v>227326647109</v>
      </c>
      <c r="I106" s="5">
        <v>189736565637</v>
      </c>
      <c r="J106" s="5">
        <v>209231706661</v>
      </c>
      <c r="K106" s="5">
        <v>131212643067</v>
      </c>
      <c r="L106" s="5">
        <v>137429090053</v>
      </c>
      <c r="M106" s="5">
        <v>65000000000</v>
      </c>
      <c r="N106" s="5">
        <v>21467648107</v>
      </c>
      <c r="O106" s="5">
        <v>10404471944</v>
      </c>
      <c r="P106" s="5">
        <v>15500000000</v>
      </c>
      <c r="Q106" s="5">
        <v>8388664103</v>
      </c>
      <c r="R106" s="5">
        <v>21560927555</v>
      </c>
      <c r="S106" s="5">
        <v>22049638390</v>
      </c>
      <c r="T106" s="5">
        <v>28642132297</v>
      </c>
      <c r="U106" s="5">
        <v>23370299485</v>
      </c>
      <c r="V106" s="5">
        <v>14815927001</v>
      </c>
      <c r="W106" s="5">
        <v>12573112646</v>
      </c>
      <c r="X106" s="5">
        <v>8363435181</v>
      </c>
      <c r="Y106" s="5">
        <v>15016402815</v>
      </c>
      <c r="Z106" s="5">
        <v>15755513543</v>
      </c>
    </row>
    <row r="107" spans="3:26" ht="15.5" x14ac:dyDescent="0.35">
      <c r="C107" t="s">
        <v>133</v>
      </c>
    </row>
    <row r="108" spans="3:26" ht="15.5" x14ac:dyDescent="0.35">
      <c r="C108" t="s">
        <v>335</v>
      </c>
      <c r="D108" s="5">
        <v>319384887449</v>
      </c>
      <c r="E108" s="5">
        <v>292766614015</v>
      </c>
      <c r="F108" s="5">
        <v>256592330280</v>
      </c>
      <c r="G108" s="5">
        <v>260155141380</v>
      </c>
      <c r="I108" s="5">
        <v>292766614015</v>
      </c>
      <c r="J108" s="5">
        <v>239664706352</v>
      </c>
      <c r="K108" s="5">
        <v>62845539361</v>
      </c>
      <c r="L108" s="5">
        <v>68693525517</v>
      </c>
      <c r="M108" s="5">
        <v>95400486320</v>
      </c>
      <c r="N108" s="5">
        <v>9259126732</v>
      </c>
      <c r="O108" s="5">
        <v>8493645804</v>
      </c>
      <c r="P108" s="5">
        <v>8744640220</v>
      </c>
      <c r="Q108" s="5">
        <v>6737015466</v>
      </c>
      <c r="R108" s="5">
        <v>5980507140</v>
      </c>
      <c r="S108" s="5">
        <v>3629434001</v>
      </c>
      <c r="T108" s="5">
        <v>6590590991</v>
      </c>
      <c r="U108" s="5">
        <v>7088178249</v>
      </c>
      <c r="V108" s="5">
        <v>1190638190</v>
      </c>
      <c r="W108" s="5">
        <v>2541803386</v>
      </c>
      <c r="X108" s="5">
        <v>1549728901</v>
      </c>
      <c r="Y108" s="5">
        <v>2921825453</v>
      </c>
      <c r="Z108" s="5">
        <v>2168365654</v>
      </c>
    </row>
    <row r="109" spans="3:26" ht="15.5" x14ac:dyDescent="0.35">
      <c r="C109" t="s">
        <v>134</v>
      </c>
      <c r="T109" s="5">
        <v>237490193</v>
      </c>
      <c r="U109" s="5">
        <v>2565807822</v>
      </c>
    </row>
    <row r="110" spans="3:26" ht="15.5" x14ac:dyDescent="0.35">
      <c r="C110" t="s">
        <v>337</v>
      </c>
      <c r="D110" s="5">
        <v>160902337787</v>
      </c>
      <c r="E110" s="5">
        <v>68597149892</v>
      </c>
      <c r="F110" s="5">
        <v>125437632912</v>
      </c>
      <c r="G110" s="5">
        <v>99675136728</v>
      </c>
      <c r="I110" s="5">
        <v>68597149892</v>
      </c>
      <c r="J110" s="5">
        <v>50686566787</v>
      </c>
      <c r="K110" s="5">
        <v>21785354399</v>
      </c>
      <c r="L110" s="5">
        <v>14830003491</v>
      </c>
      <c r="M110" s="5">
        <v>51359315217</v>
      </c>
      <c r="N110" s="5">
        <v>409904346</v>
      </c>
      <c r="O110" s="5">
        <v>13285080</v>
      </c>
      <c r="P110" s="5">
        <v>19530903</v>
      </c>
      <c r="T110" s="5">
        <v>237490193</v>
      </c>
      <c r="U110" s="5">
        <v>2565807822</v>
      </c>
      <c r="V110" s="5">
        <v>358488550</v>
      </c>
      <c r="W110" s="5">
        <v>399064804</v>
      </c>
      <c r="X110" s="5">
        <v>395555551</v>
      </c>
      <c r="Y110" s="5">
        <v>745209657</v>
      </c>
      <c r="Z110" s="5">
        <v>1799569293</v>
      </c>
    </row>
    <row r="111" spans="3:26" ht="15.5" x14ac:dyDescent="0.35">
      <c r="C111" t="s">
        <v>135</v>
      </c>
      <c r="D111" s="5">
        <v>50449989611</v>
      </c>
      <c r="E111" s="5">
        <v>59922158324</v>
      </c>
      <c r="F111" s="5">
        <v>42372064830</v>
      </c>
      <c r="G111" s="5">
        <v>52118013697</v>
      </c>
      <c r="I111" s="5">
        <v>59922158324</v>
      </c>
      <c r="J111" s="5">
        <v>34173961379</v>
      </c>
      <c r="K111" s="5">
        <v>3286956870</v>
      </c>
      <c r="L111" s="5">
        <v>3614114194</v>
      </c>
      <c r="M111" s="5">
        <v>2218436491</v>
      </c>
      <c r="N111" s="5">
        <v>6936061568</v>
      </c>
      <c r="O111" s="5">
        <v>4664714065</v>
      </c>
      <c r="P111" s="5">
        <v>5265222284</v>
      </c>
      <c r="Q111" s="5">
        <v>5127673407</v>
      </c>
      <c r="R111" s="5">
        <v>4123050994</v>
      </c>
      <c r="S111" s="5">
        <v>3361727835</v>
      </c>
      <c r="T111" s="5">
        <v>3446138507</v>
      </c>
      <c r="U111" s="5">
        <v>3385042397</v>
      </c>
      <c r="V111" s="5">
        <v>3801079546</v>
      </c>
      <c r="W111" s="5">
        <v>2885549140</v>
      </c>
      <c r="X111" s="5">
        <v>2514291860</v>
      </c>
      <c r="Y111" s="5">
        <v>2403734600</v>
      </c>
      <c r="Z111" s="5">
        <v>2991980015</v>
      </c>
    </row>
    <row r="112" spans="3:26" ht="15.5" x14ac:dyDescent="0.35">
      <c r="C112" t="s">
        <v>136</v>
      </c>
      <c r="D112" s="5">
        <v>144993304583</v>
      </c>
      <c r="E112" s="5">
        <v>136990159090</v>
      </c>
      <c r="F112" s="5">
        <v>159166974736</v>
      </c>
      <c r="G112" s="5">
        <v>92801826805</v>
      </c>
      <c r="I112" s="5">
        <v>136990159090</v>
      </c>
      <c r="J112" s="5">
        <v>82109953670</v>
      </c>
      <c r="K112" s="5">
        <v>54362820803</v>
      </c>
      <c r="L112" s="5">
        <v>50443917303</v>
      </c>
      <c r="M112" s="5">
        <v>16849349355</v>
      </c>
      <c r="N112" s="5">
        <v>638762172</v>
      </c>
      <c r="O112" s="5">
        <v>690484560</v>
      </c>
      <c r="P112" s="5">
        <v>1266416823</v>
      </c>
      <c r="Q112" s="5">
        <v>625608470</v>
      </c>
      <c r="R112" s="5">
        <v>958058047</v>
      </c>
      <c r="S112" s="5">
        <v>166468410</v>
      </c>
      <c r="T112" s="5">
        <v>1133000000</v>
      </c>
      <c r="U112" s="5">
        <v>3369159018</v>
      </c>
      <c r="V112" s="5">
        <v>696746828</v>
      </c>
      <c r="W112" s="5">
        <v>3858608652</v>
      </c>
      <c r="X112" s="5">
        <v>2053186000</v>
      </c>
      <c r="Y112" s="5">
        <v>30240000</v>
      </c>
      <c r="Z112" s="5">
        <v>1461320370</v>
      </c>
    </row>
    <row r="113" spans="3:26" ht="15.5" x14ac:dyDescent="0.35">
      <c r="C113" t="s">
        <v>138</v>
      </c>
    </row>
    <row r="114" spans="3:26" ht="15.5" x14ac:dyDescent="0.35">
      <c r="C114" t="s">
        <v>139</v>
      </c>
      <c r="D114" s="5">
        <v>2118696013682</v>
      </c>
      <c r="E114" s="5">
        <v>2041620955975</v>
      </c>
      <c r="F114" s="5">
        <v>2242323733022</v>
      </c>
      <c r="G114" s="5">
        <v>2154945206328</v>
      </c>
      <c r="I114" s="5">
        <v>2041620955975</v>
      </c>
      <c r="J114" s="5">
        <v>2023743073022</v>
      </c>
      <c r="K114" s="5">
        <v>34933348259</v>
      </c>
      <c r="L114" s="5">
        <v>46273499452</v>
      </c>
      <c r="M114" s="5">
        <v>56342679792</v>
      </c>
      <c r="N114" s="5">
        <v>3906964305</v>
      </c>
      <c r="O114" s="5">
        <v>5109107157</v>
      </c>
      <c r="P114" s="5">
        <v>6311250009</v>
      </c>
      <c r="S114" s="5">
        <v>4041514298</v>
      </c>
      <c r="T114" s="5">
        <v>10969824542</v>
      </c>
      <c r="U114" s="5">
        <v>17898134786</v>
      </c>
      <c r="V114" s="5">
        <v>6487222294</v>
      </c>
    </row>
    <row r="115" spans="3:26" ht="15.5" x14ac:dyDescent="0.35">
      <c r="C115" t="s">
        <v>142</v>
      </c>
      <c r="D115" s="5">
        <v>818424999999</v>
      </c>
      <c r="E115" s="5">
        <v>1217383333333</v>
      </c>
      <c r="F115" s="5">
        <v>817225000000</v>
      </c>
      <c r="G115" s="5">
        <v>798333333330</v>
      </c>
      <c r="I115" s="5">
        <v>1217383333333</v>
      </c>
      <c r="J115" s="5">
        <v>797533333330</v>
      </c>
      <c r="K115" s="5">
        <v>795475000000</v>
      </c>
      <c r="L115" s="5">
        <v>695750400000</v>
      </c>
      <c r="M115" s="5">
        <v>297667200000</v>
      </c>
    </row>
    <row r="116" spans="3:26" ht="15.5" x14ac:dyDescent="0.35">
      <c r="C116" t="s">
        <v>2231</v>
      </c>
      <c r="O116" s="5">
        <v>964879142</v>
      </c>
      <c r="P116" s="5">
        <v>364311239</v>
      </c>
      <c r="Q116" s="5">
        <v>512195906</v>
      </c>
      <c r="R116" s="5">
        <v>856407634</v>
      </c>
      <c r="S116" s="5">
        <v>70765298</v>
      </c>
      <c r="T116" s="5">
        <v>83849203</v>
      </c>
      <c r="U116" s="5">
        <v>324012424</v>
      </c>
      <c r="V116" s="5">
        <v>972550704</v>
      </c>
    </row>
    <row r="117" spans="3:26" ht="15.5" x14ac:dyDescent="0.35">
      <c r="C117" t="s">
        <v>140</v>
      </c>
      <c r="D117" s="5">
        <v>1175302098772</v>
      </c>
      <c r="E117" s="5">
        <v>1133721826370</v>
      </c>
      <c r="F117" s="5">
        <v>1174373653088</v>
      </c>
      <c r="G117" s="5">
        <v>1162285904867</v>
      </c>
      <c r="I117" s="5">
        <v>1133721826370</v>
      </c>
      <c r="J117" s="5">
        <v>372830286473</v>
      </c>
      <c r="K117" s="5">
        <v>5148928556</v>
      </c>
      <c r="L117" s="5">
        <v>8207320115</v>
      </c>
      <c r="M117" s="5">
        <v>8793288617</v>
      </c>
      <c r="N117" s="5">
        <v>4100988325</v>
      </c>
      <c r="W117" s="5">
        <v>1377179251</v>
      </c>
      <c r="X117" s="5">
        <v>455185544</v>
      </c>
      <c r="Y117" s="5">
        <v>105928286</v>
      </c>
      <c r="Z117" s="5">
        <v>35562431</v>
      </c>
    </row>
    <row r="118" spans="3:26" ht="15.5" x14ac:dyDescent="0.35">
      <c r="C118" t="s">
        <v>143</v>
      </c>
      <c r="D118" s="5">
        <v>753749350469</v>
      </c>
      <c r="E118" s="5">
        <v>258943463023</v>
      </c>
      <c r="F118" s="5">
        <v>633643519841</v>
      </c>
      <c r="G118" s="5">
        <v>579029118552</v>
      </c>
      <c r="I118" s="5">
        <v>258943463023</v>
      </c>
      <c r="J118" s="5">
        <v>463638825809</v>
      </c>
      <c r="K118" s="5">
        <v>20221363036</v>
      </c>
      <c r="L118" s="5">
        <v>22377717990</v>
      </c>
      <c r="M118" s="5">
        <v>21010525683</v>
      </c>
      <c r="N118" s="5">
        <v>6037062358</v>
      </c>
      <c r="O118" s="5">
        <v>2931521736</v>
      </c>
      <c r="P118" s="5">
        <v>2345837167</v>
      </c>
      <c r="Q118" s="5">
        <v>1366154033</v>
      </c>
      <c r="R118" s="5">
        <v>5311035712</v>
      </c>
      <c r="S118" s="5">
        <v>7326790713</v>
      </c>
      <c r="T118" s="5">
        <v>7945374128</v>
      </c>
      <c r="U118" s="5">
        <v>9007390132</v>
      </c>
      <c r="V118" s="5">
        <v>7556950259</v>
      </c>
      <c r="W118" s="5">
        <v>2108556542</v>
      </c>
      <c r="X118" s="5">
        <v>769173005</v>
      </c>
      <c r="Y118" s="5">
        <v>552102531</v>
      </c>
      <c r="Z118" s="5">
        <v>935381974</v>
      </c>
    </row>
    <row r="119" spans="3:26" ht="15.5" x14ac:dyDescent="0.35">
      <c r="C119" t="s">
        <v>144</v>
      </c>
      <c r="D119" s="5">
        <v>4362787751342</v>
      </c>
      <c r="E119" s="5">
        <v>4639987634819</v>
      </c>
      <c r="F119" s="5">
        <v>4647535207527</v>
      </c>
      <c r="G119" s="5">
        <v>4518068734003</v>
      </c>
      <c r="I119" s="5">
        <v>4639987634819</v>
      </c>
      <c r="J119" s="5">
        <v>3569265024733</v>
      </c>
      <c r="K119" s="5">
        <v>870458278918</v>
      </c>
      <c r="L119" s="5">
        <v>780822797855</v>
      </c>
      <c r="M119" s="5">
        <v>387282894750</v>
      </c>
      <c r="N119" s="5">
        <v>26195065428</v>
      </c>
      <c r="O119" s="5">
        <v>38862091498</v>
      </c>
      <c r="P119" s="5">
        <v>34987955657</v>
      </c>
      <c r="Q119" s="5">
        <v>28462814851</v>
      </c>
      <c r="R119" s="5">
        <v>23620425733</v>
      </c>
      <c r="S119" s="5">
        <v>22195418683</v>
      </c>
      <c r="T119" s="5">
        <v>28182959952</v>
      </c>
      <c r="U119" s="5">
        <v>32431771087</v>
      </c>
      <c r="V119" s="5">
        <v>19724206809</v>
      </c>
      <c r="W119" s="5">
        <v>11269656167</v>
      </c>
      <c r="X119" s="5">
        <v>7716422897</v>
      </c>
      <c r="Y119" s="5">
        <v>5241865257</v>
      </c>
      <c r="Z119" s="5">
        <v>4290144063</v>
      </c>
    </row>
    <row r="120" spans="3:26" ht="15.5" x14ac:dyDescent="0.35">
      <c r="C120" t="s">
        <v>145</v>
      </c>
      <c r="D120" s="5">
        <v>4362787751342</v>
      </c>
      <c r="E120" s="5">
        <v>4639987634819</v>
      </c>
      <c r="F120" s="5">
        <v>4647535207527</v>
      </c>
      <c r="G120" s="5">
        <v>4518068734003</v>
      </c>
      <c r="I120" s="5">
        <v>4639987634819</v>
      </c>
      <c r="J120" s="5">
        <v>3569265024733</v>
      </c>
      <c r="K120" s="5">
        <v>870458278918</v>
      </c>
      <c r="L120" s="5">
        <v>780822797855</v>
      </c>
      <c r="M120" s="5">
        <v>387282894750</v>
      </c>
      <c r="N120" s="5">
        <v>26195065428</v>
      </c>
      <c r="O120" s="5">
        <v>38862091498</v>
      </c>
      <c r="P120" s="5">
        <v>34987955657</v>
      </c>
      <c r="Q120" s="5">
        <v>28462814851</v>
      </c>
      <c r="R120" s="5">
        <v>23620425733</v>
      </c>
      <c r="S120" s="5">
        <v>22195418683</v>
      </c>
      <c r="T120" s="5">
        <v>28182959952</v>
      </c>
      <c r="U120" s="5">
        <v>32431771087</v>
      </c>
      <c r="V120" s="5">
        <v>19724206809</v>
      </c>
      <c r="W120" s="5">
        <v>11269656167</v>
      </c>
      <c r="X120" s="5">
        <v>7716422897</v>
      </c>
      <c r="Y120" s="5">
        <v>5241865257</v>
      </c>
      <c r="Z120" s="5">
        <v>4290144063</v>
      </c>
    </row>
    <row r="121" spans="3:26" ht="15.5" x14ac:dyDescent="0.35">
      <c r="C121" t="s">
        <v>146</v>
      </c>
      <c r="D121" s="5">
        <v>204907637433</v>
      </c>
      <c r="E121" s="5">
        <v>200497076444</v>
      </c>
      <c r="F121" s="5">
        <v>360680813644</v>
      </c>
      <c r="G121" s="5">
        <v>349758118142</v>
      </c>
      <c r="I121" s="5">
        <v>200497076444</v>
      </c>
      <c r="J121" s="5">
        <v>324625543646</v>
      </c>
    </row>
    <row r="122" spans="3:26" ht="15.5" x14ac:dyDescent="0.35">
      <c r="C122" t="s">
        <v>148</v>
      </c>
    </row>
    <row r="123" spans="3:26" ht="15.5" x14ac:dyDescent="0.35">
      <c r="C123" t="s">
        <v>149</v>
      </c>
      <c r="D123" s="5">
        <v>4112423112453</v>
      </c>
      <c r="E123" s="5">
        <v>4392726115678</v>
      </c>
      <c r="F123" s="5">
        <v>4233922386110</v>
      </c>
      <c r="G123" s="5">
        <v>4115564444525</v>
      </c>
      <c r="I123" s="5">
        <v>4392726115678</v>
      </c>
      <c r="J123" s="5">
        <v>3194106692825</v>
      </c>
      <c r="K123" s="5">
        <v>835557276815</v>
      </c>
      <c r="L123" s="5">
        <v>750231219567</v>
      </c>
      <c r="M123" s="5">
        <v>362803168409</v>
      </c>
      <c r="N123" s="5">
        <v>8007952630</v>
      </c>
      <c r="O123" s="5">
        <v>6073986299</v>
      </c>
      <c r="P123" s="5">
        <v>6675561248</v>
      </c>
      <c r="Q123" s="5">
        <v>512195906</v>
      </c>
      <c r="R123" s="5">
        <v>856407634</v>
      </c>
      <c r="S123" s="5">
        <v>4112279596</v>
      </c>
      <c r="T123" s="5">
        <v>11053673745</v>
      </c>
      <c r="U123" s="5">
        <v>18222147210</v>
      </c>
      <c r="V123" s="5">
        <v>7459772998</v>
      </c>
      <c r="W123" s="5">
        <v>1377179251</v>
      </c>
      <c r="X123" s="5">
        <v>455185544</v>
      </c>
      <c r="Y123" s="5">
        <v>105928286</v>
      </c>
      <c r="Z123" s="5">
        <v>35562431</v>
      </c>
    </row>
    <row r="124" spans="3:26" ht="15.5" x14ac:dyDescent="0.35">
      <c r="C124" t="s">
        <v>150</v>
      </c>
      <c r="D124" s="5">
        <v>6128735615773</v>
      </c>
      <c r="E124" s="5">
        <v>5785948933691</v>
      </c>
      <c r="F124" s="5">
        <v>6186521558857</v>
      </c>
      <c r="G124" s="5">
        <v>5996402553789</v>
      </c>
      <c r="I124" s="5">
        <v>5785948933691</v>
      </c>
      <c r="J124" s="5">
        <v>4771544419392</v>
      </c>
      <c r="K124" s="5">
        <v>1164172956454</v>
      </c>
      <c r="L124" s="5">
        <v>1078211166403</v>
      </c>
      <c r="M124" s="5">
        <v>639121007816</v>
      </c>
      <c r="N124" s="5">
        <v>70943630711</v>
      </c>
      <c r="O124" s="5">
        <v>66060214687</v>
      </c>
      <c r="P124" s="5">
        <v>68129603054</v>
      </c>
      <c r="Q124" s="5">
        <v>50707930330</v>
      </c>
      <c r="R124" s="5">
        <v>61554005181</v>
      </c>
      <c r="S124" s="5">
        <v>58729478032</v>
      </c>
      <c r="T124" s="5">
        <v>76177686068</v>
      </c>
      <c r="U124" s="5">
        <v>81217648190</v>
      </c>
      <c r="V124" s="5">
        <v>48144037183</v>
      </c>
      <c r="W124" s="5">
        <v>35636351337</v>
      </c>
      <c r="X124" s="5">
        <v>23361793395</v>
      </c>
      <c r="Y124" s="5">
        <v>26911380313</v>
      </c>
      <c r="Z124" s="5">
        <v>29402274912</v>
      </c>
    </row>
    <row r="125" spans="3:26" ht="15.5" x14ac:dyDescent="0.35">
      <c r="C125" t="s">
        <v>151</v>
      </c>
    </row>
    <row r="126" spans="3:26" ht="15.5" x14ac:dyDescent="0.35">
      <c r="C126" t="s">
        <v>152</v>
      </c>
      <c r="D126" s="5">
        <v>1123669446400</v>
      </c>
      <c r="E126" s="5">
        <v>1123669279400</v>
      </c>
      <c r="F126" s="5">
        <v>1123669173600</v>
      </c>
      <c r="G126" s="5">
        <v>1123668411400</v>
      </c>
      <c r="I126" s="5">
        <v>1123669279400</v>
      </c>
      <c r="J126" s="5">
        <v>1123668000000</v>
      </c>
      <c r="K126" s="5">
        <v>53508000000</v>
      </c>
      <c r="L126" s="5">
        <v>53508000000</v>
      </c>
      <c r="M126" s="5">
        <v>53508000000</v>
      </c>
      <c r="N126" s="5">
        <v>53508000000</v>
      </c>
      <c r="O126" s="5">
        <v>53508000000</v>
      </c>
      <c r="P126" s="5">
        <v>53508000000</v>
      </c>
      <c r="Q126" s="5">
        <v>53508000000</v>
      </c>
      <c r="R126" s="5">
        <v>53508000000</v>
      </c>
      <c r="S126" s="5">
        <v>53508000000</v>
      </c>
      <c r="T126" s="5">
        <v>53508000000</v>
      </c>
      <c r="U126" s="5">
        <v>53508000000</v>
      </c>
      <c r="V126" s="5">
        <v>53508000000</v>
      </c>
      <c r="W126" s="5">
        <v>53508000000</v>
      </c>
      <c r="X126" s="5">
        <v>53508000000</v>
      </c>
      <c r="Y126" s="5">
        <v>53508000000</v>
      </c>
      <c r="Z126" s="5">
        <v>53508000000</v>
      </c>
    </row>
    <row r="127" spans="3:26" ht="15.5" x14ac:dyDescent="0.35">
      <c r="C127" t="s">
        <v>153</v>
      </c>
      <c r="D127" s="5">
        <v>2075203301</v>
      </c>
      <c r="E127" s="5">
        <v>2074034301</v>
      </c>
      <c r="F127" s="5">
        <v>2073293701</v>
      </c>
      <c r="G127" s="5">
        <v>2067958301</v>
      </c>
      <c r="I127" s="5">
        <v>2074034301</v>
      </c>
      <c r="J127" s="5">
        <v>2065078501</v>
      </c>
      <c r="K127" s="5">
        <v>2063538092</v>
      </c>
      <c r="L127" s="5">
        <v>2064410376</v>
      </c>
      <c r="M127" s="5">
        <v>2065084580</v>
      </c>
      <c r="N127" s="5">
        <v>2065078501</v>
      </c>
      <c r="O127" s="5">
        <v>2065078501</v>
      </c>
      <c r="P127" s="5">
        <v>2065078501</v>
      </c>
      <c r="Q127" s="5">
        <v>2065078501</v>
      </c>
      <c r="R127" s="5">
        <v>2065078501</v>
      </c>
      <c r="S127" s="5">
        <v>2065078501</v>
      </c>
      <c r="T127" s="5">
        <v>2065078501</v>
      </c>
      <c r="U127" s="5">
        <v>2065078501</v>
      </c>
      <c r="V127" s="5">
        <v>2065078501</v>
      </c>
      <c r="W127" s="5">
        <v>2065078501</v>
      </c>
      <c r="X127" s="5">
        <v>2065078501</v>
      </c>
      <c r="Y127" s="5">
        <v>2065078501</v>
      </c>
      <c r="Z127" s="5">
        <v>2065078501</v>
      </c>
    </row>
    <row r="128" spans="3:26" ht="15.5" x14ac:dyDescent="0.35">
      <c r="C128" t="s">
        <v>154</v>
      </c>
      <c r="D128" s="5">
        <v>-503345195288</v>
      </c>
      <c r="E128" s="5">
        <v>-422469290908</v>
      </c>
      <c r="F128" s="5">
        <v>-408615214362</v>
      </c>
      <c r="G128" s="5">
        <v>-256000963750</v>
      </c>
      <c r="I128" s="5">
        <v>-422469290908</v>
      </c>
      <c r="J128" s="5">
        <v>-42799191229</v>
      </c>
      <c r="K128" s="5">
        <v>287447450375</v>
      </c>
      <c r="L128" s="5">
        <v>372668425295</v>
      </c>
      <c r="M128" s="5">
        <v>97427114988</v>
      </c>
      <c r="N128" s="5">
        <v>91948170901</v>
      </c>
      <c r="O128" s="5">
        <v>69152915062</v>
      </c>
      <c r="P128" s="5">
        <v>63354482299</v>
      </c>
      <c r="Q128" s="5">
        <v>53282922210</v>
      </c>
      <c r="R128" s="5">
        <v>49935711926</v>
      </c>
      <c r="S128" s="5">
        <v>45648980696</v>
      </c>
      <c r="T128" s="5">
        <v>40985860120</v>
      </c>
      <c r="U128" s="5">
        <v>38328194715</v>
      </c>
      <c r="V128" s="5">
        <v>32132394377</v>
      </c>
      <c r="W128" s="5">
        <v>26824173014</v>
      </c>
      <c r="X128" s="5">
        <v>21652127334</v>
      </c>
      <c r="Y128" s="5">
        <v>17452924381</v>
      </c>
      <c r="Z128" s="5">
        <v>13679956022</v>
      </c>
    </row>
    <row r="129" spans="2:26" ht="15.5" x14ac:dyDescent="0.35">
      <c r="C129" t="s">
        <v>341</v>
      </c>
      <c r="D129" s="5">
        <v>2000000000</v>
      </c>
      <c r="E129" s="5">
        <v>2000000000</v>
      </c>
      <c r="F129" s="5">
        <v>2000000000</v>
      </c>
      <c r="G129" s="5">
        <v>2000000000</v>
      </c>
      <c r="I129" s="5">
        <v>2000000000</v>
      </c>
      <c r="J129" s="5">
        <v>2000000000</v>
      </c>
      <c r="K129" s="5">
        <v>2000000000</v>
      </c>
      <c r="L129" s="5">
        <v>2000000000</v>
      </c>
      <c r="M129" s="5">
        <v>2000000000</v>
      </c>
      <c r="N129" s="5">
        <v>2000000000</v>
      </c>
      <c r="O129" s="5">
        <v>2000000000</v>
      </c>
      <c r="P129" s="5">
        <v>2000000000</v>
      </c>
      <c r="Q129" s="5">
        <v>1000000000</v>
      </c>
      <c r="R129" s="5">
        <v>1000000000</v>
      </c>
      <c r="S129" s="5">
        <v>1000000000</v>
      </c>
      <c r="T129" s="5">
        <v>1000000000</v>
      </c>
      <c r="U129" s="5">
        <v>1000000000</v>
      </c>
      <c r="V129" s="5">
        <v>1000000000</v>
      </c>
    </row>
    <row r="130" spans="2:26" ht="15.5" x14ac:dyDescent="0.35">
      <c r="C130" t="s">
        <v>342</v>
      </c>
      <c r="D130" s="5">
        <v>-505345195288</v>
      </c>
      <c r="E130" s="5">
        <v>-424469290908</v>
      </c>
      <c r="F130" s="5">
        <v>-410615214362</v>
      </c>
      <c r="G130" s="5">
        <v>-258000963750</v>
      </c>
      <c r="I130" s="5">
        <v>-424469290908</v>
      </c>
      <c r="J130" s="5">
        <v>-44799191229</v>
      </c>
      <c r="K130" s="5">
        <v>285447450375</v>
      </c>
      <c r="L130" s="5">
        <v>370668425295</v>
      </c>
      <c r="M130" s="5">
        <v>95427114988</v>
      </c>
      <c r="N130" s="5">
        <v>89948170901</v>
      </c>
      <c r="O130" s="5">
        <v>67152915062</v>
      </c>
      <c r="P130" s="5">
        <v>61354482299</v>
      </c>
      <c r="Q130" s="5">
        <v>52282922210</v>
      </c>
      <c r="R130" s="5">
        <v>48935711926</v>
      </c>
      <c r="S130" s="5">
        <v>44648980696</v>
      </c>
      <c r="T130" s="5">
        <v>39985860120</v>
      </c>
      <c r="U130" s="5">
        <v>37328194715</v>
      </c>
      <c r="V130" s="5">
        <v>31132394377</v>
      </c>
      <c r="W130" s="5">
        <v>26824173014</v>
      </c>
    </row>
    <row r="131" spans="2:26" ht="15.5" x14ac:dyDescent="0.35">
      <c r="C131" t="s">
        <v>343</v>
      </c>
      <c r="D131" s="5">
        <v>-503345195288</v>
      </c>
      <c r="E131" s="5">
        <v>-422469290908</v>
      </c>
      <c r="F131" s="5">
        <v>-408615214362</v>
      </c>
      <c r="G131" s="5">
        <v>-256000963750</v>
      </c>
      <c r="I131" s="5">
        <v>-422469290908</v>
      </c>
      <c r="J131" s="5">
        <v>-42799191229</v>
      </c>
      <c r="K131" s="5">
        <v>287447450375</v>
      </c>
      <c r="L131" s="5">
        <v>372668425295</v>
      </c>
      <c r="M131" s="5">
        <v>97427114988</v>
      </c>
      <c r="N131" s="5">
        <v>91948170901</v>
      </c>
      <c r="O131" s="5">
        <v>69152915062</v>
      </c>
      <c r="P131" s="5">
        <v>63354482299</v>
      </c>
      <c r="Q131" s="5">
        <v>53282922210</v>
      </c>
      <c r="R131" s="5">
        <v>49935711926</v>
      </c>
      <c r="S131" s="5">
        <v>45648980696</v>
      </c>
      <c r="T131" s="5">
        <v>40985860120</v>
      </c>
      <c r="U131" s="5">
        <v>38328194715</v>
      </c>
      <c r="V131" s="5">
        <v>32132394377</v>
      </c>
      <c r="W131" s="5">
        <v>26824173014</v>
      </c>
      <c r="X131" s="5">
        <v>21652127334</v>
      </c>
      <c r="Y131" s="5">
        <v>17452924381</v>
      </c>
      <c r="Z131" s="5">
        <v>13679956022</v>
      </c>
    </row>
    <row r="132" spans="2:26" ht="15.5" x14ac:dyDescent="0.35">
      <c r="C132" t="s">
        <v>155</v>
      </c>
      <c r="D132" s="5">
        <v>218193367661</v>
      </c>
      <c r="E132" s="5">
        <v>218191698268</v>
      </c>
      <c r="F132" s="5">
        <v>6802569</v>
      </c>
      <c r="G132" s="5">
        <v>6802569</v>
      </c>
      <c r="I132" s="5">
        <v>218191698268</v>
      </c>
      <c r="J132" s="5">
        <v>6802569</v>
      </c>
      <c r="K132" s="5">
        <v>225783884</v>
      </c>
      <c r="L132" s="5">
        <v>231210457</v>
      </c>
      <c r="M132" s="5">
        <v>509406</v>
      </c>
    </row>
    <row r="133" spans="2:26" ht="15.5" x14ac:dyDescent="0.35">
      <c r="C133" t="s">
        <v>9</v>
      </c>
      <c r="D133" s="5">
        <v>937603616048</v>
      </c>
      <c r="E133" s="5">
        <v>985181481462</v>
      </c>
      <c r="F133" s="5">
        <v>732885861177</v>
      </c>
      <c r="G133" s="5">
        <v>856410361019</v>
      </c>
      <c r="I133" s="5">
        <v>985181481462</v>
      </c>
      <c r="J133" s="5">
        <v>1039546109398</v>
      </c>
      <c r="K133" s="5">
        <v>357059703979</v>
      </c>
      <c r="L133" s="5">
        <v>442357487241</v>
      </c>
      <c r="M133" s="5">
        <v>167100567456</v>
      </c>
      <c r="N133" s="5">
        <v>157631750155</v>
      </c>
      <c r="O133" s="5">
        <v>124725993563</v>
      </c>
      <c r="P133" s="5">
        <v>118927560800</v>
      </c>
      <c r="Q133" s="5">
        <v>108856000711</v>
      </c>
      <c r="R133" s="5">
        <v>105508790427</v>
      </c>
      <c r="S133" s="5">
        <v>101222059197</v>
      </c>
      <c r="T133" s="5">
        <v>96558938621</v>
      </c>
      <c r="U133" s="5">
        <v>93901273216</v>
      </c>
      <c r="V133" s="5">
        <v>87705472878</v>
      </c>
      <c r="W133" s="5">
        <v>82397251515</v>
      </c>
      <c r="X133" s="5">
        <v>77225205835</v>
      </c>
      <c r="Y133" s="5">
        <v>73026002882</v>
      </c>
      <c r="Z133" s="5">
        <v>69253034523</v>
      </c>
    </row>
    <row r="134" spans="2:26" ht="15.5" x14ac:dyDescent="0.35">
      <c r="C134" t="s">
        <v>156</v>
      </c>
      <c r="D134" s="5">
        <v>7066339231821</v>
      </c>
      <c r="E134" s="5">
        <v>6771130415153</v>
      </c>
      <c r="F134" s="5">
        <v>6919407420034</v>
      </c>
      <c r="G134" s="5">
        <v>6852812914808</v>
      </c>
      <c r="I134" s="5">
        <v>6771130415153</v>
      </c>
      <c r="J134" s="5">
        <v>5811090528790</v>
      </c>
      <c r="K134" s="5">
        <v>1521232660433</v>
      </c>
      <c r="L134" s="5">
        <v>1520568653644</v>
      </c>
      <c r="M134" s="5">
        <v>806221575272</v>
      </c>
      <c r="N134" s="5">
        <v>228575380866</v>
      </c>
      <c r="O134" s="5">
        <v>190786208250</v>
      </c>
      <c r="P134" s="5">
        <v>187057163854</v>
      </c>
      <c r="Q134" s="5">
        <v>159563931041</v>
      </c>
      <c r="R134" s="5">
        <v>167062795608</v>
      </c>
      <c r="S134" s="5">
        <v>159951537229</v>
      </c>
      <c r="T134" s="5">
        <v>172736624689</v>
      </c>
      <c r="U134" s="5">
        <v>175118921406</v>
      </c>
      <c r="V134" s="5">
        <v>135849510061</v>
      </c>
      <c r="W134" s="5">
        <v>118033602852</v>
      </c>
      <c r="X134" s="5">
        <v>100586999230</v>
      </c>
      <c r="Y134" s="5">
        <v>99937383195</v>
      </c>
      <c r="Z134" s="5">
        <v>98655309435</v>
      </c>
    </row>
    <row r="135" spans="2:26" ht="15.5" x14ac:dyDescent="0.35">
      <c r="C135" t="s">
        <v>157</v>
      </c>
      <c r="D135" s="5">
        <v>11236694464</v>
      </c>
      <c r="E135" s="5">
        <v>11236692794</v>
      </c>
      <c r="F135" s="5">
        <v>11236691736</v>
      </c>
      <c r="G135" s="5">
        <v>11236684114</v>
      </c>
      <c r="I135" s="5">
        <v>11236692794</v>
      </c>
      <c r="J135" s="5">
        <v>11236680000</v>
      </c>
      <c r="K135" s="5">
        <v>535080000</v>
      </c>
      <c r="L135" s="5">
        <v>535080000</v>
      </c>
      <c r="M135" s="5">
        <v>535080000</v>
      </c>
      <c r="N135" s="5">
        <v>535080000</v>
      </c>
      <c r="O135" s="5">
        <v>535080000</v>
      </c>
      <c r="P135" s="5">
        <v>535080000</v>
      </c>
      <c r="Q135" s="5">
        <v>535080000</v>
      </c>
      <c r="R135" s="5">
        <v>535080000</v>
      </c>
      <c r="S135" s="5">
        <v>535080000</v>
      </c>
      <c r="T135" s="5">
        <v>535080000</v>
      </c>
      <c r="U135" s="5">
        <v>535080000</v>
      </c>
      <c r="V135" s="5">
        <v>535080000</v>
      </c>
      <c r="W135" s="5">
        <v>535080000</v>
      </c>
      <c r="X135" s="5">
        <v>535080000</v>
      </c>
      <c r="Y135" s="5">
        <v>535080000</v>
      </c>
      <c r="Z135" s="5">
        <v>535080000</v>
      </c>
    </row>
    <row r="137" spans="2:26" ht="15.5" x14ac:dyDescent="0.35">
      <c r="B137" t="s">
        <v>158</v>
      </c>
      <c r="C137" t="s">
        <v>159</v>
      </c>
      <c r="D137" s="5">
        <v>-192320408868</v>
      </c>
      <c r="E137" s="5">
        <v>-28539034799</v>
      </c>
      <c r="F137" s="5">
        <v>-81075900911</v>
      </c>
      <c r="G137" s="5">
        <v>-155839662931</v>
      </c>
      <c r="I137" s="5">
        <v>-364284727031</v>
      </c>
      <c r="J137" s="5">
        <v>-143816494973</v>
      </c>
      <c r="K137" s="5">
        <v>-103982859768</v>
      </c>
      <c r="L137" s="5">
        <v>5483384797</v>
      </c>
      <c r="M137" s="5">
        <v>39586425851</v>
      </c>
      <c r="N137" s="5">
        <v>1112220080</v>
      </c>
      <c r="O137" s="5">
        <v>17609426409</v>
      </c>
      <c r="P137" s="5">
        <v>4829470105</v>
      </c>
      <c r="Q137" s="5">
        <v>20930568344</v>
      </c>
      <c r="R137" s="5">
        <v>7052759074</v>
      </c>
      <c r="S137" s="5">
        <v>15699910434</v>
      </c>
      <c r="T137" s="5">
        <v>1472541371</v>
      </c>
      <c r="U137" s="5">
        <v>-5856771777</v>
      </c>
      <c r="V137" s="5">
        <v>-448715089</v>
      </c>
      <c r="W137" s="5">
        <v>1688060047</v>
      </c>
      <c r="X137" s="5">
        <v>9538086241</v>
      </c>
      <c r="Y137" s="5">
        <v>5020232151</v>
      </c>
      <c r="Z137" s="5">
        <v>736542409</v>
      </c>
    </row>
    <row r="138" spans="2:26" ht="15.5" x14ac:dyDescent="0.35">
      <c r="C138" t="s">
        <v>2232</v>
      </c>
    </row>
    <row r="139" spans="2:26" ht="15.5" x14ac:dyDescent="0.35">
      <c r="C139" t="s">
        <v>731</v>
      </c>
      <c r="D139" s="5">
        <v>697102275599</v>
      </c>
      <c r="E139" s="5">
        <v>762059958815</v>
      </c>
      <c r="F139" s="5">
        <v>642569019748</v>
      </c>
      <c r="G139" s="5">
        <v>650551434517</v>
      </c>
      <c r="I139" s="5">
        <v>2659910957366</v>
      </c>
      <c r="J139" s="5">
        <v>1867577853205</v>
      </c>
      <c r="K139" s="5">
        <v>662323774139</v>
      </c>
      <c r="L139" s="5">
        <v>659472614479</v>
      </c>
      <c r="M139" s="5">
        <v>616044705327</v>
      </c>
      <c r="N139" s="5">
        <v>256867460370</v>
      </c>
      <c r="O139" s="5">
        <v>246712677385</v>
      </c>
      <c r="P139" s="5">
        <v>244166456692</v>
      </c>
      <c r="Q139" s="5">
        <v>224390871129</v>
      </c>
      <c r="R139" s="5">
        <v>208480887679</v>
      </c>
      <c r="S139" s="5">
        <v>227195290806</v>
      </c>
      <c r="T139" s="5">
        <v>212979220016</v>
      </c>
      <c r="U139" s="5">
        <v>192850261423</v>
      </c>
      <c r="V139" s="5">
        <v>170035943406</v>
      </c>
      <c r="W139" s="5">
        <v>147624151821</v>
      </c>
      <c r="X139" s="5">
        <v>146226438845</v>
      </c>
      <c r="Y139" s="5">
        <v>133909577070</v>
      </c>
      <c r="Z139" s="5">
        <v>119852377962</v>
      </c>
    </row>
    <row r="140" spans="2:26" ht="15.5" x14ac:dyDescent="0.35">
      <c r="C140" t="s">
        <v>1409</v>
      </c>
      <c r="D140" s="5">
        <v>1431690487</v>
      </c>
      <c r="E140" s="5">
        <v>-9991423679</v>
      </c>
      <c r="F140" s="5">
        <v>16977544400</v>
      </c>
      <c r="G140" s="5">
        <v>2803862577</v>
      </c>
      <c r="I140" s="5">
        <v>12025369036</v>
      </c>
      <c r="J140" s="5">
        <v>19451291326</v>
      </c>
      <c r="K140" s="5">
        <v>1371961310</v>
      </c>
      <c r="L140" s="5">
        <v>4309203459</v>
      </c>
      <c r="M140" s="5">
        <v>299167193</v>
      </c>
      <c r="N140" s="5">
        <v>63383806</v>
      </c>
      <c r="O140" s="5">
        <v>23254255</v>
      </c>
      <c r="P140" s="5">
        <v>14300265</v>
      </c>
      <c r="Q140" s="5">
        <v>6000666</v>
      </c>
      <c r="R140" s="5">
        <v>4515534</v>
      </c>
      <c r="S140" s="5">
        <v>5862356</v>
      </c>
      <c r="T140" s="5">
        <v>7089310</v>
      </c>
      <c r="U140" s="5">
        <v>10452974</v>
      </c>
      <c r="V140" s="5">
        <v>29311965</v>
      </c>
      <c r="W140" s="5">
        <v>65262897</v>
      </c>
      <c r="X140" s="5">
        <v>10333453</v>
      </c>
      <c r="Y140" s="5">
        <v>10848598</v>
      </c>
      <c r="Z140" s="5">
        <v>31990880</v>
      </c>
    </row>
    <row r="141" spans="2:26" ht="15.5" x14ac:dyDescent="0.35">
      <c r="C141" t="s">
        <v>2233</v>
      </c>
      <c r="Y141" s="5">
        <v>4387770679</v>
      </c>
      <c r="Z141" s="5">
        <v>3231948018</v>
      </c>
    </row>
    <row r="142" spans="2:26" ht="15.5" x14ac:dyDescent="0.35">
      <c r="C142" t="s">
        <v>2234</v>
      </c>
      <c r="D142" s="5">
        <v>698533966086</v>
      </c>
      <c r="E142" s="5">
        <v>752068535136</v>
      </c>
      <c r="F142" s="5">
        <v>659546564148</v>
      </c>
      <c r="G142" s="5">
        <v>653355297094</v>
      </c>
      <c r="I142" s="5">
        <v>2671936326402</v>
      </c>
      <c r="J142" s="5">
        <v>1887029144531</v>
      </c>
      <c r="K142" s="5">
        <v>663695735449</v>
      </c>
      <c r="L142" s="5">
        <v>663781817938</v>
      </c>
      <c r="M142" s="5">
        <v>616343872520</v>
      </c>
      <c r="N142" s="5">
        <v>256930844176</v>
      </c>
      <c r="O142" s="5">
        <v>246735931640</v>
      </c>
      <c r="P142" s="5">
        <v>244180756957</v>
      </c>
      <c r="Q142" s="5">
        <v>224396871795</v>
      </c>
      <c r="R142" s="5">
        <v>208485403213</v>
      </c>
      <c r="S142" s="5">
        <v>227201153162</v>
      </c>
      <c r="T142" s="5">
        <v>212986309326</v>
      </c>
      <c r="U142" s="5">
        <v>192860714397</v>
      </c>
      <c r="V142" s="5">
        <v>170065255371</v>
      </c>
      <c r="W142" s="5">
        <v>147689414718</v>
      </c>
      <c r="X142" s="5">
        <v>146236772298</v>
      </c>
      <c r="Y142" s="5">
        <v>138308196347</v>
      </c>
      <c r="Z142" s="5">
        <v>123116316860</v>
      </c>
    </row>
    <row r="143" spans="2:26" ht="15.5" x14ac:dyDescent="0.35">
      <c r="C143" t="s">
        <v>2235</v>
      </c>
    </row>
    <row r="144" spans="2:26" ht="15.5" x14ac:dyDescent="0.35">
      <c r="C144" t="s">
        <v>345</v>
      </c>
      <c r="D144" s="5">
        <v>-618256236777</v>
      </c>
      <c r="E144" s="5">
        <v>94341468460</v>
      </c>
      <c r="F144" s="5">
        <v>-627289538917</v>
      </c>
      <c r="G144" s="5">
        <v>-843408349557</v>
      </c>
      <c r="I144" s="5">
        <v>-1922163607244</v>
      </c>
      <c r="J144" s="5">
        <v>-1303552044026</v>
      </c>
      <c r="K144" s="5">
        <v>-519070085699</v>
      </c>
      <c r="L144" s="5">
        <v>-383590868064</v>
      </c>
      <c r="M144" s="5">
        <v>-449612587554</v>
      </c>
      <c r="N144" s="5">
        <v>-181465897910</v>
      </c>
      <c r="O144" s="5">
        <v>-155237185810</v>
      </c>
      <c r="P144" s="5">
        <v>-169284385019</v>
      </c>
      <c r="Q144" s="5">
        <v>-139853837817</v>
      </c>
      <c r="R144" s="5">
        <v>-144680818821</v>
      </c>
      <c r="S144" s="5">
        <v>-152050321687</v>
      </c>
      <c r="T144" s="5">
        <v>-154414701375</v>
      </c>
      <c r="U144" s="5">
        <v>-150144089465</v>
      </c>
    </row>
    <row r="145" spans="3:26" ht="15.5" x14ac:dyDescent="0.35">
      <c r="C145" t="s">
        <v>735</v>
      </c>
      <c r="V145" s="5">
        <v>-58837474418</v>
      </c>
      <c r="W145" s="5">
        <v>-52448902766</v>
      </c>
      <c r="X145" s="5">
        <v>-49229635905</v>
      </c>
      <c r="Y145" s="5">
        <v>-53398539931</v>
      </c>
      <c r="Z145" s="5">
        <v>-32344731940</v>
      </c>
    </row>
    <row r="146" spans="3:26" ht="15.5" x14ac:dyDescent="0.35">
      <c r="C146" t="s">
        <v>2236</v>
      </c>
      <c r="V146" s="5">
        <v>-68282996302</v>
      </c>
      <c r="W146" s="5">
        <v>-53553216385</v>
      </c>
      <c r="X146" s="5">
        <v>-52799003190</v>
      </c>
      <c r="Y146" s="5">
        <v>-49572692527</v>
      </c>
      <c r="Z146" s="5">
        <v>-68110255120</v>
      </c>
    </row>
    <row r="147" spans="3:26" ht="15.5" x14ac:dyDescent="0.35">
      <c r="C147" t="s">
        <v>2237</v>
      </c>
      <c r="D147" s="5">
        <v>-240676312642</v>
      </c>
      <c r="E147" s="5">
        <v>-844217280073</v>
      </c>
      <c r="G147" s="5">
        <v>95544497804</v>
      </c>
      <c r="I147" s="5">
        <v>-844217280073</v>
      </c>
      <c r="J147" s="5">
        <v>-508782673378</v>
      </c>
      <c r="K147" s="5">
        <v>-160130579809</v>
      </c>
      <c r="L147" s="5">
        <v>-182864646941</v>
      </c>
      <c r="M147" s="5">
        <v>-78080982299</v>
      </c>
      <c r="N147" s="5">
        <v>-67484451422</v>
      </c>
      <c r="O147" s="5">
        <v>-67981996321</v>
      </c>
      <c r="P147" s="5">
        <v>-63928539096</v>
      </c>
      <c r="Q147" s="5">
        <v>-59061559526</v>
      </c>
      <c r="R147" s="5">
        <v>-51050962195</v>
      </c>
      <c r="S147" s="5">
        <v>-52305019188</v>
      </c>
      <c r="T147" s="5">
        <v>-49254051736</v>
      </c>
      <c r="U147" s="5">
        <v>-43670829438</v>
      </c>
      <c r="V147" s="5">
        <v>-38774374071</v>
      </c>
      <c r="W147" s="5">
        <v>-36742843935</v>
      </c>
      <c r="X147" s="5">
        <v>-31999911180</v>
      </c>
      <c r="Y147" s="5">
        <v>-26725280982</v>
      </c>
      <c r="Z147" s="5">
        <v>-17846167863</v>
      </c>
    </row>
    <row r="148" spans="3:26" ht="15.5" x14ac:dyDescent="0.35">
      <c r="C148" t="s">
        <v>2238</v>
      </c>
      <c r="D148" s="5">
        <v>-858932549419</v>
      </c>
      <c r="E148" s="5">
        <v>-749875811613</v>
      </c>
      <c r="F148" s="5">
        <v>-627289538917</v>
      </c>
      <c r="G148" s="5">
        <v>-747863851753</v>
      </c>
      <c r="I148" s="5">
        <v>-2766380887317</v>
      </c>
      <c r="J148" s="5">
        <v>-1812334717404</v>
      </c>
      <c r="K148" s="5">
        <v>-679200665508</v>
      </c>
      <c r="L148" s="5">
        <v>-566455515005</v>
      </c>
      <c r="M148" s="5">
        <v>-527693569853</v>
      </c>
      <c r="N148" s="5">
        <v>-248950349332</v>
      </c>
      <c r="O148" s="5">
        <v>-223219182131</v>
      </c>
      <c r="P148" s="5">
        <v>-233212924115</v>
      </c>
      <c r="Q148" s="5">
        <v>-198915397343</v>
      </c>
      <c r="R148" s="5">
        <v>-195731781016</v>
      </c>
      <c r="S148" s="5">
        <v>-204355340875</v>
      </c>
      <c r="T148" s="5">
        <v>-203668753111</v>
      </c>
      <c r="U148" s="5">
        <v>-193814918903</v>
      </c>
      <c r="V148" s="5">
        <v>-165894844791</v>
      </c>
      <c r="W148" s="5">
        <v>-142744963086</v>
      </c>
      <c r="X148" s="5">
        <v>-134028550275</v>
      </c>
      <c r="Y148" s="5">
        <v>-129696513440</v>
      </c>
      <c r="Z148" s="5">
        <v>-118301154923</v>
      </c>
    </row>
    <row r="149" spans="3:26" ht="15.5" x14ac:dyDescent="0.35">
      <c r="C149" t="s">
        <v>453</v>
      </c>
      <c r="D149" s="5">
        <v>-46393595713</v>
      </c>
      <c r="E149" s="5">
        <v>-27555695291</v>
      </c>
      <c r="F149" s="5">
        <v>-108833760123</v>
      </c>
      <c r="G149" s="5">
        <v>-64746368693</v>
      </c>
      <c r="I149" s="5">
        <v>-266561368220</v>
      </c>
      <c r="J149" s="5">
        <v>-200326680643</v>
      </c>
      <c r="K149" s="5">
        <v>-86499404020</v>
      </c>
      <c r="L149" s="5">
        <v>-87085850739</v>
      </c>
      <c r="M149" s="5">
        <v>-43383228329</v>
      </c>
      <c r="N149" s="5">
        <v>-2564861795</v>
      </c>
      <c r="O149" s="5">
        <v>-2770449319</v>
      </c>
      <c r="P149" s="5">
        <v>-3176743740</v>
      </c>
      <c r="Q149" s="5">
        <v>-2456174944</v>
      </c>
      <c r="R149" s="5">
        <v>-3426299634</v>
      </c>
      <c r="S149" s="5">
        <v>-5539972073</v>
      </c>
      <c r="T149" s="5">
        <v>-5989504992</v>
      </c>
      <c r="U149" s="5">
        <v>-3143941390</v>
      </c>
      <c r="V149" s="5">
        <v>-1882757817</v>
      </c>
      <c r="W149" s="5">
        <v>-973540829</v>
      </c>
      <c r="X149" s="5">
        <v>-1344497696</v>
      </c>
      <c r="Y149" s="5">
        <v>-1963214497</v>
      </c>
      <c r="Z149" s="5">
        <v>-1807950740</v>
      </c>
    </row>
    <row r="150" spans="3:26" ht="15.5" x14ac:dyDescent="0.35">
      <c r="C150" t="s">
        <v>429</v>
      </c>
      <c r="D150" s="5">
        <v>14471770178</v>
      </c>
      <c r="E150" s="5">
        <v>-3176063031</v>
      </c>
      <c r="F150" s="5">
        <v>-4499166019</v>
      </c>
      <c r="G150" s="5">
        <v>3415260421</v>
      </c>
      <c r="I150" s="5">
        <v>-3278797896</v>
      </c>
      <c r="J150" s="5">
        <v>-18184241457</v>
      </c>
      <c r="K150" s="5">
        <v>-1978525689</v>
      </c>
      <c r="L150" s="5">
        <v>-4757067397</v>
      </c>
      <c r="M150" s="5">
        <v>-5680648487</v>
      </c>
      <c r="N150" s="5">
        <v>-4303412969</v>
      </c>
      <c r="O150" s="5">
        <v>-3136873781</v>
      </c>
      <c r="P150" s="5">
        <v>-2961618997</v>
      </c>
      <c r="Q150" s="5">
        <v>-2094731164</v>
      </c>
      <c r="R150" s="5">
        <v>-2274563489</v>
      </c>
      <c r="S150" s="5">
        <v>-1605929780</v>
      </c>
      <c r="T150" s="5">
        <v>-1855509852</v>
      </c>
      <c r="U150" s="5">
        <v>-1758625881</v>
      </c>
      <c r="V150" s="5">
        <v>-2736367852</v>
      </c>
      <c r="W150" s="5">
        <v>-2282850756</v>
      </c>
      <c r="X150" s="5">
        <v>-1325638086</v>
      </c>
      <c r="Y150" s="5">
        <v>-1628236259</v>
      </c>
      <c r="Z150" s="5">
        <v>-2270668788</v>
      </c>
    </row>
    <row r="151" spans="3:26" ht="15.5" x14ac:dyDescent="0.35">
      <c r="C151" t="s">
        <v>185</v>
      </c>
    </row>
    <row r="152" spans="3:26" ht="15.5" x14ac:dyDescent="0.35">
      <c r="C152" t="s">
        <v>165</v>
      </c>
      <c r="D152" s="5">
        <v>155198534703</v>
      </c>
      <c r="E152" s="5">
        <v>7334794809</v>
      </c>
      <c r="F152" s="5">
        <v>47868636127</v>
      </c>
      <c r="G152" s="5">
        <v>152509554210</v>
      </c>
      <c r="I152" s="5">
        <v>284446788666</v>
      </c>
      <c r="J152" s="5">
        <v>2961440962738</v>
      </c>
      <c r="K152" s="5">
        <v>91213191169</v>
      </c>
      <c r="L152" s="5">
        <v>326360377876</v>
      </c>
      <c r="M152" s="5">
        <v>370071438166</v>
      </c>
      <c r="N152" s="5">
        <v>9622228414</v>
      </c>
      <c r="O152" s="5">
        <v>-12564970380</v>
      </c>
      <c r="P152" s="5">
        <v>16252943731</v>
      </c>
      <c r="Q152" s="5">
        <v>-19328845407</v>
      </c>
      <c r="R152" s="5">
        <v>-7531266963</v>
      </c>
      <c r="S152" s="5">
        <v>-13322064875</v>
      </c>
      <c r="T152" s="5">
        <v>-2958656657</v>
      </c>
      <c r="U152" s="5">
        <v>20767186569</v>
      </c>
      <c r="V152" s="5">
        <v>13791687930</v>
      </c>
      <c r="W152" s="5">
        <v>1072568598</v>
      </c>
      <c r="X152" s="5">
        <v>-6086639902</v>
      </c>
      <c r="Y152" s="5">
        <v>-2002024316</v>
      </c>
      <c r="Z152" s="5">
        <v>1015038540</v>
      </c>
    </row>
    <row r="153" spans="3:26" ht="15.5" x14ac:dyDescent="0.35">
      <c r="C153" t="s">
        <v>166</v>
      </c>
      <c r="D153" s="5">
        <v>-16603823462</v>
      </c>
      <c r="E153" s="5">
        <v>-39237458294</v>
      </c>
      <c r="F153" s="5">
        <v>-69556131044</v>
      </c>
      <c r="G153" s="5">
        <v>-2516069804</v>
      </c>
      <c r="I153" s="5">
        <v>-169002270506</v>
      </c>
      <c r="J153" s="5">
        <v>-2553845108756</v>
      </c>
      <c r="K153" s="5">
        <v>-22462875485</v>
      </c>
      <c r="L153" s="5">
        <v>-242996727128</v>
      </c>
      <c r="M153" s="5">
        <v>-371559829338</v>
      </c>
      <c r="N153" s="5">
        <v>-6582608473</v>
      </c>
      <c r="O153" s="5">
        <v>-1702952424</v>
      </c>
      <c r="P153" s="5">
        <v>-19508760367</v>
      </c>
      <c r="Q153" s="5">
        <v>-2587166306</v>
      </c>
      <c r="R153" s="5">
        <v>-1884525873</v>
      </c>
      <c r="S153" s="5">
        <v>-1576102888</v>
      </c>
      <c r="T153" s="5">
        <v>-3154101155</v>
      </c>
      <c r="U153" s="5">
        <v>-12687132424</v>
      </c>
      <c r="V153" s="5">
        <v>-12520423484</v>
      </c>
      <c r="W153" s="5">
        <v>-2087657711</v>
      </c>
      <c r="X153" s="5">
        <v>-2733215606</v>
      </c>
      <c r="Y153" s="5">
        <v>-1870024863</v>
      </c>
      <c r="Z153" s="5">
        <v>-1880603139</v>
      </c>
    </row>
    <row r="154" spans="3:26" ht="15.5" x14ac:dyDescent="0.35">
      <c r="C154" t="s">
        <v>170</v>
      </c>
      <c r="D154" s="5">
        <v>72063063</v>
      </c>
      <c r="E154" s="5">
        <v>98163181</v>
      </c>
      <c r="F154" s="5">
        <v>-4511344</v>
      </c>
      <c r="G154" s="5">
        <v>-2752663</v>
      </c>
      <c r="I154" s="5">
        <v>110499174</v>
      </c>
      <c r="J154" s="5">
        <v>344713693</v>
      </c>
      <c r="K154" s="5">
        <v>226439216</v>
      </c>
      <c r="L154" s="5">
        <v>1399420090</v>
      </c>
      <c r="M154" s="5">
        <v>822600000</v>
      </c>
      <c r="N154" s="5">
        <v>1254400002</v>
      </c>
      <c r="O154" s="5">
        <v>1567272288</v>
      </c>
      <c r="P154" s="5">
        <v>970909098</v>
      </c>
      <c r="Q154" s="5">
        <v>730090909</v>
      </c>
      <c r="R154" s="5">
        <v>711454545</v>
      </c>
      <c r="S154" s="5">
        <v>432000000</v>
      </c>
      <c r="T154" s="5">
        <v>390636363</v>
      </c>
      <c r="U154" s="5">
        <v>417454545</v>
      </c>
      <c r="V154" s="5">
        <v>389800000</v>
      </c>
      <c r="W154" s="5">
        <v>835435000</v>
      </c>
      <c r="X154" s="5">
        <v>246045000</v>
      </c>
      <c r="Y154" s="5">
        <v>269000021</v>
      </c>
      <c r="Z154" s="5">
        <v>472000000</v>
      </c>
    </row>
    <row r="155" spans="3:26" ht="15.5" x14ac:dyDescent="0.35">
      <c r="C155" t="s">
        <v>2239</v>
      </c>
    </row>
    <row r="156" spans="3:26" ht="15.5" x14ac:dyDescent="0.35">
      <c r="C156" t="s">
        <v>2240</v>
      </c>
      <c r="J156" s="5">
        <v>2000000000</v>
      </c>
    </row>
    <row r="157" spans="3:26" ht="15.5" x14ac:dyDescent="0.35">
      <c r="C157" t="s">
        <v>168</v>
      </c>
      <c r="D157" s="5">
        <v>-14917804050</v>
      </c>
      <c r="E157" s="5">
        <v>-30790430086</v>
      </c>
      <c r="F157" s="5">
        <v>-60638686219</v>
      </c>
      <c r="G157" s="5">
        <v>770208416</v>
      </c>
      <c r="I157" s="5">
        <v>-139449369891</v>
      </c>
      <c r="J157" s="5">
        <v>-108056401778</v>
      </c>
      <c r="K157" s="5">
        <v>-13364421606</v>
      </c>
      <c r="L157" s="5">
        <v>-37315173371</v>
      </c>
      <c r="M157" s="5">
        <v>-218735065357</v>
      </c>
      <c r="N157" s="5">
        <v>-7695308475</v>
      </c>
      <c r="O157" s="5">
        <v>-3235224712</v>
      </c>
      <c r="P157" s="5">
        <v>-20444169465</v>
      </c>
      <c r="Q157" s="5">
        <v>-3303808235</v>
      </c>
      <c r="R157" s="5">
        <v>-2577780418</v>
      </c>
      <c r="S157" s="5">
        <v>-1995602888</v>
      </c>
      <c r="T157" s="5">
        <v>-3514737518</v>
      </c>
      <c r="U157" s="5">
        <v>-13081086969</v>
      </c>
      <c r="V157" s="5">
        <v>-12869073484</v>
      </c>
      <c r="W157" s="5">
        <v>-2923092711</v>
      </c>
      <c r="X157" s="5">
        <v>-2979260606</v>
      </c>
      <c r="Y157" s="5">
        <v>-2139024884</v>
      </c>
      <c r="Z157" s="5">
        <v>-2345103139</v>
      </c>
    </row>
    <row r="158" spans="3:26" ht="15.5" x14ac:dyDescent="0.35">
      <c r="C158" t="s">
        <v>2241</v>
      </c>
      <c r="D158" s="5">
        <v>606000000</v>
      </c>
      <c r="E158" s="5">
        <v>-606000000</v>
      </c>
      <c r="I158" s="5">
        <v>-606000000</v>
      </c>
      <c r="J158" s="5">
        <v>225375167</v>
      </c>
      <c r="K158" s="5">
        <v>466716380</v>
      </c>
      <c r="L158" s="5">
        <v>2750214347</v>
      </c>
      <c r="M158" s="5">
        <v>-1605966200</v>
      </c>
    </row>
    <row r="159" spans="3:26" ht="15.5" x14ac:dyDescent="0.35">
      <c r="C159" t="s">
        <v>530</v>
      </c>
      <c r="D159" s="5">
        <v>-2194152475</v>
      </c>
      <c r="E159" s="5">
        <v>-7767366601</v>
      </c>
      <c r="F159" s="5">
        <v>-8912933481</v>
      </c>
      <c r="G159" s="5">
        <v>-3283525557</v>
      </c>
      <c r="I159" s="5">
        <v>-28885575001</v>
      </c>
      <c r="J159" s="5">
        <v>-10514616384</v>
      </c>
      <c r="K159" s="5">
        <v>-10296109475</v>
      </c>
      <c r="L159" s="5">
        <v>-9153650092</v>
      </c>
      <c r="M159" s="5">
        <v>-3296869000</v>
      </c>
      <c r="N159" s="5">
        <v>-141700000</v>
      </c>
      <c r="O159" s="5">
        <v>-35000000</v>
      </c>
      <c r="P159" s="5">
        <v>-35500000</v>
      </c>
      <c r="Q159" s="5">
        <v>-13448980</v>
      </c>
      <c r="R159" s="5">
        <v>-18200000</v>
      </c>
      <c r="S159" s="5">
        <v>-12500000</v>
      </c>
      <c r="T159" s="5">
        <v>-30000000</v>
      </c>
      <c r="U159" s="5">
        <v>-23500000</v>
      </c>
      <c r="V159" s="5">
        <v>-41150000</v>
      </c>
      <c r="Z159" s="5">
        <v>-7500000</v>
      </c>
    </row>
    <row r="160" spans="3:26" ht="15.5" x14ac:dyDescent="0.35">
      <c r="C160" t="s">
        <v>1452</v>
      </c>
      <c r="K160" s="5">
        <v>504500000</v>
      </c>
    </row>
    <row r="161" spans="3:26" ht="15.5" x14ac:dyDescent="0.35">
      <c r="C161" t="s">
        <v>2242</v>
      </c>
      <c r="J161" s="5">
        <v>-2423971037527</v>
      </c>
    </row>
    <row r="162" spans="3:26" ht="15.5" x14ac:dyDescent="0.35">
      <c r="C162" t="s">
        <v>518</v>
      </c>
      <c r="D162" s="5">
        <v>-169930000</v>
      </c>
    </row>
    <row r="163" spans="3:26" ht="15.5" x14ac:dyDescent="0.35">
      <c r="C163" t="s">
        <v>861</v>
      </c>
    </row>
    <row r="164" spans="3:26" ht="15.5" x14ac:dyDescent="0.35">
      <c r="C164" t="s">
        <v>1609</v>
      </c>
      <c r="E164" s="5">
        <v>-171824788</v>
      </c>
      <c r="I164" s="5">
        <v>-171824788</v>
      </c>
      <c r="J164" s="5">
        <v>-13873141927</v>
      </c>
    </row>
    <row r="165" spans="3:26" ht="15.5" x14ac:dyDescent="0.35">
      <c r="C165" t="s">
        <v>1064</v>
      </c>
      <c r="L165" s="5">
        <v>-37222000000</v>
      </c>
      <c r="M165" s="5">
        <v>-40239999011</v>
      </c>
    </row>
    <row r="166" spans="3:26" ht="15.5" x14ac:dyDescent="0.35">
      <c r="C166" t="s">
        <v>2243</v>
      </c>
    </row>
    <row r="167" spans="3:26" ht="15.5" x14ac:dyDescent="0.35">
      <c r="C167" t="s">
        <v>2244</v>
      </c>
    </row>
    <row r="168" spans="3:26" ht="15.5" x14ac:dyDescent="0.35">
      <c r="C168" t="s">
        <v>1445</v>
      </c>
      <c r="L168" s="5">
        <v>-163455538102</v>
      </c>
      <c r="M168" s="5">
        <v>-108504529770</v>
      </c>
    </row>
    <row r="169" spans="3:26" ht="15.5" x14ac:dyDescent="0.35">
      <c r="C169" t="s">
        <v>172</v>
      </c>
    </row>
    <row r="170" spans="3:26" ht="15.5" x14ac:dyDescent="0.35">
      <c r="C170" t="s">
        <v>186</v>
      </c>
      <c r="D170" s="5">
        <v>155198534703</v>
      </c>
      <c r="E170" s="5">
        <v>7334794809</v>
      </c>
      <c r="F170" s="5">
        <v>47868636127</v>
      </c>
      <c r="G170" s="5">
        <v>152509554210</v>
      </c>
      <c r="I170" s="5">
        <v>284446788666</v>
      </c>
      <c r="J170" s="5">
        <v>2961440962738</v>
      </c>
      <c r="K170" s="5">
        <v>91213191169</v>
      </c>
      <c r="L170" s="5">
        <v>326360377876</v>
      </c>
      <c r="M170" s="5">
        <v>370071438166</v>
      </c>
      <c r="N170" s="5">
        <v>9622228414</v>
      </c>
      <c r="O170" s="5">
        <v>-12564970380</v>
      </c>
      <c r="P170" s="5">
        <v>16252943731</v>
      </c>
      <c r="Q170" s="5">
        <v>-19328845407</v>
      </c>
      <c r="R170" s="5">
        <v>-7531266963</v>
      </c>
      <c r="S170" s="5">
        <v>-13322064875</v>
      </c>
      <c r="T170" s="5">
        <v>-2958656657</v>
      </c>
      <c r="U170" s="5">
        <v>20767186569</v>
      </c>
      <c r="V170" s="5">
        <v>13791687930</v>
      </c>
      <c r="W170" s="5">
        <v>1072568598</v>
      </c>
      <c r="X170" s="5">
        <v>-6086639902</v>
      </c>
      <c r="Y170" s="5">
        <v>-2002024316</v>
      </c>
      <c r="Z170" s="5">
        <v>1015038540</v>
      </c>
    </row>
    <row r="171" spans="3:26" ht="15.5" x14ac:dyDescent="0.35">
      <c r="C171" t="s">
        <v>2245</v>
      </c>
    </row>
    <row r="172" spans="3:26" ht="15.5" x14ac:dyDescent="0.35">
      <c r="C172" t="s">
        <v>2016</v>
      </c>
      <c r="U172" s="5">
        <v>26869090708</v>
      </c>
      <c r="V172" s="5">
        <v>13575578960</v>
      </c>
      <c r="W172" s="5">
        <v>4191791354</v>
      </c>
      <c r="Z172" s="5">
        <v>2100000000</v>
      </c>
    </row>
    <row r="173" spans="3:26" ht="15.5" x14ac:dyDescent="0.35">
      <c r="C173" t="s">
        <v>2246</v>
      </c>
      <c r="D173" s="5">
        <v>183629189746</v>
      </c>
      <c r="E173" s="5">
        <v>-168461494632</v>
      </c>
      <c r="F173" s="5">
        <v>96234664581</v>
      </c>
      <c r="G173" s="5">
        <v>146567307414</v>
      </c>
      <c r="I173" s="5">
        <v>171839971620</v>
      </c>
      <c r="J173" s="5">
        <v>1566534264555</v>
      </c>
      <c r="K173" s="5">
        <v>196193058922</v>
      </c>
      <c r="L173" s="5">
        <v>205523599573</v>
      </c>
      <c r="M173" s="5">
        <v>100933888511</v>
      </c>
      <c r="N173" s="5">
        <v>20800000000</v>
      </c>
      <c r="O173" s="5">
        <v>14500000000</v>
      </c>
      <c r="P173" s="5">
        <v>27915000000</v>
      </c>
      <c r="R173" s="5">
        <v>2400000000</v>
      </c>
      <c r="T173" s="5">
        <v>5271832812</v>
      </c>
    </row>
    <row r="174" spans="3:26" ht="15.5" x14ac:dyDescent="0.35">
      <c r="C174" t="s">
        <v>2247</v>
      </c>
      <c r="P174" s="5">
        <v>8415000000</v>
      </c>
    </row>
    <row r="175" spans="3:26" ht="15.5" x14ac:dyDescent="0.35">
      <c r="C175" t="s">
        <v>2248</v>
      </c>
      <c r="D175" s="5">
        <v>183629189746</v>
      </c>
      <c r="E175" s="5">
        <v>-168461494632</v>
      </c>
      <c r="F175" s="5">
        <v>96234664581</v>
      </c>
      <c r="G175" s="5">
        <v>146567307414</v>
      </c>
      <c r="I175" s="5">
        <v>171839971620</v>
      </c>
      <c r="J175" s="5">
        <v>1566534264555</v>
      </c>
      <c r="K175" s="5">
        <v>196193058922</v>
      </c>
      <c r="L175" s="5">
        <v>205523599573</v>
      </c>
      <c r="M175" s="5">
        <v>100933888511</v>
      </c>
      <c r="N175" s="5">
        <v>20800000000</v>
      </c>
      <c r="O175" s="5">
        <v>14500000000</v>
      </c>
      <c r="P175" s="5">
        <v>36330000000</v>
      </c>
      <c r="R175" s="5">
        <v>2400000000</v>
      </c>
      <c r="T175" s="5">
        <v>5271832812</v>
      </c>
      <c r="U175" s="5">
        <v>26869090708</v>
      </c>
      <c r="V175" s="5">
        <v>13575578960</v>
      </c>
      <c r="W175" s="5">
        <v>4191791354</v>
      </c>
      <c r="Z175" s="5">
        <v>2100000000</v>
      </c>
    </row>
    <row r="176" spans="3:26" ht="15.5" x14ac:dyDescent="0.35">
      <c r="C176" t="s">
        <v>189</v>
      </c>
      <c r="U176" s="5">
        <v>-4803151688</v>
      </c>
      <c r="X176" s="5">
        <v>-6652967634</v>
      </c>
      <c r="Y176" s="5">
        <v>-872444068</v>
      </c>
    </row>
    <row r="177" spans="3:26" ht="15.5" x14ac:dyDescent="0.35">
      <c r="C177" t="s">
        <v>2249</v>
      </c>
      <c r="N177" s="5">
        <v>-1202142852</v>
      </c>
      <c r="O177" s="5">
        <v>-1202142852</v>
      </c>
      <c r="P177" s="5">
        <v>-901607139</v>
      </c>
      <c r="Q177" s="5">
        <v>-4041514298</v>
      </c>
      <c r="R177" s="5">
        <v>-6928310244</v>
      </c>
      <c r="S177" s="5">
        <v>-6928310244</v>
      </c>
      <c r="T177" s="5">
        <v>-6928310244</v>
      </c>
    </row>
    <row r="178" spans="3:26" ht="15.5" x14ac:dyDescent="0.35">
      <c r="C178" t="s">
        <v>2250</v>
      </c>
      <c r="K178" s="5">
        <v>-195595227425</v>
      </c>
      <c r="L178" s="5">
        <v>-268727259282</v>
      </c>
      <c r="M178" s="5">
        <v>-22653184517</v>
      </c>
      <c r="N178" s="5">
        <v>-9002142852</v>
      </c>
      <c r="O178" s="5">
        <v>-23402142852</v>
      </c>
      <c r="P178" s="5">
        <v>-18416607139</v>
      </c>
      <c r="Q178" s="5">
        <v>-16141514298</v>
      </c>
      <c r="R178" s="5">
        <v>-8928310244</v>
      </c>
      <c r="S178" s="5">
        <v>-12690397555</v>
      </c>
      <c r="T178" s="5">
        <v>-6928310244</v>
      </c>
      <c r="U178" s="5">
        <v>-4803151688</v>
      </c>
      <c r="X178" s="5">
        <v>-6652967634</v>
      </c>
      <c r="Y178" s="5">
        <v>-872444068</v>
      </c>
    </row>
    <row r="179" spans="3:26" ht="15.5" x14ac:dyDescent="0.35">
      <c r="C179" t="s">
        <v>2251</v>
      </c>
      <c r="D179" s="5">
        <v>183629189746</v>
      </c>
      <c r="E179" s="5">
        <v>-168461494632</v>
      </c>
      <c r="F179" s="5">
        <v>96234664581</v>
      </c>
      <c r="G179" s="5">
        <v>146567307414</v>
      </c>
      <c r="I179" s="5">
        <v>171839971620</v>
      </c>
      <c r="J179" s="5">
        <v>1566534264555</v>
      </c>
      <c r="K179" s="5">
        <v>597831497</v>
      </c>
      <c r="L179" s="5">
        <v>-63203659709</v>
      </c>
      <c r="M179" s="5">
        <v>78280703994</v>
      </c>
      <c r="N179" s="5">
        <v>11797857148</v>
      </c>
      <c r="O179" s="5">
        <v>-8902142852</v>
      </c>
      <c r="P179" s="5">
        <v>17913392861</v>
      </c>
      <c r="Q179" s="5">
        <v>-16141514298</v>
      </c>
      <c r="R179" s="5">
        <v>-6528310244</v>
      </c>
      <c r="S179" s="5">
        <v>-12690397555</v>
      </c>
      <c r="T179" s="5">
        <v>-1656477432</v>
      </c>
      <c r="U179" s="5">
        <v>22065939020</v>
      </c>
      <c r="V179" s="5">
        <v>13575578960</v>
      </c>
      <c r="W179" s="5">
        <v>4191791354</v>
      </c>
      <c r="X179" s="5">
        <v>-6652967634</v>
      </c>
      <c r="Y179" s="5">
        <v>-872444068</v>
      </c>
      <c r="Z179" s="5">
        <v>2100000000</v>
      </c>
    </row>
    <row r="180" spans="3:26" ht="15.5" x14ac:dyDescent="0.35">
      <c r="C180" t="s">
        <v>1424</v>
      </c>
      <c r="E180" s="5">
        <v>397000000000</v>
      </c>
      <c r="F180" s="5">
        <v>20900000000</v>
      </c>
      <c r="I180" s="5">
        <v>417900000000</v>
      </c>
      <c r="J180" s="5">
        <v>398000000000</v>
      </c>
      <c r="K180" s="5">
        <v>396730000000</v>
      </c>
      <c r="L180" s="5">
        <v>396760000000</v>
      </c>
      <c r="M180" s="5">
        <v>297667200000</v>
      </c>
    </row>
    <row r="181" spans="3:26" ht="15.5" x14ac:dyDescent="0.35">
      <c r="C181" t="s">
        <v>2252</v>
      </c>
    </row>
    <row r="182" spans="3:26" ht="15.5" x14ac:dyDescent="0.35">
      <c r="C182" t="s">
        <v>2253</v>
      </c>
      <c r="E182" s="5">
        <v>-7884000</v>
      </c>
      <c r="F182" s="5">
        <v>7884000</v>
      </c>
      <c r="J182" s="5">
        <v>1070160000000</v>
      </c>
    </row>
    <row r="183" spans="3:26" ht="15.5" x14ac:dyDescent="0.35">
      <c r="C183" t="s">
        <v>537</v>
      </c>
      <c r="E183" s="5">
        <v>218180000000</v>
      </c>
      <c r="I183" s="5">
        <v>218180000000</v>
      </c>
    </row>
    <row r="184" spans="3:26" ht="15.5" x14ac:dyDescent="0.35">
      <c r="C184" t="s">
        <v>2254</v>
      </c>
      <c r="M184" s="5">
        <v>501053</v>
      </c>
    </row>
    <row r="185" spans="3:26" ht="15.5" x14ac:dyDescent="0.35">
      <c r="C185" t="s">
        <v>2255</v>
      </c>
    </row>
    <row r="186" spans="3:26" ht="15.5" x14ac:dyDescent="0.35">
      <c r="C186" t="s">
        <v>201</v>
      </c>
      <c r="E186" s="5">
        <v>-400000000000</v>
      </c>
      <c r="I186" s="5">
        <v>-400000000000</v>
      </c>
      <c r="K186" s="5">
        <v>-300000000000</v>
      </c>
    </row>
    <row r="187" spans="3:26" ht="15.5" x14ac:dyDescent="0.35">
      <c r="C187" t="s">
        <v>2256</v>
      </c>
      <c r="J187" s="5">
        <v>1504800</v>
      </c>
    </row>
    <row r="188" spans="3:26" ht="15.5" x14ac:dyDescent="0.35">
      <c r="C188" t="s">
        <v>2257</v>
      </c>
      <c r="D188" s="5">
        <v>1336000</v>
      </c>
      <c r="E188" s="5">
        <v>8730400</v>
      </c>
      <c r="F188" s="5">
        <v>-1786400</v>
      </c>
      <c r="G188" s="5">
        <v>816000</v>
      </c>
      <c r="I188" s="5">
        <v>8730400</v>
      </c>
    </row>
    <row r="189" spans="3:26" ht="15.5" x14ac:dyDescent="0.35">
      <c r="C189" t="s">
        <v>2258</v>
      </c>
    </row>
    <row r="190" spans="3:26" ht="15.5" x14ac:dyDescent="0.35">
      <c r="C190" t="s">
        <v>2259</v>
      </c>
    </row>
    <row r="191" spans="3:26" ht="15.5" x14ac:dyDescent="0.35">
      <c r="C191" t="s">
        <v>439</v>
      </c>
      <c r="O191" s="5">
        <v>-2140320000</v>
      </c>
      <c r="Q191" s="5">
        <v>-1551732000</v>
      </c>
    </row>
    <row r="192" spans="3:26" ht="15.5" x14ac:dyDescent="0.35">
      <c r="C192" t="s">
        <v>2260</v>
      </c>
      <c r="J192" s="5">
        <v>-31630162902</v>
      </c>
    </row>
    <row r="193" spans="2:26" ht="15.5" x14ac:dyDescent="0.35">
      <c r="C193" t="s">
        <v>1343</v>
      </c>
      <c r="D193" s="5">
        <v>-28431991043</v>
      </c>
      <c r="E193" s="5">
        <v>-39384556959</v>
      </c>
      <c r="F193" s="5">
        <v>-69272126054</v>
      </c>
      <c r="G193" s="5">
        <v>5941430796</v>
      </c>
      <c r="I193" s="5">
        <v>-123481913354</v>
      </c>
      <c r="J193" s="5">
        <v>-41624643715</v>
      </c>
      <c r="K193" s="5">
        <v>-6114640328</v>
      </c>
      <c r="L193" s="5">
        <v>-7195962415</v>
      </c>
      <c r="M193" s="5">
        <v>-5876966881</v>
      </c>
      <c r="N193" s="5">
        <v>-2175628734</v>
      </c>
      <c r="U193" s="5">
        <v>-949971211</v>
      </c>
      <c r="V193" s="5">
        <v>-2535764582</v>
      </c>
      <c r="W193" s="5">
        <v>-3119222756</v>
      </c>
      <c r="X193" s="5">
        <v>566327732</v>
      </c>
      <c r="Y193" s="5">
        <v>-179580248</v>
      </c>
      <c r="Z193" s="5">
        <v>-2034961460</v>
      </c>
    </row>
    <row r="194" spans="2:26" ht="15.5" x14ac:dyDescent="0.35">
      <c r="C194" t="s">
        <v>2261</v>
      </c>
      <c r="Y194" s="5">
        <v>-950000000</v>
      </c>
      <c r="Z194" s="5">
        <v>950000000</v>
      </c>
    </row>
    <row r="195" spans="2:26" ht="15.5" x14ac:dyDescent="0.35">
      <c r="C195" t="s">
        <v>215</v>
      </c>
      <c r="D195" s="5">
        <v>-53725697627</v>
      </c>
      <c r="E195" s="5">
        <v>-60441698284</v>
      </c>
      <c r="F195" s="5">
        <v>-102763395828</v>
      </c>
      <c r="G195" s="5">
        <v>-5846178525</v>
      </c>
      <c r="I195" s="5">
        <v>-248840208871</v>
      </c>
      <c r="J195" s="5">
        <v>263779359009</v>
      </c>
      <c r="K195" s="5">
        <v>-35232544084</v>
      </c>
      <c r="L195" s="5">
        <v>88847035545</v>
      </c>
      <c r="M195" s="5">
        <v>38098034679</v>
      </c>
      <c r="N195" s="5">
        <v>4151840021</v>
      </c>
      <c r="O195" s="5">
        <v>3341503605</v>
      </c>
      <c r="P195" s="5">
        <v>1573653469</v>
      </c>
      <c r="Q195" s="5">
        <v>-985443369</v>
      </c>
      <c r="R195" s="5">
        <v>-2363033762</v>
      </c>
      <c r="S195" s="5">
        <v>801742671</v>
      </c>
      <c r="T195" s="5">
        <v>-4640216441</v>
      </c>
      <c r="U195" s="5">
        <v>2223282368</v>
      </c>
      <c r="V195" s="5">
        <v>822549357</v>
      </c>
      <c r="W195" s="5">
        <v>672970934</v>
      </c>
      <c r="X195" s="5">
        <v>718230733</v>
      </c>
      <c r="Y195" s="5">
        <v>1148182972</v>
      </c>
      <c r="Z195" s="5">
        <v>-129022190</v>
      </c>
    </row>
    <row r="196" spans="2:26" ht="15.5" x14ac:dyDescent="0.35">
      <c r="C196" t="s">
        <v>216</v>
      </c>
      <c r="D196" s="5">
        <v>98029085953</v>
      </c>
      <c r="I196" s="5">
        <v>343760246260</v>
      </c>
      <c r="J196" s="5">
        <v>82541494077</v>
      </c>
      <c r="K196" s="5">
        <v>117775578570</v>
      </c>
      <c r="L196" s="5">
        <v>47733236120</v>
      </c>
      <c r="M196" s="5">
        <v>9635894823</v>
      </c>
      <c r="N196" s="5">
        <v>5294802962</v>
      </c>
      <c r="O196" s="5">
        <v>1953299357</v>
      </c>
      <c r="P196" s="5">
        <v>379645888</v>
      </c>
      <c r="Q196" s="5">
        <v>1365089257</v>
      </c>
      <c r="R196" s="5">
        <v>3728123019</v>
      </c>
      <c r="S196" s="5">
        <v>2926380348</v>
      </c>
      <c r="T196" s="5">
        <v>7566596789</v>
      </c>
      <c r="U196" s="5">
        <v>5343314421</v>
      </c>
      <c r="V196" s="5">
        <v>4520765064</v>
      </c>
      <c r="W196" s="5">
        <v>3847794130</v>
      </c>
      <c r="X196" s="5">
        <v>3129563397</v>
      </c>
      <c r="Y196" s="5">
        <v>1981380425</v>
      </c>
      <c r="Z196" s="5">
        <v>2110402616</v>
      </c>
    </row>
    <row r="197" spans="2:26" ht="15.5" x14ac:dyDescent="0.35">
      <c r="C197" t="s">
        <v>2262</v>
      </c>
      <c r="D197" s="5">
        <v>802015200</v>
      </c>
      <c r="E197" s="5">
        <v>249717570</v>
      </c>
      <c r="F197" s="5">
        <v>-1324258056</v>
      </c>
      <c r="G197" s="5">
        <v>2299545729</v>
      </c>
      <c r="I197" s="5">
        <v>3109048564</v>
      </c>
      <c r="J197" s="5">
        <v>-2560606826</v>
      </c>
      <c r="K197" s="5">
        <v>-1540409</v>
      </c>
      <c r="L197" s="5">
        <v>-674204</v>
      </c>
      <c r="M197" s="5">
        <v>-693382</v>
      </c>
      <c r="N197" s="5">
        <v>189251840</v>
      </c>
    </row>
    <row r="198" spans="2:26" ht="15.5" x14ac:dyDescent="0.35">
      <c r="C198" t="s">
        <v>220</v>
      </c>
      <c r="D198" s="5">
        <v>45105403526</v>
      </c>
      <c r="E198" s="5">
        <v>-60191980714</v>
      </c>
      <c r="F198" s="5">
        <v>-104087653884</v>
      </c>
      <c r="G198" s="5">
        <v>-3546632796</v>
      </c>
      <c r="I198" s="5">
        <v>98029085953</v>
      </c>
      <c r="J198" s="5">
        <v>343760246260</v>
      </c>
      <c r="K198" s="5">
        <v>82541494077</v>
      </c>
      <c r="L198" s="5">
        <v>136579597461</v>
      </c>
      <c r="M198" s="5">
        <v>47733236120</v>
      </c>
      <c r="N198" s="5">
        <v>9635894823</v>
      </c>
      <c r="O198" s="5">
        <v>5294802962</v>
      </c>
      <c r="P198" s="5">
        <v>1953299357</v>
      </c>
      <c r="Q198" s="5">
        <v>379645888</v>
      </c>
      <c r="R198" s="5">
        <v>1365089257</v>
      </c>
      <c r="S198" s="5">
        <v>3728123019</v>
      </c>
      <c r="T198" s="5">
        <v>2926380348</v>
      </c>
      <c r="U198" s="5">
        <v>7566596789</v>
      </c>
      <c r="V198" s="5">
        <v>5343314421</v>
      </c>
      <c r="W198" s="5">
        <v>4520765064</v>
      </c>
      <c r="X198" s="5">
        <v>3847794130</v>
      </c>
      <c r="Y198" s="5">
        <v>3129563397</v>
      </c>
      <c r="Z198" s="5">
        <v>1981380426</v>
      </c>
    </row>
    <row r="200" spans="2:26" ht="15.5" x14ac:dyDescent="0.35">
      <c r="B200" t="s">
        <v>221</v>
      </c>
      <c r="C200" t="s">
        <v>11</v>
      </c>
      <c r="D200" s="5">
        <v>11240000000</v>
      </c>
      <c r="E200" s="5">
        <v>11240000000</v>
      </c>
      <c r="F200" s="5">
        <v>11240000000</v>
      </c>
      <c r="G200" s="5">
        <v>11240000000</v>
      </c>
      <c r="I200" s="5">
        <v>11240000000</v>
      </c>
      <c r="J200" s="5">
        <v>11240000000</v>
      </c>
      <c r="K200" s="5">
        <v>540000000</v>
      </c>
      <c r="L200" s="5">
        <v>540000000</v>
      </c>
      <c r="M200" s="5">
        <v>540000000</v>
      </c>
      <c r="N200" s="5">
        <v>540000000</v>
      </c>
      <c r="O200" s="5">
        <v>540000000</v>
      </c>
      <c r="P200" s="5">
        <v>540000000</v>
      </c>
      <c r="Q200" s="5">
        <v>540000000</v>
      </c>
      <c r="R200" s="5">
        <v>540000000</v>
      </c>
      <c r="S200" s="5">
        <v>540000000</v>
      </c>
      <c r="T200" s="5">
        <v>540000000</v>
      </c>
      <c r="U200" s="5">
        <v>540000000</v>
      </c>
      <c r="V200" s="5">
        <v>540000000</v>
      </c>
      <c r="W200" s="5">
        <v>540000000</v>
      </c>
      <c r="X200" s="5">
        <v>540000000</v>
      </c>
      <c r="Y200" s="5">
        <v>540000000</v>
      </c>
      <c r="Z200" s="5">
        <v>540000000</v>
      </c>
    </row>
    <row r="201" spans="2:26" ht="15.5" x14ac:dyDescent="0.35">
      <c r="C201" t="s">
        <v>222</v>
      </c>
      <c r="D201" s="6">
        <v>-7.2</v>
      </c>
      <c r="E201" s="6">
        <v>-1.23</v>
      </c>
      <c r="F201" s="6">
        <v>-13.58</v>
      </c>
      <c r="G201" s="6">
        <v>-10.91</v>
      </c>
    </row>
    <row r="202" spans="2:26" ht="15.5" x14ac:dyDescent="0.35">
      <c r="C202" t="s">
        <v>223</v>
      </c>
      <c r="D202" s="6">
        <v>-43.06</v>
      </c>
      <c r="E202" s="6">
        <v>-386.99</v>
      </c>
      <c r="F202" s="6">
        <v>-43.08</v>
      </c>
      <c r="G202" s="6">
        <v>-21.81</v>
      </c>
    </row>
    <row r="203" spans="2:26" ht="15.5" x14ac:dyDescent="0.35">
      <c r="C203" t="s">
        <v>72</v>
      </c>
      <c r="D203" s="6">
        <v>4.54</v>
      </c>
      <c r="E203" s="6">
        <v>7.64</v>
      </c>
      <c r="F203" s="6">
        <v>9.74</v>
      </c>
      <c r="G203" s="6">
        <v>3.82</v>
      </c>
    </row>
    <row r="204" spans="2:26" ht="15.5" x14ac:dyDescent="0.35">
      <c r="C204" t="s">
        <v>224</v>
      </c>
      <c r="E204" s="5">
        <v>27710000000</v>
      </c>
      <c r="F204" s="5">
        <v>3650000000</v>
      </c>
      <c r="G204" s="5">
        <v>25860000000</v>
      </c>
    </row>
    <row r="205" spans="2:26" ht="15.5" x14ac:dyDescent="0.35">
      <c r="C205" t="s">
        <v>225</v>
      </c>
      <c r="D205" s="6">
        <v>-1.1399999999999999E-2</v>
      </c>
      <c r="E205" s="6">
        <v>-2E-3</v>
      </c>
      <c r="F205" s="6">
        <v>-2.2099999999999998E-2</v>
      </c>
      <c r="G205" s="6">
        <v>-1.7899999999999999E-2</v>
      </c>
    </row>
    <row r="206" spans="2:26" ht="15.5" x14ac:dyDescent="0.35">
      <c r="C206" t="s">
        <v>226</v>
      </c>
      <c r="D206" s="6">
        <v>-0.1124</v>
      </c>
      <c r="E206" s="6">
        <v>-1.8100000000000002E-2</v>
      </c>
      <c r="F206" s="6">
        <v>-0.2082</v>
      </c>
      <c r="G206" s="6">
        <v>-0.14319999999999999</v>
      </c>
    </row>
    <row r="207" spans="2:26" ht="15.5" x14ac:dyDescent="0.35">
      <c r="C207" t="s">
        <v>227</v>
      </c>
      <c r="D207" s="6">
        <v>-2.0000000000000001E-4</v>
      </c>
      <c r="E207" s="6">
        <v>-1.21E-2</v>
      </c>
      <c r="F207" s="6">
        <v>-1.5300000000000001E-2</v>
      </c>
      <c r="G207" s="6">
        <v>-9.3999999999999986E-3</v>
      </c>
    </row>
    <row r="208" spans="2:26" ht="15.5" x14ac:dyDescent="0.35">
      <c r="C208" t="s">
        <v>228</v>
      </c>
      <c r="D208" s="6">
        <v>-0.01</v>
      </c>
      <c r="E208" s="6">
        <v>-0.77</v>
      </c>
      <c r="F208" s="6">
        <v>-0.94</v>
      </c>
      <c r="G208" s="6">
        <v>-0.59</v>
      </c>
    </row>
    <row r="209" spans="3:26" ht="15.5" x14ac:dyDescent="0.35">
      <c r="C209" t="s">
        <v>229</v>
      </c>
      <c r="D209" s="5">
        <v>938000000000</v>
      </c>
      <c r="E209" s="5">
        <v>985000000000</v>
      </c>
      <c r="F209" s="5">
        <v>733000000000</v>
      </c>
      <c r="G209" s="5">
        <v>856000000000</v>
      </c>
    </row>
    <row r="210" spans="3:26" ht="15.5" x14ac:dyDescent="0.35">
      <c r="C210" t="s">
        <v>230</v>
      </c>
      <c r="D210" s="6">
        <v>4.84</v>
      </c>
      <c r="E210" s="6">
        <v>6.97</v>
      </c>
      <c r="F210" s="6">
        <v>8.9700000000000006</v>
      </c>
      <c r="G210" s="6">
        <v>3.12</v>
      </c>
    </row>
    <row r="211" spans="3:26" ht="15.5" x14ac:dyDescent="0.35">
      <c r="C211" t="s">
        <v>231</v>
      </c>
      <c r="D211" s="6">
        <v>64.02</v>
      </c>
      <c r="E211" s="6">
        <v>68.260000000000005</v>
      </c>
      <c r="F211" s="6">
        <v>65.22</v>
      </c>
      <c r="G211" s="6">
        <v>76.209999999999994</v>
      </c>
    </row>
    <row r="212" spans="3:26" ht="15.5" x14ac:dyDescent="0.35">
      <c r="C212" t="s">
        <v>232</v>
      </c>
      <c r="D212" s="6">
        <v>-1.61</v>
      </c>
      <c r="E212" s="6">
        <v>-2.62</v>
      </c>
      <c r="F212" s="6">
        <v>-3.24</v>
      </c>
      <c r="G212" s="6">
        <v>-1.46</v>
      </c>
    </row>
    <row r="213" spans="3:26" ht="15.5" x14ac:dyDescent="0.35">
      <c r="C213" t="s">
        <v>233</v>
      </c>
      <c r="D213" s="6">
        <v>-192.85</v>
      </c>
      <c r="E213" s="6">
        <v>-181.75</v>
      </c>
      <c r="F213" s="6">
        <v>-180.66</v>
      </c>
      <c r="G213" s="6">
        <v>-163.03</v>
      </c>
    </row>
    <row r="214" spans="3:26" ht="15.5" x14ac:dyDescent="0.35">
      <c r="C214" t="s">
        <v>234</v>
      </c>
      <c r="D214" s="5">
        <v>948000000000</v>
      </c>
      <c r="E214" s="5">
        <v>449000000000</v>
      </c>
      <c r="F214" s="5">
        <v>827000000000</v>
      </c>
      <c r="G214" s="5">
        <v>806000000000</v>
      </c>
    </row>
    <row r="215" spans="3:26" ht="15.5" x14ac:dyDescent="0.35">
      <c r="C215" t="s">
        <v>235</v>
      </c>
      <c r="D215" s="5">
        <v>4112000000000</v>
      </c>
      <c r="E215" s="5">
        <v>4393000000000</v>
      </c>
      <c r="F215" s="5">
        <v>4234000000000</v>
      </c>
      <c r="G215" s="5">
        <v>4116000000000</v>
      </c>
    </row>
    <row r="216" spans="3:26" ht="15.5" x14ac:dyDescent="0.35">
      <c r="C216" t="s">
        <v>236</v>
      </c>
      <c r="D216" s="5">
        <v>719000000000</v>
      </c>
      <c r="E216" s="5">
        <v>767000000000</v>
      </c>
      <c r="F216" s="5">
        <v>733000000000</v>
      </c>
      <c r="G216" s="5">
        <v>856000000000</v>
      </c>
    </row>
    <row r="217" spans="3:26" ht="15.5" x14ac:dyDescent="0.35">
      <c r="C217" t="s">
        <v>23</v>
      </c>
      <c r="D217" s="5">
        <v>5061000000000</v>
      </c>
      <c r="E217" s="5">
        <v>4841000000000</v>
      </c>
      <c r="F217" s="5">
        <v>5061000000000</v>
      </c>
      <c r="G217" s="5">
        <v>4922000000000</v>
      </c>
    </row>
    <row r="218" spans="3:26" ht="15.5" x14ac:dyDescent="0.35">
      <c r="C218" t="s">
        <v>20</v>
      </c>
      <c r="D218" s="5">
        <v>5012000000000</v>
      </c>
      <c r="E218" s="5">
        <v>4740000000000</v>
      </c>
      <c r="F218" s="5">
        <v>4898000000000</v>
      </c>
      <c r="G218" s="5">
        <v>4656000000000</v>
      </c>
    </row>
    <row r="219" spans="3:26" ht="15.5" x14ac:dyDescent="0.35">
      <c r="C219" t="s">
        <v>237</v>
      </c>
      <c r="D219" s="5">
        <v>-254000000000</v>
      </c>
      <c r="E219" s="5">
        <v>276000000000</v>
      </c>
      <c r="F219" s="5">
        <v>86000000000</v>
      </c>
      <c r="G219" s="5">
        <v>175000000000</v>
      </c>
    </row>
    <row r="220" spans="3:26" ht="15.5" x14ac:dyDescent="0.35">
      <c r="C220" t="s">
        <v>238</v>
      </c>
      <c r="D220" s="5">
        <v>-192000000000</v>
      </c>
      <c r="E220" s="5">
        <v>-29000000000</v>
      </c>
      <c r="F220" s="5">
        <v>-81000000000</v>
      </c>
      <c r="G220" s="5">
        <v>-156000000000</v>
      </c>
    </row>
    <row r="221" spans="3:26" ht="15.5" x14ac:dyDescent="0.35">
      <c r="C221" t="s">
        <v>239</v>
      </c>
      <c r="D221" s="5">
        <v>-17000000000</v>
      </c>
      <c r="E221" s="5">
        <v>-39000000000</v>
      </c>
      <c r="F221" s="5">
        <v>-70000000000</v>
      </c>
      <c r="G221" s="5">
        <v>-3000000000</v>
      </c>
    </row>
    <row r="222" spans="3:26" ht="15.5" x14ac:dyDescent="0.35">
      <c r="C222" t="s">
        <v>12</v>
      </c>
      <c r="D222" s="5">
        <v>-209000000000</v>
      </c>
      <c r="E222" s="5">
        <v>-67000000000</v>
      </c>
      <c r="F222" s="5">
        <v>-151000000000</v>
      </c>
      <c r="G222" s="5">
        <v>-158000000000</v>
      </c>
    </row>
    <row r="223" spans="3:26" ht="15.5" x14ac:dyDescent="0.35">
      <c r="C223" t="s">
        <v>15</v>
      </c>
      <c r="D223" s="6">
        <v>-18.64</v>
      </c>
      <c r="E223" s="6">
        <v>-5.97</v>
      </c>
      <c r="F223" s="6">
        <v>-13.4</v>
      </c>
      <c r="G223" s="6">
        <v>-14.09</v>
      </c>
    </row>
    <row r="224" spans="3:26" ht="15.5" x14ac:dyDescent="0.35">
      <c r="C224" t="s">
        <v>57</v>
      </c>
      <c r="I224" s="6">
        <v>-33.79</v>
      </c>
      <c r="J224" s="6">
        <v>-29.39</v>
      </c>
      <c r="K224" s="6">
        <v>-159.27000000000001</v>
      </c>
      <c r="L224" s="6">
        <v>514.39</v>
      </c>
      <c r="M224" s="6">
        <v>10.24</v>
      </c>
      <c r="N224" s="6">
        <v>41.31</v>
      </c>
      <c r="O224" s="6">
        <v>17.46</v>
      </c>
      <c r="P224" s="6">
        <v>15.79</v>
      </c>
      <c r="Q224" s="6">
        <v>13.32</v>
      </c>
      <c r="R224" s="6">
        <v>9.6199999999999992</v>
      </c>
      <c r="S224" s="6">
        <v>5.77</v>
      </c>
      <c r="T224" s="6">
        <v>4.97</v>
      </c>
      <c r="U224" s="6">
        <v>11.58</v>
      </c>
      <c r="V224" s="6">
        <v>9.92</v>
      </c>
      <c r="W224" s="6">
        <v>9.67</v>
      </c>
      <c r="X224" s="6">
        <v>7.85</v>
      </c>
      <c r="Y224" s="6">
        <v>7.05</v>
      </c>
      <c r="Z224" s="6">
        <v>4.32</v>
      </c>
    </row>
    <row r="225" spans="3:26" ht="15.5" x14ac:dyDescent="0.35">
      <c r="C225" t="s">
        <v>71</v>
      </c>
      <c r="I225" s="6">
        <v>-14.09</v>
      </c>
      <c r="J225" s="6">
        <v>-7.15</v>
      </c>
      <c r="K225" s="6">
        <v>-7.19</v>
      </c>
      <c r="L225" s="6">
        <v>1.68</v>
      </c>
      <c r="M225" s="6">
        <v>99.12</v>
      </c>
      <c r="N225" s="6">
        <v>23.6</v>
      </c>
      <c r="O225" s="6">
        <v>11.34</v>
      </c>
      <c r="P225" s="6">
        <v>11.97</v>
      </c>
      <c r="Q225" s="6">
        <v>13.74</v>
      </c>
      <c r="R225" s="6">
        <v>20.79</v>
      </c>
      <c r="S225" s="6">
        <v>19.41</v>
      </c>
      <c r="T225" s="6">
        <v>27.16</v>
      </c>
      <c r="U225" s="6">
        <v>12.69</v>
      </c>
      <c r="V225" s="6">
        <v>17.84</v>
      </c>
      <c r="W225" s="6">
        <v>18.2</v>
      </c>
      <c r="X225" s="6">
        <v>16.18</v>
      </c>
      <c r="Y225" s="6">
        <v>15.6</v>
      </c>
      <c r="Z225" s="6">
        <v>11.57</v>
      </c>
    </row>
    <row r="226" spans="3:26" ht="15.5" x14ac:dyDescent="0.35">
      <c r="C226" t="s">
        <v>74</v>
      </c>
      <c r="I226" s="6">
        <v>1.94</v>
      </c>
      <c r="J226" s="6">
        <v>1.23</v>
      </c>
      <c r="K226" s="6">
        <v>0.87</v>
      </c>
      <c r="L226" s="6">
        <v>0.65</v>
      </c>
      <c r="M226" s="6">
        <v>0.86</v>
      </c>
      <c r="N226" s="6">
        <v>1.88</v>
      </c>
      <c r="O226" s="6">
        <v>0.43</v>
      </c>
      <c r="P226" s="6">
        <v>0.4</v>
      </c>
      <c r="Q226" s="6">
        <v>0.44</v>
      </c>
      <c r="R226" s="6">
        <v>0.49</v>
      </c>
      <c r="S226" s="6">
        <v>0.28000000000000003</v>
      </c>
      <c r="T226" s="6">
        <v>0.32</v>
      </c>
      <c r="U226" s="6">
        <v>0.41</v>
      </c>
      <c r="V226" s="6">
        <v>0.54</v>
      </c>
      <c r="W226" s="6">
        <v>0.62</v>
      </c>
      <c r="X226" s="6">
        <v>0.48</v>
      </c>
      <c r="Y226" s="6">
        <v>0.45</v>
      </c>
      <c r="Z226" s="6">
        <v>0.22</v>
      </c>
    </row>
    <row r="227" spans="3:26" ht="15.5" x14ac:dyDescent="0.35">
      <c r="C227" t="s">
        <v>240</v>
      </c>
      <c r="I227" s="5">
        <v>98590000000</v>
      </c>
      <c r="J227" s="5">
        <v>72370000000</v>
      </c>
      <c r="K227" s="5">
        <v>50070000000</v>
      </c>
      <c r="L227" s="5">
        <v>31580000000</v>
      </c>
      <c r="M227" s="5">
        <v>59520000000</v>
      </c>
      <c r="N227" s="5">
        <v>39070000000</v>
      </c>
      <c r="O227" s="5">
        <v>18340000000</v>
      </c>
      <c r="P227" s="5">
        <v>20420000000</v>
      </c>
    </row>
    <row r="228" spans="3:26" ht="15.5" x14ac:dyDescent="0.35">
      <c r="C228" t="s">
        <v>241</v>
      </c>
      <c r="I228" s="6">
        <v>-5.6100000000000004E-2</v>
      </c>
      <c r="J228" s="6">
        <v>-5.6799999999999996E-2</v>
      </c>
      <c r="K228" s="6">
        <v>-5.5999999999999994E-2</v>
      </c>
      <c r="L228" s="6">
        <v>0.18100000000000002</v>
      </c>
      <c r="M228" s="6">
        <v>6.8000000000000005E-3</v>
      </c>
      <c r="N228" s="6">
        <v>9.6699999999999994E-2</v>
      </c>
      <c r="O228" s="6">
        <v>4.9000000000000002E-2</v>
      </c>
      <c r="P228" s="6">
        <v>4.5199999999999997E-2</v>
      </c>
      <c r="Q228" s="6">
        <v>4.4699999999999997E-2</v>
      </c>
      <c r="R228" s="6">
        <v>3.0800000000000001E-2</v>
      </c>
      <c r="S228" s="6">
        <v>1.9299999999999998E-2</v>
      </c>
      <c r="T228" s="6">
        <v>1.54E-2</v>
      </c>
      <c r="U228" s="6">
        <v>3.5400000000000001E-2</v>
      </c>
      <c r="V228" s="6">
        <v>3.9100000000000003E-2</v>
      </c>
      <c r="W228" s="6">
        <v>4.3799999999999999E-2</v>
      </c>
      <c r="X228" s="6">
        <v>4.1700000000000001E-2</v>
      </c>
      <c r="Y228" s="6">
        <v>3.78E-2</v>
      </c>
      <c r="Z228" s="6">
        <v>2.3399999999999997E-2</v>
      </c>
    </row>
    <row r="229" spans="3:26" ht="15.5" x14ac:dyDescent="0.35">
      <c r="C229" t="s">
        <v>242</v>
      </c>
      <c r="I229" s="6">
        <v>-0.495</v>
      </c>
      <c r="J229" s="6">
        <v>-0.31769999999999998</v>
      </c>
      <c r="K229" s="6">
        <v>-0.23879999999999998</v>
      </c>
      <c r="L229" s="6">
        <v>0.62250000000000005</v>
      </c>
      <c r="M229" s="6">
        <v>3.2799999999999996E-2</v>
      </c>
      <c r="N229" s="6">
        <v>0.14019999999999999</v>
      </c>
      <c r="O229" s="6">
        <v>7.4900000000000008E-2</v>
      </c>
      <c r="P229" s="6">
        <v>7.0999999999999994E-2</v>
      </c>
      <c r="Q229" s="6">
        <v>6.5500000000000003E-2</v>
      </c>
      <c r="R229" s="6">
        <v>4.8799999999999996E-2</v>
      </c>
      <c r="S229" s="6">
        <v>3.0499999999999999E-2</v>
      </c>
      <c r="T229" s="6">
        <v>2.75E-2</v>
      </c>
      <c r="U229" s="6">
        <v>6.6000000000000003E-2</v>
      </c>
      <c r="V229" s="6">
        <v>6.0499999999999998E-2</v>
      </c>
      <c r="W229" s="6">
        <v>6.2800000000000009E-2</v>
      </c>
      <c r="X229" s="6">
        <v>5.4400000000000004E-2</v>
      </c>
      <c r="Y229" s="6">
        <v>5.1699999999999996E-2</v>
      </c>
      <c r="Z229" s="6">
        <v>3.3300000000000003E-2</v>
      </c>
    </row>
    <row r="230" spans="3:26" ht="15.5" x14ac:dyDescent="0.35">
      <c r="C230" t="s">
        <v>243</v>
      </c>
      <c r="I230" s="6">
        <v>-4.24E-2</v>
      </c>
      <c r="J230" s="6">
        <v>-3.6600000000000001E-2</v>
      </c>
      <c r="K230" s="6">
        <v>-6.4000000000000003E-3</v>
      </c>
      <c r="L230" s="6">
        <v>-0.04</v>
      </c>
      <c r="M230" s="6">
        <v>6.6699999999999995E-2</v>
      </c>
      <c r="N230" s="6">
        <v>0.17010000000000003</v>
      </c>
      <c r="O230" s="6">
        <v>6.88E-2</v>
      </c>
      <c r="P230" s="6">
        <v>9.0200000000000002E-2</v>
      </c>
      <c r="Q230" s="6">
        <v>8.8699999999999987E-2</v>
      </c>
      <c r="R230" s="6">
        <v>8.1000000000000003E-2</v>
      </c>
      <c r="S230" s="6">
        <v>7.5300000000000006E-2</v>
      </c>
      <c r="T230" s="6">
        <v>7.9500000000000001E-2</v>
      </c>
      <c r="U230" s="6">
        <v>0.1042</v>
      </c>
      <c r="V230" s="6">
        <v>8.8499999999999995E-2</v>
      </c>
      <c r="W230" s="6">
        <v>7.8399999999999997E-2</v>
      </c>
      <c r="X230" s="6">
        <v>6.93E-2</v>
      </c>
      <c r="Y230" s="6">
        <v>0.09</v>
      </c>
      <c r="Z230" s="6">
        <v>0.16750000000000001</v>
      </c>
    </row>
    <row r="231" spans="3:26" ht="15.5" x14ac:dyDescent="0.35">
      <c r="C231" t="s">
        <v>244</v>
      </c>
      <c r="I231" s="6">
        <v>-0.67</v>
      </c>
      <c r="J231" s="6">
        <v>-0.47</v>
      </c>
      <c r="K231" s="6">
        <v>-0.09</v>
      </c>
      <c r="L231" s="6">
        <v>-0.41</v>
      </c>
      <c r="M231" s="6">
        <v>0.56999999999999995</v>
      </c>
      <c r="N231" s="6">
        <v>11.52</v>
      </c>
      <c r="O231" s="6">
        <v>3.92</v>
      </c>
      <c r="P231" s="6">
        <v>4.0999999999999996</v>
      </c>
      <c r="Q231" s="6">
        <v>4.78</v>
      </c>
      <c r="R231" s="6">
        <v>2.95</v>
      </c>
      <c r="S231" s="6">
        <v>1.67</v>
      </c>
      <c r="T231" s="6">
        <v>1.67</v>
      </c>
      <c r="U231" s="6">
        <v>3.79</v>
      </c>
      <c r="V231" s="6">
        <v>4.7300000000000004</v>
      </c>
      <c r="W231" s="6">
        <v>7.07</v>
      </c>
      <c r="X231" s="6">
        <v>4.21</v>
      </c>
      <c r="Y231" s="6">
        <v>3.48</v>
      </c>
      <c r="Z231" s="6">
        <v>3.41</v>
      </c>
    </row>
    <row r="232" spans="3:26" ht="15.5" x14ac:dyDescent="0.35">
      <c r="C232" t="s">
        <v>68</v>
      </c>
      <c r="I232" s="6">
        <v>6.97</v>
      </c>
      <c r="J232" s="6">
        <v>2.27</v>
      </c>
      <c r="K232" s="6">
        <v>1.72</v>
      </c>
      <c r="L232" s="6">
        <v>1.05</v>
      </c>
      <c r="M232" s="6">
        <v>3.25</v>
      </c>
      <c r="N232" s="6">
        <v>3.31</v>
      </c>
      <c r="O232" s="6">
        <v>0.85</v>
      </c>
      <c r="P232" s="6">
        <v>0.85</v>
      </c>
      <c r="Q232" s="6">
        <v>0.9</v>
      </c>
      <c r="R232" s="6">
        <v>1.01</v>
      </c>
      <c r="S232" s="6">
        <v>0.59</v>
      </c>
      <c r="T232" s="6">
        <v>0.75</v>
      </c>
      <c r="U232" s="6">
        <v>0.84</v>
      </c>
      <c r="V232" s="6">
        <v>1.08</v>
      </c>
      <c r="W232" s="6">
        <v>1.1399999999999999</v>
      </c>
      <c r="X232" s="6">
        <v>0.88</v>
      </c>
      <c r="Y232" s="6">
        <v>0.81</v>
      </c>
      <c r="Z232" s="6">
        <v>0.39</v>
      </c>
    </row>
    <row r="233" spans="3:26" ht="15.5" x14ac:dyDescent="0.35">
      <c r="C233" t="s">
        <v>65</v>
      </c>
      <c r="I233" s="6">
        <v>68.260000000000005</v>
      </c>
      <c r="J233" s="6">
        <v>92.51</v>
      </c>
      <c r="K233" s="6">
        <v>666.88</v>
      </c>
      <c r="L233" s="6">
        <v>826.28</v>
      </c>
      <c r="M233" s="6">
        <v>312.29000000000002</v>
      </c>
      <c r="N233" s="6">
        <v>294.58999999999997</v>
      </c>
      <c r="O233" s="6">
        <v>233.1</v>
      </c>
      <c r="P233" s="6">
        <v>222.26</v>
      </c>
      <c r="Q233" s="6">
        <v>203.44</v>
      </c>
      <c r="R233" s="6">
        <v>197.18</v>
      </c>
      <c r="S233" s="6">
        <v>189.17</v>
      </c>
      <c r="T233" s="6">
        <v>180.46</v>
      </c>
      <c r="U233" s="6">
        <v>175.49</v>
      </c>
      <c r="V233" s="6">
        <v>163.91</v>
      </c>
      <c r="W233" s="6">
        <v>153.99</v>
      </c>
      <c r="X233" s="6">
        <v>144.32</v>
      </c>
      <c r="Y233" s="6">
        <v>136.47999999999999</v>
      </c>
      <c r="Z233" s="6">
        <v>129.43</v>
      </c>
    </row>
    <row r="234" spans="3:26" ht="15.5" x14ac:dyDescent="0.35">
      <c r="C234" t="s">
        <v>245</v>
      </c>
      <c r="I234" s="6">
        <v>-2.62</v>
      </c>
      <c r="J234" s="6">
        <v>-1.52</v>
      </c>
      <c r="K234" s="6">
        <v>1.81</v>
      </c>
      <c r="L234" s="6">
        <v>1.07</v>
      </c>
      <c r="M234" s="6">
        <v>4.4400000000000004</v>
      </c>
      <c r="N234" s="6">
        <v>3.32</v>
      </c>
      <c r="O234" s="6">
        <v>0.85</v>
      </c>
      <c r="P234" s="6">
        <v>0.85</v>
      </c>
      <c r="Q234" s="6">
        <v>0.9</v>
      </c>
      <c r="R234" s="6">
        <v>1.02</v>
      </c>
      <c r="S234" s="6">
        <v>0.59</v>
      </c>
      <c r="T234" s="6">
        <v>0.75</v>
      </c>
      <c r="U234" s="6">
        <v>0.84</v>
      </c>
      <c r="V234" s="6">
        <v>1.08</v>
      </c>
      <c r="W234" s="6">
        <v>1.1399999999999999</v>
      </c>
      <c r="X234" s="6">
        <v>0.88</v>
      </c>
      <c r="Y234" s="6">
        <v>0.81</v>
      </c>
      <c r="Z234" s="6">
        <v>0.39</v>
      </c>
    </row>
    <row r="235" spans="3:26" ht="15.5" x14ac:dyDescent="0.35">
      <c r="C235" t="s">
        <v>246</v>
      </c>
      <c r="I235" s="6">
        <v>-181.75</v>
      </c>
      <c r="J235" s="6">
        <v>-137.84</v>
      </c>
      <c r="K235" s="6">
        <v>631.16</v>
      </c>
      <c r="L235" s="6">
        <v>805.4</v>
      </c>
      <c r="M235" s="6">
        <v>228.51</v>
      </c>
      <c r="N235" s="6">
        <v>294.10000000000002</v>
      </c>
      <c r="O235" s="6">
        <v>232.83</v>
      </c>
      <c r="P235" s="6">
        <v>222.03</v>
      </c>
      <c r="Q235" s="6">
        <v>203.25</v>
      </c>
      <c r="R235" s="5">
        <v>197</v>
      </c>
      <c r="S235" s="6">
        <v>188.99</v>
      </c>
      <c r="T235" s="6">
        <v>180.28</v>
      </c>
      <c r="U235" s="6">
        <v>175.34</v>
      </c>
      <c r="V235" s="6">
        <v>163.79</v>
      </c>
      <c r="W235" s="6">
        <v>153.94</v>
      </c>
      <c r="X235" s="6">
        <v>144.26</v>
      </c>
      <c r="Y235" s="6">
        <v>136.41</v>
      </c>
      <c r="Z235" s="6">
        <v>129.35</v>
      </c>
    </row>
    <row r="236" spans="3:26" ht="15.5" x14ac:dyDescent="0.35">
      <c r="C236" t="s">
        <v>247</v>
      </c>
      <c r="I236" s="5">
        <v>449000000000</v>
      </c>
      <c r="J236" s="5">
        <v>673000000000</v>
      </c>
      <c r="K236" s="5">
        <v>151000000000</v>
      </c>
      <c r="L236" s="5">
        <v>160000000000</v>
      </c>
      <c r="M236" s="5">
        <v>86000000000</v>
      </c>
      <c r="N236" s="5">
        <v>28000000000</v>
      </c>
      <c r="O236" s="5">
        <v>13000000000</v>
      </c>
      <c r="P236" s="5">
        <v>18000000000</v>
      </c>
      <c r="Q236" s="5">
        <v>10000000000</v>
      </c>
      <c r="R236" s="5">
        <v>27000000000</v>
      </c>
      <c r="S236" s="5">
        <v>29000000000</v>
      </c>
      <c r="T236" s="5">
        <v>37000000000</v>
      </c>
      <c r="U236" s="5">
        <v>32000000000</v>
      </c>
      <c r="V236" s="5">
        <v>22000000000</v>
      </c>
      <c r="W236" s="5">
        <v>15000000000</v>
      </c>
      <c r="X236" s="5">
        <v>9000000000</v>
      </c>
      <c r="Y236" s="5">
        <v>16000000000</v>
      </c>
      <c r="Z236" s="5">
        <v>17000000000</v>
      </c>
    </row>
    <row r="237" spans="3:26" ht="15.5" x14ac:dyDescent="0.35">
      <c r="C237" t="s">
        <v>248</v>
      </c>
      <c r="I237" s="5">
        <v>4393000000000</v>
      </c>
      <c r="J237" s="5">
        <v>3194000000000</v>
      </c>
      <c r="K237" s="5">
        <v>836000000000</v>
      </c>
      <c r="L237" s="5">
        <v>750000000000</v>
      </c>
      <c r="M237" s="5">
        <v>363000000000</v>
      </c>
      <c r="N237" s="5">
        <v>8000000000</v>
      </c>
      <c r="O237" s="5">
        <v>6000000000</v>
      </c>
      <c r="P237" s="5">
        <v>7000000000</v>
      </c>
      <c r="Q237" s="5">
        <v>1000000000</v>
      </c>
      <c r="R237" s="5">
        <v>1000000000</v>
      </c>
      <c r="S237" s="5">
        <v>4000000000</v>
      </c>
      <c r="T237" s="5">
        <v>11000000000</v>
      </c>
      <c r="U237" s="5">
        <v>18000000000</v>
      </c>
      <c r="V237" s="5">
        <v>7000000000</v>
      </c>
      <c r="W237" s="5">
        <v>1000000000</v>
      </c>
      <c r="X237" s="5">
        <v>0</v>
      </c>
      <c r="Y237" s="5">
        <v>0</v>
      </c>
      <c r="Z237" s="5">
        <v>0</v>
      </c>
    </row>
    <row r="238" spans="3:26" ht="15.5" x14ac:dyDescent="0.35">
      <c r="C238" t="s">
        <v>25</v>
      </c>
      <c r="I238" s="5">
        <v>4841000000000</v>
      </c>
      <c r="J238" s="5">
        <v>3867000000000</v>
      </c>
      <c r="K238" s="5">
        <v>987000000000</v>
      </c>
      <c r="L238" s="5">
        <v>910000000000</v>
      </c>
      <c r="M238" s="5">
        <v>449000000000</v>
      </c>
      <c r="N238" s="5">
        <v>36000000000</v>
      </c>
      <c r="O238" s="5">
        <v>19000000000</v>
      </c>
      <c r="P238" s="5">
        <v>25000000000</v>
      </c>
      <c r="Q238" s="5">
        <v>10000000000</v>
      </c>
      <c r="R238" s="5">
        <v>28000000000</v>
      </c>
      <c r="S238" s="5">
        <v>33000000000</v>
      </c>
      <c r="T238" s="5">
        <v>48000000000</v>
      </c>
      <c r="U238" s="5">
        <v>51000000000</v>
      </c>
      <c r="V238" s="5">
        <v>30000000000</v>
      </c>
      <c r="W238" s="5">
        <v>16000000000</v>
      </c>
      <c r="X238" s="5">
        <v>10000000000</v>
      </c>
      <c r="Y238" s="5">
        <v>16000000000</v>
      </c>
      <c r="Z238" s="5">
        <v>17000000000</v>
      </c>
    </row>
    <row r="239" spans="3:26" ht="15.5" x14ac:dyDescent="0.35">
      <c r="C239" t="s">
        <v>22</v>
      </c>
      <c r="I239" s="5">
        <v>4740000000000</v>
      </c>
      <c r="J239" s="5">
        <v>3515000000000</v>
      </c>
      <c r="K239" s="5">
        <v>897000000000</v>
      </c>
      <c r="L239" s="5">
        <v>773000000000</v>
      </c>
      <c r="M239" s="5">
        <v>401000000000</v>
      </c>
      <c r="N239" s="5">
        <v>26000000000</v>
      </c>
      <c r="O239" s="5">
        <v>14000000000</v>
      </c>
      <c r="P239" s="5">
        <v>23000000000</v>
      </c>
      <c r="Q239" s="5">
        <v>10000000000</v>
      </c>
      <c r="R239" s="5">
        <v>26000000000</v>
      </c>
      <c r="S239" s="5">
        <v>30000000000</v>
      </c>
      <c r="T239" s="5">
        <v>45000000000</v>
      </c>
      <c r="U239" s="5">
        <v>43000000000</v>
      </c>
      <c r="V239" s="5">
        <v>24000000000</v>
      </c>
      <c r="W239" s="5">
        <v>12000000000</v>
      </c>
      <c r="X239" s="5">
        <v>6000000000</v>
      </c>
      <c r="Y239" s="5">
        <v>13000000000</v>
      </c>
      <c r="Z239" s="5">
        <v>15000000000</v>
      </c>
    </row>
    <row r="240" spans="3:26" ht="15.5" x14ac:dyDescent="0.35">
      <c r="C240" t="s">
        <v>249</v>
      </c>
      <c r="I240" s="5">
        <v>276000000000</v>
      </c>
      <c r="J240" s="5">
        <v>335000000000</v>
      </c>
      <c r="K240" s="5">
        <v>277000000000</v>
      </c>
      <c r="L240" s="5">
        <v>244000000000</v>
      </c>
      <c r="M240" s="5">
        <v>75000000000</v>
      </c>
      <c r="N240" s="5">
        <v>85000000000</v>
      </c>
      <c r="O240" s="5">
        <v>69000000000</v>
      </c>
      <c r="P240" s="5">
        <v>58000000000</v>
      </c>
      <c r="Q240" s="5">
        <v>56000000000</v>
      </c>
      <c r="R240" s="5">
        <v>45000000000</v>
      </c>
      <c r="S240" s="5">
        <v>36000000000</v>
      </c>
      <c r="T240" s="5">
        <v>30000000000</v>
      </c>
      <c r="U240" s="5">
        <v>26000000000</v>
      </c>
      <c r="V240" s="5">
        <v>40000000000</v>
      </c>
      <c r="W240" s="5">
        <v>38000000000</v>
      </c>
      <c r="X240" s="5">
        <v>31000000000</v>
      </c>
      <c r="Y240" s="5">
        <v>24000000000</v>
      </c>
      <c r="Z240" s="5">
        <v>16000000000</v>
      </c>
    </row>
    <row r="241" spans="2:26" ht="15.5" x14ac:dyDescent="0.35">
      <c r="C241" t="s">
        <v>250</v>
      </c>
      <c r="I241" s="5">
        <v>-364000000000</v>
      </c>
      <c r="J241" s="5">
        <v>-144000000000</v>
      </c>
      <c r="K241" s="5">
        <v>-104000000000</v>
      </c>
      <c r="L241" s="5">
        <v>5000000000</v>
      </c>
      <c r="M241" s="5">
        <v>40000000000</v>
      </c>
      <c r="N241" s="5">
        <v>1000000000</v>
      </c>
      <c r="O241" s="5">
        <v>18000000000</v>
      </c>
      <c r="P241" s="5">
        <v>5000000000</v>
      </c>
      <c r="Q241" s="5">
        <v>21000000000</v>
      </c>
      <c r="R241" s="5">
        <v>7000000000</v>
      </c>
      <c r="S241" s="5">
        <v>16000000000</v>
      </c>
      <c r="T241" s="5">
        <v>1000000000</v>
      </c>
      <c r="U241" s="5">
        <v>-6000000000</v>
      </c>
      <c r="V241" s="5">
        <v>0</v>
      </c>
      <c r="W241" s="5">
        <v>2000000000</v>
      </c>
      <c r="X241" s="5">
        <v>10000000000</v>
      </c>
      <c r="Y241" s="5">
        <v>5000000000</v>
      </c>
      <c r="Z241" s="5">
        <v>1000000000</v>
      </c>
    </row>
    <row r="242" spans="2:26" ht="15.5" x14ac:dyDescent="0.35">
      <c r="C242" t="s">
        <v>251</v>
      </c>
      <c r="I242" s="5">
        <v>-168000000000</v>
      </c>
      <c r="J242" s="5">
        <v>-119000000000</v>
      </c>
      <c r="K242" s="5">
        <v>-24000000000</v>
      </c>
      <c r="L242" s="5">
        <v>-46000000000</v>
      </c>
      <c r="M242" s="5">
        <v>-222000000000</v>
      </c>
      <c r="N242" s="5">
        <v>-8000000000</v>
      </c>
      <c r="O242" s="5">
        <v>-3000000000</v>
      </c>
      <c r="P242" s="5">
        <v>-20000000000</v>
      </c>
      <c r="Q242" s="5">
        <v>-3000000000</v>
      </c>
      <c r="R242" s="5">
        <v>-3000000000</v>
      </c>
      <c r="S242" s="5">
        <v>-2000000000</v>
      </c>
      <c r="T242" s="5">
        <v>-4000000000</v>
      </c>
      <c r="U242" s="5">
        <v>-13000000000</v>
      </c>
      <c r="V242" s="5">
        <v>-13000000000</v>
      </c>
      <c r="W242" s="5">
        <v>-3000000000</v>
      </c>
      <c r="X242" s="5">
        <v>-3000000000</v>
      </c>
      <c r="Y242" s="5">
        <v>-2000000000</v>
      </c>
      <c r="Z242" s="5">
        <v>-2000000000</v>
      </c>
    </row>
    <row r="243" spans="2:26" ht="15.5" x14ac:dyDescent="0.35">
      <c r="C243" t="s">
        <v>14</v>
      </c>
      <c r="I243" s="5">
        <v>-533000000000</v>
      </c>
      <c r="J243" s="5">
        <v>-262000000000</v>
      </c>
      <c r="K243" s="5">
        <v>-128000000000</v>
      </c>
      <c r="L243" s="5">
        <v>-41000000000</v>
      </c>
      <c r="M243" s="5">
        <v>-182000000000</v>
      </c>
      <c r="N243" s="5">
        <v>-7000000000</v>
      </c>
      <c r="O243" s="5">
        <v>14000000000</v>
      </c>
      <c r="P243" s="5">
        <v>-16000000000</v>
      </c>
      <c r="Q243" s="5">
        <v>18000000000</v>
      </c>
      <c r="R243" s="5">
        <v>4000000000</v>
      </c>
      <c r="S243" s="5">
        <v>14000000000</v>
      </c>
      <c r="T243" s="5">
        <v>-2000000000</v>
      </c>
      <c r="U243" s="5">
        <v>-19000000000</v>
      </c>
      <c r="V243" s="5">
        <v>-13000000000</v>
      </c>
      <c r="W243" s="5">
        <v>-1000000000</v>
      </c>
      <c r="X243" s="5">
        <v>7000000000</v>
      </c>
      <c r="Y243" s="5">
        <v>3000000000</v>
      </c>
      <c r="Z243" s="5">
        <v>-2000000000</v>
      </c>
    </row>
    <row r="244" spans="2:26" ht="15.5" x14ac:dyDescent="0.35">
      <c r="C244" t="s">
        <v>16</v>
      </c>
      <c r="I244" s="6">
        <v>-47.4</v>
      </c>
      <c r="J244" s="6">
        <v>-23.35</v>
      </c>
      <c r="K244" s="6">
        <v>-238.55</v>
      </c>
      <c r="L244" s="6">
        <v>-76.599999999999994</v>
      </c>
      <c r="M244" s="6">
        <v>-340.97</v>
      </c>
      <c r="N244" s="6">
        <v>-12.57</v>
      </c>
      <c r="O244" s="6">
        <v>26.8</v>
      </c>
      <c r="P244" s="6">
        <v>-29.25</v>
      </c>
      <c r="Q244" s="6">
        <v>32.92</v>
      </c>
      <c r="R244" s="6">
        <v>8.33</v>
      </c>
      <c r="S244" s="6">
        <v>25.59</v>
      </c>
      <c r="T244" s="6">
        <v>-3.87</v>
      </c>
      <c r="U244" s="6">
        <v>-35.44</v>
      </c>
      <c r="V244" s="6">
        <v>-24.97</v>
      </c>
      <c r="W244" s="6">
        <v>-2.31</v>
      </c>
      <c r="X244" s="6">
        <v>12.26</v>
      </c>
      <c r="Y244" s="6">
        <v>5.38</v>
      </c>
      <c r="Z244" s="6">
        <v>-3.02</v>
      </c>
    </row>
    <row r="246" spans="2:26" ht="15.5" x14ac:dyDescent="0.35">
      <c r="B246" t="s">
        <v>252</v>
      </c>
      <c r="C246" t="s">
        <v>253</v>
      </c>
      <c r="D246" s="5">
        <v>-81000000000</v>
      </c>
      <c r="E246" s="5">
        <v>-14000000000</v>
      </c>
      <c r="F246" s="5">
        <v>-153000000000</v>
      </c>
      <c r="G246" s="5">
        <v>-123000000000</v>
      </c>
      <c r="H246" s="5">
        <v>-324000000000</v>
      </c>
      <c r="I246" s="5">
        <v>-380000000000</v>
      </c>
      <c r="J246" s="5">
        <v>-330000000000</v>
      </c>
      <c r="K246" s="5">
        <v>-85000000000</v>
      </c>
      <c r="L246" s="5">
        <v>275000000000</v>
      </c>
      <c r="M246" s="5">
        <v>5000000000</v>
      </c>
      <c r="N246" s="5">
        <v>22000000000</v>
      </c>
      <c r="O246" s="5">
        <v>9000000000</v>
      </c>
      <c r="P246" s="5">
        <v>8000000000</v>
      </c>
      <c r="Q246" s="5">
        <v>7000000000</v>
      </c>
    </row>
    <row r="247" spans="2:26" ht="15.5" x14ac:dyDescent="0.35">
      <c r="C247" t="s">
        <v>254</v>
      </c>
      <c r="H247" s="5">
        <v>-370000000000</v>
      </c>
      <c r="I247" s="5">
        <v>-380000000000</v>
      </c>
      <c r="J247" s="5">
        <v>-330000000000</v>
      </c>
      <c r="K247" s="5">
        <v>-85000000000</v>
      </c>
      <c r="L247" s="5">
        <v>275000000000</v>
      </c>
      <c r="M247" s="5">
        <v>5000000000</v>
      </c>
      <c r="N247" s="5">
        <v>22000000000</v>
      </c>
      <c r="O247" s="5">
        <v>9000000000</v>
      </c>
      <c r="P247" s="5">
        <v>8000000000</v>
      </c>
      <c r="Q247" s="5">
        <v>7000000000</v>
      </c>
    </row>
    <row r="248" spans="2:26" ht="15.5" x14ac:dyDescent="0.35">
      <c r="C248" t="s">
        <v>401</v>
      </c>
      <c r="P248" s="5">
        <v>4</v>
      </c>
    </row>
    <row r="249" spans="2:26" ht="15.5" x14ac:dyDescent="0.35">
      <c r="C249" t="s">
        <v>76</v>
      </c>
      <c r="P249" s="6">
        <v>5.3208000000000002</v>
      </c>
    </row>
    <row r="250" spans="2:26" ht="15.5" x14ac:dyDescent="0.35">
      <c r="C250" t="s">
        <v>402</v>
      </c>
      <c r="P250" s="6">
        <v>9.6500000000000002E-2</v>
      </c>
    </row>
    <row r="251" spans="2:26" ht="15.5" x14ac:dyDescent="0.35">
      <c r="C251" t="s">
        <v>56</v>
      </c>
      <c r="D251" s="6">
        <v>-7.2</v>
      </c>
      <c r="E251" s="6">
        <v>-1.23</v>
      </c>
      <c r="F251" s="6">
        <v>-13.58</v>
      </c>
      <c r="G251" s="6">
        <v>-10.91</v>
      </c>
      <c r="H251" s="6">
        <v>-28.79</v>
      </c>
      <c r="I251" s="6">
        <v>-33.79</v>
      </c>
      <c r="J251" s="6">
        <v>-29.39</v>
      </c>
      <c r="K251" s="6">
        <v>-7.58</v>
      </c>
      <c r="L251" s="6">
        <v>24.49</v>
      </c>
      <c r="M251" s="6">
        <v>0.49</v>
      </c>
      <c r="N251" s="6">
        <v>1.97</v>
      </c>
      <c r="O251" s="6">
        <v>0.83</v>
      </c>
      <c r="P251" s="6">
        <v>0.75</v>
      </c>
      <c r="Q251" s="6">
        <v>0.63</v>
      </c>
    </row>
    <row r="252" spans="2:26" ht="15.5" x14ac:dyDescent="0.35">
      <c r="C252" t="s">
        <v>255</v>
      </c>
      <c r="H252" s="6">
        <v>-32.92</v>
      </c>
      <c r="I252" s="6">
        <v>-33.79</v>
      </c>
      <c r="J252" s="6">
        <v>-29.39</v>
      </c>
      <c r="K252" s="6">
        <v>-7.58</v>
      </c>
      <c r="L252" s="6">
        <v>24.49</v>
      </c>
      <c r="M252" s="6">
        <v>0.49</v>
      </c>
      <c r="N252" s="6">
        <v>1.97</v>
      </c>
      <c r="O252" s="6">
        <v>0.83</v>
      </c>
      <c r="P252" s="6">
        <v>0.75</v>
      </c>
      <c r="Q252" s="6">
        <v>0.63</v>
      </c>
    </row>
    <row r="253" spans="2:26" ht="15.5" x14ac:dyDescent="0.35">
      <c r="C253" t="s">
        <v>78</v>
      </c>
      <c r="P253" s="5">
        <v>4</v>
      </c>
    </row>
    <row r="254" spans="2:26" ht="15.5" x14ac:dyDescent="0.35">
      <c r="C254" t="s">
        <v>403</v>
      </c>
      <c r="P254" s="6">
        <v>5.3208000000000002</v>
      </c>
    </row>
    <row r="255" spans="2:26" ht="15.5" x14ac:dyDescent="0.35">
      <c r="C255" t="s">
        <v>404</v>
      </c>
      <c r="P255" s="6">
        <v>9.6500000000000002E-2</v>
      </c>
    </row>
    <row r="256" spans="2:26" ht="15.5" x14ac:dyDescent="0.35">
      <c r="C256" t="s">
        <v>256</v>
      </c>
      <c r="D256" s="5">
        <v>767000000000</v>
      </c>
      <c r="E256" s="5">
        <v>700000000000</v>
      </c>
      <c r="F256" s="5">
        <v>675000000000</v>
      </c>
      <c r="G256" s="5">
        <v>700000000000</v>
      </c>
      <c r="H256" s="5">
        <v>3066000000000</v>
      </c>
      <c r="I256" s="5">
        <v>2760000000000</v>
      </c>
      <c r="J256" s="5">
        <v>1921000000000</v>
      </c>
      <c r="K256" s="5">
        <v>702000000000</v>
      </c>
      <c r="L256" s="5">
        <v>715000000000</v>
      </c>
      <c r="M256" s="5">
        <v>631000000000</v>
      </c>
      <c r="N256" s="5">
        <v>277000000000</v>
      </c>
      <c r="O256" s="5">
        <v>247000000000</v>
      </c>
      <c r="P256" s="5">
        <v>250000000000</v>
      </c>
      <c r="Q256" s="5">
        <v>223000000000</v>
      </c>
    </row>
    <row r="257" spans="3:17" ht="15.5" x14ac:dyDescent="0.35">
      <c r="C257" t="s">
        <v>257</v>
      </c>
      <c r="H257" s="5">
        <v>2841000000000</v>
      </c>
      <c r="I257" s="5">
        <v>2760000000000</v>
      </c>
      <c r="J257" s="5">
        <v>1921000000000</v>
      </c>
      <c r="K257" s="5">
        <v>702000000000</v>
      </c>
      <c r="L257" s="5">
        <v>715000000000</v>
      </c>
      <c r="M257" s="5">
        <v>631000000000</v>
      </c>
      <c r="N257" s="5">
        <v>277000000000</v>
      </c>
      <c r="O257" s="5">
        <v>247000000000</v>
      </c>
      <c r="P257" s="5">
        <v>250000000000</v>
      </c>
      <c r="Q257" s="5">
        <v>223000000000</v>
      </c>
    </row>
    <row r="258" spans="3:17" ht="15.5" x14ac:dyDescent="0.35">
      <c r="C258" t="s">
        <v>405</v>
      </c>
      <c r="P258" s="5">
        <v>4</v>
      </c>
    </row>
    <row r="259" spans="3:17" ht="15.5" x14ac:dyDescent="0.35">
      <c r="C259" t="s">
        <v>406</v>
      </c>
      <c r="P259" s="6">
        <v>5.3208000000000002</v>
      </c>
    </row>
    <row r="260" spans="3:17" ht="15.5" x14ac:dyDescent="0.35">
      <c r="C260" t="s">
        <v>407</v>
      </c>
      <c r="P260" s="6">
        <v>9.6500000000000002E-2</v>
      </c>
    </row>
    <row r="261" spans="3:17" ht="15.5" x14ac:dyDescent="0.35">
      <c r="C261" t="s">
        <v>258</v>
      </c>
      <c r="I261" s="6">
        <v>-6.95</v>
      </c>
    </row>
    <row r="262" spans="3:17" ht="15.5" x14ac:dyDescent="0.35">
      <c r="C262" t="s">
        <v>259</v>
      </c>
      <c r="I262" s="6">
        <v>-6.07</v>
      </c>
    </row>
    <row r="263" spans="3:17" ht="15.5" x14ac:dyDescent="0.35">
      <c r="C263" t="s">
        <v>260</v>
      </c>
      <c r="I263" s="6">
        <v>7.49</v>
      </c>
    </row>
    <row r="264" spans="3:17" ht="15.5" x14ac:dyDescent="0.35">
      <c r="C264" t="s">
        <v>261</v>
      </c>
      <c r="I264" s="6">
        <v>-0.1646</v>
      </c>
    </row>
    <row r="265" spans="3:17" ht="15.5" x14ac:dyDescent="0.35">
      <c r="C265" t="s">
        <v>262</v>
      </c>
      <c r="I265" s="6">
        <v>0.79</v>
      </c>
    </row>
    <row r="266" spans="3:17" ht="15.5" x14ac:dyDescent="0.35">
      <c r="C266" t="s">
        <v>263</v>
      </c>
      <c r="I266" s="6">
        <v>3.12</v>
      </c>
    </row>
    <row r="267" spans="3:17" ht="15.5" x14ac:dyDescent="0.35">
      <c r="C267" t="s">
        <v>264</v>
      </c>
      <c r="I267" s="6">
        <v>-4.91</v>
      </c>
    </row>
    <row r="268" spans="3:17" ht="15.5" x14ac:dyDescent="0.35">
      <c r="C268" t="s">
        <v>265</v>
      </c>
      <c r="I268" s="6">
        <v>-3.84</v>
      </c>
    </row>
    <row r="269" spans="3:17" ht="15.5" x14ac:dyDescent="0.35">
      <c r="C269" t="s">
        <v>266</v>
      </c>
      <c r="I269" s="6">
        <v>-44.18</v>
      </c>
    </row>
    <row r="270" spans="3:17" ht="15.5" x14ac:dyDescent="0.35">
      <c r="C270" t="s">
        <v>267</v>
      </c>
      <c r="I270" s="5">
        <v>76</v>
      </c>
    </row>
    <row r="271" spans="3:17" ht="15.5" x14ac:dyDescent="0.35">
      <c r="C271" t="s">
        <v>268</v>
      </c>
      <c r="I271" s="6">
        <v>-32.92</v>
      </c>
    </row>
    <row r="272" spans="3:17" ht="15.5" x14ac:dyDescent="0.35">
      <c r="C272" t="s">
        <v>269</v>
      </c>
      <c r="I272" s="6">
        <v>-28.79</v>
      </c>
    </row>
    <row r="273" spans="3:9" ht="15.5" x14ac:dyDescent="0.35">
      <c r="C273" t="s">
        <v>270</v>
      </c>
      <c r="I273" s="6">
        <v>252.88</v>
      </c>
    </row>
    <row r="274" spans="3:9" ht="15.5" x14ac:dyDescent="0.35">
      <c r="C274" t="s">
        <v>271</v>
      </c>
      <c r="D274" s="6">
        <v>4.37</v>
      </c>
    </row>
    <row r="275" spans="3:9" ht="15.5" x14ac:dyDescent="0.35">
      <c r="C275" t="s">
        <v>272</v>
      </c>
      <c r="I275" s="6">
        <v>64.02</v>
      </c>
    </row>
    <row r="276" spans="3:9" ht="15.5" x14ac:dyDescent="0.35">
      <c r="C276" t="s">
        <v>273</v>
      </c>
      <c r="I276" s="6">
        <v>-52.11</v>
      </c>
    </row>
    <row r="277" spans="3:9" ht="15.5" x14ac:dyDescent="0.35">
      <c r="C277" t="s">
        <v>274</v>
      </c>
      <c r="D277" s="6">
        <v>0.86</v>
      </c>
    </row>
    <row r="278" spans="3:9" ht="15.5" x14ac:dyDescent="0.35">
      <c r="C278" t="s">
        <v>275</v>
      </c>
      <c r="D278" s="6">
        <v>0.55000000000000004</v>
      </c>
    </row>
    <row r="279" spans="3:9" ht="15.5" x14ac:dyDescent="0.35">
      <c r="C279" t="s">
        <v>276</v>
      </c>
      <c r="D279" s="6">
        <v>7.03</v>
      </c>
    </row>
    <row r="280" spans="3:9" ht="15.5" x14ac:dyDescent="0.35">
      <c r="C280" t="s">
        <v>277</v>
      </c>
      <c r="D280" s="6">
        <v>5.72</v>
      </c>
    </row>
    <row r="281" spans="3:9" ht="15.5" x14ac:dyDescent="0.35">
      <c r="C281" t="s">
        <v>278</v>
      </c>
      <c r="D281" s="6">
        <v>8.52</v>
      </c>
    </row>
    <row r="282" spans="3:9" ht="15.5" x14ac:dyDescent="0.35">
      <c r="C282" t="s">
        <v>279</v>
      </c>
      <c r="D282" s="6">
        <v>0.72</v>
      </c>
    </row>
    <row r="283" spans="3:9" ht="15.5" x14ac:dyDescent="0.35">
      <c r="C283" t="s">
        <v>280</v>
      </c>
      <c r="D283" s="6">
        <v>9.82</v>
      </c>
    </row>
    <row r="284" spans="3:9" ht="15.5" x14ac:dyDescent="0.35">
      <c r="C284" t="s">
        <v>410</v>
      </c>
      <c r="I284" s="6">
        <v>-0.57999999999999996</v>
      </c>
    </row>
    <row r="285" spans="3:9" ht="15.5" x14ac:dyDescent="0.35">
      <c r="C285" t="s">
        <v>12</v>
      </c>
      <c r="D285" s="5">
        <v>-209000000000</v>
      </c>
    </row>
    <row r="286" spans="3:9" ht="15.5" x14ac:dyDescent="0.35">
      <c r="C286" t="s">
        <v>281</v>
      </c>
      <c r="I286" s="6">
        <v>-0.53</v>
      </c>
    </row>
    <row r="287" spans="3:9" ht="15.5" x14ac:dyDescent="0.35">
      <c r="C287" t="s">
        <v>282</v>
      </c>
      <c r="I287" s="6">
        <v>-5.2400000000000002E-2</v>
      </c>
    </row>
    <row r="288" spans="3:9" ht="15.5" x14ac:dyDescent="0.35">
      <c r="C288" t="s">
        <v>283</v>
      </c>
      <c r="I288" s="6">
        <v>-0.51419999999999999</v>
      </c>
    </row>
    <row r="289" spans="3:9" ht="15.5" x14ac:dyDescent="0.35">
      <c r="C289" t="s">
        <v>284</v>
      </c>
      <c r="I289" s="6">
        <v>-3.61E-2</v>
      </c>
    </row>
    <row r="290" spans="3:9" ht="15.5" x14ac:dyDescent="0.35">
      <c r="C290" t="s">
        <v>285</v>
      </c>
      <c r="I290" s="6">
        <v>-4.3200000000000002E-2</v>
      </c>
    </row>
    <row r="291" spans="3:9" ht="15.5" x14ac:dyDescent="0.35">
      <c r="C291" t="s">
        <v>286</v>
      </c>
      <c r="D291" s="6">
        <v>94.04</v>
      </c>
    </row>
    <row r="292" spans="3:9" ht="15.5" x14ac:dyDescent="0.35">
      <c r="C292" t="s">
        <v>287</v>
      </c>
      <c r="D292" s="6">
        <v>81.28</v>
      </c>
    </row>
    <row r="293" spans="3:9" ht="15.5" x14ac:dyDescent="0.35">
      <c r="C293" t="s">
        <v>288</v>
      </c>
      <c r="D293" s="6">
        <v>48.54</v>
      </c>
    </row>
    <row r="294" spans="3:9" ht="15.5" x14ac:dyDescent="0.35">
      <c r="C294" t="s">
        <v>289</v>
      </c>
      <c r="D294" s="6">
        <v>126.78</v>
      </c>
    </row>
    <row r="295" spans="3:9" ht="15.5" x14ac:dyDescent="0.35">
      <c r="C295" t="s">
        <v>290</v>
      </c>
      <c r="D295" s="6">
        <v>0.97</v>
      </c>
    </row>
    <row r="296" spans="3:9" ht="15.5" x14ac:dyDescent="0.35">
      <c r="C296" t="s">
        <v>291</v>
      </c>
      <c r="I296" s="6">
        <v>0.41</v>
      </c>
    </row>
    <row r="297" spans="3:9" ht="15.5" x14ac:dyDescent="0.35">
      <c r="C297" t="s">
        <v>292</v>
      </c>
      <c r="I297" s="6">
        <v>4.38</v>
      </c>
    </row>
    <row r="298" spans="3:9" ht="15.5" x14ac:dyDescent="0.35">
      <c r="C298" t="s">
        <v>52</v>
      </c>
      <c r="I298" s="5">
        <v>2247000000000</v>
      </c>
    </row>
    <row r="299" spans="3:9" ht="15.5" x14ac:dyDescent="0.35">
      <c r="C299" t="s">
        <v>293</v>
      </c>
      <c r="I299" s="5">
        <v>7477000000000</v>
      </c>
    </row>
    <row r="300" spans="3:9" ht="15.5" x14ac:dyDescent="0.35">
      <c r="C300" t="s">
        <v>294</v>
      </c>
      <c r="I300" s="5">
        <v>11240000000</v>
      </c>
    </row>
    <row r="301" spans="3:9" ht="15.5" x14ac:dyDescent="0.35">
      <c r="C301" t="s">
        <v>295</v>
      </c>
      <c r="I301" s="6">
        <v>0.29809999999999998</v>
      </c>
    </row>
    <row r="302" spans="3:9" ht="15.5" x14ac:dyDescent="0.35">
      <c r="C302" t="s">
        <v>296</v>
      </c>
      <c r="D302" s="6">
        <v>0.2515</v>
      </c>
    </row>
    <row r="303" spans="3:9" ht="15.5" x14ac:dyDescent="0.35">
      <c r="C303" t="s">
        <v>297</v>
      </c>
      <c r="D303" s="6">
        <v>-1.5E-3</v>
      </c>
    </row>
    <row r="304" spans="3:9" ht="15.5" x14ac:dyDescent="0.35">
      <c r="C304" t="s">
        <v>298</v>
      </c>
      <c r="D304" s="6">
        <v>-6.2100000000000002E-2</v>
      </c>
    </row>
    <row r="305" spans="3:9" ht="15.5" x14ac:dyDescent="0.35">
      <c r="C305" t="s">
        <v>299</v>
      </c>
      <c r="D305" s="6">
        <v>0.1183</v>
      </c>
    </row>
    <row r="306" spans="3:9" ht="15.5" x14ac:dyDescent="0.35">
      <c r="C306" t="s">
        <v>300</v>
      </c>
      <c r="D306" s="6">
        <v>6.9400000000000003E-2</v>
      </c>
    </row>
    <row r="307" spans="3:9" ht="15.5" x14ac:dyDescent="0.35">
      <c r="C307" t="s">
        <v>301</v>
      </c>
      <c r="D307" s="6">
        <v>0.10730000000000001</v>
      </c>
    </row>
    <row r="308" spans="3:9" ht="15.5" x14ac:dyDescent="0.35">
      <c r="C308" t="s">
        <v>411</v>
      </c>
      <c r="I308" s="6">
        <v>2.9</v>
      </c>
    </row>
    <row r="309" spans="3:9" ht="15.5" x14ac:dyDescent="0.35">
      <c r="C309" t="s">
        <v>412</v>
      </c>
      <c r="I309" t="s">
        <v>2263</v>
      </c>
    </row>
    <row r="310" spans="3:9" ht="15.5" x14ac:dyDescent="0.35">
      <c r="C310" t="s">
        <v>302</v>
      </c>
      <c r="I310" s="5">
        <v>2</v>
      </c>
    </row>
    <row r="311" spans="3:9" ht="15.5" x14ac:dyDescent="0.35">
      <c r="C311" t="s">
        <v>303</v>
      </c>
      <c r="I311" s="6">
        <v>0.03</v>
      </c>
    </row>
    <row r="312" spans="3:9" ht="15.5" x14ac:dyDescent="0.35">
      <c r="C312" t="s">
        <v>304</v>
      </c>
      <c r="I312" s="6">
        <v>0.65</v>
      </c>
    </row>
    <row r="313" spans="3:9" ht="15.5" x14ac:dyDescent="0.35">
      <c r="C313" t="s">
        <v>305</v>
      </c>
      <c r="I313" s="6">
        <v>0.15</v>
      </c>
    </row>
    <row r="314" spans="3:9" ht="15.5" x14ac:dyDescent="0.35">
      <c r="C314" t="s">
        <v>306</v>
      </c>
      <c r="I314" s="6">
        <v>0.64</v>
      </c>
    </row>
    <row r="315" spans="3:9" ht="15.5" x14ac:dyDescent="0.35">
      <c r="C315" t="s">
        <v>307</v>
      </c>
      <c r="I315" s="6">
        <v>0.2</v>
      </c>
    </row>
    <row r="316" spans="3:9" ht="15.5" x14ac:dyDescent="0.35">
      <c r="C316" t="s">
        <v>308</v>
      </c>
      <c r="I316" s="6">
        <v>0.1</v>
      </c>
    </row>
    <row r="317" spans="3:9" ht="15.5" x14ac:dyDescent="0.35">
      <c r="C317" t="s">
        <v>309</v>
      </c>
      <c r="I317" s="5">
        <v>2841000000000</v>
      </c>
    </row>
    <row r="318" spans="3:9" ht="15.5" x14ac:dyDescent="0.35">
      <c r="C318" t="s">
        <v>310</v>
      </c>
      <c r="I318" s="5">
        <v>596000000000</v>
      </c>
    </row>
    <row r="319" spans="3:9" ht="15.5" x14ac:dyDescent="0.35">
      <c r="C319" t="s">
        <v>311</v>
      </c>
      <c r="I319" s="5">
        <v>99000000000</v>
      </c>
    </row>
    <row r="320" spans="3:9" ht="15.5" x14ac:dyDescent="0.35">
      <c r="C320" t="s">
        <v>312</v>
      </c>
      <c r="I320" s="5">
        <v>-370000000000</v>
      </c>
    </row>
    <row r="321" spans="3:9" ht="15.5" x14ac:dyDescent="0.35">
      <c r="C321" t="s">
        <v>313</v>
      </c>
      <c r="D321" s="5">
        <v>49000000000</v>
      </c>
    </row>
    <row r="322" spans="3:9" ht="15.5" x14ac:dyDescent="0.35">
      <c r="C322" t="s">
        <v>314</v>
      </c>
      <c r="D322" s="5">
        <v>7066000000000</v>
      </c>
    </row>
    <row r="323" spans="3:9" ht="15.5" x14ac:dyDescent="0.35">
      <c r="C323" t="s">
        <v>315</v>
      </c>
      <c r="D323" s="5">
        <v>6129000000000</v>
      </c>
    </row>
    <row r="324" spans="3:9" ht="15.5" x14ac:dyDescent="0.35">
      <c r="C324" t="s">
        <v>237</v>
      </c>
      <c r="D324" s="5">
        <v>-254000000000</v>
      </c>
    </row>
    <row r="325" spans="3:9" ht="15.5" x14ac:dyDescent="0.35">
      <c r="C325" t="s">
        <v>236</v>
      </c>
      <c r="I325" s="5">
        <v>719000000000</v>
      </c>
    </row>
    <row r="326" spans="3:9" ht="15.5" x14ac:dyDescent="0.35">
      <c r="C326" t="s">
        <v>235</v>
      </c>
      <c r="D326" s="5">
        <v>4112000000000</v>
      </c>
    </row>
    <row r="327" spans="3:9" ht="15.5" x14ac:dyDescent="0.35">
      <c r="C327" t="s">
        <v>234</v>
      </c>
      <c r="D327" s="5">
        <v>948000000000</v>
      </c>
    </row>
    <row r="328" spans="3:9" ht="15.5" x14ac:dyDescent="0.35">
      <c r="C328" t="s">
        <v>23</v>
      </c>
      <c r="D328" s="5">
        <v>5061000000000</v>
      </c>
    </row>
    <row r="329" spans="3:9" ht="15.5" x14ac:dyDescent="0.35">
      <c r="C329" t="s">
        <v>20</v>
      </c>
      <c r="D329" s="5">
        <v>5012000000000</v>
      </c>
    </row>
    <row r="330" spans="3:9" ht="15.5" x14ac:dyDescent="0.35">
      <c r="C330" t="s">
        <v>316</v>
      </c>
      <c r="I330" s="5">
        <v>938000000000</v>
      </c>
    </row>
    <row r="331" spans="3:9" ht="15.5" x14ac:dyDescent="0.35">
      <c r="C331" t="s">
        <v>317</v>
      </c>
      <c r="I331" s="5">
        <v>-458000000000</v>
      </c>
    </row>
    <row r="332" spans="3:9" ht="15.5" x14ac:dyDescent="0.35">
      <c r="C332" t="s">
        <v>318</v>
      </c>
      <c r="I332" s="5">
        <v>-128000000000</v>
      </c>
    </row>
    <row r="333" spans="3:9" ht="15.5" x14ac:dyDescent="0.35">
      <c r="C333" t="s">
        <v>319</v>
      </c>
      <c r="I333" s="5">
        <v>363000000000</v>
      </c>
    </row>
    <row r="334" spans="3:9" ht="15.5" x14ac:dyDescent="0.35">
      <c r="C334" t="s">
        <v>320</v>
      </c>
      <c r="I334" s="5">
        <v>-128000000000</v>
      </c>
    </row>
    <row r="335" spans="3:9" ht="15.5" x14ac:dyDescent="0.35">
      <c r="C335" t="s">
        <v>321</v>
      </c>
      <c r="I335" s="5">
        <v>-586000000000</v>
      </c>
    </row>
  </sheetData>
  <pageMargins left="0.7" right="0.7" top="0.75" bottom="0.75" header="0.3" footer="0.3"/>
  <ignoredErrors>
    <ignoredError sqref="A1:Z336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3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2264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2265</v>
      </c>
      <c r="D2" s="2" vm="494">
        <f ca="1">IFERROR(_xlfn.STOCKHISTORY("XIDX:" &amp; $C$1, D3, , 0, 0, 1), "Libur")</f>
        <v>4140</v>
      </c>
      <c r="H2" s="2" vm="494">
        <f ca="1">IFERROR(INDEX(D2:G2,COUNT(D2:G2)),"")</f>
        <v>4140</v>
      </c>
      <c r="I2" s="2" vm="29">
        <f t="shared" ref="I2:Z2" ca="1" si="0">IFERROR(_xlfn.STOCKHISTORY("XIDX:" &amp; $C$1, I1, , 0, 0, 1), "Libur")</f>
        <v>6100</v>
      </c>
      <c r="J2" s="2" vm="495">
        <f t="shared" ca="1" si="0"/>
        <v>2720</v>
      </c>
      <c r="K2" s="2" t="str">
        <f t="shared" ca="1" si="0"/>
        <v>Libur</v>
      </c>
      <c r="L2" s="2" vm="496">
        <f t="shared" ca="1" si="0"/>
        <v>1045</v>
      </c>
      <c r="M2" s="2" vm="363">
        <f t="shared" ca="1" si="0"/>
        <v>182</v>
      </c>
      <c r="N2" s="2" vm="497">
        <f t="shared" ca="1" si="0"/>
        <v>252</v>
      </c>
      <c r="O2" s="2" vm="498">
        <f t="shared" ca="1" si="0"/>
        <v>189</v>
      </c>
      <c r="P2" s="2" t="str">
        <f t="shared" ca="1" si="0"/>
        <v>Libur</v>
      </c>
      <c r="Q2" s="2" t="str">
        <f t="shared" ca="1" si="0"/>
        <v>Libur</v>
      </c>
      <c r="R2" s="2" vm="77">
        <f t="shared" ca="1" si="0"/>
        <v>198</v>
      </c>
      <c r="S2" s="2" vm="499">
        <f t="shared" ca="1" si="0"/>
        <v>193.75</v>
      </c>
      <c r="T2" s="2" vm="500">
        <f t="shared" ca="1" si="0"/>
        <v>337.5</v>
      </c>
      <c r="U2" s="2" vm="501">
        <f t="shared" ca="1" si="0"/>
        <v>172.5</v>
      </c>
      <c r="V2" s="2" t="str">
        <f t="shared" ca="1" si="0"/>
        <v>Libur</v>
      </c>
      <c r="W2" s="2" vm="502">
        <f t="shared" ca="1" si="0"/>
        <v>151.24879999999999</v>
      </c>
      <c r="X2" s="2" vm="503">
        <f t="shared" ca="1" si="0"/>
        <v>204.9178</v>
      </c>
      <c r="Y2" s="2" vm="504">
        <f t="shared" ca="1" si="0"/>
        <v>42.447299999999998</v>
      </c>
      <c r="Z2" s="2" vm="505">
        <f t="shared" ca="1" si="0"/>
        <v>22.6873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55260642</v>
      </c>
      <c r="H4" s="2">
        <f>IFERROR(SUM(D4:G4)*(4/MAX(1,COUNT(D4:G4))),"")</f>
        <v>221042568</v>
      </c>
      <c r="I4" s="2">
        <f t="shared" ref="I4:Z4" si="1">IFERROR(INDEX(I51:I500,MATCH($C$4,$C$51:$C$500,0)),"")</f>
        <v>266667002</v>
      </c>
      <c r="J4" s="2">
        <f t="shared" si="1"/>
        <v>254476931</v>
      </c>
      <c r="K4" s="2">
        <f t="shared" si="1"/>
        <v>203745960</v>
      </c>
      <c r="L4" s="2">
        <f t="shared" si="1"/>
        <v>126686088</v>
      </c>
      <c r="M4" s="2">
        <f t="shared" si="1"/>
        <v>98146630</v>
      </c>
      <c r="N4" s="2">
        <f t="shared" si="1"/>
        <v>98764724</v>
      </c>
      <c r="O4" s="2">
        <f t="shared" si="1"/>
        <v>122131956</v>
      </c>
      <c r="P4" s="2">
        <f t="shared" si="1"/>
        <v>118108044</v>
      </c>
      <c r="Q4" s="2">
        <f t="shared" si="1"/>
        <v>148890795</v>
      </c>
      <c r="R4" s="2">
        <f t="shared" si="1"/>
        <v>186914329</v>
      </c>
      <c r="S4" s="2">
        <f t="shared" si="1"/>
        <v>193571689</v>
      </c>
      <c r="T4" s="2">
        <f t="shared" si="1"/>
        <v>197116782</v>
      </c>
      <c r="U4" s="2">
        <f t="shared" si="1"/>
        <v>137185367</v>
      </c>
      <c r="V4" s="2">
        <f t="shared" si="1"/>
        <v>116085312</v>
      </c>
      <c r="W4" s="2">
        <f t="shared" si="1"/>
        <v>796794656921</v>
      </c>
      <c r="X4" s="2">
        <f t="shared" si="1"/>
        <v>792801877156</v>
      </c>
      <c r="Y4" s="2">
        <f t="shared" si="1"/>
        <v>17025254460</v>
      </c>
      <c r="Z4" s="2">
        <f t="shared" si="1"/>
        <v>15482621659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8168384</v>
      </c>
      <c r="H5" s="2">
        <f>IFERROR(SUM(D5:G5)*(4/MAX(1,COUNT(D5:G5))),"")</f>
        <v>32673536</v>
      </c>
      <c r="I5" s="2">
        <f t="shared" ref="I5:Z5" si="2">IFERROR(INDEX(I51:I500,MATCH($C$5,$C$51:$C$500,0)),"")</f>
        <v>25894553</v>
      </c>
      <c r="J5" s="2">
        <f t="shared" si="2"/>
        <v>25527284</v>
      </c>
      <c r="K5" s="2">
        <f t="shared" si="2"/>
        <v>25510862</v>
      </c>
      <c r="L5" s="2">
        <f t="shared" si="2"/>
        <v>8854668</v>
      </c>
      <c r="M5" s="2">
        <f t="shared" si="2"/>
        <v>2366249</v>
      </c>
      <c r="N5" s="2">
        <f t="shared" si="2"/>
        <v>1316175</v>
      </c>
      <c r="O5" s="2">
        <f t="shared" si="2"/>
        <v>5564605</v>
      </c>
      <c r="P5" s="2">
        <f t="shared" si="2"/>
        <v>11547186</v>
      </c>
      <c r="Q5" s="2">
        <f t="shared" si="2"/>
        <v>12054441</v>
      </c>
      <c r="R5" s="2">
        <f t="shared" si="2"/>
        <v>6694082</v>
      </c>
      <c r="S5" s="2">
        <f t="shared" si="2"/>
        <v>8210222</v>
      </c>
      <c r="T5" s="2">
        <f t="shared" si="2"/>
        <v>6876590</v>
      </c>
      <c r="U5" s="2">
        <f t="shared" si="2"/>
        <v>5438952</v>
      </c>
      <c r="V5" s="2">
        <f t="shared" si="2"/>
        <v>5921471</v>
      </c>
      <c r="W5" s="2">
        <f t="shared" si="2"/>
        <v>16169746705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259727093</v>
      </c>
      <c r="H6" s="2">
        <f>IFERROR(INDEX(D6:G6,COUNT(D6:G6)),"")</f>
        <v>259727093</v>
      </c>
      <c r="I6" s="2">
        <f t="shared" ref="I6:Z6" si="3">IFERROR(INDEX(I51:I500,MATCH($C$6,$C$51:$C$500,0)),"")</f>
        <v>255937392</v>
      </c>
      <c r="J6" s="2">
        <f t="shared" si="3"/>
        <v>171862581</v>
      </c>
      <c r="K6" s="2">
        <f t="shared" si="3"/>
        <v>154542286</v>
      </c>
      <c r="L6" s="2">
        <f t="shared" si="3"/>
        <v>133055632</v>
      </c>
      <c r="M6" s="2">
        <f t="shared" si="3"/>
        <v>125117256</v>
      </c>
      <c r="N6" s="2">
        <f t="shared" si="3"/>
        <v>123246586</v>
      </c>
      <c r="O6" s="2">
        <f t="shared" si="3"/>
        <v>122701295</v>
      </c>
      <c r="P6" s="2">
        <f t="shared" si="3"/>
        <v>131755224</v>
      </c>
      <c r="Q6" s="2">
        <f t="shared" si="3"/>
        <v>120228057</v>
      </c>
      <c r="R6" s="2">
        <f t="shared" si="3"/>
        <v>91491359</v>
      </c>
      <c r="S6" s="2">
        <f t="shared" si="3"/>
        <v>83971387</v>
      </c>
      <c r="T6" s="2">
        <f t="shared" si="3"/>
        <v>63527311</v>
      </c>
      <c r="U6" s="2">
        <f t="shared" si="3"/>
        <v>55565182</v>
      </c>
      <c r="V6" s="2">
        <f t="shared" si="3"/>
        <v>59686059</v>
      </c>
      <c r="W6" s="2">
        <f t="shared" si="3"/>
        <v>182309032322</v>
      </c>
      <c r="X6" s="2">
        <f t="shared" si="3"/>
        <v>173192267584</v>
      </c>
      <c r="Y6" s="2">
        <f t="shared" si="3"/>
        <v>69770874339</v>
      </c>
      <c r="Z6" s="2">
        <f t="shared" si="3"/>
        <v>69601615158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4.2300000000000004</v>
      </c>
      <c r="H7" s="3">
        <f>IFERROR(INDEX(D7:G7,COUNT(D7:G7)),"")</f>
        <v>4.2300000000000004</v>
      </c>
      <c r="I7" s="3">
        <f t="shared" ref="I7:Z7" si="4">IFERROR(INDEX(I51:I500,MATCH($C$7,$C$51:$C$500,0))/1000000000,"")</f>
        <v>4.2300000000000004</v>
      </c>
      <c r="J7" s="3">
        <f t="shared" si="4"/>
        <v>4.2300000000000004</v>
      </c>
      <c r="K7" s="3">
        <f t="shared" si="4"/>
        <v>4.2300000000000004</v>
      </c>
      <c r="L7" s="3">
        <f t="shared" si="4"/>
        <v>4.2300000000000004</v>
      </c>
      <c r="M7" s="3">
        <f t="shared" si="4"/>
        <v>4.2300000000000004</v>
      </c>
      <c r="N7" s="3">
        <f t="shared" si="4"/>
        <v>4.2300000000000004</v>
      </c>
      <c r="O7" s="3">
        <f t="shared" si="4"/>
        <v>4.2300000000000004</v>
      </c>
      <c r="P7" s="3">
        <f t="shared" si="4"/>
        <v>4.2300000000000004</v>
      </c>
      <c r="Q7" s="3">
        <f t="shared" si="4"/>
        <v>4.08</v>
      </c>
      <c r="R7" s="3">
        <f t="shared" si="4"/>
        <v>4.08</v>
      </c>
      <c r="S7" s="3">
        <f t="shared" si="4"/>
        <v>1.02</v>
      </c>
      <c r="T7" s="3">
        <f t="shared" si="4"/>
        <v>1.02</v>
      </c>
      <c r="U7" s="3">
        <f t="shared" si="4"/>
        <v>1.02</v>
      </c>
      <c r="V7" s="3">
        <f t="shared" si="4"/>
        <v>0.68</v>
      </c>
      <c r="W7" s="3">
        <f t="shared" si="4"/>
        <v>0.68</v>
      </c>
      <c r="X7" s="3">
        <f t="shared" si="4"/>
        <v>0.68</v>
      </c>
      <c r="Y7" s="3">
        <f t="shared" si="4"/>
        <v>0.68</v>
      </c>
      <c r="Z7" s="3">
        <f t="shared" si="4"/>
        <v>0.68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100000000000</v>
      </c>
      <c r="H8" s="2">
        <f>IFERROR(INDEX(D8:G8,COUNT(D8:G8)),"")</f>
        <v>100000000000</v>
      </c>
      <c r="I8" s="2">
        <f t="shared" ref="I8:Z8" si="5">IFERROR(INDEX(I51:I500,MATCH($C$8,$C$51:$C$500,0)),"")</f>
        <v>138000000000</v>
      </c>
      <c r="J8" s="2">
        <f t="shared" si="5"/>
        <v>609000000000</v>
      </c>
      <c r="K8" s="2">
        <f t="shared" si="5"/>
        <v>136000000000</v>
      </c>
      <c r="L8" s="2">
        <f t="shared" si="5"/>
        <v>-151000000000</v>
      </c>
      <c r="M8" s="2">
        <f t="shared" si="5"/>
        <v>-1044000000000</v>
      </c>
      <c r="N8" s="2">
        <f t="shared" si="5"/>
        <v>212000000000</v>
      </c>
      <c r="O8" s="2">
        <f t="shared" si="5"/>
        <v>-71000000000</v>
      </c>
      <c r="P8" s="2">
        <f t="shared" si="5"/>
        <v>142000000000</v>
      </c>
      <c r="Q8" s="2">
        <f t="shared" si="5"/>
        <v>-126000000000</v>
      </c>
      <c r="R8" s="2">
        <f t="shared" si="5"/>
        <v>-4000000000</v>
      </c>
      <c r="S8" s="2">
        <f t="shared" si="5"/>
        <v>-113000000000</v>
      </c>
      <c r="T8" s="2">
        <f t="shared" si="5"/>
        <v>392000000000</v>
      </c>
      <c r="U8" s="2">
        <f t="shared" si="5"/>
        <v>-32000000000</v>
      </c>
      <c r="V8" s="2">
        <f t="shared" si="5"/>
        <v>70000000000</v>
      </c>
      <c r="W8" s="2">
        <f t="shared" si="5"/>
        <v>80000000000</v>
      </c>
      <c r="X8" s="2">
        <f t="shared" si="5"/>
        <v>59000000000</v>
      </c>
      <c r="Y8" s="2">
        <f t="shared" si="5"/>
        <v>4000000000</v>
      </c>
      <c r="Z8" s="2">
        <f t="shared" si="5"/>
        <v>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23.75</v>
      </c>
      <c r="H9" s="3">
        <f>IFERROR(INDEX(D9:G9,COUNT(D9:G9)),"")</f>
        <v>23.75</v>
      </c>
      <c r="I9" s="3">
        <f t="shared" ref="I9:Z9" si="6">IFERROR(INDEX(I51:I500,MATCH($C$9,$C$51:$C$500,0)),"")</f>
        <v>32.6</v>
      </c>
      <c r="J9" s="3">
        <f t="shared" si="6"/>
        <v>144.06</v>
      </c>
      <c r="K9" s="3">
        <f t="shared" si="6"/>
        <v>32.06</v>
      </c>
      <c r="L9" s="3">
        <f t="shared" si="6"/>
        <v>-35.68</v>
      </c>
      <c r="M9" s="3">
        <f t="shared" si="6"/>
        <v>-246.98</v>
      </c>
      <c r="N9" s="3">
        <f t="shared" si="6"/>
        <v>50.23</v>
      </c>
      <c r="O9" s="3">
        <f t="shared" si="6"/>
        <v>-16.78</v>
      </c>
      <c r="P9" s="3">
        <f t="shared" si="6"/>
        <v>33.56</v>
      </c>
      <c r="Q9" s="3">
        <f t="shared" si="6"/>
        <v>-30.93</v>
      </c>
      <c r="R9" s="3">
        <f t="shared" si="6"/>
        <v>-0.9</v>
      </c>
      <c r="S9" s="3">
        <f t="shared" si="6"/>
        <v>-110.95</v>
      </c>
      <c r="T9" s="3">
        <f t="shared" si="6"/>
        <v>384.16</v>
      </c>
      <c r="U9" s="3">
        <f t="shared" si="6"/>
        <v>-31.28</v>
      </c>
      <c r="V9" s="3">
        <f t="shared" si="6"/>
        <v>103.37</v>
      </c>
      <c r="W9" s="3">
        <f t="shared" si="6"/>
        <v>117.3</v>
      </c>
      <c r="X9" s="3">
        <f t="shared" si="6"/>
        <v>87.04</v>
      </c>
      <c r="Y9" s="3">
        <f t="shared" si="6"/>
        <v>5.85</v>
      </c>
      <c r="Z9" s="3">
        <f t="shared" si="6"/>
        <v>11</v>
      </c>
    </row>
    <row r="10" spans="1:26" ht="15.5" x14ac:dyDescent="0.35">
      <c r="C10" t="s">
        <v>17</v>
      </c>
      <c r="D10" s="3">
        <f ca="1">IFERROR(IF(D9=0,"",D2/D9),"")</f>
        <v>174.31578947368422</v>
      </c>
      <c r="I10" s="3">
        <f t="shared" ref="I10:Z10" ca="1" si="7">IFERROR(IF(I9=0,"",I2/I9),"")</f>
        <v>187.1165644171779</v>
      </c>
      <c r="J10" s="3">
        <f t="shared" ca="1" si="7"/>
        <v>18.881021796473693</v>
      </c>
      <c r="K10" s="3" t="str">
        <f t="shared" ca="1" si="7"/>
        <v/>
      </c>
      <c r="L10" s="3">
        <f t="shared" ca="1" si="7"/>
        <v>-29.288116591928251</v>
      </c>
      <c r="M10" s="3">
        <f t="shared" ca="1" si="7"/>
        <v>-0.73690177342294927</v>
      </c>
      <c r="N10" s="3">
        <f t="shared" ca="1" si="7"/>
        <v>5.0169221580728651</v>
      </c>
      <c r="O10" s="3">
        <f t="shared" ca="1" si="7"/>
        <v>-11.263408820023837</v>
      </c>
      <c r="P10" s="3" t="str">
        <f t="shared" ca="1" si="7"/>
        <v/>
      </c>
      <c r="Q10" s="3" t="str">
        <f t="shared" ca="1" si="7"/>
        <v/>
      </c>
      <c r="R10" s="3">
        <f t="shared" ca="1" si="7"/>
        <v>-220</v>
      </c>
      <c r="S10" s="3">
        <f t="shared" ca="1" si="7"/>
        <v>-1.7462821090581342</v>
      </c>
      <c r="T10" s="3">
        <f t="shared" ca="1" si="7"/>
        <v>0.87854019158683871</v>
      </c>
      <c r="U10" s="3">
        <f t="shared" ca="1" si="7"/>
        <v>-5.5147058823529411</v>
      </c>
      <c r="V10" s="3" t="str">
        <f t="shared" ca="1" si="7"/>
        <v/>
      </c>
      <c r="W10" s="3">
        <f t="shared" ca="1" si="7"/>
        <v>1.2894185848252344</v>
      </c>
      <c r="X10" s="3">
        <f t="shared" ca="1" si="7"/>
        <v>2.3542945772058821</v>
      </c>
      <c r="Y10" s="3">
        <f t="shared" ca="1" si="7"/>
        <v>7.2559487179487183</v>
      </c>
      <c r="Z10" s="3">
        <f t="shared" ca="1" si="7"/>
        <v>2.0624818181818183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135543009</v>
      </c>
      <c r="H11" s="2">
        <f>IFERROR(INDEX(D11:G11,COUNT(D11:G11)),"")</f>
        <v>135543009</v>
      </c>
      <c r="I11" s="2">
        <f t="shared" ref="I11:Z11" si="8">IFERROR(INDEX(I51:I500,MATCH($C$11,$C$51:$C$500,0)),"")</f>
        <v>90868436</v>
      </c>
      <c r="J11" s="2">
        <f t="shared" si="8"/>
        <v>44350787</v>
      </c>
      <c r="K11" s="2">
        <f t="shared" si="8"/>
        <v>34867986</v>
      </c>
      <c r="L11" s="2">
        <f t="shared" si="8"/>
        <v>30103102</v>
      </c>
      <c r="M11" s="2">
        <f t="shared" si="8"/>
        <v>38856296</v>
      </c>
      <c r="N11" s="2">
        <f t="shared" si="8"/>
        <v>38806124</v>
      </c>
      <c r="O11" s="2">
        <f t="shared" si="8"/>
        <v>21835233</v>
      </c>
      <c r="P11" s="2">
        <f t="shared" si="8"/>
        <v>20036856</v>
      </c>
      <c r="Q11" s="2">
        <f t="shared" si="8"/>
        <v>12851169</v>
      </c>
      <c r="R11" s="2">
        <f t="shared" si="8"/>
        <v>12987329</v>
      </c>
      <c r="S11" s="2">
        <f t="shared" si="8"/>
        <v>22137976</v>
      </c>
      <c r="T11" s="2">
        <f t="shared" si="8"/>
        <v>27051847</v>
      </c>
      <c r="U11" s="2">
        <f t="shared" si="8"/>
        <v>12176783</v>
      </c>
      <c r="V11" s="2">
        <f t="shared" si="8"/>
        <v>13610621</v>
      </c>
      <c r="W11" s="2">
        <f t="shared" si="8"/>
        <v>39764794753</v>
      </c>
      <c r="X11" s="2">
        <f t="shared" si="8"/>
        <v>51846507061</v>
      </c>
      <c r="Y11" s="2">
        <f t="shared" si="8"/>
        <v>4180522672</v>
      </c>
      <c r="Z11" s="2">
        <f t="shared" si="8"/>
        <v>298624339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909000000000</v>
      </c>
      <c r="H12" s="2">
        <f>IFERROR(INDEX(D12:G12,COUNT(D12:G12)),"")</f>
        <v>909000000000</v>
      </c>
      <c r="I12" s="2">
        <f t="shared" ref="I12:Z12" si="9">IFERROR(INDEX(I51:I500,MATCH($C$12,$C$51:$C$500,0)),"")</f>
        <v>1028000000000</v>
      </c>
      <c r="J12" s="2">
        <f t="shared" si="9"/>
        <v>1132000000000</v>
      </c>
      <c r="K12" s="2">
        <f t="shared" si="9"/>
        <v>1561000000000</v>
      </c>
      <c r="L12" s="2">
        <f t="shared" si="9"/>
        <v>1262000000000</v>
      </c>
      <c r="M12" s="2">
        <f t="shared" si="9"/>
        <v>981000000000</v>
      </c>
      <c r="N12" s="2">
        <f t="shared" si="9"/>
        <v>-109000000000</v>
      </c>
      <c r="O12" s="2">
        <f t="shared" si="9"/>
        <v>318000000000</v>
      </c>
      <c r="P12" s="2">
        <f t="shared" si="9"/>
        <v>389000000000</v>
      </c>
      <c r="Q12" s="2">
        <f t="shared" si="9"/>
        <v>25000000000</v>
      </c>
      <c r="R12" s="2">
        <f t="shared" si="9"/>
        <v>429000000000</v>
      </c>
      <c r="S12" s="2">
        <f t="shared" si="9"/>
        <v>375000000000</v>
      </c>
      <c r="T12" s="2">
        <f t="shared" si="9"/>
        <v>124000000000</v>
      </c>
      <c r="U12" s="2">
        <f t="shared" si="9"/>
        <v>555000000000</v>
      </c>
      <c r="V12" s="2">
        <f t="shared" si="9"/>
        <v>463000000000</v>
      </c>
      <c r="W12" s="2">
        <f t="shared" si="9"/>
        <v>499000000000</v>
      </c>
      <c r="X12" s="2">
        <f t="shared" si="9"/>
        <v>578000000000</v>
      </c>
      <c r="Y12" s="2">
        <f t="shared" si="9"/>
        <v>-4000000000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3213000000000</v>
      </c>
      <c r="H13" s="2">
        <f>IFERROR(INDEX(D13:G13,COUNT(D13:G13)),"")</f>
        <v>3213000000000</v>
      </c>
      <c r="I13" s="2">
        <f t="shared" ref="I13:Z13" si="10">IFERROR(INDEX(I51:I500,MATCH($C$13,$C$51:$C$500,0)),"")</f>
        <v>2547000000000</v>
      </c>
      <c r="J13" s="2">
        <f t="shared" si="10"/>
        <v>1848000000000</v>
      </c>
      <c r="K13" s="2">
        <f t="shared" si="10"/>
        <v>2099000000000</v>
      </c>
      <c r="L13" s="2">
        <f t="shared" si="10"/>
        <v>1732000000000</v>
      </c>
      <c r="M13" s="2">
        <f t="shared" si="10"/>
        <v>1536000000000</v>
      </c>
      <c r="N13" s="2">
        <f t="shared" si="10"/>
        <v>439000000000</v>
      </c>
      <c r="O13" s="2">
        <f t="shared" si="10"/>
        <v>622000000000</v>
      </c>
      <c r="P13" s="2">
        <f t="shared" si="10"/>
        <v>679000000000</v>
      </c>
      <c r="Q13" s="2">
        <f t="shared" si="10"/>
        <v>200000000000</v>
      </c>
      <c r="R13" s="2">
        <f t="shared" si="10"/>
        <v>604000000000</v>
      </c>
      <c r="S13" s="2">
        <f t="shared" si="10"/>
        <v>681000000000</v>
      </c>
      <c r="T13" s="2">
        <f t="shared" si="10"/>
        <v>461000000000</v>
      </c>
      <c r="U13" s="2">
        <f t="shared" si="10"/>
        <v>704000000000</v>
      </c>
      <c r="V13" s="2">
        <f t="shared" si="10"/>
        <v>595000000000</v>
      </c>
      <c r="W13" s="2">
        <f t="shared" si="10"/>
        <v>538000000000</v>
      </c>
      <c r="X13" s="2">
        <f t="shared" si="10"/>
        <v>630000000000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-2854757</v>
      </c>
      <c r="H14" s="2">
        <f>IFERROR(SUM(D14:G14)*(4/MAX(1,COUNT(D14:G14))),"")</f>
        <v>-11419028</v>
      </c>
      <c r="I14" s="2">
        <f t="shared" ref="I14:Z14" si="11">IFERROR(INDEX(I51:I500,MATCH($C$14,$C$51:$C$500,0)),"")</f>
        <v>-10071435</v>
      </c>
      <c r="J14" s="2">
        <f t="shared" si="11"/>
        <v>-10316208</v>
      </c>
      <c r="K14" s="2">
        <f t="shared" si="11"/>
        <v>-9265045</v>
      </c>
      <c r="L14" s="2">
        <f t="shared" si="11"/>
        <v>-2706056</v>
      </c>
      <c r="M14" s="2">
        <f t="shared" si="11"/>
        <v>-2459506</v>
      </c>
      <c r="N14" s="2">
        <f t="shared" si="11"/>
        <v>-3044818</v>
      </c>
      <c r="O14" s="2">
        <f t="shared" si="11"/>
        <v>-3336125</v>
      </c>
      <c r="P14" s="2">
        <f t="shared" si="11"/>
        <v>-6593829</v>
      </c>
      <c r="Q14" s="2">
        <f t="shared" si="11"/>
        <v>-5505510</v>
      </c>
      <c r="R14" s="2">
        <f t="shared" si="11"/>
        <v>-3906398</v>
      </c>
      <c r="S14" s="2">
        <f t="shared" si="11"/>
        <v>-3212609</v>
      </c>
      <c r="T14" s="2">
        <f t="shared" si="11"/>
        <v>-3155907</v>
      </c>
      <c r="U14" s="2">
        <f t="shared" si="11"/>
        <v>-4922975</v>
      </c>
      <c r="V14" s="2">
        <f t="shared" si="11"/>
        <v>-4594977</v>
      </c>
      <c r="W14" s="2">
        <f t="shared" si="11"/>
        <v>-48773980777</v>
      </c>
      <c r="X14" s="2">
        <f t="shared" si="11"/>
        <v>-41149083585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-4753516</v>
      </c>
      <c r="H15" s="2">
        <f>IFERROR(SUM(D15:G15)*(4/MAX(1,COUNT(D15:G15))),"")</f>
        <v>-19014064</v>
      </c>
      <c r="I15" s="2">
        <f t="shared" ref="I15:Z15" si="12">IFERROR(INDEX(I51:I500,MATCH($C$15,$C$51:$C$500,0)),"")</f>
        <v>-14523451</v>
      </c>
      <c r="J15" s="2">
        <f t="shared" si="12"/>
        <v>-15136415</v>
      </c>
      <c r="K15" s="2">
        <f t="shared" si="12"/>
        <v>-13496997</v>
      </c>
      <c r="L15" s="2">
        <f t="shared" si="12"/>
        <v>-2184537</v>
      </c>
      <c r="M15" s="2">
        <f t="shared" si="12"/>
        <v>-1254935</v>
      </c>
      <c r="N15" s="2">
        <f t="shared" si="12"/>
        <v>-1960840</v>
      </c>
      <c r="O15" s="2">
        <f t="shared" si="12"/>
        <v>-2710907</v>
      </c>
      <c r="P15" s="2">
        <f t="shared" si="12"/>
        <v>-2634608</v>
      </c>
      <c r="Q15" s="2">
        <f t="shared" si="12"/>
        <v>-4472001</v>
      </c>
      <c r="R15" s="2">
        <f t="shared" si="12"/>
        <v>-3163786</v>
      </c>
      <c r="S15" s="2">
        <f t="shared" si="12"/>
        <v>-5953525</v>
      </c>
      <c r="T15" s="2">
        <f t="shared" si="12"/>
        <v>-4867375</v>
      </c>
      <c r="U15" s="2">
        <f t="shared" si="12"/>
        <v>-3293527</v>
      </c>
      <c r="V15" s="2">
        <f t="shared" si="12"/>
        <v>-4178450</v>
      </c>
      <c r="W15" s="2">
        <f t="shared" si="12"/>
        <v>-20918999354</v>
      </c>
      <c r="X15" s="2">
        <f t="shared" si="12"/>
        <v>-23527243832</v>
      </c>
      <c r="Y15" s="2">
        <f t="shared" si="12"/>
        <v>-130587735</v>
      </c>
      <c r="Z15" s="2">
        <f t="shared" si="12"/>
        <v>-82630889</v>
      </c>
    </row>
    <row r="16" spans="1:26" ht="15.5" x14ac:dyDescent="0.35">
      <c r="C16" t="s">
        <v>28</v>
      </c>
      <c r="D16" s="2">
        <f>IFERROR(INDEX(D51:D500,MATCH($C$16,$C$51:$C$500,0)),"")</f>
        <v>15280246</v>
      </c>
      <c r="H16" s="2">
        <f>IFERROR(SUM(D16:G16)*(4/MAX(1,COUNT(D16:G16))),"")</f>
        <v>61120984</v>
      </c>
      <c r="I16" s="2">
        <f t="shared" ref="I16:Z16" si="13">IFERROR(INDEX(I51:I500,MATCH($C$16,$C$51:$C$500,0)),"")</f>
        <v>49543196</v>
      </c>
      <c r="J16" s="2">
        <f t="shared" si="13"/>
        <v>44218925</v>
      </c>
      <c r="K16" s="2">
        <f t="shared" si="13"/>
        <v>40646477</v>
      </c>
      <c r="L16" s="2">
        <f t="shared" si="13"/>
        <v>13023880</v>
      </c>
      <c r="M16" s="2">
        <f t="shared" si="13"/>
        <v>4651666</v>
      </c>
      <c r="N16" s="2">
        <f t="shared" si="13"/>
        <v>4484253</v>
      </c>
      <c r="O16" s="2">
        <f t="shared" si="13"/>
        <v>9048309</v>
      </c>
      <c r="P16" s="2">
        <f t="shared" si="13"/>
        <v>15068486</v>
      </c>
      <c r="Q16" s="2">
        <f t="shared" si="13"/>
        <v>18265777</v>
      </c>
      <c r="R16" s="2">
        <f t="shared" si="13"/>
        <v>10890504</v>
      </c>
      <c r="S16" s="2">
        <f t="shared" si="13"/>
        <v>15183726</v>
      </c>
      <c r="T16" s="2">
        <f t="shared" si="13"/>
        <v>13806842</v>
      </c>
      <c r="U16" s="2">
        <f t="shared" si="13"/>
        <v>10784126</v>
      </c>
      <c r="V16" s="2">
        <f t="shared" si="13"/>
        <v>11568144</v>
      </c>
      <c r="W16" s="2">
        <f t="shared" si="13"/>
        <v>45155191142</v>
      </c>
      <c r="X16" s="2">
        <f t="shared" si="13"/>
        <v>80019823133</v>
      </c>
      <c r="Y16" s="2">
        <f t="shared" si="13"/>
        <v>299846916</v>
      </c>
      <c r="Z16" s="2">
        <f t="shared" si="13"/>
        <v>177750909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17512200000000.002</v>
      </c>
      <c r="H20" s="2">
        <f t="shared" ref="H20:Z20" ca="1" si="14">IFERROR(H21*H2,"")</f>
        <v>17512200000000.002</v>
      </c>
      <c r="I20" s="2">
        <f t="shared" ca="1" si="14"/>
        <v>25803000000000.004</v>
      </c>
      <c r="J20" s="2">
        <f t="shared" ca="1" si="14"/>
        <v>11505600000000.002</v>
      </c>
      <c r="K20" s="2" t="str">
        <f t="shared" ca="1" si="14"/>
        <v/>
      </c>
      <c r="L20" s="2">
        <f t="shared" ca="1" si="14"/>
        <v>4420350000000.001</v>
      </c>
      <c r="M20" s="2">
        <f t="shared" ca="1" si="14"/>
        <v>769860000000.00012</v>
      </c>
      <c r="N20" s="2">
        <f t="shared" ca="1" si="14"/>
        <v>1065960000000.0001</v>
      </c>
      <c r="O20" s="2">
        <f t="shared" ca="1" si="14"/>
        <v>799470000000.00012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807840000000</v>
      </c>
      <c r="S20" s="2">
        <f t="shared" ca="1" si="14"/>
        <v>197625000000</v>
      </c>
      <c r="T20" s="2">
        <f t="shared" ca="1" si="14"/>
        <v>344250000000</v>
      </c>
      <c r="U20" s="2">
        <f t="shared" ca="1" si="14"/>
        <v>175950000000</v>
      </c>
      <c r="V20" s="2" t="str">
        <f t="shared" ca="1" si="14"/>
        <v/>
      </c>
      <c r="W20" s="2">
        <f t="shared" ca="1" si="14"/>
        <v>102849183999.99998</v>
      </c>
      <c r="X20" s="2">
        <f t="shared" ca="1" si="14"/>
        <v>139344104000</v>
      </c>
      <c r="Y20" s="2">
        <f t="shared" ca="1" si="14"/>
        <v>28864164000</v>
      </c>
      <c r="Z20" s="2">
        <f t="shared" ca="1" si="14"/>
        <v>15427364000</v>
      </c>
    </row>
    <row r="21" spans="1:26" ht="15.5" x14ac:dyDescent="0.35">
      <c r="C21" t="s">
        <v>11</v>
      </c>
      <c r="D21" s="2">
        <f>IFERROR(INDEX(D51:D500,MATCH($C$7,$C$51:$C$500,0)),"")</f>
        <v>4230000000.0000005</v>
      </c>
      <c r="H21" s="2">
        <f>IFERROR(INDEX(D21:G21,COUNT(D21:G21)),"")</f>
        <v>4230000000.0000005</v>
      </c>
      <c r="I21" s="2">
        <f t="shared" ref="I21:Z21" si="15">IFERROR(INDEX(I51:I500,MATCH($C$7,$C$51:$C$500,0)),"")</f>
        <v>4230000000.0000005</v>
      </c>
      <c r="J21" s="2">
        <f t="shared" si="15"/>
        <v>4230000000.0000005</v>
      </c>
      <c r="K21" s="2">
        <f t="shared" si="15"/>
        <v>4230000000.0000005</v>
      </c>
      <c r="L21" s="2">
        <f t="shared" si="15"/>
        <v>4230000000.0000005</v>
      </c>
      <c r="M21" s="2">
        <f t="shared" si="15"/>
        <v>4230000000.0000005</v>
      </c>
      <c r="N21" s="2">
        <f t="shared" si="15"/>
        <v>4230000000.0000005</v>
      </c>
      <c r="O21" s="2">
        <f t="shared" si="15"/>
        <v>4230000000.0000005</v>
      </c>
      <c r="P21" s="2">
        <f t="shared" si="15"/>
        <v>4230000000.0000005</v>
      </c>
      <c r="Q21" s="2">
        <f t="shared" si="15"/>
        <v>4080000000</v>
      </c>
      <c r="R21" s="2">
        <f t="shared" si="15"/>
        <v>4080000000</v>
      </c>
      <c r="S21" s="2">
        <f t="shared" si="15"/>
        <v>1020000000</v>
      </c>
      <c r="T21" s="2">
        <f t="shared" si="15"/>
        <v>1020000000</v>
      </c>
      <c r="U21" s="2">
        <f t="shared" si="15"/>
        <v>1020000000</v>
      </c>
      <c r="V21" s="2">
        <f t="shared" si="15"/>
        <v>680000000</v>
      </c>
      <c r="W21" s="2">
        <f t="shared" si="15"/>
        <v>680000000</v>
      </c>
      <c r="X21" s="2">
        <f t="shared" si="15"/>
        <v>680000000</v>
      </c>
      <c r="Y21" s="2">
        <f t="shared" si="15"/>
        <v>680000000</v>
      </c>
      <c r="Z21" s="2">
        <f t="shared" si="15"/>
        <v>680000000</v>
      </c>
    </row>
    <row r="23" spans="1:26" ht="15.5" x14ac:dyDescent="0.35">
      <c r="B23" t="s">
        <v>53</v>
      </c>
      <c r="C23" t="s">
        <v>54</v>
      </c>
      <c r="D23" s="3">
        <f>IFERROR(D5/D6*100,"")</f>
        <v>3.1449872655372149</v>
      </c>
      <c r="H23" s="3">
        <f t="shared" ref="H23:Z23" si="16">IFERROR(H5/H6*100,"")</f>
        <v>12.579949062148859</v>
      </c>
      <c r="I23" s="3">
        <f t="shared" si="16"/>
        <v>10.117534135066908</v>
      </c>
      <c r="J23" s="3">
        <f t="shared" si="16"/>
        <v>14.853311204490755</v>
      </c>
      <c r="K23" s="3">
        <f t="shared" si="16"/>
        <v>16.507366792801292</v>
      </c>
      <c r="L23" s="3">
        <f t="shared" si="16"/>
        <v>6.6548614792946159</v>
      </c>
      <c r="M23" s="3">
        <f t="shared" si="16"/>
        <v>1.8912251400398359</v>
      </c>
      <c r="N23" s="3">
        <f t="shared" si="16"/>
        <v>1.0679200477001449</v>
      </c>
      <c r="O23" s="3">
        <f t="shared" si="16"/>
        <v>4.5350825351924771</v>
      </c>
      <c r="P23" s="3">
        <f t="shared" si="16"/>
        <v>8.7641200473386931</v>
      </c>
      <c r="Q23" s="3">
        <f t="shared" si="16"/>
        <v>10.026312743289198</v>
      </c>
      <c r="R23" s="3">
        <f t="shared" si="16"/>
        <v>7.3166275735394857</v>
      </c>
      <c r="S23" s="3">
        <f t="shared" si="16"/>
        <v>9.7774042960609897</v>
      </c>
      <c r="T23" s="3">
        <f t="shared" si="16"/>
        <v>10.824619981160543</v>
      </c>
      <c r="U23" s="3">
        <f t="shared" si="16"/>
        <v>9.7884175021688939</v>
      </c>
      <c r="V23" s="3">
        <f t="shared" si="16"/>
        <v>9.9210286274722872</v>
      </c>
      <c r="W23" s="3">
        <f t="shared" si="16"/>
        <v>8.8694161222031394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-0.20839442780142448</v>
      </c>
      <c r="H24" s="4">
        <f t="shared" ref="H24:Z24" si="17">IFERROR(_xlfn.RRI(5,M23,H23),"")</f>
        <v>0.46078778967607681</v>
      </c>
      <c r="I24" s="4">
        <f t="shared" si="17"/>
        <v>0.56785966587515424</v>
      </c>
      <c r="J24" s="4">
        <f t="shared" si="17"/>
        <v>0.26779086167574384</v>
      </c>
      <c r="K24" s="4">
        <f t="shared" si="17"/>
        <v>0.13499486515193748</v>
      </c>
      <c r="L24" s="4">
        <f t="shared" si="17"/>
        <v>-7.8703217200862263E-2</v>
      </c>
      <c r="M24" s="4">
        <f t="shared" si="17"/>
        <v>-0.23706690118215812</v>
      </c>
      <c r="N24" s="4">
        <f t="shared" si="17"/>
        <v>-0.35781074735226859</v>
      </c>
      <c r="O24" s="4">
        <f t="shared" si="17"/>
        <v>-0.15969972175362201</v>
      </c>
      <c r="P24" s="4">
        <f t="shared" si="17"/>
        <v>-2.1864172776310919E-2</v>
      </c>
      <c r="Q24" s="4">
        <f t="shared" si="17"/>
        <v>2.1134909550548642E-3</v>
      </c>
      <c r="R24" s="4">
        <f t="shared" si="17"/>
        <v>-3.7760493493842917E-2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34.450000000000003</v>
      </c>
      <c r="H25" s="3">
        <f>IFERROR(INDEX(D25:G25,COUNT(D25:G25)),"")</f>
        <v>34.450000000000003</v>
      </c>
      <c r="I25" s="3">
        <f t="shared" ref="I25:Z25" si="18">IFERROR(INDEX(I51:I500,MATCH($C$25,$C$51:$C$500,0)),"")</f>
        <v>106.18</v>
      </c>
      <c r="J25" s="3">
        <f t="shared" si="18"/>
        <v>95.81</v>
      </c>
      <c r="K25" s="3">
        <f t="shared" si="18"/>
        <v>92.41</v>
      </c>
      <c r="L25" s="3">
        <f t="shared" si="18"/>
        <v>31.04</v>
      </c>
      <c r="M25" s="3">
        <f t="shared" si="18"/>
        <v>7.63</v>
      </c>
      <c r="N25" s="3">
        <f t="shared" si="18"/>
        <v>4.79</v>
      </c>
      <c r="O25" s="3">
        <f t="shared" si="18"/>
        <v>19.100000000000001</v>
      </c>
      <c r="P25" s="3">
        <f t="shared" si="18"/>
        <v>38.54</v>
      </c>
      <c r="Q25" s="3">
        <f t="shared" si="18"/>
        <v>38.28</v>
      </c>
      <c r="R25" s="3">
        <f t="shared" si="18"/>
        <v>21.23</v>
      </c>
      <c r="S25" s="3">
        <f t="shared" si="18"/>
        <v>103.38</v>
      </c>
      <c r="T25" s="3">
        <f t="shared" si="18"/>
        <v>95.24</v>
      </c>
      <c r="U25" s="3">
        <f t="shared" si="18"/>
        <v>68.89</v>
      </c>
      <c r="V25" s="3">
        <f t="shared" si="18"/>
        <v>74.61</v>
      </c>
      <c r="W25" s="3">
        <f t="shared" si="18"/>
        <v>23.8</v>
      </c>
      <c r="X25" s="3">
        <f t="shared" si="18"/>
        <v>83.14</v>
      </c>
      <c r="Y25" s="3">
        <f t="shared" si="18"/>
        <v>0.25</v>
      </c>
      <c r="Z25" s="3">
        <f t="shared" si="18"/>
        <v>0.14000000000000001</v>
      </c>
    </row>
    <row r="26" spans="1:26" ht="15.5" x14ac:dyDescent="0.35">
      <c r="C26" t="s">
        <v>58</v>
      </c>
      <c r="D26" s="4">
        <f>IFERROR(_xlfn.RRI(5,I25,D25),"")</f>
        <v>-0.20158387212061268</v>
      </c>
      <c r="H26" s="4">
        <f t="shared" ref="H26:Z26" si="19">IFERROR(_xlfn.RRI(5,M25,H25),"")</f>
        <v>0.35186379666283951</v>
      </c>
      <c r="I26" s="4">
        <f t="shared" si="19"/>
        <v>0.85840960548575707</v>
      </c>
      <c r="J26" s="4">
        <f t="shared" si="19"/>
        <v>0.38062424138790663</v>
      </c>
      <c r="K26" s="4">
        <f t="shared" si="19"/>
        <v>0.19113627797809651</v>
      </c>
      <c r="L26" s="4">
        <f t="shared" si="19"/>
        <v>-4.1063263292115515E-2</v>
      </c>
      <c r="M26" s="4">
        <f t="shared" si="19"/>
        <v>-0.18508012713999722</v>
      </c>
      <c r="N26" s="4">
        <f t="shared" si="19"/>
        <v>-0.45902175941194545</v>
      </c>
      <c r="O26" s="4">
        <f t="shared" si="19"/>
        <v>-0.27482504595346768</v>
      </c>
      <c r="P26" s="4">
        <f t="shared" si="19"/>
        <v>-0.10966979955138956</v>
      </c>
      <c r="Q26" s="4">
        <f t="shared" si="19"/>
        <v>-0.12494575125420715</v>
      </c>
      <c r="R26" s="4">
        <f t="shared" si="19"/>
        <v>-2.2594885102258822E-2</v>
      </c>
      <c r="S26" s="4">
        <f t="shared" si="19"/>
        <v>4.4540543236289976E-2</v>
      </c>
      <c r="T26" s="4">
        <f t="shared" si="19"/>
        <v>2.2822818829979705</v>
      </c>
      <c r="U26" s="4">
        <f t="shared" si="19"/>
        <v>2.4546625319991318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1.3063981560283686E-2</v>
      </c>
      <c r="H27" s="3">
        <f t="shared" ref="H27:Z27" si="20">IFERROR(H4/H21,"")</f>
        <v>5.2255926241134745E-2</v>
      </c>
      <c r="I27" s="3">
        <f t="shared" si="20"/>
        <v>6.3041844444444439E-2</v>
      </c>
      <c r="J27" s="3">
        <f t="shared" si="20"/>
        <v>6.0160030969267135E-2</v>
      </c>
      <c r="K27" s="3">
        <f t="shared" si="20"/>
        <v>4.816689361702127E-2</v>
      </c>
      <c r="L27" s="3">
        <f t="shared" si="20"/>
        <v>2.9949429787234038E-2</v>
      </c>
      <c r="M27" s="3">
        <f t="shared" si="20"/>
        <v>2.3202513002364065E-2</v>
      </c>
      <c r="N27" s="3">
        <f t="shared" si="20"/>
        <v>2.3348634515366427E-2</v>
      </c>
      <c r="O27" s="3">
        <f t="shared" si="20"/>
        <v>2.887280283687943E-2</v>
      </c>
      <c r="P27" s="3">
        <f t="shared" si="20"/>
        <v>2.7921523404255317E-2</v>
      </c>
      <c r="Q27" s="3">
        <f t="shared" si="20"/>
        <v>3.6492841911764703E-2</v>
      </c>
      <c r="R27" s="3">
        <f t="shared" si="20"/>
        <v>4.5812335539215689E-2</v>
      </c>
      <c r="S27" s="3">
        <f t="shared" si="20"/>
        <v>0.18977616568627451</v>
      </c>
      <c r="T27" s="3">
        <f t="shared" si="20"/>
        <v>0.19325174705882353</v>
      </c>
      <c r="U27" s="3">
        <f t="shared" si="20"/>
        <v>0.13449545784313727</v>
      </c>
      <c r="V27" s="3">
        <f t="shared" si="20"/>
        <v>0.17071369411764706</v>
      </c>
      <c r="W27" s="3">
        <f t="shared" si="20"/>
        <v>1171.7568484132353</v>
      </c>
      <c r="X27" s="3">
        <f t="shared" si="20"/>
        <v>1165.8851134647059</v>
      </c>
      <c r="Y27" s="3">
        <f t="shared" si="20"/>
        <v>25.037138911764707</v>
      </c>
      <c r="Z27" s="3">
        <f t="shared" si="20"/>
        <v>22.768561263235295</v>
      </c>
    </row>
    <row r="28" spans="1:26" ht="15.5" x14ac:dyDescent="0.35">
      <c r="C28" t="s">
        <v>60</v>
      </c>
      <c r="D28" s="4">
        <f>IFERROR(_xlfn.RRI(5,I27,D27),"")</f>
        <v>-0.27005635894395652</v>
      </c>
      <c r="H28" s="4">
        <f t="shared" ref="H28:Z28" si="21">IFERROR(_xlfn.RRI(5,M27,H27),"")</f>
        <v>0.17630543887119732</v>
      </c>
      <c r="I28" s="4">
        <f t="shared" si="21"/>
        <v>0.21975746525051121</v>
      </c>
      <c r="J28" s="4">
        <f t="shared" si="21"/>
        <v>0.15814735907394883</v>
      </c>
      <c r="K28" s="4">
        <f t="shared" si="21"/>
        <v>0.11522348322094178</v>
      </c>
      <c r="L28" s="4">
        <f t="shared" si="21"/>
        <v>-3.875039468560515E-2</v>
      </c>
      <c r="M28" s="4">
        <f t="shared" si="21"/>
        <v>-0.12720847931264956</v>
      </c>
      <c r="N28" s="4">
        <f t="shared" si="21"/>
        <v>-0.34233616008448309</v>
      </c>
      <c r="O28" s="4">
        <f t="shared" si="21"/>
        <v>-0.31628815599892057</v>
      </c>
      <c r="P28" s="4">
        <f t="shared" si="21"/>
        <v>-0.26979248465389072</v>
      </c>
      <c r="Q28" s="4">
        <f t="shared" si="21"/>
        <v>-0.26550665508251359</v>
      </c>
      <c r="R28" s="4">
        <f t="shared" si="21"/>
        <v>-0.86865032985474999</v>
      </c>
      <c r="S28" s="4">
        <f t="shared" si="21"/>
        <v>-0.8252902339621847</v>
      </c>
      <c r="T28" s="4">
        <f t="shared" si="21"/>
        <v>-0.62198612059265579</v>
      </c>
      <c r="U28" s="4">
        <f t="shared" si="21"/>
        <v>-0.64167723076540117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-0.67555095121491804</v>
      </c>
      <c r="I29" s="4">
        <f t="shared" si="22"/>
        <v>0.10823504853355605</v>
      </c>
      <c r="J29" s="4">
        <f t="shared" si="22"/>
        <v>3.6792554918298949E-2</v>
      </c>
      <c r="K29" s="4">
        <f t="shared" si="22"/>
        <v>1.9771262886597938</v>
      </c>
      <c r="L29" s="4">
        <f t="shared" si="22"/>
        <v>3.0681520314547837</v>
      </c>
      <c r="M29" s="4">
        <f t="shared" si="22"/>
        <v>0.59290187891440493</v>
      </c>
      <c r="N29" s="4">
        <f t="shared" si="22"/>
        <v>-0.74921465968586398</v>
      </c>
      <c r="O29" s="4">
        <f t="shared" si="22"/>
        <v>-0.50441100155682406</v>
      </c>
      <c r="P29" s="4">
        <f t="shared" si="22"/>
        <v>6.7920585161963948E-3</v>
      </c>
      <c r="Q29" s="4">
        <f t="shared" si="22"/>
        <v>0.80310880829015541</v>
      </c>
      <c r="R29" s="4">
        <f t="shared" si="22"/>
        <v>-0.79464112981234281</v>
      </c>
      <c r="S29" s="4">
        <f t="shared" si="22"/>
        <v>8.546829063418733E-2</v>
      </c>
      <c r="T29" s="4">
        <f t="shared" si="22"/>
        <v>0.38249383074466531</v>
      </c>
      <c r="U29" s="4">
        <f t="shared" si="22"/>
        <v>-7.6665326363758196E-2</v>
      </c>
      <c r="V29" s="4">
        <f t="shared" si="22"/>
        <v>2.1348739495798319</v>
      </c>
      <c r="W29" s="4">
        <f t="shared" si="22"/>
        <v>-0.71373586721193172</v>
      </c>
      <c r="X29" s="4">
        <f t="shared" si="22"/>
        <v>331.56</v>
      </c>
      <c r="Y29" s="4">
        <f t="shared" si="22"/>
        <v>0.78571428571428559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-0.17109141235254899</v>
      </c>
      <c r="I30" s="4">
        <f t="shared" si="23"/>
        <v>4.7902459967972488E-2</v>
      </c>
      <c r="J30" s="4">
        <f t="shared" si="23"/>
        <v>0.24899129779064094</v>
      </c>
      <c r="K30" s="4">
        <f t="shared" si="23"/>
        <v>0.60827414609250541</v>
      </c>
      <c r="L30" s="4">
        <f t="shared" si="23"/>
        <v>0.29078388121935506</v>
      </c>
      <c r="M30" s="4">
        <f t="shared" si="23"/>
        <v>-6.2582466184990379E-3</v>
      </c>
      <c r="N30" s="4">
        <f t="shared" si="23"/>
        <v>-0.19132774717863363</v>
      </c>
      <c r="O30" s="4">
        <f t="shared" si="23"/>
        <v>3.4069753961889319E-2</v>
      </c>
      <c r="P30" s="4">
        <f t="shared" si="23"/>
        <v>-0.23487670618347023</v>
      </c>
      <c r="Q30" s="4">
        <f t="shared" si="23"/>
        <v>-0.20342760345569877</v>
      </c>
      <c r="R30" s="4">
        <f t="shared" si="23"/>
        <v>-0.75859805485294907</v>
      </c>
      <c r="S30" s="4">
        <f t="shared" si="23"/>
        <v>-1.7984734551926711E-2</v>
      </c>
      <c r="T30" s="4">
        <f t="shared" si="23"/>
        <v>0.43686448715773007</v>
      </c>
      <c r="U30" s="4">
        <f t="shared" si="23"/>
        <v>-0.21215776778604564</v>
      </c>
      <c r="V30" s="4">
        <f t="shared" si="23"/>
        <v>-0.99985430962545785</v>
      </c>
      <c r="W30" s="4">
        <f t="shared" si="23"/>
        <v>5.0362894943225605E-3</v>
      </c>
      <c r="X30" s="4">
        <f t="shared" si="23"/>
        <v>45.566227777602329</v>
      </c>
      <c r="Y30" s="4">
        <f t="shared" si="23"/>
        <v>9.9636407513922068E-2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864.72</v>
      </c>
      <c r="H32" s="3">
        <f>IFERROR(INDEX(D32:G32,COUNT(D32:G32)),"")</f>
        <v>864.72</v>
      </c>
      <c r="I32" s="3">
        <f t="shared" ref="I32:Z32" si="24">IFERROR(INDEX(I51:I500,MATCH($C$32,$C$51:$C$500,0)),"")</f>
        <v>842.99</v>
      </c>
      <c r="J32" s="3">
        <f t="shared" si="24"/>
        <v>554.79</v>
      </c>
      <c r="K32" s="3">
        <f t="shared" si="24"/>
        <v>473.42</v>
      </c>
      <c r="L32" s="3">
        <f t="shared" si="24"/>
        <v>400.61</v>
      </c>
      <c r="M32" s="3">
        <f t="shared" si="24"/>
        <v>343.8</v>
      </c>
      <c r="N32" s="3">
        <f t="shared" si="24"/>
        <v>336.81</v>
      </c>
      <c r="O32" s="3">
        <f t="shared" si="24"/>
        <v>332.68</v>
      </c>
      <c r="P32" s="3">
        <f t="shared" si="24"/>
        <v>314.51</v>
      </c>
      <c r="Q32" s="3">
        <f t="shared" si="24"/>
        <v>263.56</v>
      </c>
      <c r="R32" s="3">
        <f t="shared" si="24"/>
        <v>227.27</v>
      </c>
      <c r="S32" s="3">
        <f t="shared" si="24"/>
        <v>841.74</v>
      </c>
      <c r="T32" s="3">
        <f t="shared" si="24"/>
        <v>607.97</v>
      </c>
      <c r="U32" s="3">
        <f t="shared" si="24"/>
        <v>532.98</v>
      </c>
      <c r="V32" s="3">
        <f t="shared" si="24"/>
        <v>576.62</v>
      </c>
      <c r="W32" s="3">
        <f t="shared" si="24"/>
        <v>135.66</v>
      </c>
      <c r="X32" s="3">
        <f t="shared" si="24"/>
        <v>113.8</v>
      </c>
      <c r="Y32" s="3">
        <f t="shared" si="24"/>
        <v>102.14</v>
      </c>
      <c r="Z32" s="3">
        <f t="shared" si="24"/>
        <v>101.9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4.2</v>
      </c>
      <c r="H33" s="3">
        <f>IFERROR(INDEX(D33:G33,COUNT(D33:G33)),"")</f>
        <v>4.2</v>
      </c>
      <c r="I33" s="3">
        <f t="shared" ref="I33:Z33" si="25">IFERROR(INDEX(I51:I500,MATCH($C$33,$C$51:$C$500,0)),"")</f>
        <v>7.24</v>
      </c>
      <c r="J33" s="3">
        <f t="shared" si="25"/>
        <v>4.9000000000000004</v>
      </c>
      <c r="K33" s="3">
        <f t="shared" si="25"/>
        <v>2.98</v>
      </c>
      <c r="L33" s="3">
        <f t="shared" si="25"/>
        <v>2.61</v>
      </c>
      <c r="M33" s="3">
        <f t="shared" si="25"/>
        <v>0.53</v>
      </c>
      <c r="N33" s="3">
        <f t="shared" si="25"/>
        <v>0.75</v>
      </c>
      <c r="O33" s="3">
        <f t="shared" si="25"/>
        <v>0.56999999999999995</v>
      </c>
      <c r="P33" s="3">
        <f t="shared" si="25"/>
        <v>1.03</v>
      </c>
      <c r="Q33" s="3">
        <f t="shared" si="25"/>
        <v>1.1399999999999999</v>
      </c>
      <c r="R33" s="3">
        <f t="shared" si="25"/>
        <v>0.87</v>
      </c>
      <c r="S33" s="3">
        <f t="shared" si="25"/>
        <v>0.92</v>
      </c>
      <c r="T33" s="3">
        <f t="shared" si="25"/>
        <v>2.2200000000000002</v>
      </c>
      <c r="U33" s="3">
        <f t="shared" si="25"/>
        <v>1.3</v>
      </c>
      <c r="V33" s="3">
        <f t="shared" si="25"/>
        <v>0.97</v>
      </c>
      <c r="W33" s="3">
        <f t="shared" si="25"/>
        <v>4.45</v>
      </c>
      <c r="X33" s="3">
        <f t="shared" si="25"/>
        <v>7.21</v>
      </c>
      <c r="Y33" s="3">
        <f t="shared" si="25"/>
        <v>1.68</v>
      </c>
      <c r="Z33" s="3">
        <f t="shared" si="25"/>
        <v>0.9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105.37</v>
      </c>
      <c r="H34" s="3">
        <f>IFERROR(INDEX(D34:G34,COUNT(D34:G34)),"")</f>
        <v>105.37</v>
      </c>
      <c r="I34" s="3">
        <f t="shared" ref="I34:Z34" si="26">IFERROR(INDEX(I51:I500,MATCH($C$34,$C$51:$C$500,0)),"")</f>
        <v>57.45</v>
      </c>
      <c r="J34" s="3">
        <f t="shared" si="26"/>
        <v>28.39</v>
      </c>
      <c r="K34" s="3">
        <f t="shared" si="26"/>
        <v>15.26</v>
      </c>
      <c r="L34" s="3">
        <f t="shared" si="26"/>
        <v>33.67</v>
      </c>
      <c r="M34" s="3">
        <f t="shared" si="26"/>
        <v>23.85</v>
      </c>
      <c r="N34" s="3">
        <f t="shared" si="26"/>
        <v>52.61</v>
      </c>
      <c r="O34" s="3">
        <f t="shared" si="26"/>
        <v>9.9</v>
      </c>
      <c r="P34" s="3">
        <f t="shared" si="26"/>
        <v>8.41</v>
      </c>
      <c r="Q34" s="3">
        <f t="shared" si="26"/>
        <v>7.84</v>
      </c>
      <c r="R34" s="3">
        <f t="shared" si="26"/>
        <v>9.33</v>
      </c>
      <c r="S34" s="3">
        <f t="shared" si="26"/>
        <v>7.51</v>
      </c>
      <c r="T34" s="3">
        <f t="shared" si="26"/>
        <v>14.2</v>
      </c>
      <c r="U34" s="3">
        <f t="shared" si="26"/>
        <v>10.039999999999999</v>
      </c>
      <c r="V34" s="3">
        <f t="shared" si="26"/>
        <v>7.51</v>
      </c>
      <c r="W34" s="3">
        <f t="shared" si="26"/>
        <v>25.38</v>
      </c>
      <c r="X34" s="3">
        <f t="shared" si="26"/>
        <v>9.86</v>
      </c>
      <c r="Y34" s="3">
        <f t="shared" si="26"/>
        <v>688</v>
      </c>
      <c r="Z34" s="3">
        <f t="shared" si="26"/>
        <v>657.14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16.47</v>
      </c>
      <c r="H35" s="3">
        <f>IFERROR(INDEX(D35:G35,COUNT(D35:G35)),"")</f>
        <v>16.47</v>
      </c>
      <c r="I35" s="3">
        <f t="shared" ref="I35:Z35" si="27">IFERROR(INDEX(I51:I500,MATCH($C$35,$C$51:$C$500,0)),"")</f>
        <v>5.87</v>
      </c>
      <c r="J35" s="3">
        <f t="shared" si="27"/>
        <v>2.85</v>
      </c>
      <c r="K35" s="3">
        <f t="shared" si="27"/>
        <v>1.92</v>
      </c>
      <c r="L35" s="3">
        <f t="shared" si="27"/>
        <v>2.34</v>
      </c>
      <c r="M35" s="3">
        <f t="shared" si="27"/>
        <v>0.55000000000000004</v>
      </c>
      <c r="N35" s="3">
        <f t="shared" si="27"/>
        <v>0.74</v>
      </c>
      <c r="O35" s="3">
        <f t="shared" si="27"/>
        <v>0.46</v>
      </c>
      <c r="P35" s="3">
        <f t="shared" si="27"/>
        <v>0.81</v>
      </c>
      <c r="Q35" s="3">
        <f t="shared" si="27"/>
        <v>0.61</v>
      </c>
      <c r="R35" s="3">
        <f t="shared" si="27"/>
        <v>0.32</v>
      </c>
      <c r="S35" s="3">
        <f t="shared" si="27"/>
        <v>0.31</v>
      </c>
      <c r="T35" s="3">
        <f t="shared" si="27"/>
        <v>0.56000000000000005</v>
      </c>
      <c r="U35" s="3">
        <f t="shared" si="27"/>
        <v>0.42</v>
      </c>
      <c r="V35" s="3">
        <f t="shared" si="27"/>
        <v>0.34</v>
      </c>
      <c r="W35" s="3">
        <f t="shared" si="27"/>
        <v>0.52</v>
      </c>
      <c r="X35" s="3">
        <f t="shared" si="27"/>
        <v>0.7</v>
      </c>
      <c r="Y35" s="3">
        <f t="shared" si="27"/>
        <v>6.86</v>
      </c>
      <c r="Z35" s="3">
        <f t="shared" si="27"/>
        <v>4.04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0.18140000000000001</v>
      </c>
      <c r="I36" s="4">
        <f t="shared" si="28"/>
        <v>0.2354</v>
      </c>
      <c r="J36" s="4">
        <f t="shared" si="28"/>
        <v>0.62619999999999998</v>
      </c>
      <c r="K36" s="4">
        <f t="shared" si="28"/>
        <v>0.41119999999999995</v>
      </c>
      <c r="L36" s="4">
        <f t="shared" si="28"/>
        <v>0.51119999999999999</v>
      </c>
      <c r="M36" s="4">
        <f t="shared" si="28"/>
        <v>0.9154000000000001</v>
      </c>
      <c r="N36" s="4">
        <f t="shared" si="28"/>
        <v>1.0769</v>
      </c>
      <c r="O36" s="4">
        <f t="shared" si="28"/>
        <v>0.27390000000000003</v>
      </c>
      <c r="P36" s="4">
        <f t="shared" si="28"/>
        <v>0.1739</v>
      </c>
      <c r="Q36" s="4">
        <f t="shared" si="28"/>
        <v>0.13489999999999999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25</v>
      </c>
      <c r="I37" s="3">
        <f t="shared" si="29"/>
        <v>25</v>
      </c>
      <c r="J37" s="3">
        <f t="shared" si="29"/>
        <v>60</v>
      </c>
      <c r="K37" s="3">
        <f t="shared" si="29"/>
        <v>38</v>
      </c>
      <c r="L37" s="3">
        <f t="shared" si="29"/>
        <v>15.87</v>
      </c>
      <c r="M37" s="3">
        <f t="shared" si="29"/>
        <v>6.98</v>
      </c>
      <c r="N37" s="3">
        <f t="shared" si="29"/>
        <v>5.16</v>
      </c>
      <c r="O37" s="3">
        <f t="shared" si="29"/>
        <v>5.23</v>
      </c>
      <c r="P37" s="3">
        <f t="shared" si="29"/>
        <v>6.7</v>
      </c>
      <c r="Q37" s="3">
        <f t="shared" si="29"/>
        <v>4.9800000000000004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55260642</v>
      </c>
      <c r="E51" s="5">
        <v>70618111</v>
      </c>
      <c r="F51" s="5">
        <v>68413198</v>
      </c>
      <c r="G51" s="5">
        <v>61546763</v>
      </c>
      <c r="I51" s="5">
        <v>266667002</v>
      </c>
      <c r="J51" s="5">
        <v>254476931</v>
      </c>
      <c r="K51" s="5">
        <v>203745960</v>
      </c>
      <c r="L51" s="5">
        <v>126686088</v>
      </c>
      <c r="M51" s="5">
        <v>98146630</v>
      </c>
      <c r="N51" s="5">
        <v>98764724</v>
      </c>
      <c r="O51" s="5">
        <v>122131956</v>
      </c>
      <c r="P51" s="5">
        <v>118108044</v>
      </c>
      <c r="Q51" s="5">
        <v>148890795</v>
      </c>
      <c r="R51" s="5">
        <v>186914329</v>
      </c>
      <c r="S51" s="5">
        <v>193571689</v>
      </c>
      <c r="T51" s="5">
        <v>197116782</v>
      </c>
      <c r="U51" s="5">
        <v>137185367</v>
      </c>
      <c r="V51" s="5">
        <v>116085312</v>
      </c>
      <c r="W51" s="5">
        <v>796794656921</v>
      </c>
      <c r="X51" s="5">
        <v>792801877156</v>
      </c>
      <c r="Y51" s="5">
        <v>17025254460</v>
      </c>
      <c r="Z51" s="5">
        <v>15482621659</v>
      </c>
    </row>
    <row r="52" spans="2:26" ht="15.5" x14ac:dyDescent="0.35">
      <c r="C52" t="s">
        <v>85</v>
      </c>
      <c r="D52" s="5">
        <v>-35334409</v>
      </c>
      <c r="E52" s="5">
        <v>-54750951</v>
      </c>
      <c r="F52" s="5">
        <v>-49781303</v>
      </c>
      <c r="G52" s="5">
        <v>-42636293</v>
      </c>
      <c r="I52" s="5">
        <v>-194510070</v>
      </c>
      <c r="J52" s="5">
        <v>-185226881</v>
      </c>
      <c r="K52" s="5">
        <v>-137806002</v>
      </c>
      <c r="L52" s="5">
        <v>-101627297</v>
      </c>
      <c r="M52" s="5">
        <v>-82725743</v>
      </c>
      <c r="N52" s="5">
        <v>-82671897</v>
      </c>
      <c r="O52" s="5">
        <v>-105032586</v>
      </c>
      <c r="P52" s="5">
        <v>-97600789</v>
      </c>
      <c r="Q52" s="5">
        <v>-124421379</v>
      </c>
      <c r="R52" s="5">
        <v>-162673291</v>
      </c>
      <c r="S52" s="5">
        <v>-159136669</v>
      </c>
      <c r="T52" s="5">
        <v>-165938642</v>
      </c>
      <c r="U52" s="5">
        <v>-112885805</v>
      </c>
      <c r="V52" s="5">
        <v>-92156497</v>
      </c>
      <c r="W52" s="5">
        <v>-626018196945</v>
      </c>
      <c r="X52" s="5">
        <v>-631244451815</v>
      </c>
      <c r="Y52" s="5">
        <v>-13475729739</v>
      </c>
      <c r="Z52" s="5">
        <v>-12559389797</v>
      </c>
    </row>
    <row r="53" spans="2:26" ht="15.5" x14ac:dyDescent="0.35">
      <c r="C53" t="s">
        <v>86</v>
      </c>
      <c r="D53" s="5">
        <v>19926233</v>
      </c>
      <c r="E53" s="5">
        <v>15867160</v>
      </c>
      <c r="F53" s="5">
        <v>18631895</v>
      </c>
      <c r="G53" s="5">
        <v>18910470</v>
      </c>
      <c r="I53" s="5">
        <v>72156932</v>
      </c>
      <c r="J53" s="5">
        <v>69250050</v>
      </c>
      <c r="K53" s="5">
        <v>65939958</v>
      </c>
      <c r="L53" s="5">
        <v>25058791</v>
      </c>
      <c r="M53" s="5">
        <v>15420887</v>
      </c>
      <c r="N53" s="5">
        <v>16092827</v>
      </c>
      <c r="O53" s="5">
        <v>17099370</v>
      </c>
      <c r="P53" s="5">
        <v>20507255</v>
      </c>
      <c r="Q53" s="5">
        <v>24469416</v>
      </c>
      <c r="R53" s="5">
        <v>24241038</v>
      </c>
      <c r="S53" s="5">
        <v>34435020</v>
      </c>
      <c r="T53" s="5">
        <v>31178140</v>
      </c>
      <c r="U53" s="5">
        <v>24299562</v>
      </c>
      <c r="V53" s="5">
        <v>23928815</v>
      </c>
      <c r="W53" s="5">
        <v>170776459976</v>
      </c>
      <c r="X53" s="5">
        <v>161557425341</v>
      </c>
      <c r="Y53" s="5">
        <v>3549524721</v>
      </c>
      <c r="Z53" s="5">
        <v>2923231862</v>
      </c>
    </row>
    <row r="54" spans="2:26" ht="15.5" x14ac:dyDescent="0.35">
      <c r="C54" t="s">
        <v>87</v>
      </c>
      <c r="D54" s="5">
        <v>-5860398</v>
      </c>
      <c r="E54" s="5">
        <v>-9177024</v>
      </c>
      <c r="F54" s="5">
        <v>-4952962</v>
      </c>
      <c r="G54" s="5">
        <v>-6386451</v>
      </c>
      <c r="I54" s="5">
        <v>-25311928</v>
      </c>
      <c r="J54" s="5">
        <v>-19865164</v>
      </c>
      <c r="K54" s="5">
        <v>-17894728</v>
      </c>
      <c r="L54" s="5">
        <v>-12733529</v>
      </c>
      <c r="M54" s="5">
        <v>-10810082</v>
      </c>
      <c r="N54" s="5">
        <v>-10429479</v>
      </c>
      <c r="O54" s="5">
        <v>-14251151</v>
      </c>
      <c r="P54" s="5">
        <v>-14282428</v>
      </c>
      <c r="Q54" s="5">
        <v>-22587024</v>
      </c>
      <c r="R54" s="5">
        <v>-12596933</v>
      </c>
      <c r="S54" s="5">
        <v>-14296448</v>
      </c>
      <c r="T54" s="5">
        <v>-12850317</v>
      </c>
      <c r="U54" s="5">
        <v>-12982137</v>
      </c>
      <c r="V54" s="5">
        <v>-10918365</v>
      </c>
      <c r="W54" s="5">
        <v>-87693350128</v>
      </c>
      <c r="X54" s="5">
        <v>-67422847921</v>
      </c>
      <c r="Y54" s="5">
        <v>-3264235769</v>
      </c>
      <c r="Z54" s="5">
        <v>-2330481650</v>
      </c>
    </row>
    <row r="55" spans="2:26" ht="15.5" x14ac:dyDescent="0.35">
      <c r="C55" t="s">
        <v>89</v>
      </c>
      <c r="R55" s="5">
        <v>-134199</v>
      </c>
      <c r="S55" s="5">
        <v>-158500</v>
      </c>
      <c r="T55" s="5">
        <v>-202690</v>
      </c>
      <c r="U55" s="5">
        <v>-433507</v>
      </c>
      <c r="V55" s="5">
        <v>-571720</v>
      </c>
      <c r="W55" s="5">
        <v>-2376205375</v>
      </c>
      <c r="X55" s="5">
        <v>-3524937749</v>
      </c>
      <c r="Y55" s="5">
        <v>-367882450</v>
      </c>
      <c r="Z55" s="5">
        <v>-192490795</v>
      </c>
    </row>
    <row r="56" spans="2:26" ht="15.5" x14ac:dyDescent="0.35">
      <c r="C56" t="s">
        <v>88</v>
      </c>
      <c r="D56" s="5">
        <v>-5860398</v>
      </c>
      <c r="E56" s="5">
        <v>-9177024</v>
      </c>
      <c r="F56" s="5">
        <v>-4952962</v>
      </c>
      <c r="G56" s="5">
        <v>-6386451</v>
      </c>
      <c r="I56" s="5">
        <v>-25311928</v>
      </c>
      <c r="J56" s="5">
        <v>-19865164</v>
      </c>
      <c r="K56" s="5">
        <v>-17894728</v>
      </c>
      <c r="L56" s="5">
        <v>-12733529</v>
      </c>
      <c r="M56" s="5">
        <v>-10810082</v>
      </c>
      <c r="N56" s="5">
        <v>-10429479</v>
      </c>
      <c r="O56" s="5">
        <v>-14251151</v>
      </c>
      <c r="P56" s="5">
        <v>-14282428</v>
      </c>
      <c r="Q56" s="5">
        <v>-22587024</v>
      </c>
      <c r="R56" s="5">
        <v>-12462734</v>
      </c>
      <c r="S56" s="5">
        <v>-14137948</v>
      </c>
      <c r="T56" s="5">
        <v>-12647627</v>
      </c>
      <c r="U56" s="5">
        <v>-12548630</v>
      </c>
      <c r="V56" s="5">
        <v>-10346645</v>
      </c>
      <c r="W56" s="5">
        <v>-85317144753</v>
      </c>
      <c r="X56" s="5">
        <v>-63897910172</v>
      </c>
      <c r="Y56" s="5">
        <v>-2896353319</v>
      </c>
      <c r="Z56" s="5">
        <v>-2137990855</v>
      </c>
    </row>
    <row r="57" spans="2:26" ht="15.5" x14ac:dyDescent="0.35">
      <c r="C57" t="s">
        <v>91</v>
      </c>
      <c r="D57" s="5">
        <v>14065835</v>
      </c>
      <c r="E57" s="5">
        <v>6690136</v>
      </c>
      <c r="F57" s="5">
        <v>13678933</v>
      </c>
      <c r="G57" s="5">
        <v>12524019</v>
      </c>
      <c r="I57" s="5">
        <v>46845004</v>
      </c>
      <c r="J57" s="5">
        <v>49384886</v>
      </c>
      <c r="K57" s="5">
        <v>48045230</v>
      </c>
      <c r="L57" s="5">
        <v>12325262</v>
      </c>
      <c r="M57" s="5">
        <v>4610805</v>
      </c>
      <c r="N57" s="5">
        <v>5663348</v>
      </c>
      <c r="O57" s="5">
        <v>2848219</v>
      </c>
      <c r="P57" s="5">
        <v>6224827</v>
      </c>
      <c r="Q57" s="5">
        <v>1882392</v>
      </c>
      <c r="R57" s="5">
        <v>11644105</v>
      </c>
      <c r="S57" s="5">
        <v>20138572</v>
      </c>
      <c r="T57" s="5">
        <v>18327823</v>
      </c>
      <c r="U57" s="5">
        <v>11317425</v>
      </c>
      <c r="V57" s="5">
        <v>13010450</v>
      </c>
      <c r="W57" s="5">
        <v>83083109848</v>
      </c>
      <c r="X57" s="5">
        <v>94134577420</v>
      </c>
      <c r="Y57" s="5">
        <v>285288952</v>
      </c>
      <c r="Z57" s="5">
        <v>592750212</v>
      </c>
    </row>
    <row r="58" spans="2:26" ht="15.5" x14ac:dyDescent="0.35">
      <c r="C58" t="s">
        <v>92</v>
      </c>
      <c r="D58" s="5">
        <v>1214411</v>
      </c>
      <c r="E58" s="5">
        <v>5780039</v>
      </c>
      <c r="F58" s="5">
        <v>-664342</v>
      </c>
      <c r="G58" s="5">
        <v>-639861</v>
      </c>
      <c r="I58" s="5">
        <v>2698192</v>
      </c>
      <c r="J58" s="5">
        <v>-5165961</v>
      </c>
      <c r="K58" s="5">
        <v>-7398753</v>
      </c>
      <c r="L58" s="5">
        <v>698618</v>
      </c>
      <c r="M58" s="5">
        <v>40861</v>
      </c>
      <c r="N58" s="5">
        <v>-1179095</v>
      </c>
      <c r="O58" s="5">
        <v>6200090</v>
      </c>
      <c r="P58" s="5">
        <v>8843659</v>
      </c>
      <c r="Q58" s="5">
        <v>16383385</v>
      </c>
      <c r="R58" s="5">
        <v>-753601</v>
      </c>
      <c r="S58" s="5">
        <v>-4954846</v>
      </c>
      <c r="T58" s="5">
        <v>-4520981</v>
      </c>
      <c r="U58" s="5">
        <v>-533299</v>
      </c>
      <c r="V58" s="5">
        <v>-1442306</v>
      </c>
      <c r="W58" s="5">
        <v>-37927918706</v>
      </c>
      <c r="X58" s="5">
        <v>-14114754287</v>
      </c>
      <c r="Y58" s="5">
        <v>14557964</v>
      </c>
      <c r="Z58" s="5">
        <v>-414999303</v>
      </c>
    </row>
    <row r="59" spans="2:26" ht="15.5" x14ac:dyDescent="0.35">
      <c r="C59" t="s">
        <v>95</v>
      </c>
      <c r="D59" s="5">
        <v>287564</v>
      </c>
      <c r="E59" s="5">
        <v>-49209</v>
      </c>
      <c r="F59" s="5">
        <v>-1177477</v>
      </c>
      <c r="G59" s="5">
        <v>379020</v>
      </c>
      <c r="I59" s="5">
        <v>-2220348</v>
      </c>
      <c r="J59" s="5">
        <v>-331908</v>
      </c>
      <c r="K59" s="5">
        <v>318175</v>
      </c>
      <c r="L59" s="5">
        <v>-2081620</v>
      </c>
      <c r="M59" s="5">
        <v>98548</v>
      </c>
      <c r="N59" s="5">
        <v>-457544</v>
      </c>
      <c r="O59" s="5">
        <v>1034045</v>
      </c>
      <c r="P59" s="5">
        <v>28696</v>
      </c>
      <c r="Q59" s="5">
        <v>-21082</v>
      </c>
      <c r="R59" s="5">
        <v>-140898</v>
      </c>
      <c r="S59" s="5">
        <v>-541244</v>
      </c>
      <c r="T59" s="5">
        <v>-430489</v>
      </c>
      <c r="U59" s="5">
        <v>-1267649</v>
      </c>
      <c r="V59" s="5">
        <v>-1458798</v>
      </c>
      <c r="W59" s="5">
        <v>-3608196984</v>
      </c>
      <c r="X59" s="5">
        <v>12531955305</v>
      </c>
    </row>
    <row r="60" spans="2:26" ht="15.5" x14ac:dyDescent="0.35">
      <c r="C60" t="s">
        <v>94</v>
      </c>
      <c r="X60" s="5">
        <v>229518063</v>
      </c>
    </row>
    <row r="61" spans="2:26" ht="15.5" x14ac:dyDescent="0.35">
      <c r="C61" t="s">
        <v>26</v>
      </c>
      <c r="D61" s="5">
        <v>-2854757</v>
      </c>
      <c r="E61" s="5">
        <v>-2581356</v>
      </c>
      <c r="F61" s="5">
        <v>-2756189</v>
      </c>
      <c r="G61" s="5">
        <v>-2396537</v>
      </c>
      <c r="I61" s="5">
        <v>-10071435</v>
      </c>
      <c r="J61" s="5">
        <v>-10316208</v>
      </c>
      <c r="K61" s="5">
        <v>-9265045</v>
      </c>
      <c r="L61" s="5">
        <v>-2706056</v>
      </c>
      <c r="M61" s="5">
        <v>-2459506</v>
      </c>
      <c r="N61" s="5">
        <v>-3044818</v>
      </c>
      <c r="O61" s="5">
        <v>-3336125</v>
      </c>
      <c r="P61" s="5">
        <v>-6593829</v>
      </c>
      <c r="Q61" s="5">
        <v>-5505510</v>
      </c>
      <c r="R61" s="5">
        <v>-3906398</v>
      </c>
      <c r="S61" s="5">
        <v>-3212609</v>
      </c>
      <c r="T61" s="5">
        <v>-3155907</v>
      </c>
      <c r="U61" s="5">
        <v>-4922975</v>
      </c>
      <c r="V61" s="5">
        <v>-4594977</v>
      </c>
      <c r="W61" s="5">
        <v>-48773980777</v>
      </c>
      <c r="X61" s="5">
        <v>-41149083585</v>
      </c>
    </row>
    <row r="62" spans="2:26" ht="15.5" x14ac:dyDescent="0.35">
      <c r="C62" t="s">
        <v>97</v>
      </c>
      <c r="D62" s="5">
        <v>3548499</v>
      </c>
      <c r="E62" s="5">
        <v>15730790</v>
      </c>
      <c r="F62" s="5">
        <v>1245535</v>
      </c>
      <c r="G62" s="5">
        <v>1088349</v>
      </c>
      <c r="I62" s="5">
        <v>19747573</v>
      </c>
      <c r="J62" s="5">
        <v>6154687</v>
      </c>
      <c r="K62" s="5">
        <v>7479071</v>
      </c>
      <c r="L62" s="5">
        <v>6960148</v>
      </c>
      <c r="M62" s="5">
        <v>3058997</v>
      </c>
    </row>
    <row r="63" spans="2:26" ht="15.5" x14ac:dyDescent="0.35">
      <c r="C63" t="s">
        <v>93</v>
      </c>
      <c r="G63" s="5">
        <v>-11918</v>
      </c>
      <c r="N63" s="5">
        <v>-1690</v>
      </c>
      <c r="O63" s="5">
        <v>29550</v>
      </c>
      <c r="P63" s="5">
        <v>-3542</v>
      </c>
      <c r="Q63" s="5">
        <v>22478338</v>
      </c>
      <c r="R63" s="5">
        <v>21829</v>
      </c>
      <c r="S63" s="5">
        <v>-233419</v>
      </c>
      <c r="T63" s="5">
        <v>-2737546</v>
      </c>
      <c r="U63" s="5">
        <v>610482</v>
      </c>
      <c r="V63" s="5">
        <v>135739</v>
      </c>
      <c r="W63" s="5">
        <v>1436294132</v>
      </c>
    </row>
    <row r="64" spans="2:26" ht="15.5" x14ac:dyDescent="0.35">
      <c r="C64" t="s">
        <v>185</v>
      </c>
    </row>
    <row r="65" spans="3:26" ht="15.5" x14ac:dyDescent="0.35">
      <c r="C65" t="s">
        <v>98</v>
      </c>
      <c r="D65" s="5">
        <v>233105</v>
      </c>
      <c r="E65" s="5">
        <v>-7320186</v>
      </c>
      <c r="F65" s="5">
        <v>2023789</v>
      </c>
      <c r="G65" s="5">
        <v>301225</v>
      </c>
      <c r="I65" s="5">
        <v>-4757598</v>
      </c>
      <c r="J65" s="5">
        <v>-672532</v>
      </c>
      <c r="K65" s="5">
        <v>-5930954</v>
      </c>
      <c r="L65" s="5">
        <v>-1473854</v>
      </c>
      <c r="M65" s="5">
        <v>-657178</v>
      </c>
      <c r="N65" s="5">
        <v>2324957</v>
      </c>
      <c r="O65" s="5">
        <v>8472620</v>
      </c>
      <c r="P65" s="5">
        <v>15412334</v>
      </c>
      <c r="Q65" s="5">
        <v>-568361</v>
      </c>
      <c r="R65" s="5">
        <v>3271866</v>
      </c>
      <c r="S65" s="5">
        <v>-967574</v>
      </c>
      <c r="T65" s="5">
        <v>1802961</v>
      </c>
      <c r="U65" s="5">
        <v>5046843</v>
      </c>
      <c r="V65" s="5">
        <v>4475730</v>
      </c>
      <c r="W65" s="5">
        <v>13017964923</v>
      </c>
      <c r="X65" s="5">
        <v>14272855930</v>
      </c>
      <c r="Y65" s="5">
        <v>14557964</v>
      </c>
      <c r="Z65" s="5">
        <v>-414999303</v>
      </c>
    </row>
    <row r="66" spans="3:26" ht="15.5" x14ac:dyDescent="0.35">
      <c r="C66" t="s">
        <v>99</v>
      </c>
      <c r="D66" s="5">
        <v>1214411</v>
      </c>
      <c r="E66" s="5">
        <v>5780039</v>
      </c>
      <c r="F66" s="5">
        <v>-664342</v>
      </c>
      <c r="G66" s="5">
        <v>-639861</v>
      </c>
      <c r="I66" s="5">
        <v>2698192</v>
      </c>
      <c r="J66" s="5">
        <v>-5165961</v>
      </c>
      <c r="K66" s="5">
        <v>-7398753</v>
      </c>
      <c r="L66" s="5">
        <v>698618</v>
      </c>
      <c r="M66" s="5">
        <v>40861</v>
      </c>
      <c r="N66" s="5">
        <v>-1179095</v>
      </c>
      <c r="O66" s="5">
        <v>6200090</v>
      </c>
      <c r="P66" s="5">
        <v>8843659</v>
      </c>
      <c r="Q66" s="5">
        <v>16383385</v>
      </c>
      <c r="R66" s="5">
        <v>-753601</v>
      </c>
      <c r="S66" s="5">
        <v>-4954846</v>
      </c>
      <c r="T66" s="5">
        <v>-4520981</v>
      </c>
      <c r="U66" s="5">
        <v>-533299</v>
      </c>
      <c r="V66" s="5">
        <v>-1442306</v>
      </c>
      <c r="W66" s="5">
        <v>-37927918706</v>
      </c>
      <c r="X66" s="5">
        <v>-14114754287</v>
      </c>
      <c r="Y66" s="5">
        <v>14557964</v>
      </c>
      <c r="Z66" s="5">
        <v>-414999303</v>
      </c>
    </row>
    <row r="67" spans="3:26" ht="15.5" x14ac:dyDescent="0.35">
      <c r="C67" t="s">
        <v>28</v>
      </c>
      <c r="D67" s="5">
        <v>15280246</v>
      </c>
      <c r="E67" s="5">
        <v>12470175</v>
      </c>
      <c r="F67" s="5">
        <v>13014591</v>
      </c>
      <c r="G67" s="5">
        <v>11884158</v>
      </c>
      <c r="I67" s="5">
        <v>49543196</v>
      </c>
      <c r="J67" s="5">
        <v>44218925</v>
      </c>
      <c r="K67" s="5">
        <v>40646477</v>
      </c>
      <c r="L67" s="5">
        <v>13023880</v>
      </c>
      <c r="M67" s="5">
        <v>4651666</v>
      </c>
      <c r="N67" s="5">
        <v>4484253</v>
      </c>
      <c r="O67" s="5">
        <v>9048309</v>
      </c>
      <c r="P67" s="5">
        <v>15068486</v>
      </c>
      <c r="Q67" s="5">
        <v>18265777</v>
      </c>
      <c r="R67" s="5">
        <v>10890504</v>
      </c>
      <c r="S67" s="5">
        <v>15183726</v>
      </c>
      <c r="T67" s="5">
        <v>13806842</v>
      </c>
      <c r="U67" s="5">
        <v>10784126</v>
      </c>
      <c r="V67" s="5">
        <v>11568144</v>
      </c>
      <c r="W67" s="5">
        <v>45155191142</v>
      </c>
      <c r="X67" s="5">
        <v>80019823133</v>
      </c>
      <c r="Y67" s="5">
        <v>299846916</v>
      </c>
      <c r="Z67" s="5">
        <v>177750909</v>
      </c>
    </row>
    <row r="68" spans="3:26" ht="15.5" x14ac:dyDescent="0.35">
      <c r="C68" t="s">
        <v>27</v>
      </c>
      <c r="D68" s="5">
        <v>-4753516</v>
      </c>
      <c r="E68" s="5">
        <v>-1550393</v>
      </c>
      <c r="F68" s="5">
        <v>-4281325</v>
      </c>
      <c r="G68" s="5">
        <v>-5732974</v>
      </c>
      <c r="I68" s="5">
        <v>-14523451</v>
      </c>
      <c r="J68" s="5">
        <v>-15136415</v>
      </c>
      <c r="K68" s="5">
        <v>-13496997</v>
      </c>
      <c r="L68" s="5">
        <v>-2184537</v>
      </c>
      <c r="M68" s="5">
        <v>-1254935</v>
      </c>
      <c r="N68" s="5">
        <v>-1960840</v>
      </c>
      <c r="O68" s="5">
        <v>-2710907</v>
      </c>
      <c r="P68" s="5">
        <v>-2634608</v>
      </c>
      <c r="Q68" s="5">
        <v>-4472001</v>
      </c>
      <c r="R68" s="5">
        <v>-3163786</v>
      </c>
      <c r="S68" s="5">
        <v>-5953525</v>
      </c>
      <c r="T68" s="5">
        <v>-4867375</v>
      </c>
      <c r="U68" s="5">
        <v>-3293527</v>
      </c>
      <c r="V68" s="5">
        <v>-4178450</v>
      </c>
      <c r="W68" s="5">
        <v>-20918999354</v>
      </c>
      <c r="X68" s="5">
        <v>-23527243832</v>
      </c>
      <c r="Y68" s="5">
        <v>-130587735</v>
      </c>
      <c r="Z68" s="5">
        <v>-82630889</v>
      </c>
    </row>
    <row r="69" spans="3:26" ht="15.5" x14ac:dyDescent="0.35">
      <c r="C69" t="s">
        <v>100</v>
      </c>
      <c r="D69" s="5">
        <v>10526730</v>
      </c>
      <c r="E69" s="5">
        <v>10919782</v>
      </c>
      <c r="F69" s="5">
        <v>8733266</v>
      </c>
      <c r="G69" s="5">
        <v>6151184</v>
      </c>
      <c r="I69" s="5">
        <v>35019745</v>
      </c>
      <c r="J69" s="5">
        <v>29082510</v>
      </c>
      <c r="K69" s="5">
        <v>27149480</v>
      </c>
      <c r="L69" s="5">
        <v>10839343</v>
      </c>
      <c r="M69" s="5">
        <v>3396731</v>
      </c>
      <c r="N69" s="5">
        <v>2523413</v>
      </c>
      <c r="O69" s="5">
        <v>6337402</v>
      </c>
      <c r="P69" s="5">
        <v>12433878</v>
      </c>
      <c r="Q69" s="5">
        <v>13793776</v>
      </c>
      <c r="R69" s="5">
        <v>7726718</v>
      </c>
      <c r="S69" s="5">
        <v>9230201</v>
      </c>
      <c r="T69" s="5">
        <v>8939467</v>
      </c>
      <c r="U69" s="5">
        <v>7490599</v>
      </c>
      <c r="V69" s="5">
        <v>7389694</v>
      </c>
      <c r="W69" s="5">
        <v>24236191788</v>
      </c>
      <c r="X69" s="5">
        <v>56492579301</v>
      </c>
      <c r="Y69" s="5">
        <v>169259181</v>
      </c>
      <c r="Z69" s="5">
        <v>95120020</v>
      </c>
    </row>
    <row r="70" spans="3:26" ht="15.5" x14ac:dyDescent="0.35">
      <c r="C70" t="s">
        <v>101</v>
      </c>
      <c r="X70" s="5">
        <v>-11629130405</v>
      </c>
      <c r="Y70" s="5">
        <v>-2490434</v>
      </c>
      <c r="Z70" s="5">
        <v>-1376765</v>
      </c>
    </row>
    <row r="71" spans="3:26" ht="15.5" x14ac:dyDescent="0.35">
      <c r="C71" t="s">
        <v>1433</v>
      </c>
      <c r="X71" s="5">
        <v>-43938256153</v>
      </c>
    </row>
    <row r="72" spans="3:26" ht="15.5" x14ac:dyDescent="0.35">
      <c r="C72" t="s">
        <v>102</v>
      </c>
      <c r="D72" s="5">
        <v>10526730</v>
      </c>
      <c r="E72" s="5">
        <v>10919782</v>
      </c>
      <c r="F72" s="5">
        <v>8733266</v>
      </c>
      <c r="G72" s="5">
        <v>6151184</v>
      </c>
      <c r="I72" s="5">
        <v>35019745</v>
      </c>
      <c r="J72" s="5">
        <v>29082510</v>
      </c>
      <c r="K72" s="5">
        <v>27149480</v>
      </c>
      <c r="L72" s="5">
        <v>10839343</v>
      </c>
      <c r="M72" s="5">
        <v>3396731</v>
      </c>
      <c r="N72" s="5">
        <v>2523413</v>
      </c>
      <c r="O72" s="5">
        <v>6337402</v>
      </c>
      <c r="P72" s="5">
        <v>12433878</v>
      </c>
      <c r="Q72" s="5">
        <v>13793776</v>
      </c>
      <c r="R72" s="5">
        <v>7726718</v>
      </c>
      <c r="S72" s="5">
        <v>9230201</v>
      </c>
      <c r="T72" s="5">
        <v>8939467</v>
      </c>
      <c r="U72" s="5">
        <v>7490599</v>
      </c>
      <c r="V72" s="5">
        <v>7389694</v>
      </c>
      <c r="W72" s="5">
        <v>24236191788</v>
      </c>
      <c r="X72" s="5">
        <v>925192743</v>
      </c>
      <c r="Y72" s="5">
        <v>166768747</v>
      </c>
      <c r="Z72" s="5">
        <v>93743255</v>
      </c>
    </row>
    <row r="73" spans="3:26" ht="15.5" x14ac:dyDescent="0.35">
      <c r="C73" t="s">
        <v>103</v>
      </c>
      <c r="D73" s="5">
        <v>-470510</v>
      </c>
      <c r="E73" s="5">
        <v>-1131202</v>
      </c>
      <c r="F73" s="5">
        <v>-271932</v>
      </c>
      <c r="G73" s="5">
        <v>755</v>
      </c>
      <c r="I73" s="5">
        <v>-1400982</v>
      </c>
      <c r="J73" s="5">
        <v>-24380</v>
      </c>
      <c r="K73" s="5">
        <v>-131859</v>
      </c>
      <c r="L73" s="5">
        <v>24483</v>
      </c>
      <c r="M73" s="5">
        <v>130287</v>
      </c>
      <c r="N73" s="5">
        <v>-77516</v>
      </c>
      <c r="O73" s="5">
        <v>-158185</v>
      </c>
      <c r="P73" s="5">
        <v>143919</v>
      </c>
      <c r="Q73" s="5">
        <v>598085</v>
      </c>
      <c r="R73" s="5">
        <v>217288</v>
      </c>
      <c r="S73" s="5">
        <v>341313</v>
      </c>
      <c r="T73" s="5">
        <v>-926193</v>
      </c>
      <c r="U73" s="5">
        <v>-317596</v>
      </c>
      <c r="V73" s="5">
        <v>678319</v>
      </c>
    </row>
    <row r="74" spans="3:26" ht="15.5" x14ac:dyDescent="0.35">
      <c r="C74" t="s">
        <v>104</v>
      </c>
      <c r="D74" s="5">
        <v>10056220</v>
      </c>
      <c r="E74" s="5">
        <v>9788580</v>
      </c>
      <c r="F74" s="5">
        <v>8461334</v>
      </c>
      <c r="G74" s="5">
        <v>6151939</v>
      </c>
      <c r="I74" s="5">
        <v>33618763</v>
      </c>
      <c r="J74" s="5">
        <v>29058130</v>
      </c>
      <c r="K74" s="5">
        <v>27017621</v>
      </c>
      <c r="L74" s="5">
        <v>10863826</v>
      </c>
      <c r="M74" s="5">
        <v>3527018</v>
      </c>
      <c r="N74" s="5">
        <v>2445897</v>
      </c>
      <c r="O74" s="5">
        <v>6179217</v>
      </c>
      <c r="P74" s="5">
        <v>12577797</v>
      </c>
      <c r="Q74" s="5">
        <v>14391861</v>
      </c>
      <c r="R74" s="5">
        <v>7944006</v>
      </c>
      <c r="S74" s="5">
        <v>9571514</v>
      </c>
      <c r="T74" s="5">
        <v>8013274</v>
      </c>
      <c r="U74" s="5">
        <v>7173003</v>
      </c>
      <c r="V74" s="5">
        <v>8068013</v>
      </c>
      <c r="W74" s="5">
        <v>24236191788</v>
      </c>
    </row>
    <row r="75" spans="3:26" ht="15.5" x14ac:dyDescent="0.35">
      <c r="C75" t="s">
        <v>105</v>
      </c>
      <c r="D75" s="5">
        <v>10526730</v>
      </c>
      <c r="E75" s="5">
        <v>10919782</v>
      </c>
      <c r="F75" s="5">
        <v>8733266</v>
      </c>
      <c r="G75" s="5">
        <v>6151184</v>
      </c>
      <c r="I75" s="5">
        <v>35019745</v>
      </c>
      <c r="J75" s="5">
        <v>29082510</v>
      </c>
      <c r="K75" s="5">
        <v>27149480</v>
      </c>
      <c r="L75" s="5">
        <v>10839343</v>
      </c>
      <c r="M75" s="5">
        <v>3396731</v>
      </c>
      <c r="N75" s="5">
        <v>2523412</v>
      </c>
      <c r="O75" s="5">
        <v>6337403</v>
      </c>
      <c r="P75" s="5">
        <v>12433878</v>
      </c>
      <c r="Q75" s="5">
        <v>13793777</v>
      </c>
      <c r="R75" s="5">
        <v>7726718</v>
      </c>
      <c r="S75" s="5">
        <v>9230201</v>
      </c>
      <c r="T75" s="5">
        <v>8939468</v>
      </c>
      <c r="U75" s="5">
        <v>7490599</v>
      </c>
      <c r="V75" s="5">
        <v>7389694</v>
      </c>
      <c r="W75" s="5">
        <v>24236191788</v>
      </c>
      <c r="X75" s="5">
        <v>925192743</v>
      </c>
      <c r="Y75" s="5">
        <v>166768747</v>
      </c>
      <c r="Z75" s="5">
        <v>93743255</v>
      </c>
    </row>
    <row r="76" spans="3:26" ht="15.5" x14ac:dyDescent="0.35">
      <c r="C76" t="s">
        <v>7</v>
      </c>
      <c r="D76" s="5">
        <v>8168384</v>
      </c>
      <c r="E76" s="5">
        <v>8356761</v>
      </c>
      <c r="F76" s="5">
        <v>6180896</v>
      </c>
      <c r="G76" s="5">
        <v>4627850</v>
      </c>
      <c r="I76" s="5">
        <v>25894553</v>
      </c>
      <c r="J76" s="5">
        <v>25527284</v>
      </c>
      <c r="K76" s="5">
        <v>25510862</v>
      </c>
      <c r="L76" s="5">
        <v>8854668</v>
      </c>
      <c r="M76" s="5">
        <v>2366249</v>
      </c>
      <c r="N76" s="5">
        <v>1316175</v>
      </c>
      <c r="O76" s="5">
        <v>5564605</v>
      </c>
      <c r="P76" s="5">
        <v>11547186</v>
      </c>
      <c r="Q76" s="5">
        <v>12054441</v>
      </c>
      <c r="R76" s="5">
        <v>6694082</v>
      </c>
      <c r="S76" s="5">
        <v>8210222</v>
      </c>
      <c r="T76" s="5">
        <v>6876590</v>
      </c>
      <c r="U76" s="5">
        <v>5438952</v>
      </c>
      <c r="V76" s="5">
        <v>5921471</v>
      </c>
      <c r="W76" s="5">
        <v>16169746705</v>
      </c>
    </row>
    <row r="77" spans="3:26" ht="15.5" x14ac:dyDescent="0.35">
      <c r="C77" t="s">
        <v>106</v>
      </c>
      <c r="D77" s="5">
        <v>1887836</v>
      </c>
      <c r="E77" s="5">
        <v>1431819</v>
      </c>
      <c r="F77" s="5">
        <v>2280438</v>
      </c>
      <c r="G77" s="5">
        <v>1524088</v>
      </c>
      <c r="I77" s="5">
        <v>7724210</v>
      </c>
      <c r="J77" s="5">
        <v>3530846</v>
      </c>
      <c r="K77" s="5">
        <v>1506759</v>
      </c>
      <c r="L77" s="5">
        <v>2009158</v>
      </c>
      <c r="M77" s="5">
        <v>1160769</v>
      </c>
      <c r="N77" s="5">
        <v>1129723</v>
      </c>
      <c r="O77" s="5">
        <v>614613</v>
      </c>
      <c r="P77" s="5">
        <v>1030611</v>
      </c>
      <c r="Q77" s="5">
        <v>2337420</v>
      </c>
      <c r="R77" s="5">
        <v>1249925</v>
      </c>
      <c r="S77" s="5">
        <v>1361292</v>
      </c>
      <c r="T77" s="5">
        <v>1136685</v>
      </c>
      <c r="U77" s="5">
        <v>1734051</v>
      </c>
      <c r="V77" s="5">
        <v>2146542</v>
      </c>
      <c r="W77" s="5">
        <v>8066445083</v>
      </c>
    </row>
    <row r="78" spans="3:26" ht="15.5" x14ac:dyDescent="0.35">
      <c r="C78" t="s">
        <v>107</v>
      </c>
      <c r="D78" s="5">
        <v>10526730</v>
      </c>
      <c r="E78" s="5">
        <v>10919782</v>
      </c>
      <c r="F78" s="5">
        <v>8733266</v>
      </c>
      <c r="G78" s="5">
        <v>6151184</v>
      </c>
      <c r="I78" s="5">
        <v>35019745</v>
      </c>
      <c r="J78" s="5">
        <v>29082510</v>
      </c>
      <c r="K78" s="5">
        <v>27149480</v>
      </c>
      <c r="L78" s="5">
        <v>10839343</v>
      </c>
      <c r="M78" s="5">
        <v>3396731</v>
      </c>
      <c r="N78" s="5">
        <v>2523412</v>
      </c>
      <c r="O78" s="5">
        <v>6337403</v>
      </c>
      <c r="P78" s="5">
        <v>12433878</v>
      </c>
      <c r="Q78" s="5">
        <v>13793777</v>
      </c>
      <c r="R78" s="5">
        <v>7726718</v>
      </c>
      <c r="S78" s="5">
        <v>9230201</v>
      </c>
      <c r="T78" s="5">
        <v>8939468</v>
      </c>
      <c r="U78" s="5">
        <v>7490599</v>
      </c>
      <c r="V78" s="5">
        <v>7389694</v>
      </c>
      <c r="W78" s="5">
        <v>24236191788</v>
      </c>
      <c r="X78" s="5">
        <v>925192743</v>
      </c>
      <c r="Y78" s="5">
        <v>166768747</v>
      </c>
      <c r="Z78" s="5">
        <v>93743255</v>
      </c>
    </row>
    <row r="79" spans="3:26" ht="15.5" x14ac:dyDescent="0.35">
      <c r="C79" t="s">
        <v>108</v>
      </c>
      <c r="D79" s="5">
        <v>10056220</v>
      </c>
      <c r="E79" s="5">
        <v>9788580</v>
      </c>
      <c r="F79" s="5">
        <v>8461334</v>
      </c>
      <c r="G79" s="5">
        <v>6151938</v>
      </c>
      <c r="I79" s="5">
        <v>33618763</v>
      </c>
      <c r="J79" s="5">
        <v>29058130</v>
      </c>
      <c r="K79" s="5">
        <v>27017621</v>
      </c>
      <c r="L79" s="5">
        <v>10863826</v>
      </c>
      <c r="M79" s="5">
        <v>3527018</v>
      </c>
      <c r="N79" s="5">
        <v>2445898</v>
      </c>
      <c r="O79" s="5">
        <v>6179218</v>
      </c>
      <c r="P79" s="5">
        <v>12577797</v>
      </c>
      <c r="Q79" s="5">
        <v>14391861</v>
      </c>
      <c r="R79" s="5">
        <v>7944007</v>
      </c>
      <c r="S79" s="5">
        <v>9571514</v>
      </c>
      <c r="T79" s="5">
        <v>8013275</v>
      </c>
      <c r="U79" s="5">
        <v>7173003</v>
      </c>
      <c r="V79" s="5">
        <v>8068013</v>
      </c>
      <c r="W79" s="5">
        <v>24236191788</v>
      </c>
    </row>
    <row r="80" spans="3:26" ht="15.5" x14ac:dyDescent="0.35">
      <c r="C80" t="s">
        <v>109</v>
      </c>
      <c r="D80" s="5">
        <v>10056220</v>
      </c>
      <c r="E80" s="5">
        <v>9788580</v>
      </c>
      <c r="F80" s="5">
        <v>8461334</v>
      </c>
      <c r="G80" s="5">
        <v>6151938</v>
      </c>
      <c r="I80" s="5">
        <v>33618763</v>
      </c>
      <c r="J80" s="5">
        <v>29058130</v>
      </c>
      <c r="K80" s="5">
        <v>27017621</v>
      </c>
      <c r="L80" s="5">
        <v>10863826</v>
      </c>
      <c r="M80" s="5">
        <v>3527018</v>
      </c>
      <c r="N80" s="5">
        <v>2445898</v>
      </c>
      <c r="O80" s="5">
        <v>6179218</v>
      </c>
      <c r="P80" s="5">
        <v>12577797</v>
      </c>
      <c r="Q80" s="5">
        <v>14391861</v>
      </c>
      <c r="R80" s="5">
        <v>7944007</v>
      </c>
      <c r="S80" s="5">
        <v>9571514</v>
      </c>
      <c r="T80" s="5">
        <v>8013275</v>
      </c>
      <c r="U80" s="5">
        <v>7173003</v>
      </c>
      <c r="V80" s="5">
        <v>8068013</v>
      </c>
      <c r="W80" s="5">
        <v>24236191788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135543009</v>
      </c>
      <c r="E84" s="5">
        <v>90868436</v>
      </c>
      <c r="F84" s="5">
        <v>95463767</v>
      </c>
      <c r="G84" s="5">
        <v>97194559</v>
      </c>
      <c r="I84" s="5">
        <v>90868436</v>
      </c>
      <c r="J84" s="5">
        <v>44350787</v>
      </c>
      <c r="K84" s="5">
        <v>34867986</v>
      </c>
      <c r="L84" s="5">
        <v>30103102</v>
      </c>
      <c r="M84" s="5">
        <v>38856296</v>
      </c>
      <c r="N84" s="5">
        <v>38806124</v>
      </c>
      <c r="O84" s="5">
        <v>21835233</v>
      </c>
      <c r="P84" s="5">
        <v>20036856</v>
      </c>
      <c r="Q84" s="5">
        <v>12851169</v>
      </c>
      <c r="R84" s="5">
        <v>12987329</v>
      </c>
      <c r="S84" s="5">
        <v>22137976</v>
      </c>
      <c r="T84" s="5">
        <v>27051847</v>
      </c>
      <c r="U84" s="5">
        <v>12176783</v>
      </c>
      <c r="V84" s="5">
        <v>13610621</v>
      </c>
      <c r="W84" s="5">
        <v>39764794753</v>
      </c>
      <c r="X84" s="5">
        <v>51846507061</v>
      </c>
      <c r="Y84" s="5">
        <v>4180522672</v>
      </c>
      <c r="Z84" s="5">
        <v>298624339</v>
      </c>
    </row>
    <row r="85" spans="2:26" ht="15.5" x14ac:dyDescent="0.35">
      <c r="C85" t="s">
        <v>116</v>
      </c>
      <c r="D85" s="5">
        <v>3030815</v>
      </c>
      <c r="E85" s="5">
        <v>664993</v>
      </c>
      <c r="F85" s="5">
        <v>754044</v>
      </c>
      <c r="G85" s="5">
        <v>2448120</v>
      </c>
      <c r="I85" s="5">
        <v>664993</v>
      </c>
      <c r="J85" s="5">
        <v>515270</v>
      </c>
      <c r="K85" s="5">
        <v>1199968</v>
      </c>
      <c r="L85" s="5">
        <v>509822</v>
      </c>
      <c r="M85" s="5">
        <v>844998</v>
      </c>
      <c r="N85" s="5">
        <v>1046495</v>
      </c>
      <c r="O85" s="5">
        <v>805778</v>
      </c>
      <c r="P85" s="5">
        <v>269566</v>
      </c>
      <c r="Q85" s="5">
        <v>255429</v>
      </c>
      <c r="R85" s="5">
        <v>501175</v>
      </c>
      <c r="S85" s="5">
        <v>254623</v>
      </c>
      <c r="T85" s="5">
        <v>453815</v>
      </c>
      <c r="U85" s="5">
        <v>901279</v>
      </c>
      <c r="V85" s="5">
        <v>1908012</v>
      </c>
      <c r="W85" s="5">
        <v>40989771975</v>
      </c>
    </row>
    <row r="86" spans="2:26" ht="15.5" x14ac:dyDescent="0.35">
      <c r="C86" t="s">
        <v>640</v>
      </c>
      <c r="D86" s="5">
        <v>135543009</v>
      </c>
      <c r="E86" s="5">
        <v>90868436</v>
      </c>
      <c r="F86" s="5">
        <v>95463767</v>
      </c>
      <c r="G86" s="5">
        <v>97194559</v>
      </c>
      <c r="I86" s="5">
        <v>90868436</v>
      </c>
      <c r="J86" s="5">
        <v>44350787</v>
      </c>
      <c r="K86" s="5">
        <v>34867986</v>
      </c>
      <c r="L86" s="5">
        <v>30103102</v>
      </c>
      <c r="M86" s="5">
        <v>38856296</v>
      </c>
      <c r="N86" s="5">
        <v>38806124</v>
      </c>
      <c r="O86" s="5">
        <v>21835233</v>
      </c>
      <c r="P86" s="5">
        <v>20036856</v>
      </c>
      <c r="Q86" s="5">
        <v>12851169</v>
      </c>
      <c r="R86" s="5">
        <v>12987329</v>
      </c>
      <c r="S86" s="5">
        <v>22137976</v>
      </c>
      <c r="T86" s="5">
        <v>27051847</v>
      </c>
      <c r="U86" s="5">
        <v>12176783</v>
      </c>
      <c r="V86" s="5">
        <v>13610621</v>
      </c>
      <c r="W86" s="5">
        <v>39764794753</v>
      </c>
      <c r="X86" s="5">
        <v>51846507061</v>
      </c>
      <c r="Y86" s="5">
        <v>4180522672</v>
      </c>
      <c r="Z86" s="5">
        <v>298624339</v>
      </c>
    </row>
    <row r="87" spans="2:26" ht="15.5" x14ac:dyDescent="0.35">
      <c r="C87" t="s">
        <v>114</v>
      </c>
      <c r="D87" s="5">
        <v>27937654</v>
      </c>
      <c r="E87" s="5">
        <v>32975787</v>
      </c>
      <c r="F87" s="5">
        <v>25510124</v>
      </c>
      <c r="G87" s="5">
        <v>27453222</v>
      </c>
      <c r="I87" s="5">
        <v>32975787</v>
      </c>
      <c r="J87" s="5">
        <v>33547375</v>
      </c>
      <c r="K87" s="5">
        <v>30538403</v>
      </c>
      <c r="L87" s="5">
        <v>16332373</v>
      </c>
      <c r="M87" s="5">
        <v>12275431</v>
      </c>
      <c r="N87" s="5">
        <v>10661538</v>
      </c>
      <c r="O87" s="5">
        <v>15397366</v>
      </c>
      <c r="P87" s="5">
        <v>14298472</v>
      </c>
      <c r="Q87" s="5">
        <v>19360998</v>
      </c>
      <c r="R87" s="5">
        <v>9301750</v>
      </c>
      <c r="S87" s="5">
        <v>9315096</v>
      </c>
      <c r="T87" s="5">
        <v>5520928</v>
      </c>
      <c r="U87" s="5">
        <v>7720029</v>
      </c>
      <c r="V87" s="5">
        <v>8664870</v>
      </c>
      <c r="W87" s="5">
        <v>77549174811</v>
      </c>
      <c r="X87" s="5">
        <v>61618417576</v>
      </c>
      <c r="Y87" s="5">
        <v>6337704292</v>
      </c>
      <c r="Z87" s="5">
        <v>2843632304</v>
      </c>
    </row>
    <row r="88" spans="2:26" ht="15.5" x14ac:dyDescent="0.35">
      <c r="C88" t="s">
        <v>115</v>
      </c>
      <c r="D88" s="5">
        <v>166541</v>
      </c>
      <c r="E88" s="5">
        <v>85014</v>
      </c>
      <c r="F88" s="5">
        <v>45417</v>
      </c>
      <c r="G88" s="5">
        <v>1053244</v>
      </c>
      <c r="I88" s="5">
        <v>85014</v>
      </c>
      <c r="J88" s="5">
        <v>545000</v>
      </c>
      <c r="K88" s="5">
        <v>545000</v>
      </c>
      <c r="M88" s="5">
        <v>114219</v>
      </c>
      <c r="S88" s="5">
        <v>32010</v>
      </c>
      <c r="T88" s="5">
        <v>489053</v>
      </c>
      <c r="U88" s="5">
        <v>844461</v>
      </c>
      <c r="V88" s="5">
        <v>509181</v>
      </c>
      <c r="W88" s="5">
        <v>8585493433</v>
      </c>
    </row>
    <row r="89" spans="2:26" ht="15.5" x14ac:dyDescent="0.35">
      <c r="C89" t="s">
        <v>117</v>
      </c>
      <c r="D89" s="5">
        <v>27937654</v>
      </c>
      <c r="E89" s="5">
        <v>32975787</v>
      </c>
      <c r="F89" s="5">
        <v>25510124</v>
      </c>
      <c r="G89" s="5">
        <v>27453222</v>
      </c>
      <c r="I89" s="5">
        <v>32975787</v>
      </c>
      <c r="J89" s="5">
        <v>33547375</v>
      </c>
      <c r="K89" s="5">
        <v>30538403</v>
      </c>
      <c r="L89" s="5">
        <v>16332373</v>
      </c>
      <c r="M89" s="5">
        <v>12275431</v>
      </c>
      <c r="N89" s="5">
        <v>10661538</v>
      </c>
      <c r="O89" s="5">
        <v>15397366</v>
      </c>
      <c r="P89" s="5">
        <v>14298472</v>
      </c>
      <c r="Q89" s="5">
        <v>19360998</v>
      </c>
      <c r="R89" s="5">
        <v>9301750</v>
      </c>
      <c r="S89" s="5">
        <v>9315096</v>
      </c>
      <c r="T89" s="5">
        <v>5520928</v>
      </c>
      <c r="U89" s="5">
        <v>7720029</v>
      </c>
      <c r="V89" s="5">
        <v>8664870</v>
      </c>
      <c r="W89" s="5">
        <v>77549174811</v>
      </c>
      <c r="X89" s="5">
        <v>61618417576</v>
      </c>
      <c r="Y89" s="5">
        <v>6337704292</v>
      </c>
      <c r="Z89" s="5">
        <v>2843632304</v>
      </c>
    </row>
    <row r="90" spans="2:26" ht="15.5" x14ac:dyDescent="0.35">
      <c r="C90" t="s">
        <v>118</v>
      </c>
      <c r="D90" s="5">
        <v>19245</v>
      </c>
      <c r="E90" s="5">
        <v>60288</v>
      </c>
      <c r="F90" s="5">
        <v>77594</v>
      </c>
      <c r="G90" s="5">
        <v>144801</v>
      </c>
      <c r="I90" s="5">
        <v>60288</v>
      </c>
      <c r="J90" s="5">
        <v>194053</v>
      </c>
      <c r="K90" s="5">
        <v>807649</v>
      </c>
      <c r="P90" s="5">
        <v>22603132</v>
      </c>
    </row>
    <row r="91" spans="2:26" ht="15.5" x14ac:dyDescent="0.35">
      <c r="C91" t="s">
        <v>119</v>
      </c>
      <c r="D91" s="5">
        <v>3926408</v>
      </c>
      <c r="E91" s="5">
        <v>5827800</v>
      </c>
      <c r="F91" s="5">
        <v>18261367</v>
      </c>
      <c r="G91" s="5">
        <v>18375718</v>
      </c>
      <c r="I91" s="5">
        <v>5827800</v>
      </c>
      <c r="J91" s="5">
        <v>6878607</v>
      </c>
      <c r="K91" s="5">
        <v>9933519</v>
      </c>
      <c r="L91" s="5">
        <v>4432444</v>
      </c>
      <c r="M91" s="5">
        <v>5767792</v>
      </c>
      <c r="N91" s="5">
        <v>6673666</v>
      </c>
      <c r="O91" s="5">
        <v>26369739</v>
      </c>
      <c r="P91" s="5">
        <v>24844589</v>
      </c>
      <c r="Q91" s="5">
        <v>6469182</v>
      </c>
      <c r="R91" s="5">
        <v>3649756</v>
      </c>
      <c r="S91" s="5">
        <v>3652017</v>
      </c>
      <c r="T91" s="5">
        <v>8713385</v>
      </c>
      <c r="U91" s="5">
        <v>4864132</v>
      </c>
      <c r="V91" s="5">
        <v>2368852</v>
      </c>
      <c r="W91" s="5">
        <v>7801932873</v>
      </c>
      <c r="X91" s="5">
        <v>19888383554</v>
      </c>
      <c r="Y91" s="5">
        <v>100000000</v>
      </c>
      <c r="Z91" s="5">
        <v>30000000</v>
      </c>
    </row>
    <row r="92" spans="2:26" ht="15.5" x14ac:dyDescent="0.35">
      <c r="C92" t="s">
        <v>120</v>
      </c>
      <c r="D92" s="5">
        <v>614940</v>
      </c>
      <c r="E92" s="5">
        <v>635886</v>
      </c>
      <c r="F92" s="5">
        <v>991351</v>
      </c>
      <c r="G92" s="5">
        <v>418736</v>
      </c>
      <c r="I92" s="5">
        <v>635886</v>
      </c>
      <c r="J92" s="5">
        <v>568253</v>
      </c>
      <c r="K92" s="5">
        <v>694133</v>
      </c>
      <c r="L92" s="5">
        <v>753355</v>
      </c>
      <c r="M92" s="5">
        <v>492821</v>
      </c>
      <c r="N92" s="5">
        <v>316010</v>
      </c>
      <c r="O92" s="5">
        <v>158894</v>
      </c>
      <c r="P92" s="5">
        <v>148194</v>
      </c>
      <c r="Q92" s="5">
        <v>7327321</v>
      </c>
      <c r="R92" s="5">
        <v>3864682</v>
      </c>
      <c r="S92" s="5">
        <v>7319635</v>
      </c>
      <c r="T92" s="5">
        <v>18187</v>
      </c>
      <c r="U92" s="5">
        <v>126520</v>
      </c>
      <c r="V92" s="5">
        <v>142265</v>
      </c>
      <c r="W92" s="5">
        <v>508860600</v>
      </c>
      <c r="X92" s="5">
        <v>235044418</v>
      </c>
      <c r="Y92" s="5">
        <v>608300800</v>
      </c>
    </row>
    <row r="93" spans="2:26" ht="15.5" x14ac:dyDescent="0.35">
      <c r="C93" t="s">
        <v>113</v>
      </c>
      <c r="D93" s="5">
        <v>606795</v>
      </c>
      <c r="E93" s="5">
        <v>608701</v>
      </c>
      <c r="F93" s="5">
        <v>950206</v>
      </c>
      <c r="I93" s="5">
        <v>608701</v>
      </c>
    </row>
    <row r="94" spans="2:26" ht="15.5" x14ac:dyDescent="0.35">
      <c r="C94" t="s">
        <v>98</v>
      </c>
      <c r="D94" s="5">
        <v>52175828</v>
      </c>
      <c r="E94" s="5">
        <v>58909268</v>
      </c>
      <c r="F94" s="5">
        <v>51559550</v>
      </c>
      <c r="G94" s="5">
        <v>57096321</v>
      </c>
      <c r="I94" s="5">
        <v>58909268</v>
      </c>
      <c r="J94" s="5">
        <v>5482947</v>
      </c>
      <c r="K94" s="5">
        <v>5492620</v>
      </c>
      <c r="L94" s="5">
        <v>5491872</v>
      </c>
      <c r="M94" s="5">
        <v>5552610</v>
      </c>
      <c r="N94" s="5">
        <v>6362202</v>
      </c>
      <c r="O94" s="5">
        <v>6435457</v>
      </c>
      <c r="P94" s="5">
        <v>6517385</v>
      </c>
      <c r="Q94" s="5">
        <v>6382364</v>
      </c>
      <c r="R94" s="5">
        <v>6467176</v>
      </c>
      <c r="S94" s="5">
        <v>6278234</v>
      </c>
      <c r="T94" s="5">
        <v>-33939</v>
      </c>
      <c r="U94" s="5">
        <v>-529379</v>
      </c>
      <c r="V94" s="5">
        <v>1210077</v>
      </c>
      <c r="W94" s="5">
        <v>10663947054</v>
      </c>
      <c r="X94" s="5">
        <v>7038644861</v>
      </c>
    </row>
    <row r="95" spans="2:26" ht="15.5" x14ac:dyDescent="0.35">
      <c r="C95" t="s">
        <v>121</v>
      </c>
      <c r="D95" s="5">
        <v>181568559</v>
      </c>
      <c r="E95" s="5">
        <v>137610056</v>
      </c>
      <c r="F95" s="5">
        <v>149113122</v>
      </c>
      <c r="G95" s="5">
        <v>159590842</v>
      </c>
      <c r="I95" s="5">
        <v>137610056</v>
      </c>
      <c r="J95" s="5">
        <v>90808672</v>
      </c>
      <c r="K95" s="5">
        <v>80522149</v>
      </c>
      <c r="L95" s="5">
        <v>58598231</v>
      </c>
      <c r="M95" s="5">
        <v>66717853</v>
      </c>
      <c r="N95" s="5">
        <v>61506974</v>
      </c>
      <c r="O95" s="5">
        <v>70789312</v>
      </c>
      <c r="P95" s="5">
        <v>66868762</v>
      </c>
      <c r="Q95" s="5">
        <v>49495867</v>
      </c>
      <c r="R95" s="5">
        <v>32743903</v>
      </c>
      <c r="S95" s="5">
        <v>46676946</v>
      </c>
      <c r="T95" s="5">
        <v>42531793</v>
      </c>
      <c r="U95" s="5">
        <v>27715002</v>
      </c>
      <c r="V95" s="5">
        <v>28744606</v>
      </c>
      <c r="W95" s="5">
        <v>154175534682</v>
      </c>
      <c r="X95" s="5">
        <v>171099504858</v>
      </c>
      <c r="Y95" s="5">
        <v>11348705150</v>
      </c>
      <c r="Z95" s="5">
        <v>4522135172</v>
      </c>
    </row>
    <row r="96" spans="2:26" ht="15.5" x14ac:dyDescent="0.35">
      <c r="C96" t="s">
        <v>122</v>
      </c>
    </row>
    <row r="97" spans="3:26" ht="15.5" x14ac:dyDescent="0.35">
      <c r="C97" t="s">
        <v>125</v>
      </c>
      <c r="D97" s="5">
        <v>2466371</v>
      </c>
      <c r="E97" s="5">
        <v>2440652</v>
      </c>
      <c r="F97" s="5">
        <v>2054534</v>
      </c>
      <c r="G97" s="5">
        <v>1574231</v>
      </c>
      <c r="I97" s="5">
        <v>2440652</v>
      </c>
      <c r="J97" s="5">
        <v>1685142</v>
      </c>
      <c r="K97" s="5">
        <v>905432</v>
      </c>
      <c r="L97" s="5">
        <v>1953772</v>
      </c>
      <c r="M97" s="5">
        <v>2048601</v>
      </c>
      <c r="N97" s="5">
        <v>1251275</v>
      </c>
      <c r="O97" s="5">
        <v>1126046</v>
      </c>
      <c r="P97" s="5">
        <v>1267380</v>
      </c>
      <c r="Q97" s="5">
        <v>936048</v>
      </c>
      <c r="R97" s="5">
        <v>627401</v>
      </c>
      <c r="S97" s="5">
        <v>822928</v>
      </c>
      <c r="T97" s="5">
        <v>668658</v>
      </c>
      <c r="U97" s="5">
        <v>1254798</v>
      </c>
      <c r="V97" s="5">
        <v>1339262</v>
      </c>
      <c r="W97" s="5">
        <v>18587228137</v>
      </c>
      <c r="X97" s="5">
        <v>652637861</v>
      </c>
      <c r="Y97" s="5">
        <v>460564959</v>
      </c>
      <c r="Z97" s="5">
        <v>459741877</v>
      </c>
    </row>
    <row r="98" spans="3:26" ht="15.5" x14ac:dyDescent="0.35">
      <c r="C98" t="s">
        <v>332</v>
      </c>
      <c r="D98" s="5">
        <v>44047112</v>
      </c>
      <c r="E98" s="5">
        <v>45813083</v>
      </c>
      <c r="F98" s="5">
        <v>30126610</v>
      </c>
      <c r="G98" s="5">
        <v>5032549</v>
      </c>
      <c r="I98" s="5">
        <v>45813083</v>
      </c>
      <c r="J98" s="5">
        <v>8623865</v>
      </c>
      <c r="K98" s="5">
        <v>9908977</v>
      </c>
      <c r="L98" s="5">
        <v>11982283</v>
      </c>
      <c r="M98" s="5">
        <v>12202548</v>
      </c>
      <c r="N98" s="5">
        <v>11573885</v>
      </c>
      <c r="O98" s="5">
        <v>11341834</v>
      </c>
      <c r="P98" s="5">
        <v>5986767</v>
      </c>
    </row>
    <row r="99" spans="3:26" ht="15.5" x14ac:dyDescent="0.35">
      <c r="C99" t="s">
        <v>420</v>
      </c>
      <c r="Y99" s="5">
        <v>26028345143</v>
      </c>
      <c r="Z99" s="5">
        <v>26895144826</v>
      </c>
    </row>
    <row r="100" spans="3:26" ht="15.5" x14ac:dyDescent="0.35">
      <c r="C100" t="s">
        <v>883</v>
      </c>
      <c r="D100" s="5">
        <v>11917262</v>
      </c>
      <c r="E100" s="5">
        <v>11962123</v>
      </c>
      <c r="I100" s="5">
        <v>11962123</v>
      </c>
    </row>
    <row r="101" spans="3:26" ht="15.5" x14ac:dyDescent="0.35">
      <c r="C101" t="s">
        <v>124</v>
      </c>
      <c r="D101" s="5">
        <v>205163178</v>
      </c>
      <c r="E101" s="5">
        <v>199437035</v>
      </c>
      <c r="F101" s="5">
        <v>194034873</v>
      </c>
      <c r="G101" s="5">
        <v>179995247</v>
      </c>
      <c r="I101" s="5">
        <v>199437035</v>
      </c>
      <c r="J101" s="5">
        <v>167904947</v>
      </c>
      <c r="K101" s="5">
        <v>170934720</v>
      </c>
      <c r="L101" s="5">
        <v>143392599</v>
      </c>
      <c r="M101" s="5">
        <v>124912926</v>
      </c>
      <c r="N101" s="5">
        <v>52887494</v>
      </c>
      <c r="O101" s="5">
        <v>57798834</v>
      </c>
      <c r="P101" s="5">
        <v>55180514</v>
      </c>
      <c r="Q101" s="5">
        <v>61014254</v>
      </c>
      <c r="R101" s="5">
        <v>66837899</v>
      </c>
      <c r="S101" s="5">
        <v>40228592</v>
      </c>
      <c r="T101" s="5">
        <v>45769644</v>
      </c>
      <c r="U101" s="5">
        <v>56281011</v>
      </c>
      <c r="V101" s="5">
        <v>64113631</v>
      </c>
      <c r="W101" s="5">
        <v>456536995829</v>
      </c>
      <c r="X101" s="5">
        <v>528927222558</v>
      </c>
      <c r="Y101" s="5">
        <v>27208440862</v>
      </c>
      <c r="Z101" s="5">
        <v>32862264970</v>
      </c>
    </row>
    <row r="102" spans="3:26" ht="15.5" x14ac:dyDescent="0.35">
      <c r="C102" t="s">
        <v>499</v>
      </c>
      <c r="D102" s="5">
        <v>817673</v>
      </c>
      <c r="E102" s="5">
        <v>859930</v>
      </c>
      <c r="F102" s="5">
        <v>1010934</v>
      </c>
      <c r="G102" s="5">
        <v>1004385</v>
      </c>
      <c r="I102" s="5">
        <v>859930</v>
      </c>
      <c r="J102" s="5">
        <v>1070592</v>
      </c>
      <c r="K102" s="5">
        <v>1168007</v>
      </c>
      <c r="L102" s="5">
        <v>1246499</v>
      </c>
      <c r="M102" s="5">
        <v>983704</v>
      </c>
    </row>
    <row r="103" spans="3:26" ht="15.5" x14ac:dyDescent="0.35">
      <c r="C103" t="s">
        <v>1671</v>
      </c>
      <c r="D103" s="5">
        <v>18717525</v>
      </c>
      <c r="E103" s="5">
        <v>18974738</v>
      </c>
      <c r="F103" s="5">
        <v>20088262</v>
      </c>
      <c r="G103" s="5">
        <v>20112076</v>
      </c>
      <c r="I103" s="5">
        <v>18974738</v>
      </c>
      <c r="J103" s="5">
        <v>21708950</v>
      </c>
      <c r="K103" s="5">
        <v>23834819</v>
      </c>
    </row>
    <row r="104" spans="3:26" ht="15.5" x14ac:dyDescent="0.35">
      <c r="C104" t="s">
        <v>126</v>
      </c>
      <c r="D104" s="5">
        <v>25188426</v>
      </c>
      <c r="E104" s="5">
        <v>25188426</v>
      </c>
      <c r="F104" s="5">
        <v>26810373</v>
      </c>
      <c r="G104" s="5">
        <v>26810373</v>
      </c>
      <c r="I104" s="5">
        <v>25188426</v>
      </c>
      <c r="J104" s="5">
        <v>26810373</v>
      </c>
      <c r="K104" s="5">
        <v>24647777</v>
      </c>
      <c r="L104" s="5">
        <v>24704291</v>
      </c>
      <c r="M104" s="5">
        <v>24704291</v>
      </c>
      <c r="N104" s="5">
        <v>21435629</v>
      </c>
      <c r="O104" s="5">
        <v>21435629</v>
      </c>
      <c r="P104" s="5">
        <v>21435629</v>
      </c>
      <c r="Q104" s="5">
        <v>21435629</v>
      </c>
      <c r="R104" s="5">
        <v>21435629</v>
      </c>
      <c r="S104" s="5">
        <v>21435629</v>
      </c>
      <c r="T104" s="5">
        <v>21435629</v>
      </c>
      <c r="U104" s="5">
        <v>21166519</v>
      </c>
      <c r="V104" s="5">
        <v>21132528</v>
      </c>
      <c r="W104" s="5">
        <v>190002556827</v>
      </c>
      <c r="X104" s="5">
        <v>170517033466</v>
      </c>
    </row>
    <row r="105" spans="3:26" ht="15.5" x14ac:dyDescent="0.35">
      <c r="C105" t="s">
        <v>127</v>
      </c>
      <c r="D105" s="5">
        <v>334368257</v>
      </c>
      <c r="E105" s="5">
        <v>340023021</v>
      </c>
      <c r="F105" s="5">
        <v>296990677</v>
      </c>
      <c r="G105" s="5">
        <v>254698384</v>
      </c>
      <c r="I105" s="5">
        <v>340023021</v>
      </c>
      <c r="J105" s="5">
        <v>240541987</v>
      </c>
      <c r="K105" s="5">
        <v>248125979</v>
      </c>
      <c r="L105" s="5">
        <v>201906344</v>
      </c>
      <c r="M105" s="5">
        <v>178868299</v>
      </c>
      <c r="N105" s="5">
        <v>105137065</v>
      </c>
      <c r="O105" s="5">
        <v>109650774</v>
      </c>
      <c r="P105" s="5">
        <v>124235378</v>
      </c>
      <c r="Q105" s="5">
        <v>101001920</v>
      </c>
      <c r="R105" s="5">
        <v>112480510</v>
      </c>
      <c r="S105" s="5">
        <v>104692102</v>
      </c>
      <c r="T105" s="5">
        <v>88714608</v>
      </c>
      <c r="U105" s="5">
        <v>99733099</v>
      </c>
      <c r="V105" s="5">
        <v>107689963</v>
      </c>
      <c r="W105" s="5">
        <v>716969435435</v>
      </c>
      <c r="X105" s="5">
        <v>746765215368</v>
      </c>
      <c r="Y105" s="5">
        <v>58692684298</v>
      </c>
      <c r="Z105" s="5">
        <v>66228485007</v>
      </c>
    </row>
    <row r="106" spans="3:26" ht="15.5" x14ac:dyDescent="0.35">
      <c r="C106" t="s">
        <v>128</v>
      </c>
      <c r="D106" s="5">
        <v>515936816</v>
      </c>
      <c r="E106" s="5">
        <v>477633077</v>
      </c>
      <c r="F106" s="5">
        <v>446103799</v>
      </c>
      <c r="G106" s="5">
        <v>414289226</v>
      </c>
      <c r="I106" s="5">
        <v>477633077</v>
      </c>
      <c r="J106" s="5">
        <v>331350659</v>
      </c>
      <c r="K106" s="5">
        <v>328648128</v>
      </c>
      <c r="L106" s="5">
        <v>260504575</v>
      </c>
      <c r="M106" s="5">
        <v>245586152</v>
      </c>
      <c r="N106" s="5">
        <v>166644039</v>
      </c>
      <c r="O106" s="5">
        <v>180440086</v>
      </c>
      <c r="P106" s="5">
        <v>191104140</v>
      </c>
      <c r="Q106" s="5">
        <v>150497787</v>
      </c>
      <c r="R106" s="5">
        <v>145224413</v>
      </c>
      <c r="S106" s="5">
        <v>151369048</v>
      </c>
      <c r="T106" s="5">
        <v>131246401</v>
      </c>
      <c r="U106" s="5">
        <v>127448101</v>
      </c>
      <c r="V106" s="5">
        <v>136434569</v>
      </c>
      <c r="W106" s="5">
        <v>871144970117</v>
      </c>
      <c r="X106" s="5">
        <v>917864720226</v>
      </c>
      <c r="Y106" s="5">
        <v>70041389448</v>
      </c>
      <c r="Z106" s="5">
        <v>70750620179</v>
      </c>
    </row>
    <row r="107" spans="3:26" ht="15.5" x14ac:dyDescent="0.35">
      <c r="C107" t="s">
        <v>129</v>
      </c>
    </row>
    <row r="108" spans="3:26" ht="15.5" x14ac:dyDescent="0.35">
      <c r="C108" t="s">
        <v>130</v>
      </c>
    </row>
    <row r="109" spans="3:26" ht="15.5" x14ac:dyDescent="0.35">
      <c r="C109" t="s">
        <v>131</v>
      </c>
      <c r="D109" s="5">
        <v>92765730</v>
      </c>
      <c r="E109" s="5">
        <v>95327220</v>
      </c>
      <c r="F109" s="5">
        <v>67410479</v>
      </c>
      <c r="G109" s="5">
        <v>78169871</v>
      </c>
      <c r="I109" s="5">
        <v>95327220</v>
      </c>
      <c r="J109" s="5">
        <v>58448090</v>
      </c>
      <c r="K109" s="5">
        <v>56349438</v>
      </c>
      <c r="L109" s="5">
        <v>26985368</v>
      </c>
      <c r="M109" s="5">
        <v>19701199</v>
      </c>
      <c r="N109" s="5">
        <v>21807586</v>
      </c>
      <c r="O109" s="5">
        <v>23516437</v>
      </c>
      <c r="P109" s="5">
        <v>17833522</v>
      </c>
      <c r="Q109" s="5">
        <v>21667676</v>
      </c>
      <c r="R109" s="5">
        <v>22537828</v>
      </c>
      <c r="S109" s="5">
        <v>21254253</v>
      </c>
      <c r="T109" s="5">
        <v>46208796</v>
      </c>
      <c r="U109" s="5">
        <v>27525698</v>
      </c>
      <c r="V109" s="5">
        <v>21232237</v>
      </c>
      <c r="W109" s="5">
        <v>423055329871</v>
      </c>
      <c r="X109" s="5">
        <v>459390515287</v>
      </c>
      <c r="Y109" s="5">
        <v>139024542</v>
      </c>
      <c r="Z109" s="5">
        <v>1042720788</v>
      </c>
    </row>
    <row r="110" spans="3:26" ht="15.5" x14ac:dyDescent="0.35">
      <c r="C110" t="s">
        <v>132</v>
      </c>
      <c r="D110" s="5">
        <v>6500000</v>
      </c>
      <c r="E110" s="5">
        <v>7479383</v>
      </c>
      <c r="F110" s="5">
        <v>6717026</v>
      </c>
      <c r="G110" s="5">
        <v>11049165</v>
      </c>
      <c r="I110" s="5">
        <v>7479383</v>
      </c>
      <c r="J110" s="5">
        <v>1667039</v>
      </c>
      <c r="K110" s="5">
        <v>1946030</v>
      </c>
      <c r="M110" s="5">
        <v>1035041</v>
      </c>
      <c r="U110" s="5">
        <v>7827507</v>
      </c>
      <c r="V110" s="5">
        <v>463437</v>
      </c>
      <c r="W110" s="5">
        <v>18738571768</v>
      </c>
      <c r="X110" s="5">
        <v>29742917780</v>
      </c>
    </row>
    <row r="111" spans="3:26" ht="15.5" x14ac:dyDescent="0.35">
      <c r="C111" t="s">
        <v>133</v>
      </c>
    </row>
    <row r="112" spans="3:26" ht="15.5" x14ac:dyDescent="0.35">
      <c r="C112" t="s">
        <v>335</v>
      </c>
      <c r="D112" s="5">
        <v>27412914</v>
      </c>
      <c r="E112" s="5">
        <v>26294712</v>
      </c>
      <c r="F112" s="5">
        <v>17107303</v>
      </c>
      <c r="G112" s="5">
        <v>17237255</v>
      </c>
      <c r="I112" s="5">
        <v>26294712</v>
      </c>
      <c r="J112" s="5">
        <v>18523806</v>
      </c>
      <c r="K112" s="5">
        <v>19126793</v>
      </c>
      <c r="L112" s="5">
        <v>10800446</v>
      </c>
      <c r="M112" s="5">
        <v>7653069</v>
      </c>
      <c r="N112" s="5">
        <v>7429339</v>
      </c>
      <c r="O112" s="5">
        <v>8971080</v>
      </c>
      <c r="P112" s="5">
        <v>7856272</v>
      </c>
      <c r="Q112" s="5">
        <v>9104574</v>
      </c>
      <c r="R112" s="5">
        <v>4850392</v>
      </c>
      <c r="S112" s="5">
        <v>8415448</v>
      </c>
      <c r="T112" s="5">
        <v>21706033</v>
      </c>
      <c r="U112" s="5">
        <v>4943013</v>
      </c>
      <c r="V112" s="5">
        <v>3951907</v>
      </c>
      <c r="W112" s="5">
        <v>32362639945</v>
      </c>
      <c r="X112" s="5">
        <v>8290765153</v>
      </c>
      <c r="Y112" s="5">
        <v>61299250</v>
      </c>
      <c r="Z112" s="5">
        <v>866925950</v>
      </c>
    </row>
    <row r="113" spans="3:26" ht="15.5" x14ac:dyDescent="0.35">
      <c r="C113" t="s">
        <v>135</v>
      </c>
      <c r="D113" s="5">
        <v>7848725</v>
      </c>
      <c r="E113" s="5">
        <v>4672458</v>
      </c>
      <c r="F113" s="5">
        <v>5854379</v>
      </c>
      <c r="G113" s="5">
        <v>6824061</v>
      </c>
      <c r="I113" s="5">
        <v>4672458</v>
      </c>
      <c r="J113" s="5">
        <v>4864209</v>
      </c>
      <c r="K113" s="5">
        <v>4005770</v>
      </c>
      <c r="L113" s="5">
        <v>1967936</v>
      </c>
      <c r="M113" s="5">
        <v>1533459</v>
      </c>
      <c r="N113" s="5">
        <v>1681242</v>
      </c>
      <c r="O113" s="5">
        <v>1191649</v>
      </c>
      <c r="P113" s="5">
        <v>2644727</v>
      </c>
      <c r="Q113" s="5">
        <v>2543484</v>
      </c>
      <c r="R113" s="5">
        <v>872997</v>
      </c>
      <c r="S113" s="5">
        <v>5888273</v>
      </c>
      <c r="T113" s="5">
        <v>3641861</v>
      </c>
      <c r="U113" s="5">
        <v>2930396</v>
      </c>
      <c r="V113" s="5">
        <v>4095121</v>
      </c>
      <c r="W113" s="5">
        <v>27492430241</v>
      </c>
      <c r="X113" s="5">
        <v>22972414519</v>
      </c>
      <c r="Y113" s="5">
        <v>22725292</v>
      </c>
      <c r="Z113" s="5">
        <v>95794838</v>
      </c>
    </row>
    <row r="114" spans="3:26" ht="15.5" x14ac:dyDescent="0.35">
      <c r="C114" t="s">
        <v>134</v>
      </c>
      <c r="X114" s="5">
        <v>57362275160</v>
      </c>
    </row>
    <row r="115" spans="3:26" ht="15.5" x14ac:dyDescent="0.35">
      <c r="C115" t="s">
        <v>337</v>
      </c>
      <c r="D115" s="5">
        <v>3197356</v>
      </c>
      <c r="E115" s="5">
        <v>750007</v>
      </c>
      <c r="F115" s="5">
        <v>799461</v>
      </c>
      <c r="G115" s="5">
        <v>3501364</v>
      </c>
      <c r="I115" s="5">
        <v>750007</v>
      </c>
      <c r="J115" s="5">
        <v>1060270</v>
      </c>
      <c r="K115" s="5">
        <v>1744968</v>
      </c>
      <c r="L115" s="5">
        <v>509822</v>
      </c>
      <c r="M115" s="5">
        <v>959217</v>
      </c>
      <c r="N115" s="5">
        <v>1046495</v>
      </c>
      <c r="O115" s="5">
        <v>805778</v>
      </c>
      <c r="P115" s="5">
        <v>269566</v>
      </c>
      <c r="Q115" s="5">
        <v>255429</v>
      </c>
      <c r="R115" s="5">
        <v>501175</v>
      </c>
      <c r="S115" s="5">
        <v>286633</v>
      </c>
      <c r="T115" s="5">
        <v>942868</v>
      </c>
      <c r="U115" s="5">
        <v>1745740</v>
      </c>
      <c r="V115" s="5">
        <v>2417193</v>
      </c>
      <c r="W115" s="5">
        <v>49575265408</v>
      </c>
      <c r="X115" s="5">
        <v>57362275160</v>
      </c>
    </row>
    <row r="116" spans="3:26" ht="15.5" x14ac:dyDescent="0.35">
      <c r="C116" t="s">
        <v>136</v>
      </c>
      <c r="D116" s="5">
        <v>9435137</v>
      </c>
      <c r="E116" s="5">
        <v>8638016</v>
      </c>
      <c r="F116" s="5">
        <v>2288361</v>
      </c>
      <c r="G116" s="5">
        <v>2090969</v>
      </c>
      <c r="I116" s="5">
        <v>8638016</v>
      </c>
      <c r="J116" s="5">
        <v>4970804</v>
      </c>
      <c r="K116" s="5">
        <v>2319732</v>
      </c>
      <c r="L116" s="5">
        <v>770007</v>
      </c>
      <c r="M116" s="5">
        <v>390166</v>
      </c>
      <c r="N116" s="5">
        <v>179972</v>
      </c>
      <c r="O116" s="5">
        <v>151409</v>
      </c>
      <c r="P116" s="5">
        <v>124834</v>
      </c>
      <c r="Q116" s="5">
        <v>218695</v>
      </c>
      <c r="R116" s="5">
        <v>197332</v>
      </c>
      <c r="S116" s="5">
        <v>122135</v>
      </c>
      <c r="T116" s="5">
        <v>151902</v>
      </c>
      <c r="U116" s="5">
        <v>616398</v>
      </c>
      <c r="V116" s="5">
        <v>904165</v>
      </c>
      <c r="W116" s="5">
        <v>16510687666</v>
      </c>
      <c r="X116" s="5">
        <v>1897249508</v>
      </c>
      <c r="Y116" s="5">
        <v>55000000</v>
      </c>
      <c r="Z116" s="5">
        <v>80000000</v>
      </c>
    </row>
    <row r="117" spans="3:26" ht="15.5" x14ac:dyDescent="0.35">
      <c r="C117" t="s">
        <v>137</v>
      </c>
      <c r="W117" s="5">
        <v>205452190946</v>
      </c>
      <c r="X117" s="5">
        <v>209077493139</v>
      </c>
    </row>
    <row r="118" spans="3:26" ht="15.5" x14ac:dyDescent="0.35">
      <c r="C118" t="s">
        <v>138</v>
      </c>
    </row>
    <row r="119" spans="3:26" ht="15.5" x14ac:dyDescent="0.35">
      <c r="C119" t="s">
        <v>139</v>
      </c>
      <c r="D119" s="5">
        <v>101829149</v>
      </c>
      <c r="E119" s="5">
        <v>108207265</v>
      </c>
      <c r="F119" s="5">
        <v>123128950</v>
      </c>
      <c r="G119" s="5">
        <v>98824356</v>
      </c>
      <c r="I119" s="5">
        <v>108207265</v>
      </c>
      <c r="J119" s="5">
        <v>88955087</v>
      </c>
      <c r="K119" s="5">
        <v>106729395</v>
      </c>
      <c r="L119" s="5">
        <v>97839148</v>
      </c>
      <c r="M119" s="5">
        <v>98675149</v>
      </c>
      <c r="N119" s="5">
        <v>19729436</v>
      </c>
      <c r="O119" s="5">
        <v>32500000</v>
      </c>
      <c r="P119" s="5">
        <v>40000000</v>
      </c>
      <c r="Q119" s="5">
        <v>6856219</v>
      </c>
      <c r="R119" s="5">
        <v>29374059</v>
      </c>
      <c r="S119" s="5">
        <v>43790187</v>
      </c>
      <c r="T119" s="5">
        <v>19122040</v>
      </c>
      <c r="U119" s="5">
        <v>39991555</v>
      </c>
      <c r="V119" s="5">
        <v>50594634</v>
      </c>
      <c r="W119" s="5">
        <v>235343889026</v>
      </c>
      <c r="X119" s="5">
        <v>257288663374</v>
      </c>
    </row>
    <row r="120" spans="3:26" ht="15.5" x14ac:dyDescent="0.35">
      <c r="C120" t="s">
        <v>642</v>
      </c>
      <c r="J120" s="5">
        <v>66468</v>
      </c>
      <c r="L120" s="5">
        <v>484800</v>
      </c>
    </row>
    <row r="121" spans="3:26" ht="15.5" x14ac:dyDescent="0.35">
      <c r="C121" t="s">
        <v>140</v>
      </c>
      <c r="D121" s="5">
        <v>889976</v>
      </c>
      <c r="E121" s="5">
        <v>957051</v>
      </c>
      <c r="F121" s="5">
        <v>1130296</v>
      </c>
      <c r="G121" s="5">
        <v>1401619</v>
      </c>
      <c r="I121" s="5">
        <v>957051</v>
      </c>
      <c r="J121" s="5">
        <v>1218903</v>
      </c>
      <c r="K121" s="5">
        <v>839498</v>
      </c>
      <c r="L121" s="5">
        <v>514060</v>
      </c>
      <c r="M121" s="5">
        <v>119341</v>
      </c>
      <c r="N121" s="5">
        <v>322067</v>
      </c>
      <c r="O121" s="5">
        <v>167104</v>
      </c>
      <c r="P121" s="5">
        <v>200296</v>
      </c>
      <c r="Q121" s="5">
        <v>221019</v>
      </c>
      <c r="R121" s="5">
        <v>110982</v>
      </c>
      <c r="S121" s="5">
        <v>71764</v>
      </c>
      <c r="T121" s="5">
        <v>60762</v>
      </c>
      <c r="U121" s="5">
        <v>126294</v>
      </c>
      <c r="V121" s="5">
        <v>148786</v>
      </c>
      <c r="W121" s="5">
        <v>487628094</v>
      </c>
      <c r="X121" s="5">
        <v>876287264</v>
      </c>
    </row>
    <row r="122" spans="3:26" ht="15.5" x14ac:dyDescent="0.35">
      <c r="C122" t="s">
        <v>143</v>
      </c>
      <c r="D122" s="5">
        <v>33335697</v>
      </c>
      <c r="E122" s="5">
        <v>36305998</v>
      </c>
      <c r="F122" s="5">
        <v>30084168</v>
      </c>
      <c r="G122" s="5">
        <v>33771730</v>
      </c>
      <c r="I122" s="5">
        <v>36305998</v>
      </c>
      <c r="J122" s="5">
        <v>23050566</v>
      </c>
      <c r="K122" s="5">
        <v>26671634</v>
      </c>
      <c r="L122" s="5">
        <v>12558953</v>
      </c>
      <c r="M122" s="5">
        <v>7778813</v>
      </c>
      <c r="N122" s="5">
        <v>11047060</v>
      </c>
      <c r="O122" s="5">
        <v>12058892</v>
      </c>
      <c r="P122" s="5">
        <v>6694203</v>
      </c>
      <c r="Q122" s="5">
        <v>7654681</v>
      </c>
      <c r="R122" s="5">
        <v>15463288</v>
      </c>
      <c r="S122" s="5">
        <v>5473239</v>
      </c>
      <c r="T122" s="5">
        <v>17844620</v>
      </c>
      <c r="U122" s="5">
        <v>7803864</v>
      </c>
      <c r="V122" s="5">
        <v>7802385</v>
      </c>
      <c r="W122" s="5">
        <v>64517779937</v>
      </c>
      <c r="X122" s="5">
        <v>118154237306</v>
      </c>
    </row>
    <row r="123" spans="3:26" ht="15.5" x14ac:dyDescent="0.35">
      <c r="C123" t="s">
        <v>144</v>
      </c>
      <c r="D123" s="5">
        <v>163443993</v>
      </c>
      <c r="E123" s="5">
        <v>126368465</v>
      </c>
      <c r="F123" s="5">
        <v>141603742</v>
      </c>
      <c r="G123" s="5">
        <v>111905178</v>
      </c>
      <c r="I123" s="5">
        <v>126368465</v>
      </c>
      <c r="J123" s="5">
        <v>101039988</v>
      </c>
      <c r="K123" s="5">
        <v>117756404</v>
      </c>
      <c r="L123" s="5">
        <v>100463575</v>
      </c>
      <c r="M123" s="5">
        <v>100767697</v>
      </c>
      <c r="N123" s="5">
        <v>21589868</v>
      </c>
      <c r="O123" s="5">
        <v>34222355</v>
      </c>
      <c r="P123" s="5">
        <v>41515394</v>
      </c>
      <c r="Q123" s="5">
        <v>8602054</v>
      </c>
      <c r="R123" s="5">
        <v>31195226</v>
      </c>
      <c r="S123" s="5">
        <v>46143409</v>
      </c>
      <c r="T123" s="5">
        <v>21510294</v>
      </c>
      <c r="U123" s="5">
        <v>44357222</v>
      </c>
      <c r="V123" s="5">
        <v>55516273</v>
      </c>
      <c r="W123" s="5">
        <v>265780607922</v>
      </c>
      <c r="X123" s="5">
        <v>285281937357</v>
      </c>
      <c r="Y123" s="5">
        <v>131490567</v>
      </c>
      <c r="Z123" s="5">
        <v>106284233</v>
      </c>
    </row>
    <row r="124" spans="3:26" ht="15.5" x14ac:dyDescent="0.35">
      <c r="C124" t="s">
        <v>145</v>
      </c>
      <c r="D124" s="5">
        <v>163443993</v>
      </c>
      <c r="E124" s="5">
        <v>126368465</v>
      </c>
      <c r="F124" s="5">
        <v>141603742</v>
      </c>
      <c r="G124" s="5">
        <v>111905178</v>
      </c>
      <c r="I124" s="5">
        <v>126368465</v>
      </c>
      <c r="J124" s="5">
        <v>101039988</v>
      </c>
      <c r="K124" s="5">
        <v>117756404</v>
      </c>
      <c r="L124" s="5">
        <v>100463575</v>
      </c>
      <c r="M124" s="5">
        <v>100767697</v>
      </c>
      <c r="N124" s="5">
        <v>21589868</v>
      </c>
      <c r="O124" s="5">
        <v>34222355</v>
      </c>
      <c r="P124" s="5">
        <v>41515394</v>
      </c>
      <c r="Q124" s="5">
        <v>8602054</v>
      </c>
      <c r="R124" s="5">
        <v>31195226</v>
      </c>
      <c r="S124" s="5">
        <v>46143409</v>
      </c>
      <c r="T124" s="5">
        <v>21510294</v>
      </c>
      <c r="U124" s="5">
        <v>44357222</v>
      </c>
      <c r="V124" s="5">
        <v>55516273</v>
      </c>
      <c r="W124" s="5">
        <v>265780607922</v>
      </c>
      <c r="X124" s="5">
        <v>285281937357</v>
      </c>
      <c r="Y124" s="5">
        <v>131490567</v>
      </c>
      <c r="Z124" s="5">
        <v>106284233</v>
      </c>
    </row>
    <row r="125" spans="3:26" ht="15.5" x14ac:dyDescent="0.35">
      <c r="C125" t="s">
        <v>146</v>
      </c>
      <c r="U125" s="5">
        <v>4955</v>
      </c>
      <c r="V125" s="5">
        <v>84347</v>
      </c>
      <c r="W125" s="5">
        <v>1052582622</v>
      </c>
      <c r="X125" s="5">
        <v>1009364210</v>
      </c>
    </row>
    <row r="126" spans="3:26" ht="15.5" x14ac:dyDescent="0.35">
      <c r="C126" t="s">
        <v>148</v>
      </c>
    </row>
    <row r="127" spans="3:26" ht="15.5" x14ac:dyDescent="0.35">
      <c r="C127" t="s">
        <v>149</v>
      </c>
      <c r="D127" s="5">
        <v>103538111</v>
      </c>
      <c r="E127" s="5">
        <v>109766749</v>
      </c>
      <c r="F127" s="5">
        <v>124909982</v>
      </c>
      <c r="G127" s="5">
        <v>101030186</v>
      </c>
      <c r="I127" s="5">
        <v>109766749</v>
      </c>
      <c r="J127" s="5">
        <v>90593467</v>
      </c>
      <c r="K127" s="5">
        <v>107795980</v>
      </c>
      <c r="L127" s="5">
        <v>99178029</v>
      </c>
      <c r="M127" s="5">
        <v>99166970</v>
      </c>
      <c r="N127" s="5">
        <v>20051503</v>
      </c>
      <c r="O127" s="5">
        <v>32667104</v>
      </c>
      <c r="P127" s="5">
        <v>40200296</v>
      </c>
      <c r="Q127" s="5">
        <v>7077238</v>
      </c>
      <c r="R127" s="5">
        <v>29485041</v>
      </c>
      <c r="S127" s="5">
        <v>43861951</v>
      </c>
      <c r="T127" s="5">
        <v>19182802</v>
      </c>
      <c r="U127" s="5">
        <v>40117849</v>
      </c>
      <c r="V127" s="5">
        <v>50743420</v>
      </c>
      <c r="W127" s="5">
        <v>235831517120</v>
      </c>
      <c r="X127" s="5">
        <v>258164950638</v>
      </c>
    </row>
    <row r="128" spans="3:26" ht="15.5" x14ac:dyDescent="0.35">
      <c r="C128" t="s">
        <v>142</v>
      </c>
      <c r="D128" s="5">
        <v>46802992</v>
      </c>
    </row>
    <row r="129" spans="2:26" ht="15.5" x14ac:dyDescent="0.35">
      <c r="C129" t="s">
        <v>424</v>
      </c>
      <c r="U129" s="5">
        <v>1940060</v>
      </c>
      <c r="V129" s="5">
        <v>2502446</v>
      </c>
      <c r="W129" s="5">
        <v>13734136384</v>
      </c>
      <c r="X129" s="5">
        <v>14655798204</v>
      </c>
    </row>
    <row r="130" spans="2:26" ht="15.5" x14ac:dyDescent="0.35">
      <c r="C130" t="s">
        <v>150</v>
      </c>
      <c r="D130" s="5">
        <v>256209723</v>
      </c>
      <c r="E130" s="5">
        <v>221695685</v>
      </c>
      <c r="F130" s="5">
        <v>209014221</v>
      </c>
      <c r="G130" s="5">
        <v>190075049</v>
      </c>
      <c r="I130" s="5">
        <v>221695685</v>
      </c>
      <c r="J130" s="5">
        <v>159488078</v>
      </c>
      <c r="K130" s="5">
        <v>174105842</v>
      </c>
      <c r="L130" s="5">
        <v>127448943</v>
      </c>
      <c r="M130" s="5">
        <v>120468896</v>
      </c>
      <c r="N130" s="5">
        <v>43397454</v>
      </c>
      <c r="O130" s="5">
        <v>57738792</v>
      </c>
      <c r="P130" s="5">
        <v>59348916</v>
      </c>
      <c r="Q130" s="5">
        <v>30269730</v>
      </c>
      <c r="R130" s="5">
        <v>53733054</v>
      </c>
      <c r="S130" s="5">
        <v>67397662</v>
      </c>
      <c r="T130" s="5">
        <v>67719090</v>
      </c>
      <c r="U130" s="5">
        <v>71882920</v>
      </c>
      <c r="V130" s="5">
        <v>76748510</v>
      </c>
      <c r="W130" s="5">
        <v>688835937793</v>
      </c>
      <c r="X130" s="5">
        <v>744672452644</v>
      </c>
      <c r="Y130" s="5">
        <v>270515109</v>
      </c>
      <c r="Z130" s="5">
        <v>1149005021</v>
      </c>
    </row>
    <row r="131" spans="2:26" ht="15.5" x14ac:dyDescent="0.35">
      <c r="C131" t="s">
        <v>151</v>
      </c>
    </row>
    <row r="132" spans="2:26" ht="15.5" x14ac:dyDescent="0.35">
      <c r="C132" t="s">
        <v>152</v>
      </c>
      <c r="D132" s="5">
        <v>10964473</v>
      </c>
      <c r="E132" s="5">
        <v>10964473</v>
      </c>
      <c r="F132" s="5">
        <v>10964473</v>
      </c>
      <c r="G132" s="5">
        <v>10964473</v>
      </c>
      <c r="I132" s="5">
        <v>10964473</v>
      </c>
      <c r="J132" s="5">
        <v>10964473</v>
      </c>
      <c r="K132" s="5">
        <v>10964473</v>
      </c>
      <c r="L132" s="5">
        <v>10964473</v>
      </c>
      <c r="M132" s="5">
        <v>10964473</v>
      </c>
      <c r="N132" s="5">
        <v>10964473</v>
      </c>
      <c r="O132" s="5">
        <v>10964473</v>
      </c>
      <c r="P132" s="5">
        <v>10964473</v>
      </c>
      <c r="Q132" s="5">
        <v>10575394</v>
      </c>
      <c r="R132" s="5">
        <v>10575394</v>
      </c>
      <c r="S132" s="5">
        <v>10575394</v>
      </c>
      <c r="T132" s="5">
        <v>10575394</v>
      </c>
      <c r="U132" s="5">
        <v>10575394</v>
      </c>
      <c r="V132" s="5">
        <v>10575394</v>
      </c>
      <c r="W132" s="5">
        <v>67951375000</v>
      </c>
      <c r="X132" s="5">
        <v>67951375000</v>
      </c>
      <c r="Y132" s="5">
        <v>67951375000</v>
      </c>
      <c r="Z132" s="5">
        <v>67951375000</v>
      </c>
    </row>
    <row r="133" spans="2:26" ht="15.5" x14ac:dyDescent="0.35">
      <c r="C133" t="s">
        <v>153</v>
      </c>
      <c r="D133" s="5">
        <v>32148722</v>
      </c>
      <c r="E133" s="5">
        <v>32148722</v>
      </c>
      <c r="F133" s="5">
        <v>32226823</v>
      </c>
      <c r="G133" s="5">
        <v>23231955</v>
      </c>
      <c r="I133" s="5">
        <v>32148722</v>
      </c>
      <c r="J133" s="5">
        <v>23231955</v>
      </c>
      <c r="K133" s="5">
        <v>23231955</v>
      </c>
      <c r="L133" s="5">
        <v>23231955</v>
      </c>
      <c r="M133" s="5">
        <v>23215570</v>
      </c>
      <c r="N133" s="5">
        <v>23215570</v>
      </c>
      <c r="O133" s="5">
        <v>23215570</v>
      </c>
      <c r="P133" s="5">
        <v>23215570</v>
      </c>
      <c r="Q133" s="5">
        <v>21258382</v>
      </c>
      <c r="R133" s="5">
        <v>21267721</v>
      </c>
      <c r="S133" s="5">
        <v>21135578</v>
      </c>
      <c r="T133" s="5">
        <v>21135578</v>
      </c>
      <c r="U133" s="5">
        <v>21135578</v>
      </c>
      <c r="V133" s="5">
        <v>21135578</v>
      </c>
      <c r="W133" s="5">
        <v>-81628165</v>
      </c>
      <c r="X133" s="5">
        <v>-81628165</v>
      </c>
      <c r="Y133" s="5">
        <v>-81628165</v>
      </c>
      <c r="Z133" s="5">
        <v>-81628165</v>
      </c>
    </row>
    <row r="134" spans="2:26" ht="15.5" x14ac:dyDescent="0.35">
      <c r="C134" t="s">
        <v>154</v>
      </c>
      <c r="D134" s="5">
        <v>119738140</v>
      </c>
      <c r="E134" s="5">
        <v>111100011</v>
      </c>
      <c r="F134" s="5">
        <v>107980823</v>
      </c>
      <c r="G134" s="5">
        <v>93674634</v>
      </c>
      <c r="I134" s="5">
        <v>111100011</v>
      </c>
      <c r="J134" s="5">
        <v>105467404</v>
      </c>
      <c r="K134" s="5">
        <v>89930447</v>
      </c>
      <c r="L134" s="5">
        <v>68920333</v>
      </c>
      <c r="M134" s="5">
        <v>62052456</v>
      </c>
      <c r="N134" s="5">
        <v>60395328</v>
      </c>
      <c r="O134" s="5">
        <v>60547751</v>
      </c>
      <c r="P134" s="5">
        <v>51108646</v>
      </c>
      <c r="Q134" s="5">
        <v>41098797</v>
      </c>
      <c r="R134" s="5">
        <v>30652224</v>
      </c>
      <c r="S134" s="5">
        <v>24204086</v>
      </c>
      <c r="T134" s="5">
        <v>18133308</v>
      </c>
      <c r="U134" s="5">
        <v>13354807</v>
      </c>
      <c r="V134" s="5">
        <v>7598259</v>
      </c>
      <c r="W134" s="5">
        <v>13650891923</v>
      </c>
      <c r="X134" s="5">
        <v>2422819402</v>
      </c>
      <c r="Y134" s="5">
        <v>1539021431</v>
      </c>
      <c r="Z134" s="5">
        <v>1372252684</v>
      </c>
    </row>
    <row r="135" spans="2:26" ht="15.5" x14ac:dyDescent="0.35">
      <c r="C135" t="s">
        <v>341</v>
      </c>
      <c r="D135" s="5">
        <v>185036</v>
      </c>
      <c r="E135" s="5">
        <v>185036</v>
      </c>
      <c r="F135" s="5">
        <v>185036</v>
      </c>
      <c r="G135" s="5">
        <v>56713</v>
      </c>
      <c r="I135" s="5">
        <v>185036</v>
      </c>
      <c r="J135" s="5">
        <v>50756</v>
      </c>
      <c r="K135" s="5">
        <v>31468</v>
      </c>
      <c r="L135" s="5">
        <v>24759</v>
      </c>
      <c r="M135" s="5">
        <v>18004</v>
      </c>
      <c r="N135" s="5">
        <v>4049</v>
      </c>
      <c r="O135" s="5">
        <v>4049</v>
      </c>
      <c r="P135" s="5">
        <v>4049</v>
      </c>
      <c r="Q135" s="5">
        <v>4049</v>
      </c>
      <c r="R135" s="5">
        <v>4049</v>
      </c>
      <c r="S135" s="5">
        <v>4049</v>
      </c>
      <c r="T135" s="5">
        <v>4049</v>
      </c>
      <c r="U135" s="5">
        <v>4049</v>
      </c>
      <c r="V135" s="5">
        <v>4049</v>
      </c>
      <c r="W135" s="5">
        <v>40000000</v>
      </c>
      <c r="X135" s="5">
        <v>40000000</v>
      </c>
      <c r="Y135" s="5">
        <v>40000000</v>
      </c>
      <c r="Z135" s="5">
        <v>40000000</v>
      </c>
    </row>
    <row r="136" spans="2:26" ht="15.5" x14ac:dyDescent="0.35">
      <c r="C136" t="s">
        <v>342</v>
      </c>
      <c r="D136" s="5">
        <v>119553104</v>
      </c>
      <c r="E136" s="5">
        <v>110914975</v>
      </c>
      <c r="F136" s="5">
        <v>107795787</v>
      </c>
      <c r="G136" s="5">
        <v>93617921</v>
      </c>
      <c r="I136" s="5">
        <v>110914975</v>
      </c>
      <c r="J136" s="5">
        <v>105416648</v>
      </c>
      <c r="K136" s="5">
        <v>89898979</v>
      </c>
      <c r="L136" s="5">
        <v>68895574</v>
      </c>
      <c r="M136" s="5">
        <v>62034452</v>
      </c>
      <c r="N136" s="5">
        <v>60391279</v>
      </c>
      <c r="O136" s="5">
        <v>60543702</v>
      </c>
      <c r="P136" s="5">
        <v>51104597</v>
      </c>
      <c r="Q136" s="5">
        <v>41094748</v>
      </c>
      <c r="R136" s="5">
        <v>30648175</v>
      </c>
      <c r="S136" s="5">
        <v>24200037</v>
      </c>
      <c r="T136" s="5">
        <v>18129259</v>
      </c>
      <c r="U136" s="5">
        <v>13350758</v>
      </c>
      <c r="V136" s="5">
        <v>7594210</v>
      </c>
      <c r="W136" s="5">
        <v>13610891923</v>
      </c>
      <c r="X136" s="5">
        <v>2382819402</v>
      </c>
      <c r="Y136" s="5">
        <v>1499021431</v>
      </c>
      <c r="Z136" s="5">
        <v>1332252684</v>
      </c>
    </row>
    <row r="137" spans="2:26" ht="15.5" x14ac:dyDescent="0.35">
      <c r="C137" t="s">
        <v>343</v>
      </c>
      <c r="D137" s="5">
        <v>119738140</v>
      </c>
      <c r="E137" s="5">
        <v>111100011</v>
      </c>
      <c r="F137" s="5">
        <v>107980823</v>
      </c>
      <c r="G137" s="5">
        <v>93674634</v>
      </c>
      <c r="I137" s="5">
        <v>111100011</v>
      </c>
      <c r="J137" s="5">
        <v>105467404</v>
      </c>
      <c r="K137" s="5">
        <v>89930447</v>
      </c>
      <c r="L137" s="5">
        <v>68920333</v>
      </c>
      <c r="M137" s="5">
        <v>62052456</v>
      </c>
      <c r="N137" s="5">
        <v>60395328</v>
      </c>
      <c r="O137" s="5">
        <v>60547751</v>
      </c>
      <c r="P137" s="5">
        <v>51108646</v>
      </c>
      <c r="Q137" s="5">
        <v>41098797</v>
      </c>
      <c r="R137" s="5">
        <v>30652224</v>
      </c>
      <c r="S137" s="5">
        <v>24204086</v>
      </c>
      <c r="T137" s="5">
        <v>18133308</v>
      </c>
      <c r="U137" s="5">
        <v>13354807</v>
      </c>
      <c r="V137" s="5">
        <v>7598259</v>
      </c>
      <c r="W137" s="5">
        <v>13650891923</v>
      </c>
      <c r="X137" s="5">
        <v>2422819402</v>
      </c>
      <c r="Y137" s="5">
        <v>1539021431</v>
      </c>
      <c r="Z137" s="5">
        <v>1372252684</v>
      </c>
    </row>
    <row r="138" spans="2:26" ht="15.5" x14ac:dyDescent="0.35">
      <c r="C138" t="s">
        <v>185</v>
      </c>
    </row>
    <row r="139" spans="2:26" ht="15.5" x14ac:dyDescent="0.35">
      <c r="C139" t="s">
        <v>155</v>
      </c>
      <c r="D139" s="5">
        <v>44699930</v>
      </c>
      <c r="E139" s="5">
        <v>42814918</v>
      </c>
      <c r="F139" s="5">
        <v>34357909</v>
      </c>
      <c r="G139" s="5">
        <v>39246794</v>
      </c>
      <c r="I139" s="5">
        <v>42814918</v>
      </c>
      <c r="J139" s="5">
        <v>26715802</v>
      </c>
      <c r="K139" s="5">
        <v>24922791</v>
      </c>
      <c r="L139" s="5">
        <v>24446999</v>
      </c>
      <c r="M139" s="5">
        <v>23332147</v>
      </c>
      <c r="N139" s="5">
        <v>22309013</v>
      </c>
      <c r="O139" s="5">
        <v>21538044</v>
      </c>
      <c r="P139" s="5">
        <v>39949150</v>
      </c>
      <c r="Q139" s="5">
        <v>40913120</v>
      </c>
      <c r="R139" s="5">
        <v>22528844</v>
      </c>
      <c r="S139" s="5">
        <v>21778095</v>
      </c>
      <c r="T139" s="5">
        <v>13716970</v>
      </c>
      <c r="U139" s="5">
        <v>11028782</v>
      </c>
      <c r="V139" s="5">
        <v>19166751</v>
      </c>
      <c r="W139" s="5">
        <v>90124446510</v>
      </c>
      <c r="X139" s="5">
        <v>95861056486</v>
      </c>
      <c r="Y139" s="5">
        <v>362106073</v>
      </c>
      <c r="Z139" s="5">
        <v>359615639</v>
      </c>
    </row>
    <row r="140" spans="2:26" ht="15.5" x14ac:dyDescent="0.35">
      <c r="C140" t="s">
        <v>9</v>
      </c>
      <c r="D140" s="5">
        <v>259727093</v>
      </c>
      <c r="E140" s="5">
        <v>255937392</v>
      </c>
      <c r="F140" s="5">
        <v>237089578</v>
      </c>
      <c r="G140" s="5">
        <v>224214177</v>
      </c>
      <c r="I140" s="5">
        <v>255937392</v>
      </c>
      <c r="J140" s="5">
        <v>171862581</v>
      </c>
      <c r="K140" s="5">
        <v>154542286</v>
      </c>
      <c r="L140" s="5">
        <v>133055632</v>
      </c>
      <c r="M140" s="5">
        <v>125117256</v>
      </c>
      <c r="N140" s="5">
        <v>123246586</v>
      </c>
      <c r="O140" s="5">
        <v>122701295</v>
      </c>
      <c r="P140" s="5">
        <v>131755224</v>
      </c>
      <c r="Q140" s="5">
        <v>120228057</v>
      </c>
      <c r="R140" s="5">
        <v>91491359</v>
      </c>
      <c r="S140" s="5">
        <v>83971387</v>
      </c>
      <c r="T140" s="5">
        <v>63527311</v>
      </c>
      <c r="U140" s="5">
        <v>55565182</v>
      </c>
      <c r="V140" s="5">
        <v>59686059</v>
      </c>
      <c r="W140" s="5">
        <v>182309032322</v>
      </c>
      <c r="X140" s="5">
        <v>173192267584</v>
      </c>
      <c r="Y140" s="5">
        <v>69770874339</v>
      </c>
      <c r="Z140" s="5">
        <v>69601615158</v>
      </c>
    </row>
    <row r="141" spans="2:26" ht="15.5" x14ac:dyDescent="0.35">
      <c r="C141" t="s">
        <v>156</v>
      </c>
      <c r="D141" s="5">
        <v>515936816</v>
      </c>
      <c r="E141" s="5">
        <v>477633077</v>
      </c>
      <c r="F141" s="5">
        <v>446103799</v>
      </c>
      <c r="G141" s="5">
        <v>414289226</v>
      </c>
      <c r="I141" s="5">
        <v>477633077</v>
      </c>
      <c r="J141" s="5">
        <v>331350659</v>
      </c>
      <c r="K141" s="5">
        <v>328648128</v>
      </c>
      <c r="L141" s="5">
        <v>260504575</v>
      </c>
      <c r="M141" s="5">
        <v>245586152</v>
      </c>
      <c r="N141" s="5">
        <v>166644040</v>
      </c>
      <c r="O141" s="5">
        <v>180440087</v>
      </c>
      <c r="P141" s="5">
        <v>191104140</v>
      </c>
      <c r="Q141" s="5">
        <v>150497787</v>
      </c>
      <c r="R141" s="5">
        <v>145224413</v>
      </c>
      <c r="S141" s="5">
        <v>151369049</v>
      </c>
      <c r="T141" s="5">
        <v>131246401</v>
      </c>
      <c r="U141" s="5">
        <v>127448102</v>
      </c>
      <c r="V141" s="5">
        <v>136434569</v>
      </c>
      <c r="W141" s="5">
        <v>871144970115</v>
      </c>
      <c r="X141" s="5">
        <v>917864720228</v>
      </c>
      <c r="Y141" s="5">
        <v>70041389448</v>
      </c>
      <c r="Z141" s="5">
        <v>70750620179</v>
      </c>
    </row>
    <row r="142" spans="2:26" ht="15.5" x14ac:dyDescent="0.35">
      <c r="C142" t="s">
        <v>157</v>
      </c>
      <c r="D142" s="5">
        <v>4227082500</v>
      </c>
      <c r="E142" s="5">
        <v>4227082500</v>
      </c>
      <c r="F142" s="5">
        <v>4227082500</v>
      </c>
      <c r="G142" s="5">
        <v>4227082500</v>
      </c>
      <c r="I142" s="5">
        <v>4227082500</v>
      </c>
      <c r="J142" s="5">
        <v>4227082500</v>
      </c>
      <c r="K142" s="5">
        <v>4227082500</v>
      </c>
      <c r="L142" s="5">
        <v>4227082500</v>
      </c>
      <c r="M142" s="5">
        <v>4227082500</v>
      </c>
      <c r="N142" s="5">
        <v>4227082500</v>
      </c>
      <c r="O142" s="5">
        <v>4227082500</v>
      </c>
      <c r="P142" s="5">
        <v>4227082500</v>
      </c>
      <c r="Q142" s="5">
        <v>4077082500</v>
      </c>
      <c r="R142" s="5">
        <v>4077082500</v>
      </c>
      <c r="S142" s="5">
        <v>1019270625</v>
      </c>
      <c r="T142" s="5">
        <v>1019270625</v>
      </c>
      <c r="U142" s="5">
        <v>1019270625</v>
      </c>
      <c r="V142" s="5">
        <v>679513750</v>
      </c>
      <c r="W142" s="5">
        <v>679513750</v>
      </c>
      <c r="X142" s="5">
        <v>679513750</v>
      </c>
      <c r="Y142" s="5">
        <v>679513750</v>
      </c>
      <c r="Z142" s="5">
        <v>679513750</v>
      </c>
    </row>
    <row r="144" spans="2:26" ht="15.5" x14ac:dyDescent="0.35">
      <c r="B144" t="s">
        <v>158</v>
      </c>
      <c r="C144" t="s">
        <v>159</v>
      </c>
      <c r="D144" s="5">
        <v>7785704</v>
      </c>
      <c r="E144" s="5">
        <v>22076031</v>
      </c>
      <c r="F144" s="5">
        <v>11277056</v>
      </c>
      <c r="G144" s="5">
        <v>7886160</v>
      </c>
      <c r="I144" s="5">
        <v>52814101</v>
      </c>
      <c r="J144" s="5">
        <v>47837970</v>
      </c>
      <c r="K144" s="5">
        <v>43644199</v>
      </c>
      <c r="L144" s="5">
        <v>11788357</v>
      </c>
      <c r="M144" s="5">
        <v>-3462616</v>
      </c>
      <c r="N144" s="5">
        <v>17044963</v>
      </c>
      <c r="O144" s="5">
        <v>4760366</v>
      </c>
      <c r="P144" s="5">
        <v>10663035</v>
      </c>
      <c r="Q144" s="5">
        <v>-8483660</v>
      </c>
      <c r="R144" s="5">
        <v>11172405</v>
      </c>
      <c r="S144" s="5">
        <v>-4253571</v>
      </c>
      <c r="T144" s="5">
        <v>33189197</v>
      </c>
      <c r="U144" s="5">
        <v>-2463463</v>
      </c>
      <c r="V144" s="5">
        <v>8921042</v>
      </c>
      <c r="W144" s="5">
        <v>105182454023</v>
      </c>
      <c r="X144" s="5">
        <v>59506211270</v>
      </c>
      <c r="Y144" s="5">
        <v>3972338333</v>
      </c>
      <c r="Z144" s="5">
        <v>7472787003</v>
      </c>
    </row>
    <row r="145" spans="3:26" ht="15.5" x14ac:dyDescent="0.35">
      <c r="C145" t="s">
        <v>160</v>
      </c>
      <c r="D145" s="5">
        <v>59428632</v>
      </c>
      <c r="E145" s="5">
        <v>62028568</v>
      </c>
      <c r="F145" s="5">
        <v>72802369</v>
      </c>
      <c r="G145" s="5">
        <v>64193909</v>
      </c>
      <c r="I145" s="5">
        <v>267944714</v>
      </c>
      <c r="J145" s="5">
        <v>255472172</v>
      </c>
      <c r="K145" s="5">
        <v>188879343</v>
      </c>
      <c r="L145" s="5">
        <v>122694702</v>
      </c>
      <c r="M145" s="5">
        <v>97033281</v>
      </c>
      <c r="N145" s="5">
        <v>103586402</v>
      </c>
      <c r="O145" s="5">
        <v>121126769</v>
      </c>
      <c r="P145" s="5">
        <v>127698196</v>
      </c>
      <c r="Q145" s="5">
        <v>140180632</v>
      </c>
      <c r="R145" s="5">
        <v>188117121</v>
      </c>
      <c r="S145" s="5">
        <v>193540466</v>
      </c>
      <c r="T145" s="5">
        <v>197653191</v>
      </c>
      <c r="U145" s="5">
        <v>-39728125</v>
      </c>
      <c r="V145" s="5">
        <v>115134990</v>
      </c>
      <c r="W145" s="5">
        <v>791226849299</v>
      </c>
      <c r="X145" s="5">
        <v>810918851499</v>
      </c>
      <c r="Y145" s="5">
        <v>13531182472</v>
      </c>
      <c r="Z145" s="5">
        <v>14823022876</v>
      </c>
    </row>
    <row r="146" spans="3:26" ht="15.5" x14ac:dyDescent="0.35">
      <c r="C146" t="s">
        <v>2266</v>
      </c>
    </row>
    <row r="147" spans="3:26" ht="15.5" x14ac:dyDescent="0.35">
      <c r="C147" t="s">
        <v>2267</v>
      </c>
    </row>
    <row r="148" spans="3:26" ht="15.5" x14ac:dyDescent="0.35">
      <c r="C148" t="s">
        <v>452</v>
      </c>
      <c r="D148" s="5">
        <v>-45444765</v>
      </c>
      <c r="E148" s="5">
        <v>-38324643</v>
      </c>
      <c r="F148" s="5">
        <v>-45056714</v>
      </c>
      <c r="G148" s="5">
        <v>-48268106</v>
      </c>
      <c r="I148" s="5">
        <v>-185627857</v>
      </c>
      <c r="J148" s="5">
        <v>-188209458</v>
      </c>
      <c r="K148" s="5">
        <v>-126724742</v>
      </c>
      <c r="L148" s="5">
        <v>-100506262</v>
      </c>
      <c r="M148" s="5">
        <v>-84549230</v>
      </c>
      <c r="N148" s="5">
        <v>-83192624</v>
      </c>
      <c r="O148" s="5">
        <v>-111265371</v>
      </c>
      <c r="P148" s="5">
        <v>-106095529</v>
      </c>
      <c r="Q148" s="5">
        <v>-141430914</v>
      </c>
      <c r="R148" s="5">
        <v>-170164947</v>
      </c>
      <c r="S148" s="5">
        <v>-190779347</v>
      </c>
      <c r="T148" s="5">
        <v>-159673846</v>
      </c>
      <c r="U148" s="5">
        <v>35723732</v>
      </c>
      <c r="V148" s="5">
        <v>-86921407</v>
      </c>
      <c r="W148" s="5">
        <v>-630178649704</v>
      </c>
      <c r="X148" s="5">
        <v>-685093887592</v>
      </c>
    </row>
    <row r="149" spans="3:26" ht="15.5" x14ac:dyDescent="0.35">
      <c r="C149" t="s">
        <v>2268</v>
      </c>
      <c r="Y149" s="5">
        <v>-6913157539</v>
      </c>
      <c r="Z149" s="5">
        <v>-4597699123</v>
      </c>
    </row>
    <row r="150" spans="3:26" ht="15.5" x14ac:dyDescent="0.35">
      <c r="C150" t="s">
        <v>736</v>
      </c>
      <c r="Y150" s="5">
        <v>-2470558764</v>
      </c>
      <c r="Z150" s="5">
        <v>-2308402560</v>
      </c>
    </row>
    <row r="151" spans="3:26" ht="15.5" x14ac:dyDescent="0.35">
      <c r="C151" t="s">
        <v>1251</v>
      </c>
      <c r="D151" s="5">
        <v>-45444765</v>
      </c>
      <c r="E151" s="5">
        <v>-38324643</v>
      </c>
      <c r="F151" s="5">
        <v>-45056714</v>
      </c>
      <c r="G151" s="5">
        <v>-48268106</v>
      </c>
      <c r="I151" s="5">
        <v>-185627857</v>
      </c>
      <c r="J151" s="5">
        <v>-188209458</v>
      </c>
      <c r="K151" s="5">
        <v>-126724742</v>
      </c>
      <c r="L151" s="5">
        <v>-100506262</v>
      </c>
      <c r="M151" s="5">
        <v>-84549230</v>
      </c>
      <c r="N151" s="5">
        <v>-83192624</v>
      </c>
      <c r="O151" s="5">
        <v>-111265371</v>
      </c>
      <c r="P151" s="5">
        <v>-106095529</v>
      </c>
      <c r="Q151" s="5">
        <v>-141430914</v>
      </c>
      <c r="R151" s="5">
        <v>-170164947</v>
      </c>
      <c r="S151" s="5">
        <v>-190779347</v>
      </c>
      <c r="T151" s="5">
        <v>-159673846</v>
      </c>
      <c r="U151" s="5">
        <v>35723732</v>
      </c>
      <c r="V151" s="5">
        <v>-86921407</v>
      </c>
      <c r="W151" s="5">
        <v>-630178649704</v>
      </c>
      <c r="X151" s="5">
        <v>-685093887592</v>
      </c>
      <c r="Y151" s="5">
        <v>-9383716303</v>
      </c>
      <c r="Z151" s="5">
        <v>-6906101683</v>
      </c>
    </row>
    <row r="152" spans="3:26" ht="15.5" x14ac:dyDescent="0.35">
      <c r="C152" t="s">
        <v>171</v>
      </c>
      <c r="D152" s="5">
        <v>-2577014</v>
      </c>
      <c r="G152" s="5">
        <v>2072316</v>
      </c>
      <c r="X152" s="5">
        <v>229518064</v>
      </c>
      <c r="Z152" s="5">
        <v>-393898036</v>
      </c>
    </row>
    <row r="153" spans="3:26" ht="15.5" x14ac:dyDescent="0.35">
      <c r="C153" t="s">
        <v>590</v>
      </c>
      <c r="E153" s="5">
        <v>-2355861</v>
      </c>
      <c r="F153" s="5">
        <v>-2405321</v>
      </c>
      <c r="G153" s="5">
        <v>-4378707</v>
      </c>
      <c r="I153" s="5">
        <v>-9139889</v>
      </c>
      <c r="J153" s="5">
        <v>-9471203</v>
      </c>
      <c r="K153" s="5">
        <v>-8173121</v>
      </c>
      <c r="L153" s="5">
        <v>-6486360</v>
      </c>
      <c r="M153" s="5">
        <v>-5232790</v>
      </c>
      <c r="N153" s="5">
        <v>-2216429</v>
      </c>
      <c r="O153" s="5">
        <v>-2079304</v>
      </c>
      <c r="P153" s="5">
        <v>-5518400</v>
      </c>
      <c r="Q153" s="5">
        <v>-2505228</v>
      </c>
      <c r="R153" s="5">
        <v>-2916776</v>
      </c>
      <c r="S153" s="5">
        <v>-1504717</v>
      </c>
      <c r="T153" s="5">
        <v>-2342910</v>
      </c>
      <c r="U153" s="5">
        <v>2620554</v>
      </c>
      <c r="V153" s="5">
        <v>-3404273</v>
      </c>
      <c r="W153" s="5">
        <v>-49695642597</v>
      </c>
      <c r="X153" s="5">
        <v>-37087123422</v>
      </c>
    </row>
    <row r="154" spans="3:26" ht="15.5" x14ac:dyDescent="0.35">
      <c r="C154" t="s">
        <v>429</v>
      </c>
      <c r="D154" s="5">
        <v>-3103434</v>
      </c>
      <c r="E154" s="5">
        <v>-2615798</v>
      </c>
      <c r="F154" s="5">
        <v>-5690818</v>
      </c>
      <c r="G154" s="5">
        <v>-6791618</v>
      </c>
      <c r="I154" s="5">
        <v>-15447737</v>
      </c>
      <c r="J154" s="5">
        <v>-12416657</v>
      </c>
      <c r="K154" s="5">
        <v>-11818752</v>
      </c>
      <c r="L154" s="5">
        <v>-2709529</v>
      </c>
      <c r="M154" s="5">
        <v>-2628414</v>
      </c>
      <c r="N154" s="5">
        <v>-1602641</v>
      </c>
      <c r="O154" s="5">
        <v>-4995941</v>
      </c>
      <c r="P154" s="5">
        <v>-5166664</v>
      </c>
      <c r="Q154" s="5">
        <v>-4753711</v>
      </c>
      <c r="R154" s="5">
        <v>-3627491</v>
      </c>
      <c r="S154" s="5">
        <v>-2737383</v>
      </c>
      <c r="T154" s="5">
        <v>-2069728</v>
      </c>
      <c r="U154" s="5">
        <v>48265</v>
      </c>
      <c r="V154" s="5">
        <v>-3422272</v>
      </c>
      <c r="W154" s="5">
        <v>-16760722542</v>
      </c>
      <c r="X154" s="5">
        <v>-29945954444</v>
      </c>
      <c r="Y154" s="5">
        <v>-189685800</v>
      </c>
      <c r="Z154" s="5">
        <v>-23845300</v>
      </c>
    </row>
    <row r="155" spans="3:26" ht="15.5" x14ac:dyDescent="0.35">
      <c r="C155" t="s">
        <v>471</v>
      </c>
      <c r="F155" s="5">
        <v>32509</v>
      </c>
      <c r="I155" s="5">
        <v>32509</v>
      </c>
      <c r="J155" s="5">
        <v>231322</v>
      </c>
      <c r="K155" s="5">
        <v>296462</v>
      </c>
      <c r="L155" s="5">
        <v>566139</v>
      </c>
      <c r="M155" s="5">
        <v>930362</v>
      </c>
    </row>
    <row r="156" spans="3:26" ht="15.5" x14ac:dyDescent="0.35">
      <c r="C156" t="s">
        <v>1634</v>
      </c>
      <c r="D156" s="5">
        <v>-517715</v>
      </c>
      <c r="E156" s="5">
        <v>3343765</v>
      </c>
      <c r="F156" s="5">
        <v>-8404969</v>
      </c>
      <c r="G156" s="5">
        <v>1058366</v>
      </c>
      <c r="I156" s="5">
        <v>-4947639</v>
      </c>
      <c r="J156" s="5">
        <v>2231794</v>
      </c>
      <c r="K156" s="5">
        <v>1185009</v>
      </c>
      <c r="L156" s="5">
        <v>-1770333</v>
      </c>
      <c r="M156" s="5">
        <v>-9015825</v>
      </c>
      <c r="N156" s="5">
        <v>470255</v>
      </c>
      <c r="O156" s="5">
        <v>1974213</v>
      </c>
      <c r="P156" s="5">
        <v>-254568</v>
      </c>
      <c r="Q156" s="5">
        <v>25561</v>
      </c>
      <c r="R156" s="5">
        <v>-235502</v>
      </c>
      <c r="S156" s="5">
        <v>-2772590</v>
      </c>
      <c r="T156" s="5">
        <v>-377510</v>
      </c>
      <c r="U156" s="5">
        <v>-1127889</v>
      </c>
      <c r="V156" s="5">
        <v>-12465996</v>
      </c>
      <c r="W156" s="5">
        <v>10590619567</v>
      </c>
      <c r="X156" s="5">
        <v>484807165</v>
      </c>
      <c r="Y156" s="5">
        <v>14557964</v>
      </c>
      <c r="Z156" s="5">
        <v>-26390854</v>
      </c>
    </row>
    <row r="157" spans="3:26" ht="15.5" x14ac:dyDescent="0.35">
      <c r="C157" t="s">
        <v>165</v>
      </c>
      <c r="D157" s="5">
        <v>27338314</v>
      </c>
      <c r="E157" s="5">
        <v>1679193</v>
      </c>
      <c r="F157" s="5">
        <v>13564053</v>
      </c>
      <c r="G157" s="5">
        <v>6230464</v>
      </c>
      <c r="I157" s="5">
        <v>39841301</v>
      </c>
      <c r="J157" s="5">
        <v>-34468505</v>
      </c>
      <c r="K157" s="5">
        <v>14444332</v>
      </c>
      <c r="L157" s="5">
        <v>-4313840</v>
      </c>
      <c r="M157" s="5">
        <v>75977817</v>
      </c>
      <c r="N157" s="5">
        <v>3370819</v>
      </c>
      <c r="O157" s="5">
        <v>21122743</v>
      </c>
      <c r="P157" s="5">
        <v>-16433443</v>
      </c>
      <c r="Q157" s="5">
        <v>-32399525</v>
      </c>
      <c r="R157" s="5">
        <v>-4509941</v>
      </c>
      <c r="S157" s="5">
        <v>23545648</v>
      </c>
      <c r="T157" s="5">
        <v>-20091262</v>
      </c>
      <c r="U157" s="5">
        <v>6215245</v>
      </c>
      <c r="V157" s="5">
        <v>11463849</v>
      </c>
      <c r="W157" s="5">
        <v>-62730799486</v>
      </c>
      <c r="X157" s="5">
        <v>158571996670</v>
      </c>
      <c r="Y157" s="5">
        <v>-70000000</v>
      </c>
      <c r="Z157" s="5">
        <v>-7862175000</v>
      </c>
    </row>
    <row r="158" spans="3:26" ht="15.5" x14ac:dyDescent="0.35">
      <c r="C158" t="s">
        <v>166</v>
      </c>
      <c r="D158" s="5">
        <v>10563402</v>
      </c>
      <c r="E158" s="5">
        <v>-28184810</v>
      </c>
      <c r="F158" s="5">
        <v>-22186132</v>
      </c>
      <c r="G158" s="5">
        <v>-38228962</v>
      </c>
      <c r="I158" s="5">
        <v>-41586239</v>
      </c>
      <c r="J158" s="5">
        <v>-3483512</v>
      </c>
      <c r="K158" s="5">
        <v>-53323647</v>
      </c>
      <c r="L158" s="5">
        <v>-14442711</v>
      </c>
      <c r="M158" s="5">
        <v>-72465029</v>
      </c>
      <c r="N158" s="5">
        <v>-3489894</v>
      </c>
      <c r="O158" s="5">
        <v>-24084732</v>
      </c>
      <c r="P158" s="5">
        <v>-5493112</v>
      </c>
      <c r="Q158" s="5">
        <v>40747026</v>
      </c>
      <c r="R158" s="5">
        <v>-15813111</v>
      </c>
      <c r="S158" s="5">
        <v>-24205948</v>
      </c>
      <c r="T158" s="5">
        <v>1777129</v>
      </c>
      <c r="U158" s="5">
        <v>-130854</v>
      </c>
      <c r="V158" s="5">
        <v>-10378968</v>
      </c>
      <c r="W158" s="5">
        <v>-18209724743</v>
      </c>
      <c r="X158" s="5">
        <v>-170412223549</v>
      </c>
      <c r="Y158" s="5">
        <v>-20440000</v>
      </c>
      <c r="Z158" s="5">
        <v>-220408700</v>
      </c>
    </row>
    <row r="159" spans="3:26" ht="15.5" x14ac:dyDescent="0.35">
      <c r="C159" t="s">
        <v>168</v>
      </c>
      <c r="D159" s="5">
        <v>-1878766</v>
      </c>
      <c r="E159" s="5">
        <v>-11577531</v>
      </c>
      <c r="F159" s="5">
        <v>-13486545</v>
      </c>
      <c r="G159" s="5">
        <v>-12361634</v>
      </c>
      <c r="I159" s="5">
        <v>-44573153</v>
      </c>
      <c r="J159" s="5">
        <v>-10149011</v>
      </c>
      <c r="K159" s="5">
        <v>-34866464</v>
      </c>
      <c r="L159" s="5">
        <v>-21462356</v>
      </c>
      <c r="M159" s="5">
        <v>-69656452</v>
      </c>
      <c r="N159" s="5">
        <v>-1990341</v>
      </c>
      <c r="O159" s="5">
        <v>-9862675</v>
      </c>
      <c r="P159" s="5">
        <v>-868118</v>
      </c>
      <c r="Q159" s="5">
        <v>-824125</v>
      </c>
      <c r="R159" s="5">
        <v>-11445366</v>
      </c>
      <c r="S159" s="5">
        <v>-1627949</v>
      </c>
      <c r="T159" s="5">
        <v>-1715626</v>
      </c>
      <c r="U159" s="5">
        <v>-150495</v>
      </c>
      <c r="V159" s="5">
        <v>-1657520</v>
      </c>
      <c r="W159" s="5">
        <v>-25477705648</v>
      </c>
      <c r="X159" s="5">
        <v>-359096667</v>
      </c>
    </row>
    <row r="160" spans="3:26" ht="15.5" x14ac:dyDescent="0.35">
      <c r="C160" t="s">
        <v>1549</v>
      </c>
      <c r="D160" s="5">
        <v>6691</v>
      </c>
      <c r="E160" s="5">
        <v>183783</v>
      </c>
      <c r="F160" s="5">
        <v>178800</v>
      </c>
      <c r="G160" s="5">
        <v>54144</v>
      </c>
      <c r="I160" s="5">
        <v>416727</v>
      </c>
      <c r="J160" s="5">
        <v>69802</v>
      </c>
      <c r="K160" s="5">
        <v>609618</v>
      </c>
      <c r="L160" s="5">
        <v>36573</v>
      </c>
      <c r="M160" s="5">
        <v>51434</v>
      </c>
      <c r="N160" s="5">
        <v>5825</v>
      </c>
      <c r="O160" s="5">
        <v>91755</v>
      </c>
      <c r="P160" s="5">
        <v>72811</v>
      </c>
      <c r="Q160" s="5">
        <v>12321</v>
      </c>
      <c r="R160" s="5">
        <v>66921</v>
      </c>
      <c r="S160" s="5">
        <v>2889386</v>
      </c>
      <c r="T160" s="5">
        <v>288043</v>
      </c>
      <c r="V160" s="5">
        <v>187587</v>
      </c>
      <c r="W160" s="5">
        <v>26191912852</v>
      </c>
    </row>
    <row r="161" spans="3:24" ht="15.5" x14ac:dyDescent="0.35">
      <c r="C161" t="s">
        <v>1238</v>
      </c>
      <c r="E161" s="5">
        <v>-8902</v>
      </c>
      <c r="F161" s="5">
        <v>-52174</v>
      </c>
      <c r="I161" s="5">
        <v>-61076</v>
      </c>
      <c r="J161" s="5">
        <v>-55961</v>
      </c>
      <c r="K161" s="5">
        <v>-41862</v>
      </c>
      <c r="L161" s="5">
        <v>-441516</v>
      </c>
      <c r="M161" s="5">
        <v>-85634</v>
      </c>
    </row>
    <row r="162" spans="3:24" ht="15.5" x14ac:dyDescent="0.35">
      <c r="C162" t="s">
        <v>2269</v>
      </c>
      <c r="E162" s="5">
        <v>-773484</v>
      </c>
      <c r="F162" s="5">
        <v>-544347</v>
      </c>
      <c r="I162" s="5">
        <v>-1317831</v>
      </c>
      <c r="J162" s="5">
        <v>-1002349</v>
      </c>
      <c r="K162" s="5">
        <v>-26500000</v>
      </c>
    </row>
    <row r="163" spans="3:24" ht="15.5" x14ac:dyDescent="0.35">
      <c r="C163" t="s">
        <v>2270</v>
      </c>
      <c r="S163" s="5">
        <v>-2316383</v>
      </c>
    </row>
    <row r="164" spans="3:24" ht="15.5" x14ac:dyDescent="0.35">
      <c r="C164" t="s">
        <v>2271</v>
      </c>
      <c r="N164" s="5">
        <v>-626224</v>
      </c>
      <c r="O164" s="5">
        <v>-12900000</v>
      </c>
      <c r="P164" s="5">
        <v>-2310000</v>
      </c>
      <c r="Q164" s="5">
        <v>37833165</v>
      </c>
      <c r="R164" s="5">
        <v>-101723</v>
      </c>
      <c r="S164" s="5">
        <v>-1505260</v>
      </c>
      <c r="W164" s="5">
        <v>-3281226343</v>
      </c>
      <c r="X164" s="5">
        <v>19062229301</v>
      </c>
    </row>
    <row r="165" spans="3:24" ht="15.5" x14ac:dyDescent="0.35">
      <c r="C165" t="s">
        <v>2272</v>
      </c>
      <c r="E165" s="5">
        <v>-23851320</v>
      </c>
      <c r="F165" s="5">
        <v>3750000</v>
      </c>
      <c r="G165" s="5">
        <v>-3750000</v>
      </c>
      <c r="I165" s="5">
        <v>-23851320</v>
      </c>
      <c r="J165" s="5">
        <v>-2671794</v>
      </c>
      <c r="V165" s="5">
        <v>-9651150</v>
      </c>
      <c r="W165" s="5">
        <v>-15416715604</v>
      </c>
      <c r="X165" s="5">
        <v>-173864005307</v>
      </c>
    </row>
    <row r="166" spans="3:24" ht="15.5" x14ac:dyDescent="0.35">
      <c r="C166" t="s">
        <v>704</v>
      </c>
      <c r="F166" s="5">
        <v>-42462460</v>
      </c>
      <c r="G166" s="5">
        <v>-13099159</v>
      </c>
      <c r="T166" s="5">
        <v>3910705</v>
      </c>
    </row>
    <row r="167" spans="3:24" ht="15.5" x14ac:dyDescent="0.35">
      <c r="C167" t="s">
        <v>2273</v>
      </c>
    </row>
    <row r="168" spans="3:24" ht="15.5" x14ac:dyDescent="0.35">
      <c r="C168" t="s">
        <v>997</v>
      </c>
      <c r="D168" s="5">
        <v>5314471</v>
      </c>
      <c r="F168" s="5">
        <v>-1386000</v>
      </c>
      <c r="G168" s="5">
        <v>1386000</v>
      </c>
      <c r="I168" s="5">
        <v>6362564</v>
      </c>
      <c r="J168" s="5">
        <v>7437798</v>
      </c>
      <c r="K168" s="5">
        <v>9550143</v>
      </c>
      <c r="L168" s="5">
        <v>7297517</v>
      </c>
      <c r="M168" s="5">
        <v>2410512</v>
      </c>
    </row>
    <row r="169" spans="3:24" ht="15.5" x14ac:dyDescent="0.35">
      <c r="C169" t="s">
        <v>1064</v>
      </c>
      <c r="E169" s="5">
        <v>-12060908</v>
      </c>
      <c r="I169" s="5">
        <v>-12060908</v>
      </c>
    </row>
    <row r="170" spans="3:24" ht="15.5" x14ac:dyDescent="0.35">
      <c r="C170" t="s">
        <v>2274</v>
      </c>
      <c r="E170" s="5">
        <v>-12500000</v>
      </c>
      <c r="I170" s="5">
        <v>-12500000</v>
      </c>
    </row>
    <row r="171" spans="3:24" ht="15.5" x14ac:dyDescent="0.35">
      <c r="C171" t="s">
        <v>2275</v>
      </c>
      <c r="E171" s="5">
        <v>-222798</v>
      </c>
      <c r="I171" s="5">
        <v>-222798</v>
      </c>
    </row>
    <row r="172" spans="3:24" ht="15.5" x14ac:dyDescent="0.35">
      <c r="C172" t="s">
        <v>2276</v>
      </c>
      <c r="E172" s="5">
        <v>8637625</v>
      </c>
      <c r="F172" s="5">
        <v>47917595</v>
      </c>
      <c r="I172" s="5">
        <v>56555220</v>
      </c>
    </row>
    <row r="173" spans="3:24" ht="15.5" x14ac:dyDescent="0.35">
      <c r="C173" t="s">
        <v>592</v>
      </c>
      <c r="F173" s="5">
        <v>-1807647</v>
      </c>
      <c r="I173" s="5">
        <v>-1807647</v>
      </c>
    </row>
    <row r="174" spans="3:24" ht="15.5" x14ac:dyDescent="0.35">
      <c r="C174" t="s">
        <v>548</v>
      </c>
      <c r="M174" s="5">
        <v>-5026572</v>
      </c>
    </row>
    <row r="175" spans="3:24" ht="15.5" x14ac:dyDescent="0.35">
      <c r="C175" t="s">
        <v>563</v>
      </c>
      <c r="E175" s="5">
        <v>23851320</v>
      </c>
      <c r="F175" s="5">
        <v>-23851320</v>
      </c>
      <c r="L175" s="5">
        <v>-64033</v>
      </c>
    </row>
    <row r="176" spans="3:24" ht="15.5" x14ac:dyDescent="0.35">
      <c r="C176" t="s">
        <v>2277</v>
      </c>
      <c r="D176" s="5">
        <v>7709484</v>
      </c>
      <c r="E176" s="5">
        <v>-170290</v>
      </c>
      <c r="F176" s="5">
        <v>381243</v>
      </c>
      <c r="G176" s="5">
        <v>-358678</v>
      </c>
      <c r="I176" s="5">
        <v>-7910800</v>
      </c>
      <c r="J176" s="5">
        <v>2888003</v>
      </c>
      <c r="K176" s="5">
        <v>-2075082</v>
      </c>
    </row>
    <row r="177" spans="3:26" ht="15.5" x14ac:dyDescent="0.35">
      <c r="C177" t="s">
        <v>2278</v>
      </c>
    </row>
    <row r="178" spans="3:26" ht="15.5" x14ac:dyDescent="0.35">
      <c r="C178" t="s">
        <v>661</v>
      </c>
      <c r="D178" s="5">
        <v>-588478</v>
      </c>
      <c r="F178" s="5">
        <v>10099635</v>
      </c>
      <c r="G178" s="5">
        <v>-10099635</v>
      </c>
      <c r="L178" s="5">
        <v>295141</v>
      </c>
      <c r="M178" s="5">
        <v>-158317</v>
      </c>
      <c r="N178" s="5">
        <v>-879154</v>
      </c>
      <c r="O178" s="5">
        <v>-1413812</v>
      </c>
      <c r="P178" s="5">
        <v>-2387805</v>
      </c>
      <c r="Q178" s="5">
        <v>3725665</v>
      </c>
      <c r="R178" s="5">
        <v>-4332943</v>
      </c>
      <c r="S178" s="5">
        <v>-21645742</v>
      </c>
      <c r="T178" s="5">
        <v>-705993</v>
      </c>
      <c r="U178" s="5">
        <v>19641</v>
      </c>
      <c r="V178" s="5">
        <v>742115</v>
      </c>
      <c r="W178" s="5">
        <v>-225990000</v>
      </c>
      <c r="X178" s="5">
        <v>-15251350876</v>
      </c>
      <c r="Y178" s="5">
        <v>-20440000</v>
      </c>
      <c r="Z178" s="5">
        <v>-220408700</v>
      </c>
    </row>
    <row r="179" spans="3:26" ht="15.5" x14ac:dyDescent="0.35">
      <c r="C179" t="s">
        <v>186</v>
      </c>
      <c r="D179" s="5">
        <v>27338314</v>
      </c>
      <c r="E179" s="5">
        <v>1679193</v>
      </c>
      <c r="F179" s="5">
        <v>13564053</v>
      </c>
      <c r="G179" s="5">
        <v>6230464</v>
      </c>
      <c r="I179" s="5">
        <v>39841301</v>
      </c>
      <c r="J179" s="5">
        <v>-34468505</v>
      </c>
      <c r="K179" s="5">
        <v>14444332</v>
      </c>
      <c r="L179" s="5">
        <v>-4313840</v>
      </c>
      <c r="M179" s="5">
        <v>75977817</v>
      </c>
      <c r="N179" s="5">
        <v>3370819</v>
      </c>
      <c r="O179" s="5">
        <v>21122743</v>
      </c>
      <c r="P179" s="5">
        <v>-16433443</v>
      </c>
      <c r="Q179" s="5">
        <v>-32399525</v>
      </c>
      <c r="R179" s="5">
        <v>-4509941</v>
      </c>
      <c r="S179" s="5">
        <v>23545648</v>
      </c>
      <c r="T179" s="5">
        <v>-20091262</v>
      </c>
      <c r="U179" s="5">
        <v>6215245</v>
      </c>
      <c r="V179" s="5">
        <v>11463849</v>
      </c>
      <c r="W179" s="5">
        <v>-62730799486</v>
      </c>
      <c r="X179" s="5">
        <v>158571996670</v>
      </c>
      <c r="Y179" s="5">
        <v>-70000000</v>
      </c>
      <c r="Z179" s="5">
        <v>-7862175000</v>
      </c>
    </row>
    <row r="180" spans="3:26" ht="15.5" x14ac:dyDescent="0.35">
      <c r="C180" t="s">
        <v>2279</v>
      </c>
      <c r="W180" s="5">
        <v>27570092957</v>
      </c>
    </row>
    <row r="181" spans="3:26" ht="15.5" x14ac:dyDescent="0.35">
      <c r="C181" t="s">
        <v>1089</v>
      </c>
    </row>
    <row r="182" spans="3:26" ht="15.5" x14ac:dyDescent="0.35">
      <c r="C182" t="s">
        <v>1949</v>
      </c>
      <c r="N182" s="5">
        <v>1477408</v>
      </c>
      <c r="O182" s="5">
        <v>1371640</v>
      </c>
    </row>
    <row r="183" spans="3:26" ht="15.5" x14ac:dyDescent="0.35">
      <c r="C183" t="s">
        <v>968</v>
      </c>
      <c r="D183" s="5">
        <v>-6302682</v>
      </c>
      <c r="G183" s="5">
        <v>-15021615</v>
      </c>
      <c r="I183" s="5">
        <v>-15021615</v>
      </c>
      <c r="J183" s="5">
        <v>-10000000</v>
      </c>
      <c r="K183" s="5">
        <v>-4500000</v>
      </c>
      <c r="L183" s="5">
        <v>-1993045</v>
      </c>
      <c r="M183" s="5">
        <v>-1967544</v>
      </c>
      <c r="N183" s="5">
        <v>-1937338</v>
      </c>
      <c r="O183" s="5">
        <v>-2359526</v>
      </c>
      <c r="P183" s="5">
        <v>-3272191</v>
      </c>
      <c r="Q183" s="5">
        <v>-984214</v>
      </c>
      <c r="R183" s="5">
        <v>-490000</v>
      </c>
      <c r="S183" s="5">
        <v>-1538000</v>
      </c>
    </row>
    <row r="184" spans="3:26" ht="15.5" x14ac:dyDescent="0.35">
      <c r="C184" t="s">
        <v>2280</v>
      </c>
      <c r="E184" s="5">
        <v>85010</v>
      </c>
      <c r="F184" s="5">
        <v>-84326</v>
      </c>
      <c r="G184" s="5">
        <v>-3557257</v>
      </c>
      <c r="I184" s="5">
        <v>-3556573</v>
      </c>
      <c r="J184" s="5">
        <v>-1234995</v>
      </c>
      <c r="K184" s="5">
        <v>-1030967</v>
      </c>
      <c r="L184" s="5">
        <v>-846849</v>
      </c>
    </row>
    <row r="185" spans="3:26" ht="15.5" x14ac:dyDescent="0.35">
      <c r="C185" t="s">
        <v>2281</v>
      </c>
      <c r="F185" s="5">
        <v>-13099159</v>
      </c>
      <c r="G185" s="5">
        <v>13099159</v>
      </c>
      <c r="P185" s="5">
        <v>2346267</v>
      </c>
      <c r="R185" s="5">
        <v>33492</v>
      </c>
      <c r="S185" s="5">
        <v>12500000</v>
      </c>
      <c r="V185" s="5">
        <v>23761413</v>
      </c>
    </row>
    <row r="186" spans="3:26" ht="15.5" x14ac:dyDescent="0.35">
      <c r="C186" t="s">
        <v>1953</v>
      </c>
      <c r="D186" s="5">
        <v>-3428910</v>
      </c>
    </row>
    <row r="187" spans="3:26" ht="15.5" x14ac:dyDescent="0.35">
      <c r="C187" t="s">
        <v>2282</v>
      </c>
    </row>
    <row r="188" spans="3:26" ht="15.5" x14ac:dyDescent="0.35">
      <c r="C188" t="s">
        <v>187</v>
      </c>
      <c r="V188" s="5">
        <v>-22850872</v>
      </c>
    </row>
    <row r="189" spans="3:26" ht="15.5" x14ac:dyDescent="0.35">
      <c r="C189" t="s">
        <v>550</v>
      </c>
      <c r="E189" s="5">
        <v>3258182</v>
      </c>
      <c r="I189" s="5">
        <v>3258182</v>
      </c>
      <c r="J189" s="5">
        <v>1806631</v>
      </c>
      <c r="K189" s="5">
        <v>-4980493</v>
      </c>
      <c r="M189" s="5">
        <v>958560</v>
      </c>
      <c r="N189" s="5">
        <v>17116181</v>
      </c>
      <c r="O189" s="5">
        <v>23478988</v>
      </c>
      <c r="P189" s="5">
        <v>-48038953</v>
      </c>
      <c r="Q189" s="5">
        <v>67806</v>
      </c>
      <c r="R189" s="5">
        <v>696089</v>
      </c>
      <c r="S189" s="5">
        <v>1500117</v>
      </c>
      <c r="T189" s="5">
        <v>-3656983</v>
      </c>
      <c r="U189" s="5">
        <v>9262881</v>
      </c>
      <c r="V189" s="5">
        <v>987874</v>
      </c>
      <c r="X189" s="5">
        <v>50614853162</v>
      </c>
    </row>
    <row r="190" spans="3:26" ht="15.5" x14ac:dyDescent="0.35">
      <c r="C190" t="s">
        <v>537</v>
      </c>
      <c r="D190" s="5">
        <v>47328877</v>
      </c>
    </row>
    <row r="191" spans="3:26" ht="15.5" x14ac:dyDescent="0.35">
      <c r="C191" t="s">
        <v>2283</v>
      </c>
      <c r="D191" s="5">
        <v>-525885</v>
      </c>
    </row>
    <row r="192" spans="3:26" ht="15.5" x14ac:dyDescent="0.35">
      <c r="C192" t="s">
        <v>2284</v>
      </c>
      <c r="N192" s="5">
        <v>342000</v>
      </c>
      <c r="O192" s="5">
        <v>800145</v>
      </c>
      <c r="P192" s="5">
        <v>512089</v>
      </c>
      <c r="Q192" s="5">
        <v>-916431</v>
      </c>
      <c r="R192" s="5">
        <v>-170301</v>
      </c>
      <c r="S192" s="5">
        <v>-1224237</v>
      </c>
    </row>
    <row r="193" spans="3:26" ht="15.5" x14ac:dyDescent="0.35">
      <c r="C193" t="s">
        <v>539</v>
      </c>
      <c r="F193" s="5">
        <v>13497306</v>
      </c>
      <c r="I193" s="5">
        <v>13497306</v>
      </c>
    </row>
    <row r="194" spans="3:26" ht="15.5" x14ac:dyDescent="0.35">
      <c r="C194" t="s">
        <v>719</v>
      </c>
      <c r="F194" s="5">
        <v>-407794</v>
      </c>
      <c r="I194" s="5">
        <v>-407794</v>
      </c>
    </row>
    <row r="195" spans="3:26" ht="15.5" x14ac:dyDescent="0.35">
      <c r="C195" t="s">
        <v>2285</v>
      </c>
      <c r="E195" s="5">
        <v>7359098</v>
      </c>
      <c r="I195" s="5">
        <v>7359098</v>
      </c>
    </row>
    <row r="196" spans="3:26" ht="15.5" x14ac:dyDescent="0.35">
      <c r="C196" t="s">
        <v>477</v>
      </c>
    </row>
    <row r="197" spans="3:26" ht="15.5" x14ac:dyDescent="0.35">
      <c r="C197" t="s">
        <v>2207</v>
      </c>
      <c r="T197" s="5">
        <v>-644720</v>
      </c>
      <c r="Y197" s="5">
        <v>-70000000</v>
      </c>
      <c r="Z197" s="5">
        <v>-30000000</v>
      </c>
    </row>
    <row r="198" spans="3:26" ht="15.5" x14ac:dyDescent="0.35">
      <c r="C198" t="s">
        <v>2286</v>
      </c>
    </row>
    <row r="199" spans="3:26" ht="15.5" x14ac:dyDescent="0.35">
      <c r="C199" t="s">
        <v>2287</v>
      </c>
      <c r="D199" s="5">
        <v>474225</v>
      </c>
      <c r="X199" s="5">
        <v>5474635702</v>
      </c>
    </row>
    <row r="200" spans="3:26" ht="15.5" x14ac:dyDescent="0.35">
      <c r="C200" t="s">
        <v>898</v>
      </c>
      <c r="D200" s="5">
        <v>15786000</v>
      </c>
      <c r="F200" s="5">
        <v>80356263</v>
      </c>
      <c r="G200" s="5">
        <v>17594119</v>
      </c>
      <c r="I200" s="5">
        <v>124951332</v>
      </c>
      <c r="J200" s="5">
        <v>4044233</v>
      </c>
      <c r="K200" s="5">
        <v>63114810</v>
      </c>
      <c r="L200" s="5">
        <v>1811880</v>
      </c>
      <c r="M200" s="5">
        <v>78472530</v>
      </c>
      <c r="N200" s="5">
        <v>18340797</v>
      </c>
      <c r="O200" s="5">
        <v>52806033</v>
      </c>
      <c r="P200" s="5">
        <v>40000000</v>
      </c>
      <c r="Q200" s="5">
        <v>3000000</v>
      </c>
      <c r="R200" s="5">
        <v>12890000</v>
      </c>
      <c r="S200" s="5">
        <v>12373480</v>
      </c>
      <c r="V200" s="5">
        <v>9551531</v>
      </c>
      <c r="X200" s="5">
        <v>106376015777</v>
      </c>
    </row>
    <row r="201" spans="3:26" ht="15.5" x14ac:dyDescent="0.35">
      <c r="C201" t="s">
        <v>874</v>
      </c>
      <c r="D201" s="5">
        <v>-25744881</v>
      </c>
      <c r="E201" s="5">
        <v>-7979213</v>
      </c>
      <c r="F201" s="5">
        <v>-64875075</v>
      </c>
      <c r="G201" s="5">
        <v>-5760296</v>
      </c>
      <c r="I201" s="5">
        <v>-86972245</v>
      </c>
      <c r="J201" s="5">
        <v>-26356804</v>
      </c>
      <c r="K201" s="5">
        <v>-38496137</v>
      </c>
      <c r="N201" s="5">
        <v>-32111361</v>
      </c>
      <c r="O201" s="5">
        <v>-54794625</v>
      </c>
      <c r="P201" s="5">
        <v>-7867564</v>
      </c>
      <c r="Q201" s="5">
        <v>-33435448</v>
      </c>
      <c r="R201" s="5">
        <v>-17359103</v>
      </c>
      <c r="T201" s="5">
        <v>-15741119</v>
      </c>
      <c r="U201" s="5">
        <v>-3033333</v>
      </c>
      <c r="W201" s="5">
        <v>-87891737900</v>
      </c>
      <c r="Z201" s="5">
        <v>-7832175000</v>
      </c>
    </row>
    <row r="202" spans="3:26" ht="15.5" x14ac:dyDescent="0.35">
      <c r="C202" t="s">
        <v>203</v>
      </c>
      <c r="D202" s="5">
        <v>-218714</v>
      </c>
      <c r="E202" s="5">
        <v>-2454686</v>
      </c>
      <c r="F202" s="5">
        <v>23038</v>
      </c>
      <c r="G202" s="5">
        <v>275698</v>
      </c>
      <c r="I202" s="5">
        <v>-2431648</v>
      </c>
      <c r="J202" s="5">
        <v>-2722931</v>
      </c>
      <c r="K202" s="5">
        <v>-263593</v>
      </c>
      <c r="L202" s="5">
        <v>317828</v>
      </c>
      <c r="M202" s="5">
        <v>-1485729</v>
      </c>
      <c r="N202" s="5">
        <v>143132</v>
      </c>
      <c r="O202" s="5">
        <v>-179912</v>
      </c>
      <c r="P202" s="5">
        <v>-113091</v>
      </c>
      <c r="Q202" s="5">
        <v>-131238</v>
      </c>
      <c r="R202" s="5">
        <v>-110118</v>
      </c>
      <c r="S202" s="5">
        <v>-65712</v>
      </c>
      <c r="T202" s="5">
        <v>-48440</v>
      </c>
      <c r="U202" s="5">
        <v>-14303</v>
      </c>
      <c r="V202" s="5">
        <v>13903</v>
      </c>
      <c r="W202" s="5">
        <v>-2409154543</v>
      </c>
      <c r="X202" s="5">
        <v>-3893507971</v>
      </c>
    </row>
    <row r="203" spans="3:26" ht="15.5" x14ac:dyDescent="0.35">
      <c r="C203" t="s">
        <v>461</v>
      </c>
      <c r="E203" s="5">
        <v>1783813</v>
      </c>
      <c r="F203" s="5">
        <v>-1384469</v>
      </c>
      <c r="G203" s="5">
        <v>-399344</v>
      </c>
    </row>
    <row r="204" spans="3:26" ht="15.5" x14ac:dyDescent="0.35">
      <c r="C204" t="s">
        <v>374</v>
      </c>
      <c r="D204" s="5">
        <v>-29716</v>
      </c>
      <c r="E204" s="5">
        <v>-373011</v>
      </c>
      <c r="F204" s="5">
        <v>-461731</v>
      </c>
      <c r="I204" s="5">
        <v>-834742</v>
      </c>
      <c r="J204" s="5">
        <v>-4639</v>
      </c>
      <c r="K204" s="5">
        <v>600712</v>
      </c>
      <c r="L204" s="5">
        <v>-3603654</v>
      </c>
    </row>
    <row r="205" spans="3:26" ht="15.5" x14ac:dyDescent="0.35">
      <c r="C205" t="s">
        <v>185</v>
      </c>
    </row>
    <row r="206" spans="3:26" ht="15.5" x14ac:dyDescent="0.35">
      <c r="C206" t="s">
        <v>217</v>
      </c>
      <c r="E206" s="5">
        <v>-549817</v>
      </c>
      <c r="I206" s="5">
        <v>-549817</v>
      </c>
      <c r="J206" s="5">
        <v>-418938</v>
      </c>
      <c r="V206" s="5">
        <v>-780479</v>
      </c>
    </row>
    <row r="207" spans="3:26" ht="15.5" x14ac:dyDescent="0.35">
      <c r="C207" t="s">
        <v>215</v>
      </c>
      <c r="D207" s="5">
        <v>45687420</v>
      </c>
      <c r="E207" s="5">
        <v>-4979403</v>
      </c>
      <c r="F207" s="5">
        <v>2654977</v>
      </c>
      <c r="G207" s="5">
        <v>-24112338</v>
      </c>
      <c r="I207" s="5">
        <v>50519346</v>
      </c>
      <c r="J207" s="5">
        <v>9467015</v>
      </c>
      <c r="K207" s="5">
        <v>4764884</v>
      </c>
      <c r="L207" s="5">
        <v>-6968194</v>
      </c>
      <c r="M207" s="5">
        <v>50172</v>
      </c>
      <c r="N207" s="5">
        <v>16925888</v>
      </c>
      <c r="O207" s="5">
        <v>1798377</v>
      </c>
      <c r="P207" s="5">
        <v>-11263520</v>
      </c>
      <c r="Q207" s="5">
        <v>-136159</v>
      </c>
      <c r="R207" s="5">
        <v>-9150647</v>
      </c>
      <c r="S207" s="5">
        <v>-4913871</v>
      </c>
      <c r="T207" s="5">
        <v>14875064</v>
      </c>
      <c r="U207" s="5">
        <v>3620928</v>
      </c>
      <c r="V207" s="5">
        <v>9225444</v>
      </c>
      <c r="W207" s="5">
        <v>24241929794</v>
      </c>
      <c r="X207" s="5">
        <v>47665984391</v>
      </c>
      <c r="Y207" s="5">
        <v>3881898333</v>
      </c>
      <c r="Z207" s="5">
        <v>-609796697</v>
      </c>
    </row>
    <row r="208" spans="3:26" ht="15.5" x14ac:dyDescent="0.35">
      <c r="C208" t="s">
        <v>216</v>
      </c>
      <c r="D208" s="5">
        <v>90868436</v>
      </c>
      <c r="I208" s="5">
        <v>44350787</v>
      </c>
      <c r="J208" s="5">
        <v>34867986</v>
      </c>
      <c r="K208" s="5">
        <v>30103102</v>
      </c>
      <c r="L208" s="5">
        <v>37071296</v>
      </c>
      <c r="M208" s="5">
        <v>38806124</v>
      </c>
      <c r="N208" s="5">
        <v>21835233</v>
      </c>
      <c r="O208" s="5">
        <v>20036856</v>
      </c>
      <c r="P208" s="5">
        <v>12851169</v>
      </c>
      <c r="Q208" s="5">
        <v>12987329</v>
      </c>
      <c r="R208" s="5">
        <v>22137975</v>
      </c>
      <c r="S208" s="5">
        <v>27051847</v>
      </c>
      <c r="T208" s="5">
        <v>12176783</v>
      </c>
      <c r="U208" s="5">
        <v>242332</v>
      </c>
      <c r="V208" s="5">
        <v>4385178</v>
      </c>
      <c r="W208" s="5">
        <v>15522864959</v>
      </c>
      <c r="X208" s="5">
        <v>4180522672</v>
      </c>
      <c r="Y208" s="5">
        <v>298624339</v>
      </c>
      <c r="Z208" s="5">
        <v>908421036</v>
      </c>
    </row>
    <row r="209" spans="2:26" ht="15.5" x14ac:dyDescent="0.35">
      <c r="C209" t="s">
        <v>2288</v>
      </c>
      <c r="D209" s="5">
        <v>-1386657</v>
      </c>
    </row>
    <row r="210" spans="2:26" ht="15.5" x14ac:dyDescent="0.35">
      <c r="C210" t="s">
        <v>2289</v>
      </c>
      <c r="D210" s="5">
        <v>373810</v>
      </c>
    </row>
    <row r="211" spans="2:26" ht="15.5" x14ac:dyDescent="0.35">
      <c r="C211" t="s">
        <v>2290</v>
      </c>
      <c r="E211" s="5">
        <v>384072</v>
      </c>
      <c r="F211" s="5">
        <v>-4385769</v>
      </c>
      <c r="I211" s="5">
        <v>-4001697</v>
      </c>
      <c r="J211" s="5">
        <v>15786</v>
      </c>
      <c r="N211" s="5">
        <v>45006</v>
      </c>
      <c r="P211" s="5">
        <v>18449206</v>
      </c>
    </row>
    <row r="212" spans="2:26" ht="15.5" x14ac:dyDescent="0.35">
      <c r="C212" t="s">
        <v>220</v>
      </c>
      <c r="D212" s="5">
        <v>135543009</v>
      </c>
      <c r="E212" s="5">
        <v>-4595331</v>
      </c>
      <c r="F212" s="5">
        <v>-1730792</v>
      </c>
      <c r="G212" s="5">
        <v>-24112338</v>
      </c>
      <c r="I212" s="5">
        <v>90868436</v>
      </c>
      <c r="J212" s="5">
        <v>44350787</v>
      </c>
      <c r="K212" s="5">
        <v>34867986</v>
      </c>
      <c r="L212" s="5">
        <v>30103102</v>
      </c>
      <c r="M212" s="5">
        <v>38856296</v>
      </c>
      <c r="N212" s="5">
        <v>38806127</v>
      </c>
      <c r="O212" s="5">
        <v>21835233</v>
      </c>
      <c r="P212" s="5">
        <v>20036855</v>
      </c>
      <c r="Q212" s="5">
        <v>12851170</v>
      </c>
      <c r="R212" s="5">
        <v>12987328</v>
      </c>
      <c r="S212" s="5">
        <v>22137976</v>
      </c>
      <c r="T212" s="5">
        <v>27051847</v>
      </c>
      <c r="U212" s="5">
        <v>3863260</v>
      </c>
      <c r="V212" s="5">
        <v>13610622</v>
      </c>
      <c r="W212" s="5">
        <v>39764794753</v>
      </c>
      <c r="X212" s="5">
        <v>51846507063</v>
      </c>
      <c r="Y212" s="5">
        <v>4180522672</v>
      </c>
      <c r="Z212" s="5">
        <v>298624339</v>
      </c>
    </row>
    <row r="214" spans="2:26" ht="15.5" x14ac:dyDescent="0.35">
      <c r="B214" t="s">
        <v>221</v>
      </c>
      <c r="C214" t="s">
        <v>11</v>
      </c>
      <c r="D214" s="6">
        <v>4230000000.0000005</v>
      </c>
      <c r="E214" s="6">
        <v>4230000000.0000005</v>
      </c>
      <c r="F214" s="6">
        <v>4230000000.0000005</v>
      </c>
      <c r="G214" s="6">
        <v>4230000000.0000005</v>
      </c>
      <c r="I214" s="6">
        <v>4230000000.0000005</v>
      </c>
      <c r="J214" s="6">
        <v>4230000000.0000005</v>
      </c>
      <c r="K214" s="6">
        <v>4230000000.0000005</v>
      </c>
      <c r="L214" s="6">
        <v>4230000000.0000005</v>
      </c>
      <c r="M214" s="6">
        <v>4230000000.0000005</v>
      </c>
      <c r="N214" s="6">
        <v>4230000000.0000005</v>
      </c>
      <c r="O214" s="6">
        <v>4230000000.0000005</v>
      </c>
      <c r="P214" s="6">
        <v>4230000000.0000005</v>
      </c>
      <c r="Q214" s="5">
        <v>4080000000</v>
      </c>
      <c r="R214" s="5">
        <v>4080000000</v>
      </c>
      <c r="S214" s="5">
        <v>1020000000</v>
      </c>
      <c r="T214" s="5">
        <v>1020000000</v>
      </c>
      <c r="U214" s="5">
        <v>1020000000</v>
      </c>
      <c r="V214" s="5">
        <v>680000000</v>
      </c>
      <c r="W214" s="5">
        <v>680000000</v>
      </c>
      <c r="X214" s="5">
        <v>680000000</v>
      </c>
      <c r="Y214" s="5">
        <v>680000000</v>
      </c>
      <c r="Z214" s="5">
        <v>680000000</v>
      </c>
    </row>
    <row r="215" spans="2:26" ht="15.5" x14ac:dyDescent="0.35">
      <c r="C215" t="s">
        <v>222</v>
      </c>
      <c r="D215" s="6">
        <v>34.450000000000003</v>
      </c>
      <c r="E215" s="6">
        <v>37.409999999999997</v>
      </c>
      <c r="F215" s="6">
        <v>24.78</v>
      </c>
      <c r="G215" s="6">
        <v>18.07</v>
      </c>
    </row>
    <row r="216" spans="2:26" ht="15.5" x14ac:dyDescent="0.35">
      <c r="C216" t="s">
        <v>223</v>
      </c>
      <c r="D216" s="6">
        <v>105.37</v>
      </c>
      <c r="E216" s="6">
        <v>163.06</v>
      </c>
      <c r="F216" s="6">
        <v>127.93</v>
      </c>
      <c r="G216" s="6">
        <v>133.37</v>
      </c>
    </row>
    <row r="217" spans="2:26" ht="15.5" x14ac:dyDescent="0.35">
      <c r="C217" t="s">
        <v>72</v>
      </c>
      <c r="D217" s="6">
        <v>16.47</v>
      </c>
      <c r="E217" s="6">
        <v>21.91</v>
      </c>
      <c r="F217" s="6">
        <v>11.96</v>
      </c>
      <c r="G217" s="6">
        <v>10.029999999999999</v>
      </c>
    </row>
    <row r="218" spans="2:26" ht="15.5" x14ac:dyDescent="0.35">
      <c r="C218" t="s">
        <v>224</v>
      </c>
      <c r="D218" s="5">
        <v>323380000000</v>
      </c>
      <c r="E218" s="5">
        <v>207320000000</v>
      </c>
      <c r="F218" s="5">
        <v>315110000000</v>
      </c>
      <c r="G218" s="5">
        <v>293750000000</v>
      </c>
    </row>
    <row r="219" spans="2:26" ht="15.5" x14ac:dyDescent="0.35">
      <c r="C219" t="s">
        <v>225</v>
      </c>
      <c r="D219" s="6">
        <v>1.66E-2</v>
      </c>
      <c r="E219" s="6">
        <v>1.9799999999999998E-2</v>
      </c>
      <c r="F219" s="6">
        <v>1.41E-2</v>
      </c>
      <c r="G219" s="6">
        <v>1.1399999999999999E-2</v>
      </c>
    </row>
    <row r="220" spans="2:26" ht="15.5" x14ac:dyDescent="0.35">
      <c r="C220" t="s">
        <v>226</v>
      </c>
      <c r="D220" s="6">
        <v>3.9800000000000002E-2</v>
      </c>
      <c r="E220" s="6">
        <v>4.4400000000000002E-2</v>
      </c>
      <c r="F220" s="6">
        <v>3.1E-2</v>
      </c>
      <c r="G220" s="6">
        <v>2.5399999999999999E-2</v>
      </c>
    </row>
    <row r="221" spans="2:26" ht="15.5" x14ac:dyDescent="0.35">
      <c r="C221" t="s">
        <v>227</v>
      </c>
      <c r="D221" s="6">
        <v>3.49E-2</v>
      </c>
      <c r="E221" s="6">
        <v>1.7500000000000002E-2</v>
      </c>
      <c r="F221" s="6">
        <v>3.7999999999999999E-2</v>
      </c>
      <c r="G221" s="6">
        <v>3.6600000000000001E-2</v>
      </c>
    </row>
    <row r="222" spans="2:26" ht="15.5" x14ac:dyDescent="0.35">
      <c r="C222" t="s">
        <v>228</v>
      </c>
      <c r="D222" s="6">
        <v>4.93</v>
      </c>
      <c r="E222" s="6">
        <v>2.59</v>
      </c>
      <c r="F222" s="6">
        <v>4.96</v>
      </c>
      <c r="G222" s="6">
        <v>5.23</v>
      </c>
    </row>
    <row r="223" spans="2:26" ht="15.5" x14ac:dyDescent="0.35">
      <c r="C223" t="s">
        <v>229</v>
      </c>
      <c r="D223" s="5">
        <v>4415000000000</v>
      </c>
      <c r="E223" s="5">
        <v>4279000000000</v>
      </c>
      <c r="F223" s="5">
        <v>3957000000000</v>
      </c>
      <c r="G223" s="5">
        <v>3639000000000</v>
      </c>
    </row>
    <row r="224" spans="2:26" ht="15.5" x14ac:dyDescent="0.35">
      <c r="C224" t="s">
        <v>230</v>
      </c>
      <c r="D224" s="6">
        <v>4.2</v>
      </c>
      <c r="E224" s="6">
        <v>7.24</v>
      </c>
      <c r="F224" s="6">
        <v>3.96</v>
      </c>
      <c r="G224" s="6">
        <v>3.39</v>
      </c>
    </row>
    <row r="225" spans="3:26" ht="15.5" x14ac:dyDescent="0.35">
      <c r="C225" t="s">
        <v>231</v>
      </c>
      <c r="D225" s="6">
        <v>864.72</v>
      </c>
      <c r="E225" s="6">
        <v>842.99</v>
      </c>
      <c r="F225" s="6">
        <v>800.55</v>
      </c>
      <c r="G225" s="6">
        <v>710.23</v>
      </c>
    </row>
    <row r="226" spans="3:26" ht="15.5" x14ac:dyDescent="0.35">
      <c r="C226" t="s">
        <v>232</v>
      </c>
      <c r="D226" s="6">
        <v>4.78</v>
      </c>
      <c r="E226" s="6">
        <v>8.24</v>
      </c>
      <c r="F226" s="6">
        <v>4.59</v>
      </c>
      <c r="G226" s="6">
        <v>3.99</v>
      </c>
    </row>
    <row r="227" spans="3:26" ht="15.5" x14ac:dyDescent="0.35">
      <c r="C227" t="s">
        <v>233</v>
      </c>
      <c r="D227" s="6">
        <v>760.14</v>
      </c>
      <c r="E227" s="6">
        <v>739.96</v>
      </c>
      <c r="F227" s="6">
        <v>690.69</v>
      </c>
      <c r="G227" s="6">
        <v>603.42999999999995</v>
      </c>
    </row>
    <row r="228" spans="3:26" ht="15.5" x14ac:dyDescent="0.35">
      <c r="C228" t="s">
        <v>234</v>
      </c>
      <c r="D228" s="5">
        <v>671000000000</v>
      </c>
      <c r="E228" s="5">
        <v>722000000000</v>
      </c>
      <c r="F228" s="5">
        <v>602000000000</v>
      </c>
      <c r="G228" s="5">
        <v>725000000000</v>
      </c>
    </row>
    <row r="229" spans="3:26" ht="15.5" x14ac:dyDescent="0.35">
      <c r="C229" t="s">
        <v>235</v>
      </c>
      <c r="D229" s="5">
        <v>2542000000000</v>
      </c>
      <c r="F229" s="5">
        <v>2074000000000</v>
      </c>
      <c r="G229" s="5">
        <v>1627000000000</v>
      </c>
    </row>
    <row r="230" spans="3:26" ht="15.5" x14ac:dyDescent="0.35">
      <c r="C230" t="s">
        <v>236</v>
      </c>
      <c r="D230" s="5">
        <v>3655000000000</v>
      </c>
      <c r="E230" s="5">
        <v>3563000000000</v>
      </c>
      <c r="F230" s="5">
        <v>3384000000000</v>
      </c>
      <c r="G230" s="5">
        <v>3002000000000</v>
      </c>
    </row>
    <row r="231" spans="3:26" ht="15.5" x14ac:dyDescent="0.35">
      <c r="C231" t="s">
        <v>23</v>
      </c>
      <c r="D231" s="5">
        <v>3213000000000</v>
      </c>
      <c r="E231" s="5">
        <v>2547000000000</v>
      </c>
      <c r="F231" s="5">
        <v>2677000000000</v>
      </c>
      <c r="G231" s="5">
        <v>2352000000000</v>
      </c>
    </row>
    <row r="232" spans="3:26" ht="15.5" x14ac:dyDescent="0.35">
      <c r="C232" t="s">
        <v>20</v>
      </c>
      <c r="D232" s="5">
        <v>909000000000</v>
      </c>
      <c r="E232" s="5">
        <v>1028000000000</v>
      </c>
      <c r="F232" s="5">
        <v>1083000000000</v>
      </c>
      <c r="G232" s="5">
        <v>774000000000</v>
      </c>
    </row>
    <row r="233" spans="3:26" ht="15.5" x14ac:dyDescent="0.35">
      <c r="C233" t="s">
        <v>237</v>
      </c>
      <c r="D233" s="5">
        <v>1510000000000</v>
      </c>
      <c r="E233" s="5">
        <v>707000000000</v>
      </c>
      <c r="F233" s="5">
        <v>1364000000000</v>
      </c>
      <c r="G233" s="5">
        <v>1322000000000</v>
      </c>
    </row>
    <row r="234" spans="3:26" ht="15.5" x14ac:dyDescent="0.35">
      <c r="C234" t="s">
        <v>238</v>
      </c>
      <c r="D234" s="5">
        <v>132000000000</v>
      </c>
      <c r="E234" s="5">
        <v>370000000000</v>
      </c>
      <c r="F234" s="5">
        <v>197000000000</v>
      </c>
      <c r="G234" s="5">
        <v>124000000000</v>
      </c>
    </row>
    <row r="235" spans="3:26" ht="15.5" x14ac:dyDescent="0.35">
      <c r="C235" t="s">
        <v>239</v>
      </c>
      <c r="D235" s="5">
        <v>-32000000000</v>
      </c>
      <c r="E235" s="5">
        <v>-195000000000</v>
      </c>
      <c r="F235" s="5">
        <v>-234000000000</v>
      </c>
      <c r="G235" s="5">
        <v>-198000000000</v>
      </c>
    </row>
    <row r="236" spans="3:26" ht="15.5" x14ac:dyDescent="0.35">
      <c r="C236" t="s">
        <v>12</v>
      </c>
      <c r="D236" s="5">
        <v>100000000000</v>
      </c>
      <c r="E236" s="5">
        <v>175000000000</v>
      </c>
      <c r="F236" s="5">
        <v>-37000000000</v>
      </c>
      <c r="G236" s="5">
        <v>-74000000000</v>
      </c>
    </row>
    <row r="237" spans="3:26" ht="15.5" x14ac:dyDescent="0.35">
      <c r="C237" t="s">
        <v>15</v>
      </c>
      <c r="D237" s="6">
        <v>23.75</v>
      </c>
      <c r="E237" s="6">
        <v>41.51</v>
      </c>
      <c r="F237" s="6">
        <v>-8.73</v>
      </c>
      <c r="G237" s="6">
        <v>-17.54</v>
      </c>
    </row>
    <row r="238" spans="3:26" ht="15.5" x14ac:dyDescent="0.35">
      <c r="C238" t="s">
        <v>57</v>
      </c>
      <c r="I238" s="6">
        <v>106.18</v>
      </c>
      <c r="J238" s="6">
        <v>95.81</v>
      </c>
      <c r="K238" s="6">
        <v>92.41</v>
      </c>
      <c r="L238" s="6">
        <v>31.04</v>
      </c>
      <c r="M238" s="6">
        <v>7.63</v>
      </c>
      <c r="N238" s="6">
        <v>4.79</v>
      </c>
      <c r="O238" s="6">
        <v>19.100000000000001</v>
      </c>
      <c r="P238" s="6">
        <v>38.54</v>
      </c>
      <c r="Q238" s="6">
        <v>38.28</v>
      </c>
      <c r="R238" s="6">
        <v>21.23</v>
      </c>
      <c r="S238" s="6">
        <v>103.38</v>
      </c>
      <c r="T238" s="6">
        <v>95.24</v>
      </c>
      <c r="U238" s="6">
        <v>68.89</v>
      </c>
      <c r="V238" s="6">
        <v>74.61</v>
      </c>
      <c r="W238" s="6">
        <v>23.8</v>
      </c>
      <c r="X238" s="6">
        <v>83.14</v>
      </c>
      <c r="Y238" s="6">
        <v>0.25</v>
      </c>
      <c r="Z238" s="6">
        <v>0.14000000000000001</v>
      </c>
    </row>
    <row r="239" spans="3:26" ht="15.5" x14ac:dyDescent="0.35">
      <c r="C239" t="s">
        <v>71</v>
      </c>
      <c r="I239" s="6">
        <v>57.45</v>
      </c>
      <c r="J239" s="6">
        <v>28.39</v>
      </c>
      <c r="K239" s="6">
        <v>15.26</v>
      </c>
      <c r="L239" s="6">
        <v>33.67</v>
      </c>
      <c r="M239" s="6">
        <v>23.85</v>
      </c>
      <c r="N239" s="6">
        <v>52.61</v>
      </c>
      <c r="O239" s="6">
        <v>9.9</v>
      </c>
      <c r="P239" s="6">
        <v>8.41</v>
      </c>
      <c r="Q239" s="6">
        <v>7.84</v>
      </c>
      <c r="R239" s="6">
        <v>9.33</v>
      </c>
      <c r="S239" s="6">
        <v>7.51</v>
      </c>
      <c r="T239" s="6">
        <v>14.2</v>
      </c>
      <c r="U239" s="6">
        <v>10.039999999999999</v>
      </c>
      <c r="V239" s="6">
        <v>7.51</v>
      </c>
      <c r="W239" s="6">
        <v>25.38</v>
      </c>
      <c r="X239" s="6">
        <v>9.86</v>
      </c>
      <c r="Y239" s="5">
        <v>688</v>
      </c>
      <c r="Z239" s="6">
        <v>657.14</v>
      </c>
    </row>
    <row r="240" spans="3:26" ht="15.5" x14ac:dyDescent="0.35">
      <c r="C240" t="s">
        <v>74</v>
      </c>
      <c r="I240" s="6">
        <v>5.87</v>
      </c>
      <c r="J240" s="6">
        <v>2.85</v>
      </c>
      <c r="K240" s="6">
        <v>1.92</v>
      </c>
      <c r="L240" s="6">
        <v>2.34</v>
      </c>
      <c r="M240" s="6">
        <v>0.55000000000000004</v>
      </c>
      <c r="N240" s="6">
        <v>0.74</v>
      </c>
      <c r="O240" s="6">
        <v>0.46</v>
      </c>
      <c r="P240" s="6">
        <v>0.81</v>
      </c>
      <c r="Q240" s="6">
        <v>0.61</v>
      </c>
      <c r="R240" s="6">
        <v>0.32</v>
      </c>
      <c r="S240" s="6">
        <v>0.31</v>
      </c>
      <c r="T240" s="6">
        <v>0.56000000000000005</v>
      </c>
      <c r="U240" s="6">
        <v>0.42</v>
      </c>
      <c r="V240" s="6">
        <v>0.34</v>
      </c>
      <c r="W240" s="6">
        <v>0.52</v>
      </c>
      <c r="X240" s="6">
        <v>0.7</v>
      </c>
      <c r="Y240" s="6">
        <v>6.86</v>
      </c>
      <c r="Z240" s="6">
        <v>4.04</v>
      </c>
    </row>
    <row r="241" spans="3:26" ht="15.5" x14ac:dyDescent="0.35">
      <c r="C241" t="s">
        <v>240</v>
      </c>
      <c r="I241" s="5">
        <v>1126330000000</v>
      </c>
      <c r="J241" s="5">
        <v>1105930000000</v>
      </c>
      <c r="K241" s="5">
        <v>1000020000000</v>
      </c>
      <c r="L241" s="5">
        <v>334920000000</v>
      </c>
      <c r="M241" s="5">
        <v>175740000000</v>
      </c>
      <c r="N241" s="5">
        <v>187660000000</v>
      </c>
      <c r="O241" s="5">
        <v>136690000000</v>
      </c>
      <c r="P241" s="5">
        <v>184570000000</v>
      </c>
    </row>
    <row r="242" spans="3:26" ht="15.5" x14ac:dyDescent="0.35">
      <c r="C242" t="s">
        <v>241</v>
      </c>
      <c r="I242" s="6">
        <v>5.62E-2</v>
      </c>
      <c r="J242" s="6">
        <v>7.5600000000000001E-2</v>
      </c>
      <c r="K242" s="6">
        <v>7.6999999999999999E-2</v>
      </c>
      <c r="L242" s="6">
        <v>3.2300000000000002E-2</v>
      </c>
      <c r="M242" s="6">
        <v>9.1999999999999998E-3</v>
      </c>
      <c r="N242" s="6">
        <v>8.6E-3</v>
      </c>
      <c r="O242" s="6">
        <v>3.2199999999999999E-2</v>
      </c>
      <c r="P242" s="6">
        <v>5.8899999999999994E-2</v>
      </c>
      <c r="Q242" s="6">
        <v>7.6499999999999999E-2</v>
      </c>
      <c r="R242" s="6">
        <v>4.4400000000000002E-2</v>
      </c>
      <c r="S242" s="6">
        <v>5.0499999999999996E-2</v>
      </c>
      <c r="T242" s="6">
        <v>5.9500000000000004E-2</v>
      </c>
      <c r="U242" s="6">
        <v>4.5199999999999997E-2</v>
      </c>
      <c r="V242" s="6">
        <v>3.8399999999999997E-2</v>
      </c>
      <c r="W242" s="6">
        <v>1.8600000000000002E-2</v>
      </c>
      <c r="X242" s="6">
        <v>6.1500000000000006E-2</v>
      </c>
      <c r="Y242" s="6">
        <v>2.3999999999999998E-3</v>
      </c>
      <c r="Z242" s="6">
        <v>1.2999999999999999E-3</v>
      </c>
    </row>
    <row r="243" spans="3:26" ht="15.5" x14ac:dyDescent="0.35">
      <c r="C243" t="s">
        <v>242</v>
      </c>
      <c r="I243" s="6">
        <v>0.126</v>
      </c>
      <c r="J243" s="6">
        <v>0.17269999999999999</v>
      </c>
      <c r="K243" s="6">
        <v>0.19519999999999998</v>
      </c>
      <c r="L243" s="6">
        <v>7.7499999999999999E-2</v>
      </c>
      <c r="M243" s="6">
        <v>2.2200000000000001E-2</v>
      </c>
      <c r="N243" s="6">
        <v>1.4199999999999999E-2</v>
      </c>
      <c r="O243" s="6">
        <v>5.74E-2</v>
      </c>
      <c r="P243" s="6">
        <v>0.1225</v>
      </c>
      <c r="Q243" s="6">
        <v>0.14529999999999998</v>
      </c>
      <c r="R243" s="6">
        <v>9.3399999999999997E-2</v>
      </c>
      <c r="S243" s="6">
        <v>0.12279999999999999</v>
      </c>
      <c r="T243" s="6">
        <v>0.15670000000000001</v>
      </c>
      <c r="U243" s="6">
        <v>0.1293</v>
      </c>
      <c r="V243" s="6">
        <v>0.12939999999999999</v>
      </c>
      <c r="W243" s="6">
        <v>0.1754</v>
      </c>
      <c r="X243" s="6">
        <v>0.73049999999999993</v>
      </c>
      <c r="Y243" s="6">
        <v>2.3999999999999998E-3</v>
      </c>
      <c r="Z243" s="6">
        <v>1.4000000000000002E-3</v>
      </c>
    </row>
    <row r="244" spans="3:26" ht="15.5" x14ac:dyDescent="0.35">
      <c r="C244" t="s">
        <v>243</v>
      </c>
      <c r="I244" s="6">
        <v>0.1429</v>
      </c>
      <c r="J244" s="6">
        <v>0.18179999999999999</v>
      </c>
      <c r="K244" s="6">
        <v>0.18679999999999999</v>
      </c>
      <c r="L244" s="6">
        <v>5.3399999999999996E-2</v>
      </c>
      <c r="M244" s="6">
        <v>2.5099999999999997E-2</v>
      </c>
      <c r="N244" s="6">
        <v>3.9100000000000003E-2</v>
      </c>
      <c r="O244" s="6">
        <v>1.72E-2</v>
      </c>
      <c r="P244" s="6">
        <v>4.1700000000000001E-2</v>
      </c>
      <c r="Q244" s="6">
        <v>1.4800000000000001E-2</v>
      </c>
      <c r="R244" s="6">
        <v>0.09</v>
      </c>
      <c r="S244" s="6">
        <v>0.18909999999999999</v>
      </c>
      <c r="T244" s="6">
        <v>0.20030000000000001</v>
      </c>
      <c r="U244" s="6">
        <v>0.11840000000000001</v>
      </c>
      <c r="V244" s="6">
        <v>0.16109999999999999</v>
      </c>
      <c r="W244" s="6">
        <v>0.18329999999999999</v>
      </c>
      <c r="X244" s="6">
        <v>0.35630000000000001</v>
      </c>
      <c r="Y244" s="6">
        <v>4.0999999999999995E-3</v>
      </c>
      <c r="Z244" s="6">
        <v>1.7000000000000001E-2</v>
      </c>
    </row>
    <row r="245" spans="3:26" ht="15.5" x14ac:dyDescent="0.35">
      <c r="C245" t="s">
        <v>244</v>
      </c>
      <c r="I245" s="6">
        <v>4.6500000000000004</v>
      </c>
      <c r="J245" s="6">
        <v>4.79</v>
      </c>
      <c r="K245" s="6">
        <v>5.19</v>
      </c>
      <c r="L245" s="6">
        <v>4.55</v>
      </c>
      <c r="M245" s="6">
        <v>1.87</v>
      </c>
      <c r="N245" s="6">
        <v>1.86</v>
      </c>
      <c r="O245" s="6">
        <v>0.85</v>
      </c>
      <c r="P245" s="6">
        <v>0.94</v>
      </c>
      <c r="Q245" s="6">
        <v>0.34</v>
      </c>
      <c r="R245" s="6">
        <v>2.98</v>
      </c>
      <c r="S245" s="6">
        <v>6.27</v>
      </c>
      <c r="T245" s="6">
        <v>5.81</v>
      </c>
      <c r="U245" s="6">
        <v>2.2999999999999998</v>
      </c>
      <c r="V245" s="6">
        <v>2.83</v>
      </c>
      <c r="W245" s="6">
        <v>1.7</v>
      </c>
      <c r="X245" s="6">
        <v>2.29</v>
      </c>
    </row>
    <row r="246" spans="3:26" ht="15.5" x14ac:dyDescent="0.35">
      <c r="C246" t="s">
        <v>68</v>
      </c>
      <c r="I246" s="6">
        <v>7.24</v>
      </c>
      <c r="J246" s="6">
        <v>4.9000000000000004</v>
      </c>
      <c r="K246" s="6">
        <v>2.98</v>
      </c>
      <c r="L246" s="6">
        <v>2.61</v>
      </c>
      <c r="M246" s="6">
        <v>0.53</v>
      </c>
      <c r="N246" s="6">
        <v>0.75</v>
      </c>
      <c r="O246" s="6">
        <v>0.56999999999999995</v>
      </c>
      <c r="P246" s="6">
        <v>1.03</v>
      </c>
      <c r="Q246" s="6">
        <v>1.1399999999999999</v>
      </c>
      <c r="R246" s="6">
        <v>0.87</v>
      </c>
      <c r="S246" s="6">
        <v>0.92</v>
      </c>
      <c r="T246" s="6">
        <v>2.2200000000000002</v>
      </c>
      <c r="U246" s="6">
        <v>1.3</v>
      </c>
      <c r="V246" s="6">
        <v>0.97</v>
      </c>
      <c r="W246" s="6">
        <v>4.45</v>
      </c>
      <c r="X246" s="6">
        <v>7.21</v>
      </c>
      <c r="Y246" s="6">
        <v>1.68</v>
      </c>
      <c r="Z246" s="6">
        <v>0.9</v>
      </c>
    </row>
    <row r="247" spans="3:26" ht="15.5" x14ac:dyDescent="0.35">
      <c r="C247" t="s">
        <v>65</v>
      </c>
      <c r="I247" s="6">
        <v>842.99</v>
      </c>
      <c r="J247" s="6">
        <v>554.79</v>
      </c>
      <c r="K247" s="6">
        <v>473.42</v>
      </c>
      <c r="L247" s="6">
        <v>400.61</v>
      </c>
      <c r="M247" s="6">
        <v>343.8</v>
      </c>
      <c r="N247" s="6">
        <v>336.81</v>
      </c>
      <c r="O247" s="6">
        <v>332.68</v>
      </c>
      <c r="P247" s="6">
        <v>314.51</v>
      </c>
      <c r="Q247" s="6">
        <v>263.56</v>
      </c>
      <c r="R247" s="6">
        <v>227.27</v>
      </c>
      <c r="S247" s="6">
        <v>841.74</v>
      </c>
      <c r="T247" s="6">
        <v>607.97</v>
      </c>
      <c r="U247" s="6">
        <v>532.98</v>
      </c>
      <c r="V247" s="6">
        <v>576.62</v>
      </c>
      <c r="W247" s="6">
        <v>135.66</v>
      </c>
      <c r="X247" s="6">
        <v>113.8</v>
      </c>
      <c r="Y247" s="6">
        <v>102.14</v>
      </c>
      <c r="Z247" s="6">
        <v>101.9</v>
      </c>
    </row>
    <row r="248" spans="3:26" ht="15.5" x14ac:dyDescent="0.35">
      <c r="C248" t="s">
        <v>245</v>
      </c>
      <c r="I248" s="6">
        <v>8.24</v>
      </c>
      <c r="J248" s="6">
        <v>6.07</v>
      </c>
      <c r="K248" s="6">
        <v>3.72</v>
      </c>
      <c r="L248" s="6">
        <v>3.43</v>
      </c>
      <c r="M248" s="6">
        <v>0.71</v>
      </c>
      <c r="N248" s="6">
        <v>0.95</v>
      </c>
      <c r="O248" s="6">
        <v>0.72</v>
      </c>
      <c r="P248" s="6">
        <v>1.34</v>
      </c>
      <c r="Q248" s="6">
        <v>1.56</v>
      </c>
      <c r="R248" s="6">
        <v>1.26</v>
      </c>
      <c r="S248" s="6">
        <v>1.41</v>
      </c>
      <c r="T248" s="6">
        <v>3.9</v>
      </c>
      <c r="U248" s="6">
        <v>2.4700000000000002</v>
      </c>
      <c r="V248" s="6">
        <v>2.0299999999999998</v>
      </c>
      <c r="W248" s="6">
        <v>-4.2</v>
      </c>
      <c r="X248" s="6">
        <v>-5.98</v>
      </c>
      <c r="Y248" s="6">
        <v>1.68</v>
      </c>
      <c r="Z248" s="6">
        <v>0.9</v>
      </c>
    </row>
    <row r="249" spans="3:26" ht="15.5" x14ac:dyDescent="0.35">
      <c r="C249" t="s">
        <v>246</v>
      </c>
      <c r="I249" s="6">
        <v>739.96</v>
      </c>
      <c r="J249" s="6">
        <v>448.22</v>
      </c>
      <c r="K249" s="6">
        <v>379.13</v>
      </c>
      <c r="L249" s="6">
        <v>304.89</v>
      </c>
      <c r="M249" s="6">
        <v>257.04000000000002</v>
      </c>
      <c r="N249" s="6">
        <v>265.27999999999997</v>
      </c>
      <c r="O249" s="6">
        <v>262.19</v>
      </c>
      <c r="P249" s="6">
        <v>241.07</v>
      </c>
      <c r="Q249" s="6">
        <v>192.33</v>
      </c>
      <c r="R249" s="6">
        <v>156.62</v>
      </c>
      <c r="S249" s="6">
        <v>551.62</v>
      </c>
      <c r="T249" s="6">
        <v>346.34</v>
      </c>
      <c r="U249" s="6">
        <v>279.68</v>
      </c>
      <c r="V249" s="6">
        <v>275.89</v>
      </c>
      <c r="W249" s="6">
        <v>-143.94999999999999</v>
      </c>
      <c r="X249" s="6">
        <v>-137.13999999999999</v>
      </c>
      <c r="Y249" s="6">
        <v>102.14</v>
      </c>
      <c r="Z249" s="6">
        <v>101.9</v>
      </c>
    </row>
    <row r="250" spans="3:26" ht="15.5" x14ac:dyDescent="0.35">
      <c r="C250" t="s">
        <v>247</v>
      </c>
      <c r="I250" s="5">
        <v>722000000000</v>
      </c>
      <c r="J250" s="5">
        <v>390000000000</v>
      </c>
      <c r="K250" s="5">
        <v>438000000000</v>
      </c>
      <c r="L250" s="5">
        <v>191000000000</v>
      </c>
      <c r="M250" s="5">
        <v>125000000000</v>
      </c>
      <c r="N250" s="5">
        <v>156000000000</v>
      </c>
      <c r="O250" s="5">
        <v>168000000000</v>
      </c>
      <c r="P250" s="5">
        <v>97000000000</v>
      </c>
      <c r="Q250" s="5">
        <v>104000000000</v>
      </c>
      <c r="R250" s="5">
        <v>208000000000</v>
      </c>
      <c r="S250" s="5">
        <v>76000000000</v>
      </c>
      <c r="T250" s="5">
        <v>222000000000</v>
      </c>
      <c r="U250" s="5">
        <v>191000000000</v>
      </c>
      <c r="V250" s="5">
        <v>80000000000</v>
      </c>
      <c r="W250" s="5">
        <v>289000000000</v>
      </c>
      <c r="X250" s="5">
        <v>357000000000</v>
      </c>
    </row>
    <row r="251" spans="3:26" ht="15.5" x14ac:dyDescent="0.35">
      <c r="C251" t="s">
        <v>248</v>
      </c>
      <c r="I251" s="5">
        <v>1825000000000</v>
      </c>
      <c r="J251" s="5">
        <v>1458000000000</v>
      </c>
      <c r="K251" s="5">
        <v>1661000000000</v>
      </c>
      <c r="L251" s="5">
        <v>1541000000000</v>
      </c>
      <c r="M251" s="5">
        <v>1411000000000</v>
      </c>
      <c r="N251" s="5">
        <v>283000000000</v>
      </c>
      <c r="O251" s="5">
        <v>454000000000</v>
      </c>
      <c r="P251" s="5">
        <v>582000000000</v>
      </c>
      <c r="Q251" s="5">
        <v>96000000000</v>
      </c>
      <c r="R251" s="5">
        <v>396000000000</v>
      </c>
      <c r="S251" s="5">
        <v>605000000000</v>
      </c>
      <c r="T251" s="5">
        <v>239000000000</v>
      </c>
      <c r="U251" s="5">
        <v>513000000000</v>
      </c>
      <c r="V251" s="5">
        <v>515000000000</v>
      </c>
      <c r="W251" s="5">
        <v>250000000000</v>
      </c>
      <c r="X251" s="5">
        <v>273000000000</v>
      </c>
    </row>
    <row r="252" spans="3:26" ht="15.5" x14ac:dyDescent="0.35">
      <c r="C252" t="s">
        <v>25</v>
      </c>
      <c r="I252" s="5">
        <v>2547000000000</v>
      </c>
      <c r="J252" s="5">
        <v>1848000000000</v>
      </c>
      <c r="K252" s="5">
        <v>2099000000000</v>
      </c>
      <c r="L252" s="5">
        <v>1732000000000</v>
      </c>
      <c r="M252" s="5">
        <v>1536000000000</v>
      </c>
      <c r="N252" s="5">
        <v>439000000000</v>
      </c>
      <c r="O252" s="5">
        <v>622000000000</v>
      </c>
      <c r="P252" s="5">
        <v>679000000000</v>
      </c>
      <c r="Q252" s="5">
        <v>200000000000</v>
      </c>
      <c r="R252" s="5">
        <v>604000000000</v>
      </c>
      <c r="S252" s="5">
        <v>681000000000</v>
      </c>
      <c r="T252" s="5">
        <v>461000000000</v>
      </c>
      <c r="U252" s="5">
        <v>704000000000</v>
      </c>
      <c r="V252" s="5">
        <v>595000000000</v>
      </c>
      <c r="W252" s="5">
        <v>538000000000</v>
      </c>
      <c r="X252" s="5">
        <v>630000000000</v>
      </c>
    </row>
    <row r="253" spans="3:26" ht="15.5" x14ac:dyDescent="0.35">
      <c r="C253" t="s">
        <v>22</v>
      </c>
      <c r="I253" s="5">
        <v>1028000000000</v>
      </c>
      <c r="J253" s="5">
        <v>1132000000000</v>
      </c>
      <c r="K253" s="5">
        <v>1561000000000</v>
      </c>
      <c r="L253" s="5">
        <v>1262000000000</v>
      </c>
      <c r="M253" s="5">
        <v>981000000000</v>
      </c>
      <c r="N253" s="5">
        <v>-109000000000</v>
      </c>
      <c r="O253" s="5">
        <v>318000000000</v>
      </c>
      <c r="P253" s="5">
        <v>389000000000</v>
      </c>
      <c r="Q253" s="5">
        <v>25000000000</v>
      </c>
      <c r="R253" s="5">
        <v>429000000000</v>
      </c>
      <c r="S253" s="5">
        <v>375000000000</v>
      </c>
      <c r="T253" s="5">
        <v>124000000000</v>
      </c>
      <c r="U253" s="5">
        <v>555000000000</v>
      </c>
      <c r="V253" s="5">
        <v>463000000000</v>
      </c>
      <c r="W253" s="5">
        <v>499000000000</v>
      </c>
      <c r="X253" s="5">
        <v>578000000000</v>
      </c>
      <c r="Y253" s="5">
        <v>-4000000000</v>
      </c>
      <c r="Z253" s="5">
        <v>0</v>
      </c>
    </row>
    <row r="254" spans="3:26" ht="15.5" x14ac:dyDescent="0.35">
      <c r="C254" t="s">
        <v>249</v>
      </c>
      <c r="I254" s="5">
        <v>707000000000</v>
      </c>
      <c r="J254" s="5">
        <v>523000000000</v>
      </c>
      <c r="K254" s="5">
        <v>373000000000</v>
      </c>
      <c r="L254" s="5">
        <v>493000000000</v>
      </c>
      <c r="M254" s="5">
        <v>671000000000</v>
      </c>
      <c r="N254" s="5">
        <v>560000000000</v>
      </c>
      <c r="O254" s="5">
        <v>657000000000</v>
      </c>
      <c r="P254" s="5">
        <v>710000000000</v>
      </c>
      <c r="Q254" s="5">
        <v>377000000000</v>
      </c>
      <c r="R254" s="5">
        <v>137000000000</v>
      </c>
      <c r="S254" s="5">
        <v>351000000000</v>
      </c>
      <c r="T254" s="5">
        <v>-46000000000</v>
      </c>
      <c r="U254" s="5">
        <v>2000000000</v>
      </c>
      <c r="V254" s="5">
        <v>73000000000</v>
      </c>
      <c r="W254" s="5">
        <v>-269000000000</v>
      </c>
      <c r="X254" s="5">
        <v>-288000000000</v>
      </c>
      <c r="Y254" s="5">
        <v>11000000000</v>
      </c>
      <c r="Z254" s="5">
        <v>3000000000</v>
      </c>
    </row>
    <row r="255" spans="3:26" ht="15.5" x14ac:dyDescent="0.35">
      <c r="C255" t="s">
        <v>250</v>
      </c>
      <c r="I255" s="5">
        <v>883000000000</v>
      </c>
      <c r="J255" s="5">
        <v>773000000000</v>
      </c>
      <c r="K255" s="5">
        <v>674000000000</v>
      </c>
      <c r="L255" s="5">
        <v>184000000000</v>
      </c>
      <c r="M255" s="5">
        <v>-49000000000</v>
      </c>
      <c r="N255" s="5">
        <v>240000000000</v>
      </c>
      <c r="O255" s="5">
        <v>66000000000</v>
      </c>
      <c r="P255" s="5">
        <v>154000000000</v>
      </c>
      <c r="Q255" s="5">
        <v>-115000000000</v>
      </c>
      <c r="R255" s="5">
        <v>150000000000</v>
      </c>
      <c r="S255" s="5">
        <v>-59000000000</v>
      </c>
      <c r="T255" s="5">
        <v>413000000000</v>
      </c>
      <c r="U255" s="5">
        <v>-30000000000</v>
      </c>
      <c r="V255" s="5">
        <v>86000000000</v>
      </c>
      <c r="W255" s="5">
        <v>105000000000</v>
      </c>
      <c r="X255" s="5">
        <v>60000000000</v>
      </c>
      <c r="Y255" s="5">
        <v>4000000000</v>
      </c>
      <c r="Z255" s="5">
        <v>7000000000</v>
      </c>
    </row>
    <row r="256" spans="3:26" ht="15.5" x14ac:dyDescent="0.35">
      <c r="C256" t="s">
        <v>251</v>
      </c>
      <c r="I256" s="5">
        <v>-745000000000</v>
      </c>
      <c r="J256" s="5">
        <v>-164000000000</v>
      </c>
      <c r="K256" s="5">
        <v>-538000000000</v>
      </c>
      <c r="L256" s="5">
        <v>-335000000000</v>
      </c>
      <c r="M256" s="5">
        <v>-995000000000</v>
      </c>
      <c r="N256" s="5">
        <v>-28000000000</v>
      </c>
      <c r="O256" s="5">
        <v>-137000000000</v>
      </c>
      <c r="P256" s="5">
        <v>-13000000000</v>
      </c>
      <c r="Q256" s="5">
        <v>-11000000000</v>
      </c>
      <c r="R256" s="5">
        <v>-154000000000</v>
      </c>
      <c r="S256" s="5">
        <v>-54000000000</v>
      </c>
      <c r="T256" s="5">
        <v>-21000000000</v>
      </c>
      <c r="U256" s="5">
        <v>-2000000000</v>
      </c>
      <c r="V256" s="5">
        <v>-16000000000</v>
      </c>
      <c r="W256" s="5">
        <v>-25000000000</v>
      </c>
      <c r="X256" s="5">
        <v>0</v>
      </c>
    </row>
    <row r="257" spans="2:26" ht="15.5" x14ac:dyDescent="0.35">
      <c r="C257" t="s">
        <v>14</v>
      </c>
      <c r="I257" s="5">
        <v>138000000000</v>
      </c>
      <c r="J257" s="5">
        <v>609000000000</v>
      </c>
      <c r="K257" s="5">
        <v>136000000000</v>
      </c>
      <c r="L257" s="5">
        <v>-151000000000</v>
      </c>
      <c r="M257" s="5">
        <v>-1044000000000</v>
      </c>
      <c r="N257" s="5">
        <v>212000000000</v>
      </c>
      <c r="O257" s="5">
        <v>-71000000000</v>
      </c>
      <c r="P257" s="5">
        <v>142000000000</v>
      </c>
      <c r="Q257" s="5">
        <v>-126000000000</v>
      </c>
      <c r="R257" s="5">
        <v>-4000000000</v>
      </c>
      <c r="S257" s="5">
        <v>-113000000000</v>
      </c>
      <c r="T257" s="5">
        <v>392000000000</v>
      </c>
      <c r="U257" s="5">
        <v>-32000000000</v>
      </c>
      <c r="V257" s="5">
        <v>70000000000</v>
      </c>
      <c r="W257" s="5">
        <v>80000000000</v>
      </c>
      <c r="X257" s="5">
        <v>59000000000</v>
      </c>
      <c r="Y257" s="5">
        <v>4000000000</v>
      </c>
      <c r="Z257" s="5">
        <v>7000000000</v>
      </c>
    </row>
    <row r="258" spans="2:26" ht="15.5" x14ac:dyDescent="0.35">
      <c r="C258" t="s">
        <v>16</v>
      </c>
      <c r="I258" s="6">
        <v>32.6</v>
      </c>
      <c r="J258" s="6">
        <v>144.06</v>
      </c>
      <c r="K258" s="6">
        <v>32.06</v>
      </c>
      <c r="L258" s="6">
        <v>-35.68</v>
      </c>
      <c r="M258" s="6">
        <v>-246.98</v>
      </c>
      <c r="N258" s="6">
        <v>50.23</v>
      </c>
      <c r="O258" s="6">
        <v>-16.78</v>
      </c>
      <c r="P258" s="6">
        <v>33.56</v>
      </c>
      <c r="Q258" s="6">
        <v>-30.93</v>
      </c>
      <c r="R258" s="6">
        <v>-0.9</v>
      </c>
      <c r="S258" s="6">
        <v>-110.95</v>
      </c>
      <c r="T258" s="6">
        <v>384.16</v>
      </c>
      <c r="U258" s="6">
        <v>-31.28</v>
      </c>
      <c r="V258" s="6">
        <v>103.37</v>
      </c>
      <c r="W258" s="6">
        <v>117.3</v>
      </c>
      <c r="X258" s="6">
        <v>87.04</v>
      </c>
      <c r="Y258" s="6">
        <v>5.85</v>
      </c>
      <c r="Z258" s="5">
        <v>11</v>
      </c>
    </row>
    <row r="260" spans="2:26" ht="15.5" x14ac:dyDescent="0.35">
      <c r="B260" t="s">
        <v>252</v>
      </c>
      <c r="C260" t="s">
        <v>253</v>
      </c>
      <c r="D260" s="5">
        <v>146000000000</v>
      </c>
      <c r="E260" s="5">
        <v>158000000000</v>
      </c>
      <c r="F260" s="5">
        <v>105000000000</v>
      </c>
      <c r="G260" s="5">
        <v>76000000000</v>
      </c>
      <c r="H260" s="5">
        <v>582000000000</v>
      </c>
      <c r="I260" s="5">
        <v>449000000000</v>
      </c>
      <c r="J260" s="5">
        <v>405000000000</v>
      </c>
      <c r="K260" s="5">
        <v>391000000000</v>
      </c>
      <c r="L260" s="5">
        <v>131000000000</v>
      </c>
      <c r="M260" s="5">
        <v>32000000000</v>
      </c>
      <c r="N260" s="5">
        <v>20000000000</v>
      </c>
      <c r="O260" s="5">
        <v>81000000000</v>
      </c>
      <c r="P260" s="5">
        <v>163000000000</v>
      </c>
      <c r="Q260" s="5">
        <v>156000000000</v>
      </c>
    </row>
    <row r="261" spans="2:26" ht="15.5" x14ac:dyDescent="0.35">
      <c r="C261" t="s">
        <v>254</v>
      </c>
      <c r="H261" s="5">
        <v>484000000000</v>
      </c>
      <c r="I261" s="5">
        <v>449000000000</v>
      </c>
      <c r="J261" s="5">
        <v>405000000000</v>
      </c>
      <c r="K261" s="5">
        <v>391000000000</v>
      </c>
      <c r="L261" s="5">
        <v>131000000000</v>
      </c>
      <c r="M261" s="5">
        <v>32000000000</v>
      </c>
      <c r="N261" s="5">
        <v>20000000000</v>
      </c>
      <c r="O261" s="5">
        <v>81000000000</v>
      </c>
      <c r="P261" s="5">
        <v>163000000000</v>
      </c>
      <c r="Q261" s="5">
        <v>156000000000</v>
      </c>
    </row>
    <row r="262" spans="2:26" ht="15.5" x14ac:dyDescent="0.35">
      <c r="C262" t="s">
        <v>401</v>
      </c>
      <c r="H262" s="5">
        <v>25</v>
      </c>
      <c r="I262" s="5">
        <v>25</v>
      </c>
      <c r="J262" s="5">
        <v>60</v>
      </c>
      <c r="K262" s="5">
        <v>38</v>
      </c>
      <c r="L262" s="6">
        <v>15.87</v>
      </c>
      <c r="M262" s="6">
        <v>6.98</v>
      </c>
      <c r="N262" s="6">
        <v>5.16</v>
      </c>
      <c r="O262" s="6">
        <v>5.23</v>
      </c>
      <c r="P262" s="6">
        <v>6.7</v>
      </c>
      <c r="Q262" s="6">
        <v>4.9800000000000004</v>
      </c>
    </row>
    <row r="263" spans="2:26" ht="15.5" x14ac:dyDescent="0.35">
      <c r="C263" t="s">
        <v>76</v>
      </c>
      <c r="H263" s="6">
        <v>0.18140000000000001</v>
      </c>
      <c r="I263" s="6">
        <v>0.2354</v>
      </c>
      <c r="J263" s="6">
        <v>0.62619999999999998</v>
      </c>
      <c r="K263" s="6">
        <v>0.41119999999999995</v>
      </c>
      <c r="L263" s="6">
        <v>0.51119999999999999</v>
      </c>
      <c r="M263" s="6">
        <v>0.9154000000000001</v>
      </c>
      <c r="N263" s="6">
        <v>1.0769</v>
      </c>
      <c r="O263" s="6">
        <v>0.27390000000000003</v>
      </c>
      <c r="P263" s="6">
        <v>0.1739</v>
      </c>
      <c r="Q263" s="6">
        <v>0.13489999999999999</v>
      </c>
    </row>
    <row r="264" spans="2:26" ht="15.5" x14ac:dyDescent="0.35">
      <c r="C264" t="s">
        <v>402</v>
      </c>
      <c r="H264" s="6">
        <v>6.5000000000000006E-3</v>
      </c>
      <c r="I264" s="6">
        <v>3.3E-3</v>
      </c>
      <c r="J264" s="6">
        <v>2.8399999999999998E-2</v>
      </c>
      <c r="K264" s="6">
        <v>2.76E-2</v>
      </c>
      <c r="L264" s="6">
        <v>1.3300000000000001E-2</v>
      </c>
      <c r="M264" s="6">
        <v>1.9900000000000001E-2</v>
      </c>
      <c r="N264" s="6">
        <v>2.0799999999999999E-2</v>
      </c>
      <c r="O264" s="6">
        <v>4.8899999999999999E-2</v>
      </c>
      <c r="P264" s="6">
        <v>2.46E-2</v>
      </c>
      <c r="Q264" s="6">
        <v>6.8999999999999999E-3</v>
      </c>
    </row>
    <row r="265" spans="2:26" ht="15.5" x14ac:dyDescent="0.35">
      <c r="C265" t="s">
        <v>56</v>
      </c>
      <c r="D265" s="6">
        <v>34.450000000000003</v>
      </c>
      <c r="E265" s="6">
        <v>37.409999999999997</v>
      </c>
      <c r="F265" s="6">
        <v>24.78</v>
      </c>
      <c r="G265" s="6">
        <v>18.07</v>
      </c>
      <c r="H265" s="6">
        <v>137.80000000000001</v>
      </c>
      <c r="I265" s="6">
        <v>106.18</v>
      </c>
      <c r="J265" s="6">
        <v>95.81</v>
      </c>
      <c r="K265" s="6">
        <v>92.41</v>
      </c>
      <c r="L265" s="6">
        <v>31.04</v>
      </c>
      <c r="M265" s="6">
        <v>7.63</v>
      </c>
      <c r="N265" s="6">
        <v>4.79</v>
      </c>
      <c r="O265" s="6">
        <v>19.100000000000001</v>
      </c>
      <c r="P265" s="6">
        <v>38.54</v>
      </c>
      <c r="Q265" s="6">
        <v>36.92</v>
      </c>
    </row>
    <row r="266" spans="2:26" ht="15.5" x14ac:dyDescent="0.35">
      <c r="C266" t="s">
        <v>255</v>
      </c>
      <c r="H266" s="6">
        <v>114.45</v>
      </c>
      <c r="I266" s="6">
        <v>106.18</v>
      </c>
      <c r="J266" s="6">
        <v>95.81</v>
      </c>
      <c r="K266" s="6">
        <v>92.41</v>
      </c>
      <c r="L266" s="6">
        <v>31.04</v>
      </c>
      <c r="M266" s="6">
        <v>7.63</v>
      </c>
      <c r="N266" s="6">
        <v>4.79</v>
      </c>
      <c r="O266" s="6">
        <v>19.100000000000001</v>
      </c>
      <c r="P266" s="6">
        <v>38.54</v>
      </c>
      <c r="Q266" s="6">
        <v>36.92</v>
      </c>
    </row>
    <row r="267" spans="2:26" ht="15.5" x14ac:dyDescent="0.35">
      <c r="C267" t="s">
        <v>78</v>
      </c>
      <c r="H267" s="5">
        <v>25</v>
      </c>
      <c r="I267" s="5">
        <v>25</v>
      </c>
      <c r="J267" s="5">
        <v>60</v>
      </c>
      <c r="K267" s="5">
        <v>38</v>
      </c>
      <c r="L267" s="6">
        <v>15.87</v>
      </c>
      <c r="M267" s="6">
        <v>6.98</v>
      </c>
      <c r="N267" s="6">
        <v>5.16</v>
      </c>
      <c r="O267" s="6">
        <v>5.23</v>
      </c>
      <c r="P267" s="6">
        <v>6.7</v>
      </c>
      <c r="Q267" s="6">
        <v>4.9800000000000004</v>
      </c>
    </row>
    <row r="268" spans="2:26" ht="15.5" x14ac:dyDescent="0.35">
      <c r="C268" t="s">
        <v>403</v>
      </c>
      <c r="H268" s="6">
        <v>0.18140000000000001</v>
      </c>
      <c r="I268" s="6">
        <v>0.2354</v>
      </c>
      <c r="J268" s="6">
        <v>0.62619999999999998</v>
      </c>
      <c r="K268" s="6">
        <v>0.41119999999999995</v>
      </c>
      <c r="L268" s="6">
        <v>0.51119999999999999</v>
      </c>
      <c r="M268" s="6">
        <v>0.9154000000000001</v>
      </c>
      <c r="N268" s="6">
        <v>1.0769</v>
      </c>
      <c r="O268" s="6">
        <v>0.27390000000000003</v>
      </c>
      <c r="P268" s="6">
        <v>0.1739</v>
      </c>
      <c r="Q268" s="6">
        <v>0.13489999999999999</v>
      </c>
    </row>
    <row r="269" spans="2:26" ht="15.5" x14ac:dyDescent="0.35">
      <c r="C269" t="s">
        <v>404</v>
      </c>
      <c r="H269" s="6">
        <v>6.5000000000000006E-3</v>
      </c>
      <c r="I269" s="6">
        <v>3.3E-3</v>
      </c>
      <c r="J269" s="6">
        <v>2.8399999999999998E-2</v>
      </c>
      <c r="K269" s="6">
        <v>2.76E-2</v>
      </c>
      <c r="L269" s="6">
        <v>1.3300000000000001E-2</v>
      </c>
      <c r="M269" s="6">
        <v>1.9900000000000001E-2</v>
      </c>
      <c r="N269" s="6">
        <v>2.0799999999999999E-2</v>
      </c>
      <c r="O269" s="6">
        <v>4.8899999999999999E-2</v>
      </c>
      <c r="P269" s="6">
        <v>2.46E-2</v>
      </c>
      <c r="Q269" s="6">
        <v>6.8999999999999999E-3</v>
      </c>
    </row>
    <row r="270" spans="2:26" ht="15.5" x14ac:dyDescent="0.35">
      <c r="C270" t="s">
        <v>256</v>
      </c>
      <c r="D270" s="5">
        <v>932000000000</v>
      </c>
      <c r="E270" s="5">
        <v>1177000000000</v>
      </c>
      <c r="F270" s="5">
        <v>1120000000000</v>
      </c>
      <c r="G270" s="5">
        <v>1016000000000</v>
      </c>
      <c r="H270" s="5">
        <v>3726000000000</v>
      </c>
      <c r="I270" s="5">
        <v>4394000000000</v>
      </c>
      <c r="J270" s="5">
        <v>4033000000000</v>
      </c>
      <c r="K270" s="5">
        <v>3108000000000</v>
      </c>
      <c r="L270" s="5">
        <v>1885000000000</v>
      </c>
      <c r="M270" s="5">
        <v>1405000000000</v>
      </c>
      <c r="N270" s="5">
        <v>1440000000000</v>
      </c>
      <c r="O270" s="5">
        <v>1728000000000</v>
      </c>
      <c r="P270" s="5">
        <v>1683000000000</v>
      </c>
      <c r="Q270" s="5">
        <v>1993000000000</v>
      </c>
    </row>
    <row r="271" spans="2:26" ht="15.5" x14ac:dyDescent="0.35">
      <c r="C271" t="s">
        <v>257</v>
      </c>
      <c r="H271" s="5">
        <v>4246000000000</v>
      </c>
      <c r="I271" s="5">
        <v>4394000000000</v>
      </c>
      <c r="J271" s="5">
        <v>4033000000000</v>
      </c>
      <c r="K271" s="5">
        <v>3108000000000</v>
      </c>
      <c r="L271" s="5">
        <v>1885000000000</v>
      </c>
      <c r="M271" s="5">
        <v>1405000000000</v>
      </c>
      <c r="N271" s="5">
        <v>1440000000000</v>
      </c>
      <c r="O271" s="5">
        <v>1728000000000</v>
      </c>
      <c r="P271" s="5">
        <v>1683000000000</v>
      </c>
      <c r="Q271" s="5">
        <v>1993000000000</v>
      </c>
    </row>
    <row r="272" spans="2:26" ht="15.5" x14ac:dyDescent="0.35">
      <c r="C272" t="s">
        <v>405</v>
      </c>
      <c r="H272" s="5">
        <v>25</v>
      </c>
      <c r="I272" s="5">
        <v>25</v>
      </c>
      <c r="J272" s="5">
        <v>60</v>
      </c>
      <c r="K272" s="5">
        <v>38</v>
      </c>
      <c r="L272" s="6">
        <v>15.87</v>
      </c>
      <c r="M272" s="6">
        <v>6.98</v>
      </c>
      <c r="N272" s="6">
        <v>5.16</v>
      </c>
      <c r="O272" s="6">
        <v>5.23</v>
      </c>
      <c r="P272" s="6">
        <v>6.7</v>
      </c>
      <c r="Q272" s="6">
        <v>4.9800000000000004</v>
      </c>
    </row>
    <row r="273" spans="3:17" ht="15.5" x14ac:dyDescent="0.35">
      <c r="C273" t="s">
        <v>406</v>
      </c>
      <c r="H273" s="6">
        <v>0.18140000000000001</v>
      </c>
      <c r="I273" s="6">
        <v>0.2354</v>
      </c>
      <c r="J273" s="6">
        <v>0.62619999999999998</v>
      </c>
      <c r="K273" s="6">
        <v>0.41119999999999995</v>
      </c>
      <c r="L273" s="6">
        <v>0.51119999999999999</v>
      </c>
      <c r="M273" s="6">
        <v>0.9154000000000001</v>
      </c>
      <c r="N273" s="6">
        <v>1.0769</v>
      </c>
      <c r="O273" s="6">
        <v>0.27390000000000003</v>
      </c>
      <c r="P273" s="6">
        <v>0.1739</v>
      </c>
      <c r="Q273" s="6">
        <v>0.13489999999999999</v>
      </c>
    </row>
    <row r="274" spans="3:17" ht="15.5" x14ac:dyDescent="0.35">
      <c r="C274" t="s">
        <v>407</v>
      </c>
      <c r="H274" s="6">
        <v>6.5000000000000006E-3</v>
      </c>
      <c r="I274" s="6">
        <v>3.3E-3</v>
      </c>
      <c r="J274" s="6">
        <v>2.8399999999999998E-2</v>
      </c>
      <c r="K274" s="6">
        <v>2.76E-2</v>
      </c>
      <c r="L274" s="6">
        <v>1.3300000000000001E-2</v>
      </c>
      <c r="M274" s="6">
        <v>1.9900000000000001E-2</v>
      </c>
      <c r="N274" s="6">
        <v>2.0799999999999999E-2</v>
      </c>
      <c r="O274" s="6">
        <v>4.8899999999999999E-2</v>
      </c>
      <c r="P274" s="6">
        <v>2.46E-2</v>
      </c>
      <c r="Q274" s="6">
        <v>6.8999999999999999E-3</v>
      </c>
    </row>
    <row r="275" spans="3:17" ht="15.5" x14ac:dyDescent="0.35">
      <c r="C275" t="s">
        <v>258</v>
      </c>
      <c r="I275" s="6">
        <v>27.94</v>
      </c>
    </row>
    <row r="276" spans="3:17" ht="15.5" x14ac:dyDescent="0.35">
      <c r="C276" t="s">
        <v>259</v>
      </c>
      <c r="I276" s="6">
        <v>33.64</v>
      </c>
    </row>
    <row r="277" spans="3:17" ht="15.5" x14ac:dyDescent="0.35">
      <c r="C277" t="s">
        <v>260</v>
      </c>
      <c r="I277" s="6">
        <v>7.49</v>
      </c>
    </row>
    <row r="278" spans="3:17" ht="15.5" x14ac:dyDescent="0.35">
      <c r="C278" t="s">
        <v>261</v>
      </c>
      <c r="I278" s="6">
        <v>2.9700000000000001E-2</v>
      </c>
    </row>
    <row r="279" spans="3:17" ht="15.5" x14ac:dyDescent="0.35">
      <c r="C279" t="s">
        <v>262</v>
      </c>
      <c r="I279" s="6">
        <v>3.83</v>
      </c>
    </row>
    <row r="280" spans="3:17" ht="15.5" x14ac:dyDescent="0.35">
      <c r="C280" t="s">
        <v>263</v>
      </c>
      <c r="I280" s="6">
        <v>4.45</v>
      </c>
    </row>
    <row r="281" spans="3:17" ht="15.5" x14ac:dyDescent="0.35">
      <c r="C281" t="s">
        <v>264</v>
      </c>
      <c r="I281" s="6">
        <v>19.760000000000002</v>
      </c>
    </row>
    <row r="282" spans="3:17" ht="15.5" x14ac:dyDescent="0.35">
      <c r="C282" t="s">
        <v>265</v>
      </c>
      <c r="I282" s="6">
        <v>98.72</v>
      </c>
    </row>
    <row r="283" spans="3:17" ht="15.5" x14ac:dyDescent="0.35">
      <c r="C283" t="s">
        <v>266</v>
      </c>
      <c r="I283" s="6">
        <v>21.83</v>
      </c>
    </row>
    <row r="284" spans="3:17" ht="15.5" x14ac:dyDescent="0.35">
      <c r="C284" t="s">
        <v>267</v>
      </c>
      <c r="I284" s="5">
        <v>16</v>
      </c>
    </row>
    <row r="285" spans="3:17" ht="15.5" x14ac:dyDescent="0.35">
      <c r="C285" t="s">
        <v>408</v>
      </c>
      <c r="I285" s="6">
        <v>3.02</v>
      </c>
    </row>
    <row r="286" spans="3:17" ht="15.5" x14ac:dyDescent="0.35">
      <c r="C286" t="s">
        <v>409</v>
      </c>
      <c r="I286" s="6">
        <v>0.64</v>
      </c>
    </row>
    <row r="287" spans="3:17" ht="15.5" x14ac:dyDescent="0.35">
      <c r="C287" t="s">
        <v>268</v>
      </c>
      <c r="I287" s="6">
        <v>114.45</v>
      </c>
    </row>
    <row r="288" spans="3:17" ht="15.5" x14ac:dyDescent="0.35">
      <c r="C288" t="s">
        <v>269</v>
      </c>
      <c r="I288" s="6">
        <v>137.80000000000001</v>
      </c>
    </row>
    <row r="289" spans="3:9" ht="15.5" x14ac:dyDescent="0.35">
      <c r="C289" t="s">
        <v>270</v>
      </c>
      <c r="I289" s="6">
        <v>1004.48</v>
      </c>
    </row>
    <row r="290" spans="3:9" ht="15.5" x14ac:dyDescent="0.35">
      <c r="C290" t="s">
        <v>271</v>
      </c>
      <c r="D290" s="6">
        <v>545.08000000000004</v>
      </c>
    </row>
    <row r="291" spans="3:9" ht="15.5" x14ac:dyDescent="0.35">
      <c r="C291" t="s">
        <v>272</v>
      </c>
      <c r="I291" s="6">
        <v>864.72</v>
      </c>
    </row>
    <row r="292" spans="3:9" ht="15.5" x14ac:dyDescent="0.35">
      <c r="C292" t="s">
        <v>273</v>
      </c>
      <c r="I292" s="5">
        <v>39</v>
      </c>
    </row>
    <row r="293" spans="3:9" ht="15.5" x14ac:dyDescent="0.35">
      <c r="C293" t="s">
        <v>274</v>
      </c>
      <c r="D293" s="6">
        <v>1.96</v>
      </c>
    </row>
    <row r="294" spans="3:9" ht="15.5" x14ac:dyDescent="0.35">
      <c r="C294" t="s">
        <v>275</v>
      </c>
      <c r="D294" s="6">
        <v>1.95</v>
      </c>
    </row>
    <row r="295" spans="3:9" ht="15.5" x14ac:dyDescent="0.35">
      <c r="C295" t="s">
        <v>276</v>
      </c>
      <c r="D295" s="6">
        <v>0.88</v>
      </c>
    </row>
    <row r="296" spans="3:9" ht="15.5" x14ac:dyDescent="0.35">
      <c r="C296" t="s">
        <v>277</v>
      </c>
      <c r="D296" s="6">
        <v>0.7</v>
      </c>
    </row>
    <row r="297" spans="3:9" ht="15.5" x14ac:dyDescent="0.35">
      <c r="C297" t="s">
        <v>278</v>
      </c>
      <c r="D297" s="6">
        <v>1.19</v>
      </c>
    </row>
    <row r="298" spans="3:9" ht="15.5" x14ac:dyDescent="0.35">
      <c r="C298" t="s">
        <v>279</v>
      </c>
      <c r="D298" s="6">
        <v>0.37</v>
      </c>
    </row>
    <row r="299" spans="3:9" ht="15.5" x14ac:dyDescent="0.35">
      <c r="C299" t="s">
        <v>280</v>
      </c>
      <c r="D299" s="6">
        <v>2.4</v>
      </c>
    </row>
    <row r="300" spans="3:9" ht="15.5" x14ac:dyDescent="0.35">
      <c r="C300" t="s">
        <v>410</v>
      </c>
      <c r="I300" s="6">
        <v>4.43</v>
      </c>
    </row>
    <row r="301" spans="3:9" ht="15.5" x14ac:dyDescent="0.35">
      <c r="C301" t="s">
        <v>12</v>
      </c>
      <c r="D301" s="5">
        <v>100000000000</v>
      </c>
    </row>
    <row r="302" spans="3:9" ht="15.5" x14ac:dyDescent="0.35">
      <c r="C302" t="s">
        <v>281</v>
      </c>
      <c r="I302" s="6">
        <v>3.36</v>
      </c>
    </row>
    <row r="303" spans="3:9" ht="15.5" x14ac:dyDescent="0.35">
      <c r="C303" t="s">
        <v>282</v>
      </c>
      <c r="I303" s="6">
        <v>5.5199999999999999E-2</v>
      </c>
    </row>
    <row r="304" spans="3:9" ht="15.5" x14ac:dyDescent="0.35">
      <c r="C304" t="s">
        <v>283</v>
      </c>
      <c r="I304" s="6">
        <v>0.13239999999999999</v>
      </c>
    </row>
    <row r="305" spans="3:9" ht="15.5" x14ac:dyDescent="0.35">
      <c r="C305" t="s">
        <v>284</v>
      </c>
      <c r="I305" s="6">
        <v>0.11470000000000001</v>
      </c>
    </row>
    <row r="306" spans="3:9" ht="15.5" x14ac:dyDescent="0.35">
      <c r="C306" t="s">
        <v>285</v>
      </c>
      <c r="I306" s="6">
        <v>7.4400000000000008E-2</v>
      </c>
    </row>
    <row r="307" spans="3:9" ht="15.5" x14ac:dyDescent="0.35">
      <c r="C307" t="s">
        <v>286</v>
      </c>
      <c r="D307" s="6">
        <v>50.12</v>
      </c>
    </row>
    <row r="308" spans="3:9" ht="15.5" x14ac:dyDescent="0.35">
      <c r="C308" t="s">
        <v>287</v>
      </c>
      <c r="D308" s="6">
        <v>1.61</v>
      </c>
    </row>
    <row r="309" spans="3:9" ht="15.5" x14ac:dyDescent="0.35">
      <c r="C309" t="s">
        <v>288</v>
      </c>
      <c r="D309" s="6">
        <v>69.180000000000007</v>
      </c>
    </row>
    <row r="310" spans="3:9" ht="15.5" x14ac:dyDescent="0.35">
      <c r="C310" t="s">
        <v>289</v>
      </c>
      <c r="D310" s="6">
        <v>-17.45</v>
      </c>
    </row>
    <row r="311" spans="3:9" ht="15.5" x14ac:dyDescent="0.35">
      <c r="C311" t="s">
        <v>290</v>
      </c>
      <c r="D311" s="6">
        <v>1.82</v>
      </c>
    </row>
    <row r="312" spans="3:9" ht="15.5" x14ac:dyDescent="0.35">
      <c r="C312" t="s">
        <v>291</v>
      </c>
      <c r="I312" s="6">
        <v>0.51</v>
      </c>
    </row>
    <row r="313" spans="3:9" ht="15.5" x14ac:dyDescent="0.35">
      <c r="C313" t="s">
        <v>292</v>
      </c>
      <c r="I313" s="6">
        <v>287.3</v>
      </c>
    </row>
    <row r="314" spans="3:9" ht="15.5" x14ac:dyDescent="0.35">
      <c r="C314" t="s">
        <v>52</v>
      </c>
      <c r="I314" s="5">
        <v>16274000000000</v>
      </c>
    </row>
    <row r="315" spans="3:9" ht="15.5" x14ac:dyDescent="0.35">
      <c r="C315" t="s">
        <v>293</v>
      </c>
      <c r="I315" s="5">
        <v>17943000000000</v>
      </c>
    </row>
    <row r="316" spans="3:9" ht="15.5" x14ac:dyDescent="0.35">
      <c r="C316" t="s">
        <v>294</v>
      </c>
      <c r="I316" s="6">
        <v>4230000000.0000005</v>
      </c>
    </row>
    <row r="317" spans="3:9" ht="15.5" x14ac:dyDescent="0.35">
      <c r="C317" t="s">
        <v>295</v>
      </c>
      <c r="I317" s="6">
        <v>0.21239999999999998</v>
      </c>
    </row>
    <row r="318" spans="3:9" ht="15.5" x14ac:dyDescent="0.35">
      <c r="C318" t="s">
        <v>296</v>
      </c>
      <c r="D318" s="6">
        <v>0.36060000000000003</v>
      </c>
    </row>
    <row r="319" spans="3:9" ht="15.5" x14ac:dyDescent="0.35">
      <c r="C319" t="s">
        <v>297</v>
      </c>
      <c r="D319" s="6">
        <v>0.2545</v>
      </c>
    </row>
    <row r="320" spans="3:9" ht="15.5" x14ac:dyDescent="0.35">
      <c r="C320" t="s">
        <v>298</v>
      </c>
      <c r="D320" s="6">
        <v>0.15629999999999999</v>
      </c>
    </row>
    <row r="321" spans="3:9" ht="15.5" x14ac:dyDescent="0.35">
      <c r="C321" t="s">
        <v>299</v>
      </c>
      <c r="D321" s="6">
        <v>-0.13830000000000001</v>
      </c>
    </row>
    <row r="322" spans="3:9" ht="15.5" x14ac:dyDescent="0.35">
      <c r="C322" t="s">
        <v>300</v>
      </c>
      <c r="D322" s="6">
        <v>9.5299999999999996E-2</v>
      </c>
    </row>
    <row r="323" spans="3:9" ht="15.5" x14ac:dyDescent="0.35">
      <c r="C323" t="s">
        <v>301</v>
      </c>
      <c r="D323" s="6">
        <v>0.32319999999999999</v>
      </c>
    </row>
    <row r="324" spans="3:9" ht="15.5" x14ac:dyDescent="0.35">
      <c r="C324" t="s">
        <v>411</v>
      </c>
      <c r="I324" s="5">
        <v>25</v>
      </c>
    </row>
    <row r="325" spans="3:9" ht="15.5" x14ac:dyDescent="0.35">
      <c r="C325" t="s">
        <v>442</v>
      </c>
      <c r="I325" s="5">
        <v>25</v>
      </c>
    </row>
    <row r="326" spans="3:9" ht="15.5" x14ac:dyDescent="0.35">
      <c r="C326" t="s">
        <v>443</v>
      </c>
      <c r="I326" s="6">
        <v>0.18140000000000001</v>
      </c>
    </row>
    <row r="327" spans="3:9" ht="15.5" x14ac:dyDescent="0.35">
      <c r="C327" t="s">
        <v>444</v>
      </c>
      <c r="I327" s="6">
        <v>6.5000000000000006E-3</v>
      </c>
    </row>
    <row r="328" spans="3:9" ht="15.5" x14ac:dyDescent="0.35">
      <c r="C328" t="s">
        <v>412</v>
      </c>
      <c r="I328" t="s">
        <v>2291</v>
      </c>
    </row>
    <row r="329" spans="3:9" ht="15.5" x14ac:dyDescent="0.35">
      <c r="C329" t="s">
        <v>302</v>
      </c>
      <c r="I329" s="5">
        <v>5</v>
      </c>
    </row>
    <row r="330" spans="3:9" ht="15.5" x14ac:dyDescent="0.35">
      <c r="C330" t="s">
        <v>303</v>
      </c>
      <c r="I330" s="6">
        <v>0.78</v>
      </c>
    </row>
    <row r="331" spans="3:9" ht="15.5" x14ac:dyDescent="0.35">
      <c r="C331" t="s">
        <v>304</v>
      </c>
      <c r="I331" s="6">
        <v>0.89</v>
      </c>
    </row>
    <row r="332" spans="3:9" ht="15.5" x14ac:dyDescent="0.35">
      <c r="C332" t="s">
        <v>414</v>
      </c>
      <c r="I332" s="6">
        <v>0.28999999999999998</v>
      </c>
    </row>
    <row r="333" spans="3:9" ht="15.5" x14ac:dyDescent="0.35">
      <c r="C333" t="s">
        <v>305</v>
      </c>
      <c r="I333" s="6">
        <v>0.55000000000000004</v>
      </c>
    </row>
    <row r="334" spans="3:9" ht="15.5" x14ac:dyDescent="0.35">
      <c r="C334" t="s">
        <v>306</v>
      </c>
      <c r="I334" s="6">
        <v>0.27</v>
      </c>
    </row>
    <row r="335" spans="3:9" ht="15.5" x14ac:dyDescent="0.35">
      <c r="C335" t="s">
        <v>307</v>
      </c>
      <c r="I335" s="6">
        <v>0.16</v>
      </c>
    </row>
    <row r="336" spans="3:9" ht="15.5" x14ac:dyDescent="0.35">
      <c r="C336" t="s">
        <v>308</v>
      </c>
      <c r="I336" s="6">
        <v>0.3</v>
      </c>
    </row>
    <row r="337" spans="3:9" ht="15.5" x14ac:dyDescent="0.35">
      <c r="C337" t="s">
        <v>309</v>
      </c>
      <c r="I337" s="5">
        <v>4246000000000</v>
      </c>
    </row>
    <row r="338" spans="3:9" ht="15.5" x14ac:dyDescent="0.35">
      <c r="C338" t="s">
        <v>310</v>
      </c>
      <c r="I338" s="5">
        <v>1217000000000</v>
      </c>
    </row>
    <row r="339" spans="3:9" ht="15.5" x14ac:dyDescent="0.35">
      <c r="C339" t="s">
        <v>311</v>
      </c>
      <c r="I339" s="5">
        <v>1139000000000</v>
      </c>
    </row>
    <row r="340" spans="3:9" ht="15.5" x14ac:dyDescent="0.35">
      <c r="C340" t="s">
        <v>312</v>
      </c>
      <c r="I340" s="5">
        <v>484000000000</v>
      </c>
    </row>
    <row r="341" spans="3:9" ht="15.5" x14ac:dyDescent="0.35">
      <c r="C341" t="s">
        <v>313</v>
      </c>
      <c r="D341" s="5">
        <v>2304000000000</v>
      </c>
    </row>
    <row r="342" spans="3:9" ht="15.5" x14ac:dyDescent="0.35">
      <c r="C342" t="s">
        <v>314</v>
      </c>
      <c r="D342" s="5">
        <v>8770000000000</v>
      </c>
    </row>
    <row r="343" spans="3:9" ht="15.5" x14ac:dyDescent="0.35">
      <c r="C343" t="s">
        <v>315</v>
      </c>
      <c r="D343" s="5">
        <v>4355000000000</v>
      </c>
    </row>
    <row r="344" spans="3:9" ht="15.5" x14ac:dyDescent="0.35">
      <c r="C344" t="s">
        <v>237</v>
      </c>
      <c r="D344" s="5">
        <v>1510000000000</v>
      </c>
    </row>
    <row r="345" spans="3:9" ht="15.5" x14ac:dyDescent="0.35">
      <c r="C345" t="s">
        <v>236</v>
      </c>
      <c r="I345" s="5">
        <v>3655000000000</v>
      </c>
    </row>
    <row r="346" spans="3:9" ht="15.5" x14ac:dyDescent="0.35">
      <c r="C346" t="s">
        <v>235</v>
      </c>
      <c r="D346" s="5">
        <v>2542000000000</v>
      </c>
    </row>
    <row r="347" spans="3:9" ht="15.5" x14ac:dyDescent="0.35">
      <c r="C347" t="s">
        <v>234</v>
      </c>
      <c r="D347" s="5">
        <v>671000000000</v>
      </c>
    </row>
    <row r="348" spans="3:9" ht="15.5" x14ac:dyDescent="0.35">
      <c r="C348" t="s">
        <v>23</v>
      </c>
      <c r="D348" s="5">
        <v>3213000000000</v>
      </c>
    </row>
    <row r="349" spans="3:9" ht="15.5" x14ac:dyDescent="0.35">
      <c r="C349" t="s">
        <v>20</v>
      </c>
      <c r="D349" s="5">
        <v>909000000000</v>
      </c>
    </row>
    <row r="350" spans="3:9" ht="15.5" x14ac:dyDescent="0.35">
      <c r="C350" t="s">
        <v>316</v>
      </c>
      <c r="I350" s="5">
        <v>4415000000000</v>
      </c>
    </row>
    <row r="351" spans="3:9" ht="15.5" x14ac:dyDescent="0.35">
      <c r="C351" t="s">
        <v>317</v>
      </c>
      <c r="I351" s="5">
        <v>824000000000</v>
      </c>
    </row>
    <row r="352" spans="3:9" ht="15.5" x14ac:dyDescent="0.35">
      <c r="C352" t="s">
        <v>318</v>
      </c>
      <c r="I352" s="5">
        <v>-1295000000000</v>
      </c>
    </row>
    <row r="353" spans="3:9" ht="15.5" x14ac:dyDescent="0.35">
      <c r="C353" t="s">
        <v>319</v>
      </c>
      <c r="I353" s="5">
        <v>827000000000</v>
      </c>
    </row>
    <row r="354" spans="3:9" ht="15.5" x14ac:dyDescent="0.35">
      <c r="C354" t="s">
        <v>320</v>
      </c>
      <c r="I354" s="5">
        <v>-659000000000</v>
      </c>
    </row>
    <row r="355" spans="3:9" ht="15.5" x14ac:dyDescent="0.35">
      <c r="C355" t="s">
        <v>321</v>
      </c>
      <c r="I355" s="5">
        <v>165000000000</v>
      </c>
    </row>
  </sheetData>
  <pageMargins left="0.7" right="0.7" top="0.75" bottom="0.75" header="0.3" footer="0.3"/>
  <ignoredErrors>
    <ignoredError sqref="A1:Z356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2292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2293</v>
      </c>
      <c r="D2" s="2" vm="42">
        <f ca="1">IFERROR(_xlfn.STOCKHISTORY("XIDX:" &amp; $C$1, D3, , 0, 0, 1), "Libur")</f>
        <v>442</v>
      </c>
      <c r="H2" s="2" vm="42">
        <f ca="1">IFERROR(INDEX(D2:G2,COUNT(D2:G2)),"")</f>
        <v>442</v>
      </c>
      <c r="I2" s="2" vm="506">
        <f t="shared" ref="I2:Z2" ca="1" si="0">IFERROR(_xlfn.STOCKHISTORY("XIDX:" &amp; $C$1, I1, , 0, 0, 1), "Libur")</f>
        <v>418</v>
      </c>
      <c r="J2" s="2" vm="458">
        <f t="shared" ca="1" si="0"/>
        <v>368</v>
      </c>
      <c r="K2" s="2" t="str">
        <f t="shared" ca="1" si="0"/>
        <v>Libur</v>
      </c>
      <c r="L2" s="2" vm="8">
        <f t="shared" ca="1" si="0"/>
        <v>570</v>
      </c>
      <c r="M2" s="2" vm="507">
        <f t="shared" ca="1" si="0"/>
        <v>655</v>
      </c>
      <c r="N2" s="2" vm="391">
        <f t="shared" ca="1" si="0"/>
        <v>775</v>
      </c>
      <c r="O2" s="2" vm="379">
        <f t="shared" ca="1" si="0"/>
        <v>1065</v>
      </c>
      <c r="P2" s="2" t="str">
        <f t="shared" ca="1" si="0"/>
        <v>Libur</v>
      </c>
      <c r="Q2" s="2" t="str">
        <f t="shared" ca="1" si="0"/>
        <v>Libur</v>
      </c>
      <c r="R2" s="2" vm="508">
        <f t="shared" ca="1" si="0"/>
        <v>1195</v>
      </c>
      <c r="S2" s="2" vm="509">
        <f t="shared" ca="1" si="0"/>
        <v>645</v>
      </c>
      <c r="T2" s="2" vm="102">
        <f t="shared" ca="1" si="0"/>
        <v>790</v>
      </c>
      <c r="U2" s="2" vm="127">
        <f t="shared" ca="1" si="0"/>
        <v>1060</v>
      </c>
      <c r="V2" s="2" t="str">
        <f t="shared" ca="1" si="0"/>
        <v>Libur</v>
      </c>
      <c r="W2" s="2" vm="351">
        <f t="shared" ca="1" si="0"/>
        <v>720</v>
      </c>
      <c r="X2" s="2" vm="510">
        <f t="shared" ca="1" si="0"/>
        <v>850</v>
      </c>
      <c r="Y2" s="2" vm="146">
        <f t="shared" ca="1" si="0"/>
        <v>620</v>
      </c>
      <c r="Z2" s="2" vm="124">
        <f t="shared" ca="1" si="0"/>
        <v>500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985162000000</v>
      </c>
      <c r="H4" s="2">
        <f>IFERROR(SUM(D4:G4)*(4/MAX(1,COUNT(D4:G4))),"")</f>
        <v>3940648000000</v>
      </c>
      <c r="I4" s="2">
        <f t="shared" ref="I4:Z4" si="1">IFERROR(INDEX(I51:I500,MATCH($C$4,$C$51:$C$500,0)),"")</f>
        <v>2365339000000</v>
      </c>
      <c r="J4" s="2">
        <f t="shared" si="1"/>
        <v>2760507000000</v>
      </c>
      <c r="K4" s="2">
        <f t="shared" si="1"/>
        <v>2744427000000</v>
      </c>
      <c r="L4" s="2">
        <f t="shared" si="1"/>
        <v>2996613000000</v>
      </c>
      <c r="M4" s="2">
        <f t="shared" si="1"/>
        <v>2592682000000</v>
      </c>
      <c r="N4" s="2">
        <f t="shared" si="1"/>
        <v>2527951000000</v>
      </c>
      <c r="O4" s="2">
        <f t="shared" si="1"/>
        <v>5596398000000</v>
      </c>
      <c r="P4" s="2">
        <f t="shared" si="1"/>
        <v>5739553000000</v>
      </c>
      <c r="Q4" s="2">
        <f t="shared" si="1"/>
        <v>5622728000000</v>
      </c>
      <c r="R4" s="2">
        <f t="shared" si="1"/>
        <v>5857037000000</v>
      </c>
      <c r="S4" s="2">
        <f t="shared" si="1"/>
        <v>5533004000000</v>
      </c>
      <c r="T4" s="2">
        <f t="shared" si="1"/>
        <v>5861348000000</v>
      </c>
      <c r="U4" s="2">
        <f t="shared" si="1"/>
        <v>6000818000000</v>
      </c>
      <c r="V4" s="2">
        <f t="shared" si="1"/>
        <v>5699709000000</v>
      </c>
      <c r="W4" s="2">
        <f t="shared" si="1"/>
        <v>5086158000000</v>
      </c>
      <c r="X4" s="2">
        <f t="shared" si="1"/>
        <v>4775168000000</v>
      </c>
      <c r="Y4" s="2">
        <f t="shared" si="1"/>
        <v>4310395000000</v>
      </c>
      <c r="Z4" s="2">
        <f t="shared" si="1"/>
        <v>4407554000000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181942000000</v>
      </c>
      <c r="H5" s="2">
        <f>IFERROR(SUM(D5:G5)*(4/MAX(1,COUNT(D5:G5))),"")</f>
        <v>727768000000</v>
      </c>
      <c r="I5" s="2">
        <f t="shared" ref="I5:Z5" si="2">IFERROR(INDEX(I51:I500,MATCH($C$5,$C$51:$C$500,0)),"")</f>
        <v>271133000000</v>
      </c>
      <c r="J5" s="2">
        <f t="shared" si="2"/>
        <v>315470000000</v>
      </c>
      <c r="K5" s="2">
        <f t="shared" si="2"/>
        <v>303192000000</v>
      </c>
      <c r="L5" s="2">
        <f t="shared" si="2"/>
        <v>365122000000</v>
      </c>
      <c r="M5" s="2">
        <f t="shared" si="2"/>
        <v>189128000000</v>
      </c>
      <c r="N5" s="2">
        <f t="shared" si="2"/>
        <v>-112934000000</v>
      </c>
      <c r="O5" s="2">
        <f t="shared" si="2"/>
        <v>643224000000</v>
      </c>
      <c r="P5" s="2">
        <f t="shared" si="2"/>
        <v>602033000000</v>
      </c>
      <c r="Q5" s="2">
        <f t="shared" si="2"/>
        <v>398967000000</v>
      </c>
      <c r="R5" s="2">
        <f t="shared" si="2"/>
        <v>399215000000</v>
      </c>
      <c r="S5" s="2">
        <f t="shared" si="2"/>
        <v>335562000000</v>
      </c>
      <c r="T5" s="2">
        <f t="shared" si="2"/>
        <v>355156000000</v>
      </c>
      <c r="U5" s="2">
        <f t="shared" si="2"/>
        <v>388166000000</v>
      </c>
      <c r="V5" s="2">
        <f t="shared" si="2"/>
        <v>413368000000</v>
      </c>
      <c r="W5" s="2">
        <f t="shared" si="2"/>
        <v>373841000000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3771643000000</v>
      </c>
      <c r="H6" s="2">
        <f>IFERROR(INDEX(D6:G6,COUNT(D6:G6)),"")</f>
        <v>3771643000000</v>
      </c>
      <c r="I6" s="2">
        <f t="shared" ref="I6:Z6" si="3">IFERROR(INDEX(I51:I500,MATCH($C$6,$C$51:$C$500,0)),"")</f>
        <v>3492015000000</v>
      </c>
      <c r="J6" s="2">
        <f t="shared" si="3"/>
        <v>3576758000000</v>
      </c>
      <c r="K6" s="2">
        <f t="shared" si="3"/>
        <v>3577459000000</v>
      </c>
      <c r="L6" s="2">
        <f t="shared" si="3"/>
        <v>3728476000000</v>
      </c>
      <c r="M6" s="2">
        <f t="shared" si="3"/>
        <v>3596823000000</v>
      </c>
      <c r="N6" s="2">
        <f t="shared" si="3"/>
        <v>3718744000000</v>
      </c>
      <c r="O6" s="2">
        <f t="shared" si="3"/>
        <v>4168930000000</v>
      </c>
      <c r="P6" s="2">
        <f t="shared" si="3"/>
        <v>3827465000000</v>
      </c>
      <c r="Q6" s="2">
        <f t="shared" si="3"/>
        <v>3494345000000</v>
      </c>
      <c r="R6" s="2">
        <f t="shared" si="3"/>
        <v>3337399000000</v>
      </c>
      <c r="S6" s="2">
        <f t="shared" si="3"/>
        <v>3333804000000</v>
      </c>
      <c r="T6" s="2">
        <f t="shared" si="3"/>
        <v>3359447000000</v>
      </c>
      <c r="U6" s="2">
        <f t="shared" si="3"/>
        <v>3217171000000</v>
      </c>
      <c r="V6" s="2">
        <f t="shared" si="3"/>
        <v>3041885000000</v>
      </c>
      <c r="W6" s="2">
        <f t="shared" si="3"/>
        <v>2841397000000</v>
      </c>
      <c r="X6" s="2">
        <f t="shared" si="3"/>
        <v>2680436000000</v>
      </c>
      <c r="Y6" s="2">
        <f t="shared" si="3"/>
        <v>2472618000000</v>
      </c>
      <c r="Z6" s="2">
        <f t="shared" si="3"/>
        <v>2327488000000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7.1</v>
      </c>
      <c r="H7" s="3">
        <f>IFERROR(INDEX(D7:G7,COUNT(D7:G7)),"")</f>
        <v>7.1</v>
      </c>
      <c r="I7" s="3">
        <f t="shared" ref="I7:Z7" si="4">IFERROR(INDEX(I51:I500,MATCH($C$7,$C$51:$C$500,0))/1000000000,"")</f>
        <v>7.1</v>
      </c>
      <c r="J7" s="3">
        <f t="shared" si="4"/>
        <v>7.1</v>
      </c>
      <c r="K7" s="3">
        <f t="shared" si="4"/>
        <v>7.1</v>
      </c>
      <c r="L7" s="3">
        <f t="shared" si="4"/>
        <v>7.1</v>
      </c>
      <c r="M7" s="3">
        <f t="shared" si="4"/>
        <v>7.1</v>
      </c>
      <c r="N7" s="3">
        <f t="shared" si="4"/>
        <v>7.1</v>
      </c>
      <c r="O7" s="3">
        <f t="shared" si="4"/>
        <v>7.1</v>
      </c>
      <c r="P7" s="3">
        <f t="shared" si="4"/>
        <v>7.1</v>
      </c>
      <c r="Q7" s="3">
        <f t="shared" si="4"/>
        <v>7.1</v>
      </c>
      <c r="R7" s="3">
        <f t="shared" si="4"/>
        <v>7.1</v>
      </c>
      <c r="S7" s="3">
        <f t="shared" si="4"/>
        <v>7.1</v>
      </c>
      <c r="T7" s="3">
        <f t="shared" si="4"/>
        <v>7.1</v>
      </c>
      <c r="U7" s="3">
        <f t="shared" si="4"/>
        <v>7.1</v>
      </c>
      <c r="V7" s="3">
        <f t="shared" si="4"/>
        <v>7.1</v>
      </c>
      <c r="W7" s="3">
        <f t="shared" si="4"/>
        <v>7.1</v>
      </c>
      <c r="X7" s="3">
        <f t="shared" si="4"/>
        <v>7.1</v>
      </c>
      <c r="Y7" s="3">
        <f t="shared" si="4"/>
        <v>7.06</v>
      </c>
      <c r="Z7" s="3">
        <f t="shared" si="4"/>
        <v>7.06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880000000000</v>
      </c>
      <c r="H8" s="2">
        <f>IFERROR(INDEX(D8:G8,COUNT(D8:G8)),"")</f>
        <v>880000000000</v>
      </c>
      <c r="I8" s="2">
        <f t="shared" ref="I8:Z8" si="5">IFERROR(INDEX(I51:I500,MATCH($C$8,$C$51:$C$500,0)),"")</f>
        <v>349000000000</v>
      </c>
      <c r="J8" s="2">
        <f t="shared" si="5"/>
        <v>583000000000</v>
      </c>
      <c r="K8" s="2">
        <f t="shared" si="5"/>
        <v>482000000000</v>
      </c>
      <c r="L8" s="2">
        <f t="shared" si="5"/>
        <v>596000000000</v>
      </c>
      <c r="M8" s="2">
        <f t="shared" si="5"/>
        <v>391000000000</v>
      </c>
      <c r="N8" s="2">
        <f t="shared" si="5"/>
        <v>102000000000</v>
      </c>
      <c r="O8" s="2">
        <f t="shared" si="5"/>
        <v>942000000000</v>
      </c>
      <c r="P8" s="2">
        <f t="shared" si="5"/>
        <v>679000000000</v>
      </c>
      <c r="Q8" s="2">
        <f t="shared" si="5"/>
        <v>711000000000</v>
      </c>
      <c r="R8" s="2">
        <f t="shared" si="5"/>
        <v>637000000000</v>
      </c>
      <c r="S8" s="2">
        <f t="shared" si="5"/>
        <v>513000000000</v>
      </c>
      <c r="T8" s="2">
        <f t="shared" si="5"/>
        <v>796000000000</v>
      </c>
      <c r="U8" s="2">
        <f t="shared" si="5"/>
        <v>410000000000</v>
      </c>
      <c r="V8" s="2">
        <f t="shared" si="5"/>
        <v>596000000000</v>
      </c>
      <c r="W8" s="2">
        <f t="shared" si="5"/>
        <v>629000000000</v>
      </c>
      <c r="X8" s="2">
        <f t="shared" si="5"/>
        <v>306000000000</v>
      </c>
      <c r="Y8" s="2">
        <f t="shared" si="5"/>
        <v>271000000000</v>
      </c>
      <c r="Z8" s="2">
        <f t="shared" si="5"/>
        <v>286000000000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123.98</v>
      </c>
      <c r="H9" s="3">
        <f>IFERROR(INDEX(D9:G9,COUNT(D9:G9)),"")</f>
        <v>123.98</v>
      </c>
      <c r="I9" s="3">
        <f t="shared" ref="I9:Z9" si="6">IFERROR(INDEX(I51:I500,MATCH($C$9,$C$51:$C$500,0)),"")</f>
        <v>49.19</v>
      </c>
      <c r="J9" s="3">
        <f t="shared" si="6"/>
        <v>82.19</v>
      </c>
      <c r="K9" s="3">
        <f t="shared" si="6"/>
        <v>67.86</v>
      </c>
      <c r="L9" s="3">
        <f t="shared" si="6"/>
        <v>84.05</v>
      </c>
      <c r="M9" s="3">
        <f t="shared" si="6"/>
        <v>55.06</v>
      </c>
      <c r="N9" s="3">
        <f t="shared" si="6"/>
        <v>14.37</v>
      </c>
      <c r="O9" s="3">
        <f t="shared" si="6"/>
        <v>132.80000000000001</v>
      </c>
      <c r="P9" s="3">
        <f t="shared" si="6"/>
        <v>95.75</v>
      </c>
      <c r="Q9" s="3">
        <f t="shared" si="6"/>
        <v>100.26</v>
      </c>
      <c r="R9" s="3">
        <f t="shared" si="6"/>
        <v>89.72</v>
      </c>
      <c r="S9" s="3">
        <f t="shared" si="6"/>
        <v>72.260000000000005</v>
      </c>
      <c r="T9" s="3">
        <f t="shared" si="6"/>
        <v>112.15</v>
      </c>
      <c r="U9" s="3">
        <f t="shared" si="6"/>
        <v>57.73</v>
      </c>
      <c r="V9" s="3">
        <f t="shared" si="6"/>
        <v>84.04</v>
      </c>
      <c r="W9" s="3">
        <f t="shared" si="6"/>
        <v>88.65</v>
      </c>
      <c r="X9" s="3">
        <f t="shared" si="6"/>
        <v>43.16</v>
      </c>
      <c r="Y9" s="3">
        <f t="shared" si="6"/>
        <v>38.4</v>
      </c>
      <c r="Z9" s="3">
        <f t="shared" si="6"/>
        <v>40.56</v>
      </c>
    </row>
    <row r="10" spans="1:26" ht="15.5" x14ac:dyDescent="0.35">
      <c r="C10" t="s">
        <v>17</v>
      </c>
      <c r="D10" s="3">
        <f ca="1">IFERROR(IF(D9=0,"",D2/D9),"")</f>
        <v>3.5650911437328601</v>
      </c>
      <c r="I10" s="3">
        <f t="shared" ref="I10:Z10" ca="1" si="7">IFERROR(IF(I9=0,"",I2/I9),"")</f>
        <v>8.497662126448466</v>
      </c>
      <c r="J10" s="3">
        <f t="shared" ca="1" si="7"/>
        <v>4.4774303443241275</v>
      </c>
      <c r="K10" s="3" t="str">
        <f t="shared" ca="1" si="7"/>
        <v/>
      </c>
      <c r="L10" s="3">
        <f t="shared" ca="1" si="7"/>
        <v>6.7816775728732903</v>
      </c>
      <c r="M10" s="3">
        <f t="shared" ca="1" si="7"/>
        <v>11.896113330911732</v>
      </c>
      <c r="N10" s="3">
        <f t="shared" ca="1" si="7"/>
        <v>53.931802366040365</v>
      </c>
      <c r="O10" s="3">
        <f t="shared" ca="1" si="7"/>
        <v>8.0195783132530121</v>
      </c>
      <c r="P10" s="3" t="str">
        <f t="shared" ca="1" si="7"/>
        <v/>
      </c>
      <c r="Q10" s="3" t="str">
        <f t="shared" ca="1" si="7"/>
        <v/>
      </c>
      <c r="R10" s="3">
        <f t="shared" ca="1" si="7"/>
        <v>13.319215336602765</v>
      </c>
      <c r="S10" s="3">
        <f t="shared" ca="1" si="7"/>
        <v>8.9261001937448103</v>
      </c>
      <c r="T10" s="3">
        <f t="shared" ca="1" si="7"/>
        <v>7.044137316094516</v>
      </c>
      <c r="U10" s="3">
        <f t="shared" ca="1" si="7"/>
        <v>18.361337259657024</v>
      </c>
      <c r="V10" s="3" t="str">
        <f t="shared" ca="1" si="7"/>
        <v/>
      </c>
      <c r="W10" s="3">
        <f t="shared" ca="1" si="7"/>
        <v>8.1218274111675122</v>
      </c>
      <c r="X10" s="3">
        <f t="shared" ca="1" si="7"/>
        <v>19.694161260426323</v>
      </c>
      <c r="Y10" s="3">
        <f t="shared" ca="1" si="7"/>
        <v>16.145833333333336</v>
      </c>
      <c r="Z10" s="3">
        <f t="shared" ca="1" si="7"/>
        <v>12.327416173570018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2191915000000</v>
      </c>
      <c r="H11" s="2">
        <f>IFERROR(INDEX(D11:G11,COUNT(D11:G11)),"")</f>
        <v>2191915000000</v>
      </c>
      <c r="I11" s="2">
        <f t="shared" ref="I11:Z11" si="8">IFERROR(INDEX(I51:I500,MATCH($C$11,$C$51:$C$500,0)),"")</f>
        <v>1465400000000</v>
      </c>
      <c r="J11" s="2">
        <f t="shared" si="8"/>
        <v>1034354000000</v>
      </c>
      <c r="K11" s="2">
        <f t="shared" si="8"/>
        <v>1199225000000</v>
      </c>
      <c r="L11" s="2">
        <f t="shared" si="8"/>
        <v>2178361000000</v>
      </c>
      <c r="M11" s="2">
        <f t="shared" si="8"/>
        <v>1582017000000</v>
      </c>
      <c r="N11" s="2">
        <f t="shared" si="8"/>
        <v>1554228000000</v>
      </c>
      <c r="O11" s="2">
        <f t="shared" si="8"/>
        <v>2208119000000</v>
      </c>
      <c r="P11" s="2">
        <f t="shared" si="8"/>
        <v>1950775000000</v>
      </c>
      <c r="Q11" s="2">
        <f t="shared" si="8"/>
        <v>751901000000</v>
      </c>
      <c r="R11" s="2">
        <f t="shared" si="8"/>
        <v>603750000000</v>
      </c>
      <c r="S11" s="2">
        <f t="shared" si="8"/>
        <v>844253000000</v>
      </c>
      <c r="T11" s="2">
        <f t="shared" si="8"/>
        <v>625373000000</v>
      </c>
      <c r="U11" s="2">
        <f t="shared" si="8"/>
        <v>869000000000</v>
      </c>
      <c r="V11" s="2">
        <f t="shared" si="8"/>
        <v>1169416000000</v>
      </c>
      <c r="W11" s="2">
        <f t="shared" si="8"/>
        <v>927030000000</v>
      </c>
      <c r="X11" s="2">
        <f t="shared" si="8"/>
        <v>796184000000</v>
      </c>
      <c r="Y11" s="2">
        <f t="shared" si="8"/>
        <v>655450000000</v>
      </c>
      <c r="Z11" s="2">
        <f t="shared" si="8"/>
        <v>841838000000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-2192000000000</v>
      </c>
      <c r="H12" s="2">
        <f>IFERROR(INDEX(D12:G12,COUNT(D12:G12)),"")</f>
        <v>-2192000000000</v>
      </c>
      <c r="I12" s="2">
        <f t="shared" ref="I12:Z12" si="9">IFERROR(INDEX(I51:I500,MATCH($C$12,$C$51:$C$500,0)),"")</f>
        <v>-1465000000000</v>
      </c>
      <c r="J12" s="2">
        <f t="shared" si="9"/>
        <v>-1034000000000</v>
      </c>
      <c r="K12" s="2">
        <f t="shared" si="9"/>
        <v>-1199000000000</v>
      </c>
      <c r="L12" s="2">
        <f t="shared" si="9"/>
        <v>-2178000000000</v>
      </c>
      <c r="M12" s="2">
        <f t="shared" si="9"/>
        <v>-1582000000000</v>
      </c>
      <c r="N12" s="2">
        <f t="shared" si="9"/>
        <v>-1554000000000</v>
      </c>
      <c r="O12" s="2">
        <f t="shared" si="9"/>
        <v>-2208000000000</v>
      </c>
      <c r="P12" s="2">
        <f t="shared" si="9"/>
        <v>-1951000000000</v>
      </c>
      <c r="Q12" s="2">
        <f t="shared" si="9"/>
        <v>-752000000000</v>
      </c>
      <c r="R12" s="2">
        <f t="shared" si="9"/>
        <v>-604000000000</v>
      </c>
      <c r="S12" s="2">
        <f t="shared" si="9"/>
        <v>-844000000000</v>
      </c>
      <c r="T12" s="2">
        <f t="shared" si="9"/>
        <v>-625000000000</v>
      </c>
      <c r="U12" s="2">
        <f t="shared" si="9"/>
        <v>-869000000000</v>
      </c>
      <c r="V12" s="2">
        <f t="shared" si="9"/>
        <v>-1169000000000</v>
      </c>
      <c r="W12" s="2">
        <f t="shared" si="9"/>
        <v>-927000000000</v>
      </c>
      <c r="X12" s="2">
        <f t="shared" si="9"/>
        <v>-796000000000</v>
      </c>
      <c r="Y12" s="2">
        <f t="shared" si="9"/>
        <v>-655000000000</v>
      </c>
      <c r="Z12" s="2">
        <f t="shared" si="9"/>
        <v>-842000000000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-6008000000</v>
      </c>
      <c r="H14" s="2">
        <f>IFERROR(SUM(D14:G14)*(4/MAX(1,COUNT(D14:G14))),"")</f>
        <v>-24032000000</v>
      </c>
      <c r="I14" s="2">
        <f t="shared" ref="I14:Z14" si="11">IFERROR(INDEX(I51:I500,MATCH($C$14,$C$51:$C$500,0)),"")</f>
        <v>-25835000000</v>
      </c>
      <c r="J14" s="2">
        <f t="shared" si="11"/>
        <v>-31067000000</v>
      </c>
      <c r="K14" s="2">
        <f t="shared" si="11"/>
        <v>-28442000000</v>
      </c>
      <c r="L14" s="2">
        <f t="shared" si="11"/>
        <v>-33088000000</v>
      </c>
      <c r="M14" s="2">
        <f t="shared" si="11"/>
        <v>-29006000000</v>
      </c>
      <c r="N14" s="2">
        <f t="shared" si="11"/>
        <v>-35627000000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-42084000000</v>
      </c>
      <c r="H15" s="2">
        <f>IFERROR(SUM(D15:G15)*(4/MAX(1,COUNT(D15:G15))),"")</f>
        <v>-168336000000</v>
      </c>
      <c r="I15" s="2">
        <f t="shared" ref="I15:Z15" si="12">IFERROR(INDEX(I51:I500,MATCH($C$15,$C$51:$C$500,0)),"")</f>
        <v>-23237000000</v>
      </c>
      <c r="J15" s="2">
        <f t="shared" si="12"/>
        <v>-42287000000</v>
      </c>
      <c r="K15" s="2">
        <f t="shared" si="12"/>
        <v>-38162000000</v>
      </c>
      <c r="L15" s="2">
        <f t="shared" si="12"/>
        <v>-73108000000</v>
      </c>
      <c r="M15" s="2">
        <f t="shared" si="12"/>
        <v>-21036000000</v>
      </c>
      <c r="N15" s="2">
        <f t="shared" si="12"/>
        <v>42571000000</v>
      </c>
      <c r="O15" s="2">
        <f t="shared" si="12"/>
        <v>-85263000000</v>
      </c>
      <c r="P15" s="2">
        <f t="shared" si="12"/>
        <v>-130067000000</v>
      </c>
      <c r="Q15" s="2">
        <f t="shared" si="12"/>
        <v>-60012000000</v>
      </c>
      <c r="R15" s="2">
        <f t="shared" si="12"/>
        <v>-56586000000</v>
      </c>
      <c r="S15" s="2">
        <f t="shared" si="12"/>
        <v>-28566000000</v>
      </c>
      <c r="T15" s="2">
        <f t="shared" si="12"/>
        <v>-33049000000</v>
      </c>
      <c r="U15" s="2">
        <f t="shared" si="12"/>
        <v>-67163000000</v>
      </c>
      <c r="V15" s="2">
        <f t="shared" si="12"/>
        <v>-71124000000</v>
      </c>
      <c r="W15" s="2">
        <f t="shared" si="12"/>
        <v>-56667000000</v>
      </c>
      <c r="X15" s="2">
        <f t="shared" si="12"/>
        <v>-57075000000</v>
      </c>
      <c r="Y15" s="2">
        <f t="shared" si="12"/>
        <v>-69360000000</v>
      </c>
      <c r="Z15" s="2">
        <f t="shared" si="12"/>
        <v>-91426000000</v>
      </c>
    </row>
    <row r="16" spans="1:26" ht="15.5" x14ac:dyDescent="0.35">
      <c r="C16" t="s">
        <v>28</v>
      </c>
      <c r="D16" s="2">
        <f>IFERROR(INDEX(D51:D500,MATCH($C$16,$C$51:$C$500,0)),"")</f>
        <v>235378000000</v>
      </c>
      <c r="H16" s="2">
        <f>IFERROR(SUM(D16:G16)*(4/MAX(1,COUNT(D16:G16))),"")</f>
        <v>941512000000</v>
      </c>
      <c r="I16" s="2">
        <f t="shared" ref="I16:Z16" si="13">IFERROR(INDEX(I51:I500,MATCH($C$16,$C$51:$C$500,0)),"")</f>
        <v>288523000000</v>
      </c>
      <c r="J16" s="2">
        <f t="shared" si="13"/>
        <v>356342000000</v>
      </c>
      <c r="K16" s="2">
        <f t="shared" si="13"/>
        <v>338525000000</v>
      </c>
      <c r="L16" s="2">
        <f t="shared" si="13"/>
        <v>425106000000</v>
      </c>
      <c r="M16" s="2">
        <f t="shared" si="13"/>
        <v>191611000000</v>
      </c>
      <c r="N16" s="2">
        <f t="shared" si="13"/>
        <v>-181445000000</v>
      </c>
      <c r="O16" s="2">
        <f t="shared" si="13"/>
        <v>733161000000</v>
      </c>
      <c r="P16" s="2">
        <f t="shared" si="13"/>
        <v>717172000000</v>
      </c>
      <c r="Q16" s="2">
        <f t="shared" si="13"/>
        <v>466592000000</v>
      </c>
      <c r="R16" s="2">
        <f t="shared" si="13"/>
        <v>465065000000</v>
      </c>
      <c r="S16" s="2">
        <f t="shared" si="13"/>
        <v>364620000000</v>
      </c>
      <c r="T16" s="2">
        <f t="shared" si="13"/>
        <v>388124000000</v>
      </c>
      <c r="U16" s="2">
        <f t="shared" si="13"/>
        <v>457698000000</v>
      </c>
      <c r="V16" s="2">
        <f t="shared" si="13"/>
        <v>494852000000</v>
      </c>
      <c r="W16" s="2">
        <f t="shared" si="13"/>
        <v>434255000000</v>
      </c>
      <c r="X16" s="2">
        <f t="shared" si="13"/>
        <v>411827000000</v>
      </c>
      <c r="Y16" s="2">
        <f t="shared" si="13"/>
        <v>404123000000</v>
      </c>
      <c r="Z16" s="2">
        <f t="shared" si="13"/>
        <v>521173000000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3138200000000</v>
      </c>
      <c r="H20" s="2">
        <f t="shared" ref="H20:Z20" ca="1" si="14">IFERROR(H21*H2,"")</f>
        <v>3138200000000</v>
      </c>
      <c r="I20" s="2">
        <f t="shared" ca="1" si="14"/>
        <v>2967800000000</v>
      </c>
      <c r="J20" s="2">
        <f t="shared" ca="1" si="14"/>
        <v>2612800000000</v>
      </c>
      <c r="K20" s="2" t="str">
        <f t="shared" ca="1" si="14"/>
        <v/>
      </c>
      <c r="L20" s="2">
        <f t="shared" ca="1" si="14"/>
        <v>4047000000000</v>
      </c>
      <c r="M20" s="2">
        <f t="shared" ca="1" si="14"/>
        <v>4650500000000</v>
      </c>
      <c r="N20" s="2">
        <f t="shared" ca="1" si="14"/>
        <v>5502500000000</v>
      </c>
      <c r="O20" s="2">
        <f t="shared" ca="1" si="14"/>
        <v>7561500000000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8484500000000</v>
      </c>
      <c r="S20" s="2">
        <f t="shared" ca="1" si="14"/>
        <v>4579500000000</v>
      </c>
      <c r="T20" s="2">
        <f t="shared" ca="1" si="14"/>
        <v>5609000000000</v>
      </c>
      <c r="U20" s="2">
        <f t="shared" ca="1" si="14"/>
        <v>7526000000000</v>
      </c>
      <c r="V20" s="2" t="str">
        <f t="shared" ca="1" si="14"/>
        <v/>
      </c>
      <c r="W20" s="2">
        <f t="shared" ca="1" si="14"/>
        <v>5112000000000</v>
      </c>
      <c r="X20" s="2">
        <f t="shared" ca="1" si="14"/>
        <v>6035000000000</v>
      </c>
      <c r="Y20" s="2">
        <f t="shared" ca="1" si="14"/>
        <v>4377200000000</v>
      </c>
      <c r="Z20" s="2">
        <f t="shared" ca="1" si="14"/>
        <v>3530000000000</v>
      </c>
    </row>
    <row r="21" spans="1:26" ht="15.5" x14ac:dyDescent="0.35">
      <c r="C21" t="s">
        <v>11</v>
      </c>
      <c r="D21" s="2">
        <f>IFERROR(INDEX(D51:D500,MATCH($C$7,$C$51:$C$500,0)),"")</f>
        <v>7100000000</v>
      </c>
      <c r="H21" s="2">
        <f>IFERROR(INDEX(D21:G21,COUNT(D21:G21)),"")</f>
        <v>7100000000</v>
      </c>
      <c r="I21" s="2">
        <f t="shared" ref="I21:Z21" si="15">IFERROR(INDEX(I51:I500,MATCH($C$7,$C$51:$C$500,0)),"")</f>
        <v>7100000000</v>
      </c>
      <c r="J21" s="2">
        <f t="shared" si="15"/>
        <v>7100000000</v>
      </c>
      <c r="K21" s="2">
        <f t="shared" si="15"/>
        <v>7100000000</v>
      </c>
      <c r="L21" s="2">
        <f t="shared" si="15"/>
        <v>7100000000</v>
      </c>
      <c r="M21" s="2">
        <f t="shared" si="15"/>
        <v>7100000000</v>
      </c>
      <c r="N21" s="2">
        <f t="shared" si="15"/>
        <v>7100000000</v>
      </c>
      <c r="O21" s="2">
        <f t="shared" si="15"/>
        <v>7100000000</v>
      </c>
      <c r="P21" s="2">
        <f t="shared" si="15"/>
        <v>7100000000</v>
      </c>
      <c r="Q21" s="2">
        <f t="shared" si="15"/>
        <v>7100000000</v>
      </c>
      <c r="R21" s="2">
        <f t="shared" si="15"/>
        <v>7100000000</v>
      </c>
      <c r="S21" s="2">
        <f t="shared" si="15"/>
        <v>7100000000</v>
      </c>
      <c r="T21" s="2">
        <f t="shared" si="15"/>
        <v>7100000000</v>
      </c>
      <c r="U21" s="2">
        <f t="shared" si="15"/>
        <v>7100000000</v>
      </c>
      <c r="V21" s="2">
        <f t="shared" si="15"/>
        <v>7100000000</v>
      </c>
      <c r="W21" s="2">
        <f t="shared" si="15"/>
        <v>7100000000</v>
      </c>
      <c r="X21" s="2">
        <f t="shared" si="15"/>
        <v>7100000000</v>
      </c>
      <c r="Y21" s="2">
        <f t="shared" si="15"/>
        <v>7060000000</v>
      </c>
      <c r="Z21" s="2">
        <f t="shared" si="15"/>
        <v>7060000000</v>
      </c>
    </row>
    <row r="23" spans="1:26" ht="15.5" x14ac:dyDescent="0.35">
      <c r="B23" t="s">
        <v>53</v>
      </c>
      <c r="C23" t="s">
        <v>54</v>
      </c>
      <c r="D23" s="3">
        <f>IFERROR(D5/D6*100,"")</f>
        <v>4.8239454264361719</v>
      </c>
      <c r="H23" s="3">
        <f t="shared" ref="H23:Z23" si="16">IFERROR(H5/H6*100,"")</f>
        <v>19.295781705744687</v>
      </c>
      <c r="I23" s="3">
        <f t="shared" si="16"/>
        <v>7.764371000697305</v>
      </c>
      <c r="J23" s="3">
        <f t="shared" si="16"/>
        <v>8.8199984455196585</v>
      </c>
      <c r="K23" s="3">
        <f t="shared" si="16"/>
        <v>8.4750656820944688</v>
      </c>
      <c r="L23" s="3">
        <f t="shared" si="16"/>
        <v>9.7927946968144628</v>
      </c>
      <c r="M23" s="3">
        <f t="shared" si="16"/>
        <v>5.2581959134491738</v>
      </c>
      <c r="N23" s="3">
        <f t="shared" si="16"/>
        <v>-3.0368855721178978</v>
      </c>
      <c r="O23" s="3">
        <f t="shared" si="16"/>
        <v>15.428994969932333</v>
      </c>
      <c r="P23" s="3">
        <f t="shared" si="16"/>
        <v>15.729288184215923</v>
      </c>
      <c r="Q23" s="3">
        <f t="shared" si="16"/>
        <v>11.417504568095021</v>
      </c>
      <c r="R23" s="3">
        <f t="shared" si="16"/>
        <v>11.961860119212595</v>
      </c>
      <c r="S23" s="3">
        <f t="shared" si="16"/>
        <v>10.065438760047082</v>
      </c>
      <c r="T23" s="3">
        <f t="shared" si="16"/>
        <v>10.571858999412701</v>
      </c>
      <c r="U23" s="3">
        <f t="shared" si="16"/>
        <v>12.065445075813502</v>
      </c>
      <c r="V23" s="3">
        <f t="shared" si="16"/>
        <v>13.589205377586595</v>
      </c>
      <c r="W23" s="3">
        <f t="shared" si="16"/>
        <v>13.156943573882849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-9.0800430497042339E-2</v>
      </c>
      <c r="H24" s="4">
        <f t="shared" ref="H24:Z24" si="17">IFERROR(_xlfn.RRI(5,M23,H23),"")</f>
        <v>0.296955642112819</v>
      </c>
      <c r="I24" s="4" t="str">
        <f t="shared" si="17"/>
        <v/>
      </c>
      <c r="J24" s="4">
        <f t="shared" si="17"/>
        <v>-0.10581748318491235</v>
      </c>
      <c r="K24" s="4">
        <f t="shared" si="17"/>
        <v>-0.1163367361129295</v>
      </c>
      <c r="L24" s="4">
        <f t="shared" si="17"/>
        <v>-3.0233693055581989E-2</v>
      </c>
      <c r="M24" s="4">
        <f t="shared" si="17"/>
        <v>-0.15158642509259057</v>
      </c>
      <c r="N24" s="4" t="str">
        <f t="shared" si="17"/>
        <v/>
      </c>
      <c r="O24" s="4">
        <f t="shared" si="17"/>
        <v>7.8542479873747517E-2</v>
      </c>
      <c r="P24" s="4">
        <f t="shared" si="17"/>
        <v>5.4467368162833152E-2</v>
      </c>
      <c r="Q24" s="4">
        <f t="shared" si="17"/>
        <v>-3.4226184695707929E-2</v>
      </c>
      <c r="R24" s="4">
        <f t="shared" si="17"/>
        <v>-1.8865061198682143E-2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27.24</v>
      </c>
      <c r="H25" s="3">
        <f>IFERROR(INDEX(D25:G25,COUNT(D25:G25)),"")</f>
        <v>27.24</v>
      </c>
      <c r="I25" s="3">
        <f t="shared" ref="I25:Z25" si="18">IFERROR(INDEX(I51:I500,MATCH($C$25,$C$51:$C$500,0)),"")</f>
        <v>37.39</v>
      </c>
      <c r="J25" s="3">
        <f t="shared" si="18"/>
        <v>44.26</v>
      </c>
      <c r="K25" s="3">
        <f t="shared" si="18"/>
        <v>42.33</v>
      </c>
      <c r="L25" s="3">
        <f t="shared" si="18"/>
        <v>49.61</v>
      </c>
      <c r="M25" s="3">
        <f t="shared" si="18"/>
        <v>24.04</v>
      </c>
      <c r="N25" s="3">
        <f t="shared" si="18"/>
        <v>-19.57</v>
      </c>
      <c r="O25" s="3">
        <f t="shared" si="18"/>
        <v>91.3</v>
      </c>
      <c r="P25" s="3">
        <f t="shared" si="18"/>
        <v>82.74</v>
      </c>
      <c r="Q25" s="3">
        <f t="shared" si="18"/>
        <v>57.3</v>
      </c>
      <c r="R25" s="3">
        <f t="shared" si="18"/>
        <v>57.56</v>
      </c>
      <c r="S25" s="3">
        <f t="shared" si="18"/>
        <v>47.36</v>
      </c>
      <c r="T25" s="3">
        <f t="shared" si="18"/>
        <v>50.04</v>
      </c>
      <c r="U25" s="3">
        <f t="shared" si="18"/>
        <v>55.04</v>
      </c>
      <c r="V25" s="3">
        <f t="shared" si="18"/>
        <v>59.71</v>
      </c>
      <c r="W25" s="3">
        <f t="shared" si="18"/>
        <v>53.21</v>
      </c>
      <c r="X25" s="3">
        <f t="shared" si="18"/>
        <v>49.99</v>
      </c>
      <c r="Y25" s="3">
        <f t="shared" si="18"/>
        <v>47.39</v>
      </c>
      <c r="Z25" s="3">
        <f t="shared" si="18"/>
        <v>60.84</v>
      </c>
    </row>
    <row r="26" spans="1:26" ht="15.5" x14ac:dyDescent="0.35">
      <c r="C26" t="s">
        <v>58</v>
      </c>
      <c r="D26" s="4">
        <f>IFERROR(_xlfn.RRI(5,I25,D25),"")</f>
        <v>-6.1378868046369051E-2</v>
      </c>
      <c r="H26" s="4">
        <f t="shared" ref="H26:Z26" si="19">IFERROR(_xlfn.RRI(5,M25,H25),"")</f>
        <v>2.53084296708177E-2</v>
      </c>
      <c r="I26" s="4" t="str">
        <f t="shared" si="19"/>
        <v/>
      </c>
      <c r="J26" s="4">
        <f t="shared" si="19"/>
        <v>-0.13481670312380578</v>
      </c>
      <c r="K26" s="4">
        <f t="shared" si="19"/>
        <v>-0.12544616130391739</v>
      </c>
      <c r="L26" s="4">
        <f t="shared" si="19"/>
        <v>-2.841025773665995E-2</v>
      </c>
      <c r="M26" s="4">
        <f t="shared" si="19"/>
        <v>-0.16022539830742633</v>
      </c>
      <c r="N26" s="4" t="str">
        <f t="shared" si="19"/>
        <v/>
      </c>
      <c r="O26" s="4">
        <f t="shared" si="19"/>
        <v>0.12779637752292938</v>
      </c>
      <c r="P26" s="4">
        <f t="shared" si="19"/>
        <v>8.4944239473672578E-2</v>
      </c>
      <c r="Q26" s="4">
        <f t="shared" si="19"/>
        <v>-8.2059234488367494E-3</v>
      </c>
      <c r="R26" s="4">
        <f t="shared" si="19"/>
        <v>1.5840457374114214E-2</v>
      </c>
      <c r="S26" s="4">
        <f t="shared" si="19"/>
        <v>-1.0750791650302238E-2</v>
      </c>
      <c r="T26" s="4">
        <f t="shared" si="19"/>
        <v>1.0941717414263863E-2</v>
      </c>
      <c r="U26" s="4">
        <f t="shared" si="19"/>
        <v>-1.9838039105109728E-2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138.75521126760563</v>
      </c>
      <c r="H27" s="3">
        <f t="shared" ref="H27:Z27" si="20">IFERROR(H4/H21,"")</f>
        <v>555.02084507042252</v>
      </c>
      <c r="I27" s="3">
        <f t="shared" si="20"/>
        <v>333.146338028169</v>
      </c>
      <c r="J27" s="3">
        <f t="shared" si="20"/>
        <v>388.8038028169014</v>
      </c>
      <c r="K27" s="3">
        <f t="shared" si="20"/>
        <v>386.53901408450702</v>
      </c>
      <c r="L27" s="3">
        <f t="shared" si="20"/>
        <v>422.05816901408451</v>
      </c>
      <c r="M27" s="3">
        <f t="shared" si="20"/>
        <v>365.16647887323944</v>
      </c>
      <c r="N27" s="3">
        <f t="shared" si="20"/>
        <v>356.04943661971834</v>
      </c>
      <c r="O27" s="3">
        <f t="shared" si="20"/>
        <v>788.22507042253517</v>
      </c>
      <c r="P27" s="3">
        <f t="shared" si="20"/>
        <v>808.38774647887328</v>
      </c>
      <c r="Q27" s="3">
        <f t="shared" si="20"/>
        <v>791.93352112676052</v>
      </c>
      <c r="R27" s="3">
        <f t="shared" si="20"/>
        <v>824.9347887323944</v>
      </c>
      <c r="S27" s="3">
        <f t="shared" si="20"/>
        <v>779.29633802816898</v>
      </c>
      <c r="T27" s="3">
        <f t="shared" si="20"/>
        <v>825.54197183098597</v>
      </c>
      <c r="U27" s="3">
        <f t="shared" si="20"/>
        <v>845.18563380281694</v>
      </c>
      <c r="V27" s="3">
        <f t="shared" si="20"/>
        <v>802.77591549295778</v>
      </c>
      <c r="W27" s="3">
        <f t="shared" si="20"/>
        <v>716.36028169014082</v>
      </c>
      <c r="X27" s="3">
        <f t="shared" si="20"/>
        <v>672.55887323943659</v>
      </c>
      <c r="Y27" s="3">
        <f t="shared" si="20"/>
        <v>610.53753541076492</v>
      </c>
      <c r="Z27" s="3">
        <f t="shared" si="20"/>
        <v>624.2994334277621</v>
      </c>
    </row>
    <row r="28" spans="1:26" ht="15.5" x14ac:dyDescent="0.35">
      <c r="C28" t="s">
        <v>60</v>
      </c>
      <c r="D28" s="4">
        <f>IFERROR(_xlfn.RRI(5,I27,D27),"")</f>
        <v>-0.16068912208342589</v>
      </c>
      <c r="H28" s="4">
        <f t="shared" ref="H28:Z28" si="21">IFERROR(_xlfn.RRI(5,M27,H27),"")</f>
        <v>8.7335777220704847E-2</v>
      </c>
      <c r="I28" s="4">
        <f t="shared" si="21"/>
        <v>-1.3209526422239382E-2</v>
      </c>
      <c r="J28" s="4">
        <f t="shared" si="21"/>
        <v>-0.13180745561983587</v>
      </c>
      <c r="K28" s="4">
        <f t="shared" si="21"/>
        <v>-0.13719088885235642</v>
      </c>
      <c r="L28" s="4">
        <f t="shared" si="21"/>
        <v>-0.11826776799836669</v>
      </c>
      <c r="M28" s="4">
        <f t="shared" si="21"/>
        <v>-0.15040048268785688</v>
      </c>
      <c r="N28" s="4">
        <f t="shared" si="21"/>
        <v>-0.14500901908042674</v>
      </c>
      <c r="O28" s="4">
        <f t="shared" si="21"/>
        <v>-9.2086254562365744E-3</v>
      </c>
      <c r="P28" s="4">
        <f t="shared" si="21"/>
        <v>-8.8633787110208306E-3</v>
      </c>
      <c r="Q28" s="4">
        <f t="shared" si="21"/>
        <v>-2.7159382522732312E-3</v>
      </c>
      <c r="R28" s="4">
        <f t="shared" si="21"/>
        <v>2.8626299649658682E-2</v>
      </c>
      <c r="S28" s="4">
        <f t="shared" si="21"/>
        <v>2.9898595123200922E-2</v>
      </c>
      <c r="T28" s="4">
        <f t="shared" si="21"/>
        <v>6.21977027706071E-2</v>
      </c>
      <c r="U28" s="4">
        <f t="shared" si="21"/>
        <v>6.2458152048721516E-2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-0.27146295801016318</v>
      </c>
      <c r="I29" s="4">
        <f t="shared" si="22"/>
        <v>-0.15521915951197465</v>
      </c>
      <c r="J29" s="4">
        <f t="shared" si="22"/>
        <v>4.5594141270966212E-2</v>
      </c>
      <c r="K29" s="4">
        <f t="shared" si="22"/>
        <v>-0.14674460794194721</v>
      </c>
      <c r="L29" s="4">
        <f t="shared" si="22"/>
        <v>1.0636439267886855</v>
      </c>
      <c r="M29" s="4">
        <f t="shared" si="22"/>
        <v>-2.2284108329075116</v>
      </c>
      <c r="N29" s="4">
        <f t="shared" si="22"/>
        <v>-1.2143483023001096</v>
      </c>
      <c r="O29" s="4">
        <f t="shared" si="22"/>
        <v>0.10345661107082431</v>
      </c>
      <c r="P29" s="4">
        <f t="shared" si="22"/>
        <v>0.44397905759162304</v>
      </c>
      <c r="Q29" s="4">
        <f t="shared" si="22"/>
        <v>-4.5170257123002969E-3</v>
      </c>
      <c r="R29" s="4">
        <f t="shared" si="22"/>
        <v>0.21537162162162168</v>
      </c>
      <c r="S29" s="4">
        <f t="shared" si="22"/>
        <v>-5.3557154276578735E-2</v>
      </c>
      <c r="T29" s="4">
        <f t="shared" si="22"/>
        <v>-9.0843023255813948E-2</v>
      </c>
      <c r="U29" s="4">
        <f t="shared" si="22"/>
        <v>-7.8211354881929346E-2</v>
      </c>
      <c r="V29" s="4">
        <f t="shared" si="22"/>
        <v>0.12215748919376057</v>
      </c>
      <c r="W29" s="4">
        <f t="shared" si="22"/>
        <v>6.4412882576515285E-2</v>
      </c>
      <c r="X29" s="4">
        <f t="shared" si="22"/>
        <v>5.4863895336568928E-2</v>
      </c>
      <c r="Y29" s="4">
        <f t="shared" si="22"/>
        <v>-0.22107166337935572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0.66599713613989375</v>
      </c>
      <c r="I30" s="4">
        <f t="shared" si="23"/>
        <v>-0.14315051546690519</v>
      </c>
      <c r="J30" s="4">
        <f t="shared" si="23"/>
        <v>5.859146554089467E-3</v>
      </c>
      <c r="K30" s="4">
        <f t="shared" si="23"/>
        <v>-8.4157013267979627E-2</v>
      </c>
      <c r="L30" s="4">
        <f t="shared" si="23"/>
        <v>0.15579658438636129</v>
      </c>
      <c r="M30" s="4">
        <f t="shared" si="23"/>
        <v>2.5606113409634857E-2</v>
      </c>
      <c r="N30" s="4">
        <f t="shared" si="23"/>
        <v>-0.54828963200973191</v>
      </c>
      <c r="O30" s="4">
        <f t="shared" si="23"/>
        <v>-2.4941837805139287E-2</v>
      </c>
      <c r="P30" s="4">
        <f t="shared" si="23"/>
        <v>2.0777281063569249E-2</v>
      </c>
      <c r="Q30" s="4">
        <f t="shared" si="23"/>
        <v>-4.0004698621504436E-2</v>
      </c>
      <c r="R30" s="4">
        <f t="shared" si="23"/>
        <v>5.8563666319417174E-2</v>
      </c>
      <c r="S30" s="4">
        <f t="shared" si="23"/>
        <v>-5.6018513147487688E-2</v>
      </c>
      <c r="T30" s="4">
        <f t="shared" si="23"/>
        <v>-2.3241831363657397E-2</v>
      </c>
      <c r="U30" s="4">
        <f t="shared" si="23"/>
        <v>5.2828837402049827E-2</v>
      </c>
      <c r="V30" s="4">
        <f t="shared" si="23"/>
        <v>0.12063152580002438</v>
      </c>
      <c r="W30" s="4">
        <f t="shared" si="23"/>
        <v>6.5126504449686387E-2</v>
      </c>
      <c r="X30" s="4">
        <f t="shared" si="23"/>
        <v>0.10158480720918199</v>
      </c>
      <c r="Y30" s="4">
        <f t="shared" si="23"/>
        <v>-2.2043745805496673E-2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531.52</v>
      </c>
      <c r="H32" s="3">
        <f>IFERROR(INDEX(D32:G32,COUNT(D32:G32)),"")</f>
        <v>531.52</v>
      </c>
      <c r="I32" s="3">
        <f t="shared" ref="I32:Z32" si="24">IFERROR(INDEX(I51:I500,MATCH($C$32,$C$51:$C$500,0)),"")</f>
        <v>492.11</v>
      </c>
      <c r="J32" s="3">
        <f t="shared" si="24"/>
        <v>504.05</v>
      </c>
      <c r="K32" s="3">
        <f t="shared" si="24"/>
        <v>504.15</v>
      </c>
      <c r="L32" s="3">
        <f t="shared" si="24"/>
        <v>525.42999999999995</v>
      </c>
      <c r="M32" s="3">
        <f t="shared" si="24"/>
        <v>506.88</v>
      </c>
      <c r="N32" s="3">
        <f t="shared" si="24"/>
        <v>524.05999999999995</v>
      </c>
      <c r="O32" s="3">
        <f t="shared" si="24"/>
        <v>587.5</v>
      </c>
      <c r="P32" s="3">
        <f t="shared" si="24"/>
        <v>539.38</v>
      </c>
      <c r="Q32" s="3">
        <f t="shared" si="24"/>
        <v>492.44</v>
      </c>
      <c r="R32" s="3">
        <f t="shared" si="24"/>
        <v>470.32</v>
      </c>
      <c r="S32" s="3">
        <f t="shared" si="24"/>
        <v>469.81</v>
      </c>
      <c r="T32" s="3">
        <f t="shared" si="24"/>
        <v>473.43</v>
      </c>
      <c r="U32" s="3">
        <f t="shared" si="24"/>
        <v>453.38</v>
      </c>
      <c r="V32" s="3">
        <f t="shared" si="24"/>
        <v>428.68</v>
      </c>
      <c r="W32" s="3">
        <f t="shared" si="24"/>
        <v>400.42</v>
      </c>
      <c r="X32" s="3">
        <f t="shared" si="24"/>
        <v>377.74</v>
      </c>
      <c r="Y32" s="3">
        <f t="shared" si="24"/>
        <v>350.03</v>
      </c>
      <c r="Z32" s="3">
        <f t="shared" si="24"/>
        <v>329.49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0.84</v>
      </c>
      <c r="H33" s="3">
        <f>IFERROR(INDEX(D33:G33,COUNT(D33:G33)),"")</f>
        <v>0.84</v>
      </c>
      <c r="I33" s="3">
        <f t="shared" ref="I33:Z33" si="25">IFERROR(INDEX(I51:I500,MATCH($C$33,$C$51:$C$500,0)),"")</f>
        <v>0.85</v>
      </c>
      <c r="J33" s="3">
        <f t="shared" si="25"/>
        <v>0.73</v>
      </c>
      <c r="K33" s="3">
        <f t="shared" si="25"/>
        <v>1.02</v>
      </c>
      <c r="L33" s="3">
        <f t="shared" si="25"/>
        <v>1.08</v>
      </c>
      <c r="M33" s="3">
        <f t="shared" si="25"/>
        <v>1.29</v>
      </c>
      <c r="N33" s="3">
        <f t="shared" si="25"/>
        <v>1.48</v>
      </c>
      <c r="O33" s="3">
        <f t="shared" si="25"/>
        <v>1.81</v>
      </c>
      <c r="P33" s="3">
        <f t="shared" si="25"/>
        <v>2.63</v>
      </c>
      <c r="Q33" s="3">
        <f t="shared" si="25"/>
        <v>2.44</v>
      </c>
      <c r="R33" s="3">
        <f t="shared" si="25"/>
        <v>2.54</v>
      </c>
      <c r="S33" s="3">
        <f t="shared" si="25"/>
        <v>1.37</v>
      </c>
      <c r="T33" s="3">
        <f t="shared" si="25"/>
        <v>1.67</v>
      </c>
      <c r="U33" s="3">
        <f t="shared" si="25"/>
        <v>2.34</v>
      </c>
      <c r="V33" s="3">
        <f t="shared" si="25"/>
        <v>2.85</v>
      </c>
      <c r="W33" s="3">
        <f t="shared" si="25"/>
        <v>1.8</v>
      </c>
      <c r="X33" s="3">
        <f t="shared" si="25"/>
        <v>2.25</v>
      </c>
      <c r="Y33" s="3">
        <f t="shared" si="25"/>
        <v>1.77</v>
      </c>
      <c r="Z33" s="3">
        <f t="shared" si="25"/>
        <v>1.52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16.37</v>
      </c>
      <c r="H34" s="3">
        <f>IFERROR(INDEX(D34:G34,COUNT(D34:G34)),"")</f>
        <v>16.37</v>
      </c>
      <c r="I34" s="3">
        <f t="shared" ref="I34:Z34" si="26">IFERROR(INDEX(I51:I500,MATCH($C$34,$C$51:$C$500,0)),"")</f>
        <v>11.18</v>
      </c>
      <c r="J34" s="3">
        <f t="shared" si="26"/>
        <v>8.31</v>
      </c>
      <c r="K34" s="3">
        <f t="shared" si="26"/>
        <v>12.17</v>
      </c>
      <c r="L34" s="3">
        <f t="shared" si="26"/>
        <v>11.49</v>
      </c>
      <c r="M34" s="3">
        <f t="shared" si="26"/>
        <v>27.25</v>
      </c>
      <c r="N34" s="3">
        <f t="shared" si="26"/>
        <v>-39.6</v>
      </c>
      <c r="O34" s="3">
        <f t="shared" si="26"/>
        <v>11.66</v>
      </c>
      <c r="P34" s="3">
        <f t="shared" si="26"/>
        <v>17.16</v>
      </c>
      <c r="Q34" s="3">
        <f t="shared" si="26"/>
        <v>20.94</v>
      </c>
      <c r="R34" s="3">
        <f t="shared" si="26"/>
        <v>20.76</v>
      </c>
      <c r="S34" s="3">
        <f t="shared" si="26"/>
        <v>13.62</v>
      </c>
      <c r="T34" s="3">
        <f t="shared" si="26"/>
        <v>15.79</v>
      </c>
      <c r="U34" s="3">
        <f t="shared" si="26"/>
        <v>19.260000000000002</v>
      </c>
      <c r="V34" s="3">
        <f t="shared" si="26"/>
        <v>20.43</v>
      </c>
      <c r="W34" s="3">
        <f t="shared" si="26"/>
        <v>13.53</v>
      </c>
      <c r="X34" s="3">
        <f t="shared" si="26"/>
        <v>17</v>
      </c>
      <c r="Y34" s="3">
        <f t="shared" si="26"/>
        <v>13.08</v>
      </c>
      <c r="Z34" s="3">
        <f t="shared" si="26"/>
        <v>8.2200000000000006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3.21</v>
      </c>
      <c r="H35" s="3">
        <f>IFERROR(INDEX(D35:G35,COUNT(D35:G35)),"")</f>
        <v>3.21</v>
      </c>
      <c r="I35" s="3">
        <f t="shared" ref="I35:Z35" si="27">IFERROR(INDEX(I51:I500,MATCH($C$35,$C$51:$C$500,0)),"")</f>
        <v>1.25</v>
      </c>
      <c r="J35" s="3">
        <f t="shared" si="27"/>
        <v>0.95</v>
      </c>
      <c r="K35" s="3">
        <f t="shared" si="27"/>
        <v>1.33</v>
      </c>
      <c r="L35" s="3">
        <f t="shared" si="27"/>
        <v>1.35</v>
      </c>
      <c r="M35" s="3">
        <f t="shared" si="27"/>
        <v>1.79</v>
      </c>
      <c r="N35" s="3">
        <f t="shared" si="27"/>
        <v>2.1800000000000002</v>
      </c>
      <c r="O35" s="3">
        <f t="shared" si="27"/>
        <v>1.35</v>
      </c>
      <c r="P35" s="3">
        <f t="shared" si="27"/>
        <v>1.76</v>
      </c>
      <c r="Q35" s="3">
        <f t="shared" si="27"/>
        <v>1.51</v>
      </c>
      <c r="R35" s="3">
        <f t="shared" si="27"/>
        <v>1.45</v>
      </c>
      <c r="S35" s="3">
        <f t="shared" si="27"/>
        <v>0.83</v>
      </c>
      <c r="T35" s="3">
        <f t="shared" si="27"/>
        <v>0.96</v>
      </c>
      <c r="U35" s="3">
        <f t="shared" si="27"/>
        <v>1.25</v>
      </c>
      <c r="V35" s="3">
        <f t="shared" si="27"/>
        <v>1.52</v>
      </c>
      <c r="W35" s="3">
        <f t="shared" si="27"/>
        <v>1</v>
      </c>
      <c r="X35" s="3">
        <f t="shared" si="27"/>
        <v>1.26</v>
      </c>
      <c r="Y35" s="3">
        <f t="shared" si="27"/>
        <v>1.02</v>
      </c>
      <c r="Z35" s="3">
        <f t="shared" si="27"/>
        <v>0.8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0.45890000000000003</v>
      </c>
      <c r="I36" s="4">
        <f t="shared" si="28"/>
        <v>1.3374000000000001</v>
      </c>
      <c r="J36" s="4">
        <f t="shared" si="28"/>
        <v>1.3556999999999999</v>
      </c>
      <c r="K36" s="4">
        <f t="shared" si="28"/>
        <v>1.1812</v>
      </c>
      <c r="L36" s="4">
        <f t="shared" si="28"/>
        <v>1.008</v>
      </c>
      <c r="M36" s="4">
        <f t="shared" si="28"/>
        <v>1.248</v>
      </c>
      <c r="N36" s="4">
        <f t="shared" si="28"/>
        <v>0</v>
      </c>
      <c r="O36" s="4">
        <f t="shared" si="28"/>
        <v>0.54759999999999998</v>
      </c>
      <c r="P36" s="4">
        <f t="shared" si="28"/>
        <v>0.60429999999999995</v>
      </c>
      <c r="Q36" s="4">
        <f t="shared" si="28"/>
        <v>0.69810000000000005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50</v>
      </c>
      <c r="I37" s="3">
        <f t="shared" si="29"/>
        <v>50</v>
      </c>
      <c r="J37" s="3">
        <f t="shared" si="29"/>
        <v>60</v>
      </c>
      <c r="K37" s="3">
        <f t="shared" si="29"/>
        <v>50</v>
      </c>
      <c r="L37" s="3">
        <f t="shared" si="29"/>
        <v>50</v>
      </c>
      <c r="M37" s="3">
        <f t="shared" si="29"/>
        <v>30</v>
      </c>
      <c r="N37" s="3">
        <f t="shared" si="29"/>
        <v>0</v>
      </c>
      <c r="O37" s="3">
        <f t="shared" si="29"/>
        <v>50</v>
      </c>
      <c r="P37" s="3">
        <f t="shared" si="29"/>
        <v>50</v>
      </c>
      <c r="Q37" s="3">
        <f t="shared" si="29"/>
        <v>40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985162000000</v>
      </c>
      <c r="E51" s="5">
        <v>487320000000</v>
      </c>
      <c r="F51" s="5">
        <v>374993000000</v>
      </c>
      <c r="G51" s="5">
        <v>357426000000</v>
      </c>
      <c r="I51" s="5">
        <v>2365339000000</v>
      </c>
      <c r="J51" s="5">
        <v>2760507000000</v>
      </c>
      <c r="K51" s="5">
        <v>2744427000000</v>
      </c>
      <c r="L51" s="5">
        <v>2996613000000</v>
      </c>
      <c r="M51" s="5">
        <v>2592682000000</v>
      </c>
      <c r="N51" s="5">
        <v>2527951000000</v>
      </c>
      <c r="O51" s="5">
        <v>5596398000000</v>
      </c>
      <c r="P51" s="5">
        <v>5739553000000</v>
      </c>
      <c r="Q51" s="5">
        <v>5622728000000</v>
      </c>
      <c r="R51" s="5">
        <v>5857037000000</v>
      </c>
      <c r="S51" s="5">
        <v>5533004000000</v>
      </c>
      <c r="T51" s="5">
        <v>5861348000000</v>
      </c>
      <c r="U51" s="5">
        <v>6000818000000</v>
      </c>
      <c r="V51" s="5">
        <v>5699709000000</v>
      </c>
      <c r="W51" s="5">
        <v>5086158000000</v>
      </c>
      <c r="X51" s="5">
        <v>4775168000000</v>
      </c>
      <c r="Y51" s="5">
        <v>4310395000000</v>
      </c>
      <c r="Z51" s="5">
        <v>4407554000000</v>
      </c>
    </row>
    <row r="52" spans="2:26" ht="15.5" x14ac:dyDescent="0.35">
      <c r="C52" t="s">
        <v>1315</v>
      </c>
    </row>
    <row r="53" spans="2:26" ht="15.5" x14ac:dyDescent="0.35">
      <c r="C53" t="s">
        <v>98</v>
      </c>
    </row>
    <row r="54" spans="2:26" ht="15.5" x14ac:dyDescent="0.35">
      <c r="C54" t="s">
        <v>85</v>
      </c>
      <c r="D54" s="5">
        <v>-463562000000</v>
      </c>
      <c r="E54" s="5">
        <v>-255710000000</v>
      </c>
      <c r="F54" s="5">
        <v>-162787000000</v>
      </c>
      <c r="G54" s="5">
        <v>-132990000000</v>
      </c>
      <c r="I54" s="5">
        <v>-1126277000000</v>
      </c>
      <c r="J54" s="5">
        <v>-1367583000000</v>
      </c>
      <c r="K54" s="5">
        <v>-1352630000000</v>
      </c>
      <c r="L54" s="5">
        <v>-1484784000000</v>
      </c>
      <c r="M54" s="5">
        <v>-1382622000000</v>
      </c>
      <c r="N54" s="5">
        <v>-1450362000000</v>
      </c>
      <c r="O54" s="5">
        <v>-3102317000000</v>
      </c>
      <c r="P54" s="5">
        <v>-3232948000000</v>
      </c>
      <c r="Q54" s="5">
        <v>-3410434000000</v>
      </c>
      <c r="R54" s="5">
        <v>-3654539000000</v>
      </c>
      <c r="S54" s="5">
        <v>-3537000000000</v>
      </c>
      <c r="T54" s="5">
        <v>-3813511000000</v>
      </c>
      <c r="U54" s="5">
        <v>-3860568000000</v>
      </c>
      <c r="V54" s="5">
        <v>-3724637000000</v>
      </c>
      <c r="W54" s="5">
        <v>-3315084000000</v>
      </c>
      <c r="X54" s="5">
        <v>-3116277000000</v>
      </c>
      <c r="Y54" s="5">
        <v>-2839025000000</v>
      </c>
      <c r="Z54" s="5">
        <v>-2883585000000</v>
      </c>
    </row>
    <row r="55" spans="2:26" ht="15.5" x14ac:dyDescent="0.35">
      <c r="C55" t="s">
        <v>86</v>
      </c>
      <c r="D55" s="5">
        <v>521600000000</v>
      </c>
      <c r="E55" s="5">
        <v>231610000000</v>
      </c>
      <c r="F55" s="5">
        <v>212206000000</v>
      </c>
      <c r="G55" s="5">
        <v>224436000000</v>
      </c>
      <c r="I55" s="5">
        <v>1239062000000</v>
      </c>
      <c r="J55" s="5">
        <v>1392924000000</v>
      </c>
      <c r="K55" s="5">
        <v>1391797000000</v>
      </c>
      <c r="L55" s="5">
        <v>1511829000000</v>
      </c>
      <c r="M55" s="5">
        <v>1210060000000</v>
      </c>
      <c r="N55" s="5">
        <v>1077589000000</v>
      </c>
      <c r="O55" s="5">
        <v>2494081000000</v>
      </c>
      <c r="P55" s="5">
        <v>2506605000000</v>
      </c>
      <c r="Q55" s="5">
        <v>2212294000000</v>
      </c>
      <c r="R55" s="5">
        <v>2202498000000</v>
      </c>
      <c r="S55" s="5">
        <v>1996004000000</v>
      </c>
      <c r="T55" s="5">
        <v>2047837000000</v>
      </c>
      <c r="U55" s="5">
        <v>2140250000000</v>
      </c>
      <c r="V55" s="5">
        <v>1975072000000</v>
      </c>
      <c r="W55" s="5">
        <v>1771074000000</v>
      </c>
      <c r="X55" s="5">
        <v>1658891000000</v>
      </c>
      <c r="Y55" s="5">
        <v>1471370000000</v>
      </c>
      <c r="Z55" s="5">
        <v>1523969000000</v>
      </c>
    </row>
    <row r="56" spans="2:26" ht="15.5" x14ac:dyDescent="0.35">
      <c r="C56" t="s">
        <v>87</v>
      </c>
      <c r="D56" s="5">
        <v>-304501000000</v>
      </c>
      <c r="E56" s="5">
        <v>-265697000000</v>
      </c>
      <c r="F56" s="5">
        <v>-196525000000</v>
      </c>
      <c r="G56" s="5">
        <v>-251337000000</v>
      </c>
      <c r="I56" s="5">
        <v>-1043482000000</v>
      </c>
      <c r="J56" s="5">
        <v>-1137461000000</v>
      </c>
      <c r="K56" s="5">
        <v>-1144778000000</v>
      </c>
      <c r="L56" s="5">
        <v>-1117395000000</v>
      </c>
      <c r="M56" s="5">
        <v>-1054700000000</v>
      </c>
      <c r="N56" s="5">
        <v>-1331690000000</v>
      </c>
      <c r="O56" s="5">
        <v>-1912529000000</v>
      </c>
      <c r="P56" s="5">
        <v>-1899657000000</v>
      </c>
      <c r="Q56" s="5">
        <v>-1835510000000</v>
      </c>
      <c r="R56" s="5">
        <v>-1834344000000</v>
      </c>
      <c r="S56" s="5">
        <v>-1745310000000</v>
      </c>
      <c r="T56" s="5">
        <v>-1749425000000</v>
      </c>
      <c r="U56" s="5">
        <v>-1737238000000</v>
      </c>
      <c r="V56" s="5">
        <v>-1528655000000</v>
      </c>
      <c r="W56" s="5">
        <v>-1393492000000</v>
      </c>
      <c r="X56" s="5">
        <v>-1293769000000</v>
      </c>
      <c r="Y56" s="5">
        <v>-1131501000000</v>
      </c>
      <c r="Z56" s="5">
        <v>-1063732000000</v>
      </c>
    </row>
    <row r="57" spans="2:26" ht="15.5" x14ac:dyDescent="0.35">
      <c r="C57" t="s">
        <v>419</v>
      </c>
      <c r="W57" s="5">
        <v>-1407014000000</v>
      </c>
      <c r="X57" s="5">
        <v>-1288061000000</v>
      </c>
      <c r="Y57" s="5">
        <v>-1104825000000</v>
      </c>
      <c r="Z57" s="5">
        <v>-1107366000000</v>
      </c>
    </row>
    <row r="58" spans="2:26" ht="15.5" x14ac:dyDescent="0.35">
      <c r="C58" t="s">
        <v>89</v>
      </c>
      <c r="D58" s="5">
        <v>-35459000000</v>
      </c>
      <c r="E58" s="5">
        <v>-22104000000</v>
      </c>
      <c r="F58" s="5">
        <v>-57249000000</v>
      </c>
      <c r="G58" s="5">
        <v>10305000000</v>
      </c>
      <c r="I58" s="5">
        <v>-80020000000</v>
      </c>
      <c r="J58" s="5">
        <v>-111104000000</v>
      </c>
      <c r="K58" s="5">
        <v>-138932000000</v>
      </c>
      <c r="L58" s="5">
        <v>-106981000000</v>
      </c>
      <c r="M58" s="5">
        <v>-104606000000</v>
      </c>
      <c r="N58" s="5">
        <v>-106968000000</v>
      </c>
      <c r="O58" s="5">
        <v>-405125000000</v>
      </c>
      <c r="P58" s="5">
        <v>-425171000000</v>
      </c>
      <c r="Q58" s="5">
        <v>-379456000000</v>
      </c>
      <c r="R58" s="5">
        <v>-408190000000</v>
      </c>
      <c r="S58" s="5">
        <v>-385212000000</v>
      </c>
      <c r="T58" s="5">
        <v>-399364000000</v>
      </c>
      <c r="U58" s="5">
        <v>-403265000000</v>
      </c>
      <c r="V58" s="5">
        <v>-377556000000</v>
      </c>
    </row>
    <row r="59" spans="2:26" ht="15.5" x14ac:dyDescent="0.35">
      <c r="C59" t="s">
        <v>495</v>
      </c>
      <c r="D59" s="5">
        <v>-305207000000</v>
      </c>
      <c r="E59" s="5">
        <v>-273278000000</v>
      </c>
      <c r="F59" s="5">
        <v>-234117000000</v>
      </c>
      <c r="G59" s="5">
        <v>-254743000000</v>
      </c>
      <c r="I59" s="5">
        <v>-1087400000000</v>
      </c>
      <c r="J59" s="5">
        <v>-1109439000000</v>
      </c>
      <c r="K59" s="5">
        <v>-1097485000000</v>
      </c>
      <c r="L59" s="5">
        <v>-1211092000000</v>
      </c>
      <c r="M59" s="5">
        <v>-1171271000000</v>
      </c>
      <c r="N59" s="5">
        <v>-1266663000000</v>
      </c>
      <c r="O59" s="5">
        <v>-1517474000000</v>
      </c>
      <c r="P59" s="5">
        <v>-1473612000000</v>
      </c>
      <c r="Q59" s="5">
        <v>-1476485000000</v>
      </c>
      <c r="R59" s="5">
        <v>-1436917000000</v>
      </c>
      <c r="S59" s="5">
        <v>-1377266000000</v>
      </c>
      <c r="T59" s="5">
        <v>-1354967000000</v>
      </c>
      <c r="U59" s="5">
        <v>-1338250000000</v>
      </c>
      <c r="V59" s="5">
        <v>-1179852000000</v>
      </c>
    </row>
    <row r="60" spans="2:26" ht="15.5" x14ac:dyDescent="0.35">
      <c r="C60" t="s">
        <v>93</v>
      </c>
    </row>
    <row r="61" spans="2:26" ht="15.5" x14ac:dyDescent="0.35">
      <c r="C61" t="s">
        <v>95</v>
      </c>
      <c r="X61" s="5">
        <v>-11069000000</v>
      </c>
      <c r="Y61" s="5">
        <v>-38646000000</v>
      </c>
      <c r="Z61" s="5">
        <v>38575000000</v>
      </c>
    </row>
    <row r="62" spans="2:26" ht="15.5" x14ac:dyDescent="0.35">
      <c r="C62" t="s">
        <v>91</v>
      </c>
      <c r="D62" s="5">
        <v>217099000000</v>
      </c>
      <c r="E62" s="5">
        <v>-34087000000</v>
      </c>
      <c r="F62" s="5">
        <v>15681000000</v>
      </c>
      <c r="G62" s="5">
        <v>-26901000000</v>
      </c>
      <c r="I62" s="5">
        <v>195580000000</v>
      </c>
      <c r="J62" s="5">
        <v>255463000000</v>
      </c>
      <c r="K62" s="5">
        <v>247019000000</v>
      </c>
      <c r="L62" s="5">
        <v>394434000000</v>
      </c>
      <c r="M62" s="5">
        <v>155360000000</v>
      </c>
      <c r="N62" s="5">
        <v>-254101000000</v>
      </c>
      <c r="O62" s="5">
        <v>581552000000</v>
      </c>
      <c r="P62" s="5">
        <v>606948000000</v>
      </c>
      <c r="Q62" s="5">
        <v>376784000000</v>
      </c>
      <c r="R62" s="5">
        <v>368154000000</v>
      </c>
      <c r="S62" s="5">
        <v>250694000000</v>
      </c>
      <c r="T62" s="5">
        <v>298412000000</v>
      </c>
      <c r="U62" s="5">
        <v>403012000000</v>
      </c>
      <c r="V62" s="5">
        <v>446417000000</v>
      </c>
      <c r="W62" s="5">
        <v>377582000000</v>
      </c>
      <c r="X62" s="5">
        <v>365122000000</v>
      </c>
      <c r="Y62" s="5">
        <v>339869000000</v>
      </c>
      <c r="Z62" s="5">
        <v>460237000000</v>
      </c>
    </row>
    <row r="63" spans="2:26" ht="15.5" x14ac:dyDescent="0.35">
      <c r="C63" t="s">
        <v>92</v>
      </c>
      <c r="D63" s="5">
        <v>18279000000</v>
      </c>
      <c r="E63" s="5">
        <v>14424000000</v>
      </c>
      <c r="F63" s="5">
        <v>25696000000</v>
      </c>
      <c r="G63" s="5">
        <v>28085000000</v>
      </c>
      <c r="I63" s="5">
        <v>92943000000</v>
      </c>
      <c r="J63" s="5">
        <v>100879000000</v>
      </c>
      <c r="K63" s="5">
        <v>91506000000</v>
      </c>
      <c r="L63" s="5">
        <v>30672000000</v>
      </c>
      <c r="M63" s="5">
        <v>36251000000</v>
      </c>
      <c r="N63" s="5">
        <v>72656000000</v>
      </c>
      <c r="O63" s="5">
        <v>151609000000</v>
      </c>
      <c r="P63" s="5">
        <v>110224000000</v>
      </c>
      <c r="Q63" s="5">
        <v>89808000000</v>
      </c>
      <c r="R63" s="5">
        <v>96911000000</v>
      </c>
      <c r="S63" s="5">
        <v>113926000000</v>
      </c>
      <c r="T63" s="5">
        <v>89712000000</v>
      </c>
      <c r="U63" s="5">
        <v>54686000000</v>
      </c>
      <c r="V63" s="5">
        <v>48435000000</v>
      </c>
      <c r="W63" s="5">
        <v>56673000000</v>
      </c>
      <c r="X63" s="5">
        <v>46705000000</v>
      </c>
      <c r="Y63" s="5">
        <v>64254000000</v>
      </c>
      <c r="Z63" s="5">
        <v>60936000000</v>
      </c>
    </row>
    <row r="64" spans="2:26" ht="15.5" x14ac:dyDescent="0.35">
      <c r="C64" t="s">
        <v>94</v>
      </c>
      <c r="D64" s="5">
        <v>24287000000</v>
      </c>
      <c r="E64" s="5">
        <v>23972000000</v>
      </c>
      <c r="F64" s="5">
        <v>27865000000</v>
      </c>
      <c r="G64" s="5">
        <v>34520000000</v>
      </c>
      <c r="I64" s="5">
        <v>118778000000</v>
      </c>
      <c r="J64" s="5">
        <v>131946000000</v>
      </c>
      <c r="K64" s="5">
        <v>119948000000</v>
      </c>
      <c r="L64" s="5">
        <v>63760000000</v>
      </c>
      <c r="M64" s="5">
        <v>79701000000</v>
      </c>
      <c r="N64" s="5">
        <v>133179000000</v>
      </c>
      <c r="O64" s="5">
        <v>186900000000</v>
      </c>
      <c r="P64" s="5">
        <v>134701000000</v>
      </c>
      <c r="Q64" s="5">
        <v>109525000000</v>
      </c>
      <c r="R64" s="5">
        <v>119834000000</v>
      </c>
      <c r="S64" s="5">
        <v>141645000000</v>
      </c>
      <c r="T64" s="5">
        <v>89712000000</v>
      </c>
      <c r="U64" s="5">
        <v>54686000000</v>
      </c>
      <c r="V64" s="5">
        <v>48435000000</v>
      </c>
      <c r="W64" s="5">
        <v>56673000000</v>
      </c>
      <c r="X64" s="5">
        <v>46705000000</v>
      </c>
      <c r="Y64" s="5">
        <v>64254000000</v>
      </c>
      <c r="Z64" s="5">
        <v>60936000000</v>
      </c>
    </row>
    <row r="65" spans="3:26" ht="15.5" x14ac:dyDescent="0.35">
      <c r="C65" t="s">
        <v>26</v>
      </c>
      <c r="D65" s="5">
        <v>-6008000000</v>
      </c>
      <c r="E65" s="5">
        <v>-9548000000</v>
      </c>
      <c r="F65" s="5">
        <v>-2169000000</v>
      </c>
      <c r="G65" s="5">
        <v>-6435000000</v>
      </c>
      <c r="I65" s="5">
        <v>-25835000000</v>
      </c>
      <c r="J65" s="5">
        <v>-31067000000</v>
      </c>
      <c r="K65" s="5">
        <v>-28442000000</v>
      </c>
      <c r="L65" s="5">
        <v>-33088000000</v>
      </c>
      <c r="M65" s="5">
        <v>-29006000000</v>
      </c>
      <c r="N65" s="5">
        <v>-35627000000</v>
      </c>
    </row>
    <row r="66" spans="3:26" ht="15.5" x14ac:dyDescent="0.35">
      <c r="C66" t="s">
        <v>99</v>
      </c>
      <c r="D66" s="5">
        <v>18279000000</v>
      </c>
      <c r="E66" s="5">
        <v>14424000000</v>
      </c>
      <c r="F66" s="5">
        <v>25696000000</v>
      </c>
      <c r="G66" s="5">
        <v>28085000000</v>
      </c>
      <c r="I66" s="5">
        <v>92943000000</v>
      </c>
      <c r="J66" s="5">
        <v>100879000000</v>
      </c>
      <c r="K66" s="5">
        <v>91506000000</v>
      </c>
      <c r="L66" s="5">
        <v>30672000000</v>
      </c>
      <c r="M66" s="5">
        <v>36251000000</v>
      </c>
      <c r="N66" s="5">
        <v>72656000000</v>
      </c>
      <c r="O66" s="5">
        <v>151609000000</v>
      </c>
      <c r="P66" s="5">
        <v>110224000000</v>
      </c>
      <c r="Q66" s="5">
        <v>89808000000</v>
      </c>
      <c r="R66" s="5">
        <v>96911000000</v>
      </c>
      <c r="S66" s="5">
        <v>113926000000</v>
      </c>
      <c r="T66" s="5">
        <v>89712000000</v>
      </c>
      <c r="U66" s="5">
        <v>54686000000</v>
      </c>
      <c r="V66" s="5">
        <v>48435000000</v>
      </c>
      <c r="W66" s="5">
        <v>56673000000</v>
      </c>
      <c r="X66" s="5">
        <v>46705000000</v>
      </c>
      <c r="Y66" s="5">
        <v>64254000000</v>
      </c>
      <c r="Z66" s="5">
        <v>60936000000</v>
      </c>
    </row>
    <row r="67" spans="3:26" ht="15.5" x14ac:dyDescent="0.35">
      <c r="C67" t="s">
        <v>28</v>
      </c>
      <c r="D67" s="5">
        <v>235378000000</v>
      </c>
      <c r="E67" s="5">
        <v>-19663000000</v>
      </c>
      <c r="F67" s="5">
        <v>41377000000</v>
      </c>
      <c r="G67" s="5">
        <v>1184000000</v>
      </c>
      <c r="I67" s="5">
        <v>288523000000</v>
      </c>
      <c r="J67" s="5">
        <v>356342000000</v>
      </c>
      <c r="K67" s="5">
        <v>338525000000</v>
      </c>
      <c r="L67" s="5">
        <v>425106000000</v>
      </c>
      <c r="M67" s="5">
        <v>191611000000</v>
      </c>
      <c r="N67" s="5">
        <v>-181445000000</v>
      </c>
      <c r="O67" s="5">
        <v>733161000000</v>
      </c>
      <c r="P67" s="5">
        <v>717172000000</v>
      </c>
      <c r="Q67" s="5">
        <v>466592000000</v>
      </c>
      <c r="R67" s="5">
        <v>465065000000</v>
      </c>
      <c r="S67" s="5">
        <v>364620000000</v>
      </c>
      <c r="T67" s="5">
        <v>388124000000</v>
      </c>
      <c r="U67" s="5">
        <v>457698000000</v>
      </c>
      <c r="V67" s="5">
        <v>494852000000</v>
      </c>
      <c r="W67" s="5">
        <v>434255000000</v>
      </c>
      <c r="X67" s="5">
        <v>411827000000</v>
      </c>
      <c r="Y67" s="5">
        <v>404123000000</v>
      </c>
      <c r="Z67" s="5">
        <v>521173000000</v>
      </c>
    </row>
    <row r="68" spans="3:26" ht="15.5" x14ac:dyDescent="0.35">
      <c r="C68" t="s">
        <v>27</v>
      </c>
      <c r="D68" s="5">
        <v>-42084000000</v>
      </c>
      <c r="E68" s="5">
        <v>11973000000</v>
      </c>
      <c r="F68" s="5">
        <v>1231000000</v>
      </c>
      <c r="G68" s="5">
        <v>11305000000</v>
      </c>
      <c r="I68" s="5">
        <v>-23237000000</v>
      </c>
      <c r="J68" s="5">
        <v>-42287000000</v>
      </c>
      <c r="K68" s="5">
        <v>-38162000000</v>
      </c>
      <c r="L68" s="5">
        <v>-73108000000</v>
      </c>
      <c r="M68" s="5">
        <v>-21036000000</v>
      </c>
      <c r="N68" s="5">
        <v>42571000000</v>
      </c>
      <c r="O68" s="5">
        <v>-85263000000</v>
      </c>
      <c r="P68" s="5">
        <v>-130067000000</v>
      </c>
      <c r="Q68" s="5">
        <v>-60012000000</v>
      </c>
      <c r="R68" s="5">
        <v>-56586000000</v>
      </c>
      <c r="S68" s="5">
        <v>-28566000000</v>
      </c>
      <c r="T68" s="5">
        <v>-33049000000</v>
      </c>
      <c r="U68" s="5">
        <v>-67163000000</v>
      </c>
      <c r="V68" s="5">
        <v>-71124000000</v>
      </c>
      <c r="W68" s="5">
        <v>-56667000000</v>
      </c>
      <c r="X68" s="5">
        <v>-57075000000</v>
      </c>
      <c r="Y68" s="5">
        <v>-69360000000</v>
      </c>
      <c r="Z68" s="5">
        <v>-91426000000</v>
      </c>
    </row>
    <row r="69" spans="3:26" ht="15.5" x14ac:dyDescent="0.35">
      <c r="C69" t="s">
        <v>324</v>
      </c>
      <c r="W69" s="5">
        <v>-61505000000</v>
      </c>
      <c r="X69" s="5">
        <v>-60129000000</v>
      </c>
      <c r="Y69" s="5">
        <v>-72577000000</v>
      </c>
      <c r="Z69" s="5">
        <v>-99069000000</v>
      </c>
    </row>
    <row r="70" spans="3:26" ht="15.5" x14ac:dyDescent="0.35">
      <c r="C70" t="s">
        <v>325</v>
      </c>
      <c r="W70" s="5">
        <v>4838000000</v>
      </c>
      <c r="X70" s="5">
        <v>3054000000</v>
      </c>
      <c r="Y70" s="5">
        <v>3217000000</v>
      </c>
      <c r="Z70" s="5">
        <v>7643000000</v>
      </c>
    </row>
    <row r="71" spans="3:26" ht="15.5" x14ac:dyDescent="0.35">
      <c r="C71" t="s">
        <v>326</v>
      </c>
      <c r="D71" s="5">
        <v>-42084000000</v>
      </c>
      <c r="E71" s="5">
        <v>11973000000</v>
      </c>
      <c r="F71" s="5">
        <v>1231000000</v>
      </c>
      <c r="G71" s="5">
        <v>11305000000</v>
      </c>
      <c r="I71" s="5">
        <v>-23237000000</v>
      </c>
      <c r="J71" s="5">
        <v>-42287000000</v>
      </c>
      <c r="K71" s="5">
        <v>-38162000000</v>
      </c>
      <c r="L71" s="5">
        <v>-73108000000</v>
      </c>
      <c r="M71" s="5">
        <v>-21036000000</v>
      </c>
      <c r="N71" s="5">
        <v>42571000000</v>
      </c>
      <c r="O71" s="5">
        <v>-85263000000</v>
      </c>
      <c r="P71" s="5">
        <v>-130067000000</v>
      </c>
      <c r="Q71" s="5">
        <v>-60012000000</v>
      </c>
      <c r="R71" s="5">
        <v>-56586000000</v>
      </c>
      <c r="S71" s="5">
        <v>-28566000000</v>
      </c>
      <c r="T71" s="5">
        <v>-33049000000</v>
      </c>
      <c r="U71" s="5">
        <v>-67163000000</v>
      </c>
      <c r="V71" s="5">
        <v>-71124000000</v>
      </c>
      <c r="W71" s="5">
        <v>-56667000000</v>
      </c>
      <c r="X71" s="5">
        <v>-57075000000</v>
      </c>
      <c r="Y71" s="5">
        <v>-69360000000</v>
      </c>
      <c r="Z71" s="5">
        <v>-91426000000</v>
      </c>
    </row>
    <row r="72" spans="3:26" ht="15.5" x14ac:dyDescent="0.35">
      <c r="C72" t="s">
        <v>102</v>
      </c>
      <c r="D72" s="5">
        <v>193294000000</v>
      </c>
      <c r="E72" s="5">
        <v>-7690000000</v>
      </c>
      <c r="F72" s="5">
        <v>42608000000</v>
      </c>
      <c r="G72" s="5">
        <v>12489000000</v>
      </c>
      <c r="I72" s="5">
        <v>265286000000</v>
      </c>
      <c r="J72" s="5">
        <v>314055000000</v>
      </c>
      <c r="K72" s="5">
        <v>300363000000</v>
      </c>
      <c r="L72" s="5">
        <v>351998000000</v>
      </c>
      <c r="M72" s="5">
        <v>170575000000</v>
      </c>
      <c r="N72" s="5">
        <v>-138874000000</v>
      </c>
      <c r="O72" s="5">
        <v>647898000000</v>
      </c>
      <c r="P72" s="5">
        <v>587105000000</v>
      </c>
      <c r="Q72" s="5">
        <v>406580000000</v>
      </c>
      <c r="R72" s="5">
        <v>408479000000</v>
      </c>
      <c r="S72" s="5">
        <v>336054000000</v>
      </c>
      <c r="T72" s="5">
        <v>355075000000</v>
      </c>
      <c r="U72" s="5">
        <v>390535000000</v>
      </c>
      <c r="V72" s="5">
        <v>423728000000</v>
      </c>
      <c r="W72" s="5">
        <v>377588000000</v>
      </c>
      <c r="X72" s="5">
        <v>354752000000</v>
      </c>
      <c r="Y72" s="5">
        <v>334763000000</v>
      </c>
      <c r="Z72" s="5">
        <v>429747000000</v>
      </c>
    </row>
    <row r="73" spans="3:26" ht="15.5" x14ac:dyDescent="0.35">
      <c r="C73" t="s">
        <v>103</v>
      </c>
      <c r="D73" s="5">
        <v>-11352000000</v>
      </c>
      <c r="E73" s="5">
        <v>-13849000000</v>
      </c>
      <c r="F73" s="5">
        <v>11672000000</v>
      </c>
      <c r="G73" s="5">
        <v>8250000000</v>
      </c>
      <c r="I73" s="5">
        <v>5847000000</v>
      </c>
      <c r="J73" s="5">
        <v>1415000000</v>
      </c>
      <c r="K73" s="5">
        <v>2829000000</v>
      </c>
      <c r="L73" s="5">
        <v>13124000000</v>
      </c>
      <c r="M73" s="5">
        <v>18553000000</v>
      </c>
      <c r="N73" s="5">
        <v>25940000000</v>
      </c>
      <c r="O73" s="5">
        <v>-4674000000</v>
      </c>
      <c r="P73" s="5">
        <v>14928000000</v>
      </c>
      <c r="Q73" s="5">
        <v>-7613000000</v>
      </c>
      <c r="R73" s="5">
        <v>-9264000000</v>
      </c>
      <c r="S73" s="5">
        <v>-492000000</v>
      </c>
      <c r="T73" s="5">
        <v>81000000</v>
      </c>
      <c r="U73" s="5">
        <v>-2369000000</v>
      </c>
      <c r="V73" s="5">
        <v>-10360000000</v>
      </c>
      <c r="W73" s="5">
        <v>-3747000000</v>
      </c>
    </row>
    <row r="74" spans="3:26" ht="15.5" x14ac:dyDescent="0.35">
      <c r="C74" t="s">
        <v>104</v>
      </c>
      <c r="D74" s="5">
        <v>181942000000</v>
      </c>
      <c r="E74" s="5">
        <v>-21539000000</v>
      </c>
      <c r="F74" s="5">
        <v>54280000000</v>
      </c>
      <c r="G74" s="5">
        <v>20739000000</v>
      </c>
      <c r="I74" s="5">
        <v>271133000000</v>
      </c>
      <c r="J74" s="5">
        <v>315470000000</v>
      </c>
      <c r="K74" s="5">
        <v>303192000000</v>
      </c>
      <c r="L74" s="5">
        <v>365122000000</v>
      </c>
      <c r="M74" s="5">
        <v>189128000000</v>
      </c>
      <c r="N74" s="5">
        <v>-112934000000</v>
      </c>
      <c r="O74" s="5">
        <v>643224000000</v>
      </c>
      <c r="P74" s="5">
        <v>602033000000</v>
      </c>
      <c r="Q74" s="5">
        <v>398967000000</v>
      </c>
      <c r="R74" s="5">
        <v>399215000000</v>
      </c>
      <c r="S74" s="5">
        <v>335562000000</v>
      </c>
      <c r="T74" s="5">
        <v>355156000000</v>
      </c>
      <c r="U74" s="5">
        <v>388166000000</v>
      </c>
      <c r="V74" s="5">
        <v>413368000000</v>
      </c>
      <c r="W74" s="5">
        <v>373841000000</v>
      </c>
    </row>
    <row r="75" spans="3:26" ht="15.5" x14ac:dyDescent="0.35">
      <c r="C75" t="s">
        <v>105</v>
      </c>
      <c r="D75" s="5">
        <v>193294000000</v>
      </c>
      <c r="E75" s="5">
        <v>-7690000000</v>
      </c>
      <c r="F75" s="5">
        <v>42608000000</v>
      </c>
      <c r="G75" s="5">
        <v>12489000000</v>
      </c>
      <c r="I75" s="5">
        <v>265286000000</v>
      </c>
      <c r="J75" s="5">
        <v>314055000000</v>
      </c>
      <c r="K75" s="5">
        <v>300363000000</v>
      </c>
      <c r="L75" s="5">
        <v>351998000000</v>
      </c>
      <c r="M75" s="5">
        <v>170575000000</v>
      </c>
      <c r="N75" s="5">
        <v>-138874000000</v>
      </c>
      <c r="O75" s="5">
        <v>647898000000</v>
      </c>
      <c r="P75" s="5">
        <v>587105000000</v>
      </c>
      <c r="Q75" s="5">
        <v>406580000000</v>
      </c>
      <c r="R75" s="5">
        <v>408479000000</v>
      </c>
      <c r="S75" s="5">
        <v>336054000000</v>
      </c>
      <c r="T75" s="5">
        <v>355075000000</v>
      </c>
      <c r="U75" s="5">
        <v>390535000000</v>
      </c>
      <c r="V75" s="5">
        <v>423728000000</v>
      </c>
      <c r="W75" s="5">
        <v>377588000000</v>
      </c>
      <c r="X75" s="5">
        <v>354752000000</v>
      </c>
      <c r="Y75" s="5">
        <v>334763000000</v>
      </c>
      <c r="Z75" s="5">
        <v>429747000000</v>
      </c>
    </row>
    <row r="76" spans="3:26" ht="15.5" x14ac:dyDescent="0.35">
      <c r="C76" t="s">
        <v>7</v>
      </c>
      <c r="D76" s="5">
        <v>181942000000</v>
      </c>
      <c r="E76" s="5">
        <v>-21539000000</v>
      </c>
      <c r="F76" s="5">
        <v>54280000000</v>
      </c>
      <c r="G76" s="5">
        <v>20739000000</v>
      </c>
      <c r="I76" s="5">
        <v>271133000000</v>
      </c>
      <c r="J76" s="5">
        <v>315470000000</v>
      </c>
      <c r="K76" s="5">
        <v>303192000000</v>
      </c>
      <c r="L76" s="5">
        <v>365122000000</v>
      </c>
      <c r="M76" s="5">
        <v>189128000000</v>
      </c>
      <c r="N76" s="5">
        <v>-112934000000</v>
      </c>
      <c r="O76" s="5">
        <v>643224000000</v>
      </c>
      <c r="P76" s="5">
        <v>602033000000</v>
      </c>
      <c r="Q76" s="5">
        <v>398967000000</v>
      </c>
      <c r="R76" s="5">
        <v>399215000000</v>
      </c>
      <c r="S76" s="5">
        <v>335562000000</v>
      </c>
      <c r="T76" s="5">
        <v>355156000000</v>
      </c>
      <c r="U76" s="5">
        <v>388166000000</v>
      </c>
      <c r="V76" s="5">
        <v>413368000000</v>
      </c>
      <c r="W76" s="5">
        <v>373841000000</v>
      </c>
    </row>
    <row r="77" spans="3:26" ht="15.5" x14ac:dyDescent="0.35">
      <c r="C77" t="s">
        <v>107</v>
      </c>
      <c r="D77" s="5">
        <v>193294000000</v>
      </c>
      <c r="E77" s="5">
        <v>-7690000000</v>
      </c>
      <c r="F77" s="5">
        <v>42608000000</v>
      </c>
      <c r="G77" s="5">
        <v>12489000000</v>
      </c>
      <c r="I77" s="5">
        <v>265286000000</v>
      </c>
      <c r="J77" s="5">
        <v>314055000000</v>
      </c>
      <c r="K77" s="5">
        <v>300363000000</v>
      </c>
      <c r="L77" s="5">
        <v>351998000000</v>
      </c>
      <c r="M77" s="5">
        <v>170575000000</v>
      </c>
      <c r="N77" s="5">
        <v>-138874000000</v>
      </c>
      <c r="O77" s="5">
        <v>647898000000</v>
      </c>
      <c r="P77" s="5">
        <v>587105000000</v>
      </c>
      <c r="Q77" s="5">
        <v>406580000000</v>
      </c>
      <c r="R77" s="5">
        <v>408479000000</v>
      </c>
      <c r="S77" s="5">
        <v>336054000000</v>
      </c>
      <c r="T77" s="5">
        <v>355075000000</v>
      </c>
      <c r="U77" s="5">
        <v>390535000000</v>
      </c>
      <c r="V77" s="5">
        <v>423728000000</v>
      </c>
      <c r="W77" s="5">
        <v>377588000000</v>
      </c>
      <c r="X77" s="5">
        <v>354752000000</v>
      </c>
      <c r="Y77" s="5">
        <v>334763000000</v>
      </c>
      <c r="Z77" s="5">
        <v>429747000000</v>
      </c>
    </row>
    <row r="78" spans="3:26" ht="15.5" x14ac:dyDescent="0.35">
      <c r="C78" t="s">
        <v>108</v>
      </c>
      <c r="D78" s="5">
        <v>181942000000</v>
      </c>
      <c r="E78" s="5">
        <v>-21539000000</v>
      </c>
      <c r="F78" s="5">
        <v>54280000000</v>
      </c>
      <c r="G78" s="5">
        <v>20739000000</v>
      </c>
      <c r="I78" s="5">
        <v>271133000000</v>
      </c>
      <c r="J78" s="5">
        <v>315470000000</v>
      </c>
      <c r="K78" s="5">
        <v>303192000000</v>
      </c>
      <c r="L78" s="5">
        <v>365122000000</v>
      </c>
      <c r="M78" s="5">
        <v>189128000000</v>
      </c>
      <c r="N78" s="5">
        <v>-112934000000</v>
      </c>
      <c r="O78" s="5">
        <v>643224000000</v>
      </c>
      <c r="P78" s="5">
        <v>602033000000</v>
      </c>
      <c r="Q78" s="5">
        <v>398967000000</v>
      </c>
      <c r="R78" s="5">
        <v>399215000000</v>
      </c>
      <c r="S78" s="5">
        <v>335562000000</v>
      </c>
      <c r="T78" s="5">
        <v>355156000000</v>
      </c>
      <c r="U78" s="5">
        <v>388166000000</v>
      </c>
      <c r="V78" s="5">
        <v>413368000000</v>
      </c>
      <c r="W78" s="5">
        <v>373841000000</v>
      </c>
    </row>
    <row r="79" spans="3:26" ht="15.5" x14ac:dyDescent="0.35">
      <c r="C79" t="s">
        <v>109</v>
      </c>
      <c r="D79" s="5">
        <v>181942000000</v>
      </c>
      <c r="E79" s="5">
        <v>-21539000000</v>
      </c>
      <c r="F79" s="5">
        <v>54280000000</v>
      </c>
      <c r="G79" s="5">
        <v>20739000000</v>
      </c>
      <c r="I79" s="5">
        <v>271133000000</v>
      </c>
      <c r="J79" s="5">
        <v>315470000000</v>
      </c>
      <c r="K79" s="5">
        <v>303192000000</v>
      </c>
      <c r="L79" s="5">
        <v>365122000000</v>
      </c>
      <c r="M79" s="5">
        <v>189128000000</v>
      </c>
      <c r="N79" s="5">
        <v>-112934000000</v>
      </c>
      <c r="O79" s="5">
        <v>643224000000</v>
      </c>
      <c r="P79" s="5">
        <v>602033000000</v>
      </c>
      <c r="Q79" s="5">
        <v>398967000000</v>
      </c>
      <c r="R79" s="5">
        <v>399215000000</v>
      </c>
      <c r="S79" s="5">
        <v>335562000000</v>
      </c>
      <c r="T79" s="5">
        <v>355156000000</v>
      </c>
      <c r="U79" s="5">
        <v>388166000000</v>
      </c>
      <c r="V79" s="5">
        <v>413368000000</v>
      </c>
      <c r="W79" s="5">
        <v>373841000000</v>
      </c>
    </row>
    <row r="81" spans="2:26" ht="15.5" x14ac:dyDescent="0.35">
      <c r="B81" t="s">
        <v>110</v>
      </c>
      <c r="C81" t="s">
        <v>111</v>
      </c>
    </row>
    <row r="82" spans="2:26" ht="15.5" x14ac:dyDescent="0.35">
      <c r="C82" t="s">
        <v>112</v>
      </c>
    </row>
    <row r="83" spans="2:26" ht="15.5" x14ac:dyDescent="0.35">
      <c r="C83" t="s">
        <v>19</v>
      </c>
      <c r="D83" s="5">
        <v>2191915000000</v>
      </c>
      <c r="E83" s="5">
        <v>1465400000000</v>
      </c>
      <c r="F83" s="5">
        <v>881564000000</v>
      </c>
      <c r="G83" s="5">
        <v>995286000000</v>
      </c>
      <c r="I83" s="5">
        <v>1465400000000</v>
      </c>
      <c r="J83" s="5">
        <v>1034354000000</v>
      </c>
      <c r="K83" s="5">
        <v>1199225000000</v>
      </c>
      <c r="L83" s="5">
        <v>2178361000000</v>
      </c>
      <c r="M83" s="5">
        <v>1582017000000</v>
      </c>
      <c r="N83" s="5">
        <v>1554228000000</v>
      </c>
      <c r="O83" s="5">
        <v>2208119000000</v>
      </c>
      <c r="P83" s="5">
        <v>1950775000000</v>
      </c>
      <c r="Q83" s="5">
        <v>751901000000</v>
      </c>
      <c r="R83" s="5">
        <v>603750000000</v>
      </c>
      <c r="S83" s="5">
        <v>844253000000</v>
      </c>
      <c r="T83" s="5">
        <v>625373000000</v>
      </c>
      <c r="U83" s="5">
        <v>869000000000</v>
      </c>
      <c r="V83" s="5">
        <v>1169416000000</v>
      </c>
      <c r="W83" s="5">
        <v>927030000000</v>
      </c>
      <c r="X83" s="5">
        <v>796184000000</v>
      </c>
      <c r="Y83" s="5">
        <v>655450000000</v>
      </c>
      <c r="Z83" s="5">
        <v>841838000000</v>
      </c>
    </row>
    <row r="84" spans="2:26" ht="15.5" x14ac:dyDescent="0.35">
      <c r="C84" t="s">
        <v>329</v>
      </c>
      <c r="D84" s="5">
        <v>145147000000</v>
      </c>
      <c r="E84" s="5">
        <v>50000000000</v>
      </c>
      <c r="F84" s="5">
        <v>448098000000</v>
      </c>
      <c r="G84" s="5">
        <v>374080000000</v>
      </c>
      <c r="I84" s="5">
        <v>50000000000</v>
      </c>
      <c r="J84" s="5">
        <v>304124000000</v>
      </c>
      <c r="M84" s="5">
        <v>902200000000</v>
      </c>
      <c r="N84" s="5">
        <v>1001100000000</v>
      </c>
      <c r="O84" s="5">
        <v>714600000000</v>
      </c>
      <c r="P84" s="5">
        <v>464656000000</v>
      </c>
      <c r="Q84" s="5">
        <v>1279068000000</v>
      </c>
      <c r="R84" s="5">
        <v>1156855000000</v>
      </c>
      <c r="S84" s="5">
        <v>984004000000</v>
      </c>
      <c r="T84" s="5">
        <v>1026105000000</v>
      </c>
      <c r="U84" s="5">
        <v>403089000000</v>
      </c>
      <c r="V84" s="5">
        <v>152264000000</v>
      </c>
      <c r="W84" s="5">
        <v>119700000000</v>
      </c>
      <c r="X84" s="5">
        <v>54821000000</v>
      </c>
      <c r="Y84" s="5">
        <v>147100000000</v>
      </c>
      <c r="Z84" s="5">
        <v>44000000000</v>
      </c>
    </row>
    <row r="85" spans="2:26" ht="15.5" x14ac:dyDescent="0.35">
      <c r="C85" t="s">
        <v>113</v>
      </c>
      <c r="D85" s="5">
        <v>763087000000</v>
      </c>
      <c r="E85" s="5">
        <v>776370000000</v>
      </c>
      <c r="F85" s="5">
        <v>837371000000</v>
      </c>
      <c r="G85" s="5">
        <v>870424000000</v>
      </c>
      <c r="I85" s="5">
        <v>776370000000</v>
      </c>
      <c r="J85" s="5">
        <v>1331688000000</v>
      </c>
      <c r="K85" s="5">
        <v>1384939000000</v>
      </c>
      <c r="L85" s="5">
        <v>534995000000</v>
      </c>
      <c r="M85" s="5">
        <v>100617000000</v>
      </c>
      <c r="N85" s="5">
        <v>79261000000</v>
      </c>
      <c r="O85" s="5">
        <v>110093000000</v>
      </c>
      <c r="P85" s="5">
        <v>86068000000</v>
      </c>
      <c r="Q85" s="5">
        <v>127509000000</v>
      </c>
      <c r="R85" s="5">
        <v>68148000000</v>
      </c>
      <c r="S85" s="5">
        <v>483000000</v>
      </c>
      <c r="T85" s="5">
        <v>36387000000</v>
      </c>
      <c r="U85" s="5">
        <v>1097000000</v>
      </c>
      <c r="V85" s="5">
        <v>1692000000</v>
      </c>
      <c r="W85" s="5">
        <v>228831000000</v>
      </c>
      <c r="X85" s="5">
        <v>234938000000</v>
      </c>
      <c r="Y85" s="5">
        <v>202977000000</v>
      </c>
      <c r="Z85" s="5">
        <v>237283000000</v>
      </c>
    </row>
    <row r="86" spans="2:26" ht="15.5" x14ac:dyDescent="0.35">
      <c r="C86" t="s">
        <v>114</v>
      </c>
      <c r="D86" s="5">
        <v>4403000000</v>
      </c>
      <c r="E86" s="5">
        <v>9082000000</v>
      </c>
      <c r="F86" s="5">
        <v>3278000000</v>
      </c>
      <c r="G86" s="5">
        <v>4629000000</v>
      </c>
      <c r="I86" s="5">
        <v>9082000000</v>
      </c>
      <c r="J86" s="5">
        <v>7746000000</v>
      </c>
      <c r="K86" s="5">
        <v>15647000000</v>
      </c>
      <c r="L86" s="5">
        <v>12797000000</v>
      </c>
      <c r="M86" s="5">
        <v>6632000000</v>
      </c>
      <c r="N86" s="5">
        <v>7623000000</v>
      </c>
      <c r="O86" s="5">
        <v>12523000000</v>
      </c>
      <c r="P86" s="5">
        <v>16346000000</v>
      </c>
      <c r="Q86" s="5">
        <v>10046000000</v>
      </c>
      <c r="R86" s="5">
        <v>12025000000</v>
      </c>
      <c r="S86" s="5">
        <v>3652000000</v>
      </c>
      <c r="T86" s="5">
        <v>2590000000</v>
      </c>
      <c r="U86" s="5">
        <v>2319000000</v>
      </c>
      <c r="V86" s="5">
        <v>2115000000</v>
      </c>
      <c r="W86" s="5">
        <v>4227000000</v>
      </c>
      <c r="X86" s="5">
        <v>2415000000</v>
      </c>
      <c r="Y86" s="5">
        <v>2253000000</v>
      </c>
      <c r="Z86" s="5">
        <v>2940000000</v>
      </c>
    </row>
    <row r="87" spans="2:26" ht="15.5" x14ac:dyDescent="0.35">
      <c r="C87" t="s">
        <v>118</v>
      </c>
      <c r="D87" s="5">
        <v>32861000000</v>
      </c>
      <c r="E87" s="5">
        <v>34175000000</v>
      </c>
      <c r="F87" s="5">
        <v>23802000000</v>
      </c>
      <c r="G87" s="5">
        <v>30072000000</v>
      </c>
      <c r="I87" s="5">
        <v>34175000000</v>
      </c>
      <c r="J87" s="5">
        <v>29565000000</v>
      </c>
      <c r="K87" s="5">
        <v>24386000000</v>
      </c>
      <c r="L87" s="5">
        <v>25417000000</v>
      </c>
      <c r="M87" s="5">
        <v>42676000000</v>
      </c>
      <c r="N87" s="5">
        <v>37459000000</v>
      </c>
      <c r="O87" s="5">
        <v>22964000000</v>
      </c>
      <c r="P87" s="5">
        <v>21429000000</v>
      </c>
      <c r="Q87" s="5">
        <v>47076000000</v>
      </c>
      <c r="R87" s="5">
        <v>39701000000</v>
      </c>
      <c r="S87" s="5">
        <v>29960000000</v>
      </c>
      <c r="T87" s="5">
        <v>20716000000</v>
      </c>
      <c r="U87" s="5">
        <v>17945000000</v>
      </c>
      <c r="V87" s="5">
        <v>8342000000</v>
      </c>
      <c r="W87" s="5">
        <v>14567000000</v>
      </c>
      <c r="X87" s="5">
        <v>17745000000</v>
      </c>
      <c r="Y87" s="5">
        <v>17987000000</v>
      </c>
      <c r="Z87" s="5">
        <v>10176000000</v>
      </c>
    </row>
    <row r="88" spans="2:26" ht="15.5" x14ac:dyDescent="0.35">
      <c r="C88" t="s">
        <v>115</v>
      </c>
      <c r="D88" s="5">
        <v>17730000000</v>
      </c>
      <c r="E88" s="5">
        <v>14543000000</v>
      </c>
      <c r="I88" s="5">
        <v>14543000000</v>
      </c>
      <c r="J88" s="5">
        <v>58000000</v>
      </c>
    </row>
    <row r="89" spans="2:26" ht="15.5" x14ac:dyDescent="0.35">
      <c r="C89" t="s">
        <v>116</v>
      </c>
      <c r="D89" s="5">
        <v>902424000000</v>
      </c>
      <c r="E89" s="5">
        <v>530839000000</v>
      </c>
      <c r="F89" s="5">
        <v>291589000000</v>
      </c>
      <c r="G89" s="5">
        <v>394460000000</v>
      </c>
      <c r="I89" s="5">
        <v>530839000000</v>
      </c>
      <c r="J89" s="5">
        <v>612767000000</v>
      </c>
    </row>
    <row r="90" spans="2:26" ht="15.5" x14ac:dyDescent="0.35">
      <c r="C90" t="s">
        <v>119</v>
      </c>
      <c r="D90" s="5">
        <v>32861000000</v>
      </c>
      <c r="E90" s="5">
        <v>34175000000</v>
      </c>
      <c r="F90" s="5">
        <v>23802000000</v>
      </c>
      <c r="G90" s="5">
        <v>30072000000</v>
      </c>
      <c r="I90" s="5">
        <v>34175000000</v>
      </c>
      <c r="J90" s="5">
        <v>29565000000</v>
      </c>
      <c r="K90" s="5">
        <v>24386000000</v>
      </c>
      <c r="L90" s="5">
        <v>25417000000</v>
      </c>
      <c r="M90" s="5">
        <v>42676000000</v>
      </c>
      <c r="N90" s="5">
        <v>37459000000</v>
      </c>
      <c r="O90" s="5">
        <v>22964000000</v>
      </c>
      <c r="P90" s="5">
        <v>21429000000</v>
      </c>
      <c r="Q90" s="5">
        <v>47076000000</v>
      </c>
      <c r="R90" s="5">
        <v>39701000000</v>
      </c>
      <c r="S90" s="5">
        <v>29960000000</v>
      </c>
      <c r="T90" s="5">
        <v>20716000000</v>
      </c>
      <c r="U90" s="5">
        <v>17945000000</v>
      </c>
      <c r="V90" s="5">
        <v>8342000000</v>
      </c>
      <c r="W90" s="5">
        <v>14567000000</v>
      </c>
      <c r="X90" s="5">
        <v>17745000000</v>
      </c>
      <c r="Y90" s="5">
        <v>17987000000</v>
      </c>
      <c r="Z90" s="5">
        <v>10176000000</v>
      </c>
    </row>
    <row r="91" spans="2:26" ht="15.5" x14ac:dyDescent="0.35">
      <c r="C91" t="s">
        <v>120</v>
      </c>
      <c r="D91" s="5">
        <v>273179000000</v>
      </c>
      <c r="E91" s="5">
        <v>417079000000</v>
      </c>
      <c r="F91" s="5">
        <v>344414000000</v>
      </c>
      <c r="G91" s="5">
        <v>371766000000</v>
      </c>
      <c r="I91" s="5">
        <v>417079000000</v>
      </c>
      <c r="J91" s="5">
        <v>478451000000</v>
      </c>
      <c r="K91" s="5">
        <v>583240000000</v>
      </c>
      <c r="L91" s="5">
        <v>619147000000</v>
      </c>
      <c r="M91" s="5">
        <v>592982000000</v>
      </c>
      <c r="N91" s="5">
        <v>493436000000</v>
      </c>
      <c r="O91" s="5">
        <v>791194000000</v>
      </c>
      <c r="P91" s="5">
        <v>859767000000</v>
      </c>
      <c r="Q91" s="5">
        <v>740993000000</v>
      </c>
      <c r="R91" s="5">
        <v>834400000000</v>
      </c>
      <c r="S91" s="5">
        <v>823909000000</v>
      </c>
      <c r="T91" s="5">
        <v>808569000000</v>
      </c>
      <c r="U91" s="5">
        <v>872064000000</v>
      </c>
      <c r="V91" s="5">
        <v>763117000000</v>
      </c>
      <c r="W91" s="5">
        <v>715843000000</v>
      </c>
      <c r="X91" s="5">
        <v>729977000000</v>
      </c>
      <c r="Y91" s="5">
        <v>640758000000</v>
      </c>
      <c r="Z91" s="5">
        <v>475377000000</v>
      </c>
    </row>
    <row r="92" spans="2:26" ht="15.5" x14ac:dyDescent="0.35">
      <c r="C92" t="s">
        <v>98</v>
      </c>
      <c r="D92" s="5">
        <v>-720865000000</v>
      </c>
      <c r="E92" s="5">
        <v>-861451000000</v>
      </c>
      <c r="F92" s="5">
        <v>-847602000000</v>
      </c>
      <c r="G92" s="5">
        <v>-859274000000</v>
      </c>
      <c r="I92" s="5">
        <v>-861451000000</v>
      </c>
      <c r="J92" s="5">
        <v>-867298000000</v>
      </c>
      <c r="K92" s="5">
        <v>-849105000000</v>
      </c>
      <c r="L92" s="5">
        <v>-704698000000</v>
      </c>
      <c r="M92" s="5">
        <v>-640636000000</v>
      </c>
      <c r="N92" s="5">
        <v>-348140000000</v>
      </c>
      <c r="O92" s="5">
        <v>-376089000000</v>
      </c>
      <c r="P92" s="5">
        <v>-389629000000</v>
      </c>
      <c r="Q92" s="5">
        <v>-404557000000</v>
      </c>
      <c r="R92" s="5">
        <v>-396944000000</v>
      </c>
      <c r="S92" s="5">
        <v>-183665000000</v>
      </c>
      <c r="T92" s="5">
        <v>-8403000000</v>
      </c>
      <c r="U92" s="5">
        <v>-8484000000</v>
      </c>
      <c r="V92" s="5">
        <v>-6115000000</v>
      </c>
      <c r="W92" s="5">
        <v>4245000000</v>
      </c>
      <c r="X92" s="5">
        <v>7992000000</v>
      </c>
      <c r="Y92" s="5">
        <v>6492000000</v>
      </c>
      <c r="Z92" s="5">
        <v>-22859000000</v>
      </c>
    </row>
    <row r="93" spans="2:26" ht="15.5" x14ac:dyDescent="0.35">
      <c r="C93" t="s">
        <v>121</v>
      </c>
      <c r="D93" s="5">
        <v>3489611000000</v>
      </c>
      <c r="E93" s="5">
        <v>2832128000000</v>
      </c>
      <c r="F93" s="5">
        <v>2573718000000</v>
      </c>
      <c r="G93" s="5">
        <v>2692569000000</v>
      </c>
      <c r="I93" s="5">
        <v>2832128000000</v>
      </c>
      <c r="J93" s="5">
        <v>3250889000000</v>
      </c>
      <c r="K93" s="5">
        <v>3254010000000</v>
      </c>
      <c r="L93" s="5">
        <v>3418907000000</v>
      </c>
      <c r="M93" s="5">
        <v>3241685000000</v>
      </c>
      <c r="N93" s="5">
        <v>3200854000000</v>
      </c>
      <c r="O93" s="5">
        <v>4017659000000</v>
      </c>
      <c r="P93" s="5">
        <v>3557488000000</v>
      </c>
      <c r="Q93" s="5">
        <v>3093496000000</v>
      </c>
      <c r="R93" s="5">
        <v>2830815000000</v>
      </c>
      <c r="S93" s="5">
        <v>2831172000000</v>
      </c>
      <c r="T93" s="5">
        <v>2694944000000</v>
      </c>
      <c r="U93" s="5">
        <v>2374584000000</v>
      </c>
      <c r="V93" s="5">
        <v>2319291000000</v>
      </c>
      <c r="W93" s="5">
        <v>2133254000000</v>
      </c>
      <c r="X93" s="5">
        <v>1940365000000</v>
      </c>
      <c r="Y93" s="5">
        <v>1758933000000</v>
      </c>
      <c r="Z93" s="5">
        <v>1697946000000</v>
      </c>
    </row>
    <row r="94" spans="2:26" ht="15.5" x14ac:dyDescent="0.35">
      <c r="C94" t="s">
        <v>122</v>
      </c>
    </row>
    <row r="95" spans="2:26" ht="15.5" x14ac:dyDescent="0.35">
      <c r="C95" t="s">
        <v>124</v>
      </c>
      <c r="D95" s="5">
        <v>993627000000</v>
      </c>
      <c r="E95" s="5">
        <v>965865000000</v>
      </c>
      <c r="F95" s="5">
        <v>956975000000</v>
      </c>
      <c r="G95" s="5">
        <v>947605000000</v>
      </c>
      <c r="I95" s="5">
        <v>965865000000</v>
      </c>
      <c r="J95" s="5">
        <v>918378000000</v>
      </c>
      <c r="K95" s="5">
        <v>882065000000</v>
      </c>
      <c r="L95" s="5">
        <v>836834000000</v>
      </c>
      <c r="M95" s="5">
        <v>866824000000</v>
      </c>
      <c r="N95" s="5">
        <v>1002168000000</v>
      </c>
      <c r="O95" s="5">
        <v>1107325000000</v>
      </c>
      <c r="P95" s="5">
        <v>1164225000000</v>
      </c>
      <c r="Q95" s="5">
        <v>1235256000000</v>
      </c>
      <c r="R95" s="5">
        <v>1279282000000</v>
      </c>
      <c r="S95" s="5">
        <v>1333227000000</v>
      </c>
      <c r="T95" s="5">
        <v>1375402000000</v>
      </c>
      <c r="U95" s="5">
        <v>1445497000000</v>
      </c>
      <c r="V95" s="5">
        <v>1201874000000</v>
      </c>
      <c r="W95" s="5">
        <v>1145447000000</v>
      </c>
      <c r="X95" s="5">
        <v>1162065000000</v>
      </c>
      <c r="Y95" s="5">
        <v>944419000000</v>
      </c>
      <c r="Z95" s="5">
        <v>888340000000</v>
      </c>
    </row>
    <row r="96" spans="2:26" ht="15.5" x14ac:dyDescent="0.35">
      <c r="C96" t="s">
        <v>125</v>
      </c>
      <c r="D96" s="5">
        <v>28778000000</v>
      </c>
      <c r="E96" s="5">
        <v>24779000000</v>
      </c>
      <c r="F96" s="5">
        <v>23343000000</v>
      </c>
      <c r="G96" s="5">
        <v>28680000000</v>
      </c>
      <c r="I96" s="5">
        <v>24779000000</v>
      </c>
      <c r="J96" s="5">
        <v>33076000000</v>
      </c>
      <c r="K96" s="5">
        <v>33016000000</v>
      </c>
      <c r="L96" s="5">
        <v>36304000000</v>
      </c>
      <c r="M96" s="5">
        <v>81666000000</v>
      </c>
      <c r="N96" s="5">
        <v>107093000000</v>
      </c>
      <c r="O96" s="5">
        <v>75472000000</v>
      </c>
      <c r="P96" s="5">
        <v>51349000000</v>
      </c>
      <c r="Q96" s="5">
        <v>58537000000</v>
      </c>
      <c r="R96" s="5">
        <v>45437000000</v>
      </c>
      <c r="S96" s="5">
        <v>33457000000</v>
      </c>
      <c r="T96" s="5">
        <v>15459000000</v>
      </c>
      <c r="U96" s="5">
        <v>10279000000</v>
      </c>
      <c r="V96" s="5">
        <v>5641000000</v>
      </c>
    </row>
    <row r="97" spans="3:26" ht="15.5" x14ac:dyDescent="0.35">
      <c r="C97" t="s">
        <v>499</v>
      </c>
      <c r="L97" s="5">
        <v>1396000000</v>
      </c>
      <c r="M97" s="5">
        <v>2793000000</v>
      </c>
      <c r="N97" s="5">
        <v>5318000000</v>
      </c>
      <c r="O97" s="5">
        <v>10312000000</v>
      </c>
      <c r="P97" s="5">
        <v>12217000000</v>
      </c>
      <c r="Q97" s="5">
        <v>14669000000</v>
      </c>
    </row>
    <row r="98" spans="3:26" ht="15.5" x14ac:dyDescent="0.35">
      <c r="C98" t="s">
        <v>127</v>
      </c>
      <c r="D98" s="5">
        <v>2047067000000</v>
      </c>
      <c r="E98" s="5">
        <v>1934842000000</v>
      </c>
      <c r="F98" s="5">
        <v>1907073000000</v>
      </c>
      <c r="G98" s="5">
        <v>1876960000000</v>
      </c>
      <c r="I98" s="5">
        <v>1934842000000</v>
      </c>
      <c r="J98" s="5">
        <v>1705472000000</v>
      </c>
      <c r="K98" s="5">
        <v>1640909000000</v>
      </c>
      <c r="L98" s="5">
        <v>1816207000000</v>
      </c>
      <c r="M98" s="5">
        <v>1843725000000</v>
      </c>
      <c r="N98" s="5">
        <v>2084364000000</v>
      </c>
      <c r="O98" s="5">
        <v>1632164000000</v>
      </c>
      <c r="P98" s="5">
        <v>1685559000000</v>
      </c>
      <c r="Q98" s="5">
        <v>1798426000000</v>
      </c>
      <c r="R98" s="5">
        <v>1816194000000</v>
      </c>
      <c r="S98" s="5">
        <v>1743732000000</v>
      </c>
      <c r="T98" s="5">
        <v>1859723000000</v>
      </c>
      <c r="U98" s="5">
        <v>2003972000000</v>
      </c>
      <c r="V98" s="5">
        <v>1754074000000</v>
      </c>
      <c r="W98" s="5">
        <v>1625789000000</v>
      </c>
      <c r="X98" s="5">
        <v>1545617000000</v>
      </c>
      <c r="Y98" s="5">
        <v>1450277000000</v>
      </c>
      <c r="Z98" s="5">
        <v>1306113000000</v>
      </c>
    </row>
    <row r="99" spans="3:26" ht="15.5" x14ac:dyDescent="0.35">
      <c r="C99" t="s">
        <v>128</v>
      </c>
      <c r="D99" s="5">
        <v>5536678000000</v>
      </c>
      <c r="E99" s="5">
        <v>4766970000000</v>
      </c>
      <c r="F99" s="5">
        <v>4480791000000</v>
      </c>
      <c r="G99" s="5">
        <v>4569529000000</v>
      </c>
      <c r="I99" s="5">
        <v>4766970000000</v>
      </c>
      <c r="J99" s="5">
        <v>4956361000000</v>
      </c>
      <c r="K99" s="5">
        <v>4894919000000</v>
      </c>
      <c r="L99" s="5">
        <v>5235114000000</v>
      </c>
      <c r="M99" s="5">
        <v>5085410000000</v>
      </c>
      <c r="N99" s="5">
        <v>5285218000000</v>
      </c>
      <c r="O99" s="5">
        <v>5649823000000</v>
      </c>
      <c r="P99" s="5">
        <v>5243047000000</v>
      </c>
      <c r="Q99" s="5">
        <v>4891922000000</v>
      </c>
      <c r="R99" s="5">
        <v>4647009000000</v>
      </c>
      <c r="S99" s="5">
        <v>4574904000000</v>
      </c>
      <c r="T99" s="5">
        <v>4554667000000</v>
      </c>
      <c r="U99" s="5">
        <v>4378556000000</v>
      </c>
      <c r="V99" s="5">
        <v>4073365000000</v>
      </c>
      <c r="W99" s="5">
        <v>3759043000000</v>
      </c>
      <c r="X99" s="5">
        <v>3485982000000</v>
      </c>
      <c r="Y99" s="5">
        <v>3209210000000</v>
      </c>
      <c r="Z99" s="5">
        <v>3004059000000</v>
      </c>
    </row>
    <row r="100" spans="3:26" ht="15.5" x14ac:dyDescent="0.35">
      <c r="C100" t="s">
        <v>129</v>
      </c>
    </row>
    <row r="101" spans="3:26" ht="15.5" x14ac:dyDescent="0.35">
      <c r="C101" t="s">
        <v>130</v>
      </c>
    </row>
    <row r="102" spans="3:26" ht="15.5" x14ac:dyDescent="0.35">
      <c r="C102" t="s">
        <v>131</v>
      </c>
      <c r="D102" s="5">
        <v>1305424000000</v>
      </c>
      <c r="E102" s="5">
        <v>774065000000</v>
      </c>
      <c r="F102" s="5">
        <v>534939000000</v>
      </c>
      <c r="G102" s="5">
        <v>681763000000</v>
      </c>
      <c r="I102" s="5">
        <v>774065000000</v>
      </c>
      <c r="J102" s="5">
        <v>899956000000</v>
      </c>
      <c r="K102" s="5">
        <v>871584000000</v>
      </c>
      <c r="L102" s="5">
        <v>934616000000</v>
      </c>
      <c r="M102" s="5">
        <v>901987000000</v>
      </c>
      <c r="N102" s="5">
        <v>925658000000</v>
      </c>
      <c r="O102" s="5">
        <v>1135638000000</v>
      </c>
      <c r="P102" s="5">
        <v>1093095000000</v>
      </c>
      <c r="Q102" s="5">
        <v>1048640000000</v>
      </c>
      <c r="R102" s="5">
        <v>1008981000000</v>
      </c>
      <c r="S102" s="5">
        <v>960890000000</v>
      </c>
      <c r="T102" s="5">
        <v>967544000000</v>
      </c>
      <c r="U102" s="5">
        <v>963367000000</v>
      </c>
      <c r="V102" s="5">
        <v>871554000000</v>
      </c>
      <c r="W102" s="5">
        <v>780468000000</v>
      </c>
      <c r="X102" s="5">
        <v>680772000000</v>
      </c>
      <c r="Y102" s="5">
        <v>626179000000</v>
      </c>
      <c r="Z102" s="5">
        <v>571928000000</v>
      </c>
    </row>
    <row r="103" spans="3:26" ht="15.5" x14ac:dyDescent="0.35">
      <c r="C103" t="s">
        <v>133</v>
      </c>
      <c r="K103" s="5">
        <v>593405000000</v>
      </c>
      <c r="L103" s="5">
        <v>597633000000</v>
      </c>
      <c r="M103" s="5">
        <v>607240000000</v>
      </c>
      <c r="N103" s="5">
        <v>604163000000</v>
      </c>
      <c r="O103" s="5">
        <v>970449000000</v>
      </c>
      <c r="P103" s="5">
        <v>909334000000</v>
      </c>
      <c r="Q103" s="5">
        <v>949543000000</v>
      </c>
      <c r="R103" s="5">
        <v>897748000000</v>
      </c>
      <c r="S103" s="5">
        <v>885960000000</v>
      </c>
      <c r="T103" s="5">
        <v>874411000000</v>
      </c>
      <c r="U103" s="5">
        <v>874054000000</v>
      </c>
      <c r="V103" s="5">
        <v>723184000000</v>
      </c>
      <c r="W103" s="5">
        <v>691049000000</v>
      </c>
      <c r="X103" s="5">
        <v>603190000000</v>
      </c>
      <c r="Y103" s="5">
        <v>568527000000</v>
      </c>
      <c r="Z103" s="5">
        <v>501115000000</v>
      </c>
    </row>
    <row r="104" spans="3:26" ht="15.5" x14ac:dyDescent="0.35">
      <c r="C104" t="s">
        <v>335</v>
      </c>
      <c r="D104" s="5">
        <v>920154000000</v>
      </c>
      <c r="E104" s="5">
        <v>545382000000</v>
      </c>
      <c r="F104" s="5">
        <v>291589000000</v>
      </c>
      <c r="G104" s="5">
        <v>394460000000</v>
      </c>
      <c r="I104" s="5">
        <v>545382000000</v>
      </c>
      <c r="J104" s="5">
        <v>612825000000</v>
      </c>
      <c r="K104" s="5">
        <v>593405000000</v>
      </c>
      <c r="L104" s="5">
        <v>597633000000</v>
      </c>
      <c r="M104" s="5">
        <v>607240000000</v>
      </c>
      <c r="N104" s="5">
        <v>604163000000</v>
      </c>
      <c r="O104" s="5">
        <v>970449000000</v>
      </c>
      <c r="P104" s="5">
        <v>909334000000</v>
      </c>
      <c r="Q104" s="5">
        <v>949543000000</v>
      </c>
      <c r="R104" s="5">
        <v>897748000000</v>
      </c>
      <c r="S104" s="5">
        <v>885960000000</v>
      </c>
      <c r="T104" s="5">
        <v>874411000000</v>
      </c>
      <c r="U104" s="5">
        <v>874054000000</v>
      </c>
      <c r="V104" s="5">
        <v>723184000000</v>
      </c>
      <c r="W104" s="5">
        <v>691049000000</v>
      </c>
      <c r="X104" s="5">
        <v>603190000000</v>
      </c>
      <c r="Y104" s="5">
        <v>568527000000</v>
      </c>
      <c r="Z104" s="5">
        <v>501115000000</v>
      </c>
    </row>
    <row r="105" spans="3:26" ht="15.5" x14ac:dyDescent="0.35">
      <c r="C105" t="s">
        <v>134</v>
      </c>
      <c r="D105" s="5">
        <v>89411000000</v>
      </c>
      <c r="E105" s="5">
        <v>60557000000</v>
      </c>
      <c r="F105" s="5">
        <v>56193000000</v>
      </c>
      <c r="G105" s="5">
        <v>59314000000</v>
      </c>
      <c r="I105" s="5">
        <v>60557000000</v>
      </c>
      <c r="J105" s="5">
        <v>58838000000</v>
      </c>
      <c r="K105" s="5">
        <v>61393000000</v>
      </c>
      <c r="L105" s="5">
        <v>55088000000</v>
      </c>
      <c r="M105" s="5">
        <v>50323000000</v>
      </c>
      <c r="N105" s="5">
        <v>68334000000</v>
      </c>
      <c r="O105" s="5">
        <v>79595000000</v>
      </c>
      <c r="P105" s="5">
        <v>31468000000</v>
      </c>
      <c r="Q105" s="5">
        <v>6878000000</v>
      </c>
      <c r="R105" s="5">
        <v>6442000000</v>
      </c>
      <c r="S105" s="5">
        <v>13598000000</v>
      </c>
      <c r="T105" s="5">
        <v>14659000000</v>
      </c>
      <c r="U105" s="5">
        <v>20731000000</v>
      </c>
      <c r="V105" s="5">
        <v>50955000000</v>
      </c>
      <c r="W105" s="5">
        <v>18106000000</v>
      </c>
      <c r="X105" s="5">
        <v>21002000000</v>
      </c>
      <c r="Y105" s="5">
        <v>17868000000</v>
      </c>
      <c r="Z105" s="5">
        <v>21637000000</v>
      </c>
    </row>
    <row r="106" spans="3:26" ht="15.5" x14ac:dyDescent="0.35">
      <c r="C106" t="s">
        <v>135</v>
      </c>
      <c r="D106" s="5">
        <v>107158000000</v>
      </c>
      <c r="E106" s="5">
        <v>9289000000</v>
      </c>
      <c r="F106" s="5">
        <v>15164000000</v>
      </c>
      <c r="G106" s="5">
        <v>26445000000</v>
      </c>
      <c r="I106" s="5">
        <v>9289000000</v>
      </c>
      <c r="J106" s="5">
        <v>22259000000</v>
      </c>
      <c r="K106" s="5">
        <v>23818000000</v>
      </c>
      <c r="L106" s="5">
        <v>32676000000</v>
      </c>
      <c r="M106" s="5">
        <v>14858000000</v>
      </c>
      <c r="N106" s="5">
        <v>5246000000</v>
      </c>
      <c r="O106" s="5">
        <v>30748000000</v>
      </c>
      <c r="P106" s="5">
        <v>97100000000</v>
      </c>
      <c r="Q106" s="5">
        <v>48691000000</v>
      </c>
      <c r="R106" s="5">
        <v>61718000000</v>
      </c>
      <c r="S106" s="5">
        <v>32283000000</v>
      </c>
      <c r="T106" s="5">
        <v>31760000000</v>
      </c>
      <c r="U106" s="5">
        <v>34380000000</v>
      </c>
      <c r="V106" s="5">
        <v>63726000000</v>
      </c>
      <c r="W106" s="5">
        <v>44077000000</v>
      </c>
      <c r="X106" s="5">
        <v>35948000000</v>
      </c>
      <c r="Y106" s="5">
        <v>23578000000</v>
      </c>
      <c r="Z106" s="5">
        <v>25580000000</v>
      </c>
    </row>
    <row r="107" spans="3:26" ht="15.5" x14ac:dyDescent="0.35">
      <c r="C107" t="s">
        <v>136</v>
      </c>
      <c r="D107" s="5">
        <v>53030000000</v>
      </c>
      <c r="E107" s="5">
        <v>36387000000</v>
      </c>
      <c r="F107" s="5">
        <v>23886000000</v>
      </c>
      <c r="G107" s="5">
        <v>51343000000</v>
      </c>
      <c r="I107" s="5">
        <v>36387000000</v>
      </c>
      <c r="J107" s="5">
        <v>29926000000</v>
      </c>
      <c r="K107" s="5">
        <v>28383000000</v>
      </c>
      <c r="L107" s="5">
        <v>34307000000</v>
      </c>
      <c r="M107" s="5">
        <v>48955000000</v>
      </c>
      <c r="N107" s="5">
        <v>28214000000</v>
      </c>
      <c r="O107" s="5">
        <v>54846000000</v>
      </c>
      <c r="P107" s="5">
        <v>55193000000</v>
      </c>
      <c r="Q107" s="5">
        <v>43528000000</v>
      </c>
      <c r="R107" s="5">
        <v>43073000000</v>
      </c>
      <c r="S107" s="5">
        <v>29049000000</v>
      </c>
      <c r="T107" s="5">
        <v>46714000000</v>
      </c>
      <c r="U107" s="5">
        <v>34202000000</v>
      </c>
      <c r="V107" s="5">
        <v>33689000000</v>
      </c>
      <c r="W107" s="5">
        <v>27236000000</v>
      </c>
      <c r="X107" s="5">
        <v>20632000000</v>
      </c>
      <c r="Y107" s="5">
        <v>16206000000</v>
      </c>
      <c r="Z107" s="5">
        <v>23596000000</v>
      </c>
    </row>
    <row r="108" spans="3:26" ht="15.5" x14ac:dyDescent="0.35">
      <c r="C108" t="s">
        <v>144</v>
      </c>
      <c r="D108" s="5">
        <v>459611000000</v>
      </c>
      <c r="E108" s="5">
        <v>500890000000</v>
      </c>
      <c r="F108" s="5">
        <v>432297000000</v>
      </c>
      <c r="G108" s="5">
        <v>428491000000</v>
      </c>
      <c r="I108" s="5">
        <v>500890000000</v>
      </c>
      <c r="J108" s="5">
        <v>479647000000</v>
      </c>
      <c r="K108" s="5">
        <v>445876000000</v>
      </c>
      <c r="L108" s="5">
        <v>572022000000</v>
      </c>
      <c r="M108" s="5">
        <v>586600000000</v>
      </c>
      <c r="N108" s="5">
        <v>640816000000</v>
      </c>
      <c r="O108" s="5">
        <v>345255000000</v>
      </c>
      <c r="P108" s="5">
        <v>322487000000</v>
      </c>
      <c r="Q108" s="5">
        <v>348937000000</v>
      </c>
      <c r="R108" s="5">
        <v>300629000000</v>
      </c>
      <c r="S108" s="5">
        <v>280210000000</v>
      </c>
      <c r="T108" s="5">
        <v>227676000000</v>
      </c>
      <c r="U108" s="5">
        <v>198018000000</v>
      </c>
      <c r="V108" s="5">
        <v>159926000000</v>
      </c>
      <c r="W108" s="5">
        <v>137178000000</v>
      </c>
      <c r="X108" s="5">
        <v>124774000000</v>
      </c>
      <c r="Y108" s="5">
        <v>110413000000</v>
      </c>
      <c r="Z108" s="5">
        <v>104643000000</v>
      </c>
    </row>
    <row r="109" spans="3:26" ht="15.5" x14ac:dyDescent="0.35">
      <c r="C109" t="s">
        <v>145</v>
      </c>
      <c r="D109" s="5">
        <v>459611000000</v>
      </c>
      <c r="E109" s="5">
        <v>500890000000</v>
      </c>
      <c r="F109" s="5">
        <v>432297000000</v>
      </c>
      <c r="G109" s="5">
        <v>428491000000</v>
      </c>
      <c r="I109" s="5">
        <v>500890000000</v>
      </c>
      <c r="J109" s="5">
        <v>479647000000</v>
      </c>
      <c r="K109" s="5">
        <v>445876000000</v>
      </c>
      <c r="L109" s="5">
        <v>572022000000</v>
      </c>
      <c r="M109" s="5">
        <v>586600000000</v>
      </c>
      <c r="N109" s="5">
        <v>640816000000</v>
      </c>
      <c r="O109" s="5">
        <v>345255000000</v>
      </c>
      <c r="P109" s="5">
        <v>322487000000</v>
      </c>
      <c r="Q109" s="5">
        <v>348937000000</v>
      </c>
      <c r="R109" s="5">
        <v>300629000000</v>
      </c>
      <c r="S109" s="5">
        <v>280210000000</v>
      </c>
      <c r="T109" s="5">
        <v>227676000000</v>
      </c>
      <c r="U109" s="5">
        <v>198018000000</v>
      </c>
      <c r="V109" s="5">
        <v>159926000000</v>
      </c>
      <c r="W109" s="5">
        <v>137178000000</v>
      </c>
      <c r="X109" s="5">
        <v>124774000000</v>
      </c>
      <c r="Y109" s="5">
        <v>110413000000</v>
      </c>
      <c r="Z109" s="5">
        <v>104643000000</v>
      </c>
    </row>
    <row r="110" spans="3:26" ht="15.5" x14ac:dyDescent="0.35">
      <c r="C110" t="s">
        <v>146</v>
      </c>
      <c r="W110" s="5">
        <v>1613000000</v>
      </c>
      <c r="X110" s="5">
        <v>7436000000</v>
      </c>
      <c r="Y110" s="5">
        <v>8495000000</v>
      </c>
      <c r="Z110" s="5">
        <v>7858000000</v>
      </c>
    </row>
    <row r="111" spans="3:26" ht="15.5" x14ac:dyDescent="0.35">
      <c r="C111" t="s">
        <v>150</v>
      </c>
      <c r="D111" s="5">
        <v>1765035000000</v>
      </c>
      <c r="E111" s="5">
        <v>1274955000000</v>
      </c>
      <c r="F111" s="5">
        <v>967236000000</v>
      </c>
      <c r="G111" s="5">
        <v>1110254000000</v>
      </c>
      <c r="I111" s="5">
        <v>1274955000000</v>
      </c>
      <c r="J111" s="5">
        <v>1379603000000</v>
      </c>
      <c r="K111" s="5">
        <v>1317460000000</v>
      </c>
      <c r="L111" s="5">
        <v>1506638000000</v>
      </c>
      <c r="M111" s="5">
        <v>1488587000000</v>
      </c>
      <c r="N111" s="5">
        <v>1566474000000</v>
      </c>
      <c r="O111" s="5">
        <v>1480893000000</v>
      </c>
      <c r="P111" s="5">
        <v>1415582000000</v>
      </c>
      <c r="Q111" s="5">
        <v>1397577000000</v>
      </c>
      <c r="R111" s="5">
        <v>1309610000000</v>
      </c>
      <c r="S111" s="5">
        <v>1241100000000</v>
      </c>
      <c r="T111" s="5">
        <v>1195220000000</v>
      </c>
      <c r="U111" s="5">
        <v>1161385000000</v>
      </c>
      <c r="V111" s="5">
        <v>1031480000000</v>
      </c>
      <c r="W111" s="5">
        <v>917646000000</v>
      </c>
      <c r="X111" s="5">
        <v>805546000000</v>
      </c>
      <c r="Y111" s="5">
        <v>736592000000</v>
      </c>
      <c r="Z111" s="5">
        <v>676571000000</v>
      </c>
    </row>
    <row r="112" spans="3:26" ht="15.5" x14ac:dyDescent="0.35">
      <c r="C112" t="s">
        <v>151</v>
      </c>
    </row>
    <row r="113" spans="2:26" ht="15.5" x14ac:dyDescent="0.35">
      <c r="C113" t="s">
        <v>152</v>
      </c>
      <c r="D113" s="5">
        <v>354800000000</v>
      </c>
      <c r="E113" s="5">
        <v>354800000000</v>
      </c>
      <c r="F113" s="5">
        <v>354800000000</v>
      </c>
      <c r="G113" s="5">
        <v>354800000000</v>
      </c>
      <c r="I113" s="5">
        <v>354800000000</v>
      </c>
      <c r="J113" s="5">
        <v>354800000000</v>
      </c>
      <c r="K113" s="5">
        <v>354800000000</v>
      </c>
      <c r="L113" s="5">
        <v>354800000000</v>
      </c>
      <c r="M113" s="5">
        <v>354800000000</v>
      </c>
      <c r="N113" s="5">
        <v>354800000000</v>
      </c>
      <c r="O113" s="5">
        <v>354800000000</v>
      </c>
      <c r="P113" s="5">
        <v>354800000000</v>
      </c>
      <c r="Q113" s="5">
        <v>354800000000</v>
      </c>
      <c r="R113" s="5">
        <v>354800000000</v>
      </c>
      <c r="S113" s="5">
        <v>354800000000</v>
      </c>
      <c r="T113" s="5">
        <v>354800000000</v>
      </c>
      <c r="U113" s="5">
        <v>354800000000</v>
      </c>
      <c r="V113" s="5">
        <v>354800000000</v>
      </c>
      <c r="W113" s="5">
        <v>354800000000</v>
      </c>
      <c r="X113" s="5">
        <v>354800000000</v>
      </c>
      <c r="Y113" s="5">
        <v>353200000000</v>
      </c>
      <c r="Z113" s="5">
        <v>353200000000</v>
      </c>
    </row>
    <row r="114" spans="2:26" ht="15.5" x14ac:dyDescent="0.35">
      <c r="C114" t="s">
        <v>153</v>
      </c>
      <c r="D114" s="5">
        <v>93273000000</v>
      </c>
      <c r="E114" s="5">
        <v>147525000000</v>
      </c>
      <c r="F114" s="5">
        <v>147525000000</v>
      </c>
      <c r="G114" s="5">
        <v>147525000000</v>
      </c>
      <c r="I114" s="5">
        <v>147525000000</v>
      </c>
      <c r="J114" s="5">
        <v>147525000000</v>
      </c>
      <c r="K114" s="5">
        <v>147525000000</v>
      </c>
      <c r="L114" s="5">
        <v>147525000000</v>
      </c>
      <c r="M114" s="5">
        <v>147525000000</v>
      </c>
      <c r="N114" s="5">
        <v>147525000000</v>
      </c>
      <c r="O114" s="5">
        <v>149662000000</v>
      </c>
      <c r="P114" s="5">
        <v>132494000000</v>
      </c>
      <c r="Q114" s="5">
        <v>132494000000</v>
      </c>
      <c r="R114" s="5">
        <v>132494000000</v>
      </c>
      <c r="S114" s="5">
        <v>117570000000</v>
      </c>
      <c r="T114" s="5">
        <v>117570000000</v>
      </c>
      <c r="U114" s="5">
        <v>117570000000</v>
      </c>
      <c r="V114" s="5">
        <v>117570000000</v>
      </c>
      <c r="W114" s="5">
        <v>117570000000</v>
      </c>
      <c r="X114" s="5">
        <v>117570000000</v>
      </c>
      <c r="Y114" s="5">
        <v>91004000000</v>
      </c>
      <c r="Z114" s="5">
        <v>91004000000</v>
      </c>
    </row>
    <row r="115" spans="2:26" ht="15.5" x14ac:dyDescent="0.35">
      <c r="C115" t="s">
        <v>154</v>
      </c>
      <c r="D115" s="5">
        <v>4044435000000</v>
      </c>
      <c r="E115" s="5">
        <v>3851141000000</v>
      </c>
      <c r="F115" s="5">
        <v>3858832000000</v>
      </c>
      <c r="G115" s="5">
        <v>3816224000000</v>
      </c>
      <c r="I115" s="5">
        <v>3851141000000</v>
      </c>
      <c r="J115" s="5">
        <v>3941731000000</v>
      </c>
      <c r="K115" s="5">
        <v>3924239000000</v>
      </c>
      <c r="L115" s="5">
        <v>3930849000000</v>
      </c>
      <c r="M115" s="5">
        <v>3735134000000</v>
      </c>
      <c r="N115" s="5">
        <v>3564559000000</v>
      </c>
      <c r="O115" s="5">
        <v>4040557000000</v>
      </c>
      <c r="P115" s="5">
        <v>3729800000000</v>
      </c>
      <c r="Q115" s="5">
        <v>3411608000000</v>
      </c>
      <c r="R115" s="5">
        <v>3247049000000</v>
      </c>
      <c r="S115" s="5">
        <v>3045099000000</v>
      </c>
      <c r="T115" s="5">
        <v>2895480000000</v>
      </c>
      <c r="U115" s="5">
        <v>2753285000000</v>
      </c>
      <c r="V115" s="5">
        <v>2575630000000</v>
      </c>
      <c r="W115" s="5">
        <v>2364782000000</v>
      </c>
      <c r="X115" s="5">
        <v>2200074000000</v>
      </c>
      <c r="Y115" s="5">
        <v>2021922000000</v>
      </c>
      <c r="Z115" s="5">
        <v>1906143000000</v>
      </c>
    </row>
    <row r="116" spans="2:26" ht="15.5" x14ac:dyDescent="0.35">
      <c r="C116" t="s">
        <v>341</v>
      </c>
      <c r="D116" s="5">
        <v>70000000000</v>
      </c>
      <c r="E116" s="5">
        <v>70000000000</v>
      </c>
      <c r="F116" s="5">
        <v>70000000000</v>
      </c>
      <c r="G116" s="5">
        <v>70000000000</v>
      </c>
      <c r="I116" s="5">
        <v>70000000000</v>
      </c>
      <c r="J116" s="5">
        <v>70000000000</v>
      </c>
      <c r="K116" s="5">
        <v>70000000000</v>
      </c>
      <c r="L116" s="5">
        <v>70000000000</v>
      </c>
      <c r="M116" s="5">
        <v>70000000000</v>
      </c>
      <c r="N116" s="5">
        <v>70000000000</v>
      </c>
      <c r="O116" s="5">
        <v>70000000000</v>
      </c>
      <c r="P116" s="5">
        <v>70000000000</v>
      </c>
      <c r="Q116" s="5">
        <v>70000000000</v>
      </c>
      <c r="R116" s="5">
        <v>70000000000</v>
      </c>
      <c r="S116" s="5">
        <v>70000000000</v>
      </c>
      <c r="T116" s="5">
        <v>75000000000</v>
      </c>
      <c r="U116" s="5">
        <v>70000000000</v>
      </c>
      <c r="V116" s="5">
        <v>65000000000</v>
      </c>
      <c r="W116" s="5">
        <v>60000000000</v>
      </c>
      <c r="X116" s="5">
        <v>55000000000</v>
      </c>
      <c r="Y116" s="5">
        <v>50000000000</v>
      </c>
      <c r="Z116" s="5">
        <v>45000000000</v>
      </c>
    </row>
    <row r="117" spans="2:26" ht="15.5" x14ac:dyDescent="0.35">
      <c r="C117" t="s">
        <v>342</v>
      </c>
      <c r="D117" s="5">
        <v>3974435000000</v>
      </c>
      <c r="E117" s="5">
        <v>3781141000000</v>
      </c>
      <c r="F117" s="5">
        <v>3788832000000</v>
      </c>
      <c r="G117" s="5">
        <v>3746224000000</v>
      </c>
      <c r="I117" s="5">
        <v>3781141000000</v>
      </c>
      <c r="J117" s="5">
        <v>3871731000000</v>
      </c>
      <c r="K117" s="5">
        <v>3854239000000</v>
      </c>
      <c r="L117" s="5">
        <v>3860849000000</v>
      </c>
      <c r="M117" s="5">
        <v>3665134000000</v>
      </c>
      <c r="N117" s="5">
        <v>3494559000000</v>
      </c>
      <c r="O117" s="5">
        <v>3970557000000</v>
      </c>
      <c r="P117" s="5">
        <v>3659800000000</v>
      </c>
      <c r="Q117" s="5">
        <v>3341608000000</v>
      </c>
      <c r="R117" s="5">
        <v>3177049000000</v>
      </c>
      <c r="S117" s="5">
        <v>2975099000000</v>
      </c>
      <c r="T117" s="5">
        <v>2820480000000</v>
      </c>
      <c r="U117" s="5">
        <v>2683285000000</v>
      </c>
      <c r="V117" s="5">
        <v>2510630000000</v>
      </c>
      <c r="W117" s="5">
        <v>2304782000000</v>
      </c>
      <c r="X117" s="5">
        <v>2145074000000</v>
      </c>
      <c r="Y117" s="5">
        <v>1971922000000</v>
      </c>
      <c r="Z117" s="5">
        <v>1861143000000</v>
      </c>
    </row>
    <row r="118" spans="2:26" ht="15.5" x14ac:dyDescent="0.35">
      <c r="C118" t="s">
        <v>343</v>
      </c>
      <c r="D118" s="5">
        <v>4044435000000</v>
      </c>
      <c r="E118" s="5">
        <v>3851141000000</v>
      </c>
      <c r="F118" s="5">
        <v>3858832000000</v>
      </c>
      <c r="G118" s="5">
        <v>3816224000000</v>
      </c>
      <c r="I118" s="5">
        <v>3851141000000</v>
      </c>
      <c r="J118" s="5">
        <v>3941731000000</v>
      </c>
      <c r="K118" s="5">
        <v>3924239000000</v>
      </c>
      <c r="L118" s="5">
        <v>3930849000000</v>
      </c>
      <c r="M118" s="5">
        <v>3735134000000</v>
      </c>
      <c r="N118" s="5">
        <v>3564559000000</v>
      </c>
      <c r="O118" s="5">
        <v>4040557000000</v>
      </c>
      <c r="P118" s="5">
        <v>3729800000000</v>
      </c>
      <c r="Q118" s="5">
        <v>3411608000000</v>
      </c>
      <c r="R118" s="5">
        <v>3247049000000</v>
      </c>
      <c r="S118" s="5">
        <v>3045099000000</v>
      </c>
      <c r="T118" s="5">
        <v>2895480000000</v>
      </c>
      <c r="U118" s="5">
        <v>2753285000000</v>
      </c>
      <c r="V118" s="5">
        <v>2575630000000</v>
      </c>
      <c r="W118" s="5">
        <v>2364782000000</v>
      </c>
      <c r="X118" s="5">
        <v>2200074000000</v>
      </c>
      <c r="Y118" s="5">
        <v>2021922000000</v>
      </c>
      <c r="Z118" s="5">
        <v>1906143000000</v>
      </c>
    </row>
    <row r="119" spans="2:26" ht="15.5" x14ac:dyDescent="0.35">
      <c r="C119" t="s">
        <v>9</v>
      </c>
      <c r="D119" s="5">
        <v>3771643000000</v>
      </c>
      <c r="E119" s="5">
        <v>3492015000000</v>
      </c>
      <c r="F119" s="5">
        <v>3513555000000</v>
      </c>
      <c r="G119" s="5">
        <v>3459275000000</v>
      </c>
      <c r="I119" s="5">
        <v>3492015000000</v>
      </c>
      <c r="J119" s="5">
        <v>3576758000000</v>
      </c>
      <c r="K119" s="5">
        <v>3577459000000</v>
      </c>
      <c r="L119" s="5">
        <v>3728476000000</v>
      </c>
      <c r="M119" s="5">
        <v>3596823000000</v>
      </c>
      <c r="N119" s="5">
        <v>3718744000000</v>
      </c>
      <c r="O119" s="5">
        <v>4168930000000</v>
      </c>
      <c r="P119" s="5">
        <v>3827465000000</v>
      </c>
      <c r="Q119" s="5">
        <v>3494345000000</v>
      </c>
      <c r="R119" s="5">
        <v>3337399000000</v>
      </c>
      <c r="S119" s="5">
        <v>3333804000000</v>
      </c>
      <c r="T119" s="5">
        <v>3359447000000</v>
      </c>
      <c r="U119" s="5">
        <v>3217171000000</v>
      </c>
      <c r="V119" s="5">
        <v>3041885000000</v>
      </c>
      <c r="W119" s="5">
        <v>2841397000000</v>
      </c>
      <c r="X119" s="5">
        <v>2680436000000</v>
      </c>
      <c r="Y119" s="5">
        <v>2472618000000</v>
      </c>
      <c r="Z119" s="5">
        <v>2327488000000</v>
      </c>
    </row>
    <row r="120" spans="2:26" ht="15.5" x14ac:dyDescent="0.35">
      <c r="C120" t="s">
        <v>156</v>
      </c>
      <c r="D120" s="5">
        <v>5536678000000</v>
      </c>
      <c r="E120" s="5">
        <v>4766970000000</v>
      </c>
      <c r="F120" s="5">
        <v>4480791000000</v>
      </c>
      <c r="G120" s="5">
        <v>4569529000000</v>
      </c>
      <c r="I120" s="5">
        <v>4766970000000</v>
      </c>
      <c r="J120" s="5">
        <v>4956361000000</v>
      </c>
      <c r="K120" s="5">
        <v>4894919000000</v>
      </c>
      <c r="L120" s="5">
        <v>5235114000000</v>
      </c>
      <c r="M120" s="5">
        <v>5085410000000</v>
      </c>
      <c r="N120" s="5">
        <v>5285218000000</v>
      </c>
      <c r="O120" s="5">
        <v>5649823000000</v>
      </c>
      <c r="P120" s="5">
        <v>5243047000000</v>
      </c>
      <c r="Q120" s="5">
        <v>4891922000000</v>
      </c>
      <c r="R120" s="5">
        <v>4647009000000</v>
      </c>
      <c r="S120" s="5">
        <v>4574904000000</v>
      </c>
      <c r="T120" s="5">
        <v>4554667000000</v>
      </c>
      <c r="U120" s="5">
        <v>4378556000000</v>
      </c>
      <c r="V120" s="5">
        <v>4073365000000</v>
      </c>
      <c r="W120" s="5">
        <v>3759043000000</v>
      </c>
      <c r="X120" s="5">
        <v>3485982000000</v>
      </c>
      <c r="Y120" s="5">
        <v>3209210000000</v>
      </c>
      <c r="Z120" s="5">
        <v>3004059000000</v>
      </c>
    </row>
    <row r="121" spans="2:26" ht="15.5" x14ac:dyDescent="0.35">
      <c r="C121" t="s">
        <v>157</v>
      </c>
      <c r="D121" s="5">
        <v>7096000000</v>
      </c>
      <c r="E121" s="5">
        <v>7096000000</v>
      </c>
      <c r="F121" s="5">
        <v>7096000000</v>
      </c>
      <c r="G121" s="5">
        <v>7096000000</v>
      </c>
      <c r="I121" s="5">
        <v>7096000000</v>
      </c>
      <c r="J121" s="5">
        <v>7096000000</v>
      </c>
      <c r="K121" s="5">
        <v>7096000000</v>
      </c>
      <c r="L121" s="5">
        <v>7096000000</v>
      </c>
      <c r="M121" s="5">
        <v>7096000000</v>
      </c>
      <c r="N121" s="5">
        <v>7096000000</v>
      </c>
      <c r="O121" s="5">
        <v>7096000000</v>
      </c>
      <c r="P121" s="5">
        <v>7096000000</v>
      </c>
      <c r="Q121" s="5">
        <v>7096000000</v>
      </c>
      <c r="R121" s="5">
        <v>7096000000</v>
      </c>
      <c r="S121" s="5">
        <v>7096000000</v>
      </c>
      <c r="T121" s="5">
        <v>7096000000</v>
      </c>
      <c r="U121" s="5">
        <v>7096000000</v>
      </c>
      <c r="V121" s="5">
        <v>7096000000</v>
      </c>
      <c r="W121" s="5">
        <v>7096000000</v>
      </c>
      <c r="X121" s="5">
        <v>7096000000</v>
      </c>
      <c r="Y121" s="5">
        <v>7064000000</v>
      </c>
      <c r="Z121" s="5">
        <v>7064000000</v>
      </c>
    </row>
    <row r="123" spans="2:26" ht="15.5" x14ac:dyDescent="0.35">
      <c r="B123" t="s">
        <v>158</v>
      </c>
      <c r="C123" t="s">
        <v>159</v>
      </c>
      <c r="D123" s="5">
        <v>960553000000</v>
      </c>
      <c r="E123" s="5">
        <v>235403000000</v>
      </c>
      <c r="F123" s="5">
        <v>4705000000</v>
      </c>
      <c r="G123" s="5">
        <v>-547505000000</v>
      </c>
      <c r="I123" s="5">
        <v>577749000000</v>
      </c>
      <c r="J123" s="5">
        <v>776263000000</v>
      </c>
      <c r="K123" s="5">
        <v>650757000000</v>
      </c>
      <c r="L123" s="5">
        <v>695430000000</v>
      </c>
      <c r="M123" s="5">
        <v>449575000000</v>
      </c>
      <c r="N123" s="5">
        <v>168421000000</v>
      </c>
      <c r="O123" s="5">
        <v>1075634000000</v>
      </c>
      <c r="P123" s="5">
        <v>787153000000</v>
      </c>
      <c r="Q123" s="5">
        <v>851579000000</v>
      </c>
      <c r="R123" s="5">
        <v>757048000000</v>
      </c>
      <c r="S123" s="5">
        <v>658169000000</v>
      </c>
      <c r="T123" s="5">
        <v>922656000000</v>
      </c>
      <c r="U123" s="5">
        <v>831284000000</v>
      </c>
      <c r="V123" s="5">
        <v>824036000000</v>
      </c>
      <c r="W123" s="5">
        <v>792111000000</v>
      </c>
      <c r="X123" s="5">
        <v>560402000000</v>
      </c>
      <c r="Y123" s="5">
        <v>484494000000</v>
      </c>
      <c r="Z123" s="5">
        <v>602088000000</v>
      </c>
    </row>
    <row r="124" spans="2:26" ht="15.5" x14ac:dyDescent="0.35">
      <c r="C124" t="s">
        <v>696</v>
      </c>
      <c r="D124" s="5">
        <v>1877909000000</v>
      </c>
      <c r="E124" s="5">
        <v>902850000000</v>
      </c>
      <c r="F124" s="5">
        <v>738145000000</v>
      </c>
      <c r="G124" s="5">
        <v>692498000000</v>
      </c>
      <c r="I124" s="5">
        <v>4322097000000</v>
      </c>
      <c r="J124" s="5">
        <v>4803814000000</v>
      </c>
      <c r="K124" s="5">
        <v>4737925000000</v>
      </c>
      <c r="L124" s="5">
        <v>4944697000000</v>
      </c>
      <c r="M124" s="5">
        <v>4190229000000</v>
      </c>
      <c r="N124" s="5">
        <v>3861852000000</v>
      </c>
      <c r="O124" s="5">
        <v>8525972000000</v>
      </c>
      <c r="P124" s="5">
        <v>8528346000000</v>
      </c>
      <c r="Q124" s="5">
        <v>8153381000000</v>
      </c>
      <c r="R124" s="5">
        <v>8228775000000</v>
      </c>
      <c r="S124" s="5">
        <v>7805695000000</v>
      </c>
      <c r="T124" s="5">
        <v>7925361000000</v>
      </c>
      <c r="U124" s="5">
        <v>7963835000000</v>
      </c>
      <c r="V124" s="5">
        <v>7469463000000</v>
      </c>
      <c r="W124" s="5">
        <v>6589278000000</v>
      </c>
      <c r="X124" s="5">
        <v>6066639000000</v>
      </c>
      <c r="Y124" s="5">
        <v>5461717000000</v>
      </c>
      <c r="Z124" s="5">
        <v>5514131000000</v>
      </c>
    </row>
    <row r="125" spans="2:26" ht="15.5" x14ac:dyDescent="0.35">
      <c r="C125" t="s">
        <v>452</v>
      </c>
      <c r="D125" s="5">
        <v>-876851000000</v>
      </c>
      <c r="E125" s="5">
        <v>-655028000000</v>
      </c>
      <c r="F125" s="5">
        <v>-699156000000</v>
      </c>
      <c r="G125" s="5">
        <v>-1209507000000</v>
      </c>
      <c r="I125" s="5">
        <v>-3583336000000</v>
      </c>
      <c r="J125" s="5">
        <v>-3856992000000</v>
      </c>
      <c r="K125" s="5">
        <v>-3879214000000</v>
      </c>
      <c r="L125" s="5">
        <v>-4049361000000</v>
      </c>
      <c r="M125" s="5">
        <v>-3508132000000</v>
      </c>
      <c r="N125" s="5">
        <v>-3406932000000</v>
      </c>
      <c r="O125" s="5">
        <v>-6837548000000</v>
      </c>
      <c r="P125" s="5">
        <v>-7215438000000</v>
      </c>
      <c r="Q125" s="5">
        <v>-6680906000000</v>
      </c>
      <c r="R125" s="5">
        <v>-6928997000000</v>
      </c>
      <c r="S125" s="5">
        <v>-6650420000000</v>
      </c>
      <c r="T125" s="5">
        <v>-6463904000000</v>
      </c>
      <c r="U125" s="5">
        <v>-6470240000000</v>
      </c>
      <c r="V125" s="5">
        <v>-6186191000000</v>
      </c>
      <c r="W125" s="5">
        <v>-5373023000000</v>
      </c>
      <c r="X125" s="5">
        <v>-5077334000000</v>
      </c>
      <c r="Y125" s="5">
        <v>-4982895000000</v>
      </c>
      <c r="Z125" s="5">
        <v>-4872958000000</v>
      </c>
    </row>
    <row r="126" spans="2:26" ht="15.5" x14ac:dyDescent="0.35">
      <c r="C126" t="s">
        <v>2294</v>
      </c>
      <c r="D126" s="5">
        <v>-111937000000</v>
      </c>
      <c r="E126" s="5">
        <v>-65738000000</v>
      </c>
      <c r="F126" s="5">
        <v>-72121000000</v>
      </c>
      <c r="G126" s="5">
        <v>-92318000000</v>
      </c>
      <c r="I126" s="5">
        <v>-355779000000</v>
      </c>
      <c r="J126" s="5">
        <v>-365212000000</v>
      </c>
      <c r="K126" s="5">
        <v>-390807000000</v>
      </c>
      <c r="L126" s="5">
        <v>-397759000000</v>
      </c>
      <c r="M126" s="5">
        <v>-356122000000</v>
      </c>
      <c r="N126" s="5">
        <v>-441028000000</v>
      </c>
      <c r="O126" s="5">
        <v>-664017000000</v>
      </c>
      <c r="P126" s="5">
        <v>-631610000000</v>
      </c>
      <c r="Q126" s="5">
        <v>-638880000000</v>
      </c>
      <c r="R126" s="5">
        <v>-601254000000</v>
      </c>
      <c r="S126" s="5">
        <v>-583353000000</v>
      </c>
      <c r="T126" s="5">
        <v>-570223000000</v>
      </c>
      <c r="U126" s="5">
        <v>-586360000000</v>
      </c>
      <c r="V126" s="5">
        <v>-470818000000</v>
      </c>
      <c r="W126" s="5">
        <v>-442391000000</v>
      </c>
      <c r="X126" s="5">
        <v>-433421000000</v>
      </c>
    </row>
    <row r="127" spans="2:26" ht="15.5" x14ac:dyDescent="0.35">
      <c r="C127" t="s">
        <v>429</v>
      </c>
      <c r="D127" s="5">
        <v>-43000000</v>
      </c>
      <c r="E127" s="5">
        <v>-6724000000</v>
      </c>
      <c r="F127" s="5">
        <v>-16650000000</v>
      </c>
      <c r="G127" s="5">
        <v>-24728000000</v>
      </c>
      <c r="I127" s="5">
        <v>-50818000000</v>
      </c>
      <c r="J127" s="5">
        <v>-30308000000</v>
      </c>
      <c r="K127" s="5">
        <v>-43150000000</v>
      </c>
      <c r="L127" s="5">
        <v>-26466000000</v>
      </c>
      <c r="N127" s="5">
        <v>-18947000000</v>
      </c>
      <c r="O127" s="5">
        <v>-173011000000</v>
      </c>
      <c r="P127" s="5">
        <v>-73151000000</v>
      </c>
      <c r="Q127" s="5">
        <v>-89588000000</v>
      </c>
      <c r="R127" s="5">
        <v>-34894000000</v>
      </c>
      <c r="S127" s="5">
        <v>-36091000000</v>
      </c>
      <c r="T127" s="5">
        <v>-56007000000</v>
      </c>
      <c r="U127" s="5">
        <v>-88335000000</v>
      </c>
      <c r="V127" s="5">
        <v>-65895000000</v>
      </c>
      <c r="W127" s="5">
        <v>-52467000000</v>
      </c>
      <c r="X127" s="5">
        <v>-51127000000</v>
      </c>
      <c r="Y127" s="5">
        <v>-73728000000</v>
      </c>
      <c r="Z127" s="5">
        <v>-112893000000</v>
      </c>
    </row>
    <row r="128" spans="2:26" ht="15.5" x14ac:dyDescent="0.35">
      <c r="C128" t="s">
        <v>1435</v>
      </c>
      <c r="L128" s="5">
        <v>16370000000</v>
      </c>
    </row>
    <row r="129" spans="3:26" ht="15.5" x14ac:dyDescent="0.35">
      <c r="C129" t="s">
        <v>940</v>
      </c>
    </row>
    <row r="130" spans="3:26" ht="15.5" x14ac:dyDescent="0.35">
      <c r="C130" t="s">
        <v>2295</v>
      </c>
      <c r="D130" s="5">
        <v>23624000000</v>
      </c>
      <c r="E130" s="5">
        <v>26601000000</v>
      </c>
      <c r="F130" s="5">
        <v>29333000000</v>
      </c>
      <c r="G130" s="5">
        <v>37653000000</v>
      </c>
      <c r="I130" s="5">
        <v>124266000000</v>
      </c>
      <c r="J130" s="5">
        <v>95769000000</v>
      </c>
      <c r="K130" s="5">
        <v>113081000000</v>
      </c>
      <c r="L130" s="5">
        <v>59488000000</v>
      </c>
      <c r="M130" s="5">
        <v>65020000000</v>
      </c>
      <c r="N130" s="5">
        <v>111334000000</v>
      </c>
      <c r="O130" s="5">
        <v>150966000000</v>
      </c>
      <c r="P130" s="5">
        <v>109583000000</v>
      </c>
      <c r="Q130" s="5">
        <v>89095000000</v>
      </c>
      <c r="R130" s="5">
        <v>97947000000</v>
      </c>
      <c r="S130" s="5">
        <v>115467000000</v>
      </c>
      <c r="T130" s="5">
        <v>87100000000</v>
      </c>
      <c r="U130" s="5">
        <v>52663000000</v>
      </c>
      <c r="V130" s="5">
        <v>52817000000</v>
      </c>
      <c r="W130" s="5">
        <v>56686000000</v>
      </c>
      <c r="X130" s="5">
        <v>44366000000</v>
      </c>
      <c r="Y130" s="5">
        <v>67145000000</v>
      </c>
      <c r="Z130" s="5">
        <v>67307000000</v>
      </c>
    </row>
    <row r="131" spans="3:26" ht="15.5" x14ac:dyDescent="0.35">
      <c r="C131" t="s">
        <v>2296</v>
      </c>
      <c r="D131" s="5">
        <v>47851000000</v>
      </c>
      <c r="E131" s="5">
        <v>33442000000</v>
      </c>
      <c r="F131" s="5">
        <v>25154000000</v>
      </c>
      <c r="G131" s="5">
        <v>48897000000</v>
      </c>
      <c r="I131" s="5">
        <v>121319000000</v>
      </c>
      <c r="J131" s="5">
        <v>129192000000</v>
      </c>
      <c r="K131" s="5">
        <v>112922000000</v>
      </c>
      <c r="L131" s="5">
        <v>148461000000</v>
      </c>
      <c r="M131" s="5">
        <v>58580000000</v>
      </c>
      <c r="N131" s="5">
        <v>62142000000</v>
      </c>
      <c r="O131" s="5">
        <v>73272000000</v>
      </c>
      <c r="P131" s="5">
        <v>69423000000</v>
      </c>
      <c r="Q131" s="5">
        <v>18477000000</v>
      </c>
      <c r="R131" s="5">
        <v>-4529000000</v>
      </c>
      <c r="S131" s="5">
        <v>6871000000</v>
      </c>
      <c r="T131" s="5">
        <v>329000000</v>
      </c>
      <c r="U131" s="5">
        <v>-40279000000</v>
      </c>
      <c r="V131" s="5">
        <v>24660000000</v>
      </c>
      <c r="W131" s="5">
        <v>14028000000</v>
      </c>
      <c r="X131" s="5">
        <v>11279000000</v>
      </c>
      <c r="Y131" s="5">
        <v>12255000000</v>
      </c>
      <c r="Z131" s="5">
        <v>6501000000</v>
      </c>
    </row>
    <row r="132" spans="3:26" ht="15.5" x14ac:dyDescent="0.35">
      <c r="C132" t="s">
        <v>190</v>
      </c>
      <c r="D132" s="5">
        <v>71475000000</v>
      </c>
      <c r="E132" s="5">
        <v>60043000000</v>
      </c>
      <c r="F132" s="5">
        <v>54487000000</v>
      </c>
      <c r="G132" s="5">
        <v>86550000000</v>
      </c>
      <c r="I132" s="5">
        <v>245585000000</v>
      </c>
      <c r="J132" s="5">
        <v>224961000000</v>
      </c>
      <c r="K132" s="5">
        <v>226003000000</v>
      </c>
      <c r="L132" s="5">
        <v>207949000000</v>
      </c>
      <c r="M132" s="5">
        <v>123600000000</v>
      </c>
      <c r="N132" s="5">
        <v>173476000000</v>
      </c>
      <c r="O132" s="5">
        <v>224238000000</v>
      </c>
      <c r="P132" s="5">
        <v>179006000000</v>
      </c>
      <c r="Q132" s="5">
        <v>107572000000</v>
      </c>
      <c r="R132" s="5">
        <v>93418000000</v>
      </c>
      <c r="S132" s="5">
        <v>122338000000</v>
      </c>
      <c r="T132" s="5">
        <v>87429000000</v>
      </c>
      <c r="U132" s="5">
        <v>12384000000</v>
      </c>
      <c r="V132" s="5">
        <v>77477000000</v>
      </c>
      <c r="W132" s="5">
        <v>70714000000</v>
      </c>
      <c r="X132" s="5">
        <v>55645000000</v>
      </c>
      <c r="Y132" s="5">
        <v>79400000000</v>
      </c>
      <c r="Z132" s="5">
        <v>73808000000</v>
      </c>
    </row>
    <row r="133" spans="3:26" ht="15.5" x14ac:dyDescent="0.35">
      <c r="C133" t="s">
        <v>165</v>
      </c>
      <c r="D133" s="5">
        <v>59561000000</v>
      </c>
      <c r="E133" s="5">
        <v>-49591000000</v>
      </c>
      <c r="F133" s="5">
        <v>-34619000000</v>
      </c>
      <c r="G133" s="5">
        <v>-378393000000</v>
      </c>
      <c r="I133" s="5">
        <v>-512985000000</v>
      </c>
      <c r="J133" s="5">
        <v>-465853000000</v>
      </c>
      <c r="K133" s="5">
        <v>-601193000000</v>
      </c>
      <c r="L133" s="5">
        <v>-436984000000</v>
      </c>
      <c r="M133" s="5">
        <v>-424014000000</v>
      </c>
      <c r="N133" s="5">
        <v>-501647000000</v>
      </c>
      <c r="O133" s="5">
        <v>-301759000000</v>
      </c>
      <c r="P133" s="5">
        <v>-268913000000</v>
      </c>
      <c r="Q133" s="5">
        <v>-242021000000</v>
      </c>
      <c r="R133" s="5">
        <v>-410544000000</v>
      </c>
      <c r="S133" s="5">
        <v>-327438000000</v>
      </c>
      <c r="T133" s="5">
        <v>-212880000000</v>
      </c>
      <c r="U133" s="5">
        <v>-212880000000</v>
      </c>
      <c r="V133" s="5">
        <v>-212880000000</v>
      </c>
      <c r="W133" s="5">
        <v>-212880000000</v>
      </c>
      <c r="X133" s="5">
        <v>-152440000000</v>
      </c>
      <c r="Y133" s="5">
        <v>-218984000000</v>
      </c>
      <c r="Z133" s="5">
        <v>-218984000000</v>
      </c>
    </row>
    <row r="134" spans="3:26" ht="15.5" x14ac:dyDescent="0.35">
      <c r="C134" t="s">
        <v>166</v>
      </c>
      <c r="D134" s="5">
        <v>-293599000000</v>
      </c>
      <c r="E134" s="5">
        <v>398024000000</v>
      </c>
      <c r="F134" s="5">
        <v>-83808000000</v>
      </c>
      <c r="G134" s="5">
        <v>201699000000</v>
      </c>
      <c r="I134" s="5">
        <v>366282000000</v>
      </c>
      <c r="J134" s="5">
        <v>-475281000000</v>
      </c>
      <c r="K134" s="5">
        <v>-1028700000000</v>
      </c>
      <c r="L134" s="5">
        <v>337898000000</v>
      </c>
      <c r="M134" s="5">
        <v>2228000000</v>
      </c>
      <c r="N134" s="5">
        <v>-320665000000</v>
      </c>
      <c r="O134" s="5">
        <v>-516531000000</v>
      </c>
      <c r="P134" s="5">
        <v>680634000000</v>
      </c>
      <c r="Q134" s="5">
        <v>-461407000000</v>
      </c>
      <c r="R134" s="5">
        <v>-587007000000</v>
      </c>
      <c r="S134" s="5">
        <v>-111851000000</v>
      </c>
      <c r="T134" s="5">
        <v>-953403000000</v>
      </c>
      <c r="U134" s="5">
        <v>-918820000000</v>
      </c>
      <c r="V134" s="5">
        <v>-368770000000</v>
      </c>
      <c r="W134" s="5">
        <v>-448660000000</v>
      </c>
      <c r="X134" s="5">
        <v>-263729000000</v>
      </c>
      <c r="Y134" s="5">
        <v>-423587000000</v>
      </c>
      <c r="Z134" s="5">
        <v>-254261000000</v>
      </c>
    </row>
    <row r="135" spans="3:26" ht="15.5" x14ac:dyDescent="0.35">
      <c r="C135" t="s">
        <v>113</v>
      </c>
    </row>
    <row r="136" spans="3:26" ht="15.5" x14ac:dyDescent="0.35">
      <c r="C136" t="s">
        <v>2297</v>
      </c>
      <c r="E136" s="5">
        <v>-617985000000</v>
      </c>
      <c r="F136" s="5">
        <v>617985000000</v>
      </c>
      <c r="N136" s="5">
        <v>33578000000</v>
      </c>
      <c r="O136" s="5">
        <v>10045000000</v>
      </c>
      <c r="P136" s="5">
        <v>74883000000</v>
      </c>
      <c r="S136" s="5">
        <v>35585000000</v>
      </c>
      <c r="V136" s="5">
        <v>268833000000</v>
      </c>
      <c r="W136" s="5">
        <v>203518000000</v>
      </c>
      <c r="X136" s="5">
        <v>147596000000</v>
      </c>
      <c r="Y136" s="5">
        <v>278029000000</v>
      </c>
      <c r="Z136" s="5">
        <v>524344000000</v>
      </c>
    </row>
    <row r="137" spans="3:26" ht="15.5" x14ac:dyDescent="0.35">
      <c r="C137" t="s">
        <v>2175</v>
      </c>
      <c r="E137" s="5">
        <v>99272000000</v>
      </c>
      <c r="F137" s="5">
        <v>-569245000000</v>
      </c>
      <c r="G137" s="5">
        <v>469973000000</v>
      </c>
      <c r="V137" s="5">
        <v>-40000000000</v>
      </c>
      <c r="W137" s="5">
        <v>-193728000000</v>
      </c>
      <c r="X137" s="5">
        <v>-166144000000</v>
      </c>
      <c r="Y137" s="5">
        <v>-213683000000</v>
      </c>
      <c r="Z137" s="5">
        <v>-481097000000</v>
      </c>
    </row>
    <row r="138" spans="3:26" ht="15.5" x14ac:dyDescent="0.35">
      <c r="C138" t="s">
        <v>1964</v>
      </c>
      <c r="E138" s="5">
        <v>-518713000000</v>
      </c>
      <c r="F138" s="5">
        <v>48740000000</v>
      </c>
      <c r="G138" s="5">
        <v>469973000000</v>
      </c>
      <c r="N138" s="5">
        <v>33578000000</v>
      </c>
      <c r="O138" s="5">
        <v>10045000000</v>
      </c>
      <c r="P138" s="5">
        <v>74883000000</v>
      </c>
      <c r="S138" s="5">
        <v>35585000000</v>
      </c>
      <c r="V138" s="5">
        <v>228833000000</v>
      </c>
      <c r="W138" s="5">
        <v>9790000000</v>
      </c>
      <c r="X138" s="5">
        <v>-18548000000</v>
      </c>
      <c r="Y138" s="5">
        <v>64346000000</v>
      </c>
      <c r="Z138" s="5">
        <v>43247000000</v>
      </c>
    </row>
    <row r="139" spans="3:26" ht="15.5" x14ac:dyDescent="0.35">
      <c r="C139" t="s">
        <v>170</v>
      </c>
      <c r="J139" s="5">
        <v>202000000</v>
      </c>
      <c r="K139" s="5">
        <v>1515000000</v>
      </c>
      <c r="L139" s="5">
        <v>1040000000</v>
      </c>
      <c r="O139" s="5">
        <v>1114000000</v>
      </c>
      <c r="P139" s="5">
        <v>441000000</v>
      </c>
      <c r="Q139" s="5">
        <v>992000000</v>
      </c>
      <c r="R139" s="5">
        <v>330000000</v>
      </c>
      <c r="S139" s="5">
        <v>316000000</v>
      </c>
      <c r="U139" s="5">
        <v>3352000000</v>
      </c>
      <c r="V139" s="5">
        <v>2713000000</v>
      </c>
      <c r="W139" s="5">
        <v>2496000000</v>
      </c>
      <c r="X139" s="5">
        <v>1478000000</v>
      </c>
      <c r="Y139" s="5">
        <v>568000000</v>
      </c>
      <c r="Z139" s="5">
        <v>1624000000</v>
      </c>
    </row>
    <row r="140" spans="3:26" ht="15.5" x14ac:dyDescent="0.35">
      <c r="C140" t="s">
        <v>2298</v>
      </c>
      <c r="O140" s="5">
        <v>-98656000000</v>
      </c>
      <c r="P140" s="5">
        <v>-59804000000</v>
      </c>
      <c r="Q140" s="5">
        <v>-129499000000</v>
      </c>
      <c r="R140" s="5">
        <v>-224821000000</v>
      </c>
      <c r="S140" s="5">
        <v>-44079000000</v>
      </c>
      <c r="T140" s="5">
        <v>-168464000000</v>
      </c>
      <c r="U140" s="5">
        <v>-249189000000</v>
      </c>
      <c r="V140" s="5">
        <v>-339194000000</v>
      </c>
      <c r="W140" s="5">
        <v>-230841000000</v>
      </c>
      <c r="X140" s="5">
        <v>-81637000000</v>
      </c>
      <c r="Y140" s="5">
        <v>-69210000000</v>
      </c>
      <c r="Z140" s="5">
        <v>-160783000000</v>
      </c>
    </row>
    <row r="141" spans="3:26" ht="15.5" x14ac:dyDescent="0.35">
      <c r="C141" t="s">
        <v>168</v>
      </c>
      <c r="D141" s="5">
        <v>-80789000000</v>
      </c>
      <c r="E141" s="5">
        <v>-56550000000</v>
      </c>
      <c r="F141" s="5">
        <v>-56384000000</v>
      </c>
      <c r="G141" s="5">
        <v>-50437000000</v>
      </c>
      <c r="I141" s="5">
        <v>-228713000000</v>
      </c>
      <c r="J141" s="5">
        <v>-193023000000</v>
      </c>
      <c r="K141" s="5">
        <v>-169236000000</v>
      </c>
      <c r="L141" s="5">
        <v>-99013000000</v>
      </c>
      <c r="M141" s="5">
        <v>-58865000000</v>
      </c>
      <c r="N141" s="5">
        <v>-66467000000</v>
      </c>
      <c r="O141" s="5">
        <v>-133276000000</v>
      </c>
      <c r="P141" s="5">
        <v>-107706000000</v>
      </c>
      <c r="Q141" s="5">
        <v>-140144000000</v>
      </c>
      <c r="R141" s="5">
        <v>-120422000000</v>
      </c>
      <c r="S141" s="5">
        <v>-145442000000</v>
      </c>
      <c r="T141" s="5">
        <v>-126809000000</v>
      </c>
      <c r="U141" s="5">
        <v>-421664000000</v>
      </c>
      <c r="V141" s="5">
        <v>-227703000000</v>
      </c>
      <c r="W141" s="5">
        <v>-163023000000</v>
      </c>
      <c r="X141" s="5">
        <v>-254109000000</v>
      </c>
      <c r="Y141" s="5">
        <v>-213202000000</v>
      </c>
      <c r="Z141" s="5">
        <v>-315595000000</v>
      </c>
    </row>
    <row r="142" spans="3:26" ht="15.5" x14ac:dyDescent="0.35">
      <c r="C142" t="s">
        <v>2299</v>
      </c>
      <c r="D142" s="5">
        <v>-95147000000</v>
      </c>
      <c r="E142" s="5">
        <v>398098000000</v>
      </c>
      <c r="F142" s="5">
        <v>-74018000000</v>
      </c>
      <c r="G142" s="5">
        <v>-58790000000</v>
      </c>
      <c r="I142" s="5">
        <v>254124000000</v>
      </c>
      <c r="J142" s="5">
        <v>-304124000000</v>
      </c>
      <c r="L142" s="5">
        <v>902200000000</v>
      </c>
      <c r="M142" s="5">
        <v>98900000000</v>
      </c>
      <c r="N142" s="5">
        <v>-286500000000</v>
      </c>
      <c r="O142" s="5">
        <v>-249944000000</v>
      </c>
      <c r="P142" s="5">
        <v>814412000000</v>
      </c>
      <c r="Q142" s="5">
        <v>-122212000000</v>
      </c>
      <c r="R142" s="5">
        <v>-172852000000</v>
      </c>
      <c r="S142" s="5">
        <v>42101000000</v>
      </c>
      <c r="T142" s="5">
        <v>-623016000000</v>
      </c>
      <c r="U142" s="5">
        <v>-250825000000</v>
      </c>
      <c r="V142" s="5">
        <v>-32564000000</v>
      </c>
      <c r="W142" s="5">
        <v>-64879000000</v>
      </c>
      <c r="X142" s="5">
        <v>92279000000</v>
      </c>
      <c r="Y142" s="5">
        <v>-103100000000</v>
      </c>
      <c r="Z142" s="5">
        <v>181500000000</v>
      </c>
    </row>
    <row r="143" spans="3:26" ht="15.5" x14ac:dyDescent="0.35">
      <c r="C143" t="s">
        <v>516</v>
      </c>
      <c r="E143" s="5">
        <v>677996000000</v>
      </c>
      <c r="I143" s="5">
        <v>677996000000</v>
      </c>
      <c r="J143" s="5">
        <v>104920000000</v>
      </c>
      <c r="K143" s="5">
        <v>402257000000</v>
      </c>
      <c r="L143" s="5">
        <v>264370000000</v>
      </c>
    </row>
    <row r="144" spans="3:26" ht="15.5" x14ac:dyDescent="0.35">
      <c r="C144" t="s">
        <v>2300</v>
      </c>
      <c r="D144" s="5">
        <v>9000000</v>
      </c>
      <c r="E144" s="5">
        <v>-10000000</v>
      </c>
      <c r="F144" s="5">
        <v>-28000000</v>
      </c>
      <c r="G144" s="5">
        <v>28000000</v>
      </c>
      <c r="I144" s="5">
        <v>-38000000</v>
      </c>
      <c r="J144" s="5">
        <v>-2000000</v>
      </c>
      <c r="L144" s="5">
        <v>-573000000</v>
      </c>
      <c r="M144" s="5">
        <v>-135000000</v>
      </c>
      <c r="N144" s="5">
        <v>-263000000</v>
      </c>
      <c r="O144" s="5">
        <v>-1789000000</v>
      </c>
      <c r="P144" s="5">
        <v>-1414000000</v>
      </c>
      <c r="Q144" s="5">
        <v>-2435000000</v>
      </c>
      <c r="R144" s="5">
        <v>-882000000</v>
      </c>
      <c r="S144" s="5">
        <v>-332000000</v>
      </c>
      <c r="T144" s="5">
        <v>-134000000</v>
      </c>
      <c r="U144" s="5">
        <v>-494000000</v>
      </c>
      <c r="V144" s="5">
        <v>-855000000</v>
      </c>
      <c r="W144" s="5">
        <v>-2203000000</v>
      </c>
      <c r="X144" s="5">
        <v>-1927000000</v>
      </c>
      <c r="Y144" s="5">
        <v>-1916000000</v>
      </c>
      <c r="Z144" s="5">
        <v>-1079000000</v>
      </c>
    </row>
    <row r="145" spans="3:26" ht="15.5" x14ac:dyDescent="0.35">
      <c r="C145" t="s">
        <v>1609</v>
      </c>
      <c r="D145" s="5">
        <v>-116427000000</v>
      </c>
      <c r="E145" s="5">
        <v>-993000000</v>
      </c>
      <c r="G145" s="5">
        <v>-155625000000</v>
      </c>
      <c r="I145" s="5">
        <v>-229715000000</v>
      </c>
      <c r="J145" s="5">
        <v>-31532000000</v>
      </c>
      <c r="L145" s="5">
        <v>-45575000000</v>
      </c>
      <c r="M145" s="5">
        <v>-17672000000</v>
      </c>
    </row>
    <row r="146" spans="3:26" ht="15.5" x14ac:dyDescent="0.35">
      <c r="C146" t="s">
        <v>1064</v>
      </c>
      <c r="E146" s="5">
        <v>-101006000000</v>
      </c>
      <c r="I146" s="5">
        <v>-101006000000</v>
      </c>
      <c r="J146" s="5">
        <v>-50030000000</v>
      </c>
      <c r="K146" s="5">
        <v>-1258636000000</v>
      </c>
      <c r="L146" s="5">
        <v>-683108000000</v>
      </c>
      <c r="M146" s="5">
        <v>-20000000000</v>
      </c>
      <c r="O146" s="5">
        <v>-40000000000</v>
      </c>
      <c r="P146" s="5">
        <v>-40000000000</v>
      </c>
      <c r="Q146" s="5">
        <v>-53979000000</v>
      </c>
      <c r="R146" s="5">
        <v>-68360000000</v>
      </c>
      <c r="T146" s="5">
        <v>-34980000000</v>
      </c>
    </row>
    <row r="147" spans="3:26" ht="15.5" x14ac:dyDescent="0.35">
      <c r="C147" t="s">
        <v>566</v>
      </c>
      <c r="N147" s="5">
        <v>-1013000000</v>
      </c>
      <c r="O147" s="5">
        <v>-4025000000</v>
      </c>
      <c r="P147" s="5">
        <v>-178000000</v>
      </c>
      <c r="Q147" s="5">
        <v>-14130000000</v>
      </c>
    </row>
    <row r="148" spans="3:26" ht="15.5" x14ac:dyDescent="0.35">
      <c r="C148" t="s">
        <v>1450</v>
      </c>
      <c r="D148" s="5">
        <v>-1245000000</v>
      </c>
      <c r="E148" s="5">
        <v>5568000000</v>
      </c>
      <c r="F148" s="5">
        <v>-2146000000</v>
      </c>
      <c r="G148" s="5">
        <v>-3422000000</v>
      </c>
      <c r="J148" s="5">
        <v>-59000000</v>
      </c>
      <c r="K148" s="5">
        <v>-35000000</v>
      </c>
    </row>
    <row r="149" spans="3:26" ht="15.5" x14ac:dyDescent="0.35">
      <c r="C149" t="s">
        <v>2301</v>
      </c>
      <c r="E149" s="5">
        <v>-6366000000</v>
      </c>
      <c r="I149" s="5">
        <v>-6366000000</v>
      </c>
      <c r="J149" s="5">
        <v>-1633000000</v>
      </c>
      <c r="K149" s="5">
        <v>-4518000000</v>
      </c>
    </row>
    <row r="150" spans="3:26" ht="15.5" x14ac:dyDescent="0.35">
      <c r="C150" t="s">
        <v>172</v>
      </c>
    </row>
    <row r="151" spans="3:26" ht="15.5" x14ac:dyDescent="0.35">
      <c r="C151" t="s">
        <v>2302</v>
      </c>
      <c r="F151" s="5">
        <v>28000000</v>
      </c>
      <c r="G151" s="5">
        <v>-28000000</v>
      </c>
      <c r="K151" s="5">
        <v>-47000000</v>
      </c>
      <c r="L151" s="5">
        <v>-1443000000</v>
      </c>
      <c r="X151" s="5">
        <v>-1265000000</v>
      </c>
      <c r="Y151" s="5">
        <v>-101073000000</v>
      </c>
      <c r="Z151" s="5">
        <v>-3175000000</v>
      </c>
    </row>
    <row r="152" spans="3:26" ht="15.5" x14ac:dyDescent="0.35">
      <c r="C152" t="s">
        <v>186</v>
      </c>
      <c r="D152" s="5">
        <v>59561000000</v>
      </c>
      <c r="E152" s="5">
        <v>-49591000000</v>
      </c>
      <c r="F152" s="5">
        <v>-34619000000</v>
      </c>
      <c r="G152" s="5">
        <v>-378393000000</v>
      </c>
      <c r="I152" s="5">
        <v>-512985000000</v>
      </c>
      <c r="J152" s="5">
        <v>-465853000000</v>
      </c>
      <c r="K152" s="5">
        <v>-601193000000</v>
      </c>
      <c r="L152" s="5">
        <v>-436984000000</v>
      </c>
      <c r="M152" s="5">
        <v>-424014000000</v>
      </c>
      <c r="N152" s="5">
        <v>-501647000000</v>
      </c>
      <c r="O152" s="5">
        <v>-301759000000</v>
      </c>
      <c r="P152" s="5">
        <v>-268913000000</v>
      </c>
      <c r="Q152" s="5">
        <v>-242021000000</v>
      </c>
      <c r="R152" s="5">
        <v>-410544000000</v>
      </c>
      <c r="S152" s="5">
        <v>-327438000000</v>
      </c>
      <c r="T152" s="5">
        <v>-212880000000</v>
      </c>
      <c r="U152" s="5">
        <v>-212880000000</v>
      </c>
      <c r="V152" s="5">
        <v>-212880000000</v>
      </c>
      <c r="W152" s="5">
        <v>-212880000000</v>
      </c>
      <c r="X152" s="5">
        <v>-152440000000</v>
      </c>
      <c r="Y152" s="5">
        <v>-218984000000</v>
      </c>
      <c r="Z152" s="5">
        <v>-218984000000</v>
      </c>
    </row>
    <row r="153" spans="3:26" ht="15.5" x14ac:dyDescent="0.35">
      <c r="C153" t="s">
        <v>461</v>
      </c>
      <c r="D153" s="5">
        <v>-38125000000</v>
      </c>
      <c r="E153" s="5">
        <v>-49590000000</v>
      </c>
      <c r="F153" s="5">
        <v>-34619000000</v>
      </c>
      <c r="G153" s="5">
        <v>-22518000000</v>
      </c>
      <c r="I153" s="5">
        <v>-157109000000</v>
      </c>
      <c r="J153" s="5">
        <v>-148627000000</v>
      </c>
      <c r="K153" s="5">
        <v>-146245000000</v>
      </c>
      <c r="L153" s="5">
        <v>-176713000000</v>
      </c>
      <c r="M153" s="5">
        <v>-112965000000</v>
      </c>
      <c r="N153" s="5">
        <v>-164395000000</v>
      </c>
    </row>
    <row r="154" spans="3:26" ht="15.5" x14ac:dyDescent="0.35">
      <c r="C154" t="s">
        <v>462</v>
      </c>
      <c r="E154" s="5">
        <v>-1000000</v>
      </c>
      <c r="G154" s="5">
        <v>-355875000000</v>
      </c>
      <c r="I154" s="5">
        <v>-355876000000</v>
      </c>
      <c r="J154" s="5">
        <v>-296563000000</v>
      </c>
      <c r="K154" s="5">
        <v>-306973000000</v>
      </c>
      <c r="L154" s="5">
        <v>-188239000000</v>
      </c>
      <c r="N154" s="5">
        <v>-337124000000</v>
      </c>
      <c r="O154" s="5">
        <v>-337141000000</v>
      </c>
      <c r="P154" s="5">
        <v>-268913000000</v>
      </c>
      <c r="Q154" s="5">
        <v>-242021000000</v>
      </c>
      <c r="R154" s="5">
        <v>-206529000000</v>
      </c>
      <c r="S154" s="5">
        <v>-191592000000</v>
      </c>
      <c r="T154" s="5">
        <v>-212880000000</v>
      </c>
      <c r="U154" s="5">
        <v>-212880000000</v>
      </c>
      <c r="V154" s="5">
        <v>-212880000000</v>
      </c>
      <c r="W154" s="5">
        <v>-212880000000</v>
      </c>
      <c r="X154" s="5">
        <v>-176600000000</v>
      </c>
      <c r="Y154" s="5">
        <v>-218984000000</v>
      </c>
      <c r="Z154" s="5">
        <v>-218984000000</v>
      </c>
    </row>
    <row r="155" spans="3:26" ht="15.5" x14ac:dyDescent="0.35">
      <c r="C155" t="s">
        <v>1019</v>
      </c>
      <c r="J155" s="5">
        <v>-1055000000</v>
      </c>
      <c r="K155" s="5">
        <v>-739000000</v>
      </c>
    </row>
    <row r="156" spans="3:26" ht="15.5" x14ac:dyDescent="0.35">
      <c r="C156" t="s">
        <v>2303</v>
      </c>
      <c r="X156" s="5">
        <v>24160000000</v>
      </c>
    </row>
    <row r="157" spans="3:26" ht="15.5" x14ac:dyDescent="0.35">
      <c r="C157" t="s">
        <v>716</v>
      </c>
      <c r="R157" s="5">
        <v>-204015000000</v>
      </c>
      <c r="S157" s="5">
        <v>-135846000000</v>
      </c>
    </row>
    <row r="158" spans="3:26" ht="15.5" x14ac:dyDescent="0.35">
      <c r="C158" t="s">
        <v>1423</v>
      </c>
      <c r="D158" s="5">
        <v>97686000000</v>
      </c>
      <c r="J158" s="5">
        <v>-19608000000</v>
      </c>
      <c r="K158" s="5">
        <v>-147236000000</v>
      </c>
      <c r="L158" s="5">
        <v>-72032000000</v>
      </c>
      <c r="M158" s="5">
        <v>-311049000000</v>
      </c>
      <c r="N158" s="5">
        <v>-128000000</v>
      </c>
      <c r="O158" s="5">
        <v>35382000000</v>
      </c>
    </row>
    <row r="159" spans="3:26" ht="15.5" x14ac:dyDescent="0.35">
      <c r="C159" t="s">
        <v>2304</v>
      </c>
    </row>
    <row r="160" spans="3:26" ht="15.5" x14ac:dyDescent="0.35">
      <c r="C160" t="s">
        <v>215</v>
      </c>
      <c r="D160" s="5">
        <v>726515000000</v>
      </c>
      <c r="E160" s="5">
        <v>583836000000</v>
      </c>
      <c r="F160" s="5">
        <v>-113722000000</v>
      </c>
      <c r="G160" s="5">
        <v>-724199000000</v>
      </c>
      <c r="I160" s="5">
        <v>431046000000</v>
      </c>
      <c r="J160" s="5">
        <v>-164871000000</v>
      </c>
      <c r="K160" s="5">
        <v>-979136000000</v>
      </c>
      <c r="L160" s="5">
        <v>596344000000</v>
      </c>
      <c r="M160" s="5">
        <v>27789000000</v>
      </c>
      <c r="N160" s="5">
        <v>-653891000000</v>
      </c>
      <c r="O160" s="5">
        <v>257344000000</v>
      </c>
      <c r="P160" s="5">
        <v>1198874000000</v>
      </c>
      <c r="Q160" s="5">
        <v>148151000000</v>
      </c>
      <c r="R160" s="5">
        <v>-240503000000</v>
      </c>
      <c r="S160" s="5">
        <v>218880000000</v>
      </c>
      <c r="T160" s="5">
        <v>-243627000000</v>
      </c>
      <c r="U160" s="5">
        <v>-300416000000</v>
      </c>
      <c r="V160" s="5">
        <v>242386000000</v>
      </c>
      <c r="W160" s="5">
        <v>130571000000</v>
      </c>
      <c r="X160" s="5">
        <v>144233000000</v>
      </c>
      <c r="Y160" s="5">
        <v>-158077000000</v>
      </c>
      <c r="Z160" s="5">
        <v>128843000000</v>
      </c>
    </row>
    <row r="161" spans="2:26" ht="15.5" x14ac:dyDescent="0.35">
      <c r="C161" t="s">
        <v>217</v>
      </c>
      <c r="W161" s="5">
        <v>275000000</v>
      </c>
      <c r="X161" s="5">
        <v>-3499000000</v>
      </c>
      <c r="Y161" s="5">
        <v>-28311000000</v>
      </c>
      <c r="Z161" s="5">
        <v>19795000000</v>
      </c>
    </row>
    <row r="162" spans="2:26" ht="15.5" x14ac:dyDescent="0.35">
      <c r="C162" t="s">
        <v>216</v>
      </c>
      <c r="D162" s="5">
        <v>1465400000000</v>
      </c>
      <c r="I162" s="5">
        <v>1034354000000</v>
      </c>
      <c r="J162" s="5">
        <v>1199225000000</v>
      </c>
      <c r="K162" s="5">
        <v>2178361000000</v>
      </c>
      <c r="L162" s="5">
        <v>1582017000000</v>
      </c>
      <c r="M162" s="5">
        <v>1554228000000</v>
      </c>
      <c r="N162" s="5">
        <v>2208119000000</v>
      </c>
      <c r="O162" s="5">
        <v>1950775000000</v>
      </c>
      <c r="P162" s="5">
        <v>751901000000</v>
      </c>
      <c r="Q162" s="5">
        <v>603750000000</v>
      </c>
      <c r="R162" s="5">
        <v>844253000000</v>
      </c>
      <c r="S162" s="5">
        <v>625373000000</v>
      </c>
      <c r="T162" s="5">
        <v>869000000000</v>
      </c>
      <c r="U162" s="5">
        <v>1169416000000</v>
      </c>
      <c r="V162" s="5">
        <v>927030000000</v>
      </c>
      <c r="W162" s="5">
        <v>796184000000</v>
      </c>
      <c r="X162" s="5">
        <v>655450000000</v>
      </c>
      <c r="Y162" s="5">
        <v>841838000000</v>
      </c>
      <c r="Z162" s="5">
        <v>693200000000</v>
      </c>
    </row>
    <row r="163" spans="2:26" ht="15.5" x14ac:dyDescent="0.35">
      <c r="C163" t="s">
        <v>220</v>
      </c>
      <c r="D163" s="5">
        <v>2191915000000</v>
      </c>
      <c r="E163" s="5">
        <v>583836000000</v>
      </c>
      <c r="F163" s="5">
        <v>-113722000000</v>
      </c>
      <c r="G163" s="5">
        <v>-724199000000</v>
      </c>
      <c r="I163" s="5">
        <v>1465400000000</v>
      </c>
      <c r="J163" s="5">
        <v>1034354000000</v>
      </c>
      <c r="K163" s="5">
        <v>1199225000000</v>
      </c>
      <c r="L163" s="5">
        <v>2178361000000</v>
      </c>
      <c r="M163" s="5">
        <v>1582017000000</v>
      </c>
      <c r="N163" s="5">
        <v>1554228000000</v>
      </c>
      <c r="O163" s="5">
        <v>2208119000000</v>
      </c>
      <c r="P163" s="5">
        <v>1950775000000</v>
      </c>
      <c r="Q163" s="5">
        <v>751901000000</v>
      </c>
      <c r="R163" s="5">
        <v>603750000000</v>
      </c>
      <c r="S163" s="5">
        <v>844253000000</v>
      </c>
      <c r="T163" s="5">
        <v>625373000000</v>
      </c>
      <c r="U163" s="5">
        <v>869000000000</v>
      </c>
      <c r="V163" s="5">
        <v>1169416000000</v>
      </c>
      <c r="W163" s="5">
        <v>927030000000</v>
      </c>
      <c r="X163" s="5">
        <v>796184000000</v>
      </c>
      <c r="Y163" s="5">
        <v>655450000000</v>
      </c>
      <c r="Z163" s="5">
        <v>841838000000</v>
      </c>
    </row>
    <row r="165" spans="2:26" ht="15.5" x14ac:dyDescent="0.35">
      <c r="B165" t="s">
        <v>221</v>
      </c>
      <c r="C165" t="s">
        <v>11</v>
      </c>
      <c r="D165" s="5">
        <v>7100000000</v>
      </c>
      <c r="E165" s="5">
        <v>7100000000</v>
      </c>
      <c r="F165" s="5">
        <v>7100000000</v>
      </c>
      <c r="G165" s="5">
        <v>7100000000</v>
      </c>
      <c r="I165" s="5">
        <v>7100000000</v>
      </c>
      <c r="J165" s="5">
        <v>7100000000</v>
      </c>
      <c r="K165" s="5">
        <v>7100000000</v>
      </c>
      <c r="L165" s="5">
        <v>7100000000</v>
      </c>
      <c r="M165" s="5">
        <v>7100000000</v>
      </c>
      <c r="N165" s="5">
        <v>7100000000</v>
      </c>
      <c r="O165" s="5">
        <v>7100000000</v>
      </c>
      <c r="P165" s="5">
        <v>7100000000</v>
      </c>
      <c r="Q165" s="5">
        <v>7100000000</v>
      </c>
      <c r="R165" s="5">
        <v>7100000000</v>
      </c>
      <c r="S165" s="5">
        <v>7100000000</v>
      </c>
      <c r="T165" s="5">
        <v>7100000000</v>
      </c>
      <c r="U165" s="5">
        <v>7100000000</v>
      </c>
      <c r="V165" s="5">
        <v>7100000000</v>
      </c>
      <c r="W165" s="5">
        <v>7100000000</v>
      </c>
      <c r="X165" s="5">
        <v>7100000000</v>
      </c>
      <c r="Y165" s="5">
        <v>7060000000</v>
      </c>
      <c r="Z165" s="5">
        <v>7060000000</v>
      </c>
    </row>
    <row r="166" spans="2:26" ht="15.5" x14ac:dyDescent="0.35">
      <c r="C166" t="s">
        <v>222</v>
      </c>
      <c r="D166" s="6">
        <v>27.24</v>
      </c>
      <c r="E166" s="6">
        <v>-1.08</v>
      </c>
      <c r="F166" s="5">
        <v>6</v>
      </c>
      <c r="G166" s="6">
        <v>1.76</v>
      </c>
    </row>
    <row r="167" spans="2:26" ht="15.5" x14ac:dyDescent="0.35">
      <c r="C167" t="s">
        <v>223</v>
      </c>
      <c r="D167" s="6">
        <v>16.37</v>
      </c>
      <c r="E167" s="6">
        <v>-387.04</v>
      </c>
      <c r="F167" s="5">
        <v>67</v>
      </c>
      <c r="G167" s="6">
        <v>228.41</v>
      </c>
    </row>
    <row r="168" spans="2:26" ht="15.5" x14ac:dyDescent="0.35">
      <c r="C168" t="s">
        <v>72</v>
      </c>
      <c r="D168" s="6">
        <v>3.21</v>
      </c>
      <c r="E168" s="6">
        <v>6.09</v>
      </c>
      <c r="F168" s="6">
        <v>7.61</v>
      </c>
      <c r="G168" s="6">
        <v>7.98</v>
      </c>
    </row>
    <row r="169" spans="2:26" ht="15.5" x14ac:dyDescent="0.35">
      <c r="C169" t="s">
        <v>224</v>
      </c>
      <c r="D169" s="5">
        <v>312020000000</v>
      </c>
      <c r="E169" s="5">
        <v>55740000000</v>
      </c>
      <c r="F169" s="5">
        <v>98030000000</v>
      </c>
      <c r="G169" s="5">
        <v>48960000000</v>
      </c>
    </row>
    <row r="170" spans="2:26" ht="15.5" x14ac:dyDescent="0.35">
      <c r="C170" t="s">
        <v>225</v>
      </c>
      <c r="D170" s="6">
        <v>3.49E-2</v>
      </c>
      <c r="E170" s="6">
        <v>-1.6000000000000001E-3</v>
      </c>
      <c r="F170" s="6">
        <v>9.4999999999999998E-3</v>
      </c>
      <c r="G170" s="6">
        <v>2.7000000000000001E-3</v>
      </c>
    </row>
    <row r="171" spans="2:26" ht="15.5" x14ac:dyDescent="0.35">
      <c r="C171" t="s">
        <v>226</v>
      </c>
      <c r="D171" s="6">
        <v>5.1200000000000002E-2</v>
      </c>
      <c r="E171" s="6">
        <v>-2.2000000000000001E-3</v>
      </c>
      <c r="F171" s="6">
        <v>1.21E-2</v>
      </c>
      <c r="G171" s="6">
        <v>3.5999999999999999E-3</v>
      </c>
    </row>
    <row r="172" spans="2:26" ht="15.5" x14ac:dyDescent="0.35">
      <c r="C172" t="s">
        <v>227</v>
      </c>
      <c r="D172" s="6">
        <v>5.28E-2</v>
      </c>
      <c r="E172" s="6">
        <v>-8.6E-3</v>
      </c>
      <c r="F172" s="6">
        <v>4.0000000000000001E-3</v>
      </c>
      <c r="G172" s="6">
        <v>-6.6E-3</v>
      </c>
    </row>
    <row r="173" spans="2:26" ht="15.5" x14ac:dyDescent="0.35">
      <c r="C173" t="s">
        <v>228</v>
      </c>
      <c r="D173" s="6">
        <v>36.130000000000003</v>
      </c>
      <c r="E173" s="6">
        <v>-3.57</v>
      </c>
      <c r="F173" s="6">
        <v>7.23</v>
      </c>
      <c r="G173" s="6">
        <v>-4.18</v>
      </c>
    </row>
    <row r="174" spans="2:26" ht="15.5" x14ac:dyDescent="0.35">
      <c r="C174" t="s">
        <v>229</v>
      </c>
      <c r="D174" s="5">
        <v>3772000000000</v>
      </c>
      <c r="E174" s="5">
        <v>3492000000000</v>
      </c>
      <c r="F174" s="5">
        <v>3514000000000</v>
      </c>
      <c r="G174" s="5">
        <v>3459000000000</v>
      </c>
    </row>
    <row r="175" spans="2:26" ht="15.5" x14ac:dyDescent="0.35">
      <c r="C175" t="s">
        <v>230</v>
      </c>
      <c r="D175" s="6">
        <v>0.84</v>
      </c>
      <c r="E175" s="6">
        <v>0.85</v>
      </c>
      <c r="F175" s="6">
        <v>0.81</v>
      </c>
      <c r="G175" s="6">
        <v>0.82</v>
      </c>
    </row>
    <row r="176" spans="2:26" ht="15.5" x14ac:dyDescent="0.35">
      <c r="C176" t="s">
        <v>231</v>
      </c>
      <c r="D176" s="6">
        <v>531.52</v>
      </c>
      <c r="E176" s="6">
        <v>492.11</v>
      </c>
      <c r="F176" s="6">
        <v>495.15</v>
      </c>
      <c r="G176" s="6">
        <v>487.5</v>
      </c>
    </row>
    <row r="177" spans="3:26" ht="15.5" x14ac:dyDescent="0.35">
      <c r="C177" t="s">
        <v>232</v>
      </c>
      <c r="D177" s="6">
        <v>0.84</v>
      </c>
      <c r="E177" s="6">
        <v>0.85</v>
      </c>
      <c r="F177" s="6">
        <v>0.81</v>
      </c>
      <c r="G177" s="6">
        <v>0.82</v>
      </c>
    </row>
    <row r="178" spans="3:26" ht="15.5" x14ac:dyDescent="0.35">
      <c r="C178" t="s">
        <v>233</v>
      </c>
      <c r="D178" s="6">
        <v>531.52</v>
      </c>
      <c r="E178" s="6">
        <v>492.11</v>
      </c>
      <c r="F178" s="6">
        <v>495.15</v>
      </c>
      <c r="G178" s="6">
        <v>487.5</v>
      </c>
    </row>
    <row r="179" spans="3:26" ht="15.5" x14ac:dyDescent="0.35">
      <c r="C179" t="s">
        <v>234</v>
      </c>
    </row>
    <row r="180" spans="3:26" ht="15.5" x14ac:dyDescent="0.35">
      <c r="C180" t="s">
        <v>235</v>
      </c>
    </row>
    <row r="181" spans="3:26" ht="15.5" x14ac:dyDescent="0.35">
      <c r="C181" t="s">
        <v>236</v>
      </c>
      <c r="D181" s="5">
        <v>3772000000000</v>
      </c>
      <c r="E181" s="5">
        <v>3492000000000</v>
      </c>
      <c r="F181" s="5">
        <v>3514000000000</v>
      </c>
      <c r="G181" s="5">
        <v>3459000000000</v>
      </c>
    </row>
    <row r="182" spans="3:26" ht="15.5" x14ac:dyDescent="0.35">
      <c r="C182" t="s">
        <v>23</v>
      </c>
    </row>
    <row r="183" spans="3:26" ht="15.5" x14ac:dyDescent="0.35">
      <c r="C183" t="s">
        <v>20</v>
      </c>
      <c r="D183" s="5">
        <v>-2192000000000</v>
      </c>
      <c r="E183" s="5">
        <v>-1465000000000</v>
      </c>
      <c r="F183" s="5">
        <v>-882000000000</v>
      </c>
      <c r="G183" s="5">
        <v>-995000000000</v>
      </c>
    </row>
    <row r="184" spans="3:26" ht="15.5" x14ac:dyDescent="0.35">
      <c r="C184" t="s">
        <v>237</v>
      </c>
      <c r="D184" s="5">
        <v>2184000000000</v>
      </c>
      <c r="E184" s="5">
        <v>2058000000000</v>
      </c>
      <c r="F184" s="5">
        <v>2039000000000</v>
      </c>
      <c r="G184" s="5">
        <v>2011000000000</v>
      </c>
    </row>
    <row r="185" spans="3:26" ht="15.5" x14ac:dyDescent="0.35">
      <c r="C185" t="s">
        <v>238</v>
      </c>
      <c r="D185" s="5">
        <v>961000000000</v>
      </c>
      <c r="E185" s="5">
        <v>235000000000</v>
      </c>
      <c r="F185" s="5">
        <v>5000000000</v>
      </c>
      <c r="G185" s="5">
        <v>-548000000000</v>
      </c>
    </row>
    <row r="186" spans="3:26" ht="15.5" x14ac:dyDescent="0.35">
      <c r="C186" t="s">
        <v>239</v>
      </c>
      <c r="D186" s="5">
        <v>-81000000000</v>
      </c>
      <c r="E186" s="5">
        <v>-57000000000</v>
      </c>
      <c r="F186" s="5">
        <v>-56000000000</v>
      </c>
      <c r="G186" s="5">
        <v>-50000000000</v>
      </c>
    </row>
    <row r="187" spans="3:26" ht="15.5" x14ac:dyDescent="0.35">
      <c r="C187" t="s">
        <v>12</v>
      </c>
      <c r="D187" s="5">
        <v>880000000000</v>
      </c>
      <c r="E187" s="5">
        <v>179000000000</v>
      </c>
      <c r="F187" s="5">
        <v>-52000000000</v>
      </c>
      <c r="G187" s="5">
        <v>-598000000000</v>
      </c>
    </row>
    <row r="188" spans="3:26" ht="15.5" x14ac:dyDescent="0.35">
      <c r="C188" t="s">
        <v>15</v>
      </c>
      <c r="D188" s="6">
        <v>123.98</v>
      </c>
      <c r="E188" s="6">
        <v>25.2</v>
      </c>
      <c r="F188" s="6">
        <v>-7.28</v>
      </c>
      <c r="G188" s="6">
        <v>-84.26</v>
      </c>
    </row>
    <row r="189" spans="3:26" ht="15.5" x14ac:dyDescent="0.35">
      <c r="C189" t="s">
        <v>57</v>
      </c>
      <c r="I189" s="6">
        <v>37.39</v>
      </c>
      <c r="J189" s="6">
        <v>44.26</v>
      </c>
      <c r="K189" s="6">
        <v>42.33</v>
      </c>
      <c r="L189" s="6">
        <v>49.61</v>
      </c>
      <c r="M189" s="6">
        <v>24.04</v>
      </c>
      <c r="N189" s="6">
        <v>-19.57</v>
      </c>
      <c r="O189" s="6">
        <v>91.3</v>
      </c>
      <c r="P189" s="6">
        <v>82.74</v>
      </c>
      <c r="Q189" s="6">
        <v>57.3</v>
      </c>
      <c r="R189" s="6">
        <v>57.56</v>
      </c>
      <c r="S189" s="6">
        <v>47.36</v>
      </c>
      <c r="T189" s="6">
        <v>50.04</v>
      </c>
      <c r="U189" s="6">
        <v>55.04</v>
      </c>
      <c r="V189" s="6">
        <v>59.71</v>
      </c>
      <c r="W189" s="6">
        <v>53.21</v>
      </c>
      <c r="X189" s="6">
        <v>49.99</v>
      </c>
      <c r="Y189" s="6">
        <v>47.39</v>
      </c>
      <c r="Z189" s="6">
        <v>60.84</v>
      </c>
    </row>
    <row r="190" spans="3:26" ht="15.5" x14ac:dyDescent="0.35">
      <c r="C190" t="s">
        <v>71</v>
      </c>
      <c r="I190" s="6">
        <v>11.18</v>
      </c>
      <c r="J190" s="6">
        <v>8.31</v>
      </c>
      <c r="K190" s="6">
        <v>12.17</v>
      </c>
      <c r="L190" s="6">
        <v>11.49</v>
      </c>
      <c r="M190" s="6">
        <v>27.25</v>
      </c>
      <c r="N190" s="6">
        <v>-39.6</v>
      </c>
      <c r="O190" s="6">
        <v>11.66</v>
      </c>
      <c r="P190" s="6">
        <v>17.16</v>
      </c>
      <c r="Q190" s="6">
        <v>20.94</v>
      </c>
      <c r="R190" s="6">
        <v>20.76</v>
      </c>
      <c r="S190" s="6">
        <v>13.62</v>
      </c>
      <c r="T190" s="6">
        <v>15.79</v>
      </c>
      <c r="U190" s="6">
        <v>19.260000000000002</v>
      </c>
      <c r="V190" s="6">
        <v>20.43</v>
      </c>
      <c r="W190" s="6">
        <v>13.53</v>
      </c>
      <c r="X190" s="5">
        <v>17</v>
      </c>
      <c r="Y190" s="6">
        <v>13.08</v>
      </c>
      <c r="Z190" s="6">
        <v>8.2200000000000006</v>
      </c>
    </row>
    <row r="191" spans="3:26" ht="15.5" x14ac:dyDescent="0.35">
      <c r="C191" t="s">
        <v>74</v>
      </c>
      <c r="I191" s="6">
        <v>1.25</v>
      </c>
      <c r="J191" s="6">
        <v>0.95</v>
      </c>
      <c r="K191" s="6">
        <v>1.33</v>
      </c>
      <c r="L191" s="6">
        <v>1.35</v>
      </c>
      <c r="M191" s="6">
        <v>1.79</v>
      </c>
      <c r="N191" s="6">
        <v>2.1800000000000002</v>
      </c>
      <c r="O191" s="6">
        <v>1.35</v>
      </c>
      <c r="P191" s="6">
        <v>1.76</v>
      </c>
      <c r="Q191" s="6">
        <v>1.51</v>
      </c>
      <c r="R191" s="6">
        <v>1.45</v>
      </c>
      <c r="S191" s="6">
        <v>0.83</v>
      </c>
      <c r="T191" s="6">
        <v>0.96</v>
      </c>
      <c r="U191" s="6">
        <v>1.25</v>
      </c>
      <c r="V191" s="6">
        <v>1.52</v>
      </c>
      <c r="W191" s="5">
        <v>1</v>
      </c>
      <c r="X191" s="6">
        <v>1.26</v>
      </c>
      <c r="Y191" s="6">
        <v>1.02</v>
      </c>
      <c r="Z191" s="6">
        <v>0.8</v>
      </c>
    </row>
    <row r="192" spans="3:26" ht="15.5" x14ac:dyDescent="0.35">
      <c r="C192" t="s">
        <v>240</v>
      </c>
      <c r="I192" s="5">
        <v>528500000000</v>
      </c>
      <c r="J192" s="5">
        <v>560050000000</v>
      </c>
      <c r="K192" s="5">
        <v>569710000000</v>
      </c>
      <c r="L192" s="5">
        <v>786590000000</v>
      </c>
      <c r="M192" s="5">
        <v>585430000000</v>
      </c>
      <c r="N192" s="5">
        <v>193130000000</v>
      </c>
      <c r="O192" s="5">
        <v>762150000000</v>
      </c>
      <c r="P192" s="5">
        <v>782310000000</v>
      </c>
    </row>
    <row r="193" spans="3:26" ht="15.5" x14ac:dyDescent="0.35">
      <c r="C193" t="s">
        <v>241</v>
      </c>
      <c r="I193" s="6">
        <v>5.57E-2</v>
      </c>
      <c r="J193" s="6">
        <v>6.3399999999999998E-2</v>
      </c>
      <c r="K193" s="6">
        <v>6.1399999999999996E-2</v>
      </c>
      <c r="L193" s="6">
        <v>6.7199999999999996E-2</v>
      </c>
      <c r="M193" s="6">
        <v>3.3500000000000002E-2</v>
      </c>
      <c r="N193" s="6">
        <v>-2.63E-2</v>
      </c>
      <c r="O193" s="6">
        <v>0.11470000000000001</v>
      </c>
      <c r="P193" s="6">
        <v>0.11199999999999999</v>
      </c>
      <c r="Q193" s="6">
        <v>8.3100000000000007E-2</v>
      </c>
      <c r="R193" s="6">
        <v>8.7899999999999992E-2</v>
      </c>
      <c r="S193" s="6">
        <v>7.3499999999999996E-2</v>
      </c>
      <c r="T193" s="6">
        <v>7.8E-2</v>
      </c>
      <c r="U193" s="6">
        <v>8.9200000000000002E-2</v>
      </c>
      <c r="V193" s="6">
        <v>0.10400000000000001</v>
      </c>
      <c r="W193" s="6">
        <v>0.10039999999999999</v>
      </c>
      <c r="X193" s="6">
        <v>0.1018</v>
      </c>
      <c r="Y193" s="6">
        <v>0.1043</v>
      </c>
      <c r="Z193" s="6">
        <v>0.1431</v>
      </c>
    </row>
    <row r="194" spans="3:26" ht="15.5" x14ac:dyDescent="0.35">
      <c r="C194" t="s">
        <v>242</v>
      </c>
      <c r="I194" s="6">
        <v>7.5999999999999998E-2</v>
      </c>
      <c r="J194" s="6">
        <v>8.7799999999999989E-2</v>
      </c>
      <c r="K194" s="6">
        <v>8.4000000000000005E-2</v>
      </c>
      <c r="L194" s="6">
        <v>9.4399999999999998E-2</v>
      </c>
      <c r="M194" s="6">
        <v>4.7400000000000005E-2</v>
      </c>
      <c r="N194" s="6">
        <v>-3.73E-2</v>
      </c>
      <c r="O194" s="6">
        <v>0.15539999999999998</v>
      </c>
      <c r="P194" s="6">
        <v>0.15340000000000001</v>
      </c>
      <c r="Q194" s="6">
        <v>0.1164</v>
      </c>
      <c r="R194" s="6">
        <v>0.12240000000000001</v>
      </c>
      <c r="S194" s="6">
        <v>0.1008</v>
      </c>
      <c r="T194" s="6">
        <v>0.1057</v>
      </c>
      <c r="U194" s="6">
        <v>0.12140000000000001</v>
      </c>
      <c r="V194" s="6">
        <v>0.13930000000000001</v>
      </c>
      <c r="W194" s="6">
        <v>0.13289999999999999</v>
      </c>
      <c r="X194" s="6">
        <v>0.1323</v>
      </c>
      <c r="Y194" s="6">
        <v>0.13539999999999999</v>
      </c>
      <c r="Z194" s="6">
        <v>0.18460000000000001</v>
      </c>
    </row>
    <row r="195" spans="3:26" ht="15.5" x14ac:dyDescent="0.35">
      <c r="C195" t="s">
        <v>243</v>
      </c>
      <c r="I195" s="6">
        <v>4.8600000000000004E-2</v>
      </c>
      <c r="J195" s="6">
        <v>6.3200000000000006E-2</v>
      </c>
      <c r="K195" s="6">
        <v>5.9400000000000001E-2</v>
      </c>
      <c r="L195" s="6">
        <v>9.3000000000000013E-2</v>
      </c>
      <c r="M195" s="6">
        <v>3.6400000000000002E-2</v>
      </c>
      <c r="N195" s="6">
        <v>-5.7300000000000004E-2</v>
      </c>
      <c r="O195" s="6">
        <v>0.13419999999999999</v>
      </c>
      <c r="P195" s="6">
        <v>0.15190000000000001</v>
      </c>
      <c r="Q195" s="6">
        <v>0.1007</v>
      </c>
      <c r="R195" s="6">
        <v>0.10150000000000001</v>
      </c>
      <c r="S195" s="6">
        <v>6.9599999999999995E-2</v>
      </c>
      <c r="T195" s="6">
        <v>8.5199999999999998E-2</v>
      </c>
      <c r="U195" s="6">
        <v>0.12179999999999999</v>
      </c>
      <c r="V195" s="6">
        <v>0.14449999999999999</v>
      </c>
      <c r="W195" s="6">
        <v>0.13059999999999999</v>
      </c>
      <c r="X195" s="6">
        <v>0.13550000000000001</v>
      </c>
      <c r="Y195" s="6">
        <v>0.13550000000000001</v>
      </c>
      <c r="Z195" s="6">
        <v>0.3785</v>
      </c>
    </row>
    <row r="196" spans="3:26" ht="15.5" x14ac:dyDescent="0.35">
      <c r="C196" t="s">
        <v>244</v>
      </c>
      <c r="I196" s="6">
        <v>7.57</v>
      </c>
      <c r="J196" s="6">
        <v>8.2200000000000006</v>
      </c>
      <c r="K196" s="6">
        <v>8.69</v>
      </c>
      <c r="L196" s="6">
        <v>11.92</v>
      </c>
      <c r="M196" s="6">
        <v>5.36</v>
      </c>
      <c r="N196" s="6">
        <v>-7.13</v>
      </c>
    </row>
    <row r="197" spans="3:26" ht="15.5" x14ac:dyDescent="0.35">
      <c r="C197" t="s">
        <v>68</v>
      </c>
      <c r="I197" s="6">
        <v>0.85</v>
      </c>
      <c r="J197" s="6">
        <v>0.73</v>
      </c>
      <c r="K197" s="6">
        <v>1.02</v>
      </c>
      <c r="L197" s="6">
        <v>1.08</v>
      </c>
      <c r="M197" s="6">
        <v>1.29</v>
      </c>
      <c r="N197" s="6">
        <v>1.48</v>
      </c>
      <c r="O197" s="6">
        <v>1.81</v>
      </c>
      <c r="P197" s="6">
        <v>2.63</v>
      </c>
      <c r="Q197" s="6">
        <v>2.44</v>
      </c>
      <c r="R197" s="6">
        <v>2.54</v>
      </c>
      <c r="S197" s="6">
        <v>1.37</v>
      </c>
      <c r="T197" s="6">
        <v>1.67</v>
      </c>
      <c r="U197" s="6">
        <v>2.34</v>
      </c>
      <c r="V197" s="6">
        <v>2.85</v>
      </c>
      <c r="W197" s="6">
        <v>1.8</v>
      </c>
      <c r="X197" s="6">
        <v>2.25</v>
      </c>
      <c r="Y197" s="6">
        <v>1.77</v>
      </c>
      <c r="Z197" s="6">
        <v>1.52</v>
      </c>
    </row>
    <row r="198" spans="3:26" ht="15.5" x14ac:dyDescent="0.35">
      <c r="C198" t="s">
        <v>65</v>
      </c>
      <c r="I198" s="6">
        <v>492.11</v>
      </c>
      <c r="J198" s="6">
        <v>504.05</v>
      </c>
      <c r="K198" s="6">
        <v>504.15</v>
      </c>
      <c r="L198" s="6">
        <v>525.42999999999995</v>
      </c>
      <c r="M198" s="6">
        <v>506.88</v>
      </c>
      <c r="N198" s="6">
        <v>524.05999999999995</v>
      </c>
      <c r="O198" s="6">
        <v>587.5</v>
      </c>
      <c r="P198" s="6">
        <v>539.38</v>
      </c>
      <c r="Q198" s="6">
        <v>492.44</v>
      </c>
      <c r="R198" s="6">
        <v>470.32</v>
      </c>
      <c r="S198" s="6">
        <v>469.81</v>
      </c>
      <c r="T198" s="6">
        <v>473.43</v>
      </c>
      <c r="U198" s="6">
        <v>453.38</v>
      </c>
      <c r="V198" s="6">
        <v>428.68</v>
      </c>
      <c r="W198" s="6">
        <v>400.42</v>
      </c>
      <c r="X198" s="6">
        <v>377.74</v>
      </c>
      <c r="Y198" s="6">
        <v>350.03</v>
      </c>
      <c r="Z198" s="6">
        <v>329.49</v>
      </c>
    </row>
    <row r="199" spans="3:26" ht="15.5" x14ac:dyDescent="0.35">
      <c r="C199" t="s">
        <v>245</v>
      </c>
      <c r="I199" s="6">
        <v>0.85</v>
      </c>
      <c r="J199" s="6">
        <v>0.73</v>
      </c>
      <c r="K199" s="6">
        <v>1.02</v>
      </c>
      <c r="L199" s="6">
        <v>1.0900000000000001</v>
      </c>
      <c r="M199" s="6">
        <v>1.29</v>
      </c>
      <c r="N199" s="6">
        <v>1.48</v>
      </c>
      <c r="O199" s="6">
        <v>1.82</v>
      </c>
      <c r="P199" s="6">
        <v>2.64</v>
      </c>
      <c r="Q199" s="6">
        <v>2.4500000000000002</v>
      </c>
      <c r="R199" s="6">
        <v>2.54</v>
      </c>
      <c r="S199" s="6">
        <v>1.37</v>
      </c>
      <c r="T199" s="6">
        <v>1.67</v>
      </c>
      <c r="U199" s="6">
        <v>2.34</v>
      </c>
      <c r="V199" s="6">
        <v>2.85</v>
      </c>
      <c r="W199" s="6">
        <v>1.8</v>
      </c>
      <c r="X199" s="6">
        <v>2.25</v>
      </c>
      <c r="Y199" s="6">
        <v>1.77</v>
      </c>
      <c r="Z199" s="6">
        <v>1.52</v>
      </c>
    </row>
    <row r="200" spans="3:26" ht="15.5" x14ac:dyDescent="0.35">
      <c r="C200" t="s">
        <v>246</v>
      </c>
      <c r="I200" s="6">
        <v>492.11</v>
      </c>
      <c r="J200" s="6">
        <v>504.05</v>
      </c>
      <c r="K200" s="6">
        <v>504.15</v>
      </c>
      <c r="L200" s="6">
        <v>525.24</v>
      </c>
      <c r="M200" s="6">
        <v>506.49</v>
      </c>
      <c r="N200" s="6">
        <v>523.30999999999995</v>
      </c>
      <c r="O200" s="6">
        <v>586.04999999999995</v>
      </c>
      <c r="P200" s="6">
        <v>537.66</v>
      </c>
      <c r="Q200" s="6">
        <v>490.37</v>
      </c>
      <c r="R200" s="6">
        <v>470.32</v>
      </c>
      <c r="S200" s="6">
        <v>469.81</v>
      </c>
      <c r="T200" s="6">
        <v>473.43</v>
      </c>
      <c r="U200" s="6">
        <v>453.38</v>
      </c>
      <c r="V200" s="6">
        <v>428.68</v>
      </c>
      <c r="W200" s="6">
        <v>400.42</v>
      </c>
      <c r="X200" s="6">
        <v>377.74</v>
      </c>
      <c r="Y200" s="6">
        <v>350.03</v>
      </c>
      <c r="Z200" s="6">
        <v>329.49</v>
      </c>
    </row>
    <row r="201" spans="3:26" ht="15.5" x14ac:dyDescent="0.35">
      <c r="C201" t="s">
        <v>247</v>
      </c>
    </row>
    <row r="202" spans="3:26" ht="15.5" x14ac:dyDescent="0.35">
      <c r="C202" t="s">
        <v>248</v>
      </c>
    </row>
    <row r="203" spans="3:26" ht="15.5" x14ac:dyDescent="0.35">
      <c r="C203" t="s">
        <v>25</v>
      </c>
    </row>
    <row r="204" spans="3:26" ht="15.5" x14ac:dyDescent="0.35">
      <c r="C204" t="s">
        <v>22</v>
      </c>
      <c r="I204" s="5">
        <v>-1465000000000</v>
      </c>
      <c r="J204" s="5">
        <v>-1034000000000</v>
      </c>
      <c r="K204" s="5">
        <v>-1199000000000</v>
      </c>
      <c r="L204" s="5">
        <v>-2178000000000</v>
      </c>
      <c r="M204" s="5">
        <v>-1582000000000</v>
      </c>
      <c r="N204" s="5">
        <v>-1554000000000</v>
      </c>
      <c r="O204" s="5">
        <v>-2208000000000</v>
      </c>
      <c r="P204" s="5">
        <v>-1951000000000</v>
      </c>
      <c r="Q204" s="5">
        <v>-752000000000</v>
      </c>
      <c r="R204" s="5">
        <v>-604000000000</v>
      </c>
      <c r="S204" s="5">
        <v>-844000000000</v>
      </c>
      <c r="T204" s="5">
        <v>-625000000000</v>
      </c>
      <c r="U204" s="5">
        <v>-869000000000</v>
      </c>
      <c r="V204" s="5">
        <v>-1169000000000</v>
      </c>
      <c r="W204" s="5">
        <v>-927000000000</v>
      </c>
      <c r="X204" s="5">
        <v>-796000000000</v>
      </c>
      <c r="Y204" s="5">
        <v>-655000000000</v>
      </c>
      <c r="Z204" s="5">
        <v>-842000000000</v>
      </c>
    </row>
    <row r="205" spans="3:26" ht="15.5" x14ac:dyDescent="0.35">
      <c r="C205" t="s">
        <v>249</v>
      </c>
      <c r="I205" s="5">
        <v>2058000000000</v>
      </c>
      <c r="J205" s="5">
        <v>2351000000000</v>
      </c>
      <c r="K205" s="5">
        <v>2382000000000</v>
      </c>
      <c r="L205" s="5">
        <v>2484000000000</v>
      </c>
      <c r="M205" s="5">
        <v>2340000000000</v>
      </c>
      <c r="N205" s="5">
        <v>2275000000000</v>
      </c>
      <c r="O205" s="5">
        <v>2882000000000</v>
      </c>
      <c r="P205" s="5">
        <v>2464000000000</v>
      </c>
      <c r="Q205" s="5">
        <v>2045000000000</v>
      </c>
      <c r="R205" s="5">
        <v>1822000000000</v>
      </c>
      <c r="S205" s="5">
        <v>1870000000000</v>
      </c>
      <c r="T205" s="5">
        <v>1727000000000</v>
      </c>
      <c r="U205" s="5">
        <v>1411000000000</v>
      </c>
      <c r="V205" s="5">
        <v>1448000000000</v>
      </c>
      <c r="W205" s="5">
        <v>1353000000000</v>
      </c>
      <c r="X205" s="5">
        <v>1260000000000</v>
      </c>
      <c r="Y205" s="5">
        <v>1133000000000</v>
      </c>
      <c r="Z205" s="5">
        <v>1126000000000</v>
      </c>
    </row>
    <row r="206" spans="3:26" ht="15.5" x14ac:dyDescent="0.35">
      <c r="C206" t="s">
        <v>250</v>
      </c>
      <c r="I206" s="5">
        <v>578000000000</v>
      </c>
      <c r="J206" s="5">
        <v>776000000000</v>
      </c>
      <c r="K206" s="5">
        <v>651000000000</v>
      </c>
      <c r="L206" s="5">
        <v>695000000000</v>
      </c>
      <c r="M206" s="5">
        <v>450000000000</v>
      </c>
      <c r="N206" s="5">
        <v>168000000000</v>
      </c>
      <c r="O206" s="5">
        <v>1076000000000</v>
      </c>
      <c r="P206" s="5">
        <v>787000000000</v>
      </c>
      <c r="Q206" s="5">
        <v>852000000000</v>
      </c>
      <c r="R206" s="5">
        <v>757000000000</v>
      </c>
      <c r="S206" s="5">
        <v>658000000000</v>
      </c>
      <c r="T206" s="5">
        <v>923000000000</v>
      </c>
      <c r="U206" s="5">
        <v>831000000000</v>
      </c>
      <c r="V206" s="5">
        <v>824000000000</v>
      </c>
      <c r="W206" s="5">
        <v>792000000000</v>
      </c>
      <c r="X206" s="5">
        <v>560000000000</v>
      </c>
      <c r="Y206" s="5">
        <v>484000000000</v>
      </c>
      <c r="Z206" s="5">
        <v>602000000000</v>
      </c>
    </row>
    <row r="207" spans="3:26" ht="15.5" x14ac:dyDescent="0.35">
      <c r="C207" t="s">
        <v>251</v>
      </c>
      <c r="I207" s="5">
        <v>-229000000000</v>
      </c>
      <c r="J207" s="5">
        <v>-193000000000</v>
      </c>
      <c r="K207" s="5">
        <v>-169000000000</v>
      </c>
      <c r="L207" s="5">
        <v>-99000000000</v>
      </c>
      <c r="M207" s="5">
        <v>-59000000000</v>
      </c>
      <c r="N207" s="5">
        <v>-66000000000</v>
      </c>
      <c r="O207" s="5">
        <v>-133000000000</v>
      </c>
      <c r="P207" s="5">
        <v>-108000000000</v>
      </c>
      <c r="Q207" s="5">
        <v>-140000000000</v>
      </c>
      <c r="R207" s="5">
        <v>-120000000000</v>
      </c>
      <c r="S207" s="5">
        <v>-145000000000</v>
      </c>
      <c r="T207" s="5">
        <v>-127000000000</v>
      </c>
      <c r="U207" s="5">
        <v>-422000000000</v>
      </c>
      <c r="V207" s="5">
        <v>-228000000000</v>
      </c>
      <c r="W207" s="5">
        <v>-163000000000</v>
      </c>
      <c r="X207" s="5">
        <v>-254000000000</v>
      </c>
      <c r="Y207" s="5">
        <v>-213000000000</v>
      </c>
      <c r="Z207" s="5">
        <v>-316000000000</v>
      </c>
    </row>
    <row r="208" spans="3:26" ht="15.5" x14ac:dyDescent="0.35">
      <c r="C208" t="s">
        <v>14</v>
      </c>
      <c r="I208" s="5">
        <v>349000000000</v>
      </c>
      <c r="J208" s="5">
        <v>583000000000</v>
      </c>
      <c r="K208" s="5">
        <v>482000000000</v>
      </c>
      <c r="L208" s="5">
        <v>596000000000</v>
      </c>
      <c r="M208" s="5">
        <v>391000000000</v>
      </c>
      <c r="N208" s="5">
        <v>102000000000</v>
      </c>
      <c r="O208" s="5">
        <v>942000000000</v>
      </c>
      <c r="P208" s="5">
        <v>679000000000</v>
      </c>
      <c r="Q208" s="5">
        <v>711000000000</v>
      </c>
      <c r="R208" s="5">
        <v>637000000000</v>
      </c>
      <c r="S208" s="5">
        <v>513000000000</v>
      </c>
      <c r="T208" s="5">
        <v>796000000000</v>
      </c>
      <c r="U208" s="5">
        <v>410000000000</v>
      </c>
      <c r="V208" s="5">
        <v>596000000000</v>
      </c>
      <c r="W208" s="5">
        <v>629000000000</v>
      </c>
      <c r="X208" s="5">
        <v>306000000000</v>
      </c>
      <c r="Y208" s="5">
        <v>271000000000</v>
      </c>
      <c r="Z208" s="5">
        <v>286000000000</v>
      </c>
    </row>
    <row r="209" spans="2:26" ht="15.5" x14ac:dyDescent="0.35">
      <c r="C209" t="s">
        <v>16</v>
      </c>
      <c r="I209" s="6">
        <v>49.19</v>
      </c>
      <c r="J209" s="6">
        <v>82.19</v>
      </c>
      <c r="K209" s="6">
        <v>67.86</v>
      </c>
      <c r="L209" s="6">
        <v>84.05</v>
      </c>
      <c r="M209" s="6">
        <v>55.06</v>
      </c>
      <c r="N209" s="6">
        <v>14.37</v>
      </c>
      <c r="O209" s="6">
        <v>132.80000000000001</v>
      </c>
      <c r="P209" s="6">
        <v>95.75</v>
      </c>
      <c r="Q209" s="6">
        <v>100.26</v>
      </c>
      <c r="R209" s="6">
        <v>89.72</v>
      </c>
      <c r="S209" s="6">
        <v>72.260000000000005</v>
      </c>
      <c r="T209" s="6">
        <v>112.15</v>
      </c>
      <c r="U209" s="6">
        <v>57.73</v>
      </c>
      <c r="V209" s="6">
        <v>84.04</v>
      </c>
      <c r="W209" s="6">
        <v>88.65</v>
      </c>
      <c r="X209" s="6">
        <v>43.16</v>
      </c>
      <c r="Y209" s="6">
        <v>38.4</v>
      </c>
      <c r="Z209" s="6">
        <v>40.56</v>
      </c>
    </row>
    <row r="211" spans="2:26" ht="15.5" x14ac:dyDescent="0.35">
      <c r="B211" t="s">
        <v>252</v>
      </c>
      <c r="C211" t="s">
        <v>253</v>
      </c>
      <c r="D211" s="5">
        <v>193000000000</v>
      </c>
      <c r="E211" s="5">
        <v>-8000000000</v>
      </c>
      <c r="F211" s="5">
        <v>43000000000</v>
      </c>
      <c r="G211" s="5">
        <v>12000000000</v>
      </c>
      <c r="H211" s="5">
        <v>773000000000</v>
      </c>
      <c r="I211" s="5">
        <v>265000000000</v>
      </c>
      <c r="J211" s="5">
        <v>314000000000</v>
      </c>
      <c r="K211" s="5">
        <v>300000000000</v>
      </c>
      <c r="L211" s="5">
        <v>352000000000</v>
      </c>
      <c r="M211" s="5">
        <v>171000000000</v>
      </c>
      <c r="N211" s="5">
        <v>-139000000000</v>
      </c>
      <c r="O211" s="5">
        <v>648000000000</v>
      </c>
      <c r="P211" s="5">
        <v>587000000000</v>
      </c>
      <c r="Q211" s="5">
        <v>407000000000</v>
      </c>
    </row>
    <row r="212" spans="2:26" ht="15.5" x14ac:dyDescent="0.35">
      <c r="C212" t="s">
        <v>254</v>
      </c>
      <c r="H212" s="5">
        <v>241000000000</v>
      </c>
      <c r="I212" s="5">
        <v>265000000000</v>
      </c>
      <c r="J212" s="5">
        <v>314000000000</v>
      </c>
      <c r="K212" s="5">
        <v>300000000000</v>
      </c>
      <c r="L212" s="5">
        <v>352000000000</v>
      </c>
      <c r="M212" s="5">
        <v>171000000000</v>
      </c>
      <c r="N212" s="5">
        <v>-139000000000</v>
      </c>
      <c r="O212" s="5">
        <v>648000000000</v>
      </c>
      <c r="P212" s="5">
        <v>587000000000</v>
      </c>
      <c r="Q212" s="5">
        <v>407000000000</v>
      </c>
    </row>
    <row r="213" spans="2:26" ht="15.5" x14ac:dyDescent="0.35">
      <c r="C213" t="s">
        <v>401</v>
      </c>
      <c r="H213" s="5">
        <v>50</v>
      </c>
      <c r="I213" s="5">
        <v>50</v>
      </c>
      <c r="J213" s="5">
        <v>60</v>
      </c>
      <c r="K213" s="5">
        <v>50</v>
      </c>
      <c r="L213" s="5">
        <v>50</v>
      </c>
      <c r="M213" s="5">
        <v>30</v>
      </c>
      <c r="O213" s="5">
        <v>50</v>
      </c>
      <c r="P213" s="5">
        <v>50</v>
      </c>
      <c r="Q213" s="5">
        <v>40</v>
      </c>
    </row>
    <row r="214" spans="2:26" ht="15.5" x14ac:dyDescent="0.35">
      <c r="C214" t="s">
        <v>76</v>
      </c>
      <c r="H214" s="6">
        <v>0.45890000000000003</v>
      </c>
      <c r="I214" s="6">
        <v>1.3374000000000001</v>
      </c>
      <c r="J214" s="6">
        <v>1.3556999999999999</v>
      </c>
      <c r="K214" s="6">
        <v>1.1812</v>
      </c>
      <c r="L214" s="6">
        <v>1.008</v>
      </c>
      <c r="M214" s="6">
        <v>1.248</v>
      </c>
      <c r="O214" s="6">
        <v>0.54759999999999998</v>
      </c>
      <c r="P214" s="6">
        <v>0.60429999999999995</v>
      </c>
      <c r="Q214" s="6">
        <v>0.69810000000000005</v>
      </c>
    </row>
    <row r="215" spans="2:26" ht="15.5" x14ac:dyDescent="0.35">
      <c r="C215" t="s">
        <v>402</v>
      </c>
      <c r="H215" s="6">
        <v>0.13369999999999999</v>
      </c>
      <c r="I215" s="6">
        <v>0.10460000000000001</v>
      </c>
      <c r="J215" s="6">
        <v>0.1255</v>
      </c>
      <c r="K215" s="6">
        <v>0.10679999999999999</v>
      </c>
      <c r="L215" s="6">
        <v>8.1300000000000011E-2</v>
      </c>
      <c r="M215" s="6">
        <v>4.41E-2</v>
      </c>
      <c r="O215" s="6">
        <v>7.4099999999999999E-2</v>
      </c>
      <c r="P215" s="6">
        <v>2.87E-2</v>
      </c>
      <c r="Q215" s="6">
        <v>2.69E-2</v>
      </c>
    </row>
    <row r="216" spans="2:26" ht="15.5" x14ac:dyDescent="0.35">
      <c r="C216" t="s">
        <v>56</v>
      </c>
      <c r="D216" s="6">
        <v>27.24</v>
      </c>
      <c r="E216" s="6">
        <v>-1.08</v>
      </c>
      <c r="F216" s="5">
        <v>6</v>
      </c>
      <c r="G216" s="6">
        <v>1.76</v>
      </c>
      <c r="H216" s="6">
        <v>108.96</v>
      </c>
      <c r="I216" s="6">
        <v>37.39</v>
      </c>
      <c r="J216" s="6">
        <v>44.26</v>
      </c>
      <c r="K216" s="6">
        <v>42.33</v>
      </c>
      <c r="L216" s="6">
        <v>49.61</v>
      </c>
      <c r="M216" s="6">
        <v>24.04</v>
      </c>
      <c r="N216" s="6">
        <v>-19.57</v>
      </c>
      <c r="O216" s="6">
        <v>91.3</v>
      </c>
      <c r="P216" s="6">
        <v>82.74</v>
      </c>
      <c r="Q216" s="6">
        <v>57.3</v>
      </c>
    </row>
    <row r="217" spans="2:26" ht="15.5" x14ac:dyDescent="0.35">
      <c r="C217" t="s">
        <v>255</v>
      </c>
      <c r="H217" s="6">
        <v>33.92</v>
      </c>
      <c r="I217" s="6">
        <v>37.39</v>
      </c>
      <c r="J217" s="6">
        <v>44.26</v>
      </c>
      <c r="K217" s="6">
        <v>42.33</v>
      </c>
      <c r="L217" s="6">
        <v>49.61</v>
      </c>
      <c r="M217" s="6">
        <v>24.04</v>
      </c>
      <c r="N217" s="6">
        <v>-19.57</v>
      </c>
      <c r="O217" s="6">
        <v>91.3</v>
      </c>
      <c r="P217" s="6">
        <v>82.74</v>
      </c>
      <c r="Q217" s="6">
        <v>57.3</v>
      </c>
    </row>
    <row r="218" spans="2:26" ht="15.5" x14ac:dyDescent="0.35">
      <c r="C218" t="s">
        <v>78</v>
      </c>
      <c r="H218" s="5">
        <v>50</v>
      </c>
      <c r="I218" s="5">
        <v>50</v>
      </c>
      <c r="J218" s="5">
        <v>60</v>
      </c>
      <c r="K218" s="5">
        <v>50</v>
      </c>
      <c r="L218" s="5">
        <v>50</v>
      </c>
      <c r="M218" s="5">
        <v>30</v>
      </c>
      <c r="O218" s="5">
        <v>50</v>
      </c>
      <c r="P218" s="5">
        <v>50</v>
      </c>
      <c r="Q218" s="5">
        <v>40</v>
      </c>
    </row>
    <row r="219" spans="2:26" ht="15.5" x14ac:dyDescent="0.35">
      <c r="C219" t="s">
        <v>403</v>
      </c>
      <c r="H219" s="6">
        <v>0.45890000000000003</v>
      </c>
      <c r="I219" s="6">
        <v>1.3374000000000001</v>
      </c>
      <c r="J219" s="6">
        <v>1.3556999999999999</v>
      </c>
      <c r="K219" s="6">
        <v>1.1812</v>
      </c>
      <c r="L219" s="6">
        <v>1.008</v>
      </c>
      <c r="M219" s="6">
        <v>1.248</v>
      </c>
      <c r="O219" s="6">
        <v>0.54759999999999998</v>
      </c>
      <c r="P219" s="6">
        <v>0.60429999999999995</v>
      </c>
      <c r="Q219" s="6">
        <v>0.69810000000000005</v>
      </c>
    </row>
    <row r="220" spans="2:26" ht="15.5" x14ac:dyDescent="0.35">
      <c r="C220" t="s">
        <v>404</v>
      </c>
      <c r="H220" s="6">
        <v>0.13369999999999999</v>
      </c>
      <c r="I220" s="6">
        <v>0.10460000000000001</v>
      </c>
      <c r="J220" s="6">
        <v>0.1255</v>
      </c>
      <c r="K220" s="6">
        <v>0.10679999999999999</v>
      </c>
      <c r="L220" s="6">
        <v>8.1300000000000011E-2</v>
      </c>
      <c r="M220" s="6">
        <v>4.41E-2</v>
      </c>
      <c r="O220" s="6">
        <v>7.4099999999999999E-2</v>
      </c>
      <c r="P220" s="6">
        <v>2.87E-2</v>
      </c>
      <c r="Q220" s="6">
        <v>2.69E-2</v>
      </c>
    </row>
    <row r="221" spans="2:26" ht="15.5" x14ac:dyDescent="0.35">
      <c r="C221" t="s">
        <v>256</v>
      </c>
      <c r="D221" s="5">
        <v>985000000000</v>
      </c>
      <c r="E221" s="5">
        <v>487000000000</v>
      </c>
      <c r="F221" s="5">
        <v>375000000000</v>
      </c>
      <c r="G221" s="5">
        <v>357000000000</v>
      </c>
      <c r="H221" s="5">
        <v>3941000000000</v>
      </c>
      <c r="I221" s="5">
        <v>2365000000000</v>
      </c>
      <c r="J221" s="5">
        <v>2761000000000</v>
      </c>
      <c r="K221" s="5">
        <v>2744000000000</v>
      </c>
      <c r="L221" s="5">
        <v>2997000000000</v>
      </c>
      <c r="M221" s="5">
        <v>2593000000000</v>
      </c>
      <c r="N221" s="5">
        <v>2528000000000</v>
      </c>
      <c r="O221" s="5">
        <v>5596000000000</v>
      </c>
      <c r="P221" s="5">
        <v>5740000000000</v>
      </c>
      <c r="Q221" s="5">
        <v>5623000000000</v>
      </c>
    </row>
    <row r="222" spans="2:26" ht="15.5" x14ac:dyDescent="0.35">
      <c r="C222" t="s">
        <v>257</v>
      </c>
      <c r="H222" s="5">
        <v>2205000000000</v>
      </c>
      <c r="I222" s="5">
        <v>2365000000000</v>
      </c>
      <c r="J222" s="5">
        <v>2761000000000</v>
      </c>
      <c r="K222" s="5">
        <v>2744000000000</v>
      </c>
      <c r="L222" s="5">
        <v>2997000000000</v>
      </c>
      <c r="M222" s="5">
        <v>2593000000000</v>
      </c>
      <c r="N222" s="5">
        <v>2528000000000</v>
      </c>
      <c r="O222" s="5">
        <v>5596000000000</v>
      </c>
      <c r="P222" s="5">
        <v>5740000000000</v>
      </c>
      <c r="Q222" s="5">
        <v>5623000000000</v>
      </c>
    </row>
    <row r="223" spans="2:26" ht="15.5" x14ac:dyDescent="0.35">
      <c r="C223" t="s">
        <v>405</v>
      </c>
      <c r="H223" s="5">
        <v>50</v>
      </c>
      <c r="I223" s="5">
        <v>50</v>
      </c>
      <c r="J223" s="5">
        <v>60</v>
      </c>
      <c r="K223" s="5">
        <v>50</v>
      </c>
      <c r="L223" s="5">
        <v>50</v>
      </c>
      <c r="M223" s="5">
        <v>30</v>
      </c>
      <c r="O223" s="5">
        <v>50</v>
      </c>
      <c r="P223" s="5">
        <v>50</v>
      </c>
      <c r="Q223" s="5">
        <v>40</v>
      </c>
    </row>
    <row r="224" spans="2:26" ht="15.5" x14ac:dyDescent="0.35">
      <c r="C224" t="s">
        <v>406</v>
      </c>
      <c r="H224" s="6">
        <v>0.45890000000000003</v>
      </c>
      <c r="I224" s="6">
        <v>1.3374000000000001</v>
      </c>
      <c r="J224" s="6">
        <v>1.3556999999999999</v>
      </c>
      <c r="K224" s="6">
        <v>1.1812</v>
      </c>
      <c r="L224" s="6">
        <v>1.008</v>
      </c>
      <c r="M224" s="6">
        <v>1.248</v>
      </c>
      <c r="O224" s="6">
        <v>0.54759999999999998</v>
      </c>
      <c r="P224" s="6">
        <v>0.60429999999999995</v>
      </c>
      <c r="Q224" s="6">
        <v>0.69810000000000005</v>
      </c>
    </row>
    <row r="225" spans="3:17" ht="15.5" x14ac:dyDescent="0.35">
      <c r="C225" t="s">
        <v>407</v>
      </c>
      <c r="H225" s="6">
        <v>0.13369999999999999</v>
      </c>
      <c r="I225" s="6">
        <v>0.10460000000000001</v>
      </c>
      <c r="J225" s="6">
        <v>0.1255</v>
      </c>
      <c r="K225" s="6">
        <v>0.10679999999999999</v>
      </c>
      <c r="L225" s="6">
        <v>8.1300000000000011E-2</v>
      </c>
      <c r="M225" s="6">
        <v>4.41E-2</v>
      </c>
      <c r="O225" s="6">
        <v>7.4099999999999999E-2</v>
      </c>
      <c r="P225" s="6">
        <v>2.87E-2</v>
      </c>
      <c r="Q225" s="6">
        <v>2.69E-2</v>
      </c>
    </row>
    <row r="226" spans="3:17" ht="15.5" x14ac:dyDescent="0.35">
      <c r="C226" t="s">
        <v>258</v>
      </c>
      <c r="I226" s="6">
        <v>3.45</v>
      </c>
    </row>
    <row r="227" spans="3:17" ht="15.5" x14ac:dyDescent="0.35">
      <c r="C227" t="s">
        <v>259</v>
      </c>
      <c r="I227" s="6">
        <v>11.08</v>
      </c>
    </row>
    <row r="228" spans="3:17" ht="15.5" x14ac:dyDescent="0.35">
      <c r="C228" t="s">
        <v>675</v>
      </c>
      <c r="I228" s="6">
        <v>7.71</v>
      </c>
    </row>
    <row r="229" spans="3:17" ht="15.5" x14ac:dyDescent="0.35">
      <c r="C229" t="s">
        <v>260</v>
      </c>
      <c r="I229" s="6">
        <v>7.49</v>
      </c>
    </row>
    <row r="230" spans="3:17" ht="15.5" x14ac:dyDescent="0.35">
      <c r="C230" t="s">
        <v>261</v>
      </c>
      <c r="I230" s="6">
        <v>9.0200000000000002E-2</v>
      </c>
    </row>
    <row r="231" spans="3:17" ht="15.5" x14ac:dyDescent="0.35">
      <c r="C231" t="s">
        <v>262</v>
      </c>
      <c r="I231" s="6">
        <v>1.21</v>
      </c>
    </row>
    <row r="232" spans="3:17" ht="15.5" x14ac:dyDescent="0.35">
      <c r="C232" t="s">
        <v>263</v>
      </c>
      <c r="I232" s="6">
        <v>0.71</v>
      </c>
    </row>
    <row r="233" spans="3:17" ht="15.5" x14ac:dyDescent="0.35">
      <c r="C233" t="s">
        <v>264</v>
      </c>
      <c r="I233" s="6">
        <v>4.08</v>
      </c>
    </row>
    <row r="234" spans="3:17" ht="15.5" x14ac:dyDescent="0.35">
      <c r="C234" t="s">
        <v>265</v>
      </c>
      <c r="I234" s="6">
        <v>6.52</v>
      </c>
    </row>
    <row r="235" spans="3:17" ht="15.5" x14ac:dyDescent="0.35">
      <c r="C235" t="s">
        <v>266</v>
      </c>
      <c r="I235" s="6">
        <v>5.66</v>
      </c>
    </row>
    <row r="236" spans="3:17" ht="15.5" x14ac:dyDescent="0.35">
      <c r="C236" t="s">
        <v>267</v>
      </c>
      <c r="I236" s="5">
        <v>1</v>
      </c>
    </row>
    <row r="237" spans="3:17" ht="15.5" x14ac:dyDescent="0.35">
      <c r="C237" t="s">
        <v>408</v>
      </c>
      <c r="I237" s="6">
        <v>-0.71</v>
      </c>
    </row>
    <row r="238" spans="3:17" ht="15.5" x14ac:dyDescent="0.35">
      <c r="C238" t="s">
        <v>409</v>
      </c>
      <c r="I238" s="6">
        <v>-1.23</v>
      </c>
    </row>
    <row r="239" spans="3:17" ht="15.5" x14ac:dyDescent="0.35">
      <c r="C239" t="s">
        <v>676</v>
      </c>
      <c r="I239" s="6">
        <v>0.13</v>
      </c>
    </row>
    <row r="240" spans="3:17" ht="15.5" x14ac:dyDescent="0.35">
      <c r="C240" t="s">
        <v>268</v>
      </c>
      <c r="I240" s="6">
        <v>33.92</v>
      </c>
    </row>
    <row r="241" spans="3:9" ht="15.5" x14ac:dyDescent="0.35">
      <c r="C241" t="s">
        <v>269</v>
      </c>
      <c r="I241" s="6">
        <v>108.96</v>
      </c>
    </row>
    <row r="242" spans="3:9" ht="15.5" x14ac:dyDescent="0.35">
      <c r="C242" t="s">
        <v>270</v>
      </c>
      <c r="I242" s="6">
        <v>310.72000000000003</v>
      </c>
    </row>
    <row r="243" spans="3:9" ht="15.5" x14ac:dyDescent="0.35">
      <c r="C243" t="s">
        <v>271</v>
      </c>
      <c r="D243" s="6">
        <v>308.89</v>
      </c>
    </row>
    <row r="244" spans="3:9" ht="15.5" x14ac:dyDescent="0.35">
      <c r="C244" t="s">
        <v>272</v>
      </c>
      <c r="I244" s="6">
        <v>531.52</v>
      </c>
    </row>
    <row r="245" spans="3:9" ht="15.5" x14ac:dyDescent="0.35">
      <c r="C245" t="s">
        <v>273</v>
      </c>
      <c r="I245" s="6">
        <v>57.64</v>
      </c>
    </row>
    <row r="246" spans="3:9" ht="15.5" x14ac:dyDescent="0.35">
      <c r="C246" t="s">
        <v>274</v>
      </c>
      <c r="D246" s="6">
        <v>2.67</v>
      </c>
    </row>
    <row r="247" spans="3:9" ht="15.5" x14ac:dyDescent="0.35">
      <c r="C247" t="s">
        <v>275</v>
      </c>
      <c r="D247" s="6">
        <v>2.46</v>
      </c>
    </row>
    <row r="248" spans="3:9" ht="15.5" x14ac:dyDescent="0.35">
      <c r="C248" t="s">
        <v>278</v>
      </c>
      <c r="D248" s="6">
        <v>0.47</v>
      </c>
    </row>
    <row r="249" spans="3:9" ht="15.5" x14ac:dyDescent="0.35">
      <c r="C249" t="s">
        <v>280</v>
      </c>
      <c r="D249" s="6">
        <v>1.47</v>
      </c>
    </row>
    <row r="250" spans="3:9" ht="15.5" x14ac:dyDescent="0.35">
      <c r="C250" t="s">
        <v>410</v>
      </c>
      <c r="I250" s="6">
        <v>7.11</v>
      </c>
    </row>
    <row r="251" spans="3:9" ht="15.5" x14ac:dyDescent="0.35">
      <c r="C251" t="s">
        <v>12</v>
      </c>
      <c r="D251" s="5">
        <v>880000000000</v>
      </c>
    </row>
    <row r="252" spans="3:9" ht="15.5" x14ac:dyDescent="0.35">
      <c r="C252" t="s">
        <v>281</v>
      </c>
      <c r="I252" s="6">
        <v>7.42</v>
      </c>
    </row>
    <row r="253" spans="3:9" ht="15.5" x14ac:dyDescent="0.35">
      <c r="C253" t="s">
        <v>282</v>
      </c>
      <c r="I253" s="6">
        <v>4.3499999999999997E-2</v>
      </c>
    </row>
    <row r="254" spans="3:9" ht="15.5" x14ac:dyDescent="0.35">
      <c r="C254" t="s">
        <v>283</v>
      </c>
      <c r="I254" s="6">
        <v>6.3799999999999996E-2</v>
      </c>
    </row>
    <row r="255" spans="3:9" ht="15.5" x14ac:dyDescent="0.35">
      <c r="C255" t="s">
        <v>284</v>
      </c>
      <c r="I255" s="6">
        <v>4.1799999999999997E-2</v>
      </c>
    </row>
    <row r="256" spans="3:9" ht="15.5" x14ac:dyDescent="0.35">
      <c r="C256" t="s">
        <v>285</v>
      </c>
      <c r="I256" s="6">
        <v>4.41E-2</v>
      </c>
    </row>
    <row r="257" spans="3:9" ht="15.5" x14ac:dyDescent="0.35">
      <c r="C257" t="s">
        <v>286</v>
      </c>
      <c r="D257" s="6">
        <v>0.62</v>
      </c>
    </row>
    <row r="258" spans="3:9" ht="15.5" x14ac:dyDescent="0.35">
      <c r="C258" t="s">
        <v>287</v>
      </c>
      <c r="D258" s="6">
        <v>67.75</v>
      </c>
    </row>
    <row r="259" spans="3:9" ht="15.5" x14ac:dyDescent="0.35">
      <c r="C259" t="s">
        <v>288</v>
      </c>
      <c r="D259" s="6">
        <v>143.85</v>
      </c>
    </row>
    <row r="260" spans="3:9" ht="15.5" x14ac:dyDescent="0.35">
      <c r="C260" t="s">
        <v>289</v>
      </c>
      <c r="D260" s="6">
        <v>-75.48</v>
      </c>
    </row>
    <row r="261" spans="3:9" ht="15.5" x14ac:dyDescent="0.35">
      <c r="C261" t="s">
        <v>290</v>
      </c>
      <c r="D261" s="6">
        <v>146.11000000000001</v>
      </c>
    </row>
    <row r="262" spans="3:9" ht="15.5" x14ac:dyDescent="0.35">
      <c r="C262" t="s">
        <v>291</v>
      </c>
      <c r="I262" s="6">
        <v>0.43</v>
      </c>
    </row>
    <row r="263" spans="3:9" ht="15.5" x14ac:dyDescent="0.35">
      <c r="C263" t="s">
        <v>292</v>
      </c>
      <c r="I263" s="6">
        <v>2.94</v>
      </c>
    </row>
    <row r="264" spans="3:9" ht="15.5" x14ac:dyDescent="0.35">
      <c r="C264" t="s">
        <v>52</v>
      </c>
      <c r="I264" s="5">
        <v>2668000000000</v>
      </c>
    </row>
    <row r="265" spans="3:9" ht="15.5" x14ac:dyDescent="0.35">
      <c r="C265" t="s">
        <v>293</v>
      </c>
      <c r="I265" s="5">
        <v>476000000000</v>
      </c>
    </row>
    <row r="266" spans="3:9" ht="15.5" x14ac:dyDescent="0.35">
      <c r="C266" t="s">
        <v>294</v>
      </c>
      <c r="I266" s="5">
        <v>7100000000</v>
      </c>
    </row>
    <row r="267" spans="3:9" ht="15.5" x14ac:dyDescent="0.35">
      <c r="C267" t="s">
        <v>295</v>
      </c>
      <c r="I267" s="6">
        <v>0.20149999999999998</v>
      </c>
    </row>
    <row r="268" spans="3:9" ht="15.5" x14ac:dyDescent="0.35">
      <c r="C268" t="s">
        <v>296</v>
      </c>
      <c r="D268" s="6">
        <v>0.52950000000000008</v>
      </c>
    </row>
    <row r="269" spans="3:9" ht="15.5" x14ac:dyDescent="0.35">
      <c r="C269" t="s">
        <v>297</v>
      </c>
      <c r="D269" s="6">
        <v>0.22039999999999998</v>
      </c>
    </row>
    <row r="270" spans="3:9" ht="15.5" x14ac:dyDescent="0.35">
      <c r="C270" t="s">
        <v>298</v>
      </c>
      <c r="D270" s="6">
        <v>0.19620000000000001</v>
      </c>
    </row>
    <row r="271" spans="3:9" ht="15.5" x14ac:dyDescent="0.35">
      <c r="C271" t="s">
        <v>299</v>
      </c>
      <c r="D271" s="6">
        <v>-0.14000000000000001</v>
      </c>
    </row>
    <row r="272" spans="3:9" ht="15.5" x14ac:dyDescent="0.35">
      <c r="C272" t="s">
        <v>300</v>
      </c>
      <c r="D272" s="6">
        <v>-8.6199999999999999E-2</v>
      </c>
    </row>
    <row r="273" spans="3:9" ht="15.5" x14ac:dyDescent="0.35">
      <c r="C273" t="s">
        <v>301</v>
      </c>
      <c r="D273" s="6">
        <v>-0.1128</v>
      </c>
    </row>
    <row r="274" spans="3:9" ht="15.5" x14ac:dyDescent="0.35">
      <c r="C274" t="s">
        <v>411</v>
      </c>
      <c r="I274" s="5">
        <v>50</v>
      </c>
    </row>
    <row r="275" spans="3:9" ht="15.5" x14ac:dyDescent="0.35">
      <c r="C275" t="s">
        <v>442</v>
      </c>
      <c r="I275" s="5">
        <v>50</v>
      </c>
    </row>
    <row r="276" spans="3:9" ht="15.5" x14ac:dyDescent="0.35">
      <c r="C276" t="s">
        <v>443</v>
      </c>
      <c r="I276" s="6">
        <v>0.45890000000000003</v>
      </c>
    </row>
    <row r="277" spans="3:9" ht="15.5" x14ac:dyDescent="0.35">
      <c r="C277" t="s">
        <v>444</v>
      </c>
      <c r="I277" s="6">
        <v>0.13369999999999999</v>
      </c>
    </row>
    <row r="278" spans="3:9" ht="15.5" x14ac:dyDescent="0.35">
      <c r="C278" t="s">
        <v>412</v>
      </c>
      <c r="I278" t="s">
        <v>2305</v>
      </c>
    </row>
    <row r="279" spans="3:9" ht="15.5" x14ac:dyDescent="0.35">
      <c r="C279" t="s">
        <v>302</v>
      </c>
      <c r="I279" s="5">
        <v>6</v>
      </c>
    </row>
    <row r="280" spans="3:9" ht="15.5" x14ac:dyDescent="0.35">
      <c r="C280" t="s">
        <v>303</v>
      </c>
      <c r="I280" s="6">
        <v>0.39</v>
      </c>
    </row>
    <row r="281" spans="3:9" ht="15.5" x14ac:dyDescent="0.35">
      <c r="C281" t="s">
        <v>304</v>
      </c>
      <c r="I281" s="6">
        <v>0.68</v>
      </c>
    </row>
    <row r="282" spans="3:9" ht="15.5" x14ac:dyDescent="0.35">
      <c r="C282" t="s">
        <v>414</v>
      </c>
      <c r="I282" s="6">
        <v>0.59</v>
      </c>
    </row>
    <row r="283" spans="3:9" ht="15.5" x14ac:dyDescent="0.35">
      <c r="C283" t="s">
        <v>305</v>
      </c>
      <c r="I283" s="6">
        <v>0.74</v>
      </c>
    </row>
    <row r="284" spans="3:9" ht="15.5" x14ac:dyDescent="0.35">
      <c r="C284" t="s">
        <v>306</v>
      </c>
      <c r="I284" s="6">
        <v>0.53</v>
      </c>
    </row>
    <row r="285" spans="3:9" ht="15.5" x14ac:dyDescent="0.35">
      <c r="C285" t="s">
        <v>307</v>
      </c>
      <c r="I285" s="6">
        <v>0.69</v>
      </c>
    </row>
    <row r="286" spans="3:9" ht="15.5" x14ac:dyDescent="0.35">
      <c r="C286" t="s">
        <v>308</v>
      </c>
      <c r="I286" s="6">
        <v>0.73</v>
      </c>
    </row>
    <row r="287" spans="3:9" ht="15.5" x14ac:dyDescent="0.35">
      <c r="C287" t="s">
        <v>309</v>
      </c>
      <c r="I287" s="5">
        <v>2205000000000</v>
      </c>
    </row>
    <row r="288" spans="3:9" ht="15.5" x14ac:dyDescent="0.35">
      <c r="C288" t="s">
        <v>310</v>
      </c>
      <c r="I288" s="5">
        <v>1190000000000</v>
      </c>
    </row>
    <row r="289" spans="3:9" ht="15.5" x14ac:dyDescent="0.35">
      <c r="C289" t="s">
        <v>311</v>
      </c>
      <c r="I289" s="5">
        <v>515000000000</v>
      </c>
    </row>
    <row r="290" spans="3:9" ht="15.5" x14ac:dyDescent="0.35">
      <c r="C290" t="s">
        <v>312</v>
      </c>
      <c r="I290" s="5">
        <v>241000000000</v>
      </c>
    </row>
    <row r="291" spans="3:9" ht="15.5" x14ac:dyDescent="0.35">
      <c r="C291" t="s">
        <v>313</v>
      </c>
      <c r="D291" s="5">
        <v>2192000000000</v>
      </c>
    </row>
    <row r="292" spans="3:9" ht="15.5" x14ac:dyDescent="0.35">
      <c r="C292" t="s">
        <v>314</v>
      </c>
      <c r="D292" s="5">
        <v>5537000000000</v>
      </c>
    </row>
    <row r="293" spans="3:9" ht="15.5" x14ac:dyDescent="0.35">
      <c r="C293" t="s">
        <v>315</v>
      </c>
      <c r="D293" s="5">
        <v>1765000000000</v>
      </c>
    </row>
    <row r="294" spans="3:9" ht="15.5" x14ac:dyDescent="0.35">
      <c r="C294" t="s">
        <v>237</v>
      </c>
      <c r="D294" s="5">
        <v>2184000000000</v>
      </c>
    </row>
    <row r="295" spans="3:9" ht="15.5" x14ac:dyDescent="0.35">
      <c r="C295" t="s">
        <v>236</v>
      </c>
      <c r="I295" s="5">
        <v>3772000000000</v>
      </c>
    </row>
    <row r="296" spans="3:9" ht="15.5" x14ac:dyDescent="0.35">
      <c r="C296" t="s">
        <v>20</v>
      </c>
      <c r="D296" s="5">
        <v>-2192000000000</v>
      </c>
    </row>
    <row r="297" spans="3:9" ht="15.5" x14ac:dyDescent="0.35">
      <c r="C297" t="s">
        <v>316</v>
      </c>
      <c r="I297" s="5">
        <v>3772000000000</v>
      </c>
    </row>
    <row r="298" spans="3:9" ht="15.5" x14ac:dyDescent="0.35">
      <c r="C298" t="s">
        <v>317</v>
      </c>
      <c r="I298" s="5">
        <v>653000000000</v>
      </c>
    </row>
    <row r="299" spans="3:9" ht="15.5" x14ac:dyDescent="0.35">
      <c r="C299" t="s">
        <v>318</v>
      </c>
      <c r="I299" s="5">
        <v>222000000000</v>
      </c>
    </row>
    <row r="300" spans="3:9" ht="15.5" x14ac:dyDescent="0.35">
      <c r="C300" t="s">
        <v>319</v>
      </c>
      <c r="I300" s="5">
        <v>-403000000000</v>
      </c>
    </row>
    <row r="301" spans="3:9" ht="15.5" x14ac:dyDescent="0.35">
      <c r="C301" t="s">
        <v>320</v>
      </c>
      <c r="I301" s="5">
        <v>-244000000000</v>
      </c>
    </row>
    <row r="302" spans="3:9" ht="15.5" x14ac:dyDescent="0.35">
      <c r="C302" t="s">
        <v>321</v>
      </c>
      <c r="I302" s="5">
        <v>409000000000</v>
      </c>
    </row>
  </sheetData>
  <pageMargins left="0.7" right="0.7" top="0.75" bottom="0.75" header="0.3" footer="0.3"/>
  <ignoredErrors>
    <ignoredError sqref="A1:Z303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W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2306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2307</v>
      </c>
      <c r="D2" s="2" vm="8">
        <f ca="1">IFERROR(_xlfn.STOCKHISTORY("XIDX:" &amp; $C$1, D3, , 0, 0, 1), "Libur")</f>
        <v>570</v>
      </c>
      <c r="H2" s="2" vm="8">
        <f ca="1">IFERROR(INDEX(D2:G2,COUNT(D2:G2)),"")</f>
        <v>570</v>
      </c>
      <c r="I2" s="2" vm="427">
        <f t="shared" ref="I2:W2" ca="1" si="0">IFERROR(_xlfn.STOCKHISTORY("XIDX:" &amp; $C$1, I1, , 0, 0, 1), "Libur")</f>
        <v>905</v>
      </c>
      <c r="J2" s="2" vm="511">
        <f t="shared" ca="1" si="0"/>
        <v>470</v>
      </c>
      <c r="K2" s="2" t="str">
        <f t="shared" ca="1" si="0"/>
        <v>Libur</v>
      </c>
      <c r="L2" s="2" vm="512">
        <f t="shared" ca="1" si="0"/>
        <v>815</v>
      </c>
      <c r="M2" s="2" vm="513">
        <f t="shared" ca="1" si="0"/>
        <v>1800</v>
      </c>
      <c r="N2" s="2" vm="514">
        <f t="shared" ca="1" si="0"/>
        <v>436</v>
      </c>
      <c r="O2" s="2" vm="515">
        <f t="shared" ca="1" si="0"/>
        <v>334</v>
      </c>
      <c r="P2" s="2" t="str">
        <f t="shared" ca="1" si="0"/>
        <v>Libur</v>
      </c>
      <c r="Q2" s="2" t="str">
        <f t="shared" ca="1" si="0"/>
        <v>Libur</v>
      </c>
      <c r="R2" s="2" vm="516">
        <f t="shared" ca="1" si="0"/>
        <v>530</v>
      </c>
      <c r="S2" s="2" vm="39">
        <f t="shared" ca="1" si="0"/>
        <v>340</v>
      </c>
      <c r="T2" s="2" vm="517">
        <f t="shared" ca="1" si="0"/>
        <v>445</v>
      </c>
      <c r="U2" s="2" vm="383">
        <f t="shared" ca="1" si="0"/>
        <v>660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823453026000</v>
      </c>
      <c r="H4" s="2">
        <f>IFERROR(SUM(D4:G4)*(4/MAX(1,COUNT(D4:G4))),"")</f>
        <v>3293812104000</v>
      </c>
      <c r="I4" s="2">
        <f t="shared" ref="I4:W4" si="1">IFERROR(INDEX(I51:I500,MATCH($C$4,$C$51:$C$500,0)),"")</f>
        <v>2914546197000</v>
      </c>
      <c r="J4" s="2">
        <f t="shared" si="1"/>
        <v>2874068978000</v>
      </c>
      <c r="K4" s="2">
        <f t="shared" si="1"/>
        <v>2804214846000</v>
      </c>
      <c r="L4" s="2">
        <f t="shared" si="1"/>
        <v>2898831241312</v>
      </c>
      <c r="M4" s="2">
        <f t="shared" si="1"/>
        <v>2887533821686</v>
      </c>
      <c r="N4" s="2">
        <f t="shared" si="1"/>
        <v>3011422750334</v>
      </c>
      <c r="O4" s="2">
        <f t="shared" si="1"/>
        <v>2397792415330</v>
      </c>
      <c r="P4" s="2">
        <f t="shared" si="1"/>
        <v>2355625271907</v>
      </c>
      <c r="Q4" s="2">
        <f t="shared" si="1"/>
        <v>2189573735873</v>
      </c>
      <c r="R4" s="2">
        <f t="shared" si="1"/>
        <v>2063982006646</v>
      </c>
      <c r="S4" s="2">
        <f t="shared" si="1"/>
        <v>1915698999785</v>
      </c>
      <c r="T4" s="2">
        <f t="shared" si="1"/>
        <v>1646583614868</v>
      </c>
      <c r="U4" s="2">
        <f t="shared" si="1"/>
        <v>1303078961447</v>
      </c>
      <c r="V4" s="2">
        <f t="shared" si="1"/>
        <v>1076914724879</v>
      </c>
      <c r="W4" s="2">
        <f t="shared" si="1"/>
        <v>890353234160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7170494000</v>
      </c>
      <c r="H5" s="2">
        <f>IFERROR(SUM(D5:G5)*(4/MAX(1,COUNT(D5:G5))),"")</f>
        <v>28681976000</v>
      </c>
      <c r="I5" s="2">
        <f t="shared" ref="I5:W5" si="2">IFERROR(INDEX(I51:I500,MATCH($C$5,$C$51:$C$500,0)),"")</f>
        <v>-55826116000</v>
      </c>
      <c r="J5" s="2">
        <f t="shared" si="2"/>
        <v>23555762000</v>
      </c>
      <c r="K5" s="2">
        <f t="shared" si="2"/>
        <v>-126548998000</v>
      </c>
      <c r="L5" s="2">
        <f t="shared" si="2"/>
        <v>-80796477638</v>
      </c>
      <c r="M5" s="2">
        <f t="shared" si="2"/>
        <v>14486959936</v>
      </c>
      <c r="N5" s="2">
        <f t="shared" si="2"/>
        <v>68474277280</v>
      </c>
      <c r="O5" s="2">
        <f t="shared" si="2"/>
        <v>53152534564</v>
      </c>
      <c r="P5" s="2">
        <f t="shared" si="2"/>
        <v>52047286583</v>
      </c>
      <c r="Q5" s="2">
        <f t="shared" si="2"/>
        <v>36756499587</v>
      </c>
      <c r="R5" s="2">
        <f t="shared" si="2"/>
        <v>42820202876</v>
      </c>
      <c r="S5" s="2">
        <f t="shared" si="2"/>
        <v>-15585146541</v>
      </c>
      <c r="T5" s="2">
        <f t="shared" si="2"/>
        <v>15158066158</v>
      </c>
      <c r="U5" s="2">
        <f t="shared" si="2"/>
        <v>35108497637</v>
      </c>
      <c r="V5" s="2">
        <f t="shared" si="2"/>
        <v>36459746538</v>
      </c>
      <c r="W5" s="2">
        <f t="shared" si="2"/>
        <v>21935719740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272457707000</v>
      </c>
      <c r="H6" s="2">
        <f>IFERROR(INDEX(D6:G6,COUNT(D6:G6)),"")</f>
        <v>272457707000</v>
      </c>
      <c r="I6" s="2">
        <f t="shared" ref="I6:W6" si="3">IFERROR(INDEX(I51:I500,MATCH($C$6,$C$51:$C$500,0)),"")</f>
        <v>265291180000</v>
      </c>
      <c r="J6" s="2">
        <f t="shared" si="3"/>
        <v>322063498000</v>
      </c>
      <c r="K6" s="2">
        <f t="shared" si="3"/>
        <v>299190875000</v>
      </c>
      <c r="L6" s="2">
        <f t="shared" si="3"/>
        <v>426237663973</v>
      </c>
      <c r="M6" s="2">
        <f t="shared" si="3"/>
        <v>507064006771</v>
      </c>
      <c r="N6" s="2">
        <f t="shared" si="3"/>
        <v>544504618940</v>
      </c>
      <c r="O6" s="2">
        <f t="shared" si="3"/>
        <v>547803234745</v>
      </c>
      <c r="P6" s="2">
        <f t="shared" si="3"/>
        <v>504044024441</v>
      </c>
      <c r="Q6" s="2">
        <f t="shared" si="3"/>
        <v>460602707385</v>
      </c>
      <c r="R6" s="2">
        <f t="shared" si="3"/>
        <v>431117965237</v>
      </c>
      <c r="S6" s="2">
        <f t="shared" si="3"/>
        <v>387501041606</v>
      </c>
      <c r="T6" s="2">
        <f t="shared" si="3"/>
        <v>406537360733</v>
      </c>
      <c r="U6" s="2">
        <f t="shared" si="3"/>
        <v>397116629109</v>
      </c>
      <c r="V6" s="2">
        <f t="shared" si="3"/>
        <v>359307576022</v>
      </c>
      <c r="W6" s="2">
        <f t="shared" si="3"/>
        <v>173100159372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1.56</v>
      </c>
      <c r="H7" s="3">
        <f>IFERROR(INDEX(D7:G7,COUNT(D7:G7)),"")</f>
        <v>1.56</v>
      </c>
      <c r="I7" s="3">
        <f t="shared" ref="I7:W7" si="4">IFERROR(INDEX(I51:I500,MATCH($C$7,$C$51:$C$500,0))/1000000000,"")</f>
        <v>1.56</v>
      </c>
      <c r="J7" s="3">
        <f t="shared" si="4"/>
        <v>1.56</v>
      </c>
      <c r="K7" s="3">
        <f t="shared" si="4"/>
        <v>1.56</v>
      </c>
      <c r="L7" s="3">
        <f t="shared" si="4"/>
        <v>1.56</v>
      </c>
      <c r="M7" s="3">
        <f t="shared" si="4"/>
        <v>1.56</v>
      </c>
      <c r="N7" s="3">
        <f t="shared" si="4"/>
        <v>1.56</v>
      </c>
      <c r="O7" s="3">
        <f t="shared" si="4"/>
        <v>1.56</v>
      </c>
      <c r="P7" s="3">
        <f t="shared" si="4"/>
        <v>1.56</v>
      </c>
      <c r="Q7" s="3">
        <f t="shared" si="4"/>
        <v>1.56</v>
      </c>
      <c r="R7" s="3">
        <f t="shared" si="4"/>
        <v>1.56</v>
      </c>
      <c r="S7" s="3">
        <f t="shared" si="4"/>
        <v>1.56</v>
      </c>
      <c r="T7" s="3">
        <f t="shared" si="4"/>
        <v>1.56</v>
      </c>
      <c r="U7" s="3">
        <f t="shared" si="4"/>
        <v>1.56</v>
      </c>
      <c r="V7" s="3">
        <f t="shared" si="4"/>
        <v>1.56</v>
      </c>
      <c r="W7" s="3">
        <f t="shared" si="4"/>
        <v>0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44000000000</v>
      </c>
      <c r="H8" s="2">
        <f>IFERROR(INDEX(D8:G8,COUNT(D8:G8)),"")</f>
        <v>44000000000</v>
      </c>
      <c r="I8" s="2">
        <f t="shared" ref="I8:W8" si="5">IFERROR(INDEX(I51:I500,MATCH($C$8,$C$51:$C$500,0)),"")</f>
        <v>98000000000</v>
      </c>
      <c r="J8" s="2">
        <f t="shared" si="5"/>
        <v>73000000000</v>
      </c>
      <c r="K8" s="2">
        <f t="shared" si="5"/>
        <v>116000000000</v>
      </c>
      <c r="L8" s="2">
        <f t="shared" si="5"/>
        <v>80000000000</v>
      </c>
      <c r="M8" s="2">
        <f t="shared" si="5"/>
        <v>93000000000</v>
      </c>
      <c r="N8" s="2">
        <f t="shared" si="5"/>
        <v>231000000000</v>
      </c>
      <c r="O8" s="2">
        <f t="shared" si="5"/>
        <v>67000000000</v>
      </c>
      <c r="P8" s="2">
        <f t="shared" si="5"/>
        <v>101000000000</v>
      </c>
      <c r="Q8" s="2">
        <f t="shared" si="5"/>
        <v>87000000000</v>
      </c>
      <c r="R8" s="2">
        <f t="shared" si="5"/>
        <v>66000000000</v>
      </c>
      <c r="S8" s="2">
        <f t="shared" si="5"/>
        <v>26000000000</v>
      </c>
      <c r="T8" s="2">
        <f t="shared" si="5"/>
        <v>-20000000000</v>
      </c>
      <c r="U8" s="2">
        <f t="shared" si="5"/>
        <v>-52000000000</v>
      </c>
      <c r="V8" s="2">
        <f t="shared" si="5"/>
        <v>-4000000000</v>
      </c>
      <c r="W8" s="2">
        <f t="shared" si="5"/>
        <v>-62000000000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28.42</v>
      </c>
      <c r="H9" s="3">
        <f>IFERROR(INDEX(D9:G9,COUNT(D9:G9)),"")</f>
        <v>28.42</v>
      </c>
      <c r="I9" s="3">
        <f t="shared" ref="I9:W9" si="6">IFERROR(INDEX(I51:I500,MATCH($C$9,$C$51:$C$500,0)),"")</f>
        <v>62.78</v>
      </c>
      <c r="J9" s="3">
        <f t="shared" si="6"/>
        <v>46.48</v>
      </c>
      <c r="K9" s="3">
        <f t="shared" si="6"/>
        <v>73.87</v>
      </c>
      <c r="L9" s="3">
        <f t="shared" si="6"/>
        <v>51.09</v>
      </c>
      <c r="M9" s="3">
        <f t="shared" si="6"/>
        <v>59.74</v>
      </c>
      <c r="N9" s="3">
        <f t="shared" si="6"/>
        <v>147.55000000000001</v>
      </c>
      <c r="O9" s="3">
        <f t="shared" si="6"/>
        <v>43.05</v>
      </c>
      <c r="P9" s="3">
        <f t="shared" si="6"/>
        <v>64.56</v>
      </c>
      <c r="Q9" s="3">
        <f t="shared" si="6"/>
        <v>55.72</v>
      </c>
      <c r="R9" s="3">
        <f t="shared" si="6"/>
        <v>42.37</v>
      </c>
      <c r="S9" s="3">
        <f t="shared" si="6"/>
        <v>16.7</v>
      </c>
      <c r="T9" s="3">
        <f t="shared" si="6"/>
        <v>-13.1</v>
      </c>
      <c r="U9" s="3">
        <f t="shared" si="6"/>
        <v>-33.24</v>
      </c>
      <c r="V9" s="3">
        <f t="shared" si="6"/>
        <v>-2.73</v>
      </c>
      <c r="W9" s="3">
        <f t="shared" si="6"/>
        <v>-494864.36</v>
      </c>
    </row>
    <row r="10" spans="1:23" ht="15.5" x14ac:dyDescent="0.35">
      <c r="C10" t="s">
        <v>17</v>
      </c>
      <c r="D10" s="3">
        <f ca="1">IFERROR(IF(D9=0,"",D2/D9),"")</f>
        <v>20.056298381421534</v>
      </c>
      <c r="I10" s="3">
        <f t="shared" ref="I10:W10" ca="1" si="7">IFERROR(IF(I9=0,"",I2/I9),"")</f>
        <v>14.415418923223957</v>
      </c>
      <c r="J10" s="3">
        <f t="shared" ca="1" si="7"/>
        <v>10.111876075731498</v>
      </c>
      <c r="K10" s="3" t="str">
        <f t="shared" ca="1" si="7"/>
        <v/>
      </c>
      <c r="L10" s="3">
        <f t="shared" ca="1" si="7"/>
        <v>15.952241143080837</v>
      </c>
      <c r="M10" s="3">
        <f t="shared" ca="1" si="7"/>
        <v>30.130565785068629</v>
      </c>
      <c r="N10" s="3">
        <f t="shared" ca="1" si="7"/>
        <v>2.954930532023043</v>
      </c>
      <c r="O10" s="3">
        <f t="shared" ca="1" si="7"/>
        <v>7.7584204413472708</v>
      </c>
      <c r="P10" s="3" t="str">
        <f t="shared" ca="1" si="7"/>
        <v/>
      </c>
      <c r="Q10" s="3" t="str">
        <f t="shared" ca="1" si="7"/>
        <v/>
      </c>
      <c r="R10" s="3">
        <f t="shared" ca="1" si="7"/>
        <v>12.508850601840926</v>
      </c>
      <c r="S10" s="3">
        <f t="shared" ca="1" si="7"/>
        <v>20.359281437125748</v>
      </c>
      <c r="T10" s="3">
        <f t="shared" ca="1" si="7"/>
        <v>-33.969465648854964</v>
      </c>
      <c r="U10" s="3">
        <f t="shared" ca="1" si="7"/>
        <v>-19.855595667870034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83851119000</v>
      </c>
      <c r="H11" s="2">
        <f>IFERROR(INDEX(D11:G11,COUNT(D11:G11)),"")</f>
        <v>83851119000</v>
      </c>
      <c r="I11" s="2">
        <f t="shared" ref="I11:W11" si="8">IFERROR(INDEX(I51:I500,MATCH($C$11,$C$51:$C$500,0)),"")</f>
        <v>77562642000</v>
      </c>
      <c r="J11" s="2">
        <f t="shared" si="8"/>
        <v>106107689000</v>
      </c>
      <c r="K11" s="2">
        <f t="shared" si="8"/>
        <v>123046194000</v>
      </c>
      <c r="L11" s="2">
        <f t="shared" si="8"/>
        <v>101837933385</v>
      </c>
      <c r="M11" s="2">
        <f t="shared" si="8"/>
        <v>125280420635</v>
      </c>
      <c r="N11" s="2">
        <f t="shared" si="8"/>
        <v>281959945525</v>
      </c>
      <c r="O11" s="2">
        <f t="shared" si="8"/>
        <v>259300425706</v>
      </c>
      <c r="P11" s="2">
        <f t="shared" si="8"/>
        <v>246393790857</v>
      </c>
      <c r="Q11" s="2">
        <f t="shared" si="8"/>
        <v>166739021798</v>
      </c>
      <c r="R11" s="2">
        <f t="shared" si="8"/>
        <v>101362158694</v>
      </c>
      <c r="S11" s="2">
        <f t="shared" si="8"/>
        <v>87989665056</v>
      </c>
      <c r="T11" s="2">
        <f t="shared" si="8"/>
        <v>86773187645</v>
      </c>
      <c r="U11" s="2">
        <f t="shared" si="8"/>
        <v>66678958778</v>
      </c>
      <c r="V11" s="2">
        <f t="shared" si="8"/>
        <v>116558536944</v>
      </c>
      <c r="W11" s="2">
        <f t="shared" si="8"/>
        <v>14515769697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338000000000</v>
      </c>
      <c r="H12" s="2">
        <f>IFERROR(INDEX(D12:G12,COUNT(D12:G12)),"")</f>
        <v>338000000000</v>
      </c>
      <c r="I12" s="2">
        <f t="shared" ref="I12:W12" si="9">IFERROR(INDEX(I51:I500,MATCH($C$12,$C$51:$C$500,0)),"")</f>
        <v>324000000000</v>
      </c>
      <c r="J12" s="2">
        <f t="shared" si="9"/>
        <v>168000000000</v>
      </c>
      <c r="K12" s="2">
        <f t="shared" si="9"/>
        <v>233000000000</v>
      </c>
      <c r="L12" s="2">
        <f t="shared" si="9"/>
        <v>247000000000</v>
      </c>
      <c r="M12" s="2">
        <f t="shared" si="9"/>
        <v>253000000000</v>
      </c>
      <c r="N12" s="2">
        <f t="shared" si="9"/>
        <v>-84000000000</v>
      </c>
      <c r="O12" s="2">
        <f t="shared" si="9"/>
        <v>-259000000000</v>
      </c>
      <c r="P12" s="2">
        <f t="shared" si="9"/>
        <v>-246000000000</v>
      </c>
      <c r="Q12" s="2">
        <f t="shared" si="9"/>
        <v>-162000000000</v>
      </c>
      <c r="R12" s="2">
        <f t="shared" si="9"/>
        <v>-80000000000</v>
      </c>
      <c r="S12" s="2">
        <f t="shared" si="9"/>
        <v>-17000000000</v>
      </c>
      <c r="T12" s="2">
        <f t="shared" si="9"/>
        <v>27000000000</v>
      </c>
      <c r="U12" s="2">
        <f t="shared" si="9"/>
        <v>3000000000</v>
      </c>
      <c r="V12" s="2">
        <f t="shared" si="9"/>
        <v>-67000000000</v>
      </c>
      <c r="W12" s="2">
        <f t="shared" si="9"/>
        <v>66000000000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422000000000</v>
      </c>
      <c r="H13" s="2">
        <f>IFERROR(INDEX(D13:G13,COUNT(D13:G13)),"")</f>
        <v>422000000000</v>
      </c>
      <c r="I13" s="2">
        <f t="shared" ref="I13:W13" si="10">IFERROR(INDEX(I51:I500,MATCH($C$13,$C$51:$C$500,0)),"")</f>
        <v>402000000000</v>
      </c>
      <c r="J13" s="2">
        <f t="shared" si="10"/>
        <v>274000000000</v>
      </c>
      <c r="K13" s="2">
        <f t="shared" si="10"/>
        <v>356000000000</v>
      </c>
      <c r="L13" s="2">
        <f t="shared" si="10"/>
        <v>348000000000</v>
      </c>
      <c r="M13" s="2">
        <f t="shared" si="10"/>
        <v>378000000000</v>
      </c>
      <c r="N13" s="2">
        <f t="shared" si="10"/>
        <v>198000000000</v>
      </c>
      <c r="O13" s="2">
        <f t="shared" si="10"/>
        <v>0</v>
      </c>
      <c r="P13" s="2">
        <f t="shared" si="10"/>
        <v>0</v>
      </c>
      <c r="Q13" s="2">
        <f t="shared" si="10"/>
        <v>5000000000</v>
      </c>
      <c r="R13" s="2">
        <f t="shared" si="10"/>
        <v>22000000000</v>
      </c>
      <c r="S13" s="2">
        <f t="shared" si="10"/>
        <v>71000000000</v>
      </c>
      <c r="T13" s="2">
        <f t="shared" si="10"/>
        <v>114000000000</v>
      </c>
      <c r="U13" s="2">
        <f t="shared" si="10"/>
        <v>70000000000</v>
      </c>
      <c r="V13" s="2">
        <f t="shared" si="10"/>
        <v>50000000000</v>
      </c>
      <c r="W13" s="2">
        <f t="shared" si="10"/>
        <v>81000000000</v>
      </c>
    </row>
    <row r="14" spans="1:23" ht="15.5" x14ac:dyDescent="0.35">
      <c r="C14" t="s">
        <v>26</v>
      </c>
      <c r="D14" s="2">
        <f>IFERROR(INDEX(D51:D500,MATCH($C$14,$C$51:$C$500,0)),"")</f>
        <v>-8446403000</v>
      </c>
      <c r="H14" s="2">
        <f>IFERROR(SUM(D14:G14)*(4/MAX(1,COUNT(D14:G14))),"")</f>
        <v>-33785612000</v>
      </c>
      <c r="I14" s="2">
        <f t="shared" ref="I14:W14" si="11">IFERROR(INDEX(I51:I500,MATCH($C$14,$C$51:$C$500,0)),"")</f>
        <v>-31642098000</v>
      </c>
      <c r="J14" s="2">
        <f t="shared" si="11"/>
        <v>-41812928000</v>
      </c>
      <c r="K14" s="2">
        <f t="shared" si="11"/>
        <v>-42044496000</v>
      </c>
      <c r="L14" s="2">
        <f t="shared" si="11"/>
        <v>-40622319330</v>
      </c>
      <c r="M14" s="2">
        <f t="shared" si="11"/>
        <v>-30931193219</v>
      </c>
      <c r="N14" s="2">
        <f t="shared" si="11"/>
        <v>-21132420252</v>
      </c>
      <c r="O14" s="2">
        <f t="shared" si="11"/>
        <v>0</v>
      </c>
      <c r="P14" s="2">
        <f t="shared" si="11"/>
        <v>-187282866</v>
      </c>
      <c r="Q14" s="2">
        <f t="shared" si="11"/>
        <v>-1123232092</v>
      </c>
      <c r="R14" s="2">
        <f t="shared" si="11"/>
        <v>-4592902778</v>
      </c>
      <c r="S14" s="2">
        <f t="shared" si="11"/>
        <v>-9970027999</v>
      </c>
      <c r="T14" s="2">
        <f t="shared" si="11"/>
        <v>-9440368974</v>
      </c>
      <c r="U14" s="2">
        <f t="shared" si="11"/>
        <v>-6410696282</v>
      </c>
      <c r="V14" s="2">
        <f t="shared" si="11"/>
        <v>-7984645386</v>
      </c>
      <c r="W14" s="2">
        <f t="shared" si="11"/>
        <v>-14374185443</v>
      </c>
    </row>
    <row r="15" spans="1:23" ht="15.5" x14ac:dyDescent="0.35">
      <c r="C15" t="s">
        <v>27</v>
      </c>
      <c r="D15" s="2">
        <f>IFERROR(INDEX(D51:D500,MATCH($C$15,$C$51:$C$500,0)),"")</f>
        <v>519599000</v>
      </c>
      <c r="H15" s="2">
        <f>IFERROR(SUM(D15:G15)*(4/MAX(1,COUNT(D15:G15))),"")</f>
        <v>2078396000</v>
      </c>
      <c r="I15" s="2">
        <f t="shared" ref="I15:W15" si="12">IFERROR(INDEX(I51:I500,MATCH($C$15,$C$51:$C$500,0)),"")</f>
        <v>3632819000</v>
      </c>
      <c r="J15" s="2">
        <f t="shared" si="12"/>
        <v>10538746000</v>
      </c>
      <c r="K15" s="2">
        <f t="shared" si="12"/>
        <v>3083608000</v>
      </c>
      <c r="L15" s="2">
        <f t="shared" si="12"/>
        <v>2368732660</v>
      </c>
      <c r="M15" s="2">
        <f t="shared" si="12"/>
        <v>1323071460</v>
      </c>
      <c r="N15" s="2">
        <f t="shared" si="12"/>
        <v>-18281679641</v>
      </c>
      <c r="O15" s="2">
        <f t="shared" si="12"/>
        <v>-8573972698</v>
      </c>
      <c r="P15" s="2">
        <f t="shared" si="12"/>
        <v>-9910270579</v>
      </c>
      <c r="Q15" s="2">
        <f t="shared" si="12"/>
        <v>-9424241390</v>
      </c>
      <c r="R15" s="2">
        <f t="shared" si="12"/>
        <v>-10153439357</v>
      </c>
      <c r="S15" s="2">
        <f t="shared" si="12"/>
        <v>2189649572</v>
      </c>
      <c r="T15" s="2">
        <f t="shared" si="12"/>
        <v>-6375522061</v>
      </c>
      <c r="U15" s="2">
        <f t="shared" si="12"/>
        <v>-9605926187</v>
      </c>
      <c r="V15" s="2">
        <f t="shared" si="12"/>
        <v>-9873617301</v>
      </c>
      <c r="W15" s="2">
        <f t="shared" si="12"/>
        <v>-6191826060</v>
      </c>
    </row>
    <row r="16" spans="1:23" ht="15.5" x14ac:dyDescent="0.35">
      <c r="C16" t="s">
        <v>28</v>
      </c>
      <c r="D16" s="2">
        <f>IFERROR(INDEX(D51:D500,MATCH($C$16,$C$51:$C$500,0)),"")</f>
        <v>6646928000</v>
      </c>
      <c r="H16" s="2">
        <f>IFERROR(SUM(D16:G16)*(4/MAX(1,COUNT(D16:G16))),"")</f>
        <v>26587712000</v>
      </c>
      <c r="I16" s="2">
        <f t="shared" ref="I16:W16" si="13">IFERROR(INDEX(I51:I500,MATCH($C$16,$C$51:$C$500,0)),"")</f>
        <v>-57600067000</v>
      </c>
      <c r="J16" s="2">
        <f t="shared" si="13"/>
        <v>16159419000</v>
      </c>
      <c r="K16" s="2">
        <f t="shared" si="13"/>
        <v>-124131579000</v>
      </c>
      <c r="L16" s="2">
        <f t="shared" si="13"/>
        <v>-86036967519</v>
      </c>
      <c r="M16" s="2">
        <f t="shared" si="13"/>
        <v>8515696324</v>
      </c>
      <c r="N16" s="2">
        <f t="shared" si="13"/>
        <v>94284369099</v>
      </c>
      <c r="O16" s="2">
        <f t="shared" si="13"/>
        <v>64038406949</v>
      </c>
      <c r="P16" s="2">
        <f t="shared" si="13"/>
        <v>59877255323</v>
      </c>
      <c r="Q16" s="2">
        <f t="shared" si="13"/>
        <v>47109826388</v>
      </c>
      <c r="R16" s="2">
        <f t="shared" si="13"/>
        <v>49707851202</v>
      </c>
      <c r="S16" s="2">
        <f t="shared" si="13"/>
        <v>-22397675782</v>
      </c>
      <c r="T16" s="2">
        <f t="shared" si="13"/>
        <v>15795253685</v>
      </c>
      <c r="U16" s="2">
        <f t="shared" si="13"/>
        <v>42876464075</v>
      </c>
      <c r="V16" s="2">
        <f t="shared" si="13"/>
        <v>46333363839</v>
      </c>
      <c r="W16" s="2">
        <f t="shared" si="13"/>
        <v>28127921211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889200000000</v>
      </c>
      <c r="H20" s="2">
        <f t="shared" ref="H20:W20" ca="1" si="14">IFERROR(H21*H2,"")</f>
        <v>889200000000</v>
      </c>
      <c r="I20" s="2">
        <f t="shared" ca="1" si="14"/>
        <v>1411800000000</v>
      </c>
      <c r="J20" s="2">
        <f t="shared" ca="1" si="14"/>
        <v>733200000000</v>
      </c>
      <c r="K20" s="2" t="str">
        <f t="shared" ca="1" si="14"/>
        <v/>
      </c>
      <c r="L20" s="2">
        <f t="shared" ca="1" si="14"/>
        <v>1271400000000</v>
      </c>
      <c r="M20" s="2">
        <f t="shared" ca="1" si="14"/>
        <v>2808000000000</v>
      </c>
      <c r="N20" s="2">
        <f t="shared" ca="1" si="14"/>
        <v>680160000000</v>
      </c>
      <c r="O20" s="2">
        <f t="shared" ca="1" si="14"/>
        <v>521040000000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826800000000</v>
      </c>
      <c r="S20" s="2">
        <f t="shared" ca="1" si="14"/>
        <v>530400000000</v>
      </c>
      <c r="T20" s="2">
        <f t="shared" ca="1" si="14"/>
        <v>694200000000</v>
      </c>
      <c r="U20" s="2">
        <f t="shared" ca="1" si="14"/>
        <v>1029600000000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1560000000</v>
      </c>
      <c r="H21" s="2">
        <f>IFERROR(INDEX(D21:G21,COUNT(D21:G21)),"")</f>
        <v>1560000000</v>
      </c>
      <c r="I21" s="2">
        <f t="shared" ref="I21:W21" si="15">IFERROR(INDEX(I51:I500,MATCH($C$7,$C$51:$C$500,0)),"")</f>
        <v>1560000000</v>
      </c>
      <c r="J21" s="2">
        <f t="shared" si="15"/>
        <v>1560000000</v>
      </c>
      <c r="K21" s="2">
        <f t="shared" si="15"/>
        <v>1560000000</v>
      </c>
      <c r="L21" s="2">
        <f t="shared" si="15"/>
        <v>1560000000</v>
      </c>
      <c r="M21" s="2">
        <f t="shared" si="15"/>
        <v>1560000000</v>
      </c>
      <c r="N21" s="2">
        <f t="shared" si="15"/>
        <v>1560000000</v>
      </c>
      <c r="O21" s="2">
        <f t="shared" si="15"/>
        <v>1560000000</v>
      </c>
      <c r="P21" s="2">
        <f t="shared" si="15"/>
        <v>1560000000</v>
      </c>
      <c r="Q21" s="2">
        <f t="shared" si="15"/>
        <v>1560000000</v>
      </c>
      <c r="R21" s="2">
        <f t="shared" si="15"/>
        <v>1560000000</v>
      </c>
      <c r="S21" s="2">
        <f t="shared" si="15"/>
        <v>1560000000</v>
      </c>
      <c r="T21" s="2">
        <f t="shared" si="15"/>
        <v>1560000000</v>
      </c>
      <c r="U21" s="2">
        <f t="shared" si="15"/>
        <v>1560000000</v>
      </c>
      <c r="V21" s="2">
        <f t="shared" si="15"/>
        <v>1560000000</v>
      </c>
      <c r="W21" s="2">
        <f t="shared" si="15"/>
        <v>0</v>
      </c>
    </row>
    <row r="23" spans="1:23" ht="15.5" x14ac:dyDescent="0.35">
      <c r="B23" t="s">
        <v>53</v>
      </c>
      <c r="C23" t="s">
        <v>54</v>
      </c>
      <c r="D23" s="3">
        <f>IFERROR(D5/D6*100,"")</f>
        <v>2.6317824072416491</v>
      </c>
      <c r="H23" s="3">
        <f t="shared" ref="H23:W23" si="16">IFERROR(H5/H6*100,"")</f>
        <v>10.527129628966597</v>
      </c>
      <c r="I23" s="3">
        <f t="shared" si="16"/>
        <v>-21.043336608476768</v>
      </c>
      <c r="J23" s="3">
        <f t="shared" si="16"/>
        <v>7.314011723240986</v>
      </c>
      <c r="K23" s="3">
        <f t="shared" si="16"/>
        <v>-42.297078077665304</v>
      </c>
      <c r="L23" s="3">
        <f t="shared" si="16"/>
        <v>-18.955733964213458</v>
      </c>
      <c r="M23" s="3">
        <f t="shared" si="16"/>
        <v>2.8570278589193165</v>
      </c>
      <c r="N23" s="3">
        <f t="shared" si="16"/>
        <v>12.575518167926747</v>
      </c>
      <c r="O23" s="3">
        <f t="shared" si="16"/>
        <v>9.70285153367929</v>
      </c>
      <c r="P23" s="3">
        <f t="shared" si="16"/>
        <v>10.325940604240277</v>
      </c>
      <c r="Q23" s="3">
        <f t="shared" si="16"/>
        <v>7.980087610791367</v>
      </c>
      <c r="R23" s="3">
        <f t="shared" si="16"/>
        <v>9.9323633735514374</v>
      </c>
      <c r="S23" s="3">
        <f t="shared" si="16"/>
        <v>-4.0219624898057775</v>
      </c>
      <c r="T23" s="3">
        <f t="shared" si="16"/>
        <v>3.728578876654661</v>
      </c>
      <c r="U23" s="3">
        <f t="shared" si="16"/>
        <v>8.8408530551269031</v>
      </c>
      <c r="V23" s="3">
        <f t="shared" si="16"/>
        <v>10.147224542732049</v>
      </c>
      <c r="W23" s="3">
        <f t="shared" si="16"/>
        <v>12.67227010049087</v>
      </c>
    </row>
    <row r="24" spans="1:23" ht="15.5" x14ac:dyDescent="0.35">
      <c r="C24" t="s">
        <v>55</v>
      </c>
      <c r="D24" s="4" t="str">
        <f>IFERROR(_xlfn.RRI(5,I23,D23),"")</f>
        <v/>
      </c>
      <c r="H24" s="4">
        <f t="shared" ref="H24:W24" si="17">IFERROR(_xlfn.RRI(5,M23,H23),"")</f>
        <v>0.29801317046391951</v>
      </c>
      <c r="I24" s="4" t="str">
        <f t="shared" si="17"/>
        <v/>
      </c>
      <c r="J24" s="4">
        <f t="shared" si="17"/>
        <v>-5.4957688536576232E-2</v>
      </c>
      <c r="K24" s="4" t="str">
        <f t="shared" si="17"/>
        <v/>
      </c>
      <c r="L24" s="4" t="str">
        <f t="shared" si="17"/>
        <v/>
      </c>
      <c r="M24" s="4">
        <f t="shared" si="17"/>
        <v>-0.22057851139941143</v>
      </c>
      <c r="N24" s="4" t="str">
        <f t="shared" si="17"/>
        <v/>
      </c>
      <c r="O24" s="4">
        <f t="shared" si="17"/>
        <v>0.21079664879682047</v>
      </c>
      <c r="P24" s="4">
        <f t="shared" si="17"/>
        <v>3.1542415181118111E-2</v>
      </c>
      <c r="Q24" s="4">
        <f t="shared" si="17"/>
        <v>-4.6914027363178068E-2</v>
      </c>
      <c r="R24" s="4">
        <f t="shared" si="17"/>
        <v>-4.7555593244017147E-2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4.58</v>
      </c>
      <c r="H25" s="3">
        <f>IFERROR(INDEX(D25:G25,COUNT(D25:G25)),"")</f>
        <v>4.58</v>
      </c>
      <c r="I25" s="3">
        <f t="shared" ref="I25:W25" si="18">IFERROR(INDEX(I51:I500,MATCH($C$25,$C$51:$C$500,0)),"")</f>
        <v>-33.93</v>
      </c>
      <c r="J25" s="3">
        <f t="shared" si="18"/>
        <v>17.5</v>
      </c>
      <c r="K25" s="3">
        <f t="shared" si="18"/>
        <v>-77.06</v>
      </c>
      <c r="L25" s="3">
        <f t="shared" si="18"/>
        <v>-53.49</v>
      </c>
      <c r="M25" s="3">
        <f t="shared" si="18"/>
        <v>5.41</v>
      </c>
      <c r="N25" s="3">
        <f t="shared" si="18"/>
        <v>47.98</v>
      </c>
      <c r="O25" s="3">
        <f t="shared" si="18"/>
        <v>36.01</v>
      </c>
      <c r="P25" s="3">
        <f t="shared" si="18"/>
        <v>32.49</v>
      </c>
      <c r="Q25" s="3">
        <f t="shared" si="18"/>
        <v>25.11</v>
      </c>
      <c r="R25" s="3">
        <f t="shared" si="18"/>
        <v>26.03</v>
      </c>
      <c r="S25" s="3">
        <f t="shared" si="18"/>
        <v>-10.97</v>
      </c>
      <c r="T25" s="3">
        <f t="shared" si="18"/>
        <v>9.69</v>
      </c>
      <c r="U25" s="3">
        <f t="shared" si="18"/>
        <v>22.44</v>
      </c>
      <c r="V25" s="3">
        <f t="shared" si="18"/>
        <v>23.3</v>
      </c>
      <c r="W25" s="3">
        <f t="shared" si="18"/>
        <v>175265.82</v>
      </c>
    </row>
    <row r="26" spans="1:23" ht="15.5" x14ac:dyDescent="0.35">
      <c r="C26" t="s">
        <v>58</v>
      </c>
      <c r="D26" s="4" t="str">
        <f>IFERROR(_xlfn.RRI(5,I25,D25),"")</f>
        <v/>
      </c>
      <c r="H26" s="4">
        <f t="shared" ref="H26:W26" si="19">IFERROR(_xlfn.RRI(5,M25,H25),"")</f>
        <v>-3.2761349204764367E-2</v>
      </c>
      <c r="I26" s="4" t="str">
        <f t="shared" si="19"/>
        <v/>
      </c>
      <c r="J26" s="4">
        <f t="shared" si="19"/>
        <v>-0.13438856401226729</v>
      </c>
      <c r="K26" s="4" t="str">
        <f t="shared" si="19"/>
        <v/>
      </c>
      <c r="L26" s="4" t="str">
        <f t="shared" si="19"/>
        <v/>
      </c>
      <c r="M26" s="4">
        <f t="shared" si="19"/>
        <v>-0.26962715250111791</v>
      </c>
      <c r="N26" s="4" t="str">
        <f t="shared" si="19"/>
        <v/>
      </c>
      <c r="O26" s="4">
        <f t="shared" si="19"/>
        <v>0.30022906182750786</v>
      </c>
      <c r="P26" s="4">
        <f t="shared" si="19"/>
        <v>7.6825600036569242E-2</v>
      </c>
      <c r="Q26" s="4">
        <f t="shared" si="19"/>
        <v>1.5075062051590482E-2</v>
      </c>
      <c r="R26" s="4">
        <f t="shared" si="19"/>
        <v>-0.82846395689355634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527.85450384615388</v>
      </c>
      <c r="H27" s="3">
        <f t="shared" ref="H27:W27" si="20">IFERROR(H4/H21,"")</f>
        <v>2111.4180153846155</v>
      </c>
      <c r="I27" s="3">
        <f t="shared" si="20"/>
        <v>1868.2988442307692</v>
      </c>
      <c r="J27" s="3">
        <f t="shared" si="20"/>
        <v>1842.351908974359</v>
      </c>
      <c r="K27" s="3">
        <f t="shared" si="20"/>
        <v>1797.5736192307693</v>
      </c>
      <c r="L27" s="3">
        <f t="shared" si="20"/>
        <v>1858.2251546871794</v>
      </c>
      <c r="M27" s="3">
        <f t="shared" si="20"/>
        <v>1850.9832190294871</v>
      </c>
      <c r="N27" s="3">
        <f t="shared" si="20"/>
        <v>1930.3991989320514</v>
      </c>
      <c r="O27" s="3">
        <f t="shared" si="20"/>
        <v>1537.0464200833333</v>
      </c>
      <c r="P27" s="3">
        <f t="shared" si="20"/>
        <v>1510.0161999403847</v>
      </c>
      <c r="Q27" s="3">
        <f t="shared" si="20"/>
        <v>1403.5729076108973</v>
      </c>
      <c r="R27" s="3">
        <f t="shared" si="20"/>
        <v>1323.065388875641</v>
      </c>
      <c r="S27" s="3">
        <f t="shared" si="20"/>
        <v>1228.012179349359</v>
      </c>
      <c r="T27" s="3">
        <f t="shared" si="20"/>
        <v>1055.5023172230769</v>
      </c>
      <c r="U27" s="3">
        <f t="shared" si="20"/>
        <v>835.30702656858978</v>
      </c>
      <c r="V27" s="3">
        <f t="shared" si="20"/>
        <v>690.32995184551282</v>
      </c>
      <c r="W27" s="3" t="str">
        <f t="shared" si="20"/>
        <v/>
      </c>
    </row>
    <row r="28" spans="1:23" ht="15.5" x14ac:dyDescent="0.35">
      <c r="C28" t="s">
        <v>60</v>
      </c>
      <c r="D28" s="4">
        <f>IFERROR(_xlfn.RRI(5,I27,D27),"")</f>
        <v>-0.22337104681623188</v>
      </c>
      <c r="H28" s="4">
        <f t="shared" ref="H28:W28" si="21">IFERROR(_xlfn.RRI(5,M27,H27),"")</f>
        <v>2.6678218318870961E-2</v>
      </c>
      <c r="I28" s="4">
        <f t="shared" si="21"/>
        <v>-6.5183651823521593E-3</v>
      </c>
      <c r="J28" s="4">
        <f t="shared" si="21"/>
        <v>3.6900588554265257E-2</v>
      </c>
      <c r="K28" s="4">
        <f t="shared" si="21"/>
        <v>3.5478332960130921E-2</v>
      </c>
      <c r="L28" s="4">
        <f t="shared" si="21"/>
        <v>5.7724762111294403E-2</v>
      </c>
      <c r="M28" s="4">
        <f t="shared" si="21"/>
        <v>6.9459233863584213E-2</v>
      </c>
      <c r="N28" s="4">
        <f t="shared" si="21"/>
        <v>9.468430364687408E-2</v>
      </c>
      <c r="O28" s="4">
        <f t="shared" si="21"/>
        <v>7.8066518905758553E-2</v>
      </c>
      <c r="P28" s="4">
        <f t="shared" si="21"/>
        <v>0.12571147826740758</v>
      </c>
      <c r="Q28" s="4">
        <f t="shared" si="21"/>
        <v>0.15248598283441783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-1.1349837901562039</v>
      </c>
      <c r="I29" s="4">
        <f t="shared" si="22"/>
        <v>-2.9388571428571431</v>
      </c>
      <c r="J29" s="4">
        <f t="shared" si="22"/>
        <v>-1.2270957695302362</v>
      </c>
      <c r="K29" s="4">
        <f t="shared" si="22"/>
        <v>0.44064311086184332</v>
      </c>
      <c r="L29" s="4">
        <f t="shared" si="22"/>
        <v>-10.887245841035121</v>
      </c>
      <c r="M29" s="4">
        <f t="shared" si="22"/>
        <v>-0.88724468528553557</v>
      </c>
      <c r="N29" s="4">
        <f t="shared" si="22"/>
        <v>0.33240766453762843</v>
      </c>
      <c r="O29" s="4">
        <f t="shared" si="22"/>
        <v>0.1083410280086179</v>
      </c>
      <c r="P29" s="4">
        <f t="shared" si="22"/>
        <v>0.2939068100358424</v>
      </c>
      <c r="Q29" s="4">
        <f t="shared" si="22"/>
        <v>-3.534383403764893E-2</v>
      </c>
      <c r="R29" s="4">
        <f t="shared" si="22"/>
        <v>-3.372835004557885</v>
      </c>
      <c r="S29" s="4">
        <f t="shared" si="22"/>
        <v>-2.1320949432404541</v>
      </c>
      <c r="T29" s="4">
        <f t="shared" si="22"/>
        <v>-0.56818181818181823</v>
      </c>
      <c r="U29" s="4">
        <f t="shared" si="22"/>
        <v>-3.690987124463517E-2</v>
      </c>
      <c r="V29" s="4">
        <f t="shared" si="22"/>
        <v>-0.99986705907632201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0.13012863113660239</v>
      </c>
      <c r="I30" s="4">
        <f t="shared" si="23"/>
        <v>1.4083593438375654E-2</v>
      </c>
      <c r="J30" s="4">
        <f t="shared" si="23"/>
        <v>2.4910406597283965E-2</v>
      </c>
      <c r="K30" s="4">
        <f t="shared" si="23"/>
        <v>-3.2639497589096199E-2</v>
      </c>
      <c r="L30" s="4">
        <f t="shared" si="23"/>
        <v>3.9124804499790933E-3</v>
      </c>
      <c r="M30" s="4">
        <f t="shared" si="23"/>
        <v>-4.113966683497345E-2</v>
      </c>
      <c r="N30" s="4">
        <f t="shared" si="23"/>
        <v>0.25591470349177348</v>
      </c>
      <c r="O30" s="4">
        <f t="shared" si="23"/>
        <v>1.7900615996050716E-2</v>
      </c>
      <c r="P30" s="4">
        <f t="shared" si="23"/>
        <v>7.5837380268810289E-2</v>
      </c>
      <c r="Q30" s="4">
        <f t="shared" si="23"/>
        <v>6.0849236486847195E-2</v>
      </c>
      <c r="R30" s="4">
        <f t="shared" si="23"/>
        <v>7.7404126054062661E-2</v>
      </c>
      <c r="S30" s="4">
        <f t="shared" si="23"/>
        <v>0.16343863894125654</v>
      </c>
      <c r="T30" s="4">
        <f t="shared" si="23"/>
        <v>0.2636100064416329</v>
      </c>
      <c r="U30" s="4">
        <f t="shared" si="23"/>
        <v>0.21001127697776759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172.91</v>
      </c>
      <c r="H32" s="3">
        <f>IFERROR(INDEX(D32:G32,COUNT(D32:G32)),"")</f>
        <v>172.91</v>
      </c>
      <c r="I32" s="3">
        <f t="shared" ref="I32:W32" si="24">IFERROR(INDEX(I51:I500,MATCH($C$32,$C$51:$C$500,0)),"")</f>
        <v>168.33</v>
      </c>
      <c r="J32" s="3">
        <f t="shared" si="24"/>
        <v>204.01</v>
      </c>
      <c r="K32" s="3">
        <f t="shared" si="24"/>
        <v>188.96</v>
      </c>
      <c r="L32" s="3">
        <f t="shared" si="24"/>
        <v>269.85000000000002</v>
      </c>
      <c r="M32" s="3">
        <f t="shared" si="24"/>
        <v>321.49</v>
      </c>
      <c r="N32" s="3">
        <f t="shared" si="24"/>
        <v>345.31</v>
      </c>
      <c r="O32" s="3">
        <f t="shared" si="24"/>
        <v>347.87</v>
      </c>
      <c r="P32" s="3">
        <f t="shared" si="24"/>
        <v>320.89999999999998</v>
      </c>
      <c r="Q32" s="3">
        <f t="shared" si="24"/>
        <v>292.63</v>
      </c>
      <c r="R32" s="3">
        <f t="shared" si="24"/>
        <v>274.14</v>
      </c>
      <c r="S32" s="3">
        <f t="shared" si="24"/>
        <v>246.77</v>
      </c>
      <c r="T32" s="3">
        <f t="shared" si="24"/>
        <v>258.29000000000002</v>
      </c>
      <c r="U32" s="3">
        <f t="shared" si="24"/>
        <v>248.61</v>
      </c>
      <c r="V32" s="3">
        <f t="shared" si="24"/>
        <v>229.66</v>
      </c>
      <c r="W32" s="3">
        <f t="shared" si="24"/>
        <v>1383042.05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3.12</v>
      </c>
      <c r="H33" s="3">
        <f>IFERROR(INDEX(D33:G33,COUNT(D33:G33)),"")</f>
        <v>3.12</v>
      </c>
      <c r="I33" s="3">
        <f t="shared" ref="I33:W33" si="25">IFERROR(INDEX(I51:I500,MATCH($C$33,$C$51:$C$500,0)),"")</f>
        <v>5.38</v>
      </c>
      <c r="J33" s="3">
        <f t="shared" si="25"/>
        <v>2.2999999999999998</v>
      </c>
      <c r="K33" s="3">
        <f t="shared" si="25"/>
        <v>3.55</v>
      </c>
      <c r="L33" s="3">
        <f t="shared" si="25"/>
        <v>3.02</v>
      </c>
      <c r="M33" s="3">
        <f t="shared" si="25"/>
        <v>5.6</v>
      </c>
      <c r="N33" s="3">
        <f t="shared" si="25"/>
        <v>1.26</v>
      </c>
      <c r="O33" s="3">
        <f t="shared" si="25"/>
        <v>0.96</v>
      </c>
      <c r="P33" s="3">
        <f t="shared" si="25"/>
        <v>0.98</v>
      </c>
      <c r="Q33" s="3">
        <f t="shared" si="25"/>
        <v>1.1299999999999999</v>
      </c>
      <c r="R33" s="3">
        <f t="shared" si="25"/>
        <v>1.93</v>
      </c>
      <c r="S33" s="3">
        <f t="shared" si="25"/>
        <v>1.38</v>
      </c>
      <c r="T33" s="3">
        <f t="shared" si="25"/>
        <v>1.72</v>
      </c>
      <c r="U33" s="3">
        <f t="shared" si="25"/>
        <v>2.65</v>
      </c>
      <c r="V33" s="3">
        <f t="shared" si="25"/>
        <v>3.48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117.9</v>
      </c>
      <c r="H34" s="3">
        <f>IFERROR(INDEX(D34:G34,COUNT(D34:G34)),"")</f>
        <v>117.9</v>
      </c>
      <c r="I34" s="3">
        <f t="shared" ref="I34:W34" si="26">IFERROR(INDEX(I51:I500,MATCH($C$34,$C$51:$C$500,0)),"")</f>
        <v>-26.67</v>
      </c>
      <c r="J34" s="3">
        <f t="shared" si="26"/>
        <v>26.86</v>
      </c>
      <c r="K34" s="3">
        <f t="shared" si="26"/>
        <v>-8.69</v>
      </c>
      <c r="L34" s="3">
        <f t="shared" si="26"/>
        <v>-15.24</v>
      </c>
      <c r="M34" s="3">
        <f t="shared" si="26"/>
        <v>332.72</v>
      </c>
      <c r="N34" s="3">
        <f t="shared" si="26"/>
        <v>9.09</v>
      </c>
      <c r="O34" s="3">
        <f t="shared" si="26"/>
        <v>9.2799999999999994</v>
      </c>
      <c r="P34" s="3">
        <f t="shared" si="26"/>
        <v>9.66</v>
      </c>
      <c r="Q34" s="3">
        <f t="shared" si="26"/>
        <v>13.14</v>
      </c>
      <c r="R34" s="3">
        <f t="shared" si="26"/>
        <v>20.36</v>
      </c>
      <c r="S34" s="3">
        <f t="shared" si="26"/>
        <v>-30.99</v>
      </c>
      <c r="T34" s="3">
        <f t="shared" si="26"/>
        <v>45.92</v>
      </c>
      <c r="U34" s="3">
        <f t="shared" si="26"/>
        <v>29.41</v>
      </c>
      <c r="V34" s="3">
        <f t="shared" si="26"/>
        <v>34.33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1.03</v>
      </c>
      <c r="H35" s="3">
        <f>IFERROR(INDEX(D35:G35,COUNT(D35:G35)),"")</f>
        <v>1.03</v>
      </c>
      <c r="I35" s="3">
        <f t="shared" ref="I35:W35" si="27">IFERROR(INDEX(I51:I500,MATCH($C$35,$C$51:$C$500,0)),"")</f>
        <v>0.49</v>
      </c>
      <c r="J35" s="3">
        <f t="shared" si="27"/>
        <v>0.26</v>
      </c>
      <c r="K35" s="3">
        <f t="shared" si="27"/>
        <v>0.37</v>
      </c>
      <c r="L35" s="3">
        <f t="shared" si="27"/>
        <v>0.44</v>
      </c>
      <c r="M35" s="3">
        <f t="shared" si="27"/>
        <v>0.98</v>
      </c>
      <c r="N35" s="3">
        <f t="shared" si="27"/>
        <v>0.23</v>
      </c>
      <c r="O35" s="3">
        <f t="shared" si="27"/>
        <v>0.22</v>
      </c>
      <c r="P35" s="3">
        <f t="shared" si="27"/>
        <v>0.21</v>
      </c>
      <c r="Q35" s="3">
        <f t="shared" si="27"/>
        <v>0.24</v>
      </c>
      <c r="R35" s="3">
        <f t="shared" si="27"/>
        <v>0.4</v>
      </c>
      <c r="S35" s="3">
        <f t="shared" si="27"/>
        <v>0.28000000000000003</v>
      </c>
      <c r="T35" s="3">
        <f t="shared" si="27"/>
        <v>0.42</v>
      </c>
      <c r="U35" s="3">
        <f t="shared" si="27"/>
        <v>0.79</v>
      </c>
      <c r="V35" s="3">
        <f t="shared" si="27"/>
        <v>1.1599999999999999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0.62529999999999997</v>
      </c>
      <c r="O36" s="4">
        <f t="shared" si="28"/>
        <v>0.77749999999999997</v>
      </c>
      <c r="P36" s="4">
        <f t="shared" si="28"/>
        <v>0.2155</v>
      </c>
      <c r="Q36" s="4">
        <f t="shared" si="28"/>
        <v>0.39829999999999999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30</v>
      </c>
      <c r="O37" s="3">
        <f t="shared" si="29"/>
        <v>28</v>
      </c>
      <c r="P37" s="3">
        <f t="shared" si="29"/>
        <v>7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823453026000</v>
      </c>
      <c r="E51" s="5">
        <v>728271483000</v>
      </c>
      <c r="F51" s="5">
        <v>734534087000</v>
      </c>
      <c r="G51" s="5">
        <v>698548855000</v>
      </c>
      <c r="I51" s="5">
        <v>2914546197000</v>
      </c>
      <c r="J51" s="5">
        <v>2874068978000</v>
      </c>
      <c r="K51" s="5">
        <v>2804214846000</v>
      </c>
      <c r="L51" s="5">
        <v>2898831241312</v>
      </c>
      <c r="M51" s="5">
        <v>2887533821686</v>
      </c>
      <c r="N51" s="5">
        <v>3011422750334</v>
      </c>
      <c r="O51" s="5">
        <v>2397792415330</v>
      </c>
      <c r="P51" s="5">
        <v>2355625271907</v>
      </c>
      <c r="Q51" s="5">
        <v>2189573735873</v>
      </c>
      <c r="R51" s="5">
        <v>2063982006646</v>
      </c>
      <c r="S51" s="5">
        <v>1915698999785</v>
      </c>
      <c r="T51" s="5">
        <v>1646583614868</v>
      </c>
      <c r="U51" s="5">
        <v>1303078961447</v>
      </c>
      <c r="V51" s="5">
        <v>1076914724879</v>
      </c>
      <c r="W51" s="5">
        <v>890353234160</v>
      </c>
    </row>
    <row r="52" spans="2:23" ht="15.5" x14ac:dyDescent="0.35">
      <c r="C52" t="s">
        <v>85</v>
      </c>
      <c r="D52" s="5">
        <v>-612257443000</v>
      </c>
      <c r="E52" s="5">
        <v>-538413276000</v>
      </c>
      <c r="F52" s="5">
        <v>-555218386000</v>
      </c>
      <c r="G52" s="5">
        <v>-532089638000</v>
      </c>
      <c r="I52" s="5">
        <v>-2190157653000</v>
      </c>
      <c r="J52" s="5">
        <v>-2168050434000</v>
      </c>
      <c r="K52" s="5">
        <v>-2143156617000</v>
      </c>
      <c r="L52" s="5">
        <v>-2248329680939</v>
      </c>
      <c r="M52" s="5">
        <v>-2208439106373</v>
      </c>
      <c r="N52" s="5">
        <v>-2225048462226</v>
      </c>
      <c r="O52" s="5">
        <v>-1748429029000</v>
      </c>
      <c r="P52" s="5">
        <v>-1760399334375</v>
      </c>
      <c r="Q52" s="5">
        <v>-1648440933291</v>
      </c>
      <c r="R52" s="5">
        <v>-1556167984458</v>
      </c>
      <c r="S52" s="5">
        <v>-1448747531253</v>
      </c>
      <c r="T52" s="5">
        <v>-1217942231372</v>
      </c>
      <c r="U52" s="5">
        <v>-962197198441</v>
      </c>
      <c r="V52" s="5">
        <v>-796011125885</v>
      </c>
      <c r="W52" s="5">
        <v>-652970355707</v>
      </c>
    </row>
    <row r="53" spans="2:23" ht="15.5" x14ac:dyDescent="0.35">
      <c r="C53" t="s">
        <v>86</v>
      </c>
      <c r="D53" s="5">
        <v>211195583000</v>
      </c>
      <c r="E53" s="5">
        <v>189858207000</v>
      </c>
      <c r="F53" s="5">
        <v>179315701000</v>
      </c>
      <c r="G53" s="5">
        <v>166459217000</v>
      </c>
      <c r="I53" s="5">
        <v>724388544000</v>
      </c>
      <c r="J53" s="5">
        <v>706018544000</v>
      </c>
      <c r="K53" s="5">
        <v>661058229000</v>
      </c>
      <c r="L53" s="5">
        <v>650501560373</v>
      </c>
      <c r="M53" s="5">
        <v>679094715313</v>
      </c>
      <c r="N53" s="5">
        <v>786374288108</v>
      </c>
      <c r="O53" s="5">
        <v>649363386330</v>
      </c>
      <c r="P53" s="5">
        <v>595225937532</v>
      </c>
      <c r="Q53" s="5">
        <v>541132802582</v>
      </c>
      <c r="R53" s="5">
        <v>507814022188</v>
      </c>
      <c r="S53" s="5">
        <v>466951468532</v>
      </c>
      <c r="T53" s="5">
        <v>428641383496</v>
      </c>
      <c r="U53" s="5">
        <v>340881763006</v>
      </c>
      <c r="V53" s="5">
        <v>280903598994</v>
      </c>
      <c r="W53" s="5">
        <v>237382878453</v>
      </c>
    </row>
    <row r="54" spans="2:23" ht="15.5" x14ac:dyDescent="0.35">
      <c r="C54" t="s">
        <v>87</v>
      </c>
      <c r="D54" s="5">
        <v>-196242669000</v>
      </c>
      <c r="E54" s="5">
        <v>-197219671000</v>
      </c>
      <c r="F54" s="5">
        <v>-176673045000</v>
      </c>
      <c r="G54" s="5">
        <v>-189777428000</v>
      </c>
      <c r="I54" s="5">
        <v>-751089199000</v>
      </c>
      <c r="J54" s="5">
        <v>-760212986000</v>
      </c>
      <c r="K54" s="5">
        <v>-745701992000</v>
      </c>
      <c r="L54" s="5">
        <v>-698111666644</v>
      </c>
      <c r="M54" s="5">
        <v>-644234949180</v>
      </c>
      <c r="N54" s="5">
        <v>-683992574425</v>
      </c>
      <c r="O54" s="5">
        <v>-598967530487</v>
      </c>
      <c r="P54" s="5">
        <v>-544384231941</v>
      </c>
      <c r="Q54" s="5">
        <v>-497908281393</v>
      </c>
      <c r="R54" s="5">
        <v>-456643712592</v>
      </c>
      <c r="S54" s="5">
        <v>-482093188885</v>
      </c>
      <c r="T54" s="5">
        <v>-405645288516</v>
      </c>
      <c r="U54" s="5">
        <v>-295820800269</v>
      </c>
      <c r="V54" s="5">
        <v>-229255796173</v>
      </c>
      <c r="W54" s="5">
        <v>-194285899581</v>
      </c>
    </row>
    <row r="55" spans="2:23" ht="15.5" x14ac:dyDescent="0.35">
      <c r="C55" t="s">
        <v>89</v>
      </c>
      <c r="D55" s="5">
        <v>-143981494000</v>
      </c>
      <c r="E55" s="5">
        <v>-131740475000</v>
      </c>
      <c r="F55" s="5">
        <v>-138110302000</v>
      </c>
      <c r="G55" s="5">
        <v>-130161984000</v>
      </c>
      <c r="I55" s="5">
        <v>-534598439000</v>
      </c>
      <c r="J55" s="5">
        <v>-514185818000</v>
      </c>
      <c r="K55" s="5">
        <v>-522143221000</v>
      </c>
      <c r="L55" s="5">
        <v>-517058648077</v>
      </c>
      <c r="M55" s="5">
        <v>-460359329314</v>
      </c>
      <c r="N55" s="5">
        <v>-428548630896</v>
      </c>
      <c r="O55" s="5">
        <v>-382756148310</v>
      </c>
      <c r="P55" s="5">
        <v>-350121343001</v>
      </c>
      <c r="Q55" s="5">
        <v>-315974567851</v>
      </c>
      <c r="R55" s="5">
        <v>-284212694104</v>
      </c>
      <c r="S55" s="5">
        <v>-275291157614</v>
      </c>
      <c r="T55" s="5">
        <v>-225676405155</v>
      </c>
      <c r="U55" s="5">
        <v>-180382388569</v>
      </c>
      <c r="V55" s="5">
        <v>-140996806725</v>
      </c>
      <c r="W55" s="5">
        <v>-121842492798</v>
      </c>
    </row>
    <row r="56" spans="2:23" ht="15.5" x14ac:dyDescent="0.35">
      <c r="C56" t="s">
        <v>88</v>
      </c>
      <c r="D56" s="5">
        <v>-63269028000</v>
      </c>
      <c r="E56" s="5">
        <v>-56211251000</v>
      </c>
      <c r="F56" s="5">
        <v>-59112649000</v>
      </c>
      <c r="G56" s="5">
        <v>-62384325000</v>
      </c>
      <c r="I56" s="5">
        <v>-240313047000</v>
      </c>
      <c r="J56" s="5">
        <v>-265214102000</v>
      </c>
      <c r="K56" s="5">
        <v>-247448379000</v>
      </c>
      <c r="L56" s="5">
        <v>-238003936903</v>
      </c>
      <c r="M56" s="5">
        <v>-235681863425</v>
      </c>
      <c r="N56" s="5">
        <v>-295584403379</v>
      </c>
      <c r="O56" s="5">
        <v>-266706597134</v>
      </c>
      <c r="P56" s="5">
        <v>-234627546530</v>
      </c>
      <c r="Q56" s="5">
        <v>-218775001162</v>
      </c>
      <c r="R56" s="5">
        <v>-205876794758</v>
      </c>
      <c r="S56" s="5">
        <v>-208719473148</v>
      </c>
      <c r="T56" s="5">
        <v>-197094433917</v>
      </c>
      <c r="U56" s="5">
        <v>-132106946767</v>
      </c>
      <c r="V56" s="5">
        <v>-103037958213</v>
      </c>
      <c r="W56" s="5">
        <v>-78630461374</v>
      </c>
    </row>
    <row r="57" spans="2:23" ht="15.5" x14ac:dyDescent="0.35">
      <c r="C57" t="s">
        <v>98</v>
      </c>
      <c r="D57" s="5">
        <v>-3967000</v>
      </c>
      <c r="E57" s="5">
        <v>-423995000</v>
      </c>
      <c r="F57" s="5">
        <v>-165714000</v>
      </c>
      <c r="G57" s="5">
        <v>-302510000</v>
      </c>
      <c r="I57" s="5">
        <v>-946202000</v>
      </c>
      <c r="J57" s="5">
        <v>-683139000</v>
      </c>
      <c r="K57" s="5">
        <v>-497791000</v>
      </c>
      <c r="L57" s="5">
        <v>-29865160</v>
      </c>
      <c r="M57" s="5">
        <v>1391052895</v>
      </c>
      <c r="N57" s="5">
        <v>983576365</v>
      </c>
      <c r="O57" s="5">
        <v>-841911760</v>
      </c>
      <c r="P57" s="5">
        <v>-783532027</v>
      </c>
      <c r="Q57" s="5">
        <v>-1449319939</v>
      </c>
      <c r="R57" s="5">
        <v>-1203279245</v>
      </c>
      <c r="S57" s="5">
        <v>-2957278875</v>
      </c>
      <c r="T57" s="5">
        <v>-5738334534</v>
      </c>
      <c r="U57" s="5">
        <v>-1837959749</v>
      </c>
    </row>
    <row r="58" spans="2:23" ht="15.5" x14ac:dyDescent="0.35">
      <c r="C58" t="s">
        <v>91</v>
      </c>
      <c r="D58" s="5">
        <v>14952914000</v>
      </c>
      <c r="E58" s="5">
        <v>-7361464000</v>
      </c>
      <c r="F58" s="5">
        <v>2642656000</v>
      </c>
      <c r="G58" s="5">
        <v>-23318211000</v>
      </c>
      <c r="I58" s="5">
        <v>-26700655000</v>
      </c>
      <c r="J58" s="5">
        <v>-54194442000</v>
      </c>
      <c r="K58" s="5">
        <v>-84643763000</v>
      </c>
      <c r="L58" s="5">
        <v>-47610106271</v>
      </c>
      <c r="M58" s="5">
        <v>34859766133</v>
      </c>
      <c r="N58" s="5">
        <v>102381713683</v>
      </c>
      <c r="O58" s="5">
        <v>50395855843</v>
      </c>
      <c r="P58" s="5">
        <v>50841705591</v>
      </c>
      <c r="Q58" s="5">
        <v>43224521189</v>
      </c>
      <c r="R58" s="5">
        <v>51170309596</v>
      </c>
      <c r="S58" s="5">
        <v>-15141720353</v>
      </c>
      <c r="T58" s="5">
        <v>22996094980</v>
      </c>
      <c r="U58" s="5">
        <v>45060962737</v>
      </c>
      <c r="V58" s="5">
        <v>51647802821</v>
      </c>
      <c r="W58" s="5">
        <v>43096978872</v>
      </c>
    </row>
    <row r="59" spans="2:23" ht="15.5" x14ac:dyDescent="0.35">
      <c r="C59" t="s">
        <v>92</v>
      </c>
      <c r="D59" s="5">
        <v>-8305986000</v>
      </c>
      <c r="E59" s="5">
        <v>-8341385000</v>
      </c>
      <c r="F59" s="5">
        <v>-7978441000</v>
      </c>
      <c r="G59" s="5">
        <v>-7632599000</v>
      </c>
      <c r="I59" s="5">
        <v>-30899412000</v>
      </c>
      <c r="J59" s="5">
        <v>70353861000</v>
      </c>
      <c r="K59" s="5">
        <v>-39487816000</v>
      </c>
      <c r="L59" s="5">
        <v>-38426861248</v>
      </c>
      <c r="M59" s="5">
        <v>-26344069809</v>
      </c>
      <c r="N59" s="5">
        <v>-8097344584</v>
      </c>
      <c r="O59" s="5">
        <v>13642551106</v>
      </c>
      <c r="P59" s="5">
        <v>9035549732</v>
      </c>
      <c r="Q59" s="5">
        <v>3885305199</v>
      </c>
      <c r="R59" s="5">
        <v>-1462458394</v>
      </c>
      <c r="S59" s="5">
        <v>-7255955429</v>
      </c>
      <c r="T59" s="5">
        <v>-7200841295</v>
      </c>
      <c r="U59" s="5">
        <v>-2184498662</v>
      </c>
      <c r="V59" s="5">
        <v>-5314438982</v>
      </c>
      <c r="W59" s="5">
        <v>-14969057661</v>
      </c>
    </row>
    <row r="60" spans="2:23" ht="15.5" x14ac:dyDescent="0.35">
      <c r="C60" t="s">
        <v>26</v>
      </c>
      <c r="D60" s="5">
        <v>-8446403000</v>
      </c>
      <c r="E60" s="5">
        <v>-8447161000</v>
      </c>
      <c r="F60" s="5">
        <v>-8104100000</v>
      </c>
      <c r="G60" s="5">
        <v>-7870728000</v>
      </c>
      <c r="I60" s="5">
        <v>-31642098000</v>
      </c>
      <c r="J60" s="5">
        <v>-41812928000</v>
      </c>
      <c r="K60" s="5">
        <v>-42044496000</v>
      </c>
      <c r="L60" s="5">
        <v>-40622319330</v>
      </c>
      <c r="M60" s="5">
        <v>-30931193219</v>
      </c>
      <c r="N60" s="5">
        <v>-21132420252</v>
      </c>
      <c r="P60" s="5">
        <v>-187282866</v>
      </c>
      <c r="Q60" s="5">
        <v>-1123232092</v>
      </c>
      <c r="R60" s="5">
        <v>-4592902778</v>
      </c>
      <c r="S60" s="5">
        <v>-9970027999</v>
      </c>
      <c r="T60" s="5">
        <v>-9440368974</v>
      </c>
      <c r="U60" s="5">
        <v>-6410696282</v>
      </c>
      <c r="V60" s="5">
        <v>-7984645386</v>
      </c>
      <c r="W60" s="5">
        <v>-14374185443</v>
      </c>
    </row>
    <row r="61" spans="2:23" ht="15.5" x14ac:dyDescent="0.35">
      <c r="C61" t="s">
        <v>988</v>
      </c>
      <c r="D61" s="5">
        <v>-8446403000</v>
      </c>
      <c r="E61" s="5">
        <v>-8447161000</v>
      </c>
      <c r="F61" s="5">
        <v>-8104100000</v>
      </c>
      <c r="G61" s="5">
        <v>-7870728000</v>
      </c>
      <c r="I61" s="5">
        <v>-31642098000</v>
      </c>
      <c r="J61" s="5">
        <v>-41812928000</v>
      </c>
      <c r="K61" s="5">
        <v>-42044496000</v>
      </c>
      <c r="L61" s="5">
        <v>-40622319330</v>
      </c>
      <c r="M61" s="5">
        <v>-30931193219</v>
      </c>
      <c r="N61" s="5">
        <v>-21132420252</v>
      </c>
      <c r="P61" s="5">
        <v>-187282866</v>
      </c>
      <c r="Q61" s="5">
        <v>-1123232092</v>
      </c>
      <c r="R61" s="5">
        <v>-4592902778</v>
      </c>
      <c r="S61" s="5">
        <v>-9970027999</v>
      </c>
      <c r="T61" s="5">
        <v>-9440368974</v>
      </c>
      <c r="U61" s="5">
        <v>-6410696282</v>
      </c>
      <c r="V61" s="5">
        <v>-7984645386</v>
      </c>
      <c r="W61" s="5">
        <v>-14374185443</v>
      </c>
    </row>
    <row r="62" spans="2:23" ht="15.5" x14ac:dyDescent="0.35">
      <c r="C62" t="s">
        <v>94</v>
      </c>
      <c r="D62" s="5">
        <v>140417000</v>
      </c>
      <c r="E62" s="5">
        <v>105776000</v>
      </c>
      <c r="F62" s="5">
        <v>125659000</v>
      </c>
      <c r="G62" s="5">
        <v>238129000</v>
      </c>
      <c r="I62" s="5">
        <v>742686000</v>
      </c>
      <c r="J62" s="5">
        <v>1229716000</v>
      </c>
      <c r="K62" s="5">
        <v>1055505000</v>
      </c>
      <c r="L62" s="5">
        <v>1208621687</v>
      </c>
      <c r="M62" s="5">
        <v>3743400611</v>
      </c>
      <c r="N62" s="5">
        <v>10479063357</v>
      </c>
      <c r="O62" s="5">
        <v>10874518937</v>
      </c>
      <c r="P62" s="5">
        <v>6751613711</v>
      </c>
      <c r="Q62" s="5">
        <v>3366598934</v>
      </c>
      <c r="R62" s="5">
        <v>1399258727</v>
      </c>
      <c r="S62" s="5">
        <v>1346321188</v>
      </c>
      <c r="T62" s="5">
        <v>1382705942</v>
      </c>
      <c r="U62" s="5">
        <v>3513279708</v>
      </c>
      <c r="V62" s="5">
        <v>2885518820</v>
      </c>
      <c r="W62" s="5">
        <v>189581956</v>
      </c>
    </row>
    <row r="63" spans="2:23" ht="15.5" x14ac:dyDescent="0.35">
      <c r="C63" t="s">
        <v>97</v>
      </c>
      <c r="J63" s="5">
        <v>227636000</v>
      </c>
      <c r="K63" s="5">
        <v>1501175000</v>
      </c>
      <c r="L63" s="5">
        <v>986836395</v>
      </c>
      <c r="M63" s="5">
        <v>843722799</v>
      </c>
      <c r="N63" s="5">
        <v>2556012311</v>
      </c>
      <c r="O63" s="5">
        <v>2768032169</v>
      </c>
      <c r="P63" s="5">
        <v>2471218887</v>
      </c>
      <c r="Q63" s="5">
        <v>1641938357</v>
      </c>
      <c r="R63" s="5">
        <v>1731185657</v>
      </c>
      <c r="S63" s="5">
        <v>1367751382</v>
      </c>
      <c r="T63" s="5">
        <v>856821737</v>
      </c>
      <c r="U63" s="5">
        <v>712917912</v>
      </c>
      <c r="V63" s="5">
        <v>-215312416</v>
      </c>
      <c r="W63" s="5">
        <v>-784454174</v>
      </c>
    </row>
    <row r="64" spans="2:23" ht="15.5" x14ac:dyDescent="0.35">
      <c r="C64" t="s">
        <v>99</v>
      </c>
      <c r="D64" s="5">
        <v>-8305986000</v>
      </c>
      <c r="E64" s="5">
        <v>-8341385000</v>
      </c>
      <c r="F64" s="5">
        <v>-7978441000</v>
      </c>
      <c r="G64" s="5">
        <v>-7632599000</v>
      </c>
      <c r="I64" s="5">
        <v>-30899412000</v>
      </c>
      <c r="J64" s="5">
        <v>70353861000</v>
      </c>
      <c r="K64" s="5">
        <v>-39487816000</v>
      </c>
      <c r="L64" s="5">
        <v>-38426861248</v>
      </c>
      <c r="M64" s="5">
        <v>-26344069809</v>
      </c>
      <c r="N64" s="5">
        <v>-8097344584</v>
      </c>
      <c r="O64" s="5">
        <v>13642551106</v>
      </c>
      <c r="P64" s="5">
        <v>9035549732</v>
      </c>
      <c r="Q64" s="5">
        <v>3885305199</v>
      </c>
      <c r="R64" s="5">
        <v>-1462458394</v>
      </c>
      <c r="S64" s="5">
        <v>-7255955429</v>
      </c>
      <c r="T64" s="5">
        <v>-7200841295</v>
      </c>
      <c r="U64" s="5">
        <v>-2184498662</v>
      </c>
      <c r="V64" s="5">
        <v>-5314438982</v>
      </c>
      <c r="W64" s="5">
        <v>-14969057661</v>
      </c>
    </row>
    <row r="65" spans="2:23" ht="15.5" x14ac:dyDescent="0.35">
      <c r="C65" t="s">
        <v>28</v>
      </c>
      <c r="D65" s="5">
        <v>6646928000</v>
      </c>
      <c r="E65" s="5">
        <v>-15702849000</v>
      </c>
      <c r="F65" s="5">
        <v>-5335785000</v>
      </c>
      <c r="G65" s="5">
        <v>-30950810000</v>
      </c>
      <c r="I65" s="5">
        <v>-57600067000</v>
      </c>
      <c r="J65" s="5">
        <v>16159419000</v>
      </c>
      <c r="K65" s="5">
        <v>-124131579000</v>
      </c>
      <c r="L65" s="5">
        <v>-86036967519</v>
      </c>
      <c r="M65" s="5">
        <v>8515696324</v>
      </c>
      <c r="N65" s="5">
        <v>94284369099</v>
      </c>
      <c r="O65" s="5">
        <v>64038406949</v>
      </c>
      <c r="P65" s="5">
        <v>59877255323</v>
      </c>
      <c r="Q65" s="5">
        <v>47109826388</v>
      </c>
      <c r="R65" s="5">
        <v>49707851202</v>
      </c>
      <c r="S65" s="5">
        <v>-22397675782</v>
      </c>
      <c r="T65" s="5">
        <v>15795253685</v>
      </c>
      <c r="U65" s="5">
        <v>42876464075</v>
      </c>
      <c r="V65" s="5">
        <v>46333363839</v>
      </c>
      <c r="W65" s="5">
        <v>28127921211</v>
      </c>
    </row>
    <row r="66" spans="2:23" ht="15.5" x14ac:dyDescent="0.35">
      <c r="C66" t="s">
        <v>27</v>
      </c>
      <c r="D66" s="5">
        <v>519599000</v>
      </c>
      <c r="E66" s="5">
        <v>2509449000</v>
      </c>
      <c r="F66" s="5">
        <v>811504000</v>
      </c>
      <c r="G66" s="5">
        <v>-33812000</v>
      </c>
      <c r="I66" s="5">
        <v>3632819000</v>
      </c>
      <c r="J66" s="5">
        <v>10538746000</v>
      </c>
      <c r="K66" s="5">
        <v>3083608000</v>
      </c>
      <c r="L66" s="5">
        <v>2368732660</v>
      </c>
      <c r="M66" s="5">
        <v>1323071460</v>
      </c>
      <c r="N66" s="5">
        <v>-18281679641</v>
      </c>
      <c r="O66" s="5">
        <v>-8573972698</v>
      </c>
      <c r="P66" s="5">
        <v>-9910270579</v>
      </c>
      <c r="Q66" s="5">
        <v>-9424241390</v>
      </c>
      <c r="R66" s="5">
        <v>-10153439357</v>
      </c>
      <c r="S66" s="5">
        <v>2189649572</v>
      </c>
      <c r="T66" s="5">
        <v>-6375522061</v>
      </c>
      <c r="U66" s="5">
        <v>-9605926187</v>
      </c>
      <c r="V66" s="5">
        <v>-9873617301</v>
      </c>
      <c r="W66" s="5">
        <v>-6191826060</v>
      </c>
    </row>
    <row r="67" spans="2:23" ht="15.5" x14ac:dyDescent="0.35">
      <c r="C67" t="s">
        <v>324</v>
      </c>
      <c r="M67" s="5">
        <v>-482544700</v>
      </c>
      <c r="N67" s="5">
        <v>-17565454500</v>
      </c>
      <c r="O67" s="5">
        <v>-10064111250</v>
      </c>
      <c r="P67" s="5">
        <v>-10771416750</v>
      </c>
      <c r="Q67" s="5">
        <v>-10048121750</v>
      </c>
      <c r="R67" s="5">
        <v>-11070297500</v>
      </c>
      <c r="T67" s="5">
        <v>-7057103000</v>
      </c>
      <c r="U67" s="5">
        <v>-10230691250</v>
      </c>
      <c r="V67" s="5">
        <v>-10760312000</v>
      </c>
      <c r="W67" s="5">
        <v>-5762536076</v>
      </c>
    </row>
    <row r="68" spans="2:23" ht="15.5" x14ac:dyDescent="0.35">
      <c r="C68" t="s">
        <v>325</v>
      </c>
      <c r="D68" s="5">
        <v>519599000</v>
      </c>
      <c r="E68" s="5">
        <v>2509449000</v>
      </c>
      <c r="F68" s="5">
        <v>811504000</v>
      </c>
      <c r="G68" s="5">
        <v>-33812000</v>
      </c>
      <c r="I68" s="5">
        <v>3632819000</v>
      </c>
      <c r="J68" s="5">
        <v>10538746000</v>
      </c>
      <c r="K68" s="5">
        <v>3083608000</v>
      </c>
      <c r="L68" s="5">
        <v>2368732660</v>
      </c>
      <c r="M68" s="5">
        <v>1805616160</v>
      </c>
      <c r="N68" s="5">
        <v>-716225141</v>
      </c>
      <c r="O68" s="5">
        <v>1490138552</v>
      </c>
      <c r="P68" s="5">
        <v>861146171</v>
      </c>
      <c r="Q68" s="5">
        <v>623880360</v>
      </c>
      <c r="R68" s="5">
        <v>916858143</v>
      </c>
      <c r="S68" s="5">
        <v>2189649572</v>
      </c>
      <c r="T68" s="5">
        <v>681580939</v>
      </c>
      <c r="U68" s="5">
        <v>624765063</v>
      </c>
      <c r="V68" s="5">
        <v>886694699</v>
      </c>
      <c r="W68" s="5">
        <v>-429289984</v>
      </c>
    </row>
    <row r="69" spans="2:23" ht="15.5" x14ac:dyDescent="0.35">
      <c r="C69" t="s">
        <v>326</v>
      </c>
      <c r="D69" s="5">
        <v>519599000</v>
      </c>
      <c r="E69" s="5">
        <v>2509449000</v>
      </c>
      <c r="F69" s="5">
        <v>811504000</v>
      </c>
      <c r="G69" s="5">
        <v>-33812000</v>
      </c>
      <c r="I69" s="5">
        <v>3632819000</v>
      </c>
      <c r="J69" s="5">
        <v>10538746000</v>
      </c>
      <c r="K69" s="5">
        <v>3083608000</v>
      </c>
      <c r="L69" s="5">
        <v>2368732660</v>
      </c>
      <c r="M69" s="5">
        <v>1323071460</v>
      </c>
      <c r="N69" s="5">
        <v>-18281679641</v>
      </c>
      <c r="O69" s="5">
        <v>-8573972698</v>
      </c>
      <c r="P69" s="5">
        <v>-9910270579</v>
      </c>
      <c r="Q69" s="5">
        <v>-9424241390</v>
      </c>
      <c r="R69" s="5">
        <v>-10153439357</v>
      </c>
      <c r="S69" s="5">
        <v>2189649572</v>
      </c>
      <c r="T69" s="5">
        <v>-6375522061</v>
      </c>
      <c r="U69" s="5">
        <v>-9605926187</v>
      </c>
      <c r="V69" s="5">
        <v>-9873617301</v>
      </c>
      <c r="W69" s="5">
        <v>-6191826060</v>
      </c>
    </row>
    <row r="70" spans="2:23" ht="15.5" x14ac:dyDescent="0.35">
      <c r="C70" t="s">
        <v>102</v>
      </c>
      <c r="D70" s="5">
        <v>7166527000</v>
      </c>
      <c r="E70" s="5">
        <v>-13193400000</v>
      </c>
      <c r="F70" s="5">
        <v>-4524281000</v>
      </c>
      <c r="G70" s="5">
        <v>-30984622000</v>
      </c>
      <c r="I70" s="5">
        <v>-53967248000</v>
      </c>
      <c r="J70" s="5">
        <v>26698165000</v>
      </c>
      <c r="K70" s="5">
        <v>-121047971000</v>
      </c>
      <c r="L70" s="5">
        <v>-83668234859</v>
      </c>
      <c r="M70" s="5">
        <v>9838767784</v>
      </c>
      <c r="N70" s="5">
        <v>76002689458</v>
      </c>
      <c r="O70" s="5">
        <v>55464434251</v>
      </c>
      <c r="P70" s="5">
        <v>49966984744</v>
      </c>
      <c r="Q70" s="5">
        <v>37685584998</v>
      </c>
      <c r="R70" s="5">
        <v>39554411845</v>
      </c>
      <c r="S70" s="5">
        <v>-20208026210</v>
      </c>
      <c r="T70" s="5">
        <v>9419731624</v>
      </c>
      <c r="U70" s="5">
        <v>33270537888</v>
      </c>
      <c r="V70" s="5">
        <v>36459746538</v>
      </c>
      <c r="W70" s="5">
        <v>21936095151</v>
      </c>
    </row>
    <row r="71" spans="2:23" ht="15.5" x14ac:dyDescent="0.35">
      <c r="C71" t="s">
        <v>103</v>
      </c>
      <c r="E71" s="5">
        <v>-2805070000</v>
      </c>
      <c r="I71" s="5">
        <v>-2805070000</v>
      </c>
      <c r="J71" s="5">
        <v>-3825542000</v>
      </c>
      <c r="K71" s="5">
        <v>-5998818000</v>
      </c>
      <c r="L71" s="5">
        <v>2841892061</v>
      </c>
      <c r="M71" s="5">
        <v>6039245047</v>
      </c>
      <c r="N71" s="5">
        <v>-6544835813</v>
      </c>
      <c r="O71" s="5">
        <v>-3153811447</v>
      </c>
      <c r="P71" s="5">
        <v>1296769812</v>
      </c>
      <c r="Q71" s="5">
        <v>-2378405350</v>
      </c>
      <c r="R71" s="5">
        <v>2062511786</v>
      </c>
      <c r="S71" s="5">
        <v>1665600794</v>
      </c>
      <c r="W71" s="5">
        <v>-375411</v>
      </c>
    </row>
    <row r="72" spans="2:23" ht="15.5" x14ac:dyDescent="0.35">
      <c r="C72" t="s">
        <v>328</v>
      </c>
      <c r="E72" s="5">
        <v>-2805070000</v>
      </c>
      <c r="I72" s="5">
        <v>-2805070000</v>
      </c>
      <c r="J72" s="5">
        <v>-3825542000</v>
      </c>
      <c r="K72" s="5">
        <v>-5998818000</v>
      </c>
      <c r="L72" s="5">
        <v>2841892061</v>
      </c>
      <c r="M72" s="5">
        <v>6039245047</v>
      </c>
      <c r="N72" s="5">
        <v>-6544835813</v>
      </c>
      <c r="O72" s="5">
        <v>-3153811447</v>
      </c>
      <c r="P72" s="5">
        <v>1296769812</v>
      </c>
      <c r="Q72" s="5">
        <v>-2378405350</v>
      </c>
      <c r="R72" s="5">
        <v>2062511786</v>
      </c>
      <c r="S72" s="5">
        <v>1665600794</v>
      </c>
      <c r="W72" s="5">
        <v>-375411</v>
      </c>
    </row>
    <row r="73" spans="2:23" ht="15.5" x14ac:dyDescent="0.35">
      <c r="C73" t="s">
        <v>104</v>
      </c>
      <c r="D73" s="5">
        <v>7166527000</v>
      </c>
      <c r="E73" s="5">
        <v>-15998470000</v>
      </c>
      <c r="F73" s="5">
        <v>-4524281000</v>
      </c>
      <c r="G73" s="5">
        <v>-30984622000</v>
      </c>
      <c r="I73" s="5">
        <v>-56772318000</v>
      </c>
      <c r="J73" s="5">
        <v>22872623000</v>
      </c>
      <c r="K73" s="5">
        <v>-127046789000</v>
      </c>
      <c r="L73" s="5">
        <v>-80826342798</v>
      </c>
      <c r="M73" s="5">
        <v>15878012831</v>
      </c>
      <c r="N73" s="5">
        <v>69457853645</v>
      </c>
      <c r="O73" s="5">
        <v>52310622804</v>
      </c>
      <c r="P73" s="5">
        <v>51263754556</v>
      </c>
      <c r="Q73" s="5">
        <v>35307179648</v>
      </c>
      <c r="R73" s="5">
        <v>41616923631</v>
      </c>
      <c r="S73" s="5">
        <v>-18542425416</v>
      </c>
      <c r="T73" s="5">
        <v>9419731624</v>
      </c>
      <c r="U73" s="5">
        <v>33270537888</v>
      </c>
      <c r="V73" s="5">
        <v>36459746538</v>
      </c>
      <c r="W73" s="5">
        <v>21935719740</v>
      </c>
    </row>
    <row r="74" spans="2:23" ht="15.5" x14ac:dyDescent="0.35">
      <c r="C74" t="s">
        <v>105</v>
      </c>
      <c r="D74" s="5">
        <v>7166527000</v>
      </c>
      <c r="E74" s="5">
        <v>-13193400000</v>
      </c>
      <c r="F74" s="5">
        <v>-4524281000</v>
      </c>
      <c r="G74" s="5">
        <v>-30984622000</v>
      </c>
      <c r="I74" s="5">
        <v>-53967248000</v>
      </c>
      <c r="J74" s="5">
        <v>26698165000</v>
      </c>
      <c r="K74" s="5">
        <v>-121047971000</v>
      </c>
      <c r="L74" s="5">
        <v>-83668234859</v>
      </c>
      <c r="M74" s="5">
        <v>9838767784</v>
      </c>
      <c r="N74" s="5">
        <v>76002689458</v>
      </c>
      <c r="O74" s="5">
        <v>55464434251</v>
      </c>
      <c r="P74" s="5">
        <v>49966984744</v>
      </c>
      <c r="Q74" s="5">
        <v>37685584998</v>
      </c>
      <c r="R74" s="5">
        <v>39554411845</v>
      </c>
      <c r="S74" s="5">
        <v>-20208026210</v>
      </c>
      <c r="T74" s="5">
        <v>9419731624</v>
      </c>
      <c r="U74" s="5">
        <v>33270537888</v>
      </c>
      <c r="V74" s="5">
        <v>36459746538</v>
      </c>
      <c r="W74" s="5">
        <v>21936095151</v>
      </c>
    </row>
    <row r="75" spans="2:23" ht="15.5" x14ac:dyDescent="0.35">
      <c r="C75" t="s">
        <v>7</v>
      </c>
      <c r="D75" s="5">
        <v>7170494000</v>
      </c>
      <c r="E75" s="5">
        <v>-15574475000</v>
      </c>
      <c r="F75" s="5">
        <v>-4358567000</v>
      </c>
      <c r="G75" s="5">
        <v>-30682112000</v>
      </c>
      <c r="I75" s="5">
        <v>-55826116000</v>
      </c>
      <c r="J75" s="5">
        <v>23555762000</v>
      </c>
      <c r="K75" s="5">
        <v>-126548998000</v>
      </c>
      <c r="L75" s="5">
        <v>-80796477638</v>
      </c>
      <c r="M75" s="5">
        <v>14486959936</v>
      </c>
      <c r="N75" s="5">
        <v>68474277280</v>
      </c>
      <c r="O75" s="5">
        <v>53152534564</v>
      </c>
      <c r="P75" s="5">
        <v>52047286583</v>
      </c>
      <c r="Q75" s="5">
        <v>36756499587</v>
      </c>
      <c r="R75" s="5">
        <v>42820202876</v>
      </c>
      <c r="S75" s="5">
        <v>-15585146541</v>
      </c>
      <c r="T75" s="5">
        <v>15158066158</v>
      </c>
      <c r="U75" s="5">
        <v>35108497637</v>
      </c>
      <c r="V75" s="5">
        <v>36459746538</v>
      </c>
      <c r="W75" s="5">
        <v>21935719740</v>
      </c>
    </row>
    <row r="76" spans="2:23" ht="15.5" x14ac:dyDescent="0.35">
      <c r="C76" t="s">
        <v>107</v>
      </c>
      <c r="D76" s="5">
        <v>7166527000</v>
      </c>
      <c r="E76" s="5">
        <v>-13193400000</v>
      </c>
      <c r="F76" s="5">
        <v>-4524281000</v>
      </c>
      <c r="G76" s="5">
        <v>-30984622000</v>
      </c>
      <c r="I76" s="5">
        <v>-53967248000</v>
      </c>
      <c r="J76" s="5">
        <v>26698165000</v>
      </c>
      <c r="K76" s="5">
        <v>-121047971000</v>
      </c>
      <c r="L76" s="5">
        <v>-83668234859</v>
      </c>
      <c r="M76" s="5">
        <v>9838767784</v>
      </c>
      <c r="N76" s="5">
        <v>76002689458</v>
      </c>
      <c r="O76" s="5">
        <v>55464434251</v>
      </c>
      <c r="P76" s="5">
        <v>49966984744</v>
      </c>
      <c r="Q76" s="5">
        <v>37685584998</v>
      </c>
      <c r="R76" s="5">
        <v>39554411845</v>
      </c>
      <c r="S76" s="5">
        <v>-20208026210</v>
      </c>
      <c r="T76" s="5">
        <v>9419731624</v>
      </c>
      <c r="U76" s="5">
        <v>33270537888</v>
      </c>
      <c r="V76" s="5">
        <v>36459746538</v>
      </c>
      <c r="W76" s="5">
        <v>21936095151</v>
      </c>
    </row>
    <row r="77" spans="2:23" ht="15.5" x14ac:dyDescent="0.35">
      <c r="C77" t="s">
        <v>108</v>
      </c>
      <c r="D77" s="5">
        <v>7166527000</v>
      </c>
      <c r="E77" s="5">
        <v>-15998470000</v>
      </c>
      <c r="F77" s="5">
        <v>-4524281000</v>
      </c>
      <c r="G77" s="5">
        <v>-30984622000</v>
      </c>
      <c r="I77" s="5">
        <v>-56772318000</v>
      </c>
      <c r="J77" s="5">
        <v>22872623000</v>
      </c>
      <c r="K77" s="5">
        <v>-127046789000</v>
      </c>
      <c r="L77" s="5">
        <v>-80826342798</v>
      </c>
      <c r="M77" s="5">
        <v>15878012831</v>
      </c>
      <c r="N77" s="5">
        <v>69457853645</v>
      </c>
      <c r="O77" s="5">
        <v>52310622804</v>
      </c>
      <c r="P77" s="5">
        <v>51263754556</v>
      </c>
      <c r="Q77" s="5">
        <v>35307179648</v>
      </c>
      <c r="R77" s="5">
        <v>41616923631</v>
      </c>
      <c r="S77" s="5">
        <v>-18542425416</v>
      </c>
      <c r="T77" s="5">
        <v>9419731624</v>
      </c>
      <c r="U77" s="5">
        <v>33270537888</v>
      </c>
      <c r="V77" s="5">
        <v>36459746538</v>
      </c>
      <c r="W77" s="5">
        <v>21935719740</v>
      </c>
    </row>
    <row r="78" spans="2:23" ht="15.5" x14ac:dyDescent="0.35">
      <c r="C78" t="s">
        <v>109</v>
      </c>
      <c r="D78" s="5">
        <v>7166527000</v>
      </c>
      <c r="E78" s="5">
        <v>-15998470000</v>
      </c>
      <c r="F78" s="5">
        <v>-4524281000</v>
      </c>
      <c r="G78" s="5">
        <v>-30984622000</v>
      </c>
      <c r="I78" s="5">
        <v>-56772318000</v>
      </c>
      <c r="J78" s="5">
        <v>22872623000</v>
      </c>
      <c r="K78" s="5">
        <v>-127046789000</v>
      </c>
      <c r="L78" s="5">
        <v>-80826342798</v>
      </c>
      <c r="M78" s="5">
        <v>15878012831</v>
      </c>
      <c r="N78" s="5">
        <v>69457853645</v>
      </c>
      <c r="O78" s="5">
        <v>52310622804</v>
      </c>
      <c r="P78" s="5">
        <v>51263754556</v>
      </c>
      <c r="Q78" s="5">
        <v>35307179648</v>
      </c>
      <c r="R78" s="5">
        <v>41616923631</v>
      </c>
      <c r="S78" s="5">
        <v>-18542425416</v>
      </c>
      <c r="T78" s="5">
        <v>9419731624</v>
      </c>
      <c r="U78" s="5">
        <v>33270537888</v>
      </c>
      <c r="V78" s="5">
        <v>36459746538</v>
      </c>
      <c r="W78" s="5">
        <v>21935719740</v>
      </c>
    </row>
    <row r="80" spans="2:23" ht="15.5" x14ac:dyDescent="0.35">
      <c r="B80" t="s">
        <v>110</v>
      </c>
      <c r="C80" t="s">
        <v>111</v>
      </c>
    </row>
    <row r="81" spans="3:23" ht="15.5" x14ac:dyDescent="0.35">
      <c r="C81" t="s">
        <v>112</v>
      </c>
    </row>
    <row r="82" spans="3:23" ht="15.5" x14ac:dyDescent="0.35">
      <c r="C82" t="s">
        <v>19</v>
      </c>
      <c r="D82" s="5">
        <v>83851119000</v>
      </c>
      <c r="E82" s="5">
        <v>77562642000</v>
      </c>
      <c r="F82" s="5">
        <v>75750431000</v>
      </c>
      <c r="G82" s="5">
        <v>84853323000</v>
      </c>
      <c r="I82" s="5">
        <v>77562642000</v>
      </c>
      <c r="J82" s="5">
        <v>106107689000</v>
      </c>
      <c r="K82" s="5">
        <v>123046194000</v>
      </c>
      <c r="L82" s="5">
        <v>101837933385</v>
      </c>
      <c r="M82" s="5">
        <v>125280420635</v>
      </c>
      <c r="N82" s="5">
        <v>281959945525</v>
      </c>
      <c r="O82" s="5">
        <v>259300425706</v>
      </c>
      <c r="P82" s="5">
        <v>246393790857</v>
      </c>
      <c r="Q82" s="5">
        <v>166739021798</v>
      </c>
      <c r="R82" s="5">
        <v>101362158694</v>
      </c>
      <c r="S82" s="5">
        <v>87989665056</v>
      </c>
      <c r="T82" s="5">
        <v>86773187645</v>
      </c>
      <c r="U82" s="5">
        <v>66678958778</v>
      </c>
      <c r="V82" s="5">
        <v>116558536944</v>
      </c>
      <c r="W82" s="5">
        <v>14515769697</v>
      </c>
    </row>
    <row r="83" spans="3:23" ht="15.5" x14ac:dyDescent="0.35">
      <c r="C83" t="s">
        <v>116</v>
      </c>
      <c r="W83" s="5">
        <v>3644561366</v>
      </c>
    </row>
    <row r="84" spans="3:23" ht="15.5" x14ac:dyDescent="0.35">
      <c r="C84" t="s">
        <v>115</v>
      </c>
      <c r="W84" s="5">
        <v>11988360636</v>
      </c>
    </row>
    <row r="85" spans="3:23" ht="15.5" x14ac:dyDescent="0.35">
      <c r="C85" t="s">
        <v>640</v>
      </c>
      <c r="D85" s="5">
        <v>83851119000</v>
      </c>
      <c r="E85" s="5">
        <v>77562642000</v>
      </c>
      <c r="F85" s="5">
        <v>75750431000</v>
      </c>
      <c r="G85" s="5">
        <v>84853323000</v>
      </c>
      <c r="I85" s="5">
        <v>77562642000</v>
      </c>
      <c r="J85" s="5">
        <v>106107689000</v>
      </c>
      <c r="K85" s="5">
        <v>123046194000</v>
      </c>
      <c r="L85" s="5">
        <v>101837933385</v>
      </c>
      <c r="M85" s="5">
        <v>125280420635</v>
      </c>
      <c r="N85" s="5">
        <v>281959945525</v>
      </c>
      <c r="O85" s="5">
        <v>259300425706</v>
      </c>
      <c r="P85" s="5">
        <v>246393790857</v>
      </c>
      <c r="Q85" s="5">
        <v>166739021798</v>
      </c>
      <c r="R85" s="5">
        <v>101362158694</v>
      </c>
      <c r="S85" s="5">
        <v>87989665056</v>
      </c>
      <c r="T85" s="5">
        <v>86773187645</v>
      </c>
      <c r="U85" s="5">
        <v>66678958778</v>
      </c>
      <c r="V85" s="5">
        <v>116558536944</v>
      </c>
      <c r="W85" s="5">
        <v>14515769697</v>
      </c>
    </row>
    <row r="86" spans="3:23" ht="15.5" x14ac:dyDescent="0.35">
      <c r="C86" t="s">
        <v>114</v>
      </c>
      <c r="D86" s="5">
        <v>11735885000</v>
      </c>
      <c r="E86" s="5">
        <v>17984052000</v>
      </c>
      <c r="F86" s="5">
        <v>11559154000</v>
      </c>
      <c r="G86" s="5">
        <v>12268859000</v>
      </c>
      <c r="I86" s="5">
        <v>17984052000</v>
      </c>
      <c r="J86" s="5">
        <v>19405032000</v>
      </c>
      <c r="K86" s="5">
        <v>21105159000</v>
      </c>
      <c r="L86" s="5">
        <v>26802641557</v>
      </c>
      <c r="M86" s="5">
        <v>25647736908</v>
      </c>
      <c r="N86" s="5">
        <v>20752815327</v>
      </c>
      <c r="O86" s="5">
        <v>20504676857</v>
      </c>
      <c r="P86" s="5">
        <v>40533512101</v>
      </c>
      <c r="Q86" s="5">
        <v>42195993927</v>
      </c>
      <c r="R86" s="5">
        <v>40024185952</v>
      </c>
      <c r="S86" s="5">
        <v>38894667594</v>
      </c>
      <c r="T86" s="5">
        <v>36298132763</v>
      </c>
      <c r="U86" s="5">
        <v>37386546136</v>
      </c>
      <c r="V86" s="5">
        <v>31230975015</v>
      </c>
      <c r="W86" s="5">
        <v>33652846984</v>
      </c>
    </row>
    <row r="87" spans="3:23" ht="15.5" x14ac:dyDescent="0.35">
      <c r="C87" t="s">
        <v>117</v>
      </c>
      <c r="D87" s="5">
        <v>11735885000</v>
      </c>
      <c r="E87" s="5">
        <v>17984052000</v>
      </c>
      <c r="F87" s="5">
        <v>11559154000</v>
      </c>
      <c r="G87" s="5">
        <v>12268859000</v>
      </c>
      <c r="I87" s="5">
        <v>17984052000</v>
      </c>
      <c r="J87" s="5">
        <v>19405032000</v>
      </c>
      <c r="K87" s="5">
        <v>21105159000</v>
      </c>
      <c r="L87" s="5">
        <v>26802641557</v>
      </c>
      <c r="M87" s="5">
        <v>25647736908</v>
      </c>
      <c r="N87" s="5">
        <v>20752815327</v>
      </c>
      <c r="O87" s="5">
        <v>20504676857</v>
      </c>
      <c r="P87" s="5">
        <v>40533512101</v>
      </c>
      <c r="Q87" s="5">
        <v>42195993927</v>
      </c>
      <c r="R87" s="5">
        <v>40024185952</v>
      </c>
      <c r="S87" s="5">
        <v>38894667594</v>
      </c>
      <c r="T87" s="5">
        <v>36298132763</v>
      </c>
      <c r="U87" s="5">
        <v>37386546136</v>
      </c>
      <c r="V87" s="5">
        <v>31230975015</v>
      </c>
      <c r="W87" s="5">
        <v>33652846984</v>
      </c>
    </row>
    <row r="88" spans="3:23" ht="15.5" x14ac:dyDescent="0.35">
      <c r="C88" t="s">
        <v>118</v>
      </c>
      <c r="D88" s="5">
        <v>2735540000</v>
      </c>
      <c r="E88" s="5">
        <v>2850361000</v>
      </c>
      <c r="F88" s="5">
        <v>2697746000</v>
      </c>
      <c r="G88" s="5">
        <v>2632885000</v>
      </c>
      <c r="I88" s="5">
        <v>2850361000</v>
      </c>
      <c r="J88" s="5">
        <v>2857175000</v>
      </c>
      <c r="K88" s="5">
        <v>2690225000</v>
      </c>
      <c r="L88" s="5">
        <v>2495426042</v>
      </c>
      <c r="M88" s="5">
        <v>1756994854</v>
      </c>
      <c r="N88" s="5">
        <v>323761574</v>
      </c>
      <c r="O88" s="5">
        <v>468272891</v>
      </c>
      <c r="P88" s="5">
        <v>583879836</v>
      </c>
      <c r="Q88" s="5">
        <v>309097741</v>
      </c>
      <c r="R88" s="5">
        <v>88150328</v>
      </c>
      <c r="S88" s="5">
        <v>9894666509</v>
      </c>
      <c r="T88" s="5">
        <v>55747354</v>
      </c>
      <c r="U88" s="5">
        <v>1233571939</v>
      </c>
      <c r="V88" s="5">
        <v>3602096590</v>
      </c>
      <c r="W88" s="5">
        <v>4916663333</v>
      </c>
    </row>
    <row r="89" spans="3:23" ht="15.5" x14ac:dyDescent="0.35">
      <c r="C89" t="s">
        <v>120</v>
      </c>
      <c r="D89" s="5">
        <v>435552367000</v>
      </c>
      <c r="E89" s="5">
        <v>438447087000</v>
      </c>
      <c r="F89" s="5">
        <v>405231111000</v>
      </c>
      <c r="G89" s="5">
        <v>383914348000</v>
      </c>
      <c r="I89" s="5">
        <v>438447087000</v>
      </c>
      <c r="J89" s="5">
        <v>398403873000</v>
      </c>
      <c r="K89" s="5">
        <v>361789995000</v>
      </c>
      <c r="L89" s="5">
        <v>385210536282</v>
      </c>
      <c r="M89" s="5">
        <v>414816957838</v>
      </c>
      <c r="N89" s="5">
        <v>311357485208</v>
      </c>
      <c r="O89" s="5">
        <v>273265268760</v>
      </c>
      <c r="P89" s="5">
        <v>227545412803</v>
      </c>
      <c r="Q89" s="5">
        <v>240216092106</v>
      </c>
      <c r="R89" s="5">
        <v>209003943957</v>
      </c>
      <c r="S89" s="5">
        <v>197926398620</v>
      </c>
      <c r="T89" s="5">
        <v>184377621106</v>
      </c>
      <c r="U89" s="5">
        <v>228677824354</v>
      </c>
      <c r="V89" s="5">
        <v>163478481425</v>
      </c>
      <c r="W89" s="5">
        <v>115240716496</v>
      </c>
    </row>
    <row r="90" spans="3:23" ht="15.5" x14ac:dyDescent="0.35">
      <c r="C90" t="s">
        <v>98</v>
      </c>
      <c r="D90" s="5">
        <v>-4825176000</v>
      </c>
      <c r="E90" s="5">
        <v>-4825176000</v>
      </c>
      <c r="F90" s="5">
        <v>-4825176000</v>
      </c>
      <c r="G90" s="5">
        <v>-4825176000</v>
      </c>
      <c r="I90" s="5">
        <v>-4825176000</v>
      </c>
      <c r="J90" s="5">
        <v>-4825176000</v>
      </c>
      <c r="K90" s="5">
        <v>-4825176000</v>
      </c>
      <c r="L90" s="5">
        <v>-4825176006</v>
      </c>
      <c r="M90" s="5">
        <v>-4825176006</v>
      </c>
      <c r="N90" s="5">
        <v>-801109</v>
      </c>
      <c r="O90" s="5">
        <v>-801109</v>
      </c>
      <c r="P90" s="5">
        <v>-533516</v>
      </c>
      <c r="Q90" s="5">
        <v>-533516</v>
      </c>
      <c r="R90" s="5">
        <v>-354088</v>
      </c>
      <c r="V90" s="5">
        <v>645908967</v>
      </c>
      <c r="W90" s="5">
        <v>645908967</v>
      </c>
    </row>
    <row r="91" spans="3:23" ht="15.5" x14ac:dyDescent="0.35">
      <c r="C91" t="s">
        <v>121</v>
      </c>
      <c r="D91" s="5">
        <v>546533722000</v>
      </c>
      <c r="E91" s="5">
        <v>547230566000</v>
      </c>
      <c r="F91" s="5">
        <v>508162586000</v>
      </c>
      <c r="G91" s="5">
        <v>495741271000</v>
      </c>
      <c r="I91" s="5">
        <v>547230566000</v>
      </c>
      <c r="J91" s="5">
        <v>541365814000</v>
      </c>
      <c r="K91" s="5">
        <v>519333038000</v>
      </c>
      <c r="L91" s="5">
        <v>519796958062</v>
      </c>
      <c r="M91" s="5">
        <v>570901473128</v>
      </c>
      <c r="N91" s="5">
        <v>625866677394</v>
      </c>
      <c r="O91" s="5">
        <v>589611662008</v>
      </c>
      <c r="P91" s="5">
        <v>544178319988</v>
      </c>
      <c r="Q91" s="5">
        <v>483421701709</v>
      </c>
      <c r="R91" s="5">
        <v>405493726841</v>
      </c>
      <c r="S91" s="5">
        <v>394816806281</v>
      </c>
      <c r="T91" s="5">
        <v>407258605968</v>
      </c>
      <c r="U91" s="5">
        <v>444187057429</v>
      </c>
      <c r="V91" s="5">
        <v>372730878456</v>
      </c>
      <c r="W91" s="5">
        <v>214893908045</v>
      </c>
    </row>
    <row r="92" spans="3:23" ht="15.5" x14ac:dyDescent="0.35">
      <c r="C92" t="s">
        <v>122</v>
      </c>
    </row>
    <row r="93" spans="3:23" ht="15.5" x14ac:dyDescent="0.35">
      <c r="C93" t="s">
        <v>123</v>
      </c>
      <c r="D93" s="5">
        <v>4039326000</v>
      </c>
      <c r="E93" s="5">
        <v>4799132000</v>
      </c>
      <c r="F93" s="5">
        <v>5172368000</v>
      </c>
      <c r="G93" s="5">
        <v>5609566000</v>
      </c>
      <c r="I93" s="5">
        <v>4799132000</v>
      </c>
      <c r="J93" s="5">
        <v>6398789000</v>
      </c>
      <c r="K93" s="5">
        <v>6685683000</v>
      </c>
      <c r="L93" s="5">
        <v>6610213744</v>
      </c>
      <c r="M93" s="5">
        <v>5841163282</v>
      </c>
      <c r="N93" s="5">
        <v>5452069663</v>
      </c>
      <c r="O93" s="5">
        <v>5968655316</v>
      </c>
      <c r="P93" s="5">
        <v>5685369688</v>
      </c>
      <c r="Q93" s="5">
        <v>4598516790</v>
      </c>
      <c r="R93" s="5">
        <v>9078360448</v>
      </c>
      <c r="S93" s="5">
        <v>8949065584</v>
      </c>
      <c r="T93" s="5">
        <v>12267830692</v>
      </c>
      <c r="U93" s="5">
        <v>17838301868</v>
      </c>
      <c r="V93" s="5">
        <v>26785950144</v>
      </c>
      <c r="W93" s="5">
        <v>31013757608</v>
      </c>
    </row>
    <row r="94" spans="3:23" ht="15.5" x14ac:dyDescent="0.35">
      <c r="C94" t="s">
        <v>332</v>
      </c>
      <c r="K94" s="5">
        <v>34842927000</v>
      </c>
      <c r="L94" s="5">
        <v>33341751880</v>
      </c>
      <c r="M94" s="5">
        <v>32354915485</v>
      </c>
      <c r="N94" s="5">
        <v>31511192686</v>
      </c>
      <c r="O94" s="5">
        <v>28955180375</v>
      </c>
      <c r="P94" s="5">
        <v>28187148206</v>
      </c>
      <c r="Q94" s="5">
        <v>26515929319</v>
      </c>
      <c r="R94" s="5">
        <v>24873990962</v>
      </c>
      <c r="S94" s="5">
        <v>23142805305</v>
      </c>
      <c r="T94" s="5">
        <v>21775053923</v>
      </c>
      <c r="U94" s="5">
        <v>13718232186</v>
      </c>
      <c r="V94" s="5">
        <v>6005314274</v>
      </c>
      <c r="W94" s="5">
        <v>6220626690</v>
      </c>
    </row>
    <row r="95" spans="3:23" ht="15.5" x14ac:dyDescent="0.35">
      <c r="C95" t="s">
        <v>125</v>
      </c>
      <c r="D95" s="5">
        <v>43176987000</v>
      </c>
      <c r="E95" s="5">
        <v>42657388000</v>
      </c>
      <c r="F95" s="5">
        <v>39356765000</v>
      </c>
      <c r="G95" s="5">
        <v>38545262000</v>
      </c>
      <c r="I95" s="5">
        <v>42657388000</v>
      </c>
      <c r="J95" s="5">
        <v>38233397000</v>
      </c>
      <c r="K95" s="5">
        <v>26376041000</v>
      </c>
      <c r="L95" s="5">
        <v>21600457160</v>
      </c>
      <c r="M95" s="5">
        <v>20033283792</v>
      </c>
      <c r="N95" s="5">
        <v>19931044439</v>
      </c>
      <c r="O95" s="5">
        <v>10632619992</v>
      </c>
      <c r="P95" s="5">
        <v>8091210957</v>
      </c>
      <c r="Q95" s="5">
        <v>7662321390</v>
      </c>
      <c r="R95" s="5">
        <v>6245639247</v>
      </c>
      <c r="S95" s="5">
        <v>6016285032</v>
      </c>
      <c r="T95" s="5">
        <v>4589487332</v>
      </c>
      <c r="U95" s="5">
        <v>3907906393</v>
      </c>
      <c r="V95" s="5">
        <v>3269830560</v>
      </c>
      <c r="W95" s="5">
        <v>2383135861</v>
      </c>
    </row>
    <row r="96" spans="3:23" ht="15.5" x14ac:dyDescent="0.35">
      <c r="C96" t="s">
        <v>124</v>
      </c>
      <c r="D96" s="5">
        <v>224487508000</v>
      </c>
      <c r="E96" s="5">
        <v>216418097000</v>
      </c>
      <c r="F96" s="5">
        <v>211643966000</v>
      </c>
      <c r="G96" s="5">
        <v>218687144000</v>
      </c>
      <c r="I96" s="5">
        <v>216418097000</v>
      </c>
      <c r="J96" s="5">
        <v>245620121000</v>
      </c>
      <c r="K96" s="5">
        <v>297835380000</v>
      </c>
      <c r="L96" s="5">
        <v>375184639615</v>
      </c>
      <c r="M96" s="5">
        <v>404889663151</v>
      </c>
      <c r="N96" s="5">
        <v>329542756308</v>
      </c>
      <c r="O96" s="5">
        <v>257452233884</v>
      </c>
      <c r="P96" s="5">
        <v>255260217838</v>
      </c>
      <c r="Q96" s="5">
        <v>232973099106</v>
      </c>
      <c r="R96" s="5">
        <v>228045075806</v>
      </c>
      <c r="S96" s="5">
        <v>240880030037</v>
      </c>
      <c r="T96" s="5">
        <v>270848436848</v>
      </c>
      <c r="U96" s="5">
        <v>174105274838</v>
      </c>
      <c r="V96" s="5">
        <v>129948339892</v>
      </c>
      <c r="W96" s="5">
        <v>115181090953</v>
      </c>
    </row>
    <row r="97" spans="3:23" ht="15.5" x14ac:dyDescent="0.35">
      <c r="C97" t="s">
        <v>499</v>
      </c>
      <c r="D97" s="5">
        <v>6519078000</v>
      </c>
      <c r="E97" s="5">
        <v>6704619000</v>
      </c>
      <c r="F97" s="5">
        <v>7436834000</v>
      </c>
      <c r="G97" s="5">
        <v>8368878000</v>
      </c>
      <c r="I97" s="5">
        <v>6704619000</v>
      </c>
      <c r="J97" s="5">
        <v>10329092000</v>
      </c>
      <c r="K97" s="5">
        <v>11307641000</v>
      </c>
    </row>
    <row r="98" spans="3:23" ht="15.5" x14ac:dyDescent="0.35">
      <c r="C98" t="s">
        <v>126</v>
      </c>
      <c r="T98" s="5">
        <v>4633483283</v>
      </c>
      <c r="U98" s="5">
        <v>4633483283</v>
      </c>
    </row>
    <row r="99" spans="3:23" ht="15.5" x14ac:dyDescent="0.35">
      <c r="C99" t="s">
        <v>127</v>
      </c>
      <c r="D99" s="5">
        <v>636489949000</v>
      </c>
      <c r="E99" s="5">
        <v>629547837000</v>
      </c>
      <c r="F99" s="5">
        <v>580784681000</v>
      </c>
      <c r="G99" s="5">
        <v>599574340000</v>
      </c>
      <c r="I99" s="5">
        <v>629547837000</v>
      </c>
      <c r="J99" s="5">
        <v>655743272000</v>
      </c>
      <c r="K99" s="5">
        <v>727854834000</v>
      </c>
      <c r="L99" s="5">
        <v>834621679437</v>
      </c>
      <c r="M99" s="5">
        <v>941134541032</v>
      </c>
      <c r="N99" s="5">
        <v>693267766601</v>
      </c>
      <c r="O99" s="5">
        <v>362884638838</v>
      </c>
      <c r="P99" s="5">
        <v>359825419450</v>
      </c>
      <c r="Q99" s="5">
        <v>320598623152</v>
      </c>
      <c r="R99" s="5">
        <v>315744250609</v>
      </c>
      <c r="S99" s="5">
        <v>325922161841</v>
      </c>
      <c r="T99" s="5">
        <v>374357779192</v>
      </c>
      <c r="U99" s="5">
        <v>267892000210</v>
      </c>
      <c r="V99" s="5">
        <v>197351299313</v>
      </c>
      <c r="W99" s="5">
        <v>189179007181</v>
      </c>
    </row>
    <row r="100" spans="3:23" ht="15.5" x14ac:dyDescent="0.35">
      <c r="C100" t="s">
        <v>128</v>
      </c>
      <c r="D100" s="5">
        <v>1183023671000</v>
      </c>
      <c r="E100" s="5">
        <v>1176778403000</v>
      </c>
      <c r="F100" s="5">
        <v>1088947267000</v>
      </c>
      <c r="G100" s="5">
        <v>1095315611000</v>
      </c>
      <c r="I100" s="5">
        <v>1176778403000</v>
      </c>
      <c r="J100" s="5">
        <v>1197109086000</v>
      </c>
      <c r="K100" s="5">
        <v>1247187872000</v>
      </c>
      <c r="L100" s="5">
        <v>1354418637499</v>
      </c>
      <c r="M100" s="5">
        <v>1512036014160</v>
      </c>
      <c r="N100" s="5">
        <v>1319134443995</v>
      </c>
      <c r="O100" s="5">
        <v>952496300846</v>
      </c>
      <c r="P100" s="5">
        <v>904003739438</v>
      </c>
      <c r="Q100" s="5">
        <v>804020324861</v>
      </c>
      <c r="R100" s="5">
        <v>721237977450</v>
      </c>
      <c r="S100" s="5">
        <v>720738968122</v>
      </c>
      <c r="T100" s="5">
        <v>781616385160</v>
      </c>
      <c r="U100" s="5">
        <v>712079057639</v>
      </c>
      <c r="V100" s="5">
        <v>570082177769</v>
      </c>
      <c r="W100" s="5">
        <v>404072915226</v>
      </c>
    </row>
    <row r="101" spans="3:23" ht="15.5" x14ac:dyDescent="0.35">
      <c r="C101" t="s">
        <v>129</v>
      </c>
    </row>
    <row r="102" spans="3:23" ht="15.5" x14ac:dyDescent="0.35">
      <c r="C102" t="s">
        <v>130</v>
      </c>
    </row>
    <row r="103" spans="3:23" ht="15.5" x14ac:dyDescent="0.35">
      <c r="C103" t="s">
        <v>131</v>
      </c>
      <c r="D103" s="5">
        <v>607801062000</v>
      </c>
      <c r="E103" s="5">
        <v>620064740000</v>
      </c>
      <c r="F103" s="5">
        <v>567533560000</v>
      </c>
      <c r="G103" s="5">
        <v>559679293000</v>
      </c>
      <c r="I103" s="5">
        <v>620064740000</v>
      </c>
      <c r="J103" s="5">
        <v>606972701000</v>
      </c>
      <c r="K103" s="5">
        <v>663440550000</v>
      </c>
      <c r="L103" s="5">
        <v>620513540875</v>
      </c>
      <c r="M103" s="5">
        <v>633150936994</v>
      </c>
      <c r="N103" s="5">
        <v>512965592357</v>
      </c>
      <c r="O103" s="5">
        <v>348625244359</v>
      </c>
      <c r="P103" s="5">
        <v>348666837381</v>
      </c>
      <c r="Q103" s="5">
        <v>302213795172</v>
      </c>
      <c r="R103" s="5">
        <v>254396030475</v>
      </c>
      <c r="S103" s="5">
        <v>295767865919</v>
      </c>
      <c r="T103" s="5">
        <v>310180486006</v>
      </c>
      <c r="U103" s="5">
        <v>278710588062</v>
      </c>
      <c r="V103" s="5">
        <v>167543883221</v>
      </c>
      <c r="W103" s="5">
        <v>181521510381</v>
      </c>
    </row>
    <row r="104" spans="3:23" ht="15.5" x14ac:dyDescent="0.35">
      <c r="C104" t="s">
        <v>132</v>
      </c>
      <c r="D104" s="5">
        <v>100000000000</v>
      </c>
      <c r="K104" s="5">
        <v>120000000000</v>
      </c>
      <c r="L104" s="5">
        <v>80000000000</v>
      </c>
      <c r="M104" s="5">
        <v>50000000000</v>
      </c>
      <c r="Q104" s="5">
        <v>5000000000</v>
      </c>
      <c r="R104" s="5">
        <v>17000000000</v>
      </c>
      <c r="S104" s="5">
        <v>47000000000</v>
      </c>
      <c r="T104" s="5">
        <v>53500000000</v>
      </c>
      <c r="U104" s="5">
        <v>42000000000</v>
      </c>
      <c r="V104" s="5">
        <v>12000000000</v>
      </c>
      <c r="W104" s="5">
        <v>32900000000</v>
      </c>
    </row>
    <row r="105" spans="3:23" ht="15.5" x14ac:dyDescent="0.35">
      <c r="C105" t="s">
        <v>1982</v>
      </c>
      <c r="D105" s="5">
        <v>100000000000</v>
      </c>
      <c r="E105" s="5">
        <v>100000000000</v>
      </c>
      <c r="F105" s="5">
        <v>80000000000</v>
      </c>
      <c r="G105" s="5">
        <v>85000000000</v>
      </c>
      <c r="I105" s="5">
        <v>100000000000</v>
      </c>
      <c r="J105" s="5">
        <v>60000000000</v>
      </c>
      <c r="K105" s="5">
        <v>120000000000</v>
      </c>
      <c r="L105" s="5">
        <v>80000000000</v>
      </c>
      <c r="M105" s="5">
        <v>50000000000</v>
      </c>
      <c r="Q105" s="5">
        <v>5000000000</v>
      </c>
      <c r="R105" s="5">
        <v>17000000000</v>
      </c>
      <c r="S105" s="5">
        <v>47000000000</v>
      </c>
      <c r="T105" s="5">
        <v>53500000000</v>
      </c>
      <c r="U105" s="5">
        <v>42000000000</v>
      </c>
      <c r="V105" s="5">
        <v>12000000000</v>
      </c>
      <c r="W105" s="5">
        <v>32900000000</v>
      </c>
    </row>
    <row r="106" spans="3:23" ht="15.5" x14ac:dyDescent="0.35">
      <c r="C106" t="s">
        <v>133</v>
      </c>
    </row>
    <row r="107" spans="3:23" ht="15.5" x14ac:dyDescent="0.35">
      <c r="C107" t="s">
        <v>335</v>
      </c>
      <c r="D107" s="5">
        <v>355137511000</v>
      </c>
      <c r="E107" s="5">
        <v>373370814000</v>
      </c>
      <c r="F107" s="5">
        <v>332646965000</v>
      </c>
      <c r="G107" s="5">
        <v>328192531000</v>
      </c>
      <c r="I107" s="5">
        <v>373370814000</v>
      </c>
      <c r="J107" s="5">
        <v>384321228000</v>
      </c>
      <c r="K107" s="5">
        <v>411210937000</v>
      </c>
      <c r="L107" s="5">
        <v>423921587964</v>
      </c>
      <c r="M107" s="5">
        <v>472208680559</v>
      </c>
      <c r="N107" s="5">
        <v>422095882849</v>
      </c>
      <c r="O107" s="5">
        <v>320318148815</v>
      </c>
      <c r="P107" s="5">
        <v>320534637762</v>
      </c>
      <c r="Q107" s="5">
        <v>273451653195</v>
      </c>
      <c r="R107" s="5">
        <v>204118258512</v>
      </c>
      <c r="S107" s="5">
        <v>213460508873</v>
      </c>
      <c r="T107" s="5">
        <v>218908775263</v>
      </c>
      <c r="U107" s="5">
        <v>208969144101</v>
      </c>
      <c r="V107" s="5">
        <v>129208922025</v>
      </c>
      <c r="W107" s="5">
        <v>105670363680</v>
      </c>
    </row>
    <row r="108" spans="3:23" ht="15.5" x14ac:dyDescent="0.35">
      <c r="C108" t="s">
        <v>134</v>
      </c>
    </row>
    <row r="109" spans="3:23" ht="15.5" x14ac:dyDescent="0.35">
      <c r="C109" t="s">
        <v>337</v>
      </c>
      <c r="W109" s="5">
        <v>15632922002</v>
      </c>
    </row>
    <row r="110" spans="3:23" ht="15.5" x14ac:dyDescent="0.35">
      <c r="C110" t="s">
        <v>135</v>
      </c>
      <c r="D110" s="5">
        <v>22392488000</v>
      </c>
      <c r="E110" s="5">
        <v>19198245000</v>
      </c>
      <c r="F110" s="5">
        <v>14934335000</v>
      </c>
      <c r="G110" s="5">
        <v>11830190000</v>
      </c>
      <c r="I110" s="5">
        <v>19198245000</v>
      </c>
      <c r="J110" s="5">
        <v>15247269000</v>
      </c>
      <c r="K110" s="5">
        <v>19998528000</v>
      </c>
      <c r="L110" s="5">
        <v>16973097932</v>
      </c>
      <c r="M110" s="5">
        <v>14802357798</v>
      </c>
      <c r="N110" s="5">
        <v>21872995887</v>
      </c>
      <c r="O110" s="5">
        <v>12473316662</v>
      </c>
      <c r="P110" s="5">
        <v>12497082826</v>
      </c>
      <c r="Q110" s="5">
        <v>14332382603</v>
      </c>
      <c r="R110" s="5">
        <v>20473253709</v>
      </c>
      <c r="S110" s="5">
        <v>7077978099</v>
      </c>
      <c r="T110" s="5">
        <v>5601347231</v>
      </c>
      <c r="U110" s="5">
        <v>5598245695</v>
      </c>
      <c r="V110" s="5">
        <v>10797499647</v>
      </c>
      <c r="W110" s="5">
        <v>12445681274</v>
      </c>
    </row>
    <row r="111" spans="3:23" ht="15.5" x14ac:dyDescent="0.35">
      <c r="C111" t="s">
        <v>136</v>
      </c>
      <c r="D111" s="5">
        <v>26581733000</v>
      </c>
      <c r="E111" s="5">
        <v>17748883000</v>
      </c>
      <c r="F111" s="5">
        <v>26308256000</v>
      </c>
      <c r="G111" s="5">
        <v>21517948000</v>
      </c>
      <c r="I111" s="5">
        <v>17748883000</v>
      </c>
      <c r="J111" s="5">
        <v>23226592000</v>
      </c>
      <c r="K111" s="5">
        <v>17743184000</v>
      </c>
      <c r="L111" s="5">
        <v>20342077254</v>
      </c>
      <c r="M111" s="5">
        <v>20272199136</v>
      </c>
      <c r="N111" s="5">
        <v>20407585614</v>
      </c>
      <c r="O111" s="5">
        <v>15824832882</v>
      </c>
      <c r="P111" s="5">
        <v>15470869529</v>
      </c>
      <c r="Q111" s="5">
        <v>9062858750</v>
      </c>
      <c r="R111" s="5">
        <v>7555484270</v>
      </c>
      <c r="S111" s="5">
        <v>7334087908</v>
      </c>
      <c r="T111" s="5">
        <v>7656802638</v>
      </c>
      <c r="U111" s="5">
        <v>6354402197</v>
      </c>
      <c r="V111" s="5">
        <v>1680749371</v>
      </c>
      <c r="W111" s="5">
        <v>1295049675</v>
      </c>
    </row>
    <row r="112" spans="3:23" ht="15.5" x14ac:dyDescent="0.35">
      <c r="C112" t="s">
        <v>138</v>
      </c>
    </row>
    <row r="113" spans="3:23" ht="15.5" x14ac:dyDescent="0.35">
      <c r="C113" t="s">
        <v>139</v>
      </c>
      <c r="D113" s="5">
        <v>3333333000</v>
      </c>
      <c r="R113" s="5">
        <v>4500000000</v>
      </c>
      <c r="S113" s="5">
        <v>19916108077</v>
      </c>
      <c r="T113" s="5">
        <v>20663900001</v>
      </c>
      <c r="U113" s="5">
        <v>10423828556</v>
      </c>
      <c r="V113" s="5">
        <v>10757161888</v>
      </c>
      <c r="W113" s="5">
        <v>10340495217</v>
      </c>
    </row>
    <row r="114" spans="3:23" ht="15.5" x14ac:dyDescent="0.35">
      <c r="C114" t="s">
        <v>140</v>
      </c>
      <c r="D114" s="5">
        <v>83426070000</v>
      </c>
      <c r="E114" s="5">
        <v>76463788000</v>
      </c>
      <c r="I114" s="5">
        <v>76463788000</v>
      </c>
    </row>
    <row r="115" spans="3:23" ht="15.5" x14ac:dyDescent="0.35">
      <c r="C115" t="s">
        <v>642</v>
      </c>
      <c r="S115" s="5">
        <v>45873225</v>
      </c>
      <c r="T115" s="5">
        <v>1272042733</v>
      </c>
      <c r="U115" s="5">
        <v>2847540260</v>
      </c>
      <c r="V115" s="5">
        <v>1407229854</v>
      </c>
      <c r="W115" s="5">
        <v>1827691381</v>
      </c>
    </row>
    <row r="116" spans="3:23" ht="15.5" x14ac:dyDescent="0.35">
      <c r="C116" t="s">
        <v>143</v>
      </c>
      <c r="D116" s="5">
        <v>86759403000</v>
      </c>
      <c r="E116" s="5">
        <v>76463788000</v>
      </c>
      <c r="I116" s="5">
        <v>76463788000</v>
      </c>
      <c r="R116" s="5">
        <v>4500000000</v>
      </c>
      <c r="S116" s="5">
        <v>19961981302</v>
      </c>
      <c r="T116" s="5">
        <v>21935942734</v>
      </c>
      <c r="U116" s="5">
        <v>13271368816</v>
      </c>
      <c r="V116" s="5">
        <v>12164391742</v>
      </c>
      <c r="W116" s="5">
        <v>12168186598</v>
      </c>
    </row>
    <row r="117" spans="3:23" ht="15.5" x14ac:dyDescent="0.35">
      <c r="C117" t="s">
        <v>185</v>
      </c>
      <c r="W117" s="5">
        <v>10126</v>
      </c>
    </row>
    <row r="118" spans="3:23" ht="15.5" x14ac:dyDescent="0.35">
      <c r="C118" t="s">
        <v>144</v>
      </c>
      <c r="D118" s="5">
        <v>302764902000</v>
      </c>
      <c r="E118" s="5">
        <v>291422483000</v>
      </c>
      <c r="F118" s="5">
        <v>240124057000</v>
      </c>
      <c r="G118" s="5">
        <v>249822387000</v>
      </c>
      <c r="I118" s="5">
        <v>291422483000</v>
      </c>
      <c r="J118" s="5">
        <v>268072887000</v>
      </c>
      <c r="K118" s="5">
        <v>284556447000</v>
      </c>
      <c r="L118" s="5">
        <v>307667432651</v>
      </c>
      <c r="M118" s="5">
        <v>371821070395</v>
      </c>
      <c r="N118" s="5">
        <v>261664232698</v>
      </c>
      <c r="O118" s="5">
        <v>56067821742</v>
      </c>
      <c r="P118" s="5">
        <v>51292877616</v>
      </c>
      <c r="Q118" s="5">
        <v>41203822304</v>
      </c>
      <c r="R118" s="5">
        <v>35723981738</v>
      </c>
      <c r="S118" s="5">
        <v>37470060597</v>
      </c>
      <c r="T118" s="5">
        <v>64898538421</v>
      </c>
      <c r="U118" s="5">
        <v>36251840468</v>
      </c>
      <c r="V118" s="5">
        <v>43230718526</v>
      </c>
      <c r="W118" s="5">
        <v>49451245473</v>
      </c>
    </row>
    <row r="119" spans="3:23" ht="15.5" x14ac:dyDescent="0.35">
      <c r="C119" t="s">
        <v>145</v>
      </c>
      <c r="D119" s="5">
        <v>302764902000</v>
      </c>
      <c r="E119" s="5">
        <v>291422483000</v>
      </c>
      <c r="F119" s="5">
        <v>240124057000</v>
      </c>
      <c r="G119" s="5">
        <v>249822387000</v>
      </c>
      <c r="I119" s="5">
        <v>291422483000</v>
      </c>
      <c r="J119" s="5">
        <v>268072887000</v>
      </c>
      <c r="K119" s="5">
        <v>284556447000</v>
      </c>
      <c r="L119" s="5">
        <v>307667432651</v>
      </c>
      <c r="M119" s="5">
        <v>371821070395</v>
      </c>
      <c r="N119" s="5">
        <v>261664232698</v>
      </c>
      <c r="O119" s="5">
        <v>56067821742</v>
      </c>
      <c r="P119" s="5">
        <v>51292877616</v>
      </c>
      <c r="Q119" s="5">
        <v>41203822304</v>
      </c>
      <c r="R119" s="5">
        <v>35723981738</v>
      </c>
      <c r="S119" s="5">
        <v>37470060597</v>
      </c>
      <c r="T119" s="5">
        <v>64898538421</v>
      </c>
      <c r="U119" s="5">
        <v>36251840468</v>
      </c>
      <c r="V119" s="5">
        <v>43230718526</v>
      </c>
      <c r="W119" s="5">
        <v>49451245473</v>
      </c>
    </row>
    <row r="120" spans="3:23" ht="15.5" x14ac:dyDescent="0.35">
      <c r="C120" t="s">
        <v>148</v>
      </c>
    </row>
    <row r="121" spans="3:23" ht="15.5" x14ac:dyDescent="0.35">
      <c r="C121" t="s">
        <v>423</v>
      </c>
      <c r="D121" s="5">
        <v>26666667000</v>
      </c>
      <c r="S121" s="5">
        <v>4500000000</v>
      </c>
      <c r="T121" s="5">
        <v>38110552484</v>
      </c>
      <c r="U121" s="5">
        <v>12774452485</v>
      </c>
      <c r="V121" s="5">
        <v>23198281037</v>
      </c>
      <c r="W121" s="5">
        <v>34372109592</v>
      </c>
    </row>
    <row r="122" spans="3:23" ht="15.5" x14ac:dyDescent="0.35">
      <c r="C122" t="s">
        <v>1286</v>
      </c>
      <c r="T122" s="5">
        <v>265030048</v>
      </c>
      <c r="U122" s="5">
        <v>1956734747</v>
      </c>
      <c r="V122" s="5">
        <v>2645576135</v>
      </c>
      <c r="W122" s="5">
        <v>1200875648</v>
      </c>
    </row>
    <row r="123" spans="3:23" ht="15.5" x14ac:dyDescent="0.35">
      <c r="C123" t="s">
        <v>599</v>
      </c>
      <c r="D123" s="5">
        <v>208467232000</v>
      </c>
      <c r="E123" s="5">
        <v>225229810000</v>
      </c>
      <c r="F123" s="5">
        <v>175561346000</v>
      </c>
      <c r="G123" s="5">
        <v>188226118000</v>
      </c>
      <c r="I123" s="5">
        <v>225229810000</v>
      </c>
      <c r="J123" s="5">
        <v>213733153000</v>
      </c>
      <c r="K123" s="5">
        <v>236352518000</v>
      </c>
      <c r="L123" s="5">
        <v>268421191500</v>
      </c>
      <c r="M123" s="5">
        <v>328116849247</v>
      </c>
      <c r="N123" s="5">
        <v>198355092881</v>
      </c>
    </row>
    <row r="124" spans="3:23" ht="15.5" x14ac:dyDescent="0.35">
      <c r="C124" t="s">
        <v>150</v>
      </c>
      <c r="D124" s="5">
        <v>910565964000</v>
      </c>
      <c r="E124" s="5">
        <v>911487223000</v>
      </c>
      <c r="F124" s="5">
        <v>807657617000</v>
      </c>
      <c r="G124" s="5">
        <v>809501680000</v>
      </c>
      <c r="I124" s="5">
        <v>911487223000</v>
      </c>
      <c r="J124" s="5">
        <v>875045588000</v>
      </c>
      <c r="K124" s="5">
        <v>947996997000</v>
      </c>
      <c r="L124" s="5">
        <v>928180973526</v>
      </c>
      <c r="M124" s="5">
        <v>1004972007389</v>
      </c>
      <c r="N124" s="5">
        <v>774629825055</v>
      </c>
      <c r="O124" s="5">
        <v>404693066101</v>
      </c>
      <c r="P124" s="5">
        <v>399959714997</v>
      </c>
      <c r="Q124" s="5">
        <v>343417617476</v>
      </c>
      <c r="R124" s="5">
        <v>290120012213</v>
      </c>
      <c r="S124" s="5">
        <v>333237926516</v>
      </c>
      <c r="T124" s="5">
        <v>375079024427</v>
      </c>
      <c r="U124" s="5">
        <v>314962428530</v>
      </c>
      <c r="V124" s="5">
        <v>210774601747</v>
      </c>
      <c r="W124" s="5">
        <v>230972755854</v>
      </c>
    </row>
    <row r="125" spans="3:23" ht="15.5" x14ac:dyDescent="0.35">
      <c r="C125" t="s">
        <v>151</v>
      </c>
    </row>
    <row r="126" spans="3:23" ht="15.5" x14ac:dyDescent="0.35">
      <c r="C126" t="s">
        <v>152</v>
      </c>
      <c r="D126" s="5">
        <v>156448750000</v>
      </c>
      <c r="E126" s="5">
        <v>156448750000</v>
      </c>
      <c r="F126" s="5">
        <v>156448750000</v>
      </c>
      <c r="G126" s="5">
        <v>156448750000</v>
      </c>
      <c r="I126" s="5">
        <v>156448750000</v>
      </c>
      <c r="J126" s="5">
        <v>156448750000</v>
      </c>
      <c r="K126" s="5">
        <v>156448750000</v>
      </c>
      <c r="L126" s="5">
        <v>156448750000</v>
      </c>
      <c r="M126" s="5">
        <v>156448750000</v>
      </c>
      <c r="N126" s="5">
        <v>156448750000</v>
      </c>
      <c r="O126" s="5">
        <v>156448750000</v>
      </c>
      <c r="P126" s="5">
        <v>156448750000</v>
      </c>
      <c r="Q126" s="5">
        <v>156448750000</v>
      </c>
      <c r="R126" s="5">
        <v>156448750000</v>
      </c>
      <c r="S126" s="5">
        <v>156448750000</v>
      </c>
      <c r="T126" s="5">
        <v>156448750000</v>
      </c>
      <c r="U126" s="5">
        <v>156448750000</v>
      </c>
      <c r="V126" s="5">
        <v>156448750000</v>
      </c>
      <c r="W126" s="5">
        <v>125159000000</v>
      </c>
    </row>
    <row r="127" spans="3:23" ht="15.5" x14ac:dyDescent="0.35">
      <c r="C127" t="s">
        <v>153</v>
      </c>
      <c r="D127" s="5">
        <v>119103829000</v>
      </c>
      <c r="E127" s="5">
        <v>119103829000</v>
      </c>
      <c r="F127" s="5">
        <v>119103829000</v>
      </c>
      <c r="G127" s="5">
        <v>119103829000</v>
      </c>
      <c r="I127" s="5">
        <v>119103829000</v>
      </c>
      <c r="J127" s="5">
        <v>119103829000</v>
      </c>
      <c r="K127" s="5">
        <v>119103829000</v>
      </c>
      <c r="L127" s="5">
        <v>119103829079</v>
      </c>
      <c r="M127" s="5">
        <v>119103829079</v>
      </c>
      <c r="N127" s="5">
        <v>119103829079</v>
      </c>
      <c r="O127" s="5">
        <v>119103829079</v>
      </c>
      <c r="P127" s="5">
        <v>119103829079</v>
      </c>
      <c r="Q127" s="5">
        <v>119103829079</v>
      </c>
      <c r="R127" s="5">
        <v>119103829079</v>
      </c>
      <c r="S127" s="5">
        <v>119103829079</v>
      </c>
      <c r="T127" s="5">
        <v>119103829079</v>
      </c>
      <c r="U127" s="5">
        <v>119103829079</v>
      </c>
      <c r="V127" s="5">
        <v>118457920112</v>
      </c>
    </row>
    <row r="128" spans="3:23" ht="15.5" x14ac:dyDescent="0.35">
      <c r="C128" t="s">
        <v>154</v>
      </c>
      <c r="D128" s="5">
        <v>-205917000</v>
      </c>
      <c r="E128" s="5">
        <v>-7376411000</v>
      </c>
      <c r="F128" s="5">
        <v>8198064000</v>
      </c>
      <c r="G128" s="5">
        <v>12556631000</v>
      </c>
      <c r="I128" s="5">
        <v>-7376411000</v>
      </c>
      <c r="J128" s="5">
        <v>48449705000</v>
      </c>
      <c r="K128" s="5">
        <v>24893943000</v>
      </c>
      <c r="L128" s="5">
        <v>151442941012</v>
      </c>
      <c r="M128" s="5">
        <v>232239418650</v>
      </c>
      <c r="N128" s="5">
        <v>264687083714</v>
      </c>
      <c r="O128" s="5">
        <v>268689333957</v>
      </c>
      <c r="P128" s="5">
        <v>226488211893</v>
      </c>
      <c r="Q128" s="5">
        <v>182263362810</v>
      </c>
      <c r="R128" s="5">
        <v>153329300723</v>
      </c>
      <c r="S128" s="5">
        <v>110509097847</v>
      </c>
      <c r="T128" s="5">
        <v>128545854488</v>
      </c>
      <c r="U128" s="5">
        <v>113387788330</v>
      </c>
      <c r="V128" s="5">
        <v>83754996943</v>
      </c>
      <c r="W128" s="5">
        <v>47295250405</v>
      </c>
    </row>
    <row r="129" spans="2:23" ht="15.5" x14ac:dyDescent="0.35">
      <c r="C129" t="s">
        <v>341</v>
      </c>
      <c r="D129" s="5">
        <v>10000000000</v>
      </c>
      <c r="E129" s="5">
        <v>10000000000</v>
      </c>
      <c r="F129" s="5">
        <v>10000000000</v>
      </c>
      <c r="G129" s="5">
        <v>10000000000</v>
      </c>
      <c r="I129" s="5">
        <v>10000000000</v>
      </c>
      <c r="J129" s="5">
        <v>10000000000</v>
      </c>
      <c r="K129" s="5">
        <v>10000000000</v>
      </c>
      <c r="L129" s="5">
        <v>10000000000</v>
      </c>
      <c r="M129" s="5">
        <v>8000000000</v>
      </c>
      <c r="N129" s="5">
        <v>6000000000</v>
      </c>
      <c r="O129" s="5">
        <v>4000000000</v>
      </c>
      <c r="P129" s="5">
        <v>3000000000</v>
      </c>
      <c r="Q129" s="5">
        <v>2000000000</v>
      </c>
      <c r="R129" s="5">
        <v>1000000000</v>
      </c>
      <c r="S129" s="5">
        <v>1000000000</v>
      </c>
      <c r="T129" s="5">
        <v>750000000</v>
      </c>
      <c r="U129" s="5">
        <v>500000000</v>
      </c>
    </row>
    <row r="130" spans="2:23" ht="15.5" x14ac:dyDescent="0.35">
      <c r="C130" t="s">
        <v>342</v>
      </c>
      <c r="D130" s="5">
        <v>-10205917000</v>
      </c>
      <c r="E130" s="5">
        <v>-17376411000</v>
      </c>
      <c r="F130" s="5">
        <v>-1801936000</v>
      </c>
      <c r="G130" s="5">
        <v>2556631000</v>
      </c>
      <c r="I130" s="5">
        <v>-17376411000</v>
      </c>
      <c r="J130" s="5">
        <v>38449705000</v>
      </c>
      <c r="K130" s="5">
        <v>14893943000</v>
      </c>
      <c r="L130" s="5">
        <v>141442941012</v>
      </c>
      <c r="M130" s="5">
        <v>224239418650</v>
      </c>
      <c r="N130" s="5">
        <v>258687083714</v>
      </c>
      <c r="O130" s="5">
        <v>264689333957</v>
      </c>
      <c r="P130" s="5">
        <v>223488211893</v>
      </c>
      <c r="Q130" s="5">
        <v>180263362810</v>
      </c>
      <c r="R130" s="5">
        <v>152329300723</v>
      </c>
      <c r="S130" s="5">
        <v>109509097847</v>
      </c>
      <c r="T130" s="5">
        <v>127795854488</v>
      </c>
      <c r="U130" s="5">
        <v>112887788330</v>
      </c>
      <c r="V130" s="5">
        <v>83754996943</v>
      </c>
      <c r="W130" s="5">
        <v>47295250405</v>
      </c>
    </row>
    <row r="131" spans="2:23" ht="15.5" x14ac:dyDescent="0.35">
      <c r="C131" t="s">
        <v>343</v>
      </c>
      <c r="D131" s="5">
        <v>-205917000</v>
      </c>
      <c r="E131" s="5">
        <v>-7376411000</v>
      </c>
      <c r="F131" s="5">
        <v>8198064000</v>
      </c>
      <c r="G131" s="5">
        <v>12556631000</v>
      </c>
      <c r="I131" s="5">
        <v>-7376411000</v>
      </c>
      <c r="J131" s="5">
        <v>48449705000</v>
      </c>
      <c r="K131" s="5">
        <v>24893943000</v>
      </c>
      <c r="L131" s="5">
        <v>151442941012</v>
      </c>
      <c r="M131" s="5">
        <v>232239418650</v>
      </c>
      <c r="N131" s="5">
        <v>264687083714</v>
      </c>
      <c r="O131" s="5">
        <v>268689333957</v>
      </c>
      <c r="P131" s="5">
        <v>226488211893</v>
      </c>
      <c r="Q131" s="5">
        <v>182263362810</v>
      </c>
      <c r="R131" s="5">
        <v>153329300723</v>
      </c>
      <c r="S131" s="5">
        <v>110509097847</v>
      </c>
      <c r="T131" s="5">
        <v>128545854488</v>
      </c>
      <c r="U131" s="5">
        <v>113387788330</v>
      </c>
      <c r="V131" s="5">
        <v>83754996943</v>
      </c>
      <c r="W131" s="5">
        <v>47295250405</v>
      </c>
    </row>
    <row r="132" spans="2:23" ht="15.5" x14ac:dyDescent="0.35">
      <c r="C132" t="s">
        <v>155</v>
      </c>
      <c r="D132" s="5">
        <v>1936221000</v>
      </c>
      <c r="E132" s="5">
        <v>1940188000</v>
      </c>
      <c r="F132" s="5">
        <v>2364183000</v>
      </c>
      <c r="G132" s="5">
        <v>2529897000</v>
      </c>
      <c r="I132" s="5">
        <v>1940188000</v>
      </c>
      <c r="J132" s="5">
        <v>2886390000</v>
      </c>
      <c r="K132" s="5">
        <v>3569529000</v>
      </c>
      <c r="L132" s="5">
        <v>4067319888</v>
      </c>
      <c r="M132" s="5">
        <v>4097185048</v>
      </c>
      <c r="N132" s="5">
        <v>4265757256</v>
      </c>
      <c r="O132" s="5">
        <v>3562122818</v>
      </c>
      <c r="P132" s="5">
        <v>2003766985</v>
      </c>
      <c r="Q132" s="5">
        <v>2787299012</v>
      </c>
      <c r="R132" s="5">
        <v>2236439523</v>
      </c>
      <c r="S132" s="5">
        <v>1439364680</v>
      </c>
      <c r="T132" s="5">
        <v>2438927166</v>
      </c>
      <c r="U132" s="5">
        <v>8176261700</v>
      </c>
    </row>
    <row r="133" spans="2:23" ht="15.5" x14ac:dyDescent="0.35">
      <c r="C133" t="s">
        <v>9</v>
      </c>
      <c r="D133" s="5">
        <v>272457707000</v>
      </c>
      <c r="E133" s="5">
        <v>265291180000</v>
      </c>
      <c r="F133" s="5">
        <v>281289650000</v>
      </c>
      <c r="G133" s="5">
        <v>285813931000</v>
      </c>
      <c r="I133" s="5">
        <v>265291180000</v>
      </c>
      <c r="J133" s="5">
        <v>322063498000</v>
      </c>
      <c r="K133" s="5">
        <v>299190875000</v>
      </c>
      <c r="L133" s="5">
        <v>426237663973</v>
      </c>
      <c r="M133" s="5">
        <v>507064006771</v>
      </c>
      <c r="N133" s="5">
        <v>544504618940</v>
      </c>
      <c r="O133" s="5">
        <v>547803234745</v>
      </c>
      <c r="P133" s="5">
        <v>504044024441</v>
      </c>
      <c r="Q133" s="5">
        <v>460602707385</v>
      </c>
      <c r="R133" s="5">
        <v>431117965237</v>
      </c>
      <c r="S133" s="5">
        <v>387501041606</v>
      </c>
      <c r="T133" s="5">
        <v>406537360733</v>
      </c>
      <c r="U133" s="5">
        <v>397116629109</v>
      </c>
      <c r="V133" s="5">
        <v>359307576022</v>
      </c>
      <c r="W133" s="5">
        <v>173100159372</v>
      </c>
    </row>
    <row r="134" spans="2:23" ht="15.5" x14ac:dyDescent="0.35">
      <c r="C134" t="s">
        <v>156</v>
      </c>
      <c r="D134" s="5">
        <v>1183023671000</v>
      </c>
      <c r="E134" s="5">
        <v>1176778403000</v>
      </c>
      <c r="F134" s="5">
        <v>1088947267000</v>
      </c>
      <c r="G134" s="5">
        <v>1095315611000</v>
      </c>
      <c r="I134" s="5">
        <v>1176778403000</v>
      </c>
      <c r="J134" s="5">
        <v>1197109086000</v>
      </c>
      <c r="K134" s="5">
        <v>1247187872000</v>
      </c>
      <c r="L134" s="5">
        <v>1354418637499</v>
      </c>
      <c r="M134" s="5">
        <v>1512036014160</v>
      </c>
      <c r="N134" s="5">
        <v>1319134443995</v>
      </c>
      <c r="O134" s="5">
        <v>952496300846</v>
      </c>
      <c r="P134" s="5">
        <v>904003739438</v>
      </c>
      <c r="Q134" s="5">
        <v>804020324861</v>
      </c>
      <c r="R134" s="5">
        <v>721237977450</v>
      </c>
      <c r="S134" s="5">
        <v>720738968122</v>
      </c>
      <c r="T134" s="5">
        <v>781616385160</v>
      </c>
      <c r="U134" s="5">
        <v>712079057639</v>
      </c>
      <c r="V134" s="5">
        <v>570082177769</v>
      </c>
      <c r="W134" s="5">
        <v>404072915226</v>
      </c>
    </row>
    <row r="135" spans="2:23" ht="15.5" x14ac:dyDescent="0.35">
      <c r="C135" t="s">
        <v>157</v>
      </c>
      <c r="D135" s="5">
        <v>1564487500</v>
      </c>
      <c r="E135" s="5">
        <v>1564487500</v>
      </c>
      <c r="F135" s="5">
        <v>1564487500</v>
      </c>
      <c r="G135" s="5">
        <v>1564487500</v>
      </c>
      <c r="I135" s="5">
        <v>1564487500</v>
      </c>
      <c r="J135" s="5">
        <v>1564487500</v>
      </c>
      <c r="K135" s="5">
        <v>1564487500</v>
      </c>
      <c r="L135" s="5">
        <v>1564487500</v>
      </c>
      <c r="M135" s="5">
        <v>1564487500</v>
      </c>
      <c r="N135" s="5">
        <v>1564487500</v>
      </c>
      <c r="O135" s="5">
        <v>1564487500</v>
      </c>
      <c r="P135" s="5">
        <v>1564487500</v>
      </c>
      <c r="Q135" s="5">
        <v>1564487500</v>
      </c>
      <c r="R135" s="5">
        <v>1564487500</v>
      </c>
      <c r="S135" s="5">
        <v>1564487500</v>
      </c>
      <c r="T135" s="5">
        <v>1564487500</v>
      </c>
      <c r="U135" s="5">
        <v>1564487500</v>
      </c>
      <c r="V135" s="5">
        <v>1564487500</v>
      </c>
      <c r="W135" s="5">
        <v>125159</v>
      </c>
    </row>
    <row r="137" spans="2:23" ht="15.5" x14ac:dyDescent="0.35">
      <c r="B137" t="s">
        <v>158</v>
      </c>
      <c r="C137" t="s">
        <v>159</v>
      </c>
      <c r="D137" s="5">
        <v>59280028000</v>
      </c>
      <c r="E137" s="5">
        <v>39570175000</v>
      </c>
      <c r="F137" s="5">
        <v>41246208000</v>
      </c>
      <c r="G137" s="5">
        <v>-30615647000</v>
      </c>
      <c r="I137" s="5">
        <v>109449617000</v>
      </c>
      <c r="J137" s="5">
        <v>77998345000</v>
      </c>
      <c r="K137" s="5">
        <v>136082896000</v>
      </c>
      <c r="L137" s="5">
        <v>88670957891</v>
      </c>
      <c r="M137" s="5">
        <v>99018069286</v>
      </c>
      <c r="N137" s="5">
        <v>271834270955</v>
      </c>
      <c r="O137" s="5">
        <v>84774223458</v>
      </c>
      <c r="P137" s="5">
        <v>183156837562</v>
      </c>
      <c r="Q137" s="5">
        <v>129121141743</v>
      </c>
      <c r="R137" s="5">
        <v>98260131740</v>
      </c>
      <c r="S137" s="5">
        <v>61626051712</v>
      </c>
      <c r="T137" s="5">
        <v>100202235747</v>
      </c>
      <c r="U137" s="5">
        <v>51483477656</v>
      </c>
      <c r="V137" s="5">
        <v>31710937244</v>
      </c>
      <c r="W137" s="5">
        <v>2178314555</v>
      </c>
    </row>
    <row r="138" spans="2:23" ht="15.5" x14ac:dyDescent="0.35">
      <c r="C138" t="s">
        <v>160</v>
      </c>
      <c r="D138" s="5">
        <v>827973345000</v>
      </c>
      <c r="E138" s="5">
        <v>718419581000</v>
      </c>
      <c r="F138" s="5">
        <v>737014411000</v>
      </c>
      <c r="G138" s="5">
        <v>699011018000</v>
      </c>
      <c r="I138" s="5">
        <v>2912583723000</v>
      </c>
      <c r="J138" s="5">
        <v>2875329871000</v>
      </c>
      <c r="K138" s="5">
        <v>2808996287000</v>
      </c>
      <c r="L138" s="5">
        <v>2897676336663</v>
      </c>
      <c r="M138" s="5">
        <v>2886079084558</v>
      </c>
      <c r="N138" s="5">
        <v>3011174611864</v>
      </c>
      <c r="O138" s="5">
        <v>2417821250574</v>
      </c>
      <c r="P138" s="5">
        <v>2381254742607</v>
      </c>
      <c r="Q138" s="5">
        <v>2198912584348</v>
      </c>
      <c r="R138" s="5">
        <v>2074220069390</v>
      </c>
      <c r="S138" s="5">
        <v>1922932185918</v>
      </c>
      <c r="T138" s="5">
        <v>1657548631595</v>
      </c>
      <c r="U138" s="5">
        <v>1305356465529</v>
      </c>
      <c r="V138" s="5">
        <v>1085857236862</v>
      </c>
      <c r="W138" s="5">
        <v>768984703867</v>
      </c>
    </row>
    <row r="139" spans="2:23" ht="15.5" x14ac:dyDescent="0.35">
      <c r="C139" t="s">
        <v>452</v>
      </c>
      <c r="D139" s="5">
        <v>-627411624000</v>
      </c>
      <c r="E139" s="5">
        <v>-528028736000</v>
      </c>
      <c r="F139" s="5">
        <v>-572076408000</v>
      </c>
      <c r="G139" s="5">
        <v>-600268468000</v>
      </c>
      <c r="I139" s="5">
        <v>-2238274613000</v>
      </c>
      <c r="J139" s="5">
        <v>-2231524156000</v>
      </c>
      <c r="K139" s="5">
        <v>-2129145282000</v>
      </c>
      <c r="L139" s="5">
        <v>-2267010351978</v>
      </c>
      <c r="M139" s="5">
        <v>-2267432800438</v>
      </c>
      <c r="N139" s="5">
        <v>-2161362944640</v>
      </c>
      <c r="O139" s="5">
        <v>-1794365373904</v>
      </c>
      <c r="P139" s="5">
        <v>-1696047365473</v>
      </c>
      <c r="Q139" s="5">
        <v>-1605097311210</v>
      </c>
      <c r="R139" s="5">
        <v>-1558343195693</v>
      </c>
      <c r="S139" s="5">
        <v>-1453539197273</v>
      </c>
      <c r="T139" s="5">
        <v>-1174038248850</v>
      </c>
      <c r="U139" s="5">
        <v>-967400445486</v>
      </c>
      <c r="V139" s="5">
        <v>-821527086013</v>
      </c>
      <c r="W139" s="5">
        <v>-583268789069</v>
      </c>
    </row>
    <row r="140" spans="2:23" ht="15.5" x14ac:dyDescent="0.35">
      <c r="C140" t="s">
        <v>691</v>
      </c>
      <c r="D140" s="5">
        <v>-97128341000</v>
      </c>
      <c r="E140" s="5">
        <v>-87861053000</v>
      </c>
      <c r="F140" s="5">
        <v>-70681784000</v>
      </c>
      <c r="G140" s="5">
        <v>-71997269000</v>
      </c>
      <c r="I140" s="5">
        <v>-325689762000</v>
      </c>
      <c r="J140" s="5">
        <v>-312231000000</v>
      </c>
      <c r="K140" s="5">
        <v>-300786998000</v>
      </c>
      <c r="L140" s="5">
        <v>-290025785610</v>
      </c>
      <c r="M140" s="5">
        <v>-298219890128</v>
      </c>
      <c r="N140" s="5">
        <v>-284695649615</v>
      </c>
      <c r="O140" s="5">
        <v>-246324661798</v>
      </c>
      <c r="P140" s="5">
        <v>-209624222928</v>
      </c>
      <c r="Q140" s="5">
        <v>-189088646930</v>
      </c>
      <c r="R140" s="5">
        <v>-167605350674</v>
      </c>
      <c r="S140" s="5">
        <v>-163397240087</v>
      </c>
      <c r="T140" s="5">
        <v>-146469831394</v>
      </c>
      <c r="U140" s="5">
        <v>-113066082709</v>
      </c>
      <c r="V140" s="5">
        <v>-82487929255</v>
      </c>
      <c r="W140" s="5">
        <v>-66139519502</v>
      </c>
    </row>
    <row r="141" spans="2:23" ht="15.5" x14ac:dyDescent="0.35">
      <c r="C141" t="s">
        <v>1050</v>
      </c>
      <c r="D141" s="5">
        <v>-54157628000</v>
      </c>
      <c r="E141" s="5">
        <v>-59171536000</v>
      </c>
      <c r="F141" s="5">
        <v>-70499538000</v>
      </c>
      <c r="G141" s="5">
        <v>-67515978000</v>
      </c>
      <c r="I141" s="5">
        <v>-271888954000</v>
      </c>
      <c r="J141" s="5">
        <v>-282295090000</v>
      </c>
      <c r="K141" s="5">
        <v>-277671804000</v>
      </c>
      <c r="L141" s="5">
        <v>-271436152357</v>
      </c>
      <c r="M141" s="5">
        <v>-232391878884</v>
      </c>
      <c r="N141" s="5">
        <v>-309738150790</v>
      </c>
      <c r="O141" s="5">
        <v>-337787786540</v>
      </c>
      <c r="P141" s="5">
        <v>-310497579666</v>
      </c>
      <c r="Q141" s="5">
        <v>-287797734413</v>
      </c>
      <c r="R141" s="5">
        <v>-277589633659</v>
      </c>
      <c r="S141" s="5">
        <v>-248873767512</v>
      </c>
      <c r="T141" s="5">
        <v>-230803667010</v>
      </c>
      <c r="U141" s="5">
        <v>-168430028702</v>
      </c>
      <c r="V141" s="5">
        <v>-139349172763</v>
      </c>
      <c r="W141" s="5">
        <v>-111790938502</v>
      </c>
    </row>
    <row r="142" spans="2:23" ht="15.5" x14ac:dyDescent="0.35">
      <c r="C142" t="s">
        <v>604</v>
      </c>
      <c r="D142" s="5">
        <v>-192355000</v>
      </c>
      <c r="E142" s="5">
        <v>156610000</v>
      </c>
      <c r="F142" s="5">
        <v>-778782000</v>
      </c>
      <c r="G142" s="5">
        <v>-791951000</v>
      </c>
      <c r="I142" s="5">
        <v>-1666394000</v>
      </c>
      <c r="J142" s="5">
        <v>-4190936000</v>
      </c>
      <c r="K142" s="5">
        <v>-4097465000</v>
      </c>
      <c r="L142" s="5">
        <v>-2531697350</v>
      </c>
      <c r="M142" s="5">
        <v>-15278956465</v>
      </c>
      <c r="N142" s="5">
        <v>-8333866195</v>
      </c>
      <c r="O142" s="5">
        <v>-10471295767</v>
      </c>
      <c r="P142" s="5">
        <v>-12778039832</v>
      </c>
      <c r="Q142" s="5">
        <v>-14543924321</v>
      </c>
      <c r="R142" s="5">
        <v>-2305956096</v>
      </c>
      <c r="S142" s="5">
        <v>-3489309618</v>
      </c>
      <c r="T142" s="5">
        <v>-8679046145</v>
      </c>
      <c r="U142" s="5">
        <v>-16293459751</v>
      </c>
      <c r="V142" s="5">
        <v>-12408493627</v>
      </c>
      <c r="W142" s="5">
        <v>2104736868</v>
      </c>
    </row>
    <row r="143" spans="2:23" ht="15.5" x14ac:dyDescent="0.35">
      <c r="C143" t="s">
        <v>207</v>
      </c>
      <c r="D143" s="5">
        <v>-1775278000</v>
      </c>
      <c r="E143" s="5">
        <v>-1874778000</v>
      </c>
      <c r="F143" s="5">
        <v>-1563583000</v>
      </c>
      <c r="G143" s="5">
        <v>-1277778000</v>
      </c>
      <c r="I143" s="5">
        <v>-5611972000</v>
      </c>
      <c r="J143" s="5">
        <v>-6703194000</v>
      </c>
      <c r="K143" s="5">
        <v>-7290903000</v>
      </c>
      <c r="L143" s="5">
        <v>-40676624886</v>
      </c>
      <c r="M143" s="5">
        <v>-31153415440</v>
      </c>
      <c r="N143" s="5">
        <v>-21132420252</v>
      </c>
      <c r="P143" s="5">
        <v>-192899304</v>
      </c>
      <c r="Q143" s="5">
        <v>-1243396904</v>
      </c>
      <c r="R143" s="5">
        <v>-4801511589</v>
      </c>
      <c r="S143" s="5">
        <v>-9983216962</v>
      </c>
      <c r="T143" s="5">
        <v>-9476519161</v>
      </c>
      <c r="U143" s="5">
        <v>-6028459326</v>
      </c>
      <c r="V143" s="5">
        <v>-7868976979</v>
      </c>
      <c r="W143" s="5">
        <v>-13957331460</v>
      </c>
    </row>
    <row r="144" spans="2:23" ht="15.5" x14ac:dyDescent="0.35">
      <c r="C144" t="s">
        <v>2308</v>
      </c>
      <c r="G144" s="5">
        <v>3601617000</v>
      </c>
      <c r="I144" s="5">
        <v>3601617000</v>
      </c>
      <c r="J144" s="5">
        <v>4479077000</v>
      </c>
    </row>
    <row r="145" spans="3:23" ht="15.5" x14ac:dyDescent="0.35">
      <c r="C145" t="s">
        <v>1606</v>
      </c>
      <c r="D145" s="5">
        <v>140417000</v>
      </c>
      <c r="E145" s="5">
        <v>105776000</v>
      </c>
      <c r="F145" s="5">
        <v>125659000</v>
      </c>
      <c r="G145" s="5">
        <v>238129000</v>
      </c>
      <c r="I145" s="5">
        <v>742686000</v>
      </c>
      <c r="J145" s="5">
        <v>1229716000</v>
      </c>
      <c r="K145" s="5">
        <v>1055505000</v>
      </c>
      <c r="L145" s="5">
        <v>1208315386</v>
      </c>
      <c r="M145" s="5">
        <v>4065383262</v>
      </c>
      <c r="N145" s="5">
        <v>10623702518</v>
      </c>
      <c r="O145" s="5">
        <v>10762644521</v>
      </c>
      <c r="P145" s="5">
        <v>6751613711</v>
      </c>
      <c r="Q145" s="5">
        <v>3366598934</v>
      </c>
      <c r="R145" s="5">
        <v>1399258727</v>
      </c>
      <c r="S145" s="5">
        <v>1346321188</v>
      </c>
      <c r="T145" s="5">
        <v>1382705942</v>
      </c>
      <c r="U145" s="5">
        <v>3513279708</v>
      </c>
      <c r="V145" s="5">
        <v>2885518820</v>
      </c>
      <c r="W145" s="5">
        <v>93958517</v>
      </c>
    </row>
    <row r="146" spans="3:23" ht="15.5" x14ac:dyDescent="0.35">
      <c r="C146" t="s">
        <v>1007</v>
      </c>
      <c r="D146" s="5">
        <v>11831492000</v>
      </c>
      <c r="E146" s="5">
        <v>-2175689000</v>
      </c>
      <c r="F146" s="5">
        <v>19706233000</v>
      </c>
      <c r="G146" s="5">
        <v>8385033000</v>
      </c>
      <c r="I146" s="5">
        <v>35653286000</v>
      </c>
      <c r="J146" s="5">
        <v>33904057000</v>
      </c>
      <c r="K146" s="5">
        <v>45023556000</v>
      </c>
      <c r="L146" s="5">
        <v>61466918023</v>
      </c>
      <c r="M146" s="5">
        <v>53350542821</v>
      </c>
      <c r="N146" s="5">
        <v>35298988065</v>
      </c>
      <c r="O146" s="5">
        <v>45139446372</v>
      </c>
      <c r="P146" s="5">
        <v>24290588447</v>
      </c>
      <c r="Q146" s="5">
        <v>24612972239</v>
      </c>
      <c r="R146" s="5">
        <v>33286451334</v>
      </c>
      <c r="S146" s="5">
        <v>16630276058</v>
      </c>
      <c r="T146" s="5">
        <v>10738210770</v>
      </c>
      <c r="U146" s="5">
        <v>13832208393</v>
      </c>
      <c r="V146" s="5">
        <v>6609840199</v>
      </c>
      <c r="W146" s="5">
        <v>6151493836</v>
      </c>
    </row>
    <row r="147" spans="3:23" ht="15.5" x14ac:dyDescent="0.35">
      <c r="C147" t="s">
        <v>185</v>
      </c>
    </row>
    <row r="148" spans="3:23" ht="15.5" x14ac:dyDescent="0.35">
      <c r="C148" t="s">
        <v>165</v>
      </c>
      <c r="D148" s="5">
        <v>-2911323000</v>
      </c>
      <c r="E148" s="5">
        <v>-17032796000</v>
      </c>
      <c r="F148" s="5">
        <v>-34966841000</v>
      </c>
      <c r="G148" s="5">
        <v>19171627000</v>
      </c>
      <c r="I148" s="5">
        <v>-91154369000</v>
      </c>
      <c r="J148" s="5">
        <v>-189644272000</v>
      </c>
      <c r="K148" s="5">
        <v>-82527448000</v>
      </c>
      <c r="L148" s="5">
        <v>-56149184749</v>
      </c>
      <c r="M148" s="5">
        <v>-71073016038</v>
      </c>
      <c r="N148" s="5">
        <v>-84283640088</v>
      </c>
      <c r="O148" s="5">
        <v>-8834698128</v>
      </c>
      <c r="P148" s="5">
        <v>-13909290398</v>
      </c>
      <c r="Q148" s="5">
        <v>-17842593842</v>
      </c>
      <c r="R148" s="5">
        <v>-48091276166</v>
      </c>
      <c r="S148" s="5">
        <v>-29010778856</v>
      </c>
      <c r="T148" s="5">
        <v>42179440394</v>
      </c>
      <c r="U148" s="5">
        <v>13570488165</v>
      </c>
      <c r="V148" s="5">
        <v>108819472560</v>
      </c>
      <c r="W148" s="5">
        <v>68376565308</v>
      </c>
    </row>
    <row r="149" spans="3:23" ht="15.5" x14ac:dyDescent="0.35">
      <c r="C149" t="s">
        <v>166</v>
      </c>
      <c r="D149" s="5">
        <v>-50080228000</v>
      </c>
      <c r="E149" s="5">
        <v>-20725168000</v>
      </c>
      <c r="F149" s="5">
        <v>-15382259000</v>
      </c>
      <c r="G149" s="5">
        <v>-4081044000</v>
      </c>
      <c r="I149" s="5">
        <v>-46840295000</v>
      </c>
      <c r="J149" s="5">
        <v>94707422000</v>
      </c>
      <c r="K149" s="5">
        <v>-32347187000</v>
      </c>
      <c r="L149" s="5">
        <v>-55964260392</v>
      </c>
      <c r="M149" s="5">
        <v>-181184393685</v>
      </c>
      <c r="N149" s="5">
        <v>-164891111048</v>
      </c>
      <c r="O149" s="5">
        <v>-63032890481</v>
      </c>
      <c r="P149" s="5">
        <v>-89592778105</v>
      </c>
      <c r="Q149" s="5">
        <v>-45901684797</v>
      </c>
      <c r="R149" s="5">
        <v>-37123965013</v>
      </c>
      <c r="S149" s="5">
        <v>-30354763477</v>
      </c>
      <c r="T149" s="5">
        <v>-122287447274</v>
      </c>
      <c r="U149" s="5">
        <v>-114933543987</v>
      </c>
      <c r="V149" s="5">
        <v>-38487642557</v>
      </c>
      <c r="W149" s="5">
        <v>-68755134283</v>
      </c>
    </row>
    <row r="150" spans="3:23" ht="15.5" x14ac:dyDescent="0.35">
      <c r="C150" t="s">
        <v>168</v>
      </c>
      <c r="D150" s="5">
        <v>-14824611000</v>
      </c>
      <c r="E150" s="5">
        <v>-4479951000</v>
      </c>
      <c r="F150" s="5">
        <v>-5707976000</v>
      </c>
      <c r="G150" s="5">
        <v>4527396000</v>
      </c>
      <c r="I150" s="5">
        <v>-11232713000</v>
      </c>
      <c r="J150" s="5">
        <v>-5273251000</v>
      </c>
      <c r="K150" s="5">
        <v>-20510356000</v>
      </c>
      <c r="L150" s="5">
        <v>-8742018130</v>
      </c>
      <c r="M150" s="5">
        <v>-5552337141</v>
      </c>
      <c r="N150" s="5">
        <v>-40987315899</v>
      </c>
      <c r="O150" s="5">
        <v>-17423903934</v>
      </c>
      <c r="P150" s="5">
        <v>-82151316681</v>
      </c>
      <c r="Q150" s="5">
        <v>-41941365512</v>
      </c>
      <c r="R150" s="5">
        <v>-31974462556</v>
      </c>
      <c r="S150" s="5">
        <v>-35493393599</v>
      </c>
      <c r="T150" s="5">
        <v>-120694977919</v>
      </c>
      <c r="U150" s="5">
        <v>-103492143904</v>
      </c>
      <c r="V150" s="5">
        <v>-35977464996</v>
      </c>
      <c r="W150" s="5">
        <v>-64115042386</v>
      </c>
    </row>
    <row r="151" spans="3:23" ht="15.5" x14ac:dyDescent="0.35">
      <c r="C151" t="s">
        <v>516</v>
      </c>
      <c r="J151" s="5">
        <v>145780000000</v>
      </c>
    </row>
    <row r="152" spans="3:23" ht="15.5" x14ac:dyDescent="0.35">
      <c r="C152" t="s">
        <v>1255</v>
      </c>
      <c r="E152" s="5">
        <v>-60951000</v>
      </c>
      <c r="F152" s="5">
        <v>-30000000</v>
      </c>
      <c r="I152" s="5">
        <v>-90951000</v>
      </c>
      <c r="J152" s="5">
        <v>-1693635000</v>
      </c>
      <c r="K152" s="5">
        <v>-2099566000</v>
      </c>
    </row>
    <row r="153" spans="3:23" ht="15.5" x14ac:dyDescent="0.35">
      <c r="C153" t="s">
        <v>1946</v>
      </c>
      <c r="E153" s="5">
        <v>-82232000</v>
      </c>
      <c r="G153" s="5">
        <v>-96950000</v>
      </c>
      <c r="I153" s="5">
        <v>-179182000</v>
      </c>
      <c r="J153" s="5">
        <v>-1088316000</v>
      </c>
      <c r="K153" s="5">
        <v>-2118926000</v>
      </c>
    </row>
    <row r="154" spans="3:23" ht="15.5" x14ac:dyDescent="0.35">
      <c r="C154" t="s">
        <v>2309</v>
      </c>
      <c r="D154" s="5">
        <v>-23005346000</v>
      </c>
      <c r="E154" s="5">
        <v>-749811000</v>
      </c>
      <c r="I154" s="5">
        <v>-749811000</v>
      </c>
      <c r="J154" s="5">
        <v>-24281641000</v>
      </c>
      <c r="K154" s="5">
        <v>-3008152000</v>
      </c>
      <c r="L154" s="5">
        <v>-1002303780</v>
      </c>
      <c r="M154" s="5">
        <v>-18671813227</v>
      </c>
      <c r="N154" s="5">
        <v>-5582728433</v>
      </c>
    </row>
    <row r="155" spans="3:23" ht="15.5" x14ac:dyDescent="0.35">
      <c r="C155" t="s">
        <v>2300</v>
      </c>
      <c r="D155" s="5">
        <v>-422283000</v>
      </c>
      <c r="E155" s="5">
        <v>-2330953000</v>
      </c>
      <c r="F155" s="5">
        <v>-379120000</v>
      </c>
      <c r="G155" s="5">
        <v>-4563000</v>
      </c>
      <c r="I155" s="5">
        <v>-3201250000</v>
      </c>
      <c r="J155" s="5">
        <v>-2490315000</v>
      </c>
      <c r="K155" s="5">
        <v>-459299000</v>
      </c>
      <c r="L155" s="5">
        <v>-1243484393</v>
      </c>
      <c r="M155" s="5">
        <v>-7788384634</v>
      </c>
      <c r="N155" s="5">
        <v>-6052076462</v>
      </c>
      <c r="O155" s="5">
        <v>-1537920099</v>
      </c>
      <c r="P155" s="5">
        <v>-1722876705</v>
      </c>
      <c r="Q155" s="5">
        <v>-405932063</v>
      </c>
      <c r="R155" s="5">
        <v>-1779231900</v>
      </c>
      <c r="S155" s="5">
        <v>-2467723447</v>
      </c>
      <c r="T155" s="5">
        <v>-286686792</v>
      </c>
      <c r="U155" s="5">
        <v>-1585298385</v>
      </c>
      <c r="V155" s="5">
        <v>-2027144815</v>
      </c>
      <c r="W155" s="5">
        <v>-2078451912</v>
      </c>
    </row>
    <row r="156" spans="3:23" ht="15.5" x14ac:dyDescent="0.35">
      <c r="C156" t="s">
        <v>582</v>
      </c>
      <c r="L156" s="5">
        <v>-1219349754</v>
      </c>
      <c r="M156" s="5">
        <v>-7105933924</v>
      </c>
      <c r="N156" s="5">
        <v>-7952458764</v>
      </c>
      <c r="O156" s="5">
        <v>-2339695720</v>
      </c>
      <c r="P156" s="5">
        <v>-13955159719</v>
      </c>
      <c r="Q156" s="5">
        <v>-3559780022</v>
      </c>
      <c r="R156" s="5">
        <v>-3961970557</v>
      </c>
      <c r="S156" s="5">
        <v>-6635303587</v>
      </c>
      <c r="T156" s="5">
        <v>-3291570302</v>
      </c>
      <c r="U156" s="5">
        <v>-10202514923</v>
      </c>
      <c r="V156" s="5">
        <v>-1488032746</v>
      </c>
      <c r="W156" s="5">
        <v>-2561639985</v>
      </c>
    </row>
    <row r="157" spans="3:23" ht="15.5" x14ac:dyDescent="0.35">
      <c r="C157" t="s">
        <v>170</v>
      </c>
      <c r="D157" s="5">
        <v>378158000</v>
      </c>
      <c r="E157" s="5">
        <v>673000000</v>
      </c>
      <c r="F157" s="5">
        <v>519820000</v>
      </c>
      <c r="G157" s="5">
        <v>363333000</v>
      </c>
      <c r="I157" s="5">
        <v>1600748000</v>
      </c>
      <c r="J157" s="5">
        <v>6240730000</v>
      </c>
      <c r="K157" s="5">
        <v>8048904000</v>
      </c>
      <c r="L157" s="5">
        <v>94567200</v>
      </c>
      <c r="M157" s="5">
        <v>177546810</v>
      </c>
      <c r="N157" s="5">
        <v>1146282000</v>
      </c>
      <c r="O157" s="5">
        <v>149000000</v>
      </c>
      <c r="P157" s="5">
        <v>7436575000</v>
      </c>
      <c r="Q157" s="5">
        <v>5392800</v>
      </c>
      <c r="R157" s="5">
        <v>591700000</v>
      </c>
      <c r="S157" s="5">
        <v>14241657156</v>
      </c>
      <c r="T157" s="5">
        <v>1985787739</v>
      </c>
      <c r="U157" s="5">
        <v>27214604</v>
      </c>
      <c r="V157" s="5">
        <v>1005000000</v>
      </c>
    </row>
    <row r="158" spans="3:23" ht="15.5" x14ac:dyDescent="0.35">
      <c r="C158" t="s">
        <v>375</v>
      </c>
      <c r="M158" s="5">
        <v>-6384000000</v>
      </c>
      <c r="U158" s="5">
        <v>319198621</v>
      </c>
    </row>
    <row r="159" spans="3:23" ht="15.5" x14ac:dyDescent="0.35">
      <c r="C159" t="s">
        <v>1088</v>
      </c>
      <c r="O159" s="5">
        <v>2000000000</v>
      </c>
      <c r="P159" s="5">
        <v>800000000</v>
      </c>
    </row>
    <row r="160" spans="3:23" ht="15.5" x14ac:dyDescent="0.35">
      <c r="C160" t="s">
        <v>563</v>
      </c>
    </row>
    <row r="161" spans="3:23" ht="15.5" x14ac:dyDescent="0.35">
      <c r="C161" t="s">
        <v>186</v>
      </c>
      <c r="D161" s="5">
        <v>-2911323000</v>
      </c>
      <c r="E161" s="5">
        <v>-17032796000</v>
      </c>
      <c r="F161" s="5">
        <v>-34966841000</v>
      </c>
      <c r="G161" s="5">
        <v>19171627000</v>
      </c>
      <c r="I161" s="5">
        <v>-91154369000</v>
      </c>
      <c r="J161" s="5">
        <v>-189644272000</v>
      </c>
      <c r="K161" s="5">
        <v>-82527448000</v>
      </c>
      <c r="L161" s="5">
        <v>-56149184749</v>
      </c>
      <c r="M161" s="5">
        <v>-71073016038</v>
      </c>
      <c r="N161" s="5">
        <v>-84283640088</v>
      </c>
      <c r="O161" s="5">
        <v>-8834698128</v>
      </c>
      <c r="P161" s="5">
        <v>-13909290398</v>
      </c>
      <c r="Q161" s="5">
        <v>-17842593842</v>
      </c>
      <c r="R161" s="5">
        <v>-48091276166</v>
      </c>
      <c r="S161" s="5">
        <v>-29010778856</v>
      </c>
      <c r="T161" s="5">
        <v>42179440394</v>
      </c>
      <c r="U161" s="5">
        <v>13570488165</v>
      </c>
      <c r="V161" s="5">
        <v>108819472560</v>
      </c>
      <c r="W161" s="5">
        <v>68376565308</v>
      </c>
    </row>
    <row r="162" spans="3:23" ht="15.5" x14ac:dyDescent="0.35">
      <c r="C162" t="s">
        <v>2310</v>
      </c>
      <c r="V162" s="5">
        <v>118457920112</v>
      </c>
    </row>
    <row r="163" spans="3:23" ht="15.5" x14ac:dyDescent="0.35">
      <c r="C163" t="s">
        <v>437</v>
      </c>
      <c r="D163" s="5">
        <v>-30000000000</v>
      </c>
      <c r="E163" s="5">
        <v>-50000000000</v>
      </c>
      <c r="F163" s="5">
        <v>-85000000000</v>
      </c>
      <c r="G163" s="5">
        <v>-25000000000</v>
      </c>
      <c r="I163" s="5">
        <v>-185000000000</v>
      </c>
      <c r="J163" s="5">
        <v>-255000000000</v>
      </c>
      <c r="K163" s="5">
        <v>-345000000000</v>
      </c>
      <c r="P163" s="5">
        <v>-7500000000</v>
      </c>
      <c r="Q163" s="5">
        <v>-21500000000</v>
      </c>
      <c r="R163" s="5">
        <v>-54416108077</v>
      </c>
      <c r="S163" s="5">
        <v>-64858344408</v>
      </c>
      <c r="T163" s="5">
        <v>-20423828556</v>
      </c>
      <c r="V163" s="5">
        <v>-31657161884</v>
      </c>
      <c r="W163" s="5">
        <v>-22052707863</v>
      </c>
    </row>
    <row r="164" spans="3:23" ht="15.5" x14ac:dyDescent="0.35">
      <c r="C164" t="s">
        <v>715</v>
      </c>
      <c r="O164" s="5">
        <v>2400000000</v>
      </c>
      <c r="Q164" s="5">
        <v>2000000000</v>
      </c>
      <c r="R164" s="5">
        <v>2000000000</v>
      </c>
      <c r="S164" s="5">
        <v>10020000000</v>
      </c>
      <c r="V164" s="5">
        <v>31289750000</v>
      </c>
      <c r="W164" s="5">
        <v>75000000000</v>
      </c>
    </row>
    <row r="165" spans="3:23" ht="15.5" x14ac:dyDescent="0.35">
      <c r="C165" t="s">
        <v>486</v>
      </c>
      <c r="N165" s="5">
        <v>516585653</v>
      </c>
      <c r="O165" s="5">
        <v>-283285628</v>
      </c>
      <c r="P165" s="5">
        <v>-1086852898</v>
      </c>
      <c r="Q165" s="5">
        <v>4479843658</v>
      </c>
      <c r="R165" s="5">
        <v>-129294864</v>
      </c>
      <c r="S165" s="5">
        <v>3318765108</v>
      </c>
      <c r="T165" s="5">
        <v>-1629528824</v>
      </c>
      <c r="U165" s="5">
        <v>1947648276</v>
      </c>
      <c r="V165" s="5">
        <v>12200000000</v>
      </c>
    </row>
    <row r="166" spans="3:23" ht="15.5" x14ac:dyDescent="0.35">
      <c r="C166" t="s">
        <v>192</v>
      </c>
      <c r="V166" s="5">
        <v>-11171607092</v>
      </c>
    </row>
    <row r="167" spans="3:23" ht="15.5" x14ac:dyDescent="0.35">
      <c r="C167" t="s">
        <v>2207</v>
      </c>
      <c r="V167" s="5">
        <v>-7972192536</v>
      </c>
      <c r="W167" s="5">
        <v>-8788005841</v>
      </c>
    </row>
    <row r="168" spans="3:23" ht="15.5" x14ac:dyDescent="0.35">
      <c r="C168" t="s">
        <v>2311</v>
      </c>
      <c r="D168" s="5">
        <v>-32911323000</v>
      </c>
      <c r="E168" s="5">
        <v>-37032796000</v>
      </c>
      <c r="F168" s="5">
        <v>-29966841000</v>
      </c>
      <c r="G168" s="5">
        <v>-30828373000</v>
      </c>
      <c r="I168" s="5">
        <v>-131154369000</v>
      </c>
      <c r="J168" s="5">
        <v>-129644272000</v>
      </c>
      <c r="K168" s="5">
        <v>-122527448000</v>
      </c>
      <c r="L168" s="5">
        <v>-86149184749</v>
      </c>
      <c r="M168" s="5">
        <v>-74138391038</v>
      </c>
      <c r="N168" s="5">
        <v>-40994575741</v>
      </c>
    </row>
    <row r="169" spans="3:23" ht="15.5" x14ac:dyDescent="0.35">
      <c r="C169" t="s">
        <v>1002</v>
      </c>
    </row>
    <row r="170" spans="3:23" ht="15.5" x14ac:dyDescent="0.35">
      <c r="C170" t="s">
        <v>2312</v>
      </c>
    </row>
    <row r="171" spans="3:23" ht="15.5" x14ac:dyDescent="0.35">
      <c r="C171" t="s">
        <v>666</v>
      </c>
      <c r="R171" s="5">
        <v>-45873225</v>
      </c>
      <c r="S171" s="5">
        <v>-1491199556</v>
      </c>
      <c r="T171" s="5">
        <v>-3267202226</v>
      </c>
      <c r="U171" s="5">
        <v>-2144291977</v>
      </c>
      <c r="V171" s="5">
        <v>-2327236040</v>
      </c>
      <c r="W171" s="5">
        <v>-2735308853</v>
      </c>
    </row>
    <row r="172" spans="3:23" ht="15.5" x14ac:dyDescent="0.35">
      <c r="C172" t="s">
        <v>962</v>
      </c>
      <c r="D172" s="5">
        <v>60000000000</v>
      </c>
      <c r="E172" s="5">
        <v>70000000000</v>
      </c>
      <c r="F172" s="5">
        <v>80000000000</v>
      </c>
      <c r="G172" s="5">
        <v>75000000000</v>
      </c>
      <c r="I172" s="5">
        <v>225000000000</v>
      </c>
      <c r="J172" s="5">
        <v>195000000000</v>
      </c>
      <c r="K172" s="5">
        <v>385000000000</v>
      </c>
      <c r="L172" s="5">
        <v>30000000000</v>
      </c>
      <c r="M172" s="5">
        <v>50000000000</v>
      </c>
      <c r="P172" s="5">
        <v>2500000000</v>
      </c>
      <c r="Q172" s="5">
        <v>5000000000</v>
      </c>
      <c r="R172" s="5">
        <v>4500000000</v>
      </c>
      <c r="S172" s="5">
        <v>24000000000</v>
      </c>
      <c r="T172" s="5">
        <v>67500000000</v>
      </c>
      <c r="U172" s="5">
        <v>19242838116</v>
      </c>
      <c r="W172" s="5">
        <v>27974714389</v>
      </c>
    </row>
    <row r="173" spans="3:23" ht="15.5" x14ac:dyDescent="0.35">
      <c r="C173" t="s">
        <v>2313</v>
      </c>
      <c r="W173" s="5">
        <v>-1022126524</v>
      </c>
    </row>
    <row r="174" spans="3:23" ht="15.5" x14ac:dyDescent="0.35">
      <c r="C174" t="s">
        <v>439</v>
      </c>
      <c r="M174" s="5">
        <v>-46934625000</v>
      </c>
      <c r="N174" s="5">
        <v>-43805650000</v>
      </c>
      <c r="O174" s="5">
        <v>-10951412500</v>
      </c>
      <c r="P174" s="5">
        <v>-7822437500</v>
      </c>
      <c r="Q174" s="5">
        <v>-7822437500</v>
      </c>
      <c r="U174" s="5">
        <v>-5475706250</v>
      </c>
    </row>
    <row r="175" spans="3:23" ht="15.5" x14ac:dyDescent="0.35">
      <c r="C175" t="s">
        <v>876</v>
      </c>
    </row>
    <row r="176" spans="3:23" ht="15.5" x14ac:dyDescent="0.35">
      <c r="C176" t="s">
        <v>215</v>
      </c>
      <c r="D176" s="5">
        <v>6288477000</v>
      </c>
      <c r="E176" s="5">
        <v>1812211000</v>
      </c>
      <c r="F176" s="5">
        <v>-9102892000</v>
      </c>
      <c r="G176" s="5">
        <v>-15525064000</v>
      </c>
      <c r="I176" s="5">
        <v>-28545047000</v>
      </c>
      <c r="J176" s="5">
        <v>-16938505000</v>
      </c>
      <c r="K176" s="5">
        <v>21208261000</v>
      </c>
      <c r="L176" s="5">
        <v>-23442487250</v>
      </c>
      <c r="M176" s="5">
        <v>-153239340437</v>
      </c>
      <c r="N176" s="5">
        <v>22659519819</v>
      </c>
      <c r="O176" s="5">
        <v>12906634849</v>
      </c>
      <c r="P176" s="5">
        <v>79654769059</v>
      </c>
      <c r="Q176" s="5">
        <v>65376863104</v>
      </c>
      <c r="R176" s="5">
        <v>13044890561</v>
      </c>
      <c r="S176" s="5">
        <v>2260509379</v>
      </c>
      <c r="T176" s="5">
        <v>20094228867</v>
      </c>
      <c r="U176" s="5">
        <v>-49879578166</v>
      </c>
      <c r="V176" s="5">
        <v>102042767247</v>
      </c>
      <c r="W176" s="5">
        <v>1799745580</v>
      </c>
    </row>
    <row r="177" spans="2:23" ht="15.5" x14ac:dyDescent="0.35">
      <c r="C177" t="s">
        <v>216</v>
      </c>
      <c r="D177" s="5">
        <v>77562642000</v>
      </c>
      <c r="I177" s="5">
        <v>106107689000</v>
      </c>
      <c r="J177" s="5">
        <v>123046194000</v>
      </c>
      <c r="K177" s="5">
        <v>101837933000</v>
      </c>
      <c r="L177" s="5">
        <v>125280420635</v>
      </c>
      <c r="M177" s="5">
        <v>278519761072</v>
      </c>
      <c r="N177" s="5">
        <v>259300425706</v>
      </c>
      <c r="O177" s="5">
        <v>246393790857</v>
      </c>
      <c r="P177" s="5">
        <v>166739021798</v>
      </c>
      <c r="Q177" s="5">
        <v>101362158694</v>
      </c>
      <c r="R177" s="5">
        <v>87989665056</v>
      </c>
      <c r="S177" s="5">
        <v>86773187645</v>
      </c>
      <c r="T177" s="5">
        <v>66678958778</v>
      </c>
      <c r="U177" s="5">
        <v>116558536944</v>
      </c>
      <c r="V177" s="5">
        <v>14515769697</v>
      </c>
      <c r="W177" s="5">
        <v>12716024117</v>
      </c>
    </row>
    <row r="178" spans="2:23" ht="15.5" x14ac:dyDescent="0.35">
      <c r="C178" t="s">
        <v>2314</v>
      </c>
      <c r="S178" s="5">
        <v>-1044031968</v>
      </c>
    </row>
    <row r="179" spans="2:23" ht="15.5" x14ac:dyDescent="0.35">
      <c r="C179" t="s">
        <v>217</v>
      </c>
      <c r="R179" s="5">
        <v>327603077</v>
      </c>
    </row>
    <row r="180" spans="2:23" ht="15.5" x14ac:dyDescent="0.35">
      <c r="C180" t="s">
        <v>220</v>
      </c>
      <c r="D180" s="5">
        <v>83851119000</v>
      </c>
      <c r="E180" s="5">
        <v>1812211000</v>
      </c>
      <c r="F180" s="5">
        <v>-9102892000</v>
      </c>
      <c r="G180" s="5">
        <v>-15525064000</v>
      </c>
      <c r="I180" s="5">
        <v>77562642000</v>
      </c>
      <c r="J180" s="5">
        <v>106107689000</v>
      </c>
      <c r="K180" s="5">
        <v>123046194000</v>
      </c>
      <c r="L180" s="5">
        <v>101837933385</v>
      </c>
      <c r="M180" s="5">
        <v>125280420635</v>
      </c>
      <c r="N180" s="5">
        <v>281959945525</v>
      </c>
      <c r="O180" s="5">
        <v>259300425706</v>
      </c>
      <c r="P180" s="5">
        <v>246393790857</v>
      </c>
      <c r="Q180" s="5">
        <v>166739021798</v>
      </c>
      <c r="R180" s="5">
        <v>101362158694</v>
      </c>
      <c r="S180" s="5">
        <v>87989665056</v>
      </c>
      <c r="T180" s="5">
        <v>86773187645</v>
      </c>
      <c r="U180" s="5">
        <v>66678958778</v>
      </c>
      <c r="V180" s="5">
        <v>116558536944</v>
      </c>
      <c r="W180" s="5">
        <v>14515769697</v>
      </c>
    </row>
    <row r="182" spans="2:23" ht="15.5" x14ac:dyDescent="0.35">
      <c r="B182" t="s">
        <v>221</v>
      </c>
      <c r="C182" t="s">
        <v>11</v>
      </c>
      <c r="D182" s="5">
        <v>1560000000</v>
      </c>
      <c r="E182" s="5">
        <v>1560000000</v>
      </c>
      <c r="F182" s="5">
        <v>1560000000</v>
      </c>
      <c r="G182" s="5">
        <v>1560000000</v>
      </c>
      <c r="I182" s="5">
        <v>1560000000</v>
      </c>
      <c r="J182" s="5">
        <v>1560000000</v>
      </c>
      <c r="K182" s="5">
        <v>1560000000</v>
      </c>
      <c r="L182" s="5">
        <v>1560000000</v>
      </c>
      <c r="M182" s="5">
        <v>1560000000</v>
      </c>
      <c r="N182" s="5">
        <v>1560000000</v>
      </c>
      <c r="O182" s="5">
        <v>1560000000</v>
      </c>
      <c r="P182" s="5">
        <v>1560000000</v>
      </c>
      <c r="Q182" s="5">
        <v>1560000000</v>
      </c>
      <c r="R182" s="5">
        <v>1560000000</v>
      </c>
      <c r="S182" s="5">
        <v>1560000000</v>
      </c>
      <c r="T182" s="5">
        <v>1560000000</v>
      </c>
      <c r="U182" s="5">
        <v>1560000000</v>
      </c>
      <c r="V182" s="5">
        <v>1560000000</v>
      </c>
      <c r="W182" s="5">
        <v>0</v>
      </c>
    </row>
    <row r="183" spans="2:23" ht="15.5" x14ac:dyDescent="0.35">
      <c r="C183" t="s">
        <v>222</v>
      </c>
      <c r="D183" s="6">
        <v>4.58</v>
      </c>
      <c r="E183" s="6">
        <v>-8.1999999999999993</v>
      </c>
      <c r="F183" s="6">
        <v>-2.79</v>
      </c>
      <c r="G183" s="6">
        <v>-19.61</v>
      </c>
    </row>
    <row r="184" spans="2:23" ht="15.5" x14ac:dyDescent="0.35">
      <c r="C184" t="s">
        <v>223</v>
      </c>
      <c r="D184" s="6">
        <v>117.9</v>
      </c>
      <c r="E184" s="6">
        <v>-110.37</v>
      </c>
      <c r="F184" s="6">
        <v>-362.01</v>
      </c>
      <c r="G184" s="6">
        <v>-21.21</v>
      </c>
    </row>
    <row r="185" spans="2:23" ht="15.5" x14ac:dyDescent="0.35">
      <c r="C185" t="s">
        <v>72</v>
      </c>
      <c r="D185" s="6">
        <v>1.03</v>
      </c>
      <c r="E185" s="6">
        <v>1.94</v>
      </c>
      <c r="F185" s="6">
        <v>2.15</v>
      </c>
      <c r="G185" s="6">
        <v>0.93</v>
      </c>
    </row>
    <row r="186" spans="2:23" ht="15.5" x14ac:dyDescent="0.35">
      <c r="C186" t="s">
        <v>224</v>
      </c>
      <c r="D186" s="5">
        <v>55950000000</v>
      </c>
      <c r="E186" s="5">
        <v>33680000000</v>
      </c>
      <c r="F186" s="5">
        <v>42490000000</v>
      </c>
      <c r="G186" s="5">
        <v>17250000000</v>
      </c>
    </row>
    <row r="187" spans="2:23" ht="15.5" x14ac:dyDescent="0.35">
      <c r="C187" t="s">
        <v>225</v>
      </c>
      <c r="D187" s="6">
        <v>6.0999999999999995E-3</v>
      </c>
      <c r="E187" s="6">
        <v>-1.09E-2</v>
      </c>
      <c r="F187" s="6">
        <v>-4.0000000000000001E-3</v>
      </c>
      <c r="G187" s="6">
        <v>-2.7999999999999997E-2</v>
      </c>
    </row>
    <row r="188" spans="2:23" ht="15.5" x14ac:dyDescent="0.35">
      <c r="C188" t="s">
        <v>226</v>
      </c>
      <c r="D188" s="6">
        <v>2.6499999999999999E-2</v>
      </c>
      <c r="E188" s="6">
        <v>-4.87E-2</v>
      </c>
      <c r="F188" s="6">
        <v>-1.5600000000000001E-2</v>
      </c>
      <c r="G188" s="6">
        <v>-0.10830000000000001</v>
      </c>
    </row>
    <row r="189" spans="2:23" ht="15.5" x14ac:dyDescent="0.35">
      <c r="C189" t="s">
        <v>227</v>
      </c>
      <c r="D189" s="6">
        <v>2.64E-2</v>
      </c>
      <c r="E189" s="6">
        <v>-1.37E-2</v>
      </c>
      <c r="F189" s="6">
        <v>5.0000000000000001E-3</v>
      </c>
      <c r="G189" s="6">
        <v>-4.1799999999999997E-2</v>
      </c>
    </row>
    <row r="190" spans="2:23" ht="15.5" x14ac:dyDescent="0.35">
      <c r="C190" t="s">
        <v>228</v>
      </c>
      <c r="D190" s="6">
        <v>1.77</v>
      </c>
      <c r="E190" s="6">
        <v>-0.87</v>
      </c>
      <c r="F190" s="6">
        <v>0.33</v>
      </c>
      <c r="G190" s="6">
        <v>-2.96</v>
      </c>
    </row>
    <row r="191" spans="2:23" ht="15.5" x14ac:dyDescent="0.35">
      <c r="C191" t="s">
        <v>229</v>
      </c>
      <c r="D191" s="5">
        <v>272000000000</v>
      </c>
      <c r="E191" s="5">
        <v>265000000000</v>
      </c>
      <c r="F191" s="5">
        <v>281000000000</v>
      </c>
      <c r="G191" s="5">
        <v>286000000000</v>
      </c>
    </row>
    <row r="192" spans="2:23" ht="15.5" x14ac:dyDescent="0.35">
      <c r="C192" t="s">
        <v>230</v>
      </c>
      <c r="D192" s="6">
        <v>3.12</v>
      </c>
      <c r="E192" s="6">
        <v>5.38</v>
      </c>
      <c r="F192" s="6">
        <v>5.66</v>
      </c>
      <c r="G192" s="6">
        <v>2.2999999999999998</v>
      </c>
    </row>
    <row r="193" spans="3:23" ht="15.5" x14ac:dyDescent="0.35">
      <c r="C193" t="s">
        <v>231</v>
      </c>
      <c r="D193" s="6">
        <v>172.91</v>
      </c>
      <c r="E193" s="6">
        <v>168.33</v>
      </c>
      <c r="F193" s="6">
        <v>178.29</v>
      </c>
      <c r="G193" s="6">
        <v>181.07</v>
      </c>
    </row>
    <row r="194" spans="3:23" ht="15.5" x14ac:dyDescent="0.35">
      <c r="C194" t="s">
        <v>232</v>
      </c>
      <c r="D194" s="6">
        <v>3.2</v>
      </c>
      <c r="E194" s="6">
        <v>5.52</v>
      </c>
      <c r="F194" s="6">
        <v>5.82</v>
      </c>
      <c r="G194" s="6">
        <v>2.37</v>
      </c>
    </row>
    <row r="195" spans="3:23" ht="15.5" x14ac:dyDescent="0.35">
      <c r="C195" t="s">
        <v>233</v>
      </c>
      <c r="D195" s="6">
        <v>168.75</v>
      </c>
      <c r="E195" s="6">
        <v>164.05</v>
      </c>
      <c r="F195" s="6">
        <v>173.53</v>
      </c>
      <c r="G195" s="6">
        <v>175.72</v>
      </c>
    </row>
    <row r="196" spans="3:23" ht="15.5" x14ac:dyDescent="0.35">
      <c r="C196" t="s">
        <v>234</v>
      </c>
      <c r="D196" s="5">
        <v>187000000000</v>
      </c>
      <c r="E196" s="5">
        <v>176000000000</v>
      </c>
      <c r="F196" s="5">
        <v>80000000000</v>
      </c>
      <c r="G196" s="5">
        <v>85000000000</v>
      </c>
    </row>
    <row r="197" spans="3:23" ht="15.5" x14ac:dyDescent="0.35">
      <c r="C197" t="s">
        <v>235</v>
      </c>
      <c r="D197" s="5">
        <v>235000000000</v>
      </c>
      <c r="E197" s="5">
        <v>225000000000</v>
      </c>
      <c r="F197" s="5">
        <v>176000000000</v>
      </c>
      <c r="G197" s="5">
        <v>188000000000</v>
      </c>
    </row>
    <row r="198" spans="3:23" ht="15.5" x14ac:dyDescent="0.35">
      <c r="C198" t="s">
        <v>236</v>
      </c>
      <c r="D198" s="5">
        <v>271000000000</v>
      </c>
      <c r="E198" s="5">
        <v>263000000000</v>
      </c>
      <c r="F198" s="5">
        <v>279000000000</v>
      </c>
      <c r="G198" s="5">
        <v>283000000000</v>
      </c>
    </row>
    <row r="199" spans="3:23" ht="15.5" x14ac:dyDescent="0.35">
      <c r="C199" t="s">
        <v>23</v>
      </c>
      <c r="D199" s="5">
        <v>422000000000</v>
      </c>
      <c r="E199" s="5">
        <v>402000000000</v>
      </c>
      <c r="F199" s="5">
        <v>256000000000</v>
      </c>
      <c r="G199" s="5">
        <v>273000000000</v>
      </c>
    </row>
    <row r="200" spans="3:23" ht="15.5" x14ac:dyDescent="0.35">
      <c r="C200" t="s">
        <v>20</v>
      </c>
      <c r="D200" s="5">
        <v>338000000000</v>
      </c>
      <c r="E200" s="5">
        <v>324000000000</v>
      </c>
      <c r="F200" s="5">
        <v>180000000000</v>
      </c>
      <c r="G200" s="5">
        <v>188000000000</v>
      </c>
    </row>
    <row r="201" spans="3:23" ht="15.5" x14ac:dyDescent="0.35">
      <c r="C201" t="s">
        <v>237</v>
      </c>
      <c r="D201" s="5">
        <v>-61000000000</v>
      </c>
      <c r="E201" s="5">
        <v>-73000000000</v>
      </c>
      <c r="F201" s="5">
        <v>-59000000000</v>
      </c>
      <c r="G201" s="5">
        <v>-64000000000</v>
      </c>
    </row>
    <row r="202" spans="3:23" ht="15.5" x14ac:dyDescent="0.35">
      <c r="C202" t="s">
        <v>238</v>
      </c>
      <c r="D202" s="5">
        <v>59000000000</v>
      </c>
      <c r="E202" s="5">
        <v>40000000000</v>
      </c>
      <c r="F202" s="5">
        <v>41000000000</v>
      </c>
      <c r="G202" s="5">
        <v>-31000000000</v>
      </c>
    </row>
    <row r="203" spans="3:23" ht="15.5" x14ac:dyDescent="0.35">
      <c r="C203" t="s">
        <v>239</v>
      </c>
      <c r="D203" s="5">
        <v>-15000000000</v>
      </c>
      <c r="E203" s="5">
        <v>-4000000000</v>
      </c>
      <c r="F203" s="5">
        <v>-6000000000</v>
      </c>
      <c r="G203" s="5">
        <v>5000000000</v>
      </c>
    </row>
    <row r="204" spans="3:23" ht="15.5" x14ac:dyDescent="0.35">
      <c r="C204" t="s">
        <v>12</v>
      </c>
      <c r="D204" s="5">
        <v>44000000000</v>
      </c>
      <c r="E204" s="5">
        <v>35000000000</v>
      </c>
      <c r="F204" s="5">
        <v>36000000000</v>
      </c>
      <c r="G204" s="5">
        <v>-26000000000</v>
      </c>
    </row>
    <row r="205" spans="3:23" ht="15.5" x14ac:dyDescent="0.35">
      <c r="C205" t="s">
        <v>15</v>
      </c>
      <c r="D205" s="6">
        <v>28.42</v>
      </c>
      <c r="E205" s="6">
        <v>22.43</v>
      </c>
      <c r="F205" s="6">
        <v>22.72</v>
      </c>
      <c r="G205" s="6">
        <v>-16.68</v>
      </c>
    </row>
    <row r="206" spans="3:23" ht="15.5" x14ac:dyDescent="0.35">
      <c r="C206" t="s">
        <v>57</v>
      </c>
      <c r="I206" s="6">
        <v>-33.93</v>
      </c>
      <c r="J206" s="6">
        <v>17.5</v>
      </c>
      <c r="K206" s="6">
        <v>-77.06</v>
      </c>
      <c r="L206" s="6">
        <v>-53.49</v>
      </c>
      <c r="M206" s="6">
        <v>5.41</v>
      </c>
      <c r="N206" s="6">
        <v>47.98</v>
      </c>
      <c r="O206" s="6">
        <v>36.01</v>
      </c>
      <c r="P206" s="6">
        <v>32.49</v>
      </c>
      <c r="Q206" s="6">
        <v>25.11</v>
      </c>
      <c r="R206" s="6">
        <v>26.03</v>
      </c>
      <c r="S206" s="6">
        <v>-10.97</v>
      </c>
      <c r="T206" s="6">
        <v>9.69</v>
      </c>
      <c r="U206" s="6">
        <v>22.44</v>
      </c>
      <c r="V206" s="6">
        <v>23.3</v>
      </c>
      <c r="W206" s="6">
        <v>175265.82</v>
      </c>
    </row>
    <row r="207" spans="3:23" ht="15.5" x14ac:dyDescent="0.35">
      <c r="C207" t="s">
        <v>71</v>
      </c>
      <c r="I207" s="6">
        <v>-26.67</v>
      </c>
      <c r="J207" s="6">
        <v>26.86</v>
      </c>
      <c r="K207" s="6">
        <v>-8.69</v>
      </c>
      <c r="L207" s="6">
        <v>-15.24</v>
      </c>
      <c r="M207" s="6">
        <v>332.72</v>
      </c>
      <c r="N207" s="6">
        <v>9.09</v>
      </c>
      <c r="O207" s="6">
        <v>9.2799999999999994</v>
      </c>
      <c r="P207" s="6">
        <v>9.66</v>
      </c>
      <c r="Q207" s="6">
        <v>13.14</v>
      </c>
      <c r="R207" s="6">
        <v>20.36</v>
      </c>
      <c r="S207" s="6">
        <v>-30.99</v>
      </c>
      <c r="T207" s="6">
        <v>45.92</v>
      </c>
      <c r="U207" s="6">
        <v>29.41</v>
      </c>
      <c r="V207" s="6">
        <v>34.33</v>
      </c>
      <c r="W207" s="5">
        <v>0</v>
      </c>
    </row>
    <row r="208" spans="3:23" ht="15.5" x14ac:dyDescent="0.35">
      <c r="C208" t="s">
        <v>74</v>
      </c>
      <c r="I208" s="6">
        <v>0.49</v>
      </c>
      <c r="J208" s="6">
        <v>0.26</v>
      </c>
      <c r="K208" s="6">
        <v>0.37</v>
      </c>
      <c r="L208" s="6">
        <v>0.44</v>
      </c>
      <c r="M208" s="6">
        <v>0.98</v>
      </c>
      <c r="N208" s="6">
        <v>0.23</v>
      </c>
      <c r="O208" s="6">
        <v>0.22</v>
      </c>
      <c r="P208" s="6">
        <v>0.21</v>
      </c>
      <c r="Q208" s="6">
        <v>0.24</v>
      </c>
      <c r="R208" s="6">
        <v>0.4</v>
      </c>
      <c r="S208" s="6">
        <v>0.28000000000000003</v>
      </c>
      <c r="T208" s="6">
        <v>0.42</v>
      </c>
      <c r="U208" s="6">
        <v>0.79</v>
      </c>
      <c r="V208" s="6">
        <v>1.1599999999999999</v>
      </c>
      <c r="W208" s="5">
        <v>0</v>
      </c>
    </row>
    <row r="209" spans="3:23" ht="15.5" x14ac:dyDescent="0.35">
      <c r="C209" t="s">
        <v>240</v>
      </c>
      <c r="I209" s="5">
        <v>135720000000</v>
      </c>
      <c r="J209" s="5">
        <v>127720000000</v>
      </c>
      <c r="K209" s="5">
        <v>101050000000</v>
      </c>
      <c r="L209" s="5">
        <v>144260000000</v>
      </c>
      <c r="M209" s="5">
        <v>198680000000</v>
      </c>
      <c r="N209" s="5">
        <v>229580000000</v>
      </c>
      <c r="O209" s="5">
        <v>110830000000</v>
      </c>
      <c r="P209" s="5">
        <v>108570000000</v>
      </c>
    </row>
    <row r="210" spans="3:23" ht="15.5" x14ac:dyDescent="0.35">
      <c r="C210" t="s">
        <v>241</v>
      </c>
      <c r="I210" s="6">
        <v>-4.5100000000000001E-2</v>
      </c>
      <c r="J210" s="6">
        <v>2.29E-2</v>
      </c>
      <c r="K210" s="6">
        <v>-9.6699999999999994E-2</v>
      </c>
      <c r="L210" s="6">
        <v>-6.1799999999999994E-2</v>
      </c>
      <c r="M210" s="6">
        <v>5.6000000000000008E-3</v>
      </c>
      <c r="N210" s="6">
        <v>5.6900000000000006E-2</v>
      </c>
      <c r="O210" s="6">
        <v>5.91E-2</v>
      </c>
      <c r="P210" s="6">
        <v>5.62E-2</v>
      </c>
      <c r="Q210" s="6">
        <v>4.8899999999999999E-2</v>
      </c>
      <c r="R210" s="6">
        <v>5.6500000000000002E-2</v>
      </c>
      <c r="S210" s="6">
        <v>-2.3799999999999998E-2</v>
      </c>
      <c r="T210" s="6">
        <v>1.9400000000000001E-2</v>
      </c>
      <c r="U210" s="6">
        <v>4.9299999999999997E-2</v>
      </c>
      <c r="V210" s="6">
        <v>6.4000000000000001E-2</v>
      </c>
      <c r="W210" s="6">
        <v>5.4299999999999994E-2</v>
      </c>
    </row>
    <row r="211" spans="3:23" ht="15.5" x14ac:dyDescent="0.35">
      <c r="C211" t="s">
        <v>242</v>
      </c>
      <c r="I211" s="6">
        <v>-0.2016</v>
      </c>
      <c r="J211" s="6">
        <v>8.5800000000000001E-2</v>
      </c>
      <c r="K211" s="6">
        <v>-0.4078</v>
      </c>
      <c r="L211" s="6">
        <v>-0.19820000000000002</v>
      </c>
      <c r="M211" s="6">
        <v>1.6799999999999999E-2</v>
      </c>
      <c r="N211" s="6">
        <v>0.1389</v>
      </c>
      <c r="O211" s="6">
        <v>0.10349999999999999</v>
      </c>
      <c r="P211" s="6">
        <v>0.1012</v>
      </c>
      <c r="Q211" s="6">
        <v>8.5800000000000001E-2</v>
      </c>
      <c r="R211" s="6">
        <v>9.5000000000000001E-2</v>
      </c>
      <c r="S211" s="6">
        <v>-4.4500000000000005E-2</v>
      </c>
      <c r="T211" s="6">
        <v>3.7499999999999999E-2</v>
      </c>
      <c r="U211" s="6">
        <v>9.0299999999999991E-2</v>
      </c>
      <c r="V211" s="6">
        <v>0.10150000000000001</v>
      </c>
      <c r="W211" s="6">
        <v>0.12670000000000001</v>
      </c>
    </row>
    <row r="212" spans="3:23" ht="15.5" x14ac:dyDescent="0.35">
      <c r="C212" t="s">
        <v>243</v>
      </c>
      <c r="I212" s="6">
        <v>-4.6600000000000003E-2</v>
      </c>
      <c r="J212" s="6">
        <v>-9.2300000000000007E-2</v>
      </c>
      <c r="K212" s="6">
        <v>-0.1285</v>
      </c>
      <c r="L212" s="6">
        <v>-5.9000000000000004E-2</v>
      </c>
      <c r="M212" s="6">
        <v>4.1399999999999999E-2</v>
      </c>
      <c r="N212" s="6">
        <v>0.1452</v>
      </c>
      <c r="O212" s="6">
        <v>8.6899999999999991E-2</v>
      </c>
      <c r="P212" s="6">
        <v>9.6199999999999994E-2</v>
      </c>
      <c r="Q212" s="6">
        <v>8.9200000000000002E-2</v>
      </c>
      <c r="R212" s="6">
        <v>0.1148</v>
      </c>
      <c r="S212" s="6">
        <v>-3.3799999999999997E-2</v>
      </c>
      <c r="T212" s="6">
        <v>5.0799999999999998E-2</v>
      </c>
      <c r="U212" s="6">
        <v>0.10779999999999999</v>
      </c>
      <c r="V212" s="6">
        <v>0.16519999999999999</v>
      </c>
      <c r="W212" s="6">
        <v>0.38729999999999998</v>
      </c>
    </row>
    <row r="213" spans="3:23" ht="15.5" x14ac:dyDescent="0.35">
      <c r="C213" t="s">
        <v>244</v>
      </c>
      <c r="I213" s="6">
        <v>-0.84</v>
      </c>
      <c r="J213" s="6">
        <v>-1.3</v>
      </c>
      <c r="K213" s="6">
        <v>-2.0099999999999998</v>
      </c>
      <c r="L213" s="6">
        <v>-1.17</v>
      </c>
      <c r="M213" s="6">
        <v>1.1299999999999999</v>
      </c>
      <c r="N213" s="6">
        <v>4.84</v>
      </c>
      <c r="P213" s="6">
        <v>271.47000000000003</v>
      </c>
      <c r="Q213" s="6">
        <v>38.479999999999997</v>
      </c>
      <c r="R213" s="6">
        <v>11.14</v>
      </c>
      <c r="S213" s="6">
        <v>-1.52</v>
      </c>
      <c r="T213" s="6">
        <v>2.44</v>
      </c>
      <c r="U213" s="6">
        <v>7.03</v>
      </c>
      <c r="V213" s="6">
        <v>6.47</v>
      </c>
      <c r="W213" s="5">
        <v>3</v>
      </c>
    </row>
    <row r="214" spans="3:23" ht="15.5" x14ac:dyDescent="0.35">
      <c r="C214" t="s">
        <v>68</v>
      </c>
      <c r="I214" s="6">
        <v>5.38</v>
      </c>
      <c r="J214" s="6">
        <v>2.2999999999999998</v>
      </c>
      <c r="K214" s="6">
        <v>3.55</v>
      </c>
      <c r="L214" s="6">
        <v>3.02</v>
      </c>
      <c r="M214" s="6">
        <v>5.6</v>
      </c>
      <c r="N214" s="6">
        <v>1.26</v>
      </c>
      <c r="O214" s="6">
        <v>0.96</v>
      </c>
      <c r="P214" s="6">
        <v>0.98</v>
      </c>
      <c r="Q214" s="6">
        <v>1.1299999999999999</v>
      </c>
      <c r="R214" s="6">
        <v>1.93</v>
      </c>
      <c r="S214" s="6">
        <v>1.38</v>
      </c>
      <c r="T214" s="6">
        <v>1.72</v>
      </c>
      <c r="U214" s="6">
        <v>2.65</v>
      </c>
      <c r="V214" s="6">
        <v>3.48</v>
      </c>
      <c r="W214" s="5">
        <v>0</v>
      </c>
    </row>
    <row r="215" spans="3:23" ht="15.5" x14ac:dyDescent="0.35">
      <c r="C215" t="s">
        <v>65</v>
      </c>
      <c r="I215" s="6">
        <v>168.33</v>
      </c>
      <c r="J215" s="6">
        <v>204.01</v>
      </c>
      <c r="K215" s="6">
        <v>188.96</v>
      </c>
      <c r="L215" s="6">
        <v>269.85000000000002</v>
      </c>
      <c r="M215" s="6">
        <v>321.49</v>
      </c>
      <c r="N215" s="6">
        <v>345.31</v>
      </c>
      <c r="O215" s="6">
        <v>347.87</v>
      </c>
      <c r="P215" s="6">
        <v>320.89999999999998</v>
      </c>
      <c r="Q215" s="6">
        <v>292.63</v>
      </c>
      <c r="R215" s="6">
        <v>274.14</v>
      </c>
      <c r="S215" s="6">
        <v>246.77</v>
      </c>
      <c r="T215" s="6">
        <v>258.29000000000002</v>
      </c>
      <c r="U215" s="6">
        <v>248.61</v>
      </c>
      <c r="V215" s="6">
        <v>229.66</v>
      </c>
      <c r="W215" s="6">
        <v>1383042.05</v>
      </c>
    </row>
    <row r="216" spans="3:23" ht="15.5" x14ac:dyDescent="0.35">
      <c r="C216" t="s">
        <v>245</v>
      </c>
      <c r="I216" s="6">
        <v>5.52</v>
      </c>
      <c r="J216" s="6">
        <v>2.38</v>
      </c>
      <c r="K216" s="6">
        <v>3.69</v>
      </c>
      <c r="L216" s="6">
        <v>3.02</v>
      </c>
      <c r="M216" s="6">
        <v>5.6</v>
      </c>
      <c r="N216" s="6">
        <v>1.26</v>
      </c>
      <c r="O216" s="6">
        <v>0.96</v>
      </c>
      <c r="P216" s="6">
        <v>0.98</v>
      </c>
      <c r="Q216" s="6">
        <v>1.1299999999999999</v>
      </c>
      <c r="R216" s="6">
        <v>1.93</v>
      </c>
      <c r="S216" s="6">
        <v>1.38</v>
      </c>
      <c r="T216" s="6">
        <v>1.74</v>
      </c>
      <c r="U216" s="6">
        <v>2.69</v>
      </c>
      <c r="V216" s="6">
        <v>3.48</v>
      </c>
      <c r="W216" s="5">
        <v>0</v>
      </c>
    </row>
    <row r="217" spans="3:23" ht="15.5" x14ac:dyDescent="0.35">
      <c r="C217" t="s">
        <v>246</v>
      </c>
      <c r="I217" s="6">
        <v>164.05</v>
      </c>
      <c r="J217" s="6">
        <v>197.41</v>
      </c>
      <c r="K217" s="6">
        <v>181.73</v>
      </c>
      <c r="L217" s="6">
        <v>269.85000000000002</v>
      </c>
      <c r="M217" s="6">
        <v>321.49</v>
      </c>
      <c r="N217" s="6">
        <v>345.31</v>
      </c>
      <c r="O217" s="6">
        <v>347.87</v>
      </c>
      <c r="P217" s="6">
        <v>320.89999999999998</v>
      </c>
      <c r="Q217" s="6">
        <v>292.63</v>
      </c>
      <c r="R217" s="6">
        <v>274.14</v>
      </c>
      <c r="S217" s="6">
        <v>246.77</v>
      </c>
      <c r="T217" s="6">
        <v>255.33</v>
      </c>
      <c r="U217" s="6">
        <v>245.64</v>
      </c>
      <c r="V217" s="6">
        <v>229.66</v>
      </c>
      <c r="W217" s="6">
        <v>1383042.05</v>
      </c>
    </row>
    <row r="218" spans="3:23" ht="15.5" x14ac:dyDescent="0.35">
      <c r="C218" t="s">
        <v>247</v>
      </c>
      <c r="I218" s="5">
        <v>176000000000</v>
      </c>
      <c r="J218" s="5">
        <v>60000000000</v>
      </c>
      <c r="K218" s="5">
        <v>120000000000</v>
      </c>
      <c r="L218" s="5">
        <v>80000000000</v>
      </c>
      <c r="M218" s="5">
        <v>50000000000</v>
      </c>
      <c r="Q218" s="5">
        <v>5000000000</v>
      </c>
      <c r="R218" s="5">
        <v>22000000000</v>
      </c>
      <c r="S218" s="5">
        <v>67000000000</v>
      </c>
      <c r="T218" s="5">
        <v>75000000000</v>
      </c>
      <c r="U218" s="5">
        <v>55000000000</v>
      </c>
      <c r="V218" s="5">
        <v>24000000000</v>
      </c>
      <c r="W218" s="5">
        <v>45000000000</v>
      </c>
    </row>
    <row r="219" spans="3:23" ht="15.5" x14ac:dyDescent="0.35">
      <c r="C219" t="s">
        <v>248</v>
      </c>
      <c r="I219" s="5">
        <v>225000000000</v>
      </c>
      <c r="J219" s="5">
        <v>214000000000</v>
      </c>
      <c r="K219" s="5">
        <v>236000000000</v>
      </c>
      <c r="L219" s="5">
        <v>268000000000</v>
      </c>
      <c r="M219" s="5">
        <v>328000000000</v>
      </c>
      <c r="N219" s="5">
        <v>198000000000</v>
      </c>
      <c r="S219" s="5">
        <v>4000000000</v>
      </c>
      <c r="T219" s="5">
        <v>38000000000</v>
      </c>
      <c r="U219" s="5">
        <v>15000000000</v>
      </c>
      <c r="V219" s="5">
        <v>26000000000</v>
      </c>
      <c r="W219" s="5">
        <v>36000000000</v>
      </c>
    </row>
    <row r="220" spans="3:23" ht="15.5" x14ac:dyDescent="0.35">
      <c r="C220" t="s">
        <v>25</v>
      </c>
      <c r="I220" s="5">
        <v>402000000000</v>
      </c>
      <c r="J220" s="5">
        <v>274000000000</v>
      </c>
      <c r="K220" s="5">
        <v>356000000000</v>
      </c>
      <c r="L220" s="5">
        <v>348000000000</v>
      </c>
      <c r="M220" s="5">
        <v>378000000000</v>
      </c>
      <c r="N220" s="5">
        <v>198000000000</v>
      </c>
      <c r="Q220" s="5">
        <v>5000000000</v>
      </c>
      <c r="R220" s="5">
        <v>22000000000</v>
      </c>
      <c r="S220" s="5">
        <v>71000000000</v>
      </c>
      <c r="T220" s="5">
        <v>114000000000</v>
      </c>
      <c r="U220" s="5">
        <v>70000000000</v>
      </c>
      <c r="V220" s="5">
        <v>50000000000</v>
      </c>
      <c r="W220" s="5">
        <v>81000000000</v>
      </c>
    </row>
    <row r="221" spans="3:23" ht="15.5" x14ac:dyDescent="0.35">
      <c r="C221" t="s">
        <v>22</v>
      </c>
      <c r="I221" s="5">
        <v>324000000000</v>
      </c>
      <c r="J221" s="5">
        <v>168000000000</v>
      </c>
      <c r="K221" s="5">
        <v>233000000000</v>
      </c>
      <c r="L221" s="5">
        <v>247000000000</v>
      </c>
      <c r="M221" s="5">
        <v>253000000000</v>
      </c>
      <c r="N221" s="5">
        <v>-84000000000</v>
      </c>
      <c r="O221" s="5">
        <v>-259000000000</v>
      </c>
      <c r="P221" s="5">
        <v>-246000000000</v>
      </c>
      <c r="Q221" s="5">
        <v>-162000000000</v>
      </c>
      <c r="R221" s="5">
        <v>-80000000000</v>
      </c>
      <c r="S221" s="5">
        <v>-17000000000</v>
      </c>
      <c r="T221" s="5">
        <v>27000000000</v>
      </c>
      <c r="U221" s="5">
        <v>3000000000</v>
      </c>
      <c r="V221" s="5">
        <v>-67000000000</v>
      </c>
      <c r="W221" s="5">
        <v>66000000000</v>
      </c>
    </row>
    <row r="222" spans="3:23" ht="15.5" x14ac:dyDescent="0.35">
      <c r="C222" t="s">
        <v>249</v>
      </c>
      <c r="I222" s="5">
        <v>-73000000000</v>
      </c>
      <c r="J222" s="5">
        <v>-66000000000</v>
      </c>
      <c r="K222" s="5">
        <v>-144000000000</v>
      </c>
      <c r="L222" s="5">
        <v>-101000000000</v>
      </c>
      <c r="M222" s="5">
        <v>-62000000000</v>
      </c>
      <c r="N222" s="5">
        <v>113000000000</v>
      </c>
      <c r="O222" s="5">
        <v>241000000000</v>
      </c>
      <c r="P222" s="5">
        <v>196000000000</v>
      </c>
      <c r="Q222" s="5">
        <v>181000000000</v>
      </c>
      <c r="R222" s="5">
        <v>151000000000</v>
      </c>
      <c r="S222" s="5">
        <v>99000000000</v>
      </c>
      <c r="T222" s="5">
        <v>97000000000</v>
      </c>
      <c r="U222" s="5">
        <v>165000000000</v>
      </c>
      <c r="V222" s="5">
        <v>205000000000</v>
      </c>
      <c r="W222" s="5">
        <v>33000000000</v>
      </c>
    </row>
    <row r="223" spans="3:23" ht="15.5" x14ac:dyDescent="0.35">
      <c r="C223" t="s">
        <v>250</v>
      </c>
      <c r="I223" s="5">
        <v>109000000000</v>
      </c>
      <c r="J223" s="5">
        <v>78000000000</v>
      </c>
      <c r="K223" s="5">
        <v>136000000000</v>
      </c>
      <c r="L223" s="5">
        <v>89000000000</v>
      </c>
      <c r="M223" s="5">
        <v>99000000000</v>
      </c>
      <c r="N223" s="5">
        <v>272000000000</v>
      </c>
      <c r="O223" s="5">
        <v>85000000000</v>
      </c>
      <c r="P223" s="5">
        <v>183000000000</v>
      </c>
      <c r="Q223" s="5">
        <v>129000000000</v>
      </c>
      <c r="R223" s="5">
        <v>98000000000</v>
      </c>
      <c r="S223" s="5">
        <v>62000000000</v>
      </c>
      <c r="T223" s="5">
        <v>100000000000</v>
      </c>
      <c r="U223" s="5">
        <v>51000000000</v>
      </c>
      <c r="V223" s="5">
        <v>32000000000</v>
      </c>
      <c r="W223" s="5">
        <v>2000000000</v>
      </c>
    </row>
    <row r="224" spans="3:23" ht="15.5" x14ac:dyDescent="0.35">
      <c r="C224" t="s">
        <v>251</v>
      </c>
      <c r="I224" s="5">
        <v>-11000000000</v>
      </c>
      <c r="J224" s="5">
        <v>-5000000000</v>
      </c>
      <c r="K224" s="5">
        <v>-21000000000</v>
      </c>
      <c r="L224" s="5">
        <v>-9000000000</v>
      </c>
      <c r="M224" s="5">
        <v>-6000000000</v>
      </c>
      <c r="N224" s="5">
        <v>-41000000000</v>
      </c>
      <c r="O224" s="5">
        <v>-17000000000</v>
      </c>
      <c r="P224" s="5">
        <v>-82000000000</v>
      </c>
      <c r="Q224" s="5">
        <v>-42000000000</v>
      </c>
      <c r="R224" s="5">
        <v>-32000000000</v>
      </c>
      <c r="S224" s="5">
        <v>-35000000000</v>
      </c>
      <c r="T224" s="5">
        <v>-121000000000</v>
      </c>
      <c r="U224" s="5">
        <v>-103000000000</v>
      </c>
      <c r="V224" s="5">
        <v>-36000000000</v>
      </c>
      <c r="W224" s="5">
        <v>-64000000000</v>
      </c>
    </row>
    <row r="225" spans="2:23" ht="15.5" x14ac:dyDescent="0.35">
      <c r="C225" t="s">
        <v>14</v>
      </c>
      <c r="I225" s="5">
        <v>98000000000</v>
      </c>
      <c r="J225" s="5">
        <v>73000000000</v>
      </c>
      <c r="K225" s="5">
        <v>116000000000</v>
      </c>
      <c r="L225" s="5">
        <v>80000000000</v>
      </c>
      <c r="M225" s="5">
        <v>93000000000</v>
      </c>
      <c r="N225" s="5">
        <v>231000000000</v>
      </c>
      <c r="O225" s="5">
        <v>67000000000</v>
      </c>
      <c r="P225" s="5">
        <v>101000000000</v>
      </c>
      <c r="Q225" s="5">
        <v>87000000000</v>
      </c>
      <c r="R225" s="5">
        <v>66000000000</v>
      </c>
      <c r="S225" s="5">
        <v>26000000000</v>
      </c>
      <c r="T225" s="5">
        <v>-20000000000</v>
      </c>
      <c r="U225" s="5">
        <v>-52000000000</v>
      </c>
      <c r="V225" s="5">
        <v>-4000000000</v>
      </c>
      <c r="W225" s="5">
        <v>-62000000000</v>
      </c>
    </row>
    <row r="226" spans="2:23" ht="15.5" x14ac:dyDescent="0.35">
      <c r="C226" t="s">
        <v>16</v>
      </c>
      <c r="I226" s="6">
        <v>62.78</v>
      </c>
      <c r="J226" s="6">
        <v>46.48</v>
      </c>
      <c r="K226" s="6">
        <v>73.87</v>
      </c>
      <c r="L226" s="6">
        <v>51.09</v>
      </c>
      <c r="M226" s="6">
        <v>59.74</v>
      </c>
      <c r="N226" s="6">
        <v>147.55000000000001</v>
      </c>
      <c r="O226" s="6">
        <v>43.05</v>
      </c>
      <c r="P226" s="6">
        <v>64.56</v>
      </c>
      <c r="Q226" s="6">
        <v>55.72</v>
      </c>
      <c r="R226" s="6">
        <v>42.37</v>
      </c>
      <c r="S226" s="6">
        <v>16.7</v>
      </c>
      <c r="T226" s="6">
        <v>-13.1</v>
      </c>
      <c r="U226" s="6">
        <v>-33.24</v>
      </c>
      <c r="V226" s="6">
        <v>-2.73</v>
      </c>
      <c r="W226" s="6">
        <v>-494864.36</v>
      </c>
    </row>
    <row r="228" spans="2:23" ht="15.5" x14ac:dyDescent="0.35">
      <c r="B228" t="s">
        <v>252</v>
      </c>
      <c r="C228" t="s">
        <v>253</v>
      </c>
      <c r="D228" s="5">
        <v>7000000000</v>
      </c>
      <c r="E228" s="5">
        <v>-13000000000</v>
      </c>
      <c r="F228" s="5">
        <v>-4000000000</v>
      </c>
      <c r="G228" s="5">
        <v>-31000000000</v>
      </c>
      <c r="H228" s="5">
        <v>29000000000</v>
      </c>
      <c r="I228" s="5">
        <v>-53000000000</v>
      </c>
      <c r="J228" s="5">
        <v>27000000000</v>
      </c>
      <c r="K228" s="5">
        <v>-121000000000</v>
      </c>
      <c r="L228" s="5">
        <v>-84000000000</v>
      </c>
      <c r="M228" s="5">
        <v>8000000000</v>
      </c>
      <c r="N228" s="5">
        <v>75000000000</v>
      </c>
      <c r="O228" s="5">
        <v>56000000000</v>
      </c>
      <c r="P228" s="5">
        <v>51000000000</v>
      </c>
      <c r="Q228" s="5">
        <v>39000000000</v>
      </c>
    </row>
    <row r="229" spans="2:23" ht="15.5" x14ac:dyDescent="0.35">
      <c r="C229" t="s">
        <v>254</v>
      </c>
      <c r="H229" s="5">
        <v>-41000000000</v>
      </c>
      <c r="I229" s="5">
        <v>-53000000000</v>
      </c>
      <c r="J229" s="5">
        <v>27000000000</v>
      </c>
      <c r="K229" s="5">
        <v>-121000000000</v>
      </c>
      <c r="L229" s="5">
        <v>-84000000000</v>
      </c>
      <c r="M229" s="5">
        <v>8000000000</v>
      </c>
      <c r="N229" s="5">
        <v>75000000000</v>
      </c>
      <c r="O229" s="5">
        <v>56000000000</v>
      </c>
      <c r="P229" s="5">
        <v>51000000000</v>
      </c>
      <c r="Q229" s="5">
        <v>39000000000</v>
      </c>
    </row>
    <row r="230" spans="2:23" ht="15.5" x14ac:dyDescent="0.35">
      <c r="C230" t="s">
        <v>401</v>
      </c>
      <c r="N230" s="5">
        <v>30</v>
      </c>
      <c r="O230" s="5">
        <v>28</v>
      </c>
      <c r="P230" s="5">
        <v>7</v>
      </c>
      <c r="Q230" s="5">
        <v>10</v>
      </c>
    </row>
    <row r="231" spans="2:23" ht="15.5" x14ac:dyDescent="0.35">
      <c r="C231" t="s">
        <v>76</v>
      </c>
      <c r="N231" s="6">
        <v>0.62529999999999997</v>
      </c>
      <c r="O231" s="6">
        <v>0.77749999999999997</v>
      </c>
      <c r="P231" s="6">
        <v>0.2155</v>
      </c>
      <c r="Q231" s="6">
        <v>0.39829999999999999</v>
      </c>
    </row>
    <row r="232" spans="2:23" ht="15.5" x14ac:dyDescent="0.35">
      <c r="C232" t="s">
        <v>402</v>
      </c>
      <c r="N232" s="6">
        <v>5.6600000000000004E-2</v>
      </c>
      <c r="O232" s="6">
        <v>6.0100000000000001E-2</v>
      </c>
      <c r="P232" s="6">
        <v>1.7600000000000001E-2</v>
      </c>
      <c r="Q232" s="6">
        <v>2.7799999999999998E-2</v>
      </c>
    </row>
    <row r="233" spans="2:23" ht="15.5" x14ac:dyDescent="0.35">
      <c r="C233" t="s">
        <v>56</v>
      </c>
      <c r="D233" s="6">
        <v>4.58</v>
      </c>
      <c r="E233" s="6">
        <v>-8.1999999999999993</v>
      </c>
      <c r="F233" s="6">
        <v>-2.79</v>
      </c>
      <c r="G233" s="6">
        <v>-19.61</v>
      </c>
      <c r="H233" s="6">
        <v>18.329999999999998</v>
      </c>
      <c r="I233" s="6">
        <v>-33.93</v>
      </c>
      <c r="J233" s="6">
        <v>17.5</v>
      </c>
      <c r="K233" s="6">
        <v>-77.06</v>
      </c>
      <c r="L233" s="6">
        <v>-53.49</v>
      </c>
      <c r="M233" s="6">
        <v>5.41</v>
      </c>
      <c r="N233" s="6">
        <v>47.98</v>
      </c>
      <c r="O233" s="6">
        <v>36.01</v>
      </c>
      <c r="P233" s="6">
        <v>32.49</v>
      </c>
      <c r="Q233" s="6">
        <v>25.11</v>
      </c>
    </row>
    <row r="234" spans="2:23" ht="15.5" x14ac:dyDescent="0.35">
      <c r="C234" t="s">
        <v>255</v>
      </c>
      <c r="H234" s="6">
        <v>-26.02</v>
      </c>
      <c r="I234" s="6">
        <v>-33.93</v>
      </c>
      <c r="J234" s="6">
        <v>17.5</v>
      </c>
      <c r="K234" s="6">
        <v>-77.06</v>
      </c>
      <c r="L234" s="6">
        <v>-53.49</v>
      </c>
      <c r="M234" s="6">
        <v>5.41</v>
      </c>
      <c r="N234" s="6">
        <v>47.98</v>
      </c>
      <c r="O234" s="6">
        <v>36.01</v>
      </c>
      <c r="P234" s="6">
        <v>32.49</v>
      </c>
      <c r="Q234" s="6">
        <v>25.11</v>
      </c>
    </row>
    <row r="235" spans="2:23" ht="15.5" x14ac:dyDescent="0.35">
      <c r="C235" t="s">
        <v>78</v>
      </c>
      <c r="N235" s="5">
        <v>30</v>
      </c>
      <c r="O235" s="5">
        <v>28</v>
      </c>
      <c r="P235" s="5">
        <v>7</v>
      </c>
      <c r="Q235" s="5">
        <v>10</v>
      </c>
    </row>
    <row r="236" spans="2:23" ht="15.5" x14ac:dyDescent="0.35">
      <c r="C236" t="s">
        <v>403</v>
      </c>
      <c r="N236" s="6">
        <v>0.62529999999999997</v>
      </c>
      <c r="O236" s="6">
        <v>0.77749999999999997</v>
      </c>
      <c r="P236" s="6">
        <v>0.2155</v>
      </c>
      <c r="Q236" s="6">
        <v>0.39829999999999999</v>
      </c>
    </row>
    <row r="237" spans="2:23" ht="15.5" x14ac:dyDescent="0.35">
      <c r="C237" t="s">
        <v>404</v>
      </c>
      <c r="N237" s="6">
        <v>5.6600000000000004E-2</v>
      </c>
      <c r="O237" s="6">
        <v>6.0100000000000001E-2</v>
      </c>
      <c r="P237" s="6">
        <v>1.7600000000000001E-2</v>
      </c>
      <c r="Q237" s="6">
        <v>2.7799999999999998E-2</v>
      </c>
    </row>
    <row r="238" spans="2:23" ht="15.5" x14ac:dyDescent="0.35">
      <c r="C238" t="s">
        <v>256</v>
      </c>
      <c r="D238" s="5">
        <v>823000000000</v>
      </c>
      <c r="E238" s="5">
        <v>728000000000</v>
      </c>
      <c r="F238" s="5">
        <v>735000000000</v>
      </c>
      <c r="G238" s="5">
        <v>699000000000</v>
      </c>
      <c r="H238" s="5">
        <v>3294000000000</v>
      </c>
      <c r="I238" s="5">
        <v>2915000000000</v>
      </c>
      <c r="J238" s="5">
        <v>2874000000000</v>
      </c>
      <c r="K238" s="5">
        <v>2804000000000</v>
      </c>
      <c r="L238" s="5">
        <v>2899000000000</v>
      </c>
      <c r="M238" s="5">
        <v>2888000000000</v>
      </c>
      <c r="N238" s="5">
        <v>3011000000000</v>
      </c>
      <c r="O238" s="5">
        <v>2398000000000</v>
      </c>
      <c r="P238" s="5">
        <v>2356000000000</v>
      </c>
      <c r="Q238" s="5">
        <v>2190000000000</v>
      </c>
    </row>
    <row r="239" spans="2:23" ht="15.5" x14ac:dyDescent="0.35">
      <c r="C239" t="s">
        <v>257</v>
      </c>
      <c r="H239" s="5">
        <v>2985000000000</v>
      </c>
      <c r="I239" s="5">
        <v>2915000000000</v>
      </c>
      <c r="J239" s="5">
        <v>2874000000000</v>
      </c>
      <c r="K239" s="5">
        <v>2804000000000</v>
      </c>
      <c r="L239" s="5">
        <v>2899000000000</v>
      </c>
      <c r="M239" s="5">
        <v>2888000000000</v>
      </c>
      <c r="N239" s="5">
        <v>3011000000000</v>
      </c>
      <c r="O239" s="5">
        <v>2398000000000</v>
      </c>
      <c r="P239" s="5">
        <v>2356000000000</v>
      </c>
      <c r="Q239" s="5">
        <v>2190000000000</v>
      </c>
    </row>
    <row r="240" spans="2:23" ht="15.5" x14ac:dyDescent="0.35">
      <c r="C240" t="s">
        <v>405</v>
      </c>
      <c r="N240" s="5">
        <v>30</v>
      </c>
      <c r="O240" s="5">
        <v>28</v>
      </c>
      <c r="P240" s="5">
        <v>7</v>
      </c>
      <c r="Q240" s="5">
        <v>10</v>
      </c>
    </row>
    <row r="241" spans="3:17" ht="15.5" x14ac:dyDescent="0.35">
      <c r="C241" t="s">
        <v>406</v>
      </c>
      <c r="N241" s="6">
        <v>0.62529999999999997</v>
      </c>
      <c r="O241" s="6">
        <v>0.77749999999999997</v>
      </c>
      <c r="P241" s="6">
        <v>0.2155</v>
      </c>
      <c r="Q241" s="6">
        <v>0.39829999999999999</v>
      </c>
    </row>
    <row r="242" spans="3:17" ht="15.5" x14ac:dyDescent="0.35">
      <c r="C242" t="s">
        <v>407</v>
      </c>
      <c r="N242" s="6">
        <v>5.6600000000000004E-2</v>
      </c>
      <c r="O242" s="6">
        <v>6.0100000000000001E-2</v>
      </c>
      <c r="P242" s="6">
        <v>1.7600000000000001E-2</v>
      </c>
      <c r="Q242" s="6">
        <v>2.7799999999999998E-2</v>
      </c>
    </row>
    <row r="243" spans="3:17" ht="15.5" x14ac:dyDescent="0.35">
      <c r="C243" t="s">
        <v>258</v>
      </c>
      <c r="I243" s="6">
        <v>28.64</v>
      </c>
    </row>
    <row r="244" spans="3:17" ht="15.5" x14ac:dyDescent="0.35">
      <c r="C244" t="s">
        <v>259</v>
      </c>
      <c r="I244" s="6">
        <v>-20.18</v>
      </c>
    </row>
    <row r="245" spans="3:17" ht="15.5" x14ac:dyDescent="0.35">
      <c r="C245" t="s">
        <v>260</v>
      </c>
      <c r="I245" s="6">
        <v>7.49</v>
      </c>
    </row>
    <row r="246" spans="3:17" ht="15.5" x14ac:dyDescent="0.35">
      <c r="C246" t="s">
        <v>261</v>
      </c>
      <c r="I246" s="6">
        <v>-4.9599999999999998E-2</v>
      </c>
    </row>
    <row r="247" spans="3:17" ht="15.5" x14ac:dyDescent="0.35">
      <c r="C247" t="s">
        <v>262</v>
      </c>
      <c r="I247" s="6">
        <v>0.28000000000000003</v>
      </c>
    </row>
    <row r="248" spans="3:17" ht="15.5" x14ac:dyDescent="0.35">
      <c r="C248" t="s">
        <v>263</v>
      </c>
      <c r="I248" s="6">
        <v>3.04</v>
      </c>
    </row>
    <row r="249" spans="3:17" ht="15.5" x14ac:dyDescent="0.35">
      <c r="C249" t="s">
        <v>264</v>
      </c>
      <c r="I249" s="6">
        <v>7.5</v>
      </c>
    </row>
    <row r="250" spans="3:17" ht="15.5" x14ac:dyDescent="0.35">
      <c r="C250" t="s">
        <v>265</v>
      </c>
      <c r="I250" s="6">
        <v>9.23</v>
      </c>
    </row>
    <row r="251" spans="3:17" ht="15.5" x14ac:dyDescent="0.35">
      <c r="C251" t="s">
        <v>266</v>
      </c>
      <c r="I251" s="6">
        <v>-90.55</v>
      </c>
    </row>
    <row r="252" spans="3:17" ht="15.5" x14ac:dyDescent="0.35">
      <c r="C252" t="s">
        <v>267</v>
      </c>
      <c r="I252" s="5">
        <v>8</v>
      </c>
    </row>
    <row r="253" spans="3:17" ht="15.5" x14ac:dyDescent="0.35">
      <c r="C253" t="s">
        <v>268</v>
      </c>
      <c r="I253" s="6">
        <v>-26.02</v>
      </c>
    </row>
    <row r="254" spans="3:17" ht="15.5" x14ac:dyDescent="0.35">
      <c r="C254" t="s">
        <v>269</v>
      </c>
      <c r="I254" s="6">
        <v>18.329999999999998</v>
      </c>
    </row>
    <row r="255" spans="3:17" ht="15.5" x14ac:dyDescent="0.35">
      <c r="C255" t="s">
        <v>270</v>
      </c>
      <c r="I255" s="6">
        <v>1907.85</v>
      </c>
    </row>
    <row r="256" spans="3:17" ht="15.5" x14ac:dyDescent="0.35">
      <c r="C256" t="s">
        <v>271</v>
      </c>
      <c r="D256" s="6">
        <v>53.6</v>
      </c>
    </row>
    <row r="257" spans="3:9" ht="15.5" x14ac:dyDescent="0.35">
      <c r="C257" t="s">
        <v>272</v>
      </c>
      <c r="I257" s="6">
        <v>172.91</v>
      </c>
    </row>
    <row r="258" spans="3:9" ht="15.5" x14ac:dyDescent="0.35">
      <c r="C258" t="s">
        <v>273</v>
      </c>
      <c r="I258" s="6">
        <v>56.88</v>
      </c>
    </row>
    <row r="259" spans="3:9" ht="15.5" x14ac:dyDescent="0.35">
      <c r="C259" t="s">
        <v>274</v>
      </c>
      <c r="D259" s="6">
        <v>0.9</v>
      </c>
    </row>
    <row r="260" spans="3:9" ht="15.5" x14ac:dyDescent="0.35">
      <c r="C260" t="s">
        <v>275</v>
      </c>
      <c r="D260" s="6">
        <v>0.18</v>
      </c>
    </row>
    <row r="261" spans="3:9" ht="15.5" x14ac:dyDescent="0.35">
      <c r="C261" t="s">
        <v>276</v>
      </c>
      <c r="D261" s="6">
        <v>1.56</v>
      </c>
    </row>
    <row r="262" spans="3:9" ht="15.5" x14ac:dyDescent="0.35">
      <c r="C262" t="s">
        <v>277</v>
      </c>
      <c r="D262" s="6">
        <v>0.87</v>
      </c>
    </row>
    <row r="263" spans="3:9" ht="15.5" x14ac:dyDescent="0.35">
      <c r="C263" t="s">
        <v>278</v>
      </c>
      <c r="D263" s="6">
        <v>3.37</v>
      </c>
    </row>
    <row r="264" spans="3:9" ht="15.5" x14ac:dyDescent="0.35">
      <c r="C264" t="s">
        <v>279</v>
      </c>
      <c r="D264" s="6">
        <v>0.36</v>
      </c>
    </row>
    <row r="265" spans="3:9" ht="15.5" x14ac:dyDescent="0.35">
      <c r="C265" t="s">
        <v>280</v>
      </c>
      <c r="D265" s="6">
        <v>4.37</v>
      </c>
    </row>
    <row r="266" spans="3:9" ht="15.5" x14ac:dyDescent="0.35">
      <c r="C266" t="s">
        <v>410</v>
      </c>
      <c r="I266" s="6">
        <v>-0.4</v>
      </c>
    </row>
    <row r="267" spans="3:9" ht="15.5" x14ac:dyDescent="0.35">
      <c r="C267" t="s">
        <v>12</v>
      </c>
      <c r="D267" s="5">
        <v>44000000000</v>
      </c>
    </row>
    <row r="268" spans="3:9" ht="15.5" x14ac:dyDescent="0.35">
      <c r="C268" t="s">
        <v>281</v>
      </c>
      <c r="I268" s="6">
        <v>-0.1</v>
      </c>
    </row>
    <row r="269" spans="3:9" ht="15.5" x14ac:dyDescent="0.35">
      <c r="C269" t="s">
        <v>282</v>
      </c>
      <c r="I269" s="6">
        <v>-3.44E-2</v>
      </c>
    </row>
    <row r="270" spans="3:9" ht="15.5" x14ac:dyDescent="0.35">
      <c r="C270" t="s">
        <v>283</v>
      </c>
      <c r="I270" s="6">
        <v>-0.15049999999999999</v>
      </c>
    </row>
    <row r="271" spans="3:9" ht="15.5" x14ac:dyDescent="0.35">
      <c r="C271" t="s">
        <v>284</v>
      </c>
      <c r="I271" s="6">
        <v>-2.3099999999999999E-2</v>
      </c>
    </row>
    <row r="272" spans="3:9" ht="15.5" x14ac:dyDescent="0.35">
      <c r="C272" t="s">
        <v>285</v>
      </c>
      <c r="I272" s="6">
        <v>-2.0799999999999999E-2</v>
      </c>
    </row>
    <row r="273" spans="3:9" ht="15.5" x14ac:dyDescent="0.35">
      <c r="C273" t="s">
        <v>286</v>
      </c>
      <c r="D273" s="6">
        <v>1.64</v>
      </c>
    </row>
    <row r="274" spans="3:9" ht="15.5" x14ac:dyDescent="0.35">
      <c r="C274" t="s">
        <v>287</v>
      </c>
      <c r="D274" s="6">
        <v>64.95</v>
      </c>
    </row>
    <row r="275" spans="3:9" ht="15.5" x14ac:dyDescent="0.35">
      <c r="C275" t="s">
        <v>288</v>
      </c>
      <c r="D275" s="6">
        <v>54.14</v>
      </c>
    </row>
    <row r="276" spans="3:9" ht="15.5" x14ac:dyDescent="0.35">
      <c r="C276" t="s">
        <v>289</v>
      </c>
      <c r="D276" s="6">
        <v>12.45</v>
      </c>
    </row>
    <row r="277" spans="3:9" ht="15.5" x14ac:dyDescent="0.35">
      <c r="C277" t="s">
        <v>290</v>
      </c>
      <c r="D277" s="6">
        <v>55.41</v>
      </c>
    </row>
    <row r="278" spans="3:9" ht="15.5" x14ac:dyDescent="0.35">
      <c r="C278" t="s">
        <v>291</v>
      </c>
      <c r="I278" s="6">
        <v>2.5299999999999998</v>
      </c>
    </row>
    <row r="279" spans="3:9" ht="15.5" x14ac:dyDescent="0.35">
      <c r="C279" t="s">
        <v>292</v>
      </c>
      <c r="I279" s="6">
        <v>5.12</v>
      </c>
    </row>
    <row r="280" spans="3:9" ht="15.5" x14ac:dyDescent="0.35">
      <c r="C280" t="s">
        <v>52</v>
      </c>
      <c r="I280" s="5">
        <v>821000000000</v>
      </c>
    </row>
    <row r="281" spans="3:9" ht="15.5" x14ac:dyDescent="0.35">
      <c r="C281" t="s">
        <v>293</v>
      </c>
      <c r="I281" s="5">
        <v>1161000000000</v>
      </c>
    </row>
    <row r="282" spans="3:9" ht="15.5" x14ac:dyDescent="0.35">
      <c r="C282" t="s">
        <v>294</v>
      </c>
      <c r="I282" s="5">
        <v>1560000000</v>
      </c>
    </row>
    <row r="283" spans="3:9" ht="15.5" x14ac:dyDescent="0.35">
      <c r="C283" t="s">
        <v>295</v>
      </c>
      <c r="I283" s="6">
        <v>0.11699999999999999</v>
      </c>
    </row>
    <row r="284" spans="3:9" ht="15.5" x14ac:dyDescent="0.35">
      <c r="C284" t="s">
        <v>296</v>
      </c>
      <c r="D284" s="6">
        <v>0.25650000000000001</v>
      </c>
    </row>
    <row r="285" spans="3:9" ht="15.5" x14ac:dyDescent="0.35">
      <c r="C285" t="s">
        <v>297</v>
      </c>
      <c r="D285" s="6">
        <v>1.8200000000000001E-2</v>
      </c>
    </row>
    <row r="286" spans="3:9" ht="15.5" x14ac:dyDescent="0.35">
      <c r="C286" t="s">
        <v>298</v>
      </c>
      <c r="D286" s="6">
        <v>8.6999999999999994E-3</v>
      </c>
    </row>
    <row r="287" spans="3:9" ht="15.5" x14ac:dyDescent="0.35">
      <c r="C287" t="s">
        <v>299</v>
      </c>
      <c r="D287" s="6">
        <v>9.3299999999999994E-2</v>
      </c>
    </row>
    <row r="288" spans="3:9" ht="15.5" x14ac:dyDescent="0.35">
      <c r="C288" t="s">
        <v>300</v>
      </c>
      <c r="D288" s="6">
        <v>0.11890000000000001</v>
      </c>
    </row>
    <row r="289" spans="3:9" ht="15.5" x14ac:dyDescent="0.35">
      <c r="C289" t="s">
        <v>301</v>
      </c>
      <c r="D289" s="6">
        <v>2.3759999999999999</v>
      </c>
    </row>
    <row r="290" spans="3:9" ht="15.5" x14ac:dyDescent="0.35">
      <c r="C290" t="s">
        <v>411</v>
      </c>
      <c r="I290" s="5">
        <v>5</v>
      </c>
    </row>
    <row r="291" spans="3:9" ht="15.5" x14ac:dyDescent="0.35">
      <c r="C291" t="s">
        <v>412</v>
      </c>
      <c r="I291" t="s">
        <v>2315</v>
      </c>
    </row>
    <row r="292" spans="3:9" ht="15.5" x14ac:dyDescent="0.35">
      <c r="C292" t="s">
        <v>302</v>
      </c>
      <c r="I292" s="5">
        <v>5</v>
      </c>
    </row>
    <row r="293" spans="3:9" ht="15.5" x14ac:dyDescent="0.35">
      <c r="C293" t="s">
        <v>303</v>
      </c>
      <c r="I293" s="6">
        <v>0.52</v>
      </c>
    </row>
    <row r="294" spans="3:9" ht="15.5" x14ac:dyDescent="0.35">
      <c r="C294" t="s">
        <v>304</v>
      </c>
      <c r="I294" s="6">
        <v>0.47</v>
      </c>
    </row>
    <row r="295" spans="3:9" ht="15.5" x14ac:dyDescent="0.35">
      <c r="C295" t="s">
        <v>414</v>
      </c>
      <c r="I295" s="6">
        <v>0.45</v>
      </c>
    </row>
    <row r="296" spans="3:9" ht="15.5" x14ac:dyDescent="0.35">
      <c r="C296" t="s">
        <v>305</v>
      </c>
      <c r="I296" s="6">
        <v>0.16</v>
      </c>
    </row>
    <row r="297" spans="3:9" ht="15.5" x14ac:dyDescent="0.35">
      <c r="C297" t="s">
        <v>306</v>
      </c>
      <c r="I297" s="6">
        <v>0.87</v>
      </c>
    </row>
    <row r="298" spans="3:9" ht="15.5" x14ac:dyDescent="0.35">
      <c r="C298" t="s">
        <v>307</v>
      </c>
      <c r="I298" s="6">
        <v>0.22</v>
      </c>
    </row>
    <row r="299" spans="3:9" ht="15.5" x14ac:dyDescent="0.35">
      <c r="C299" t="s">
        <v>308</v>
      </c>
      <c r="I299" s="6">
        <v>0.28000000000000003</v>
      </c>
    </row>
    <row r="300" spans="3:9" ht="15.5" x14ac:dyDescent="0.35">
      <c r="C300" t="s">
        <v>309</v>
      </c>
      <c r="I300" s="5">
        <v>2985000000000</v>
      </c>
    </row>
    <row r="301" spans="3:9" ht="15.5" x14ac:dyDescent="0.35">
      <c r="C301" t="s">
        <v>310</v>
      </c>
      <c r="I301" s="5">
        <v>747000000000</v>
      </c>
    </row>
    <row r="302" spans="3:9" ht="15.5" x14ac:dyDescent="0.35">
      <c r="C302" t="s">
        <v>311</v>
      </c>
      <c r="I302" s="5">
        <v>149000000000</v>
      </c>
    </row>
    <row r="303" spans="3:9" ht="15.5" x14ac:dyDescent="0.35">
      <c r="C303" t="s">
        <v>312</v>
      </c>
      <c r="I303" s="5">
        <v>-41000000000</v>
      </c>
    </row>
    <row r="304" spans="3:9" ht="15.5" x14ac:dyDescent="0.35">
      <c r="C304" t="s">
        <v>313</v>
      </c>
      <c r="D304" s="5">
        <v>84000000000</v>
      </c>
    </row>
    <row r="305" spans="3:9" ht="15.5" x14ac:dyDescent="0.35">
      <c r="C305" t="s">
        <v>314</v>
      </c>
      <c r="D305" s="5">
        <v>1183000000000</v>
      </c>
    </row>
    <row r="306" spans="3:9" ht="15.5" x14ac:dyDescent="0.35">
      <c r="C306" t="s">
        <v>315</v>
      </c>
      <c r="D306" s="5">
        <v>911000000000</v>
      </c>
    </row>
    <row r="307" spans="3:9" ht="15.5" x14ac:dyDescent="0.35">
      <c r="C307" t="s">
        <v>237</v>
      </c>
      <c r="D307" s="5">
        <v>-61000000000</v>
      </c>
    </row>
    <row r="308" spans="3:9" ht="15.5" x14ac:dyDescent="0.35">
      <c r="C308" t="s">
        <v>236</v>
      </c>
      <c r="I308" s="5">
        <v>271000000000</v>
      </c>
    </row>
    <row r="309" spans="3:9" ht="15.5" x14ac:dyDescent="0.35">
      <c r="C309" t="s">
        <v>235</v>
      </c>
      <c r="D309" s="5">
        <v>235000000000</v>
      </c>
    </row>
    <row r="310" spans="3:9" ht="15.5" x14ac:dyDescent="0.35">
      <c r="C310" t="s">
        <v>234</v>
      </c>
      <c r="D310" s="5">
        <v>187000000000</v>
      </c>
    </row>
    <row r="311" spans="3:9" ht="15.5" x14ac:dyDescent="0.35">
      <c r="C311" t="s">
        <v>23</v>
      </c>
      <c r="D311" s="5">
        <v>422000000000</v>
      </c>
    </row>
    <row r="312" spans="3:9" ht="15.5" x14ac:dyDescent="0.35">
      <c r="C312" t="s">
        <v>20</v>
      </c>
      <c r="D312" s="5">
        <v>338000000000</v>
      </c>
    </row>
    <row r="313" spans="3:9" ht="15.5" x14ac:dyDescent="0.35">
      <c r="C313" t="s">
        <v>316</v>
      </c>
      <c r="I313" s="5">
        <v>272000000000</v>
      </c>
    </row>
    <row r="314" spans="3:9" ht="15.5" x14ac:dyDescent="0.35">
      <c r="C314" t="s">
        <v>317</v>
      </c>
      <c r="I314" s="5">
        <v>109000000000</v>
      </c>
    </row>
    <row r="315" spans="3:9" ht="15.5" x14ac:dyDescent="0.35">
      <c r="C315" t="s">
        <v>318</v>
      </c>
      <c r="I315" s="5">
        <v>-90000000000</v>
      </c>
    </row>
    <row r="316" spans="3:9" ht="15.5" x14ac:dyDescent="0.35">
      <c r="C316" t="s">
        <v>319</v>
      </c>
      <c r="I316" s="5">
        <v>-36000000000</v>
      </c>
    </row>
    <row r="317" spans="3:9" ht="15.5" x14ac:dyDescent="0.35">
      <c r="C317" t="s">
        <v>320</v>
      </c>
      <c r="I317" s="5">
        <v>-20000000000</v>
      </c>
    </row>
    <row r="318" spans="3:9" ht="15.5" x14ac:dyDescent="0.35">
      <c r="C318" t="s">
        <v>321</v>
      </c>
      <c r="I318" s="5">
        <v>89000000000</v>
      </c>
    </row>
  </sheetData>
  <pageMargins left="0.7" right="0.7" top="0.75" bottom="0.75" header="0.3" footer="0.3"/>
  <ignoredErrors>
    <ignoredError sqref="A1:W319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2316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2317</v>
      </c>
      <c r="D2" s="2" vm="361">
        <f ca="1">IFERROR(_xlfn.STOCKHISTORY("XIDX:" &amp; $C$1, D3, , 0, 0, 1), "Libur")</f>
        <v>66</v>
      </c>
      <c r="H2" s="2" vm="361">
        <f ca="1">IFERROR(INDEX(D2:G2,COUNT(D2:G2)),"")</f>
        <v>66</v>
      </c>
      <c r="I2" s="2" vm="518">
        <f t="shared" ref="I2:Z2" ca="1" si="0">IFERROR(_xlfn.STOCKHISTORY("XIDX:" &amp; $C$1, I1, , 0, 0, 1), "Libur")</f>
        <v>40</v>
      </c>
      <c r="J2" s="2" vm="456">
        <f t="shared" ca="1" si="0"/>
        <v>29</v>
      </c>
      <c r="K2" s="2" t="str">
        <f t="shared" ca="1" si="0"/>
        <v>Libur</v>
      </c>
      <c r="L2" s="2" vm="4">
        <f t="shared" ca="1" si="0"/>
        <v>50</v>
      </c>
      <c r="M2" s="2" vm="519">
        <f t="shared" ca="1" si="0"/>
        <v>82</v>
      </c>
      <c r="N2" s="2" vm="4">
        <f t="shared" ca="1" si="0"/>
        <v>50</v>
      </c>
      <c r="O2" s="2" vm="136">
        <f t="shared" ca="1" si="0"/>
        <v>68</v>
      </c>
      <c r="P2" s="2" t="str">
        <f t="shared" ca="1" si="0"/>
        <v>Libur</v>
      </c>
      <c r="Q2" s="2" t="str">
        <f t="shared" ca="1" si="0"/>
        <v>Libur</v>
      </c>
      <c r="R2" s="2" vm="520">
        <f t="shared" ca="1" si="0"/>
        <v>60.276600000000002</v>
      </c>
      <c r="S2" s="2" t="str">
        <f t="shared" ca="1" si="0"/>
        <v>Libur</v>
      </c>
      <c r="T2" s="2" vm="521">
        <f t="shared" ca="1" si="0"/>
        <v>62.404000000000003</v>
      </c>
      <c r="U2" s="2" vm="522">
        <f t="shared" ca="1" si="0"/>
        <v>64.531400000000005</v>
      </c>
      <c r="V2" s="2" t="str">
        <f t="shared" ca="1" si="0"/>
        <v>Libur</v>
      </c>
      <c r="W2" s="2" vm="523">
        <f t="shared" ca="1" si="0"/>
        <v>60.985700000000001</v>
      </c>
      <c r="X2" s="2" vm="524">
        <f t="shared" ca="1" si="0"/>
        <v>57.440100000000001</v>
      </c>
      <c r="Y2" s="2" vm="525">
        <f t="shared" ca="1" si="0"/>
        <v>53.185200000000002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41435726132</v>
      </c>
      <c r="H4" s="2">
        <f>IFERROR(SUM(D4:G4)*(4/MAX(1,COUNT(D4:G4))),"")</f>
        <v>165742904528</v>
      </c>
      <c r="I4" s="2">
        <f t="shared" ref="I4:Z4" si="1">IFERROR(INDEX(I51:I500,MATCH($C$4,$C$51:$C$500,0)),"")</f>
        <v>238581409807</v>
      </c>
      <c r="J4" s="2">
        <f t="shared" si="1"/>
        <v>159862412929</v>
      </c>
      <c r="K4" s="2">
        <f t="shared" si="1"/>
        <v>179626694402</v>
      </c>
      <c r="L4" s="2">
        <f t="shared" si="1"/>
        <v>115906538007</v>
      </c>
      <c r="M4" s="2">
        <f t="shared" si="1"/>
        <v>44538508242</v>
      </c>
      <c r="N4" s="2">
        <f t="shared" si="1"/>
        <v>25316005286</v>
      </c>
      <c r="O4" s="2">
        <f t="shared" si="1"/>
        <v>94390791317</v>
      </c>
      <c r="P4" s="2">
        <f t="shared" si="1"/>
        <v>183045980412</v>
      </c>
      <c r="Q4" s="2">
        <f t="shared" si="1"/>
        <v>73176900000</v>
      </c>
      <c r="R4" s="2">
        <f t="shared" si="1"/>
        <v>17945077363</v>
      </c>
      <c r="S4" s="2">
        <f t="shared" si="1"/>
        <v>16970149091</v>
      </c>
      <c r="T4" s="2">
        <f t="shared" si="1"/>
        <v>49251127287</v>
      </c>
      <c r="U4" s="2">
        <f t="shared" si="1"/>
        <v>20544931500</v>
      </c>
      <c r="V4" s="2">
        <f t="shared" si="1"/>
        <v>41729192546</v>
      </c>
      <c r="W4" s="2">
        <f t="shared" si="1"/>
        <v>15724942574</v>
      </c>
      <c r="X4" s="2">
        <f t="shared" si="1"/>
        <v>15781552358</v>
      </c>
      <c r="Y4" s="2">
        <f t="shared" si="1"/>
        <v>11856905833</v>
      </c>
      <c r="Z4" s="2">
        <f t="shared" si="1"/>
        <v>27600939842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-7573141207</v>
      </c>
      <c r="H5" s="2">
        <f>IFERROR(SUM(D5:G5)*(4/MAX(1,COUNT(D5:G5))),"")</f>
        <v>-30292564828</v>
      </c>
      <c r="I5" s="2">
        <f t="shared" ref="I5:Z5" si="2">IFERROR(INDEX(I51:I500,MATCH($C$5,$C$51:$C$500,0)),"")</f>
        <v>31189813432</v>
      </c>
      <c r="J5" s="2">
        <f t="shared" si="2"/>
        <v>-28281677599</v>
      </c>
      <c r="K5" s="2">
        <f t="shared" si="2"/>
        <v>-20205714117</v>
      </c>
      <c r="L5" s="2">
        <f t="shared" si="2"/>
        <v>-39205655088</v>
      </c>
      <c r="M5" s="2">
        <f t="shared" si="2"/>
        <v>-3422877749</v>
      </c>
      <c r="N5" s="2">
        <f t="shared" si="2"/>
        <v>-43780208686</v>
      </c>
      <c r="O5" s="2">
        <f t="shared" si="2"/>
        <v>-22476590151</v>
      </c>
      <c r="P5" s="2">
        <f t="shared" si="2"/>
        <v>2645158718</v>
      </c>
      <c r="Q5" s="2">
        <f t="shared" si="2"/>
        <v>14069463688</v>
      </c>
      <c r="R5" s="2">
        <f t="shared" si="2"/>
        <v>-6467674715</v>
      </c>
      <c r="S5" s="2">
        <f t="shared" si="2"/>
        <v>34618163256</v>
      </c>
      <c r="T5" s="2">
        <f t="shared" si="2"/>
        <v>4334448009</v>
      </c>
      <c r="U5" s="2">
        <f t="shared" si="2"/>
        <v>-14003777155</v>
      </c>
      <c r="V5" s="2">
        <f t="shared" si="2"/>
        <v>16401094428</v>
      </c>
      <c r="W5" s="2">
        <f t="shared" si="2"/>
        <v>15958235703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493291254555</v>
      </c>
      <c r="H6" s="2">
        <f>IFERROR(INDEX(D6:G6,COUNT(D6:G6)),"")</f>
        <v>493291254555</v>
      </c>
      <c r="I6" s="2">
        <f t="shared" ref="I6:Z6" si="3">IFERROR(INDEX(I51:I500,MATCH($C$6,$C$51:$C$500,0)),"")</f>
        <v>500899326797</v>
      </c>
      <c r="J6" s="2">
        <f t="shared" si="3"/>
        <v>469822553057</v>
      </c>
      <c r="K6" s="2">
        <f t="shared" si="3"/>
        <v>498240301757</v>
      </c>
      <c r="L6" s="2">
        <f t="shared" si="3"/>
        <v>518666624300</v>
      </c>
      <c r="M6" s="2">
        <f t="shared" si="3"/>
        <v>556143509759</v>
      </c>
      <c r="N6" s="2">
        <f t="shared" si="3"/>
        <v>559750108573</v>
      </c>
      <c r="O6" s="2">
        <f t="shared" si="3"/>
        <v>604330383918</v>
      </c>
      <c r="P6" s="2">
        <f t="shared" si="3"/>
        <v>629209176674</v>
      </c>
      <c r="Q6" s="2">
        <f t="shared" si="3"/>
        <v>176146969405</v>
      </c>
      <c r="R6" s="2">
        <f t="shared" si="3"/>
        <v>161873846519</v>
      </c>
      <c r="S6" s="2">
        <f t="shared" si="3"/>
        <v>168217928838</v>
      </c>
      <c r="T6" s="2">
        <f t="shared" si="3"/>
        <v>132167706306</v>
      </c>
      <c r="U6" s="2">
        <f t="shared" si="3"/>
        <v>127834160513</v>
      </c>
      <c r="V6" s="2">
        <f t="shared" si="3"/>
        <v>141874212164</v>
      </c>
      <c r="W6" s="2">
        <f t="shared" si="3"/>
        <v>125473419860</v>
      </c>
      <c r="X6" s="2">
        <f t="shared" si="3"/>
        <v>109515527940</v>
      </c>
      <c r="Y6" s="2">
        <f t="shared" si="3"/>
        <v>113810853102</v>
      </c>
      <c r="Z6" s="2">
        <f t="shared" si="3"/>
        <v>107228383297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2.72</v>
      </c>
      <c r="H7" s="3">
        <f>IFERROR(INDEX(D7:G7,COUNT(D7:G7)),"")</f>
        <v>2.72</v>
      </c>
      <c r="I7" s="3">
        <f t="shared" ref="I7:Z7" si="4">IFERROR(INDEX(I51:I500,MATCH($C$7,$C$51:$C$500,0))/1000000000,"")</f>
        <v>2.72</v>
      </c>
      <c r="J7" s="3">
        <f t="shared" si="4"/>
        <v>2.72</v>
      </c>
      <c r="K7" s="3">
        <f t="shared" si="4"/>
        <v>2.72</v>
      </c>
      <c r="L7" s="3">
        <f t="shared" si="4"/>
        <v>2.72</v>
      </c>
      <c r="M7" s="3">
        <f t="shared" si="4"/>
        <v>2.72</v>
      </c>
      <c r="N7" s="3">
        <f t="shared" si="4"/>
        <v>2.72</v>
      </c>
      <c r="O7" s="3">
        <f t="shared" si="4"/>
        <v>2.72</v>
      </c>
      <c r="P7" s="3">
        <f t="shared" si="4"/>
        <v>2.72</v>
      </c>
      <c r="Q7" s="3">
        <f t="shared" si="4"/>
        <v>0.33</v>
      </c>
      <c r="R7" s="3">
        <f t="shared" si="4"/>
        <v>0.33</v>
      </c>
      <c r="S7" s="3">
        <f t="shared" si="4"/>
        <v>0.33</v>
      </c>
      <c r="T7" s="3">
        <f t="shared" si="4"/>
        <v>0.33</v>
      </c>
      <c r="U7" s="3">
        <f t="shared" si="4"/>
        <v>0.33</v>
      </c>
      <c r="V7" s="3">
        <f t="shared" si="4"/>
        <v>0.33</v>
      </c>
      <c r="W7" s="3">
        <f t="shared" si="4"/>
        <v>0.33</v>
      </c>
      <c r="X7" s="3">
        <f t="shared" si="4"/>
        <v>0.33</v>
      </c>
      <c r="Y7" s="3">
        <f t="shared" si="4"/>
        <v>0.33</v>
      </c>
      <c r="Z7" s="3">
        <f t="shared" si="4"/>
        <v>0.33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Z8" si="5">IFERROR(INDEX(I51:I500,MATCH($C$8,$C$51:$C$500,0)),"")</f>
        <v>27000000000</v>
      </c>
      <c r="J8" s="2">
        <f t="shared" si="5"/>
        <v>18000000000</v>
      </c>
      <c r="K8" s="2">
        <f t="shared" si="5"/>
        <v>32000000000</v>
      </c>
      <c r="L8" s="2">
        <f t="shared" si="5"/>
        <v>5000000000</v>
      </c>
      <c r="M8" s="2">
        <f t="shared" si="5"/>
        <v>22000000000</v>
      </c>
      <c r="N8" s="2">
        <f t="shared" si="5"/>
        <v>6000000000</v>
      </c>
      <c r="O8" s="2">
        <f t="shared" si="5"/>
        <v>-17000000000</v>
      </c>
      <c r="P8" s="2">
        <f t="shared" si="5"/>
        <v>49000000000</v>
      </c>
      <c r="Q8" s="2">
        <f t="shared" si="5"/>
        <v>15000000000</v>
      </c>
      <c r="R8" s="2">
        <f t="shared" si="5"/>
        <v>4000000000</v>
      </c>
      <c r="S8" s="2">
        <f t="shared" si="5"/>
        <v>-1000000000</v>
      </c>
      <c r="T8" s="2">
        <f t="shared" si="5"/>
        <v>0</v>
      </c>
      <c r="U8" s="2">
        <f t="shared" si="5"/>
        <v>27000000000</v>
      </c>
      <c r="V8" s="2">
        <f t="shared" si="5"/>
        <v>2000000000</v>
      </c>
      <c r="W8" s="2">
        <f t="shared" si="5"/>
        <v>0</v>
      </c>
      <c r="X8" s="2">
        <f t="shared" si="5"/>
        <v>3000000000</v>
      </c>
      <c r="Y8" s="2">
        <f t="shared" si="5"/>
        <v>0</v>
      </c>
      <c r="Z8" s="2">
        <f t="shared" si="5"/>
        <v>-2000000000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2.87</v>
      </c>
      <c r="H9" s="3">
        <f>IFERROR(INDEX(D9:G9,COUNT(D9:G9)),"")</f>
        <v>2.87</v>
      </c>
      <c r="I9" s="3">
        <f t="shared" ref="I9:Z9" si="6">IFERROR(INDEX(I51:I500,MATCH($C$9,$C$51:$C$500,0)),"")</f>
        <v>9.9499999999999993</v>
      </c>
      <c r="J9" s="3">
        <f t="shared" si="6"/>
        <v>6.43</v>
      </c>
      <c r="K9" s="3">
        <f t="shared" si="6"/>
        <v>11.73</v>
      </c>
      <c r="L9" s="3">
        <f t="shared" si="6"/>
        <v>2</v>
      </c>
      <c r="M9" s="3">
        <f t="shared" si="6"/>
        <v>8.09</v>
      </c>
      <c r="N9" s="3">
        <f t="shared" si="6"/>
        <v>2.08</v>
      </c>
      <c r="O9" s="3">
        <f t="shared" si="6"/>
        <v>-6.18</v>
      </c>
      <c r="P9" s="3">
        <f t="shared" si="6"/>
        <v>17.93</v>
      </c>
      <c r="Q9" s="3">
        <f t="shared" si="6"/>
        <v>46.92</v>
      </c>
      <c r="R9" s="3">
        <f t="shared" si="6"/>
        <v>11.4</v>
      </c>
      <c r="S9" s="3">
        <f t="shared" si="6"/>
        <v>-2.86</v>
      </c>
      <c r="T9" s="3">
        <f t="shared" si="6"/>
        <v>0.97</v>
      </c>
      <c r="U9" s="3">
        <f t="shared" si="6"/>
        <v>81.98</v>
      </c>
      <c r="V9" s="3">
        <f t="shared" si="6"/>
        <v>6.83</v>
      </c>
      <c r="W9" s="3">
        <f t="shared" si="6"/>
        <v>-0.37</v>
      </c>
      <c r="X9" s="3">
        <f t="shared" si="6"/>
        <v>9.33</v>
      </c>
      <c r="Y9" s="3">
        <f t="shared" si="6"/>
        <v>0.61</v>
      </c>
      <c r="Z9" s="3">
        <f t="shared" si="6"/>
        <v>-7.5</v>
      </c>
    </row>
    <row r="10" spans="1:26" ht="15.5" x14ac:dyDescent="0.35">
      <c r="C10" t="s">
        <v>17</v>
      </c>
      <c r="D10" s="3">
        <f ca="1">IFERROR(IF(D9=0,"",D2/D9),"")</f>
        <v>22.996515679442506</v>
      </c>
      <c r="I10" s="3">
        <f t="shared" ref="I10:Z10" ca="1" si="7">IFERROR(IF(I9=0,"",I2/I9),"")</f>
        <v>4.0201005025125633</v>
      </c>
      <c r="J10" s="3">
        <f t="shared" ca="1" si="7"/>
        <v>4.5101088646967344</v>
      </c>
      <c r="K10" s="3" t="str">
        <f t="shared" ca="1" si="7"/>
        <v/>
      </c>
      <c r="L10" s="3">
        <f t="shared" ca="1" si="7"/>
        <v>25</v>
      </c>
      <c r="M10" s="3">
        <f t="shared" ca="1" si="7"/>
        <v>10.135970333745364</v>
      </c>
      <c r="N10" s="3">
        <f t="shared" ca="1" si="7"/>
        <v>24.038461538461537</v>
      </c>
      <c r="O10" s="3">
        <f t="shared" ca="1" si="7"/>
        <v>-11.003236245954692</v>
      </c>
      <c r="P10" s="3" t="str">
        <f t="shared" ca="1" si="7"/>
        <v/>
      </c>
      <c r="Q10" s="3" t="str">
        <f t="shared" ca="1" si="7"/>
        <v/>
      </c>
      <c r="R10" s="3">
        <f t="shared" ca="1" si="7"/>
        <v>5.2874210526315792</v>
      </c>
      <c r="S10" s="3" t="str">
        <f t="shared" ca="1" si="7"/>
        <v/>
      </c>
      <c r="T10" s="3">
        <f t="shared" ca="1" si="7"/>
        <v>64.334020618556707</v>
      </c>
      <c r="U10" s="3">
        <f t="shared" ca="1" si="7"/>
        <v>0.78716028299585272</v>
      </c>
      <c r="V10" s="3" t="str">
        <f t="shared" ca="1" si="7"/>
        <v/>
      </c>
      <c r="W10" s="3">
        <f t="shared" ca="1" si="7"/>
        <v>-164.82621621621621</v>
      </c>
      <c r="X10" s="3">
        <f t="shared" ca="1" si="7"/>
        <v>6.1564951768488747</v>
      </c>
      <c r="Y10" s="3">
        <f t="shared" ca="1" si="7"/>
        <v>87.188852459016402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61120151005</v>
      </c>
      <c r="H11" s="2">
        <f>IFERROR(INDEX(D11:G11,COUNT(D11:G11)),"")</f>
        <v>61120151005</v>
      </c>
      <c r="I11" s="2">
        <f t="shared" ref="I11:Z11" si="8">IFERROR(INDEX(I51:I500,MATCH($C$11,$C$51:$C$500,0)),"")</f>
        <v>64728663285</v>
      </c>
      <c r="J11" s="2">
        <f t="shared" si="8"/>
        <v>52944106104</v>
      </c>
      <c r="K11" s="2">
        <f t="shared" si="8"/>
        <v>34948297060</v>
      </c>
      <c r="L11" s="2">
        <f t="shared" si="8"/>
        <v>19879980632</v>
      </c>
      <c r="M11" s="2">
        <f t="shared" si="8"/>
        <v>50503143891</v>
      </c>
      <c r="N11" s="2">
        <f t="shared" si="8"/>
        <v>44154673219</v>
      </c>
      <c r="O11" s="2">
        <f t="shared" si="8"/>
        <v>48963152870</v>
      </c>
      <c r="P11" s="2">
        <f t="shared" si="8"/>
        <v>191471687510</v>
      </c>
      <c r="Q11" s="2">
        <f t="shared" si="8"/>
        <v>9836539837</v>
      </c>
      <c r="R11" s="2">
        <f t="shared" si="8"/>
        <v>17131245214</v>
      </c>
      <c r="S11" s="2">
        <f t="shared" si="8"/>
        <v>32745135084</v>
      </c>
      <c r="T11" s="2">
        <f t="shared" si="8"/>
        <v>43155850124</v>
      </c>
      <c r="U11" s="2">
        <f t="shared" si="8"/>
        <v>46566633747</v>
      </c>
      <c r="V11" s="2">
        <f t="shared" si="8"/>
        <v>20774697156</v>
      </c>
      <c r="W11" s="2">
        <f t="shared" si="8"/>
        <v>2162064005</v>
      </c>
      <c r="X11" s="2">
        <f t="shared" si="8"/>
        <v>18822355347</v>
      </c>
      <c r="Y11" s="2">
        <f t="shared" si="8"/>
        <v>15799399743</v>
      </c>
      <c r="Z11" s="2">
        <f t="shared" si="8"/>
        <v>5949559618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71000000000</v>
      </c>
      <c r="H12" s="2">
        <f>IFERROR(INDEX(D12:G12,COUNT(D12:G12)),"")</f>
        <v>71000000000</v>
      </c>
      <c r="I12" s="2">
        <f t="shared" ref="I12:Z12" si="9">IFERROR(INDEX(I51:I500,MATCH($C$12,$C$51:$C$500,0)),"")</f>
        <v>66000000000</v>
      </c>
      <c r="J12" s="2">
        <f t="shared" si="9"/>
        <v>93000000000</v>
      </c>
      <c r="K12" s="2">
        <f t="shared" si="9"/>
        <v>109000000000</v>
      </c>
      <c r="L12" s="2">
        <f t="shared" si="9"/>
        <v>120000000000</v>
      </c>
      <c r="M12" s="2">
        <f t="shared" si="9"/>
        <v>111000000000</v>
      </c>
      <c r="N12" s="2">
        <f t="shared" si="9"/>
        <v>102000000000</v>
      </c>
      <c r="O12" s="2">
        <f t="shared" si="9"/>
        <v>100000000000</v>
      </c>
      <c r="P12" s="2">
        <f t="shared" si="9"/>
        <v>-2000000000</v>
      </c>
      <c r="Q12" s="2">
        <f t="shared" si="9"/>
        <v>2000000000</v>
      </c>
      <c r="R12" s="2">
        <f t="shared" si="9"/>
        <v>-17000000000</v>
      </c>
      <c r="S12" s="2">
        <f t="shared" si="9"/>
        <v>-33000000000</v>
      </c>
      <c r="T12" s="2">
        <f t="shared" si="9"/>
        <v>-43000000000</v>
      </c>
      <c r="U12" s="2">
        <f t="shared" si="9"/>
        <v>-47000000000</v>
      </c>
      <c r="V12" s="2">
        <f t="shared" si="9"/>
        <v>-21000000000</v>
      </c>
      <c r="W12" s="2">
        <f t="shared" si="9"/>
        <v>-2000000000</v>
      </c>
      <c r="X12" s="2">
        <f t="shared" si="9"/>
        <v>-19000000000</v>
      </c>
      <c r="Y12" s="2">
        <f t="shared" si="9"/>
        <v>-16000000000</v>
      </c>
      <c r="Z12" s="2">
        <f t="shared" si="9"/>
        <v>-5000000000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132000000000</v>
      </c>
      <c r="H13" s="2">
        <f>IFERROR(INDEX(D13:G13,COUNT(D13:G13)),"")</f>
        <v>132000000000</v>
      </c>
      <c r="I13" s="2">
        <f t="shared" ref="I13:Z13" si="10">IFERROR(INDEX(I51:I500,MATCH($C$13,$C$51:$C$500,0)),"")</f>
        <v>131000000000</v>
      </c>
      <c r="J13" s="2">
        <f t="shared" si="10"/>
        <v>146000000000</v>
      </c>
      <c r="K13" s="2">
        <f t="shared" si="10"/>
        <v>144000000000</v>
      </c>
      <c r="L13" s="2">
        <f t="shared" si="10"/>
        <v>140000000000</v>
      </c>
      <c r="M13" s="2">
        <f t="shared" si="10"/>
        <v>161000000000</v>
      </c>
      <c r="N13" s="2">
        <f t="shared" si="10"/>
        <v>147000000000</v>
      </c>
      <c r="O13" s="2">
        <f t="shared" si="10"/>
        <v>149000000000</v>
      </c>
      <c r="P13" s="2">
        <f t="shared" si="10"/>
        <v>189000000000</v>
      </c>
      <c r="Q13" s="2">
        <f t="shared" si="10"/>
        <v>11000000000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1000000000</v>
      </c>
    </row>
    <row r="14" spans="1:26" ht="15.5" x14ac:dyDescent="0.35">
      <c r="C14" t="s">
        <v>26</v>
      </c>
      <c r="D14" s="2">
        <f>IFERROR(INDEX(D51:D500,MATCH($C$14,$C$51:$C$500,0)),"")</f>
        <v>-3450469472</v>
      </c>
      <c r="H14" s="2">
        <f>IFERROR(SUM(D14:G14)*(4/MAX(1,COUNT(D14:G14))),"")</f>
        <v>-13801877888</v>
      </c>
      <c r="I14" s="2">
        <f t="shared" ref="I14:Z14" si="11">IFERROR(INDEX(I51:I500,MATCH($C$14,$C$51:$C$500,0)),"")</f>
        <v>-13889838719</v>
      </c>
      <c r="J14" s="2">
        <f t="shared" si="11"/>
        <v>-16085605244</v>
      </c>
      <c r="K14" s="2">
        <f t="shared" si="11"/>
        <v>-9733792620</v>
      </c>
      <c r="L14" s="2">
        <f t="shared" si="11"/>
        <v>-9897605870</v>
      </c>
      <c r="M14" s="2">
        <f t="shared" si="11"/>
        <v>-9158837052</v>
      </c>
      <c r="N14" s="2">
        <f t="shared" si="11"/>
        <v>-10540422084</v>
      </c>
      <c r="O14" s="2">
        <f t="shared" si="11"/>
        <v>-11906434181</v>
      </c>
      <c r="P14" s="2">
        <f t="shared" si="11"/>
        <v>-14325190539</v>
      </c>
      <c r="Q14" s="2">
        <f t="shared" si="11"/>
        <v>-2214553133</v>
      </c>
      <c r="R14" s="2">
        <f t="shared" si="11"/>
        <v>0</v>
      </c>
      <c r="S14" s="2">
        <f t="shared" si="11"/>
        <v>-2054451259</v>
      </c>
      <c r="T14" s="2">
        <f t="shared" si="11"/>
        <v>-1609536983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-714833930</v>
      </c>
      <c r="J15" s="2">
        <f t="shared" si="12"/>
        <v>-1455058873</v>
      </c>
      <c r="K15" s="2">
        <f t="shared" si="12"/>
        <v>-821436296</v>
      </c>
      <c r="L15" s="2">
        <f t="shared" si="12"/>
        <v>-2658300828</v>
      </c>
      <c r="M15" s="2">
        <f t="shared" si="12"/>
        <v>-1335912731</v>
      </c>
      <c r="N15" s="2">
        <f t="shared" si="12"/>
        <v>-1432174064</v>
      </c>
      <c r="O15" s="2">
        <f t="shared" si="12"/>
        <v>-5692744314</v>
      </c>
      <c r="P15" s="2">
        <f t="shared" si="12"/>
        <v>-651692811</v>
      </c>
      <c r="Q15" s="2">
        <f t="shared" si="12"/>
        <v>0</v>
      </c>
      <c r="R15" s="2">
        <f t="shared" si="12"/>
        <v>0</v>
      </c>
      <c r="S15" s="2">
        <f t="shared" si="12"/>
        <v>0</v>
      </c>
      <c r="T15" s="2">
        <f t="shared" si="12"/>
        <v>-2462556364</v>
      </c>
      <c r="U15" s="2">
        <f t="shared" si="12"/>
        <v>-1027246575</v>
      </c>
      <c r="V15" s="2">
        <f t="shared" si="12"/>
        <v>-2086459627</v>
      </c>
      <c r="W15" s="2">
        <f t="shared" si="12"/>
        <v>-788113029</v>
      </c>
      <c r="X15" s="2">
        <f t="shared" si="12"/>
        <v>-789077618</v>
      </c>
      <c r="Y15" s="2">
        <f t="shared" si="12"/>
        <v>-592845292</v>
      </c>
      <c r="Z15" s="2">
        <f t="shared" si="12"/>
        <v>-798655145</v>
      </c>
    </row>
    <row r="16" spans="1:26" ht="15.5" x14ac:dyDescent="0.35">
      <c r="C16" t="s">
        <v>28</v>
      </c>
      <c r="D16" s="2">
        <f>IFERROR(INDEX(D51:D500,MATCH($C$16,$C$51:$C$500,0)),"")</f>
        <v>-7608072242</v>
      </c>
      <c r="H16" s="2">
        <f>IFERROR(SUM(D16:G16)*(4/MAX(1,COUNT(D16:G16))),"")</f>
        <v>-30432288968</v>
      </c>
      <c r="I16" s="2">
        <f t="shared" ref="I16:Z16" si="13">IFERROR(INDEX(I51:I500,MATCH($C$16,$C$51:$C$500,0)),"")</f>
        <v>2281897751</v>
      </c>
      <c r="J16" s="2">
        <f t="shared" si="13"/>
        <v>-26557245907</v>
      </c>
      <c r="K16" s="2">
        <f t="shared" si="13"/>
        <v>-19885390475</v>
      </c>
      <c r="L16" s="2">
        <f t="shared" si="13"/>
        <v>-37124911702</v>
      </c>
      <c r="M16" s="2">
        <f t="shared" si="13"/>
        <v>-22364117769</v>
      </c>
      <c r="N16" s="2">
        <f t="shared" si="13"/>
        <v>-43989247732</v>
      </c>
      <c r="O16" s="2">
        <f t="shared" si="13"/>
        <v>-17987504451</v>
      </c>
      <c r="P16" s="2">
        <f t="shared" si="13"/>
        <v>9016924645</v>
      </c>
      <c r="Q16" s="2">
        <f t="shared" si="13"/>
        <v>14519780720</v>
      </c>
      <c r="R16" s="2">
        <f t="shared" si="13"/>
        <v>-6900772208</v>
      </c>
      <c r="S16" s="2">
        <f t="shared" si="13"/>
        <v>-3085638160</v>
      </c>
      <c r="T16" s="2">
        <f t="shared" si="13"/>
        <v>5463806741</v>
      </c>
      <c r="U16" s="2">
        <f t="shared" si="13"/>
        <v>-12956782026</v>
      </c>
      <c r="V16" s="2">
        <f t="shared" si="13"/>
        <v>4009324952</v>
      </c>
      <c r="W16" s="2">
        <f t="shared" si="13"/>
        <v>-13172325456</v>
      </c>
      <c r="X16" s="2">
        <f t="shared" si="13"/>
        <v>1257352456</v>
      </c>
      <c r="Y16" s="2">
        <f t="shared" si="13"/>
        <v>15833979545</v>
      </c>
      <c r="Z16" s="2">
        <f t="shared" si="13"/>
        <v>41275076581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179520000000</v>
      </c>
      <c r="H20" s="2">
        <f t="shared" ref="H20:Z20" ca="1" si="14">IFERROR(H21*H2,"")</f>
        <v>179520000000</v>
      </c>
      <c r="I20" s="2">
        <f t="shared" ca="1" si="14"/>
        <v>108800000000</v>
      </c>
      <c r="J20" s="2">
        <f t="shared" ca="1" si="14"/>
        <v>78880000000</v>
      </c>
      <c r="K20" s="2" t="str">
        <f t="shared" ca="1" si="14"/>
        <v/>
      </c>
      <c r="L20" s="2">
        <f t="shared" ca="1" si="14"/>
        <v>136000000000</v>
      </c>
      <c r="M20" s="2">
        <f t="shared" ca="1" si="14"/>
        <v>223040000000</v>
      </c>
      <c r="N20" s="2">
        <f t="shared" ca="1" si="14"/>
        <v>136000000000</v>
      </c>
      <c r="O20" s="2">
        <f t="shared" ca="1" si="14"/>
        <v>184960000000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19891278000</v>
      </c>
      <c r="S20" s="2" t="str">
        <f t="shared" ca="1" si="14"/>
        <v/>
      </c>
      <c r="T20" s="2">
        <f t="shared" ca="1" si="14"/>
        <v>20593320000</v>
      </c>
      <c r="U20" s="2">
        <f t="shared" ca="1" si="14"/>
        <v>21295362000</v>
      </c>
      <c r="V20" s="2" t="str">
        <f t="shared" ca="1" si="14"/>
        <v/>
      </c>
      <c r="W20" s="2">
        <f t="shared" ca="1" si="14"/>
        <v>20125281000</v>
      </c>
      <c r="X20" s="2">
        <f t="shared" ca="1" si="14"/>
        <v>18955233000</v>
      </c>
      <c r="Y20" s="2">
        <f t="shared" ca="1" si="14"/>
        <v>17551116000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2720000000</v>
      </c>
      <c r="H21" s="2">
        <f>IFERROR(INDEX(D21:G21,COUNT(D21:G21)),"")</f>
        <v>2720000000</v>
      </c>
      <c r="I21" s="2">
        <f t="shared" ref="I21:Z21" si="15">IFERROR(INDEX(I51:I500,MATCH($C$7,$C$51:$C$500,0)),"")</f>
        <v>2720000000</v>
      </c>
      <c r="J21" s="2">
        <f t="shared" si="15"/>
        <v>2720000000</v>
      </c>
      <c r="K21" s="2">
        <f t="shared" si="15"/>
        <v>2720000000</v>
      </c>
      <c r="L21" s="2">
        <f t="shared" si="15"/>
        <v>2720000000</v>
      </c>
      <c r="M21" s="2">
        <f t="shared" si="15"/>
        <v>2720000000</v>
      </c>
      <c r="N21" s="2">
        <f t="shared" si="15"/>
        <v>2720000000</v>
      </c>
      <c r="O21" s="2">
        <f t="shared" si="15"/>
        <v>2720000000</v>
      </c>
      <c r="P21" s="2">
        <f t="shared" si="15"/>
        <v>2720000000</v>
      </c>
      <c r="Q21" s="2">
        <f t="shared" si="15"/>
        <v>330000000</v>
      </c>
      <c r="R21" s="2">
        <f t="shared" si="15"/>
        <v>330000000</v>
      </c>
      <c r="S21" s="2">
        <f t="shared" si="15"/>
        <v>330000000</v>
      </c>
      <c r="T21" s="2">
        <f t="shared" si="15"/>
        <v>330000000</v>
      </c>
      <c r="U21" s="2">
        <f t="shared" si="15"/>
        <v>330000000</v>
      </c>
      <c r="V21" s="2">
        <f t="shared" si="15"/>
        <v>330000000</v>
      </c>
      <c r="W21" s="2">
        <f t="shared" si="15"/>
        <v>330000000</v>
      </c>
      <c r="X21" s="2">
        <f t="shared" si="15"/>
        <v>330000000</v>
      </c>
      <c r="Y21" s="2">
        <f t="shared" si="15"/>
        <v>330000000</v>
      </c>
      <c r="Z21" s="2">
        <f t="shared" si="15"/>
        <v>330000000</v>
      </c>
    </row>
    <row r="23" spans="1:26" ht="15.5" x14ac:dyDescent="0.35">
      <c r="B23" t="s">
        <v>53</v>
      </c>
      <c r="C23" t="s">
        <v>54</v>
      </c>
      <c r="D23" s="3">
        <f>IFERROR(D5/D6*100,"")</f>
        <v>-1.5352271375319153</v>
      </c>
      <c r="H23" s="3">
        <f t="shared" ref="H23:Z23" si="16">IFERROR(H5/H6*100,"")</f>
        <v>-6.1409085501276612</v>
      </c>
      <c r="I23" s="3">
        <f t="shared" si="16"/>
        <v>6.2267628969364397</v>
      </c>
      <c r="J23" s="3">
        <f t="shared" si="16"/>
        <v>-6.019650911813252</v>
      </c>
      <c r="K23" s="3">
        <f t="shared" si="16"/>
        <v>-4.0554154382426209</v>
      </c>
      <c r="L23" s="3">
        <f t="shared" si="16"/>
        <v>-7.5589315470052698</v>
      </c>
      <c r="M23" s="3">
        <f t="shared" si="16"/>
        <v>-0.61546663566806248</v>
      </c>
      <c r="N23" s="3">
        <f t="shared" si="16"/>
        <v>-7.8213845813466936</v>
      </c>
      <c r="O23" s="3">
        <f t="shared" si="16"/>
        <v>-3.7192553525572514</v>
      </c>
      <c r="P23" s="3">
        <f t="shared" si="16"/>
        <v>0.42039417352148456</v>
      </c>
      <c r="Q23" s="3">
        <f t="shared" si="16"/>
        <v>7.9873436003609344</v>
      </c>
      <c r="R23" s="3">
        <f t="shared" si="16"/>
        <v>-3.9955031983754425</v>
      </c>
      <c r="S23" s="3">
        <f t="shared" si="16"/>
        <v>20.57935411233041</v>
      </c>
      <c r="T23" s="3">
        <f t="shared" si="16"/>
        <v>3.2795061139706179</v>
      </c>
      <c r="U23" s="3">
        <f t="shared" si="16"/>
        <v>-10.954643969031968</v>
      </c>
      <c r="V23" s="3">
        <f t="shared" si="16"/>
        <v>11.560306963355044</v>
      </c>
      <c r="W23" s="3">
        <f t="shared" si="16"/>
        <v>12.718419343958095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0.58418400124751835</v>
      </c>
      <c r="I24" s="4" t="str">
        <f t="shared" si="17"/>
        <v/>
      </c>
      <c r="J24" s="4">
        <f t="shared" si="17"/>
        <v>0.10109061749587966</v>
      </c>
      <c r="K24" s="4" t="str">
        <f t="shared" si="17"/>
        <v/>
      </c>
      <c r="L24" s="4" t="str">
        <f t="shared" si="17"/>
        <v/>
      </c>
      <c r="M24" s="4">
        <f t="shared" si="17"/>
        <v>-0.31209794562184578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-7.127614637811841E-2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-2.85</v>
      </c>
      <c r="H25" s="3">
        <f>IFERROR(INDEX(D25:G25,COUNT(D25:G25)),"")</f>
        <v>-2.85</v>
      </c>
      <c r="I25" s="3">
        <f t="shared" ref="I25:Z25" si="18">IFERROR(INDEX(I51:I500,MATCH($C$25,$C$51:$C$500,0)),"")</f>
        <v>0.62</v>
      </c>
      <c r="J25" s="3">
        <f t="shared" si="18"/>
        <v>-10.24</v>
      </c>
      <c r="K25" s="3">
        <f t="shared" si="18"/>
        <v>-7.52</v>
      </c>
      <c r="L25" s="3">
        <f t="shared" si="18"/>
        <v>-14.51</v>
      </c>
      <c r="M25" s="3">
        <f t="shared" si="18"/>
        <v>-8.65</v>
      </c>
      <c r="N25" s="3">
        <f t="shared" si="18"/>
        <v>-16.39</v>
      </c>
      <c r="O25" s="3">
        <f t="shared" si="18"/>
        <v>-8.41</v>
      </c>
      <c r="P25" s="3">
        <f t="shared" si="18"/>
        <v>0.83</v>
      </c>
      <c r="Q25" s="3">
        <f t="shared" si="18"/>
        <v>44.43</v>
      </c>
      <c r="R25" s="3">
        <f t="shared" si="18"/>
        <v>-20.55</v>
      </c>
      <c r="S25" s="3">
        <f t="shared" si="18"/>
        <v>-9.44</v>
      </c>
      <c r="T25" s="3">
        <f t="shared" si="18"/>
        <v>9.19</v>
      </c>
      <c r="U25" s="3">
        <f t="shared" si="18"/>
        <v>-42.8</v>
      </c>
      <c r="V25" s="3">
        <f t="shared" si="18"/>
        <v>5.89</v>
      </c>
      <c r="W25" s="3">
        <f t="shared" si="18"/>
        <v>-42.73</v>
      </c>
      <c r="X25" s="3">
        <f t="shared" si="18"/>
        <v>1.43</v>
      </c>
      <c r="Y25" s="3">
        <f t="shared" si="18"/>
        <v>46.65</v>
      </c>
      <c r="Z25" s="3">
        <f t="shared" si="18"/>
        <v>123.89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-0.19912313100359558</v>
      </c>
      <c r="I26" s="4" t="str">
        <f t="shared" si="19"/>
        <v/>
      </c>
      <c r="J26" s="4">
        <f t="shared" si="19"/>
        <v>4.0161541155536495E-2</v>
      </c>
      <c r="K26" s="4" t="str">
        <f t="shared" si="19"/>
        <v/>
      </c>
      <c r="L26" s="4" t="str">
        <f t="shared" si="19"/>
        <v/>
      </c>
      <c r="M26" s="4">
        <f t="shared" si="19"/>
        <v>-0.15891312441018213</v>
      </c>
      <c r="N26" s="4">
        <f t="shared" si="19"/>
        <v>0.11666111165554427</v>
      </c>
      <c r="O26" s="4" t="str">
        <f t="shared" si="19"/>
        <v/>
      </c>
      <c r="P26" s="4" t="str">
        <f t="shared" si="19"/>
        <v/>
      </c>
      <c r="Q26" s="4">
        <f t="shared" si="19"/>
        <v>0.49800134634583637</v>
      </c>
      <c r="R26" s="4">
        <f t="shared" si="19"/>
        <v>-0.13619485457615987</v>
      </c>
      <c r="S26" s="4" t="str">
        <f t="shared" si="19"/>
        <v/>
      </c>
      <c r="T26" s="4">
        <f t="shared" si="19"/>
        <v>-0.27740862628701202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15.233722842647058</v>
      </c>
      <c r="H27" s="3">
        <f t="shared" ref="H27:Z27" si="20">IFERROR(H4/H21,"")</f>
        <v>60.934891370588232</v>
      </c>
      <c r="I27" s="3">
        <f t="shared" si="20"/>
        <v>87.713753605514711</v>
      </c>
      <c r="J27" s="3">
        <f t="shared" si="20"/>
        <v>58.772945929779411</v>
      </c>
      <c r="K27" s="3">
        <f t="shared" si="20"/>
        <v>66.039225883088235</v>
      </c>
      <c r="L27" s="3">
        <f t="shared" si="20"/>
        <v>42.61269779669118</v>
      </c>
      <c r="M27" s="3">
        <f t="shared" si="20"/>
        <v>16.374451559558825</v>
      </c>
      <c r="N27" s="3">
        <f t="shared" si="20"/>
        <v>9.3073548845588228</v>
      </c>
      <c r="O27" s="3">
        <f t="shared" si="20"/>
        <v>34.702496807720586</v>
      </c>
      <c r="P27" s="3">
        <f t="shared" si="20"/>
        <v>67.29631632794117</v>
      </c>
      <c r="Q27" s="3">
        <f t="shared" si="20"/>
        <v>221.74818181818182</v>
      </c>
      <c r="R27" s="3">
        <f t="shared" si="20"/>
        <v>54.379022312121215</v>
      </c>
      <c r="S27" s="3">
        <f t="shared" si="20"/>
        <v>51.424694215151519</v>
      </c>
      <c r="T27" s="3">
        <f t="shared" si="20"/>
        <v>149.24584026363635</v>
      </c>
      <c r="U27" s="3">
        <f t="shared" si="20"/>
        <v>62.25736818181818</v>
      </c>
      <c r="V27" s="3">
        <f t="shared" si="20"/>
        <v>126.45209862424242</v>
      </c>
      <c r="W27" s="3">
        <f t="shared" si="20"/>
        <v>47.651341133333332</v>
      </c>
      <c r="X27" s="3">
        <f t="shared" si="20"/>
        <v>47.822885933333332</v>
      </c>
      <c r="Y27" s="3">
        <f t="shared" si="20"/>
        <v>35.930017675757576</v>
      </c>
      <c r="Z27" s="3">
        <f t="shared" si="20"/>
        <v>83.639211642424243</v>
      </c>
    </row>
    <row r="28" spans="1:26" ht="15.5" x14ac:dyDescent="0.35">
      <c r="C28" t="s">
        <v>60</v>
      </c>
      <c r="D28" s="4">
        <f>IFERROR(_xlfn.RRI(5,I27,D27),"")</f>
        <v>-0.29539183629750665</v>
      </c>
      <c r="H28" s="4">
        <f t="shared" ref="H28:Z28" si="21">IFERROR(_xlfn.RRI(5,M27,H27),"")</f>
        <v>0.30058833858271483</v>
      </c>
      <c r="I28" s="4">
        <f t="shared" si="21"/>
        <v>0.56620384051736994</v>
      </c>
      <c r="J28" s="4">
        <f t="shared" si="21"/>
        <v>0.11112609543952834</v>
      </c>
      <c r="K28" s="4">
        <f t="shared" si="21"/>
        <v>-3.7642181042399914E-3</v>
      </c>
      <c r="L28" s="4">
        <f t="shared" si="21"/>
        <v>-0.28098857304394964</v>
      </c>
      <c r="M28" s="4">
        <f t="shared" si="21"/>
        <v>-0.21341244027837769</v>
      </c>
      <c r="N28" s="4">
        <f t="shared" si="21"/>
        <v>-0.28955426544313867</v>
      </c>
      <c r="O28" s="4">
        <f t="shared" si="21"/>
        <v>-0.25304971466618398</v>
      </c>
      <c r="P28" s="4">
        <f t="shared" si="21"/>
        <v>1.5687498339937767E-2</v>
      </c>
      <c r="Q28" s="4">
        <f t="shared" si="21"/>
        <v>0.11888848731753709</v>
      </c>
      <c r="R28" s="4">
        <f t="shared" si="21"/>
        <v>2.676546620512732E-2</v>
      </c>
      <c r="S28" s="4">
        <f t="shared" si="21"/>
        <v>1.4628804579649213E-2</v>
      </c>
      <c r="T28" s="4">
        <f t="shared" si="21"/>
        <v>0.32950189570191712</v>
      </c>
      <c r="U28" s="4">
        <f t="shared" si="21"/>
        <v>-5.7337641882455159E-2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-5.596774193548387</v>
      </c>
      <c r="I29" s="4">
        <f t="shared" si="22"/>
        <v>-1.060546875</v>
      </c>
      <c r="J29" s="4">
        <f t="shared" si="22"/>
        <v>0.36170212765957455</v>
      </c>
      <c r="K29" s="4">
        <f t="shared" si="22"/>
        <v>-0.48173673328738803</v>
      </c>
      <c r="L29" s="4">
        <f t="shared" si="22"/>
        <v>0.67745664739884381</v>
      </c>
      <c r="M29" s="4">
        <f t="shared" si="22"/>
        <v>-0.47223917022574741</v>
      </c>
      <c r="N29" s="4">
        <f t="shared" si="22"/>
        <v>0.94887039239001192</v>
      </c>
      <c r="O29" s="4">
        <f t="shared" si="22"/>
        <v>-11.132530120481929</v>
      </c>
      <c r="P29" s="4">
        <f t="shared" si="22"/>
        <v>-0.98131892865181192</v>
      </c>
      <c r="Q29" s="4">
        <f t="shared" si="22"/>
        <v>-3.1620437956204381</v>
      </c>
      <c r="R29" s="4">
        <f t="shared" si="22"/>
        <v>1.1769067796610171</v>
      </c>
      <c r="S29" s="4">
        <f t="shared" si="22"/>
        <v>-2.0272034820457017</v>
      </c>
      <c r="T29" s="4">
        <f t="shared" si="22"/>
        <v>-1.2147196261682243</v>
      </c>
      <c r="U29" s="4">
        <f t="shared" si="22"/>
        <v>-8.2665534804753822</v>
      </c>
      <c r="V29" s="4">
        <f t="shared" si="22"/>
        <v>-1.1378422653873157</v>
      </c>
      <c r="W29" s="4">
        <f t="shared" si="22"/>
        <v>-30.88111888111888</v>
      </c>
      <c r="X29" s="4">
        <f t="shared" si="22"/>
        <v>-0.96934619506966779</v>
      </c>
      <c r="Y29" s="4">
        <f t="shared" si="22"/>
        <v>-0.62345629187182183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-0.30529832704871096</v>
      </c>
      <c r="I30" s="4">
        <f t="shared" si="23"/>
        <v>0.49241716946285324</v>
      </c>
      <c r="J30" s="4">
        <f t="shared" si="23"/>
        <v>-0.11002975665057912</v>
      </c>
      <c r="K30" s="4">
        <f t="shared" si="23"/>
        <v>0.54975463412729753</v>
      </c>
      <c r="L30" s="4">
        <f t="shared" si="23"/>
        <v>1.6023893161670746</v>
      </c>
      <c r="M30" s="4">
        <f t="shared" si="23"/>
        <v>0.75930237566470415</v>
      </c>
      <c r="N30" s="4">
        <f t="shared" si="23"/>
        <v>-0.7317958146893877</v>
      </c>
      <c r="O30" s="4">
        <f t="shared" si="23"/>
        <v>-0.4843328921807234</v>
      </c>
      <c r="P30" s="4">
        <f t="shared" si="23"/>
        <v>-0.6965191967926958</v>
      </c>
      <c r="Q30" s="4">
        <f t="shared" si="23"/>
        <v>3.0778258304352342</v>
      </c>
      <c r="R30" s="4">
        <f t="shared" si="23"/>
        <v>5.7449599692500415E-2</v>
      </c>
      <c r="S30" s="4">
        <f t="shared" si="23"/>
        <v>-0.65543633159683368</v>
      </c>
      <c r="T30" s="4">
        <f t="shared" si="23"/>
        <v>1.3972397906023681</v>
      </c>
      <c r="U30" s="4">
        <f t="shared" si="23"/>
        <v>-0.50766045910540014</v>
      </c>
      <c r="V30" s="4">
        <f t="shared" si="23"/>
        <v>1.6536944316093121</v>
      </c>
      <c r="W30" s="4">
        <f t="shared" si="23"/>
        <v>-3.5870859035805275E-3</v>
      </c>
      <c r="X30" s="4">
        <f t="shared" si="23"/>
        <v>0.33100090194500575</v>
      </c>
      <c r="Y30" s="4">
        <f t="shared" si="23"/>
        <v>-0.57041659085255147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180.06</v>
      </c>
      <c r="H32" s="3">
        <f>IFERROR(INDEX(D32:G32,COUNT(D32:G32)),"")</f>
        <v>180.06</v>
      </c>
      <c r="I32" s="3">
        <f t="shared" ref="I32:Z32" si="24">IFERROR(INDEX(I51:I500,MATCH($C$32,$C$51:$C$500,0)),"")</f>
        <v>182.84</v>
      </c>
      <c r="J32" s="3">
        <f t="shared" si="24"/>
        <v>171.39</v>
      </c>
      <c r="K32" s="3">
        <f t="shared" si="24"/>
        <v>181.77</v>
      </c>
      <c r="L32" s="3">
        <f t="shared" si="24"/>
        <v>189.19</v>
      </c>
      <c r="M32" s="3">
        <f t="shared" si="24"/>
        <v>202.86</v>
      </c>
      <c r="N32" s="3">
        <f t="shared" si="24"/>
        <v>204.15</v>
      </c>
      <c r="O32" s="3">
        <f t="shared" si="24"/>
        <v>220.23</v>
      </c>
      <c r="P32" s="3">
        <f t="shared" si="24"/>
        <v>228.57</v>
      </c>
      <c r="Q32" s="3">
        <f t="shared" si="24"/>
        <v>539.07000000000005</v>
      </c>
      <c r="R32" s="3">
        <f t="shared" si="24"/>
        <v>495.4</v>
      </c>
      <c r="S32" s="3">
        <f t="shared" si="24"/>
        <v>514.85</v>
      </c>
      <c r="T32" s="3">
        <f t="shared" si="24"/>
        <v>404.51</v>
      </c>
      <c r="U32" s="3">
        <f t="shared" si="24"/>
        <v>391.24</v>
      </c>
      <c r="V32" s="3">
        <f t="shared" si="24"/>
        <v>434.21</v>
      </c>
      <c r="W32" s="3">
        <f t="shared" si="24"/>
        <v>384.01</v>
      </c>
      <c r="X32" s="3">
        <f t="shared" si="24"/>
        <v>335.17</v>
      </c>
      <c r="Y32" s="3">
        <f t="shared" si="24"/>
        <v>348.32</v>
      </c>
      <c r="Z32" s="3">
        <f t="shared" si="24"/>
        <v>328.17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0.28999999999999998</v>
      </c>
      <c r="H33" s="3">
        <f>IFERROR(INDEX(D33:G33,COUNT(D33:G33)),"")</f>
        <v>0.28999999999999998</v>
      </c>
      <c r="I33" s="3">
        <f t="shared" ref="I33:Z33" si="25">IFERROR(INDEX(I51:I500,MATCH($C$33,$C$51:$C$500,0)),"")</f>
        <v>0.22</v>
      </c>
      <c r="J33" s="3">
        <f t="shared" si="25"/>
        <v>0.17</v>
      </c>
      <c r="K33" s="3">
        <f t="shared" si="25"/>
        <v>0.28000000000000003</v>
      </c>
      <c r="L33" s="3">
        <f t="shared" si="25"/>
        <v>0.26</v>
      </c>
      <c r="M33" s="3">
        <f t="shared" si="25"/>
        <v>0.4</v>
      </c>
      <c r="N33" s="3">
        <f t="shared" si="25"/>
        <v>0.24</v>
      </c>
      <c r="O33" s="3">
        <f t="shared" si="25"/>
        <v>0.31</v>
      </c>
      <c r="P33" s="3">
        <f t="shared" si="25"/>
        <v>0.41</v>
      </c>
      <c r="Q33" s="3">
        <f t="shared" si="25"/>
        <v>0.32</v>
      </c>
      <c r="R33" s="3">
        <f t="shared" si="25"/>
        <v>0.13</v>
      </c>
      <c r="S33" s="3">
        <f t="shared" si="25"/>
        <v>0.09</v>
      </c>
      <c r="T33" s="3">
        <f t="shared" si="25"/>
        <v>0.16</v>
      </c>
      <c r="U33" s="3">
        <f t="shared" si="25"/>
        <v>0.17</v>
      </c>
      <c r="V33" s="3">
        <f t="shared" si="25"/>
        <v>0.24</v>
      </c>
      <c r="W33" s="3">
        <f t="shared" si="25"/>
        <v>0.16</v>
      </c>
      <c r="X33" s="3">
        <f t="shared" si="25"/>
        <v>0.18</v>
      </c>
      <c r="Y33" s="3">
        <f t="shared" si="25"/>
        <v>0.16</v>
      </c>
      <c r="Z33" s="3">
        <f t="shared" si="25"/>
        <v>0.21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-18.71</v>
      </c>
      <c r="H34" s="3">
        <f>IFERROR(INDEX(D34:G34,COUNT(D34:G34)),"")</f>
        <v>-18.71</v>
      </c>
      <c r="I34" s="3">
        <f t="shared" ref="I34:Z34" si="26">IFERROR(INDEX(I51:I500,MATCH($C$34,$C$51:$C$500,0)),"")</f>
        <v>64.52</v>
      </c>
      <c r="J34" s="3">
        <f t="shared" si="26"/>
        <v>-2.83</v>
      </c>
      <c r="K34" s="3">
        <f t="shared" si="26"/>
        <v>-6.65</v>
      </c>
      <c r="L34" s="3">
        <f t="shared" si="26"/>
        <v>-3.45</v>
      </c>
      <c r="M34" s="3">
        <f t="shared" si="26"/>
        <v>-9.48</v>
      </c>
      <c r="N34" s="3">
        <f t="shared" si="26"/>
        <v>-3.05</v>
      </c>
      <c r="O34" s="3">
        <f t="shared" si="26"/>
        <v>-8.09</v>
      </c>
      <c r="P34" s="3">
        <f t="shared" si="26"/>
        <v>113.25</v>
      </c>
      <c r="Q34" s="3">
        <f t="shared" si="26"/>
        <v>3.92</v>
      </c>
      <c r="R34" s="3">
        <f t="shared" si="26"/>
        <v>-3.02</v>
      </c>
      <c r="S34" s="3">
        <f t="shared" si="26"/>
        <v>-4.7699999999999996</v>
      </c>
      <c r="T34" s="3">
        <f t="shared" si="26"/>
        <v>6.96</v>
      </c>
      <c r="U34" s="3">
        <f t="shared" si="26"/>
        <v>-1.54</v>
      </c>
      <c r="V34" s="3">
        <f t="shared" si="26"/>
        <v>17.829999999999998</v>
      </c>
      <c r="W34" s="3">
        <f t="shared" si="26"/>
        <v>-1.45</v>
      </c>
      <c r="X34" s="3">
        <f t="shared" si="26"/>
        <v>41.26</v>
      </c>
      <c r="Y34" s="3">
        <f t="shared" si="26"/>
        <v>1.18</v>
      </c>
      <c r="Z34" s="3">
        <f t="shared" si="26"/>
        <v>0.56999999999999995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3.42</v>
      </c>
      <c r="H35" s="3">
        <f>IFERROR(INDEX(D35:G35,COUNT(D35:G35)),"")</f>
        <v>3.42</v>
      </c>
      <c r="I35" s="3">
        <f t="shared" ref="I35:Z35" si="27">IFERROR(INDEX(I51:I500,MATCH($C$35,$C$51:$C$500,0)),"")</f>
        <v>0.46</v>
      </c>
      <c r="J35" s="3">
        <f t="shared" si="27"/>
        <v>0.49</v>
      </c>
      <c r="K35" s="3">
        <f t="shared" si="27"/>
        <v>0.76</v>
      </c>
      <c r="L35" s="3">
        <f t="shared" si="27"/>
        <v>1.17</v>
      </c>
      <c r="M35" s="3">
        <f t="shared" si="27"/>
        <v>5.01</v>
      </c>
      <c r="N35" s="3">
        <f t="shared" si="27"/>
        <v>5.38</v>
      </c>
      <c r="O35" s="3">
        <f t="shared" si="27"/>
        <v>1.96</v>
      </c>
      <c r="P35" s="3">
        <f t="shared" si="27"/>
        <v>1.4</v>
      </c>
      <c r="Q35" s="3">
        <f t="shared" si="27"/>
        <v>0.78</v>
      </c>
      <c r="R35" s="3">
        <f t="shared" si="27"/>
        <v>1.1299999999999999</v>
      </c>
      <c r="S35" s="3">
        <f t="shared" si="27"/>
        <v>0.87</v>
      </c>
      <c r="T35" s="3">
        <f t="shared" si="27"/>
        <v>0.42</v>
      </c>
      <c r="U35" s="3">
        <f t="shared" si="27"/>
        <v>1.05</v>
      </c>
      <c r="V35" s="3">
        <f t="shared" si="27"/>
        <v>0.82</v>
      </c>
      <c r="W35" s="3">
        <f t="shared" si="27"/>
        <v>1.29</v>
      </c>
      <c r="X35" s="3">
        <f t="shared" si="27"/>
        <v>1.22</v>
      </c>
      <c r="Y35" s="3">
        <f t="shared" si="27"/>
        <v>1.52</v>
      </c>
      <c r="Z35" s="3">
        <f t="shared" si="27"/>
        <v>0.83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41435726132</v>
      </c>
      <c r="E51" s="5">
        <v>101996278779</v>
      </c>
      <c r="F51" s="5">
        <v>69336548373</v>
      </c>
      <c r="G51" s="5">
        <v>39262668559</v>
      </c>
      <c r="I51" s="5">
        <v>238581409807</v>
      </c>
      <c r="J51" s="5">
        <v>159862412929</v>
      </c>
      <c r="K51" s="5">
        <v>179626694402</v>
      </c>
      <c r="L51" s="5">
        <v>115906538007</v>
      </c>
      <c r="M51" s="5">
        <v>44538508242</v>
      </c>
      <c r="N51" s="5">
        <v>25316005286</v>
      </c>
      <c r="O51" s="5">
        <v>94390791317</v>
      </c>
      <c r="P51" s="5">
        <v>183045980412</v>
      </c>
      <c r="Q51" s="5">
        <v>73176900000</v>
      </c>
      <c r="R51" s="5">
        <v>17945077363</v>
      </c>
      <c r="S51" s="5">
        <v>16970149091</v>
      </c>
      <c r="T51" s="5">
        <v>49251127287</v>
      </c>
      <c r="U51" s="5">
        <v>20544931500</v>
      </c>
      <c r="V51" s="5">
        <v>41729192546</v>
      </c>
      <c r="W51" s="5">
        <v>15724942574</v>
      </c>
      <c r="X51" s="5">
        <v>15781552358</v>
      </c>
      <c r="Y51" s="5">
        <v>11856905833</v>
      </c>
      <c r="Z51" s="5">
        <v>27600939842</v>
      </c>
    </row>
    <row r="52" spans="2:26" ht="15.5" x14ac:dyDescent="0.35">
      <c r="C52" t="s">
        <v>85</v>
      </c>
      <c r="D52" s="5">
        <v>-19940852175</v>
      </c>
      <c r="E52" s="5">
        <v>-51440155303</v>
      </c>
      <c r="F52" s="5">
        <v>-30124560356</v>
      </c>
      <c r="G52" s="5">
        <v>-16448483678</v>
      </c>
      <c r="I52" s="5">
        <v>-110142287258</v>
      </c>
      <c r="J52" s="5">
        <v>-69009379566</v>
      </c>
      <c r="K52" s="5">
        <v>-94949378577</v>
      </c>
      <c r="L52" s="5">
        <v>-72794950701</v>
      </c>
      <c r="M52" s="5">
        <v>-21101500423</v>
      </c>
      <c r="N52" s="5">
        <v>-16175934236</v>
      </c>
      <c r="O52" s="5">
        <v>-35189669996</v>
      </c>
      <c r="P52" s="5">
        <v>-99032078159</v>
      </c>
      <c r="Q52" s="5">
        <v>-44772962312</v>
      </c>
      <c r="R52" s="5">
        <v>-10585186292</v>
      </c>
      <c r="S52" s="5">
        <v>-9238808304</v>
      </c>
      <c r="T52" s="5">
        <v>-25133759481</v>
      </c>
      <c r="U52" s="5">
        <v>-8483494807</v>
      </c>
      <c r="V52" s="5">
        <v>-22434320111</v>
      </c>
      <c r="W52" s="5">
        <v>-8337433862</v>
      </c>
      <c r="X52" s="5">
        <v>-9061135576</v>
      </c>
      <c r="Y52" s="5">
        <v>7562163969</v>
      </c>
      <c r="Z52" s="5">
        <v>19755661684</v>
      </c>
    </row>
    <row r="53" spans="2:26" ht="15.5" x14ac:dyDescent="0.35">
      <c r="C53" t="s">
        <v>86</v>
      </c>
      <c r="D53" s="5">
        <v>21494873957</v>
      </c>
      <c r="E53" s="5">
        <v>50556123476</v>
      </c>
      <c r="F53" s="5">
        <v>39211988017</v>
      </c>
      <c r="G53" s="5">
        <v>22814184881</v>
      </c>
      <c r="I53" s="5">
        <v>128439122549</v>
      </c>
      <c r="J53" s="5">
        <v>90853033363</v>
      </c>
      <c r="K53" s="5">
        <v>84677315825</v>
      </c>
      <c r="L53" s="5">
        <v>43111587306</v>
      </c>
      <c r="M53" s="5">
        <v>23437007819</v>
      </c>
      <c r="N53" s="5">
        <v>9140071050</v>
      </c>
      <c r="O53" s="5">
        <v>59201121321</v>
      </c>
      <c r="P53" s="5">
        <v>84013902253</v>
      </c>
      <c r="Q53" s="5">
        <v>28403937688</v>
      </c>
      <c r="R53" s="5">
        <v>7359891071</v>
      </c>
      <c r="S53" s="5">
        <v>7731340787</v>
      </c>
      <c r="T53" s="5">
        <v>24117367806</v>
      </c>
      <c r="U53" s="5">
        <v>12061436693</v>
      </c>
      <c r="V53" s="5">
        <v>19294872435</v>
      </c>
      <c r="W53" s="5">
        <v>7387508712</v>
      </c>
      <c r="X53" s="5">
        <v>6720416782</v>
      </c>
      <c r="Y53" s="5">
        <v>19419069802</v>
      </c>
      <c r="Z53" s="5">
        <v>47356601526</v>
      </c>
    </row>
    <row r="54" spans="2:26" ht="15.5" x14ac:dyDescent="0.35">
      <c r="C54" t="s">
        <v>87</v>
      </c>
      <c r="D54" s="5">
        <v>-27929192097</v>
      </c>
      <c r="E54" s="5">
        <v>-39494147400</v>
      </c>
      <c r="F54" s="5">
        <v>-30569820416</v>
      </c>
      <c r="G54" s="5">
        <v>-25692476538</v>
      </c>
      <c r="I54" s="5">
        <v>-121517937708</v>
      </c>
      <c r="J54" s="5">
        <v>-114534894502</v>
      </c>
      <c r="K54" s="5">
        <v>-101528676781</v>
      </c>
      <c r="L54" s="5">
        <v>-80759637420</v>
      </c>
      <c r="M54" s="5">
        <v>-46884014099</v>
      </c>
      <c r="N54" s="5">
        <v>-53346526423</v>
      </c>
      <c r="O54" s="5">
        <v>-78941843612</v>
      </c>
      <c r="P54" s="5">
        <v>-78885594014</v>
      </c>
      <c r="Q54" s="5">
        <v>-14748011452</v>
      </c>
      <c r="R54" s="5">
        <v>-7476575817</v>
      </c>
      <c r="S54" s="5">
        <v>-8776846780</v>
      </c>
      <c r="T54" s="5">
        <v>-12505524307</v>
      </c>
      <c r="U54" s="5">
        <v>-9938560913</v>
      </c>
      <c r="V54" s="5">
        <v>-10004014313</v>
      </c>
      <c r="W54" s="5">
        <v>-5904420776</v>
      </c>
      <c r="X54" s="5">
        <v>-5430975396</v>
      </c>
      <c r="Y54" s="5">
        <v>-3934744091</v>
      </c>
      <c r="Z54" s="5">
        <v>-6624262890</v>
      </c>
    </row>
    <row r="55" spans="2:26" ht="15.5" x14ac:dyDescent="0.35">
      <c r="C55" t="s">
        <v>419</v>
      </c>
      <c r="D55" s="5">
        <v>-183410932</v>
      </c>
      <c r="E55" s="5">
        <v>-2251882090</v>
      </c>
      <c r="F55" s="5">
        <v>-321379806</v>
      </c>
      <c r="G55" s="5">
        <v>-205123117</v>
      </c>
      <c r="I55" s="5">
        <v>-2942237068</v>
      </c>
      <c r="J55" s="5">
        <v>-803378174</v>
      </c>
      <c r="K55" s="5">
        <v>-1207535883</v>
      </c>
      <c r="L55" s="5">
        <v>-3681137220</v>
      </c>
      <c r="M55" s="5">
        <v>-34347028</v>
      </c>
      <c r="N55" s="5">
        <v>587843482</v>
      </c>
      <c r="O55" s="5">
        <v>-2214132549</v>
      </c>
      <c r="P55" s="5">
        <v>-3821150100</v>
      </c>
      <c r="T55" s="5">
        <v>-12964078049</v>
      </c>
      <c r="U55" s="5">
        <v>-10679875422</v>
      </c>
      <c r="V55" s="5">
        <v>-10296002033</v>
      </c>
    </row>
    <row r="56" spans="2:26" ht="15.5" x14ac:dyDescent="0.35">
      <c r="C56" t="s">
        <v>94</v>
      </c>
      <c r="D56" s="5">
        <v>138103416</v>
      </c>
      <c r="E56" s="5">
        <v>138716238</v>
      </c>
      <c r="F56" s="5">
        <v>134601353</v>
      </c>
      <c r="G56" s="5">
        <v>131668159</v>
      </c>
      <c r="I56" s="5">
        <v>895780408</v>
      </c>
      <c r="J56" s="5">
        <v>496688569</v>
      </c>
      <c r="K56" s="5">
        <v>299979206</v>
      </c>
      <c r="L56" s="5">
        <v>607823668</v>
      </c>
      <c r="M56" s="5">
        <v>1198016081</v>
      </c>
      <c r="N56" s="5">
        <v>1564132408</v>
      </c>
      <c r="O56" s="5">
        <v>1935162461</v>
      </c>
      <c r="P56" s="5">
        <v>1955764430</v>
      </c>
      <c r="Q56" s="5">
        <v>420807328</v>
      </c>
      <c r="R56" s="5">
        <v>1097999144</v>
      </c>
      <c r="S56" s="5">
        <v>2207090991</v>
      </c>
      <c r="T56" s="5">
        <v>2068090725</v>
      </c>
      <c r="U56" s="5">
        <v>741314509</v>
      </c>
      <c r="V56" s="5">
        <v>291987720</v>
      </c>
      <c r="W56" s="5">
        <v>2505960151</v>
      </c>
      <c r="X56" s="5">
        <v>1145300215</v>
      </c>
      <c r="Y56" s="5">
        <v>817088516</v>
      </c>
      <c r="Z56" s="5">
        <v>278594540</v>
      </c>
    </row>
    <row r="57" spans="2:26" ht="15.5" x14ac:dyDescent="0.35">
      <c r="C57" t="s">
        <v>26</v>
      </c>
      <c r="D57" s="5">
        <v>-3450469472</v>
      </c>
      <c r="E57" s="5">
        <v>-4173535900</v>
      </c>
      <c r="F57" s="5">
        <v>-3837920680</v>
      </c>
      <c r="G57" s="5">
        <v>-2626389297</v>
      </c>
      <c r="I57" s="5">
        <v>-13889838719</v>
      </c>
      <c r="J57" s="5">
        <v>-16085605244</v>
      </c>
      <c r="K57" s="5">
        <v>-9733792620</v>
      </c>
      <c r="L57" s="5">
        <v>-9897605870</v>
      </c>
      <c r="M57" s="5">
        <v>-9158837052</v>
      </c>
      <c r="N57" s="5">
        <v>-10540422084</v>
      </c>
      <c r="O57" s="5">
        <v>-11906434181</v>
      </c>
      <c r="P57" s="5">
        <v>-14325190539</v>
      </c>
      <c r="Q57" s="5">
        <v>-2214553133</v>
      </c>
      <c r="S57" s="5">
        <v>-2054451259</v>
      </c>
      <c r="T57" s="5">
        <v>-1609536983</v>
      </c>
    </row>
    <row r="58" spans="2:26" ht="15.5" x14ac:dyDescent="0.35">
      <c r="C58" t="s">
        <v>89</v>
      </c>
      <c r="D58" s="5">
        <v>-4749145666</v>
      </c>
      <c r="E58" s="5">
        <v>-6275985297</v>
      </c>
      <c r="F58" s="5">
        <v>-4898703060</v>
      </c>
      <c r="G58" s="5">
        <v>-1985175916</v>
      </c>
      <c r="I58" s="5">
        <v>-16222598131</v>
      </c>
      <c r="J58" s="5">
        <v>-14245133130</v>
      </c>
      <c r="K58" s="5">
        <v>-13967700666</v>
      </c>
      <c r="L58" s="5">
        <v>-9206952542</v>
      </c>
      <c r="M58" s="5">
        <v>-1739923856</v>
      </c>
      <c r="N58" s="5">
        <v>-2210526994</v>
      </c>
      <c r="O58" s="5">
        <v>-4146948464</v>
      </c>
      <c r="P58" s="5">
        <v>-13097629796</v>
      </c>
      <c r="Q58" s="5">
        <v>-2519917681</v>
      </c>
      <c r="R58" s="5">
        <v>-207812033</v>
      </c>
      <c r="S58" s="5">
        <v>-968794681</v>
      </c>
      <c r="W58" s="5">
        <v>-971590768</v>
      </c>
      <c r="X58" s="5">
        <v>-874516636</v>
      </c>
      <c r="Y58" s="5">
        <v>-261792717</v>
      </c>
      <c r="Z58" s="5">
        <v>-891807074</v>
      </c>
    </row>
    <row r="59" spans="2:26" ht="15.5" x14ac:dyDescent="0.35">
      <c r="C59" t="s">
        <v>88</v>
      </c>
      <c r="D59" s="5">
        <v>-19381990943</v>
      </c>
      <c r="E59" s="5">
        <v>-25254029476</v>
      </c>
      <c r="F59" s="5">
        <v>-20920677348</v>
      </c>
      <c r="G59" s="5">
        <v>-20654558867</v>
      </c>
      <c r="I59" s="5">
        <v>-86428144948</v>
      </c>
      <c r="J59" s="5">
        <v>-82819198023</v>
      </c>
      <c r="K59" s="5">
        <v>-75801376193</v>
      </c>
      <c r="L59" s="5">
        <v>-57771834876</v>
      </c>
      <c r="M59" s="5">
        <v>-36710748806</v>
      </c>
      <c r="N59" s="5">
        <v>-42477204600</v>
      </c>
      <c r="O59" s="5">
        <v>-62124655974</v>
      </c>
      <c r="P59" s="5">
        <v>-48235555167</v>
      </c>
      <c r="Q59" s="5">
        <v>-9680257689</v>
      </c>
      <c r="R59" s="5">
        <v>-7668610047</v>
      </c>
      <c r="S59" s="5">
        <v>-6993829902</v>
      </c>
      <c r="W59" s="5">
        <v>-7438790159</v>
      </c>
      <c r="X59" s="5">
        <v>-5701758975</v>
      </c>
      <c r="Y59" s="5">
        <v>-4490039890</v>
      </c>
      <c r="Z59" s="5">
        <v>-6011050356</v>
      </c>
    </row>
    <row r="60" spans="2:26" ht="15.5" x14ac:dyDescent="0.35">
      <c r="C60" t="s">
        <v>90</v>
      </c>
      <c r="D60" s="5">
        <v>-302278500</v>
      </c>
      <c r="E60" s="5">
        <v>-1677430875</v>
      </c>
      <c r="F60" s="5">
        <v>-725740875</v>
      </c>
      <c r="G60" s="5">
        <v>-352897500</v>
      </c>
      <c r="I60" s="5">
        <v>-2930899250</v>
      </c>
      <c r="J60" s="5">
        <v>-1078268500</v>
      </c>
      <c r="K60" s="5">
        <v>-1118250625</v>
      </c>
      <c r="L60" s="5">
        <v>-809930580</v>
      </c>
      <c r="M60" s="5">
        <v>-438173438</v>
      </c>
      <c r="N60" s="5">
        <v>-270348635</v>
      </c>
      <c r="O60" s="5">
        <v>-484834905</v>
      </c>
      <c r="P60" s="5">
        <v>-1361832842</v>
      </c>
      <c r="Q60" s="5">
        <v>-754090277</v>
      </c>
      <c r="R60" s="5">
        <v>-698152881</v>
      </c>
      <c r="S60" s="5">
        <v>-966861929</v>
      </c>
    </row>
    <row r="61" spans="2:26" ht="15.5" x14ac:dyDescent="0.35">
      <c r="C61" t="s">
        <v>185</v>
      </c>
    </row>
    <row r="62" spans="2:26" ht="15.5" x14ac:dyDescent="0.35">
      <c r="C62" t="s">
        <v>98</v>
      </c>
      <c r="J62" s="5">
        <v>-405443920</v>
      </c>
      <c r="K62" s="5">
        <v>280504228</v>
      </c>
      <c r="L62" s="5">
        <v>307674645</v>
      </c>
      <c r="M62" s="5">
        <v>20197268337</v>
      </c>
      <c r="N62" s="5">
        <v>841146451</v>
      </c>
      <c r="O62" s="5">
        <v>427369508</v>
      </c>
      <c r="P62" s="5">
        <v>378923048</v>
      </c>
      <c r="Q62" s="5">
        <v>-446657834</v>
      </c>
      <c r="R62" s="5">
        <v>244967834</v>
      </c>
      <c r="S62" s="5">
        <v>37703480317</v>
      </c>
      <c r="T62" s="5">
        <v>1332500000</v>
      </c>
      <c r="U62" s="5">
        <v>-20000000</v>
      </c>
      <c r="V62" s="5">
        <v>14477926979</v>
      </c>
      <c r="W62" s="5">
        <v>29918330405</v>
      </c>
    </row>
    <row r="63" spans="2:26" ht="15.5" x14ac:dyDescent="0.35">
      <c r="C63" t="s">
        <v>91</v>
      </c>
      <c r="D63" s="5">
        <v>-6434318140</v>
      </c>
      <c r="E63" s="5">
        <v>11061976076</v>
      </c>
      <c r="F63" s="5">
        <v>8642167601</v>
      </c>
      <c r="G63" s="5">
        <v>-2878291657</v>
      </c>
      <c r="I63" s="5">
        <v>6921184841</v>
      </c>
      <c r="J63" s="5">
        <v>-23681861139</v>
      </c>
      <c r="K63" s="5">
        <v>-16851360956</v>
      </c>
      <c r="L63" s="5">
        <v>-37648050114</v>
      </c>
      <c r="M63" s="5">
        <v>-23447006280</v>
      </c>
      <c r="N63" s="5">
        <v>-44206455373</v>
      </c>
      <c r="O63" s="5">
        <v>-19740722291</v>
      </c>
      <c r="P63" s="5">
        <v>5128308239</v>
      </c>
      <c r="Q63" s="5">
        <v>13655926236</v>
      </c>
      <c r="R63" s="5">
        <v>-116684746</v>
      </c>
      <c r="S63" s="5">
        <v>-1045505993</v>
      </c>
      <c r="T63" s="5">
        <v>11611843499</v>
      </c>
      <c r="U63" s="5">
        <v>2122875780</v>
      </c>
      <c r="V63" s="5">
        <v>9290858122</v>
      </c>
      <c r="W63" s="5">
        <v>1483087936</v>
      </c>
      <c r="X63" s="5">
        <v>1289441386</v>
      </c>
      <c r="Y63" s="5">
        <v>15484325711</v>
      </c>
      <c r="Z63" s="5">
        <v>40732338636</v>
      </c>
    </row>
    <row r="64" spans="2:26" ht="15.5" x14ac:dyDescent="0.35">
      <c r="C64" t="s">
        <v>92</v>
      </c>
      <c r="D64" s="5">
        <v>-1173754102</v>
      </c>
      <c r="E64" s="5">
        <v>-2456732800</v>
      </c>
      <c r="F64" s="5">
        <v>-1019824331</v>
      </c>
      <c r="G64" s="5">
        <v>126593</v>
      </c>
      <c r="I64" s="5">
        <v>-4639287090</v>
      </c>
      <c r="J64" s="5">
        <v>-2875384768</v>
      </c>
      <c r="K64" s="5">
        <v>-3034029519</v>
      </c>
      <c r="L64" s="5">
        <v>523138412</v>
      </c>
      <c r="M64" s="5">
        <v>1082888511</v>
      </c>
      <c r="N64" s="5">
        <v>217207641</v>
      </c>
      <c r="O64" s="5">
        <v>1753217840</v>
      </c>
      <c r="P64" s="5">
        <v>3888616406</v>
      </c>
      <c r="Q64" s="5">
        <v>863854484</v>
      </c>
      <c r="R64" s="5">
        <v>-6784087462</v>
      </c>
      <c r="S64" s="5">
        <v>-2040132167</v>
      </c>
      <c r="T64" s="5">
        <v>-6148036758</v>
      </c>
      <c r="U64" s="5">
        <v>-15079657806</v>
      </c>
      <c r="V64" s="5">
        <v>-5281533170</v>
      </c>
      <c r="W64" s="5">
        <v>-14655413392</v>
      </c>
      <c r="X64" s="5">
        <v>-32088930</v>
      </c>
      <c r="Y64" s="5">
        <v>349653834</v>
      </c>
      <c r="Z64" s="5">
        <v>542737945</v>
      </c>
    </row>
    <row r="65" spans="3:26" ht="15.5" x14ac:dyDescent="0.35">
      <c r="C65" t="s">
        <v>97</v>
      </c>
      <c r="D65" s="5">
        <v>-1173754102</v>
      </c>
      <c r="E65" s="5">
        <v>-2456732800</v>
      </c>
      <c r="F65" s="5">
        <v>-1019824331</v>
      </c>
      <c r="G65" s="5">
        <v>126593</v>
      </c>
      <c r="I65" s="5">
        <v>-4639287090</v>
      </c>
      <c r="J65" s="5">
        <v>-2875384768</v>
      </c>
      <c r="K65" s="5">
        <v>-3034029519</v>
      </c>
      <c r="L65" s="5">
        <v>523138412</v>
      </c>
      <c r="M65" s="5">
        <v>1082888511</v>
      </c>
      <c r="N65" s="5">
        <v>217207641</v>
      </c>
      <c r="O65" s="5">
        <v>1753217840</v>
      </c>
      <c r="P65" s="5">
        <v>3888616406</v>
      </c>
      <c r="Q65" s="5">
        <v>947202404</v>
      </c>
      <c r="R65" s="5">
        <v>-7147671463</v>
      </c>
      <c r="S65" s="5">
        <v>-2040132167</v>
      </c>
      <c r="T65" s="5">
        <v>-6148036758</v>
      </c>
      <c r="U65" s="5">
        <v>-14632761093</v>
      </c>
      <c r="V65" s="5">
        <v>-3959878940</v>
      </c>
    </row>
    <row r="66" spans="3:26" ht="15.5" x14ac:dyDescent="0.35">
      <c r="C66" t="s">
        <v>93</v>
      </c>
      <c r="W66" s="5">
        <v>149856664</v>
      </c>
      <c r="Y66" s="5">
        <v>213478736</v>
      </c>
      <c r="Z66" s="5">
        <v>83333270</v>
      </c>
    </row>
    <row r="67" spans="3:26" ht="15.5" x14ac:dyDescent="0.35">
      <c r="C67" t="s">
        <v>99</v>
      </c>
      <c r="D67" s="5">
        <v>-1173754102</v>
      </c>
      <c r="E67" s="5">
        <v>-2456732800</v>
      </c>
      <c r="F67" s="5">
        <v>-1019824331</v>
      </c>
      <c r="G67" s="5">
        <v>126593</v>
      </c>
      <c r="I67" s="5">
        <v>-4639287090</v>
      </c>
      <c r="J67" s="5">
        <v>-2875384768</v>
      </c>
      <c r="K67" s="5">
        <v>-3034029519</v>
      </c>
      <c r="L67" s="5">
        <v>523138412</v>
      </c>
      <c r="M67" s="5">
        <v>1082888511</v>
      </c>
      <c r="N67" s="5">
        <v>217207641</v>
      </c>
      <c r="O67" s="5">
        <v>1753217840</v>
      </c>
      <c r="P67" s="5">
        <v>3888616406</v>
      </c>
      <c r="Q67" s="5">
        <v>863854484</v>
      </c>
      <c r="R67" s="5">
        <v>-6784087462</v>
      </c>
      <c r="S67" s="5">
        <v>-2040132167</v>
      </c>
      <c r="T67" s="5">
        <v>-6148036758</v>
      </c>
      <c r="U67" s="5">
        <v>-15079657806</v>
      </c>
      <c r="V67" s="5">
        <v>-5281533170</v>
      </c>
      <c r="W67" s="5">
        <v>-14655413392</v>
      </c>
      <c r="X67" s="5">
        <v>-32088930</v>
      </c>
      <c r="Y67" s="5">
        <v>349653834</v>
      </c>
      <c r="Z67" s="5">
        <v>542737945</v>
      </c>
    </row>
    <row r="68" spans="3:26" ht="15.5" x14ac:dyDescent="0.35">
      <c r="C68" t="s">
        <v>28</v>
      </c>
      <c r="D68" s="5">
        <v>-7608072242</v>
      </c>
      <c r="E68" s="5">
        <v>8605243276</v>
      </c>
      <c r="F68" s="5">
        <v>7622343270</v>
      </c>
      <c r="G68" s="5">
        <v>-2878165064</v>
      </c>
      <c r="I68" s="5">
        <v>2281897751</v>
      </c>
      <c r="J68" s="5">
        <v>-26557245907</v>
      </c>
      <c r="K68" s="5">
        <v>-19885390475</v>
      </c>
      <c r="L68" s="5">
        <v>-37124911702</v>
      </c>
      <c r="M68" s="5">
        <v>-22364117769</v>
      </c>
      <c r="N68" s="5">
        <v>-43989247732</v>
      </c>
      <c r="O68" s="5">
        <v>-17987504451</v>
      </c>
      <c r="P68" s="5">
        <v>9016924645</v>
      </c>
      <c r="Q68" s="5">
        <v>14519780720</v>
      </c>
      <c r="R68" s="5">
        <v>-6900772208</v>
      </c>
      <c r="S68" s="5">
        <v>-3085638160</v>
      </c>
      <c r="T68" s="5">
        <v>5463806741</v>
      </c>
      <c r="U68" s="5">
        <v>-12956782026</v>
      </c>
      <c r="V68" s="5">
        <v>4009324952</v>
      </c>
      <c r="W68" s="5">
        <v>-13172325456</v>
      </c>
      <c r="X68" s="5">
        <v>1257352456</v>
      </c>
      <c r="Y68" s="5">
        <v>15833979545</v>
      </c>
      <c r="Z68" s="5">
        <v>41275076581</v>
      </c>
    </row>
    <row r="69" spans="3:26" ht="15.5" x14ac:dyDescent="0.35">
      <c r="C69" t="s">
        <v>27</v>
      </c>
      <c r="E69" s="5">
        <v>-714833930</v>
      </c>
      <c r="I69" s="5">
        <v>-714833930</v>
      </c>
      <c r="J69" s="5">
        <v>-1455058873</v>
      </c>
      <c r="K69" s="5">
        <v>-821436296</v>
      </c>
      <c r="L69" s="5">
        <v>-2658300828</v>
      </c>
      <c r="M69" s="5">
        <v>-1335912731</v>
      </c>
      <c r="N69" s="5">
        <v>-1432174064</v>
      </c>
      <c r="O69" s="5">
        <v>-5692744314</v>
      </c>
      <c r="P69" s="5">
        <v>-651692811</v>
      </c>
      <c r="T69" s="5">
        <v>-2462556364</v>
      </c>
      <c r="U69" s="5">
        <v>-1027246575</v>
      </c>
      <c r="V69" s="5">
        <v>-2086459627</v>
      </c>
      <c r="W69" s="5">
        <v>-788113029</v>
      </c>
      <c r="X69" s="5">
        <v>-789077618</v>
      </c>
      <c r="Y69" s="5">
        <v>-592845292</v>
      </c>
      <c r="Z69" s="5">
        <v>-798655145</v>
      </c>
    </row>
    <row r="70" spans="3:26" ht="15.5" x14ac:dyDescent="0.35">
      <c r="C70" t="s">
        <v>324</v>
      </c>
      <c r="Y70" s="5">
        <v>-592845292</v>
      </c>
      <c r="Z70" s="5">
        <v>-877283000</v>
      </c>
    </row>
    <row r="71" spans="3:26" ht="15.5" x14ac:dyDescent="0.35">
      <c r="C71" t="s">
        <v>325</v>
      </c>
      <c r="E71" s="5">
        <v>-714833930</v>
      </c>
      <c r="I71" s="5">
        <v>-714833930</v>
      </c>
      <c r="J71" s="5">
        <v>-1455058873</v>
      </c>
      <c r="K71" s="5">
        <v>-821436296</v>
      </c>
      <c r="L71" s="5">
        <v>-2658300828</v>
      </c>
      <c r="M71" s="5">
        <v>-1335912731</v>
      </c>
      <c r="N71" s="5">
        <v>-1432174064</v>
      </c>
      <c r="O71" s="5">
        <v>-5692744314</v>
      </c>
      <c r="Z71" s="5">
        <v>78627855</v>
      </c>
    </row>
    <row r="72" spans="3:26" ht="15.5" x14ac:dyDescent="0.35">
      <c r="C72" t="s">
        <v>326</v>
      </c>
      <c r="E72" s="5">
        <v>-714833930</v>
      </c>
      <c r="I72" s="5">
        <v>-714833930</v>
      </c>
      <c r="J72" s="5">
        <v>-1455058873</v>
      </c>
      <c r="K72" s="5">
        <v>-821436296</v>
      </c>
      <c r="L72" s="5">
        <v>-2658300828</v>
      </c>
      <c r="M72" s="5">
        <v>-1335912731</v>
      </c>
      <c r="N72" s="5">
        <v>-1432174064</v>
      </c>
      <c r="O72" s="5">
        <v>-5692744314</v>
      </c>
      <c r="P72" s="5">
        <v>-651692811</v>
      </c>
      <c r="T72" s="5">
        <v>-2462556364</v>
      </c>
      <c r="U72" s="5">
        <v>-1027246575</v>
      </c>
      <c r="V72" s="5">
        <v>-2086459627</v>
      </c>
      <c r="W72" s="5">
        <v>-788113029</v>
      </c>
      <c r="X72" s="5">
        <v>-789077618</v>
      </c>
      <c r="Y72" s="5">
        <v>-592845292</v>
      </c>
      <c r="Z72" s="5">
        <v>-798655145</v>
      </c>
    </row>
    <row r="73" spans="3:26" ht="15.5" x14ac:dyDescent="0.35">
      <c r="C73" t="s">
        <v>100</v>
      </c>
      <c r="D73" s="5">
        <v>-7608072242</v>
      </c>
      <c r="E73" s="5">
        <v>7890409346</v>
      </c>
      <c r="F73" s="5">
        <v>7622343270</v>
      </c>
      <c r="G73" s="5">
        <v>-2878165064</v>
      </c>
      <c r="I73" s="5">
        <v>1567063821</v>
      </c>
      <c r="J73" s="5">
        <v>-28012304780</v>
      </c>
      <c r="K73" s="5">
        <v>-20706826771</v>
      </c>
      <c r="L73" s="5">
        <v>-39783212530</v>
      </c>
      <c r="M73" s="5">
        <v>-23700030500</v>
      </c>
      <c r="N73" s="5">
        <v>-45421421796</v>
      </c>
      <c r="O73" s="5">
        <v>-23680248765</v>
      </c>
      <c r="P73" s="5">
        <v>8365231834</v>
      </c>
      <c r="Q73" s="5">
        <v>14519780720</v>
      </c>
      <c r="R73" s="5">
        <v>-6900772208</v>
      </c>
      <c r="S73" s="5">
        <v>-3085638160</v>
      </c>
      <c r="T73" s="5">
        <v>3001250377</v>
      </c>
      <c r="U73" s="5">
        <v>-13984028601</v>
      </c>
      <c r="V73" s="5">
        <v>1922865325</v>
      </c>
      <c r="W73" s="5">
        <v>-13960438485</v>
      </c>
      <c r="X73" s="5">
        <v>468274838</v>
      </c>
      <c r="Y73" s="5">
        <v>15241134253</v>
      </c>
      <c r="Z73" s="5">
        <v>40476421436</v>
      </c>
    </row>
    <row r="74" spans="3:26" ht="15.5" x14ac:dyDescent="0.35">
      <c r="C74" t="s">
        <v>101</v>
      </c>
      <c r="X74" s="5">
        <v>383066</v>
      </c>
      <c r="Y74" s="5">
        <v>-378617</v>
      </c>
      <c r="Z74" s="5">
        <v>-357377</v>
      </c>
    </row>
    <row r="75" spans="3:26" ht="15.5" x14ac:dyDescent="0.35">
      <c r="C75" t="s">
        <v>102</v>
      </c>
      <c r="D75" s="5">
        <v>-7608072242</v>
      </c>
      <c r="E75" s="5">
        <v>7890409346</v>
      </c>
      <c r="F75" s="5">
        <v>7622343270</v>
      </c>
      <c r="G75" s="5">
        <v>-2878165064</v>
      </c>
      <c r="I75" s="5">
        <v>1567063821</v>
      </c>
      <c r="J75" s="5">
        <v>-28012304780</v>
      </c>
      <c r="K75" s="5">
        <v>-20706826771</v>
      </c>
      <c r="L75" s="5">
        <v>-39783212530</v>
      </c>
      <c r="M75" s="5">
        <v>-23700030500</v>
      </c>
      <c r="N75" s="5">
        <v>-45421421796</v>
      </c>
      <c r="O75" s="5">
        <v>-23680248765</v>
      </c>
      <c r="P75" s="5">
        <v>5403552648</v>
      </c>
      <c r="Q75" s="5">
        <v>14519780720</v>
      </c>
      <c r="R75" s="5">
        <v>-6713147549</v>
      </c>
      <c r="S75" s="5">
        <v>-3085638160</v>
      </c>
      <c r="T75" s="5">
        <v>3001250377</v>
      </c>
      <c r="U75" s="5">
        <v>-13984028601</v>
      </c>
      <c r="V75" s="5">
        <v>1922865325</v>
      </c>
      <c r="W75" s="5">
        <v>-13960438485</v>
      </c>
      <c r="X75" s="5">
        <v>468657904</v>
      </c>
      <c r="Y75" s="5">
        <v>15240755636</v>
      </c>
      <c r="Z75" s="5">
        <v>40476064059</v>
      </c>
    </row>
    <row r="76" spans="3:26" ht="15.5" x14ac:dyDescent="0.35">
      <c r="C76" t="s">
        <v>103</v>
      </c>
      <c r="E76" s="5">
        <v>29509709919</v>
      </c>
      <c r="I76" s="5">
        <v>29509709919</v>
      </c>
      <c r="J76" s="5">
        <v>-405443920</v>
      </c>
      <c r="K76" s="5">
        <v>280504228</v>
      </c>
      <c r="L76" s="5">
        <v>307674645</v>
      </c>
      <c r="M76" s="5">
        <v>20197268337</v>
      </c>
      <c r="N76" s="5">
        <v>841146451</v>
      </c>
      <c r="O76" s="5">
        <v>427369508</v>
      </c>
      <c r="P76" s="5">
        <v>378923048</v>
      </c>
      <c r="Q76" s="5">
        <v>-446657834</v>
      </c>
      <c r="R76" s="5">
        <v>244967834</v>
      </c>
      <c r="S76" s="5">
        <v>37703480317</v>
      </c>
      <c r="T76" s="5">
        <v>1332500000</v>
      </c>
      <c r="U76" s="5">
        <v>-20000000</v>
      </c>
      <c r="V76" s="5">
        <v>14477926979</v>
      </c>
      <c r="W76" s="5">
        <v>29918330405</v>
      </c>
    </row>
    <row r="77" spans="3:26" ht="15.5" x14ac:dyDescent="0.35">
      <c r="C77" t="s">
        <v>328</v>
      </c>
      <c r="E77" s="5">
        <v>29509709919</v>
      </c>
      <c r="I77" s="5">
        <v>29509709919</v>
      </c>
      <c r="J77" s="5">
        <v>-405443920</v>
      </c>
      <c r="K77" s="5">
        <v>280504228</v>
      </c>
      <c r="L77" s="5">
        <v>307674645</v>
      </c>
      <c r="M77" s="5">
        <v>20197268337</v>
      </c>
      <c r="N77" s="5">
        <v>841146451</v>
      </c>
      <c r="O77" s="5">
        <v>427369508</v>
      </c>
      <c r="P77" s="5">
        <v>378923048</v>
      </c>
      <c r="Q77" s="5">
        <v>-446657834</v>
      </c>
      <c r="R77" s="5">
        <v>244967834</v>
      </c>
      <c r="S77" s="5">
        <v>37703480317</v>
      </c>
      <c r="T77" s="5">
        <v>1332500000</v>
      </c>
      <c r="U77" s="5">
        <v>-20000000</v>
      </c>
      <c r="V77" s="5">
        <v>14477926979</v>
      </c>
      <c r="W77" s="5">
        <v>29918330405</v>
      </c>
    </row>
    <row r="78" spans="3:26" ht="15.5" x14ac:dyDescent="0.35">
      <c r="C78" t="s">
        <v>104</v>
      </c>
      <c r="D78" s="5">
        <v>-7608072242</v>
      </c>
      <c r="E78" s="5">
        <v>37400119265</v>
      </c>
      <c r="F78" s="5">
        <v>7622343270</v>
      </c>
      <c r="G78" s="5">
        <v>-2878165064</v>
      </c>
      <c r="I78" s="5">
        <v>31076773740</v>
      </c>
      <c r="J78" s="5">
        <v>-28417748700</v>
      </c>
      <c r="K78" s="5">
        <v>-20426322543</v>
      </c>
      <c r="L78" s="5">
        <v>-39475537885</v>
      </c>
      <c r="M78" s="5">
        <v>-3502762163</v>
      </c>
      <c r="N78" s="5">
        <v>-44580275345</v>
      </c>
      <c r="O78" s="5">
        <v>-23252879257</v>
      </c>
      <c r="P78" s="5">
        <v>5782475696</v>
      </c>
      <c r="Q78" s="5">
        <v>14073122886</v>
      </c>
      <c r="R78" s="5">
        <v>-6468179715</v>
      </c>
      <c r="S78" s="5">
        <v>34617842157</v>
      </c>
      <c r="T78" s="5">
        <v>4333750377</v>
      </c>
      <c r="U78" s="5">
        <v>-14004028601</v>
      </c>
      <c r="V78" s="5">
        <v>16400792304</v>
      </c>
      <c r="W78" s="5">
        <v>15957891920</v>
      </c>
    </row>
    <row r="79" spans="3:26" ht="15.5" x14ac:dyDescent="0.35">
      <c r="C79" t="s">
        <v>105</v>
      </c>
      <c r="D79" s="5">
        <v>-7608072242</v>
      </c>
      <c r="E79" s="5">
        <v>7890409346</v>
      </c>
      <c r="F79" s="5">
        <v>7622343270</v>
      </c>
      <c r="G79" s="5">
        <v>-2878165064</v>
      </c>
      <c r="I79" s="5">
        <v>1567063821</v>
      </c>
      <c r="J79" s="5">
        <v>-28012304780</v>
      </c>
      <c r="K79" s="5">
        <v>-20706826771</v>
      </c>
      <c r="L79" s="5">
        <v>-39783212530</v>
      </c>
      <c r="M79" s="5">
        <v>-23700030500</v>
      </c>
      <c r="N79" s="5">
        <v>-45421421796</v>
      </c>
      <c r="O79" s="5">
        <v>-23680248765</v>
      </c>
      <c r="P79" s="5">
        <v>5403552648</v>
      </c>
      <c r="Q79" s="5">
        <v>14519780720</v>
      </c>
      <c r="R79" s="5">
        <v>-6713147549</v>
      </c>
      <c r="S79" s="5">
        <v>-3085638160</v>
      </c>
      <c r="T79" s="5">
        <v>3001250377</v>
      </c>
      <c r="U79" s="5">
        <v>-13984028601</v>
      </c>
      <c r="V79" s="5">
        <v>1922865325</v>
      </c>
      <c r="W79" s="5">
        <v>-13960438485</v>
      </c>
      <c r="X79" s="5">
        <v>468657904</v>
      </c>
      <c r="Y79" s="5">
        <v>15240755636</v>
      </c>
      <c r="Z79" s="5">
        <v>40476064059</v>
      </c>
    </row>
    <row r="80" spans="3:26" ht="15.5" x14ac:dyDescent="0.35">
      <c r="C80" t="s">
        <v>7</v>
      </c>
      <c r="D80" s="5">
        <v>-7573141207</v>
      </c>
      <c r="E80" s="5">
        <v>37434600774</v>
      </c>
      <c r="F80" s="5">
        <v>7624022222</v>
      </c>
      <c r="G80" s="5">
        <v>-2856002984</v>
      </c>
      <c r="I80" s="5">
        <v>31189813432</v>
      </c>
      <c r="J80" s="5">
        <v>-28281677599</v>
      </c>
      <c r="K80" s="5">
        <v>-20205714117</v>
      </c>
      <c r="L80" s="5">
        <v>-39205655088</v>
      </c>
      <c r="M80" s="5">
        <v>-3422877749</v>
      </c>
      <c r="N80" s="5">
        <v>-43780208686</v>
      </c>
      <c r="O80" s="5">
        <v>-22476590151</v>
      </c>
      <c r="P80" s="5">
        <v>2645158718</v>
      </c>
      <c r="Q80" s="5">
        <v>14069463688</v>
      </c>
      <c r="R80" s="5">
        <v>-6467674715</v>
      </c>
      <c r="S80" s="5">
        <v>34618163256</v>
      </c>
      <c r="T80" s="5">
        <v>4334448009</v>
      </c>
      <c r="U80" s="5">
        <v>-14003777155</v>
      </c>
      <c r="V80" s="5">
        <v>16401094428</v>
      </c>
      <c r="W80" s="5">
        <v>15958235703</v>
      </c>
    </row>
    <row r="81" spans="2:26" ht="15.5" x14ac:dyDescent="0.35">
      <c r="C81" t="s">
        <v>106</v>
      </c>
      <c r="D81" s="5">
        <v>-34931035</v>
      </c>
      <c r="E81" s="5">
        <v>-34481509</v>
      </c>
      <c r="F81" s="5">
        <v>-1678952</v>
      </c>
      <c r="G81" s="5">
        <v>-22162080</v>
      </c>
      <c r="I81" s="5">
        <v>-113039692</v>
      </c>
      <c r="J81" s="5">
        <v>-136071101</v>
      </c>
      <c r="K81" s="5">
        <v>-220608426</v>
      </c>
      <c r="L81" s="5">
        <v>-269882797</v>
      </c>
      <c r="M81" s="5">
        <v>-79884414</v>
      </c>
      <c r="N81" s="5">
        <v>-800066659</v>
      </c>
      <c r="O81" s="5">
        <v>-776289106</v>
      </c>
      <c r="P81" s="5">
        <v>3137316978</v>
      </c>
      <c r="Q81" s="5">
        <v>3659198</v>
      </c>
      <c r="R81" s="5">
        <v>-505000</v>
      </c>
      <c r="S81" s="5">
        <v>-321099</v>
      </c>
      <c r="T81" s="5">
        <v>-697632</v>
      </c>
      <c r="U81" s="5">
        <v>-251446</v>
      </c>
      <c r="V81" s="5">
        <v>-302124</v>
      </c>
      <c r="W81" s="5">
        <v>-343783</v>
      </c>
    </row>
    <row r="82" spans="2:26" ht="15.5" x14ac:dyDescent="0.35">
      <c r="C82" t="s">
        <v>107</v>
      </c>
      <c r="D82" s="5">
        <v>-7608072242</v>
      </c>
      <c r="E82" s="5">
        <v>7890409346</v>
      </c>
      <c r="F82" s="5">
        <v>7622343270</v>
      </c>
      <c r="G82" s="5">
        <v>-2878165064</v>
      </c>
      <c r="I82" s="5">
        <v>1567063821</v>
      </c>
      <c r="J82" s="5">
        <v>-28012304780</v>
      </c>
      <c r="K82" s="5">
        <v>-20706826771</v>
      </c>
      <c r="L82" s="5">
        <v>-39783212530</v>
      </c>
      <c r="M82" s="5">
        <v>-23700030500</v>
      </c>
      <c r="N82" s="5">
        <v>-45421421796</v>
      </c>
      <c r="O82" s="5">
        <v>-23680248765</v>
      </c>
      <c r="P82" s="5">
        <v>5403552648</v>
      </c>
      <c r="Q82" s="5">
        <v>14519780720</v>
      </c>
      <c r="R82" s="5">
        <v>-6713147549</v>
      </c>
      <c r="S82" s="5">
        <v>-3085638160</v>
      </c>
      <c r="T82" s="5">
        <v>3001250377</v>
      </c>
      <c r="U82" s="5">
        <v>-13984028601</v>
      </c>
      <c r="V82" s="5">
        <v>1922865325</v>
      </c>
      <c r="W82" s="5">
        <v>-13960438485</v>
      </c>
      <c r="X82" s="5">
        <v>468657904</v>
      </c>
      <c r="Y82" s="5">
        <v>15240755636</v>
      </c>
      <c r="Z82" s="5">
        <v>40476064059</v>
      </c>
    </row>
    <row r="83" spans="2:26" ht="15.5" x14ac:dyDescent="0.35">
      <c r="C83" t="s">
        <v>108</v>
      </c>
      <c r="D83" s="5">
        <v>-7608072242</v>
      </c>
      <c r="E83" s="5">
        <v>37400119265</v>
      </c>
      <c r="F83" s="5">
        <v>7622343270</v>
      </c>
      <c r="G83" s="5">
        <v>-2878165064</v>
      </c>
      <c r="I83" s="5">
        <v>31076773740</v>
      </c>
      <c r="J83" s="5">
        <v>-28417748700</v>
      </c>
      <c r="K83" s="5">
        <v>-20426322543</v>
      </c>
      <c r="L83" s="5">
        <v>-39475537885</v>
      </c>
      <c r="M83" s="5">
        <v>-3502762163</v>
      </c>
      <c r="N83" s="5">
        <v>-44580275345</v>
      </c>
      <c r="O83" s="5">
        <v>-23252879257</v>
      </c>
      <c r="P83" s="5">
        <v>5782475696</v>
      </c>
      <c r="Q83" s="5">
        <v>14073122886</v>
      </c>
      <c r="R83" s="5">
        <v>-6468179715</v>
      </c>
      <c r="S83" s="5">
        <v>34617842157</v>
      </c>
      <c r="T83" s="5">
        <v>4333750377</v>
      </c>
      <c r="U83" s="5">
        <v>-14004028601</v>
      </c>
      <c r="V83" s="5">
        <v>16400792304</v>
      </c>
      <c r="W83" s="5">
        <v>15957891920</v>
      </c>
    </row>
    <row r="84" spans="2:26" ht="15.5" x14ac:dyDescent="0.35">
      <c r="C84" t="s">
        <v>109</v>
      </c>
      <c r="D84" s="5">
        <v>-7608072242</v>
      </c>
      <c r="E84" s="5">
        <v>37400119265</v>
      </c>
      <c r="F84" s="5">
        <v>7622343270</v>
      </c>
      <c r="G84" s="5">
        <v>-2878165064</v>
      </c>
      <c r="I84" s="5">
        <v>31076773740</v>
      </c>
      <c r="J84" s="5">
        <v>-28417748700</v>
      </c>
      <c r="K84" s="5">
        <v>-20426322543</v>
      </c>
      <c r="L84" s="5">
        <v>-39475537885</v>
      </c>
      <c r="M84" s="5">
        <v>-3502762163</v>
      </c>
      <c r="N84" s="5">
        <v>-44580275345</v>
      </c>
      <c r="O84" s="5">
        <v>-23252879257</v>
      </c>
      <c r="P84" s="5">
        <v>5782475696</v>
      </c>
      <c r="Q84" s="5">
        <v>14073122886</v>
      </c>
      <c r="R84" s="5">
        <v>-6468179715</v>
      </c>
      <c r="S84" s="5">
        <v>34617842157</v>
      </c>
      <c r="T84" s="5">
        <v>4333750377</v>
      </c>
      <c r="U84" s="5">
        <v>-14004028601</v>
      </c>
      <c r="V84" s="5">
        <v>16400792304</v>
      </c>
      <c r="W84" s="5">
        <v>15957891920</v>
      </c>
    </row>
    <row r="86" spans="2:26" ht="15.5" x14ac:dyDescent="0.35">
      <c r="B86" t="s">
        <v>110</v>
      </c>
      <c r="C86" t="s">
        <v>111</v>
      </c>
    </row>
    <row r="87" spans="2:26" ht="15.5" x14ac:dyDescent="0.35">
      <c r="C87" t="s">
        <v>112</v>
      </c>
    </row>
    <row r="88" spans="2:26" ht="15.5" x14ac:dyDescent="0.35">
      <c r="C88" t="s">
        <v>19</v>
      </c>
      <c r="D88" s="5">
        <v>61120151005</v>
      </c>
      <c r="E88" s="5">
        <v>64728663285</v>
      </c>
      <c r="F88" s="5">
        <v>53364989182</v>
      </c>
      <c r="G88" s="5">
        <v>46665138077</v>
      </c>
      <c r="I88" s="5">
        <v>64728663285</v>
      </c>
      <c r="J88" s="5">
        <v>52944106104</v>
      </c>
      <c r="K88" s="5">
        <v>34948297060</v>
      </c>
      <c r="L88" s="5">
        <v>19879980632</v>
      </c>
      <c r="M88" s="5">
        <v>50503143891</v>
      </c>
      <c r="N88" s="5">
        <v>44154673219</v>
      </c>
      <c r="O88" s="5">
        <v>48963152870</v>
      </c>
      <c r="P88" s="5">
        <v>191471687510</v>
      </c>
      <c r="Q88" s="5">
        <v>9836539837</v>
      </c>
      <c r="R88" s="5">
        <v>17131245214</v>
      </c>
      <c r="S88" s="5">
        <v>32745135084</v>
      </c>
      <c r="T88" s="5">
        <v>43155850124</v>
      </c>
      <c r="U88" s="5">
        <v>46566633747</v>
      </c>
      <c r="V88" s="5">
        <v>20774697156</v>
      </c>
      <c r="W88" s="5">
        <v>2162064005</v>
      </c>
      <c r="X88" s="5">
        <v>18822355347</v>
      </c>
      <c r="Y88" s="5">
        <v>15799399743</v>
      </c>
      <c r="Z88" s="5">
        <v>5949559618</v>
      </c>
    </row>
    <row r="89" spans="2:26" ht="15.5" x14ac:dyDescent="0.35">
      <c r="C89" t="s">
        <v>114</v>
      </c>
      <c r="D89" s="5">
        <v>34239897220</v>
      </c>
      <c r="E89" s="5">
        <v>35474557597</v>
      </c>
      <c r="F89" s="5">
        <v>24963000547</v>
      </c>
      <c r="G89" s="5">
        <v>20395090407</v>
      </c>
      <c r="I89" s="5">
        <v>35474557597</v>
      </c>
      <c r="J89" s="5">
        <v>19051364557</v>
      </c>
      <c r="K89" s="5">
        <v>22982803019</v>
      </c>
      <c r="L89" s="5">
        <v>25657545730</v>
      </c>
      <c r="M89" s="5">
        <v>14937446715</v>
      </c>
      <c r="N89" s="5">
        <v>16969023291</v>
      </c>
      <c r="O89" s="5">
        <v>32399566821</v>
      </c>
      <c r="P89" s="5">
        <v>39592652330</v>
      </c>
      <c r="Q89" s="5">
        <v>34074792102</v>
      </c>
      <c r="R89" s="5">
        <v>3982398622</v>
      </c>
      <c r="S89" s="5">
        <v>5435117423</v>
      </c>
      <c r="T89" s="5">
        <v>7226161277</v>
      </c>
      <c r="U89" s="5">
        <v>7514477584</v>
      </c>
      <c r="V89" s="5">
        <v>13563470419</v>
      </c>
      <c r="W89" s="5">
        <v>5161424980</v>
      </c>
      <c r="X89" s="5">
        <v>4279085882</v>
      </c>
      <c r="Y89" s="5">
        <v>3235505223</v>
      </c>
      <c r="Z89" s="5">
        <v>3945695792</v>
      </c>
    </row>
    <row r="90" spans="2:26" ht="15.5" x14ac:dyDescent="0.35">
      <c r="C90" t="s">
        <v>116</v>
      </c>
      <c r="D90" s="5">
        <v>25305396899</v>
      </c>
      <c r="E90" s="5">
        <v>23406968380</v>
      </c>
      <c r="F90" s="5">
        <v>14588552598</v>
      </c>
      <c r="G90" s="5">
        <v>10911299157</v>
      </c>
      <c r="I90" s="5">
        <v>23406968380</v>
      </c>
      <c r="J90" s="5">
        <v>9553020671</v>
      </c>
      <c r="K90" s="5">
        <v>10545479623</v>
      </c>
      <c r="L90" s="5">
        <v>14902525252</v>
      </c>
      <c r="M90" s="5">
        <v>13221943405</v>
      </c>
      <c r="N90" s="5">
        <v>11317836644</v>
      </c>
      <c r="O90" s="5">
        <v>8693563135</v>
      </c>
      <c r="P90" s="5">
        <v>10474042667</v>
      </c>
      <c r="Q90" s="5">
        <v>2536121711</v>
      </c>
      <c r="R90" s="5">
        <v>900847222</v>
      </c>
      <c r="T90" s="5">
        <v>1426237881</v>
      </c>
      <c r="U90" s="5">
        <v>673109950</v>
      </c>
      <c r="V90" s="5">
        <v>89500000</v>
      </c>
      <c r="W90" s="5">
        <v>74734178</v>
      </c>
      <c r="X90" s="5">
        <v>62301673</v>
      </c>
      <c r="Y90" s="5">
        <v>22360078</v>
      </c>
      <c r="Z90" s="5">
        <v>6928406</v>
      </c>
    </row>
    <row r="91" spans="2:26" ht="15.5" x14ac:dyDescent="0.35">
      <c r="C91" t="s">
        <v>115</v>
      </c>
    </row>
    <row r="92" spans="2:26" ht="15.5" x14ac:dyDescent="0.35">
      <c r="C92" t="s">
        <v>117</v>
      </c>
      <c r="D92" s="5">
        <v>34239897220</v>
      </c>
      <c r="E92" s="5">
        <v>35474557597</v>
      </c>
      <c r="F92" s="5">
        <v>24963000547</v>
      </c>
      <c r="G92" s="5">
        <v>20395090407</v>
      </c>
      <c r="I92" s="5">
        <v>35474557597</v>
      </c>
      <c r="J92" s="5">
        <v>19051364557</v>
      </c>
      <c r="K92" s="5">
        <v>22982803019</v>
      </c>
      <c r="L92" s="5">
        <v>25657545730</v>
      </c>
      <c r="M92" s="5">
        <v>14937446715</v>
      </c>
      <c r="N92" s="5">
        <v>16969023291</v>
      </c>
      <c r="O92" s="5">
        <v>32399566821</v>
      </c>
      <c r="P92" s="5">
        <v>39592652330</v>
      </c>
      <c r="Q92" s="5">
        <v>34074792102</v>
      </c>
      <c r="R92" s="5">
        <v>3982398622</v>
      </c>
      <c r="S92" s="5">
        <v>5435117423</v>
      </c>
      <c r="T92" s="5">
        <v>7226161277</v>
      </c>
      <c r="U92" s="5">
        <v>7514477584</v>
      </c>
      <c r="V92" s="5">
        <v>13563470419</v>
      </c>
      <c r="W92" s="5">
        <v>5161424980</v>
      </c>
      <c r="X92" s="5">
        <v>4279085882</v>
      </c>
      <c r="Y92" s="5">
        <v>3235505223</v>
      </c>
      <c r="Z92" s="5">
        <v>3945695792</v>
      </c>
    </row>
    <row r="93" spans="2:26" ht="15.5" x14ac:dyDescent="0.35">
      <c r="C93" t="s">
        <v>118</v>
      </c>
      <c r="D93" s="5">
        <v>13374127291</v>
      </c>
      <c r="E93" s="5">
        <v>15374127291</v>
      </c>
      <c r="I93" s="5">
        <v>15374127291</v>
      </c>
    </row>
    <row r="94" spans="2:26" ht="15.5" x14ac:dyDescent="0.35">
      <c r="C94" t="s">
        <v>119</v>
      </c>
      <c r="D94" s="5">
        <v>13374127291</v>
      </c>
      <c r="E94" s="5">
        <v>15374127291</v>
      </c>
      <c r="I94" s="5">
        <v>15374127291</v>
      </c>
    </row>
    <row r="95" spans="2:26" ht="15.5" x14ac:dyDescent="0.35">
      <c r="C95" t="s">
        <v>120</v>
      </c>
      <c r="D95" s="5">
        <v>135711861949</v>
      </c>
      <c r="E95" s="5">
        <v>140533876544</v>
      </c>
      <c r="F95" s="5">
        <v>161677443416</v>
      </c>
      <c r="G95" s="5">
        <v>172858626713</v>
      </c>
      <c r="I95" s="5">
        <v>140533876544</v>
      </c>
      <c r="J95" s="5">
        <v>158881682860</v>
      </c>
      <c r="K95" s="5">
        <v>96354490236</v>
      </c>
      <c r="L95" s="5">
        <v>35648990691</v>
      </c>
      <c r="M95" s="5">
        <v>24768493833</v>
      </c>
      <c r="N95" s="5">
        <v>39651705131</v>
      </c>
      <c r="O95" s="5">
        <v>50359083951</v>
      </c>
      <c r="P95" s="5">
        <v>53530398111</v>
      </c>
      <c r="Q95" s="5">
        <v>47176371982</v>
      </c>
      <c r="R95" s="5">
        <v>16462245030</v>
      </c>
      <c r="S95" s="5">
        <v>26883692290</v>
      </c>
      <c r="T95" s="5">
        <v>34645518130</v>
      </c>
      <c r="U95" s="5">
        <v>31152493350</v>
      </c>
      <c r="V95" s="5">
        <v>30663880497</v>
      </c>
      <c r="W95" s="5">
        <v>23354916412</v>
      </c>
      <c r="X95" s="5">
        <v>25186760550</v>
      </c>
      <c r="Y95" s="5">
        <v>29141092924</v>
      </c>
      <c r="Z95" s="5">
        <v>33591293572</v>
      </c>
    </row>
    <row r="96" spans="2:26" ht="15.5" x14ac:dyDescent="0.35">
      <c r="C96" t="s">
        <v>98</v>
      </c>
      <c r="D96" s="5">
        <v>87624632996</v>
      </c>
      <c r="E96" s="5">
        <v>87624632996</v>
      </c>
      <c r="F96" s="5">
        <v>58558472091</v>
      </c>
      <c r="G96" s="5">
        <v>58558472091</v>
      </c>
      <c r="I96" s="5">
        <v>87624632996</v>
      </c>
      <c r="J96" s="5">
        <v>58558472091</v>
      </c>
      <c r="K96" s="5">
        <v>58558472091</v>
      </c>
      <c r="L96" s="5">
        <v>58558472091</v>
      </c>
      <c r="M96" s="5">
        <v>58558472091</v>
      </c>
      <c r="N96" s="5">
        <v>39067341672</v>
      </c>
      <c r="O96" s="5">
        <v>39107841672</v>
      </c>
      <c r="P96" s="5">
        <v>38785854622</v>
      </c>
      <c r="Q96" s="5">
        <v>39025068622</v>
      </c>
      <c r="R96" s="5">
        <v>39002568622</v>
      </c>
      <c r="S96" s="5">
        <v>38871418622</v>
      </c>
      <c r="T96" s="5">
        <v>1232726950</v>
      </c>
      <c r="U96" s="5">
        <v>-99773050</v>
      </c>
      <c r="V96" s="5">
        <v>-1810884491</v>
      </c>
      <c r="W96" s="5">
        <v>-16288811470</v>
      </c>
      <c r="X96" s="5">
        <v>-46207141875</v>
      </c>
      <c r="Y96" s="5">
        <v>-41443541875</v>
      </c>
      <c r="Z96" s="5">
        <v>-47909205364</v>
      </c>
    </row>
    <row r="97" spans="3:26" ht="15.5" x14ac:dyDescent="0.35">
      <c r="C97" t="s">
        <v>121</v>
      </c>
      <c r="D97" s="5">
        <v>244651981969</v>
      </c>
      <c r="E97" s="5">
        <v>253586815122</v>
      </c>
      <c r="F97" s="5">
        <v>261764505712</v>
      </c>
      <c r="G97" s="5">
        <v>259494890543</v>
      </c>
      <c r="I97" s="5">
        <v>253586815122</v>
      </c>
      <c r="J97" s="5">
        <v>244807360237</v>
      </c>
      <c r="K97" s="5">
        <v>157676927511</v>
      </c>
      <c r="L97" s="5">
        <v>83889314690</v>
      </c>
      <c r="M97" s="5">
        <v>94977781333</v>
      </c>
      <c r="N97" s="5">
        <v>103726849704</v>
      </c>
      <c r="O97" s="5">
        <v>146858246203</v>
      </c>
      <c r="P97" s="5">
        <v>298062795147</v>
      </c>
      <c r="Q97" s="5">
        <v>101609634121</v>
      </c>
      <c r="R97" s="5">
        <v>37853388866</v>
      </c>
      <c r="S97" s="5">
        <v>65360136797</v>
      </c>
      <c r="T97" s="5">
        <v>96621404531</v>
      </c>
      <c r="U97" s="5">
        <v>85457979681</v>
      </c>
      <c r="V97" s="5">
        <v>65008923072</v>
      </c>
      <c r="W97" s="5">
        <v>30685280397</v>
      </c>
      <c r="X97" s="5">
        <v>48310201781</v>
      </c>
      <c r="Y97" s="5">
        <v>48183280890</v>
      </c>
      <c r="Z97" s="5">
        <v>43534108676</v>
      </c>
    </row>
    <row r="98" spans="3:26" ht="15.5" x14ac:dyDescent="0.35">
      <c r="C98" t="s">
        <v>122</v>
      </c>
    </row>
    <row r="99" spans="3:26" ht="15.5" x14ac:dyDescent="0.35">
      <c r="C99" t="s">
        <v>421</v>
      </c>
      <c r="D99" s="5">
        <v>24235944105</v>
      </c>
      <c r="E99" s="5">
        <v>24235944105</v>
      </c>
      <c r="F99" s="5">
        <v>24235944105</v>
      </c>
      <c r="G99" s="5">
        <v>24235944105</v>
      </c>
      <c r="I99" s="5">
        <v>24235944105</v>
      </c>
      <c r="J99" s="5">
        <v>24235944105</v>
      </c>
      <c r="K99" s="5">
        <v>40549805006</v>
      </c>
      <c r="L99" s="5">
        <v>94196560204</v>
      </c>
      <c r="M99" s="5">
        <v>118819126380</v>
      </c>
      <c r="N99" s="5">
        <v>97968835523</v>
      </c>
      <c r="O99" s="5">
        <v>86334377823</v>
      </c>
      <c r="P99" s="5">
        <v>34288716193</v>
      </c>
      <c r="Q99" s="5">
        <v>26413716193</v>
      </c>
      <c r="R99" s="5">
        <v>67692781580</v>
      </c>
      <c r="S99" s="5">
        <v>25505164726</v>
      </c>
      <c r="T99" s="5">
        <v>27668992973</v>
      </c>
      <c r="U99" s="5">
        <v>35301972748</v>
      </c>
      <c r="V99" s="5">
        <v>35423244634</v>
      </c>
      <c r="W99" s="5">
        <v>45362581812</v>
      </c>
      <c r="X99" s="5">
        <v>41494882464</v>
      </c>
      <c r="Y99" s="5">
        <v>38693927264</v>
      </c>
      <c r="Z99" s="5">
        <v>38108027264</v>
      </c>
    </row>
    <row r="100" spans="3:26" ht="15.5" x14ac:dyDescent="0.35">
      <c r="C100" t="s">
        <v>123</v>
      </c>
      <c r="D100" s="5">
        <v>1118527972</v>
      </c>
      <c r="E100" s="5">
        <v>1118527972</v>
      </c>
      <c r="F100" s="5">
        <v>1163527973</v>
      </c>
      <c r="G100" s="5">
        <v>1173527973</v>
      </c>
      <c r="I100" s="5">
        <v>1118527972</v>
      </c>
      <c r="J100" s="5">
        <v>1273527973</v>
      </c>
      <c r="K100" s="5">
        <v>1273527973</v>
      </c>
      <c r="L100" s="5">
        <v>4468027973</v>
      </c>
      <c r="M100" s="5">
        <v>3618027973</v>
      </c>
    </row>
    <row r="101" spans="3:26" ht="15.5" x14ac:dyDescent="0.35">
      <c r="C101" t="s">
        <v>332</v>
      </c>
      <c r="D101" s="5">
        <v>151732844216</v>
      </c>
      <c r="E101" s="5">
        <v>152906598317</v>
      </c>
      <c r="F101" s="5">
        <v>155363331117</v>
      </c>
      <c r="G101" s="5">
        <v>156383155449</v>
      </c>
      <c r="I101" s="5">
        <v>152906598317</v>
      </c>
      <c r="J101" s="5">
        <v>157545885407</v>
      </c>
      <c r="K101" s="5">
        <v>160421270174</v>
      </c>
      <c r="L101" s="5">
        <v>163455299693</v>
      </c>
      <c r="M101" s="5">
        <v>162932161281</v>
      </c>
      <c r="N101" s="5">
        <v>161849272770</v>
      </c>
      <c r="O101" s="5">
        <v>162390065129</v>
      </c>
      <c r="P101" s="5">
        <v>160636847289</v>
      </c>
      <c r="S101" s="5">
        <v>22853522523</v>
      </c>
      <c r="T101" s="5">
        <v>30677659093</v>
      </c>
      <c r="U101" s="5">
        <v>36910459451</v>
      </c>
      <c r="V101" s="5">
        <v>51543220544</v>
      </c>
      <c r="W101" s="5">
        <v>55503099484</v>
      </c>
    </row>
    <row r="102" spans="3:26" ht="15.5" x14ac:dyDescent="0.35">
      <c r="C102" t="s">
        <v>125</v>
      </c>
      <c r="P102" s="5">
        <v>1930844024</v>
      </c>
      <c r="Z102" s="5">
        <v>418891542</v>
      </c>
    </row>
    <row r="103" spans="3:26" ht="15.5" x14ac:dyDescent="0.35">
      <c r="C103" t="s">
        <v>124</v>
      </c>
      <c r="D103" s="5">
        <v>292621837147</v>
      </c>
      <c r="E103" s="5">
        <v>294240565465</v>
      </c>
      <c r="F103" s="5">
        <v>247706699460</v>
      </c>
      <c r="G103" s="5">
        <v>252958105280</v>
      </c>
      <c r="I103" s="5">
        <v>294240565465</v>
      </c>
      <c r="J103" s="5">
        <v>262705935763</v>
      </c>
      <c r="K103" s="5">
        <v>282652845146</v>
      </c>
      <c r="L103" s="5">
        <v>302822412421</v>
      </c>
      <c r="M103" s="5">
        <v>323365643991</v>
      </c>
      <c r="N103" s="5">
        <v>322752787801</v>
      </c>
      <c r="O103" s="5">
        <v>229534488728</v>
      </c>
      <c r="P103" s="5">
        <v>239536360317</v>
      </c>
      <c r="Q103" s="5">
        <v>1256071966</v>
      </c>
      <c r="R103" s="5">
        <v>1593879887</v>
      </c>
      <c r="S103" s="5">
        <v>1110365873</v>
      </c>
      <c r="T103" s="5">
        <v>971828937</v>
      </c>
      <c r="U103" s="5">
        <v>1327127663</v>
      </c>
      <c r="V103" s="5">
        <v>598967613</v>
      </c>
      <c r="W103" s="5">
        <v>813749765</v>
      </c>
      <c r="X103" s="5">
        <v>291002169</v>
      </c>
      <c r="Y103" s="5">
        <v>337547623</v>
      </c>
      <c r="Z103" s="5">
        <v>1666318183</v>
      </c>
    </row>
    <row r="104" spans="3:26" ht="15.5" x14ac:dyDescent="0.35">
      <c r="C104" t="s">
        <v>127</v>
      </c>
      <c r="D104" s="5">
        <v>525623080729</v>
      </c>
      <c r="E104" s="5">
        <v>537306563148</v>
      </c>
      <c r="F104" s="5">
        <v>506559549056</v>
      </c>
      <c r="G104" s="5">
        <v>510772639692</v>
      </c>
      <c r="I104" s="5">
        <v>537306563148</v>
      </c>
      <c r="J104" s="5">
        <v>514930232026</v>
      </c>
      <c r="K104" s="5">
        <v>554402984444</v>
      </c>
      <c r="L104" s="5">
        <v>633717446388</v>
      </c>
      <c r="M104" s="5">
        <v>676119019265</v>
      </c>
      <c r="N104" s="5">
        <v>656719016138</v>
      </c>
      <c r="O104" s="5">
        <v>659733209077</v>
      </c>
      <c r="P104" s="5">
        <v>599905232491</v>
      </c>
      <c r="Q104" s="5">
        <v>117151568129</v>
      </c>
      <c r="R104" s="5">
        <v>129636332232</v>
      </c>
      <c r="S104" s="5">
        <v>116903581133</v>
      </c>
      <c r="T104" s="5">
        <v>59318481003</v>
      </c>
      <c r="U104" s="5">
        <v>73539559862</v>
      </c>
      <c r="V104" s="5">
        <v>87802932791</v>
      </c>
      <c r="W104" s="5">
        <v>105251931061</v>
      </c>
      <c r="X104" s="5">
        <v>68990884633</v>
      </c>
      <c r="Y104" s="5">
        <v>71000074887</v>
      </c>
      <c r="Z104" s="5">
        <v>74770636989</v>
      </c>
    </row>
    <row r="105" spans="3:26" ht="15.5" x14ac:dyDescent="0.35">
      <c r="C105" t="s">
        <v>128</v>
      </c>
      <c r="D105" s="5">
        <v>770275062698</v>
      </c>
      <c r="E105" s="5">
        <v>790893378270</v>
      </c>
      <c r="F105" s="5">
        <v>768324054768</v>
      </c>
      <c r="G105" s="5">
        <v>770267530235</v>
      </c>
      <c r="I105" s="5">
        <v>790893378270</v>
      </c>
      <c r="J105" s="5">
        <v>759737592263</v>
      </c>
      <c r="K105" s="5">
        <v>712079911955</v>
      </c>
      <c r="L105" s="5">
        <v>717606761078</v>
      </c>
      <c r="M105" s="5">
        <v>771096800598</v>
      </c>
      <c r="N105" s="5">
        <v>760445865842</v>
      </c>
      <c r="O105" s="5">
        <v>806591455280</v>
      </c>
      <c r="P105" s="5">
        <v>897968027638</v>
      </c>
      <c r="Q105" s="5">
        <v>218761202250</v>
      </c>
      <c r="R105" s="5">
        <v>167489721098</v>
      </c>
      <c r="S105" s="5">
        <v>182263717930</v>
      </c>
      <c r="T105" s="5">
        <v>155939885534</v>
      </c>
      <c r="U105" s="5">
        <v>158997539543</v>
      </c>
      <c r="V105" s="5">
        <v>152811855863</v>
      </c>
      <c r="W105" s="5">
        <v>135937211458</v>
      </c>
      <c r="X105" s="5">
        <v>117301086414</v>
      </c>
      <c r="Y105" s="5">
        <v>119183355777</v>
      </c>
      <c r="Z105" s="5">
        <v>118304745665</v>
      </c>
    </row>
    <row r="106" spans="3:26" ht="15.5" x14ac:dyDescent="0.35">
      <c r="C106" t="s">
        <v>129</v>
      </c>
    </row>
    <row r="107" spans="3:26" ht="15.5" x14ac:dyDescent="0.35">
      <c r="C107" t="s">
        <v>130</v>
      </c>
    </row>
    <row r="108" spans="3:26" ht="15.5" x14ac:dyDescent="0.35">
      <c r="C108" t="s">
        <v>131</v>
      </c>
      <c r="D108" s="5">
        <v>159065532487</v>
      </c>
      <c r="E108" s="5">
        <v>163261299679</v>
      </c>
      <c r="F108" s="5">
        <v>201707405388</v>
      </c>
      <c r="G108" s="5">
        <v>181088383324</v>
      </c>
      <c r="I108" s="5">
        <v>163261299679</v>
      </c>
      <c r="J108" s="5">
        <v>163934557558</v>
      </c>
      <c r="K108" s="5">
        <v>66563663335</v>
      </c>
      <c r="L108" s="5">
        <v>41726958094</v>
      </c>
      <c r="M108" s="5">
        <v>34013707388</v>
      </c>
      <c r="N108" s="5">
        <v>49986583175</v>
      </c>
      <c r="O108" s="5">
        <v>55003737709</v>
      </c>
      <c r="P108" s="5">
        <v>140941418487</v>
      </c>
      <c r="Q108" s="5">
        <v>39964237762</v>
      </c>
      <c r="R108" s="5">
        <v>3761077355</v>
      </c>
      <c r="S108" s="5">
        <v>12583253479</v>
      </c>
      <c r="T108" s="5">
        <v>20726964087</v>
      </c>
      <c r="U108" s="5">
        <v>28175300065</v>
      </c>
      <c r="V108" s="5">
        <v>8335367662</v>
      </c>
      <c r="W108" s="5">
        <v>8201784621</v>
      </c>
      <c r="X108" s="5">
        <v>5905419266</v>
      </c>
      <c r="Y108" s="5">
        <v>3801065150</v>
      </c>
      <c r="Z108" s="5">
        <v>9627638657</v>
      </c>
    </row>
    <row r="109" spans="3:26" ht="15.5" x14ac:dyDescent="0.35">
      <c r="C109" t="s">
        <v>133</v>
      </c>
    </row>
    <row r="110" spans="3:26" ht="15.5" x14ac:dyDescent="0.35">
      <c r="C110" t="s">
        <v>335</v>
      </c>
      <c r="D110" s="5">
        <v>48878796270</v>
      </c>
      <c r="E110" s="5">
        <v>60788185835</v>
      </c>
      <c r="F110" s="5">
        <v>58139544320</v>
      </c>
      <c r="G110" s="5">
        <v>59449374276</v>
      </c>
      <c r="I110" s="5">
        <v>60788185835</v>
      </c>
      <c r="J110" s="5">
        <v>51092398910</v>
      </c>
      <c r="K110" s="5">
        <v>20160736827</v>
      </c>
      <c r="L110" s="5">
        <v>17365070906</v>
      </c>
      <c r="M110" s="5">
        <v>14830037186</v>
      </c>
      <c r="N110" s="5">
        <v>8400594502</v>
      </c>
      <c r="O110" s="5">
        <v>10262315061</v>
      </c>
      <c r="P110" s="5">
        <v>28619421830</v>
      </c>
      <c r="Q110" s="5">
        <v>12845595000</v>
      </c>
      <c r="T110" s="5">
        <v>2490600220</v>
      </c>
      <c r="U110" s="5">
        <v>2239577700</v>
      </c>
      <c r="V110" s="5">
        <v>3056225470</v>
      </c>
      <c r="W110" s="5">
        <v>1852563920</v>
      </c>
      <c r="X110" s="5">
        <v>2025832882</v>
      </c>
      <c r="Y110" s="5">
        <v>791152294</v>
      </c>
      <c r="Z110" s="5">
        <v>3337643870</v>
      </c>
    </row>
    <row r="111" spans="3:26" ht="15.5" x14ac:dyDescent="0.35">
      <c r="C111" t="s">
        <v>134</v>
      </c>
      <c r="S111" s="5">
        <v>817756322</v>
      </c>
    </row>
    <row r="112" spans="3:26" ht="15.5" x14ac:dyDescent="0.35">
      <c r="C112" t="s">
        <v>337</v>
      </c>
      <c r="D112" s="5">
        <v>25305396899</v>
      </c>
      <c r="E112" s="5">
        <v>23406968380</v>
      </c>
      <c r="F112" s="5">
        <v>14588552598</v>
      </c>
      <c r="G112" s="5">
        <v>10911299157</v>
      </c>
      <c r="I112" s="5">
        <v>23406968380</v>
      </c>
      <c r="J112" s="5">
        <v>9553020671</v>
      </c>
      <c r="K112" s="5">
        <v>10545479623</v>
      </c>
      <c r="L112" s="5">
        <v>14902525252</v>
      </c>
      <c r="M112" s="5">
        <v>13221943405</v>
      </c>
      <c r="N112" s="5">
        <v>11317836644</v>
      </c>
      <c r="O112" s="5">
        <v>8693563135</v>
      </c>
      <c r="P112" s="5">
        <v>10474042667</v>
      </c>
      <c r="Q112" s="5">
        <v>2536121711</v>
      </c>
      <c r="R112" s="5">
        <v>900847222</v>
      </c>
      <c r="S112" s="5">
        <v>817756322</v>
      </c>
      <c r="T112" s="5">
        <v>1426237881</v>
      </c>
      <c r="U112" s="5">
        <v>673109950</v>
      </c>
      <c r="V112" s="5">
        <v>89500000</v>
      </c>
      <c r="W112" s="5">
        <v>74734178</v>
      </c>
      <c r="X112" s="5">
        <v>62301673</v>
      </c>
      <c r="Y112" s="5">
        <v>22360078</v>
      </c>
      <c r="Z112" s="5">
        <v>6928406</v>
      </c>
    </row>
    <row r="113" spans="3:26" ht="15.5" x14ac:dyDescent="0.35">
      <c r="C113" t="s">
        <v>135</v>
      </c>
      <c r="D113" s="5">
        <v>2388891974</v>
      </c>
      <c r="E113" s="5">
        <v>2568853235</v>
      </c>
      <c r="F113" s="5">
        <v>2568216424</v>
      </c>
      <c r="G113" s="5">
        <v>3187208553</v>
      </c>
      <c r="I113" s="5">
        <v>2568853235</v>
      </c>
      <c r="J113" s="5">
        <v>2264714004</v>
      </c>
      <c r="K113" s="5">
        <v>1024159454</v>
      </c>
      <c r="L113" s="5">
        <v>1629078130</v>
      </c>
      <c r="M113" s="5">
        <v>3335961023</v>
      </c>
      <c r="N113" s="5">
        <v>3194762727</v>
      </c>
      <c r="O113" s="5">
        <v>3377702508</v>
      </c>
      <c r="P113" s="5">
        <v>4732490683</v>
      </c>
      <c r="Q113" s="5">
        <v>2371511564</v>
      </c>
      <c r="R113" s="5">
        <v>2125090115</v>
      </c>
      <c r="S113" s="5">
        <v>1279719723</v>
      </c>
      <c r="T113" s="5">
        <v>3346291987</v>
      </c>
      <c r="U113" s="5">
        <v>1385774356</v>
      </c>
      <c r="V113" s="5">
        <v>574987300</v>
      </c>
      <c r="W113" s="5">
        <v>138216579</v>
      </c>
      <c r="X113" s="5">
        <v>223502651</v>
      </c>
      <c r="Y113" s="5">
        <v>323616728</v>
      </c>
      <c r="Z113" s="5">
        <v>1704484360</v>
      </c>
    </row>
    <row r="114" spans="3:26" ht="15.5" x14ac:dyDescent="0.35">
      <c r="C114" t="s">
        <v>132</v>
      </c>
      <c r="P114" s="5">
        <v>62480000000</v>
      </c>
    </row>
    <row r="115" spans="3:26" ht="15.5" x14ac:dyDescent="0.35">
      <c r="C115" t="s">
        <v>422</v>
      </c>
      <c r="D115" s="5">
        <v>86612053490</v>
      </c>
      <c r="E115" s="5">
        <v>94924798351</v>
      </c>
      <c r="F115" s="5">
        <v>80862125688</v>
      </c>
      <c r="G115" s="5">
        <v>110882554386</v>
      </c>
      <c r="I115" s="5">
        <v>94924798351</v>
      </c>
      <c r="J115" s="5">
        <v>103190035786</v>
      </c>
      <c r="K115" s="5">
        <v>126399775326</v>
      </c>
      <c r="L115" s="5">
        <v>139953713542</v>
      </c>
      <c r="M115" s="5">
        <v>160803802917</v>
      </c>
      <c r="N115" s="5">
        <v>131217304167</v>
      </c>
      <c r="O115" s="5">
        <v>123442304167</v>
      </c>
      <c r="P115" s="5">
        <v>107811854167</v>
      </c>
    </row>
    <row r="116" spans="3:26" ht="15.5" x14ac:dyDescent="0.35">
      <c r="C116" t="s">
        <v>136</v>
      </c>
      <c r="D116" s="5">
        <v>2707751710</v>
      </c>
      <c r="E116" s="5">
        <v>4021779837</v>
      </c>
      <c r="F116" s="5">
        <v>2696755295</v>
      </c>
      <c r="G116" s="5">
        <v>1801468720</v>
      </c>
      <c r="I116" s="5">
        <v>4021779837</v>
      </c>
      <c r="J116" s="5">
        <v>3321521314</v>
      </c>
      <c r="K116" s="5">
        <v>5563568295</v>
      </c>
      <c r="L116" s="5">
        <v>6200212106</v>
      </c>
      <c r="M116" s="5">
        <v>1438895305</v>
      </c>
      <c r="N116" s="5">
        <v>10215176088</v>
      </c>
      <c r="O116" s="5">
        <v>4665709252</v>
      </c>
      <c r="P116" s="5">
        <v>12159740252</v>
      </c>
      <c r="Q116" s="5">
        <v>10027600000</v>
      </c>
      <c r="R116" s="5">
        <v>5731355</v>
      </c>
      <c r="S116" s="5">
        <v>192165054</v>
      </c>
      <c r="T116" s="5">
        <v>648489092</v>
      </c>
      <c r="U116" s="5">
        <v>125990225</v>
      </c>
      <c r="V116" s="5">
        <v>297455225</v>
      </c>
      <c r="W116" s="5">
        <v>267828073</v>
      </c>
      <c r="X116" s="5">
        <v>224702720</v>
      </c>
      <c r="Y116" s="5">
        <v>191417593</v>
      </c>
      <c r="Z116" s="5">
        <v>101417593</v>
      </c>
    </row>
    <row r="117" spans="3:26" ht="15.5" x14ac:dyDescent="0.35">
      <c r="C117" t="s">
        <v>990</v>
      </c>
      <c r="D117" s="5">
        <v>170577000</v>
      </c>
      <c r="E117" s="5">
        <v>217098000</v>
      </c>
      <c r="F117" s="5">
        <v>263619000</v>
      </c>
      <c r="G117" s="5">
        <v>310140000</v>
      </c>
      <c r="I117" s="5">
        <v>217098000</v>
      </c>
      <c r="M117" s="5">
        <v>70677500</v>
      </c>
      <c r="N117" s="5">
        <v>404581806</v>
      </c>
      <c r="O117" s="5">
        <v>729795006</v>
      </c>
      <c r="P117" s="5">
        <v>988785866</v>
      </c>
      <c r="Q117" s="5">
        <v>106006000</v>
      </c>
      <c r="R117" s="5">
        <v>174730000</v>
      </c>
    </row>
    <row r="118" spans="3:26" ht="15.5" x14ac:dyDescent="0.35">
      <c r="C118" t="s">
        <v>144</v>
      </c>
      <c r="D118" s="5">
        <v>117918275656</v>
      </c>
      <c r="E118" s="5">
        <v>126732751794</v>
      </c>
      <c r="F118" s="5">
        <v>103117441848</v>
      </c>
      <c r="G118" s="5">
        <v>133302282649</v>
      </c>
      <c r="I118" s="5">
        <v>126732751794</v>
      </c>
      <c r="J118" s="5">
        <v>125980481648</v>
      </c>
      <c r="K118" s="5">
        <v>147275946863</v>
      </c>
      <c r="L118" s="5">
        <v>157213178684</v>
      </c>
      <c r="M118" s="5">
        <v>180939583451</v>
      </c>
      <c r="N118" s="5">
        <v>150709174094</v>
      </c>
      <c r="O118" s="5">
        <v>147257333653</v>
      </c>
      <c r="P118" s="5">
        <v>127817432477</v>
      </c>
      <c r="Q118" s="5">
        <v>2649995083</v>
      </c>
      <c r="R118" s="5">
        <v>1854797224</v>
      </c>
      <c r="S118" s="5">
        <v>1462535613</v>
      </c>
      <c r="T118" s="5">
        <v>3045215141</v>
      </c>
      <c r="U118" s="5">
        <v>2988078965</v>
      </c>
      <c r="V118" s="5">
        <v>2602276037</v>
      </c>
      <c r="W118" s="5">
        <v>2262006977</v>
      </c>
      <c r="X118" s="5">
        <v>1880139208</v>
      </c>
      <c r="Y118" s="5">
        <v>1571437525</v>
      </c>
      <c r="Z118" s="5">
        <v>1448723711</v>
      </c>
    </row>
    <row r="119" spans="3:26" ht="15.5" x14ac:dyDescent="0.35">
      <c r="C119" t="s">
        <v>145</v>
      </c>
      <c r="D119" s="5">
        <v>117918275656</v>
      </c>
      <c r="E119" s="5">
        <v>126732751794</v>
      </c>
      <c r="F119" s="5">
        <v>103117441848</v>
      </c>
      <c r="G119" s="5">
        <v>133302282649</v>
      </c>
      <c r="I119" s="5">
        <v>126732751794</v>
      </c>
      <c r="J119" s="5">
        <v>125980481648</v>
      </c>
      <c r="K119" s="5">
        <v>147275946863</v>
      </c>
      <c r="L119" s="5">
        <v>157213178684</v>
      </c>
      <c r="M119" s="5">
        <v>180939583451</v>
      </c>
      <c r="N119" s="5">
        <v>150709174094</v>
      </c>
      <c r="O119" s="5">
        <v>147257333653</v>
      </c>
      <c r="P119" s="5">
        <v>127817432477</v>
      </c>
      <c r="Q119" s="5">
        <v>2649995083</v>
      </c>
      <c r="R119" s="5">
        <v>1854797224</v>
      </c>
      <c r="S119" s="5">
        <v>1462535613</v>
      </c>
      <c r="T119" s="5">
        <v>3045215141</v>
      </c>
      <c r="U119" s="5">
        <v>2988078965</v>
      </c>
      <c r="V119" s="5">
        <v>2602276037</v>
      </c>
      <c r="W119" s="5">
        <v>2262006977</v>
      </c>
      <c r="X119" s="5">
        <v>1880139208</v>
      </c>
      <c r="Y119" s="5">
        <v>1571437525</v>
      </c>
      <c r="Z119" s="5">
        <v>1448723711</v>
      </c>
    </row>
    <row r="120" spans="3:26" ht="15.5" x14ac:dyDescent="0.35">
      <c r="C120" t="s">
        <v>448</v>
      </c>
      <c r="O120" s="5">
        <v>2730000000</v>
      </c>
      <c r="P120" s="5">
        <v>4000356251</v>
      </c>
    </row>
    <row r="121" spans="3:26" ht="15.5" x14ac:dyDescent="0.35">
      <c r="C121" t="s">
        <v>146</v>
      </c>
      <c r="D121" s="5">
        <v>20920535156</v>
      </c>
      <c r="E121" s="5">
        <v>20920535156</v>
      </c>
      <c r="F121" s="5">
        <v>11915399072</v>
      </c>
      <c r="G121" s="5">
        <v>11915399072</v>
      </c>
      <c r="I121" s="5">
        <v>20920535156</v>
      </c>
      <c r="J121" s="5">
        <v>11915399072</v>
      </c>
      <c r="K121" s="5">
        <v>10534934719</v>
      </c>
      <c r="L121" s="5">
        <v>9641912555</v>
      </c>
      <c r="M121" s="5">
        <v>6871332488</v>
      </c>
      <c r="N121" s="5">
        <v>5452965164</v>
      </c>
      <c r="O121" s="5">
        <v>3793162271</v>
      </c>
    </row>
    <row r="122" spans="3:26" ht="15.5" x14ac:dyDescent="0.35">
      <c r="C122" t="s">
        <v>150</v>
      </c>
      <c r="D122" s="5">
        <v>276983808143</v>
      </c>
      <c r="E122" s="5">
        <v>289994051473</v>
      </c>
      <c r="F122" s="5">
        <v>304824847236</v>
      </c>
      <c r="G122" s="5">
        <v>314390665973</v>
      </c>
      <c r="I122" s="5">
        <v>289994051473</v>
      </c>
      <c r="J122" s="5">
        <v>289915039206</v>
      </c>
      <c r="K122" s="5">
        <v>213839610198</v>
      </c>
      <c r="L122" s="5">
        <v>198940136778</v>
      </c>
      <c r="M122" s="5">
        <v>214953290839</v>
      </c>
      <c r="N122" s="5">
        <v>200695757269</v>
      </c>
      <c r="O122" s="5">
        <v>202261071362</v>
      </c>
      <c r="P122" s="5">
        <v>268758850964</v>
      </c>
      <c r="Q122" s="5">
        <v>42614232845</v>
      </c>
      <c r="R122" s="5">
        <v>5615874579</v>
      </c>
      <c r="S122" s="5">
        <v>14045789092</v>
      </c>
      <c r="T122" s="5">
        <v>23772179228</v>
      </c>
      <c r="U122" s="5">
        <v>31163379030</v>
      </c>
      <c r="V122" s="5">
        <v>10937643699</v>
      </c>
      <c r="W122" s="5">
        <v>10463791598</v>
      </c>
      <c r="X122" s="5">
        <v>7785558474</v>
      </c>
      <c r="Y122" s="5">
        <v>5372502675</v>
      </c>
      <c r="Z122" s="5">
        <v>11076362368</v>
      </c>
    </row>
    <row r="123" spans="3:26" ht="15.5" x14ac:dyDescent="0.35">
      <c r="C123" t="s">
        <v>151</v>
      </c>
    </row>
    <row r="124" spans="3:26" ht="15.5" x14ac:dyDescent="0.35">
      <c r="C124" t="s">
        <v>152</v>
      </c>
      <c r="D124" s="5">
        <v>609242565200</v>
      </c>
      <c r="E124" s="5">
        <v>609242565200</v>
      </c>
      <c r="F124" s="5">
        <v>609242565200</v>
      </c>
      <c r="G124" s="5">
        <v>609242565200</v>
      </c>
      <c r="I124" s="5">
        <v>609242565200</v>
      </c>
      <c r="J124" s="5">
        <v>609242565200</v>
      </c>
      <c r="K124" s="5">
        <v>609242565200</v>
      </c>
      <c r="L124" s="5">
        <v>609242565200</v>
      </c>
      <c r="M124" s="5">
        <v>609242565200</v>
      </c>
      <c r="N124" s="5">
        <v>609242565200</v>
      </c>
      <c r="O124" s="5">
        <v>609242565200</v>
      </c>
      <c r="P124" s="5">
        <v>609242565200</v>
      </c>
      <c r="Q124" s="5">
        <v>143344500000</v>
      </c>
      <c r="R124" s="5">
        <v>143344500000</v>
      </c>
      <c r="S124" s="5">
        <v>143344500000</v>
      </c>
      <c r="T124" s="5">
        <v>143344500000</v>
      </c>
      <c r="U124" s="5">
        <v>143344500000</v>
      </c>
      <c r="V124" s="5">
        <v>143344500000</v>
      </c>
      <c r="W124" s="5">
        <v>143344500000</v>
      </c>
      <c r="X124" s="5">
        <v>143344500000</v>
      </c>
      <c r="Y124" s="5">
        <v>143344500000</v>
      </c>
      <c r="Z124" s="5">
        <v>143344500000</v>
      </c>
    </row>
    <row r="125" spans="3:26" ht="15.5" x14ac:dyDescent="0.35">
      <c r="C125" t="s">
        <v>153</v>
      </c>
      <c r="D125" s="5">
        <v>-22011564120</v>
      </c>
      <c r="E125" s="5">
        <v>-22011564120</v>
      </c>
      <c r="F125" s="5">
        <v>-22011564120</v>
      </c>
      <c r="G125" s="5">
        <v>-22011564120</v>
      </c>
      <c r="I125" s="5">
        <v>-22011564120</v>
      </c>
      <c r="J125" s="5">
        <v>-22011564120</v>
      </c>
      <c r="K125" s="5">
        <v>-22011564120</v>
      </c>
      <c r="L125" s="5">
        <v>-22011564120</v>
      </c>
      <c r="M125" s="5">
        <v>-24010216546</v>
      </c>
      <c r="N125" s="5">
        <v>-24010216546</v>
      </c>
      <c r="O125" s="5">
        <v>-24010216546</v>
      </c>
      <c r="P125" s="5">
        <v>-23748279997</v>
      </c>
      <c r="Q125" s="5">
        <v>-1453037094</v>
      </c>
      <c r="R125" s="5">
        <v>-1653037094</v>
      </c>
      <c r="S125" s="5">
        <v>-1767134491</v>
      </c>
      <c r="T125" s="5">
        <v>-1767134491</v>
      </c>
      <c r="U125" s="5">
        <v>-1767134491</v>
      </c>
    </row>
    <row r="126" spans="3:26" ht="15.5" x14ac:dyDescent="0.35">
      <c r="C126" t="s">
        <v>154</v>
      </c>
      <c r="D126" s="5">
        <v>-184567014943</v>
      </c>
      <c r="E126" s="5">
        <v>-176993873736</v>
      </c>
      <c r="F126" s="5">
        <v>-185362313605</v>
      </c>
      <c r="G126" s="5">
        <v>-192986335827</v>
      </c>
      <c r="I126" s="5">
        <v>-176993873736</v>
      </c>
      <c r="J126" s="5">
        <v>-179117526263</v>
      </c>
      <c r="K126" s="5">
        <v>-150835848664</v>
      </c>
      <c r="L126" s="5">
        <v>-130630134547</v>
      </c>
      <c r="M126" s="5">
        <v>-91424479459</v>
      </c>
      <c r="N126" s="5">
        <v>-68406634640</v>
      </c>
      <c r="O126" s="5">
        <v>-24666925954</v>
      </c>
      <c r="P126" s="5">
        <v>-1904371803</v>
      </c>
      <c r="Q126" s="5">
        <v>-4788744521</v>
      </c>
      <c r="R126" s="5">
        <v>-18835708209</v>
      </c>
      <c r="S126" s="5">
        <v>-12236883494</v>
      </c>
      <c r="T126" s="5">
        <v>-10648501808</v>
      </c>
      <c r="U126" s="5">
        <v>-13650235316</v>
      </c>
      <c r="V126" s="5">
        <v>333541839</v>
      </c>
      <c r="W126" s="5">
        <v>-1589625610</v>
      </c>
      <c r="X126" s="5">
        <v>12370469092</v>
      </c>
      <c r="Y126" s="5">
        <v>11901811188</v>
      </c>
      <c r="Z126" s="5">
        <v>11784626255</v>
      </c>
    </row>
    <row r="127" spans="3:26" ht="15.5" x14ac:dyDescent="0.35">
      <c r="C127" t="s">
        <v>341</v>
      </c>
      <c r="D127" s="5">
        <v>2300000000</v>
      </c>
      <c r="E127" s="5">
        <v>2300000000</v>
      </c>
      <c r="F127" s="5">
        <v>2300000000</v>
      </c>
      <c r="G127" s="5">
        <v>2300000000</v>
      </c>
      <c r="I127" s="5">
        <v>2300000000</v>
      </c>
      <c r="J127" s="5">
        <v>2300000000</v>
      </c>
      <c r="K127" s="5">
        <v>2300000000</v>
      </c>
      <c r="L127" s="5">
        <v>2300000000</v>
      </c>
      <c r="M127" s="5">
        <v>2300000000</v>
      </c>
      <c r="N127" s="5">
        <v>2300000000</v>
      </c>
      <c r="O127" s="5">
        <v>2300000000</v>
      </c>
      <c r="P127" s="5">
        <v>2300000000</v>
      </c>
      <c r="Q127" s="5">
        <v>2300000000</v>
      </c>
      <c r="R127" s="5">
        <v>2300000000</v>
      </c>
      <c r="S127" s="5">
        <v>2300000000</v>
      </c>
      <c r="T127" s="5">
        <v>2300000000</v>
      </c>
      <c r="U127" s="5">
        <v>2300000000</v>
      </c>
      <c r="V127" s="5">
        <v>2300000000</v>
      </c>
      <c r="W127" s="5">
        <v>2300000000</v>
      </c>
      <c r="X127" s="5">
        <v>2300000000</v>
      </c>
      <c r="Y127" s="5">
        <v>2300000000</v>
      </c>
      <c r="Z127" s="5">
        <v>2300000000</v>
      </c>
    </row>
    <row r="128" spans="3:26" ht="15.5" x14ac:dyDescent="0.35">
      <c r="C128" t="s">
        <v>342</v>
      </c>
      <c r="D128" s="5">
        <v>-186867014943</v>
      </c>
      <c r="E128" s="5">
        <v>-179293873736</v>
      </c>
      <c r="F128" s="5">
        <v>-187662313605</v>
      </c>
      <c r="G128" s="5">
        <v>-195286335827</v>
      </c>
      <c r="I128" s="5">
        <v>-179293873736</v>
      </c>
      <c r="J128" s="5">
        <v>-181417526263</v>
      </c>
      <c r="K128" s="5">
        <v>-153135848664</v>
      </c>
      <c r="L128" s="5">
        <v>-132930134547</v>
      </c>
      <c r="M128" s="5">
        <v>-93724479459</v>
      </c>
      <c r="N128" s="5">
        <v>-70706634640</v>
      </c>
      <c r="O128" s="5">
        <v>-26966925954</v>
      </c>
      <c r="P128" s="5">
        <v>-4204371803</v>
      </c>
      <c r="Q128" s="5">
        <v>-7088744521</v>
      </c>
      <c r="R128" s="5">
        <v>-21135708209</v>
      </c>
      <c r="S128" s="5">
        <v>-14536883494</v>
      </c>
      <c r="T128" s="5">
        <v>-12948501808</v>
      </c>
      <c r="U128" s="5">
        <v>-15950235316</v>
      </c>
      <c r="V128" s="5">
        <v>-1966458161</v>
      </c>
      <c r="W128" s="5">
        <v>-3889625610</v>
      </c>
      <c r="X128" s="5">
        <v>10070469092</v>
      </c>
      <c r="Y128" s="5">
        <v>9601811188</v>
      </c>
      <c r="Z128" s="5">
        <v>9484626255</v>
      </c>
    </row>
    <row r="129" spans="2:26" ht="15.5" x14ac:dyDescent="0.35">
      <c r="C129" t="s">
        <v>343</v>
      </c>
      <c r="D129" s="5">
        <v>-184567014943</v>
      </c>
      <c r="E129" s="5">
        <v>-176993873736</v>
      </c>
      <c r="F129" s="5">
        <v>-185362313605</v>
      </c>
      <c r="G129" s="5">
        <v>-192986335827</v>
      </c>
      <c r="I129" s="5">
        <v>-176993873736</v>
      </c>
      <c r="J129" s="5">
        <v>-179117526263</v>
      </c>
      <c r="K129" s="5">
        <v>-150835848664</v>
      </c>
      <c r="L129" s="5">
        <v>-130630134547</v>
      </c>
      <c r="M129" s="5">
        <v>-91424479459</v>
      </c>
      <c r="N129" s="5">
        <v>-68406634640</v>
      </c>
      <c r="O129" s="5">
        <v>-24666925954</v>
      </c>
      <c r="P129" s="5">
        <v>-1904371803</v>
      </c>
      <c r="Q129" s="5">
        <v>-4788744521</v>
      </c>
      <c r="R129" s="5">
        <v>-18835708209</v>
      </c>
      <c r="S129" s="5">
        <v>-12236883494</v>
      </c>
      <c r="T129" s="5">
        <v>-10648501808</v>
      </c>
      <c r="U129" s="5">
        <v>-13650235316</v>
      </c>
      <c r="V129" s="5">
        <v>333541839</v>
      </c>
      <c r="W129" s="5">
        <v>-1589625610</v>
      </c>
      <c r="X129" s="5">
        <v>12370469092</v>
      </c>
      <c r="Y129" s="5">
        <v>11901811188</v>
      </c>
      <c r="Z129" s="5">
        <v>11784626255</v>
      </c>
    </row>
    <row r="130" spans="2:26" ht="15.5" x14ac:dyDescent="0.35">
      <c r="C130" t="s">
        <v>155</v>
      </c>
      <c r="D130" s="5">
        <v>3002635422</v>
      </c>
      <c r="E130" s="5">
        <v>3037566457</v>
      </c>
      <c r="F130" s="5">
        <v>3072047966</v>
      </c>
      <c r="G130" s="5">
        <v>3073726918</v>
      </c>
      <c r="I130" s="5">
        <v>3037566457</v>
      </c>
      <c r="J130" s="5">
        <v>3150606149</v>
      </c>
      <c r="K130" s="5">
        <v>3286677250</v>
      </c>
      <c r="L130" s="5">
        <v>3507285676</v>
      </c>
      <c r="M130" s="5">
        <v>3777168473</v>
      </c>
      <c r="N130" s="5">
        <v>3857052887</v>
      </c>
      <c r="O130" s="5">
        <v>4657119546</v>
      </c>
      <c r="P130" s="5">
        <v>6833408652</v>
      </c>
      <c r="Q130" s="5">
        <v>19182398</v>
      </c>
      <c r="R130" s="5">
        <v>15523200</v>
      </c>
      <c r="S130" s="5">
        <v>6028201</v>
      </c>
      <c r="T130" s="5">
        <v>6115655</v>
      </c>
      <c r="U130" s="5">
        <v>6803370</v>
      </c>
      <c r="V130" s="5">
        <v>7054816</v>
      </c>
      <c r="W130" s="5">
        <v>7356940</v>
      </c>
      <c r="X130" s="5">
        <v>7700723</v>
      </c>
      <c r="Y130" s="5">
        <v>8083789</v>
      </c>
      <c r="Z130" s="5">
        <v>8462406</v>
      </c>
    </row>
    <row r="131" spans="2:26" ht="15.5" x14ac:dyDescent="0.35">
      <c r="C131" t="s">
        <v>9</v>
      </c>
      <c r="D131" s="5">
        <v>493291254555</v>
      </c>
      <c r="E131" s="5">
        <v>500899326797</v>
      </c>
      <c r="F131" s="5">
        <v>463499207532</v>
      </c>
      <c r="G131" s="5">
        <v>455876864262</v>
      </c>
      <c r="I131" s="5">
        <v>500899326797</v>
      </c>
      <c r="J131" s="5">
        <v>469822553057</v>
      </c>
      <c r="K131" s="5">
        <v>498240301757</v>
      </c>
      <c r="L131" s="5">
        <v>518666624300</v>
      </c>
      <c r="M131" s="5">
        <v>556143509759</v>
      </c>
      <c r="N131" s="5">
        <v>559750108573</v>
      </c>
      <c r="O131" s="5">
        <v>604330383918</v>
      </c>
      <c r="P131" s="5">
        <v>629209176674</v>
      </c>
      <c r="Q131" s="5">
        <v>176146969405</v>
      </c>
      <c r="R131" s="5">
        <v>161873846519</v>
      </c>
      <c r="S131" s="5">
        <v>168217928838</v>
      </c>
      <c r="T131" s="5">
        <v>132167706306</v>
      </c>
      <c r="U131" s="5">
        <v>127834160513</v>
      </c>
      <c r="V131" s="5">
        <v>141874212164</v>
      </c>
      <c r="W131" s="5">
        <v>125473419860</v>
      </c>
      <c r="X131" s="5">
        <v>109515527940</v>
      </c>
      <c r="Y131" s="5">
        <v>113810853102</v>
      </c>
      <c r="Z131" s="5">
        <v>107228383297</v>
      </c>
    </row>
    <row r="132" spans="2:26" ht="15.5" x14ac:dyDescent="0.35">
      <c r="C132" t="s">
        <v>156</v>
      </c>
      <c r="D132" s="5">
        <v>770275062698</v>
      </c>
      <c r="E132" s="5">
        <v>790893378270</v>
      </c>
      <c r="F132" s="5">
        <v>768324054768</v>
      </c>
      <c r="G132" s="5">
        <v>770267530235</v>
      </c>
      <c r="I132" s="5">
        <v>790893378270</v>
      </c>
      <c r="J132" s="5">
        <v>759737592263</v>
      </c>
      <c r="K132" s="5">
        <v>712079911955</v>
      </c>
      <c r="L132" s="5">
        <v>717606761078</v>
      </c>
      <c r="M132" s="5">
        <v>771096800598</v>
      </c>
      <c r="N132" s="5">
        <v>760445865842</v>
      </c>
      <c r="O132" s="5">
        <v>806591455280</v>
      </c>
      <c r="P132" s="5">
        <v>897968027638</v>
      </c>
      <c r="Q132" s="5">
        <v>218761202250</v>
      </c>
      <c r="R132" s="5">
        <v>167489721098</v>
      </c>
      <c r="S132" s="5">
        <v>182263717930</v>
      </c>
      <c r="T132" s="5">
        <v>155939885534</v>
      </c>
      <c r="U132" s="5">
        <v>158997539543</v>
      </c>
      <c r="V132" s="5">
        <v>152811855863</v>
      </c>
      <c r="W132" s="5">
        <v>135937211458</v>
      </c>
      <c r="X132" s="5">
        <v>117301086414</v>
      </c>
      <c r="Y132" s="5">
        <v>119183355777</v>
      </c>
      <c r="Z132" s="5">
        <v>118304745665</v>
      </c>
    </row>
    <row r="133" spans="2:26" ht="15.5" x14ac:dyDescent="0.35">
      <c r="C133" t="s">
        <v>157</v>
      </c>
      <c r="D133" s="5">
        <v>2722935326</v>
      </c>
      <c r="E133" s="5">
        <v>2722935326</v>
      </c>
      <c r="F133" s="5">
        <v>2722935326</v>
      </c>
      <c r="G133" s="5">
        <v>2722935326</v>
      </c>
      <c r="I133" s="5">
        <v>2722935326</v>
      </c>
      <c r="J133" s="5">
        <v>2722935326</v>
      </c>
      <c r="K133" s="5">
        <v>2722935326</v>
      </c>
      <c r="L133" s="5">
        <v>2722935326</v>
      </c>
      <c r="M133" s="5">
        <v>2722935326</v>
      </c>
      <c r="N133" s="5">
        <v>2722935326</v>
      </c>
      <c r="O133" s="5">
        <v>2722935326</v>
      </c>
      <c r="P133" s="5">
        <v>2722935326</v>
      </c>
      <c r="Q133" s="5">
        <v>326722500</v>
      </c>
      <c r="R133" s="5">
        <v>326722500</v>
      </c>
      <c r="S133" s="5">
        <v>326722500</v>
      </c>
      <c r="T133" s="5">
        <v>326722500</v>
      </c>
      <c r="U133" s="5">
        <v>326722500</v>
      </c>
      <c r="V133" s="5">
        <v>326722500</v>
      </c>
      <c r="W133" s="5">
        <v>326722500</v>
      </c>
      <c r="X133" s="5">
        <v>326722500</v>
      </c>
      <c r="Y133" s="5">
        <v>326722500</v>
      </c>
      <c r="Z133" s="5">
        <v>326722500</v>
      </c>
    </row>
    <row r="135" spans="2:26" ht="15.5" x14ac:dyDescent="0.35">
      <c r="B135" t="s">
        <v>158</v>
      </c>
      <c r="C135" t="s">
        <v>159</v>
      </c>
      <c r="D135" s="5">
        <v>10831823630</v>
      </c>
      <c r="E135" s="5">
        <v>17309128944</v>
      </c>
      <c r="F135" s="5">
        <v>13307282548</v>
      </c>
      <c r="G135" s="5">
        <v>9960390295</v>
      </c>
      <c r="I135" s="5">
        <v>41984937941</v>
      </c>
      <c r="J135" s="5">
        <v>18295074141</v>
      </c>
      <c r="K135" s="5">
        <v>31942400374</v>
      </c>
      <c r="L135" s="5">
        <v>5453136405</v>
      </c>
      <c r="M135" s="5">
        <v>22027583404</v>
      </c>
      <c r="N135" s="5">
        <v>5734911309</v>
      </c>
      <c r="O135" s="5">
        <v>-16738695544</v>
      </c>
      <c r="P135" s="5">
        <v>49576999283</v>
      </c>
      <c r="Q135" s="5">
        <v>15328618391</v>
      </c>
      <c r="R135" s="5">
        <v>3724831739</v>
      </c>
      <c r="S135" s="5">
        <v>-765220765</v>
      </c>
      <c r="T135" s="5">
        <v>330780603</v>
      </c>
      <c r="U135" s="5">
        <v>26784809641</v>
      </c>
      <c r="V135" s="5">
        <v>2243225151</v>
      </c>
      <c r="W135" s="5">
        <v>659580414</v>
      </c>
      <c r="X135" s="5">
        <v>3110117235</v>
      </c>
      <c r="Y135" s="5">
        <v>251616492</v>
      </c>
      <c r="Z135" s="5">
        <v>-2430139776</v>
      </c>
    </row>
    <row r="136" spans="2:26" ht="15.5" x14ac:dyDescent="0.35">
      <c r="C136" t="s">
        <v>160</v>
      </c>
      <c r="D136" s="5">
        <v>52625025869</v>
      </c>
      <c r="E136" s="5">
        <v>54334888162</v>
      </c>
      <c r="F136" s="5">
        <v>56334127979</v>
      </c>
      <c r="G136" s="5">
        <v>44657506598</v>
      </c>
      <c r="I136" s="5">
        <v>203331560985</v>
      </c>
      <c r="J136" s="5">
        <v>208133838060</v>
      </c>
      <c r="K136" s="5">
        <v>192978471813</v>
      </c>
      <c r="L136" s="5">
        <v>103828282376</v>
      </c>
      <c r="M136" s="5">
        <v>47830277116</v>
      </c>
      <c r="N136" s="5">
        <v>39062601340</v>
      </c>
      <c r="O136" s="5">
        <v>99939728748</v>
      </c>
      <c r="P136" s="5">
        <v>181722671473</v>
      </c>
      <c r="Q136" s="5">
        <v>43385501422</v>
      </c>
      <c r="R136" s="5">
        <v>9635391091</v>
      </c>
      <c r="S136" s="5">
        <v>16239460424</v>
      </c>
      <c r="T136" s="5">
        <v>38603940666</v>
      </c>
      <c r="U136" s="5">
        <v>46027572501</v>
      </c>
      <c r="V136" s="5">
        <v>31775904899</v>
      </c>
      <c r="W136" s="5">
        <v>17357785263</v>
      </c>
      <c r="X136" s="5">
        <v>15658940880</v>
      </c>
      <c r="Y136" s="5">
        <v>11380746799</v>
      </c>
      <c r="Z136" s="5">
        <v>20452227457</v>
      </c>
    </row>
    <row r="137" spans="2:26" ht="15.5" x14ac:dyDescent="0.35">
      <c r="C137" t="s">
        <v>2085</v>
      </c>
    </row>
    <row r="138" spans="2:26" ht="15.5" x14ac:dyDescent="0.35">
      <c r="C138" t="s">
        <v>2318</v>
      </c>
      <c r="D138" s="5">
        <v>-23800218767</v>
      </c>
      <c r="E138" s="5">
        <v>-28265896217</v>
      </c>
      <c r="F138" s="5">
        <v>-23733165938</v>
      </c>
      <c r="G138" s="5">
        <v>-14842289443</v>
      </c>
      <c r="I138" s="5">
        <v>-89884633326</v>
      </c>
      <c r="J138" s="5">
        <v>-92809074407</v>
      </c>
      <c r="K138" s="5">
        <v>-81844261601</v>
      </c>
      <c r="L138" s="5">
        <v>-53530464037</v>
      </c>
      <c r="M138" s="5">
        <v>-1348645156</v>
      </c>
      <c r="N138" s="5">
        <v>-3081542489</v>
      </c>
      <c r="O138" s="5">
        <v>-36977199020</v>
      </c>
      <c r="P138" s="5">
        <v>-82510879865</v>
      </c>
      <c r="Q138" s="5">
        <v>-15622649110</v>
      </c>
      <c r="R138" s="5">
        <v>-163739032</v>
      </c>
      <c r="S138" s="5">
        <v>-1476982464</v>
      </c>
      <c r="T138" s="5">
        <v>-20742781966</v>
      </c>
      <c r="U138" s="5">
        <v>-9667483540</v>
      </c>
      <c r="V138" s="5">
        <v>-18600285465</v>
      </c>
      <c r="W138" s="5">
        <v>-10546558034</v>
      </c>
      <c r="X138" s="5">
        <v>-6673077814</v>
      </c>
      <c r="Y138" s="5">
        <v>-6244354897</v>
      </c>
      <c r="Z138" s="5">
        <v>-14440848791</v>
      </c>
    </row>
    <row r="139" spans="2:26" ht="15.5" x14ac:dyDescent="0.35">
      <c r="C139" t="s">
        <v>2319</v>
      </c>
      <c r="E139" s="5">
        <v>27614346339</v>
      </c>
      <c r="F139" s="5">
        <v>-27614346339</v>
      </c>
      <c r="S139" s="5">
        <v>-2490600220</v>
      </c>
    </row>
    <row r="140" spans="2:26" ht="15.5" x14ac:dyDescent="0.35">
      <c r="C140" t="s">
        <v>2320</v>
      </c>
      <c r="D140" s="5">
        <v>-8770308028</v>
      </c>
      <c r="E140" s="5">
        <v>-36916623115</v>
      </c>
      <c r="F140" s="5">
        <v>18124366577</v>
      </c>
      <c r="G140" s="5">
        <v>-9381619940</v>
      </c>
      <c r="I140" s="5">
        <v>-36916623115</v>
      </c>
      <c r="J140" s="5">
        <v>-35549390567</v>
      </c>
      <c r="K140" s="5">
        <v>-30102448060</v>
      </c>
      <c r="L140" s="5">
        <v>-25488380860</v>
      </c>
      <c r="M140" s="5">
        <v>-10385190176</v>
      </c>
      <c r="N140" s="5">
        <v>-14303996855</v>
      </c>
      <c r="O140" s="5">
        <v>-25303554977</v>
      </c>
      <c r="P140" s="5">
        <v>-21153422033</v>
      </c>
      <c r="Q140" s="5">
        <v>-3349434018</v>
      </c>
      <c r="R140" s="5">
        <v>-2713720219</v>
      </c>
      <c r="S140" s="5">
        <v>-2643862957</v>
      </c>
      <c r="T140" s="5">
        <v>-17135912458</v>
      </c>
      <c r="U140" s="5">
        <v>-9155088254</v>
      </c>
      <c r="V140" s="5">
        <v>-9274058049</v>
      </c>
      <c r="W140" s="5">
        <v>-7909269910</v>
      </c>
      <c r="X140" s="5">
        <v>-4967679552</v>
      </c>
      <c r="Y140" s="5">
        <v>-4430971133</v>
      </c>
      <c r="Z140" s="5">
        <v>-7718586159</v>
      </c>
    </row>
    <row r="141" spans="2:26" ht="15.5" x14ac:dyDescent="0.35">
      <c r="C141" t="s">
        <v>2321</v>
      </c>
      <c r="D141" s="5">
        <v>-5379470390</v>
      </c>
      <c r="E141" s="5">
        <v>5900570312</v>
      </c>
      <c r="F141" s="5">
        <v>-5605786154</v>
      </c>
      <c r="G141" s="5">
        <v>-7641027907</v>
      </c>
      <c r="I141" s="5">
        <v>-18736773042</v>
      </c>
      <c r="J141" s="5">
        <v>-43636671395</v>
      </c>
      <c r="K141" s="5">
        <v>-39808436231</v>
      </c>
      <c r="L141" s="5">
        <v>-14864623339</v>
      </c>
      <c r="M141" s="5">
        <v>-10641589002</v>
      </c>
      <c r="N141" s="5">
        <v>-6694351371</v>
      </c>
      <c r="O141" s="5">
        <v>-43935483354</v>
      </c>
      <c r="P141" s="5">
        <v>-14779644885</v>
      </c>
      <c r="Q141" s="5">
        <v>-6613121330</v>
      </c>
      <c r="R141" s="5">
        <v>-3569171936</v>
      </c>
      <c r="S141" s="5">
        <v>-9566892346</v>
      </c>
    </row>
    <row r="142" spans="2:26" ht="15.5" x14ac:dyDescent="0.35">
      <c r="C142" t="s">
        <v>1251</v>
      </c>
      <c r="D142" s="5">
        <v>-37949997185</v>
      </c>
      <c r="E142" s="5">
        <v>-31667602681</v>
      </c>
      <c r="F142" s="5">
        <v>-38828931854</v>
      </c>
      <c r="G142" s="5">
        <v>-31864937290</v>
      </c>
      <c r="I142" s="5">
        <v>-145538029483</v>
      </c>
      <c r="J142" s="5">
        <v>-171995136369</v>
      </c>
      <c r="K142" s="5">
        <v>-151755145892</v>
      </c>
      <c r="L142" s="5">
        <v>-93883468236</v>
      </c>
      <c r="M142" s="5">
        <v>-22375424334</v>
      </c>
      <c r="N142" s="5">
        <v>-24079890715</v>
      </c>
      <c r="O142" s="5">
        <v>-106216237351</v>
      </c>
      <c r="P142" s="5">
        <v>-118443946783</v>
      </c>
      <c r="Q142" s="5">
        <v>-25585204458</v>
      </c>
      <c r="R142" s="5">
        <v>-6446631187</v>
      </c>
      <c r="S142" s="5">
        <v>-16178337987</v>
      </c>
      <c r="T142" s="5">
        <v>-37878694424</v>
      </c>
      <c r="U142" s="5">
        <v>-18822571794</v>
      </c>
      <c r="V142" s="5">
        <v>-27874343514</v>
      </c>
      <c r="W142" s="5">
        <v>-18455827944</v>
      </c>
      <c r="X142" s="5">
        <v>-11640757366</v>
      </c>
      <c r="Y142" s="5">
        <v>-10675326030</v>
      </c>
      <c r="Z142" s="5">
        <v>-22159434950</v>
      </c>
    </row>
    <row r="143" spans="2:26" ht="15.5" x14ac:dyDescent="0.35">
      <c r="C143" t="s">
        <v>2322</v>
      </c>
    </row>
    <row r="144" spans="2:26" ht="15.5" x14ac:dyDescent="0.35">
      <c r="C144" t="s">
        <v>2041</v>
      </c>
    </row>
    <row r="145" spans="3:26" ht="15.5" x14ac:dyDescent="0.35">
      <c r="C145" t="s">
        <v>2323</v>
      </c>
      <c r="D145" s="5">
        <v>138103418</v>
      </c>
      <c r="E145" s="5">
        <v>138716238</v>
      </c>
      <c r="F145" s="5">
        <v>134601353</v>
      </c>
      <c r="G145" s="5">
        <v>131668159</v>
      </c>
      <c r="I145" s="5">
        <v>895780408</v>
      </c>
      <c r="J145" s="5">
        <v>496688569</v>
      </c>
      <c r="K145" s="5">
        <v>299979206</v>
      </c>
      <c r="L145" s="5">
        <v>607823668</v>
      </c>
      <c r="M145" s="5">
        <v>1198016081</v>
      </c>
      <c r="N145" s="5">
        <v>1564132408</v>
      </c>
      <c r="O145" s="5">
        <v>1935162461</v>
      </c>
      <c r="P145" s="5">
        <v>1955764430</v>
      </c>
      <c r="Q145" s="5">
        <v>420807328</v>
      </c>
      <c r="R145" s="5">
        <v>1097999144</v>
      </c>
      <c r="S145" s="5">
        <v>2207090991</v>
      </c>
      <c r="T145" s="5">
        <v>2068090725</v>
      </c>
      <c r="U145" s="5">
        <v>741314509</v>
      </c>
      <c r="V145" s="5">
        <v>291987720</v>
      </c>
      <c r="W145" s="5">
        <v>2505960151</v>
      </c>
    </row>
    <row r="146" spans="3:26" ht="15.5" x14ac:dyDescent="0.35">
      <c r="C146" t="s">
        <v>2324</v>
      </c>
      <c r="D146" s="5">
        <v>-3414190972</v>
      </c>
      <c r="E146" s="5">
        <v>-4166007400</v>
      </c>
      <c r="F146" s="5">
        <v>-3801642180</v>
      </c>
      <c r="G146" s="5">
        <v>-2590110797</v>
      </c>
      <c r="I146" s="5">
        <v>-13773474719</v>
      </c>
      <c r="J146" s="5">
        <v>-15969582244</v>
      </c>
      <c r="K146" s="5">
        <v>-8291553870</v>
      </c>
      <c r="L146" s="5">
        <v>-4286945245</v>
      </c>
      <c r="M146" s="5">
        <v>-4190598054</v>
      </c>
      <c r="N146" s="5">
        <v>-10540422084</v>
      </c>
      <c r="O146" s="5">
        <v>-11906434181</v>
      </c>
      <c r="P146" s="5">
        <v>-14325190538</v>
      </c>
      <c r="Q146" s="5">
        <v>-2214553133</v>
      </c>
    </row>
    <row r="147" spans="3:26" ht="15.5" x14ac:dyDescent="0.35">
      <c r="C147" t="s">
        <v>2325</v>
      </c>
      <c r="D147" s="5">
        <v>-567117500</v>
      </c>
      <c r="E147" s="5">
        <v>-1330865375</v>
      </c>
      <c r="F147" s="5">
        <v>-530872750</v>
      </c>
      <c r="G147" s="5">
        <v>-373736375</v>
      </c>
      <c r="I147" s="5">
        <v>-2930899250</v>
      </c>
      <c r="J147" s="5">
        <v>-2370733875</v>
      </c>
      <c r="K147" s="5">
        <v>-1289350883</v>
      </c>
      <c r="L147" s="5">
        <v>-812556158</v>
      </c>
      <c r="M147" s="5">
        <v>-434687405</v>
      </c>
      <c r="N147" s="5">
        <v>-271509640</v>
      </c>
      <c r="O147" s="5">
        <v>-490915221</v>
      </c>
      <c r="P147" s="5">
        <v>-1332299299</v>
      </c>
      <c r="Q147" s="5">
        <v>-677932768</v>
      </c>
      <c r="R147" s="5">
        <v>-561927309</v>
      </c>
      <c r="S147" s="5">
        <v>-3033434193</v>
      </c>
      <c r="T147" s="5">
        <v>-2462556364</v>
      </c>
      <c r="U147" s="5">
        <v>-1161505575</v>
      </c>
      <c r="V147" s="5">
        <v>-1950323954</v>
      </c>
      <c r="W147" s="5">
        <v>-748337056</v>
      </c>
      <c r="X147" s="5">
        <v>-908066279</v>
      </c>
    </row>
    <row r="148" spans="3:26" ht="15.5" x14ac:dyDescent="0.35">
      <c r="C148" t="s">
        <v>1007</v>
      </c>
    </row>
    <row r="149" spans="3:26" ht="15.5" x14ac:dyDescent="0.35">
      <c r="C149" t="s">
        <v>429</v>
      </c>
      <c r="Y149" s="5">
        <v>-453804277</v>
      </c>
      <c r="Z149" s="5">
        <v>-722932283</v>
      </c>
    </row>
    <row r="150" spans="3:26" ht="15.5" x14ac:dyDescent="0.35">
      <c r="C150" t="s">
        <v>165</v>
      </c>
      <c r="D150" s="5">
        <v>-11007950920</v>
      </c>
      <c r="E150" s="5">
        <v>-144426309</v>
      </c>
      <c r="F150" s="5">
        <v>-4340993576</v>
      </c>
      <c r="G150" s="5">
        <v>-1638614560</v>
      </c>
      <c r="I150" s="5">
        <v>-15176198253</v>
      </c>
      <c r="J150" s="5">
        <v>1844435904</v>
      </c>
      <c r="K150" s="5">
        <v>1966435770</v>
      </c>
      <c r="L150" s="5">
        <v>-26495213200</v>
      </c>
      <c r="M150" s="5">
        <v>2025145694</v>
      </c>
      <c r="N150" s="5">
        <v>-4687312506</v>
      </c>
      <c r="O150" s="5">
        <v>-43428616310</v>
      </c>
      <c r="P150" s="5">
        <v>357182832305</v>
      </c>
      <c r="Q150" s="5">
        <v>11108956000</v>
      </c>
      <c r="R150" s="5">
        <v>-258953800</v>
      </c>
      <c r="T150" s="5">
        <v>-11292704584</v>
      </c>
      <c r="U150" s="5">
        <v>-36023050</v>
      </c>
      <c r="W150" s="5">
        <v>-15819256</v>
      </c>
      <c r="X150" s="5">
        <v>-24408298</v>
      </c>
      <c r="Y150" s="5">
        <v>-818296368</v>
      </c>
      <c r="Z150" s="5">
        <v>-819070571</v>
      </c>
    </row>
    <row r="151" spans="3:26" ht="15.5" x14ac:dyDescent="0.35">
      <c r="C151" t="s">
        <v>166</v>
      </c>
      <c r="D151" s="5">
        <v>-3432384990</v>
      </c>
      <c r="E151" s="5">
        <v>-5801028532</v>
      </c>
      <c r="F151" s="5">
        <v>-2266437867</v>
      </c>
      <c r="G151" s="5">
        <v>-5690490307</v>
      </c>
      <c r="I151" s="5">
        <v>-15024182507</v>
      </c>
      <c r="J151" s="5">
        <v>-2143701001</v>
      </c>
      <c r="K151" s="5">
        <v>-18840519716</v>
      </c>
      <c r="L151" s="5">
        <v>-9581086464</v>
      </c>
      <c r="M151" s="5">
        <v>-17704258426</v>
      </c>
      <c r="N151" s="5">
        <v>-5856078455</v>
      </c>
      <c r="O151" s="5">
        <v>-82341222786</v>
      </c>
      <c r="P151" s="5">
        <v>-234080958831</v>
      </c>
      <c r="Q151" s="5">
        <v>-33732279768</v>
      </c>
      <c r="R151" s="5">
        <v>-19281345864</v>
      </c>
      <c r="S151" s="5">
        <v>-9645494275</v>
      </c>
      <c r="T151" s="5">
        <v>7551140358</v>
      </c>
      <c r="U151" s="5">
        <v>-956850000</v>
      </c>
      <c r="V151" s="5">
        <v>16369408000</v>
      </c>
      <c r="W151" s="5">
        <v>-17304052500</v>
      </c>
      <c r="X151" s="5">
        <v>-62753333</v>
      </c>
      <c r="Y151" s="5">
        <v>10416520000</v>
      </c>
      <c r="Z151" s="5">
        <v>481198000</v>
      </c>
    </row>
    <row r="152" spans="3:26" ht="15.5" x14ac:dyDescent="0.35">
      <c r="C152" t="s">
        <v>2326</v>
      </c>
      <c r="J152" s="5">
        <v>-45477500</v>
      </c>
      <c r="K152" s="5">
        <v>-16568154301</v>
      </c>
      <c r="L152" s="5">
        <v>-4521980430</v>
      </c>
      <c r="M152" s="5">
        <v>-4758594369</v>
      </c>
      <c r="N152" s="5">
        <v>-11634457701</v>
      </c>
      <c r="O152" s="5">
        <v>-323324370</v>
      </c>
      <c r="P152" s="5">
        <v>-7875000000</v>
      </c>
      <c r="Q152" s="5">
        <v>-5739779768</v>
      </c>
      <c r="R152" s="5">
        <v>-33389368387</v>
      </c>
      <c r="S152" s="5">
        <v>2163828248</v>
      </c>
    </row>
    <row r="153" spans="3:26" ht="15.5" x14ac:dyDescent="0.35">
      <c r="C153" t="s">
        <v>1748</v>
      </c>
      <c r="N153" s="5">
        <v>5505657010</v>
      </c>
      <c r="P153" s="5">
        <v>-3386320000</v>
      </c>
      <c r="Q153" s="5">
        <v>6900000</v>
      </c>
      <c r="R153" s="5">
        <v>244500000</v>
      </c>
      <c r="S153" s="5">
        <v>11213000000</v>
      </c>
      <c r="V153" s="5">
        <v>16380000000</v>
      </c>
      <c r="W153" s="5">
        <v>39581797500</v>
      </c>
      <c r="Y153" s="5">
        <v>9000000000</v>
      </c>
    </row>
    <row r="154" spans="3:26" ht="15.5" x14ac:dyDescent="0.35">
      <c r="C154" t="s">
        <v>2327</v>
      </c>
      <c r="N154" s="5">
        <v>-3650485000</v>
      </c>
      <c r="O154" s="5">
        <v>1294812000</v>
      </c>
      <c r="P154" s="5">
        <v>240000000</v>
      </c>
      <c r="W154" s="5">
        <v>-281250000</v>
      </c>
    </row>
    <row r="155" spans="3:26" ht="15.5" x14ac:dyDescent="0.35">
      <c r="C155" t="s">
        <v>2328</v>
      </c>
      <c r="T155" s="5">
        <v>7565300358</v>
      </c>
      <c r="W155" s="5">
        <v>-56000000000</v>
      </c>
    </row>
    <row r="156" spans="3:26" ht="15.5" x14ac:dyDescent="0.35">
      <c r="C156" t="s">
        <v>2329</v>
      </c>
      <c r="U156" s="5">
        <v>-956850000</v>
      </c>
    </row>
    <row r="157" spans="3:26" ht="15.5" x14ac:dyDescent="0.35">
      <c r="C157" t="s">
        <v>2330</v>
      </c>
      <c r="J157" s="5">
        <v>-475181000</v>
      </c>
      <c r="K157" s="5">
        <v>-2918079927</v>
      </c>
      <c r="L157" s="5">
        <v>-4209106034</v>
      </c>
      <c r="M157" s="5">
        <v>-9327636084</v>
      </c>
      <c r="N157" s="5">
        <v>3992824020</v>
      </c>
      <c r="O157" s="5">
        <v>-43969181416</v>
      </c>
      <c r="P157" s="5">
        <v>-28939731335</v>
      </c>
    </row>
    <row r="158" spans="3:26" ht="15.5" x14ac:dyDescent="0.35">
      <c r="C158" t="s">
        <v>168</v>
      </c>
      <c r="D158" s="5">
        <v>-3022384990</v>
      </c>
      <c r="E158" s="5">
        <v>-14681499063</v>
      </c>
      <c r="F158" s="5">
        <v>-14075943</v>
      </c>
      <c r="G158" s="5">
        <v>128250324</v>
      </c>
      <c r="I158" s="5">
        <v>-14899323006</v>
      </c>
      <c r="J158" s="5">
        <v>-789240001</v>
      </c>
      <c r="N158" s="5">
        <v>-82441300</v>
      </c>
      <c r="O158" s="5">
        <v>-96529000</v>
      </c>
      <c r="P158" s="5">
        <v>-743174163</v>
      </c>
      <c r="S158" s="5">
        <v>-168800000</v>
      </c>
      <c r="T158" s="5">
        <v>-14160000</v>
      </c>
      <c r="V158" s="5">
        <v>-10592000</v>
      </c>
      <c r="W158" s="5">
        <v>-781600000</v>
      </c>
      <c r="X158" s="5">
        <v>-62753333</v>
      </c>
      <c r="Y158" s="5">
        <v>-51480000</v>
      </c>
      <c r="Z158" s="5">
        <v>-18802000</v>
      </c>
    </row>
    <row r="159" spans="3:26" ht="15.5" x14ac:dyDescent="0.35">
      <c r="C159" t="s">
        <v>1589</v>
      </c>
    </row>
    <row r="160" spans="3:26" ht="15.5" x14ac:dyDescent="0.35">
      <c r="C160" t="s">
        <v>372</v>
      </c>
      <c r="P160" s="5">
        <v>-74453400000</v>
      </c>
      <c r="R160" s="5">
        <v>-8990000000</v>
      </c>
    </row>
    <row r="161" spans="3:26" ht="15.5" x14ac:dyDescent="0.35">
      <c r="C161" t="s">
        <v>1011</v>
      </c>
      <c r="T161" s="5">
        <v>-11292500000</v>
      </c>
    </row>
    <row r="162" spans="3:26" ht="15.5" x14ac:dyDescent="0.35">
      <c r="C162" t="s">
        <v>170</v>
      </c>
      <c r="N162" s="5">
        <v>12824516</v>
      </c>
      <c r="O162" s="5">
        <v>53000000</v>
      </c>
      <c r="P162" s="5">
        <v>410000000</v>
      </c>
      <c r="W162" s="5">
        <v>177000000</v>
      </c>
      <c r="Y162" s="5">
        <v>1300000000</v>
      </c>
      <c r="Z162" s="5">
        <v>500000000</v>
      </c>
    </row>
    <row r="163" spans="3:26" ht="15.5" x14ac:dyDescent="0.35">
      <c r="C163" t="s">
        <v>842</v>
      </c>
    </row>
    <row r="164" spans="3:26" ht="15.5" x14ac:dyDescent="0.35">
      <c r="C164" t="s">
        <v>2331</v>
      </c>
      <c r="E164" s="5">
        <v>10115330032</v>
      </c>
      <c r="F164" s="5">
        <v>-2262361924</v>
      </c>
      <c r="G164" s="5">
        <v>-6852968108</v>
      </c>
      <c r="I164" s="5">
        <v>1000000000</v>
      </c>
    </row>
    <row r="165" spans="3:26" ht="15.5" x14ac:dyDescent="0.35">
      <c r="C165" t="s">
        <v>118</v>
      </c>
      <c r="P165" s="5">
        <v>137581295</v>
      </c>
    </row>
    <row r="166" spans="3:26" ht="15.5" x14ac:dyDescent="0.35">
      <c r="C166" t="s">
        <v>448</v>
      </c>
      <c r="O166" s="5">
        <v>-1270356251</v>
      </c>
      <c r="P166" s="5">
        <v>-8653371249</v>
      </c>
    </row>
    <row r="167" spans="3:26" ht="15.5" x14ac:dyDescent="0.35">
      <c r="C167" t="s">
        <v>123</v>
      </c>
      <c r="E167" s="5">
        <v>-265000001</v>
      </c>
      <c r="F167" s="5">
        <v>10000000</v>
      </c>
      <c r="I167" s="5">
        <v>-155000001</v>
      </c>
      <c r="K167" s="5">
        <v>3194500000</v>
      </c>
      <c r="L167" s="5">
        <v>-850000000</v>
      </c>
      <c r="M167" s="5">
        <v>-3618027973</v>
      </c>
    </row>
    <row r="168" spans="3:26" ht="15.5" x14ac:dyDescent="0.35">
      <c r="C168" t="s">
        <v>2332</v>
      </c>
      <c r="Q168" s="5">
        <v>-27999400000</v>
      </c>
      <c r="R168" s="5">
        <v>22853522523</v>
      </c>
      <c r="S168" s="5">
        <v>-22853522523</v>
      </c>
    </row>
    <row r="169" spans="3:26" ht="15.5" x14ac:dyDescent="0.35">
      <c r="C169" t="s">
        <v>2333</v>
      </c>
      <c r="D169" s="5">
        <v>-410000000</v>
      </c>
      <c r="E169" s="5">
        <v>-969859500</v>
      </c>
      <c r="G169" s="5">
        <v>1034227477</v>
      </c>
      <c r="I169" s="5">
        <v>-969859500</v>
      </c>
      <c r="J169" s="5">
        <v>-833802500</v>
      </c>
      <c r="K169" s="5">
        <v>-2548785488</v>
      </c>
    </row>
    <row r="170" spans="3:26" ht="15.5" x14ac:dyDescent="0.35">
      <c r="C170" t="s">
        <v>2334</v>
      </c>
    </row>
    <row r="171" spans="3:26" ht="15.5" x14ac:dyDescent="0.35">
      <c r="C171" t="s">
        <v>1629</v>
      </c>
    </row>
    <row r="172" spans="3:26" ht="15.5" x14ac:dyDescent="0.35">
      <c r="C172" t="s">
        <v>582</v>
      </c>
      <c r="O172" s="5">
        <v>-39300000000</v>
      </c>
      <c r="P172" s="5">
        <v>-119333333333</v>
      </c>
    </row>
    <row r="173" spans="3:26" ht="15.5" x14ac:dyDescent="0.35">
      <c r="C173" t="s">
        <v>2300</v>
      </c>
      <c r="Y173" s="5">
        <v>168000000</v>
      </c>
    </row>
    <row r="174" spans="3:26" ht="15.5" x14ac:dyDescent="0.35">
      <c r="C174" t="s">
        <v>186</v>
      </c>
      <c r="D174" s="5">
        <v>-11007950920</v>
      </c>
      <c r="E174" s="5">
        <v>-144426309</v>
      </c>
      <c r="F174" s="5">
        <v>-4340993576</v>
      </c>
      <c r="G174" s="5">
        <v>-1638614560</v>
      </c>
      <c r="I174" s="5">
        <v>-15176198253</v>
      </c>
      <c r="J174" s="5">
        <v>1844435904</v>
      </c>
      <c r="K174" s="5">
        <v>1966435770</v>
      </c>
      <c r="L174" s="5">
        <v>-26495213200</v>
      </c>
      <c r="M174" s="5">
        <v>2025145694</v>
      </c>
      <c r="N174" s="5">
        <v>-4687312506</v>
      </c>
      <c r="O174" s="5">
        <v>-43428616310</v>
      </c>
      <c r="P174" s="5">
        <v>357182832305</v>
      </c>
      <c r="Q174" s="5">
        <v>11108956000</v>
      </c>
      <c r="R174" s="5">
        <v>-258953800</v>
      </c>
      <c r="T174" s="5">
        <v>-11292704584</v>
      </c>
      <c r="U174" s="5">
        <v>-36023050</v>
      </c>
      <c r="W174" s="5">
        <v>-15819256</v>
      </c>
      <c r="X174" s="5">
        <v>-24408298</v>
      </c>
      <c r="Y174" s="5">
        <v>-818296368</v>
      </c>
      <c r="Z174" s="5">
        <v>-819070571</v>
      </c>
    </row>
    <row r="175" spans="3:26" ht="15.5" x14ac:dyDescent="0.35">
      <c r="C175" t="s">
        <v>2335</v>
      </c>
      <c r="D175" s="5">
        <v>-46521000</v>
      </c>
      <c r="E175" s="5">
        <v>-46521000</v>
      </c>
      <c r="F175" s="5">
        <v>-46521000</v>
      </c>
      <c r="G175" s="5">
        <v>-62028000</v>
      </c>
      <c r="I175" s="5">
        <v>-155070000</v>
      </c>
      <c r="K175" s="5">
        <v>-70677500</v>
      </c>
      <c r="L175" s="5">
        <v>-325213200</v>
      </c>
      <c r="M175" s="5">
        <v>-333904306</v>
      </c>
      <c r="N175" s="5">
        <v>-371014200</v>
      </c>
      <c r="O175" s="5">
        <v>-435198600</v>
      </c>
      <c r="P175" s="5">
        <v>-157546747</v>
      </c>
      <c r="Q175" s="5">
        <v>-106884000</v>
      </c>
      <c r="R175" s="5">
        <v>-258953800</v>
      </c>
      <c r="W175" s="5">
        <v>-15819256</v>
      </c>
      <c r="X175" s="5">
        <v>-24408298</v>
      </c>
      <c r="Y175" s="5">
        <v>-818296368</v>
      </c>
      <c r="Z175" s="5">
        <v>-819070571</v>
      </c>
    </row>
    <row r="176" spans="3:26" ht="15.5" x14ac:dyDescent="0.35">
      <c r="C176" t="s">
        <v>2336</v>
      </c>
      <c r="Q176" s="5">
        <v>57240000</v>
      </c>
    </row>
    <row r="177" spans="3:26" ht="15.5" x14ac:dyDescent="0.35">
      <c r="C177" t="s">
        <v>898</v>
      </c>
      <c r="D177" s="5">
        <v>4000000000</v>
      </c>
      <c r="E177" s="5">
        <v>16000000000</v>
      </c>
      <c r="F177" s="5">
        <v>9240000000</v>
      </c>
      <c r="G177" s="5">
        <v>6200000000</v>
      </c>
      <c r="I177" s="5">
        <v>36440000000</v>
      </c>
      <c r="J177" s="5">
        <v>59058180000</v>
      </c>
      <c r="K177" s="5">
        <v>46630000000</v>
      </c>
      <c r="L177" s="5">
        <v>6100000000</v>
      </c>
      <c r="M177" s="5">
        <v>50662500000</v>
      </c>
      <c r="O177" s="5">
        <v>30830450000</v>
      </c>
      <c r="P177" s="5">
        <v>79953000000</v>
      </c>
      <c r="Q177" s="5">
        <v>21400000000</v>
      </c>
    </row>
    <row r="178" spans="3:26" ht="15.5" x14ac:dyDescent="0.35">
      <c r="C178" t="s">
        <v>874</v>
      </c>
      <c r="D178" s="5">
        <v>-14961429920</v>
      </c>
      <c r="E178" s="5">
        <v>-16097905309</v>
      </c>
      <c r="F178" s="5">
        <v>-13534472576</v>
      </c>
      <c r="G178" s="5">
        <v>-7776586560</v>
      </c>
      <c r="I178" s="5">
        <v>-51461128253</v>
      </c>
      <c r="J178" s="5">
        <v>-57213744096</v>
      </c>
      <c r="K178" s="5">
        <v>-44592886730</v>
      </c>
      <c r="L178" s="5">
        <v>-32270000000</v>
      </c>
      <c r="M178" s="5">
        <v>-48303450000</v>
      </c>
      <c r="N178" s="5">
        <v>-1725000000</v>
      </c>
      <c r="O178" s="5">
        <v>-70880000000</v>
      </c>
      <c r="P178" s="5">
        <v>-17158600000</v>
      </c>
      <c r="Q178" s="5">
        <v>-10241400000</v>
      </c>
    </row>
    <row r="179" spans="3:26" ht="15.5" x14ac:dyDescent="0.35">
      <c r="C179" t="s">
        <v>2337</v>
      </c>
    </row>
    <row r="180" spans="3:26" ht="15.5" x14ac:dyDescent="0.35">
      <c r="C180" t="s">
        <v>537</v>
      </c>
      <c r="P180" s="5">
        <v>316580673200</v>
      </c>
    </row>
    <row r="181" spans="3:26" ht="15.5" x14ac:dyDescent="0.35">
      <c r="C181" t="s">
        <v>2338</v>
      </c>
      <c r="N181" s="5">
        <v>-2730000000</v>
      </c>
    </row>
    <row r="182" spans="3:26" ht="15.5" x14ac:dyDescent="0.35">
      <c r="C182" t="s">
        <v>714</v>
      </c>
      <c r="N182" s="5">
        <v>-619298306</v>
      </c>
      <c r="O182" s="5">
        <v>-297597960</v>
      </c>
      <c r="P182" s="5">
        <v>-13518904194</v>
      </c>
    </row>
    <row r="183" spans="3:26" ht="15.5" x14ac:dyDescent="0.35">
      <c r="C183" t="s">
        <v>1042</v>
      </c>
      <c r="O183" s="5">
        <v>-1500000000</v>
      </c>
    </row>
    <row r="184" spans="3:26" ht="15.5" x14ac:dyDescent="0.35">
      <c r="C184" t="s">
        <v>701</v>
      </c>
      <c r="N184" s="5">
        <v>758000000</v>
      </c>
    </row>
    <row r="185" spans="3:26" ht="15.5" x14ac:dyDescent="0.35">
      <c r="C185" t="s">
        <v>2339</v>
      </c>
      <c r="T185" s="5">
        <v>-204584</v>
      </c>
    </row>
    <row r="186" spans="3:26" ht="15.5" x14ac:dyDescent="0.35">
      <c r="C186" t="s">
        <v>2340</v>
      </c>
      <c r="O186" s="5">
        <v>100000000</v>
      </c>
    </row>
    <row r="187" spans="3:26" ht="15.5" x14ac:dyDescent="0.35">
      <c r="C187" t="s">
        <v>1513</v>
      </c>
      <c r="O187" s="5">
        <v>24086501</v>
      </c>
      <c r="U187" s="5">
        <v>-36023050</v>
      </c>
    </row>
    <row r="188" spans="3:26" ht="15.5" x14ac:dyDescent="0.35">
      <c r="C188" t="s">
        <v>215</v>
      </c>
      <c r="D188" s="5">
        <v>-3608512280</v>
      </c>
      <c r="E188" s="5">
        <v>11363674103</v>
      </c>
      <c r="F188" s="5">
        <v>6699851105</v>
      </c>
      <c r="G188" s="5">
        <v>2631285428</v>
      </c>
      <c r="I188" s="5">
        <v>11784557181</v>
      </c>
      <c r="J188" s="5">
        <v>17995809044</v>
      </c>
      <c r="K188" s="5">
        <v>15068316428</v>
      </c>
      <c r="L188" s="5">
        <v>-30623163259</v>
      </c>
      <c r="M188" s="5">
        <v>6348470672</v>
      </c>
      <c r="N188" s="5">
        <v>-4808479652</v>
      </c>
      <c r="O188" s="5">
        <v>-142508534640</v>
      </c>
      <c r="P188" s="5">
        <v>172678872757</v>
      </c>
      <c r="Q188" s="5">
        <v>-7294705377</v>
      </c>
      <c r="R188" s="5">
        <v>-15815467925</v>
      </c>
      <c r="S188" s="5">
        <v>-10410715040</v>
      </c>
      <c r="T188" s="5">
        <v>-3410783623</v>
      </c>
      <c r="U188" s="5">
        <v>25791936591</v>
      </c>
      <c r="V188" s="5">
        <v>18612633151</v>
      </c>
      <c r="W188" s="5">
        <v>-16660291342</v>
      </c>
      <c r="X188" s="5">
        <v>3022955604</v>
      </c>
      <c r="Y188" s="5">
        <v>9849840124</v>
      </c>
      <c r="Z188" s="5">
        <v>-2768012347</v>
      </c>
    </row>
    <row r="189" spans="3:26" ht="15.5" x14ac:dyDescent="0.35">
      <c r="C189" t="s">
        <v>1773</v>
      </c>
      <c r="Z189" s="5">
        <v>-11914389608</v>
      </c>
    </row>
    <row r="190" spans="3:26" ht="15.5" x14ac:dyDescent="0.35">
      <c r="C190" t="s">
        <v>216</v>
      </c>
      <c r="D190" s="5">
        <v>64728663285</v>
      </c>
      <c r="I190" s="5">
        <v>52944106104</v>
      </c>
      <c r="J190" s="5">
        <v>34948297060</v>
      </c>
      <c r="K190" s="5">
        <v>19879980632</v>
      </c>
      <c r="L190" s="5">
        <v>50503143891</v>
      </c>
      <c r="M190" s="5">
        <v>44154673219</v>
      </c>
      <c r="N190" s="5">
        <v>48963152870</v>
      </c>
      <c r="O190" s="5">
        <v>191471687510</v>
      </c>
      <c r="P190" s="5">
        <v>18792814753</v>
      </c>
      <c r="Q190" s="5">
        <v>17131245214</v>
      </c>
      <c r="R190" s="5">
        <v>32946713139</v>
      </c>
      <c r="S190" s="5">
        <v>43155850124</v>
      </c>
      <c r="T190" s="5">
        <v>46566633747</v>
      </c>
      <c r="U190" s="5">
        <v>20774697156</v>
      </c>
      <c r="V190" s="5">
        <v>2162064005</v>
      </c>
      <c r="W190" s="5">
        <v>18822355347</v>
      </c>
      <c r="X190" s="5">
        <v>15799399743</v>
      </c>
      <c r="Y190" s="5">
        <v>5949559618</v>
      </c>
      <c r="Z190" s="5">
        <v>20631961573</v>
      </c>
    </row>
    <row r="191" spans="3:26" ht="15.5" x14ac:dyDescent="0.35">
      <c r="C191" t="s">
        <v>220</v>
      </c>
      <c r="D191" s="5">
        <v>61120151005</v>
      </c>
      <c r="E191" s="5">
        <v>11363674103</v>
      </c>
      <c r="F191" s="5">
        <v>6699851105</v>
      </c>
      <c r="G191" s="5">
        <v>2631285428</v>
      </c>
      <c r="I191" s="5">
        <v>64728663285</v>
      </c>
      <c r="J191" s="5">
        <v>52944106104</v>
      </c>
      <c r="K191" s="5">
        <v>34948297060</v>
      </c>
      <c r="L191" s="5">
        <v>19879980632</v>
      </c>
      <c r="M191" s="5">
        <v>50503143891</v>
      </c>
      <c r="N191" s="5">
        <v>44154673218</v>
      </c>
      <c r="O191" s="5">
        <v>48963152870</v>
      </c>
      <c r="P191" s="5">
        <v>191471687510</v>
      </c>
      <c r="Q191" s="5">
        <v>9836539837</v>
      </c>
      <c r="R191" s="5">
        <v>17131245214</v>
      </c>
      <c r="S191" s="5">
        <v>32745135084</v>
      </c>
      <c r="T191" s="5">
        <v>43155850124</v>
      </c>
      <c r="U191" s="5">
        <v>46566633747</v>
      </c>
      <c r="V191" s="5">
        <v>20774697156</v>
      </c>
      <c r="W191" s="5">
        <v>2162064005</v>
      </c>
      <c r="X191" s="5">
        <v>18822355347</v>
      </c>
      <c r="Y191" s="5">
        <v>15799399742</v>
      </c>
      <c r="Z191" s="5">
        <v>5949559618</v>
      </c>
    </row>
    <row r="193" spans="2:26" ht="15.5" x14ac:dyDescent="0.35">
      <c r="B193" t="s">
        <v>221</v>
      </c>
      <c r="C193" t="s">
        <v>11</v>
      </c>
      <c r="D193" s="5">
        <v>2720000000</v>
      </c>
      <c r="E193" s="5">
        <v>2720000000</v>
      </c>
      <c r="F193" s="5">
        <v>2720000000</v>
      </c>
      <c r="G193" s="5">
        <v>2720000000</v>
      </c>
      <c r="I193" s="5">
        <v>2720000000</v>
      </c>
      <c r="J193" s="5">
        <v>2720000000</v>
      </c>
      <c r="K193" s="5">
        <v>2720000000</v>
      </c>
      <c r="L193" s="5">
        <v>2720000000</v>
      </c>
      <c r="M193" s="5">
        <v>2720000000</v>
      </c>
      <c r="N193" s="5">
        <v>2720000000</v>
      </c>
      <c r="O193" s="5">
        <v>2720000000</v>
      </c>
      <c r="P193" s="5">
        <v>2720000000</v>
      </c>
      <c r="Q193" s="5">
        <v>330000000</v>
      </c>
      <c r="R193" s="5">
        <v>330000000</v>
      </c>
      <c r="S193" s="5">
        <v>330000000</v>
      </c>
      <c r="T193" s="5">
        <v>330000000</v>
      </c>
      <c r="U193" s="5">
        <v>330000000</v>
      </c>
      <c r="V193" s="5">
        <v>330000000</v>
      </c>
      <c r="W193" s="5">
        <v>330000000</v>
      </c>
      <c r="X193" s="5">
        <v>330000000</v>
      </c>
      <c r="Y193" s="5">
        <v>330000000</v>
      </c>
      <c r="Z193" s="5">
        <v>330000000</v>
      </c>
    </row>
    <row r="194" spans="2:26" ht="15.5" x14ac:dyDescent="0.35">
      <c r="C194" t="s">
        <v>222</v>
      </c>
      <c r="D194" s="6">
        <v>-2.78</v>
      </c>
      <c r="E194" s="6">
        <v>2.91</v>
      </c>
      <c r="F194" s="6">
        <v>2.8</v>
      </c>
      <c r="G194" s="6">
        <v>-1.05</v>
      </c>
    </row>
    <row r="195" spans="2:26" ht="15.5" x14ac:dyDescent="0.35">
      <c r="C195" t="s">
        <v>223</v>
      </c>
      <c r="D195" s="6">
        <v>-18.71</v>
      </c>
      <c r="E195" s="6">
        <v>13.75</v>
      </c>
      <c r="F195" s="6">
        <v>15.71</v>
      </c>
      <c r="G195" s="6">
        <v>-22.86</v>
      </c>
    </row>
    <row r="196" spans="2:26" ht="15.5" x14ac:dyDescent="0.35">
      <c r="C196" t="s">
        <v>72</v>
      </c>
      <c r="D196" s="6">
        <v>3.42</v>
      </c>
      <c r="E196" s="6">
        <v>1.07</v>
      </c>
      <c r="F196" s="6">
        <v>1.73</v>
      </c>
      <c r="G196" s="6">
        <v>1.66</v>
      </c>
    </row>
    <row r="197" spans="2:26" ht="15.5" x14ac:dyDescent="0.35">
      <c r="C197" t="s">
        <v>224</v>
      </c>
      <c r="D197" s="5">
        <v>-1790000000</v>
      </c>
      <c r="E197" s="5">
        <v>19860000000</v>
      </c>
      <c r="F197" s="5">
        <v>13910000000</v>
      </c>
      <c r="G197" s="5">
        <v>2390000000</v>
      </c>
    </row>
    <row r="198" spans="2:26" ht="15.5" x14ac:dyDescent="0.35">
      <c r="C198" t="s">
        <v>225</v>
      </c>
      <c r="D198" s="6">
        <v>-9.7999999999999997E-3</v>
      </c>
      <c r="E198" s="6">
        <v>0.01</v>
      </c>
      <c r="F198" s="6">
        <v>9.8999999999999991E-3</v>
      </c>
      <c r="G198" s="6">
        <v>-3.7000000000000002E-3</v>
      </c>
    </row>
    <row r="199" spans="2:26" ht="15.5" x14ac:dyDescent="0.35">
      <c r="C199" t="s">
        <v>226</v>
      </c>
      <c r="D199" s="6">
        <v>-1.54E-2</v>
      </c>
      <c r="E199" s="6">
        <v>1.5900000000000001E-2</v>
      </c>
      <c r="F199" s="6">
        <v>1.66E-2</v>
      </c>
      <c r="G199" s="6">
        <v>-6.3E-3</v>
      </c>
    </row>
    <row r="200" spans="2:26" ht="15.5" x14ac:dyDescent="0.35">
      <c r="C200" t="s">
        <v>227</v>
      </c>
      <c r="D200" s="6">
        <v>-1.04E-2</v>
      </c>
      <c r="E200" s="6">
        <v>1.8500000000000003E-2</v>
      </c>
      <c r="F200" s="6">
        <v>1.4999999999999999E-2</v>
      </c>
      <c r="G200" s="6">
        <v>-4.8999999999999998E-3</v>
      </c>
    </row>
    <row r="201" spans="2:26" ht="15.5" x14ac:dyDescent="0.35">
      <c r="C201" t="s">
        <v>228</v>
      </c>
      <c r="D201" s="6">
        <v>-1.86</v>
      </c>
      <c r="E201" s="6">
        <v>2.65</v>
      </c>
      <c r="F201" s="6">
        <v>2.25</v>
      </c>
      <c r="G201" s="6">
        <v>-1.1000000000000001</v>
      </c>
    </row>
    <row r="202" spans="2:26" ht="15.5" x14ac:dyDescent="0.35">
      <c r="C202" t="s">
        <v>229</v>
      </c>
      <c r="D202" s="5">
        <v>493000000000</v>
      </c>
      <c r="E202" s="5">
        <v>501000000000</v>
      </c>
      <c r="F202" s="5">
        <v>463000000000</v>
      </c>
      <c r="G202" s="5">
        <v>456000000000</v>
      </c>
    </row>
    <row r="203" spans="2:26" ht="15.5" x14ac:dyDescent="0.35">
      <c r="C203" t="s">
        <v>230</v>
      </c>
      <c r="D203" s="6">
        <v>0.28999999999999998</v>
      </c>
      <c r="E203" s="6">
        <v>0.22</v>
      </c>
      <c r="F203" s="6">
        <v>0.26</v>
      </c>
      <c r="G203" s="6">
        <v>0.14000000000000001</v>
      </c>
    </row>
    <row r="204" spans="2:26" ht="15.5" x14ac:dyDescent="0.35">
      <c r="C204" t="s">
        <v>231</v>
      </c>
      <c r="D204" s="6">
        <v>180.06</v>
      </c>
      <c r="E204" s="6">
        <v>182.84</v>
      </c>
      <c r="F204" s="6">
        <v>169.09</v>
      </c>
      <c r="G204" s="6">
        <v>166.29</v>
      </c>
    </row>
    <row r="205" spans="2:26" ht="15.5" x14ac:dyDescent="0.35">
      <c r="C205" t="s">
        <v>232</v>
      </c>
      <c r="D205" s="6">
        <v>0.28999999999999998</v>
      </c>
      <c r="E205" s="6">
        <v>0.22</v>
      </c>
      <c r="F205" s="6">
        <v>0.26</v>
      </c>
      <c r="G205" s="6">
        <v>0.14000000000000001</v>
      </c>
    </row>
    <row r="206" spans="2:26" ht="15.5" x14ac:dyDescent="0.35">
      <c r="C206" t="s">
        <v>233</v>
      </c>
      <c r="D206" s="6">
        <v>180.06</v>
      </c>
      <c r="E206" s="6">
        <v>182.84</v>
      </c>
      <c r="F206" s="6">
        <v>169.09</v>
      </c>
      <c r="G206" s="6">
        <v>166.29</v>
      </c>
    </row>
    <row r="207" spans="2:26" ht="15.5" x14ac:dyDescent="0.35">
      <c r="C207" t="s">
        <v>234</v>
      </c>
      <c r="D207" s="5">
        <v>46000000000</v>
      </c>
      <c r="E207" s="5">
        <v>36000000000</v>
      </c>
      <c r="F207" s="5">
        <v>50000000000</v>
      </c>
      <c r="G207" s="5">
        <v>24000000000</v>
      </c>
    </row>
    <row r="208" spans="2:26" ht="15.5" x14ac:dyDescent="0.35">
      <c r="C208" t="s">
        <v>235</v>
      </c>
      <c r="D208" s="5">
        <v>87000000000</v>
      </c>
      <c r="E208" s="5">
        <v>95000000000</v>
      </c>
      <c r="F208" s="5">
        <v>81000000000</v>
      </c>
      <c r="G208" s="5">
        <v>111000000000</v>
      </c>
    </row>
    <row r="209" spans="3:26" ht="15.5" x14ac:dyDescent="0.35">
      <c r="C209" t="s">
        <v>236</v>
      </c>
      <c r="D209" s="5">
        <v>490000000000</v>
      </c>
      <c r="E209" s="5">
        <v>498000000000</v>
      </c>
      <c r="F209" s="5">
        <v>460000000000</v>
      </c>
      <c r="G209" s="5">
        <v>453000000000</v>
      </c>
    </row>
    <row r="210" spans="3:26" ht="15.5" x14ac:dyDescent="0.35">
      <c r="C210" t="s">
        <v>23</v>
      </c>
      <c r="D210" s="5">
        <v>132000000000</v>
      </c>
      <c r="E210" s="5">
        <v>131000000000</v>
      </c>
      <c r="F210" s="5">
        <v>131000000000</v>
      </c>
      <c r="G210" s="5">
        <v>136000000000</v>
      </c>
    </row>
    <row r="211" spans="3:26" ht="15.5" x14ac:dyDescent="0.35">
      <c r="C211" t="s">
        <v>20</v>
      </c>
      <c r="D211" s="5">
        <v>71000000000</v>
      </c>
      <c r="E211" s="5">
        <v>66000000000</v>
      </c>
      <c r="F211" s="5">
        <v>78000000000</v>
      </c>
      <c r="G211" s="5">
        <v>89000000000</v>
      </c>
    </row>
    <row r="212" spans="3:26" ht="15.5" x14ac:dyDescent="0.35">
      <c r="C212" t="s">
        <v>237</v>
      </c>
      <c r="D212" s="5">
        <v>86000000000</v>
      </c>
      <c r="E212" s="5">
        <v>90000000000</v>
      </c>
      <c r="F212" s="5">
        <v>60000000000</v>
      </c>
      <c r="G212" s="5">
        <v>78000000000</v>
      </c>
    </row>
    <row r="213" spans="3:26" ht="15.5" x14ac:dyDescent="0.35">
      <c r="C213" t="s">
        <v>238</v>
      </c>
      <c r="D213" s="5">
        <v>11000000000</v>
      </c>
      <c r="E213" s="5">
        <v>17000000000</v>
      </c>
      <c r="F213" s="5">
        <v>13000000000</v>
      </c>
      <c r="G213" s="5">
        <v>10000000000</v>
      </c>
    </row>
    <row r="214" spans="3:26" ht="15.5" x14ac:dyDescent="0.35">
      <c r="C214" t="s">
        <v>239</v>
      </c>
      <c r="D214" s="5">
        <v>-3000000000</v>
      </c>
      <c r="E214" s="5">
        <v>-15000000000</v>
      </c>
      <c r="F214" s="5">
        <v>0</v>
      </c>
      <c r="G214" s="5">
        <v>0</v>
      </c>
    </row>
    <row r="215" spans="3:26" ht="15.5" x14ac:dyDescent="0.35">
      <c r="C215" t="s">
        <v>12</v>
      </c>
      <c r="D215" s="5">
        <v>8000000000</v>
      </c>
      <c r="E215" s="5">
        <v>3000000000</v>
      </c>
      <c r="F215" s="5">
        <v>13000000000</v>
      </c>
      <c r="G215" s="5">
        <v>10000000000</v>
      </c>
    </row>
    <row r="216" spans="3:26" ht="15.5" x14ac:dyDescent="0.35">
      <c r="C216" t="s">
        <v>15</v>
      </c>
      <c r="D216" s="6">
        <v>2.87</v>
      </c>
      <c r="E216" s="6">
        <v>0.96</v>
      </c>
      <c r="F216" s="6">
        <v>4.88</v>
      </c>
      <c r="G216" s="6">
        <v>3.71</v>
      </c>
    </row>
    <row r="217" spans="3:26" ht="15.5" x14ac:dyDescent="0.35">
      <c r="C217" t="s">
        <v>57</v>
      </c>
      <c r="I217" s="6">
        <v>0.62</v>
      </c>
      <c r="J217" s="6">
        <v>-10.24</v>
      </c>
      <c r="K217" s="6">
        <v>-7.52</v>
      </c>
      <c r="L217" s="6">
        <v>-14.51</v>
      </c>
      <c r="M217" s="6">
        <v>-8.65</v>
      </c>
      <c r="N217" s="6">
        <v>-16.39</v>
      </c>
      <c r="O217" s="6">
        <v>-8.41</v>
      </c>
      <c r="P217" s="6">
        <v>0.83</v>
      </c>
      <c r="Q217" s="6">
        <v>44.43</v>
      </c>
      <c r="R217" s="6">
        <v>-20.55</v>
      </c>
      <c r="S217" s="6">
        <v>-9.44</v>
      </c>
      <c r="T217" s="6">
        <v>9.19</v>
      </c>
      <c r="U217" s="6">
        <v>-42.8</v>
      </c>
      <c r="V217" s="6">
        <v>5.89</v>
      </c>
      <c r="W217" s="6">
        <v>-42.73</v>
      </c>
      <c r="X217" s="6">
        <v>1.43</v>
      </c>
      <c r="Y217" s="6">
        <v>46.65</v>
      </c>
      <c r="Z217" s="6">
        <v>123.89</v>
      </c>
    </row>
    <row r="218" spans="3:26" ht="15.5" x14ac:dyDescent="0.35">
      <c r="C218" t="s">
        <v>71</v>
      </c>
      <c r="I218" s="6">
        <v>64.52</v>
      </c>
      <c r="J218" s="6">
        <v>-2.83</v>
      </c>
      <c r="K218" s="6">
        <v>-6.65</v>
      </c>
      <c r="L218" s="6">
        <v>-3.45</v>
      </c>
      <c r="M218" s="6">
        <v>-9.48</v>
      </c>
      <c r="N218" s="6">
        <v>-3.05</v>
      </c>
      <c r="O218" s="6">
        <v>-8.09</v>
      </c>
      <c r="P218" s="6">
        <v>113.25</v>
      </c>
      <c r="Q218" s="6">
        <v>3.92</v>
      </c>
      <c r="R218" s="6">
        <v>-3.02</v>
      </c>
      <c r="S218" s="6">
        <v>-4.7699999999999996</v>
      </c>
      <c r="T218" s="6">
        <v>6.96</v>
      </c>
      <c r="U218" s="6">
        <v>-1.54</v>
      </c>
      <c r="V218" s="6">
        <v>17.829999999999998</v>
      </c>
      <c r="W218" s="6">
        <v>-1.45</v>
      </c>
      <c r="X218" s="6">
        <v>41.26</v>
      </c>
      <c r="Y218" s="6">
        <v>1.18</v>
      </c>
      <c r="Z218" s="6">
        <v>0.56999999999999995</v>
      </c>
    </row>
    <row r="219" spans="3:26" ht="15.5" x14ac:dyDescent="0.35">
      <c r="C219" t="s">
        <v>74</v>
      </c>
      <c r="I219" s="6">
        <v>0.46</v>
      </c>
      <c r="J219" s="6">
        <v>0.49</v>
      </c>
      <c r="K219" s="6">
        <v>0.76</v>
      </c>
      <c r="L219" s="6">
        <v>1.17</v>
      </c>
      <c r="M219" s="6">
        <v>5.01</v>
      </c>
      <c r="N219" s="6">
        <v>5.38</v>
      </c>
      <c r="O219" s="6">
        <v>1.96</v>
      </c>
      <c r="P219" s="6">
        <v>1.4</v>
      </c>
      <c r="Q219" s="6">
        <v>0.78</v>
      </c>
      <c r="R219" s="6">
        <v>1.1299999999999999</v>
      </c>
      <c r="S219" s="6">
        <v>0.87</v>
      </c>
      <c r="T219" s="6">
        <v>0.42</v>
      </c>
      <c r="U219" s="6">
        <v>1.05</v>
      </c>
      <c r="V219" s="6">
        <v>0.82</v>
      </c>
      <c r="W219" s="6">
        <v>1.29</v>
      </c>
      <c r="X219" s="6">
        <v>1.22</v>
      </c>
      <c r="Y219" s="6">
        <v>1.52</v>
      </c>
      <c r="Z219" s="6">
        <v>0.83</v>
      </c>
    </row>
    <row r="220" spans="3:26" ht="15.5" x14ac:dyDescent="0.35">
      <c r="C220" t="s">
        <v>240</v>
      </c>
      <c r="I220" s="5">
        <v>31490000000</v>
      </c>
      <c r="J220" s="5">
        <v>-2950000000</v>
      </c>
      <c r="K220" s="5">
        <v>3920000000</v>
      </c>
      <c r="L220" s="5">
        <v>-17090000000</v>
      </c>
      <c r="M220" s="5">
        <v>-4480000000</v>
      </c>
      <c r="N220" s="5">
        <v>-26080000000</v>
      </c>
      <c r="O220" s="5">
        <v>-1540000000</v>
      </c>
      <c r="P220" s="5">
        <v>15890000000</v>
      </c>
    </row>
    <row r="221" spans="3:26" ht="15.5" x14ac:dyDescent="0.35">
      <c r="C221" t="s">
        <v>241</v>
      </c>
      <c r="I221" s="6">
        <v>2.0999999999999999E-3</v>
      </c>
      <c r="J221" s="6">
        <v>-3.6699999999999997E-2</v>
      </c>
      <c r="K221" s="6">
        <v>-2.8799999999999999E-2</v>
      </c>
      <c r="L221" s="6">
        <v>-5.5099999999999996E-2</v>
      </c>
      <c r="M221" s="6">
        <v>-3.0499999999999999E-2</v>
      </c>
      <c r="N221" s="6">
        <v>-5.8700000000000002E-2</v>
      </c>
      <c r="O221" s="6">
        <v>-2.8399999999999998E-2</v>
      </c>
      <c r="P221" s="6">
        <v>2.5000000000000001E-3</v>
      </c>
      <c r="Q221" s="6">
        <v>6.6400000000000001E-2</v>
      </c>
      <c r="R221" s="6">
        <v>-4.0099999999999997E-2</v>
      </c>
      <c r="S221" s="6">
        <v>-1.6899999999999998E-2</v>
      </c>
      <c r="T221" s="6">
        <v>1.9199999999999998E-2</v>
      </c>
      <c r="U221" s="6">
        <v>-8.7899999999999992E-2</v>
      </c>
      <c r="V221" s="6">
        <v>1.26E-2</v>
      </c>
      <c r="W221" s="6">
        <v>-0.1027</v>
      </c>
      <c r="X221" s="6">
        <v>4.0000000000000001E-3</v>
      </c>
      <c r="Y221" s="6">
        <v>0.12789999999999999</v>
      </c>
      <c r="Z221" s="6">
        <v>0.34210000000000002</v>
      </c>
    </row>
    <row r="222" spans="3:26" ht="15.5" x14ac:dyDescent="0.35">
      <c r="C222" t="s">
        <v>242</v>
      </c>
      <c r="I222" s="6">
        <v>3.4000000000000002E-3</v>
      </c>
      <c r="J222" s="6">
        <v>-5.9699999999999996E-2</v>
      </c>
      <c r="K222" s="6">
        <v>-4.1399999999999999E-2</v>
      </c>
      <c r="L222" s="6">
        <v>-7.6700000000000004E-2</v>
      </c>
      <c r="M222" s="6">
        <v>-4.2599999999999999E-2</v>
      </c>
      <c r="N222" s="6">
        <v>-8.0299999999999996E-2</v>
      </c>
      <c r="O222" s="6">
        <v>-3.8199999999999998E-2</v>
      </c>
      <c r="P222" s="6">
        <v>3.5999999999999999E-3</v>
      </c>
      <c r="Q222" s="6">
        <v>8.2400000000000001E-2</v>
      </c>
      <c r="R222" s="6">
        <v>-4.1500000000000002E-2</v>
      </c>
      <c r="S222" s="6">
        <v>-1.83E-2</v>
      </c>
      <c r="T222" s="6">
        <v>2.2700000000000001E-2</v>
      </c>
      <c r="U222" s="6">
        <v>-0.1094</v>
      </c>
      <c r="V222" s="6">
        <v>1.3600000000000001E-2</v>
      </c>
      <c r="W222" s="6">
        <v>-0.11130000000000001</v>
      </c>
      <c r="X222" s="6">
        <v>4.3E-3</v>
      </c>
      <c r="Y222" s="6">
        <v>0.13390000000000002</v>
      </c>
      <c r="Z222" s="6">
        <v>0.3775</v>
      </c>
    </row>
    <row r="223" spans="3:26" ht="15.5" x14ac:dyDescent="0.35">
      <c r="C223" t="s">
        <v>243</v>
      </c>
      <c r="I223" s="6">
        <v>1.1299999999999999E-2</v>
      </c>
      <c r="J223" s="6">
        <v>-3.8199999999999998E-2</v>
      </c>
      <c r="K223" s="6">
        <v>-2.5499999999999998E-2</v>
      </c>
      <c r="L223" s="6">
        <v>-5.33E-2</v>
      </c>
      <c r="M223" s="6">
        <v>-3.2400000000000005E-2</v>
      </c>
      <c r="N223" s="6">
        <v>-6.0499999999999998E-2</v>
      </c>
      <c r="O223" s="6">
        <v>-2.6200000000000001E-2</v>
      </c>
      <c r="P223" s="6">
        <v>1.1000000000000001E-2</v>
      </c>
      <c r="Q223" s="6">
        <v>7.9699999999999993E-2</v>
      </c>
      <c r="R223" s="6">
        <v>-7.000000000000001E-4</v>
      </c>
      <c r="S223" s="6">
        <v>-6.8999999999999999E-3</v>
      </c>
      <c r="T223" s="6">
        <v>8.7300000000000003E-2</v>
      </c>
      <c r="U223" s="6">
        <v>1.54E-2</v>
      </c>
      <c r="V223" s="6">
        <v>6.83E-2</v>
      </c>
      <c r="W223" s="6">
        <v>1.24E-2</v>
      </c>
      <c r="X223" s="6">
        <v>1.1399999999999999E-2</v>
      </c>
      <c r="Y223" s="6">
        <v>0.13819999999999999</v>
      </c>
      <c r="Z223" s="6">
        <v>0.74959999999999993</v>
      </c>
    </row>
    <row r="224" spans="3:26" ht="15.5" x14ac:dyDescent="0.35">
      <c r="C224" t="s">
        <v>244</v>
      </c>
      <c r="I224" s="6">
        <v>0.5</v>
      </c>
      <c r="J224" s="6">
        <v>-1.47</v>
      </c>
      <c r="K224" s="6">
        <v>-1.73</v>
      </c>
      <c r="L224" s="6">
        <v>-3.8</v>
      </c>
      <c r="M224" s="6">
        <v>-2.56</v>
      </c>
      <c r="N224" s="6">
        <v>-4.1900000000000004</v>
      </c>
      <c r="O224" s="6">
        <v>-1.66</v>
      </c>
      <c r="P224" s="6">
        <v>0.36</v>
      </c>
      <c r="Q224" s="6">
        <v>6.17</v>
      </c>
      <c r="S224" s="6">
        <v>-0.51</v>
      </c>
      <c r="T224" s="6">
        <v>7.21</v>
      </c>
    </row>
    <row r="225" spans="2:26" ht="15.5" x14ac:dyDescent="0.35">
      <c r="C225" t="s">
        <v>68</v>
      </c>
      <c r="I225" s="6">
        <v>0.22</v>
      </c>
      <c r="J225" s="6">
        <v>0.17</v>
      </c>
      <c r="K225" s="6">
        <v>0.28000000000000003</v>
      </c>
      <c r="L225" s="6">
        <v>0.26</v>
      </c>
      <c r="M225" s="6">
        <v>0.4</v>
      </c>
      <c r="N225" s="6">
        <v>0.24</v>
      </c>
      <c r="O225" s="6">
        <v>0.31</v>
      </c>
      <c r="P225" s="6">
        <v>0.41</v>
      </c>
      <c r="Q225" s="6">
        <v>0.32</v>
      </c>
      <c r="R225" s="6">
        <v>0.13</v>
      </c>
      <c r="S225" s="6">
        <v>0.09</v>
      </c>
      <c r="T225" s="6">
        <v>0.16</v>
      </c>
      <c r="U225" s="6">
        <v>0.17</v>
      </c>
      <c r="V225" s="6">
        <v>0.24</v>
      </c>
      <c r="W225" s="6">
        <v>0.16</v>
      </c>
      <c r="X225" s="6">
        <v>0.18</v>
      </c>
      <c r="Y225" s="6">
        <v>0.16</v>
      </c>
      <c r="Z225" s="6">
        <v>0.21</v>
      </c>
    </row>
    <row r="226" spans="2:26" ht="15.5" x14ac:dyDescent="0.35">
      <c r="C226" t="s">
        <v>65</v>
      </c>
      <c r="I226" s="6">
        <v>182.84</v>
      </c>
      <c r="J226" s="6">
        <v>171.39</v>
      </c>
      <c r="K226" s="6">
        <v>181.77</v>
      </c>
      <c r="L226" s="6">
        <v>189.19</v>
      </c>
      <c r="M226" s="6">
        <v>202.86</v>
      </c>
      <c r="N226" s="6">
        <v>204.15</v>
      </c>
      <c r="O226" s="6">
        <v>220.23</v>
      </c>
      <c r="P226" s="6">
        <v>228.57</v>
      </c>
      <c r="Q226" s="6">
        <v>539.07000000000005</v>
      </c>
      <c r="R226" s="6">
        <v>495.4</v>
      </c>
      <c r="S226" s="6">
        <v>514.85</v>
      </c>
      <c r="T226" s="6">
        <v>404.51</v>
      </c>
      <c r="U226" s="6">
        <v>391.24</v>
      </c>
      <c r="V226" s="6">
        <v>434.21</v>
      </c>
      <c r="W226" s="6">
        <v>384.01</v>
      </c>
      <c r="X226" s="6">
        <v>335.17</v>
      </c>
      <c r="Y226" s="6">
        <v>348.32</v>
      </c>
      <c r="Z226" s="6">
        <v>328.17</v>
      </c>
    </row>
    <row r="227" spans="2:26" ht="15.5" x14ac:dyDescent="0.35">
      <c r="C227" t="s">
        <v>245</v>
      </c>
      <c r="I227" s="6">
        <v>0.22</v>
      </c>
      <c r="J227" s="6">
        <v>0.17</v>
      </c>
      <c r="K227" s="6">
        <v>0.28000000000000003</v>
      </c>
      <c r="L227" s="6">
        <v>0.26</v>
      </c>
      <c r="M227" s="6">
        <v>0.4</v>
      </c>
      <c r="N227" s="6">
        <v>0.24</v>
      </c>
      <c r="O227" s="6">
        <v>0.31</v>
      </c>
      <c r="P227" s="6">
        <v>0.41</v>
      </c>
      <c r="Q227" s="6">
        <v>0.32</v>
      </c>
      <c r="R227" s="6">
        <v>0.13</v>
      </c>
      <c r="S227" s="6">
        <v>0.09</v>
      </c>
      <c r="T227" s="6">
        <v>0.16</v>
      </c>
      <c r="U227" s="6">
        <v>0.17</v>
      </c>
      <c r="V227" s="6">
        <v>0.24</v>
      </c>
      <c r="W227" s="6">
        <v>0.16</v>
      </c>
      <c r="X227" s="6">
        <v>0.18</v>
      </c>
      <c r="Y227" s="6">
        <v>0.16</v>
      </c>
      <c r="Z227" s="6">
        <v>0.21</v>
      </c>
    </row>
    <row r="228" spans="2:26" ht="15.5" x14ac:dyDescent="0.35">
      <c r="C228" t="s">
        <v>246</v>
      </c>
      <c r="I228" s="6">
        <v>182.84</v>
      </c>
      <c r="J228" s="6">
        <v>171.39</v>
      </c>
      <c r="K228" s="6">
        <v>181.77</v>
      </c>
      <c r="L228" s="6">
        <v>189.19</v>
      </c>
      <c r="M228" s="6">
        <v>202.86</v>
      </c>
      <c r="N228" s="6">
        <v>204.15</v>
      </c>
      <c r="O228" s="6">
        <v>220.23</v>
      </c>
      <c r="P228" s="6">
        <v>228.57</v>
      </c>
      <c r="Q228" s="6">
        <v>539.07000000000005</v>
      </c>
      <c r="R228" s="6">
        <v>495.4</v>
      </c>
      <c r="S228" s="6">
        <v>514.85</v>
      </c>
      <c r="T228" s="6">
        <v>404.51</v>
      </c>
      <c r="U228" s="6">
        <v>391.24</v>
      </c>
      <c r="V228" s="6">
        <v>434.21</v>
      </c>
      <c r="W228" s="6">
        <v>384.01</v>
      </c>
      <c r="X228" s="6">
        <v>335.17</v>
      </c>
      <c r="Y228" s="6">
        <v>348.32</v>
      </c>
      <c r="Z228" s="6">
        <v>328.17</v>
      </c>
    </row>
    <row r="229" spans="2:26" ht="15.5" x14ac:dyDescent="0.35">
      <c r="C229" t="s">
        <v>247</v>
      </c>
      <c r="I229" s="5">
        <v>36000000000</v>
      </c>
      <c r="J229" s="5">
        <v>42000000000</v>
      </c>
      <c r="K229" s="5">
        <v>17000000000</v>
      </c>
      <c r="L229" s="5">
        <v>0</v>
      </c>
      <c r="M229" s="5">
        <v>0</v>
      </c>
      <c r="N229" s="5">
        <v>15000000000</v>
      </c>
      <c r="O229" s="5">
        <v>25000000000</v>
      </c>
      <c r="P229" s="5">
        <v>80000000000</v>
      </c>
      <c r="Q229" s="5">
        <v>11000000000</v>
      </c>
      <c r="R229" s="5">
        <v>0</v>
      </c>
      <c r="X229" s="5">
        <v>0</v>
      </c>
      <c r="Y229" s="5">
        <v>0</v>
      </c>
      <c r="Z229" s="5">
        <v>1000000000</v>
      </c>
    </row>
    <row r="230" spans="2:26" ht="15.5" x14ac:dyDescent="0.35">
      <c r="C230" t="s">
        <v>248</v>
      </c>
      <c r="I230" s="5">
        <v>95000000000</v>
      </c>
      <c r="J230" s="5">
        <v>103000000000</v>
      </c>
      <c r="K230" s="5">
        <v>126000000000</v>
      </c>
      <c r="L230" s="5">
        <v>140000000000</v>
      </c>
      <c r="M230" s="5">
        <v>161000000000</v>
      </c>
      <c r="N230" s="5">
        <v>132000000000</v>
      </c>
      <c r="O230" s="5">
        <v>124000000000</v>
      </c>
      <c r="P230" s="5">
        <v>109000000000</v>
      </c>
      <c r="Q230" s="5">
        <v>0</v>
      </c>
      <c r="R230" s="5">
        <v>0</v>
      </c>
    </row>
    <row r="231" spans="2:26" ht="15.5" x14ac:dyDescent="0.35">
      <c r="C231" t="s">
        <v>25</v>
      </c>
      <c r="I231" s="5">
        <v>131000000000</v>
      </c>
      <c r="J231" s="5">
        <v>146000000000</v>
      </c>
      <c r="K231" s="5">
        <v>144000000000</v>
      </c>
      <c r="L231" s="5">
        <v>140000000000</v>
      </c>
      <c r="M231" s="5">
        <v>161000000000</v>
      </c>
      <c r="N231" s="5">
        <v>147000000000</v>
      </c>
      <c r="O231" s="5">
        <v>149000000000</v>
      </c>
      <c r="P231" s="5">
        <v>189000000000</v>
      </c>
      <c r="Q231" s="5">
        <v>11000000000</v>
      </c>
      <c r="R231" s="5">
        <v>0</v>
      </c>
      <c r="X231" s="5">
        <v>0</v>
      </c>
      <c r="Y231" s="5">
        <v>0</v>
      </c>
      <c r="Z231" s="5">
        <v>1000000000</v>
      </c>
    </row>
    <row r="232" spans="2:26" ht="15.5" x14ac:dyDescent="0.35">
      <c r="C232" t="s">
        <v>22</v>
      </c>
      <c r="I232" s="5">
        <v>66000000000</v>
      </c>
      <c r="J232" s="5">
        <v>93000000000</v>
      </c>
      <c r="K232" s="5">
        <v>109000000000</v>
      </c>
      <c r="L232" s="5">
        <v>120000000000</v>
      </c>
      <c r="M232" s="5">
        <v>111000000000</v>
      </c>
      <c r="N232" s="5">
        <v>102000000000</v>
      </c>
      <c r="O232" s="5">
        <v>100000000000</v>
      </c>
      <c r="P232" s="5">
        <v>-2000000000</v>
      </c>
      <c r="Q232" s="5">
        <v>2000000000</v>
      </c>
      <c r="R232" s="5">
        <v>-17000000000</v>
      </c>
      <c r="S232" s="5">
        <v>-33000000000</v>
      </c>
      <c r="T232" s="5">
        <v>-43000000000</v>
      </c>
      <c r="U232" s="5">
        <v>-47000000000</v>
      </c>
      <c r="V232" s="5">
        <v>-21000000000</v>
      </c>
      <c r="W232" s="5">
        <v>-2000000000</v>
      </c>
      <c r="X232" s="5">
        <v>-19000000000</v>
      </c>
      <c r="Y232" s="5">
        <v>-16000000000</v>
      </c>
      <c r="Z232" s="5">
        <v>-5000000000</v>
      </c>
    </row>
    <row r="233" spans="2:26" ht="15.5" x14ac:dyDescent="0.35">
      <c r="C233" t="s">
        <v>249</v>
      </c>
      <c r="I233" s="5">
        <v>90000000000</v>
      </c>
      <c r="J233" s="5">
        <v>81000000000</v>
      </c>
      <c r="K233" s="5">
        <v>91000000000</v>
      </c>
      <c r="L233" s="5">
        <v>42000000000</v>
      </c>
      <c r="M233" s="5">
        <v>61000000000</v>
      </c>
      <c r="N233" s="5">
        <v>54000000000</v>
      </c>
      <c r="O233" s="5">
        <v>92000000000</v>
      </c>
      <c r="P233" s="5">
        <v>157000000000</v>
      </c>
      <c r="Q233" s="5">
        <v>62000000000</v>
      </c>
      <c r="R233" s="5">
        <v>34000000000</v>
      </c>
      <c r="S233" s="5">
        <v>53000000000</v>
      </c>
      <c r="T233" s="5">
        <v>76000000000</v>
      </c>
      <c r="U233" s="5">
        <v>57000000000</v>
      </c>
      <c r="V233" s="5">
        <v>57000000000</v>
      </c>
      <c r="W233" s="5">
        <v>22000000000</v>
      </c>
      <c r="X233" s="5">
        <v>42000000000</v>
      </c>
      <c r="Y233" s="5">
        <v>44000000000</v>
      </c>
      <c r="Z233" s="5">
        <v>34000000000</v>
      </c>
    </row>
    <row r="234" spans="2:26" ht="15.5" x14ac:dyDescent="0.35">
      <c r="C234" t="s">
        <v>250</v>
      </c>
      <c r="I234" s="5">
        <v>42000000000</v>
      </c>
      <c r="J234" s="5">
        <v>18000000000</v>
      </c>
      <c r="K234" s="5">
        <v>32000000000</v>
      </c>
      <c r="L234" s="5">
        <v>5000000000</v>
      </c>
      <c r="M234" s="5">
        <v>22000000000</v>
      </c>
      <c r="N234" s="5">
        <v>6000000000</v>
      </c>
      <c r="O234" s="5">
        <v>-17000000000</v>
      </c>
      <c r="P234" s="5">
        <v>50000000000</v>
      </c>
      <c r="Q234" s="5">
        <v>15000000000</v>
      </c>
      <c r="R234" s="5">
        <v>4000000000</v>
      </c>
      <c r="S234" s="5">
        <v>-1000000000</v>
      </c>
      <c r="T234" s="5">
        <v>0</v>
      </c>
      <c r="U234" s="5">
        <v>27000000000</v>
      </c>
      <c r="V234" s="5">
        <v>2000000000</v>
      </c>
      <c r="W234" s="5">
        <v>1000000000</v>
      </c>
      <c r="X234" s="5">
        <v>3000000000</v>
      </c>
      <c r="Y234" s="5">
        <v>0</v>
      </c>
      <c r="Z234" s="5">
        <v>-2000000000</v>
      </c>
    </row>
    <row r="235" spans="2:26" ht="15.5" x14ac:dyDescent="0.35">
      <c r="C235" t="s">
        <v>251</v>
      </c>
      <c r="I235" s="5">
        <v>-15000000000</v>
      </c>
      <c r="J235" s="5">
        <v>-1000000000</v>
      </c>
      <c r="N235" s="5">
        <v>0</v>
      </c>
      <c r="O235" s="5">
        <v>0</v>
      </c>
      <c r="P235" s="5">
        <v>-1000000000</v>
      </c>
      <c r="S235" s="5">
        <v>0</v>
      </c>
      <c r="T235" s="5">
        <v>0</v>
      </c>
      <c r="V235" s="5">
        <v>0</v>
      </c>
      <c r="W235" s="5">
        <v>-1000000000</v>
      </c>
      <c r="X235" s="5">
        <v>0</v>
      </c>
      <c r="Y235" s="5">
        <v>0</v>
      </c>
      <c r="Z235" s="5">
        <v>0</v>
      </c>
    </row>
    <row r="236" spans="2:26" ht="15.5" x14ac:dyDescent="0.35">
      <c r="C236" t="s">
        <v>14</v>
      </c>
      <c r="I236" s="5">
        <v>27000000000</v>
      </c>
      <c r="J236" s="5">
        <v>18000000000</v>
      </c>
      <c r="K236" s="5">
        <v>32000000000</v>
      </c>
      <c r="L236" s="5">
        <v>5000000000</v>
      </c>
      <c r="M236" s="5">
        <v>22000000000</v>
      </c>
      <c r="N236" s="5">
        <v>6000000000</v>
      </c>
      <c r="O236" s="5">
        <v>-17000000000</v>
      </c>
      <c r="P236" s="5">
        <v>49000000000</v>
      </c>
      <c r="Q236" s="5">
        <v>15000000000</v>
      </c>
      <c r="R236" s="5">
        <v>4000000000</v>
      </c>
      <c r="S236" s="5">
        <v>-1000000000</v>
      </c>
      <c r="T236" s="5">
        <v>0</v>
      </c>
      <c r="U236" s="5">
        <v>27000000000</v>
      </c>
      <c r="V236" s="5">
        <v>2000000000</v>
      </c>
      <c r="W236" s="5">
        <v>0</v>
      </c>
      <c r="X236" s="5">
        <v>3000000000</v>
      </c>
      <c r="Y236" s="5">
        <v>0</v>
      </c>
      <c r="Z236" s="5">
        <v>-2000000000</v>
      </c>
    </row>
    <row r="237" spans="2:26" ht="15.5" x14ac:dyDescent="0.35">
      <c r="C237" t="s">
        <v>16</v>
      </c>
      <c r="I237" s="6">
        <v>9.9499999999999993</v>
      </c>
      <c r="J237" s="6">
        <v>6.43</v>
      </c>
      <c r="K237" s="6">
        <v>11.73</v>
      </c>
      <c r="L237" s="5">
        <v>2</v>
      </c>
      <c r="M237" s="6">
        <v>8.09</v>
      </c>
      <c r="N237" s="6">
        <v>2.08</v>
      </c>
      <c r="O237" s="6">
        <v>-6.18</v>
      </c>
      <c r="P237" s="6">
        <v>17.93</v>
      </c>
      <c r="Q237" s="6">
        <v>46.92</v>
      </c>
      <c r="R237" s="6">
        <v>11.4</v>
      </c>
      <c r="S237" s="6">
        <v>-2.86</v>
      </c>
      <c r="T237" s="6">
        <v>0.97</v>
      </c>
      <c r="U237" s="6">
        <v>81.98</v>
      </c>
      <c r="V237" s="6">
        <v>6.83</v>
      </c>
      <c r="W237" s="6">
        <v>-0.37</v>
      </c>
      <c r="X237" s="6">
        <v>9.33</v>
      </c>
      <c r="Y237" s="6">
        <v>0.61</v>
      </c>
      <c r="Z237" s="6">
        <v>-7.5</v>
      </c>
    </row>
    <row r="239" spans="2:26" ht="15.5" x14ac:dyDescent="0.35">
      <c r="B239" t="s">
        <v>252</v>
      </c>
      <c r="C239" t="s">
        <v>253</v>
      </c>
      <c r="D239" s="5">
        <v>-8000000000</v>
      </c>
      <c r="E239" s="5">
        <v>8000000000</v>
      </c>
      <c r="F239" s="5">
        <v>8000000000</v>
      </c>
      <c r="G239" s="5">
        <v>-3000000000</v>
      </c>
      <c r="H239" s="5">
        <v>-30000000000</v>
      </c>
      <c r="I239" s="5">
        <v>2000000000</v>
      </c>
      <c r="J239" s="5">
        <v>-28000000000</v>
      </c>
      <c r="K239" s="5">
        <v>-20000000000</v>
      </c>
      <c r="L239" s="5">
        <v>-40000000000</v>
      </c>
      <c r="M239" s="5">
        <v>-24000000000</v>
      </c>
      <c r="N239" s="5">
        <v>-45000000000</v>
      </c>
      <c r="O239" s="5">
        <v>-23000000000</v>
      </c>
      <c r="P239" s="5">
        <v>2000000000</v>
      </c>
      <c r="Q239" s="5">
        <v>15000000000</v>
      </c>
    </row>
    <row r="240" spans="2:26" ht="15.5" x14ac:dyDescent="0.35">
      <c r="C240" t="s">
        <v>254</v>
      </c>
      <c r="H240" s="5">
        <v>5000000000</v>
      </c>
      <c r="I240" s="5">
        <v>2000000000</v>
      </c>
      <c r="J240" s="5">
        <v>-28000000000</v>
      </c>
      <c r="K240" s="5">
        <v>-20000000000</v>
      </c>
      <c r="L240" s="5">
        <v>-40000000000</v>
      </c>
      <c r="M240" s="5">
        <v>-24000000000</v>
      </c>
      <c r="N240" s="5">
        <v>-45000000000</v>
      </c>
      <c r="O240" s="5">
        <v>-23000000000</v>
      </c>
      <c r="P240" s="5">
        <v>2000000000</v>
      </c>
      <c r="Q240" s="5">
        <v>15000000000</v>
      </c>
    </row>
    <row r="241" spans="3:17" ht="15.5" x14ac:dyDescent="0.35">
      <c r="C241" t="s">
        <v>56</v>
      </c>
      <c r="D241" s="6">
        <v>-2.85</v>
      </c>
      <c r="E241" s="6">
        <v>2.98</v>
      </c>
      <c r="F241" s="6">
        <v>2.87</v>
      </c>
      <c r="G241" s="6">
        <v>-1.08</v>
      </c>
      <c r="H241" s="6">
        <v>-11.4</v>
      </c>
      <c r="I241" s="6">
        <v>0.63</v>
      </c>
      <c r="J241" s="6">
        <v>-10.49</v>
      </c>
      <c r="K241" s="6">
        <v>-7.71</v>
      </c>
      <c r="L241" s="6">
        <v>-14.88</v>
      </c>
      <c r="M241" s="6">
        <v>-8.8699999999999992</v>
      </c>
      <c r="N241" s="6">
        <v>-16.8</v>
      </c>
      <c r="O241" s="6">
        <v>-8.6199999999999992</v>
      </c>
      <c r="P241" s="6">
        <v>0.85</v>
      </c>
      <c r="Q241" s="6">
        <v>5.46</v>
      </c>
    </row>
    <row r="242" spans="3:17" ht="15.5" x14ac:dyDescent="0.35">
      <c r="C242" t="s">
        <v>255</v>
      </c>
      <c r="H242" s="6">
        <v>1.93</v>
      </c>
      <c r="I242" s="6">
        <v>0.63</v>
      </c>
      <c r="J242" s="6">
        <v>-10.49</v>
      </c>
      <c r="K242" s="6">
        <v>-7.71</v>
      </c>
      <c r="L242" s="6">
        <v>-14.88</v>
      </c>
      <c r="M242" s="6">
        <v>-8.8699999999999992</v>
      </c>
      <c r="N242" s="6">
        <v>-16.8</v>
      </c>
      <c r="O242" s="6">
        <v>-8.6199999999999992</v>
      </c>
      <c r="P242" s="6">
        <v>0.85</v>
      </c>
      <c r="Q242" s="6">
        <v>5.46</v>
      </c>
    </row>
    <row r="243" spans="3:17" ht="15.5" x14ac:dyDescent="0.35">
      <c r="C243" t="s">
        <v>256</v>
      </c>
      <c r="D243" s="5">
        <v>41000000000</v>
      </c>
      <c r="E243" s="5">
        <v>102000000000</v>
      </c>
      <c r="F243" s="5">
        <v>69000000000</v>
      </c>
      <c r="G243" s="5">
        <v>39000000000</v>
      </c>
      <c r="H243" s="5">
        <v>166000000000</v>
      </c>
      <c r="I243" s="5">
        <v>239000000000</v>
      </c>
      <c r="J243" s="5">
        <v>160000000000</v>
      </c>
      <c r="K243" s="5">
        <v>180000000000</v>
      </c>
      <c r="L243" s="5">
        <v>116000000000</v>
      </c>
      <c r="M243" s="5">
        <v>45000000000</v>
      </c>
      <c r="N243" s="5">
        <v>25000000000</v>
      </c>
      <c r="O243" s="5">
        <v>94000000000</v>
      </c>
      <c r="P243" s="5">
        <v>183000000000</v>
      </c>
      <c r="Q243" s="5">
        <v>73000000000</v>
      </c>
    </row>
    <row r="244" spans="3:17" ht="15.5" x14ac:dyDescent="0.35">
      <c r="C244" t="s">
        <v>257</v>
      </c>
      <c r="H244" s="5">
        <v>252000000000</v>
      </c>
      <c r="I244" s="5">
        <v>239000000000</v>
      </c>
      <c r="J244" s="5">
        <v>160000000000</v>
      </c>
      <c r="K244" s="5">
        <v>180000000000</v>
      </c>
      <c r="L244" s="5">
        <v>116000000000</v>
      </c>
      <c r="M244" s="5">
        <v>45000000000</v>
      </c>
      <c r="N244" s="5">
        <v>25000000000</v>
      </c>
      <c r="O244" s="5">
        <v>94000000000</v>
      </c>
      <c r="P244" s="5">
        <v>183000000000</v>
      </c>
      <c r="Q244" s="5">
        <v>73000000000</v>
      </c>
    </row>
    <row r="245" spans="3:17" ht="15.5" x14ac:dyDescent="0.35">
      <c r="C245" t="s">
        <v>258</v>
      </c>
      <c r="I245" s="6">
        <v>-5.09</v>
      </c>
    </row>
    <row r="246" spans="3:17" ht="15.5" x14ac:dyDescent="0.35">
      <c r="C246" t="s">
        <v>259</v>
      </c>
      <c r="I246" s="6">
        <v>30.08</v>
      </c>
    </row>
    <row r="247" spans="3:17" ht="15.5" x14ac:dyDescent="0.35">
      <c r="C247" t="s">
        <v>260</v>
      </c>
      <c r="I247" s="6">
        <v>7.49</v>
      </c>
    </row>
    <row r="248" spans="3:17" ht="15.5" x14ac:dyDescent="0.35">
      <c r="C248" t="s">
        <v>261</v>
      </c>
      <c r="I248" s="6">
        <v>3.32E-2</v>
      </c>
    </row>
    <row r="249" spans="3:17" ht="15.5" x14ac:dyDescent="0.35">
      <c r="C249" t="s">
        <v>262</v>
      </c>
      <c r="I249" s="6">
        <v>0.61</v>
      </c>
    </row>
    <row r="250" spans="3:17" ht="15.5" x14ac:dyDescent="0.35">
      <c r="C250" t="s">
        <v>263</v>
      </c>
      <c r="I250" s="6">
        <v>0.31</v>
      </c>
    </row>
    <row r="251" spans="3:17" ht="15.5" x14ac:dyDescent="0.35">
      <c r="C251" t="s">
        <v>264</v>
      </c>
      <c r="I251" s="5">
        <v>3</v>
      </c>
    </row>
    <row r="252" spans="3:17" ht="15.5" x14ac:dyDescent="0.35">
      <c r="C252" t="s">
        <v>265</v>
      </c>
      <c r="I252" s="6">
        <v>4.5599999999999996</v>
      </c>
    </row>
    <row r="253" spans="3:17" ht="15.5" x14ac:dyDescent="0.35">
      <c r="C253" t="s">
        <v>266</v>
      </c>
      <c r="I253" s="6">
        <v>20.43</v>
      </c>
    </row>
    <row r="254" spans="3:17" ht="15.5" x14ac:dyDescent="0.35">
      <c r="C254" t="s">
        <v>267</v>
      </c>
      <c r="I254" s="5">
        <v>7</v>
      </c>
    </row>
    <row r="255" spans="3:17" ht="15.5" x14ac:dyDescent="0.35">
      <c r="C255" t="s">
        <v>408</v>
      </c>
      <c r="I255" s="6">
        <v>0.28000000000000003</v>
      </c>
    </row>
    <row r="256" spans="3:17" ht="15.5" x14ac:dyDescent="0.35">
      <c r="C256" t="s">
        <v>409</v>
      </c>
      <c r="I256" s="6">
        <v>-0.46</v>
      </c>
    </row>
    <row r="257" spans="3:9" ht="15.5" x14ac:dyDescent="0.35">
      <c r="C257" t="s">
        <v>268</v>
      </c>
      <c r="I257" s="6">
        <v>1.93</v>
      </c>
    </row>
    <row r="258" spans="3:9" ht="15.5" x14ac:dyDescent="0.35">
      <c r="C258" t="s">
        <v>269</v>
      </c>
      <c r="I258" s="6">
        <v>-11.4</v>
      </c>
    </row>
    <row r="259" spans="3:9" ht="15.5" x14ac:dyDescent="0.35">
      <c r="C259" t="s">
        <v>270</v>
      </c>
      <c r="I259" s="6">
        <v>94.88</v>
      </c>
    </row>
    <row r="260" spans="3:9" ht="15.5" x14ac:dyDescent="0.35">
      <c r="C260" t="s">
        <v>271</v>
      </c>
      <c r="D260" s="6">
        <v>23.01</v>
      </c>
    </row>
    <row r="261" spans="3:9" ht="15.5" x14ac:dyDescent="0.35">
      <c r="C261" t="s">
        <v>272</v>
      </c>
      <c r="I261" s="6">
        <v>184.58</v>
      </c>
    </row>
    <row r="262" spans="3:9" ht="15.5" x14ac:dyDescent="0.35">
      <c r="C262" t="s">
        <v>273</v>
      </c>
      <c r="I262" s="6">
        <v>12.73</v>
      </c>
    </row>
    <row r="263" spans="3:9" ht="15.5" x14ac:dyDescent="0.35">
      <c r="C263" t="s">
        <v>274</v>
      </c>
      <c r="D263" s="6">
        <v>1.54</v>
      </c>
    </row>
    <row r="264" spans="3:9" ht="15.5" x14ac:dyDescent="0.35">
      <c r="C264" t="s">
        <v>275</v>
      </c>
      <c r="D264" s="6">
        <v>0.68</v>
      </c>
    </row>
    <row r="265" spans="3:9" ht="15.5" x14ac:dyDescent="0.35">
      <c r="C265" t="s">
        <v>276</v>
      </c>
      <c r="D265" s="6">
        <v>0.27</v>
      </c>
    </row>
    <row r="266" spans="3:9" ht="15.5" x14ac:dyDescent="0.35">
      <c r="C266" t="s">
        <v>277</v>
      </c>
      <c r="D266" s="6">
        <v>0.18</v>
      </c>
    </row>
    <row r="267" spans="3:9" ht="15.5" x14ac:dyDescent="0.35">
      <c r="C267" t="s">
        <v>278</v>
      </c>
      <c r="D267" s="6">
        <v>0.56000000000000005</v>
      </c>
    </row>
    <row r="268" spans="3:9" ht="15.5" x14ac:dyDescent="0.35">
      <c r="C268" t="s">
        <v>279</v>
      </c>
      <c r="D268" s="6">
        <v>0.17</v>
      </c>
    </row>
    <row r="269" spans="3:9" ht="15.5" x14ac:dyDescent="0.35">
      <c r="C269" t="s">
        <v>280</v>
      </c>
      <c r="D269" s="6">
        <v>1.57</v>
      </c>
    </row>
    <row r="270" spans="3:9" ht="15.5" x14ac:dyDescent="0.35">
      <c r="C270" t="s">
        <v>410</v>
      </c>
      <c r="I270" s="6">
        <v>0.74</v>
      </c>
    </row>
    <row r="271" spans="3:9" ht="15.5" x14ac:dyDescent="0.35">
      <c r="C271" t="s">
        <v>12</v>
      </c>
      <c r="D271" s="5">
        <v>8000000000</v>
      </c>
    </row>
    <row r="272" spans="3:9" ht="15.5" x14ac:dyDescent="0.35">
      <c r="C272" t="s">
        <v>281</v>
      </c>
      <c r="I272" s="6">
        <v>1.9</v>
      </c>
    </row>
    <row r="273" spans="3:9" ht="15.5" x14ac:dyDescent="0.35">
      <c r="C273" t="s">
        <v>282</v>
      </c>
      <c r="I273" s="6">
        <v>6.6E-3</v>
      </c>
    </row>
    <row r="274" spans="3:9" ht="15.5" x14ac:dyDescent="0.35">
      <c r="C274" t="s">
        <v>283</v>
      </c>
      <c r="I274" s="6">
        <v>1.04E-2</v>
      </c>
    </row>
    <row r="275" spans="3:9" ht="15.5" x14ac:dyDescent="0.35">
      <c r="C275" t="s">
        <v>284</v>
      </c>
      <c r="I275" s="6">
        <v>1.6799999999999999E-2</v>
      </c>
    </row>
    <row r="276" spans="3:9" ht="15.5" x14ac:dyDescent="0.35">
      <c r="C276" t="s">
        <v>285</v>
      </c>
      <c r="I276" s="6">
        <v>1.4499999999999999E-2</v>
      </c>
    </row>
    <row r="277" spans="3:9" ht="15.5" x14ac:dyDescent="0.35">
      <c r="C277" t="s">
        <v>286</v>
      </c>
      <c r="D277" s="6">
        <v>76.55</v>
      </c>
    </row>
    <row r="278" spans="3:9" ht="15.5" x14ac:dyDescent="0.35">
      <c r="C278" t="s">
        <v>287</v>
      </c>
      <c r="D278" s="6">
        <v>630.32000000000005</v>
      </c>
    </row>
    <row r="279" spans="3:9" ht="15.5" x14ac:dyDescent="0.35">
      <c r="C279" t="s">
        <v>288</v>
      </c>
      <c r="D279" s="6">
        <v>250.23</v>
      </c>
    </row>
    <row r="280" spans="3:9" ht="15.5" x14ac:dyDescent="0.35">
      <c r="C280" t="s">
        <v>289</v>
      </c>
      <c r="D280" s="6">
        <v>456.64</v>
      </c>
    </row>
    <row r="281" spans="3:9" ht="15.5" x14ac:dyDescent="0.35">
      <c r="C281" t="s">
        <v>290</v>
      </c>
      <c r="D281" s="6">
        <v>1.19</v>
      </c>
    </row>
    <row r="282" spans="3:9" ht="15.5" x14ac:dyDescent="0.35">
      <c r="C282" t="s">
        <v>291</v>
      </c>
      <c r="I282" s="6">
        <v>0.32</v>
      </c>
    </row>
    <row r="283" spans="3:9" ht="15.5" x14ac:dyDescent="0.35">
      <c r="C283" t="s">
        <v>292</v>
      </c>
      <c r="I283" s="6">
        <v>0.85</v>
      </c>
    </row>
    <row r="284" spans="3:9" ht="15.5" x14ac:dyDescent="0.35">
      <c r="C284" t="s">
        <v>52</v>
      </c>
      <c r="I284" s="5">
        <v>154000000000</v>
      </c>
    </row>
    <row r="285" spans="3:9" ht="15.5" x14ac:dyDescent="0.35">
      <c r="C285" t="s">
        <v>293</v>
      </c>
      <c r="I285" s="5">
        <v>228000000000</v>
      </c>
    </row>
    <row r="286" spans="3:9" ht="15.5" x14ac:dyDescent="0.35">
      <c r="C286" t="s">
        <v>294</v>
      </c>
      <c r="I286" s="5">
        <v>2660000000</v>
      </c>
    </row>
    <row r="287" spans="3:9" ht="15.5" x14ac:dyDescent="0.35">
      <c r="C287" t="s">
        <v>295</v>
      </c>
      <c r="I287" s="6">
        <v>0.40970000000000001</v>
      </c>
    </row>
    <row r="288" spans="3:9" ht="15.5" x14ac:dyDescent="0.35">
      <c r="C288" t="s">
        <v>296</v>
      </c>
      <c r="D288" s="6">
        <v>0.51880000000000004</v>
      </c>
    </row>
    <row r="289" spans="3:9" ht="15.5" x14ac:dyDescent="0.35">
      <c r="C289" t="s">
        <v>297</v>
      </c>
      <c r="D289" s="6">
        <v>-0.15529999999999999</v>
      </c>
    </row>
    <row r="290" spans="3:9" ht="15.5" x14ac:dyDescent="0.35">
      <c r="C290" t="s">
        <v>298</v>
      </c>
      <c r="D290" s="6">
        <v>-0.18280000000000002</v>
      </c>
    </row>
    <row r="291" spans="3:9" ht="15.5" x14ac:dyDescent="0.35">
      <c r="C291" t="s">
        <v>299</v>
      </c>
      <c r="D291" s="6">
        <v>0.48060000000000003</v>
      </c>
    </row>
    <row r="292" spans="3:9" ht="15.5" x14ac:dyDescent="0.35">
      <c r="C292" t="s">
        <v>300</v>
      </c>
      <c r="D292" s="6">
        <v>0.35560000000000003</v>
      </c>
    </row>
    <row r="293" spans="3:9" ht="15.5" x14ac:dyDescent="0.35">
      <c r="C293" t="s">
        <v>301</v>
      </c>
      <c r="D293" s="6">
        <v>0.31230000000000002</v>
      </c>
    </row>
    <row r="294" spans="3:9" ht="15.5" x14ac:dyDescent="0.35">
      <c r="C294" t="s">
        <v>302</v>
      </c>
      <c r="I294" s="5">
        <v>8</v>
      </c>
    </row>
    <row r="295" spans="3:9" ht="15.5" x14ac:dyDescent="0.35">
      <c r="C295" t="s">
        <v>303</v>
      </c>
      <c r="I295" s="6">
        <v>0.91</v>
      </c>
    </row>
    <row r="296" spans="3:9" ht="15.5" x14ac:dyDescent="0.35">
      <c r="C296" t="s">
        <v>304</v>
      </c>
      <c r="I296" s="6">
        <v>0.16</v>
      </c>
    </row>
    <row r="297" spans="3:9" ht="15.5" x14ac:dyDescent="0.35">
      <c r="C297" t="s">
        <v>414</v>
      </c>
      <c r="I297" s="6">
        <v>0.3</v>
      </c>
    </row>
    <row r="298" spans="3:9" ht="15.5" x14ac:dyDescent="0.35">
      <c r="C298" t="s">
        <v>305</v>
      </c>
      <c r="I298" s="6">
        <v>0.14000000000000001</v>
      </c>
    </row>
    <row r="299" spans="3:9" ht="15.5" x14ac:dyDescent="0.35">
      <c r="C299" t="s">
        <v>306</v>
      </c>
      <c r="I299" s="6">
        <v>0.71</v>
      </c>
    </row>
    <row r="300" spans="3:9" ht="15.5" x14ac:dyDescent="0.35">
      <c r="C300" t="s">
        <v>307</v>
      </c>
      <c r="I300" s="6">
        <v>0.92</v>
      </c>
    </row>
    <row r="301" spans="3:9" ht="15.5" x14ac:dyDescent="0.35">
      <c r="C301" t="s">
        <v>308</v>
      </c>
      <c r="I301" s="6">
        <v>0.7</v>
      </c>
    </row>
    <row r="302" spans="3:9" ht="15.5" x14ac:dyDescent="0.35">
      <c r="C302" t="s">
        <v>309</v>
      </c>
      <c r="I302" s="5">
        <v>252000000000</v>
      </c>
    </row>
    <row r="303" spans="3:9" ht="15.5" x14ac:dyDescent="0.35">
      <c r="C303" t="s">
        <v>310</v>
      </c>
      <c r="I303" s="5">
        <v>134000000000</v>
      </c>
    </row>
    <row r="304" spans="3:9" ht="15.5" x14ac:dyDescent="0.35">
      <c r="C304" t="s">
        <v>311</v>
      </c>
      <c r="I304" s="5">
        <v>27000000000</v>
      </c>
    </row>
    <row r="305" spans="3:9" ht="15.5" x14ac:dyDescent="0.35">
      <c r="C305" t="s">
        <v>312</v>
      </c>
      <c r="I305" s="5">
        <v>5000000000</v>
      </c>
    </row>
    <row r="306" spans="3:9" ht="15.5" x14ac:dyDescent="0.35">
      <c r="C306" t="s">
        <v>313</v>
      </c>
      <c r="D306" s="5">
        <v>61000000000</v>
      </c>
    </row>
    <row r="307" spans="3:9" ht="15.5" x14ac:dyDescent="0.35">
      <c r="C307" t="s">
        <v>314</v>
      </c>
      <c r="D307" s="5">
        <v>770000000000</v>
      </c>
    </row>
    <row r="308" spans="3:9" ht="15.5" x14ac:dyDescent="0.35">
      <c r="C308" t="s">
        <v>315</v>
      </c>
      <c r="D308" s="5">
        <v>277000000000</v>
      </c>
    </row>
    <row r="309" spans="3:9" ht="15.5" x14ac:dyDescent="0.35">
      <c r="C309" t="s">
        <v>237</v>
      </c>
      <c r="D309" s="5">
        <v>86000000000</v>
      </c>
    </row>
    <row r="310" spans="3:9" ht="15.5" x14ac:dyDescent="0.35">
      <c r="C310" t="s">
        <v>236</v>
      </c>
      <c r="I310" s="5">
        <v>490000000000</v>
      </c>
    </row>
    <row r="311" spans="3:9" ht="15.5" x14ac:dyDescent="0.35">
      <c r="C311" t="s">
        <v>235</v>
      </c>
      <c r="D311" s="5">
        <v>87000000000</v>
      </c>
    </row>
    <row r="312" spans="3:9" ht="15.5" x14ac:dyDescent="0.35">
      <c r="C312" t="s">
        <v>234</v>
      </c>
      <c r="D312" s="5">
        <v>46000000000</v>
      </c>
    </row>
    <row r="313" spans="3:9" ht="15.5" x14ac:dyDescent="0.35">
      <c r="C313" t="s">
        <v>23</v>
      </c>
      <c r="D313" s="5">
        <v>132000000000</v>
      </c>
    </row>
    <row r="314" spans="3:9" ht="15.5" x14ac:dyDescent="0.35">
      <c r="C314" t="s">
        <v>20</v>
      </c>
      <c r="D314" s="5">
        <v>71000000000</v>
      </c>
    </row>
    <row r="315" spans="3:9" ht="15.5" x14ac:dyDescent="0.35">
      <c r="C315" t="s">
        <v>316</v>
      </c>
      <c r="I315" s="5">
        <v>493000000000</v>
      </c>
    </row>
    <row r="316" spans="3:9" ht="15.5" x14ac:dyDescent="0.35">
      <c r="C316" t="s">
        <v>317</v>
      </c>
      <c r="I316" s="5">
        <v>51000000000</v>
      </c>
    </row>
    <row r="317" spans="3:9" ht="15.5" x14ac:dyDescent="0.35">
      <c r="C317" t="s">
        <v>318</v>
      </c>
      <c r="I317" s="5">
        <v>-17000000000</v>
      </c>
    </row>
    <row r="318" spans="3:9" ht="15.5" x14ac:dyDescent="0.35">
      <c r="C318" t="s">
        <v>319</v>
      </c>
      <c r="I318" s="5">
        <v>-17000000000</v>
      </c>
    </row>
    <row r="319" spans="3:9" ht="15.5" x14ac:dyDescent="0.35">
      <c r="C319" t="s">
        <v>320</v>
      </c>
      <c r="I319" s="5">
        <v>-18000000000</v>
      </c>
    </row>
    <row r="320" spans="3:9" ht="15.5" x14ac:dyDescent="0.35">
      <c r="C320" t="s">
        <v>321</v>
      </c>
      <c r="I320" s="5">
        <v>34000000000</v>
      </c>
    </row>
  </sheetData>
  <pageMargins left="0.7" right="0.7" top="0.75" bottom="0.75" header="0.3" footer="0.3"/>
  <ignoredErrors>
    <ignoredError sqref="A1:Z321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2341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2342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526">
        <f t="shared" ref="I2:Z2" ca="1" si="0">IFERROR(_xlfn.STOCKHISTORY("XIDX:" &amp; $C$1, I1, , 0, 0, 1), "Libur")</f>
        <v>12650</v>
      </c>
      <c r="J2" s="2" vm="527">
        <f t="shared" ca="1" si="0"/>
        <v>14700</v>
      </c>
      <c r="K2" s="2" t="str">
        <f t="shared" ca="1" si="0"/>
        <v>Libur</v>
      </c>
      <c r="L2" s="2" vm="528">
        <f t="shared" ca="1" si="0"/>
        <v>9275</v>
      </c>
      <c r="M2" s="2" vm="529">
        <f t="shared" ca="1" si="0"/>
        <v>6700</v>
      </c>
      <c r="N2" s="2" t="str">
        <f t="shared" ca="1" si="0"/>
        <v>Libur</v>
      </c>
      <c r="O2" s="2" vm="530">
        <f t="shared" ca="1" si="0"/>
        <v>5550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142080972881</v>
      </c>
      <c r="H4" s="2">
        <f>IFERROR(SUM(D4:G4)*(4/MAX(1,COUNT(D4:G4))),"")</f>
        <v>568323891524</v>
      </c>
      <c r="I4" s="2">
        <f t="shared" ref="I4:Z4" si="1">IFERROR(INDEX(I51:I500,MATCH($C$4,$C$51:$C$500,0)),"")</f>
        <v>570192530095</v>
      </c>
      <c r="J4" s="2">
        <f t="shared" si="1"/>
        <v>530656527387</v>
      </c>
      <c r="K4" s="2">
        <f t="shared" si="1"/>
        <v>533305976033</v>
      </c>
      <c r="L4" s="2">
        <f t="shared" si="1"/>
        <v>509518139997</v>
      </c>
      <c r="M4" s="2">
        <f t="shared" si="1"/>
        <v>413584008445</v>
      </c>
      <c r="N4" s="2">
        <f t="shared" si="1"/>
        <v>400749812577</v>
      </c>
      <c r="O4" s="2">
        <f t="shared" si="1"/>
        <v>399418917052</v>
      </c>
      <c r="P4" s="2">
        <f t="shared" si="1"/>
        <v>400870293046</v>
      </c>
      <c r="Q4" s="2">
        <f t="shared" si="1"/>
        <v>395780873819</v>
      </c>
      <c r="R4" s="2">
        <f t="shared" si="1"/>
        <v>406872943034</v>
      </c>
      <c r="S4" s="2">
        <f t="shared" si="1"/>
        <v>422254497423</v>
      </c>
      <c r="T4" s="2">
        <f t="shared" si="1"/>
        <v>431414723990</v>
      </c>
      <c r="U4" s="2">
        <f t="shared" si="1"/>
        <v>418118999949</v>
      </c>
      <c r="V4" s="2">
        <f t="shared" si="1"/>
        <v>329558250873</v>
      </c>
      <c r="W4" s="2">
        <f t="shared" si="1"/>
        <v>295908494634</v>
      </c>
      <c r="X4" s="2">
        <f t="shared" si="1"/>
        <v>260801945138</v>
      </c>
      <c r="Y4" s="2">
        <f t="shared" si="1"/>
        <v>236065642088</v>
      </c>
      <c r="Z4" s="2">
        <f t="shared" si="1"/>
        <v>205571854353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32823576260</v>
      </c>
      <c r="H5" s="2">
        <f>IFERROR(SUM(D5:G5)*(4/MAX(1,COUNT(D5:G5))),"")</f>
        <v>131294305040</v>
      </c>
      <c r="I5" s="2">
        <f t="shared" ref="I5:Z5" si="2">IFERROR(INDEX(I51:I500,MATCH($C$5,$C$51:$C$500,0)),"")</f>
        <v>388647068141</v>
      </c>
      <c r="J5" s="2">
        <f t="shared" si="2"/>
        <v>291056692322</v>
      </c>
      <c r="K5" s="2">
        <f t="shared" si="2"/>
        <v>307801895045</v>
      </c>
      <c r="L5" s="2">
        <f t="shared" si="2"/>
        <v>268116197549</v>
      </c>
      <c r="M5" s="2">
        <f t="shared" si="2"/>
        <v>204307340343</v>
      </c>
      <c r="N5" s="2">
        <f t="shared" si="2"/>
        <v>236139042448</v>
      </c>
      <c r="O5" s="2">
        <f t="shared" si="2"/>
        <v>235473626041</v>
      </c>
      <c r="P5" s="2">
        <f t="shared" si="2"/>
        <v>269784513505</v>
      </c>
      <c r="Q5" s="2">
        <f t="shared" si="2"/>
        <v>248246602835</v>
      </c>
      <c r="R5" s="2">
        <f t="shared" si="2"/>
        <v>258948179433</v>
      </c>
      <c r="S5" s="2">
        <f t="shared" si="2"/>
        <v>260638132889</v>
      </c>
      <c r="T5" s="2">
        <f t="shared" si="2"/>
        <v>232634563044</v>
      </c>
      <c r="U5" s="2">
        <f t="shared" si="2"/>
        <v>198210213964</v>
      </c>
      <c r="V5" s="2">
        <f t="shared" si="2"/>
        <v>124801855364</v>
      </c>
      <c r="W5" s="2">
        <f t="shared" si="2"/>
        <v>113923648914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3331881244487</v>
      </c>
      <c r="H6" s="2">
        <f>IFERROR(INDEX(D6:G6,COUNT(D6:G6)),"")</f>
        <v>3331881244487</v>
      </c>
      <c r="I6" s="2">
        <f t="shared" ref="I6:Z6" si="3">IFERROR(INDEX(I51:I500,MATCH($C$6,$C$51:$C$500,0)),"")</f>
        <v>3299057668227</v>
      </c>
      <c r="J6" s="2">
        <f t="shared" si="3"/>
        <v>3038897001275</v>
      </c>
      <c r="K6" s="2">
        <f t="shared" si="3"/>
        <v>2885197110177</v>
      </c>
      <c r="L6" s="2">
        <f t="shared" si="3"/>
        <v>2972531218537</v>
      </c>
      <c r="M6" s="2">
        <f t="shared" si="3"/>
        <v>2904671022728</v>
      </c>
      <c r="N6" s="2">
        <f t="shared" si="3"/>
        <v>2736651682675</v>
      </c>
      <c r="O6" s="2">
        <f t="shared" si="3"/>
        <v>2524704640419</v>
      </c>
      <c r="P6" s="2">
        <f t="shared" si="3"/>
        <v>2313423014628</v>
      </c>
      <c r="Q6" s="2">
        <f t="shared" si="3"/>
        <v>2054961766461</v>
      </c>
      <c r="R6" s="2">
        <f t="shared" si="3"/>
        <v>1828463127984</v>
      </c>
      <c r="S6" s="2">
        <f t="shared" si="3"/>
        <v>1589564948731</v>
      </c>
      <c r="T6" s="2">
        <f t="shared" si="3"/>
        <v>1351774500027</v>
      </c>
      <c r="U6" s="2">
        <f t="shared" si="3"/>
        <v>1147258937221</v>
      </c>
      <c r="V6" s="2">
        <f t="shared" si="3"/>
        <v>953177848359</v>
      </c>
      <c r="W6" s="2">
        <f t="shared" si="3"/>
        <v>828375992995</v>
      </c>
      <c r="X6" s="2">
        <f t="shared" si="3"/>
        <v>714452344081</v>
      </c>
      <c r="Y6" s="2">
        <f t="shared" si="3"/>
        <v>533757149558</v>
      </c>
      <c r="Z6" s="2">
        <f t="shared" si="3"/>
        <v>431284839786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0.27</v>
      </c>
      <c r="H7" s="3">
        <f>IFERROR(INDEX(D7:G7,COUNT(D7:G7)),"")</f>
        <v>0.27</v>
      </c>
      <c r="I7" s="3">
        <f t="shared" ref="I7:Z7" si="4">IFERROR(INDEX(I51:I500,MATCH($C$7,$C$51:$C$500,0))/1000000000,"")</f>
        <v>0.27</v>
      </c>
      <c r="J7" s="3">
        <f t="shared" si="4"/>
        <v>0.27</v>
      </c>
      <c r="K7" s="3">
        <f t="shared" si="4"/>
        <v>0.27</v>
      </c>
      <c r="L7" s="3">
        <f t="shared" si="4"/>
        <v>0.27</v>
      </c>
      <c r="M7" s="3">
        <f t="shared" si="4"/>
        <v>0.27</v>
      </c>
      <c r="N7" s="3">
        <f t="shared" si="4"/>
        <v>0.27</v>
      </c>
      <c r="O7" s="3">
        <f t="shared" si="4"/>
        <v>0.27</v>
      </c>
      <c r="P7" s="3">
        <f t="shared" si="4"/>
        <v>0.27</v>
      </c>
      <c r="Q7" s="3">
        <f t="shared" si="4"/>
        <v>0.27</v>
      </c>
      <c r="R7" s="3">
        <f t="shared" si="4"/>
        <v>0.27</v>
      </c>
      <c r="S7" s="3">
        <f t="shared" si="4"/>
        <v>0.27</v>
      </c>
      <c r="T7" s="3">
        <f t="shared" si="4"/>
        <v>0.27</v>
      </c>
      <c r="U7" s="3">
        <f t="shared" si="4"/>
        <v>0.27</v>
      </c>
      <c r="V7" s="3">
        <f t="shared" si="4"/>
        <v>0.27</v>
      </c>
      <c r="W7" s="3">
        <f t="shared" si="4"/>
        <v>0.27</v>
      </c>
      <c r="X7" s="3">
        <f t="shared" si="4"/>
        <v>0.27</v>
      </c>
      <c r="Y7" s="3">
        <f t="shared" si="4"/>
        <v>0.27</v>
      </c>
      <c r="Z7" s="3">
        <f t="shared" si="4"/>
        <v>0.27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99000000000</v>
      </c>
      <c r="H8" s="2">
        <f>IFERROR(INDEX(D8:G8,COUNT(D8:G8)),"")</f>
        <v>99000000000</v>
      </c>
      <c r="I8" s="2">
        <f t="shared" ref="I8:Z8" si="5">IFERROR(INDEX(I51:I500,MATCH($C$8,$C$51:$C$500,0)),"")</f>
        <v>357000000000</v>
      </c>
      <c r="J8" s="2">
        <f t="shared" si="5"/>
        <v>386000000000</v>
      </c>
      <c r="K8" s="2">
        <f t="shared" si="5"/>
        <v>353000000000</v>
      </c>
      <c r="L8" s="2">
        <f t="shared" si="5"/>
        <v>413000000000</v>
      </c>
      <c r="M8" s="2">
        <f t="shared" si="5"/>
        <v>277000000000</v>
      </c>
      <c r="N8" s="2">
        <f t="shared" si="5"/>
        <v>121000000000</v>
      </c>
      <c r="O8" s="2">
        <f t="shared" si="5"/>
        <v>135000000000</v>
      </c>
      <c r="P8" s="2">
        <f t="shared" si="5"/>
        <v>122000000000</v>
      </c>
      <c r="Q8" s="2">
        <f t="shared" si="5"/>
        <v>191000000000</v>
      </c>
      <c r="R8" s="2">
        <f t="shared" si="5"/>
        <v>164000000000</v>
      </c>
      <c r="S8" s="2">
        <f t="shared" si="5"/>
        <v>230000000000</v>
      </c>
      <c r="T8" s="2">
        <f t="shared" si="5"/>
        <v>260000000000</v>
      </c>
      <c r="U8" s="2">
        <f t="shared" si="5"/>
        <v>-123000000000</v>
      </c>
      <c r="V8" s="2">
        <f t="shared" si="5"/>
        <v>122000000000</v>
      </c>
      <c r="W8" s="2">
        <f t="shared" si="5"/>
        <v>-132000000000</v>
      </c>
      <c r="X8" s="2">
        <f t="shared" si="5"/>
        <v>8000000000</v>
      </c>
      <c r="Y8" s="2">
        <f t="shared" si="5"/>
        <v>87000000000</v>
      </c>
      <c r="Z8" s="2">
        <f t="shared" si="5"/>
        <v>110000000000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367.06</v>
      </c>
      <c r="H9" s="3">
        <f>IFERROR(INDEX(D9:G9,COUNT(D9:G9)),"")</f>
        <v>367.06</v>
      </c>
      <c r="I9" s="3">
        <f t="shared" ref="I9:Z9" si="6">IFERROR(INDEX(I51:I500,MATCH($C$9,$C$51:$C$500,0)),"")</f>
        <v>1326.45</v>
      </c>
      <c r="J9" s="3">
        <f t="shared" si="6"/>
        <v>1436.98</v>
      </c>
      <c r="K9" s="3">
        <f t="shared" si="6"/>
        <v>1312.74</v>
      </c>
      <c r="L9" s="3">
        <f t="shared" si="6"/>
        <v>1537.33</v>
      </c>
      <c r="M9" s="3">
        <f t="shared" si="6"/>
        <v>1030.73</v>
      </c>
      <c r="N9" s="3">
        <f t="shared" si="6"/>
        <v>452.01</v>
      </c>
      <c r="O9" s="3">
        <f t="shared" si="6"/>
        <v>503.88</v>
      </c>
      <c r="P9" s="3">
        <f t="shared" si="6"/>
        <v>454.13</v>
      </c>
      <c r="Q9" s="3">
        <f t="shared" si="6"/>
        <v>711.53</v>
      </c>
      <c r="R9" s="3">
        <f t="shared" si="6"/>
        <v>610.36</v>
      </c>
      <c r="S9" s="3">
        <f t="shared" si="6"/>
        <v>856.79</v>
      </c>
      <c r="T9" s="3">
        <f t="shared" si="6"/>
        <v>966.96</v>
      </c>
      <c r="U9" s="3">
        <f t="shared" si="6"/>
        <v>-458.55</v>
      </c>
      <c r="V9" s="3">
        <f t="shared" si="6"/>
        <v>453.37</v>
      </c>
      <c r="W9" s="3">
        <f t="shared" si="6"/>
        <v>-491.5</v>
      </c>
      <c r="X9" s="3">
        <f t="shared" si="6"/>
        <v>31.23</v>
      </c>
      <c r="Y9" s="3">
        <f t="shared" si="6"/>
        <v>322.17</v>
      </c>
      <c r="Z9" s="3">
        <f t="shared" si="6"/>
        <v>410.72</v>
      </c>
    </row>
    <row r="10" spans="1:26" ht="15.5" x14ac:dyDescent="0.35">
      <c r="C10" t="s">
        <v>17</v>
      </c>
      <c r="D10" s="3" t="str">
        <f ca="1">IFERROR(IF(D9=0,"",D2/D9),"")</f>
        <v/>
      </c>
      <c r="I10" s="3">
        <f t="shared" ref="I10:Z10" ca="1" si="7">IFERROR(IF(I9=0,"",I2/I9),"")</f>
        <v>9.5367333861057713</v>
      </c>
      <c r="J10" s="3">
        <f t="shared" ca="1" si="7"/>
        <v>10.229787470946011</v>
      </c>
      <c r="K10" s="3" t="str">
        <f t="shared" ca="1" si="7"/>
        <v/>
      </c>
      <c r="L10" s="3">
        <f t="shared" ca="1" si="7"/>
        <v>6.0331874093395692</v>
      </c>
      <c r="M10" s="3">
        <f t="shared" ca="1" si="7"/>
        <v>6.500247397475575</v>
      </c>
      <c r="N10" s="3" t="str">
        <f t="shared" ca="1" si="7"/>
        <v/>
      </c>
      <c r="O10" s="3">
        <f t="shared" ca="1" si="7"/>
        <v>11.014527268397238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699739641324</v>
      </c>
      <c r="H11" s="2">
        <f>IFERROR(INDEX(D11:G11,COUNT(D11:G11)),"")</f>
        <v>699739641324</v>
      </c>
      <c r="I11" s="2">
        <f t="shared" ref="I11:Z11" si="8">IFERROR(INDEX(I51:I500,MATCH($C$11,$C$51:$C$500,0)),"")</f>
        <v>531044910169</v>
      </c>
      <c r="J11" s="2">
        <f t="shared" si="8"/>
        <v>416982877627</v>
      </c>
      <c r="K11" s="2">
        <f t="shared" si="8"/>
        <v>578991721046</v>
      </c>
      <c r="L11" s="2">
        <f t="shared" si="8"/>
        <v>413923182155</v>
      </c>
      <c r="M11" s="2">
        <f t="shared" si="8"/>
        <v>181086181119</v>
      </c>
      <c r="N11" s="2">
        <f t="shared" si="8"/>
        <v>191136360977</v>
      </c>
      <c r="O11" s="2">
        <f t="shared" si="8"/>
        <v>202592727860</v>
      </c>
      <c r="P11" s="2">
        <f t="shared" si="8"/>
        <v>486114531307</v>
      </c>
      <c r="Q11" s="2">
        <f t="shared" si="8"/>
        <v>496200829379</v>
      </c>
      <c r="R11" s="2">
        <f t="shared" si="8"/>
        <v>459932108871</v>
      </c>
      <c r="S11" s="2">
        <f t="shared" si="8"/>
        <v>298959515149</v>
      </c>
      <c r="T11" s="2">
        <f t="shared" si="8"/>
        <v>84891810756</v>
      </c>
      <c r="U11" s="2">
        <f t="shared" si="8"/>
        <v>7326502044</v>
      </c>
      <c r="V11" s="2">
        <f t="shared" si="8"/>
        <v>11775789427</v>
      </c>
      <c r="W11" s="2">
        <f t="shared" si="8"/>
        <v>25880510382</v>
      </c>
      <c r="X11" s="2">
        <f t="shared" si="8"/>
        <v>143834800816</v>
      </c>
      <c r="Y11" s="2">
        <f t="shared" si="8"/>
        <v>82871237763</v>
      </c>
      <c r="Z11" s="2">
        <f t="shared" si="8"/>
        <v>35248378252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-700000000000</v>
      </c>
      <c r="H12" s="2">
        <f>IFERROR(INDEX(D12:G12,COUNT(D12:G12)),"")</f>
        <v>-700000000000</v>
      </c>
      <c r="I12" s="2">
        <f t="shared" ref="I12:Z12" si="9">IFERROR(INDEX(I51:I500,MATCH($C$12,$C$51:$C$500,0)),"")</f>
        <v>-531000000000</v>
      </c>
      <c r="J12" s="2">
        <f t="shared" si="9"/>
        <v>-417000000000</v>
      </c>
      <c r="K12" s="2">
        <f t="shared" si="9"/>
        <v>-579000000000</v>
      </c>
      <c r="L12" s="2">
        <f t="shared" si="9"/>
        <v>-414000000000</v>
      </c>
      <c r="M12" s="2">
        <f t="shared" si="9"/>
        <v>-181000000000</v>
      </c>
      <c r="N12" s="2">
        <f t="shared" si="9"/>
        <v>-191000000000</v>
      </c>
      <c r="O12" s="2">
        <f t="shared" si="9"/>
        <v>-202000000000</v>
      </c>
      <c r="P12" s="2">
        <f t="shared" si="9"/>
        <v>-486000000000</v>
      </c>
      <c r="Q12" s="2">
        <f t="shared" si="9"/>
        <v>-494000000000</v>
      </c>
      <c r="R12" s="2">
        <f t="shared" si="9"/>
        <v>-459000000000</v>
      </c>
      <c r="S12" s="2">
        <f t="shared" si="9"/>
        <v>-299000000000</v>
      </c>
      <c r="T12" s="2">
        <f t="shared" si="9"/>
        <v>-85000000000</v>
      </c>
      <c r="U12" s="2">
        <f t="shared" si="9"/>
        <v>159000000000</v>
      </c>
      <c r="V12" s="2">
        <f t="shared" si="9"/>
        <v>28000000000</v>
      </c>
      <c r="W12" s="2">
        <f t="shared" si="9"/>
        <v>74000000000</v>
      </c>
      <c r="X12" s="2">
        <f t="shared" si="9"/>
        <v>-144000000000</v>
      </c>
      <c r="Y12" s="2">
        <f t="shared" si="9"/>
        <v>-83000000000</v>
      </c>
      <c r="Z12" s="2">
        <f t="shared" si="9"/>
        <v>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</v>
      </c>
      <c r="O13" s="2">
        <f t="shared" si="10"/>
        <v>0</v>
      </c>
      <c r="P13" s="2">
        <f t="shared" si="10"/>
        <v>0</v>
      </c>
      <c r="Q13" s="2">
        <f t="shared" si="10"/>
        <v>2000000000</v>
      </c>
      <c r="R13" s="2">
        <f t="shared" si="10"/>
        <v>1000000000</v>
      </c>
      <c r="S13" s="2">
        <f t="shared" si="10"/>
        <v>0</v>
      </c>
      <c r="T13" s="2">
        <f t="shared" si="10"/>
        <v>0</v>
      </c>
      <c r="U13" s="2">
        <f t="shared" si="10"/>
        <v>166000000000</v>
      </c>
      <c r="V13" s="2">
        <f t="shared" si="10"/>
        <v>40000000000</v>
      </c>
      <c r="W13" s="2">
        <f t="shared" si="10"/>
        <v>100000000000</v>
      </c>
      <c r="X13" s="2">
        <f t="shared" si="10"/>
        <v>0</v>
      </c>
      <c r="Y13" s="2">
        <f t="shared" si="10"/>
        <v>0</v>
      </c>
      <c r="Z13" s="2">
        <f t="shared" si="10"/>
        <v>41000000000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-11853012</v>
      </c>
      <c r="K14" s="2">
        <f t="shared" si="11"/>
        <v>-26720401</v>
      </c>
      <c r="L14" s="2">
        <f t="shared" si="11"/>
        <v>-8258779</v>
      </c>
      <c r="M14" s="2">
        <f t="shared" si="11"/>
        <v>-24178819</v>
      </c>
      <c r="N14" s="2">
        <f t="shared" si="11"/>
        <v>-47699870</v>
      </c>
      <c r="O14" s="2">
        <f t="shared" si="11"/>
        <v>-25179727</v>
      </c>
      <c r="P14" s="2">
        <f t="shared" si="11"/>
        <v>-55325212</v>
      </c>
      <c r="Q14" s="2">
        <f t="shared" si="11"/>
        <v>-108700927</v>
      </c>
      <c r="R14" s="2">
        <f t="shared" si="11"/>
        <v>0</v>
      </c>
      <c r="S14" s="2">
        <f t="shared" si="11"/>
        <v>0</v>
      </c>
      <c r="T14" s="2">
        <f t="shared" si="11"/>
        <v>-6835424112</v>
      </c>
      <c r="U14" s="2">
        <f t="shared" si="11"/>
        <v>-5735058986</v>
      </c>
      <c r="V14" s="2">
        <f t="shared" si="11"/>
        <v>-1619296221</v>
      </c>
      <c r="W14" s="2">
        <f t="shared" si="11"/>
        <v>0</v>
      </c>
      <c r="X14" s="2">
        <f t="shared" si="11"/>
        <v>-241388889</v>
      </c>
      <c r="Y14" s="2">
        <f t="shared" si="11"/>
        <v>-1619483761</v>
      </c>
      <c r="Z14" s="2">
        <f t="shared" si="11"/>
        <v>-4738704205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-243655922</v>
      </c>
      <c r="J15" s="2">
        <f t="shared" si="12"/>
        <v>-68098199</v>
      </c>
      <c r="K15" s="2">
        <f t="shared" si="12"/>
        <v>-16082520</v>
      </c>
      <c r="L15" s="2">
        <f t="shared" si="12"/>
        <v>-1003034263</v>
      </c>
      <c r="M15" s="2">
        <f t="shared" si="12"/>
        <v>-14336288</v>
      </c>
      <c r="N15" s="2">
        <f t="shared" si="12"/>
        <v>-137729358</v>
      </c>
      <c r="O15" s="2">
        <f t="shared" si="12"/>
        <v>-85803601</v>
      </c>
      <c r="P15" s="2">
        <f t="shared" si="12"/>
        <v>-420126022</v>
      </c>
      <c r="Q15" s="2">
        <f t="shared" si="12"/>
        <v>-199297431</v>
      </c>
      <c r="R15" s="2">
        <f t="shared" si="12"/>
        <v>29851985</v>
      </c>
      <c r="S15" s="2">
        <f t="shared" si="12"/>
        <v>228272047</v>
      </c>
      <c r="T15" s="2">
        <f t="shared" si="12"/>
        <v>-39750317446</v>
      </c>
      <c r="U15" s="2">
        <f t="shared" si="12"/>
        <v>-33484343327</v>
      </c>
      <c r="V15" s="2">
        <f t="shared" si="12"/>
        <v>-23331303887</v>
      </c>
      <c r="W15" s="2">
        <f t="shared" si="12"/>
        <v>-19526583545</v>
      </c>
      <c r="X15" s="2">
        <f t="shared" si="12"/>
        <v>-19111576611</v>
      </c>
      <c r="Y15" s="2">
        <f t="shared" si="12"/>
        <v>-16192289331</v>
      </c>
      <c r="Z15" s="2">
        <f t="shared" si="12"/>
        <v>-18476879468</v>
      </c>
    </row>
    <row r="16" spans="1:26" ht="15.5" x14ac:dyDescent="0.35">
      <c r="C16" t="s">
        <v>28</v>
      </c>
      <c r="D16" s="2">
        <f>IFERROR(INDEX(D51:D500,MATCH($C$16,$C$51:$C$500,0)),"")</f>
        <v>103660961916</v>
      </c>
      <c r="H16" s="2">
        <f>IFERROR(SUM(D16:G16)*(4/MAX(1,COUNT(D16:G16))),"")</f>
        <v>414643847664</v>
      </c>
      <c r="I16" s="2">
        <f t="shared" ref="I16:Z16" si="13">IFERROR(INDEX(I51:I500,MATCH($C$16,$C$51:$C$500,0)),"")</f>
        <v>352374197831</v>
      </c>
      <c r="J16" s="2">
        <f t="shared" si="13"/>
        <v>288949240741</v>
      </c>
      <c r="K16" s="2">
        <f t="shared" si="13"/>
        <v>303752187096</v>
      </c>
      <c r="L16" s="2">
        <f t="shared" si="13"/>
        <v>272103914200</v>
      </c>
      <c r="M16" s="2">
        <f t="shared" si="13"/>
        <v>196384936622</v>
      </c>
      <c r="N16" s="2">
        <f t="shared" si="13"/>
        <v>236955002130</v>
      </c>
      <c r="O16" s="2">
        <f t="shared" si="13"/>
        <v>233356814498</v>
      </c>
      <c r="P16" s="2">
        <f t="shared" si="13"/>
        <v>268959868154</v>
      </c>
      <c r="Q16" s="2">
        <f t="shared" si="13"/>
        <v>249142489265</v>
      </c>
      <c r="R16" s="2">
        <f t="shared" si="13"/>
        <v>257364075673</v>
      </c>
      <c r="S16" s="2">
        <f t="shared" si="13"/>
        <v>256034229303</v>
      </c>
      <c r="T16" s="2">
        <f t="shared" si="13"/>
        <v>262811086101</v>
      </c>
      <c r="U16" s="2">
        <f t="shared" si="13"/>
        <v>231714185291</v>
      </c>
      <c r="V16" s="2">
        <f t="shared" si="13"/>
        <v>148149282251</v>
      </c>
      <c r="W16" s="2">
        <f t="shared" si="13"/>
        <v>133487034959</v>
      </c>
      <c r="X16" s="2">
        <f t="shared" si="13"/>
        <v>190011345887</v>
      </c>
      <c r="Y16" s="2">
        <f t="shared" si="13"/>
        <v>118741709103</v>
      </c>
      <c r="Z16" s="2">
        <f t="shared" si="13"/>
        <v>75586861526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>
        <f t="shared" ca="1" si="14"/>
        <v>3415500000000</v>
      </c>
      <c r="J20" s="2">
        <f t="shared" ca="1" si="14"/>
        <v>3969000000000</v>
      </c>
      <c r="K20" s="2" t="str">
        <f t="shared" ca="1" si="14"/>
        <v/>
      </c>
      <c r="L20" s="2">
        <f t="shared" ca="1" si="14"/>
        <v>2504250000000</v>
      </c>
      <c r="M20" s="2">
        <f t="shared" ca="1" si="14"/>
        <v>1809000000000</v>
      </c>
      <c r="N20" s="2" t="str">
        <f t="shared" ca="1" si="14"/>
        <v/>
      </c>
      <c r="O20" s="2">
        <f t="shared" ca="1" si="14"/>
        <v>1498500000000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270000000</v>
      </c>
      <c r="H21" s="2">
        <f>IFERROR(INDEX(D21:G21,COUNT(D21:G21)),"")</f>
        <v>270000000</v>
      </c>
      <c r="I21" s="2">
        <f t="shared" ref="I21:Z21" si="15">IFERROR(INDEX(I51:I500,MATCH($C$7,$C$51:$C$500,0)),"")</f>
        <v>270000000</v>
      </c>
      <c r="J21" s="2">
        <f t="shared" si="15"/>
        <v>270000000</v>
      </c>
      <c r="K21" s="2">
        <f t="shared" si="15"/>
        <v>270000000</v>
      </c>
      <c r="L21" s="2">
        <f t="shared" si="15"/>
        <v>270000000</v>
      </c>
      <c r="M21" s="2">
        <f t="shared" si="15"/>
        <v>270000000</v>
      </c>
      <c r="N21" s="2">
        <f t="shared" si="15"/>
        <v>270000000</v>
      </c>
      <c r="O21" s="2">
        <f t="shared" si="15"/>
        <v>270000000</v>
      </c>
      <c r="P21" s="2">
        <f t="shared" si="15"/>
        <v>270000000</v>
      </c>
      <c r="Q21" s="2">
        <f t="shared" si="15"/>
        <v>270000000</v>
      </c>
      <c r="R21" s="2">
        <f t="shared" si="15"/>
        <v>270000000</v>
      </c>
      <c r="S21" s="2">
        <f t="shared" si="15"/>
        <v>270000000</v>
      </c>
      <c r="T21" s="2">
        <f t="shared" si="15"/>
        <v>270000000</v>
      </c>
      <c r="U21" s="2">
        <f t="shared" si="15"/>
        <v>270000000</v>
      </c>
      <c r="V21" s="2">
        <f t="shared" si="15"/>
        <v>270000000</v>
      </c>
      <c r="W21" s="2">
        <f t="shared" si="15"/>
        <v>270000000</v>
      </c>
      <c r="X21" s="2">
        <f t="shared" si="15"/>
        <v>270000000</v>
      </c>
      <c r="Y21" s="2">
        <f t="shared" si="15"/>
        <v>270000000</v>
      </c>
      <c r="Z21" s="2">
        <f t="shared" si="15"/>
        <v>270000000</v>
      </c>
    </row>
    <row r="23" spans="1:26" ht="15.5" x14ac:dyDescent="0.35">
      <c r="B23" t="s">
        <v>53</v>
      </c>
      <c r="C23" t="s">
        <v>54</v>
      </c>
      <c r="D23" s="3">
        <f>IFERROR(D5/D6*100,"")</f>
        <v>0.98513643949077034</v>
      </c>
      <c r="H23" s="3">
        <f t="shared" ref="H23:Z23" si="16">IFERROR(H5/H6*100,"")</f>
        <v>3.9405457579630814</v>
      </c>
      <c r="I23" s="3">
        <f t="shared" si="16"/>
        <v>11.78054787838459</v>
      </c>
      <c r="J23" s="3">
        <f t="shared" si="16"/>
        <v>9.5777083658934217</v>
      </c>
      <c r="K23" s="3">
        <f t="shared" si="16"/>
        <v>10.668314270774973</v>
      </c>
      <c r="L23" s="3">
        <f t="shared" si="16"/>
        <v>9.0197941699316981</v>
      </c>
      <c r="M23" s="3">
        <f t="shared" si="16"/>
        <v>7.0337514556508802</v>
      </c>
      <c r="N23" s="3">
        <f t="shared" si="16"/>
        <v>8.6287576874664857</v>
      </c>
      <c r="O23" s="3">
        <f t="shared" si="16"/>
        <v>9.3267791515573411</v>
      </c>
      <c r="P23" s="3">
        <f t="shared" si="16"/>
        <v>11.661702671717457</v>
      </c>
      <c r="Q23" s="3">
        <f t="shared" si="16"/>
        <v>12.080351415127476</v>
      </c>
      <c r="R23" s="3">
        <f t="shared" si="16"/>
        <v>14.162067337858067</v>
      </c>
      <c r="S23" s="3">
        <f t="shared" si="16"/>
        <v>16.396821853493666</v>
      </c>
      <c r="T23" s="3">
        <f t="shared" si="16"/>
        <v>17.209568832623592</v>
      </c>
      <c r="U23" s="3">
        <f t="shared" si="16"/>
        <v>17.276850720738221</v>
      </c>
      <c r="V23" s="3">
        <f t="shared" si="16"/>
        <v>13.093239166107359</v>
      </c>
      <c r="W23" s="3">
        <f t="shared" si="16"/>
        <v>13.752649748106307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-0.39121186592266977</v>
      </c>
      <c r="H24" s="4">
        <f t="shared" ref="H24:Z24" si="17">IFERROR(_xlfn.RRI(5,M23,H23),"")</f>
        <v>-0.10941808563636424</v>
      </c>
      <c r="I24" s="4">
        <f t="shared" si="17"/>
        <v>6.4249471230449107E-2</v>
      </c>
      <c r="J24" s="4">
        <f t="shared" si="17"/>
        <v>5.3238439714198282E-3</v>
      </c>
      <c r="K24" s="4">
        <f t="shared" si="17"/>
        <v>-1.7648828774235681E-2</v>
      </c>
      <c r="L24" s="4">
        <f t="shared" si="17"/>
        <v>-5.6757388926551355E-2</v>
      </c>
      <c r="M24" s="4">
        <f t="shared" si="17"/>
        <v>-0.13061514050224698</v>
      </c>
      <c r="N24" s="4">
        <f t="shared" si="17"/>
        <v>-0.12049620242664161</v>
      </c>
      <c r="O24" s="4">
        <f t="shared" si="17"/>
        <v>-0.11530750984617344</v>
      </c>
      <c r="P24" s="4">
        <f t="shared" si="17"/>
        <v>-7.5600979291117976E-2</v>
      </c>
      <c r="Q24" s="4">
        <f t="shared" si="17"/>
        <v>-1.5974181549028188E-2</v>
      </c>
      <c r="R24" s="4">
        <f t="shared" si="17"/>
        <v>5.8843575225346889E-3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384.51</v>
      </c>
      <c r="H25" s="3">
        <f>IFERROR(INDEX(D25:G25,COUNT(D25:G25)),"")</f>
        <v>384.51</v>
      </c>
      <c r="I25" s="3">
        <f t="shared" ref="I25:Z25" si="18">IFERROR(INDEX(I51:I500,MATCH($C$25,$C$51:$C$500,0)),"")</f>
        <v>1306.03</v>
      </c>
      <c r="J25" s="3">
        <f t="shared" si="18"/>
        <v>1070.94</v>
      </c>
      <c r="K25" s="3">
        <f t="shared" si="18"/>
        <v>1126.5</v>
      </c>
      <c r="L25" s="3">
        <f t="shared" si="18"/>
        <v>1007.5</v>
      </c>
      <c r="M25" s="3">
        <f t="shared" si="18"/>
        <v>730.55</v>
      </c>
      <c r="N25" s="3">
        <f t="shared" si="18"/>
        <v>878.3</v>
      </c>
      <c r="O25" s="3">
        <f t="shared" si="18"/>
        <v>865.97</v>
      </c>
      <c r="P25" s="3">
        <f t="shared" si="18"/>
        <v>994.73</v>
      </c>
      <c r="Q25" s="3">
        <f t="shared" si="18"/>
        <v>918.56</v>
      </c>
      <c r="R25" s="3">
        <f t="shared" si="18"/>
        <v>957.57</v>
      </c>
      <c r="S25" s="3">
        <f t="shared" si="18"/>
        <v>962.26</v>
      </c>
      <c r="T25" s="3">
        <f t="shared" si="18"/>
        <v>829.84</v>
      </c>
      <c r="U25" s="3">
        <f t="shared" si="18"/>
        <v>737.46</v>
      </c>
      <c r="V25" s="3">
        <f t="shared" si="18"/>
        <v>464.35</v>
      </c>
      <c r="W25" s="3">
        <f t="shared" si="18"/>
        <v>423.96</v>
      </c>
      <c r="X25" s="3">
        <f t="shared" si="18"/>
        <v>635.79</v>
      </c>
      <c r="Y25" s="3">
        <f t="shared" si="18"/>
        <v>381.51</v>
      </c>
      <c r="Z25" s="3">
        <f t="shared" si="18"/>
        <v>212.46</v>
      </c>
    </row>
    <row r="26" spans="1:26" ht="15.5" x14ac:dyDescent="0.35">
      <c r="C26" t="s">
        <v>58</v>
      </c>
      <c r="D26" s="4">
        <f>IFERROR(_xlfn.RRI(5,I25,D25),"")</f>
        <v>-0.21694746976055024</v>
      </c>
      <c r="H26" s="4">
        <f t="shared" ref="H26:Z26" si="19">IFERROR(_xlfn.RRI(5,M25,H25),"")</f>
        <v>-0.12046821511986794</v>
      </c>
      <c r="I26" s="4">
        <f t="shared" si="19"/>
        <v>8.2585121421467678E-2</v>
      </c>
      <c r="J26" s="4">
        <f t="shared" si="19"/>
        <v>4.3403907020418186E-2</v>
      </c>
      <c r="K26" s="4">
        <f t="shared" si="19"/>
        <v>2.5191970415438414E-2</v>
      </c>
      <c r="L26" s="4">
        <f t="shared" si="19"/>
        <v>1.8655900276790982E-2</v>
      </c>
      <c r="M26" s="4">
        <f t="shared" si="19"/>
        <v>-5.2681796472470954E-2</v>
      </c>
      <c r="N26" s="4">
        <f t="shared" si="19"/>
        <v>-1.8093601813104376E-2</v>
      </c>
      <c r="O26" s="4">
        <f t="shared" si="19"/>
        <v>8.5598991645992051E-3</v>
      </c>
      <c r="P26" s="4">
        <f t="shared" si="19"/>
        <v>6.1679298943525529E-2</v>
      </c>
      <c r="Q26" s="4">
        <f t="shared" si="19"/>
        <v>0.14617891756873136</v>
      </c>
      <c r="R26" s="4">
        <f t="shared" si="19"/>
        <v>0.17698012602432356</v>
      </c>
      <c r="S26" s="4">
        <f t="shared" si="19"/>
        <v>8.6414987028632373E-2</v>
      </c>
      <c r="T26" s="4">
        <f t="shared" si="19"/>
        <v>0.16814751051932597</v>
      </c>
      <c r="U26" s="4">
        <f t="shared" si="19"/>
        <v>0.28260302063941278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526.22582548518517</v>
      </c>
      <c r="H27" s="3">
        <f t="shared" ref="H27:Z27" si="20">IFERROR(H4/H21,"")</f>
        <v>2104.9033019407407</v>
      </c>
      <c r="I27" s="3">
        <f t="shared" si="20"/>
        <v>2111.824185537037</v>
      </c>
      <c r="J27" s="3">
        <f t="shared" si="20"/>
        <v>1965.3945458777778</v>
      </c>
      <c r="K27" s="3">
        <f t="shared" si="20"/>
        <v>1975.2073186407408</v>
      </c>
      <c r="L27" s="3">
        <f t="shared" si="20"/>
        <v>1887.1042222111112</v>
      </c>
      <c r="M27" s="3">
        <f t="shared" si="20"/>
        <v>1531.7926238703703</v>
      </c>
      <c r="N27" s="3">
        <f t="shared" si="20"/>
        <v>1484.2585650999999</v>
      </c>
      <c r="O27" s="3">
        <f t="shared" si="20"/>
        <v>1479.3293224148149</v>
      </c>
      <c r="P27" s="3">
        <f t="shared" si="20"/>
        <v>1484.7047890592592</v>
      </c>
      <c r="Q27" s="3">
        <f t="shared" si="20"/>
        <v>1465.8550882185186</v>
      </c>
      <c r="R27" s="3">
        <f t="shared" si="20"/>
        <v>1506.9368260518518</v>
      </c>
      <c r="S27" s="3">
        <f t="shared" si="20"/>
        <v>1563.905546011111</v>
      </c>
      <c r="T27" s="3">
        <f t="shared" si="20"/>
        <v>1597.8323110740741</v>
      </c>
      <c r="U27" s="3">
        <f t="shared" si="20"/>
        <v>1548.5888887000001</v>
      </c>
      <c r="V27" s="3">
        <f t="shared" si="20"/>
        <v>1220.5861143444445</v>
      </c>
      <c r="W27" s="3">
        <f t="shared" si="20"/>
        <v>1095.9573875333333</v>
      </c>
      <c r="X27" s="3">
        <f t="shared" si="20"/>
        <v>965.93313014074079</v>
      </c>
      <c r="Y27" s="3">
        <f t="shared" si="20"/>
        <v>874.31719291851857</v>
      </c>
      <c r="Z27" s="3">
        <f t="shared" si="20"/>
        <v>761.37723834444444</v>
      </c>
    </row>
    <row r="28" spans="1:26" ht="15.5" x14ac:dyDescent="0.35">
      <c r="C28" t="s">
        <v>60</v>
      </c>
      <c r="D28" s="4">
        <f>IFERROR(_xlfn.RRI(5,I27,D27),"")</f>
        <v>-0.24263910077807127</v>
      </c>
      <c r="H28" s="4">
        <f t="shared" ref="H28:Z28" si="21">IFERROR(_xlfn.RRI(5,M27,H27),"")</f>
        <v>6.5629991860192805E-2</v>
      </c>
      <c r="I28" s="4">
        <f t="shared" si="21"/>
        <v>7.3073918048274233E-2</v>
      </c>
      <c r="J28" s="4">
        <f t="shared" si="21"/>
        <v>5.8466155928990515E-2</v>
      </c>
      <c r="K28" s="4">
        <f t="shared" si="21"/>
        <v>5.8752662154207602E-2</v>
      </c>
      <c r="L28" s="4">
        <f t="shared" si="21"/>
        <v>5.1818897972262468E-2</v>
      </c>
      <c r="M28" s="4">
        <f t="shared" si="21"/>
        <v>3.2772987826639177E-3</v>
      </c>
      <c r="N28" s="4">
        <f t="shared" si="21"/>
        <v>-1.0399721604407164E-2</v>
      </c>
      <c r="O28" s="4">
        <f t="shared" si="21"/>
        <v>-1.5293661841672801E-2</v>
      </c>
      <c r="P28" s="4">
        <f t="shared" si="21"/>
        <v>-8.3902367638251096E-3</v>
      </c>
      <c r="Q28" s="4">
        <f t="shared" si="21"/>
        <v>3.7300346024348396E-2</v>
      </c>
      <c r="R28" s="4">
        <f t="shared" si="21"/>
        <v>6.5762108551266074E-2</v>
      </c>
      <c r="S28" s="4">
        <f t="shared" si="21"/>
        <v>0.10116574152130631</v>
      </c>
      <c r="T28" s="4">
        <f t="shared" si="21"/>
        <v>0.12816451678991014</v>
      </c>
      <c r="U28" s="4">
        <f t="shared" si="21"/>
        <v>0.15256983725374673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-0.7055886924496374</v>
      </c>
      <c r="I29" s="4">
        <f t="shared" si="22"/>
        <v>0.21951743328291026</v>
      </c>
      <c r="J29" s="4">
        <f t="shared" si="22"/>
        <v>-4.9320905459387436E-2</v>
      </c>
      <c r="K29" s="4">
        <f t="shared" si="22"/>
        <v>0.11811414392059554</v>
      </c>
      <c r="L29" s="4">
        <f t="shared" si="22"/>
        <v>0.37909793990828838</v>
      </c>
      <c r="M29" s="4">
        <f t="shared" si="22"/>
        <v>-0.16822270294887853</v>
      </c>
      <c r="N29" s="4">
        <f t="shared" si="22"/>
        <v>1.423836853470666E-2</v>
      </c>
      <c r="O29" s="4">
        <f t="shared" si="22"/>
        <v>-0.12944216018417057</v>
      </c>
      <c r="P29" s="4">
        <f t="shared" si="22"/>
        <v>8.2923271207106866E-2</v>
      </c>
      <c r="Q29" s="4">
        <f t="shared" si="22"/>
        <v>-4.0738536086134799E-2</v>
      </c>
      <c r="R29" s="4">
        <f t="shared" si="22"/>
        <v>-4.873942593477793E-3</v>
      </c>
      <c r="S29" s="4">
        <f t="shared" si="22"/>
        <v>0.15957292972139203</v>
      </c>
      <c r="T29" s="4">
        <f t="shared" si="22"/>
        <v>0.12526781113551921</v>
      </c>
      <c r="U29" s="4">
        <f t="shared" si="22"/>
        <v>0.58815548616345426</v>
      </c>
      <c r="V29" s="4">
        <f t="shared" si="22"/>
        <v>9.5268421549202856E-2</v>
      </c>
      <c r="W29" s="4">
        <f t="shared" si="22"/>
        <v>-0.33317604869532391</v>
      </c>
      <c r="X29" s="4">
        <f t="shared" si="22"/>
        <v>0.66650939687033095</v>
      </c>
      <c r="Y29" s="4">
        <f t="shared" si="22"/>
        <v>0.79567918667043203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-3.2772063336022235E-3</v>
      </c>
      <c r="I30" s="4">
        <f t="shared" si="23"/>
        <v>7.4503941188999959E-2</v>
      </c>
      <c r="J30" s="4">
        <f t="shared" si="23"/>
        <v>-4.9679710430173022E-3</v>
      </c>
      <c r="K30" s="4">
        <f t="shared" si="23"/>
        <v>4.6686926663965421E-2</v>
      </c>
      <c r="L30" s="4">
        <f t="shared" si="23"/>
        <v>0.23195802930750337</v>
      </c>
      <c r="M30" s="4">
        <f t="shared" si="23"/>
        <v>3.2025456943998061E-2</v>
      </c>
      <c r="N30" s="4">
        <f t="shared" si="23"/>
        <v>3.3320793487272259E-3</v>
      </c>
      <c r="O30" s="4">
        <f t="shared" si="23"/>
        <v>-3.6205626088471571E-3</v>
      </c>
      <c r="P30" s="4">
        <f t="shared" si="23"/>
        <v>1.2859184371116057E-2</v>
      </c>
      <c r="Q30" s="4">
        <f t="shared" si="23"/>
        <v>-2.726175186850173E-2</v>
      </c>
      <c r="R30" s="4">
        <f t="shared" si="23"/>
        <v>-3.6427212694886447E-2</v>
      </c>
      <c r="S30" s="4">
        <f t="shared" si="23"/>
        <v>-2.1232994744083817E-2</v>
      </c>
      <c r="T30" s="4">
        <f t="shared" si="23"/>
        <v>3.179889945834017E-2</v>
      </c>
      <c r="U30" s="4">
        <f t="shared" si="23"/>
        <v>0.26872563148215084</v>
      </c>
      <c r="V30" s="4">
        <f t="shared" si="23"/>
        <v>0.11371676328731405</v>
      </c>
      <c r="W30" s="4">
        <f t="shared" si="23"/>
        <v>0.1346099987000626</v>
      </c>
      <c r="X30" s="4">
        <f t="shared" si="23"/>
        <v>0.10478569787287748</v>
      </c>
      <c r="Y30" s="4">
        <f t="shared" si="23"/>
        <v>0.14833639474126292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12395.39</v>
      </c>
      <c r="H32" s="3">
        <f>IFERROR(INDEX(D32:G32,COUNT(D32:G32)),"")</f>
        <v>12395.39</v>
      </c>
      <c r="I32" s="3">
        <f t="shared" ref="I32:Z32" si="24">IFERROR(INDEX(I51:I500,MATCH($C$32,$C$51:$C$500,0)),"")</f>
        <v>12273.28</v>
      </c>
      <c r="J32" s="3">
        <f t="shared" si="24"/>
        <v>11305.42</v>
      </c>
      <c r="K32" s="3">
        <f t="shared" si="24"/>
        <v>10733.62</v>
      </c>
      <c r="L32" s="3">
        <f t="shared" si="24"/>
        <v>11058.52</v>
      </c>
      <c r="M32" s="3">
        <f t="shared" si="24"/>
        <v>10806.07</v>
      </c>
      <c r="N32" s="3">
        <f t="shared" si="24"/>
        <v>10181</v>
      </c>
      <c r="O32" s="3">
        <f t="shared" si="24"/>
        <v>9392.5</v>
      </c>
      <c r="P32" s="3">
        <f t="shared" si="24"/>
        <v>8606.48</v>
      </c>
      <c r="Q32" s="3">
        <f t="shared" si="24"/>
        <v>7644.95</v>
      </c>
      <c r="R32" s="3">
        <f t="shared" si="24"/>
        <v>6802.32</v>
      </c>
      <c r="S32" s="3">
        <f t="shared" si="24"/>
        <v>5913.56</v>
      </c>
      <c r="T32" s="3">
        <f t="shared" si="24"/>
        <v>5028.92</v>
      </c>
      <c r="U32" s="3">
        <f t="shared" si="24"/>
        <v>4268.08</v>
      </c>
      <c r="V32" s="3">
        <f t="shared" si="24"/>
        <v>3546.05</v>
      </c>
      <c r="W32" s="3">
        <f t="shared" si="24"/>
        <v>3081.76</v>
      </c>
      <c r="X32" s="3">
        <f t="shared" si="24"/>
        <v>2657.93</v>
      </c>
      <c r="Y32" s="3">
        <f t="shared" si="24"/>
        <v>1985.7</v>
      </c>
      <c r="Z32" s="3">
        <f t="shared" si="24"/>
        <v>1604.48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1.36</v>
      </c>
      <c r="H33" s="3">
        <f>IFERROR(INDEX(D33:G33,COUNT(D33:G33)),"")</f>
        <v>1.36</v>
      </c>
      <c r="I33" s="3">
        <f t="shared" ref="I33:Z33" si="25">IFERROR(INDEX(I51:I500,MATCH($C$33,$C$51:$C$500,0)),"")</f>
        <v>1.03</v>
      </c>
      <c r="J33" s="3">
        <f t="shared" si="25"/>
        <v>1.3</v>
      </c>
      <c r="K33" s="3">
        <f t="shared" si="25"/>
        <v>1.33</v>
      </c>
      <c r="L33" s="3">
        <f t="shared" si="25"/>
        <v>0.84</v>
      </c>
      <c r="M33" s="3">
        <f t="shared" si="25"/>
        <v>0.62</v>
      </c>
      <c r="N33" s="3">
        <f t="shared" si="25"/>
        <v>0.52</v>
      </c>
      <c r="O33" s="3">
        <f t="shared" si="25"/>
        <v>0.59</v>
      </c>
      <c r="P33" s="3">
        <f t="shared" si="25"/>
        <v>0.64</v>
      </c>
      <c r="Q33" s="3">
        <f t="shared" si="25"/>
        <v>0.78</v>
      </c>
      <c r="R33" s="3">
        <f t="shared" si="25"/>
        <v>1.47</v>
      </c>
      <c r="S33" s="3">
        <f t="shared" si="25"/>
        <v>1.01</v>
      </c>
      <c r="T33" s="3">
        <f t="shared" si="25"/>
        <v>1.04</v>
      </c>
      <c r="U33" s="3">
        <f t="shared" si="25"/>
        <v>1.1499999999999999</v>
      </c>
      <c r="V33" s="3">
        <f t="shared" si="25"/>
        <v>0.99</v>
      </c>
      <c r="W33" s="3">
        <f t="shared" si="25"/>
        <v>0.88</v>
      </c>
      <c r="X33" s="3">
        <f t="shared" si="25"/>
        <v>0.79</v>
      </c>
      <c r="Y33" s="3">
        <f t="shared" si="25"/>
        <v>0.71</v>
      </c>
      <c r="Z33" s="3">
        <f t="shared" si="25"/>
        <v>0.81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43.82</v>
      </c>
      <c r="H34" s="3">
        <f>IFERROR(INDEX(D34:G34,COUNT(D34:G34)),"")</f>
        <v>43.82</v>
      </c>
      <c r="I34" s="3">
        <f t="shared" ref="I34:Z34" si="26">IFERROR(INDEX(I51:I500,MATCH($C$34,$C$51:$C$500,0)),"")</f>
        <v>9.69</v>
      </c>
      <c r="J34" s="3">
        <f t="shared" si="26"/>
        <v>13.73</v>
      </c>
      <c r="K34" s="3">
        <f t="shared" si="26"/>
        <v>12.63</v>
      </c>
      <c r="L34" s="3">
        <f t="shared" si="26"/>
        <v>9.2100000000000009</v>
      </c>
      <c r="M34" s="3">
        <f t="shared" si="26"/>
        <v>9.17</v>
      </c>
      <c r="N34" s="3">
        <f t="shared" si="26"/>
        <v>5.98</v>
      </c>
      <c r="O34" s="3">
        <f t="shared" si="26"/>
        <v>6.41</v>
      </c>
      <c r="P34" s="3">
        <f t="shared" si="26"/>
        <v>5.53</v>
      </c>
      <c r="Q34" s="3">
        <f t="shared" si="26"/>
        <v>6.53</v>
      </c>
      <c r="R34" s="3">
        <f t="shared" si="26"/>
        <v>10.44</v>
      </c>
      <c r="S34" s="3">
        <f t="shared" si="26"/>
        <v>6.24</v>
      </c>
      <c r="T34" s="3">
        <f t="shared" si="26"/>
        <v>6.33</v>
      </c>
      <c r="U34" s="3">
        <f t="shared" si="26"/>
        <v>6.64</v>
      </c>
      <c r="V34" s="3">
        <f t="shared" si="26"/>
        <v>7.54</v>
      </c>
      <c r="W34" s="3">
        <f t="shared" si="26"/>
        <v>6.37</v>
      </c>
      <c r="X34" s="3">
        <f t="shared" si="26"/>
        <v>3.3</v>
      </c>
      <c r="Y34" s="3">
        <f t="shared" si="26"/>
        <v>3.67</v>
      </c>
      <c r="Z34" s="3">
        <f t="shared" si="26"/>
        <v>6.12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31.88</v>
      </c>
      <c r="H35" s="3">
        <f>IFERROR(INDEX(D35:G35,COUNT(D35:G35)),"")</f>
        <v>31.88</v>
      </c>
      <c r="I35" s="3">
        <f t="shared" ref="I35:Z35" si="27">IFERROR(INDEX(I51:I500,MATCH($C$35,$C$51:$C$500,0)),"")</f>
        <v>5.96</v>
      </c>
      <c r="J35" s="3">
        <f t="shared" si="27"/>
        <v>7.45</v>
      </c>
      <c r="K35" s="3">
        <f t="shared" si="27"/>
        <v>7.17</v>
      </c>
      <c r="L35" s="3">
        <f t="shared" si="27"/>
        <v>4.8899999999999997</v>
      </c>
      <c r="M35" s="3">
        <f t="shared" si="27"/>
        <v>4.3499999999999996</v>
      </c>
      <c r="N35" s="3">
        <f t="shared" si="27"/>
        <v>3.52</v>
      </c>
      <c r="O35" s="3">
        <f t="shared" si="27"/>
        <v>3.74</v>
      </c>
      <c r="P35" s="3">
        <f t="shared" si="27"/>
        <v>3.69</v>
      </c>
      <c r="Q35" s="3">
        <f t="shared" si="27"/>
        <v>4.07</v>
      </c>
      <c r="R35" s="3">
        <f t="shared" si="27"/>
        <v>6.61</v>
      </c>
      <c r="S35" s="3">
        <f t="shared" si="27"/>
        <v>3.82</v>
      </c>
      <c r="T35" s="3">
        <f t="shared" si="27"/>
        <v>3.27</v>
      </c>
      <c r="U35" s="3">
        <f t="shared" si="27"/>
        <v>3.15</v>
      </c>
      <c r="V35" s="3">
        <f t="shared" si="27"/>
        <v>2.85</v>
      </c>
      <c r="W35" s="3">
        <f t="shared" si="27"/>
        <v>2.4500000000000002</v>
      </c>
      <c r="X35" s="3">
        <f t="shared" si="27"/>
        <v>2.16</v>
      </c>
      <c r="Y35" s="3">
        <f t="shared" si="27"/>
        <v>1.59</v>
      </c>
      <c r="Z35" s="3">
        <f t="shared" si="27"/>
        <v>1.7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0.31079999999999997</v>
      </c>
      <c r="I36" s="4">
        <f t="shared" si="28"/>
        <v>0.36599999999999999</v>
      </c>
      <c r="J36" s="4">
        <f t="shared" si="28"/>
        <v>0.40060000000000001</v>
      </c>
      <c r="K36" s="4">
        <f t="shared" si="28"/>
        <v>0.98089999999999999</v>
      </c>
      <c r="L36" s="4">
        <f t="shared" si="28"/>
        <v>0.99750000000000005</v>
      </c>
      <c r="M36" s="4">
        <f t="shared" si="28"/>
        <v>0.63649999999999995</v>
      </c>
      <c r="N36" s="4">
        <f t="shared" si="28"/>
        <v>0.1537</v>
      </c>
      <c r="O36" s="4">
        <f t="shared" si="28"/>
        <v>0.10390000000000001</v>
      </c>
      <c r="P36" s="4">
        <f t="shared" si="28"/>
        <v>9.0500000000000011E-2</v>
      </c>
      <c r="Q36" s="4">
        <f t="shared" si="28"/>
        <v>5.9900000000000002E-2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478</v>
      </c>
      <c r="I37" s="3">
        <f t="shared" si="29"/>
        <v>478</v>
      </c>
      <c r="J37" s="3">
        <f t="shared" si="29"/>
        <v>429</v>
      </c>
      <c r="K37" s="3">
        <f t="shared" si="29"/>
        <v>1105</v>
      </c>
      <c r="L37" s="3">
        <f t="shared" si="29"/>
        <v>1005</v>
      </c>
      <c r="M37" s="3">
        <f t="shared" si="29"/>
        <v>465</v>
      </c>
      <c r="N37" s="3">
        <f t="shared" si="29"/>
        <v>135</v>
      </c>
      <c r="O37" s="3">
        <f t="shared" si="29"/>
        <v>90</v>
      </c>
      <c r="P37" s="3">
        <f t="shared" si="29"/>
        <v>90</v>
      </c>
      <c r="Q37" s="3">
        <f t="shared" si="29"/>
        <v>55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142080972881</v>
      </c>
      <c r="E51" s="5">
        <v>144994607102</v>
      </c>
      <c r="F51" s="5">
        <v>142160973010</v>
      </c>
      <c r="G51" s="5">
        <v>142629311111</v>
      </c>
      <c r="I51" s="5">
        <v>570192530095</v>
      </c>
      <c r="J51" s="5">
        <v>530656527387</v>
      </c>
      <c r="K51" s="5">
        <v>533305976033</v>
      </c>
      <c r="L51" s="5">
        <v>509518139997</v>
      </c>
      <c r="M51" s="5">
        <v>413584008445</v>
      </c>
      <c r="N51" s="5">
        <v>400749812577</v>
      </c>
      <c r="O51" s="5">
        <v>399418917052</v>
      </c>
      <c r="P51" s="5">
        <v>400870293046</v>
      </c>
      <c r="Q51" s="5">
        <v>395780873819</v>
      </c>
      <c r="R51" s="5">
        <v>406872943034</v>
      </c>
      <c r="S51" s="5">
        <v>422254497423</v>
      </c>
      <c r="T51" s="5">
        <v>431414723990</v>
      </c>
      <c r="U51" s="5">
        <v>418118999949</v>
      </c>
      <c r="V51" s="5">
        <v>329558250873</v>
      </c>
      <c r="W51" s="5">
        <v>295908494634</v>
      </c>
      <c r="X51" s="5">
        <v>260801945138</v>
      </c>
      <c r="Y51" s="5">
        <v>236065642088</v>
      </c>
      <c r="Z51" s="5">
        <v>205571854353</v>
      </c>
    </row>
    <row r="52" spans="2:26" ht="15.5" x14ac:dyDescent="0.35">
      <c r="C52" t="s">
        <v>85</v>
      </c>
      <c r="D52" s="5">
        <v>-45481291093</v>
      </c>
      <c r="E52" s="5">
        <v>-48286262713</v>
      </c>
      <c r="F52" s="5">
        <v>-45124200420</v>
      </c>
      <c r="G52" s="5">
        <v>-58183718953</v>
      </c>
      <c r="I52" s="5">
        <v>-196905084564</v>
      </c>
      <c r="J52" s="5">
        <v>-200972924537</v>
      </c>
      <c r="K52" s="5">
        <v>-203978702372</v>
      </c>
      <c r="L52" s="5">
        <v>-182031885610</v>
      </c>
      <c r="M52" s="5">
        <v>-166303391108</v>
      </c>
      <c r="N52" s="5">
        <v>-104153242450</v>
      </c>
      <c r="O52" s="5">
        <v>-116895141204</v>
      </c>
      <c r="P52" s="5">
        <v>-109225790262</v>
      </c>
      <c r="Q52" s="5">
        <v>-118946610222</v>
      </c>
      <c r="R52" s="5">
        <v>-105142580069</v>
      </c>
      <c r="S52" s="5">
        <v>-111032611363</v>
      </c>
      <c r="T52" s="5">
        <v>-152759588713</v>
      </c>
      <c r="U52" s="5">
        <v>-167504643524</v>
      </c>
      <c r="V52" s="5">
        <v>-170823579508</v>
      </c>
      <c r="W52" s="5">
        <v>-149611080968</v>
      </c>
      <c r="X52" s="5">
        <v>-120384707237</v>
      </c>
      <c r="Y52" s="5">
        <v>-114251201447</v>
      </c>
      <c r="Z52" s="5">
        <v>-110791452425</v>
      </c>
    </row>
    <row r="53" spans="2:26" ht="15.5" x14ac:dyDescent="0.35">
      <c r="C53" t="s">
        <v>86</v>
      </c>
      <c r="D53" s="5">
        <v>96599681788</v>
      </c>
      <c r="E53" s="5">
        <v>96708344389</v>
      </c>
      <c r="F53" s="5">
        <v>97036772590</v>
      </c>
      <c r="G53" s="5">
        <v>84445592158</v>
      </c>
      <c r="I53" s="5">
        <v>373287445531</v>
      </c>
      <c r="J53" s="5">
        <v>329683602850</v>
      </c>
      <c r="K53" s="5">
        <v>329327273661</v>
      </c>
      <c r="L53" s="5">
        <v>327486254387</v>
      </c>
      <c r="M53" s="5">
        <v>247280617337</v>
      </c>
      <c r="N53" s="5">
        <v>296596570127</v>
      </c>
      <c r="O53" s="5">
        <v>282523775848</v>
      </c>
      <c r="P53" s="5">
        <v>291644502784</v>
      </c>
      <c r="Q53" s="5">
        <v>276834263597</v>
      </c>
      <c r="R53" s="5">
        <v>301730362965</v>
      </c>
      <c r="S53" s="5">
        <v>311221886060</v>
      </c>
      <c r="T53" s="5">
        <v>278655135277</v>
      </c>
      <c r="U53" s="5">
        <v>250614356425</v>
      </c>
      <c r="V53" s="5">
        <v>158734671365</v>
      </c>
      <c r="W53" s="5">
        <v>146297413666</v>
      </c>
      <c r="X53" s="5">
        <v>140417237901</v>
      </c>
      <c r="Y53" s="5">
        <v>121814440641</v>
      </c>
      <c r="Z53" s="5">
        <v>94780401928</v>
      </c>
    </row>
    <row r="54" spans="2:26" ht="15.5" x14ac:dyDescent="0.35">
      <c r="C54" t="s">
        <v>87</v>
      </c>
      <c r="D54" s="5">
        <v>-7893903414</v>
      </c>
      <c r="E54" s="5">
        <v>-7573983589</v>
      </c>
      <c r="F54" s="5">
        <v>-5829095474</v>
      </c>
      <c r="G54" s="5">
        <v>-5405537888</v>
      </c>
      <c r="I54" s="5">
        <v>-25715512411</v>
      </c>
      <c r="J54" s="5">
        <v>-35365923427</v>
      </c>
      <c r="K54" s="5">
        <v>-35219821827</v>
      </c>
      <c r="L54" s="5">
        <v>-43201750272</v>
      </c>
      <c r="M54" s="5">
        <v>-41259718686</v>
      </c>
      <c r="N54" s="5">
        <v>-32772073795</v>
      </c>
      <c r="O54" s="5">
        <v>-30528072960</v>
      </c>
      <c r="P54" s="5">
        <v>-70741773393</v>
      </c>
      <c r="Q54" s="5">
        <v>-66877085658</v>
      </c>
      <c r="R54" s="5">
        <v>-70635020894</v>
      </c>
      <c r="S54" s="5">
        <v>-62736291085</v>
      </c>
      <c r="T54" s="5">
        <v>-20182826846</v>
      </c>
      <c r="U54" s="5">
        <v>-18440459238</v>
      </c>
      <c r="V54" s="5">
        <v>-16708391575</v>
      </c>
      <c r="W54" s="5">
        <v>-12938018556</v>
      </c>
      <c r="X54" s="5">
        <v>-12773374355</v>
      </c>
      <c r="Y54" s="5">
        <v>-11018270164</v>
      </c>
      <c r="Z54" s="5">
        <v>-14044429432</v>
      </c>
    </row>
    <row r="55" spans="2:26" ht="15.5" x14ac:dyDescent="0.35">
      <c r="C55" t="s">
        <v>89</v>
      </c>
      <c r="R55" s="5">
        <v>-7249152598</v>
      </c>
      <c r="S55" s="5">
        <v>-1072467414</v>
      </c>
      <c r="T55" s="5">
        <v>-1037537384</v>
      </c>
      <c r="U55" s="5">
        <v>-1951895464</v>
      </c>
      <c r="V55" s="5">
        <v>-2058541267</v>
      </c>
      <c r="W55" s="5">
        <v>-1780383225</v>
      </c>
      <c r="X55" s="5">
        <v>-1570710997</v>
      </c>
      <c r="Y55" s="5">
        <v>-2362328900</v>
      </c>
      <c r="Z55" s="5">
        <v>-7002445908</v>
      </c>
    </row>
    <row r="56" spans="2:26" ht="15.5" x14ac:dyDescent="0.35">
      <c r="C56" t="s">
        <v>88</v>
      </c>
      <c r="R56" s="5">
        <v>-22698573993</v>
      </c>
      <c r="S56" s="5">
        <v>-19438373929</v>
      </c>
      <c r="T56" s="5">
        <v>-19145289462</v>
      </c>
      <c r="U56" s="5">
        <v>-16488563774</v>
      </c>
      <c r="V56" s="5">
        <v>-14649850308</v>
      </c>
      <c r="W56" s="5">
        <v>-11157635331</v>
      </c>
      <c r="X56" s="5">
        <v>-11202663358</v>
      </c>
      <c r="Y56" s="5">
        <v>-8655941264</v>
      </c>
      <c r="Z56" s="5">
        <v>-7041983524</v>
      </c>
    </row>
    <row r="57" spans="2:26" ht="15.5" x14ac:dyDescent="0.35">
      <c r="C57" t="s">
        <v>90</v>
      </c>
      <c r="U57" s="5">
        <v>-33410862354</v>
      </c>
      <c r="V57" s="5">
        <v>-23023126256</v>
      </c>
      <c r="W57" s="5">
        <v>-19289707845</v>
      </c>
      <c r="X57" s="5">
        <v>-17901781727</v>
      </c>
      <c r="Y57" s="5">
        <v>-16267169686</v>
      </c>
      <c r="Z57" s="5">
        <v>-13650220651</v>
      </c>
    </row>
    <row r="58" spans="2:26" ht="15.5" x14ac:dyDescent="0.35">
      <c r="C58" t="s">
        <v>91</v>
      </c>
      <c r="D58" s="5">
        <v>88705778374</v>
      </c>
      <c r="E58" s="5">
        <v>89134360800</v>
      </c>
      <c r="F58" s="5">
        <v>91207677116</v>
      </c>
      <c r="G58" s="5">
        <v>79040054270</v>
      </c>
      <c r="I58" s="5">
        <v>347571933120</v>
      </c>
      <c r="J58" s="5">
        <v>294317679423</v>
      </c>
      <c r="K58" s="5">
        <v>294107451834</v>
      </c>
      <c r="L58" s="5">
        <v>284284504115</v>
      </c>
      <c r="M58" s="5">
        <v>206020898651</v>
      </c>
      <c r="N58" s="5">
        <v>263824496332</v>
      </c>
      <c r="O58" s="5">
        <v>251995702888</v>
      </c>
      <c r="P58" s="5">
        <v>220902729391</v>
      </c>
      <c r="Q58" s="5">
        <v>209957177939</v>
      </c>
      <c r="R58" s="5">
        <v>231095342071</v>
      </c>
      <c r="S58" s="5">
        <v>248485594975</v>
      </c>
      <c r="T58" s="5">
        <v>258472308431</v>
      </c>
      <c r="U58" s="5">
        <v>232173897187</v>
      </c>
      <c r="V58" s="5">
        <v>142026279790</v>
      </c>
      <c r="W58" s="5">
        <v>133359395110</v>
      </c>
      <c r="X58" s="5">
        <v>127643863546</v>
      </c>
      <c r="Y58" s="5">
        <v>110796170477</v>
      </c>
      <c r="Z58" s="5">
        <v>80735972496</v>
      </c>
    </row>
    <row r="59" spans="2:26" ht="15.5" x14ac:dyDescent="0.35">
      <c r="C59" t="s">
        <v>92</v>
      </c>
      <c r="D59" s="5">
        <v>14955183542</v>
      </c>
      <c r="E59" s="5">
        <v>-4015286630</v>
      </c>
      <c r="F59" s="5">
        <v>8210485328</v>
      </c>
      <c r="G59" s="5">
        <v>4500853520</v>
      </c>
      <c r="I59" s="5">
        <v>4802264711</v>
      </c>
      <c r="J59" s="5">
        <v>-5368438682</v>
      </c>
      <c r="K59" s="5">
        <v>9644735262</v>
      </c>
      <c r="L59" s="5">
        <v>-12180589915</v>
      </c>
      <c r="M59" s="5">
        <v>-9635962029</v>
      </c>
      <c r="N59" s="5">
        <v>-26869494202</v>
      </c>
      <c r="O59" s="5">
        <v>-18638888390</v>
      </c>
      <c r="P59" s="5">
        <v>48057138763</v>
      </c>
      <c r="Q59" s="5">
        <v>39185311326</v>
      </c>
      <c r="R59" s="5">
        <v>25979271098</v>
      </c>
      <c r="S59" s="5">
        <v>7548634328</v>
      </c>
      <c r="T59" s="5">
        <v>4338777670</v>
      </c>
      <c r="U59" s="5">
        <v>-459711896</v>
      </c>
      <c r="V59" s="5">
        <v>6123002461</v>
      </c>
      <c r="W59" s="5">
        <v>127639849</v>
      </c>
      <c r="X59" s="5">
        <v>62367482341</v>
      </c>
      <c r="Y59" s="5">
        <v>7945538626</v>
      </c>
      <c r="Z59" s="5">
        <v>-5149110970</v>
      </c>
    </row>
    <row r="60" spans="2:26" ht="15.5" x14ac:dyDescent="0.35">
      <c r="C60" t="s">
        <v>94</v>
      </c>
      <c r="D60" s="5">
        <v>6495836140</v>
      </c>
      <c r="E60" s="5">
        <v>9690066525</v>
      </c>
      <c r="F60" s="5">
        <v>7907267395</v>
      </c>
      <c r="G60" s="5">
        <v>13604299251</v>
      </c>
      <c r="I60" s="5">
        <v>38834830567</v>
      </c>
      <c r="J60" s="5">
        <v>32568123318</v>
      </c>
      <c r="K60" s="5">
        <v>28037725062</v>
      </c>
      <c r="L60" s="5">
        <v>11545036419</v>
      </c>
      <c r="M60" s="5">
        <v>11685482458</v>
      </c>
      <c r="N60" s="5">
        <v>9471466319</v>
      </c>
      <c r="O60" s="5">
        <v>22356365013</v>
      </c>
      <c r="P60" s="5">
        <v>25938297593</v>
      </c>
      <c r="Q60" s="5">
        <v>29346619451</v>
      </c>
      <c r="R60" s="5">
        <v>22222640805</v>
      </c>
      <c r="S60" s="5">
        <v>12996728340</v>
      </c>
      <c r="T60" s="5">
        <v>1576342011</v>
      </c>
      <c r="U60" s="5">
        <v>258651399</v>
      </c>
      <c r="V60" s="5">
        <v>292473281</v>
      </c>
      <c r="W60" s="5">
        <v>1871417293</v>
      </c>
      <c r="X60" s="5">
        <v>6781658088</v>
      </c>
      <c r="Y60" s="5">
        <v>3308853943</v>
      </c>
      <c r="Z60" s="5">
        <v>391534161</v>
      </c>
    </row>
    <row r="61" spans="2:26" ht="15.5" x14ac:dyDescent="0.35">
      <c r="C61" t="s">
        <v>93</v>
      </c>
      <c r="D61" s="5">
        <v>-34791667</v>
      </c>
      <c r="E61" s="5">
        <v>-505562503</v>
      </c>
      <c r="G61" s="5">
        <v>158770833</v>
      </c>
      <c r="I61" s="5">
        <v>-505562503</v>
      </c>
      <c r="J61" s="5">
        <v>442288665</v>
      </c>
      <c r="K61" s="5">
        <v>705622917</v>
      </c>
      <c r="L61" s="5">
        <v>322500000</v>
      </c>
      <c r="M61" s="5">
        <v>96426148</v>
      </c>
      <c r="N61" s="5">
        <v>-36257813</v>
      </c>
      <c r="O61" s="5">
        <v>787700000</v>
      </c>
      <c r="P61" s="5">
        <v>526520835</v>
      </c>
      <c r="Q61" s="5">
        <v>602356686</v>
      </c>
      <c r="R61" s="5">
        <v>2888811075</v>
      </c>
      <c r="S61" s="5">
        <v>280146023</v>
      </c>
      <c r="T61" s="5">
        <v>1459752877</v>
      </c>
      <c r="U61" s="5">
        <v>68779166</v>
      </c>
      <c r="V61" s="5">
        <v>1324020374</v>
      </c>
      <c r="W61" s="5">
        <v>1009853541</v>
      </c>
      <c r="X61" s="5">
        <v>53235211332</v>
      </c>
      <c r="Y61" s="5">
        <v>4033556850</v>
      </c>
      <c r="Z61" s="5">
        <v>6353802642</v>
      </c>
    </row>
    <row r="62" spans="2:26" ht="15.5" x14ac:dyDescent="0.35">
      <c r="C62" t="s">
        <v>26</v>
      </c>
      <c r="J62" s="5">
        <v>-11853012</v>
      </c>
      <c r="K62" s="5">
        <v>-26720401</v>
      </c>
      <c r="L62" s="5">
        <v>-8258779</v>
      </c>
      <c r="M62" s="5">
        <v>-24178819</v>
      </c>
      <c r="N62" s="5">
        <v>-47699870</v>
      </c>
      <c r="O62" s="5">
        <v>-25179727</v>
      </c>
      <c r="P62" s="5">
        <v>-55325212</v>
      </c>
      <c r="Q62" s="5">
        <v>-108700927</v>
      </c>
      <c r="T62" s="5">
        <v>-6835424112</v>
      </c>
      <c r="U62" s="5">
        <v>-5735058986</v>
      </c>
      <c r="V62" s="5">
        <v>-1619296221</v>
      </c>
      <c r="X62" s="5">
        <v>-241388889</v>
      </c>
      <c r="Y62" s="5">
        <v>-1619483761</v>
      </c>
      <c r="Z62" s="5">
        <v>-4738704205</v>
      </c>
    </row>
    <row r="63" spans="2:26" ht="15.5" x14ac:dyDescent="0.35">
      <c r="C63" t="s">
        <v>95</v>
      </c>
      <c r="D63" s="5">
        <v>1358995985</v>
      </c>
      <c r="E63" s="5">
        <v>75627169</v>
      </c>
      <c r="F63" s="5">
        <v>417652881</v>
      </c>
      <c r="G63" s="5">
        <v>-382623465</v>
      </c>
      <c r="I63" s="5">
        <v>641822671</v>
      </c>
      <c r="J63" s="5">
        <v>257347255</v>
      </c>
      <c r="K63" s="5">
        <v>-100512887</v>
      </c>
      <c r="L63" s="5">
        <v>552275076</v>
      </c>
      <c r="M63" s="5">
        <v>103940854</v>
      </c>
      <c r="N63" s="5">
        <v>174246046</v>
      </c>
      <c r="O63" s="5">
        <v>-1320454443</v>
      </c>
      <c r="P63" s="5">
        <v>1233618716</v>
      </c>
      <c r="Q63" s="5">
        <v>227243063</v>
      </c>
      <c r="R63" s="5">
        <v>-1763008223</v>
      </c>
      <c r="S63" s="5">
        <v>2876673815</v>
      </c>
      <c r="T63" s="5">
        <v>1431867579</v>
      </c>
      <c r="U63" s="5">
        <v>492008421</v>
      </c>
      <c r="V63" s="5">
        <v>-1169914657</v>
      </c>
      <c r="W63" s="5">
        <v>-278254212</v>
      </c>
      <c r="X63" s="5">
        <v>182081236</v>
      </c>
      <c r="Y63" s="5">
        <v>2229992092</v>
      </c>
      <c r="Z63" s="5">
        <v>-7871161360</v>
      </c>
    </row>
    <row r="64" spans="2:26" ht="15.5" x14ac:dyDescent="0.35">
      <c r="C64" t="s">
        <v>98</v>
      </c>
    </row>
    <row r="65" spans="3:26" ht="15.5" x14ac:dyDescent="0.35">
      <c r="C65" t="s">
        <v>99</v>
      </c>
      <c r="D65" s="5">
        <v>14955183542</v>
      </c>
      <c r="E65" s="5">
        <v>-4015286630</v>
      </c>
      <c r="F65" s="5">
        <v>8210485328</v>
      </c>
      <c r="G65" s="5">
        <v>4500853520</v>
      </c>
      <c r="I65" s="5">
        <v>4802264711</v>
      </c>
      <c r="J65" s="5">
        <v>-5368438682</v>
      </c>
      <c r="K65" s="5">
        <v>9644735262</v>
      </c>
      <c r="L65" s="5">
        <v>-12180589915</v>
      </c>
      <c r="M65" s="5">
        <v>-9635962029</v>
      </c>
      <c r="N65" s="5">
        <v>-26869494202</v>
      </c>
      <c r="O65" s="5">
        <v>-18638888390</v>
      </c>
      <c r="P65" s="5">
        <v>48057138763</v>
      </c>
      <c r="Q65" s="5">
        <v>39185311326</v>
      </c>
      <c r="R65" s="5">
        <v>25979271098</v>
      </c>
      <c r="S65" s="5">
        <v>7548634328</v>
      </c>
      <c r="T65" s="5">
        <v>4338777670</v>
      </c>
      <c r="U65" s="5">
        <v>-459711896</v>
      </c>
      <c r="V65" s="5">
        <v>6123002461</v>
      </c>
      <c r="W65" s="5">
        <v>127639849</v>
      </c>
      <c r="X65" s="5">
        <v>62367482341</v>
      </c>
      <c r="Y65" s="5">
        <v>7945538626</v>
      </c>
      <c r="Z65" s="5">
        <v>-5149110970</v>
      </c>
    </row>
    <row r="66" spans="3:26" ht="15.5" x14ac:dyDescent="0.35">
      <c r="C66" t="s">
        <v>28</v>
      </c>
      <c r="D66" s="5">
        <v>103660961916</v>
      </c>
      <c r="E66" s="5">
        <v>85781772086</v>
      </c>
      <c r="F66" s="5">
        <v>99418162444</v>
      </c>
      <c r="G66" s="5">
        <v>82878209874</v>
      </c>
      <c r="I66" s="5">
        <v>352374197831</v>
      </c>
      <c r="J66" s="5">
        <v>288949240741</v>
      </c>
      <c r="K66" s="5">
        <v>303752187096</v>
      </c>
      <c r="L66" s="5">
        <v>272103914200</v>
      </c>
      <c r="M66" s="5">
        <v>196384936622</v>
      </c>
      <c r="N66" s="5">
        <v>236955002130</v>
      </c>
      <c r="O66" s="5">
        <v>233356814498</v>
      </c>
      <c r="P66" s="5">
        <v>268959868154</v>
      </c>
      <c r="Q66" s="5">
        <v>249142489265</v>
      </c>
      <c r="R66" s="5">
        <v>257364075673</v>
      </c>
      <c r="S66" s="5">
        <v>256034229303</v>
      </c>
      <c r="T66" s="5">
        <v>262811086101</v>
      </c>
      <c r="U66" s="5">
        <v>231714185291</v>
      </c>
      <c r="V66" s="5">
        <v>148149282251</v>
      </c>
      <c r="W66" s="5">
        <v>133487034959</v>
      </c>
      <c r="X66" s="5">
        <v>190011345887</v>
      </c>
      <c r="Y66" s="5">
        <v>118741709103</v>
      </c>
      <c r="Z66" s="5">
        <v>75586861526</v>
      </c>
    </row>
    <row r="67" spans="3:26" ht="15.5" x14ac:dyDescent="0.35">
      <c r="C67" t="s">
        <v>27</v>
      </c>
      <c r="E67" s="5">
        <v>-242992293</v>
      </c>
      <c r="F67" s="5">
        <v>423372</v>
      </c>
      <c r="G67" s="5">
        <v>-966873</v>
      </c>
      <c r="I67" s="5">
        <v>-243655922</v>
      </c>
      <c r="J67" s="5">
        <v>-68098199</v>
      </c>
      <c r="K67" s="5">
        <v>-16082520</v>
      </c>
      <c r="L67" s="5">
        <v>-1003034263</v>
      </c>
      <c r="M67" s="5">
        <v>-14336288</v>
      </c>
      <c r="N67" s="5">
        <v>-137729358</v>
      </c>
      <c r="O67" s="5">
        <v>-85803601</v>
      </c>
      <c r="P67" s="5">
        <v>-420126022</v>
      </c>
      <c r="Q67" s="5">
        <v>-199297431</v>
      </c>
      <c r="R67" s="5">
        <v>29851985</v>
      </c>
      <c r="S67" s="5">
        <v>228272047</v>
      </c>
      <c r="T67" s="5">
        <v>-39750317446</v>
      </c>
      <c r="U67" s="5">
        <v>-33484343327</v>
      </c>
      <c r="V67" s="5">
        <v>-23331303887</v>
      </c>
      <c r="W67" s="5">
        <v>-19526583545</v>
      </c>
      <c r="X67" s="5">
        <v>-19111576611</v>
      </c>
      <c r="Y67" s="5">
        <v>-16192289331</v>
      </c>
      <c r="Z67" s="5">
        <v>-18476879468</v>
      </c>
    </row>
    <row r="68" spans="3:26" ht="15.5" x14ac:dyDescent="0.35">
      <c r="C68" t="s">
        <v>324</v>
      </c>
      <c r="R68" s="5">
        <v>-50355250</v>
      </c>
    </row>
    <row r="69" spans="3:26" ht="15.5" x14ac:dyDescent="0.35">
      <c r="C69" t="s">
        <v>1670</v>
      </c>
      <c r="R69" s="5">
        <v>-50355250</v>
      </c>
      <c r="U69" s="5">
        <v>-33410862354</v>
      </c>
      <c r="V69" s="5">
        <v>-23023126256</v>
      </c>
      <c r="W69" s="5">
        <v>-19419258345</v>
      </c>
      <c r="X69" s="5">
        <v>-19127590977</v>
      </c>
      <c r="Y69" s="5">
        <v>-16267169686</v>
      </c>
      <c r="Z69" s="5">
        <v>-13650220651</v>
      </c>
    </row>
    <row r="70" spans="3:26" ht="15.5" x14ac:dyDescent="0.35">
      <c r="C70" t="s">
        <v>325</v>
      </c>
      <c r="F70" s="5">
        <v>423372</v>
      </c>
      <c r="G70" s="5">
        <v>-966873</v>
      </c>
      <c r="R70" s="5">
        <v>80207235</v>
      </c>
      <c r="U70" s="5">
        <v>-73480973</v>
      </c>
      <c r="V70" s="5">
        <v>-308177631</v>
      </c>
      <c r="W70" s="5">
        <v>-107325200</v>
      </c>
      <c r="X70" s="5">
        <v>16014366</v>
      </c>
      <c r="Y70" s="5">
        <v>74880355</v>
      </c>
      <c r="Z70" s="5">
        <v>-4826658817</v>
      </c>
    </row>
    <row r="71" spans="3:26" ht="15.5" x14ac:dyDescent="0.35">
      <c r="C71" t="s">
        <v>326</v>
      </c>
      <c r="E71" s="5">
        <v>-242992293</v>
      </c>
      <c r="F71" s="5">
        <v>423372</v>
      </c>
      <c r="G71" s="5">
        <v>-966873</v>
      </c>
      <c r="I71" s="5">
        <v>-243655922</v>
      </c>
      <c r="J71" s="5">
        <v>-68098199</v>
      </c>
      <c r="K71" s="5">
        <v>-16082520</v>
      </c>
      <c r="L71" s="5">
        <v>-1003034263</v>
      </c>
      <c r="M71" s="5">
        <v>-14336288</v>
      </c>
      <c r="N71" s="5">
        <v>-137729358</v>
      </c>
      <c r="O71" s="5">
        <v>-85803601</v>
      </c>
      <c r="P71" s="5">
        <v>-420126022</v>
      </c>
      <c r="Q71" s="5">
        <v>-199297431</v>
      </c>
      <c r="R71" s="5">
        <v>29851985</v>
      </c>
      <c r="S71" s="5">
        <v>228272047</v>
      </c>
      <c r="T71" s="5">
        <v>-39750317446</v>
      </c>
      <c r="U71" s="5">
        <v>-33484343327</v>
      </c>
      <c r="V71" s="5">
        <v>-23331303887</v>
      </c>
      <c r="W71" s="5">
        <v>-19526583545</v>
      </c>
      <c r="X71" s="5">
        <v>-19111576611</v>
      </c>
      <c r="Y71" s="5">
        <v>-16192289331</v>
      </c>
      <c r="Z71" s="5">
        <v>-18476879468</v>
      </c>
    </row>
    <row r="72" spans="3:26" ht="15.5" x14ac:dyDescent="0.35">
      <c r="C72" t="s">
        <v>100</v>
      </c>
      <c r="D72" s="5">
        <v>103660961916</v>
      </c>
      <c r="E72" s="5">
        <v>85538779793</v>
      </c>
      <c r="F72" s="5">
        <v>99418585816</v>
      </c>
      <c r="G72" s="5">
        <v>82877243001</v>
      </c>
      <c r="I72" s="5">
        <v>352130541909</v>
      </c>
      <c r="J72" s="5">
        <v>288881142542</v>
      </c>
      <c r="K72" s="5">
        <v>303736104576</v>
      </c>
      <c r="L72" s="5">
        <v>271100879937</v>
      </c>
      <c r="M72" s="5">
        <v>196370600334</v>
      </c>
      <c r="N72" s="5">
        <v>236817272772</v>
      </c>
      <c r="O72" s="5">
        <v>233271010897</v>
      </c>
      <c r="P72" s="5">
        <v>268539742132</v>
      </c>
      <c r="Q72" s="5">
        <v>248943191834</v>
      </c>
      <c r="R72" s="5">
        <v>257393927658</v>
      </c>
      <c r="S72" s="5">
        <v>256262501350</v>
      </c>
      <c r="T72" s="5">
        <v>223060768655</v>
      </c>
      <c r="U72" s="5">
        <v>198229841964</v>
      </c>
      <c r="V72" s="5">
        <v>124817978364</v>
      </c>
      <c r="W72" s="5">
        <v>113960451414</v>
      </c>
      <c r="X72" s="5">
        <v>170899769276</v>
      </c>
      <c r="Y72" s="5">
        <v>102549419772</v>
      </c>
      <c r="Z72" s="5">
        <v>57109982058</v>
      </c>
    </row>
    <row r="73" spans="3:26" ht="15.5" x14ac:dyDescent="0.35">
      <c r="C73" t="s">
        <v>327</v>
      </c>
      <c r="D73" s="5">
        <v>-304577342</v>
      </c>
      <c r="E73" s="5">
        <v>-271010962</v>
      </c>
      <c r="F73" s="5">
        <v>-244412241</v>
      </c>
      <c r="G73" s="5">
        <v>-255750011</v>
      </c>
      <c r="I73" s="5">
        <v>-1068381584</v>
      </c>
      <c r="J73" s="5">
        <v>-1012744491</v>
      </c>
      <c r="K73" s="5">
        <v>-933851853</v>
      </c>
      <c r="L73" s="5">
        <v>-284154662</v>
      </c>
      <c r="M73" s="5">
        <v>-564118681</v>
      </c>
      <c r="N73" s="5">
        <v>-729385246</v>
      </c>
      <c r="O73" s="5">
        <v>-497730098</v>
      </c>
      <c r="P73" s="5">
        <v>-1155171309</v>
      </c>
      <c r="Q73" s="5">
        <v>-2033470260</v>
      </c>
      <c r="R73" s="5">
        <v>2615548360</v>
      </c>
      <c r="S73" s="5">
        <v>2394073287</v>
      </c>
    </row>
    <row r="74" spans="3:26" ht="15.5" x14ac:dyDescent="0.35">
      <c r="C74" t="s">
        <v>102</v>
      </c>
      <c r="D74" s="5">
        <v>103356384574</v>
      </c>
      <c r="E74" s="5">
        <v>85267768831</v>
      </c>
      <c r="F74" s="5">
        <v>99174173575</v>
      </c>
      <c r="G74" s="5">
        <v>82621492990</v>
      </c>
      <c r="I74" s="5">
        <v>351062160325</v>
      </c>
      <c r="J74" s="5">
        <v>287868398051</v>
      </c>
      <c r="K74" s="5">
        <v>302802252723</v>
      </c>
      <c r="L74" s="5">
        <v>270816725275</v>
      </c>
      <c r="M74" s="5">
        <v>195806481653</v>
      </c>
      <c r="N74" s="5">
        <v>236087887526</v>
      </c>
      <c r="O74" s="5">
        <v>232773280799</v>
      </c>
      <c r="P74" s="5">
        <v>267384570823</v>
      </c>
      <c r="Q74" s="5">
        <v>246909721574</v>
      </c>
      <c r="R74" s="5">
        <v>260009476018</v>
      </c>
      <c r="S74" s="5">
        <v>258656574637</v>
      </c>
      <c r="T74" s="5">
        <v>223060768655</v>
      </c>
      <c r="U74" s="5">
        <v>198229841964</v>
      </c>
      <c r="V74" s="5">
        <v>124817978364</v>
      </c>
      <c r="W74" s="5">
        <v>113960451414</v>
      </c>
      <c r="X74" s="5">
        <v>170899769276</v>
      </c>
      <c r="Y74" s="5">
        <v>102549419772</v>
      </c>
      <c r="Z74" s="5">
        <v>57109982058</v>
      </c>
    </row>
    <row r="75" spans="3:26" ht="15.5" x14ac:dyDescent="0.35">
      <c r="C75" t="s">
        <v>103</v>
      </c>
      <c r="D75" s="5">
        <v>-70532808314</v>
      </c>
      <c r="E75" s="5">
        <v>23912057649</v>
      </c>
      <c r="F75" s="5">
        <v>24333695366</v>
      </c>
      <c r="G75" s="5">
        <v>6396227549</v>
      </c>
      <c r="I75" s="5">
        <v>37584907816</v>
      </c>
      <c r="J75" s="5">
        <v>3188294271</v>
      </c>
      <c r="K75" s="5">
        <v>4999642322</v>
      </c>
      <c r="L75" s="5">
        <v>-2700527726</v>
      </c>
      <c r="M75" s="5">
        <v>8500858690</v>
      </c>
      <c r="N75" s="5">
        <v>51154922</v>
      </c>
      <c r="O75" s="5">
        <v>2700345242</v>
      </c>
      <c r="P75" s="5">
        <v>2399942682</v>
      </c>
      <c r="Q75" s="5">
        <v>1336881261</v>
      </c>
      <c r="R75" s="5">
        <v>-1061296585</v>
      </c>
      <c r="S75" s="5">
        <v>1981558252</v>
      </c>
      <c r="T75" s="5">
        <v>9573794389</v>
      </c>
      <c r="U75" s="5">
        <v>-19628000</v>
      </c>
      <c r="V75" s="5">
        <v>-16123000</v>
      </c>
      <c r="W75" s="5">
        <v>-36802500</v>
      </c>
    </row>
    <row r="76" spans="3:26" ht="15.5" x14ac:dyDescent="0.35">
      <c r="C76" t="s">
        <v>328</v>
      </c>
      <c r="D76" s="5">
        <v>-70532808314</v>
      </c>
      <c r="E76" s="5">
        <v>23912057649</v>
      </c>
      <c r="F76" s="5">
        <v>24333695366</v>
      </c>
      <c r="G76" s="5">
        <v>6396227549</v>
      </c>
      <c r="I76" s="5">
        <v>37584907816</v>
      </c>
      <c r="J76" s="5">
        <v>3188294271</v>
      </c>
      <c r="K76" s="5">
        <v>4999642322</v>
      </c>
      <c r="L76" s="5">
        <v>-2700527726</v>
      </c>
      <c r="M76" s="5">
        <v>8500858690</v>
      </c>
      <c r="N76" s="5">
        <v>51154922</v>
      </c>
      <c r="O76" s="5">
        <v>2700345242</v>
      </c>
      <c r="P76" s="5">
        <v>2399942682</v>
      </c>
      <c r="Q76" s="5">
        <v>1336881261</v>
      </c>
      <c r="R76" s="5">
        <v>-1061296585</v>
      </c>
      <c r="S76" s="5">
        <v>1981558252</v>
      </c>
      <c r="T76" s="5">
        <v>9573794389</v>
      </c>
      <c r="U76" s="5">
        <v>-19628000</v>
      </c>
      <c r="V76" s="5">
        <v>-16123000</v>
      </c>
      <c r="W76" s="5">
        <v>-36802500</v>
      </c>
    </row>
    <row r="77" spans="3:26" ht="15.5" x14ac:dyDescent="0.35">
      <c r="C77" t="s">
        <v>104</v>
      </c>
      <c r="D77" s="5">
        <v>32823576260</v>
      </c>
      <c r="E77" s="5">
        <v>109179826480</v>
      </c>
      <c r="F77" s="5">
        <v>123507868941</v>
      </c>
      <c r="G77" s="5">
        <v>89017720539</v>
      </c>
      <c r="I77" s="5">
        <v>388647068141</v>
      </c>
      <c r="J77" s="5">
        <v>291056692322</v>
      </c>
      <c r="K77" s="5">
        <v>307801895045</v>
      </c>
      <c r="L77" s="5">
        <v>268116197549</v>
      </c>
      <c r="M77" s="5">
        <v>204307340343</v>
      </c>
      <c r="N77" s="5">
        <v>236139042448</v>
      </c>
      <c r="O77" s="5">
        <v>235473626041</v>
      </c>
      <c r="P77" s="5">
        <v>269784513505</v>
      </c>
      <c r="Q77" s="5">
        <v>248246602835</v>
      </c>
      <c r="R77" s="5">
        <v>258948179433</v>
      </c>
      <c r="S77" s="5">
        <v>260638132889</v>
      </c>
      <c r="T77" s="5">
        <v>232634563044</v>
      </c>
      <c r="U77" s="5">
        <v>198210213964</v>
      </c>
      <c r="V77" s="5">
        <v>124801855364</v>
      </c>
      <c r="W77" s="5">
        <v>113923648914</v>
      </c>
    </row>
    <row r="78" spans="3:26" ht="15.5" x14ac:dyDescent="0.35">
      <c r="C78" t="s">
        <v>105</v>
      </c>
      <c r="D78" s="5">
        <v>103356384574</v>
      </c>
      <c r="E78" s="5">
        <v>85267768831</v>
      </c>
      <c r="F78" s="5">
        <v>99174173575</v>
      </c>
      <c r="G78" s="5">
        <v>82621492990</v>
      </c>
      <c r="I78" s="5">
        <v>351062160325</v>
      </c>
      <c r="J78" s="5">
        <v>287868398051</v>
      </c>
      <c r="K78" s="5">
        <v>302802252723</v>
      </c>
      <c r="L78" s="5">
        <v>270816725275</v>
      </c>
      <c r="M78" s="5">
        <v>195806481653</v>
      </c>
      <c r="N78" s="5">
        <v>236087887526</v>
      </c>
      <c r="O78" s="5">
        <v>232773280799</v>
      </c>
      <c r="P78" s="5">
        <v>267384570823</v>
      </c>
      <c r="Q78" s="5">
        <v>246909721574</v>
      </c>
      <c r="R78" s="5">
        <v>260009476018</v>
      </c>
      <c r="S78" s="5">
        <v>258656574637</v>
      </c>
      <c r="T78" s="5">
        <v>223060768655</v>
      </c>
      <c r="U78" s="5">
        <v>198229841964</v>
      </c>
      <c r="V78" s="5">
        <v>124817978364</v>
      </c>
      <c r="W78" s="5">
        <v>113960451414</v>
      </c>
      <c r="X78" s="5">
        <v>170899769276</v>
      </c>
      <c r="Y78" s="5">
        <v>102549419772</v>
      </c>
      <c r="Z78" s="5">
        <v>57109982058</v>
      </c>
    </row>
    <row r="79" spans="3:26" ht="15.5" x14ac:dyDescent="0.35">
      <c r="C79" t="s">
        <v>7</v>
      </c>
      <c r="D79" s="5">
        <v>32823576260</v>
      </c>
      <c r="E79" s="5">
        <v>109179826480</v>
      </c>
      <c r="F79" s="5">
        <v>123507868941</v>
      </c>
      <c r="G79" s="5">
        <v>89017720539</v>
      </c>
      <c r="I79" s="5">
        <v>388647068141</v>
      </c>
      <c r="J79" s="5">
        <v>291056692322</v>
      </c>
      <c r="K79" s="5">
        <v>307801895045</v>
      </c>
      <c r="L79" s="5">
        <v>268116197549</v>
      </c>
      <c r="M79" s="5">
        <v>204307340343</v>
      </c>
      <c r="N79" s="5">
        <v>236139042448</v>
      </c>
      <c r="O79" s="5">
        <v>235473626041</v>
      </c>
      <c r="P79" s="5">
        <v>269784513505</v>
      </c>
      <c r="Q79" s="5">
        <v>248246602835</v>
      </c>
      <c r="R79" s="5">
        <v>258948179433</v>
      </c>
      <c r="S79" s="5">
        <v>260638132889</v>
      </c>
      <c r="T79" s="5">
        <v>232634563044</v>
      </c>
      <c r="U79" s="5">
        <v>198210213964</v>
      </c>
      <c r="V79" s="5">
        <v>124801855364</v>
      </c>
      <c r="W79" s="5">
        <v>113923648914</v>
      </c>
    </row>
    <row r="80" spans="3:26" ht="15.5" x14ac:dyDescent="0.35">
      <c r="C80" t="s">
        <v>107</v>
      </c>
      <c r="D80" s="5">
        <v>103356384574</v>
      </c>
      <c r="E80" s="5">
        <v>85267768831</v>
      </c>
      <c r="F80" s="5">
        <v>99174173575</v>
      </c>
      <c r="G80" s="5">
        <v>82621492990</v>
      </c>
      <c r="I80" s="5">
        <v>351062160325</v>
      </c>
      <c r="J80" s="5">
        <v>287868398051</v>
      </c>
      <c r="K80" s="5">
        <v>302802252723</v>
      </c>
      <c r="L80" s="5">
        <v>270816725275</v>
      </c>
      <c r="M80" s="5">
        <v>195806481653</v>
      </c>
      <c r="N80" s="5">
        <v>236087887526</v>
      </c>
      <c r="O80" s="5">
        <v>232773280799</v>
      </c>
      <c r="P80" s="5">
        <v>267384570823</v>
      </c>
      <c r="Q80" s="5">
        <v>246909721574</v>
      </c>
      <c r="R80" s="5">
        <v>260009476018</v>
      </c>
      <c r="S80" s="5">
        <v>258656574637</v>
      </c>
      <c r="T80" s="5">
        <v>223060768655</v>
      </c>
      <c r="U80" s="5">
        <v>198229841964</v>
      </c>
      <c r="V80" s="5">
        <v>124817978364</v>
      </c>
      <c r="W80" s="5">
        <v>113960451414</v>
      </c>
      <c r="X80" s="5">
        <v>170899769276</v>
      </c>
      <c r="Y80" s="5">
        <v>102549419772</v>
      </c>
      <c r="Z80" s="5">
        <v>57109982058</v>
      </c>
    </row>
    <row r="81" spans="2:26" ht="15.5" x14ac:dyDescent="0.35">
      <c r="C81" t="s">
        <v>108</v>
      </c>
      <c r="D81" s="5">
        <v>32823576260</v>
      </c>
      <c r="E81" s="5">
        <v>109179826480</v>
      </c>
      <c r="F81" s="5">
        <v>123507868941</v>
      </c>
      <c r="G81" s="5">
        <v>89017720539</v>
      </c>
      <c r="I81" s="5">
        <v>388647068141</v>
      </c>
      <c r="J81" s="5">
        <v>291056692322</v>
      </c>
      <c r="K81" s="5">
        <v>307801895045</v>
      </c>
      <c r="L81" s="5">
        <v>268116197549</v>
      </c>
      <c r="M81" s="5">
        <v>204307340343</v>
      </c>
      <c r="N81" s="5">
        <v>236139042448</v>
      </c>
      <c r="O81" s="5">
        <v>235473626041</v>
      </c>
      <c r="P81" s="5">
        <v>269784513505</v>
      </c>
      <c r="Q81" s="5">
        <v>248246602835</v>
      </c>
      <c r="R81" s="5">
        <v>258948179433</v>
      </c>
      <c r="S81" s="5">
        <v>260638132889</v>
      </c>
      <c r="T81" s="5">
        <v>232634563044</v>
      </c>
      <c r="U81" s="5">
        <v>198210213964</v>
      </c>
      <c r="V81" s="5">
        <v>124801855364</v>
      </c>
      <c r="W81" s="5">
        <v>113923648914</v>
      </c>
    </row>
    <row r="82" spans="2:26" ht="15.5" x14ac:dyDescent="0.35">
      <c r="C82" t="s">
        <v>109</v>
      </c>
      <c r="D82" s="5">
        <v>32823576260</v>
      </c>
      <c r="E82" s="5">
        <v>109179826480</v>
      </c>
      <c r="F82" s="5">
        <v>123507868941</v>
      </c>
      <c r="G82" s="5">
        <v>89017720539</v>
      </c>
      <c r="I82" s="5">
        <v>388647068141</v>
      </c>
      <c r="J82" s="5">
        <v>291056692322</v>
      </c>
      <c r="K82" s="5">
        <v>307801895045</v>
      </c>
      <c r="L82" s="5">
        <v>268116197549</v>
      </c>
      <c r="M82" s="5">
        <v>204307340343</v>
      </c>
      <c r="N82" s="5">
        <v>236139042448</v>
      </c>
      <c r="O82" s="5">
        <v>235473626041</v>
      </c>
      <c r="P82" s="5">
        <v>269784513505</v>
      </c>
      <c r="Q82" s="5">
        <v>248246602835</v>
      </c>
      <c r="R82" s="5">
        <v>258948179433</v>
      </c>
      <c r="S82" s="5">
        <v>260638132889</v>
      </c>
      <c r="T82" s="5">
        <v>232634563044</v>
      </c>
      <c r="U82" s="5">
        <v>198210213964</v>
      </c>
      <c r="V82" s="5">
        <v>124801855364</v>
      </c>
      <c r="W82" s="5">
        <v>113923648914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699739641324</v>
      </c>
      <c r="E86" s="5">
        <v>531044910169</v>
      </c>
      <c r="F86" s="5">
        <v>493734328283</v>
      </c>
      <c r="G86" s="5">
        <v>376321104074</v>
      </c>
      <c r="I86" s="5">
        <v>531044910169</v>
      </c>
      <c r="J86" s="5">
        <v>416982877627</v>
      </c>
      <c r="K86" s="5">
        <v>578991721046</v>
      </c>
      <c r="L86" s="5">
        <v>413923182155</v>
      </c>
      <c r="M86" s="5">
        <v>181086181119</v>
      </c>
      <c r="N86" s="5">
        <v>191136360977</v>
      </c>
      <c r="O86" s="5">
        <v>202592727860</v>
      </c>
      <c r="P86" s="5">
        <v>486114531307</v>
      </c>
      <c r="Q86" s="5">
        <v>496200829379</v>
      </c>
      <c r="R86" s="5">
        <v>459932108871</v>
      </c>
      <c r="S86" s="5">
        <v>298959515149</v>
      </c>
      <c r="T86" s="5">
        <v>84891810756</v>
      </c>
      <c r="U86" s="5">
        <v>7326502044</v>
      </c>
      <c r="V86" s="5">
        <v>11775789427</v>
      </c>
      <c r="W86" s="5">
        <v>25880510382</v>
      </c>
      <c r="X86" s="5">
        <v>143834800816</v>
      </c>
      <c r="Y86" s="5">
        <v>82871237763</v>
      </c>
      <c r="Z86" s="5">
        <v>35248378252</v>
      </c>
    </row>
    <row r="87" spans="2:26" ht="15.5" x14ac:dyDescent="0.35">
      <c r="C87" t="s">
        <v>114</v>
      </c>
      <c r="D87" s="5">
        <v>66051894103</v>
      </c>
      <c r="E87" s="5">
        <v>25871711046</v>
      </c>
      <c r="F87" s="5">
        <v>121195056875</v>
      </c>
      <c r="G87" s="5">
        <v>52029042344</v>
      </c>
      <c r="I87" s="5">
        <v>25871711046</v>
      </c>
      <c r="J87" s="5">
        <v>16018272946</v>
      </c>
      <c r="K87" s="5">
        <v>45719065254</v>
      </c>
      <c r="L87" s="5">
        <v>34392857868</v>
      </c>
      <c r="M87" s="5">
        <v>35605771003</v>
      </c>
      <c r="N87" s="5">
        <v>21417933421</v>
      </c>
      <c r="O87" s="5">
        <v>8339754183</v>
      </c>
      <c r="P87" s="5">
        <v>9539328215</v>
      </c>
      <c r="Q87" s="5">
        <v>9814323378</v>
      </c>
      <c r="R87" s="5">
        <v>48661106534</v>
      </c>
      <c r="S87" s="5">
        <v>53823461832</v>
      </c>
      <c r="T87" s="5">
        <v>70093472569</v>
      </c>
      <c r="U87" s="5">
        <v>42085321025</v>
      </c>
      <c r="V87" s="5">
        <v>73442801248</v>
      </c>
      <c r="W87" s="5">
        <v>35864477694</v>
      </c>
      <c r="X87" s="5">
        <v>33559257224</v>
      </c>
      <c r="Y87" s="5">
        <v>29065372912</v>
      </c>
      <c r="Z87" s="5">
        <v>24391158501</v>
      </c>
    </row>
    <row r="88" spans="2:26" ht="15.5" x14ac:dyDescent="0.35">
      <c r="C88" t="s">
        <v>116</v>
      </c>
      <c r="D88" s="5">
        <v>6150978696</v>
      </c>
      <c r="E88" s="5">
        <v>57836690730</v>
      </c>
      <c r="F88" s="5">
        <v>4906638303</v>
      </c>
      <c r="G88" s="5">
        <v>6176653322</v>
      </c>
      <c r="I88" s="5">
        <v>57836690730</v>
      </c>
      <c r="J88" s="5">
        <v>44443426129</v>
      </c>
      <c r="K88" s="5">
        <v>202791827299</v>
      </c>
      <c r="L88" s="5">
        <v>76460296743</v>
      </c>
      <c r="M88" s="5">
        <v>2504715980</v>
      </c>
      <c r="N88" s="5">
        <v>6908931141</v>
      </c>
      <c r="O88" s="5">
        <v>29344588891</v>
      </c>
      <c r="P88" s="5">
        <v>757409840</v>
      </c>
      <c r="Q88" s="5">
        <v>1904232904</v>
      </c>
      <c r="R88" s="5">
        <v>3431544627</v>
      </c>
      <c r="S88" s="5">
        <v>4777367748</v>
      </c>
      <c r="T88" s="5">
        <v>4613235609</v>
      </c>
      <c r="U88" s="5">
        <v>2831882539</v>
      </c>
      <c r="V88" s="5">
        <v>4940076004</v>
      </c>
      <c r="W88" s="5">
        <v>22647899437</v>
      </c>
      <c r="X88" s="5">
        <v>12386327174</v>
      </c>
      <c r="Y88" s="5">
        <v>483721270</v>
      </c>
      <c r="Z88" s="5">
        <v>3946306732</v>
      </c>
    </row>
    <row r="89" spans="2:26" ht="15.5" x14ac:dyDescent="0.35">
      <c r="C89" t="s">
        <v>117</v>
      </c>
      <c r="D89" s="5">
        <v>66051894103</v>
      </c>
      <c r="E89" s="5">
        <v>25871711046</v>
      </c>
      <c r="F89" s="5">
        <v>121195056875</v>
      </c>
      <c r="G89" s="5">
        <v>52029042344</v>
      </c>
      <c r="I89" s="5">
        <v>25871711046</v>
      </c>
      <c r="J89" s="5">
        <v>16018272946</v>
      </c>
      <c r="K89" s="5">
        <v>45719065254</v>
      </c>
      <c r="L89" s="5">
        <v>34392857868</v>
      </c>
      <c r="M89" s="5">
        <v>35605771003</v>
      </c>
      <c r="N89" s="5">
        <v>21417933421</v>
      </c>
      <c r="O89" s="5">
        <v>8339754183</v>
      </c>
      <c r="P89" s="5">
        <v>9539328215</v>
      </c>
      <c r="Q89" s="5">
        <v>9814323378</v>
      </c>
      <c r="R89" s="5">
        <v>48661106534</v>
      </c>
      <c r="S89" s="5">
        <v>53823461832</v>
      </c>
      <c r="T89" s="5">
        <v>70093472569</v>
      </c>
      <c r="U89" s="5">
        <v>42085321025</v>
      </c>
      <c r="V89" s="5">
        <v>73442801248</v>
      </c>
      <c r="W89" s="5">
        <v>35864477694</v>
      </c>
      <c r="X89" s="5">
        <v>33559257224</v>
      </c>
      <c r="Y89" s="5">
        <v>29065372912</v>
      </c>
      <c r="Z89" s="5">
        <v>24391158501</v>
      </c>
    </row>
    <row r="90" spans="2:26" ht="15.5" x14ac:dyDescent="0.35">
      <c r="C90" t="s">
        <v>118</v>
      </c>
      <c r="D90" s="5">
        <v>335349200</v>
      </c>
      <c r="E90" s="5">
        <v>71266598333</v>
      </c>
      <c r="F90" s="5">
        <v>50170961550</v>
      </c>
      <c r="G90" s="5">
        <v>145859752</v>
      </c>
      <c r="I90" s="5">
        <v>71266598333</v>
      </c>
      <c r="J90" s="5">
        <v>1181979107</v>
      </c>
      <c r="K90" s="5">
        <v>2378849799</v>
      </c>
      <c r="L90" s="5">
        <v>1129293233</v>
      </c>
      <c r="M90" s="5">
        <v>912422966</v>
      </c>
      <c r="N90" s="5">
        <v>7581986146</v>
      </c>
      <c r="O90" s="5">
        <v>612438154</v>
      </c>
      <c r="P90" s="5">
        <v>1863025316</v>
      </c>
      <c r="Q90" s="5">
        <v>2823350382</v>
      </c>
      <c r="R90" s="5">
        <v>4193378193</v>
      </c>
      <c r="S90" s="5">
        <v>2818265051</v>
      </c>
      <c r="T90" s="5">
        <v>1981406314</v>
      </c>
      <c r="U90" s="5">
        <v>548397745</v>
      </c>
      <c r="V90" s="5">
        <v>748388214</v>
      </c>
      <c r="W90" s="5">
        <v>771540630</v>
      </c>
      <c r="X90" s="5">
        <v>742151120</v>
      </c>
      <c r="Y90" s="5">
        <v>338750478</v>
      </c>
      <c r="Z90" s="5">
        <v>157462471</v>
      </c>
    </row>
    <row r="91" spans="2:26" ht="15.5" x14ac:dyDescent="0.35">
      <c r="C91" t="s">
        <v>115</v>
      </c>
      <c r="S91" s="5">
        <v>88107000</v>
      </c>
      <c r="T91" s="5">
        <v>1981406314</v>
      </c>
      <c r="U91" s="5">
        <v>548397745</v>
      </c>
      <c r="V91" s="5">
        <v>228107000</v>
      </c>
    </row>
    <row r="92" spans="2:26" ht="15.5" x14ac:dyDescent="0.35">
      <c r="C92" t="s">
        <v>119</v>
      </c>
      <c r="D92" s="5">
        <v>335349200</v>
      </c>
      <c r="E92" s="5">
        <v>71266598333</v>
      </c>
      <c r="F92" s="5">
        <v>50170961550</v>
      </c>
      <c r="G92" s="5">
        <v>145859752</v>
      </c>
      <c r="I92" s="5">
        <v>71266598333</v>
      </c>
      <c r="J92" s="5">
        <v>1181979107</v>
      </c>
      <c r="K92" s="5">
        <v>2378849799</v>
      </c>
      <c r="L92" s="5">
        <v>1129293233</v>
      </c>
      <c r="M92" s="5">
        <v>912422966</v>
      </c>
      <c r="N92" s="5">
        <v>7581986146</v>
      </c>
      <c r="O92" s="5">
        <v>612438154</v>
      </c>
      <c r="P92" s="5">
        <v>1863025316</v>
      </c>
      <c r="Q92" s="5">
        <v>2823350382</v>
      </c>
      <c r="R92" s="5">
        <v>4193378193</v>
      </c>
      <c r="S92" s="5">
        <v>2818265051</v>
      </c>
      <c r="T92" s="5">
        <v>1981406314</v>
      </c>
      <c r="U92" s="5">
        <v>548397745</v>
      </c>
      <c r="V92" s="5">
        <v>748388214</v>
      </c>
      <c r="W92" s="5">
        <v>771540630</v>
      </c>
      <c r="X92" s="5">
        <v>742151120</v>
      </c>
      <c r="Y92" s="5">
        <v>338750478</v>
      </c>
      <c r="Z92" s="5">
        <v>157462471</v>
      </c>
    </row>
    <row r="93" spans="2:26" ht="15.5" x14ac:dyDescent="0.35">
      <c r="C93" t="s">
        <v>120</v>
      </c>
      <c r="D93" s="5">
        <v>3111974321</v>
      </c>
      <c r="E93" s="5">
        <v>2632578525</v>
      </c>
      <c r="F93" s="5">
        <v>2880577907</v>
      </c>
      <c r="G93" s="5">
        <v>3166459881</v>
      </c>
      <c r="I93" s="5">
        <v>2632578525</v>
      </c>
      <c r="J93" s="5">
        <v>2525930074</v>
      </c>
      <c r="K93" s="5">
        <v>2440759743</v>
      </c>
      <c r="L93" s="5">
        <v>2173348605</v>
      </c>
      <c r="M93" s="5">
        <v>1655877291</v>
      </c>
      <c r="N93" s="5">
        <v>1289683839</v>
      </c>
      <c r="O93" s="5">
        <v>1072800646</v>
      </c>
      <c r="P93" s="5">
        <v>1570186376</v>
      </c>
      <c r="Q93" s="5">
        <v>1347621967</v>
      </c>
      <c r="R93" s="5">
        <v>1191117184</v>
      </c>
      <c r="T93" s="5">
        <v>88107000</v>
      </c>
      <c r="U93" s="5">
        <v>88107000</v>
      </c>
      <c r="V93" s="5">
        <v>15208531462</v>
      </c>
      <c r="W93" s="5">
        <v>15643795010</v>
      </c>
      <c r="X93" s="5">
        <v>21473977149</v>
      </c>
      <c r="Y93" s="5">
        <v>15639896263</v>
      </c>
      <c r="Z93" s="5">
        <v>15297156311</v>
      </c>
    </row>
    <row r="94" spans="2:26" ht="15.5" x14ac:dyDescent="0.35">
      <c r="C94" t="s">
        <v>98</v>
      </c>
      <c r="D94" s="5">
        <v>-30375617497</v>
      </c>
      <c r="E94" s="5">
        <v>40157190817</v>
      </c>
      <c r="F94" s="5">
        <v>18961413621</v>
      </c>
      <c r="G94" s="5">
        <v>-5372281745</v>
      </c>
      <c r="I94" s="5">
        <v>40157190817</v>
      </c>
      <c r="J94" s="5">
        <v>5288563454</v>
      </c>
      <c r="K94" s="5">
        <v>4124391879</v>
      </c>
      <c r="L94" s="5">
        <v>-30381712</v>
      </c>
      <c r="M94" s="5">
        <v>2209747509</v>
      </c>
      <c r="N94" s="5">
        <v>95780583</v>
      </c>
      <c r="O94" s="5">
        <v>-25154388</v>
      </c>
      <c r="P94" s="5">
        <v>-1236275300</v>
      </c>
      <c r="Q94" s="5">
        <v>-1703525172</v>
      </c>
      <c r="R94" s="5">
        <v>-4108217443</v>
      </c>
      <c r="S94" s="5">
        <v>-3645340259</v>
      </c>
      <c r="T94" s="5">
        <v>-4409598138</v>
      </c>
      <c r="U94" s="5">
        <v>-4406794138</v>
      </c>
      <c r="V94" s="5">
        <v>-258041138</v>
      </c>
      <c r="W94" s="5">
        <v>-241918138</v>
      </c>
      <c r="X94" s="5">
        <v>-205115638</v>
      </c>
      <c r="Y94" s="5">
        <v>-175323138</v>
      </c>
      <c r="Z94" s="5">
        <v>-98213138</v>
      </c>
    </row>
    <row r="95" spans="2:26" ht="15.5" x14ac:dyDescent="0.35">
      <c r="C95" t="s">
        <v>121</v>
      </c>
      <c r="D95" s="5">
        <v>1147301995019</v>
      </c>
      <c r="E95" s="5">
        <v>1263216604091</v>
      </c>
      <c r="F95" s="5">
        <v>1186310352891</v>
      </c>
      <c r="G95" s="5">
        <v>1070268359995</v>
      </c>
      <c r="I95" s="5">
        <v>1263216604091</v>
      </c>
      <c r="J95" s="5">
        <v>929394999680</v>
      </c>
      <c r="K95" s="5">
        <v>816054426929</v>
      </c>
      <c r="L95" s="5">
        <v>698376782276</v>
      </c>
      <c r="M95" s="5">
        <v>464028004432</v>
      </c>
      <c r="N95" s="5">
        <v>307484383047</v>
      </c>
      <c r="O95" s="5">
        <v>294344906322</v>
      </c>
      <c r="P95" s="5">
        <v>542644351154</v>
      </c>
      <c r="Q95" s="5">
        <v>551269481158</v>
      </c>
      <c r="R95" s="5">
        <v>568220662200</v>
      </c>
      <c r="S95" s="5">
        <v>393063035229</v>
      </c>
      <c r="T95" s="5">
        <v>183881566821</v>
      </c>
      <c r="U95" s="5">
        <v>80957578052</v>
      </c>
      <c r="V95" s="5">
        <v>121074833738</v>
      </c>
      <c r="W95" s="5">
        <v>87346180425</v>
      </c>
      <c r="X95" s="5">
        <v>213382583178</v>
      </c>
      <c r="Y95" s="5">
        <v>133733390284</v>
      </c>
      <c r="Z95" s="5">
        <v>80771697488</v>
      </c>
    </row>
    <row r="96" spans="2:26" ht="15.5" x14ac:dyDescent="0.35">
      <c r="C96" t="s">
        <v>122</v>
      </c>
    </row>
    <row r="97" spans="3:26" ht="15.5" x14ac:dyDescent="0.35">
      <c r="C97" t="s">
        <v>125</v>
      </c>
      <c r="D97" s="5">
        <v>53047466</v>
      </c>
      <c r="E97" s="5">
        <v>53047466</v>
      </c>
      <c r="F97" s="5">
        <v>45674079</v>
      </c>
      <c r="G97" s="5">
        <v>45250707</v>
      </c>
      <c r="I97" s="5">
        <v>53047466</v>
      </c>
      <c r="J97" s="5">
        <v>46337708</v>
      </c>
      <c r="K97" s="5">
        <v>32319559</v>
      </c>
      <c r="L97" s="5">
        <v>25326103</v>
      </c>
      <c r="M97" s="5">
        <v>1027879304</v>
      </c>
      <c r="N97" s="5">
        <v>1039388434</v>
      </c>
      <c r="O97" s="5">
        <v>1174207595</v>
      </c>
      <c r="P97" s="5">
        <v>1180320953</v>
      </c>
      <c r="Q97" s="5">
        <v>1588632171</v>
      </c>
      <c r="R97" s="5">
        <v>1774120974</v>
      </c>
      <c r="S97" s="5">
        <v>1709710123</v>
      </c>
      <c r="T97" s="5">
        <v>1616942995</v>
      </c>
      <c r="U97" s="5">
        <v>1556956374</v>
      </c>
      <c r="V97" s="5">
        <v>1630437347</v>
      </c>
      <c r="W97" s="5">
        <v>1938614978</v>
      </c>
      <c r="X97" s="5">
        <v>2045940178</v>
      </c>
      <c r="Y97" s="5">
        <v>2029925812</v>
      </c>
      <c r="Z97" s="5">
        <v>1955045457</v>
      </c>
    </row>
    <row r="98" spans="3:26" ht="15.5" x14ac:dyDescent="0.35">
      <c r="C98" t="s">
        <v>333</v>
      </c>
      <c r="D98" s="5">
        <v>2352423327205</v>
      </c>
      <c r="E98" s="5">
        <v>2372504389419</v>
      </c>
      <c r="F98" s="5">
        <v>2385851753876</v>
      </c>
      <c r="G98" s="5">
        <v>2405837251853</v>
      </c>
      <c r="I98" s="5">
        <v>2372504389419</v>
      </c>
      <c r="J98" s="5">
        <v>2444543540617</v>
      </c>
      <c r="K98" s="5">
        <v>2514634985228</v>
      </c>
      <c r="L98" s="5">
        <v>2576379977349</v>
      </c>
      <c r="M98" s="5">
        <v>2640962612738</v>
      </c>
      <c r="N98" s="5">
        <v>2233931318173</v>
      </c>
      <c r="O98" s="5">
        <v>2160649950730</v>
      </c>
      <c r="P98" s="5">
        <v>1770460207507</v>
      </c>
      <c r="Q98" s="5">
        <v>1635012071260</v>
      </c>
      <c r="R98" s="5">
        <v>156839588455</v>
      </c>
      <c r="S98" s="5">
        <v>157253545720</v>
      </c>
      <c r="T98" s="5">
        <v>158008817745</v>
      </c>
      <c r="U98" s="5">
        <v>154592278897</v>
      </c>
      <c r="V98" s="5">
        <v>154835277714</v>
      </c>
      <c r="W98" s="5">
        <v>147865699562</v>
      </c>
      <c r="X98" s="5">
        <v>127411962881</v>
      </c>
      <c r="Y98" s="5">
        <v>15260161651</v>
      </c>
      <c r="Z98" s="5">
        <v>2938731531</v>
      </c>
    </row>
    <row r="99" spans="3:26" ht="15.5" x14ac:dyDescent="0.35">
      <c r="C99" t="s">
        <v>124</v>
      </c>
      <c r="D99" s="5">
        <v>16235590251</v>
      </c>
      <c r="E99" s="5">
        <v>8854974441</v>
      </c>
      <c r="F99" s="5">
        <v>9147247086</v>
      </c>
      <c r="G99" s="5">
        <v>9228479354</v>
      </c>
      <c r="I99" s="5">
        <v>8854974441</v>
      </c>
      <c r="J99" s="5">
        <v>9338105194</v>
      </c>
      <c r="K99" s="5">
        <v>19550929173</v>
      </c>
      <c r="L99" s="5">
        <v>30561063282</v>
      </c>
      <c r="M99" s="5">
        <v>11440792848</v>
      </c>
      <c r="N99" s="5">
        <v>13550657547</v>
      </c>
      <c r="O99" s="5">
        <v>16032629400</v>
      </c>
      <c r="P99" s="5">
        <v>15750523665</v>
      </c>
      <c r="Q99" s="5">
        <v>15742246563</v>
      </c>
      <c r="R99" s="5">
        <v>1363785963252</v>
      </c>
      <c r="S99" s="5">
        <v>1318804847349</v>
      </c>
      <c r="T99" s="5">
        <v>1299035085748</v>
      </c>
      <c r="U99" s="5">
        <v>1311693569823</v>
      </c>
      <c r="V99" s="5">
        <v>929490192551</v>
      </c>
      <c r="W99" s="5">
        <v>823851611286</v>
      </c>
      <c r="X99" s="5">
        <v>500216234181</v>
      </c>
      <c r="Y99" s="5">
        <v>496224610338</v>
      </c>
      <c r="Z99" s="5">
        <v>494068068552</v>
      </c>
    </row>
    <row r="100" spans="3:26" ht="15.5" x14ac:dyDescent="0.35">
      <c r="C100" t="s">
        <v>127</v>
      </c>
      <c r="D100" s="5">
        <v>2578395076264</v>
      </c>
      <c r="E100" s="5">
        <v>2448572044356</v>
      </c>
      <c r="F100" s="5">
        <v>2459445954023</v>
      </c>
      <c r="G100" s="5">
        <v>2464376860898</v>
      </c>
      <c r="I100" s="5">
        <v>2448572044356</v>
      </c>
      <c r="J100" s="5">
        <v>2517677688293</v>
      </c>
      <c r="K100" s="5">
        <v>2624278617309</v>
      </c>
      <c r="L100" s="5">
        <v>2688944221930</v>
      </c>
      <c r="M100" s="5">
        <v>2697077352094</v>
      </c>
      <c r="N100" s="5">
        <v>2663577388667</v>
      </c>
      <c r="O100" s="5">
        <v>2501443546440</v>
      </c>
      <c r="P100" s="5">
        <v>1983845430011</v>
      </c>
      <c r="Q100" s="5">
        <v>1729192236831</v>
      </c>
      <c r="R100" s="5">
        <v>1533533126654</v>
      </c>
      <c r="S100" s="5">
        <v>1479095574300</v>
      </c>
      <c r="T100" s="5">
        <v>1459559525488</v>
      </c>
      <c r="U100" s="5">
        <v>1468717344094</v>
      </c>
      <c r="V100" s="5">
        <v>1086830446612</v>
      </c>
      <c r="W100" s="5">
        <v>994945971650</v>
      </c>
      <c r="X100" s="5">
        <v>639064890770</v>
      </c>
      <c r="Y100" s="5">
        <v>517446719163</v>
      </c>
      <c r="Z100" s="5">
        <v>500159379540</v>
      </c>
    </row>
    <row r="101" spans="3:26" ht="15.5" x14ac:dyDescent="0.35">
      <c r="C101" t="s">
        <v>128</v>
      </c>
      <c r="D101" s="5">
        <v>3725697071283</v>
      </c>
      <c r="E101" s="5">
        <v>3711788648447</v>
      </c>
      <c r="F101" s="5">
        <v>3645756306914</v>
      </c>
      <c r="G101" s="5">
        <v>3534645220893</v>
      </c>
      <c r="I101" s="5">
        <v>3711788648447</v>
      </c>
      <c r="J101" s="5">
        <v>3447072687973</v>
      </c>
      <c r="K101" s="5">
        <v>3440333044238</v>
      </c>
      <c r="L101" s="5">
        <v>3387321004206</v>
      </c>
      <c r="M101" s="5">
        <v>3161105356526</v>
      </c>
      <c r="N101" s="5">
        <v>2971061771714</v>
      </c>
      <c r="O101" s="5">
        <v>2795788452762</v>
      </c>
      <c r="P101" s="5">
        <v>2526489781165</v>
      </c>
      <c r="Q101" s="5">
        <v>2280461717989</v>
      </c>
      <c r="R101" s="5">
        <v>2101753788854</v>
      </c>
      <c r="S101" s="5">
        <v>1872158609529</v>
      </c>
      <c r="T101" s="5">
        <v>1643441092309</v>
      </c>
      <c r="U101" s="5">
        <v>1549674922146</v>
      </c>
      <c r="V101" s="5">
        <v>1207905280350</v>
      </c>
      <c r="W101" s="5">
        <v>1082292152075</v>
      </c>
      <c r="X101" s="5">
        <v>852447473948</v>
      </c>
      <c r="Y101" s="5">
        <v>651180109447</v>
      </c>
      <c r="Z101" s="5">
        <v>580931077028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</row>
    <row r="104" spans="3:26" ht="15.5" x14ac:dyDescent="0.35">
      <c r="C104" t="s">
        <v>131</v>
      </c>
      <c r="D104" s="5">
        <v>238232830291</v>
      </c>
      <c r="E104" s="5">
        <v>291517773037</v>
      </c>
      <c r="F104" s="5">
        <v>263803127665</v>
      </c>
      <c r="G104" s="5">
        <v>204754100790</v>
      </c>
      <c r="I104" s="5">
        <v>291517773037</v>
      </c>
      <c r="J104" s="5">
        <v>249155186978</v>
      </c>
      <c r="K104" s="5">
        <v>396998207733</v>
      </c>
      <c r="L104" s="5">
        <v>265294793194</v>
      </c>
      <c r="M104" s="5">
        <v>146965834672</v>
      </c>
      <c r="N104" s="5">
        <v>111942149785</v>
      </c>
      <c r="O104" s="5">
        <v>141004370457</v>
      </c>
      <c r="P104" s="5">
        <v>120721746865</v>
      </c>
      <c r="Q104" s="5">
        <v>119405075125</v>
      </c>
      <c r="R104" s="5">
        <v>174693849365</v>
      </c>
      <c r="S104" s="5">
        <v>190680585085</v>
      </c>
      <c r="T104" s="5">
        <v>203600613024</v>
      </c>
      <c r="U104" s="5">
        <v>336618162391</v>
      </c>
      <c r="V104" s="5">
        <v>198173643646</v>
      </c>
      <c r="W104" s="5">
        <v>203332477826</v>
      </c>
      <c r="X104" s="5">
        <v>98038937265</v>
      </c>
      <c r="Y104" s="5">
        <v>69431085331</v>
      </c>
      <c r="Z104" s="5">
        <v>107511521353</v>
      </c>
    </row>
    <row r="105" spans="3:26" ht="15.5" x14ac:dyDescent="0.35">
      <c r="C105" t="s">
        <v>132</v>
      </c>
      <c r="U105" s="5">
        <v>105139936145</v>
      </c>
    </row>
    <row r="106" spans="3:26" ht="15.5" x14ac:dyDescent="0.35">
      <c r="C106" t="s">
        <v>133</v>
      </c>
    </row>
    <row r="107" spans="3:26" ht="15.5" x14ac:dyDescent="0.35">
      <c r="C107" t="s">
        <v>335</v>
      </c>
      <c r="D107" s="5">
        <v>2249817476</v>
      </c>
      <c r="E107" s="5">
        <v>4786239439</v>
      </c>
      <c r="F107" s="5">
        <v>2553094495</v>
      </c>
      <c r="G107" s="5">
        <v>1379844125</v>
      </c>
      <c r="I107" s="5">
        <v>4786239439</v>
      </c>
      <c r="J107" s="5">
        <v>7101452683</v>
      </c>
      <c r="K107" s="5">
        <v>5684637474</v>
      </c>
      <c r="L107" s="5">
        <v>11097864441</v>
      </c>
      <c r="M107" s="5">
        <v>21946257915</v>
      </c>
      <c r="N107" s="5">
        <v>3274475467</v>
      </c>
      <c r="O107" s="5">
        <v>2568331539</v>
      </c>
      <c r="P107" s="5">
        <v>4454824671</v>
      </c>
      <c r="Q107" s="5">
        <v>5908284095</v>
      </c>
      <c r="R107" s="5">
        <v>4848538747</v>
      </c>
      <c r="S107" s="5">
        <v>4907742776</v>
      </c>
      <c r="T107" s="5">
        <v>5437364066</v>
      </c>
      <c r="U107" s="5">
        <v>15109352237</v>
      </c>
      <c r="V107" s="5">
        <v>21082751626</v>
      </c>
      <c r="W107" s="5">
        <v>11802196415</v>
      </c>
      <c r="X107" s="5">
        <v>15218093440</v>
      </c>
      <c r="Y107" s="5">
        <v>9709202321</v>
      </c>
      <c r="Z107" s="5">
        <v>6811604973</v>
      </c>
    </row>
    <row r="108" spans="3:26" ht="15.5" x14ac:dyDescent="0.35">
      <c r="C108" t="s">
        <v>134</v>
      </c>
    </row>
    <row r="109" spans="3:26" ht="15.5" x14ac:dyDescent="0.35">
      <c r="C109" t="s">
        <v>337</v>
      </c>
      <c r="D109" s="5">
        <v>6150978696</v>
      </c>
      <c r="E109" s="5">
        <v>57836690730</v>
      </c>
      <c r="F109" s="5">
        <v>4906638303</v>
      </c>
      <c r="G109" s="5">
        <v>6176653322</v>
      </c>
      <c r="I109" s="5">
        <v>57836690730</v>
      </c>
      <c r="J109" s="5">
        <v>44443426129</v>
      </c>
      <c r="K109" s="5">
        <v>202791827299</v>
      </c>
      <c r="L109" s="5">
        <v>76460296743</v>
      </c>
      <c r="M109" s="5">
        <v>2504715980</v>
      </c>
      <c r="N109" s="5">
        <v>6908931141</v>
      </c>
      <c r="O109" s="5">
        <v>29344588891</v>
      </c>
      <c r="P109" s="5">
        <v>757409840</v>
      </c>
      <c r="Q109" s="5">
        <v>1904232904</v>
      </c>
      <c r="R109" s="5">
        <v>3431544627</v>
      </c>
      <c r="S109" s="5">
        <v>4777367748</v>
      </c>
      <c r="T109" s="5">
        <v>4613235609</v>
      </c>
      <c r="U109" s="5">
        <v>2831882539</v>
      </c>
      <c r="V109" s="5">
        <v>4940076004</v>
      </c>
      <c r="W109" s="5">
        <v>22647899437</v>
      </c>
      <c r="X109" s="5">
        <v>12386327174</v>
      </c>
      <c r="Y109" s="5">
        <v>483721270</v>
      </c>
      <c r="Z109" s="5">
        <v>3946306732</v>
      </c>
    </row>
    <row r="110" spans="3:26" ht="15.5" x14ac:dyDescent="0.35">
      <c r="C110" t="s">
        <v>135</v>
      </c>
      <c r="D110" s="5">
        <v>11516330696</v>
      </c>
      <c r="E110" s="5">
        <v>9299393424</v>
      </c>
      <c r="F110" s="5">
        <v>3437580829</v>
      </c>
      <c r="G110" s="5">
        <v>7575468730</v>
      </c>
      <c r="I110" s="5">
        <v>9299393424</v>
      </c>
      <c r="J110" s="5">
        <v>7399098715</v>
      </c>
      <c r="K110" s="5">
        <v>11582967574</v>
      </c>
      <c r="L110" s="5">
        <v>7666963618</v>
      </c>
      <c r="M110" s="5">
        <v>5726829308</v>
      </c>
      <c r="N110" s="5">
        <v>2998254846</v>
      </c>
      <c r="O110" s="5">
        <v>2008429880</v>
      </c>
      <c r="P110" s="5">
        <v>2370449214</v>
      </c>
      <c r="Q110" s="5">
        <v>997889969</v>
      </c>
      <c r="R110" s="5">
        <v>7076756883</v>
      </c>
      <c r="S110" s="5">
        <v>6819422100</v>
      </c>
      <c r="T110" s="5">
        <v>8342507819</v>
      </c>
      <c r="U110" s="5">
        <v>3460678060</v>
      </c>
      <c r="V110" s="5">
        <v>2418300443</v>
      </c>
      <c r="W110" s="5">
        <v>2007661936</v>
      </c>
      <c r="X110" s="5">
        <v>2521597084</v>
      </c>
      <c r="Y110" s="5">
        <v>3756354071</v>
      </c>
      <c r="Z110" s="5">
        <v>4011489277</v>
      </c>
    </row>
    <row r="111" spans="3:26" ht="15.5" x14ac:dyDescent="0.35">
      <c r="C111" t="s">
        <v>422</v>
      </c>
    </row>
    <row r="112" spans="3:26" ht="15.5" x14ac:dyDescent="0.35">
      <c r="C112" t="s">
        <v>136</v>
      </c>
      <c r="D112" s="5">
        <v>6106642235</v>
      </c>
      <c r="E112" s="5">
        <v>5445260154</v>
      </c>
      <c r="F112" s="5">
        <v>5808596876</v>
      </c>
      <c r="G112" s="5">
        <v>7145663395</v>
      </c>
      <c r="I112" s="5">
        <v>5445260154</v>
      </c>
      <c r="J112" s="5">
        <v>6741075228</v>
      </c>
      <c r="K112" s="5">
        <v>5880504582</v>
      </c>
      <c r="L112" s="5">
        <v>3899552183</v>
      </c>
      <c r="M112" s="5">
        <v>4096372747</v>
      </c>
      <c r="N112" s="5">
        <v>3887670794</v>
      </c>
      <c r="O112" s="5">
        <v>5057552202</v>
      </c>
      <c r="P112" s="5">
        <v>4440887173</v>
      </c>
      <c r="Q112" s="5">
        <v>5627630399</v>
      </c>
      <c r="R112" s="5">
        <v>4522541148</v>
      </c>
      <c r="S112" s="5">
        <v>5445537827</v>
      </c>
      <c r="T112" s="5">
        <v>5005243518</v>
      </c>
      <c r="U112" s="5">
        <v>4889261411</v>
      </c>
      <c r="V112" s="5">
        <v>4349963448</v>
      </c>
      <c r="W112" s="5">
        <v>3460038683</v>
      </c>
      <c r="X112" s="5">
        <v>4208856590</v>
      </c>
      <c r="Y112" s="5">
        <v>2679512332</v>
      </c>
      <c r="Z112" s="5">
        <v>2612549232</v>
      </c>
    </row>
    <row r="113" spans="3:26" ht="15.5" x14ac:dyDescent="0.35">
      <c r="C113" t="s">
        <v>138</v>
      </c>
    </row>
    <row r="114" spans="3:26" ht="15.5" x14ac:dyDescent="0.35">
      <c r="C114" t="s">
        <v>139</v>
      </c>
    </row>
    <row r="115" spans="3:26" ht="15.5" x14ac:dyDescent="0.35">
      <c r="C115" t="s">
        <v>338</v>
      </c>
      <c r="N115" s="5">
        <v>71931020</v>
      </c>
      <c r="O115" s="5">
        <v>64907581</v>
      </c>
      <c r="R115" s="5">
        <v>539857634</v>
      </c>
      <c r="V115" s="5">
        <v>61973507</v>
      </c>
      <c r="Z115" s="5">
        <v>29488696</v>
      </c>
    </row>
    <row r="116" spans="3:26" ht="15.5" x14ac:dyDescent="0.35">
      <c r="C116" t="s">
        <v>2343</v>
      </c>
    </row>
    <row r="117" spans="3:26" ht="15.5" x14ac:dyDescent="0.35">
      <c r="C117" t="s">
        <v>143</v>
      </c>
      <c r="K117" s="5">
        <v>188146988</v>
      </c>
      <c r="L117" s="5">
        <v>173279599</v>
      </c>
      <c r="M117" s="5">
        <v>71931020</v>
      </c>
      <c r="N117" s="5">
        <v>478328581</v>
      </c>
      <c r="O117" s="5">
        <v>145163008</v>
      </c>
      <c r="P117" s="5">
        <v>136980641</v>
      </c>
      <c r="Q117" s="5">
        <v>2023997834</v>
      </c>
      <c r="R117" s="5">
        <v>758257323</v>
      </c>
      <c r="U117" s="5">
        <v>61111111106</v>
      </c>
      <c r="V117" s="5">
        <v>39544867015</v>
      </c>
      <c r="W117" s="5">
        <v>100000000000</v>
      </c>
      <c r="Y117" s="5">
        <v>29488696</v>
      </c>
      <c r="Z117" s="5">
        <v>41179832152</v>
      </c>
    </row>
    <row r="118" spans="3:26" ht="15.5" x14ac:dyDescent="0.35">
      <c r="C118" t="s">
        <v>144</v>
      </c>
      <c r="D118" s="5">
        <v>155582986505</v>
      </c>
      <c r="E118" s="5">
        <v>121213207183</v>
      </c>
      <c r="F118" s="5">
        <v>138315336313</v>
      </c>
      <c r="G118" s="5">
        <v>135034746108</v>
      </c>
      <c r="I118" s="5">
        <v>121213207183</v>
      </c>
      <c r="J118" s="5">
        <v>159020499720</v>
      </c>
      <c r="K118" s="5">
        <v>158137723328</v>
      </c>
      <c r="L118" s="5">
        <v>149494992475</v>
      </c>
      <c r="M118" s="5">
        <v>109468499126</v>
      </c>
      <c r="N118" s="5">
        <v>122467939254</v>
      </c>
      <c r="O118" s="5">
        <v>130079441886</v>
      </c>
      <c r="P118" s="5">
        <v>92345019672</v>
      </c>
      <c r="Q118" s="5">
        <v>106094876403</v>
      </c>
      <c r="R118" s="5">
        <v>98596811505</v>
      </c>
      <c r="S118" s="5">
        <v>91913075713</v>
      </c>
      <c r="T118" s="5">
        <v>88065979258</v>
      </c>
      <c r="U118" s="5">
        <v>65797822534</v>
      </c>
      <c r="V118" s="5">
        <v>56553788345</v>
      </c>
      <c r="W118" s="5">
        <v>50583681254</v>
      </c>
      <c r="X118" s="5">
        <v>39956192602</v>
      </c>
      <c r="Y118" s="5">
        <v>47991874558</v>
      </c>
      <c r="Z118" s="5">
        <v>42134715889</v>
      </c>
    </row>
    <row r="119" spans="3:26" ht="15.5" x14ac:dyDescent="0.35">
      <c r="C119" t="s">
        <v>145</v>
      </c>
      <c r="D119" s="5">
        <v>155582986505</v>
      </c>
      <c r="E119" s="5">
        <v>121213207183</v>
      </c>
      <c r="F119" s="5">
        <v>138315336313</v>
      </c>
      <c r="G119" s="5">
        <v>135034746108</v>
      </c>
      <c r="I119" s="5">
        <v>121213207183</v>
      </c>
      <c r="J119" s="5">
        <v>159020499720</v>
      </c>
      <c r="K119" s="5">
        <v>158137723328</v>
      </c>
      <c r="L119" s="5">
        <v>149494992475</v>
      </c>
      <c r="M119" s="5">
        <v>109468499126</v>
      </c>
      <c r="N119" s="5">
        <v>122467939254</v>
      </c>
      <c r="O119" s="5">
        <v>130079441886</v>
      </c>
      <c r="P119" s="5">
        <v>92345019672</v>
      </c>
      <c r="Q119" s="5">
        <v>106094876403</v>
      </c>
      <c r="R119" s="5">
        <v>98596811505</v>
      </c>
      <c r="S119" s="5">
        <v>91913075713</v>
      </c>
      <c r="T119" s="5">
        <v>88065979258</v>
      </c>
      <c r="U119" s="5">
        <v>65797822534</v>
      </c>
      <c r="V119" s="5">
        <v>56553788345</v>
      </c>
      <c r="W119" s="5">
        <v>50583681254</v>
      </c>
      <c r="X119" s="5">
        <v>39956192602</v>
      </c>
      <c r="Y119" s="5">
        <v>47991874558</v>
      </c>
      <c r="Z119" s="5">
        <v>42134715889</v>
      </c>
    </row>
    <row r="120" spans="3:26" ht="15.5" x14ac:dyDescent="0.35">
      <c r="C120" t="s">
        <v>148</v>
      </c>
    </row>
    <row r="121" spans="3:26" ht="15.5" x14ac:dyDescent="0.35">
      <c r="C121" t="s">
        <v>149</v>
      </c>
      <c r="L121" s="5">
        <v>188146988</v>
      </c>
      <c r="N121" s="5">
        <v>71931020</v>
      </c>
      <c r="O121" s="5">
        <v>64907581</v>
      </c>
      <c r="R121" s="5">
        <v>539857634</v>
      </c>
      <c r="V121" s="5">
        <v>61973507</v>
      </c>
      <c r="Z121" s="5">
        <v>29488696</v>
      </c>
    </row>
    <row r="122" spans="3:26" ht="15.5" x14ac:dyDescent="0.35">
      <c r="C122" t="s">
        <v>150</v>
      </c>
      <c r="D122" s="5">
        <v>393815816796</v>
      </c>
      <c r="E122" s="5">
        <v>412730980220</v>
      </c>
      <c r="F122" s="5">
        <v>402118463978</v>
      </c>
      <c r="G122" s="5">
        <v>339788846898</v>
      </c>
      <c r="I122" s="5">
        <v>412730980220</v>
      </c>
      <c r="J122" s="5">
        <v>408175686698</v>
      </c>
      <c r="K122" s="5">
        <v>555135931061</v>
      </c>
      <c r="L122" s="5">
        <v>414789785669</v>
      </c>
      <c r="M122" s="5">
        <v>256434333798</v>
      </c>
      <c r="N122" s="5">
        <v>234410089039</v>
      </c>
      <c r="O122" s="5">
        <v>271083812343</v>
      </c>
      <c r="P122" s="5">
        <v>213066766537</v>
      </c>
      <c r="Q122" s="5">
        <v>225499951528</v>
      </c>
      <c r="R122" s="5">
        <v>273290660870</v>
      </c>
      <c r="S122" s="5">
        <v>282593660798</v>
      </c>
      <c r="T122" s="5">
        <v>291666592282</v>
      </c>
      <c r="U122" s="5">
        <v>402415984925</v>
      </c>
      <c r="V122" s="5">
        <v>254727431991</v>
      </c>
      <c r="W122" s="5">
        <v>253916159080</v>
      </c>
      <c r="X122" s="5">
        <v>137995129867</v>
      </c>
      <c r="Y122" s="5">
        <v>117422959889</v>
      </c>
      <c r="Z122" s="5">
        <v>149646237242</v>
      </c>
    </row>
    <row r="123" spans="3:26" ht="15.5" x14ac:dyDescent="0.35">
      <c r="C123" t="s">
        <v>151</v>
      </c>
    </row>
    <row r="124" spans="3:26" ht="15.5" x14ac:dyDescent="0.35">
      <c r="C124" t="s">
        <v>152</v>
      </c>
      <c r="D124" s="5">
        <v>134400000000</v>
      </c>
      <c r="E124" s="5">
        <v>134400000000</v>
      </c>
      <c r="F124" s="5">
        <v>134400000000</v>
      </c>
      <c r="G124" s="5">
        <v>134400000000</v>
      </c>
      <c r="I124" s="5">
        <v>134400000000</v>
      </c>
      <c r="J124" s="5">
        <v>134400000000</v>
      </c>
      <c r="K124" s="5">
        <v>134400000000</v>
      </c>
      <c r="L124" s="5">
        <v>134400000000</v>
      </c>
      <c r="M124" s="5">
        <v>134400000000</v>
      </c>
      <c r="N124" s="5">
        <v>134400000000</v>
      </c>
      <c r="O124" s="5">
        <v>134400000000</v>
      </c>
      <c r="P124" s="5">
        <v>134400000000</v>
      </c>
      <c r="Q124" s="5">
        <v>134400000000</v>
      </c>
      <c r="R124" s="5">
        <v>134400000000</v>
      </c>
      <c r="S124" s="5">
        <v>134400000000</v>
      </c>
      <c r="T124" s="5">
        <v>134400000000</v>
      </c>
      <c r="U124" s="5">
        <v>134400000000</v>
      </c>
      <c r="V124" s="5">
        <v>134400000000</v>
      </c>
      <c r="W124" s="5">
        <v>134400000000</v>
      </c>
      <c r="X124" s="5">
        <v>134400000000</v>
      </c>
      <c r="Y124" s="5">
        <v>134400000000</v>
      </c>
      <c r="Z124" s="5">
        <v>134400000000</v>
      </c>
    </row>
    <row r="125" spans="3:26" ht="15.5" x14ac:dyDescent="0.35">
      <c r="C125" t="s">
        <v>153</v>
      </c>
      <c r="D125" s="5">
        <v>11224645504</v>
      </c>
      <c r="E125" s="5">
        <v>11224645504</v>
      </c>
      <c r="F125" s="5">
        <v>11224645504</v>
      </c>
      <c r="G125" s="5">
        <v>11224645504</v>
      </c>
      <c r="I125" s="5">
        <v>11224645504</v>
      </c>
      <c r="J125" s="5">
        <v>11224645504</v>
      </c>
      <c r="K125" s="5">
        <v>11224645504</v>
      </c>
      <c r="L125" s="5">
        <v>11224645504</v>
      </c>
      <c r="M125" s="5">
        <v>11224645504</v>
      </c>
      <c r="N125" s="5">
        <v>11224645504</v>
      </c>
      <c r="O125" s="5">
        <v>11224645504</v>
      </c>
      <c r="P125" s="5">
        <v>11224645504</v>
      </c>
      <c r="Q125" s="5">
        <v>10351220354</v>
      </c>
      <c r="R125" s="5">
        <v>9449000000</v>
      </c>
      <c r="S125" s="5">
        <v>9414000000</v>
      </c>
      <c r="T125" s="5">
        <v>9414000000</v>
      </c>
      <c r="U125" s="5">
        <v>9414000000</v>
      </c>
      <c r="V125" s="5">
        <v>9414000000</v>
      </c>
      <c r="W125" s="5">
        <v>9414000000</v>
      </c>
      <c r="X125" s="5">
        <v>9414000000</v>
      </c>
      <c r="Y125" s="5">
        <v>9414000000</v>
      </c>
      <c r="Z125" s="5">
        <v>9414000000</v>
      </c>
    </row>
    <row r="126" spans="3:26" ht="15.5" x14ac:dyDescent="0.35">
      <c r="C126" t="s">
        <v>154</v>
      </c>
      <c r="D126" s="5">
        <v>3216632216480</v>
      </c>
      <c r="E126" s="5">
        <v>3113275831906</v>
      </c>
      <c r="F126" s="5">
        <v>3079051783811</v>
      </c>
      <c r="G126" s="5">
        <v>3054604010236</v>
      </c>
      <c r="I126" s="5">
        <v>3113275831906</v>
      </c>
      <c r="J126" s="5">
        <v>2887983792317</v>
      </c>
      <c r="K126" s="5">
        <v>2735448072794</v>
      </c>
      <c r="L126" s="5">
        <v>2826936954745</v>
      </c>
      <c r="M126" s="5">
        <v>2756836629715</v>
      </c>
      <c r="N126" s="5">
        <v>2590931256588</v>
      </c>
      <c r="O126" s="5">
        <v>2379105149303</v>
      </c>
      <c r="P126" s="5">
        <v>2169034644424</v>
      </c>
      <c r="Q126" s="5">
        <v>1911914071279</v>
      </c>
      <c r="R126" s="5">
        <v>1688722345427</v>
      </c>
      <c r="S126" s="5">
        <v>1449396288990</v>
      </c>
      <c r="T126" s="5">
        <v>1212370098165</v>
      </c>
      <c r="U126" s="5">
        <v>1007851731359</v>
      </c>
      <c r="V126" s="5">
        <v>809621889497</v>
      </c>
      <c r="W126" s="5">
        <v>684803911133</v>
      </c>
      <c r="X126" s="5">
        <v>570843459719</v>
      </c>
      <c r="Y126" s="5">
        <v>390118472696</v>
      </c>
      <c r="Z126" s="5">
        <v>287569052924</v>
      </c>
    </row>
    <row r="127" spans="3:26" ht="15.5" x14ac:dyDescent="0.35">
      <c r="C127" t="s">
        <v>341</v>
      </c>
      <c r="D127" s="5">
        <v>4550000000</v>
      </c>
      <c r="E127" s="5">
        <v>4550000000</v>
      </c>
      <c r="F127" s="5">
        <v>4500000000</v>
      </c>
      <c r="G127" s="5">
        <v>4500000000</v>
      </c>
      <c r="I127" s="5">
        <v>4550000000</v>
      </c>
      <c r="J127" s="5">
        <v>4500000000</v>
      </c>
      <c r="K127" s="5">
        <v>4450000000</v>
      </c>
      <c r="L127" s="5">
        <v>4400000000</v>
      </c>
      <c r="M127" s="5">
        <v>4350000000</v>
      </c>
      <c r="N127" s="5">
        <v>4300000000</v>
      </c>
      <c r="O127" s="5">
        <v>4250000000</v>
      </c>
      <c r="P127" s="5">
        <v>4200000000</v>
      </c>
      <c r="Q127" s="5">
        <v>4150000000</v>
      </c>
      <c r="R127" s="5">
        <v>4100000000</v>
      </c>
      <c r="S127" s="5">
        <v>4050000000</v>
      </c>
      <c r="T127" s="5">
        <v>4000000000</v>
      </c>
      <c r="U127" s="5">
        <v>3950000000</v>
      </c>
      <c r="V127" s="5">
        <v>3900000000</v>
      </c>
      <c r="W127" s="5">
        <v>3850000000</v>
      </c>
      <c r="X127" s="5">
        <v>3800000000</v>
      </c>
      <c r="Y127" s="5">
        <v>3750000000</v>
      </c>
      <c r="Z127" s="5">
        <v>3700000000</v>
      </c>
    </row>
    <row r="128" spans="3:26" ht="15.5" x14ac:dyDescent="0.35">
      <c r="C128" t="s">
        <v>342</v>
      </c>
      <c r="D128" s="5">
        <v>3212082216480</v>
      </c>
      <c r="E128" s="5">
        <v>3108725831906</v>
      </c>
      <c r="F128" s="5">
        <v>3074551783811</v>
      </c>
      <c r="G128" s="5">
        <v>3050104010236</v>
      </c>
      <c r="I128" s="5">
        <v>3108725831906</v>
      </c>
      <c r="J128" s="5">
        <v>2883483792317</v>
      </c>
      <c r="K128" s="5">
        <v>2730998072794</v>
      </c>
      <c r="L128" s="5">
        <v>2822536954745</v>
      </c>
      <c r="M128" s="5">
        <v>2752486629715</v>
      </c>
      <c r="N128" s="5">
        <v>2586631256588</v>
      </c>
      <c r="O128" s="5">
        <v>2374855149303</v>
      </c>
      <c r="P128" s="5">
        <v>2164834644424</v>
      </c>
      <c r="Q128" s="5">
        <v>1907764071279</v>
      </c>
      <c r="R128" s="5">
        <v>1684622345427</v>
      </c>
      <c r="S128" s="5">
        <v>1445346288990</v>
      </c>
      <c r="T128" s="5">
        <v>1208370098165</v>
      </c>
      <c r="U128" s="5">
        <v>1003901731359</v>
      </c>
      <c r="V128" s="5">
        <v>805721889497</v>
      </c>
      <c r="W128" s="5">
        <v>680953911133</v>
      </c>
      <c r="X128" s="5">
        <v>567043459719</v>
      </c>
      <c r="Y128" s="5">
        <v>386368472696</v>
      </c>
      <c r="Z128" s="5">
        <v>283869052924</v>
      </c>
    </row>
    <row r="129" spans="2:26" ht="15.5" x14ac:dyDescent="0.35">
      <c r="C129" t="s">
        <v>343</v>
      </c>
      <c r="D129" s="5">
        <v>3216632216480</v>
      </c>
      <c r="E129" s="5">
        <v>3113275831906</v>
      </c>
      <c r="F129" s="5">
        <v>3079051783811</v>
      </c>
      <c r="G129" s="5">
        <v>3054604010236</v>
      </c>
      <c r="I129" s="5">
        <v>3113275831906</v>
      </c>
      <c r="J129" s="5">
        <v>2887983792317</v>
      </c>
      <c r="K129" s="5">
        <v>2735448072794</v>
      </c>
      <c r="L129" s="5">
        <v>2826936954745</v>
      </c>
      <c r="M129" s="5">
        <v>2756836629715</v>
      </c>
      <c r="N129" s="5">
        <v>2590931256588</v>
      </c>
      <c r="O129" s="5">
        <v>2379105149303</v>
      </c>
      <c r="P129" s="5">
        <v>2169034644424</v>
      </c>
      <c r="Q129" s="5">
        <v>1911914071279</v>
      </c>
      <c r="R129" s="5">
        <v>1688722345427</v>
      </c>
      <c r="S129" s="5">
        <v>1449396288990</v>
      </c>
      <c r="T129" s="5">
        <v>1212370098165</v>
      </c>
      <c r="U129" s="5">
        <v>1007851731359</v>
      </c>
      <c r="V129" s="5">
        <v>809621889497</v>
      </c>
      <c r="W129" s="5">
        <v>684803911133</v>
      </c>
      <c r="X129" s="5">
        <v>570843459719</v>
      </c>
      <c r="Y129" s="5">
        <v>390118472696</v>
      </c>
      <c r="Z129" s="5">
        <v>287569052924</v>
      </c>
    </row>
    <row r="130" spans="2:26" ht="15.5" x14ac:dyDescent="0.35">
      <c r="C130" t="s">
        <v>9</v>
      </c>
      <c r="D130" s="5">
        <v>3331881244487</v>
      </c>
      <c r="E130" s="5">
        <v>3299057668227</v>
      </c>
      <c r="F130" s="5">
        <v>3243637842936</v>
      </c>
      <c r="G130" s="5">
        <v>3194856373995</v>
      </c>
      <c r="I130" s="5">
        <v>3299057668227</v>
      </c>
      <c r="J130" s="5">
        <v>3038897001275</v>
      </c>
      <c r="K130" s="5">
        <v>2885197110177</v>
      </c>
      <c r="L130" s="5">
        <v>2972531218537</v>
      </c>
      <c r="M130" s="5">
        <v>2904671022728</v>
      </c>
      <c r="N130" s="5">
        <v>2736651682675</v>
      </c>
      <c r="O130" s="5">
        <v>2524704640419</v>
      </c>
      <c r="P130" s="5">
        <v>2313423014628</v>
      </c>
      <c r="Q130" s="5">
        <v>2054961766461</v>
      </c>
      <c r="R130" s="5">
        <v>1828463127984</v>
      </c>
      <c r="S130" s="5">
        <v>1589564948731</v>
      </c>
      <c r="T130" s="5">
        <v>1351774500027</v>
      </c>
      <c r="U130" s="5">
        <v>1147258937221</v>
      </c>
      <c r="V130" s="5">
        <v>953177848359</v>
      </c>
      <c r="W130" s="5">
        <v>828375992995</v>
      </c>
      <c r="X130" s="5">
        <v>714452344081</v>
      </c>
      <c r="Y130" s="5">
        <v>533757149558</v>
      </c>
      <c r="Z130" s="5">
        <v>431284839786</v>
      </c>
    </row>
    <row r="131" spans="2:26" ht="15.5" x14ac:dyDescent="0.35">
      <c r="C131" t="s">
        <v>156</v>
      </c>
      <c r="D131" s="5">
        <v>3725697061283</v>
      </c>
      <c r="E131" s="5">
        <v>3711788648447</v>
      </c>
      <c r="F131" s="5">
        <v>3645756306914</v>
      </c>
      <c r="G131" s="5">
        <v>3534645220893</v>
      </c>
      <c r="I131" s="5">
        <v>3711788648447</v>
      </c>
      <c r="J131" s="5">
        <v>3447072687973</v>
      </c>
      <c r="K131" s="5">
        <v>3440333041238</v>
      </c>
      <c r="L131" s="5">
        <v>3387321004206</v>
      </c>
      <c r="M131" s="5">
        <v>3161105356526</v>
      </c>
      <c r="N131" s="5">
        <v>2971061771714</v>
      </c>
      <c r="O131" s="5">
        <v>2795788452762</v>
      </c>
      <c r="P131" s="5">
        <v>2526489781165</v>
      </c>
      <c r="Q131" s="5">
        <v>2280461717989</v>
      </c>
      <c r="R131" s="5">
        <v>2101753788854</v>
      </c>
      <c r="S131" s="5">
        <v>1872158609529</v>
      </c>
      <c r="T131" s="5">
        <v>1643441092309</v>
      </c>
      <c r="U131" s="5">
        <v>1549674922146</v>
      </c>
      <c r="V131" s="5">
        <v>1207905280350</v>
      </c>
      <c r="W131" s="5">
        <v>1082292152075</v>
      </c>
      <c r="X131" s="5">
        <v>852447473948</v>
      </c>
      <c r="Y131" s="5">
        <v>651180109447</v>
      </c>
      <c r="Z131" s="5">
        <v>580931077028</v>
      </c>
    </row>
    <row r="132" spans="2:26" ht="15.5" x14ac:dyDescent="0.35">
      <c r="C132" t="s">
        <v>157</v>
      </c>
      <c r="D132" s="5">
        <v>268800000</v>
      </c>
      <c r="E132" s="5">
        <v>268800000</v>
      </c>
      <c r="F132" s="5">
        <v>268800000</v>
      </c>
      <c r="G132" s="5">
        <v>268800000</v>
      </c>
      <c r="I132" s="5">
        <v>268800000</v>
      </c>
      <c r="J132" s="5">
        <v>268800000</v>
      </c>
      <c r="K132" s="5">
        <v>268800000</v>
      </c>
      <c r="L132" s="5">
        <v>268800000</v>
      </c>
      <c r="M132" s="5">
        <v>268800000</v>
      </c>
      <c r="N132" s="5">
        <v>268800000</v>
      </c>
      <c r="O132" s="5">
        <v>268800000</v>
      </c>
      <c r="P132" s="5">
        <v>268800000</v>
      </c>
      <c r="Q132" s="5">
        <v>268800000</v>
      </c>
      <c r="R132" s="5">
        <v>268800000</v>
      </c>
      <c r="S132" s="5">
        <v>268800000</v>
      </c>
      <c r="T132" s="5">
        <v>268800000</v>
      </c>
      <c r="U132" s="5">
        <v>268800000</v>
      </c>
      <c r="V132" s="5">
        <v>268800000</v>
      </c>
      <c r="W132" s="5">
        <v>268800000</v>
      </c>
      <c r="X132" s="5">
        <v>268800000</v>
      </c>
      <c r="Y132" s="5">
        <v>268800000</v>
      </c>
      <c r="Z132" s="5">
        <v>268800000</v>
      </c>
    </row>
    <row r="134" spans="2:26" ht="15.5" x14ac:dyDescent="0.35">
      <c r="B134" t="s">
        <v>158</v>
      </c>
      <c r="C134" t="s">
        <v>159</v>
      </c>
      <c r="D134" s="5">
        <v>108866699616</v>
      </c>
      <c r="E134" s="5">
        <v>197791423090</v>
      </c>
      <c r="F134" s="5">
        <v>39896885877</v>
      </c>
      <c r="G134" s="5">
        <v>10261198881</v>
      </c>
      <c r="I134" s="5">
        <v>361402530713</v>
      </c>
      <c r="J134" s="5">
        <v>387270208323</v>
      </c>
      <c r="K134" s="5">
        <v>361096486496</v>
      </c>
      <c r="L134" s="5">
        <v>419364098225</v>
      </c>
      <c r="M134" s="5">
        <v>300274794356</v>
      </c>
      <c r="N134" s="5">
        <v>204833735572</v>
      </c>
      <c r="O134" s="5">
        <v>268804968488</v>
      </c>
      <c r="P134" s="5">
        <v>256245052520</v>
      </c>
      <c r="Q134" s="5">
        <v>254500875679</v>
      </c>
      <c r="R134" s="5">
        <v>245793917041</v>
      </c>
      <c r="S134" s="5">
        <v>287386681683</v>
      </c>
      <c r="T134" s="5">
        <v>292953010128</v>
      </c>
      <c r="U134" s="5">
        <v>294377532446</v>
      </c>
      <c r="V134" s="5">
        <v>194790637508</v>
      </c>
      <c r="W134" s="5">
        <v>153084070257</v>
      </c>
      <c r="X134" s="5">
        <v>150935043606</v>
      </c>
      <c r="Y134" s="5">
        <v>134725296741</v>
      </c>
      <c r="Z134" s="5">
        <v>129264456011</v>
      </c>
    </row>
    <row r="135" spans="2:26" ht="15.5" x14ac:dyDescent="0.35">
      <c r="C135" t="s">
        <v>160</v>
      </c>
      <c r="D135" s="5">
        <v>134329451043</v>
      </c>
      <c r="E135" s="5">
        <v>188731184005</v>
      </c>
      <c r="F135" s="5">
        <v>140896294631</v>
      </c>
      <c r="G135" s="5">
        <v>59713117725</v>
      </c>
      <c r="I135" s="5">
        <v>551674242603</v>
      </c>
      <c r="J135" s="5">
        <v>569157181541</v>
      </c>
      <c r="K135" s="5">
        <v>541671818665</v>
      </c>
      <c r="L135" s="5">
        <v>598941873479</v>
      </c>
      <c r="M135" s="5">
        <v>418240523937</v>
      </c>
      <c r="N135" s="5">
        <v>367649249185</v>
      </c>
      <c r="O135" s="5">
        <v>428691488929</v>
      </c>
      <c r="P135" s="5">
        <v>400207760332</v>
      </c>
      <c r="Q135" s="5">
        <v>389625350710</v>
      </c>
      <c r="R135" s="5">
        <v>401013264513</v>
      </c>
      <c r="S135" s="5">
        <v>419775120167</v>
      </c>
      <c r="T135" s="5">
        <v>462717350913</v>
      </c>
      <c r="U135" s="5">
        <v>479536369490</v>
      </c>
      <c r="V135" s="5">
        <v>364455814142</v>
      </c>
      <c r="W135" s="5">
        <v>300583380948</v>
      </c>
      <c r="X135" s="5">
        <v>268264010539</v>
      </c>
      <c r="Y135" s="5">
        <v>240834450827</v>
      </c>
      <c r="Z135" s="5">
        <v>234158961129</v>
      </c>
    </row>
    <row r="136" spans="2:26" ht="15.5" x14ac:dyDescent="0.35">
      <c r="C136" t="s">
        <v>2344</v>
      </c>
    </row>
    <row r="137" spans="2:26" ht="15.5" x14ac:dyDescent="0.35">
      <c r="C137" t="s">
        <v>2345</v>
      </c>
      <c r="D137" s="5">
        <v>-14168765074</v>
      </c>
      <c r="E137" s="5">
        <v>20565497777</v>
      </c>
      <c r="F137" s="5">
        <v>-91932609253</v>
      </c>
      <c r="G137" s="5">
        <v>-40240471255</v>
      </c>
      <c r="I137" s="5">
        <v>-149357964963</v>
      </c>
      <c r="J137" s="5">
        <v>-146153298676</v>
      </c>
      <c r="K137" s="5">
        <v>-142968719804</v>
      </c>
      <c r="L137" s="5">
        <v>-152063754809</v>
      </c>
      <c r="M137" s="5">
        <v>-86159227002</v>
      </c>
      <c r="N137" s="5">
        <v>-130060516040</v>
      </c>
      <c r="O137" s="5">
        <v>-121507519083</v>
      </c>
      <c r="P137" s="5">
        <v>-117391605275</v>
      </c>
      <c r="Q137" s="5">
        <v>-113369951896</v>
      </c>
      <c r="R137" s="5">
        <v>-133321355817</v>
      </c>
      <c r="S137" s="5">
        <v>-112737037325</v>
      </c>
      <c r="T137" s="5">
        <v>-102254811997</v>
      </c>
      <c r="U137" s="5">
        <v>-118897735620</v>
      </c>
      <c r="V137" s="5">
        <v>-112830262336</v>
      </c>
      <c r="W137" s="5">
        <v>-103864925537</v>
      </c>
      <c r="X137" s="5">
        <v>-79303523868</v>
      </c>
      <c r="Y137" s="5">
        <v>-76795864422</v>
      </c>
      <c r="Z137" s="5">
        <v>-72347156521</v>
      </c>
    </row>
    <row r="138" spans="2:26" ht="15.5" x14ac:dyDescent="0.35">
      <c r="C138" t="s">
        <v>2089</v>
      </c>
      <c r="D138" s="5">
        <v>-13507979755</v>
      </c>
      <c r="E138" s="5">
        <v>-13564906640</v>
      </c>
      <c r="F138" s="5">
        <v>-11443713511</v>
      </c>
      <c r="G138" s="5">
        <v>-11619971900</v>
      </c>
      <c r="I138" s="5">
        <v>-50156125507</v>
      </c>
      <c r="J138" s="5">
        <v>-48867055311</v>
      </c>
      <c r="K138" s="5">
        <v>-45729618665</v>
      </c>
      <c r="L138" s="5">
        <v>-40092357897</v>
      </c>
      <c r="M138" s="5">
        <v>-37785691588</v>
      </c>
      <c r="N138" s="5">
        <v>-39831403800</v>
      </c>
      <c r="O138" s="5">
        <v>-41751196816</v>
      </c>
      <c r="P138" s="5">
        <v>-35732770484</v>
      </c>
      <c r="Q138" s="5">
        <v>-28544975627</v>
      </c>
      <c r="R138" s="5">
        <v>-24806320821</v>
      </c>
      <c r="S138" s="5">
        <v>-22321487323</v>
      </c>
      <c r="T138" s="5">
        <v>-30989150015</v>
      </c>
      <c r="U138" s="5">
        <v>-33953543748</v>
      </c>
      <c r="V138" s="5">
        <v>-26916328249</v>
      </c>
      <c r="W138" s="5">
        <v>-22148875562</v>
      </c>
      <c r="X138" s="5">
        <v>-17822971800</v>
      </c>
      <c r="Y138" s="5">
        <v>-13822783363</v>
      </c>
      <c r="Z138" s="5">
        <v>-12884872602</v>
      </c>
    </row>
    <row r="139" spans="2:26" ht="15.5" x14ac:dyDescent="0.35">
      <c r="C139" t="s">
        <v>347</v>
      </c>
      <c r="D139" s="5">
        <v>-27676744829</v>
      </c>
      <c r="E139" s="5">
        <v>7000591137</v>
      </c>
      <c r="F139" s="5">
        <v>-103376322764</v>
      </c>
      <c r="G139" s="5">
        <v>-51860443155</v>
      </c>
      <c r="I139" s="5">
        <v>-199514090470</v>
      </c>
      <c r="J139" s="5">
        <v>-195020353987</v>
      </c>
      <c r="K139" s="5">
        <v>-188698338469</v>
      </c>
      <c r="L139" s="5">
        <v>-192156112706</v>
      </c>
      <c r="M139" s="5">
        <v>-123944918590</v>
      </c>
      <c r="N139" s="5">
        <v>-169891919840</v>
      </c>
      <c r="O139" s="5">
        <v>-163258715899</v>
      </c>
      <c r="P139" s="5">
        <v>-153124375759</v>
      </c>
      <c r="Q139" s="5">
        <v>-141914927523</v>
      </c>
      <c r="R139" s="5">
        <v>-158127676638</v>
      </c>
      <c r="S139" s="5">
        <v>-135058524648</v>
      </c>
      <c r="T139" s="5">
        <v>-133243962012</v>
      </c>
      <c r="U139" s="5">
        <v>-152851279368</v>
      </c>
      <c r="V139" s="5">
        <v>-139746590585</v>
      </c>
      <c r="W139" s="5">
        <v>-126013801099</v>
      </c>
      <c r="X139" s="5">
        <v>-97126495668</v>
      </c>
      <c r="Y139" s="5">
        <v>-90618647785</v>
      </c>
      <c r="Z139" s="5">
        <v>-85232029123</v>
      </c>
    </row>
    <row r="140" spans="2:26" ht="15.5" x14ac:dyDescent="0.35">
      <c r="C140" t="s">
        <v>576</v>
      </c>
      <c r="D140" s="5">
        <v>2213993402</v>
      </c>
      <c r="E140" s="5">
        <v>2384474715</v>
      </c>
      <c r="F140" s="5">
        <v>2376914010</v>
      </c>
      <c r="G140" s="5">
        <v>2408524311</v>
      </c>
      <c r="I140" s="5">
        <v>9567205347</v>
      </c>
      <c r="J140" s="5">
        <v>13154640469</v>
      </c>
      <c r="K140" s="5">
        <v>8123006300</v>
      </c>
      <c r="L140" s="5">
        <v>12578337452</v>
      </c>
      <c r="M140" s="5">
        <v>5979566569</v>
      </c>
      <c r="N140" s="5">
        <v>7159587227</v>
      </c>
      <c r="O140" s="5">
        <v>3408729158</v>
      </c>
      <c r="P140" s="5">
        <v>9164097123</v>
      </c>
      <c r="Q140" s="5">
        <v>6833919278</v>
      </c>
      <c r="R140" s="5">
        <v>3062671089</v>
      </c>
      <c r="S140" s="5">
        <v>2708321079</v>
      </c>
      <c r="T140" s="5">
        <v>5243356352</v>
      </c>
    </row>
    <row r="141" spans="2:26" ht="15.5" x14ac:dyDescent="0.35">
      <c r="C141" t="s">
        <v>453</v>
      </c>
      <c r="Y141" s="5">
        <v>-2176298865</v>
      </c>
      <c r="Z141" s="5">
        <v>-4660851750</v>
      </c>
    </row>
    <row r="142" spans="2:26" ht="15.5" x14ac:dyDescent="0.35">
      <c r="C142" t="s">
        <v>429</v>
      </c>
      <c r="E142" s="5">
        <v>-324826767</v>
      </c>
      <c r="I142" s="5">
        <v>-324826767</v>
      </c>
      <c r="J142" s="5">
        <v>-21259700</v>
      </c>
      <c r="M142" s="5">
        <v>-377560</v>
      </c>
      <c r="N142" s="5">
        <v>-83181000</v>
      </c>
      <c r="O142" s="5">
        <v>-36533700</v>
      </c>
      <c r="P142" s="5">
        <v>-2429176</v>
      </c>
      <c r="Q142" s="5">
        <v>-43466786</v>
      </c>
      <c r="R142" s="5">
        <v>-154341923</v>
      </c>
      <c r="S142" s="5">
        <v>-38234915</v>
      </c>
      <c r="T142" s="5">
        <v>-42656512957</v>
      </c>
      <c r="U142" s="5">
        <v>-34464748426</v>
      </c>
      <c r="V142" s="5">
        <v>-30134687117</v>
      </c>
      <c r="W142" s="5">
        <v>-21485509592</v>
      </c>
      <c r="X142" s="5">
        <v>-20202471265</v>
      </c>
      <c r="Y142" s="5">
        <v>-16682833036</v>
      </c>
      <c r="Z142" s="5">
        <v>-16136795206</v>
      </c>
    </row>
    <row r="143" spans="2:26" ht="15.5" x14ac:dyDescent="0.35">
      <c r="C143" t="s">
        <v>171</v>
      </c>
      <c r="D143" s="5">
        <v>6495836140</v>
      </c>
      <c r="E143" s="5">
        <v>7752086214</v>
      </c>
      <c r="F143" s="5">
        <v>7907267359</v>
      </c>
      <c r="G143" s="5">
        <v>13604299287</v>
      </c>
      <c r="I143" s="5">
        <v>36896850256</v>
      </c>
      <c r="J143" s="5">
        <v>32788163317</v>
      </c>
      <c r="K143" s="5">
        <v>27719429196</v>
      </c>
      <c r="L143" s="5">
        <v>11545036419</v>
      </c>
      <c r="M143" s="5">
        <v>11685482458</v>
      </c>
      <c r="N143" s="5">
        <v>9471466319</v>
      </c>
      <c r="O143" s="5">
        <v>22356365013</v>
      </c>
      <c r="P143" s="5">
        <v>25938297593</v>
      </c>
      <c r="Q143" s="5">
        <v>29346619451</v>
      </c>
      <c r="R143" s="5">
        <v>22222640805</v>
      </c>
      <c r="S143" s="5">
        <v>12996728340</v>
      </c>
      <c r="T143" s="5">
        <v>1576342011</v>
      </c>
      <c r="U143" s="5">
        <v>282591810</v>
      </c>
      <c r="V143" s="5">
        <v>288642459</v>
      </c>
      <c r="W143" s="5">
        <v>2112577831</v>
      </c>
      <c r="X143" s="5">
        <v>6653918152</v>
      </c>
    </row>
    <row r="144" spans="2:26" ht="15.5" x14ac:dyDescent="0.35">
      <c r="C144" t="s">
        <v>471</v>
      </c>
      <c r="T144" s="5">
        <v>892777832</v>
      </c>
      <c r="U144" s="5">
        <v>2157190750</v>
      </c>
      <c r="V144" s="5">
        <v>216101068</v>
      </c>
      <c r="Y144" s="5">
        <v>122933892</v>
      </c>
      <c r="Z144" s="5">
        <v>743636800</v>
      </c>
    </row>
    <row r="145" spans="3:26" ht="15.5" x14ac:dyDescent="0.35">
      <c r="C145" t="s">
        <v>165</v>
      </c>
      <c r="E145" s="5">
        <v>693879692</v>
      </c>
      <c r="F145" s="5">
        <v>-75996415019</v>
      </c>
      <c r="G145" s="5">
        <v>394479412</v>
      </c>
      <c r="I145" s="5">
        <v>-113569308134</v>
      </c>
      <c r="J145" s="5">
        <v>-296937121769</v>
      </c>
      <c r="K145" s="5">
        <v>-270053522840</v>
      </c>
      <c r="L145" s="5">
        <v>-125130200120</v>
      </c>
      <c r="M145" s="5">
        <v>-36754881080</v>
      </c>
      <c r="N145" s="5">
        <v>-24676908737</v>
      </c>
      <c r="O145" s="5">
        <v>-24661251407</v>
      </c>
      <c r="P145" s="5">
        <v>-13429995728</v>
      </c>
      <c r="Q145" s="5">
        <v>-23469557223</v>
      </c>
      <c r="R145" s="5">
        <v>-22010976105</v>
      </c>
      <c r="S145" s="5">
        <v>-24200152884</v>
      </c>
      <c r="T145" s="5">
        <v>-201719689886</v>
      </c>
      <c r="U145" s="5">
        <v>120277067884</v>
      </c>
      <c r="V145" s="5">
        <v>-66493564819</v>
      </c>
      <c r="W145" s="5">
        <v>93322339733</v>
      </c>
      <c r="X145" s="5">
        <v>-1737780889</v>
      </c>
      <c r="Y145" s="5">
        <v>-39162511606</v>
      </c>
      <c r="Z145" s="5">
        <v>-96486375188</v>
      </c>
    </row>
    <row r="146" spans="3:26" ht="15.5" x14ac:dyDescent="0.35">
      <c r="C146" t="s">
        <v>166</v>
      </c>
      <c r="D146" s="5">
        <v>59828031539</v>
      </c>
      <c r="E146" s="5">
        <v>-161174720896</v>
      </c>
      <c r="F146" s="5">
        <v>153512753351</v>
      </c>
      <c r="G146" s="5">
        <v>-171424048716</v>
      </c>
      <c r="I146" s="5">
        <v>-133771190037</v>
      </c>
      <c r="J146" s="5">
        <v>-252341929973</v>
      </c>
      <c r="K146" s="5">
        <v>74025575235</v>
      </c>
      <c r="L146" s="5">
        <v>-61396897069</v>
      </c>
      <c r="M146" s="5">
        <v>-273570093134</v>
      </c>
      <c r="N146" s="5">
        <v>-191613193718</v>
      </c>
      <c r="O146" s="5">
        <v>-527665520528</v>
      </c>
      <c r="P146" s="5">
        <v>-252901354864</v>
      </c>
      <c r="Q146" s="5">
        <v>-194774597948</v>
      </c>
      <c r="R146" s="5">
        <v>-62845347214</v>
      </c>
      <c r="S146" s="5">
        <v>-49118824406</v>
      </c>
      <c r="T146" s="5">
        <v>-13668011530</v>
      </c>
      <c r="U146" s="5">
        <v>-419103887713</v>
      </c>
      <c r="V146" s="5">
        <v>-142401793644</v>
      </c>
      <c r="W146" s="5">
        <v>-364360700424</v>
      </c>
      <c r="X146" s="5">
        <v>-88233699664</v>
      </c>
      <c r="Y146" s="5">
        <v>-47939925624</v>
      </c>
      <c r="Z146" s="5">
        <v>-12189287281</v>
      </c>
    </row>
    <row r="147" spans="3:26" ht="15.5" x14ac:dyDescent="0.35">
      <c r="C147" t="s">
        <v>1544</v>
      </c>
    </row>
    <row r="148" spans="3:26" ht="15.5" x14ac:dyDescent="0.35">
      <c r="C148" t="s">
        <v>516</v>
      </c>
      <c r="W148" s="5">
        <v>7185976397</v>
      </c>
      <c r="X148" s="5">
        <v>24092818762</v>
      </c>
      <c r="Z148" s="5">
        <v>-297998138</v>
      </c>
    </row>
    <row r="149" spans="3:26" ht="15.5" x14ac:dyDescent="0.35">
      <c r="C149" t="s">
        <v>2346</v>
      </c>
      <c r="E149" s="5">
        <v>1623720188406</v>
      </c>
      <c r="F149" s="5">
        <v>-959268166390</v>
      </c>
      <c r="G149" s="5">
        <v>-664452022016</v>
      </c>
      <c r="O149" s="5">
        <v>-4096252595</v>
      </c>
      <c r="P149" s="5">
        <v>-26620401001</v>
      </c>
      <c r="Q149" s="5">
        <v>-49057171386</v>
      </c>
      <c r="R149" s="5">
        <v>-75566392369</v>
      </c>
      <c r="S149" s="5">
        <v>-22888818728</v>
      </c>
      <c r="W149" s="5">
        <v>-1929596475</v>
      </c>
      <c r="X149" s="5">
        <v>-27594417700</v>
      </c>
    </row>
    <row r="150" spans="3:26" ht="15.5" x14ac:dyDescent="0.35">
      <c r="C150" t="s">
        <v>2347</v>
      </c>
      <c r="D150" s="5">
        <v>260594586844</v>
      </c>
      <c r="E150" s="5">
        <v>-1623268040340</v>
      </c>
      <c r="F150" s="5">
        <v>1102247337214</v>
      </c>
      <c r="G150" s="5">
        <v>234918210388</v>
      </c>
      <c r="O150" s="5">
        <v>4791201895</v>
      </c>
      <c r="P150" s="5">
        <v>32559541511</v>
      </c>
      <c r="Q150" s="5">
        <v>58656378109</v>
      </c>
      <c r="R150" s="5">
        <v>76875482677</v>
      </c>
      <c r="S150" s="5">
        <v>11182398288</v>
      </c>
    </row>
    <row r="151" spans="3:26" ht="15.5" x14ac:dyDescent="0.35">
      <c r="C151" t="s">
        <v>170</v>
      </c>
    </row>
    <row r="152" spans="3:26" ht="15.5" x14ac:dyDescent="0.35">
      <c r="C152" t="s">
        <v>172</v>
      </c>
    </row>
    <row r="153" spans="3:26" ht="15.5" x14ac:dyDescent="0.35">
      <c r="C153" t="s">
        <v>2348</v>
      </c>
      <c r="X153" s="5">
        <v>-27746126039</v>
      </c>
    </row>
    <row r="154" spans="3:26" ht="15.5" x14ac:dyDescent="0.35">
      <c r="C154" t="s">
        <v>168</v>
      </c>
      <c r="D154" s="5">
        <v>-8497107410</v>
      </c>
      <c r="E154" s="5">
        <v>-677227798</v>
      </c>
      <c r="F154" s="5">
        <v>-785019388</v>
      </c>
      <c r="G154" s="5">
        <v>-1564057645</v>
      </c>
      <c r="I154" s="5">
        <v>-4544093156</v>
      </c>
      <c r="J154" s="5">
        <v>-471235947</v>
      </c>
      <c r="K154" s="5">
        <v>-6467698385</v>
      </c>
      <c r="L154" s="5">
        <v>-6039617356</v>
      </c>
      <c r="M154" s="5">
        <v>-3600035956</v>
      </c>
      <c r="N154" s="5">
        <v>-884755173</v>
      </c>
      <c r="O154" s="5">
        <v>-3668920797</v>
      </c>
      <c r="P154" s="5">
        <v>-4829853079</v>
      </c>
      <c r="Q154" s="5">
        <v>-2383993450</v>
      </c>
      <c r="R154" s="5">
        <v>-81729070871</v>
      </c>
      <c r="S154" s="5">
        <v>-57081226395</v>
      </c>
      <c r="T154" s="5">
        <v>-33034878964</v>
      </c>
      <c r="U154" s="5">
        <v>-417634979623</v>
      </c>
      <c r="V154" s="5">
        <v>-72557123409</v>
      </c>
      <c r="W154" s="5">
        <v>-265714752048</v>
      </c>
      <c r="X154" s="5">
        <v>-16519753912</v>
      </c>
      <c r="Y154" s="5">
        <v>-48125437197</v>
      </c>
      <c r="Z154" s="5">
        <v>-18863118410</v>
      </c>
    </row>
    <row r="155" spans="3:26" ht="15.5" x14ac:dyDescent="0.35">
      <c r="C155" t="s">
        <v>2349</v>
      </c>
      <c r="T155" s="5">
        <v>2641000000</v>
      </c>
    </row>
    <row r="156" spans="3:26" ht="15.5" x14ac:dyDescent="0.35">
      <c r="C156" t="s">
        <v>2350</v>
      </c>
      <c r="L156" s="5">
        <v>450450450</v>
      </c>
      <c r="M156" s="5">
        <v>625454540</v>
      </c>
      <c r="N156" s="5">
        <v>285000000</v>
      </c>
      <c r="O156" s="5">
        <v>252500000</v>
      </c>
      <c r="P156" s="5">
        <v>561974000</v>
      </c>
      <c r="Q156" s="5">
        <v>1409090900</v>
      </c>
      <c r="R156" s="5">
        <v>3629992544</v>
      </c>
      <c r="S156" s="5">
        <v>4034366816</v>
      </c>
      <c r="T156" s="5">
        <v>13417025422</v>
      </c>
    </row>
    <row r="157" spans="3:26" ht="15.5" x14ac:dyDescent="0.35">
      <c r="C157" t="s">
        <v>2351</v>
      </c>
      <c r="D157" s="5">
        <v>-197301743044</v>
      </c>
      <c r="E157" s="5">
        <v>-861392617135</v>
      </c>
      <c r="G157" s="5">
        <v>246340103500</v>
      </c>
      <c r="I157" s="5">
        <v>-861392617135</v>
      </c>
      <c r="J157" s="5">
        <v>-552275630293</v>
      </c>
      <c r="K157" s="5">
        <v>-688971967460</v>
      </c>
      <c r="L157" s="5">
        <v>-585021088836</v>
      </c>
      <c r="M157" s="5">
        <v>-449178461376</v>
      </c>
      <c r="N157" s="5">
        <v>-46735396477</v>
      </c>
    </row>
    <row r="158" spans="3:26" ht="15.5" x14ac:dyDescent="0.35">
      <c r="C158" t="s">
        <v>2352</v>
      </c>
      <c r="E158" s="5">
        <v>771800891309</v>
      </c>
      <c r="I158" s="5">
        <v>771800891309</v>
      </c>
      <c r="J158" s="5">
        <v>279991502978</v>
      </c>
      <c r="K158" s="5">
        <v>761686934108</v>
      </c>
      <c r="L158" s="5">
        <v>536452086997</v>
      </c>
      <c r="M158" s="5">
        <v>256863540122</v>
      </c>
      <c r="N158" s="5">
        <v>24504312295</v>
      </c>
    </row>
    <row r="159" spans="3:26" ht="15.5" x14ac:dyDescent="0.35">
      <c r="C159" t="s">
        <v>1451</v>
      </c>
      <c r="U159" s="5">
        <v>-3199999900</v>
      </c>
      <c r="V159" s="5">
        <v>-50355136058</v>
      </c>
      <c r="W159" s="5">
        <v>-63947913267</v>
      </c>
      <c r="X159" s="5">
        <v>-11725436699</v>
      </c>
      <c r="Y159" s="5">
        <v>-1526542376</v>
      </c>
    </row>
    <row r="160" spans="3:26" ht="15.5" x14ac:dyDescent="0.35">
      <c r="C160" t="s">
        <v>2353</v>
      </c>
    </row>
    <row r="161" spans="3:26" ht="15.5" x14ac:dyDescent="0.35">
      <c r="C161" t="s">
        <v>529</v>
      </c>
      <c r="D161" s="5">
        <v>-1264858494</v>
      </c>
      <c r="E161" s="5">
        <v>5039414433</v>
      </c>
      <c r="F161" s="5">
        <v>-1285009286</v>
      </c>
      <c r="G161" s="5">
        <v>-2927634147</v>
      </c>
      <c r="V161" s="5">
        <v>-368875000</v>
      </c>
      <c r="W161" s="5">
        <v>-19485702000</v>
      </c>
      <c r="X161" s="5">
        <v>-124820900000</v>
      </c>
    </row>
    <row r="162" spans="3:26" ht="15.5" x14ac:dyDescent="0.35">
      <c r="C162" t="s">
        <v>2354</v>
      </c>
      <c r="D162" s="5">
        <v>-437850193</v>
      </c>
      <c r="E162" s="5">
        <v>-36</v>
      </c>
      <c r="F162" s="5">
        <v>-79333296</v>
      </c>
      <c r="G162" s="5">
        <v>-59333332</v>
      </c>
      <c r="I162" s="5">
        <v>-309866664</v>
      </c>
      <c r="J162" s="5">
        <v>-537422228</v>
      </c>
      <c r="K162" s="5">
        <v>-1763061229</v>
      </c>
      <c r="L162" s="5">
        <v>-91299000</v>
      </c>
      <c r="M162" s="5">
        <v>-19614380035</v>
      </c>
      <c r="N162" s="5">
        <v>-82449646798</v>
      </c>
      <c r="O162" s="5">
        <v>-129693917531</v>
      </c>
      <c r="P162" s="5">
        <v>-129345758184</v>
      </c>
      <c r="Q162" s="5">
        <v>-60858000000</v>
      </c>
      <c r="X162" s="5">
        <v>-1200000000</v>
      </c>
    </row>
    <row r="163" spans="3:26" ht="15.5" x14ac:dyDescent="0.35">
      <c r="C163" t="s">
        <v>2355</v>
      </c>
      <c r="Q163" s="5">
        <v>-5000000000</v>
      </c>
      <c r="R163" s="5">
        <v>-10000000000</v>
      </c>
    </row>
    <row r="164" spans="3:26" ht="15.5" x14ac:dyDescent="0.35">
      <c r="C164" t="s">
        <v>2356</v>
      </c>
      <c r="P164" s="5">
        <v>5000000000</v>
      </c>
    </row>
    <row r="165" spans="3:26" ht="15.5" x14ac:dyDescent="0.35">
      <c r="C165" t="s">
        <v>2357</v>
      </c>
      <c r="O165" s="5">
        <v>-2957850000</v>
      </c>
    </row>
    <row r="166" spans="3:26" ht="15.5" x14ac:dyDescent="0.35">
      <c r="C166" t="s">
        <v>2358</v>
      </c>
      <c r="D166" s="5">
        <v>179167696</v>
      </c>
      <c r="E166" s="5">
        <v>-4160359608</v>
      </c>
      <c r="F166" s="5">
        <v>4775677138</v>
      </c>
      <c r="G166" s="5">
        <v>2226385249</v>
      </c>
      <c r="I166" s="5">
        <v>2976701694</v>
      </c>
      <c r="J166" s="5">
        <v>1740881942</v>
      </c>
      <c r="K166" s="5">
        <v>292963855</v>
      </c>
    </row>
    <row r="167" spans="3:26" ht="15.5" x14ac:dyDescent="0.35">
      <c r="C167" t="s">
        <v>2359</v>
      </c>
    </row>
    <row r="168" spans="3:26" ht="15.5" x14ac:dyDescent="0.35">
      <c r="C168" t="s">
        <v>2360</v>
      </c>
    </row>
    <row r="169" spans="3:26" ht="15.5" x14ac:dyDescent="0.35">
      <c r="C169" t="s">
        <v>883</v>
      </c>
    </row>
    <row r="170" spans="3:26" ht="15.5" x14ac:dyDescent="0.35">
      <c r="C170" t="s">
        <v>1257</v>
      </c>
      <c r="E170" s="5">
        <v>-10249056341</v>
      </c>
      <c r="I170" s="5">
        <v>-10249056341</v>
      </c>
      <c r="J170" s="5">
        <v>-14278939742</v>
      </c>
      <c r="K170" s="5">
        <v>-21211024850</v>
      </c>
      <c r="L170" s="5">
        <v>-19014965743</v>
      </c>
      <c r="M170" s="5">
        <v>-72994202887</v>
      </c>
      <c r="N170" s="5">
        <v>-96164173884</v>
      </c>
      <c r="O170" s="5">
        <v>-415803846513</v>
      </c>
      <c r="P170" s="5">
        <v>-161601905704</v>
      </c>
      <c r="Q170" s="5">
        <v>-167612521572</v>
      </c>
    </row>
    <row r="171" spans="3:26" ht="15.5" x14ac:dyDescent="0.35">
      <c r="C171" t="s">
        <v>2361</v>
      </c>
      <c r="P171" s="5">
        <v>3500000000</v>
      </c>
    </row>
    <row r="172" spans="3:26" ht="15.5" x14ac:dyDescent="0.35">
      <c r="C172" t="s">
        <v>192</v>
      </c>
      <c r="E172" s="5">
        <v>39536787826</v>
      </c>
      <c r="F172" s="5">
        <v>-1270015019</v>
      </c>
      <c r="G172" s="5">
        <v>394479412</v>
      </c>
      <c r="R172" s="5">
        <v>-1736062306</v>
      </c>
      <c r="S172" s="5">
        <v>-1437152884</v>
      </c>
      <c r="T172" s="5">
        <v>-514218523</v>
      </c>
      <c r="W172" s="5">
        <v>-1047470000</v>
      </c>
      <c r="X172" s="5">
        <v>-1466530000</v>
      </c>
    </row>
    <row r="173" spans="3:26" ht="15.5" x14ac:dyDescent="0.35">
      <c r="C173" t="s">
        <v>174</v>
      </c>
      <c r="E173" s="5">
        <v>-70000000000</v>
      </c>
      <c r="I173" s="5">
        <v>-70000000000</v>
      </c>
    </row>
    <row r="174" spans="3:26" ht="15.5" x14ac:dyDescent="0.35">
      <c r="C174" t="s">
        <v>2362</v>
      </c>
      <c r="W174" s="5">
        <v>-12992447314</v>
      </c>
      <c r="X174" s="5">
        <v>-5651320000</v>
      </c>
      <c r="Y174" s="5">
        <v>-2878407750</v>
      </c>
    </row>
    <row r="175" spans="3:26" ht="15.5" x14ac:dyDescent="0.35">
      <c r="C175" t="s">
        <v>439</v>
      </c>
      <c r="E175" s="5">
        <v>-40468359523</v>
      </c>
      <c r="F175" s="5">
        <v>-74726400000</v>
      </c>
      <c r="I175" s="5">
        <v>-115194759523</v>
      </c>
      <c r="J175" s="5">
        <v>-296737121769</v>
      </c>
      <c r="K175" s="5">
        <v>-269853522840</v>
      </c>
      <c r="L175" s="5">
        <v>-124857600120</v>
      </c>
      <c r="M175" s="5">
        <v>-36252373680</v>
      </c>
      <c r="N175" s="5">
        <v>-24157174337</v>
      </c>
      <c r="O175" s="5">
        <v>-24158564388</v>
      </c>
      <c r="P175" s="5">
        <v>-14784000000</v>
      </c>
      <c r="Q175" s="5">
        <v>-24192000000</v>
      </c>
      <c r="R175" s="5">
        <v>-20085000000</v>
      </c>
      <c r="S175" s="5">
        <v>-22763000000</v>
      </c>
      <c r="T175" s="5">
        <v>-28119000000</v>
      </c>
    </row>
    <row r="176" spans="3:26" ht="15.5" x14ac:dyDescent="0.35">
      <c r="C176" t="s">
        <v>186</v>
      </c>
      <c r="E176" s="5">
        <v>693879692</v>
      </c>
      <c r="F176" s="5">
        <v>-75996415019</v>
      </c>
      <c r="G176" s="5">
        <v>394479412</v>
      </c>
      <c r="I176" s="5">
        <v>-113569308134</v>
      </c>
      <c r="J176" s="5">
        <v>-296937121769</v>
      </c>
      <c r="K176" s="5">
        <v>-270053522840</v>
      </c>
      <c r="L176" s="5">
        <v>-125130200120</v>
      </c>
      <c r="M176" s="5">
        <v>-36754881080</v>
      </c>
      <c r="N176" s="5">
        <v>-24676908737</v>
      </c>
      <c r="O176" s="5">
        <v>-24661251407</v>
      </c>
      <c r="P176" s="5">
        <v>-13429995728</v>
      </c>
      <c r="Q176" s="5">
        <v>-23469557223</v>
      </c>
      <c r="R176" s="5">
        <v>-22010976105</v>
      </c>
      <c r="S176" s="5">
        <v>-24200152884</v>
      </c>
      <c r="T176" s="5">
        <v>-201719689886</v>
      </c>
      <c r="U176" s="5">
        <v>120277067884</v>
      </c>
      <c r="V176" s="5">
        <v>-66493564819</v>
      </c>
      <c r="W176" s="5">
        <v>93322339733</v>
      </c>
      <c r="X176" s="5">
        <v>-1737780889</v>
      </c>
      <c r="Y176" s="5">
        <v>-39162511606</v>
      </c>
      <c r="Z176" s="5">
        <v>-96486375188</v>
      </c>
    </row>
    <row r="177" spans="3:26" ht="15.5" x14ac:dyDescent="0.35">
      <c r="C177" t="s">
        <v>2363</v>
      </c>
      <c r="Y177" s="5">
        <v>-25150000000</v>
      </c>
    </row>
    <row r="178" spans="3:26" ht="15.5" x14ac:dyDescent="0.35">
      <c r="C178" t="s">
        <v>1019</v>
      </c>
      <c r="L178" s="5">
        <v>-71931020</v>
      </c>
      <c r="M178" s="5">
        <v>-478328581</v>
      </c>
      <c r="N178" s="5">
        <v>-472034530</v>
      </c>
      <c r="O178" s="5">
        <v>-477507292</v>
      </c>
      <c r="P178" s="5">
        <v>-2051405193</v>
      </c>
      <c r="Q178" s="5">
        <v>-1600892123</v>
      </c>
      <c r="R178" s="5">
        <v>-249885043</v>
      </c>
      <c r="U178" s="5">
        <v>-979911332</v>
      </c>
      <c r="V178" s="5">
        <v>-1011224812</v>
      </c>
      <c r="X178" s="5">
        <v>-29488696</v>
      </c>
      <c r="Y178" s="5">
        <v>-166479652</v>
      </c>
      <c r="Z178" s="5">
        <v>-128031652</v>
      </c>
    </row>
    <row r="179" spans="3:26" ht="15.5" x14ac:dyDescent="0.35">
      <c r="C179" t="s">
        <v>2364</v>
      </c>
      <c r="J179" s="5">
        <v>-11853012</v>
      </c>
      <c r="K179" s="5">
        <v>-26720401</v>
      </c>
      <c r="L179" s="5">
        <v>-8258779</v>
      </c>
      <c r="M179" s="5">
        <v>-24178819</v>
      </c>
      <c r="N179" s="5">
        <v>-47699870</v>
      </c>
      <c r="O179" s="5">
        <v>-25179727</v>
      </c>
      <c r="P179" s="5">
        <v>-55325212</v>
      </c>
      <c r="Q179" s="5">
        <v>-108700927</v>
      </c>
      <c r="R179" s="5">
        <v>-28135756</v>
      </c>
      <c r="U179" s="5">
        <v>-7079859</v>
      </c>
      <c r="V179" s="5">
        <v>-123630588</v>
      </c>
      <c r="X179" s="5">
        <v>-373304</v>
      </c>
    </row>
    <row r="180" spans="3:26" ht="15.5" x14ac:dyDescent="0.35">
      <c r="C180" t="s">
        <v>2365</v>
      </c>
      <c r="T180" s="5">
        <v>-6835424112</v>
      </c>
      <c r="U180" s="5">
        <v>-6360058986</v>
      </c>
      <c r="V180" s="5">
        <v>-3985638609</v>
      </c>
      <c r="W180" s="5">
        <v>-5630190267</v>
      </c>
      <c r="X180" s="5">
        <v>-241388889</v>
      </c>
    </row>
    <row r="181" spans="3:26" ht="15.5" x14ac:dyDescent="0.35">
      <c r="C181" t="s">
        <v>2366</v>
      </c>
      <c r="E181" s="5">
        <v>1625451389</v>
      </c>
      <c r="I181" s="5">
        <v>1625451389</v>
      </c>
    </row>
    <row r="182" spans="3:26" ht="15.5" x14ac:dyDescent="0.35">
      <c r="C182" t="s">
        <v>1057</v>
      </c>
      <c r="R182" s="5">
        <v>88107000</v>
      </c>
    </row>
    <row r="183" spans="3:26" ht="15.5" x14ac:dyDescent="0.35">
      <c r="C183" t="s">
        <v>187</v>
      </c>
    </row>
    <row r="184" spans="3:26" ht="15.5" x14ac:dyDescent="0.35">
      <c r="C184" t="s">
        <v>898</v>
      </c>
      <c r="U184" s="5">
        <v>255313006955</v>
      </c>
      <c r="V184" s="5">
        <v>39055000000</v>
      </c>
      <c r="W184" s="5">
        <v>121350000000</v>
      </c>
      <c r="X184" s="5">
        <v>30000000000</v>
      </c>
    </row>
    <row r="185" spans="3:26" ht="15.5" x14ac:dyDescent="0.35">
      <c r="C185" t="s">
        <v>874</v>
      </c>
      <c r="T185" s="5">
        <v>-166251047251</v>
      </c>
      <c r="U185" s="5">
        <v>-127688888894</v>
      </c>
      <c r="V185" s="5">
        <v>-100428070810</v>
      </c>
      <c r="W185" s="5">
        <v>-21350000000</v>
      </c>
      <c r="X185" s="5">
        <v>-30000000000</v>
      </c>
      <c r="Y185" s="5">
        <v>-13846031954</v>
      </c>
      <c r="Z185" s="5">
        <v>-96358343536</v>
      </c>
    </row>
    <row r="186" spans="3:26" ht="15.5" x14ac:dyDescent="0.35">
      <c r="C186" t="s">
        <v>190</v>
      </c>
      <c r="T186" s="5">
        <v>-166251047251</v>
      </c>
      <c r="U186" s="5">
        <v>127624118061</v>
      </c>
      <c r="V186" s="5">
        <v>-61373070810</v>
      </c>
      <c r="W186" s="5">
        <v>100000000000</v>
      </c>
      <c r="Y186" s="5">
        <v>-13846031954</v>
      </c>
      <c r="Z186" s="5">
        <v>-96358343536</v>
      </c>
    </row>
    <row r="187" spans="3:26" ht="15.5" x14ac:dyDescent="0.35">
      <c r="C187" t="s">
        <v>461</v>
      </c>
      <c r="J187" s="5">
        <v>-188146988</v>
      </c>
      <c r="K187" s="5">
        <v>-173279599</v>
      </c>
      <c r="L187" s="5">
        <v>-192410201</v>
      </c>
    </row>
    <row r="188" spans="3:26" ht="15.5" x14ac:dyDescent="0.35">
      <c r="C188" t="s">
        <v>1593</v>
      </c>
      <c r="P188" s="5">
        <v>3460734677</v>
      </c>
      <c r="Q188" s="5">
        <v>2432035827</v>
      </c>
    </row>
    <row r="189" spans="3:26" ht="15.5" x14ac:dyDescent="0.35">
      <c r="C189" t="s">
        <v>566</v>
      </c>
    </row>
    <row r="190" spans="3:26" ht="15.5" x14ac:dyDescent="0.35">
      <c r="C190" t="s">
        <v>215</v>
      </c>
      <c r="D190" s="5">
        <v>168694731155</v>
      </c>
      <c r="E190" s="5">
        <v>37310581886</v>
      </c>
      <c r="F190" s="5">
        <v>117413224209</v>
      </c>
      <c r="G190" s="5">
        <v>-160768370423</v>
      </c>
      <c r="I190" s="5">
        <v>114062032542</v>
      </c>
      <c r="J190" s="5">
        <v>-162008843419</v>
      </c>
      <c r="K190" s="5">
        <v>165068538891</v>
      </c>
      <c r="L190" s="5">
        <v>232837001036</v>
      </c>
      <c r="M190" s="5">
        <v>-10050179858</v>
      </c>
      <c r="N190" s="5">
        <v>-11456366883</v>
      </c>
      <c r="O190" s="5">
        <v>-283521803447</v>
      </c>
      <c r="P190" s="5">
        <v>-10086298072</v>
      </c>
      <c r="Q190" s="5">
        <v>36256720508</v>
      </c>
      <c r="R190" s="5">
        <v>160937593722</v>
      </c>
      <c r="S190" s="5">
        <v>214067704393</v>
      </c>
      <c r="T190" s="5">
        <v>77565308712</v>
      </c>
      <c r="U190" s="5">
        <v>-4449287383</v>
      </c>
      <c r="V190" s="5">
        <v>-14104720955</v>
      </c>
      <c r="W190" s="5">
        <v>-117954290434</v>
      </c>
      <c r="X190" s="5">
        <v>60963563053</v>
      </c>
      <c r="Y190" s="5">
        <v>47622859511</v>
      </c>
      <c r="Z190" s="5">
        <v>20588793542</v>
      </c>
    </row>
    <row r="191" spans="3:26" ht="15.5" x14ac:dyDescent="0.35">
      <c r="C191" t="s">
        <v>1566</v>
      </c>
      <c r="Q191" s="5">
        <v>12000000</v>
      </c>
      <c r="R191" s="5">
        <v>35000000</v>
      </c>
    </row>
    <row r="192" spans="3:26" ht="15.5" x14ac:dyDescent="0.35">
      <c r="C192" t="s">
        <v>216</v>
      </c>
      <c r="D192" s="5">
        <v>531044910169</v>
      </c>
      <c r="I192" s="5">
        <v>416982877627</v>
      </c>
      <c r="J192" s="5">
        <v>578991721046</v>
      </c>
      <c r="K192" s="5">
        <v>413923182155</v>
      </c>
      <c r="L192" s="5">
        <v>181086181119</v>
      </c>
      <c r="M192" s="5">
        <v>191136360977</v>
      </c>
      <c r="N192" s="5">
        <v>202592727860</v>
      </c>
      <c r="O192" s="5">
        <v>486114531307</v>
      </c>
      <c r="P192" s="5">
        <v>496200829379</v>
      </c>
      <c r="Q192" s="5">
        <v>459932108871</v>
      </c>
      <c r="R192" s="5">
        <v>298959515149</v>
      </c>
      <c r="S192" s="5">
        <v>84891810756</v>
      </c>
      <c r="T192" s="5">
        <v>7326502044</v>
      </c>
      <c r="U192" s="5">
        <v>11775789427</v>
      </c>
      <c r="V192" s="5">
        <v>25880510382</v>
      </c>
      <c r="W192" s="5">
        <v>143834800816</v>
      </c>
      <c r="X192" s="5">
        <v>82871237763</v>
      </c>
      <c r="Y192" s="5">
        <v>35248378252</v>
      </c>
      <c r="Z192" s="5">
        <v>14659584710</v>
      </c>
    </row>
    <row r="193" spans="2:26" ht="15.5" x14ac:dyDescent="0.35">
      <c r="C193" t="s">
        <v>220</v>
      </c>
      <c r="D193" s="5">
        <v>699739641324</v>
      </c>
      <c r="E193" s="5">
        <v>37310581886</v>
      </c>
      <c r="F193" s="5">
        <v>117413224209</v>
      </c>
      <c r="G193" s="5">
        <v>-160768370423</v>
      </c>
      <c r="I193" s="5">
        <v>531044910169</v>
      </c>
      <c r="J193" s="5">
        <v>416982877627</v>
      </c>
      <c r="K193" s="5">
        <v>578991721046</v>
      </c>
      <c r="L193" s="5">
        <v>413923182155</v>
      </c>
      <c r="M193" s="5">
        <v>181086181119</v>
      </c>
      <c r="N193" s="5">
        <v>191136360977</v>
      </c>
      <c r="O193" s="5">
        <v>202592727860</v>
      </c>
      <c r="P193" s="5">
        <v>486114531307</v>
      </c>
      <c r="Q193" s="5">
        <v>496200829379</v>
      </c>
      <c r="R193" s="5">
        <v>459932108871</v>
      </c>
      <c r="S193" s="5">
        <v>298959515149</v>
      </c>
      <c r="T193" s="5">
        <v>84891810756</v>
      </c>
      <c r="U193" s="5">
        <v>7326502044</v>
      </c>
      <c r="V193" s="5">
        <v>11775789427</v>
      </c>
      <c r="W193" s="5">
        <v>25880510382</v>
      </c>
      <c r="X193" s="5">
        <v>143834800816</v>
      </c>
      <c r="Y193" s="5">
        <v>82871237763</v>
      </c>
      <c r="Z193" s="5">
        <v>35248378252</v>
      </c>
    </row>
    <row r="195" spans="2:26" ht="15.5" x14ac:dyDescent="0.35">
      <c r="B195" t="s">
        <v>221</v>
      </c>
      <c r="C195" t="s">
        <v>11</v>
      </c>
      <c r="D195" s="5">
        <v>270000000</v>
      </c>
      <c r="E195" s="5">
        <v>270000000</v>
      </c>
      <c r="F195" s="5">
        <v>270000000</v>
      </c>
      <c r="G195" s="5">
        <v>270000000</v>
      </c>
      <c r="I195" s="5">
        <v>270000000</v>
      </c>
      <c r="J195" s="5">
        <v>270000000</v>
      </c>
      <c r="K195" s="5">
        <v>270000000</v>
      </c>
      <c r="L195" s="5">
        <v>270000000</v>
      </c>
      <c r="M195" s="5">
        <v>270000000</v>
      </c>
      <c r="N195" s="5">
        <v>270000000</v>
      </c>
      <c r="O195" s="5">
        <v>270000000</v>
      </c>
      <c r="P195" s="5">
        <v>270000000</v>
      </c>
      <c r="Q195" s="5">
        <v>270000000</v>
      </c>
      <c r="R195" s="5">
        <v>270000000</v>
      </c>
      <c r="S195" s="5">
        <v>270000000</v>
      </c>
      <c r="T195" s="5">
        <v>270000000</v>
      </c>
      <c r="U195" s="5">
        <v>270000000</v>
      </c>
      <c r="V195" s="5">
        <v>270000000</v>
      </c>
      <c r="W195" s="5">
        <v>270000000</v>
      </c>
      <c r="X195" s="5">
        <v>270000000</v>
      </c>
      <c r="Y195" s="5">
        <v>270000000</v>
      </c>
      <c r="Z195" s="5">
        <v>270000000</v>
      </c>
    </row>
    <row r="196" spans="2:26" ht="15.5" x14ac:dyDescent="0.35">
      <c r="C196" t="s">
        <v>222</v>
      </c>
      <c r="D196" s="6">
        <v>384.51</v>
      </c>
      <c r="E196" s="6">
        <v>317.22000000000003</v>
      </c>
      <c r="F196" s="6">
        <v>368.95</v>
      </c>
      <c r="G196" s="6">
        <v>307.37</v>
      </c>
    </row>
    <row r="197" spans="2:26" ht="15.5" x14ac:dyDescent="0.35">
      <c r="C197" t="s">
        <v>223</v>
      </c>
      <c r="D197" s="6">
        <v>43.82</v>
      </c>
      <c r="E197" s="6">
        <v>39.880000000000003</v>
      </c>
      <c r="F197" s="6">
        <v>32.520000000000003</v>
      </c>
      <c r="G197" s="6">
        <v>40.020000000000003</v>
      </c>
    </row>
    <row r="198" spans="2:26" ht="15.5" x14ac:dyDescent="0.35">
      <c r="C198" t="s">
        <v>72</v>
      </c>
      <c r="D198" s="6">
        <v>31.88</v>
      </c>
      <c r="E198" s="6">
        <v>23.45</v>
      </c>
      <c r="F198" s="6">
        <v>22.69</v>
      </c>
      <c r="G198" s="6">
        <v>23.18</v>
      </c>
    </row>
    <row r="199" spans="2:26" ht="15.5" x14ac:dyDescent="0.35">
      <c r="C199" t="s">
        <v>224</v>
      </c>
      <c r="D199" s="5">
        <v>111070000000</v>
      </c>
      <c r="E199" s="5">
        <v>111330000000</v>
      </c>
      <c r="F199" s="5">
        <v>113340000000</v>
      </c>
      <c r="G199" s="5">
        <v>101170000000</v>
      </c>
    </row>
    <row r="200" spans="2:26" ht="15.5" x14ac:dyDescent="0.35">
      <c r="C200" t="s">
        <v>225</v>
      </c>
      <c r="D200" s="6">
        <v>2.7699999999999999E-2</v>
      </c>
      <c r="E200" s="6">
        <v>2.3E-2</v>
      </c>
      <c r="F200" s="6">
        <v>2.7200000000000002E-2</v>
      </c>
      <c r="G200" s="6">
        <v>2.3399999999999997E-2</v>
      </c>
    </row>
    <row r="201" spans="2:26" ht="15.5" x14ac:dyDescent="0.35">
      <c r="C201" t="s">
        <v>226</v>
      </c>
      <c r="D201" s="6">
        <v>3.1E-2</v>
      </c>
      <c r="E201" s="6">
        <v>2.58E-2</v>
      </c>
      <c r="F201" s="6">
        <v>3.0600000000000002E-2</v>
      </c>
      <c r="G201" s="6">
        <v>2.5899999999999999E-2</v>
      </c>
    </row>
    <row r="202" spans="2:26" ht="15.5" x14ac:dyDescent="0.35">
      <c r="C202" t="s">
        <v>227</v>
      </c>
      <c r="D202" s="6">
        <v>2.5699999999999997E-2</v>
      </c>
      <c r="E202" s="6">
        <v>2.6200000000000001E-2</v>
      </c>
      <c r="F202" s="6">
        <v>2.7200000000000002E-2</v>
      </c>
      <c r="G202" s="6">
        <v>2.41E-2</v>
      </c>
    </row>
    <row r="203" spans="2:26" ht="15.5" x14ac:dyDescent="0.35">
      <c r="C203" t="s">
        <v>228</v>
      </c>
    </row>
    <row r="204" spans="2:26" ht="15.5" x14ac:dyDescent="0.35">
      <c r="C204" t="s">
        <v>229</v>
      </c>
      <c r="D204" s="5">
        <v>3332000000000</v>
      </c>
      <c r="E204" s="5">
        <v>3299000000000</v>
      </c>
      <c r="F204" s="5">
        <v>3244000000000</v>
      </c>
      <c r="G204" s="5">
        <v>3195000000000</v>
      </c>
    </row>
    <row r="205" spans="2:26" ht="15.5" x14ac:dyDescent="0.35">
      <c r="C205" t="s">
        <v>230</v>
      </c>
      <c r="D205" s="6">
        <v>1.36</v>
      </c>
      <c r="E205" s="6">
        <v>1.03</v>
      </c>
      <c r="F205" s="6">
        <v>0.99</v>
      </c>
      <c r="G205" s="6">
        <v>1.03</v>
      </c>
    </row>
    <row r="206" spans="2:26" ht="15.5" x14ac:dyDescent="0.35">
      <c r="C206" t="s">
        <v>231</v>
      </c>
      <c r="D206" s="6">
        <v>12395.39</v>
      </c>
      <c r="E206" s="6">
        <v>12273.28</v>
      </c>
      <c r="F206" s="6">
        <v>12067.11</v>
      </c>
      <c r="G206" s="6">
        <v>11885.63</v>
      </c>
    </row>
    <row r="207" spans="2:26" ht="15.5" x14ac:dyDescent="0.35">
      <c r="C207" t="s">
        <v>232</v>
      </c>
      <c r="D207" s="6">
        <v>1.36</v>
      </c>
      <c r="E207" s="6">
        <v>1.03</v>
      </c>
      <c r="F207" s="6">
        <v>0.99</v>
      </c>
      <c r="G207" s="6">
        <v>1.03</v>
      </c>
    </row>
    <row r="208" spans="2:26" ht="15.5" x14ac:dyDescent="0.35">
      <c r="C208" t="s">
        <v>233</v>
      </c>
      <c r="D208" s="6">
        <v>12395.39</v>
      </c>
      <c r="E208" s="6">
        <v>12273.28</v>
      </c>
      <c r="F208" s="6">
        <v>12067.11</v>
      </c>
      <c r="G208" s="6">
        <v>11885.63</v>
      </c>
    </row>
    <row r="209" spans="3:26" ht="15.5" x14ac:dyDescent="0.35">
      <c r="C209" t="s">
        <v>234</v>
      </c>
    </row>
    <row r="210" spans="3:26" ht="15.5" x14ac:dyDescent="0.35">
      <c r="C210" t="s">
        <v>235</v>
      </c>
    </row>
    <row r="211" spans="3:26" ht="15.5" x14ac:dyDescent="0.35">
      <c r="C211" t="s">
        <v>236</v>
      </c>
      <c r="D211" s="5">
        <v>3332000000000</v>
      </c>
      <c r="E211" s="5">
        <v>3299000000000</v>
      </c>
      <c r="F211" s="5">
        <v>3244000000000</v>
      </c>
      <c r="G211" s="5">
        <v>3195000000000</v>
      </c>
    </row>
    <row r="212" spans="3:26" ht="15.5" x14ac:dyDescent="0.35">
      <c r="C212" t="s">
        <v>23</v>
      </c>
    </row>
    <row r="213" spans="3:26" ht="15.5" x14ac:dyDescent="0.35">
      <c r="C213" t="s">
        <v>20</v>
      </c>
      <c r="D213" s="5">
        <v>-700000000000</v>
      </c>
      <c r="E213" s="5">
        <v>-531000000000</v>
      </c>
      <c r="F213" s="5">
        <v>-494000000000</v>
      </c>
      <c r="G213" s="5">
        <v>-376000000000</v>
      </c>
    </row>
    <row r="214" spans="3:26" ht="15.5" x14ac:dyDescent="0.35">
      <c r="C214" t="s">
        <v>237</v>
      </c>
      <c r="D214" s="5">
        <v>909000000000</v>
      </c>
      <c r="E214" s="5">
        <v>972000000000</v>
      </c>
      <c r="F214" s="5">
        <v>923000000000</v>
      </c>
      <c r="G214" s="5">
        <v>866000000000</v>
      </c>
    </row>
    <row r="215" spans="3:26" ht="15.5" x14ac:dyDescent="0.35">
      <c r="C215" t="s">
        <v>238</v>
      </c>
      <c r="D215" s="5">
        <v>109000000000</v>
      </c>
      <c r="E215" s="5">
        <v>198000000000</v>
      </c>
      <c r="F215" s="5">
        <v>40000000000</v>
      </c>
      <c r="G215" s="5">
        <v>10000000000</v>
      </c>
    </row>
    <row r="216" spans="3:26" ht="15.5" x14ac:dyDescent="0.35">
      <c r="C216" t="s">
        <v>239</v>
      </c>
      <c r="D216" s="5">
        <v>-10000000000</v>
      </c>
      <c r="E216" s="5">
        <v>4000000000</v>
      </c>
      <c r="F216" s="5">
        <v>-2000000000</v>
      </c>
      <c r="G216" s="5">
        <v>-5000000000</v>
      </c>
    </row>
    <row r="217" spans="3:26" ht="15.5" x14ac:dyDescent="0.35">
      <c r="C217" t="s">
        <v>12</v>
      </c>
      <c r="D217" s="5">
        <v>99000000000</v>
      </c>
      <c r="E217" s="5">
        <v>202000000000</v>
      </c>
      <c r="F217" s="5">
        <v>38000000000</v>
      </c>
      <c r="G217" s="5">
        <v>6000000000</v>
      </c>
    </row>
    <row r="218" spans="3:26" ht="15.5" x14ac:dyDescent="0.35">
      <c r="C218" t="s">
        <v>15</v>
      </c>
      <c r="D218" s="6">
        <v>367.06</v>
      </c>
      <c r="E218" s="6">
        <v>752.06</v>
      </c>
      <c r="F218" s="6">
        <v>140.43</v>
      </c>
      <c r="G218" s="6">
        <v>21.24</v>
      </c>
    </row>
    <row r="219" spans="3:26" ht="15.5" x14ac:dyDescent="0.35">
      <c r="C219" t="s">
        <v>57</v>
      </c>
      <c r="I219" s="6">
        <v>1306.03</v>
      </c>
      <c r="J219" s="6">
        <v>1070.94</v>
      </c>
      <c r="K219" s="6">
        <v>1126.5</v>
      </c>
      <c r="L219" s="6">
        <v>1007.5</v>
      </c>
      <c r="M219" s="6">
        <v>730.55</v>
      </c>
      <c r="N219" s="6">
        <v>878.3</v>
      </c>
      <c r="O219" s="6">
        <v>865.97</v>
      </c>
      <c r="P219" s="6">
        <v>994.73</v>
      </c>
      <c r="Q219" s="6">
        <v>918.56</v>
      </c>
      <c r="R219" s="6">
        <v>957.57</v>
      </c>
      <c r="S219" s="6">
        <v>962.26</v>
      </c>
      <c r="T219" s="6">
        <v>829.84</v>
      </c>
      <c r="U219" s="6">
        <v>737.46</v>
      </c>
      <c r="V219" s="6">
        <v>464.35</v>
      </c>
      <c r="W219" s="6">
        <v>423.96</v>
      </c>
      <c r="X219" s="6">
        <v>635.79</v>
      </c>
      <c r="Y219" s="6">
        <v>381.51</v>
      </c>
      <c r="Z219" s="6">
        <v>212.46</v>
      </c>
    </row>
    <row r="220" spans="3:26" ht="15.5" x14ac:dyDescent="0.35">
      <c r="C220" t="s">
        <v>71</v>
      </c>
      <c r="I220" s="6">
        <v>9.69</v>
      </c>
      <c r="J220" s="6">
        <v>13.73</v>
      </c>
      <c r="K220" s="6">
        <v>12.63</v>
      </c>
      <c r="L220" s="6">
        <v>9.2100000000000009</v>
      </c>
      <c r="M220" s="6">
        <v>9.17</v>
      </c>
      <c r="N220" s="6">
        <v>5.98</v>
      </c>
      <c r="O220" s="6">
        <v>6.41</v>
      </c>
      <c r="P220" s="6">
        <v>5.53</v>
      </c>
      <c r="Q220" s="6">
        <v>6.53</v>
      </c>
      <c r="R220" s="6">
        <v>10.44</v>
      </c>
      <c r="S220" s="6">
        <v>6.24</v>
      </c>
      <c r="T220" s="6">
        <v>6.33</v>
      </c>
      <c r="U220" s="6">
        <v>6.64</v>
      </c>
      <c r="V220" s="6">
        <v>7.54</v>
      </c>
      <c r="W220" s="6">
        <v>6.37</v>
      </c>
      <c r="X220" s="6">
        <v>3.3</v>
      </c>
      <c r="Y220" s="6">
        <v>3.67</v>
      </c>
      <c r="Z220" s="6">
        <v>6.12</v>
      </c>
    </row>
    <row r="221" spans="3:26" ht="15.5" x14ac:dyDescent="0.35">
      <c r="C221" t="s">
        <v>74</v>
      </c>
      <c r="I221" s="6">
        <v>5.96</v>
      </c>
      <c r="J221" s="6">
        <v>7.45</v>
      </c>
      <c r="K221" s="6">
        <v>7.17</v>
      </c>
      <c r="L221" s="6">
        <v>4.8899999999999997</v>
      </c>
      <c r="M221" s="6">
        <v>4.3499999999999996</v>
      </c>
      <c r="N221" s="6">
        <v>3.52</v>
      </c>
      <c r="O221" s="6">
        <v>3.74</v>
      </c>
      <c r="P221" s="6">
        <v>3.69</v>
      </c>
      <c r="Q221" s="6">
        <v>4.07</v>
      </c>
      <c r="R221" s="6">
        <v>6.61</v>
      </c>
      <c r="S221" s="6">
        <v>3.82</v>
      </c>
      <c r="T221" s="6">
        <v>3.27</v>
      </c>
      <c r="U221" s="6">
        <v>3.15</v>
      </c>
      <c r="V221" s="6">
        <v>2.85</v>
      </c>
      <c r="W221" s="6">
        <v>2.4500000000000002</v>
      </c>
      <c r="X221" s="6">
        <v>2.16</v>
      </c>
      <c r="Y221" s="6">
        <v>1.59</v>
      </c>
      <c r="Z221" s="6">
        <v>1.7</v>
      </c>
    </row>
    <row r="222" spans="3:26" ht="15.5" x14ac:dyDescent="0.35">
      <c r="C222" t="s">
        <v>240</v>
      </c>
      <c r="I222" s="5">
        <v>436110000000</v>
      </c>
      <c r="J222" s="5">
        <v>389110000000</v>
      </c>
      <c r="K222" s="5">
        <v>392600000000</v>
      </c>
      <c r="L222" s="5">
        <v>372990000000</v>
      </c>
      <c r="M222" s="5">
        <v>293460000000</v>
      </c>
      <c r="N222" s="5">
        <v>292980000000</v>
      </c>
      <c r="O222" s="5">
        <v>281130000000</v>
      </c>
      <c r="P222" s="5">
        <v>278990000000</v>
      </c>
    </row>
    <row r="223" spans="3:26" ht="15.5" x14ac:dyDescent="0.35">
      <c r="C223" t="s">
        <v>241</v>
      </c>
      <c r="I223" s="6">
        <v>9.4600000000000004E-2</v>
      </c>
      <c r="J223" s="6">
        <v>8.3499999999999991E-2</v>
      </c>
      <c r="K223" s="6">
        <v>8.8000000000000009E-2</v>
      </c>
      <c r="L223" s="6">
        <v>0.08</v>
      </c>
      <c r="M223" s="6">
        <v>6.2100000000000002E-2</v>
      </c>
      <c r="N223" s="6">
        <v>7.9500000000000001E-2</v>
      </c>
      <c r="O223" s="6">
        <v>8.3299999999999999E-2</v>
      </c>
      <c r="P223" s="6">
        <v>0.10580000000000001</v>
      </c>
      <c r="Q223" s="6">
        <v>0.10830000000000001</v>
      </c>
      <c r="R223" s="6">
        <v>0.1225</v>
      </c>
      <c r="S223" s="6">
        <v>0.13819999999999999</v>
      </c>
      <c r="T223" s="6">
        <v>0.13570000000000002</v>
      </c>
      <c r="U223" s="6">
        <v>0.12789999999999999</v>
      </c>
      <c r="V223" s="6">
        <v>0.1033</v>
      </c>
      <c r="W223" s="6">
        <v>0.10529999999999999</v>
      </c>
      <c r="X223" s="6">
        <v>0.20050000000000001</v>
      </c>
      <c r="Y223" s="6">
        <v>0.1575</v>
      </c>
      <c r="Z223" s="6">
        <v>9.8299999999999998E-2</v>
      </c>
    </row>
    <row r="224" spans="3:26" ht="15.5" x14ac:dyDescent="0.35">
      <c r="C224" t="s">
        <v>242</v>
      </c>
      <c r="I224" s="6">
        <v>0.10640000000000001</v>
      </c>
      <c r="J224" s="6">
        <v>9.4700000000000006E-2</v>
      </c>
      <c r="K224" s="6">
        <v>0.105</v>
      </c>
      <c r="L224" s="6">
        <v>9.11E-2</v>
      </c>
      <c r="M224" s="6">
        <v>6.7599999999999993E-2</v>
      </c>
      <c r="N224" s="6">
        <v>8.6300000000000002E-2</v>
      </c>
      <c r="O224" s="6">
        <v>9.2200000000000004E-2</v>
      </c>
      <c r="P224" s="6">
        <v>0.11560000000000001</v>
      </c>
      <c r="Q224" s="6">
        <v>0.1202</v>
      </c>
      <c r="R224" s="6">
        <v>0.14080000000000001</v>
      </c>
      <c r="S224" s="6">
        <v>0.16269999999999998</v>
      </c>
      <c r="T224" s="6">
        <v>0.16500000000000001</v>
      </c>
      <c r="U224" s="6">
        <v>0.17280000000000001</v>
      </c>
      <c r="V224" s="6">
        <v>0.13089999999999999</v>
      </c>
      <c r="W224" s="6">
        <v>0.1376</v>
      </c>
      <c r="X224" s="6">
        <v>0.23920000000000002</v>
      </c>
      <c r="Y224" s="6">
        <v>0.19210000000000002</v>
      </c>
      <c r="Z224" s="6">
        <v>0.13239999999999999</v>
      </c>
    </row>
    <row r="225" spans="3:26" ht="15.5" x14ac:dyDescent="0.35">
      <c r="C225" t="s">
        <v>243</v>
      </c>
      <c r="I225" s="6">
        <v>0.105</v>
      </c>
      <c r="J225" s="6">
        <v>9.4299999999999995E-2</v>
      </c>
      <c r="K225" s="6">
        <v>9.5399999999999985E-2</v>
      </c>
      <c r="L225" s="6">
        <v>9.2699999999999991E-2</v>
      </c>
      <c r="M225" s="6">
        <v>7.0199999999999999E-2</v>
      </c>
      <c r="N225" s="6">
        <v>9.5700000000000007E-2</v>
      </c>
      <c r="O225" s="6">
        <v>9.9600000000000008E-2</v>
      </c>
      <c r="P225" s="6">
        <v>9.6699999999999994E-2</v>
      </c>
      <c r="Q225" s="6">
        <v>0.1027</v>
      </c>
      <c r="R225" s="6">
        <v>0.12809999999999999</v>
      </c>
      <c r="S225" s="6">
        <v>0.15920000000000001</v>
      </c>
      <c r="T225" s="6">
        <v>0.19489999999999999</v>
      </c>
      <c r="U225" s="6">
        <v>0.2089</v>
      </c>
      <c r="V225" s="6">
        <v>0.15039999999999998</v>
      </c>
      <c r="W225" s="6">
        <v>0.16329999999999997</v>
      </c>
      <c r="X225" s="6">
        <v>0.19109999999999999</v>
      </c>
      <c r="Y225" s="6">
        <v>0.21</v>
      </c>
      <c r="Z225" s="6">
        <v>0.34110000000000001</v>
      </c>
    </row>
    <row r="226" spans="3:26" ht="15.5" x14ac:dyDescent="0.35">
      <c r="C226" t="s">
        <v>244</v>
      </c>
      <c r="J226" s="6">
        <v>24830.62</v>
      </c>
      <c r="K226" s="6">
        <v>11006.85</v>
      </c>
      <c r="L226" s="6">
        <v>34422.1</v>
      </c>
      <c r="M226" s="6">
        <v>8520.7199999999993</v>
      </c>
      <c r="N226" s="6">
        <v>5530.93</v>
      </c>
      <c r="O226" s="6">
        <v>10007.879999999999</v>
      </c>
      <c r="P226" s="6">
        <v>3992.8</v>
      </c>
      <c r="Q226" s="6">
        <v>1931.51</v>
      </c>
      <c r="T226" s="6">
        <v>37.81</v>
      </c>
      <c r="U226" s="6">
        <v>40.479999999999997</v>
      </c>
      <c r="V226" s="6">
        <v>87.71</v>
      </c>
      <c r="X226" s="6">
        <v>528.79</v>
      </c>
      <c r="Y226" s="6">
        <v>68.41</v>
      </c>
      <c r="Z226" s="6">
        <v>17.04</v>
      </c>
    </row>
    <row r="227" spans="3:26" ht="15.5" x14ac:dyDescent="0.35">
      <c r="C227" t="s">
        <v>68</v>
      </c>
      <c r="I227" s="6">
        <v>1.03</v>
      </c>
      <c r="J227" s="6">
        <v>1.3</v>
      </c>
      <c r="K227" s="6">
        <v>1.33</v>
      </c>
      <c r="L227" s="6">
        <v>0.84</v>
      </c>
      <c r="M227" s="6">
        <v>0.62</v>
      </c>
      <c r="N227" s="6">
        <v>0.52</v>
      </c>
      <c r="O227" s="6">
        <v>0.59</v>
      </c>
      <c r="P227" s="6">
        <v>0.64</v>
      </c>
      <c r="Q227" s="6">
        <v>0.78</v>
      </c>
      <c r="R227" s="6">
        <v>1.47</v>
      </c>
      <c r="S227" s="6">
        <v>1.01</v>
      </c>
      <c r="T227" s="6">
        <v>1.04</v>
      </c>
      <c r="U227" s="6">
        <v>1.1499999999999999</v>
      </c>
      <c r="V227" s="6">
        <v>0.99</v>
      </c>
      <c r="W227" s="6">
        <v>0.88</v>
      </c>
      <c r="X227" s="6">
        <v>0.79</v>
      </c>
      <c r="Y227" s="6">
        <v>0.71</v>
      </c>
      <c r="Z227" s="6">
        <v>0.81</v>
      </c>
    </row>
    <row r="228" spans="3:26" ht="15.5" x14ac:dyDescent="0.35">
      <c r="C228" t="s">
        <v>65</v>
      </c>
      <c r="I228" s="6">
        <v>12273.28</v>
      </c>
      <c r="J228" s="6">
        <v>11305.42</v>
      </c>
      <c r="K228" s="6">
        <v>10733.62</v>
      </c>
      <c r="L228" s="6">
        <v>11058.52</v>
      </c>
      <c r="M228" s="6">
        <v>10806.07</v>
      </c>
      <c r="N228" s="5">
        <v>10181</v>
      </c>
      <c r="O228" s="6">
        <v>9392.5</v>
      </c>
      <c r="P228" s="6">
        <v>8606.48</v>
      </c>
      <c r="Q228" s="6">
        <v>7644.95</v>
      </c>
      <c r="R228" s="6">
        <v>6802.32</v>
      </c>
      <c r="S228" s="6">
        <v>5913.56</v>
      </c>
      <c r="T228" s="6">
        <v>5028.92</v>
      </c>
      <c r="U228" s="6">
        <v>4268.08</v>
      </c>
      <c r="V228" s="6">
        <v>3546.05</v>
      </c>
      <c r="W228" s="6">
        <v>3081.76</v>
      </c>
      <c r="X228" s="6">
        <v>2657.93</v>
      </c>
      <c r="Y228" s="6">
        <v>1985.7</v>
      </c>
      <c r="Z228" s="6">
        <v>1604.48</v>
      </c>
    </row>
    <row r="229" spans="3:26" ht="15.5" x14ac:dyDescent="0.35">
      <c r="C229" t="s">
        <v>245</v>
      </c>
      <c r="I229" s="6">
        <v>1.03</v>
      </c>
      <c r="J229" s="6">
        <v>1.3</v>
      </c>
      <c r="K229" s="6">
        <v>1.33</v>
      </c>
      <c r="L229" s="6">
        <v>0.84</v>
      </c>
      <c r="M229" s="6">
        <v>0.62</v>
      </c>
      <c r="N229" s="6">
        <v>0.52</v>
      </c>
      <c r="O229" s="6">
        <v>0.59</v>
      </c>
      <c r="P229" s="6">
        <v>0.64</v>
      </c>
      <c r="Q229" s="6">
        <v>0.78</v>
      </c>
      <c r="R229" s="6">
        <v>1.47</v>
      </c>
      <c r="S229" s="6">
        <v>1.01</v>
      </c>
      <c r="T229" s="6">
        <v>1.04</v>
      </c>
      <c r="U229" s="6">
        <v>1.1499999999999999</v>
      </c>
      <c r="V229" s="6">
        <v>0.99</v>
      </c>
      <c r="W229" s="6">
        <v>0.88</v>
      </c>
      <c r="X229" s="6">
        <v>0.79</v>
      </c>
      <c r="Y229" s="6">
        <v>0.71</v>
      </c>
      <c r="Z229" s="6">
        <v>0.81</v>
      </c>
    </row>
    <row r="230" spans="3:26" ht="15.5" x14ac:dyDescent="0.35">
      <c r="C230" t="s">
        <v>246</v>
      </c>
      <c r="I230" s="6">
        <v>12273.28</v>
      </c>
      <c r="J230" s="6">
        <v>11305.42</v>
      </c>
      <c r="K230" s="6">
        <v>10733.62</v>
      </c>
      <c r="L230" s="6">
        <v>11058.52</v>
      </c>
      <c r="M230" s="6">
        <v>10806.07</v>
      </c>
      <c r="N230" s="5">
        <v>10181</v>
      </c>
      <c r="O230" s="6">
        <v>9392.5</v>
      </c>
      <c r="P230" s="6">
        <v>8606.48</v>
      </c>
      <c r="Q230" s="6">
        <v>7644.95</v>
      </c>
      <c r="R230" s="6">
        <v>6802.32</v>
      </c>
      <c r="S230" s="6">
        <v>5913.56</v>
      </c>
      <c r="T230" s="6">
        <v>5028.92</v>
      </c>
      <c r="U230" s="6">
        <v>4268.08</v>
      </c>
      <c r="V230" s="6">
        <v>3546.05</v>
      </c>
      <c r="W230" s="6">
        <v>3081.76</v>
      </c>
      <c r="X230" s="6">
        <v>2657.93</v>
      </c>
      <c r="Y230" s="6">
        <v>1985.7</v>
      </c>
      <c r="Z230" s="6">
        <v>1604.48</v>
      </c>
    </row>
    <row r="231" spans="3:26" ht="15.5" x14ac:dyDescent="0.35">
      <c r="C231" t="s">
        <v>247</v>
      </c>
      <c r="M231" s="5">
        <v>0</v>
      </c>
      <c r="N231" s="5">
        <v>0</v>
      </c>
      <c r="O231" s="5">
        <v>0</v>
      </c>
      <c r="P231" s="5">
        <v>0</v>
      </c>
      <c r="Q231" s="5">
        <v>2000000000</v>
      </c>
      <c r="R231" s="5">
        <v>1000000000</v>
      </c>
      <c r="U231" s="5">
        <v>166000000000</v>
      </c>
      <c r="V231" s="5">
        <v>40000000000</v>
      </c>
      <c r="W231" s="5">
        <v>100000000000</v>
      </c>
      <c r="Y231" s="5">
        <v>0</v>
      </c>
      <c r="Z231" s="5">
        <v>41000000000</v>
      </c>
    </row>
    <row r="232" spans="3:26" ht="15.5" x14ac:dyDescent="0.35">
      <c r="C232" t="s">
        <v>248</v>
      </c>
      <c r="N232" s="5">
        <v>0</v>
      </c>
      <c r="O232" s="5">
        <v>0</v>
      </c>
      <c r="R232" s="5">
        <v>1000000000</v>
      </c>
      <c r="V232" s="5">
        <v>0</v>
      </c>
      <c r="Z232" s="5">
        <v>0</v>
      </c>
    </row>
    <row r="233" spans="3:26" ht="15.5" x14ac:dyDescent="0.35">
      <c r="C233" t="s">
        <v>25</v>
      </c>
      <c r="M233" s="5">
        <v>0</v>
      </c>
      <c r="N233" s="5">
        <v>1000000000</v>
      </c>
      <c r="O233" s="5">
        <v>0</v>
      </c>
      <c r="P233" s="5">
        <v>0</v>
      </c>
      <c r="Q233" s="5">
        <v>2000000000</v>
      </c>
      <c r="R233" s="5">
        <v>1000000000</v>
      </c>
      <c r="U233" s="5">
        <v>166000000000</v>
      </c>
      <c r="V233" s="5">
        <v>40000000000</v>
      </c>
      <c r="W233" s="5">
        <v>100000000000</v>
      </c>
      <c r="Y233" s="5">
        <v>0</v>
      </c>
      <c r="Z233" s="5">
        <v>41000000000</v>
      </c>
    </row>
    <row r="234" spans="3:26" ht="15.5" x14ac:dyDescent="0.35">
      <c r="C234" t="s">
        <v>22</v>
      </c>
      <c r="I234" s="5">
        <v>-531000000000</v>
      </c>
      <c r="J234" s="5">
        <v>-417000000000</v>
      </c>
      <c r="K234" s="5">
        <v>-579000000000</v>
      </c>
      <c r="L234" s="5">
        <v>-414000000000</v>
      </c>
      <c r="M234" s="5">
        <v>-181000000000</v>
      </c>
      <c r="N234" s="5">
        <v>-191000000000</v>
      </c>
      <c r="O234" s="5">
        <v>-202000000000</v>
      </c>
      <c r="P234" s="5">
        <v>-486000000000</v>
      </c>
      <c r="Q234" s="5">
        <v>-494000000000</v>
      </c>
      <c r="R234" s="5">
        <v>-459000000000</v>
      </c>
      <c r="S234" s="5">
        <v>-299000000000</v>
      </c>
      <c r="T234" s="5">
        <v>-85000000000</v>
      </c>
      <c r="U234" s="5">
        <v>159000000000</v>
      </c>
      <c r="V234" s="5">
        <v>28000000000</v>
      </c>
      <c r="W234" s="5">
        <v>74000000000</v>
      </c>
      <c r="X234" s="5">
        <v>-144000000000</v>
      </c>
      <c r="Y234" s="5">
        <v>-83000000000</v>
      </c>
      <c r="Z234" s="5">
        <v>6000000000</v>
      </c>
    </row>
    <row r="235" spans="3:26" ht="15.5" x14ac:dyDescent="0.35">
      <c r="C235" t="s">
        <v>249</v>
      </c>
      <c r="I235" s="5">
        <v>972000000000</v>
      </c>
      <c r="J235" s="5">
        <v>680000000000</v>
      </c>
      <c r="K235" s="5">
        <v>419000000000</v>
      </c>
      <c r="L235" s="5">
        <v>433000000000</v>
      </c>
      <c r="M235" s="5">
        <v>317000000000</v>
      </c>
      <c r="N235" s="5">
        <v>196000000000</v>
      </c>
      <c r="O235" s="5">
        <v>153000000000</v>
      </c>
      <c r="P235" s="5">
        <v>422000000000</v>
      </c>
      <c r="Q235" s="5">
        <v>432000000000</v>
      </c>
      <c r="R235" s="5">
        <v>394000000000</v>
      </c>
      <c r="S235" s="5">
        <v>202000000000</v>
      </c>
      <c r="T235" s="5">
        <v>-20000000000</v>
      </c>
      <c r="U235" s="5">
        <v>-256000000000</v>
      </c>
      <c r="V235" s="5">
        <v>-77000000000</v>
      </c>
      <c r="W235" s="5">
        <v>-116000000000</v>
      </c>
      <c r="X235" s="5">
        <v>115000000000</v>
      </c>
      <c r="Y235" s="5">
        <v>64000000000</v>
      </c>
      <c r="Z235" s="5">
        <v>-27000000000</v>
      </c>
    </row>
    <row r="236" spans="3:26" ht="15.5" x14ac:dyDescent="0.35">
      <c r="C236" t="s">
        <v>250</v>
      </c>
      <c r="I236" s="5">
        <v>361000000000</v>
      </c>
      <c r="J236" s="5">
        <v>387000000000</v>
      </c>
      <c r="K236" s="5">
        <v>361000000000</v>
      </c>
      <c r="L236" s="5">
        <v>419000000000</v>
      </c>
      <c r="M236" s="5">
        <v>300000000000</v>
      </c>
      <c r="N236" s="5">
        <v>205000000000</v>
      </c>
      <c r="O236" s="5">
        <v>269000000000</v>
      </c>
      <c r="P236" s="5">
        <v>256000000000</v>
      </c>
      <c r="Q236" s="5">
        <v>255000000000</v>
      </c>
      <c r="R236" s="5">
        <v>246000000000</v>
      </c>
      <c r="S236" s="5">
        <v>287000000000</v>
      </c>
      <c r="T236" s="5">
        <v>293000000000</v>
      </c>
      <c r="U236" s="5">
        <v>294000000000</v>
      </c>
      <c r="V236" s="5">
        <v>195000000000</v>
      </c>
      <c r="W236" s="5">
        <v>153000000000</v>
      </c>
      <c r="X236" s="5">
        <v>151000000000</v>
      </c>
      <c r="Y236" s="5">
        <v>135000000000</v>
      </c>
      <c r="Z236" s="5">
        <v>129000000000</v>
      </c>
    </row>
    <row r="237" spans="3:26" ht="15.5" x14ac:dyDescent="0.35">
      <c r="C237" t="s">
        <v>251</v>
      </c>
      <c r="I237" s="5">
        <v>-5000000000</v>
      </c>
      <c r="J237" s="5">
        <v>-1000000000</v>
      </c>
      <c r="K237" s="5">
        <v>-8000000000</v>
      </c>
      <c r="L237" s="5">
        <v>-6000000000</v>
      </c>
      <c r="M237" s="5">
        <v>-23000000000</v>
      </c>
      <c r="N237" s="5">
        <v>-83000000000</v>
      </c>
      <c r="O237" s="5">
        <v>-133000000000</v>
      </c>
      <c r="P237" s="5">
        <v>-134000000000</v>
      </c>
      <c r="Q237" s="5">
        <v>-63000000000</v>
      </c>
      <c r="R237" s="5">
        <v>-82000000000</v>
      </c>
      <c r="S237" s="5">
        <v>-57000000000</v>
      </c>
      <c r="T237" s="5">
        <v>-33000000000</v>
      </c>
      <c r="U237" s="5">
        <v>-418000000000</v>
      </c>
      <c r="V237" s="5">
        <v>-73000000000</v>
      </c>
      <c r="W237" s="5">
        <v>-285000000000</v>
      </c>
      <c r="X237" s="5">
        <v>-143000000000</v>
      </c>
      <c r="Y237" s="5">
        <v>-48000000000</v>
      </c>
      <c r="Z237" s="5">
        <v>-19000000000</v>
      </c>
    </row>
    <row r="238" spans="3:26" ht="15.5" x14ac:dyDescent="0.35">
      <c r="C238" t="s">
        <v>14</v>
      </c>
      <c r="I238" s="5">
        <v>357000000000</v>
      </c>
      <c r="J238" s="5">
        <v>386000000000</v>
      </c>
      <c r="K238" s="5">
        <v>353000000000</v>
      </c>
      <c r="L238" s="5">
        <v>413000000000</v>
      </c>
      <c r="M238" s="5">
        <v>277000000000</v>
      </c>
      <c r="N238" s="5">
        <v>121000000000</v>
      </c>
      <c r="O238" s="5">
        <v>135000000000</v>
      </c>
      <c r="P238" s="5">
        <v>122000000000</v>
      </c>
      <c r="Q238" s="5">
        <v>191000000000</v>
      </c>
      <c r="R238" s="5">
        <v>164000000000</v>
      </c>
      <c r="S238" s="5">
        <v>230000000000</v>
      </c>
      <c r="T238" s="5">
        <v>260000000000</v>
      </c>
      <c r="U238" s="5">
        <v>-123000000000</v>
      </c>
      <c r="V238" s="5">
        <v>122000000000</v>
      </c>
      <c r="W238" s="5">
        <v>-132000000000</v>
      </c>
      <c r="X238" s="5">
        <v>8000000000</v>
      </c>
      <c r="Y238" s="5">
        <v>87000000000</v>
      </c>
      <c r="Z238" s="5">
        <v>110000000000</v>
      </c>
    </row>
    <row r="239" spans="3:26" ht="15.5" x14ac:dyDescent="0.35">
      <c r="C239" t="s">
        <v>16</v>
      </c>
      <c r="I239" s="6">
        <v>1326.45</v>
      </c>
      <c r="J239" s="6">
        <v>1436.98</v>
      </c>
      <c r="K239" s="6">
        <v>1312.74</v>
      </c>
      <c r="L239" s="6">
        <v>1537.33</v>
      </c>
      <c r="M239" s="6">
        <v>1030.73</v>
      </c>
      <c r="N239" s="6">
        <v>452.01</v>
      </c>
      <c r="O239" s="6">
        <v>503.88</v>
      </c>
      <c r="P239" s="6">
        <v>454.13</v>
      </c>
      <c r="Q239" s="6">
        <v>711.53</v>
      </c>
      <c r="R239" s="6">
        <v>610.36</v>
      </c>
      <c r="S239" s="6">
        <v>856.79</v>
      </c>
      <c r="T239" s="6">
        <v>966.96</v>
      </c>
      <c r="U239" s="6">
        <v>-458.55</v>
      </c>
      <c r="V239" s="6">
        <v>453.37</v>
      </c>
      <c r="W239" s="6">
        <v>-491.5</v>
      </c>
      <c r="X239" s="6">
        <v>31.23</v>
      </c>
      <c r="Y239" s="6">
        <v>322.17</v>
      </c>
      <c r="Z239" s="6">
        <v>410.72</v>
      </c>
    </row>
    <row r="241" spans="2:17" ht="15.5" x14ac:dyDescent="0.35">
      <c r="B241" t="s">
        <v>252</v>
      </c>
      <c r="C241" t="s">
        <v>253</v>
      </c>
      <c r="D241" s="5">
        <v>103000000000</v>
      </c>
      <c r="E241" s="5">
        <v>85000000000</v>
      </c>
      <c r="F241" s="5">
        <v>99000000000</v>
      </c>
      <c r="G241" s="5">
        <v>83000000000</v>
      </c>
      <c r="H241" s="5">
        <v>413000000000</v>
      </c>
      <c r="I241" s="5">
        <v>351000000000</v>
      </c>
      <c r="J241" s="5">
        <v>288000000000</v>
      </c>
      <c r="K241" s="5">
        <v>303000000000</v>
      </c>
      <c r="L241" s="5">
        <v>271000000000</v>
      </c>
      <c r="M241" s="5">
        <v>196000000000</v>
      </c>
      <c r="N241" s="5">
        <v>236000000000</v>
      </c>
      <c r="O241" s="5">
        <v>233000000000</v>
      </c>
      <c r="P241" s="5">
        <v>267000000000</v>
      </c>
      <c r="Q241" s="5">
        <v>247000000000</v>
      </c>
    </row>
    <row r="242" spans="2:17" ht="15.5" x14ac:dyDescent="0.35">
      <c r="C242" t="s">
        <v>254</v>
      </c>
      <c r="H242" s="5">
        <v>370000000000</v>
      </c>
      <c r="I242" s="5">
        <v>351000000000</v>
      </c>
      <c r="J242" s="5">
        <v>288000000000</v>
      </c>
      <c r="K242" s="5">
        <v>303000000000</v>
      </c>
      <c r="L242" s="5">
        <v>271000000000</v>
      </c>
      <c r="M242" s="5">
        <v>196000000000</v>
      </c>
      <c r="N242" s="5">
        <v>236000000000</v>
      </c>
      <c r="O242" s="5">
        <v>233000000000</v>
      </c>
      <c r="P242" s="5">
        <v>267000000000</v>
      </c>
      <c r="Q242" s="5">
        <v>247000000000</v>
      </c>
    </row>
    <row r="243" spans="2:17" ht="15.5" x14ac:dyDescent="0.35">
      <c r="C243" t="s">
        <v>401</v>
      </c>
      <c r="H243" s="5">
        <v>478</v>
      </c>
      <c r="I243" s="5">
        <v>478</v>
      </c>
      <c r="J243" s="5">
        <v>429</v>
      </c>
      <c r="K243" s="5">
        <v>1105</v>
      </c>
      <c r="L243" s="5">
        <v>1005</v>
      </c>
      <c r="M243" s="5">
        <v>465</v>
      </c>
      <c r="N243" s="5">
        <v>135</v>
      </c>
      <c r="O243" s="5">
        <v>90</v>
      </c>
      <c r="P243" s="5">
        <v>90</v>
      </c>
      <c r="Q243" s="5">
        <v>55</v>
      </c>
    </row>
    <row r="244" spans="2:17" ht="15.5" x14ac:dyDescent="0.35">
      <c r="C244" t="s">
        <v>76</v>
      </c>
      <c r="H244" s="6">
        <v>0.31079999999999997</v>
      </c>
      <c r="I244" s="6">
        <v>0.36599999999999999</v>
      </c>
      <c r="J244" s="6">
        <v>0.40060000000000001</v>
      </c>
      <c r="K244" s="6">
        <v>0.98089999999999999</v>
      </c>
      <c r="L244" s="6">
        <v>0.99750000000000005</v>
      </c>
      <c r="M244" s="6">
        <v>0.63649999999999995</v>
      </c>
      <c r="N244" s="6">
        <v>0.1537</v>
      </c>
      <c r="O244" s="6">
        <v>0.10390000000000001</v>
      </c>
      <c r="P244" s="6">
        <v>9.0500000000000011E-2</v>
      </c>
      <c r="Q244" s="6">
        <v>5.9900000000000002E-2</v>
      </c>
    </row>
    <row r="245" spans="2:17" ht="15.5" x14ac:dyDescent="0.35">
      <c r="C245" t="s">
        <v>402</v>
      </c>
      <c r="H245" s="6">
        <v>3.3300000000000003E-2</v>
      </c>
      <c r="I245" s="6">
        <v>3.61E-2</v>
      </c>
      <c r="J245" s="6">
        <v>3.49E-2</v>
      </c>
      <c r="K245" s="6">
        <v>7.7100000000000002E-2</v>
      </c>
      <c r="L245" s="6">
        <v>8.539999999999999E-2</v>
      </c>
      <c r="M245" s="6">
        <v>5.3399999999999996E-2</v>
      </c>
      <c r="N245" s="6">
        <v>1.9299999999999998E-2</v>
      </c>
      <c r="O245" s="6">
        <v>1.5700000000000002E-2</v>
      </c>
      <c r="P245" s="6">
        <v>1.1699999999999999E-2</v>
      </c>
      <c r="Q245" s="6">
        <v>0.01</v>
      </c>
    </row>
    <row r="246" spans="2:17" ht="15.5" x14ac:dyDescent="0.35">
      <c r="C246" t="s">
        <v>56</v>
      </c>
      <c r="D246" s="6">
        <v>384.51</v>
      </c>
      <c r="E246" s="6">
        <v>317.22000000000003</v>
      </c>
      <c r="F246" s="6">
        <v>368.95</v>
      </c>
      <c r="G246" s="6">
        <v>307.37</v>
      </c>
      <c r="H246" s="6">
        <v>1538.04</v>
      </c>
      <c r="I246" s="6">
        <v>1306.03</v>
      </c>
      <c r="J246" s="6">
        <v>1070.94</v>
      </c>
      <c r="K246" s="6">
        <v>1126.5</v>
      </c>
      <c r="L246" s="6">
        <v>1007.5</v>
      </c>
      <c r="M246" s="6">
        <v>730.55</v>
      </c>
      <c r="N246" s="6">
        <v>878.3</v>
      </c>
      <c r="O246" s="6">
        <v>865.97</v>
      </c>
      <c r="P246" s="6">
        <v>994.73</v>
      </c>
      <c r="Q246" s="6">
        <v>918.56</v>
      </c>
    </row>
    <row r="247" spans="2:17" ht="15.5" x14ac:dyDescent="0.35">
      <c r="C247" t="s">
        <v>255</v>
      </c>
      <c r="H247" s="6">
        <v>1378.05</v>
      </c>
      <c r="I247" s="6">
        <v>1306.03</v>
      </c>
      <c r="J247" s="6">
        <v>1070.94</v>
      </c>
      <c r="K247" s="6">
        <v>1126.5</v>
      </c>
      <c r="L247" s="6">
        <v>1007.5</v>
      </c>
      <c r="M247" s="6">
        <v>730.55</v>
      </c>
      <c r="N247" s="6">
        <v>878.3</v>
      </c>
      <c r="O247" s="6">
        <v>865.97</v>
      </c>
      <c r="P247" s="6">
        <v>994.73</v>
      </c>
      <c r="Q247" s="6">
        <v>918.56</v>
      </c>
    </row>
    <row r="248" spans="2:17" ht="15.5" x14ac:dyDescent="0.35">
      <c r="C248" t="s">
        <v>78</v>
      </c>
      <c r="H248" s="5">
        <v>478</v>
      </c>
      <c r="I248" s="5">
        <v>478</v>
      </c>
      <c r="J248" s="5">
        <v>429</v>
      </c>
      <c r="K248" s="5">
        <v>1105</v>
      </c>
      <c r="L248" s="5">
        <v>1005</v>
      </c>
      <c r="M248" s="5">
        <v>465</v>
      </c>
      <c r="N248" s="5">
        <v>135</v>
      </c>
      <c r="O248" s="5">
        <v>90</v>
      </c>
      <c r="P248" s="5">
        <v>90</v>
      </c>
      <c r="Q248" s="5">
        <v>55</v>
      </c>
    </row>
    <row r="249" spans="2:17" ht="15.5" x14ac:dyDescent="0.35">
      <c r="C249" t="s">
        <v>403</v>
      </c>
      <c r="H249" s="6">
        <v>0.31079999999999997</v>
      </c>
      <c r="I249" s="6">
        <v>0.36599999999999999</v>
      </c>
      <c r="J249" s="6">
        <v>0.40060000000000001</v>
      </c>
      <c r="K249" s="6">
        <v>0.98089999999999999</v>
      </c>
      <c r="L249" s="6">
        <v>0.99750000000000005</v>
      </c>
      <c r="M249" s="6">
        <v>0.63649999999999995</v>
      </c>
      <c r="N249" s="6">
        <v>0.1537</v>
      </c>
      <c r="O249" s="6">
        <v>0.10390000000000001</v>
      </c>
      <c r="P249" s="6">
        <v>9.0500000000000011E-2</v>
      </c>
      <c r="Q249" s="6">
        <v>5.9900000000000002E-2</v>
      </c>
    </row>
    <row r="250" spans="2:17" ht="15.5" x14ac:dyDescent="0.35">
      <c r="C250" t="s">
        <v>404</v>
      </c>
      <c r="H250" s="6">
        <v>3.3300000000000003E-2</v>
      </c>
      <c r="I250" s="6">
        <v>3.61E-2</v>
      </c>
      <c r="J250" s="6">
        <v>3.49E-2</v>
      </c>
      <c r="K250" s="6">
        <v>7.7100000000000002E-2</v>
      </c>
      <c r="L250" s="6">
        <v>8.539999999999999E-2</v>
      </c>
      <c r="M250" s="6">
        <v>5.3399999999999996E-2</v>
      </c>
      <c r="N250" s="6">
        <v>1.9299999999999998E-2</v>
      </c>
      <c r="O250" s="6">
        <v>1.5700000000000002E-2</v>
      </c>
      <c r="P250" s="6">
        <v>1.1699999999999999E-2</v>
      </c>
      <c r="Q250" s="6">
        <v>0.01</v>
      </c>
    </row>
    <row r="251" spans="2:17" ht="15.5" x14ac:dyDescent="0.35">
      <c r="C251" t="s">
        <v>256</v>
      </c>
      <c r="D251" s="5">
        <v>142000000000</v>
      </c>
      <c r="E251" s="5">
        <v>145000000000</v>
      </c>
      <c r="F251" s="5">
        <v>142000000000</v>
      </c>
      <c r="G251" s="5">
        <v>143000000000</v>
      </c>
      <c r="H251" s="5">
        <v>568000000000</v>
      </c>
      <c r="I251" s="5">
        <v>570000000000</v>
      </c>
      <c r="J251" s="5">
        <v>531000000000</v>
      </c>
      <c r="K251" s="5">
        <v>533000000000</v>
      </c>
      <c r="L251" s="5">
        <v>510000000000</v>
      </c>
      <c r="M251" s="5">
        <v>414000000000</v>
      </c>
      <c r="N251" s="5">
        <v>401000000000</v>
      </c>
      <c r="O251" s="5">
        <v>399000000000</v>
      </c>
      <c r="P251" s="5">
        <v>401000000000</v>
      </c>
      <c r="Q251" s="5">
        <v>396000000000</v>
      </c>
    </row>
    <row r="252" spans="2:17" ht="15.5" x14ac:dyDescent="0.35">
      <c r="C252" t="s">
        <v>257</v>
      </c>
      <c r="H252" s="5">
        <v>572000000000</v>
      </c>
      <c r="I252" s="5">
        <v>570000000000</v>
      </c>
      <c r="J252" s="5">
        <v>531000000000</v>
      </c>
      <c r="K252" s="5">
        <v>533000000000</v>
      </c>
      <c r="L252" s="5">
        <v>510000000000</v>
      </c>
      <c r="M252" s="5">
        <v>414000000000</v>
      </c>
      <c r="N252" s="5">
        <v>401000000000</v>
      </c>
      <c r="O252" s="5">
        <v>399000000000</v>
      </c>
      <c r="P252" s="5">
        <v>401000000000</v>
      </c>
      <c r="Q252" s="5">
        <v>396000000000</v>
      </c>
    </row>
    <row r="253" spans="2:17" ht="15.5" x14ac:dyDescent="0.35">
      <c r="C253" t="s">
        <v>405</v>
      </c>
      <c r="H253" s="5">
        <v>478</v>
      </c>
      <c r="I253" s="5">
        <v>478</v>
      </c>
      <c r="J253" s="5">
        <v>429</v>
      </c>
      <c r="K253" s="5">
        <v>1105</v>
      </c>
      <c r="L253" s="5">
        <v>1005</v>
      </c>
      <c r="M253" s="5">
        <v>465</v>
      </c>
      <c r="N253" s="5">
        <v>135</v>
      </c>
      <c r="O253" s="5">
        <v>90</v>
      </c>
      <c r="P253" s="5">
        <v>90</v>
      </c>
      <c r="Q253" s="5">
        <v>55</v>
      </c>
    </row>
    <row r="254" spans="2:17" ht="15.5" x14ac:dyDescent="0.35">
      <c r="C254" t="s">
        <v>406</v>
      </c>
      <c r="H254" s="6">
        <v>0.31079999999999997</v>
      </c>
      <c r="I254" s="6">
        <v>0.36599999999999999</v>
      </c>
      <c r="J254" s="6">
        <v>0.40060000000000001</v>
      </c>
      <c r="K254" s="6">
        <v>0.98089999999999999</v>
      </c>
      <c r="L254" s="6">
        <v>0.99750000000000005</v>
      </c>
      <c r="M254" s="6">
        <v>0.63649999999999995</v>
      </c>
      <c r="N254" s="6">
        <v>0.1537</v>
      </c>
      <c r="O254" s="6">
        <v>0.10390000000000001</v>
      </c>
      <c r="P254" s="6">
        <v>9.0500000000000011E-2</v>
      </c>
      <c r="Q254" s="6">
        <v>5.9900000000000002E-2</v>
      </c>
    </row>
    <row r="255" spans="2:17" ht="15.5" x14ac:dyDescent="0.35">
      <c r="C255" t="s">
        <v>407</v>
      </c>
      <c r="H255" s="6">
        <v>3.3300000000000003E-2</v>
      </c>
      <c r="I255" s="6">
        <v>3.61E-2</v>
      </c>
      <c r="J255" s="6">
        <v>3.49E-2</v>
      </c>
      <c r="K255" s="6">
        <v>7.7100000000000002E-2</v>
      </c>
      <c r="L255" s="6">
        <v>8.539999999999999E-2</v>
      </c>
      <c r="M255" s="6">
        <v>5.3399999999999996E-2</v>
      </c>
      <c r="N255" s="6">
        <v>1.9299999999999998E-2</v>
      </c>
      <c r="O255" s="6">
        <v>1.5700000000000002E-2</v>
      </c>
      <c r="P255" s="6">
        <v>1.1699999999999999E-2</v>
      </c>
      <c r="Q255" s="6">
        <v>0.01</v>
      </c>
    </row>
    <row r="256" spans="2:17" ht="15.5" x14ac:dyDescent="0.35">
      <c r="C256" t="s">
        <v>258</v>
      </c>
      <c r="I256" s="6">
        <v>9.35</v>
      </c>
    </row>
    <row r="257" spans="3:9" ht="15.5" x14ac:dyDescent="0.35">
      <c r="C257" t="s">
        <v>259</v>
      </c>
      <c r="I257" s="6">
        <v>10.43</v>
      </c>
    </row>
    <row r="258" spans="3:9" ht="15.5" x14ac:dyDescent="0.35">
      <c r="C258" t="s">
        <v>260</v>
      </c>
      <c r="I258" s="6">
        <v>7.49</v>
      </c>
    </row>
    <row r="259" spans="3:9" ht="15.5" x14ac:dyDescent="0.35">
      <c r="C259" t="s">
        <v>261</v>
      </c>
      <c r="I259" s="6">
        <v>9.5899999999999999E-2</v>
      </c>
    </row>
    <row r="260" spans="3:9" ht="15.5" x14ac:dyDescent="0.35">
      <c r="C260" t="s">
        <v>262</v>
      </c>
      <c r="I260" s="6">
        <v>6.76</v>
      </c>
    </row>
    <row r="261" spans="3:9" ht="15.5" x14ac:dyDescent="0.35">
      <c r="C261" t="s">
        <v>263</v>
      </c>
      <c r="I261" s="6">
        <v>1.1599999999999999</v>
      </c>
    </row>
    <row r="262" spans="3:9" ht="15.5" x14ac:dyDescent="0.35">
      <c r="C262" t="s">
        <v>264</v>
      </c>
      <c r="I262" s="6">
        <v>10.83</v>
      </c>
    </row>
    <row r="263" spans="3:9" ht="15.5" x14ac:dyDescent="0.35">
      <c r="C263" t="s">
        <v>265</v>
      </c>
      <c r="I263" s="6">
        <v>11.22</v>
      </c>
    </row>
    <row r="264" spans="3:9" ht="15.5" x14ac:dyDescent="0.35">
      <c r="C264" t="s">
        <v>266</v>
      </c>
      <c r="I264" s="5">
        <v>11</v>
      </c>
    </row>
    <row r="265" spans="3:9" ht="15.5" x14ac:dyDescent="0.35">
      <c r="C265" t="s">
        <v>267</v>
      </c>
      <c r="I265" s="5">
        <v>7</v>
      </c>
    </row>
    <row r="266" spans="3:9" ht="15.5" x14ac:dyDescent="0.35">
      <c r="C266" t="s">
        <v>408</v>
      </c>
      <c r="I266" s="6">
        <v>0.46</v>
      </c>
    </row>
    <row r="267" spans="3:9" ht="15.5" x14ac:dyDescent="0.35">
      <c r="C267" t="s">
        <v>409</v>
      </c>
      <c r="I267" s="6">
        <v>1.1299999999999999</v>
      </c>
    </row>
    <row r="268" spans="3:9" ht="15.5" x14ac:dyDescent="0.35">
      <c r="C268" t="s">
        <v>268</v>
      </c>
      <c r="I268" s="6">
        <v>1378.05</v>
      </c>
    </row>
    <row r="269" spans="3:9" ht="15.5" x14ac:dyDescent="0.35">
      <c r="C269" t="s">
        <v>269</v>
      </c>
      <c r="I269" s="6">
        <v>1538.04</v>
      </c>
    </row>
    <row r="270" spans="3:9" ht="15.5" x14ac:dyDescent="0.35">
      <c r="C270" t="s">
        <v>270</v>
      </c>
      <c r="I270" s="6">
        <v>2127.48</v>
      </c>
    </row>
    <row r="271" spans="3:9" ht="15.5" x14ac:dyDescent="0.35">
      <c r="C271" t="s">
        <v>271</v>
      </c>
      <c r="D271" s="6">
        <v>2603.1999999999998</v>
      </c>
    </row>
    <row r="272" spans="3:9" ht="15.5" x14ac:dyDescent="0.35">
      <c r="C272" t="s">
        <v>272</v>
      </c>
      <c r="I272" s="6">
        <v>12395.39</v>
      </c>
    </row>
    <row r="273" spans="3:9" ht="15.5" x14ac:dyDescent="0.35">
      <c r="C273" t="s">
        <v>273</v>
      </c>
      <c r="I273" s="6">
        <v>1280.8</v>
      </c>
    </row>
    <row r="274" spans="3:9" ht="15.5" x14ac:dyDescent="0.35">
      <c r="C274" t="s">
        <v>274</v>
      </c>
      <c r="D274" s="6">
        <v>4.82</v>
      </c>
    </row>
    <row r="275" spans="3:9" ht="15.5" x14ac:dyDescent="0.35">
      <c r="C275" t="s">
        <v>275</v>
      </c>
      <c r="D275" s="6">
        <v>4.8</v>
      </c>
    </row>
    <row r="276" spans="3:9" ht="15.5" x14ac:dyDescent="0.35">
      <c r="C276" t="s">
        <v>278</v>
      </c>
      <c r="D276" s="6">
        <v>0.12</v>
      </c>
    </row>
    <row r="277" spans="3:9" ht="15.5" x14ac:dyDescent="0.35">
      <c r="C277" t="s">
        <v>280</v>
      </c>
      <c r="D277" s="6">
        <v>1.1200000000000001</v>
      </c>
    </row>
    <row r="278" spans="3:9" ht="15.5" x14ac:dyDescent="0.35">
      <c r="C278" t="s">
        <v>12</v>
      </c>
      <c r="D278" s="5">
        <v>99000000000</v>
      </c>
    </row>
    <row r="279" spans="3:9" ht="15.5" x14ac:dyDescent="0.35">
      <c r="C279" t="s">
        <v>281</v>
      </c>
      <c r="I279" s="6">
        <v>13.93</v>
      </c>
    </row>
    <row r="280" spans="3:9" ht="15.5" x14ac:dyDescent="0.35">
      <c r="C280" t="s">
        <v>282</v>
      </c>
      <c r="I280" s="6">
        <v>9.9399999999999988E-2</v>
      </c>
    </row>
    <row r="281" spans="3:9" ht="15.5" x14ac:dyDescent="0.35">
      <c r="C281" t="s">
        <v>283</v>
      </c>
      <c r="I281" s="6">
        <v>0.11119999999999999</v>
      </c>
    </row>
    <row r="282" spans="3:9" ht="15.5" x14ac:dyDescent="0.35">
      <c r="C282" t="s">
        <v>284</v>
      </c>
      <c r="I282" s="6">
        <v>0.1008</v>
      </c>
    </row>
    <row r="283" spans="3:9" ht="15.5" x14ac:dyDescent="0.35">
      <c r="C283" t="s">
        <v>285</v>
      </c>
      <c r="I283" s="6">
        <v>0.10490000000000001</v>
      </c>
    </row>
    <row r="284" spans="3:9" ht="15.5" x14ac:dyDescent="0.35">
      <c r="C284" t="s">
        <v>286</v>
      </c>
      <c r="D284" s="6">
        <v>29.44</v>
      </c>
    </row>
    <row r="285" spans="3:9" ht="15.5" x14ac:dyDescent="0.35">
      <c r="C285" t="s">
        <v>287</v>
      </c>
      <c r="D285" s="6">
        <v>5.75</v>
      </c>
    </row>
    <row r="286" spans="3:9" ht="15.5" x14ac:dyDescent="0.35">
      <c r="C286" t="s">
        <v>288</v>
      </c>
      <c r="D286" s="6">
        <v>7.04</v>
      </c>
    </row>
    <row r="287" spans="3:9" ht="15.5" x14ac:dyDescent="0.35">
      <c r="C287" t="s">
        <v>289</v>
      </c>
      <c r="D287" s="6">
        <v>28.15</v>
      </c>
    </row>
    <row r="288" spans="3:9" ht="15.5" x14ac:dyDescent="0.35">
      <c r="C288" t="s">
        <v>290</v>
      </c>
      <c r="D288" s="6">
        <v>3.09</v>
      </c>
    </row>
    <row r="289" spans="3:9" ht="15.5" x14ac:dyDescent="0.35">
      <c r="C289" t="s">
        <v>291</v>
      </c>
      <c r="I289" s="6">
        <v>0.15</v>
      </c>
    </row>
    <row r="290" spans="3:9" ht="15.5" x14ac:dyDescent="0.35">
      <c r="C290" t="s">
        <v>292</v>
      </c>
      <c r="I290" s="6">
        <v>68.61</v>
      </c>
    </row>
    <row r="291" spans="3:9" ht="15.5" x14ac:dyDescent="0.35">
      <c r="C291" t="s">
        <v>52</v>
      </c>
      <c r="I291" s="5">
        <v>3864000000000</v>
      </c>
    </row>
    <row r="292" spans="3:9" ht="15.5" x14ac:dyDescent="0.35">
      <c r="C292" t="s">
        <v>293</v>
      </c>
      <c r="I292" s="5">
        <v>3164000000000</v>
      </c>
    </row>
    <row r="293" spans="3:9" ht="15.5" x14ac:dyDescent="0.35">
      <c r="C293" t="s">
        <v>294</v>
      </c>
      <c r="I293" s="5">
        <v>268800000</v>
      </c>
    </row>
    <row r="294" spans="3:9" ht="15.5" x14ac:dyDescent="0.35">
      <c r="C294" t="s">
        <v>295</v>
      </c>
      <c r="I294" s="6">
        <v>0.2107</v>
      </c>
    </row>
    <row r="295" spans="3:9" ht="15.5" x14ac:dyDescent="0.35">
      <c r="C295" t="s">
        <v>296</v>
      </c>
      <c r="D295" s="6">
        <v>0.67989999999999995</v>
      </c>
    </row>
    <row r="296" spans="3:9" ht="15.5" x14ac:dyDescent="0.35">
      <c r="C296" t="s">
        <v>297</v>
      </c>
      <c r="D296" s="6">
        <v>0.62429999999999997</v>
      </c>
    </row>
    <row r="297" spans="3:9" ht="15.5" x14ac:dyDescent="0.35">
      <c r="C297" t="s">
        <v>298</v>
      </c>
      <c r="D297" s="6">
        <v>0.72739999999999994</v>
      </c>
    </row>
    <row r="298" spans="3:9" ht="15.5" x14ac:dyDescent="0.35">
      <c r="C298" t="s">
        <v>299</v>
      </c>
      <c r="D298" s="6">
        <v>1.1899999999999999E-2</v>
      </c>
    </row>
    <row r="299" spans="3:9" ht="15.5" x14ac:dyDescent="0.35">
      <c r="C299" t="s">
        <v>300</v>
      </c>
      <c r="D299" s="6">
        <v>1.5800000000000002E-2</v>
      </c>
    </row>
    <row r="300" spans="3:9" ht="15.5" x14ac:dyDescent="0.35">
      <c r="C300" t="s">
        <v>301</v>
      </c>
      <c r="D300" s="6">
        <v>0.23050000000000001</v>
      </c>
    </row>
    <row r="301" spans="3:9" ht="15.5" x14ac:dyDescent="0.35">
      <c r="C301" t="s">
        <v>411</v>
      </c>
      <c r="I301" s="5">
        <v>200</v>
      </c>
    </row>
    <row r="302" spans="3:9" ht="15.5" x14ac:dyDescent="0.35">
      <c r="C302" t="s">
        <v>442</v>
      </c>
      <c r="I302" s="5">
        <v>478</v>
      </c>
    </row>
    <row r="303" spans="3:9" ht="15.5" x14ac:dyDescent="0.35">
      <c r="C303" t="s">
        <v>443</v>
      </c>
      <c r="I303" s="6">
        <v>0.31079999999999997</v>
      </c>
    </row>
    <row r="304" spans="3:9" ht="15.5" x14ac:dyDescent="0.35">
      <c r="C304" t="s">
        <v>444</v>
      </c>
      <c r="I304" s="6">
        <v>3.3300000000000003E-2</v>
      </c>
    </row>
    <row r="305" spans="3:9" ht="15.5" x14ac:dyDescent="0.35">
      <c r="C305" t="s">
        <v>412</v>
      </c>
      <c r="I305" t="s">
        <v>2291</v>
      </c>
    </row>
    <row r="306" spans="3:9" ht="15.5" x14ac:dyDescent="0.35">
      <c r="C306" t="s">
        <v>302</v>
      </c>
      <c r="I306" s="5">
        <v>7</v>
      </c>
    </row>
    <row r="307" spans="3:9" ht="15.5" x14ac:dyDescent="0.35">
      <c r="C307" t="s">
        <v>303</v>
      </c>
      <c r="I307" s="6">
        <v>0.74</v>
      </c>
    </row>
    <row r="308" spans="3:9" ht="15.5" x14ac:dyDescent="0.35">
      <c r="C308" t="s">
        <v>304</v>
      </c>
      <c r="I308" s="6">
        <v>0.74</v>
      </c>
    </row>
    <row r="309" spans="3:9" ht="15.5" x14ac:dyDescent="0.35">
      <c r="C309" t="s">
        <v>414</v>
      </c>
      <c r="I309" s="6">
        <v>0.63</v>
      </c>
    </row>
    <row r="310" spans="3:9" ht="15.5" x14ac:dyDescent="0.35">
      <c r="C310" t="s">
        <v>305</v>
      </c>
      <c r="I310" s="6">
        <v>0.71</v>
      </c>
    </row>
    <row r="311" spans="3:9" ht="15.5" x14ac:dyDescent="0.35">
      <c r="C311" t="s">
        <v>306</v>
      </c>
      <c r="I311" s="6">
        <v>0.19</v>
      </c>
    </row>
    <row r="312" spans="3:9" ht="15.5" x14ac:dyDescent="0.35">
      <c r="C312" t="s">
        <v>307</v>
      </c>
      <c r="I312" s="6">
        <v>0.51</v>
      </c>
    </row>
    <row r="313" spans="3:9" ht="15.5" x14ac:dyDescent="0.35">
      <c r="C313" t="s">
        <v>308</v>
      </c>
      <c r="I313" s="6">
        <v>0.77</v>
      </c>
    </row>
    <row r="314" spans="3:9" ht="15.5" x14ac:dyDescent="0.35">
      <c r="C314" t="s">
        <v>309</v>
      </c>
      <c r="I314" s="5">
        <v>572000000000</v>
      </c>
    </row>
    <row r="315" spans="3:9" ht="15.5" x14ac:dyDescent="0.35">
      <c r="C315" t="s">
        <v>310</v>
      </c>
      <c r="I315" s="5">
        <v>375000000000</v>
      </c>
    </row>
    <row r="316" spans="3:9" ht="15.5" x14ac:dyDescent="0.35">
      <c r="C316" t="s">
        <v>311</v>
      </c>
      <c r="I316" s="5">
        <v>437000000000</v>
      </c>
    </row>
    <row r="317" spans="3:9" ht="15.5" x14ac:dyDescent="0.35">
      <c r="C317" t="s">
        <v>312</v>
      </c>
      <c r="I317" s="5">
        <v>370000000000</v>
      </c>
    </row>
    <row r="318" spans="3:9" ht="15.5" x14ac:dyDescent="0.35">
      <c r="C318" t="s">
        <v>313</v>
      </c>
      <c r="D318" s="5">
        <v>700000000000</v>
      </c>
    </row>
    <row r="319" spans="3:9" ht="15.5" x14ac:dyDescent="0.35">
      <c r="C319" t="s">
        <v>314</v>
      </c>
      <c r="D319" s="5">
        <v>3726000000000</v>
      </c>
    </row>
    <row r="320" spans="3:9" ht="15.5" x14ac:dyDescent="0.35">
      <c r="C320" t="s">
        <v>315</v>
      </c>
      <c r="D320" s="5">
        <v>394000000000</v>
      </c>
    </row>
    <row r="321" spans="3:9" ht="15.5" x14ac:dyDescent="0.35">
      <c r="C321" t="s">
        <v>237</v>
      </c>
      <c r="D321" s="5">
        <v>909000000000</v>
      </c>
    </row>
    <row r="322" spans="3:9" ht="15.5" x14ac:dyDescent="0.35">
      <c r="C322" t="s">
        <v>236</v>
      </c>
      <c r="I322" s="5">
        <v>3332000000000</v>
      </c>
    </row>
    <row r="323" spans="3:9" ht="15.5" x14ac:dyDescent="0.35">
      <c r="C323" t="s">
        <v>20</v>
      </c>
      <c r="D323" s="5">
        <v>-700000000000</v>
      </c>
    </row>
    <row r="324" spans="3:9" ht="15.5" x14ac:dyDescent="0.35">
      <c r="C324" t="s">
        <v>316</v>
      </c>
      <c r="I324" s="5">
        <v>3332000000000</v>
      </c>
    </row>
    <row r="325" spans="3:9" ht="15.5" x14ac:dyDescent="0.35">
      <c r="C325" t="s">
        <v>317</v>
      </c>
      <c r="I325" s="5">
        <v>357000000000</v>
      </c>
    </row>
    <row r="326" spans="3:9" ht="15.5" x14ac:dyDescent="0.35">
      <c r="C326" t="s">
        <v>318</v>
      </c>
      <c r="I326" s="5">
        <v>-119000000000</v>
      </c>
    </row>
    <row r="327" spans="3:9" ht="15.5" x14ac:dyDescent="0.35">
      <c r="C327" t="s">
        <v>319</v>
      </c>
      <c r="I327" s="5">
        <v>-75000000000</v>
      </c>
    </row>
    <row r="328" spans="3:9" ht="15.5" x14ac:dyDescent="0.35">
      <c r="C328" t="s">
        <v>320</v>
      </c>
      <c r="I328" s="5">
        <v>-13000000000</v>
      </c>
    </row>
    <row r="329" spans="3:9" ht="15.5" x14ac:dyDescent="0.35">
      <c r="C329" t="s">
        <v>321</v>
      </c>
      <c r="I329" s="5">
        <v>344000000000</v>
      </c>
    </row>
  </sheetData>
  <pageMargins left="0.7" right="0.7" top="0.75" bottom="0.75" header="0.3" footer="0.3"/>
  <ignoredErrors>
    <ignoredError sqref="A1:Z330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R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2367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</row>
    <row r="2" spans="1:18" ht="15.5" x14ac:dyDescent="0.35">
      <c r="C2" t="s">
        <v>2368</v>
      </c>
      <c r="D2" s="2" vm="164">
        <f ca="1">IFERROR(_xlfn.STOCKHISTORY("XIDX:" &amp; $C$1, D3, , 0, 0, 1), "Libur")</f>
        <v>505</v>
      </c>
      <c r="H2" s="2" vm="164">
        <f ca="1">IFERROR(INDEX(D2:G2,COUNT(D2:G2)),"")</f>
        <v>505</v>
      </c>
      <c r="I2" s="2" vm="398">
        <f t="shared" ref="I2:R2" ca="1" si="0">IFERROR(_xlfn.STOCKHISTORY("XIDX:" &amp; $C$1, I1, , 0, 0, 1), "Libur")</f>
        <v>545</v>
      </c>
      <c r="J2" s="2" vm="165">
        <f t="shared" ca="1" si="0"/>
        <v>630</v>
      </c>
      <c r="K2" s="2" t="str">
        <f t="shared" ca="1" si="0"/>
        <v>Libur</v>
      </c>
      <c r="L2" s="2" vm="217">
        <f t="shared" ca="1" si="0"/>
        <v>675</v>
      </c>
      <c r="M2" s="2" vm="531">
        <f t="shared" ca="1" si="0"/>
        <v>444</v>
      </c>
      <c r="N2" s="2" vm="532">
        <f t="shared" ca="1" si="0"/>
        <v>324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8588099531</v>
      </c>
      <c r="H4" s="2">
        <f>IFERROR(SUM(D4:G4)*(4/MAX(1,COUNT(D4:G4))),"")</f>
        <v>34352398124</v>
      </c>
      <c r="I4" s="2">
        <f t="shared" ref="I4:R4" si="1">IFERROR(INDEX(I51:I500,MATCH($C$4,$C$51:$C$500,0)),"")</f>
        <v>58795967132</v>
      </c>
      <c r="J4" s="2">
        <f t="shared" si="1"/>
        <v>54742788301</v>
      </c>
      <c r="K4" s="2">
        <f t="shared" si="1"/>
        <v>68806806264</v>
      </c>
      <c r="L4" s="2">
        <f t="shared" si="1"/>
        <v>73305319033</v>
      </c>
      <c r="M4" s="2">
        <f t="shared" si="1"/>
        <v>61729945882</v>
      </c>
      <c r="N4" s="2">
        <f t="shared" si="1"/>
        <v>23086801063</v>
      </c>
      <c r="O4" s="2">
        <f t="shared" si="1"/>
        <v>38564818697</v>
      </c>
      <c r="P4" s="2">
        <f t="shared" si="1"/>
        <v>21835055315</v>
      </c>
      <c r="Q4" s="2">
        <f t="shared" si="1"/>
        <v>36870218951</v>
      </c>
      <c r="R4" s="2">
        <f t="shared" si="1"/>
        <v>90492306328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797825093</v>
      </c>
      <c r="H5" s="2">
        <f>IFERROR(SUM(D5:G5)*(4/MAX(1,COUNT(D5:G5))),"")</f>
        <v>3191300372</v>
      </c>
      <c r="I5" s="2">
        <f t="shared" ref="I5:R5" si="2">IFERROR(INDEX(I51:I500,MATCH($C$5,$C$51:$C$500,0)),"")</f>
        <v>24240518207</v>
      </c>
      <c r="J5" s="2">
        <f t="shared" si="2"/>
        <v>15465304530</v>
      </c>
      <c r="K5" s="2">
        <f t="shared" si="2"/>
        <v>32998967384</v>
      </c>
      <c r="L5" s="2">
        <f t="shared" si="2"/>
        <v>132751543176</v>
      </c>
      <c r="M5" s="2">
        <f t="shared" si="2"/>
        <v>17469969046</v>
      </c>
      <c r="N5" s="2">
        <f t="shared" si="2"/>
        <v>34907989122</v>
      </c>
      <c r="O5" s="2">
        <f t="shared" si="2"/>
        <v>-3586478377</v>
      </c>
      <c r="P5" s="2">
        <f t="shared" si="2"/>
        <v>-14167140296</v>
      </c>
      <c r="Q5" s="2">
        <f t="shared" si="2"/>
        <v>-94607635343</v>
      </c>
      <c r="R5" s="2">
        <f t="shared" si="2"/>
        <v>-132540797077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530869152547</v>
      </c>
      <c r="H6" s="2">
        <f>IFERROR(INDEX(D6:G6,COUNT(D6:G6)),"")</f>
        <v>530869152547</v>
      </c>
      <c r="I6" s="2">
        <f t="shared" ref="I6:R6" si="3">IFERROR(INDEX(I51:I500,MATCH($C$6,$C$51:$C$500,0)),"")</f>
        <v>530086031626</v>
      </c>
      <c r="J6" s="2">
        <f t="shared" si="3"/>
        <v>505849406453</v>
      </c>
      <c r="K6" s="2">
        <f t="shared" si="3"/>
        <v>629876103055</v>
      </c>
      <c r="L6" s="2">
        <f t="shared" si="3"/>
        <v>596890792405</v>
      </c>
      <c r="M6" s="2">
        <f t="shared" si="3"/>
        <v>497939954685</v>
      </c>
      <c r="N6" s="2">
        <f t="shared" si="3"/>
        <v>480469985639</v>
      </c>
      <c r="O6" s="2">
        <f t="shared" si="3"/>
        <v>453429723588</v>
      </c>
      <c r="P6" s="2">
        <f t="shared" si="3"/>
        <v>452619441965</v>
      </c>
      <c r="Q6" s="2">
        <f t="shared" si="3"/>
        <v>470032857735</v>
      </c>
      <c r="R6" s="2">
        <f t="shared" si="3"/>
        <v>794519561074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1.8</v>
      </c>
      <c r="H7" s="3">
        <f>IFERROR(INDEX(D7:G7,COUNT(D7:G7)),"")</f>
        <v>1.8</v>
      </c>
      <c r="I7" s="3">
        <f t="shared" ref="I7:R7" si="4">IFERROR(INDEX(I51:I500,MATCH($C$7,$C$51:$C$500,0))/1000000000,"")</f>
        <v>1.8</v>
      </c>
      <c r="J7" s="3">
        <f t="shared" si="4"/>
        <v>1.8</v>
      </c>
      <c r="K7" s="3">
        <f t="shared" si="4"/>
        <v>1.8</v>
      </c>
      <c r="L7" s="3">
        <f t="shared" si="4"/>
        <v>1.8</v>
      </c>
      <c r="M7" s="3">
        <f t="shared" si="4"/>
        <v>1.8</v>
      </c>
      <c r="N7" s="3">
        <f t="shared" si="4"/>
        <v>1.8</v>
      </c>
      <c r="O7" s="3">
        <f t="shared" si="4"/>
        <v>1.8</v>
      </c>
      <c r="P7" s="3">
        <f t="shared" si="4"/>
        <v>1.8</v>
      </c>
      <c r="Q7" s="3">
        <f t="shared" si="4"/>
        <v>1.8</v>
      </c>
      <c r="R7" s="3">
        <f t="shared" si="4"/>
        <v>1.8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-15000000000</v>
      </c>
      <c r="H8" s="2">
        <f>IFERROR(INDEX(D8:G8,COUNT(D8:G8)),"")</f>
        <v>-15000000000</v>
      </c>
      <c r="I8" s="2">
        <f t="shared" ref="I8:R8" si="5">IFERROR(INDEX(I51:I500,MATCH($C$8,$C$51:$C$500,0)),"")</f>
        <v>-25000000000</v>
      </c>
      <c r="J8" s="2">
        <f t="shared" si="5"/>
        <v>13000000000</v>
      </c>
      <c r="K8" s="2">
        <f t="shared" si="5"/>
        <v>-17000000000</v>
      </c>
      <c r="L8" s="2">
        <f t="shared" si="5"/>
        <v>63000000000</v>
      </c>
      <c r="M8" s="2">
        <f t="shared" si="5"/>
        <v>-4000000000</v>
      </c>
      <c r="N8" s="2">
        <f t="shared" si="5"/>
        <v>-67000000000</v>
      </c>
      <c r="O8" s="2">
        <f t="shared" si="5"/>
        <v>-38000000000</v>
      </c>
      <c r="P8" s="2">
        <f t="shared" si="5"/>
        <v>2000000000</v>
      </c>
      <c r="Q8" s="2">
        <f t="shared" si="5"/>
        <v>-88000000000</v>
      </c>
      <c r="R8" s="2">
        <f t="shared" si="5"/>
        <v>-20000000000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-8.26</v>
      </c>
      <c r="H9" s="3">
        <f>IFERROR(INDEX(D9:G9,COUNT(D9:G9)),"")</f>
        <v>-8.26</v>
      </c>
      <c r="I9" s="3">
        <f t="shared" ref="I9:R9" si="6">IFERROR(INDEX(I51:I500,MATCH($C$9,$C$51:$C$500,0)),"")</f>
        <v>-14.01</v>
      </c>
      <c r="J9" s="3">
        <f t="shared" si="6"/>
        <v>7.02</v>
      </c>
      <c r="K9" s="3">
        <f t="shared" si="6"/>
        <v>-9.67</v>
      </c>
      <c r="L9" s="3">
        <f t="shared" si="6"/>
        <v>35.119999999999997</v>
      </c>
      <c r="M9" s="3">
        <f t="shared" si="6"/>
        <v>-2.4</v>
      </c>
      <c r="N9" s="3">
        <f t="shared" si="6"/>
        <v>-37.32</v>
      </c>
      <c r="O9" s="3">
        <f t="shared" si="6"/>
        <v>-21.31</v>
      </c>
      <c r="P9" s="3">
        <f t="shared" si="6"/>
        <v>0.97</v>
      </c>
      <c r="Q9" s="3">
        <f t="shared" si="6"/>
        <v>-49.14</v>
      </c>
      <c r="R9" s="3">
        <f t="shared" si="6"/>
        <v>-11.18</v>
      </c>
    </row>
    <row r="10" spans="1:18" ht="15.5" x14ac:dyDescent="0.35">
      <c r="C10" t="s">
        <v>17</v>
      </c>
      <c r="D10" s="3">
        <f ca="1">IFERROR(IF(D9=0,"",D2/D9),"")</f>
        <v>-61.138014527845037</v>
      </c>
      <c r="I10" s="3">
        <f t="shared" ref="I10:R10" ca="1" si="7">IFERROR(IF(I9=0,"",I2/I9),"")</f>
        <v>-38.900785153461811</v>
      </c>
      <c r="J10" s="3">
        <f t="shared" ca="1" si="7"/>
        <v>89.743589743589752</v>
      </c>
      <c r="K10" s="3" t="str">
        <f t="shared" ca="1" si="7"/>
        <v/>
      </c>
      <c r="L10" s="3">
        <f t="shared" ca="1" si="7"/>
        <v>19.219817767653758</v>
      </c>
      <c r="M10" s="3">
        <f t="shared" ca="1" si="7"/>
        <v>-185</v>
      </c>
      <c r="N10" s="3">
        <f t="shared" ca="1" si="7"/>
        <v>-8.6816720257234721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104251098455</v>
      </c>
      <c r="H11" s="2">
        <f>IFERROR(INDEX(D11:G11,COUNT(D11:G11)),"")</f>
        <v>104251098455</v>
      </c>
      <c r="I11" s="2">
        <f t="shared" ref="I11:R11" si="8">IFERROR(INDEX(I51:I500,MATCH($C$11,$C$51:$C$500,0)),"")</f>
        <v>133078981361</v>
      </c>
      <c r="J11" s="2">
        <f t="shared" si="8"/>
        <v>70543159127</v>
      </c>
      <c r="K11" s="2">
        <f t="shared" si="8"/>
        <v>44322004379</v>
      </c>
      <c r="L11" s="2">
        <f t="shared" si="8"/>
        <v>5327996141</v>
      </c>
      <c r="M11" s="2">
        <f t="shared" si="8"/>
        <v>122156882296</v>
      </c>
      <c r="N11" s="2">
        <f t="shared" si="8"/>
        <v>133275298570</v>
      </c>
      <c r="O11" s="2">
        <f t="shared" si="8"/>
        <v>164655450708</v>
      </c>
      <c r="P11" s="2">
        <f t="shared" si="8"/>
        <v>193061954490</v>
      </c>
      <c r="Q11" s="2">
        <f t="shared" si="8"/>
        <v>183156009809</v>
      </c>
      <c r="R11" s="2">
        <f t="shared" si="8"/>
        <v>359928716420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107526456</v>
      </c>
      <c r="H15" s="2">
        <f>IFERROR(SUM(D15:G15)*(4/MAX(1,COUNT(D15:G15))),"")</f>
        <v>430105824</v>
      </c>
      <c r="I15" s="2">
        <f t="shared" ref="I15:R15" si="12">IFERROR(INDEX(I51:I500,MATCH($C$15,$C$51:$C$500,0)),"")</f>
        <v>3908744749</v>
      </c>
      <c r="J15" s="2">
        <f t="shared" si="12"/>
        <v>557242737</v>
      </c>
      <c r="K15" s="2">
        <f t="shared" si="12"/>
        <v>1490227638</v>
      </c>
      <c r="L15" s="2">
        <f t="shared" si="12"/>
        <v>-2473431511</v>
      </c>
      <c r="M15" s="2">
        <f t="shared" si="12"/>
        <v>-1058012647</v>
      </c>
      <c r="N15" s="2">
        <f t="shared" si="12"/>
        <v>-2223314692</v>
      </c>
      <c r="O15" s="2">
        <f t="shared" si="12"/>
        <v>612358638</v>
      </c>
      <c r="P15" s="2">
        <f t="shared" si="12"/>
        <v>318939737</v>
      </c>
      <c r="Q15" s="2">
        <f t="shared" si="12"/>
        <v>-203690794</v>
      </c>
      <c r="R15" s="2">
        <f t="shared" si="12"/>
        <v>-1779680505</v>
      </c>
    </row>
    <row r="16" spans="1:18" ht="15.5" x14ac:dyDescent="0.35">
      <c r="C16" t="s">
        <v>28</v>
      </c>
      <c r="D16" s="2">
        <f>IFERROR(INDEX(D51:D500,MATCH($C$16,$C$51:$C$500,0)),"")</f>
        <v>1740327650</v>
      </c>
      <c r="H16" s="2">
        <f>IFERROR(SUM(D16:G16)*(4/MAX(1,COUNT(D16:G16))),"")</f>
        <v>6961310600</v>
      </c>
      <c r="I16" s="2">
        <f t="shared" ref="I16:R16" si="13">IFERROR(INDEX(I51:I500,MATCH($C$16,$C$51:$C$500,0)),"")</f>
        <v>18992817272</v>
      </c>
      <c r="J16" s="2">
        <f t="shared" si="13"/>
        <v>20740524335</v>
      </c>
      <c r="K16" s="2">
        <f t="shared" si="13"/>
        <v>34597338456</v>
      </c>
      <c r="L16" s="2">
        <f t="shared" si="13"/>
        <v>39754517792</v>
      </c>
      <c r="M16" s="2">
        <f t="shared" si="13"/>
        <v>22020066836</v>
      </c>
      <c r="N16" s="2">
        <f t="shared" si="13"/>
        <v>37316173537</v>
      </c>
      <c r="O16" s="2">
        <f t="shared" si="13"/>
        <v>-1044438954</v>
      </c>
      <c r="P16" s="2">
        <f t="shared" si="13"/>
        <v>-11883320470</v>
      </c>
      <c r="Q16" s="2">
        <f t="shared" si="13"/>
        <v>-91214094926</v>
      </c>
      <c r="R16" s="2">
        <f t="shared" si="13"/>
        <v>-130173294739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909000000000</v>
      </c>
      <c r="H20" s="2">
        <f t="shared" ref="H20:R20" ca="1" si="14">IFERROR(H21*H2,"")</f>
        <v>909000000000</v>
      </c>
      <c r="I20" s="2">
        <f t="shared" ca="1" si="14"/>
        <v>981000000000</v>
      </c>
      <c r="J20" s="2">
        <f t="shared" ca="1" si="14"/>
        <v>1134000000000</v>
      </c>
      <c r="K20" s="2" t="str">
        <f t="shared" ca="1" si="14"/>
        <v/>
      </c>
      <c r="L20" s="2">
        <f t="shared" ca="1" si="14"/>
        <v>1215000000000</v>
      </c>
      <c r="M20" s="2">
        <f t="shared" ca="1" si="14"/>
        <v>799200000000</v>
      </c>
      <c r="N20" s="2">
        <f t="shared" ca="1" si="14"/>
        <v>583200000000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1800000000</v>
      </c>
      <c r="H21" s="2">
        <f>IFERROR(INDEX(D21:G21,COUNT(D21:G21)),"")</f>
        <v>1800000000</v>
      </c>
      <c r="I21" s="2">
        <f t="shared" ref="I21:R21" si="15">IFERROR(INDEX(I51:I500,MATCH($C$7,$C$51:$C$500,0)),"")</f>
        <v>1800000000</v>
      </c>
      <c r="J21" s="2">
        <f t="shared" si="15"/>
        <v>1800000000</v>
      </c>
      <c r="K21" s="2">
        <f t="shared" si="15"/>
        <v>1800000000</v>
      </c>
      <c r="L21" s="2">
        <f t="shared" si="15"/>
        <v>1800000000</v>
      </c>
      <c r="M21" s="2">
        <f t="shared" si="15"/>
        <v>1800000000</v>
      </c>
      <c r="N21" s="2">
        <f t="shared" si="15"/>
        <v>1800000000</v>
      </c>
      <c r="O21" s="2">
        <f t="shared" si="15"/>
        <v>1800000000</v>
      </c>
      <c r="P21" s="2">
        <f t="shared" si="15"/>
        <v>1800000000</v>
      </c>
      <c r="Q21" s="2">
        <f t="shared" si="15"/>
        <v>1800000000</v>
      </c>
      <c r="R21" s="2">
        <f t="shared" si="15"/>
        <v>1800000000</v>
      </c>
    </row>
    <row r="23" spans="1:18" ht="15.5" x14ac:dyDescent="0.35">
      <c r="B23" t="s">
        <v>53</v>
      </c>
      <c r="C23" t="s">
        <v>54</v>
      </c>
      <c r="D23" s="3">
        <f>IFERROR(D5/D6*100,"")</f>
        <v>0.15028657987984437</v>
      </c>
      <c r="H23" s="3">
        <f t="shared" ref="H23:R23" si="16">IFERROR(H5/H6*100,"")</f>
        <v>0.60114631951937747</v>
      </c>
      <c r="I23" s="3">
        <f t="shared" si="16"/>
        <v>4.5729403834022921</v>
      </c>
      <c r="J23" s="3">
        <f t="shared" si="16"/>
        <v>3.0572941932347466</v>
      </c>
      <c r="K23" s="3">
        <f t="shared" si="16"/>
        <v>5.2389616345102992</v>
      </c>
      <c r="L23" s="3">
        <f t="shared" si="16"/>
        <v>22.240507788889786</v>
      </c>
      <c r="M23" s="3">
        <f t="shared" si="16"/>
        <v>3.5084489367903031</v>
      </c>
      <c r="N23" s="3">
        <f t="shared" si="16"/>
        <v>7.2653839293570428</v>
      </c>
      <c r="O23" s="3">
        <f t="shared" si="16"/>
        <v>-0.79096675635203451</v>
      </c>
      <c r="P23" s="3">
        <f t="shared" si="16"/>
        <v>-3.1300335298225019</v>
      </c>
      <c r="Q23" s="3">
        <f t="shared" si="16"/>
        <v>-20.127876974153764</v>
      </c>
      <c r="R23" s="3">
        <f t="shared" si="16"/>
        <v>-16.681879662954628</v>
      </c>
    </row>
    <row r="24" spans="1:18" ht="15.5" x14ac:dyDescent="0.35">
      <c r="C24" t="s">
        <v>55</v>
      </c>
      <c r="D24" s="4">
        <f>IFERROR(_xlfn.RRI(5,I23,D23),"")</f>
        <v>-0.49493772304553174</v>
      </c>
      <c r="H24" s="4">
        <f t="shared" ref="H24:R24" si="17">IFERROR(_xlfn.RRI(5,M23,H23),"")</f>
        <v>-0.29729506021545382</v>
      </c>
      <c r="I24" s="4">
        <f t="shared" si="17"/>
        <v>-8.8435519996558964E-2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1.03</v>
      </c>
      <c r="H25" s="3">
        <f>IFERROR(INDEX(D25:G25,COUNT(D25:G25)),"")</f>
        <v>1.03</v>
      </c>
      <c r="I25" s="3">
        <f t="shared" ref="I25:R25" si="18">IFERROR(INDEX(I51:I500,MATCH($C$25,$C$51:$C$500,0)),"")</f>
        <v>12.73</v>
      </c>
      <c r="J25" s="3">
        <f t="shared" si="18"/>
        <v>11.84</v>
      </c>
      <c r="K25" s="3">
        <f t="shared" si="18"/>
        <v>20.059999999999999</v>
      </c>
      <c r="L25" s="3">
        <f t="shared" si="18"/>
        <v>20.13</v>
      </c>
      <c r="M25" s="3">
        <f t="shared" si="18"/>
        <v>11.65</v>
      </c>
      <c r="N25" s="3">
        <f t="shared" si="18"/>
        <v>19.5</v>
      </c>
      <c r="O25" s="3">
        <f t="shared" si="18"/>
        <v>-1.99</v>
      </c>
      <c r="P25" s="3">
        <f t="shared" si="18"/>
        <v>-7.87</v>
      </c>
      <c r="Q25" s="3">
        <f t="shared" si="18"/>
        <v>-52.85</v>
      </c>
      <c r="R25" s="3">
        <f t="shared" si="18"/>
        <v>-73.31</v>
      </c>
    </row>
    <row r="26" spans="1:18" ht="15.5" x14ac:dyDescent="0.35">
      <c r="C26" t="s">
        <v>58</v>
      </c>
      <c r="D26" s="4">
        <f>IFERROR(_xlfn.RRI(5,I25,D25),"")</f>
        <v>-0.39521395133448323</v>
      </c>
      <c r="H26" s="4">
        <f t="shared" ref="H26:R26" si="19">IFERROR(_xlfn.RRI(5,M25,H25),"")</f>
        <v>-0.38439482803741742</v>
      </c>
      <c r="I26" s="4">
        <f t="shared" si="19"/>
        <v>-8.1754606222190329E-2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4.771166406111111</v>
      </c>
      <c r="H27" s="3">
        <f t="shared" ref="H27:R27" si="20">IFERROR(H4/H21,"")</f>
        <v>19.084665624444444</v>
      </c>
      <c r="I27" s="3">
        <f t="shared" si="20"/>
        <v>32.664426184444444</v>
      </c>
      <c r="J27" s="3">
        <f t="shared" si="20"/>
        <v>30.412660167222221</v>
      </c>
      <c r="K27" s="3">
        <f t="shared" si="20"/>
        <v>38.226003480000003</v>
      </c>
      <c r="L27" s="3">
        <f t="shared" si="20"/>
        <v>40.725177240555553</v>
      </c>
      <c r="M27" s="3">
        <f t="shared" si="20"/>
        <v>34.294414378888888</v>
      </c>
      <c r="N27" s="3">
        <f t="shared" si="20"/>
        <v>12.826000590555555</v>
      </c>
      <c r="O27" s="3">
        <f t="shared" si="20"/>
        <v>21.424899276111113</v>
      </c>
      <c r="P27" s="3">
        <f t="shared" si="20"/>
        <v>12.130586286111111</v>
      </c>
      <c r="Q27" s="3">
        <f t="shared" si="20"/>
        <v>20.483454972777778</v>
      </c>
      <c r="R27" s="3">
        <f t="shared" si="20"/>
        <v>50.273503515555554</v>
      </c>
    </row>
    <row r="28" spans="1:18" ht="15.5" x14ac:dyDescent="0.35">
      <c r="C28" t="s">
        <v>60</v>
      </c>
      <c r="D28" s="4">
        <f>IFERROR(_xlfn.RRI(5,I27,D27),"")</f>
        <v>-0.319371851475166</v>
      </c>
      <c r="H28" s="4">
        <f t="shared" ref="H28:R28" si="21">IFERROR(_xlfn.RRI(5,M27,H27),"")</f>
        <v>-0.110610018959164</v>
      </c>
      <c r="I28" s="4">
        <f t="shared" si="21"/>
        <v>0.20558200125907233</v>
      </c>
      <c r="J28" s="4">
        <f t="shared" si="21"/>
        <v>7.2573651585929211E-2</v>
      </c>
      <c r="K28" s="4">
        <f t="shared" si="21"/>
        <v>0.25804281214372859</v>
      </c>
      <c r="L28" s="4">
        <f t="shared" si="21"/>
        <v>0.1473395232634338</v>
      </c>
      <c r="M28" s="4">
        <f t="shared" si="21"/>
        <v>-7.3646284309063947E-2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-0.91908876669285156</v>
      </c>
      <c r="I29" s="4">
        <f t="shared" si="22"/>
        <v>7.516891891891897E-2</v>
      </c>
      <c r="J29" s="4">
        <f t="shared" si="22"/>
        <v>-0.40977068793619137</v>
      </c>
      <c r="K29" s="4">
        <f t="shared" si="22"/>
        <v>-3.4773969200198851E-3</v>
      </c>
      <c r="L29" s="4">
        <f t="shared" si="22"/>
        <v>0.72789699570815436</v>
      </c>
      <c r="M29" s="4">
        <f t="shared" si="22"/>
        <v>-0.40256410256410252</v>
      </c>
      <c r="N29" s="4">
        <f t="shared" si="22"/>
        <v>-10.798994974874372</v>
      </c>
      <c r="O29" s="4">
        <f t="shared" si="22"/>
        <v>-0.74714104193138497</v>
      </c>
      <c r="P29" s="4">
        <f t="shared" si="22"/>
        <v>-0.85108798486281934</v>
      </c>
      <c r="Q29" s="4">
        <f t="shared" si="22"/>
        <v>-0.27908880098213068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-0.41573546963047514</v>
      </c>
      <c r="I30" s="4">
        <f t="shared" si="23"/>
        <v>7.4040416222751343E-2</v>
      </c>
      <c r="J30" s="4">
        <f t="shared" si="23"/>
        <v>-0.20439864493984453</v>
      </c>
      <c r="K30" s="4">
        <f t="shared" si="23"/>
        <v>-6.1366798867281185E-2</v>
      </c>
      <c r="L30" s="4">
        <f t="shared" si="23"/>
        <v>0.18751633401926068</v>
      </c>
      <c r="M30" s="4">
        <f t="shared" si="23"/>
        <v>1.6738198035123772</v>
      </c>
      <c r="N30" s="4">
        <f t="shared" si="23"/>
        <v>-0.40135071697365593</v>
      </c>
      <c r="O30" s="4">
        <f t="shared" si="23"/>
        <v>0.76618827571767956</v>
      </c>
      <c r="P30" s="4">
        <f t="shared" si="23"/>
        <v>-0.407786122886374</v>
      </c>
      <c r="Q30" s="4">
        <f t="shared" si="23"/>
        <v>-0.59255962802672346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294.83999999999997</v>
      </c>
      <c r="H32" s="3">
        <f>IFERROR(INDEX(D32:G32,COUNT(D32:G32)),"")</f>
        <v>294.83999999999997</v>
      </c>
      <c r="I32" s="3">
        <f t="shared" ref="I32:R32" si="24">IFERROR(INDEX(I51:I500,MATCH($C$32,$C$51:$C$500,0)),"")</f>
        <v>294.39999999999998</v>
      </c>
      <c r="J32" s="3">
        <f t="shared" si="24"/>
        <v>280.93</v>
      </c>
      <c r="K32" s="3">
        <f t="shared" si="24"/>
        <v>349.82</v>
      </c>
      <c r="L32" s="3">
        <f t="shared" si="24"/>
        <v>331.49</v>
      </c>
      <c r="M32" s="3">
        <f t="shared" si="24"/>
        <v>276.63</v>
      </c>
      <c r="N32" s="3">
        <f t="shared" si="24"/>
        <v>266.93</v>
      </c>
      <c r="O32" s="3">
        <f t="shared" si="24"/>
        <v>251.91</v>
      </c>
      <c r="P32" s="3">
        <f t="shared" si="24"/>
        <v>251.46</v>
      </c>
      <c r="Q32" s="3">
        <f t="shared" si="24"/>
        <v>261.13</v>
      </c>
      <c r="R32" s="3">
        <f t="shared" si="24"/>
        <v>441.4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1.7</v>
      </c>
      <c r="H33" s="3">
        <f>IFERROR(INDEX(D33:G33,COUNT(D33:G33)),"")</f>
        <v>1.7</v>
      </c>
      <c r="I33" s="3">
        <f t="shared" ref="I33:R33" si="25">IFERROR(INDEX(I51:I500,MATCH($C$33,$C$51:$C$500,0)),"")</f>
        <v>1.85</v>
      </c>
      <c r="J33" s="3">
        <f t="shared" si="25"/>
        <v>2.2400000000000002</v>
      </c>
      <c r="K33" s="3">
        <f t="shared" si="25"/>
        <v>1.72</v>
      </c>
      <c r="L33" s="3">
        <f t="shared" si="25"/>
        <v>2.04</v>
      </c>
      <c r="M33" s="3">
        <f t="shared" si="25"/>
        <v>1.61</v>
      </c>
      <c r="N33" s="3">
        <f t="shared" si="25"/>
        <v>1.21</v>
      </c>
      <c r="O33" s="3">
        <f t="shared" si="25"/>
        <v>0.83</v>
      </c>
      <c r="P33" s="3">
        <f t="shared" si="25"/>
        <v>0.87</v>
      </c>
      <c r="Q33" s="3">
        <f t="shared" si="25"/>
        <v>1.63</v>
      </c>
      <c r="R33" s="3">
        <f t="shared" si="25"/>
        <v>0.93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485.44</v>
      </c>
      <c r="H34" s="3">
        <f>IFERROR(INDEX(D34:G34,COUNT(D34:G34)),"")</f>
        <v>485.44</v>
      </c>
      <c r="I34" s="3">
        <f t="shared" ref="I34:R34" si="26">IFERROR(INDEX(I51:I500,MATCH($C$34,$C$51:$C$500,0)),"")</f>
        <v>42.81</v>
      </c>
      <c r="J34" s="3">
        <f t="shared" si="26"/>
        <v>53.21</v>
      </c>
      <c r="K34" s="3">
        <f t="shared" si="26"/>
        <v>29.91</v>
      </c>
      <c r="L34" s="3">
        <f t="shared" si="26"/>
        <v>33.53</v>
      </c>
      <c r="M34" s="3">
        <f t="shared" si="26"/>
        <v>38.11</v>
      </c>
      <c r="N34" s="3">
        <f t="shared" si="26"/>
        <v>16.62</v>
      </c>
      <c r="O34" s="3">
        <f t="shared" si="26"/>
        <v>-104.52</v>
      </c>
      <c r="P34" s="3">
        <f t="shared" si="26"/>
        <v>-27.7</v>
      </c>
      <c r="Q34" s="3">
        <f t="shared" si="26"/>
        <v>-8.06</v>
      </c>
      <c r="R34" s="3">
        <f t="shared" si="26"/>
        <v>-5.59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104.8</v>
      </c>
      <c r="H35" s="3">
        <f>IFERROR(INDEX(D35:G35,COUNT(D35:G35)),"")</f>
        <v>104.8</v>
      </c>
      <c r="I35" s="3">
        <f t="shared" ref="I35:R35" si="27">IFERROR(INDEX(I51:I500,MATCH($C$35,$C$51:$C$500,0)),"")</f>
        <v>16.68</v>
      </c>
      <c r="J35" s="3">
        <f t="shared" si="27"/>
        <v>20.72</v>
      </c>
      <c r="K35" s="3">
        <f t="shared" si="27"/>
        <v>15.7</v>
      </c>
      <c r="L35" s="3">
        <f t="shared" si="27"/>
        <v>16.57</v>
      </c>
      <c r="M35" s="3">
        <f t="shared" si="27"/>
        <v>12.95</v>
      </c>
      <c r="N35" s="3">
        <f t="shared" si="27"/>
        <v>25.26</v>
      </c>
      <c r="O35" s="3">
        <f t="shared" si="27"/>
        <v>9.7100000000000009</v>
      </c>
      <c r="P35" s="3">
        <f t="shared" si="27"/>
        <v>17.97</v>
      </c>
      <c r="Q35" s="3">
        <f t="shared" si="27"/>
        <v>20.8</v>
      </c>
      <c r="R35" s="3">
        <f t="shared" si="27"/>
        <v>8.16</v>
      </c>
    </row>
    <row r="36" spans="1:18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1.6932</v>
      </c>
      <c r="J36" s="4">
        <f t="shared" si="28"/>
        <v>0</v>
      </c>
      <c r="K36" s="4">
        <f t="shared" si="28"/>
        <v>0.99959999999999993</v>
      </c>
      <c r="L36" s="4">
        <f t="shared" si="28"/>
        <v>0.49390000000000001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20.05</v>
      </c>
      <c r="L37" s="3">
        <f t="shared" si="29"/>
        <v>9.43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8588099531</v>
      </c>
      <c r="E51" s="5">
        <v>34317423273</v>
      </c>
      <c r="F51" s="5">
        <v>8005164544</v>
      </c>
      <c r="G51" s="5">
        <v>5681865296</v>
      </c>
      <c r="I51" s="5">
        <v>58795967132</v>
      </c>
      <c r="J51" s="5">
        <v>54742788301</v>
      </c>
      <c r="K51" s="5">
        <v>68806806264</v>
      </c>
      <c r="L51" s="5">
        <v>73305319033</v>
      </c>
      <c r="M51" s="5">
        <v>61729945882</v>
      </c>
      <c r="N51" s="5">
        <v>23086801063</v>
      </c>
      <c r="O51" s="5">
        <v>38564818697</v>
      </c>
      <c r="P51" s="5">
        <v>21835055315</v>
      </c>
      <c r="Q51" s="5">
        <v>36870218951</v>
      </c>
      <c r="R51" s="5">
        <v>90492306328</v>
      </c>
    </row>
    <row r="52" spans="2:18" ht="15.5" x14ac:dyDescent="0.35">
      <c r="C52" t="s">
        <v>1352</v>
      </c>
      <c r="N52" s="5">
        <v>23013099186</v>
      </c>
      <c r="O52" s="5">
        <v>37986665929</v>
      </c>
      <c r="P52" s="5">
        <v>21085625865</v>
      </c>
      <c r="Q52" s="5">
        <v>30413682031</v>
      </c>
      <c r="R52" s="5">
        <v>86286458590</v>
      </c>
    </row>
    <row r="53" spans="2:18" ht="15.5" x14ac:dyDescent="0.35">
      <c r="C53" t="s">
        <v>1351</v>
      </c>
      <c r="N53" s="5">
        <v>8800200</v>
      </c>
      <c r="O53" s="5">
        <v>349419399</v>
      </c>
      <c r="P53" s="5">
        <v>17585250</v>
      </c>
      <c r="Q53" s="5">
        <v>3073983265</v>
      </c>
      <c r="R53" s="5">
        <v>1006944438</v>
      </c>
    </row>
    <row r="54" spans="2:18" ht="15.5" x14ac:dyDescent="0.35">
      <c r="C54" t="s">
        <v>98</v>
      </c>
      <c r="D54" s="5">
        <v>1431444132</v>
      </c>
      <c r="E54" s="5">
        <v>-12608398639</v>
      </c>
      <c r="F54" s="5">
        <v>-7868646563</v>
      </c>
      <c r="G54" s="5">
        <v>2933466556</v>
      </c>
      <c r="I54" s="5">
        <v>-5742708986</v>
      </c>
      <c r="J54" s="5">
        <v>-2595223954</v>
      </c>
      <c r="K54" s="5">
        <v>-2423047991</v>
      </c>
      <c r="L54" s="5">
        <v>1463735923</v>
      </c>
      <c r="M54" s="5">
        <v>-4788250714</v>
      </c>
      <c r="N54" s="5">
        <v>40782301185</v>
      </c>
      <c r="O54" s="5">
        <v>2767330194</v>
      </c>
      <c r="P54" s="5">
        <v>-18233829532</v>
      </c>
      <c r="Q54" s="5">
        <v>-81261922400</v>
      </c>
      <c r="R54" s="5">
        <v>-178438480980</v>
      </c>
    </row>
    <row r="55" spans="2:18" ht="15.5" x14ac:dyDescent="0.35">
      <c r="C55" t="s">
        <v>87</v>
      </c>
      <c r="D55" s="5">
        <v>-8273944784</v>
      </c>
      <c r="E55" s="5">
        <v>-12378275859</v>
      </c>
      <c r="F55" s="5">
        <v>-7342775636</v>
      </c>
      <c r="G55" s="5">
        <v>-7121358207</v>
      </c>
      <c r="I55" s="5">
        <v>-34046869309</v>
      </c>
      <c r="J55" s="5">
        <v>-31376237680</v>
      </c>
      <c r="K55" s="5">
        <v>-31771192650</v>
      </c>
      <c r="L55" s="5">
        <v>-35006411809</v>
      </c>
      <c r="M55" s="5">
        <v>-34896607974</v>
      </c>
      <c r="N55" s="5">
        <v>-29515835900</v>
      </c>
      <c r="O55" s="5">
        <v>-50961787005</v>
      </c>
      <c r="P55" s="5">
        <v>-50924617466</v>
      </c>
      <c r="Q55" s="5">
        <v>-57776034202</v>
      </c>
      <c r="R55" s="5">
        <v>-59084173410</v>
      </c>
    </row>
    <row r="56" spans="2:18" ht="15.5" x14ac:dyDescent="0.35">
      <c r="C56" t="s">
        <v>1354</v>
      </c>
      <c r="N56" s="5">
        <v>-3975510302</v>
      </c>
      <c r="O56" s="5">
        <v>-15873845086</v>
      </c>
      <c r="P56" s="5">
        <v>-12467744707</v>
      </c>
      <c r="Q56" s="5">
        <v>-12879797630</v>
      </c>
      <c r="R56" s="5">
        <v>-27047286608</v>
      </c>
    </row>
    <row r="57" spans="2:18" ht="15.5" x14ac:dyDescent="0.35">
      <c r="C57" t="s">
        <v>419</v>
      </c>
      <c r="D57" s="5">
        <v>-8273944784</v>
      </c>
      <c r="E57" s="5">
        <v>-12378275859</v>
      </c>
      <c r="F57" s="5">
        <v>-7342775636</v>
      </c>
      <c r="G57" s="5">
        <v>-7121358207</v>
      </c>
      <c r="I57" s="5">
        <v>-34046869309</v>
      </c>
      <c r="J57" s="5">
        <v>-31376237680</v>
      </c>
      <c r="K57" s="5">
        <v>-31771192650</v>
      </c>
      <c r="L57" s="5">
        <v>-35006411809</v>
      </c>
      <c r="M57" s="5">
        <v>-34896607974</v>
      </c>
    </row>
    <row r="58" spans="2:18" ht="15.5" x14ac:dyDescent="0.35">
      <c r="C58" t="s">
        <v>1147</v>
      </c>
      <c r="N58" s="5">
        <v>-10705647574</v>
      </c>
      <c r="O58" s="5">
        <v>-17175237828</v>
      </c>
      <c r="P58" s="5">
        <v>-18082946069</v>
      </c>
      <c r="Q58" s="5">
        <v>-16671974254</v>
      </c>
      <c r="R58" s="5">
        <v>-13536093941</v>
      </c>
    </row>
    <row r="59" spans="2:18" ht="15.5" x14ac:dyDescent="0.35">
      <c r="C59" t="s">
        <v>856</v>
      </c>
      <c r="N59" s="5">
        <v>-4343997126</v>
      </c>
      <c r="O59" s="5">
        <v>-4196993539</v>
      </c>
      <c r="P59" s="5">
        <v>-5369624536</v>
      </c>
      <c r="Q59" s="5">
        <v>-6822546850</v>
      </c>
      <c r="R59" s="5">
        <v>-5841508456</v>
      </c>
    </row>
    <row r="60" spans="2:18" ht="15.5" x14ac:dyDescent="0.35">
      <c r="C60" t="s">
        <v>88</v>
      </c>
      <c r="N60" s="5">
        <v>-4602342075</v>
      </c>
      <c r="O60" s="5">
        <v>-6517187779</v>
      </c>
      <c r="P60" s="5">
        <v>-5514225375</v>
      </c>
      <c r="Q60" s="5">
        <v>-6434818034</v>
      </c>
      <c r="R60" s="5">
        <v>-6962612573</v>
      </c>
    </row>
    <row r="61" spans="2:18" ht="15.5" x14ac:dyDescent="0.35">
      <c r="C61" t="s">
        <v>91</v>
      </c>
      <c r="D61" s="5">
        <v>314154747</v>
      </c>
      <c r="E61" s="5">
        <v>21939147414</v>
      </c>
      <c r="F61" s="5">
        <v>662388908</v>
      </c>
      <c r="G61" s="5">
        <v>-1439492911</v>
      </c>
      <c r="I61" s="5">
        <v>24749097823</v>
      </c>
      <c r="J61" s="5">
        <v>23366550621</v>
      </c>
      <c r="K61" s="5">
        <v>37035613614</v>
      </c>
      <c r="L61" s="5">
        <v>38298907224</v>
      </c>
      <c r="M61" s="5">
        <v>26833337908</v>
      </c>
      <c r="N61" s="5">
        <v>-6429034837</v>
      </c>
      <c r="O61" s="5">
        <v>-12396968308</v>
      </c>
      <c r="P61" s="5">
        <v>-29089562151</v>
      </c>
      <c r="Q61" s="5">
        <v>-20905815251</v>
      </c>
      <c r="R61" s="5">
        <v>31408132918</v>
      </c>
    </row>
    <row r="62" spans="2:18" ht="15.5" x14ac:dyDescent="0.35">
      <c r="C62" t="s">
        <v>92</v>
      </c>
      <c r="D62" s="5">
        <v>1426172903</v>
      </c>
      <c r="E62" s="5">
        <v>-12612923307</v>
      </c>
      <c r="F62" s="5">
        <v>-7870972058</v>
      </c>
      <c r="G62" s="5">
        <v>2930465380</v>
      </c>
      <c r="I62" s="5">
        <v>-5756280551</v>
      </c>
      <c r="J62" s="5">
        <v>-2626026286</v>
      </c>
      <c r="K62" s="5">
        <v>-2438275158</v>
      </c>
      <c r="L62" s="5">
        <v>1455610568</v>
      </c>
      <c r="M62" s="5">
        <v>-4813271072</v>
      </c>
      <c r="N62" s="5">
        <v>43745208374</v>
      </c>
      <c r="O62" s="5">
        <v>11352529354</v>
      </c>
      <c r="P62" s="5">
        <v>17206241681</v>
      </c>
      <c r="Q62" s="5">
        <v>-70308279675</v>
      </c>
      <c r="R62" s="5">
        <v>-161581427657</v>
      </c>
    </row>
    <row r="63" spans="2:18" ht="15.5" x14ac:dyDescent="0.35">
      <c r="C63" t="s">
        <v>93</v>
      </c>
      <c r="N63" s="5">
        <v>490812324</v>
      </c>
      <c r="O63" s="5">
        <v>159545454</v>
      </c>
      <c r="P63" s="5">
        <v>9111364</v>
      </c>
      <c r="Q63" s="5">
        <v>140598158</v>
      </c>
    </row>
    <row r="64" spans="2:18" ht="15.5" x14ac:dyDescent="0.35">
      <c r="C64" t="s">
        <v>94</v>
      </c>
      <c r="N64" s="5">
        <v>19883803664</v>
      </c>
      <c r="O64" s="5">
        <v>36947768014</v>
      </c>
      <c r="P64" s="5">
        <v>31726592076</v>
      </c>
      <c r="Q64" s="5">
        <v>20966095091</v>
      </c>
      <c r="R64" s="5">
        <v>16836073661</v>
      </c>
    </row>
    <row r="65" spans="3:18" ht="15.5" x14ac:dyDescent="0.35">
      <c r="C65" t="s">
        <v>794</v>
      </c>
      <c r="D65" s="5">
        <v>-5271229</v>
      </c>
      <c r="E65" s="5">
        <v>-4524668</v>
      </c>
      <c r="F65" s="5">
        <v>-2325495</v>
      </c>
      <c r="G65" s="5">
        <v>-3001176</v>
      </c>
      <c r="I65" s="5">
        <v>-13571565</v>
      </c>
      <c r="J65" s="5">
        <v>-30802332</v>
      </c>
      <c r="K65" s="5">
        <v>-15227167</v>
      </c>
      <c r="L65" s="5">
        <v>-8125355</v>
      </c>
      <c r="M65" s="5">
        <v>-25020358</v>
      </c>
      <c r="N65" s="5">
        <v>-133373841</v>
      </c>
      <c r="O65" s="5">
        <v>-471270606</v>
      </c>
      <c r="P65" s="5">
        <v>-13841546</v>
      </c>
      <c r="Q65" s="5">
        <v>-13095370176</v>
      </c>
      <c r="R65" s="5">
        <v>-8387958873</v>
      </c>
    </row>
    <row r="66" spans="3:18" ht="15.5" x14ac:dyDescent="0.35">
      <c r="C66" t="s">
        <v>97</v>
      </c>
      <c r="N66" s="5">
        <v>-17278334958</v>
      </c>
      <c r="O66" s="5">
        <v>-28050843702</v>
      </c>
      <c r="P66" s="5">
        <v>3718209319</v>
      </c>
      <c r="Q66" s="5">
        <v>2942319652</v>
      </c>
      <c r="R66" s="5">
        <v>8408938535</v>
      </c>
    </row>
    <row r="67" spans="3:18" ht="15.5" x14ac:dyDescent="0.35">
      <c r="C67" t="s">
        <v>95</v>
      </c>
    </row>
    <row r="68" spans="3:18" ht="15.5" x14ac:dyDescent="0.35">
      <c r="C68" t="s">
        <v>99</v>
      </c>
      <c r="D68" s="5">
        <v>1426172903</v>
      </c>
      <c r="E68" s="5">
        <v>-12612923307</v>
      </c>
      <c r="F68" s="5">
        <v>-7870972058</v>
      </c>
      <c r="G68" s="5">
        <v>2930465380</v>
      </c>
      <c r="I68" s="5">
        <v>-5756280551</v>
      </c>
      <c r="J68" s="5">
        <v>-2626026286</v>
      </c>
      <c r="K68" s="5">
        <v>-2438275158</v>
      </c>
      <c r="L68" s="5">
        <v>1455610568</v>
      </c>
      <c r="M68" s="5">
        <v>-4813271072</v>
      </c>
      <c r="N68" s="5">
        <v>43745208374</v>
      </c>
      <c r="O68" s="5">
        <v>11352529354</v>
      </c>
      <c r="P68" s="5">
        <v>17206241681</v>
      </c>
      <c r="Q68" s="5">
        <v>-70308279675</v>
      </c>
      <c r="R68" s="5">
        <v>-161581427657</v>
      </c>
    </row>
    <row r="69" spans="3:18" ht="15.5" x14ac:dyDescent="0.35">
      <c r="C69" t="s">
        <v>28</v>
      </c>
      <c r="D69" s="5">
        <v>1740327650</v>
      </c>
      <c r="E69" s="5">
        <v>9326224107</v>
      </c>
      <c r="F69" s="5">
        <v>-7208583150</v>
      </c>
      <c r="G69" s="5">
        <v>1490972469</v>
      </c>
      <c r="I69" s="5">
        <v>18992817272</v>
      </c>
      <c r="J69" s="5">
        <v>20740524335</v>
      </c>
      <c r="K69" s="5">
        <v>34597338456</v>
      </c>
      <c r="L69" s="5">
        <v>39754517792</v>
      </c>
      <c r="M69" s="5">
        <v>22020066836</v>
      </c>
      <c r="N69" s="5">
        <v>37316173537</v>
      </c>
      <c r="O69" s="5">
        <v>-1044438954</v>
      </c>
      <c r="P69" s="5">
        <v>-11883320470</v>
      </c>
      <c r="Q69" s="5">
        <v>-91214094926</v>
      </c>
      <c r="R69" s="5">
        <v>-130173294739</v>
      </c>
    </row>
    <row r="70" spans="3:18" ht="15.5" x14ac:dyDescent="0.35">
      <c r="C70" t="s">
        <v>27</v>
      </c>
      <c r="D70" s="5">
        <v>107526456</v>
      </c>
      <c r="E70" s="5">
        <v>4123466949</v>
      </c>
      <c r="F70" s="5">
        <v>-228339754</v>
      </c>
      <c r="G70" s="5">
        <v>2600324542</v>
      </c>
      <c r="I70" s="5">
        <v>3908744749</v>
      </c>
      <c r="J70" s="5">
        <v>557242737</v>
      </c>
      <c r="K70" s="5">
        <v>1490227638</v>
      </c>
      <c r="L70" s="5">
        <v>-2473431511</v>
      </c>
      <c r="M70" s="5">
        <v>-1058012647</v>
      </c>
      <c r="N70" s="5">
        <v>-2223314692</v>
      </c>
      <c r="O70" s="5">
        <v>612358638</v>
      </c>
      <c r="P70" s="5">
        <v>318939737</v>
      </c>
      <c r="Q70" s="5">
        <v>-203690794</v>
      </c>
      <c r="R70" s="5">
        <v>-1779680505</v>
      </c>
    </row>
    <row r="71" spans="3:18" ht="15.5" x14ac:dyDescent="0.35">
      <c r="C71" t="s">
        <v>324</v>
      </c>
      <c r="E71" s="5">
        <v>214722200</v>
      </c>
      <c r="F71" s="5">
        <v>-214722200</v>
      </c>
      <c r="G71" s="5">
        <v>173514440</v>
      </c>
      <c r="J71" s="5">
        <v>-292844072</v>
      </c>
      <c r="L71" s="5">
        <v>-949437202</v>
      </c>
    </row>
    <row r="72" spans="3:18" ht="15.5" x14ac:dyDescent="0.35">
      <c r="C72" t="s">
        <v>325</v>
      </c>
      <c r="D72" s="5">
        <v>107526456</v>
      </c>
      <c r="E72" s="5">
        <v>3908744749</v>
      </c>
      <c r="F72" s="5">
        <v>-13617554</v>
      </c>
      <c r="G72" s="5">
        <v>2426810102</v>
      </c>
      <c r="I72" s="5">
        <v>3908744749</v>
      </c>
      <c r="J72" s="5">
        <v>850086809</v>
      </c>
      <c r="K72" s="5">
        <v>1490227638</v>
      </c>
      <c r="L72" s="5">
        <v>-1523994309</v>
      </c>
      <c r="M72" s="5">
        <v>-1058012647</v>
      </c>
      <c r="N72" s="5">
        <v>717696676</v>
      </c>
    </row>
    <row r="73" spans="3:18" ht="15.5" x14ac:dyDescent="0.35">
      <c r="C73" t="s">
        <v>90</v>
      </c>
      <c r="N73" s="5">
        <v>-2941011368</v>
      </c>
      <c r="O73" s="5">
        <v>-3154398061</v>
      </c>
      <c r="P73" s="5">
        <v>-2602759563</v>
      </c>
      <c r="Q73" s="5">
        <v>-3712912041</v>
      </c>
    </row>
    <row r="74" spans="3:18" ht="15.5" x14ac:dyDescent="0.35">
      <c r="C74" t="s">
        <v>326</v>
      </c>
      <c r="D74" s="5">
        <v>107526456</v>
      </c>
      <c r="E74" s="5">
        <v>4123466949</v>
      </c>
      <c r="F74" s="5">
        <v>-228339754</v>
      </c>
      <c r="G74" s="5">
        <v>2600324542</v>
      </c>
      <c r="I74" s="5">
        <v>3908744749</v>
      </c>
      <c r="J74" s="5">
        <v>557242737</v>
      </c>
      <c r="K74" s="5">
        <v>1490227638</v>
      </c>
      <c r="L74" s="5">
        <v>-2473431511</v>
      </c>
      <c r="M74" s="5">
        <v>-1058012647</v>
      </c>
      <c r="N74" s="5">
        <v>-2223314692</v>
      </c>
      <c r="O74" s="5">
        <v>612358638</v>
      </c>
      <c r="P74" s="5">
        <v>318939737</v>
      </c>
      <c r="Q74" s="5">
        <v>-203690794</v>
      </c>
      <c r="R74" s="5">
        <v>-1779680505</v>
      </c>
    </row>
    <row r="75" spans="3:18" ht="15.5" x14ac:dyDescent="0.35">
      <c r="C75" t="s">
        <v>989</v>
      </c>
      <c r="L75" s="5">
        <v>-1041125835</v>
      </c>
    </row>
    <row r="76" spans="3:18" ht="15.5" x14ac:dyDescent="0.35">
      <c r="C76" t="s">
        <v>102</v>
      </c>
      <c r="D76" s="5">
        <v>1847854106</v>
      </c>
      <c r="E76" s="5">
        <v>13449691056</v>
      </c>
      <c r="F76" s="5">
        <v>-7436922904</v>
      </c>
      <c r="G76" s="5">
        <v>4091297011</v>
      </c>
      <c r="I76" s="5">
        <v>22901562021</v>
      </c>
      <c r="J76" s="5">
        <v>21297767072</v>
      </c>
      <c r="K76" s="5">
        <v>36087566094</v>
      </c>
      <c r="L76" s="5">
        <v>36239960446</v>
      </c>
      <c r="M76" s="5">
        <v>20962054189</v>
      </c>
      <c r="N76" s="5">
        <v>35092858845</v>
      </c>
      <c r="O76" s="5">
        <v>-3586478377</v>
      </c>
      <c r="P76" s="5">
        <v>-14167140296</v>
      </c>
      <c r="Q76" s="5">
        <v>-95130697761</v>
      </c>
      <c r="R76" s="5">
        <v>-131952975244</v>
      </c>
    </row>
    <row r="77" spans="3:18" ht="15.5" x14ac:dyDescent="0.35">
      <c r="C77" t="s">
        <v>103</v>
      </c>
      <c r="D77" s="5">
        <v>-1064733179</v>
      </c>
      <c r="E77" s="5">
        <v>-18216478</v>
      </c>
      <c r="F77" s="5">
        <v>1059563331</v>
      </c>
      <c r="G77" s="5">
        <v>142051386</v>
      </c>
      <c r="I77" s="5">
        <v>1335063152</v>
      </c>
      <c r="J77" s="5">
        <v>-5867397275</v>
      </c>
      <c r="K77" s="5">
        <v>-3102255444</v>
      </c>
      <c r="L77" s="5">
        <v>96505560660</v>
      </c>
      <c r="M77" s="5">
        <v>-3492085143</v>
      </c>
      <c r="N77" s="5">
        <v>-184869723</v>
      </c>
      <c r="Q77" s="5">
        <v>523062418</v>
      </c>
      <c r="R77" s="5">
        <v>-587821833</v>
      </c>
    </row>
    <row r="78" spans="3:18" ht="15.5" x14ac:dyDescent="0.35">
      <c r="C78" t="s">
        <v>104</v>
      </c>
      <c r="D78" s="5">
        <v>783120927</v>
      </c>
      <c r="E78" s="5">
        <v>13431474578</v>
      </c>
      <c r="F78" s="5">
        <v>-6377359573</v>
      </c>
      <c r="G78" s="5">
        <v>4233348397</v>
      </c>
      <c r="I78" s="5">
        <v>24236625173</v>
      </c>
      <c r="J78" s="5">
        <v>15430369797</v>
      </c>
      <c r="K78" s="5">
        <v>32985310650</v>
      </c>
      <c r="L78" s="5">
        <v>132745521106</v>
      </c>
      <c r="M78" s="5">
        <v>17469969046</v>
      </c>
      <c r="N78" s="5">
        <v>34907989122</v>
      </c>
      <c r="O78" s="5">
        <v>-3586478377</v>
      </c>
      <c r="P78" s="5">
        <v>-14167140296</v>
      </c>
      <c r="Q78" s="5">
        <v>-94607635343</v>
      </c>
      <c r="R78" s="5">
        <v>-132540797077</v>
      </c>
    </row>
    <row r="79" spans="3:18" ht="15.5" x14ac:dyDescent="0.35">
      <c r="C79" t="s">
        <v>105</v>
      </c>
      <c r="D79" s="5">
        <v>1847854106</v>
      </c>
      <c r="E79" s="5">
        <v>13449691056</v>
      </c>
      <c r="F79" s="5">
        <v>-7436922904</v>
      </c>
      <c r="G79" s="5">
        <v>4091297011</v>
      </c>
      <c r="I79" s="5">
        <v>22901562021</v>
      </c>
      <c r="J79" s="5">
        <v>21297767072</v>
      </c>
      <c r="K79" s="5">
        <v>36087566094</v>
      </c>
      <c r="L79" s="5">
        <v>36239960446</v>
      </c>
      <c r="M79" s="5">
        <v>20962054189</v>
      </c>
      <c r="N79" s="5">
        <v>35092858845</v>
      </c>
      <c r="O79" s="5">
        <v>-3586478377</v>
      </c>
      <c r="P79" s="5">
        <v>-14167140296</v>
      </c>
      <c r="Q79" s="5">
        <v>-95130697761</v>
      </c>
      <c r="R79" s="5">
        <v>-131952975244</v>
      </c>
    </row>
    <row r="80" spans="3:18" ht="15.5" x14ac:dyDescent="0.35">
      <c r="C80" t="s">
        <v>7</v>
      </c>
      <c r="D80" s="5">
        <v>797825093</v>
      </c>
      <c r="E80" s="5">
        <v>13429637896</v>
      </c>
      <c r="F80" s="5">
        <v>-6386106456</v>
      </c>
      <c r="G80" s="5">
        <v>4233255684</v>
      </c>
      <c r="I80" s="5">
        <v>24240518207</v>
      </c>
      <c r="J80" s="5">
        <v>15465304530</v>
      </c>
      <c r="K80" s="5">
        <v>32998967384</v>
      </c>
      <c r="L80" s="5">
        <v>132751543176</v>
      </c>
      <c r="M80" s="5">
        <v>17469969046</v>
      </c>
      <c r="N80" s="5">
        <v>34907989122</v>
      </c>
      <c r="O80" s="5">
        <v>-3586478377</v>
      </c>
      <c r="P80" s="5">
        <v>-14167140296</v>
      </c>
      <c r="Q80" s="5">
        <v>-94607635343</v>
      </c>
      <c r="R80" s="5">
        <v>-132540797077</v>
      </c>
    </row>
    <row r="81" spans="2:18" ht="15.5" x14ac:dyDescent="0.35">
      <c r="C81" t="s">
        <v>106</v>
      </c>
      <c r="D81" s="5">
        <v>-14704167</v>
      </c>
      <c r="E81" s="5">
        <v>1836683</v>
      </c>
      <c r="F81" s="5">
        <v>8746883</v>
      </c>
      <c r="G81" s="5">
        <v>92711</v>
      </c>
      <c r="I81" s="5">
        <v>-3893034</v>
      </c>
      <c r="J81" s="5">
        <v>-34934733</v>
      </c>
      <c r="K81" s="5">
        <v>-13656734</v>
      </c>
      <c r="L81" s="5">
        <v>-6022070</v>
      </c>
    </row>
    <row r="82" spans="2:18" ht="15.5" x14ac:dyDescent="0.35">
      <c r="C82" t="s">
        <v>107</v>
      </c>
      <c r="D82" s="5">
        <v>1847854106</v>
      </c>
      <c r="E82" s="5">
        <v>13449691056</v>
      </c>
      <c r="F82" s="5">
        <v>-7436922904</v>
      </c>
      <c r="G82" s="5">
        <v>4091297011</v>
      </c>
      <c r="I82" s="5">
        <v>22901562021</v>
      </c>
      <c r="J82" s="5">
        <v>21297767072</v>
      </c>
      <c r="K82" s="5">
        <v>36087566094</v>
      </c>
      <c r="L82" s="5">
        <v>36239960446</v>
      </c>
      <c r="M82" s="5">
        <v>20962054189</v>
      </c>
      <c r="N82" s="5">
        <v>35092858845</v>
      </c>
      <c r="O82" s="5">
        <v>-3586478377</v>
      </c>
      <c r="P82" s="5">
        <v>-14167140296</v>
      </c>
      <c r="Q82" s="5">
        <v>-95130697761</v>
      </c>
      <c r="R82" s="5">
        <v>-131952975244</v>
      </c>
    </row>
    <row r="83" spans="2:18" ht="15.5" x14ac:dyDescent="0.35">
      <c r="C83" t="s">
        <v>108</v>
      </c>
      <c r="D83" s="5">
        <v>783120926</v>
      </c>
      <c r="E83" s="5">
        <v>13431474579</v>
      </c>
      <c r="F83" s="5">
        <v>-6377359573</v>
      </c>
      <c r="G83" s="5">
        <v>4233348395</v>
      </c>
      <c r="I83" s="5">
        <v>24236625173</v>
      </c>
      <c r="J83" s="5">
        <v>15430369797</v>
      </c>
      <c r="K83" s="5">
        <v>32985310650</v>
      </c>
      <c r="L83" s="5">
        <v>132745521106</v>
      </c>
      <c r="M83" s="5">
        <v>17469969046</v>
      </c>
      <c r="N83" s="5">
        <v>34907989122</v>
      </c>
      <c r="O83" s="5">
        <v>-3586478377</v>
      </c>
      <c r="P83" s="5">
        <v>-14167140296</v>
      </c>
      <c r="Q83" s="5">
        <v>-94607635343</v>
      </c>
      <c r="R83" s="5">
        <v>-132540797077</v>
      </c>
    </row>
    <row r="84" spans="2:18" ht="15.5" x14ac:dyDescent="0.35">
      <c r="C84" t="s">
        <v>109</v>
      </c>
      <c r="D84" s="5">
        <v>783120926</v>
      </c>
      <c r="E84" s="5">
        <v>13431474579</v>
      </c>
      <c r="F84" s="5">
        <v>-6377359573</v>
      </c>
      <c r="G84" s="5">
        <v>4233348395</v>
      </c>
      <c r="I84" s="5">
        <v>24236625173</v>
      </c>
      <c r="J84" s="5">
        <v>15430369797</v>
      </c>
      <c r="K84" s="5">
        <v>32985310650</v>
      </c>
      <c r="L84" s="5">
        <v>132745521106</v>
      </c>
      <c r="M84" s="5">
        <v>17469969046</v>
      </c>
      <c r="N84" s="5">
        <v>34907989122</v>
      </c>
      <c r="O84" s="5">
        <v>-3586478377</v>
      </c>
      <c r="P84" s="5">
        <v>-14167140296</v>
      </c>
      <c r="Q84" s="5">
        <v>-94607635343</v>
      </c>
      <c r="R84" s="5">
        <v>-132540797077</v>
      </c>
    </row>
    <row r="86" spans="2:18" ht="15.5" x14ac:dyDescent="0.35">
      <c r="B86" t="s">
        <v>110</v>
      </c>
      <c r="C86" t="s">
        <v>111</v>
      </c>
    </row>
    <row r="87" spans="2:18" ht="15.5" x14ac:dyDescent="0.35">
      <c r="C87" t="s">
        <v>19</v>
      </c>
      <c r="D87" s="5">
        <v>104251098455</v>
      </c>
      <c r="E87" s="5">
        <v>133078981361</v>
      </c>
      <c r="F87" s="5">
        <v>153736452253</v>
      </c>
      <c r="G87" s="5">
        <v>157041480686</v>
      </c>
      <c r="I87" s="5">
        <v>133078981361</v>
      </c>
      <c r="J87" s="5">
        <v>70543159127</v>
      </c>
      <c r="K87" s="5">
        <v>44322004379</v>
      </c>
      <c r="L87" s="5">
        <v>5327996141</v>
      </c>
      <c r="M87" s="5">
        <v>122156882296</v>
      </c>
      <c r="N87" s="5">
        <v>133275298570</v>
      </c>
      <c r="O87" s="5">
        <v>164655450708</v>
      </c>
      <c r="P87" s="5">
        <v>193061954490</v>
      </c>
      <c r="Q87" s="5">
        <v>183156009809</v>
      </c>
      <c r="R87" s="5">
        <v>359928716420</v>
      </c>
    </row>
    <row r="88" spans="2:18" ht="15.5" x14ac:dyDescent="0.35">
      <c r="C88" t="s">
        <v>329</v>
      </c>
      <c r="D88" s="5">
        <v>7500000000</v>
      </c>
      <c r="E88" s="5">
        <v>4500000000</v>
      </c>
      <c r="F88" s="5">
        <v>4500000000</v>
      </c>
      <c r="G88" s="5">
        <v>4500000000</v>
      </c>
      <c r="I88" s="5">
        <v>4500000000</v>
      </c>
      <c r="J88" s="5">
        <v>4500000000</v>
      </c>
      <c r="K88" s="5">
        <v>4500000000</v>
      </c>
      <c r="L88" s="5">
        <v>4500000000</v>
      </c>
      <c r="M88" s="5">
        <v>2400000000</v>
      </c>
    </row>
    <row r="89" spans="2:18" ht="15.5" x14ac:dyDescent="0.35">
      <c r="C89" t="s">
        <v>1359</v>
      </c>
    </row>
    <row r="90" spans="2:18" ht="15.5" x14ac:dyDescent="0.35">
      <c r="C90" t="s">
        <v>115</v>
      </c>
      <c r="O90" s="5">
        <v>116308417</v>
      </c>
      <c r="P90" s="5">
        <v>2905687287</v>
      </c>
      <c r="Q90" s="5">
        <v>287144526</v>
      </c>
      <c r="R90" s="5">
        <v>365276472</v>
      </c>
    </row>
    <row r="91" spans="2:18" ht="15.5" x14ac:dyDescent="0.35">
      <c r="C91" t="s">
        <v>116</v>
      </c>
      <c r="M91" s="5">
        <v>3000000</v>
      </c>
      <c r="N91" s="5">
        <v>1631002015</v>
      </c>
      <c r="O91" s="5">
        <v>12185242524</v>
      </c>
      <c r="P91" s="5">
        <v>2873187511</v>
      </c>
      <c r="Q91" s="5">
        <v>2403774358</v>
      </c>
      <c r="R91" s="5">
        <v>3270445970</v>
      </c>
    </row>
    <row r="92" spans="2:18" ht="15.5" x14ac:dyDescent="0.35">
      <c r="C92" t="s">
        <v>1360</v>
      </c>
      <c r="D92" s="5">
        <v>254453516848</v>
      </c>
      <c r="E92" s="5">
        <v>258775271071</v>
      </c>
      <c r="F92" s="5">
        <v>141304831705</v>
      </c>
      <c r="G92" s="5">
        <v>141239338568</v>
      </c>
      <c r="I92" s="5">
        <v>258775271071</v>
      </c>
      <c r="J92" s="5">
        <v>246178418287</v>
      </c>
      <c r="K92" s="5">
        <v>322993430653</v>
      </c>
      <c r="L92" s="5">
        <v>393139208179</v>
      </c>
      <c r="M92" s="5">
        <v>197415949271</v>
      </c>
      <c r="N92" s="5">
        <v>213175893546</v>
      </c>
      <c r="O92" s="5">
        <v>173598384342</v>
      </c>
      <c r="P92" s="5">
        <v>43628566418</v>
      </c>
      <c r="Q92" s="5">
        <v>70488877605</v>
      </c>
      <c r="R92" s="5">
        <v>22500383469</v>
      </c>
    </row>
    <row r="93" spans="2:18" ht="15.5" x14ac:dyDescent="0.35">
      <c r="C93" t="s">
        <v>1355</v>
      </c>
      <c r="R93" s="5">
        <v>3840000682</v>
      </c>
    </row>
    <row r="94" spans="2:18" ht="15.5" x14ac:dyDescent="0.35">
      <c r="C94" t="s">
        <v>1356</v>
      </c>
      <c r="D94" s="5">
        <v>99043809</v>
      </c>
      <c r="E94" s="5">
        <v>103263488</v>
      </c>
      <c r="F94" s="5">
        <v>123256196</v>
      </c>
      <c r="G94" s="5">
        <v>83069785</v>
      </c>
      <c r="I94" s="5">
        <v>103263488</v>
      </c>
      <c r="J94" s="5">
        <v>637667469</v>
      </c>
      <c r="K94" s="5">
        <v>898035707</v>
      </c>
      <c r="L94" s="5">
        <v>2706031596</v>
      </c>
      <c r="N94" s="5">
        <v>873228853</v>
      </c>
      <c r="O94" s="5">
        <v>6776003185</v>
      </c>
      <c r="P94" s="5">
        <v>98638657124</v>
      </c>
      <c r="Q94" s="5">
        <v>56081887424</v>
      </c>
      <c r="R94" s="5">
        <v>81641725400</v>
      </c>
    </row>
    <row r="95" spans="2:18" ht="15.5" x14ac:dyDescent="0.35">
      <c r="C95" t="s">
        <v>1357</v>
      </c>
    </row>
    <row r="96" spans="2:18" ht="15.5" x14ac:dyDescent="0.35">
      <c r="C96" t="s">
        <v>1358</v>
      </c>
      <c r="N96" s="5">
        <v>77377419405</v>
      </c>
      <c r="O96" s="5">
        <v>54272938776</v>
      </c>
      <c r="P96" s="5">
        <v>28649576062</v>
      </c>
      <c r="Q96" s="5">
        <v>53661098331</v>
      </c>
      <c r="R96" s="5">
        <v>173171086557</v>
      </c>
    </row>
    <row r="97" spans="3:18" ht="15.5" x14ac:dyDescent="0.35">
      <c r="C97" t="s">
        <v>118</v>
      </c>
      <c r="D97" s="5">
        <v>22981035898</v>
      </c>
      <c r="E97" s="5">
        <v>9184302113</v>
      </c>
      <c r="F97" s="5">
        <v>71367801871</v>
      </c>
      <c r="G97" s="5">
        <v>67225248432</v>
      </c>
      <c r="I97" s="5">
        <v>9184302113</v>
      </c>
      <c r="J97" s="5">
        <v>52178466428</v>
      </c>
      <c r="K97" s="5">
        <v>18987270521</v>
      </c>
      <c r="L97" s="5">
        <v>12765793508</v>
      </c>
      <c r="M97" s="5">
        <v>11409808531</v>
      </c>
    </row>
    <row r="98" spans="3:18" ht="15.5" x14ac:dyDescent="0.35">
      <c r="C98" t="s">
        <v>499</v>
      </c>
      <c r="K98" s="5">
        <v>108365000000</v>
      </c>
      <c r="L98" s="5">
        <v>92000000000</v>
      </c>
      <c r="M98" s="5">
        <v>630500000</v>
      </c>
      <c r="N98" s="5">
        <v>630500000</v>
      </c>
      <c r="O98" s="5">
        <v>630500000</v>
      </c>
      <c r="P98" s="5">
        <v>630500000</v>
      </c>
      <c r="Q98" s="5">
        <v>630500000</v>
      </c>
      <c r="R98" s="5">
        <v>630500000</v>
      </c>
    </row>
    <row r="99" spans="3:18" ht="15.5" x14ac:dyDescent="0.35">
      <c r="C99" t="s">
        <v>365</v>
      </c>
      <c r="F99" s="5">
        <v>111365000000</v>
      </c>
      <c r="G99" s="5">
        <v>111365000000</v>
      </c>
      <c r="O99" s="5">
        <v>47804157486</v>
      </c>
      <c r="P99" s="5">
        <v>72925322882</v>
      </c>
      <c r="Q99" s="5">
        <v>72212603477</v>
      </c>
      <c r="R99" s="5">
        <v>70030083697</v>
      </c>
    </row>
    <row r="100" spans="3:18" ht="15.5" x14ac:dyDescent="0.35">
      <c r="C100" t="s">
        <v>124</v>
      </c>
      <c r="D100" s="5">
        <v>3998115454</v>
      </c>
      <c r="E100" s="5">
        <v>4209119307</v>
      </c>
      <c r="F100" s="5">
        <v>3299531142</v>
      </c>
      <c r="G100" s="5">
        <v>3476288570</v>
      </c>
      <c r="I100" s="5">
        <v>4209119307</v>
      </c>
      <c r="J100" s="5">
        <v>4973037792</v>
      </c>
      <c r="K100" s="5">
        <v>8710388831</v>
      </c>
      <c r="L100" s="5">
        <v>10151102335</v>
      </c>
      <c r="M100" s="5">
        <v>12617422300</v>
      </c>
      <c r="N100" s="5">
        <v>15450332580</v>
      </c>
      <c r="O100" s="5">
        <v>15951133909</v>
      </c>
      <c r="P100" s="5">
        <v>16728592476</v>
      </c>
      <c r="Q100" s="5">
        <v>20507192081</v>
      </c>
      <c r="R100" s="5">
        <v>26204427919</v>
      </c>
    </row>
    <row r="101" spans="3:18" ht="15.5" x14ac:dyDescent="0.35">
      <c r="C101" t="s">
        <v>125</v>
      </c>
      <c r="D101" s="5">
        <v>8569480669</v>
      </c>
      <c r="E101" s="5">
        <v>8461954218</v>
      </c>
      <c r="F101" s="5">
        <v>4610403381</v>
      </c>
      <c r="G101" s="5">
        <v>4624020933</v>
      </c>
      <c r="I101" s="5">
        <v>8461954218</v>
      </c>
      <c r="J101" s="5">
        <v>4610403381</v>
      </c>
      <c r="K101" s="5">
        <v>3772259885</v>
      </c>
      <c r="L101" s="5">
        <v>2293614572</v>
      </c>
      <c r="M101" s="5">
        <v>4467443635</v>
      </c>
      <c r="N101" s="5">
        <v>4540509190</v>
      </c>
      <c r="O101" s="5">
        <v>1566144720</v>
      </c>
      <c r="P101" s="5">
        <v>1442813313</v>
      </c>
      <c r="Q101" s="5">
        <v>1043611723</v>
      </c>
      <c r="R101" s="5">
        <v>1291603035</v>
      </c>
    </row>
    <row r="102" spans="3:18" ht="15.5" x14ac:dyDescent="0.35">
      <c r="C102" t="s">
        <v>185</v>
      </c>
      <c r="R102" s="5">
        <v>-122084961269</v>
      </c>
    </row>
    <row r="103" spans="3:18" ht="15.5" x14ac:dyDescent="0.35">
      <c r="C103" t="s">
        <v>98</v>
      </c>
      <c r="D103" s="5">
        <v>-10933224144</v>
      </c>
      <c r="E103" s="5">
        <v>-9880224944</v>
      </c>
      <c r="F103" s="5">
        <v>86063620268</v>
      </c>
      <c r="G103" s="5">
        <v>85012803820</v>
      </c>
      <c r="I103" s="5">
        <v>-9880224944</v>
      </c>
      <c r="J103" s="5">
        <v>-11206022218</v>
      </c>
      <c r="K103" s="5">
        <v>90740658803</v>
      </c>
      <c r="L103" s="5">
        <v>93844466605</v>
      </c>
      <c r="M103" s="5">
        <v>-2450658735</v>
      </c>
      <c r="N103" s="5">
        <v>1041426408</v>
      </c>
      <c r="O103" s="5">
        <v>51683706</v>
      </c>
      <c r="P103" s="5">
        <v>-3029716841</v>
      </c>
      <c r="Q103" s="5">
        <v>17171020</v>
      </c>
      <c r="R103" s="5">
        <v>-116459102</v>
      </c>
    </row>
    <row r="104" spans="3:18" ht="15.5" x14ac:dyDescent="0.35">
      <c r="C104" t="s">
        <v>128</v>
      </c>
      <c r="D104" s="5">
        <v>706394565919</v>
      </c>
      <c r="E104" s="5">
        <v>751471268159</v>
      </c>
      <c r="F104" s="5">
        <v>821311929352</v>
      </c>
      <c r="G104" s="5">
        <v>812227615895</v>
      </c>
      <c r="I104" s="5">
        <v>751471268159</v>
      </c>
      <c r="J104" s="5">
        <v>629756904746</v>
      </c>
      <c r="K104" s="5">
        <v>758808075462</v>
      </c>
      <c r="L104" s="5">
        <v>729118589473</v>
      </c>
      <c r="M104" s="5">
        <v>635347343865</v>
      </c>
      <c r="N104" s="5">
        <v>614207708497</v>
      </c>
      <c r="O104" s="5">
        <v>581907112916</v>
      </c>
      <c r="P104" s="5">
        <v>589051198715</v>
      </c>
      <c r="Q104" s="5">
        <v>641180435306</v>
      </c>
      <c r="R104" s="5">
        <v>1171471835808</v>
      </c>
    </row>
    <row r="105" spans="3:18" ht="15.5" x14ac:dyDescent="0.35">
      <c r="C105" t="s">
        <v>129</v>
      </c>
    </row>
    <row r="106" spans="3:18" ht="15.5" x14ac:dyDescent="0.35">
      <c r="C106" t="s">
        <v>130</v>
      </c>
    </row>
    <row r="107" spans="3:18" ht="15.5" x14ac:dyDescent="0.35">
      <c r="C107" t="s">
        <v>1361</v>
      </c>
      <c r="R107" s="5">
        <v>60324440100</v>
      </c>
    </row>
    <row r="108" spans="3:18" ht="15.5" x14ac:dyDescent="0.35">
      <c r="C108" t="s">
        <v>422</v>
      </c>
      <c r="D108" s="5">
        <v>30000000000</v>
      </c>
      <c r="E108" s="5">
        <v>30000000000</v>
      </c>
      <c r="I108" s="5">
        <v>30000000000</v>
      </c>
    </row>
    <row r="109" spans="3:18" ht="15.5" x14ac:dyDescent="0.35">
      <c r="C109" t="s">
        <v>1362</v>
      </c>
      <c r="D109" s="5">
        <v>136668916202</v>
      </c>
      <c r="E109" s="5">
        <v>181304080693</v>
      </c>
      <c r="F109" s="5">
        <v>165811966672</v>
      </c>
      <c r="G109" s="5">
        <v>151181953664</v>
      </c>
      <c r="I109" s="5">
        <v>181304080693</v>
      </c>
      <c r="J109" s="5">
        <v>116323164791</v>
      </c>
      <c r="K109" s="5">
        <v>122369885957</v>
      </c>
      <c r="L109" s="5">
        <v>121072803800</v>
      </c>
      <c r="M109" s="5">
        <v>132893353181</v>
      </c>
      <c r="N109" s="5">
        <v>26186403690</v>
      </c>
      <c r="O109" s="5">
        <v>10093732176</v>
      </c>
      <c r="P109" s="5">
        <v>18977957991</v>
      </c>
      <c r="Q109" s="5">
        <v>59316934096</v>
      </c>
      <c r="R109" s="5">
        <v>205850126728</v>
      </c>
    </row>
    <row r="110" spans="3:18" ht="15.5" x14ac:dyDescent="0.35">
      <c r="C110" t="s">
        <v>1363</v>
      </c>
      <c r="D110" s="5">
        <v>136668916202</v>
      </c>
      <c r="E110" s="5">
        <v>181304080693</v>
      </c>
      <c r="F110" s="5">
        <v>165811966672</v>
      </c>
      <c r="G110" s="5">
        <v>151181953664</v>
      </c>
      <c r="I110" s="5">
        <v>181304080693</v>
      </c>
      <c r="J110" s="5">
        <v>116323164791</v>
      </c>
      <c r="K110" s="5">
        <v>122369885957</v>
      </c>
      <c r="L110" s="5">
        <v>121072803800</v>
      </c>
      <c r="M110" s="5">
        <v>132893353181</v>
      </c>
      <c r="N110" s="5">
        <v>26186403690</v>
      </c>
      <c r="O110" s="5">
        <v>10093732176</v>
      </c>
      <c r="P110" s="5">
        <v>18977957991</v>
      </c>
      <c r="Q110" s="5">
        <v>59316934096</v>
      </c>
      <c r="R110" s="5">
        <v>205850126728</v>
      </c>
    </row>
    <row r="111" spans="3:18" ht="15.5" x14ac:dyDescent="0.35">
      <c r="C111" t="s">
        <v>136</v>
      </c>
      <c r="D111" s="5">
        <v>1249494568</v>
      </c>
      <c r="E111" s="5">
        <v>1231170977</v>
      </c>
      <c r="F111" s="5">
        <v>1364211765</v>
      </c>
      <c r="G111" s="5">
        <v>1019562650</v>
      </c>
      <c r="I111" s="5">
        <v>1231170977</v>
      </c>
      <c r="J111" s="5">
        <v>1245851200</v>
      </c>
      <c r="K111" s="5">
        <v>1401280856</v>
      </c>
      <c r="L111" s="5">
        <v>1150131206</v>
      </c>
      <c r="M111" s="5">
        <v>1585459795</v>
      </c>
      <c r="N111" s="5">
        <v>1770518607</v>
      </c>
      <c r="O111" s="5">
        <v>2435288103</v>
      </c>
      <c r="P111" s="5">
        <v>2118639357</v>
      </c>
      <c r="Q111" s="5">
        <v>3931155806</v>
      </c>
      <c r="R111" s="5">
        <v>2885976938</v>
      </c>
    </row>
    <row r="112" spans="3:18" ht="15.5" x14ac:dyDescent="0.35">
      <c r="C112" t="s">
        <v>135</v>
      </c>
      <c r="D112" s="5">
        <v>975898016</v>
      </c>
      <c r="E112" s="5">
        <v>882167716</v>
      </c>
      <c r="F112" s="5">
        <v>1115863112</v>
      </c>
      <c r="G112" s="5">
        <v>583502302</v>
      </c>
      <c r="I112" s="5">
        <v>882167716</v>
      </c>
      <c r="J112" s="5">
        <v>893327983</v>
      </c>
      <c r="K112" s="5">
        <v>835763114</v>
      </c>
      <c r="L112" s="5">
        <v>1527372758</v>
      </c>
      <c r="M112" s="5">
        <v>786948945</v>
      </c>
      <c r="N112" s="5">
        <v>1794829508</v>
      </c>
      <c r="O112" s="5">
        <v>1123585549</v>
      </c>
      <c r="P112" s="5">
        <v>2584811838</v>
      </c>
      <c r="Q112" s="5">
        <v>1518461197</v>
      </c>
      <c r="R112" s="5">
        <v>1806433503</v>
      </c>
    </row>
    <row r="113" spans="3:18" ht="15.5" x14ac:dyDescent="0.35">
      <c r="C113" t="s">
        <v>2369</v>
      </c>
      <c r="M113" s="5">
        <v>3000000</v>
      </c>
      <c r="N113" s="5">
        <v>1631002015</v>
      </c>
      <c r="O113" s="5">
        <v>12301550941</v>
      </c>
      <c r="P113" s="5">
        <v>5778874798</v>
      </c>
      <c r="Q113" s="5">
        <v>2690918884</v>
      </c>
      <c r="R113" s="5">
        <v>3635722442</v>
      </c>
    </row>
    <row r="114" spans="3:18" ht="15.5" x14ac:dyDescent="0.35">
      <c r="C114" t="s">
        <v>2370</v>
      </c>
      <c r="M114" s="5">
        <v>3000000</v>
      </c>
      <c r="N114" s="5">
        <v>1631002015</v>
      </c>
      <c r="O114" s="5">
        <v>12301550941</v>
      </c>
      <c r="P114" s="5">
        <v>5778874798</v>
      </c>
      <c r="Q114" s="5">
        <v>2690918884</v>
      </c>
      <c r="R114" s="5">
        <v>3635722442</v>
      </c>
    </row>
    <row r="115" spans="3:18" ht="15.5" x14ac:dyDescent="0.35">
      <c r="C115" t="s">
        <v>142</v>
      </c>
      <c r="R115" s="5">
        <v>100000000000</v>
      </c>
    </row>
    <row r="116" spans="3:18" ht="15.5" x14ac:dyDescent="0.35">
      <c r="C116" t="s">
        <v>822</v>
      </c>
      <c r="L116" s="5">
        <v>4873007</v>
      </c>
    </row>
    <row r="117" spans="3:18" ht="15.5" x14ac:dyDescent="0.35">
      <c r="C117" t="s">
        <v>134</v>
      </c>
      <c r="D117" s="5">
        <v>4338944808</v>
      </c>
      <c r="E117" s="5">
        <v>5614982502</v>
      </c>
      <c r="F117" s="5">
        <v>30697355685</v>
      </c>
      <c r="G117" s="5">
        <v>30696479685</v>
      </c>
      <c r="I117" s="5">
        <v>5614982502</v>
      </c>
      <c r="J117" s="5">
        <v>3010018701</v>
      </c>
      <c r="K117" s="5">
        <v>1457735170</v>
      </c>
      <c r="L117" s="5">
        <v>6189227141</v>
      </c>
    </row>
    <row r="118" spans="3:18" ht="15.5" x14ac:dyDescent="0.35">
      <c r="C118" t="s">
        <v>150</v>
      </c>
      <c r="D118" s="5">
        <v>175525413373</v>
      </c>
      <c r="E118" s="5">
        <v>221385236533</v>
      </c>
      <c r="F118" s="5">
        <v>201287872303</v>
      </c>
      <c r="G118" s="5">
        <v>185826199275</v>
      </c>
      <c r="I118" s="5">
        <v>221385236533</v>
      </c>
      <c r="J118" s="5">
        <v>123907498293</v>
      </c>
      <c r="K118" s="5">
        <v>128931972407</v>
      </c>
      <c r="L118" s="5">
        <v>132227797068</v>
      </c>
      <c r="M118" s="5">
        <v>137407389180</v>
      </c>
      <c r="N118" s="5">
        <v>133737722858</v>
      </c>
      <c r="O118" s="5">
        <v>128477389328</v>
      </c>
      <c r="P118" s="5">
        <v>136431756750</v>
      </c>
      <c r="Q118" s="5">
        <v>171147577571</v>
      </c>
      <c r="R118" s="5">
        <v>376952274733</v>
      </c>
    </row>
    <row r="119" spans="3:18" ht="15.5" x14ac:dyDescent="0.35">
      <c r="C119" t="s">
        <v>151</v>
      </c>
    </row>
    <row r="120" spans="3:18" ht="15.5" x14ac:dyDescent="0.35">
      <c r="C120" t="s">
        <v>152</v>
      </c>
      <c r="D120" s="5">
        <v>180000000000</v>
      </c>
      <c r="E120" s="5">
        <v>180000000000</v>
      </c>
      <c r="F120" s="5">
        <v>180000000000</v>
      </c>
      <c r="G120" s="5">
        <v>180000000000</v>
      </c>
      <c r="I120" s="5">
        <v>180000000000</v>
      </c>
      <c r="J120" s="5">
        <v>180000000000</v>
      </c>
      <c r="K120" s="5">
        <v>180000000000</v>
      </c>
      <c r="L120" s="5">
        <v>180000000000</v>
      </c>
      <c r="M120" s="5">
        <v>180000000000</v>
      </c>
      <c r="N120" s="5">
        <v>180000000000</v>
      </c>
      <c r="O120" s="5">
        <v>180000000000</v>
      </c>
      <c r="P120" s="5">
        <v>180000000000</v>
      </c>
      <c r="Q120" s="5">
        <v>180000000000</v>
      </c>
      <c r="R120" s="5">
        <v>180000000000</v>
      </c>
    </row>
    <row r="121" spans="3:18" ht="15.5" x14ac:dyDescent="0.35">
      <c r="C121" t="s">
        <v>153</v>
      </c>
      <c r="D121" s="5">
        <v>319490785796</v>
      </c>
      <c r="E121" s="5">
        <v>319490785796</v>
      </c>
      <c r="F121" s="5">
        <v>319490785796</v>
      </c>
      <c r="G121" s="5">
        <v>319490785796</v>
      </c>
      <c r="I121" s="5">
        <v>319490785796</v>
      </c>
      <c r="J121" s="5">
        <v>319490785796</v>
      </c>
      <c r="K121" s="5">
        <v>319490785796</v>
      </c>
      <c r="L121" s="5">
        <v>319490785796</v>
      </c>
      <c r="M121" s="5">
        <v>336527919892</v>
      </c>
      <c r="N121" s="5">
        <v>336527919892</v>
      </c>
      <c r="O121" s="5">
        <v>336527919892</v>
      </c>
      <c r="P121" s="5">
        <v>336527919892</v>
      </c>
      <c r="Q121" s="5">
        <v>336527919892</v>
      </c>
      <c r="R121" s="5">
        <v>336527919892</v>
      </c>
    </row>
    <row r="122" spans="3:18" ht="15.5" x14ac:dyDescent="0.35">
      <c r="C122" t="s">
        <v>154</v>
      </c>
      <c r="D122" s="5">
        <v>42163369916</v>
      </c>
      <c r="E122" s="5">
        <v>40312545626</v>
      </c>
      <c r="F122" s="5">
        <v>34308562520</v>
      </c>
      <c r="G122" s="5">
        <v>41745485424</v>
      </c>
      <c r="I122" s="5">
        <v>40312545626</v>
      </c>
      <c r="J122" s="5">
        <v>17397824693</v>
      </c>
      <c r="K122" s="5">
        <v>39442905541</v>
      </c>
      <c r="L122" s="5">
        <v>3340130355</v>
      </c>
      <c r="M122" s="5">
        <v>-16137306472</v>
      </c>
      <c r="N122" s="5">
        <v>-37099360661</v>
      </c>
      <c r="O122" s="5">
        <v>-63149880010</v>
      </c>
      <c r="P122" s="5">
        <v>-60878761086</v>
      </c>
      <c r="Q122" s="5">
        <v>-46512233177</v>
      </c>
      <c r="R122" s="5">
        <v>278108100284</v>
      </c>
    </row>
    <row r="123" spans="3:18" ht="15.5" x14ac:dyDescent="0.35">
      <c r="C123" t="s">
        <v>341</v>
      </c>
      <c r="D123" s="5">
        <v>500000000</v>
      </c>
      <c r="E123" s="5">
        <v>500000000</v>
      </c>
      <c r="F123" s="5">
        <v>500000000</v>
      </c>
      <c r="G123" s="5">
        <v>500000000</v>
      </c>
      <c r="I123" s="5">
        <v>500000000</v>
      </c>
      <c r="J123" s="5">
        <v>500000000</v>
      </c>
      <c r="K123" s="5">
        <v>500000000</v>
      </c>
      <c r="L123" s="5">
        <v>500000000</v>
      </c>
      <c r="M123" s="5">
        <v>500000000</v>
      </c>
      <c r="N123" s="5">
        <v>500000000</v>
      </c>
      <c r="O123" s="5">
        <v>500000000</v>
      </c>
      <c r="P123" s="5">
        <v>500000000</v>
      </c>
      <c r="Q123" s="5">
        <v>500000000</v>
      </c>
      <c r="R123" s="5">
        <v>500000000</v>
      </c>
    </row>
    <row r="124" spans="3:18" ht="15.5" x14ac:dyDescent="0.35">
      <c r="C124" t="s">
        <v>342</v>
      </c>
      <c r="D124" s="5">
        <v>41663369916</v>
      </c>
      <c r="E124" s="5">
        <v>39812545626</v>
      </c>
      <c r="F124" s="5">
        <v>33808562520</v>
      </c>
      <c r="G124" s="5">
        <v>41245485424</v>
      </c>
      <c r="I124" s="5">
        <v>39812545626</v>
      </c>
      <c r="J124" s="5">
        <v>16897824693</v>
      </c>
      <c r="K124" s="5">
        <v>38942905541</v>
      </c>
      <c r="L124" s="5">
        <v>2840130355</v>
      </c>
      <c r="M124" s="5">
        <v>-16637306472</v>
      </c>
      <c r="N124" s="5">
        <v>-37599360661</v>
      </c>
      <c r="O124" s="5">
        <v>-63649880010</v>
      </c>
      <c r="P124" s="5">
        <v>-61378761086</v>
      </c>
      <c r="Q124" s="5">
        <v>-47012233177</v>
      </c>
      <c r="R124" s="5">
        <v>277608100284</v>
      </c>
    </row>
    <row r="125" spans="3:18" ht="15.5" x14ac:dyDescent="0.35">
      <c r="C125" t="s">
        <v>343</v>
      </c>
      <c r="D125" s="5">
        <v>42163369916</v>
      </c>
      <c r="E125" s="5">
        <v>40312545626</v>
      </c>
      <c r="F125" s="5">
        <v>34308562520</v>
      </c>
      <c r="G125" s="5">
        <v>41745485424</v>
      </c>
      <c r="I125" s="5">
        <v>40312545626</v>
      </c>
      <c r="J125" s="5">
        <v>17397824693</v>
      </c>
      <c r="K125" s="5">
        <v>39442905541</v>
      </c>
      <c r="L125" s="5">
        <v>3340130355</v>
      </c>
      <c r="M125" s="5">
        <v>-16137306472</v>
      </c>
      <c r="N125" s="5">
        <v>-37099360661</v>
      </c>
      <c r="O125" s="5">
        <v>-63149880010</v>
      </c>
      <c r="P125" s="5">
        <v>-60878761086</v>
      </c>
      <c r="Q125" s="5">
        <v>-46512233177</v>
      </c>
      <c r="R125" s="5">
        <v>278108100284</v>
      </c>
    </row>
    <row r="126" spans="3:18" ht="15.5" x14ac:dyDescent="0.35">
      <c r="C126" t="s">
        <v>155</v>
      </c>
      <c r="D126" s="5">
        <v>148220979</v>
      </c>
      <c r="E126" s="5">
        <v>162925148</v>
      </c>
      <c r="F126" s="5">
        <v>161088464</v>
      </c>
      <c r="G126" s="5">
        <v>152341580</v>
      </c>
      <c r="I126" s="5">
        <v>162925148</v>
      </c>
      <c r="J126" s="5">
        <v>166818182</v>
      </c>
      <c r="K126" s="5">
        <v>201752915</v>
      </c>
      <c r="L126" s="5">
        <v>215409649</v>
      </c>
    </row>
    <row r="127" spans="3:18" ht="15.5" x14ac:dyDescent="0.35">
      <c r="C127" t="s">
        <v>9</v>
      </c>
      <c r="D127" s="5">
        <v>530869152547</v>
      </c>
      <c r="E127" s="5">
        <v>530086031626</v>
      </c>
      <c r="F127" s="5">
        <v>620024057048</v>
      </c>
      <c r="G127" s="5">
        <v>626401416620</v>
      </c>
      <c r="I127" s="5">
        <v>530086031626</v>
      </c>
      <c r="J127" s="5">
        <v>505849406453</v>
      </c>
      <c r="K127" s="5">
        <v>629876103055</v>
      </c>
      <c r="L127" s="5">
        <v>596890792405</v>
      </c>
      <c r="M127" s="5">
        <v>497939954685</v>
      </c>
      <c r="N127" s="5">
        <v>480469985639</v>
      </c>
      <c r="O127" s="5">
        <v>453429723588</v>
      </c>
      <c r="P127" s="5">
        <v>452619441965</v>
      </c>
      <c r="Q127" s="5">
        <v>470032857735</v>
      </c>
      <c r="R127" s="5">
        <v>794519561074</v>
      </c>
    </row>
    <row r="128" spans="3:18" ht="15.5" x14ac:dyDescent="0.35">
      <c r="C128" t="s">
        <v>156</v>
      </c>
      <c r="D128" s="5">
        <v>706394565920</v>
      </c>
      <c r="E128" s="5">
        <v>751471268159</v>
      </c>
      <c r="F128" s="5">
        <v>821311929351</v>
      </c>
      <c r="G128" s="5">
        <v>812227615895</v>
      </c>
      <c r="I128" s="5">
        <v>751471268159</v>
      </c>
      <c r="J128" s="5">
        <v>629756904746</v>
      </c>
      <c r="K128" s="5">
        <v>758808075462</v>
      </c>
      <c r="L128" s="5">
        <v>729118589473</v>
      </c>
      <c r="M128" s="5">
        <v>635347343865</v>
      </c>
      <c r="N128" s="5">
        <v>614207708497</v>
      </c>
      <c r="O128" s="5">
        <v>581907112916</v>
      </c>
      <c r="P128" s="5">
        <v>589051198715</v>
      </c>
      <c r="Q128" s="5">
        <v>641180435306</v>
      </c>
      <c r="R128" s="5">
        <v>1171471835807</v>
      </c>
    </row>
    <row r="129" spans="2:18" ht="15.5" x14ac:dyDescent="0.35">
      <c r="C129" t="s">
        <v>157</v>
      </c>
      <c r="D129" s="5">
        <v>1800000000</v>
      </c>
      <c r="E129" s="5">
        <v>1800000000</v>
      </c>
      <c r="F129" s="5">
        <v>1800000000</v>
      </c>
      <c r="G129" s="5">
        <v>1800000000</v>
      </c>
      <c r="I129" s="5">
        <v>1800000000</v>
      </c>
      <c r="J129" s="5">
        <v>1800000000</v>
      </c>
      <c r="K129" s="5">
        <v>1800000000</v>
      </c>
      <c r="L129" s="5">
        <v>1800000000</v>
      </c>
      <c r="M129" s="5">
        <v>1800000000</v>
      </c>
      <c r="N129" s="5">
        <v>1800000000</v>
      </c>
      <c r="O129" s="5">
        <v>1800000000</v>
      </c>
      <c r="P129" s="5">
        <v>1800000000</v>
      </c>
      <c r="Q129" s="5">
        <v>1800000000</v>
      </c>
      <c r="R129" s="5">
        <v>1800000000</v>
      </c>
    </row>
    <row r="131" spans="2:18" ht="15.5" x14ac:dyDescent="0.35">
      <c r="B131" t="s">
        <v>158</v>
      </c>
      <c r="C131" t="s">
        <v>159</v>
      </c>
      <c r="D131" s="5">
        <v>-14849310976</v>
      </c>
      <c r="E131" s="5">
        <v>49116339839</v>
      </c>
      <c r="F131" s="5">
        <v>-43056669706</v>
      </c>
      <c r="G131" s="5">
        <v>-58807032560</v>
      </c>
      <c r="I131" s="5">
        <v>-23915207840</v>
      </c>
      <c r="J131" s="5">
        <v>12722261495</v>
      </c>
      <c r="K131" s="5">
        <v>-14859991975</v>
      </c>
      <c r="L131" s="5">
        <v>64050730499</v>
      </c>
      <c r="M131" s="5">
        <v>-3257203850</v>
      </c>
      <c r="N131" s="5">
        <v>-63333892154</v>
      </c>
      <c r="O131" s="5">
        <v>-34940392825</v>
      </c>
      <c r="P131" s="5">
        <v>3341364556</v>
      </c>
      <c r="Q131" s="5">
        <v>-87108935112</v>
      </c>
      <c r="R131" s="5">
        <v>-19071661953</v>
      </c>
    </row>
    <row r="132" spans="2:18" ht="15.5" x14ac:dyDescent="0.35">
      <c r="C132" t="s">
        <v>2371</v>
      </c>
      <c r="D132" s="5">
        <v>4981658089</v>
      </c>
      <c r="E132" s="5">
        <v>2954532772</v>
      </c>
      <c r="F132" s="5">
        <v>5054379997</v>
      </c>
      <c r="G132" s="5">
        <v>3964740655</v>
      </c>
      <c r="I132" s="5">
        <v>14670512790</v>
      </c>
      <c r="J132" s="5">
        <v>12925069768</v>
      </c>
      <c r="K132" s="5">
        <v>11971608584</v>
      </c>
      <c r="L132" s="5">
        <v>13072415221</v>
      </c>
      <c r="M132" s="5">
        <v>20149015904</v>
      </c>
      <c r="N132" s="5">
        <v>17984205282</v>
      </c>
      <c r="O132" s="5">
        <v>53218049505</v>
      </c>
      <c r="P132" s="5">
        <v>38572921927</v>
      </c>
      <c r="Q132" s="5">
        <v>30584355925</v>
      </c>
      <c r="R132" s="5">
        <v>82959441457</v>
      </c>
    </row>
    <row r="133" spans="2:18" ht="15.5" x14ac:dyDescent="0.35">
      <c r="C133" t="s">
        <v>2372</v>
      </c>
      <c r="E133" s="5">
        <v>-1034173139</v>
      </c>
      <c r="I133" s="5">
        <v>410482274</v>
      </c>
      <c r="J133" s="5">
        <v>5298242871</v>
      </c>
      <c r="K133" s="5">
        <v>7562771551</v>
      </c>
      <c r="L133" s="5">
        <v>10757849998</v>
      </c>
      <c r="M133" s="5">
        <v>13585766698</v>
      </c>
      <c r="N133" s="5">
        <v>954634033</v>
      </c>
      <c r="O133" s="5">
        <v>3083776407</v>
      </c>
      <c r="P133" s="5">
        <v>268841146</v>
      </c>
      <c r="Q133" s="5">
        <v>3073983265</v>
      </c>
      <c r="R133" s="5">
        <v>1006944438</v>
      </c>
    </row>
    <row r="134" spans="2:18" ht="15.5" x14ac:dyDescent="0.35">
      <c r="C134" t="s">
        <v>1581</v>
      </c>
      <c r="D134" s="5">
        <v>2252301359</v>
      </c>
      <c r="E134" s="5">
        <v>593430694</v>
      </c>
      <c r="F134" s="5">
        <v>6086336005</v>
      </c>
      <c r="G134" s="5">
        <v>3853936919</v>
      </c>
      <c r="I134" s="5">
        <v>14773158535</v>
      </c>
      <c r="J134" s="5">
        <v>29579272955</v>
      </c>
      <c r="K134" s="5">
        <v>34471963181</v>
      </c>
      <c r="L134" s="5">
        <v>32241997880</v>
      </c>
      <c r="M134" s="5">
        <v>22966737623</v>
      </c>
      <c r="N134" s="5">
        <v>8708613769</v>
      </c>
      <c r="O134" s="5">
        <v>7730254585</v>
      </c>
      <c r="P134" s="5">
        <v>7203333483</v>
      </c>
      <c r="Q134" s="5">
        <v>3382553655</v>
      </c>
      <c r="R134" s="5">
        <v>3198903300</v>
      </c>
    </row>
    <row r="135" spans="2:18" ht="15.5" x14ac:dyDescent="0.35">
      <c r="C135" t="s">
        <v>1714</v>
      </c>
      <c r="E135" s="5">
        <v>4356946774</v>
      </c>
      <c r="F135" s="5">
        <v>1265922555</v>
      </c>
      <c r="G135" s="5">
        <v>3233937789</v>
      </c>
      <c r="I135" s="5">
        <v>8856807118</v>
      </c>
      <c r="J135" s="5">
        <v>-51834297</v>
      </c>
      <c r="K135" s="5">
        <v>-28523250686</v>
      </c>
      <c r="L135" s="5">
        <v>44130320467</v>
      </c>
      <c r="M135" s="5">
        <v>-20246341598</v>
      </c>
      <c r="N135" s="5">
        <v>-19000000000</v>
      </c>
      <c r="O135" s="5">
        <v>18057000000</v>
      </c>
      <c r="P135" s="5">
        <v>-2880000000</v>
      </c>
      <c r="Q135" s="5">
        <v>2010000000</v>
      </c>
      <c r="R135" s="5">
        <v>37924333911</v>
      </c>
    </row>
    <row r="136" spans="2:18" ht="15.5" x14ac:dyDescent="0.35">
      <c r="C136" t="s">
        <v>2373</v>
      </c>
      <c r="E136" s="5">
        <v>-209066697684</v>
      </c>
      <c r="F136" s="5">
        <v>126590615851</v>
      </c>
      <c r="I136" s="5">
        <v>-82476081833</v>
      </c>
      <c r="M136" s="5">
        <v>13976991021</v>
      </c>
    </row>
    <row r="137" spans="2:18" ht="15.5" x14ac:dyDescent="0.35">
      <c r="C137" t="s">
        <v>826</v>
      </c>
      <c r="E137" s="5">
        <v>2343468239</v>
      </c>
      <c r="I137" s="5">
        <v>2343468239</v>
      </c>
      <c r="J137" s="5">
        <v>2571008172</v>
      </c>
      <c r="K137" s="5">
        <v>4174763633</v>
      </c>
      <c r="L137" s="5">
        <v>3747246677</v>
      </c>
    </row>
    <row r="138" spans="2:18" ht="15.5" x14ac:dyDescent="0.35">
      <c r="C138" t="s">
        <v>2374</v>
      </c>
      <c r="D138" s="5">
        <v>-12679833787</v>
      </c>
      <c r="E138" s="5">
        <v>-3983416363</v>
      </c>
      <c r="G138" s="5">
        <v>-27333407428</v>
      </c>
      <c r="I138" s="5">
        <v>-3983416363</v>
      </c>
      <c r="J138" s="5">
        <v>5018537930</v>
      </c>
      <c r="K138" s="5">
        <v>20123499</v>
      </c>
      <c r="M138" s="5">
        <v>40242563</v>
      </c>
      <c r="N138" s="5">
        <v>6289965032</v>
      </c>
      <c r="O138" s="5">
        <v>91862653940</v>
      </c>
      <c r="P138" s="5">
        <v>-42556769700</v>
      </c>
      <c r="Q138" s="5">
        <v>-30924601442</v>
      </c>
      <c r="R138" s="5">
        <v>1968959047</v>
      </c>
    </row>
    <row r="139" spans="2:18" ht="15.5" x14ac:dyDescent="0.35">
      <c r="C139" t="s">
        <v>2375</v>
      </c>
    </row>
    <row r="140" spans="2:18" ht="15.5" x14ac:dyDescent="0.35">
      <c r="C140" t="s">
        <v>940</v>
      </c>
      <c r="D140" s="5">
        <v>1464210747</v>
      </c>
      <c r="E140" s="5">
        <v>-12709342327</v>
      </c>
      <c r="F140" s="5">
        <v>-20146151358</v>
      </c>
      <c r="G140" s="5">
        <v>11542835495</v>
      </c>
      <c r="I140" s="5">
        <v>-33001564645</v>
      </c>
      <c r="J140" s="5">
        <v>-1031135543</v>
      </c>
      <c r="K140" s="5">
        <v>-5466774192</v>
      </c>
      <c r="L140" s="5">
        <v>797911844</v>
      </c>
      <c r="M140" s="5">
        <v>-6325370922</v>
      </c>
    </row>
    <row r="141" spans="2:18" ht="15.5" x14ac:dyDescent="0.35">
      <c r="C141" t="s">
        <v>2376</v>
      </c>
      <c r="M141" s="5">
        <v>2216035000</v>
      </c>
    </row>
    <row r="142" spans="2:18" ht="15.5" x14ac:dyDescent="0.35">
      <c r="C142" t="s">
        <v>1275</v>
      </c>
      <c r="O142" s="5">
        <v>-2744500000</v>
      </c>
      <c r="P142" s="5">
        <v>2744500000</v>
      </c>
    </row>
    <row r="143" spans="2:18" ht="15.5" x14ac:dyDescent="0.35">
      <c r="C143" t="s">
        <v>2377</v>
      </c>
    </row>
    <row r="144" spans="2:18" ht="15.5" x14ac:dyDescent="0.35">
      <c r="C144" t="s">
        <v>162</v>
      </c>
      <c r="D144" s="5">
        <v>-3129044558</v>
      </c>
      <c r="E144" s="5">
        <v>-2726390085</v>
      </c>
      <c r="F144" s="5">
        <v>-2828580401</v>
      </c>
      <c r="G144" s="5">
        <v>-2801744850</v>
      </c>
      <c r="I144" s="5">
        <v>-11278835783</v>
      </c>
      <c r="J144" s="5">
        <v>-11066678054</v>
      </c>
      <c r="K144" s="5">
        <v>-11858811996</v>
      </c>
      <c r="L144" s="5">
        <v>-12229083495</v>
      </c>
      <c r="M144" s="5">
        <v>-8994190799</v>
      </c>
      <c r="N144" s="5">
        <v>-10705647574</v>
      </c>
      <c r="O144" s="5">
        <v>-17175237828</v>
      </c>
      <c r="P144" s="5">
        <v>-18153052961</v>
      </c>
      <c r="Q144" s="5">
        <v>-16572269412</v>
      </c>
      <c r="R144" s="5">
        <v>-13536093941</v>
      </c>
    </row>
    <row r="145" spans="3:18" ht="15.5" x14ac:dyDescent="0.35">
      <c r="C145" t="s">
        <v>477</v>
      </c>
      <c r="O145" s="5">
        <v>634864853</v>
      </c>
      <c r="P145" s="5">
        <v>-23457285</v>
      </c>
      <c r="Q145" s="5">
        <v>-1618303409</v>
      </c>
      <c r="R145" s="5">
        <v>-502757159</v>
      </c>
    </row>
    <row r="146" spans="3:18" ht="15.5" x14ac:dyDescent="0.35">
      <c r="C146" t="s">
        <v>364</v>
      </c>
      <c r="Q146" s="5">
        <v>13530000</v>
      </c>
    </row>
    <row r="147" spans="3:18" ht="15.5" x14ac:dyDescent="0.35">
      <c r="C147" t="s">
        <v>2378</v>
      </c>
      <c r="P147" s="5">
        <v>-2500000000</v>
      </c>
      <c r="Q147" s="5">
        <v>-3000000000</v>
      </c>
    </row>
    <row r="148" spans="3:18" ht="15.5" x14ac:dyDescent="0.35">
      <c r="C148" t="s">
        <v>2379</v>
      </c>
      <c r="D148" s="5">
        <v>827355711</v>
      </c>
      <c r="E148" s="5">
        <v>59032530653</v>
      </c>
      <c r="F148" s="5">
        <v>-27710399986</v>
      </c>
      <c r="G148" s="5">
        <v>-28456892623</v>
      </c>
      <c r="I148" s="5">
        <v>-2716507813</v>
      </c>
      <c r="J148" s="5">
        <v>-1426501195</v>
      </c>
      <c r="K148" s="5">
        <v>-1777506747</v>
      </c>
      <c r="L148" s="5">
        <v>-1783334030</v>
      </c>
      <c r="M148" s="5">
        <v>-1024886746</v>
      </c>
      <c r="N148" s="5">
        <v>418449540</v>
      </c>
      <c r="O148" s="5">
        <v>-902561892</v>
      </c>
      <c r="P148" s="5">
        <v>144180685</v>
      </c>
      <c r="Q148" s="5">
        <v>-548491306</v>
      </c>
      <c r="R148" s="5">
        <v>-168027391</v>
      </c>
    </row>
    <row r="149" spans="3:18" ht="15.5" x14ac:dyDescent="0.35">
      <c r="C149" t="s">
        <v>2380</v>
      </c>
      <c r="D149" s="5">
        <v>-1391706760</v>
      </c>
      <c r="E149" s="5">
        <v>-3002654618</v>
      </c>
      <c r="G149" s="5">
        <v>675145647</v>
      </c>
      <c r="I149" s="5">
        <v>-3002654618</v>
      </c>
      <c r="J149" s="5">
        <v>-2603551153</v>
      </c>
      <c r="K149" s="5">
        <v>-3604946993</v>
      </c>
      <c r="L149" s="5">
        <v>-3437675291</v>
      </c>
      <c r="M149" s="5">
        <v>-4358718755</v>
      </c>
      <c r="N149" s="5">
        <v>-2701919019</v>
      </c>
      <c r="O149" s="5">
        <v>-5177381029</v>
      </c>
      <c r="P149" s="5">
        <v>-2467858817</v>
      </c>
      <c r="Q149" s="5">
        <v>-3563109096</v>
      </c>
      <c r="R149" s="5">
        <v>-4456391976</v>
      </c>
    </row>
    <row r="150" spans="3:18" ht="15.5" x14ac:dyDescent="0.35">
      <c r="C150" t="s">
        <v>1035</v>
      </c>
      <c r="E150" s="5">
        <v>-45341854</v>
      </c>
      <c r="I150" s="5">
        <v>-45341854</v>
      </c>
      <c r="J150" s="5">
        <v>-324035448</v>
      </c>
      <c r="K150" s="5">
        <v>-88798840</v>
      </c>
      <c r="L150" s="5">
        <v>-241175121</v>
      </c>
      <c r="M150" s="5">
        <v>-86473500</v>
      </c>
      <c r="N150" s="5">
        <v>-660569498</v>
      </c>
      <c r="O150" s="5">
        <v>-142433998</v>
      </c>
      <c r="P150" s="5">
        <v>-155681250</v>
      </c>
      <c r="Q150" s="5">
        <v>-239125000</v>
      </c>
    </row>
    <row r="151" spans="3:18" ht="15.5" x14ac:dyDescent="0.35">
      <c r="C151" t="s">
        <v>2381</v>
      </c>
      <c r="D151" s="5">
        <v>-7506716378</v>
      </c>
      <c r="E151" s="5">
        <v>3020921928</v>
      </c>
      <c r="F151" s="5">
        <v>-4363088080</v>
      </c>
      <c r="G151" s="5">
        <v>-2733536609</v>
      </c>
      <c r="I151" s="5">
        <v>-9176999391</v>
      </c>
      <c r="J151" s="5">
        <v>-23523866856</v>
      </c>
      <c r="K151" s="5">
        <v>-20362762879</v>
      </c>
      <c r="L151" s="5">
        <v>-19891802502</v>
      </c>
      <c r="M151" s="5">
        <v>-21391696823</v>
      </c>
      <c r="N151" s="5">
        <v>-17698695094</v>
      </c>
      <c r="O151" s="5">
        <v>-20603504138</v>
      </c>
      <c r="P151" s="5">
        <v>-23825931244</v>
      </c>
      <c r="Q151" s="5">
        <v>-42487982757</v>
      </c>
      <c r="R151" s="5">
        <v>-44224325638</v>
      </c>
    </row>
    <row r="152" spans="3:18" ht="15.5" x14ac:dyDescent="0.35">
      <c r="C152" t="s">
        <v>604</v>
      </c>
      <c r="E152" s="5">
        <v>2080143494</v>
      </c>
      <c r="F152" s="5">
        <v>-415088438</v>
      </c>
      <c r="G152" s="5">
        <v>-1665055056</v>
      </c>
    </row>
    <row r="153" spans="3:18" ht="15.5" x14ac:dyDescent="0.35">
      <c r="C153" t="s">
        <v>163</v>
      </c>
      <c r="D153" s="5">
        <v>332464601</v>
      </c>
      <c r="E153" s="5">
        <v>-1764316329</v>
      </c>
      <c r="G153" s="5">
        <v>-19086992499</v>
      </c>
      <c r="I153" s="5">
        <v>-1764316329</v>
      </c>
      <c r="J153" s="5">
        <v>-2642267655</v>
      </c>
      <c r="K153" s="5">
        <v>-1378370090</v>
      </c>
      <c r="L153" s="5">
        <v>-3113941149</v>
      </c>
      <c r="M153" s="5">
        <v>212677505</v>
      </c>
      <c r="N153" s="5">
        <v>-1016733758</v>
      </c>
      <c r="O153" s="5">
        <v>748666155</v>
      </c>
      <c r="P153" s="5">
        <v>354279386</v>
      </c>
      <c r="Q153" s="5">
        <v>5069284661</v>
      </c>
    </row>
    <row r="154" spans="3:18" ht="15.5" x14ac:dyDescent="0.35">
      <c r="C154" t="s">
        <v>165</v>
      </c>
      <c r="D154" s="5">
        <v>-16313933334</v>
      </c>
      <c r="E154" s="5">
        <v>-197143722</v>
      </c>
      <c r="F154" s="5">
        <v>16507396074</v>
      </c>
      <c r="G154" s="5">
        <v>54997445926</v>
      </c>
      <c r="I154" s="5">
        <v>29802856278</v>
      </c>
      <c r="J154" s="5">
        <v>-40439811550</v>
      </c>
      <c r="K154" s="5">
        <v>-10506309748</v>
      </c>
      <c r="L154" s="5">
        <v>9012893645</v>
      </c>
      <c r="M154" s="5">
        <v>-20025020358</v>
      </c>
      <c r="N154" s="5">
        <v>-11413373841</v>
      </c>
      <c r="O154" s="5">
        <v>-471270606</v>
      </c>
      <c r="P154" s="5">
        <v>-13841546</v>
      </c>
      <c r="Q154" s="5">
        <v>-109050114472</v>
      </c>
      <c r="R154" s="5">
        <v>34923267356</v>
      </c>
    </row>
    <row r="155" spans="3:18" ht="15.5" x14ac:dyDescent="0.35">
      <c r="C155" t="s">
        <v>166</v>
      </c>
      <c r="D155" s="5">
        <v>2335361405</v>
      </c>
      <c r="E155" s="5">
        <v>-69576667010</v>
      </c>
      <c r="F155" s="5">
        <v>23244245200</v>
      </c>
      <c r="G155" s="5">
        <v>-2086900189</v>
      </c>
      <c r="I155" s="5">
        <v>56648173796</v>
      </c>
      <c r="J155" s="5">
        <v>53938704804</v>
      </c>
      <c r="K155" s="5">
        <v>64360309959</v>
      </c>
      <c r="L155" s="5">
        <v>-189940785024</v>
      </c>
      <c r="M155" s="5">
        <v>12163807934</v>
      </c>
      <c r="N155" s="5">
        <v>79545502458</v>
      </c>
      <c r="O155" s="5">
        <v>7005159650</v>
      </c>
      <c r="P155" s="5">
        <v>6578421671</v>
      </c>
      <c r="Q155" s="5">
        <v>19386342973</v>
      </c>
      <c r="R155" s="5">
        <v>-1050227415</v>
      </c>
    </row>
    <row r="156" spans="3:18" ht="15.5" x14ac:dyDescent="0.35">
      <c r="C156" t="s">
        <v>170</v>
      </c>
      <c r="D156" s="5">
        <v>509909910</v>
      </c>
      <c r="E156" s="5">
        <v>1048648</v>
      </c>
      <c r="F156" s="5">
        <v>270270</v>
      </c>
      <c r="I156" s="5">
        <v>1318918</v>
      </c>
      <c r="K156" s="5">
        <v>21400000</v>
      </c>
      <c r="L156" s="5">
        <v>381602091</v>
      </c>
      <c r="M156" s="5">
        <v>521361158</v>
      </c>
      <c r="N156" s="5">
        <v>490812324</v>
      </c>
      <c r="O156" s="5">
        <v>159545454</v>
      </c>
      <c r="P156" s="5">
        <v>9111364</v>
      </c>
      <c r="Q156" s="5">
        <v>365471075</v>
      </c>
    </row>
    <row r="157" spans="3:18" ht="15.5" x14ac:dyDescent="0.35">
      <c r="C157" t="s">
        <v>2382</v>
      </c>
      <c r="D157" s="5">
        <v>4679524982</v>
      </c>
      <c r="E157" s="5">
        <v>140636113924</v>
      </c>
      <c r="G157" s="5">
        <v>-105154373245</v>
      </c>
      <c r="I157" s="5">
        <v>140636113924</v>
      </c>
      <c r="J157" s="5">
        <v>23889477054</v>
      </c>
      <c r="K157" s="5">
        <v>103937547671</v>
      </c>
      <c r="L157" s="5">
        <v>-147166405653</v>
      </c>
      <c r="M157" s="5">
        <v>-1069880606</v>
      </c>
    </row>
    <row r="158" spans="3:18" ht="15.5" x14ac:dyDescent="0.35">
      <c r="C158" t="s">
        <v>2383</v>
      </c>
      <c r="F158" s="5">
        <v>-103275898478</v>
      </c>
      <c r="G158" s="5">
        <v>103275898478</v>
      </c>
    </row>
    <row r="159" spans="3:18" ht="15.5" x14ac:dyDescent="0.35">
      <c r="C159" t="s">
        <v>1317</v>
      </c>
      <c r="N159" s="5">
        <v>8270395537</v>
      </c>
      <c r="O159" s="5">
        <v>10265149154</v>
      </c>
      <c r="P159" s="5">
        <v>8160335238</v>
      </c>
      <c r="Q159" s="5">
        <v>19221095091</v>
      </c>
    </row>
    <row r="160" spans="3:18" ht="15.5" x14ac:dyDescent="0.35">
      <c r="C160" t="s">
        <v>168</v>
      </c>
      <c r="D160" s="5">
        <v>-10673487</v>
      </c>
      <c r="E160" s="5">
        <v>-1101243010</v>
      </c>
      <c r="F160" s="5">
        <v>-57472172</v>
      </c>
      <c r="G160" s="5">
        <v>-58425422</v>
      </c>
      <c r="I160" s="5">
        <v>-1304018054</v>
      </c>
      <c r="J160" s="5">
        <v>-92001980</v>
      </c>
      <c r="K160" s="5">
        <v>-2552727990</v>
      </c>
      <c r="L160" s="5">
        <v>-842641374</v>
      </c>
      <c r="M160" s="5">
        <v>-1054140912</v>
      </c>
      <c r="N160" s="5">
        <v>-3843195796</v>
      </c>
      <c r="O160" s="5">
        <v>-3419534958</v>
      </c>
      <c r="P160" s="5">
        <v>-1591024931</v>
      </c>
      <c r="Q160" s="5">
        <v>-1350183929</v>
      </c>
      <c r="R160" s="5">
        <v>-1050227415</v>
      </c>
    </row>
    <row r="161" spans="3:18" ht="15.5" x14ac:dyDescent="0.35">
      <c r="C161" t="s">
        <v>2384</v>
      </c>
      <c r="J161" s="5">
        <v>30200000000</v>
      </c>
      <c r="K161" s="5">
        <v>-33961768600</v>
      </c>
      <c r="N161" s="5">
        <v>110000000000</v>
      </c>
    </row>
    <row r="162" spans="3:18" ht="15.5" x14ac:dyDescent="0.35">
      <c r="C162" t="s">
        <v>2385</v>
      </c>
      <c r="N162" s="5">
        <v>-32700302343</v>
      </c>
    </row>
    <row r="163" spans="3:18" ht="15.5" x14ac:dyDescent="0.35">
      <c r="C163" t="s">
        <v>363</v>
      </c>
      <c r="L163" s="5">
        <v>-2100000000</v>
      </c>
    </row>
    <row r="164" spans="3:18" ht="15.5" x14ac:dyDescent="0.35">
      <c r="C164" t="s">
        <v>2386</v>
      </c>
      <c r="L164" s="5">
        <v>-40000000000</v>
      </c>
    </row>
    <row r="165" spans="3:18" ht="15.5" x14ac:dyDescent="0.35">
      <c r="C165" t="s">
        <v>1609</v>
      </c>
      <c r="D165" s="5">
        <v>-2843400000</v>
      </c>
      <c r="E165" s="5">
        <v>-45888888</v>
      </c>
      <c r="F165" s="5">
        <v>-13270271</v>
      </c>
      <c r="G165" s="5">
        <v>-150000000</v>
      </c>
      <c r="I165" s="5">
        <v>-209159159</v>
      </c>
      <c r="J165" s="5">
        <v>-58770270</v>
      </c>
      <c r="K165" s="5">
        <v>-3084141122</v>
      </c>
      <c r="L165" s="5">
        <v>-213340088</v>
      </c>
      <c r="M165" s="5">
        <v>-210522727</v>
      </c>
      <c r="N165" s="5">
        <v>-2672207264</v>
      </c>
    </row>
    <row r="166" spans="3:18" ht="15.5" x14ac:dyDescent="0.35">
      <c r="C166" t="s">
        <v>2387</v>
      </c>
    </row>
    <row r="167" spans="3:18" ht="15.5" x14ac:dyDescent="0.35">
      <c r="C167" t="s">
        <v>2388</v>
      </c>
      <c r="Q167" s="5">
        <v>1149960736</v>
      </c>
    </row>
    <row r="168" spans="3:18" ht="15.5" x14ac:dyDescent="0.35">
      <c r="C168" t="s">
        <v>185</v>
      </c>
    </row>
    <row r="169" spans="3:18" ht="15.5" x14ac:dyDescent="0.35">
      <c r="C169" t="s">
        <v>186</v>
      </c>
      <c r="D169" s="5">
        <v>-16313933334</v>
      </c>
      <c r="E169" s="5">
        <v>-197143722</v>
      </c>
      <c r="F169" s="5">
        <v>16507396074</v>
      </c>
      <c r="G169" s="5">
        <v>54997445926</v>
      </c>
      <c r="I169" s="5">
        <v>29802856278</v>
      </c>
      <c r="J169" s="5">
        <v>-40439811550</v>
      </c>
      <c r="K169" s="5">
        <v>-10506309748</v>
      </c>
      <c r="L169" s="5">
        <v>9012893645</v>
      </c>
      <c r="M169" s="5">
        <v>-20025020358</v>
      </c>
      <c r="N169" s="5">
        <v>-11413373841</v>
      </c>
      <c r="O169" s="5">
        <v>-471270606</v>
      </c>
      <c r="P169" s="5">
        <v>-13841546</v>
      </c>
      <c r="Q169" s="5">
        <v>-109050114472</v>
      </c>
      <c r="R169" s="5">
        <v>34923267356</v>
      </c>
    </row>
    <row r="170" spans="3:18" ht="15.5" x14ac:dyDescent="0.35">
      <c r="C170" t="s">
        <v>453</v>
      </c>
      <c r="E170" s="5">
        <v>-13571565</v>
      </c>
      <c r="I170" s="5">
        <v>-13571565</v>
      </c>
      <c r="J170" s="5">
        <v>-30802332</v>
      </c>
      <c r="K170" s="5">
        <v>-15227167</v>
      </c>
      <c r="L170" s="5">
        <v>-8125355</v>
      </c>
      <c r="M170" s="5">
        <v>-25020358</v>
      </c>
      <c r="N170" s="5">
        <v>-133373841</v>
      </c>
      <c r="O170" s="5">
        <v>-471270606</v>
      </c>
      <c r="P170" s="5">
        <v>-13841546</v>
      </c>
      <c r="Q170" s="5">
        <v>-50114472</v>
      </c>
      <c r="R170" s="5">
        <v>-76732644</v>
      </c>
    </row>
    <row r="171" spans="3:18" ht="15.5" x14ac:dyDescent="0.35">
      <c r="C171" t="s">
        <v>2389</v>
      </c>
      <c r="L171" s="5">
        <v>20000000000</v>
      </c>
      <c r="M171" s="5">
        <v>-20000000000</v>
      </c>
    </row>
    <row r="172" spans="3:18" ht="15.5" x14ac:dyDescent="0.35">
      <c r="C172" t="s">
        <v>2390</v>
      </c>
      <c r="G172" s="5">
        <v>25000000000</v>
      </c>
      <c r="I172" s="5">
        <v>30000000000</v>
      </c>
    </row>
    <row r="173" spans="3:18" ht="15.5" x14ac:dyDescent="0.35">
      <c r="C173" t="s">
        <v>2391</v>
      </c>
      <c r="E173" s="5">
        <v>-183572157</v>
      </c>
      <c r="I173" s="5">
        <v>-183572157</v>
      </c>
      <c r="J173" s="5">
        <v>-173072157</v>
      </c>
      <c r="K173" s="5">
        <v>-6000000000</v>
      </c>
      <c r="L173" s="5">
        <v>6000000000</v>
      </c>
    </row>
    <row r="174" spans="3:18" ht="15.5" x14ac:dyDescent="0.35">
      <c r="C174" t="s">
        <v>2392</v>
      </c>
      <c r="D174" s="5">
        <v>-3000000000</v>
      </c>
    </row>
    <row r="175" spans="3:18" ht="15.5" x14ac:dyDescent="0.35">
      <c r="C175" t="s">
        <v>2393</v>
      </c>
      <c r="D175" s="5">
        <v>-13313933334</v>
      </c>
      <c r="F175" s="5">
        <v>16507396074</v>
      </c>
      <c r="G175" s="5">
        <v>-6090120474</v>
      </c>
      <c r="J175" s="5">
        <v>-4148370662</v>
      </c>
      <c r="K175" s="5">
        <v>-4491082581</v>
      </c>
    </row>
    <row r="176" spans="3:18" ht="15.5" x14ac:dyDescent="0.35">
      <c r="C176" t="s">
        <v>352</v>
      </c>
    </row>
    <row r="177" spans="2:18" ht="15.5" x14ac:dyDescent="0.35">
      <c r="C177" t="s">
        <v>2394</v>
      </c>
      <c r="N177" s="5">
        <v>-11280000000</v>
      </c>
    </row>
    <row r="178" spans="2:18" ht="15.5" x14ac:dyDescent="0.35">
      <c r="C178" t="s">
        <v>968</v>
      </c>
      <c r="G178" s="5">
        <v>36087566400</v>
      </c>
      <c r="J178" s="5">
        <v>-36087566399</v>
      </c>
      <c r="L178" s="5">
        <v>-16978981000</v>
      </c>
      <c r="Q178" s="5">
        <v>-9000000000</v>
      </c>
    </row>
    <row r="179" spans="2:18" ht="15.5" x14ac:dyDescent="0.35">
      <c r="C179" t="s">
        <v>2395</v>
      </c>
      <c r="Q179" s="5">
        <v>-100000000000</v>
      </c>
      <c r="R179" s="5">
        <v>35000000000</v>
      </c>
    </row>
    <row r="180" spans="2:18" ht="15.5" x14ac:dyDescent="0.35">
      <c r="C180" t="s">
        <v>215</v>
      </c>
      <c r="D180" s="5">
        <v>-28827882905</v>
      </c>
      <c r="E180" s="5">
        <v>-20657470893</v>
      </c>
      <c r="F180" s="5">
        <v>-3305028432</v>
      </c>
      <c r="G180" s="5">
        <v>-5896486823</v>
      </c>
      <c r="I180" s="5">
        <v>62535822234</v>
      </c>
      <c r="J180" s="5">
        <v>26221154749</v>
      </c>
      <c r="K180" s="5">
        <v>38994008236</v>
      </c>
      <c r="L180" s="5">
        <v>-116877160880</v>
      </c>
      <c r="M180" s="5">
        <v>-11118416274</v>
      </c>
      <c r="N180" s="5">
        <v>4798236463</v>
      </c>
      <c r="O180" s="5">
        <v>-28406503781</v>
      </c>
      <c r="P180" s="5">
        <v>9905944681</v>
      </c>
      <c r="Q180" s="5">
        <v>-176772706611</v>
      </c>
      <c r="R180" s="5">
        <v>14801377988</v>
      </c>
    </row>
    <row r="181" spans="2:18" ht="15.5" x14ac:dyDescent="0.35">
      <c r="C181" t="s">
        <v>216</v>
      </c>
      <c r="D181" s="5">
        <v>133078981361</v>
      </c>
      <c r="I181" s="5">
        <v>70543159127</v>
      </c>
      <c r="J181" s="5">
        <v>44322004379</v>
      </c>
      <c r="K181" s="5">
        <v>5327996141</v>
      </c>
      <c r="L181" s="5">
        <v>122205157022</v>
      </c>
      <c r="M181" s="5">
        <v>133275298570</v>
      </c>
      <c r="N181" s="5">
        <v>128477062108</v>
      </c>
      <c r="O181" s="5">
        <v>193061954490</v>
      </c>
      <c r="P181" s="5">
        <v>183156009809</v>
      </c>
      <c r="Q181" s="5">
        <v>359928716420</v>
      </c>
      <c r="R181" s="5">
        <v>345127338432</v>
      </c>
    </row>
    <row r="182" spans="2:18" ht="15.5" x14ac:dyDescent="0.35">
      <c r="C182" t="s">
        <v>220</v>
      </c>
      <c r="D182" s="5">
        <v>104251098456</v>
      </c>
      <c r="E182" s="5">
        <v>-20657470893</v>
      </c>
      <c r="F182" s="5">
        <v>-3305028432</v>
      </c>
      <c r="G182" s="5">
        <v>-5896486823</v>
      </c>
      <c r="I182" s="5">
        <v>133078981361</v>
      </c>
      <c r="J182" s="5">
        <v>70543159128</v>
      </c>
      <c r="K182" s="5">
        <v>44322004377</v>
      </c>
      <c r="L182" s="5">
        <v>5327996142</v>
      </c>
      <c r="M182" s="5">
        <v>122156882296</v>
      </c>
      <c r="N182" s="5">
        <v>133275298571</v>
      </c>
      <c r="O182" s="5">
        <v>164655450709</v>
      </c>
      <c r="P182" s="5">
        <v>193061954490</v>
      </c>
      <c r="Q182" s="5">
        <v>183156009809</v>
      </c>
      <c r="R182" s="5">
        <v>359928716420</v>
      </c>
    </row>
    <row r="184" spans="2:18" ht="15.5" x14ac:dyDescent="0.35">
      <c r="B184" t="s">
        <v>221</v>
      </c>
      <c r="C184" t="s">
        <v>11</v>
      </c>
      <c r="D184" s="5">
        <v>1800000000</v>
      </c>
      <c r="E184" s="5">
        <v>1800000000</v>
      </c>
      <c r="F184" s="5">
        <v>1800000000</v>
      </c>
      <c r="G184" s="5">
        <v>1800000000</v>
      </c>
      <c r="I184" s="5">
        <v>1800000000</v>
      </c>
      <c r="J184" s="5">
        <v>1800000000</v>
      </c>
      <c r="K184" s="5">
        <v>1800000000</v>
      </c>
      <c r="L184" s="5">
        <v>1800000000</v>
      </c>
      <c r="M184" s="5">
        <v>1800000000</v>
      </c>
      <c r="N184" s="5">
        <v>1800000000</v>
      </c>
      <c r="O184" s="5">
        <v>1800000000</v>
      </c>
      <c r="P184" s="5">
        <v>1800000000</v>
      </c>
      <c r="Q184" s="5">
        <v>1800000000</v>
      </c>
      <c r="R184" s="5">
        <v>1800000000</v>
      </c>
    </row>
    <row r="185" spans="2:18" ht="15.5" x14ac:dyDescent="0.35">
      <c r="C185" t="s">
        <v>222</v>
      </c>
      <c r="D185" s="6">
        <v>1.03</v>
      </c>
      <c r="E185" s="6">
        <v>7.47</v>
      </c>
      <c r="F185" s="6">
        <v>-4.13</v>
      </c>
      <c r="G185" s="6">
        <v>2.2799999999999998</v>
      </c>
    </row>
    <row r="186" spans="2:18" ht="15.5" x14ac:dyDescent="0.35">
      <c r="C186" t="s">
        <v>223</v>
      </c>
      <c r="D186" s="6">
        <v>485.44</v>
      </c>
      <c r="E186" s="6">
        <v>72.959999999999994</v>
      </c>
      <c r="F186" s="6">
        <v>-157.38</v>
      </c>
      <c r="G186" s="6">
        <v>192.98</v>
      </c>
    </row>
    <row r="187" spans="2:18" ht="15.5" x14ac:dyDescent="0.35">
      <c r="C187" t="s">
        <v>72</v>
      </c>
      <c r="D187" s="6">
        <v>104.8</v>
      </c>
      <c r="E187" s="6">
        <v>28.59</v>
      </c>
      <c r="F187" s="6">
        <v>146.16</v>
      </c>
      <c r="G187" s="6">
        <v>139.38999999999999</v>
      </c>
    </row>
    <row r="188" spans="2:18" ht="15.5" x14ac:dyDescent="0.35">
      <c r="C188" t="s">
        <v>224</v>
      </c>
      <c r="E188" s="5">
        <v>22310000000</v>
      </c>
      <c r="F188" s="5">
        <v>1160000000</v>
      </c>
      <c r="G188" s="5">
        <v>-380000000</v>
      </c>
    </row>
    <row r="189" spans="2:18" ht="15.5" x14ac:dyDescent="0.35">
      <c r="C189" t="s">
        <v>225</v>
      </c>
      <c r="D189" s="6">
        <v>2.5999999999999999E-3</v>
      </c>
      <c r="E189" s="6">
        <v>1.7899999999999999E-2</v>
      </c>
      <c r="F189" s="6">
        <v>-9.1000000000000004E-3</v>
      </c>
      <c r="G189" s="6">
        <v>5.0000000000000001E-3</v>
      </c>
    </row>
    <row r="190" spans="2:18" ht="15.5" x14ac:dyDescent="0.35">
      <c r="C190" t="s">
        <v>226</v>
      </c>
      <c r="D190" s="6">
        <v>3.4999999999999996E-3</v>
      </c>
      <c r="E190" s="6">
        <v>2.5399999999999999E-2</v>
      </c>
      <c r="F190" s="6">
        <v>-1.2E-2</v>
      </c>
      <c r="G190" s="6">
        <v>6.5000000000000006E-3</v>
      </c>
    </row>
    <row r="191" spans="2:18" ht="15.5" x14ac:dyDescent="0.35">
      <c r="C191" t="s">
        <v>227</v>
      </c>
      <c r="D191" s="6">
        <v>4.0000000000000002E-4</v>
      </c>
      <c r="E191" s="6">
        <v>2.7900000000000001E-2</v>
      </c>
      <c r="F191" s="6">
        <v>8.0000000000000004E-4</v>
      </c>
      <c r="G191" s="6">
        <v>-1.8E-3</v>
      </c>
    </row>
    <row r="192" spans="2:18" ht="15.5" x14ac:dyDescent="0.35">
      <c r="C192" t="s">
        <v>228</v>
      </c>
    </row>
    <row r="193" spans="3:18" ht="15.5" x14ac:dyDescent="0.35">
      <c r="C193" t="s">
        <v>229</v>
      </c>
      <c r="D193" s="5">
        <v>531000000000</v>
      </c>
      <c r="E193" s="5">
        <v>530000000000</v>
      </c>
      <c r="F193" s="5">
        <v>620000000000</v>
      </c>
      <c r="G193" s="5">
        <v>626000000000</v>
      </c>
    </row>
    <row r="194" spans="3:18" ht="15.5" x14ac:dyDescent="0.35">
      <c r="C194" t="s">
        <v>230</v>
      </c>
      <c r="D194" s="6">
        <v>1.7</v>
      </c>
      <c r="E194" s="6">
        <v>1.85</v>
      </c>
      <c r="F194" s="6">
        <v>1.89</v>
      </c>
      <c r="G194" s="6">
        <v>1.26</v>
      </c>
    </row>
    <row r="195" spans="3:18" ht="15.5" x14ac:dyDescent="0.35">
      <c r="C195" t="s">
        <v>231</v>
      </c>
      <c r="D195" s="6">
        <v>294.83999999999997</v>
      </c>
      <c r="E195" s="6">
        <v>294.39999999999998</v>
      </c>
      <c r="F195" s="6">
        <v>344.37</v>
      </c>
      <c r="G195" s="6">
        <v>347.92</v>
      </c>
    </row>
    <row r="196" spans="3:18" ht="15.5" x14ac:dyDescent="0.35">
      <c r="C196" t="s">
        <v>232</v>
      </c>
      <c r="D196" s="6">
        <v>1.7</v>
      </c>
      <c r="E196" s="6">
        <v>1.85</v>
      </c>
      <c r="F196" s="6">
        <v>1.89</v>
      </c>
      <c r="G196" s="6">
        <v>1.26</v>
      </c>
    </row>
    <row r="197" spans="3:18" ht="15.5" x14ac:dyDescent="0.35">
      <c r="C197" t="s">
        <v>233</v>
      </c>
      <c r="D197" s="6">
        <v>294.83999999999997</v>
      </c>
      <c r="E197" s="6">
        <v>294.39999999999998</v>
      </c>
      <c r="F197" s="6">
        <v>344.37</v>
      </c>
      <c r="G197" s="6">
        <v>347.92</v>
      </c>
    </row>
    <row r="198" spans="3:18" ht="15.5" x14ac:dyDescent="0.35">
      <c r="C198" t="s">
        <v>234</v>
      </c>
    </row>
    <row r="199" spans="3:18" ht="15.5" x14ac:dyDescent="0.35">
      <c r="C199" t="s">
        <v>235</v>
      </c>
    </row>
    <row r="200" spans="3:18" ht="15.5" x14ac:dyDescent="0.35">
      <c r="C200" t="s">
        <v>236</v>
      </c>
      <c r="D200" s="5">
        <v>531000000000</v>
      </c>
      <c r="E200" s="5">
        <v>530000000000</v>
      </c>
      <c r="F200" s="5">
        <v>620000000000</v>
      </c>
      <c r="G200" s="5">
        <v>626000000000</v>
      </c>
    </row>
    <row r="201" spans="3:18" ht="15.5" x14ac:dyDescent="0.35">
      <c r="C201" t="s">
        <v>23</v>
      </c>
    </row>
    <row r="202" spans="3:18" ht="15.5" x14ac:dyDescent="0.35">
      <c r="C202" t="s">
        <v>20</v>
      </c>
    </row>
    <row r="203" spans="3:18" ht="15.5" x14ac:dyDescent="0.35">
      <c r="C203" t="s">
        <v>237</v>
      </c>
    </row>
    <row r="204" spans="3:18" ht="15.5" x14ac:dyDescent="0.35">
      <c r="C204" t="s">
        <v>238</v>
      </c>
      <c r="D204" s="5">
        <v>-15000000000</v>
      </c>
      <c r="E204" s="5">
        <v>49000000000</v>
      </c>
      <c r="F204" s="5">
        <v>-43000000000</v>
      </c>
      <c r="G204" s="5">
        <v>-59000000000</v>
      </c>
    </row>
    <row r="205" spans="3:18" ht="15.5" x14ac:dyDescent="0.35">
      <c r="C205" t="s">
        <v>239</v>
      </c>
      <c r="D205" s="5">
        <v>0</v>
      </c>
      <c r="E205" s="5">
        <v>-1000000000</v>
      </c>
      <c r="F205" s="5">
        <v>0</v>
      </c>
      <c r="G205" s="5">
        <v>0</v>
      </c>
    </row>
    <row r="206" spans="3:18" ht="15.5" x14ac:dyDescent="0.35">
      <c r="C206" t="s">
        <v>12</v>
      </c>
      <c r="D206" s="5">
        <v>-15000000000</v>
      </c>
      <c r="E206" s="5">
        <v>48000000000</v>
      </c>
      <c r="F206" s="5">
        <v>-43000000000</v>
      </c>
      <c r="G206" s="5">
        <v>-59000000000</v>
      </c>
    </row>
    <row r="207" spans="3:18" ht="15.5" x14ac:dyDescent="0.35">
      <c r="C207" t="s">
        <v>15</v>
      </c>
      <c r="D207" s="6">
        <v>-8.26</v>
      </c>
      <c r="E207" s="6">
        <v>26.68</v>
      </c>
      <c r="F207" s="6">
        <v>-23.95</v>
      </c>
      <c r="G207" s="6">
        <v>-32.700000000000003</v>
      </c>
    </row>
    <row r="208" spans="3:18" ht="15.5" x14ac:dyDescent="0.35">
      <c r="C208" t="s">
        <v>57</v>
      </c>
      <c r="I208" s="6">
        <v>12.73</v>
      </c>
      <c r="J208" s="6">
        <v>11.84</v>
      </c>
      <c r="K208" s="6">
        <v>20.059999999999999</v>
      </c>
      <c r="L208" s="6">
        <v>20.13</v>
      </c>
      <c r="M208" s="6">
        <v>11.65</v>
      </c>
      <c r="N208" s="6">
        <v>19.5</v>
      </c>
      <c r="O208" s="6">
        <v>-1.99</v>
      </c>
      <c r="P208" s="6">
        <v>-7.87</v>
      </c>
      <c r="Q208" s="6">
        <v>-52.85</v>
      </c>
      <c r="R208" s="6">
        <v>-73.31</v>
      </c>
    </row>
    <row r="209" spans="3:18" ht="15.5" x14ac:dyDescent="0.35">
      <c r="C209" t="s">
        <v>71</v>
      </c>
      <c r="I209" s="6">
        <v>42.81</v>
      </c>
      <c r="J209" s="6">
        <v>53.21</v>
      </c>
      <c r="K209" s="6">
        <v>29.91</v>
      </c>
      <c r="L209" s="6">
        <v>33.53</v>
      </c>
      <c r="M209" s="6">
        <v>38.11</v>
      </c>
      <c r="N209" s="6">
        <v>16.62</v>
      </c>
      <c r="O209" s="6">
        <v>-104.52</v>
      </c>
      <c r="P209" s="6">
        <v>-27.7</v>
      </c>
      <c r="Q209" s="6">
        <v>-8.06</v>
      </c>
      <c r="R209" s="6">
        <v>-5.59</v>
      </c>
    </row>
    <row r="210" spans="3:18" ht="15.5" x14ac:dyDescent="0.35">
      <c r="C210" t="s">
        <v>74</v>
      </c>
      <c r="I210" s="6">
        <v>16.68</v>
      </c>
      <c r="J210" s="6">
        <v>20.72</v>
      </c>
      <c r="K210" s="6">
        <v>15.7</v>
      </c>
      <c r="L210" s="6">
        <v>16.57</v>
      </c>
      <c r="M210" s="6">
        <v>12.95</v>
      </c>
      <c r="N210" s="6">
        <v>25.26</v>
      </c>
      <c r="O210" s="6">
        <v>9.7100000000000009</v>
      </c>
      <c r="P210" s="6">
        <v>17.97</v>
      </c>
      <c r="Q210" s="6">
        <v>20.8</v>
      </c>
      <c r="R210" s="6">
        <v>8.16</v>
      </c>
    </row>
    <row r="211" spans="3:18" ht="15.5" x14ac:dyDescent="0.35">
      <c r="C211" t="s">
        <v>240</v>
      </c>
      <c r="I211" s="5">
        <v>27790000000</v>
      </c>
      <c r="J211" s="5">
        <v>28250000000</v>
      </c>
      <c r="K211" s="5">
        <v>42020000000</v>
      </c>
      <c r="L211" s="5">
        <v>43390000000</v>
      </c>
      <c r="M211" s="6">
        <v>32159999999.999996</v>
      </c>
      <c r="N211" s="6">
        <v>-2089999999.9999998</v>
      </c>
      <c r="O211" s="6">
        <v>-8199999999.999999</v>
      </c>
      <c r="P211" s="5">
        <v>-23720000000</v>
      </c>
    </row>
    <row r="212" spans="3:18" ht="15.5" x14ac:dyDescent="0.35">
      <c r="C212" t="s">
        <v>241</v>
      </c>
      <c r="I212" s="6">
        <v>3.0499999999999999E-2</v>
      </c>
      <c r="J212" s="6">
        <v>3.3799999999999997E-2</v>
      </c>
      <c r="K212" s="6">
        <v>4.7599999999999996E-2</v>
      </c>
      <c r="L212" s="6">
        <v>4.9699999999999994E-2</v>
      </c>
      <c r="M212" s="6">
        <v>3.3000000000000002E-2</v>
      </c>
      <c r="N212" s="6">
        <v>5.7099999999999998E-2</v>
      </c>
      <c r="O212" s="6">
        <v>-6.1999999999999998E-3</v>
      </c>
      <c r="P212" s="6">
        <v>-2.41E-2</v>
      </c>
      <c r="Q212" s="6">
        <v>-0.1484</v>
      </c>
      <c r="R212" s="6">
        <v>-0.11259999999999999</v>
      </c>
    </row>
    <row r="213" spans="3:18" ht="15.5" x14ac:dyDescent="0.35">
      <c r="C213" t="s">
        <v>242</v>
      </c>
      <c r="I213" s="6">
        <v>4.3200000000000002E-2</v>
      </c>
      <c r="J213" s="6">
        <v>4.2099999999999999E-2</v>
      </c>
      <c r="K213" s="6">
        <v>5.7300000000000004E-2</v>
      </c>
      <c r="L213" s="6">
        <v>6.0700000000000004E-2</v>
      </c>
      <c r="M213" s="6">
        <v>4.2099999999999999E-2</v>
      </c>
      <c r="N213" s="6">
        <v>7.2999999999999995E-2</v>
      </c>
      <c r="O213" s="6">
        <v>-7.9000000000000008E-3</v>
      </c>
      <c r="P213" s="6">
        <v>-3.1300000000000001E-2</v>
      </c>
      <c r="Q213" s="6">
        <v>-0.2024</v>
      </c>
      <c r="R213" s="6">
        <v>-0.1661</v>
      </c>
    </row>
    <row r="214" spans="3:18" ht="15.5" x14ac:dyDescent="0.35">
      <c r="C214" t="s">
        <v>243</v>
      </c>
      <c r="I214" s="6">
        <v>3.5799999999999998E-2</v>
      </c>
      <c r="J214" s="6">
        <v>3.3700000000000001E-2</v>
      </c>
      <c r="K214" s="6">
        <v>4.9800000000000004E-2</v>
      </c>
      <c r="L214" s="6">
        <v>5.6100000000000004E-2</v>
      </c>
      <c r="M214" s="6">
        <v>4.2900000000000001E-2</v>
      </c>
      <c r="N214" s="6">
        <v>-1.0700000000000001E-2</v>
      </c>
      <c r="O214" s="6">
        <v>-2.12E-2</v>
      </c>
      <c r="P214" s="6">
        <v>-4.7300000000000002E-2</v>
      </c>
      <c r="Q214" s="6">
        <v>-2.3099999999999999E-2</v>
      </c>
      <c r="R214" s="6">
        <v>5.3600000000000002E-2</v>
      </c>
    </row>
    <row r="215" spans="3:18" ht="15.5" x14ac:dyDescent="0.35">
      <c r="C215" t="s">
        <v>244</v>
      </c>
    </row>
    <row r="216" spans="3:18" ht="15.5" x14ac:dyDescent="0.35">
      <c r="C216" t="s">
        <v>68</v>
      </c>
      <c r="I216" s="6">
        <v>1.85</v>
      </c>
      <c r="J216" s="6">
        <v>2.2400000000000002</v>
      </c>
      <c r="K216" s="6">
        <v>1.72</v>
      </c>
      <c r="L216" s="6">
        <v>2.04</v>
      </c>
      <c r="M216" s="6">
        <v>1.61</v>
      </c>
      <c r="N216" s="6">
        <v>1.21</v>
      </c>
      <c r="O216" s="6">
        <v>0.83</v>
      </c>
      <c r="P216" s="6">
        <v>0.87</v>
      </c>
      <c r="Q216" s="6">
        <v>1.63</v>
      </c>
      <c r="R216" s="6">
        <v>0.93</v>
      </c>
    </row>
    <row r="217" spans="3:18" ht="15.5" x14ac:dyDescent="0.35">
      <c r="C217" t="s">
        <v>65</v>
      </c>
      <c r="I217" s="6">
        <v>294.39999999999998</v>
      </c>
      <c r="J217" s="6">
        <v>280.93</v>
      </c>
      <c r="K217" s="6">
        <v>349.82</v>
      </c>
      <c r="L217" s="6">
        <v>331.49</v>
      </c>
      <c r="M217" s="6">
        <v>276.63</v>
      </c>
      <c r="N217" s="6">
        <v>266.93</v>
      </c>
      <c r="O217" s="6">
        <v>251.91</v>
      </c>
      <c r="P217" s="6">
        <v>251.46</v>
      </c>
      <c r="Q217" s="6">
        <v>261.13</v>
      </c>
      <c r="R217" s="6">
        <v>441.4</v>
      </c>
    </row>
    <row r="218" spans="3:18" ht="15.5" x14ac:dyDescent="0.35">
      <c r="C218" t="s">
        <v>245</v>
      </c>
      <c r="I218" s="6">
        <v>1.85</v>
      </c>
      <c r="J218" s="6">
        <v>2.2400000000000002</v>
      </c>
      <c r="K218" s="6">
        <v>2.0699999999999998</v>
      </c>
      <c r="L218" s="6">
        <v>2.41</v>
      </c>
      <c r="M218" s="6">
        <v>1.61</v>
      </c>
      <c r="N218" s="6">
        <v>1.22</v>
      </c>
      <c r="O218" s="6">
        <v>0.83</v>
      </c>
      <c r="P218" s="6">
        <v>0.87</v>
      </c>
      <c r="Q218" s="6">
        <v>1.63</v>
      </c>
      <c r="R218" s="6">
        <v>0.93</v>
      </c>
    </row>
    <row r="219" spans="3:18" ht="15.5" x14ac:dyDescent="0.35">
      <c r="C219" t="s">
        <v>246</v>
      </c>
      <c r="I219" s="6">
        <v>294.39999999999998</v>
      </c>
      <c r="J219" s="6">
        <v>280.93</v>
      </c>
      <c r="K219" s="6">
        <v>289.62</v>
      </c>
      <c r="L219" s="6">
        <v>280.38</v>
      </c>
      <c r="M219" s="6">
        <v>276.27999999999997</v>
      </c>
      <c r="N219" s="6">
        <v>266.58</v>
      </c>
      <c r="O219" s="6">
        <v>251.56</v>
      </c>
      <c r="P219" s="6">
        <v>251.1</v>
      </c>
      <c r="Q219" s="6">
        <v>260.77999999999997</v>
      </c>
      <c r="R219" s="6">
        <v>441.05</v>
      </c>
    </row>
    <row r="220" spans="3:18" ht="15.5" x14ac:dyDescent="0.35">
      <c r="C220" t="s">
        <v>247</v>
      </c>
    </row>
    <row r="221" spans="3:18" ht="15.5" x14ac:dyDescent="0.35">
      <c r="C221" t="s">
        <v>248</v>
      </c>
    </row>
    <row r="222" spans="3:18" ht="15.5" x14ac:dyDescent="0.35">
      <c r="C222" t="s">
        <v>25</v>
      </c>
    </row>
    <row r="223" spans="3:18" ht="15.5" x14ac:dyDescent="0.35">
      <c r="C223" t="s">
        <v>22</v>
      </c>
    </row>
    <row r="224" spans="3:18" ht="15.5" x14ac:dyDescent="0.35">
      <c r="C224" t="s">
        <v>249</v>
      </c>
    </row>
    <row r="225" spans="2:18" ht="15.5" x14ac:dyDescent="0.35">
      <c r="C225" t="s">
        <v>250</v>
      </c>
      <c r="I225" s="5">
        <v>-24000000000</v>
      </c>
      <c r="J225" s="5">
        <v>13000000000</v>
      </c>
      <c r="K225" s="5">
        <v>-15000000000</v>
      </c>
      <c r="L225" s="5">
        <v>64000000000</v>
      </c>
      <c r="M225" s="5">
        <v>-3000000000</v>
      </c>
      <c r="N225" s="5">
        <v>-63000000000</v>
      </c>
      <c r="O225" s="5">
        <v>-35000000000</v>
      </c>
      <c r="P225" s="5">
        <v>3000000000</v>
      </c>
      <c r="Q225" s="5">
        <v>-87000000000</v>
      </c>
      <c r="R225" s="5">
        <v>-19000000000</v>
      </c>
    </row>
    <row r="226" spans="2:18" ht="15.5" x14ac:dyDescent="0.35">
      <c r="C226" t="s">
        <v>251</v>
      </c>
      <c r="I226" s="5">
        <v>-1000000000</v>
      </c>
      <c r="J226" s="5">
        <v>0</v>
      </c>
      <c r="K226" s="5">
        <v>-3000000000</v>
      </c>
      <c r="L226" s="5">
        <v>-1000000000</v>
      </c>
      <c r="M226" s="5">
        <v>-1000000000</v>
      </c>
      <c r="N226" s="5">
        <v>-4000000000</v>
      </c>
      <c r="O226" s="5">
        <v>-3000000000</v>
      </c>
      <c r="P226" s="5">
        <v>-2000000000</v>
      </c>
      <c r="Q226" s="5">
        <v>-1000000000</v>
      </c>
      <c r="R226" s="5">
        <v>-1000000000</v>
      </c>
    </row>
    <row r="227" spans="2:18" ht="15.5" x14ac:dyDescent="0.35">
      <c r="C227" t="s">
        <v>14</v>
      </c>
      <c r="I227" s="5">
        <v>-25000000000</v>
      </c>
      <c r="J227" s="5">
        <v>13000000000</v>
      </c>
      <c r="K227" s="5">
        <v>-17000000000</v>
      </c>
      <c r="L227" s="5">
        <v>63000000000</v>
      </c>
      <c r="M227" s="5">
        <v>-4000000000</v>
      </c>
      <c r="N227" s="5">
        <v>-67000000000</v>
      </c>
      <c r="O227" s="5">
        <v>-38000000000</v>
      </c>
      <c r="P227" s="5">
        <v>2000000000</v>
      </c>
      <c r="Q227" s="5">
        <v>-88000000000</v>
      </c>
      <c r="R227" s="5">
        <v>-20000000000</v>
      </c>
    </row>
    <row r="228" spans="2:18" ht="15.5" x14ac:dyDescent="0.35">
      <c r="C228" t="s">
        <v>16</v>
      </c>
      <c r="I228" s="6">
        <v>-14.01</v>
      </c>
      <c r="J228" s="6">
        <v>7.02</v>
      </c>
      <c r="K228" s="6">
        <v>-9.67</v>
      </c>
      <c r="L228" s="6">
        <v>35.119999999999997</v>
      </c>
      <c r="M228" s="6">
        <v>-2.4</v>
      </c>
      <c r="N228" s="6">
        <v>-37.32</v>
      </c>
      <c r="O228" s="6">
        <v>-21.31</v>
      </c>
      <c r="P228" s="6">
        <v>0.97</v>
      </c>
      <c r="Q228" s="6">
        <v>-49.14</v>
      </c>
      <c r="R228" s="6">
        <v>-11.18</v>
      </c>
    </row>
    <row r="230" spans="2:18" ht="15.5" x14ac:dyDescent="0.35">
      <c r="B230" t="s">
        <v>252</v>
      </c>
      <c r="C230" t="s">
        <v>253</v>
      </c>
      <c r="D230" s="5">
        <v>2000000000</v>
      </c>
      <c r="E230" s="5">
        <v>13000000000</v>
      </c>
      <c r="F230" s="5">
        <v>-7000000000</v>
      </c>
      <c r="G230" s="5">
        <v>4000000000</v>
      </c>
      <c r="H230" s="5">
        <v>7000000000</v>
      </c>
      <c r="I230" s="5">
        <v>23000000000</v>
      </c>
      <c r="J230" s="5">
        <v>21000000000</v>
      </c>
      <c r="K230" s="5">
        <v>36000000000</v>
      </c>
      <c r="L230" s="5">
        <v>36000000000</v>
      </c>
      <c r="M230" s="5">
        <v>21000000000</v>
      </c>
      <c r="N230" s="5">
        <v>35000000000</v>
      </c>
      <c r="O230" s="5">
        <v>-4000000000</v>
      </c>
      <c r="P230" s="5">
        <v>-14000000000</v>
      </c>
      <c r="Q230" s="5">
        <v>-95000000000</v>
      </c>
    </row>
    <row r="231" spans="2:18" ht="15.5" x14ac:dyDescent="0.35">
      <c r="C231" t="s">
        <v>254</v>
      </c>
      <c r="H231" s="5">
        <v>12000000000</v>
      </c>
      <c r="I231" s="5">
        <v>23000000000</v>
      </c>
      <c r="J231" s="5">
        <v>21000000000</v>
      </c>
      <c r="K231" s="5">
        <v>36000000000</v>
      </c>
      <c r="L231" s="5">
        <v>36000000000</v>
      </c>
      <c r="M231" s="5">
        <v>21000000000</v>
      </c>
      <c r="N231" s="5">
        <v>35000000000</v>
      </c>
      <c r="O231" s="5">
        <v>-4000000000</v>
      </c>
      <c r="P231" s="5">
        <v>-14000000000</v>
      </c>
      <c r="Q231" s="5">
        <v>-95000000000</v>
      </c>
    </row>
    <row r="232" spans="2:18" ht="15.5" x14ac:dyDescent="0.35">
      <c r="C232" t="s">
        <v>401</v>
      </c>
      <c r="K232" s="6">
        <v>20.05</v>
      </c>
      <c r="L232" s="6">
        <v>9.43</v>
      </c>
    </row>
    <row r="233" spans="2:18" ht="15.5" x14ac:dyDescent="0.35">
      <c r="C233" t="s">
        <v>76</v>
      </c>
      <c r="I233" s="6">
        <v>1.6932</v>
      </c>
      <c r="K233" s="6">
        <v>0.99959999999999993</v>
      </c>
      <c r="L233" s="6">
        <v>0.49390000000000001</v>
      </c>
    </row>
    <row r="234" spans="2:18" ht="15.5" x14ac:dyDescent="0.35">
      <c r="C234" t="s">
        <v>402</v>
      </c>
      <c r="I234" s="6">
        <v>4.0599999999999997E-2</v>
      </c>
      <c r="K234" s="6">
        <v>4.0599999999999997E-2</v>
      </c>
      <c r="L234" s="6">
        <v>1.0700000000000001E-2</v>
      </c>
    </row>
    <row r="235" spans="2:18" ht="15.5" x14ac:dyDescent="0.35">
      <c r="C235" t="s">
        <v>56</v>
      </c>
      <c r="D235" s="6">
        <v>1.03</v>
      </c>
      <c r="E235" s="6">
        <v>7.47</v>
      </c>
      <c r="F235" s="6">
        <v>-4.13</v>
      </c>
      <c r="G235" s="6">
        <v>2.2799999999999998</v>
      </c>
      <c r="H235" s="6">
        <v>4.1100000000000003</v>
      </c>
      <c r="I235" s="6">
        <v>12.73</v>
      </c>
      <c r="J235" s="6">
        <v>11.84</v>
      </c>
      <c r="K235" s="6">
        <v>20.059999999999999</v>
      </c>
      <c r="L235" s="6">
        <v>20.13</v>
      </c>
      <c r="M235" s="6">
        <v>11.65</v>
      </c>
      <c r="N235" s="6">
        <v>19.5</v>
      </c>
      <c r="O235" s="6">
        <v>-1.99</v>
      </c>
      <c r="P235" s="6">
        <v>-7.87</v>
      </c>
      <c r="Q235" s="6">
        <v>-52.85</v>
      </c>
    </row>
    <row r="236" spans="2:18" ht="15.5" x14ac:dyDescent="0.35">
      <c r="C236" t="s">
        <v>255</v>
      </c>
      <c r="H236" s="6">
        <v>6.64</v>
      </c>
      <c r="I236" s="6">
        <v>12.73</v>
      </c>
      <c r="J236" s="6">
        <v>11.84</v>
      </c>
      <c r="K236" s="6">
        <v>20.059999999999999</v>
      </c>
      <c r="L236" s="6">
        <v>20.13</v>
      </c>
      <c r="M236" s="6">
        <v>11.65</v>
      </c>
      <c r="N236" s="6">
        <v>19.5</v>
      </c>
      <c r="O236" s="6">
        <v>-1.99</v>
      </c>
      <c r="P236" s="6">
        <v>-7.87</v>
      </c>
      <c r="Q236" s="6">
        <v>-52.85</v>
      </c>
    </row>
    <row r="237" spans="2:18" ht="15.5" x14ac:dyDescent="0.35">
      <c r="C237" t="s">
        <v>78</v>
      </c>
      <c r="K237" s="6">
        <v>20.05</v>
      </c>
      <c r="L237" s="6">
        <v>9.43</v>
      </c>
    </row>
    <row r="238" spans="2:18" ht="15.5" x14ac:dyDescent="0.35">
      <c r="C238" t="s">
        <v>403</v>
      </c>
      <c r="I238" s="6">
        <v>1.6932</v>
      </c>
      <c r="K238" s="6">
        <v>0.99959999999999993</v>
      </c>
      <c r="L238" s="6">
        <v>0.49390000000000001</v>
      </c>
    </row>
    <row r="239" spans="2:18" ht="15.5" x14ac:dyDescent="0.35">
      <c r="C239" t="s">
        <v>404</v>
      </c>
      <c r="I239" s="6">
        <v>4.0599999999999997E-2</v>
      </c>
      <c r="K239" s="6">
        <v>4.0599999999999997E-2</v>
      </c>
      <c r="L239" s="6">
        <v>1.0700000000000001E-2</v>
      </c>
    </row>
    <row r="240" spans="2:18" ht="15.5" x14ac:dyDescent="0.35">
      <c r="C240" t="s">
        <v>256</v>
      </c>
      <c r="D240" s="5">
        <v>9000000000</v>
      </c>
      <c r="E240" s="5">
        <v>34000000000</v>
      </c>
      <c r="F240" s="5">
        <v>8000000000</v>
      </c>
      <c r="G240" s="5">
        <v>6000000000</v>
      </c>
      <c r="H240" s="5">
        <v>34000000000</v>
      </c>
      <c r="I240" s="5">
        <v>59000000000</v>
      </c>
      <c r="J240" s="5">
        <v>55000000000</v>
      </c>
      <c r="K240" s="5">
        <v>69000000000</v>
      </c>
      <c r="L240" s="5">
        <v>73000000000</v>
      </c>
      <c r="M240" s="5">
        <v>62000000000</v>
      </c>
      <c r="N240" s="5">
        <v>23000000000</v>
      </c>
      <c r="O240" s="5">
        <v>39000000000</v>
      </c>
      <c r="P240" s="5">
        <v>22000000000</v>
      </c>
      <c r="Q240" s="5">
        <v>37000000000</v>
      </c>
    </row>
    <row r="241" spans="3:17" ht="15.5" x14ac:dyDescent="0.35">
      <c r="C241" t="s">
        <v>257</v>
      </c>
      <c r="H241" s="5">
        <v>57000000000</v>
      </c>
      <c r="I241" s="5">
        <v>59000000000</v>
      </c>
      <c r="J241" s="5">
        <v>55000000000</v>
      </c>
      <c r="K241" s="5">
        <v>69000000000</v>
      </c>
      <c r="L241" s="5">
        <v>73000000000</v>
      </c>
      <c r="M241" s="5">
        <v>62000000000</v>
      </c>
      <c r="N241" s="5">
        <v>23000000000</v>
      </c>
      <c r="O241" s="5">
        <v>39000000000</v>
      </c>
      <c r="P241" s="5">
        <v>22000000000</v>
      </c>
      <c r="Q241" s="5">
        <v>37000000000</v>
      </c>
    </row>
    <row r="242" spans="3:17" ht="15.5" x14ac:dyDescent="0.35">
      <c r="C242" t="s">
        <v>405</v>
      </c>
      <c r="K242" s="6">
        <v>20.05</v>
      </c>
      <c r="L242" s="6">
        <v>9.43</v>
      </c>
    </row>
    <row r="243" spans="3:17" ht="15.5" x14ac:dyDescent="0.35">
      <c r="C243" t="s">
        <v>406</v>
      </c>
      <c r="I243" s="6">
        <v>1.6932</v>
      </c>
      <c r="K243" s="6">
        <v>0.99959999999999993</v>
      </c>
      <c r="L243" s="6">
        <v>0.49390000000000001</v>
      </c>
    </row>
    <row r="244" spans="3:17" ht="15.5" x14ac:dyDescent="0.35">
      <c r="C244" t="s">
        <v>407</v>
      </c>
      <c r="I244" s="6">
        <v>4.0599999999999997E-2</v>
      </c>
      <c r="K244" s="6">
        <v>4.0599999999999997E-2</v>
      </c>
      <c r="L244" s="6">
        <v>1.0700000000000001E-2</v>
      </c>
    </row>
    <row r="245" spans="3:17" ht="15.5" x14ac:dyDescent="0.35">
      <c r="C245" t="s">
        <v>258</v>
      </c>
      <c r="I245" s="6">
        <v>120.59</v>
      </c>
    </row>
    <row r="246" spans="3:17" ht="15.5" x14ac:dyDescent="0.35">
      <c r="C246" t="s">
        <v>259</v>
      </c>
      <c r="I246" s="6">
        <v>74.650000000000006</v>
      </c>
    </row>
    <row r="247" spans="3:17" ht="15.5" x14ac:dyDescent="0.35">
      <c r="C247" t="s">
        <v>260</v>
      </c>
      <c r="I247" s="6">
        <v>7.49</v>
      </c>
    </row>
    <row r="248" spans="3:17" ht="15.5" x14ac:dyDescent="0.35">
      <c r="C248" t="s">
        <v>261</v>
      </c>
      <c r="I248" s="6">
        <v>1.34E-2</v>
      </c>
    </row>
    <row r="249" spans="3:17" ht="15.5" x14ac:dyDescent="0.35">
      <c r="C249" t="s">
        <v>262</v>
      </c>
      <c r="I249" s="6">
        <v>15.78</v>
      </c>
    </row>
    <row r="250" spans="3:17" ht="15.5" x14ac:dyDescent="0.35">
      <c r="C250" t="s">
        <v>263</v>
      </c>
      <c r="I250" s="6">
        <v>1.68</v>
      </c>
    </row>
    <row r="251" spans="3:17" ht="15.5" x14ac:dyDescent="0.35">
      <c r="C251" t="s">
        <v>264</v>
      </c>
      <c r="I251" s="6">
        <v>-13.21</v>
      </c>
    </row>
    <row r="252" spans="3:17" ht="15.5" x14ac:dyDescent="0.35">
      <c r="C252" t="s">
        <v>265</v>
      </c>
      <c r="I252" s="6">
        <v>-12.97</v>
      </c>
    </row>
    <row r="253" spans="3:17" ht="15.5" x14ac:dyDescent="0.35">
      <c r="C253" t="s">
        <v>266</v>
      </c>
      <c r="I253" s="6">
        <v>39.520000000000003</v>
      </c>
    </row>
    <row r="254" spans="3:17" ht="15.5" x14ac:dyDescent="0.35">
      <c r="C254" t="s">
        <v>267</v>
      </c>
      <c r="I254" s="6">
        <v>30.54</v>
      </c>
    </row>
    <row r="255" spans="3:17" ht="15.5" x14ac:dyDescent="0.35">
      <c r="C255" t="s">
        <v>408</v>
      </c>
      <c r="I255" s="6">
        <v>9.93</v>
      </c>
    </row>
    <row r="256" spans="3:17" ht="15.5" x14ac:dyDescent="0.35">
      <c r="C256" t="s">
        <v>409</v>
      </c>
      <c r="I256" s="6">
        <v>-5.27</v>
      </c>
    </row>
    <row r="257" spans="3:9" ht="15.5" x14ac:dyDescent="0.35">
      <c r="C257" t="s">
        <v>268</v>
      </c>
      <c r="I257" s="6">
        <v>6.64</v>
      </c>
    </row>
    <row r="258" spans="3:9" ht="15.5" x14ac:dyDescent="0.35">
      <c r="C258" t="s">
        <v>269</v>
      </c>
      <c r="I258" s="6">
        <v>4.1100000000000003</v>
      </c>
    </row>
    <row r="259" spans="3:9" ht="15.5" x14ac:dyDescent="0.35">
      <c r="C259" t="s">
        <v>270</v>
      </c>
      <c r="I259" s="6">
        <v>31.44</v>
      </c>
    </row>
    <row r="260" spans="3:9" ht="15.5" x14ac:dyDescent="0.35">
      <c r="C260" t="s">
        <v>271</v>
      </c>
      <c r="D260" s="6">
        <v>57.92</v>
      </c>
    </row>
    <row r="261" spans="3:9" ht="15.5" x14ac:dyDescent="0.35">
      <c r="C261" t="s">
        <v>272</v>
      </c>
      <c r="I261" s="6">
        <v>294.83999999999997</v>
      </c>
    </row>
    <row r="262" spans="3:9" ht="15.5" x14ac:dyDescent="0.35">
      <c r="C262" t="s">
        <v>273</v>
      </c>
      <c r="I262" s="6">
        <v>-38.24</v>
      </c>
    </row>
    <row r="263" spans="3:9" ht="15.5" x14ac:dyDescent="0.35">
      <c r="C263" t="s">
        <v>276</v>
      </c>
      <c r="D263" s="6">
        <v>0.11</v>
      </c>
    </row>
    <row r="264" spans="3:9" ht="15.5" x14ac:dyDescent="0.35">
      <c r="C264" t="s">
        <v>277</v>
      </c>
      <c r="D264" s="6">
        <v>0.06</v>
      </c>
    </row>
    <row r="265" spans="3:9" ht="15.5" x14ac:dyDescent="0.35">
      <c r="C265" t="s">
        <v>278</v>
      </c>
      <c r="D265" s="6">
        <v>0.33</v>
      </c>
    </row>
    <row r="266" spans="3:9" ht="15.5" x14ac:dyDescent="0.35">
      <c r="C266" t="s">
        <v>279</v>
      </c>
      <c r="D266" s="6">
        <v>0.08</v>
      </c>
    </row>
    <row r="267" spans="3:9" ht="15.5" x14ac:dyDescent="0.35">
      <c r="C267" t="s">
        <v>280</v>
      </c>
      <c r="D267" s="6">
        <v>1.33</v>
      </c>
    </row>
    <row r="268" spans="3:9" ht="15.5" x14ac:dyDescent="0.35">
      <c r="C268" t="s">
        <v>12</v>
      </c>
      <c r="D268" s="5">
        <v>-15000000000</v>
      </c>
    </row>
    <row r="269" spans="3:9" ht="15.5" x14ac:dyDescent="0.35">
      <c r="C269" t="s">
        <v>281</v>
      </c>
      <c r="I269" s="6">
        <v>3.57</v>
      </c>
    </row>
    <row r="270" spans="3:9" ht="15.5" x14ac:dyDescent="0.35">
      <c r="C270" t="s">
        <v>282</v>
      </c>
      <c r="I270" s="6">
        <v>1.6899999999999998E-2</v>
      </c>
    </row>
    <row r="271" spans="3:9" ht="15.5" x14ac:dyDescent="0.35">
      <c r="C271" t="s">
        <v>283</v>
      </c>
      <c r="I271" s="6">
        <v>2.2499999999999999E-2</v>
      </c>
    </row>
    <row r="272" spans="3:9" ht="15.5" x14ac:dyDescent="0.35">
      <c r="C272" t="s">
        <v>284</v>
      </c>
      <c r="I272" s="6">
        <v>2.9500000000000002E-2</v>
      </c>
    </row>
    <row r="273" spans="3:9" ht="15.5" x14ac:dyDescent="0.35">
      <c r="C273" t="s">
        <v>285</v>
      </c>
      <c r="I273" s="6">
        <v>8.1300000000000011E-2</v>
      </c>
    </row>
    <row r="274" spans="3:9" ht="15.5" x14ac:dyDescent="0.35">
      <c r="C274" t="s">
        <v>291</v>
      </c>
      <c r="I274" s="6">
        <v>0.08</v>
      </c>
    </row>
    <row r="275" spans="3:9" ht="15.5" x14ac:dyDescent="0.35">
      <c r="C275" t="s">
        <v>52</v>
      </c>
      <c r="I275" s="5">
        <v>893000000000</v>
      </c>
    </row>
    <row r="276" spans="3:9" ht="15.5" x14ac:dyDescent="0.35">
      <c r="C276" t="s">
        <v>293</v>
      </c>
      <c r="I276" s="5">
        <v>849000000000</v>
      </c>
    </row>
    <row r="277" spans="3:9" ht="15.5" x14ac:dyDescent="0.35">
      <c r="C277" t="s">
        <v>294</v>
      </c>
      <c r="I277" s="5">
        <v>1800000000</v>
      </c>
    </row>
    <row r="278" spans="3:9" ht="15.5" x14ac:dyDescent="0.35">
      <c r="C278" t="s">
        <v>295</v>
      </c>
      <c r="I278" s="6">
        <v>0.13800000000000001</v>
      </c>
    </row>
    <row r="279" spans="3:9" ht="15.5" x14ac:dyDescent="0.35">
      <c r="C279" t="s">
        <v>297</v>
      </c>
      <c r="D279" s="6">
        <v>3.6600000000000001E-2</v>
      </c>
    </row>
    <row r="280" spans="3:9" ht="15.5" x14ac:dyDescent="0.35">
      <c r="C280" t="s">
        <v>298</v>
      </c>
      <c r="D280" s="6">
        <v>0.2155</v>
      </c>
    </row>
    <row r="281" spans="3:9" ht="15.5" x14ac:dyDescent="0.35">
      <c r="C281" t="s">
        <v>299</v>
      </c>
      <c r="D281" s="6">
        <v>-0.20420000000000002</v>
      </c>
    </row>
    <row r="282" spans="3:9" ht="15.5" x14ac:dyDescent="0.35">
      <c r="C282" t="s">
        <v>301</v>
      </c>
      <c r="D282" s="6">
        <v>-0.85549999999999993</v>
      </c>
    </row>
    <row r="283" spans="3:9" ht="15.5" x14ac:dyDescent="0.35">
      <c r="C283" t="s">
        <v>411</v>
      </c>
      <c r="I283" s="6">
        <v>20.05</v>
      </c>
    </row>
    <row r="284" spans="3:9" ht="15.5" x14ac:dyDescent="0.35">
      <c r="C284" t="s">
        <v>412</v>
      </c>
      <c r="I284" t="s">
        <v>2396</v>
      </c>
    </row>
    <row r="285" spans="3:9" ht="15.5" x14ac:dyDescent="0.35">
      <c r="C285" t="s">
        <v>302</v>
      </c>
      <c r="I285" s="5">
        <v>3</v>
      </c>
    </row>
    <row r="286" spans="3:9" ht="15.5" x14ac:dyDescent="0.35">
      <c r="C286" t="s">
        <v>303</v>
      </c>
      <c r="I286" s="6">
        <v>0.48</v>
      </c>
    </row>
    <row r="287" spans="3:9" ht="15.5" x14ac:dyDescent="0.35">
      <c r="C287" t="s">
        <v>304</v>
      </c>
      <c r="I287" s="6">
        <v>0.49</v>
      </c>
    </row>
    <row r="288" spans="3:9" ht="15.5" x14ac:dyDescent="0.35">
      <c r="C288" t="s">
        <v>414</v>
      </c>
      <c r="I288" s="6">
        <v>0.14000000000000001</v>
      </c>
    </row>
    <row r="289" spans="3:9" ht="15.5" x14ac:dyDescent="0.35">
      <c r="C289" t="s">
        <v>305</v>
      </c>
      <c r="I289" s="6">
        <v>0.56999999999999995</v>
      </c>
    </row>
    <row r="290" spans="3:9" ht="15.5" x14ac:dyDescent="0.35">
      <c r="C290" t="s">
        <v>306</v>
      </c>
      <c r="I290" s="6">
        <v>0.1</v>
      </c>
    </row>
    <row r="291" spans="3:9" ht="15.5" x14ac:dyDescent="0.35">
      <c r="C291" t="s">
        <v>307</v>
      </c>
      <c r="I291" s="6">
        <v>0.37</v>
      </c>
    </row>
    <row r="292" spans="3:9" ht="15.5" x14ac:dyDescent="0.35">
      <c r="C292" t="s">
        <v>308</v>
      </c>
      <c r="I292" s="6">
        <v>0.33</v>
      </c>
    </row>
    <row r="293" spans="3:9" ht="15.5" x14ac:dyDescent="0.35">
      <c r="C293" t="s">
        <v>309</v>
      </c>
      <c r="I293" s="5">
        <v>57000000000</v>
      </c>
    </row>
    <row r="294" spans="3:9" ht="15.5" x14ac:dyDescent="0.35">
      <c r="C294" t="s">
        <v>311</v>
      </c>
      <c r="I294" s="5">
        <v>28000000000</v>
      </c>
    </row>
    <row r="295" spans="3:9" ht="15.5" x14ac:dyDescent="0.35">
      <c r="C295" t="s">
        <v>312</v>
      </c>
      <c r="I295" s="5">
        <v>12000000000</v>
      </c>
    </row>
    <row r="296" spans="3:9" ht="15.5" x14ac:dyDescent="0.35">
      <c r="C296" t="s">
        <v>313</v>
      </c>
      <c r="D296" s="5">
        <v>104000000000</v>
      </c>
    </row>
    <row r="297" spans="3:9" ht="15.5" x14ac:dyDescent="0.35">
      <c r="C297" t="s">
        <v>314</v>
      </c>
      <c r="D297" s="5">
        <v>706000000000</v>
      </c>
    </row>
    <row r="298" spans="3:9" ht="15.5" x14ac:dyDescent="0.35">
      <c r="C298" t="s">
        <v>315</v>
      </c>
      <c r="D298" s="5">
        <v>176000000000</v>
      </c>
    </row>
    <row r="299" spans="3:9" ht="15.5" x14ac:dyDescent="0.35">
      <c r="C299" t="s">
        <v>236</v>
      </c>
      <c r="I299" s="5">
        <v>531000000000</v>
      </c>
    </row>
    <row r="300" spans="3:9" ht="15.5" x14ac:dyDescent="0.35">
      <c r="C300" t="s">
        <v>316</v>
      </c>
      <c r="I300" s="5">
        <v>531000000000</v>
      </c>
    </row>
    <row r="301" spans="3:9" ht="15.5" x14ac:dyDescent="0.35">
      <c r="C301" t="s">
        <v>317</v>
      </c>
      <c r="I301" s="5">
        <v>-68000000000</v>
      </c>
    </row>
    <row r="302" spans="3:9" ht="15.5" x14ac:dyDescent="0.35">
      <c r="C302" t="s">
        <v>318</v>
      </c>
      <c r="I302" s="5">
        <v>-46000000000</v>
      </c>
    </row>
    <row r="303" spans="3:9" ht="15.5" x14ac:dyDescent="0.35">
      <c r="C303" t="s">
        <v>319</v>
      </c>
      <c r="I303" s="5">
        <v>55000000000</v>
      </c>
    </row>
    <row r="304" spans="3:9" ht="15.5" x14ac:dyDescent="0.35">
      <c r="C304" t="s">
        <v>320</v>
      </c>
      <c r="I304" s="5">
        <v>-1000000000</v>
      </c>
    </row>
    <row r="305" spans="3:9" ht="15.5" x14ac:dyDescent="0.35">
      <c r="C305" t="s">
        <v>321</v>
      </c>
      <c r="I305" s="5">
        <v>-69000000000</v>
      </c>
    </row>
  </sheetData>
  <pageMargins left="0.7" right="0.7" top="0.75" bottom="0.75" header="0.3" footer="0.3"/>
  <ignoredErrors>
    <ignoredError sqref="A1:R306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W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2397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2398</v>
      </c>
      <c r="D2" s="2" vm="51">
        <f ca="1">IFERROR(_xlfn.STOCKHISTORY("XIDX:" &amp; $C$1, D3, , 0, 0, 1), "Libur")</f>
        <v>95</v>
      </c>
      <c r="H2" s="2" vm="51">
        <f ca="1">IFERROR(INDEX(D2:G2,COUNT(D2:G2)),"")</f>
        <v>95</v>
      </c>
      <c r="I2" s="2" vm="48">
        <f t="shared" ref="I2:W2" ca="1" si="0">IFERROR(_xlfn.STOCKHISTORY("XIDX:" &amp; $C$1, I1, , 0, 0, 1), "Libur")</f>
        <v>89</v>
      </c>
      <c r="J2" s="2" vm="136">
        <f t="shared" ca="1" si="0"/>
        <v>68</v>
      </c>
      <c r="K2" s="2" t="str">
        <f t="shared" ca="1" si="0"/>
        <v>Libur</v>
      </c>
      <c r="L2" s="2" vm="205">
        <f t="shared" ca="1" si="0"/>
        <v>83</v>
      </c>
      <c r="M2" s="2" vm="227">
        <f t="shared" ca="1" si="0"/>
        <v>94</v>
      </c>
      <c r="N2" s="2" vm="533">
        <f t="shared" ca="1" si="0"/>
        <v>114</v>
      </c>
      <c r="O2" s="2" vm="401">
        <f t="shared" ca="1" si="0"/>
        <v>149</v>
      </c>
      <c r="P2" s="2" t="str">
        <f t="shared" ca="1" si="0"/>
        <v>Libur</v>
      </c>
      <c r="Q2" s="2" t="str">
        <f t="shared" ca="1" si="0"/>
        <v>Libur</v>
      </c>
      <c r="R2" s="2" vm="93">
        <f t="shared" ca="1" si="0"/>
        <v>154</v>
      </c>
      <c r="S2" s="2" vm="11">
        <f t="shared" ca="1" si="0"/>
        <v>159</v>
      </c>
      <c r="T2" s="2" vm="364">
        <f t="shared" ca="1" si="0"/>
        <v>174</v>
      </c>
      <c r="U2" s="2" t="str">
        <f t="shared" ca="1" si="0"/>
        <v>Libur</v>
      </c>
      <c r="V2" s="2" t="str">
        <f t="shared" ca="1" si="0"/>
        <v>Libur</v>
      </c>
      <c r="W2" s="2" vm="534">
        <f t="shared" ca="1" si="0"/>
        <v>184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115926218167</v>
      </c>
      <c r="H4" s="2">
        <f>IFERROR(SUM(D4:G4)*(4/MAX(1,COUNT(D4:G4))),"")</f>
        <v>463704872668</v>
      </c>
      <c r="I4" s="2">
        <f t="shared" ref="I4:W4" si="1">IFERROR(INDEX(I51:I500,MATCH($C$4,$C$51:$C$500,0)),"")</f>
        <v>565585284252</v>
      </c>
      <c r="J4" s="2">
        <f t="shared" si="1"/>
        <v>885524999245</v>
      </c>
      <c r="K4" s="2">
        <f t="shared" si="1"/>
        <v>868483140503</v>
      </c>
      <c r="L4" s="2">
        <f t="shared" si="1"/>
        <v>1214494538430</v>
      </c>
      <c r="M4" s="2">
        <f t="shared" si="1"/>
        <v>1375931426011</v>
      </c>
      <c r="N4" s="2">
        <f t="shared" si="1"/>
        <v>1286059282439</v>
      </c>
      <c r="O4" s="2">
        <f t="shared" si="1"/>
        <v>2151323988585</v>
      </c>
      <c r="P4" s="2">
        <f t="shared" si="1"/>
        <v>2107868384272</v>
      </c>
      <c r="Q4" s="2">
        <f t="shared" si="1"/>
        <v>1600432168098</v>
      </c>
      <c r="R4" s="2">
        <f t="shared" si="1"/>
        <v>1221519096811</v>
      </c>
      <c r="S4" s="2">
        <f t="shared" si="1"/>
        <v>1111051293008</v>
      </c>
      <c r="T4" s="2">
        <f t="shared" si="1"/>
        <v>1185443580242</v>
      </c>
      <c r="U4" s="2">
        <f t="shared" si="1"/>
        <v>984185102135</v>
      </c>
      <c r="V4" s="2">
        <f t="shared" si="1"/>
        <v>749972702550</v>
      </c>
      <c r="W4" s="2">
        <f t="shared" si="1"/>
        <v>616394673133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-17831153209</v>
      </c>
      <c r="H5" s="2">
        <f>IFERROR(SUM(D5:G5)*(4/MAX(1,COUNT(D5:G5))),"")</f>
        <v>-71324612836</v>
      </c>
      <c r="I5" s="2">
        <f t="shared" ref="I5:W5" si="2">IFERROR(INDEX(I51:I500,MATCH($C$5,$C$51:$C$500,0)),"")</f>
        <v>-365810868502</v>
      </c>
      <c r="J5" s="2">
        <f t="shared" si="2"/>
        <v>-112856717954</v>
      </c>
      <c r="K5" s="2">
        <f t="shared" si="2"/>
        <v>-76353525579</v>
      </c>
      <c r="L5" s="2">
        <f t="shared" si="2"/>
        <v>-65021501434</v>
      </c>
      <c r="M5" s="2">
        <f t="shared" si="2"/>
        <v>-68958581043</v>
      </c>
      <c r="N5" s="2">
        <f t="shared" si="2"/>
        <v>-78339005428</v>
      </c>
      <c r="O5" s="2">
        <f t="shared" si="2"/>
        <v>15460562836</v>
      </c>
      <c r="P5" s="2">
        <f t="shared" si="2"/>
        <v>10473594524</v>
      </c>
      <c r="Q5" s="2">
        <f t="shared" si="2"/>
        <v>11688115343</v>
      </c>
      <c r="R5" s="2">
        <f t="shared" si="2"/>
        <v>10802983465</v>
      </c>
      <c r="S5" s="2">
        <f t="shared" si="2"/>
        <v>10157031693</v>
      </c>
      <c r="T5" s="2">
        <f t="shared" si="2"/>
        <v>15111531641</v>
      </c>
      <c r="U5" s="2">
        <f t="shared" si="2"/>
        <v>7336563822</v>
      </c>
      <c r="V5" s="2">
        <f t="shared" si="2"/>
        <v>16631233001</v>
      </c>
      <c r="W5" s="2">
        <f t="shared" si="2"/>
        <v>12422558804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252085063403</v>
      </c>
      <c r="H6" s="2">
        <f>IFERROR(INDEX(D6:G6,COUNT(D6:G6)),"")</f>
        <v>252085063403</v>
      </c>
      <c r="I6" s="2">
        <f t="shared" ref="I6:W6" si="3">IFERROR(INDEX(I51:I500,MATCH($C$6,$C$51:$C$500,0)),"")</f>
        <v>269795287505</v>
      </c>
      <c r="J6" s="2">
        <f t="shared" si="3"/>
        <v>-86616513427</v>
      </c>
      <c r="K6" s="2">
        <f t="shared" si="3"/>
        <v>30926003478</v>
      </c>
      <c r="L6" s="2">
        <f t="shared" si="3"/>
        <v>108776791105</v>
      </c>
      <c r="M6" s="2">
        <f t="shared" si="3"/>
        <v>303507215685</v>
      </c>
      <c r="N6" s="2">
        <f t="shared" si="3"/>
        <v>372970292357</v>
      </c>
      <c r="O6" s="2">
        <f t="shared" si="3"/>
        <v>457256377463</v>
      </c>
      <c r="P6" s="2">
        <f t="shared" si="3"/>
        <v>444909486046</v>
      </c>
      <c r="Q6" s="2">
        <f t="shared" si="3"/>
        <v>430265371696</v>
      </c>
      <c r="R6" s="2">
        <f t="shared" si="3"/>
        <v>412499070065</v>
      </c>
      <c r="S6" s="2">
        <f t="shared" si="3"/>
        <v>400079043512</v>
      </c>
      <c r="T6" s="2">
        <f t="shared" si="3"/>
        <v>396313081244</v>
      </c>
      <c r="U6" s="2">
        <f t="shared" si="3"/>
        <v>381190268929</v>
      </c>
      <c r="V6" s="2">
        <f t="shared" si="3"/>
        <v>366957389624</v>
      </c>
      <c r="W6" s="2">
        <f t="shared" si="3"/>
        <v>350251850387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0.64</v>
      </c>
      <c r="H7" s="3">
        <f>IFERROR(INDEX(D7:G7,COUNT(D7:G7)),"")</f>
        <v>0.64</v>
      </c>
      <c r="I7" s="3">
        <f t="shared" ref="I7:W7" si="4">IFERROR(INDEX(I51:I500,MATCH($C$7,$C$51:$C$500,0))/1000000000,"")</f>
        <v>0.64</v>
      </c>
      <c r="J7" s="3">
        <f t="shared" si="4"/>
        <v>0.64</v>
      </c>
      <c r="K7" s="3">
        <f t="shared" si="4"/>
        <v>0.64</v>
      </c>
      <c r="L7" s="3">
        <f t="shared" si="4"/>
        <v>0.64</v>
      </c>
      <c r="M7" s="3">
        <f t="shared" si="4"/>
        <v>0.64</v>
      </c>
      <c r="N7" s="3">
        <f t="shared" si="4"/>
        <v>0.64</v>
      </c>
      <c r="O7" s="3">
        <f t="shared" si="4"/>
        <v>0.64</v>
      </c>
      <c r="P7" s="3">
        <f t="shared" si="4"/>
        <v>0.64</v>
      </c>
      <c r="Q7" s="3">
        <f t="shared" si="4"/>
        <v>0.64</v>
      </c>
      <c r="R7" s="3">
        <f t="shared" si="4"/>
        <v>0.64</v>
      </c>
      <c r="S7" s="3">
        <f t="shared" si="4"/>
        <v>0.64</v>
      </c>
      <c r="T7" s="3">
        <f t="shared" si="4"/>
        <v>0.64</v>
      </c>
      <c r="U7" s="3">
        <f t="shared" si="4"/>
        <v>0.64</v>
      </c>
      <c r="V7" s="3">
        <f t="shared" si="4"/>
        <v>0.64</v>
      </c>
      <c r="W7" s="3">
        <f t="shared" si="4"/>
        <v>0.64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12000000000</v>
      </c>
      <c r="H8" s="2">
        <f>IFERROR(INDEX(D8:G8,COUNT(D8:G8)),"")</f>
        <v>12000000000</v>
      </c>
      <c r="I8" s="2">
        <f t="shared" ref="I8:W8" si="5">IFERROR(INDEX(I51:I500,MATCH($C$8,$C$51:$C$500,0)),"")</f>
        <v>15000000000</v>
      </c>
      <c r="J8" s="2">
        <f t="shared" si="5"/>
        <v>62000000000</v>
      </c>
      <c r="K8" s="2">
        <f t="shared" si="5"/>
        <v>839000000000</v>
      </c>
      <c r="L8" s="2">
        <f t="shared" si="5"/>
        <v>97000000000</v>
      </c>
      <c r="M8" s="2">
        <f t="shared" si="5"/>
        <v>56000000000</v>
      </c>
      <c r="N8" s="2">
        <f t="shared" si="5"/>
        <v>-182000000000</v>
      </c>
      <c r="O8" s="2">
        <f t="shared" si="5"/>
        <v>-188000000000</v>
      </c>
      <c r="P8" s="2">
        <f t="shared" si="5"/>
        <v>133000000000</v>
      </c>
      <c r="Q8" s="2">
        <f t="shared" si="5"/>
        <v>169000000000</v>
      </c>
      <c r="R8" s="2">
        <f t="shared" si="5"/>
        <v>41000000000</v>
      </c>
      <c r="S8" s="2">
        <f t="shared" si="5"/>
        <v>77000000000</v>
      </c>
      <c r="T8" s="2">
        <f t="shared" si="5"/>
        <v>-62000000000</v>
      </c>
      <c r="U8" s="2">
        <f t="shared" si="5"/>
        <v>-164000000000</v>
      </c>
      <c r="V8" s="2">
        <f t="shared" si="5"/>
        <v>-43000000000</v>
      </c>
      <c r="W8" s="2">
        <f t="shared" si="5"/>
        <v>-10000000000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19.47</v>
      </c>
      <c r="H9" s="3">
        <f>IFERROR(INDEX(D9:G9,COUNT(D9:G9)),"")</f>
        <v>19.47</v>
      </c>
      <c r="I9" s="3">
        <f t="shared" ref="I9:W9" si="6">IFERROR(INDEX(I51:I500,MATCH($C$9,$C$51:$C$500,0)),"")</f>
        <v>22.69</v>
      </c>
      <c r="J9" s="3">
        <f t="shared" si="6"/>
        <v>97.04</v>
      </c>
      <c r="K9" s="3">
        <f t="shared" si="6"/>
        <v>1307.95</v>
      </c>
      <c r="L9" s="3">
        <f t="shared" si="6"/>
        <v>151.55000000000001</v>
      </c>
      <c r="M9" s="3">
        <f t="shared" si="6"/>
        <v>87.76</v>
      </c>
      <c r="N9" s="3">
        <f t="shared" si="6"/>
        <v>-284.11</v>
      </c>
      <c r="O9" s="3">
        <f t="shared" si="6"/>
        <v>-293.52</v>
      </c>
      <c r="P9" s="3">
        <f t="shared" si="6"/>
        <v>206.63</v>
      </c>
      <c r="Q9" s="3">
        <f t="shared" si="6"/>
        <v>264.05</v>
      </c>
      <c r="R9" s="3">
        <f t="shared" si="6"/>
        <v>64.62</v>
      </c>
      <c r="S9" s="3">
        <f t="shared" si="6"/>
        <v>119.57</v>
      </c>
      <c r="T9" s="3">
        <f t="shared" si="6"/>
        <v>-97.07</v>
      </c>
      <c r="U9" s="3">
        <f t="shared" si="6"/>
        <v>-254.98</v>
      </c>
      <c r="V9" s="3">
        <f t="shared" si="6"/>
        <v>-67.040000000000006</v>
      </c>
      <c r="W9" s="3">
        <f t="shared" si="6"/>
        <v>-15.11</v>
      </c>
    </row>
    <row r="10" spans="1:23" ht="15.5" x14ac:dyDescent="0.35">
      <c r="C10" t="s">
        <v>17</v>
      </c>
      <c r="D10" s="3">
        <f ca="1">IFERROR(IF(D9=0,"",D2/D9),"")</f>
        <v>4.879301489470981</v>
      </c>
      <c r="I10" s="3">
        <f t="shared" ref="I10:W10" ca="1" si="7">IFERROR(IF(I9=0,"",I2/I9),"")</f>
        <v>3.9224327897752311</v>
      </c>
      <c r="J10" s="3">
        <f t="shared" ca="1" si="7"/>
        <v>0.70074196207749373</v>
      </c>
      <c r="K10" s="3" t="str">
        <f t="shared" ca="1" si="7"/>
        <v/>
      </c>
      <c r="L10" s="3">
        <f t="shared" ca="1" si="7"/>
        <v>0.54767403497195644</v>
      </c>
      <c r="M10" s="3">
        <f t="shared" ca="1" si="7"/>
        <v>1.0711030082041932</v>
      </c>
      <c r="N10" s="3">
        <f t="shared" ca="1" si="7"/>
        <v>-0.40125303579599447</v>
      </c>
      <c r="O10" s="3">
        <f t="shared" ca="1" si="7"/>
        <v>-0.50763150722267647</v>
      </c>
      <c r="P10" s="3" t="str">
        <f t="shared" ca="1" si="7"/>
        <v/>
      </c>
      <c r="Q10" s="3" t="str">
        <f t="shared" ca="1" si="7"/>
        <v/>
      </c>
      <c r="R10" s="3">
        <f t="shared" ca="1" si="7"/>
        <v>2.3831631073970905</v>
      </c>
      <c r="S10" s="3">
        <f t="shared" ca="1" si="7"/>
        <v>1.3297649912185332</v>
      </c>
      <c r="T10" s="3">
        <f t="shared" ca="1" si="7"/>
        <v>-1.792520861234161</v>
      </c>
      <c r="U10" s="3" t="str">
        <f t="shared" ca="1" si="7"/>
        <v/>
      </c>
      <c r="V10" s="3" t="str">
        <f t="shared" ca="1" si="7"/>
        <v/>
      </c>
      <c r="W10" s="3">
        <f t="shared" ca="1" si="7"/>
        <v>-12.177365982792853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22384287216</v>
      </c>
      <c r="H11" s="2">
        <f>IFERROR(INDEX(D11:G11,COUNT(D11:G11)),"")</f>
        <v>22384287216</v>
      </c>
      <c r="I11" s="2">
        <f t="shared" ref="I11:W11" si="8">IFERROR(INDEX(I51:I500,MATCH($C$11,$C$51:$C$500,0)),"")</f>
        <v>18585649235</v>
      </c>
      <c r="J11" s="2">
        <f t="shared" si="8"/>
        <v>19000995502</v>
      </c>
      <c r="K11" s="2">
        <f t="shared" si="8"/>
        <v>24563041590</v>
      </c>
      <c r="L11" s="2">
        <f t="shared" si="8"/>
        <v>30306681931</v>
      </c>
      <c r="M11" s="2">
        <f t="shared" si="8"/>
        <v>36984591430</v>
      </c>
      <c r="N11" s="2">
        <f t="shared" si="8"/>
        <v>43620574840</v>
      </c>
      <c r="O11" s="2">
        <f t="shared" si="8"/>
        <v>151527314699</v>
      </c>
      <c r="P11" s="2">
        <f t="shared" si="8"/>
        <v>131171930453</v>
      </c>
      <c r="Q11" s="2">
        <f t="shared" si="8"/>
        <v>77252208696</v>
      </c>
      <c r="R11" s="2">
        <f t="shared" si="8"/>
        <v>62292801654</v>
      </c>
      <c r="S11" s="2">
        <f t="shared" si="8"/>
        <v>51509256079</v>
      </c>
      <c r="T11" s="2">
        <f t="shared" si="8"/>
        <v>36748589318</v>
      </c>
      <c r="U11" s="2">
        <f t="shared" si="8"/>
        <v>59099525867</v>
      </c>
      <c r="V11" s="2">
        <f t="shared" si="8"/>
        <v>57623502602</v>
      </c>
      <c r="W11" s="2">
        <f t="shared" si="8"/>
        <v>22746807926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1302000000000</v>
      </c>
      <c r="H12" s="2">
        <f>IFERROR(INDEX(D12:G12,COUNT(D12:G12)),"")</f>
        <v>1302000000000</v>
      </c>
      <c r="I12" s="2">
        <f t="shared" ref="I12:W12" si="9">IFERROR(INDEX(I51:I500,MATCH($C$12,$C$51:$C$500,0)),"")</f>
        <v>1308000000000</v>
      </c>
      <c r="J12" s="2">
        <f t="shared" si="9"/>
        <v>1325000000000</v>
      </c>
      <c r="K12" s="2">
        <f t="shared" si="9"/>
        <v>1284000000000</v>
      </c>
      <c r="L12" s="2">
        <f t="shared" si="9"/>
        <v>1298000000000</v>
      </c>
      <c r="M12" s="2">
        <f t="shared" si="9"/>
        <v>1136000000000</v>
      </c>
      <c r="N12" s="2">
        <f t="shared" si="9"/>
        <v>1072000000000</v>
      </c>
      <c r="O12" s="2">
        <f t="shared" si="9"/>
        <v>753000000000</v>
      </c>
      <c r="P12" s="2">
        <f t="shared" si="9"/>
        <v>477000000000</v>
      </c>
      <c r="Q12" s="2">
        <f t="shared" si="9"/>
        <v>511000000000</v>
      </c>
      <c r="R12" s="2">
        <f t="shared" si="9"/>
        <v>622000000000</v>
      </c>
      <c r="S12" s="2">
        <f t="shared" si="9"/>
        <v>615000000000</v>
      </c>
      <c r="T12" s="2">
        <f t="shared" si="9"/>
        <v>578000000000</v>
      </c>
      <c r="U12" s="2">
        <f t="shared" si="9"/>
        <v>484000000000</v>
      </c>
      <c r="V12" s="2">
        <f t="shared" si="9"/>
        <v>266000000000</v>
      </c>
      <c r="W12" s="2">
        <f t="shared" si="9"/>
        <v>189000000000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1324000000000</v>
      </c>
      <c r="H13" s="2">
        <f>IFERROR(INDEX(D13:G13,COUNT(D13:G13)),"")</f>
        <v>1324000000000</v>
      </c>
      <c r="I13" s="2">
        <f t="shared" ref="I13:W13" si="10">IFERROR(INDEX(I51:I500,MATCH($C$13,$C$51:$C$500,0)),"")</f>
        <v>1326000000000</v>
      </c>
      <c r="J13" s="2">
        <f t="shared" si="10"/>
        <v>1344000000000</v>
      </c>
      <c r="K13" s="2">
        <f t="shared" si="10"/>
        <v>1309000000000</v>
      </c>
      <c r="L13" s="2">
        <f t="shared" si="10"/>
        <v>1328000000000</v>
      </c>
      <c r="M13" s="2">
        <f t="shared" si="10"/>
        <v>1173000000000</v>
      </c>
      <c r="N13" s="2">
        <f t="shared" si="10"/>
        <v>1115000000000</v>
      </c>
      <c r="O13" s="2">
        <f t="shared" si="10"/>
        <v>904000000000</v>
      </c>
      <c r="P13" s="2">
        <f t="shared" si="10"/>
        <v>608000000000</v>
      </c>
      <c r="Q13" s="2">
        <f t="shared" si="10"/>
        <v>588000000000</v>
      </c>
      <c r="R13" s="2">
        <f t="shared" si="10"/>
        <v>684000000000</v>
      </c>
      <c r="S13" s="2">
        <f t="shared" si="10"/>
        <v>667000000000</v>
      </c>
      <c r="T13" s="2">
        <f t="shared" si="10"/>
        <v>614000000000</v>
      </c>
      <c r="U13" s="2">
        <f t="shared" si="10"/>
        <v>543000000000</v>
      </c>
      <c r="V13" s="2">
        <f t="shared" si="10"/>
        <v>324000000000</v>
      </c>
      <c r="W13" s="2">
        <f t="shared" si="10"/>
        <v>212000000000</v>
      </c>
    </row>
    <row r="14" spans="1:23" ht="15.5" x14ac:dyDescent="0.35">
      <c r="C14" t="s">
        <v>26</v>
      </c>
      <c r="D14" s="2">
        <f>IFERROR(INDEX(D51:D500,MATCH($C$14,$C$51:$C$500,0)),"")</f>
        <v>-3735662639</v>
      </c>
      <c r="H14" s="2">
        <f>IFERROR(SUM(D14:G14)*(4/MAX(1,COUNT(D14:G14))),"")</f>
        <v>-14942650556</v>
      </c>
      <c r="I14" s="2">
        <f t="shared" ref="I14:W14" si="11">IFERROR(INDEX(I51:I500,MATCH($C$14,$C$51:$C$500,0)),"")</f>
        <v>-86513834394</v>
      </c>
      <c r="J14" s="2">
        <f t="shared" si="11"/>
        <v>-78334616180</v>
      </c>
      <c r="K14" s="2">
        <f t="shared" si="11"/>
        <v>-86054610812</v>
      </c>
      <c r="L14" s="2">
        <f t="shared" si="11"/>
        <v>-73655021173</v>
      </c>
      <c r="M14" s="2">
        <f t="shared" si="11"/>
        <v>-106607798189</v>
      </c>
      <c r="N14" s="2">
        <f t="shared" si="11"/>
        <v>-109074425944</v>
      </c>
      <c r="O14" s="2">
        <f t="shared" si="11"/>
        <v>-103603735080</v>
      </c>
      <c r="P14" s="2">
        <f t="shared" si="11"/>
        <v>-79550197858</v>
      </c>
      <c r="Q14" s="2">
        <f t="shared" si="11"/>
        <v>-64681012582</v>
      </c>
      <c r="R14" s="2">
        <f t="shared" si="11"/>
        <v>-61345447564</v>
      </c>
      <c r="S14" s="2">
        <f t="shared" si="11"/>
        <v>-53291912699</v>
      </c>
      <c r="T14" s="2">
        <f t="shared" si="11"/>
        <v>-47496961567</v>
      </c>
      <c r="U14" s="2">
        <f t="shared" si="11"/>
        <v>-43891865800</v>
      </c>
      <c r="V14" s="2">
        <f t="shared" si="11"/>
        <v>-22813577392</v>
      </c>
      <c r="W14" s="2">
        <f t="shared" si="11"/>
        <v>-15568622805</v>
      </c>
    </row>
    <row r="15" spans="1:23" ht="15.5" x14ac:dyDescent="0.35">
      <c r="C15" t="s">
        <v>27</v>
      </c>
      <c r="D15" s="2">
        <f>IFERROR(INDEX(D51:D500,MATCH($C$15,$C$51:$C$500,0)),"")</f>
        <v>-480083087</v>
      </c>
      <c r="H15" s="2">
        <f>IFERROR(SUM(D15:G15)*(4/MAX(1,COUNT(D15:G15))),"")</f>
        <v>-1920332348</v>
      </c>
      <c r="I15" s="2">
        <f t="shared" ref="I15:W15" si="12">IFERROR(INDEX(I51:I500,MATCH($C$15,$C$51:$C$500,0)),"")</f>
        <v>-1195130007</v>
      </c>
      <c r="J15" s="2">
        <f t="shared" si="12"/>
        <v>1800462719</v>
      </c>
      <c r="K15" s="2">
        <f t="shared" si="12"/>
        <v>-888102920</v>
      </c>
      <c r="L15" s="2">
        <f t="shared" si="12"/>
        <v>-3148138487</v>
      </c>
      <c r="M15" s="2">
        <f t="shared" si="12"/>
        <v>-5094381416</v>
      </c>
      <c r="N15" s="2">
        <f t="shared" si="12"/>
        <v>-2911155020</v>
      </c>
      <c r="O15" s="2">
        <f t="shared" si="12"/>
        <v>-11614850360</v>
      </c>
      <c r="P15" s="2">
        <f t="shared" si="12"/>
        <v>-11361489897</v>
      </c>
      <c r="Q15" s="2">
        <f t="shared" si="12"/>
        <v>-9250283886</v>
      </c>
      <c r="R15" s="2">
        <f t="shared" si="12"/>
        <v>-9329017013</v>
      </c>
      <c r="S15" s="2">
        <f t="shared" si="12"/>
        <v>-8932127893</v>
      </c>
      <c r="T15" s="2">
        <f t="shared" si="12"/>
        <v>-7515713548</v>
      </c>
      <c r="U15" s="2">
        <f t="shared" si="12"/>
        <v>-7478525014</v>
      </c>
      <c r="V15" s="2">
        <f t="shared" si="12"/>
        <v>-6540934345</v>
      </c>
      <c r="W15" s="2">
        <f t="shared" si="12"/>
        <v>-3478720988</v>
      </c>
    </row>
    <row r="16" spans="1:23" ht="15.5" x14ac:dyDescent="0.35">
      <c r="C16" t="s">
        <v>28</v>
      </c>
      <c r="D16" s="2">
        <f>IFERROR(INDEX(D51:D500,MATCH($C$16,$C$51:$C$500,0)),"")</f>
        <v>-17230141015</v>
      </c>
      <c r="H16" s="2">
        <f>IFERROR(SUM(D16:G16)*(4/MAX(1,COUNT(D16:G16))),"")</f>
        <v>-68920564060</v>
      </c>
      <c r="I16" s="2">
        <f t="shared" ref="I16:W16" si="13">IFERROR(INDEX(I51:I500,MATCH($C$16,$C$51:$C$500,0)),"")</f>
        <v>-365238688170</v>
      </c>
      <c r="J16" s="2">
        <f t="shared" si="13"/>
        <v>-118279800492</v>
      </c>
      <c r="K16" s="2">
        <f t="shared" si="13"/>
        <v>-74588694461</v>
      </c>
      <c r="L16" s="2">
        <f t="shared" si="13"/>
        <v>-66227659596</v>
      </c>
      <c r="M16" s="2">
        <f t="shared" si="13"/>
        <v>-61003697225</v>
      </c>
      <c r="N16" s="2">
        <f t="shared" si="13"/>
        <v>-74667321363</v>
      </c>
      <c r="O16" s="2">
        <f t="shared" si="13"/>
        <v>28833894902</v>
      </c>
      <c r="P16" s="2">
        <f t="shared" si="13"/>
        <v>29841866355</v>
      </c>
      <c r="Q16" s="2">
        <f t="shared" si="13"/>
        <v>25808846585</v>
      </c>
      <c r="R16" s="2">
        <f t="shared" si="13"/>
        <v>23362443534</v>
      </c>
      <c r="S16" s="2">
        <f t="shared" si="13"/>
        <v>22397841356</v>
      </c>
      <c r="T16" s="2">
        <f t="shared" si="13"/>
        <v>22627245189</v>
      </c>
      <c r="U16" s="2">
        <f t="shared" si="13"/>
        <v>16199072000</v>
      </c>
      <c r="V16" s="2">
        <f t="shared" si="13"/>
        <v>23519387412</v>
      </c>
      <c r="W16" s="2">
        <f t="shared" si="13"/>
        <v>15688366227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60800000000</v>
      </c>
      <c r="H20" s="2">
        <f t="shared" ref="H20:W20" ca="1" si="14">IFERROR(H21*H2,"")</f>
        <v>60800000000</v>
      </c>
      <c r="I20" s="2">
        <f t="shared" ca="1" si="14"/>
        <v>56960000000</v>
      </c>
      <c r="J20" s="2">
        <f t="shared" ca="1" si="14"/>
        <v>43520000000</v>
      </c>
      <c r="K20" s="2" t="str">
        <f t="shared" ca="1" si="14"/>
        <v/>
      </c>
      <c r="L20" s="2">
        <f t="shared" ca="1" si="14"/>
        <v>53120000000</v>
      </c>
      <c r="M20" s="2">
        <f t="shared" ca="1" si="14"/>
        <v>60160000000</v>
      </c>
      <c r="N20" s="2">
        <f t="shared" ca="1" si="14"/>
        <v>72960000000</v>
      </c>
      <c r="O20" s="2">
        <f t="shared" ca="1" si="14"/>
        <v>95360000000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98560000000</v>
      </c>
      <c r="S20" s="2">
        <f t="shared" ca="1" si="14"/>
        <v>101760000000</v>
      </c>
      <c r="T20" s="2">
        <f t="shared" ca="1" si="14"/>
        <v>111360000000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117760000000</v>
      </c>
    </row>
    <row r="21" spans="1:23" ht="15.5" x14ac:dyDescent="0.35">
      <c r="C21" t="s">
        <v>11</v>
      </c>
      <c r="D21" s="2">
        <f>IFERROR(INDEX(D51:D500,MATCH($C$7,$C$51:$C$500,0)),"")</f>
        <v>640000000</v>
      </c>
      <c r="H21" s="2">
        <f>IFERROR(INDEX(D21:G21,COUNT(D21:G21)),"")</f>
        <v>640000000</v>
      </c>
      <c r="I21" s="2">
        <f t="shared" ref="I21:W21" si="15">IFERROR(INDEX(I51:I500,MATCH($C$7,$C$51:$C$500,0)),"")</f>
        <v>640000000</v>
      </c>
      <c r="J21" s="2">
        <f t="shared" si="15"/>
        <v>640000000</v>
      </c>
      <c r="K21" s="2">
        <f t="shared" si="15"/>
        <v>640000000</v>
      </c>
      <c r="L21" s="2">
        <f t="shared" si="15"/>
        <v>640000000</v>
      </c>
      <c r="M21" s="2">
        <f t="shared" si="15"/>
        <v>640000000</v>
      </c>
      <c r="N21" s="2">
        <f t="shared" si="15"/>
        <v>640000000</v>
      </c>
      <c r="O21" s="2">
        <f t="shared" si="15"/>
        <v>640000000</v>
      </c>
      <c r="P21" s="2">
        <f t="shared" si="15"/>
        <v>640000000</v>
      </c>
      <c r="Q21" s="2">
        <f t="shared" si="15"/>
        <v>640000000</v>
      </c>
      <c r="R21" s="2">
        <f t="shared" si="15"/>
        <v>640000000</v>
      </c>
      <c r="S21" s="2">
        <f t="shared" si="15"/>
        <v>640000000</v>
      </c>
      <c r="T21" s="2">
        <f t="shared" si="15"/>
        <v>640000000</v>
      </c>
      <c r="U21" s="2">
        <f t="shared" si="15"/>
        <v>640000000</v>
      </c>
      <c r="V21" s="2">
        <f t="shared" si="15"/>
        <v>640000000</v>
      </c>
      <c r="W21" s="2">
        <f t="shared" si="15"/>
        <v>640000000</v>
      </c>
    </row>
    <row r="23" spans="1:23" ht="15.5" x14ac:dyDescent="0.35">
      <c r="B23" t="s">
        <v>53</v>
      </c>
      <c r="C23" t="s">
        <v>54</v>
      </c>
      <c r="D23" s="3">
        <f>IFERROR(D5/D6*100,"")</f>
        <v>-7.0734667767657173</v>
      </c>
      <c r="H23" s="3">
        <f t="shared" ref="H23:W23" si="16">IFERROR(H5/H6*100,"")</f>
        <v>-28.293867107062869</v>
      </c>
      <c r="I23" s="3">
        <f t="shared" si="16"/>
        <v>-135.58830915281297</v>
      </c>
      <c r="J23" s="3">
        <f t="shared" si="16"/>
        <v>130.29469034113814</v>
      </c>
      <c r="K23" s="3">
        <f t="shared" si="16"/>
        <v>-246.89102047510286</v>
      </c>
      <c r="L23" s="3">
        <f t="shared" si="16"/>
        <v>-59.775160467122149</v>
      </c>
      <c r="M23" s="3">
        <f t="shared" si="16"/>
        <v>-22.720573837878639</v>
      </c>
      <c r="N23" s="3">
        <f t="shared" si="16"/>
        <v>-21.004087197651497</v>
      </c>
      <c r="O23" s="3">
        <f t="shared" si="16"/>
        <v>3.38115849182465</v>
      </c>
      <c r="P23" s="3">
        <f t="shared" si="16"/>
        <v>2.3540955750530159</v>
      </c>
      <c r="Q23" s="3">
        <f t="shared" si="16"/>
        <v>2.7164898948126668</v>
      </c>
      <c r="R23" s="3">
        <f t="shared" si="16"/>
        <v>2.6189109864654259</v>
      </c>
      <c r="S23" s="3">
        <f t="shared" si="16"/>
        <v>2.5387562427261576</v>
      </c>
      <c r="T23" s="3">
        <f t="shared" si="16"/>
        <v>3.8130287280868758</v>
      </c>
      <c r="U23" s="3">
        <f t="shared" si="16"/>
        <v>1.9246461465590294</v>
      </c>
      <c r="V23" s="3">
        <f t="shared" si="16"/>
        <v>4.5321973262457158</v>
      </c>
      <c r="W23" s="3">
        <f t="shared" si="16"/>
        <v>3.5467503712754338</v>
      </c>
    </row>
    <row r="24" spans="1:23" ht="15.5" x14ac:dyDescent="0.35">
      <c r="C24" t="s">
        <v>55</v>
      </c>
      <c r="D24" s="4">
        <f>IFERROR(_xlfn.RRI(5,I23,D23),"")</f>
        <v>-0.44603539779395274</v>
      </c>
      <c r="H24" s="4">
        <f t="shared" ref="H24:W24" si="17">IFERROR(_xlfn.RRI(5,M23,H23),"")</f>
        <v>4.4851577403645093E-2</v>
      </c>
      <c r="I24" s="4">
        <f t="shared" si="17"/>
        <v>0.45205707251709248</v>
      </c>
      <c r="J24" s="4">
        <f t="shared" si="17"/>
        <v>1.075736575411613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-2.3754398215648842E-2</v>
      </c>
      <c r="P24" s="4">
        <f t="shared" si="17"/>
        <v>4.1105256688459102E-2</v>
      </c>
      <c r="Q24" s="4">
        <f t="shared" si="17"/>
        <v>-9.7307453095298868E-2</v>
      </c>
      <c r="R24" s="4">
        <f t="shared" si="17"/>
        <v>-5.8851784886754022E-2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-27.79</v>
      </c>
      <c r="H25" s="3">
        <f>IFERROR(INDEX(D25:G25,COUNT(D25:G25)),"")</f>
        <v>-27.79</v>
      </c>
      <c r="I25" s="3">
        <f t="shared" ref="I25:W25" si="18">IFERROR(INDEX(I51:I500,MATCH($C$25,$C$51:$C$500,0)),"")</f>
        <v>-564.14</v>
      </c>
      <c r="J25" s="3">
        <f t="shared" si="18"/>
        <v>-173.36</v>
      </c>
      <c r="K25" s="3">
        <f t="shared" si="18"/>
        <v>-116.29</v>
      </c>
      <c r="L25" s="3">
        <f t="shared" si="18"/>
        <v>-101.27</v>
      </c>
      <c r="M25" s="3">
        <f t="shared" si="18"/>
        <v>-103.24</v>
      </c>
      <c r="N25" s="3">
        <f t="shared" si="18"/>
        <v>-119.97</v>
      </c>
      <c r="O25" s="3">
        <f t="shared" si="18"/>
        <v>28.85</v>
      </c>
      <c r="P25" s="3">
        <f t="shared" si="18"/>
        <v>18.28</v>
      </c>
      <c r="Q25" s="3">
        <f t="shared" si="18"/>
        <v>19.579999999999998</v>
      </c>
      <c r="R25" s="3">
        <f t="shared" si="18"/>
        <v>17.88</v>
      </c>
      <c r="S25" s="3">
        <f t="shared" si="18"/>
        <v>17.21</v>
      </c>
      <c r="T25" s="3">
        <f t="shared" si="18"/>
        <v>21.06</v>
      </c>
      <c r="U25" s="3">
        <f t="shared" si="18"/>
        <v>11.43</v>
      </c>
      <c r="V25" s="3">
        <f t="shared" si="18"/>
        <v>25.92</v>
      </c>
      <c r="W25" s="3">
        <f t="shared" si="18"/>
        <v>19.36</v>
      </c>
    </row>
    <row r="26" spans="1:23" ht="15.5" x14ac:dyDescent="0.35">
      <c r="C26" t="s">
        <v>58</v>
      </c>
      <c r="D26" s="4">
        <f>IFERROR(_xlfn.RRI(5,I25,D25),"")</f>
        <v>-0.45235348225747629</v>
      </c>
      <c r="H26" s="4">
        <f t="shared" ref="H26:W26" si="19">IFERROR(_xlfn.RRI(5,M25,H25),"")</f>
        <v>-0.23085519654353637</v>
      </c>
      <c r="I26" s="4">
        <f t="shared" si="19"/>
        <v>0.36289640845295823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6.4970284878561158E-2</v>
      </c>
      <c r="P26" s="4">
        <f t="shared" si="19"/>
        <v>9.8464414450663673E-2</v>
      </c>
      <c r="Q26" s="4">
        <f t="shared" si="19"/>
        <v>-5.455659214740749E-2</v>
      </c>
      <c r="R26" s="4">
        <f t="shared" si="19"/>
        <v>-1.5779441688090201E-2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181.13471588593751</v>
      </c>
      <c r="H27" s="3">
        <f t="shared" ref="H27:W27" si="20">IFERROR(H4/H21,"")</f>
        <v>724.53886354375004</v>
      </c>
      <c r="I27" s="3">
        <f t="shared" si="20"/>
        <v>883.72700664374997</v>
      </c>
      <c r="J27" s="3">
        <f t="shared" si="20"/>
        <v>1383.6328113203126</v>
      </c>
      <c r="K27" s="3">
        <f t="shared" si="20"/>
        <v>1357.0049070359375</v>
      </c>
      <c r="L27" s="3">
        <f t="shared" si="20"/>
        <v>1897.6477162968749</v>
      </c>
      <c r="M27" s="3">
        <f t="shared" si="20"/>
        <v>2149.8928531421875</v>
      </c>
      <c r="N27" s="3">
        <f t="shared" si="20"/>
        <v>2009.4676288109374</v>
      </c>
      <c r="O27" s="3">
        <f t="shared" si="20"/>
        <v>3361.4437321640626</v>
      </c>
      <c r="P27" s="3">
        <f t="shared" si="20"/>
        <v>3293.5443504250002</v>
      </c>
      <c r="Q27" s="3">
        <f t="shared" si="20"/>
        <v>2500.6752626531252</v>
      </c>
      <c r="R27" s="3">
        <f t="shared" si="20"/>
        <v>1908.6235887671876</v>
      </c>
      <c r="S27" s="3">
        <f t="shared" si="20"/>
        <v>1736.0176453250001</v>
      </c>
      <c r="T27" s="3">
        <f t="shared" si="20"/>
        <v>1852.255594128125</v>
      </c>
      <c r="U27" s="3">
        <f t="shared" si="20"/>
        <v>1537.7892220859376</v>
      </c>
      <c r="V27" s="3">
        <f t="shared" si="20"/>
        <v>1171.8323477343749</v>
      </c>
      <c r="W27" s="3">
        <f t="shared" si="20"/>
        <v>963.11667677031255</v>
      </c>
    </row>
    <row r="28" spans="1:23" ht="15.5" x14ac:dyDescent="0.35">
      <c r="C28" t="s">
        <v>60</v>
      </c>
      <c r="D28" s="4">
        <f>IFERROR(_xlfn.RRI(5,I27,D27),"")</f>
        <v>-0.27165572078948252</v>
      </c>
      <c r="H28" s="4">
        <f t="shared" ref="H28:W28" si="21">IFERROR(_xlfn.RRI(5,M27,H27),"")</f>
        <v>-0.19549458073767356</v>
      </c>
      <c r="I28" s="4">
        <f t="shared" si="21"/>
        <v>-0.15150864349200643</v>
      </c>
      <c r="J28" s="4">
        <f t="shared" si="21"/>
        <v>-0.16266546949921024</v>
      </c>
      <c r="K28" s="4">
        <f t="shared" si="21"/>
        <v>-0.16250238213179757</v>
      </c>
      <c r="L28" s="4">
        <f t="shared" si="21"/>
        <v>-5.3693858117462745E-2</v>
      </c>
      <c r="M28" s="4">
        <f t="shared" si="21"/>
        <v>2.4092783506102E-2</v>
      </c>
      <c r="N28" s="4">
        <f t="shared" si="21"/>
        <v>2.9687346455643082E-2</v>
      </c>
      <c r="O28" s="4">
        <f t="shared" si="21"/>
        <v>0.12658765027793484</v>
      </c>
      <c r="P28" s="4">
        <f t="shared" si="21"/>
        <v>0.16453713146864146</v>
      </c>
      <c r="Q28" s="4">
        <f t="shared" si="21"/>
        <v>0.1636928425431583</v>
      </c>
      <c r="R28" s="4">
        <f t="shared" si="21"/>
        <v>0.14659033546576605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-0.95073917821817289</v>
      </c>
      <c r="I29" s="4">
        <f t="shared" si="22"/>
        <v>2.2541532071988923</v>
      </c>
      <c r="J29" s="4">
        <f t="shared" si="22"/>
        <v>0.49075586894831891</v>
      </c>
      <c r="K29" s="4">
        <f t="shared" si="22"/>
        <v>0.14831638194924471</v>
      </c>
      <c r="L29" s="4">
        <f t="shared" si="22"/>
        <v>-1.9081751259201848E-2</v>
      </c>
      <c r="M29" s="4">
        <f t="shared" si="22"/>
        <v>-0.13945152954905396</v>
      </c>
      <c r="N29" s="4">
        <f t="shared" si="22"/>
        <v>-5.1584055459272093</v>
      </c>
      <c r="O29" s="4">
        <f t="shared" si="22"/>
        <v>0.57822757111597367</v>
      </c>
      <c r="P29" s="4">
        <f t="shared" si="22"/>
        <v>-6.6394279877425799E-2</v>
      </c>
      <c r="Q29" s="4">
        <f t="shared" si="22"/>
        <v>9.5078299776286318E-2</v>
      </c>
      <c r="R29" s="4">
        <f t="shared" si="22"/>
        <v>3.8930854154561191E-2</v>
      </c>
      <c r="S29" s="4">
        <f t="shared" si="22"/>
        <v>-0.18281101614434939</v>
      </c>
      <c r="T29" s="4">
        <f t="shared" si="22"/>
        <v>0.84251968503937003</v>
      </c>
      <c r="U29" s="4">
        <f t="shared" si="22"/>
        <v>-0.55902777777777779</v>
      </c>
      <c r="V29" s="4">
        <f t="shared" si="22"/>
        <v>0.33884297520661172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-0.18013271282108981</v>
      </c>
      <c r="I30" s="4">
        <f t="shared" si="23"/>
        <v>-0.36129947236473409</v>
      </c>
      <c r="J30" s="4">
        <f t="shared" si="23"/>
        <v>1.9622555634332631E-2</v>
      </c>
      <c r="K30" s="4">
        <f t="shared" si="23"/>
        <v>-0.28490156767135028</v>
      </c>
      <c r="L30" s="4">
        <f t="shared" si="23"/>
        <v>-0.11732916664969714</v>
      </c>
      <c r="M30" s="4">
        <f t="shared" si="23"/>
        <v>6.9881804671988637E-2</v>
      </c>
      <c r="N30" s="4">
        <f t="shared" si="23"/>
        <v>-0.40220102166718019</v>
      </c>
      <c r="O30" s="4">
        <f t="shared" si="23"/>
        <v>2.0615900232313748E-2</v>
      </c>
      <c r="P30" s="4">
        <f t="shared" si="23"/>
        <v>0.3170619950591545</v>
      </c>
      <c r="Q30" s="4">
        <f t="shared" si="23"/>
        <v>0.31019823781406464</v>
      </c>
      <c r="R30" s="4">
        <f t="shared" si="23"/>
        <v>9.9426376170199532E-2</v>
      </c>
      <c r="S30" s="4">
        <f t="shared" si="23"/>
        <v>-6.2754810497867214E-2</v>
      </c>
      <c r="T30" s="4">
        <f t="shared" si="23"/>
        <v>0.20449250620681869</v>
      </c>
      <c r="U30" s="4">
        <f t="shared" si="23"/>
        <v>0.31229456590706428</v>
      </c>
      <c r="V30" s="4">
        <f t="shared" si="23"/>
        <v>0.2167086044693603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374.41</v>
      </c>
      <c r="H32" s="3">
        <f>IFERROR(INDEX(D32:G32,COUNT(D32:G32)),"")</f>
        <v>374.41</v>
      </c>
      <c r="I32" s="3">
        <f t="shared" ref="I32:W32" si="24">IFERROR(INDEX(I51:I500,MATCH($C$32,$C$51:$C$500,0)),"")</f>
        <v>402.2</v>
      </c>
      <c r="J32" s="3">
        <f t="shared" si="24"/>
        <v>-161.43</v>
      </c>
      <c r="K32" s="3">
        <f t="shared" si="24"/>
        <v>14.44</v>
      </c>
      <c r="L32" s="3">
        <f t="shared" si="24"/>
        <v>133.41999999999999</v>
      </c>
      <c r="M32" s="3">
        <f t="shared" si="24"/>
        <v>431.38</v>
      </c>
      <c r="N32" s="3">
        <f t="shared" si="24"/>
        <v>538.84</v>
      </c>
      <c r="O32" s="3">
        <f t="shared" si="24"/>
        <v>666.15</v>
      </c>
      <c r="P32" s="3">
        <f t="shared" si="24"/>
        <v>645.05999999999995</v>
      </c>
      <c r="Q32" s="3">
        <f t="shared" si="24"/>
        <v>631.74</v>
      </c>
      <c r="R32" s="3">
        <f t="shared" si="24"/>
        <v>608.6</v>
      </c>
      <c r="S32" s="3">
        <f t="shared" si="24"/>
        <v>594.76</v>
      </c>
      <c r="T32" s="3">
        <f t="shared" si="24"/>
        <v>592.22</v>
      </c>
      <c r="U32" s="3">
        <f t="shared" si="24"/>
        <v>575.16</v>
      </c>
      <c r="V32" s="3">
        <f t="shared" si="24"/>
        <v>563.73</v>
      </c>
      <c r="W32" s="3">
        <f t="shared" si="24"/>
        <v>541.80999999999995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0.21</v>
      </c>
      <c r="H33" s="3">
        <f>IFERROR(INDEX(D33:G33,COUNT(D33:G33)),"")</f>
        <v>0.21</v>
      </c>
      <c r="I33" s="3">
        <f t="shared" ref="I33:W33" si="25">IFERROR(INDEX(I51:I500,MATCH($C$33,$C$51:$C$500,0)),"")</f>
        <v>0.22</v>
      </c>
      <c r="J33" s="3">
        <f t="shared" si="25"/>
        <v>-0.42</v>
      </c>
      <c r="K33" s="3">
        <f t="shared" si="25"/>
        <v>7.69</v>
      </c>
      <c r="L33" s="3">
        <f t="shared" si="25"/>
        <v>0.62</v>
      </c>
      <c r="M33" s="3">
        <f t="shared" si="25"/>
        <v>0.22</v>
      </c>
      <c r="N33" s="3">
        <f t="shared" si="25"/>
        <v>0.21</v>
      </c>
      <c r="O33" s="3">
        <f t="shared" si="25"/>
        <v>0.22</v>
      </c>
      <c r="P33" s="3">
        <f t="shared" si="25"/>
        <v>0.25</v>
      </c>
      <c r="Q33" s="3">
        <f t="shared" si="25"/>
        <v>0.24</v>
      </c>
      <c r="R33" s="3">
        <f t="shared" si="25"/>
        <v>0.25</v>
      </c>
      <c r="S33" s="3">
        <f t="shared" si="25"/>
        <v>0.27</v>
      </c>
      <c r="T33" s="3">
        <f t="shared" si="25"/>
        <v>0.28999999999999998</v>
      </c>
      <c r="U33" s="3">
        <f t="shared" si="25"/>
        <v>0.3</v>
      </c>
      <c r="V33" s="3">
        <f t="shared" si="25"/>
        <v>0.31</v>
      </c>
      <c r="W33" s="3">
        <f t="shared" si="25"/>
        <v>0.34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-2.81</v>
      </c>
      <c r="H34" s="3">
        <f>IFERROR(INDEX(D34:G34,COUNT(D34:G34)),"")</f>
        <v>-2.81</v>
      </c>
      <c r="I34" s="3">
        <f t="shared" ref="I34:W34" si="26">IFERROR(INDEX(I51:I500,MATCH($C$34,$C$51:$C$500,0)),"")</f>
        <v>-0.16</v>
      </c>
      <c r="J34" s="3">
        <f t="shared" si="26"/>
        <v>-0.39</v>
      </c>
      <c r="K34" s="3">
        <f t="shared" si="26"/>
        <v>-0.95</v>
      </c>
      <c r="L34" s="3">
        <f t="shared" si="26"/>
        <v>-0.82</v>
      </c>
      <c r="M34" s="3">
        <f t="shared" si="26"/>
        <v>-0.91</v>
      </c>
      <c r="N34" s="3">
        <f t="shared" si="26"/>
        <v>-0.95</v>
      </c>
      <c r="O34" s="3">
        <f t="shared" si="26"/>
        <v>5.16</v>
      </c>
      <c r="P34" s="3">
        <f t="shared" si="26"/>
        <v>8.9700000000000006</v>
      </c>
      <c r="Q34" s="3">
        <f t="shared" si="26"/>
        <v>7.66</v>
      </c>
      <c r="R34" s="3">
        <f t="shared" si="26"/>
        <v>8.61</v>
      </c>
      <c r="S34" s="3">
        <f t="shared" si="26"/>
        <v>9.24</v>
      </c>
      <c r="T34" s="3">
        <f t="shared" si="26"/>
        <v>8.26</v>
      </c>
      <c r="U34" s="3">
        <f t="shared" si="26"/>
        <v>15.14</v>
      </c>
      <c r="V34" s="3">
        <f t="shared" si="26"/>
        <v>6.71</v>
      </c>
      <c r="W34" s="3">
        <f t="shared" si="26"/>
        <v>9.5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0.43</v>
      </c>
      <c r="H35" s="3">
        <f>IFERROR(INDEX(D35:G35,COUNT(D35:G35)),"")</f>
        <v>0.43</v>
      </c>
      <c r="I35" s="3">
        <f t="shared" ref="I35:W35" si="27">IFERROR(INDEX(I51:I500,MATCH($C$35,$C$51:$C$500,0)),"")</f>
        <v>0.1</v>
      </c>
      <c r="J35" s="3">
        <f t="shared" si="27"/>
        <v>0.05</v>
      </c>
      <c r="K35" s="3">
        <f t="shared" si="27"/>
        <v>0.08</v>
      </c>
      <c r="L35" s="3">
        <f t="shared" si="27"/>
        <v>0.04</v>
      </c>
      <c r="M35" s="3">
        <f t="shared" si="27"/>
        <v>0.04</v>
      </c>
      <c r="N35" s="3">
        <f t="shared" si="27"/>
        <v>0.06</v>
      </c>
      <c r="O35" s="3">
        <f t="shared" si="27"/>
        <v>0.04</v>
      </c>
      <c r="P35" s="3">
        <f t="shared" si="27"/>
        <v>0.05</v>
      </c>
      <c r="Q35" s="3">
        <f t="shared" si="27"/>
        <v>0.06</v>
      </c>
      <c r="R35" s="3">
        <f t="shared" si="27"/>
        <v>0.08</v>
      </c>
      <c r="S35" s="3">
        <f t="shared" si="27"/>
        <v>0.09</v>
      </c>
      <c r="T35" s="3">
        <f t="shared" si="27"/>
        <v>0.09</v>
      </c>
      <c r="U35" s="3">
        <f t="shared" si="27"/>
        <v>0.11</v>
      </c>
      <c r="V35" s="3">
        <f t="shared" si="27"/>
        <v>0.15</v>
      </c>
      <c r="W35" s="3">
        <f t="shared" si="27"/>
        <v>0.19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0.1641</v>
      </c>
      <c r="Q36" s="4">
        <f t="shared" si="28"/>
        <v>0.1532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3</v>
      </c>
      <c r="Q37" s="3">
        <f t="shared" si="29"/>
        <v>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115926218167</v>
      </c>
      <c r="E51" s="5">
        <v>101050952859</v>
      </c>
      <c r="F51" s="5">
        <v>135247940566</v>
      </c>
      <c r="G51" s="5">
        <v>117315665175</v>
      </c>
      <c r="I51" s="5">
        <v>565585284252</v>
      </c>
      <c r="J51" s="5">
        <v>885524999245</v>
      </c>
      <c r="K51" s="5">
        <v>868483140503</v>
      </c>
      <c r="L51" s="5">
        <v>1214494538430</v>
      </c>
      <c r="M51" s="5">
        <v>1375931426011</v>
      </c>
      <c r="N51" s="5">
        <v>1286059282439</v>
      </c>
      <c r="O51" s="5">
        <v>2151323988585</v>
      </c>
      <c r="P51" s="5">
        <v>2107868384272</v>
      </c>
      <c r="Q51" s="5">
        <v>1600432168098</v>
      </c>
      <c r="R51" s="5">
        <v>1221519096811</v>
      </c>
      <c r="S51" s="5">
        <v>1111051293008</v>
      </c>
      <c r="T51" s="5">
        <v>1185443580242</v>
      </c>
      <c r="U51" s="5">
        <v>984185102135</v>
      </c>
      <c r="V51" s="5">
        <v>749972702550</v>
      </c>
      <c r="W51" s="5">
        <v>616394673133</v>
      </c>
    </row>
    <row r="52" spans="2:23" ht="15.5" x14ac:dyDescent="0.35">
      <c r="C52" t="s">
        <v>85</v>
      </c>
      <c r="D52" s="5">
        <v>-99334128372</v>
      </c>
      <c r="E52" s="5">
        <v>-94452922725</v>
      </c>
      <c r="F52" s="5">
        <v>-82526871040</v>
      </c>
      <c r="G52" s="5">
        <v>-122743091985</v>
      </c>
      <c r="I52" s="5">
        <v>-490236758843</v>
      </c>
      <c r="J52" s="5">
        <v>-707863862487</v>
      </c>
      <c r="K52" s="5">
        <v>-681344708838</v>
      </c>
      <c r="L52" s="5">
        <v>-1002437426122</v>
      </c>
      <c r="M52" s="5">
        <v>-1177773110864</v>
      </c>
      <c r="N52" s="5">
        <v>-1085721445836</v>
      </c>
      <c r="O52" s="5">
        <v>-1827626415501</v>
      </c>
      <c r="P52" s="5">
        <v>-1757395964083</v>
      </c>
      <c r="Q52" s="5">
        <v>-1291873066620</v>
      </c>
      <c r="R52" s="5">
        <v>-946369710149</v>
      </c>
      <c r="S52" s="5">
        <v>-823284082012</v>
      </c>
      <c r="T52" s="5">
        <v>-943887339715</v>
      </c>
      <c r="U52" s="5">
        <v>-711537361541</v>
      </c>
      <c r="V52" s="5">
        <v>-585170205983</v>
      </c>
      <c r="W52" s="5">
        <v>-493503991806</v>
      </c>
    </row>
    <row r="53" spans="2:23" ht="15.5" x14ac:dyDescent="0.35">
      <c r="C53" t="s">
        <v>86</v>
      </c>
      <c r="D53" s="5">
        <v>16592089795</v>
      </c>
      <c r="E53" s="5">
        <v>6598030134</v>
      </c>
      <c r="F53" s="5">
        <v>52721069526</v>
      </c>
      <c r="G53" s="5">
        <v>-5427426810</v>
      </c>
      <c r="I53" s="5">
        <v>75348525409</v>
      </c>
      <c r="J53" s="5">
        <v>177661136758</v>
      </c>
      <c r="K53" s="5">
        <v>187138431665</v>
      </c>
      <c r="L53" s="5">
        <v>212057112308</v>
      </c>
      <c r="M53" s="5">
        <v>198158315147</v>
      </c>
      <c r="N53" s="5">
        <v>200337836603</v>
      </c>
      <c r="O53" s="5">
        <v>323697573084</v>
      </c>
      <c r="P53" s="5">
        <v>350472420189</v>
      </c>
      <c r="Q53" s="5">
        <v>308559101478</v>
      </c>
      <c r="R53" s="5">
        <v>275149386662</v>
      </c>
      <c r="S53" s="5">
        <v>287767210996</v>
      </c>
      <c r="T53" s="5">
        <v>241556240527</v>
      </c>
      <c r="U53" s="5">
        <v>272647740594</v>
      </c>
      <c r="V53" s="5">
        <v>164802496567</v>
      </c>
      <c r="W53" s="5">
        <v>122890681327</v>
      </c>
    </row>
    <row r="54" spans="2:23" ht="15.5" x14ac:dyDescent="0.35">
      <c r="C54" t="s">
        <v>87</v>
      </c>
      <c r="D54" s="5">
        <v>-28060172275</v>
      </c>
      <c r="E54" s="5">
        <v>78405336327</v>
      </c>
      <c r="F54" s="5">
        <v>-29719469616</v>
      </c>
      <c r="G54" s="5">
        <v>-34919357347</v>
      </c>
      <c r="I54" s="5">
        <v>-26568117669</v>
      </c>
      <c r="J54" s="5">
        <v>-155400855309</v>
      </c>
      <c r="K54" s="5">
        <v>-135778444819</v>
      </c>
      <c r="L54" s="5">
        <v>-150884525524</v>
      </c>
      <c r="M54" s="5">
        <v>-139715389509</v>
      </c>
      <c r="N54" s="5">
        <v>-152720309227</v>
      </c>
      <c r="O54" s="5">
        <v>-185528883623</v>
      </c>
      <c r="P54" s="5">
        <v>-205750725612</v>
      </c>
      <c r="Q54" s="5">
        <v>-210490462951</v>
      </c>
      <c r="R54" s="5">
        <v>-207949829533</v>
      </c>
      <c r="S54" s="5">
        <v>-187692093458</v>
      </c>
      <c r="T54" s="5">
        <v>-179000306721</v>
      </c>
      <c r="U54" s="5">
        <v>-156419410528</v>
      </c>
      <c r="V54" s="5">
        <v>-115988271494</v>
      </c>
      <c r="W54" s="5">
        <v>-92230726347</v>
      </c>
    </row>
    <row r="55" spans="2:23" ht="15.5" x14ac:dyDescent="0.35">
      <c r="C55" t="s">
        <v>89</v>
      </c>
      <c r="D55" s="5">
        <v>-22762260523</v>
      </c>
      <c r="E55" s="5">
        <v>-18613876670</v>
      </c>
      <c r="F55" s="5">
        <v>-19750736093</v>
      </c>
      <c r="G55" s="5">
        <v>-24013284792</v>
      </c>
      <c r="I55" s="5">
        <v>-90064561272</v>
      </c>
      <c r="J55" s="5">
        <v>-105625729113</v>
      </c>
      <c r="K55" s="5">
        <v>-109342834431</v>
      </c>
      <c r="L55" s="5">
        <v>-109950869869</v>
      </c>
      <c r="M55" s="5">
        <v>-102317406874</v>
      </c>
      <c r="N55" s="5">
        <v>-123595053770</v>
      </c>
      <c r="O55" s="5">
        <v>-149926800093</v>
      </c>
      <c r="P55" s="5">
        <v>-138012338876</v>
      </c>
      <c r="Q55" s="5">
        <v>-133841593699</v>
      </c>
      <c r="R55" s="5">
        <v>-129416573385</v>
      </c>
      <c r="S55" s="5">
        <v>-110834720362</v>
      </c>
      <c r="T55" s="5">
        <v>-115060649269</v>
      </c>
      <c r="U55" s="5">
        <v>-93951015897</v>
      </c>
      <c r="V55" s="5">
        <v>-71349510121</v>
      </c>
      <c r="W55" s="5">
        <v>-60844687610</v>
      </c>
    </row>
    <row r="56" spans="2:23" ht="15.5" x14ac:dyDescent="0.35">
      <c r="C56" t="s">
        <v>88</v>
      </c>
      <c r="D56" s="5">
        <v>-9163193396</v>
      </c>
      <c r="E56" s="5">
        <v>-19483622220</v>
      </c>
      <c r="F56" s="5">
        <v>-9968733523</v>
      </c>
      <c r="G56" s="5">
        <v>-9840098347</v>
      </c>
      <c r="I56" s="5">
        <v>-53006391614</v>
      </c>
      <c r="J56" s="5">
        <v>-54638506847</v>
      </c>
      <c r="K56" s="5">
        <v>-62256466228</v>
      </c>
      <c r="L56" s="5">
        <v>-52961524041</v>
      </c>
      <c r="M56" s="5">
        <v>-49783029287</v>
      </c>
      <c r="N56" s="5">
        <v>-59015063114</v>
      </c>
      <c r="O56" s="5">
        <v>-75874315382</v>
      </c>
      <c r="P56" s="5">
        <v>-82559911864</v>
      </c>
      <c r="Q56" s="5">
        <v>-76648869252</v>
      </c>
      <c r="R56" s="5">
        <v>-78533256148</v>
      </c>
      <c r="S56" s="5">
        <v>-76857373096</v>
      </c>
      <c r="T56" s="5">
        <v>-63939657452</v>
      </c>
      <c r="U56" s="5">
        <v>-62468394631</v>
      </c>
      <c r="V56" s="5">
        <v>-44638761373</v>
      </c>
      <c r="W56" s="5">
        <v>-31386038737</v>
      </c>
    </row>
    <row r="57" spans="2:23" ht="15.5" x14ac:dyDescent="0.35">
      <c r="C57" t="s">
        <v>98</v>
      </c>
      <c r="D57" s="5">
        <v>120929107</v>
      </c>
      <c r="E57" s="5">
        <v>-335529267</v>
      </c>
      <c r="F57" s="5">
        <v>-213977724</v>
      </c>
      <c r="G57" s="5">
        <v>-2678194431</v>
      </c>
      <c r="I57" s="5">
        <v>-5279304467</v>
      </c>
      <c r="J57" s="5">
        <v>-4685798950</v>
      </c>
      <c r="K57" s="5">
        <v>-1497262048</v>
      </c>
      <c r="L57" s="5">
        <v>-3525388033</v>
      </c>
      <c r="M57" s="5">
        <v>-504495629</v>
      </c>
      <c r="N57" s="5">
        <v>-2586499323</v>
      </c>
      <c r="O57" s="5">
        <v>-1188518888</v>
      </c>
      <c r="P57" s="5">
        <v>6249672356</v>
      </c>
      <c r="Q57" s="5">
        <v>2739586368</v>
      </c>
      <c r="R57" s="5">
        <v>2477020451</v>
      </c>
      <c r="S57" s="5">
        <v>2225662923</v>
      </c>
      <c r="U57" s="5">
        <v>1383983166</v>
      </c>
      <c r="V57" s="5">
        <v>347220066</v>
      </c>
      <c r="W57" s="5">
        <v>-212913565</v>
      </c>
    </row>
    <row r="58" spans="2:23" ht="15.5" x14ac:dyDescent="0.35">
      <c r="C58" t="s">
        <v>91</v>
      </c>
      <c r="D58" s="5">
        <v>-11468082480</v>
      </c>
      <c r="E58" s="5">
        <v>85003366461</v>
      </c>
      <c r="F58" s="5">
        <v>23001599910</v>
      </c>
      <c r="G58" s="5">
        <v>-40346784157</v>
      </c>
      <c r="I58" s="5">
        <v>48780407740</v>
      </c>
      <c r="J58" s="5">
        <v>22260281449</v>
      </c>
      <c r="K58" s="5">
        <v>51359986846</v>
      </c>
      <c r="L58" s="5">
        <v>61172586784</v>
      </c>
      <c r="M58" s="5">
        <v>58442925638</v>
      </c>
      <c r="N58" s="5">
        <v>47617527376</v>
      </c>
      <c r="O58" s="5">
        <v>138168689461</v>
      </c>
      <c r="P58" s="5">
        <v>144721694577</v>
      </c>
      <c r="Q58" s="5">
        <v>98068638527</v>
      </c>
      <c r="R58" s="5">
        <v>67199557129</v>
      </c>
      <c r="S58" s="5">
        <v>100075117538</v>
      </c>
      <c r="T58" s="5">
        <v>62555933806</v>
      </c>
      <c r="U58" s="5">
        <v>116228330066</v>
      </c>
      <c r="V58" s="5">
        <v>48814225073</v>
      </c>
      <c r="W58" s="5">
        <v>30659954980</v>
      </c>
    </row>
    <row r="59" spans="2:23" ht="15.5" x14ac:dyDescent="0.35">
      <c r="C59" t="s">
        <v>92</v>
      </c>
      <c r="D59" s="5">
        <v>-5762058535</v>
      </c>
      <c r="E59" s="5">
        <v>-306057610588</v>
      </c>
      <c r="F59" s="5">
        <v>-56660236938</v>
      </c>
      <c r="G59" s="5">
        <v>-2214851264</v>
      </c>
      <c r="I59" s="5">
        <v>-414019095910</v>
      </c>
      <c r="J59" s="5">
        <v>-140540081941</v>
      </c>
      <c r="K59" s="5">
        <v>-125948681307</v>
      </c>
      <c r="L59" s="5">
        <v>-127400246380</v>
      </c>
      <c r="M59" s="5">
        <v>-119446622863</v>
      </c>
      <c r="N59" s="5">
        <v>-122284848739</v>
      </c>
      <c r="O59" s="5">
        <v>-109334794559</v>
      </c>
      <c r="P59" s="5">
        <v>-114879828222</v>
      </c>
      <c r="Q59" s="5">
        <v>-72259791942</v>
      </c>
      <c r="R59" s="5">
        <v>-43837113595</v>
      </c>
      <c r="S59" s="5">
        <v>-77677276182</v>
      </c>
      <c r="T59" s="5">
        <v>-39928688617</v>
      </c>
      <c r="U59" s="5">
        <v>-100029258066</v>
      </c>
      <c r="V59" s="5">
        <v>-25294837661</v>
      </c>
      <c r="W59" s="5">
        <v>-14971588753</v>
      </c>
    </row>
    <row r="60" spans="2:23" ht="15.5" x14ac:dyDescent="0.35">
      <c r="C60" t="s">
        <v>93</v>
      </c>
      <c r="Q60" s="5">
        <v>372929818</v>
      </c>
      <c r="R60" s="5">
        <v>1194703545</v>
      </c>
      <c r="S60" s="5">
        <v>236324316</v>
      </c>
      <c r="T60" s="5">
        <v>4668072515</v>
      </c>
      <c r="U60" s="5">
        <v>1950572456</v>
      </c>
      <c r="V60" s="5">
        <v>470650719</v>
      </c>
      <c r="W60" s="5">
        <v>832116126</v>
      </c>
    </row>
    <row r="61" spans="2:23" ht="15.5" x14ac:dyDescent="0.35">
      <c r="C61" t="s">
        <v>94</v>
      </c>
      <c r="Q61" s="5">
        <v>626434281</v>
      </c>
      <c r="R61" s="5">
        <v>473167706</v>
      </c>
      <c r="S61" s="5">
        <v>868130071</v>
      </c>
      <c r="T61" s="5">
        <v>461783699</v>
      </c>
      <c r="U61" s="5">
        <v>565212792</v>
      </c>
      <c r="V61" s="5">
        <v>453673447</v>
      </c>
      <c r="W61" s="5">
        <v>170588346</v>
      </c>
    </row>
    <row r="62" spans="2:23" ht="15.5" x14ac:dyDescent="0.35">
      <c r="C62" t="s">
        <v>95</v>
      </c>
      <c r="Q62" s="5">
        <v>-5604230066</v>
      </c>
      <c r="R62" s="5">
        <v>13178672825</v>
      </c>
      <c r="S62" s="5">
        <v>-39060907250</v>
      </c>
      <c r="T62" s="5">
        <v>-6424033432</v>
      </c>
      <c r="U62" s="5">
        <v>-83585724329</v>
      </c>
      <c r="V62" s="5">
        <v>-12390442224</v>
      </c>
      <c r="W62" s="5">
        <v>-3525643655</v>
      </c>
    </row>
    <row r="63" spans="2:23" ht="15.5" x14ac:dyDescent="0.35">
      <c r="C63" t="s">
        <v>26</v>
      </c>
      <c r="D63" s="5">
        <v>-3735662639</v>
      </c>
      <c r="E63" s="5">
        <v>-59926478340</v>
      </c>
      <c r="F63" s="5">
        <v>-2432799410</v>
      </c>
      <c r="G63" s="5">
        <v>-7497820736</v>
      </c>
      <c r="I63" s="5">
        <v>-86513834394</v>
      </c>
      <c r="J63" s="5">
        <v>-78334616180</v>
      </c>
      <c r="K63" s="5">
        <v>-86054610812</v>
      </c>
      <c r="L63" s="5">
        <v>-73655021173</v>
      </c>
      <c r="M63" s="5">
        <v>-106607798189</v>
      </c>
      <c r="N63" s="5">
        <v>-109074425944</v>
      </c>
      <c r="O63" s="5">
        <v>-103603735080</v>
      </c>
      <c r="P63" s="5">
        <v>-79550197858</v>
      </c>
      <c r="Q63" s="5">
        <v>-64681012582</v>
      </c>
      <c r="R63" s="5">
        <v>-61345447564</v>
      </c>
      <c r="S63" s="5">
        <v>-53291912699</v>
      </c>
      <c r="T63" s="5">
        <v>-47496961567</v>
      </c>
      <c r="U63" s="5">
        <v>-43891865800</v>
      </c>
      <c r="V63" s="5">
        <v>-22813577392</v>
      </c>
      <c r="W63" s="5">
        <v>-15568622805</v>
      </c>
    </row>
    <row r="64" spans="2:23" ht="15.5" x14ac:dyDescent="0.35">
      <c r="C64" t="s">
        <v>97</v>
      </c>
      <c r="R64" s="5">
        <v>-447960632</v>
      </c>
      <c r="S64" s="5">
        <v>202514841</v>
      </c>
      <c r="T64" s="5">
        <v>229784556</v>
      </c>
      <c r="U64" s="5">
        <v>184952837</v>
      </c>
      <c r="V64" s="5">
        <v>-50368547</v>
      </c>
      <c r="W64" s="5">
        <v>-118923055</v>
      </c>
    </row>
    <row r="65" spans="3:23" ht="15.5" x14ac:dyDescent="0.35">
      <c r="C65" t="s">
        <v>99</v>
      </c>
      <c r="D65" s="5">
        <v>-5762058535</v>
      </c>
      <c r="E65" s="5">
        <v>-306057610588</v>
      </c>
      <c r="F65" s="5">
        <v>-56660236938</v>
      </c>
      <c r="G65" s="5">
        <v>-2214851264</v>
      </c>
      <c r="I65" s="5">
        <v>-414019095910</v>
      </c>
      <c r="J65" s="5">
        <v>-140540081941</v>
      </c>
      <c r="K65" s="5">
        <v>-125948681307</v>
      </c>
      <c r="L65" s="5">
        <v>-127400246380</v>
      </c>
      <c r="M65" s="5">
        <v>-119446622863</v>
      </c>
      <c r="N65" s="5">
        <v>-122284848739</v>
      </c>
      <c r="O65" s="5">
        <v>-109334794559</v>
      </c>
      <c r="P65" s="5">
        <v>-114879828222</v>
      </c>
      <c r="Q65" s="5">
        <v>-72259791942</v>
      </c>
      <c r="R65" s="5">
        <v>-43837113595</v>
      </c>
      <c r="S65" s="5">
        <v>-77677276182</v>
      </c>
      <c r="T65" s="5">
        <v>-39928688617</v>
      </c>
      <c r="U65" s="5">
        <v>-100029258066</v>
      </c>
      <c r="V65" s="5">
        <v>-25294837661</v>
      </c>
      <c r="W65" s="5">
        <v>-14971588753</v>
      </c>
    </row>
    <row r="66" spans="3:23" ht="15.5" x14ac:dyDescent="0.35">
      <c r="C66" t="s">
        <v>28</v>
      </c>
      <c r="D66" s="5">
        <v>-17230141015</v>
      </c>
      <c r="E66" s="5">
        <v>-221054244127</v>
      </c>
      <c r="F66" s="5">
        <v>-33658637028</v>
      </c>
      <c r="G66" s="5">
        <v>-42561635421</v>
      </c>
      <c r="I66" s="5">
        <v>-365238688170</v>
      </c>
      <c r="J66" s="5">
        <v>-118279800492</v>
      </c>
      <c r="K66" s="5">
        <v>-74588694461</v>
      </c>
      <c r="L66" s="5">
        <v>-66227659596</v>
      </c>
      <c r="M66" s="5">
        <v>-61003697225</v>
      </c>
      <c r="N66" s="5">
        <v>-74667321363</v>
      </c>
      <c r="O66" s="5">
        <v>28833894902</v>
      </c>
      <c r="P66" s="5">
        <v>29841866355</v>
      </c>
      <c r="Q66" s="5">
        <v>25808846585</v>
      </c>
      <c r="R66" s="5">
        <v>23362443534</v>
      </c>
      <c r="S66" s="5">
        <v>22397841356</v>
      </c>
      <c r="T66" s="5">
        <v>22627245189</v>
      </c>
      <c r="U66" s="5">
        <v>16199072000</v>
      </c>
      <c r="V66" s="5">
        <v>23519387412</v>
      </c>
      <c r="W66" s="5">
        <v>15688366227</v>
      </c>
    </row>
    <row r="67" spans="3:23" ht="15.5" x14ac:dyDescent="0.35">
      <c r="C67" t="s">
        <v>27</v>
      </c>
      <c r="D67" s="5">
        <v>-480083087</v>
      </c>
      <c r="E67" s="5">
        <v>-643410752</v>
      </c>
      <c r="F67" s="5">
        <v>-95701576</v>
      </c>
      <c r="G67" s="5">
        <v>-82742794</v>
      </c>
      <c r="I67" s="5">
        <v>-1195130007</v>
      </c>
      <c r="J67" s="5">
        <v>1800462719</v>
      </c>
      <c r="K67" s="5">
        <v>-888102920</v>
      </c>
      <c r="L67" s="5">
        <v>-3148138487</v>
      </c>
      <c r="M67" s="5">
        <v>-5094381416</v>
      </c>
      <c r="N67" s="5">
        <v>-2911155020</v>
      </c>
      <c r="O67" s="5">
        <v>-11614850360</v>
      </c>
      <c r="P67" s="5">
        <v>-11361489897</v>
      </c>
      <c r="Q67" s="5">
        <v>-9250283886</v>
      </c>
      <c r="R67" s="5">
        <v>-9329017013</v>
      </c>
      <c r="S67" s="5">
        <v>-8932127893</v>
      </c>
      <c r="T67" s="5">
        <v>-7515713548</v>
      </c>
      <c r="U67" s="5">
        <v>-7478525014</v>
      </c>
      <c r="V67" s="5">
        <v>-6540934345</v>
      </c>
      <c r="W67" s="5">
        <v>-3478720988</v>
      </c>
    </row>
    <row r="68" spans="3:23" ht="15.5" x14ac:dyDescent="0.35">
      <c r="C68" t="s">
        <v>324</v>
      </c>
      <c r="D68" s="5">
        <v>-402262428</v>
      </c>
      <c r="E68" s="5">
        <v>-284066174</v>
      </c>
      <c r="G68" s="5">
        <v>68257957</v>
      </c>
      <c r="I68" s="5">
        <v>-284066174</v>
      </c>
      <c r="J68" s="5">
        <v>-1983903708</v>
      </c>
      <c r="K68" s="5">
        <v>-3792440370</v>
      </c>
      <c r="L68" s="5">
        <v>-4381152734</v>
      </c>
      <c r="M68" s="5">
        <v>-3344336929</v>
      </c>
      <c r="N68" s="5">
        <v>-3984007243</v>
      </c>
      <c r="O68" s="5">
        <v>-13236161582</v>
      </c>
      <c r="P68" s="5">
        <v>-13237170063</v>
      </c>
      <c r="Q68" s="5">
        <v>-10751898546</v>
      </c>
      <c r="R68" s="5">
        <v>-8507227348</v>
      </c>
      <c r="S68" s="5">
        <v>-8812140722</v>
      </c>
      <c r="T68" s="5">
        <v>-7464682583</v>
      </c>
      <c r="U68" s="5">
        <v>-5777025966</v>
      </c>
      <c r="V68" s="5">
        <v>-6694703857</v>
      </c>
      <c r="W68" s="5">
        <v>-4334042422</v>
      </c>
    </row>
    <row r="69" spans="3:23" ht="15.5" x14ac:dyDescent="0.35">
      <c r="C69" t="s">
        <v>325</v>
      </c>
      <c r="D69" s="5">
        <v>-77820659</v>
      </c>
      <c r="E69" s="5">
        <v>-359344578</v>
      </c>
      <c r="F69" s="5">
        <v>-95701576</v>
      </c>
      <c r="G69" s="5">
        <v>-151000751</v>
      </c>
      <c r="I69" s="5">
        <v>-911063833</v>
      </c>
      <c r="J69" s="5">
        <v>3784366427</v>
      </c>
      <c r="K69" s="5">
        <v>2904337450</v>
      </c>
      <c r="L69" s="5">
        <v>1233014247</v>
      </c>
      <c r="M69" s="5">
        <v>-1750044487</v>
      </c>
      <c r="N69" s="5">
        <v>1072852223</v>
      </c>
      <c r="O69" s="5">
        <v>1621311222</v>
      </c>
      <c r="P69" s="5">
        <v>1875680166</v>
      </c>
      <c r="Q69" s="5">
        <v>1501614660</v>
      </c>
      <c r="R69" s="5">
        <v>-821789665</v>
      </c>
      <c r="S69" s="5">
        <v>-119987171</v>
      </c>
      <c r="T69" s="5">
        <v>-51030965</v>
      </c>
      <c r="U69" s="5">
        <v>-1701499048</v>
      </c>
      <c r="V69" s="5">
        <v>153769512</v>
      </c>
      <c r="W69" s="5">
        <v>855321434</v>
      </c>
    </row>
    <row r="70" spans="3:23" ht="15.5" x14ac:dyDescent="0.35">
      <c r="C70" t="s">
        <v>326</v>
      </c>
      <c r="D70" s="5">
        <v>-480083087</v>
      </c>
      <c r="E70" s="5">
        <v>-643410752</v>
      </c>
      <c r="F70" s="5">
        <v>-95701576</v>
      </c>
      <c r="G70" s="5">
        <v>-82742794</v>
      </c>
      <c r="I70" s="5">
        <v>-1195130007</v>
      </c>
      <c r="J70" s="5">
        <v>1800462719</v>
      </c>
      <c r="K70" s="5">
        <v>-888102920</v>
      </c>
      <c r="L70" s="5">
        <v>-3148138487</v>
      </c>
      <c r="M70" s="5">
        <v>-5094381416</v>
      </c>
      <c r="N70" s="5">
        <v>-2911155020</v>
      </c>
      <c r="O70" s="5">
        <v>-11614850360</v>
      </c>
      <c r="P70" s="5">
        <v>-11361489897</v>
      </c>
      <c r="Q70" s="5">
        <v>-9250283886</v>
      </c>
      <c r="R70" s="5">
        <v>-9329017013</v>
      </c>
      <c r="S70" s="5">
        <v>-8932127893</v>
      </c>
      <c r="T70" s="5">
        <v>-7515713548</v>
      </c>
      <c r="U70" s="5">
        <v>-7478525014</v>
      </c>
      <c r="V70" s="5">
        <v>-6540934345</v>
      </c>
      <c r="W70" s="5">
        <v>-3478720988</v>
      </c>
    </row>
    <row r="71" spans="3:23" ht="15.5" x14ac:dyDescent="0.35">
      <c r="C71" t="s">
        <v>102</v>
      </c>
      <c r="D71" s="5">
        <v>-17710224102</v>
      </c>
      <c r="E71" s="5">
        <v>-221697654879</v>
      </c>
      <c r="F71" s="5">
        <v>-33754338604</v>
      </c>
      <c r="G71" s="5">
        <v>-42644378215</v>
      </c>
      <c r="I71" s="5">
        <v>-366433818177</v>
      </c>
      <c r="J71" s="5">
        <v>-116479337773</v>
      </c>
      <c r="K71" s="5">
        <v>-75476797381</v>
      </c>
      <c r="L71" s="5">
        <v>-69375798083</v>
      </c>
      <c r="M71" s="5">
        <v>-66098078641</v>
      </c>
      <c r="N71" s="5">
        <v>-77578476383</v>
      </c>
      <c r="O71" s="5">
        <v>17219044542</v>
      </c>
      <c r="P71" s="5">
        <v>18480376458</v>
      </c>
      <c r="Q71" s="5">
        <v>16558562699</v>
      </c>
      <c r="R71" s="5">
        <v>14033426521</v>
      </c>
      <c r="S71" s="5">
        <v>13465713463</v>
      </c>
      <c r="T71" s="5">
        <v>15111531641</v>
      </c>
      <c r="U71" s="5">
        <v>8720546986</v>
      </c>
      <c r="V71" s="5">
        <v>16978453067</v>
      </c>
      <c r="W71" s="5">
        <v>12209645239</v>
      </c>
    </row>
    <row r="72" spans="3:23" ht="15.5" x14ac:dyDescent="0.35">
      <c r="C72" t="s">
        <v>103</v>
      </c>
      <c r="E72" s="5">
        <v>-4656354791</v>
      </c>
      <c r="I72" s="5">
        <v>-4656354791</v>
      </c>
      <c r="J72" s="5">
        <v>-1063179130</v>
      </c>
      <c r="K72" s="5">
        <v>-2373990246</v>
      </c>
      <c r="L72" s="5">
        <v>828908616</v>
      </c>
      <c r="M72" s="5">
        <v>-3364998031</v>
      </c>
      <c r="N72" s="5">
        <v>-3347028368</v>
      </c>
      <c r="O72" s="5">
        <v>-2947000593</v>
      </c>
      <c r="P72" s="5">
        <v>-1757109578</v>
      </c>
      <c r="Q72" s="5">
        <v>-2130860987</v>
      </c>
      <c r="R72" s="5">
        <v>-753422603</v>
      </c>
      <c r="S72" s="5">
        <v>-1083018848</v>
      </c>
    </row>
    <row r="73" spans="3:23" ht="15.5" x14ac:dyDescent="0.35">
      <c r="C73" t="s">
        <v>328</v>
      </c>
      <c r="E73" s="5">
        <v>-4656354791</v>
      </c>
      <c r="I73" s="5">
        <v>-4656354791</v>
      </c>
      <c r="J73" s="5">
        <v>-1063179130</v>
      </c>
      <c r="K73" s="5">
        <v>-2373990246</v>
      </c>
      <c r="L73" s="5">
        <v>828908616</v>
      </c>
      <c r="M73" s="5">
        <v>-3364998031</v>
      </c>
      <c r="N73" s="5">
        <v>-3347028368</v>
      </c>
      <c r="O73" s="5">
        <v>-2947000593</v>
      </c>
      <c r="P73" s="5">
        <v>-1757109578</v>
      </c>
      <c r="Q73" s="5">
        <v>-2130860987</v>
      </c>
      <c r="R73" s="5">
        <v>-753422603</v>
      </c>
      <c r="S73" s="5">
        <v>-1083018848</v>
      </c>
    </row>
    <row r="74" spans="3:23" ht="15.5" x14ac:dyDescent="0.35">
      <c r="C74" t="s">
        <v>104</v>
      </c>
      <c r="D74" s="5">
        <v>-17710224102</v>
      </c>
      <c r="E74" s="5">
        <v>-226354009670</v>
      </c>
      <c r="F74" s="5">
        <v>-33754338604</v>
      </c>
      <c r="G74" s="5">
        <v>-42644378215</v>
      </c>
      <c r="I74" s="5">
        <v>-371090172968</v>
      </c>
      <c r="J74" s="5">
        <v>-117542516903</v>
      </c>
      <c r="K74" s="5">
        <v>-77850787627</v>
      </c>
      <c r="L74" s="5">
        <v>-68546889467</v>
      </c>
      <c r="M74" s="5">
        <v>-69463076672</v>
      </c>
      <c r="N74" s="5">
        <v>-80925504751</v>
      </c>
      <c r="O74" s="5">
        <v>14272043949</v>
      </c>
      <c r="P74" s="5">
        <v>16723266880</v>
      </c>
      <c r="Q74" s="5">
        <v>14427701712</v>
      </c>
      <c r="R74" s="5">
        <v>13280003918</v>
      </c>
      <c r="S74" s="5">
        <v>12382694615</v>
      </c>
      <c r="T74" s="5">
        <v>15111531641</v>
      </c>
      <c r="U74" s="5">
        <v>8720546986</v>
      </c>
      <c r="V74" s="5">
        <v>16978453067</v>
      </c>
      <c r="W74" s="5">
        <v>12209645239</v>
      </c>
    </row>
    <row r="75" spans="3:23" ht="15.5" x14ac:dyDescent="0.35">
      <c r="C75" t="s">
        <v>105</v>
      </c>
      <c r="D75" s="5">
        <v>-17710224102</v>
      </c>
      <c r="E75" s="5">
        <v>-221697654879</v>
      </c>
      <c r="F75" s="5">
        <v>-33754338604</v>
      </c>
      <c r="G75" s="5">
        <v>-42644378215</v>
      </c>
      <c r="I75" s="5">
        <v>-366433818177</v>
      </c>
      <c r="J75" s="5">
        <v>-116479337774</v>
      </c>
      <c r="K75" s="5">
        <v>-75476797381</v>
      </c>
      <c r="L75" s="5">
        <v>-69375798083</v>
      </c>
      <c r="M75" s="5">
        <v>-66098078641</v>
      </c>
      <c r="N75" s="5">
        <v>-77578476383</v>
      </c>
      <c r="O75" s="5">
        <v>17219044542</v>
      </c>
      <c r="P75" s="5">
        <v>18480376458</v>
      </c>
      <c r="Q75" s="5">
        <v>16558562698</v>
      </c>
      <c r="R75" s="5">
        <v>14033426519</v>
      </c>
      <c r="S75" s="5">
        <v>13465713464</v>
      </c>
      <c r="T75" s="5">
        <v>15111531640</v>
      </c>
      <c r="U75" s="5">
        <v>8720546988</v>
      </c>
      <c r="V75" s="5">
        <v>16978453067</v>
      </c>
      <c r="W75" s="5">
        <v>12209645239</v>
      </c>
    </row>
    <row r="76" spans="3:23" ht="15.5" x14ac:dyDescent="0.35">
      <c r="C76" t="s">
        <v>7</v>
      </c>
      <c r="D76" s="5">
        <v>-17831153209</v>
      </c>
      <c r="E76" s="5">
        <v>-226018480404</v>
      </c>
      <c r="F76" s="5">
        <v>-33540360880</v>
      </c>
      <c r="G76" s="5">
        <v>-39966183784</v>
      </c>
      <c r="I76" s="5">
        <v>-365810868502</v>
      </c>
      <c r="J76" s="5">
        <v>-112856717954</v>
      </c>
      <c r="K76" s="5">
        <v>-76353525579</v>
      </c>
      <c r="L76" s="5">
        <v>-65021501434</v>
      </c>
      <c r="M76" s="5">
        <v>-68958581043</v>
      </c>
      <c r="N76" s="5">
        <v>-78339005428</v>
      </c>
      <c r="O76" s="5">
        <v>15460562836</v>
      </c>
      <c r="P76" s="5">
        <v>10473594524</v>
      </c>
      <c r="Q76" s="5">
        <v>11688115343</v>
      </c>
      <c r="R76" s="5">
        <v>10802983465</v>
      </c>
      <c r="S76" s="5">
        <v>10157031693</v>
      </c>
      <c r="T76" s="5">
        <v>15111531641</v>
      </c>
      <c r="U76" s="5">
        <v>7336563822</v>
      </c>
      <c r="V76" s="5">
        <v>16631233001</v>
      </c>
      <c r="W76" s="5">
        <v>12422558804</v>
      </c>
    </row>
    <row r="77" spans="3:23" ht="15.5" x14ac:dyDescent="0.35">
      <c r="C77" t="s">
        <v>107</v>
      </c>
      <c r="D77" s="5">
        <v>-17710224102</v>
      </c>
      <c r="E77" s="5">
        <v>-221697654879</v>
      </c>
      <c r="F77" s="5">
        <v>-33754338604</v>
      </c>
      <c r="G77" s="5">
        <v>-42644378215</v>
      </c>
      <c r="I77" s="5">
        <v>-366433818177</v>
      </c>
      <c r="J77" s="5">
        <v>-116479337774</v>
      </c>
      <c r="K77" s="5">
        <v>-75476797381</v>
      </c>
      <c r="L77" s="5">
        <v>-69375798083</v>
      </c>
      <c r="M77" s="5">
        <v>-66098078641</v>
      </c>
      <c r="N77" s="5">
        <v>-77578476383</v>
      </c>
      <c r="O77" s="5">
        <v>17219044542</v>
      </c>
      <c r="P77" s="5">
        <v>18480376458</v>
      </c>
      <c r="Q77" s="5">
        <v>16558562698</v>
      </c>
      <c r="R77" s="5">
        <v>14033426519</v>
      </c>
      <c r="S77" s="5">
        <v>13465713464</v>
      </c>
      <c r="T77" s="5">
        <v>15111531640</v>
      </c>
      <c r="U77" s="5">
        <v>8720546988</v>
      </c>
      <c r="V77" s="5">
        <v>16978453067</v>
      </c>
      <c r="W77" s="5">
        <v>12209645239</v>
      </c>
    </row>
    <row r="78" spans="3:23" ht="15.5" x14ac:dyDescent="0.35">
      <c r="C78" t="s">
        <v>108</v>
      </c>
      <c r="D78" s="5">
        <v>-17710224102</v>
      </c>
      <c r="E78" s="5">
        <v>-226354009671</v>
      </c>
      <c r="F78" s="5">
        <v>-33754338604</v>
      </c>
      <c r="G78" s="5">
        <v>-42644378215</v>
      </c>
      <c r="I78" s="5">
        <v>-371090172969</v>
      </c>
      <c r="J78" s="5">
        <v>-117542516904</v>
      </c>
      <c r="K78" s="5">
        <v>-77850787627</v>
      </c>
      <c r="L78" s="5">
        <v>-68546889467</v>
      </c>
      <c r="M78" s="5">
        <v>-69463076672</v>
      </c>
      <c r="N78" s="5">
        <v>-80925504751</v>
      </c>
      <c r="O78" s="5">
        <v>14272043948</v>
      </c>
      <c r="P78" s="5">
        <v>16723266880</v>
      </c>
      <c r="Q78" s="5">
        <v>14427701711</v>
      </c>
      <c r="R78" s="5">
        <v>13280003916</v>
      </c>
      <c r="S78" s="5">
        <v>12382694616</v>
      </c>
      <c r="T78" s="5">
        <v>15111531641</v>
      </c>
      <c r="U78" s="5">
        <v>8720546988</v>
      </c>
      <c r="V78" s="5">
        <v>16978453067</v>
      </c>
      <c r="W78" s="5">
        <v>12209645239</v>
      </c>
    </row>
    <row r="79" spans="3:23" ht="15.5" x14ac:dyDescent="0.35">
      <c r="C79" t="s">
        <v>109</v>
      </c>
      <c r="D79" s="5">
        <v>-17710224102</v>
      </c>
      <c r="E79" s="5">
        <v>-226354009671</v>
      </c>
      <c r="F79" s="5">
        <v>-33754338604</v>
      </c>
      <c r="G79" s="5">
        <v>-42644378215</v>
      </c>
      <c r="I79" s="5">
        <v>-371090172969</v>
      </c>
      <c r="J79" s="5">
        <v>-117542516904</v>
      </c>
      <c r="K79" s="5">
        <v>-77850787627</v>
      </c>
      <c r="L79" s="5">
        <v>-68546889467</v>
      </c>
      <c r="M79" s="5">
        <v>-69463076672</v>
      </c>
      <c r="N79" s="5">
        <v>-80925504751</v>
      </c>
      <c r="O79" s="5">
        <v>14272043948</v>
      </c>
      <c r="P79" s="5">
        <v>16723266880</v>
      </c>
      <c r="Q79" s="5">
        <v>14427701711</v>
      </c>
      <c r="R79" s="5">
        <v>13280003916</v>
      </c>
      <c r="S79" s="5">
        <v>12382694616</v>
      </c>
      <c r="T79" s="5">
        <v>15111531641</v>
      </c>
      <c r="U79" s="5">
        <v>8720546988</v>
      </c>
      <c r="V79" s="5">
        <v>16978453067</v>
      </c>
      <c r="W79" s="5">
        <v>12209645239</v>
      </c>
    </row>
    <row r="81" spans="2:23" ht="15.5" x14ac:dyDescent="0.35">
      <c r="B81" t="s">
        <v>110</v>
      </c>
      <c r="C81" t="s">
        <v>111</v>
      </c>
    </row>
    <row r="82" spans="2:23" ht="15.5" x14ac:dyDescent="0.35">
      <c r="C82" t="s">
        <v>112</v>
      </c>
    </row>
    <row r="83" spans="2:23" ht="15.5" x14ac:dyDescent="0.35">
      <c r="C83" t="s">
        <v>19</v>
      </c>
      <c r="D83" s="5">
        <v>22384287216</v>
      </c>
      <c r="E83" s="5">
        <v>18585649235</v>
      </c>
      <c r="F83" s="5">
        <v>20009845062</v>
      </c>
      <c r="G83" s="5">
        <v>22195096021</v>
      </c>
      <c r="I83" s="5">
        <v>18585649235</v>
      </c>
      <c r="J83" s="5">
        <v>19000995502</v>
      </c>
      <c r="K83" s="5">
        <v>24563041590</v>
      </c>
      <c r="L83" s="5">
        <v>30306681931</v>
      </c>
      <c r="M83" s="5">
        <v>36984591430</v>
      </c>
      <c r="N83" s="5">
        <v>43620574840</v>
      </c>
      <c r="O83" s="5">
        <v>151527314699</v>
      </c>
      <c r="P83" s="5">
        <v>131171930453</v>
      </c>
      <c r="Q83" s="5">
        <v>77252208696</v>
      </c>
      <c r="R83" s="5">
        <v>62292801654</v>
      </c>
      <c r="S83" s="5">
        <v>51509256079</v>
      </c>
      <c r="T83" s="5">
        <v>36748589318</v>
      </c>
      <c r="U83" s="5">
        <v>59099525867</v>
      </c>
      <c r="V83" s="5">
        <v>57623502602</v>
      </c>
      <c r="W83" s="5">
        <v>22746807926</v>
      </c>
    </row>
    <row r="84" spans="2:23" ht="15.5" x14ac:dyDescent="0.35">
      <c r="C84" t="s">
        <v>114</v>
      </c>
      <c r="D84" s="5">
        <v>206153363783</v>
      </c>
      <c r="E84" s="5">
        <v>204900151771</v>
      </c>
      <c r="F84" s="5">
        <v>381941541870</v>
      </c>
      <c r="G84" s="5">
        <v>384199350837</v>
      </c>
      <c r="I84" s="5">
        <v>204900151771</v>
      </c>
      <c r="J84" s="5">
        <v>417084888734</v>
      </c>
      <c r="K84" s="5">
        <v>440754167897</v>
      </c>
      <c r="L84" s="5">
        <v>425959091083</v>
      </c>
      <c r="M84" s="5">
        <v>392348524406</v>
      </c>
      <c r="N84" s="5">
        <v>347150283284</v>
      </c>
      <c r="O84" s="5">
        <v>281735796144</v>
      </c>
      <c r="P84" s="5">
        <v>294480786077</v>
      </c>
      <c r="Q84" s="5">
        <v>294789918370</v>
      </c>
      <c r="R84" s="5">
        <v>287866446278</v>
      </c>
      <c r="S84" s="5">
        <v>250418607191</v>
      </c>
      <c r="T84" s="5">
        <v>248485303193</v>
      </c>
      <c r="U84" s="5">
        <v>259510134163</v>
      </c>
      <c r="V84" s="5">
        <v>161966229739</v>
      </c>
      <c r="W84" s="5">
        <v>167698645347</v>
      </c>
    </row>
    <row r="85" spans="2:23" ht="15.5" x14ac:dyDescent="0.35">
      <c r="C85" t="s">
        <v>115</v>
      </c>
      <c r="D85" s="5">
        <v>13590789924</v>
      </c>
      <c r="E85" s="5">
        <v>12357604588</v>
      </c>
      <c r="F85" s="5">
        <v>9852860979</v>
      </c>
      <c r="G85" s="5">
        <v>5816494703</v>
      </c>
      <c r="I85" s="5">
        <v>12357604588</v>
      </c>
      <c r="J85" s="5">
        <v>5340776791</v>
      </c>
      <c r="K85" s="5">
        <v>27875240000</v>
      </c>
      <c r="L85" s="5">
        <v>34439495700</v>
      </c>
      <c r="M85" s="5">
        <v>25110278485</v>
      </c>
      <c r="N85" s="5">
        <v>36110878939</v>
      </c>
      <c r="O85" s="5">
        <v>36677934345</v>
      </c>
      <c r="P85" s="5">
        <v>33910083596</v>
      </c>
      <c r="Q85" s="5">
        <v>33579593519</v>
      </c>
      <c r="R85" s="5">
        <v>34576503288</v>
      </c>
    </row>
    <row r="86" spans="2:23" ht="15.5" x14ac:dyDescent="0.35">
      <c r="C86" t="s">
        <v>116</v>
      </c>
      <c r="D86" s="5">
        <v>13183856270</v>
      </c>
      <c r="E86" s="5">
        <v>13377917971</v>
      </c>
      <c r="F86" s="5">
        <v>9393561555</v>
      </c>
      <c r="G86" s="5">
        <v>10320228702</v>
      </c>
      <c r="I86" s="5">
        <v>13377917971</v>
      </c>
      <c r="J86" s="5">
        <v>7230756619</v>
      </c>
      <c r="K86" s="5">
        <v>4927813910</v>
      </c>
      <c r="L86" s="5">
        <v>4252714296</v>
      </c>
      <c r="M86" s="5">
        <v>5201594642</v>
      </c>
      <c r="N86" s="5">
        <v>9760470046</v>
      </c>
      <c r="O86" s="5">
        <v>29433616900</v>
      </c>
      <c r="P86" s="5">
        <v>10696164913</v>
      </c>
      <c r="Q86" s="5">
        <v>9710042140</v>
      </c>
      <c r="R86" s="5">
        <v>11507523062</v>
      </c>
    </row>
    <row r="87" spans="2:23" ht="15.5" x14ac:dyDescent="0.35">
      <c r="C87" t="s">
        <v>117</v>
      </c>
      <c r="D87" s="5">
        <v>206153363783</v>
      </c>
      <c r="E87" s="5">
        <v>204900151771</v>
      </c>
      <c r="F87" s="5">
        <v>381941541870</v>
      </c>
      <c r="G87" s="5">
        <v>384199350837</v>
      </c>
      <c r="I87" s="5">
        <v>204900151771</v>
      </c>
      <c r="J87" s="5">
        <v>417084888734</v>
      </c>
      <c r="K87" s="5">
        <v>440754167897</v>
      </c>
      <c r="L87" s="5">
        <v>425959091083</v>
      </c>
      <c r="M87" s="5">
        <v>392348524406</v>
      </c>
      <c r="N87" s="5">
        <v>347150283284</v>
      </c>
      <c r="O87" s="5">
        <v>281735796144</v>
      </c>
      <c r="P87" s="5">
        <v>294480786077</v>
      </c>
      <c r="Q87" s="5">
        <v>294789918370</v>
      </c>
      <c r="R87" s="5">
        <v>287866446278</v>
      </c>
      <c r="S87" s="5">
        <v>250418607191</v>
      </c>
      <c r="T87" s="5">
        <v>248485303193</v>
      </c>
      <c r="U87" s="5">
        <v>259510134163</v>
      </c>
      <c r="V87" s="5">
        <v>161966229739</v>
      </c>
      <c r="W87" s="5">
        <v>167698645347</v>
      </c>
    </row>
    <row r="88" spans="2:23" ht="15.5" x14ac:dyDescent="0.35">
      <c r="C88" t="s">
        <v>118</v>
      </c>
      <c r="D88" s="5">
        <v>40988488655</v>
      </c>
      <c r="E88" s="5">
        <v>40631889521</v>
      </c>
      <c r="F88" s="5">
        <v>36853181067</v>
      </c>
      <c r="G88" s="5">
        <v>40473357218</v>
      </c>
      <c r="I88" s="5">
        <v>40631889521</v>
      </c>
      <c r="J88" s="5">
        <v>39720274554</v>
      </c>
      <c r="K88" s="5">
        <v>34958363466</v>
      </c>
      <c r="L88" s="5">
        <v>30981800861</v>
      </c>
      <c r="M88" s="5">
        <v>24609113849</v>
      </c>
      <c r="N88" s="5">
        <v>22904108811</v>
      </c>
      <c r="O88" s="5">
        <v>29731558221</v>
      </c>
      <c r="P88" s="5">
        <v>28354696668</v>
      </c>
      <c r="Q88" s="5">
        <v>23263555454</v>
      </c>
      <c r="R88" s="5">
        <v>35349162804</v>
      </c>
      <c r="S88" s="5">
        <v>30061913124</v>
      </c>
      <c r="T88" s="5">
        <v>38189248035</v>
      </c>
      <c r="U88" s="5">
        <v>36200143025</v>
      </c>
      <c r="V88" s="5">
        <v>35189085452</v>
      </c>
      <c r="W88" s="5">
        <v>12964586686</v>
      </c>
    </row>
    <row r="89" spans="2:23" ht="15.5" x14ac:dyDescent="0.35">
      <c r="C89" t="s">
        <v>119</v>
      </c>
      <c r="D89" s="5">
        <v>40988488655</v>
      </c>
      <c r="E89" s="5">
        <v>40631889521</v>
      </c>
      <c r="F89" s="5">
        <v>36853181067</v>
      </c>
      <c r="G89" s="5">
        <v>40473357218</v>
      </c>
      <c r="I89" s="5">
        <v>40631889521</v>
      </c>
      <c r="J89" s="5">
        <v>39720274554</v>
      </c>
      <c r="K89" s="5">
        <v>34958363466</v>
      </c>
      <c r="L89" s="5">
        <v>30981800861</v>
      </c>
      <c r="M89" s="5">
        <v>24609113849</v>
      </c>
      <c r="N89" s="5">
        <v>22904108811</v>
      </c>
      <c r="O89" s="5">
        <v>29731558221</v>
      </c>
      <c r="P89" s="5">
        <v>28354696668</v>
      </c>
      <c r="Q89" s="5">
        <v>23263555454</v>
      </c>
      <c r="R89" s="5">
        <v>35349162804</v>
      </c>
      <c r="S89" s="5">
        <v>30061913124</v>
      </c>
      <c r="T89" s="5">
        <v>38189248035</v>
      </c>
      <c r="U89" s="5">
        <v>36200143025</v>
      </c>
      <c r="V89" s="5">
        <v>35189085452</v>
      </c>
      <c r="W89" s="5">
        <v>12964586686</v>
      </c>
    </row>
    <row r="90" spans="2:23" ht="15.5" x14ac:dyDescent="0.35">
      <c r="C90" t="s">
        <v>120</v>
      </c>
      <c r="D90" s="5">
        <v>588113012804</v>
      </c>
      <c r="E90" s="5">
        <v>612020910587</v>
      </c>
      <c r="F90" s="5">
        <v>661876781930</v>
      </c>
      <c r="G90" s="5">
        <v>671862620767</v>
      </c>
      <c r="I90" s="5">
        <v>612020910587</v>
      </c>
      <c r="J90" s="5">
        <v>736410048887</v>
      </c>
      <c r="K90" s="5">
        <v>761962540141</v>
      </c>
      <c r="L90" s="5">
        <v>809982505593</v>
      </c>
      <c r="M90" s="5">
        <v>766952822817</v>
      </c>
      <c r="N90" s="5">
        <v>765752458519</v>
      </c>
      <c r="O90" s="5">
        <v>771319259277</v>
      </c>
      <c r="P90" s="5">
        <v>685990781449</v>
      </c>
      <c r="Q90" s="5">
        <v>575859991557</v>
      </c>
      <c r="R90" s="5">
        <v>501735210108</v>
      </c>
      <c r="S90" s="5">
        <v>445220208876</v>
      </c>
      <c r="T90" s="5">
        <v>443003004703</v>
      </c>
      <c r="U90" s="5">
        <v>410785418867</v>
      </c>
      <c r="V90" s="5">
        <v>288161619484</v>
      </c>
      <c r="W90" s="5">
        <v>223769008196</v>
      </c>
    </row>
    <row r="91" spans="2:23" ht="15.5" x14ac:dyDescent="0.35">
      <c r="C91" t="s">
        <v>98</v>
      </c>
      <c r="D91" s="5">
        <v>700299270545</v>
      </c>
      <c r="E91" s="5">
        <v>700299270545</v>
      </c>
      <c r="F91" s="5">
        <v>-23412333327</v>
      </c>
      <c r="G91" s="5">
        <v>-23412333327</v>
      </c>
      <c r="I91" s="5">
        <v>700299270545</v>
      </c>
      <c r="J91" s="5">
        <v>-23412333327</v>
      </c>
      <c r="K91" s="5">
        <v>-21804290671</v>
      </c>
      <c r="L91" s="5">
        <v>-20076967813</v>
      </c>
      <c r="M91" s="5">
        <v>-133768630</v>
      </c>
      <c r="N91" s="5">
        <v>-61451627</v>
      </c>
      <c r="O91" s="5">
        <v>-20393582</v>
      </c>
      <c r="P91" s="5">
        <v>-56549494</v>
      </c>
      <c r="Q91" s="5">
        <v>92020376</v>
      </c>
      <c r="R91" s="5">
        <v>-166670743</v>
      </c>
      <c r="S91" s="5">
        <v>-483902640</v>
      </c>
      <c r="V91" s="5">
        <v>-170995884</v>
      </c>
      <c r="W91" s="5">
        <v>-170995884</v>
      </c>
    </row>
    <row r="92" spans="2:23" ht="15.5" x14ac:dyDescent="0.35">
      <c r="C92" t="s">
        <v>121</v>
      </c>
      <c r="D92" s="5">
        <v>925930483247</v>
      </c>
      <c r="E92" s="5">
        <v>941763925753</v>
      </c>
      <c r="F92" s="5">
        <v>1187258002853</v>
      </c>
      <c r="G92" s="5">
        <v>1202995664047</v>
      </c>
      <c r="I92" s="5">
        <v>941763925753</v>
      </c>
      <c r="J92" s="5">
        <v>1294068387890</v>
      </c>
      <c r="K92" s="5">
        <v>1343290751374</v>
      </c>
      <c r="L92" s="5">
        <v>1430195053524</v>
      </c>
      <c r="M92" s="5">
        <v>1437105604640</v>
      </c>
      <c r="N92" s="5">
        <v>1449567170329</v>
      </c>
      <c r="O92" s="5">
        <v>1311243383701</v>
      </c>
      <c r="P92" s="5">
        <v>1211372836329</v>
      </c>
      <c r="Q92" s="5">
        <v>1037820994280</v>
      </c>
      <c r="R92" s="5">
        <v>943936823539</v>
      </c>
      <c r="S92" s="5">
        <v>851477572603</v>
      </c>
      <c r="T92" s="5">
        <v>845372465077</v>
      </c>
      <c r="U92" s="5">
        <v>837614380167</v>
      </c>
      <c r="V92" s="5">
        <v>601056426925</v>
      </c>
      <c r="W92" s="5">
        <v>467024514266</v>
      </c>
    </row>
    <row r="93" spans="2:23" ht="15.5" x14ac:dyDescent="0.35">
      <c r="C93" t="s">
        <v>122</v>
      </c>
    </row>
    <row r="94" spans="2:23" ht="15.5" x14ac:dyDescent="0.35">
      <c r="C94" t="s">
        <v>125</v>
      </c>
      <c r="D94" s="5">
        <v>17231491803</v>
      </c>
      <c r="E94" s="5">
        <v>17309312464</v>
      </c>
      <c r="F94" s="5">
        <v>16535305825</v>
      </c>
      <c r="G94" s="5">
        <v>16631007401</v>
      </c>
      <c r="I94" s="5">
        <v>17309312464</v>
      </c>
      <c r="J94" s="5">
        <v>17087025075</v>
      </c>
      <c r="K94" s="5">
        <v>13040949311</v>
      </c>
      <c r="L94" s="5">
        <v>9525125635</v>
      </c>
      <c r="M94" s="5">
        <v>8558731391</v>
      </c>
      <c r="N94" s="5">
        <v>9583573138</v>
      </c>
      <c r="O94" s="5">
        <v>7010709152</v>
      </c>
      <c r="P94" s="5">
        <v>4652438304</v>
      </c>
      <c r="Q94" s="5">
        <v>5206856201</v>
      </c>
      <c r="R94" s="5">
        <v>3624123427</v>
      </c>
      <c r="S94" s="5">
        <v>2921251842</v>
      </c>
      <c r="T94" s="5">
        <v>732148523</v>
      </c>
      <c r="U94" s="5">
        <v>507291510</v>
      </c>
      <c r="V94" s="5">
        <v>1308400073</v>
      </c>
      <c r="W94" s="5">
        <v>918791453</v>
      </c>
    </row>
    <row r="95" spans="2:23" ht="15.5" x14ac:dyDescent="0.35">
      <c r="C95" t="s">
        <v>883</v>
      </c>
      <c r="S95" s="5">
        <v>1147960632</v>
      </c>
      <c r="T95" s="5">
        <v>945445791</v>
      </c>
      <c r="U95" s="5">
        <v>715661235</v>
      </c>
      <c r="V95" s="5">
        <v>530708398</v>
      </c>
      <c r="W95" s="5">
        <v>381076945</v>
      </c>
    </row>
    <row r="96" spans="2:23" ht="15.5" x14ac:dyDescent="0.35">
      <c r="C96" t="s">
        <v>124</v>
      </c>
      <c r="D96" s="5">
        <v>861083448703</v>
      </c>
      <c r="E96" s="5">
        <v>865666931162</v>
      </c>
      <c r="F96" s="5">
        <v>147504016903</v>
      </c>
      <c r="G96" s="5">
        <v>152706658679</v>
      </c>
      <c r="I96" s="5">
        <v>865666931162</v>
      </c>
      <c r="J96" s="5">
        <v>164007727322</v>
      </c>
      <c r="K96" s="5">
        <v>186237880155</v>
      </c>
      <c r="L96" s="5">
        <v>215067032775</v>
      </c>
      <c r="M96" s="5">
        <v>232638340433</v>
      </c>
      <c r="N96" s="5">
        <v>259755787477</v>
      </c>
      <c r="O96" s="5">
        <v>292005931681</v>
      </c>
      <c r="P96" s="5">
        <v>314172000547</v>
      </c>
      <c r="Q96" s="5">
        <v>323156365786</v>
      </c>
      <c r="R96" s="5">
        <v>332510848915</v>
      </c>
      <c r="S96" s="5">
        <v>338072177252</v>
      </c>
      <c r="T96" s="5">
        <v>318630063545</v>
      </c>
      <c r="U96" s="5">
        <v>266315120697</v>
      </c>
      <c r="V96" s="5">
        <v>234423362438</v>
      </c>
      <c r="W96" s="5">
        <v>170461184690</v>
      </c>
    </row>
    <row r="97" spans="3:23" ht="15.5" x14ac:dyDescent="0.35">
      <c r="C97" t="s">
        <v>333</v>
      </c>
      <c r="D97" s="5">
        <v>2772515106</v>
      </c>
      <c r="E97" s="5">
        <v>3265073741</v>
      </c>
      <c r="F97" s="5">
        <v>477000000</v>
      </c>
      <c r="G97" s="5">
        <v>494887500</v>
      </c>
      <c r="I97" s="5">
        <v>3265073741</v>
      </c>
      <c r="J97" s="5">
        <v>530662500</v>
      </c>
      <c r="K97" s="5">
        <v>602212500</v>
      </c>
      <c r="L97" s="5">
        <v>673762500</v>
      </c>
      <c r="M97" s="5">
        <v>745312500</v>
      </c>
      <c r="N97" s="5">
        <v>816862500</v>
      </c>
      <c r="O97" s="5">
        <v>888412500</v>
      </c>
      <c r="P97" s="5">
        <v>959962500</v>
      </c>
      <c r="Q97" s="5">
        <v>1031512500</v>
      </c>
      <c r="R97" s="5">
        <v>1103062500</v>
      </c>
      <c r="S97" s="5">
        <v>1174612500</v>
      </c>
      <c r="T97" s="5">
        <v>1246162500</v>
      </c>
      <c r="U97" s="5">
        <v>1317712500</v>
      </c>
      <c r="V97" s="5">
        <v>1389262500</v>
      </c>
    </row>
    <row r="98" spans="3:23" ht="15.5" x14ac:dyDescent="0.35">
      <c r="C98" t="s">
        <v>499</v>
      </c>
      <c r="K98" s="5">
        <v>937305</v>
      </c>
      <c r="L98" s="5">
        <v>26176139</v>
      </c>
      <c r="M98" s="5">
        <v>71308473</v>
      </c>
      <c r="N98" s="5">
        <v>1587157603</v>
      </c>
      <c r="O98" s="5">
        <v>2048233368</v>
      </c>
      <c r="P98" s="5">
        <v>2352303401</v>
      </c>
      <c r="Q98" s="5">
        <v>2798266397</v>
      </c>
      <c r="R98" s="5">
        <v>2490469800</v>
      </c>
      <c r="S98" s="5">
        <v>673183188</v>
      </c>
      <c r="T98" s="5">
        <v>658468922</v>
      </c>
      <c r="U98" s="5">
        <v>79691500</v>
      </c>
      <c r="V98" s="5">
        <v>93331334</v>
      </c>
      <c r="W98" s="5">
        <v>51398144</v>
      </c>
    </row>
    <row r="99" spans="3:23" ht="15.5" x14ac:dyDescent="0.35">
      <c r="C99" t="s">
        <v>127</v>
      </c>
      <c r="D99" s="5">
        <v>884638779845</v>
      </c>
      <c r="E99" s="5">
        <v>889915898002</v>
      </c>
      <c r="F99" s="5">
        <v>168152244167</v>
      </c>
      <c r="G99" s="5">
        <v>173468475019</v>
      </c>
      <c r="I99" s="5">
        <v>889915898002</v>
      </c>
      <c r="J99" s="5">
        <v>185141005902</v>
      </c>
      <c r="K99" s="5">
        <v>203761580501</v>
      </c>
      <c r="L99" s="5">
        <v>231102819267</v>
      </c>
      <c r="M99" s="5">
        <v>257208362913</v>
      </c>
      <c r="N99" s="5">
        <v>287329998732</v>
      </c>
      <c r="O99" s="5">
        <v>308611352551</v>
      </c>
      <c r="P99" s="5">
        <v>328229218503</v>
      </c>
      <c r="Q99" s="5">
        <v>336623794002</v>
      </c>
      <c r="R99" s="5">
        <v>344747101527</v>
      </c>
      <c r="S99" s="5">
        <v>346716295288</v>
      </c>
      <c r="T99" s="5">
        <v>325379959028</v>
      </c>
      <c r="U99" s="5">
        <v>272250949592</v>
      </c>
      <c r="V99" s="5">
        <v>241442247397</v>
      </c>
      <c r="W99" s="5">
        <v>175070157774</v>
      </c>
    </row>
    <row r="100" spans="3:23" ht="15.5" x14ac:dyDescent="0.35">
      <c r="C100" t="s">
        <v>128</v>
      </c>
      <c r="D100" s="5">
        <v>1810569263092</v>
      </c>
      <c r="E100" s="5">
        <v>1831679823755</v>
      </c>
      <c r="F100" s="5">
        <v>1355410247020</v>
      </c>
      <c r="G100" s="5">
        <v>1376464139066</v>
      </c>
      <c r="I100" s="5">
        <v>1831679823755</v>
      </c>
      <c r="J100" s="5">
        <v>1479209393792</v>
      </c>
      <c r="K100" s="5">
        <v>1547052331875</v>
      </c>
      <c r="L100" s="5">
        <v>1661297872791</v>
      </c>
      <c r="M100" s="5">
        <v>1694313967553</v>
      </c>
      <c r="N100" s="5">
        <v>1736897169061</v>
      </c>
      <c r="O100" s="5">
        <v>1619854736252</v>
      </c>
      <c r="P100" s="5">
        <v>1539602054832</v>
      </c>
      <c r="Q100" s="5">
        <v>1374444788282</v>
      </c>
      <c r="R100" s="5">
        <v>1288683925066</v>
      </c>
      <c r="S100" s="5">
        <v>1198193867891</v>
      </c>
      <c r="T100" s="5">
        <v>1170752424105</v>
      </c>
      <c r="U100" s="5">
        <v>1109865329759</v>
      </c>
      <c r="V100" s="5">
        <v>842498674322</v>
      </c>
      <c r="W100" s="5">
        <v>642094672040</v>
      </c>
    </row>
    <row r="101" spans="3:23" ht="15.5" x14ac:dyDescent="0.35">
      <c r="C101" t="s">
        <v>129</v>
      </c>
    </row>
    <row r="102" spans="3:23" ht="15.5" x14ac:dyDescent="0.35">
      <c r="C102" t="s">
        <v>130</v>
      </c>
    </row>
    <row r="103" spans="3:23" ht="15.5" x14ac:dyDescent="0.35">
      <c r="C103" t="s">
        <v>131</v>
      </c>
      <c r="D103" s="5">
        <v>263373198201</v>
      </c>
      <c r="E103" s="5">
        <v>260177195134</v>
      </c>
      <c r="F103" s="5">
        <v>1519844652399</v>
      </c>
      <c r="G103" s="5">
        <v>1505186979651</v>
      </c>
      <c r="I103" s="5">
        <v>260177195134</v>
      </c>
      <c r="J103" s="5">
        <v>1492605333523</v>
      </c>
      <c r="K103" s="5">
        <v>1155504379852</v>
      </c>
      <c r="L103" s="5">
        <v>1189697176680</v>
      </c>
      <c r="M103" s="5">
        <v>533524048039</v>
      </c>
      <c r="N103" s="5">
        <v>1086614763328</v>
      </c>
      <c r="O103" s="5">
        <v>1040814841742</v>
      </c>
      <c r="P103" s="5">
        <v>994288048839</v>
      </c>
      <c r="Q103" s="5">
        <v>873224844014</v>
      </c>
      <c r="R103" s="5">
        <v>821755111705</v>
      </c>
      <c r="S103" s="5">
        <v>718198051081</v>
      </c>
      <c r="T103" s="5">
        <v>483247784088</v>
      </c>
      <c r="U103" s="5">
        <v>474339811103</v>
      </c>
      <c r="V103" s="5">
        <v>266783974110</v>
      </c>
      <c r="W103" s="5">
        <v>262265342175</v>
      </c>
    </row>
    <row r="104" spans="3:23" ht="15.5" x14ac:dyDescent="0.35">
      <c r="C104" t="s">
        <v>132</v>
      </c>
      <c r="D104" s="5">
        <v>62079958207</v>
      </c>
      <c r="E104" s="5">
        <v>63106475013</v>
      </c>
      <c r="F104" s="5">
        <v>1052137877633</v>
      </c>
      <c r="G104" s="5">
        <v>1036267487468</v>
      </c>
      <c r="I104" s="5">
        <v>63106475013</v>
      </c>
      <c r="J104" s="5">
        <v>1029952943066</v>
      </c>
      <c r="K104" s="5">
        <v>985184371899</v>
      </c>
      <c r="L104" s="5">
        <v>481928125754</v>
      </c>
      <c r="M104" s="5">
        <v>289409886367</v>
      </c>
      <c r="N104" s="5">
        <v>878903486976</v>
      </c>
      <c r="O104" s="5">
        <v>821685274610</v>
      </c>
      <c r="P104" s="5">
        <v>234464365743</v>
      </c>
      <c r="Q104" s="5">
        <v>252898719522</v>
      </c>
      <c r="R104" s="5">
        <v>334879636394</v>
      </c>
      <c r="S104" s="5">
        <v>346377779652</v>
      </c>
      <c r="T104" s="5">
        <v>6588190135</v>
      </c>
      <c r="U104" s="5">
        <v>3984493784</v>
      </c>
      <c r="V104" s="5">
        <v>5219413504</v>
      </c>
      <c r="W104" s="5">
        <v>189142733264</v>
      </c>
    </row>
    <row r="105" spans="3:23" ht="15.5" x14ac:dyDescent="0.35">
      <c r="C105" t="s">
        <v>133</v>
      </c>
    </row>
    <row r="106" spans="3:23" ht="15.5" x14ac:dyDescent="0.35">
      <c r="C106" t="s">
        <v>335</v>
      </c>
      <c r="D106" s="5">
        <v>83610707806</v>
      </c>
      <c r="E106" s="5">
        <v>90222318712</v>
      </c>
      <c r="F106" s="5">
        <v>95173310552</v>
      </c>
      <c r="G106" s="5">
        <v>106606703138</v>
      </c>
      <c r="I106" s="5">
        <v>90222318712</v>
      </c>
      <c r="J106" s="5">
        <v>104265120616</v>
      </c>
      <c r="K106" s="5">
        <v>88577956270</v>
      </c>
      <c r="L106" s="5">
        <v>118456835552</v>
      </c>
      <c r="M106" s="5">
        <v>128655650556</v>
      </c>
      <c r="N106" s="5">
        <v>130833817552</v>
      </c>
      <c r="O106" s="5">
        <v>124959196474</v>
      </c>
      <c r="P106" s="5">
        <v>380861671052</v>
      </c>
      <c r="Q106" s="5">
        <v>249713596469</v>
      </c>
      <c r="R106" s="5">
        <v>87502676400</v>
      </c>
      <c r="S106" s="5">
        <v>57605401300</v>
      </c>
      <c r="T106" s="5">
        <v>64145286486</v>
      </c>
      <c r="U106" s="5">
        <v>106581933164</v>
      </c>
      <c r="V106" s="5">
        <v>111023552995</v>
      </c>
      <c r="W106" s="5">
        <v>37088629059</v>
      </c>
    </row>
    <row r="107" spans="3:23" ht="15.5" x14ac:dyDescent="0.35">
      <c r="C107" t="s">
        <v>134</v>
      </c>
      <c r="S107" s="5">
        <v>27961036424</v>
      </c>
      <c r="T107" s="5">
        <v>33981251432</v>
      </c>
      <c r="U107" s="5">
        <v>16164651144</v>
      </c>
      <c r="V107" s="5">
        <v>5748780515</v>
      </c>
      <c r="W107" s="5">
        <v>5173302045</v>
      </c>
    </row>
    <row r="108" spans="3:23" ht="15.5" x14ac:dyDescent="0.35">
      <c r="C108" t="s">
        <v>337</v>
      </c>
      <c r="D108" s="5">
        <v>26774646194</v>
      </c>
      <c r="E108" s="5">
        <v>25735522559</v>
      </c>
      <c r="F108" s="5">
        <v>19246422534</v>
      </c>
      <c r="G108" s="5">
        <v>16136723405</v>
      </c>
      <c r="I108" s="5">
        <v>25735522559</v>
      </c>
      <c r="J108" s="5">
        <v>12571533410</v>
      </c>
      <c r="K108" s="5">
        <v>32803053910</v>
      </c>
      <c r="L108" s="5">
        <v>38692209996</v>
      </c>
      <c r="M108" s="5">
        <v>30311873127</v>
      </c>
      <c r="N108" s="5">
        <v>45871348985</v>
      </c>
      <c r="O108" s="5">
        <v>66111551245</v>
      </c>
      <c r="P108" s="5">
        <v>44606248509</v>
      </c>
      <c r="Q108" s="5">
        <v>43289635659</v>
      </c>
      <c r="R108" s="5">
        <v>46084026350</v>
      </c>
      <c r="S108" s="5">
        <v>27961036424</v>
      </c>
      <c r="T108" s="5">
        <v>33981251432</v>
      </c>
      <c r="U108" s="5">
        <v>16164651144</v>
      </c>
      <c r="V108" s="5">
        <v>5748780515</v>
      </c>
      <c r="W108" s="5">
        <v>5173302045</v>
      </c>
    </row>
    <row r="109" spans="3:23" ht="15.5" x14ac:dyDescent="0.35">
      <c r="C109" t="s">
        <v>135</v>
      </c>
      <c r="D109" s="5">
        <v>22869358300</v>
      </c>
      <c r="E109" s="5">
        <v>19695592083</v>
      </c>
      <c r="F109" s="5">
        <v>22084223131</v>
      </c>
      <c r="G109" s="5">
        <v>18150336691</v>
      </c>
      <c r="I109" s="5">
        <v>19695592083</v>
      </c>
      <c r="J109" s="5">
        <v>14029618988</v>
      </c>
      <c r="K109" s="5">
        <v>11267873298</v>
      </c>
      <c r="L109" s="5">
        <v>7417096857</v>
      </c>
      <c r="M109" s="5">
        <v>4144541253</v>
      </c>
      <c r="N109" s="5">
        <v>3646699271</v>
      </c>
      <c r="O109" s="5">
        <v>4954894957</v>
      </c>
      <c r="P109" s="5">
        <v>7361740647</v>
      </c>
      <c r="Q109" s="5">
        <v>3664683436</v>
      </c>
      <c r="R109" s="5">
        <v>4713048426</v>
      </c>
      <c r="S109" s="5">
        <v>4948749917</v>
      </c>
      <c r="T109" s="5">
        <v>3383430762</v>
      </c>
      <c r="U109" s="5">
        <v>3948245197</v>
      </c>
      <c r="V109" s="5">
        <v>2457126108</v>
      </c>
      <c r="W109" s="5">
        <v>5446331189</v>
      </c>
    </row>
    <row r="110" spans="3:23" ht="15.5" x14ac:dyDescent="0.35">
      <c r="C110" t="s">
        <v>136</v>
      </c>
      <c r="D110" s="5">
        <v>38332912663</v>
      </c>
      <c r="E110" s="5">
        <v>34798629237</v>
      </c>
      <c r="F110" s="5">
        <v>26587259559</v>
      </c>
      <c r="G110" s="5">
        <v>23641749363</v>
      </c>
      <c r="I110" s="5">
        <v>34798629237</v>
      </c>
      <c r="J110" s="5">
        <v>21529890526</v>
      </c>
      <c r="K110" s="5">
        <v>19511566472</v>
      </c>
      <c r="L110" s="5">
        <v>9660281983</v>
      </c>
      <c r="M110" s="5">
        <v>6501865466</v>
      </c>
      <c r="N110" s="5">
        <v>10934237190</v>
      </c>
      <c r="O110" s="5">
        <v>10039992092</v>
      </c>
      <c r="P110" s="5">
        <v>9676482114</v>
      </c>
      <c r="Q110" s="5">
        <v>11740703601</v>
      </c>
      <c r="R110" s="5">
        <v>13629058714</v>
      </c>
      <c r="S110" s="5">
        <v>6741428196</v>
      </c>
      <c r="T110" s="5">
        <v>8296124341</v>
      </c>
      <c r="U110" s="5">
        <v>9166815975</v>
      </c>
      <c r="V110" s="5">
        <v>8466756461</v>
      </c>
      <c r="W110" s="5">
        <v>9605519125</v>
      </c>
    </row>
    <row r="111" spans="3:23" ht="15.5" x14ac:dyDescent="0.35">
      <c r="C111" t="s">
        <v>138</v>
      </c>
    </row>
    <row r="112" spans="3:23" ht="15.5" x14ac:dyDescent="0.35">
      <c r="C112" t="s">
        <v>139</v>
      </c>
      <c r="D112" s="5">
        <v>18543053440</v>
      </c>
      <c r="E112" s="5">
        <v>15178104287</v>
      </c>
      <c r="F112" s="5">
        <v>283678867911</v>
      </c>
      <c r="G112" s="5">
        <v>284249374315</v>
      </c>
      <c r="I112" s="5">
        <v>15178104287</v>
      </c>
      <c r="J112" s="5">
        <v>289300204920</v>
      </c>
      <c r="K112" s="5">
        <v>10195383280</v>
      </c>
      <c r="L112" s="5">
        <v>528418325204</v>
      </c>
      <c r="M112" s="5">
        <v>68482385514</v>
      </c>
      <c r="N112" s="5">
        <v>7819264558</v>
      </c>
      <c r="O112" s="5">
        <v>6319318174</v>
      </c>
      <c r="P112" s="5">
        <v>309391062576</v>
      </c>
      <c r="Q112" s="5">
        <v>300901891214</v>
      </c>
      <c r="R112" s="5">
        <v>322216057418</v>
      </c>
      <c r="S112" s="5">
        <v>257669099119</v>
      </c>
      <c r="T112" s="5">
        <v>347007138940</v>
      </c>
      <c r="U112" s="5">
        <v>319547214013</v>
      </c>
      <c r="V112" s="5">
        <v>125782424288</v>
      </c>
      <c r="W112" s="5">
        <v>10191265060</v>
      </c>
    </row>
    <row r="113" spans="3:23" ht="15.5" x14ac:dyDescent="0.35">
      <c r="C113" t="s">
        <v>140</v>
      </c>
      <c r="D113" s="5">
        <v>3078556343</v>
      </c>
      <c r="E113" s="5">
        <v>1762171611</v>
      </c>
      <c r="F113" s="5">
        <v>2553480666</v>
      </c>
      <c r="G113" s="5">
        <v>2141191112</v>
      </c>
      <c r="I113" s="5">
        <v>1762171611</v>
      </c>
      <c r="J113" s="5">
        <v>3584579045</v>
      </c>
      <c r="K113" s="5">
        <v>4400773699</v>
      </c>
      <c r="L113" s="5">
        <v>3791401159</v>
      </c>
      <c r="M113" s="5">
        <v>3216661208</v>
      </c>
      <c r="N113" s="5">
        <v>4944246722</v>
      </c>
      <c r="O113" s="5">
        <v>5369952311</v>
      </c>
      <c r="P113" s="5">
        <v>5324827960</v>
      </c>
      <c r="Q113" s="5">
        <v>3889899842</v>
      </c>
      <c r="R113" s="5">
        <v>6633895063</v>
      </c>
      <c r="S113" s="5">
        <v>14116785216</v>
      </c>
    </row>
    <row r="114" spans="3:23" ht="15.5" x14ac:dyDescent="0.35">
      <c r="C114" t="s">
        <v>688</v>
      </c>
      <c r="D114" s="5">
        <v>35645123</v>
      </c>
      <c r="E114" s="5">
        <v>74021192</v>
      </c>
      <c r="F114" s="5">
        <v>1449373640</v>
      </c>
      <c r="G114" s="5">
        <v>1527009590</v>
      </c>
      <c r="I114" s="5">
        <v>74021192</v>
      </c>
      <c r="J114" s="5">
        <v>1574212222</v>
      </c>
      <c r="K114" s="5">
        <v>1360692144</v>
      </c>
    </row>
    <row r="115" spans="3:23" ht="15.5" x14ac:dyDescent="0.35">
      <c r="C115" t="s">
        <v>143</v>
      </c>
      <c r="D115" s="5">
        <v>21657254906</v>
      </c>
      <c r="E115" s="5">
        <v>17014297090</v>
      </c>
      <c r="F115" s="5">
        <v>287681722217</v>
      </c>
      <c r="G115" s="5">
        <v>287917575017</v>
      </c>
      <c r="I115" s="5">
        <v>17014297090</v>
      </c>
      <c r="J115" s="5">
        <v>294458996187</v>
      </c>
      <c r="K115" s="5">
        <v>15956849123</v>
      </c>
      <c r="L115" s="5">
        <v>532209726363</v>
      </c>
      <c r="M115" s="5">
        <v>71699046722</v>
      </c>
      <c r="N115" s="5">
        <v>12763511280</v>
      </c>
      <c r="O115" s="5">
        <v>11689270485</v>
      </c>
      <c r="P115" s="5">
        <v>314715890536</v>
      </c>
      <c r="Q115" s="5">
        <v>304791791056</v>
      </c>
      <c r="R115" s="5">
        <v>328849952481</v>
      </c>
      <c r="S115" s="5">
        <v>271785884335</v>
      </c>
      <c r="T115" s="5">
        <v>361009461837</v>
      </c>
      <c r="U115" s="5">
        <v>331992634748</v>
      </c>
      <c r="V115" s="5">
        <v>131984696404</v>
      </c>
      <c r="W115" s="5">
        <v>15622844593</v>
      </c>
    </row>
    <row r="116" spans="3:23" ht="15.5" x14ac:dyDescent="0.35">
      <c r="C116" t="s">
        <v>144</v>
      </c>
      <c r="D116" s="5">
        <v>1295111001489</v>
      </c>
      <c r="E116" s="5">
        <v>1301707341116</v>
      </c>
      <c r="F116" s="5">
        <v>66918271346</v>
      </c>
      <c r="G116" s="5">
        <v>68875497536</v>
      </c>
      <c r="I116" s="5">
        <v>1301707341116</v>
      </c>
      <c r="J116" s="5">
        <v>73220573696</v>
      </c>
      <c r="K116" s="5">
        <v>360621948545</v>
      </c>
      <c r="L116" s="5">
        <v>362823905006</v>
      </c>
      <c r="M116" s="5">
        <v>857282703829</v>
      </c>
      <c r="N116" s="5">
        <v>277312113375</v>
      </c>
      <c r="O116" s="5">
        <v>121783517047</v>
      </c>
      <c r="P116" s="5">
        <v>100404519947</v>
      </c>
      <c r="Q116" s="5">
        <v>70954572573</v>
      </c>
      <c r="R116" s="5">
        <v>54429743296</v>
      </c>
      <c r="S116" s="5">
        <v>79916773299</v>
      </c>
      <c r="T116" s="5">
        <v>291191558773</v>
      </c>
      <c r="U116" s="5">
        <v>254335249728</v>
      </c>
      <c r="V116" s="5">
        <v>208757310589</v>
      </c>
      <c r="W116" s="5">
        <v>29577479478</v>
      </c>
    </row>
    <row r="117" spans="3:23" ht="15.5" x14ac:dyDescent="0.35">
      <c r="C117" t="s">
        <v>145</v>
      </c>
      <c r="D117" s="5">
        <v>1295111001489</v>
      </c>
      <c r="E117" s="5">
        <v>1301707341116</v>
      </c>
      <c r="F117" s="5">
        <v>66918271346</v>
      </c>
      <c r="G117" s="5">
        <v>68875497536</v>
      </c>
      <c r="I117" s="5">
        <v>1301707341116</v>
      </c>
      <c r="J117" s="5">
        <v>73220573696</v>
      </c>
      <c r="K117" s="5">
        <v>360621948545</v>
      </c>
      <c r="L117" s="5">
        <v>362823905006</v>
      </c>
      <c r="M117" s="5">
        <v>857282703829</v>
      </c>
      <c r="N117" s="5">
        <v>277312113375</v>
      </c>
      <c r="O117" s="5">
        <v>121783517047</v>
      </c>
      <c r="P117" s="5">
        <v>100404519947</v>
      </c>
      <c r="Q117" s="5">
        <v>70954572573</v>
      </c>
      <c r="R117" s="5">
        <v>54429743296</v>
      </c>
      <c r="S117" s="5">
        <v>79916773299</v>
      </c>
      <c r="T117" s="5">
        <v>291191558773</v>
      </c>
      <c r="U117" s="5">
        <v>254335249728</v>
      </c>
      <c r="V117" s="5">
        <v>208757310589</v>
      </c>
      <c r="W117" s="5">
        <v>29577479478</v>
      </c>
    </row>
    <row r="118" spans="3:23" ht="15.5" x14ac:dyDescent="0.35">
      <c r="C118" t="s">
        <v>423</v>
      </c>
      <c r="D118" s="5">
        <v>1227008042910</v>
      </c>
      <c r="E118" s="5">
        <v>1231989584250</v>
      </c>
      <c r="F118" s="5">
        <v>448989588</v>
      </c>
      <c r="G118" s="5">
        <v>646167811</v>
      </c>
      <c r="I118" s="5">
        <v>1231989584250</v>
      </c>
      <c r="J118" s="5">
        <v>1791441259</v>
      </c>
      <c r="K118" s="5">
        <v>288638431260</v>
      </c>
      <c r="L118" s="5">
        <v>301956956676</v>
      </c>
      <c r="M118" s="5">
        <v>800293556405</v>
      </c>
      <c r="N118" s="5">
        <v>223521772619</v>
      </c>
      <c r="O118" s="5">
        <v>71076859754</v>
      </c>
      <c r="P118" s="5">
        <v>58666869002</v>
      </c>
      <c r="Q118" s="5">
        <v>30492569393</v>
      </c>
      <c r="R118" s="5">
        <v>20095290649</v>
      </c>
      <c r="S118" s="5">
        <v>48801751291</v>
      </c>
      <c r="T118" s="5">
        <v>260713250666</v>
      </c>
      <c r="U118" s="5">
        <v>219886448579</v>
      </c>
      <c r="V118" s="5">
        <v>193084128404</v>
      </c>
      <c r="W118" s="5">
        <v>12188886748</v>
      </c>
    </row>
    <row r="119" spans="3:23" ht="15.5" x14ac:dyDescent="0.35">
      <c r="C119" t="s">
        <v>146</v>
      </c>
      <c r="Q119" s="5">
        <v>2873840145</v>
      </c>
      <c r="R119" s="5">
        <v>3494414815</v>
      </c>
      <c r="S119" s="5">
        <v>1932808568</v>
      </c>
      <c r="T119" s="5">
        <v>1212620030</v>
      </c>
      <c r="U119" s="5">
        <v>932488303</v>
      </c>
      <c r="V119" s="5">
        <v>16882083</v>
      </c>
      <c r="W119" s="5">
        <v>455129</v>
      </c>
    </row>
    <row r="120" spans="3:23" ht="15.5" x14ac:dyDescent="0.35">
      <c r="C120" t="s">
        <v>142</v>
      </c>
    </row>
    <row r="121" spans="3:23" ht="15.5" x14ac:dyDescent="0.35">
      <c r="C121" t="s">
        <v>503</v>
      </c>
      <c r="D121" s="5">
        <v>13166069155</v>
      </c>
      <c r="E121" s="5">
        <v>14296592142</v>
      </c>
      <c r="F121" s="5">
        <v>15414809411</v>
      </c>
      <c r="G121" s="5">
        <v>16200186915</v>
      </c>
      <c r="I121" s="5">
        <v>14296592142</v>
      </c>
      <c r="J121" s="5">
        <v>18072761728</v>
      </c>
      <c r="K121" s="5">
        <v>18843037792</v>
      </c>
      <c r="L121" s="5">
        <v>11892345867</v>
      </c>
      <c r="M121" s="5">
        <v>11824427552</v>
      </c>
    </row>
    <row r="122" spans="3:23" ht="15.5" x14ac:dyDescent="0.35">
      <c r="C122" t="s">
        <v>150</v>
      </c>
      <c r="D122" s="5">
        <v>1558484199690</v>
      </c>
      <c r="E122" s="5">
        <v>1561884536250</v>
      </c>
      <c r="F122" s="5">
        <v>1586762923745</v>
      </c>
      <c r="G122" s="5">
        <v>1574062477187</v>
      </c>
      <c r="I122" s="5">
        <v>1561884536250</v>
      </c>
      <c r="J122" s="5">
        <v>1565825907219</v>
      </c>
      <c r="K122" s="5">
        <v>1516126328397</v>
      </c>
      <c r="L122" s="5">
        <v>1552521081686</v>
      </c>
      <c r="M122" s="5">
        <v>1390806751868</v>
      </c>
      <c r="N122" s="5">
        <v>1363926876703</v>
      </c>
      <c r="O122" s="5">
        <v>1162598358789</v>
      </c>
      <c r="P122" s="5">
        <v>1094692568786</v>
      </c>
      <c r="Q122" s="5">
        <v>944179416587</v>
      </c>
      <c r="R122" s="5">
        <v>876184855001</v>
      </c>
      <c r="S122" s="5">
        <v>798114824380</v>
      </c>
      <c r="T122" s="5">
        <v>774439342861</v>
      </c>
      <c r="U122" s="5">
        <v>728675060831</v>
      </c>
      <c r="V122" s="5">
        <v>475541284699</v>
      </c>
      <c r="W122" s="5">
        <v>291842821653</v>
      </c>
    </row>
    <row r="123" spans="3:23" ht="15.5" x14ac:dyDescent="0.35">
      <c r="C123" t="s">
        <v>151</v>
      </c>
    </row>
    <row r="124" spans="3:23" ht="15.5" x14ac:dyDescent="0.35">
      <c r="C124" t="s">
        <v>152</v>
      </c>
      <c r="D124" s="5">
        <v>320858755000</v>
      </c>
      <c r="E124" s="5">
        <v>320858755000</v>
      </c>
      <c r="F124" s="5">
        <v>320858755000</v>
      </c>
      <c r="G124" s="5">
        <v>320858755000</v>
      </c>
      <c r="I124" s="5">
        <v>320858755000</v>
      </c>
      <c r="J124" s="5">
        <v>320858755000</v>
      </c>
      <c r="K124" s="5">
        <v>320858755000</v>
      </c>
      <c r="L124" s="5">
        <v>320858755000</v>
      </c>
      <c r="M124" s="5">
        <v>320858755000</v>
      </c>
      <c r="N124" s="5">
        <v>320858755000</v>
      </c>
      <c r="O124" s="5">
        <v>320858755000</v>
      </c>
      <c r="P124" s="5">
        <v>320858755000</v>
      </c>
      <c r="Q124" s="5">
        <v>320858755000</v>
      </c>
      <c r="R124" s="5">
        <v>320858755000</v>
      </c>
      <c r="S124" s="5">
        <v>320858755000</v>
      </c>
      <c r="T124" s="5">
        <v>320858755000</v>
      </c>
      <c r="U124" s="5">
        <v>320858755000</v>
      </c>
      <c r="V124" s="5">
        <v>320858755000</v>
      </c>
      <c r="W124" s="5">
        <v>320858755000</v>
      </c>
    </row>
    <row r="125" spans="3:23" ht="15.5" x14ac:dyDescent="0.35">
      <c r="C125" t="s">
        <v>153</v>
      </c>
      <c r="D125" s="5">
        <v>9973754666</v>
      </c>
      <c r="E125" s="5">
        <v>9973754666</v>
      </c>
      <c r="F125" s="5">
        <v>9973754666</v>
      </c>
      <c r="G125" s="5">
        <v>9973754666</v>
      </c>
      <c r="I125" s="5">
        <v>9973754666</v>
      </c>
      <c r="J125" s="5">
        <v>9973754666</v>
      </c>
      <c r="K125" s="5">
        <v>9973754666</v>
      </c>
      <c r="L125" s="5">
        <v>9973754666</v>
      </c>
      <c r="M125" s="5">
        <v>9973754666</v>
      </c>
      <c r="N125" s="5">
        <v>9973754666</v>
      </c>
      <c r="O125" s="5">
        <v>9973754666</v>
      </c>
      <c r="P125" s="5">
        <v>9973754666</v>
      </c>
      <c r="Q125" s="5">
        <v>9973754666</v>
      </c>
      <c r="R125" s="5">
        <v>4884758116</v>
      </c>
      <c r="S125" s="5">
        <v>4884758116</v>
      </c>
      <c r="T125" s="5">
        <v>4884758116</v>
      </c>
      <c r="U125" s="5">
        <v>4884758116</v>
      </c>
      <c r="V125" s="5">
        <v>5055754000</v>
      </c>
      <c r="W125" s="5">
        <v>5055754000</v>
      </c>
    </row>
    <row r="126" spans="3:23" ht="15.5" x14ac:dyDescent="0.35">
      <c r="C126" t="s">
        <v>154</v>
      </c>
    </row>
    <row r="127" spans="3:23" ht="15.5" x14ac:dyDescent="0.35">
      <c r="C127" t="s">
        <v>2399</v>
      </c>
      <c r="D127" s="5">
        <v>1150000000</v>
      </c>
      <c r="E127" s="5">
        <v>1150000000</v>
      </c>
      <c r="F127" s="5">
        <v>1150000000</v>
      </c>
      <c r="G127" s="5">
        <v>1150000000</v>
      </c>
      <c r="I127" s="5">
        <v>1150000000</v>
      </c>
      <c r="J127" s="5">
        <v>1150000000</v>
      </c>
      <c r="K127" s="5">
        <v>1150000000</v>
      </c>
      <c r="L127" s="5">
        <v>1150000000</v>
      </c>
      <c r="M127" s="5">
        <v>1150000000</v>
      </c>
      <c r="N127" s="5">
        <v>1150000000</v>
      </c>
      <c r="O127" s="5">
        <v>1050000000</v>
      </c>
      <c r="P127" s="5">
        <v>950000000</v>
      </c>
      <c r="Q127" s="5">
        <v>850000000</v>
      </c>
      <c r="R127" s="5">
        <v>750000000</v>
      </c>
      <c r="S127" s="5">
        <v>650000000</v>
      </c>
      <c r="T127" s="5">
        <v>550000000</v>
      </c>
      <c r="U127" s="5">
        <v>450000000</v>
      </c>
      <c r="V127" s="5">
        <v>350000000</v>
      </c>
      <c r="W127" s="5">
        <v>250000000</v>
      </c>
    </row>
    <row r="128" spans="3:23" ht="15.5" x14ac:dyDescent="0.35">
      <c r="C128" t="s">
        <v>2400</v>
      </c>
      <c r="D128" s="5">
        <v>-792013173472</v>
      </c>
      <c r="E128" s="5">
        <v>-774182020263</v>
      </c>
      <c r="F128" s="5">
        <v>-551953909886</v>
      </c>
      <c r="G128" s="5">
        <v>-518413549006</v>
      </c>
      <c r="I128" s="5">
        <v>-774182020263</v>
      </c>
      <c r="J128" s="5">
        <v>-412161521788</v>
      </c>
      <c r="K128" s="5">
        <v>-300912846490</v>
      </c>
      <c r="L128" s="5">
        <v>-226286643769</v>
      </c>
      <c r="M128" s="5">
        <v>-55024806405</v>
      </c>
      <c r="N128" s="5">
        <v>13861457635</v>
      </c>
      <c r="O128" s="5">
        <v>95619985373</v>
      </c>
      <c r="P128" s="5">
        <v>82220730980</v>
      </c>
      <c r="Q128" s="5">
        <v>73623719116</v>
      </c>
      <c r="R128" s="5">
        <v>64219447422</v>
      </c>
      <c r="S128" s="5">
        <v>55758848383</v>
      </c>
      <c r="T128" s="5">
        <v>53743317785</v>
      </c>
      <c r="U128" s="5">
        <v>42897096825</v>
      </c>
      <c r="V128" s="5">
        <v>35660533003</v>
      </c>
      <c r="W128" s="5">
        <v>21696169829</v>
      </c>
    </row>
    <row r="129" spans="2:23" ht="15.5" x14ac:dyDescent="0.35">
      <c r="C129" t="s">
        <v>155</v>
      </c>
      <c r="D129" s="5">
        <v>11816456664</v>
      </c>
      <c r="E129" s="5">
        <v>11695527557</v>
      </c>
      <c r="F129" s="5">
        <v>12031056822</v>
      </c>
      <c r="G129" s="5">
        <v>12245034546</v>
      </c>
      <c r="I129" s="5">
        <v>11695527557</v>
      </c>
      <c r="J129" s="5">
        <v>16974832022</v>
      </c>
      <c r="K129" s="5">
        <v>21660630973</v>
      </c>
      <c r="L129" s="5">
        <v>23157893021</v>
      </c>
      <c r="M129" s="5">
        <v>26683281054</v>
      </c>
      <c r="N129" s="5">
        <v>27187776683</v>
      </c>
      <c r="O129" s="5">
        <v>29774276006</v>
      </c>
      <c r="P129" s="5">
        <v>30962794894</v>
      </c>
      <c r="Q129" s="5">
        <v>24867122538</v>
      </c>
      <c r="R129" s="5">
        <v>21952780270</v>
      </c>
      <c r="S129" s="5">
        <v>18410584653</v>
      </c>
      <c r="T129" s="5">
        <v>16276250343</v>
      </c>
      <c r="U129" s="5">
        <v>12099658988</v>
      </c>
      <c r="V129" s="5">
        <v>5203343505</v>
      </c>
      <c r="W129" s="5">
        <v>2562167442</v>
      </c>
    </row>
    <row r="130" spans="2:23" ht="15.5" x14ac:dyDescent="0.35">
      <c r="C130" t="s">
        <v>9</v>
      </c>
      <c r="D130" s="5">
        <v>252085063403</v>
      </c>
      <c r="E130" s="5">
        <v>269795287505</v>
      </c>
      <c r="F130" s="5">
        <v>-231352676725</v>
      </c>
      <c r="G130" s="5">
        <v>-197598338121</v>
      </c>
      <c r="I130" s="5">
        <v>269795287505</v>
      </c>
      <c r="J130" s="5">
        <v>-86616513427</v>
      </c>
      <c r="K130" s="5">
        <v>30926003478</v>
      </c>
      <c r="L130" s="5">
        <v>108776791105</v>
      </c>
      <c r="M130" s="5">
        <v>303507215685</v>
      </c>
      <c r="N130" s="5">
        <v>372970292357</v>
      </c>
      <c r="O130" s="5">
        <v>457256377463</v>
      </c>
      <c r="P130" s="5">
        <v>444909486046</v>
      </c>
      <c r="Q130" s="5">
        <v>430265371696</v>
      </c>
      <c r="R130" s="5">
        <v>412499070065</v>
      </c>
      <c r="S130" s="5">
        <v>400079043512</v>
      </c>
      <c r="T130" s="5">
        <v>396313081244</v>
      </c>
      <c r="U130" s="5">
        <v>381190268929</v>
      </c>
      <c r="V130" s="5">
        <v>366957389624</v>
      </c>
      <c r="W130" s="5">
        <v>350251850387</v>
      </c>
    </row>
    <row r="131" spans="2:23" ht="15.5" x14ac:dyDescent="0.35">
      <c r="C131" t="s">
        <v>156</v>
      </c>
      <c r="D131" s="5">
        <v>1810569263093</v>
      </c>
      <c r="E131" s="5">
        <v>1831679823755</v>
      </c>
      <c r="F131" s="5">
        <v>1355410247020</v>
      </c>
      <c r="G131" s="5">
        <v>1376464139066</v>
      </c>
      <c r="I131" s="5">
        <v>1831679823755</v>
      </c>
      <c r="J131" s="5">
        <v>1479209393792</v>
      </c>
      <c r="K131" s="5">
        <v>1547052331875</v>
      </c>
      <c r="L131" s="5">
        <v>1661297872791</v>
      </c>
      <c r="M131" s="5">
        <v>1694313967553</v>
      </c>
      <c r="N131" s="5">
        <v>1736897169060</v>
      </c>
      <c r="O131" s="5">
        <v>1619854736252</v>
      </c>
      <c r="P131" s="5">
        <v>1539602054832</v>
      </c>
      <c r="Q131" s="5">
        <v>1374444788283</v>
      </c>
      <c r="R131" s="5">
        <v>1288683925066</v>
      </c>
      <c r="S131" s="5">
        <v>1198193867892</v>
      </c>
      <c r="T131" s="5">
        <v>1170752424105</v>
      </c>
      <c r="U131" s="5">
        <v>1109865329760</v>
      </c>
      <c r="V131" s="5">
        <v>842498674323</v>
      </c>
      <c r="W131" s="5">
        <v>642094672040</v>
      </c>
    </row>
    <row r="132" spans="2:23" ht="15.5" x14ac:dyDescent="0.35">
      <c r="C132" t="s">
        <v>157</v>
      </c>
      <c r="D132" s="5">
        <v>641717510</v>
      </c>
      <c r="E132" s="5">
        <v>641717510</v>
      </c>
      <c r="F132" s="5">
        <v>641717510</v>
      </c>
      <c r="G132" s="5">
        <v>641717510</v>
      </c>
      <c r="I132" s="5">
        <v>641717510</v>
      </c>
      <c r="J132" s="5">
        <v>641717510</v>
      </c>
      <c r="K132" s="5">
        <v>641717510</v>
      </c>
      <c r="L132" s="5">
        <v>641717510</v>
      </c>
      <c r="M132" s="5">
        <v>641717510</v>
      </c>
      <c r="N132" s="5">
        <v>641717510</v>
      </c>
      <c r="O132" s="5">
        <v>641717510</v>
      </c>
      <c r="P132" s="5">
        <v>641717510</v>
      </c>
      <c r="Q132" s="5">
        <v>641717510</v>
      </c>
      <c r="R132" s="5">
        <v>641717510</v>
      </c>
      <c r="S132" s="5">
        <v>641717510</v>
      </c>
      <c r="T132" s="5">
        <v>641717510</v>
      </c>
      <c r="U132" s="5">
        <v>641717510</v>
      </c>
      <c r="V132" s="5">
        <v>641717510</v>
      </c>
      <c r="W132" s="5">
        <v>641717510</v>
      </c>
    </row>
    <row r="134" spans="2:23" ht="15.5" x14ac:dyDescent="0.35">
      <c r="B134" t="s">
        <v>158</v>
      </c>
      <c r="C134" t="s">
        <v>159</v>
      </c>
      <c r="D134" s="5">
        <v>12527653094</v>
      </c>
      <c r="E134" s="5">
        <v>-16292563568</v>
      </c>
      <c r="F134" s="5">
        <v>3376129341</v>
      </c>
      <c r="G134" s="5">
        <v>16445194177</v>
      </c>
      <c r="I134" s="5">
        <v>18367889020</v>
      </c>
      <c r="J134" s="5">
        <v>66526760288</v>
      </c>
      <c r="K134" s="5">
        <v>844386167888</v>
      </c>
      <c r="L134" s="5">
        <v>115870583759</v>
      </c>
      <c r="M134" s="5">
        <v>68027001313</v>
      </c>
      <c r="N134" s="5">
        <v>-171211197066</v>
      </c>
      <c r="O134" s="5">
        <v>-162794506729</v>
      </c>
      <c r="P134" s="5">
        <v>170012017007</v>
      </c>
      <c r="Q134" s="5">
        <v>212819926508</v>
      </c>
      <c r="R134" s="5">
        <v>82494120807</v>
      </c>
      <c r="S134" s="5">
        <v>134156890685</v>
      </c>
      <c r="T134" s="5">
        <v>47145296495</v>
      </c>
      <c r="U134" s="5">
        <v>-84879758265</v>
      </c>
      <c r="V134" s="5">
        <v>43323124958</v>
      </c>
      <c r="W134" s="5">
        <v>15787878475</v>
      </c>
    </row>
    <row r="135" spans="2:23" ht="15.5" x14ac:dyDescent="0.35">
      <c r="C135" t="s">
        <v>160</v>
      </c>
      <c r="D135" s="5">
        <v>113117005841</v>
      </c>
      <c r="E135" s="5">
        <v>118388582763</v>
      </c>
      <c r="F135" s="5">
        <v>129429902197</v>
      </c>
      <c r="G135" s="5">
        <v>148025075744</v>
      </c>
      <c r="I135" s="5">
        <v>584611655358</v>
      </c>
      <c r="J135" s="5">
        <v>911249543413</v>
      </c>
      <c r="K135" s="5">
        <v>844386167888</v>
      </c>
      <c r="L135" s="5">
        <v>1179068428727</v>
      </c>
      <c r="M135" s="5">
        <v>1332022554274</v>
      </c>
      <c r="N135" s="5">
        <v>1225971012767</v>
      </c>
      <c r="O135" s="5">
        <v>2169105264003</v>
      </c>
      <c r="P135" s="5">
        <v>2111053075262</v>
      </c>
      <c r="Q135" s="5">
        <v>1597848615735</v>
      </c>
      <c r="R135" s="5">
        <v>1194450414948</v>
      </c>
      <c r="S135" s="5">
        <v>1122564074416</v>
      </c>
      <c r="T135" s="5">
        <v>1199088236391</v>
      </c>
      <c r="U135" s="5">
        <v>886710764477</v>
      </c>
      <c r="V135" s="5">
        <v>758919167358</v>
      </c>
      <c r="W135" s="5">
        <v>545694158904</v>
      </c>
    </row>
    <row r="136" spans="2:23" ht="15.5" x14ac:dyDescent="0.35">
      <c r="C136" t="s">
        <v>1410</v>
      </c>
    </row>
    <row r="137" spans="2:23" ht="15.5" x14ac:dyDescent="0.35">
      <c r="C137" t="s">
        <v>1249</v>
      </c>
      <c r="D137" s="5">
        <v>-54263608236</v>
      </c>
      <c r="E137" s="5">
        <v>-94082303643</v>
      </c>
      <c r="F137" s="5">
        <v>-82456143928</v>
      </c>
      <c r="G137" s="5">
        <v>-84932907602</v>
      </c>
      <c r="I137" s="5">
        <v>-381904201005</v>
      </c>
      <c r="J137" s="5">
        <v>-656665793454</v>
      </c>
      <c r="L137" s="5">
        <v>-831167766831</v>
      </c>
      <c r="M137" s="5">
        <v>-1025905023525</v>
      </c>
      <c r="N137" s="5">
        <v>-1178043125365</v>
      </c>
      <c r="O137" s="5">
        <v>-2066820884491</v>
      </c>
      <c r="P137" s="5">
        <v>-1689822275776</v>
      </c>
      <c r="Q137" s="5">
        <v>-1152015539628</v>
      </c>
      <c r="R137" s="5">
        <v>-913680262264</v>
      </c>
      <c r="S137" s="5">
        <v>-792113359548</v>
      </c>
      <c r="T137" s="5">
        <v>-962393177060</v>
      </c>
      <c r="U137" s="5">
        <v>-803855001489</v>
      </c>
      <c r="V137" s="5">
        <v>-528064586812</v>
      </c>
      <c r="W137" s="5">
        <v>-418507268427</v>
      </c>
    </row>
    <row r="138" spans="2:23" ht="15.5" x14ac:dyDescent="0.35">
      <c r="C138" t="s">
        <v>2401</v>
      </c>
      <c r="D138" s="5">
        <v>-46223771987</v>
      </c>
      <c r="E138" s="5">
        <v>-41199868995</v>
      </c>
      <c r="F138" s="5">
        <v>-43070900566</v>
      </c>
      <c r="G138" s="5">
        <v>-46948787656</v>
      </c>
      <c r="I138" s="5">
        <v>-184055499159</v>
      </c>
      <c r="J138" s="5">
        <v>-185872470968</v>
      </c>
      <c r="L138" s="5">
        <v>-231586854740</v>
      </c>
      <c r="M138" s="5">
        <v>-234746192507</v>
      </c>
      <c r="N138" s="5">
        <v>-215155077225</v>
      </c>
      <c r="O138" s="5">
        <v>-248966203672</v>
      </c>
      <c r="P138" s="5">
        <v>-239013616397</v>
      </c>
      <c r="Q138" s="5">
        <v>-221662237235</v>
      </c>
      <c r="R138" s="5">
        <v>-197760491535</v>
      </c>
      <c r="S138" s="5">
        <v>-186524424104</v>
      </c>
      <c r="T138" s="5">
        <v>-177615127390</v>
      </c>
      <c r="U138" s="5">
        <v>-153440074687</v>
      </c>
      <c r="V138" s="5">
        <v>-121336142408</v>
      </c>
      <c r="W138" s="5">
        <v>-105858061964</v>
      </c>
    </row>
    <row r="139" spans="2:23" ht="15.5" x14ac:dyDescent="0.35">
      <c r="C139" t="s">
        <v>1412</v>
      </c>
      <c r="D139" s="5">
        <v>-100487380223</v>
      </c>
      <c r="E139" s="5">
        <v>-135282172638</v>
      </c>
      <c r="F139" s="5">
        <v>-125527044494</v>
      </c>
      <c r="G139" s="5">
        <v>-131881695258</v>
      </c>
      <c r="I139" s="5">
        <v>-565959700164</v>
      </c>
      <c r="J139" s="5">
        <v>-842538264422</v>
      </c>
      <c r="L139" s="5">
        <v>-1062754621571</v>
      </c>
      <c r="M139" s="5">
        <v>-1260651216032</v>
      </c>
      <c r="N139" s="5">
        <v>-1393198202590</v>
      </c>
      <c r="O139" s="5">
        <v>-2315787088163</v>
      </c>
      <c r="P139" s="5">
        <v>-1928835892173</v>
      </c>
      <c r="Q139" s="5">
        <v>-1373677776863</v>
      </c>
      <c r="R139" s="5">
        <v>-1111440753799</v>
      </c>
      <c r="S139" s="5">
        <v>-978637783652</v>
      </c>
      <c r="T139" s="5">
        <v>-1140008304450</v>
      </c>
      <c r="U139" s="5">
        <v>-957295076176</v>
      </c>
      <c r="V139" s="5">
        <v>-649400729220</v>
      </c>
      <c r="W139" s="5">
        <v>-524365330391</v>
      </c>
    </row>
    <row r="140" spans="2:23" ht="15.5" x14ac:dyDescent="0.35">
      <c r="C140" t="s">
        <v>590</v>
      </c>
      <c r="D140" s="5">
        <v>-3735662639</v>
      </c>
      <c r="E140" s="5">
        <v>-59926478340</v>
      </c>
      <c r="F140" s="5">
        <v>-2432799410</v>
      </c>
      <c r="G140" s="5">
        <v>-7497820736</v>
      </c>
      <c r="I140" s="5">
        <v>-86513834394</v>
      </c>
      <c r="J140" s="5">
        <v>-78334616180</v>
      </c>
      <c r="K140" s="5">
        <v>-88654610812</v>
      </c>
      <c r="L140" s="5">
        <v>-73655021173</v>
      </c>
      <c r="M140" s="5">
        <v>-106607798189</v>
      </c>
      <c r="N140" s="5">
        <v>-109074425944</v>
      </c>
      <c r="O140" s="5">
        <v>-103603735080</v>
      </c>
      <c r="P140" s="5">
        <v>-79550197858</v>
      </c>
      <c r="Q140" s="5">
        <v>-64681012582</v>
      </c>
      <c r="R140" s="5">
        <v>-60280272398</v>
      </c>
      <c r="S140" s="5">
        <v>-53291912699</v>
      </c>
      <c r="T140" s="5">
        <v>-47496961567</v>
      </c>
      <c r="U140" s="5">
        <v>-43891865800</v>
      </c>
      <c r="V140" s="5">
        <v>-22813577392</v>
      </c>
      <c r="W140" s="5">
        <v>-15568622804</v>
      </c>
    </row>
    <row r="141" spans="2:23" ht="15.5" x14ac:dyDescent="0.35">
      <c r="C141" t="s">
        <v>429</v>
      </c>
      <c r="D141" s="5">
        <v>-101972524</v>
      </c>
      <c r="E141" s="5">
        <v>601026307</v>
      </c>
      <c r="F141" s="5">
        <v>-526728362</v>
      </c>
      <c r="G141" s="5">
        <v>301813691</v>
      </c>
      <c r="I141" s="5">
        <v>-284066174</v>
      </c>
      <c r="J141" s="5">
        <v>-2184518703</v>
      </c>
      <c r="L141" s="5">
        <v>-443223397</v>
      </c>
      <c r="M141" s="5">
        <v>-3344336929</v>
      </c>
      <c r="N141" s="5">
        <v>-3984007243</v>
      </c>
      <c r="O141" s="5">
        <v>-16112682569</v>
      </c>
      <c r="P141" s="5">
        <v>-12205166082</v>
      </c>
      <c r="Q141" s="5">
        <v>-11350912364</v>
      </c>
      <c r="R141" s="5">
        <v>-10443099386</v>
      </c>
      <c r="S141" s="5">
        <v>-9769400079</v>
      </c>
      <c r="T141" s="5">
        <v>-12536144744</v>
      </c>
      <c r="U141" s="5">
        <v>-10657818756</v>
      </c>
      <c r="V141" s="5">
        <v>-6694703857</v>
      </c>
      <c r="W141" s="5">
        <v>-8196503333</v>
      </c>
    </row>
    <row r="142" spans="2:23" ht="15.5" x14ac:dyDescent="0.35">
      <c r="C142" t="s">
        <v>578</v>
      </c>
      <c r="R142" s="5">
        <v>9927559044</v>
      </c>
    </row>
    <row r="143" spans="2:23" ht="15.5" x14ac:dyDescent="0.35">
      <c r="C143" t="s">
        <v>374</v>
      </c>
      <c r="T143" s="5">
        <v>601509298</v>
      </c>
      <c r="U143" s="5">
        <v>-3637627810</v>
      </c>
      <c r="V143" s="5">
        <v>-58153909243</v>
      </c>
      <c r="W143" s="5">
        <v>4044116775</v>
      </c>
    </row>
    <row r="144" spans="2:23" ht="15.5" x14ac:dyDescent="0.35">
      <c r="C144" t="s">
        <v>165</v>
      </c>
      <c r="D144" s="5">
        <v>-9311668398</v>
      </c>
      <c r="E144" s="5">
        <v>-84666174600</v>
      </c>
      <c r="F144" s="5">
        <v>-5770752854</v>
      </c>
      <c r="G144" s="5">
        <v>-13119715591</v>
      </c>
      <c r="I144" s="5">
        <v>-119184805028</v>
      </c>
      <c r="J144" s="5">
        <v>-68672316634</v>
      </c>
      <c r="K144" s="5">
        <v>-89108324010</v>
      </c>
      <c r="L144" s="5">
        <v>-109251845020</v>
      </c>
      <c r="M144" s="5">
        <v>-66337007594</v>
      </c>
      <c r="N144" s="5">
        <v>71773019648</v>
      </c>
      <c r="O144" s="5">
        <v>200865327615</v>
      </c>
      <c r="P144" s="5">
        <v>-81858602324</v>
      </c>
      <c r="Q144" s="5">
        <v>-165453904331</v>
      </c>
      <c r="R144" s="5">
        <v>-37538961439</v>
      </c>
      <c r="S144" s="5">
        <v>-63204676917</v>
      </c>
      <c r="T144" s="5">
        <v>11930331760</v>
      </c>
      <c r="U144" s="5">
        <v>143970331084</v>
      </c>
      <c r="V144" s="5">
        <v>76858193925</v>
      </c>
      <c r="W144" s="5">
        <v>15463234093</v>
      </c>
    </row>
    <row r="145" spans="3:23" ht="15.5" x14ac:dyDescent="0.35">
      <c r="C145" t="s">
        <v>166</v>
      </c>
      <c r="D145" s="5">
        <v>568308872</v>
      </c>
      <c r="E145" s="5">
        <v>99584999316</v>
      </c>
      <c r="F145" s="5">
        <v>139341959</v>
      </c>
      <c r="G145" s="5">
        <v>641764348</v>
      </c>
      <c r="I145" s="5">
        <v>100370872693</v>
      </c>
      <c r="J145" s="5">
        <v>-3280968927</v>
      </c>
      <c r="K145" s="5">
        <v>-657634264</v>
      </c>
      <c r="L145" s="5">
        <v>-13741474776</v>
      </c>
      <c r="M145" s="5">
        <v>-8411219081</v>
      </c>
      <c r="N145" s="5">
        <v>-8684431968</v>
      </c>
      <c r="O145" s="5">
        <v>-19995262125</v>
      </c>
      <c r="P145" s="5">
        <v>-32074217059</v>
      </c>
      <c r="Q145" s="5">
        <v>-32147924016</v>
      </c>
      <c r="R145" s="5">
        <v>-33937566005</v>
      </c>
      <c r="S145" s="5">
        <v>-56191547006</v>
      </c>
      <c r="T145" s="5">
        <v>-81426564804</v>
      </c>
      <c r="U145" s="5">
        <v>-57614549554</v>
      </c>
      <c r="V145" s="5">
        <v>-85304624205</v>
      </c>
      <c r="W145" s="5">
        <v>-20912184022</v>
      </c>
    </row>
    <row r="146" spans="3:23" ht="15.5" x14ac:dyDescent="0.35">
      <c r="C146" t="s">
        <v>168</v>
      </c>
      <c r="D146" s="5">
        <v>-35315073</v>
      </c>
      <c r="E146" s="5">
        <v>-3529862756</v>
      </c>
      <c r="F146" s="5">
        <v>-12104684</v>
      </c>
      <c r="G146" s="5">
        <v>-85209055</v>
      </c>
      <c r="I146" s="5">
        <v>-3809358801</v>
      </c>
      <c r="J146" s="5">
        <v>-4257334606</v>
      </c>
      <c r="K146" s="5">
        <v>-5050894690</v>
      </c>
      <c r="L146" s="5">
        <v>-18618008320</v>
      </c>
      <c r="M146" s="5">
        <v>-11712828718</v>
      </c>
      <c r="N146" s="5">
        <v>-11108078894</v>
      </c>
      <c r="O146" s="5">
        <v>-25561044268</v>
      </c>
      <c r="P146" s="5">
        <v>-37414558481</v>
      </c>
      <c r="Q146" s="5">
        <v>-43375938666</v>
      </c>
      <c r="R146" s="5">
        <v>-41028603914</v>
      </c>
      <c r="S146" s="5">
        <v>-57428372977</v>
      </c>
      <c r="T146" s="5">
        <v>-109438789551</v>
      </c>
      <c r="U146" s="5">
        <v>-78743378655</v>
      </c>
      <c r="V146" s="5">
        <v>-84914565871</v>
      </c>
      <c r="W146" s="5">
        <v>-25483933097</v>
      </c>
    </row>
    <row r="147" spans="3:23" ht="15.5" x14ac:dyDescent="0.35">
      <c r="C147" t="s">
        <v>170</v>
      </c>
      <c r="D147" s="5">
        <v>572500000</v>
      </c>
      <c r="E147" s="5">
        <v>103101586598</v>
      </c>
      <c r="F147" s="5">
        <v>109029730</v>
      </c>
      <c r="G147" s="5">
        <v>681352178</v>
      </c>
      <c r="I147" s="5">
        <v>104045031569</v>
      </c>
      <c r="J147" s="5">
        <v>732415539</v>
      </c>
      <c r="K147" s="5">
        <v>4056508100</v>
      </c>
      <c r="L147" s="5">
        <v>4478107221</v>
      </c>
      <c r="M147" s="5">
        <v>1452181818</v>
      </c>
      <c r="N147" s="5">
        <v>726576136</v>
      </c>
      <c r="O147" s="5">
        <v>4199245401</v>
      </c>
      <c r="P147" s="5">
        <v>4452336473</v>
      </c>
      <c r="Q147" s="5">
        <v>10601580369</v>
      </c>
      <c r="R147" s="5">
        <v>6617870203</v>
      </c>
      <c r="S147" s="5">
        <v>368695900</v>
      </c>
      <c r="T147" s="5">
        <v>27550441048</v>
      </c>
      <c r="U147" s="5">
        <v>20563616309</v>
      </c>
      <c r="V147" s="5">
        <v>787268219</v>
      </c>
      <c r="W147" s="5">
        <v>1935271929</v>
      </c>
    </row>
    <row r="148" spans="3:23" ht="15.5" x14ac:dyDescent="0.35">
      <c r="C148" t="s">
        <v>171</v>
      </c>
      <c r="D148" s="5">
        <v>31123945</v>
      </c>
      <c r="E148" s="5">
        <v>13275474</v>
      </c>
      <c r="F148" s="5">
        <v>42416913</v>
      </c>
      <c r="G148" s="5">
        <v>45621225</v>
      </c>
      <c r="I148" s="5">
        <v>135199925</v>
      </c>
      <c r="J148" s="5">
        <v>243950140</v>
      </c>
      <c r="K148" s="5">
        <v>336752326</v>
      </c>
      <c r="L148" s="5">
        <v>398426323</v>
      </c>
      <c r="M148" s="5">
        <v>1849427819</v>
      </c>
      <c r="N148" s="5">
        <v>1697070790</v>
      </c>
      <c r="O148" s="5">
        <v>1366536742</v>
      </c>
      <c r="P148" s="5">
        <v>888004949</v>
      </c>
      <c r="Q148" s="5">
        <v>626434281</v>
      </c>
      <c r="R148" s="5">
        <v>473167706</v>
      </c>
      <c r="S148" s="5">
        <v>868130071</v>
      </c>
      <c r="T148" s="5">
        <v>461783699</v>
      </c>
      <c r="U148" s="5">
        <v>565212792</v>
      </c>
      <c r="V148" s="5">
        <v>453673447</v>
      </c>
      <c r="W148" s="5">
        <v>170588346</v>
      </c>
    </row>
    <row r="149" spans="3:23" ht="15.5" x14ac:dyDescent="0.35">
      <c r="C149" t="s">
        <v>2402</v>
      </c>
      <c r="W149" s="5">
        <v>2965888800</v>
      </c>
    </row>
    <row r="150" spans="3:23" ht="15.5" x14ac:dyDescent="0.35">
      <c r="C150" t="s">
        <v>529</v>
      </c>
      <c r="V150" s="5">
        <v>-1431000000</v>
      </c>
    </row>
    <row r="151" spans="3:23" ht="15.5" x14ac:dyDescent="0.35">
      <c r="C151" t="s">
        <v>357</v>
      </c>
      <c r="V151" s="5">
        <v>-200000000</v>
      </c>
      <c r="W151" s="5">
        <v>-500000000</v>
      </c>
    </row>
    <row r="152" spans="3:23" ht="15.5" x14ac:dyDescent="0.35">
      <c r="C152" t="s">
        <v>186</v>
      </c>
      <c r="D152" s="5">
        <v>-9311668398</v>
      </c>
      <c r="E152" s="5">
        <v>-84666174600</v>
      </c>
      <c r="F152" s="5">
        <v>-5770752854</v>
      </c>
      <c r="G152" s="5">
        <v>-13119715591</v>
      </c>
      <c r="I152" s="5">
        <v>-119184805028</v>
      </c>
      <c r="J152" s="5">
        <v>-68672316634</v>
      </c>
      <c r="K152" s="5">
        <v>-89108324010</v>
      </c>
      <c r="L152" s="5">
        <v>-109251845020</v>
      </c>
      <c r="M152" s="5">
        <v>-66337007594</v>
      </c>
      <c r="N152" s="5">
        <v>71773019648</v>
      </c>
      <c r="O152" s="5">
        <v>200865327615</v>
      </c>
      <c r="P152" s="5">
        <v>-81858602324</v>
      </c>
      <c r="Q152" s="5">
        <v>-165453904331</v>
      </c>
      <c r="R152" s="5">
        <v>-37538961439</v>
      </c>
      <c r="S152" s="5">
        <v>-63204676917</v>
      </c>
      <c r="T152" s="5">
        <v>11930331760</v>
      </c>
      <c r="U152" s="5">
        <v>143970331084</v>
      </c>
      <c r="V152" s="5">
        <v>76858193925</v>
      </c>
      <c r="W152" s="5">
        <v>15463234093</v>
      </c>
    </row>
    <row r="153" spans="3:23" ht="15.5" x14ac:dyDescent="0.35">
      <c r="C153" t="s">
        <v>2403</v>
      </c>
      <c r="E153" s="5">
        <v>101617960705</v>
      </c>
      <c r="I153" s="5">
        <v>101617960705</v>
      </c>
      <c r="J153" s="5">
        <v>2705111111</v>
      </c>
      <c r="K153" s="5">
        <v>439229866</v>
      </c>
      <c r="L153" s="5">
        <v>5628406949</v>
      </c>
      <c r="M153" s="5">
        <v>43016573373</v>
      </c>
      <c r="N153" s="5">
        <v>205200000000</v>
      </c>
      <c r="O153" s="5">
        <v>26470765075</v>
      </c>
      <c r="P153" s="5">
        <v>41045607209</v>
      </c>
      <c r="Q153" s="5">
        <v>18857714803</v>
      </c>
      <c r="R153" s="5">
        <v>57419613973</v>
      </c>
      <c r="S153" s="5">
        <v>33687557265</v>
      </c>
      <c r="T153" s="5">
        <v>243582015455</v>
      </c>
      <c r="U153" s="5">
        <v>171599260881</v>
      </c>
      <c r="V153" s="5">
        <v>175168601770</v>
      </c>
      <c r="W153" s="5">
        <v>5320631491</v>
      </c>
    </row>
    <row r="154" spans="3:23" ht="15.5" x14ac:dyDescent="0.35">
      <c r="C154" t="s">
        <v>540</v>
      </c>
      <c r="E154" s="5">
        <v>11989046899</v>
      </c>
      <c r="F154" s="5">
        <v>9798629608</v>
      </c>
      <c r="I154" s="5">
        <v>21787676507</v>
      </c>
      <c r="J154" s="5">
        <v>57514698944</v>
      </c>
      <c r="K154" s="5">
        <v>5636965176</v>
      </c>
    </row>
    <row r="155" spans="3:23" ht="15.5" x14ac:dyDescent="0.35">
      <c r="C155" t="s">
        <v>799</v>
      </c>
      <c r="D155" s="5">
        <v>-2834375391</v>
      </c>
      <c r="E155" s="5">
        <v>-80986861634</v>
      </c>
      <c r="F155" s="5">
        <v>-767684628</v>
      </c>
      <c r="G155" s="5">
        <v>-1839407061</v>
      </c>
      <c r="I155" s="5">
        <v>-87950650314</v>
      </c>
      <c r="J155" s="5">
        <v>-9937953406</v>
      </c>
      <c r="K155" s="5">
        <v>-15074392309</v>
      </c>
      <c r="L155" s="5">
        <v>-68324899265</v>
      </c>
      <c r="M155" s="5">
        <v>-3311716144</v>
      </c>
      <c r="N155" s="5">
        <v>-4112864326</v>
      </c>
      <c r="O155" s="5">
        <v>-317132518725</v>
      </c>
      <c r="P155" s="5">
        <v>-12415927735</v>
      </c>
      <c r="Q155" s="5">
        <v>-30767261753</v>
      </c>
      <c r="R155" s="5">
        <v>-18265909071</v>
      </c>
      <c r="S155" s="5">
        <v>-12740706814</v>
      </c>
      <c r="T155" s="5">
        <v>-179921466680</v>
      </c>
      <c r="U155" s="5">
        <v>-6367000000</v>
      </c>
      <c r="V155" s="5">
        <v>-25870455268</v>
      </c>
      <c r="W155" s="5">
        <v>-5000000000</v>
      </c>
    </row>
    <row r="156" spans="3:23" ht="15.5" x14ac:dyDescent="0.35">
      <c r="C156" t="s">
        <v>383</v>
      </c>
      <c r="K156" s="5">
        <v>8795889936</v>
      </c>
    </row>
    <row r="157" spans="3:23" ht="15.5" x14ac:dyDescent="0.35">
      <c r="C157" t="s">
        <v>2404</v>
      </c>
    </row>
    <row r="158" spans="3:23" ht="15.5" x14ac:dyDescent="0.35">
      <c r="C158" t="s">
        <v>710</v>
      </c>
      <c r="D158" s="5">
        <v>-1259459062</v>
      </c>
      <c r="E158" s="5">
        <v>-2569061280</v>
      </c>
      <c r="F158" s="5">
        <v>-1193786889</v>
      </c>
      <c r="G158" s="5">
        <v>-1677731470</v>
      </c>
      <c r="I158" s="5">
        <v>-5735169510</v>
      </c>
      <c r="J158" s="5">
        <v>-1618122052</v>
      </c>
      <c r="K158" s="5">
        <v>-251405867</v>
      </c>
      <c r="L158" s="5">
        <v>-1013961685</v>
      </c>
    </row>
    <row r="159" spans="3:23" ht="15.5" x14ac:dyDescent="0.35">
      <c r="C159" t="s">
        <v>1334</v>
      </c>
      <c r="M159" s="5">
        <v>-3603101779</v>
      </c>
      <c r="N159" s="5">
        <v>-3195922968</v>
      </c>
      <c r="O159" s="5">
        <v>2317160463</v>
      </c>
      <c r="P159" s="5">
        <v>1515049501</v>
      </c>
      <c r="Q159" s="5">
        <v>-2594458704</v>
      </c>
      <c r="R159" s="5">
        <v>-9550050258</v>
      </c>
      <c r="S159" s="5">
        <v>-8646716124</v>
      </c>
      <c r="T159" s="5">
        <v>-4270081759</v>
      </c>
      <c r="U159" s="5">
        <v>23864855723</v>
      </c>
      <c r="V159" s="5">
        <v>-1161323580</v>
      </c>
      <c r="W159" s="5">
        <v>4061932760</v>
      </c>
    </row>
    <row r="160" spans="3:23" ht="15.5" x14ac:dyDescent="0.35">
      <c r="C160" t="s">
        <v>2405</v>
      </c>
      <c r="O160" s="5">
        <v>-1925152530</v>
      </c>
      <c r="P160" s="5">
        <v>-1925152530</v>
      </c>
      <c r="Q160" s="5">
        <v>-1925152530</v>
      </c>
      <c r="R160" s="5">
        <v>-1925152530</v>
      </c>
      <c r="S160" s="5">
        <v>-2566870040</v>
      </c>
      <c r="T160" s="5">
        <v>-2566870040</v>
      </c>
      <c r="V160" s="5">
        <v>-2566870040</v>
      </c>
    </row>
    <row r="161" spans="2:23" ht="15.5" x14ac:dyDescent="0.35">
      <c r="C161" t="s">
        <v>215</v>
      </c>
      <c r="D161" s="5">
        <v>3784293568</v>
      </c>
      <c r="E161" s="5">
        <v>-1373738852</v>
      </c>
      <c r="F161" s="5">
        <v>-2255281554</v>
      </c>
      <c r="G161" s="5">
        <v>3967242934</v>
      </c>
      <c r="I161" s="5">
        <v>-446043315</v>
      </c>
      <c r="J161" s="5">
        <v>-5426525273</v>
      </c>
      <c r="K161" s="5">
        <v>-5624186523</v>
      </c>
      <c r="L161" s="5">
        <v>-7122736037</v>
      </c>
      <c r="M161" s="5">
        <v>-6721225362</v>
      </c>
      <c r="N161" s="5">
        <v>-108122609386</v>
      </c>
      <c r="O161" s="5">
        <v>18075558761</v>
      </c>
      <c r="P161" s="5">
        <v>56079197624</v>
      </c>
      <c r="Q161" s="5">
        <v>15218098161</v>
      </c>
      <c r="R161" s="5">
        <v>11017593363</v>
      </c>
      <c r="S161" s="5">
        <v>14760666762</v>
      </c>
      <c r="T161" s="5">
        <v>-22350936549</v>
      </c>
      <c r="U161" s="5">
        <v>1476023265</v>
      </c>
      <c r="V161" s="5">
        <v>34876694678</v>
      </c>
      <c r="W161" s="5">
        <v>10338928546</v>
      </c>
    </row>
    <row r="162" spans="2:23" ht="15.5" x14ac:dyDescent="0.35">
      <c r="C162" t="s">
        <v>217</v>
      </c>
      <c r="D162" s="5">
        <v>14344413</v>
      </c>
      <c r="E162" s="5">
        <v>-50456976</v>
      </c>
      <c r="F162" s="5">
        <v>70030596</v>
      </c>
      <c r="G162" s="5">
        <v>-55617140</v>
      </c>
      <c r="I162" s="5">
        <v>30697048</v>
      </c>
      <c r="J162" s="5">
        <v>-135520813</v>
      </c>
      <c r="K162" s="5">
        <v>-119453818</v>
      </c>
      <c r="L162" s="5">
        <v>444826539</v>
      </c>
      <c r="M162" s="5">
        <v>85241952</v>
      </c>
      <c r="N162" s="5">
        <v>215869526</v>
      </c>
      <c r="O162" s="5">
        <v>2279825485</v>
      </c>
      <c r="P162" s="5">
        <v>-2159475866</v>
      </c>
      <c r="Q162" s="5">
        <v>-258691119</v>
      </c>
      <c r="R162" s="5">
        <v>-234047790</v>
      </c>
    </row>
    <row r="163" spans="2:23" ht="15.5" x14ac:dyDescent="0.35">
      <c r="C163" t="s">
        <v>216</v>
      </c>
      <c r="D163" s="5">
        <v>18585649235</v>
      </c>
      <c r="I163" s="5">
        <v>19000995502</v>
      </c>
      <c r="J163" s="5">
        <v>24563041590</v>
      </c>
      <c r="K163" s="5">
        <v>30306681931</v>
      </c>
      <c r="L163" s="5">
        <v>36984591430</v>
      </c>
      <c r="M163" s="5">
        <v>43620574840</v>
      </c>
      <c r="N163" s="5">
        <v>151527314699</v>
      </c>
      <c r="O163" s="5">
        <v>131171930453</v>
      </c>
      <c r="P163" s="5">
        <v>77252208696</v>
      </c>
      <c r="Q163" s="5">
        <v>62292801654</v>
      </c>
      <c r="R163" s="5">
        <v>51509256079</v>
      </c>
      <c r="S163" s="5">
        <v>36748589318</v>
      </c>
      <c r="T163" s="5">
        <v>59099525867</v>
      </c>
      <c r="U163" s="5">
        <v>57623502602</v>
      </c>
      <c r="V163" s="5">
        <v>22746807926</v>
      </c>
      <c r="W163" s="5">
        <v>12407879379</v>
      </c>
    </row>
    <row r="164" spans="2:23" ht="15.5" x14ac:dyDescent="0.35">
      <c r="C164" t="s">
        <v>220</v>
      </c>
      <c r="D164" s="5">
        <v>22384287216</v>
      </c>
      <c r="E164" s="5">
        <v>-1424195828</v>
      </c>
      <c r="F164" s="5">
        <v>-2185250958</v>
      </c>
      <c r="G164" s="5">
        <v>3911625794</v>
      </c>
      <c r="I164" s="5">
        <v>18585649235</v>
      </c>
      <c r="J164" s="5">
        <v>19000995504</v>
      </c>
      <c r="K164" s="5">
        <v>24563041590</v>
      </c>
      <c r="L164" s="5">
        <v>30306681932</v>
      </c>
      <c r="M164" s="5">
        <v>36984591430</v>
      </c>
      <c r="N164" s="5">
        <v>43620574839</v>
      </c>
      <c r="O164" s="5">
        <v>151527314699</v>
      </c>
      <c r="P164" s="5">
        <v>131171930454</v>
      </c>
      <c r="Q164" s="5">
        <v>77252208696</v>
      </c>
      <c r="R164" s="5">
        <v>62292801652</v>
      </c>
      <c r="S164" s="5">
        <v>51509256080</v>
      </c>
      <c r="T164" s="5">
        <v>36748589318</v>
      </c>
      <c r="U164" s="5">
        <v>59099525867</v>
      </c>
      <c r="V164" s="5">
        <v>57623502604</v>
      </c>
      <c r="W164" s="5">
        <v>22746807925</v>
      </c>
    </row>
    <row r="166" spans="2:23" ht="15.5" x14ac:dyDescent="0.35">
      <c r="B166" t="s">
        <v>221</v>
      </c>
      <c r="C166" t="s">
        <v>11</v>
      </c>
      <c r="D166" s="5">
        <v>640000000</v>
      </c>
      <c r="E166" s="5">
        <v>640000000</v>
      </c>
      <c r="F166" s="5">
        <v>640000000</v>
      </c>
      <c r="G166" s="5">
        <v>640000000</v>
      </c>
      <c r="I166" s="5">
        <v>640000000</v>
      </c>
      <c r="J166" s="5">
        <v>640000000</v>
      </c>
      <c r="K166" s="5">
        <v>640000000</v>
      </c>
      <c r="L166" s="5">
        <v>640000000</v>
      </c>
      <c r="M166" s="5">
        <v>640000000</v>
      </c>
      <c r="N166" s="5">
        <v>640000000</v>
      </c>
      <c r="O166" s="5">
        <v>640000000</v>
      </c>
      <c r="P166" s="5">
        <v>640000000</v>
      </c>
      <c r="Q166" s="5">
        <v>640000000</v>
      </c>
      <c r="R166" s="5">
        <v>640000000</v>
      </c>
      <c r="S166" s="5">
        <v>640000000</v>
      </c>
      <c r="T166" s="5">
        <v>640000000</v>
      </c>
      <c r="U166" s="5">
        <v>640000000</v>
      </c>
      <c r="V166" s="5">
        <v>640000000</v>
      </c>
      <c r="W166" s="5">
        <v>640000000</v>
      </c>
    </row>
    <row r="167" spans="2:23" ht="15.5" x14ac:dyDescent="0.35">
      <c r="C167" t="s">
        <v>222</v>
      </c>
      <c r="D167" s="6">
        <v>-27.79</v>
      </c>
      <c r="E167" s="6">
        <v>-346.3</v>
      </c>
      <c r="F167" s="6">
        <v>-52.27</v>
      </c>
      <c r="G167" s="6">
        <v>-62.28</v>
      </c>
    </row>
    <row r="168" spans="2:23" ht="15.5" x14ac:dyDescent="0.35">
      <c r="C168" t="s">
        <v>223</v>
      </c>
      <c r="D168" s="6">
        <v>-2.81</v>
      </c>
      <c r="E168" s="6">
        <v>-0.26</v>
      </c>
      <c r="F168" s="6">
        <v>-1.4</v>
      </c>
      <c r="G168" s="6">
        <v>-0.56000000000000005</v>
      </c>
    </row>
    <row r="169" spans="2:23" ht="15.5" x14ac:dyDescent="0.35">
      <c r="C169" t="s">
        <v>72</v>
      </c>
      <c r="D169" s="6">
        <v>0.43</v>
      </c>
      <c r="E169" s="6">
        <v>0.56999999999999995</v>
      </c>
      <c r="F169" s="6">
        <v>0.35</v>
      </c>
      <c r="G169" s="6">
        <v>0.19</v>
      </c>
    </row>
    <row r="170" spans="2:23" ht="15.5" x14ac:dyDescent="0.35">
      <c r="C170" t="s">
        <v>224</v>
      </c>
      <c r="D170" s="5">
        <v>-6940000000</v>
      </c>
      <c r="E170" s="5">
        <v>90060000000</v>
      </c>
      <c r="F170" s="5">
        <v>28220000000</v>
      </c>
      <c r="G170" s="5">
        <v>-34950000000</v>
      </c>
    </row>
    <row r="171" spans="2:23" ht="15.5" x14ac:dyDescent="0.35">
      <c r="C171" t="s">
        <v>225</v>
      </c>
      <c r="D171" s="6">
        <v>-9.7999999999999997E-3</v>
      </c>
      <c r="E171" s="6">
        <v>-0.12130000000000001</v>
      </c>
      <c r="F171" s="6">
        <v>-2.4700000000000003E-2</v>
      </c>
      <c r="G171" s="6">
        <v>-2.8999999999999998E-2</v>
      </c>
    </row>
    <row r="172" spans="2:23" ht="15.5" x14ac:dyDescent="0.35">
      <c r="C172" t="s">
        <v>226</v>
      </c>
      <c r="D172" s="6">
        <v>-7.4200000000000002E-2</v>
      </c>
      <c r="E172" s="6">
        <v>-0.86099999999999999</v>
      </c>
      <c r="F172" s="6">
        <v>0.13780000000000001</v>
      </c>
      <c r="G172" s="6">
        <v>0.1905</v>
      </c>
    </row>
    <row r="173" spans="2:23" ht="15.5" x14ac:dyDescent="0.35">
      <c r="C173" t="s">
        <v>227</v>
      </c>
      <c r="D173" s="6">
        <v>-7.4000000000000003E-3</v>
      </c>
      <c r="E173" s="6">
        <v>0.1208</v>
      </c>
      <c r="F173" s="6">
        <v>-0.15689999999999998</v>
      </c>
      <c r="G173" s="6">
        <v>0.38090000000000002</v>
      </c>
    </row>
    <row r="174" spans="2:23" ht="15.5" x14ac:dyDescent="0.35">
      <c r="C174" t="s">
        <v>228</v>
      </c>
      <c r="D174" s="6">
        <v>-3.07</v>
      </c>
      <c r="E174" s="6">
        <v>1.42</v>
      </c>
      <c r="F174" s="6">
        <v>9.4499999999999993</v>
      </c>
      <c r="G174" s="6">
        <v>-5.38</v>
      </c>
    </row>
    <row r="175" spans="2:23" ht="15.5" x14ac:dyDescent="0.35">
      <c r="C175" t="s">
        <v>229</v>
      </c>
      <c r="D175" s="5">
        <v>252000000000</v>
      </c>
      <c r="E175" s="5">
        <v>270000000000</v>
      </c>
      <c r="F175" s="5">
        <v>-231000000000</v>
      </c>
      <c r="G175" s="5">
        <v>-198000000000</v>
      </c>
    </row>
    <row r="176" spans="2:23" ht="15.5" x14ac:dyDescent="0.35">
      <c r="C176" t="s">
        <v>230</v>
      </c>
      <c r="D176" s="6">
        <v>0.21</v>
      </c>
      <c r="E176" s="6">
        <v>0.22</v>
      </c>
      <c r="F176" s="6">
        <v>-0.19</v>
      </c>
      <c r="G176" s="6">
        <v>-0.11</v>
      </c>
    </row>
    <row r="177" spans="3:23" ht="15.5" x14ac:dyDescent="0.35">
      <c r="C177" t="s">
        <v>231</v>
      </c>
      <c r="D177" s="6">
        <v>374.41</v>
      </c>
      <c r="E177" s="6">
        <v>402.2</v>
      </c>
      <c r="F177" s="6">
        <v>-379.27</v>
      </c>
      <c r="G177" s="5">
        <v>-327</v>
      </c>
    </row>
    <row r="178" spans="3:23" ht="15.5" x14ac:dyDescent="0.35">
      <c r="C178" t="s">
        <v>232</v>
      </c>
      <c r="D178" s="6">
        <v>0.21</v>
      </c>
      <c r="E178" s="6">
        <v>0.22</v>
      </c>
      <c r="F178" s="6">
        <v>-0.19</v>
      </c>
      <c r="G178" s="6">
        <v>-0.11</v>
      </c>
    </row>
    <row r="179" spans="3:23" ht="15.5" x14ac:dyDescent="0.35">
      <c r="C179" t="s">
        <v>233</v>
      </c>
      <c r="D179" s="6">
        <v>374.41</v>
      </c>
      <c r="E179" s="6">
        <v>402.2</v>
      </c>
      <c r="F179" s="6">
        <v>-379.27</v>
      </c>
      <c r="G179" s="5">
        <v>-327</v>
      </c>
    </row>
    <row r="180" spans="3:23" ht="15.5" x14ac:dyDescent="0.35">
      <c r="C180" t="s">
        <v>234</v>
      </c>
      <c r="D180" s="5">
        <v>84000000000</v>
      </c>
      <c r="E180" s="5">
        <v>80000000000</v>
      </c>
      <c r="F180" s="5">
        <v>1340000000000</v>
      </c>
      <c r="G180" s="5">
        <v>1324000000000</v>
      </c>
    </row>
    <row r="181" spans="3:23" ht="15.5" x14ac:dyDescent="0.35">
      <c r="C181" t="s">
        <v>235</v>
      </c>
      <c r="D181" s="5">
        <v>1240000000000</v>
      </c>
      <c r="E181" s="5">
        <v>1246000000000</v>
      </c>
      <c r="F181" s="5">
        <v>16000000000</v>
      </c>
      <c r="G181" s="5">
        <v>17000000000</v>
      </c>
    </row>
    <row r="182" spans="3:23" ht="15.5" x14ac:dyDescent="0.35">
      <c r="C182" t="s">
        <v>236</v>
      </c>
      <c r="D182" s="5">
        <v>240000000000</v>
      </c>
      <c r="E182" s="5">
        <v>258000000000</v>
      </c>
      <c r="F182" s="5">
        <v>-243000000000</v>
      </c>
      <c r="G182" s="5">
        <v>-210000000000</v>
      </c>
    </row>
    <row r="183" spans="3:23" ht="15.5" x14ac:dyDescent="0.35">
      <c r="C183" t="s">
        <v>23</v>
      </c>
      <c r="D183" s="5">
        <v>1324000000000</v>
      </c>
      <c r="E183" s="5">
        <v>1326000000000</v>
      </c>
      <c r="F183" s="5">
        <v>1356000000000</v>
      </c>
      <c r="G183" s="5">
        <v>1341000000000</v>
      </c>
    </row>
    <row r="184" spans="3:23" ht="15.5" x14ac:dyDescent="0.35">
      <c r="C184" t="s">
        <v>20</v>
      </c>
      <c r="D184" s="5">
        <v>1302000000000</v>
      </c>
      <c r="E184" s="5">
        <v>1308000000000</v>
      </c>
      <c r="F184" s="5">
        <v>1336000000000</v>
      </c>
      <c r="G184" s="5">
        <v>1319000000000</v>
      </c>
    </row>
    <row r="185" spans="3:23" ht="15.5" x14ac:dyDescent="0.35">
      <c r="C185" t="s">
        <v>237</v>
      </c>
      <c r="D185" s="5">
        <v>663000000000</v>
      </c>
      <c r="E185" s="5">
        <v>682000000000</v>
      </c>
      <c r="F185" s="5">
        <v>-333000000000</v>
      </c>
      <c r="G185" s="5">
        <v>-302000000000</v>
      </c>
    </row>
    <row r="186" spans="3:23" ht="15.5" x14ac:dyDescent="0.35">
      <c r="C186" t="s">
        <v>238</v>
      </c>
      <c r="D186" s="5">
        <v>13000000000</v>
      </c>
      <c r="E186" s="5">
        <v>-16000000000</v>
      </c>
      <c r="F186" s="5">
        <v>3000000000</v>
      </c>
      <c r="G186" s="5">
        <v>16000000000</v>
      </c>
    </row>
    <row r="187" spans="3:23" ht="15.5" x14ac:dyDescent="0.35">
      <c r="C187" t="s">
        <v>239</v>
      </c>
      <c r="D187" s="5">
        <v>0</v>
      </c>
      <c r="E187" s="5">
        <v>-4000000000</v>
      </c>
      <c r="F187" s="5">
        <v>0</v>
      </c>
      <c r="G187" s="5">
        <v>0</v>
      </c>
    </row>
    <row r="188" spans="3:23" ht="15.5" x14ac:dyDescent="0.35">
      <c r="C188" t="s">
        <v>12</v>
      </c>
      <c r="D188" s="5">
        <v>12000000000</v>
      </c>
      <c r="E188" s="5">
        <v>-20000000000</v>
      </c>
      <c r="F188" s="5">
        <v>3000000000</v>
      </c>
      <c r="G188" s="5">
        <v>16000000000</v>
      </c>
    </row>
    <row r="189" spans="3:23" ht="15.5" x14ac:dyDescent="0.35">
      <c r="C189" t="s">
        <v>15</v>
      </c>
      <c r="D189" s="6">
        <v>19.47</v>
      </c>
      <c r="E189" s="6">
        <v>-30.89</v>
      </c>
      <c r="F189" s="6">
        <v>5.24</v>
      </c>
      <c r="G189" s="6">
        <v>25.49</v>
      </c>
    </row>
    <row r="190" spans="3:23" ht="15.5" x14ac:dyDescent="0.35">
      <c r="C190" t="s">
        <v>57</v>
      </c>
      <c r="I190" s="6">
        <v>-564.14</v>
      </c>
      <c r="J190" s="6">
        <v>-173.36</v>
      </c>
      <c r="K190" s="6">
        <v>-116.29</v>
      </c>
      <c r="L190" s="6">
        <v>-101.27</v>
      </c>
      <c r="M190" s="6">
        <v>-103.24</v>
      </c>
      <c r="N190" s="6">
        <v>-119.97</v>
      </c>
      <c r="O190" s="6">
        <v>28.85</v>
      </c>
      <c r="P190" s="6">
        <v>18.28</v>
      </c>
      <c r="Q190" s="6">
        <v>19.579999999999998</v>
      </c>
      <c r="R190" s="6">
        <v>17.88</v>
      </c>
      <c r="S190" s="6">
        <v>17.21</v>
      </c>
      <c r="T190" s="6">
        <v>21.06</v>
      </c>
      <c r="U190" s="6">
        <v>11.43</v>
      </c>
      <c r="V190" s="6">
        <v>25.92</v>
      </c>
      <c r="W190" s="6">
        <v>19.36</v>
      </c>
    </row>
    <row r="191" spans="3:23" ht="15.5" x14ac:dyDescent="0.35">
      <c r="C191" t="s">
        <v>71</v>
      </c>
      <c r="I191" s="6">
        <v>-0.16</v>
      </c>
      <c r="J191" s="6">
        <v>-0.39</v>
      </c>
      <c r="K191" s="6">
        <v>-0.95</v>
      </c>
      <c r="L191" s="6">
        <v>-0.82</v>
      </c>
      <c r="M191" s="6">
        <v>-0.91</v>
      </c>
      <c r="N191" s="6">
        <v>-0.95</v>
      </c>
      <c r="O191" s="6">
        <v>5.16</v>
      </c>
      <c r="P191" s="6">
        <v>8.9700000000000006</v>
      </c>
      <c r="Q191" s="6">
        <v>7.66</v>
      </c>
      <c r="R191" s="6">
        <v>8.61</v>
      </c>
      <c r="S191" s="6">
        <v>9.24</v>
      </c>
      <c r="T191" s="6">
        <v>8.26</v>
      </c>
      <c r="U191" s="6">
        <v>15.14</v>
      </c>
      <c r="V191" s="6">
        <v>6.71</v>
      </c>
      <c r="W191" s="6">
        <v>9.5</v>
      </c>
    </row>
    <row r="192" spans="3:23" ht="15.5" x14ac:dyDescent="0.35">
      <c r="C192" t="s">
        <v>74</v>
      </c>
      <c r="I192" s="6">
        <v>0.1</v>
      </c>
      <c r="J192" s="6">
        <v>0.05</v>
      </c>
      <c r="K192" s="6">
        <v>0.08</v>
      </c>
      <c r="L192" s="6">
        <v>0.04</v>
      </c>
      <c r="M192" s="6">
        <v>0.04</v>
      </c>
      <c r="N192" s="6">
        <v>0.06</v>
      </c>
      <c r="O192" s="6">
        <v>0.04</v>
      </c>
      <c r="P192" s="6">
        <v>0.05</v>
      </c>
      <c r="Q192" s="6">
        <v>0.06</v>
      </c>
      <c r="R192" s="6">
        <v>0.08</v>
      </c>
      <c r="S192" s="6">
        <v>0.09</v>
      </c>
      <c r="T192" s="6">
        <v>0.09</v>
      </c>
      <c r="U192" s="6">
        <v>0.11</v>
      </c>
      <c r="V192" s="6">
        <v>0.15</v>
      </c>
      <c r="W192" s="6">
        <v>0.19</v>
      </c>
    </row>
    <row r="193" spans="3:23" ht="15.5" x14ac:dyDescent="0.35">
      <c r="C193" t="s">
        <v>240</v>
      </c>
      <c r="I193" s="5">
        <v>69890000000</v>
      </c>
      <c r="J193" s="5">
        <v>46090000000</v>
      </c>
      <c r="K193" s="5">
        <v>81020000000</v>
      </c>
      <c r="L193" s="5">
        <v>94450000000</v>
      </c>
      <c r="M193" s="5">
        <v>97940000000</v>
      </c>
      <c r="N193" s="5">
        <v>91320000000</v>
      </c>
      <c r="O193" s="5">
        <v>183260000000</v>
      </c>
      <c r="P193" s="5">
        <v>188950000000</v>
      </c>
    </row>
    <row r="194" spans="3:23" ht="15.5" x14ac:dyDescent="0.35">
      <c r="C194" t="s">
        <v>241</v>
      </c>
      <c r="I194" s="6">
        <v>-0.19760000000000003</v>
      </c>
      <c r="J194" s="6">
        <v>-7.5199999999999989E-2</v>
      </c>
      <c r="K194" s="6">
        <v>-4.82E-2</v>
      </c>
      <c r="L194" s="6">
        <v>-3.9100000000000003E-2</v>
      </c>
      <c r="M194" s="6">
        <v>-3.9100000000000003E-2</v>
      </c>
      <c r="N194" s="6">
        <v>-4.4299999999999999E-2</v>
      </c>
      <c r="O194" s="6">
        <v>1.1399999999999999E-2</v>
      </c>
      <c r="P194" s="6">
        <v>7.6E-3</v>
      </c>
      <c r="Q194" s="6">
        <v>9.1000000000000004E-3</v>
      </c>
      <c r="R194" s="6">
        <v>8.8999999999999999E-3</v>
      </c>
      <c r="S194" s="6">
        <v>9.1999999999999998E-3</v>
      </c>
      <c r="T194" s="6">
        <v>1.15E-2</v>
      </c>
      <c r="U194" s="6">
        <v>6.6E-3</v>
      </c>
      <c r="V194" s="6">
        <v>1.9699999999999999E-2</v>
      </c>
      <c r="W194" s="6">
        <v>1.9299999999999998E-2</v>
      </c>
    </row>
    <row r="195" spans="3:23" ht="15.5" x14ac:dyDescent="0.35">
      <c r="C195" t="s">
        <v>242</v>
      </c>
      <c r="I195" s="6">
        <v>-1.4025999999999998</v>
      </c>
      <c r="J195" s="6">
        <v>1.0739000000000001</v>
      </c>
      <c r="K195" s="6">
        <v>-8.0542999999999996</v>
      </c>
      <c r="L195" s="6">
        <v>-0.75900000000000001</v>
      </c>
      <c r="M195" s="6">
        <v>-0.23929999999999998</v>
      </c>
      <c r="N195" s="6">
        <v>-0.22260000000000002</v>
      </c>
      <c r="O195" s="6">
        <v>4.3299999999999998E-2</v>
      </c>
      <c r="P195" s="6">
        <v>2.8300000000000002E-2</v>
      </c>
      <c r="Q195" s="6">
        <v>3.1E-2</v>
      </c>
      <c r="R195" s="6">
        <v>2.9399999999999999E-2</v>
      </c>
      <c r="S195" s="6">
        <v>2.8900000000000002E-2</v>
      </c>
      <c r="T195" s="6">
        <v>3.56E-2</v>
      </c>
      <c r="U195" s="6">
        <v>1.9900000000000001E-2</v>
      </c>
      <c r="V195" s="6">
        <v>4.5999999999999999E-2</v>
      </c>
      <c r="W195" s="6">
        <v>3.5699999999999996E-2</v>
      </c>
    </row>
    <row r="196" spans="3:23" ht="15.5" x14ac:dyDescent="0.35">
      <c r="C196" t="s">
        <v>243</v>
      </c>
      <c r="I196" s="6">
        <v>6.2600000000000003E-2</v>
      </c>
      <c r="J196" s="6">
        <v>0.1177</v>
      </c>
      <c r="K196" s="6">
        <v>0.11900000000000001</v>
      </c>
      <c r="L196" s="6">
        <v>7.4900000000000008E-2</v>
      </c>
      <c r="M196" s="6">
        <v>6.4500000000000002E-2</v>
      </c>
      <c r="N196" s="6">
        <v>7.7499999999999999E-2</v>
      </c>
      <c r="O196" s="6">
        <v>0.24579999999999999</v>
      </c>
      <c r="P196" s="6">
        <v>0.27660000000000001</v>
      </c>
      <c r="Q196" s="6">
        <v>0.2026</v>
      </c>
      <c r="R196" s="6">
        <v>0.1419</v>
      </c>
      <c r="S196" s="6">
        <v>0.1714</v>
      </c>
      <c r="T196" s="6">
        <v>9.4600000000000004E-2</v>
      </c>
      <c r="U196" s="6">
        <v>0.19190000000000002</v>
      </c>
      <c r="V196" s="6">
        <v>0.10220000000000001</v>
      </c>
      <c r="W196" s="6">
        <v>0.16140000000000002</v>
      </c>
    </row>
    <row r="197" spans="3:23" ht="15.5" x14ac:dyDescent="0.35">
      <c r="C197" t="s">
        <v>244</v>
      </c>
      <c r="I197" s="6">
        <v>0.56000000000000005</v>
      </c>
      <c r="J197" s="6">
        <v>0.28000000000000003</v>
      </c>
      <c r="K197" s="6">
        <v>0.6</v>
      </c>
      <c r="L197" s="6">
        <v>0.83</v>
      </c>
      <c r="M197" s="6">
        <v>0.55000000000000004</v>
      </c>
      <c r="N197" s="6">
        <v>0.44</v>
      </c>
      <c r="O197" s="6">
        <v>1.33</v>
      </c>
      <c r="P197" s="6">
        <v>1.82</v>
      </c>
      <c r="Q197" s="6">
        <v>1.52</v>
      </c>
      <c r="R197" s="6">
        <v>1.1000000000000001</v>
      </c>
      <c r="S197" s="6">
        <v>1.88</v>
      </c>
      <c r="T197" s="6">
        <v>1.32</v>
      </c>
      <c r="U197" s="6">
        <v>2.65</v>
      </c>
      <c r="V197" s="6">
        <v>2.14</v>
      </c>
      <c r="W197" s="6">
        <v>1.97</v>
      </c>
    </row>
    <row r="198" spans="3:23" ht="15.5" x14ac:dyDescent="0.35">
      <c r="C198" t="s">
        <v>68</v>
      </c>
      <c r="I198" s="6">
        <v>0.22</v>
      </c>
      <c r="J198" s="6">
        <v>-0.42</v>
      </c>
      <c r="K198" s="6">
        <v>7.69</v>
      </c>
      <c r="L198" s="6">
        <v>0.62</v>
      </c>
      <c r="M198" s="6">
        <v>0.22</v>
      </c>
      <c r="N198" s="6">
        <v>0.21</v>
      </c>
      <c r="O198" s="6">
        <v>0.22</v>
      </c>
      <c r="P198" s="6">
        <v>0.25</v>
      </c>
      <c r="Q198" s="6">
        <v>0.24</v>
      </c>
      <c r="R198" s="6">
        <v>0.25</v>
      </c>
      <c r="S198" s="6">
        <v>0.27</v>
      </c>
      <c r="T198" s="6">
        <v>0.28999999999999998</v>
      </c>
      <c r="U198" s="6">
        <v>0.3</v>
      </c>
      <c r="V198" s="6">
        <v>0.31</v>
      </c>
      <c r="W198" s="6">
        <v>0.34</v>
      </c>
    </row>
    <row r="199" spans="3:23" ht="15.5" x14ac:dyDescent="0.35">
      <c r="C199" t="s">
        <v>65</v>
      </c>
      <c r="I199" s="6">
        <v>402.2</v>
      </c>
      <c r="J199" s="6">
        <v>-161.43</v>
      </c>
      <c r="K199" s="6">
        <v>14.44</v>
      </c>
      <c r="L199" s="6">
        <v>133.41999999999999</v>
      </c>
      <c r="M199" s="6">
        <v>431.38</v>
      </c>
      <c r="N199" s="6">
        <v>538.84</v>
      </c>
      <c r="O199" s="6">
        <v>666.15</v>
      </c>
      <c r="P199" s="6">
        <v>645.05999999999995</v>
      </c>
      <c r="Q199" s="6">
        <v>631.74</v>
      </c>
      <c r="R199" s="6">
        <v>608.6</v>
      </c>
      <c r="S199" s="6">
        <v>594.76</v>
      </c>
      <c r="T199" s="6">
        <v>592.22</v>
      </c>
      <c r="U199" s="6">
        <v>575.16</v>
      </c>
      <c r="V199" s="6">
        <v>563.73</v>
      </c>
      <c r="W199" s="6">
        <v>541.80999999999995</v>
      </c>
    </row>
    <row r="200" spans="3:23" ht="15.5" x14ac:dyDescent="0.35">
      <c r="C200" t="s">
        <v>245</v>
      </c>
      <c r="I200" s="6">
        <v>0.22</v>
      </c>
      <c r="J200" s="6">
        <v>-0.42</v>
      </c>
      <c r="K200" s="6">
        <v>7.69</v>
      </c>
      <c r="L200" s="6">
        <v>0.62</v>
      </c>
      <c r="M200" s="6">
        <v>0.22</v>
      </c>
      <c r="N200" s="6">
        <v>0.21</v>
      </c>
      <c r="O200" s="6">
        <v>0.22</v>
      </c>
      <c r="P200" s="6">
        <v>0.26</v>
      </c>
      <c r="Q200" s="6">
        <v>0.24</v>
      </c>
      <c r="R200" s="6">
        <v>0.25</v>
      </c>
      <c r="S200" s="6">
        <v>0.27</v>
      </c>
      <c r="T200" s="6">
        <v>0.28999999999999998</v>
      </c>
      <c r="U200" s="6">
        <v>0.3</v>
      </c>
      <c r="V200" s="6">
        <v>0.31</v>
      </c>
      <c r="W200" s="6">
        <v>0.34</v>
      </c>
    </row>
    <row r="201" spans="3:23" ht="15.5" x14ac:dyDescent="0.35">
      <c r="C201" t="s">
        <v>246</v>
      </c>
      <c r="I201" s="6">
        <v>402.2</v>
      </c>
      <c r="J201" s="6">
        <v>-161.43</v>
      </c>
      <c r="K201" s="6">
        <v>14.44</v>
      </c>
      <c r="L201" s="6">
        <v>133.38</v>
      </c>
      <c r="M201" s="6">
        <v>431.27</v>
      </c>
      <c r="N201" s="6">
        <v>536.37</v>
      </c>
      <c r="O201" s="6">
        <v>662.96</v>
      </c>
      <c r="P201" s="6">
        <v>641.39</v>
      </c>
      <c r="Q201" s="6">
        <v>627.38</v>
      </c>
      <c r="R201" s="6">
        <v>604.71</v>
      </c>
      <c r="S201" s="6">
        <v>593.71</v>
      </c>
      <c r="T201" s="6">
        <v>591.19000000000005</v>
      </c>
      <c r="U201" s="6">
        <v>575.04</v>
      </c>
      <c r="V201" s="6">
        <v>563.58000000000004</v>
      </c>
      <c r="W201" s="6">
        <v>541.73</v>
      </c>
    </row>
    <row r="202" spans="3:23" ht="15.5" x14ac:dyDescent="0.35">
      <c r="C202" t="s">
        <v>247</v>
      </c>
      <c r="I202" s="5">
        <v>80000000000</v>
      </c>
      <c r="J202" s="5">
        <v>1324000000000</v>
      </c>
      <c r="K202" s="5">
        <v>1001000000000</v>
      </c>
      <c r="L202" s="5">
        <v>1014000000000</v>
      </c>
      <c r="M202" s="5">
        <v>361000000000</v>
      </c>
      <c r="N202" s="5">
        <v>892000000000</v>
      </c>
      <c r="O202" s="5">
        <v>833000000000</v>
      </c>
      <c r="P202" s="5">
        <v>549000000000</v>
      </c>
      <c r="Q202" s="5">
        <v>558000000000</v>
      </c>
      <c r="R202" s="5">
        <v>664000000000</v>
      </c>
      <c r="S202" s="5">
        <v>618000000000</v>
      </c>
      <c r="T202" s="5">
        <v>354000000000</v>
      </c>
      <c r="U202" s="5">
        <v>324000000000</v>
      </c>
      <c r="V202" s="5">
        <v>131000000000</v>
      </c>
      <c r="W202" s="5">
        <v>199000000000</v>
      </c>
    </row>
    <row r="203" spans="3:23" ht="15.5" x14ac:dyDescent="0.35">
      <c r="C203" t="s">
        <v>248</v>
      </c>
      <c r="I203" s="5">
        <v>1246000000000</v>
      </c>
      <c r="J203" s="5">
        <v>20000000000</v>
      </c>
      <c r="K203" s="5">
        <v>307000000000</v>
      </c>
      <c r="L203" s="5">
        <v>314000000000</v>
      </c>
      <c r="M203" s="5">
        <v>812000000000</v>
      </c>
      <c r="N203" s="5">
        <v>224000000000</v>
      </c>
      <c r="O203" s="5">
        <v>71000000000</v>
      </c>
      <c r="P203" s="5">
        <v>59000000000</v>
      </c>
      <c r="Q203" s="5">
        <v>30000000000</v>
      </c>
      <c r="R203" s="5">
        <v>20000000000</v>
      </c>
      <c r="S203" s="5">
        <v>49000000000</v>
      </c>
      <c r="T203" s="5">
        <v>261000000000</v>
      </c>
      <c r="U203" s="5">
        <v>220000000000</v>
      </c>
      <c r="V203" s="5">
        <v>193000000000</v>
      </c>
      <c r="W203" s="5">
        <v>12000000000</v>
      </c>
    </row>
    <row r="204" spans="3:23" ht="15.5" x14ac:dyDescent="0.35">
      <c r="C204" t="s">
        <v>25</v>
      </c>
      <c r="I204" s="5">
        <v>1326000000000</v>
      </c>
      <c r="J204" s="5">
        <v>1344000000000</v>
      </c>
      <c r="K204" s="5">
        <v>1309000000000</v>
      </c>
      <c r="L204" s="5">
        <v>1328000000000</v>
      </c>
      <c r="M204" s="5">
        <v>1173000000000</v>
      </c>
      <c r="N204" s="5">
        <v>1115000000000</v>
      </c>
      <c r="O204" s="5">
        <v>904000000000</v>
      </c>
      <c r="P204" s="5">
        <v>608000000000</v>
      </c>
      <c r="Q204" s="5">
        <v>588000000000</v>
      </c>
      <c r="R204" s="5">
        <v>684000000000</v>
      </c>
      <c r="S204" s="5">
        <v>667000000000</v>
      </c>
      <c r="T204" s="5">
        <v>614000000000</v>
      </c>
      <c r="U204" s="5">
        <v>543000000000</v>
      </c>
      <c r="V204" s="5">
        <v>324000000000</v>
      </c>
      <c r="W204" s="5">
        <v>212000000000</v>
      </c>
    </row>
    <row r="205" spans="3:23" ht="15.5" x14ac:dyDescent="0.35">
      <c r="C205" t="s">
        <v>22</v>
      </c>
      <c r="I205" s="5">
        <v>1308000000000</v>
      </c>
      <c r="J205" s="5">
        <v>1325000000000</v>
      </c>
      <c r="K205" s="5">
        <v>1284000000000</v>
      </c>
      <c r="L205" s="5">
        <v>1298000000000</v>
      </c>
      <c r="M205" s="5">
        <v>1136000000000</v>
      </c>
      <c r="N205" s="5">
        <v>1072000000000</v>
      </c>
      <c r="O205" s="5">
        <v>753000000000</v>
      </c>
      <c r="P205" s="5">
        <v>477000000000</v>
      </c>
      <c r="Q205" s="5">
        <v>511000000000</v>
      </c>
      <c r="R205" s="5">
        <v>622000000000</v>
      </c>
      <c r="S205" s="5">
        <v>615000000000</v>
      </c>
      <c r="T205" s="5">
        <v>578000000000</v>
      </c>
      <c r="U205" s="5">
        <v>484000000000</v>
      </c>
      <c r="V205" s="5">
        <v>266000000000</v>
      </c>
      <c r="W205" s="5">
        <v>189000000000</v>
      </c>
    </row>
    <row r="206" spans="3:23" ht="15.5" x14ac:dyDescent="0.35">
      <c r="C206" t="s">
        <v>249</v>
      </c>
      <c r="I206" s="5">
        <v>682000000000</v>
      </c>
      <c r="J206" s="5">
        <v>-199000000000</v>
      </c>
      <c r="K206" s="5">
        <v>188000000000</v>
      </c>
      <c r="L206" s="5">
        <v>240000000000</v>
      </c>
      <c r="M206" s="5">
        <v>904000000000</v>
      </c>
      <c r="N206" s="5">
        <v>363000000000</v>
      </c>
      <c r="O206" s="5">
        <v>270000000000</v>
      </c>
      <c r="P206" s="5">
        <v>217000000000</v>
      </c>
      <c r="Q206" s="5">
        <v>165000000000</v>
      </c>
      <c r="R206" s="5">
        <v>122000000000</v>
      </c>
      <c r="S206" s="5">
        <v>133000000000</v>
      </c>
      <c r="T206" s="5">
        <v>362000000000</v>
      </c>
      <c r="U206" s="5">
        <v>363000000000</v>
      </c>
      <c r="V206" s="5">
        <v>334000000000</v>
      </c>
      <c r="W206" s="5">
        <v>205000000000</v>
      </c>
    </row>
    <row r="207" spans="3:23" ht="15.5" x14ac:dyDescent="0.35">
      <c r="C207" t="s">
        <v>250</v>
      </c>
      <c r="I207" s="5">
        <v>18000000000</v>
      </c>
      <c r="J207" s="5">
        <v>67000000000</v>
      </c>
      <c r="K207" s="5">
        <v>844000000000</v>
      </c>
      <c r="L207" s="5">
        <v>116000000000</v>
      </c>
      <c r="M207" s="5">
        <v>68000000000</v>
      </c>
      <c r="N207" s="5">
        <v>-171000000000</v>
      </c>
      <c r="O207" s="5">
        <v>-163000000000</v>
      </c>
      <c r="P207" s="5">
        <v>170000000000</v>
      </c>
      <c r="Q207" s="5">
        <v>213000000000</v>
      </c>
      <c r="R207" s="5">
        <v>82000000000</v>
      </c>
      <c r="S207" s="5">
        <v>134000000000</v>
      </c>
      <c r="T207" s="5">
        <v>47000000000</v>
      </c>
      <c r="U207" s="5">
        <v>-85000000000</v>
      </c>
      <c r="V207" s="5">
        <v>43000000000</v>
      </c>
      <c r="W207" s="5">
        <v>16000000000</v>
      </c>
    </row>
    <row r="208" spans="3:23" ht="15.5" x14ac:dyDescent="0.35">
      <c r="C208" t="s">
        <v>251</v>
      </c>
      <c r="I208" s="5">
        <v>-4000000000</v>
      </c>
      <c r="J208" s="5">
        <v>-4000000000</v>
      </c>
      <c r="K208" s="5">
        <v>-5000000000</v>
      </c>
      <c r="L208" s="5">
        <v>-19000000000</v>
      </c>
      <c r="M208" s="5">
        <v>-12000000000</v>
      </c>
      <c r="N208" s="5">
        <v>-11000000000</v>
      </c>
      <c r="O208" s="5">
        <v>-26000000000</v>
      </c>
      <c r="P208" s="5">
        <v>-37000000000</v>
      </c>
      <c r="Q208" s="5">
        <v>-43000000000</v>
      </c>
      <c r="R208" s="5">
        <v>-41000000000</v>
      </c>
      <c r="S208" s="5">
        <v>-57000000000</v>
      </c>
      <c r="T208" s="5">
        <v>-109000000000</v>
      </c>
      <c r="U208" s="5">
        <v>-79000000000</v>
      </c>
      <c r="V208" s="5">
        <v>-86000000000</v>
      </c>
      <c r="W208" s="5">
        <v>-25000000000</v>
      </c>
    </row>
    <row r="209" spans="2:23" ht="15.5" x14ac:dyDescent="0.35">
      <c r="C209" t="s">
        <v>14</v>
      </c>
      <c r="I209" s="5">
        <v>15000000000</v>
      </c>
      <c r="J209" s="5">
        <v>62000000000</v>
      </c>
      <c r="K209" s="5">
        <v>839000000000</v>
      </c>
      <c r="L209" s="5">
        <v>97000000000</v>
      </c>
      <c r="M209" s="5">
        <v>56000000000</v>
      </c>
      <c r="N209" s="5">
        <v>-182000000000</v>
      </c>
      <c r="O209" s="5">
        <v>-188000000000</v>
      </c>
      <c r="P209" s="5">
        <v>133000000000</v>
      </c>
      <c r="Q209" s="5">
        <v>169000000000</v>
      </c>
      <c r="R209" s="5">
        <v>41000000000</v>
      </c>
      <c r="S209" s="5">
        <v>77000000000</v>
      </c>
      <c r="T209" s="5">
        <v>-62000000000</v>
      </c>
      <c r="U209" s="5">
        <v>-164000000000</v>
      </c>
      <c r="V209" s="5">
        <v>-43000000000</v>
      </c>
      <c r="W209" s="5">
        <v>-10000000000</v>
      </c>
    </row>
    <row r="210" spans="2:23" ht="15.5" x14ac:dyDescent="0.35">
      <c r="C210" t="s">
        <v>16</v>
      </c>
      <c r="I210" s="6">
        <v>22.69</v>
      </c>
      <c r="J210" s="6">
        <v>97.04</v>
      </c>
      <c r="K210" s="6">
        <v>1307.95</v>
      </c>
      <c r="L210" s="6">
        <v>151.55000000000001</v>
      </c>
      <c r="M210" s="6">
        <v>87.76</v>
      </c>
      <c r="N210" s="6">
        <v>-284.11</v>
      </c>
      <c r="O210" s="6">
        <v>-293.52</v>
      </c>
      <c r="P210" s="6">
        <v>206.63</v>
      </c>
      <c r="Q210" s="6">
        <v>264.05</v>
      </c>
      <c r="R210" s="6">
        <v>64.62</v>
      </c>
      <c r="S210" s="6">
        <v>119.57</v>
      </c>
      <c r="T210" s="6">
        <v>-97.07</v>
      </c>
      <c r="U210" s="6">
        <v>-254.98</v>
      </c>
      <c r="V210" s="6">
        <v>-67.040000000000006</v>
      </c>
      <c r="W210" s="6">
        <v>-15.11</v>
      </c>
    </row>
    <row r="212" spans="2:23" ht="15.5" x14ac:dyDescent="0.35">
      <c r="B212" t="s">
        <v>252</v>
      </c>
      <c r="C212" t="s">
        <v>253</v>
      </c>
      <c r="D212" s="5">
        <v>-18000000000</v>
      </c>
      <c r="E212" s="5">
        <v>-222000000000</v>
      </c>
      <c r="F212" s="5">
        <v>-34000000000</v>
      </c>
      <c r="G212" s="5">
        <v>-40000000000</v>
      </c>
      <c r="H212" s="5">
        <v>-71000000000</v>
      </c>
      <c r="I212" s="5">
        <v>-362000000000</v>
      </c>
      <c r="J212" s="5">
        <v>-111000000000</v>
      </c>
      <c r="K212" s="5">
        <v>-75000000000</v>
      </c>
      <c r="L212" s="5">
        <v>-65000000000</v>
      </c>
      <c r="M212" s="5">
        <v>-66000000000</v>
      </c>
      <c r="N212" s="5">
        <v>-77000000000</v>
      </c>
      <c r="O212" s="5">
        <v>19000000000</v>
      </c>
      <c r="P212" s="5">
        <v>12000000000</v>
      </c>
      <c r="Q212" s="5">
        <v>13000000000</v>
      </c>
    </row>
    <row r="213" spans="2:23" ht="15.5" x14ac:dyDescent="0.35">
      <c r="C213" t="s">
        <v>254</v>
      </c>
      <c r="H213" s="5">
        <v>-314000000000</v>
      </c>
      <c r="I213" s="5">
        <v>-362000000000</v>
      </c>
      <c r="J213" s="5">
        <v>-111000000000</v>
      </c>
      <c r="K213" s="5">
        <v>-75000000000</v>
      </c>
      <c r="L213" s="5">
        <v>-65000000000</v>
      </c>
      <c r="M213" s="5">
        <v>-66000000000</v>
      </c>
      <c r="N213" s="5">
        <v>-77000000000</v>
      </c>
      <c r="O213" s="5">
        <v>19000000000</v>
      </c>
      <c r="P213" s="5">
        <v>12000000000</v>
      </c>
      <c r="Q213" s="5">
        <v>13000000000</v>
      </c>
    </row>
    <row r="214" spans="2:23" ht="15.5" x14ac:dyDescent="0.35">
      <c r="C214" t="s">
        <v>401</v>
      </c>
      <c r="P214" s="5">
        <v>3</v>
      </c>
      <c r="Q214" s="5">
        <v>3</v>
      </c>
    </row>
    <row r="215" spans="2:23" ht="15.5" x14ac:dyDescent="0.35">
      <c r="C215" t="s">
        <v>76</v>
      </c>
      <c r="P215" s="6">
        <v>0.1641</v>
      </c>
      <c r="Q215" s="6">
        <v>0.1532</v>
      </c>
    </row>
    <row r="216" spans="2:23" ht="15.5" x14ac:dyDescent="0.35">
      <c r="C216" t="s">
        <v>402</v>
      </c>
      <c r="P216" s="6">
        <v>1.7399999999999999E-2</v>
      </c>
      <c r="Q216" s="6">
        <v>1.7399999999999999E-2</v>
      </c>
    </row>
    <row r="217" spans="2:23" ht="15.5" x14ac:dyDescent="0.35">
      <c r="C217" t="s">
        <v>56</v>
      </c>
      <c r="D217" s="6">
        <v>-27.79</v>
      </c>
      <c r="E217" s="6">
        <v>-346.3</v>
      </c>
      <c r="F217" s="6">
        <v>-52.27</v>
      </c>
      <c r="G217" s="6">
        <v>-62.28</v>
      </c>
      <c r="H217" s="6">
        <v>-111.15</v>
      </c>
      <c r="I217" s="6">
        <v>-564.14</v>
      </c>
      <c r="J217" s="6">
        <v>-173.36</v>
      </c>
      <c r="K217" s="6">
        <v>-116.29</v>
      </c>
      <c r="L217" s="6">
        <v>-101.27</v>
      </c>
      <c r="M217" s="6">
        <v>-103.24</v>
      </c>
      <c r="N217" s="6">
        <v>-119.97</v>
      </c>
      <c r="O217" s="6">
        <v>28.85</v>
      </c>
      <c r="P217" s="6">
        <v>18.28</v>
      </c>
      <c r="Q217" s="6">
        <v>19.579999999999998</v>
      </c>
    </row>
    <row r="218" spans="2:23" ht="15.5" x14ac:dyDescent="0.35">
      <c r="C218" t="s">
        <v>255</v>
      </c>
      <c r="H218" s="6">
        <v>-488.64</v>
      </c>
      <c r="I218" s="6">
        <v>-564.14</v>
      </c>
      <c r="J218" s="6">
        <v>-173.36</v>
      </c>
      <c r="K218" s="6">
        <v>-116.29</v>
      </c>
      <c r="L218" s="6">
        <v>-101.27</v>
      </c>
      <c r="M218" s="6">
        <v>-103.24</v>
      </c>
      <c r="N218" s="6">
        <v>-119.97</v>
      </c>
      <c r="O218" s="6">
        <v>28.85</v>
      </c>
      <c r="P218" s="6">
        <v>18.28</v>
      </c>
      <c r="Q218" s="6">
        <v>19.579999999999998</v>
      </c>
    </row>
    <row r="219" spans="2:23" ht="15.5" x14ac:dyDescent="0.35">
      <c r="C219" t="s">
        <v>78</v>
      </c>
      <c r="P219" s="5">
        <v>3</v>
      </c>
      <c r="Q219" s="5">
        <v>3</v>
      </c>
    </row>
    <row r="220" spans="2:23" ht="15.5" x14ac:dyDescent="0.35">
      <c r="C220" t="s">
        <v>403</v>
      </c>
      <c r="P220" s="6">
        <v>0.1641</v>
      </c>
      <c r="Q220" s="6">
        <v>0.1532</v>
      </c>
    </row>
    <row r="221" spans="2:23" ht="15.5" x14ac:dyDescent="0.35">
      <c r="C221" t="s">
        <v>404</v>
      </c>
      <c r="P221" s="6">
        <v>1.7399999999999999E-2</v>
      </c>
      <c r="Q221" s="6">
        <v>1.7399999999999999E-2</v>
      </c>
    </row>
    <row r="222" spans="2:23" ht="15.5" x14ac:dyDescent="0.35">
      <c r="C222" t="s">
        <v>256</v>
      </c>
      <c r="D222" s="5">
        <v>116000000000</v>
      </c>
      <c r="E222" s="5">
        <v>101000000000</v>
      </c>
      <c r="F222" s="5">
        <v>135000000000</v>
      </c>
      <c r="G222" s="5">
        <v>117000000000</v>
      </c>
      <c r="H222" s="5">
        <v>464000000000</v>
      </c>
      <c r="I222" s="5">
        <v>566000000000</v>
      </c>
      <c r="J222" s="5">
        <v>886000000000</v>
      </c>
      <c r="K222" s="5">
        <v>868000000000</v>
      </c>
      <c r="L222" s="5">
        <v>1214000000000</v>
      </c>
      <c r="M222" s="5">
        <v>1376000000000</v>
      </c>
      <c r="N222" s="5">
        <v>1286000000000</v>
      </c>
      <c r="O222" s="5">
        <v>2151000000000</v>
      </c>
      <c r="P222" s="5">
        <v>2108000000000</v>
      </c>
      <c r="Q222" s="5">
        <v>1600000000000</v>
      </c>
    </row>
    <row r="223" spans="2:23" ht="15.5" x14ac:dyDescent="0.35">
      <c r="C223" t="s">
        <v>257</v>
      </c>
      <c r="H223" s="5">
        <v>470000000000</v>
      </c>
      <c r="I223" s="5">
        <v>566000000000</v>
      </c>
      <c r="J223" s="5">
        <v>886000000000</v>
      </c>
      <c r="K223" s="5">
        <v>868000000000</v>
      </c>
      <c r="L223" s="5">
        <v>1214000000000</v>
      </c>
      <c r="M223" s="5">
        <v>1376000000000</v>
      </c>
      <c r="N223" s="5">
        <v>1286000000000</v>
      </c>
      <c r="O223" s="5">
        <v>2151000000000</v>
      </c>
      <c r="P223" s="5">
        <v>2108000000000</v>
      </c>
      <c r="Q223" s="5">
        <v>1600000000000</v>
      </c>
    </row>
    <row r="224" spans="2:23" ht="15.5" x14ac:dyDescent="0.35">
      <c r="C224" t="s">
        <v>405</v>
      </c>
      <c r="P224" s="5">
        <v>3</v>
      </c>
      <c r="Q224" s="5">
        <v>3</v>
      </c>
    </row>
    <row r="225" spans="3:17" ht="15.5" x14ac:dyDescent="0.35">
      <c r="C225" t="s">
        <v>406</v>
      </c>
      <c r="P225" s="6">
        <v>0.1641</v>
      </c>
      <c r="Q225" s="6">
        <v>0.1532</v>
      </c>
    </row>
    <row r="226" spans="3:17" ht="15.5" x14ac:dyDescent="0.35">
      <c r="C226" t="s">
        <v>407</v>
      </c>
      <c r="P226" s="6">
        <v>1.7399999999999999E-2</v>
      </c>
      <c r="Q226" s="6">
        <v>1.7399999999999999E-2</v>
      </c>
    </row>
    <row r="227" spans="3:17" ht="15.5" x14ac:dyDescent="0.35">
      <c r="C227" t="s">
        <v>258</v>
      </c>
      <c r="I227" s="6">
        <v>-0.67</v>
      </c>
    </row>
    <row r="228" spans="3:17" ht="15.5" x14ac:dyDescent="0.35">
      <c r="C228" t="s">
        <v>259</v>
      </c>
      <c r="I228" s="6">
        <v>-0.15</v>
      </c>
    </row>
    <row r="229" spans="3:17" ht="15.5" x14ac:dyDescent="0.35">
      <c r="C229" t="s">
        <v>260</v>
      </c>
      <c r="I229" s="6">
        <v>7.49</v>
      </c>
    </row>
    <row r="230" spans="3:17" ht="15.5" x14ac:dyDescent="0.35">
      <c r="C230" t="s">
        <v>261</v>
      </c>
      <c r="I230" s="6">
        <v>-6.5151000000000003</v>
      </c>
    </row>
    <row r="231" spans="3:17" ht="15.5" x14ac:dyDescent="0.35">
      <c r="C231" t="s">
        <v>262</v>
      </c>
      <c r="I231" s="6">
        <v>0.1</v>
      </c>
    </row>
    <row r="232" spans="3:17" ht="15.5" x14ac:dyDescent="0.35">
      <c r="C232" t="s">
        <v>263</v>
      </c>
      <c r="I232" s="6">
        <v>0.2</v>
      </c>
    </row>
    <row r="233" spans="3:17" ht="15.5" x14ac:dyDescent="0.35">
      <c r="C233" t="s">
        <v>264</v>
      </c>
      <c r="I233" s="5">
        <v>3</v>
      </c>
    </row>
    <row r="234" spans="3:17" ht="15.5" x14ac:dyDescent="0.35">
      <c r="C234" t="s">
        <v>265</v>
      </c>
      <c r="I234" s="6">
        <v>3.88</v>
      </c>
    </row>
    <row r="235" spans="3:17" ht="15.5" x14ac:dyDescent="0.35">
      <c r="C235" t="s">
        <v>266</v>
      </c>
      <c r="I235" s="6">
        <v>24.26</v>
      </c>
    </row>
    <row r="236" spans="3:17" ht="15.5" x14ac:dyDescent="0.35">
      <c r="C236" t="s">
        <v>267</v>
      </c>
      <c r="I236" s="5">
        <v>18</v>
      </c>
    </row>
    <row r="237" spans="3:17" ht="15.5" x14ac:dyDescent="0.35">
      <c r="C237" t="s">
        <v>268</v>
      </c>
      <c r="I237" s="6">
        <v>-488.64</v>
      </c>
    </row>
    <row r="238" spans="3:17" ht="15.5" x14ac:dyDescent="0.35">
      <c r="C238" t="s">
        <v>269</v>
      </c>
      <c r="I238" s="6">
        <v>-111.15</v>
      </c>
    </row>
    <row r="239" spans="3:17" ht="15.5" x14ac:dyDescent="0.35">
      <c r="C239" t="s">
        <v>270</v>
      </c>
      <c r="I239" s="6">
        <v>731.69</v>
      </c>
    </row>
    <row r="240" spans="3:17" ht="15.5" x14ac:dyDescent="0.35">
      <c r="C240" t="s">
        <v>271</v>
      </c>
      <c r="D240" s="6">
        <v>34.880000000000003</v>
      </c>
    </row>
    <row r="241" spans="3:9" ht="15.5" x14ac:dyDescent="0.35">
      <c r="C241" t="s">
        <v>272</v>
      </c>
      <c r="I241" s="6">
        <v>374.41</v>
      </c>
    </row>
    <row r="242" spans="3:9" ht="15.5" x14ac:dyDescent="0.35">
      <c r="C242" t="s">
        <v>273</v>
      </c>
      <c r="I242" s="6">
        <v>19.309999999999999</v>
      </c>
    </row>
    <row r="243" spans="3:9" ht="15.5" x14ac:dyDescent="0.35">
      <c r="C243" t="s">
        <v>274</v>
      </c>
      <c r="D243" s="6">
        <v>3.52</v>
      </c>
    </row>
    <row r="244" spans="3:9" ht="15.5" x14ac:dyDescent="0.35">
      <c r="C244" t="s">
        <v>275</v>
      </c>
      <c r="D244" s="6">
        <v>1.28</v>
      </c>
    </row>
    <row r="245" spans="3:9" ht="15.5" x14ac:dyDescent="0.35">
      <c r="C245" t="s">
        <v>276</v>
      </c>
      <c r="D245" s="6">
        <v>5.51</v>
      </c>
    </row>
    <row r="246" spans="3:9" ht="15.5" x14ac:dyDescent="0.35">
      <c r="C246" t="s">
        <v>277</v>
      </c>
      <c r="D246" s="6">
        <v>5.16</v>
      </c>
    </row>
    <row r="247" spans="3:9" ht="15.5" x14ac:dyDescent="0.35">
      <c r="C247" t="s">
        <v>278</v>
      </c>
      <c r="D247" s="6">
        <v>6.49</v>
      </c>
    </row>
    <row r="248" spans="3:9" ht="15.5" x14ac:dyDescent="0.35">
      <c r="C248" t="s">
        <v>279</v>
      </c>
      <c r="D248" s="6">
        <v>0.73</v>
      </c>
    </row>
    <row r="249" spans="3:9" ht="15.5" x14ac:dyDescent="0.35">
      <c r="C249" t="s">
        <v>280</v>
      </c>
      <c r="D249" s="6">
        <v>7.54</v>
      </c>
    </row>
    <row r="250" spans="3:9" ht="15.5" x14ac:dyDescent="0.35">
      <c r="C250" t="s">
        <v>410</v>
      </c>
      <c r="I250" s="6">
        <v>0.76</v>
      </c>
    </row>
    <row r="251" spans="3:9" ht="15.5" x14ac:dyDescent="0.35">
      <c r="C251" t="s">
        <v>12</v>
      </c>
      <c r="D251" s="5">
        <v>12000000000</v>
      </c>
    </row>
    <row r="252" spans="3:9" ht="15.5" x14ac:dyDescent="0.35">
      <c r="C252" t="s">
        <v>281</v>
      </c>
      <c r="I252" s="6">
        <v>2.77</v>
      </c>
    </row>
    <row r="253" spans="3:9" ht="15.5" x14ac:dyDescent="0.35">
      <c r="C253" t="s">
        <v>282</v>
      </c>
      <c r="I253" s="6">
        <v>-0.17319999999999999</v>
      </c>
    </row>
    <row r="254" spans="3:9" ht="15.5" x14ac:dyDescent="0.35">
      <c r="C254" t="s">
        <v>283</v>
      </c>
      <c r="I254" s="6">
        <v>-1.3050999999999999</v>
      </c>
    </row>
    <row r="255" spans="3:9" ht="15.5" x14ac:dyDescent="0.35">
      <c r="C255" t="s">
        <v>284</v>
      </c>
      <c r="I255" s="6">
        <v>3.6000000000000004E-2</v>
      </c>
    </row>
    <row r="256" spans="3:9" ht="15.5" x14ac:dyDescent="0.35">
      <c r="C256" t="s">
        <v>285</v>
      </c>
      <c r="I256" s="6">
        <v>3.5299999999999998E-2</v>
      </c>
    </row>
    <row r="257" spans="3:9" ht="15.5" x14ac:dyDescent="0.35">
      <c r="C257" t="s">
        <v>286</v>
      </c>
      <c r="D257" s="6">
        <v>161.33000000000001</v>
      </c>
    </row>
    <row r="258" spans="3:9" ht="15.5" x14ac:dyDescent="0.35">
      <c r="C258" t="s">
        <v>287</v>
      </c>
      <c r="D258" s="6">
        <v>549.72</v>
      </c>
    </row>
    <row r="259" spans="3:9" ht="15.5" x14ac:dyDescent="0.35">
      <c r="C259" t="s">
        <v>288</v>
      </c>
      <c r="D259" s="6">
        <v>79.62</v>
      </c>
    </row>
    <row r="260" spans="3:9" ht="15.5" x14ac:dyDescent="0.35">
      <c r="C260" t="s">
        <v>289</v>
      </c>
      <c r="D260" s="6">
        <v>631.42999999999995</v>
      </c>
    </row>
    <row r="261" spans="3:9" ht="15.5" x14ac:dyDescent="0.35">
      <c r="C261" t="s">
        <v>290</v>
      </c>
      <c r="D261" s="6">
        <v>0.56000000000000005</v>
      </c>
    </row>
    <row r="262" spans="3:9" ht="15.5" x14ac:dyDescent="0.35">
      <c r="C262" t="s">
        <v>291</v>
      </c>
      <c r="I262" s="6">
        <v>0.26</v>
      </c>
    </row>
    <row r="263" spans="3:9" ht="15.5" x14ac:dyDescent="0.35">
      <c r="C263" t="s">
        <v>292</v>
      </c>
      <c r="I263" s="6">
        <v>0.67</v>
      </c>
    </row>
    <row r="264" spans="3:9" ht="15.5" x14ac:dyDescent="0.35">
      <c r="C264" t="s">
        <v>52</v>
      </c>
      <c r="I264" s="5">
        <v>48000000000</v>
      </c>
    </row>
    <row r="265" spans="3:9" ht="15.5" x14ac:dyDescent="0.35">
      <c r="C265" t="s">
        <v>293</v>
      </c>
      <c r="I265" s="5">
        <v>1361000000000</v>
      </c>
    </row>
    <row r="266" spans="3:9" ht="15.5" x14ac:dyDescent="0.35">
      <c r="C266" t="s">
        <v>294</v>
      </c>
      <c r="I266" s="5">
        <v>641720000</v>
      </c>
    </row>
    <row r="267" spans="3:9" ht="15.5" x14ac:dyDescent="0.35">
      <c r="C267" t="s">
        <v>295</v>
      </c>
      <c r="I267" s="6">
        <v>0.46279999999999999</v>
      </c>
    </row>
    <row r="268" spans="3:9" ht="15.5" x14ac:dyDescent="0.35">
      <c r="C268" t="s">
        <v>296</v>
      </c>
      <c r="D268" s="6">
        <v>0.1431</v>
      </c>
    </row>
    <row r="269" spans="3:9" ht="15.5" x14ac:dyDescent="0.35">
      <c r="C269" t="s">
        <v>297</v>
      </c>
      <c r="D269" s="6">
        <v>-9.8900000000000002E-2</v>
      </c>
    </row>
    <row r="270" spans="3:9" ht="15.5" x14ac:dyDescent="0.35">
      <c r="C270" t="s">
        <v>298</v>
      </c>
      <c r="D270" s="6">
        <v>-0.15380000000000002</v>
      </c>
    </row>
    <row r="271" spans="3:9" ht="15.5" x14ac:dyDescent="0.35">
      <c r="C271" t="s">
        <v>299</v>
      </c>
      <c r="D271" s="6">
        <v>-0.4531</v>
      </c>
    </row>
    <row r="272" spans="3:9" ht="15.5" x14ac:dyDescent="0.35">
      <c r="C272" t="s">
        <v>300</v>
      </c>
      <c r="D272" s="6">
        <v>-0.22670000000000001</v>
      </c>
    </row>
    <row r="273" spans="3:9" ht="15.5" x14ac:dyDescent="0.35">
      <c r="C273" t="s">
        <v>301</v>
      </c>
      <c r="D273" s="6">
        <v>0.73099999999999998</v>
      </c>
    </row>
    <row r="274" spans="3:9" ht="15.5" x14ac:dyDescent="0.35">
      <c r="C274" t="s">
        <v>411</v>
      </c>
      <c r="I274" s="5">
        <v>4</v>
      </c>
    </row>
    <row r="275" spans="3:9" ht="15.5" x14ac:dyDescent="0.35">
      <c r="C275" t="s">
        <v>412</v>
      </c>
      <c r="I275" t="s">
        <v>2406</v>
      </c>
    </row>
    <row r="276" spans="3:9" ht="15.5" x14ac:dyDescent="0.35">
      <c r="C276" t="s">
        <v>302</v>
      </c>
      <c r="I276" s="5">
        <v>4</v>
      </c>
    </row>
    <row r="277" spans="3:9" ht="15.5" x14ac:dyDescent="0.35">
      <c r="C277" t="s">
        <v>303</v>
      </c>
      <c r="I277" s="6">
        <v>0.76</v>
      </c>
    </row>
    <row r="278" spans="3:9" ht="15.5" x14ac:dyDescent="0.35">
      <c r="C278" t="s">
        <v>304</v>
      </c>
      <c r="I278" s="6">
        <v>0.03</v>
      </c>
    </row>
    <row r="279" spans="3:9" ht="15.5" x14ac:dyDescent="0.35">
      <c r="C279" t="s">
        <v>305</v>
      </c>
      <c r="I279" s="6">
        <v>0.04</v>
      </c>
    </row>
    <row r="280" spans="3:9" ht="15.5" x14ac:dyDescent="0.35">
      <c r="C280" t="s">
        <v>306</v>
      </c>
      <c r="I280" s="6">
        <v>0.97</v>
      </c>
    </row>
    <row r="281" spans="3:9" ht="15.5" x14ac:dyDescent="0.35">
      <c r="C281" t="s">
        <v>307</v>
      </c>
      <c r="I281" s="6">
        <v>0.97</v>
      </c>
    </row>
    <row r="282" spans="3:9" ht="15.5" x14ac:dyDescent="0.35">
      <c r="C282" t="s">
        <v>308</v>
      </c>
      <c r="I282" s="6">
        <v>0.46</v>
      </c>
    </row>
    <row r="283" spans="3:9" ht="15.5" x14ac:dyDescent="0.35">
      <c r="C283" t="s">
        <v>309</v>
      </c>
      <c r="I283" s="5">
        <v>470000000000</v>
      </c>
    </row>
    <row r="284" spans="3:9" ht="15.5" x14ac:dyDescent="0.35">
      <c r="C284" t="s">
        <v>310</v>
      </c>
      <c r="I284" s="5">
        <v>70000000000</v>
      </c>
    </row>
    <row r="285" spans="3:9" ht="15.5" x14ac:dyDescent="0.35">
      <c r="C285" t="s">
        <v>311</v>
      </c>
      <c r="I285" s="5">
        <v>76000000000</v>
      </c>
    </row>
    <row r="286" spans="3:9" ht="15.5" x14ac:dyDescent="0.35">
      <c r="C286" t="s">
        <v>312</v>
      </c>
      <c r="I286" s="5">
        <v>-314000000000</v>
      </c>
    </row>
    <row r="287" spans="3:9" ht="15.5" x14ac:dyDescent="0.35">
      <c r="C287" t="s">
        <v>313</v>
      </c>
      <c r="D287" s="5">
        <v>22000000000</v>
      </c>
    </row>
    <row r="288" spans="3:9" ht="15.5" x14ac:dyDescent="0.35">
      <c r="C288" t="s">
        <v>314</v>
      </c>
      <c r="D288" s="5">
        <v>1811000000000</v>
      </c>
    </row>
    <row r="289" spans="3:9" ht="15.5" x14ac:dyDescent="0.35">
      <c r="C289" t="s">
        <v>315</v>
      </c>
      <c r="D289" s="5">
        <v>1558000000000</v>
      </c>
    </row>
    <row r="290" spans="3:9" ht="15.5" x14ac:dyDescent="0.35">
      <c r="C290" t="s">
        <v>237</v>
      </c>
      <c r="D290" s="5">
        <v>663000000000</v>
      </c>
    </row>
    <row r="291" spans="3:9" ht="15.5" x14ac:dyDescent="0.35">
      <c r="C291" t="s">
        <v>236</v>
      </c>
      <c r="I291" s="5">
        <v>240000000000</v>
      </c>
    </row>
    <row r="292" spans="3:9" ht="15.5" x14ac:dyDescent="0.35">
      <c r="C292" t="s">
        <v>235</v>
      </c>
      <c r="D292" s="5">
        <v>1240000000000</v>
      </c>
    </row>
    <row r="293" spans="3:9" ht="15.5" x14ac:dyDescent="0.35">
      <c r="C293" t="s">
        <v>234</v>
      </c>
      <c r="D293" s="5">
        <v>84000000000</v>
      </c>
    </row>
    <row r="294" spans="3:9" ht="15.5" x14ac:dyDescent="0.35">
      <c r="C294" t="s">
        <v>23</v>
      </c>
      <c r="D294" s="5">
        <v>1324000000000</v>
      </c>
    </row>
    <row r="295" spans="3:9" ht="15.5" x14ac:dyDescent="0.35">
      <c r="C295" t="s">
        <v>20</v>
      </c>
      <c r="D295" s="5">
        <v>1302000000000</v>
      </c>
    </row>
    <row r="296" spans="3:9" ht="15.5" x14ac:dyDescent="0.35">
      <c r="C296" t="s">
        <v>316</v>
      </c>
      <c r="I296" s="5">
        <v>252000000000</v>
      </c>
    </row>
    <row r="297" spans="3:9" ht="15.5" x14ac:dyDescent="0.35">
      <c r="C297" t="s">
        <v>317</v>
      </c>
      <c r="I297" s="5">
        <v>16000000000</v>
      </c>
    </row>
    <row r="298" spans="3:9" ht="15.5" x14ac:dyDescent="0.35">
      <c r="C298" t="s">
        <v>318</v>
      </c>
      <c r="I298" s="5">
        <v>101000000000</v>
      </c>
    </row>
    <row r="299" spans="3:9" ht="15.5" x14ac:dyDescent="0.35">
      <c r="C299" t="s">
        <v>319</v>
      </c>
      <c r="I299" s="5">
        <v>-113000000000</v>
      </c>
    </row>
    <row r="300" spans="3:9" ht="15.5" x14ac:dyDescent="0.35">
      <c r="C300" t="s">
        <v>320</v>
      </c>
      <c r="I300" s="5">
        <v>-4000000000</v>
      </c>
    </row>
    <row r="301" spans="3:9" ht="15.5" x14ac:dyDescent="0.35">
      <c r="C301" t="s">
        <v>321</v>
      </c>
      <c r="I301" s="5">
        <v>12000000000</v>
      </c>
    </row>
  </sheetData>
  <pageMargins left="0.7" right="0.7" top="0.75" bottom="0.75" header="0.3" footer="0.3"/>
  <ignoredErrors>
    <ignoredError sqref="A1:W302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Y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2407</v>
      </c>
      <c r="D1" t="s">
        <v>1</v>
      </c>
      <c r="H1" t="s">
        <v>2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  <c r="N1" s="1">
        <v>43829</v>
      </c>
      <c r="O1" s="1">
        <v>43464</v>
      </c>
      <c r="P1" s="1">
        <v>43099</v>
      </c>
      <c r="Q1" s="1">
        <v>42734</v>
      </c>
      <c r="R1" s="1">
        <v>42368</v>
      </c>
      <c r="S1" s="1">
        <v>42003</v>
      </c>
      <c r="T1" s="1">
        <v>41638</v>
      </c>
      <c r="U1" s="1">
        <v>41273</v>
      </c>
      <c r="V1" s="1">
        <v>40907</v>
      </c>
      <c r="W1" s="1">
        <v>40542</v>
      </c>
      <c r="X1" s="1">
        <v>40177</v>
      </c>
      <c r="Y1" s="1">
        <v>39812</v>
      </c>
    </row>
    <row r="2" spans="1:25" ht="15.5" x14ac:dyDescent="0.35">
      <c r="C2" t="s">
        <v>2408</v>
      </c>
      <c r="D2" s="2" vm="237">
        <f ca="1">IFERROR(_xlfn.STOCKHISTORY("XIDX:" &amp; $C$1, D3, , 0, 0, 1), "Libur")</f>
        <v>680</v>
      </c>
      <c r="H2" s="2" vm="237">
        <f ca="1">IFERROR(INDEX(D2:G2,COUNT(D2:G2)),"")</f>
        <v>680</v>
      </c>
      <c r="I2" s="2" vm="535">
        <f t="shared" ref="I2:Y2" ca="1" si="0">IFERROR(_xlfn.STOCKHISTORY("XIDX:" &amp; $C$1, I1, , 0, 0, 1), "Libur")</f>
        <v>880</v>
      </c>
      <c r="J2" s="2" t="str">
        <f t="shared" ca="1" si="0"/>
        <v>Libur</v>
      </c>
      <c r="K2" s="2" vm="164">
        <f t="shared" ca="1" si="0"/>
        <v>505</v>
      </c>
      <c r="L2" s="2" vm="40">
        <f t="shared" ca="1" si="0"/>
        <v>310</v>
      </c>
      <c r="M2" s="2" vm="461">
        <f t="shared" ca="1" si="0"/>
        <v>268</v>
      </c>
      <c r="N2" s="2" vm="536">
        <f t="shared" ca="1" si="0"/>
        <v>212</v>
      </c>
      <c r="O2" s="2" t="str">
        <f t="shared" ca="1" si="0"/>
        <v>Libur</v>
      </c>
      <c r="P2" s="2" t="str">
        <f t="shared" ca="1" si="0"/>
        <v>Libur</v>
      </c>
      <c r="Q2" s="2" vm="12">
        <f t="shared" ca="1" si="0"/>
        <v>170</v>
      </c>
      <c r="R2" s="2" vm="433">
        <f t="shared" ca="1" si="0"/>
        <v>160</v>
      </c>
      <c r="S2" s="2" vm="537">
        <f t="shared" ca="1" si="0"/>
        <v>280</v>
      </c>
      <c r="T2" s="2" vm="538">
        <f t="shared" ca="1" si="0"/>
        <v>245</v>
      </c>
      <c r="U2" s="2" t="str">
        <f t="shared" ca="1" si="0"/>
        <v>Libur</v>
      </c>
      <c r="V2" s="2" t="str">
        <f t="shared" ca="1" si="0"/>
        <v>Libur</v>
      </c>
      <c r="W2" s="2" vm="539">
        <f t="shared" ca="1" si="0"/>
        <v>730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76962218498</v>
      </c>
      <c r="H4" s="2">
        <f>IFERROR(SUM(D4:G4)*(4/MAX(1,COUNT(D4:G4))),"")</f>
        <v>307848873992</v>
      </c>
      <c r="I4" s="2">
        <f t="shared" ref="I4:Y4" si="1">IFERROR(INDEX(I51:I500,MATCH($C$4,$C$51:$C$500,0)),"")</f>
        <v>365897785357</v>
      </c>
      <c r="J4" s="2">
        <f t="shared" si="1"/>
        <v>347989544329</v>
      </c>
      <c r="K4" s="2">
        <f t="shared" si="1"/>
        <v>341707063542</v>
      </c>
      <c r="L4" s="2">
        <f t="shared" si="1"/>
        <v>20851903</v>
      </c>
      <c r="M4" s="2">
        <f t="shared" si="1"/>
        <v>16767073</v>
      </c>
      <c r="N4" s="2">
        <f t="shared" si="1"/>
        <v>25532134</v>
      </c>
      <c r="O4" s="2">
        <f t="shared" si="1"/>
        <v>28296650</v>
      </c>
      <c r="P4" s="2">
        <f t="shared" si="1"/>
        <v>23401438</v>
      </c>
      <c r="Q4" s="2">
        <f t="shared" si="1"/>
        <v>21349961</v>
      </c>
      <c r="R4" s="2">
        <f t="shared" si="1"/>
        <v>29608622</v>
      </c>
      <c r="S4" s="2">
        <f t="shared" si="1"/>
        <v>42710733</v>
      </c>
      <c r="T4" s="2">
        <f t="shared" si="1"/>
        <v>63497478</v>
      </c>
      <c r="U4" s="2">
        <f t="shared" si="1"/>
        <v>89911956</v>
      </c>
      <c r="V4" s="2">
        <f t="shared" si="1"/>
        <v>49997766</v>
      </c>
      <c r="W4" s="2">
        <f t="shared" si="1"/>
        <v>43910968</v>
      </c>
      <c r="X4" s="2">
        <f t="shared" si="1"/>
        <v>48909462</v>
      </c>
      <c r="Y4" s="2">
        <f t="shared" si="1"/>
        <v>50390543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12827415413</v>
      </c>
      <c r="H5" s="2">
        <f>IFERROR(SUM(D5:G5)*(4/MAX(1,COUNT(D5:G5))),"")</f>
        <v>51309661652</v>
      </c>
      <c r="I5" s="2">
        <f t="shared" ref="I5:Y5" si="2">IFERROR(INDEX(I51:I500,MATCH($C$5,$C$51:$C$500,0)),"")</f>
        <v>95775719526</v>
      </c>
      <c r="J5" s="2">
        <f t="shared" si="2"/>
        <v>79091087757</v>
      </c>
      <c r="K5" s="2">
        <f t="shared" si="2"/>
        <v>62376280067</v>
      </c>
      <c r="L5" s="2">
        <f t="shared" si="2"/>
        <v>2422352</v>
      </c>
      <c r="M5" s="2">
        <f t="shared" si="2"/>
        <v>-4821938</v>
      </c>
      <c r="N5" s="2">
        <f t="shared" si="2"/>
        <v>1777055</v>
      </c>
      <c r="O5" s="2">
        <f t="shared" si="2"/>
        <v>-8416637</v>
      </c>
      <c r="P5" s="2">
        <f t="shared" si="2"/>
        <v>-13995841</v>
      </c>
      <c r="Q5" s="2">
        <f t="shared" si="2"/>
        <v>-12949272</v>
      </c>
      <c r="R5" s="2">
        <f t="shared" si="2"/>
        <v>-12149732</v>
      </c>
      <c r="S5" s="2">
        <f t="shared" si="2"/>
        <v>-2122236</v>
      </c>
      <c r="T5" s="2">
        <f t="shared" si="2"/>
        <v>-6801280</v>
      </c>
      <c r="U5" s="2">
        <f t="shared" si="2"/>
        <v>6056530</v>
      </c>
      <c r="V5" s="2">
        <f t="shared" si="2"/>
        <v>-4394315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909159592434</v>
      </c>
      <c r="H6" s="2">
        <f>IFERROR(INDEX(D6:G6,COUNT(D6:G6)),"")</f>
        <v>909159592434</v>
      </c>
      <c r="I6" s="2">
        <f t="shared" ref="I6:Y6" si="3">IFERROR(INDEX(I51:I500,MATCH($C$6,$C$51:$C$500,0)),"")</f>
        <v>853979025325</v>
      </c>
      <c r="J6" s="2">
        <f t="shared" si="3"/>
        <v>758203305799</v>
      </c>
      <c r="K6" s="2">
        <f t="shared" si="3"/>
        <v>679112218042</v>
      </c>
      <c r="L6" s="2">
        <f t="shared" si="3"/>
        <v>41566793</v>
      </c>
      <c r="M6" s="2">
        <f t="shared" si="3"/>
        <v>39144441</v>
      </c>
      <c r="N6" s="2">
        <f t="shared" si="3"/>
        <v>45044492</v>
      </c>
      <c r="O6" s="2">
        <f t="shared" si="3"/>
        <v>43267437</v>
      </c>
      <c r="P6" s="2">
        <f t="shared" si="3"/>
        <v>51684074</v>
      </c>
      <c r="Q6" s="2">
        <f t="shared" si="3"/>
        <v>65679915</v>
      </c>
      <c r="R6" s="2">
        <f t="shared" si="3"/>
        <v>78629187</v>
      </c>
      <c r="S6" s="2">
        <f t="shared" si="3"/>
        <v>90778919</v>
      </c>
      <c r="T6" s="2">
        <f t="shared" si="3"/>
        <v>92968150</v>
      </c>
      <c r="U6" s="2">
        <f t="shared" si="3"/>
        <v>100057530</v>
      </c>
      <c r="V6" s="2">
        <f t="shared" si="3"/>
        <v>62387423</v>
      </c>
      <c r="W6" s="2">
        <f t="shared" si="3"/>
        <v>66781738</v>
      </c>
      <c r="X6" s="2">
        <f t="shared" si="3"/>
        <v>65959082</v>
      </c>
      <c r="Y6" s="2">
        <f t="shared" si="3"/>
        <v>63040735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0.61</v>
      </c>
      <c r="H7" s="3">
        <f>IFERROR(INDEX(D7:G7,COUNT(D7:G7)),"")</f>
        <v>0.61</v>
      </c>
      <c r="I7" s="3">
        <f t="shared" ref="I7:Y7" si="4">IFERROR(INDEX(I51:I500,MATCH($C$7,$C$51:$C$500,0))/1000000000,"")</f>
        <v>0.61</v>
      </c>
      <c r="J7" s="3">
        <f t="shared" si="4"/>
        <v>0.61</v>
      </c>
      <c r="K7" s="3">
        <f t="shared" si="4"/>
        <v>0.61</v>
      </c>
      <c r="L7" s="3">
        <f t="shared" si="4"/>
        <v>0.61</v>
      </c>
      <c r="M7" s="3">
        <f t="shared" si="4"/>
        <v>0.61</v>
      </c>
      <c r="N7" s="3">
        <f t="shared" si="4"/>
        <v>0.61</v>
      </c>
      <c r="O7" s="3">
        <f t="shared" si="4"/>
        <v>0.61</v>
      </c>
      <c r="P7" s="3">
        <f t="shared" si="4"/>
        <v>0.61</v>
      </c>
      <c r="Q7" s="3">
        <f t="shared" si="4"/>
        <v>0.61</v>
      </c>
      <c r="R7" s="3">
        <f t="shared" si="4"/>
        <v>0.61</v>
      </c>
      <c r="S7" s="3">
        <f t="shared" si="4"/>
        <v>0.61</v>
      </c>
      <c r="T7" s="3">
        <f t="shared" si="4"/>
        <v>0.61</v>
      </c>
      <c r="U7" s="3">
        <f t="shared" si="4"/>
        <v>0.61</v>
      </c>
      <c r="V7" s="3">
        <f t="shared" si="4"/>
        <v>0.61</v>
      </c>
      <c r="W7" s="3">
        <f t="shared" si="4"/>
        <v>0.61</v>
      </c>
      <c r="X7" s="3">
        <f t="shared" si="4"/>
        <v>0.61</v>
      </c>
      <c r="Y7" s="3">
        <f t="shared" si="4"/>
        <v>0.61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30000000000</v>
      </c>
      <c r="H8" s="2">
        <f>IFERROR(INDEX(D8:G8,COUNT(D8:G8)),"")</f>
        <v>30000000000</v>
      </c>
      <c r="I8" s="2">
        <f t="shared" ref="I8:Y8" si="5">IFERROR(INDEX(I51:I500,MATCH($C$8,$C$51:$C$500,0)),"")</f>
        <v>101000000000</v>
      </c>
      <c r="J8" s="2">
        <f t="shared" si="5"/>
        <v>83000000000</v>
      </c>
      <c r="K8" s="2">
        <f t="shared" si="5"/>
        <v>80000000000</v>
      </c>
      <c r="L8" s="2">
        <f t="shared" si="5"/>
        <v>31000000000</v>
      </c>
      <c r="M8" s="2">
        <f t="shared" si="5"/>
        <v>-4000000000</v>
      </c>
      <c r="N8" s="2">
        <f t="shared" si="5"/>
        <v>58000000000</v>
      </c>
      <c r="O8" s="2">
        <f t="shared" si="5"/>
        <v>74000000000</v>
      </c>
      <c r="P8" s="2">
        <f t="shared" si="5"/>
        <v>-28000000000</v>
      </c>
      <c r="Q8" s="2">
        <f t="shared" si="5"/>
        <v>58000000000</v>
      </c>
      <c r="R8" s="2">
        <f t="shared" si="5"/>
        <v>40000000000</v>
      </c>
      <c r="S8" s="2">
        <f t="shared" si="5"/>
        <v>57000000000</v>
      </c>
      <c r="T8" s="2">
        <f t="shared" si="5"/>
        <v>-25000000000</v>
      </c>
      <c r="U8" s="2">
        <f t="shared" si="5"/>
        <v>276000000000</v>
      </c>
      <c r="V8" s="2">
        <f t="shared" si="5"/>
        <v>48000000000</v>
      </c>
      <c r="W8" s="2">
        <f t="shared" si="5"/>
        <v>46000000000</v>
      </c>
      <c r="X8" s="2">
        <f t="shared" si="5"/>
        <v>-22000000000</v>
      </c>
      <c r="Y8" s="2">
        <f t="shared" si="5"/>
        <v>-33000000000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48.65</v>
      </c>
      <c r="H9" s="3">
        <f>IFERROR(INDEX(D9:G9,COUNT(D9:G9)),"")</f>
        <v>48.65</v>
      </c>
      <c r="I9" s="3">
        <f t="shared" ref="I9:Y9" si="6">IFERROR(INDEX(I51:I500,MATCH($C$9,$C$51:$C$500,0)),"")</f>
        <v>166.54</v>
      </c>
      <c r="J9" s="3">
        <f t="shared" si="6"/>
        <v>135.69</v>
      </c>
      <c r="K9" s="3">
        <f t="shared" si="6"/>
        <v>130.82</v>
      </c>
      <c r="L9" s="3">
        <f t="shared" si="6"/>
        <v>50.25</v>
      </c>
      <c r="M9" s="3">
        <f t="shared" si="6"/>
        <v>-6.16</v>
      </c>
      <c r="N9" s="3">
        <f t="shared" si="6"/>
        <v>94.57</v>
      </c>
      <c r="O9" s="3">
        <f t="shared" si="6"/>
        <v>121.23</v>
      </c>
      <c r="P9" s="3">
        <f t="shared" si="6"/>
        <v>-45.42</v>
      </c>
      <c r="Q9" s="3">
        <f t="shared" si="6"/>
        <v>95.66</v>
      </c>
      <c r="R9" s="3">
        <f t="shared" si="6"/>
        <v>66.209999999999994</v>
      </c>
      <c r="S9" s="3">
        <f t="shared" si="6"/>
        <v>93.52</v>
      </c>
      <c r="T9" s="3">
        <f t="shared" si="6"/>
        <v>-40.659999999999997</v>
      </c>
      <c r="U9" s="3">
        <f t="shared" si="6"/>
        <v>453.83</v>
      </c>
      <c r="V9" s="3">
        <f t="shared" si="6"/>
        <v>79.5</v>
      </c>
      <c r="W9" s="3">
        <f t="shared" si="6"/>
        <v>75.260000000000005</v>
      </c>
      <c r="X9" s="3">
        <f t="shared" si="6"/>
        <v>-36.4</v>
      </c>
      <c r="Y9" s="3">
        <f t="shared" si="6"/>
        <v>-53.67</v>
      </c>
    </row>
    <row r="10" spans="1:25" ht="15.5" x14ac:dyDescent="0.35">
      <c r="C10" t="s">
        <v>17</v>
      </c>
      <c r="D10" s="3">
        <f ca="1">IFERROR(IF(D9=0,"",D2/D9),"")</f>
        <v>13.977389516957862</v>
      </c>
      <c r="I10" s="3">
        <f t="shared" ref="I10:Y10" ca="1" si="7">IFERROR(IF(I9=0,"",I2/I9),"")</f>
        <v>5.2840158520475562</v>
      </c>
      <c r="J10" s="3" t="str">
        <f t="shared" ca="1" si="7"/>
        <v/>
      </c>
      <c r="K10" s="3">
        <f t="shared" ca="1" si="7"/>
        <v>3.8602660143708913</v>
      </c>
      <c r="L10" s="3">
        <f t="shared" ca="1" si="7"/>
        <v>6.1691542288557217</v>
      </c>
      <c r="M10" s="3">
        <f t="shared" ca="1" si="7"/>
        <v>-43.506493506493506</v>
      </c>
      <c r="N10" s="3">
        <f t="shared" ca="1" si="7"/>
        <v>2.2417257058263722</v>
      </c>
      <c r="O10" s="3" t="str">
        <f t="shared" ca="1" si="7"/>
        <v/>
      </c>
      <c r="P10" s="3" t="str">
        <f t="shared" ca="1" si="7"/>
        <v/>
      </c>
      <c r="Q10" s="3">
        <f t="shared" ca="1" si="7"/>
        <v>1.7771273259460589</v>
      </c>
      <c r="R10" s="3">
        <f t="shared" ca="1" si="7"/>
        <v>2.4165533907264765</v>
      </c>
      <c r="S10" s="3">
        <f t="shared" ca="1" si="7"/>
        <v>2.9940119760479043</v>
      </c>
      <c r="T10" s="3">
        <f t="shared" ca="1" si="7"/>
        <v>-6.0255779636005906</v>
      </c>
      <c r="U10" s="3" t="str">
        <f t="shared" ca="1" si="7"/>
        <v/>
      </c>
      <c r="V10" s="3" t="str">
        <f t="shared" ca="1" si="7"/>
        <v/>
      </c>
      <c r="W10" s="3">
        <f t="shared" ca="1" si="7"/>
        <v>9.6997076800425184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306753815410</v>
      </c>
      <c r="H11" s="2">
        <f>IFERROR(INDEX(D11:G11,COUNT(D11:G11)),"")</f>
        <v>306753815410</v>
      </c>
      <c r="I11" s="2">
        <f t="shared" ref="I11:Y11" si="8">IFERROR(INDEX(I51:I500,MATCH($C$11,$C$51:$C$500,0)),"")</f>
        <v>197845390780</v>
      </c>
      <c r="J11" s="2">
        <f t="shared" si="8"/>
        <v>170384847863</v>
      </c>
      <c r="K11" s="2">
        <f t="shared" si="8"/>
        <v>110915376304</v>
      </c>
      <c r="L11" s="2">
        <f t="shared" si="8"/>
        <v>5868735</v>
      </c>
      <c r="M11" s="2">
        <f t="shared" si="8"/>
        <v>2639740</v>
      </c>
      <c r="N11" s="2">
        <f t="shared" si="8"/>
        <v>4297934</v>
      </c>
      <c r="O11" s="2">
        <f t="shared" si="8"/>
        <v>3850991</v>
      </c>
      <c r="P11" s="2">
        <f t="shared" si="8"/>
        <v>2831469</v>
      </c>
      <c r="Q11" s="2">
        <f t="shared" si="8"/>
        <v>6904059</v>
      </c>
      <c r="R11" s="2">
        <f t="shared" si="8"/>
        <v>3820516</v>
      </c>
      <c r="S11" s="2">
        <f t="shared" si="8"/>
        <v>7027756</v>
      </c>
      <c r="T11" s="2">
        <f t="shared" si="8"/>
        <v>9372338</v>
      </c>
      <c r="U11" s="2">
        <f t="shared" si="8"/>
        <v>23104707</v>
      </c>
      <c r="V11" s="2">
        <f t="shared" si="8"/>
        <v>3686812</v>
      </c>
      <c r="W11" s="2">
        <f t="shared" si="8"/>
        <v>6931703</v>
      </c>
      <c r="X11" s="2">
        <f t="shared" si="8"/>
        <v>4946636</v>
      </c>
      <c r="Y11" s="2">
        <f t="shared" si="8"/>
        <v>11259416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-306000000000</v>
      </c>
      <c r="H12" s="2">
        <f>IFERROR(INDEX(D12:G12,COUNT(D12:G12)),"")</f>
        <v>-306000000000</v>
      </c>
      <c r="I12" s="2">
        <f t="shared" ref="I12:Y12" si="9">IFERROR(INDEX(I51:I500,MATCH($C$12,$C$51:$C$500,0)),"")</f>
        <v>-197000000000</v>
      </c>
      <c r="J12" s="2">
        <f t="shared" si="9"/>
        <v>-170000000000</v>
      </c>
      <c r="K12" s="2">
        <f t="shared" si="9"/>
        <v>-111000000000</v>
      </c>
      <c r="L12" s="2">
        <f t="shared" si="9"/>
        <v>-84000000000</v>
      </c>
      <c r="M12" s="2">
        <f t="shared" si="9"/>
        <v>-37000000000</v>
      </c>
      <c r="N12" s="2">
        <f t="shared" si="9"/>
        <v>-24000000000</v>
      </c>
      <c r="O12" s="2">
        <f t="shared" si="9"/>
        <v>74000000000</v>
      </c>
      <c r="P12" s="2">
        <f t="shared" si="9"/>
        <v>154000000000</v>
      </c>
      <c r="Q12" s="2">
        <f t="shared" si="9"/>
        <v>149000000000</v>
      </c>
      <c r="R12" s="2">
        <f t="shared" si="9"/>
        <v>216000000000</v>
      </c>
      <c r="S12" s="2">
        <f t="shared" si="9"/>
        <v>236000000000</v>
      </c>
      <c r="T12" s="2">
        <f t="shared" si="9"/>
        <v>288000000000</v>
      </c>
      <c r="U12" s="2">
        <f t="shared" si="9"/>
        <v>258000000000</v>
      </c>
      <c r="V12" s="2">
        <f t="shared" si="9"/>
        <v>90000000000</v>
      </c>
      <c r="W12" s="2">
        <f t="shared" si="9"/>
        <v>154000000000</v>
      </c>
      <c r="X12" s="2">
        <f t="shared" si="9"/>
        <v>227000000000</v>
      </c>
      <c r="Y12" s="2">
        <f t="shared" si="9"/>
        <v>275000000000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36000000000</v>
      </c>
      <c r="O13" s="2">
        <f t="shared" si="10"/>
        <v>130000000000</v>
      </c>
      <c r="P13" s="2">
        <f t="shared" si="10"/>
        <v>193000000000</v>
      </c>
      <c r="Q13" s="2">
        <f t="shared" si="10"/>
        <v>242000000000</v>
      </c>
      <c r="R13" s="2">
        <f t="shared" si="10"/>
        <v>268000000000</v>
      </c>
      <c r="S13" s="2">
        <f t="shared" si="10"/>
        <v>324000000000</v>
      </c>
      <c r="T13" s="2">
        <f t="shared" si="10"/>
        <v>403000000000</v>
      </c>
      <c r="U13" s="2">
        <f t="shared" si="10"/>
        <v>481000000000</v>
      </c>
      <c r="V13" s="2">
        <f t="shared" si="10"/>
        <v>123000000000</v>
      </c>
      <c r="W13" s="2">
        <f t="shared" si="10"/>
        <v>216000000000</v>
      </c>
      <c r="X13" s="2">
        <f t="shared" si="10"/>
        <v>274000000000</v>
      </c>
      <c r="Y13" s="2">
        <f t="shared" si="10"/>
        <v>399000000000</v>
      </c>
    </row>
    <row r="14" spans="1:25" ht="15.5" x14ac:dyDescent="0.35">
      <c r="C14" t="s">
        <v>26</v>
      </c>
      <c r="D14" s="2">
        <f>IFERROR(INDEX(D51:D500,MATCH($C$14,$C$51:$C$500,0)),"")</f>
        <v>-4991032</v>
      </c>
      <c r="H14" s="2">
        <f>IFERROR(SUM(D14:G14)*(4/MAX(1,COUNT(D14:G14))),"")</f>
        <v>-19964128</v>
      </c>
      <c r="I14" s="2">
        <f t="shared" ref="I14:Y14" si="11">IFERROR(INDEX(I51:I500,MATCH($C$14,$C$51:$C$500,0)),"")</f>
        <v>-12710539</v>
      </c>
      <c r="J14" s="2">
        <f t="shared" si="11"/>
        <v>0</v>
      </c>
      <c r="K14" s="2">
        <f t="shared" si="11"/>
        <v>-504008057</v>
      </c>
      <c r="L14" s="2">
        <f t="shared" si="11"/>
        <v>-8485</v>
      </c>
      <c r="M14" s="2">
        <f t="shared" si="11"/>
        <v>0</v>
      </c>
      <c r="N14" s="2">
        <f t="shared" si="11"/>
        <v>-808466</v>
      </c>
      <c r="O14" s="2">
        <f t="shared" si="11"/>
        <v>-1277414</v>
      </c>
      <c r="P14" s="2">
        <f t="shared" si="11"/>
        <v>-1397656</v>
      </c>
      <c r="Q14" s="2">
        <f t="shared" si="11"/>
        <v>-1280994</v>
      </c>
      <c r="R14" s="2">
        <f t="shared" si="11"/>
        <v>-1729837</v>
      </c>
      <c r="S14" s="2">
        <f t="shared" si="11"/>
        <v>-2296430</v>
      </c>
      <c r="T14" s="2">
        <f t="shared" si="11"/>
        <v>-4233519</v>
      </c>
      <c r="U14" s="2">
        <f t="shared" si="11"/>
        <v>-3221997</v>
      </c>
      <c r="V14" s="2">
        <f t="shared" si="11"/>
        <v>-131208</v>
      </c>
      <c r="W14" s="2">
        <f t="shared" si="11"/>
        <v>-1413286</v>
      </c>
      <c r="X14" s="2">
        <f t="shared" si="11"/>
        <v>-1856522</v>
      </c>
      <c r="Y14" s="2">
        <f t="shared" si="11"/>
        <v>-2044325</v>
      </c>
    </row>
    <row r="15" spans="1:2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-5315272022</v>
      </c>
      <c r="J15" s="2">
        <f t="shared" si="12"/>
        <v>0</v>
      </c>
      <c r="K15" s="2">
        <f t="shared" si="12"/>
        <v>0</v>
      </c>
      <c r="L15" s="2">
        <f t="shared" si="12"/>
        <v>-28847</v>
      </c>
      <c r="M15" s="2">
        <f t="shared" si="12"/>
        <v>-27903</v>
      </c>
      <c r="N15" s="2">
        <f t="shared" si="12"/>
        <v>0</v>
      </c>
      <c r="O15" s="2">
        <f t="shared" si="12"/>
        <v>-79669</v>
      </c>
      <c r="P15" s="2">
        <f t="shared" si="12"/>
        <v>-224598</v>
      </c>
      <c r="Q15" s="2">
        <f t="shared" si="12"/>
        <v>-134370</v>
      </c>
      <c r="R15" s="2">
        <f t="shared" si="12"/>
        <v>-48622</v>
      </c>
      <c r="S15" s="2">
        <f t="shared" si="12"/>
        <v>-644461</v>
      </c>
      <c r="T15" s="2">
        <f t="shared" si="12"/>
        <v>-1375053</v>
      </c>
      <c r="U15" s="2">
        <f t="shared" si="12"/>
        <v>-1210854</v>
      </c>
      <c r="V15" s="2">
        <f t="shared" si="12"/>
        <v>-1068446</v>
      </c>
      <c r="W15" s="2">
        <f t="shared" si="12"/>
        <v>-922163</v>
      </c>
      <c r="X15" s="2">
        <f t="shared" si="12"/>
        <v>-557140</v>
      </c>
      <c r="Y15" s="2">
        <f t="shared" si="12"/>
        <v>-1575655</v>
      </c>
    </row>
    <row r="16" spans="1:25" ht="15.5" x14ac:dyDescent="0.35">
      <c r="C16" t="s">
        <v>28</v>
      </c>
      <c r="D16" s="2">
        <f>IFERROR(INDEX(D51:D500,MATCH($C$16,$C$51:$C$500,0)),"")</f>
        <v>12827415413</v>
      </c>
      <c r="H16" s="2">
        <f>IFERROR(SUM(D16:G16)*(4/MAX(1,COUNT(D16:G16))),"")</f>
        <v>51309661652</v>
      </c>
      <c r="I16" s="2">
        <f t="shared" ref="I16:Y16" si="13">IFERROR(INDEX(I51:I500,MATCH($C$16,$C$51:$C$500,0)),"")</f>
        <v>100960424414</v>
      </c>
      <c r="J16" s="2">
        <f t="shared" si="13"/>
        <v>78977474027</v>
      </c>
      <c r="K16" s="2">
        <f t="shared" si="13"/>
        <v>62512286436</v>
      </c>
      <c r="L16" s="2">
        <f t="shared" si="13"/>
        <v>2441461</v>
      </c>
      <c r="M16" s="2">
        <f t="shared" si="13"/>
        <v>-4779822</v>
      </c>
      <c r="N16" s="2">
        <f t="shared" si="13"/>
        <v>1777055</v>
      </c>
      <c r="O16" s="2">
        <f t="shared" si="13"/>
        <v>-8451003</v>
      </c>
      <c r="P16" s="2">
        <f t="shared" si="13"/>
        <v>-13855459</v>
      </c>
      <c r="Q16" s="2">
        <f t="shared" si="13"/>
        <v>-12917378</v>
      </c>
      <c r="R16" s="2">
        <f t="shared" si="13"/>
        <v>-12126091</v>
      </c>
      <c r="S16" s="2">
        <f t="shared" si="13"/>
        <v>-1477775</v>
      </c>
      <c r="T16" s="2">
        <f t="shared" si="13"/>
        <v>-5426227</v>
      </c>
      <c r="U16" s="2">
        <f t="shared" si="13"/>
        <v>7267384</v>
      </c>
      <c r="V16" s="2">
        <f t="shared" si="13"/>
        <v>-3473140</v>
      </c>
      <c r="W16" s="2">
        <f t="shared" si="13"/>
        <v>1091675</v>
      </c>
      <c r="X16" s="2">
        <f t="shared" si="13"/>
        <v>4258316</v>
      </c>
      <c r="Y16" s="2">
        <f t="shared" si="13"/>
        <v>3682784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414800000000</v>
      </c>
      <c r="H20" s="2">
        <f t="shared" ref="H20:Y20" ca="1" si="14">IFERROR(H21*H2,"")</f>
        <v>414800000000</v>
      </c>
      <c r="I20" s="2">
        <f t="shared" ca="1" si="14"/>
        <v>536800000000</v>
      </c>
      <c r="J20" s="2" t="str">
        <f t="shared" ca="1" si="14"/>
        <v/>
      </c>
      <c r="K20" s="2">
        <f t="shared" ca="1" si="14"/>
        <v>308050000000</v>
      </c>
      <c r="L20" s="2">
        <f t="shared" ca="1" si="14"/>
        <v>189100000000</v>
      </c>
      <c r="M20" s="2">
        <f t="shared" ca="1" si="14"/>
        <v>163480000000</v>
      </c>
      <c r="N20" s="2">
        <f t="shared" ca="1" si="14"/>
        <v>129320000000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103700000000</v>
      </c>
      <c r="R20" s="2">
        <f t="shared" ca="1" si="14"/>
        <v>97600000000</v>
      </c>
      <c r="S20" s="2">
        <f t="shared" ca="1" si="14"/>
        <v>170800000000</v>
      </c>
      <c r="T20" s="2">
        <f t="shared" ca="1" si="14"/>
        <v>149450000000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445300000000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610000000</v>
      </c>
      <c r="H21" s="2">
        <f>IFERROR(INDEX(D21:G21,COUNT(D21:G21)),"")</f>
        <v>610000000</v>
      </c>
      <c r="I21" s="2">
        <f t="shared" ref="I21:Y21" si="15">IFERROR(INDEX(I51:I500,MATCH($C$7,$C$51:$C$500,0)),"")</f>
        <v>610000000</v>
      </c>
      <c r="J21" s="2">
        <f t="shared" si="15"/>
        <v>610000000</v>
      </c>
      <c r="K21" s="2">
        <f t="shared" si="15"/>
        <v>610000000</v>
      </c>
      <c r="L21" s="2">
        <f t="shared" si="15"/>
        <v>610000000</v>
      </c>
      <c r="M21" s="2">
        <f t="shared" si="15"/>
        <v>610000000</v>
      </c>
      <c r="N21" s="2">
        <f t="shared" si="15"/>
        <v>610000000</v>
      </c>
      <c r="O21" s="2">
        <f t="shared" si="15"/>
        <v>610000000</v>
      </c>
      <c r="P21" s="2">
        <f t="shared" si="15"/>
        <v>610000000</v>
      </c>
      <c r="Q21" s="2">
        <f t="shared" si="15"/>
        <v>610000000</v>
      </c>
      <c r="R21" s="2">
        <f t="shared" si="15"/>
        <v>610000000</v>
      </c>
      <c r="S21" s="2">
        <f t="shared" si="15"/>
        <v>610000000</v>
      </c>
      <c r="T21" s="2">
        <f t="shared" si="15"/>
        <v>610000000</v>
      </c>
      <c r="U21" s="2">
        <f t="shared" si="15"/>
        <v>610000000</v>
      </c>
      <c r="V21" s="2">
        <f t="shared" si="15"/>
        <v>610000000</v>
      </c>
      <c r="W21" s="2">
        <f t="shared" si="15"/>
        <v>610000000</v>
      </c>
      <c r="X21" s="2">
        <f t="shared" si="15"/>
        <v>610000000</v>
      </c>
      <c r="Y21" s="2">
        <f t="shared" si="15"/>
        <v>610000000</v>
      </c>
    </row>
    <row r="23" spans="1:25" ht="15.5" x14ac:dyDescent="0.35">
      <c r="B23" t="s">
        <v>53</v>
      </c>
      <c r="C23" t="s">
        <v>54</v>
      </c>
      <c r="D23" s="3">
        <f>IFERROR(D5/D6*100,"")</f>
        <v>1.4109090988809205</v>
      </c>
      <c r="H23" s="3">
        <f t="shared" ref="H23:Y23" si="16">IFERROR(H5/H6*100,"")</f>
        <v>5.6436363955236821</v>
      </c>
      <c r="I23" s="3">
        <f t="shared" si="16"/>
        <v>11.215230899792942</v>
      </c>
      <c r="J23" s="3">
        <f t="shared" si="16"/>
        <v>10.431382605705371</v>
      </c>
      <c r="K23" s="3">
        <f t="shared" si="16"/>
        <v>9.1849739129774157</v>
      </c>
      <c r="L23" s="3">
        <f t="shared" si="16"/>
        <v>5.827613402842986</v>
      </c>
      <c r="M23" s="3">
        <f t="shared" si="16"/>
        <v>-12.31832126559171</v>
      </c>
      <c r="N23" s="3">
        <f t="shared" si="16"/>
        <v>3.945110536489123</v>
      </c>
      <c r="O23" s="3">
        <f t="shared" si="16"/>
        <v>-19.452589715448131</v>
      </c>
      <c r="P23" s="3">
        <f t="shared" si="16"/>
        <v>-27.079600961797247</v>
      </c>
      <c r="Q23" s="3">
        <f t="shared" si="16"/>
        <v>-19.715725880583129</v>
      </c>
      <c r="R23" s="3">
        <f t="shared" si="16"/>
        <v>-15.451936441871133</v>
      </c>
      <c r="S23" s="3">
        <f t="shared" si="16"/>
        <v>-2.33780708492464</v>
      </c>
      <c r="T23" s="3">
        <f t="shared" si="16"/>
        <v>-7.3157097350006435</v>
      </c>
      <c r="U23" s="3">
        <f t="shared" si="16"/>
        <v>6.053047681668736</v>
      </c>
      <c r="V23" s="3">
        <f t="shared" si="16"/>
        <v>-7.0435911417594532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-0.33940061812382294</v>
      </c>
      <c r="H24" s="4" t="str">
        <f t="shared" ref="H24:Y24" si="17">IFERROR(_xlfn.RRI(5,M23,H23),"")</f>
        <v/>
      </c>
      <c r="I24" s="4">
        <f t="shared" si="17"/>
        <v>0.23239466230063766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-4.4317303761315041E-2</v>
      </c>
      <c r="N24" s="4" t="str">
        <f t="shared" si="17"/>
        <v/>
      </c>
      <c r="O24" s="4">
        <f t="shared" si="17"/>
        <v>0.21602972826377198</v>
      </c>
      <c r="P24" s="4" t="str">
        <f t="shared" si="17"/>
        <v/>
      </c>
      <c r="Q24" s="4">
        <f t="shared" si="17"/>
        <v>0.22858080723958563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21.06</v>
      </c>
      <c r="H25" s="3">
        <f>IFERROR(INDEX(D25:G25,COUNT(D25:G25)),"")</f>
        <v>21.06</v>
      </c>
      <c r="I25" s="3">
        <f t="shared" ref="I25:Y25" si="18">IFERROR(INDEX(I51:I500,MATCH($C$25,$C$51:$C$500,0)),"")</f>
        <v>157.02000000000001</v>
      </c>
      <c r="J25" s="3">
        <f t="shared" si="18"/>
        <v>129.66</v>
      </c>
      <c r="K25" s="3">
        <f t="shared" si="18"/>
        <v>102.63</v>
      </c>
      <c r="L25" s="3">
        <f t="shared" si="18"/>
        <v>56.68</v>
      </c>
      <c r="M25" s="3">
        <f t="shared" si="18"/>
        <v>-115.05</v>
      </c>
      <c r="N25" s="3">
        <f t="shared" si="18"/>
        <v>41.27</v>
      </c>
      <c r="O25" s="3">
        <f t="shared" si="18"/>
        <v>-199.56</v>
      </c>
      <c r="P25" s="3">
        <f t="shared" si="18"/>
        <v>-309.37</v>
      </c>
      <c r="Q25" s="3">
        <f t="shared" si="18"/>
        <v>-285.14</v>
      </c>
      <c r="R25" s="3">
        <f t="shared" si="18"/>
        <v>-267.67</v>
      </c>
      <c r="S25" s="3">
        <f t="shared" si="18"/>
        <v>-43.34</v>
      </c>
      <c r="T25" s="3">
        <f t="shared" si="18"/>
        <v>-136.19999999999999</v>
      </c>
      <c r="U25" s="3">
        <f t="shared" si="18"/>
        <v>96.15</v>
      </c>
      <c r="V25" s="3">
        <f t="shared" si="18"/>
        <v>-67.61</v>
      </c>
      <c r="W25" s="3">
        <f t="shared" si="18"/>
        <v>2.5</v>
      </c>
      <c r="X25" s="3">
        <f t="shared" si="18"/>
        <v>57.12</v>
      </c>
      <c r="Y25" s="3">
        <f t="shared" si="18"/>
        <v>37.880000000000003</v>
      </c>
    </row>
    <row r="26" spans="1:25" ht="15.5" x14ac:dyDescent="0.35">
      <c r="C26" t="s">
        <v>58</v>
      </c>
      <c r="D26" s="4">
        <f>IFERROR(_xlfn.RRI(5,I25,D25),"")</f>
        <v>-0.33088513418556187</v>
      </c>
      <c r="H26" s="4" t="str">
        <f t="shared" ref="H26:Y26" si="19">IFERROR(_xlfn.RRI(5,M25,H25),"")</f>
        <v/>
      </c>
      <c r="I26" s="4">
        <f t="shared" si="19"/>
        <v>0.30636369006636643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-0.15538773287436525</v>
      </c>
      <c r="N26" s="4" t="str">
        <f t="shared" si="19"/>
        <v/>
      </c>
      <c r="O26" s="4">
        <f t="shared" si="19"/>
        <v>7.939220530627833E-2</v>
      </c>
      <c r="P26" s="4" t="str">
        <f t="shared" si="19"/>
        <v/>
      </c>
      <c r="Q26" s="4">
        <f t="shared" si="19"/>
        <v>0.33355042416839642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126.16757130819673</v>
      </c>
      <c r="H27" s="3">
        <f t="shared" ref="H27:Y27" si="20">IFERROR(H4/H21,"")</f>
        <v>504.67028523278691</v>
      </c>
      <c r="I27" s="3">
        <f t="shared" si="20"/>
        <v>599.83243501147535</v>
      </c>
      <c r="J27" s="3">
        <f t="shared" si="20"/>
        <v>570.47466283442623</v>
      </c>
      <c r="K27" s="3">
        <f t="shared" si="20"/>
        <v>560.17551400327864</v>
      </c>
      <c r="L27" s="3">
        <f t="shared" si="20"/>
        <v>3.4183447540983604E-2</v>
      </c>
      <c r="M27" s="3">
        <f t="shared" si="20"/>
        <v>2.7487004918032788E-2</v>
      </c>
      <c r="N27" s="3">
        <f t="shared" si="20"/>
        <v>4.1855957377049183E-2</v>
      </c>
      <c r="O27" s="3">
        <f t="shared" si="20"/>
        <v>4.6387950819672133E-2</v>
      </c>
      <c r="P27" s="3">
        <f t="shared" si="20"/>
        <v>3.8363013114754096E-2</v>
      </c>
      <c r="Q27" s="3">
        <f t="shared" si="20"/>
        <v>3.4999936065573771E-2</v>
      </c>
      <c r="R27" s="3">
        <f t="shared" si="20"/>
        <v>4.8538724590163937E-2</v>
      </c>
      <c r="S27" s="3">
        <f t="shared" si="20"/>
        <v>7.0017595081967213E-2</v>
      </c>
      <c r="T27" s="3">
        <f t="shared" si="20"/>
        <v>0.1040942262295082</v>
      </c>
      <c r="U27" s="3">
        <f t="shared" si="20"/>
        <v>0.14739664918032788</v>
      </c>
      <c r="V27" s="3">
        <f t="shared" si="20"/>
        <v>8.1963550819672132E-2</v>
      </c>
      <c r="W27" s="3">
        <f t="shared" si="20"/>
        <v>7.1985193442622955E-2</v>
      </c>
      <c r="X27" s="3">
        <f t="shared" si="20"/>
        <v>8.0179445901639348E-2</v>
      </c>
      <c r="Y27" s="3">
        <f t="shared" si="20"/>
        <v>8.2607447540983606E-2</v>
      </c>
    </row>
    <row r="28" spans="1:25" ht="15.5" x14ac:dyDescent="0.35">
      <c r="C28" t="s">
        <v>60</v>
      </c>
      <c r="D28" s="4">
        <f>IFERROR(_xlfn.RRI(5,I27,D27),"")</f>
        <v>-0.26787782804344928</v>
      </c>
      <c r="H28" s="4">
        <f t="shared" ref="H28:Y28" si="21">IFERROR(_xlfn.RRI(5,M27,H27),"")</f>
        <v>6.1248555337836699</v>
      </c>
      <c r="I28" s="4">
        <f t="shared" si="21"/>
        <v>5.7803877903972545</v>
      </c>
      <c r="J28" s="4">
        <f t="shared" si="21"/>
        <v>5.5760670774099266</v>
      </c>
      <c r="K28" s="4">
        <f t="shared" si="21"/>
        <v>5.805848576071182</v>
      </c>
      <c r="L28" s="4">
        <f t="shared" si="21"/>
        <v>-4.7098134625938037E-3</v>
      </c>
      <c r="M28" s="4">
        <f t="shared" si="21"/>
        <v>-0.10750084846736352</v>
      </c>
      <c r="N28" s="4">
        <f t="shared" si="21"/>
        <v>-9.7785052448175591E-2</v>
      </c>
      <c r="O28" s="4">
        <f t="shared" si="21"/>
        <v>-0.14926224007498878</v>
      </c>
      <c r="P28" s="4">
        <f t="shared" si="21"/>
        <v>-0.23601466901113799</v>
      </c>
      <c r="Q28" s="4">
        <f t="shared" si="21"/>
        <v>-0.15649182247657889</v>
      </c>
      <c r="R28" s="4">
        <f t="shared" si="21"/>
        <v>-7.5793461075937762E-2</v>
      </c>
      <c r="S28" s="4">
        <f t="shared" si="21"/>
        <v>-2.6740104970317535E-2</v>
      </c>
      <c r="T28" s="4">
        <f t="shared" si="21"/>
        <v>4.7325041453428085E-2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-0.86587695834925482</v>
      </c>
      <c r="I29" s="4">
        <f t="shared" si="22"/>
        <v>0.2110134197130959</v>
      </c>
      <c r="J29" s="4">
        <f t="shared" si="22"/>
        <v>0.26337328266588717</v>
      </c>
      <c r="K29" s="4">
        <f t="shared" si="22"/>
        <v>0.81069160197600554</v>
      </c>
      <c r="L29" s="4">
        <f t="shared" si="22"/>
        <v>-1.4926553672316383</v>
      </c>
      <c r="M29" s="4">
        <f t="shared" si="22"/>
        <v>-3.7877392779258536</v>
      </c>
      <c r="N29" s="4">
        <f t="shared" si="22"/>
        <v>-1.2068049709360593</v>
      </c>
      <c r="O29" s="4">
        <f t="shared" si="22"/>
        <v>-0.35494715066102078</v>
      </c>
      <c r="P29" s="4">
        <f t="shared" si="22"/>
        <v>8.497580136073514E-2</v>
      </c>
      <c r="Q29" s="4">
        <f t="shared" si="22"/>
        <v>6.5266933163970448E-2</v>
      </c>
      <c r="R29" s="4">
        <f t="shared" si="22"/>
        <v>5.1760498384863869</v>
      </c>
      <c r="S29" s="4">
        <f t="shared" si="22"/>
        <v>-0.68179148311306892</v>
      </c>
      <c r="T29" s="4">
        <f t="shared" si="22"/>
        <v>-2.4165366614664583</v>
      </c>
      <c r="U29" s="4">
        <f t="shared" si="22"/>
        <v>-2.4221269043040969</v>
      </c>
      <c r="V29" s="4">
        <f t="shared" si="22"/>
        <v>-28.044</v>
      </c>
      <c r="W29" s="4">
        <f t="shared" si="22"/>
        <v>-0.95623249299719892</v>
      </c>
      <c r="X29" s="4">
        <f t="shared" si="22"/>
        <v>0.50791974656810968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-0.15864788935074495</v>
      </c>
      <c r="I30" s="4">
        <f t="shared" si="23"/>
        <v>5.1462008901821968E-2</v>
      </c>
      <c r="J30" s="4">
        <f t="shared" si="23"/>
        <v>1.8385574830904357E-2</v>
      </c>
      <c r="K30" s="4">
        <f t="shared" si="23"/>
        <v>16386.332299694663</v>
      </c>
      <c r="L30" s="4">
        <f t="shared" si="23"/>
        <v>0.2436221277261689</v>
      </c>
      <c r="M30" s="4">
        <f t="shared" si="23"/>
        <v>-0.34329527645436925</v>
      </c>
      <c r="N30" s="4">
        <f t="shared" si="23"/>
        <v>-9.7697642653812367E-2</v>
      </c>
      <c r="O30" s="4">
        <f t="shared" si="23"/>
        <v>0.20918423901984154</v>
      </c>
      <c r="P30" s="4">
        <f t="shared" si="23"/>
        <v>9.6088091214780139E-2</v>
      </c>
      <c r="Q30" s="4">
        <f t="shared" si="23"/>
        <v>-0.27892757048943384</v>
      </c>
      <c r="R30" s="4">
        <f t="shared" si="23"/>
        <v>-0.30676389936927562</v>
      </c>
      <c r="S30" s="4">
        <f t="shared" si="23"/>
        <v>-0.32736331669739704</v>
      </c>
      <c r="T30" s="4">
        <f t="shared" si="23"/>
        <v>-0.29378159674337417</v>
      </c>
      <c r="U30" s="4">
        <f t="shared" si="23"/>
        <v>0.79831946891387118</v>
      </c>
      <c r="V30" s="4">
        <f t="shared" si="23"/>
        <v>0.13861680298188819</v>
      </c>
      <c r="W30" s="4">
        <f t="shared" si="23"/>
        <v>-0.1021989160297858</v>
      </c>
      <c r="X30" s="4">
        <f t="shared" si="23"/>
        <v>-2.9392042868043651E-2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1492.55</v>
      </c>
      <c r="H32" s="3">
        <f>IFERROR(INDEX(D32:G32,COUNT(D32:G32)),"")</f>
        <v>1492.55</v>
      </c>
      <c r="I32" s="3">
        <f t="shared" ref="I32:Y32" si="24">IFERROR(INDEX(I51:I500,MATCH($C$32,$C$51:$C$500,0)),"")</f>
        <v>1401.97</v>
      </c>
      <c r="J32" s="3">
        <f t="shared" si="24"/>
        <v>1244.73</v>
      </c>
      <c r="K32" s="3">
        <f t="shared" si="24"/>
        <v>1114.8900000000001</v>
      </c>
      <c r="L32" s="3">
        <f t="shared" si="24"/>
        <v>974.33</v>
      </c>
      <c r="M32" s="3">
        <f t="shared" si="24"/>
        <v>906.43</v>
      </c>
      <c r="N32" s="3">
        <f t="shared" si="24"/>
        <v>1027.96</v>
      </c>
      <c r="O32" s="3">
        <f t="shared" si="24"/>
        <v>1028.6099999999999</v>
      </c>
      <c r="P32" s="3">
        <f t="shared" si="24"/>
        <v>1149.53</v>
      </c>
      <c r="Q32" s="3">
        <f t="shared" si="24"/>
        <v>1448.75</v>
      </c>
      <c r="R32" s="3">
        <f t="shared" si="24"/>
        <v>1780.72</v>
      </c>
      <c r="S32" s="3">
        <f t="shared" si="24"/>
        <v>1854.09</v>
      </c>
      <c r="T32" s="3">
        <f t="shared" si="24"/>
        <v>1861.71</v>
      </c>
      <c r="U32" s="3">
        <f t="shared" si="24"/>
        <v>1588.42</v>
      </c>
      <c r="V32" s="3">
        <f t="shared" si="24"/>
        <v>928.75</v>
      </c>
      <c r="W32" s="3">
        <f t="shared" si="24"/>
        <v>985.72</v>
      </c>
      <c r="X32" s="3">
        <f t="shared" si="24"/>
        <v>1017.87</v>
      </c>
      <c r="Y32" s="3">
        <f t="shared" si="24"/>
        <v>1133.25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 t="shared" ref="I33:Y33" si="25">IFERROR(INDEX(I51:I500,MATCH($C$33,$C$51:$C$500,0)),"")</f>
        <v>0.63</v>
      </c>
      <c r="J33" s="3">
        <f t="shared" si="25"/>
        <v>0.39</v>
      </c>
      <c r="K33" s="3">
        <f t="shared" si="25"/>
        <v>0.45</v>
      </c>
      <c r="L33" s="3">
        <f t="shared" si="25"/>
        <v>0.32</v>
      </c>
      <c r="M33" s="3">
        <f t="shared" si="25"/>
        <v>0.3</v>
      </c>
      <c r="N33" s="3">
        <f t="shared" si="25"/>
        <v>0.21</v>
      </c>
      <c r="O33" s="3">
        <f t="shared" si="25"/>
        <v>0.18</v>
      </c>
      <c r="P33" s="3">
        <f t="shared" si="25"/>
        <v>0.16</v>
      </c>
      <c r="Q33" s="3">
        <f t="shared" si="25"/>
        <v>0.12</v>
      </c>
      <c r="R33" s="3">
        <f t="shared" si="25"/>
        <v>0.09</v>
      </c>
      <c r="S33" s="3">
        <f t="shared" si="25"/>
        <v>0.15</v>
      </c>
      <c r="T33" s="3">
        <f t="shared" si="25"/>
        <v>0.13</v>
      </c>
      <c r="U33" s="3">
        <f t="shared" si="25"/>
        <v>0.28999999999999998</v>
      </c>
      <c r="V33" s="3">
        <f t="shared" si="25"/>
        <v>0.53</v>
      </c>
      <c r="W33" s="3">
        <f t="shared" si="25"/>
        <v>0.74</v>
      </c>
      <c r="X33" s="3">
        <f t="shared" si="25"/>
        <v>0.7</v>
      </c>
      <c r="Y33" s="3">
        <f t="shared" si="25"/>
        <v>0.38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40.36</v>
      </c>
      <c r="H34" s="3">
        <f>IFERROR(INDEX(D34:G34,COUNT(D34:G34)),"")</f>
        <v>40.36</v>
      </c>
      <c r="I34" s="3">
        <f t="shared" ref="I34:Y34" si="26">IFERROR(INDEX(I51:I500,MATCH($C$34,$C$51:$C$500,0)),"")</f>
        <v>5.6</v>
      </c>
      <c r="J34" s="3">
        <f t="shared" si="26"/>
        <v>3.7</v>
      </c>
      <c r="K34" s="3">
        <f t="shared" si="26"/>
        <v>4.92</v>
      </c>
      <c r="L34" s="3">
        <f t="shared" si="26"/>
        <v>5.47</v>
      </c>
      <c r="M34" s="3">
        <f t="shared" si="26"/>
        <v>-2.33</v>
      </c>
      <c r="N34" s="3">
        <f t="shared" si="26"/>
        <v>5.14</v>
      </c>
      <c r="O34" s="3">
        <f t="shared" si="26"/>
        <v>-0.94</v>
      </c>
      <c r="P34" s="3">
        <f t="shared" si="26"/>
        <v>-0.59</v>
      </c>
      <c r="Q34" s="3">
        <f t="shared" si="26"/>
        <v>-0.6</v>
      </c>
      <c r="R34" s="3">
        <f t="shared" si="26"/>
        <v>-0.6</v>
      </c>
      <c r="S34" s="3">
        <f t="shared" si="26"/>
        <v>-6.46</v>
      </c>
      <c r="T34" s="3">
        <f t="shared" si="26"/>
        <v>-1.8</v>
      </c>
      <c r="U34" s="3">
        <f t="shared" si="26"/>
        <v>4.7300000000000004</v>
      </c>
      <c r="V34" s="3">
        <f t="shared" si="26"/>
        <v>-7.32</v>
      </c>
      <c r="W34" s="3">
        <f t="shared" si="26"/>
        <v>292</v>
      </c>
      <c r="X34" s="3">
        <f t="shared" si="26"/>
        <v>12.43</v>
      </c>
      <c r="Y34" s="3">
        <f t="shared" si="26"/>
        <v>11.35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6.73</v>
      </c>
      <c r="H35" s="3">
        <f>IFERROR(INDEX(D35:G35,COUNT(D35:G35)),"")</f>
        <v>6.73</v>
      </c>
      <c r="I35" s="3">
        <f t="shared" ref="I35:Y35" si="27">IFERROR(INDEX(I51:I500,MATCH($C$35,$C$51:$C$500,0)),"")</f>
        <v>1.46</v>
      </c>
      <c r="J35" s="3">
        <f t="shared" si="27"/>
        <v>0.84</v>
      </c>
      <c r="K35" s="3">
        <f t="shared" si="27"/>
        <v>0.9</v>
      </c>
      <c r="L35" s="3">
        <f t="shared" si="27"/>
        <v>0.63</v>
      </c>
      <c r="M35" s="3">
        <f t="shared" si="27"/>
        <v>0.67</v>
      </c>
      <c r="N35" s="3">
        <f t="shared" si="27"/>
        <v>0.36</v>
      </c>
      <c r="O35" s="3">
        <f t="shared" si="27"/>
        <v>0.28000000000000003</v>
      </c>
      <c r="P35" s="3">
        <f t="shared" si="27"/>
        <v>0.35</v>
      </c>
      <c r="Q35" s="3">
        <f t="shared" si="27"/>
        <v>0.36</v>
      </c>
      <c r="R35" s="3">
        <f t="shared" si="27"/>
        <v>0.25</v>
      </c>
      <c r="S35" s="3">
        <f t="shared" si="27"/>
        <v>0.32</v>
      </c>
      <c r="T35" s="3">
        <f t="shared" si="27"/>
        <v>0.19</v>
      </c>
      <c r="U35" s="3">
        <f t="shared" si="27"/>
        <v>0.32</v>
      </c>
      <c r="V35" s="3">
        <f t="shared" si="27"/>
        <v>0.67</v>
      </c>
      <c r="W35" s="3">
        <f t="shared" si="27"/>
        <v>1.1299999999999999</v>
      </c>
      <c r="X35" s="3">
        <f t="shared" si="27"/>
        <v>0.94</v>
      </c>
      <c r="Y35" s="3">
        <f t="shared" si="27"/>
        <v>0.47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81</v>
      </c>
      <c r="E50" t="s">
        <v>82</v>
      </c>
      <c r="F50" t="s">
        <v>806</v>
      </c>
      <c r="G50" t="s">
        <v>807</v>
      </c>
      <c r="H50" t="s">
        <v>808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5</v>
      </c>
      <c r="D51" s="5">
        <v>76962218498</v>
      </c>
      <c r="E51" s="5">
        <v>74682755384</v>
      </c>
      <c r="F51" s="5">
        <v>77684273893</v>
      </c>
      <c r="G51" s="5">
        <v>99846413047</v>
      </c>
      <c r="I51" s="5">
        <v>365897785357</v>
      </c>
      <c r="J51" s="5">
        <v>347989544329</v>
      </c>
      <c r="K51" s="5">
        <v>341707063542</v>
      </c>
      <c r="L51" s="5">
        <v>20851903</v>
      </c>
      <c r="M51" s="5">
        <v>16767073</v>
      </c>
      <c r="N51" s="5">
        <v>25532134</v>
      </c>
      <c r="O51" s="5">
        <v>28296650</v>
      </c>
      <c r="P51" s="5">
        <v>23401438</v>
      </c>
      <c r="Q51" s="5">
        <v>21349961</v>
      </c>
      <c r="R51" s="5">
        <v>29608622</v>
      </c>
      <c r="S51" s="5">
        <v>42710733</v>
      </c>
      <c r="T51" s="5">
        <v>63497478</v>
      </c>
      <c r="U51" s="5">
        <v>89911956</v>
      </c>
      <c r="V51" s="5">
        <v>49997766</v>
      </c>
      <c r="W51" s="5">
        <v>43910968</v>
      </c>
      <c r="X51" s="5">
        <v>48909462</v>
      </c>
      <c r="Y51" s="5">
        <v>50390543</v>
      </c>
    </row>
    <row r="52" spans="2:25" ht="15.5" x14ac:dyDescent="0.35">
      <c r="C52" t="s">
        <v>85</v>
      </c>
      <c r="D52" s="5">
        <v>-53830098891</v>
      </c>
      <c r="E52" s="5">
        <v>-53129948384</v>
      </c>
      <c r="F52" s="5">
        <v>-58266722347</v>
      </c>
      <c r="G52" s="5">
        <v>-66761771697</v>
      </c>
      <c r="I52" s="5">
        <v>-250016449410</v>
      </c>
      <c r="J52" s="5">
        <v>-232097865735</v>
      </c>
      <c r="K52" s="5">
        <v>-231787363250</v>
      </c>
      <c r="L52" s="5">
        <v>-16471169</v>
      </c>
      <c r="M52" s="5">
        <v>-19758895</v>
      </c>
      <c r="N52" s="5">
        <v>-19294075</v>
      </c>
      <c r="O52" s="5">
        <v>-33033814</v>
      </c>
      <c r="P52" s="5">
        <v>-25782336</v>
      </c>
      <c r="Q52" s="5">
        <v>-26317826</v>
      </c>
      <c r="R52" s="5">
        <v>-33390538</v>
      </c>
      <c r="S52" s="5">
        <v>-37723603</v>
      </c>
      <c r="T52" s="5">
        <v>-60243659</v>
      </c>
      <c r="U52" s="5">
        <v>-69875635</v>
      </c>
      <c r="V52" s="5">
        <v>-46769850</v>
      </c>
      <c r="W52" s="5">
        <v>-37166041</v>
      </c>
      <c r="X52" s="5">
        <v>-41839354</v>
      </c>
      <c r="Y52" s="5">
        <v>-44610509</v>
      </c>
    </row>
    <row r="53" spans="2:25" ht="15.5" x14ac:dyDescent="0.35">
      <c r="C53" t="s">
        <v>86</v>
      </c>
      <c r="D53" s="5">
        <v>23132119607</v>
      </c>
      <c r="E53" s="5">
        <v>21552807000</v>
      </c>
      <c r="F53" s="5">
        <v>19417551546</v>
      </c>
      <c r="G53" s="5">
        <v>33084641350</v>
      </c>
      <c r="I53" s="5">
        <v>115881335947</v>
      </c>
      <c r="J53" s="5">
        <v>115891678594</v>
      </c>
      <c r="K53" s="5">
        <v>109919700292</v>
      </c>
      <c r="L53" s="5">
        <v>4380734</v>
      </c>
      <c r="M53" s="5">
        <v>-2991822</v>
      </c>
      <c r="N53" s="5">
        <v>6238059</v>
      </c>
      <c r="O53" s="5">
        <v>-4737164</v>
      </c>
      <c r="P53" s="5">
        <v>-2380898</v>
      </c>
      <c r="Q53" s="5">
        <v>-4967865</v>
      </c>
      <c r="R53" s="5">
        <v>-3781916</v>
      </c>
      <c r="S53" s="5">
        <v>4987130</v>
      </c>
      <c r="T53" s="5">
        <v>3253819</v>
      </c>
      <c r="U53" s="5">
        <v>20036321</v>
      </c>
      <c r="V53" s="5">
        <v>3227916</v>
      </c>
      <c r="W53" s="5">
        <v>6744927</v>
      </c>
      <c r="X53" s="5">
        <v>7070108</v>
      </c>
      <c r="Y53" s="5">
        <v>5780034</v>
      </c>
    </row>
    <row r="54" spans="2:25" ht="15.5" x14ac:dyDescent="0.35">
      <c r="C54" t="s">
        <v>87</v>
      </c>
      <c r="D54" s="5">
        <v>-12865266928</v>
      </c>
      <c r="E54" s="5">
        <v>-2577636912</v>
      </c>
      <c r="F54" s="5">
        <v>-5588423936</v>
      </c>
      <c r="G54" s="5">
        <v>-937369203</v>
      </c>
      <c r="I54" s="5">
        <v>-26640910647</v>
      </c>
      <c r="J54" s="5">
        <v>-44871216943</v>
      </c>
      <c r="K54" s="5">
        <v>-47859681857</v>
      </c>
      <c r="L54" s="5">
        <v>-1937185</v>
      </c>
      <c r="M54" s="5">
        <v>-1789445</v>
      </c>
      <c r="N54" s="5">
        <v>-3653637</v>
      </c>
      <c r="O54" s="5">
        <v>-2438698</v>
      </c>
      <c r="P54" s="5">
        <v>-4127442</v>
      </c>
      <c r="Q54" s="5">
        <v>-4176185</v>
      </c>
      <c r="R54" s="5">
        <v>-6525853</v>
      </c>
      <c r="S54" s="5">
        <v>-5013053</v>
      </c>
      <c r="T54" s="5">
        <v>-5742430</v>
      </c>
      <c r="U54" s="5">
        <v>-10519703</v>
      </c>
      <c r="V54" s="5">
        <v>-4517216</v>
      </c>
      <c r="W54" s="5">
        <v>-3293822</v>
      </c>
      <c r="X54" s="5">
        <v>-3536145</v>
      </c>
      <c r="Y54" s="5">
        <v>-2447394</v>
      </c>
    </row>
    <row r="55" spans="2:25" ht="15.5" x14ac:dyDescent="0.35">
      <c r="C55" t="s">
        <v>88</v>
      </c>
      <c r="D55" s="5">
        <v>-5627982935</v>
      </c>
      <c r="E55" s="5">
        <v>-6463223179</v>
      </c>
      <c r="F55" s="5">
        <v>-5988275873</v>
      </c>
      <c r="G55" s="5">
        <v>-2241268091</v>
      </c>
      <c r="I55" s="5">
        <v>-24844512044</v>
      </c>
      <c r="J55" s="5">
        <v>-30609321003</v>
      </c>
      <c r="K55" s="5">
        <v>-28464230879</v>
      </c>
      <c r="L55" s="5">
        <v>-2074361</v>
      </c>
      <c r="M55" s="5">
        <v>-2135792</v>
      </c>
      <c r="N55" s="5">
        <v>-2639066</v>
      </c>
      <c r="O55" s="5">
        <v>-3039077</v>
      </c>
      <c r="P55" s="5">
        <v>-3588296</v>
      </c>
      <c r="Q55" s="5">
        <v>-3324375</v>
      </c>
      <c r="R55" s="5">
        <v>-3434274</v>
      </c>
      <c r="S55" s="5">
        <v>-3964585</v>
      </c>
      <c r="T55" s="5">
        <v>-7052862</v>
      </c>
      <c r="U55" s="5">
        <v>-8522374</v>
      </c>
      <c r="V55" s="5">
        <v>-4451711</v>
      </c>
      <c r="W55" s="5">
        <v>-3307052</v>
      </c>
      <c r="X55" s="5">
        <v>-2606237</v>
      </c>
      <c r="Y55" s="5">
        <v>-2447394</v>
      </c>
    </row>
    <row r="56" spans="2:25" ht="15.5" x14ac:dyDescent="0.35">
      <c r="C56" t="s">
        <v>90</v>
      </c>
      <c r="D56" s="5">
        <v>-1051272374</v>
      </c>
      <c r="E56" s="5">
        <v>-1019639540</v>
      </c>
      <c r="F56" s="5">
        <v>-1037803988</v>
      </c>
      <c r="G56" s="5">
        <v>-1333663140</v>
      </c>
      <c r="I56" s="5">
        <v>-4991054874</v>
      </c>
      <c r="J56" s="5">
        <v>-4681121531</v>
      </c>
      <c r="K56" s="5">
        <v>-4438768339</v>
      </c>
    </row>
    <row r="57" spans="2:25" ht="15.5" x14ac:dyDescent="0.35">
      <c r="C57" t="s">
        <v>98</v>
      </c>
      <c r="P57" s="5">
        <v>-1730668</v>
      </c>
      <c r="V57" s="5">
        <v>-4073419</v>
      </c>
      <c r="W57" s="5">
        <v>-1913364</v>
      </c>
      <c r="X57" s="5">
        <v>-1022921</v>
      </c>
      <c r="Y57" s="5">
        <v>-66597</v>
      </c>
    </row>
    <row r="58" spans="2:25" ht="15.5" x14ac:dyDescent="0.35">
      <c r="C58" t="s">
        <v>91</v>
      </c>
      <c r="D58" s="5">
        <v>10266852679</v>
      </c>
      <c r="E58" s="5">
        <v>18975170088</v>
      </c>
      <c r="F58" s="5">
        <v>13829127610</v>
      </c>
      <c r="G58" s="5">
        <v>32147272147</v>
      </c>
      <c r="I58" s="5">
        <v>89240425300</v>
      </c>
      <c r="J58" s="5">
        <v>71020461651</v>
      </c>
      <c r="K58" s="5">
        <v>62060018435</v>
      </c>
      <c r="L58" s="5">
        <v>2443549</v>
      </c>
      <c r="M58" s="5">
        <v>-4781267</v>
      </c>
      <c r="N58" s="5">
        <v>2584422</v>
      </c>
      <c r="O58" s="5">
        <v>-7175862</v>
      </c>
      <c r="P58" s="5">
        <v>-6508340</v>
      </c>
      <c r="Q58" s="5">
        <v>-9144050</v>
      </c>
      <c r="R58" s="5">
        <v>-10307769</v>
      </c>
      <c r="S58" s="5">
        <v>-25923</v>
      </c>
      <c r="T58" s="5">
        <v>-2488611</v>
      </c>
      <c r="U58" s="5">
        <v>9516618</v>
      </c>
      <c r="V58" s="5">
        <v>-1289300</v>
      </c>
      <c r="W58" s="5">
        <v>3451105</v>
      </c>
      <c r="X58" s="5">
        <v>3533963</v>
      </c>
      <c r="Y58" s="5">
        <v>3332640</v>
      </c>
    </row>
    <row r="59" spans="2:25" ht="15.5" x14ac:dyDescent="0.35">
      <c r="C59" t="s">
        <v>92</v>
      </c>
      <c r="D59" s="5">
        <v>2560562734</v>
      </c>
      <c r="E59" s="5">
        <v>7895092964</v>
      </c>
      <c r="F59" s="5">
        <v>1653761034</v>
      </c>
      <c r="G59" s="5">
        <v>4056794971</v>
      </c>
      <c r="I59" s="5">
        <v>11719999114</v>
      </c>
      <c r="J59" s="5">
        <v>7957012376</v>
      </c>
      <c r="K59" s="5">
        <v>452268001</v>
      </c>
      <c r="L59" s="5">
        <v>-2088</v>
      </c>
      <c r="M59" s="5">
        <v>1445</v>
      </c>
      <c r="N59" s="5">
        <v>-807367</v>
      </c>
      <c r="O59" s="5">
        <v>-1275141</v>
      </c>
      <c r="P59" s="5">
        <v>-7347119</v>
      </c>
      <c r="Q59" s="5">
        <v>-3773328</v>
      </c>
      <c r="R59" s="5">
        <v>-1818322</v>
      </c>
      <c r="S59" s="5">
        <v>-1451852</v>
      </c>
      <c r="T59" s="5">
        <v>-2937616</v>
      </c>
      <c r="U59" s="5">
        <v>-2249234</v>
      </c>
      <c r="V59" s="5">
        <v>-2183840</v>
      </c>
      <c r="W59" s="5">
        <v>-2359430</v>
      </c>
      <c r="X59" s="5">
        <v>724353</v>
      </c>
      <c r="Y59" s="5">
        <v>350144</v>
      </c>
    </row>
    <row r="60" spans="2:25" ht="15.5" x14ac:dyDescent="0.35">
      <c r="C60" t="s">
        <v>26</v>
      </c>
      <c r="D60" s="5">
        <v>-4991032</v>
      </c>
      <c r="E60" s="5">
        <v>-4991030</v>
      </c>
      <c r="F60" s="5">
        <v>-4991032</v>
      </c>
      <c r="G60" s="5">
        <v>-4991031</v>
      </c>
      <c r="I60" s="5">
        <v>-12710539</v>
      </c>
      <c r="K60" s="5">
        <v>-504008057</v>
      </c>
      <c r="L60" s="5">
        <v>-8485</v>
      </c>
      <c r="N60" s="5">
        <v>-808466</v>
      </c>
      <c r="O60" s="5">
        <v>-1277414</v>
      </c>
      <c r="P60" s="5">
        <v>-1397656</v>
      </c>
      <c r="Q60" s="5">
        <v>-1280994</v>
      </c>
      <c r="R60" s="5">
        <v>-1729837</v>
      </c>
      <c r="S60" s="5">
        <v>-2296430</v>
      </c>
      <c r="T60" s="5">
        <v>-4233519</v>
      </c>
      <c r="U60" s="5">
        <v>-3221997</v>
      </c>
      <c r="V60" s="5">
        <v>-131208</v>
      </c>
      <c r="W60" s="5">
        <v>-1413286</v>
      </c>
      <c r="X60" s="5">
        <v>-1856522</v>
      </c>
      <c r="Y60" s="5">
        <v>-2044325</v>
      </c>
    </row>
    <row r="61" spans="2:25" ht="15.5" x14ac:dyDescent="0.35">
      <c r="C61" t="s">
        <v>94</v>
      </c>
      <c r="D61" s="5">
        <v>2565553766</v>
      </c>
      <c r="E61" s="5">
        <v>7900083994</v>
      </c>
      <c r="F61" s="5">
        <v>1658752066</v>
      </c>
      <c r="G61" s="5">
        <v>4061786002</v>
      </c>
      <c r="I61" s="5">
        <v>11732709653</v>
      </c>
      <c r="J61" s="5">
        <v>7957012376</v>
      </c>
      <c r="K61" s="5">
        <v>956276058</v>
      </c>
      <c r="L61" s="5">
        <v>6397</v>
      </c>
      <c r="M61" s="5">
        <v>1445</v>
      </c>
      <c r="N61" s="5">
        <v>1099</v>
      </c>
      <c r="O61" s="5">
        <v>2273</v>
      </c>
      <c r="P61" s="5">
        <v>64141</v>
      </c>
      <c r="Q61" s="5">
        <v>36397</v>
      </c>
      <c r="R61" s="5">
        <v>18923</v>
      </c>
      <c r="S61" s="5">
        <v>39039</v>
      </c>
      <c r="T61" s="5">
        <v>133915</v>
      </c>
      <c r="U61" s="5">
        <v>92756</v>
      </c>
      <c r="V61" s="5">
        <v>25079</v>
      </c>
      <c r="W61" s="5">
        <v>31664</v>
      </c>
      <c r="X61" s="5">
        <v>107269</v>
      </c>
      <c r="Y61" s="5">
        <v>88664</v>
      </c>
    </row>
    <row r="62" spans="2:25" ht="15.5" x14ac:dyDescent="0.35">
      <c r="C62" t="s">
        <v>93</v>
      </c>
      <c r="V62" s="5">
        <v>1164056</v>
      </c>
      <c r="W62" s="5">
        <v>710545</v>
      </c>
      <c r="X62" s="5">
        <v>3553745</v>
      </c>
      <c r="Y62" s="5">
        <v>2853363</v>
      </c>
    </row>
    <row r="63" spans="2:25" ht="15.5" x14ac:dyDescent="0.35">
      <c r="C63" t="s">
        <v>95</v>
      </c>
      <c r="V63" s="5">
        <v>31835</v>
      </c>
      <c r="W63" s="5">
        <v>-132851</v>
      </c>
      <c r="X63" s="5">
        <v>-57218</v>
      </c>
      <c r="Y63" s="5">
        <v>-304703</v>
      </c>
    </row>
    <row r="64" spans="2:25" ht="15.5" x14ac:dyDescent="0.35">
      <c r="C64" t="s">
        <v>496</v>
      </c>
      <c r="Y64" s="5">
        <v>5044</v>
      </c>
    </row>
    <row r="65" spans="2:25" ht="15.5" x14ac:dyDescent="0.35">
      <c r="C65" t="s">
        <v>96</v>
      </c>
    </row>
    <row r="66" spans="2:25" ht="15.5" x14ac:dyDescent="0.35">
      <c r="C66" t="s">
        <v>97</v>
      </c>
      <c r="P66" s="5">
        <v>-4282936</v>
      </c>
      <c r="Q66" s="5">
        <v>-2528731</v>
      </c>
      <c r="R66" s="5">
        <v>-107408</v>
      </c>
      <c r="S66" s="5">
        <v>805539</v>
      </c>
      <c r="T66" s="5">
        <v>1161988</v>
      </c>
      <c r="U66" s="5">
        <v>880007</v>
      </c>
      <c r="V66" s="5">
        <v>799817</v>
      </c>
      <c r="W66" s="5">
        <v>357862</v>
      </c>
      <c r="Y66" s="5">
        <v>-181302</v>
      </c>
    </row>
    <row r="67" spans="2:25" ht="15.5" x14ac:dyDescent="0.35">
      <c r="C67" t="s">
        <v>99</v>
      </c>
      <c r="D67" s="5">
        <v>2560562734</v>
      </c>
      <c r="E67" s="5">
        <v>7895092964</v>
      </c>
      <c r="F67" s="5">
        <v>1653761034</v>
      </c>
      <c r="G67" s="5">
        <v>4056794971</v>
      </c>
      <c r="I67" s="5">
        <v>11719999114</v>
      </c>
      <c r="J67" s="5">
        <v>7957012376</v>
      </c>
      <c r="K67" s="5">
        <v>452268001</v>
      </c>
      <c r="L67" s="5">
        <v>-2088</v>
      </c>
      <c r="M67" s="5">
        <v>1445</v>
      </c>
      <c r="N67" s="5">
        <v>-807367</v>
      </c>
      <c r="O67" s="5">
        <v>-1275141</v>
      </c>
      <c r="P67" s="5">
        <v>-7347119</v>
      </c>
      <c r="Q67" s="5">
        <v>-3773328</v>
      </c>
      <c r="R67" s="5">
        <v>-1818322</v>
      </c>
      <c r="S67" s="5">
        <v>-1451852</v>
      </c>
      <c r="T67" s="5">
        <v>-2937616</v>
      </c>
      <c r="U67" s="5">
        <v>-2249234</v>
      </c>
      <c r="V67" s="5">
        <v>-2183840</v>
      </c>
      <c r="W67" s="5">
        <v>-2359430</v>
      </c>
      <c r="X67" s="5">
        <v>724353</v>
      </c>
      <c r="Y67" s="5">
        <v>350144</v>
      </c>
    </row>
    <row r="68" spans="2:25" ht="15.5" x14ac:dyDescent="0.35">
      <c r="C68" t="s">
        <v>28</v>
      </c>
      <c r="D68" s="5">
        <v>12827415413</v>
      </c>
      <c r="E68" s="5">
        <v>26870263052</v>
      </c>
      <c r="F68" s="5">
        <v>15482888644</v>
      </c>
      <c r="G68" s="5">
        <v>36204067118</v>
      </c>
      <c r="I68" s="5">
        <v>100960424414</v>
      </c>
      <c r="J68" s="5">
        <v>78977474027</v>
      </c>
      <c r="K68" s="5">
        <v>62512286436</v>
      </c>
      <c r="L68" s="5">
        <v>2441461</v>
      </c>
      <c r="M68" s="5">
        <v>-4779822</v>
      </c>
      <c r="N68" s="5">
        <v>1777055</v>
      </c>
      <c r="O68" s="5">
        <v>-8451003</v>
      </c>
      <c r="P68" s="5">
        <v>-13855459</v>
      </c>
      <c r="Q68" s="5">
        <v>-12917378</v>
      </c>
      <c r="R68" s="5">
        <v>-12126091</v>
      </c>
      <c r="S68" s="5">
        <v>-1477775</v>
      </c>
      <c r="T68" s="5">
        <v>-5426227</v>
      </c>
      <c r="U68" s="5">
        <v>7267384</v>
      </c>
      <c r="V68" s="5">
        <v>-3473140</v>
      </c>
      <c r="W68" s="5">
        <v>1091675</v>
      </c>
      <c r="X68" s="5">
        <v>4258316</v>
      </c>
      <c r="Y68" s="5">
        <v>3682784</v>
      </c>
    </row>
    <row r="69" spans="2:25" ht="15.5" x14ac:dyDescent="0.35">
      <c r="C69" t="s">
        <v>27</v>
      </c>
      <c r="G69" s="5">
        <v>-4979507362</v>
      </c>
      <c r="I69" s="5">
        <v>-5315272022</v>
      </c>
      <c r="L69" s="5">
        <v>-28847</v>
      </c>
      <c r="M69" s="5">
        <v>-27903</v>
      </c>
      <c r="O69" s="5">
        <v>-79669</v>
      </c>
      <c r="P69" s="5">
        <v>-224598</v>
      </c>
      <c r="Q69" s="5">
        <v>-134370</v>
      </c>
      <c r="R69" s="5">
        <v>-48622</v>
      </c>
      <c r="S69" s="5">
        <v>-644461</v>
      </c>
      <c r="T69" s="5">
        <v>-1375053</v>
      </c>
      <c r="U69" s="5">
        <v>-1210854</v>
      </c>
      <c r="V69" s="5">
        <v>-1068446</v>
      </c>
      <c r="W69" s="5">
        <v>-922163</v>
      </c>
      <c r="X69" s="5">
        <v>-557140</v>
      </c>
      <c r="Y69" s="5">
        <v>-1575655</v>
      </c>
    </row>
    <row r="70" spans="2:25" ht="15.5" x14ac:dyDescent="0.35">
      <c r="C70" t="s">
        <v>102</v>
      </c>
      <c r="D70" s="5">
        <v>12827415413</v>
      </c>
      <c r="E70" s="5">
        <v>26870263052</v>
      </c>
      <c r="F70" s="5">
        <v>15482888644</v>
      </c>
      <c r="G70" s="5">
        <v>31224559756</v>
      </c>
      <c r="I70" s="5">
        <v>95645152392</v>
      </c>
      <c r="J70" s="5">
        <v>78977474027</v>
      </c>
      <c r="K70" s="5">
        <v>62512286436</v>
      </c>
      <c r="L70" s="5">
        <v>2412614</v>
      </c>
      <c r="M70" s="5">
        <v>-4807725</v>
      </c>
      <c r="N70" s="5">
        <v>1777055</v>
      </c>
      <c r="O70" s="5">
        <v>-8530672</v>
      </c>
      <c r="P70" s="5">
        <v>-14080057</v>
      </c>
      <c r="Q70" s="5">
        <v>-13051748</v>
      </c>
      <c r="R70" s="5">
        <v>-12174713</v>
      </c>
      <c r="S70" s="5">
        <v>-2122236</v>
      </c>
      <c r="T70" s="5">
        <v>-6801280</v>
      </c>
      <c r="U70" s="5">
        <v>6056530</v>
      </c>
      <c r="V70" s="5">
        <v>-4541586</v>
      </c>
      <c r="W70" s="5">
        <v>169512</v>
      </c>
      <c r="X70" s="5">
        <v>3701176</v>
      </c>
      <c r="Y70" s="5">
        <v>2107129</v>
      </c>
    </row>
    <row r="71" spans="2:25" ht="15.5" x14ac:dyDescent="0.35">
      <c r="C71" t="s">
        <v>103</v>
      </c>
      <c r="G71" s="5">
        <v>130567134</v>
      </c>
      <c r="I71" s="5">
        <v>130567134</v>
      </c>
      <c r="J71" s="5">
        <v>113613730</v>
      </c>
      <c r="K71" s="5">
        <v>-136006369</v>
      </c>
      <c r="L71" s="5">
        <v>9738</v>
      </c>
      <c r="M71" s="5">
        <v>-14213</v>
      </c>
      <c r="O71" s="5">
        <v>114035</v>
      </c>
      <c r="P71" s="5">
        <v>84216</v>
      </c>
      <c r="Q71" s="5">
        <v>102476</v>
      </c>
      <c r="R71" s="5">
        <v>24981</v>
      </c>
      <c r="V71" s="5">
        <v>147271</v>
      </c>
    </row>
    <row r="72" spans="2:25" ht="15.5" x14ac:dyDescent="0.35">
      <c r="C72" t="s">
        <v>104</v>
      </c>
      <c r="D72" s="5">
        <v>12827415413</v>
      </c>
      <c r="E72" s="5">
        <v>26870263052</v>
      </c>
      <c r="F72" s="5">
        <v>15482888644</v>
      </c>
      <c r="G72" s="5">
        <v>31355126890</v>
      </c>
      <c r="I72" s="5">
        <v>95775719526</v>
      </c>
      <c r="J72" s="5">
        <v>79091087757</v>
      </c>
      <c r="K72" s="5">
        <v>62376280067</v>
      </c>
      <c r="L72" s="5">
        <v>2422352</v>
      </c>
      <c r="M72" s="5">
        <v>-4821938</v>
      </c>
      <c r="N72" s="5">
        <v>1777055</v>
      </c>
      <c r="O72" s="5">
        <v>-8416637</v>
      </c>
      <c r="P72" s="5">
        <v>-13995841</v>
      </c>
      <c r="Q72" s="5">
        <v>-12949272</v>
      </c>
      <c r="R72" s="5">
        <v>-12149732</v>
      </c>
      <c r="S72" s="5">
        <v>-2122236</v>
      </c>
      <c r="T72" s="5">
        <v>-6801280</v>
      </c>
      <c r="U72" s="5">
        <v>6056530</v>
      </c>
      <c r="V72" s="5">
        <v>-4394315</v>
      </c>
    </row>
    <row r="73" spans="2:25" ht="15.5" x14ac:dyDescent="0.35">
      <c r="C73" t="s">
        <v>105</v>
      </c>
      <c r="D73" s="5">
        <v>12827415413</v>
      </c>
      <c r="E73" s="5">
        <v>26870263052</v>
      </c>
      <c r="F73" s="5">
        <v>15482888644</v>
      </c>
      <c r="G73" s="5">
        <v>31224559756</v>
      </c>
      <c r="I73" s="5">
        <v>95645152392</v>
      </c>
      <c r="J73" s="5">
        <v>78977474027</v>
      </c>
      <c r="K73" s="5">
        <v>62512286436</v>
      </c>
      <c r="L73" s="5">
        <v>2412614</v>
      </c>
      <c r="M73" s="5">
        <v>-4807725</v>
      </c>
      <c r="N73" s="5">
        <v>1777055</v>
      </c>
      <c r="O73" s="5">
        <v>-8530672</v>
      </c>
      <c r="P73" s="5">
        <v>-14080057</v>
      </c>
      <c r="Q73" s="5">
        <v>-13051748</v>
      </c>
      <c r="R73" s="5">
        <v>-12174713</v>
      </c>
      <c r="S73" s="5">
        <v>-2122236</v>
      </c>
      <c r="T73" s="5">
        <v>-6801280</v>
      </c>
      <c r="U73" s="5">
        <v>6056530</v>
      </c>
      <c r="V73" s="5">
        <v>-4541586</v>
      </c>
      <c r="W73" s="5">
        <v>169512</v>
      </c>
      <c r="X73" s="5">
        <v>3701176</v>
      </c>
      <c r="Y73" s="5">
        <v>2107129</v>
      </c>
    </row>
    <row r="74" spans="2:25" ht="15.5" x14ac:dyDescent="0.35">
      <c r="C74" t="s">
        <v>7</v>
      </c>
      <c r="D74" s="5">
        <v>12827415413</v>
      </c>
      <c r="E74" s="5">
        <v>26870263052</v>
      </c>
      <c r="F74" s="5">
        <v>15482888644</v>
      </c>
      <c r="G74" s="5">
        <v>31355126890</v>
      </c>
      <c r="I74" s="5">
        <v>95775719526</v>
      </c>
      <c r="J74" s="5">
        <v>79091087757</v>
      </c>
      <c r="K74" s="5">
        <v>62376280067</v>
      </c>
      <c r="L74" s="5">
        <v>2422352</v>
      </c>
      <c r="M74" s="5">
        <v>-4821938</v>
      </c>
      <c r="N74" s="5">
        <v>1777055</v>
      </c>
      <c r="O74" s="5">
        <v>-8416637</v>
      </c>
      <c r="P74" s="5">
        <v>-13995841</v>
      </c>
      <c r="Q74" s="5">
        <v>-12949272</v>
      </c>
      <c r="R74" s="5">
        <v>-12149732</v>
      </c>
      <c r="S74" s="5">
        <v>-2122236</v>
      </c>
      <c r="T74" s="5">
        <v>-6801280</v>
      </c>
      <c r="U74" s="5">
        <v>6056530</v>
      </c>
      <c r="V74" s="5">
        <v>-4394315</v>
      </c>
    </row>
    <row r="75" spans="2:25" ht="15.5" x14ac:dyDescent="0.35">
      <c r="C75" t="s">
        <v>106</v>
      </c>
    </row>
    <row r="76" spans="2:25" ht="15.5" x14ac:dyDescent="0.35">
      <c r="C76" t="s">
        <v>107</v>
      </c>
      <c r="D76" s="5">
        <v>12827415413</v>
      </c>
      <c r="E76" s="5">
        <v>26870263052</v>
      </c>
      <c r="F76" s="5">
        <v>15482888644</v>
      </c>
      <c r="G76" s="5">
        <v>31224559756</v>
      </c>
      <c r="I76" s="5">
        <v>95645152392</v>
      </c>
      <c r="J76" s="5">
        <v>78977474027</v>
      </c>
      <c r="K76" s="5">
        <v>62512286436</v>
      </c>
      <c r="L76" s="5">
        <v>2412614</v>
      </c>
      <c r="M76" s="5">
        <v>-4807725</v>
      </c>
      <c r="N76" s="5">
        <v>1777055</v>
      </c>
      <c r="O76" s="5">
        <v>-8530672</v>
      </c>
      <c r="P76" s="5">
        <v>-14080057</v>
      </c>
      <c r="Q76" s="5">
        <v>-13051748</v>
      </c>
      <c r="R76" s="5">
        <v>-12174713</v>
      </c>
      <c r="S76" s="5">
        <v>-2122236</v>
      </c>
      <c r="T76" s="5">
        <v>-6801280</v>
      </c>
      <c r="U76" s="5">
        <v>6056530</v>
      </c>
      <c r="V76" s="5">
        <v>-4541586</v>
      </c>
      <c r="W76" s="5">
        <v>169512</v>
      </c>
      <c r="X76" s="5">
        <v>3701176</v>
      </c>
      <c r="Y76" s="5">
        <v>2107129</v>
      </c>
    </row>
    <row r="77" spans="2:25" ht="15.5" x14ac:dyDescent="0.35">
      <c r="C77" t="s">
        <v>108</v>
      </c>
      <c r="D77" s="5">
        <v>12827415413</v>
      </c>
      <c r="E77" s="5">
        <v>26870263052</v>
      </c>
      <c r="F77" s="5">
        <v>15482888644</v>
      </c>
      <c r="G77" s="5">
        <v>31355126890</v>
      </c>
      <c r="I77" s="5">
        <v>95775719526</v>
      </c>
      <c r="J77" s="5">
        <v>79091087757</v>
      </c>
      <c r="K77" s="5">
        <v>62376280067</v>
      </c>
      <c r="L77" s="5">
        <v>2422352</v>
      </c>
      <c r="M77" s="5">
        <v>-4821938</v>
      </c>
      <c r="N77" s="5">
        <v>1777055</v>
      </c>
      <c r="O77" s="5">
        <v>-8416637</v>
      </c>
      <c r="P77" s="5">
        <v>-13995841</v>
      </c>
      <c r="Q77" s="5">
        <v>-12949272</v>
      </c>
      <c r="R77" s="5">
        <v>-12149732</v>
      </c>
      <c r="S77" s="5">
        <v>-2122236</v>
      </c>
      <c r="T77" s="5">
        <v>-6801280</v>
      </c>
      <c r="U77" s="5">
        <v>6056530</v>
      </c>
      <c r="V77" s="5">
        <v>-4394315</v>
      </c>
    </row>
    <row r="78" spans="2:25" ht="15.5" x14ac:dyDescent="0.35">
      <c r="C78" t="s">
        <v>109</v>
      </c>
      <c r="D78" s="5">
        <v>12827415413</v>
      </c>
      <c r="E78" s="5">
        <v>26870263052</v>
      </c>
      <c r="F78" s="5">
        <v>15482888644</v>
      </c>
      <c r="G78" s="5">
        <v>31355126890</v>
      </c>
      <c r="I78" s="5">
        <v>95775719526</v>
      </c>
      <c r="J78" s="5">
        <v>79091087757</v>
      </c>
      <c r="K78" s="5">
        <v>62376280067</v>
      </c>
      <c r="L78" s="5">
        <v>2422352</v>
      </c>
      <c r="M78" s="5">
        <v>-4821938</v>
      </c>
      <c r="N78" s="5">
        <v>1777055</v>
      </c>
      <c r="O78" s="5">
        <v>-8416637</v>
      </c>
      <c r="P78" s="5">
        <v>-13995841</v>
      </c>
      <c r="Q78" s="5">
        <v>-12949272</v>
      </c>
      <c r="R78" s="5">
        <v>-12149732</v>
      </c>
      <c r="S78" s="5">
        <v>-2122236</v>
      </c>
      <c r="T78" s="5">
        <v>-6801280</v>
      </c>
      <c r="U78" s="5">
        <v>6056530</v>
      </c>
      <c r="V78" s="5">
        <v>-4394315</v>
      </c>
    </row>
    <row r="80" spans="2:25" ht="15.5" x14ac:dyDescent="0.35">
      <c r="B80" t="s">
        <v>110</v>
      </c>
      <c r="C80" t="s">
        <v>111</v>
      </c>
    </row>
    <row r="81" spans="3:25" ht="15.5" x14ac:dyDescent="0.35">
      <c r="C81" t="s">
        <v>112</v>
      </c>
    </row>
    <row r="82" spans="3:25" ht="15.5" x14ac:dyDescent="0.35">
      <c r="C82" t="s">
        <v>19</v>
      </c>
      <c r="D82" s="5">
        <v>306753815410</v>
      </c>
      <c r="E82" s="5">
        <v>277190237976</v>
      </c>
      <c r="F82" s="5">
        <v>245259782265</v>
      </c>
      <c r="G82" s="5">
        <v>197845390780</v>
      </c>
      <c r="I82" s="5">
        <v>197845390780</v>
      </c>
      <c r="J82" s="5">
        <v>170384847863</v>
      </c>
      <c r="K82" s="5">
        <v>110915376304</v>
      </c>
      <c r="L82" s="5">
        <v>5868735</v>
      </c>
      <c r="M82" s="5">
        <v>2639740</v>
      </c>
      <c r="N82" s="5">
        <v>4297934</v>
      </c>
      <c r="O82" s="5">
        <v>3850991</v>
      </c>
      <c r="P82" s="5">
        <v>2831469</v>
      </c>
      <c r="Q82" s="5">
        <v>6904059</v>
      </c>
      <c r="R82" s="5">
        <v>3820516</v>
      </c>
      <c r="S82" s="5">
        <v>7027756</v>
      </c>
      <c r="T82" s="5">
        <v>9372338</v>
      </c>
      <c r="U82" s="5">
        <v>23104707</v>
      </c>
      <c r="V82" s="5">
        <v>3686812</v>
      </c>
      <c r="W82" s="5">
        <v>6931703</v>
      </c>
      <c r="X82" s="5">
        <v>4946636</v>
      </c>
      <c r="Y82" s="5">
        <v>11259416</v>
      </c>
    </row>
    <row r="83" spans="3:25" ht="15.5" x14ac:dyDescent="0.35">
      <c r="C83" t="s">
        <v>114</v>
      </c>
      <c r="V83" s="5">
        <v>25944</v>
      </c>
      <c r="W83" s="5">
        <v>1644396</v>
      </c>
      <c r="X83" s="5">
        <v>7491</v>
      </c>
      <c r="Y83" s="5">
        <v>247</v>
      </c>
    </row>
    <row r="84" spans="3:25" ht="15.5" x14ac:dyDescent="0.35">
      <c r="C84" t="s">
        <v>115</v>
      </c>
      <c r="M84" s="5">
        <v>137195</v>
      </c>
      <c r="V84" s="5">
        <v>139703</v>
      </c>
      <c r="W84" s="5">
        <v>10419</v>
      </c>
      <c r="X84" s="5">
        <v>21137</v>
      </c>
      <c r="Y84" s="5">
        <v>79929</v>
      </c>
    </row>
    <row r="85" spans="3:25" ht="15.5" x14ac:dyDescent="0.35">
      <c r="C85" t="s">
        <v>116</v>
      </c>
      <c r="D85" s="5">
        <v>147798880</v>
      </c>
      <c r="E85" s="5">
        <v>498252092</v>
      </c>
      <c r="F85" s="5">
        <v>147802387</v>
      </c>
      <c r="G85" s="5">
        <v>279084609</v>
      </c>
      <c r="I85" s="5">
        <v>279084609</v>
      </c>
      <c r="J85" s="5">
        <v>119345510</v>
      </c>
      <c r="K85" s="5">
        <v>1721286282</v>
      </c>
      <c r="L85" s="5">
        <v>7613</v>
      </c>
      <c r="M85" s="5">
        <v>161813</v>
      </c>
      <c r="V85" s="5">
        <v>3046095</v>
      </c>
      <c r="W85" s="5">
        <v>2305312</v>
      </c>
      <c r="X85" s="5">
        <v>2688101</v>
      </c>
      <c r="Y85" s="5">
        <v>2199411</v>
      </c>
    </row>
    <row r="86" spans="3:25" ht="15.5" x14ac:dyDescent="0.35">
      <c r="C86" t="s">
        <v>117</v>
      </c>
      <c r="V86" s="5">
        <v>25944</v>
      </c>
      <c r="W86" s="5">
        <v>1644396</v>
      </c>
      <c r="X86" s="5">
        <v>7491</v>
      </c>
      <c r="Y86" s="5">
        <v>247</v>
      </c>
    </row>
    <row r="87" spans="3:25" ht="15.5" x14ac:dyDescent="0.35">
      <c r="C87" t="s">
        <v>118</v>
      </c>
      <c r="N87" s="5">
        <v>7237</v>
      </c>
      <c r="O87" s="5">
        <v>8049</v>
      </c>
      <c r="P87" s="5">
        <v>33446</v>
      </c>
      <c r="Q87" s="5">
        <v>30618</v>
      </c>
      <c r="R87" s="5">
        <v>62620</v>
      </c>
      <c r="S87" s="5">
        <v>63150</v>
      </c>
      <c r="T87" s="5">
        <v>16812</v>
      </c>
      <c r="U87" s="5">
        <v>22129</v>
      </c>
    </row>
    <row r="88" spans="3:25" ht="15.5" x14ac:dyDescent="0.35">
      <c r="C88" t="s">
        <v>119</v>
      </c>
      <c r="N88" s="5">
        <v>7237</v>
      </c>
      <c r="O88" s="5">
        <v>8049</v>
      </c>
      <c r="P88" s="5">
        <v>33446</v>
      </c>
      <c r="Q88" s="5">
        <v>30618</v>
      </c>
      <c r="R88" s="5">
        <v>62620</v>
      </c>
      <c r="S88" s="5">
        <v>63150</v>
      </c>
      <c r="T88" s="5">
        <v>16812</v>
      </c>
      <c r="U88" s="5">
        <v>22129</v>
      </c>
    </row>
    <row r="89" spans="3:25" ht="15.5" x14ac:dyDescent="0.35">
      <c r="C89" t="s">
        <v>120</v>
      </c>
      <c r="D89" s="5">
        <v>9107580549</v>
      </c>
      <c r="E89" s="5">
        <v>9769583813</v>
      </c>
      <c r="F89" s="5">
        <v>9067722107</v>
      </c>
      <c r="G89" s="5">
        <v>8475105281</v>
      </c>
      <c r="I89" s="5">
        <v>8475105281</v>
      </c>
      <c r="J89" s="5">
        <v>8706347462</v>
      </c>
      <c r="K89" s="5">
        <v>6997448824</v>
      </c>
      <c r="L89" s="5">
        <v>887070</v>
      </c>
      <c r="M89" s="5">
        <v>1021566</v>
      </c>
      <c r="N89" s="5">
        <v>1225006</v>
      </c>
      <c r="O89" s="5">
        <v>1427652</v>
      </c>
      <c r="P89" s="5">
        <v>1100973</v>
      </c>
      <c r="Q89" s="5">
        <v>1013162</v>
      </c>
      <c r="R89" s="5">
        <v>601965</v>
      </c>
      <c r="S89" s="5">
        <v>715727</v>
      </c>
      <c r="T89" s="5">
        <v>1223565</v>
      </c>
      <c r="U89" s="5">
        <v>1811952</v>
      </c>
      <c r="V89" s="5">
        <v>1903519</v>
      </c>
      <c r="W89" s="5">
        <v>1282316</v>
      </c>
      <c r="X89" s="5">
        <v>1039170</v>
      </c>
      <c r="Y89" s="5">
        <v>1936476</v>
      </c>
    </row>
    <row r="90" spans="3:25" ht="15.5" x14ac:dyDescent="0.35">
      <c r="C90" t="s">
        <v>98</v>
      </c>
      <c r="D90" s="5">
        <v>522612858065</v>
      </c>
      <c r="E90" s="5">
        <v>522612858065</v>
      </c>
      <c r="F90" s="5">
        <v>522612858065</v>
      </c>
      <c r="G90" s="5">
        <v>522612858065</v>
      </c>
      <c r="I90" s="5">
        <v>522612858065</v>
      </c>
      <c r="J90" s="5">
        <v>522612858065</v>
      </c>
      <c r="K90" s="5">
        <v>522612858065</v>
      </c>
      <c r="U90" s="5">
        <v>36691158</v>
      </c>
      <c r="W90" s="5">
        <v>-147271</v>
      </c>
      <c r="X90" s="5">
        <v>-800415</v>
      </c>
      <c r="Y90" s="5">
        <v>-1260954</v>
      </c>
    </row>
    <row r="91" spans="3:25" ht="15.5" x14ac:dyDescent="0.35">
      <c r="C91" t="s">
        <v>121</v>
      </c>
      <c r="D91" s="5">
        <v>558045388967</v>
      </c>
      <c r="E91" s="5">
        <v>535411618351</v>
      </c>
      <c r="F91" s="5">
        <v>499626608323</v>
      </c>
      <c r="G91" s="5">
        <v>470807928057</v>
      </c>
      <c r="I91" s="5">
        <v>470807928057</v>
      </c>
      <c r="J91" s="5">
        <v>364713316480</v>
      </c>
      <c r="K91" s="5">
        <v>263973810790</v>
      </c>
      <c r="L91" s="5">
        <v>13004387</v>
      </c>
      <c r="M91" s="5">
        <v>10659102</v>
      </c>
      <c r="N91" s="5">
        <v>12638682</v>
      </c>
      <c r="O91" s="5">
        <v>18320361</v>
      </c>
      <c r="P91" s="5">
        <v>14329603</v>
      </c>
      <c r="Q91" s="5">
        <v>17933592</v>
      </c>
      <c r="R91" s="5">
        <v>25248663</v>
      </c>
      <c r="S91" s="5">
        <v>31289140</v>
      </c>
      <c r="T91" s="5">
        <v>33045157</v>
      </c>
      <c r="U91" s="5">
        <v>52052918</v>
      </c>
      <c r="V91" s="5">
        <v>25547960</v>
      </c>
      <c r="W91" s="5">
        <v>23736871</v>
      </c>
      <c r="X91" s="5">
        <v>26337376</v>
      </c>
      <c r="Y91" s="5">
        <v>31298309</v>
      </c>
    </row>
    <row r="92" spans="3:25" ht="15.5" x14ac:dyDescent="0.35">
      <c r="C92" t="s">
        <v>122</v>
      </c>
    </row>
    <row r="93" spans="3:25" ht="15.5" x14ac:dyDescent="0.35">
      <c r="C93" t="s">
        <v>125</v>
      </c>
      <c r="M93" s="5">
        <v>453</v>
      </c>
      <c r="N93" s="5">
        <v>453</v>
      </c>
      <c r="O93" s="5">
        <v>453</v>
      </c>
      <c r="P93" s="5">
        <v>584</v>
      </c>
      <c r="Q93" s="5">
        <v>725</v>
      </c>
      <c r="R93" s="5">
        <v>71</v>
      </c>
      <c r="S93" s="5">
        <v>993</v>
      </c>
      <c r="T93" s="5">
        <v>339</v>
      </c>
      <c r="U93" s="5">
        <v>2485</v>
      </c>
      <c r="V93" s="5">
        <v>2140</v>
      </c>
      <c r="W93" s="5">
        <v>3835</v>
      </c>
      <c r="X93" s="5">
        <v>17575</v>
      </c>
      <c r="Y93" s="5">
        <v>2738</v>
      </c>
    </row>
    <row r="94" spans="3:25" ht="15.5" x14ac:dyDescent="0.35">
      <c r="C94" t="s">
        <v>2038</v>
      </c>
      <c r="Q94" s="5">
        <v>6013604</v>
      </c>
      <c r="R94" s="5">
        <v>8233148</v>
      </c>
      <c r="S94" s="5">
        <v>8177548</v>
      </c>
      <c r="T94" s="5">
        <v>7374538</v>
      </c>
      <c r="U94" s="5">
        <v>6759084</v>
      </c>
      <c r="V94" s="5">
        <v>6397128</v>
      </c>
      <c r="W94" s="5">
        <v>6131368</v>
      </c>
    </row>
    <row r="95" spans="3:25" ht="15.5" x14ac:dyDescent="0.35">
      <c r="C95" t="s">
        <v>499</v>
      </c>
      <c r="V95" s="5">
        <v>940318</v>
      </c>
      <c r="W95" s="5">
        <v>2815806</v>
      </c>
      <c r="X95" s="5">
        <v>4694726</v>
      </c>
      <c r="Y95" s="5">
        <v>6573646</v>
      </c>
    </row>
    <row r="96" spans="3:25" ht="15.5" x14ac:dyDescent="0.35">
      <c r="C96" t="s">
        <v>333</v>
      </c>
      <c r="P96" s="5">
        <v>383054</v>
      </c>
      <c r="Q96" s="5">
        <v>383054</v>
      </c>
      <c r="R96" s="5">
        <v>383054</v>
      </c>
      <c r="S96" s="5">
        <v>383054</v>
      </c>
      <c r="T96" s="5">
        <v>387132</v>
      </c>
    </row>
    <row r="97" spans="3:25" ht="15.5" x14ac:dyDescent="0.35">
      <c r="C97" t="s">
        <v>124</v>
      </c>
      <c r="D97" s="5">
        <v>363110252955</v>
      </c>
      <c r="E97" s="5">
        <v>378321209025</v>
      </c>
      <c r="F97" s="5">
        <v>386761869230</v>
      </c>
      <c r="G97" s="5">
        <v>398716083524</v>
      </c>
      <c r="I97" s="5">
        <v>398716083524</v>
      </c>
      <c r="J97" s="5">
        <v>408158183186</v>
      </c>
      <c r="K97" s="5">
        <v>432831648235</v>
      </c>
      <c r="L97" s="5">
        <v>30474352</v>
      </c>
      <c r="M97" s="5">
        <v>31990685</v>
      </c>
      <c r="N97" s="5">
        <v>39313081</v>
      </c>
      <c r="O97" s="5">
        <v>45005214</v>
      </c>
      <c r="P97" s="5">
        <v>63959203</v>
      </c>
      <c r="Q97" s="5">
        <v>76399746</v>
      </c>
      <c r="R97" s="5">
        <v>84764195</v>
      </c>
      <c r="S97" s="5">
        <v>93358242</v>
      </c>
      <c r="T97" s="5">
        <v>103353513</v>
      </c>
      <c r="U97" s="5">
        <v>108412537</v>
      </c>
      <c r="V97" s="5">
        <v>56149402</v>
      </c>
      <c r="W97" s="5">
        <v>63055438</v>
      </c>
      <c r="X97" s="5">
        <v>67471738</v>
      </c>
      <c r="Y97" s="5">
        <v>66964107</v>
      </c>
    </row>
    <row r="98" spans="3:25" ht="15.5" x14ac:dyDescent="0.35">
      <c r="C98" t="s">
        <v>127</v>
      </c>
      <c r="D98" s="5">
        <v>364483572437</v>
      </c>
      <c r="E98" s="5">
        <v>379074267792</v>
      </c>
      <c r="F98" s="5">
        <v>387373080270</v>
      </c>
      <c r="G98" s="5">
        <v>399619442675</v>
      </c>
      <c r="I98" s="5">
        <v>399619442675</v>
      </c>
      <c r="J98" s="5">
        <v>409411030830</v>
      </c>
      <c r="K98" s="5">
        <v>434685540461</v>
      </c>
      <c r="L98" s="5">
        <v>30704553</v>
      </c>
      <c r="M98" s="5">
        <v>32011523</v>
      </c>
      <c r="N98" s="5">
        <v>41007262</v>
      </c>
      <c r="O98" s="5">
        <v>45060535</v>
      </c>
      <c r="P98" s="5">
        <v>65773390</v>
      </c>
      <c r="Q98" s="5">
        <v>82847778</v>
      </c>
      <c r="R98" s="5">
        <v>93465691</v>
      </c>
      <c r="S98" s="5">
        <v>102227473</v>
      </c>
      <c r="T98" s="5">
        <v>111158395</v>
      </c>
      <c r="U98" s="5">
        <v>115509956</v>
      </c>
      <c r="V98" s="5">
        <v>63535500</v>
      </c>
      <c r="W98" s="5">
        <v>74188516</v>
      </c>
      <c r="X98" s="5">
        <v>75759686</v>
      </c>
      <c r="Y98" s="5">
        <v>74185311</v>
      </c>
    </row>
    <row r="99" spans="3:25" ht="15.5" x14ac:dyDescent="0.35">
      <c r="C99" t="s">
        <v>128</v>
      </c>
      <c r="D99" s="5">
        <v>922528961404</v>
      </c>
      <c r="E99" s="5">
        <v>914485886143</v>
      </c>
      <c r="F99" s="5">
        <v>886999688593</v>
      </c>
      <c r="G99" s="5">
        <v>870427370732</v>
      </c>
      <c r="I99" s="5">
        <v>870427370732</v>
      </c>
      <c r="J99" s="5">
        <v>774124347310</v>
      </c>
      <c r="K99" s="5">
        <v>698659351251</v>
      </c>
      <c r="L99" s="5">
        <v>43708940</v>
      </c>
      <c r="M99" s="5">
        <v>42670625</v>
      </c>
      <c r="N99" s="5">
        <v>53645944</v>
      </c>
      <c r="O99" s="5">
        <v>63380896</v>
      </c>
      <c r="P99" s="5">
        <v>80102993</v>
      </c>
      <c r="Q99" s="5">
        <v>100781370</v>
      </c>
      <c r="R99" s="5">
        <v>118714354</v>
      </c>
      <c r="S99" s="5">
        <v>133516613</v>
      </c>
      <c r="T99" s="5">
        <v>144203552</v>
      </c>
      <c r="U99" s="5">
        <v>167562874</v>
      </c>
      <c r="V99" s="5">
        <v>89083460</v>
      </c>
      <c r="W99" s="5">
        <v>97925387</v>
      </c>
      <c r="X99" s="5">
        <v>102097062</v>
      </c>
      <c r="Y99" s="5">
        <v>105483620</v>
      </c>
    </row>
    <row r="100" spans="3:25" ht="15.5" x14ac:dyDescent="0.35">
      <c r="C100" t="s">
        <v>129</v>
      </c>
    </row>
    <row r="101" spans="3:25" ht="15.5" x14ac:dyDescent="0.35">
      <c r="C101" t="s">
        <v>130</v>
      </c>
    </row>
    <row r="102" spans="3:25" ht="15.5" x14ac:dyDescent="0.35">
      <c r="C102" t="s">
        <v>131</v>
      </c>
      <c r="D102" s="5">
        <v>9441654194</v>
      </c>
      <c r="E102" s="5">
        <v>13688745741</v>
      </c>
      <c r="F102" s="5">
        <v>13002057885</v>
      </c>
      <c r="G102" s="5">
        <v>11714370002</v>
      </c>
      <c r="I102" s="5">
        <v>11714370002</v>
      </c>
      <c r="J102" s="5">
        <v>12249203715</v>
      </c>
      <c r="K102" s="5">
        <v>16478796770</v>
      </c>
      <c r="L102" s="5">
        <v>1884311</v>
      </c>
      <c r="M102" s="5">
        <v>2829357</v>
      </c>
      <c r="N102" s="5">
        <v>7753189</v>
      </c>
      <c r="O102" s="5">
        <v>19251818</v>
      </c>
      <c r="P102" s="5">
        <v>27529497</v>
      </c>
      <c r="Q102" s="5">
        <v>34229410</v>
      </c>
      <c r="R102" s="5">
        <v>19810616</v>
      </c>
      <c r="S102" s="5">
        <v>16009909</v>
      </c>
      <c r="T102" s="5">
        <v>17525424</v>
      </c>
      <c r="U102" s="5">
        <v>28188222</v>
      </c>
      <c r="V102" s="5">
        <v>18635160</v>
      </c>
      <c r="W102" s="5">
        <v>30651029</v>
      </c>
      <c r="X102" s="5">
        <v>23455838</v>
      </c>
      <c r="Y102" s="5">
        <v>21594628</v>
      </c>
    </row>
    <row r="103" spans="3:25" ht="15.5" x14ac:dyDescent="0.35">
      <c r="C103" t="s">
        <v>133</v>
      </c>
      <c r="N103" s="5">
        <v>2859898</v>
      </c>
      <c r="O103" s="5">
        <v>5246153</v>
      </c>
      <c r="P103" s="5">
        <v>7566211</v>
      </c>
      <c r="Q103" s="5">
        <v>4782896</v>
      </c>
      <c r="R103" s="5">
        <v>9122863</v>
      </c>
      <c r="S103" s="5">
        <v>6746247</v>
      </c>
      <c r="T103" s="5">
        <v>8125708</v>
      </c>
      <c r="U103" s="5">
        <v>9720224</v>
      </c>
    </row>
    <row r="104" spans="3:25" ht="15.5" x14ac:dyDescent="0.35">
      <c r="C104" t="s">
        <v>335</v>
      </c>
      <c r="D104" s="5">
        <v>2489159192</v>
      </c>
      <c r="E104" s="5">
        <v>5413479305</v>
      </c>
      <c r="F104" s="5">
        <v>5715202175</v>
      </c>
      <c r="G104" s="5">
        <v>2989925650</v>
      </c>
      <c r="I104" s="5">
        <v>2989925650</v>
      </c>
      <c r="J104" s="5">
        <v>5682537915</v>
      </c>
      <c r="K104" s="5">
        <v>8622567492</v>
      </c>
      <c r="L104" s="5">
        <v>1213317</v>
      </c>
      <c r="M104" s="5">
        <v>1454473</v>
      </c>
      <c r="N104" s="5">
        <v>2859898</v>
      </c>
      <c r="O104" s="5">
        <v>5246153</v>
      </c>
      <c r="P104" s="5">
        <v>7566211</v>
      </c>
      <c r="Q104" s="5">
        <v>4782896</v>
      </c>
      <c r="R104" s="5">
        <v>9122863</v>
      </c>
      <c r="S104" s="5">
        <v>6746247</v>
      </c>
      <c r="T104" s="5">
        <v>8125708</v>
      </c>
      <c r="U104" s="5">
        <v>9720224</v>
      </c>
      <c r="V104" s="5">
        <v>8851529</v>
      </c>
      <c r="W104" s="5">
        <v>3845474</v>
      </c>
      <c r="X104" s="5">
        <v>3501074</v>
      </c>
      <c r="Y104" s="5">
        <v>2164828</v>
      </c>
    </row>
    <row r="105" spans="3:25" ht="15.5" x14ac:dyDescent="0.35">
      <c r="C105" t="s">
        <v>135</v>
      </c>
      <c r="D105" s="5">
        <v>1804388029</v>
      </c>
      <c r="E105" s="5">
        <v>1751099632</v>
      </c>
      <c r="F105" s="5">
        <v>1918791503</v>
      </c>
      <c r="G105" s="5">
        <v>2284395637</v>
      </c>
      <c r="I105" s="5">
        <v>2284395637</v>
      </c>
      <c r="J105" s="5">
        <v>1859349568</v>
      </c>
      <c r="K105" s="5">
        <v>952334417</v>
      </c>
      <c r="L105" s="5">
        <v>154944</v>
      </c>
      <c r="M105" s="5">
        <v>405837</v>
      </c>
      <c r="V105" s="5">
        <v>482833</v>
      </c>
      <c r="W105" s="5">
        <v>470181</v>
      </c>
      <c r="X105" s="5">
        <v>385718</v>
      </c>
      <c r="Y105" s="5">
        <v>1049559</v>
      </c>
    </row>
    <row r="106" spans="3:25" ht="15.5" x14ac:dyDescent="0.35">
      <c r="C106" t="s">
        <v>451</v>
      </c>
      <c r="D106" s="5">
        <v>1804388029</v>
      </c>
      <c r="E106" s="5">
        <v>1751099632</v>
      </c>
      <c r="F106" s="5">
        <v>1918791503</v>
      </c>
      <c r="G106" s="5">
        <v>2284395637</v>
      </c>
      <c r="I106" s="5">
        <v>2284395637</v>
      </c>
      <c r="J106" s="5">
        <v>1859349568</v>
      </c>
      <c r="K106" s="5">
        <v>952334417</v>
      </c>
      <c r="L106" s="5">
        <v>154944</v>
      </c>
      <c r="M106" s="5">
        <v>405837</v>
      </c>
      <c r="N106" s="5">
        <v>304266</v>
      </c>
      <c r="O106" s="5">
        <v>793528</v>
      </c>
      <c r="P106" s="5">
        <v>586719</v>
      </c>
      <c r="Q106" s="5">
        <v>608986</v>
      </c>
      <c r="R106" s="5">
        <v>306222</v>
      </c>
      <c r="S106" s="5">
        <v>285204</v>
      </c>
      <c r="T106" s="5">
        <v>861026</v>
      </c>
      <c r="U106" s="5">
        <v>361838</v>
      </c>
      <c r="V106" s="5">
        <v>482833</v>
      </c>
      <c r="W106" s="5">
        <v>470181</v>
      </c>
      <c r="X106" s="5">
        <v>385718</v>
      </c>
      <c r="Y106" s="5">
        <v>1049559</v>
      </c>
    </row>
    <row r="107" spans="3:25" ht="15.5" x14ac:dyDescent="0.35">
      <c r="C107" t="s">
        <v>134</v>
      </c>
      <c r="N107" s="5">
        <v>921362</v>
      </c>
      <c r="O107" s="5">
        <v>2651428</v>
      </c>
      <c r="P107" s="5">
        <v>4545550</v>
      </c>
      <c r="Q107" s="5">
        <v>8682053</v>
      </c>
      <c r="R107" s="5">
        <v>9303528</v>
      </c>
      <c r="S107" s="5">
        <v>7580078</v>
      </c>
      <c r="T107" s="5">
        <v>5177190</v>
      </c>
      <c r="U107" s="5">
        <v>2429976</v>
      </c>
    </row>
    <row r="108" spans="3:25" ht="15.5" x14ac:dyDescent="0.35">
      <c r="C108" t="s">
        <v>337</v>
      </c>
      <c r="D108" s="5">
        <v>147798880</v>
      </c>
      <c r="E108" s="5">
        <v>498252092</v>
      </c>
      <c r="F108" s="5">
        <v>147802387</v>
      </c>
      <c r="G108" s="5">
        <v>279084609</v>
      </c>
      <c r="I108" s="5">
        <v>279084609</v>
      </c>
      <c r="J108" s="5">
        <v>119345510</v>
      </c>
      <c r="K108" s="5">
        <v>1721286282</v>
      </c>
      <c r="L108" s="5">
        <v>7613</v>
      </c>
      <c r="M108" s="5">
        <v>299008</v>
      </c>
      <c r="N108" s="5">
        <v>921362</v>
      </c>
      <c r="O108" s="5">
        <v>2651428</v>
      </c>
      <c r="P108" s="5">
        <v>4545550</v>
      </c>
      <c r="Q108" s="5">
        <v>8682053</v>
      </c>
      <c r="R108" s="5">
        <v>9303528</v>
      </c>
      <c r="S108" s="5">
        <v>7580078</v>
      </c>
      <c r="T108" s="5">
        <v>5177190</v>
      </c>
      <c r="U108" s="5">
        <v>2429976</v>
      </c>
      <c r="V108" s="5">
        <v>3185798</v>
      </c>
      <c r="W108" s="5">
        <v>2315731</v>
      </c>
      <c r="X108" s="5">
        <v>2709238</v>
      </c>
      <c r="Y108" s="5">
        <v>2279340</v>
      </c>
    </row>
    <row r="109" spans="3:25" ht="15.5" x14ac:dyDescent="0.35">
      <c r="C109" t="s">
        <v>136</v>
      </c>
      <c r="D109" s="5">
        <v>4723710737</v>
      </c>
      <c r="E109" s="5">
        <v>5752702541</v>
      </c>
      <c r="F109" s="5">
        <v>4949904938</v>
      </c>
      <c r="G109" s="5">
        <v>5894398567</v>
      </c>
      <c r="I109" s="5">
        <v>5894398567</v>
      </c>
      <c r="J109" s="5">
        <v>4587970722</v>
      </c>
      <c r="K109" s="5">
        <v>5182608579</v>
      </c>
      <c r="L109" s="5">
        <v>508437</v>
      </c>
      <c r="M109" s="5">
        <v>670039</v>
      </c>
      <c r="N109" s="5">
        <v>1048879</v>
      </c>
      <c r="O109" s="5">
        <v>1283692</v>
      </c>
      <c r="P109" s="5">
        <v>614215</v>
      </c>
      <c r="Q109" s="5">
        <v>1966324</v>
      </c>
      <c r="R109" s="5">
        <v>918712</v>
      </c>
      <c r="S109" s="5">
        <v>1071843</v>
      </c>
      <c r="T109" s="5">
        <v>2858917</v>
      </c>
      <c r="U109" s="5">
        <v>4301135</v>
      </c>
    </row>
    <row r="110" spans="3:25" ht="15.5" x14ac:dyDescent="0.35">
      <c r="C110" t="s">
        <v>2409</v>
      </c>
      <c r="D110" s="5">
        <v>89358382</v>
      </c>
      <c r="E110" s="5">
        <v>160642635</v>
      </c>
      <c r="F110" s="5">
        <v>231396994</v>
      </c>
      <c r="G110" s="5">
        <v>303087405</v>
      </c>
      <c r="I110" s="5">
        <v>303087405</v>
      </c>
      <c r="X110" s="5">
        <v>337479</v>
      </c>
      <c r="Y110" s="5">
        <v>806924</v>
      </c>
    </row>
    <row r="111" spans="3:25" ht="15.5" x14ac:dyDescent="0.35">
      <c r="C111" t="s">
        <v>147</v>
      </c>
    </row>
    <row r="112" spans="3:25" ht="15.5" x14ac:dyDescent="0.35">
      <c r="C112" t="s">
        <v>424</v>
      </c>
      <c r="V112" s="5">
        <v>2000000</v>
      </c>
    </row>
    <row r="113" spans="3:25" ht="15.5" x14ac:dyDescent="0.35">
      <c r="C113" t="s">
        <v>132</v>
      </c>
      <c r="N113" s="5">
        <v>2561904</v>
      </c>
      <c r="W113" s="5">
        <v>5000000</v>
      </c>
      <c r="X113" s="5">
        <v>9307500</v>
      </c>
      <c r="Y113" s="5">
        <v>9307500</v>
      </c>
    </row>
    <row r="114" spans="3:25" ht="15.5" x14ac:dyDescent="0.35">
      <c r="C114" t="s">
        <v>423</v>
      </c>
      <c r="U114" s="5">
        <v>5659685</v>
      </c>
      <c r="X114" s="5">
        <v>11918000</v>
      </c>
      <c r="Y114" s="5">
        <v>19500000</v>
      </c>
    </row>
    <row r="115" spans="3:25" ht="15.5" x14ac:dyDescent="0.35">
      <c r="C115" t="s">
        <v>144</v>
      </c>
      <c r="D115" s="5">
        <v>3927714776</v>
      </c>
      <c r="E115" s="5">
        <v>4464962381</v>
      </c>
      <c r="F115" s="5">
        <v>4535716739</v>
      </c>
      <c r="G115" s="5">
        <v>4733975405</v>
      </c>
      <c r="I115" s="5">
        <v>4733975405</v>
      </c>
      <c r="J115" s="5">
        <v>3671837796</v>
      </c>
      <c r="K115" s="5">
        <v>3068336439</v>
      </c>
      <c r="L115" s="5">
        <v>257836</v>
      </c>
      <c r="M115" s="5">
        <v>696827</v>
      </c>
      <c r="N115" s="5">
        <v>848263</v>
      </c>
      <c r="O115" s="5">
        <v>861641</v>
      </c>
      <c r="P115" s="5">
        <v>889422</v>
      </c>
      <c r="Q115" s="5">
        <v>872045</v>
      </c>
      <c r="R115" s="5">
        <v>20274551</v>
      </c>
      <c r="S115" s="5">
        <v>26727785</v>
      </c>
      <c r="T115" s="5">
        <v>33709978</v>
      </c>
      <c r="U115" s="5">
        <v>39317122</v>
      </c>
      <c r="V115" s="5">
        <v>8060877</v>
      </c>
      <c r="W115" s="5">
        <v>492620</v>
      </c>
      <c r="X115" s="5">
        <v>12682142</v>
      </c>
      <c r="Y115" s="5">
        <v>20848257</v>
      </c>
    </row>
    <row r="116" spans="3:25" ht="15.5" x14ac:dyDescent="0.35">
      <c r="C116" t="s">
        <v>145</v>
      </c>
      <c r="D116" s="5">
        <v>3927714776</v>
      </c>
      <c r="E116" s="5">
        <v>4464962381</v>
      </c>
      <c r="F116" s="5">
        <v>4535716739</v>
      </c>
      <c r="G116" s="5">
        <v>4733975405</v>
      </c>
      <c r="I116" s="5">
        <v>4733975405</v>
      </c>
      <c r="J116" s="5">
        <v>3671837796</v>
      </c>
      <c r="K116" s="5">
        <v>3068336439</v>
      </c>
      <c r="L116" s="5">
        <v>257836</v>
      </c>
      <c r="M116" s="5">
        <v>696827</v>
      </c>
      <c r="N116" s="5">
        <v>848263</v>
      </c>
      <c r="O116" s="5">
        <v>861641</v>
      </c>
      <c r="P116" s="5">
        <v>889422</v>
      </c>
      <c r="Q116" s="5">
        <v>872045</v>
      </c>
      <c r="R116" s="5">
        <v>20274551</v>
      </c>
      <c r="S116" s="5">
        <v>26727785</v>
      </c>
      <c r="T116" s="5">
        <v>33709978</v>
      </c>
      <c r="U116" s="5">
        <v>39317122</v>
      </c>
      <c r="V116" s="5">
        <v>8060877</v>
      </c>
      <c r="W116" s="5">
        <v>492620</v>
      </c>
      <c r="X116" s="5">
        <v>12682142</v>
      </c>
      <c r="Y116" s="5">
        <v>20848257</v>
      </c>
    </row>
    <row r="117" spans="3:25" ht="15.5" x14ac:dyDescent="0.35">
      <c r="C117" t="s">
        <v>791</v>
      </c>
      <c r="R117" s="5">
        <v>19450000</v>
      </c>
      <c r="S117" s="5">
        <v>26030000</v>
      </c>
      <c r="T117" s="5">
        <v>33000000</v>
      </c>
      <c r="U117" s="5">
        <v>33000000</v>
      </c>
      <c r="V117" s="5">
        <v>7500000</v>
      </c>
    </row>
    <row r="118" spans="3:25" ht="15.5" x14ac:dyDescent="0.35">
      <c r="C118" t="s">
        <v>2410</v>
      </c>
    </row>
    <row r="119" spans="3:25" ht="15.5" x14ac:dyDescent="0.35">
      <c r="C119" t="s">
        <v>150</v>
      </c>
      <c r="D119" s="5">
        <v>13369368970</v>
      </c>
      <c r="E119" s="5">
        <v>18153708122</v>
      </c>
      <c r="F119" s="5">
        <v>17537774624</v>
      </c>
      <c r="G119" s="5">
        <v>16448345407</v>
      </c>
      <c r="I119" s="5">
        <v>16448345407</v>
      </c>
      <c r="J119" s="5">
        <v>15921041511</v>
      </c>
      <c r="K119" s="5">
        <v>19547133209</v>
      </c>
      <c r="L119" s="5">
        <v>2142147</v>
      </c>
      <c r="M119" s="5">
        <v>3526184</v>
      </c>
      <c r="N119" s="5">
        <v>8601452</v>
      </c>
      <c r="O119" s="5">
        <v>20113459</v>
      </c>
      <c r="P119" s="5">
        <v>28418919</v>
      </c>
      <c r="Q119" s="5">
        <v>35101455</v>
      </c>
      <c r="R119" s="5">
        <v>40085167</v>
      </c>
      <c r="S119" s="5">
        <v>42737694</v>
      </c>
      <c r="T119" s="5">
        <v>51235402</v>
      </c>
      <c r="U119" s="5">
        <v>67505344</v>
      </c>
      <c r="V119" s="5">
        <v>26696037</v>
      </c>
      <c r="W119" s="5">
        <v>31143649</v>
      </c>
      <c r="X119" s="5">
        <v>36137980</v>
      </c>
      <c r="Y119" s="5">
        <v>42442885</v>
      </c>
    </row>
    <row r="120" spans="3:25" ht="15.5" x14ac:dyDescent="0.35">
      <c r="C120" t="s">
        <v>151</v>
      </c>
    </row>
    <row r="121" spans="3:25" ht="15.5" x14ac:dyDescent="0.35">
      <c r="C121" t="s">
        <v>152</v>
      </c>
      <c r="D121" s="5">
        <v>60913000000</v>
      </c>
      <c r="E121" s="5">
        <v>60913000000</v>
      </c>
      <c r="F121" s="5">
        <v>60913000000</v>
      </c>
      <c r="G121" s="5">
        <v>60913000000</v>
      </c>
      <c r="I121" s="5">
        <v>60913000000</v>
      </c>
      <c r="J121" s="5">
        <v>60913000000</v>
      </c>
      <c r="K121" s="5">
        <v>60913000000</v>
      </c>
      <c r="L121" s="5">
        <v>25550755</v>
      </c>
      <c r="M121" s="5">
        <v>25550755</v>
      </c>
      <c r="N121" s="5">
        <v>25550755</v>
      </c>
      <c r="O121" s="5">
        <v>25550755</v>
      </c>
      <c r="P121" s="5">
        <v>25550755</v>
      </c>
      <c r="Q121" s="5">
        <v>25550755</v>
      </c>
      <c r="R121" s="5">
        <v>25550755</v>
      </c>
      <c r="S121" s="5">
        <v>25550755</v>
      </c>
      <c r="T121" s="5">
        <v>25550755</v>
      </c>
      <c r="U121" s="5">
        <v>25550755</v>
      </c>
      <c r="V121" s="5">
        <v>25550755</v>
      </c>
      <c r="W121" s="5">
        <v>25550755</v>
      </c>
      <c r="X121" s="5">
        <v>25550755</v>
      </c>
      <c r="Y121" s="5">
        <v>25550755</v>
      </c>
    </row>
    <row r="122" spans="3:25" ht="15.5" x14ac:dyDescent="0.35">
      <c r="C122" t="s">
        <v>153</v>
      </c>
      <c r="D122" s="5">
        <v>376425506652</v>
      </c>
      <c r="E122" s="5">
        <v>376425506652</v>
      </c>
      <c r="F122" s="5">
        <v>376425506652</v>
      </c>
      <c r="G122" s="5">
        <v>376425506652</v>
      </c>
      <c r="I122" s="5">
        <v>376425506652</v>
      </c>
      <c r="J122" s="5">
        <v>376425506652</v>
      </c>
      <c r="K122" s="5">
        <v>376425506652</v>
      </c>
      <c r="L122" s="5">
        <v>39837131</v>
      </c>
      <c r="M122" s="5">
        <v>39837131</v>
      </c>
      <c r="N122" s="5">
        <v>39837131</v>
      </c>
      <c r="O122" s="5">
        <v>39837131</v>
      </c>
      <c r="P122" s="5">
        <v>39837131</v>
      </c>
      <c r="Q122" s="5">
        <v>39837131</v>
      </c>
      <c r="R122" s="5">
        <v>39837131</v>
      </c>
      <c r="S122" s="5">
        <v>39837131</v>
      </c>
      <c r="T122" s="5">
        <v>39837131</v>
      </c>
      <c r="U122" s="5">
        <v>3145973</v>
      </c>
      <c r="V122" s="5">
        <v>3145973</v>
      </c>
      <c r="W122" s="5">
        <v>3145973</v>
      </c>
      <c r="X122" s="5">
        <v>3145973</v>
      </c>
      <c r="Y122" s="5">
        <v>3145973</v>
      </c>
    </row>
    <row r="123" spans="3:25" ht="15.5" x14ac:dyDescent="0.35">
      <c r="C123" t="s">
        <v>154</v>
      </c>
      <c r="D123" s="5">
        <v>-50791772283</v>
      </c>
      <c r="E123" s="5">
        <v>-63619187696</v>
      </c>
      <c r="F123" s="5">
        <v>-90489450748</v>
      </c>
      <c r="G123" s="5">
        <v>-105972339392</v>
      </c>
      <c r="I123" s="5">
        <v>-105972339392</v>
      </c>
      <c r="J123" s="5">
        <v>-201748058918</v>
      </c>
      <c r="K123" s="5">
        <v>-280839146675</v>
      </c>
      <c r="L123" s="5">
        <v>-23821093</v>
      </c>
      <c r="M123" s="5">
        <v>-26243445</v>
      </c>
      <c r="N123" s="5">
        <v>-20343394</v>
      </c>
      <c r="O123" s="5">
        <v>-22120449</v>
      </c>
      <c r="P123" s="5">
        <v>-13703812</v>
      </c>
      <c r="Q123" s="5">
        <v>292029</v>
      </c>
      <c r="R123" s="5">
        <v>13241301</v>
      </c>
      <c r="S123" s="5">
        <v>25391033</v>
      </c>
      <c r="T123" s="5">
        <v>27580264</v>
      </c>
      <c r="U123" s="5">
        <v>34669644</v>
      </c>
      <c r="V123" s="5">
        <v>33690695</v>
      </c>
      <c r="W123" s="5">
        <v>38232281</v>
      </c>
      <c r="X123" s="5">
        <v>38062769</v>
      </c>
      <c r="Y123" s="5">
        <v>35604961</v>
      </c>
    </row>
    <row r="124" spans="3:25" ht="15.5" x14ac:dyDescent="0.35">
      <c r="C124" t="s">
        <v>341</v>
      </c>
      <c r="D124" s="5">
        <v>20000000000</v>
      </c>
      <c r="E124" s="5">
        <v>20000000000</v>
      </c>
      <c r="F124" s="5">
        <v>30603782496</v>
      </c>
      <c r="G124" s="5">
        <v>30603782496</v>
      </c>
      <c r="I124" s="5">
        <v>30603782496</v>
      </c>
      <c r="J124" s="5">
        <v>30603782496</v>
      </c>
      <c r="K124" s="5">
        <v>30603782496</v>
      </c>
      <c r="L124" s="5">
        <v>2118202</v>
      </c>
      <c r="M124" s="5">
        <v>2118202</v>
      </c>
      <c r="N124" s="5">
        <v>2118202</v>
      </c>
      <c r="O124" s="5">
        <v>2118202</v>
      </c>
      <c r="P124" s="5">
        <v>2118202</v>
      </c>
      <c r="Q124" s="5">
        <v>2118202</v>
      </c>
      <c r="R124" s="5">
        <v>2118202</v>
      </c>
      <c r="S124" s="5">
        <v>2118202</v>
      </c>
      <c r="T124" s="5">
        <v>2118202</v>
      </c>
      <c r="U124" s="5">
        <v>2118202</v>
      </c>
      <c r="V124" s="5">
        <v>2118202</v>
      </c>
      <c r="W124" s="5">
        <v>2118202</v>
      </c>
      <c r="X124" s="5">
        <v>2118202</v>
      </c>
      <c r="Y124" s="5">
        <v>2131062</v>
      </c>
    </row>
    <row r="125" spans="3:25" ht="15.5" x14ac:dyDescent="0.35">
      <c r="C125" t="s">
        <v>342</v>
      </c>
      <c r="D125" s="5">
        <v>-70791772283</v>
      </c>
      <c r="E125" s="5">
        <v>-83619187696</v>
      </c>
      <c r="F125" s="5">
        <v>-121093233244</v>
      </c>
      <c r="G125" s="5">
        <v>-136576121888</v>
      </c>
      <c r="I125" s="5">
        <v>-136576121888</v>
      </c>
      <c r="J125" s="5">
        <v>-232351841414</v>
      </c>
      <c r="K125" s="5">
        <v>-311442929171</v>
      </c>
      <c r="L125" s="5">
        <v>-25939295</v>
      </c>
      <c r="M125" s="5">
        <v>-28361647</v>
      </c>
      <c r="N125" s="5">
        <v>-22461596</v>
      </c>
      <c r="O125" s="5">
        <v>-24238651</v>
      </c>
      <c r="P125" s="5">
        <v>-15822014</v>
      </c>
      <c r="Q125" s="5">
        <v>-1826173</v>
      </c>
      <c r="R125" s="5">
        <v>11123099</v>
      </c>
      <c r="S125" s="5">
        <v>23272831</v>
      </c>
      <c r="T125" s="5">
        <v>25462062</v>
      </c>
      <c r="U125" s="5">
        <v>32551442</v>
      </c>
      <c r="V125" s="5">
        <v>31572493</v>
      </c>
      <c r="W125" s="5">
        <v>36114079</v>
      </c>
      <c r="X125" s="5">
        <v>35944567</v>
      </c>
      <c r="Y125" s="5">
        <v>33473899</v>
      </c>
    </row>
    <row r="126" spans="3:25" ht="15.5" x14ac:dyDescent="0.35">
      <c r="C126" t="s">
        <v>343</v>
      </c>
      <c r="D126" s="5">
        <v>-50791772283</v>
      </c>
      <c r="E126" s="5">
        <v>-63619187696</v>
      </c>
      <c r="F126" s="5">
        <v>-90489450748</v>
      </c>
      <c r="G126" s="5">
        <v>-105972339392</v>
      </c>
      <c r="I126" s="5">
        <v>-105972339392</v>
      </c>
      <c r="J126" s="5">
        <v>-201748058918</v>
      </c>
      <c r="K126" s="5">
        <v>-280839146675</v>
      </c>
      <c r="L126" s="5">
        <v>-23821093</v>
      </c>
      <c r="M126" s="5">
        <v>-26243445</v>
      </c>
      <c r="N126" s="5">
        <v>-20343394</v>
      </c>
      <c r="O126" s="5">
        <v>-22120449</v>
      </c>
      <c r="P126" s="5">
        <v>-13703812</v>
      </c>
      <c r="Q126" s="5">
        <v>292029</v>
      </c>
      <c r="R126" s="5">
        <v>13241301</v>
      </c>
      <c r="S126" s="5">
        <v>25391033</v>
      </c>
      <c r="T126" s="5">
        <v>27580264</v>
      </c>
      <c r="U126" s="5">
        <v>34669644</v>
      </c>
      <c r="V126" s="5">
        <v>33690695</v>
      </c>
      <c r="W126" s="5">
        <v>38232281</v>
      </c>
      <c r="X126" s="5">
        <v>38062769</v>
      </c>
      <c r="Y126" s="5">
        <v>35604961</v>
      </c>
    </row>
    <row r="127" spans="3:25" ht="15.5" x14ac:dyDescent="0.35">
      <c r="C127" t="s">
        <v>9</v>
      </c>
      <c r="D127" s="5">
        <v>909159592434</v>
      </c>
      <c r="E127" s="5">
        <v>896332177021</v>
      </c>
      <c r="F127" s="5">
        <v>869461913969</v>
      </c>
      <c r="G127" s="5">
        <v>853979025325</v>
      </c>
      <c r="I127" s="5">
        <v>853979025325</v>
      </c>
      <c r="J127" s="5">
        <v>758203305799</v>
      </c>
      <c r="K127" s="5">
        <v>679112218042</v>
      </c>
      <c r="L127" s="5">
        <v>41566793</v>
      </c>
      <c r="M127" s="5">
        <v>39144441</v>
      </c>
      <c r="N127" s="5">
        <v>45044492</v>
      </c>
      <c r="O127" s="5">
        <v>43267437</v>
      </c>
      <c r="P127" s="5">
        <v>51684074</v>
      </c>
      <c r="Q127" s="5">
        <v>65679915</v>
      </c>
      <c r="R127" s="5">
        <v>78629187</v>
      </c>
      <c r="S127" s="5">
        <v>90778919</v>
      </c>
      <c r="T127" s="5">
        <v>92968150</v>
      </c>
      <c r="U127" s="5">
        <v>100057530</v>
      </c>
      <c r="V127" s="5">
        <v>62387423</v>
      </c>
      <c r="W127" s="5">
        <v>66781738</v>
      </c>
      <c r="X127" s="5">
        <v>65959082</v>
      </c>
      <c r="Y127" s="5">
        <v>63040735</v>
      </c>
    </row>
    <row r="128" spans="3:25" ht="15.5" x14ac:dyDescent="0.35">
      <c r="C128" t="s">
        <v>156</v>
      </c>
      <c r="D128" s="5">
        <v>922528961404</v>
      </c>
      <c r="E128" s="5">
        <v>914485885143</v>
      </c>
      <c r="F128" s="5">
        <v>886999688593</v>
      </c>
      <c r="G128" s="5">
        <v>870427370732</v>
      </c>
      <c r="I128" s="5">
        <v>870427370732</v>
      </c>
      <c r="J128" s="5">
        <v>774124347310</v>
      </c>
      <c r="K128" s="5">
        <v>698659351251</v>
      </c>
      <c r="L128" s="5">
        <v>43708940</v>
      </c>
      <c r="M128" s="5">
        <v>42670625</v>
      </c>
      <c r="N128" s="5">
        <v>53645944</v>
      </c>
      <c r="O128" s="5">
        <v>63380896</v>
      </c>
      <c r="P128" s="5">
        <v>80102993</v>
      </c>
      <c r="Q128" s="5">
        <v>100781370</v>
      </c>
      <c r="R128" s="5">
        <v>118714354</v>
      </c>
      <c r="S128" s="5">
        <v>133516613</v>
      </c>
      <c r="T128" s="5">
        <v>144203552</v>
      </c>
      <c r="U128" s="5">
        <v>167562874</v>
      </c>
      <c r="V128" s="5">
        <v>89083460</v>
      </c>
      <c r="W128" s="5">
        <v>97925387</v>
      </c>
      <c r="X128" s="5">
        <v>102097062</v>
      </c>
      <c r="Y128" s="5">
        <v>105483620</v>
      </c>
    </row>
    <row r="129" spans="2:25" ht="15.5" x14ac:dyDescent="0.35">
      <c r="C129" t="s">
        <v>157</v>
      </c>
      <c r="D129" s="5">
        <v>609130000</v>
      </c>
      <c r="E129" s="5">
        <v>609130000</v>
      </c>
      <c r="F129" s="5">
        <v>609130000</v>
      </c>
      <c r="G129" s="5">
        <v>609130000</v>
      </c>
      <c r="I129" s="5">
        <v>609130000</v>
      </c>
      <c r="J129" s="5">
        <v>609130000</v>
      </c>
      <c r="K129" s="5">
        <v>609130000</v>
      </c>
      <c r="L129" s="5">
        <v>609130000</v>
      </c>
      <c r="M129" s="5">
        <v>609130000</v>
      </c>
      <c r="N129" s="5">
        <v>609130000</v>
      </c>
      <c r="O129" s="5">
        <v>609130000</v>
      </c>
      <c r="P129" s="5">
        <v>609130000</v>
      </c>
      <c r="Q129" s="5">
        <v>609130000</v>
      </c>
      <c r="R129" s="5">
        <v>609130000</v>
      </c>
      <c r="S129" s="5">
        <v>609130000</v>
      </c>
      <c r="T129" s="5">
        <v>609130000</v>
      </c>
      <c r="U129" s="5">
        <v>609130000</v>
      </c>
      <c r="V129" s="5">
        <v>609130000</v>
      </c>
      <c r="W129" s="5">
        <v>609130000</v>
      </c>
      <c r="X129" s="5">
        <v>609130000</v>
      </c>
      <c r="Y129" s="5">
        <v>609130000</v>
      </c>
    </row>
    <row r="131" spans="2:25" ht="15.5" x14ac:dyDescent="0.35">
      <c r="B131" t="s">
        <v>158</v>
      </c>
      <c r="C131" t="s">
        <v>159</v>
      </c>
      <c r="D131" s="5">
        <v>36579200222</v>
      </c>
      <c r="E131" s="5">
        <v>46399039201</v>
      </c>
      <c r="F131" s="5">
        <v>59731407751</v>
      </c>
      <c r="G131" s="5">
        <v>44026582745</v>
      </c>
      <c r="I131" s="5">
        <v>188602098346</v>
      </c>
      <c r="J131" s="5">
        <v>175332992359</v>
      </c>
      <c r="K131" s="5">
        <v>156592007513</v>
      </c>
      <c r="L131" s="5">
        <v>6862768</v>
      </c>
      <c r="M131" s="5">
        <v>5480177</v>
      </c>
      <c r="N131" s="5">
        <v>5610874</v>
      </c>
      <c r="O131" s="5">
        <v>7744860</v>
      </c>
      <c r="P131" s="5">
        <v>22136</v>
      </c>
      <c r="Q131" s="5">
        <v>8268146</v>
      </c>
      <c r="R131" s="5">
        <v>5842038</v>
      </c>
      <c r="S131" s="5">
        <v>7241750</v>
      </c>
      <c r="T131" s="5">
        <v>12602139</v>
      </c>
      <c r="U131" s="5">
        <v>38053707</v>
      </c>
      <c r="V131" s="5">
        <v>8538322</v>
      </c>
      <c r="W131" s="5">
        <v>9143219</v>
      </c>
      <c r="X131" s="5">
        <v>4435450</v>
      </c>
      <c r="Y131" s="5">
        <v>10167788</v>
      </c>
    </row>
    <row r="132" spans="2:25" ht="15.5" x14ac:dyDescent="0.35">
      <c r="C132" t="s">
        <v>160</v>
      </c>
      <c r="D132" s="5">
        <v>76458742835</v>
      </c>
      <c r="E132" s="5">
        <v>74959639425</v>
      </c>
      <c r="F132" s="5">
        <v>94186177731</v>
      </c>
      <c r="G132" s="5">
        <v>84337379427</v>
      </c>
      <c r="I132" s="5">
        <v>352263094247</v>
      </c>
      <c r="J132" s="5">
        <v>320970740745</v>
      </c>
      <c r="K132" s="5">
        <v>327748818554</v>
      </c>
      <c r="L132" s="5">
        <v>20991751</v>
      </c>
      <c r="M132" s="5">
        <v>18000090</v>
      </c>
      <c r="N132" s="5">
        <v>27088253</v>
      </c>
      <c r="O132" s="5">
        <v>30051536</v>
      </c>
      <c r="P132" s="5">
        <v>22398602</v>
      </c>
      <c r="Q132" s="5">
        <v>28061256</v>
      </c>
      <c r="R132" s="5">
        <v>26776860</v>
      </c>
      <c r="S132" s="5">
        <v>41677304</v>
      </c>
      <c r="T132" s="5">
        <v>71162669</v>
      </c>
      <c r="U132" s="5">
        <v>102560532</v>
      </c>
      <c r="V132" s="5">
        <v>47170148</v>
      </c>
      <c r="W132" s="5">
        <v>43819240</v>
      </c>
      <c r="X132" s="5">
        <v>47005597</v>
      </c>
      <c r="Y132" s="5">
        <v>49217270</v>
      </c>
    </row>
    <row r="133" spans="2:25" ht="15.5" x14ac:dyDescent="0.35">
      <c r="C133" t="s">
        <v>161</v>
      </c>
      <c r="D133" s="5">
        <v>-41388832973</v>
      </c>
      <c r="E133" s="5">
        <v>-35436053648</v>
      </c>
      <c r="F133" s="5">
        <v>-35070727026</v>
      </c>
      <c r="G133" s="5">
        <v>-48024983387</v>
      </c>
      <c r="I133" s="5">
        <v>-175045230355</v>
      </c>
      <c r="J133" s="5">
        <v>-163981463183</v>
      </c>
      <c r="K133" s="5">
        <v>-167359013659</v>
      </c>
      <c r="L133" s="5">
        <v>-13964565</v>
      </c>
      <c r="M133" s="5">
        <v>-12238402</v>
      </c>
      <c r="N133" s="5">
        <v>-20772220</v>
      </c>
      <c r="O133" s="5">
        <v>-21148435</v>
      </c>
      <c r="P133" s="5">
        <v>-20953156</v>
      </c>
      <c r="Q133" s="5">
        <v>-17738035</v>
      </c>
      <c r="R133" s="5">
        <v>-20619070</v>
      </c>
      <c r="S133" s="5">
        <v>-33096769</v>
      </c>
      <c r="T133" s="5">
        <v>-56200546</v>
      </c>
      <c r="U133" s="5">
        <v>-64225208</v>
      </c>
      <c r="V133" s="5">
        <v>-36764353</v>
      </c>
      <c r="W133" s="5">
        <v>-33966119</v>
      </c>
      <c r="X133" s="5">
        <v>-39601011</v>
      </c>
      <c r="Y133" s="5">
        <v>-36510569</v>
      </c>
    </row>
    <row r="134" spans="2:25" ht="15.5" x14ac:dyDescent="0.35">
      <c r="C134" t="s">
        <v>601</v>
      </c>
    </row>
    <row r="135" spans="2:25" ht="15.5" x14ac:dyDescent="0.35">
      <c r="C135" t="s">
        <v>429</v>
      </c>
      <c r="D135" s="5">
        <v>-1051272374</v>
      </c>
      <c r="E135" s="5">
        <v>-1019639540</v>
      </c>
      <c r="F135" s="5">
        <v>-1037803988</v>
      </c>
      <c r="G135" s="5">
        <v>3321627074</v>
      </c>
      <c r="I135" s="5">
        <v>-335764660</v>
      </c>
      <c r="K135" s="5">
        <v>-428002939</v>
      </c>
      <c r="L135" s="5">
        <v>-162330</v>
      </c>
      <c r="M135" s="5">
        <v>-282956</v>
      </c>
      <c r="N135" s="5">
        <v>-10893</v>
      </c>
      <c r="O135" s="5">
        <v>-15101</v>
      </c>
      <c r="P135" s="5">
        <v>-316047</v>
      </c>
      <c r="Q135" s="5">
        <v>-342330</v>
      </c>
      <c r="R135" s="5">
        <v>-334675</v>
      </c>
      <c r="S135" s="5">
        <v>-639424</v>
      </c>
      <c r="T135" s="5">
        <v>-1479479</v>
      </c>
      <c r="U135" s="5">
        <v>-1160885</v>
      </c>
      <c r="V135" s="5">
        <v>-1078278</v>
      </c>
      <c r="W135" s="5">
        <v>-606976</v>
      </c>
      <c r="X135" s="5">
        <v>-1447424</v>
      </c>
      <c r="Y135" s="5">
        <v>-674566</v>
      </c>
    </row>
    <row r="136" spans="2:25" ht="15.5" x14ac:dyDescent="0.35">
      <c r="C136" t="s">
        <v>580</v>
      </c>
      <c r="G136" s="5">
        <v>335764660</v>
      </c>
      <c r="J136" s="5">
        <v>10386702421</v>
      </c>
      <c r="K136" s="5">
        <v>-3822062444</v>
      </c>
    </row>
    <row r="137" spans="2:25" ht="15.5" x14ac:dyDescent="0.35">
      <c r="C137" t="s">
        <v>1435</v>
      </c>
      <c r="S137" s="5">
        <v>-710200</v>
      </c>
      <c r="U137" s="5">
        <v>1163666</v>
      </c>
      <c r="V137" s="5">
        <v>112277</v>
      </c>
      <c r="W137" s="5">
        <v>1245149</v>
      </c>
      <c r="X137" s="5">
        <v>200479</v>
      </c>
    </row>
    <row r="138" spans="2:25" ht="15.5" x14ac:dyDescent="0.35">
      <c r="C138" t="s">
        <v>171</v>
      </c>
      <c r="D138" s="5">
        <v>2565553766</v>
      </c>
      <c r="E138" s="5">
        <v>7900083994</v>
      </c>
      <c r="F138" s="5">
        <v>1658752066</v>
      </c>
      <c r="G138" s="5">
        <v>4061786002</v>
      </c>
      <c r="I138" s="5">
        <v>11732709653</v>
      </c>
      <c r="J138" s="5">
        <v>7957012376</v>
      </c>
      <c r="K138" s="5">
        <v>956276058</v>
      </c>
      <c r="L138" s="5">
        <v>6397</v>
      </c>
      <c r="M138" s="5">
        <v>1445</v>
      </c>
      <c r="N138" s="5">
        <v>1099</v>
      </c>
      <c r="O138" s="5">
        <v>2273</v>
      </c>
      <c r="P138" s="5">
        <v>64141</v>
      </c>
      <c r="Q138" s="5">
        <v>36397</v>
      </c>
      <c r="R138" s="5">
        <v>18923</v>
      </c>
      <c r="S138" s="5">
        <v>39039</v>
      </c>
      <c r="T138" s="5">
        <v>133915</v>
      </c>
      <c r="U138" s="5">
        <v>92756</v>
      </c>
      <c r="V138" s="5">
        <v>25079</v>
      </c>
      <c r="W138" s="5">
        <v>31664</v>
      </c>
      <c r="X138" s="5">
        <v>107269</v>
      </c>
      <c r="Y138" s="5">
        <v>88664</v>
      </c>
    </row>
    <row r="139" spans="2:25" ht="15.5" x14ac:dyDescent="0.35">
      <c r="C139" t="s">
        <v>590</v>
      </c>
      <c r="D139" s="5">
        <v>-4991032</v>
      </c>
      <c r="E139" s="5">
        <v>-4991030</v>
      </c>
      <c r="F139" s="5">
        <v>-4991032</v>
      </c>
      <c r="G139" s="5">
        <v>-4991031</v>
      </c>
      <c r="I139" s="5">
        <v>-12710539</v>
      </c>
      <c r="K139" s="5">
        <v>-504008057</v>
      </c>
      <c r="L139" s="5">
        <v>-8485</v>
      </c>
      <c r="N139" s="5">
        <v>-695365</v>
      </c>
      <c r="O139" s="5">
        <v>-1145413</v>
      </c>
      <c r="P139" s="5">
        <v>-1171404</v>
      </c>
      <c r="Q139" s="5">
        <v>-1749142</v>
      </c>
      <c r="S139" s="5">
        <v>-28200</v>
      </c>
      <c r="T139" s="5">
        <v>-1014420</v>
      </c>
      <c r="U139" s="5">
        <v>-377154</v>
      </c>
      <c r="V139" s="5">
        <v>-926551</v>
      </c>
      <c r="W139" s="5">
        <v>-1379739</v>
      </c>
      <c r="X139" s="5">
        <v>-1829460</v>
      </c>
      <c r="Y139" s="5">
        <v>-1953011</v>
      </c>
    </row>
    <row r="140" spans="2:25" ht="15.5" x14ac:dyDescent="0.35">
      <c r="C140" t="s">
        <v>165</v>
      </c>
      <c r="D140" s="5">
        <v>-67899068</v>
      </c>
      <c r="E140" s="5">
        <v>-67899069</v>
      </c>
      <c r="F140" s="5">
        <v>-67899069</v>
      </c>
      <c r="G140" s="5">
        <v>-172916961</v>
      </c>
      <c r="I140" s="5">
        <v>-172916961</v>
      </c>
      <c r="N140" s="5">
        <v>-6500000</v>
      </c>
      <c r="O140" s="5">
        <v>-5400000</v>
      </c>
      <c r="P140" s="5">
        <v>-3962435</v>
      </c>
      <c r="Q140" s="5">
        <v>-1257933</v>
      </c>
      <c r="R140" s="5">
        <v>-6314556</v>
      </c>
      <c r="S140" s="5">
        <v>-6960937</v>
      </c>
      <c r="T140" s="5">
        <v>-13755658</v>
      </c>
      <c r="U140" s="5">
        <v>-36091904</v>
      </c>
      <c r="V140" s="5">
        <v>-9918000</v>
      </c>
      <c r="W140" s="5">
        <v>-4442500</v>
      </c>
      <c r="X140" s="5">
        <v>-8121826</v>
      </c>
      <c r="Y140" s="5">
        <v>2091557</v>
      </c>
    </row>
    <row r="141" spans="2:25" ht="15.5" x14ac:dyDescent="0.35">
      <c r="C141" t="s">
        <v>166</v>
      </c>
      <c r="D141" s="5">
        <v>-6947723720</v>
      </c>
      <c r="E141" s="5">
        <v>-14400684421</v>
      </c>
      <c r="F141" s="5">
        <v>-12249117197</v>
      </c>
      <c r="G141" s="5">
        <v>-40864587501</v>
      </c>
      <c r="I141" s="5">
        <v>-160968638468</v>
      </c>
      <c r="J141" s="5">
        <v>-115863520800</v>
      </c>
      <c r="K141" s="5">
        <v>-132751052404</v>
      </c>
      <c r="L141" s="5">
        <v>-3633773</v>
      </c>
      <c r="M141" s="5">
        <v>-5425780</v>
      </c>
      <c r="N141" s="5">
        <v>1336069</v>
      </c>
      <c r="O141" s="5">
        <v>-1325338</v>
      </c>
      <c r="P141" s="5">
        <v>-132291</v>
      </c>
      <c r="Q141" s="5">
        <v>-3926670</v>
      </c>
      <c r="R141" s="5">
        <v>-2734722</v>
      </c>
      <c r="S141" s="5">
        <v>-2625395</v>
      </c>
      <c r="T141" s="5">
        <v>-12578850</v>
      </c>
      <c r="U141" s="5">
        <v>-2372270</v>
      </c>
      <c r="V141" s="5">
        <v>-1865213</v>
      </c>
      <c r="W141" s="5">
        <v>-2715654</v>
      </c>
      <c r="X141" s="5">
        <v>-2626402</v>
      </c>
      <c r="Y141" s="5">
        <v>-9924162</v>
      </c>
    </row>
    <row r="142" spans="2:25" ht="15.5" x14ac:dyDescent="0.35">
      <c r="C142" t="s">
        <v>2411</v>
      </c>
      <c r="L142" s="5">
        <v>5172</v>
      </c>
      <c r="N142" s="5">
        <v>2803002</v>
      </c>
    </row>
    <row r="143" spans="2:25" ht="15.5" x14ac:dyDescent="0.35">
      <c r="C143" t="s">
        <v>170</v>
      </c>
      <c r="F143" s="5">
        <v>227927928</v>
      </c>
      <c r="G143" s="5">
        <v>36036036</v>
      </c>
      <c r="I143" s="5">
        <v>36036036</v>
      </c>
      <c r="J143" s="5">
        <v>16475000000</v>
      </c>
      <c r="K143" s="5">
        <v>4080400000</v>
      </c>
      <c r="M143" s="5">
        <v>320593</v>
      </c>
      <c r="O143" s="5">
        <v>4518</v>
      </c>
      <c r="P143" s="5">
        <v>1931997</v>
      </c>
      <c r="Q143" s="5">
        <v>4694</v>
      </c>
      <c r="R143" s="5">
        <v>183823</v>
      </c>
      <c r="S143" s="5">
        <v>37530</v>
      </c>
      <c r="T143" s="5">
        <v>2053780</v>
      </c>
      <c r="U143" s="5">
        <v>7094123</v>
      </c>
      <c r="V143" s="5">
        <v>1332926</v>
      </c>
      <c r="W143" s="5">
        <v>1328775</v>
      </c>
      <c r="X143" s="5">
        <v>4168121</v>
      </c>
      <c r="Y143" s="5">
        <v>3224396</v>
      </c>
    </row>
    <row r="144" spans="2:25" ht="15.5" x14ac:dyDescent="0.35">
      <c r="C144" t="s">
        <v>527</v>
      </c>
      <c r="O144" s="5">
        <v>1118486</v>
      </c>
    </row>
    <row r="145" spans="3:25" ht="15.5" x14ac:dyDescent="0.35">
      <c r="C145" t="s">
        <v>1443</v>
      </c>
      <c r="Y145" s="5">
        <v>5044</v>
      </c>
    </row>
    <row r="146" spans="3:25" ht="15.5" x14ac:dyDescent="0.35">
      <c r="C146" t="s">
        <v>2412</v>
      </c>
      <c r="G146" s="5">
        <v>-25875000000</v>
      </c>
      <c r="I146" s="5">
        <v>-73846000000</v>
      </c>
      <c r="J146" s="5">
        <v>-39659100000</v>
      </c>
      <c r="K146" s="5">
        <v>-59925600000</v>
      </c>
    </row>
    <row r="147" spans="3:25" ht="15.5" x14ac:dyDescent="0.35">
      <c r="C147" t="s">
        <v>168</v>
      </c>
      <c r="D147" s="5">
        <v>-6947723720</v>
      </c>
      <c r="E147" s="5">
        <v>-14400684421</v>
      </c>
      <c r="F147" s="5">
        <v>-12477045125</v>
      </c>
      <c r="G147" s="5">
        <v>-15025623537</v>
      </c>
      <c r="I147" s="5">
        <v>-87158674504</v>
      </c>
      <c r="J147" s="5">
        <v>-92679420800</v>
      </c>
      <c r="K147" s="5">
        <v>-76905852404</v>
      </c>
      <c r="L147" s="5">
        <v>-4718945</v>
      </c>
      <c r="M147" s="5">
        <v>-5746373</v>
      </c>
      <c r="N147" s="5">
        <v>-1466933</v>
      </c>
      <c r="O147" s="5">
        <v>-2645340</v>
      </c>
      <c r="P147" s="5">
        <v>-2064288</v>
      </c>
      <c r="Q147" s="5">
        <v>-3931364</v>
      </c>
      <c r="R147" s="5">
        <v>-2918545</v>
      </c>
      <c r="S147" s="5">
        <v>-2662925</v>
      </c>
      <c r="T147" s="5">
        <v>-14632630</v>
      </c>
      <c r="U147" s="5">
        <v>-9466393</v>
      </c>
      <c r="V147" s="5">
        <v>-3198139</v>
      </c>
      <c r="W147" s="5">
        <v>-4044429</v>
      </c>
      <c r="X147" s="5">
        <v>-6794523</v>
      </c>
      <c r="Y147" s="5">
        <v>-13153602</v>
      </c>
    </row>
    <row r="148" spans="3:25" ht="15.5" x14ac:dyDescent="0.35">
      <c r="C148" t="s">
        <v>172</v>
      </c>
    </row>
    <row r="149" spans="3:25" ht="15.5" x14ac:dyDescent="0.35">
      <c r="C149" t="s">
        <v>2349</v>
      </c>
      <c r="L149" s="5">
        <v>1080000</v>
      </c>
      <c r="O149" s="5">
        <v>196998</v>
      </c>
    </row>
    <row r="150" spans="3:25" ht="15.5" x14ac:dyDescent="0.35">
      <c r="C150" t="s">
        <v>186</v>
      </c>
      <c r="D150" s="5">
        <v>-67899068</v>
      </c>
      <c r="E150" s="5">
        <v>-67899069</v>
      </c>
      <c r="F150" s="5">
        <v>-67899069</v>
      </c>
      <c r="G150" s="5">
        <v>-172916961</v>
      </c>
      <c r="I150" s="5">
        <v>-172916961</v>
      </c>
      <c r="N150" s="5">
        <v>-6500000</v>
      </c>
      <c r="O150" s="5">
        <v>-5400000</v>
      </c>
      <c r="P150" s="5">
        <v>-3962435</v>
      </c>
      <c r="Q150" s="5">
        <v>-1257933</v>
      </c>
      <c r="R150" s="5">
        <v>-6314556</v>
      </c>
      <c r="S150" s="5">
        <v>-6960937</v>
      </c>
      <c r="T150" s="5">
        <v>-13755658</v>
      </c>
      <c r="U150" s="5">
        <v>-36091904</v>
      </c>
      <c r="V150" s="5">
        <v>-9918000</v>
      </c>
      <c r="W150" s="5">
        <v>-4442500</v>
      </c>
      <c r="X150" s="5">
        <v>-8121826</v>
      </c>
      <c r="Y150" s="5">
        <v>2091557</v>
      </c>
    </row>
    <row r="151" spans="3:25" ht="15.5" x14ac:dyDescent="0.35">
      <c r="C151" t="s">
        <v>546</v>
      </c>
      <c r="S151" s="5">
        <v>-67000</v>
      </c>
      <c r="T151" s="5">
        <v>-288100</v>
      </c>
    </row>
    <row r="152" spans="3:25" ht="15.5" x14ac:dyDescent="0.35">
      <c r="C152" t="s">
        <v>2413</v>
      </c>
      <c r="V152" s="5">
        <v>-5000000</v>
      </c>
      <c r="W152" s="5">
        <v>-4307500</v>
      </c>
    </row>
    <row r="153" spans="3:25" ht="15.5" x14ac:dyDescent="0.35">
      <c r="C153" t="s">
        <v>437</v>
      </c>
      <c r="N153" s="5">
        <v>-6500000</v>
      </c>
      <c r="O153" s="5">
        <v>-5400000</v>
      </c>
      <c r="P153" s="5">
        <v>-4000000</v>
      </c>
      <c r="Q153" s="5">
        <v>-1500000</v>
      </c>
      <c r="T153" s="5">
        <v>-17142857</v>
      </c>
      <c r="U153" s="5">
        <v>-6972143</v>
      </c>
      <c r="V153" s="5">
        <v>-14418000</v>
      </c>
      <c r="W153" s="5">
        <v>-8750000</v>
      </c>
      <c r="X153" s="5">
        <v>-9332000</v>
      </c>
      <c r="Y153" s="5">
        <v>-4500000</v>
      </c>
    </row>
    <row r="154" spans="3:25" ht="15.5" x14ac:dyDescent="0.35">
      <c r="C154" t="s">
        <v>440</v>
      </c>
      <c r="Q154" s="5">
        <v>20000000</v>
      </c>
      <c r="U154" s="5">
        <v>20000000</v>
      </c>
      <c r="W154" s="5">
        <v>8615000</v>
      </c>
      <c r="X154" s="5">
        <v>2500000</v>
      </c>
      <c r="Y154" s="5">
        <v>9307500</v>
      </c>
    </row>
    <row r="155" spans="3:25" ht="15.5" x14ac:dyDescent="0.35">
      <c r="C155" t="s">
        <v>2414</v>
      </c>
    </row>
    <row r="156" spans="3:25" ht="15.5" x14ac:dyDescent="0.35">
      <c r="C156" t="s">
        <v>2415</v>
      </c>
      <c r="Q156" s="5">
        <v>-18930000</v>
      </c>
      <c r="R156" s="5">
        <v>-2400000</v>
      </c>
      <c r="S156" s="5">
        <v>-5670000</v>
      </c>
      <c r="U156" s="5">
        <v>-30000000</v>
      </c>
      <c r="V156" s="5">
        <v>9500000</v>
      </c>
    </row>
    <row r="157" spans="3:25" ht="15.5" x14ac:dyDescent="0.35">
      <c r="C157" t="s">
        <v>458</v>
      </c>
    </row>
    <row r="158" spans="3:25" ht="15.5" x14ac:dyDescent="0.35">
      <c r="C158" t="s">
        <v>1596</v>
      </c>
      <c r="Q158" s="5">
        <v>-520000</v>
      </c>
      <c r="R158" s="5">
        <v>-4180000</v>
      </c>
      <c r="S158" s="5">
        <v>-1300000</v>
      </c>
      <c r="U158" s="5">
        <v>-3000000</v>
      </c>
    </row>
    <row r="159" spans="3:25" ht="15.5" x14ac:dyDescent="0.35">
      <c r="C159" t="s">
        <v>2224</v>
      </c>
      <c r="D159" s="5">
        <v>-67899068</v>
      </c>
      <c r="E159" s="5">
        <v>-67899069</v>
      </c>
      <c r="F159" s="5">
        <v>-67899069</v>
      </c>
      <c r="G159" s="5">
        <v>-172916961</v>
      </c>
      <c r="I159" s="5">
        <v>-172916961</v>
      </c>
      <c r="Q159" s="5">
        <v>-617941</v>
      </c>
      <c r="U159" s="5">
        <v>-450898</v>
      </c>
    </row>
    <row r="160" spans="3:25" ht="15.5" x14ac:dyDescent="0.35">
      <c r="C160" t="s">
        <v>453</v>
      </c>
    </row>
    <row r="161" spans="2:25" ht="15.5" x14ac:dyDescent="0.35">
      <c r="C161" t="s">
        <v>2416</v>
      </c>
      <c r="P161" s="5">
        <v>37565</v>
      </c>
      <c r="Q161" s="5">
        <v>310008</v>
      </c>
      <c r="R161" s="5">
        <v>265444</v>
      </c>
      <c r="S161" s="5">
        <v>76063</v>
      </c>
      <c r="T161" s="5">
        <v>3675299</v>
      </c>
      <c r="U161" s="5">
        <v>-3668863</v>
      </c>
    </row>
    <row r="162" spans="2:25" ht="15.5" x14ac:dyDescent="0.35">
      <c r="C162" t="s">
        <v>398</v>
      </c>
      <c r="D162" s="5">
        <v>29563577434</v>
      </c>
      <c r="E162" s="5">
        <v>31930455711</v>
      </c>
      <c r="F162" s="5">
        <v>47414391485</v>
      </c>
      <c r="G162" s="5">
        <v>2989078283</v>
      </c>
      <c r="I162" s="5">
        <v>27460542917</v>
      </c>
      <c r="J162" s="5">
        <v>59469471559</v>
      </c>
      <c r="K162" s="5">
        <v>23840955109</v>
      </c>
      <c r="L162" s="5">
        <v>3228995</v>
      </c>
      <c r="M162" s="5">
        <v>54397</v>
      </c>
      <c r="N162" s="5">
        <v>446943</v>
      </c>
      <c r="O162" s="5">
        <v>1019522</v>
      </c>
      <c r="P162" s="5">
        <v>-4072590</v>
      </c>
      <c r="Q162" s="5">
        <v>3083543</v>
      </c>
      <c r="R162" s="5">
        <v>-3207240</v>
      </c>
      <c r="S162" s="5">
        <v>-2344582</v>
      </c>
      <c r="T162" s="5">
        <v>-13732369</v>
      </c>
      <c r="U162" s="5">
        <v>-410467</v>
      </c>
      <c r="V162" s="5">
        <v>-3244891</v>
      </c>
      <c r="W162" s="5">
        <v>1985065</v>
      </c>
      <c r="X162" s="5">
        <v>-6312778</v>
      </c>
      <c r="Y162" s="5">
        <v>2335183</v>
      </c>
    </row>
    <row r="163" spans="2:25" ht="15.5" x14ac:dyDescent="0.35">
      <c r="C163" t="s">
        <v>2417</v>
      </c>
    </row>
    <row r="164" spans="2:25" ht="15.5" x14ac:dyDescent="0.35">
      <c r="C164" t="s">
        <v>216</v>
      </c>
      <c r="F164" s="5">
        <v>197845390780</v>
      </c>
      <c r="G164" s="5">
        <v>-500</v>
      </c>
      <c r="I164" s="5">
        <v>170384847363</v>
      </c>
      <c r="J164" s="5">
        <v>110915376304</v>
      </c>
      <c r="K164" s="5">
        <v>87074421195</v>
      </c>
      <c r="L164" s="5">
        <v>2639740</v>
      </c>
      <c r="N164" s="5">
        <v>3850991</v>
      </c>
      <c r="O164" s="5">
        <v>2831469</v>
      </c>
      <c r="P164" s="5">
        <v>6904059</v>
      </c>
      <c r="Q164" s="5">
        <v>3820516</v>
      </c>
      <c r="R164" s="5">
        <v>7027756</v>
      </c>
      <c r="S164" s="5">
        <v>9372333</v>
      </c>
      <c r="T164" s="5">
        <v>23104707</v>
      </c>
      <c r="U164" s="5">
        <v>23515174</v>
      </c>
      <c r="V164" s="5">
        <v>6931703</v>
      </c>
      <c r="W164" s="5">
        <v>4946638</v>
      </c>
      <c r="X164" s="5">
        <v>11259416</v>
      </c>
      <c r="Y164" s="5">
        <v>8924233</v>
      </c>
    </row>
    <row r="165" spans="2:25" ht="15.5" x14ac:dyDescent="0.35">
      <c r="C165" t="s">
        <v>220</v>
      </c>
      <c r="D165" s="5">
        <v>29563577434</v>
      </c>
      <c r="E165" s="5">
        <v>31930455711</v>
      </c>
      <c r="F165" s="5">
        <v>245259782265</v>
      </c>
      <c r="G165" s="5">
        <v>2989077783</v>
      </c>
      <c r="I165" s="5">
        <v>197845390280</v>
      </c>
      <c r="J165" s="5">
        <v>170384847863</v>
      </c>
      <c r="K165" s="5">
        <v>110915376304</v>
      </c>
      <c r="L165" s="5">
        <v>5868735</v>
      </c>
      <c r="M165" s="5">
        <v>54397</v>
      </c>
      <c r="N165" s="5">
        <v>4297934</v>
      </c>
      <c r="O165" s="5">
        <v>3850991</v>
      </c>
      <c r="P165" s="5">
        <v>2831469</v>
      </c>
      <c r="Q165" s="5">
        <v>6904059</v>
      </c>
      <c r="R165" s="5">
        <v>3820516</v>
      </c>
      <c r="S165" s="5">
        <v>7027751</v>
      </c>
      <c r="T165" s="5">
        <v>9372338</v>
      </c>
      <c r="U165" s="5">
        <v>23104707</v>
      </c>
      <c r="V165" s="5">
        <v>3686812</v>
      </c>
      <c r="W165" s="5">
        <v>6931703</v>
      </c>
      <c r="X165" s="5">
        <v>4946638</v>
      </c>
      <c r="Y165" s="5">
        <v>11259416</v>
      </c>
    </row>
    <row r="167" spans="2:25" ht="15.5" x14ac:dyDescent="0.35">
      <c r="B167" t="s">
        <v>221</v>
      </c>
      <c r="C167" t="s">
        <v>11</v>
      </c>
      <c r="D167" s="5">
        <v>610000000</v>
      </c>
      <c r="E167" s="5">
        <v>610000000</v>
      </c>
      <c r="F167" s="5">
        <v>610000000</v>
      </c>
      <c r="G167" s="5">
        <v>610000000</v>
      </c>
      <c r="I167" s="5">
        <v>610000000</v>
      </c>
      <c r="J167" s="5">
        <v>610000000</v>
      </c>
      <c r="K167" s="5">
        <v>610000000</v>
      </c>
      <c r="L167" s="5">
        <v>610000000</v>
      </c>
      <c r="M167" s="5">
        <v>610000000</v>
      </c>
      <c r="N167" s="5">
        <v>610000000</v>
      </c>
      <c r="O167" s="5">
        <v>610000000</v>
      </c>
      <c r="P167" s="5">
        <v>610000000</v>
      </c>
      <c r="Q167" s="5">
        <v>610000000</v>
      </c>
      <c r="R167" s="5">
        <v>610000000</v>
      </c>
      <c r="S167" s="5">
        <v>610000000</v>
      </c>
      <c r="T167" s="5">
        <v>610000000</v>
      </c>
      <c r="U167" s="5">
        <v>610000000</v>
      </c>
      <c r="V167" s="5">
        <v>610000000</v>
      </c>
      <c r="W167" s="5">
        <v>610000000</v>
      </c>
      <c r="X167" s="5">
        <v>610000000</v>
      </c>
      <c r="Y167" s="5">
        <v>610000000</v>
      </c>
    </row>
    <row r="168" spans="2:25" ht="15.5" x14ac:dyDescent="0.35">
      <c r="C168" t="s">
        <v>222</v>
      </c>
      <c r="D168" s="6">
        <v>21.06</v>
      </c>
      <c r="E168" s="6">
        <v>44.11</v>
      </c>
      <c r="F168" s="6">
        <v>25.42</v>
      </c>
      <c r="G168" s="6">
        <v>51.26</v>
      </c>
    </row>
    <row r="169" spans="2:25" ht="15.5" x14ac:dyDescent="0.35">
      <c r="C169" t="s">
        <v>223</v>
      </c>
      <c r="D169" s="6">
        <v>40.36</v>
      </c>
      <c r="E169" s="6">
        <v>17.8</v>
      </c>
      <c r="F169" s="6">
        <v>26.36</v>
      </c>
      <c r="G169" s="6">
        <v>17.170000000000002</v>
      </c>
    </row>
    <row r="170" spans="2:25" ht="15.5" x14ac:dyDescent="0.35">
      <c r="C170" t="s">
        <v>72</v>
      </c>
      <c r="D170" s="6">
        <v>6.73</v>
      </c>
      <c r="E170" s="6">
        <v>6.4</v>
      </c>
      <c r="F170" s="6">
        <v>5.25</v>
      </c>
      <c r="G170" s="6">
        <v>5.37</v>
      </c>
    </row>
    <row r="171" spans="2:25" ht="15.5" x14ac:dyDescent="0.35">
      <c r="C171" t="s">
        <v>224</v>
      </c>
      <c r="D171" s="5">
        <v>32430000000</v>
      </c>
      <c r="E171" s="5">
        <v>41820000000</v>
      </c>
      <c r="F171" s="5">
        <v>38260000000</v>
      </c>
      <c r="G171" s="5">
        <v>56430000000</v>
      </c>
    </row>
    <row r="172" spans="2:25" ht="15.5" x14ac:dyDescent="0.35">
      <c r="C172" t="s">
        <v>225</v>
      </c>
      <c r="D172" s="6">
        <v>1.3899999999999999E-2</v>
      </c>
      <c r="E172" s="6">
        <v>2.9399999999999999E-2</v>
      </c>
      <c r="F172" s="6">
        <v>1.7500000000000002E-2</v>
      </c>
      <c r="G172" s="6">
        <v>3.5900000000000001E-2</v>
      </c>
    </row>
    <row r="173" spans="2:25" ht="15.5" x14ac:dyDescent="0.35">
      <c r="C173" t="s">
        <v>226</v>
      </c>
      <c r="D173" s="6">
        <v>1.41E-2</v>
      </c>
      <c r="E173" s="6">
        <v>0.03</v>
      </c>
      <c r="F173" s="6">
        <v>1.78E-2</v>
      </c>
      <c r="G173" s="6">
        <v>3.6600000000000001E-2</v>
      </c>
    </row>
    <row r="174" spans="2:25" ht="15.5" x14ac:dyDescent="0.35">
      <c r="C174" t="s">
        <v>227</v>
      </c>
      <c r="D174" s="6">
        <v>1.1299999999999999E-2</v>
      </c>
      <c r="E174" s="6">
        <v>2.1400000000000002E-2</v>
      </c>
      <c r="F174" s="6">
        <v>1.6E-2</v>
      </c>
      <c r="G174" s="6">
        <v>3.8199999999999998E-2</v>
      </c>
    </row>
    <row r="175" spans="2:25" ht="15.5" x14ac:dyDescent="0.35">
      <c r="C175" t="s">
        <v>228</v>
      </c>
      <c r="D175" s="6">
        <v>2057.06</v>
      </c>
      <c r="E175" s="6">
        <v>3801.85</v>
      </c>
      <c r="F175" s="6">
        <v>2770.8</v>
      </c>
      <c r="G175" s="6">
        <v>6441.01</v>
      </c>
    </row>
    <row r="176" spans="2:25" ht="15.5" x14ac:dyDescent="0.35">
      <c r="C176" t="s">
        <v>229</v>
      </c>
      <c r="D176" s="5">
        <v>909000000000</v>
      </c>
      <c r="E176" s="5">
        <v>896000000000</v>
      </c>
      <c r="F176" s="5">
        <v>869000000000</v>
      </c>
      <c r="G176" s="5">
        <v>854000000000</v>
      </c>
    </row>
    <row r="177" spans="3:25" ht="15.5" x14ac:dyDescent="0.35">
      <c r="C177" t="s">
        <v>230</v>
      </c>
      <c r="D177" s="6">
        <v>0.56999999999999995</v>
      </c>
      <c r="E177" s="6">
        <v>0.53</v>
      </c>
      <c r="F177" s="6">
        <v>0.47</v>
      </c>
      <c r="G177" s="6">
        <v>0.63</v>
      </c>
    </row>
    <row r="178" spans="3:25" ht="15.5" x14ac:dyDescent="0.35">
      <c r="C178" t="s">
        <v>231</v>
      </c>
      <c r="D178" s="6">
        <v>1492.55</v>
      </c>
      <c r="E178" s="6">
        <v>1471.5</v>
      </c>
      <c r="F178" s="6">
        <v>1427.38</v>
      </c>
      <c r="G178" s="6">
        <v>1401.97</v>
      </c>
    </row>
    <row r="179" spans="3:25" ht="15.5" x14ac:dyDescent="0.35">
      <c r="C179" t="s">
        <v>232</v>
      </c>
      <c r="D179" s="6">
        <v>0.56999999999999995</v>
      </c>
      <c r="E179" s="6">
        <v>0.53</v>
      </c>
      <c r="F179" s="6">
        <v>0.47</v>
      </c>
      <c r="G179" s="6">
        <v>0.63</v>
      </c>
    </row>
    <row r="180" spans="3:25" ht="15.5" x14ac:dyDescent="0.35">
      <c r="C180" t="s">
        <v>233</v>
      </c>
      <c r="D180" s="6">
        <v>1492.55</v>
      </c>
      <c r="E180" s="6">
        <v>1471.5</v>
      </c>
      <c r="F180" s="6">
        <v>1427.38</v>
      </c>
      <c r="G180" s="6">
        <v>1401.97</v>
      </c>
    </row>
    <row r="181" spans="3:25" ht="15.5" x14ac:dyDescent="0.35">
      <c r="C181" t="s">
        <v>234</v>
      </c>
      <c r="D181" s="5">
        <v>0</v>
      </c>
      <c r="E181" s="5">
        <v>0</v>
      </c>
      <c r="F181" s="5">
        <v>0</v>
      </c>
      <c r="G181" s="5">
        <v>0</v>
      </c>
    </row>
    <row r="182" spans="3:25" ht="15.5" x14ac:dyDescent="0.35">
      <c r="C182" t="s">
        <v>235</v>
      </c>
      <c r="D182" s="5">
        <v>0</v>
      </c>
      <c r="E182" s="5">
        <v>0</v>
      </c>
      <c r="F182" s="5">
        <v>0</v>
      </c>
      <c r="G182" s="5">
        <v>0</v>
      </c>
    </row>
    <row r="183" spans="3:25" ht="15.5" x14ac:dyDescent="0.35">
      <c r="C183" t="s">
        <v>236</v>
      </c>
      <c r="D183" s="5">
        <v>909000000000</v>
      </c>
      <c r="E183" s="5">
        <v>896000000000</v>
      </c>
      <c r="F183" s="5">
        <v>869000000000</v>
      </c>
      <c r="G183" s="5">
        <v>854000000000</v>
      </c>
    </row>
    <row r="184" spans="3:25" ht="15.5" x14ac:dyDescent="0.35">
      <c r="C184" t="s">
        <v>23</v>
      </c>
      <c r="D184" s="5">
        <v>0</v>
      </c>
      <c r="E184" s="5">
        <v>0</v>
      </c>
      <c r="F184" s="5">
        <v>1000000000</v>
      </c>
      <c r="G184" s="5">
        <v>1000000000</v>
      </c>
    </row>
    <row r="185" spans="3:25" ht="15.5" x14ac:dyDescent="0.35">
      <c r="C185" t="s">
        <v>20</v>
      </c>
      <c r="D185" s="5">
        <v>-306000000000</v>
      </c>
      <c r="E185" s="5">
        <v>-277000000000</v>
      </c>
      <c r="F185" s="5">
        <v>-245000000000</v>
      </c>
      <c r="G185" s="5">
        <v>-197000000000</v>
      </c>
    </row>
    <row r="186" spans="3:25" ht="15.5" x14ac:dyDescent="0.35">
      <c r="C186" t="s">
        <v>237</v>
      </c>
      <c r="D186" s="5">
        <v>549000000000</v>
      </c>
      <c r="E186" s="5">
        <v>522000000000</v>
      </c>
      <c r="F186" s="5">
        <v>487000000000</v>
      </c>
      <c r="G186" s="5">
        <v>459000000000</v>
      </c>
    </row>
    <row r="187" spans="3:25" ht="15.5" x14ac:dyDescent="0.35">
      <c r="C187" t="s">
        <v>238</v>
      </c>
      <c r="D187" s="5">
        <v>37000000000</v>
      </c>
      <c r="E187" s="5">
        <v>46000000000</v>
      </c>
      <c r="F187" s="5">
        <v>60000000000</v>
      </c>
      <c r="G187" s="5">
        <v>44000000000</v>
      </c>
    </row>
    <row r="188" spans="3:25" ht="15.5" x14ac:dyDescent="0.35">
      <c r="C188" t="s">
        <v>239</v>
      </c>
      <c r="D188" s="5">
        <v>-7000000000</v>
      </c>
      <c r="E188" s="5">
        <v>-14000000000</v>
      </c>
      <c r="F188" s="5">
        <v>-12000000000</v>
      </c>
      <c r="G188" s="5">
        <v>-15000000000</v>
      </c>
    </row>
    <row r="189" spans="3:25" ht="15.5" x14ac:dyDescent="0.35">
      <c r="C189" t="s">
        <v>12</v>
      </c>
      <c r="D189" s="5">
        <v>30000000000</v>
      </c>
      <c r="E189" s="5">
        <v>32000000000</v>
      </c>
      <c r="F189" s="5">
        <v>47000000000</v>
      </c>
      <c r="G189" s="5">
        <v>29000000000</v>
      </c>
    </row>
    <row r="190" spans="3:25" ht="15.5" x14ac:dyDescent="0.35">
      <c r="C190" t="s">
        <v>15</v>
      </c>
      <c r="D190" s="6">
        <v>48.65</v>
      </c>
      <c r="E190" s="6">
        <v>52.53</v>
      </c>
      <c r="F190" s="6">
        <v>77.58</v>
      </c>
      <c r="G190" s="6">
        <v>47.61</v>
      </c>
    </row>
    <row r="191" spans="3:25" ht="15.5" x14ac:dyDescent="0.35">
      <c r="C191" t="s">
        <v>57</v>
      </c>
      <c r="I191" s="6">
        <v>157.02000000000001</v>
      </c>
      <c r="J191" s="6">
        <v>129.66</v>
      </c>
      <c r="K191" s="6">
        <v>102.63</v>
      </c>
      <c r="L191" s="6">
        <v>56.68</v>
      </c>
      <c r="M191" s="6">
        <v>-115.05</v>
      </c>
      <c r="N191" s="6">
        <v>41.27</v>
      </c>
      <c r="O191" s="6">
        <v>-199.56</v>
      </c>
      <c r="P191" s="6">
        <v>-309.37</v>
      </c>
      <c r="Q191" s="6">
        <v>-285.14</v>
      </c>
      <c r="R191" s="6">
        <v>-267.67</v>
      </c>
      <c r="S191" s="6">
        <v>-43.34</v>
      </c>
      <c r="T191" s="6">
        <v>-136.19999999999999</v>
      </c>
      <c r="U191" s="6">
        <v>96.15</v>
      </c>
      <c r="V191" s="6">
        <v>-67.61</v>
      </c>
      <c r="W191" s="6">
        <v>2.5</v>
      </c>
      <c r="X191" s="6">
        <v>57.12</v>
      </c>
      <c r="Y191" s="6">
        <v>37.880000000000003</v>
      </c>
    </row>
    <row r="192" spans="3:25" ht="15.5" x14ac:dyDescent="0.35">
      <c r="C192" t="s">
        <v>71</v>
      </c>
      <c r="I192" s="6">
        <v>5.6</v>
      </c>
      <c r="J192" s="6">
        <v>3.7</v>
      </c>
      <c r="K192" s="6">
        <v>4.92</v>
      </c>
      <c r="L192" s="6">
        <v>5.47</v>
      </c>
      <c r="M192" s="6">
        <v>-2.33</v>
      </c>
      <c r="N192" s="6">
        <v>5.14</v>
      </c>
      <c r="O192" s="6">
        <v>-0.94</v>
      </c>
      <c r="P192" s="6">
        <v>-0.59</v>
      </c>
      <c r="Q192" s="6">
        <v>-0.6</v>
      </c>
      <c r="R192" s="6">
        <v>-0.6</v>
      </c>
      <c r="S192" s="6">
        <v>-6.46</v>
      </c>
      <c r="T192" s="6">
        <v>-1.8</v>
      </c>
      <c r="U192" s="6">
        <v>4.7300000000000004</v>
      </c>
      <c r="V192" s="6">
        <v>-7.32</v>
      </c>
      <c r="W192" s="5">
        <v>292</v>
      </c>
      <c r="X192" s="6">
        <v>12.43</v>
      </c>
      <c r="Y192" s="6">
        <v>11.35</v>
      </c>
    </row>
    <row r="193" spans="3:25" ht="15.5" x14ac:dyDescent="0.35">
      <c r="C193" t="s">
        <v>74</v>
      </c>
      <c r="I193" s="6">
        <v>1.46</v>
      </c>
      <c r="J193" s="6">
        <v>0.84</v>
      </c>
      <c r="K193" s="6">
        <v>0.9</v>
      </c>
      <c r="L193" s="6">
        <v>0.63</v>
      </c>
      <c r="M193" s="6">
        <v>0.67</v>
      </c>
      <c r="N193" s="6">
        <v>0.36</v>
      </c>
      <c r="O193" s="6">
        <v>0.28000000000000003</v>
      </c>
      <c r="P193" s="6">
        <v>0.35</v>
      </c>
      <c r="Q193" s="6">
        <v>0.36</v>
      </c>
      <c r="R193" s="6">
        <v>0.25</v>
      </c>
      <c r="S193" s="6">
        <v>0.32</v>
      </c>
      <c r="T193" s="6">
        <v>0.19</v>
      </c>
      <c r="U193" s="6">
        <v>0.32</v>
      </c>
      <c r="V193" s="6">
        <v>0.67</v>
      </c>
      <c r="W193" s="6">
        <v>1.1299999999999999</v>
      </c>
      <c r="X193" s="6">
        <v>0.94</v>
      </c>
      <c r="Y193" s="6">
        <v>0.47</v>
      </c>
    </row>
    <row r="194" spans="3:25" ht="15.5" x14ac:dyDescent="0.35">
      <c r="C194" t="s">
        <v>240</v>
      </c>
      <c r="I194" s="5">
        <v>186410000000</v>
      </c>
      <c r="J194" s="5">
        <v>173420000000</v>
      </c>
      <c r="K194" s="5">
        <v>158240000000</v>
      </c>
      <c r="L194" s="5">
        <v>124660000000</v>
      </c>
      <c r="M194" s="5">
        <v>37000000000</v>
      </c>
    </row>
    <row r="195" spans="3:25" ht="15.5" x14ac:dyDescent="0.35">
      <c r="C195" t="s">
        <v>241</v>
      </c>
      <c r="I195" s="6">
        <v>0.1099</v>
      </c>
      <c r="J195" s="6">
        <v>0.10199999999999999</v>
      </c>
      <c r="K195" s="6">
        <v>8.9499999999999996E-2</v>
      </c>
      <c r="L195" s="6">
        <v>5.5300000000000002E-2</v>
      </c>
      <c r="M195" s="6">
        <v>-0.1164</v>
      </c>
      <c r="N195" s="6">
        <v>3.3700000000000001E-2</v>
      </c>
      <c r="O195" s="6">
        <v>-0.13239999999999999</v>
      </c>
      <c r="P195" s="6">
        <v>-0.1736</v>
      </c>
      <c r="Q195" s="6">
        <v>-0.1283</v>
      </c>
      <c r="R195" s="6">
        <v>-9.9600000000000008E-2</v>
      </c>
      <c r="S195" s="6">
        <v>-1.5900000000000001E-2</v>
      </c>
      <c r="T195" s="6">
        <v>-4.7199999999999999E-2</v>
      </c>
      <c r="U195" s="6">
        <v>3.61E-2</v>
      </c>
      <c r="V195" s="6">
        <v>-5.0999999999999997E-2</v>
      </c>
      <c r="W195" s="6">
        <v>1.7000000000000001E-3</v>
      </c>
      <c r="X195" s="6">
        <v>3.6299999999999999E-2</v>
      </c>
      <c r="Y195" s="6">
        <v>0.02</v>
      </c>
    </row>
    <row r="196" spans="3:25" ht="15.5" x14ac:dyDescent="0.35">
      <c r="C196" t="s">
        <v>242</v>
      </c>
      <c r="I196" s="6">
        <v>0.11199999999999999</v>
      </c>
      <c r="J196" s="6">
        <v>0.1042</v>
      </c>
      <c r="K196" s="6">
        <v>9.2100000000000015E-2</v>
      </c>
      <c r="L196" s="6">
        <v>5.8200000000000002E-2</v>
      </c>
      <c r="M196" s="6">
        <v>-0.12689999999999999</v>
      </c>
      <c r="N196" s="6">
        <v>4.0099999999999997E-2</v>
      </c>
      <c r="O196" s="6">
        <v>-0.19399999999999998</v>
      </c>
      <c r="P196" s="6">
        <v>-0.26910000000000001</v>
      </c>
      <c r="Q196" s="6">
        <v>-0.1968</v>
      </c>
      <c r="R196" s="6">
        <v>-0.15029999999999999</v>
      </c>
      <c r="S196" s="6">
        <v>-2.3399999999999997E-2</v>
      </c>
      <c r="T196" s="6">
        <v>-7.3200000000000001E-2</v>
      </c>
      <c r="U196" s="6">
        <v>6.0499999999999998E-2</v>
      </c>
      <c r="V196" s="6">
        <v>-7.2800000000000004E-2</v>
      </c>
      <c r="W196" s="6">
        <v>2.5000000000000001E-3</v>
      </c>
      <c r="X196" s="6">
        <v>5.6100000000000004E-2</v>
      </c>
      <c r="Y196" s="6">
        <v>3.3399999999999999E-2</v>
      </c>
    </row>
    <row r="197" spans="3:25" ht="15.5" x14ac:dyDescent="0.35">
      <c r="C197" t="s">
        <v>243</v>
      </c>
      <c r="I197" s="6">
        <v>0.1101</v>
      </c>
      <c r="J197" s="6">
        <v>9.8400000000000001E-2</v>
      </c>
      <c r="K197" s="6">
        <v>9.6999999999999989E-2</v>
      </c>
      <c r="L197" s="6">
        <v>6.0299999999999999E-2</v>
      </c>
      <c r="M197" s="6">
        <v>-0.1162</v>
      </c>
      <c r="N197" s="6">
        <v>5.7300000000000004E-2</v>
      </c>
      <c r="O197" s="6">
        <v>-0.15130000000000002</v>
      </c>
      <c r="P197" s="6">
        <v>-0.1084</v>
      </c>
      <c r="Q197" s="6">
        <v>-0.10779999999999999</v>
      </c>
      <c r="R197" s="6">
        <v>-9.7699999999999995E-2</v>
      </c>
      <c r="S197" s="6">
        <v>-2.0000000000000001E-4</v>
      </c>
      <c r="T197" s="6">
        <v>-2.1000000000000001E-2</v>
      </c>
      <c r="U197" s="6">
        <v>9.2600000000000002E-2</v>
      </c>
      <c r="V197" s="6">
        <v>-1.8799999999999997E-2</v>
      </c>
      <c r="W197" s="6">
        <v>4.6199999999999998E-2</v>
      </c>
      <c r="X197" s="6">
        <v>4.0099999999999997E-2</v>
      </c>
      <c r="Y197" s="6">
        <v>7.9500000000000001E-2</v>
      </c>
    </row>
    <row r="198" spans="3:25" ht="15.5" x14ac:dyDescent="0.35">
      <c r="C198" t="s">
        <v>244</v>
      </c>
      <c r="I198" s="6">
        <v>7020.98</v>
      </c>
      <c r="K198" s="6">
        <v>123.13</v>
      </c>
      <c r="L198" s="6">
        <v>287.98</v>
      </c>
      <c r="N198" s="6">
        <v>3.2</v>
      </c>
      <c r="O198" s="6">
        <v>-5.62</v>
      </c>
      <c r="P198" s="6">
        <v>-4.66</v>
      </c>
      <c r="Q198" s="6">
        <v>-7.14</v>
      </c>
      <c r="R198" s="6">
        <v>-5.96</v>
      </c>
      <c r="S198" s="6">
        <v>-0.01</v>
      </c>
      <c r="T198" s="6">
        <v>-0.59</v>
      </c>
      <c r="U198" s="6">
        <v>2.95</v>
      </c>
      <c r="V198" s="6">
        <v>-9.83</v>
      </c>
      <c r="W198" s="6">
        <v>2.44</v>
      </c>
      <c r="X198" s="6">
        <v>1.9</v>
      </c>
      <c r="Y198" s="6">
        <v>1.63</v>
      </c>
    </row>
    <row r="199" spans="3:25" ht="15.5" x14ac:dyDescent="0.35">
      <c r="C199" t="s">
        <v>68</v>
      </c>
      <c r="I199" s="6">
        <v>0.63</v>
      </c>
      <c r="J199" s="6">
        <v>0.39</v>
      </c>
      <c r="K199" s="6">
        <v>0.45</v>
      </c>
      <c r="L199" s="6">
        <v>0.32</v>
      </c>
      <c r="M199" s="6">
        <v>0.3</v>
      </c>
      <c r="N199" s="6">
        <v>0.21</v>
      </c>
      <c r="O199" s="6">
        <v>0.18</v>
      </c>
      <c r="P199" s="6">
        <v>0.16</v>
      </c>
      <c r="Q199" s="6">
        <v>0.12</v>
      </c>
      <c r="R199" s="6">
        <v>0.09</v>
      </c>
      <c r="S199" s="6">
        <v>0.15</v>
      </c>
      <c r="T199" s="6">
        <v>0.13</v>
      </c>
      <c r="U199" s="6">
        <v>0.28999999999999998</v>
      </c>
      <c r="V199" s="6">
        <v>0.53</v>
      </c>
      <c r="W199" s="6">
        <v>0.74</v>
      </c>
      <c r="X199" s="6">
        <v>0.7</v>
      </c>
      <c r="Y199" s="6">
        <v>0.38</v>
      </c>
    </row>
    <row r="200" spans="3:25" ht="15.5" x14ac:dyDescent="0.35">
      <c r="C200" t="s">
        <v>65</v>
      </c>
      <c r="I200" s="6">
        <v>1401.97</v>
      </c>
      <c r="J200" s="6">
        <v>1244.73</v>
      </c>
      <c r="K200" s="6">
        <v>1114.8900000000001</v>
      </c>
      <c r="L200" s="6">
        <v>974.33</v>
      </c>
      <c r="M200" s="6">
        <v>906.43</v>
      </c>
      <c r="N200" s="6">
        <v>1027.96</v>
      </c>
      <c r="O200" s="6">
        <v>1028.6099999999999</v>
      </c>
      <c r="P200" s="6">
        <v>1149.53</v>
      </c>
      <c r="Q200" s="6">
        <v>1448.75</v>
      </c>
      <c r="R200" s="6">
        <v>1780.72</v>
      </c>
      <c r="S200" s="6">
        <v>1854.09</v>
      </c>
      <c r="T200" s="6">
        <v>1861.71</v>
      </c>
      <c r="U200" s="6">
        <v>1588.42</v>
      </c>
      <c r="V200" s="6">
        <v>928.75</v>
      </c>
      <c r="W200" s="6">
        <v>985.72</v>
      </c>
      <c r="X200" s="6">
        <v>1017.87</v>
      </c>
      <c r="Y200" s="6">
        <v>1133.25</v>
      </c>
    </row>
    <row r="201" spans="3:25" ht="15.5" x14ac:dyDescent="0.35">
      <c r="C201" t="s">
        <v>245</v>
      </c>
      <c r="I201" s="6">
        <v>0.63</v>
      </c>
      <c r="J201" s="6">
        <v>0.39</v>
      </c>
      <c r="K201" s="6">
        <v>0.45</v>
      </c>
      <c r="L201" s="6">
        <v>0.32</v>
      </c>
      <c r="M201" s="6">
        <v>0.3</v>
      </c>
      <c r="N201" s="6">
        <v>0.21</v>
      </c>
      <c r="O201" s="6">
        <v>0.18</v>
      </c>
      <c r="P201" s="6">
        <v>0.16</v>
      </c>
      <c r="Q201" s="6">
        <v>0.12</v>
      </c>
      <c r="R201" s="6">
        <v>0.09</v>
      </c>
      <c r="S201" s="6">
        <v>0.15</v>
      </c>
      <c r="T201" s="6">
        <v>0.13</v>
      </c>
      <c r="U201" s="6">
        <v>0.28999999999999998</v>
      </c>
      <c r="V201" s="6">
        <v>0.54</v>
      </c>
      <c r="W201" s="6">
        <v>0.77</v>
      </c>
      <c r="X201" s="6">
        <v>0.75</v>
      </c>
      <c r="Y201" s="6">
        <v>0.42</v>
      </c>
    </row>
    <row r="202" spans="3:25" ht="15.5" x14ac:dyDescent="0.35">
      <c r="C202" t="s">
        <v>246</v>
      </c>
      <c r="I202" s="6">
        <v>1401.97</v>
      </c>
      <c r="J202" s="6">
        <v>1244.73</v>
      </c>
      <c r="K202" s="6">
        <v>1114.8900000000001</v>
      </c>
      <c r="L202" s="6">
        <v>974.33</v>
      </c>
      <c r="M202" s="6">
        <v>906.43</v>
      </c>
      <c r="N202" s="6">
        <v>1027.96</v>
      </c>
      <c r="O202" s="6">
        <v>1028.6099999999999</v>
      </c>
      <c r="P202" s="6">
        <v>1149.53</v>
      </c>
      <c r="Q202" s="6">
        <v>1448.75</v>
      </c>
      <c r="R202" s="6">
        <v>1780.72</v>
      </c>
      <c r="S202" s="6">
        <v>1854.09</v>
      </c>
      <c r="T202" s="6">
        <v>1861.71</v>
      </c>
      <c r="U202" s="6">
        <v>1588.42</v>
      </c>
      <c r="V202" s="6">
        <v>914.75</v>
      </c>
      <c r="W202" s="6">
        <v>944.16</v>
      </c>
      <c r="X202" s="6">
        <v>945.42</v>
      </c>
      <c r="Y202" s="6">
        <v>1015.08</v>
      </c>
    </row>
    <row r="203" spans="3:25" ht="15.5" x14ac:dyDescent="0.35">
      <c r="C203" t="s">
        <v>247</v>
      </c>
      <c r="I203" s="5">
        <v>0</v>
      </c>
      <c r="N203" s="5">
        <v>36000000000</v>
      </c>
      <c r="O203" s="5">
        <v>130000000000</v>
      </c>
      <c r="P203" s="5">
        <v>193000000000</v>
      </c>
      <c r="Q203" s="5">
        <v>242000000000</v>
      </c>
      <c r="U203" s="5">
        <v>107000000000</v>
      </c>
      <c r="V203" s="5">
        <v>55000000000</v>
      </c>
      <c r="W203" s="5">
        <v>216000000000</v>
      </c>
      <c r="X203" s="5">
        <v>158000000000</v>
      </c>
      <c r="Y203" s="5">
        <v>176000000000</v>
      </c>
    </row>
    <row r="204" spans="3:25" ht="15.5" x14ac:dyDescent="0.35">
      <c r="C204" t="s">
        <v>248</v>
      </c>
      <c r="I204" s="5">
        <v>0</v>
      </c>
      <c r="R204" s="5">
        <v>268000000000</v>
      </c>
      <c r="S204" s="5">
        <v>324000000000</v>
      </c>
      <c r="T204" s="5">
        <v>403000000000</v>
      </c>
      <c r="U204" s="5">
        <v>374000000000</v>
      </c>
      <c r="V204" s="5">
        <v>68000000000</v>
      </c>
      <c r="X204" s="5">
        <v>115000000000</v>
      </c>
      <c r="Y204" s="5">
        <v>222000000000</v>
      </c>
    </row>
    <row r="205" spans="3:25" ht="15.5" x14ac:dyDescent="0.35">
      <c r="C205" t="s">
        <v>25</v>
      </c>
      <c r="I205" s="5">
        <v>1000000000</v>
      </c>
      <c r="N205" s="5">
        <v>36000000000</v>
      </c>
      <c r="O205" s="5">
        <v>130000000000</v>
      </c>
      <c r="P205" s="5">
        <v>193000000000</v>
      </c>
      <c r="Q205" s="5">
        <v>242000000000</v>
      </c>
      <c r="R205" s="5">
        <v>268000000000</v>
      </c>
      <c r="S205" s="5">
        <v>324000000000</v>
      </c>
      <c r="T205" s="5">
        <v>403000000000</v>
      </c>
      <c r="U205" s="5">
        <v>481000000000</v>
      </c>
      <c r="V205" s="5">
        <v>123000000000</v>
      </c>
      <c r="W205" s="5">
        <v>216000000000</v>
      </c>
      <c r="X205" s="5">
        <v>274000000000</v>
      </c>
      <c r="Y205" s="5">
        <v>399000000000</v>
      </c>
    </row>
    <row r="206" spans="3:25" ht="15.5" x14ac:dyDescent="0.35">
      <c r="C206" t="s">
        <v>22</v>
      </c>
      <c r="I206" s="5">
        <v>-197000000000</v>
      </c>
      <c r="J206" s="5">
        <v>-170000000000</v>
      </c>
      <c r="K206" s="5">
        <v>-111000000000</v>
      </c>
      <c r="L206" s="5">
        <v>-84000000000</v>
      </c>
      <c r="M206" s="5">
        <v>-37000000000</v>
      </c>
      <c r="N206" s="5">
        <v>-24000000000</v>
      </c>
      <c r="O206" s="5">
        <v>74000000000</v>
      </c>
      <c r="P206" s="5">
        <v>154000000000</v>
      </c>
      <c r="Q206" s="5">
        <v>149000000000</v>
      </c>
      <c r="R206" s="5">
        <v>216000000000</v>
      </c>
      <c r="S206" s="5">
        <v>236000000000</v>
      </c>
      <c r="T206" s="5">
        <v>288000000000</v>
      </c>
      <c r="U206" s="5">
        <v>258000000000</v>
      </c>
      <c r="V206" s="5">
        <v>90000000000</v>
      </c>
      <c r="W206" s="5">
        <v>154000000000</v>
      </c>
      <c r="X206" s="5">
        <v>227000000000</v>
      </c>
      <c r="Y206" s="5">
        <v>275000000000</v>
      </c>
    </row>
    <row r="207" spans="3:25" ht="15.5" x14ac:dyDescent="0.35">
      <c r="C207" t="s">
        <v>249</v>
      </c>
      <c r="I207" s="5">
        <v>459000000000</v>
      </c>
      <c r="J207" s="5">
        <v>352000000000</v>
      </c>
      <c r="K207" s="5">
        <v>247000000000</v>
      </c>
      <c r="L207" s="5">
        <v>159000000000</v>
      </c>
      <c r="M207" s="5">
        <v>110000000000</v>
      </c>
      <c r="N207" s="5">
        <v>68000000000</v>
      </c>
      <c r="O207" s="5">
        <v>-13000000000</v>
      </c>
      <c r="P207" s="5">
        <v>-179000000000</v>
      </c>
      <c r="Q207" s="5">
        <v>-219000000000</v>
      </c>
      <c r="R207" s="5">
        <v>75000000000</v>
      </c>
      <c r="S207" s="5">
        <v>190000000000</v>
      </c>
      <c r="T207" s="5">
        <v>189000000000</v>
      </c>
      <c r="U207" s="5">
        <v>231000000000</v>
      </c>
      <c r="V207" s="5">
        <v>63000000000</v>
      </c>
      <c r="W207" s="5">
        <v>-62000000000</v>
      </c>
      <c r="X207" s="5">
        <v>27000000000</v>
      </c>
      <c r="Y207" s="5">
        <v>106000000000</v>
      </c>
    </row>
    <row r="208" spans="3:25" ht="15.5" x14ac:dyDescent="0.35">
      <c r="C208" t="s">
        <v>250</v>
      </c>
      <c r="I208" s="5">
        <v>189000000000</v>
      </c>
      <c r="J208" s="5">
        <v>175000000000</v>
      </c>
      <c r="K208" s="5">
        <v>157000000000</v>
      </c>
      <c r="L208" s="5">
        <v>98000000000</v>
      </c>
      <c r="M208" s="5">
        <v>77000000000</v>
      </c>
      <c r="N208" s="5">
        <v>78000000000</v>
      </c>
      <c r="O208" s="5">
        <v>112000000000</v>
      </c>
      <c r="P208" s="5">
        <v>0</v>
      </c>
      <c r="Q208" s="5">
        <v>111000000000</v>
      </c>
      <c r="R208" s="5">
        <v>81000000000</v>
      </c>
      <c r="S208" s="5">
        <v>90000000000</v>
      </c>
      <c r="T208" s="5">
        <v>154000000000</v>
      </c>
      <c r="U208" s="5">
        <v>368000000000</v>
      </c>
      <c r="V208" s="5">
        <v>77000000000</v>
      </c>
      <c r="W208" s="5">
        <v>82000000000</v>
      </c>
      <c r="X208" s="5">
        <v>42000000000</v>
      </c>
      <c r="Y208" s="5">
        <v>111000000000</v>
      </c>
    </row>
    <row r="209" spans="2:25" ht="15.5" x14ac:dyDescent="0.35">
      <c r="C209" t="s">
        <v>251</v>
      </c>
      <c r="I209" s="5">
        <v>-87000000000</v>
      </c>
      <c r="J209" s="5">
        <v>-93000000000</v>
      </c>
      <c r="K209" s="5">
        <v>-77000000000</v>
      </c>
      <c r="L209" s="5">
        <v>-67000000000</v>
      </c>
      <c r="M209" s="5">
        <v>-81000000000</v>
      </c>
      <c r="N209" s="5">
        <v>-20000000000</v>
      </c>
      <c r="O209" s="5">
        <v>-38000000000</v>
      </c>
      <c r="P209" s="5">
        <v>-28000000000</v>
      </c>
      <c r="Q209" s="5">
        <v>-53000000000</v>
      </c>
      <c r="R209" s="5">
        <v>-40000000000</v>
      </c>
      <c r="S209" s="5">
        <v>-33000000000</v>
      </c>
      <c r="T209" s="5">
        <v>-178000000000</v>
      </c>
      <c r="U209" s="5">
        <v>-92000000000</v>
      </c>
      <c r="V209" s="5">
        <v>-29000000000</v>
      </c>
      <c r="W209" s="5">
        <v>-36000000000</v>
      </c>
      <c r="X209" s="5">
        <v>-64000000000</v>
      </c>
      <c r="Y209" s="5">
        <v>-144000000000</v>
      </c>
    </row>
    <row r="210" spans="2:25" ht="15.5" x14ac:dyDescent="0.35">
      <c r="C210" t="s">
        <v>14</v>
      </c>
      <c r="I210" s="5">
        <v>101000000000</v>
      </c>
      <c r="J210" s="5">
        <v>83000000000</v>
      </c>
      <c r="K210" s="5">
        <v>80000000000</v>
      </c>
      <c r="L210" s="5">
        <v>31000000000</v>
      </c>
      <c r="M210" s="5">
        <v>-4000000000</v>
      </c>
      <c r="N210" s="5">
        <v>58000000000</v>
      </c>
      <c r="O210" s="5">
        <v>74000000000</v>
      </c>
      <c r="P210" s="5">
        <v>-28000000000</v>
      </c>
      <c r="Q210" s="5">
        <v>58000000000</v>
      </c>
      <c r="R210" s="5">
        <v>40000000000</v>
      </c>
      <c r="S210" s="5">
        <v>57000000000</v>
      </c>
      <c r="T210" s="5">
        <v>-25000000000</v>
      </c>
      <c r="U210" s="5">
        <v>276000000000</v>
      </c>
      <c r="V210" s="5">
        <v>48000000000</v>
      </c>
      <c r="W210" s="5">
        <v>46000000000</v>
      </c>
      <c r="X210" s="5">
        <v>-22000000000</v>
      </c>
      <c r="Y210" s="5">
        <v>-33000000000</v>
      </c>
    </row>
    <row r="211" spans="2:25" ht="15.5" x14ac:dyDescent="0.35">
      <c r="C211" t="s">
        <v>16</v>
      </c>
      <c r="I211" s="6">
        <v>166.54</v>
      </c>
      <c r="J211" s="6">
        <v>135.69</v>
      </c>
      <c r="K211" s="6">
        <v>130.82</v>
      </c>
      <c r="L211" s="6">
        <v>50.25</v>
      </c>
      <c r="M211" s="6">
        <v>-6.16</v>
      </c>
      <c r="N211" s="6">
        <v>94.57</v>
      </c>
      <c r="O211" s="6">
        <v>121.23</v>
      </c>
      <c r="P211" s="6">
        <v>-45.42</v>
      </c>
      <c r="Q211" s="6">
        <v>95.66</v>
      </c>
      <c r="R211" s="6">
        <v>66.209999999999994</v>
      </c>
      <c r="S211" s="6">
        <v>93.52</v>
      </c>
      <c r="T211" s="6">
        <v>-40.659999999999997</v>
      </c>
      <c r="U211" s="6">
        <v>453.83</v>
      </c>
      <c r="V211" s="6">
        <v>79.5</v>
      </c>
      <c r="W211" s="6">
        <v>75.260000000000005</v>
      </c>
      <c r="X211" s="6">
        <v>-36.4</v>
      </c>
      <c r="Y211" s="6">
        <v>-53.67</v>
      </c>
    </row>
    <row r="213" spans="2:25" ht="15.5" x14ac:dyDescent="0.35">
      <c r="B213" t="s">
        <v>252</v>
      </c>
      <c r="C213" t="s">
        <v>253</v>
      </c>
      <c r="D213" s="5">
        <v>13000000000</v>
      </c>
      <c r="E213" s="5">
        <v>27000000000</v>
      </c>
      <c r="F213" s="5">
        <v>15000000000</v>
      </c>
      <c r="G213" s="5">
        <v>31000000000</v>
      </c>
      <c r="H213" s="5">
        <v>74000000000</v>
      </c>
      <c r="I213" s="5">
        <v>96000000000</v>
      </c>
      <c r="J213" s="5">
        <v>79000000000</v>
      </c>
      <c r="K213" s="5">
        <v>63000000000</v>
      </c>
      <c r="L213" s="5">
        <v>35000000000</v>
      </c>
      <c r="M213" s="5">
        <v>-70000000000</v>
      </c>
      <c r="N213" s="5">
        <v>25000000000</v>
      </c>
      <c r="O213" s="5">
        <v>-122000000000</v>
      </c>
      <c r="P213" s="5">
        <v>-188000000000</v>
      </c>
      <c r="Q213" s="5">
        <v>-174000000000</v>
      </c>
    </row>
    <row r="214" spans="2:25" ht="15.5" x14ac:dyDescent="0.35">
      <c r="C214" t="s">
        <v>56</v>
      </c>
      <c r="D214" s="6">
        <v>21.06</v>
      </c>
      <c r="E214" s="6">
        <v>44.11</v>
      </c>
      <c r="F214" s="6">
        <v>25.42</v>
      </c>
      <c r="G214" s="6">
        <v>51.26</v>
      </c>
      <c r="H214" s="6">
        <v>120.79</v>
      </c>
      <c r="I214" s="6">
        <v>157.02000000000001</v>
      </c>
      <c r="J214" s="6">
        <v>129.66</v>
      </c>
      <c r="K214" s="6">
        <v>102.63</v>
      </c>
      <c r="L214" s="6">
        <v>56.68</v>
      </c>
      <c r="M214" s="6">
        <v>-115.05</v>
      </c>
      <c r="N214" s="6">
        <v>41.27</v>
      </c>
      <c r="O214" s="6">
        <v>-199.56</v>
      </c>
      <c r="P214" s="6">
        <v>-309.37</v>
      </c>
      <c r="Q214" s="6">
        <v>-285.14</v>
      </c>
    </row>
    <row r="215" spans="2:25" ht="15.5" x14ac:dyDescent="0.35">
      <c r="C215" t="s">
        <v>256</v>
      </c>
      <c r="D215" s="5">
        <v>77000000000</v>
      </c>
      <c r="E215" s="5">
        <v>75000000000</v>
      </c>
      <c r="F215" s="5">
        <v>78000000000</v>
      </c>
      <c r="G215" s="5">
        <v>100000000000</v>
      </c>
      <c r="H215" s="5">
        <v>306000000000</v>
      </c>
      <c r="I215" s="5">
        <v>366000000000</v>
      </c>
      <c r="J215" s="5">
        <v>348000000000</v>
      </c>
      <c r="K215" s="5">
        <v>342000000000</v>
      </c>
      <c r="L215" s="5">
        <v>298000000000</v>
      </c>
      <c r="M215" s="5">
        <v>244000000000</v>
      </c>
      <c r="N215" s="5">
        <v>361000000000</v>
      </c>
      <c r="O215" s="5">
        <v>403000000000</v>
      </c>
      <c r="P215" s="5">
        <v>313000000000</v>
      </c>
      <c r="Q215" s="5">
        <v>284000000000</v>
      </c>
    </row>
    <row r="216" spans="2:25" ht="15.5" x14ac:dyDescent="0.35">
      <c r="C216" t="s">
        <v>258</v>
      </c>
      <c r="I216" s="6">
        <v>5.71</v>
      </c>
    </row>
    <row r="217" spans="2:25" ht="15.5" x14ac:dyDescent="0.35">
      <c r="C217" t="s">
        <v>259</v>
      </c>
      <c r="I217" s="6">
        <v>4.8600000000000003</v>
      </c>
    </row>
    <row r="218" spans="2:25" ht="15.5" x14ac:dyDescent="0.35">
      <c r="C218" t="s">
        <v>260</v>
      </c>
      <c r="I218" s="6">
        <v>7.49</v>
      </c>
    </row>
    <row r="219" spans="2:25" ht="15.5" x14ac:dyDescent="0.35">
      <c r="C219" t="s">
        <v>261</v>
      </c>
      <c r="I219" s="6">
        <v>0.20559999999999998</v>
      </c>
    </row>
    <row r="220" spans="2:25" ht="15.5" x14ac:dyDescent="0.35">
      <c r="C220" t="s">
        <v>262</v>
      </c>
      <c r="I220" s="6">
        <v>1.28</v>
      </c>
    </row>
    <row r="221" spans="2:25" ht="15.5" x14ac:dyDescent="0.35">
      <c r="C221" t="s">
        <v>263</v>
      </c>
      <c r="I221" s="6">
        <v>0.46</v>
      </c>
    </row>
    <row r="222" spans="2:25" ht="15.5" x14ac:dyDescent="0.35">
      <c r="C222" t="s">
        <v>264</v>
      </c>
      <c r="I222" s="6">
        <v>2.25</v>
      </c>
    </row>
    <row r="223" spans="2:25" ht="15.5" x14ac:dyDescent="0.35">
      <c r="C223" t="s">
        <v>265</v>
      </c>
      <c r="I223" s="6">
        <v>3.05</v>
      </c>
    </row>
    <row r="224" spans="2:25" ht="15.5" x14ac:dyDescent="0.35">
      <c r="C224" t="s">
        <v>266</v>
      </c>
      <c r="I224" s="6">
        <v>2.81</v>
      </c>
    </row>
    <row r="225" spans="3:9" ht="15.5" x14ac:dyDescent="0.35">
      <c r="C225" t="s">
        <v>267</v>
      </c>
      <c r="I225" s="5">
        <v>1</v>
      </c>
    </row>
    <row r="226" spans="3:9" ht="15.5" x14ac:dyDescent="0.35">
      <c r="C226" t="s">
        <v>408</v>
      </c>
      <c r="I226" s="6">
        <v>0.23</v>
      </c>
    </row>
    <row r="227" spans="3:9" ht="15.5" x14ac:dyDescent="0.35">
      <c r="C227" t="s">
        <v>409</v>
      </c>
      <c r="I227" s="6">
        <v>0.12</v>
      </c>
    </row>
    <row r="228" spans="3:9" ht="15.5" x14ac:dyDescent="0.35">
      <c r="C228" t="s">
        <v>268</v>
      </c>
      <c r="I228" s="6">
        <v>141.85</v>
      </c>
    </row>
    <row r="229" spans="3:9" ht="15.5" x14ac:dyDescent="0.35">
      <c r="C229" t="s">
        <v>269</v>
      </c>
      <c r="I229" s="6">
        <v>120.79</v>
      </c>
    </row>
    <row r="230" spans="3:9" ht="15.5" x14ac:dyDescent="0.35">
      <c r="C230" t="s">
        <v>270</v>
      </c>
      <c r="I230" s="6">
        <v>540.4</v>
      </c>
    </row>
    <row r="231" spans="3:9" ht="15.5" x14ac:dyDescent="0.35">
      <c r="C231" t="s">
        <v>271</v>
      </c>
      <c r="D231" s="6">
        <v>503.59</v>
      </c>
    </row>
    <row r="232" spans="3:9" ht="15.5" x14ac:dyDescent="0.35">
      <c r="C232" t="s">
        <v>272</v>
      </c>
      <c r="I232" s="6">
        <v>1492.55</v>
      </c>
    </row>
    <row r="233" spans="3:9" ht="15.5" x14ac:dyDescent="0.35">
      <c r="C233" t="s">
        <v>273</v>
      </c>
      <c r="I233" s="6">
        <v>226.36</v>
      </c>
    </row>
    <row r="234" spans="3:9" ht="15.5" x14ac:dyDescent="0.35">
      <c r="C234" t="s">
        <v>274</v>
      </c>
      <c r="D234" s="6">
        <v>59.1</v>
      </c>
    </row>
    <row r="235" spans="3:9" ht="15.5" x14ac:dyDescent="0.35">
      <c r="C235" t="s">
        <v>275</v>
      </c>
      <c r="D235" s="6">
        <v>58.14</v>
      </c>
    </row>
    <row r="236" spans="3:9" ht="15.5" x14ac:dyDescent="0.35">
      <c r="C236" t="s">
        <v>278</v>
      </c>
      <c r="D236" s="6">
        <v>0.01</v>
      </c>
    </row>
    <row r="237" spans="3:9" ht="15.5" x14ac:dyDescent="0.35">
      <c r="C237" t="s">
        <v>280</v>
      </c>
      <c r="D237" s="6">
        <v>1.01</v>
      </c>
    </row>
    <row r="238" spans="3:9" ht="15.5" x14ac:dyDescent="0.35">
      <c r="C238" t="s">
        <v>410</v>
      </c>
      <c r="I238" s="6">
        <v>3767.68</v>
      </c>
    </row>
    <row r="239" spans="3:9" ht="15.5" x14ac:dyDescent="0.35">
      <c r="C239" t="s">
        <v>12</v>
      </c>
      <c r="D239" s="5">
        <v>30000000000</v>
      </c>
    </row>
    <row r="240" spans="3:9" ht="15.5" x14ac:dyDescent="0.35">
      <c r="C240" t="s">
        <v>281</v>
      </c>
      <c r="I240" s="6">
        <v>75.67</v>
      </c>
    </row>
    <row r="241" spans="3:9" ht="15.5" x14ac:dyDescent="0.35">
      <c r="C241" t="s">
        <v>282</v>
      </c>
      <c r="I241" s="6">
        <v>9.3699999999999992E-2</v>
      </c>
    </row>
    <row r="242" spans="3:9" ht="15.5" x14ac:dyDescent="0.35">
      <c r="C242" t="s">
        <v>283</v>
      </c>
      <c r="I242" s="6">
        <v>9.5000000000000001E-2</v>
      </c>
    </row>
    <row r="243" spans="3:9" ht="15.5" x14ac:dyDescent="0.35">
      <c r="C243" t="s">
        <v>284</v>
      </c>
      <c r="I243" s="6">
        <v>8.2899999999999988E-2</v>
      </c>
    </row>
    <row r="244" spans="3:9" ht="15.5" x14ac:dyDescent="0.35">
      <c r="C244" t="s">
        <v>285</v>
      </c>
      <c r="I244" s="6">
        <v>7.8700000000000006E-2</v>
      </c>
    </row>
    <row r="245" spans="3:9" ht="15.5" x14ac:dyDescent="0.35">
      <c r="C245" t="s">
        <v>286</v>
      </c>
      <c r="D245" s="6">
        <v>76.36</v>
      </c>
    </row>
    <row r="246" spans="3:9" ht="15.5" x14ac:dyDescent="0.35">
      <c r="C246" t="s">
        <v>287</v>
      </c>
      <c r="D246" s="6">
        <v>15.96</v>
      </c>
    </row>
    <row r="247" spans="3:9" ht="15.5" x14ac:dyDescent="0.35">
      <c r="C247" t="s">
        <v>288</v>
      </c>
      <c r="D247" s="6">
        <v>6.68</v>
      </c>
    </row>
    <row r="248" spans="3:9" ht="15.5" x14ac:dyDescent="0.35">
      <c r="C248" t="s">
        <v>289</v>
      </c>
      <c r="D248" s="6">
        <v>85.64</v>
      </c>
    </row>
    <row r="249" spans="3:9" ht="15.5" x14ac:dyDescent="0.35">
      <c r="C249" t="s">
        <v>290</v>
      </c>
      <c r="D249" s="6">
        <v>1.19</v>
      </c>
    </row>
    <row r="250" spans="3:9" ht="15.5" x14ac:dyDescent="0.35">
      <c r="C250" t="s">
        <v>291</v>
      </c>
      <c r="I250" s="6">
        <v>0.36</v>
      </c>
    </row>
    <row r="251" spans="3:9" ht="15.5" x14ac:dyDescent="0.35">
      <c r="C251" t="s">
        <v>292</v>
      </c>
      <c r="I251" s="6">
        <v>24.58</v>
      </c>
    </row>
    <row r="252" spans="3:9" ht="15.5" x14ac:dyDescent="0.35">
      <c r="C252" t="s">
        <v>52</v>
      </c>
      <c r="I252" s="5">
        <v>420000000000</v>
      </c>
    </row>
    <row r="253" spans="3:9" ht="15.5" x14ac:dyDescent="0.35">
      <c r="C253" t="s">
        <v>293</v>
      </c>
      <c r="I253" s="5">
        <v>114000000000</v>
      </c>
    </row>
    <row r="254" spans="3:9" ht="15.5" x14ac:dyDescent="0.35">
      <c r="C254" t="s">
        <v>294</v>
      </c>
      <c r="I254" s="5">
        <v>609130000</v>
      </c>
    </row>
    <row r="255" spans="3:9" ht="15.5" x14ac:dyDescent="0.35">
      <c r="C255" t="s">
        <v>295</v>
      </c>
      <c r="I255" s="6">
        <v>0.17469999999999999</v>
      </c>
    </row>
    <row r="256" spans="3:9" ht="15.5" x14ac:dyDescent="0.35">
      <c r="C256" t="s">
        <v>296</v>
      </c>
      <c r="D256" s="6">
        <v>0.30059999999999998</v>
      </c>
    </row>
    <row r="257" spans="3:9" ht="15.5" x14ac:dyDescent="0.35">
      <c r="C257" t="s">
        <v>297</v>
      </c>
      <c r="D257" s="6">
        <v>0.13339999999999999</v>
      </c>
    </row>
    <row r="258" spans="3:9" ht="15.5" x14ac:dyDescent="0.35">
      <c r="C258" t="s">
        <v>298</v>
      </c>
      <c r="D258" s="6">
        <v>0.16670000000000001</v>
      </c>
    </row>
    <row r="259" spans="3:9" ht="15.5" x14ac:dyDescent="0.35">
      <c r="C259" t="s">
        <v>299</v>
      </c>
      <c r="D259" s="6">
        <v>-0.13900000000000001</v>
      </c>
    </row>
    <row r="260" spans="3:9" ht="15.5" x14ac:dyDescent="0.35">
      <c r="C260" t="s">
        <v>300</v>
      </c>
      <c r="D260" s="6">
        <v>-0.18609999999999999</v>
      </c>
    </row>
    <row r="261" spans="3:9" ht="15.5" x14ac:dyDescent="0.35">
      <c r="C261" t="s">
        <v>301</v>
      </c>
      <c r="D261" s="6">
        <v>-0.23309999999999997</v>
      </c>
    </row>
    <row r="262" spans="3:9" ht="15.5" x14ac:dyDescent="0.35">
      <c r="C262" t="s">
        <v>411</v>
      </c>
      <c r="I262" s="5">
        <v>20</v>
      </c>
    </row>
    <row r="263" spans="3:9" ht="15.5" x14ac:dyDescent="0.35">
      <c r="C263" t="s">
        <v>412</v>
      </c>
      <c r="I263" t="s">
        <v>2418</v>
      </c>
    </row>
    <row r="264" spans="3:9" ht="15.5" x14ac:dyDescent="0.35">
      <c r="C264" t="s">
        <v>302</v>
      </c>
      <c r="I264" s="5">
        <v>6</v>
      </c>
    </row>
    <row r="265" spans="3:9" ht="15.5" x14ac:dyDescent="0.35">
      <c r="C265" t="s">
        <v>303</v>
      </c>
      <c r="I265" s="6">
        <v>0.44</v>
      </c>
    </row>
    <row r="266" spans="3:9" ht="15.5" x14ac:dyDescent="0.35">
      <c r="C266" t="s">
        <v>304</v>
      </c>
      <c r="I266" s="6">
        <v>0.35</v>
      </c>
    </row>
    <row r="267" spans="3:9" ht="15.5" x14ac:dyDescent="0.35">
      <c r="C267" t="s">
        <v>414</v>
      </c>
      <c r="I267" s="6">
        <v>0.93</v>
      </c>
    </row>
    <row r="268" spans="3:9" ht="15.5" x14ac:dyDescent="0.35">
      <c r="C268" t="s">
        <v>305</v>
      </c>
      <c r="I268" s="6">
        <v>0.95</v>
      </c>
    </row>
    <row r="269" spans="3:9" ht="15.5" x14ac:dyDescent="0.35">
      <c r="C269" t="s">
        <v>306</v>
      </c>
      <c r="I269" s="6">
        <v>0.51</v>
      </c>
    </row>
    <row r="270" spans="3:9" ht="15.5" x14ac:dyDescent="0.35">
      <c r="C270" t="s">
        <v>307</v>
      </c>
      <c r="I270" s="6">
        <v>0.83</v>
      </c>
    </row>
    <row r="271" spans="3:9" ht="15.5" x14ac:dyDescent="0.35">
      <c r="C271" t="s">
        <v>308</v>
      </c>
      <c r="I271" s="6">
        <v>0.71</v>
      </c>
    </row>
    <row r="272" spans="3:9" ht="15.5" x14ac:dyDescent="0.35">
      <c r="C272" t="s">
        <v>309</v>
      </c>
      <c r="I272" s="5">
        <v>329000000000</v>
      </c>
    </row>
    <row r="273" spans="3:9" ht="15.5" x14ac:dyDescent="0.35">
      <c r="C273" t="s">
        <v>310</v>
      </c>
      <c r="I273" s="5">
        <v>97000000000</v>
      </c>
    </row>
    <row r="274" spans="3:9" ht="15.5" x14ac:dyDescent="0.35">
      <c r="C274" t="s">
        <v>311</v>
      </c>
      <c r="I274" s="5">
        <v>137000000000</v>
      </c>
    </row>
    <row r="275" spans="3:9" ht="15.5" x14ac:dyDescent="0.35">
      <c r="C275" t="s">
        <v>312</v>
      </c>
      <c r="I275" s="5">
        <v>86000000000</v>
      </c>
    </row>
    <row r="276" spans="3:9" ht="15.5" x14ac:dyDescent="0.35">
      <c r="C276" t="s">
        <v>313</v>
      </c>
      <c r="D276" s="5">
        <v>307000000000</v>
      </c>
    </row>
    <row r="277" spans="3:9" ht="15.5" x14ac:dyDescent="0.35">
      <c r="C277" t="s">
        <v>314</v>
      </c>
      <c r="D277" s="5">
        <v>923000000000</v>
      </c>
    </row>
    <row r="278" spans="3:9" ht="15.5" x14ac:dyDescent="0.35">
      <c r="C278" t="s">
        <v>315</v>
      </c>
      <c r="D278" s="5">
        <v>13000000000</v>
      </c>
    </row>
    <row r="279" spans="3:9" ht="15.5" x14ac:dyDescent="0.35">
      <c r="C279" t="s">
        <v>237</v>
      </c>
      <c r="D279" s="5">
        <v>549000000000</v>
      </c>
    </row>
    <row r="280" spans="3:9" ht="15.5" x14ac:dyDescent="0.35">
      <c r="C280" t="s">
        <v>236</v>
      </c>
      <c r="I280" s="5">
        <v>909000000000</v>
      </c>
    </row>
    <row r="281" spans="3:9" ht="15.5" x14ac:dyDescent="0.35">
      <c r="C281" t="s">
        <v>235</v>
      </c>
      <c r="D281" s="5">
        <v>0</v>
      </c>
    </row>
    <row r="282" spans="3:9" ht="15.5" x14ac:dyDescent="0.35">
      <c r="C282" t="s">
        <v>234</v>
      </c>
      <c r="D282" s="5">
        <v>0</v>
      </c>
    </row>
    <row r="283" spans="3:9" ht="15.5" x14ac:dyDescent="0.35">
      <c r="C283" t="s">
        <v>23</v>
      </c>
      <c r="D283" s="5">
        <v>0</v>
      </c>
    </row>
    <row r="284" spans="3:9" ht="15.5" x14ac:dyDescent="0.35">
      <c r="C284" t="s">
        <v>20</v>
      </c>
      <c r="D284" s="5">
        <v>-306000000000</v>
      </c>
    </row>
    <row r="285" spans="3:9" ht="15.5" x14ac:dyDescent="0.35">
      <c r="C285" t="s">
        <v>316</v>
      </c>
      <c r="I285" s="5">
        <v>909000000000</v>
      </c>
    </row>
    <row r="286" spans="3:9" ht="15.5" x14ac:dyDescent="0.35">
      <c r="C286" t="s">
        <v>317</v>
      </c>
      <c r="I286" s="5">
        <v>187000000000</v>
      </c>
    </row>
    <row r="287" spans="3:9" ht="15.5" x14ac:dyDescent="0.35">
      <c r="C287" t="s">
        <v>318</v>
      </c>
      <c r="I287" s="5">
        <v>-74000000000</v>
      </c>
    </row>
    <row r="288" spans="3:9" ht="15.5" x14ac:dyDescent="0.35">
      <c r="C288" t="s">
        <v>319</v>
      </c>
      <c r="I288" s="5">
        <v>0</v>
      </c>
    </row>
    <row r="289" spans="3:9" ht="15.5" x14ac:dyDescent="0.35">
      <c r="C289" t="s">
        <v>320</v>
      </c>
      <c r="I289" s="5">
        <v>-49000000000</v>
      </c>
    </row>
    <row r="290" spans="3:9" ht="15.5" x14ac:dyDescent="0.35">
      <c r="C290" t="s">
        <v>321</v>
      </c>
      <c r="I290" s="5">
        <v>138000000000</v>
      </c>
    </row>
  </sheetData>
  <pageMargins left="0.7" right="0.7" top="0.75" bottom="0.75" header="0.3" footer="0.3"/>
  <ignoredErrors>
    <ignoredError sqref="A1:Y291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2419</v>
      </c>
      <c r="D1" t="s">
        <v>1</v>
      </c>
      <c r="H1" t="s">
        <v>2</v>
      </c>
      <c r="I1" s="1">
        <v>43464</v>
      </c>
      <c r="J1" s="1">
        <v>43099</v>
      </c>
      <c r="K1" s="1">
        <v>42734</v>
      </c>
      <c r="L1" s="1">
        <v>42368</v>
      </c>
      <c r="M1" s="1">
        <v>42003</v>
      </c>
      <c r="N1" s="1">
        <v>41638</v>
      </c>
      <c r="O1" s="1">
        <v>41273</v>
      </c>
      <c r="P1" s="1">
        <v>40907</v>
      </c>
      <c r="Q1" s="1">
        <v>40542</v>
      </c>
      <c r="R1" s="1">
        <v>40177</v>
      </c>
      <c r="S1" s="1">
        <v>39812</v>
      </c>
    </row>
    <row r="2" spans="1:19" ht="15.5" x14ac:dyDescent="0.35">
      <c r="C2" t="s">
        <v>2420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vm="540">
        <f t="shared" ca="1" si="0"/>
        <v>42.092799999999997</v>
      </c>
      <c r="O2" s="2" t="str">
        <f t="shared" ca="1" si="0"/>
        <v>Libur</v>
      </c>
      <c r="P2" s="2" t="str">
        <f t="shared" ca="1" si="0"/>
        <v>Libur</v>
      </c>
      <c r="Q2" s="2" vm="541">
        <f t="shared" ca="1" si="0"/>
        <v>18.301200000000001</v>
      </c>
      <c r="R2" s="2" vm="541">
        <f t="shared" ca="1" si="0"/>
        <v>18.301200000000001</v>
      </c>
      <c r="S2" s="2" t="str">
        <f t="shared" ca="1" si="0"/>
        <v>Libur</v>
      </c>
    </row>
    <row r="3" spans="1:19" ht="15.5" x14ac:dyDescent="0.35">
      <c r="D3" s="1">
        <v>46142</v>
      </c>
      <c r="H3" s="1">
        <f>IFERROR(INDEX(D3:G3,COUNT(D3:G3)),"")</f>
        <v>46142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320799975859</v>
      </c>
      <c r="H4" s="2">
        <f>IFERROR(SUM(D4:G4)*(4/MAX(1,COUNT(D4:G4))),"")</f>
        <v>1283199903436</v>
      </c>
      <c r="I4" s="2">
        <f t="shared" ref="I4:S4" si="1">IFERROR(INDEX(I51:I500,MATCH($C$4,$C$51:$C$500,0)),"")</f>
        <v>509524574232</v>
      </c>
      <c r="J4" s="2">
        <f t="shared" si="1"/>
        <v>283485882883</v>
      </c>
      <c r="K4" s="2">
        <f t="shared" si="1"/>
        <v>46841454</v>
      </c>
      <c r="L4" s="2">
        <f t="shared" si="1"/>
        <v>99191329</v>
      </c>
      <c r="M4" s="2">
        <f t="shared" si="1"/>
        <v>122848342</v>
      </c>
      <c r="N4" s="2">
        <f t="shared" si="1"/>
        <v>291175956</v>
      </c>
      <c r="O4" s="2">
        <f t="shared" si="1"/>
        <v>5550959243</v>
      </c>
      <c r="P4" s="2">
        <f t="shared" si="1"/>
        <v>6650457992</v>
      </c>
      <c r="Q4" s="2">
        <f t="shared" si="1"/>
        <v>13841329053</v>
      </c>
      <c r="R4" s="2">
        <f t="shared" si="1"/>
        <v>70544943658</v>
      </c>
      <c r="S4" s="2">
        <f t="shared" si="1"/>
        <v>138672232688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53175036109</v>
      </c>
      <c r="H5" s="2">
        <f>IFERROR(SUM(D5:G5)*(4/MAX(1,COUNT(D5:G5))),"")</f>
        <v>212700144436</v>
      </c>
      <c r="I5" s="2">
        <f t="shared" ref="I5:S5" si="2">IFERROR(INDEX(I51:I500,MATCH($C$5,$C$51:$C$500,0)),"")</f>
        <v>112404176213</v>
      </c>
      <c r="J5" s="2">
        <f t="shared" si="2"/>
        <v>60345306075</v>
      </c>
      <c r="K5" s="2">
        <f t="shared" si="2"/>
        <v>-3152746171</v>
      </c>
      <c r="L5" s="2">
        <f t="shared" si="2"/>
        <v>-4732088111</v>
      </c>
      <c r="M5" s="2">
        <f t="shared" si="2"/>
        <v>-4752751420</v>
      </c>
      <c r="N5" s="2">
        <f t="shared" si="2"/>
        <v>-5649003673</v>
      </c>
      <c r="O5" s="2">
        <f t="shared" si="2"/>
        <v>-11745857926</v>
      </c>
      <c r="P5" s="2">
        <f t="shared" si="2"/>
        <v>-12716403650</v>
      </c>
      <c r="Q5" s="2">
        <f t="shared" si="2"/>
        <v>0</v>
      </c>
      <c r="R5" s="2">
        <f t="shared" si="2"/>
        <v>0</v>
      </c>
      <c r="S5" s="2">
        <f t="shared" si="2"/>
        <v>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6171757335771</v>
      </c>
      <c r="H6" s="2">
        <f>IFERROR(INDEX(D6:G6,COUNT(D6:G6)),"")</f>
        <v>6171757335771</v>
      </c>
      <c r="I6" s="2">
        <f t="shared" ref="I6:S6" si="3">IFERROR(INDEX(I51:I500,MATCH($C$6,$C$51:$C$500,0)),"")</f>
        <v>5429231295452</v>
      </c>
      <c r="J6" s="2">
        <f t="shared" si="3"/>
        <v>5151665312510</v>
      </c>
      <c r="K6" s="2">
        <f t="shared" si="3"/>
        <v>-67905127920</v>
      </c>
      <c r="L6" s="2">
        <f t="shared" si="3"/>
        <v>-64752381758</v>
      </c>
      <c r="M6" s="2">
        <f t="shared" si="3"/>
        <v>-59867080183</v>
      </c>
      <c r="N6" s="2">
        <f t="shared" si="3"/>
        <v>-55099837501</v>
      </c>
      <c r="O6" s="2">
        <f t="shared" si="3"/>
        <v>-49422190675</v>
      </c>
      <c r="P6" s="2">
        <f t="shared" si="3"/>
        <v>-37635480197</v>
      </c>
      <c r="Q6" s="2">
        <f t="shared" si="3"/>
        <v>-24524565399</v>
      </c>
      <c r="R6" s="2">
        <f t="shared" si="3"/>
        <v>-13692239367</v>
      </c>
      <c r="S6" s="2">
        <f t="shared" si="3"/>
        <v>15145401908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45.08</v>
      </c>
      <c r="H7" s="3">
        <f>IFERROR(INDEX(D7:G7,COUNT(D7:G7)),"")</f>
        <v>45.08</v>
      </c>
      <c r="I7" s="3">
        <f t="shared" ref="I7:S7" si="4">IFERROR(INDEX(I51:I500,MATCH($C$7,$C$51:$C$500,0))/1000000000,"")</f>
        <v>40.94</v>
      </c>
      <c r="J7" s="3">
        <f t="shared" si="4"/>
        <v>40.94</v>
      </c>
      <c r="K7" s="3">
        <f t="shared" si="4"/>
        <v>0.34</v>
      </c>
      <c r="L7" s="3">
        <f t="shared" si="4"/>
        <v>0.34</v>
      </c>
      <c r="M7" s="3">
        <f t="shared" si="4"/>
        <v>0.34</v>
      </c>
      <c r="N7" s="3">
        <f t="shared" si="4"/>
        <v>0.34</v>
      </c>
      <c r="O7" s="3">
        <f t="shared" si="4"/>
        <v>0.34</v>
      </c>
      <c r="P7" s="3">
        <f t="shared" si="4"/>
        <v>0.34</v>
      </c>
      <c r="Q7" s="3">
        <f t="shared" si="4"/>
        <v>0.34</v>
      </c>
      <c r="R7" s="3">
        <f t="shared" si="4"/>
        <v>0.34</v>
      </c>
      <c r="S7" s="3">
        <f t="shared" si="4"/>
        <v>0.34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-185000000000</v>
      </c>
      <c r="H8" s="2">
        <f>IFERROR(INDEX(D8:G8,COUNT(D8:G8)),"")</f>
        <v>-185000000000</v>
      </c>
      <c r="I8" s="2">
        <f t="shared" ref="I8:S8" si="5">IFERROR(INDEX(I51:I500,MATCH($C$8,$C$51:$C$500,0)),"")</f>
        <v>-725000000000</v>
      </c>
      <c r="J8" s="2">
        <f t="shared" si="5"/>
        <v>91000000000</v>
      </c>
      <c r="K8" s="2">
        <f t="shared" si="5"/>
        <v>-3000000000</v>
      </c>
      <c r="L8" s="2">
        <f t="shared" si="5"/>
        <v>-6000000000</v>
      </c>
      <c r="M8" s="2">
        <f t="shared" si="5"/>
        <v>-3000000000</v>
      </c>
      <c r="N8" s="2">
        <f t="shared" si="5"/>
        <v>-3000000000</v>
      </c>
      <c r="O8" s="2">
        <f t="shared" si="5"/>
        <v>0</v>
      </c>
      <c r="P8" s="2">
        <f t="shared" si="5"/>
        <v>0</v>
      </c>
      <c r="Q8" s="2">
        <f t="shared" si="5"/>
        <v>0</v>
      </c>
      <c r="R8" s="2">
        <f t="shared" si="5"/>
        <v>-3000000000</v>
      </c>
      <c r="S8" s="2">
        <f t="shared" si="5"/>
        <v>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-4.0999999999999996</v>
      </c>
      <c r="H9" s="3">
        <f>IFERROR(INDEX(D9:G9,COUNT(D9:G9)),"")</f>
        <v>-4.0999999999999996</v>
      </c>
      <c r="I9" s="3">
        <f t="shared" ref="I9:S9" si="6">IFERROR(INDEX(I51:I500,MATCH($C$9,$C$51:$C$500,0)),"")</f>
        <v>-17.7</v>
      </c>
      <c r="J9" s="3">
        <f t="shared" si="6"/>
        <v>2.2200000000000002</v>
      </c>
      <c r="K9" s="3">
        <f t="shared" si="6"/>
        <v>-9.44</v>
      </c>
      <c r="L9" s="3">
        <f t="shared" si="6"/>
        <v>-16.29</v>
      </c>
      <c r="M9" s="3">
        <f t="shared" si="6"/>
        <v>-9.74</v>
      </c>
      <c r="N9" s="3">
        <f t="shared" si="6"/>
        <v>-10.11</v>
      </c>
      <c r="O9" s="3">
        <f t="shared" si="6"/>
        <v>-0.86</v>
      </c>
      <c r="P9" s="3">
        <f t="shared" si="6"/>
        <v>-0.44</v>
      </c>
      <c r="Q9" s="3">
        <f t="shared" si="6"/>
        <v>0.18</v>
      </c>
      <c r="R9" s="3">
        <f t="shared" si="6"/>
        <v>-8.4600000000000009</v>
      </c>
      <c r="S9" s="3">
        <f t="shared" si="6"/>
        <v>8.02</v>
      </c>
    </row>
    <row r="10" spans="1:19" ht="15.5" x14ac:dyDescent="0.35">
      <c r="C10" t="s">
        <v>17</v>
      </c>
      <c r="D10" s="3" t="str">
        <f ca="1">IFERROR(IF(D9=0,"",D2/D9),"")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>
        <f t="shared" ca="1" si="7"/>
        <v>-4.1634817012858552</v>
      </c>
      <c r="O10" s="3" t="str">
        <f t="shared" ca="1" si="7"/>
        <v/>
      </c>
      <c r="P10" s="3" t="str">
        <f t="shared" ca="1" si="7"/>
        <v/>
      </c>
      <c r="Q10" s="3">
        <f t="shared" ca="1" si="7"/>
        <v>101.67333333333335</v>
      </c>
      <c r="R10" s="3">
        <f t="shared" ca="1" si="7"/>
        <v>-2.1632624113475178</v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36148682412</v>
      </c>
      <c r="H11" s="2">
        <f>IFERROR(INDEX(D11:G11,COUNT(D11:G11)),"")</f>
        <v>36148682412</v>
      </c>
      <c r="I11" s="2">
        <f t="shared" ref="I11:S11" si="8">IFERROR(INDEX(I51:I500,MATCH($C$11,$C$51:$C$500,0)),"")</f>
        <v>135978150296</v>
      </c>
      <c r="J11" s="2">
        <f t="shared" si="8"/>
        <v>334725907983</v>
      </c>
      <c r="K11" s="2">
        <f t="shared" si="8"/>
        <v>115331784</v>
      </c>
      <c r="L11" s="2">
        <f t="shared" si="8"/>
        <v>222087587</v>
      </c>
      <c r="M11" s="2">
        <f t="shared" si="8"/>
        <v>46570300</v>
      </c>
      <c r="N11" s="2">
        <f t="shared" si="8"/>
        <v>191985275</v>
      </c>
      <c r="O11" s="2">
        <f t="shared" si="8"/>
        <v>108407165</v>
      </c>
      <c r="P11" s="2">
        <f t="shared" si="8"/>
        <v>402082391</v>
      </c>
      <c r="Q11" s="2">
        <f t="shared" si="8"/>
        <v>391932540</v>
      </c>
      <c r="R11" s="2">
        <f t="shared" si="8"/>
        <v>376124484</v>
      </c>
      <c r="S11" s="2">
        <f t="shared" si="8"/>
        <v>5784873471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-25000000000</v>
      </c>
      <c r="H12" s="2">
        <f>IFERROR(INDEX(D12:G12,COUNT(D12:G12)),"")</f>
        <v>-25000000000</v>
      </c>
      <c r="I12" s="2">
        <f t="shared" ref="I12:S12" si="9">IFERROR(INDEX(I51:I500,MATCH($C$12,$C$51:$C$500,0)),"")</f>
        <v>-125000000000</v>
      </c>
      <c r="J12" s="2">
        <f t="shared" si="9"/>
        <v>-128000000000</v>
      </c>
      <c r="K12" s="2">
        <f t="shared" si="9"/>
        <v>48000000000</v>
      </c>
      <c r="L12" s="2">
        <f t="shared" si="9"/>
        <v>37000000000</v>
      </c>
      <c r="M12" s="2">
        <f t="shared" si="9"/>
        <v>7000000000</v>
      </c>
      <c r="N12" s="2">
        <f t="shared" si="9"/>
        <v>3000000000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-3000000000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11000000000</v>
      </c>
      <c r="H13" s="2">
        <f>IFERROR(INDEX(D13:G13,COUNT(D13:G13)),"")</f>
        <v>11000000000</v>
      </c>
      <c r="I13" s="2">
        <f t="shared" ref="I13:S13" si="10">IFERROR(INDEX(I51:I500,MATCH($C$13,$C$51:$C$500,0)),"")</f>
        <v>11000000000</v>
      </c>
      <c r="J13" s="2">
        <f t="shared" si="10"/>
        <v>207000000000</v>
      </c>
      <c r="K13" s="2">
        <f t="shared" si="10"/>
        <v>48000000000</v>
      </c>
      <c r="L13" s="2">
        <f t="shared" si="10"/>
        <v>37000000000</v>
      </c>
      <c r="M13" s="2">
        <f t="shared" si="10"/>
        <v>7000000000</v>
      </c>
      <c r="N13" s="2">
        <f t="shared" si="10"/>
        <v>4000000000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3000000000</v>
      </c>
    </row>
    <row r="14" spans="1:19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S14" si="11">IFERROR(INDEX(I51:I500,MATCH($C$14,$C$51:$C$500,0)),"")</f>
        <v>-9229790199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-6197887</v>
      </c>
      <c r="O14" s="2">
        <f t="shared" si="11"/>
        <v>-24189866</v>
      </c>
      <c r="P14" s="2">
        <f t="shared" si="11"/>
        <v>-66940228</v>
      </c>
      <c r="Q14" s="2">
        <f t="shared" si="11"/>
        <v>-58655043</v>
      </c>
      <c r="R14" s="2">
        <f t="shared" si="11"/>
        <v>-972333502</v>
      </c>
      <c r="S14" s="2">
        <f t="shared" si="11"/>
        <v>-558950989</v>
      </c>
    </row>
    <row r="15" spans="1:19" ht="15.5" x14ac:dyDescent="0.35">
      <c r="C15" t="s">
        <v>27</v>
      </c>
      <c r="D15" s="2">
        <f>IFERROR(INDEX(D51:D500,MATCH($C$15,$C$51:$C$500,0)),"")</f>
        <v>-492310121</v>
      </c>
      <c r="H15" s="2">
        <f>IFERROR(SUM(D15:G15)*(4/MAX(1,COUNT(D15:G15))),"")</f>
        <v>-1969240484</v>
      </c>
      <c r="I15" s="2">
        <f t="shared" ref="I15:S15" si="12">IFERROR(INDEX(I51:I500,MATCH($C$15,$C$51:$C$500,0)),"")</f>
        <v>-927764008</v>
      </c>
      <c r="J15" s="2">
        <f t="shared" si="12"/>
        <v>-468087192</v>
      </c>
      <c r="K15" s="2">
        <f t="shared" si="12"/>
        <v>82343141</v>
      </c>
      <c r="L15" s="2">
        <f t="shared" si="12"/>
        <v>9250620</v>
      </c>
      <c r="M15" s="2">
        <f t="shared" si="12"/>
        <v>91543106</v>
      </c>
      <c r="N15" s="2">
        <f t="shared" si="12"/>
        <v>98584422</v>
      </c>
      <c r="O15" s="2">
        <f t="shared" si="12"/>
        <v>62808393</v>
      </c>
      <c r="P15" s="2">
        <f t="shared" si="12"/>
        <v>1085074627</v>
      </c>
      <c r="Q15" s="2">
        <f t="shared" si="12"/>
        <v>-132091972</v>
      </c>
      <c r="R15" s="2">
        <f t="shared" si="12"/>
        <v>758477761</v>
      </c>
      <c r="S15" s="2">
        <f t="shared" si="12"/>
        <v>-72713355</v>
      </c>
    </row>
    <row r="16" spans="1:19" ht="15.5" x14ac:dyDescent="0.35">
      <c r="C16" t="s">
        <v>28</v>
      </c>
      <c r="D16" s="2">
        <f>IFERROR(INDEX(D51:D500,MATCH($C$16,$C$51:$C$500,0)),"")</f>
        <v>55879336718</v>
      </c>
      <c r="H16" s="2">
        <f>IFERROR(SUM(D16:G16)*(4/MAX(1,COUNT(D16:G16))),"")</f>
        <v>223517346872</v>
      </c>
      <c r="I16" s="2">
        <f t="shared" ref="I16:S16" si="13">IFERROR(INDEX(I51:I500,MATCH($C$16,$C$51:$C$500,0)),"")</f>
        <v>117343452330</v>
      </c>
      <c r="J16" s="2">
        <f t="shared" si="13"/>
        <v>61932492553</v>
      </c>
      <c r="K16" s="2">
        <f t="shared" si="13"/>
        <v>-3229156067</v>
      </c>
      <c r="L16" s="2">
        <f t="shared" si="13"/>
        <v>-4736114584</v>
      </c>
      <c r="M16" s="2">
        <f t="shared" si="13"/>
        <v>-4858785788</v>
      </c>
      <c r="N16" s="2">
        <f t="shared" si="13"/>
        <v>-5776231248</v>
      </c>
      <c r="O16" s="2">
        <f t="shared" si="13"/>
        <v>-11849518871</v>
      </c>
      <c r="P16" s="2">
        <f t="shared" si="13"/>
        <v>-13841015689</v>
      </c>
      <c r="Q16" s="2">
        <f t="shared" si="13"/>
        <v>-11055207795</v>
      </c>
      <c r="R16" s="2">
        <f t="shared" si="13"/>
        <v>-29596119037</v>
      </c>
      <c r="S16" s="2">
        <f t="shared" si="13"/>
        <v>1346939916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>
        <f t="shared" ca="1" si="14"/>
        <v>14311551999.999998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6222408000.000001</v>
      </c>
      <c r="R20" s="2">
        <f t="shared" ca="1" si="14"/>
        <v>6222408000.000001</v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45080000000</v>
      </c>
      <c r="H21" s="2">
        <f>IFERROR(INDEX(D21:G21,COUNT(D21:G21)),"")</f>
        <v>45080000000</v>
      </c>
      <c r="I21" s="2">
        <f t="shared" ref="I21:S21" si="15">IFERROR(INDEX(I51:I500,MATCH($C$7,$C$51:$C$500,0)),"")</f>
        <v>40940000000</v>
      </c>
      <c r="J21" s="2">
        <f t="shared" si="15"/>
        <v>40940000000</v>
      </c>
      <c r="K21" s="2">
        <f t="shared" si="15"/>
        <v>340000000</v>
      </c>
      <c r="L21" s="2">
        <f t="shared" si="15"/>
        <v>340000000</v>
      </c>
      <c r="M21" s="2">
        <f t="shared" si="15"/>
        <v>340000000</v>
      </c>
      <c r="N21" s="2">
        <f t="shared" si="15"/>
        <v>340000000</v>
      </c>
      <c r="O21" s="2">
        <f t="shared" si="15"/>
        <v>340000000</v>
      </c>
      <c r="P21" s="2">
        <f t="shared" si="15"/>
        <v>340000000</v>
      </c>
      <c r="Q21" s="2">
        <f t="shared" si="15"/>
        <v>340000000</v>
      </c>
      <c r="R21" s="2">
        <f t="shared" si="15"/>
        <v>340000000</v>
      </c>
      <c r="S21" s="2">
        <f t="shared" si="15"/>
        <v>340000000</v>
      </c>
    </row>
    <row r="23" spans="1:19" ht="15.5" x14ac:dyDescent="0.35">
      <c r="B23" t="s">
        <v>53</v>
      </c>
      <c r="C23" t="s">
        <v>54</v>
      </c>
      <c r="D23" s="3">
        <f>IFERROR(D5/D6*100,"")</f>
        <v>0.8615866311010294</v>
      </c>
      <c r="H23" s="3">
        <f t="shared" ref="H23:S23" si="16">IFERROR(H5/H6*100,"")</f>
        <v>3.4463465244041176</v>
      </c>
      <c r="I23" s="3">
        <f t="shared" si="16"/>
        <v>2.0703515856316455</v>
      </c>
      <c r="J23" s="3">
        <f t="shared" si="16"/>
        <v>1.1713747383484137</v>
      </c>
      <c r="K23" s="3">
        <f t="shared" si="16"/>
        <v>4.6428690550650238</v>
      </c>
      <c r="L23" s="3">
        <f t="shared" si="16"/>
        <v>7.3079753709837272</v>
      </c>
      <c r="M23" s="3">
        <f t="shared" si="16"/>
        <v>7.9388395182660059</v>
      </c>
      <c r="N23" s="3">
        <f t="shared" si="16"/>
        <v>10.252305504344685</v>
      </c>
      <c r="O23" s="3">
        <f t="shared" si="16"/>
        <v>23.766364391333205</v>
      </c>
      <c r="P23" s="3">
        <f t="shared" si="16"/>
        <v>33.788339044531838</v>
      </c>
      <c r="Q23" s="3">
        <f t="shared" si="16"/>
        <v>0</v>
      </c>
      <c r="R23" s="3">
        <f t="shared" si="16"/>
        <v>0</v>
      </c>
      <c r="S23" s="3">
        <f t="shared" si="16"/>
        <v>0</v>
      </c>
    </row>
    <row r="24" spans="1:19" ht="15.5" x14ac:dyDescent="0.35">
      <c r="C24" t="s">
        <v>55</v>
      </c>
      <c r="D24" s="4">
        <f>IFERROR(_xlfn.RRI(5,I23,D23),"")</f>
        <v>-0.1608280289981695</v>
      </c>
      <c r="H24" s="4">
        <f t="shared" ref="H24:S24" si="17">IFERROR(_xlfn.RRI(5,M23,H23),"")</f>
        <v>-0.1537077106314686</v>
      </c>
      <c r="I24" s="4">
        <f t="shared" si="17"/>
        <v>-0.27381961680072864</v>
      </c>
      <c r="J24" s="4">
        <f t="shared" si="17"/>
        <v>-0.45229510739170786</v>
      </c>
      <c r="K24" s="4">
        <f t="shared" si="17"/>
        <v>-0.32763682648190318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1.18</v>
      </c>
      <c r="H25" s="3">
        <f>IFERROR(INDEX(D25:G25,COUNT(D25:G25)),"")</f>
        <v>1.18</v>
      </c>
      <c r="I25" s="3">
        <f t="shared" ref="I25:S25" si="18">IFERROR(INDEX(I51:I500,MATCH($C$25,$C$51:$C$500,0)),"")</f>
        <v>2.74</v>
      </c>
      <c r="J25" s="3">
        <f t="shared" si="18"/>
        <v>1.46</v>
      </c>
      <c r="K25" s="3">
        <f t="shared" si="18"/>
        <v>-9.23</v>
      </c>
      <c r="L25" s="3">
        <f t="shared" si="18"/>
        <v>-13.82</v>
      </c>
      <c r="M25" s="3">
        <f t="shared" si="18"/>
        <v>-13.98</v>
      </c>
      <c r="N25" s="3">
        <f t="shared" si="18"/>
        <v>-16.61</v>
      </c>
      <c r="O25" s="3">
        <f t="shared" si="18"/>
        <v>-34.549999999999997</v>
      </c>
      <c r="P25" s="3">
        <f t="shared" si="18"/>
        <v>-37.4</v>
      </c>
      <c r="Q25" s="3">
        <f t="shared" si="18"/>
        <v>-32.9</v>
      </c>
      <c r="R25" s="3">
        <f t="shared" si="18"/>
        <v>-84.82</v>
      </c>
      <c r="S25" s="3">
        <f t="shared" si="18"/>
        <v>3.75</v>
      </c>
    </row>
    <row r="26" spans="1:19" ht="15.5" x14ac:dyDescent="0.35">
      <c r="C26" t="s">
        <v>58</v>
      </c>
      <c r="D26" s="4">
        <f>IFERROR(_xlfn.RRI(5,I25,D25),"")</f>
        <v>-0.15505918574894273</v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-0.24409708561976917</v>
      </c>
      <c r="L26" s="4">
        <f t="shared" si="19"/>
        <v>-0.15925860883623422</v>
      </c>
      <c r="M26" s="4">
        <f t="shared" si="19"/>
        <v>-0.30272871470596807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7.1162372639529723</v>
      </c>
      <c r="H27" s="3">
        <f t="shared" ref="H27:S27" si="20">IFERROR(H4/H21,"")</f>
        <v>28.464949055811889</v>
      </c>
      <c r="I27" s="3">
        <f t="shared" si="20"/>
        <v>12.445641774108452</v>
      </c>
      <c r="J27" s="3">
        <f t="shared" si="20"/>
        <v>6.9244231285539817</v>
      </c>
      <c r="K27" s="3">
        <f t="shared" si="20"/>
        <v>0.13776898235294119</v>
      </c>
      <c r="L27" s="3">
        <f t="shared" si="20"/>
        <v>0.29173920294117645</v>
      </c>
      <c r="M27" s="3">
        <f t="shared" si="20"/>
        <v>0.36131865294117649</v>
      </c>
      <c r="N27" s="3">
        <f t="shared" si="20"/>
        <v>0.8563998705882353</v>
      </c>
      <c r="O27" s="3">
        <f t="shared" si="20"/>
        <v>16.326350714705882</v>
      </c>
      <c r="P27" s="3">
        <f t="shared" si="20"/>
        <v>19.560170564705881</v>
      </c>
      <c r="Q27" s="3">
        <f t="shared" si="20"/>
        <v>40.709791332352943</v>
      </c>
      <c r="R27" s="3">
        <f t="shared" si="20"/>
        <v>207.48512840588236</v>
      </c>
      <c r="S27" s="3">
        <f t="shared" si="20"/>
        <v>407.85950790588237</v>
      </c>
    </row>
    <row r="28" spans="1:19" ht="15.5" x14ac:dyDescent="0.35">
      <c r="C28" t="s">
        <v>60</v>
      </c>
      <c r="D28" s="4">
        <f>IFERROR(_xlfn.RRI(5,I27,D27),"")</f>
        <v>-0.10577537622613531</v>
      </c>
      <c r="H28" s="4">
        <f t="shared" ref="H28:S28" si="21">IFERROR(_xlfn.RRI(5,M27,H27),"")</f>
        <v>1.3948813705606993</v>
      </c>
      <c r="I28" s="4">
        <f t="shared" si="21"/>
        <v>0.70792242435651209</v>
      </c>
      <c r="J28" s="4">
        <f t="shared" si="21"/>
        <v>-0.15763775115724699</v>
      </c>
      <c r="K28" s="4">
        <f t="shared" si="21"/>
        <v>-0.62884461792007063</v>
      </c>
      <c r="L28" s="4">
        <f t="shared" si="21"/>
        <v>-0.6275575428858009</v>
      </c>
      <c r="M28" s="4">
        <f t="shared" si="21"/>
        <v>-0.71933989606266158</v>
      </c>
      <c r="N28" s="4">
        <f t="shared" si="21"/>
        <v>-0.70863780489133088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-0.56934306569343074</v>
      </c>
      <c r="I29" s="4">
        <f t="shared" si="22"/>
        <v>0.87671232876712346</v>
      </c>
      <c r="J29" s="4">
        <f t="shared" si="22"/>
        <v>-1.1581798483206935</v>
      </c>
      <c r="K29" s="4">
        <f t="shared" si="22"/>
        <v>-0.33212735166425467</v>
      </c>
      <c r="L29" s="4">
        <f t="shared" si="22"/>
        <v>-1.1444921316165962E-2</v>
      </c>
      <c r="M29" s="4">
        <f t="shared" si="22"/>
        <v>-0.15833835039133046</v>
      </c>
      <c r="N29" s="4">
        <f t="shared" si="22"/>
        <v>-0.51924746743849493</v>
      </c>
      <c r="O29" s="4">
        <f t="shared" si="22"/>
        <v>-7.6203208556149774E-2</v>
      </c>
      <c r="P29" s="4">
        <f t="shared" si="22"/>
        <v>0.13677811550151978</v>
      </c>
      <c r="Q29" s="4">
        <f t="shared" si="22"/>
        <v>-0.61211978307003068</v>
      </c>
      <c r="R29" s="4">
        <f t="shared" si="22"/>
        <v>-23.618666666666666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1.2871419226471337</v>
      </c>
      <c r="I30" s="4">
        <f t="shared" si="23"/>
        <v>0.79735431285052905</v>
      </c>
      <c r="J30" s="4">
        <f t="shared" si="23"/>
        <v>49.261118361277887</v>
      </c>
      <c r="K30" s="4">
        <f t="shared" si="23"/>
        <v>-0.52776664581235722</v>
      </c>
      <c r="L30" s="4">
        <f t="shared" si="23"/>
        <v>-0.19257087735054668</v>
      </c>
      <c r="M30" s="4">
        <f t="shared" si="23"/>
        <v>-0.57809585761263882</v>
      </c>
      <c r="N30" s="4">
        <f t="shared" si="23"/>
        <v>-0.94754492993851724</v>
      </c>
      <c r="O30" s="4">
        <f t="shared" si="23"/>
        <v>-0.16532677152800818</v>
      </c>
      <c r="P30" s="4">
        <f t="shared" si="23"/>
        <v>-0.51952171886567755</v>
      </c>
      <c r="Q30" s="4">
        <f t="shared" si="23"/>
        <v>-0.80379417240585804</v>
      </c>
      <c r="R30" s="4">
        <f t="shared" si="23"/>
        <v>-0.491282845234635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123.61</v>
      </c>
      <c r="H32" s="3">
        <f>IFERROR(INDEX(D32:G32,COUNT(D32:G32)),"")</f>
        <v>123.61</v>
      </c>
      <c r="I32" s="3">
        <f t="shared" ref="I32:S32" si="24">IFERROR(INDEX(I51:I500,MATCH($C$32,$C$51:$C$500,0)),"")</f>
        <v>118.56</v>
      </c>
      <c r="J32" s="3">
        <f t="shared" si="24"/>
        <v>115.81</v>
      </c>
      <c r="K32" s="3">
        <f t="shared" si="24"/>
        <v>-198.21</v>
      </c>
      <c r="L32" s="3">
        <f t="shared" si="24"/>
        <v>-188.96</v>
      </c>
      <c r="M32" s="3">
        <f t="shared" si="24"/>
        <v>-174.67</v>
      </c>
      <c r="N32" s="3">
        <f t="shared" si="24"/>
        <v>-160.69</v>
      </c>
      <c r="O32" s="3">
        <f t="shared" si="24"/>
        <v>-144.08000000000001</v>
      </c>
      <c r="P32" s="3">
        <f t="shared" si="24"/>
        <v>-109.53</v>
      </c>
      <c r="Q32" s="3">
        <f t="shared" si="24"/>
        <v>-72.13</v>
      </c>
      <c r="R32" s="3">
        <f t="shared" si="24"/>
        <v>-39.64</v>
      </c>
      <c r="S32" s="3">
        <f t="shared" si="24"/>
        <v>44.11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0.95</v>
      </c>
      <c r="H33" s="3">
        <f>IFERROR(INDEX(D33:G33,COUNT(D33:G33)),"")</f>
        <v>0.95</v>
      </c>
      <c r="I33" s="3">
        <f t="shared" ref="I33:S33" si="25">IFERROR(INDEX(I51:I500,MATCH($C$33,$C$51:$C$500,0)),"")</f>
        <v>1.18</v>
      </c>
      <c r="J33" s="3">
        <f t="shared" si="25"/>
        <v>1.36</v>
      </c>
      <c r="K33" s="3">
        <f t="shared" si="25"/>
        <v>-0.36</v>
      </c>
      <c r="L33" s="3">
        <f t="shared" si="25"/>
        <v>-0.38</v>
      </c>
      <c r="M33" s="3">
        <f t="shared" si="25"/>
        <v>-0.41</v>
      </c>
      <c r="N33" s="3">
        <f t="shared" si="25"/>
        <v>-0.26</v>
      </c>
      <c r="O33" s="3">
        <f t="shared" si="25"/>
        <v>-0.28999999999999998</v>
      </c>
      <c r="P33" s="3">
        <f t="shared" si="25"/>
        <v>-0.16</v>
      </c>
      <c r="Q33" s="3">
        <f t="shared" si="25"/>
        <v>-0.25</v>
      </c>
      <c r="R33" s="3">
        <f t="shared" si="25"/>
        <v>-0.45</v>
      </c>
      <c r="S33" s="3">
        <f t="shared" si="25"/>
        <v>1.61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99.15</v>
      </c>
      <c r="H34" s="3">
        <f>IFERROR(INDEX(D34:G34,COUNT(D34:G34)),"")</f>
        <v>99.15</v>
      </c>
      <c r="I34" s="3">
        <f t="shared" ref="I34:S34" si="26">IFERROR(INDEX(I51:I500,MATCH($C$34,$C$51:$C$500,0)),"")</f>
        <v>51.09</v>
      </c>
      <c r="J34" s="3">
        <f t="shared" si="26"/>
        <v>108.22</v>
      </c>
      <c r="K34" s="3">
        <f t="shared" si="26"/>
        <v>-7.69</v>
      </c>
      <c r="L34" s="3">
        <f t="shared" si="26"/>
        <v>-5.14</v>
      </c>
      <c r="M34" s="3">
        <f t="shared" si="26"/>
        <v>-5.08</v>
      </c>
      <c r="N34" s="3">
        <f t="shared" si="26"/>
        <v>-2.5299999999999998</v>
      </c>
      <c r="O34" s="3">
        <f t="shared" si="26"/>
        <v>-1.22</v>
      </c>
      <c r="P34" s="3">
        <f t="shared" si="26"/>
        <v>-0.48</v>
      </c>
      <c r="Q34" s="3">
        <f t="shared" si="26"/>
        <v>-0.55000000000000004</v>
      </c>
      <c r="R34" s="3">
        <f t="shared" si="26"/>
        <v>-0.21</v>
      </c>
      <c r="S34" s="3">
        <f t="shared" si="26"/>
        <v>18.93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16.440000000000001</v>
      </c>
      <c r="H35" s="3">
        <f>IFERROR(INDEX(D35:G35,COUNT(D35:G35)),"")</f>
        <v>16.440000000000001</v>
      </c>
      <c r="I35" s="3">
        <f t="shared" ref="I35:S35" si="27">IFERROR(INDEX(I51:I500,MATCH($C$35,$C$51:$C$500,0)),"")</f>
        <v>11.25</v>
      </c>
      <c r="J35" s="3">
        <f t="shared" si="27"/>
        <v>22.82</v>
      </c>
      <c r="K35" s="3">
        <f t="shared" si="27"/>
        <v>515.36</v>
      </c>
      <c r="L35" s="3">
        <f t="shared" si="27"/>
        <v>243.37</v>
      </c>
      <c r="M35" s="3">
        <f t="shared" si="27"/>
        <v>196.5</v>
      </c>
      <c r="N35" s="3">
        <f t="shared" si="27"/>
        <v>49.04</v>
      </c>
      <c r="O35" s="3">
        <f t="shared" si="27"/>
        <v>2.57</v>
      </c>
      <c r="P35" s="3">
        <f t="shared" si="27"/>
        <v>0.92</v>
      </c>
      <c r="Q35" s="3">
        <f t="shared" si="27"/>
        <v>0.44</v>
      </c>
      <c r="R35" s="3">
        <f t="shared" si="27"/>
        <v>0.09</v>
      </c>
      <c r="S35" s="3">
        <f t="shared" si="27"/>
        <v>0.17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1709</v>
      </c>
      <c r="E50" t="s">
        <v>2421</v>
      </c>
      <c r="F50" t="s">
        <v>2422</v>
      </c>
      <c r="G50" t="s">
        <v>2423</v>
      </c>
      <c r="H50" t="s">
        <v>2424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48</v>
      </c>
    </row>
    <row r="51" spans="2:19" ht="15.5" x14ac:dyDescent="0.35">
      <c r="B51" t="s">
        <v>84</v>
      </c>
      <c r="C51" t="s">
        <v>5</v>
      </c>
      <c r="D51" s="5">
        <v>320799975859</v>
      </c>
      <c r="E51" s="5">
        <v>114748113107</v>
      </c>
      <c r="F51" s="5">
        <v>72440698258</v>
      </c>
      <c r="G51" s="5">
        <v>76238939361</v>
      </c>
      <c r="I51" s="5">
        <v>509524574232</v>
      </c>
      <c r="J51" s="5">
        <v>283485882883</v>
      </c>
      <c r="K51" s="5">
        <v>46841454</v>
      </c>
      <c r="L51" s="5">
        <v>99191329</v>
      </c>
      <c r="M51" s="5">
        <v>122848342</v>
      </c>
      <c r="N51" s="5">
        <v>291175956</v>
      </c>
      <c r="O51" s="5">
        <v>5550959243</v>
      </c>
      <c r="P51" s="5">
        <v>6650457992</v>
      </c>
      <c r="Q51" s="5">
        <v>13841329053</v>
      </c>
      <c r="R51" s="5">
        <v>70544943658</v>
      </c>
      <c r="S51" s="5">
        <v>138672232688</v>
      </c>
    </row>
    <row r="52" spans="2:19" ht="15.5" x14ac:dyDescent="0.35">
      <c r="C52" t="s">
        <v>85</v>
      </c>
      <c r="D52" s="5">
        <v>-157125029889</v>
      </c>
      <c r="E52" s="5">
        <v>-62941792043</v>
      </c>
      <c r="F52" s="5">
        <v>-43868100706</v>
      </c>
      <c r="G52" s="5">
        <v>-50040578220</v>
      </c>
      <c r="I52" s="5">
        <v>-312001863751</v>
      </c>
      <c r="J52" s="5">
        <v>-173070027985</v>
      </c>
      <c r="K52" s="5">
        <v>-35968100</v>
      </c>
      <c r="L52" s="5">
        <v>-76548546</v>
      </c>
      <c r="M52" s="5">
        <v>-109024845</v>
      </c>
      <c r="N52" s="5">
        <v>-285201128</v>
      </c>
      <c r="O52" s="5">
        <v>-5169831892</v>
      </c>
      <c r="P52" s="5">
        <v>-4744514096</v>
      </c>
      <c r="Q52" s="5">
        <v>-8810038869</v>
      </c>
      <c r="R52" s="5">
        <v>-45306911607</v>
      </c>
      <c r="S52" s="5">
        <v>-89306119024</v>
      </c>
    </row>
    <row r="53" spans="2:19" ht="15.5" x14ac:dyDescent="0.35">
      <c r="C53" t="s">
        <v>86</v>
      </c>
      <c r="D53" s="5">
        <v>163674945970</v>
      </c>
      <c r="E53" s="5">
        <v>51806321064</v>
      </c>
      <c r="F53" s="5">
        <v>28572597552</v>
      </c>
      <c r="G53" s="5">
        <v>26198361141</v>
      </c>
      <c r="I53" s="5">
        <v>197522710481</v>
      </c>
      <c r="J53" s="5">
        <v>110415854898</v>
      </c>
      <c r="K53" s="5">
        <v>10873354</v>
      </c>
      <c r="L53" s="5">
        <v>22642783</v>
      </c>
      <c r="M53" s="5">
        <v>13823497</v>
      </c>
      <c r="N53" s="5">
        <v>5974828</v>
      </c>
      <c r="O53" s="5">
        <v>381127351</v>
      </c>
      <c r="P53" s="5">
        <v>1905943896</v>
      </c>
      <c r="Q53" s="5">
        <v>5031290184</v>
      </c>
      <c r="R53" s="5">
        <v>25238032051</v>
      </c>
      <c r="S53" s="5">
        <v>49366113664</v>
      </c>
    </row>
    <row r="54" spans="2:19" ht="15.5" x14ac:dyDescent="0.35">
      <c r="C54" t="s">
        <v>87</v>
      </c>
      <c r="D54" s="5">
        <v>-39656646844</v>
      </c>
      <c r="E54" s="5">
        <v>-21346112431</v>
      </c>
      <c r="F54" s="5">
        <v>-19045444709</v>
      </c>
      <c r="G54" s="5">
        <v>-10013508958</v>
      </c>
      <c r="I54" s="5">
        <v>-78562964047</v>
      </c>
      <c r="J54" s="5">
        <v>-79610833338</v>
      </c>
      <c r="K54" s="5">
        <v>-3301295385</v>
      </c>
      <c r="L54" s="5">
        <v>-3547394772</v>
      </c>
      <c r="M54" s="5">
        <v>-4886632338</v>
      </c>
      <c r="N54" s="5">
        <v>-5724150579</v>
      </c>
      <c r="O54" s="5">
        <v>-12201369540</v>
      </c>
      <c r="P54" s="5">
        <v>-16491723439</v>
      </c>
      <c r="Q54" s="5">
        <v>-16368594143</v>
      </c>
      <c r="R54" s="5">
        <v>-54843388909</v>
      </c>
      <c r="S54" s="5">
        <v>-48565951531</v>
      </c>
    </row>
    <row r="55" spans="2:19" ht="15.5" x14ac:dyDescent="0.35">
      <c r="C55" t="s">
        <v>419</v>
      </c>
      <c r="D55" s="5">
        <v>-794194944</v>
      </c>
      <c r="E55" s="5">
        <v>-1457515413</v>
      </c>
      <c r="F55" s="5">
        <v>-3084434859</v>
      </c>
      <c r="G55" s="5">
        <v>-3625966123</v>
      </c>
      <c r="I55" s="5">
        <v>-8837698706</v>
      </c>
      <c r="J55" s="5">
        <v>-5331191536</v>
      </c>
    </row>
    <row r="56" spans="2:19" ht="15.5" x14ac:dyDescent="0.35">
      <c r="C56" t="s">
        <v>88</v>
      </c>
      <c r="D56" s="5">
        <v>-38862451900</v>
      </c>
      <c r="E56" s="5">
        <v>-19888597018</v>
      </c>
      <c r="F56" s="5">
        <v>-15961009850</v>
      </c>
      <c r="G56" s="5">
        <v>-6387542835</v>
      </c>
      <c r="I56" s="5">
        <v>-69725265341</v>
      </c>
      <c r="J56" s="5">
        <v>-74279641802</v>
      </c>
    </row>
    <row r="57" spans="2:19" ht="15.5" x14ac:dyDescent="0.35">
      <c r="C57" t="s">
        <v>91</v>
      </c>
      <c r="D57" s="5">
        <v>124018299126</v>
      </c>
      <c r="E57" s="5">
        <v>30460208633</v>
      </c>
      <c r="F57" s="5">
        <v>9527152843</v>
      </c>
      <c r="G57" s="5">
        <v>16184852183</v>
      </c>
      <c r="I57" s="5">
        <v>118959746434</v>
      </c>
      <c r="J57" s="5">
        <v>30805021560</v>
      </c>
      <c r="K57" s="5">
        <v>-3290422031</v>
      </c>
      <c r="L57" s="5">
        <v>-3524751989</v>
      </c>
      <c r="M57" s="5">
        <v>-4872808841</v>
      </c>
      <c r="N57" s="5">
        <v>-5718175751</v>
      </c>
      <c r="O57" s="5">
        <v>-11820242189</v>
      </c>
      <c r="P57" s="5">
        <v>-14585779543</v>
      </c>
      <c r="Q57" s="5">
        <v>-11337303959</v>
      </c>
      <c r="R57" s="5">
        <v>-29605356858</v>
      </c>
      <c r="S57" s="5">
        <v>800162133</v>
      </c>
    </row>
    <row r="58" spans="2:19" ht="15.5" x14ac:dyDescent="0.35">
      <c r="C58" t="s">
        <v>92</v>
      </c>
      <c r="D58" s="5">
        <v>-68138962408</v>
      </c>
      <c r="E58" s="5">
        <v>-14139044605</v>
      </c>
      <c r="F58" s="5">
        <v>208354324</v>
      </c>
      <c r="G58" s="5">
        <v>-9475807069</v>
      </c>
      <c r="I58" s="5">
        <v>-1616294104</v>
      </c>
      <c r="J58" s="5">
        <v>31127470993</v>
      </c>
      <c r="K58" s="5">
        <v>61265964</v>
      </c>
      <c r="L58" s="5">
        <v>-1211362595</v>
      </c>
      <c r="M58" s="5">
        <v>14023053</v>
      </c>
      <c r="N58" s="5">
        <v>-58055497</v>
      </c>
      <c r="O58" s="5">
        <v>-29276682</v>
      </c>
      <c r="P58" s="5">
        <v>744763854</v>
      </c>
      <c r="Q58" s="5">
        <v>282096164</v>
      </c>
      <c r="R58" s="5">
        <v>9237821</v>
      </c>
      <c r="S58" s="5">
        <v>546777783</v>
      </c>
    </row>
    <row r="59" spans="2:19" ht="15.5" x14ac:dyDescent="0.35">
      <c r="C59" t="s">
        <v>93</v>
      </c>
      <c r="P59" s="5">
        <v>105143750</v>
      </c>
      <c r="Q59" s="5">
        <v>67000000</v>
      </c>
    </row>
    <row r="60" spans="2:19" ht="15.5" x14ac:dyDescent="0.35">
      <c r="C60" t="s">
        <v>26</v>
      </c>
      <c r="E60" s="5">
        <v>47737593</v>
      </c>
      <c r="F60" s="5">
        <v>-47737593</v>
      </c>
      <c r="I60" s="5">
        <v>-9229790199</v>
      </c>
      <c r="N60" s="5">
        <v>-6197887</v>
      </c>
      <c r="O60" s="5">
        <v>-24189866</v>
      </c>
      <c r="P60" s="5">
        <v>-66940228</v>
      </c>
      <c r="Q60" s="5">
        <v>-58655043</v>
      </c>
      <c r="R60" s="5">
        <v>-972333502</v>
      </c>
      <c r="S60" s="5">
        <v>-558950989</v>
      </c>
    </row>
    <row r="61" spans="2:19" ht="15.5" x14ac:dyDescent="0.35">
      <c r="C61" t="s">
        <v>94</v>
      </c>
    </row>
    <row r="62" spans="2:19" ht="15.5" x14ac:dyDescent="0.35">
      <c r="C62" t="s">
        <v>185</v>
      </c>
    </row>
    <row r="63" spans="2:19" ht="15.5" x14ac:dyDescent="0.35">
      <c r="C63" t="s">
        <v>98</v>
      </c>
      <c r="K63" s="5">
        <v>-5933245</v>
      </c>
      <c r="L63" s="5">
        <v>-5224147</v>
      </c>
    </row>
    <row r="64" spans="2:19" ht="15.5" x14ac:dyDescent="0.35">
      <c r="C64" t="s">
        <v>99</v>
      </c>
      <c r="D64" s="5">
        <v>-68138962408</v>
      </c>
      <c r="E64" s="5">
        <v>-14139044605</v>
      </c>
      <c r="F64" s="5">
        <v>208354324</v>
      </c>
      <c r="G64" s="5">
        <v>-9475807069</v>
      </c>
      <c r="I64" s="5">
        <v>-1616294104</v>
      </c>
      <c r="J64" s="5">
        <v>31127470993</v>
      </c>
      <c r="K64" s="5">
        <v>61265964</v>
      </c>
      <c r="L64" s="5">
        <v>-1211362595</v>
      </c>
      <c r="M64" s="5">
        <v>14023053</v>
      </c>
      <c r="N64" s="5">
        <v>-58055497</v>
      </c>
      <c r="O64" s="5">
        <v>-29276682</v>
      </c>
      <c r="P64" s="5">
        <v>744763854</v>
      </c>
      <c r="Q64" s="5">
        <v>282096164</v>
      </c>
      <c r="R64" s="5">
        <v>9237821</v>
      </c>
      <c r="S64" s="5">
        <v>546777783</v>
      </c>
    </row>
    <row r="65" spans="3:19" ht="15.5" x14ac:dyDescent="0.35">
      <c r="C65" t="s">
        <v>28</v>
      </c>
      <c r="D65" s="5">
        <v>55879336718</v>
      </c>
      <c r="E65" s="5">
        <v>16321164028</v>
      </c>
      <c r="F65" s="5">
        <v>9735507167</v>
      </c>
      <c r="G65" s="5">
        <v>6709045114</v>
      </c>
      <c r="I65" s="5">
        <v>117343452330</v>
      </c>
      <c r="J65" s="5">
        <v>61932492553</v>
      </c>
      <c r="K65" s="5">
        <v>-3229156067</v>
      </c>
      <c r="L65" s="5">
        <v>-4736114584</v>
      </c>
      <c r="M65" s="5">
        <v>-4858785788</v>
      </c>
      <c r="N65" s="5">
        <v>-5776231248</v>
      </c>
      <c r="O65" s="5">
        <v>-11849518871</v>
      </c>
      <c r="P65" s="5">
        <v>-13841015689</v>
      </c>
      <c r="Q65" s="5">
        <v>-11055207795</v>
      </c>
      <c r="R65" s="5">
        <v>-29596119037</v>
      </c>
      <c r="S65" s="5">
        <v>1346939916</v>
      </c>
    </row>
    <row r="66" spans="3:19" ht="15.5" x14ac:dyDescent="0.35">
      <c r="C66" t="s">
        <v>27</v>
      </c>
      <c r="D66" s="5">
        <v>-492310121</v>
      </c>
      <c r="E66" s="5">
        <v>-830657473</v>
      </c>
      <c r="G66" s="5">
        <v>-385231053</v>
      </c>
      <c r="I66" s="5">
        <v>-927764008</v>
      </c>
      <c r="J66" s="5">
        <v>-468087192</v>
      </c>
      <c r="K66" s="5">
        <v>82343141</v>
      </c>
      <c r="L66" s="5">
        <v>9250620</v>
      </c>
      <c r="M66" s="5">
        <v>91543106</v>
      </c>
      <c r="N66" s="5">
        <v>98584422</v>
      </c>
      <c r="O66" s="5">
        <v>62808393</v>
      </c>
      <c r="P66" s="5">
        <v>1085074627</v>
      </c>
      <c r="Q66" s="5">
        <v>-132091972</v>
      </c>
      <c r="R66" s="5">
        <v>758477761</v>
      </c>
      <c r="S66" s="5">
        <v>-72713355</v>
      </c>
    </row>
    <row r="67" spans="3:19" ht="15.5" x14ac:dyDescent="0.35">
      <c r="C67" t="s">
        <v>324</v>
      </c>
      <c r="D67" s="5">
        <v>830657473</v>
      </c>
      <c r="E67" s="5">
        <v>-830657473</v>
      </c>
    </row>
    <row r="68" spans="3:19" ht="15.5" x14ac:dyDescent="0.35">
      <c r="C68" t="s">
        <v>325</v>
      </c>
      <c r="D68" s="5">
        <v>-1322967594</v>
      </c>
      <c r="G68" s="5">
        <v>-385231053</v>
      </c>
      <c r="I68" s="5">
        <v>-927764008</v>
      </c>
      <c r="J68" s="5">
        <v>-468087192</v>
      </c>
      <c r="K68" s="5">
        <v>82343141</v>
      </c>
      <c r="L68" s="5">
        <v>9250620</v>
      </c>
      <c r="M68" s="5">
        <v>91543106</v>
      </c>
      <c r="N68" s="5">
        <v>98584422</v>
      </c>
      <c r="O68" s="5">
        <v>62808393</v>
      </c>
      <c r="P68" s="5">
        <v>1085074627</v>
      </c>
    </row>
    <row r="69" spans="3:19" ht="15.5" x14ac:dyDescent="0.35">
      <c r="C69" t="s">
        <v>90</v>
      </c>
    </row>
    <row r="70" spans="3:19" ht="15.5" x14ac:dyDescent="0.35">
      <c r="C70" t="s">
        <v>326</v>
      </c>
      <c r="D70" s="5">
        <v>-492310121</v>
      </c>
      <c r="E70" s="5">
        <v>-830657473</v>
      </c>
      <c r="G70" s="5">
        <v>-385231053</v>
      </c>
      <c r="I70" s="5">
        <v>-927764008</v>
      </c>
      <c r="J70" s="5">
        <v>-468087192</v>
      </c>
      <c r="K70" s="5">
        <v>82343141</v>
      </c>
      <c r="L70" s="5">
        <v>9250620</v>
      </c>
      <c r="M70" s="5">
        <v>91543106</v>
      </c>
      <c r="N70" s="5">
        <v>98584422</v>
      </c>
      <c r="O70" s="5">
        <v>62808393</v>
      </c>
      <c r="P70" s="5">
        <v>1085074627</v>
      </c>
      <c r="Q70" s="5">
        <v>-132091972</v>
      </c>
      <c r="R70" s="5">
        <v>758477761</v>
      </c>
      <c r="S70" s="5">
        <v>-72713355</v>
      </c>
    </row>
    <row r="71" spans="3:19" ht="15.5" x14ac:dyDescent="0.35">
      <c r="C71" t="s">
        <v>100</v>
      </c>
      <c r="D71" s="5">
        <v>55387026597</v>
      </c>
      <c r="E71" s="5">
        <v>15490506555</v>
      </c>
      <c r="F71" s="5">
        <v>9735507167</v>
      </c>
      <c r="G71" s="5">
        <v>6323814061</v>
      </c>
      <c r="I71" s="5">
        <v>116415688322</v>
      </c>
      <c r="J71" s="5">
        <v>61464405361</v>
      </c>
      <c r="K71" s="5">
        <v>-3146812926</v>
      </c>
      <c r="L71" s="5">
        <v>-4726863964</v>
      </c>
      <c r="M71" s="5">
        <v>-4767242682</v>
      </c>
      <c r="N71" s="5">
        <v>-5677646826</v>
      </c>
      <c r="O71" s="5">
        <v>-11786710478</v>
      </c>
      <c r="P71" s="5">
        <v>-12755941062</v>
      </c>
      <c r="Q71" s="5">
        <v>-11187299767</v>
      </c>
      <c r="R71" s="5">
        <v>-28837641276</v>
      </c>
      <c r="S71" s="5">
        <v>1274226561</v>
      </c>
    </row>
    <row r="72" spans="3:19" ht="15.5" x14ac:dyDescent="0.35">
      <c r="C72" t="s">
        <v>101</v>
      </c>
      <c r="Q72" s="5">
        <v>140768555</v>
      </c>
      <c r="R72" s="5">
        <v>363063241</v>
      </c>
      <c r="S72" s="5">
        <v>134708740</v>
      </c>
    </row>
    <row r="73" spans="3:19" ht="15.5" x14ac:dyDescent="0.35">
      <c r="C73" t="s">
        <v>102</v>
      </c>
      <c r="D73" s="5">
        <v>55387026597</v>
      </c>
      <c r="E73" s="5">
        <v>15490506555</v>
      </c>
      <c r="F73" s="5">
        <v>9735507167</v>
      </c>
      <c r="G73" s="5">
        <v>6323814061</v>
      </c>
      <c r="I73" s="5">
        <v>116415688322</v>
      </c>
      <c r="J73" s="5">
        <v>61464405361</v>
      </c>
      <c r="K73" s="5">
        <v>-3146812926</v>
      </c>
      <c r="L73" s="5">
        <v>-4726863964</v>
      </c>
      <c r="M73" s="5">
        <v>-4767242682</v>
      </c>
      <c r="N73" s="5">
        <v>-5677646826</v>
      </c>
      <c r="O73" s="5">
        <v>-11786710478</v>
      </c>
      <c r="P73" s="5">
        <v>-12755941062</v>
      </c>
      <c r="Q73" s="5">
        <v>-11046531212</v>
      </c>
      <c r="R73" s="5">
        <v>-28474578035</v>
      </c>
      <c r="S73" s="5">
        <v>1408935301</v>
      </c>
    </row>
    <row r="74" spans="3:19" ht="15.5" x14ac:dyDescent="0.35">
      <c r="C74" t="s">
        <v>103</v>
      </c>
      <c r="G74" s="5">
        <v>396240221</v>
      </c>
      <c r="I74" s="5">
        <v>400294620</v>
      </c>
      <c r="J74" s="5">
        <v>612273887</v>
      </c>
      <c r="K74" s="5">
        <v>-5933245</v>
      </c>
      <c r="L74" s="5">
        <v>-5224147</v>
      </c>
    </row>
    <row r="75" spans="3:19" ht="15.5" x14ac:dyDescent="0.35">
      <c r="C75" t="s">
        <v>328</v>
      </c>
      <c r="G75" s="5">
        <v>396240221</v>
      </c>
      <c r="I75" s="5">
        <v>400294620</v>
      </c>
      <c r="J75" s="5">
        <v>612273887</v>
      </c>
      <c r="K75" s="5">
        <v>-5933245</v>
      </c>
      <c r="L75" s="5">
        <v>-5224147</v>
      </c>
    </row>
    <row r="76" spans="3:19" ht="15.5" x14ac:dyDescent="0.35">
      <c r="C76" t="s">
        <v>104</v>
      </c>
      <c r="D76" s="5">
        <v>55387026597</v>
      </c>
      <c r="E76" s="5">
        <v>15490506555</v>
      </c>
      <c r="F76" s="5">
        <v>9735507167</v>
      </c>
      <c r="G76" s="5">
        <v>6720054282</v>
      </c>
      <c r="I76" s="5">
        <v>116815982942</v>
      </c>
      <c r="J76" s="5">
        <v>62076679248</v>
      </c>
      <c r="K76" s="5">
        <v>-3152746171</v>
      </c>
      <c r="L76" s="5">
        <v>-4732088111</v>
      </c>
      <c r="M76" s="5">
        <v>-4767242682</v>
      </c>
      <c r="N76" s="5">
        <v>-5677646826</v>
      </c>
      <c r="O76" s="5">
        <v>-11786710478</v>
      </c>
      <c r="P76" s="5">
        <v>-12755941062</v>
      </c>
    </row>
    <row r="77" spans="3:19" ht="15.5" x14ac:dyDescent="0.35">
      <c r="C77" t="s">
        <v>105</v>
      </c>
      <c r="D77" s="5">
        <v>55387026597</v>
      </c>
      <c r="E77" s="5">
        <v>15490506555</v>
      </c>
      <c r="F77" s="5">
        <v>9735507167</v>
      </c>
      <c r="G77" s="5">
        <v>6323814061</v>
      </c>
      <c r="I77" s="5">
        <v>116415688322</v>
      </c>
      <c r="J77" s="5">
        <v>61464405361</v>
      </c>
      <c r="K77" s="5">
        <v>-3146812925</v>
      </c>
      <c r="L77" s="5">
        <v>-4726863964</v>
      </c>
      <c r="M77" s="5">
        <v>-4767242681</v>
      </c>
      <c r="N77" s="5">
        <v>-5677646827</v>
      </c>
      <c r="O77" s="5">
        <v>-11786710478</v>
      </c>
      <c r="P77" s="5">
        <v>-12755941062</v>
      </c>
      <c r="Q77" s="5">
        <v>-11046531212</v>
      </c>
      <c r="R77" s="5">
        <v>-28474578035</v>
      </c>
      <c r="S77" s="5">
        <v>1408935301</v>
      </c>
    </row>
    <row r="78" spans="3:19" ht="15.5" x14ac:dyDescent="0.35">
      <c r="C78" t="s">
        <v>7</v>
      </c>
      <c r="D78" s="5">
        <v>53175036109</v>
      </c>
      <c r="E78" s="5">
        <v>14884621817</v>
      </c>
      <c r="F78" s="5">
        <v>8830630905</v>
      </c>
      <c r="G78" s="5">
        <v>-4318857144</v>
      </c>
      <c r="I78" s="5">
        <v>112404176213</v>
      </c>
      <c r="J78" s="5">
        <v>60345306075</v>
      </c>
      <c r="K78" s="5">
        <v>-3152746171</v>
      </c>
      <c r="L78" s="5">
        <v>-4732088111</v>
      </c>
      <c r="M78" s="5">
        <v>-4752751420</v>
      </c>
      <c r="N78" s="5">
        <v>-5649003673</v>
      </c>
      <c r="O78" s="5">
        <v>-11745857926</v>
      </c>
      <c r="P78" s="5">
        <v>-12716403650</v>
      </c>
    </row>
    <row r="79" spans="3:19" ht="15.5" x14ac:dyDescent="0.35">
      <c r="C79" t="s">
        <v>106</v>
      </c>
      <c r="D79" s="5">
        <v>2211990488</v>
      </c>
      <c r="E79" s="5">
        <v>605884738</v>
      </c>
      <c r="F79" s="5">
        <v>904876262</v>
      </c>
      <c r="G79" s="5">
        <v>11038911426</v>
      </c>
      <c r="I79" s="5">
        <v>4411806729</v>
      </c>
      <c r="J79" s="5">
        <v>1731373173</v>
      </c>
      <c r="M79" s="5">
        <v>-14491261</v>
      </c>
      <c r="N79" s="5">
        <v>-28643154</v>
      </c>
      <c r="O79" s="5">
        <v>-40852552</v>
      </c>
      <c r="P79" s="5">
        <v>-39537412</v>
      </c>
    </row>
    <row r="80" spans="3:19" ht="15.5" x14ac:dyDescent="0.35">
      <c r="C80" t="s">
        <v>107</v>
      </c>
      <c r="D80" s="5">
        <v>55387026597</v>
      </c>
      <c r="E80" s="5">
        <v>15490506555</v>
      </c>
      <c r="F80" s="5">
        <v>9735507167</v>
      </c>
      <c r="G80" s="5">
        <v>6323814061</v>
      </c>
      <c r="I80" s="5">
        <v>116415688322</v>
      </c>
      <c r="J80" s="5">
        <v>61464405361</v>
      </c>
      <c r="K80" s="5">
        <v>-3146812925</v>
      </c>
      <c r="L80" s="5">
        <v>-4726863964</v>
      </c>
      <c r="M80" s="5">
        <v>-4767242681</v>
      </c>
      <c r="N80" s="5">
        <v>-5677646827</v>
      </c>
      <c r="O80" s="5">
        <v>-11786710478</v>
      </c>
      <c r="P80" s="5">
        <v>-12755941062</v>
      </c>
      <c r="Q80" s="5">
        <v>-11046531212</v>
      </c>
      <c r="R80" s="5">
        <v>-28474578035</v>
      </c>
      <c r="S80" s="5">
        <v>1408935301</v>
      </c>
    </row>
    <row r="81" spans="2:19" ht="15.5" x14ac:dyDescent="0.35">
      <c r="C81" t="s">
        <v>108</v>
      </c>
      <c r="D81" s="5">
        <v>55387026597</v>
      </c>
      <c r="E81" s="5">
        <v>15490506555</v>
      </c>
      <c r="F81" s="5">
        <v>9735507167</v>
      </c>
      <c r="G81" s="5">
        <v>6720054282</v>
      </c>
      <c r="I81" s="5">
        <v>116815982942</v>
      </c>
      <c r="J81" s="5">
        <v>62076679248</v>
      </c>
      <c r="K81" s="5">
        <v>-3152746171</v>
      </c>
      <c r="L81" s="5">
        <v>-4732088111</v>
      </c>
      <c r="M81" s="5">
        <v>-4767242681</v>
      </c>
      <c r="N81" s="5">
        <v>-5677646827</v>
      </c>
      <c r="O81" s="5">
        <v>-11786710478</v>
      </c>
      <c r="P81" s="5">
        <v>-12755941062</v>
      </c>
    </row>
    <row r="82" spans="2:19" ht="15.5" x14ac:dyDescent="0.35">
      <c r="C82" t="s">
        <v>109</v>
      </c>
      <c r="D82" s="5">
        <v>55387026597</v>
      </c>
      <c r="E82" s="5">
        <v>15490506555</v>
      </c>
      <c r="F82" s="5">
        <v>9735507167</v>
      </c>
      <c r="G82" s="5">
        <v>6720054282</v>
      </c>
      <c r="I82" s="5">
        <v>116815982942</v>
      </c>
      <c r="J82" s="5">
        <v>62076679248</v>
      </c>
      <c r="K82" s="5">
        <v>-3152746171</v>
      </c>
      <c r="L82" s="5">
        <v>-4732088111</v>
      </c>
      <c r="M82" s="5">
        <v>-4767242681</v>
      </c>
      <c r="N82" s="5">
        <v>-5677646827</v>
      </c>
      <c r="O82" s="5">
        <v>-11786710478</v>
      </c>
      <c r="P82" s="5">
        <v>-12755941062</v>
      </c>
    </row>
    <row r="84" spans="2:19" ht="15.5" x14ac:dyDescent="0.35">
      <c r="B84" t="s">
        <v>110</v>
      </c>
      <c r="C84" t="s">
        <v>111</v>
      </c>
    </row>
    <row r="85" spans="2:19" ht="15.5" x14ac:dyDescent="0.35">
      <c r="C85" t="s">
        <v>112</v>
      </c>
    </row>
    <row r="86" spans="2:19" ht="15.5" x14ac:dyDescent="0.35">
      <c r="C86" t="s">
        <v>19</v>
      </c>
      <c r="D86" s="5">
        <v>36148682412</v>
      </c>
      <c r="E86" s="5">
        <v>66347708913</v>
      </c>
      <c r="F86" s="5">
        <v>121955998427</v>
      </c>
      <c r="G86" s="5">
        <v>135978150296</v>
      </c>
      <c r="I86" s="5">
        <v>135978150296</v>
      </c>
      <c r="J86" s="5">
        <v>334725907983</v>
      </c>
      <c r="K86" s="5">
        <v>115331784</v>
      </c>
      <c r="L86" s="5">
        <v>222087587</v>
      </c>
      <c r="M86" s="5">
        <v>46570300</v>
      </c>
      <c r="N86" s="5">
        <v>191985275</v>
      </c>
      <c r="O86" s="5">
        <v>108407165</v>
      </c>
      <c r="P86" s="5">
        <v>402082391</v>
      </c>
      <c r="Q86" s="5">
        <v>391932540</v>
      </c>
      <c r="R86" s="5">
        <v>376124484</v>
      </c>
      <c r="S86" s="5">
        <v>5784873471</v>
      </c>
    </row>
    <row r="87" spans="2:19" ht="15.5" x14ac:dyDescent="0.35">
      <c r="C87" t="s">
        <v>114</v>
      </c>
      <c r="D87" s="5">
        <v>22695938104</v>
      </c>
      <c r="E87" s="5">
        <v>78799419265</v>
      </c>
      <c r="F87" s="5">
        <v>173476559825</v>
      </c>
      <c r="G87" s="5">
        <v>178026360671</v>
      </c>
      <c r="I87" s="5">
        <v>178026360671</v>
      </c>
      <c r="J87" s="5">
        <v>15859342235</v>
      </c>
      <c r="K87" s="5">
        <v>84900</v>
      </c>
      <c r="O87" s="5">
        <v>1024138</v>
      </c>
      <c r="P87" s="5">
        <v>15522330</v>
      </c>
      <c r="Q87" s="5">
        <v>31094505</v>
      </c>
      <c r="R87" s="5">
        <v>38626699</v>
      </c>
      <c r="S87" s="5">
        <v>262938661</v>
      </c>
    </row>
    <row r="88" spans="2:19" ht="15.5" x14ac:dyDescent="0.35">
      <c r="C88" t="s">
        <v>118</v>
      </c>
    </row>
    <row r="89" spans="2:19" ht="15.5" x14ac:dyDescent="0.35">
      <c r="C89" t="s">
        <v>120</v>
      </c>
      <c r="D89" s="5">
        <v>5532748265368</v>
      </c>
      <c r="E89" s="5">
        <v>5317243434177</v>
      </c>
      <c r="F89" s="5">
        <v>5215417066775</v>
      </c>
      <c r="G89" s="5">
        <v>5186620319488</v>
      </c>
      <c r="I89" s="5">
        <v>5186620319488</v>
      </c>
      <c r="J89" s="5">
        <v>3563136385957</v>
      </c>
    </row>
    <row r="90" spans="2:19" ht="15.5" x14ac:dyDescent="0.35">
      <c r="C90" t="s">
        <v>420</v>
      </c>
    </row>
    <row r="91" spans="2:19" ht="15.5" x14ac:dyDescent="0.35">
      <c r="C91" t="s">
        <v>98</v>
      </c>
      <c r="D91" s="5">
        <v>32720077388</v>
      </c>
      <c r="E91" s="5">
        <v>32720077388</v>
      </c>
      <c r="F91" s="5">
        <v>32720077388</v>
      </c>
      <c r="G91" s="5">
        <v>32720077388</v>
      </c>
      <c r="I91" s="5">
        <v>32720077388</v>
      </c>
      <c r="J91" s="5">
        <v>32316587597</v>
      </c>
      <c r="K91" s="5">
        <v>1941974</v>
      </c>
      <c r="L91" s="5">
        <v>7875219</v>
      </c>
      <c r="O91" s="5">
        <v>3520699037</v>
      </c>
      <c r="P91" s="5">
        <v>3520699037</v>
      </c>
      <c r="Q91" s="5">
        <v>3520699037</v>
      </c>
      <c r="R91" s="5">
        <v>3520699037</v>
      </c>
      <c r="S91" s="5">
        <v>3520699037</v>
      </c>
    </row>
    <row r="92" spans="2:19" ht="15.5" x14ac:dyDescent="0.35">
      <c r="C92" t="s">
        <v>121</v>
      </c>
      <c r="D92" s="5">
        <v>85493142623</v>
      </c>
      <c r="E92" s="5">
        <v>170344637037</v>
      </c>
      <c r="F92" s="5">
        <v>322876322545</v>
      </c>
      <c r="G92" s="5">
        <v>338133699860</v>
      </c>
      <c r="I92" s="5">
        <v>338133699860</v>
      </c>
      <c r="J92" s="5">
        <v>1394314920237</v>
      </c>
      <c r="K92" s="5">
        <v>628224463</v>
      </c>
      <c r="L92" s="5">
        <v>683036140</v>
      </c>
      <c r="M92" s="5">
        <v>748766357</v>
      </c>
      <c r="N92" s="5">
        <v>949182724</v>
      </c>
      <c r="O92" s="5">
        <v>1183031793</v>
      </c>
      <c r="P92" s="5">
        <v>3421459079</v>
      </c>
      <c r="Q92" s="5">
        <v>5500825520</v>
      </c>
      <c r="R92" s="5">
        <v>4816976915</v>
      </c>
      <c r="S92" s="5">
        <v>43582657151</v>
      </c>
    </row>
    <row r="93" spans="2:19" ht="15.5" x14ac:dyDescent="0.35">
      <c r="C93" t="s">
        <v>122</v>
      </c>
    </row>
    <row r="94" spans="2:19" ht="15.5" x14ac:dyDescent="0.35">
      <c r="C94" t="s">
        <v>124</v>
      </c>
      <c r="D94" s="5">
        <v>197906779677</v>
      </c>
      <c r="E94" s="5">
        <v>199716798995</v>
      </c>
      <c r="F94" s="5">
        <v>202633755303</v>
      </c>
      <c r="G94" s="5">
        <v>205875028971</v>
      </c>
      <c r="I94" s="5">
        <v>205875028971</v>
      </c>
      <c r="J94" s="5">
        <v>212473903043</v>
      </c>
      <c r="K94" s="5">
        <v>96366436</v>
      </c>
      <c r="L94" s="5">
        <v>320118905</v>
      </c>
      <c r="M94" s="5">
        <v>582089111</v>
      </c>
      <c r="N94" s="5">
        <v>1224353730</v>
      </c>
      <c r="O94" s="5">
        <v>2476859071</v>
      </c>
      <c r="P94" s="5">
        <v>3752671246</v>
      </c>
      <c r="Q94" s="5">
        <v>9072443591</v>
      </c>
      <c r="R94" s="5">
        <v>10622219701</v>
      </c>
      <c r="S94" s="5">
        <v>19243872263</v>
      </c>
    </row>
    <row r="95" spans="2:19" ht="15.5" x14ac:dyDescent="0.35">
      <c r="C95" t="s">
        <v>115</v>
      </c>
      <c r="D95" s="5">
        <v>428668635808</v>
      </c>
      <c r="E95" s="5">
        <v>434185536378</v>
      </c>
      <c r="F95" s="5">
        <v>396916217934</v>
      </c>
      <c r="G95" s="5">
        <v>872782460837</v>
      </c>
      <c r="I95" s="5">
        <v>872782460837</v>
      </c>
    </row>
    <row r="96" spans="2:19" ht="15.5" x14ac:dyDescent="0.35">
      <c r="C96" t="s">
        <v>119</v>
      </c>
    </row>
    <row r="97" spans="3:19" ht="15.5" x14ac:dyDescent="0.35">
      <c r="C97" t="s">
        <v>1434</v>
      </c>
    </row>
    <row r="98" spans="3:19" ht="15.5" x14ac:dyDescent="0.35">
      <c r="C98" t="s">
        <v>333</v>
      </c>
      <c r="D98" s="5">
        <v>355375399504</v>
      </c>
      <c r="E98" s="5">
        <v>355908613116</v>
      </c>
      <c r="F98" s="5">
        <v>356456374125</v>
      </c>
      <c r="G98" s="5">
        <v>356947767894</v>
      </c>
      <c r="I98" s="5">
        <v>356947767894</v>
      </c>
      <c r="J98" s="5">
        <v>358057426027</v>
      </c>
    </row>
    <row r="99" spans="3:19" ht="15.5" x14ac:dyDescent="0.35">
      <c r="C99" t="s">
        <v>126</v>
      </c>
      <c r="D99" s="5">
        <v>352571502870</v>
      </c>
      <c r="E99" s="5">
        <v>352571502870</v>
      </c>
      <c r="F99" s="5">
        <v>352571502870</v>
      </c>
      <c r="G99" s="5">
        <v>352571502870</v>
      </c>
      <c r="I99" s="5">
        <v>352571502870</v>
      </c>
      <c r="J99" s="5">
        <v>352571502870</v>
      </c>
    </row>
    <row r="100" spans="3:19" ht="15.5" x14ac:dyDescent="0.35">
      <c r="C100" t="s">
        <v>499</v>
      </c>
      <c r="D100" s="5">
        <v>8035417</v>
      </c>
      <c r="E100" s="5">
        <v>8451042</v>
      </c>
      <c r="F100" s="5">
        <v>8866667</v>
      </c>
      <c r="G100" s="5">
        <v>9282292</v>
      </c>
      <c r="I100" s="5">
        <v>9282292</v>
      </c>
      <c r="J100" s="5">
        <v>10944738</v>
      </c>
    </row>
    <row r="101" spans="3:19" ht="15.5" x14ac:dyDescent="0.35">
      <c r="C101" t="s">
        <v>125</v>
      </c>
      <c r="J101" s="5">
        <v>934284117</v>
      </c>
      <c r="K101" s="5">
        <v>1273993827</v>
      </c>
      <c r="L101" s="5">
        <v>1191650684</v>
      </c>
      <c r="M101" s="5">
        <v>1160976066</v>
      </c>
      <c r="N101" s="5">
        <v>1069432956</v>
      </c>
      <c r="O101" s="5">
        <v>970848534</v>
      </c>
      <c r="P101" s="5">
        <v>908040142</v>
      </c>
      <c r="S101" s="5">
        <v>65145925</v>
      </c>
    </row>
    <row r="102" spans="3:19" ht="15.5" x14ac:dyDescent="0.35">
      <c r="C102" t="s">
        <v>127</v>
      </c>
      <c r="D102" s="5">
        <v>6655901887629</v>
      </c>
      <c r="E102" s="5">
        <v>6300812686751</v>
      </c>
      <c r="F102" s="5">
        <v>6202165799067</v>
      </c>
      <c r="G102" s="5">
        <v>6176417304439</v>
      </c>
      <c r="I102" s="5">
        <v>6176417304439</v>
      </c>
      <c r="J102" s="5">
        <v>4537180134865</v>
      </c>
      <c r="K102" s="5">
        <v>34093658593</v>
      </c>
      <c r="L102" s="5">
        <v>26152023863</v>
      </c>
      <c r="M102" s="5">
        <v>6251120177</v>
      </c>
      <c r="N102" s="5">
        <v>4131841686</v>
      </c>
      <c r="O102" s="5">
        <v>5633842605</v>
      </c>
      <c r="P102" s="5">
        <v>7061846388</v>
      </c>
      <c r="Q102" s="5">
        <v>12237355597</v>
      </c>
      <c r="R102" s="5">
        <v>11868928913</v>
      </c>
      <c r="S102" s="5">
        <v>27568725845</v>
      </c>
    </row>
    <row r="103" spans="3:19" ht="15.5" x14ac:dyDescent="0.35">
      <c r="C103" t="s">
        <v>128</v>
      </c>
      <c r="D103" s="5">
        <v>6741395030252</v>
      </c>
      <c r="E103" s="5">
        <v>6471157323788</v>
      </c>
      <c r="F103" s="5">
        <v>6525042121612</v>
      </c>
      <c r="G103" s="5">
        <v>6514551004299</v>
      </c>
      <c r="I103" s="5">
        <v>6514551004299</v>
      </c>
      <c r="J103" s="5">
        <v>5931495055102</v>
      </c>
      <c r="K103" s="5">
        <v>34721883056</v>
      </c>
      <c r="L103" s="5">
        <v>26835060003</v>
      </c>
      <c r="M103" s="5">
        <v>6999886534</v>
      </c>
      <c r="N103" s="5">
        <v>5081024410</v>
      </c>
      <c r="O103" s="5">
        <v>6816874398</v>
      </c>
      <c r="P103" s="5">
        <v>10483305467</v>
      </c>
      <c r="Q103" s="5">
        <v>17738181117</v>
      </c>
      <c r="R103" s="5">
        <v>16685905828</v>
      </c>
      <c r="S103" s="5">
        <v>71151382996</v>
      </c>
    </row>
    <row r="104" spans="3:19" ht="15.5" x14ac:dyDescent="0.35">
      <c r="C104" t="s">
        <v>129</v>
      </c>
    </row>
    <row r="105" spans="3:19" ht="15.5" x14ac:dyDescent="0.35">
      <c r="C105" t="s">
        <v>130</v>
      </c>
    </row>
    <row r="106" spans="3:19" ht="15.5" x14ac:dyDescent="0.35">
      <c r="C106" t="s">
        <v>131</v>
      </c>
      <c r="D106" s="5">
        <v>553902283271</v>
      </c>
      <c r="E106" s="5">
        <v>519246773891</v>
      </c>
      <c r="F106" s="5">
        <v>589173649966</v>
      </c>
      <c r="G106" s="5">
        <v>1071127830409</v>
      </c>
      <c r="I106" s="5">
        <v>1071127830409</v>
      </c>
      <c r="J106" s="5">
        <v>570129532121</v>
      </c>
      <c r="K106" s="5">
        <v>52840241506</v>
      </c>
      <c r="L106" s="5">
        <v>53319874439</v>
      </c>
      <c r="M106" s="5">
        <v>58854303022</v>
      </c>
      <c r="N106" s="5">
        <v>55012992213</v>
      </c>
      <c r="O106" s="5">
        <v>54271936575</v>
      </c>
      <c r="P106" s="5">
        <v>46489917832</v>
      </c>
      <c r="Q106" s="5">
        <v>40782836428</v>
      </c>
      <c r="R106" s="5">
        <v>29029730278</v>
      </c>
      <c r="S106" s="5">
        <v>52261082281</v>
      </c>
    </row>
    <row r="107" spans="3:19" ht="15.5" x14ac:dyDescent="0.35">
      <c r="C107" t="s">
        <v>133</v>
      </c>
      <c r="D107" s="5">
        <v>1864473810</v>
      </c>
      <c r="E107" s="5">
        <v>1619705648</v>
      </c>
      <c r="F107" s="5">
        <v>1473697060</v>
      </c>
      <c r="G107" s="5">
        <v>1494903545</v>
      </c>
      <c r="I107" s="5">
        <v>1494903545</v>
      </c>
      <c r="J107" s="5">
        <v>9169164725</v>
      </c>
      <c r="K107" s="5">
        <v>49413655522</v>
      </c>
      <c r="L107" s="5">
        <v>49457123745</v>
      </c>
      <c r="M107" s="5">
        <v>51711596650</v>
      </c>
      <c r="N107" s="5">
        <v>51711596650</v>
      </c>
      <c r="O107" s="5">
        <v>51668818756</v>
      </c>
      <c r="P107" s="5">
        <v>44296969043</v>
      </c>
      <c r="Q107" s="5">
        <v>38162253150</v>
      </c>
      <c r="R107" s="5">
        <v>24849049195</v>
      </c>
      <c r="S107" s="5">
        <v>48849998760</v>
      </c>
    </row>
    <row r="108" spans="3:19" ht="15.5" x14ac:dyDescent="0.35">
      <c r="C108" t="s">
        <v>134</v>
      </c>
      <c r="J108" s="5">
        <v>158430364571</v>
      </c>
      <c r="K108" s="5">
        <v>622308132</v>
      </c>
      <c r="L108" s="5">
        <v>622308137</v>
      </c>
      <c r="M108" s="5">
        <v>3508316932</v>
      </c>
      <c r="O108" s="5">
        <v>11837701</v>
      </c>
      <c r="P108" s="5">
        <v>14736404</v>
      </c>
      <c r="Q108" s="5">
        <v>63220870</v>
      </c>
      <c r="R108" s="5">
        <v>116578777</v>
      </c>
      <c r="S108" s="5">
        <v>103091520</v>
      </c>
    </row>
    <row r="109" spans="3:19" ht="15.5" x14ac:dyDescent="0.35">
      <c r="C109" t="s">
        <v>116</v>
      </c>
      <c r="D109" s="5">
        <v>267216782</v>
      </c>
      <c r="E109" s="5">
        <v>362151217</v>
      </c>
      <c r="F109" s="5">
        <v>2577324226</v>
      </c>
      <c r="G109" s="5">
        <v>2594266449</v>
      </c>
      <c r="I109" s="5">
        <v>2594266449</v>
      </c>
    </row>
    <row r="110" spans="3:19" ht="15.5" x14ac:dyDescent="0.35">
      <c r="C110" t="s">
        <v>337</v>
      </c>
      <c r="D110" s="5">
        <v>428935852590</v>
      </c>
      <c r="E110" s="5">
        <v>434547687595</v>
      </c>
      <c r="F110" s="5">
        <v>399493542160</v>
      </c>
      <c r="G110" s="5">
        <v>875376727286</v>
      </c>
      <c r="I110" s="5">
        <v>875376727286</v>
      </c>
      <c r="J110" s="5">
        <v>158430364571</v>
      </c>
      <c r="K110" s="5">
        <v>622308132</v>
      </c>
      <c r="L110" s="5">
        <v>622308137</v>
      </c>
      <c r="M110" s="5">
        <v>3508316932</v>
      </c>
      <c r="O110" s="5">
        <v>11837701</v>
      </c>
      <c r="P110" s="5">
        <v>14736404</v>
      </c>
      <c r="Q110" s="5">
        <v>63220870</v>
      </c>
      <c r="R110" s="5">
        <v>116578777</v>
      </c>
      <c r="S110" s="5">
        <v>103091520</v>
      </c>
    </row>
    <row r="111" spans="3:19" ht="15.5" x14ac:dyDescent="0.35">
      <c r="C111" t="s">
        <v>136</v>
      </c>
      <c r="D111" s="5">
        <v>7650749489</v>
      </c>
      <c r="E111" s="5">
        <v>15160703153</v>
      </c>
      <c r="F111" s="5">
        <v>10988120412</v>
      </c>
      <c r="G111" s="5">
        <v>11674508917</v>
      </c>
      <c r="I111" s="5">
        <v>11674508917</v>
      </c>
      <c r="J111" s="5">
        <v>3205752636</v>
      </c>
      <c r="K111" s="5">
        <v>1539430785</v>
      </c>
      <c r="L111" s="5">
        <v>1858143994</v>
      </c>
      <c r="M111" s="5">
        <v>2390985683</v>
      </c>
      <c r="N111" s="5">
        <v>2077781346</v>
      </c>
      <c r="O111" s="5">
        <v>1442001434</v>
      </c>
      <c r="P111" s="5">
        <v>1153741675</v>
      </c>
      <c r="Q111" s="5">
        <v>1573934472</v>
      </c>
      <c r="R111" s="5">
        <v>3175832020</v>
      </c>
      <c r="S111" s="5">
        <v>1339066660</v>
      </c>
    </row>
    <row r="112" spans="3:19" ht="15.5" x14ac:dyDescent="0.35">
      <c r="C112" t="s">
        <v>135</v>
      </c>
      <c r="D112" s="5">
        <v>14675326822</v>
      </c>
      <c r="E112" s="5">
        <v>5299645620</v>
      </c>
      <c r="F112" s="5">
        <v>5845527975</v>
      </c>
      <c r="G112" s="5">
        <v>4747706194</v>
      </c>
      <c r="I112" s="5">
        <v>4747706194</v>
      </c>
      <c r="J112" s="5">
        <v>4451478011</v>
      </c>
      <c r="K112" s="5">
        <v>1264847067</v>
      </c>
      <c r="L112" s="5">
        <v>1382298563</v>
      </c>
      <c r="M112" s="5">
        <v>1243403757</v>
      </c>
      <c r="N112" s="5">
        <v>1223614217</v>
      </c>
      <c r="O112" s="5">
        <v>1136978433</v>
      </c>
      <c r="P112" s="5">
        <v>891503605</v>
      </c>
      <c r="Q112" s="5">
        <v>825612611</v>
      </c>
      <c r="R112" s="5">
        <v>726876955</v>
      </c>
      <c r="S112" s="5">
        <v>1037465341</v>
      </c>
    </row>
    <row r="113" spans="3:19" ht="15.5" x14ac:dyDescent="0.35">
      <c r="C113" t="s">
        <v>641</v>
      </c>
      <c r="E113" s="5">
        <v>400000000</v>
      </c>
      <c r="F113" s="5">
        <v>650000000</v>
      </c>
      <c r="G113" s="5">
        <v>950000000</v>
      </c>
      <c r="I113" s="5">
        <v>950000000</v>
      </c>
      <c r="J113" s="5">
        <v>800000000</v>
      </c>
    </row>
    <row r="114" spans="3:19" ht="15.5" x14ac:dyDescent="0.35">
      <c r="C114" t="s">
        <v>138</v>
      </c>
    </row>
    <row r="115" spans="3:19" ht="15.5" x14ac:dyDescent="0.35">
      <c r="C115" t="s">
        <v>139</v>
      </c>
      <c r="S115" s="5">
        <v>1867500473</v>
      </c>
    </row>
    <row r="116" spans="3:19" ht="15.5" x14ac:dyDescent="0.35">
      <c r="C116" t="s">
        <v>642</v>
      </c>
      <c r="O116" s="5">
        <v>73028930</v>
      </c>
      <c r="P116" s="5">
        <v>73028930</v>
      </c>
      <c r="Q116" s="5">
        <v>103397188</v>
      </c>
      <c r="R116" s="5">
        <v>155186107</v>
      </c>
    </row>
    <row r="117" spans="3:19" ht="15.5" x14ac:dyDescent="0.35">
      <c r="C117" t="s">
        <v>140</v>
      </c>
      <c r="D117" s="5">
        <v>622646370</v>
      </c>
      <c r="E117" s="5">
        <v>338907383</v>
      </c>
      <c r="F117" s="5">
        <v>489973187</v>
      </c>
      <c r="G117" s="5">
        <v>638114098</v>
      </c>
      <c r="I117" s="5">
        <v>638114098</v>
      </c>
      <c r="J117" s="5">
        <v>511885289</v>
      </c>
      <c r="R117" s="5">
        <v>56755555</v>
      </c>
      <c r="S117" s="5">
        <v>123885111</v>
      </c>
    </row>
    <row r="118" spans="3:19" ht="15.5" x14ac:dyDescent="0.35">
      <c r="C118" t="s">
        <v>143</v>
      </c>
      <c r="D118" s="5">
        <v>757102202</v>
      </c>
      <c r="E118" s="5">
        <v>615102025</v>
      </c>
      <c r="F118" s="5">
        <v>614181591</v>
      </c>
      <c r="G118" s="5">
        <v>618589624</v>
      </c>
      <c r="I118" s="5">
        <v>618589624</v>
      </c>
      <c r="J118" s="5">
        <v>462794984</v>
      </c>
      <c r="O118" s="5">
        <v>12300251</v>
      </c>
      <c r="P118" s="5">
        <v>132967105</v>
      </c>
      <c r="Q118" s="5">
        <v>157815325</v>
      </c>
      <c r="R118" s="5">
        <v>161393331</v>
      </c>
      <c r="S118" s="5">
        <v>931460000</v>
      </c>
    </row>
    <row r="119" spans="3:19" ht="15.5" x14ac:dyDescent="0.35">
      <c r="C119" t="s">
        <v>144</v>
      </c>
      <c r="D119" s="5">
        <v>15735411210</v>
      </c>
      <c r="E119" s="5">
        <v>14839815723</v>
      </c>
      <c r="F119" s="5">
        <v>14288244027</v>
      </c>
      <c r="G119" s="5">
        <v>14191878438</v>
      </c>
      <c r="I119" s="5">
        <v>14191878438</v>
      </c>
      <c r="J119" s="5">
        <v>209700210470</v>
      </c>
      <c r="K119" s="5">
        <v>49786769470</v>
      </c>
      <c r="L119" s="5">
        <v>38267567321</v>
      </c>
      <c r="M119" s="5">
        <v>8012663695</v>
      </c>
      <c r="N119" s="5">
        <v>5167869699</v>
      </c>
      <c r="O119" s="5">
        <v>1967128499</v>
      </c>
      <c r="P119" s="5">
        <v>1628867832</v>
      </c>
      <c r="Q119" s="5">
        <v>1479910088</v>
      </c>
      <c r="R119" s="5">
        <v>1348414917</v>
      </c>
      <c r="S119" s="5">
        <v>3744898807</v>
      </c>
    </row>
    <row r="120" spans="3:19" ht="15.5" x14ac:dyDescent="0.35">
      <c r="C120" t="s">
        <v>145</v>
      </c>
      <c r="D120" s="5">
        <v>15735411210</v>
      </c>
      <c r="E120" s="5">
        <v>14839815723</v>
      </c>
      <c r="F120" s="5">
        <v>14288244027</v>
      </c>
      <c r="G120" s="5">
        <v>14191878438</v>
      </c>
      <c r="I120" s="5">
        <v>14191878438</v>
      </c>
      <c r="J120" s="5">
        <v>209700210470</v>
      </c>
      <c r="K120" s="5">
        <v>49786769470</v>
      </c>
      <c r="L120" s="5">
        <v>38267567321</v>
      </c>
      <c r="M120" s="5">
        <v>8012663695</v>
      </c>
      <c r="N120" s="5">
        <v>5167869699</v>
      </c>
      <c r="O120" s="5">
        <v>1967128499</v>
      </c>
      <c r="P120" s="5">
        <v>1628867832</v>
      </c>
      <c r="Q120" s="5">
        <v>1479910088</v>
      </c>
      <c r="R120" s="5">
        <v>1348414917</v>
      </c>
      <c r="S120" s="5">
        <v>3744898807</v>
      </c>
    </row>
    <row r="121" spans="3:19" ht="15.5" x14ac:dyDescent="0.35">
      <c r="C121" t="s">
        <v>148</v>
      </c>
    </row>
    <row r="122" spans="3:19" ht="15.5" x14ac:dyDescent="0.35">
      <c r="C122" t="s">
        <v>149</v>
      </c>
      <c r="D122" s="5">
        <v>622646370</v>
      </c>
      <c r="E122" s="5">
        <v>338907383</v>
      </c>
      <c r="F122" s="5">
        <v>489973187</v>
      </c>
      <c r="G122" s="5">
        <v>638114098</v>
      </c>
      <c r="I122" s="5">
        <v>638114098</v>
      </c>
      <c r="J122" s="5">
        <v>511885289</v>
      </c>
      <c r="O122" s="5">
        <v>73028930</v>
      </c>
      <c r="P122" s="5">
        <v>73028930</v>
      </c>
      <c r="Q122" s="5">
        <v>103397188</v>
      </c>
      <c r="R122" s="5">
        <v>211941662</v>
      </c>
      <c r="S122" s="5">
        <v>1991385584</v>
      </c>
    </row>
    <row r="123" spans="3:19" ht="15.5" x14ac:dyDescent="0.35">
      <c r="C123" t="s">
        <v>146</v>
      </c>
      <c r="J123" s="5">
        <v>6520108</v>
      </c>
      <c r="K123" s="5">
        <v>6520108</v>
      </c>
      <c r="L123" s="5">
        <v>6520108</v>
      </c>
      <c r="M123" s="5">
        <v>6520108</v>
      </c>
      <c r="N123" s="5">
        <v>6520108</v>
      </c>
      <c r="O123" s="5">
        <v>6520108</v>
      </c>
      <c r="P123" s="5">
        <v>6520108</v>
      </c>
      <c r="Q123" s="5">
        <v>183554592</v>
      </c>
      <c r="R123" s="5">
        <v>51462620</v>
      </c>
      <c r="S123" s="5">
        <v>875086307</v>
      </c>
    </row>
    <row r="124" spans="3:19" ht="15.5" x14ac:dyDescent="0.35">
      <c r="C124" t="s">
        <v>424</v>
      </c>
      <c r="J124" s="5">
        <v>191001260627</v>
      </c>
    </row>
    <row r="125" spans="3:19" ht="15.5" x14ac:dyDescent="0.35">
      <c r="C125" t="s">
        <v>643</v>
      </c>
      <c r="D125" s="5">
        <v>9970749926</v>
      </c>
      <c r="E125" s="5">
        <v>9358893426</v>
      </c>
      <c r="F125" s="5">
        <v>8656255926</v>
      </c>
      <c r="G125" s="5">
        <v>8411749426</v>
      </c>
      <c r="I125" s="5">
        <v>8411749426</v>
      </c>
      <c r="J125" s="5">
        <v>13868072500</v>
      </c>
    </row>
    <row r="126" spans="3:19" ht="15.5" x14ac:dyDescent="0.35">
      <c r="C126" t="s">
        <v>425</v>
      </c>
      <c r="K126" s="5">
        <v>48370912955</v>
      </c>
      <c r="L126" s="5">
        <v>37187016616</v>
      </c>
      <c r="M126" s="5">
        <v>6701827367</v>
      </c>
      <c r="N126" s="5">
        <v>3535167530</v>
      </c>
    </row>
    <row r="127" spans="3:19" ht="15.5" x14ac:dyDescent="0.35">
      <c r="C127" t="s">
        <v>150</v>
      </c>
      <c r="D127" s="5">
        <v>569637694481</v>
      </c>
      <c r="E127" s="5">
        <v>534086589614</v>
      </c>
      <c r="F127" s="5">
        <v>603461893993</v>
      </c>
      <c r="G127" s="5">
        <v>1085319708847</v>
      </c>
      <c r="I127" s="5">
        <v>1085319708847</v>
      </c>
      <c r="J127" s="5">
        <v>779829742591</v>
      </c>
      <c r="K127" s="5">
        <v>102627010976</v>
      </c>
      <c r="L127" s="5">
        <v>91587441760</v>
      </c>
      <c r="M127" s="5">
        <v>66866966717</v>
      </c>
      <c r="N127" s="5">
        <v>60180861912</v>
      </c>
      <c r="O127" s="5">
        <v>56239065074</v>
      </c>
      <c r="P127" s="5">
        <v>48118785664</v>
      </c>
      <c r="Q127" s="5">
        <v>42262746516</v>
      </c>
      <c r="R127" s="5">
        <v>30378145195</v>
      </c>
      <c r="S127" s="5">
        <v>56005981088</v>
      </c>
    </row>
    <row r="128" spans="3:19" ht="15.5" x14ac:dyDescent="0.35">
      <c r="C128" t="s">
        <v>151</v>
      </c>
    </row>
    <row r="129" spans="2:19" ht="15.5" x14ac:dyDescent="0.35">
      <c r="C129" t="s">
        <v>152</v>
      </c>
      <c r="D129" s="5">
        <v>4559060000000</v>
      </c>
      <c r="E129" s="5">
        <v>4455963500000</v>
      </c>
      <c r="F129" s="5">
        <v>4455963500000</v>
      </c>
      <c r="G129" s="5">
        <v>4144600000000</v>
      </c>
      <c r="I129" s="5">
        <v>4144600000000</v>
      </c>
      <c r="J129" s="5">
        <v>4144600000000</v>
      </c>
      <c r="K129" s="5">
        <v>85000000000</v>
      </c>
      <c r="L129" s="5">
        <v>85000000000</v>
      </c>
      <c r="M129" s="5">
        <v>85000000000</v>
      </c>
      <c r="N129" s="5">
        <v>85000000000</v>
      </c>
      <c r="O129" s="5">
        <v>85000000000</v>
      </c>
      <c r="P129" s="5">
        <v>85000000000</v>
      </c>
      <c r="Q129" s="5">
        <v>85000000000</v>
      </c>
      <c r="R129" s="5">
        <v>85000000000</v>
      </c>
      <c r="S129" s="5">
        <v>85000000000</v>
      </c>
    </row>
    <row r="130" spans="2:19" ht="15.5" x14ac:dyDescent="0.35">
      <c r="C130" t="s">
        <v>153</v>
      </c>
      <c r="D130" s="5">
        <v>2029438473173</v>
      </c>
      <c r="E130" s="5">
        <v>1972735398173</v>
      </c>
      <c r="F130" s="5">
        <v>1972735398173</v>
      </c>
      <c r="G130" s="5">
        <v>1801485473173</v>
      </c>
      <c r="I130" s="5">
        <v>1801485473173</v>
      </c>
      <c r="J130" s="5">
        <v>1801485473173</v>
      </c>
      <c r="K130" s="5">
        <v>24395753134</v>
      </c>
      <c r="L130" s="5">
        <v>24395753134</v>
      </c>
      <c r="M130" s="5">
        <v>24395753134</v>
      </c>
      <c r="N130" s="5">
        <v>24395753134</v>
      </c>
      <c r="O130" s="5">
        <v>20875054097</v>
      </c>
      <c r="P130" s="5">
        <v>20875054097</v>
      </c>
      <c r="Q130" s="5">
        <v>20875054097</v>
      </c>
      <c r="R130" s="5">
        <v>20875054097</v>
      </c>
      <c r="S130" s="5">
        <v>20875054097</v>
      </c>
    </row>
    <row r="131" spans="2:19" ht="15.5" x14ac:dyDescent="0.35">
      <c r="C131" t="s">
        <v>154</v>
      </c>
      <c r="D131" s="5">
        <v>-1048610354463</v>
      </c>
      <c r="E131" s="5">
        <v>-1101785390572</v>
      </c>
      <c r="F131" s="5">
        <v>-1116670012389</v>
      </c>
      <c r="G131" s="5">
        <v>-1125500643294</v>
      </c>
      <c r="I131" s="5">
        <v>-1125500643294</v>
      </c>
      <c r="J131" s="5">
        <v>-1237501329716</v>
      </c>
      <c r="K131" s="5">
        <v>-176787808660</v>
      </c>
      <c r="L131" s="5">
        <v>-173649890969</v>
      </c>
      <c r="M131" s="5">
        <v>-168784335202</v>
      </c>
      <c r="N131" s="5">
        <v>-164031583781</v>
      </c>
      <c r="O131" s="5">
        <v>-158382580109</v>
      </c>
      <c r="P131" s="5">
        <v>-146636722183</v>
      </c>
      <c r="Q131" s="5">
        <v>-133920318533</v>
      </c>
      <c r="R131" s="5">
        <v>-122873787321</v>
      </c>
      <c r="S131" s="5">
        <v>-94399209286</v>
      </c>
    </row>
    <row r="132" spans="2:19" ht="15.5" x14ac:dyDescent="0.35">
      <c r="C132" t="s">
        <v>341</v>
      </c>
    </row>
    <row r="133" spans="2:19" ht="15.5" x14ac:dyDescent="0.35">
      <c r="C133" t="s">
        <v>342</v>
      </c>
    </row>
    <row r="134" spans="2:19" ht="15.5" x14ac:dyDescent="0.35">
      <c r="C134" t="s">
        <v>343</v>
      </c>
      <c r="D134" s="5">
        <v>-1048610354463</v>
      </c>
      <c r="E134" s="5">
        <v>-1101785390572</v>
      </c>
      <c r="F134" s="5">
        <v>-1116670012389</v>
      </c>
      <c r="G134" s="5">
        <v>-1125500643294</v>
      </c>
      <c r="I134" s="5">
        <v>-1125500643294</v>
      </c>
      <c r="J134" s="5">
        <v>-1237501329716</v>
      </c>
      <c r="K134" s="5">
        <v>-176787808660</v>
      </c>
      <c r="L134" s="5">
        <v>-173649890969</v>
      </c>
      <c r="M134" s="5">
        <v>-168784335202</v>
      </c>
      <c r="N134" s="5">
        <v>-164031583781</v>
      </c>
      <c r="O134" s="5">
        <v>-158382580109</v>
      </c>
      <c r="P134" s="5">
        <v>-146636722183</v>
      </c>
      <c r="Q134" s="5">
        <v>-133920318533</v>
      </c>
      <c r="R134" s="5">
        <v>-122873787321</v>
      </c>
      <c r="S134" s="5">
        <v>-94399209286</v>
      </c>
    </row>
    <row r="135" spans="2:19" ht="15.5" x14ac:dyDescent="0.35">
      <c r="C135" t="s">
        <v>155</v>
      </c>
      <c r="D135" s="5">
        <v>599149139673</v>
      </c>
      <c r="E135" s="5">
        <v>577437149185</v>
      </c>
      <c r="F135" s="5">
        <v>576831264447</v>
      </c>
      <c r="G135" s="5">
        <v>575926388185</v>
      </c>
      <c r="I135" s="5">
        <v>575926388185</v>
      </c>
      <c r="J135" s="5">
        <v>410764581456</v>
      </c>
      <c r="K135" s="5">
        <v>-515014368</v>
      </c>
      <c r="L135" s="5">
        <v>-506119142</v>
      </c>
      <c r="M135" s="5">
        <v>-478498115</v>
      </c>
      <c r="N135" s="5">
        <v>-464006854</v>
      </c>
      <c r="O135" s="5">
        <v>-435363700</v>
      </c>
      <c r="P135" s="5">
        <v>-394511148</v>
      </c>
      <c r="R135" s="5">
        <v>-214205180</v>
      </c>
      <c r="S135" s="5">
        <v>148858060</v>
      </c>
    </row>
    <row r="136" spans="2:19" ht="15.5" x14ac:dyDescent="0.35">
      <c r="C136" t="s">
        <v>9</v>
      </c>
      <c r="D136" s="5">
        <v>6171757335771</v>
      </c>
      <c r="E136" s="5">
        <v>5937070734174</v>
      </c>
      <c r="F136" s="5">
        <v>5921580227619</v>
      </c>
      <c r="G136" s="5">
        <v>5429231295452</v>
      </c>
      <c r="I136" s="5">
        <v>5429231295452</v>
      </c>
      <c r="J136" s="5">
        <v>5151665312510</v>
      </c>
      <c r="K136" s="5">
        <v>-67905127920</v>
      </c>
      <c r="L136" s="5">
        <v>-64752381758</v>
      </c>
      <c r="M136" s="5">
        <v>-59867080183</v>
      </c>
      <c r="N136" s="5">
        <v>-55099837501</v>
      </c>
      <c r="O136" s="5">
        <v>-49422190675</v>
      </c>
      <c r="P136" s="5">
        <v>-37635480197</v>
      </c>
      <c r="Q136" s="5">
        <v>-24524565399</v>
      </c>
      <c r="R136" s="5">
        <v>-13692239367</v>
      </c>
      <c r="S136" s="5">
        <v>15145401908</v>
      </c>
    </row>
    <row r="137" spans="2:19" ht="15.5" x14ac:dyDescent="0.35">
      <c r="C137" t="s">
        <v>156</v>
      </c>
      <c r="D137" s="5">
        <v>6741395030252</v>
      </c>
      <c r="E137" s="5">
        <v>6471157323788</v>
      </c>
      <c r="F137" s="5">
        <v>6525042121612</v>
      </c>
      <c r="G137" s="5">
        <v>6514551004299</v>
      </c>
      <c r="I137" s="5">
        <v>6514551004299</v>
      </c>
      <c r="J137" s="5">
        <v>5931495055101</v>
      </c>
      <c r="K137" s="5">
        <v>34721883056</v>
      </c>
      <c r="L137" s="5">
        <v>26835060002</v>
      </c>
      <c r="M137" s="5">
        <v>6999886534</v>
      </c>
      <c r="N137" s="5">
        <v>5081024411</v>
      </c>
      <c r="O137" s="5">
        <v>6816874399</v>
      </c>
      <c r="P137" s="5">
        <v>10483305467</v>
      </c>
      <c r="Q137" s="5">
        <v>17738181117</v>
      </c>
      <c r="R137" s="5">
        <v>16685905828</v>
      </c>
      <c r="S137" s="5">
        <v>71151382996</v>
      </c>
    </row>
    <row r="138" spans="2:19" ht="15.5" x14ac:dyDescent="0.35">
      <c r="C138" t="s">
        <v>157</v>
      </c>
      <c r="D138" s="5">
        <v>45080600000</v>
      </c>
      <c r="E138" s="5">
        <v>44049635000</v>
      </c>
      <c r="F138" s="5">
        <v>44049635000</v>
      </c>
      <c r="G138" s="5">
        <v>40936000000</v>
      </c>
      <c r="I138" s="5">
        <v>40936000000</v>
      </c>
      <c r="J138" s="5">
        <v>40936000000</v>
      </c>
      <c r="K138" s="5">
        <v>340000000</v>
      </c>
      <c r="L138" s="5">
        <v>340000000</v>
      </c>
      <c r="M138" s="5">
        <v>340000000</v>
      </c>
      <c r="N138" s="5">
        <v>340000000</v>
      </c>
      <c r="O138" s="5">
        <v>340000000</v>
      </c>
      <c r="P138" s="5">
        <v>340000000</v>
      </c>
      <c r="Q138" s="5">
        <v>340000000</v>
      </c>
      <c r="R138" s="5">
        <v>340000000</v>
      </c>
      <c r="S138" s="5">
        <v>340000000</v>
      </c>
    </row>
    <row r="140" spans="2:19" ht="15.5" x14ac:dyDescent="0.35">
      <c r="B140" t="s">
        <v>158</v>
      </c>
      <c r="C140" t="s">
        <v>159</v>
      </c>
      <c r="D140" s="5">
        <v>-183651533415</v>
      </c>
      <c r="E140" s="5">
        <v>-93499216431</v>
      </c>
      <c r="F140" s="5">
        <v>-19657825894</v>
      </c>
      <c r="G140" s="5">
        <v>-4189879633</v>
      </c>
      <c r="I140" s="5">
        <v>-716990454999</v>
      </c>
      <c r="J140" s="5">
        <v>97453804968</v>
      </c>
      <c r="K140" s="5">
        <v>-3196716844</v>
      </c>
      <c r="L140" s="5">
        <v>-5537417688</v>
      </c>
      <c r="M140" s="5">
        <v>-3312074808</v>
      </c>
      <c r="N140" s="5">
        <v>-3436266946</v>
      </c>
      <c r="O140" s="5">
        <v>-213330476</v>
      </c>
      <c r="P140" s="5">
        <v>-32592671</v>
      </c>
      <c r="Q140" s="5">
        <v>1021251873</v>
      </c>
      <c r="R140" s="5">
        <v>-1465245695</v>
      </c>
      <c r="S140" s="5">
        <v>7833396101</v>
      </c>
    </row>
    <row r="141" spans="2:19" ht="15.5" x14ac:dyDescent="0.35">
      <c r="C141" t="s">
        <v>160</v>
      </c>
      <c r="D141" s="5">
        <v>415318305528</v>
      </c>
      <c r="E141" s="5">
        <v>101056802575</v>
      </c>
      <c r="F141" s="5">
        <v>70697485203</v>
      </c>
      <c r="G141" s="5">
        <v>61738004381</v>
      </c>
      <c r="I141" s="5">
        <v>117833023041</v>
      </c>
      <c r="J141" s="5">
        <v>673579105948</v>
      </c>
      <c r="K141" s="5">
        <v>46841455</v>
      </c>
      <c r="L141" s="5">
        <v>99191329</v>
      </c>
      <c r="M141" s="5">
        <v>122848342</v>
      </c>
      <c r="N141" s="5">
        <v>292200094</v>
      </c>
      <c r="O141" s="5">
        <v>5565457435</v>
      </c>
      <c r="P141" s="5">
        <v>6666030167</v>
      </c>
      <c r="Q141" s="5">
        <v>13848861247</v>
      </c>
      <c r="R141" s="5">
        <v>70769255620</v>
      </c>
      <c r="S141" s="5">
        <v>139480386822</v>
      </c>
    </row>
    <row r="142" spans="2:19" ht="15.5" x14ac:dyDescent="0.35">
      <c r="C142" t="s">
        <v>1089</v>
      </c>
    </row>
    <row r="143" spans="2:19" ht="15.5" x14ac:dyDescent="0.35">
      <c r="C143" t="s">
        <v>735</v>
      </c>
      <c r="F143" s="5">
        <v>-91805564464</v>
      </c>
      <c r="I143" s="5">
        <v>-836657737138</v>
      </c>
      <c r="J143" s="5">
        <v>-592430098918</v>
      </c>
      <c r="K143" s="5">
        <v>-79436323</v>
      </c>
      <c r="L143" s="5">
        <v>-2330709315</v>
      </c>
      <c r="M143" s="5">
        <v>-89462500</v>
      </c>
      <c r="N143" s="5">
        <v>-86370160</v>
      </c>
      <c r="O143" s="5">
        <v>3925905328</v>
      </c>
      <c r="P143" s="5">
        <v>2833193732</v>
      </c>
      <c r="Q143" s="5">
        <v>-6546584761</v>
      </c>
      <c r="R143" s="5">
        <v>-60237763559</v>
      </c>
      <c r="S143" s="5">
        <v>-115749489725</v>
      </c>
    </row>
    <row r="144" spans="2:19" ht="15.5" x14ac:dyDescent="0.35">
      <c r="C144" t="s">
        <v>2425</v>
      </c>
      <c r="K144" s="5">
        <v>-1036542801</v>
      </c>
      <c r="L144" s="5">
        <v>-1008288665</v>
      </c>
      <c r="M144" s="5">
        <v>-1043193531</v>
      </c>
      <c r="N144" s="5">
        <v>-2078385506</v>
      </c>
      <c r="O144" s="5">
        <v>-5213908077</v>
      </c>
      <c r="P144" s="5">
        <v>-5084270660</v>
      </c>
      <c r="Q144" s="5">
        <v>-5697284046</v>
      </c>
      <c r="R144" s="5">
        <v>-12185646027</v>
      </c>
      <c r="S144" s="5">
        <v>-13472971471</v>
      </c>
    </row>
    <row r="145" spans="3:19" ht="15.5" x14ac:dyDescent="0.35">
      <c r="C145" t="s">
        <v>2426</v>
      </c>
      <c r="D145" s="5">
        <v>3453223312</v>
      </c>
      <c r="E145" s="5">
        <v>-6056223494</v>
      </c>
      <c r="F145" s="5">
        <v>1450253367</v>
      </c>
      <c r="G145" s="5">
        <v>-10911138281</v>
      </c>
      <c r="I145" s="5">
        <v>-9229790199</v>
      </c>
      <c r="J145" s="5">
        <v>-214579666</v>
      </c>
      <c r="K145" s="5">
        <v>-2127579175</v>
      </c>
      <c r="L145" s="5">
        <v>-2297611037</v>
      </c>
      <c r="M145" s="5">
        <v>-2302267119</v>
      </c>
      <c r="N145" s="5">
        <v>-1563711374</v>
      </c>
      <c r="O145" s="5">
        <v>-4490785162</v>
      </c>
      <c r="P145" s="5">
        <v>-4447545910</v>
      </c>
      <c r="Q145" s="5">
        <v>-583740567</v>
      </c>
      <c r="R145" s="5">
        <v>188908271</v>
      </c>
      <c r="S145" s="5">
        <v>-2424529525</v>
      </c>
    </row>
    <row r="146" spans="3:19" ht="15.5" x14ac:dyDescent="0.35">
      <c r="C146" t="s">
        <v>794</v>
      </c>
      <c r="D146" s="5">
        <v>4605970127</v>
      </c>
      <c r="E146" s="5">
        <v>-4605970127</v>
      </c>
      <c r="G146" s="5">
        <v>-9229790199</v>
      </c>
      <c r="I146" s="5">
        <v>-9229790199</v>
      </c>
      <c r="J146" s="5">
        <v>-214579666</v>
      </c>
      <c r="N146" s="5">
        <v>-6197887</v>
      </c>
      <c r="O146" s="5">
        <v>-24189866</v>
      </c>
      <c r="P146" s="5">
        <v>-64051113</v>
      </c>
      <c r="Q146" s="5">
        <v>-22033776</v>
      </c>
      <c r="R146" s="5">
        <v>-972488905</v>
      </c>
      <c r="S146" s="5">
        <v>-558950989</v>
      </c>
    </row>
    <row r="147" spans="3:19" ht="15.5" x14ac:dyDescent="0.35">
      <c r="C147" t="s">
        <v>419</v>
      </c>
      <c r="D147" s="5">
        <v>-4642955577</v>
      </c>
      <c r="E147" s="5">
        <v>-1497990960</v>
      </c>
      <c r="F147" s="5">
        <v>1497990960</v>
      </c>
      <c r="G147" s="5">
        <v>7035448083</v>
      </c>
    </row>
    <row r="148" spans="3:19" ht="15.5" x14ac:dyDescent="0.35">
      <c r="C148" t="s">
        <v>2427</v>
      </c>
      <c r="D148" s="5">
        <v>3490208762</v>
      </c>
      <c r="E148" s="5">
        <v>47737593</v>
      </c>
      <c r="F148" s="5">
        <v>-47737593</v>
      </c>
      <c r="G148" s="5">
        <v>-8716796165</v>
      </c>
      <c r="K148" s="5">
        <v>-2127579175</v>
      </c>
      <c r="L148" s="5">
        <v>-2297611037</v>
      </c>
      <c r="M148" s="5">
        <v>-2302267119</v>
      </c>
      <c r="N148" s="5">
        <v>-1557513487</v>
      </c>
      <c r="O148" s="5">
        <v>-4466595296</v>
      </c>
      <c r="P148" s="5">
        <v>-4383494797</v>
      </c>
      <c r="Q148" s="5">
        <v>-561706791</v>
      </c>
      <c r="R148" s="5">
        <v>1161397176</v>
      </c>
      <c r="S148" s="5">
        <v>-1865578536</v>
      </c>
    </row>
    <row r="149" spans="3:19" ht="15.5" x14ac:dyDescent="0.35">
      <c r="C149" t="s">
        <v>1080</v>
      </c>
    </row>
    <row r="150" spans="3:19" ht="15.5" x14ac:dyDescent="0.35">
      <c r="C150" t="s">
        <v>2295</v>
      </c>
      <c r="D150" s="5">
        <v>-2719384429</v>
      </c>
      <c r="E150" s="5">
        <v>2719384429</v>
      </c>
      <c r="G150" s="5">
        <v>11064049297</v>
      </c>
      <c r="I150" s="5">
        <v>11064049297</v>
      </c>
      <c r="J150" s="5">
        <v>16519377604</v>
      </c>
    </row>
    <row r="151" spans="3:19" ht="15.5" x14ac:dyDescent="0.35">
      <c r="C151" t="s">
        <v>185</v>
      </c>
    </row>
    <row r="152" spans="3:19" ht="15.5" x14ac:dyDescent="0.35">
      <c r="C152" t="s">
        <v>165</v>
      </c>
      <c r="D152" s="5">
        <v>154494530930</v>
      </c>
      <c r="E152" s="5">
        <v>37983404667</v>
      </c>
      <c r="F152" s="5">
        <v>5811650250</v>
      </c>
      <c r="G152" s="5">
        <v>-32108848498</v>
      </c>
      <c r="I152" s="5">
        <v>525632307104</v>
      </c>
      <c r="J152" s="5">
        <v>244215641966</v>
      </c>
      <c r="K152" s="5">
        <v>3100852283</v>
      </c>
      <c r="L152" s="5">
        <v>5712934975</v>
      </c>
      <c r="M152" s="5">
        <v>3166659834</v>
      </c>
      <c r="N152" s="5">
        <v>3519845057</v>
      </c>
      <c r="P152" s="5">
        <v>-55216478</v>
      </c>
      <c r="Q152" s="5">
        <v>-112122480</v>
      </c>
      <c r="R152" s="5">
        <v>-2549510592</v>
      </c>
      <c r="S152" s="5">
        <v>-693901060</v>
      </c>
    </row>
    <row r="153" spans="3:19" ht="15.5" x14ac:dyDescent="0.35">
      <c r="C153" t="s">
        <v>166</v>
      </c>
      <c r="D153" s="5">
        <v>-1042024016</v>
      </c>
      <c r="E153" s="5">
        <v>-148611100</v>
      </c>
      <c r="F153" s="5">
        <v>-119842875</v>
      </c>
      <c r="G153" s="5">
        <v>-3840435855</v>
      </c>
      <c r="I153" s="5">
        <v>-7389609792</v>
      </c>
      <c r="J153" s="5">
        <v>-12259357080</v>
      </c>
      <c r="K153" s="5">
        <v>-10891242</v>
      </c>
      <c r="O153" s="5">
        <v>-80344750</v>
      </c>
      <c r="P153" s="5">
        <v>97959000</v>
      </c>
      <c r="Q153" s="5">
        <v>-893321337</v>
      </c>
      <c r="R153" s="5">
        <v>-1393992700</v>
      </c>
      <c r="S153" s="5">
        <v>-6281600887</v>
      </c>
    </row>
    <row r="154" spans="3:19" ht="15.5" x14ac:dyDescent="0.35">
      <c r="C154" t="s">
        <v>168</v>
      </c>
      <c r="D154" s="5">
        <v>-1028199016</v>
      </c>
      <c r="E154" s="5">
        <v>3796134638</v>
      </c>
      <c r="F154" s="5">
        <v>-4008455263</v>
      </c>
      <c r="G154" s="5">
        <v>-2814530019</v>
      </c>
      <c r="I154" s="5">
        <v>-6681303956</v>
      </c>
      <c r="J154" s="5">
        <v>-6256298809</v>
      </c>
      <c r="K154" s="5">
        <v>-14185000</v>
      </c>
      <c r="O154" s="5">
        <v>-80344750</v>
      </c>
      <c r="P154" s="5">
        <v>-117041000</v>
      </c>
      <c r="Q154" s="5">
        <v>-960321337</v>
      </c>
      <c r="R154" s="5">
        <v>-1411242700</v>
      </c>
      <c r="S154" s="5">
        <v>-5107658732</v>
      </c>
    </row>
    <row r="155" spans="3:19" ht="15.5" x14ac:dyDescent="0.35">
      <c r="C155" t="s">
        <v>529</v>
      </c>
      <c r="D155" s="5">
        <v>-13825000</v>
      </c>
      <c r="E155" s="5">
        <v>-3944745738</v>
      </c>
      <c r="F155" s="5">
        <v>3888612388</v>
      </c>
      <c r="G155" s="5">
        <v>-927354902</v>
      </c>
      <c r="I155" s="5">
        <v>-1042154902</v>
      </c>
      <c r="J155" s="5">
        <v>-160900000</v>
      </c>
    </row>
    <row r="156" spans="3:19" ht="15.5" x14ac:dyDescent="0.35">
      <c r="C156" t="s">
        <v>2428</v>
      </c>
      <c r="G156" s="5">
        <v>-98550934</v>
      </c>
      <c r="I156" s="5">
        <v>333849066</v>
      </c>
      <c r="J156" s="5">
        <v>246841729</v>
      </c>
      <c r="K156" s="5">
        <v>3293758</v>
      </c>
      <c r="P156" s="5">
        <v>215000000</v>
      </c>
      <c r="Q156" s="5">
        <v>67000000</v>
      </c>
      <c r="R156" s="5">
        <v>17250000</v>
      </c>
    </row>
    <row r="157" spans="3:19" ht="15.5" x14ac:dyDescent="0.35">
      <c r="C157" t="s">
        <v>950</v>
      </c>
    </row>
    <row r="158" spans="3:19" ht="15.5" x14ac:dyDescent="0.35">
      <c r="C158" t="s">
        <v>563</v>
      </c>
    </row>
    <row r="159" spans="3:19" ht="15.5" x14ac:dyDescent="0.35">
      <c r="C159" t="s">
        <v>372</v>
      </c>
      <c r="J159" s="5">
        <v>-6089000000</v>
      </c>
    </row>
    <row r="160" spans="3:19" ht="15.5" x14ac:dyDescent="0.35">
      <c r="C160" t="s">
        <v>2300</v>
      </c>
      <c r="S160" s="5">
        <v>-1173942155</v>
      </c>
    </row>
    <row r="161" spans="3:19" ht="15.5" x14ac:dyDescent="0.35">
      <c r="C161" t="s">
        <v>186</v>
      </c>
      <c r="D161" s="5">
        <v>154494530930</v>
      </c>
      <c r="E161" s="5">
        <v>37983404667</v>
      </c>
      <c r="F161" s="5">
        <v>5811650250</v>
      </c>
      <c r="G161" s="5">
        <v>-32108848498</v>
      </c>
      <c r="I161" s="5">
        <v>525632307104</v>
      </c>
      <c r="J161" s="5">
        <v>244215641966</v>
      </c>
      <c r="K161" s="5">
        <v>3100852283</v>
      </c>
      <c r="L161" s="5">
        <v>5712934975</v>
      </c>
      <c r="M161" s="5">
        <v>3166659834</v>
      </c>
      <c r="N161" s="5">
        <v>3519845057</v>
      </c>
      <c r="P161" s="5">
        <v>-55216478</v>
      </c>
      <c r="Q161" s="5">
        <v>-112122480</v>
      </c>
      <c r="R161" s="5">
        <v>-2549510592</v>
      </c>
      <c r="S161" s="5">
        <v>-693901060</v>
      </c>
    </row>
    <row r="162" spans="3:19" ht="15.5" x14ac:dyDescent="0.35">
      <c r="C162" t="s">
        <v>1614</v>
      </c>
      <c r="N162" s="5">
        <v>-15322473</v>
      </c>
      <c r="P162" s="5">
        <v>-55216478</v>
      </c>
      <c r="Q162" s="5">
        <v>-80426666</v>
      </c>
      <c r="R162" s="5">
        <v>236152770</v>
      </c>
    </row>
    <row r="163" spans="3:19" ht="15.5" x14ac:dyDescent="0.35">
      <c r="C163" t="s">
        <v>1066</v>
      </c>
      <c r="D163" s="5">
        <v>103096500000</v>
      </c>
      <c r="E163" s="5">
        <v>311363500000</v>
      </c>
      <c r="J163" s="5">
        <v>234542319079</v>
      </c>
    </row>
    <row r="164" spans="3:19" ht="15.5" x14ac:dyDescent="0.35">
      <c r="C164" t="s">
        <v>2429</v>
      </c>
      <c r="D164" s="5">
        <v>56703075000</v>
      </c>
      <c r="E164" s="5">
        <v>171249925000</v>
      </c>
    </row>
    <row r="165" spans="3:19" ht="15.5" x14ac:dyDescent="0.35">
      <c r="C165" t="s">
        <v>461</v>
      </c>
      <c r="F165" s="5">
        <v>-618589624</v>
      </c>
      <c r="G165" s="5">
        <v>324082291</v>
      </c>
      <c r="I165" s="5">
        <v>-462794984</v>
      </c>
      <c r="J165" s="5">
        <v>-638378622</v>
      </c>
    </row>
    <row r="166" spans="3:19" ht="15.5" x14ac:dyDescent="0.35">
      <c r="C166" t="s">
        <v>187</v>
      </c>
      <c r="D166" s="5">
        <v>611856500</v>
      </c>
      <c r="E166" s="5">
        <v>480176235116</v>
      </c>
      <c r="F166" s="5">
        <v>-479229091116</v>
      </c>
    </row>
    <row r="167" spans="3:19" ht="15.5" x14ac:dyDescent="0.35">
      <c r="C167" t="s">
        <v>2430</v>
      </c>
      <c r="E167" s="5">
        <v>300000000</v>
      </c>
      <c r="F167" s="5">
        <v>-300000000</v>
      </c>
      <c r="G167" s="5">
        <v>-1050000000</v>
      </c>
      <c r="I167" s="5">
        <v>150000000</v>
      </c>
      <c r="J167" s="5">
        <v>800000000</v>
      </c>
    </row>
    <row r="168" spans="3:19" ht="15.5" x14ac:dyDescent="0.35">
      <c r="C168" t="s">
        <v>2431</v>
      </c>
      <c r="G168" s="5">
        <v>500000000</v>
      </c>
    </row>
    <row r="169" spans="3:19" ht="15.5" x14ac:dyDescent="0.35">
      <c r="C169" t="s">
        <v>1343</v>
      </c>
      <c r="Q169" s="5">
        <v>-31695814</v>
      </c>
      <c r="R169" s="5">
        <v>-88162889</v>
      </c>
      <c r="S169" s="5">
        <v>205265111</v>
      </c>
    </row>
    <row r="170" spans="3:19" ht="15.5" x14ac:dyDescent="0.35">
      <c r="C170" t="s">
        <v>2432</v>
      </c>
      <c r="R170" s="5">
        <v>-2697500473</v>
      </c>
      <c r="S170" s="5">
        <v>-899166171</v>
      </c>
    </row>
    <row r="171" spans="3:19" ht="15.5" x14ac:dyDescent="0.35">
      <c r="C171" t="s">
        <v>1737</v>
      </c>
    </row>
    <row r="172" spans="3:19" ht="15.5" x14ac:dyDescent="0.35">
      <c r="C172" t="s">
        <v>537</v>
      </c>
      <c r="E172" s="5">
        <v>-482613425000</v>
      </c>
      <c r="F172" s="5">
        <v>482613425000</v>
      </c>
    </row>
    <row r="173" spans="3:19" ht="15.5" x14ac:dyDescent="0.35">
      <c r="C173" t="s">
        <v>1641</v>
      </c>
      <c r="G173" s="5">
        <v>-5836098122</v>
      </c>
      <c r="I173" s="5">
        <v>-5836098122</v>
      </c>
      <c r="J173" s="5">
        <v>-4621389501</v>
      </c>
    </row>
    <row r="174" spans="3:19" ht="15.5" x14ac:dyDescent="0.35">
      <c r="C174" t="s">
        <v>2433</v>
      </c>
      <c r="K174" s="5">
        <v>-8083044056</v>
      </c>
      <c r="L174" s="5">
        <v>-21970254274</v>
      </c>
    </row>
    <row r="175" spans="3:19" ht="15.5" x14ac:dyDescent="0.35">
      <c r="C175" t="s">
        <v>2434</v>
      </c>
      <c r="G175" s="5">
        <v>-32445056800</v>
      </c>
      <c r="K175" s="5">
        <v>11183896339</v>
      </c>
      <c r="L175" s="5">
        <v>27683189249</v>
      </c>
      <c r="M175" s="5">
        <v>3166659834</v>
      </c>
      <c r="N175" s="5">
        <v>3535167530</v>
      </c>
    </row>
    <row r="176" spans="3:19" ht="15.5" x14ac:dyDescent="0.35">
      <c r="C176" t="s">
        <v>215</v>
      </c>
      <c r="D176" s="5">
        <v>-30199026501</v>
      </c>
      <c r="E176" s="5">
        <v>-55608289514</v>
      </c>
      <c r="F176" s="5">
        <v>-14022151869</v>
      </c>
      <c r="G176" s="5">
        <v>-40139163986</v>
      </c>
      <c r="I176" s="5">
        <v>-198747757687</v>
      </c>
      <c r="J176" s="5">
        <v>329410089854</v>
      </c>
      <c r="K176" s="5">
        <v>-106755803</v>
      </c>
      <c r="L176" s="5">
        <v>175517287</v>
      </c>
      <c r="M176" s="5">
        <v>-145414974</v>
      </c>
      <c r="N176" s="5">
        <v>83578111</v>
      </c>
      <c r="O176" s="5">
        <v>-293675226</v>
      </c>
      <c r="P176" s="5">
        <v>10149851</v>
      </c>
      <c r="Q176" s="5">
        <v>15808056</v>
      </c>
      <c r="R176" s="5">
        <v>-5408748987</v>
      </c>
      <c r="S176" s="5">
        <v>857894154</v>
      </c>
    </row>
    <row r="177" spans="2:19" ht="15.5" x14ac:dyDescent="0.35">
      <c r="C177" t="s">
        <v>216</v>
      </c>
      <c r="F177" s="5">
        <v>135978150296</v>
      </c>
      <c r="I177" s="5">
        <v>334725907983</v>
      </c>
      <c r="J177" s="5">
        <v>5315818130</v>
      </c>
      <c r="K177" s="5">
        <v>222087587</v>
      </c>
      <c r="L177" s="5">
        <v>46570300</v>
      </c>
      <c r="M177" s="5">
        <v>191985275</v>
      </c>
      <c r="N177" s="5">
        <v>108407165</v>
      </c>
      <c r="O177" s="5">
        <v>402082391</v>
      </c>
      <c r="P177" s="5">
        <v>391932540</v>
      </c>
      <c r="Q177" s="5">
        <v>376124484</v>
      </c>
      <c r="R177" s="5">
        <v>5784873471</v>
      </c>
      <c r="S177" s="5">
        <v>4926979317</v>
      </c>
    </row>
    <row r="178" spans="2:19" ht="15.5" x14ac:dyDescent="0.35">
      <c r="C178" t="s">
        <v>220</v>
      </c>
      <c r="D178" s="5">
        <v>-30199026501</v>
      </c>
      <c r="E178" s="5">
        <v>-55608289514</v>
      </c>
      <c r="F178" s="5">
        <v>121955998427</v>
      </c>
      <c r="G178" s="5">
        <v>-40139163986</v>
      </c>
      <c r="I178" s="5">
        <v>135978150296</v>
      </c>
      <c r="J178" s="5">
        <v>334725907984</v>
      </c>
      <c r="K178" s="5">
        <v>115331784</v>
      </c>
      <c r="L178" s="5">
        <v>222087587</v>
      </c>
      <c r="M178" s="5">
        <v>46570301</v>
      </c>
      <c r="N178" s="5">
        <v>191985276</v>
      </c>
      <c r="O178" s="5">
        <v>108407165</v>
      </c>
      <c r="P178" s="5">
        <v>402082391</v>
      </c>
      <c r="Q178" s="5">
        <v>391932540</v>
      </c>
      <c r="R178" s="5">
        <v>376124484</v>
      </c>
      <c r="S178" s="5">
        <v>5784873471</v>
      </c>
    </row>
    <row r="180" spans="2:19" ht="15.5" x14ac:dyDescent="0.35">
      <c r="B180" t="s">
        <v>221</v>
      </c>
      <c r="C180" t="s">
        <v>11</v>
      </c>
      <c r="D180" s="5">
        <v>45080000000</v>
      </c>
      <c r="E180" s="5">
        <v>44050000000</v>
      </c>
      <c r="F180" s="5">
        <v>44050000000</v>
      </c>
      <c r="G180" s="5">
        <v>40940000000</v>
      </c>
      <c r="I180" s="5">
        <v>40940000000</v>
      </c>
      <c r="J180" s="5">
        <v>40940000000</v>
      </c>
      <c r="K180" s="5">
        <v>340000000</v>
      </c>
      <c r="L180" s="5">
        <v>340000000</v>
      </c>
      <c r="M180" s="5">
        <v>340000000</v>
      </c>
      <c r="N180" s="5">
        <v>340000000</v>
      </c>
      <c r="O180" s="5">
        <v>340000000</v>
      </c>
      <c r="P180" s="5">
        <v>340000000</v>
      </c>
      <c r="Q180" s="5">
        <v>340000000</v>
      </c>
      <c r="R180" s="5">
        <v>340000000</v>
      </c>
      <c r="S180" s="5">
        <v>340000000</v>
      </c>
    </row>
    <row r="181" spans="2:19" ht="15.5" x14ac:dyDescent="0.35">
      <c r="C181" t="s">
        <v>222</v>
      </c>
      <c r="D181" s="6">
        <v>1.18</v>
      </c>
      <c r="E181" s="6">
        <v>0.34</v>
      </c>
      <c r="F181" s="6">
        <v>0.2</v>
      </c>
      <c r="G181" s="6">
        <v>-0.12</v>
      </c>
    </row>
    <row r="182" spans="2:19" ht="15.5" x14ac:dyDescent="0.35">
      <c r="C182" t="s">
        <v>223</v>
      </c>
      <c r="D182" s="6">
        <v>99.15</v>
      </c>
      <c r="E182" s="6">
        <v>394.12</v>
      </c>
      <c r="F182" s="5">
        <v>660</v>
      </c>
      <c r="G182" s="6">
        <v>-1166.67</v>
      </c>
    </row>
    <row r="183" spans="2:19" ht="15.5" x14ac:dyDescent="0.35">
      <c r="C183" t="s">
        <v>72</v>
      </c>
      <c r="D183" s="6">
        <v>16.440000000000001</v>
      </c>
      <c r="E183" s="6">
        <v>51.44</v>
      </c>
      <c r="F183" s="6">
        <v>80.27</v>
      </c>
      <c r="G183" s="6">
        <v>75.17</v>
      </c>
    </row>
    <row r="184" spans="2:19" ht="15.5" x14ac:dyDescent="0.35">
      <c r="C184" t="s">
        <v>224</v>
      </c>
      <c r="D184" s="5">
        <v>125760000000</v>
      </c>
      <c r="E184" s="6">
        <v>34020000000.000004</v>
      </c>
      <c r="F184" s="5">
        <v>13440000000</v>
      </c>
      <c r="G184" s="5">
        <v>17910000000</v>
      </c>
    </row>
    <row r="185" spans="2:19" ht="15.5" x14ac:dyDescent="0.35">
      <c r="C185" t="s">
        <v>225</v>
      </c>
      <c r="D185" s="6">
        <v>7.9000000000000008E-3</v>
      </c>
      <c r="E185" s="6">
        <v>2.3E-3</v>
      </c>
      <c r="F185" s="6">
        <v>1.4000000000000002E-3</v>
      </c>
      <c r="G185" s="6">
        <v>-7.000000000000001E-4</v>
      </c>
    </row>
    <row r="186" spans="2:19" ht="15.5" x14ac:dyDescent="0.35">
      <c r="C186" t="s">
        <v>226</v>
      </c>
      <c r="D186" s="6">
        <v>9.4999999999999998E-3</v>
      </c>
      <c r="E186" s="6">
        <v>2.8000000000000004E-3</v>
      </c>
      <c r="F186" s="6">
        <v>1.7000000000000001E-3</v>
      </c>
      <c r="G186" s="6">
        <v>-1E-3</v>
      </c>
    </row>
    <row r="187" spans="2:19" ht="15.5" x14ac:dyDescent="0.35">
      <c r="C187" t="s">
        <v>227</v>
      </c>
      <c r="D187" s="6">
        <v>2.0400000000000001E-2</v>
      </c>
      <c r="E187" s="6">
        <v>5.1000000000000004E-3</v>
      </c>
      <c r="F187" s="6">
        <v>1.7000000000000001E-3</v>
      </c>
      <c r="G187" s="6">
        <v>2.8000000000000004E-3</v>
      </c>
    </row>
    <row r="188" spans="2:19" ht="15.5" x14ac:dyDescent="0.35">
      <c r="C188" t="s">
        <v>228</v>
      </c>
      <c r="E188" s="6">
        <v>638.08000000000004</v>
      </c>
      <c r="F188" s="6">
        <v>199.57</v>
      </c>
    </row>
    <row r="189" spans="2:19" ht="15.5" x14ac:dyDescent="0.35">
      <c r="C189" t="s">
        <v>230</v>
      </c>
      <c r="D189" s="6">
        <v>0.95</v>
      </c>
      <c r="E189" s="6">
        <v>1.1000000000000001</v>
      </c>
      <c r="F189" s="6">
        <v>1.0900000000000001</v>
      </c>
      <c r="G189" s="6">
        <v>1.18</v>
      </c>
    </row>
    <row r="190" spans="2:19" ht="15.5" x14ac:dyDescent="0.35">
      <c r="C190" t="s">
        <v>231</v>
      </c>
      <c r="D190" s="6">
        <v>123.61</v>
      </c>
      <c r="E190" s="6">
        <v>121.67</v>
      </c>
      <c r="F190" s="6">
        <v>121.33</v>
      </c>
      <c r="G190" s="6">
        <v>118.56</v>
      </c>
    </row>
    <row r="191" spans="2:19" ht="15.5" x14ac:dyDescent="0.35">
      <c r="C191" t="s">
        <v>232</v>
      </c>
      <c r="D191" s="6">
        <v>1.01</v>
      </c>
      <c r="E191" s="6">
        <v>1.18</v>
      </c>
      <c r="F191" s="6">
        <v>1.1599999999999999</v>
      </c>
      <c r="G191" s="6">
        <v>1.27</v>
      </c>
    </row>
    <row r="192" spans="2:19" ht="15.5" x14ac:dyDescent="0.35">
      <c r="C192" t="s">
        <v>233</v>
      </c>
      <c r="D192" s="6">
        <v>115.79</v>
      </c>
      <c r="E192" s="6">
        <v>113.67</v>
      </c>
      <c r="F192" s="6">
        <v>113.33</v>
      </c>
      <c r="G192" s="6">
        <v>109.95</v>
      </c>
    </row>
    <row r="193" spans="3:19" ht="15.5" x14ac:dyDescent="0.35">
      <c r="C193" t="s">
        <v>234</v>
      </c>
      <c r="D193" s="5">
        <v>1000000000</v>
      </c>
      <c r="E193" s="5">
        <v>1000000000</v>
      </c>
      <c r="F193" s="5">
        <v>1000000000</v>
      </c>
      <c r="G193" s="5">
        <v>2000000000</v>
      </c>
    </row>
    <row r="194" spans="3:19" ht="15.5" x14ac:dyDescent="0.35">
      <c r="C194" t="s">
        <v>235</v>
      </c>
      <c r="D194" s="5">
        <v>11000000000</v>
      </c>
      <c r="E194" s="5">
        <v>10000000000</v>
      </c>
      <c r="F194" s="5">
        <v>9000000000</v>
      </c>
      <c r="G194" s="5">
        <v>9000000000</v>
      </c>
    </row>
    <row r="195" spans="3:19" ht="15.5" x14ac:dyDescent="0.35">
      <c r="C195" t="s">
        <v>316</v>
      </c>
      <c r="D195" s="5">
        <v>5573000000000</v>
      </c>
      <c r="E195" s="5">
        <v>5360000000000</v>
      </c>
      <c r="F195" s="5">
        <v>5345000000000</v>
      </c>
      <c r="G195" s="5">
        <v>4853000000000</v>
      </c>
    </row>
    <row r="196" spans="3:19" ht="15.5" x14ac:dyDescent="0.35">
      <c r="C196" t="s">
        <v>23</v>
      </c>
      <c r="D196" s="5">
        <v>11000000000</v>
      </c>
      <c r="E196" s="5">
        <v>11000000000</v>
      </c>
      <c r="F196" s="5">
        <v>10000000000</v>
      </c>
      <c r="G196" s="5">
        <v>11000000000</v>
      </c>
    </row>
    <row r="197" spans="3:19" ht="15.5" x14ac:dyDescent="0.35">
      <c r="C197" t="s">
        <v>20</v>
      </c>
      <c r="D197" s="5">
        <v>-25000000000</v>
      </c>
      <c r="E197" s="5">
        <v>-56000000000</v>
      </c>
      <c r="F197" s="5">
        <v>-112000000000</v>
      </c>
      <c r="G197" s="5">
        <v>-125000000000</v>
      </c>
    </row>
    <row r="198" spans="3:19" ht="15.5" x14ac:dyDescent="0.35">
      <c r="C198" t="s">
        <v>237</v>
      </c>
      <c r="D198" s="5">
        <v>-468000000000</v>
      </c>
      <c r="E198" s="5">
        <v>-349000000000</v>
      </c>
      <c r="F198" s="5">
        <v>-266000000000</v>
      </c>
      <c r="G198" s="5">
        <v>-733000000000</v>
      </c>
    </row>
    <row r="199" spans="3:19" ht="15.5" x14ac:dyDescent="0.35">
      <c r="C199" t="s">
        <v>238</v>
      </c>
      <c r="D199" s="5">
        <v>-184000000000</v>
      </c>
      <c r="E199" s="5">
        <v>-93000000000</v>
      </c>
      <c r="F199" s="5">
        <v>-20000000000</v>
      </c>
      <c r="G199" s="5">
        <v>-4000000000</v>
      </c>
    </row>
    <row r="200" spans="3:19" ht="15.5" x14ac:dyDescent="0.35">
      <c r="C200" t="s">
        <v>239</v>
      </c>
      <c r="D200" s="5">
        <v>-1000000000</v>
      </c>
      <c r="E200" s="5">
        <v>0</v>
      </c>
      <c r="F200" s="5">
        <v>0</v>
      </c>
      <c r="G200" s="5">
        <v>-4000000000</v>
      </c>
    </row>
    <row r="201" spans="3:19" ht="15.5" x14ac:dyDescent="0.35">
      <c r="C201" t="s">
        <v>12</v>
      </c>
      <c r="D201" s="5">
        <v>-185000000000</v>
      </c>
      <c r="E201" s="5">
        <v>-94000000000</v>
      </c>
      <c r="F201" s="5">
        <v>-20000000000</v>
      </c>
      <c r="G201" s="5">
        <v>-8000000000</v>
      </c>
    </row>
    <row r="202" spans="3:19" ht="15.5" x14ac:dyDescent="0.35">
      <c r="C202" t="s">
        <v>15</v>
      </c>
      <c r="D202" s="6">
        <v>-4.0999999999999996</v>
      </c>
      <c r="E202" s="6">
        <v>-2.13</v>
      </c>
      <c r="F202" s="6">
        <v>-0.45</v>
      </c>
      <c r="G202" s="6">
        <v>-0.19</v>
      </c>
    </row>
    <row r="203" spans="3:19" ht="15.5" x14ac:dyDescent="0.35">
      <c r="C203" t="s">
        <v>57</v>
      </c>
      <c r="I203" s="6">
        <v>2.74</v>
      </c>
      <c r="J203" s="6">
        <v>1.46</v>
      </c>
      <c r="K203" s="6">
        <v>-9.23</v>
      </c>
      <c r="L203" s="6">
        <v>-13.82</v>
      </c>
      <c r="M203" s="6">
        <v>-13.98</v>
      </c>
      <c r="N203" s="6">
        <v>-16.61</v>
      </c>
      <c r="O203" s="6">
        <v>-34.549999999999997</v>
      </c>
      <c r="P203" s="6">
        <v>-37.4</v>
      </c>
      <c r="Q203" s="6">
        <v>-32.9</v>
      </c>
      <c r="R203" s="6">
        <v>-84.82</v>
      </c>
      <c r="S203" s="6">
        <v>3.75</v>
      </c>
    </row>
    <row r="204" spans="3:19" ht="15.5" x14ac:dyDescent="0.35">
      <c r="C204" t="s">
        <v>71</v>
      </c>
      <c r="I204" s="6">
        <v>51.09</v>
      </c>
      <c r="J204" s="6">
        <v>108.22</v>
      </c>
      <c r="K204" s="6">
        <v>-7.69</v>
      </c>
      <c r="L204" s="6">
        <v>-5.14</v>
      </c>
      <c r="M204" s="6">
        <v>-5.08</v>
      </c>
      <c r="N204" s="6">
        <v>-2.5299999999999998</v>
      </c>
      <c r="O204" s="6">
        <v>-1.22</v>
      </c>
      <c r="P204" s="6">
        <v>-0.48</v>
      </c>
      <c r="Q204" s="6">
        <v>-0.55000000000000004</v>
      </c>
      <c r="R204" s="6">
        <v>-0.21</v>
      </c>
      <c r="S204" s="6">
        <v>18.93</v>
      </c>
    </row>
    <row r="205" spans="3:19" ht="15.5" x14ac:dyDescent="0.35">
      <c r="C205" t="s">
        <v>74</v>
      </c>
      <c r="I205" s="6">
        <v>11.25</v>
      </c>
      <c r="J205" s="6">
        <v>22.82</v>
      </c>
      <c r="K205" s="6">
        <v>515.36</v>
      </c>
      <c r="L205" s="6">
        <v>243.37</v>
      </c>
      <c r="M205" s="6">
        <v>196.5</v>
      </c>
      <c r="N205" s="6">
        <v>49.04</v>
      </c>
      <c r="O205" s="6">
        <v>2.57</v>
      </c>
      <c r="P205" s="6">
        <v>0.92</v>
      </c>
      <c r="Q205" s="6">
        <v>0.44</v>
      </c>
      <c r="R205" s="6">
        <v>0.09</v>
      </c>
      <c r="S205" s="6">
        <v>0.17</v>
      </c>
    </row>
    <row r="206" spans="3:19" ht="15.5" x14ac:dyDescent="0.35">
      <c r="C206" t="s">
        <v>240</v>
      </c>
      <c r="I206" s="5">
        <v>131910000000</v>
      </c>
    </row>
    <row r="207" spans="3:19" ht="15.5" x14ac:dyDescent="0.35">
      <c r="C207" t="s">
        <v>241</v>
      </c>
      <c r="I207" s="6">
        <v>1.72E-2</v>
      </c>
      <c r="J207" s="6">
        <v>1.01E-2</v>
      </c>
      <c r="K207" s="6">
        <v>-9.0399999999999994E-2</v>
      </c>
      <c r="L207" s="6">
        <v>-0.17510000000000001</v>
      </c>
      <c r="M207" s="6">
        <v>-0.67900000000000005</v>
      </c>
      <c r="N207" s="6">
        <v>-1.1118000000000001</v>
      </c>
      <c r="O207" s="6">
        <v>-1.7231000000000001</v>
      </c>
      <c r="P207" s="6">
        <v>-1.2130000000000001</v>
      </c>
      <c r="Q207" s="6">
        <v>-0.63070000000000004</v>
      </c>
      <c r="R207" s="6">
        <v>-1.7283000000000002</v>
      </c>
      <c r="S207" s="6">
        <v>1.7899999999999999E-2</v>
      </c>
    </row>
    <row r="208" spans="3:19" ht="15.5" x14ac:dyDescent="0.35">
      <c r="C208" t="s">
        <v>242</v>
      </c>
      <c r="I208" s="6">
        <v>2.3099999999999999E-2</v>
      </c>
      <c r="J208" s="6">
        <v>1.26E-2</v>
      </c>
      <c r="K208" s="6">
        <v>4.6600000000000003E-2</v>
      </c>
      <c r="L208" s="6">
        <v>7.3099999999999998E-2</v>
      </c>
      <c r="M208" s="6">
        <v>0.08</v>
      </c>
      <c r="N208" s="6">
        <v>0.10339999999999999</v>
      </c>
      <c r="O208" s="6">
        <v>0.23980000000000001</v>
      </c>
      <c r="P208" s="6">
        <v>0.34149999999999997</v>
      </c>
      <c r="Q208" s="6">
        <v>0.45619999999999999</v>
      </c>
      <c r="R208" s="6">
        <v>2.1396000000000002</v>
      </c>
      <c r="S208" s="6">
        <v>8.5000000000000006E-2</v>
      </c>
    </row>
    <row r="209" spans="3:19" ht="15.5" x14ac:dyDescent="0.35">
      <c r="C209" t="s">
        <v>243</v>
      </c>
      <c r="I209" s="6">
        <v>2.2000000000000002E-2</v>
      </c>
      <c r="J209" s="6">
        <v>1.15E-2</v>
      </c>
      <c r="K209" s="6">
        <v>0.14749999999999999</v>
      </c>
      <c r="L209" s="6">
        <v>0.09</v>
      </c>
      <c r="M209" s="6">
        <v>9.5700000000000007E-2</v>
      </c>
      <c r="N209" s="6">
        <v>0.1174</v>
      </c>
      <c r="O209" s="6">
        <v>0.28320000000000001</v>
      </c>
      <c r="P209" s="6">
        <v>0.49399999999999999</v>
      </c>
      <c r="Q209" s="6">
        <v>0.64069999999999994</v>
      </c>
      <c r="R209" s="6">
        <v>-9.0447000000000006</v>
      </c>
      <c r="S209" s="6">
        <v>8.4700000000000011E-2</v>
      </c>
    </row>
    <row r="210" spans="3:19" ht="15.5" x14ac:dyDescent="0.35">
      <c r="C210" t="s">
        <v>244</v>
      </c>
      <c r="I210" s="6">
        <v>12.89</v>
      </c>
      <c r="N210" s="6">
        <v>-922.6</v>
      </c>
      <c r="O210" s="6">
        <v>-488.64</v>
      </c>
      <c r="P210" s="6">
        <v>-217.89</v>
      </c>
      <c r="Q210" s="6">
        <v>-193.29</v>
      </c>
      <c r="R210" s="6">
        <v>-30.45</v>
      </c>
      <c r="S210" s="6">
        <v>1.43</v>
      </c>
    </row>
    <row r="211" spans="3:19" ht="15.5" x14ac:dyDescent="0.35">
      <c r="C211" t="s">
        <v>68</v>
      </c>
      <c r="I211" s="6">
        <v>1.18</v>
      </c>
      <c r="J211" s="6">
        <v>1.36</v>
      </c>
      <c r="K211" s="6">
        <v>-0.36</v>
      </c>
      <c r="L211" s="6">
        <v>-0.38</v>
      </c>
      <c r="M211" s="6">
        <v>-0.41</v>
      </c>
      <c r="N211" s="6">
        <v>-0.26</v>
      </c>
      <c r="O211" s="6">
        <v>-0.28999999999999998</v>
      </c>
      <c r="P211" s="6">
        <v>-0.16</v>
      </c>
      <c r="Q211" s="6">
        <v>-0.25</v>
      </c>
      <c r="R211" s="6">
        <v>-0.45</v>
      </c>
      <c r="S211" s="6">
        <v>1.61</v>
      </c>
    </row>
    <row r="212" spans="3:19" ht="15.5" x14ac:dyDescent="0.35">
      <c r="C212" t="s">
        <v>65</v>
      </c>
      <c r="I212" s="6">
        <v>118.56</v>
      </c>
      <c r="J212" s="6">
        <v>115.81</v>
      </c>
      <c r="K212" s="6">
        <v>-198.21</v>
      </c>
      <c r="L212" s="6">
        <v>-188.96</v>
      </c>
      <c r="M212" s="6">
        <v>-174.67</v>
      </c>
      <c r="N212" s="6">
        <v>-160.69</v>
      </c>
      <c r="O212" s="6">
        <v>-144.08000000000001</v>
      </c>
      <c r="P212" s="6">
        <v>-109.53</v>
      </c>
      <c r="Q212" s="6">
        <v>-72.13</v>
      </c>
      <c r="R212" s="6">
        <v>-39.64</v>
      </c>
      <c r="S212" s="6">
        <v>44.11</v>
      </c>
    </row>
    <row r="213" spans="3:19" ht="15.5" x14ac:dyDescent="0.35">
      <c r="C213" t="s">
        <v>245</v>
      </c>
      <c r="I213" s="6">
        <v>1.27</v>
      </c>
      <c r="J213" s="6">
        <v>1.47</v>
      </c>
      <c r="K213" s="6">
        <v>-0.36</v>
      </c>
      <c r="L213" s="6">
        <v>-0.38</v>
      </c>
      <c r="M213" s="6">
        <v>-0.41</v>
      </c>
      <c r="N213" s="6">
        <v>-0.26</v>
      </c>
      <c r="O213" s="6">
        <v>-0.28999999999999998</v>
      </c>
      <c r="P213" s="6">
        <v>-0.16</v>
      </c>
      <c r="Q213" s="6">
        <v>-0.25</v>
      </c>
      <c r="R213" s="6">
        <v>-0.45</v>
      </c>
      <c r="S213" s="6">
        <v>1.61</v>
      </c>
    </row>
    <row r="214" spans="3:19" ht="15.5" x14ac:dyDescent="0.35">
      <c r="C214" t="s">
        <v>246</v>
      </c>
      <c r="I214" s="6">
        <v>109.95</v>
      </c>
      <c r="J214" s="6">
        <v>107.2</v>
      </c>
      <c r="K214" s="6">
        <v>-198.21</v>
      </c>
      <c r="L214" s="6">
        <v>-188.96</v>
      </c>
      <c r="M214" s="6">
        <v>-174.67</v>
      </c>
      <c r="N214" s="6">
        <v>-160.69</v>
      </c>
      <c r="O214" s="6">
        <v>-144.08000000000001</v>
      </c>
      <c r="P214" s="6">
        <v>-109.53</v>
      </c>
      <c r="Q214" s="6">
        <v>-72.13</v>
      </c>
      <c r="R214" s="6">
        <v>-39.64</v>
      </c>
      <c r="S214" s="6">
        <v>44.11</v>
      </c>
    </row>
    <row r="215" spans="3:19" ht="15.5" x14ac:dyDescent="0.35">
      <c r="C215" t="s">
        <v>247</v>
      </c>
      <c r="I215" s="5">
        <v>2000000000</v>
      </c>
      <c r="J215" s="5">
        <v>1000000000</v>
      </c>
      <c r="O215" s="5">
        <v>0</v>
      </c>
      <c r="P215" s="5">
        <v>0</v>
      </c>
      <c r="Q215" s="5">
        <v>0</v>
      </c>
      <c r="R215" s="5">
        <v>0</v>
      </c>
      <c r="S215" s="5">
        <v>1000000000</v>
      </c>
    </row>
    <row r="216" spans="3:19" ht="15.5" x14ac:dyDescent="0.35">
      <c r="C216" t="s">
        <v>248</v>
      </c>
      <c r="I216" s="5">
        <v>9000000000</v>
      </c>
      <c r="J216" s="5">
        <v>205000000000</v>
      </c>
      <c r="K216" s="5">
        <v>48000000000</v>
      </c>
      <c r="L216" s="5">
        <v>37000000000</v>
      </c>
      <c r="M216" s="5">
        <v>7000000000</v>
      </c>
      <c r="N216" s="5">
        <v>4000000000</v>
      </c>
      <c r="O216" s="5">
        <v>0</v>
      </c>
      <c r="P216" s="5">
        <v>0</v>
      </c>
      <c r="Q216" s="5">
        <v>0</v>
      </c>
      <c r="R216" s="5">
        <v>0</v>
      </c>
      <c r="S216" s="5">
        <v>2000000000</v>
      </c>
    </row>
    <row r="217" spans="3:19" ht="15.5" x14ac:dyDescent="0.35">
      <c r="C217" t="s">
        <v>25</v>
      </c>
      <c r="I217" s="5">
        <v>11000000000</v>
      </c>
      <c r="J217" s="5">
        <v>207000000000</v>
      </c>
      <c r="K217" s="5">
        <v>48000000000</v>
      </c>
      <c r="L217" s="5">
        <v>37000000000</v>
      </c>
      <c r="M217" s="5">
        <v>7000000000</v>
      </c>
      <c r="N217" s="5">
        <v>4000000000</v>
      </c>
      <c r="O217" s="5">
        <v>0</v>
      </c>
      <c r="P217" s="5">
        <v>0</v>
      </c>
      <c r="Q217" s="5">
        <v>0</v>
      </c>
      <c r="R217" s="5">
        <v>0</v>
      </c>
      <c r="S217" s="5">
        <v>3000000000</v>
      </c>
    </row>
    <row r="218" spans="3:19" ht="15.5" x14ac:dyDescent="0.35">
      <c r="C218" t="s">
        <v>22</v>
      </c>
      <c r="I218" s="5">
        <v>-125000000000</v>
      </c>
      <c r="J218" s="5">
        <v>-128000000000</v>
      </c>
      <c r="K218" s="5">
        <v>48000000000</v>
      </c>
      <c r="L218" s="5">
        <v>37000000000</v>
      </c>
      <c r="M218" s="5">
        <v>7000000000</v>
      </c>
      <c r="N218" s="5">
        <v>3000000000</v>
      </c>
      <c r="O218" s="5">
        <v>0</v>
      </c>
      <c r="P218" s="5">
        <v>0</v>
      </c>
      <c r="Q218" s="5">
        <v>0</v>
      </c>
      <c r="R218" s="5">
        <v>0</v>
      </c>
      <c r="S218" s="5">
        <v>-3000000000</v>
      </c>
    </row>
    <row r="219" spans="3:19" ht="15.5" x14ac:dyDescent="0.35">
      <c r="C219" t="s">
        <v>249</v>
      </c>
      <c r="I219" s="5">
        <v>-733000000000</v>
      </c>
      <c r="J219" s="5">
        <v>824000000000</v>
      </c>
      <c r="K219" s="5">
        <v>-52000000000</v>
      </c>
      <c r="L219" s="5">
        <v>-53000000000</v>
      </c>
      <c r="M219" s="5">
        <v>-58000000000</v>
      </c>
      <c r="N219" s="5">
        <v>-54000000000</v>
      </c>
      <c r="O219" s="5">
        <v>-53000000000</v>
      </c>
      <c r="P219" s="5">
        <v>-43000000000</v>
      </c>
      <c r="Q219" s="5">
        <v>-35000000000</v>
      </c>
      <c r="R219" s="5">
        <v>-24000000000</v>
      </c>
      <c r="S219" s="5">
        <v>-9000000000</v>
      </c>
    </row>
    <row r="220" spans="3:19" ht="15.5" x14ac:dyDescent="0.35">
      <c r="C220" t="s">
        <v>250</v>
      </c>
      <c r="I220" s="5">
        <v>-717000000000</v>
      </c>
      <c r="J220" s="5">
        <v>97000000000</v>
      </c>
      <c r="K220" s="5">
        <v>-3000000000</v>
      </c>
      <c r="L220" s="5">
        <v>-6000000000</v>
      </c>
      <c r="M220" s="5">
        <v>-3000000000</v>
      </c>
      <c r="N220" s="5">
        <v>-3000000000</v>
      </c>
      <c r="O220" s="5">
        <v>0</v>
      </c>
      <c r="P220" s="5">
        <v>0</v>
      </c>
      <c r="Q220" s="5">
        <v>1000000000</v>
      </c>
      <c r="R220" s="5">
        <v>-1000000000</v>
      </c>
      <c r="S220" s="5">
        <v>8000000000</v>
      </c>
    </row>
    <row r="221" spans="3:19" ht="15.5" x14ac:dyDescent="0.35">
      <c r="C221" t="s">
        <v>251</v>
      </c>
      <c r="I221" s="5">
        <v>-8000000000</v>
      </c>
      <c r="J221" s="5">
        <v>-6000000000</v>
      </c>
      <c r="K221" s="5">
        <v>0</v>
      </c>
      <c r="O221" s="5">
        <v>0</v>
      </c>
      <c r="P221" s="5">
        <v>0</v>
      </c>
      <c r="Q221" s="5">
        <v>-1000000000</v>
      </c>
      <c r="R221" s="5">
        <v>-1000000000</v>
      </c>
      <c r="S221" s="5">
        <v>-5000000000</v>
      </c>
    </row>
    <row r="222" spans="3:19" ht="15.5" x14ac:dyDescent="0.35">
      <c r="C222" t="s">
        <v>14</v>
      </c>
      <c r="I222" s="5">
        <v>-725000000000</v>
      </c>
      <c r="J222" s="5">
        <v>91000000000</v>
      </c>
      <c r="K222" s="5">
        <v>-3000000000</v>
      </c>
      <c r="L222" s="5">
        <v>-6000000000</v>
      </c>
      <c r="M222" s="5">
        <v>-3000000000</v>
      </c>
      <c r="N222" s="5">
        <v>-3000000000</v>
      </c>
      <c r="O222" s="5">
        <v>0</v>
      </c>
      <c r="P222" s="5">
        <v>0</v>
      </c>
      <c r="Q222" s="5">
        <v>0</v>
      </c>
      <c r="R222" s="5">
        <v>-3000000000</v>
      </c>
      <c r="S222" s="5">
        <v>3000000000</v>
      </c>
    </row>
    <row r="223" spans="3:19" ht="15.5" x14ac:dyDescent="0.35">
      <c r="C223" t="s">
        <v>16</v>
      </c>
      <c r="I223" s="6">
        <v>-17.7</v>
      </c>
      <c r="J223" s="6">
        <v>2.2200000000000002</v>
      </c>
      <c r="K223" s="6">
        <v>-9.44</v>
      </c>
      <c r="L223" s="6">
        <v>-16.29</v>
      </c>
      <c r="M223" s="6">
        <v>-9.74</v>
      </c>
      <c r="N223" s="6">
        <v>-10.11</v>
      </c>
      <c r="O223" s="6">
        <v>-0.86</v>
      </c>
      <c r="P223" s="6">
        <v>-0.44</v>
      </c>
      <c r="Q223" s="6">
        <v>0.18</v>
      </c>
      <c r="R223" s="6">
        <v>-8.4600000000000009</v>
      </c>
      <c r="S223" s="6">
        <v>8.02</v>
      </c>
    </row>
    <row r="225" spans="2:17" ht="15.5" x14ac:dyDescent="0.35">
      <c r="B225" t="s">
        <v>252</v>
      </c>
      <c r="C225" t="s">
        <v>253</v>
      </c>
      <c r="D225" s="5">
        <v>53000000000</v>
      </c>
      <c r="E225" s="5">
        <v>15000000000</v>
      </c>
      <c r="F225" s="5">
        <v>9000000000</v>
      </c>
      <c r="G225" s="5">
        <v>-5000000000</v>
      </c>
      <c r="H225" s="5">
        <v>103000000000</v>
      </c>
      <c r="I225" s="5">
        <v>112000000000</v>
      </c>
      <c r="J225" s="5">
        <v>60000000000</v>
      </c>
      <c r="K225" s="5">
        <v>-3000000000</v>
      </c>
      <c r="L225" s="5">
        <v>-5000000000</v>
      </c>
      <c r="M225" s="5">
        <v>-5000000000</v>
      </c>
      <c r="N225" s="5">
        <v>-6000000000</v>
      </c>
      <c r="O225" s="5">
        <v>-12000000000</v>
      </c>
      <c r="P225" s="5">
        <v>-13000000000</v>
      </c>
      <c r="Q225" s="5">
        <v>-11000000000</v>
      </c>
    </row>
    <row r="226" spans="2:17" ht="15.5" x14ac:dyDescent="0.35">
      <c r="C226" t="s">
        <v>56</v>
      </c>
      <c r="D226" s="6">
        <v>1.18</v>
      </c>
      <c r="E226" s="6">
        <v>0.33</v>
      </c>
      <c r="F226" s="6">
        <v>0.2</v>
      </c>
      <c r="G226" s="6">
        <v>-0.1</v>
      </c>
      <c r="H226" s="6">
        <v>2.27</v>
      </c>
      <c r="I226" s="6">
        <v>2.48</v>
      </c>
      <c r="J226" s="6">
        <v>1.33</v>
      </c>
      <c r="K226" s="6">
        <v>-7.0000000000000007E-2</v>
      </c>
      <c r="L226" s="6">
        <v>-0.1</v>
      </c>
      <c r="M226" s="6">
        <v>-0.11</v>
      </c>
      <c r="N226" s="6">
        <v>-0.13</v>
      </c>
      <c r="O226" s="6">
        <v>-0.26</v>
      </c>
      <c r="P226" s="6">
        <v>-0.28000000000000003</v>
      </c>
      <c r="Q226" s="6">
        <v>-0.25</v>
      </c>
    </row>
    <row r="227" spans="2:17" ht="15.5" x14ac:dyDescent="0.35">
      <c r="C227" t="s">
        <v>256</v>
      </c>
      <c r="D227" s="5">
        <v>321000000000</v>
      </c>
      <c r="E227" s="5">
        <v>115000000000</v>
      </c>
      <c r="F227" s="5">
        <v>72000000000</v>
      </c>
      <c r="G227" s="5">
        <v>76000000000</v>
      </c>
      <c r="H227" s="5">
        <v>677000000000</v>
      </c>
      <c r="I227" s="5">
        <v>510000000000</v>
      </c>
      <c r="J227" s="5">
        <v>283000000000</v>
      </c>
      <c r="K227" s="5">
        <v>47000000</v>
      </c>
      <c r="L227" s="5">
        <v>99000000</v>
      </c>
      <c r="M227" s="5">
        <v>123000000</v>
      </c>
      <c r="N227" s="5">
        <v>291000000</v>
      </c>
      <c r="O227" s="5">
        <v>6000000000</v>
      </c>
      <c r="P227" s="5">
        <v>7000000000</v>
      </c>
      <c r="Q227" s="5">
        <v>14000000000</v>
      </c>
    </row>
    <row r="228" spans="2:17" ht="15.5" x14ac:dyDescent="0.35">
      <c r="C228" t="s">
        <v>258</v>
      </c>
      <c r="I228" s="6">
        <v>21.99</v>
      </c>
    </row>
    <row r="229" spans="2:17" ht="15.5" x14ac:dyDescent="0.35">
      <c r="C229" t="s">
        <v>259</v>
      </c>
      <c r="I229" s="6">
        <v>31.23</v>
      </c>
    </row>
    <row r="230" spans="2:17" ht="15.5" x14ac:dyDescent="0.35">
      <c r="C230" t="s">
        <v>260</v>
      </c>
      <c r="I230" s="6">
        <v>7.49</v>
      </c>
    </row>
    <row r="231" spans="2:17" ht="15.5" x14ac:dyDescent="0.35">
      <c r="C231" t="s">
        <v>261</v>
      </c>
      <c r="I231" s="6">
        <v>3.2000000000000001E-2</v>
      </c>
    </row>
    <row r="232" spans="2:17" ht="15.5" x14ac:dyDescent="0.35">
      <c r="C232" t="s">
        <v>262</v>
      </c>
      <c r="I232" s="6">
        <v>3.86</v>
      </c>
    </row>
    <row r="233" spans="2:17" ht="15.5" x14ac:dyDescent="0.35">
      <c r="C233" t="s">
        <v>263</v>
      </c>
      <c r="I233" s="6">
        <v>0.4</v>
      </c>
    </row>
    <row r="234" spans="2:17" ht="15.5" x14ac:dyDescent="0.35">
      <c r="C234" t="s">
        <v>264</v>
      </c>
      <c r="I234" s="6">
        <v>-7.49</v>
      </c>
    </row>
    <row r="235" spans="2:17" ht="15.5" x14ac:dyDescent="0.35">
      <c r="C235" t="s">
        <v>265</v>
      </c>
      <c r="I235" s="6">
        <v>-7.36</v>
      </c>
    </row>
    <row r="236" spans="2:17" ht="15.5" x14ac:dyDescent="0.35">
      <c r="C236" t="s">
        <v>266</v>
      </c>
      <c r="I236" s="6">
        <v>15.7</v>
      </c>
    </row>
    <row r="237" spans="2:17" ht="15.5" x14ac:dyDescent="0.35">
      <c r="C237" t="s">
        <v>267</v>
      </c>
      <c r="I237" s="6">
        <v>14.8</v>
      </c>
    </row>
    <row r="238" spans="2:17" ht="15.5" x14ac:dyDescent="0.35">
      <c r="C238" t="s">
        <v>408</v>
      </c>
      <c r="I238" s="6">
        <v>0.36</v>
      </c>
    </row>
    <row r="239" spans="2:17" ht="15.5" x14ac:dyDescent="0.35">
      <c r="C239" t="s">
        <v>409</v>
      </c>
      <c r="I239" s="6">
        <v>-0.75</v>
      </c>
    </row>
    <row r="240" spans="2:17" ht="15.5" x14ac:dyDescent="0.35">
      <c r="C240" t="s">
        <v>268</v>
      </c>
      <c r="I240" s="6">
        <v>1.6</v>
      </c>
    </row>
    <row r="241" spans="3:9" ht="15.5" x14ac:dyDescent="0.35">
      <c r="C241" t="s">
        <v>269</v>
      </c>
      <c r="I241" s="6">
        <v>2.27</v>
      </c>
    </row>
    <row r="242" spans="3:9" ht="15.5" x14ac:dyDescent="0.35">
      <c r="C242" t="s">
        <v>270</v>
      </c>
      <c r="I242" s="6">
        <v>12.96</v>
      </c>
    </row>
    <row r="243" spans="3:9" ht="15.5" x14ac:dyDescent="0.35">
      <c r="C243" t="s">
        <v>271</v>
      </c>
      <c r="D243" s="6">
        <v>0.8</v>
      </c>
    </row>
    <row r="244" spans="3:9" ht="15.5" x14ac:dyDescent="0.35">
      <c r="C244" t="s">
        <v>272</v>
      </c>
      <c r="I244" s="6">
        <v>123.61</v>
      </c>
    </row>
    <row r="245" spans="3:9" ht="15.5" x14ac:dyDescent="0.35">
      <c r="C245" t="s">
        <v>273</v>
      </c>
      <c r="I245" s="6">
        <v>-6.79</v>
      </c>
    </row>
    <row r="246" spans="3:9" ht="15.5" x14ac:dyDescent="0.35">
      <c r="C246" t="s">
        <v>274</v>
      </c>
      <c r="D246" s="6">
        <v>0.15</v>
      </c>
    </row>
    <row r="247" spans="3:9" ht="15.5" x14ac:dyDescent="0.35">
      <c r="C247" t="s">
        <v>275</v>
      </c>
      <c r="D247" s="6">
        <v>0.15</v>
      </c>
    </row>
    <row r="248" spans="3:9" ht="15.5" x14ac:dyDescent="0.35">
      <c r="C248" t="s">
        <v>278</v>
      </c>
      <c r="D248" s="6">
        <v>0.1</v>
      </c>
    </row>
    <row r="249" spans="3:9" ht="15.5" x14ac:dyDescent="0.35">
      <c r="C249" t="s">
        <v>280</v>
      </c>
      <c r="D249" s="6">
        <v>1.21</v>
      </c>
    </row>
    <row r="250" spans="3:9" ht="15.5" x14ac:dyDescent="0.35">
      <c r="C250" t="s">
        <v>12</v>
      </c>
      <c r="D250" s="5">
        <v>-185000000000</v>
      </c>
    </row>
    <row r="251" spans="3:9" ht="15.5" x14ac:dyDescent="0.35">
      <c r="C251" t="s">
        <v>281</v>
      </c>
      <c r="I251" s="6">
        <v>9.49</v>
      </c>
    </row>
    <row r="252" spans="3:9" ht="15.5" x14ac:dyDescent="0.35">
      <c r="C252" t="s">
        <v>282</v>
      </c>
      <c r="I252" s="6">
        <v>1.0700000000000001E-2</v>
      </c>
    </row>
    <row r="253" spans="3:9" ht="15.5" x14ac:dyDescent="0.35">
      <c r="C253" t="s">
        <v>283</v>
      </c>
      <c r="I253" s="6">
        <v>1.3000000000000001E-2</v>
      </c>
    </row>
    <row r="254" spans="3:9" ht="15.5" x14ac:dyDescent="0.35">
      <c r="C254" t="s">
        <v>284</v>
      </c>
      <c r="I254" s="6">
        <v>2.9700000000000001E-2</v>
      </c>
    </row>
    <row r="255" spans="3:9" ht="15.5" x14ac:dyDescent="0.35">
      <c r="C255" t="s">
        <v>285</v>
      </c>
      <c r="I255" s="6">
        <v>2.9100000000000001E-2</v>
      </c>
    </row>
    <row r="256" spans="3:9" ht="15.5" x14ac:dyDescent="0.35">
      <c r="C256" t="s">
        <v>286</v>
      </c>
      <c r="D256" s="6">
        <v>14.4</v>
      </c>
    </row>
    <row r="257" spans="3:9" ht="15.5" x14ac:dyDescent="0.35">
      <c r="C257" t="s">
        <v>287</v>
      </c>
      <c r="D257" s="6">
        <v>0.16</v>
      </c>
    </row>
    <row r="258" spans="3:9" ht="15.5" x14ac:dyDescent="0.35">
      <c r="C258" t="s">
        <v>288</v>
      </c>
      <c r="D258" s="6">
        <v>1.01</v>
      </c>
    </row>
    <row r="259" spans="3:9" ht="15.5" x14ac:dyDescent="0.35">
      <c r="C259" t="s">
        <v>289</v>
      </c>
      <c r="D259" s="6">
        <v>13.55</v>
      </c>
    </row>
    <row r="260" spans="3:9" ht="15.5" x14ac:dyDescent="0.35">
      <c r="C260" t="s">
        <v>290</v>
      </c>
      <c r="D260" s="6">
        <v>6.32</v>
      </c>
    </row>
    <row r="261" spans="3:9" ht="15.5" x14ac:dyDescent="0.35">
      <c r="C261" t="s">
        <v>291</v>
      </c>
      <c r="I261" s="6">
        <v>0.09</v>
      </c>
    </row>
    <row r="262" spans="3:9" ht="15.5" x14ac:dyDescent="0.35">
      <c r="C262" t="s">
        <v>292</v>
      </c>
      <c r="I262" s="6">
        <v>1107.18</v>
      </c>
    </row>
    <row r="263" spans="3:9" ht="15.5" x14ac:dyDescent="0.35">
      <c r="C263" t="s">
        <v>52</v>
      </c>
      <c r="I263" s="5">
        <v>2254000000000</v>
      </c>
    </row>
    <row r="264" spans="3:9" ht="15.5" x14ac:dyDescent="0.35">
      <c r="C264" t="s">
        <v>293</v>
      </c>
      <c r="I264" s="5">
        <v>2828000000000</v>
      </c>
    </row>
    <row r="265" spans="3:9" ht="15.5" x14ac:dyDescent="0.35">
      <c r="C265" t="s">
        <v>294</v>
      </c>
      <c r="I265" s="5">
        <v>45080000000</v>
      </c>
    </row>
    <row r="266" spans="3:9" ht="15.5" x14ac:dyDescent="0.35">
      <c r="C266" t="s">
        <v>296</v>
      </c>
      <c r="D266" s="6">
        <v>0.51019999999999999</v>
      </c>
    </row>
    <row r="267" spans="3:9" ht="15.5" x14ac:dyDescent="0.35">
      <c r="C267" t="s">
        <v>297</v>
      </c>
      <c r="D267" s="6">
        <v>0.38659999999999994</v>
      </c>
    </row>
    <row r="268" spans="3:9" ht="15.5" x14ac:dyDescent="0.35">
      <c r="C268" t="s">
        <v>298</v>
      </c>
      <c r="D268" s="6">
        <v>0.16579999999999998</v>
      </c>
    </row>
    <row r="269" spans="3:9" ht="15.5" x14ac:dyDescent="0.35">
      <c r="C269" t="s">
        <v>299</v>
      </c>
      <c r="D269" s="6">
        <v>1.4206999999999999</v>
      </c>
    </row>
    <row r="270" spans="3:9" ht="15.5" x14ac:dyDescent="0.35">
      <c r="C270" t="s">
        <v>300</v>
      </c>
      <c r="D270" s="6">
        <v>2.0863999999999998</v>
      </c>
    </row>
    <row r="271" spans="3:9" ht="15.5" x14ac:dyDescent="0.35">
      <c r="C271" t="s">
        <v>301</v>
      </c>
      <c r="D271" s="6">
        <v>0.61609999999999998</v>
      </c>
    </row>
    <row r="272" spans="3:9" ht="15.5" x14ac:dyDescent="0.35">
      <c r="C272" t="s">
        <v>302</v>
      </c>
      <c r="I272" s="5">
        <v>6</v>
      </c>
    </row>
    <row r="273" spans="3:9" ht="15.5" x14ac:dyDescent="0.35">
      <c r="C273" t="s">
        <v>303</v>
      </c>
      <c r="I273" s="6">
        <v>0.64</v>
      </c>
    </row>
    <row r="274" spans="3:9" ht="15.5" x14ac:dyDescent="0.35">
      <c r="C274" t="s">
        <v>304</v>
      </c>
      <c r="I274" s="6">
        <v>0.65</v>
      </c>
    </row>
    <row r="275" spans="3:9" ht="15.5" x14ac:dyDescent="0.35">
      <c r="C275" t="s">
        <v>414</v>
      </c>
      <c r="I275" s="6">
        <v>0.3</v>
      </c>
    </row>
    <row r="276" spans="3:9" ht="15.5" x14ac:dyDescent="0.35">
      <c r="C276" t="s">
        <v>305</v>
      </c>
      <c r="I276" s="6">
        <v>0.51</v>
      </c>
    </row>
    <row r="277" spans="3:9" ht="15.5" x14ac:dyDescent="0.35">
      <c r="C277" t="s">
        <v>306</v>
      </c>
      <c r="I277" s="6">
        <v>0.26</v>
      </c>
    </row>
    <row r="278" spans="3:9" ht="15.5" x14ac:dyDescent="0.35">
      <c r="C278" t="s">
        <v>307</v>
      </c>
      <c r="I278" s="6">
        <v>0.87</v>
      </c>
    </row>
    <row r="279" spans="3:9" ht="15.5" x14ac:dyDescent="0.35">
      <c r="C279" t="s">
        <v>308</v>
      </c>
      <c r="I279" s="6">
        <v>0.95</v>
      </c>
    </row>
    <row r="280" spans="3:9" ht="15.5" x14ac:dyDescent="0.35">
      <c r="C280" t="s">
        <v>309</v>
      </c>
      <c r="I280" s="5">
        <v>584000000000</v>
      </c>
    </row>
    <row r="281" spans="3:9" ht="15.5" x14ac:dyDescent="0.35">
      <c r="C281" t="s">
        <v>310</v>
      </c>
      <c r="I281" s="5">
        <v>270000000000</v>
      </c>
    </row>
    <row r="282" spans="3:9" ht="15.5" x14ac:dyDescent="0.35">
      <c r="C282" t="s">
        <v>311</v>
      </c>
      <c r="I282" s="5">
        <v>191000000000</v>
      </c>
    </row>
    <row r="283" spans="3:9" ht="15.5" x14ac:dyDescent="0.35">
      <c r="C283" t="s">
        <v>312</v>
      </c>
      <c r="I283" s="5">
        <v>72000000000</v>
      </c>
    </row>
    <row r="284" spans="3:9" ht="15.5" x14ac:dyDescent="0.35">
      <c r="C284" t="s">
        <v>313</v>
      </c>
      <c r="D284" s="5">
        <v>36000000000</v>
      </c>
    </row>
    <row r="285" spans="3:9" ht="15.5" x14ac:dyDescent="0.35">
      <c r="C285" t="s">
        <v>314</v>
      </c>
      <c r="D285" s="5">
        <v>6741000000000</v>
      </c>
    </row>
    <row r="286" spans="3:9" ht="15.5" x14ac:dyDescent="0.35">
      <c r="C286" t="s">
        <v>315</v>
      </c>
      <c r="D286" s="5">
        <v>570000000000</v>
      </c>
    </row>
    <row r="287" spans="3:9" ht="15.5" x14ac:dyDescent="0.35">
      <c r="C287" t="s">
        <v>237</v>
      </c>
      <c r="D287" s="5">
        <v>-468000000000</v>
      </c>
    </row>
    <row r="288" spans="3:9" ht="15.5" x14ac:dyDescent="0.35">
      <c r="C288" t="s">
        <v>236</v>
      </c>
      <c r="I288" s="5">
        <v>5573000000000</v>
      </c>
    </row>
    <row r="289" spans="3:9" ht="15.5" x14ac:dyDescent="0.35">
      <c r="C289" t="s">
        <v>235</v>
      </c>
      <c r="D289" s="5">
        <v>11000000000</v>
      </c>
    </row>
    <row r="290" spans="3:9" ht="15.5" x14ac:dyDescent="0.35">
      <c r="C290" t="s">
        <v>234</v>
      </c>
      <c r="D290" s="5">
        <v>1000000000</v>
      </c>
    </row>
    <row r="291" spans="3:9" ht="15.5" x14ac:dyDescent="0.35">
      <c r="C291" t="s">
        <v>23</v>
      </c>
      <c r="D291" s="5">
        <v>11000000000</v>
      </c>
    </row>
    <row r="292" spans="3:9" ht="15.5" x14ac:dyDescent="0.35">
      <c r="C292" t="s">
        <v>20</v>
      </c>
      <c r="D292" s="5">
        <v>-25000000000</v>
      </c>
    </row>
    <row r="293" spans="3:9" ht="15.5" x14ac:dyDescent="0.35">
      <c r="C293" t="s">
        <v>316</v>
      </c>
      <c r="I293" s="5">
        <v>6172000000000</v>
      </c>
    </row>
    <row r="294" spans="3:9" ht="15.5" x14ac:dyDescent="0.35">
      <c r="C294" t="s">
        <v>317</v>
      </c>
      <c r="I294" s="5">
        <v>-301000000000</v>
      </c>
    </row>
    <row r="295" spans="3:9" ht="15.5" x14ac:dyDescent="0.35">
      <c r="C295" t="s">
        <v>318</v>
      </c>
      <c r="I295" s="5">
        <v>-5000000000</v>
      </c>
    </row>
    <row r="296" spans="3:9" ht="15.5" x14ac:dyDescent="0.35">
      <c r="C296" t="s">
        <v>319</v>
      </c>
      <c r="I296" s="5">
        <v>166000000000</v>
      </c>
    </row>
    <row r="297" spans="3:9" ht="15.5" x14ac:dyDescent="0.35">
      <c r="C297" t="s">
        <v>320</v>
      </c>
      <c r="I297" s="5">
        <v>-5000000000</v>
      </c>
    </row>
    <row r="298" spans="3:9" ht="15.5" x14ac:dyDescent="0.35">
      <c r="C298" t="s">
        <v>321</v>
      </c>
      <c r="I298" s="5">
        <v>-306000000000</v>
      </c>
    </row>
  </sheetData>
  <pageMargins left="0.7" right="0.7" top="0.75" bottom="0.75" header="0.3" footer="0.3"/>
  <ignoredErrors>
    <ignoredError sqref="A1:S299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2435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2436</v>
      </c>
      <c r="D2" s="2" vm="542">
        <f ca="1">IFERROR(_xlfn.STOCKHISTORY("XIDX:" &amp; $C$1, D3, , 0, 0, 1), "Libur")</f>
        <v>79</v>
      </c>
      <c r="H2" s="2" vm="542">
        <f ca="1">IFERROR(INDEX(D2:G2,COUNT(D2:G2)),"")</f>
        <v>79</v>
      </c>
      <c r="I2" s="2" vm="4">
        <f t="shared" ref="I2:Z2" ca="1" si="0">IFERROR(_xlfn.STOCKHISTORY("XIDX:" &amp; $C$1, I1, , 0, 0, 1), "Libur")</f>
        <v>50</v>
      </c>
      <c r="J2" s="2" vm="543">
        <f t="shared" ca="1" si="0"/>
        <v>39</v>
      </c>
      <c r="K2" s="2" t="str">
        <f t="shared" ca="1" si="0"/>
        <v>Libur</v>
      </c>
      <c r="L2" s="2" vm="344">
        <f t="shared" ca="1" si="0"/>
        <v>57</v>
      </c>
      <c r="M2" s="2" vm="362">
        <f t="shared" ca="1" si="0"/>
        <v>88</v>
      </c>
      <c r="N2" s="2" vm="385">
        <f t="shared" ca="1" si="0"/>
        <v>51</v>
      </c>
      <c r="O2" s="2" vm="4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544">
        <f t="shared" ca="1" si="0"/>
        <v>595</v>
      </c>
      <c r="T2" s="2" vm="545">
        <f t="shared" ca="1" si="0"/>
        <v>463</v>
      </c>
      <c r="U2" s="2" vm="546">
        <f t="shared" ca="1" si="0"/>
        <v>450</v>
      </c>
      <c r="V2" s="2" t="str">
        <f t="shared" ca="1" si="0"/>
        <v>Libur</v>
      </c>
      <c r="W2" s="2" t="str">
        <f t="shared" ca="1" si="0"/>
        <v>Libur</v>
      </c>
      <c r="X2" s="2" vm="4">
        <f t="shared" ca="1" si="0"/>
        <v>50</v>
      </c>
      <c r="Y2" s="2" vm="204">
        <f t="shared" ca="1" si="0"/>
        <v>54</v>
      </c>
      <c r="Z2" s="2" vm="361">
        <f t="shared" ca="1" si="0"/>
        <v>66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11963796373</v>
      </c>
      <c r="H4" s="2">
        <f>IFERROR(SUM(D4:G4)*(4/MAX(1,COUNT(D4:G4))),"")</f>
        <v>47855185492</v>
      </c>
      <c r="I4" s="2">
        <f t="shared" ref="I4:Z4" si="1">IFERROR(INDEX(I51:I500,MATCH($C$4,$C$51:$C$500,0)),"")</f>
        <v>160232785137</v>
      </c>
      <c r="J4" s="2">
        <f t="shared" si="1"/>
        <v>86879389162</v>
      </c>
      <c r="K4" s="2">
        <f t="shared" si="1"/>
        <v>106172382612</v>
      </c>
      <c r="L4" s="2">
        <f t="shared" si="1"/>
        <v>188852058036</v>
      </c>
      <c r="M4" s="2">
        <f t="shared" si="1"/>
        <v>521971241002</v>
      </c>
      <c r="N4" s="2">
        <f t="shared" si="1"/>
        <v>116594281314</v>
      </c>
      <c r="O4" s="2">
        <f t="shared" si="1"/>
        <v>326740872357</v>
      </c>
      <c r="P4" s="2">
        <f t="shared" si="1"/>
        <v>243144363317</v>
      </c>
      <c r="Q4" s="2">
        <f t="shared" si="1"/>
        <v>299974293110</v>
      </c>
      <c r="R4" s="2">
        <f t="shared" si="1"/>
        <v>514177471849</v>
      </c>
      <c r="S4" s="2">
        <f t="shared" si="1"/>
        <v>1055922632197</v>
      </c>
      <c r="T4" s="2">
        <f t="shared" si="1"/>
        <v>685034406501</v>
      </c>
      <c r="U4" s="2">
        <f t="shared" si="1"/>
        <v>640032612090</v>
      </c>
      <c r="V4" s="2">
        <f t="shared" si="1"/>
        <v>210413594731</v>
      </c>
      <c r="W4" s="2">
        <f t="shared" si="1"/>
        <v>169893009273</v>
      </c>
      <c r="X4" s="2">
        <f t="shared" si="1"/>
        <v>0</v>
      </c>
      <c r="Y4" s="2">
        <f t="shared" si="1"/>
        <v>27419173764</v>
      </c>
      <c r="Z4" s="2">
        <f t="shared" si="1"/>
        <v>51833269565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-10012352960</v>
      </c>
      <c r="H5" s="2">
        <f>IFERROR(SUM(D5:G5)*(4/MAX(1,COUNT(D5:G5))),"")</f>
        <v>-40049411840</v>
      </c>
      <c r="I5" s="2">
        <f t="shared" ref="I5:Z5" si="2">IFERROR(INDEX(I51:I500,MATCH($C$5,$C$51:$C$500,0)),"")</f>
        <v>-71333124337</v>
      </c>
      <c r="J5" s="2">
        <f t="shared" si="2"/>
        <v>-63482691555</v>
      </c>
      <c r="K5" s="2">
        <f t="shared" si="2"/>
        <v>-37139605431</v>
      </c>
      <c r="L5" s="2">
        <f t="shared" si="2"/>
        <v>-35607918122</v>
      </c>
      <c r="M5" s="2">
        <f t="shared" si="2"/>
        <v>11390030377</v>
      </c>
      <c r="N5" s="2">
        <f t="shared" si="2"/>
        <v>-117826545515</v>
      </c>
      <c r="O5" s="2">
        <f t="shared" si="2"/>
        <v>-151690887802</v>
      </c>
      <c r="P5" s="2">
        <f t="shared" si="2"/>
        <v>2442169878</v>
      </c>
      <c r="Q5" s="2">
        <f t="shared" si="2"/>
        <v>20788439642</v>
      </c>
      <c r="R5" s="2">
        <f t="shared" si="2"/>
        <v>301500431</v>
      </c>
      <c r="S5" s="2">
        <f t="shared" si="2"/>
        <v>245791538928</v>
      </c>
      <c r="T5" s="2">
        <f t="shared" si="2"/>
        <v>426072632250</v>
      </c>
      <c r="U5" s="2">
        <f t="shared" si="2"/>
        <v>285980185473</v>
      </c>
      <c r="V5" s="2">
        <f t="shared" si="2"/>
        <v>70579521465</v>
      </c>
      <c r="W5" s="2">
        <f t="shared" si="2"/>
        <v>12231654859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2037963879525</v>
      </c>
      <c r="H6" s="2">
        <f>IFERROR(INDEX(D6:G6,COUNT(D6:G6)),"")</f>
        <v>2037963879525</v>
      </c>
      <c r="I6" s="2">
        <f t="shared" ref="I6:Z6" si="3">IFERROR(INDEX(I51:I500,MATCH($C$6,$C$51:$C$500,0)),"")</f>
        <v>2048086018361</v>
      </c>
      <c r="J6" s="2">
        <f t="shared" si="3"/>
        <v>2120769715305</v>
      </c>
      <c r="K6" s="2">
        <f t="shared" si="3"/>
        <v>2178302612094</v>
      </c>
      <c r="L6" s="2">
        <f t="shared" si="3"/>
        <v>2218529730753</v>
      </c>
      <c r="M6" s="2">
        <f t="shared" si="3"/>
        <v>2230164838011</v>
      </c>
      <c r="N6" s="2">
        <f t="shared" si="3"/>
        <v>2201679698409</v>
      </c>
      <c r="O6" s="2">
        <f t="shared" si="3"/>
        <v>2431907453426</v>
      </c>
      <c r="P6" s="2">
        <f t="shared" si="3"/>
        <v>2725969594506</v>
      </c>
      <c r="Q6" s="2">
        <f t="shared" si="3"/>
        <v>2735308024151</v>
      </c>
      <c r="R6" s="2">
        <f t="shared" si="3"/>
        <v>2766286712873</v>
      </c>
      <c r="S6" s="2">
        <f t="shared" si="3"/>
        <v>2507974755013</v>
      </c>
      <c r="T6" s="2">
        <f t="shared" si="3"/>
        <v>2104261145100</v>
      </c>
      <c r="U6" s="2">
        <f t="shared" si="3"/>
        <v>1721116597216</v>
      </c>
      <c r="V6" s="2">
        <f t="shared" si="3"/>
        <v>1370203102304</v>
      </c>
      <c r="W6" s="2">
        <f t="shared" si="3"/>
        <v>1418192927852</v>
      </c>
      <c r="X6" s="2">
        <f t="shared" si="3"/>
        <v>1305979866375</v>
      </c>
      <c r="Y6" s="2">
        <f t="shared" si="3"/>
        <v>1314860213199</v>
      </c>
      <c r="Z6" s="2">
        <f t="shared" si="3"/>
        <v>1330280342774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13.59</v>
      </c>
      <c r="H7" s="3">
        <f>IFERROR(INDEX(D7:G7,COUNT(D7:G7)),"")</f>
        <v>13.59</v>
      </c>
      <c r="I7" s="3">
        <f t="shared" ref="I7:Z7" si="4">IFERROR(INDEX(I51:I500,MATCH($C$7,$C$51:$C$500,0))/1000000000,"")</f>
        <v>13.59</v>
      </c>
      <c r="J7" s="3">
        <f t="shared" si="4"/>
        <v>13.59</v>
      </c>
      <c r="K7" s="3">
        <f t="shared" si="4"/>
        <v>13.59</v>
      </c>
      <c r="L7" s="3">
        <f t="shared" si="4"/>
        <v>13.59</v>
      </c>
      <c r="M7" s="3">
        <f t="shared" si="4"/>
        <v>13.59</v>
      </c>
      <c r="N7" s="3">
        <f t="shared" si="4"/>
        <v>13.59</v>
      </c>
      <c r="O7" s="3">
        <f t="shared" si="4"/>
        <v>13.59</v>
      </c>
      <c r="P7" s="3">
        <f t="shared" si="4"/>
        <v>13.59</v>
      </c>
      <c r="Q7" s="3">
        <f t="shared" si="4"/>
        <v>13.59</v>
      </c>
      <c r="R7" s="3">
        <f t="shared" si="4"/>
        <v>13.59</v>
      </c>
      <c r="S7" s="3">
        <f t="shared" si="4"/>
        <v>13.59</v>
      </c>
      <c r="T7" s="3">
        <f t="shared" si="4"/>
        <v>13.59</v>
      </c>
      <c r="U7" s="3">
        <f t="shared" si="4"/>
        <v>13.59</v>
      </c>
      <c r="V7" s="3">
        <f t="shared" si="4"/>
        <v>13.48</v>
      </c>
      <c r="W7" s="3">
        <f t="shared" si="4"/>
        <v>13.47</v>
      </c>
      <c r="X7" s="3">
        <f t="shared" si="4"/>
        <v>13.47</v>
      </c>
      <c r="Y7" s="3">
        <f t="shared" si="4"/>
        <v>13.47</v>
      </c>
      <c r="Z7" s="3">
        <f t="shared" si="4"/>
        <v>13.47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 t="shared" ref="I8:Z8" si="5">IFERROR(INDEX(I51:I500,MATCH($C$8,$C$51:$C$500,0)),"")</f>
        <v>77000000000</v>
      </c>
      <c r="J8" s="2">
        <f t="shared" si="5"/>
        <v>-14000000000</v>
      </c>
      <c r="K8" s="2">
        <f t="shared" si="5"/>
        <v>-9000000000</v>
      </c>
      <c r="L8" s="2">
        <f t="shared" si="5"/>
        <v>16000000000</v>
      </c>
      <c r="M8" s="2">
        <f t="shared" si="5"/>
        <v>152000000000</v>
      </c>
      <c r="N8" s="2">
        <f t="shared" si="5"/>
        <v>-21000000000</v>
      </c>
      <c r="O8" s="2">
        <f t="shared" si="5"/>
        <v>-74000000000</v>
      </c>
      <c r="P8" s="2">
        <f t="shared" si="5"/>
        <v>-130000000000</v>
      </c>
      <c r="Q8" s="2">
        <f t="shared" si="5"/>
        <v>-75000000000</v>
      </c>
      <c r="R8" s="2">
        <f t="shared" si="5"/>
        <v>-136000000000</v>
      </c>
      <c r="S8" s="2">
        <f t="shared" si="5"/>
        <v>-318000000000</v>
      </c>
      <c r="T8" s="2">
        <f t="shared" si="5"/>
        <v>-187000000000</v>
      </c>
      <c r="U8" s="2">
        <f t="shared" si="5"/>
        <v>23000000000</v>
      </c>
      <c r="V8" s="2">
        <f t="shared" si="5"/>
        <v>483000000000</v>
      </c>
      <c r="W8" s="2">
        <f t="shared" si="5"/>
        <v>161000000000</v>
      </c>
      <c r="X8" s="2">
        <f t="shared" si="5"/>
        <v>-2000000000</v>
      </c>
      <c r="Y8" s="2">
        <f t="shared" si="5"/>
        <v>-69000000000</v>
      </c>
      <c r="Z8" s="2">
        <f t="shared" si="5"/>
        <v>-492000000000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-0.56999999999999995</v>
      </c>
      <c r="H9" s="3">
        <f>IFERROR(INDEX(D9:G9,COUNT(D9:G9)),"")</f>
        <v>-0.56999999999999995</v>
      </c>
      <c r="I9" s="3">
        <f t="shared" ref="I9:Z9" si="6">IFERROR(INDEX(I51:I500,MATCH($C$9,$C$51:$C$500,0)),"")</f>
        <v>5.66</v>
      </c>
      <c r="J9" s="3">
        <f t="shared" si="6"/>
        <v>-1</v>
      </c>
      <c r="K9" s="3">
        <f t="shared" si="6"/>
        <v>-0.69</v>
      </c>
      <c r="L9" s="3">
        <f t="shared" si="6"/>
        <v>1.1599999999999999</v>
      </c>
      <c r="M9" s="3">
        <f t="shared" si="6"/>
        <v>11.19</v>
      </c>
      <c r="N9" s="3">
        <f t="shared" si="6"/>
        <v>-1.56</v>
      </c>
      <c r="O9" s="3">
        <f t="shared" si="6"/>
        <v>-5.44</v>
      </c>
      <c r="P9" s="3">
        <f t="shared" si="6"/>
        <v>-9.5500000000000007</v>
      </c>
      <c r="Q9" s="3">
        <f t="shared" si="6"/>
        <v>-5.51</v>
      </c>
      <c r="R9" s="3">
        <f t="shared" si="6"/>
        <v>-10.029999999999999</v>
      </c>
      <c r="S9" s="3">
        <f t="shared" si="6"/>
        <v>-23.39</v>
      </c>
      <c r="T9" s="3">
        <f t="shared" si="6"/>
        <v>-13.72</v>
      </c>
      <c r="U9" s="3">
        <f t="shared" si="6"/>
        <v>1.69</v>
      </c>
      <c r="V9" s="3">
        <f t="shared" si="6"/>
        <v>35.86</v>
      </c>
      <c r="W9" s="3">
        <f t="shared" si="6"/>
        <v>11.95</v>
      </c>
      <c r="X9" s="3">
        <f t="shared" si="6"/>
        <v>-0.14000000000000001</v>
      </c>
      <c r="Y9" s="3">
        <f t="shared" si="6"/>
        <v>-5.13</v>
      </c>
      <c r="Z9" s="3">
        <f t="shared" si="6"/>
        <v>-36.53</v>
      </c>
    </row>
    <row r="10" spans="1:26" ht="15.5" x14ac:dyDescent="0.35">
      <c r="C10" t="s">
        <v>17</v>
      </c>
      <c r="D10" s="3">
        <f ca="1">IFERROR(IF(D9=0,"",D2/D9),"")</f>
        <v>-138.59649122807019</v>
      </c>
      <c r="I10" s="3">
        <f t="shared" ref="I10:Z10" ca="1" si="7">IFERROR(IF(I9=0,"",I2/I9),"")</f>
        <v>8.8339222614840995</v>
      </c>
      <c r="J10" s="3">
        <f t="shared" ca="1" si="7"/>
        <v>-39</v>
      </c>
      <c r="K10" s="3" t="str">
        <f t="shared" ca="1" si="7"/>
        <v/>
      </c>
      <c r="L10" s="3">
        <f t="shared" ca="1" si="7"/>
        <v>49.137931034482762</v>
      </c>
      <c r="M10" s="3">
        <f t="shared" ca="1" si="7"/>
        <v>7.8641644325290443</v>
      </c>
      <c r="N10" s="3">
        <f t="shared" ca="1" si="7"/>
        <v>-32.692307692307693</v>
      </c>
      <c r="O10" s="3">
        <f t="shared" ca="1" si="7"/>
        <v>-9.1911764705882355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-25.438221462163316</v>
      </c>
      <c r="T10" s="3">
        <f t="shared" ca="1" si="7"/>
        <v>-33.746355685131192</v>
      </c>
      <c r="U10" s="3">
        <f t="shared" ca="1" si="7"/>
        <v>266.27218934911241</v>
      </c>
      <c r="V10" s="3" t="str">
        <f t="shared" ca="1" si="7"/>
        <v/>
      </c>
      <c r="W10" s="3" t="str">
        <f t="shared" ca="1" si="7"/>
        <v/>
      </c>
      <c r="X10" s="3">
        <f t="shared" ca="1" si="7"/>
        <v>-357.14285714285711</v>
      </c>
      <c r="Y10" s="3">
        <f t="shared" ca="1" si="7"/>
        <v>-10.526315789473685</v>
      </c>
      <c r="Z10" s="3">
        <f t="shared" ca="1" si="7"/>
        <v>-1.8067341910758281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41739038697</v>
      </c>
      <c r="H11" s="2">
        <f>IFERROR(INDEX(D11:G11,COUNT(D11:G11)),"")</f>
        <v>41739038697</v>
      </c>
      <c r="I11" s="2">
        <f t="shared" ref="I11:Z11" si="8">IFERROR(INDEX(I51:I500,MATCH($C$11,$C$51:$C$500,0)),"")</f>
        <v>41854439452</v>
      </c>
      <c r="J11" s="2">
        <f t="shared" si="8"/>
        <v>46840925225</v>
      </c>
      <c r="K11" s="2">
        <f t="shared" si="8"/>
        <v>46488239103</v>
      </c>
      <c r="L11" s="2">
        <f t="shared" si="8"/>
        <v>45545200481</v>
      </c>
      <c r="M11" s="2">
        <f t="shared" si="8"/>
        <v>65419490751</v>
      </c>
      <c r="N11" s="2">
        <f t="shared" si="8"/>
        <v>48410679071</v>
      </c>
      <c r="O11" s="2">
        <f t="shared" si="8"/>
        <v>58571661529</v>
      </c>
      <c r="P11" s="2">
        <f t="shared" si="8"/>
        <v>63405958254</v>
      </c>
      <c r="Q11" s="2">
        <f t="shared" si="8"/>
        <v>104574111369</v>
      </c>
      <c r="R11" s="2">
        <f t="shared" si="8"/>
        <v>113646323557</v>
      </c>
      <c r="S11" s="2">
        <f t="shared" si="8"/>
        <v>179678279358</v>
      </c>
      <c r="T11" s="2">
        <f t="shared" si="8"/>
        <v>475765509091</v>
      </c>
      <c r="U11" s="2">
        <f t="shared" si="8"/>
        <v>654889128963</v>
      </c>
      <c r="V11" s="2">
        <f t="shared" si="8"/>
        <v>469580957361</v>
      </c>
      <c r="W11" s="2">
        <f t="shared" si="8"/>
        <v>177987694466</v>
      </c>
      <c r="X11" s="2">
        <f t="shared" si="8"/>
        <v>24205730</v>
      </c>
      <c r="Y11" s="2">
        <f t="shared" si="8"/>
        <v>6296577593</v>
      </c>
      <c r="Z11" s="2">
        <f t="shared" si="8"/>
        <v>146320941271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372000000000</v>
      </c>
      <c r="H12" s="2">
        <f>IFERROR(INDEX(D12:G12,COUNT(D12:G12)),"")</f>
        <v>372000000000</v>
      </c>
      <c r="I12" s="2">
        <f t="shared" ref="I12:Z12" si="9">IFERROR(INDEX(I51:I500,MATCH($C$12,$C$51:$C$500,0)),"")</f>
        <v>372000000000</v>
      </c>
      <c r="J12" s="2">
        <f t="shared" si="9"/>
        <v>495000000000</v>
      </c>
      <c r="K12" s="2">
        <f t="shared" si="9"/>
        <v>494000000000</v>
      </c>
      <c r="L12" s="2">
        <f t="shared" si="9"/>
        <v>529000000000</v>
      </c>
      <c r="M12" s="2">
        <f t="shared" si="9"/>
        <v>543000000000</v>
      </c>
      <c r="N12" s="2">
        <f t="shared" si="9"/>
        <v>655000000000</v>
      </c>
      <c r="O12" s="2">
        <f t="shared" si="9"/>
        <v>661000000000</v>
      </c>
      <c r="P12" s="2">
        <f t="shared" si="9"/>
        <v>601000000000</v>
      </c>
      <c r="Q12" s="2">
        <f t="shared" si="9"/>
        <v>466000000000</v>
      </c>
      <c r="R12" s="2">
        <f t="shared" si="9"/>
        <v>286000000000</v>
      </c>
      <c r="S12" s="2">
        <f t="shared" si="9"/>
        <v>36000000000</v>
      </c>
      <c r="T12" s="2">
        <f t="shared" si="9"/>
        <v>-311000000000</v>
      </c>
      <c r="U12" s="2">
        <f t="shared" si="9"/>
        <v>-464000000000</v>
      </c>
      <c r="V12" s="2">
        <f t="shared" si="9"/>
        <v>-290000000000</v>
      </c>
      <c r="W12" s="2">
        <f t="shared" si="9"/>
        <v>112000000000</v>
      </c>
      <c r="X12" s="2">
        <f t="shared" si="9"/>
        <v>10000000000</v>
      </c>
      <c r="Y12" s="2">
        <f t="shared" si="9"/>
        <v>30000000000</v>
      </c>
      <c r="Z12" s="2">
        <f t="shared" si="9"/>
        <v>-42000000000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414000000000</v>
      </c>
      <c r="H13" s="2">
        <f>IFERROR(INDEX(D13:G13,COUNT(D13:G13)),"")</f>
        <v>414000000000</v>
      </c>
      <c r="I13" s="2">
        <f t="shared" ref="I13:Z13" si="10">IFERROR(INDEX(I51:I500,MATCH($C$13,$C$51:$C$500,0)),"")</f>
        <v>413000000000</v>
      </c>
      <c r="J13" s="2">
        <f t="shared" si="10"/>
        <v>542000000000</v>
      </c>
      <c r="K13" s="2">
        <f t="shared" si="10"/>
        <v>541000000000</v>
      </c>
      <c r="L13" s="2">
        <f t="shared" si="10"/>
        <v>575000000000</v>
      </c>
      <c r="M13" s="2">
        <f t="shared" si="10"/>
        <v>608000000000</v>
      </c>
      <c r="N13" s="2">
        <f t="shared" si="10"/>
        <v>703000000000</v>
      </c>
      <c r="O13" s="2">
        <f t="shared" si="10"/>
        <v>719000000000</v>
      </c>
      <c r="P13" s="2">
        <f t="shared" si="10"/>
        <v>664000000000</v>
      </c>
      <c r="Q13" s="2">
        <f t="shared" si="10"/>
        <v>571000000000</v>
      </c>
      <c r="R13" s="2">
        <f t="shared" si="10"/>
        <v>399000000000</v>
      </c>
      <c r="S13" s="2">
        <f t="shared" si="10"/>
        <v>216000000000</v>
      </c>
      <c r="T13" s="2">
        <f t="shared" si="10"/>
        <v>165000000000</v>
      </c>
      <c r="U13" s="2">
        <f t="shared" si="10"/>
        <v>191000000000</v>
      </c>
      <c r="V13" s="2">
        <f t="shared" si="10"/>
        <v>180000000000</v>
      </c>
      <c r="W13" s="2">
        <f t="shared" si="10"/>
        <v>290000000000</v>
      </c>
      <c r="X13" s="2">
        <f t="shared" si="10"/>
        <v>10000000000</v>
      </c>
      <c r="Y13" s="2">
        <f t="shared" si="10"/>
        <v>37000000000</v>
      </c>
      <c r="Z13" s="2">
        <f t="shared" si="10"/>
        <v>104000000000</v>
      </c>
    </row>
    <row r="14" spans="1:26" ht="15.5" x14ac:dyDescent="0.35">
      <c r="C14" t="s">
        <v>26</v>
      </c>
      <c r="D14" s="2">
        <f>IFERROR(INDEX(D51:D500,MATCH($C$14,$C$51:$C$500,0)),"")</f>
        <v>-8194104730</v>
      </c>
      <c r="H14" s="2">
        <f>IFERROR(SUM(D14:G14)*(4/MAX(1,COUNT(D14:G14))),"")</f>
        <v>-32776418920</v>
      </c>
      <c r="I14" s="2">
        <f t="shared" ref="I14:Z14" si="11">IFERROR(INDEX(I51:I500,MATCH($C$14,$C$51:$C$500,0)),"")</f>
        <v>-40668337890</v>
      </c>
      <c r="J14" s="2">
        <f t="shared" si="11"/>
        <v>-40454032951</v>
      </c>
      <c r="K14" s="2">
        <f t="shared" si="11"/>
        <v>-48081813300</v>
      </c>
      <c r="L14" s="2">
        <f t="shared" si="11"/>
        <v>-58276897477</v>
      </c>
      <c r="M14" s="2">
        <f t="shared" si="11"/>
        <v>-57380479791</v>
      </c>
      <c r="N14" s="2">
        <f t="shared" si="11"/>
        <v>-68224189435</v>
      </c>
      <c r="O14" s="2">
        <f t="shared" si="11"/>
        <v>-47687179280</v>
      </c>
      <c r="P14" s="2">
        <f t="shared" si="11"/>
        <v>-29346271071</v>
      </c>
      <c r="Q14" s="2">
        <f t="shared" si="11"/>
        <v>-21933793695</v>
      </c>
      <c r="R14" s="2">
        <f t="shared" si="11"/>
        <v>-53434824257</v>
      </c>
      <c r="S14" s="2">
        <f t="shared" si="11"/>
        <v>-18067193698</v>
      </c>
      <c r="T14" s="2">
        <f t="shared" si="11"/>
        <v>-13756677224</v>
      </c>
      <c r="U14" s="2">
        <f t="shared" si="11"/>
        <v>-9570473282</v>
      </c>
      <c r="V14" s="2">
        <f t="shared" si="11"/>
        <v>-13302890421</v>
      </c>
      <c r="W14" s="2">
        <f t="shared" si="11"/>
        <v>-8053007966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1221754893</v>
      </c>
      <c r="H15" s="2">
        <f>IFERROR(SUM(D15:G15)*(4/MAX(1,COUNT(D15:G15))),"")</f>
        <v>4887019572</v>
      </c>
      <c r="I15" s="2">
        <f t="shared" ref="I15:Z15" si="12">IFERROR(INDEX(I51:I500,MATCH($C$15,$C$51:$C$500,0)),"")</f>
        <v>-7537632710</v>
      </c>
      <c r="J15" s="2">
        <f t="shared" si="12"/>
        <v>-8147829045</v>
      </c>
      <c r="K15" s="2">
        <f t="shared" si="12"/>
        <v>-11636766546</v>
      </c>
      <c r="L15" s="2">
        <f t="shared" si="12"/>
        <v>-12239999472</v>
      </c>
      <c r="M15" s="2">
        <f t="shared" si="12"/>
        <v>-10148324733</v>
      </c>
      <c r="N15" s="2">
        <f t="shared" si="12"/>
        <v>7880398852</v>
      </c>
      <c r="O15" s="2">
        <f t="shared" si="12"/>
        <v>-8750641929</v>
      </c>
      <c r="P15" s="2">
        <f t="shared" si="12"/>
        <v>7137147743</v>
      </c>
      <c r="Q15" s="2">
        <f t="shared" si="12"/>
        <v>7939889935</v>
      </c>
      <c r="R15" s="2">
        <f t="shared" si="12"/>
        <v>-3276669726</v>
      </c>
      <c r="S15" s="2">
        <f t="shared" si="12"/>
        <v>12495410722</v>
      </c>
      <c r="T15" s="2">
        <f t="shared" si="12"/>
        <v>-25336206144</v>
      </c>
      <c r="U15" s="2">
        <f t="shared" si="12"/>
        <v>-30369594595</v>
      </c>
      <c r="V15" s="2">
        <f t="shared" si="12"/>
        <v>-11364202407</v>
      </c>
      <c r="W15" s="2">
        <f t="shared" si="12"/>
        <v>-10309227929</v>
      </c>
      <c r="X15" s="2">
        <f t="shared" si="12"/>
        <v>-3076750866</v>
      </c>
      <c r="Y15" s="2">
        <f t="shared" si="12"/>
        <v>2204886969</v>
      </c>
      <c r="Z15" s="2">
        <f t="shared" si="12"/>
        <v>8082420586</v>
      </c>
    </row>
    <row r="16" spans="1:26" ht="15.5" x14ac:dyDescent="0.35">
      <c r="C16" t="s">
        <v>28</v>
      </c>
      <c r="D16" s="2">
        <f>IFERROR(INDEX(D51:D500,MATCH($C$16,$C$51:$C$500,0)),"")</f>
        <v>-11343341229</v>
      </c>
      <c r="H16" s="2">
        <f>IFERROR(SUM(D16:G16)*(4/MAX(1,COUNT(D16:G16))),"")</f>
        <v>-45373364916</v>
      </c>
      <c r="I16" s="2">
        <f t="shared" ref="I16:Z16" si="13">IFERROR(INDEX(I51:I500,MATCH($C$16,$C$51:$C$500,0)),"")</f>
        <v>-63824048546</v>
      </c>
      <c r="J16" s="2">
        <f t="shared" si="13"/>
        <v>-56441064015</v>
      </c>
      <c r="K16" s="2">
        <f t="shared" si="13"/>
        <v>-22935881109</v>
      </c>
      <c r="L16" s="2">
        <f t="shared" si="13"/>
        <v>-13607149070</v>
      </c>
      <c r="M16" s="2">
        <f t="shared" si="13"/>
        <v>42909284837</v>
      </c>
      <c r="N16" s="2">
        <f t="shared" si="13"/>
        <v>-175903583743</v>
      </c>
      <c r="O16" s="2">
        <f t="shared" si="13"/>
        <v>-267358170335</v>
      </c>
      <c r="P16" s="2">
        <f t="shared" si="13"/>
        <v>-7035058744</v>
      </c>
      <c r="Q16" s="2">
        <f t="shared" si="13"/>
        <v>32757722394</v>
      </c>
      <c r="R16" s="2">
        <f t="shared" si="13"/>
        <v>64428855617</v>
      </c>
      <c r="S16" s="2">
        <f t="shared" si="13"/>
        <v>467146662558</v>
      </c>
      <c r="T16" s="2">
        <f t="shared" si="13"/>
        <v>542893826228</v>
      </c>
      <c r="U16" s="2">
        <f t="shared" si="13"/>
        <v>407176399484</v>
      </c>
      <c r="V16" s="2">
        <f t="shared" si="13"/>
        <v>82164142981</v>
      </c>
      <c r="W16" s="2">
        <f t="shared" si="13"/>
        <v>22811680359</v>
      </c>
      <c r="X16" s="2">
        <f t="shared" si="13"/>
        <v>-6343021106</v>
      </c>
      <c r="Y16" s="2">
        <f t="shared" si="13"/>
        <v>-2047356777</v>
      </c>
      <c r="Z16" s="2">
        <f t="shared" si="13"/>
        <v>-18442342759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1073610000000</v>
      </c>
      <c r="H20" s="2">
        <f t="shared" ref="H20:Z20" ca="1" si="14">IFERROR(H21*H2,"")</f>
        <v>1073610000000</v>
      </c>
      <c r="I20" s="2">
        <f t="shared" ca="1" si="14"/>
        <v>679500000000</v>
      </c>
      <c r="J20" s="2">
        <f t="shared" ca="1" si="14"/>
        <v>530010000000</v>
      </c>
      <c r="K20" s="2" t="str">
        <f t="shared" ca="1" si="14"/>
        <v/>
      </c>
      <c r="L20" s="2">
        <f t="shared" ca="1" si="14"/>
        <v>774630000000</v>
      </c>
      <c r="M20" s="2">
        <f t="shared" ca="1" si="14"/>
        <v>1195920000000</v>
      </c>
      <c r="N20" s="2">
        <f t="shared" ca="1" si="14"/>
        <v>693090000000</v>
      </c>
      <c r="O20" s="2">
        <f t="shared" ca="1" si="14"/>
        <v>679500000000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8086050000000</v>
      </c>
      <c r="T20" s="2">
        <f t="shared" ca="1" si="14"/>
        <v>6292170000000</v>
      </c>
      <c r="U20" s="2">
        <f t="shared" ca="1" si="14"/>
        <v>6115500000000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673500000000</v>
      </c>
      <c r="Y20" s="2">
        <f t="shared" ca="1" si="14"/>
        <v>727380000000</v>
      </c>
      <c r="Z20" s="2">
        <f t="shared" ca="1" si="14"/>
        <v>889020000000</v>
      </c>
    </row>
    <row r="21" spans="1:26" ht="15.5" x14ac:dyDescent="0.35">
      <c r="C21" t="s">
        <v>11</v>
      </c>
      <c r="D21" s="2">
        <f>IFERROR(INDEX(D51:D500,MATCH($C$7,$C$51:$C$500,0)),"")</f>
        <v>13590000000</v>
      </c>
      <c r="H21" s="2">
        <f>IFERROR(INDEX(D21:G21,COUNT(D21:G21)),"")</f>
        <v>13590000000</v>
      </c>
      <c r="I21" s="2">
        <f t="shared" ref="I21:Z21" si="15">IFERROR(INDEX(I51:I500,MATCH($C$7,$C$51:$C$500,0)),"")</f>
        <v>13590000000</v>
      </c>
      <c r="J21" s="2">
        <f t="shared" si="15"/>
        <v>13590000000</v>
      </c>
      <c r="K21" s="2">
        <f t="shared" si="15"/>
        <v>13590000000</v>
      </c>
      <c r="L21" s="2">
        <f t="shared" si="15"/>
        <v>13590000000</v>
      </c>
      <c r="M21" s="2">
        <f t="shared" si="15"/>
        <v>13590000000</v>
      </c>
      <c r="N21" s="2">
        <f t="shared" si="15"/>
        <v>13590000000</v>
      </c>
      <c r="O21" s="2">
        <f t="shared" si="15"/>
        <v>13590000000</v>
      </c>
      <c r="P21" s="2">
        <f t="shared" si="15"/>
        <v>13590000000</v>
      </c>
      <c r="Q21" s="2">
        <f t="shared" si="15"/>
        <v>13590000000</v>
      </c>
      <c r="R21" s="2">
        <f t="shared" si="15"/>
        <v>13590000000</v>
      </c>
      <c r="S21" s="2">
        <f t="shared" si="15"/>
        <v>13590000000</v>
      </c>
      <c r="T21" s="2">
        <f t="shared" si="15"/>
        <v>13590000000</v>
      </c>
      <c r="U21" s="2">
        <f t="shared" si="15"/>
        <v>13590000000</v>
      </c>
      <c r="V21" s="2">
        <f t="shared" si="15"/>
        <v>13480000000</v>
      </c>
      <c r="W21" s="2">
        <f t="shared" si="15"/>
        <v>13470000000</v>
      </c>
      <c r="X21" s="2">
        <f t="shared" si="15"/>
        <v>13470000000</v>
      </c>
      <c r="Y21" s="2">
        <f t="shared" si="15"/>
        <v>13470000000</v>
      </c>
      <c r="Z21" s="2">
        <f t="shared" si="15"/>
        <v>13470000000</v>
      </c>
    </row>
    <row r="23" spans="1:26" ht="15.5" x14ac:dyDescent="0.35">
      <c r="B23" t="s">
        <v>53</v>
      </c>
      <c r="C23" t="s">
        <v>54</v>
      </c>
      <c r="D23" s="3">
        <f>IFERROR(D5/D6*100,"")</f>
        <v>-0.49129197335595748</v>
      </c>
      <c r="H23" s="3">
        <f t="shared" ref="H23:Z23" si="16">IFERROR(H5/H6*100,"")</f>
        <v>-1.9651678934238299</v>
      </c>
      <c r="I23" s="3">
        <f t="shared" si="16"/>
        <v>-3.4829164252624993</v>
      </c>
      <c r="J23" s="3">
        <f t="shared" si="16"/>
        <v>-2.9933797666414805</v>
      </c>
      <c r="K23" s="3">
        <f t="shared" si="16"/>
        <v>-1.7049791532544569</v>
      </c>
      <c r="L23" s="3">
        <f t="shared" si="16"/>
        <v>-1.6050232560964679</v>
      </c>
      <c r="M23" s="3">
        <f t="shared" si="16"/>
        <v>0.51072594199621313</v>
      </c>
      <c r="N23" s="3">
        <f t="shared" si="16"/>
        <v>-5.3516660756850785</v>
      </c>
      <c r="O23" s="3">
        <f t="shared" si="16"/>
        <v>-6.2375271554146652</v>
      </c>
      <c r="P23" s="3">
        <f t="shared" si="16"/>
        <v>8.958903587633632E-2</v>
      </c>
      <c r="Q23" s="3">
        <f t="shared" si="16"/>
        <v>0.76000360684981461</v>
      </c>
      <c r="R23" s="3">
        <f t="shared" si="16"/>
        <v>1.0899102742928218E-2</v>
      </c>
      <c r="S23" s="3">
        <f t="shared" si="16"/>
        <v>9.8003992439200598</v>
      </c>
      <c r="T23" s="3">
        <f t="shared" si="16"/>
        <v>20.248087232050846</v>
      </c>
      <c r="U23" s="3">
        <f t="shared" si="16"/>
        <v>16.615968141588347</v>
      </c>
      <c r="V23" s="3">
        <f t="shared" si="16"/>
        <v>5.1510262490517178</v>
      </c>
      <c r="W23" s="3">
        <f t="shared" si="16"/>
        <v>0.86248172718828231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-0.3241048609438919</v>
      </c>
      <c r="H24" s="4" t="str">
        <f t="shared" ref="H24:Z24" si="17">IFERROR(_xlfn.RRI(5,M23,H23),"")</f>
        <v/>
      </c>
      <c r="I24" s="4">
        <f t="shared" si="17"/>
        <v>-8.2320966747123969E-2</v>
      </c>
      <c r="J24" s="4">
        <f t="shared" si="17"/>
        <v>-0.13656455317473093</v>
      </c>
      <c r="K24" s="4" t="str">
        <f t="shared" si="17"/>
        <v/>
      </c>
      <c r="L24" s="4" t="str">
        <f t="shared" si="17"/>
        <v/>
      </c>
      <c r="M24" s="4">
        <f t="shared" si="17"/>
        <v>1.1585366864152622</v>
      </c>
      <c r="N24" s="4" t="str">
        <f t="shared" si="17"/>
        <v/>
      </c>
      <c r="O24" s="4" t="str">
        <f t="shared" si="17"/>
        <v/>
      </c>
      <c r="P24" s="4">
        <f t="shared" si="17"/>
        <v>-0.64815948928983191</v>
      </c>
      <c r="Q24" s="4">
        <f t="shared" si="17"/>
        <v>-0.31799999463250184</v>
      </c>
      <c r="R24" s="4">
        <f t="shared" si="17"/>
        <v>-0.5828154957593471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-0.74</v>
      </c>
      <c r="H25" s="3">
        <f>IFERROR(INDEX(D25:G25,COUNT(D25:G25)),"")</f>
        <v>-0.74</v>
      </c>
      <c r="I25" s="3">
        <f t="shared" ref="I25:Z25" si="18">IFERROR(INDEX(I51:I500,MATCH($C$25,$C$51:$C$500,0)),"")</f>
        <v>-5.21</v>
      </c>
      <c r="J25" s="3">
        <f t="shared" si="18"/>
        <v>-4.5599999999999996</v>
      </c>
      <c r="K25" s="3">
        <f t="shared" si="18"/>
        <v>-2.6</v>
      </c>
      <c r="L25" s="3">
        <f t="shared" si="18"/>
        <v>-2.65</v>
      </c>
      <c r="M25" s="3">
        <f t="shared" si="18"/>
        <v>0.55000000000000004</v>
      </c>
      <c r="N25" s="3">
        <f t="shared" si="18"/>
        <v>-9.36</v>
      </c>
      <c r="O25" s="3">
        <f t="shared" si="18"/>
        <v>-11.36</v>
      </c>
      <c r="P25" s="3">
        <f t="shared" si="18"/>
        <v>0.11</v>
      </c>
      <c r="Q25" s="3">
        <f t="shared" si="18"/>
        <v>1.44</v>
      </c>
      <c r="R25" s="3">
        <f t="shared" si="18"/>
        <v>0.05</v>
      </c>
      <c r="S25" s="3">
        <f t="shared" si="18"/>
        <v>17.97</v>
      </c>
      <c r="T25" s="3">
        <f t="shared" si="18"/>
        <v>31.35</v>
      </c>
      <c r="U25" s="3">
        <f t="shared" si="18"/>
        <v>21.04</v>
      </c>
      <c r="V25" s="3">
        <f t="shared" si="18"/>
        <v>5.24</v>
      </c>
      <c r="W25" s="3">
        <f t="shared" si="18"/>
        <v>0.91</v>
      </c>
      <c r="X25" s="3">
        <f t="shared" si="18"/>
        <v>-0.7</v>
      </c>
      <c r="Y25" s="3">
        <f t="shared" si="18"/>
        <v>0.01</v>
      </c>
      <c r="Z25" s="3">
        <f t="shared" si="18"/>
        <v>-0.77</v>
      </c>
    </row>
    <row r="26" spans="1:26" ht="15.5" x14ac:dyDescent="0.35">
      <c r="C26" t="s">
        <v>58</v>
      </c>
      <c r="D26" s="4">
        <f>IFERROR(_xlfn.RRI(5,I25,D25),"")</f>
        <v>-0.32317124826184707</v>
      </c>
      <c r="H26" s="4" t="str">
        <f t="shared" ref="H26:Z26" si="19">IFERROR(_xlfn.RRI(5,M25,H25),"")</f>
        <v/>
      </c>
      <c r="I26" s="4">
        <f t="shared" si="19"/>
        <v>-0.11056876909503988</v>
      </c>
      <c r="J26" s="4">
        <f t="shared" si="19"/>
        <v>-0.16686131156396766</v>
      </c>
      <c r="K26" s="4" t="str">
        <f t="shared" si="19"/>
        <v/>
      </c>
      <c r="L26" s="4" t="str">
        <f t="shared" si="19"/>
        <v/>
      </c>
      <c r="M26" s="4">
        <f t="shared" si="19"/>
        <v>0.61539426620217808</v>
      </c>
      <c r="N26" s="4" t="str">
        <f t="shared" si="19"/>
        <v/>
      </c>
      <c r="O26" s="4" t="str">
        <f t="shared" si="19"/>
        <v/>
      </c>
      <c r="P26" s="4">
        <f t="shared" si="19"/>
        <v>-0.65032113008867165</v>
      </c>
      <c r="Q26" s="4">
        <f t="shared" si="19"/>
        <v>-0.22766406678063944</v>
      </c>
      <c r="R26" s="4">
        <f t="shared" si="19"/>
        <v>-0.44026080044740756</v>
      </c>
      <c r="S26" s="4" t="str">
        <f t="shared" si="19"/>
        <v/>
      </c>
      <c r="T26" s="4">
        <f t="shared" si="19"/>
        <v>4.0031959118467473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0.88033821729212658</v>
      </c>
      <c r="H27" s="3">
        <f t="shared" ref="H27:Z27" si="20">IFERROR(H4/H21,"")</f>
        <v>3.5213528691685063</v>
      </c>
      <c r="I27" s="3">
        <f t="shared" si="20"/>
        <v>11.790491915894039</v>
      </c>
      <c r="J27" s="3">
        <f t="shared" si="20"/>
        <v>6.3928910347314201</v>
      </c>
      <c r="K27" s="3">
        <f t="shared" si="20"/>
        <v>7.8125373518763794</v>
      </c>
      <c r="L27" s="3">
        <f t="shared" si="20"/>
        <v>13.896398678145696</v>
      </c>
      <c r="M27" s="3">
        <f t="shared" si="20"/>
        <v>38.408479838263432</v>
      </c>
      <c r="N27" s="3">
        <f t="shared" si="20"/>
        <v>8.5794173152317885</v>
      </c>
      <c r="O27" s="3">
        <f t="shared" si="20"/>
        <v>24.042742631125829</v>
      </c>
      <c r="P27" s="3">
        <f t="shared" si="20"/>
        <v>17.891417462619572</v>
      </c>
      <c r="Q27" s="3">
        <f t="shared" si="20"/>
        <v>22.073163584253127</v>
      </c>
      <c r="R27" s="3">
        <f t="shared" si="20"/>
        <v>37.834986891022808</v>
      </c>
      <c r="S27" s="3">
        <f t="shared" si="20"/>
        <v>77.698501265415743</v>
      </c>
      <c r="T27" s="3">
        <f t="shared" si="20"/>
        <v>50.407241096467992</v>
      </c>
      <c r="U27" s="3">
        <f t="shared" si="20"/>
        <v>47.095850779249446</v>
      </c>
      <c r="V27" s="3">
        <f t="shared" si="20"/>
        <v>15.609317116543027</v>
      </c>
      <c r="W27" s="3">
        <f t="shared" si="20"/>
        <v>12.612695565924277</v>
      </c>
      <c r="X27" s="3">
        <f t="shared" si="20"/>
        <v>0</v>
      </c>
      <c r="Y27" s="3">
        <f t="shared" si="20"/>
        <v>2.0355734048997771</v>
      </c>
      <c r="Z27" s="3">
        <f t="shared" si="20"/>
        <v>3.8480526774313288</v>
      </c>
    </row>
    <row r="28" spans="1:26" ht="15.5" x14ac:dyDescent="0.35">
      <c r="C28" t="s">
        <v>60</v>
      </c>
      <c r="D28" s="4">
        <f>IFERROR(_xlfn.RRI(5,I27,D27),"")</f>
        <v>-0.40485399016987866</v>
      </c>
      <c r="H28" s="4">
        <f t="shared" ref="H28:Z28" si="21">IFERROR(_xlfn.RRI(5,M27,H27),"")</f>
        <v>-0.37990748984518463</v>
      </c>
      <c r="I28" s="4">
        <f t="shared" si="21"/>
        <v>6.5650581734970404E-2</v>
      </c>
      <c r="J28" s="4">
        <f t="shared" si="21"/>
        <v>-0.23273982078495825</v>
      </c>
      <c r="K28" s="4">
        <f t="shared" si="21"/>
        <v>-0.15271509053647736</v>
      </c>
      <c r="L28" s="4">
        <f t="shared" si="21"/>
        <v>-8.839324072910093E-2</v>
      </c>
      <c r="M28" s="4">
        <f t="shared" si="21"/>
        <v>3.0133331216946058E-3</v>
      </c>
      <c r="N28" s="4">
        <f t="shared" si="21"/>
        <v>-0.35641038117378987</v>
      </c>
      <c r="O28" s="4">
        <f t="shared" si="21"/>
        <v>-0.13762091361155826</v>
      </c>
      <c r="P28" s="4">
        <f t="shared" si="21"/>
        <v>-0.17599011711845414</v>
      </c>
      <c r="Q28" s="4">
        <f t="shared" si="21"/>
        <v>7.1756523478302192E-2</v>
      </c>
      <c r="R28" s="4">
        <f t="shared" si="21"/>
        <v>0.24571052816209815</v>
      </c>
      <c r="S28" s="4" t="str">
        <f t="shared" si="21"/>
        <v/>
      </c>
      <c r="T28" s="4">
        <f t="shared" si="21"/>
        <v>0.90003338549367884</v>
      </c>
      <c r="U28" s="4">
        <f t="shared" si="21"/>
        <v>0.65024462781077896</v>
      </c>
      <c r="V28" s="4" t="str">
        <f t="shared" si="21"/>
        <v/>
      </c>
      <c r="W28" s="4" t="str">
        <f t="shared" si="21"/>
        <v/>
      </c>
      <c r="X28" s="4">
        <f t="shared" si="21"/>
        <v>0</v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-0.85796545105566213</v>
      </c>
      <c r="I29" s="4">
        <f t="shared" si="22"/>
        <v>0.14254385964912289</v>
      </c>
      <c r="J29" s="4">
        <f t="shared" si="22"/>
        <v>0.75384615384615361</v>
      </c>
      <c r="K29" s="4">
        <f t="shared" si="22"/>
        <v>-1.886792452830182E-2</v>
      </c>
      <c r="L29" s="4">
        <f t="shared" si="22"/>
        <v>-5.8181818181818183</v>
      </c>
      <c r="M29" s="4">
        <f t="shared" si="22"/>
        <v>-1.0587606837606838</v>
      </c>
      <c r="N29" s="4">
        <f t="shared" si="22"/>
        <v>-0.17605633802816903</v>
      </c>
      <c r="O29" s="4">
        <f t="shared" si="22"/>
        <v>-104.27272727272727</v>
      </c>
      <c r="P29" s="4">
        <f t="shared" si="22"/>
        <v>-0.92361111111111105</v>
      </c>
      <c r="Q29" s="4">
        <f t="shared" si="22"/>
        <v>27.799999999999997</v>
      </c>
      <c r="R29" s="4">
        <f t="shared" si="22"/>
        <v>-0.99721758486366163</v>
      </c>
      <c r="S29" s="4">
        <f t="shared" si="22"/>
        <v>-0.42679425837320578</v>
      </c>
      <c r="T29" s="4">
        <f t="shared" si="22"/>
        <v>0.49001901140684423</v>
      </c>
      <c r="U29" s="4">
        <f t="shared" si="22"/>
        <v>3.0152671755725189</v>
      </c>
      <c r="V29" s="4">
        <f t="shared" si="22"/>
        <v>4.7582417582417582</v>
      </c>
      <c r="W29" s="4">
        <f t="shared" si="22"/>
        <v>-2.2999999999999998</v>
      </c>
      <c r="X29" s="4">
        <f t="shared" si="22"/>
        <v>-71</v>
      </c>
      <c r="Y29" s="4">
        <f t="shared" si="22"/>
        <v>-1.0129870129870131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-0.70133961379324761</v>
      </c>
      <c r="I30" s="4">
        <f t="shared" si="23"/>
        <v>0.84431298012721168</v>
      </c>
      <c r="J30" s="4">
        <f t="shared" si="23"/>
        <v>-0.18171385981329038</v>
      </c>
      <c r="K30" s="4">
        <f t="shared" si="23"/>
        <v>-0.43780129421856318</v>
      </c>
      <c r="L30" s="4">
        <f t="shared" si="23"/>
        <v>-0.63819451494402091</v>
      </c>
      <c r="M30" s="4">
        <f t="shared" si="23"/>
        <v>3.4768168311469716</v>
      </c>
      <c r="N30" s="4">
        <f t="shared" si="23"/>
        <v>-0.64315979059207495</v>
      </c>
      <c r="O30" s="4">
        <f t="shared" si="23"/>
        <v>0.34381429986518303</v>
      </c>
      <c r="P30" s="4">
        <f t="shared" si="23"/>
        <v>-0.18944933315389326</v>
      </c>
      <c r="Q30" s="4">
        <f t="shared" si="23"/>
        <v>-0.41659386197671777</v>
      </c>
      <c r="R30" s="4">
        <f t="shared" si="23"/>
        <v>-0.51305383920109826</v>
      </c>
      <c r="S30" s="4">
        <f t="shared" si="23"/>
        <v>0.54141547077965424</v>
      </c>
      <c r="T30" s="4">
        <f t="shared" si="23"/>
        <v>7.031172093567005E-2</v>
      </c>
      <c r="U30" s="4">
        <f t="shared" si="23"/>
        <v>2.0171627898658322</v>
      </c>
      <c r="V30" s="4">
        <f t="shared" si="23"/>
        <v>0.23758771746736862</v>
      </c>
      <c r="W30" s="4" t="str">
        <f t="shared" si="23"/>
        <v/>
      </c>
      <c r="X30" s="4">
        <f t="shared" si="23"/>
        <v>-1</v>
      </c>
      <c r="Y30" s="4">
        <f t="shared" si="23"/>
        <v>-0.47101207401906642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137.26</v>
      </c>
      <c r="H32" s="3">
        <f>IFERROR(INDEX(D32:G32,COUNT(D32:G32)),"")</f>
        <v>137.26</v>
      </c>
      <c r="I32" s="3">
        <f t="shared" ref="I32:Z32" si="24">IFERROR(INDEX(I51:I500,MATCH($C$32,$C$51:$C$500,0)),"")</f>
        <v>137.99</v>
      </c>
      <c r="J32" s="3">
        <f t="shared" si="24"/>
        <v>143.04</v>
      </c>
      <c r="K32" s="3">
        <f t="shared" si="24"/>
        <v>147.71</v>
      </c>
      <c r="L32" s="3">
        <f t="shared" si="24"/>
        <v>150.44</v>
      </c>
      <c r="M32" s="3">
        <f t="shared" si="24"/>
        <v>153.06</v>
      </c>
      <c r="N32" s="3">
        <f t="shared" si="24"/>
        <v>152.22</v>
      </c>
      <c r="O32" s="3">
        <f t="shared" si="24"/>
        <v>165.99</v>
      </c>
      <c r="P32" s="3">
        <f t="shared" si="24"/>
        <v>177.32</v>
      </c>
      <c r="Q32" s="3">
        <f t="shared" si="24"/>
        <v>177.37</v>
      </c>
      <c r="R32" s="3">
        <f t="shared" si="24"/>
        <v>180.86</v>
      </c>
      <c r="S32" s="3">
        <f t="shared" si="24"/>
        <v>168.26</v>
      </c>
      <c r="T32" s="3">
        <f t="shared" si="24"/>
        <v>150.11000000000001</v>
      </c>
      <c r="U32" s="3">
        <f t="shared" si="24"/>
        <v>118.76</v>
      </c>
      <c r="V32" s="3">
        <f t="shared" si="24"/>
        <v>97.7</v>
      </c>
      <c r="W32" s="3">
        <f t="shared" si="24"/>
        <v>97.83</v>
      </c>
      <c r="X32" s="3">
        <f t="shared" si="24"/>
        <v>96.92</v>
      </c>
      <c r="Y32" s="3">
        <f t="shared" si="24"/>
        <v>96.44</v>
      </c>
      <c r="Z32" s="3">
        <f t="shared" si="24"/>
        <v>96.4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0.41</v>
      </c>
      <c r="H33" s="3">
        <f>IFERROR(INDEX(D33:G33,COUNT(D33:G33)),"")</f>
        <v>0.41</v>
      </c>
      <c r="I33" s="3">
        <f t="shared" ref="I33:Z33" si="25">IFERROR(INDEX(I51:I500,MATCH($C$33,$C$51:$C$500,0)),"")</f>
        <v>0.36</v>
      </c>
      <c r="J33" s="3">
        <f t="shared" si="25"/>
        <v>0.27</v>
      </c>
      <c r="K33" s="3">
        <f t="shared" si="25"/>
        <v>0.34</v>
      </c>
      <c r="L33" s="3">
        <f t="shared" si="25"/>
        <v>0.38</v>
      </c>
      <c r="M33" s="3">
        <f t="shared" si="25"/>
        <v>0.56999999999999995</v>
      </c>
      <c r="N33" s="3">
        <f t="shared" si="25"/>
        <v>0.34</v>
      </c>
      <c r="O33" s="3">
        <f t="shared" si="25"/>
        <v>0.3</v>
      </c>
      <c r="P33" s="3">
        <f t="shared" si="25"/>
        <v>2.2400000000000002</v>
      </c>
      <c r="Q33" s="3">
        <f t="shared" si="25"/>
        <v>0.96</v>
      </c>
      <c r="R33" s="3">
        <f t="shared" si="25"/>
        <v>2.16</v>
      </c>
      <c r="S33" s="3">
        <f t="shared" si="25"/>
        <v>3.54</v>
      </c>
      <c r="T33" s="3">
        <f t="shared" si="25"/>
        <v>3.08</v>
      </c>
      <c r="U33" s="3">
        <f t="shared" si="25"/>
        <v>3.79</v>
      </c>
      <c r="V33" s="3">
        <f t="shared" si="25"/>
        <v>3.58</v>
      </c>
      <c r="W33" s="3">
        <f t="shared" si="25"/>
        <v>2.2999999999999998</v>
      </c>
      <c r="X33" s="3">
        <f t="shared" si="25"/>
        <v>0.52</v>
      </c>
      <c r="Y33" s="3">
        <f t="shared" si="25"/>
        <v>0.56000000000000005</v>
      </c>
      <c r="Z33" s="3">
        <f t="shared" si="25"/>
        <v>0.68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-75.680000000000007</v>
      </c>
      <c r="H34" s="3">
        <f>IFERROR(INDEX(D34:G34,COUNT(D34:G34)),"")</f>
        <v>-75.680000000000007</v>
      </c>
      <c r="I34" s="3">
        <f t="shared" ref="I34:Z34" si="26">IFERROR(INDEX(I51:I500,MATCH($C$34,$C$51:$C$500,0)),"")</f>
        <v>-9.6</v>
      </c>
      <c r="J34" s="3">
        <f t="shared" si="26"/>
        <v>-8.5500000000000007</v>
      </c>
      <c r="K34" s="3">
        <f t="shared" si="26"/>
        <v>-19.23</v>
      </c>
      <c r="L34" s="3">
        <f t="shared" si="26"/>
        <v>-21.51</v>
      </c>
      <c r="M34" s="3">
        <f t="shared" si="26"/>
        <v>160</v>
      </c>
      <c r="N34" s="3">
        <f t="shared" si="26"/>
        <v>-5.45</v>
      </c>
      <c r="O34" s="3">
        <f t="shared" si="26"/>
        <v>-4.4000000000000004</v>
      </c>
      <c r="P34" s="3">
        <f t="shared" si="26"/>
        <v>3618.18</v>
      </c>
      <c r="Q34" s="3">
        <f t="shared" si="26"/>
        <v>118.06</v>
      </c>
      <c r="R34" s="3">
        <f t="shared" si="26"/>
        <v>7800</v>
      </c>
      <c r="S34" s="3">
        <f t="shared" si="26"/>
        <v>33.11</v>
      </c>
      <c r="T34" s="3">
        <f t="shared" si="26"/>
        <v>14.77</v>
      </c>
      <c r="U34" s="3">
        <f t="shared" si="26"/>
        <v>21.39</v>
      </c>
      <c r="V34" s="3">
        <f t="shared" si="26"/>
        <v>66.790000000000006</v>
      </c>
      <c r="W34" s="3">
        <f t="shared" si="26"/>
        <v>247.25</v>
      </c>
      <c r="X34" s="3">
        <f t="shared" si="26"/>
        <v>-71.430000000000007</v>
      </c>
      <c r="Y34" s="3">
        <f t="shared" si="26"/>
        <v>5400</v>
      </c>
      <c r="Z34" s="3">
        <f t="shared" si="26"/>
        <v>-85.71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63.62</v>
      </c>
      <c r="H35" s="3">
        <f>IFERROR(INDEX(D35:G35,COUNT(D35:G35)),"")</f>
        <v>63.62</v>
      </c>
      <c r="I35" s="3">
        <f t="shared" ref="I35:Z35" si="27">IFERROR(INDEX(I51:I500,MATCH($C$35,$C$51:$C$500,0)),"")</f>
        <v>4.24</v>
      </c>
      <c r="J35" s="3">
        <f t="shared" si="27"/>
        <v>6.1</v>
      </c>
      <c r="K35" s="3">
        <f t="shared" si="27"/>
        <v>6.4</v>
      </c>
      <c r="L35" s="3">
        <f t="shared" si="27"/>
        <v>4.0999999999999996</v>
      </c>
      <c r="M35" s="3">
        <f t="shared" si="27"/>
        <v>2.29</v>
      </c>
      <c r="N35" s="3">
        <f t="shared" si="27"/>
        <v>5.95</v>
      </c>
      <c r="O35" s="3">
        <f t="shared" si="27"/>
        <v>2.08</v>
      </c>
      <c r="P35" s="3">
        <f t="shared" si="27"/>
        <v>22.25</v>
      </c>
      <c r="Q35" s="3">
        <f t="shared" si="27"/>
        <v>7.7</v>
      </c>
      <c r="R35" s="3">
        <f t="shared" si="27"/>
        <v>10.31</v>
      </c>
      <c r="S35" s="3">
        <f t="shared" si="27"/>
        <v>7.66</v>
      </c>
      <c r="T35" s="3">
        <f t="shared" si="27"/>
        <v>9.19</v>
      </c>
      <c r="U35" s="3">
        <f t="shared" si="27"/>
        <v>9.56</v>
      </c>
      <c r="V35" s="3">
        <f t="shared" si="27"/>
        <v>22.42</v>
      </c>
      <c r="W35" s="3">
        <f t="shared" si="27"/>
        <v>17.850000000000001</v>
      </c>
      <c r="X35" s="3">
        <f t="shared" si="27"/>
        <v>0</v>
      </c>
      <c r="Y35" s="3">
        <f t="shared" si="27"/>
        <v>26.54</v>
      </c>
      <c r="Z35" s="3">
        <f t="shared" si="27"/>
        <v>17.16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11963796373</v>
      </c>
      <c r="E51" s="5">
        <v>14777860340</v>
      </c>
      <c r="F51" s="5">
        <v>119928825486</v>
      </c>
      <c r="G51" s="5">
        <v>12934190148</v>
      </c>
      <c r="I51" s="5">
        <v>160232785137</v>
      </c>
      <c r="J51" s="5">
        <v>86879389162</v>
      </c>
      <c r="K51" s="5">
        <v>106172382612</v>
      </c>
      <c r="L51" s="5">
        <v>188852058036</v>
      </c>
      <c r="M51" s="5">
        <v>521971241002</v>
      </c>
      <c r="N51" s="5">
        <v>116594281314</v>
      </c>
      <c r="O51" s="5">
        <v>326740872357</v>
      </c>
      <c r="P51" s="5">
        <v>243144363317</v>
      </c>
      <c r="Q51" s="5">
        <v>299974293110</v>
      </c>
      <c r="R51" s="5">
        <v>514177471849</v>
      </c>
      <c r="S51" s="5">
        <v>1055922632197</v>
      </c>
      <c r="T51" s="5">
        <v>685034406501</v>
      </c>
      <c r="U51" s="5">
        <v>640032612090</v>
      </c>
      <c r="V51" s="5">
        <v>210413594731</v>
      </c>
      <c r="W51" s="5">
        <v>169893009273</v>
      </c>
      <c r="Y51" s="5">
        <v>27419173764</v>
      </c>
      <c r="Z51" s="5">
        <v>51833269565</v>
      </c>
    </row>
    <row r="52" spans="2:26" ht="15.5" x14ac:dyDescent="0.35">
      <c r="C52" t="s">
        <v>85</v>
      </c>
      <c r="D52" s="5">
        <v>-2953460148</v>
      </c>
      <c r="E52" s="5">
        <v>251511850</v>
      </c>
      <c r="F52" s="5">
        <v>-114693327744</v>
      </c>
      <c r="G52" s="5">
        <v>-5753448541</v>
      </c>
      <c r="I52" s="5">
        <v>-125522972305</v>
      </c>
      <c r="J52" s="5">
        <v>-47297218689</v>
      </c>
      <c r="K52" s="5">
        <v>-52541035862</v>
      </c>
      <c r="L52" s="5">
        <v>-122568894714</v>
      </c>
      <c r="M52" s="5">
        <v>-346749116381</v>
      </c>
      <c r="N52" s="5">
        <v>-64056142570</v>
      </c>
      <c r="O52" s="5">
        <v>-173318600345</v>
      </c>
      <c r="P52" s="5">
        <v>-129097878321</v>
      </c>
      <c r="Q52" s="5">
        <v>-138757042638</v>
      </c>
      <c r="R52" s="5">
        <v>-255851421815</v>
      </c>
      <c r="S52" s="5">
        <v>-359277847130</v>
      </c>
      <c r="T52" s="5">
        <v>-391606028550</v>
      </c>
      <c r="U52" s="5">
        <v>-345079033468</v>
      </c>
      <c r="V52" s="5">
        <v>-139081132240</v>
      </c>
      <c r="W52" s="5">
        <v>-145310349624</v>
      </c>
      <c r="Y52" s="5">
        <v>-13573929163</v>
      </c>
      <c r="Z52" s="5">
        <v>-24638553397</v>
      </c>
    </row>
    <row r="53" spans="2:26" ht="15.5" x14ac:dyDescent="0.35">
      <c r="C53" t="s">
        <v>86</v>
      </c>
      <c r="D53" s="5">
        <v>9010336225</v>
      </c>
      <c r="E53" s="5">
        <v>15029372190</v>
      </c>
      <c r="F53" s="5">
        <v>5235497742</v>
      </c>
      <c r="G53" s="5">
        <v>7180741607</v>
      </c>
      <c r="I53" s="5">
        <v>34709812832</v>
      </c>
      <c r="J53" s="5">
        <v>39582170473</v>
      </c>
      <c r="K53" s="5">
        <v>53631346750</v>
      </c>
      <c r="L53" s="5">
        <v>66283163322</v>
      </c>
      <c r="M53" s="5">
        <v>175222124621</v>
      </c>
      <c r="N53" s="5">
        <v>52538138744</v>
      </c>
      <c r="O53" s="5">
        <v>153422272012</v>
      </c>
      <c r="P53" s="5">
        <v>114046484996</v>
      </c>
      <c r="Q53" s="5">
        <v>161217250472</v>
      </c>
      <c r="R53" s="5">
        <v>258326050034</v>
      </c>
      <c r="S53" s="5">
        <v>696644785067</v>
      </c>
      <c r="T53" s="5">
        <v>293428377951</v>
      </c>
      <c r="U53" s="5">
        <v>294953578622</v>
      </c>
      <c r="V53" s="5">
        <v>71332462491</v>
      </c>
      <c r="W53" s="5">
        <v>24582659649</v>
      </c>
      <c r="Y53" s="5">
        <v>13845244601</v>
      </c>
      <c r="Z53" s="5">
        <v>27194716168</v>
      </c>
    </row>
    <row r="54" spans="2:26" ht="15.5" x14ac:dyDescent="0.35">
      <c r="C54" t="s">
        <v>87</v>
      </c>
      <c r="D54" s="5">
        <v>-10386022271</v>
      </c>
      <c r="E54" s="5">
        <v>-13451118195</v>
      </c>
      <c r="F54" s="5">
        <v>-11253563891</v>
      </c>
      <c r="G54" s="5">
        <v>-9720323363</v>
      </c>
      <c r="I54" s="5">
        <v>-49365828554</v>
      </c>
      <c r="J54" s="5">
        <v>-51349197076</v>
      </c>
      <c r="K54" s="5">
        <v>-55250995620</v>
      </c>
      <c r="L54" s="5">
        <v>-63284619538</v>
      </c>
      <c r="M54" s="5">
        <v>-73913242456</v>
      </c>
      <c r="N54" s="5">
        <v>-91579171982</v>
      </c>
      <c r="O54" s="5">
        <v>-113694962083</v>
      </c>
      <c r="P54" s="5">
        <v>-97547383909</v>
      </c>
      <c r="Q54" s="5">
        <v>-104361544473</v>
      </c>
      <c r="R54" s="5">
        <v>-132255140905</v>
      </c>
      <c r="S54" s="5">
        <v>-176036360933</v>
      </c>
      <c r="T54" s="5">
        <v>-74223303522</v>
      </c>
      <c r="U54" s="5">
        <v>-101377113364</v>
      </c>
      <c r="V54" s="5">
        <v>-37907072669</v>
      </c>
      <c r="W54" s="5">
        <v>-24734548834</v>
      </c>
      <c r="X54" s="5">
        <v>-1536188626</v>
      </c>
      <c r="Y54" s="5">
        <v>-29447955301</v>
      </c>
      <c r="Z54" s="5">
        <v>-36891043896</v>
      </c>
    </row>
    <row r="55" spans="2:26" ht="15.5" x14ac:dyDescent="0.35">
      <c r="C55" t="s">
        <v>419</v>
      </c>
      <c r="D55" s="5">
        <v>-10386022271</v>
      </c>
      <c r="E55" s="5">
        <v>-13451118195</v>
      </c>
      <c r="F55" s="5">
        <v>-11253563891</v>
      </c>
      <c r="G55" s="5">
        <v>-9720323363</v>
      </c>
      <c r="I55" s="5">
        <v>-49365828554</v>
      </c>
      <c r="J55" s="5">
        <v>-51349197076</v>
      </c>
      <c r="K55" s="5">
        <v>-55250995620</v>
      </c>
      <c r="L55" s="5">
        <v>-63284619538</v>
      </c>
      <c r="M55" s="5">
        <v>-73913242456</v>
      </c>
      <c r="N55" s="5">
        <v>-91579171982</v>
      </c>
      <c r="O55" s="5">
        <v>-113694962083</v>
      </c>
      <c r="P55" s="5">
        <v>-97547383909</v>
      </c>
      <c r="Q55" s="5">
        <v>-104361544473</v>
      </c>
      <c r="R55" s="5">
        <v>-132255140905</v>
      </c>
      <c r="S55" s="5">
        <v>-176036360933</v>
      </c>
      <c r="T55" s="5">
        <v>-74223303522</v>
      </c>
    </row>
    <row r="56" spans="2:26" ht="15.5" x14ac:dyDescent="0.35">
      <c r="C56" t="s">
        <v>89</v>
      </c>
      <c r="U56" s="5">
        <v>-46711971625</v>
      </c>
      <c r="V56" s="5">
        <v>-4967232402</v>
      </c>
      <c r="W56" s="5">
        <v>-4825353895</v>
      </c>
      <c r="Y56" s="5">
        <v>-2138123010</v>
      </c>
      <c r="Z56" s="5">
        <v>-2615557222</v>
      </c>
    </row>
    <row r="57" spans="2:26" ht="15.5" x14ac:dyDescent="0.35">
      <c r="C57" t="s">
        <v>88</v>
      </c>
      <c r="U57" s="5">
        <v>-54665141739</v>
      </c>
      <c r="V57" s="5">
        <v>-32939840267</v>
      </c>
      <c r="W57" s="5">
        <v>-19909194939</v>
      </c>
      <c r="X57" s="5">
        <v>-1536188626</v>
      </c>
      <c r="Y57" s="5">
        <v>-27309832291</v>
      </c>
      <c r="Z57" s="5">
        <v>-34275486674</v>
      </c>
    </row>
    <row r="58" spans="2:26" ht="15.5" x14ac:dyDescent="0.35">
      <c r="C58" t="s">
        <v>91</v>
      </c>
      <c r="D58" s="5">
        <v>-1375686046</v>
      </c>
      <c r="E58" s="5">
        <v>1578253995</v>
      </c>
      <c r="F58" s="5">
        <v>-6018066149</v>
      </c>
      <c r="G58" s="5">
        <v>-2539581756</v>
      </c>
      <c r="I58" s="5">
        <v>-14656015722</v>
      </c>
      <c r="J58" s="5">
        <v>-11767026603</v>
      </c>
      <c r="K58" s="5">
        <v>-1619648870</v>
      </c>
      <c r="L58" s="5">
        <v>2998543784</v>
      </c>
      <c r="M58" s="5">
        <v>101308882165</v>
      </c>
      <c r="N58" s="5">
        <v>-39041033238</v>
      </c>
      <c r="O58" s="5">
        <v>39727309929</v>
      </c>
      <c r="P58" s="5">
        <v>16499101087</v>
      </c>
      <c r="Q58" s="5">
        <v>56855705999</v>
      </c>
      <c r="R58" s="5">
        <v>126070909129</v>
      </c>
      <c r="S58" s="5">
        <v>520608424134</v>
      </c>
      <c r="T58" s="5">
        <v>219205074429</v>
      </c>
      <c r="U58" s="5">
        <v>193576465258</v>
      </c>
      <c r="V58" s="5">
        <v>33425389822</v>
      </c>
      <c r="W58" s="5">
        <v>-151889185</v>
      </c>
      <c r="X58" s="5">
        <v>-1536188626</v>
      </c>
      <c r="Y58" s="5">
        <v>-15602710700</v>
      </c>
      <c r="Z58" s="5">
        <v>-9696327728</v>
      </c>
    </row>
    <row r="59" spans="2:26" ht="15.5" x14ac:dyDescent="0.35">
      <c r="C59" t="s">
        <v>92</v>
      </c>
      <c r="D59" s="5">
        <v>-9967655183</v>
      </c>
      <c r="E59" s="5">
        <v>-40655876491</v>
      </c>
      <c r="F59" s="5">
        <v>-481305468</v>
      </c>
      <c r="G59" s="5">
        <v>-3393026864</v>
      </c>
      <c r="I59" s="5">
        <v>-49168032824</v>
      </c>
      <c r="J59" s="5">
        <v>-44674037412</v>
      </c>
      <c r="K59" s="5">
        <v>-21316232239</v>
      </c>
      <c r="L59" s="5">
        <v>-16605692854</v>
      </c>
      <c r="M59" s="5">
        <v>-58399597328</v>
      </c>
      <c r="N59" s="5">
        <v>-136862550505</v>
      </c>
      <c r="O59" s="5">
        <v>-307085480264</v>
      </c>
      <c r="P59" s="5">
        <v>-23534159831</v>
      </c>
      <c r="Q59" s="5">
        <v>-24097983605</v>
      </c>
      <c r="R59" s="5">
        <v>-61642053512</v>
      </c>
      <c r="S59" s="5">
        <v>-53461761576</v>
      </c>
      <c r="T59" s="5">
        <v>323688751799</v>
      </c>
      <c r="U59" s="5">
        <v>213599934226</v>
      </c>
      <c r="V59" s="5">
        <v>48738753159</v>
      </c>
      <c r="W59" s="5">
        <v>22963569544</v>
      </c>
      <c r="X59" s="5">
        <v>-4806832480</v>
      </c>
      <c r="Y59" s="5">
        <v>13555353923</v>
      </c>
      <c r="Z59" s="5">
        <v>-8746015031</v>
      </c>
    </row>
    <row r="60" spans="2:26" ht="15.5" x14ac:dyDescent="0.35">
      <c r="C60" t="s">
        <v>94</v>
      </c>
      <c r="R60" s="5">
        <v>5740139039</v>
      </c>
      <c r="S60" s="5">
        <v>20194310642</v>
      </c>
      <c r="T60" s="5">
        <v>44414745102</v>
      </c>
      <c r="U60" s="5">
        <v>31707265922</v>
      </c>
      <c r="V60" s="5">
        <v>18072133448</v>
      </c>
      <c r="W60" s="5">
        <v>4135383841</v>
      </c>
      <c r="X60" s="5">
        <v>72083</v>
      </c>
      <c r="Y60" s="5">
        <v>3605592265</v>
      </c>
      <c r="Z60" s="5">
        <v>12472177810</v>
      </c>
    </row>
    <row r="61" spans="2:26" ht="15.5" x14ac:dyDescent="0.35">
      <c r="C61" t="s">
        <v>496</v>
      </c>
      <c r="V61" s="5">
        <v>11983586797</v>
      </c>
      <c r="W61" s="5">
        <v>17218700225</v>
      </c>
    </row>
    <row r="62" spans="2:26" ht="15.5" x14ac:dyDescent="0.35">
      <c r="C62" t="s">
        <v>95</v>
      </c>
      <c r="U62" s="5">
        <v>-320855484</v>
      </c>
      <c r="V62" s="5">
        <v>82776710</v>
      </c>
      <c r="W62" s="5">
        <v>-55673441</v>
      </c>
      <c r="Y62" s="5">
        <v>3189599398</v>
      </c>
      <c r="Z62" s="5">
        <v>-2535552172</v>
      </c>
    </row>
    <row r="63" spans="2:26" ht="15.5" x14ac:dyDescent="0.35">
      <c r="C63" t="s">
        <v>93</v>
      </c>
      <c r="U63" s="5">
        <v>91116903</v>
      </c>
      <c r="V63" s="5">
        <v>34245500</v>
      </c>
      <c r="W63" s="5">
        <v>61850000</v>
      </c>
      <c r="Y63" s="5">
        <v>1384736713</v>
      </c>
    </row>
    <row r="64" spans="2:26" ht="15.5" x14ac:dyDescent="0.35">
      <c r="C64" t="s">
        <v>26</v>
      </c>
      <c r="D64" s="5">
        <v>-8194104730</v>
      </c>
      <c r="E64" s="5">
        <v>-37084651741</v>
      </c>
      <c r="F64" s="5">
        <v>-1180855956</v>
      </c>
      <c r="G64" s="5">
        <v>-1173917253</v>
      </c>
      <c r="I64" s="5">
        <v>-40668337890</v>
      </c>
      <c r="J64" s="5">
        <v>-40454032951</v>
      </c>
      <c r="K64" s="5">
        <v>-48081813300</v>
      </c>
      <c r="L64" s="5">
        <v>-58276897477</v>
      </c>
      <c r="M64" s="5">
        <v>-57380479791</v>
      </c>
      <c r="N64" s="5">
        <v>-68224189435</v>
      </c>
      <c r="O64" s="5">
        <v>-47687179280</v>
      </c>
      <c r="P64" s="5">
        <v>-29346271071</v>
      </c>
      <c r="Q64" s="5">
        <v>-21933793695</v>
      </c>
      <c r="R64" s="5">
        <v>-53434824257</v>
      </c>
      <c r="S64" s="5">
        <v>-18067193698</v>
      </c>
      <c r="T64" s="5">
        <v>-13756677224</v>
      </c>
      <c r="U64" s="5">
        <v>-9570473282</v>
      </c>
      <c r="V64" s="5">
        <v>-13302890421</v>
      </c>
      <c r="W64" s="5">
        <v>-8053007966</v>
      </c>
    </row>
    <row r="65" spans="3:26" ht="15.5" x14ac:dyDescent="0.35">
      <c r="C65" t="s">
        <v>97</v>
      </c>
      <c r="D65" s="5">
        <v>-703826228</v>
      </c>
      <c r="E65" s="5">
        <v>-418899311</v>
      </c>
      <c r="F65" s="5">
        <v>468611488</v>
      </c>
      <c r="G65" s="5">
        <v>-1107941897</v>
      </c>
      <c r="I65" s="5">
        <v>-1073043791</v>
      </c>
      <c r="J65" s="5">
        <v>-205493016</v>
      </c>
      <c r="K65" s="5">
        <v>-246418291</v>
      </c>
      <c r="L65" s="5">
        <v>-259740385</v>
      </c>
      <c r="M65" s="5">
        <v>-1019541641</v>
      </c>
      <c r="N65" s="5">
        <v>-296632800</v>
      </c>
      <c r="O65" s="5">
        <v>-2366418982</v>
      </c>
      <c r="P65" s="5">
        <v>768853891</v>
      </c>
      <c r="Q65" s="5">
        <v>-1446236394</v>
      </c>
      <c r="R65" s="5">
        <v>-7837595966</v>
      </c>
      <c r="S65" s="5">
        <v>-52541313449</v>
      </c>
      <c r="T65" s="5">
        <v>300288313656</v>
      </c>
      <c r="U65" s="5">
        <v>194412282620</v>
      </c>
      <c r="V65" s="5">
        <v>32448125725</v>
      </c>
      <c r="W65" s="5">
        <v>-13342952</v>
      </c>
    </row>
    <row r="66" spans="3:26" ht="15.5" x14ac:dyDescent="0.35">
      <c r="C66" t="s">
        <v>98</v>
      </c>
      <c r="D66" s="5">
        <v>-109233376</v>
      </c>
      <c r="E66" s="5">
        <v>11520914</v>
      </c>
      <c r="F66" s="5">
        <v>-101936542</v>
      </c>
      <c r="G66" s="5">
        <v>-100381530</v>
      </c>
      <c r="I66" s="5">
        <v>-503835644</v>
      </c>
      <c r="J66" s="5">
        <v>-2615605933</v>
      </c>
      <c r="K66" s="5">
        <v>636970715</v>
      </c>
      <c r="L66" s="5">
        <v>10086501499</v>
      </c>
      <c r="M66" s="5">
        <v>25431531567</v>
      </c>
      <c r="N66" s="5">
        <v>-40817070388</v>
      </c>
      <c r="O66" s="5">
        <v>-121694843471</v>
      </c>
      <c r="P66" s="5">
        <v>-1397670518</v>
      </c>
      <c r="Q66" s="5">
        <v>21157456038</v>
      </c>
      <c r="R66" s="5">
        <v>60444615281</v>
      </c>
      <c r="S66" s="5">
        <v>233452592313</v>
      </c>
      <c r="T66" s="5">
        <v>91484987834</v>
      </c>
      <c r="U66" s="5">
        <v>90826619416</v>
      </c>
      <c r="V66" s="5">
        <v>220419109</v>
      </c>
      <c r="W66" s="5">
        <v>270797571</v>
      </c>
    </row>
    <row r="67" spans="3:26" ht="15.5" x14ac:dyDescent="0.35">
      <c r="C67" t="s">
        <v>99</v>
      </c>
      <c r="D67" s="5">
        <v>-9967655183</v>
      </c>
      <c r="E67" s="5">
        <v>-40655876491</v>
      </c>
      <c r="F67" s="5">
        <v>-481305468</v>
      </c>
      <c r="G67" s="5">
        <v>-3393026864</v>
      </c>
      <c r="I67" s="5">
        <v>-49168032824</v>
      </c>
      <c r="J67" s="5">
        <v>-44674037412</v>
      </c>
      <c r="K67" s="5">
        <v>-21316232239</v>
      </c>
      <c r="L67" s="5">
        <v>-16605692854</v>
      </c>
      <c r="M67" s="5">
        <v>-58399597328</v>
      </c>
      <c r="N67" s="5">
        <v>-136862550505</v>
      </c>
      <c r="O67" s="5">
        <v>-307085480264</v>
      </c>
      <c r="P67" s="5">
        <v>-23534159831</v>
      </c>
      <c r="Q67" s="5">
        <v>-24097983605</v>
      </c>
      <c r="R67" s="5">
        <v>-61642053512</v>
      </c>
      <c r="S67" s="5">
        <v>-53461761576</v>
      </c>
      <c r="T67" s="5">
        <v>323688751799</v>
      </c>
      <c r="U67" s="5">
        <v>213599934226</v>
      </c>
      <c r="V67" s="5">
        <v>48738753159</v>
      </c>
      <c r="W67" s="5">
        <v>22963569544</v>
      </c>
      <c r="X67" s="5">
        <v>-4806832480</v>
      </c>
      <c r="Y67" s="5">
        <v>13555353923</v>
      </c>
      <c r="Z67" s="5">
        <v>-8746015031</v>
      </c>
    </row>
    <row r="68" spans="3:26" ht="15.5" x14ac:dyDescent="0.35">
      <c r="C68" t="s">
        <v>28</v>
      </c>
      <c r="D68" s="5">
        <v>-11343341229</v>
      </c>
      <c r="E68" s="5">
        <v>-39077622496</v>
      </c>
      <c r="F68" s="5">
        <v>-6499371617</v>
      </c>
      <c r="G68" s="5">
        <v>-5932608620</v>
      </c>
      <c r="I68" s="5">
        <v>-63824048546</v>
      </c>
      <c r="J68" s="5">
        <v>-56441064015</v>
      </c>
      <c r="K68" s="5">
        <v>-22935881109</v>
      </c>
      <c r="L68" s="5">
        <v>-13607149070</v>
      </c>
      <c r="M68" s="5">
        <v>42909284837</v>
      </c>
      <c r="N68" s="5">
        <v>-175903583743</v>
      </c>
      <c r="O68" s="5">
        <v>-267358170335</v>
      </c>
      <c r="P68" s="5">
        <v>-7035058744</v>
      </c>
      <c r="Q68" s="5">
        <v>32757722394</v>
      </c>
      <c r="R68" s="5">
        <v>64428855617</v>
      </c>
      <c r="S68" s="5">
        <v>467146662558</v>
      </c>
      <c r="T68" s="5">
        <v>542893826228</v>
      </c>
      <c r="U68" s="5">
        <v>407176399484</v>
      </c>
      <c r="V68" s="5">
        <v>82164142981</v>
      </c>
      <c r="W68" s="5">
        <v>22811680359</v>
      </c>
      <c r="X68" s="5">
        <v>-6343021106</v>
      </c>
      <c r="Y68" s="5">
        <v>-2047356777</v>
      </c>
      <c r="Z68" s="5">
        <v>-18442342759</v>
      </c>
    </row>
    <row r="69" spans="3:26" ht="15.5" x14ac:dyDescent="0.35">
      <c r="C69" t="s">
        <v>27</v>
      </c>
      <c r="D69" s="5">
        <v>1221754893</v>
      </c>
      <c r="E69" s="5">
        <v>-5673050500</v>
      </c>
      <c r="F69" s="5">
        <v>-2477934181</v>
      </c>
      <c r="G69" s="5">
        <v>169329915</v>
      </c>
      <c r="I69" s="5">
        <v>-7537632710</v>
      </c>
      <c r="J69" s="5">
        <v>-8147829045</v>
      </c>
      <c r="K69" s="5">
        <v>-11636766546</v>
      </c>
      <c r="L69" s="5">
        <v>-12239999472</v>
      </c>
      <c r="M69" s="5">
        <v>-10148324733</v>
      </c>
      <c r="N69" s="5">
        <v>7880398852</v>
      </c>
      <c r="O69" s="5">
        <v>-8750641929</v>
      </c>
      <c r="P69" s="5">
        <v>7137147743</v>
      </c>
      <c r="Q69" s="5">
        <v>7939889935</v>
      </c>
      <c r="R69" s="5">
        <v>-3276669726</v>
      </c>
      <c r="S69" s="5">
        <v>12495410722</v>
      </c>
      <c r="T69" s="5">
        <v>-25336206144</v>
      </c>
      <c r="U69" s="5">
        <v>-30369594595</v>
      </c>
      <c r="V69" s="5">
        <v>-11364202407</v>
      </c>
      <c r="W69" s="5">
        <v>-10309227929</v>
      </c>
      <c r="X69" s="5">
        <v>-3076750866</v>
      </c>
      <c r="Y69" s="5">
        <v>2204886969</v>
      </c>
      <c r="Z69" s="5">
        <v>8082420586</v>
      </c>
    </row>
    <row r="70" spans="3:26" ht="15.5" x14ac:dyDescent="0.35">
      <c r="C70" t="s">
        <v>90</v>
      </c>
      <c r="D70" s="5">
        <v>-612461903</v>
      </c>
      <c r="E70" s="5">
        <v>-572889995</v>
      </c>
      <c r="F70" s="5">
        <v>-3151927725</v>
      </c>
      <c r="G70" s="5">
        <v>-434954362</v>
      </c>
      <c r="I70" s="5">
        <v>-4590579984</v>
      </c>
      <c r="J70" s="5">
        <v>-2394502726</v>
      </c>
      <c r="K70" s="5">
        <v>-4357344553</v>
      </c>
      <c r="L70" s="5">
        <v>-4492504971</v>
      </c>
      <c r="M70" s="5">
        <v>-13054776251</v>
      </c>
      <c r="N70" s="5">
        <v>-2461719521</v>
      </c>
      <c r="O70" s="5">
        <v>-6956548359</v>
      </c>
      <c r="P70" s="5">
        <v>-8410123620</v>
      </c>
      <c r="Q70" s="5">
        <v>-8697301176</v>
      </c>
      <c r="T70" s="5">
        <v>-34220579353</v>
      </c>
      <c r="U70" s="5">
        <v>-33403528428</v>
      </c>
    </row>
    <row r="71" spans="3:26" ht="15.5" x14ac:dyDescent="0.35">
      <c r="C71" t="s">
        <v>324</v>
      </c>
      <c r="V71" s="5">
        <v>-11364202407</v>
      </c>
      <c r="W71" s="5">
        <v>-10243966464</v>
      </c>
      <c r="Z71" s="5">
        <v>-108947300</v>
      </c>
    </row>
    <row r="72" spans="3:26" ht="15.5" x14ac:dyDescent="0.35">
      <c r="C72" t="s">
        <v>325</v>
      </c>
      <c r="D72" s="5">
        <v>1834216796</v>
      </c>
      <c r="E72" s="5">
        <v>-5100160505</v>
      </c>
      <c r="F72" s="5">
        <v>673993544</v>
      </c>
      <c r="G72" s="5">
        <v>604284277</v>
      </c>
      <c r="I72" s="5">
        <v>-2947052726</v>
      </c>
      <c r="J72" s="5">
        <v>-5753326319</v>
      </c>
      <c r="K72" s="5">
        <v>-7279421993</v>
      </c>
      <c r="L72" s="5">
        <v>-7747494501</v>
      </c>
      <c r="M72" s="5">
        <v>2906451518</v>
      </c>
      <c r="N72" s="5">
        <v>10342118373</v>
      </c>
      <c r="O72" s="5">
        <v>-1794093570</v>
      </c>
      <c r="P72" s="5">
        <v>15547271363</v>
      </c>
      <c r="Q72" s="5">
        <v>16637191111</v>
      </c>
      <c r="R72" s="5">
        <v>-3276669726</v>
      </c>
      <c r="S72" s="5">
        <v>12495410722</v>
      </c>
      <c r="T72" s="5">
        <v>8884373209</v>
      </c>
      <c r="U72" s="5">
        <v>3033933833</v>
      </c>
      <c r="W72" s="5">
        <v>-65261465</v>
      </c>
      <c r="X72" s="5">
        <v>-3076750866</v>
      </c>
      <c r="Y72" s="5">
        <v>2204886969</v>
      </c>
      <c r="Z72" s="5">
        <v>8191367886</v>
      </c>
    </row>
    <row r="73" spans="3:26" ht="15.5" x14ac:dyDescent="0.35">
      <c r="C73" t="s">
        <v>326</v>
      </c>
      <c r="D73" s="5">
        <v>1221754893</v>
      </c>
      <c r="E73" s="5">
        <v>-5673050500</v>
      </c>
      <c r="F73" s="5">
        <v>-2477934181</v>
      </c>
      <c r="G73" s="5">
        <v>169329915</v>
      </c>
      <c r="I73" s="5">
        <v>-7537632710</v>
      </c>
      <c r="J73" s="5">
        <v>-8147829045</v>
      </c>
      <c r="K73" s="5">
        <v>-11636766546</v>
      </c>
      <c r="L73" s="5">
        <v>-12239999472</v>
      </c>
      <c r="M73" s="5">
        <v>-10148324733</v>
      </c>
      <c r="N73" s="5">
        <v>7880398852</v>
      </c>
      <c r="O73" s="5">
        <v>-8750641929</v>
      </c>
      <c r="P73" s="5">
        <v>7137147743</v>
      </c>
      <c r="Q73" s="5">
        <v>7939889935</v>
      </c>
      <c r="R73" s="5">
        <v>-3276669726</v>
      </c>
      <c r="S73" s="5">
        <v>12495410722</v>
      </c>
      <c r="T73" s="5">
        <v>-25336206144</v>
      </c>
      <c r="U73" s="5">
        <v>-30369594595</v>
      </c>
      <c r="V73" s="5">
        <v>-11364202407</v>
      </c>
      <c r="W73" s="5">
        <v>-10309227929</v>
      </c>
      <c r="X73" s="5">
        <v>-3076750866</v>
      </c>
      <c r="Y73" s="5">
        <v>2204886969</v>
      </c>
      <c r="Z73" s="5">
        <v>8082420586</v>
      </c>
    </row>
    <row r="74" spans="3:26" ht="15.5" x14ac:dyDescent="0.35">
      <c r="C74" t="s">
        <v>185</v>
      </c>
    </row>
    <row r="75" spans="3:26" ht="15.5" x14ac:dyDescent="0.35">
      <c r="C75" t="s">
        <v>100</v>
      </c>
      <c r="D75" s="5">
        <v>-10121586336</v>
      </c>
      <c r="E75" s="5">
        <v>-44750672996</v>
      </c>
      <c r="F75" s="5">
        <v>-8977305798</v>
      </c>
      <c r="G75" s="5">
        <v>-5763278705</v>
      </c>
      <c r="I75" s="5">
        <v>-71361681256</v>
      </c>
      <c r="J75" s="5">
        <v>-64588893060</v>
      </c>
      <c r="K75" s="5">
        <v>-34572647655</v>
      </c>
      <c r="L75" s="5">
        <v>-25847148542</v>
      </c>
      <c r="M75" s="5">
        <v>32760960104</v>
      </c>
      <c r="N75" s="5">
        <v>-168023184891</v>
      </c>
      <c r="O75" s="5">
        <v>-276108812264</v>
      </c>
      <c r="P75" s="5">
        <v>102088999</v>
      </c>
      <c r="Q75" s="5">
        <v>40697612329</v>
      </c>
      <c r="R75" s="5">
        <v>61152185891</v>
      </c>
      <c r="S75" s="5">
        <v>479642073280</v>
      </c>
      <c r="T75" s="5">
        <v>517557620084</v>
      </c>
      <c r="U75" s="5">
        <v>376806804889</v>
      </c>
      <c r="V75" s="5">
        <v>70799940574</v>
      </c>
      <c r="W75" s="5">
        <v>12502452430</v>
      </c>
      <c r="X75" s="5">
        <v>-9419771972</v>
      </c>
      <c r="Y75" s="5">
        <v>157530192</v>
      </c>
      <c r="Z75" s="5">
        <v>-10359922173</v>
      </c>
    </row>
    <row r="76" spans="3:26" ht="15.5" x14ac:dyDescent="0.35">
      <c r="C76" t="s">
        <v>497</v>
      </c>
      <c r="O76" s="5">
        <v>61235816</v>
      </c>
    </row>
    <row r="77" spans="3:26" ht="15.5" x14ac:dyDescent="0.35">
      <c r="C77" t="s">
        <v>101</v>
      </c>
      <c r="Y77" s="5">
        <v>237844758</v>
      </c>
      <c r="Z77" s="5">
        <v>-148340077</v>
      </c>
    </row>
    <row r="78" spans="3:26" ht="15.5" x14ac:dyDescent="0.35">
      <c r="C78" t="s">
        <v>102</v>
      </c>
      <c r="D78" s="5">
        <v>-10121586336</v>
      </c>
      <c r="E78" s="5">
        <v>-44750672996</v>
      </c>
      <c r="F78" s="5">
        <v>-8977305798</v>
      </c>
      <c r="G78" s="5">
        <v>-5763278705</v>
      </c>
      <c r="I78" s="5">
        <v>-71361681256</v>
      </c>
      <c r="J78" s="5">
        <v>-64588893060</v>
      </c>
      <c r="K78" s="5">
        <v>-34572647655</v>
      </c>
      <c r="L78" s="5">
        <v>-25847148542</v>
      </c>
      <c r="M78" s="5">
        <v>32760960104</v>
      </c>
      <c r="N78" s="5">
        <v>-168023184891</v>
      </c>
      <c r="O78" s="5">
        <v>-276047576448</v>
      </c>
      <c r="P78" s="5">
        <v>102088999</v>
      </c>
      <c r="Q78" s="5">
        <v>40697612329</v>
      </c>
      <c r="R78" s="5">
        <v>61152185891</v>
      </c>
      <c r="S78" s="5">
        <v>479642073280</v>
      </c>
      <c r="T78" s="5">
        <v>517557620084</v>
      </c>
      <c r="U78" s="5">
        <v>376806804889</v>
      </c>
      <c r="V78" s="5">
        <v>70799940574</v>
      </c>
      <c r="W78" s="5">
        <v>12502452430</v>
      </c>
      <c r="X78" s="5">
        <v>-9419771972</v>
      </c>
      <c r="Y78" s="5">
        <v>395374950</v>
      </c>
      <c r="Z78" s="5">
        <v>-10508262250</v>
      </c>
    </row>
    <row r="79" spans="3:26" ht="15.5" x14ac:dyDescent="0.35">
      <c r="C79" t="s">
        <v>103</v>
      </c>
      <c r="E79" s="5">
        <v>-475278725</v>
      </c>
      <c r="I79" s="5">
        <v>-475278725</v>
      </c>
      <c r="J79" s="5">
        <v>-1509404428</v>
      </c>
      <c r="K79" s="5">
        <v>-1929987061</v>
      </c>
      <c r="L79" s="5">
        <v>325731919</v>
      </c>
      <c r="M79" s="5">
        <v>4060601840</v>
      </c>
      <c r="N79" s="5">
        <v>9379568988</v>
      </c>
      <c r="O79" s="5">
        <v>2661845175</v>
      </c>
      <c r="P79" s="5">
        <v>942410361</v>
      </c>
      <c r="Q79" s="5">
        <v>1248283351</v>
      </c>
      <c r="R79" s="5">
        <v>-406070179</v>
      </c>
      <c r="S79" s="5">
        <v>-397942039</v>
      </c>
    </row>
    <row r="80" spans="3:26" ht="15.5" x14ac:dyDescent="0.35">
      <c r="C80" t="s">
        <v>104</v>
      </c>
      <c r="D80" s="5">
        <v>-10121586336</v>
      </c>
      <c r="E80" s="5">
        <v>-45225951721</v>
      </c>
      <c r="F80" s="5">
        <v>-8977305798</v>
      </c>
      <c r="G80" s="5">
        <v>-5763278705</v>
      </c>
      <c r="I80" s="5">
        <v>-71836959981</v>
      </c>
      <c r="J80" s="5">
        <v>-66098297488</v>
      </c>
      <c r="K80" s="5">
        <v>-36502634716</v>
      </c>
      <c r="L80" s="5">
        <v>-25521416623</v>
      </c>
      <c r="M80" s="5">
        <v>36821561944</v>
      </c>
      <c r="N80" s="5">
        <v>-158643615903</v>
      </c>
      <c r="O80" s="5">
        <v>-273385731273</v>
      </c>
      <c r="P80" s="5">
        <v>1044499360</v>
      </c>
      <c r="Q80" s="5">
        <v>41945895680</v>
      </c>
      <c r="R80" s="5">
        <v>60746115712</v>
      </c>
      <c r="S80" s="5">
        <v>479244131241</v>
      </c>
      <c r="T80" s="5">
        <v>517557620084</v>
      </c>
      <c r="U80" s="5">
        <v>376806804889</v>
      </c>
      <c r="V80" s="5">
        <v>70799940574</v>
      </c>
      <c r="W80" s="5">
        <v>12502452430</v>
      </c>
    </row>
    <row r="81" spans="2:26" ht="15.5" x14ac:dyDescent="0.35">
      <c r="C81" t="s">
        <v>105</v>
      </c>
      <c r="D81" s="5">
        <v>-10121586336</v>
      </c>
      <c r="E81" s="5">
        <v>-44750672996</v>
      </c>
      <c r="F81" s="5">
        <v>-8977305798</v>
      </c>
      <c r="G81" s="5">
        <v>-5763278705</v>
      </c>
      <c r="I81" s="5">
        <v>-71361681256</v>
      </c>
      <c r="J81" s="5">
        <v>-64588893060</v>
      </c>
      <c r="K81" s="5">
        <v>-34572647655</v>
      </c>
      <c r="L81" s="5">
        <v>-25847148542</v>
      </c>
      <c r="M81" s="5">
        <v>32760960104</v>
      </c>
      <c r="N81" s="5">
        <v>-168023184891</v>
      </c>
      <c r="O81" s="5">
        <v>-276047576448</v>
      </c>
      <c r="P81" s="5">
        <v>102088999</v>
      </c>
      <c r="Q81" s="5">
        <v>40697612329</v>
      </c>
      <c r="R81" s="5">
        <v>61152185891</v>
      </c>
      <c r="S81" s="5">
        <v>479642073280</v>
      </c>
      <c r="T81" s="5">
        <v>517557620084</v>
      </c>
      <c r="U81" s="5">
        <v>376806804889</v>
      </c>
      <c r="V81" s="5">
        <v>70799940574</v>
      </c>
      <c r="W81" s="5">
        <v>12502452430</v>
      </c>
      <c r="X81" s="5">
        <v>-9419771972</v>
      </c>
      <c r="Y81" s="5">
        <v>395374950</v>
      </c>
      <c r="Z81" s="5">
        <v>-10508262250</v>
      </c>
    </row>
    <row r="82" spans="2:26" ht="15.5" x14ac:dyDescent="0.35">
      <c r="C82" t="s">
        <v>7</v>
      </c>
      <c r="D82" s="5">
        <v>-10012352960</v>
      </c>
      <c r="E82" s="5">
        <v>-45237472635</v>
      </c>
      <c r="F82" s="5">
        <v>-8875369256</v>
      </c>
      <c r="G82" s="5">
        <v>-5662897175</v>
      </c>
      <c r="I82" s="5">
        <v>-71333124337</v>
      </c>
      <c r="J82" s="5">
        <v>-63482691555</v>
      </c>
      <c r="K82" s="5">
        <v>-37139605431</v>
      </c>
      <c r="L82" s="5">
        <v>-35607918122</v>
      </c>
      <c r="M82" s="5">
        <v>11390030377</v>
      </c>
      <c r="N82" s="5">
        <v>-117826545515</v>
      </c>
      <c r="O82" s="5">
        <v>-151690887802</v>
      </c>
      <c r="P82" s="5">
        <v>2442169878</v>
      </c>
      <c r="Q82" s="5">
        <v>20788439642</v>
      </c>
      <c r="R82" s="5">
        <v>301500431</v>
      </c>
      <c r="S82" s="5">
        <v>245791538928</v>
      </c>
      <c r="T82" s="5">
        <v>426072632250</v>
      </c>
      <c r="U82" s="5">
        <v>285980185473</v>
      </c>
      <c r="V82" s="5">
        <v>70579521465</v>
      </c>
      <c r="W82" s="5">
        <v>12231654859</v>
      </c>
    </row>
    <row r="83" spans="2:26" ht="15.5" x14ac:dyDescent="0.35">
      <c r="C83" t="s">
        <v>107</v>
      </c>
      <c r="D83" s="5">
        <v>-10121586336</v>
      </c>
      <c r="E83" s="5">
        <v>-44750672996</v>
      </c>
      <c r="F83" s="5">
        <v>-8977305798</v>
      </c>
      <c r="G83" s="5">
        <v>-5763278705</v>
      </c>
      <c r="I83" s="5">
        <v>-71361681256</v>
      </c>
      <c r="J83" s="5">
        <v>-64588893060</v>
      </c>
      <c r="K83" s="5">
        <v>-34572647655</v>
      </c>
      <c r="L83" s="5">
        <v>-25847148542</v>
      </c>
      <c r="M83" s="5">
        <v>32760960104</v>
      </c>
      <c r="N83" s="5">
        <v>-168023184891</v>
      </c>
      <c r="O83" s="5">
        <v>-276047576448</v>
      </c>
      <c r="P83" s="5">
        <v>102088999</v>
      </c>
      <c r="Q83" s="5">
        <v>40697612329</v>
      </c>
      <c r="R83" s="5">
        <v>61152185891</v>
      </c>
      <c r="S83" s="5">
        <v>479642073280</v>
      </c>
      <c r="T83" s="5">
        <v>517557620084</v>
      </c>
      <c r="U83" s="5">
        <v>376806804889</v>
      </c>
      <c r="V83" s="5">
        <v>70799940574</v>
      </c>
      <c r="W83" s="5">
        <v>12502452430</v>
      </c>
      <c r="X83" s="5">
        <v>-9419771972</v>
      </c>
      <c r="Y83" s="5">
        <v>395374950</v>
      </c>
      <c r="Z83" s="5">
        <v>-10508262250</v>
      </c>
    </row>
    <row r="84" spans="2:26" ht="15.5" x14ac:dyDescent="0.35">
      <c r="C84" t="s">
        <v>108</v>
      </c>
      <c r="D84" s="5">
        <v>-10121586336</v>
      </c>
      <c r="E84" s="5">
        <v>-45225951721</v>
      </c>
      <c r="F84" s="5">
        <v>-8977305798</v>
      </c>
      <c r="G84" s="5">
        <v>-5763278705</v>
      </c>
      <c r="I84" s="5">
        <v>-71836959981</v>
      </c>
      <c r="J84" s="5">
        <v>-66098297488</v>
      </c>
      <c r="K84" s="5">
        <v>-36502634716</v>
      </c>
      <c r="L84" s="5">
        <v>-25521416623</v>
      </c>
      <c r="M84" s="5">
        <v>36821561944</v>
      </c>
      <c r="N84" s="5">
        <v>-158643615903</v>
      </c>
      <c r="O84" s="5">
        <v>-273385731273</v>
      </c>
      <c r="P84" s="5">
        <v>1044499360</v>
      </c>
      <c r="Q84" s="5">
        <v>41945895680</v>
      </c>
      <c r="R84" s="5">
        <v>60746115712</v>
      </c>
      <c r="S84" s="5">
        <v>479244131241</v>
      </c>
      <c r="T84" s="5">
        <v>517557620084</v>
      </c>
      <c r="U84" s="5">
        <v>376806804889</v>
      </c>
      <c r="V84" s="5">
        <v>70799940574</v>
      </c>
      <c r="W84" s="5">
        <v>12502452430</v>
      </c>
    </row>
    <row r="85" spans="2:26" ht="15.5" x14ac:dyDescent="0.35">
      <c r="C85" t="s">
        <v>109</v>
      </c>
      <c r="D85" s="5">
        <v>-10121586336</v>
      </c>
      <c r="E85" s="5">
        <v>-45225951721</v>
      </c>
      <c r="F85" s="5">
        <v>-8977305798</v>
      </c>
      <c r="G85" s="5">
        <v>-5763278705</v>
      </c>
      <c r="I85" s="5">
        <v>-71836959981</v>
      </c>
      <c r="J85" s="5">
        <v>-66098297488</v>
      </c>
      <c r="K85" s="5">
        <v>-36502634716</v>
      </c>
      <c r="L85" s="5">
        <v>-25521416623</v>
      </c>
      <c r="M85" s="5">
        <v>36821561944</v>
      </c>
      <c r="N85" s="5">
        <v>-158643615903</v>
      </c>
      <c r="O85" s="5">
        <v>-273385731273</v>
      </c>
      <c r="P85" s="5">
        <v>1044499360</v>
      </c>
      <c r="Q85" s="5">
        <v>41945895680</v>
      </c>
      <c r="R85" s="5">
        <v>60746115712</v>
      </c>
      <c r="S85" s="5">
        <v>479244131241</v>
      </c>
      <c r="T85" s="5">
        <v>517557620084</v>
      </c>
      <c r="U85" s="5">
        <v>376806804889</v>
      </c>
      <c r="V85" s="5">
        <v>70799940574</v>
      </c>
      <c r="W85" s="5">
        <v>12502452430</v>
      </c>
    </row>
    <row r="87" spans="2:26" ht="15.5" x14ac:dyDescent="0.35">
      <c r="B87" t="s">
        <v>110</v>
      </c>
      <c r="C87" t="s">
        <v>111</v>
      </c>
    </row>
    <row r="88" spans="2:26" ht="15.5" x14ac:dyDescent="0.35">
      <c r="C88" t="s">
        <v>112</v>
      </c>
    </row>
    <row r="89" spans="2:26" ht="15.5" x14ac:dyDescent="0.35">
      <c r="C89" t="s">
        <v>19</v>
      </c>
      <c r="D89" s="5">
        <v>41739038697</v>
      </c>
      <c r="E89" s="5">
        <v>41854439452</v>
      </c>
      <c r="F89" s="5">
        <v>41978562558</v>
      </c>
      <c r="G89" s="5">
        <v>41366792650</v>
      </c>
      <c r="I89" s="5">
        <v>41854439452</v>
      </c>
      <c r="J89" s="5">
        <v>46840925225</v>
      </c>
      <c r="K89" s="5">
        <v>46488239103</v>
      </c>
      <c r="L89" s="5">
        <v>45545200481</v>
      </c>
      <c r="M89" s="5">
        <v>65419490751</v>
      </c>
      <c r="N89" s="5">
        <v>48410679071</v>
      </c>
      <c r="O89" s="5">
        <v>58571661529</v>
      </c>
      <c r="P89" s="5">
        <v>63405958254</v>
      </c>
      <c r="Q89" s="5">
        <v>104574111369</v>
      </c>
      <c r="R89" s="5">
        <v>113646323557</v>
      </c>
      <c r="S89" s="5">
        <v>179678279358</v>
      </c>
      <c r="T89" s="5">
        <v>475765509091</v>
      </c>
      <c r="U89" s="5">
        <v>654889128963</v>
      </c>
      <c r="V89" s="5">
        <v>469580957361</v>
      </c>
      <c r="W89" s="5">
        <v>177987694466</v>
      </c>
      <c r="X89" s="5">
        <v>24205730</v>
      </c>
      <c r="Y89" s="5">
        <v>6296577593</v>
      </c>
      <c r="Z89" s="5">
        <v>146320941271</v>
      </c>
    </row>
    <row r="90" spans="2:26" ht="15.5" x14ac:dyDescent="0.35">
      <c r="C90" t="s">
        <v>113</v>
      </c>
      <c r="W90" s="5">
        <v>47600000000</v>
      </c>
      <c r="Y90" s="5">
        <v>197858163591</v>
      </c>
      <c r="Z90" s="5">
        <v>156131977116</v>
      </c>
    </row>
    <row r="91" spans="2:26" ht="15.5" x14ac:dyDescent="0.35">
      <c r="C91" t="s">
        <v>114</v>
      </c>
      <c r="O91" s="5">
        <v>33616476347</v>
      </c>
      <c r="P91" s="5">
        <v>69862421905</v>
      </c>
      <c r="Q91" s="5">
        <v>26928731390</v>
      </c>
      <c r="R91" s="5">
        <v>122179352242</v>
      </c>
      <c r="S91" s="5">
        <v>264357168978</v>
      </c>
      <c r="T91" s="5">
        <v>37018417695</v>
      </c>
      <c r="U91" s="5">
        <v>69768726086</v>
      </c>
      <c r="V91" s="5">
        <v>132947006064</v>
      </c>
      <c r="W91" s="5">
        <v>116630174912</v>
      </c>
      <c r="X91" s="5">
        <v>35076201145</v>
      </c>
      <c r="Y91" s="5">
        <v>36186861281</v>
      </c>
      <c r="Z91" s="5">
        <v>36530180068</v>
      </c>
    </row>
    <row r="92" spans="2:26" ht="15.5" x14ac:dyDescent="0.35">
      <c r="C92" t="s">
        <v>1357</v>
      </c>
      <c r="Y92" s="5">
        <v>911926949</v>
      </c>
      <c r="Z92" s="5">
        <v>17938105570</v>
      </c>
    </row>
    <row r="93" spans="2:26" ht="15.5" x14ac:dyDescent="0.35">
      <c r="C93" t="s">
        <v>123</v>
      </c>
      <c r="O93" s="5">
        <v>30980000000</v>
      </c>
      <c r="P93" s="5">
        <v>30980000000</v>
      </c>
      <c r="Q93" s="5">
        <v>30980000000</v>
      </c>
      <c r="W93" s="5">
        <v>69172765</v>
      </c>
      <c r="X93" s="5">
        <v>111343102</v>
      </c>
      <c r="Y93" s="5">
        <v>63400445976</v>
      </c>
      <c r="Z93" s="5">
        <v>22558728495</v>
      </c>
    </row>
    <row r="94" spans="2:26" ht="15.5" x14ac:dyDescent="0.35">
      <c r="C94" t="s">
        <v>118</v>
      </c>
      <c r="R94" s="5">
        <v>8374546445</v>
      </c>
      <c r="S94" s="5">
        <v>8374546445</v>
      </c>
      <c r="T94" s="5">
        <v>63828196806</v>
      </c>
      <c r="U94" s="5">
        <v>92407406348</v>
      </c>
    </row>
    <row r="95" spans="2:26" ht="15.5" x14ac:dyDescent="0.35">
      <c r="C95" t="s">
        <v>120</v>
      </c>
      <c r="R95" s="5">
        <v>989455589429</v>
      </c>
      <c r="S95" s="5">
        <v>793188482038</v>
      </c>
      <c r="T95" s="5">
        <v>625007681883</v>
      </c>
      <c r="U95" s="5">
        <v>759261209959</v>
      </c>
    </row>
    <row r="96" spans="2:26" ht="15.5" x14ac:dyDescent="0.35">
      <c r="C96" t="s">
        <v>98</v>
      </c>
      <c r="D96" s="5">
        <v>103256648117</v>
      </c>
      <c r="E96" s="5">
        <v>103256648117</v>
      </c>
      <c r="F96" s="5">
        <v>103254443746</v>
      </c>
      <c r="G96" s="5">
        <v>103254443746</v>
      </c>
      <c r="I96" s="5">
        <v>103256648117</v>
      </c>
      <c r="J96" s="5">
        <v>103254443746</v>
      </c>
      <c r="K96" s="5">
        <v>103265298043</v>
      </c>
      <c r="L96" s="5">
        <v>103265298043</v>
      </c>
      <c r="M96" s="5">
        <v>103243763571</v>
      </c>
      <c r="N96" s="5">
        <v>103231696024</v>
      </c>
      <c r="O96" s="5">
        <v>103231696024</v>
      </c>
      <c r="P96" s="5">
        <v>102775047197</v>
      </c>
      <c r="Q96" s="5">
        <v>102775047197</v>
      </c>
      <c r="R96" s="5">
        <v>-615037571</v>
      </c>
      <c r="V96" s="5">
        <v>-72291017988</v>
      </c>
      <c r="Y96" s="5">
        <v>-8397676851</v>
      </c>
      <c r="Z96" s="5">
        <v>-8494360636</v>
      </c>
    </row>
    <row r="97" spans="3:26" ht="15.5" x14ac:dyDescent="0.35">
      <c r="C97" t="s">
        <v>121</v>
      </c>
      <c r="D97" s="5">
        <v>1262831687649</v>
      </c>
      <c r="E97" s="5">
        <v>1265973032426</v>
      </c>
      <c r="F97" s="5">
        <v>1264928205786</v>
      </c>
      <c r="G97" s="5">
        <v>1393057548483</v>
      </c>
      <c r="I97" s="5">
        <v>1265973032426</v>
      </c>
      <c r="J97" s="5">
        <v>1400665245239</v>
      </c>
      <c r="K97" s="5">
        <v>1430180296892</v>
      </c>
      <c r="L97" s="5">
        <v>1476818715200</v>
      </c>
      <c r="M97" s="5">
        <v>1557988292491</v>
      </c>
      <c r="N97" s="5">
        <v>1864919947046</v>
      </c>
      <c r="O97" s="5">
        <v>1777270200743</v>
      </c>
      <c r="P97" s="5">
        <v>1809645072094</v>
      </c>
      <c r="Q97" s="5">
        <v>2233623754561</v>
      </c>
      <c r="R97" s="5">
        <v>1398845442993</v>
      </c>
      <c r="S97" s="5">
        <v>1407825646900</v>
      </c>
      <c r="T97" s="5">
        <v>1364918722255</v>
      </c>
      <c r="U97" s="5">
        <v>1071888453323</v>
      </c>
      <c r="V97" s="5">
        <v>1660579736309</v>
      </c>
      <c r="W97" s="5">
        <v>1388386097524</v>
      </c>
      <c r="X97" s="5">
        <v>71475249288</v>
      </c>
      <c r="Y97" s="5">
        <v>838631020040</v>
      </c>
      <c r="Z97" s="5">
        <v>934183149694</v>
      </c>
    </row>
    <row r="98" spans="3:26" ht="15.5" x14ac:dyDescent="0.35">
      <c r="C98" t="s">
        <v>122</v>
      </c>
    </row>
    <row r="99" spans="3:26" ht="15.5" x14ac:dyDescent="0.35">
      <c r="C99" t="s">
        <v>332</v>
      </c>
      <c r="D99" s="5">
        <v>625116282318</v>
      </c>
      <c r="E99" s="5">
        <v>625820108546</v>
      </c>
      <c r="F99" s="5">
        <v>626239007857</v>
      </c>
      <c r="G99" s="5">
        <v>625770396369</v>
      </c>
      <c r="I99" s="5">
        <v>625820108546</v>
      </c>
      <c r="J99" s="5">
        <v>626893152337</v>
      </c>
      <c r="K99" s="5">
        <v>627098645353</v>
      </c>
      <c r="L99" s="5">
        <v>705973784291</v>
      </c>
      <c r="M99" s="5">
        <v>713233524676</v>
      </c>
      <c r="N99" s="5">
        <v>604617816317</v>
      </c>
      <c r="O99" s="5">
        <v>588934449117</v>
      </c>
      <c r="P99" s="5">
        <v>411531536597</v>
      </c>
      <c r="Q99" s="5">
        <v>80634808556</v>
      </c>
      <c r="R99" s="5">
        <v>82081044950</v>
      </c>
      <c r="S99" s="5">
        <v>137898640916</v>
      </c>
      <c r="T99" s="5">
        <v>236439954365</v>
      </c>
      <c r="U99" s="5">
        <v>231151640709</v>
      </c>
      <c r="V99" s="5">
        <v>157786024756</v>
      </c>
      <c r="W99" s="5">
        <v>3996893958</v>
      </c>
    </row>
    <row r="100" spans="3:26" ht="15.5" x14ac:dyDescent="0.35">
      <c r="C100" t="s">
        <v>125</v>
      </c>
      <c r="D100" s="5">
        <v>39592306478</v>
      </c>
      <c r="E100" s="5">
        <v>37758089682</v>
      </c>
      <c r="F100" s="5">
        <v>42880704871</v>
      </c>
      <c r="G100" s="5">
        <v>42206711327</v>
      </c>
      <c r="I100" s="5">
        <v>37758089682</v>
      </c>
      <c r="J100" s="5">
        <v>40727597092</v>
      </c>
      <c r="K100" s="5">
        <v>46552223137</v>
      </c>
      <c r="L100" s="5">
        <v>53780052626</v>
      </c>
      <c r="M100" s="5">
        <v>61861551448</v>
      </c>
      <c r="N100" s="5">
        <v>59442402108</v>
      </c>
      <c r="O100" s="5">
        <v>51550720979</v>
      </c>
      <c r="P100" s="5">
        <v>53566109490</v>
      </c>
      <c r="Q100" s="5">
        <v>37989991252</v>
      </c>
      <c r="R100" s="5">
        <v>21602825955</v>
      </c>
      <c r="S100" s="5">
        <v>24722583233</v>
      </c>
      <c r="T100" s="5">
        <v>11918307042</v>
      </c>
      <c r="U100" s="5">
        <v>3033933833</v>
      </c>
      <c r="X100" s="5">
        <v>65261465</v>
      </c>
      <c r="Y100" s="5">
        <v>13404448467</v>
      </c>
      <c r="Z100" s="5">
        <v>11199561498</v>
      </c>
    </row>
    <row r="101" spans="3:26" ht="15.5" x14ac:dyDescent="0.35">
      <c r="C101" t="s">
        <v>124</v>
      </c>
      <c r="D101" s="5">
        <v>2827447983</v>
      </c>
      <c r="E101" s="5">
        <v>2844945976</v>
      </c>
      <c r="F101" s="5">
        <v>2845939836</v>
      </c>
      <c r="G101" s="5">
        <v>2871501352</v>
      </c>
      <c r="I101" s="5">
        <v>2844945976</v>
      </c>
      <c r="J101" s="5">
        <v>2921915668</v>
      </c>
      <c r="K101" s="5">
        <v>3240202179</v>
      </c>
      <c r="L101" s="5">
        <v>3521905193</v>
      </c>
      <c r="M101" s="5">
        <v>4114025373</v>
      </c>
      <c r="N101" s="5">
        <v>4315243543</v>
      </c>
      <c r="O101" s="5">
        <v>5338188026</v>
      </c>
      <c r="P101" s="5">
        <v>8383303186</v>
      </c>
      <c r="Q101" s="5">
        <v>10981238972</v>
      </c>
      <c r="R101" s="5">
        <v>11146445301</v>
      </c>
      <c r="S101" s="5">
        <v>13089122978</v>
      </c>
      <c r="T101" s="5">
        <v>6899639496</v>
      </c>
      <c r="U101" s="5">
        <v>6558748771</v>
      </c>
      <c r="V101" s="5">
        <v>6619683058</v>
      </c>
      <c r="W101" s="5">
        <v>2607257931</v>
      </c>
      <c r="X101" s="5">
        <v>65878481</v>
      </c>
      <c r="Y101" s="5">
        <v>36343981917</v>
      </c>
      <c r="Z101" s="5">
        <v>39001132661</v>
      </c>
    </row>
    <row r="102" spans="3:26" ht="15.5" x14ac:dyDescent="0.35">
      <c r="C102" t="s">
        <v>421</v>
      </c>
      <c r="D102" s="5">
        <v>500705364607</v>
      </c>
      <c r="E102" s="5">
        <v>500705364607</v>
      </c>
      <c r="F102" s="5">
        <v>500491895645</v>
      </c>
      <c r="G102" s="5">
        <v>499205758215</v>
      </c>
      <c r="I102" s="5">
        <v>500705364607</v>
      </c>
      <c r="J102" s="5">
        <v>494643209387</v>
      </c>
      <c r="K102" s="5">
        <v>475870642005</v>
      </c>
      <c r="L102" s="5">
        <v>472081722186</v>
      </c>
      <c r="M102" s="5">
        <v>470301666525</v>
      </c>
      <c r="N102" s="5">
        <v>460204906285</v>
      </c>
      <c r="O102" s="5">
        <v>441466834042</v>
      </c>
      <c r="P102" s="5">
        <v>439148189990</v>
      </c>
      <c r="Q102" s="5">
        <v>437949594375</v>
      </c>
      <c r="Y102" s="5">
        <v>27202667984</v>
      </c>
      <c r="Z102" s="5">
        <v>27202667984</v>
      </c>
    </row>
    <row r="103" spans="3:26" ht="15.5" x14ac:dyDescent="0.35">
      <c r="C103" t="s">
        <v>127</v>
      </c>
      <c r="D103" s="5">
        <v>1946823265395</v>
      </c>
      <c r="E103" s="5">
        <v>1946662118241</v>
      </c>
      <c r="F103" s="5">
        <v>2082064664470</v>
      </c>
      <c r="G103" s="5">
        <v>1979666405054</v>
      </c>
      <c r="I103" s="5">
        <v>1946662118241</v>
      </c>
      <c r="J103" s="5">
        <v>1958398450698</v>
      </c>
      <c r="K103" s="5">
        <v>1970673016130</v>
      </c>
      <c r="L103" s="5">
        <v>2070608224313</v>
      </c>
      <c r="M103" s="5">
        <v>2092698559153</v>
      </c>
      <c r="N103" s="5">
        <v>2071227941240</v>
      </c>
      <c r="O103" s="5">
        <v>2133893190393</v>
      </c>
      <c r="P103" s="5">
        <v>2171204162784</v>
      </c>
      <c r="Q103" s="5">
        <v>1314943798904</v>
      </c>
      <c r="R103" s="5">
        <v>2029898234756</v>
      </c>
      <c r="S103" s="5">
        <v>1824416997831</v>
      </c>
      <c r="T103" s="5">
        <v>1702769853085</v>
      </c>
      <c r="U103" s="5">
        <v>1678968277448</v>
      </c>
      <c r="V103" s="5">
        <v>781475269325</v>
      </c>
      <c r="W103" s="5">
        <v>843343386083</v>
      </c>
      <c r="X103" s="5">
        <v>1245634938914</v>
      </c>
      <c r="Y103" s="5">
        <v>655785488432</v>
      </c>
      <c r="Z103" s="5">
        <v>660630457428</v>
      </c>
    </row>
    <row r="104" spans="3:26" ht="15.5" x14ac:dyDescent="0.35">
      <c r="C104" t="s">
        <v>128</v>
      </c>
      <c r="D104" s="5">
        <v>3209654953044</v>
      </c>
      <c r="E104" s="5">
        <v>3212635150667</v>
      </c>
      <c r="F104" s="5">
        <v>3346992870256</v>
      </c>
      <c r="G104" s="5">
        <v>3372723953537</v>
      </c>
      <c r="I104" s="5">
        <v>3212635150667</v>
      </c>
      <c r="J104" s="5">
        <v>3359063695937</v>
      </c>
      <c r="K104" s="5">
        <v>3400853313022</v>
      </c>
      <c r="L104" s="5">
        <v>3547426939513</v>
      </c>
      <c r="M104" s="5">
        <v>3650686851644</v>
      </c>
      <c r="N104" s="5">
        <v>3936147888286</v>
      </c>
      <c r="O104" s="5">
        <v>3911163391136</v>
      </c>
      <c r="P104" s="5">
        <v>3980849234878</v>
      </c>
      <c r="Q104" s="5">
        <v>3548567553465</v>
      </c>
      <c r="R104" s="5">
        <v>3428743677749</v>
      </c>
      <c r="S104" s="5">
        <v>3232242644731</v>
      </c>
      <c r="T104" s="5">
        <v>3067688575340</v>
      </c>
      <c r="U104" s="5">
        <v>2750856730771</v>
      </c>
      <c r="V104" s="5">
        <v>2442055005634</v>
      </c>
      <c r="W104" s="5">
        <v>2231729483607</v>
      </c>
      <c r="X104" s="5">
        <v>1317110188202</v>
      </c>
      <c r="Y104" s="5">
        <v>1494416508472</v>
      </c>
      <c r="Z104" s="5">
        <v>1594813607122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214244640848</v>
      </c>
      <c r="E107" s="5">
        <v>213457699635</v>
      </c>
      <c r="F107" s="5">
        <v>299843498407</v>
      </c>
      <c r="G107" s="5">
        <v>306265851890</v>
      </c>
      <c r="I107" s="5">
        <v>213457699635</v>
      </c>
      <c r="J107" s="5">
        <v>283385958193</v>
      </c>
      <c r="K107" s="5">
        <v>270593043191</v>
      </c>
      <c r="L107" s="5">
        <v>435353454222</v>
      </c>
      <c r="M107" s="5">
        <v>423396641682</v>
      </c>
      <c r="N107" s="5">
        <v>924099584524</v>
      </c>
      <c r="O107" s="5">
        <v>521745951755</v>
      </c>
      <c r="P107" s="5">
        <v>400987852706</v>
      </c>
      <c r="Q107" s="5">
        <v>386940489024</v>
      </c>
      <c r="R107" s="5">
        <v>355904207128</v>
      </c>
      <c r="S107" s="5">
        <v>434968959492</v>
      </c>
      <c r="T107" s="5">
        <v>738782916369</v>
      </c>
      <c r="U107" s="5">
        <v>571953449895</v>
      </c>
      <c r="V107" s="5">
        <v>240026641413</v>
      </c>
      <c r="W107" s="5">
        <v>254192513556</v>
      </c>
      <c r="X107" s="5">
        <v>974458312</v>
      </c>
      <c r="Y107" s="5">
        <v>57547391789</v>
      </c>
      <c r="Z107" s="5">
        <v>73831246555</v>
      </c>
    </row>
    <row r="108" spans="3:26" ht="15.5" x14ac:dyDescent="0.35">
      <c r="C108" t="s">
        <v>133</v>
      </c>
      <c r="R108" s="5">
        <v>48975623980</v>
      </c>
      <c r="S108" s="5">
        <v>16492373770</v>
      </c>
      <c r="T108" s="5">
        <v>7458444775</v>
      </c>
      <c r="U108" s="5">
        <v>21710654684</v>
      </c>
      <c r="V108" s="5">
        <v>23702179487</v>
      </c>
      <c r="W108" s="5">
        <v>94729819763</v>
      </c>
    </row>
    <row r="109" spans="3:26" ht="15.5" x14ac:dyDescent="0.35">
      <c r="C109" t="s">
        <v>116</v>
      </c>
      <c r="D109" s="5">
        <v>44236404180</v>
      </c>
      <c r="E109" s="5">
        <v>44780097949</v>
      </c>
      <c r="I109" s="5">
        <v>44780097949</v>
      </c>
      <c r="Y109" s="5">
        <v>22365957203</v>
      </c>
      <c r="Z109" s="5">
        <v>34819902869</v>
      </c>
    </row>
    <row r="110" spans="3:26" ht="15.5" x14ac:dyDescent="0.35">
      <c r="C110" t="s">
        <v>335</v>
      </c>
      <c r="D110" s="5">
        <v>1701589067</v>
      </c>
      <c r="E110" s="5">
        <v>2163293567</v>
      </c>
      <c r="F110" s="5">
        <v>2961280754</v>
      </c>
      <c r="G110" s="5">
        <v>1877377687</v>
      </c>
      <c r="I110" s="5">
        <v>2163293567</v>
      </c>
      <c r="J110" s="5">
        <v>3057373312</v>
      </c>
      <c r="K110" s="5">
        <v>1016238018</v>
      </c>
      <c r="L110" s="5">
        <v>2428196594</v>
      </c>
      <c r="M110" s="5">
        <v>4733953071</v>
      </c>
      <c r="N110" s="5">
        <v>8472972588</v>
      </c>
      <c r="O110" s="5">
        <v>9661904953</v>
      </c>
      <c r="P110" s="5">
        <v>11752143293</v>
      </c>
      <c r="Q110" s="5">
        <v>14326160410</v>
      </c>
      <c r="R110" s="5">
        <v>48975623980</v>
      </c>
      <c r="S110" s="5">
        <v>16492373770</v>
      </c>
      <c r="T110" s="5">
        <v>7458444775</v>
      </c>
      <c r="U110" s="5">
        <v>21710654684</v>
      </c>
      <c r="V110" s="5">
        <v>23702179487</v>
      </c>
      <c r="W110" s="5">
        <v>94729819763</v>
      </c>
      <c r="Y110" s="5">
        <v>6859658772</v>
      </c>
      <c r="Z110" s="5">
        <v>8688005501</v>
      </c>
    </row>
    <row r="111" spans="3:26" ht="15.5" x14ac:dyDescent="0.35">
      <c r="C111" t="s">
        <v>132</v>
      </c>
      <c r="D111" s="5">
        <v>70083263758</v>
      </c>
      <c r="E111" s="5">
        <v>69121266369</v>
      </c>
      <c r="F111" s="5">
        <v>152362623362</v>
      </c>
      <c r="G111" s="5">
        <v>158661207289</v>
      </c>
      <c r="I111" s="5">
        <v>69121266369</v>
      </c>
      <c r="J111" s="5">
        <v>157105586123</v>
      </c>
      <c r="K111" s="5">
        <v>155099791318</v>
      </c>
      <c r="L111" s="5">
        <v>154998370168</v>
      </c>
      <c r="M111" s="5">
        <v>93294386804</v>
      </c>
      <c r="N111" s="5">
        <v>122130247600</v>
      </c>
      <c r="O111" s="5">
        <v>97534538546</v>
      </c>
      <c r="P111" s="5">
        <v>85953070968</v>
      </c>
      <c r="Q111" s="5">
        <v>65637332028</v>
      </c>
    </row>
    <row r="112" spans="3:26" ht="15.5" x14ac:dyDescent="0.35">
      <c r="C112" t="s">
        <v>134</v>
      </c>
      <c r="S112" s="5">
        <v>94414915748</v>
      </c>
      <c r="T112" s="5">
        <v>89968475748</v>
      </c>
      <c r="U112" s="5">
        <v>89084327748</v>
      </c>
    </row>
    <row r="113" spans="3:26" ht="15.5" x14ac:dyDescent="0.35">
      <c r="C113" t="s">
        <v>115</v>
      </c>
      <c r="D113" s="5">
        <v>13750308770</v>
      </c>
      <c r="E113" s="5">
        <v>13750308770</v>
      </c>
      <c r="I113" s="5">
        <v>13750308770</v>
      </c>
    </row>
    <row r="114" spans="3:26" ht="15.5" x14ac:dyDescent="0.35">
      <c r="C114" t="s">
        <v>337</v>
      </c>
      <c r="D114" s="5">
        <v>57986712950</v>
      </c>
      <c r="E114" s="5">
        <v>58530406719</v>
      </c>
      <c r="F114" s="5">
        <v>44333603477</v>
      </c>
      <c r="G114" s="5">
        <v>42357639162</v>
      </c>
      <c r="I114" s="5">
        <v>58530406719</v>
      </c>
      <c r="J114" s="5">
        <v>37315588021</v>
      </c>
      <c r="K114" s="5">
        <v>50231468459</v>
      </c>
      <c r="L114" s="5">
        <v>40919761626</v>
      </c>
      <c r="M114" s="5">
        <v>52837588676</v>
      </c>
      <c r="N114" s="5">
        <v>80999960682</v>
      </c>
      <c r="O114" s="5">
        <v>76043882267</v>
      </c>
      <c r="P114" s="5">
        <v>50912665517</v>
      </c>
      <c r="Q114" s="5">
        <v>44618735744</v>
      </c>
      <c r="R114" s="5">
        <v>26226380863</v>
      </c>
      <c r="S114" s="5">
        <v>32160620616</v>
      </c>
      <c r="T114" s="5">
        <v>14178510728</v>
      </c>
      <c r="U114" s="5">
        <v>37683864104</v>
      </c>
      <c r="V114" s="5">
        <v>178635845981</v>
      </c>
      <c r="W114" s="5">
        <v>120274229269</v>
      </c>
      <c r="Y114" s="5">
        <v>22365957203</v>
      </c>
      <c r="Z114" s="5">
        <v>34819902869</v>
      </c>
    </row>
    <row r="115" spans="3:26" ht="15.5" x14ac:dyDescent="0.35">
      <c r="C115" t="s">
        <v>135</v>
      </c>
      <c r="D115" s="5">
        <v>1643270839</v>
      </c>
      <c r="E115" s="5">
        <v>1259359761</v>
      </c>
      <c r="F115" s="5">
        <v>1236536816</v>
      </c>
      <c r="G115" s="5">
        <v>1283355470</v>
      </c>
      <c r="I115" s="5">
        <v>1259359761</v>
      </c>
      <c r="J115" s="5">
        <v>1278348923</v>
      </c>
      <c r="K115" s="5">
        <v>1370189212</v>
      </c>
      <c r="L115" s="5">
        <v>1603195901</v>
      </c>
      <c r="M115" s="5">
        <v>9399052692</v>
      </c>
      <c r="N115" s="5">
        <v>4694982263</v>
      </c>
      <c r="O115" s="5">
        <v>4980321634</v>
      </c>
      <c r="P115" s="5">
        <v>5277583934</v>
      </c>
      <c r="Q115" s="5">
        <v>3382707594</v>
      </c>
      <c r="R115" s="5">
        <v>6320078426</v>
      </c>
      <c r="S115" s="5">
        <v>4355073500</v>
      </c>
      <c r="T115" s="5">
        <v>8745724163</v>
      </c>
      <c r="U115" s="5">
        <v>37602956877</v>
      </c>
      <c r="V115" s="5">
        <v>32355202487</v>
      </c>
      <c r="W115" s="5">
        <v>34402507287</v>
      </c>
      <c r="X115" s="5">
        <v>716635132</v>
      </c>
      <c r="Y115" s="5">
        <v>3765690603</v>
      </c>
      <c r="Z115" s="5">
        <v>2222778494</v>
      </c>
    </row>
    <row r="116" spans="3:26" ht="15.5" x14ac:dyDescent="0.35">
      <c r="C116" t="s">
        <v>136</v>
      </c>
      <c r="D116" s="5">
        <v>40598552210</v>
      </c>
      <c r="E116" s="5">
        <v>41725106938</v>
      </c>
      <c r="F116" s="5">
        <v>33543293842</v>
      </c>
      <c r="G116" s="5">
        <v>34581225784</v>
      </c>
      <c r="I116" s="5">
        <v>41725106938</v>
      </c>
      <c r="J116" s="5">
        <v>33894044519</v>
      </c>
      <c r="K116" s="5">
        <v>12477984003</v>
      </c>
      <c r="L116" s="5">
        <v>11540044224</v>
      </c>
      <c r="M116" s="5">
        <v>102835491920</v>
      </c>
      <c r="N116" s="5">
        <v>100679246888</v>
      </c>
      <c r="O116" s="5">
        <v>99231695535</v>
      </c>
      <c r="P116" s="5">
        <v>4933779027</v>
      </c>
      <c r="Q116" s="5">
        <v>2579895207</v>
      </c>
      <c r="R116" s="5">
        <v>2242565172</v>
      </c>
      <c r="S116" s="5">
        <v>1634824079</v>
      </c>
      <c r="T116" s="5">
        <v>1465321196</v>
      </c>
      <c r="U116" s="5">
        <v>1837797269</v>
      </c>
      <c r="V116" s="5">
        <v>5333413458</v>
      </c>
      <c r="W116" s="5">
        <v>4785957237</v>
      </c>
      <c r="X116" s="5">
        <v>257823180</v>
      </c>
      <c r="Y116" s="5">
        <v>8201245230</v>
      </c>
      <c r="Z116" s="5">
        <v>2292773667</v>
      </c>
    </row>
    <row r="117" spans="3:26" ht="15.5" x14ac:dyDescent="0.35">
      <c r="C117" t="s">
        <v>138</v>
      </c>
    </row>
    <row r="118" spans="3:26" ht="15.5" x14ac:dyDescent="0.35">
      <c r="C118" t="s">
        <v>338</v>
      </c>
      <c r="O118" s="5">
        <v>263381587</v>
      </c>
      <c r="P118" s="5">
        <v>586563151</v>
      </c>
      <c r="Q118" s="5">
        <v>545894622</v>
      </c>
    </row>
    <row r="119" spans="3:26" ht="15.5" x14ac:dyDescent="0.35">
      <c r="C119" t="s">
        <v>422</v>
      </c>
      <c r="D119" s="5">
        <v>2800000000</v>
      </c>
      <c r="E119" s="5">
        <v>2500000000</v>
      </c>
      <c r="F119" s="5">
        <v>28800000000</v>
      </c>
      <c r="G119" s="5">
        <v>19800000000</v>
      </c>
      <c r="I119" s="5">
        <v>2500000000</v>
      </c>
      <c r="J119" s="5">
        <v>11800000000</v>
      </c>
      <c r="K119" s="5">
        <v>3800000000</v>
      </c>
      <c r="L119" s="5">
        <v>85597331000</v>
      </c>
      <c r="M119" s="5">
        <v>100400000000</v>
      </c>
      <c r="N119" s="5">
        <v>352165556772</v>
      </c>
      <c r="O119" s="5">
        <v>209197331000</v>
      </c>
      <c r="P119" s="5">
        <v>177857597478</v>
      </c>
      <c r="Q119" s="5">
        <v>214965902471</v>
      </c>
    </row>
    <row r="120" spans="3:26" ht="15.5" x14ac:dyDescent="0.35">
      <c r="C120" t="s">
        <v>139</v>
      </c>
      <c r="R120" s="5">
        <v>195271185631</v>
      </c>
      <c r="S120" s="5">
        <v>48126720282</v>
      </c>
      <c r="T120" s="5">
        <v>45000000000</v>
      </c>
      <c r="U120" s="5">
        <v>27500000000</v>
      </c>
    </row>
    <row r="121" spans="3:26" ht="15.5" x14ac:dyDescent="0.35">
      <c r="C121" t="s">
        <v>143</v>
      </c>
      <c r="D121" s="5">
        <v>2800000000</v>
      </c>
      <c r="E121" s="5">
        <v>2500000000</v>
      </c>
      <c r="F121" s="5">
        <v>28800000000</v>
      </c>
      <c r="G121" s="5">
        <v>19800000000</v>
      </c>
      <c r="I121" s="5">
        <v>2500000000</v>
      </c>
      <c r="J121" s="5">
        <v>11800000000</v>
      </c>
      <c r="K121" s="5">
        <v>3800000000</v>
      </c>
      <c r="L121" s="5">
        <v>85597331000</v>
      </c>
      <c r="M121" s="5">
        <v>100400000000</v>
      </c>
      <c r="N121" s="5">
        <v>352165556772</v>
      </c>
      <c r="O121" s="5">
        <v>209460712587</v>
      </c>
      <c r="P121" s="5">
        <v>178444160629</v>
      </c>
      <c r="Q121" s="5">
        <v>215511797093</v>
      </c>
      <c r="R121" s="5">
        <v>195271185631</v>
      </c>
      <c r="S121" s="5">
        <v>48126720282</v>
      </c>
      <c r="T121" s="5">
        <v>45000000000</v>
      </c>
      <c r="U121" s="5">
        <v>27500000000</v>
      </c>
    </row>
    <row r="122" spans="3:26" ht="15.5" x14ac:dyDescent="0.35">
      <c r="C122" t="s">
        <v>144</v>
      </c>
      <c r="D122" s="5">
        <v>957446432671</v>
      </c>
      <c r="E122" s="5">
        <v>951091432671</v>
      </c>
      <c r="F122" s="5">
        <v>956787245167</v>
      </c>
      <c r="G122" s="5">
        <v>965787245167</v>
      </c>
      <c r="I122" s="5">
        <v>951091432671</v>
      </c>
      <c r="J122" s="5">
        <v>954908022439</v>
      </c>
      <c r="K122" s="5">
        <v>951957657737</v>
      </c>
      <c r="L122" s="5">
        <v>893543754538</v>
      </c>
      <c r="M122" s="5">
        <v>997125371951</v>
      </c>
      <c r="N122" s="5">
        <v>810368605353</v>
      </c>
      <c r="O122" s="5">
        <v>957509985955</v>
      </c>
      <c r="P122" s="5">
        <v>853891787666</v>
      </c>
      <c r="Q122" s="5">
        <v>426319040290</v>
      </c>
      <c r="R122" s="5">
        <v>306552757748</v>
      </c>
      <c r="S122" s="5">
        <v>289298930226</v>
      </c>
      <c r="T122" s="5">
        <v>224644513871</v>
      </c>
      <c r="U122" s="5">
        <v>457786683660</v>
      </c>
      <c r="V122" s="5">
        <v>831825261917</v>
      </c>
      <c r="W122" s="5">
        <v>559344042199</v>
      </c>
      <c r="X122" s="5">
        <v>10155863515</v>
      </c>
      <c r="Y122" s="5">
        <v>122008903484</v>
      </c>
      <c r="Z122" s="5">
        <v>190702017793</v>
      </c>
    </row>
    <row r="123" spans="3:26" ht="15.5" x14ac:dyDescent="0.35">
      <c r="C123" t="s">
        <v>145</v>
      </c>
      <c r="D123" s="5">
        <v>957446432671</v>
      </c>
      <c r="E123" s="5">
        <v>951091432671</v>
      </c>
      <c r="F123" s="5">
        <v>956787245167</v>
      </c>
      <c r="G123" s="5">
        <v>965787245167</v>
      </c>
      <c r="I123" s="5">
        <v>951091432671</v>
      </c>
      <c r="J123" s="5">
        <v>954908022439</v>
      </c>
      <c r="K123" s="5">
        <v>951957657737</v>
      </c>
      <c r="L123" s="5">
        <v>893543754538</v>
      </c>
      <c r="M123" s="5">
        <v>997125371951</v>
      </c>
      <c r="N123" s="5">
        <v>810368605353</v>
      </c>
      <c r="O123" s="5">
        <v>957509985955</v>
      </c>
      <c r="P123" s="5">
        <v>853891787666</v>
      </c>
      <c r="Q123" s="5">
        <v>426319040290</v>
      </c>
      <c r="R123" s="5">
        <v>306552757748</v>
      </c>
      <c r="S123" s="5">
        <v>289298930226</v>
      </c>
      <c r="T123" s="5">
        <v>224644513871</v>
      </c>
      <c r="U123" s="5">
        <v>457786683660</v>
      </c>
      <c r="V123" s="5">
        <v>831825261917</v>
      </c>
      <c r="W123" s="5">
        <v>559344042199</v>
      </c>
      <c r="X123" s="5">
        <v>10155863515</v>
      </c>
      <c r="Y123" s="5">
        <v>122008903484</v>
      </c>
      <c r="Z123" s="5">
        <v>190702017793</v>
      </c>
    </row>
    <row r="124" spans="3:26" ht="15.5" x14ac:dyDescent="0.35">
      <c r="C124" t="s">
        <v>423</v>
      </c>
      <c r="D124" s="5">
        <v>340944209678</v>
      </c>
      <c r="E124" s="5">
        <v>341844209678</v>
      </c>
      <c r="F124" s="5">
        <v>355744209678</v>
      </c>
      <c r="G124" s="5">
        <v>364744209678</v>
      </c>
      <c r="I124" s="5">
        <v>341844209678</v>
      </c>
      <c r="J124" s="5">
        <v>372744209678</v>
      </c>
      <c r="K124" s="5">
        <v>381744209678</v>
      </c>
      <c r="L124" s="5">
        <v>334351209678</v>
      </c>
      <c r="M124" s="5">
        <v>414612640678</v>
      </c>
      <c r="N124" s="5">
        <v>228769742196</v>
      </c>
      <c r="O124" s="5">
        <v>412409104086</v>
      </c>
      <c r="P124" s="5">
        <v>399315130543</v>
      </c>
      <c r="Q124" s="5">
        <v>288604928478</v>
      </c>
      <c r="R124" s="5">
        <v>203970463920</v>
      </c>
      <c r="S124" s="5">
        <v>167497272755</v>
      </c>
      <c r="T124" s="5">
        <v>45000000000</v>
      </c>
      <c r="U124" s="5">
        <v>90000000000</v>
      </c>
      <c r="V124" s="5">
        <v>82500000000</v>
      </c>
      <c r="W124" s="5">
        <v>147893031037</v>
      </c>
      <c r="Y124" s="5">
        <v>36538865725</v>
      </c>
      <c r="Z124" s="5">
        <v>104446450869</v>
      </c>
    </row>
    <row r="125" spans="3:26" ht="15.5" x14ac:dyDescent="0.35">
      <c r="C125" t="s">
        <v>990</v>
      </c>
      <c r="P125" s="5">
        <v>263381587</v>
      </c>
      <c r="Q125" s="5">
        <v>849944738</v>
      </c>
      <c r="Y125" s="5">
        <v>37800352</v>
      </c>
      <c r="Z125" s="5">
        <v>26590020</v>
      </c>
    </row>
    <row r="126" spans="3:26" ht="15.5" x14ac:dyDescent="0.35">
      <c r="C126" t="s">
        <v>448</v>
      </c>
      <c r="D126" s="5">
        <v>558135635000</v>
      </c>
      <c r="E126" s="5">
        <v>550880635000</v>
      </c>
      <c r="F126" s="5">
        <v>544965200584</v>
      </c>
      <c r="G126" s="5">
        <v>544965200584</v>
      </c>
      <c r="I126" s="5">
        <v>550880635000</v>
      </c>
      <c r="J126" s="5">
        <v>521979850584</v>
      </c>
      <c r="K126" s="5">
        <v>511780551584</v>
      </c>
      <c r="L126" s="5">
        <v>493730242814</v>
      </c>
      <c r="M126" s="5">
        <v>494257537334</v>
      </c>
      <c r="N126" s="5">
        <v>489018505977</v>
      </c>
      <c r="O126" s="5">
        <v>459853185977</v>
      </c>
      <c r="P126" s="5">
        <v>356598045398</v>
      </c>
      <c r="Q126" s="5">
        <v>2505355369</v>
      </c>
    </row>
    <row r="127" spans="3:26" ht="15.5" x14ac:dyDescent="0.35">
      <c r="C127" t="s">
        <v>424</v>
      </c>
      <c r="T127" s="5">
        <v>74936670850</v>
      </c>
      <c r="U127" s="5">
        <v>73102834624</v>
      </c>
      <c r="V127" s="5">
        <v>97306584062</v>
      </c>
      <c r="W127" s="5">
        <v>141967532664</v>
      </c>
      <c r="X127" s="5">
        <v>9894897657</v>
      </c>
    </row>
    <row r="128" spans="3:26" ht="15.5" x14ac:dyDescent="0.35">
      <c r="C128" t="s">
        <v>150</v>
      </c>
      <c r="D128" s="5">
        <v>1171691073519</v>
      </c>
      <c r="E128" s="5">
        <v>1164549132306</v>
      </c>
      <c r="F128" s="5">
        <v>1256630743574</v>
      </c>
      <c r="G128" s="5">
        <v>1272053097057</v>
      </c>
      <c r="I128" s="5">
        <v>1164549132306</v>
      </c>
      <c r="J128" s="5">
        <v>1238293980632</v>
      </c>
      <c r="K128" s="5">
        <v>1222550700928</v>
      </c>
      <c r="L128" s="5">
        <v>1328897208760</v>
      </c>
      <c r="M128" s="5">
        <v>1420522013633</v>
      </c>
      <c r="N128" s="5">
        <v>1734468189877</v>
      </c>
      <c r="O128" s="5">
        <v>1479255937710</v>
      </c>
      <c r="P128" s="5">
        <v>1254879640372</v>
      </c>
      <c r="Q128" s="5">
        <v>813259529314</v>
      </c>
      <c r="R128" s="5">
        <v>662456964876</v>
      </c>
      <c r="S128" s="5">
        <v>724267889718</v>
      </c>
      <c r="T128" s="5">
        <v>963427430240</v>
      </c>
      <c r="U128" s="5">
        <v>1029740133555</v>
      </c>
      <c r="V128" s="5">
        <v>1071851903330</v>
      </c>
      <c r="W128" s="5">
        <v>813536555755</v>
      </c>
      <c r="X128" s="5">
        <v>11130321827</v>
      </c>
      <c r="Y128" s="5">
        <v>179556295273</v>
      </c>
      <c r="Z128" s="5">
        <v>264533264348</v>
      </c>
    </row>
    <row r="129" spans="2:26" ht="15.5" x14ac:dyDescent="0.35">
      <c r="C129" t="s">
        <v>151</v>
      </c>
    </row>
    <row r="130" spans="2:26" ht="15.5" x14ac:dyDescent="0.35">
      <c r="C130" t="s">
        <v>152</v>
      </c>
      <c r="D130" s="5">
        <v>1359212820900</v>
      </c>
      <c r="E130" s="5">
        <v>1359212820900</v>
      </c>
      <c r="F130" s="5">
        <v>1359212820900</v>
      </c>
      <c r="G130" s="5">
        <v>1359212820900</v>
      </c>
      <c r="I130" s="5">
        <v>1359212820900</v>
      </c>
      <c r="J130" s="5">
        <v>1359212820900</v>
      </c>
      <c r="K130" s="5">
        <v>1359212820900</v>
      </c>
      <c r="L130" s="5">
        <v>1359212820900</v>
      </c>
      <c r="M130" s="5">
        <v>1359212820900</v>
      </c>
      <c r="N130" s="5">
        <v>1359212820900</v>
      </c>
      <c r="O130" s="5">
        <v>1359212820900</v>
      </c>
      <c r="P130" s="5">
        <v>1359212820900</v>
      </c>
      <c r="Q130" s="5">
        <v>1359212820900</v>
      </c>
      <c r="R130" s="5">
        <v>1359212820900</v>
      </c>
      <c r="S130" s="5">
        <v>1359212820900</v>
      </c>
      <c r="T130" s="5">
        <v>1359212820900</v>
      </c>
      <c r="U130" s="5">
        <v>1359212820900</v>
      </c>
      <c r="V130" s="5">
        <v>1347574408100</v>
      </c>
      <c r="W130" s="5">
        <v>1347480058100</v>
      </c>
      <c r="X130" s="5">
        <v>1347480000000</v>
      </c>
      <c r="Y130" s="5">
        <v>1347480000000</v>
      </c>
      <c r="Z130" s="5">
        <v>1347480000000</v>
      </c>
    </row>
    <row r="131" spans="2:26" ht="15.5" x14ac:dyDescent="0.35">
      <c r="C131" t="s">
        <v>153</v>
      </c>
      <c r="D131" s="5">
        <v>-114180060299</v>
      </c>
      <c r="E131" s="5">
        <v>-114180060299</v>
      </c>
      <c r="F131" s="5">
        <v>-116968701705</v>
      </c>
      <c r="G131" s="5">
        <v>-116968701705</v>
      </c>
      <c r="I131" s="5">
        <v>-114180060299</v>
      </c>
      <c r="J131" s="5">
        <v>-116968701705</v>
      </c>
      <c r="K131" s="5">
        <v>-116968701705</v>
      </c>
      <c r="L131" s="5">
        <v>-116968701705</v>
      </c>
      <c r="M131" s="5">
        <v>-116968701705</v>
      </c>
      <c r="N131" s="5">
        <v>-116968701705</v>
      </c>
      <c r="O131" s="5">
        <v>-116968701705</v>
      </c>
      <c r="P131" s="5">
        <v>-114180060299</v>
      </c>
      <c r="Q131" s="5">
        <v>-110994472303</v>
      </c>
      <c r="R131" s="5">
        <v>60526582912</v>
      </c>
      <c r="S131" s="5">
        <v>-110994472303</v>
      </c>
      <c r="T131" s="5">
        <v>-110994472303</v>
      </c>
      <c r="U131" s="5">
        <v>-110994472303</v>
      </c>
      <c r="V131" s="5">
        <v>-38703454315</v>
      </c>
      <c r="W131" s="5">
        <v>-38703454315</v>
      </c>
      <c r="X131" s="5">
        <v>-38703454315</v>
      </c>
      <c r="Y131" s="5">
        <v>-38703454315</v>
      </c>
      <c r="Z131" s="5">
        <v>-38703454315</v>
      </c>
    </row>
    <row r="132" spans="2:26" ht="15.5" x14ac:dyDescent="0.35">
      <c r="C132" t="s">
        <v>154</v>
      </c>
      <c r="D132" s="5">
        <v>517309869133</v>
      </c>
      <c r="E132" s="5">
        <v>527322222093</v>
      </c>
      <c r="F132" s="5">
        <v>572559694728</v>
      </c>
      <c r="G132" s="5">
        <v>581435063984</v>
      </c>
      <c r="I132" s="5">
        <v>527322222093</v>
      </c>
      <c r="J132" s="5">
        <v>598655346430</v>
      </c>
      <c r="K132" s="5">
        <v>662138037985</v>
      </c>
      <c r="L132" s="5">
        <v>699277643416</v>
      </c>
      <c r="M132" s="5">
        <v>734885561538</v>
      </c>
      <c r="N132" s="5">
        <v>723495531161</v>
      </c>
      <c r="O132" s="5">
        <v>910628541808</v>
      </c>
      <c r="P132" s="5">
        <v>1062319429610</v>
      </c>
      <c r="Q132" s="5">
        <v>1059877259732</v>
      </c>
      <c r="R132" s="5">
        <v>1039088820090</v>
      </c>
      <c r="S132" s="5">
        <v>1038787319659</v>
      </c>
      <c r="T132" s="5">
        <v>792067314737</v>
      </c>
      <c r="U132" s="5">
        <v>365994682487</v>
      </c>
      <c r="V132" s="5">
        <v>80014497014</v>
      </c>
      <c r="W132" s="5">
        <v>9434975549</v>
      </c>
      <c r="X132" s="5">
        <v>-2796679310</v>
      </c>
      <c r="Y132" s="5">
        <v>-855006510</v>
      </c>
      <c r="Z132" s="5">
        <v>-1250381460</v>
      </c>
    </row>
    <row r="133" spans="2:26" ht="15.5" x14ac:dyDescent="0.35">
      <c r="C133" t="s">
        <v>155</v>
      </c>
      <c r="D133" s="5">
        <v>172364601674</v>
      </c>
      <c r="E133" s="5">
        <v>172474387550</v>
      </c>
      <c r="F133" s="5">
        <v>172303869013</v>
      </c>
      <c r="G133" s="5">
        <v>173737229555</v>
      </c>
      <c r="I133" s="5">
        <v>172474387550</v>
      </c>
      <c r="J133" s="5">
        <v>176615805934</v>
      </c>
      <c r="K133" s="5">
        <v>170655156871</v>
      </c>
      <c r="L133" s="5">
        <v>173742670099</v>
      </c>
      <c r="M133" s="5">
        <v>149791393707</v>
      </c>
      <c r="N133" s="5">
        <v>132708352029</v>
      </c>
      <c r="O133" s="5">
        <v>175803096399</v>
      </c>
      <c r="P133" s="5">
        <v>315842357098</v>
      </c>
      <c r="Q133" s="5">
        <v>324437368625</v>
      </c>
      <c r="R133" s="5">
        <v>308073526542</v>
      </c>
      <c r="S133" s="5">
        <v>220969086757</v>
      </c>
      <c r="T133" s="5">
        <v>63975481766</v>
      </c>
      <c r="U133" s="5">
        <v>106903566132</v>
      </c>
      <c r="V133" s="5">
        <v>53608669493</v>
      </c>
      <c r="W133" s="5">
        <v>99981348518</v>
      </c>
      <c r="Y133" s="5">
        <v>15336350875</v>
      </c>
      <c r="Z133" s="5">
        <v>31248539185</v>
      </c>
    </row>
    <row r="134" spans="2:26" ht="15.5" x14ac:dyDescent="0.35">
      <c r="C134" t="s">
        <v>9</v>
      </c>
      <c r="D134" s="5">
        <v>2037963879525</v>
      </c>
      <c r="E134" s="5">
        <v>2048086018361</v>
      </c>
      <c r="F134" s="5">
        <v>2090362126682</v>
      </c>
      <c r="G134" s="5">
        <v>2100670856480</v>
      </c>
      <c r="I134" s="5">
        <v>2048086018361</v>
      </c>
      <c r="J134" s="5">
        <v>2120769715305</v>
      </c>
      <c r="K134" s="5">
        <v>2178302612094</v>
      </c>
      <c r="L134" s="5">
        <v>2218529730753</v>
      </c>
      <c r="M134" s="5">
        <v>2230164838011</v>
      </c>
      <c r="N134" s="5">
        <v>2201679698409</v>
      </c>
      <c r="O134" s="5">
        <v>2431907453426</v>
      </c>
      <c r="P134" s="5">
        <v>2725969594506</v>
      </c>
      <c r="Q134" s="5">
        <v>2735308024151</v>
      </c>
      <c r="R134" s="5">
        <v>2766286712873</v>
      </c>
      <c r="S134" s="5">
        <v>2507974755013</v>
      </c>
      <c r="T134" s="5">
        <v>2104261145100</v>
      </c>
      <c r="U134" s="5">
        <v>1721116597216</v>
      </c>
      <c r="V134" s="5">
        <v>1370203102304</v>
      </c>
      <c r="W134" s="5">
        <v>1418192927852</v>
      </c>
      <c r="X134" s="5">
        <v>1305979866375</v>
      </c>
      <c r="Y134" s="5">
        <v>1314860213199</v>
      </c>
      <c r="Z134" s="5">
        <v>1330280342774</v>
      </c>
    </row>
    <row r="135" spans="2:26" ht="15.5" x14ac:dyDescent="0.35">
      <c r="C135" t="s">
        <v>156</v>
      </c>
      <c r="D135" s="5">
        <v>3209654953044</v>
      </c>
      <c r="E135" s="5">
        <v>3212635150667</v>
      </c>
      <c r="F135" s="5">
        <v>3346992870256</v>
      </c>
      <c r="G135" s="5">
        <v>3372723953537</v>
      </c>
      <c r="I135" s="5">
        <v>3212635150667</v>
      </c>
      <c r="J135" s="5">
        <v>3359063695937</v>
      </c>
      <c r="K135" s="5">
        <v>3400853313022</v>
      </c>
      <c r="L135" s="5">
        <v>3547426939513</v>
      </c>
      <c r="M135" s="5">
        <v>3650686851644</v>
      </c>
      <c r="N135" s="5">
        <v>3936147888286</v>
      </c>
      <c r="O135" s="5">
        <v>3911163391136</v>
      </c>
      <c r="P135" s="5">
        <v>3980849234878</v>
      </c>
      <c r="Q135" s="5">
        <v>3548567553465</v>
      </c>
      <c r="R135" s="5">
        <v>3428743677749</v>
      </c>
      <c r="S135" s="5">
        <v>3232242644731</v>
      </c>
      <c r="T135" s="5">
        <v>3067688575340</v>
      </c>
      <c r="U135" s="5">
        <v>2750856730771</v>
      </c>
      <c r="V135" s="5">
        <v>2442055005634</v>
      </c>
      <c r="W135" s="5">
        <v>2231729483607</v>
      </c>
      <c r="X135" s="5">
        <v>1317110188202</v>
      </c>
      <c r="Y135" s="5">
        <v>1494416508472</v>
      </c>
      <c r="Z135" s="5">
        <v>1594813607122</v>
      </c>
    </row>
    <row r="136" spans="2:26" ht="15.5" x14ac:dyDescent="0.35">
      <c r="C136" t="s">
        <v>157</v>
      </c>
      <c r="D136" s="5">
        <v>13592128209</v>
      </c>
      <c r="E136" s="5">
        <v>13592128209</v>
      </c>
      <c r="F136" s="5">
        <v>13592128209</v>
      </c>
      <c r="G136" s="5">
        <v>13592128209</v>
      </c>
      <c r="I136" s="5">
        <v>13592128209</v>
      </c>
      <c r="J136" s="5">
        <v>13592128209</v>
      </c>
      <c r="K136" s="5">
        <v>13592128209</v>
      </c>
      <c r="L136" s="5">
        <v>13592128209</v>
      </c>
      <c r="M136" s="5">
        <v>13592128209</v>
      </c>
      <c r="N136" s="5">
        <v>13592128209</v>
      </c>
      <c r="O136" s="5">
        <v>13592128209</v>
      </c>
      <c r="P136" s="5">
        <v>13592128209</v>
      </c>
      <c r="Q136" s="5">
        <v>13592128209</v>
      </c>
      <c r="R136" s="5">
        <v>13592128209</v>
      </c>
      <c r="S136" s="5">
        <v>13592128209</v>
      </c>
      <c r="T136" s="5">
        <v>13592128209</v>
      </c>
      <c r="U136" s="5">
        <v>13592128209</v>
      </c>
      <c r="V136" s="5">
        <v>13475744081</v>
      </c>
      <c r="W136" s="5">
        <v>13474800581</v>
      </c>
      <c r="X136" s="5">
        <v>13474800000</v>
      </c>
      <c r="Y136" s="5">
        <v>13474800000</v>
      </c>
      <c r="Z136" s="5">
        <v>13474800000</v>
      </c>
    </row>
    <row r="138" spans="2:26" ht="15.5" x14ac:dyDescent="0.35">
      <c r="B138" t="s">
        <v>158</v>
      </c>
      <c r="C138" t="s">
        <v>159</v>
      </c>
      <c r="D138" s="5">
        <v>-7761928996</v>
      </c>
      <c r="E138" s="5">
        <v>105455480453</v>
      </c>
      <c r="F138" s="5">
        <v>4122587142</v>
      </c>
      <c r="G138" s="5">
        <v>-20545295622</v>
      </c>
      <c r="I138" s="5">
        <v>76944398837</v>
      </c>
      <c r="J138" s="5">
        <v>-13551155119</v>
      </c>
      <c r="K138" s="5">
        <v>-9278482804</v>
      </c>
      <c r="L138" s="5">
        <v>15946190046</v>
      </c>
      <c r="M138" s="5">
        <v>152824669091</v>
      </c>
      <c r="N138" s="5">
        <v>-20925912023</v>
      </c>
      <c r="O138" s="5">
        <v>-72300391062</v>
      </c>
      <c r="P138" s="5">
        <v>-129553224774</v>
      </c>
      <c r="Q138" s="5">
        <v>-74589495391</v>
      </c>
      <c r="R138" s="5">
        <v>-135841125785</v>
      </c>
      <c r="S138" s="5">
        <v>-310247098283</v>
      </c>
      <c r="T138" s="5">
        <v>-185660481980</v>
      </c>
      <c r="U138" s="5">
        <v>23475274756</v>
      </c>
      <c r="V138" s="5">
        <v>483531112919</v>
      </c>
      <c r="W138" s="5">
        <v>162352192444</v>
      </c>
      <c r="X138" s="5">
        <v>-1840705824</v>
      </c>
      <c r="Y138" s="5">
        <v>-57739409525</v>
      </c>
      <c r="Z138" s="5">
        <v>-107012208381</v>
      </c>
    </row>
    <row r="139" spans="2:26" ht="15.5" x14ac:dyDescent="0.35">
      <c r="C139" t="s">
        <v>344</v>
      </c>
      <c r="D139" s="5">
        <v>14119243883</v>
      </c>
      <c r="E139" s="5">
        <v>15284445312</v>
      </c>
      <c r="F139" s="5">
        <v>111503009709</v>
      </c>
      <c r="G139" s="5">
        <v>17623796291</v>
      </c>
      <c r="I139" s="5">
        <v>157100116860</v>
      </c>
      <c r="J139" s="5">
        <v>81588909837</v>
      </c>
      <c r="K139" s="5">
        <v>91905577418</v>
      </c>
      <c r="L139" s="5">
        <v>242488329689</v>
      </c>
      <c r="M139" s="5">
        <v>326906229840</v>
      </c>
      <c r="N139" s="5">
        <v>233683343665</v>
      </c>
      <c r="O139" s="5">
        <v>339616623232</v>
      </c>
      <c r="P139" s="5">
        <v>181525318913</v>
      </c>
      <c r="Q139" s="5">
        <v>442430705009</v>
      </c>
      <c r="R139" s="5">
        <v>484852481253</v>
      </c>
      <c r="S139" s="5">
        <v>434612633176</v>
      </c>
      <c r="T139" s="5">
        <v>741540569300</v>
      </c>
      <c r="U139" s="5">
        <v>702481809678</v>
      </c>
      <c r="V139" s="5">
        <v>883303180183</v>
      </c>
      <c r="W139" s="5">
        <v>339178004224</v>
      </c>
      <c r="Y139" s="5">
        <v>38469048179</v>
      </c>
      <c r="Z139" s="5">
        <v>17865941615</v>
      </c>
    </row>
    <row r="140" spans="2:26" ht="15.5" x14ac:dyDescent="0.35">
      <c r="C140" t="s">
        <v>452</v>
      </c>
      <c r="D140" s="5">
        <v>-5085172292</v>
      </c>
      <c r="E140" s="5">
        <v>-3054931264</v>
      </c>
      <c r="F140" s="5">
        <v>7671822689</v>
      </c>
      <c r="G140" s="5">
        <v>-9001344539</v>
      </c>
      <c r="I140" s="5">
        <v>-18422512787</v>
      </c>
      <c r="J140" s="5">
        <v>-39707543665</v>
      </c>
      <c r="K140" s="5">
        <v>-26937898141</v>
      </c>
      <c r="L140" s="5">
        <v>-119414752016</v>
      </c>
      <c r="M140" s="5">
        <v>-52071553788</v>
      </c>
      <c r="N140" s="5">
        <v>-115842672206</v>
      </c>
      <c r="O140" s="5">
        <v>-327164128654</v>
      </c>
      <c r="P140" s="5">
        <v>-234498223192</v>
      </c>
      <c r="Q140" s="5">
        <v>-440778862689</v>
      </c>
      <c r="R140" s="5">
        <v>-557754383974</v>
      </c>
      <c r="S140" s="5">
        <v>-676711297800</v>
      </c>
      <c r="T140" s="5">
        <v>-852727024104</v>
      </c>
      <c r="U140" s="5">
        <v>-622867868100</v>
      </c>
      <c r="V140" s="5">
        <v>-374244683187</v>
      </c>
      <c r="W140" s="5">
        <v>-161716137148</v>
      </c>
      <c r="Y140" s="5">
        <v>-78543082038</v>
      </c>
      <c r="Z140" s="5">
        <v>-56006473424</v>
      </c>
    </row>
    <row r="141" spans="2:26" ht="15.5" x14ac:dyDescent="0.35">
      <c r="C141" t="s">
        <v>162</v>
      </c>
      <c r="D141" s="5">
        <v>-7821739786</v>
      </c>
      <c r="E141" s="5">
        <v>-6524550169</v>
      </c>
      <c r="F141" s="5">
        <v>-6561081844</v>
      </c>
      <c r="G141" s="5">
        <v>-6776424130</v>
      </c>
      <c r="I141" s="5">
        <v>-28766497706</v>
      </c>
      <c r="J141" s="5">
        <v>-29424331573</v>
      </c>
      <c r="K141" s="5">
        <v>-32059287787</v>
      </c>
      <c r="L141" s="5">
        <v>-34006646989</v>
      </c>
      <c r="M141" s="5">
        <v>-32973904113</v>
      </c>
      <c r="N141" s="5">
        <v>-40793428425</v>
      </c>
    </row>
    <row r="142" spans="2:26" ht="15.5" x14ac:dyDescent="0.35">
      <c r="C142" t="s">
        <v>477</v>
      </c>
      <c r="N142" s="5">
        <v>-263381587</v>
      </c>
      <c r="O142" s="5">
        <v>-586563151</v>
      </c>
      <c r="P142" s="5">
        <v>-545894622</v>
      </c>
      <c r="Q142" s="5">
        <v>-873360640</v>
      </c>
      <c r="Y142" s="5">
        <v>1717370643</v>
      </c>
      <c r="Z142" s="5">
        <v>-12689673767</v>
      </c>
    </row>
    <row r="143" spans="2:26" ht="15.5" x14ac:dyDescent="0.35">
      <c r="C143" t="s">
        <v>453</v>
      </c>
      <c r="D143" s="5">
        <v>-9642184989</v>
      </c>
      <c r="E143" s="5">
        <v>-29760640116</v>
      </c>
      <c r="F143" s="5">
        <v>-1869179520</v>
      </c>
      <c r="G143" s="5">
        <v>-1534000177</v>
      </c>
      <c r="I143" s="5">
        <v>-34744914539</v>
      </c>
      <c r="J143" s="5">
        <v>-22515195478</v>
      </c>
      <c r="K143" s="5">
        <v>-50741976101</v>
      </c>
      <c r="L143" s="5">
        <v>-60444083548</v>
      </c>
      <c r="M143" s="5">
        <v>-73729207747</v>
      </c>
      <c r="N143" s="5">
        <v>-86425143936</v>
      </c>
      <c r="O143" s="5">
        <v>-82102031880</v>
      </c>
      <c r="P143" s="5">
        <v>-72650741104</v>
      </c>
      <c r="Q143" s="5">
        <v>-64236449142</v>
      </c>
      <c r="R143" s="5">
        <v>-51792765920</v>
      </c>
      <c r="S143" s="5">
        <v>-18067193698</v>
      </c>
      <c r="T143" s="5">
        <v>-13756677224</v>
      </c>
      <c r="U143" s="5">
        <v>-9570473282</v>
      </c>
      <c r="V143" s="5">
        <v>-13302890420</v>
      </c>
      <c r="W143" s="5">
        <v>-15109674632</v>
      </c>
    </row>
    <row r="144" spans="2:26" ht="15.5" x14ac:dyDescent="0.35">
      <c r="C144" t="s">
        <v>2437</v>
      </c>
      <c r="D144" s="5">
        <v>951745421</v>
      </c>
      <c r="E144" s="5">
        <v>129568306831</v>
      </c>
      <c r="F144" s="5">
        <v>-104084726470</v>
      </c>
      <c r="G144" s="5">
        <v>-20608053620</v>
      </c>
      <c r="I144" s="5">
        <v>4715083123</v>
      </c>
      <c r="J144" s="5">
        <v>-2093016756</v>
      </c>
      <c r="K144" s="5">
        <v>9106083561</v>
      </c>
      <c r="L144" s="5">
        <v>-8951280888</v>
      </c>
      <c r="M144" s="5">
        <v>-9333168144</v>
      </c>
      <c r="N144" s="5">
        <v>-7417360411</v>
      </c>
      <c r="O144" s="5">
        <v>-6484495422</v>
      </c>
      <c r="P144" s="5">
        <v>-2391118149</v>
      </c>
      <c r="Q144" s="5">
        <v>-6659179859</v>
      </c>
    </row>
    <row r="145" spans="3:26" ht="15.5" x14ac:dyDescent="0.35">
      <c r="C145" t="s">
        <v>171</v>
      </c>
      <c r="R145" s="5">
        <v>5740203218</v>
      </c>
      <c r="S145" s="5">
        <v>20194310642</v>
      </c>
      <c r="T145" s="5">
        <v>44414745102</v>
      </c>
      <c r="U145" s="5">
        <v>31707265922</v>
      </c>
      <c r="V145" s="5">
        <v>18072133448</v>
      </c>
      <c r="W145" s="5">
        <v>3989829983</v>
      </c>
    </row>
    <row r="146" spans="3:26" ht="15.5" x14ac:dyDescent="0.35">
      <c r="C146" t="s">
        <v>471</v>
      </c>
      <c r="O146" s="5">
        <v>10815842258</v>
      </c>
    </row>
    <row r="147" spans="3:26" ht="15.5" x14ac:dyDescent="0.35">
      <c r="C147" t="s">
        <v>2438</v>
      </c>
      <c r="X147" s="5">
        <v>-1840705824</v>
      </c>
      <c r="Y147" s="5">
        <v>-17649090766</v>
      </c>
      <c r="Z147" s="5">
        <v>-63075344042</v>
      </c>
    </row>
    <row r="148" spans="3:26" ht="15.5" x14ac:dyDescent="0.35">
      <c r="C148" t="s">
        <v>165</v>
      </c>
      <c r="D148" s="5">
        <v>7616444889</v>
      </c>
      <c r="E148" s="5">
        <v>-105914725490</v>
      </c>
      <c r="F148" s="5">
        <v>-7630007927</v>
      </c>
      <c r="G148" s="5">
        <v>20966968152</v>
      </c>
      <c r="I148" s="5">
        <v>-91468918614</v>
      </c>
      <c r="J148" s="5">
        <v>-10489205195</v>
      </c>
      <c r="K148" s="5">
        <v>-19977085023</v>
      </c>
      <c r="L148" s="5">
        <v>-42570242822</v>
      </c>
      <c r="M148" s="5">
        <v>-134770320782</v>
      </c>
      <c r="N148" s="5">
        <v>-3844337702</v>
      </c>
      <c r="O148" s="5">
        <v>116675372712</v>
      </c>
      <c r="P148" s="5">
        <v>107774338088</v>
      </c>
      <c r="Q148" s="5">
        <v>47425575067</v>
      </c>
      <c r="R148" s="5">
        <v>31206463907</v>
      </c>
      <c r="S148" s="5">
        <v>46298206474</v>
      </c>
      <c r="T148" s="5">
        <v>-160116235974</v>
      </c>
      <c r="U148" s="5">
        <v>-15097059415</v>
      </c>
      <c r="V148" s="5">
        <v>-171348643539</v>
      </c>
      <c r="W148" s="5">
        <v>-116623034243</v>
      </c>
      <c r="X148" s="5">
        <v>1859923450</v>
      </c>
      <c r="Y148" s="5">
        <v>-77662965851</v>
      </c>
      <c r="Z148" s="5">
        <v>1235306358710</v>
      </c>
    </row>
    <row r="149" spans="3:26" ht="15.5" x14ac:dyDescent="0.35">
      <c r="C149" t="s">
        <v>166</v>
      </c>
      <c r="D149" s="5">
        <v>30000000</v>
      </c>
      <c r="E149" s="5">
        <v>336038054</v>
      </c>
      <c r="F149" s="5">
        <v>4118980000</v>
      </c>
      <c r="I149" s="5">
        <v>9538703715</v>
      </c>
      <c r="J149" s="5">
        <v>24392650534</v>
      </c>
      <c r="K149" s="5">
        <v>30198961674</v>
      </c>
      <c r="L149" s="5">
        <v>6750001361</v>
      </c>
      <c r="M149" s="5">
        <v>-1045970483</v>
      </c>
      <c r="N149" s="5">
        <v>14608649873</v>
      </c>
      <c r="O149" s="5">
        <v>-49416885119</v>
      </c>
      <c r="P149" s="5">
        <v>-19420699822</v>
      </c>
      <c r="Q149" s="5">
        <v>33992857453</v>
      </c>
      <c r="R149" s="5">
        <v>38602706077</v>
      </c>
      <c r="S149" s="5">
        <v>-32462325403</v>
      </c>
      <c r="T149" s="5">
        <v>166403098082</v>
      </c>
      <c r="U149" s="5">
        <v>176929956261</v>
      </c>
      <c r="V149" s="5">
        <v>-20589206485</v>
      </c>
      <c r="W149" s="5">
        <v>132234330535</v>
      </c>
      <c r="Y149" s="5">
        <v>-4621988302</v>
      </c>
      <c r="Z149" s="5">
        <v>-988572836491</v>
      </c>
    </row>
    <row r="150" spans="3:26" ht="15.5" x14ac:dyDescent="0.35">
      <c r="C150" t="s">
        <v>2439</v>
      </c>
      <c r="V150" s="5">
        <v>47600000000</v>
      </c>
      <c r="W150" s="5">
        <v>-47600000000</v>
      </c>
      <c r="Y150" s="5">
        <v>-41726186475</v>
      </c>
      <c r="Z150" s="5">
        <v>-156131977116</v>
      </c>
    </row>
    <row r="151" spans="3:26" ht="15.5" x14ac:dyDescent="0.35">
      <c r="C151" t="s">
        <v>2440</v>
      </c>
    </row>
    <row r="152" spans="3:26" ht="15.5" x14ac:dyDescent="0.35">
      <c r="C152" t="s">
        <v>2441</v>
      </c>
    </row>
    <row r="153" spans="3:26" ht="15.5" x14ac:dyDescent="0.35">
      <c r="C153" t="s">
        <v>2270</v>
      </c>
      <c r="E153" s="5">
        <v>-9209935661</v>
      </c>
      <c r="F153" s="5">
        <v>4120900000</v>
      </c>
      <c r="G153" s="5">
        <v>5089035661</v>
      </c>
    </row>
    <row r="154" spans="3:26" ht="15.5" x14ac:dyDescent="0.35">
      <c r="C154" t="s">
        <v>1104</v>
      </c>
    </row>
    <row r="155" spans="3:26" ht="15.5" x14ac:dyDescent="0.35">
      <c r="C155" t="s">
        <v>563</v>
      </c>
    </row>
    <row r="156" spans="3:26" ht="15.5" x14ac:dyDescent="0.35">
      <c r="C156" t="s">
        <v>361</v>
      </c>
      <c r="R156" s="5">
        <v>67369316</v>
      </c>
      <c r="S156" s="5">
        <v>55000000</v>
      </c>
      <c r="T156" s="5">
        <v>196500000</v>
      </c>
      <c r="U156" s="5">
        <v>170499963</v>
      </c>
      <c r="V156" s="5">
        <v>-204063423</v>
      </c>
      <c r="W156" s="5">
        <v>320047915</v>
      </c>
      <c r="Y156" s="5">
        <v>10387298588</v>
      </c>
    </row>
    <row r="157" spans="3:26" ht="15.5" x14ac:dyDescent="0.35">
      <c r="C157" t="s">
        <v>2442</v>
      </c>
      <c r="R157" s="5">
        <v>17000000000</v>
      </c>
      <c r="Y157" s="5">
        <v>38048227024</v>
      </c>
      <c r="Z157" s="5">
        <v>68220844696</v>
      </c>
    </row>
    <row r="158" spans="3:26" ht="15.5" x14ac:dyDescent="0.35">
      <c r="C158" t="s">
        <v>2443</v>
      </c>
      <c r="V158" s="5">
        <v>-100374643848</v>
      </c>
    </row>
    <row r="159" spans="3:26" ht="15.5" x14ac:dyDescent="0.35">
      <c r="C159" t="s">
        <v>1294</v>
      </c>
      <c r="S159" s="5">
        <v>-2582000000</v>
      </c>
      <c r="T159" s="5">
        <v>-213000000</v>
      </c>
    </row>
    <row r="160" spans="3:26" ht="15.5" x14ac:dyDescent="0.35">
      <c r="C160" t="s">
        <v>2444</v>
      </c>
    </row>
    <row r="161" spans="3:26" ht="15.5" x14ac:dyDescent="0.35">
      <c r="C161" t="s">
        <v>2216</v>
      </c>
      <c r="Z161" s="5">
        <v>-355728931819</v>
      </c>
    </row>
    <row r="162" spans="3:26" ht="15.5" x14ac:dyDescent="0.35">
      <c r="C162" t="s">
        <v>2445</v>
      </c>
      <c r="W162" s="5">
        <v>515433167339</v>
      </c>
      <c r="Z162" s="5">
        <v>-515433167339</v>
      </c>
    </row>
    <row r="163" spans="3:26" ht="15.5" x14ac:dyDescent="0.35">
      <c r="C163" t="s">
        <v>1445</v>
      </c>
      <c r="R163" s="5">
        <v>16291686794</v>
      </c>
      <c r="S163" s="5">
        <v>-88467248730</v>
      </c>
      <c r="T163" s="5">
        <v>-172118443166</v>
      </c>
      <c r="V163" s="5">
        <v>-28530775243</v>
      </c>
      <c r="W163" s="5">
        <v>-67482949552</v>
      </c>
    </row>
    <row r="164" spans="3:26" ht="15.5" x14ac:dyDescent="0.35">
      <c r="C164" t="s">
        <v>2446</v>
      </c>
      <c r="E164" s="5">
        <v>9295135661</v>
      </c>
      <c r="I164" s="5">
        <v>9295135661</v>
      </c>
      <c r="J164" s="5">
        <v>24110000000</v>
      </c>
      <c r="O164" s="5">
        <v>782689468</v>
      </c>
      <c r="Q164" s="5">
        <v>37853120000</v>
      </c>
      <c r="U164" s="5">
        <v>24536671074</v>
      </c>
      <c r="V164" s="5">
        <v>249646605318</v>
      </c>
      <c r="W164" s="5">
        <v>122849100000</v>
      </c>
    </row>
    <row r="165" spans="3:26" ht="15.5" x14ac:dyDescent="0.35">
      <c r="C165" t="s">
        <v>621</v>
      </c>
      <c r="O165" s="5">
        <v>-39594000000</v>
      </c>
    </row>
    <row r="166" spans="3:26" ht="15.5" x14ac:dyDescent="0.35">
      <c r="C166" t="s">
        <v>2447</v>
      </c>
      <c r="G166" s="5">
        <v>-5089035661</v>
      </c>
      <c r="L166" s="5">
        <v>-100000000</v>
      </c>
      <c r="M166" s="5">
        <v>-288500000</v>
      </c>
      <c r="N166" s="5">
        <v>-141750000</v>
      </c>
      <c r="O166" s="5">
        <v>-53942110660</v>
      </c>
      <c r="P166" s="5">
        <v>-19210512622</v>
      </c>
      <c r="Q166" s="5">
        <v>-3522599652</v>
      </c>
    </row>
    <row r="167" spans="3:26" ht="15.5" x14ac:dyDescent="0.35">
      <c r="C167" t="s">
        <v>2103</v>
      </c>
    </row>
    <row r="168" spans="3:26" ht="15.5" x14ac:dyDescent="0.35">
      <c r="C168" t="s">
        <v>2448</v>
      </c>
      <c r="E168" s="5">
        <v>245384000</v>
      </c>
      <c r="I168" s="5">
        <v>245384000</v>
      </c>
      <c r="K168" s="5">
        <v>30345840000</v>
      </c>
      <c r="O168" s="5">
        <v>42263303000</v>
      </c>
    </row>
    <row r="169" spans="3:26" ht="15.5" x14ac:dyDescent="0.35">
      <c r="C169" t="s">
        <v>168</v>
      </c>
      <c r="E169" s="5">
        <v>-22045946</v>
      </c>
      <c r="F169" s="5">
        <v>-1920000</v>
      </c>
      <c r="I169" s="5">
        <v>-29315946</v>
      </c>
      <c r="J169" s="5">
        <v>-32664781</v>
      </c>
      <c r="K169" s="5">
        <v>-146878326</v>
      </c>
      <c r="L169" s="5">
        <v>-149998639</v>
      </c>
      <c r="M169" s="5">
        <v>-757470483</v>
      </c>
      <c r="N169" s="5">
        <v>-249600127</v>
      </c>
      <c r="O169" s="5">
        <v>-1676766927</v>
      </c>
      <c r="P169" s="5">
        <v>-260187200</v>
      </c>
      <c r="Q169" s="5">
        <v>-337662895</v>
      </c>
      <c r="R169" s="5">
        <v>-496553251</v>
      </c>
      <c r="S169" s="5">
        <v>-7662387315</v>
      </c>
      <c r="T169" s="5">
        <v>-876703854</v>
      </c>
      <c r="U169" s="5">
        <v>-484480698</v>
      </c>
      <c r="V169" s="5">
        <v>-278587027</v>
      </c>
      <c r="W169" s="5">
        <v>-1373742149</v>
      </c>
      <c r="Y169" s="5">
        <v>-11331327439</v>
      </c>
      <c r="Z169" s="5">
        <v>-29499604913</v>
      </c>
    </row>
    <row r="170" spans="3:26" ht="15.5" x14ac:dyDescent="0.35">
      <c r="C170" t="s">
        <v>1057</v>
      </c>
      <c r="N170" s="5">
        <v>15000000000</v>
      </c>
    </row>
    <row r="171" spans="3:26" ht="15.5" x14ac:dyDescent="0.35">
      <c r="C171" t="s">
        <v>170</v>
      </c>
      <c r="D171" s="5">
        <v>30000000</v>
      </c>
      <c r="E171" s="5">
        <v>27500000</v>
      </c>
      <c r="I171" s="5">
        <v>27500000</v>
      </c>
      <c r="J171" s="5">
        <v>315315315</v>
      </c>
      <c r="O171" s="5">
        <v>2750000000</v>
      </c>
      <c r="P171" s="5">
        <v>50000000</v>
      </c>
    </row>
    <row r="172" spans="3:26" ht="15.5" x14ac:dyDescent="0.35">
      <c r="C172" t="s">
        <v>172</v>
      </c>
    </row>
    <row r="173" spans="3:26" ht="15.5" x14ac:dyDescent="0.35">
      <c r="C173" t="s">
        <v>1564</v>
      </c>
    </row>
    <row r="174" spans="3:26" ht="15.5" x14ac:dyDescent="0.35">
      <c r="C174" t="s">
        <v>2449</v>
      </c>
      <c r="S174" s="5">
        <v>46000000000</v>
      </c>
      <c r="T174" s="5">
        <v>295000000000</v>
      </c>
      <c r="U174" s="5">
        <v>121000000000</v>
      </c>
    </row>
    <row r="175" spans="3:26" ht="15.5" x14ac:dyDescent="0.35">
      <c r="C175" t="s">
        <v>185</v>
      </c>
    </row>
    <row r="176" spans="3:26" ht="15.5" x14ac:dyDescent="0.35">
      <c r="C176" t="s">
        <v>186</v>
      </c>
      <c r="D176" s="5">
        <v>7616444889</v>
      </c>
      <c r="E176" s="5">
        <v>-105914725490</v>
      </c>
      <c r="F176" s="5">
        <v>-7630007927</v>
      </c>
      <c r="G176" s="5">
        <v>20966968152</v>
      </c>
      <c r="I176" s="5">
        <v>-91468918614</v>
      </c>
      <c r="J176" s="5">
        <v>-10489205195</v>
      </c>
      <c r="K176" s="5">
        <v>-19977085023</v>
      </c>
      <c r="L176" s="5">
        <v>-42570242822</v>
      </c>
      <c r="M176" s="5">
        <v>-134770320782</v>
      </c>
      <c r="N176" s="5">
        <v>-3844337702</v>
      </c>
      <c r="O176" s="5">
        <v>116675372712</v>
      </c>
      <c r="P176" s="5">
        <v>107774338088</v>
      </c>
      <c r="Q176" s="5">
        <v>47425575067</v>
      </c>
      <c r="R176" s="5">
        <v>31206463907</v>
      </c>
      <c r="S176" s="5">
        <v>46298206474</v>
      </c>
      <c r="T176" s="5">
        <v>-160116235974</v>
      </c>
      <c r="U176" s="5">
        <v>-15097059415</v>
      </c>
      <c r="V176" s="5">
        <v>-171348643539</v>
      </c>
      <c r="W176" s="5">
        <v>-116623034243</v>
      </c>
      <c r="X176" s="5">
        <v>1859923450</v>
      </c>
      <c r="Y176" s="5">
        <v>-77662965851</v>
      </c>
      <c r="Z176" s="5">
        <v>1235306358710</v>
      </c>
    </row>
    <row r="177" spans="3:26" ht="15.5" x14ac:dyDescent="0.35">
      <c r="C177" t="s">
        <v>1619</v>
      </c>
      <c r="Z177" s="5">
        <v>1288380000000</v>
      </c>
    </row>
    <row r="178" spans="3:26" ht="15.5" x14ac:dyDescent="0.35">
      <c r="C178" t="s">
        <v>2450</v>
      </c>
    </row>
    <row r="179" spans="3:26" ht="15.5" x14ac:dyDescent="0.35">
      <c r="C179" t="s">
        <v>479</v>
      </c>
      <c r="E179" s="5">
        <v>4742962761</v>
      </c>
      <c r="F179" s="5">
        <v>-6298583927</v>
      </c>
      <c r="G179" s="5">
        <v>1555621166</v>
      </c>
      <c r="J179" s="5">
        <v>2005794805</v>
      </c>
      <c r="K179" s="5">
        <v>387138630828</v>
      </c>
      <c r="L179" s="5">
        <v>67039883364</v>
      </c>
      <c r="M179" s="5">
        <v>130910218769</v>
      </c>
      <c r="N179" s="5">
        <v>101950799963</v>
      </c>
      <c r="O179" s="5">
        <v>220456000000</v>
      </c>
      <c r="P179" s="5">
        <v>221310500000</v>
      </c>
      <c r="Q179" s="5">
        <v>289598969000</v>
      </c>
      <c r="R179" s="5">
        <v>381692634094</v>
      </c>
      <c r="S179" s="5">
        <v>187500000000</v>
      </c>
      <c r="T179" s="5">
        <v>10000000000</v>
      </c>
      <c r="U179" s="5">
        <v>90000000000</v>
      </c>
    </row>
    <row r="180" spans="3:26" ht="15.5" x14ac:dyDescent="0.35">
      <c r="C180" t="s">
        <v>480</v>
      </c>
      <c r="D180" s="5">
        <v>-600000000</v>
      </c>
      <c r="G180" s="5">
        <v>6437503759</v>
      </c>
    </row>
    <row r="181" spans="3:26" ht="15.5" x14ac:dyDescent="0.35">
      <c r="C181" t="s">
        <v>2451</v>
      </c>
      <c r="E181" s="5">
        <v>3796580363</v>
      </c>
      <c r="F181" s="5">
        <v>-3796580363</v>
      </c>
    </row>
    <row r="182" spans="3:26" ht="15.5" x14ac:dyDescent="0.35">
      <c r="C182" t="s">
        <v>187</v>
      </c>
    </row>
    <row r="183" spans="3:26" ht="15.5" x14ac:dyDescent="0.35">
      <c r="C183" t="s">
        <v>667</v>
      </c>
      <c r="W183" s="5">
        <v>34992635007</v>
      </c>
      <c r="X183" s="5">
        <v>1859923450</v>
      </c>
    </row>
    <row r="184" spans="3:26" ht="15.5" x14ac:dyDescent="0.35">
      <c r="C184" t="s">
        <v>190</v>
      </c>
      <c r="D184" s="5">
        <v>7255000000</v>
      </c>
      <c r="E184" s="5">
        <v>19665743186</v>
      </c>
      <c r="G184" s="5">
        <v>12635000000</v>
      </c>
      <c r="I184" s="5">
        <v>42651093186</v>
      </c>
      <c r="J184" s="5">
        <v>8981000000</v>
      </c>
      <c r="K184" s="5">
        <v>18050308770</v>
      </c>
      <c r="M184" s="5">
        <v>6339385500</v>
      </c>
      <c r="N184" s="5">
        <v>13311020000</v>
      </c>
      <c r="O184" s="5">
        <v>94130140579</v>
      </c>
      <c r="P184" s="5">
        <v>43804690029</v>
      </c>
      <c r="Q184" s="5">
        <v>-3949933383</v>
      </c>
      <c r="R184" s="5">
        <v>2507674353</v>
      </c>
      <c r="S184" s="5">
        <v>-1653088963</v>
      </c>
      <c r="T184" s="5">
        <v>1833836226</v>
      </c>
      <c r="U184" s="5">
        <v>-24203749438</v>
      </c>
      <c r="V184" s="5">
        <v>-89630420594</v>
      </c>
      <c r="W184" s="5">
        <v>34992635007</v>
      </c>
      <c r="X184" s="5">
        <v>1859923450</v>
      </c>
      <c r="Y184" s="5">
        <v>-40841717481</v>
      </c>
      <c r="Z184" s="5">
        <v>-22558728495</v>
      </c>
    </row>
    <row r="185" spans="3:26" ht="15.5" x14ac:dyDescent="0.35">
      <c r="C185" t="s">
        <v>2452</v>
      </c>
      <c r="R185" s="5">
        <v>253750000</v>
      </c>
    </row>
    <row r="186" spans="3:26" ht="15.5" x14ac:dyDescent="0.35">
      <c r="C186" t="s">
        <v>925</v>
      </c>
      <c r="Y186" s="5">
        <v>29748068482</v>
      </c>
      <c r="Z186" s="5">
        <v>-81539220939</v>
      </c>
    </row>
    <row r="187" spans="3:26" ht="15.5" x14ac:dyDescent="0.35">
      <c r="C187" t="s">
        <v>2453</v>
      </c>
      <c r="E187" s="5">
        <v>-5935067046</v>
      </c>
      <c r="F187" s="5">
        <v>2465156363</v>
      </c>
      <c r="G187" s="5">
        <v>338843227</v>
      </c>
      <c r="I187" s="5">
        <v>-5935067046</v>
      </c>
      <c r="J187" s="5">
        <v>-20476000000</v>
      </c>
    </row>
    <row r="188" spans="3:26" ht="15.5" x14ac:dyDescent="0.35">
      <c r="C188" t="s">
        <v>2454</v>
      </c>
      <c r="U188" s="5">
        <v>11638412800</v>
      </c>
      <c r="V188" s="5">
        <v>94350000</v>
      </c>
      <c r="W188" s="5">
        <v>58100</v>
      </c>
    </row>
    <row r="189" spans="3:26" ht="15.5" x14ac:dyDescent="0.35">
      <c r="C189" t="s">
        <v>1634</v>
      </c>
      <c r="D189" s="5">
        <v>-552500</v>
      </c>
      <c r="E189" s="5">
        <v>-625000</v>
      </c>
      <c r="I189" s="5">
        <v>-625000</v>
      </c>
      <c r="K189" s="5">
        <v>-3724483943</v>
      </c>
      <c r="L189" s="5">
        <v>-9210126186</v>
      </c>
      <c r="M189" s="5">
        <v>-45484835333</v>
      </c>
      <c r="O189" s="5">
        <v>-20944612238</v>
      </c>
      <c r="P189" s="5">
        <v>-8729054848</v>
      </c>
      <c r="Q189" s="5">
        <v>-72924584402</v>
      </c>
      <c r="R189" s="5">
        <v>-155172616960</v>
      </c>
      <c r="S189" s="5">
        <v>-77672697600</v>
      </c>
      <c r="T189" s="5">
        <v>-134450072200</v>
      </c>
      <c r="U189" s="5">
        <v>-37531722777</v>
      </c>
      <c r="Y189" s="5">
        <v>-379102351</v>
      </c>
    </row>
    <row r="190" spans="3:26" ht="15.5" x14ac:dyDescent="0.35">
      <c r="C190" t="s">
        <v>552</v>
      </c>
      <c r="Z190" s="5">
        <v>-40732468958</v>
      </c>
    </row>
    <row r="191" spans="3:26" ht="15.5" x14ac:dyDescent="0.35">
      <c r="C191" t="s">
        <v>215</v>
      </c>
      <c r="D191" s="5">
        <v>-115484107</v>
      </c>
      <c r="E191" s="5">
        <v>-123206983</v>
      </c>
      <c r="F191" s="5">
        <v>611559215</v>
      </c>
      <c r="G191" s="5">
        <v>421672530</v>
      </c>
      <c r="I191" s="5">
        <v>-4985816062</v>
      </c>
      <c r="J191" s="5">
        <v>352290220</v>
      </c>
      <c r="K191" s="5">
        <v>943393847</v>
      </c>
      <c r="L191" s="5">
        <v>-19874051415</v>
      </c>
      <c r="M191" s="5">
        <v>17008377826</v>
      </c>
      <c r="N191" s="5">
        <v>-10161599852</v>
      </c>
      <c r="O191" s="5">
        <v>-5041903469</v>
      </c>
      <c r="P191" s="5">
        <v>-41199586508</v>
      </c>
      <c r="Q191" s="5">
        <v>6828937129</v>
      </c>
      <c r="R191" s="5">
        <v>-66031955801</v>
      </c>
      <c r="S191" s="5">
        <v>-296411217212</v>
      </c>
      <c r="T191" s="5">
        <v>-179373619872</v>
      </c>
      <c r="U191" s="5">
        <v>185308171602</v>
      </c>
      <c r="V191" s="5">
        <v>291593262895</v>
      </c>
      <c r="W191" s="5">
        <v>177963488736</v>
      </c>
      <c r="X191" s="5">
        <v>19217626</v>
      </c>
      <c r="Y191" s="5">
        <v>-140024363678</v>
      </c>
      <c r="Z191" s="5">
        <v>139721313838</v>
      </c>
    </row>
    <row r="192" spans="3:26" ht="15.5" x14ac:dyDescent="0.35">
      <c r="C192" t="s">
        <v>569</v>
      </c>
      <c r="S192" s="5">
        <v>323987479</v>
      </c>
      <c r="T192" s="5">
        <v>250000000</v>
      </c>
    </row>
    <row r="193" spans="2:26" ht="15.5" x14ac:dyDescent="0.35">
      <c r="C193" t="s">
        <v>216</v>
      </c>
      <c r="D193" s="5">
        <v>41854439452</v>
      </c>
      <c r="I193" s="5">
        <v>46840925225</v>
      </c>
      <c r="J193" s="5">
        <v>46488239103</v>
      </c>
      <c r="K193" s="5">
        <v>45545200481</v>
      </c>
      <c r="L193" s="5">
        <v>65419490751</v>
      </c>
      <c r="M193" s="5">
        <v>48410679071</v>
      </c>
      <c r="N193" s="5">
        <v>58571661529</v>
      </c>
      <c r="O193" s="5">
        <v>63615574512</v>
      </c>
      <c r="P193" s="5">
        <v>104601213669</v>
      </c>
      <c r="Q193" s="5">
        <v>97736795833</v>
      </c>
      <c r="R193" s="5">
        <v>179678279358</v>
      </c>
      <c r="S193" s="5">
        <v>475765509091</v>
      </c>
      <c r="T193" s="5">
        <v>654889128963</v>
      </c>
      <c r="U193" s="5">
        <v>469580957361</v>
      </c>
      <c r="V193" s="5">
        <v>177987694466</v>
      </c>
      <c r="W193" s="5">
        <v>24205730</v>
      </c>
      <c r="X193" s="5">
        <v>4988104</v>
      </c>
      <c r="Y193" s="5">
        <v>146320941271</v>
      </c>
      <c r="Z193" s="5">
        <v>6599627433</v>
      </c>
    </row>
    <row r="194" spans="2:26" ht="15.5" x14ac:dyDescent="0.35">
      <c r="C194" t="s">
        <v>217</v>
      </c>
      <c r="D194" s="5">
        <v>83352</v>
      </c>
      <c r="E194" s="5">
        <v>1588</v>
      </c>
      <c r="F194" s="5">
        <v>210693</v>
      </c>
      <c r="G194" s="5">
        <v>-180313</v>
      </c>
      <c r="I194" s="5">
        <v>248000</v>
      </c>
      <c r="J194" s="5">
        <v>395902</v>
      </c>
      <c r="K194" s="5">
        <v>-355225</v>
      </c>
      <c r="L194" s="5">
        <v>1733573</v>
      </c>
      <c r="M194" s="5">
        <v>433854</v>
      </c>
      <c r="N194" s="5">
        <v>617394</v>
      </c>
      <c r="O194" s="5">
        <v>-2009514</v>
      </c>
      <c r="P194" s="5">
        <v>4331093</v>
      </c>
      <c r="Q194" s="5">
        <v>8378407</v>
      </c>
    </row>
    <row r="195" spans="2:26" ht="15.5" x14ac:dyDescent="0.35">
      <c r="C195" t="s">
        <v>2455</v>
      </c>
      <c r="E195" s="5">
        <v>-917711</v>
      </c>
      <c r="I195" s="5">
        <v>-917711</v>
      </c>
      <c r="L195" s="5">
        <v>-1972428</v>
      </c>
    </row>
    <row r="196" spans="2:26" ht="15.5" x14ac:dyDescent="0.35">
      <c r="C196" t="s">
        <v>220</v>
      </c>
      <c r="D196" s="5">
        <v>41739038697</v>
      </c>
      <c r="E196" s="5">
        <v>-124123106</v>
      </c>
      <c r="F196" s="5">
        <v>611769908</v>
      </c>
      <c r="G196" s="5">
        <v>421492217</v>
      </c>
      <c r="I196" s="5">
        <v>41854439452</v>
      </c>
      <c r="J196" s="5">
        <v>46840925225</v>
      </c>
      <c r="K196" s="5">
        <v>46488239103</v>
      </c>
      <c r="L196" s="5">
        <v>45545200481</v>
      </c>
      <c r="M196" s="5">
        <v>65419490751</v>
      </c>
      <c r="N196" s="5">
        <v>48410679071</v>
      </c>
      <c r="O196" s="5">
        <v>58571661529</v>
      </c>
      <c r="P196" s="5">
        <v>63405958254</v>
      </c>
      <c r="Q196" s="5">
        <v>104574111369</v>
      </c>
      <c r="R196" s="5">
        <v>113646323557</v>
      </c>
      <c r="S196" s="5">
        <v>179678279358</v>
      </c>
      <c r="T196" s="5">
        <v>475765509091</v>
      </c>
      <c r="U196" s="5">
        <v>654889128963</v>
      </c>
      <c r="V196" s="5">
        <v>469580957361</v>
      </c>
      <c r="W196" s="5">
        <v>177987694466</v>
      </c>
      <c r="X196" s="5">
        <v>24205730</v>
      </c>
      <c r="Y196" s="5">
        <v>6296577593</v>
      </c>
      <c r="Z196" s="5">
        <v>146320941271</v>
      </c>
    </row>
    <row r="198" spans="2:26" ht="15.5" x14ac:dyDescent="0.35">
      <c r="B198" t="s">
        <v>221</v>
      </c>
      <c r="C198" t="s">
        <v>11</v>
      </c>
      <c r="D198" s="5">
        <v>13590000000</v>
      </c>
      <c r="E198" s="5">
        <v>13590000000</v>
      </c>
      <c r="F198" s="5">
        <v>13590000000</v>
      </c>
      <c r="G198" s="5">
        <v>13590000000</v>
      </c>
      <c r="I198" s="5">
        <v>13590000000</v>
      </c>
      <c r="J198" s="5">
        <v>13590000000</v>
      </c>
      <c r="K198" s="5">
        <v>13590000000</v>
      </c>
      <c r="L198" s="5">
        <v>13590000000</v>
      </c>
      <c r="M198" s="5">
        <v>13590000000</v>
      </c>
      <c r="N198" s="5">
        <v>13590000000</v>
      </c>
      <c r="O198" s="5">
        <v>13590000000</v>
      </c>
      <c r="P198" s="5">
        <v>13590000000</v>
      </c>
      <c r="Q198" s="5">
        <v>13590000000</v>
      </c>
      <c r="R198" s="5">
        <v>13590000000</v>
      </c>
      <c r="S198" s="5">
        <v>13590000000</v>
      </c>
      <c r="T198" s="5">
        <v>13590000000</v>
      </c>
      <c r="U198" s="5">
        <v>13590000000</v>
      </c>
      <c r="V198" s="5">
        <v>13480000000</v>
      </c>
      <c r="W198" s="5">
        <v>13470000000</v>
      </c>
      <c r="X198" s="5">
        <v>13470000000</v>
      </c>
      <c r="Y198" s="5">
        <v>13470000000</v>
      </c>
      <c r="Z198" s="5">
        <v>13470000000</v>
      </c>
    </row>
    <row r="199" spans="2:26" ht="15.5" x14ac:dyDescent="0.35">
      <c r="C199" t="s">
        <v>222</v>
      </c>
      <c r="D199" s="6">
        <v>-0.74</v>
      </c>
      <c r="E199" s="6">
        <v>-3.29</v>
      </c>
      <c r="F199" s="6">
        <v>-0.65</v>
      </c>
      <c r="G199" s="6">
        <v>-0.42</v>
      </c>
    </row>
    <row r="200" spans="2:26" ht="15.5" x14ac:dyDescent="0.35">
      <c r="C200" t="s">
        <v>223</v>
      </c>
      <c r="D200" s="6">
        <v>-75.680000000000007</v>
      </c>
      <c r="E200" s="6">
        <v>-15.2</v>
      </c>
      <c r="F200" s="6">
        <v>-72.31</v>
      </c>
      <c r="G200" s="6">
        <v>-85.71</v>
      </c>
    </row>
    <row r="201" spans="2:26" ht="15.5" x14ac:dyDescent="0.35">
      <c r="C201" t="s">
        <v>72</v>
      </c>
      <c r="D201" s="6">
        <v>63.62</v>
      </c>
      <c r="E201" s="6">
        <v>45.99</v>
      </c>
      <c r="F201" s="6">
        <v>5.33</v>
      </c>
      <c r="G201" s="6">
        <v>37.83</v>
      </c>
    </row>
    <row r="202" spans="2:26" ht="15.5" x14ac:dyDescent="0.35">
      <c r="C202" t="s">
        <v>224</v>
      </c>
      <c r="D202" s="5">
        <v>-1360000000</v>
      </c>
      <c r="E202" s="5">
        <v>1600000000</v>
      </c>
      <c r="F202" s="5">
        <v>-5990000000</v>
      </c>
      <c r="G202" s="5">
        <v>-2520000000</v>
      </c>
    </row>
    <row r="203" spans="2:26" ht="15.5" x14ac:dyDescent="0.35">
      <c r="C203" t="s">
        <v>225</v>
      </c>
      <c r="D203" s="6">
        <v>-3.0999999999999999E-3</v>
      </c>
      <c r="E203" s="6">
        <v>-1.3899999999999999E-2</v>
      </c>
      <c r="F203" s="6">
        <v>-2.7000000000000001E-3</v>
      </c>
      <c r="G203" s="6">
        <v>-1.7000000000000001E-3</v>
      </c>
    </row>
    <row r="204" spans="2:26" ht="15.5" x14ac:dyDescent="0.35">
      <c r="C204" t="s">
        <v>226</v>
      </c>
      <c r="D204" s="6">
        <v>-5.4000000000000003E-3</v>
      </c>
      <c r="E204" s="6">
        <v>-2.3900000000000001E-2</v>
      </c>
      <c r="F204" s="6">
        <v>-4.5999999999999999E-3</v>
      </c>
      <c r="G204" s="6">
        <v>-2.8999999999999998E-3</v>
      </c>
    </row>
    <row r="205" spans="2:26" ht="15.5" x14ac:dyDescent="0.35">
      <c r="C205" t="s">
        <v>227</v>
      </c>
      <c r="D205" s="6">
        <v>-5.0000000000000001E-4</v>
      </c>
      <c r="E205" s="6">
        <v>5.0000000000000001E-4</v>
      </c>
      <c r="F205" s="6">
        <v>-2E-3</v>
      </c>
      <c r="G205" s="6">
        <v>-8.0000000000000004E-4</v>
      </c>
    </row>
    <row r="206" spans="2:26" ht="15.5" x14ac:dyDescent="0.35">
      <c r="C206" t="s">
        <v>228</v>
      </c>
      <c r="D206" s="6">
        <v>-0.17</v>
      </c>
      <c r="E206" s="6">
        <v>0.04</v>
      </c>
      <c r="F206" s="6">
        <v>-5.0999999999999996</v>
      </c>
      <c r="G206" s="6">
        <v>-2.16</v>
      </c>
    </row>
    <row r="207" spans="2:26" ht="15.5" x14ac:dyDescent="0.35">
      <c r="C207" t="s">
        <v>229</v>
      </c>
      <c r="D207" s="5">
        <v>2038000000000</v>
      </c>
      <c r="E207" s="5">
        <v>2048000000000</v>
      </c>
      <c r="F207" s="5">
        <v>2090000000000</v>
      </c>
      <c r="G207" s="5">
        <v>2101000000000</v>
      </c>
    </row>
    <row r="208" spans="2:26" ht="15.5" x14ac:dyDescent="0.35">
      <c r="C208" t="s">
        <v>230</v>
      </c>
      <c r="D208" s="6">
        <v>0.41</v>
      </c>
      <c r="E208" s="6">
        <v>0.36</v>
      </c>
      <c r="F208" s="6">
        <v>0.33</v>
      </c>
      <c r="G208" s="6">
        <v>0.25</v>
      </c>
    </row>
    <row r="209" spans="3:26" ht="15.5" x14ac:dyDescent="0.35">
      <c r="C209" t="s">
        <v>231</v>
      </c>
      <c r="D209" s="6">
        <v>137.26</v>
      </c>
      <c r="E209" s="6">
        <v>137.99</v>
      </c>
      <c r="F209" s="6">
        <v>141.12</v>
      </c>
      <c r="G209" s="6">
        <v>141.77000000000001</v>
      </c>
    </row>
    <row r="210" spans="3:26" ht="15.5" x14ac:dyDescent="0.35">
      <c r="C210" t="s">
        <v>232</v>
      </c>
      <c r="D210" s="6">
        <v>0.41</v>
      </c>
      <c r="E210" s="6">
        <v>0.36</v>
      </c>
      <c r="F210" s="6">
        <v>0.33</v>
      </c>
      <c r="G210" s="6">
        <v>0.25</v>
      </c>
    </row>
    <row r="211" spans="3:26" ht="15.5" x14ac:dyDescent="0.35">
      <c r="C211" t="s">
        <v>233</v>
      </c>
      <c r="D211" s="6">
        <v>137.26</v>
      </c>
      <c r="E211" s="6">
        <v>137.99</v>
      </c>
      <c r="F211" s="6">
        <v>141.12</v>
      </c>
      <c r="G211" s="6">
        <v>141.77000000000001</v>
      </c>
    </row>
    <row r="212" spans="3:26" ht="15.5" x14ac:dyDescent="0.35">
      <c r="C212" t="s">
        <v>234</v>
      </c>
      <c r="D212" s="5">
        <v>73000000000</v>
      </c>
      <c r="E212" s="5">
        <v>72000000000</v>
      </c>
      <c r="F212" s="5">
        <v>181000000000</v>
      </c>
      <c r="G212" s="5">
        <v>178000000000</v>
      </c>
    </row>
    <row r="213" spans="3:26" ht="15.5" x14ac:dyDescent="0.35">
      <c r="C213" t="s">
        <v>235</v>
      </c>
      <c r="D213" s="5">
        <v>341000000000</v>
      </c>
      <c r="E213" s="5">
        <v>342000000000</v>
      </c>
      <c r="F213" s="5">
        <v>356000000000</v>
      </c>
      <c r="G213" s="5">
        <v>365000000000</v>
      </c>
    </row>
    <row r="214" spans="3:26" ht="15.5" x14ac:dyDescent="0.35">
      <c r="C214" t="s">
        <v>236</v>
      </c>
      <c r="D214" s="5">
        <v>1866000000000</v>
      </c>
      <c r="E214" s="5">
        <v>1876000000000</v>
      </c>
      <c r="F214" s="5">
        <v>1918000000000</v>
      </c>
      <c r="G214" s="5">
        <v>1927000000000</v>
      </c>
    </row>
    <row r="215" spans="3:26" ht="15.5" x14ac:dyDescent="0.35">
      <c r="C215" t="s">
        <v>23</v>
      </c>
      <c r="D215" s="5">
        <v>414000000000</v>
      </c>
      <c r="E215" s="5">
        <v>413000000000</v>
      </c>
      <c r="F215" s="5">
        <v>537000000000</v>
      </c>
      <c r="G215" s="5">
        <v>543000000000</v>
      </c>
    </row>
    <row r="216" spans="3:26" ht="15.5" x14ac:dyDescent="0.35">
      <c r="C216" t="s">
        <v>20</v>
      </c>
      <c r="D216" s="5">
        <v>372000000000</v>
      </c>
      <c r="E216" s="5">
        <v>372000000000</v>
      </c>
      <c r="F216" s="5">
        <v>495000000000</v>
      </c>
      <c r="G216" s="5">
        <v>502000000000</v>
      </c>
    </row>
    <row r="217" spans="3:26" ht="15.5" x14ac:dyDescent="0.35">
      <c r="C217" t="s">
        <v>237</v>
      </c>
      <c r="D217" s="5">
        <v>1049000000000</v>
      </c>
      <c r="E217" s="5">
        <v>1053000000000</v>
      </c>
      <c r="F217" s="5">
        <v>965000000000</v>
      </c>
      <c r="G217" s="5">
        <v>1087000000000</v>
      </c>
    </row>
    <row r="218" spans="3:26" ht="15.5" x14ac:dyDescent="0.35">
      <c r="C218" t="s">
        <v>238</v>
      </c>
      <c r="D218" s="5">
        <v>-8000000000</v>
      </c>
      <c r="E218" s="5">
        <v>105000000000</v>
      </c>
      <c r="F218" s="5">
        <v>4000000000</v>
      </c>
      <c r="G218" s="5">
        <v>-21000000000</v>
      </c>
    </row>
    <row r="219" spans="3:26" ht="15.5" x14ac:dyDescent="0.35">
      <c r="C219" t="s">
        <v>239</v>
      </c>
      <c r="E219" s="5">
        <v>-9000000000</v>
      </c>
      <c r="F219" s="5">
        <v>4000000000</v>
      </c>
      <c r="G219" s="5">
        <v>5000000000</v>
      </c>
    </row>
    <row r="220" spans="3:26" ht="15.5" x14ac:dyDescent="0.35">
      <c r="C220" t="s">
        <v>12</v>
      </c>
      <c r="D220" s="5">
        <v>-8000000000</v>
      </c>
      <c r="E220" s="5">
        <v>96000000000</v>
      </c>
      <c r="F220" s="5">
        <v>8000000000</v>
      </c>
      <c r="G220" s="5">
        <v>-15000000000</v>
      </c>
    </row>
    <row r="221" spans="3:26" ht="15.5" x14ac:dyDescent="0.35">
      <c r="C221" t="s">
        <v>15</v>
      </c>
      <c r="D221" s="6">
        <v>-0.56999999999999995</v>
      </c>
      <c r="E221" s="6">
        <v>7.08</v>
      </c>
      <c r="F221" s="6">
        <v>0.61</v>
      </c>
      <c r="G221" s="6">
        <v>-1.1399999999999999</v>
      </c>
    </row>
    <row r="222" spans="3:26" ht="15.5" x14ac:dyDescent="0.35">
      <c r="C222" t="s">
        <v>57</v>
      </c>
      <c r="I222" s="6">
        <v>-5.21</v>
      </c>
      <c r="J222" s="6">
        <v>-4.5599999999999996</v>
      </c>
      <c r="K222" s="6">
        <v>-2.6</v>
      </c>
      <c r="L222" s="6">
        <v>-2.65</v>
      </c>
      <c r="M222" s="6">
        <v>0.55000000000000004</v>
      </c>
      <c r="N222" s="6">
        <v>-9.36</v>
      </c>
      <c r="O222" s="6">
        <v>-11.36</v>
      </c>
      <c r="P222" s="6">
        <v>0.11</v>
      </c>
      <c r="Q222" s="6">
        <v>1.44</v>
      </c>
      <c r="R222" s="6">
        <v>0.05</v>
      </c>
      <c r="S222" s="6">
        <v>17.97</v>
      </c>
      <c r="T222" s="6">
        <v>31.35</v>
      </c>
      <c r="U222" s="6">
        <v>21.04</v>
      </c>
      <c r="V222" s="6">
        <v>5.24</v>
      </c>
      <c r="W222" s="6">
        <v>0.91</v>
      </c>
      <c r="X222" s="6">
        <v>-0.7</v>
      </c>
      <c r="Y222" s="6">
        <v>0.01</v>
      </c>
      <c r="Z222" s="6">
        <v>-0.77</v>
      </c>
    </row>
    <row r="223" spans="3:26" ht="15.5" x14ac:dyDescent="0.35">
      <c r="C223" t="s">
        <v>71</v>
      </c>
      <c r="I223" s="6">
        <v>-9.6</v>
      </c>
      <c r="J223" s="6">
        <v>-8.5500000000000007</v>
      </c>
      <c r="K223" s="6">
        <v>-19.23</v>
      </c>
      <c r="L223" s="6">
        <v>-21.51</v>
      </c>
      <c r="M223" s="5">
        <v>160</v>
      </c>
      <c r="N223" s="6">
        <v>-5.45</v>
      </c>
      <c r="O223" s="6">
        <v>-4.4000000000000004</v>
      </c>
      <c r="P223" s="6">
        <v>3618.18</v>
      </c>
      <c r="Q223" s="6">
        <v>118.06</v>
      </c>
      <c r="R223" s="5">
        <v>7800</v>
      </c>
      <c r="S223" s="6">
        <v>33.11</v>
      </c>
      <c r="T223" s="6">
        <v>14.77</v>
      </c>
      <c r="U223" s="6">
        <v>21.39</v>
      </c>
      <c r="V223" s="6">
        <v>66.790000000000006</v>
      </c>
      <c r="W223" s="6">
        <v>247.25</v>
      </c>
      <c r="X223" s="6">
        <v>-71.430000000000007</v>
      </c>
      <c r="Y223" s="5">
        <v>5400</v>
      </c>
      <c r="Z223" s="6">
        <v>-85.71</v>
      </c>
    </row>
    <row r="224" spans="3:26" ht="15.5" x14ac:dyDescent="0.35">
      <c r="C224" t="s">
        <v>74</v>
      </c>
      <c r="I224" s="6">
        <v>4.24</v>
      </c>
      <c r="J224" s="6">
        <v>6.1</v>
      </c>
      <c r="K224" s="6">
        <v>6.4</v>
      </c>
      <c r="L224" s="6">
        <v>4.0999999999999996</v>
      </c>
      <c r="M224" s="6">
        <v>2.29</v>
      </c>
      <c r="N224" s="6">
        <v>5.95</v>
      </c>
      <c r="O224" s="6">
        <v>2.08</v>
      </c>
      <c r="P224" s="6">
        <v>22.25</v>
      </c>
      <c r="Q224" s="6">
        <v>7.7</v>
      </c>
      <c r="R224" s="6">
        <v>10.31</v>
      </c>
      <c r="S224" s="6">
        <v>7.66</v>
      </c>
      <c r="T224" s="6">
        <v>9.19</v>
      </c>
      <c r="U224" s="6">
        <v>9.56</v>
      </c>
      <c r="V224" s="6">
        <v>22.42</v>
      </c>
      <c r="W224" s="6">
        <v>17.850000000000001</v>
      </c>
      <c r="X224" s="5">
        <v>0</v>
      </c>
      <c r="Y224" s="6">
        <v>26.54</v>
      </c>
      <c r="Z224" s="6">
        <v>17.16</v>
      </c>
    </row>
    <row r="225" spans="3:26" ht="15.5" x14ac:dyDescent="0.35">
      <c r="C225" t="s">
        <v>240</v>
      </c>
      <c r="I225" s="5">
        <v>-14550000000</v>
      </c>
      <c r="J225" s="5">
        <v>-11490000000</v>
      </c>
      <c r="K225" s="5">
        <v>-1190000000</v>
      </c>
      <c r="L225" s="5">
        <v>3740000000</v>
      </c>
      <c r="M225" s="5">
        <v>102270000000</v>
      </c>
      <c r="O225" s="5">
        <v>41730000000</v>
      </c>
      <c r="P225" s="5">
        <v>19370000000</v>
      </c>
    </row>
    <row r="226" spans="3:26" ht="15.5" x14ac:dyDescent="0.35">
      <c r="C226" t="s">
        <v>241</v>
      </c>
      <c r="I226" s="6">
        <v>-2.2099999999999998E-2</v>
      </c>
      <c r="J226" s="6">
        <v>-1.84E-2</v>
      </c>
      <c r="K226" s="6">
        <v>-1.04E-2</v>
      </c>
      <c r="L226" s="6">
        <v>-1.01E-2</v>
      </c>
      <c r="M226" s="6">
        <v>2E-3</v>
      </c>
      <c r="N226" s="6">
        <v>-3.2300000000000002E-2</v>
      </c>
      <c r="O226" s="6">
        <v>-3.95E-2</v>
      </c>
      <c r="P226" s="6">
        <v>4.0000000000000002E-4</v>
      </c>
      <c r="Q226" s="6">
        <v>5.5000000000000005E-3</v>
      </c>
      <c r="R226" s="6">
        <v>2.0000000000000001E-4</v>
      </c>
      <c r="S226" s="6">
        <v>7.5600000000000001E-2</v>
      </c>
      <c r="T226" s="6">
        <v>0.1389</v>
      </c>
      <c r="U226" s="6">
        <v>0.10400000000000001</v>
      </c>
      <c r="V226" s="6">
        <v>2.8900000000000002E-2</v>
      </c>
      <c r="W226" s="6">
        <v>5.5000000000000005E-3</v>
      </c>
      <c r="X226" s="6">
        <v>-7.1999999999999998E-3</v>
      </c>
      <c r="Y226" s="6">
        <v>1E-4</v>
      </c>
      <c r="Z226" s="6">
        <v>-6.5000000000000006E-3</v>
      </c>
    </row>
    <row r="227" spans="3:26" ht="15.5" x14ac:dyDescent="0.35">
      <c r="C227" t="s">
        <v>242</v>
      </c>
      <c r="I227" s="6">
        <v>-3.78E-2</v>
      </c>
      <c r="J227" s="6">
        <v>-3.1899999999999998E-2</v>
      </c>
      <c r="K227" s="6">
        <v>-1.7600000000000001E-2</v>
      </c>
      <c r="L227" s="6">
        <v>-1.7600000000000001E-2</v>
      </c>
      <c r="M227" s="6">
        <v>3.5999999999999999E-3</v>
      </c>
      <c r="N227" s="6">
        <v>-6.1500000000000006E-2</v>
      </c>
      <c r="O227" s="6">
        <v>-6.8400000000000002E-2</v>
      </c>
      <c r="P227" s="6">
        <v>5.9999999999999995E-4</v>
      </c>
      <c r="Q227" s="6">
        <v>8.1000000000000013E-3</v>
      </c>
      <c r="R227" s="6">
        <v>2.9999999999999997E-4</v>
      </c>
      <c r="S227" s="6">
        <v>0.10679999999999999</v>
      </c>
      <c r="T227" s="6">
        <v>0.20879999999999999</v>
      </c>
      <c r="U227" s="6">
        <v>0.1772</v>
      </c>
      <c r="V227" s="6">
        <v>5.3600000000000002E-2</v>
      </c>
      <c r="W227" s="6">
        <v>9.300000000000001E-3</v>
      </c>
      <c r="X227" s="6">
        <v>-7.1999999999999998E-3</v>
      </c>
      <c r="Y227" s="6">
        <v>1E-4</v>
      </c>
      <c r="Z227" s="6">
        <v>-8.0000000000000002E-3</v>
      </c>
    </row>
    <row r="228" spans="3:26" ht="15.5" x14ac:dyDescent="0.35">
      <c r="C228" t="s">
        <v>243</v>
      </c>
      <c r="I228" s="6">
        <v>-4.7999999999999996E-3</v>
      </c>
      <c r="J228" s="6">
        <v>-3.8E-3</v>
      </c>
      <c r="K228" s="6">
        <v>-5.0000000000000001E-4</v>
      </c>
      <c r="L228" s="6">
        <v>8.9999999999999998E-4</v>
      </c>
      <c r="M228" s="6">
        <v>3.2500000000000001E-2</v>
      </c>
      <c r="N228" s="6">
        <v>-1.2199999999999999E-2</v>
      </c>
      <c r="O228" s="6">
        <v>1.1399999999999999E-2</v>
      </c>
      <c r="P228" s="6">
        <v>4.8999999999999998E-3</v>
      </c>
      <c r="Q228" s="6">
        <v>1.8200000000000001E-2</v>
      </c>
      <c r="R228" s="6">
        <v>4.2999999999999997E-2</v>
      </c>
      <c r="S228" s="6">
        <v>0.20309999999999997</v>
      </c>
      <c r="T228" s="6">
        <v>9.7299999999999998E-2</v>
      </c>
      <c r="U228" s="6">
        <v>8.8399999999999992E-2</v>
      </c>
      <c r="V228" s="6">
        <v>1.6E-2</v>
      </c>
      <c r="W228" s="6">
        <v>-1E-4</v>
      </c>
      <c r="X228" s="6">
        <v>-1.1000000000000001E-3</v>
      </c>
      <c r="Y228" s="6">
        <v>-1.06E-2</v>
      </c>
      <c r="Z228" s="6">
        <v>-1.2800000000000001E-2</v>
      </c>
    </row>
    <row r="229" spans="3:26" ht="15.5" x14ac:dyDescent="0.35">
      <c r="C229" t="s">
        <v>244</v>
      </c>
      <c r="I229" s="6">
        <v>-0.36</v>
      </c>
      <c r="J229" s="6">
        <v>-0.28999999999999998</v>
      </c>
      <c r="K229" s="6">
        <v>-0.03</v>
      </c>
      <c r="L229" s="6">
        <v>0.05</v>
      </c>
      <c r="M229" s="6">
        <v>1.77</v>
      </c>
      <c r="N229" s="6">
        <v>-0.56999999999999995</v>
      </c>
      <c r="O229" s="6">
        <v>0.83</v>
      </c>
      <c r="P229" s="6">
        <v>0.56000000000000005</v>
      </c>
      <c r="Q229" s="6">
        <v>2.59</v>
      </c>
      <c r="R229" s="6">
        <v>2.36</v>
      </c>
      <c r="S229" s="6">
        <v>28.82</v>
      </c>
      <c r="T229" s="6">
        <v>15.93</v>
      </c>
      <c r="U229" s="6">
        <v>20.23</v>
      </c>
      <c r="V229" s="6">
        <v>2.5099999999999998</v>
      </c>
      <c r="W229" s="6">
        <v>-0.02</v>
      </c>
    </row>
    <row r="230" spans="3:26" ht="15.5" x14ac:dyDescent="0.35">
      <c r="C230" t="s">
        <v>68</v>
      </c>
      <c r="I230" s="6">
        <v>0.36</v>
      </c>
      <c r="J230" s="6">
        <v>0.27</v>
      </c>
      <c r="K230" s="6">
        <v>0.34</v>
      </c>
      <c r="L230" s="6">
        <v>0.38</v>
      </c>
      <c r="M230" s="6">
        <v>0.56999999999999995</v>
      </c>
      <c r="N230" s="6">
        <v>0.34</v>
      </c>
      <c r="O230" s="6">
        <v>0.3</v>
      </c>
      <c r="P230" s="6">
        <v>2.2400000000000002</v>
      </c>
      <c r="Q230" s="6">
        <v>0.96</v>
      </c>
      <c r="R230" s="6">
        <v>2.16</v>
      </c>
      <c r="S230" s="6">
        <v>3.54</v>
      </c>
      <c r="T230" s="6">
        <v>3.08</v>
      </c>
      <c r="U230" s="6">
        <v>3.79</v>
      </c>
      <c r="V230" s="6">
        <v>3.58</v>
      </c>
      <c r="W230" s="6">
        <v>2.2999999999999998</v>
      </c>
      <c r="X230" s="6">
        <v>0.52</v>
      </c>
      <c r="Y230" s="6">
        <v>0.56000000000000005</v>
      </c>
      <c r="Z230" s="6">
        <v>0.68</v>
      </c>
    </row>
    <row r="231" spans="3:26" ht="15.5" x14ac:dyDescent="0.35">
      <c r="C231" t="s">
        <v>65</v>
      </c>
      <c r="I231" s="6">
        <v>137.99</v>
      </c>
      <c r="J231" s="6">
        <v>143.04</v>
      </c>
      <c r="K231" s="6">
        <v>147.71</v>
      </c>
      <c r="L231" s="6">
        <v>150.44</v>
      </c>
      <c r="M231" s="6">
        <v>153.06</v>
      </c>
      <c r="N231" s="6">
        <v>152.22</v>
      </c>
      <c r="O231" s="6">
        <v>165.99</v>
      </c>
      <c r="P231" s="6">
        <v>177.32</v>
      </c>
      <c r="Q231" s="6">
        <v>177.37</v>
      </c>
      <c r="R231" s="6">
        <v>180.86</v>
      </c>
      <c r="S231" s="6">
        <v>168.26</v>
      </c>
      <c r="T231" s="6">
        <v>150.11000000000001</v>
      </c>
      <c r="U231" s="6">
        <v>118.76</v>
      </c>
      <c r="V231" s="6">
        <v>97.7</v>
      </c>
      <c r="W231" s="6">
        <v>97.83</v>
      </c>
      <c r="X231" s="6">
        <v>96.92</v>
      </c>
      <c r="Y231" s="6">
        <v>96.44</v>
      </c>
      <c r="Z231" s="6">
        <v>96.4</v>
      </c>
    </row>
    <row r="232" spans="3:26" ht="15.5" x14ac:dyDescent="0.35">
      <c r="C232" t="s">
        <v>245</v>
      </c>
      <c r="I232" s="6">
        <v>0.36</v>
      </c>
      <c r="J232" s="6">
        <v>0.27</v>
      </c>
      <c r="K232" s="6">
        <v>0.34</v>
      </c>
      <c r="L232" s="6">
        <v>0.38</v>
      </c>
      <c r="M232" s="6">
        <v>0.56999999999999995</v>
      </c>
      <c r="N232" s="6">
        <v>0.34</v>
      </c>
      <c r="O232" s="6">
        <v>0.3</v>
      </c>
      <c r="P232" s="6">
        <v>2.2400000000000002</v>
      </c>
      <c r="Q232" s="6">
        <v>0.96</v>
      </c>
      <c r="R232" s="6">
        <v>2.16</v>
      </c>
      <c r="S232" s="6">
        <v>3.54</v>
      </c>
      <c r="T232" s="6">
        <v>3.08</v>
      </c>
      <c r="U232" s="6">
        <v>3.79</v>
      </c>
      <c r="V232" s="6">
        <v>3.58</v>
      </c>
      <c r="W232" s="6">
        <v>2.2999999999999998</v>
      </c>
      <c r="X232" s="6">
        <v>0.52</v>
      </c>
      <c r="Y232" s="6">
        <v>0.56000000000000005</v>
      </c>
      <c r="Z232" s="6">
        <v>0.68</v>
      </c>
    </row>
    <row r="233" spans="3:26" ht="15.5" x14ac:dyDescent="0.35">
      <c r="C233" t="s">
        <v>246</v>
      </c>
      <c r="I233" s="6">
        <v>137.99</v>
      </c>
      <c r="J233" s="6">
        <v>143.04</v>
      </c>
      <c r="K233" s="6">
        <v>147.71</v>
      </c>
      <c r="L233" s="6">
        <v>150.44</v>
      </c>
      <c r="M233" s="6">
        <v>153.06</v>
      </c>
      <c r="N233" s="6">
        <v>152.22</v>
      </c>
      <c r="O233" s="6">
        <v>165.99</v>
      </c>
      <c r="P233" s="6">
        <v>177.32</v>
      </c>
      <c r="Q233" s="6">
        <v>177.37</v>
      </c>
      <c r="R233" s="6">
        <v>180.86</v>
      </c>
      <c r="S233" s="6">
        <v>168.26</v>
      </c>
      <c r="T233" s="6">
        <v>150.11000000000001</v>
      </c>
      <c r="U233" s="6">
        <v>118.76</v>
      </c>
      <c r="V233" s="6">
        <v>97.7</v>
      </c>
      <c r="W233" s="6">
        <v>97.83</v>
      </c>
      <c r="X233" s="6">
        <v>96.92</v>
      </c>
      <c r="Y233" s="6">
        <v>96.44</v>
      </c>
      <c r="Z233" s="6">
        <v>96.4</v>
      </c>
    </row>
    <row r="234" spans="3:26" ht="15.5" x14ac:dyDescent="0.35">
      <c r="C234" t="s">
        <v>247</v>
      </c>
      <c r="I234" s="5">
        <v>72000000000</v>
      </c>
      <c r="J234" s="5">
        <v>169000000000</v>
      </c>
      <c r="K234" s="5">
        <v>159000000000</v>
      </c>
      <c r="L234" s="5">
        <v>241000000000</v>
      </c>
      <c r="M234" s="5">
        <v>194000000000</v>
      </c>
      <c r="N234" s="5">
        <v>474000000000</v>
      </c>
      <c r="O234" s="5">
        <v>307000000000</v>
      </c>
      <c r="P234" s="5">
        <v>264000000000</v>
      </c>
      <c r="Q234" s="5">
        <v>281000000000</v>
      </c>
      <c r="R234" s="5">
        <v>195000000000</v>
      </c>
      <c r="S234" s="5">
        <v>48000000000</v>
      </c>
      <c r="T234" s="5">
        <v>45000000000</v>
      </c>
      <c r="U234" s="5">
        <v>28000000000</v>
      </c>
    </row>
    <row r="235" spans="3:26" ht="15.5" x14ac:dyDescent="0.35">
      <c r="C235" t="s">
        <v>248</v>
      </c>
      <c r="I235" s="5">
        <v>342000000000</v>
      </c>
      <c r="J235" s="5">
        <v>373000000000</v>
      </c>
      <c r="K235" s="5">
        <v>382000000000</v>
      </c>
      <c r="L235" s="5">
        <v>334000000000</v>
      </c>
      <c r="M235" s="5">
        <v>415000000000</v>
      </c>
      <c r="N235" s="5">
        <v>229000000000</v>
      </c>
      <c r="O235" s="5">
        <v>412000000000</v>
      </c>
      <c r="P235" s="5">
        <v>400000000000</v>
      </c>
      <c r="Q235" s="5">
        <v>289000000000</v>
      </c>
      <c r="R235" s="5">
        <v>204000000000</v>
      </c>
      <c r="S235" s="5">
        <v>167000000000</v>
      </c>
      <c r="T235" s="5">
        <v>120000000000</v>
      </c>
      <c r="U235" s="5">
        <v>163000000000</v>
      </c>
      <c r="V235" s="5">
        <v>180000000000</v>
      </c>
      <c r="W235" s="5">
        <v>290000000000</v>
      </c>
      <c r="X235" s="5">
        <v>10000000000</v>
      </c>
      <c r="Y235" s="5">
        <v>37000000000</v>
      </c>
      <c r="Z235" s="5">
        <v>104000000000</v>
      </c>
    </row>
    <row r="236" spans="3:26" ht="15.5" x14ac:dyDescent="0.35">
      <c r="C236" t="s">
        <v>25</v>
      </c>
      <c r="I236" s="5">
        <v>413000000000</v>
      </c>
      <c r="J236" s="5">
        <v>542000000000</v>
      </c>
      <c r="K236" s="5">
        <v>541000000000</v>
      </c>
      <c r="L236" s="5">
        <v>575000000000</v>
      </c>
      <c r="M236" s="5">
        <v>608000000000</v>
      </c>
      <c r="N236" s="5">
        <v>703000000000</v>
      </c>
      <c r="O236" s="5">
        <v>719000000000</v>
      </c>
      <c r="P236" s="5">
        <v>664000000000</v>
      </c>
      <c r="Q236" s="5">
        <v>571000000000</v>
      </c>
      <c r="R236" s="5">
        <v>399000000000</v>
      </c>
      <c r="S236" s="5">
        <v>216000000000</v>
      </c>
      <c r="T236" s="5">
        <v>165000000000</v>
      </c>
      <c r="U236" s="5">
        <v>191000000000</v>
      </c>
      <c r="V236" s="5">
        <v>180000000000</v>
      </c>
      <c r="W236" s="5">
        <v>290000000000</v>
      </c>
      <c r="X236" s="5">
        <v>10000000000</v>
      </c>
      <c r="Y236" s="5">
        <v>37000000000</v>
      </c>
      <c r="Z236" s="5">
        <v>104000000000</v>
      </c>
    </row>
    <row r="237" spans="3:26" ht="15.5" x14ac:dyDescent="0.35">
      <c r="C237" t="s">
        <v>22</v>
      </c>
      <c r="I237" s="5">
        <v>372000000000</v>
      </c>
      <c r="J237" s="5">
        <v>495000000000</v>
      </c>
      <c r="K237" s="5">
        <v>494000000000</v>
      </c>
      <c r="L237" s="5">
        <v>529000000000</v>
      </c>
      <c r="M237" s="5">
        <v>543000000000</v>
      </c>
      <c r="N237" s="5">
        <v>655000000000</v>
      </c>
      <c r="O237" s="5">
        <v>661000000000</v>
      </c>
      <c r="P237" s="5">
        <v>601000000000</v>
      </c>
      <c r="Q237" s="5">
        <v>466000000000</v>
      </c>
      <c r="R237" s="5">
        <v>286000000000</v>
      </c>
      <c r="S237" s="5">
        <v>36000000000</v>
      </c>
      <c r="T237" s="5">
        <v>-311000000000</v>
      </c>
      <c r="U237" s="5">
        <v>-464000000000</v>
      </c>
      <c r="V237" s="5">
        <v>-290000000000</v>
      </c>
      <c r="W237" s="5">
        <v>112000000000</v>
      </c>
      <c r="X237" s="5">
        <v>10000000000</v>
      </c>
      <c r="Y237" s="5">
        <v>30000000000</v>
      </c>
      <c r="Z237" s="5">
        <v>-42000000000</v>
      </c>
    </row>
    <row r="238" spans="3:26" ht="15.5" x14ac:dyDescent="0.35">
      <c r="C238" t="s">
        <v>249</v>
      </c>
      <c r="I238" s="5">
        <v>1053000000000</v>
      </c>
      <c r="J238" s="5">
        <v>1117000000000</v>
      </c>
      <c r="K238" s="5">
        <v>1160000000000</v>
      </c>
      <c r="L238" s="5">
        <v>1041000000000</v>
      </c>
      <c r="M238" s="5">
        <v>1135000000000</v>
      </c>
      <c r="N238" s="5">
        <v>941000000000</v>
      </c>
      <c r="O238" s="5">
        <v>1256000000000</v>
      </c>
      <c r="P238" s="5">
        <v>1409000000000</v>
      </c>
      <c r="Q238" s="5">
        <v>1847000000000</v>
      </c>
      <c r="R238" s="5">
        <v>1043000000000</v>
      </c>
      <c r="S238" s="5">
        <v>973000000000</v>
      </c>
      <c r="T238" s="5">
        <v>626000000000</v>
      </c>
      <c r="U238" s="5">
        <v>500000000000</v>
      </c>
      <c r="V238" s="5">
        <v>1421000000000</v>
      </c>
      <c r="W238" s="5">
        <v>1134000000000</v>
      </c>
      <c r="X238" s="5">
        <v>71000000000</v>
      </c>
      <c r="Y238" s="5">
        <v>781000000000</v>
      </c>
      <c r="Z238" s="5">
        <v>860000000000</v>
      </c>
    </row>
    <row r="239" spans="3:26" ht="15.5" x14ac:dyDescent="0.35">
      <c r="C239" t="s">
        <v>250</v>
      </c>
      <c r="I239" s="5">
        <v>77000000000</v>
      </c>
      <c r="J239" s="5">
        <v>-14000000000</v>
      </c>
      <c r="K239" s="5">
        <v>-9000000000</v>
      </c>
      <c r="L239" s="5">
        <v>16000000000</v>
      </c>
      <c r="M239" s="5">
        <v>153000000000</v>
      </c>
      <c r="N239" s="5">
        <v>-21000000000</v>
      </c>
      <c r="O239" s="5">
        <v>-72000000000</v>
      </c>
      <c r="P239" s="5">
        <v>-130000000000</v>
      </c>
      <c r="Q239" s="5">
        <v>-75000000000</v>
      </c>
      <c r="R239" s="5">
        <v>-136000000000</v>
      </c>
      <c r="S239" s="5">
        <v>-310000000000</v>
      </c>
      <c r="T239" s="5">
        <v>-186000000000</v>
      </c>
      <c r="U239" s="5">
        <v>23000000000</v>
      </c>
      <c r="V239" s="5">
        <v>484000000000</v>
      </c>
      <c r="W239" s="5">
        <v>162000000000</v>
      </c>
      <c r="X239" s="5">
        <v>-2000000000</v>
      </c>
      <c r="Y239" s="5">
        <v>-58000000000</v>
      </c>
      <c r="Z239" s="5">
        <v>-107000000000</v>
      </c>
    </row>
    <row r="240" spans="3:26" ht="15.5" x14ac:dyDescent="0.35">
      <c r="C240" t="s">
        <v>251</v>
      </c>
      <c r="I240" s="5">
        <v>0</v>
      </c>
      <c r="J240" s="5">
        <v>0</v>
      </c>
      <c r="K240" s="5">
        <v>0</v>
      </c>
      <c r="L240" s="5">
        <v>0</v>
      </c>
      <c r="M240" s="5">
        <v>-1000000000</v>
      </c>
      <c r="N240" s="5">
        <v>0</v>
      </c>
      <c r="O240" s="5">
        <v>-2000000000</v>
      </c>
      <c r="P240" s="5">
        <v>0</v>
      </c>
      <c r="Q240" s="5">
        <v>0</v>
      </c>
      <c r="R240" s="5">
        <v>0</v>
      </c>
      <c r="S240" s="5">
        <v>-8000000000</v>
      </c>
      <c r="T240" s="5">
        <v>-1000000000</v>
      </c>
      <c r="U240" s="5">
        <v>0</v>
      </c>
      <c r="V240" s="5">
        <v>0</v>
      </c>
      <c r="W240" s="5">
        <v>-1000000000</v>
      </c>
      <c r="Y240" s="5">
        <v>-11000000000</v>
      </c>
      <c r="Z240" s="5">
        <v>-385000000000</v>
      </c>
    </row>
    <row r="241" spans="2:26" ht="15.5" x14ac:dyDescent="0.35">
      <c r="C241" t="s">
        <v>14</v>
      </c>
      <c r="I241" s="5">
        <v>77000000000</v>
      </c>
      <c r="J241" s="5">
        <v>-14000000000</v>
      </c>
      <c r="K241" s="5">
        <v>-9000000000</v>
      </c>
      <c r="L241" s="5">
        <v>16000000000</v>
      </c>
      <c r="M241" s="5">
        <v>152000000000</v>
      </c>
      <c r="N241" s="5">
        <v>-21000000000</v>
      </c>
      <c r="O241" s="5">
        <v>-74000000000</v>
      </c>
      <c r="P241" s="5">
        <v>-130000000000</v>
      </c>
      <c r="Q241" s="5">
        <v>-75000000000</v>
      </c>
      <c r="R241" s="5">
        <v>-136000000000</v>
      </c>
      <c r="S241" s="5">
        <v>-318000000000</v>
      </c>
      <c r="T241" s="5">
        <v>-187000000000</v>
      </c>
      <c r="U241" s="5">
        <v>23000000000</v>
      </c>
      <c r="V241" s="5">
        <v>483000000000</v>
      </c>
      <c r="W241" s="5">
        <v>161000000000</v>
      </c>
      <c r="X241" s="5">
        <v>-2000000000</v>
      </c>
      <c r="Y241" s="5">
        <v>-69000000000</v>
      </c>
      <c r="Z241" s="5">
        <v>-492000000000</v>
      </c>
    </row>
    <row r="242" spans="2:26" ht="15.5" x14ac:dyDescent="0.35">
      <c r="C242" t="s">
        <v>16</v>
      </c>
      <c r="I242" s="6">
        <v>5.66</v>
      </c>
      <c r="J242" s="5">
        <v>-1</v>
      </c>
      <c r="K242" s="6">
        <v>-0.69</v>
      </c>
      <c r="L242" s="6">
        <v>1.1599999999999999</v>
      </c>
      <c r="M242" s="6">
        <v>11.19</v>
      </c>
      <c r="N242" s="6">
        <v>-1.56</v>
      </c>
      <c r="O242" s="6">
        <v>-5.44</v>
      </c>
      <c r="P242" s="6">
        <v>-9.5500000000000007</v>
      </c>
      <c r="Q242" s="6">
        <v>-5.51</v>
      </c>
      <c r="R242" s="6">
        <v>-10.029999999999999</v>
      </c>
      <c r="S242" s="6">
        <v>-23.39</v>
      </c>
      <c r="T242" s="6">
        <v>-13.72</v>
      </c>
      <c r="U242" s="6">
        <v>1.69</v>
      </c>
      <c r="V242" s="6">
        <v>35.86</v>
      </c>
      <c r="W242" s="6">
        <v>11.95</v>
      </c>
      <c r="X242" s="6">
        <v>-0.14000000000000001</v>
      </c>
      <c r="Y242" s="6">
        <v>-5.13</v>
      </c>
      <c r="Z242" s="6">
        <v>-36.53</v>
      </c>
    </row>
    <row r="244" spans="2:26" ht="15.5" x14ac:dyDescent="0.35">
      <c r="B244" t="s">
        <v>252</v>
      </c>
      <c r="C244" t="s">
        <v>253</v>
      </c>
      <c r="D244" s="5">
        <v>-10000000000</v>
      </c>
      <c r="E244" s="5">
        <v>-45000000000</v>
      </c>
      <c r="F244" s="5">
        <v>-9000000000</v>
      </c>
      <c r="G244" s="5">
        <v>-6000000000</v>
      </c>
      <c r="H244" s="5">
        <v>-40000000000</v>
      </c>
      <c r="I244" s="5">
        <v>-71000000000</v>
      </c>
      <c r="J244" s="5">
        <v>-62000000000</v>
      </c>
      <c r="K244" s="5">
        <v>-35000000000</v>
      </c>
      <c r="L244" s="5">
        <v>-36000000000</v>
      </c>
      <c r="M244" s="5">
        <v>7000000000</v>
      </c>
      <c r="N244" s="5">
        <v>-127000000000</v>
      </c>
      <c r="O244" s="5">
        <v>-154000000000</v>
      </c>
      <c r="P244" s="5">
        <v>2000000000</v>
      </c>
      <c r="Q244" s="5">
        <v>20000000000</v>
      </c>
    </row>
    <row r="245" spans="2:26" ht="15.5" x14ac:dyDescent="0.35">
      <c r="C245" t="s">
        <v>254</v>
      </c>
      <c r="H245" s="5">
        <v>-69000000000</v>
      </c>
      <c r="I245" s="5">
        <v>-71000000000</v>
      </c>
      <c r="J245" s="5">
        <v>-62000000000</v>
      </c>
      <c r="K245" s="5">
        <v>-35000000000</v>
      </c>
      <c r="L245" s="5">
        <v>-36000000000</v>
      </c>
      <c r="M245" s="5">
        <v>7000000000</v>
      </c>
      <c r="N245" s="5">
        <v>-127000000000</v>
      </c>
      <c r="O245" s="5">
        <v>-154000000000</v>
      </c>
      <c r="P245" s="5">
        <v>2000000000</v>
      </c>
      <c r="Q245" s="5">
        <v>20000000000</v>
      </c>
    </row>
    <row r="246" spans="2:26" ht="15.5" x14ac:dyDescent="0.35">
      <c r="C246" t="s">
        <v>56</v>
      </c>
      <c r="D246" s="6">
        <v>-0.74</v>
      </c>
      <c r="E246" s="6">
        <v>-3.29</v>
      </c>
      <c r="F246" s="6">
        <v>-0.65</v>
      </c>
      <c r="G246" s="6">
        <v>-0.42</v>
      </c>
      <c r="H246" s="6">
        <v>-2.95</v>
      </c>
      <c r="I246" s="6">
        <v>-5.21</v>
      </c>
      <c r="J246" s="6">
        <v>-4.5599999999999996</v>
      </c>
      <c r="K246" s="6">
        <v>-2.6</v>
      </c>
      <c r="L246" s="6">
        <v>-2.65</v>
      </c>
      <c r="M246" s="6">
        <v>0.55000000000000004</v>
      </c>
      <c r="N246" s="6">
        <v>-9.36</v>
      </c>
      <c r="O246" s="6">
        <v>-11.36</v>
      </c>
      <c r="P246" s="6">
        <v>0.11</v>
      </c>
      <c r="Q246" s="6">
        <v>1.44</v>
      </c>
    </row>
    <row r="247" spans="2:26" ht="15.5" x14ac:dyDescent="0.35">
      <c r="C247" t="s">
        <v>255</v>
      </c>
      <c r="H247" s="6">
        <v>-5.0999999999999996</v>
      </c>
      <c r="I247" s="6">
        <v>-5.21</v>
      </c>
      <c r="J247" s="6">
        <v>-4.5599999999999996</v>
      </c>
      <c r="K247" s="6">
        <v>-2.6</v>
      </c>
      <c r="L247" s="6">
        <v>-2.65</v>
      </c>
      <c r="M247" s="6">
        <v>0.55000000000000004</v>
      </c>
      <c r="N247" s="6">
        <v>-9.36</v>
      </c>
      <c r="O247" s="6">
        <v>-11.36</v>
      </c>
      <c r="P247" s="6">
        <v>0.11</v>
      </c>
      <c r="Q247" s="6">
        <v>1.44</v>
      </c>
    </row>
    <row r="248" spans="2:26" ht="15.5" x14ac:dyDescent="0.35">
      <c r="C248" t="s">
        <v>256</v>
      </c>
      <c r="D248" s="5">
        <v>12000000000</v>
      </c>
      <c r="E248" s="5">
        <v>15000000000</v>
      </c>
      <c r="F248" s="5">
        <v>120000000000</v>
      </c>
      <c r="G248" s="5">
        <v>13000000000</v>
      </c>
      <c r="H248" s="5">
        <v>48000000000</v>
      </c>
      <c r="I248" s="5">
        <v>160000000000</v>
      </c>
      <c r="J248" s="5">
        <v>87000000000</v>
      </c>
      <c r="K248" s="5">
        <v>106000000000</v>
      </c>
      <c r="L248" s="5">
        <v>189000000000</v>
      </c>
      <c r="M248" s="5">
        <v>522000000000</v>
      </c>
      <c r="N248" s="5">
        <v>117000000000</v>
      </c>
      <c r="O248" s="5">
        <v>327000000000</v>
      </c>
      <c r="P248" s="5">
        <v>243000000000</v>
      </c>
      <c r="Q248" s="5">
        <v>300000000000</v>
      </c>
    </row>
    <row r="249" spans="2:26" ht="15.5" x14ac:dyDescent="0.35">
      <c r="C249" t="s">
        <v>257</v>
      </c>
      <c r="H249" s="5">
        <v>160000000000</v>
      </c>
      <c r="I249" s="5">
        <v>160000000000</v>
      </c>
      <c r="J249" s="5">
        <v>87000000000</v>
      </c>
      <c r="K249" s="5">
        <v>106000000000</v>
      </c>
      <c r="L249" s="5">
        <v>189000000000</v>
      </c>
      <c r="M249" s="5">
        <v>522000000000</v>
      </c>
      <c r="N249" s="5">
        <v>117000000000</v>
      </c>
      <c r="O249" s="5">
        <v>327000000000</v>
      </c>
      <c r="P249" s="5">
        <v>243000000000</v>
      </c>
      <c r="Q249" s="5">
        <v>300000000000</v>
      </c>
    </row>
    <row r="250" spans="2:26" ht="15.5" x14ac:dyDescent="0.35">
      <c r="C250" t="s">
        <v>258</v>
      </c>
      <c r="I250" s="6">
        <v>-18.329999999999998</v>
      </c>
    </row>
    <row r="251" spans="2:26" ht="15.5" x14ac:dyDescent="0.35">
      <c r="C251" t="s">
        <v>259</v>
      </c>
      <c r="I251" s="6">
        <v>-10.59</v>
      </c>
    </row>
    <row r="252" spans="2:26" ht="15.5" x14ac:dyDescent="0.35">
      <c r="C252" t="s">
        <v>260</v>
      </c>
      <c r="I252" s="6">
        <v>7.49</v>
      </c>
    </row>
    <row r="253" spans="2:26" ht="15.5" x14ac:dyDescent="0.35">
      <c r="C253" t="s">
        <v>261</v>
      </c>
      <c r="I253" s="6">
        <v>-9.4499999999999987E-2</v>
      </c>
    </row>
    <row r="254" spans="2:26" ht="15.5" x14ac:dyDescent="0.35">
      <c r="C254" t="s">
        <v>262</v>
      </c>
      <c r="I254" s="6">
        <v>4.5999999999999996</v>
      </c>
    </row>
    <row r="255" spans="2:26" ht="15.5" x14ac:dyDescent="0.35">
      <c r="C255" t="s">
        <v>263</v>
      </c>
      <c r="I255" s="6">
        <v>0.39</v>
      </c>
    </row>
    <row r="256" spans="2:26" ht="15.5" x14ac:dyDescent="0.35">
      <c r="C256" t="s">
        <v>264</v>
      </c>
      <c r="I256" s="6">
        <v>9.0299999999999994</v>
      </c>
    </row>
    <row r="257" spans="3:9" ht="15.5" x14ac:dyDescent="0.35">
      <c r="C257" t="s">
        <v>265</v>
      </c>
      <c r="I257" s="6">
        <v>9.0299999999999994</v>
      </c>
    </row>
    <row r="258" spans="3:9" ht="15.5" x14ac:dyDescent="0.35">
      <c r="C258" t="s">
        <v>266</v>
      </c>
      <c r="I258" s="6">
        <v>-156.27000000000001</v>
      </c>
    </row>
    <row r="259" spans="3:9" ht="15.5" x14ac:dyDescent="0.35">
      <c r="C259" t="s">
        <v>267</v>
      </c>
      <c r="I259" s="5">
        <v>-153</v>
      </c>
    </row>
    <row r="260" spans="3:9" ht="15.5" x14ac:dyDescent="0.35">
      <c r="C260" t="s">
        <v>409</v>
      </c>
      <c r="I260" s="6">
        <v>-0.42</v>
      </c>
    </row>
    <row r="261" spans="3:9" ht="15.5" x14ac:dyDescent="0.35">
      <c r="C261" t="s">
        <v>268</v>
      </c>
      <c r="I261" s="6">
        <v>-5.0999999999999996</v>
      </c>
    </row>
    <row r="262" spans="3:9" ht="15.5" x14ac:dyDescent="0.35">
      <c r="C262" t="s">
        <v>269</v>
      </c>
      <c r="I262" s="6">
        <v>-2.95</v>
      </c>
    </row>
    <row r="263" spans="3:9" ht="15.5" x14ac:dyDescent="0.35">
      <c r="C263" t="s">
        <v>270</v>
      </c>
      <c r="I263" s="6">
        <v>11.74</v>
      </c>
    </row>
    <row r="264" spans="3:9" ht="15.5" x14ac:dyDescent="0.35">
      <c r="C264" t="s">
        <v>271</v>
      </c>
      <c r="D264" s="6">
        <v>3.07</v>
      </c>
    </row>
    <row r="265" spans="3:9" ht="15.5" x14ac:dyDescent="0.35">
      <c r="C265" t="s">
        <v>272</v>
      </c>
      <c r="I265" s="6">
        <v>137.26</v>
      </c>
    </row>
    <row r="266" spans="3:9" ht="15.5" x14ac:dyDescent="0.35">
      <c r="C266" t="s">
        <v>273</v>
      </c>
      <c r="I266" s="6">
        <v>5.98</v>
      </c>
    </row>
    <row r="267" spans="3:9" ht="15.5" x14ac:dyDescent="0.35">
      <c r="C267" t="s">
        <v>274</v>
      </c>
      <c r="D267" s="6">
        <v>5.89</v>
      </c>
    </row>
    <row r="268" spans="3:9" ht="15.5" x14ac:dyDescent="0.35">
      <c r="C268" t="s">
        <v>275</v>
      </c>
      <c r="D268" s="6">
        <v>0.36</v>
      </c>
    </row>
    <row r="269" spans="3:9" ht="15.5" x14ac:dyDescent="0.35">
      <c r="C269" t="s">
        <v>276</v>
      </c>
      <c r="D269" s="6">
        <v>0.22</v>
      </c>
    </row>
    <row r="270" spans="3:9" ht="15.5" x14ac:dyDescent="0.35">
      <c r="C270" t="s">
        <v>277</v>
      </c>
      <c r="D270" s="6">
        <v>0.18</v>
      </c>
    </row>
    <row r="271" spans="3:9" ht="15.5" x14ac:dyDescent="0.35">
      <c r="C271" t="s">
        <v>278</v>
      </c>
      <c r="D271" s="6">
        <v>0.63</v>
      </c>
    </row>
    <row r="272" spans="3:9" ht="15.5" x14ac:dyDescent="0.35">
      <c r="C272" t="s">
        <v>279</v>
      </c>
      <c r="D272" s="6">
        <v>0.13</v>
      </c>
    </row>
    <row r="273" spans="3:9" ht="15.5" x14ac:dyDescent="0.35">
      <c r="C273" t="s">
        <v>280</v>
      </c>
      <c r="D273" s="6">
        <v>1.72</v>
      </c>
    </row>
    <row r="274" spans="3:9" ht="15.5" x14ac:dyDescent="0.35">
      <c r="C274" t="s">
        <v>410</v>
      </c>
      <c r="I274" s="6">
        <v>-0.18</v>
      </c>
    </row>
    <row r="275" spans="3:9" ht="15.5" x14ac:dyDescent="0.35">
      <c r="C275" t="s">
        <v>12</v>
      </c>
      <c r="D275" s="5">
        <v>-8000000000</v>
      </c>
    </row>
    <row r="276" spans="3:9" ht="15.5" x14ac:dyDescent="0.35">
      <c r="C276" t="s">
        <v>281</v>
      </c>
      <c r="I276" s="6">
        <v>4.32</v>
      </c>
    </row>
    <row r="277" spans="3:9" ht="15.5" x14ac:dyDescent="0.35">
      <c r="C277" t="s">
        <v>282</v>
      </c>
      <c r="I277" s="6">
        <v>-2.1600000000000001E-2</v>
      </c>
    </row>
    <row r="278" spans="3:9" ht="15.5" x14ac:dyDescent="0.35">
      <c r="C278" t="s">
        <v>283</v>
      </c>
      <c r="I278" s="6">
        <v>-3.7200000000000004E-2</v>
      </c>
    </row>
    <row r="279" spans="3:9" ht="15.5" x14ac:dyDescent="0.35">
      <c r="C279" t="s">
        <v>284</v>
      </c>
      <c r="I279" s="6">
        <v>-2.8000000000000004E-3</v>
      </c>
    </row>
    <row r="280" spans="3:9" ht="15.5" x14ac:dyDescent="0.35">
      <c r="C280" t="s">
        <v>285</v>
      </c>
      <c r="I280" s="6">
        <v>-3.0000000000000001E-3</v>
      </c>
    </row>
    <row r="281" spans="3:9" ht="15.5" x14ac:dyDescent="0.35">
      <c r="C281" t="s">
        <v>287</v>
      </c>
      <c r="D281" s="6">
        <v>36573.339999999997</v>
      </c>
    </row>
    <row r="282" spans="3:9" ht="15.5" x14ac:dyDescent="0.35">
      <c r="C282" t="s">
        <v>288</v>
      </c>
      <c r="D282" s="6">
        <v>59.54</v>
      </c>
    </row>
    <row r="283" spans="3:9" ht="15.5" x14ac:dyDescent="0.35">
      <c r="C283" t="s">
        <v>289</v>
      </c>
      <c r="D283" s="6">
        <v>36513.800000000003</v>
      </c>
    </row>
    <row r="284" spans="3:9" ht="15.5" x14ac:dyDescent="0.35">
      <c r="C284" t="s">
        <v>291</v>
      </c>
      <c r="I284" s="6">
        <v>0.05</v>
      </c>
    </row>
    <row r="285" spans="3:9" ht="15.5" x14ac:dyDescent="0.35">
      <c r="C285" t="s">
        <v>292</v>
      </c>
      <c r="I285" s="6">
        <v>0.1</v>
      </c>
    </row>
    <row r="286" spans="3:9" ht="15.5" x14ac:dyDescent="0.35">
      <c r="C286" t="s">
        <v>52</v>
      </c>
      <c r="I286" s="5">
        <v>734000000000</v>
      </c>
    </row>
    <row r="287" spans="3:9" ht="15.5" x14ac:dyDescent="0.35">
      <c r="C287" t="s">
        <v>293</v>
      </c>
      <c r="I287" s="5">
        <v>1278000000000</v>
      </c>
    </row>
    <row r="288" spans="3:9" ht="15.5" x14ac:dyDescent="0.35">
      <c r="C288" t="s">
        <v>294</v>
      </c>
      <c r="I288" s="5">
        <v>13590000000</v>
      </c>
    </row>
    <row r="289" spans="3:9" ht="15.5" x14ac:dyDescent="0.35">
      <c r="C289" t="s">
        <v>295</v>
      </c>
      <c r="I289" s="6">
        <v>6.5799999999999997E-2</v>
      </c>
    </row>
    <row r="290" spans="3:9" ht="15.5" x14ac:dyDescent="0.35">
      <c r="C290" t="s">
        <v>296</v>
      </c>
      <c r="D290" s="6">
        <v>0.75309999999999999</v>
      </c>
    </row>
    <row r="291" spans="3:9" ht="15.5" x14ac:dyDescent="0.35">
      <c r="C291" t="s">
        <v>297</v>
      </c>
      <c r="D291" s="6">
        <v>-0.115</v>
      </c>
    </row>
    <row r="292" spans="3:9" ht="15.5" x14ac:dyDescent="0.35">
      <c r="C292" t="s">
        <v>298</v>
      </c>
      <c r="D292" s="6">
        <v>-0.83689999999999998</v>
      </c>
    </row>
    <row r="293" spans="3:9" ht="15.5" x14ac:dyDescent="0.35">
      <c r="C293" t="s">
        <v>299</v>
      </c>
      <c r="D293" s="6">
        <v>-4.99E-2</v>
      </c>
    </row>
    <row r="294" spans="3:9" ht="15.5" x14ac:dyDescent="0.35">
      <c r="C294" t="s">
        <v>300</v>
      </c>
      <c r="D294" s="6">
        <v>0.2404</v>
      </c>
    </row>
    <row r="295" spans="3:9" ht="15.5" x14ac:dyDescent="0.35">
      <c r="C295" t="s">
        <v>301</v>
      </c>
      <c r="D295" s="6">
        <v>0.13369999999999999</v>
      </c>
    </row>
    <row r="296" spans="3:9" ht="15.5" x14ac:dyDescent="0.35">
      <c r="C296" t="s">
        <v>302</v>
      </c>
      <c r="I296" s="5">
        <v>5</v>
      </c>
    </row>
    <row r="297" spans="3:9" ht="15.5" x14ac:dyDescent="0.35">
      <c r="C297" t="s">
        <v>303</v>
      </c>
      <c r="I297" s="6">
        <v>0.78</v>
      </c>
    </row>
    <row r="298" spans="3:9" ht="15.5" x14ac:dyDescent="0.35">
      <c r="C298" t="s">
        <v>304</v>
      </c>
      <c r="I298" s="6">
        <v>0.45</v>
      </c>
    </row>
    <row r="299" spans="3:9" ht="15.5" x14ac:dyDescent="0.35">
      <c r="C299" t="s">
        <v>305</v>
      </c>
      <c r="I299" s="6">
        <v>0.19</v>
      </c>
    </row>
    <row r="300" spans="3:9" ht="15.5" x14ac:dyDescent="0.35">
      <c r="C300" t="s">
        <v>306</v>
      </c>
      <c r="I300" s="6">
        <v>0.23</v>
      </c>
    </row>
    <row r="301" spans="3:9" ht="15.5" x14ac:dyDescent="0.35">
      <c r="C301" t="s">
        <v>307</v>
      </c>
      <c r="I301" s="6">
        <v>0.87</v>
      </c>
    </row>
    <row r="302" spans="3:9" ht="15.5" x14ac:dyDescent="0.35">
      <c r="C302" t="s">
        <v>308</v>
      </c>
      <c r="I302" s="6">
        <v>0.37</v>
      </c>
    </row>
    <row r="303" spans="3:9" ht="15.5" x14ac:dyDescent="0.35">
      <c r="C303" t="s">
        <v>309</v>
      </c>
      <c r="I303" s="5">
        <v>160000000000</v>
      </c>
    </row>
    <row r="304" spans="3:9" ht="15.5" x14ac:dyDescent="0.35">
      <c r="C304" t="s">
        <v>310</v>
      </c>
      <c r="I304" s="5">
        <v>36000000000</v>
      </c>
    </row>
    <row r="305" spans="3:9" ht="15.5" x14ac:dyDescent="0.35">
      <c r="C305" t="s">
        <v>311</v>
      </c>
      <c r="I305" s="5">
        <v>-8000000000</v>
      </c>
    </row>
    <row r="306" spans="3:9" ht="15.5" x14ac:dyDescent="0.35">
      <c r="C306" t="s">
        <v>312</v>
      </c>
      <c r="I306" s="5">
        <v>-69000000000</v>
      </c>
    </row>
    <row r="307" spans="3:9" ht="15.5" x14ac:dyDescent="0.35">
      <c r="C307" t="s">
        <v>313</v>
      </c>
      <c r="D307" s="5">
        <v>42000000000</v>
      </c>
    </row>
    <row r="308" spans="3:9" ht="15.5" x14ac:dyDescent="0.35">
      <c r="C308" t="s">
        <v>314</v>
      </c>
      <c r="D308" s="5">
        <v>3210000000000</v>
      </c>
    </row>
    <row r="309" spans="3:9" ht="15.5" x14ac:dyDescent="0.35">
      <c r="C309" t="s">
        <v>315</v>
      </c>
      <c r="D309" s="5">
        <v>1172000000000</v>
      </c>
    </row>
    <row r="310" spans="3:9" ht="15.5" x14ac:dyDescent="0.35">
      <c r="C310" t="s">
        <v>237</v>
      </c>
      <c r="D310" s="5">
        <v>1049000000000</v>
      </c>
    </row>
    <row r="311" spans="3:9" ht="15.5" x14ac:dyDescent="0.35">
      <c r="C311" t="s">
        <v>236</v>
      </c>
      <c r="I311" s="5">
        <v>1866000000000</v>
      </c>
    </row>
    <row r="312" spans="3:9" ht="15.5" x14ac:dyDescent="0.35">
      <c r="C312" t="s">
        <v>235</v>
      </c>
      <c r="D312" s="5">
        <v>341000000000</v>
      </c>
    </row>
    <row r="313" spans="3:9" ht="15.5" x14ac:dyDescent="0.35">
      <c r="C313" t="s">
        <v>234</v>
      </c>
      <c r="D313" s="5">
        <v>73000000000</v>
      </c>
    </row>
    <row r="314" spans="3:9" ht="15.5" x14ac:dyDescent="0.35">
      <c r="C314" t="s">
        <v>23</v>
      </c>
      <c r="D314" s="5">
        <v>414000000000</v>
      </c>
    </row>
    <row r="315" spans="3:9" ht="15.5" x14ac:dyDescent="0.35">
      <c r="C315" t="s">
        <v>20</v>
      </c>
      <c r="D315" s="5">
        <v>372000000000</v>
      </c>
    </row>
    <row r="316" spans="3:9" ht="15.5" x14ac:dyDescent="0.35">
      <c r="C316" t="s">
        <v>316</v>
      </c>
      <c r="I316" s="5">
        <v>2038000000000</v>
      </c>
    </row>
    <row r="317" spans="3:9" ht="15.5" x14ac:dyDescent="0.35">
      <c r="C317" t="s">
        <v>317</v>
      </c>
      <c r="I317" s="5">
        <v>81000000000</v>
      </c>
    </row>
    <row r="318" spans="3:9" ht="15.5" x14ac:dyDescent="0.35">
      <c r="C318" t="s">
        <v>318</v>
      </c>
      <c r="I318" s="5">
        <v>4000000000</v>
      </c>
    </row>
    <row r="319" spans="3:9" ht="15.5" x14ac:dyDescent="0.35">
      <c r="C319" t="s">
        <v>319</v>
      </c>
      <c r="I319" s="5">
        <v>-85000000000</v>
      </c>
    </row>
    <row r="320" spans="3:9" ht="15.5" x14ac:dyDescent="0.35">
      <c r="C320" t="s">
        <v>320</v>
      </c>
      <c r="I320" s="5">
        <v>0</v>
      </c>
    </row>
    <row r="321" spans="3:9" ht="15.5" x14ac:dyDescent="0.35">
      <c r="C321" t="s">
        <v>321</v>
      </c>
      <c r="I321" s="5">
        <v>81000000000</v>
      </c>
    </row>
  </sheetData>
  <pageMargins left="0.7" right="0.7" top="0.75" bottom="0.75" header="0.3" footer="0.3"/>
  <ignoredErrors>
    <ignoredError sqref="A1:Z322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Y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2456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</row>
    <row r="2" spans="1:25" ht="15.5" x14ac:dyDescent="0.35">
      <c r="C2" t="s">
        <v>2457</v>
      </c>
      <c r="D2" s="2" vm="509">
        <f ca="1">IFERROR(_xlfn.STOCKHISTORY("XIDX:" &amp; $C$1, D3, , 0, 0, 1), "Libur")</f>
        <v>645</v>
      </c>
      <c r="H2" s="2" vm="509">
        <f ca="1">IFERROR(INDEX(D2:G2,COUNT(D2:G2)),"")</f>
        <v>645</v>
      </c>
      <c r="I2" s="2" vm="102">
        <f t="shared" ref="I2:Y2" ca="1" si="0">IFERROR(_xlfn.STOCKHISTORY("XIDX:" &amp; $C$1, I1, , 0, 0, 1), "Libur")</f>
        <v>790</v>
      </c>
      <c r="J2" s="2" vm="547">
        <f t="shared" ca="1" si="0"/>
        <v>970</v>
      </c>
      <c r="K2" s="2" t="str">
        <f t="shared" ca="1" si="0"/>
        <v>Libur</v>
      </c>
      <c r="L2" s="2" vm="548">
        <f t="shared" ca="1" si="0"/>
        <v>1320</v>
      </c>
      <c r="M2" s="2" vm="549">
        <f t="shared" ca="1" si="0"/>
        <v>1360</v>
      </c>
      <c r="N2" s="2" vm="549">
        <f t="shared" ca="1" si="0"/>
        <v>1360</v>
      </c>
      <c r="O2" s="2" vm="183">
        <f t="shared" ca="1" si="0"/>
        <v>1300</v>
      </c>
      <c r="P2" s="2" t="str">
        <f t="shared" ca="1" si="0"/>
        <v>Libur</v>
      </c>
      <c r="Q2" s="2" t="str">
        <f t="shared" ca="1" si="0"/>
        <v>Libur</v>
      </c>
      <c r="R2" s="2" vm="550">
        <f t="shared" ca="1" si="0"/>
        <v>1600</v>
      </c>
      <c r="S2" s="2" vm="551">
        <f t="shared" ca="1" si="0"/>
        <v>1265</v>
      </c>
      <c r="T2" s="2" vm="552">
        <f t="shared" ca="1" si="0"/>
        <v>1385</v>
      </c>
      <c r="U2" s="2" vm="70">
        <f t="shared" ca="1" si="0"/>
        <v>1020</v>
      </c>
      <c r="V2" s="2" t="str">
        <f t="shared" ca="1" si="0"/>
        <v>Libur</v>
      </c>
      <c r="W2" s="2" vm="99">
        <f t="shared" ca="1" si="0"/>
        <v>665</v>
      </c>
      <c r="X2" s="2" vm="516">
        <f t="shared" ca="1" si="0"/>
        <v>530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870965608371</v>
      </c>
      <c r="H4" s="2">
        <f>IFERROR(SUM(D4:G4)*(4/MAX(1,COUNT(D4:G4))),"")</f>
        <v>3483862433484</v>
      </c>
      <c r="I4" s="2">
        <f t="shared" ref="I4:Y4" si="1">IFERROR(INDEX(I51:I500,MATCH($C$4,$C$51:$C$500,0)),"")</f>
        <v>3757615147215</v>
      </c>
      <c r="J4" s="2">
        <f t="shared" si="1"/>
        <v>3932169542456</v>
      </c>
      <c r="K4" s="2">
        <f t="shared" si="1"/>
        <v>3820532634926</v>
      </c>
      <c r="L4" s="2">
        <f t="shared" si="1"/>
        <v>3935182048668</v>
      </c>
      <c r="M4" s="2">
        <f t="shared" si="1"/>
        <v>3287623237457</v>
      </c>
      <c r="N4" s="2">
        <f t="shared" si="1"/>
        <v>3212034546032</v>
      </c>
      <c r="O4" s="2">
        <f t="shared" si="1"/>
        <v>3337022314624</v>
      </c>
      <c r="P4" s="2">
        <f t="shared" si="1"/>
        <v>2766545866684</v>
      </c>
      <c r="Q4" s="2">
        <f t="shared" si="1"/>
        <v>2491100179560</v>
      </c>
      <c r="R4" s="2">
        <f t="shared" si="1"/>
        <v>2521920968213</v>
      </c>
      <c r="S4" s="2">
        <f t="shared" si="1"/>
        <v>2174501712899</v>
      </c>
      <c r="T4" s="2">
        <f t="shared" si="1"/>
        <v>1880262901697</v>
      </c>
      <c r="U4" s="2">
        <f t="shared" si="1"/>
        <v>1505519937691</v>
      </c>
      <c r="V4" s="2">
        <f t="shared" si="1"/>
        <v>1190825893340</v>
      </c>
      <c r="W4" s="2">
        <f t="shared" si="1"/>
        <v>813342078952</v>
      </c>
      <c r="X4" s="2">
        <f t="shared" si="1"/>
        <v>612192357641</v>
      </c>
      <c r="Y4" s="2">
        <f t="shared" si="1"/>
        <v>485919837348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2215816664</v>
      </c>
      <c r="H5" s="2">
        <f>IFERROR(SUM(D5:G5)*(4/MAX(1,COUNT(D5:G5))),"")</f>
        <v>8863266656</v>
      </c>
      <c r="I5" s="2">
        <f t="shared" ref="I5:Y5" si="2">IFERROR(INDEX(I51:I500,MATCH($C$5,$C$51:$C$500,0)),"")</f>
        <v>250377343607</v>
      </c>
      <c r="J5" s="2">
        <f t="shared" si="2"/>
        <v>422869302341</v>
      </c>
      <c r="K5" s="2">
        <f t="shared" si="2"/>
        <v>319943317802</v>
      </c>
      <c r="L5" s="2">
        <f t="shared" si="2"/>
        <v>430270198980</v>
      </c>
      <c r="M5" s="2">
        <f t="shared" si="2"/>
        <v>292023934407</v>
      </c>
      <c r="N5" s="2">
        <f t="shared" si="2"/>
        <v>194708513229</v>
      </c>
      <c r="O5" s="2">
        <f t="shared" si="2"/>
        <v>287036429746</v>
      </c>
      <c r="P5" s="2">
        <f t="shared" si="2"/>
        <v>181140061333</v>
      </c>
      <c r="Q5" s="2">
        <f t="shared" si="2"/>
        <v>135058106663</v>
      </c>
      <c r="R5" s="2">
        <f t="shared" si="2"/>
        <v>264461500803</v>
      </c>
      <c r="S5" s="2">
        <f t="shared" si="2"/>
        <v>263710727440</v>
      </c>
      <c r="T5" s="2">
        <f t="shared" si="2"/>
        <v>188577521074</v>
      </c>
      <c r="U5" s="2">
        <f t="shared" si="2"/>
        <v>158015270921</v>
      </c>
      <c r="V5" s="2">
        <f t="shared" si="2"/>
        <v>149149548025</v>
      </c>
      <c r="W5" s="2">
        <f t="shared" si="2"/>
        <v>115932533042</v>
      </c>
      <c r="X5" s="2">
        <f t="shared" si="2"/>
        <v>99775124375</v>
      </c>
      <c r="Y5" s="2">
        <f t="shared" si="2"/>
        <v>57114858132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2043557839945</v>
      </c>
      <c r="H6" s="2">
        <f>IFERROR(INDEX(D6:G6,COUNT(D6:G6)),"")</f>
        <v>2043557839945</v>
      </c>
      <c r="I6" s="2">
        <f t="shared" ref="I6:Y6" si="3">IFERROR(INDEX(I51:I500,MATCH($C$6,$C$51:$C$500,0)),"")</f>
        <v>2044965035186</v>
      </c>
      <c r="J6" s="2">
        <f t="shared" si="3"/>
        <v>2308155193504</v>
      </c>
      <c r="K6" s="2">
        <f t="shared" si="3"/>
        <v>2393431575281</v>
      </c>
      <c r="L6" s="2">
        <f t="shared" si="3"/>
        <v>2681158538764</v>
      </c>
      <c r="M6" s="2">
        <f t="shared" si="3"/>
        <v>2849419530726</v>
      </c>
      <c r="N6" s="2">
        <f t="shared" si="3"/>
        <v>3227671047731</v>
      </c>
      <c r="O6" s="2">
        <f t="shared" si="3"/>
        <v>3092597379097</v>
      </c>
      <c r="P6" s="2">
        <f t="shared" si="3"/>
        <v>2916901120111</v>
      </c>
      <c r="Q6" s="2">
        <f t="shared" si="3"/>
        <v>2820105715429</v>
      </c>
      <c r="R6" s="2">
        <f t="shared" si="3"/>
        <v>1442751772026</v>
      </c>
      <c r="S6" s="2">
        <f t="shared" si="3"/>
        <v>1188534951872</v>
      </c>
      <c r="T6" s="2">
        <f t="shared" si="3"/>
        <v>960122354744</v>
      </c>
      <c r="U6" s="2">
        <f t="shared" si="3"/>
        <v>787337649671</v>
      </c>
      <c r="V6" s="2">
        <f t="shared" si="3"/>
        <v>666607597550</v>
      </c>
      <c r="W6" s="2">
        <f t="shared" si="3"/>
        <v>546441182786</v>
      </c>
      <c r="X6" s="2">
        <f t="shared" si="3"/>
        <v>455452430838</v>
      </c>
      <c r="Y6" s="2">
        <f t="shared" si="3"/>
        <v>167840012695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6.19</v>
      </c>
      <c r="H7" s="3">
        <f>IFERROR(INDEX(D7:G7,COUNT(D7:G7)),"")</f>
        <v>6.19</v>
      </c>
      <c r="I7" s="3">
        <f t="shared" ref="I7:Y7" si="4">IFERROR(INDEX(I51:I500,MATCH($C$7,$C$51:$C$500,0))/1000000000,"")</f>
        <v>6.19</v>
      </c>
      <c r="J7" s="3">
        <f t="shared" si="4"/>
        <v>6.19</v>
      </c>
      <c r="K7" s="3">
        <f t="shared" si="4"/>
        <v>6.19</v>
      </c>
      <c r="L7" s="3">
        <f t="shared" si="4"/>
        <v>6.19</v>
      </c>
      <c r="M7" s="3">
        <f t="shared" si="4"/>
        <v>6.19</v>
      </c>
      <c r="N7" s="3">
        <f t="shared" si="4"/>
        <v>6.19</v>
      </c>
      <c r="O7" s="3">
        <f t="shared" si="4"/>
        <v>6.19</v>
      </c>
      <c r="P7" s="3">
        <f t="shared" si="4"/>
        <v>6.19</v>
      </c>
      <c r="Q7" s="3">
        <f t="shared" si="4"/>
        <v>6.19</v>
      </c>
      <c r="R7" s="3">
        <f t="shared" si="4"/>
        <v>5.0599999999999996</v>
      </c>
      <c r="S7" s="3">
        <f t="shared" si="4"/>
        <v>5.0599999999999996</v>
      </c>
      <c r="T7" s="3">
        <f t="shared" si="4"/>
        <v>5.0599999999999996</v>
      </c>
      <c r="U7" s="3">
        <f t="shared" si="4"/>
        <v>5.0599999999999996</v>
      </c>
      <c r="V7" s="3">
        <f t="shared" si="4"/>
        <v>1.01</v>
      </c>
      <c r="W7" s="3">
        <f t="shared" si="4"/>
        <v>1.01</v>
      </c>
      <c r="X7" s="3">
        <f t="shared" si="4"/>
        <v>1.01</v>
      </c>
      <c r="Y7" s="3">
        <f t="shared" si="4"/>
        <v>0.09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95000000000</v>
      </c>
      <c r="H8" s="2">
        <f>IFERROR(INDEX(D8:G8,COUNT(D8:G8)),"")</f>
        <v>95000000000</v>
      </c>
      <c r="I8" s="2">
        <f t="shared" ref="I8:Y8" si="5">IFERROR(INDEX(I51:I500,MATCH($C$8,$C$51:$C$500,0)),"")</f>
        <v>340000000000</v>
      </c>
      <c r="J8" s="2">
        <f t="shared" si="5"/>
        <v>480000000000</v>
      </c>
      <c r="K8" s="2">
        <f t="shared" si="5"/>
        <v>490000000000</v>
      </c>
      <c r="L8" s="2">
        <f t="shared" si="5"/>
        <v>541000000000</v>
      </c>
      <c r="M8" s="2">
        <f t="shared" si="5"/>
        <v>425000000000</v>
      </c>
      <c r="N8" s="2">
        <f t="shared" si="5"/>
        <v>31000000000</v>
      </c>
      <c r="O8" s="2">
        <f t="shared" si="5"/>
        <v>-67000000000</v>
      </c>
      <c r="P8" s="2">
        <f t="shared" si="5"/>
        <v>-68000000000</v>
      </c>
      <c r="Q8" s="2">
        <f t="shared" si="5"/>
        <v>29000000000</v>
      </c>
      <c r="R8" s="2">
        <f t="shared" si="5"/>
        <v>240000000000</v>
      </c>
      <c r="S8" s="2">
        <f t="shared" si="5"/>
        <v>314000000000</v>
      </c>
      <c r="T8" s="2">
        <f t="shared" si="5"/>
        <v>-31000000000</v>
      </c>
      <c r="U8" s="2">
        <f t="shared" si="5"/>
        <v>-207000000000</v>
      </c>
      <c r="V8" s="2">
        <f t="shared" si="5"/>
        <v>-241000000000</v>
      </c>
      <c r="W8" s="2">
        <f t="shared" si="5"/>
        <v>-80000000000</v>
      </c>
      <c r="X8" s="2">
        <f t="shared" si="5"/>
        <v>-49000000000</v>
      </c>
      <c r="Y8" s="2">
        <f t="shared" si="5"/>
        <v>36000000000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15.31</v>
      </c>
      <c r="H9" s="3">
        <f>IFERROR(INDEX(D9:G9,COUNT(D9:G9)),"")</f>
        <v>15.31</v>
      </c>
      <c r="I9" s="3">
        <f t="shared" ref="I9:Y9" si="6">IFERROR(INDEX(I51:I500,MATCH($C$9,$C$51:$C$500,0)),"")</f>
        <v>54.92</v>
      </c>
      <c r="J9" s="3">
        <f t="shared" si="6"/>
        <v>77.62</v>
      </c>
      <c r="K9" s="3">
        <f t="shared" si="6"/>
        <v>79.209999999999994</v>
      </c>
      <c r="L9" s="3">
        <f t="shared" si="6"/>
        <v>87.39</v>
      </c>
      <c r="M9" s="3">
        <f t="shared" si="6"/>
        <v>68.73</v>
      </c>
      <c r="N9" s="3">
        <f t="shared" si="6"/>
        <v>5.0199999999999996</v>
      </c>
      <c r="O9" s="3">
        <f t="shared" si="6"/>
        <v>-10.81</v>
      </c>
      <c r="P9" s="3">
        <f t="shared" si="6"/>
        <v>-11</v>
      </c>
      <c r="Q9" s="3">
        <f t="shared" si="6"/>
        <v>4.6100000000000003</v>
      </c>
      <c r="R9" s="3">
        <f t="shared" si="6"/>
        <v>47.51</v>
      </c>
      <c r="S9" s="3">
        <f t="shared" si="6"/>
        <v>62.03</v>
      </c>
      <c r="T9" s="3">
        <f t="shared" si="6"/>
        <v>-6.14</v>
      </c>
      <c r="U9" s="3">
        <f t="shared" si="6"/>
        <v>-40.909999999999997</v>
      </c>
      <c r="V9" s="3">
        <f t="shared" si="6"/>
        <v>-237.6</v>
      </c>
      <c r="W9" s="3">
        <f t="shared" si="6"/>
        <v>-79.400000000000006</v>
      </c>
      <c r="X9" s="3">
        <f t="shared" si="6"/>
        <v>-48.41</v>
      </c>
      <c r="Y9" s="3">
        <f t="shared" si="6"/>
        <v>420.84</v>
      </c>
    </row>
    <row r="10" spans="1:25" ht="15.5" x14ac:dyDescent="0.35">
      <c r="C10" t="s">
        <v>17</v>
      </c>
      <c r="D10" s="3">
        <f ca="1">IFERROR(IF(D9=0,"",D2/D9),"")</f>
        <v>42.129327237099936</v>
      </c>
      <c r="I10" s="3">
        <f t="shared" ref="I10:Y10" ca="1" si="7">IFERROR(IF(I9=0,"",I2/I9),"")</f>
        <v>14.384559359067735</v>
      </c>
      <c r="J10" s="3">
        <f t="shared" ca="1" si="7"/>
        <v>12.49677918062355</v>
      </c>
      <c r="K10" s="3" t="str">
        <f t="shared" ca="1" si="7"/>
        <v/>
      </c>
      <c r="L10" s="3">
        <f t="shared" ca="1" si="7"/>
        <v>15.104703055269482</v>
      </c>
      <c r="M10" s="3">
        <f t="shared" ca="1" si="7"/>
        <v>19.787574567146805</v>
      </c>
      <c r="N10" s="3">
        <f t="shared" ca="1" si="7"/>
        <v>270.9163346613546</v>
      </c>
      <c r="O10" s="3">
        <f t="shared" ca="1" si="7"/>
        <v>-120.25901942645697</v>
      </c>
      <c r="P10" s="3" t="str">
        <f t="shared" ca="1" si="7"/>
        <v/>
      </c>
      <c r="Q10" s="3" t="str">
        <f t="shared" ca="1" si="7"/>
        <v/>
      </c>
      <c r="R10" s="3">
        <f t="shared" ca="1" si="7"/>
        <v>33.677120606188176</v>
      </c>
      <c r="S10" s="3">
        <f t="shared" ca="1" si="7"/>
        <v>20.393358052555214</v>
      </c>
      <c r="T10" s="3">
        <f t="shared" ca="1" si="7"/>
        <v>-225.57003257328992</v>
      </c>
      <c r="U10" s="3">
        <f t="shared" ca="1" si="7"/>
        <v>-24.932779271571746</v>
      </c>
      <c r="V10" s="3" t="str">
        <f t="shared" ca="1" si="7"/>
        <v/>
      </c>
      <c r="W10" s="3">
        <f t="shared" ca="1" si="7"/>
        <v>-8.3753148614609572</v>
      </c>
      <c r="X10" s="3">
        <f t="shared" ca="1" si="7"/>
        <v>-10.948151208428012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345234773884</v>
      </c>
      <c r="H11" s="2">
        <f>IFERROR(INDEX(D11:G11,COUNT(D11:G11)),"")</f>
        <v>345234773884</v>
      </c>
      <c r="I11" s="2">
        <f t="shared" ref="I11:Y11" si="8">IFERROR(INDEX(I51:I500,MATCH($C$11,$C$51:$C$500,0)),"")</f>
        <v>270520936656</v>
      </c>
      <c r="J11" s="2">
        <f t="shared" si="8"/>
        <v>430946384199</v>
      </c>
      <c r="K11" s="2">
        <f t="shared" si="8"/>
        <v>537954241879</v>
      </c>
      <c r="L11" s="2">
        <f t="shared" si="8"/>
        <v>627450783230</v>
      </c>
      <c r="M11" s="2">
        <f t="shared" si="8"/>
        <v>758901794493</v>
      </c>
      <c r="N11" s="2">
        <f t="shared" si="8"/>
        <v>1010872461721</v>
      </c>
      <c r="O11" s="2">
        <f t="shared" si="8"/>
        <v>1185910198515</v>
      </c>
      <c r="P11" s="2">
        <f t="shared" si="8"/>
        <v>1294525260890</v>
      </c>
      <c r="Q11" s="2">
        <f t="shared" si="8"/>
        <v>1895069568040</v>
      </c>
      <c r="R11" s="2">
        <f t="shared" si="8"/>
        <v>610989176180</v>
      </c>
      <c r="S11" s="2">
        <f t="shared" si="8"/>
        <v>515237282682</v>
      </c>
      <c r="T11" s="2">
        <f t="shared" si="8"/>
        <v>162584129984</v>
      </c>
      <c r="U11" s="2">
        <f t="shared" si="8"/>
        <v>101142256234</v>
      </c>
      <c r="V11" s="2">
        <f t="shared" si="8"/>
        <v>37871639602</v>
      </c>
      <c r="W11" s="2">
        <f t="shared" si="8"/>
        <v>48397360886</v>
      </c>
      <c r="X11" s="2">
        <f t="shared" si="8"/>
        <v>120721694375</v>
      </c>
      <c r="Y11" s="2">
        <f t="shared" si="8"/>
        <v>57945297612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279000000000</v>
      </c>
      <c r="H12" s="2">
        <f>IFERROR(INDEX(D12:G12,COUNT(D12:G12)),"")</f>
        <v>279000000000</v>
      </c>
      <c r="I12" s="2">
        <f t="shared" ref="I12:Y12" si="9">IFERROR(INDEX(I51:I500,MATCH($C$12,$C$51:$C$500,0)),"")</f>
        <v>361000000000</v>
      </c>
      <c r="J12" s="2">
        <f t="shared" si="9"/>
        <v>177000000000</v>
      </c>
      <c r="K12" s="2">
        <f t="shared" si="9"/>
        <v>73000000000</v>
      </c>
      <c r="L12" s="2">
        <f t="shared" si="9"/>
        <v>-117000000000</v>
      </c>
      <c r="M12" s="2">
        <f t="shared" si="9"/>
        <v>-249000000000</v>
      </c>
      <c r="N12" s="2">
        <f t="shared" si="9"/>
        <v>-503000000000</v>
      </c>
      <c r="O12" s="2">
        <f t="shared" si="9"/>
        <v>-428000000000</v>
      </c>
      <c r="P12" s="2">
        <f t="shared" si="9"/>
        <v>-547000000000</v>
      </c>
      <c r="Q12" s="2">
        <f t="shared" si="9"/>
        <v>-778000000000</v>
      </c>
      <c r="R12" s="2">
        <f t="shared" si="9"/>
        <v>385000000000</v>
      </c>
      <c r="S12" s="2">
        <f t="shared" si="9"/>
        <v>479000000000</v>
      </c>
      <c r="T12" s="2">
        <f t="shared" si="9"/>
        <v>673000000000</v>
      </c>
      <c r="U12" s="2">
        <f t="shared" si="9"/>
        <v>555000000000</v>
      </c>
      <c r="V12" s="2">
        <f t="shared" si="9"/>
        <v>265000000000</v>
      </c>
      <c r="W12" s="2">
        <f t="shared" si="9"/>
        <v>-15000000000</v>
      </c>
      <c r="X12" s="2">
        <f t="shared" si="9"/>
        <v>-121000000000</v>
      </c>
      <c r="Y12" s="2">
        <f t="shared" si="9"/>
        <v>36000000000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624000000000</v>
      </c>
      <c r="H13" s="2">
        <f>IFERROR(INDEX(D13:G13,COUNT(D13:G13)),"")</f>
        <v>624000000000</v>
      </c>
      <c r="I13" s="2">
        <f t="shared" ref="I13:Y13" si="10">IFERROR(INDEX(I51:I500,MATCH($C$13,$C$51:$C$500,0)),"")</f>
        <v>632000000000</v>
      </c>
      <c r="J13" s="2">
        <f t="shared" si="10"/>
        <v>608000000000</v>
      </c>
      <c r="K13" s="2">
        <f t="shared" si="10"/>
        <v>611000000000</v>
      </c>
      <c r="L13" s="2">
        <f t="shared" si="10"/>
        <v>510000000000</v>
      </c>
      <c r="M13" s="2">
        <f t="shared" si="10"/>
        <v>510000000000</v>
      </c>
      <c r="N13" s="2">
        <f t="shared" si="10"/>
        <v>507000000000</v>
      </c>
      <c r="O13" s="2">
        <f t="shared" si="10"/>
        <v>758000000000</v>
      </c>
      <c r="P13" s="2">
        <f t="shared" si="10"/>
        <v>747000000000</v>
      </c>
      <c r="Q13" s="2">
        <f t="shared" si="10"/>
        <v>1117000000000</v>
      </c>
      <c r="R13" s="2">
        <f t="shared" si="10"/>
        <v>996000000000</v>
      </c>
      <c r="S13" s="2">
        <f t="shared" si="10"/>
        <v>994000000000</v>
      </c>
      <c r="T13" s="2">
        <f t="shared" si="10"/>
        <v>835000000000</v>
      </c>
      <c r="U13" s="2">
        <f t="shared" si="10"/>
        <v>656000000000</v>
      </c>
      <c r="V13" s="2">
        <f t="shared" si="10"/>
        <v>303000000000</v>
      </c>
      <c r="W13" s="2">
        <f t="shared" si="10"/>
        <v>33000000000</v>
      </c>
      <c r="X13" s="2">
        <f t="shared" si="10"/>
        <v>0</v>
      </c>
      <c r="Y13" s="2">
        <f t="shared" si="10"/>
        <v>94000000000</v>
      </c>
    </row>
    <row r="14" spans="1:25" ht="15.5" x14ac:dyDescent="0.35">
      <c r="C14" t="s">
        <v>26</v>
      </c>
      <c r="D14" s="2">
        <f>IFERROR(INDEX(D51:D500,MATCH($C$14,$C$51:$C$500,0)),"")</f>
        <v>-11546827978</v>
      </c>
      <c r="H14" s="2">
        <f>IFERROR(SUM(D14:G14)*(4/MAX(1,COUNT(D14:G14))),"")</f>
        <v>-46187311912</v>
      </c>
      <c r="I14" s="2">
        <f t="shared" ref="I14:Y14" si="11">IFERROR(INDEX(I51:I500,MATCH($C$14,$C$51:$C$500,0)),"")</f>
        <v>-61061391351</v>
      </c>
      <c r="J14" s="2">
        <f t="shared" si="11"/>
        <v>-62886056759</v>
      </c>
      <c r="K14" s="2">
        <f t="shared" si="11"/>
        <v>-60868971013</v>
      </c>
      <c r="L14" s="2">
        <f t="shared" si="11"/>
        <v>-50456631438</v>
      </c>
      <c r="M14" s="2">
        <f t="shared" si="11"/>
        <v>-50201979296</v>
      </c>
      <c r="N14" s="2">
        <f t="shared" si="11"/>
        <v>-80883885810</v>
      </c>
      <c r="O14" s="2">
        <f t="shared" si="11"/>
        <v>-66295550224</v>
      </c>
      <c r="P14" s="2">
        <f t="shared" si="11"/>
        <v>-82233618970</v>
      </c>
      <c r="Q14" s="2">
        <f t="shared" si="11"/>
        <v>-91930964348</v>
      </c>
      <c r="R14" s="2">
        <f t="shared" si="11"/>
        <v>-91584597849</v>
      </c>
      <c r="S14" s="2">
        <f t="shared" si="11"/>
        <v>-90239459054</v>
      </c>
      <c r="T14" s="2">
        <f t="shared" si="11"/>
        <v>-46835971511</v>
      </c>
      <c r="U14" s="2">
        <f t="shared" si="11"/>
        <v>-24397393935</v>
      </c>
      <c r="V14" s="2">
        <f t="shared" si="11"/>
        <v>0</v>
      </c>
      <c r="W14" s="2">
        <f t="shared" si="11"/>
        <v>0</v>
      </c>
      <c r="X14" s="2">
        <f t="shared" si="11"/>
        <v>-5071844926</v>
      </c>
      <c r="Y14" s="2">
        <f t="shared" si="11"/>
        <v>-12355769950</v>
      </c>
    </row>
    <row r="15" spans="1:25" ht="15.5" x14ac:dyDescent="0.35">
      <c r="C15" t="s">
        <v>27</v>
      </c>
      <c r="D15" s="2">
        <f>IFERROR(INDEX(D51:D500,MATCH($C$15,$C$51:$C$500,0)),"")</f>
        <v>-1658868674</v>
      </c>
      <c r="H15" s="2">
        <f>IFERROR(SUM(D15:G15)*(4/MAX(1,COUNT(D15:G15))),"")</f>
        <v>-6635474696</v>
      </c>
      <c r="I15" s="2">
        <f t="shared" ref="I15:Y15" si="12">IFERROR(INDEX(I51:I500,MATCH($C$15,$C$51:$C$500,0)),"")</f>
        <v>-76534679521</v>
      </c>
      <c r="J15" s="2">
        <f t="shared" si="12"/>
        <v>-106749297728</v>
      </c>
      <c r="K15" s="2">
        <f t="shared" si="12"/>
        <v>-94690264300</v>
      </c>
      <c r="L15" s="2">
        <f t="shared" si="12"/>
        <v>-140534997731</v>
      </c>
      <c r="M15" s="2">
        <f t="shared" si="12"/>
        <v>-94705210879</v>
      </c>
      <c r="N15" s="2">
        <f t="shared" si="12"/>
        <v>8252744699</v>
      </c>
      <c r="O15" s="2">
        <f t="shared" si="12"/>
        <v>-110580263193</v>
      </c>
      <c r="P15" s="2">
        <f t="shared" si="12"/>
        <v>-59764888552</v>
      </c>
      <c r="Q15" s="2">
        <f t="shared" si="12"/>
        <v>-50783313391</v>
      </c>
      <c r="R15" s="2">
        <f t="shared" si="12"/>
        <v>-89639472867</v>
      </c>
      <c r="S15" s="2">
        <f t="shared" si="12"/>
        <v>-107712914648</v>
      </c>
      <c r="T15" s="2">
        <f t="shared" si="12"/>
        <v>-64185387029</v>
      </c>
      <c r="U15" s="2">
        <f t="shared" si="12"/>
        <v>-52789633241</v>
      </c>
      <c r="V15" s="2">
        <f t="shared" si="12"/>
        <v>-50643432736</v>
      </c>
      <c r="W15" s="2">
        <f t="shared" si="12"/>
        <v>-39015501244</v>
      </c>
      <c r="X15" s="2">
        <f t="shared" si="12"/>
        <v>-34890849054</v>
      </c>
      <c r="Y15" s="2">
        <f t="shared" si="12"/>
        <v>-23376323070</v>
      </c>
    </row>
    <row r="16" spans="1:25" ht="15.5" x14ac:dyDescent="0.35">
      <c r="C16" t="s">
        <v>28</v>
      </c>
      <c r="D16" s="2">
        <f>IFERROR(INDEX(D51:D500,MATCH($C$16,$C$51:$C$500,0)),"")</f>
        <v>3502673433</v>
      </c>
      <c r="H16" s="2">
        <f>IFERROR(SUM(D16:G16)*(4/MAX(1,COUNT(D16:G16))),"")</f>
        <v>14010693732</v>
      </c>
      <c r="I16" s="2">
        <f t="shared" ref="I16:Y16" si="13">IFERROR(INDEX(I51:I500,MATCH($C$16,$C$51:$C$500,0)),"")</f>
        <v>333232671048</v>
      </c>
      <c r="J16" s="2">
        <f t="shared" si="13"/>
        <v>468944996208</v>
      </c>
      <c r="K16" s="2">
        <f t="shared" si="13"/>
        <v>427990685263</v>
      </c>
      <c r="L16" s="2">
        <f t="shared" si="13"/>
        <v>572782719985</v>
      </c>
      <c r="M16" s="2">
        <f t="shared" si="13"/>
        <v>376045893335</v>
      </c>
      <c r="N16" s="2">
        <f t="shared" si="13"/>
        <v>160357537779</v>
      </c>
      <c r="O16" s="2">
        <f t="shared" si="13"/>
        <v>347098820613</v>
      </c>
      <c r="P16" s="2">
        <f t="shared" si="13"/>
        <v>186936324915</v>
      </c>
      <c r="Q16" s="2">
        <f t="shared" si="13"/>
        <v>186147334530</v>
      </c>
      <c r="R16" s="2">
        <f t="shared" si="13"/>
        <v>369416841698</v>
      </c>
      <c r="S16" s="2">
        <f t="shared" si="13"/>
        <v>378251615088</v>
      </c>
      <c r="T16" s="2">
        <f t="shared" si="13"/>
        <v>252762908103</v>
      </c>
      <c r="U16" s="2">
        <f t="shared" si="13"/>
        <v>210804904162</v>
      </c>
      <c r="V16" s="2">
        <f t="shared" si="13"/>
        <v>199792980761</v>
      </c>
      <c r="W16" s="2">
        <f t="shared" si="13"/>
        <v>154948034286</v>
      </c>
      <c r="X16" s="2">
        <f t="shared" si="13"/>
        <v>134665973429</v>
      </c>
      <c r="Y16" s="2">
        <f t="shared" si="13"/>
        <v>80491181202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3992550000000</v>
      </c>
      <c r="H20" s="2">
        <f t="shared" ref="H20:Y20" ca="1" si="14">IFERROR(H21*H2,"")</f>
        <v>3992550000000</v>
      </c>
      <c r="I20" s="2">
        <f t="shared" ca="1" si="14"/>
        <v>4890100000000</v>
      </c>
      <c r="J20" s="2">
        <f t="shared" ca="1" si="14"/>
        <v>6004300000000</v>
      </c>
      <c r="K20" s="2" t="str">
        <f t="shared" ca="1" si="14"/>
        <v/>
      </c>
      <c r="L20" s="2">
        <f t="shared" ca="1" si="14"/>
        <v>8170800000000</v>
      </c>
      <c r="M20" s="2">
        <f t="shared" ca="1" si="14"/>
        <v>8418400000000</v>
      </c>
      <c r="N20" s="2">
        <f t="shared" ca="1" si="14"/>
        <v>8418400000000</v>
      </c>
      <c r="O20" s="2">
        <f t="shared" ca="1" si="14"/>
        <v>8047000000000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8096000000000</v>
      </c>
      <c r="S20" s="2">
        <f t="shared" ca="1" si="14"/>
        <v>6400900000000</v>
      </c>
      <c r="T20" s="2">
        <f t="shared" ca="1" si="14"/>
        <v>7008100000000</v>
      </c>
      <c r="U20" s="2">
        <f t="shared" ca="1" si="14"/>
        <v>5161200000000</v>
      </c>
      <c r="V20" s="2" t="str">
        <f t="shared" ca="1" si="14"/>
        <v/>
      </c>
      <c r="W20" s="2">
        <f t="shared" ca="1" si="14"/>
        <v>671650000000</v>
      </c>
      <c r="X20" s="2">
        <f t="shared" ca="1" si="14"/>
        <v>535300000000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6190000000</v>
      </c>
      <c r="H21" s="2">
        <f>IFERROR(INDEX(D21:G21,COUNT(D21:G21)),"")</f>
        <v>6190000000</v>
      </c>
      <c r="I21" s="2">
        <f t="shared" ref="I21:Y21" si="15">IFERROR(INDEX(I51:I500,MATCH($C$7,$C$51:$C$500,0)),"")</f>
        <v>6190000000</v>
      </c>
      <c r="J21" s="2">
        <f t="shared" si="15"/>
        <v>6190000000</v>
      </c>
      <c r="K21" s="2">
        <f t="shared" si="15"/>
        <v>6190000000</v>
      </c>
      <c r="L21" s="2">
        <f t="shared" si="15"/>
        <v>6190000000</v>
      </c>
      <c r="M21" s="2">
        <f t="shared" si="15"/>
        <v>6190000000</v>
      </c>
      <c r="N21" s="2">
        <f t="shared" si="15"/>
        <v>6190000000</v>
      </c>
      <c r="O21" s="2">
        <f t="shared" si="15"/>
        <v>6190000000</v>
      </c>
      <c r="P21" s="2">
        <f t="shared" si="15"/>
        <v>6190000000</v>
      </c>
      <c r="Q21" s="2">
        <f t="shared" si="15"/>
        <v>6190000000</v>
      </c>
      <c r="R21" s="2">
        <f t="shared" si="15"/>
        <v>5060000000</v>
      </c>
      <c r="S21" s="2">
        <f t="shared" si="15"/>
        <v>5060000000</v>
      </c>
      <c r="T21" s="2">
        <f t="shared" si="15"/>
        <v>5060000000</v>
      </c>
      <c r="U21" s="2">
        <f t="shared" si="15"/>
        <v>5060000000</v>
      </c>
      <c r="V21" s="2">
        <f t="shared" si="15"/>
        <v>1010000000</v>
      </c>
      <c r="W21" s="2">
        <f t="shared" si="15"/>
        <v>1010000000</v>
      </c>
      <c r="X21" s="2">
        <f t="shared" si="15"/>
        <v>1010000000</v>
      </c>
      <c r="Y21" s="2">
        <f t="shared" si="15"/>
        <v>90000000</v>
      </c>
    </row>
    <row r="23" spans="1:25" ht="15.5" x14ac:dyDescent="0.35">
      <c r="B23" t="s">
        <v>53</v>
      </c>
      <c r="C23" t="s">
        <v>54</v>
      </c>
      <c r="D23" s="3">
        <f>IFERROR(D5/D6*100,"")</f>
        <v>0.10842935887049011</v>
      </c>
      <c r="H23" s="3">
        <f t="shared" ref="H23:Y23" si="16">IFERROR(H5/H6*100,"")</f>
        <v>0.43371743548196046</v>
      </c>
      <c r="I23" s="3">
        <f t="shared" si="16"/>
        <v>12.243600222936179</v>
      </c>
      <c r="J23" s="3">
        <f t="shared" si="16"/>
        <v>18.32066160590545</v>
      </c>
      <c r="K23" s="3">
        <f t="shared" si="16"/>
        <v>13.367556486942275</v>
      </c>
      <c r="L23" s="3">
        <f t="shared" si="16"/>
        <v>16.047920805845084</v>
      </c>
      <c r="M23" s="3">
        <f t="shared" si="16"/>
        <v>10.248541194374265</v>
      </c>
      <c r="N23" s="3">
        <f t="shared" si="16"/>
        <v>6.0324769888144854</v>
      </c>
      <c r="O23" s="3">
        <f t="shared" si="16"/>
        <v>9.2814031236685288</v>
      </c>
      <c r="P23" s="3">
        <f t="shared" si="16"/>
        <v>6.2100172023008753</v>
      </c>
      <c r="Q23" s="3">
        <f t="shared" si="16"/>
        <v>4.7891150294149414</v>
      </c>
      <c r="R23" s="3">
        <f t="shared" si="16"/>
        <v>18.330353559824573</v>
      </c>
      <c r="S23" s="3">
        <f t="shared" si="16"/>
        <v>22.187881561635429</v>
      </c>
      <c r="T23" s="3">
        <f t="shared" si="16"/>
        <v>19.640988478419601</v>
      </c>
      <c r="U23" s="3">
        <f t="shared" si="16"/>
        <v>20.069568753257116</v>
      </c>
      <c r="V23" s="3">
        <f t="shared" si="16"/>
        <v>22.374414659114773</v>
      </c>
      <c r="W23" s="3">
        <f t="shared" si="16"/>
        <v>21.215921620498005</v>
      </c>
      <c r="X23" s="3">
        <f t="shared" si="16"/>
        <v>21.906815645142323</v>
      </c>
      <c r="Y23" s="3">
        <f t="shared" si="16"/>
        <v>34.029345693502485</v>
      </c>
    </row>
    <row r="24" spans="1:25" ht="15.5" x14ac:dyDescent="0.35">
      <c r="C24" t="s">
        <v>55</v>
      </c>
      <c r="D24" s="4">
        <f>IFERROR(_xlfn.RRI(5,I23,D23),"")</f>
        <v>-0.61144943049555966</v>
      </c>
      <c r="H24" s="4">
        <f t="shared" ref="H24:Y24" si="17">IFERROR(_xlfn.RRI(5,M23,H23),"")</f>
        <v>-0.46873773929660556</v>
      </c>
      <c r="I24" s="4">
        <f t="shared" si="17"/>
        <v>0.15208014843084028</v>
      </c>
      <c r="J24" s="4">
        <f t="shared" si="17"/>
        <v>0.14568572898072341</v>
      </c>
      <c r="K24" s="4">
        <f t="shared" si="17"/>
        <v>0.16571355082079853</v>
      </c>
      <c r="L24" s="4">
        <f t="shared" si="17"/>
        <v>0.27359897481842288</v>
      </c>
      <c r="M24" s="4">
        <f t="shared" si="17"/>
        <v>-0.10977816584962652</v>
      </c>
      <c r="N24" s="4">
        <f t="shared" si="17"/>
        <v>-0.22931666686495</v>
      </c>
      <c r="O24" s="4">
        <f t="shared" si="17"/>
        <v>-0.13922417946443721</v>
      </c>
      <c r="P24" s="4">
        <f t="shared" si="17"/>
        <v>-0.20911934551322742</v>
      </c>
      <c r="Q24" s="4">
        <f t="shared" si="17"/>
        <v>-0.26531577104412818</v>
      </c>
      <c r="R24" s="4">
        <f t="shared" si="17"/>
        <v>-2.8815398448174379E-2</v>
      </c>
      <c r="S24" s="4">
        <f t="shared" si="17"/>
        <v>2.5529450593666514E-3</v>
      </c>
      <c r="T24" s="4">
        <f t="shared" si="17"/>
        <v>-0.10409502461865972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0.36</v>
      </c>
      <c r="H25" s="3">
        <f>IFERROR(INDEX(D25:G25,COUNT(D25:G25)),"")</f>
        <v>0.36</v>
      </c>
      <c r="I25" s="3">
        <f t="shared" ref="I25:Y25" si="18">IFERROR(INDEX(I51:I500,MATCH($C$25,$C$51:$C$500,0)),"")</f>
        <v>41.79</v>
      </c>
      <c r="J25" s="3">
        <f t="shared" si="18"/>
        <v>58.61</v>
      </c>
      <c r="K25" s="3">
        <f t="shared" si="18"/>
        <v>53.87</v>
      </c>
      <c r="L25" s="3">
        <f t="shared" si="18"/>
        <v>69.87</v>
      </c>
      <c r="M25" s="3">
        <f t="shared" si="18"/>
        <v>45.48</v>
      </c>
      <c r="N25" s="3">
        <f t="shared" si="18"/>
        <v>34.76</v>
      </c>
      <c r="O25" s="3">
        <f t="shared" si="18"/>
        <v>48.65</v>
      </c>
      <c r="P25" s="3">
        <f t="shared" si="18"/>
        <v>27.91</v>
      </c>
      <c r="Q25" s="3">
        <f t="shared" si="18"/>
        <v>23.6</v>
      </c>
      <c r="R25" s="3">
        <f t="shared" si="18"/>
        <v>55.31</v>
      </c>
      <c r="S25" s="3">
        <f t="shared" si="18"/>
        <v>53.45</v>
      </c>
      <c r="T25" s="3">
        <f t="shared" si="18"/>
        <v>37.26</v>
      </c>
      <c r="U25" s="3">
        <f t="shared" si="18"/>
        <v>31.22</v>
      </c>
      <c r="V25" s="3">
        <f t="shared" si="18"/>
        <v>147.33000000000001</v>
      </c>
      <c r="W25" s="3">
        <f t="shared" si="18"/>
        <v>114.52</v>
      </c>
      <c r="X25" s="3">
        <f t="shared" si="18"/>
        <v>98.56</v>
      </c>
      <c r="Y25" s="3">
        <f t="shared" si="18"/>
        <v>663.74</v>
      </c>
    </row>
    <row r="26" spans="1:25" ht="15.5" x14ac:dyDescent="0.35">
      <c r="C26" t="s">
        <v>58</v>
      </c>
      <c r="D26" s="4">
        <f>IFERROR(_xlfn.RRI(5,I25,D25),"")</f>
        <v>-0.61359207414164574</v>
      </c>
      <c r="H26" s="4">
        <f t="shared" ref="H26:Y26" si="19">IFERROR(_xlfn.RRI(5,M25,H25),"")</f>
        <v>-0.62007628001090986</v>
      </c>
      <c r="I26" s="4">
        <f t="shared" si="19"/>
        <v>3.7524881716534786E-2</v>
      </c>
      <c r="J26" s="4">
        <f t="shared" si="19"/>
        <v>3.7953207628132146E-2</v>
      </c>
      <c r="K26" s="4">
        <f t="shared" si="19"/>
        <v>0.14055813856799171</v>
      </c>
      <c r="L26" s="4">
        <f t="shared" si="19"/>
        <v>0.24244092440344733</v>
      </c>
      <c r="M26" s="4">
        <f t="shared" si="19"/>
        <v>-3.8380282981888003E-2</v>
      </c>
      <c r="N26" s="4">
        <f t="shared" si="19"/>
        <v>-8.2457030965401357E-2</v>
      </c>
      <c r="O26" s="4">
        <f t="shared" si="19"/>
        <v>5.4794845410385262E-2</v>
      </c>
      <c r="P26" s="4">
        <f t="shared" si="19"/>
        <v>-2.2165428947408472E-2</v>
      </c>
      <c r="Q26" s="4">
        <f t="shared" si="19"/>
        <v>-0.3066952705019258</v>
      </c>
      <c r="R26" s="4">
        <f t="shared" si="19"/>
        <v>-0.13546124998165576</v>
      </c>
      <c r="S26" s="4">
        <f t="shared" si="19"/>
        <v>-0.11519126189215911</v>
      </c>
      <c r="T26" s="4">
        <f t="shared" si="19"/>
        <v>-0.43785419783090684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140.70526791130857</v>
      </c>
      <c r="H27" s="3">
        <f t="shared" ref="H27:Y27" si="20">IFERROR(H4/H21,"")</f>
        <v>562.82107164523427</v>
      </c>
      <c r="I27" s="3">
        <f t="shared" si="20"/>
        <v>607.04606578594507</v>
      </c>
      <c r="J27" s="3">
        <f t="shared" si="20"/>
        <v>635.24548343392564</v>
      </c>
      <c r="K27" s="3">
        <f t="shared" si="20"/>
        <v>617.21044182972537</v>
      </c>
      <c r="L27" s="3">
        <f t="shared" si="20"/>
        <v>635.73215648917608</v>
      </c>
      <c r="M27" s="3">
        <f t="shared" si="20"/>
        <v>531.1184551626817</v>
      </c>
      <c r="N27" s="3">
        <f t="shared" si="20"/>
        <v>518.90703490016153</v>
      </c>
      <c r="O27" s="3">
        <f t="shared" si="20"/>
        <v>539.09891997156706</v>
      </c>
      <c r="P27" s="3">
        <f t="shared" si="20"/>
        <v>446.93794292148624</v>
      </c>
      <c r="Q27" s="3">
        <f t="shared" si="20"/>
        <v>402.43944742487884</v>
      </c>
      <c r="R27" s="3">
        <f t="shared" si="20"/>
        <v>498.40335340177865</v>
      </c>
      <c r="S27" s="3">
        <f t="shared" si="20"/>
        <v>429.74342152154151</v>
      </c>
      <c r="T27" s="3">
        <f t="shared" si="20"/>
        <v>371.59345883339921</v>
      </c>
      <c r="U27" s="3">
        <f t="shared" si="20"/>
        <v>297.53358452391302</v>
      </c>
      <c r="V27" s="3">
        <f t="shared" si="20"/>
        <v>1179.0355379603961</v>
      </c>
      <c r="W27" s="3">
        <f t="shared" si="20"/>
        <v>805.28918708118817</v>
      </c>
      <c r="X27" s="3">
        <f t="shared" si="20"/>
        <v>606.13104716930695</v>
      </c>
      <c r="Y27" s="3">
        <f t="shared" si="20"/>
        <v>5399.1093038666668</v>
      </c>
    </row>
    <row r="28" spans="1:25" ht="15.5" x14ac:dyDescent="0.35">
      <c r="C28" t="s">
        <v>60</v>
      </c>
      <c r="D28" s="4">
        <f>IFERROR(_xlfn.RRI(5,I27,D27),"")</f>
        <v>-0.25352074717538453</v>
      </c>
      <c r="H28" s="4">
        <f t="shared" ref="H28:Y28" si="21">IFERROR(_xlfn.RRI(5,M27,H27),"")</f>
        <v>1.1662824422840501E-2</v>
      </c>
      <c r="I28" s="4">
        <f t="shared" si="21"/>
        <v>3.1873402043660626E-2</v>
      </c>
      <c r="J28" s="4">
        <f t="shared" si="21"/>
        <v>3.3367086497088083E-2</v>
      </c>
      <c r="K28" s="4">
        <f t="shared" si="21"/>
        <v>6.6687504822327437E-2</v>
      </c>
      <c r="L28" s="4">
        <f t="shared" si="21"/>
        <v>9.5758194289427223E-2</v>
      </c>
      <c r="M28" s="4">
        <f t="shared" si="21"/>
        <v>1.2796256281277785E-2</v>
      </c>
      <c r="N28" s="4">
        <f t="shared" si="21"/>
        <v>3.8427221455719307E-2</v>
      </c>
      <c r="O28" s="4">
        <f t="shared" si="21"/>
        <v>7.7258873865972522E-2</v>
      </c>
      <c r="P28" s="4">
        <f t="shared" si="21"/>
        <v>8.4781440539540398E-2</v>
      </c>
      <c r="Q28" s="4">
        <f t="shared" si="21"/>
        <v>-0.19344362224367651</v>
      </c>
      <c r="R28" s="4">
        <f t="shared" si="21"/>
        <v>-9.1498146658764434E-2</v>
      </c>
      <c r="S28" s="4">
        <f t="shared" si="21"/>
        <v>-6.6469435903934726E-2</v>
      </c>
      <c r="T28" s="4">
        <f t="shared" si="21"/>
        <v>-0.41446995036436574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-0.99138549892318739</v>
      </c>
      <c r="I29" s="4">
        <f t="shared" si="22"/>
        <v>-0.28698174372973895</v>
      </c>
      <c r="J29" s="4">
        <f t="shared" si="22"/>
        <v>8.7989604603675553E-2</v>
      </c>
      <c r="K29" s="4">
        <f t="shared" si="22"/>
        <v>-0.2289967081723201</v>
      </c>
      <c r="L29" s="4">
        <f t="shared" si="22"/>
        <v>0.53627968337730891</v>
      </c>
      <c r="M29" s="4">
        <f t="shared" si="22"/>
        <v>0.30840046029919443</v>
      </c>
      <c r="N29" s="4">
        <f t="shared" si="22"/>
        <v>-0.2855087358684481</v>
      </c>
      <c r="O29" s="4">
        <f t="shared" si="22"/>
        <v>0.7431028305266929</v>
      </c>
      <c r="P29" s="4">
        <f t="shared" si="22"/>
        <v>0.18262711864406772</v>
      </c>
      <c r="Q29" s="4">
        <f t="shared" si="22"/>
        <v>-0.57331404809256914</v>
      </c>
      <c r="R29" s="4">
        <f t="shared" si="22"/>
        <v>3.4798877455565938E-2</v>
      </c>
      <c r="S29" s="4">
        <f t="shared" si="22"/>
        <v>0.43451422436929699</v>
      </c>
      <c r="T29" s="4">
        <f t="shared" si="22"/>
        <v>0.19346572709801407</v>
      </c>
      <c r="U29" s="4">
        <f t="shared" si="22"/>
        <v>-0.78809475327496104</v>
      </c>
      <c r="V29" s="4">
        <f t="shared" si="22"/>
        <v>0.28650017464198407</v>
      </c>
      <c r="W29" s="4">
        <f t="shared" si="22"/>
        <v>0.16193181818181812</v>
      </c>
      <c r="X29" s="4">
        <f t="shared" si="22"/>
        <v>-0.85150812064965209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-7.2852781087465776E-2</v>
      </c>
      <c r="I30" s="4">
        <f t="shared" si="23"/>
        <v>-4.4391370554173644E-2</v>
      </c>
      <c r="J30" s="4">
        <f t="shared" si="23"/>
        <v>2.9220247069597926E-2</v>
      </c>
      <c r="K30" s="4">
        <f t="shared" si="23"/>
        <v>-2.9134462478249766E-2</v>
      </c>
      <c r="L30" s="4">
        <f t="shared" si="23"/>
        <v>0.19696868054500419</v>
      </c>
      <c r="M30" s="4">
        <f t="shared" si="23"/>
        <v>2.3532963404263075E-2</v>
      </c>
      <c r="N30" s="4">
        <f t="shared" si="23"/>
        <v>-3.745487947271435E-2</v>
      </c>
      <c r="O30" s="4">
        <f t="shared" si="23"/>
        <v>0.20620530995344644</v>
      </c>
      <c r="P30" s="4">
        <f t="shared" si="23"/>
        <v>0.11057190288214401</v>
      </c>
      <c r="Q30" s="4">
        <f t="shared" si="23"/>
        <v>-0.19254265711077645</v>
      </c>
      <c r="R30" s="4">
        <f t="shared" si="23"/>
        <v>0.15976959376630145</v>
      </c>
      <c r="S30" s="4">
        <f t="shared" si="23"/>
        <v>0.15648812245162083</v>
      </c>
      <c r="T30" s="4">
        <f t="shared" si="23"/>
        <v>0.24891265444198599</v>
      </c>
      <c r="U30" s="4">
        <f t="shared" si="23"/>
        <v>-0.7476466357930025</v>
      </c>
      <c r="V30" s="4">
        <f t="shared" si="23"/>
        <v>0.46411445338521273</v>
      </c>
      <c r="W30" s="4">
        <f t="shared" si="23"/>
        <v>0.32857274155806704</v>
      </c>
      <c r="X30" s="4">
        <f t="shared" si="23"/>
        <v>-0.88773499237453568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330.32</v>
      </c>
      <c r="H32" s="3">
        <f>IFERROR(INDEX(D32:G32,COUNT(D32:G32)),"")</f>
        <v>330.32</v>
      </c>
      <c r="I32" s="3">
        <f t="shared" ref="I32:Y32" si="24">IFERROR(INDEX(I51:I500,MATCH($C$32,$C$51:$C$500,0)),"")</f>
        <v>329.91</v>
      </c>
      <c r="J32" s="3">
        <f t="shared" si="24"/>
        <v>372.16</v>
      </c>
      <c r="K32" s="3">
        <f t="shared" si="24"/>
        <v>386.87</v>
      </c>
      <c r="L32" s="3">
        <f t="shared" si="24"/>
        <v>433.38</v>
      </c>
      <c r="M32" s="3">
        <f t="shared" si="24"/>
        <v>460.58</v>
      </c>
      <c r="N32" s="3">
        <f t="shared" si="24"/>
        <v>521.72</v>
      </c>
      <c r="O32" s="3">
        <f t="shared" si="24"/>
        <v>496.11</v>
      </c>
      <c r="P32" s="3">
        <f t="shared" si="24"/>
        <v>459.37</v>
      </c>
      <c r="Q32" s="3">
        <f t="shared" si="24"/>
        <v>448.4</v>
      </c>
      <c r="R32" s="3">
        <f t="shared" si="24"/>
        <v>276.44</v>
      </c>
      <c r="S32" s="3">
        <f t="shared" si="24"/>
        <v>234.8</v>
      </c>
      <c r="T32" s="3">
        <f t="shared" si="24"/>
        <v>189.68</v>
      </c>
      <c r="U32" s="3">
        <f t="shared" si="24"/>
        <v>155.54</v>
      </c>
      <c r="V32" s="3">
        <f t="shared" si="24"/>
        <v>658.47</v>
      </c>
      <c r="W32" s="3">
        <f t="shared" si="24"/>
        <v>539.77</v>
      </c>
      <c r="X32" s="3">
        <f t="shared" si="24"/>
        <v>449.89</v>
      </c>
      <c r="Y32" s="3">
        <f t="shared" si="24"/>
        <v>1950.48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2.27</v>
      </c>
      <c r="H33" s="3">
        <f>IFERROR(INDEX(D33:G33,COUNT(D33:G33)),"")</f>
        <v>2.27</v>
      </c>
      <c r="I33" s="3">
        <f t="shared" ref="I33:Y33" si="25">IFERROR(INDEX(I51:I500,MATCH($C$33,$C$51:$C$500,0)),"")</f>
        <v>2.39</v>
      </c>
      <c r="J33" s="3">
        <f t="shared" si="25"/>
        <v>2.61</v>
      </c>
      <c r="K33" s="3">
        <f t="shared" si="25"/>
        <v>2.97</v>
      </c>
      <c r="L33" s="3">
        <f t="shared" si="25"/>
        <v>3.05</v>
      </c>
      <c r="M33" s="3">
        <f t="shared" si="25"/>
        <v>2.95</v>
      </c>
      <c r="N33" s="3">
        <f t="shared" si="25"/>
        <v>2.61</v>
      </c>
      <c r="O33" s="3">
        <f t="shared" si="25"/>
        <v>2.62</v>
      </c>
      <c r="P33" s="3">
        <f t="shared" si="25"/>
        <v>2.61</v>
      </c>
      <c r="Q33" s="3">
        <f t="shared" si="25"/>
        <v>2.84</v>
      </c>
      <c r="R33" s="3">
        <f t="shared" si="25"/>
        <v>5.79</v>
      </c>
      <c r="S33" s="3">
        <f t="shared" si="25"/>
        <v>5.39</v>
      </c>
      <c r="T33" s="3">
        <f t="shared" si="25"/>
        <v>7.3</v>
      </c>
      <c r="U33" s="3">
        <f t="shared" si="25"/>
        <v>6.56</v>
      </c>
      <c r="V33" s="3">
        <f t="shared" si="25"/>
        <v>10.48</v>
      </c>
      <c r="W33" s="3">
        <f t="shared" si="25"/>
        <v>6.16</v>
      </c>
      <c r="X33" s="3">
        <f t="shared" si="25"/>
        <v>5.89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2083.33</v>
      </c>
      <c r="H34" s="3">
        <f>IFERROR(INDEX(D34:G34,COUNT(D34:G34)),"")</f>
        <v>2083.33</v>
      </c>
      <c r="I34" s="3">
        <f t="shared" ref="I34:Y34" si="26">IFERROR(INDEX(I51:I500,MATCH($C$34,$C$51:$C$500,0)),"")</f>
        <v>18.899999999999999</v>
      </c>
      <c r="J34" s="3">
        <f t="shared" si="26"/>
        <v>16.55</v>
      </c>
      <c r="K34" s="3">
        <f t="shared" si="26"/>
        <v>21.35</v>
      </c>
      <c r="L34" s="3">
        <f t="shared" si="26"/>
        <v>18.89</v>
      </c>
      <c r="M34" s="3">
        <f t="shared" si="26"/>
        <v>29.9</v>
      </c>
      <c r="N34" s="3">
        <f t="shared" si="26"/>
        <v>39.130000000000003</v>
      </c>
      <c r="O34" s="3">
        <f t="shared" si="26"/>
        <v>26.72</v>
      </c>
      <c r="P34" s="3">
        <f t="shared" si="26"/>
        <v>43</v>
      </c>
      <c r="Q34" s="3">
        <f t="shared" si="26"/>
        <v>54.03</v>
      </c>
      <c r="R34" s="3">
        <f t="shared" si="26"/>
        <v>28.93</v>
      </c>
      <c r="S34" s="3">
        <f t="shared" si="26"/>
        <v>23.67</v>
      </c>
      <c r="T34" s="3">
        <f t="shared" si="26"/>
        <v>37.17</v>
      </c>
      <c r="U34" s="3">
        <f t="shared" si="26"/>
        <v>32.67</v>
      </c>
      <c r="V34" s="3">
        <f t="shared" si="26"/>
        <v>46.83</v>
      </c>
      <c r="W34" s="3">
        <f t="shared" si="26"/>
        <v>29.03</v>
      </c>
      <c r="X34" s="3">
        <f t="shared" si="26"/>
        <v>26.89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5.33</v>
      </c>
      <c r="H35" s="3">
        <f>IFERROR(INDEX(D35:G35,COUNT(D35:G35)),"")</f>
        <v>5.33</v>
      </c>
      <c r="I35" s="3">
        <f t="shared" ref="I35:Y35" si="27">IFERROR(INDEX(I51:I500,MATCH($C$35,$C$51:$C$500,0)),"")</f>
        <v>1.3</v>
      </c>
      <c r="J35" s="3">
        <f t="shared" si="27"/>
        <v>1.53</v>
      </c>
      <c r="K35" s="3">
        <f t="shared" si="27"/>
        <v>1.86</v>
      </c>
      <c r="L35" s="3">
        <f t="shared" si="27"/>
        <v>2.08</v>
      </c>
      <c r="M35" s="3">
        <f t="shared" si="27"/>
        <v>2.56</v>
      </c>
      <c r="N35" s="3">
        <f t="shared" si="27"/>
        <v>2.62</v>
      </c>
      <c r="O35" s="3">
        <f t="shared" si="27"/>
        <v>2.41</v>
      </c>
      <c r="P35" s="3">
        <f t="shared" si="27"/>
        <v>2.68</v>
      </c>
      <c r="Q35" s="3">
        <f t="shared" si="27"/>
        <v>3.17</v>
      </c>
      <c r="R35" s="3">
        <f t="shared" si="27"/>
        <v>3.21</v>
      </c>
      <c r="S35" s="3">
        <f t="shared" si="27"/>
        <v>2.94</v>
      </c>
      <c r="T35" s="3">
        <f t="shared" si="27"/>
        <v>3.73</v>
      </c>
      <c r="U35" s="3">
        <f t="shared" si="27"/>
        <v>3.43</v>
      </c>
      <c r="V35" s="3">
        <f t="shared" si="27"/>
        <v>5.87</v>
      </c>
      <c r="W35" s="3">
        <f t="shared" si="27"/>
        <v>4.1399999999999997</v>
      </c>
      <c r="X35" s="3">
        <f t="shared" si="27"/>
        <v>4.38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55.867299999999993</v>
      </c>
      <c r="I36" s="4">
        <f t="shared" si="28"/>
        <v>1.9154</v>
      </c>
      <c r="J36" s="4">
        <f t="shared" si="28"/>
        <v>1.3555000000000001</v>
      </c>
      <c r="K36" s="4">
        <f t="shared" si="28"/>
        <v>1.6273</v>
      </c>
      <c r="L36" s="4">
        <f t="shared" si="28"/>
        <v>1.5250999999999999</v>
      </c>
      <c r="M36" s="4">
        <f t="shared" si="28"/>
        <v>1.3237999999999999</v>
      </c>
      <c r="N36" s="4">
        <f t="shared" si="28"/>
        <v>1.3949</v>
      </c>
      <c r="O36" s="4">
        <f t="shared" si="28"/>
        <v>0.52880000000000005</v>
      </c>
      <c r="P36" s="4">
        <f t="shared" si="28"/>
        <v>0.35039999999999999</v>
      </c>
      <c r="Q36" s="4">
        <f t="shared" si="28"/>
        <v>0.24660000000000001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80.040000000000006</v>
      </c>
      <c r="I37" s="3">
        <f t="shared" si="29"/>
        <v>80.040000000000006</v>
      </c>
      <c r="J37" s="3">
        <f t="shared" si="29"/>
        <v>79.44</v>
      </c>
      <c r="K37" s="3">
        <f t="shared" si="29"/>
        <v>87.67</v>
      </c>
      <c r="L37" s="3">
        <f t="shared" si="29"/>
        <v>106.55</v>
      </c>
      <c r="M37" s="3">
        <f t="shared" si="29"/>
        <v>60.2</v>
      </c>
      <c r="N37" s="3">
        <f t="shared" si="29"/>
        <v>48.49</v>
      </c>
      <c r="O37" s="3">
        <f t="shared" si="29"/>
        <v>25.73</v>
      </c>
      <c r="P37" s="3">
        <f t="shared" si="29"/>
        <v>9.7799999999999994</v>
      </c>
      <c r="Q37" s="3">
        <f t="shared" si="29"/>
        <v>5.82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870965608371</v>
      </c>
      <c r="E51" s="5">
        <v>1015143432912</v>
      </c>
      <c r="F51" s="5">
        <v>971435679429</v>
      </c>
      <c r="G51" s="5">
        <v>911399270889</v>
      </c>
      <c r="I51" s="5">
        <v>3757615147215</v>
      </c>
      <c r="J51" s="5">
        <v>3932169542456</v>
      </c>
      <c r="K51" s="5">
        <v>3820532634926</v>
      </c>
      <c r="L51" s="5">
        <v>3935182048668</v>
      </c>
      <c r="M51" s="5">
        <v>3287623237457</v>
      </c>
      <c r="N51" s="5">
        <v>3212034546032</v>
      </c>
      <c r="O51" s="5">
        <v>3337022314624</v>
      </c>
      <c r="P51" s="5">
        <v>2766545866684</v>
      </c>
      <c r="Q51" s="5">
        <v>2491100179560</v>
      </c>
      <c r="R51" s="5">
        <v>2521920968213</v>
      </c>
      <c r="S51" s="5">
        <v>2174501712899</v>
      </c>
      <c r="T51" s="5">
        <v>1880262901697</v>
      </c>
      <c r="U51" s="5">
        <v>1505519937691</v>
      </c>
      <c r="V51" s="5">
        <v>1190825893340</v>
      </c>
      <c r="W51" s="5">
        <v>813342078952</v>
      </c>
      <c r="X51" s="5">
        <v>612192357641</v>
      </c>
      <c r="Y51" s="5">
        <v>485919837348</v>
      </c>
    </row>
    <row r="52" spans="2:25" ht="15.5" x14ac:dyDescent="0.35">
      <c r="C52" t="s">
        <v>85</v>
      </c>
      <c r="D52" s="5">
        <v>-425556547473</v>
      </c>
      <c r="E52" s="5">
        <v>-458215559009</v>
      </c>
      <c r="F52" s="5">
        <v>-453447719074</v>
      </c>
      <c r="G52" s="5">
        <v>-432360775324</v>
      </c>
      <c r="I52" s="5">
        <v>-1764045341679</v>
      </c>
      <c r="J52" s="5">
        <v>-1785500857143</v>
      </c>
      <c r="K52" s="5">
        <v>-1755607661568</v>
      </c>
      <c r="L52" s="5">
        <v>-1849122162973</v>
      </c>
      <c r="M52" s="5">
        <v>-1501277071348</v>
      </c>
      <c r="N52" s="5">
        <v>-1409870836152</v>
      </c>
      <c r="O52" s="5">
        <v>-1487586425468</v>
      </c>
      <c r="P52" s="5">
        <v>-1274332759465</v>
      </c>
      <c r="Q52" s="5">
        <v>-1183169352508</v>
      </c>
      <c r="R52" s="5">
        <v>-1220832597005</v>
      </c>
      <c r="S52" s="5">
        <v>-1019511433830</v>
      </c>
      <c r="T52" s="5">
        <v>-978850415303</v>
      </c>
      <c r="U52" s="5">
        <v>-806917558963</v>
      </c>
      <c r="V52" s="5">
        <v>-634412985295</v>
      </c>
      <c r="W52" s="5">
        <v>-433938241819</v>
      </c>
      <c r="X52" s="5">
        <v>-323167484228</v>
      </c>
      <c r="Y52" s="5">
        <v>-263821222220</v>
      </c>
    </row>
    <row r="53" spans="2:25" ht="15.5" x14ac:dyDescent="0.35">
      <c r="C53" t="s">
        <v>86</v>
      </c>
      <c r="D53" s="5">
        <v>445409060898</v>
      </c>
      <c r="E53" s="5">
        <v>556927873903</v>
      </c>
      <c r="F53" s="5">
        <v>517987960355</v>
      </c>
      <c r="G53" s="5">
        <v>479038495565</v>
      </c>
      <c r="I53" s="5">
        <v>1993569805536</v>
      </c>
      <c r="J53" s="5">
        <v>2146668685313</v>
      </c>
      <c r="K53" s="5">
        <v>2064924973358</v>
      </c>
      <c r="L53" s="5">
        <v>2086059885695</v>
      </c>
      <c r="M53" s="5">
        <v>1786346166109</v>
      </c>
      <c r="N53" s="5">
        <v>1802163709880</v>
      </c>
      <c r="O53" s="5">
        <v>1849435889156</v>
      </c>
      <c r="P53" s="5">
        <v>1492213107219</v>
      </c>
      <c r="Q53" s="5">
        <v>1307930827052</v>
      </c>
      <c r="R53" s="5">
        <v>1301088371208</v>
      </c>
      <c r="S53" s="5">
        <v>1154990279069</v>
      </c>
      <c r="T53" s="5">
        <v>901412486394</v>
      </c>
      <c r="U53" s="5">
        <v>698602378728</v>
      </c>
      <c r="V53" s="5">
        <v>556412908045</v>
      </c>
      <c r="W53" s="5">
        <v>379403837133</v>
      </c>
      <c r="X53" s="5">
        <v>289024873413</v>
      </c>
      <c r="Y53" s="5">
        <v>222098615128</v>
      </c>
    </row>
    <row r="54" spans="2:25" ht="15.5" x14ac:dyDescent="0.35">
      <c r="C54" t="s">
        <v>87</v>
      </c>
      <c r="D54" s="5">
        <v>-431584795968</v>
      </c>
      <c r="E54" s="5">
        <v>-385621411546</v>
      </c>
      <c r="F54" s="5">
        <v>-420479002097</v>
      </c>
      <c r="G54" s="5">
        <v>-400120591361</v>
      </c>
      <c r="I54" s="5">
        <v>-1606859693314</v>
      </c>
      <c r="J54" s="5">
        <v>-1625345811802</v>
      </c>
      <c r="K54" s="5">
        <v>-1586730336882</v>
      </c>
      <c r="L54" s="5">
        <v>-1447764137803</v>
      </c>
      <c r="M54" s="5">
        <v>-1376673678933</v>
      </c>
      <c r="N54" s="5">
        <v>-1546867566734</v>
      </c>
      <c r="O54" s="5">
        <v>-1492506242279</v>
      </c>
      <c r="P54" s="5">
        <v>-1297798393278</v>
      </c>
      <c r="Q54" s="5">
        <v>-1050766125858</v>
      </c>
      <c r="R54" s="5">
        <v>-858043393820</v>
      </c>
      <c r="S54" s="5">
        <v>-701331789068</v>
      </c>
      <c r="T54" s="5">
        <v>-602783793837</v>
      </c>
      <c r="U54" s="5">
        <v>-466211035387</v>
      </c>
      <c r="V54" s="5">
        <v>-357009588561</v>
      </c>
      <c r="W54" s="5">
        <v>-226176982402</v>
      </c>
      <c r="X54" s="5">
        <v>-153366968391</v>
      </c>
      <c r="Y54" s="5">
        <v>-130580003456</v>
      </c>
    </row>
    <row r="55" spans="2:25" ht="15.5" x14ac:dyDescent="0.35">
      <c r="C55" t="s">
        <v>419</v>
      </c>
      <c r="D55" s="5">
        <v>-458446387733</v>
      </c>
      <c r="E55" s="5">
        <v>-412258064050</v>
      </c>
      <c r="F55" s="5">
        <v>-446199547557</v>
      </c>
      <c r="G55" s="5">
        <v>-432393029649</v>
      </c>
      <c r="I55" s="5">
        <v>-1712858933477</v>
      </c>
      <c r="J55" s="5">
        <v>-1714715007433</v>
      </c>
      <c r="K55" s="5">
        <v>-1674353087569</v>
      </c>
      <c r="L55" s="5">
        <v>-1517962815107</v>
      </c>
      <c r="M55" s="5">
        <v>-1432134966693</v>
      </c>
      <c r="N55" s="5">
        <v>-1598529737771</v>
      </c>
      <c r="O55" s="5">
        <v>-1556060704391</v>
      </c>
      <c r="P55" s="5">
        <v>-1353753543617</v>
      </c>
      <c r="Q55" s="5">
        <v>-1106974224495</v>
      </c>
      <c r="R55" s="5">
        <v>-918136528749</v>
      </c>
      <c r="S55" s="5">
        <v>-739133258994</v>
      </c>
      <c r="T55" s="5">
        <v>-638811878281</v>
      </c>
      <c r="U55" s="5">
        <v>-488675578783</v>
      </c>
      <c r="V55" s="5">
        <v>-370258127976</v>
      </c>
    </row>
    <row r="56" spans="2:25" ht="15.5" x14ac:dyDescent="0.35">
      <c r="C56" t="s">
        <v>89</v>
      </c>
      <c r="W56" s="5">
        <v>-183167996158</v>
      </c>
      <c r="X56" s="5">
        <v>-133769106121</v>
      </c>
      <c r="Y56" s="5">
        <v>-111294790944</v>
      </c>
    </row>
    <row r="57" spans="2:25" ht="15.5" x14ac:dyDescent="0.35">
      <c r="C57" t="s">
        <v>495</v>
      </c>
      <c r="W57" s="5">
        <v>-49749648429</v>
      </c>
      <c r="X57" s="5">
        <v>-29563972815</v>
      </c>
      <c r="Y57" s="5">
        <v>-22508628852</v>
      </c>
    </row>
    <row r="58" spans="2:25" ht="15.5" x14ac:dyDescent="0.35">
      <c r="C58" t="s">
        <v>95</v>
      </c>
      <c r="W58" s="5">
        <v>-2995175384</v>
      </c>
      <c r="X58" s="5">
        <v>3337717871</v>
      </c>
      <c r="Y58" s="5">
        <v>-1932295929</v>
      </c>
    </row>
    <row r="59" spans="2:25" ht="15.5" x14ac:dyDescent="0.35">
      <c r="C59" t="s">
        <v>93</v>
      </c>
      <c r="W59" s="5">
        <v>-65862741</v>
      </c>
      <c r="X59" s="5">
        <v>187980143</v>
      </c>
      <c r="Y59" s="5">
        <v>50666663</v>
      </c>
    </row>
    <row r="60" spans="2:25" ht="15.5" x14ac:dyDescent="0.35">
      <c r="C60" t="s">
        <v>98</v>
      </c>
      <c r="D60" s="5">
        <v>-372011905</v>
      </c>
      <c r="E60" s="5">
        <v>-189358498</v>
      </c>
      <c r="F60" s="5">
        <v>-537249103</v>
      </c>
      <c r="G60" s="5">
        <v>-570419794</v>
      </c>
      <c r="I60" s="5">
        <v>-1818412033</v>
      </c>
      <c r="J60" s="5">
        <v>-369907788</v>
      </c>
      <c r="K60" s="5">
        <v>9332101</v>
      </c>
      <c r="L60" s="5">
        <v>27378194</v>
      </c>
      <c r="M60" s="5">
        <v>-790811</v>
      </c>
      <c r="N60" s="5">
        <v>-49215184716</v>
      </c>
      <c r="O60" s="5">
        <v>-65182955722</v>
      </c>
      <c r="P60" s="5">
        <v>-44838970436</v>
      </c>
      <c r="Q60" s="5">
        <v>-10590548609</v>
      </c>
      <c r="R60" s="5">
        <v>-1069146939</v>
      </c>
    </row>
    <row r="61" spans="2:25" ht="15.5" x14ac:dyDescent="0.35">
      <c r="C61" t="s">
        <v>91</v>
      </c>
      <c r="D61" s="5">
        <v>13824264930</v>
      </c>
      <c r="E61" s="5">
        <v>171306462357</v>
      </c>
      <c r="F61" s="5">
        <v>97508958258</v>
      </c>
      <c r="G61" s="5">
        <v>78917904204</v>
      </c>
      <c r="I61" s="5">
        <v>386710112222</v>
      </c>
      <c r="J61" s="5">
        <v>521322873511</v>
      </c>
      <c r="K61" s="5">
        <v>478194636476</v>
      </c>
      <c r="L61" s="5">
        <v>638295747892</v>
      </c>
      <c r="M61" s="5">
        <v>409672487176</v>
      </c>
      <c r="N61" s="5">
        <v>255296143146</v>
      </c>
      <c r="O61" s="5">
        <v>356929646877</v>
      </c>
      <c r="P61" s="5">
        <v>194414713941</v>
      </c>
      <c r="Q61" s="5">
        <v>257164701194</v>
      </c>
      <c r="R61" s="5">
        <v>443044977388</v>
      </c>
      <c r="S61" s="5">
        <v>453658490001</v>
      </c>
      <c r="T61" s="5">
        <v>298628692557</v>
      </c>
      <c r="U61" s="5">
        <v>232391343341</v>
      </c>
      <c r="V61" s="5">
        <v>199403319484</v>
      </c>
      <c r="W61" s="5">
        <v>153226854731</v>
      </c>
      <c r="X61" s="5">
        <v>135657905022</v>
      </c>
      <c r="Y61" s="5">
        <v>91518611672</v>
      </c>
    </row>
    <row r="62" spans="2:25" ht="15.5" x14ac:dyDescent="0.35">
      <c r="C62" t="s">
        <v>92</v>
      </c>
      <c r="D62" s="5">
        <v>-10321591497</v>
      </c>
      <c r="E62" s="5">
        <v>-12034953821</v>
      </c>
      <c r="F62" s="5">
        <v>-15673904709</v>
      </c>
      <c r="G62" s="5">
        <v>-16156185673</v>
      </c>
      <c r="I62" s="5">
        <v>-53477441174</v>
      </c>
      <c r="J62" s="5">
        <v>-52377877303</v>
      </c>
      <c r="K62" s="5">
        <v>-50203951213</v>
      </c>
      <c r="L62" s="5">
        <v>-65513027907</v>
      </c>
      <c r="M62" s="5">
        <v>-33626593841</v>
      </c>
      <c r="N62" s="5">
        <v>-94938605367</v>
      </c>
      <c r="O62" s="5">
        <v>-9830826264</v>
      </c>
      <c r="P62" s="5">
        <v>-7478389026</v>
      </c>
      <c r="Q62" s="5">
        <v>-71017366664</v>
      </c>
      <c r="R62" s="5">
        <v>-73628135690</v>
      </c>
      <c r="S62" s="5">
        <v>-75406874913</v>
      </c>
      <c r="T62" s="5">
        <v>-45865784454</v>
      </c>
      <c r="U62" s="5">
        <v>-21586439179</v>
      </c>
      <c r="V62" s="5">
        <v>389661277</v>
      </c>
      <c r="W62" s="5">
        <v>1721179555</v>
      </c>
      <c r="X62" s="5">
        <v>-991931593</v>
      </c>
      <c r="Y62" s="5">
        <v>-11027430470</v>
      </c>
    </row>
    <row r="63" spans="2:25" ht="15.5" x14ac:dyDescent="0.35">
      <c r="C63" t="s">
        <v>94</v>
      </c>
      <c r="D63" s="5">
        <v>1655493249</v>
      </c>
      <c r="E63" s="5">
        <v>2103661044</v>
      </c>
      <c r="F63" s="5">
        <v>2116146633</v>
      </c>
      <c r="G63" s="5">
        <v>2029885196</v>
      </c>
      <c r="I63" s="5">
        <v>9610833613</v>
      </c>
      <c r="J63" s="5">
        <v>14786074343</v>
      </c>
      <c r="K63" s="5">
        <v>14127849956</v>
      </c>
      <c r="L63" s="5">
        <v>13724808660</v>
      </c>
      <c r="M63" s="5">
        <v>20449873354</v>
      </c>
      <c r="N63" s="5">
        <v>39277684675</v>
      </c>
      <c r="O63" s="5">
        <v>69443009950</v>
      </c>
      <c r="P63" s="5">
        <v>84633658042</v>
      </c>
      <c r="Q63" s="5">
        <v>35121841969</v>
      </c>
      <c r="R63" s="5">
        <v>22438468835</v>
      </c>
      <c r="S63" s="5">
        <v>18540730176</v>
      </c>
      <c r="T63" s="5">
        <v>970187057</v>
      </c>
      <c r="U63" s="5">
        <v>2810954756</v>
      </c>
      <c r="V63" s="5">
        <v>389661277</v>
      </c>
      <c r="W63" s="5">
        <v>1721179555</v>
      </c>
      <c r="X63" s="5">
        <v>4079913333</v>
      </c>
      <c r="Y63" s="5">
        <v>1328339480</v>
      </c>
    </row>
    <row r="64" spans="2:25" ht="15.5" x14ac:dyDescent="0.35">
      <c r="C64" t="s">
        <v>26</v>
      </c>
      <c r="D64" s="5">
        <v>-11546827978</v>
      </c>
      <c r="E64" s="5">
        <v>-13841551649</v>
      </c>
      <c r="F64" s="5">
        <v>-17362926525</v>
      </c>
      <c r="G64" s="5">
        <v>-17715659797</v>
      </c>
      <c r="I64" s="5">
        <v>-61061391351</v>
      </c>
      <c r="J64" s="5">
        <v>-62886056759</v>
      </c>
      <c r="K64" s="5">
        <v>-60868971013</v>
      </c>
      <c r="L64" s="5">
        <v>-50456631438</v>
      </c>
      <c r="M64" s="5">
        <v>-50201979296</v>
      </c>
      <c r="N64" s="5">
        <v>-80883885810</v>
      </c>
      <c r="O64" s="5">
        <v>-66295550224</v>
      </c>
      <c r="P64" s="5">
        <v>-82233618970</v>
      </c>
      <c r="Q64" s="5">
        <v>-91930964348</v>
      </c>
      <c r="R64" s="5">
        <v>-91584597849</v>
      </c>
      <c r="S64" s="5">
        <v>-90239459054</v>
      </c>
      <c r="T64" s="5">
        <v>-46835971511</v>
      </c>
      <c r="U64" s="5">
        <v>-24397393935</v>
      </c>
      <c r="X64" s="5">
        <v>-5071844926</v>
      </c>
      <c r="Y64" s="5">
        <v>-12355769950</v>
      </c>
    </row>
    <row r="65" spans="2:25" ht="15.5" x14ac:dyDescent="0.35">
      <c r="C65" t="s">
        <v>97</v>
      </c>
      <c r="D65" s="5">
        <v>-99158118</v>
      </c>
      <c r="E65" s="5">
        <v>142281618</v>
      </c>
      <c r="F65" s="5">
        <v>-3895490</v>
      </c>
      <c r="G65" s="5">
        <v>-64434033</v>
      </c>
      <c r="I65" s="5">
        <v>-86104088</v>
      </c>
      <c r="J65" s="5">
        <v>-141683453</v>
      </c>
      <c r="K65" s="5">
        <v>-597664454</v>
      </c>
      <c r="L65" s="5">
        <v>109061282</v>
      </c>
      <c r="M65" s="5">
        <v>228873680</v>
      </c>
      <c r="N65" s="5">
        <v>244309131</v>
      </c>
      <c r="O65" s="5">
        <v>226020048</v>
      </c>
      <c r="P65" s="5">
        <v>-467282442</v>
      </c>
    </row>
    <row r="66" spans="2:25" ht="15.5" x14ac:dyDescent="0.35">
      <c r="C66" t="s">
        <v>496</v>
      </c>
    </row>
    <row r="67" spans="2:25" ht="15.5" x14ac:dyDescent="0.35">
      <c r="C67" t="s">
        <v>99</v>
      </c>
      <c r="D67" s="5">
        <v>-10321591497</v>
      </c>
      <c r="E67" s="5">
        <v>-12034953821</v>
      </c>
      <c r="F67" s="5">
        <v>-15673904709</v>
      </c>
      <c r="G67" s="5">
        <v>-16156185673</v>
      </c>
      <c r="I67" s="5">
        <v>-53477441174</v>
      </c>
      <c r="J67" s="5">
        <v>-52377877303</v>
      </c>
      <c r="K67" s="5">
        <v>-50203951213</v>
      </c>
      <c r="L67" s="5">
        <v>-65513027907</v>
      </c>
      <c r="M67" s="5">
        <v>-33626593841</v>
      </c>
      <c r="N67" s="5">
        <v>-94938605367</v>
      </c>
      <c r="O67" s="5">
        <v>-9830826264</v>
      </c>
      <c r="P67" s="5">
        <v>-7478389026</v>
      </c>
      <c r="Q67" s="5">
        <v>-71017366664</v>
      </c>
      <c r="R67" s="5">
        <v>-73628135690</v>
      </c>
      <c r="S67" s="5">
        <v>-75406874913</v>
      </c>
      <c r="T67" s="5">
        <v>-45865784454</v>
      </c>
      <c r="U67" s="5">
        <v>-21586439179</v>
      </c>
      <c r="V67" s="5">
        <v>389661277</v>
      </c>
      <c r="W67" s="5">
        <v>1721179555</v>
      </c>
      <c r="X67" s="5">
        <v>-991931593</v>
      </c>
      <c r="Y67" s="5">
        <v>-11027430470</v>
      </c>
    </row>
    <row r="68" spans="2:25" ht="15.5" x14ac:dyDescent="0.35">
      <c r="C68" t="s">
        <v>28</v>
      </c>
      <c r="D68" s="5">
        <v>3502673433</v>
      </c>
      <c r="E68" s="5">
        <v>159271508536</v>
      </c>
      <c r="F68" s="5">
        <v>81835053549</v>
      </c>
      <c r="G68" s="5">
        <v>62761718531</v>
      </c>
      <c r="I68" s="5">
        <v>333232671048</v>
      </c>
      <c r="J68" s="5">
        <v>468944996208</v>
      </c>
      <c r="K68" s="5">
        <v>427990685263</v>
      </c>
      <c r="L68" s="5">
        <v>572782719985</v>
      </c>
      <c r="M68" s="5">
        <v>376045893335</v>
      </c>
      <c r="N68" s="5">
        <v>160357537779</v>
      </c>
      <c r="O68" s="5">
        <v>347098820613</v>
      </c>
      <c r="P68" s="5">
        <v>186936324915</v>
      </c>
      <c r="Q68" s="5">
        <v>186147334530</v>
      </c>
      <c r="R68" s="5">
        <v>369416841698</v>
      </c>
      <c r="S68" s="5">
        <v>378251615088</v>
      </c>
      <c r="T68" s="5">
        <v>252762908103</v>
      </c>
      <c r="U68" s="5">
        <v>210804904162</v>
      </c>
      <c r="V68" s="5">
        <v>199792980761</v>
      </c>
      <c r="W68" s="5">
        <v>154948034286</v>
      </c>
      <c r="X68" s="5">
        <v>134665973429</v>
      </c>
      <c r="Y68" s="5">
        <v>80491181202</v>
      </c>
    </row>
    <row r="69" spans="2:25" ht="15.5" x14ac:dyDescent="0.35">
      <c r="C69" t="s">
        <v>27</v>
      </c>
      <c r="D69" s="5">
        <v>-1658868674</v>
      </c>
      <c r="E69" s="5">
        <v>-37644124890</v>
      </c>
      <c r="F69" s="5">
        <v>-17473146513</v>
      </c>
      <c r="G69" s="5">
        <v>-14632987779</v>
      </c>
      <c r="I69" s="5">
        <v>-76534679521</v>
      </c>
      <c r="J69" s="5">
        <v>-106749297728</v>
      </c>
      <c r="K69" s="5">
        <v>-94690264300</v>
      </c>
      <c r="L69" s="5">
        <v>-140534997731</v>
      </c>
      <c r="M69" s="5">
        <v>-94705210879</v>
      </c>
      <c r="N69" s="5">
        <v>8252744699</v>
      </c>
      <c r="O69" s="5">
        <v>-110580263193</v>
      </c>
      <c r="P69" s="5">
        <v>-59764888552</v>
      </c>
      <c r="Q69" s="5">
        <v>-50783313391</v>
      </c>
      <c r="R69" s="5">
        <v>-89639472867</v>
      </c>
      <c r="S69" s="5">
        <v>-107712914648</v>
      </c>
      <c r="T69" s="5">
        <v>-64185387029</v>
      </c>
      <c r="U69" s="5">
        <v>-52789633241</v>
      </c>
      <c r="V69" s="5">
        <v>-50643432736</v>
      </c>
      <c r="W69" s="5">
        <v>-39015501244</v>
      </c>
      <c r="X69" s="5">
        <v>-34890849054</v>
      </c>
      <c r="Y69" s="5">
        <v>-23376323070</v>
      </c>
    </row>
    <row r="70" spans="2:25" ht="15.5" x14ac:dyDescent="0.35">
      <c r="C70" t="s">
        <v>102</v>
      </c>
      <c r="D70" s="5">
        <v>1843804759</v>
      </c>
      <c r="E70" s="5">
        <v>121627383646</v>
      </c>
      <c r="F70" s="5">
        <v>64361907036</v>
      </c>
      <c r="G70" s="5">
        <v>48128730752</v>
      </c>
      <c r="I70" s="5">
        <v>256697991527</v>
      </c>
      <c r="J70" s="5">
        <v>362195698480</v>
      </c>
      <c r="K70" s="5">
        <v>333300420963</v>
      </c>
      <c r="L70" s="5">
        <v>432247722254</v>
      </c>
      <c r="M70" s="5">
        <v>281340682456</v>
      </c>
      <c r="N70" s="5">
        <v>168610282478</v>
      </c>
      <c r="O70" s="5">
        <v>236518557420</v>
      </c>
      <c r="P70" s="5">
        <v>127171436363</v>
      </c>
      <c r="Q70" s="5">
        <v>135364021139</v>
      </c>
      <c r="R70" s="5">
        <v>279777368831</v>
      </c>
      <c r="S70" s="5">
        <v>270538700440</v>
      </c>
      <c r="T70" s="5">
        <v>188577521074</v>
      </c>
      <c r="U70" s="5">
        <v>158015270921</v>
      </c>
      <c r="V70" s="5">
        <v>149149548025</v>
      </c>
      <c r="W70" s="5">
        <v>115932533042</v>
      </c>
      <c r="X70" s="5">
        <v>99775124375</v>
      </c>
      <c r="Y70" s="5">
        <v>57114858132</v>
      </c>
    </row>
    <row r="71" spans="2:25" ht="15.5" x14ac:dyDescent="0.35">
      <c r="C71" t="s">
        <v>103</v>
      </c>
      <c r="E71" s="5">
        <v>-8139059953</v>
      </c>
      <c r="I71" s="5">
        <v>-8139059953</v>
      </c>
      <c r="J71" s="5">
        <v>60303696073</v>
      </c>
      <c r="K71" s="5">
        <v>-13347771060</v>
      </c>
      <c r="L71" s="5">
        <v>-1950145080</v>
      </c>
      <c r="M71" s="5">
        <v>10682461140</v>
      </c>
      <c r="N71" s="5">
        <v>-23116953965</v>
      </c>
      <c r="O71" s="5">
        <v>-14665083396</v>
      </c>
      <c r="P71" s="5">
        <v>9129654534</v>
      </c>
      <c r="Q71" s="5">
        <v>-10896463085</v>
      </c>
      <c r="R71" s="5">
        <v>-16385014967</v>
      </c>
      <c r="S71" s="5">
        <v>-6827973000</v>
      </c>
    </row>
    <row r="72" spans="2:25" ht="15.5" x14ac:dyDescent="0.35">
      <c r="C72" t="s">
        <v>104</v>
      </c>
      <c r="D72" s="5">
        <v>1843804759</v>
      </c>
      <c r="E72" s="5">
        <v>113488323693</v>
      </c>
      <c r="F72" s="5">
        <v>64361907036</v>
      </c>
      <c r="G72" s="5">
        <v>48128730752</v>
      </c>
      <c r="I72" s="5">
        <v>248558931574</v>
      </c>
      <c r="J72" s="5">
        <v>422499394553</v>
      </c>
      <c r="K72" s="5">
        <v>319952649903</v>
      </c>
      <c r="L72" s="5">
        <v>430297577174</v>
      </c>
      <c r="M72" s="5">
        <v>292023143596</v>
      </c>
      <c r="N72" s="5">
        <v>145493328513</v>
      </c>
      <c r="O72" s="5">
        <v>221853474024</v>
      </c>
      <c r="P72" s="5">
        <v>136301090897</v>
      </c>
      <c r="Q72" s="5">
        <v>124467558054</v>
      </c>
      <c r="R72" s="5">
        <v>263392353864</v>
      </c>
      <c r="S72" s="5">
        <v>263710727440</v>
      </c>
      <c r="T72" s="5">
        <v>188577521074</v>
      </c>
      <c r="U72" s="5">
        <v>158015270921</v>
      </c>
      <c r="V72" s="5">
        <v>149149548025</v>
      </c>
      <c r="W72" s="5">
        <v>115932533042</v>
      </c>
      <c r="X72" s="5">
        <v>99775124375</v>
      </c>
      <c r="Y72" s="5">
        <v>57114858132</v>
      </c>
    </row>
    <row r="73" spans="2:25" ht="15.5" x14ac:dyDescent="0.35">
      <c r="C73" t="s">
        <v>105</v>
      </c>
      <c r="D73" s="5">
        <v>1843804759</v>
      </c>
      <c r="E73" s="5">
        <v>121627383646</v>
      </c>
      <c r="F73" s="5">
        <v>64361907036</v>
      </c>
      <c r="G73" s="5">
        <v>48128730752</v>
      </c>
      <c r="I73" s="5">
        <v>256697991527</v>
      </c>
      <c r="J73" s="5">
        <v>362195698480</v>
      </c>
      <c r="K73" s="5">
        <v>333300420963</v>
      </c>
      <c r="L73" s="5">
        <v>432247722254</v>
      </c>
      <c r="M73" s="5">
        <v>281340682456</v>
      </c>
      <c r="N73" s="5">
        <v>168610282478</v>
      </c>
      <c r="O73" s="5">
        <v>236518557420</v>
      </c>
      <c r="P73" s="5">
        <v>127171436363</v>
      </c>
      <c r="Q73" s="5">
        <v>135364021139</v>
      </c>
      <c r="R73" s="5">
        <v>279777368831</v>
      </c>
      <c r="S73" s="5">
        <v>270538700440</v>
      </c>
      <c r="T73" s="5">
        <v>188577521074</v>
      </c>
      <c r="U73" s="5">
        <v>158015270921</v>
      </c>
      <c r="V73" s="5">
        <v>149149548025</v>
      </c>
      <c r="W73" s="5">
        <v>115932533042</v>
      </c>
      <c r="X73" s="5">
        <v>99775124375</v>
      </c>
      <c r="Y73" s="5">
        <v>57114858132</v>
      </c>
    </row>
    <row r="74" spans="2:25" ht="15.5" x14ac:dyDescent="0.35">
      <c r="C74" t="s">
        <v>7</v>
      </c>
      <c r="D74" s="5">
        <v>2215816664</v>
      </c>
      <c r="E74" s="5">
        <v>113677682191</v>
      </c>
      <c r="F74" s="5">
        <v>64899156139</v>
      </c>
      <c r="G74" s="5">
        <v>48699150546</v>
      </c>
      <c r="I74" s="5">
        <v>250377343607</v>
      </c>
      <c r="J74" s="5">
        <v>422869302341</v>
      </c>
      <c r="K74" s="5">
        <v>319943317802</v>
      </c>
      <c r="L74" s="5">
        <v>430270198980</v>
      </c>
      <c r="M74" s="5">
        <v>292023934407</v>
      </c>
      <c r="N74" s="5">
        <v>194708513229</v>
      </c>
      <c r="O74" s="5">
        <v>287036429746</v>
      </c>
      <c r="P74" s="5">
        <v>181140061333</v>
      </c>
      <c r="Q74" s="5">
        <v>135058106663</v>
      </c>
      <c r="R74" s="5">
        <v>264461500803</v>
      </c>
      <c r="S74" s="5">
        <v>263710727440</v>
      </c>
      <c r="T74" s="5">
        <v>188577521074</v>
      </c>
      <c r="U74" s="5">
        <v>158015270921</v>
      </c>
      <c r="V74" s="5">
        <v>149149548025</v>
      </c>
      <c r="W74" s="5">
        <v>115932533042</v>
      </c>
      <c r="X74" s="5">
        <v>99775124375</v>
      </c>
      <c r="Y74" s="5">
        <v>57114858132</v>
      </c>
    </row>
    <row r="75" spans="2:25" ht="15.5" x14ac:dyDescent="0.35">
      <c r="C75" t="s">
        <v>107</v>
      </c>
      <c r="D75" s="5">
        <v>1843804759</v>
      </c>
      <c r="E75" s="5">
        <v>121627383646</v>
      </c>
      <c r="F75" s="5">
        <v>64361907036</v>
      </c>
      <c r="G75" s="5">
        <v>48128730752</v>
      </c>
      <c r="I75" s="5">
        <v>256697991527</v>
      </c>
      <c r="J75" s="5">
        <v>362195698480</v>
      </c>
      <c r="K75" s="5">
        <v>333300420963</v>
      </c>
      <c r="L75" s="5">
        <v>432247722254</v>
      </c>
      <c r="M75" s="5">
        <v>281340682456</v>
      </c>
      <c r="N75" s="5">
        <v>168610282478</v>
      </c>
      <c r="O75" s="5">
        <v>236518557420</v>
      </c>
      <c r="P75" s="5">
        <v>127171436363</v>
      </c>
      <c r="Q75" s="5">
        <v>135364021139</v>
      </c>
      <c r="R75" s="5">
        <v>279777368831</v>
      </c>
      <c r="S75" s="5">
        <v>270538700440</v>
      </c>
      <c r="T75" s="5">
        <v>188577521074</v>
      </c>
      <c r="U75" s="5">
        <v>158015270921</v>
      </c>
      <c r="V75" s="5">
        <v>149149548025</v>
      </c>
      <c r="W75" s="5">
        <v>115932533042</v>
      </c>
      <c r="X75" s="5">
        <v>99775124375</v>
      </c>
      <c r="Y75" s="5">
        <v>57114858132</v>
      </c>
    </row>
    <row r="76" spans="2:25" ht="15.5" x14ac:dyDescent="0.35">
      <c r="C76" t="s">
        <v>108</v>
      </c>
      <c r="D76" s="5">
        <v>1843804759</v>
      </c>
      <c r="E76" s="5">
        <v>113488323693</v>
      </c>
      <c r="F76" s="5">
        <v>64361907036</v>
      </c>
      <c r="G76" s="5">
        <v>48128730752</v>
      </c>
      <c r="I76" s="5">
        <v>248558931574</v>
      </c>
      <c r="J76" s="5">
        <v>422499394553</v>
      </c>
      <c r="K76" s="5">
        <v>319952649903</v>
      </c>
      <c r="L76" s="5">
        <v>430297577174</v>
      </c>
      <c r="M76" s="5">
        <v>292023143596</v>
      </c>
      <c r="N76" s="5">
        <v>145493328513</v>
      </c>
      <c r="O76" s="5">
        <v>221853474024</v>
      </c>
      <c r="P76" s="5">
        <v>136301090897</v>
      </c>
      <c r="Q76" s="5">
        <v>124467558054</v>
      </c>
      <c r="R76" s="5">
        <v>263392353864</v>
      </c>
      <c r="S76" s="5">
        <v>263710727440</v>
      </c>
      <c r="T76" s="5">
        <v>188577521074</v>
      </c>
      <c r="U76" s="5">
        <v>158015270921</v>
      </c>
      <c r="V76" s="5">
        <v>149149548025</v>
      </c>
      <c r="W76" s="5">
        <v>115932533042</v>
      </c>
      <c r="X76" s="5">
        <v>99775124375</v>
      </c>
      <c r="Y76" s="5">
        <v>57114858132</v>
      </c>
    </row>
    <row r="77" spans="2:25" ht="15.5" x14ac:dyDescent="0.35">
      <c r="C77" t="s">
        <v>109</v>
      </c>
      <c r="D77" s="5">
        <v>1843804759</v>
      </c>
      <c r="E77" s="5">
        <v>113488323693</v>
      </c>
      <c r="F77" s="5">
        <v>64361907036</v>
      </c>
      <c r="G77" s="5">
        <v>48128730752</v>
      </c>
      <c r="I77" s="5">
        <v>248558931574</v>
      </c>
      <c r="J77" s="5">
        <v>422499394553</v>
      </c>
      <c r="K77" s="5">
        <v>319952649903</v>
      </c>
      <c r="L77" s="5">
        <v>430297577174</v>
      </c>
      <c r="M77" s="5">
        <v>292023143596</v>
      </c>
      <c r="N77" s="5">
        <v>145493328513</v>
      </c>
      <c r="O77" s="5">
        <v>221853474024</v>
      </c>
      <c r="P77" s="5">
        <v>136301090897</v>
      </c>
      <c r="Q77" s="5">
        <v>124467558054</v>
      </c>
      <c r="R77" s="5">
        <v>263392353864</v>
      </c>
      <c r="S77" s="5">
        <v>263710727440</v>
      </c>
      <c r="T77" s="5">
        <v>188577521074</v>
      </c>
      <c r="U77" s="5">
        <v>158015270921</v>
      </c>
      <c r="V77" s="5">
        <v>149149548025</v>
      </c>
      <c r="W77" s="5">
        <v>115932533042</v>
      </c>
      <c r="X77" s="5">
        <v>99775124375</v>
      </c>
      <c r="Y77" s="5">
        <v>57114858132</v>
      </c>
    </row>
    <row r="79" spans="2:25" ht="15.5" x14ac:dyDescent="0.35">
      <c r="B79" t="s">
        <v>110</v>
      </c>
      <c r="C79" t="s">
        <v>111</v>
      </c>
    </row>
    <row r="80" spans="2:25" ht="15.5" x14ac:dyDescent="0.35">
      <c r="C80" t="s">
        <v>112</v>
      </c>
    </row>
    <row r="81" spans="3:25" ht="15.5" x14ac:dyDescent="0.35">
      <c r="C81" t="s">
        <v>19</v>
      </c>
      <c r="D81" s="5">
        <v>345234773884</v>
      </c>
      <c r="E81" s="5">
        <v>270520936656</v>
      </c>
      <c r="F81" s="5">
        <v>394958069097</v>
      </c>
      <c r="G81" s="5">
        <v>342428664260</v>
      </c>
      <c r="I81" s="5">
        <v>270520936656</v>
      </c>
      <c r="J81" s="5">
        <v>430946384199</v>
      </c>
      <c r="K81" s="5">
        <v>537954241879</v>
      </c>
      <c r="L81" s="5">
        <v>627450783230</v>
      </c>
      <c r="M81" s="5">
        <v>758901794493</v>
      </c>
      <c r="N81" s="5">
        <v>1010872461721</v>
      </c>
      <c r="O81" s="5">
        <v>1185910198515</v>
      </c>
      <c r="P81" s="5">
        <v>1294525260890</v>
      </c>
      <c r="Q81" s="5">
        <v>1895069568040</v>
      </c>
      <c r="R81" s="5">
        <v>610989176180</v>
      </c>
      <c r="S81" s="5">
        <v>515237282682</v>
      </c>
      <c r="T81" s="5">
        <v>162584129984</v>
      </c>
      <c r="U81" s="5">
        <v>101142256234</v>
      </c>
      <c r="V81" s="5">
        <v>37871639602</v>
      </c>
      <c r="W81" s="5">
        <v>48397360886</v>
      </c>
      <c r="X81" s="5">
        <v>120721694375</v>
      </c>
      <c r="Y81" s="5">
        <v>57945297612</v>
      </c>
    </row>
    <row r="82" spans="3:25" ht="15.5" x14ac:dyDescent="0.35">
      <c r="C82" t="s">
        <v>114</v>
      </c>
      <c r="D82" s="5">
        <v>502713907319</v>
      </c>
      <c r="E82" s="5">
        <v>492088413015</v>
      </c>
      <c r="F82" s="5">
        <v>453627450055</v>
      </c>
      <c r="G82" s="5">
        <v>449232832244</v>
      </c>
      <c r="I82" s="5">
        <v>492088413015</v>
      </c>
      <c r="J82" s="5">
        <v>436641861250</v>
      </c>
      <c r="K82" s="5">
        <v>468485248455</v>
      </c>
      <c r="L82" s="5">
        <v>488178110493</v>
      </c>
      <c r="M82" s="5">
        <v>379433448781</v>
      </c>
      <c r="N82" s="5">
        <v>345778440900</v>
      </c>
      <c r="O82" s="5">
        <v>481573100686</v>
      </c>
      <c r="P82" s="5">
        <v>412949853861</v>
      </c>
      <c r="Q82" s="5">
        <v>324917530235</v>
      </c>
      <c r="R82" s="5">
        <v>280381386519</v>
      </c>
      <c r="S82" s="5">
        <v>248671775050</v>
      </c>
      <c r="T82" s="5">
        <v>213306120787</v>
      </c>
      <c r="U82" s="5">
        <v>182707148115</v>
      </c>
      <c r="V82" s="5">
        <v>136203406473</v>
      </c>
      <c r="W82" s="5">
        <v>103387896337</v>
      </c>
      <c r="X82" s="5">
        <v>75641640405</v>
      </c>
      <c r="Y82" s="5">
        <v>53134831686</v>
      </c>
    </row>
    <row r="83" spans="3:25" ht="15.5" x14ac:dyDescent="0.35">
      <c r="C83" t="s">
        <v>116</v>
      </c>
      <c r="D83" s="5">
        <v>162481524872</v>
      </c>
      <c r="E83" s="5">
        <v>131254861371</v>
      </c>
      <c r="F83" s="5">
        <v>121938526499</v>
      </c>
      <c r="G83" s="5">
        <v>139790474579</v>
      </c>
      <c r="I83" s="5">
        <v>131254861371</v>
      </c>
      <c r="J83" s="5">
        <v>130497684512</v>
      </c>
      <c r="K83" s="5">
        <v>145023597275</v>
      </c>
      <c r="L83" s="5">
        <v>135129941265</v>
      </c>
      <c r="M83" s="5">
        <v>143101424866</v>
      </c>
      <c r="N83" s="5">
        <v>157505028031</v>
      </c>
      <c r="O83" s="5">
        <v>167051698858</v>
      </c>
      <c r="P83" s="5">
        <v>195940600992</v>
      </c>
      <c r="Q83" s="5">
        <v>103448215037</v>
      </c>
      <c r="R83" s="5">
        <v>83714622240</v>
      </c>
      <c r="S83" s="5">
        <v>135105314310</v>
      </c>
      <c r="T83" s="5">
        <v>67921963066</v>
      </c>
    </row>
    <row r="84" spans="3:25" ht="15.5" x14ac:dyDescent="0.35">
      <c r="C84" t="s">
        <v>115</v>
      </c>
      <c r="D84" s="5">
        <v>848227035</v>
      </c>
      <c r="E84" s="5">
        <v>20212713133</v>
      </c>
      <c r="F84" s="5">
        <v>732241758</v>
      </c>
      <c r="G84" s="5">
        <v>538139071</v>
      </c>
      <c r="I84" s="5">
        <v>20212713133</v>
      </c>
      <c r="J84" s="5">
        <v>51552787382</v>
      </c>
      <c r="K84" s="5">
        <v>34185133807</v>
      </c>
      <c r="L84" s="5">
        <v>32558265551</v>
      </c>
      <c r="M84" s="5">
        <v>1966813758</v>
      </c>
      <c r="N84" s="5">
        <v>1869601144</v>
      </c>
      <c r="O84" s="5">
        <v>3024780411</v>
      </c>
      <c r="P84" s="5">
        <v>8859902936</v>
      </c>
      <c r="Q84" s="5">
        <v>8811309470</v>
      </c>
      <c r="R84" s="5">
        <v>782140497</v>
      </c>
      <c r="S84" s="5">
        <v>1711704398</v>
      </c>
      <c r="T84" s="5">
        <v>637868703</v>
      </c>
    </row>
    <row r="85" spans="3:25" ht="15.5" x14ac:dyDescent="0.35">
      <c r="C85" t="s">
        <v>117</v>
      </c>
      <c r="D85" s="5">
        <v>502713907319</v>
      </c>
      <c r="E85" s="5">
        <v>492088413015</v>
      </c>
      <c r="F85" s="5">
        <v>453627450055</v>
      </c>
      <c r="G85" s="5">
        <v>449232832244</v>
      </c>
      <c r="I85" s="5">
        <v>492088413015</v>
      </c>
      <c r="J85" s="5">
        <v>436641861250</v>
      </c>
      <c r="K85" s="5">
        <v>468485248455</v>
      </c>
      <c r="L85" s="5">
        <v>488178110493</v>
      </c>
      <c r="M85" s="5">
        <v>379433448781</v>
      </c>
      <c r="N85" s="5">
        <v>345778440900</v>
      </c>
      <c r="O85" s="5">
        <v>481573100686</v>
      </c>
      <c r="P85" s="5">
        <v>412949853861</v>
      </c>
      <c r="Q85" s="5">
        <v>324917530235</v>
      </c>
      <c r="R85" s="5">
        <v>280381386519</v>
      </c>
      <c r="S85" s="5">
        <v>248671775050</v>
      </c>
      <c r="T85" s="5">
        <v>213306120787</v>
      </c>
      <c r="U85" s="5">
        <v>182707148115</v>
      </c>
      <c r="V85" s="5">
        <v>136203406473</v>
      </c>
      <c r="W85" s="5">
        <v>103387896337</v>
      </c>
      <c r="X85" s="5">
        <v>75641640405</v>
      </c>
      <c r="Y85" s="5">
        <v>53134831686</v>
      </c>
    </row>
    <row r="86" spans="3:25" ht="15.5" x14ac:dyDescent="0.35">
      <c r="C86" t="s">
        <v>118</v>
      </c>
      <c r="D86" s="5">
        <v>9353276504</v>
      </c>
      <c r="E86" s="5">
        <v>11475708807</v>
      </c>
      <c r="F86" s="5">
        <v>4311826014</v>
      </c>
      <c r="G86" s="5">
        <v>46100738392</v>
      </c>
      <c r="I86" s="5">
        <v>11475708807</v>
      </c>
      <c r="J86" s="5">
        <v>3202404920</v>
      </c>
      <c r="K86" s="5">
        <v>3387672528</v>
      </c>
      <c r="L86" s="5">
        <v>4651700713</v>
      </c>
      <c r="M86" s="5">
        <v>7094124947</v>
      </c>
      <c r="N86" s="5">
        <v>64490484095</v>
      </c>
      <c r="O86" s="5">
        <v>42902108361</v>
      </c>
      <c r="P86" s="5">
        <v>41126316396</v>
      </c>
      <c r="Q86" s="5">
        <v>13032991162</v>
      </c>
      <c r="R86" s="5">
        <v>3572146022</v>
      </c>
      <c r="S86" s="5">
        <v>1872642383</v>
      </c>
      <c r="T86" s="5">
        <v>100814310</v>
      </c>
      <c r="U86" s="5">
        <v>381871649</v>
      </c>
      <c r="V86" s="5">
        <v>421608083</v>
      </c>
      <c r="W86" s="5">
        <v>262603539</v>
      </c>
    </row>
    <row r="87" spans="3:25" ht="15.5" x14ac:dyDescent="0.35">
      <c r="C87" t="s">
        <v>120</v>
      </c>
      <c r="D87" s="5">
        <v>161236743609</v>
      </c>
      <c r="E87" s="5">
        <v>168098060179</v>
      </c>
      <c r="F87" s="5">
        <v>152787108236</v>
      </c>
      <c r="G87" s="5">
        <v>147828066011</v>
      </c>
      <c r="I87" s="5">
        <v>168098060179</v>
      </c>
      <c r="J87" s="5">
        <v>156863697714</v>
      </c>
      <c r="K87" s="5">
        <v>137777879758</v>
      </c>
      <c r="L87" s="5">
        <v>146630445701</v>
      </c>
      <c r="M87" s="5">
        <v>119581372896</v>
      </c>
      <c r="N87" s="5">
        <v>103693623334</v>
      </c>
      <c r="O87" s="5">
        <v>83599374391</v>
      </c>
      <c r="P87" s="5">
        <v>65127735601</v>
      </c>
      <c r="Q87" s="5">
        <v>50264253248</v>
      </c>
      <c r="R87" s="5">
        <v>50746886585</v>
      </c>
      <c r="S87" s="5">
        <v>43169425832</v>
      </c>
      <c r="T87" s="5">
        <v>40795755774</v>
      </c>
      <c r="U87" s="5">
        <v>36523703417</v>
      </c>
      <c r="V87" s="5">
        <v>22598712855</v>
      </c>
      <c r="W87" s="5">
        <v>16305869407</v>
      </c>
      <c r="X87" s="5">
        <v>9602287926</v>
      </c>
      <c r="Y87" s="5">
        <v>9074625513</v>
      </c>
    </row>
    <row r="88" spans="3:25" ht="15.5" x14ac:dyDescent="0.35">
      <c r="C88" t="s">
        <v>113</v>
      </c>
    </row>
    <row r="89" spans="3:25" ht="15.5" x14ac:dyDescent="0.35">
      <c r="C89" t="s">
        <v>98</v>
      </c>
      <c r="D89" s="5">
        <v>-720882522266</v>
      </c>
      <c r="E89" s="5">
        <v>-721199532174</v>
      </c>
      <c r="F89" s="5">
        <v>-721199532174</v>
      </c>
      <c r="G89" s="5">
        <v>-715874774837</v>
      </c>
      <c r="I89" s="5">
        <v>-721199532174</v>
      </c>
      <c r="J89" s="5">
        <v>-659431966129</v>
      </c>
      <c r="K89" s="5">
        <v>-645575674577</v>
      </c>
      <c r="L89" s="5">
        <v>-645575674577</v>
      </c>
      <c r="M89" s="5">
        <v>-372985012058</v>
      </c>
      <c r="O89" s="5">
        <v>-78698093027</v>
      </c>
      <c r="P89" s="5">
        <v>-78071092662</v>
      </c>
      <c r="Q89" s="5">
        <v>-1787954179</v>
      </c>
      <c r="R89" s="5">
        <v>-2680908398</v>
      </c>
      <c r="S89" s="5">
        <v>-767101075</v>
      </c>
    </row>
    <row r="90" spans="3:25" ht="15.5" x14ac:dyDescent="0.35">
      <c r="C90" t="s">
        <v>121</v>
      </c>
      <c r="D90" s="5">
        <v>1091631473181</v>
      </c>
      <c r="E90" s="5">
        <v>968438657330</v>
      </c>
      <c r="F90" s="5">
        <v>1046400640173</v>
      </c>
      <c r="G90" s="5">
        <v>1049976578730</v>
      </c>
      <c r="I90" s="5">
        <v>968438657330</v>
      </c>
      <c r="J90" s="5">
        <v>1044136874729</v>
      </c>
      <c r="K90" s="5">
        <v>1164940801635</v>
      </c>
      <c r="L90" s="5">
        <v>1285672230703</v>
      </c>
      <c r="M90" s="5">
        <v>1282057210341</v>
      </c>
      <c r="N90" s="5">
        <v>1549617329468</v>
      </c>
      <c r="O90" s="5">
        <v>1874411044438</v>
      </c>
      <c r="P90" s="5">
        <v>1876409299238</v>
      </c>
      <c r="Q90" s="5">
        <v>2319937439019</v>
      </c>
      <c r="R90" s="5">
        <v>949414338057</v>
      </c>
      <c r="S90" s="5">
        <v>812990646097</v>
      </c>
      <c r="T90" s="5">
        <v>420316388535</v>
      </c>
      <c r="U90" s="5">
        <v>363881019917</v>
      </c>
      <c r="V90" s="5">
        <v>219818034145</v>
      </c>
      <c r="W90" s="5">
        <v>190230952758</v>
      </c>
      <c r="X90" s="5">
        <v>212986746417</v>
      </c>
      <c r="Y90" s="5">
        <v>137584502342</v>
      </c>
    </row>
    <row r="91" spans="3:25" ht="15.5" x14ac:dyDescent="0.35">
      <c r="C91" t="s">
        <v>122</v>
      </c>
    </row>
    <row r="92" spans="3:25" ht="15.5" x14ac:dyDescent="0.35">
      <c r="C92" t="s">
        <v>124</v>
      </c>
      <c r="D92" s="5">
        <v>2362570544678</v>
      </c>
      <c r="E92" s="5">
        <v>2379853040429</v>
      </c>
      <c r="F92" s="5">
        <v>2410187468978</v>
      </c>
      <c r="G92" s="5">
        <v>2436536649722</v>
      </c>
      <c r="I92" s="5">
        <v>2379853040429</v>
      </c>
      <c r="J92" s="5">
        <v>2518416926787</v>
      </c>
      <c r="K92" s="5">
        <v>2534957098472</v>
      </c>
      <c r="L92" s="5">
        <v>2493688426380</v>
      </c>
      <c r="M92" s="5">
        <v>2492863630370</v>
      </c>
      <c r="N92" s="5">
        <v>2434486072405</v>
      </c>
      <c r="O92" s="5">
        <v>2540413874692</v>
      </c>
      <c r="P92" s="5">
        <v>2222133112899</v>
      </c>
      <c r="Q92" s="5">
        <v>1993663314016</v>
      </c>
      <c r="R92" s="5">
        <v>1842722492525</v>
      </c>
      <c r="S92" s="5">
        <v>1821378205498</v>
      </c>
      <c r="T92" s="5">
        <v>1679981658119</v>
      </c>
      <c r="U92" s="5">
        <v>1175251173341</v>
      </c>
      <c r="V92" s="5">
        <v>893898142271</v>
      </c>
      <c r="W92" s="5">
        <v>546098568681</v>
      </c>
      <c r="X92" s="5">
        <v>345865687828</v>
      </c>
      <c r="Y92" s="5">
        <v>204680869234</v>
      </c>
    </row>
    <row r="93" spans="3:25" ht="15.5" x14ac:dyDescent="0.35">
      <c r="C93" t="s">
        <v>125</v>
      </c>
      <c r="D93" s="5">
        <v>9857679237</v>
      </c>
      <c r="E93" s="5">
        <v>7765393418</v>
      </c>
      <c r="F93" s="5">
        <v>6890966596</v>
      </c>
      <c r="G93" s="5">
        <v>5023656534</v>
      </c>
      <c r="I93" s="5">
        <v>7765393418</v>
      </c>
      <c r="J93" s="5">
        <v>286634846</v>
      </c>
      <c r="L93" s="5">
        <v>1458726963</v>
      </c>
      <c r="M93" s="5">
        <v>7668646354</v>
      </c>
      <c r="N93" s="5">
        <v>7130794039</v>
      </c>
      <c r="O93" s="5">
        <v>1711634110</v>
      </c>
    </row>
    <row r="94" spans="3:25" ht="15.5" x14ac:dyDescent="0.35">
      <c r="C94" t="s">
        <v>499</v>
      </c>
      <c r="D94" s="5">
        <v>97315374196</v>
      </c>
      <c r="E94" s="5">
        <v>98451829075</v>
      </c>
      <c r="F94" s="5">
        <v>100189298653</v>
      </c>
      <c r="G94" s="5">
        <v>101503693756</v>
      </c>
      <c r="I94" s="5">
        <v>98451829075</v>
      </c>
      <c r="J94" s="5">
        <v>102522808866</v>
      </c>
      <c r="K94" s="5">
        <v>108485518797</v>
      </c>
      <c r="L94" s="5">
        <v>107200717187</v>
      </c>
      <c r="M94" s="5">
        <v>105396570716</v>
      </c>
      <c r="N94" s="5">
        <v>110732583280</v>
      </c>
      <c r="O94" s="5">
        <v>68992417548</v>
      </c>
      <c r="P94" s="5">
        <v>61438598870</v>
      </c>
      <c r="Q94" s="5">
        <v>62295673598</v>
      </c>
      <c r="R94" s="5">
        <v>62056464165</v>
      </c>
      <c r="S94" s="5">
        <v>7661491831</v>
      </c>
      <c r="T94" s="5">
        <v>6929513926</v>
      </c>
      <c r="U94" s="5">
        <v>2563059592</v>
      </c>
      <c r="V94" s="5">
        <v>1426300220</v>
      </c>
    </row>
    <row r="95" spans="3:25" ht="15.5" x14ac:dyDescent="0.35">
      <c r="C95" t="s">
        <v>883</v>
      </c>
      <c r="D95" s="5">
        <v>8416371586</v>
      </c>
      <c r="E95" s="5">
        <v>8515529704</v>
      </c>
      <c r="F95" s="5">
        <v>8373248086</v>
      </c>
      <c r="G95" s="5">
        <v>8377143576</v>
      </c>
      <c r="I95" s="5">
        <v>8515529704</v>
      </c>
      <c r="J95" s="5">
        <v>8601633792</v>
      </c>
      <c r="K95" s="5">
        <v>8743317245</v>
      </c>
      <c r="L95" s="5">
        <v>9340981699</v>
      </c>
      <c r="M95" s="5">
        <v>23980820368</v>
      </c>
      <c r="N95" s="5">
        <v>23751946688</v>
      </c>
      <c r="O95" s="5">
        <v>23507637557</v>
      </c>
      <c r="P95" s="5">
        <v>22281617509</v>
      </c>
      <c r="Q95" s="5">
        <v>14508000000</v>
      </c>
    </row>
    <row r="96" spans="3:25" ht="15.5" x14ac:dyDescent="0.35">
      <c r="C96" t="s">
        <v>127</v>
      </c>
      <c r="D96" s="5">
        <v>2540644457507</v>
      </c>
      <c r="E96" s="5">
        <v>2569269850339</v>
      </c>
      <c r="F96" s="5">
        <v>2591947915168</v>
      </c>
      <c r="G96" s="5">
        <v>2615411619990</v>
      </c>
      <c r="I96" s="5">
        <v>2569269850339</v>
      </c>
      <c r="J96" s="5">
        <v>2702210114038</v>
      </c>
      <c r="K96" s="5">
        <v>2778577623407</v>
      </c>
      <c r="L96" s="5">
        <v>2844649385380</v>
      </c>
      <c r="M96" s="5">
        <v>2909227212336</v>
      </c>
      <c r="N96" s="5">
        <v>2902549342517</v>
      </c>
      <c r="O96" s="5">
        <v>2807672800513</v>
      </c>
      <c r="P96" s="5">
        <v>2517401081645</v>
      </c>
      <c r="Q96" s="5">
        <v>2239636270392</v>
      </c>
      <c r="R96" s="5">
        <v>1970226520661</v>
      </c>
      <c r="S96" s="5">
        <v>1893332990937</v>
      </c>
      <c r="T96" s="5">
        <v>1722577887681</v>
      </c>
      <c r="U96" s="5">
        <v>1458808027191</v>
      </c>
      <c r="V96" s="5">
        <v>985126647078</v>
      </c>
      <c r="W96" s="5">
        <v>568905965742</v>
      </c>
      <c r="X96" s="5">
        <v>355278595409</v>
      </c>
      <c r="Y96" s="5">
        <v>209393170893</v>
      </c>
    </row>
    <row r="97" spans="3:25" ht="15.5" x14ac:dyDescent="0.35">
      <c r="C97" t="s">
        <v>128</v>
      </c>
      <c r="D97" s="5">
        <v>3632275930688</v>
      </c>
      <c r="E97" s="5">
        <v>3537708507669</v>
      </c>
      <c r="F97" s="5">
        <v>3638348555341</v>
      </c>
      <c r="G97" s="5">
        <v>3665388198720</v>
      </c>
      <c r="I97" s="5">
        <v>3537708507669</v>
      </c>
      <c r="J97" s="5">
        <v>3746346988767</v>
      </c>
      <c r="K97" s="5">
        <v>3943518425042</v>
      </c>
      <c r="L97" s="5">
        <v>4130321616083</v>
      </c>
      <c r="M97" s="5">
        <v>4191284422677</v>
      </c>
      <c r="N97" s="5">
        <v>4452166671985</v>
      </c>
      <c r="O97" s="5">
        <v>4682083844951</v>
      </c>
      <c r="P97" s="5">
        <v>4393810380883</v>
      </c>
      <c r="Q97" s="5">
        <v>4559573709411</v>
      </c>
      <c r="R97" s="5">
        <v>2919640858718</v>
      </c>
      <c r="S97" s="5">
        <v>2706323637034</v>
      </c>
      <c r="T97" s="5">
        <v>2142894276216</v>
      </c>
      <c r="U97" s="5">
        <v>1822689047108</v>
      </c>
      <c r="V97" s="5">
        <v>1204944681223</v>
      </c>
      <c r="W97" s="5">
        <v>759136918500</v>
      </c>
      <c r="X97" s="5">
        <v>568265341826</v>
      </c>
      <c r="Y97" s="5">
        <v>346977673235</v>
      </c>
    </row>
    <row r="98" spans="3:25" ht="15.5" x14ac:dyDescent="0.35">
      <c r="C98" t="s">
        <v>129</v>
      </c>
    </row>
    <row r="99" spans="3:25" ht="15.5" x14ac:dyDescent="0.35">
      <c r="C99" t="s">
        <v>130</v>
      </c>
    </row>
    <row r="100" spans="3:25" ht="15.5" x14ac:dyDescent="0.35">
      <c r="C100" t="s">
        <v>131</v>
      </c>
      <c r="D100" s="5">
        <v>808289128924</v>
      </c>
      <c r="E100" s="5">
        <v>704948625479</v>
      </c>
      <c r="F100" s="5">
        <v>921131430728</v>
      </c>
      <c r="G100" s="5">
        <v>980283215693</v>
      </c>
      <c r="I100" s="5">
        <v>704948625479</v>
      </c>
      <c r="J100" s="5">
        <v>610720198188</v>
      </c>
      <c r="K100" s="5">
        <v>669095049839</v>
      </c>
      <c r="L100" s="5">
        <v>612417576293</v>
      </c>
      <c r="M100" s="5">
        <v>483213195704</v>
      </c>
      <c r="N100" s="5">
        <v>404567270700</v>
      </c>
      <c r="O100" s="5">
        <v>1106938318565</v>
      </c>
      <c r="P100" s="5">
        <v>525422150049</v>
      </c>
      <c r="Q100" s="5">
        <v>1027176531240</v>
      </c>
      <c r="R100" s="5">
        <v>320501824382</v>
      </c>
      <c r="S100" s="5">
        <v>395920006814</v>
      </c>
      <c r="T100" s="5">
        <v>307608669233</v>
      </c>
      <c r="U100" s="5">
        <v>320197405822</v>
      </c>
      <c r="V100" s="5">
        <v>195455567772</v>
      </c>
      <c r="W100" s="5">
        <v>148209117955</v>
      </c>
      <c r="X100" s="5">
        <v>92639122006</v>
      </c>
      <c r="Y100" s="5">
        <v>95447823253</v>
      </c>
    </row>
    <row r="101" spans="3:25" ht="15.5" x14ac:dyDescent="0.35">
      <c r="C101" t="s">
        <v>132</v>
      </c>
      <c r="D101" s="5">
        <v>176500000000</v>
      </c>
      <c r="E101" s="5">
        <v>176125000000</v>
      </c>
      <c r="F101" s="5">
        <v>425250000000</v>
      </c>
      <c r="G101" s="5">
        <v>500000000000</v>
      </c>
      <c r="I101" s="5">
        <v>176125000000</v>
      </c>
      <c r="J101" s="5">
        <v>100000000000</v>
      </c>
      <c r="K101" s="5">
        <v>100000000000</v>
      </c>
      <c r="O101" s="5">
        <v>52125550000</v>
      </c>
      <c r="P101" s="5">
        <v>41358750000</v>
      </c>
      <c r="Q101" s="5">
        <v>119270800000</v>
      </c>
    </row>
    <row r="102" spans="3:25" ht="15.5" x14ac:dyDescent="0.35">
      <c r="C102" t="s">
        <v>133</v>
      </c>
    </row>
    <row r="103" spans="3:25" ht="15.5" x14ac:dyDescent="0.35">
      <c r="C103" t="s">
        <v>335</v>
      </c>
      <c r="D103" s="5">
        <v>277637009749</v>
      </c>
      <c r="E103" s="5">
        <v>227115888888</v>
      </c>
      <c r="F103" s="5">
        <v>215332928574</v>
      </c>
      <c r="G103" s="5">
        <v>207492346337</v>
      </c>
      <c r="I103" s="5">
        <v>227115888888</v>
      </c>
      <c r="J103" s="5">
        <v>201053336249</v>
      </c>
      <c r="K103" s="5">
        <v>218628964784</v>
      </c>
      <c r="L103" s="5">
        <v>262479275777</v>
      </c>
      <c r="M103" s="5">
        <v>206106824547</v>
      </c>
      <c r="N103" s="5">
        <v>165384575026</v>
      </c>
      <c r="O103" s="5">
        <v>213356133238</v>
      </c>
      <c r="P103" s="5">
        <v>190086375903</v>
      </c>
      <c r="Q103" s="5">
        <v>150071397891</v>
      </c>
      <c r="R103" s="5">
        <v>172453494255</v>
      </c>
      <c r="S103" s="5">
        <v>159666893953</v>
      </c>
      <c r="T103" s="5">
        <v>125604882349</v>
      </c>
      <c r="U103" s="5">
        <v>159315459939</v>
      </c>
      <c r="V103" s="5">
        <v>79033352160</v>
      </c>
      <c r="W103" s="5">
        <v>65553478372</v>
      </c>
      <c r="X103" s="5">
        <v>27346353143</v>
      </c>
      <c r="Y103" s="5">
        <v>37634706115</v>
      </c>
    </row>
    <row r="104" spans="3:25" ht="15.5" x14ac:dyDescent="0.35">
      <c r="C104" t="s">
        <v>134</v>
      </c>
      <c r="U104" s="5">
        <v>118044464058</v>
      </c>
      <c r="V104" s="5">
        <v>86024594555</v>
      </c>
      <c r="W104" s="5">
        <v>65876802143</v>
      </c>
      <c r="X104" s="5">
        <v>36795135334</v>
      </c>
      <c r="Y104" s="5">
        <v>13108059385</v>
      </c>
    </row>
    <row r="105" spans="3:25" ht="15.5" x14ac:dyDescent="0.35">
      <c r="C105" t="s">
        <v>337</v>
      </c>
      <c r="D105" s="5">
        <v>163329751907</v>
      </c>
      <c r="E105" s="5">
        <v>151467574504</v>
      </c>
      <c r="F105" s="5">
        <v>122670768257</v>
      </c>
      <c r="G105" s="5">
        <v>140328613650</v>
      </c>
      <c r="I105" s="5">
        <v>151467574504</v>
      </c>
      <c r="J105" s="5">
        <v>182050471894</v>
      </c>
      <c r="K105" s="5">
        <v>179208731082</v>
      </c>
      <c r="L105" s="5">
        <v>167688206816</v>
      </c>
      <c r="M105" s="5">
        <v>145068238624</v>
      </c>
      <c r="N105" s="5">
        <v>159374629175</v>
      </c>
      <c r="O105" s="5">
        <v>170076479269</v>
      </c>
      <c r="P105" s="5">
        <v>204800503928</v>
      </c>
      <c r="Q105" s="5">
        <v>112259524507</v>
      </c>
      <c r="R105" s="5">
        <v>84496762737</v>
      </c>
      <c r="S105" s="5">
        <v>136817018708</v>
      </c>
      <c r="T105" s="5">
        <v>68559831769</v>
      </c>
      <c r="U105" s="5">
        <v>118044464058</v>
      </c>
      <c r="V105" s="5">
        <v>86024594555</v>
      </c>
      <c r="W105" s="5">
        <v>65876802143</v>
      </c>
      <c r="X105" s="5">
        <v>36795135334</v>
      </c>
      <c r="Y105" s="5">
        <v>13108059385</v>
      </c>
    </row>
    <row r="106" spans="3:25" ht="15.5" x14ac:dyDescent="0.35">
      <c r="C106" t="s">
        <v>135</v>
      </c>
      <c r="D106" s="5">
        <v>63657833416</v>
      </c>
      <c r="E106" s="5">
        <v>53147228518</v>
      </c>
      <c r="F106" s="5">
        <v>23456571021</v>
      </c>
      <c r="G106" s="5">
        <v>7644899275</v>
      </c>
      <c r="I106" s="5">
        <v>53147228518</v>
      </c>
      <c r="J106" s="5">
        <v>42826658401</v>
      </c>
      <c r="K106" s="5">
        <v>57055904286</v>
      </c>
      <c r="L106" s="5">
        <v>68920841297</v>
      </c>
      <c r="M106" s="5">
        <v>29726316224</v>
      </c>
      <c r="N106" s="5">
        <v>7278188027</v>
      </c>
      <c r="O106" s="5">
        <v>63284091781</v>
      </c>
      <c r="P106" s="5">
        <v>29692476082</v>
      </c>
      <c r="Q106" s="5">
        <v>7791273454</v>
      </c>
      <c r="R106" s="5">
        <v>11877411678</v>
      </c>
      <c r="S106" s="5">
        <v>26145331440</v>
      </c>
      <c r="T106" s="5">
        <v>6270644015</v>
      </c>
      <c r="U106" s="5">
        <v>5303215646</v>
      </c>
      <c r="V106" s="5">
        <v>6775419619</v>
      </c>
      <c r="W106" s="5">
        <v>6454184728</v>
      </c>
      <c r="X106" s="5">
        <v>15604637383</v>
      </c>
      <c r="Y106" s="5">
        <v>12161800167</v>
      </c>
    </row>
    <row r="107" spans="3:25" ht="15.5" x14ac:dyDescent="0.35">
      <c r="C107" t="s">
        <v>136</v>
      </c>
      <c r="D107" s="5">
        <v>122008815629</v>
      </c>
      <c r="E107" s="5">
        <v>90277419934</v>
      </c>
      <c r="F107" s="5">
        <v>125774120276</v>
      </c>
      <c r="G107" s="5">
        <v>114522790563</v>
      </c>
      <c r="I107" s="5">
        <v>90277419934</v>
      </c>
      <c r="J107" s="5">
        <v>72557917132</v>
      </c>
      <c r="K107" s="5">
        <v>101871734363</v>
      </c>
      <c r="L107" s="5">
        <v>100710636770</v>
      </c>
      <c r="M107" s="5">
        <v>89457955570</v>
      </c>
      <c r="N107" s="5">
        <v>60954159267</v>
      </c>
      <c r="O107" s="5">
        <v>108288884285</v>
      </c>
      <c r="P107" s="5">
        <v>59484044136</v>
      </c>
      <c r="Q107" s="5">
        <v>138278119910</v>
      </c>
      <c r="R107" s="5">
        <v>50840874863</v>
      </c>
      <c r="S107" s="5">
        <v>72219714864</v>
      </c>
      <c r="T107" s="5">
        <v>59037600971</v>
      </c>
      <c r="U107" s="5">
        <v>37018290679</v>
      </c>
      <c r="V107" s="5">
        <v>17142497535</v>
      </c>
      <c r="W107" s="5">
        <v>10324652712</v>
      </c>
      <c r="X107" s="5">
        <v>12892996146</v>
      </c>
      <c r="Y107" s="5">
        <v>7543257586</v>
      </c>
    </row>
    <row r="108" spans="3:25" ht="15.5" x14ac:dyDescent="0.35">
      <c r="C108" t="s">
        <v>138</v>
      </c>
    </row>
    <row r="109" spans="3:25" ht="15.5" x14ac:dyDescent="0.35">
      <c r="C109" t="s">
        <v>139</v>
      </c>
      <c r="T109" s="5">
        <v>47647294496</v>
      </c>
      <c r="V109" s="5">
        <v>6072955763</v>
      </c>
      <c r="Y109" s="5">
        <v>25000000000</v>
      </c>
    </row>
    <row r="110" spans="3:25" ht="15.5" x14ac:dyDescent="0.35">
      <c r="C110" t="s">
        <v>140</v>
      </c>
      <c r="D110" s="5">
        <v>5155718223</v>
      </c>
      <c r="E110" s="5">
        <v>6815513635</v>
      </c>
      <c r="F110" s="5">
        <v>8647042600</v>
      </c>
      <c r="G110" s="5">
        <v>10294565868</v>
      </c>
      <c r="I110" s="5">
        <v>6815513635</v>
      </c>
      <c r="J110" s="5">
        <v>12231814512</v>
      </c>
      <c r="K110" s="5">
        <v>12329715324</v>
      </c>
      <c r="L110" s="5">
        <v>12618615633</v>
      </c>
      <c r="M110" s="5">
        <v>12853860739</v>
      </c>
      <c r="N110" s="5">
        <v>11575719205</v>
      </c>
    </row>
    <row r="111" spans="3:25" ht="15.5" x14ac:dyDescent="0.35">
      <c r="C111" t="s">
        <v>142</v>
      </c>
      <c r="P111" s="5">
        <v>498968280020</v>
      </c>
      <c r="Q111" s="5">
        <v>498209629859</v>
      </c>
      <c r="R111" s="5">
        <v>995987913319</v>
      </c>
      <c r="S111" s="5">
        <v>994405038101</v>
      </c>
      <c r="T111" s="5">
        <v>496541543422</v>
      </c>
      <c r="U111" s="5">
        <v>495910464028</v>
      </c>
    </row>
    <row r="112" spans="3:25" ht="15.5" x14ac:dyDescent="0.35">
      <c r="C112" t="s">
        <v>143</v>
      </c>
      <c r="D112" s="5">
        <v>5155718223</v>
      </c>
      <c r="E112" s="5">
        <v>6815513635</v>
      </c>
      <c r="F112" s="5">
        <v>8647042600</v>
      </c>
      <c r="G112" s="5">
        <v>10294565868</v>
      </c>
      <c r="I112" s="5">
        <v>6815513635</v>
      </c>
      <c r="J112" s="5">
        <v>12231814512</v>
      </c>
      <c r="K112" s="5">
        <v>12329715324</v>
      </c>
      <c r="L112" s="5">
        <v>12618615633</v>
      </c>
      <c r="M112" s="5">
        <v>12853860739</v>
      </c>
      <c r="N112" s="5">
        <v>11575719205</v>
      </c>
      <c r="O112" s="5">
        <v>499807179992</v>
      </c>
      <c r="Q112" s="5">
        <v>499505415478</v>
      </c>
      <c r="T112" s="5">
        <v>47647294496</v>
      </c>
      <c r="V112" s="5">
        <v>6072955763</v>
      </c>
      <c r="Y112" s="5">
        <v>25000000000</v>
      </c>
    </row>
    <row r="113" spans="3:25" ht="15.5" x14ac:dyDescent="0.35">
      <c r="C113" t="s">
        <v>144</v>
      </c>
      <c r="D113" s="5">
        <v>780428961819</v>
      </c>
      <c r="E113" s="5">
        <v>787794847004</v>
      </c>
      <c r="F113" s="5">
        <v>785740413120</v>
      </c>
      <c r="G113" s="5">
        <v>812665421233</v>
      </c>
      <c r="I113" s="5">
        <v>787794847004</v>
      </c>
      <c r="J113" s="5">
        <v>827471597075</v>
      </c>
      <c r="K113" s="5">
        <v>880991799922</v>
      </c>
      <c r="L113" s="5">
        <v>836745501026</v>
      </c>
      <c r="M113" s="5">
        <v>858651696247</v>
      </c>
      <c r="N113" s="5">
        <v>819928353554</v>
      </c>
      <c r="O113" s="5">
        <v>482548147289</v>
      </c>
      <c r="P113" s="5">
        <v>951487110723</v>
      </c>
      <c r="Q113" s="5">
        <v>712291462742</v>
      </c>
      <c r="R113" s="5">
        <v>1156387262310</v>
      </c>
      <c r="S113" s="5">
        <v>1121868678348</v>
      </c>
      <c r="T113" s="5">
        <v>875163252239</v>
      </c>
      <c r="U113" s="5">
        <v>715153991615</v>
      </c>
      <c r="V113" s="5">
        <v>342881515901</v>
      </c>
      <c r="W113" s="5">
        <v>64486617759</v>
      </c>
      <c r="X113" s="5">
        <v>20173788982</v>
      </c>
      <c r="Y113" s="5">
        <v>83689837287</v>
      </c>
    </row>
    <row r="114" spans="3:25" ht="15.5" x14ac:dyDescent="0.35">
      <c r="C114" t="s">
        <v>145</v>
      </c>
      <c r="D114" s="5">
        <v>780428961819</v>
      </c>
      <c r="E114" s="5">
        <v>787794847004</v>
      </c>
      <c r="F114" s="5">
        <v>785740413120</v>
      </c>
      <c r="G114" s="5">
        <v>812665421233</v>
      </c>
      <c r="I114" s="5">
        <v>787794847004</v>
      </c>
      <c r="J114" s="5">
        <v>827471597075</v>
      </c>
      <c r="K114" s="5">
        <v>880991799922</v>
      </c>
      <c r="L114" s="5">
        <v>836745501026</v>
      </c>
      <c r="M114" s="5">
        <v>858651696247</v>
      </c>
      <c r="N114" s="5">
        <v>819928353554</v>
      </c>
      <c r="O114" s="5">
        <v>482548147289</v>
      </c>
      <c r="P114" s="5">
        <v>951487110723</v>
      </c>
      <c r="Q114" s="5">
        <v>712291462742</v>
      </c>
      <c r="R114" s="5">
        <v>1156387262310</v>
      </c>
      <c r="S114" s="5">
        <v>1121868678348</v>
      </c>
      <c r="T114" s="5">
        <v>875163252239</v>
      </c>
      <c r="U114" s="5">
        <v>715153991615</v>
      </c>
      <c r="V114" s="5">
        <v>342881515901</v>
      </c>
      <c r="W114" s="5">
        <v>64486617759</v>
      </c>
      <c r="X114" s="5">
        <v>20173788982</v>
      </c>
      <c r="Y114" s="5">
        <v>83689837287</v>
      </c>
    </row>
    <row r="115" spans="3:25" ht="15.5" x14ac:dyDescent="0.35">
      <c r="C115" t="s">
        <v>423</v>
      </c>
      <c r="D115" s="5">
        <v>442521250000</v>
      </c>
      <c r="E115" s="5">
        <v>448925312497</v>
      </c>
      <c r="F115" s="5">
        <v>455329375000</v>
      </c>
      <c r="G115" s="5">
        <v>483635416667</v>
      </c>
      <c r="I115" s="5">
        <v>448925312497</v>
      </c>
      <c r="J115" s="5">
        <v>495697916667</v>
      </c>
      <c r="K115" s="5">
        <v>498833333333</v>
      </c>
      <c r="L115" s="5">
        <v>497833333333</v>
      </c>
      <c r="M115" s="5">
        <v>496833333333</v>
      </c>
      <c r="N115" s="5">
        <v>495833333333</v>
      </c>
      <c r="O115" s="5">
        <v>205758750000</v>
      </c>
      <c r="P115" s="5">
        <v>206793750000</v>
      </c>
      <c r="T115" s="5">
        <v>291203527978</v>
      </c>
      <c r="U115" s="5">
        <v>160484234676</v>
      </c>
      <c r="V115" s="5">
        <v>296844192237</v>
      </c>
      <c r="W115" s="5">
        <v>33071521262</v>
      </c>
      <c r="Y115" s="5">
        <v>68750000000</v>
      </c>
    </row>
    <row r="116" spans="3:25" ht="15.5" x14ac:dyDescent="0.35">
      <c r="C116" t="s">
        <v>599</v>
      </c>
    </row>
    <row r="117" spans="3:25" ht="15.5" x14ac:dyDescent="0.35">
      <c r="C117" t="s">
        <v>146</v>
      </c>
      <c r="D117" s="5">
        <v>143512177573</v>
      </c>
      <c r="E117" s="5">
        <v>142523170039</v>
      </c>
      <c r="F117" s="5">
        <v>143715112360</v>
      </c>
      <c r="G117" s="5">
        <v>143763495454</v>
      </c>
      <c r="I117" s="5">
        <v>142523170039</v>
      </c>
      <c r="J117" s="5">
        <v>142296051268</v>
      </c>
      <c r="K117" s="5">
        <v>121557705674</v>
      </c>
      <c r="L117" s="5">
        <v>124547637197</v>
      </c>
      <c r="M117" s="5">
        <v>112679529372</v>
      </c>
      <c r="N117" s="5">
        <v>89984754738</v>
      </c>
      <c r="O117" s="5">
        <v>102585208886</v>
      </c>
      <c r="P117" s="5">
        <v>92168041162</v>
      </c>
      <c r="Q117" s="5">
        <v>77378693668</v>
      </c>
      <c r="R117" s="5">
        <v>62892779031</v>
      </c>
      <c r="S117" s="5">
        <v>38031900243</v>
      </c>
      <c r="T117" s="5">
        <v>30431313157</v>
      </c>
      <c r="U117" s="5">
        <v>14596982924</v>
      </c>
      <c r="V117" s="5">
        <v>16341933308</v>
      </c>
      <c r="W117" s="5">
        <v>10989153322</v>
      </c>
      <c r="X117" s="5">
        <v>7948815578</v>
      </c>
      <c r="Y117" s="5">
        <v>6590489024</v>
      </c>
    </row>
    <row r="118" spans="3:25" ht="15.5" x14ac:dyDescent="0.35">
      <c r="C118" t="s">
        <v>150</v>
      </c>
      <c r="D118" s="5">
        <v>1588718090743</v>
      </c>
      <c r="E118" s="5">
        <v>1492743472483</v>
      </c>
      <c r="F118" s="5">
        <v>1706871843848</v>
      </c>
      <c r="G118" s="5">
        <v>1792948636926</v>
      </c>
      <c r="I118" s="5">
        <v>1492743472483</v>
      </c>
      <c r="J118" s="5">
        <v>1438191795263</v>
      </c>
      <c r="K118" s="5">
        <v>1550086849761</v>
      </c>
      <c r="L118" s="5">
        <v>1449163077319</v>
      </c>
      <c r="M118" s="5">
        <v>1341864891951</v>
      </c>
      <c r="N118" s="5">
        <v>1224495624254</v>
      </c>
      <c r="O118" s="5">
        <v>1589486465854</v>
      </c>
      <c r="P118" s="5">
        <v>1476909260772</v>
      </c>
      <c r="Q118" s="5">
        <v>1739467993982</v>
      </c>
      <c r="R118" s="5">
        <v>1476889086692</v>
      </c>
      <c r="S118" s="5">
        <v>1517788685162</v>
      </c>
      <c r="T118" s="5">
        <v>1182771921472</v>
      </c>
      <c r="U118" s="5">
        <v>1035351397437</v>
      </c>
      <c r="V118" s="5">
        <v>538337083673</v>
      </c>
      <c r="W118" s="5">
        <v>212695735714</v>
      </c>
      <c r="X118" s="5">
        <v>112812910988</v>
      </c>
      <c r="Y118" s="5">
        <v>179137660540</v>
      </c>
    </row>
    <row r="119" spans="3:25" ht="15.5" x14ac:dyDescent="0.35">
      <c r="C119" t="s">
        <v>151</v>
      </c>
    </row>
    <row r="120" spans="3:25" ht="15.5" x14ac:dyDescent="0.35">
      <c r="C120" t="s">
        <v>152</v>
      </c>
      <c r="D120" s="5">
        <v>123729777760</v>
      </c>
      <c r="E120" s="5">
        <v>123729777760</v>
      </c>
      <c r="F120" s="5">
        <v>123729777760</v>
      </c>
      <c r="G120" s="5">
        <v>123729777760</v>
      </c>
      <c r="I120" s="5">
        <v>123729777760</v>
      </c>
      <c r="J120" s="5">
        <v>123729777760</v>
      </c>
      <c r="K120" s="5">
        <v>123729777760</v>
      </c>
      <c r="L120" s="5">
        <v>123729777760</v>
      </c>
      <c r="M120" s="5">
        <v>123729777760</v>
      </c>
      <c r="N120" s="5">
        <v>123729777760</v>
      </c>
      <c r="O120" s="5">
        <v>123729777760</v>
      </c>
      <c r="P120" s="5">
        <v>123729777760</v>
      </c>
      <c r="Q120" s="5">
        <v>123729777760</v>
      </c>
      <c r="R120" s="5">
        <v>101236000000</v>
      </c>
      <c r="S120" s="5">
        <v>101236000000</v>
      </c>
      <c r="T120" s="5">
        <v>101236000000</v>
      </c>
      <c r="U120" s="5">
        <v>101236000000</v>
      </c>
      <c r="V120" s="5">
        <v>101236000000</v>
      </c>
      <c r="W120" s="5">
        <v>101236000000</v>
      </c>
      <c r="X120" s="5">
        <v>101236000000</v>
      </c>
      <c r="Y120" s="5">
        <v>86050600000</v>
      </c>
    </row>
    <row r="121" spans="3:25" ht="15.5" x14ac:dyDescent="0.35">
      <c r="C121" t="s">
        <v>153</v>
      </c>
      <c r="D121" s="5">
        <v>1486395713050</v>
      </c>
      <c r="E121" s="5">
        <v>1486395713050</v>
      </c>
      <c r="F121" s="5">
        <v>1486395713050</v>
      </c>
      <c r="G121" s="5">
        <v>1486395713050</v>
      </c>
      <c r="I121" s="5">
        <v>1486395713050</v>
      </c>
      <c r="J121" s="5">
        <v>1486395713050</v>
      </c>
      <c r="K121" s="5">
        <v>1486392647799</v>
      </c>
      <c r="L121" s="5">
        <v>1486392647799</v>
      </c>
      <c r="M121" s="5">
        <v>1486392647799</v>
      </c>
      <c r="N121" s="5">
        <v>1486392647799</v>
      </c>
      <c r="O121" s="5">
        <v>1458867087549</v>
      </c>
      <c r="P121" s="5">
        <v>1458867087549</v>
      </c>
      <c r="Q121" s="5">
        <v>1458867087549</v>
      </c>
      <c r="R121" s="5">
        <v>173001428035</v>
      </c>
      <c r="S121" s="5">
        <v>173001428035</v>
      </c>
      <c r="T121" s="5">
        <v>173001428035</v>
      </c>
      <c r="U121" s="5">
        <v>173001428035</v>
      </c>
      <c r="V121" s="5">
        <v>173001428035</v>
      </c>
      <c r="W121" s="5">
        <v>173001428035</v>
      </c>
      <c r="X121" s="5">
        <v>173001428035</v>
      </c>
      <c r="Y121" s="5">
        <v>349534267</v>
      </c>
    </row>
    <row r="122" spans="3:25" ht="15.5" x14ac:dyDescent="0.35">
      <c r="C122" t="s">
        <v>154</v>
      </c>
      <c r="D122" s="5">
        <v>1154279296282</v>
      </c>
      <c r="E122" s="5">
        <v>1152063479618</v>
      </c>
      <c r="F122" s="5">
        <v>1038385797427</v>
      </c>
      <c r="G122" s="5">
        <v>973486641288</v>
      </c>
      <c r="I122" s="5">
        <v>1152063479618</v>
      </c>
      <c r="J122" s="5">
        <v>1351667659858</v>
      </c>
      <c r="K122" s="5">
        <v>1428800907546</v>
      </c>
      <c r="L122" s="5">
        <v>1716537203130</v>
      </c>
      <c r="M122" s="5">
        <v>1612234910767</v>
      </c>
      <c r="N122" s="5">
        <v>1617500624903</v>
      </c>
      <c r="O122" s="5">
        <v>1565296764733</v>
      </c>
      <c r="P122" s="5">
        <v>1337358114301</v>
      </c>
      <c r="Q122" s="5">
        <v>1193185012557</v>
      </c>
      <c r="R122" s="5">
        <v>1127741662038</v>
      </c>
      <c r="S122" s="5">
        <v>915064624912</v>
      </c>
      <c r="T122" s="5">
        <v>685884926709</v>
      </c>
      <c r="U122" s="5">
        <v>513100221636</v>
      </c>
      <c r="V122" s="5">
        <v>392370169515</v>
      </c>
      <c r="W122" s="5">
        <v>272203754751</v>
      </c>
      <c r="X122" s="5">
        <v>181215002803</v>
      </c>
      <c r="Y122" s="5">
        <v>81439878428</v>
      </c>
    </row>
    <row r="123" spans="3:25" ht="15.5" x14ac:dyDescent="0.35">
      <c r="C123" t="s">
        <v>341</v>
      </c>
      <c r="D123" s="5">
        <v>24000000000</v>
      </c>
      <c r="E123" s="5">
        <v>24000000000</v>
      </c>
      <c r="F123" s="5">
        <v>24000000000</v>
      </c>
      <c r="G123" s="5">
        <v>24000000000</v>
      </c>
      <c r="I123" s="5">
        <v>24000000000</v>
      </c>
      <c r="J123" s="5">
        <v>22000000000</v>
      </c>
      <c r="K123" s="5">
        <v>20000000000</v>
      </c>
      <c r="L123" s="5">
        <v>18000000000</v>
      </c>
      <c r="M123" s="5">
        <v>16000000000</v>
      </c>
      <c r="N123" s="5">
        <v>14000000000</v>
      </c>
      <c r="O123" s="5">
        <v>12000000000</v>
      </c>
      <c r="P123" s="5">
        <v>10000000000</v>
      </c>
      <c r="Q123" s="5">
        <v>8000000000</v>
      </c>
      <c r="R123" s="5">
        <v>6000000000</v>
      </c>
      <c r="S123" s="5">
        <v>4000000000</v>
      </c>
      <c r="T123" s="5">
        <v>2000000000</v>
      </c>
    </row>
    <row r="124" spans="3:25" ht="15.5" x14ac:dyDescent="0.35">
      <c r="C124" t="s">
        <v>342</v>
      </c>
      <c r="D124" s="5">
        <v>1130279296282</v>
      </c>
      <c r="E124" s="5">
        <v>1128063479618</v>
      </c>
      <c r="F124" s="5">
        <v>1014385797427</v>
      </c>
      <c r="G124" s="5">
        <v>949486641288</v>
      </c>
      <c r="I124" s="5">
        <v>1128063479618</v>
      </c>
      <c r="J124" s="5">
        <v>1329667659858</v>
      </c>
      <c r="K124" s="5">
        <v>1408800907546</v>
      </c>
      <c r="L124" s="5">
        <v>1698537203130</v>
      </c>
      <c r="M124" s="5">
        <v>1596234910767</v>
      </c>
      <c r="N124" s="5">
        <v>1603500624903</v>
      </c>
      <c r="O124" s="5">
        <v>1553296764733</v>
      </c>
      <c r="P124" s="5">
        <v>1327358114301</v>
      </c>
      <c r="Q124" s="5">
        <v>1185185012557</v>
      </c>
      <c r="R124" s="5">
        <v>1121741662038</v>
      </c>
      <c r="S124" s="5">
        <v>911064624912</v>
      </c>
      <c r="T124" s="5">
        <v>683884926709</v>
      </c>
      <c r="U124" s="5">
        <v>513100221636</v>
      </c>
      <c r="V124" s="5">
        <v>392370169515</v>
      </c>
      <c r="W124" s="5">
        <v>272203754751</v>
      </c>
      <c r="X124" s="5">
        <v>181215002803</v>
      </c>
      <c r="Y124" s="5">
        <v>81439878428</v>
      </c>
    </row>
    <row r="125" spans="3:25" ht="15.5" x14ac:dyDescent="0.35">
      <c r="C125" t="s">
        <v>343</v>
      </c>
      <c r="D125" s="5">
        <v>1154279296282</v>
      </c>
      <c r="E125" s="5">
        <v>1152063479618</v>
      </c>
      <c r="F125" s="5">
        <v>1038385797427</v>
      </c>
      <c r="G125" s="5">
        <v>973486641288</v>
      </c>
      <c r="I125" s="5">
        <v>1152063479618</v>
      </c>
      <c r="J125" s="5">
        <v>1351667659858</v>
      </c>
      <c r="K125" s="5">
        <v>1428800907546</v>
      </c>
      <c r="L125" s="5">
        <v>1716537203130</v>
      </c>
      <c r="M125" s="5">
        <v>1612234910767</v>
      </c>
      <c r="N125" s="5">
        <v>1617500624903</v>
      </c>
      <c r="O125" s="5">
        <v>1565296764733</v>
      </c>
      <c r="P125" s="5">
        <v>1337358114301</v>
      </c>
      <c r="Q125" s="5">
        <v>1193185012557</v>
      </c>
      <c r="R125" s="5">
        <v>1127741662038</v>
      </c>
      <c r="S125" s="5">
        <v>915064624912</v>
      </c>
      <c r="T125" s="5">
        <v>685884926709</v>
      </c>
      <c r="U125" s="5">
        <v>513100221636</v>
      </c>
      <c r="V125" s="5">
        <v>392370169515</v>
      </c>
      <c r="W125" s="5">
        <v>272203754751</v>
      </c>
      <c r="X125" s="5">
        <v>181215002803</v>
      </c>
      <c r="Y125" s="5">
        <v>81439878428</v>
      </c>
    </row>
    <row r="126" spans="3:25" ht="15.5" x14ac:dyDescent="0.35">
      <c r="C126" t="s">
        <v>155</v>
      </c>
      <c r="D126" s="5">
        <v>35575119</v>
      </c>
      <c r="E126" s="5">
        <v>3975596932</v>
      </c>
      <c r="F126" s="5">
        <v>4164955430</v>
      </c>
      <c r="G126" s="5">
        <v>4702204533</v>
      </c>
      <c r="I126" s="5">
        <v>3975596932</v>
      </c>
      <c r="J126" s="5">
        <v>5794008965</v>
      </c>
      <c r="K126" s="5">
        <v>83916753</v>
      </c>
      <c r="L126" s="5">
        <v>74584652</v>
      </c>
      <c r="M126" s="5">
        <v>47206458</v>
      </c>
      <c r="N126" s="5">
        <v>47997269</v>
      </c>
      <c r="O126" s="5">
        <v>23401842082</v>
      </c>
      <c r="P126" s="5">
        <v>75017233163</v>
      </c>
      <c r="Q126" s="5">
        <v>46111791742</v>
      </c>
      <c r="R126" s="5">
        <v>43453590351</v>
      </c>
    </row>
    <row r="127" spans="3:25" ht="15.5" x14ac:dyDescent="0.35">
      <c r="C127" t="s">
        <v>9</v>
      </c>
      <c r="D127" s="5">
        <v>2043557839945</v>
      </c>
      <c r="E127" s="5">
        <v>2044965035186</v>
      </c>
      <c r="F127" s="5">
        <v>1931476711493</v>
      </c>
      <c r="G127" s="5">
        <v>1872439561794</v>
      </c>
      <c r="I127" s="5">
        <v>2044965035186</v>
      </c>
      <c r="J127" s="5">
        <v>2308155193504</v>
      </c>
      <c r="K127" s="5">
        <v>2393431575281</v>
      </c>
      <c r="L127" s="5">
        <v>2681158538764</v>
      </c>
      <c r="M127" s="5">
        <v>2849419530726</v>
      </c>
      <c r="N127" s="5">
        <v>3227671047731</v>
      </c>
      <c r="O127" s="5">
        <v>3092597379097</v>
      </c>
      <c r="P127" s="5">
        <v>2916901120111</v>
      </c>
      <c r="Q127" s="5">
        <v>2820105715429</v>
      </c>
      <c r="R127" s="5">
        <v>1442751772026</v>
      </c>
      <c r="S127" s="5">
        <v>1188534951872</v>
      </c>
      <c r="T127" s="5">
        <v>960122354744</v>
      </c>
      <c r="U127" s="5">
        <v>787337649671</v>
      </c>
      <c r="V127" s="5">
        <v>666607597550</v>
      </c>
      <c r="W127" s="5">
        <v>546441182786</v>
      </c>
      <c r="X127" s="5">
        <v>455452430838</v>
      </c>
      <c r="Y127" s="5">
        <v>167840012695</v>
      </c>
    </row>
    <row r="128" spans="3:25" ht="15.5" x14ac:dyDescent="0.35">
      <c r="C128" t="s">
        <v>156</v>
      </c>
      <c r="D128" s="5">
        <v>3632275930688</v>
      </c>
      <c r="E128" s="5">
        <v>3537708507669</v>
      </c>
      <c r="F128" s="5">
        <v>3638348555341</v>
      </c>
      <c r="G128" s="5">
        <v>3665388198720</v>
      </c>
      <c r="I128" s="5">
        <v>3537708507669</v>
      </c>
      <c r="J128" s="5">
        <v>3746346988767</v>
      </c>
      <c r="K128" s="5">
        <v>3943518425042</v>
      </c>
      <c r="L128" s="5">
        <v>4130321616083</v>
      </c>
      <c r="M128" s="5">
        <v>4191284422677</v>
      </c>
      <c r="N128" s="5">
        <v>4452166671985</v>
      </c>
      <c r="O128" s="5">
        <v>4682083844951</v>
      </c>
      <c r="P128" s="5">
        <v>4393810380883</v>
      </c>
      <c r="Q128" s="5">
        <v>4559573709411</v>
      </c>
      <c r="R128" s="5">
        <v>2919640858718</v>
      </c>
      <c r="S128" s="5">
        <v>2706323637034</v>
      </c>
      <c r="T128" s="5">
        <v>2142894276216</v>
      </c>
      <c r="U128" s="5">
        <v>1822689047108</v>
      </c>
      <c r="V128" s="5">
        <v>1204944681223</v>
      </c>
      <c r="W128" s="5">
        <v>759136918500</v>
      </c>
      <c r="X128" s="5">
        <v>568265341826</v>
      </c>
      <c r="Y128" s="5">
        <v>346977673235</v>
      </c>
    </row>
    <row r="129" spans="2:25" ht="15.5" x14ac:dyDescent="0.35">
      <c r="C129" t="s">
        <v>157</v>
      </c>
      <c r="D129" s="5">
        <v>6186488888</v>
      </c>
      <c r="E129" s="5">
        <v>6186488888</v>
      </c>
      <c r="F129" s="5">
        <v>6186488888</v>
      </c>
      <c r="G129" s="5">
        <v>6186488888</v>
      </c>
      <c r="I129" s="5">
        <v>6186488888</v>
      </c>
      <c r="J129" s="5">
        <v>6186488888</v>
      </c>
      <c r="K129" s="5">
        <v>6186488888</v>
      </c>
      <c r="L129" s="5">
        <v>6186488888</v>
      </c>
      <c r="M129" s="5">
        <v>6186488888</v>
      </c>
      <c r="N129" s="5">
        <v>6186488888</v>
      </c>
      <c r="O129" s="5">
        <v>6186488888</v>
      </c>
      <c r="P129" s="5">
        <v>6186488888</v>
      </c>
      <c r="Q129" s="5">
        <v>6186488888</v>
      </c>
      <c r="R129" s="5">
        <v>5061800000</v>
      </c>
      <c r="S129" s="5">
        <v>5061800000</v>
      </c>
      <c r="T129" s="5">
        <v>5061800000</v>
      </c>
      <c r="U129" s="5">
        <v>5061800000</v>
      </c>
      <c r="V129" s="5">
        <v>1012360000</v>
      </c>
      <c r="W129" s="5">
        <v>1012360000</v>
      </c>
      <c r="X129" s="5">
        <v>1012360000</v>
      </c>
      <c r="Y129" s="5">
        <v>86050600</v>
      </c>
    </row>
    <row r="131" spans="2:25" ht="15.5" x14ac:dyDescent="0.35">
      <c r="B131" t="s">
        <v>158</v>
      </c>
      <c r="C131" t="s">
        <v>159</v>
      </c>
      <c r="D131" s="5">
        <v>113749801506</v>
      </c>
      <c r="E131" s="5">
        <v>178172939610</v>
      </c>
      <c r="F131" s="5">
        <v>217884582126</v>
      </c>
      <c r="G131" s="5">
        <v>87752183599</v>
      </c>
      <c r="I131" s="5">
        <v>456975824279</v>
      </c>
      <c r="J131" s="5">
        <v>589054429752</v>
      </c>
      <c r="K131" s="5">
        <v>618793076443</v>
      </c>
      <c r="L131" s="5">
        <v>726581686414</v>
      </c>
      <c r="M131" s="5">
        <v>643601152274</v>
      </c>
      <c r="N131" s="5">
        <v>486591578118</v>
      </c>
      <c r="O131" s="5">
        <v>479788528325</v>
      </c>
      <c r="P131" s="5">
        <v>295922456326</v>
      </c>
      <c r="Q131" s="5">
        <v>370617213073</v>
      </c>
      <c r="R131" s="5">
        <v>414702426418</v>
      </c>
      <c r="S131" s="5">
        <v>555511840614</v>
      </c>
      <c r="T131" s="5">
        <v>364975619113</v>
      </c>
      <c r="U131" s="5">
        <v>314587624896</v>
      </c>
      <c r="V131" s="5">
        <v>189081795465</v>
      </c>
      <c r="W131" s="5">
        <v>147561847765</v>
      </c>
      <c r="X131" s="5">
        <v>113567953650</v>
      </c>
      <c r="Y131" s="5">
        <v>56084131253</v>
      </c>
    </row>
    <row r="132" spans="2:25" ht="15.5" x14ac:dyDescent="0.35">
      <c r="C132" t="s">
        <v>344</v>
      </c>
      <c r="D132" s="5">
        <v>899412787649</v>
      </c>
      <c r="E132" s="5">
        <v>997305793464</v>
      </c>
      <c r="F132" s="5">
        <v>1034412753731</v>
      </c>
      <c r="G132" s="5">
        <v>888266500201</v>
      </c>
      <c r="I132" s="5">
        <v>3792390719542</v>
      </c>
      <c r="J132" s="5">
        <v>4051044451925</v>
      </c>
      <c r="K132" s="5">
        <v>3929001845142</v>
      </c>
      <c r="L132" s="5">
        <v>3896485841390</v>
      </c>
      <c r="M132" s="5">
        <v>3317821868277</v>
      </c>
      <c r="N132" s="5">
        <v>3367354709159</v>
      </c>
      <c r="O132" s="5">
        <v>3280497527491</v>
      </c>
      <c r="P132" s="5">
        <v>2682698927734</v>
      </c>
      <c r="Q132" s="5">
        <v>2492110177593</v>
      </c>
      <c r="R132" s="5">
        <v>2542862221691</v>
      </c>
      <c r="S132" s="5">
        <v>2178287946822</v>
      </c>
      <c r="T132" s="5">
        <v>1884185170040</v>
      </c>
      <c r="U132" s="5">
        <v>1485453914476</v>
      </c>
      <c r="V132" s="5">
        <v>1173402656222</v>
      </c>
      <c r="W132" s="5">
        <v>796101771127</v>
      </c>
      <c r="X132" s="5">
        <v>596590101410</v>
      </c>
      <c r="Y132" s="5">
        <v>480988643288</v>
      </c>
    </row>
    <row r="133" spans="2:25" ht="15.5" x14ac:dyDescent="0.35">
      <c r="C133" t="s">
        <v>1606</v>
      </c>
      <c r="D133" s="5">
        <v>795664680</v>
      </c>
      <c r="E133" s="5">
        <v>1668601641</v>
      </c>
      <c r="F133" s="5">
        <v>1702464554</v>
      </c>
      <c r="G133" s="5">
        <v>1808598162</v>
      </c>
      <c r="I133" s="5">
        <v>7868079106</v>
      </c>
      <c r="J133" s="5">
        <v>11756730129</v>
      </c>
      <c r="K133" s="5">
        <v>11627058594</v>
      </c>
      <c r="L133" s="5">
        <v>10630003673</v>
      </c>
      <c r="M133" s="5">
        <v>16614587952</v>
      </c>
      <c r="N133" s="5">
        <v>33165179715</v>
      </c>
      <c r="O133" s="5">
        <v>57481758776</v>
      </c>
      <c r="P133" s="5">
        <v>73883003706</v>
      </c>
      <c r="Q133" s="5">
        <v>28107278470</v>
      </c>
      <c r="R133" s="5">
        <v>17956462159</v>
      </c>
      <c r="S133" s="5">
        <v>14832584141</v>
      </c>
      <c r="T133" s="5">
        <v>970187057</v>
      </c>
      <c r="U133" s="5">
        <v>2810954756</v>
      </c>
      <c r="V133" s="5">
        <v>389661277</v>
      </c>
      <c r="W133" s="5">
        <v>1721179555</v>
      </c>
      <c r="X133" s="5">
        <v>4079913333</v>
      </c>
      <c r="Y133" s="5">
        <v>1328339480</v>
      </c>
    </row>
    <row r="134" spans="2:25" ht="15.5" x14ac:dyDescent="0.35">
      <c r="C134" t="s">
        <v>1574</v>
      </c>
      <c r="D134" s="5">
        <v>-356991444018</v>
      </c>
      <c r="E134" s="5">
        <v>-384389741741</v>
      </c>
      <c r="F134" s="5">
        <v>-343515484310</v>
      </c>
      <c r="G134" s="5">
        <v>-320673463854</v>
      </c>
      <c r="I134" s="5">
        <v>-1381921688452</v>
      </c>
      <c r="J134" s="5">
        <v>-1312868024510</v>
      </c>
      <c r="K134" s="5">
        <v>-1344893618273</v>
      </c>
      <c r="L134" s="5">
        <v>-1273324861893</v>
      </c>
      <c r="M134" s="5">
        <v>-1092198281465</v>
      </c>
      <c r="N134" s="5">
        <v>-1213728970579</v>
      </c>
      <c r="O134" s="5">
        <v>-1448010139797</v>
      </c>
      <c r="P134" s="5">
        <v>-1172786519441</v>
      </c>
      <c r="Q134" s="5">
        <v>-935536177710</v>
      </c>
      <c r="R134" s="5">
        <v>-807587015486</v>
      </c>
      <c r="S134" s="5">
        <v>-616394121263</v>
      </c>
      <c r="T134" s="5">
        <v>-506452002874</v>
      </c>
      <c r="U134" s="5">
        <v>-448357684534</v>
      </c>
      <c r="V134" s="5">
        <v>-385243141309</v>
      </c>
      <c r="W134" s="5">
        <v>-260960498446</v>
      </c>
      <c r="X134" s="5">
        <v>-117513533100</v>
      </c>
      <c r="Y134" s="5">
        <v>-141679573980</v>
      </c>
    </row>
    <row r="135" spans="2:25" ht="15.5" x14ac:dyDescent="0.35">
      <c r="C135" t="s">
        <v>2458</v>
      </c>
      <c r="D135" s="5">
        <v>-176243733130</v>
      </c>
      <c r="E135" s="5">
        <v>-240950226049</v>
      </c>
      <c r="F135" s="5">
        <v>-260465348248</v>
      </c>
      <c r="G135" s="5">
        <v>-231873108486</v>
      </c>
      <c r="I135" s="5">
        <v>-1025208300067</v>
      </c>
      <c r="J135" s="5">
        <v>-1143273607432</v>
      </c>
      <c r="K135" s="5">
        <v>-1098115522876</v>
      </c>
      <c r="L135" s="5">
        <v>-1165021152580</v>
      </c>
      <c r="M135" s="5">
        <v>-843402828116</v>
      </c>
      <c r="N135" s="5">
        <v>-839929257479</v>
      </c>
      <c r="O135" s="5">
        <v>-644835298434</v>
      </c>
      <c r="P135" s="5">
        <v>-649137250442</v>
      </c>
      <c r="Q135" s="5">
        <v>-644565952383</v>
      </c>
      <c r="R135" s="5">
        <v>-775102495137</v>
      </c>
      <c r="S135" s="5">
        <v>-597612920013</v>
      </c>
      <c r="T135" s="5">
        <v>-671439775017</v>
      </c>
      <c r="U135" s="5">
        <v>-468224933707</v>
      </c>
      <c r="V135" s="5">
        <v>-453414457913</v>
      </c>
      <c r="W135" s="5">
        <v>-280982126088</v>
      </c>
      <c r="X135" s="5">
        <v>-293904170350</v>
      </c>
      <c r="Y135" s="5">
        <v>-217173654116</v>
      </c>
    </row>
    <row r="136" spans="2:25" ht="15.5" x14ac:dyDescent="0.35">
      <c r="C136" t="s">
        <v>2459</v>
      </c>
      <c r="D136" s="5">
        <v>-240978643899</v>
      </c>
      <c r="E136" s="5">
        <v>-181825019269</v>
      </c>
      <c r="F136" s="5">
        <v>-212521168746</v>
      </c>
      <c r="G136" s="5">
        <v>-209395589587</v>
      </c>
      <c r="I136" s="5">
        <v>-852181010552</v>
      </c>
      <c r="J136" s="5">
        <v>-916711397590</v>
      </c>
      <c r="K136" s="5">
        <v>-769958874924</v>
      </c>
      <c r="L136" s="5">
        <v>-685238971606</v>
      </c>
      <c r="M136" s="5">
        <v>-704129423723</v>
      </c>
      <c r="N136" s="5">
        <v>-810432016361</v>
      </c>
      <c r="O136" s="5">
        <v>-699353916405</v>
      </c>
      <c r="P136" s="5">
        <v>-619860133320</v>
      </c>
      <c r="Q136" s="5">
        <v>-501558370919</v>
      </c>
      <c r="R136" s="5">
        <v>-442818515138</v>
      </c>
      <c r="S136" s="5">
        <v>-330530935742</v>
      </c>
      <c r="T136" s="5">
        <v>-279452239543</v>
      </c>
      <c r="U136" s="5">
        <v>-188495952499</v>
      </c>
      <c r="V136" s="5">
        <v>-93272545990</v>
      </c>
      <c r="W136" s="5">
        <v>-54487230120</v>
      </c>
      <c r="X136" s="5">
        <v>-33458264517</v>
      </c>
      <c r="Y136" s="5">
        <v>-26138636531</v>
      </c>
    </row>
    <row r="137" spans="2:25" ht="15.5" x14ac:dyDescent="0.35">
      <c r="C137" t="s">
        <v>604</v>
      </c>
      <c r="D137" s="5">
        <v>-12244829776</v>
      </c>
      <c r="E137" s="5">
        <v>-13636468436</v>
      </c>
      <c r="F137" s="5">
        <v>-1728634855</v>
      </c>
      <c r="G137" s="5">
        <v>-40380752837</v>
      </c>
      <c r="I137" s="5">
        <v>-83971975298</v>
      </c>
      <c r="J137" s="5">
        <v>-100893722770</v>
      </c>
      <c r="K137" s="5">
        <v>-108867811220</v>
      </c>
      <c r="L137" s="5">
        <v>-82057564271</v>
      </c>
      <c r="M137" s="5">
        <v>-50769925062</v>
      </c>
      <c r="N137" s="5">
        <v>-32380538836</v>
      </c>
      <c r="O137" s="5">
        <v>-55180972607</v>
      </c>
      <c r="P137" s="5">
        <v>-20320139824</v>
      </c>
      <c r="Q137" s="5">
        <v>-49102534677</v>
      </c>
      <c r="R137" s="5">
        <v>-101019619984</v>
      </c>
      <c r="S137" s="5">
        <v>-76292405931</v>
      </c>
      <c r="T137" s="5">
        <v>-48104729139</v>
      </c>
      <c r="U137" s="5">
        <v>-55774109123</v>
      </c>
      <c r="V137" s="5">
        <v>-42483323209</v>
      </c>
      <c r="W137" s="5">
        <v>-45458674270</v>
      </c>
      <c r="X137" s="5">
        <v>-31063427202</v>
      </c>
      <c r="Y137" s="5">
        <v>-22932750391</v>
      </c>
    </row>
    <row r="138" spans="2:25" ht="15.5" x14ac:dyDescent="0.35">
      <c r="C138" t="s">
        <v>2460</v>
      </c>
      <c r="L138" s="5">
        <v>25108391701</v>
      </c>
      <c r="O138" s="5">
        <v>10855171036</v>
      </c>
      <c r="P138" s="5">
        <v>19947254011</v>
      </c>
    </row>
    <row r="139" spans="2:25" ht="15.5" x14ac:dyDescent="0.35">
      <c r="C139" t="s">
        <v>547</v>
      </c>
      <c r="D139" s="5">
        <v>-10833644510</v>
      </c>
      <c r="E139" s="5">
        <v>-18531771051</v>
      </c>
      <c r="F139" s="5">
        <v>-18047402777</v>
      </c>
      <c r="G139" s="5">
        <v>-9949739584</v>
      </c>
      <c r="I139" s="5">
        <v>-57688357856</v>
      </c>
      <c r="J139" s="5">
        <v>-63688472213</v>
      </c>
      <c r="K139" s="5">
        <v>-55188749998</v>
      </c>
      <c r="L139" s="5">
        <v>-38206527777</v>
      </c>
      <c r="M139" s="5">
        <v>-45634027778</v>
      </c>
      <c r="N139" s="5">
        <v>-85820604617</v>
      </c>
      <c r="O139" s="5">
        <v>-66046343663</v>
      </c>
      <c r="P139" s="5">
        <v>-80382381041</v>
      </c>
      <c r="Q139" s="5">
        <v>-90101032934</v>
      </c>
      <c r="R139" s="5">
        <v>-91584597849</v>
      </c>
      <c r="S139" s="5">
        <v>-90756681275</v>
      </c>
      <c r="T139" s="5">
        <v>-70379244055</v>
      </c>
      <c r="U139" s="5">
        <v>-46181667965</v>
      </c>
      <c r="V139" s="5">
        <v>-10855305418</v>
      </c>
    </row>
    <row r="140" spans="2:25" ht="15.5" x14ac:dyDescent="0.35">
      <c r="C140" t="s">
        <v>2042</v>
      </c>
      <c r="M140" s="5">
        <v>-334845589</v>
      </c>
      <c r="N140" s="5">
        <v>-17457527501</v>
      </c>
      <c r="O140" s="5">
        <v>-21665601735</v>
      </c>
      <c r="P140" s="5">
        <v>-18502686098</v>
      </c>
      <c r="Q140" s="5">
        <v>-18837207301</v>
      </c>
      <c r="R140" s="5">
        <v>-19588611687</v>
      </c>
      <c r="S140" s="5">
        <v>-16778307400</v>
      </c>
      <c r="T140" s="5">
        <v>-14730991411</v>
      </c>
      <c r="U140" s="5">
        <v>-12824564473</v>
      </c>
      <c r="V140" s="5">
        <v>-10297053613</v>
      </c>
      <c r="W140" s="5">
        <v>-7503211021</v>
      </c>
      <c r="X140" s="5">
        <v>-6090820998</v>
      </c>
      <c r="Y140" s="5">
        <v>-5952466547</v>
      </c>
    </row>
    <row r="141" spans="2:25" ht="15.5" x14ac:dyDescent="0.35">
      <c r="C141" t="s">
        <v>165</v>
      </c>
      <c r="D141" s="5">
        <v>-20338744108</v>
      </c>
      <c r="E141" s="5">
        <v>-277556453210</v>
      </c>
      <c r="F141" s="5">
        <v>-129920529991</v>
      </c>
      <c r="G141" s="5">
        <v>-99867726439</v>
      </c>
      <c r="I141" s="5">
        <v>-554438058082</v>
      </c>
      <c r="J141" s="5">
        <v>-586795309194</v>
      </c>
      <c r="K141" s="5">
        <v>-579632239543</v>
      </c>
      <c r="L141" s="5">
        <v>-674020133344</v>
      </c>
      <c r="M141" s="5">
        <v>-733531127524</v>
      </c>
      <c r="N141" s="5">
        <v>-209903497974</v>
      </c>
      <c r="O141" s="5">
        <v>-55125346349</v>
      </c>
      <c r="P141" s="5">
        <v>-543604133261</v>
      </c>
      <c r="Q141" s="5">
        <v>1282056152415</v>
      </c>
      <c r="R141" s="5">
        <v>-100760131559</v>
      </c>
      <c r="S141" s="5">
        <v>36943105517</v>
      </c>
      <c r="T141" s="5">
        <v>93490563844</v>
      </c>
      <c r="U141" s="5">
        <v>268838641163</v>
      </c>
      <c r="V141" s="5">
        <v>229617609920</v>
      </c>
      <c r="W141" s="5">
        <v>8095636590</v>
      </c>
      <c r="X141" s="5">
        <v>94087293768</v>
      </c>
      <c r="Y141" s="5">
        <v>-16302272123</v>
      </c>
    </row>
    <row r="142" spans="2:25" ht="15.5" x14ac:dyDescent="0.35">
      <c r="C142" t="s">
        <v>166</v>
      </c>
      <c r="D142" s="5">
        <v>-18961429664</v>
      </c>
      <c r="E142" s="5">
        <v>-24999470991</v>
      </c>
      <c r="F142" s="5">
        <v>-36044078258</v>
      </c>
      <c r="G142" s="5">
        <v>29373088583</v>
      </c>
      <c r="I142" s="5">
        <v>-64822288891</v>
      </c>
      <c r="J142" s="5">
        <v>-108939435284</v>
      </c>
      <c r="K142" s="5">
        <v>-128082920486</v>
      </c>
      <c r="L142" s="5">
        <v>-185314541218</v>
      </c>
      <c r="M142" s="5">
        <v>-161068989518</v>
      </c>
      <c r="N142" s="5">
        <v>-439667897850</v>
      </c>
      <c r="O142" s="5">
        <v>-515269836364</v>
      </c>
      <c r="P142" s="5">
        <v>-367322473111</v>
      </c>
      <c r="Q142" s="5">
        <v>-369535482630</v>
      </c>
      <c r="R142" s="5">
        <v>-216566544621</v>
      </c>
      <c r="S142" s="5">
        <v>-240459788371</v>
      </c>
      <c r="T142" s="5">
        <v>-395917648518</v>
      </c>
      <c r="U142" s="5">
        <v>-521623972724</v>
      </c>
      <c r="V142" s="5">
        <v>-429596376405</v>
      </c>
      <c r="W142" s="5">
        <v>-227919146653</v>
      </c>
      <c r="X142" s="5">
        <v>-148216568526</v>
      </c>
      <c r="Y142" s="5">
        <v>-32781929063</v>
      </c>
    </row>
    <row r="143" spans="2:25" ht="15.5" x14ac:dyDescent="0.35">
      <c r="C143" t="s">
        <v>361</v>
      </c>
      <c r="E143" s="5">
        <v>61767566045</v>
      </c>
      <c r="F143" s="5">
        <v>-5324757337</v>
      </c>
      <c r="G143" s="5">
        <v>-56442808708</v>
      </c>
      <c r="J143" s="5">
        <v>2650769983</v>
      </c>
      <c r="N143" s="5">
        <v>457898955814</v>
      </c>
      <c r="P143" s="5">
        <v>-77244732741</v>
      </c>
      <c r="Q143" s="5">
        <v>881075000</v>
      </c>
    </row>
    <row r="144" spans="2:25" ht="15.5" x14ac:dyDescent="0.35">
      <c r="C144" t="s">
        <v>168</v>
      </c>
      <c r="D144" s="5">
        <v>-13752784902</v>
      </c>
      <c r="E144" s="5">
        <v>-14298647899</v>
      </c>
      <c r="F144" s="5">
        <v>-26397590442</v>
      </c>
      <c r="G144" s="5">
        <v>-24401545310</v>
      </c>
      <c r="I144" s="5">
        <v>-90535782080</v>
      </c>
      <c r="J144" s="5">
        <v>-94594983385</v>
      </c>
      <c r="K144" s="5">
        <v>-112731251155</v>
      </c>
      <c r="L144" s="5">
        <v>-121071271479</v>
      </c>
      <c r="M144" s="5">
        <v>-133171258984</v>
      </c>
      <c r="N144" s="5">
        <v>-142376525673</v>
      </c>
      <c r="O144" s="5">
        <v>-421786328771</v>
      </c>
      <c r="P144" s="5">
        <v>-195721480406</v>
      </c>
      <c r="Q144" s="5">
        <v>-239718652189</v>
      </c>
      <c r="R144" s="5">
        <v>-147837284265</v>
      </c>
      <c r="S144" s="5">
        <v>-195298394940</v>
      </c>
      <c r="T144" s="5">
        <v>-375877783119</v>
      </c>
      <c r="U144" s="5">
        <v>-258396791605</v>
      </c>
      <c r="V144" s="5">
        <v>-352235257283</v>
      </c>
      <c r="W144" s="5">
        <v>-217674494859</v>
      </c>
      <c r="X144" s="5">
        <v>-162579992154</v>
      </c>
      <c r="Y144" s="5">
        <v>-19870278663</v>
      </c>
    </row>
    <row r="145" spans="3:25" ht="15.5" x14ac:dyDescent="0.35">
      <c r="C145" t="s">
        <v>172</v>
      </c>
      <c r="D145" s="5">
        <v>-4878781330</v>
      </c>
      <c r="E145" s="5">
        <v>-10977617684</v>
      </c>
      <c r="F145" s="5">
        <v>-7869219504</v>
      </c>
      <c r="G145" s="5">
        <v>2905526765</v>
      </c>
      <c r="I145" s="5">
        <v>-22932525853</v>
      </c>
      <c r="J145" s="5">
        <v>-9721387024</v>
      </c>
      <c r="K145" s="5">
        <v>-4160384807</v>
      </c>
      <c r="L145" s="5">
        <v>-55196108158</v>
      </c>
      <c r="M145" s="5">
        <v>-79318811366</v>
      </c>
      <c r="N145" s="5">
        <v>-209668757000</v>
      </c>
      <c r="O145" s="5">
        <v>-108503381814</v>
      </c>
      <c r="P145" s="5">
        <v>-160806939102</v>
      </c>
      <c r="Q145" s="5">
        <v>-96923224129</v>
      </c>
      <c r="R145" s="5">
        <v>-14167208027</v>
      </c>
      <c r="S145" s="5">
        <v>-42361881193</v>
      </c>
      <c r="T145" s="5">
        <v>-14715868342</v>
      </c>
      <c r="U145" s="5">
        <v>-260954418701</v>
      </c>
      <c r="V145" s="5">
        <v>-76634597336</v>
      </c>
      <c r="W145" s="5">
        <v>-10265534203</v>
      </c>
    </row>
    <row r="146" spans="3:25" ht="15.5" x14ac:dyDescent="0.35">
      <c r="C146" t="s">
        <v>530</v>
      </c>
      <c r="D146" s="5">
        <v>-392548652</v>
      </c>
      <c r="E146" s="5">
        <v>139860580</v>
      </c>
      <c r="F146" s="5">
        <v>-1845444032</v>
      </c>
      <c r="G146" s="5">
        <v>-1159293071</v>
      </c>
      <c r="I146" s="5">
        <v>-3716301103</v>
      </c>
      <c r="J146" s="5">
        <v>-4546903907</v>
      </c>
      <c r="K146" s="5">
        <v>-11866717239</v>
      </c>
      <c r="L146" s="5">
        <v>-9660555674</v>
      </c>
      <c r="M146" s="5">
        <v>-5908323054</v>
      </c>
      <c r="N146" s="5">
        <v>-103485360735</v>
      </c>
      <c r="O146" s="5">
        <v>-16352901810</v>
      </c>
      <c r="P146" s="5">
        <v>-7434658627</v>
      </c>
      <c r="Q146" s="5">
        <v>-5450644101</v>
      </c>
      <c r="R146" s="5">
        <v>-12202617268</v>
      </c>
      <c r="S146" s="5">
        <v>-3854307556</v>
      </c>
      <c r="T146" s="5">
        <v>-5480038765</v>
      </c>
      <c r="U146" s="5">
        <v>-2318209696</v>
      </c>
      <c r="V146" s="5">
        <v>-751399174</v>
      </c>
    </row>
    <row r="147" spans="3:25" ht="15.5" x14ac:dyDescent="0.35">
      <c r="C147" t="s">
        <v>1064</v>
      </c>
    </row>
    <row r="148" spans="3:25" ht="15.5" x14ac:dyDescent="0.35">
      <c r="C148" t="s">
        <v>2461</v>
      </c>
      <c r="L148" s="5">
        <v>-3000000000</v>
      </c>
      <c r="O148" s="5">
        <v>-1000000000</v>
      </c>
      <c r="P148" s="5">
        <v>-3750000000</v>
      </c>
      <c r="Q148" s="5">
        <v>-14508000000</v>
      </c>
    </row>
    <row r="149" spans="3:25" ht="15.5" x14ac:dyDescent="0.35">
      <c r="C149" t="s">
        <v>2462</v>
      </c>
      <c r="J149" s="5">
        <v>-600000000</v>
      </c>
      <c r="Q149" s="5">
        <v>-13548000000</v>
      </c>
    </row>
    <row r="150" spans="3:25" ht="15.5" x14ac:dyDescent="0.35">
      <c r="C150" t="s">
        <v>2463</v>
      </c>
      <c r="E150" s="5">
        <v>16666667</v>
      </c>
      <c r="F150" s="5">
        <v>-33333334</v>
      </c>
      <c r="G150" s="5">
        <v>50000000</v>
      </c>
      <c r="I150" s="5">
        <v>83333333</v>
      </c>
    </row>
    <row r="151" spans="3:25" ht="15.5" x14ac:dyDescent="0.35">
      <c r="C151" t="s">
        <v>2464</v>
      </c>
    </row>
    <row r="152" spans="3:25" ht="15.5" x14ac:dyDescent="0.35">
      <c r="C152" t="s">
        <v>2465</v>
      </c>
      <c r="R152" s="5">
        <v>-42698221252</v>
      </c>
    </row>
    <row r="153" spans="3:25" ht="15.5" x14ac:dyDescent="0.35">
      <c r="C153" t="s">
        <v>1452</v>
      </c>
      <c r="L153" s="5">
        <v>2982567743</v>
      </c>
      <c r="M153" s="5">
        <v>56934639750</v>
      </c>
      <c r="N153" s="5">
        <v>15405117150</v>
      </c>
      <c r="O153" s="5">
        <v>31499722800</v>
      </c>
    </row>
    <row r="154" spans="3:25" ht="15.5" x14ac:dyDescent="0.35">
      <c r="C154" t="s">
        <v>363</v>
      </c>
      <c r="X154" s="5">
        <v>13018150400</v>
      </c>
      <c r="Y154" s="5">
        <v>-13018150400</v>
      </c>
    </row>
    <row r="155" spans="3:25" ht="15.5" x14ac:dyDescent="0.35">
      <c r="C155" t="s">
        <v>186</v>
      </c>
      <c r="D155" s="5">
        <v>-20338744108</v>
      </c>
      <c r="E155" s="5">
        <v>-277556453210</v>
      </c>
      <c r="F155" s="5">
        <v>-129920529991</v>
      </c>
      <c r="G155" s="5">
        <v>-99867726439</v>
      </c>
      <c r="I155" s="5">
        <v>-554438058082</v>
      </c>
      <c r="J155" s="5">
        <v>-586795309194</v>
      </c>
      <c r="K155" s="5">
        <v>-579632239543</v>
      </c>
      <c r="L155" s="5">
        <v>-674020133344</v>
      </c>
      <c r="M155" s="5">
        <v>-733531127524</v>
      </c>
      <c r="N155" s="5">
        <v>-209903497974</v>
      </c>
      <c r="O155" s="5">
        <v>-55125346349</v>
      </c>
      <c r="P155" s="5">
        <v>-543604133261</v>
      </c>
      <c r="Q155" s="5">
        <v>1282056152415</v>
      </c>
      <c r="R155" s="5">
        <v>-100760131559</v>
      </c>
      <c r="S155" s="5">
        <v>36943105517</v>
      </c>
      <c r="T155" s="5">
        <v>93490563844</v>
      </c>
      <c r="U155" s="5">
        <v>268838641163</v>
      </c>
      <c r="V155" s="5">
        <v>229617609920</v>
      </c>
      <c r="W155" s="5">
        <v>8095636590</v>
      </c>
      <c r="X155" s="5">
        <v>94087293768</v>
      </c>
      <c r="Y155" s="5">
        <v>-16302272123</v>
      </c>
    </row>
    <row r="156" spans="3:25" ht="15.5" x14ac:dyDescent="0.35">
      <c r="C156" t="s">
        <v>2310</v>
      </c>
      <c r="X156" s="5">
        <v>187837293768</v>
      </c>
    </row>
    <row r="157" spans="3:25" ht="15.5" x14ac:dyDescent="0.35">
      <c r="C157" t="s">
        <v>2466</v>
      </c>
      <c r="Q157" s="5">
        <v>1308245463349</v>
      </c>
    </row>
    <row r="158" spans="3:25" ht="15.5" x14ac:dyDescent="0.35">
      <c r="C158" t="s">
        <v>2467</v>
      </c>
      <c r="N158" s="5">
        <v>-400000000000</v>
      </c>
      <c r="O158" s="5">
        <v>-75812010000</v>
      </c>
      <c r="U158" s="5">
        <v>-310000000000</v>
      </c>
    </row>
    <row r="159" spans="3:25" ht="15.5" x14ac:dyDescent="0.35">
      <c r="C159" t="s">
        <v>2468</v>
      </c>
      <c r="S159" s="5">
        <v>497300000000</v>
      </c>
      <c r="U159" s="5">
        <v>495910464028</v>
      </c>
    </row>
    <row r="160" spans="3:25" ht="15.5" x14ac:dyDescent="0.35">
      <c r="C160" t="s">
        <v>2469</v>
      </c>
      <c r="N160" s="5">
        <v>-500000000000</v>
      </c>
      <c r="P160" s="5">
        <v>-500000000000</v>
      </c>
    </row>
    <row r="161" spans="3:25" ht="15.5" x14ac:dyDescent="0.35">
      <c r="C161" t="s">
        <v>477</v>
      </c>
    </row>
    <row r="162" spans="3:25" ht="15.5" x14ac:dyDescent="0.35">
      <c r="C162" t="s">
        <v>2470</v>
      </c>
      <c r="E162" s="5">
        <v>200500000000</v>
      </c>
      <c r="F162" s="5">
        <v>-100000000000</v>
      </c>
      <c r="G162" s="5">
        <v>400000000000</v>
      </c>
      <c r="I162" s="5">
        <v>500500000000</v>
      </c>
      <c r="K162" s="5">
        <v>100000000000</v>
      </c>
      <c r="N162" s="5">
        <v>429851550000</v>
      </c>
      <c r="O162" s="5">
        <v>86784230000</v>
      </c>
      <c r="P162" s="5">
        <v>41358750000</v>
      </c>
      <c r="Q162" s="5">
        <v>119270800000</v>
      </c>
    </row>
    <row r="163" spans="3:25" ht="15.5" x14ac:dyDescent="0.35">
      <c r="C163" t="s">
        <v>2471</v>
      </c>
      <c r="E163" s="5">
        <v>-9250000000</v>
      </c>
      <c r="F163" s="5">
        <v>-3250000000</v>
      </c>
      <c r="G163" s="5">
        <v>-12500000000</v>
      </c>
      <c r="I163" s="5">
        <v>-25000000000</v>
      </c>
    </row>
    <row r="164" spans="3:25" ht="15.5" x14ac:dyDescent="0.35">
      <c r="C164" t="s">
        <v>190</v>
      </c>
      <c r="E164" s="5">
        <v>194250000000</v>
      </c>
      <c r="F164" s="5">
        <v>-103250000000</v>
      </c>
      <c r="G164" s="5">
        <v>387500000000</v>
      </c>
      <c r="I164" s="5">
        <v>478500000000</v>
      </c>
      <c r="K164" s="5">
        <v>100000000000</v>
      </c>
      <c r="N164" s="5">
        <v>929851550000</v>
      </c>
      <c r="O164" s="5">
        <v>86784230000</v>
      </c>
      <c r="P164" s="5">
        <v>126833500000</v>
      </c>
      <c r="Q164" s="5">
        <v>119270800000</v>
      </c>
      <c r="S164" s="5">
        <v>-340000000000</v>
      </c>
      <c r="T164" s="5">
        <v>179662623900</v>
      </c>
      <c r="U164" s="5">
        <v>166395063900</v>
      </c>
      <c r="V164" s="5">
        <v>269456048599</v>
      </c>
      <c r="Y164" s="5">
        <v>19947727877</v>
      </c>
    </row>
    <row r="165" spans="3:25" ht="15.5" x14ac:dyDescent="0.35">
      <c r="C165" t="s">
        <v>1641</v>
      </c>
      <c r="E165" s="5">
        <v>-450000000000</v>
      </c>
      <c r="I165" s="5">
        <v>-450000000000</v>
      </c>
    </row>
    <row r="166" spans="3:25" ht="15.5" x14ac:dyDescent="0.35">
      <c r="C166" t="s">
        <v>2472</v>
      </c>
      <c r="N166" s="5">
        <v>25181550000</v>
      </c>
    </row>
    <row r="167" spans="3:25" ht="15.5" x14ac:dyDescent="0.35">
      <c r="C167" t="s">
        <v>2473</v>
      </c>
    </row>
    <row r="168" spans="3:25" ht="15.5" x14ac:dyDescent="0.35">
      <c r="C168" t="s">
        <v>212</v>
      </c>
      <c r="J168" s="5">
        <v>2000000000</v>
      </c>
      <c r="N168" s="5">
        <v>102315912192</v>
      </c>
      <c r="O168" s="5">
        <v>59673556993</v>
      </c>
      <c r="P168" s="5">
        <v>23194845849</v>
      </c>
      <c r="Q168" s="5">
        <v>13248750000</v>
      </c>
      <c r="R168" s="5">
        <v>44522737290</v>
      </c>
    </row>
    <row r="169" spans="3:25" ht="15.5" x14ac:dyDescent="0.35">
      <c r="C169" t="s">
        <v>439</v>
      </c>
      <c r="G169" s="5">
        <v>-449981523847</v>
      </c>
      <c r="I169" s="5">
        <v>-449981523847</v>
      </c>
      <c r="J169" s="5">
        <v>-500002550029</v>
      </c>
      <c r="K169" s="5">
        <v>-607679613386</v>
      </c>
      <c r="L169" s="5">
        <v>-346139578657</v>
      </c>
      <c r="M169" s="5">
        <v>-297289648543</v>
      </c>
      <c r="N169" s="5">
        <v>-149528741987</v>
      </c>
      <c r="O169" s="5">
        <v>-59724779679</v>
      </c>
      <c r="P169" s="5">
        <v>-36005365328</v>
      </c>
      <c r="Q169" s="5">
        <v>-69488903000</v>
      </c>
      <c r="R169" s="5">
        <v>-53698271000</v>
      </c>
      <c r="S169" s="5">
        <v>-27991754000</v>
      </c>
      <c r="T169" s="5">
        <v>-15792816001</v>
      </c>
      <c r="U169" s="5">
        <v>-37285218800</v>
      </c>
      <c r="V169" s="5">
        <v>-28983133261</v>
      </c>
      <c r="W169" s="5">
        <v>-24943781094</v>
      </c>
      <c r="Y169" s="5">
        <v>-20000000000</v>
      </c>
    </row>
    <row r="170" spans="3:25" ht="15.5" x14ac:dyDescent="0.35">
      <c r="C170" t="s">
        <v>2474</v>
      </c>
      <c r="S170" s="5">
        <v>-841358133</v>
      </c>
    </row>
    <row r="171" spans="3:25" ht="15.5" x14ac:dyDescent="0.35">
      <c r="C171" t="s">
        <v>1953</v>
      </c>
      <c r="E171" s="5">
        <v>-61767566045</v>
      </c>
      <c r="G171" s="5">
        <v>26106168665</v>
      </c>
      <c r="I171" s="5">
        <v>-61767566045</v>
      </c>
      <c r="J171" s="5">
        <v>-12423996284</v>
      </c>
      <c r="L171" s="5">
        <v>-272590662519</v>
      </c>
      <c r="M171" s="5">
        <v>-372985012058</v>
      </c>
      <c r="N171" s="5">
        <v>-353128662823</v>
      </c>
      <c r="S171" s="5">
        <v>-767101075</v>
      </c>
    </row>
    <row r="172" spans="3:25" ht="15.5" x14ac:dyDescent="0.35">
      <c r="C172" t="s">
        <v>461</v>
      </c>
      <c r="D172" s="5">
        <v>-3255099598</v>
      </c>
      <c r="E172" s="5">
        <v>-3274682159</v>
      </c>
      <c r="F172" s="5">
        <v>-3298369877</v>
      </c>
      <c r="G172" s="5">
        <v>-3349822965</v>
      </c>
      <c r="I172" s="5">
        <v>-13500610334</v>
      </c>
      <c r="J172" s="5">
        <v>-15331060651</v>
      </c>
      <c r="K172" s="5">
        <v>-16763876159</v>
      </c>
      <c r="L172" s="5">
        <v>-17083364391</v>
      </c>
      <c r="M172" s="5">
        <v>-17622439145</v>
      </c>
      <c r="N172" s="5">
        <v>-18146896553</v>
      </c>
    </row>
    <row r="173" spans="3:25" ht="15.5" x14ac:dyDescent="0.35">
      <c r="C173" t="s">
        <v>217</v>
      </c>
      <c r="D173" s="5">
        <v>264209494</v>
      </c>
      <c r="E173" s="5">
        <v>-54147850</v>
      </c>
      <c r="F173" s="5">
        <v>609430960</v>
      </c>
      <c r="G173" s="5">
        <v>139244965</v>
      </c>
      <c r="I173" s="5">
        <v>1859075151</v>
      </c>
      <c r="J173" s="5">
        <v>-327542954</v>
      </c>
      <c r="K173" s="5">
        <v>-574457765</v>
      </c>
      <c r="L173" s="5">
        <v>1301976885</v>
      </c>
      <c r="M173" s="5">
        <v>-971702460</v>
      </c>
      <c r="N173" s="5">
        <v>-1739342547</v>
      </c>
      <c r="O173" s="5">
        <v>-2891624133</v>
      </c>
      <c r="P173" s="5">
        <v>1732630803</v>
      </c>
      <c r="Q173" s="5">
        <v>942509002</v>
      </c>
      <c r="R173" s="5">
        <v>-1623856740</v>
      </c>
      <c r="S173" s="5">
        <v>657994938</v>
      </c>
      <c r="T173" s="5">
        <v>-1106660689</v>
      </c>
      <c r="U173" s="5">
        <v>1468323297</v>
      </c>
      <c r="V173" s="5">
        <v>371249736</v>
      </c>
      <c r="W173" s="5">
        <v>-62671191</v>
      </c>
      <c r="X173" s="5">
        <v>3337717871</v>
      </c>
      <c r="Y173" s="5">
        <v>-1932295929</v>
      </c>
    </row>
    <row r="174" spans="3:25" ht="15.5" x14ac:dyDescent="0.35">
      <c r="C174" t="s">
        <v>215</v>
      </c>
      <c r="D174" s="5">
        <v>74713837228</v>
      </c>
      <c r="E174" s="5">
        <v>-124437132441</v>
      </c>
      <c r="F174" s="5">
        <v>52529404837</v>
      </c>
      <c r="G174" s="5">
        <v>17396790708</v>
      </c>
      <c r="I174" s="5">
        <v>-160425447543</v>
      </c>
      <c r="J174" s="5">
        <v>-107007857680</v>
      </c>
      <c r="K174" s="5">
        <v>-89496541351</v>
      </c>
      <c r="L174" s="5">
        <v>-131451011263</v>
      </c>
      <c r="M174" s="5">
        <v>-251970667228</v>
      </c>
      <c r="N174" s="5">
        <v>-164719160253</v>
      </c>
      <c r="O174" s="5">
        <v>-93498278521</v>
      </c>
      <c r="P174" s="5">
        <v>-613271519243</v>
      </c>
      <c r="Q174" s="5">
        <v>1284080391860</v>
      </c>
      <c r="R174" s="5">
        <v>95751893498</v>
      </c>
      <c r="S174" s="5">
        <v>352653152698</v>
      </c>
      <c r="T174" s="5">
        <v>61441873750</v>
      </c>
      <c r="U174" s="5">
        <v>63270616632</v>
      </c>
      <c r="V174" s="5">
        <v>-10525721284</v>
      </c>
      <c r="W174" s="5">
        <v>-72324333489</v>
      </c>
      <c r="X174" s="5">
        <v>62776396763</v>
      </c>
      <c r="Y174" s="5">
        <v>5067634138</v>
      </c>
    </row>
    <row r="175" spans="3:25" ht="15.5" x14ac:dyDescent="0.35">
      <c r="C175" t="s">
        <v>2475</v>
      </c>
      <c r="N175" s="5">
        <v>-10318576541</v>
      </c>
      <c r="O175" s="5">
        <v>-15116783854</v>
      </c>
      <c r="P175" s="5">
        <v>12727212093</v>
      </c>
    </row>
    <row r="176" spans="3:25" ht="15.5" x14ac:dyDescent="0.35">
      <c r="C176" t="s">
        <v>216</v>
      </c>
      <c r="D176" s="5">
        <v>270520936656</v>
      </c>
      <c r="I176" s="5">
        <v>430946384199</v>
      </c>
      <c r="J176" s="5">
        <v>537954241879</v>
      </c>
      <c r="K176" s="5">
        <v>627450783230</v>
      </c>
      <c r="L176" s="5">
        <v>758901794493</v>
      </c>
      <c r="M176" s="5">
        <v>1010872461721</v>
      </c>
      <c r="N176" s="5">
        <v>1185910198515</v>
      </c>
      <c r="O176" s="5">
        <v>1294525260890</v>
      </c>
      <c r="P176" s="5">
        <v>1895069568040</v>
      </c>
      <c r="Q176" s="5">
        <v>610989176180</v>
      </c>
      <c r="R176" s="5">
        <v>515237282682</v>
      </c>
      <c r="S176" s="5">
        <v>162584129984</v>
      </c>
      <c r="T176" s="5">
        <v>101142256234</v>
      </c>
      <c r="U176" s="5">
        <v>37871639602</v>
      </c>
      <c r="V176" s="5">
        <v>48397360886</v>
      </c>
      <c r="W176" s="5">
        <v>120721694375</v>
      </c>
      <c r="X176" s="5">
        <v>57945297612</v>
      </c>
      <c r="Y176" s="5">
        <v>52877663474</v>
      </c>
    </row>
    <row r="177" spans="2:25" ht="15.5" x14ac:dyDescent="0.35">
      <c r="C177" t="s">
        <v>220</v>
      </c>
      <c r="D177" s="5">
        <v>345234773884</v>
      </c>
      <c r="E177" s="5">
        <v>-124437132441</v>
      </c>
      <c r="F177" s="5">
        <v>52529404837</v>
      </c>
      <c r="G177" s="5">
        <v>17396790708</v>
      </c>
      <c r="I177" s="5">
        <v>270520936656</v>
      </c>
      <c r="J177" s="5">
        <v>430946384199</v>
      </c>
      <c r="K177" s="5">
        <v>537954241879</v>
      </c>
      <c r="L177" s="5">
        <v>627450783230</v>
      </c>
      <c r="M177" s="5">
        <v>758901794493</v>
      </c>
      <c r="N177" s="5">
        <v>1010872461721</v>
      </c>
      <c r="O177" s="5">
        <v>1185910198515</v>
      </c>
      <c r="P177" s="5">
        <v>1294525260890</v>
      </c>
      <c r="Q177" s="5">
        <v>1895069568040</v>
      </c>
      <c r="R177" s="5">
        <v>610989176180</v>
      </c>
      <c r="S177" s="5">
        <v>515237282682</v>
      </c>
      <c r="T177" s="5">
        <v>162584129984</v>
      </c>
      <c r="U177" s="5">
        <v>101142256234</v>
      </c>
      <c r="V177" s="5">
        <v>37871639602</v>
      </c>
      <c r="W177" s="5">
        <v>48397360886</v>
      </c>
      <c r="X177" s="5">
        <v>120721694375</v>
      </c>
      <c r="Y177" s="5">
        <v>57945297612</v>
      </c>
    </row>
    <row r="179" spans="2:25" ht="15.5" x14ac:dyDescent="0.35">
      <c r="B179" t="s">
        <v>221</v>
      </c>
      <c r="C179" t="s">
        <v>11</v>
      </c>
      <c r="D179" s="5">
        <v>6190000000</v>
      </c>
      <c r="E179" s="5">
        <v>6190000000</v>
      </c>
      <c r="F179" s="5">
        <v>6190000000</v>
      </c>
      <c r="G179" s="5">
        <v>6190000000</v>
      </c>
      <c r="I179" s="5">
        <v>6190000000</v>
      </c>
      <c r="J179" s="5">
        <v>6190000000</v>
      </c>
      <c r="K179" s="5">
        <v>6190000000</v>
      </c>
      <c r="L179" s="5">
        <v>6190000000</v>
      </c>
      <c r="M179" s="5">
        <v>6190000000</v>
      </c>
      <c r="N179" s="5">
        <v>6190000000</v>
      </c>
      <c r="O179" s="5">
        <v>6190000000</v>
      </c>
      <c r="P179" s="5">
        <v>6190000000</v>
      </c>
      <c r="Q179" s="5">
        <v>6190000000</v>
      </c>
      <c r="R179" s="5">
        <v>5060000000</v>
      </c>
      <c r="S179" s="5">
        <v>5060000000</v>
      </c>
      <c r="T179" s="5">
        <v>5060000000</v>
      </c>
      <c r="U179" s="5">
        <v>5060000000</v>
      </c>
      <c r="V179" s="5">
        <v>1010000000</v>
      </c>
      <c r="W179" s="5">
        <v>1010000000</v>
      </c>
      <c r="X179" s="5">
        <v>1010000000</v>
      </c>
      <c r="Y179" s="5">
        <v>90000000</v>
      </c>
    </row>
    <row r="180" spans="2:25" ht="15.5" x14ac:dyDescent="0.35">
      <c r="C180" t="s">
        <v>222</v>
      </c>
      <c r="D180" s="6">
        <v>0.36</v>
      </c>
      <c r="E180" s="6">
        <v>19.690000000000001</v>
      </c>
      <c r="F180" s="6">
        <v>10.49</v>
      </c>
      <c r="G180" s="6">
        <v>7.87</v>
      </c>
    </row>
    <row r="181" spans="2:25" ht="15.5" x14ac:dyDescent="0.35">
      <c r="C181" t="s">
        <v>223</v>
      </c>
      <c r="D181" s="6">
        <v>2083.33</v>
      </c>
      <c r="E181" s="6">
        <v>40.119999999999997</v>
      </c>
      <c r="F181" s="6">
        <v>75.790000000000006</v>
      </c>
      <c r="G181" s="6">
        <v>104.19</v>
      </c>
    </row>
    <row r="182" spans="2:25" ht="15.5" x14ac:dyDescent="0.35">
      <c r="C182" t="s">
        <v>72</v>
      </c>
      <c r="D182" s="6">
        <v>5.33</v>
      </c>
      <c r="E182" s="6">
        <v>4.8099999999999996</v>
      </c>
      <c r="F182" s="6">
        <v>5.0599999999999996</v>
      </c>
      <c r="G182" s="6">
        <v>5.57</v>
      </c>
    </row>
    <row r="183" spans="2:25" ht="15.5" x14ac:dyDescent="0.35">
      <c r="C183" t="s">
        <v>224</v>
      </c>
      <c r="D183" s="6">
        <v>64319999999.999992</v>
      </c>
      <c r="E183" s="5">
        <v>221800000000</v>
      </c>
      <c r="F183" s="5">
        <v>148360000000</v>
      </c>
      <c r="G183" s="6">
        <v>129789999999.99998</v>
      </c>
    </row>
    <row r="184" spans="2:25" ht="15.5" x14ac:dyDescent="0.35">
      <c r="C184" t="s">
        <v>225</v>
      </c>
      <c r="D184" s="6">
        <v>5.9999999999999995E-4</v>
      </c>
      <c r="E184" s="6">
        <v>3.44E-2</v>
      </c>
      <c r="F184" s="6">
        <v>1.78E-2</v>
      </c>
      <c r="G184" s="6">
        <v>1.3300000000000001E-2</v>
      </c>
    </row>
    <row r="185" spans="2:25" ht="15.5" x14ac:dyDescent="0.35">
      <c r="C185" t="s">
        <v>226</v>
      </c>
      <c r="D185" s="6">
        <v>1.1000000000000001E-3</v>
      </c>
      <c r="E185" s="6">
        <v>5.9699999999999996E-2</v>
      </c>
      <c r="F185" s="6">
        <v>3.3700000000000001E-2</v>
      </c>
      <c r="G185" s="6">
        <v>2.6099999999999998E-2</v>
      </c>
    </row>
    <row r="186" spans="2:25" ht="15.5" x14ac:dyDescent="0.35">
      <c r="C186" t="s">
        <v>227</v>
      </c>
      <c r="D186" s="6">
        <v>4.8999999999999998E-3</v>
      </c>
      <c r="E186" s="6">
        <v>6.1699999999999998E-2</v>
      </c>
      <c r="F186" s="6">
        <v>3.61E-2</v>
      </c>
      <c r="G186" s="6">
        <v>2.7200000000000002E-2</v>
      </c>
    </row>
    <row r="187" spans="2:25" ht="15.5" x14ac:dyDescent="0.35">
      <c r="C187" t="s">
        <v>228</v>
      </c>
      <c r="D187" s="6">
        <v>1.2</v>
      </c>
      <c r="E187" s="6">
        <v>12.38</v>
      </c>
      <c r="F187" s="6">
        <v>5.62</v>
      </c>
      <c r="G187" s="6">
        <v>4.45</v>
      </c>
    </row>
    <row r="188" spans="2:25" ht="15.5" x14ac:dyDescent="0.35">
      <c r="C188" t="s">
        <v>229</v>
      </c>
      <c r="D188" s="5">
        <v>2044000000000</v>
      </c>
      <c r="E188" s="5">
        <v>2045000000000</v>
      </c>
      <c r="F188" s="5">
        <v>1931000000000</v>
      </c>
      <c r="G188" s="5">
        <v>1872000000000</v>
      </c>
    </row>
    <row r="189" spans="2:25" ht="15.5" x14ac:dyDescent="0.35">
      <c r="C189" t="s">
        <v>230</v>
      </c>
      <c r="D189" s="6">
        <v>2.27</v>
      </c>
      <c r="E189" s="6">
        <v>2.39</v>
      </c>
      <c r="F189" s="6">
        <v>2.5499999999999998</v>
      </c>
      <c r="G189" s="6">
        <v>2.72</v>
      </c>
    </row>
    <row r="190" spans="2:25" ht="15.5" x14ac:dyDescent="0.35">
      <c r="C190" t="s">
        <v>231</v>
      </c>
      <c r="D190" s="6">
        <v>330.32</v>
      </c>
      <c r="E190" s="6">
        <v>329.91</v>
      </c>
      <c r="F190" s="6">
        <v>311.54000000000002</v>
      </c>
      <c r="G190" s="6">
        <v>301.91000000000003</v>
      </c>
    </row>
    <row r="191" spans="2:25" ht="15.5" x14ac:dyDescent="0.35">
      <c r="C191" t="s">
        <v>232</v>
      </c>
      <c r="D191" s="6">
        <v>2.38</v>
      </c>
      <c r="E191" s="6">
        <v>2.52</v>
      </c>
      <c r="F191" s="6">
        <v>2.69</v>
      </c>
      <c r="G191" s="6">
        <v>2.87</v>
      </c>
    </row>
    <row r="192" spans="2:25" ht="15.5" x14ac:dyDescent="0.35">
      <c r="C192" t="s">
        <v>233</v>
      </c>
      <c r="D192" s="6">
        <v>314.58999999999997</v>
      </c>
      <c r="E192" s="5">
        <v>314</v>
      </c>
      <c r="F192" s="6">
        <v>295.33999999999997</v>
      </c>
      <c r="G192" s="6">
        <v>285.5</v>
      </c>
    </row>
    <row r="193" spans="3:25" ht="15.5" x14ac:dyDescent="0.35">
      <c r="C193" t="s">
        <v>234</v>
      </c>
      <c r="D193" s="5">
        <v>182000000000</v>
      </c>
      <c r="E193" s="5">
        <v>183000000000</v>
      </c>
      <c r="F193" s="5">
        <v>434000000000</v>
      </c>
      <c r="G193" s="5">
        <v>510000000000</v>
      </c>
    </row>
    <row r="194" spans="3:25" ht="15.5" x14ac:dyDescent="0.35">
      <c r="C194" t="s">
        <v>235</v>
      </c>
      <c r="D194" s="5">
        <v>443000000000</v>
      </c>
      <c r="E194" s="5">
        <v>449000000000</v>
      </c>
      <c r="F194" s="5">
        <v>455000000000</v>
      </c>
      <c r="G194" s="5">
        <v>484000000000</v>
      </c>
    </row>
    <row r="195" spans="3:25" ht="15.5" x14ac:dyDescent="0.35">
      <c r="C195" t="s">
        <v>236</v>
      </c>
      <c r="D195" s="5">
        <v>2044000000000</v>
      </c>
      <c r="E195" s="5">
        <v>2041000000000</v>
      </c>
      <c r="F195" s="5">
        <v>1927000000000</v>
      </c>
      <c r="G195" s="5">
        <v>1868000000000</v>
      </c>
    </row>
    <row r="196" spans="3:25" ht="15.5" x14ac:dyDescent="0.35">
      <c r="C196" t="s">
        <v>23</v>
      </c>
      <c r="D196" s="5">
        <v>624000000000</v>
      </c>
      <c r="E196" s="5">
        <v>632000000000</v>
      </c>
      <c r="F196" s="5">
        <v>889000000000</v>
      </c>
      <c r="G196" s="5">
        <v>994000000000</v>
      </c>
    </row>
    <row r="197" spans="3:25" ht="15.5" x14ac:dyDescent="0.35">
      <c r="C197" t="s">
        <v>20</v>
      </c>
      <c r="D197" s="5">
        <v>279000000000</v>
      </c>
      <c r="E197" s="5">
        <v>361000000000</v>
      </c>
      <c r="F197" s="5">
        <v>494000000000</v>
      </c>
      <c r="G197" s="5">
        <v>652000000000</v>
      </c>
    </row>
    <row r="198" spans="3:25" ht="15.5" x14ac:dyDescent="0.35">
      <c r="C198" t="s">
        <v>237</v>
      </c>
      <c r="D198" s="5">
        <v>283000000000</v>
      </c>
      <c r="E198" s="5">
        <v>263000000000</v>
      </c>
      <c r="F198" s="5">
        <v>125000000000</v>
      </c>
      <c r="G198" s="5">
        <v>70000000000</v>
      </c>
    </row>
    <row r="199" spans="3:25" ht="15.5" x14ac:dyDescent="0.35">
      <c r="C199" t="s">
        <v>238</v>
      </c>
      <c r="D199" s="5">
        <v>114000000000</v>
      </c>
      <c r="E199" s="5">
        <v>178000000000</v>
      </c>
      <c r="F199" s="5">
        <v>218000000000</v>
      </c>
      <c r="G199" s="5">
        <v>88000000000</v>
      </c>
    </row>
    <row r="200" spans="3:25" ht="15.5" x14ac:dyDescent="0.35">
      <c r="C200" t="s">
        <v>239</v>
      </c>
      <c r="D200" s="5">
        <v>-19000000000</v>
      </c>
      <c r="E200" s="5">
        <v>-25000000000</v>
      </c>
      <c r="F200" s="5">
        <v>-36000000000</v>
      </c>
      <c r="G200" s="5">
        <v>-23000000000</v>
      </c>
    </row>
    <row r="201" spans="3:25" ht="15.5" x14ac:dyDescent="0.35">
      <c r="C201" t="s">
        <v>12</v>
      </c>
      <c r="D201" s="5">
        <v>95000000000</v>
      </c>
      <c r="E201" s="5">
        <v>153000000000</v>
      </c>
      <c r="F201" s="5">
        <v>182000000000</v>
      </c>
      <c r="G201" s="5">
        <v>65000000000</v>
      </c>
    </row>
    <row r="202" spans="3:25" ht="15.5" x14ac:dyDescent="0.35">
      <c r="C202" t="s">
        <v>15</v>
      </c>
      <c r="D202" s="6">
        <v>15.31</v>
      </c>
      <c r="E202" s="6">
        <v>24.74</v>
      </c>
      <c r="F202" s="6">
        <v>29.38</v>
      </c>
      <c r="G202" s="6">
        <v>10.52</v>
      </c>
    </row>
    <row r="203" spans="3:25" ht="15.5" x14ac:dyDescent="0.35">
      <c r="C203" t="s">
        <v>57</v>
      </c>
      <c r="I203" s="6">
        <v>41.79</v>
      </c>
      <c r="J203" s="6">
        <v>58.61</v>
      </c>
      <c r="K203" s="6">
        <v>53.87</v>
      </c>
      <c r="L203" s="6">
        <v>69.87</v>
      </c>
      <c r="M203" s="6">
        <v>45.48</v>
      </c>
      <c r="N203" s="6">
        <v>34.76</v>
      </c>
      <c r="O203" s="6">
        <v>48.65</v>
      </c>
      <c r="P203" s="6">
        <v>27.91</v>
      </c>
      <c r="Q203" s="6">
        <v>23.6</v>
      </c>
      <c r="R203" s="6">
        <v>55.31</v>
      </c>
      <c r="S203" s="6">
        <v>53.45</v>
      </c>
      <c r="T203" s="6">
        <v>37.26</v>
      </c>
      <c r="U203" s="6">
        <v>31.22</v>
      </c>
      <c r="V203" s="6">
        <v>147.33000000000001</v>
      </c>
      <c r="W203" s="6">
        <v>114.52</v>
      </c>
      <c r="X203" s="6">
        <v>98.56</v>
      </c>
      <c r="Y203" s="6">
        <v>663.74</v>
      </c>
    </row>
    <row r="204" spans="3:25" ht="15.5" x14ac:dyDescent="0.35">
      <c r="C204" t="s">
        <v>71</v>
      </c>
      <c r="I204" s="6">
        <v>18.899999999999999</v>
      </c>
      <c r="J204" s="6">
        <v>16.55</v>
      </c>
      <c r="K204" s="6">
        <v>21.35</v>
      </c>
      <c r="L204" s="6">
        <v>18.89</v>
      </c>
      <c r="M204" s="6">
        <v>29.9</v>
      </c>
      <c r="N204" s="6">
        <v>39.130000000000003</v>
      </c>
      <c r="O204" s="6">
        <v>26.72</v>
      </c>
      <c r="P204" s="5">
        <v>43</v>
      </c>
      <c r="Q204" s="6">
        <v>54.03</v>
      </c>
      <c r="R204" s="6">
        <v>28.93</v>
      </c>
      <c r="S204" s="6">
        <v>23.67</v>
      </c>
      <c r="T204" s="6">
        <v>37.17</v>
      </c>
      <c r="U204" s="6">
        <v>32.67</v>
      </c>
      <c r="V204" s="6">
        <v>46.83</v>
      </c>
      <c r="W204" s="6">
        <v>29.03</v>
      </c>
      <c r="X204" s="6">
        <v>26.89</v>
      </c>
      <c r="Y204" s="5">
        <v>0</v>
      </c>
    </row>
    <row r="205" spans="3:25" ht="15.5" x14ac:dyDescent="0.35">
      <c r="C205" t="s">
        <v>74</v>
      </c>
      <c r="I205" s="6">
        <v>1.3</v>
      </c>
      <c r="J205" s="6">
        <v>1.53</v>
      </c>
      <c r="K205" s="6">
        <v>1.86</v>
      </c>
      <c r="L205" s="6">
        <v>2.08</v>
      </c>
      <c r="M205" s="6">
        <v>2.56</v>
      </c>
      <c r="N205" s="6">
        <v>2.62</v>
      </c>
      <c r="O205" s="6">
        <v>2.41</v>
      </c>
      <c r="P205" s="6">
        <v>2.68</v>
      </c>
      <c r="Q205" s="6">
        <v>3.17</v>
      </c>
      <c r="R205" s="6">
        <v>3.21</v>
      </c>
      <c r="S205" s="6">
        <v>2.94</v>
      </c>
      <c r="T205" s="6">
        <v>3.73</v>
      </c>
      <c r="U205" s="6">
        <v>3.43</v>
      </c>
      <c r="V205" s="6">
        <v>5.87</v>
      </c>
      <c r="W205" s="6">
        <v>4.1399999999999997</v>
      </c>
      <c r="X205" s="6">
        <v>4.38</v>
      </c>
      <c r="Y205" s="5">
        <v>0</v>
      </c>
    </row>
    <row r="206" spans="3:25" ht="15.5" x14ac:dyDescent="0.35">
      <c r="C206" t="s">
        <v>240</v>
      </c>
      <c r="I206" s="5">
        <v>590270000000</v>
      </c>
      <c r="J206" s="5">
        <v>720790000000</v>
      </c>
      <c r="K206" s="5">
        <v>680840000000</v>
      </c>
      <c r="L206" s="5">
        <v>837940000000</v>
      </c>
      <c r="M206" s="5">
        <v>604070000000</v>
      </c>
      <c r="N206" s="5">
        <v>456840000000</v>
      </c>
      <c r="O206" s="6">
        <v>524289999999.99994</v>
      </c>
      <c r="P206" s="5">
        <v>331880000000</v>
      </c>
    </row>
    <row r="207" spans="3:25" ht="15.5" x14ac:dyDescent="0.35">
      <c r="C207" t="s">
        <v>241</v>
      </c>
      <c r="I207" s="6">
        <v>7.3099999999999998E-2</v>
      </c>
      <c r="J207" s="6">
        <v>9.6799999999999997E-2</v>
      </c>
      <c r="K207" s="6">
        <v>8.4499999999999992E-2</v>
      </c>
      <c r="L207" s="6">
        <v>0.10460000000000001</v>
      </c>
      <c r="M207" s="6">
        <v>6.7099999999999993E-2</v>
      </c>
      <c r="N207" s="6">
        <v>4.8300000000000003E-2</v>
      </c>
      <c r="O207" s="6">
        <v>6.4299999999999996E-2</v>
      </c>
      <c r="P207" s="6">
        <v>3.9300000000000002E-2</v>
      </c>
      <c r="Q207" s="6">
        <v>3.2000000000000001E-2</v>
      </c>
      <c r="R207" s="6">
        <v>9.5899999999999999E-2</v>
      </c>
      <c r="S207" s="6">
        <v>0.1</v>
      </c>
      <c r="T207" s="6">
        <v>8.8000000000000009E-2</v>
      </c>
      <c r="U207" s="6">
        <v>8.6699999999999999E-2</v>
      </c>
      <c r="V207" s="6">
        <v>0.12380000000000001</v>
      </c>
      <c r="W207" s="6">
        <v>0.1527</v>
      </c>
      <c r="X207" s="6">
        <v>0.17559999999999998</v>
      </c>
      <c r="Y207" s="6">
        <v>0.1646</v>
      </c>
    </row>
    <row r="208" spans="3:25" ht="15.5" x14ac:dyDescent="0.35">
      <c r="C208" t="s">
        <v>242</v>
      </c>
      <c r="I208" s="6">
        <v>0.12670000000000001</v>
      </c>
      <c r="J208" s="6">
        <v>0.1575</v>
      </c>
      <c r="K208" s="6">
        <v>0.13930000000000001</v>
      </c>
      <c r="L208" s="6">
        <v>0.16120000000000001</v>
      </c>
      <c r="M208" s="6">
        <v>9.8699999999999996E-2</v>
      </c>
      <c r="N208" s="6">
        <v>6.6600000000000006E-2</v>
      </c>
      <c r="O208" s="6">
        <v>9.8100000000000007E-2</v>
      </c>
      <c r="P208" s="6">
        <v>6.08E-2</v>
      </c>
      <c r="Q208" s="6">
        <v>5.2600000000000001E-2</v>
      </c>
      <c r="R208" s="6">
        <v>0.20010000000000003</v>
      </c>
      <c r="S208" s="6">
        <v>0.22760000000000002</v>
      </c>
      <c r="T208" s="6">
        <v>0.19640000000000002</v>
      </c>
      <c r="U208" s="6">
        <v>0.20069999999999999</v>
      </c>
      <c r="V208" s="6">
        <v>0.22370000000000001</v>
      </c>
      <c r="W208" s="6">
        <v>0.2122</v>
      </c>
      <c r="X208" s="6">
        <v>0.21909999999999999</v>
      </c>
      <c r="Y208" s="6">
        <v>0.34029999999999999</v>
      </c>
    </row>
    <row r="209" spans="3:25" ht="15.5" x14ac:dyDescent="0.35">
      <c r="C209" t="s">
        <v>243</v>
      </c>
      <c r="I209" s="6">
        <v>0.12960000000000002</v>
      </c>
      <c r="J209" s="6">
        <v>0.16269999999999998</v>
      </c>
      <c r="K209" s="6">
        <v>0.14080000000000001</v>
      </c>
      <c r="L209" s="6">
        <v>0.17670000000000002</v>
      </c>
      <c r="M209" s="6">
        <v>0.1056</v>
      </c>
      <c r="N209" s="6">
        <v>6.7000000000000004E-2</v>
      </c>
      <c r="O209" s="6">
        <v>9.5899999999999999E-2</v>
      </c>
      <c r="P209" s="6">
        <v>5.2499999999999998E-2</v>
      </c>
      <c r="Q209" s="6">
        <v>8.3900000000000002E-2</v>
      </c>
      <c r="R209" s="6">
        <v>0.18049999999999999</v>
      </c>
      <c r="S209" s="6">
        <v>0.21890000000000001</v>
      </c>
      <c r="T209" s="6">
        <v>0.1789</v>
      </c>
      <c r="U209" s="6">
        <v>0.185</v>
      </c>
      <c r="V209" s="6">
        <v>0.24609999999999999</v>
      </c>
      <c r="W209" s="6">
        <v>0.28199999999999997</v>
      </c>
      <c r="X209" s="6">
        <v>0.37310000000000004</v>
      </c>
      <c r="Y209" s="6">
        <v>0.72770000000000001</v>
      </c>
    </row>
    <row r="210" spans="3:25" ht="15.5" x14ac:dyDescent="0.35">
      <c r="C210" t="s">
        <v>244</v>
      </c>
      <c r="I210" s="6">
        <v>6.33</v>
      </c>
      <c r="J210" s="6">
        <v>8.2899999999999991</v>
      </c>
      <c r="K210" s="6">
        <v>7.86</v>
      </c>
      <c r="L210" s="6">
        <v>12.65</v>
      </c>
      <c r="M210" s="6">
        <v>8.16</v>
      </c>
      <c r="N210" s="6">
        <v>3.16</v>
      </c>
      <c r="O210" s="6">
        <v>5.38</v>
      </c>
      <c r="P210" s="6">
        <v>2.36</v>
      </c>
      <c r="Q210" s="6">
        <v>2.8</v>
      </c>
      <c r="R210" s="6">
        <v>4.84</v>
      </c>
      <c r="S210" s="6">
        <v>5.03</v>
      </c>
      <c r="T210" s="6">
        <v>6.38</v>
      </c>
      <c r="U210" s="6">
        <v>9.5299999999999994</v>
      </c>
      <c r="X210" s="6">
        <v>26.75</v>
      </c>
      <c r="Y210" s="6">
        <v>7.41</v>
      </c>
    </row>
    <row r="211" spans="3:25" ht="15.5" x14ac:dyDescent="0.35">
      <c r="C211" t="s">
        <v>68</v>
      </c>
      <c r="I211" s="6">
        <v>2.39</v>
      </c>
      <c r="J211" s="6">
        <v>2.61</v>
      </c>
      <c r="K211" s="6">
        <v>2.97</v>
      </c>
      <c r="L211" s="6">
        <v>3.05</v>
      </c>
      <c r="M211" s="6">
        <v>2.95</v>
      </c>
      <c r="N211" s="6">
        <v>2.61</v>
      </c>
      <c r="O211" s="6">
        <v>2.62</v>
      </c>
      <c r="P211" s="6">
        <v>2.61</v>
      </c>
      <c r="Q211" s="6">
        <v>2.84</v>
      </c>
      <c r="R211" s="6">
        <v>5.79</v>
      </c>
      <c r="S211" s="6">
        <v>5.39</v>
      </c>
      <c r="T211" s="6">
        <v>7.3</v>
      </c>
      <c r="U211" s="6">
        <v>6.56</v>
      </c>
      <c r="V211" s="6">
        <v>10.48</v>
      </c>
      <c r="W211" s="6">
        <v>6.16</v>
      </c>
      <c r="X211" s="6">
        <v>5.89</v>
      </c>
      <c r="Y211" s="5">
        <v>0</v>
      </c>
    </row>
    <row r="212" spans="3:25" ht="15.5" x14ac:dyDescent="0.35">
      <c r="C212" t="s">
        <v>65</v>
      </c>
      <c r="I212" s="6">
        <v>329.91</v>
      </c>
      <c r="J212" s="6">
        <v>372.16</v>
      </c>
      <c r="K212" s="6">
        <v>386.87</v>
      </c>
      <c r="L212" s="6">
        <v>433.38</v>
      </c>
      <c r="M212" s="6">
        <v>460.58</v>
      </c>
      <c r="N212" s="6">
        <v>521.72</v>
      </c>
      <c r="O212" s="6">
        <v>496.11</v>
      </c>
      <c r="P212" s="6">
        <v>459.37</v>
      </c>
      <c r="Q212" s="6">
        <v>448.4</v>
      </c>
      <c r="R212" s="6">
        <v>276.44</v>
      </c>
      <c r="S212" s="6">
        <v>234.8</v>
      </c>
      <c r="T212" s="6">
        <v>189.68</v>
      </c>
      <c r="U212" s="6">
        <v>155.54</v>
      </c>
      <c r="V212" s="6">
        <v>658.47</v>
      </c>
      <c r="W212" s="6">
        <v>539.77</v>
      </c>
      <c r="X212" s="6">
        <v>449.89</v>
      </c>
      <c r="Y212" s="6">
        <v>1950.48</v>
      </c>
    </row>
    <row r="213" spans="3:25" ht="15.5" x14ac:dyDescent="0.35">
      <c r="C213" t="s">
        <v>245</v>
      </c>
      <c r="I213" s="6">
        <v>2.52</v>
      </c>
      <c r="J213" s="6">
        <v>2.73</v>
      </c>
      <c r="K213" s="6">
        <v>3.11</v>
      </c>
      <c r="L213" s="6">
        <v>3.17</v>
      </c>
      <c r="M213" s="6">
        <v>3.07</v>
      </c>
      <c r="N213" s="6">
        <v>2.7</v>
      </c>
      <c r="O213" s="6">
        <v>2.68</v>
      </c>
      <c r="P213" s="6">
        <v>2.67</v>
      </c>
      <c r="Q213" s="6">
        <v>2.91</v>
      </c>
      <c r="R213" s="6">
        <v>6.06</v>
      </c>
      <c r="S213" s="6">
        <v>5.42</v>
      </c>
      <c r="T213" s="6">
        <v>7.35</v>
      </c>
      <c r="U213" s="6">
        <v>6.58</v>
      </c>
      <c r="V213" s="6">
        <v>10.5</v>
      </c>
      <c r="W213" s="6">
        <v>6.16</v>
      </c>
      <c r="X213" s="6">
        <v>5.89</v>
      </c>
      <c r="Y213" s="5">
        <v>0</v>
      </c>
    </row>
    <row r="214" spans="3:25" ht="15.5" x14ac:dyDescent="0.35">
      <c r="C214" t="s">
        <v>246</v>
      </c>
      <c r="I214" s="5">
        <v>314</v>
      </c>
      <c r="J214" s="6">
        <v>355.59</v>
      </c>
      <c r="K214" s="6">
        <v>369.33</v>
      </c>
      <c r="L214" s="6">
        <v>416.05</v>
      </c>
      <c r="M214" s="6">
        <v>443.54</v>
      </c>
      <c r="N214" s="6">
        <v>503.82</v>
      </c>
      <c r="O214" s="6">
        <v>484.96</v>
      </c>
      <c r="P214" s="6">
        <v>449.44</v>
      </c>
      <c r="Q214" s="6">
        <v>438.33</v>
      </c>
      <c r="R214" s="6">
        <v>264.18</v>
      </c>
      <c r="S214" s="6">
        <v>233.29</v>
      </c>
      <c r="T214" s="6">
        <v>188.31</v>
      </c>
      <c r="U214" s="6">
        <v>155.04</v>
      </c>
      <c r="V214" s="6">
        <v>657.06</v>
      </c>
      <c r="W214" s="6">
        <v>539.77</v>
      </c>
      <c r="X214" s="6">
        <v>449.89</v>
      </c>
      <c r="Y214" s="6">
        <v>1950.48</v>
      </c>
    </row>
    <row r="215" spans="3:25" ht="15.5" x14ac:dyDescent="0.35">
      <c r="C215" t="s">
        <v>247</v>
      </c>
      <c r="I215" s="5">
        <v>183000000000</v>
      </c>
      <c r="J215" s="5">
        <v>112000000000</v>
      </c>
      <c r="K215" s="5">
        <v>112000000000</v>
      </c>
      <c r="L215" s="5">
        <v>13000000000</v>
      </c>
      <c r="M215" s="5">
        <v>13000000000</v>
      </c>
      <c r="N215" s="5">
        <v>12000000000</v>
      </c>
      <c r="O215" s="5">
        <v>552000000000</v>
      </c>
      <c r="P215" s="5">
        <v>41000000000</v>
      </c>
      <c r="Q215" s="5">
        <v>619000000000</v>
      </c>
      <c r="T215" s="5">
        <v>48000000000</v>
      </c>
      <c r="V215" s="5">
        <v>6000000000</v>
      </c>
      <c r="Y215" s="5">
        <v>25000000000</v>
      </c>
    </row>
    <row r="216" spans="3:25" ht="15.5" x14ac:dyDescent="0.35">
      <c r="C216" t="s">
        <v>248</v>
      </c>
      <c r="I216" s="5">
        <v>449000000000</v>
      </c>
      <c r="J216" s="5">
        <v>496000000000</v>
      </c>
      <c r="K216" s="5">
        <v>499000000000</v>
      </c>
      <c r="L216" s="5">
        <v>498000000000</v>
      </c>
      <c r="M216" s="5">
        <v>497000000000</v>
      </c>
      <c r="N216" s="5">
        <v>496000000000</v>
      </c>
      <c r="O216" s="5">
        <v>206000000000</v>
      </c>
      <c r="P216" s="5">
        <v>706000000000</v>
      </c>
      <c r="Q216" s="5">
        <v>498000000000</v>
      </c>
      <c r="R216" s="5">
        <v>996000000000</v>
      </c>
      <c r="S216" s="5">
        <v>994000000000</v>
      </c>
      <c r="T216" s="5">
        <v>788000000000</v>
      </c>
      <c r="U216" s="5">
        <v>656000000000</v>
      </c>
      <c r="V216" s="5">
        <v>297000000000</v>
      </c>
      <c r="W216" s="5">
        <v>33000000000</v>
      </c>
      <c r="Y216" s="5">
        <v>69000000000</v>
      </c>
    </row>
    <row r="217" spans="3:25" ht="15.5" x14ac:dyDescent="0.35">
      <c r="C217" t="s">
        <v>25</v>
      </c>
      <c r="I217" s="5">
        <v>632000000000</v>
      </c>
      <c r="J217" s="5">
        <v>608000000000</v>
      </c>
      <c r="K217" s="5">
        <v>611000000000</v>
      </c>
      <c r="L217" s="5">
        <v>510000000000</v>
      </c>
      <c r="M217" s="5">
        <v>510000000000</v>
      </c>
      <c r="N217" s="5">
        <v>507000000000</v>
      </c>
      <c r="O217" s="5">
        <v>758000000000</v>
      </c>
      <c r="P217" s="5">
        <v>747000000000</v>
      </c>
      <c r="Q217" s="5">
        <v>1117000000000</v>
      </c>
      <c r="R217" s="5">
        <v>996000000000</v>
      </c>
      <c r="S217" s="5">
        <v>994000000000</v>
      </c>
      <c r="T217" s="5">
        <v>835000000000</v>
      </c>
      <c r="U217" s="5">
        <v>656000000000</v>
      </c>
      <c r="V217" s="5">
        <v>303000000000</v>
      </c>
      <c r="W217" s="5">
        <v>33000000000</v>
      </c>
      <c r="Y217" s="5">
        <v>94000000000</v>
      </c>
    </row>
    <row r="218" spans="3:25" ht="15.5" x14ac:dyDescent="0.35">
      <c r="C218" t="s">
        <v>22</v>
      </c>
      <c r="I218" s="5">
        <v>361000000000</v>
      </c>
      <c r="J218" s="5">
        <v>177000000000</v>
      </c>
      <c r="K218" s="5">
        <v>73000000000</v>
      </c>
      <c r="L218" s="5">
        <v>-117000000000</v>
      </c>
      <c r="M218" s="5">
        <v>-249000000000</v>
      </c>
      <c r="N218" s="5">
        <v>-503000000000</v>
      </c>
      <c r="O218" s="5">
        <v>-428000000000</v>
      </c>
      <c r="P218" s="5">
        <v>-547000000000</v>
      </c>
      <c r="Q218" s="5">
        <v>-778000000000</v>
      </c>
      <c r="R218" s="5">
        <v>385000000000</v>
      </c>
      <c r="S218" s="5">
        <v>479000000000</v>
      </c>
      <c r="T218" s="5">
        <v>673000000000</v>
      </c>
      <c r="U218" s="5">
        <v>555000000000</v>
      </c>
      <c r="V218" s="5">
        <v>265000000000</v>
      </c>
      <c r="W218" s="5">
        <v>-15000000000</v>
      </c>
      <c r="X218" s="5">
        <v>-121000000000</v>
      </c>
      <c r="Y218" s="5">
        <v>36000000000</v>
      </c>
    </row>
    <row r="219" spans="3:25" ht="15.5" x14ac:dyDescent="0.35">
      <c r="C219" t="s">
        <v>249</v>
      </c>
      <c r="I219" s="5">
        <v>263000000000</v>
      </c>
      <c r="J219" s="5">
        <v>433000000000</v>
      </c>
      <c r="K219" s="5">
        <v>496000000000</v>
      </c>
      <c r="L219" s="5">
        <v>673000000000</v>
      </c>
      <c r="M219" s="5">
        <v>799000000000</v>
      </c>
      <c r="N219" s="5">
        <v>1145000000000</v>
      </c>
      <c r="O219" s="5">
        <v>767000000000</v>
      </c>
      <c r="P219" s="5">
        <v>1351000000000</v>
      </c>
      <c r="Q219" s="5">
        <v>1293000000000</v>
      </c>
      <c r="R219" s="5">
        <v>629000000000</v>
      </c>
      <c r="S219" s="5">
        <v>417000000000</v>
      </c>
      <c r="T219" s="5">
        <v>113000000000</v>
      </c>
      <c r="U219" s="5">
        <v>44000000000</v>
      </c>
      <c r="V219" s="5">
        <v>24000000000</v>
      </c>
      <c r="W219" s="5">
        <v>42000000000</v>
      </c>
      <c r="X219" s="5">
        <v>120000000000</v>
      </c>
      <c r="Y219" s="5">
        <v>42000000000</v>
      </c>
    </row>
    <row r="220" spans="3:25" ht="15.5" x14ac:dyDescent="0.35">
      <c r="C220" t="s">
        <v>250</v>
      </c>
      <c r="I220" s="5">
        <v>457000000000</v>
      </c>
      <c r="J220" s="5">
        <v>589000000000</v>
      </c>
      <c r="K220" s="5">
        <v>619000000000</v>
      </c>
      <c r="L220" s="5">
        <v>727000000000</v>
      </c>
      <c r="M220" s="5">
        <v>644000000000</v>
      </c>
      <c r="N220" s="5">
        <v>487000000000</v>
      </c>
      <c r="O220" s="5">
        <v>480000000000</v>
      </c>
      <c r="P220" s="5">
        <v>296000000000</v>
      </c>
      <c r="Q220" s="5">
        <v>371000000000</v>
      </c>
      <c r="R220" s="5">
        <v>415000000000</v>
      </c>
      <c r="S220" s="5">
        <v>556000000000</v>
      </c>
      <c r="T220" s="5">
        <v>365000000000</v>
      </c>
      <c r="U220" s="5">
        <v>315000000000</v>
      </c>
      <c r="V220" s="5">
        <v>189000000000</v>
      </c>
      <c r="W220" s="5">
        <v>148000000000</v>
      </c>
      <c r="X220" s="5">
        <v>114000000000</v>
      </c>
      <c r="Y220" s="5">
        <v>56000000000</v>
      </c>
    </row>
    <row r="221" spans="3:25" ht="15.5" x14ac:dyDescent="0.35">
      <c r="C221" t="s">
        <v>251</v>
      </c>
      <c r="I221" s="5">
        <v>-117000000000</v>
      </c>
      <c r="J221" s="5">
        <v>-109000000000</v>
      </c>
      <c r="K221" s="5">
        <v>-129000000000</v>
      </c>
      <c r="L221" s="5">
        <v>-186000000000</v>
      </c>
      <c r="M221" s="5">
        <v>-218000000000</v>
      </c>
      <c r="N221" s="5">
        <v>-456000000000</v>
      </c>
      <c r="O221" s="5">
        <v>-547000000000</v>
      </c>
      <c r="P221" s="5">
        <v>-364000000000</v>
      </c>
      <c r="Q221" s="5">
        <v>-342000000000</v>
      </c>
      <c r="R221" s="5">
        <v>-174000000000</v>
      </c>
      <c r="S221" s="5">
        <v>-242000000000</v>
      </c>
      <c r="T221" s="5">
        <v>-396000000000</v>
      </c>
      <c r="U221" s="5">
        <v>-522000000000</v>
      </c>
      <c r="V221" s="5">
        <v>-430000000000</v>
      </c>
      <c r="W221" s="5">
        <v>-228000000000</v>
      </c>
      <c r="X221" s="5">
        <v>-163000000000</v>
      </c>
      <c r="Y221" s="5">
        <v>-20000000000</v>
      </c>
    </row>
    <row r="222" spans="3:25" ht="15.5" x14ac:dyDescent="0.35">
      <c r="C222" t="s">
        <v>14</v>
      </c>
      <c r="I222" s="5">
        <v>340000000000</v>
      </c>
      <c r="J222" s="5">
        <v>480000000000</v>
      </c>
      <c r="K222" s="5">
        <v>490000000000</v>
      </c>
      <c r="L222" s="5">
        <v>541000000000</v>
      </c>
      <c r="M222" s="5">
        <v>425000000000</v>
      </c>
      <c r="N222" s="5">
        <v>31000000000</v>
      </c>
      <c r="O222" s="5">
        <v>-67000000000</v>
      </c>
      <c r="P222" s="5">
        <v>-68000000000</v>
      </c>
      <c r="Q222" s="5">
        <v>29000000000</v>
      </c>
      <c r="R222" s="5">
        <v>240000000000</v>
      </c>
      <c r="S222" s="5">
        <v>314000000000</v>
      </c>
      <c r="T222" s="5">
        <v>-31000000000</v>
      </c>
      <c r="U222" s="5">
        <v>-207000000000</v>
      </c>
      <c r="V222" s="5">
        <v>-241000000000</v>
      </c>
      <c r="W222" s="5">
        <v>-80000000000</v>
      </c>
      <c r="X222" s="5">
        <v>-49000000000</v>
      </c>
      <c r="Y222" s="5">
        <v>36000000000</v>
      </c>
    </row>
    <row r="223" spans="3:25" ht="15.5" x14ac:dyDescent="0.35">
      <c r="C223" t="s">
        <v>16</v>
      </c>
      <c r="I223" s="6">
        <v>54.92</v>
      </c>
      <c r="J223" s="6">
        <v>77.62</v>
      </c>
      <c r="K223" s="6">
        <v>79.209999999999994</v>
      </c>
      <c r="L223" s="6">
        <v>87.39</v>
      </c>
      <c r="M223" s="6">
        <v>68.73</v>
      </c>
      <c r="N223" s="6">
        <v>5.0199999999999996</v>
      </c>
      <c r="O223" s="6">
        <v>-10.81</v>
      </c>
      <c r="P223" s="5">
        <v>-11</v>
      </c>
      <c r="Q223" s="6">
        <v>4.6100000000000003</v>
      </c>
      <c r="R223" s="6">
        <v>47.51</v>
      </c>
      <c r="S223" s="6">
        <v>62.03</v>
      </c>
      <c r="T223" s="6">
        <v>-6.14</v>
      </c>
      <c r="U223" s="6">
        <v>-40.909999999999997</v>
      </c>
      <c r="V223" s="6">
        <v>-237.6</v>
      </c>
      <c r="W223" s="6">
        <v>-79.400000000000006</v>
      </c>
      <c r="X223" s="6">
        <v>-48.41</v>
      </c>
      <c r="Y223" s="6">
        <v>420.84</v>
      </c>
    </row>
    <row r="225" spans="2:17" ht="15.5" x14ac:dyDescent="0.35">
      <c r="B225" t="s">
        <v>252</v>
      </c>
      <c r="C225" t="s">
        <v>253</v>
      </c>
      <c r="D225" s="5">
        <v>2000000000</v>
      </c>
      <c r="E225" s="5">
        <v>122000000000</v>
      </c>
      <c r="F225" s="5">
        <v>65000000000</v>
      </c>
      <c r="G225" s="5">
        <v>49000000000</v>
      </c>
      <c r="H225" s="5">
        <v>9000000000</v>
      </c>
      <c r="I225" s="5">
        <v>259000000000</v>
      </c>
      <c r="J225" s="5">
        <v>363000000000</v>
      </c>
      <c r="K225" s="5">
        <v>333000000000</v>
      </c>
      <c r="L225" s="5">
        <v>432000000000</v>
      </c>
      <c r="M225" s="5">
        <v>281000000000</v>
      </c>
      <c r="N225" s="5">
        <v>215000000000</v>
      </c>
      <c r="O225" s="5">
        <v>301000000000</v>
      </c>
      <c r="P225" s="5">
        <v>173000000000</v>
      </c>
      <c r="Q225" s="5">
        <v>146000000000</v>
      </c>
    </row>
    <row r="226" spans="2:17" ht="15.5" x14ac:dyDescent="0.35">
      <c r="C226" t="s">
        <v>254</v>
      </c>
      <c r="H226" s="5">
        <v>238000000000</v>
      </c>
      <c r="I226" s="5">
        <v>259000000000</v>
      </c>
      <c r="J226" s="5">
        <v>363000000000</v>
      </c>
      <c r="K226" s="5">
        <v>333000000000</v>
      </c>
      <c r="L226" s="5">
        <v>432000000000</v>
      </c>
      <c r="M226" s="5">
        <v>281000000000</v>
      </c>
      <c r="N226" s="5">
        <v>215000000000</v>
      </c>
      <c r="O226" s="5">
        <v>301000000000</v>
      </c>
      <c r="P226" s="5">
        <v>173000000000</v>
      </c>
      <c r="Q226" s="5">
        <v>146000000000</v>
      </c>
    </row>
    <row r="227" spans="2:17" ht="15.5" x14ac:dyDescent="0.35">
      <c r="C227" t="s">
        <v>401</v>
      </c>
      <c r="H227" s="6">
        <v>80.040000000000006</v>
      </c>
      <c r="I227" s="6">
        <v>80.040000000000006</v>
      </c>
      <c r="J227" s="6">
        <v>79.44</v>
      </c>
      <c r="K227" s="6">
        <v>87.67</v>
      </c>
      <c r="L227" s="6">
        <v>106.55</v>
      </c>
      <c r="M227" s="6">
        <v>60.2</v>
      </c>
      <c r="N227" s="6">
        <v>48.49</v>
      </c>
      <c r="O227" s="6">
        <v>25.73</v>
      </c>
      <c r="P227" s="6">
        <v>9.7799999999999994</v>
      </c>
      <c r="Q227" s="6">
        <v>5.82</v>
      </c>
    </row>
    <row r="228" spans="2:17" ht="15.5" x14ac:dyDescent="0.35">
      <c r="C228" t="s">
        <v>76</v>
      </c>
      <c r="H228" s="6">
        <v>55.867299999999993</v>
      </c>
      <c r="I228" s="6">
        <v>1.9154</v>
      </c>
      <c r="J228" s="6">
        <v>1.3555000000000001</v>
      </c>
      <c r="K228" s="6">
        <v>1.6273</v>
      </c>
      <c r="L228" s="6">
        <v>1.5250999999999999</v>
      </c>
      <c r="M228" s="6">
        <v>1.3237999999999999</v>
      </c>
      <c r="N228" s="6">
        <v>1.3949</v>
      </c>
      <c r="O228" s="6">
        <v>0.52880000000000005</v>
      </c>
      <c r="P228" s="6">
        <v>0.35039999999999999</v>
      </c>
      <c r="Q228" s="6">
        <v>0.24660000000000001</v>
      </c>
    </row>
    <row r="229" spans="2:17" ht="15.5" x14ac:dyDescent="0.35">
      <c r="C229" t="s">
        <v>402</v>
      </c>
      <c r="H229" s="6">
        <v>0.13009999999999999</v>
      </c>
      <c r="I229" s="6">
        <v>9.9399999999999988E-2</v>
      </c>
      <c r="J229" s="6">
        <v>8.3199999999999996E-2</v>
      </c>
      <c r="K229" s="6">
        <v>7.2499999999999995E-2</v>
      </c>
      <c r="L229" s="6">
        <v>6.6000000000000003E-2</v>
      </c>
      <c r="M229" s="6">
        <v>4.4400000000000002E-2</v>
      </c>
      <c r="N229" s="6">
        <v>3.49E-2</v>
      </c>
      <c r="O229" s="6">
        <v>2.0899999999999998E-2</v>
      </c>
      <c r="P229" s="6">
        <v>7.4999999999999997E-3</v>
      </c>
      <c r="Q229" s="6">
        <v>5.5000000000000005E-3</v>
      </c>
    </row>
    <row r="230" spans="2:17" ht="15.5" x14ac:dyDescent="0.35">
      <c r="C230" t="s">
        <v>56</v>
      </c>
      <c r="D230" s="6">
        <v>0.36</v>
      </c>
      <c r="E230" s="6">
        <v>19.690000000000001</v>
      </c>
      <c r="F230" s="6">
        <v>10.49</v>
      </c>
      <c r="G230" s="6">
        <v>7.87</v>
      </c>
      <c r="H230" s="6">
        <v>1.43</v>
      </c>
      <c r="I230" s="6">
        <v>41.79</v>
      </c>
      <c r="J230" s="6">
        <v>58.61</v>
      </c>
      <c r="K230" s="6">
        <v>53.87</v>
      </c>
      <c r="L230" s="6">
        <v>69.87</v>
      </c>
      <c r="M230" s="6">
        <v>45.48</v>
      </c>
      <c r="N230" s="6">
        <v>34.76</v>
      </c>
      <c r="O230" s="6">
        <v>48.65</v>
      </c>
      <c r="P230" s="6">
        <v>27.91</v>
      </c>
      <c r="Q230" s="6">
        <v>23.6</v>
      </c>
    </row>
    <row r="231" spans="2:17" ht="15.5" x14ac:dyDescent="0.35">
      <c r="C231" t="s">
        <v>255</v>
      </c>
      <c r="H231" s="6">
        <v>38.409999999999997</v>
      </c>
      <c r="I231" s="6">
        <v>41.79</v>
      </c>
      <c r="J231" s="6">
        <v>58.61</v>
      </c>
      <c r="K231" s="6">
        <v>53.87</v>
      </c>
      <c r="L231" s="6">
        <v>69.87</v>
      </c>
      <c r="M231" s="6">
        <v>45.48</v>
      </c>
      <c r="N231" s="6">
        <v>34.76</v>
      </c>
      <c r="O231" s="6">
        <v>48.65</v>
      </c>
      <c r="P231" s="6">
        <v>27.91</v>
      </c>
      <c r="Q231" s="6">
        <v>23.6</v>
      </c>
    </row>
    <row r="232" spans="2:17" ht="15.5" x14ac:dyDescent="0.35">
      <c r="C232" t="s">
        <v>78</v>
      </c>
      <c r="H232" s="6">
        <v>80.040000000000006</v>
      </c>
      <c r="I232" s="6">
        <v>80.040000000000006</v>
      </c>
      <c r="J232" s="6">
        <v>79.44</v>
      </c>
      <c r="K232" s="6">
        <v>87.67</v>
      </c>
      <c r="L232" s="6">
        <v>106.55</v>
      </c>
      <c r="M232" s="6">
        <v>60.2</v>
      </c>
      <c r="N232" s="6">
        <v>48.49</v>
      </c>
      <c r="O232" s="6">
        <v>25.73</v>
      </c>
      <c r="P232" s="6">
        <v>9.7799999999999994</v>
      </c>
      <c r="Q232" s="6">
        <v>5.82</v>
      </c>
    </row>
    <row r="233" spans="2:17" ht="15.5" x14ac:dyDescent="0.35">
      <c r="C233" t="s">
        <v>403</v>
      </c>
      <c r="H233" s="6">
        <v>55.867299999999993</v>
      </c>
      <c r="I233" s="6">
        <v>1.9154</v>
      </c>
      <c r="J233" s="6">
        <v>1.3555000000000001</v>
      </c>
      <c r="K233" s="6">
        <v>1.6273</v>
      </c>
      <c r="L233" s="6">
        <v>1.5250999999999999</v>
      </c>
      <c r="M233" s="6">
        <v>1.3237999999999999</v>
      </c>
      <c r="N233" s="6">
        <v>1.3949</v>
      </c>
      <c r="O233" s="6">
        <v>0.52880000000000005</v>
      </c>
      <c r="P233" s="6">
        <v>0.35039999999999999</v>
      </c>
      <c r="Q233" s="6">
        <v>0.24660000000000001</v>
      </c>
    </row>
    <row r="234" spans="2:17" ht="15.5" x14ac:dyDescent="0.35">
      <c r="C234" t="s">
        <v>404</v>
      </c>
      <c r="H234" s="6">
        <v>0.13009999999999999</v>
      </c>
      <c r="I234" s="6">
        <v>9.9399999999999988E-2</v>
      </c>
      <c r="J234" s="6">
        <v>8.3199999999999996E-2</v>
      </c>
      <c r="K234" s="6">
        <v>7.2499999999999995E-2</v>
      </c>
      <c r="L234" s="6">
        <v>6.6000000000000003E-2</v>
      </c>
      <c r="M234" s="6">
        <v>4.4400000000000002E-2</v>
      </c>
      <c r="N234" s="6">
        <v>3.49E-2</v>
      </c>
      <c r="O234" s="6">
        <v>2.0899999999999998E-2</v>
      </c>
      <c r="P234" s="6">
        <v>7.4999999999999997E-3</v>
      </c>
      <c r="Q234" s="6">
        <v>5.5000000000000005E-3</v>
      </c>
    </row>
    <row r="235" spans="2:17" ht="15.5" x14ac:dyDescent="0.35">
      <c r="C235" t="s">
        <v>256</v>
      </c>
      <c r="D235" s="5">
        <v>871000000000</v>
      </c>
      <c r="E235" s="5">
        <v>1015000000000</v>
      </c>
      <c r="F235" s="5">
        <v>971000000000</v>
      </c>
      <c r="G235" s="5">
        <v>911000000000</v>
      </c>
      <c r="H235" s="5">
        <v>3484000000000</v>
      </c>
      <c r="I235" s="5">
        <v>3758000000000</v>
      </c>
      <c r="J235" s="5">
        <v>3932000000000</v>
      </c>
      <c r="K235" s="5">
        <v>3821000000000</v>
      </c>
      <c r="L235" s="5">
        <v>3935000000000</v>
      </c>
      <c r="M235" s="5">
        <v>3288000000000</v>
      </c>
      <c r="N235" s="5">
        <v>3212000000000</v>
      </c>
      <c r="O235" s="5">
        <v>3337000000000</v>
      </c>
      <c r="P235" s="5">
        <v>2767000000000</v>
      </c>
      <c r="Q235" s="5">
        <v>2491000000000</v>
      </c>
    </row>
    <row r="236" spans="2:17" ht="15.5" x14ac:dyDescent="0.35">
      <c r="C236" t="s">
        <v>257</v>
      </c>
      <c r="H236" s="5">
        <v>3769000000000</v>
      </c>
      <c r="I236" s="5">
        <v>3758000000000</v>
      </c>
      <c r="J236" s="5">
        <v>3932000000000</v>
      </c>
      <c r="K236" s="5">
        <v>3821000000000</v>
      </c>
      <c r="L236" s="5">
        <v>3935000000000</v>
      </c>
      <c r="M236" s="5">
        <v>3288000000000</v>
      </c>
      <c r="N236" s="5">
        <v>3212000000000</v>
      </c>
      <c r="O236" s="5">
        <v>3337000000000</v>
      </c>
      <c r="P236" s="5">
        <v>2767000000000</v>
      </c>
      <c r="Q236" s="5">
        <v>2491000000000</v>
      </c>
    </row>
    <row r="237" spans="2:17" ht="15.5" x14ac:dyDescent="0.35">
      <c r="C237" t="s">
        <v>405</v>
      </c>
      <c r="H237" s="6">
        <v>80.040000000000006</v>
      </c>
      <c r="I237" s="6">
        <v>80.040000000000006</v>
      </c>
      <c r="J237" s="6">
        <v>79.44</v>
      </c>
      <c r="K237" s="6">
        <v>87.67</v>
      </c>
      <c r="L237" s="6">
        <v>106.55</v>
      </c>
      <c r="M237" s="6">
        <v>60.2</v>
      </c>
      <c r="N237" s="6">
        <v>48.49</v>
      </c>
      <c r="O237" s="6">
        <v>25.73</v>
      </c>
      <c r="P237" s="6">
        <v>9.7799999999999994</v>
      </c>
      <c r="Q237" s="6">
        <v>5.82</v>
      </c>
    </row>
    <row r="238" spans="2:17" ht="15.5" x14ac:dyDescent="0.35">
      <c r="C238" t="s">
        <v>406</v>
      </c>
      <c r="H238" s="6">
        <v>55.867299999999993</v>
      </c>
      <c r="I238" s="6">
        <v>1.9154</v>
      </c>
      <c r="J238" s="6">
        <v>1.3555000000000001</v>
      </c>
      <c r="K238" s="6">
        <v>1.6273</v>
      </c>
      <c r="L238" s="6">
        <v>1.5250999999999999</v>
      </c>
      <c r="M238" s="6">
        <v>1.3237999999999999</v>
      </c>
      <c r="N238" s="6">
        <v>1.3949</v>
      </c>
      <c r="O238" s="6">
        <v>0.52880000000000005</v>
      </c>
      <c r="P238" s="6">
        <v>0.35039999999999999</v>
      </c>
      <c r="Q238" s="6">
        <v>0.24660000000000001</v>
      </c>
    </row>
    <row r="239" spans="2:17" ht="15.5" x14ac:dyDescent="0.35">
      <c r="C239" t="s">
        <v>407</v>
      </c>
      <c r="H239" s="6">
        <v>0.13009999999999999</v>
      </c>
      <c r="I239" s="6">
        <v>9.9399999999999988E-2</v>
      </c>
      <c r="J239" s="6">
        <v>8.3199999999999996E-2</v>
      </c>
      <c r="K239" s="6">
        <v>7.2499999999999995E-2</v>
      </c>
      <c r="L239" s="6">
        <v>6.6000000000000003E-2</v>
      </c>
      <c r="M239" s="6">
        <v>4.4400000000000002E-2</v>
      </c>
      <c r="N239" s="6">
        <v>3.49E-2</v>
      </c>
      <c r="O239" s="6">
        <v>2.0899999999999998E-2</v>
      </c>
      <c r="P239" s="6">
        <v>7.4999999999999997E-3</v>
      </c>
      <c r="Q239" s="6">
        <v>5.5000000000000005E-3</v>
      </c>
    </row>
    <row r="240" spans="2:17" ht="15.5" x14ac:dyDescent="0.35">
      <c r="C240" t="s">
        <v>258</v>
      </c>
      <c r="I240" s="6">
        <v>429.27</v>
      </c>
    </row>
    <row r="241" spans="3:9" ht="15.5" x14ac:dyDescent="0.35">
      <c r="C241" t="s">
        <v>259</v>
      </c>
      <c r="I241" s="6">
        <v>16.010000000000002</v>
      </c>
    </row>
    <row r="242" spans="3:9" ht="15.5" x14ac:dyDescent="0.35">
      <c r="C242" t="s">
        <v>675</v>
      </c>
      <c r="I242" s="6">
        <v>12.62</v>
      </c>
    </row>
    <row r="243" spans="3:9" ht="15.5" x14ac:dyDescent="0.35">
      <c r="C243" t="s">
        <v>260</v>
      </c>
      <c r="I243" s="6">
        <v>7.49</v>
      </c>
    </row>
    <row r="244" spans="3:9" ht="15.5" x14ac:dyDescent="0.35">
      <c r="C244" t="s">
        <v>261</v>
      </c>
      <c r="I244" s="6">
        <v>6.25E-2</v>
      </c>
    </row>
    <row r="245" spans="3:9" ht="15.5" x14ac:dyDescent="0.35">
      <c r="C245" t="s">
        <v>262</v>
      </c>
      <c r="I245" s="6">
        <v>1.01</v>
      </c>
    </row>
    <row r="246" spans="3:9" ht="15.5" x14ac:dyDescent="0.35">
      <c r="C246" t="s">
        <v>263</v>
      </c>
      <c r="I246" s="6">
        <v>1.86</v>
      </c>
    </row>
    <row r="247" spans="3:9" ht="15.5" x14ac:dyDescent="0.35">
      <c r="C247" t="s">
        <v>264</v>
      </c>
      <c r="I247" s="6">
        <v>6.37</v>
      </c>
    </row>
    <row r="248" spans="3:9" ht="15.5" x14ac:dyDescent="0.35">
      <c r="C248" t="s">
        <v>265</v>
      </c>
      <c r="I248" s="6">
        <v>7.69</v>
      </c>
    </row>
    <row r="249" spans="3:9" ht="15.5" x14ac:dyDescent="0.35">
      <c r="C249" t="s">
        <v>266</v>
      </c>
      <c r="I249" s="6">
        <v>13.6</v>
      </c>
    </row>
    <row r="250" spans="3:9" ht="15.5" x14ac:dyDescent="0.35">
      <c r="C250" t="s">
        <v>267</v>
      </c>
      <c r="I250" s="5">
        <v>7</v>
      </c>
    </row>
    <row r="251" spans="3:9" ht="15.5" x14ac:dyDescent="0.35">
      <c r="C251" t="s">
        <v>408</v>
      </c>
      <c r="I251" s="6">
        <v>-0.55000000000000004</v>
      </c>
    </row>
    <row r="252" spans="3:9" ht="15.5" x14ac:dyDescent="0.35">
      <c r="C252" t="s">
        <v>409</v>
      </c>
      <c r="I252" s="5">
        <v>-1</v>
      </c>
    </row>
    <row r="253" spans="3:9" ht="15.5" x14ac:dyDescent="0.35">
      <c r="C253" t="s">
        <v>676</v>
      </c>
      <c r="I253" s="6">
        <v>0.38</v>
      </c>
    </row>
    <row r="254" spans="3:9" ht="15.5" x14ac:dyDescent="0.35">
      <c r="C254" t="s">
        <v>268</v>
      </c>
      <c r="I254" s="6">
        <v>38.409999999999997</v>
      </c>
    </row>
    <row r="255" spans="3:9" ht="15.5" x14ac:dyDescent="0.35">
      <c r="C255" t="s">
        <v>269</v>
      </c>
      <c r="I255" s="6">
        <v>1.43</v>
      </c>
    </row>
    <row r="256" spans="3:9" ht="15.5" x14ac:dyDescent="0.35">
      <c r="C256" t="s">
        <v>270</v>
      </c>
      <c r="I256" s="6">
        <v>609.22</v>
      </c>
    </row>
    <row r="257" spans="3:9" ht="15.5" x14ac:dyDescent="0.35">
      <c r="C257" t="s">
        <v>271</v>
      </c>
      <c r="D257" s="6">
        <v>55.8</v>
      </c>
    </row>
    <row r="258" spans="3:9" ht="15.5" x14ac:dyDescent="0.35">
      <c r="C258" t="s">
        <v>272</v>
      </c>
      <c r="I258" s="6">
        <v>330.32</v>
      </c>
    </row>
    <row r="259" spans="3:9" ht="15.5" x14ac:dyDescent="0.35">
      <c r="C259" t="s">
        <v>273</v>
      </c>
      <c r="I259" s="6">
        <v>79.95</v>
      </c>
    </row>
    <row r="260" spans="3:9" ht="15.5" x14ac:dyDescent="0.35">
      <c r="C260" t="s">
        <v>274</v>
      </c>
      <c r="D260" s="6">
        <v>1.35</v>
      </c>
    </row>
    <row r="261" spans="3:9" ht="15.5" x14ac:dyDescent="0.35">
      <c r="C261" t="s">
        <v>275</v>
      </c>
      <c r="D261" s="6">
        <v>1.1499999999999999</v>
      </c>
    </row>
    <row r="262" spans="3:9" ht="15.5" x14ac:dyDescent="0.35">
      <c r="C262" t="s">
        <v>276</v>
      </c>
      <c r="D262" s="6">
        <v>0.31</v>
      </c>
    </row>
    <row r="263" spans="3:9" ht="15.5" x14ac:dyDescent="0.35">
      <c r="C263" t="s">
        <v>277</v>
      </c>
      <c r="D263" s="6">
        <v>0.22</v>
      </c>
    </row>
    <row r="264" spans="3:9" ht="15.5" x14ac:dyDescent="0.35">
      <c r="C264" t="s">
        <v>278</v>
      </c>
      <c r="D264" s="6">
        <v>0.78</v>
      </c>
    </row>
    <row r="265" spans="3:9" ht="15.5" x14ac:dyDescent="0.35">
      <c r="C265" t="s">
        <v>279</v>
      </c>
      <c r="D265" s="6">
        <v>0.17</v>
      </c>
    </row>
    <row r="266" spans="3:9" ht="15.5" x14ac:dyDescent="0.35">
      <c r="C266" t="s">
        <v>280</v>
      </c>
      <c r="D266" s="6">
        <v>1.78</v>
      </c>
    </row>
    <row r="267" spans="3:9" ht="15.5" x14ac:dyDescent="0.35">
      <c r="C267" t="s">
        <v>410</v>
      </c>
      <c r="I267" s="6">
        <v>5.98</v>
      </c>
    </row>
    <row r="268" spans="3:9" ht="15.5" x14ac:dyDescent="0.35">
      <c r="C268" t="s">
        <v>12</v>
      </c>
      <c r="D268" s="5">
        <v>95000000000</v>
      </c>
    </row>
    <row r="269" spans="3:9" ht="15.5" x14ac:dyDescent="0.35">
      <c r="C269" t="s">
        <v>281</v>
      </c>
      <c r="I269" s="6">
        <v>3.57</v>
      </c>
    </row>
    <row r="270" spans="3:9" ht="15.5" x14ac:dyDescent="0.35">
      <c r="C270" t="s">
        <v>282</v>
      </c>
      <c r="I270" s="6">
        <v>6.54E-2</v>
      </c>
    </row>
    <row r="271" spans="3:9" ht="15.5" x14ac:dyDescent="0.35">
      <c r="C271" t="s">
        <v>283</v>
      </c>
      <c r="I271" s="6">
        <v>0.11630000000000001</v>
      </c>
    </row>
    <row r="272" spans="3:9" ht="15.5" x14ac:dyDescent="0.35">
      <c r="C272" t="s">
        <v>284</v>
      </c>
      <c r="I272" s="6">
        <v>0.1278</v>
      </c>
    </row>
    <row r="273" spans="3:9" ht="15.5" x14ac:dyDescent="0.35">
      <c r="C273" t="s">
        <v>285</v>
      </c>
      <c r="I273" s="6">
        <v>0.10390000000000001</v>
      </c>
    </row>
    <row r="274" spans="3:9" ht="15.5" x14ac:dyDescent="0.35">
      <c r="C274" t="s">
        <v>286</v>
      </c>
      <c r="D274" s="6">
        <v>51.97</v>
      </c>
    </row>
    <row r="275" spans="3:9" ht="15.5" x14ac:dyDescent="0.35">
      <c r="C275" t="s">
        <v>287</v>
      </c>
      <c r="D275" s="6">
        <v>35.21</v>
      </c>
    </row>
    <row r="276" spans="3:9" ht="15.5" x14ac:dyDescent="0.35">
      <c r="C276" t="s">
        <v>288</v>
      </c>
      <c r="D276" s="6">
        <v>53.97</v>
      </c>
    </row>
    <row r="277" spans="3:9" ht="15.5" x14ac:dyDescent="0.35">
      <c r="C277" t="s">
        <v>289</v>
      </c>
      <c r="D277" s="6">
        <v>33.21</v>
      </c>
    </row>
    <row r="278" spans="3:9" ht="15.5" x14ac:dyDescent="0.35">
      <c r="C278" t="s">
        <v>290</v>
      </c>
      <c r="D278" s="6">
        <v>1.75</v>
      </c>
    </row>
    <row r="279" spans="3:9" ht="15.5" x14ac:dyDescent="0.35">
      <c r="C279" t="s">
        <v>291</v>
      </c>
      <c r="I279" s="6">
        <v>1.05</v>
      </c>
    </row>
    <row r="280" spans="3:9" ht="15.5" x14ac:dyDescent="0.35">
      <c r="C280" t="s">
        <v>292</v>
      </c>
      <c r="I280" s="6">
        <v>10.75</v>
      </c>
    </row>
    <row r="281" spans="3:9" ht="15.5" x14ac:dyDescent="0.35">
      <c r="C281" t="s">
        <v>52</v>
      </c>
      <c r="I281" s="5">
        <v>3805000000000</v>
      </c>
    </row>
    <row r="282" spans="3:9" ht="15.5" x14ac:dyDescent="0.35">
      <c r="C282" t="s">
        <v>293</v>
      </c>
      <c r="I282" s="5">
        <v>4084000000000</v>
      </c>
    </row>
    <row r="283" spans="3:9" ht="15.5" x14ac:dyDescent="0.35">
      <c r="C283" t="s">
        <v>294</v>
      </c>
      <c r="I283" s="5">
        <v>6190000000</v>
      </c>
    </row>
    <row r="284" spans="3:9" ht="15.5" x14ac:dyDescent="0.35">
      <c r="C284" t="s">
        <v>295</v>
      </c>
      <c r="I284" s="6">
        <v>7.5999999999999998E-2</v>
      </c>
    </row>
    <row r="285" spans="3:9" ht="15.5" x14ac:dyDescent="0.35">
      <c r="C285" t="s">
        <v>296</v>
      </c>
      <c r="D285" s="6">
        <v>0.51139999999999997</v>
      </c>
    </row>
    <row r="286" spans="3:9" ht="15.5" x14ac:dyDescent="0.35">
      <c r="C286" t="s">
        <v>297</v>
      </c>
      <c r="D286" s="6">
        <v>1.5900000000000001E-2</v>
      </c>
    </row>
    <row r="287" spans="3:9" ht="15.5" x14ac:dyDescent="0.35">
      <c r="C287" t="s">
        <v>298</v>
      </c>
      <c r="D287" s="6">
        <v>2.5000000000000001E-3</v>
      </c>
    </row>
    <row r="288" spans="3:9" ht="15.5" x14ac:dyDescent="0.35">
      <c r="C288" t="s">
        <v>299</v>
      </c>
      <c r="D288" s="6">
        <v>1.32E-2</v>
      </c>
    </row>
    <row r="289" spans="3:9" ht="15.5" x14ac:dyDescent="0.35">
      <c r="C289" t="s">
        <v>300</v>
      </c>
      <c r="D289" s="6">
        <v>1.32E-2</v>
      </c>
    </row>
    <row r="290" spans="3:9" ht="15.5" x14ac:dyDescent="0.35">
      <c r="C290" t="s">
        <v>301</v>
      </c>
      <c r="D290" s="6">
        <v>-0.90410000000000001</v>
      </c>
    </row>
    <row r="291" spans="3:9" ht="15.5" x14ac:dyDescent="0.35">
      <c r="C291" t="s">
        <v>411</v>
      </c>
      <c r="I291" s="6">
        <v>80.040000000000006</v>
      </c>
    </row>
    <row r="292" spans="3:9" ht="15.5" x14ac:dyDescent="0.35">
      <c r="C292" t="s">
        <v>442</v>
      </c>
      <c r="I292" s="6">
        <v>80.040000000000006</v>
      </c>
    </row>
    <row r="293" spans="3:9" ht="15.5" x14ac:dyDescent="0.35">
      <c r="C293" t="s">
        <v>443</v>
      </c>
      <c r="I293" s="6">
        <v>55.867299999999993</v>
      </c>
    </row>
    <row r="294" spans="3:9" ht="15.5" x14ac:dyDescent="0.35">
      <c r="C294" t="s">
        <v>444</v>
      </c>
      <c r="I294" s="6">
        <v>0.13009999999999999</v>
      </c>
    </row>
    <row r="295" spans="3:9" ht="15.5" x14ac:dyDescent="0.35">
      <c r="C295" t="s">
        <v>412</v>
      </c>
      <c r="I295" t="s">
        <v>2476</v>
      </c>
    </row>
    <row r="296" spans="3:9" ht="15.5" x14ac:dyDescent="0.35">
      <c r="C296" t="s">
        <v>302</v>
      </c>
      <c r="I296" s="5">
        <v>6</v>
      </c>
    </row>
    <row r="297" spans="3:9" ht="15.5" x14ac:dyDescent="0.35">
      <c r="C297" t="s">
        <v>303</v>
      </c>
      <c r="I297" s="6">
        <v>0.2</v>
      </c>
    </row>
    <row r="298" spans="3:9" ht="15.5" x14ac:dyDescent="0.35">
      <c r="C298" t="s">
        <v>304</v>
      </c>
      <c r="I298" s="6">
        <v>0.73</v>
      </c>
    </row>
    <row r="299" spans="3:9" ht="15.5" x14ac:dyDescent="0.35">
      <c r="C299" t="s">
        <v>414</v>
      </c>
      <c r="I299" s="6">
        <v>0.47</v>
      </c>
    </row>
    <row r="300" spans="3:9" ht="15.5" x14ac:dyDescent="0.35">
      <c r="C300" t="s">
        <v>305</v>
      </c>
      <c r="I300" s="6">
        <v>0.62</v>
      </c>
    </row>
    <row r="301" spans="3:9" ht="15.5" x14ac:dyDescent="0.35">
      <c r="C301" t="s">
        <v>306</v>
      </c>
      <c r="I301" s="6">
        <v>0.57999999999999996</v>
      </c>
    </row>
    <row r="302" spans="3:9" ht="15.5" x14ac:dyDescent="0.35">
      <c r="C302" t="s">
        <v>307</v>
      </c>
      <c r="I302" s="6">
        <v>0.35</v>
      </c>
    </row>
    <row r="303" spans="3:9" ht="15.5" x14ac:dyDescent="0.35">
      <c r="C303" t="s">
        <v>308</v>
      </c>
      <c r="I303" s="6">
        <v>0.74</v>
      </c>
    </row>
    <row r="304" spans="3:9" ht="15.5" x14ac:dyDescent="0.35">
      <c r="C304" t="s">
        <v>309</v>
      </c>
      <c r="I304" s="5">
        <v>3769000000000</v>
      </c>
    </row>
    <row r="305" spans="3:9" ht="15.5" x14ac:dyDescent="0.35">
      <c r="C305" t="s">
        <v>310</v>
      </c>
      <c r="I305" s="5">
        <v>1999000000000</v>
      </c>
    </row>
    <row r="306" spans="3:9" ht="15.5" x14ac:dyDescent="0.35">
      <c r="C306" t="s">
        <v>311</v>
      </c>
      <c r="I306" s="5">
        <v>564000000000</v>
      </c>
    </row>
    <row r="307" spans="3:9" ht="15.5" x14ac:dyDescent="0.35">
      <c r="C307" t="s">
        <v>312</v>
      </c>
      <c r="I307" s="5">
        <v>238000000000</v>
      </c>
    </row>
    <row r="308" spans="3:9" ht="15.5" x14ac:dyDescent="0.35">
      <c r="C308" t="s">
        <v>313</v>
      </c>
      <c r="D308" s="5">
        <v>345000000000</v>
      </c>
    </row>
    <row r="309" spans="3:9" ht="15.5" x14ac:dyDescent="0.35">
      <c r="C309" t="s">
        <v>314</v>
      </c>
      <c r="D309" s="5">
        <v>3632000000000</v>
      </c>
    </row>
    <row r="310" spans="3:9" ht="15.5" x14ac:dyDescent="0.35">
      <c r="C310" t="s">
        <v>315</v>
      </c>
      <c r="D310" s="5">
        <v>1589000000000</v>
      </c>
    </row>
    <row r="311" spans="3:9" ht="15.5" x14ac:dyDescent="0.35">
      <c r="C311" t="s">
        <v>237</v>
      </c>
      <c r="D311" s="5">
        <v>283000000000</v>
      </c>
    </row>
    <row r="312" spans="3:9" ht="15.5" x14ac:dyDescent="0.35">
      <c r="C312" t="s">
        <v>236</v>
      </c>
      <c r="I312" s="5">
        <v>2044000000000</v>
      </c>
    </row>
    <row r="313" spans="3:9" ht="15.5" x14ac:dyDescent="0.35">
      <c r="C313" t="s">
        <v>235</v>
      </c>
      <c r="D313" s="5">
        <v>443000000000</v>
      </c>
    </row>
    <row r="314" spans="3:9" ht="15.5" x14ac:dyDescent="0.35">
      <c r="C314" t="s">
        <v>234</v>
      </c>
      <c r="D314" s="5">
        <v>182000000000</v>
      </c>
    </row>
    <row r="315" spans="3:9" ht="15.5" x14ac:dyDescent="0.35">
      <c r="C315" t="s">
        <v>23</v>
      </c>
      <c r="D315" s="5">
        <v>624000000000</v>
      </c>
    </row>
    <row r="316" spans="3:9" ht="15.5" x14ac:dyDescent="0.35">
      <c r="C316" t="s">
        <v>20</v>
      </c>
      <c r="D316" s="5">
        <v>279000000000</v>
      </c>
    </row>
    <row r="317" spans="3:9" ht="15.5" x14ac:dyDescent="0.35">
      <c r="C317" t="s">
        <v>316</v>
      </c>
      <c r="I317" s="5">
        <v>2044000000000</v>
      </c>
    </row>
    <row r="318" spans="3:9" ht="15.5" x14ac:dyDescent="0.35">
      <c r="C318" t="s">
        <v>317</v>
      </c>
      <c r="I318" s="5">
        <v>598000000000</v>
      </c>
    </row>
    <row r="319" spans="3:9" ht="15.5" x14ac:dyDescent="0.35">
      <c r="C319" t="s">
        <v>318</v>
      </c>
      <c r="I319" s="5">
        <v>-51000000000</v>
      </c>
    </row>
    <row r="320" spans="3:9" ht="15.5" x14ac:dyDescent="0.35">
      <c r="C320" t="s">
        <v>319</v>
      </c>
      <c r="I320" s="5">
        <v>-528000000000</v>
      </c>
    </row>
    <row r="321" spans="3:9" ht="15.5" x14ac:dyDescent="0.35">
      <c r="C321" t="s">
        <v>320</v>
      </c>
      <c r="I321" s="5">
        <v>-103000000000</v>
      </c>
    </row>
    <row r="322" spans="3:9" ht="15.5" x14ac:dyDescent="0.35">
      <c r="C322" t="s">
        <v>321</v>
      </c>
      <c r="I322" s="5">
        <v>495000000000</v>
      </c>
    </row>
  </sheetData>
  <pageMargins left="0.7" right="0.7" top="0.75" bottom="0.75" header="0.3" footer="0.3"/>
  <ignoredErrors>
    <ignoredError sqref="A1:Y323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2477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2478</v>
      </c>
      <c r="D2" s="2" vm="255">
        <f ca="1">IFERROR(_xlfn.STOCKHISTORY("XIDX:" &amp; $C$1, D3, , 0, 0, 1), "Libur")</f>
        <v>230</v>
      </c>
      <c r="H2" s="2" vm="255">
        <f ca="1">IFERROR(INDEX(D2:G2,COUNT(D2:G2)),"")</f>
        <v>230</v>
      </c>
      <c r="I2" s="2" vm="178">
        <f t="shared" ref="I2:Z2" ca="1" si="0">IFERROR(_xlfn.STOCKHISTORY("XIDX:" &amp; $C$1, I1, , 0, 0, 1), "Libur")</f>
        <v>228</v>
      </c>
      <c r="J2" s="2" vm="553">
        <f t="shared" ca="1" si="0"/>
        <v>167</v>
      </c>
      <c r="K2" s="2" t="str">
        <f t="shared" ca="1" si="0"/>
        <v>Libur</v>
      </c>
      <c r="L2" s="2" vm="137">
        <f t="shared" ca="1" si="0"/>
        <v>224</v>
      </c>
      <c r="M2" s="2" vm="554">
        <f t="shared" ca="1" si="0"/>
        <v>206</v>
      </c>
      <c r="N2" s="2" vm="412">
        <f t="shared" ca="1" si="0"/>
        <v>274</v>
      </c>
      <c r="O2" s="2" vm="9">
        <f t="shared" ca="1" si="0"/>
        <v>248</v>
      </c>
      <c r="P2" s="2" t="str">
        <f t="shared" ca="1" si="0"/>
        <v>Libur</v>
      </c>
      <c r="Q2" s="2" t="str">
        <f t="shared" ca="1" si="0"/>
        <v>Libur</v>
      </c>
      <c r="R2" s="2" vm="214">
        <f t="shared" ca="1" si="0"/>
        <v>236</v>
      </c>
      <c r="S2" s="2" vm="171">
        <f t="shared" ca="1" si="0"/>
        <v>215</v>
      </c>
      <c r="T2" s="2" vm="452">
        <f t="shared" ca="1" si="0"/>
        <v>217</v>
      </c>
      <c r="U2" s="2" vm="460">
        <f t="shared" ca="1" si="0"/>
        <v>192</v>
      </c>
      <c r="V2" s="2" t="str">
        <f t="shared" ca="1" si="0"/>
        <v>Libur</v>
      </c>
      <c r="W2" s="2" vm="325">
        <f t="shared" ca="1" si="0"/>
        <v>220</v>
      </c>
      <c r="X2" s="2" vm="340">
        <f t="shared" ca="1" si="0"/>
        <v>200</v>
      </c>
      <c r="Y2" s="2" vm="555">
        <f t="shared" ca="1" si="0"/>
        <v>183</v>
      </c>
      <c r="Z2" s="2" vm="322">
        <f t="shared" ca="1" si="0"/>
        <v>420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492407202024</v>
      </c>
      <c r="H4" s="2">
        <f>IFERROR(SUM(D4:G4)*(4/MAX(1,COUNT(D4:G4))),"")</f>
        <v>1969628808096</v>
      </c>
      <c r="I4" s="2">
        <f t="shared" ref="I4:Z4" si="1">IFERROR(INDEX(I51:I500,MATCH($C$4,$C$51:$C$500,0)),"")</f>
        <v>2050735927625</v>
      </c>
      <c r="J4" s="2">
        <f t="shared" si="1"/>
        <v>2140520184552</v>
      </c>
      <c r="K4" s="2">
        <f t="shared" si="1"/>
        <v>1779907291848</v>
      </c>
      <c r="L4" s="2">
        <f t="shared" si="1"/>
        <v>1706092477346</v>
      </c>
      <c r="M4" s="2">
        <f t="shared" si="1"/>
        <v>1645636804155</v>
      </c>
      <c r="N4" s="2">
        <f t="shared" si="1"/>
        <v>1616390151557</v>
      </c>
      <c r="O4" s="2">
        <f t="shared" si="1"/>
        <v>1596396576716</v>
      </c>
      <c r="P4" s="2">
        <f t="shared" si="1"/>
        <v>1298117469650</v>
      </c>
      <c r="Q4" s="2">
        <f t="shared" si="1"/>
        <v>1125128522648</v>
      </c>
      <c r="R4" s="2">
        <f t="shared" si="1"/>
        <v>1315633714236</v>
      </c>
      <c r="S4" s="2">
        <f t="shared" si="1"/>
        <v>1598265131427</v>
      </c>
      <c r="T4" s="2">
        <f t="shared" si="1"/>
        <v>1833216329110</v>
      </c>
      <c r="U4" s="2">
        <f t="shared" si="1"/>
        <v>1796548087821</v>
      </c>
      <c r="V4" s="2">
        <f t="shared" si="1"/>
        <v>1602490003187</v>
      </c>
      <c r="W4" s="2">
        <f t="shared" si="1"/>
        <v>1164017876608</v>
      </c>
      <c r="X4" s="2">
        <f t="shared" si="1"/>
        <v>1048158672581</v>
      </c>
      <c r="Y4" s="2">
        <f t="shared" si="1"/>
        <v>1037581722174</v>
      </c>
      <c r="Z4" s="2">
        <f t="shared" si="1"/>
        <v>1178572799002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3186479047</v>
      </c>
      <c r="H5" s="2">
        <f>IFERROR(SUM(D5:G5)*(4/MAX(1,COUNT(D5:G5))),"")</f>
        <v>12745916188</v>
      </c>
      <c r="I5" s="2">
        <f t="shared" ref="I5:Z5" si="2">IFERROR(INDEX(I51:I500,MATCH($C$5,$C$51:$C$500,0)),"")</f>
        <v>-3067959724</v>
      </c>
      <c r="J5" s="2">
        <f t="shared" si="2"/>
        <v>5808200689</v>
      </c>
      <c r="K5" s="2">
        <f t="shared" si="2"/>
        <v>28437833471</v>
      </c>
      <c r="L5" s="2">
        <f t="shared" si="2"/>
        <v>40039801952</v>
      </c>
      <c r="M5" s="2">
        <f t="shared" si="2"/>
        <v>31699319751</v>
      </c>
      <c r="N5" s="2">
        <f t="shared" si="2"/>
        <v>31217446170</v>
      </c>
      <c r="O5" s="2">
        <f t="shared" si="2"/>
        <v>31664596113</v>
      </c>
      <c r="P5" s="2">
        <f t="shared" si="2"/>
        <v>29517660757</v>
      </c>
      <c r="Q5" s="2">
        <f t="shared" si="2"/>
        <v>25190084516</v>
      </c>
      <c r="R5" s="2">
        <f t="shared" si="2"/>
        <v>27080562585</v>
      </c>
      <c r="S5" s="2">
        <f t="shared" si="2"/>
        <v>42520216280</v>
      </c>
      <c r="T5" s="2">
        <f t="shared" si="2"/>
        <v>54459939703</v>
      </c>
      <c r="U5" s="2">
        <f t="shared" si="2"/>
        <v>29731649272</v>
      </c>
      <c r="V5" s="2">
        <f t="shared" si="2"/>
        <v>29155703125</v>
      </c>
      <c r="W5" s="2">
        <f t="shared" si="2"/>
        <v>4005902947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564984204373</v>
      </c>
      <c r="H6" s="2">
        <f>IFERROR(INDEX(D6:G6,COUNT(D6:G6)),"")</f>
        <v>564984204373</v>
      </c>
      <c r="I6" s="2">
        <f t="shared" ref="I6:Z6" si="3">IFERROR(INDEX(I51:I500,MATCH($C$6,$C$51:$C$500,0)),"")</f>
        <v>561797249893</v>
      </c>
      <c r="J6" s="2">
        <f t="shared" si="3"/>
        <v>555285149249</v>
      </c>
      <c r="K6" s="2">
        <f t="shared" si="3"/>
        <v>549475940532</v>
      </c>
      <c r="L6" s="2">
        <f t="shared" si="3"/>
        <v>523113833974</v>
      </c>
      <c r="M6" s="2">
        <f t="shared" si="3"/>
        <v>484312312632</v>
      </c>
      <c r="N6" s="2">
        <f t="shared" si="3"/>
        <v>456448592739</v>
      </c>
      <c r="O6" s="2">
        <f t="shared" si="3"/>
        <v>433002009239</v>
      </c>
      <c r="P6" s="2">
        <f t="shared" si="3"/>
        <v>405956960152</v>
      </c>
      <c r="Q6" s="2">
        <f t="shared" si="3"/>
        <v>380288865591</v>
      </c>
      <c r="R6" s="2">
        <f t="shared" si="3"/>
        <v>359719063530</v>
      </c>
      <c r="S6" s="2">
        <f t="shared" si="3"/>
        <v>338413465428</v>
      </c>
      <c r="T6" s="2">
        <f t="shared" si="3"/>
        <v>310582541256</v>
      </c>
      <c r="U6" s="2">
        <f t="shared" si="3"/>
        <v>261898079767</v>
      </c>
      <c r="V6" s="2">
        <f t="shared" si="3"/>
        <v>237936336553</v>
      </c>
      <c r="W6" s="2">
        <f t="shared" si="3"/>
        <v>211862974983</v>
      </c>
      <c r="X6" s="2">
        <f t="shared" si="3"/>
        <v>214022081598</v>
      </c>
      <c r="Y6" s="2">
        <f t="shared" si="3"/>
        <v>211030099455</v>
      </c>
      <c r="Z6" s="2">
        <f t="shared" si="3"/>
        <v>201568463915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0.77</v>
      </c>
      <c r="H7" s="3">
        <f>IFERROR(INDEX(D7:G7,COUNT(D7:G7)),"")</f>
        <v>0.77</v>
      </c>
      <c r="I7" s="3">
        <f t="shared" ref="I7:Z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0.77</v>
      </c>
      <c r="M7" s="3">
        <f t="shared" si="4"/>
        <v>0.77</v>
      </c>
      <c r="N7" s="3">
        <f t="shared" si="4"/>
        <v>0.77</v>
      </c>
      <c r="O7" s="3">
        <f t="shared" si="4"/>
        <v>0.77</v>
      </c>
      <c r="P7" s="3">
        <f t="shared" si="4"/>
        <v>0.77</v>
      </c>
      <c r="Q7" s="3">
        <f t="shared" si="4"/>
        <v>0.77</v>
      </c>
      <c r="R7" s="3">
        <f t="shared" si="4"/>
        <v>0.77</v>
      </c>
      <c r="S7" s="3">
        <f t="shared" si="4"/>
        <v>0.77</v>
      </c>
      <c r="T7" s="3">
        <f t="shared" si="4"/>
        <v>0.77</v>
      </c>
      <c r="U7" s="3">
        <f t="shared" si="4"/>
        <v>0.77</v>
      </c>
      <c r="V7" s="3">
        <f t="shared" si="4"/>
        <v>0.77</v>
      </c>
      <c r="W7" s="3">
        <f t="shared" si="4"/>
        <v>0.77</v>
      </c>
      <c r="X7" s="3">
        <f t="shared" si="4"/>
        <v>0.77</v>
      </c>
      <c r="Y7" s="3">
        <f t="shared" si="4"/>
        <v>0.77</v>
      </c>
      <c r="Z7" s="3">
        <f t="shared" si="4"/>
        <v>0.77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33000000000</v>
      </c>
      <c r="J8" s="2">
        <f t="shared" si="5"/>
        <v>-10000000000</v>
      </c>
      <c r="K8" s="2">
        <f t="shared" si="5"/>
        <v>34000000000</v>
      </c>
      <c r="L8" s="2">
        <f t="shared" si="5"/>
        <v>66000000000</v>
      </c>
      <c r="M8" s="2">
        <f t="shared" si="5"/>
        <v>72000000000</v>
      </c>
      <c r="N8" s="2">
        <f t="shared" si="5"/>
        <v>15000000000</v>
      </c>
      <c r="O8" s="2">
        <f t="shared" si="5"/>
        <v>-116000000000</v>
      </c>
      <c r="P8" s="2">
        <f t="shared" si="5"/>
        <v>7000000000</v>
      </c>
      <c r="Q8" s="2">
        <f t="shared" si="5"/>
        <v>19000000000</v>
      </c>
      <c r="R8" s="2">
        <f t="shared" si="5"/>
        <v>133000000000</v>
      </c>
      <c r="S8" s="2">
        <f t="shared" si="5"/>
        <v>220000000000</v>
      </c>
      <c r="T8" s="2">
        <f t="shared" si="5"/>
        <v>27000000000</v>
      </c>
      <c r="U8" s="2">
        <f t="shared" si="5"/>
        <v>75000000000</v>
      </c>
      <c r="V8" s="2">
        <f t="shared" si="5"/>
        <v>-115000000000</v>
      </c>
      <c r="W8" s="2">
        <f t="shared" si="5"/>
        <v>-378000000000</v>
      </c>
      <c r="X8" s="2">
        <f t="shared" si="5"/>
        <v>-3000000000</v>
      </c>
      <c r="Y8" s="2">
        <f t="shared" si="5"/>
        <v>48000000000</v>
      </c>
      <c r="Z8" s="2">
        <f t="shared" si="5"/>
        <v>-50000000000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-4.8099999999999996</v>
      </c>
      <c r="H9" s="3">
        <f>IFERROR(INDEX(D9:G9,COUNT(D9:G9)),"")</f>
        <v>-4.8099999999999996</v>
      </c>
      <c r="I9" s="3">
        <f t="shared" ref="I9:Z9" si="6">IFERROR(INDEX(I51:I500,MATCH($C$9,$C$51:$C$500,0)),"")</f>
        <v>42.59</v>
      </c>
      <c r="J9" s="3">
        <f t="shared" si="6"/>
        <v>-12.71</v>
      </c>
      <c r="K9" s="3">
        <f t="shared" si="6"/>
        <v>43.67</v>
      </c>
      <c r="L9" s="3">
        <f t="shared" si="6"/>
        <v>86.06</v>
      </c>
      <c r="M9" s="3">
        <f t="shared" si="6"/>
        <v>93.6</v>
      </c>
      <c r="N9" s="3">
        <f t="shared" si="6"/>
        <v>19.739999999999998</v>
      </c>
      <c r="O9" s="3">
        <f t="shared" si="6"/>
        <v>-150.5</v>
      </c>
      <c r="P9" s="3">
        <f t="shared" si="6"/>
        <v>9.02</v>
      </c>
      <c r="Q9" s="3">
        <f t="shared" si="6"/>
        <v>24.83</v>
      </c>
      <c r="R9" s="3">
        <f t="shared" si="6"/>
        <v>172.89</v>
      </c>
      <c r="S9" s="3">
        <f t="shared" si="6"/>
        <v>285.41000000000003</v>
      </c>
      <c r="T9" s="3">
        <f t="shared" si="6"/>
        <v>35</v>
      </c>
      <c r="U9" s="3">
        <f t="shared" si="6"/>
        <v>97.26</v>
      </c>
      <c r="V9" s="3">
        <f t="shared" si="6"/>
        <v>-149.44</v>
      </c>
      <c r="W9" s="3">
        <f t="shared" si="6"/>
        <v>-490.45</v>
      </c>
      <c r="X9" s="3">
        <f t="shared" si="6"/>
        <v>-3.27</v>
      </c>
      <c r="Y9" s="3">
        <f t="shared" si="6"/>
        <v>62.34</v>
      </c>
      <c r="Z9" s="3">
        <f t="shared" si="6"/>
        <v>-65.260000000000005</v>
      </c>
    </row>
    <row r="10" spans="1:26" ht="15.5" x14ac:dyDescent="0.35">
      <c r="C10" t="s">
        <v>17</v>
      </c>
      <c r="D10" s="3">
        <f ca="1">IFERROR(IF(D9=0,"",D2/D9),"")</f>
        <v>-47.817047817047822</v>
      </c>
      <c r="I10" s="3">
        <f t="shared" ref="I10:Z10" ca="1" si="7">IFERROR(IF(I9=0,"",I2/I9),"")</f>
        <v>5.3533693355247705</v>
      </c>
      <c r="J10" s="3">
        <f t="shared" ca="1" si="7"/>
        <v>-13.139260424862313</v>
      </c>
      <c r="K10" s="3" t="str">
        <f t="shared" ca="1" si="7"/>
        <v/>
      </c>
      <c r="L10" s="3">
        <f t="shared" ca="1" si="7"/>
        <v>2.6028352312340228</v>
      </c>
      <c r="M10" s="3">
        <f t="shared" ca="1" si="7"/>
        <v>2.200854700854701</v>
      </c>
      <c r="N10" s="3">
        <f t="shared" ca="1" si="7"/>
        <v>13.880445795339414</v>
      </c>
      <c r="O10" s="3">
        <f t="shared" ca="1" si="7"/>
        <v>-1.6478405315614617</v>
      </c>
      <c r="P10" s="3" t="str">
        <f t="shared" ca="1" si="7"/>
        <v/>
      </c>
      <c r="Q10" s="3" t="str">
        <f t="shared" ca="1" si="7"/>
        <v/>
      </c>
      <c r="R10" s="3">
        <f t="shared" ca="1" si="7"/>
        <v>1.3650297877263</v>
      </c>
      <c r="S10" s="3">
        <f t="shared" ca="1" si="7"/>
        <v>0.75330226691426361</v>
      </c>
      <c r="T10" s="3">
        <f t="shared" ca="1" si="7"/>
        <v>6.2</v>
      </c>
      <c r="U10" s="3">
        <f t="shared" ca="1" si="7"/>
        <v>1.974090067859346</v>
      </c>
      <c r="V10" s="3" t="str">
        <f t="shared" ca="1" si="7"/>
        <v/>
      </c>
      <c r="W10" s="3">
        <f t="shared" ca="1" si="7"/>
        <v>-0.44856764196146398</v>
      </c>
      <c r="X10" s="3">
        <f t="shared" ca="1" si="7"/>
        <v>-61.162079510703364</v>
      </c>
      <c r="Y10" s="3">
        <f t="shared" ca="1" si="7"/>
        <v>2.9355149181905675</v>
      </c>
      <c r="Z10" s="3">
        <f t="shared" ca="1" si="7"/>
        <v>-6.4357952804167935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158648985854</v>
      </c>
      <c r="H11" s="2">
        <f>IFERROR(INDEX(D11:G11,COUNT(D11:G11)),"")</f>
        <v>158648985854</v>
      </c>
      <c r="I11" s="2">
        <f t="shared" ref="I11:Z11" si="8">IFERROR(INDEX(I51:I500,MATCH($C$11,$C$51:$C$500,0)),"")</f>
        <v>147699876584</v>
      </c>
      <c r="J11" s="2">
        <f t="shared" si="8"/>
        <v>103890935212</v>
      </c>
      <c r="K11" s="2">
        <f t="shared" si="8"/>
        <v>97642773991</v>
      </c>
      <c r="L11" s="2">
        <f t="shared" si="8"/>
        <v>70257958075</v>
      </c>
      <c r="M11" s="2">
        <f t="shared" si="8"/>
        <v>86930311209</v>
      </c>
      <c r="N11" s="2">
        <f t="shared" si="8"/>
        <v>83012986127</v>
      </c>
      <c r="O11" s="2">
        <f t="shared" si="8"/>
        <v>64265573911</v>
      </c>
      <c r="P11" s="2">
        <f t="shared" si="8"/>
        <v>78089064310</v>
      </c>
      <c r="Q11" s="2">
        <f t="shared" si="8"/>
        <v>69890081340</v>
      </c>
      <c r="R11" s="2">
        <f t="shared" si="8"/>
        <v>57110411569</v>
      </c>
      <c r="S11" s="2">
        <f t="shared" si="8"/>
        <v>134409531510</v>
      </c>
      <c r="T11" s="2">
        <f t="shared" si="8"/>
        <v>125927427164</v>
      </c>
      <c r="U11" s="2">
        <f t="shared" si="8"/>
        <v>105629347961</v>
      </c>
      <c r="V11" s="2">
        <f t="shared" si="8"/>
        <v>69602169149</v>
      </c>
      <c r="W11" s="2">
        <f t="shared" si="8"/>
        <v>71803817364</v>
      </c>
      <c r="X11" s="2">
        <f t="shared" si="8"/>
        <v>48914699082</v>
      </c>
      <c r="Y11" s="2">
        <f t="shared" si="8"/>
        <v>63334783117</v>
      </c>
      <c r="Z11" s="2">
        <f t="shared" si="8"/>
        <v>81636405336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364000000000</v>
      </c>
      <c r="H12" s="2">
        <f>IFERROR(INDEX(D12:G12,COUNT(D12:G12)),"")</f>
        <v>364000000000</v>
      </c>
      <c r="I12" s="2">
        <f t="shared" ref="I12:Z12" si="9">IFERROR(INDEX(I51:I500,MATCH($C$12,$C$51:$C$500,0)),"")</f>
        <v>352000000000</v>
      </c>
      <c r="J12" s="2">
        <f t="shared" si="9"/>
        <v>442000000000</v>
      </c>
      <c r="K12" s="2">
        <f t="shared" si="9"/>
        <v>403000000000</v>
      </c>
      <c r="L12" s="2">
        <f t="shared" si="9"/>
        <v>395000000000</v>
      </c>
      <c r="M12" s="2">
        <f t="shared" si="9"/>
        <v>438000000000</v>
      </c>
      <c r="N12" s="2">
        <f t="shared" si="9"/>
        <v>503000000000</v>
      </c>
      <c r="O12" s="2">
        <f t="shared" si="9"/>
        <v>479000000000</v>
      </c>
      <c r="P12" s="2">
        <f t="shared" si="9"/>
        <v>308000000000</v>
      </c>
      <c r="Q12" s="2">
        <f t="shared" si="9"/>
        <v>304000000000</v>
      </c>
      <c r="R12" s="2">
        <f t="shared" si="9"/>
        <v>336000000000</v>
      </c>
      <c r="S12" s="2">
        <f t="shared" si="9"/>
        <v>451000000000</v>
      </c>
      <c r="T12" s="2">
        <f t="shared" si="9"/>
        <v>656000000000</v>
      </c>
      <c r="U12" s="2">
        <f t="shared" si="9"/>
        <v>695000000000</v>
      </c>
      <c r="V12" s="2">
        <f t="shared" si="9"/>
        <v>628000000000</v>
      </c>
      <c r="W12" s="2">
        <f t="shared" si="9"/>
        <v>527000000000</v>
      </c>
      <c r="X12" s="2">
        <f t="shared" si="9"/>
        <v>181000000000</v>
      </c>
      <c r="Y12" s="2">
        <f t="shared" si="9"/>
        <v>156000000000</v>
      </c>
      <c r="Z12" s="2">
        <f t="shared" si="9"/>
        <v>197000000000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522000000000</v>
      </c>
      <c r="H13" s="2">
        <f>IFERROR(INDEX(D13:G13,COUNT(D13:G13)),"")</f>
        <v>522000000000</v>
      </c>
      <c r="I13" s="2">
        <f t="shared" ref="I13:Z13" si="10">IFERROR(INDEX(I51:I500,MATCH($C$13,$C$51:$C$500,0)),"")</f>
        <v>500000000000</v>
      </c>
      <c r="J13" s="2">
        <f t="shared" si="10"/>
        <v>546000000000</v>
      </c>
      <c r="K13" s="2">
        <f t="shared" si="10"/>
        <v>500000000000</v>
      </c>
      <c r="L13" s="2">
        <f t="shared" si="10"/>
        <v>465000000000</v>
      </c>
      <c r="M13" s="2">
        <f t="shared" si="10"/>
        <v>525000000000</v>
      </c>
      <c r="N13" s="2">
        <f t="shared" si="10"/>
        <v>586000000000</v>
      </c>
      <c r="O13" s="2">
        <f t="shared" si="10"/>
        <v>543000000000</v>
      </c>
      <c r="P13" s="2">
        <f t="shared" si="10"/>
        <v>386000000000</v>
      </c>
      <c r="Q13" s="2">
        <f t="shared" si="10"/>
        <v>374000000000</v>
      </c>
      <c r="R13" s="2">
        <f t="shared" si="10"/>
        <v>393000000000</v>
      </c>
      <c r="S13" s="2">
        <f t="shared" si="10"/>
        <v>585000000000</v>
      </c>
      <c r="T13" s="2">
        <f t="shared" si="10"/>
        <v>782000000000</v>
      </c>
      <c r="U13" s="2">
        <f t="shared" si="10"/>
        <v>800000000000</v>
      </c>
      <c r="V13" s="2">
        <f t="shared" si="10"/>
        <v>698000000000</v>
      </c>
      <c r="W13" s="2">
        <f t="shared" si="10"/>
        <v>599000000000</v>
      </c>
      <c r="X13" s="2">
        <f t="shared" si="10"/>
        <v>230000000000</v>
      </c>
      <c r="Y13" s="2">
        <f t="shared" si="10"/>
        <v>219000000000</v>
      </c>
      <c r="Z13" s="2">
        <f t="shared" si="10"/>
        <v>278000000000</v>
      </c>
    </row>
    <row r="14" spans="1:26" ht="15.5" x14ac:dyDescent="0.35">
      <c r="C14" t="s">
        <v>26</v>
      </c>
      <c r="D14" s="2">
        <f>IFERROR(INDEX(D51:D500,MATCH($C$14,$C$51:$C$500,0)),"")</f>
        <v>-13371103183</v>
      </c>
      <c r="H14" s="2">
        <f>IFERROR(SUM(D14:G14)*(4/MAX(1,COUNT(D14:G14))),"")</f>
        <v>-53484412732</v>
      </c>
      <c r="I14" s="2">
        <f t="shared" ref="I14:Z14" si="11">IFERROR(INDEX(I51:I500,MATCH($C$14,$C$51:$C$500,0)),"")</f>
        <v>-56099030484</v>
      </c>
      <c r="J14" s="2">
        <f t="shared" si="11"/>
        <v>-62008522722</v>
      </c>
      <c r="K14" s="2">
        <f t="shared" si="11"/>
        <v>-54570094789</v>
      </c>
      <c r="L14" s="2">
        <f t="shared" si="11"/>
        <v>-54026339218</v>
      </c>
      <c r="M14" s="2">
        <f t="shared" si="11"/>
        <v>-54448654403</v>
      </c>
      <c r="N14" s="2">
        <f t="shared" si="11"/>
        <v>-56891880423</v>
      </c>
      <c r="O14" s="2">
        <f t="shared" si="11"/>
        <v>-49951779575</v>
      </c>
      <c r="P14" s="2">
        <f t="shared" si="11"/>
        <v>-42856467571</v>
      </c>
      <c r="Q14" s="2">
        <f t="shared" si="11"/>
        <v>-41197397519</v>
      </c>
      <c r="R14" s="2">
        <f t="shared" si="11"/>
        <v>-50359617288</v>
      </c>
      <c r="S14" s="2">
        <f t="shared" si="11"/>
        <v>-67961916118</v>
      </c>
      <c r="T14" s="2">
        <f t="shared" si="11"/>
        <v>-81369286596</v>
      </c>
      <c r="U14" s="2">
        <f t="shared" si="11"/>
        <v>-68193541374</v>
      </c>
      <c r="V14" s="2">
        <f t="shared" si="11"/>
        <v>-55978770378</v>
      </c>
      <c r="W14" s="2">
        <f t="shared" si="11"/>
        <v>-43741604055</v>
      </c>
      <c r="X14" s="2">
        <f t="shared" si="11"/>
        <v>-28053049668</v>
      </c>
      <c r="Y14" s="2">
        <f t="shared" si="11"/>
        <v>-26452261023</v>
      </c>
      <c r="Z14" s="2">
        <f t="shared" si="11"/>
        <v>-21262007843</v>
      </c>
    </row>
    <row r="15" spans="1:26" ht="15.5" x14ac:dyDescent="0.35">
      <c r="C15" t="s">
        <v>27</v>
      </c>
      <c r="D15" s="2">
        <f>IFERROR(INDEX(D51:D500,MATCH($C$15,$C$51:$C$500,0)),"")</f>
        <v>-2272978007</v>
      </c>
      <c r="H15" s="2">
        <f>IFERROR(SUM(D15:G15)*(4/MAX(1,COUNT(D15:G15))),"")</f>
        <v>-9091912028</v>
      </c>
      <c r="I15" s="2">
        <f t="shared" ref="I15:Z15" si="12">IFERROR(INDEX(I51:I500,MATCH($C$15,$C$51:$C$500,0)),"")</f>
        <v>-10254733359</v>
      </c>
      <c r="J15" s="2">
        <f t="shared" si="12"/>
        <v>-16490767506</v>
      </c>
      <c r="K15" s="2">
        <f t="shared" si="12"/>
        <v>-18426400893</v>
      </c>
      <c r="L15" s="2">
        <f t="shared" si="12"/>
        <v>-21067927373</v>
      </c>
      <c r="M15" s="2">
        <f t="shared" si="12"/>
        <v>-17805001748</v>
      </c>
      <c r="N15" s="2">
        <f t="shared" si="12"/>
        <v>-22728347353</v>
      </c>
      <c r="O15" s="2">
        <f t="shared" si="12"/>
        <v>-20505428469</v>
      </c>
      <c r="P15" s="2">
        <f t="shared" si="12"/>
        <v>-20352902611</v>
      </c>
      <c r="Q15" s="2">
        <f t="shared" si="12"/>
        <v>-17991548295</v>
      </c>
      <c r="R15" s="2">
        <f t="shared" si="12"/>
        <v>-28781971381</v>
      </c>
      <c r="S15" s="2">
        <f t="shared" si="12"/>
        <v>-28749752714</v>
      </c>
      <c r="T15" s="2">
        <f t="shared" si="12"/>
        <v>-22208701966</v>
      </c>
      <c r="U15" s="2">
        <f t="shared" si="12"/>
        <v>-26727442868</v>
      </c>
      <c r="V15" s="2">
        <f t="shared" si="12"/>
        <v>-19232888518</v>
      </c>
      <c r="W15" s="2">
        <f t="shared" si="12"/>
        <v>-8515129318</v>
      </c>
      <c r="X15" s="2">
        <f t="shared" si="12"/>
        <v>-7611968125</v>
      </c>
      <c r="Y15" s="2">
        <f t="shared" si="12"/>
        <v>-11759080118</v>
      </c>
      <c r="Z15" s="2">
        <f t="shared" si="12"/>
        <v>-17676433233</v>
      </c>
    </row>
    <row r="16" spans="1:26" ht="15.5" x14ac:dyDescent="0.35">
      <c r="C16" t="s">
        <v>28</v>
      </c>
      <c r="D16" s="2">
        <f>IFERROR(INDEX(D51:D500,MATCH($C$16,$C$51:$C$500,0)),"")</f>
        <v>5459932486</v>
      </c>
      <c r="H16" s="2">
        <f>IFERROR(SUM(D16:G16)*(4/MAX(1,COUNT(D16:G16))),"")</f>
        <v>21839729944</v>
      </c>
      <c r="I16" s="2">
        <f t="shared" ref="I16:Z16" si="13">IFERROR(INDEX(I51:I500,MATCH($C$16,$C$51:$C$500,0)),"")</f>
        <v>24004359346</v>
      </c>
      <c r="J16" s="2">
        <f t="shared" si="13"/>
        <v>29804900239</v>
      </c>
      <c r="K16" s="2">
        <f t="shared" si="13"/>
        <v>32614839792</v>
      </c>
      <c r="L16" s="2">
        <f t="shared" si="13"/>
        <v>41179279242</v>
      </c>
      <c r="M16" s="2">
        <f t="shared" si="13"/>
        <v>36140468208</v>
      </c>
      <c r="N16" s="2">
        <f t="shared" si="13"/>
        <v>50270545016</v>
      </c>
      <c r="O16" s="2">
        <f t="shared" si="13"/>
        <v>53591700012</v>
      </c>
      <c r="P16" s="2">
        <f t="shared" si="13"/>
        <v>47407989064</v>
      </c>
      <c r="Q16" s="2">
        <f t="shared" si="13"/>
        <v>38913911728</v>
      </c>
      <c r="R16" s="2">
        <f t="shared" si="13"/>
        <v>54852288151</v>
      </c>
      <c r="S16" s="2">
        <f t="shared" si="13"/>
        <v>70030859016</v>
      </c>
      <c r="T16" s="2">
        <f t="shared" si="13"/>
        <v>77914196902</v>
      </c>
      <c r="U16" s="2">
        <f t="shared" si="13"/>
        <v>56362930594</v>
      </c>
      <c r="V16" s="2">
        <f t="shared" si="13"/>
        <v>48226597997</v>
      </c>
      <c r="W16" s="2">
        <f t="shared" si="13"/>
        <v>11763954069</v>
      </c>
      <c r="X16" s="2">
        <f t="shared" si="13"/>
        <v>20439848178</v>
      </c>
      <c r="Y16" s="2">
        <f t="shared" si="13"/>
        <v>30376825315</v>
      </c>
      <c r="Z16" s="2">
        <f t="shared" si="13"/>
        <v>47749661850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177100000000</v>
      </c>
      <c r="H20" s="2">
        <f t="shared" ref="H20:Z20" ca="1" si="14">IFERROR(H21*H2,"")</f>
        <v>177100000000</v>
      </c>
      <c r="I20" s="2">
        <f t="shared" ca="1" si="14"/>
        <v>175560000000</v>
      </c>
      <c r="J20" s="2">
        <f t="shared" ca="1" si="14"/>
        <v>128590000000</v>
      </c>
      <c r="K20" s="2" t="str">
        <f t="shared" ca="1" si="14"/>
        <v/>
      </c>
      <c r="L20" s="2">
        <f t="shared" ca="1" si="14"/>
        <v>172480000000</v>
      </c>
      <c r="M20" s="2">
        <f t="shared" ca="1" si="14"/>
        <v>158620000000</v>
      </c>
      <c r="N20" s="2">
        <f t="shared" ca="1" si="14"/>
        <v>210980000000</v>
      </c>
      <c r="O20" s="2">
        <f t="shared" ca="1" si="14"/>
        <v>190960000000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181720000000</v>
      </c>
      <c r="S20" s="2">
        <f t="shared" ca="1" si="14"/>
        <v>165550000000</v>
      </c>
      <c r="T20" s="2">
        <f t="shared" ca="1" si="14"/>
        <v>167090000000</v>
      </c>
      <c r="U20" s="2">
        <f t="shared" ca="1" si="14"/>
        <v>147840000000</v>
      </c>
      <c r="V20" s="2" t="str">
        <f t="shared" ca="1" si="14"/>
        <v/>
      </c>
      <c r="W20" s="2">
        <f t="shared" ca="1" si="14"/>
        <v>169400000000</v>
      </c>
      <c r="X20" s="2">
        <f t="shared" ca="1" si="14"/>
        <v>154000000000</v>
      </c>
      <c r="Y20" s="2">
        <f t="shared" ca="1" si="14"/>
        <v>140910000000</v>
      </c>
      <c r="Z20" s="2">
        <f t="shared" ca="1" si="14"/>
        <v>323400000000</v>
      </c>
    </row>
    <row r="21" spans="1:26" ht="15.5" x14ac:dyDescent="0.35">
      <c r="C21" t="s">
        <v>11</v>
      </c>
      <c r="D21" s="2">
        <f>IFERROR(INDEX(D51:D500,MATCH($C$7,$C$51:$C$500,0)),"")</f>
        <v>770000000</v>
      </c>
      <c r="H21" s="2">
        <f>IFERROR(INDEX(D21:G21,COUNT(D21:G21)),"")</f>
        <v>770000000</v>
      </c>
      <c r="I21" s="2">
        <f t="shared" ref="I21:Z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770000000</v>
      </c>
      <c r="M21" s="2">
        <f t="shared" si="15"/>
        <v>770000000</v>
      </c>
      <c r="N21" s="2">
        <f t="shared" si="15"/>
        <v>770000000</v>
      </c>
      <c r="O21" s="2">
        <f t="shared" si="15"/>
        <v>770000000</v>
      </c>
      <c r="P21" s="2">
        <f t="shared" si="15"/>
        <v>770000000</v>
      </c>
      <c r="Q21" s="2">
        <f t="shared" si="15"/>
        <v>770000000</v>
      </c>
      <c r="R21" s="2">
        <f t="shared" si="15"/>
        <v>770000000</v>
      </c>
      <c r="S21" s="2">
        <f t="shared" si="15"/>
        <v>770000000</v>
      </c>
      <c r="T21" s="2">
        <f t="shared" si="15"/>
        <v>770000000</v>
      </c>
      <c r="U21" s="2">
        <f t="shared" si="15"/>
        <v>770000000</v>
      </c>
      <c r="V21" s="2">
        <f t="shared" si="15"/>
        <v>770000000</v>
      </c>
      <c r="W21" s="2">
        <f t="shared" si="15"/>
        <v>770000000</v>
      </c>
      <c r="X21" s="2">
        <f t="shared" si="15"/>
        <v>770000000</v>
      </c>
      <c r="Y21" s="2">
        <f t="shared" si="15"/>
        <v>770000000</v>
      </c>
      <c r="Z21" s="2">
        <f t="shared" si="15"/>
        <v>770000000</v>
      </c>
    </row>
    <row r="23" spans="1:26" ht="15.5" x14ac:dyDescent="0.35">
      <c r="B23" t="s">
        <v>53</v>
      </c>
      <c r="C23" t="s">
        <v>54</v>
      </c>
      <c r="D23" s="3">
        <f>IFERROR(D5/D6*100,"")</f>
        <v>0.5639943599018391</v>
      </c>
      <c r="H23" s="3">
        <f t="shared" ref="H23:Z23" si="16">IFERROR(H5/H6*100,"")</f>
        <v>2.2559774396073564</v>
      </c>
      <c r="I23" s="3">
        <f t="shared" si="16"/>
        <v>-0.54609731973311093</v>
      </c>
      <c r="J23" s="3">
        <f t="shared" si="16"/>
        <v>1.0459852378287713</v>
      </c>
      <c r="K23" s="3">
        <f t="shared" si="16"/>
        <v>5.1754465251866399</v>
      </c>
      <c r="L23" s="3">
        <f t="shared" si="16"/>
        <v>7.6541279070799852</v>
      </c>
      <c r="M23" s="3">
        <f t="shared" si="16"/>
        <v>6.5452227672531667</v>
      </c>
      <c r="N23" s="3">
        <f t="shared" si="16"/>
        <v>6.839203070530731</v>
      </c>
      <c r="O23" s="3">
        <f t="shared" si="16"/>
        <v>7.3128058155320002</v>
      </c>
      <c r="P23" s="3">
        <f t="shared" si="16"/>
        <v>7.2711306011228087</v>
      </c>
      <c r="Q23" s="3">
        <f t="shared" si="16"/>
        <v>6.6239342760805133</v>
      </c>
      <c r="R23" s="3">
        <f t="shared" si="16"/>
        <v>7.5282533873108237</v>
      </c>
      <c r="S23" s="3">
        <f t="shared" si="16"/>
        <v>12.564575770122982</v>
      </c>
      <c r="T23" s="3">
        <f t="shared" si="16"/>
        <v>17.534771749488325</v>
      </c>
      <c r="U23" s="3">
        <f t="shared" si="16"/>
        <v>11.352373907609795</v>
      </c>
      <c r="V23" s="3">
        <f t="shared" si="16"/>
        <v>12.253573181541192</v>
      </c>
      <c r="W23" s="3">
        <f t="shared" si="16"/>
        <v>1.8907989691551514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-0.19186844678118553</v>
      </c>
      <c r="I24" s="4" t="str">
        <f t="shared" si="17"/>
        <v/>
      </c>
      <c r="J24" s="4">
        <f t="shared" si="17"/>
        <v>-0.32222069711984991</v>
      </c>
      <c r="K24" s="4">
        <f t="shared" si="17"/>
        <v>-6.5736943177353124E-2</v>
      </c>
      <c r="L24" s="4">
        <f t="shared" si="17"/>
        <v>2.9333103913327552E-2</v>
      </c>
      <c r="M24" s="4">
        <f t="shared" si="17"/>
        <v>-2.7597557969322617E-2</v>
      </c>
      <c r="N24" s="4">
        <f t="shared" si="17"/>
        <v>-0.11453472581594271</v>
      </c>
      <c r="O24" s="4">
        <f t="shared" si="17"/>
        <v>-0.16046890799121649</v>
      </c>
      <c r="P24" s="4">
        <f t="shared" si="17"/>
        <v>-8.5248665574902738E-2</v>
      </c>
      <c r="Q24" s="4">
        <f t="shared" si="17"/>
        <v>-0.11575898982692234</v>
      </c>
      <c r="R24" s="4">
        <f t="shared" si="17"/>
        <v>0.31828640770470384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4.1399999999999997</v>
      </c>
      <c r="H25" s="3">
        <f>IFERROR(INDEX(D25:G25,COUNT(D25:G25)),"")</f>
        <v>4.1399999999999997</v>
      </c>
      <c r="I25" s="3">
        <f t="shared" ref="I25:Z25" si="18">IFERROR(INDEX(I51:I500,MATCH($C$25,$C$51:$C$500,0)),"")</f>
        <v>17.850000000000001</v>
      </c>
      <c r="J25" s="3">
        <f t="shared" si="18"/>
        <v>17.29</v>
      </c>
      <c r="K25" s="3">
        <f t="shared" si="18"/>
        <v>18.43</v>
      </c>
      <c r="L25" s="3">
        <f t="shared" si="18"/>
        <v>26.12</v>
      </c>
      <c r="M25" s="3">
        <f t="shared" si="18"/>
        <v>23.81</v>
      </c>
      <c r="N25" s="3">
        <f t="shared" si="18"/>
        <v>35.770000000000003</v>
      </c>
      <c r="O25" s="3">
        <f t="shared" si="18"/>
        <v>42.97</v>
      </c>
      <c r="P25" s="3">
        <f t="shared" si="18"/>
        <v>35.14</v>
      </c>
      <c r="Q25" s="3">
        <f t="shared" si="18"/>
        <v>27.17</v>
      </c>
      <c r="R25" s="3">
        <f t="shared" si="18"/>
        <v>33.86</v>
      </c>
      <c r="S25" s="3">
        <f t="shared" si="18"/>
        <v>53.61</v>
      </c>
      <c r="T25" s="3">
        <f t="shared" si="18"/>
        <v>72.349999999999994</v>
      </c>
      <c r="U25" s="3">
        <f t="shared" si="18"/>
        <v>38.479999999999997</v>
      </c>
      <c r="V25" s="3">
        <f t="shared" si="18"/>
        <v>37.659999999999997</v>
      </c>
      <c r="W25" s="3">
        <f t="shared" si="18"/>
        <v>4.22</v>
      </c>
      <c r="X25" s="3">
        <f t="shared" si="18"/>
        <v>16.66</v>
      </c>
      <c r="Y25" s="3">
        <f t="shared" si="18"/>
        <v>24.18</v>
      </c>
      <c r="Z25" s="3">
        <f t="shared" si="18"/>
        <v>39.06</v>
      </c>
    </row>
    <row r="26" spans="1:26" ht="15.5" x14ac:dyDescent="0.35">
      <c r="C26" t="s">
        <v>58</v>
      </c>
      <c r="D26" s="4">
        <f>IFERROR(_xlfn.RRI(5,I25,D25),"")</f>
        <v>-0.25342675137539028</v>
      </c>
      <c r="H26" s="4">
        <f t="shared" ref="H26:Z26" si="19">IFERROR(_xlfn.RRI(5,M25,H25),"")</f>
        <v>-0.29522873423157214</v>
      </c>
      <c r="I26" s="4">
        <f t="shared" si="19"/>
        <v>-0.12979042802016194</v>
      </c>
      <c r="J26" s="4">
        <f t="shared" si="19"/>
        <v>-0.16646099364366185</v>
      </c>
      <c r="K26" s="4">
        <f t="shared" si="19"/>
        <v>-0.12108937298350675</v>
      </c>
      <c r="L26" s="4">
        <f t="shared" si="19"/>
        <v>-7.8514389687980302E-3</v>
      </c>
      <c r="M26" s="4">
        <f t="shared" si="19"/>
        <v>-6.8003055971448068E-2</v>
      </c>
      <c r="N26" s="4">
        <f t="shared" si="19"/>
        <v>-7.7737337797179396E-2</v>
      </c>
      <c r="O26" s="4">
        <f t="shared" si="19"/>
        <v>-9.8957318334657152E-2</v>
      </c>
      <c r="P26" s="4">
        <f t="shared" si="19"/>
        <v>-1.7995814687480127E-2</v>
      </c>
      <c r="Q26" s="4">
        <f t="shared" si="19"/>
        <v>-6.3210823030998009E-2</v>
      </c>
      <c r="R26" s="4">
        <f t="shared" si="19"/>
        <v>0.51661344084624838</v>
      </c>
      <c r="S26" s="4">
        <f t="shared" si="19"/>
        <v>0.26332229916784544</v>
      </c>
      <c r="T26" s="4">
        <f t="shared" si="19"/>
        <v>0.24507768004183372</v>
      </c>
      <c r="U26" s="4">
        <f t="shared" si="19"/>
        <v>-2.9875881799192872E-3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639.48987275844161</v>
      </c>
      <c r="H27" s="3">
        <f t="shared" ref="H27:Z27" si="20">IFERROR(H4/H21,"")</f>
        <v>2557.9594910337664</v>
      </c>
      <c r="I27" s="3">
        <f t="shared" si="20"/>
        <v>2663.2934125000002</v>
      </c>
      <c r="J27" s="3">
        <f t="shared" si="20"/>
        <v>2779.8963435740261</v>
      </c>
      <c r="K27" s="3">
        <f t="shared" si="20"/>
        <v>2311.567911490909</v>
      </c>
      <c r="L27" s="3">
        <f t="shared" si="20"/>
        <v>2215.7045160337661</v>
      </c>
      <c r="M27" s="3">
        <f t="shared" si="20"/>
        <v>2137.1906547467534</v>
      </c>
      <c r="N27" s="3">
        <f t="shared" si="20"/>
        <v>2099.2079890350651</v>
      </c>
      <c r="O27" s="3">
        <f t="shared" si="20"/>
        <v>2073.2423074233766</v>
      </c>
      <c r="P27" s="3">
        <f t="shared" si="20"/>
        <v>1685.8668437012986</v>
      </c>
      <c r="Q27" s="3">
        <f t="shared" si="20"/>
        <v>1461.2058735688311</v>
      </c>
      <c r="R27" s="3">
        <f t="shared" si="20"/>
        <v>1708.6152132935065</v>
      </c>
      <c r="S27" s="3">
        <f t="shared" si="20"/>
        <v>2075.6690018532468</v>
      </c>
      <c r="T27" s="3">
        <f t="shared" si="20"/>
        <v>2380.8004274155846</v>
      </c>
      <c r="U27" s="3">
        <f t="shared" si="20"/>
        <v>2333.1793348324677</v>
      </c>
      <c r="V27" s="3">
        <f t="shared" si="20"/>
        <v>2081.1558482948053</v>
      </c>
      <c r="W27" s="3">
        <f t="shared" si="20"/>
        <v>1511.7115280623377</v>
      </c>
      <c r="X27" s="3">
        <f t="shared" si="20"/>
        <v>1361.245029325974</v>
      </c>
      <c r="Y27" s="3">
        <f t="shared" si="20"/>
        <v>1347.5087300961038</v>
      </c>
      <c r="Z27" s="3">
        <f t="shared" si="20"/>
        <v>1530.6140246779221</v>
      </c>
    </row>
    <row r="28" spans="1:26" ht="15.5" x14ac:dyDescent="0.35">
      <c r="C28" t="s">
        <v>60</v>
      </c>
      <c r="D28" s="4">
        <f>IFERROR(_xlfn.RRI(5,I27,D27),"")</f>
        <v>-0.24823356516063577</v>
      </c>
      <c r="H28" s="4">
        <f t="shared" ref="H28:Z28" si="21">IFERROR(_xlfn.RRI(5,M27,H27),"")</f>
        <v>3.6597314078973264E-2</v>
      </c>
      <c r="I28" s="4">
        <f t="shared" si="21"/>
        <v>4.8751774998274877E-2</v>
      </c>
      <c r="J28" s="4">
        <f t="shared" si="21"/>
        <v>6.0414622892196235E-2</v>
      </c>
      <c r="K28" s="4">
        <f t="shared" si="21"/>
        <v>6.516448474485137E-2</v>
      </c>
      <c r="L28" s="4">
        <f t="shared" si="21"/>
        <v>8.6826168369044776E-2</v>
      </c>
      <c r="M28" s="4">
        <f t="shared" si="21"/>
        <v>4.5778717961083126E-2</v>
      </c>
      <c r="N28" s="4">
        <f t="shared" si="21"/>
        <v>2.2578678054283596E-3</v>
      </c>
      <c r="O28" s="4">
        <f t="shared" si="21"/>
        <v>-2.7285445517528761E-2</v>
      </c>
      <c r="P28" s="4">
        <f t="shared" si="21"/>
        <v>-6.2923536988987783E-2</v>
      </c>
      <c r="Q28" s="4">
        <f t="shared" si="21"/>
        <v>-6.8288703519699512E-2</v>
      </c>
      <c r="R28" s="4">
        <f t="shared" si="21"/>
        <v>2.479044817272591E-2</v>
      </c>
      <c r="S28" s="4">
        <f t="shared" si="21"/>
        <v>8.8038739228918583E-2</v>
      </c>
      <c r="T28" s="4">
        <f t="shared" si="21"/>
        <v>0.12056816687808491</v>
      </c>
      <c r="U28" s="4">
        <f t="shared" si="21"/>
        <v>8.7968913774806312E-2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-0.76806722689075624</v>
      </c>
      <c r="I29" s="4">
        <f t="shared" si="22"/>
        <v>3.2388663967611468E-2</v>
      </c>
      <c r="J29" s="4">
        <f t="shared" si="22"/>
        <v>-6.1855670103092814E-2</v>
      </c>
      <c r="K29" s="4">
        <f t="shared" si="22"/>
        <v>-0.29441041347626346</v>
      </c>
      <c r="L29" s="4">
        <f t="shared" si="22"/>
        <v>9.701805963880733E-2</v>
      </c>
      <c r="M29" s="4">
        <f t="shared" si="22"/>
        <v>-0.3343584008946045</v>
      </c>
      <c r="N29" s="4">
        <f t="shared" si="22"/>
        <v>-0.16755876192692568</v>
      </c>
      <c r="O29" s="4">
        <f t="shared" si="22"/>
        <v>0.22282299373932835</v>
      </c>
      <c r="P29" s="4">
        <f t="shared" si="22"/>
        <v>0.2933382407066617</v>
      </c>
      <c r="Q29" s="4">
        <f t="shared" si="22"/>
        <v>-0.19757826343768453</v>
      </c>
      <c r="R29" s="4">
        <f t="shared" si="22"/>
        <v>-0.36840141764596157</v>
      </c>
      <c r="S29" s="4">
        <f t="shared" si="22"/>
        <v>-0.25901865929509327</v>
      </c>
      <c r="T29" s="4">
        <f t="shared" si="22"/>
        <v>0.88019750519750517</v>
      </c>
      <c r="U29" s="4">
        <f t="shared" si="22"/>
        <v>2.1773765268189069E-2</v>
      </c>
      <c r="V29" s="4">
        <f t="shared" si="22"/>
        <v>7.9241706161137442</v>
      </c>
      <c r="W29" s="4">
        <f t="shared" si="22"/>
        <v>-0.74669867947178881</v>
      </c>
      <c r="X29" s="4">
        <f t="shared" si="22"/>
        <v>-0.31100082712985938</v>
      </c>
      <c r="Y29" s="4">
        <f t="shared" si="22"/>
        <v>-0.38095238095238099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-3.9550250442499352E-2</v>
      </c>
      <c r="I30" s="4">
        <f t="shared" si="23"/>
        <v>-4.1945064370318641E-2</v>
      </c>
      <c r="J30" s="4">
        <f t="shared" si="23"/>
        <v>0.20260206492529823</v>
      </c>
      <c r="K30" s="4">
        <f t="shared" si="23"/>
        <v>4.3265424050650765E-2</v>
      </c>
      <c r="L30" s="4">
        <f t="shared" si="23"/>
        <v>3.6736947690011443E-2</v>
      </c>
      <c r="M30" s="4">
        <f t="shared" si="23"/>
        <v>1.809380771704646E-2</v>
      </c>
      <c r="N30" s="4">
        <f t="shared" si="23"/>
        <v>1.252419050041413E-2</v>
      </c>
      <c r="O30" s="4">
        <f t="shared" si="23"/>
        <v>0.22977820885995964</v>
      </c>
      <c r="P30" s="4">
        <f t="shared" si="23"/>
        <v>0.15375038808443769</v>
      </c>
      <c r="Q30" s="4">
        <f t="shared" si="23"/>
        <v>-0.14480108675128328</v>
      </c>
      <c r="R30" s="4">
        <f t="shared" si="23"/>
        <v>-0.1768363781662774</v>
      </c>
      <c r="S30" s="4">
        <f t="shared" si="23"/>
        <v>-0.12816337818519516</v>
      </c>
      <c r="T30" s="4">
        <f t="shared" si="23"/>
        <v>2.0410386750890852E-2</v>
      </c>
      <c r="U30" s="4">
        <f t="shared" si="23"/>
        <v>0.12109784413510299</v>
      </c>
      <c r="V30" s="4">
        <f t="shared" si="23"/>
        <v>0.37668848167240127</v>
      </c>
      <c r="W30" s="4">
        <f t="shared" si="23"/>
        <v>0.11053593988943185</v>
      </c>
      <c r="X30" s="4">
        <f t="shared" si="23"/>
        <v>1.0193848042001545E-2</v>
      </c>
      <c r="Y30" s="4">
        <f t="shared" si="23"/>
        <v>-0.11962865335717018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733.7</v>
      </c>
      <c r="H32" s="3">
        <f>IFERROR(INDEX(D32:G32,COUNT(D32:G32)),"")</f>
        <v>733.7</v>
      </c>
      <c r="I32" s="3">
        <f t="shared" ref="I32:Z32" si="24">IFERROR(INDEX(I51:I500,MATCH($C$32,$C$51:$C$500,0)),"")</f>
        <v>729.57</v>
      </c>
      <c r="J32" s="3">
        <f t="shared" si="24"/>
        <v>721.11</v>
      </c>
      <c r="K32" s="3">
        <f t="shared" si="24"/>
        <v>713.57</v>
      </c>
      <c r="L32" s="3">
        <f t="shared" si="24"/>
        <v>679.33</v>
      </c>
      <c r="M32" s="3">
        <f t="shared" si="24"/>
        <v>628.95000000000005</v>
      </c>
      <c r="N32" s="3">
        <f t="shared" si="24"/>
        <v>592.78</v>
      </c>
      <c r="O32" s="3">
        <f t="shared" si="24"/>
        <v>562.33000000000004</v>
      </c>
      <c r="P32" s="3">
        <f t="shared" si="24"/>
        <v>527.21</v>
      </c>
      <c r="Q32" s="3">
        <f t="shared" si="24"/>
        <v>493.87</v>
      </c>
      <c r="R32" s="3">
        <f t="shared" si="24"/>
        <v>467.16</v>
      </c>
      <c r="S32" s="3">
        <f t="shared" si="24"/>
        <v>439.49</v>
      </c>
      <c r="T32" s="3">
        <f t="shared" si="24"/>
        <v>403.34</v>
      </c>
      <c r="U32" s="3">
        <f t="shared" si="24"/>
        <v>340.12</v>
      </c>
      <c r="V32" s="3">
        <f t="shared" si="24"/>
        <v>309</v>
      </c>
      <c r="W32" s="3">
        <f t="shared" si="24"/>
        <v>275.14</v>
      </c>
      <c r="X32" s="3">
        <f t="shared" si="24"/>
        <v>277.94</v>
      </c>
      <c r="Y32" s="3">
        <f t="shared" si="24"/>
        <v>274.05</v>
      </c>
      <c r="Z32" s="3">
        <f t="shared" si="24"/>
        <v>261.76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0.32</v>
      </c>
      <c r="H33" s="3">
        <f>IFERROR(INDEX(D33:G33,COUNT(D33:G33)),"")</f>
        <v>0.32</v>
      </c>
      <c r="I33" s="3">
        <f t="shared" ref="I33:Z33" si="25">IFERROR(INDEX(I51:I500,MATCH($C$33,$C$51:$C$500,0)),"")</f>
        <v>0.31</v>
      </c>
      <c r="J33" s="3">
        <f t="shared" si="25"/>
        <v>0.23</v>
      </c>
      <c r="K33" s="3">
        <f t="shared" si="25"/>
        <v>0.27</v>
      </c>
      <c r="L33" s="3">
        <f t="shared" si="25"/>
        <v>0.33</v>
      </c>
      <c r="M33" s="3">
        <f t="shared" si="25"/>
        <v>0.33</v>
      </c>
      <c r="N33" s="3">
        <f t="shared" si="25"/>
        <v>0.46</v>
      </c>
      <c r="O33" s="3">
        <f t="shared" si="25"/>
        <v>0.44</v>
      </c>
      <c r="P33" s="3">
        <f t="shared" si="25"/>
        <v>0.49</v>
      </c>
      <c r="Q33" s="3">
        <f t="shared" si="25"/>
        <v>0.47</v>
      </c>
      <c r="R33" s="3">
        <f t="shared" si="25"/>
        <v>0.51</v>
      </c>
      <c r="S33" s="3">
        <f t="shared" si="25"/>
        <v>0.49</v>
      </c>
      <c r="T33" s="3">
        <f t="shared" si="25"/>
        <v>0.54</v>
      </c>
      <c r="U33" s="3">
        <f t="shared" si="25"/>
        <v>0.56000000000000005</v>
      </c>
      <c r="V33" s="3">
        <f t="shared" si="25"/>
        <v>0.63</v>
      </c>
      <c r="W33" s="3">
        <f t="shared" si="25"/>
        <v>0.8</v>
      </c>
      <c r="X33" s="3">
        <f t="shared" si="25"/>
        <v>0.72</v>
      </c>
      <c r="Y33" s="3">
        <f t="shared" si="25"/>
        <v>0.67</v>
      </c>
      <c r="Z33" s="3">
        <f t="shared" si="25"/>
        <v>1.6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56.04</v>
      </c>
      <c r="H34" s="3">
        <f>IFERROR(INDEX(D34:G34,COUNT(D34:G34)),"")</f>
        <v>56.04</v>
      </c>
      <c r="I34" s="3">
        <f t="shared" ref="I34:Z34" si="26">IFERROR(INDEX(I51:I500,MATCH($C$34,$C$51:$C$500,0)),"")</f>
        <v>12.77</v>
      </c>
      <c r="J34" s="3">
        <f t="shared" si="26"/>
        <v>9.66</v>
      </c>
      <c r="K34" s="3">
        <f t="shared" si="26"/>
        <v>10.53</v>
      </c>
      <c r="L34" s="3">
        <f t="shared" si="26"/>
        <v>8.58</v>
      </c>
      <c r="M34" s="3">
        <f t="shared" si="26"/>
        <v>8.65</v>
      </c>
      <c r="N34" s="3">
        <f t="shared" si="26"/>
        <v>7.66</v>
      </c>
      <c r="O34" s="3">
        <f t="shared" si="26"/>
        <v>5.77</v>
      </c>
      <c r="P34" s="3">
        <f t="shared" si="26"/>
        <v>7.4</v>
      </c>
      <c r="Q34" s="3">
        <f t="shared" si="26"/>
        <v>8.5399999999999991</v>
      </c>
      <c r="R34" s="3">
        <f t="shared" si="26"/>
        <v>6.97</v>
      </c>
      <c r="S34" s="3">
        <f t="shared" si="26"/>
        <v>4.01</v>
      </c>
      <c r="T34" s="3">
        <f t="shared" si="26"/>
        <v>3</v>
      </c>
      <c r="U34" s="3">
        <f t="shared" si="26"/>
        <v>4.99</v>
      </c>
      <c r="V34" s="3">
        <f t="shared" si="26"/>
        <v>5.18</v>
      </c>
      <c r="W34" s="3">
        <f t="shared" si="26"/>
        <v>52.13</v>
      </c>
      <c r="X34" s="3">
        <f t="shared" si="26"/>
        <v>12</v>
      </c>
      <c r="Y34" s="3">
        <f t="shared" si="26"/>
        <v>7.57</v>
      </c>
      <c r="Z34" s="3">
        <f t="shared" si="26"/>
        <v>10.75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0.36</v>
      </c>
      <c r="H35" s="3">
        <f>IFERROR(INDEX(D35:G35,COUNT(D35:G35)),"")</f>
        <v>0.36</v>
      </c>
      <c r="I35" s="3">
        <f t="shared" ref="I35:Z35" si="27">IFERROR(INDEX(I51:I500,MATCH($C$35,$C$51:$C$500,0)),"")</f>
        <v>0.09</v>
      </c>
      <c r="J35" s="3">
        <f t="shared" si="27"/>
        <v>0.06</v>
      </c>
      <c r="K35" s="3">
        <f t="shared" si="27"/>
        <v>0.08</v>
      </c>
      <c r="L35" s="3">
        <f t="shared" si="27"/>
        <v>0.1</v>
      </c>
      <c r="M35" s="3">
        <f t="shared" si="27"/>
        <v>0.1</v>
      </c>
      <c r="N35" s="3">
        <f t="shared" si="27"/>
        <v>0.13</v>
      </c>
      <c r="O35" s="3">
        <f t="shared" si="27"/>
        <v>0.12</v>
      </c>
      <c r="P35" s="3">
        <f t="shared" si="27"/>
        <v>0.15</v>
      </c>
      <c r="Q35" s="3">
        <f t="shared" si="27"/>
        <v>0.16</v>
      </c>
      <c r="R35" s="3">
        <f t="shared" si="27"/>
        <v>0.14000000000000001</v>
      </c>
      <c r="S35" s="3">
        <f t="shared" si="27"/>
        <v>0.1</v>
      </c>
      <c r="T35" s="3">
        <f t="shared" si="27"/>
        <v>0.09</v>
      </c>
      <c r="U35" s="3">
        <f t="shared" si="27"/>
        <v>0.08</v>
      </c>
      <c r="V35" s="3">
        <f t="shared" si="27"/>
        <v>0.09</v>
      </c>
      <c r="W35" s="3">
        <f t="shared" si="27"/>
        <v>0.15</v>
      </c>
      <c r="X35" s="3">
        <f t="shared" si="27"/>
        <v>0.15</v>
      </c>
      <c r="Y35" s="3">
        <f t="shared" si="27"/>
        <v>0.14000000000000001</v>
      </c>
      <c r="Z35" s="3">
        <f t="shared" si="27"/>
        <v>0.27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0.13400000000000001</v>
      </c>
      <c r="M36" s="4">
        <f t="shared" si="28"/>
        <v>0.16800000000000001</v>
      </c>
      <c r="N36" s="4">
        <f t="shared" si="28"/>
        <v>0.13980000000000001</v>
      </c>
      <c r="O36" s="4">
        <f t="shared" si="28"/>
        <v>0.1396</v>
      </c>
      <c r="P36" s="4">
        <f t="shared" si="28"/>
        <v>0.17079999999999998</v>
      </c>
      <c r="Q36" s="4">
        <f t="shared" si="28"/>
        <v>0.184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3.5</v>
      </c>
      <c r="M37" s="3">
        <f t="shared" si="29"/>
        <v>4</v>
      </c>
      <c r="N37" s="3">
        <f t="shared" si="29"/>
        <v>5</v>
      </c>
      <c r="O37" s="3">
        <f t="shared" si="29"/>
        <v>6</v>
      </c>
      <c r="P37" s="3">
        <f t="shared" si="29"/>
        <v>6</v>
      </c>
      <c r="Q37" s="3">
        <f t="shared" si="29"/>
        <v>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492407202024</v>
      </c>
      <c r="E51" s="5">
        <v>576025015667</v>
      </c>
      <c r="F51" s="5">
        <v>529674134903</v>
      </c>
      <c r="G51" s="5">
        <v>505010394997</v>
      </c>
      <c r="I51" s="5">
        <v>2050735927625</v>
      </c>
      <c r="J51" s="5">
        <v>2140520184552</v>
      </c>
      <c r="K51" s="5">
        <v>1779907291848</v>
      </c>
      <c r="L51" s="5">
        <v>1706092477346</v>
      </c>
      <c r="M51" s="5">
        <v>1645636804155</v>
      </c>
      <c r="N51" s="5">
        <v>1616390151557</v>
      </c>
      <c r="O51" s="5">
        <v>1596396576716</v>
      </c>
      <c r="P51" s="5">
        <v>1298117469650</v>
      </c>
      <c r="Q51" s="5">
        <v>1125128522648</v>
      </c>
      <c r="R51" s="5">
        <v>1315633714236</v>
      </c>
      <c r="S51" s="5">
        <v>1598265131427</v>
      </c>
      <c r="T51" s="5">
        <v>1833216329110</v>
      </c>
      <c r="U51" s="5">
        <v>1796548087821</v>
      </c>
      <c r="V51" s="5">
        <v>1602490003187</v>
      </c>
      <c r="W51" s="5">
        <v>1164017876608</v>
      </c>
      <c r="X51" s="5">
        <v>1048158672581</v>
      </c>
      <c r="Y51" s="5">
        <v>1037581722174</v>
      </c>
      <c r="Z51" s="5">
        <v>1178572799002</v>
      </c>
    </row>
    <row r="52" spans="2:26" ht="15.5" x14ac:dyDescent="0.35">
      <c r="C52" t="s">
        <v>85</v>
      </c>
      <c r="D52" s="5">
        <v>-444490541716</v>
      </c>
      <c r="E52" s="5">
        <v>-525009723447</v>
      </c>
      <c r="F52" s="5">
        <v>-478504286096</v>
      </c>
      <c r="G52" s="5">
        <v>-454642607881</v>
      </c>
      <c r="I52" s="5">
        <v>-1847825969610</v>
      </c>
      <c r="J52" s="5">
        <v>-1937134192194</v>
      </c>
      <c r="K52" s="5">
        <v>-1566750035773</v>
      </c>
      <c r="L52" s="5">
        <v>-1494186250323</v>
      </c>
      <c r="M52" s="5">
        <v>-1428582501484</v>
      </c>
      <c r="N52" s="5">
        <v>-1379095316110</v>
      </c>
      <c r="O52" s="5">
        <v>-1360935451914</v>
      </c>
      <c r="P52" s="5">
        <v>-1085490238792</v>
      </c>
      <c r="Q52" s="5">
        <v>-926069356015</v>
      </c>
      <c r="R52" s="5">
        <v>-1086563504724</v>
      </c>
      <c r="S52" s="5">
        <v>-1300570209158</v>
      </c>
      <c r="T52" s="5">
        <v>-1532893171686</v>
      </c>
      <c r="U52" s="5">
        <v>-1502727777428</v>
      </c>
      <c r="V52" s="5">
        <v>-1367209221405</v>
      </c>
      <c r="W52" s="5">
        <v>-1013516179295</v>
      </c>
      <c r="X52" s="5">
        <v>-926587527436</v>
      </c>
      <c r="Y52" s="5">
        <v>-912288813843</v>
      </c>
      <c r="Z52" s="5">
        <v>-1052523427000</v>
      </c>
    </row>
    <row r="53" spans="2:26" ht="15.5" x14ac:dyDescent="0.35">
      <c r="C53" t="s">
        <v>86</v>
      </c>
      <c r="D53" s="5">
        <v>47916660308</v>
      </c>
      <c r="E53" s="5">
        <v>51015292220</v>
      </c>
      <c r="F53" s="5">
        <v>51169848807</v>
      </c>
      <c r="G53" s="5">
        <v>50367787116</v>
      </c>
      <c r="I53" s="5">
        <v>202909958015</v>
      </c>
      <c r="J53" s="5">
        <v>203385992358</v>
      </c>
      <c r="K53" s="5">
        <v>213157256075</v>
      </c>
      <c r="L53" s="5">
        <v>211906227023</v>
      </c>
      <c r="M53" s="5">
        <v>217054302671</v>
      </c>
      <c r="N53" s="5">
        <v>237294835447</v>
      </c>
      <c r="O53" s="5">
        <v>235461124802</v>
      </c>
      <c r="P53" s="5">
        <v>212627230858</v>
      </c>
      <c r="Q53" s="5">
        <v>199059166633</v>
      </c>
      <c r="R53" s="5">
        <v>229070209512</v>
      </c>
      <c r="S53" s="5">
        <v>297694922269</v>
      </c>
      <c r="T53" s="5">
        <v>300323157424</v>
      </c>
      <c r="U53" s="5">
        <v>293820310393</v>
      </c>
      <c r="V53" s="5">
        <v>235280781782</v>
      </c>
      <c r="W53" s="5">
        <v>150501697313</v>
      </c>
      <c r="X53" s="5">
        <v>121571145145</v>
      </c>
      <c r="Y53" s="5">
        <v>125292908331</v>
      </c>
      <c r="Z53" s="5">
        <v>126049372002</v>
      </c>
    </row>
    <row r="54" spans="2:26" ht="15.5" x14ac:dyDescent="0.35">
      <c r="C54" t="s">
        <v>87</v>
      </c>
      <c r="D54" s="5">
        <v>-32099136462</v>
      </c>
      <c r="E54" s="5">
        <v>-28293352259</v>
      </c>
      <c r="F54" s="5">
        <v>-37630483849</v>
      </c>
      <c r="G54" s="5">
        <v>-29909235419</v>
      </c>
      <c r="I54" s="5">
        <v>-126557450660</v>
      </c>
      <c r="J54" s="5">
        <v>-118924426504</v>
      </c>
      <c r="K54" s="5">
        <v>-123671896165</v>
      </c>
      <c r="L54" s="5">
        <v>-117863949783</v>
      </c>
      <c r="M54" s="5">
        <v>-127379257432</v>
      </c>
      <c r="N54" s="5">
        <v>-132606831520</v>
      </c>
      <c r="O54" s="5">
        <v>-136676744797</v>
      </c>
      <c r="P54" s="5">
        <v>-124117100239</v>
      </c>
      <c r="Q54" s="5">
        <v>-119497356754</v>
      </c>
      <c r="R54" s="5">
        <v>-128009352130</v>
      </c>
      <c r="S54" s="5">
        <v>-143095839518</v>
      </c>
      <c r="T54" s="5">
        <v>-150216211187</v>
      </c>
      <c r="U54" s="5">
        <v>-123019882458</v>
      </c>
      <c r="V54" s="5">
        <v>-107905962527</v>
      </c>
      <c r="W54" s="5">
        <v>-90751704792</v>
      </c>
      <c r="X54" s="5">
        <v>-76959045615</v>
      </c>
      <c r="Y54" s="5">
        <v>-70410675201</v>
      </c>
      <c r="Z54" s="5">
        <v>-66164959186</v>
      </c>
    </row>
    <row r="55" spans="2:26" ht="15.5" x14ac:dyDescent="0.35">
      <c r="C55" t="s">
        <v>89</v>
      </c>
      <c r="D55" s="5">
        <v>-363718126</v>
      </c>
      <c r="E55" s="5">
        <v>-1082815800</v>
      </c>
      <c r="F55" s="5">
        <v>-1472662003</v>
      </c>
      <c r="G55" s="5">
        <v>-1210185319</v>
      </c>
      <c r="I55" s="5">
        <v>-4595802875</v>
      </c>
      <c r="J55" s="5">
        <v>-4236938537</v>
      </c>
      <c r="K55" s="5">
        <v>-4276797465</v>
      </c>
      <c r="L55" s="5">
        <v>-4332957742</v>
      </c>
      <c r="M55" s="5">
        <v>-1464055229</v>
      </c>
      <c r="N55" s="5">
        <v>-1291487642</v>
      </c>
      <c r="O55" s="5">
        <v>-2040916502</v>
      </c>
      <c r="P55" s="5">
        <v>-1880086550</v>
      </c>
      <c r="Q55" s="5">
        <v>-1235521190</v>
      </c>
      <c r="R55" s="5">
        <v>-1181550506</v>
      </c>
      <c r="S55" s="5">
        <v>-1573283817</v>
      </c>
      <c r="T55" s="5">
        <v>-2524960010</v>
      </c>
      <c r="U55" s="5">
        <v>-1979703793</v>
      </c>
      <c r="V55" s="5">
        <v>-104601593972</v>
      </c>
      <c r="W55" s="5">
        <v>-88633482094</v>
      </c>
    </row>
    <row r="56" spans="2:26" ht="15.5" x14ac:dyDescent="0.35">
      <c r="C56" t="s">
        <v>88</v>
      </c>
      <c r="D56" s="5">
        <v>-31735418336</v>
      </c>
      <c r="E56" s="5">
        <v>-27210536459</v>
      </c>
      <c r="F56" s="5">
        <v>-36157821846</v>
      </c>
      <c r="G56" s="5">
        <v>-28699050100</v>
      </c>
      <c r="I56" s="5">
        <v>-121961647785</v>
      </c>
      <c r="J56" s="5">
        <v>-114687487967</v>
      </c>
      <c r="K56" s="5">
        <v>-119395098700</v>
      </c>
      <c r="L56" s="5">
        <v>-113530992041</v>
      </c>
      <c r="M56" s="5">
        <v>-125915202203</v>
      </c>
      <c r="N56" s="5">
        <v>-131315343878</v>
      </c>
      <c r="O56" s="5">
        <v>-134635828295</v>
      </c>
      <c r="P56" s="5">
        <v>-122237013689</v>
      </c>
      <c r="Q56" s="5">
        <v>-118261835564</v>
      </c>
      <c r="R56" s="5">
        <v>-126827801624</v>
      </c>
      <c r="S56" s="5">
        <v>-141522555701</v>
      </c>
      <c r="T56" s="5">
        <v>-147691251177</v>
      </c>
      <c r="U56" s="5">
        <v>-121040178665</v>
      </c>
      <c r="V56" s="5">
        <v>-3304368555</v>
      </c>
      <c r="W56" s="5">
        <v>-2118222698</v>
      </c>
    </row>
    <row r="57" spans="2:26" ht="15.5" x14ac:dyDescent="0.35">
      <c r="C57" t="s">
        <v>91</v>
      </c>
      <c r="D57" s="5">
        <v>15817523846</v>
      </c>
      <c r="E57" s="5">
        <v>22721939961</v>
      </c>
      <c r="F57" s="5">
        <v>13539364958</v>
      </c>
      <c r="G57" s="5">
        <v>20458551697</v>
      </c>
      <c r="I57" s="5">
        <v>76352507355</v>
      </c>
      <c r="J57" s="5">
        <v>84461565854</v>
      </c>
      <c r="K57" s="5">
        <v>89485359910</v>
      </c>
      <c r="L57" s="5">
        <v>94042277240</v>
      </c>
      <c r="M57" s="5">
        <v>89675045239</v>
      </c>
      <c r="N57" s="5">
        <v>104688003927</v>
      </c>
      <c r="O57" s="5">
        <v>98784380005</v>
      </c>
      <c r="P57" s="5">
        <v>88510130619</v>
      </c>
      <c r="Q57" s="5">
        <v>79561809879</v>
      </c>
      <c r="R57" s="5">
        <v>101060857382</v>
      </c>
      <c r="S57" s="5">
        <v>154599082751</v>
      </c>
      <c r="T57" s="5">
        <v>150106946237</v>
      </c>
      <c r="U57" s="5">
        <v>170800427935</v>
      </c>
      <c r="V57" s="5">
        <v>127374819255</v>
      </c>
      <c r="W57" s="5">
        <v>59749992521</v>
      </c>
      <c r="X57" s="5">
        <v>44612099530</v>
      </c>
      <c r="Y57" s="5">
        <v>54882233130</v>
      </c>
      <c r="Z57" s="5">
        <v>59884412816</v>
      </c>
    </row>
    <row r="58" spans="2:26" ht="15.5" x14ac:dyDescent="0.35">
      <c r="C58" t="s">
        <v>92</v>
      </c>
      <c r="D58" s="5">
        <v>-10357591360</v>
      </c>
      <c r="E58" s="5">
        <v>-15268095356</v>
      </c>
      <c r="F58" s="5">
        <v>-9563398304</v>
      </c>
      <c r="G58" s="5">
        <v>-14715114216</v>
      </c>
      <c r="I58" s="5">
        <v>-52348148009</v>
      </c>
      <c r="J58" s="5">
        <v>-54656665615</v>
      </c>
      <c r="K58" s="5">
        <v>-56870520118</v>
      </c>
      <c r="L58" s="5">
        <v>-52862997998</v>
      </c>
      <c r="M58" s="5">
        <v>-53534577031</v>
      </c>
      <c r="N58" s="5">
        <v>-54417458911</v>
      </c>
      <c r="O58" s="5">
        <v>-45192679993</v>
      </c>
      <c r="P58" s="5">
        <v>-41102141555</v>
      </c>
      <c r="Q58" s="5">
        <v>-40647898151</v>
      </c>
      <c r="R58" s="5">
        <v>-46208569231</v>
      </c>
      <c r="S58" s="5">
        <v>-84568223735</v>
      </c>
      <c r="T58" s="5">
        <v>-72192749335</v>
      </c>
      <c r="U58" s="5">
        <v>-114437497341</v>
      </c>
      <c r="V58" s="5">
        <v>-79148221258</v>
      </c>
      <c r="W58" s="5">
        <v>-47986038452</v>
      </c>
      <c r="X58" s="5">
        <v>-24172251352</v>
      </c>
      <c r="Y58" s="5">
        <v>-24505407815</v>
      </c>
      <c r="Z58" s="5">
        <v>-12134750966</v>
      </c>
    </row>
    <row r="59" spans="2:26" ht="15.5" x14ac:dyDescent="0.35">
      <c r="C59" t="s">
        <v>93</v>
      </c>
      <c r="E59" s="5">
        <v>357115946</v>
      </c>
      <c r="F59" s="5">
        <v>304328078</v>
      </c>
      <c r="G59" s="5">
        <v>24819821</v>
      </c>
      <c r="I59" s="5">
        <v>679609678</v>
      </c>
      <c r="J59" s="5">
        <v>4510641447</v>
      </c>
      <c r="K59" s="5">
        <v>935527929</v>
      </c>
      <c r="L59" s="5">
        <v>298011926</v>
      </c>
      <c r="M59" s="5">
        <v>157363637</v>
      </c>
      <c r="N59" s="5">
        <v>1773107385</v>
      </c>
      <c r="O59" s="5">
        <v>771334092</v>
      </c>
      <c r="P59" s="5">
        <v>945841027</v>
      </c>
      <c r="Q59" s="5">
        <v>1204409621</v>
      </c>
      <c r="R59" s="5">
        <v>4273098594</v>
      </c>
      <c r="S59" s="5">
        <v>6704544453</v>
      </c>
      <c r="T59" s="5">
        <v>2173345125</v>
      </c>
      <c r="U59" s="5">
        <v>4256388548</v>
      </c>
      <c r="V59" s="5">
        <v>2654096322</v>
      </c>
      <c r="W59" s="5">
        <v>13646863339</v>
      </c>
      <c r="X59" s="5">
        <v>1570440326</v>
      </c>
      <c r="Y59" s="5">
        <v>1306447218</v>
      </c>
      <c r="Z59" s="5">
        <v>2462744067</v>
      </c>
    </row>
    <row r="60" spans="2:26" ht="15.5" x14ac:dyDescent="0.35">
      <c r="C60" t="s">
        <v>26</v>
      </c>
      <c r="D60" s="5">
        <v>-13371103183</v>
      </c>
      <c r="E60" s="5">
        <v>-14351443627</v>
      </c>
      <c r="F60" s="5">
        <v>-14067309267</v>
      </c>
      <c r="G60" s="5">
        <v>-13006368545</v>
      </c>
      <c r="I60" s="5">
        <v>-56099030484</v>
      </c>
      <c r="J60" s="5">
        <v>-62008522722</v>
      </c>
      <c r="K60" s="5">
        <v>-54570094789</v>
      </c>
      <c r="L60" s="5">
        <v>-54026339218</v>
      </c>
      <c r="M60" s="5">
        <v>-54448654403</v>
      </c>
      <c r="N60" s="5">
        <v>-56891880423</v>
      </c>
      <c r="O60" s="5">
        <v>-49951779575</v>
      </c>
      <c r="P60" s="5">
        <v>-42856467571</v>
      </c>
      <c r="Q60" s="5">
        <v>-41197397519</v>
      </c>
      <c r="R60" s="5">
        <v>-50359617288</v>
      </c>
      <c r="S60" s="5">
        <v>-67961916118</v>
      </c>
      <c r="T60" s="5">
        <v>-81369286596</v>
      </c>
      <c r="U60" s="5">
        <v>-68193541374</v>
      </c>
      <c r="V60" s="5">
        <v>-55978770378</v>
      </c>
      <c r="W60" s="5">
        <v>-43741604055</v>
      </c>
      <c r="X60" s="5">
        <v>-28053049668</v>
      </c>
      <c r="Y60" s="5">
        <v>-26452261023</v>
      </c>
      <c r="Z60" s="5">
        <v>-21262007843</v>
      </c>
    </row>
    <row r="61" spans="2:26" ht="15.5" x14ac:dyDescent="0.35">
      <c r="C61" t="s">
        <v>94</v>
      </c>
      <c r="D61" s="5">
        <v>1400996229</v>
      </c>
      <c r="E61" s="5">
        <v>796516393</v>
      </c>
      <c r="F61" s="5">
        <v>1322663808</v>
      </c>
      <c r="G61" s="5">
        <v>343369454</v>
      </c>
      <c r="I61" s="5">
        <v>2808919606</v>
      </c>
      <c r="J61" s="5">
        <v>1551333109</v>
      </c>
      <c r="K61" s="5">
        <v>1376290997</v>
      </c>
      <c r="L61" s="5">
        <v>1715073499</v>
      </c>
      <c r="M61" s="5">
        <v>1103056640</v>
      </c>
      <c r="N61" s="5">
        <v>1447550941</v>
      </c>
      <c r="O61" s="5">
        <v>1671731658</v>
      </c>
      <c r="P61" s="5">
        <v>2354766344</v>
      </c>
      <c r="Q61" s="5">
        <v>1763100604</v>
      </c>
      <c r="R61" s="5">
        <v>2887054534</v>
      </c>
      <c r="S61" s="5">
        <v>1643166190</v>
      </c>
      <c r="T61" s="5">
        <v>2331758606</v>
      </c>
      <c r="U61" s="5">
        <v>1310440763</v>
      </c>
      <c r="V61" s="5">
        <v>202000711</v>
      </c>
      <c r="W61" s="5">
        <v>4618913040</v>
      </c>
      <c r="X61" s="5">
        <v>2006879729</v>
      </c>
      <c r="Y61" s="5">
        <v>2667052734</v>
      </c>
      <c r="Z61" s="5">
        <v>2971077419</v>
      </c>
    </row>
    <row r="62" spans="2:26" ht="15.5" x14ac:dyDescent="0.35">
      <c r="C62" t="s">
        <v>95</v>
      </c>
      <c r="D62" s="5">
        <v>1084924298</v>
      </c>
      <c r="E62" s="5">
        <v>891990987</v>
      </c>
      <c r="F62" s="5">
        <v>1641474262</v>
      </c>
      <c r="G62" s="5">
        <v>-2158567433</v>
      </c>
      <c r="I62" s="5">
        <v>1518525278</v>
      </c>
      <c r="J62" s="5">
        <v>434623688</v>
      </c>
      <c r="K62" s="5">
        <v>-4357797269</v>
      </c>
      <c r="L62" s="5">
        <v>-797767106</v>
      </c>
      <c r="M62" s="5">
        <v>734917996</v>
      </c>
      <c r="N62" s="5">
        <v>-112315605</v>
      </c>
      <c r="O62" s="5">
        <v>2420705387</v>
      </c>
      <c r="P62" s="5">
        <v>-632474339</v>
      </c>
      <c r="Q62" s="5">
        <v>-2322507722</v>
      </c>
      <c r="R62" s="5">
        <v>-1392510164</v>
      </c>
      <c r="S62" s="5">
        <v>-21375245787</v>
      </c>
      <c r="T62" s="5">
        <v>-7882615584</v>
      </c>
      <c r="U62" s="5">
        <v>-52571006066</v>
      </c>
      <c r="V62" s="5">
        <v>-21382971567</v>
      </c>
      <c r="W62" s="5">
        <v>-14647412021</v>
      </c>
      <c r="X62" s="5">
        <v>-1160102351</v>
      </c>
      <c r="Y62" s="5">
        <v>-6222693192</v>
      </c>
      <c r="Z62" s="5">
        <v>4716809610</v>
      </c>
    </row>
    <row r="63" spans="2:26" ht="15.5" x14ac:dyDescent="0.35">
      <c r="C63" t="s">
        <v>693</v>
      </c>
    </row>
    <row r="64" spans="2:26" ht="15.5" x14ac:dyDescent="0.35">
      <c r="C64" t="s">
        <v>98</v>
      </c>
      <c r="F64" s="5">
        <v>-129589200</v>
      </c>
      <c r="K64" s="5">
        <v>14251026625</v>
      </c>
      <c r="L64" s="5">
        <v>19930167763</v>
      </c>
      <c r="M64" s="5">
        <v>13365629946</v>
      </c>
      <c r="N64" s="5">
        <v>3675673817</v>
      </c>
      <c r="O64" s="5">
        <v>-1421222456</v>
      </c>
      <c r="P64" s="5">
        <v>2463008109</v>
      </c>
      <c r="Q64" s="5">
        <v>4267958236</v>
      </c>
      <c r="R64" s="5">
        <v>1010330352</v>
      </c>
      <c r="S64" s="5">
        <v>1237239819</v>
      </c>
      <c r="T64" s="5">
        <v>-1245876382</v>
      </c>
      <c r="U64" s="5">
        <v>101439014</v>
      </c>
      <c r="V64" s="5">
        <v>159772874</v>
      </c>
      <c r="W64" s="5">
        <v>759963458</v>
      </c>
    </row>
    <row r="65" spans="3:26" ht="15.5" x14ac:dyDescent="0.35">
      <c r="C65" t="s">
        <v>99</v>
      </c>
      <c r="D65" s="5">
        <v>-10357591360</v>
      </c>
      <c r="E65" s="5">
        <v>-15268095356</v>
      </c>
      <c r="F65" s="5">
        <v>-9563398304</v>
      </c>
      <c r="G65" s="5">
        <v>-14715114216</v>
      </c>
      <c r="I65" s="5">
        <v>-52348148009</v>
      </c>
      <c r="J65" s="5">
        <v>-54656665615</v>
      </c>
      <c r="K65" s="5">
        <v>-56870520118</v>
      </c>
      <c r="L65" s="5">
        <v>-52862997998</v>
      </c>
      <c r="M65" s="5">
        <v>-53534577031</v>
      </c>
      <c r="N65" s="5">
        <v>-54417458911</v>
      </c>
      <c r="O65" s="5">
        <v>-45192679993</v>
      </c>
      <c r="P65" s="5">
        <v>-41102141555</v>
      </c>
      <c r="Q65" s="5">
        <v>-40647898151</v>
      </c>
      <c r="R65" s="5">
        <v>-46208569231</v>
      </c>
      <c r="S65" s="5">
        <v>-84568223735</v>
      </c>
      <c r="T65" s="5">
        <v>-72192749335</v>
      </c>
      <c r="U65" s="5">
        <v>-114437497341</v>
      </c>
      <c r="V65" s="5">
        <v>-79148221258</v>
      </c>
      <c r="W65" s="5">
        <v>-47986038452</v>
      </c>
      <c r="X65" s="5">
        <v>-24172251352</v>
      </c>
      <c r="Y65" s="5">
        <v>-24505407815</v>
      </c>
      <c r="Z65" s="5">
        <v>-12134750966</v>
      </c>
    </row>
    <row r="66" spans="3:26" ht="15.5" x14ac:dyDescent="0.35">
      <c r="C66" t="s">
        <v>28</v>
      </c>
      <c r="D66" s="5">
        <v>5459932486</v>
      </c>
      <c r="E66" s="5">
        <v>7453844605</v>
      </c>
      <c r="F66" s="5">
        <v>3975966654</v>
      </c>
      <c r="G66" s="5">
        <v>5743437481</v>
      </c>
      <c r="I66" s="5">
        <v>24004359346</v>
      </c>
      <c r="J66" s="5">
        <v>29804900239</v>
      </c>
      <c r="K66" s="5">
        <v>32614839792</v>
      </c>
      <c r="L66" s="5">
        <v>41179279242</v>
      </c>
      <c r="M66" s="5">
        <v>36140468208</v>
      </c>
      <c r="N66" s="5">
        <v>50270545016</v>
      </c>
      <c r="O66" s="5">
        <v>53591700012</v>
      </c>
      <c r="P66" s="5">
        <v>47407989064</v>
      </c>
      <c r="Q66" s="5">
        <v>38913911728</v>
      </c>
      <c r="R66" s="5">
        <v>54852288151</v>
      </c>
      <c r="S66" s="5">
        <v>70030859016</v>
      </c>
      <c r="T66" s="5">
        <v>77914196902</v>
      </c>
      <c r="U66" s="5">
        <v>56362930594</v>
      </c>
      <c r="V66" s="5">
        <v>48226597997</v>
      </c>
      <c r="W66" s="5">
        <v>11763954069</v>
      </c>
      <c r="X66" s="5">
        <v>20439848178</v>
      </c>
      <c r="Y66" s="5">
        <v>30376825315</v>
      </c>
      <c r="Z66" s="5">
        <v>47749661850</v>
      </c>
    </row>
    <row r="67" spans="3:26" ht="15.5" x14ac:dyDescent="0.35">
      <c r="C67" t="s">
        <v>27</v>
      </c>
      <c r="D67" s="5">
        <v>-2272978007</v>
      </c>
      <c r="E67" s="5">
        <v>-4268235907</v>
      </c>
      <c r="F67" s="5">
        <v>-1392081861</v>
      </c>
      <c r="G67" s="5">
        <v>-1793660243</v>
      </c>
      <c r="I67" s="5">
        <v>-10254733359</v>
      </c>
      <c r="J67" s="5">
        <v>-16490767506</v>
      </c>
      <c r="K67" s="5">
        <v>-18426400893</v>
      </c>
      <c r="L67" s="5">
        <v>-21067927373</v>
      </c>
      <c r="M67" s="5">
        <v>-17805001748</v>
      </c>
      <c r="N67" s="5">
        <v>-22728347353</v>
      </c>
      <c r="O67" s="5">
        <v>-20505428469</v>
      </c>
      <c r="P67" s="5">
        <v>-20352902611</v>
      </c>
      <c r="Q67" s="5">
        <v>-17991548295</v>
      </c>
      <c r="R67" s="5">
        <v>-28781971381</v>
      </c>
      <c r="S67" s="5">
        <v>-28749752714</v>
      </c>
      <c r="T67" s="5">
        <v>-22208701966</v>
      </c>
      <c r="U67" s="5">
        <v>-26727442868</v>
      </c>
      <c r="V67" s="5">
        <v>-19232888518</v>
      </c>
      <c r="W67" s="5">
        <v>-8515129318</v>
      </c>
      <c r="X67" s="5">
        <v>-7611968125</v>
      </c>
      <c r="Y67" s="5">
        <v>-11759080118</v>
      </c>
      <c r="Z67" s="5">
        <v>-17676433233</v>
      </c>
    </row>
    <row r="68" spans="3:26" ht="15.5" x14ac:dyDescent="0.35">
      <c r="C68" t="s">
        <v>324</v>
      </c>
      <c r="I68" s="5">
        <v>-5937244097</v>
      </c>
      <c r="J68" s="5">
        <v>-15136930941</v>
      </c>
      <c r="R68" s="5">
        <v>-27924392320</v>
      </c>
      <c r="S68" s="5">
        <v>-27379440013</v>
      </c>
    </row>
    <row r="69" spans="3:26" ht="15.5" x14ac:dyDescent="0.35">
      <c r="C69" t="s">
        <v>325</v>
      </c>
      <c r="I69" s="5">
        <v>1070978661</v>
      </c>
      <c r="J69" s="5">
        <v>649062124</v>
      </c>
      <c r="K69" s="5">
        <v>-17514816936</v>
      </c>
      <c r="L69" s="5">
        <v>-18685145002</v>
      </c>
      <c r="M69" s="5">
        <v>-14278393590</v>
      </c>
      <c r="N69" s="5">
        <v>-20538376695</v>
      </c>
      <c r="O69" s="5">
        <v>-17566773598</v>
      </c>
      <c r="P69" s="5">
        <v>-17524863414</v>
      </c>
      <c r="Q69" s="5">
        <v>-16952556431</v>
      </c>
      <c r="R69" s="5">
        <v>-857579061</v>
      </c>
      <c r="S69" s="5">
        <v>-1370312701</v>
      </c>
    </row>
    <row r="70" spans="3:26" ht="15.5" x14ac:dyDescent="0.35">
      <c r="C70" t="s">
        <v>90</v>
      </c>
      <c r="I70" s="5">
        <v>-5388467923</v>
      </c>
      <c r="J70" s="5">
        <v>-2002898689</v>
      </c>
      <c r="K70" s="5">
        <v>-911583957</v>
      </c>
      <c r="L70" s="5">
        <v>-2382782371</v>
      </c>
      <c r="M70" s="5">
        <v>-3526608158</v>
      </c>
      <c r="N70" s="5">
        <v>-2189970658</v>
      </c>
      <c r="O70" s="5">
        <v>-2938654871</v>
      </c>
      <c r="P70" s="5">
        <v>-2828039197</v>
      </c>
      <c r="Q70" s="5">
        <v>-1038991864</v>
      </c>
    </row>
    <row r="71" spans="3:26" ht="15.5" x14ac:dyDescent="0.35">
      <c r="C71" t="s">
        <v>326</v>
      </c>
      <c r="D71" s="5">
        <v>-2272978007</v>
      </c>
      <c r="E71" s="5">
        <v>-4268235907</v>
      </c>
      <c r="F71" s="5">
        <v>-1392081861</v>
      </c>
      <c r="G71" s="5">
        <v>-1793660243</v>
      </c>
      <c r="I71" s="5">
        <v>-10254733359</v>
      </c>
      <c r="J71" s="5">
        <v>-16490767506</v>
      </c>
      <c r="K71" s="5">
        <v>-18426400893</v>
      </c>
      <c r="L71" s="5">
        <v>-21067927373</v>
      </c>
      <c r="M71" s="5">
        <v>-17805001748</v>
      </c>
      <c r="N71" s="5">
        <v>-22728347353</v>
      </c>
      <c r="O71" s="5">
        <v>-20505428469</v>
      </c>
      <c r="P71" s="5">
        <v>-20352902611</v>
      </c>
      <c r="Q71" s="5">
        <v>-17991548295</v>
      </c>
      <c r="R71" s="5">
        <v>-28781971381</v>
      </c>
      <c r="S71" s="5">
        <v>-28749752714</v>
      </c>
      <c r="T71" s="5">
        <v>-22208701966</v>
      </c>
      <c r="U71" s="5">
        <v>-26727442868</v>
      </c>
      <c r="V71" s="5">
        <v>-19232888518</v>
      </c>
      <c r="W71" s="5">
        <v>-8515129318</v>
      </c>
      <c r="X71" s="5">
        <v>-7611968125</v>
      </c>
      <c r="Y71" s="5">
        <v>-11759080118</v>
      </c>
      <c r="Z71" s="5">
        <v>-17676433233</v>
      </c>
    </row>
    <row r="72" spans="3:26" ht="15.5" x14ac:dyDescent="0.35">
      <c r="C72" t="s">
        <v>100</v>
      </c>
      <c r="D72" s="5">
        <v>3186954479</v>
      </c>
      <c r="E72" s="5">
        <v>3185608698</v>
      </c>
      <c r="F72" s="5">
        <v>2583884793</v>
      </c>
      <c r="G72" s="5">
        <v>3949777238</v>
      </c>
      <c r="I72" s="5">
        <v>13749625987</v>
      </c>
      <c r="J72" s="5">
        <v>13314132733</v>
      </c>
      <c r="K72" s="5">
        <v>14188438899</v>
      </c>
      <c r="L72" s="5">
        <v>20111351869</v>
      </c>
      <c r="M72" s="5">
        <v>18335466460</v>
      </c>
      <c r="N72" s="5">
        <v>27542197663</v>
      </c>
      <c r="O72" s="5">
        <v>33086271543</v>
      </c>
      <c r="P72" s="5">
        <v>27055086453</v>
      </c>
      <c r="Q72" s="5">
        <v>20922363433</v>
      </c>
      <c r="R72" s="5">
        <v>26070316770</v>
      </c>
      <c r="S72" s="5">
        <v>41281106302</v>
      </c>
      <c r="T72" s="5">
        <v>55705494936</v>
      </c>
      <c r="U72" s="5">
        <v>29635487726</v>
      </c>
      <c r="V72" s="5">
        <v>28993709479</v>
      </c>
      <c r="W72" s="5">
        <v>3248824751</v>
      </c>
      <c r="X72" s="5">
        <v>12827880053</v>
      </c>
      <c r="Y72" s="5">
        <v>18617745197</v>
      </c>
      <c r="Z72" s="5">
        <v>30073228617</v>
      </c>
    </row>
    <row r="73" spans="3:26" ht="15.5" x14ac:dyDescent="0.35">
      <c r="C73" t="s">
        <v>101</v>
      </c>
      <c r="X73" s="5">
        <v>-2007086</v>
      </c>
      <c r="Y73" s="5">
        <v>-1648204</v>
      </c>
      <c r="Z73" s="5">
        <v>-510395</v>
      </c>
    </row>
    <row r="74" spans="3:26" ht="15.5" x14ac:dyDescent="0.35">
      <c r="C74" t="s">
        <v>102</v>
      </c>
      <c r="D74" s="5">
        <v>3186954479</v>
      </c>
      <c r="E74" s="5">
        <v>3185608698</v>
      </c>
      <c r="F74" s="5">
        <v>2583884793</v>
      </c>
      <c r="G74" s="5">
        <v>3949777238</v>
      </c>
      <c r="I74" s="5">
        <v>13749625987</v>
      </c>
      <c r="J74" s="5">
        <v>13314132733</v>
      </c>
      <c r="K74" s="5">
        <v>14188438899</v>
      </c>
      <c r="L74" s="5">
        <v>20111351869</v>
      </c>
      <c r="M74" s="5">
        <v>18335466460</v>
      </c>
      <c r="N74" s="5">
        <v>27542197663</v>
      </c>
      <c r="O74" s="5">
        <v>33086271543</v>
      </c>
      <c r="P74" s="5">
        <v>27055086453</v>
      </c>
      <c r="Q74" s="5">
        <v>20922363433</v>
      </c>
      <c r="R74" s="5">
        <v>26070316770</v>
      </c>
      <c r="S74" s="5">
        <v>41281106302</v>
      </c>
      <c r="T74" s="5">
        <v>55705494936</v>
      </c>
      <c r="U74" s="5">
        <v>29635487726</v>
      </c>
      <c r="V74" s="5">
        <v>28993709479</v>
      </c>
      <c r="W74" s="5">
        <v>3248824751</v>
      </c>
      <c r="X74" s="5">
        <v>12825872967</v>
      </c>
      <c r="Y74" s="5">
        <v>18616096993</v>
      </c>
      <c r="Z74" s="5">
        <v>30072718222</v>
      </c>
    </row>
    <row r="75" spans="3:26" ht="15.5" x14ac:dyDescent="0.35">
      <c r="C75" t="s">
        <v>103</v>
      </c>
      <c r="E75" s="5">
        <v>-16815881790</v>
      </c>
      <c r="F75" s="5">
        <v>-129589200</v>
      </c>
      <c r="G75" s="5">
        <v>-929106000</v>
      </c>
      <c r="I75" s="5">
        <v>-16815881790</v>
      </c>
      <c r="J75" s="5">
        <v>-7504923966</v>
      </c>
      <c r="K75" s="5">
        <v>14251026625</v>
      </c>
      <c r="L75" s="5">
        <v>19930167763</v>
      </c>
      <c r="M75" s="5">
        <v>13365629946</v>
      </c>
      <c r="N75" s="5">
        <v>3675673817</v>
      </c>
      <c r="O75" s="5">
        <v>-1421222456</v>
      </c>
      <c r="P75" s="5">
        <v>2463008109</v>
      </c>
      <c r="Q75" s="5">
        <v>4267958236</v>
      </c>
      <c r="R75" s="5">
        <v>1010330352</v>
      </c>
      <c r="S75" s="5">
        <v>1237239819</v>
      </c>
      <c r="T75" s="5">
        <v>-1245876382</v>
      </c>
      <c r="U75" s="5">
        <v>101439014</v>
      </c>
      <c r="V75" s="5">
        <v>159772874</v>
      </c>
      <c r="W75" s="5">
        <v>759963458</v>
      </c>
    </row>
    <row r="76" spans="3:26" ht="15.5" x14ac:dyDescent="0.35">
      <c r="C76" t="s">
        <v>328</v>
      </c>
      <c r="E76" s="5">
        <v>-16815881790</v>
      </c>
      <c r="F76" s="5">
        <v>-129589200</v>
      </c>
      <c r="G76" s="5">
        <v>-929106000</v>
      </c>
      <c r="I76" s="5">
        <v>-16815881790</v>
      </c>
      <c r="J76" s="5">
        <v>-7504923966</v>
      </c>
      <c r="K76" s="5">
        <v>14251026625</v>
      </c>
      <c r="L76" s="5">
        <v>19930167763</v>
      </c>
      <c r="M76" s="5">
        <v>13365629946</v>
      </c>
      <c r="N76" s="5">
        <v>3675673817</v>
      </c>
      <c r="O76" s="5">
        <v>-1421222456</v>
      </c>
      <c r="P76" s="5">
        <v>2463008109</v>
      </c>
      <c r="Q76" s="5">
        <v>4267958236</v>
      </c>
      <c r="R76" s="5">
        <v>1010330352</v>
      </c>
      <c r="S76" s="5">
        <v>1237239819</v>
      </c>
      <c r="T76" s="5">
        <v>-1245876382</v>
      </c>
      <c r="U76" s="5">
        <v>101439014</v>
      </c>
      <c r="V76" s="5">
        <v>159772874</v>
      </c>
      <c r="W76" s="5">
        <v>759963458</v>
      </c>
    </row>
    <row r="77" spans="3:26" ht="15.5" x14ac:dyDescent="0.35">
      <c r="C77" t="s">
        <v>104</v>
      </c>
      <c r="D77" s="5">
        <v>3186954479</v>
      </c>
      <c r="E77" s="5">
        <v>-13630273092</v>
      </c>
      <c r="F77" s="5">
        <v>2454295593</v>
      </c>
      <c r="G77" s="5">
        <v>3020671238</v>
      </c>
      <c r="I77" s="5">
        <v>-3066255803</v>
      </c>
      <c r="J77" s="5">
        <v>5809208767</v>
      </c>
      <c r="K77" s="5">
        <v>28439465524</v>
      </c>
      <c r="L77" s="5">
        <v>40041519632</v>
      </c>
      <c r="M77" s="5">
        <v>31701096406</v>
      </c>
      <c r="N77" s="5">
        <v>31217871480</v>
      </c>
      <c r="O77" s="5">
        <v>31665049087</v>
      </c>
      <c r="P77" s="5">
        <v>29518094562</v>
      </c>
      <c r="Q77" s="5">
        <v>25190321669</v>
      </c>
      <c r="R77" s="5">
        <v>27080647122</v>
      </c>
      <c r="S77" s="5">
        <v>42518346121</v>
      </c>
      <c r="T77" s="5">
        <v>54459618554</v>
      </c>
      <c r="U77" s="5">
        <v>29736926740</v>
      </c>
      <c r="V77" s="5">
        <v>29153482353</v>
      </c>
      <c r="W77" s="5">
        <v>4008788209</v>
      </c>
    </row>
    <row r="78" spans="3:26" ht="15.5" x14ac:dyDescent="0.35">
      <c r="C78" t="s">
        <v>105</v>
      </c>
      <c r="D78" s="5">
        <v>3186954480</v>
      </c>
      <c r="E78" s="5">
        <v>3185608698</v>
      </c>
      <c r="F78" s="5">
        <v>2583884793</v>
      </c>
      <c r="G78" s="5">
        <v>3949777238</v>
      </c>
      <c r="I78" s="5">
        <v>13749625987</v>
      </c>
      <c r="J78" s="5">
        <v>13314132683</v>
      </c>
      <c r="K78" s="5">
        <v>14188438899</v>
      </c>
      <c r="L78" s="5">
        <v>20111351869</v>
      </c>
      <c r="M78" s="5">
        <v>18335466460</v>
      </c>
      <c r="N78" s="5">
        <v>27542197663</v>
      </c>
      <c r="O78" s="5">
        <v>33086271543</v>
      </c>
      <c r="P78" s="5">
        <v>27055086453</v>
      </c>
      <c r="Q78" s="5">
        <v>20922363433</v>
      </c>
      <c r="R78" s="5">
        <v>26070316770</v>
      </c>
      <c r="S78" s="5">
        <v>41281106302</v>
      </c>
      <c r="T78" s="5">
        <v>55705494936</v>
      </c>
      <c r="U78" s="5">
        <v>29635487726</v>
      </c>
      <c r="V78" s="5">
        <v>28993709479</v>
      </c>
      <c r="W78" s="5">
        <v>3248824751</v>
      </c>
      <c r="X78" s="5">
        <v>12825872967</v>
      </c>
      <c r="Y78" s="5">
        <v>18616096993</v>
      </c>
      <c r="Z78" s="5">
        <v>30072718222</v>
      </c>
    </row>
    <row r="79" spans="3:26" ht="15.5" x14ac:dyDescent="0.35">
      <c r="C79" t="s">
        <v>7</v>
      </c>
      <c r="D79" s="5">
        <v>3186479047</v>
      </c>
      <c r="E79" s="5">
        <v>-13630908908</v>
      </c>
      <c r="F79" s="5">
        <v>2453954722</v>
      </c>
      <c r="G79" s="5">
        <v>3020375123</v>
      </c>
      <c r="I79" s="5">
        <v>-3067959724</v>
      </c>
      <c r="J79" s="5">
        <v>5808200689</v>
      </c>
      <c r="K79" s="5">
        <v>28437833471</v>
      </c>
      <c r="L79" s="5">
        <v>40039801952</v>
      </c>
      <c r="M79" s="5">
        <v>31699319751</v>
      </c>
      <c r="N79" s="5">
        <v>31217446170</v>
      </c>
      <c r="O79" s="5">
        <v>31664596113</v>
      </c>
      <c r="P79" s="5">
        <v>29517660757</v>
      </c>
      <c r="Q79" s="5">
        <v>25190084516</v>
      </c>
      <c r="R79" s="5">
        <v>27080562585</v>
      </c>
      <c r="S79" s="5">
        <v>42520216280</v>
      </c>
      <c r="T79" s="5">
        <v>54459939703</v>
      </c>
      <c r="U79" s="5">
        <v>29731649272</v>
      </c>
      <c r="V79" s="5">
        <v>29155703125</v>
      </c>
      <c r="W79" s="5">
        <v>4005902947</v>
      </c>
    </row>
    <row r="80" spans="3:26" ht="15.5" x14ac:dyDescent="0.35">
      <c r="C80" t="s">
        <v>106</v>
      </c>
      <c r="D80" s="5">
        <v>475433</v>
      </c>
      <c r="E80" s="5">
        <v>635816</v>
      </c>
      <c r="F80" s="5">
        <v>340871</v>
      </c>
      <c r="G80" s="5">
        <v>296115</v>
      </c>
      <c r="I80" s="5">
        <v>1703921</v>
      </c>
      <c r="J80" s="5">
        <v>1008028</v>
      </c>
      <c r="K80" s="5">
        <v>1632053</v>
      </c>
      <c r="L80" s="5">
        <v>1717680</v>
      </c>
      <c r="M80" s="5">
        <v>1776655</v>
      </c>
      <c r="N80" s="5">
        <v>425310</v>
      </c>
      <c r="O80" s="5">
        <v>452974</v>
      </c>
      <c r="P80" s="5">
        <v>433805</v>
      </c>
      <c r="Q80" s="5">
        <v>237152</v>
      </c>
      <c r="R80" s="5">
        <v>84537</v>
      </c>
      <c r="S80" s="5">
        <v>-1870159</v>
      </c>
      <c r="T80" s="5">
        <v>-321149</v>
      </c>
      <c r="U80" s="5">
        <v>5277468</v>
      </c>
      <c r="V80" s="5">
        <v>-2220772</v>
      </c>
      <c r="W80" s="5">
        <v>2885262</v>
      </c>
    </row>
    <row r="81" spans="2:26" ht="15.5" x14ac:dyDescent="0.35">
      <c r="C81" t="s">
        <v>107</v>
      </c>
      <c r="D81" s="5">
        <v>3186954480</v>
      </c>
      <c r="E81" s="5">
        <v>3185608698</v>
      </c>
      <c r="F81" s="5">
        <v>2583884793</v>
      </c>
      <c r="G81" s="5">
        <v>3949777238</v>
      </c>
      <c r="I81" s="5">
        <v>13749625987</v>
      </c>
      <c r="J81" s="5">
        <v>13314132683</v>
      </c>
      <c r="K81" s="5">
        <v>14188438899</v>
      </c>
      <c r="L81" s="5">
        <v>20111351869</v>
      </c>
      <c r="M81" s="5">
        <v>18335466460</v>
      </c>
      <c r="N81" s="5">
        <v>27542197663</v>
      </c>
      <c r="O81" s="5">
        <v>33086271543</v>
      </c>
      <c r="P81" s="5">
        <v>27055086453</v>
      </c>
      <c r="Q81" s="5">
        <v>20922363433</v>
      </c>
      <c r="R81" s="5">
        <v>26070316770</v>
      </c>
      <c r="S81" s="5">
        <v>41281106302</v>
      </c>
      <c r="T81" s="5">
        <v>55705494936</v>
      </c>
      <c r="U81" s="5">
        <v>29635487726</v>
      </c>
      <c r="V81" s="5">
        <v>28993709479</v>
      </c>
      <c r="W81" s="5">
        <v>3248824751</v>
      </c>
      <c r="X81" s="5">
        <v>12825872967</v>
      </c>
      <c r="Y81" s="5">
        <v>18616096993</v>
      </c>
      <c r="Z81" s="5">
        <v>30072718222</v>
      </c>
    </row>
    <row r="82" spans="2:26" ht="15.5" x14ac:dyDescent="0.35">
      <c r="C82" t="s">
        <v>108</v>
      </c>
      <c r="D82" s="5">
        <v>3186954480</v>
      </c>
      <c r="E82" s="5">
        <v>-13630273092</v>
      </c>
      <c r="F82" s="5">
        <v>2454295593</v>
      </c>
      <c r="G82" s="5">
        <v>3020671238</v>
      </c>
      <c r="I82" s="5">
        <v>-3066255803</v>
      </c>
      <c r="J82" s="5">
        <v>5809208717</v>
      </c>
      <c r="K82" s="5">
        <v>28439465524</v>
      </c>
      <c r="L82" s="5">
        <v>40041519632</v>
      </c>
      <c r="M82" s="5">
        <v>31701096406</v>
      </c>
      <c r="N82" s="5">
        <v>31217871480</v>
      </c>
      <c r="O82" s="5">
        <v>31665049087</v>
      </c>
      <c r="P82" s="5">
        <v>29518094562</v>
      </c>
      <c r="Q82" s="5">
        <v>25190321668</v>
      </c>
      <c r="R82" s="5">
        <v>27080647122</v>
      </c>
      <c r="S82" s="5">
        <v>42518346121</v>
      </c>
      <c r="T82" s="5">
        <v>54459618554</v>
      </c>
      <c r="U82" s="5">
        <v>29736926740</v>
      </c>
      <c r="V82" s="5">
        <v>29153482353</v>
      </c>
      <c r="W82" s="5">
        <v>4008788209</v>
      </c>
    </row>
    <row r="83" spans="2:26" ht="15.5" x14ac:dyDescent="0.35">
      <c r="C83" t="s">
        <v>109</v>
      </c>
      <c r="D83" s="5">
        <v>3186954480</v>
      </c>
      <c r="E83" s="5">
        <v>-13630273092</v>
      </c>
      <c r="F83" s="5">
        <v>2454295593</v>
      </c>
      <c r="G83" s="5">
        <v>3020671238</v>
      </c>
      <c r="I83" s="5">
        <v>-3066255803</v>
      </c>
      <c r="J83" s="5">
        <v>5809208717</v>
      </c>
      <c r="K83" s="5">
        <v>28439465524</v>
      </c>
      <c r="L83" s="5">
        <v>40041519632</v>
      </c>
      <c r="M83" s="5">
        <v>31701096406</v>
      </c>
      <c r="N83" s="5">
        <v>31217871480</v>
      </c>
      <c r="O83" s="5">
        <v>31665049087</v>
      </c>
      <c r="P83" s="5">
        <v>29518094562</v>
      </c>
      <c r="Q83" s="5">
        <v>25190321668</v>
      </c>
      <c r="R83" s="5">
        <v>27080647122</v>
      </c>
      <c r="S83" s="5">
        <v>42518346121</v>
      </c>
      <c r="T83" s="5">
        <v>54459618554</v>
      </c>
      <c r="U83" s="5">
        <v>29736926740</v>
      </c>
      <c r="V83" s="5">
        <v>29153482353</v>
      </c>
      <c r="W83" s="5">
        <v>4008788209</v>
      </c>
    </row>
    <row r="85" spans="2:26" ht="15.5" x14ac:dyDescent="0.35">
      <c r="B85" t="s">
        <v>110</v>
      </c>
      <c r="C85" t="s">
        <v>111</v>
      </c>
    </row>
    <row r="86" spans="2:26" ht="15.5" x14ac:dyDescent="0.35">
      <c r="C86" t="s">
        <v>112</v>
      </c>
    </row>
    <row r="87" spans="2:26" ht="15.5" x14ac:dyDescent="0.35">
      <c r="C87" t="s">
        <v>19</v>
      </c>
      <c r="D87" s="5">
        <v>158648985854</v>
      </c>
      <c r="E87" s="5">
        <v>147699876584</v>
      </c>
      <c r="F87" s="5">
        <v>178138899303</v>
      </c>
      <c r="G87" s="5">
        <v>108636117027</v>
      </c>
      <c r="I87" s="5">
        <v>147699876584</v>
      </c>
      <c r="J87" s="5">
        <v>103890935212</v>
      </c>
      <c r="K87" s="5">
        <v>97642773991</v>
      </c>
      <c r="L87" s="5">
        <v>70257958075</v>
      </c>
      <c r="M87" s="5">
        <v>86930311209</v>
      </c>
      <c r="N87" s="5">
        <v>83012986127</v>
      </c>
      <c r="O87" s="5">
        <v>64265573911</v>
      </c>
      <c r="P87" s="5">
        <v>78089064310</v>
      </c>
      <c r="Q87" s="5">
        <v>69890081340</v>
      </c>
      <c r="R87" s="5">
        <v>57110411569</v>
      </c>
      <c r="S87" s="5">
        <v>134409531510</v>
      </c>
      <c r="T87" s="5">
        <v>125927427164</v>
      </c>
      <c r="U87" s="5">
        <v>105629347961</v>
      </c>
      <c r="V87" s="5">
        <v>69602169149</v>
      </c>
      <c r="W87" s="5">
        <v>71803817364</v>
      </c>
      <c r="X87" s="5">
        <v>48914699082</v>
      </c>
      <c r="Y87" s="5">
        <v>63334783117</v>
      </c>
      <c r="Z87" s="5">
        <v>81636405336</v>
      </c>
    </row>
    <row r="88" spans="2:26" ht="15.5" x14ac:dyDescent="0.35">
      <c r="C88" t="s">
        <v>114</v>
      </c>
      <c r="D88" s="5">
        <v>851026186861</v>
      </c>
      <c r="E88" s="5">
        <v>830002018723</v>
      </c>
      <c r="F88" s="5">
        <v>800100465856</v>
      </c>
      <c r="G88" s="5">
        <v>799607855533</v>
      </c>
      <c r="I88" s="5">
        <v>830002018723</v>
      </c>
      <c r="J88" s="5">
        <v>756525013059</v>
      </c>
      <c r="K88" s="5">
        <v>595713325607</v>
      </c>
      <c r="L88" s="5">
        <v>517246704449</v>
      </c>
      <c r="M88" s="5">
        <v>497763133943</v>
      </c>
      <c r="N88" s="5">
        <v>406221079637</v>
      </c>
      <c r="O88" s="5">
        <v>403023740202</v>
      </c>
      <c r="P88" s="5">
        <v>352610180300</v>
      </c>
      <c r="Q88" s="5">
        <v>290438320002</v>
      </c>
      <c r="R88" s="5">
        <v>285424219992</v>
      </c>
      <c r="S88" s="5">
        <v>317535046714</v>
      </c>
      <c r="T88" s="5">
        <v>418636357109</v>
      </c>
      <c r="U88" s="5">
        <v>464005267057</v>
      </c>
      <c r="V88" s="5">
        <v>494018931654</v>
      </c>
      <c r="W88" s="5">
        <v>273851019656</v>
      </c>
      <c r="X88" s="5">
        <v>235334370933</v>
      </c>
      <c r="Y88" s="5">
        <v>195604118099</v>
      </c>
      <c r="Z88" s="5">
        <v>254845296416</v>
      </c>
    </row>
    <row r="89" spans="2:26" ht="15.5" x14ac:dyDescent="0.35">
      <c r="C89" t="s">
        <v>115</v>
      </c>
      <c r="K89" s="5">
        <v>1345777766</v>
      </c>
      <c r="L89" s="5">
        <v>1121245766</v>
      </c>
      <c r="M89" s="5">
        <v>462421526</v>
      </c>
      <c r="N89" s="5">
        <v>297637537</v>
      </c>
      <c r="O89" s="5">
        <v>95462337</v>
      </c>
      <c r="P89" s="5">
        <v>268287136</v>
      </c>
      <c r="Q89" s="5">
        <v>651197090</v>
      </c>
      <c r="R89" s="5">
        <v>1130144963</v>
      </c>
    </row>
    <row r="90" spans="2:26" ht="15.5" x14ac:dyDescent="0.35">
      <c r="C90" t="s">
        <v>116</v>
      </c>
      <c r="K90" s="5">
        <v>115003360000</v>
      </c>
      <c r="L90" s="5">
        <v>117353260000</v>
      </c>
      <c r="M90" s="5">
        <v>106446814600</v>
      </c>
      <c r="N90" s="5">
        <v>105223300000</v>
      </c>
      <c r="O90" s="5">
        <v>68393280000</v>
      </c>
      <c r="P90" s="5">
        <v>68393280000</v>
      </c>
      <c r="Q90" s="5">
        <v>56427000000</v>
      </c>
      <c r="R90" s="5">
        <v>59827882920</v>
      </c>
    </row>
    <row r="91" spans="2:26" ht="15.5" x14ac:dyDescent="0.35">
      <c r="C91" t="s">
        <v>117</v>
      </c>
      <c r="D91" s="5">
        <v>851026186861</v>
      </c>
      <c r="E91" s="5">
        <v>830002018723</v>
      </c>
      <c r="F91" s="5">
        <v>800100465856</v>
      </c>
      <c r="G91" s="5">
        <v>799607855533</v>
      </c>
      <c r="I91" s="5">
        <v>830002018723</v>
      </c>
      <c r="J91" s="5">
        <v>756525013059</v>
      </c>
      <c r="K91" s="5">
        <v>595713325607</v>
      </c>
      <c r="L91" s="5">
        <v>517246704449</v>
      </c>
      <c r="M91" s="5">
        <v>497763133943</v>
      </c>
      <c r="N91" s="5">
        <v>406221079637</v>
      </c>
      <c r="O91" s="5">
        <v>403023740202</v>
      </c>
      <c r="P91" s="5">
        <v>352610180300</v>
      </c>
      <c r="Q91" s="5">
        <v>290438320002</v>
      </c>
      <c r="R91" s="5">
        <v>285424219992</v>
      </c>
      <c r="S91" s="5">
        <v>317535046714</v>
      </c>
      <c r="T91" s="5">
        <v>418636357109</v>
      </c>
      <c r="U91" s="5">
        <v>464005267057</v>
      </c>
      <c r="V91" s="5">
        <v>494018931654</v>
      </c>
      <c r="W91" s="5">
        <v>273851019656</v>
      </c>
      <c r="X91" s="5">
        <v>235334370933</v>
      </c>
      <c r="Y91" s="5">
        <v>195604118099</v>
      </c>
      <c r="Z91" s="5">
        <v>254845296416</v>
      </c>
    </row>
    <row r="92" spans="2:26" ht="15.5" x14ac:dyDescent="0.35">
      <c r="C92" t="s">
        <v>118</v>
      </c>
      <c r="V92" s="5">
        <v>11169880358</v>
      </c>
    </row>
    <row r="93" spans="2:26" ht="15.5" x14ac:dyDescent="0.35">
      <c r="C93" t="s">
        <v>119</v>
      </c>
      <c r="D93" s="5">
        <v>10465392771</v>
      </c>
      <c r="E93" s="5">
        <v>13994627592</v>
      </c>
      <c r="I93" s="5">
        <v>13994627592</v>
      </c>
      <c r="U93" s="5">
        <v>17547757441</v>
      </c>
      <c r="V93" s="5">
        <v>18444466611</v>
      </c>
      <c r="W93" s="5">
        <v>16129275512</v>
      </c>
      <c r="X93" s="5">
        <v>19253112669</v>
      </c>
      <c r="Y93" s="5">
        <v>13058997783</v>
      </c>
      <c r="Z93" s="5">
        <v>10733992120</v>
      </c>
    </row>
    <row r="94" spans="2:26" ht="15.5" x14ac:dyDescent="0.35">
      <c r="C94" t="s">
        <v>98</v>
      </c>
      <c r="D94" s="5">
        <v>80720492790</v>
      </c>
      <c r="E94" s="5">
        <v>80720492790</v>
      </c>
      <c r="F94" s="5">
        <v>89628896727</v>
      </c>
      <c r="G94" s="5">
        <v>125744570857</v>
      </c>
      <c r="I94" s="5">
        <v>80720492790</v>
      </c>
      <c r="J94" s="5">
        <v>125614986739</v>
      </c>
      <c r="K94" s="5">
        <v>133119587638</v>
      </c>
      <c r="L94" s="5">
        <v>118869161520</v>
      </c>
      <c r="M94" s="5">
        <v>96925799971</v>
      </c>
      <c r="N94" s="5">
        <v>78610695183</v>
      </c>
      <c r="O94" s="5">
        <v>77000000000</v>
      </c>
      <c r="P94" s="5">
        <v>77000000000</v>
      </c>
      <c r="Q94" s="5">
        <v>77000000000</v>
      </c>
      <c r="R94" s="5">
        <v>77000000000</v>
      </c>
      <c r="S94" s="5">
        <v>77000000000</v>
      </c>
      <c r="T94" s="5">
        <v>77000000000</v>
      </c>
      <c r="U94" s="5">
        <v>78245876382</v>
      </c>
      <c r="V94" s="5">
        <v>87518993593</v>
      </c>
      <c r="W94" s="5">
        <v>98859220719</v>
      </c>
      <c r="X94" s="5">
        <v>86599257261</v>
      </c>
      <c r="Y94" s="5">
        <v>87191444330</v>
      </c>
      <c r="Z94" s="5">
        <v>87107409046</v>
      </c>
    </row>
    <row r="95" spans="2:26" ht="15.5" x14ac:dyDescent="0.35">
      <c r="C95" t="s">
        <v>121</v>
      </c>
      <c r="D95" s="5">
        <v>1154157111099</v>
      </c>
      <c r="E95" s="5">
        <v>1062700779844</v>
      </c>
      <c r="F95" s="5">
        <v>1145923068591</v>
      </c>
      <c r="G95" s="5">
        <v>1205179722979</v>
      </c>
      <c r="I95" s="5">
        <v>1062700779844</v>
      </c>
      <c r="J95" s="5">
        <v>1163972396000</v>
      </c>
      <c r="K95" s="5">
        <v>844576043342</v>
      </c>
      <c r="L95" s="5">
        <v>712548890131</v>
      </c>
      <c r="M95" s="5">
        <v>705432871300</v>
      </c>
      <c r="N95" s="5">
        <v>665500151752</v>
      </c>
      <c r="O95" s="5">
        <v>611756617722</v>
      </c>
      <c r="P95" s="5">
        <v>524126165449</v>
      </c>
      <c r="Q95" s="5">
        <v>473183146618</v>
      </c>
      <c r="R95" s="5">
        <v>452284971991</v>
      </c>
      <c r="S95" s="5">
        <v>563676452270</v>
      </c>
      <c r="T95" s="5">
        <v>705457530595</v>
      </c>
      <c r="U95" s="5">
        <v>721281005656</v>
      </c>
      <c r="V95" s="5">
        <v>652354686340</v>
      </c>
      <c r="W95" s="5">
        <v>449703126593</v>
      </c>
      <c r="X95" s="5">
        <v>391570254562</v>
      </c>
      <c r="Y95" s="5">
        <v>360593557570</v>
      </c>
      <c r="Z95" s="5">
        <v>416334811567</v>
      </c>
    </row>
    <row r="96" spans="2:26" ht="15.5" x14ac:dyDescent="0.35">
      <c r="C96" t="s">
        <v>122</v>
      </c>
    </row>
    <row r="97" spans="3:26" ht="15.5" x14ac:dyDescent="0.35">
      <c r="C97" t="s">
        <v>123</v>
      </c>
      <c r="K97" s="5">
        <v>6432054644</v>
      </c>
      <c r="L97" s="5">
        <v>6524611116</v>
      </c>
      <c r="M97" s="5">
        <v>5818370302</v>
      </c>
      <c r="N97" s="5">
        <v>4046844292</v>
      </c>
      <c r="O97" s="5">
        <v>4953358033</v>
      </c>
      <c r="P97" s="5">
        <v>5051872859</v>
      </c>
      <c r="Q97" s="5">
        <v>5035296808</v>
      </c>
      <c r="R97" s="5">
        <v>4718550611</v>
      </c>
      <c r="S97" s="5">
        <v>12466341734</v>
      </c>
      <c r="T97" s="5">
        <v>10876397735</v>
      </c>
      <c r="U97" s="5">
        <v>426968639</v>
      </c>
      <c r="V97" s="5">
        <v>4896601798</v>
      </c>
      <c r="W97" s="5">
        <v>13232223422</v>
      </c>
      <c r="X97" s="5">
        <v>7311985156</v>
      </c>
      <c r="Y97" s="5">
        <v>9403117565</v>
      </c>
      <c r="Z97" s="5">
        <v>8468150629</v>
      </c>
    </row>
    <row r="98" spans="3:26" ht="15.5" x14ac:dyDescent="0.35">
      <c r="C98" t="s">
        <v>125</v>
      </c>
      <c r="D98" s="5">
        <v>23982644831</v>
      </c>
      <c r="E98" s="5">
        <v>23982644842</v>
      </c>
      <c r="F98" s="5">
        <v>23668938671</v>
      </c>
      <c r="G98" s="5">
        <v>11304890209</v>
      </c>
      <c r="I98" s="5">
        <v>23982644842</v>
      </c>
      <c r="J98" s="5">
        <v>11096190660</v>
      </c>
      <c r="K98" s="5">
        <v>8330355107</v>
      </c>
      <c r="L98" s="5">
        <v>9979451155</v>
      </c>
      <c r="M98" s="5">
        <v>16229079675</v>
      </c>
      <c r="N98" s="5">
        <v>16583168901</v>
      </c>
      <c r="O98" s="5">
        <v>19168758156</v>
      </c>
      <c r="P98" s="5">
        <v>16040036061</v>
      </c>
      <c r="Q98" s="5">
        <v>14717361555</v>
      </c>
      <c r="R98" s="5">
        <v>14043874882</v>
      </c>
      <c r="S98" s="5">
        <v>12690927715</v>
      </c>
      <c r="U98" s="5">
        <v>11430037049</v>
      </c>
      <c r="V98" s="5">
        <v>8690346517</v>
      </c>
      <c r="W98" s="5">
        <v>5181162035</v>
      </c>
      <c r="X98" s="5">
        <v>5249795441</v>
      </c>
      <c r="Y98" s="5">
        <v>2536656432</v>
      </c>
      <c r="Z98" s="5">
        <v>2895749939</v>
      </c>
    </row>
    <row r="99" spans="3:26" ht="15.5" x14ac:dyDescent="0.35">
      <c r="C99" t="s">
        <v>333</v>
      </c>
      <c r="Y99" s="5">
        <v>5168300000</v>
      </c>
      <c r="Z99" s="5">
        <v>5168300000</v>
      </c>
    </row>
    <row r="100" spans="3:26" ht="15.5" x14ac:dyDescent="0.35">
      <c r="C100" t="s">
        <v>334</v>
      </c>
    </row>
    <row r="101" spans="3:26" ht="15.5" x14ac:dyDescent="0.35">
      <c r="C101" t="s">
        <v>124</v>
      </c>
      <c r="D101" s="5">
        <v>154524363138</v>
      </c>
      <c r="E101" s="5">
        <v>164475893444</v>
      </c>
      <c r="F101" s="5">
        <v>184200571033</v>
      </c>
      <c r="G101" s="5">
        <v>183030602014</v>
      </c>
      <c r="I101" s="5">
        <v>164475893444</v>
      </c>
      <c r="J101" s="5">
        <v>205972801426</v>
      </c>
      <c r="K101" s="5">
        <v>274757664028</v>
      </c>
      <c r="L101" s="5">
        <v>346096283932</v>
      </c>
      <c r="M101" s="5">
        <v>438094275471</v>
      </c>
      <c r="N101" s="5">
        <v>528526950080</v>
      </c>
      <c r="O101" s="5">
        <v>486467763038</v>
      </c>
      <c r="P101" s="5">
        <v>373050828416</v>
      </c>
      <c r="Q101" s="5">
        <v>406237951632</v>
      </c>
      <c r="R101" s="5">
        <v>443475154491</v>
      </c>
      <c r="S101" s="5">
        <v>474338230928</v>
      </c>
      <c r="T101" s="5">
        <v>507593258183</v>
      </c>
      <c r="U101" s="5">
        <v>406569506411</v>
      </c>
      <c r="V101" s="5">
        <v>407057840913</v>
      </c>
      <c r="W101" s="5">
        <v>427428446061</v>
      </c>
      <c r="X101" s="5">
        <v>147635959871</v>
      </c>
      <c r="Y101" s="5">
        <v>165541156648</v>
      </c>
      <c r="Z101" s="5">
        <v>176821828255</v>
      </c>
    </row>
    <row r="102" spans="3:26" ht="15.5" x14ac:dyDescent="0.35">
      <c r="C102" t="s">
        <v>330</v>
      </c>
      <c r="U102" s="5">
        <v>68788060287</v>
      </c>
      <c r="V102" s="5">
        <v>62092516136</v>
      </c>
      <c r="W102" s="5">
        <v>49707329749</v>
      </c>
      <c r="X102" s="5">
        <v>27257508269</v>
      </c>
      <c r="Y102" s="5">
        <v>11407063672</v>
      </c>
    </row>
    <row r="103" spans="3:26" ht="15.5" x14ac:dyDescent="0.35">
      <c r="C103" t="s">
        <v>127</v>
      </c>
      <c r="D103" s="5">
        <v>186793581807</v>
      </c>
      <c r="E103" s="5">
        <v>209786040125</v>
      </c>
      <c r="F103" s="5">
        <v>218484409122</v>
      </c>
      <c r="G103" s="5">
        <v>212871014201</v>
      </c>
      <c r="I103" s="5">
        <v>209786040125</v>
      </c>
      <c r="J103" s="5">
        <v>237208704405</v>
      </c>
      <c r="K103" s="5">
        <v>497153274668</v>
      </c>
      <c r="L103" s="5">
        <v>555000410007</v>
      </c>
      <c r="M103" s="5">
        <v>592144491803</v>
      </c>
      <c r="N103" s="5">
        <v>679651355505</v>
      </c>
      <c r="O103" s="5">
        <v>639600789294</v>
      </c>
      <c r="P103" s="5">
        <v>466246153243</v>
      </c>
      <c r="Q103" s="5">
        <v>486164591132</v>
      </c>
      <c r="R103" s="5">
        <v>526847478771</v>
      </c>
      <c r="S103" s="5">
        <v>528077439167</v>
      </c>
      <c r="T103" s="5">
        <v>558685129049</v>
      </c>
      <c r="U103" s="5">
        <v>556661887589</v>
      </c>
      <c r="V103" s="5">
        <v>524223961383</v>
      </c>
      <c r="W103" s="5">
        <v>536219097592</v>
      </c>
      <c r="X103" s="5">
        <v>203381841926</v>
      </c>
      <c r="Y103" s="5">
        <v>202873384236</v>
      </c>
      <c r="Z103" s="5">
        <v>202178617016</v>
      </c>
    </row>
    <row r="104" spans="3:26" ht="15.5" x14ac:dyDescent="0.35">
      <c r="C104" t="s">
        <v>128</v>
      </c>
      <c r="D104" s="5">
        <v>1340950692906</v>
      </c>
      <c r="E104" s="5">
        <v>1272486819969</v>
      </c>
      <c r="F104" s="5">
        <v>1364407477713</v>
      </c>
      <c r="G104" s="5">
        <v>1418050737180</v>
      </c>
      <c r="I104" s="5">
        <v>1272486819969</v>
      </c>
      <c r="J104" s="5">
        <v>1401181100405</v>
      </c>
      <c r="K104" s="5">
        <v>1341729318010</v>
      </c>
      <c r="L104" s="5">
        <v>1267549300138</v>
      </c>
      <c r="M104" s="5">
        <v>1297577363103</v>
      </c>
      <c r="N104" s="5">
        <v>1345151507257</v>
      </c>
      <c r="O104" s="5">
        <v>1251357407016</v>
      </c>
      <c r="P104" s="5">
        <v>990372318692</v>
      </c>
      <c r="Q104" s="5">
        <v>959347737750</v>
      </c>
      <c r="R104" s="5">
        <v>979132450762</v>
      </c>
      <c r="S104" s="5">
        <v>1091753891437</v>
      </c>
      <c r="T104" s="5">
        <v>1264142659644</v>
      </c>
      <c r="U104" s="5">
        <v>1277942893245</v>
      </c>
      <c r="V104" s="5">
        <v>1176578647723</v>
      </c>
      <c r="W104" s="5">
        <v>985922224185</v>
      </c>
      <c r="X104" s="5">
        <v>594952096488</v>
      </c>
      <c r="Y104" s="5">
        <v>563466941806</v>
      </c>
      <c r="Z104" s="5">
        <v>618513428583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721282774021</v>
      </c>
      <c r="E107" s="5">
        <v>655840581277</v>
      </c>
      <c r="F107" s="5">
        <v>750029692797</v>
      </c>
      <c r="G107" s="5">
        <v>811082015961</v>
      </c>
      <c r="I107" s="5">
        <v>655840581277</v>
      </c>
      <c r="J107" s="5">
        <v>797817058622</v>
      </c>
      <c r="K107" s="5">
        <v>617852302675</v>
      </c>
      <c r="L107" s="5">
        <v>566119922178</v>
      </c>
      <c r="M107" s="5">
        <v>614886507240</v>
      </c>
      <c r="N107" s="5">
        <v>620170304014</v>
      </c>
      <c r="O107" s="5">
        <v>591403183354</v>
      </c>
      <c r="P107" s="5">
        <v>473216197423</v>
      </c>
      <c r="Q107" s="5">
        <v>471048328188</v>
      </c>
      <c r="R107" s="5">
        <v>504510336330</v>
      </c>
      <c r="S107" s="5">
        <v>651582818206</v>
      </c>
      <c r="T107" s="5">
        <v>728273748903</v>
      </c>
      <c r="U107" s="5">
        <v>645157795529</v>
      </c>
      <c r="V107" s="5">
        <v>604913733248</v>
      </c>
      <c r="W107" s="5">
        <v>417567450043</v>
      </c>
      <c r="X107" s="5">
        <v>261859632718</v>
      </c>
      <c r="Y107" s="5">
        <v>165875301297</v>
      </c>
      <c r="Z107" s="5">
        <v>209775482277</v>
      </c>
    </row>
    <row r="108" spans="3:26" ht="15.5" x14ac:dyDescent="0.35">
      <c r="C108" t="s">
        <v>132</v>
      </c>
      <c r="D108" s="5">
        <v>508992566367</v>
      </c>
      <c r="E108" s="5">
        <v>483290155172</v>
      </c>
      <c r="F108" s="5">
        <v>486282406548</v>
      </c>
      <c r="G108" s="5">
        <v>485082943780</v>
      </c>
      <c r="I108" s="5">
        <v>483290155172</v>
      </c>
      <c r="J108" s="5">
        <v>517364603904</v>
      </c>
      <c r="K108" s="5">
        <v>459769410424</v>
      </c>
      <c r="L108" s="5">
        <v>435718201861</v>
      </c>
      <c r="M108" s="5">
        <v>410968238649</v>
      </c>
      <c r="N108" s="5">
        <v>395210526610</v>
      </c>
      <c r="O108" s="5">
        <v>416460487574</v>
      </c>
      <c r="P108" s="5">
        <v>363483699604</v>
      </c>
      <c r="Q108" s="5">
        <v>335873753342</v>
      </c>
      <c r="R108" s="5">
        <v>318443298358</v>
      </c>
      <c r="S108" s="5">
        <v>367997856003</v>
      </c>
      <c r="T108" s="5">
        <v>349679329418</v>
      </c>
      <c r="U108" s="5">
        <v>347728422556</v>
      </c>
      <c r="V108" s="5">
        <v>298172899458</v>
      </c>
      <c r="W108" s="5">
        <v>160939541684</v>
      </c>
      <c r="X108" s="5">
        <v>68478983370</v>
      </c>
      <c r="Y108" s="5">
        <v>25083972982</v>
      </c>
      <c r="Z108" s="5">
        <v>65345292516</v>
      </c>
    </row>
    <row r="109" spans="3:26" ht="15.5" x14ac:dyDescent="0.35">
      <c r="C109" t="s">
        <v>133</v>
      </c>
      <c r="V109" s="5">
        <v>87059815059</v>
      </c>
      <c r="W109" s="5">
        <v>51681033855</v>
      </c>
      <c r="X109" s="5">
        <v>54601671294</v>
      </c>
      <c r="Y109" s="5">
        <v>77254468029</v>
      </c>
      <c r="Z109" s="5">
        <v>64821471477</v>
      </c>
    </row>
    <row r="110" spans="3:26" ht="15.5" x14ac:dyDescent="0.35">
      <c r="C110" t="s">
        <v>335</v>
      </c>
      <c r="D110" s="5">
        <v>124417807093</v>
      </c>
      <c r="E110" s="5">
        <v>94738763180</v>
      </c>
      <c r="F110" s="5">
        <v>108015997029</v>
      </c>
      <c r="G110" s="5">
        <v>94369261680</v>
      </c>
      <c r="I110" s="5">
        <v>94738763180</v>
      </c>
      <c r="J110" s="5">
        <v>93585613829</v>
      </c>
      <c r="K110" s="5">
        <v>90569461830</v>
      </c>
      <c r="L110" s="5">
        <v>72004698737</v>
      </c>
      <c r="M110" s="5">
        <v>71394049995</v>
      </c>
      <c r="N110" s="5">
        <v>83602820423</v>
      </c>
      <c r="O110" s="5">
        <v>90649705113</v>
      </c>
      <c r="P110" s="5">
        <v>49866150534</v>
      </c>
      <c r="Q110" s="5">
        <v>62435448846</v>
      </c>
      <c r="R110" s="5">
        <v>55966201287</v>
      </c>
      <c r="S110" s="5">
        <v>73468207212</v>
      </c>
      <c r="T110" s="5">
        <v>84961030247</v>
      </c>
      <c r="U110" s="5">
        <v>75756441742</v>
      </c>
      <c r="V110" s="5">
        <v>87059815059</v>
      </c>
      <c r="W110" s="5">
        <v>51681033855</v>
      </c>
      <c r="X110" s="5">
        <v>54601671294</v>
      </c>
      <c r="Y110" s="5">
        <v>77254468029</v>
      </c>
      <c r="Z110" s="5">
        <v>64821471477</v>
      </c>
    </row>
    <row r="111" spans="3:26" ht="15.5" x14ac:dyDescent="0.35">
      <c r="C111" t="s">
        <v>134</v>
      </c>
    </row>
    <row r="112" spans="3:26" ht="15.5" x14ac:dyDescent="0.35">
      <c r="C112" t="s">
        <v>337</v>
      </c>
      <c r="K112" s="5">
        <v>116349137766</v>
      </c>
      <c r="L112" s="5">
        <v>118474505766</v>
      </c>
      <c r="M112" s="5">
        <v>106909236126</v>
      </c>
      <c r="N112" s="5">
        <v>105520937537</v>
      </c>
      <c r="O112" s="5">
        <v>68488742337</v>
      </c>
      <c r="P112" s="5">
        <v>68661567136</v>
      </c>
      <c r="Q112" s="5">
        <v>57078197090</v>
      </c>
      <c r="R112" s="5">
        <v>60958027883</v>
      </c>
    </row>
    <row r="113" spans="3:26" ht="15.5" x14ac:dyDescent="0.35">
      <c r="C113" t="s">
        <v>135</v>
      </c>
      <c r="D113" s="5">
        <v>20473012452</v>
      </c>
      <c r="E113" s="5">
        <v>6680907314</v>
      </c>
      <c r="F113" s="5">
        <v>24917652595</v>
      </c>
      <c r="G113" s="5">
        <v>13890591129</v>
      </c>
      <c r="I113" s="5">
        <v>6680907314</v>
      </c>
      <c r="J113" s="5">
        <v>3445223138</v>
      </c>
      <c r="K113" s="5">
        <v>8043873631</v>
      </c>
      <c r="L113" s="5">
        <v>10962934566</v>
      </c>
      <c r="M113" s="5">
        <v>12261982770</v>
      </c>
      <c r="N113" s="5">
        <v>8009811574</v>
      </c>
      <c r="O113" s="5">
        <v>23941728586</v>
      </c>
      <c r="P113" s="5">
        <v>5296186211</v>
      </c>
      <c r="Q113" s="5">
        <v>5277589569</v>
      </c>
      <c r="R113" s="5">
        <v>10486768964</v>
      </c>
      <c r="S113" s="5">
        <v>13020826375</v>
      </c>
      <c r="T113" s="5">
        <v>10586823536</v>
      </c>
      <c r="U113" s="5">
        <v>17965290265</v>
      </c>
      <c r="V113" s="5">
        <v>17154966936</v>
      </c>
      <c r="W113" s="5">
        <v>9987411762</v>
      </c>
      <c r="X113" s="5">
        <v>3377275438</v>
      </c>
      <c r="Y113" s="5">
        <v>6132720726</v>
      </c>
      <c r="Z113" s="5">
        <v>13263829704</v>
      </c>
    </row>
    <row r="114" spans="3:26" ht="15.5" x14ac:dyDescent="0.35">
      <c r="C114" t="s">
        <v>136</v>
      </c>
      <c r="D114" s="5">
        <v>60772261203</v>
      </c>
      <c r="E114" s="5">
        <v>61978078488</v>
      </c>
      <c r="F114" s="5">
        <v>92403149866</v>
      </c>
      <c r="G114" s="5">
        <v>41568883187</v>
      </c>
      <c r="I114" s="5">
        <v>61978078488</v>
      </c>
      <c r="J114" s="5">
        <v>44276693007</v>
      </c>
      <c r="K114" s="5">
        <v>39688165461</v>
      </c>
      <c r="L114" s="5">
        <v>20881171933</v>
      </c>
      <c r="M114" s="5">
        <v>57579750305</v>
      </c>
      <c r="N114" s="5">
        <v>50525406819</v>
      </c>
      <c r="O114" s="5">
        <v>46342542745</v>
      </c>
      <c r="P114" s="5">
        <v>36952234706</v>
      </c>
      <c r="Q114" s="5">
        <v>44258742812</v>
      </c>
      <c r="R114" s="5">
        <v>62766913854</v>
      </c>
      <c r="S114" s="5">
        <v>46057718538</v>
      </c>
      <c r="T114" s="5">
        <v>51955363936</v>
      </c>
      <c r="U114" s="5">
        <v>79281152215</v>
      </c>
      <c r="V114" s="5">
        <v>95357565424</v>
      </c>
      <c r="W114" s="5">
        <v>64744680253</v>
      </c>
      <c r="X114" s="5">
        <v>47865464899</v>
      </c>
      <c r="Y114" s="5">
        <v>33795711259</v>
      </c>
      <c r="Z114" s="5">
        <v>47305819454</v>
      </c>
    </row>
    <row r="115" spans="3:26" ht="15.5" x14ac:dyDescent="0.35">
      <c r="C115" t="s">
        <v>147</v>
      </c>
      <c r="U115" s="5">
        <v>4609613028</v>
      </c>
      <c r="V115" s="5">
        <v>1198783264</v>
      </c>
      <c r="W115" s="5">
        <v>5151895676</v>
      </c>
    </row>
    <row r="116" spans="3:26" ht="15.5" x14ac:dyDescent="0.35">
      <c r="C116" t="s">
        <v>641</v>
      </c>
      <c r="T116" s="5">
        <v>34404150389</v>
      </c>
      <c r="U116" s="5">
        <v>34399373042</v>
      </c>
    </row>
    <row r="117" spans="3:26" ht="15.5" x14ac:dyDescent="0.35">
      <c r="C117" t="s">
        <v>138</v>
      </c>
    </row>
    <row r="118" spans="3:26" ht="15.5" x14ac:dyDescent="0.35">
      <c r="C118" t="s">
        <v>139</v>
      </c>
      <c r="Q118" s="5">
        <v>12352221953</v>
      </c>
      <c r="R118" s="5">
        <v>17386493028</v>
      </c>
      <c r="S118" s="5">
        <v>66102296272</v>
      </c>
      <c r="T118" s="5">
        <v>163662131068</v>
      </c>
      <c r="U118" s="5">
        <v>198881337296</v>
      </c>
      <c r="V118" s="5">
        <v>215832499780</v>
      </c>
      <c r="W118" s="5">
        <v>254856485810</v>
      </c>
      <c r="X118" s="5">
        <v>101391763096</v>
      </c>
      <c r="Y118" s="5">
        <v>70314077514</v>
      </c>
      <c r="Z118" s="5">
        <v>92271760000</v>
      </c>
    </row>
    <row r="119" spans="3:26" ht="15.5" x14ac:dyDescent="0.35">
      <c r="C119" t="s">
        <v>2231</v>
      </c>
      <c r="Z119" s="5">
        <v>107405865</v>
      </c>
    </row>
    <row r="120" spans="3:26" ht="15.5" x14ac:dyDescent="0.35">
      <c r="C120" t="s">
        <v>140</v>
      </c>
      <c r="D120" s="5">
        <v>5592737815</v>
      </c>
      <c r="E120" s="5">
        <v>5752186874</v>
      </c>
      <c r="F120" s="5">
        <v>6960897197</v>
      </c>
      <c r="G120" s="5">
        <v>3411470425</v>
      </c>
      <c r="I120" s="5">
        <v>5752186874</v>
      </c>
      <c r="J120" s="5">
        <v>8193822504</v>
      </c>
      <c r="K120" s="5">
        <v>21066452127</v>
      </c>
      <c r="L120" s="5">
        <v>9930294613</v>
      </c>
      <c r="M120" s="5">
        <v>633836939</v>
      </c>
      <c r="N120" s="5">
        <v>4285012502</v>
      </c>
      <c r="O120" s="5">
        <v>1532515324</v>
      </c>
      <c r="P120" s="5">
        <v>4714829570</v>
      </c>
      <c r="Q120" s="5">
        <v>2564560634</v>
      </c>
      <c r="S120" s="5">
        <v>278255158</v>
      </c>
      <c r="T120" s="5">
        <v>2304033236</v>
      </c>
      <c r="U120" s="5">
        <v>6629539792</v>
      </c>
      <c r="V120" s="5">
        <v>1177323284</v>
      </c>
      <c r="W120" s="5">
        <v>2439974912</v>
      </c>
      <c r="X120" s="5">
        <v>2128584830</v>
      </c>
      <c r="Y120" s="5">
        <v>1974045825</v>
      </c>
      <c r="Z120" s="5">
        <v>1674857672</v>
      </c>
    </row>
    <row r="121" spans="3:26" ht="15.5" x14ac:dyDescent="0.35">
      <c r="C121" t="s">
        <v>642</v>
      </c>
      <c r="V121" s="5">
        <v>958901558</v>
      </c>
      <c r="W121" s="5">
        <v>1644359619</v>
      </c>
      <c r="X121" s="5">
        <v>3490597675</v>
      </c>
    </row>
    <row r="122" spans="3:26" ht="15.5" x14ac:dyDescent="0.35">
      <c r="C122" t="s">
        <v>143</v>
      </c>
      <c r="D122" s="5">
        <v>6264131413</v>
      </c>
      <c r="E122" s="5">
        <v>8930514224</v>
      </c>
      <c r="F122" s="5">
        <v>11802399742</v>
      </c>
      <c r="G122" s="5">
        <v>13036655093</v>
      </c>
      <c r="I122" s="5">
        <v>8930514224</v>
      </c>
      <c r="J122" s="5">
        <v>17359683036</v>
      </c>
      <c r="K122" s="5">
        <v>19577563119</v>
      </c>
      <c r="L122" s="5">
        <v>18545799479</v>
      </c>
      <c r="M122" s="5">
        <v>61759970575</v>
      </c>
      <c r="N122" s="5">
        <v>71329250368</v>
      </c>
      <c r="O122" s="5">
        <v>14008719336</v>
      </c>
      <c r="P122" s="5">
        <v>17617926368</v>
      </c>
      <c r="Q122" s="5">
        <v>23202793619</v>
      </c>
      <c r="R122" s="5">
        <v>56847153867</v>
      </c>
      <c r="S122" s="5">
        <v>116274213496</v>
      </c>
      <c r="T122" s="5">
        <v>222691669074</v>
      </c>
      <c r="U122" s="5">
        <v>104866507208</v>
      </c>
      <c r="V122" s="5">
        <v>83374918878</v>
      </c>
      <c r="W122" s="5">
        <v>96546364072</v>
      </c>
      <c r="X122" s="5">
        <v>54651744080</v>
      </c>
      <c r="Y122" s="5">
        <v>18204628798</v>
      </c>
      <c r="Z122" s="5">
        <v>15564541238</v>
      </c>
    </row>
    <row r="123" spans="3:26" ht="15.5" x14ac:dyDescent="0.35">
      <c r="C123" t="s">
        <v>144</v>
      </c>
      <c r="D123" s="5">
        <v>54683714512</v>
      </c>
      <c r="E123" s="5">
        <v>54848988799</v>
      </c>
      <c r="F123" s="5">
        <v>48528618378</v>
      </c>
      <c r="G123" s="5">
        <v>43573850274</v>
      </c>
      <c r="I123" s="5">
        <v>54848988799</v>
      </c>
      <c r="J123" s="5">
        <v>48078892534</v>
      </c>
      <c r="K123" s="5">
        <v>174401074803</v>
      </c>
      <c r="L123" s="5">
        <v>159700726794</v>
      </c>
      <c r="M123" s="5">
        <v>198378543231</v>
      </c>
      <c r="N123" s="5">
        <v>268532610504</v>
      </c>
      <c r="O123" s="5">
        <v>226952214423</v>
      </c>
      <c r="P123" s="5">
        <v>111199161117</v>
      </c>
      <c r="Q123" s="5">
        <v>108010543971</v>
      </c>
      <c r="R123" s="5">
        <v>114903050902</v>
      </c>
      <c r="S123" s="5">
        <v>101757607803</v>
      </c>
      <c r="T123" s="5">
        <v>225286369485</v>
      </c>
      <c r="U123" s="5">
        <v>370887017949</v>
      </c>
      <c r="V123" s="5">
        <v>333728577922</v>
      </c>
      <c r="W123" s="5">
        <v>356491799159</v>
      </c>
      <c r="X123" s="5">
        <v>119070382172</v>
      </c>
      <c r="Y123" s="5">
        <v>186561541054</v>
      </c>
      <c r="Z123" s="5">
        <v>207169482391</v>
      </c>
    </row>
    <row r="124" spans="3:26" ht="15.5" x14ac:dyDescent="0.35">
      <c r="C124" t="s">
        <v>693</v>
      </c>
    </row>
    <row r="125" spans="3:26" ht="15.5" x14ac:dyDescent="0.35">
      <c r="C125" t="s">
        <v>145</v>
      </c>
      <c r="D125" s="5">
        <v>54683714512</v>
      </c>
      <c r="E125" s="5">
        <v>54848988799</v>
      </c>
      <c r="F125" s="5">
        <v>48528618378</v>
      </c>
      <c r="G125" s="5">
        <v>43573850274</v>
      </c>
      <c r="I125" s="5">
        <v>54848988799</v>
      </c>
      <c r="J125" s="5">
        <v>48078892534</v>
      </c>
      <c r="K125" s="5">
        <v>174401074803</v>
      </c>
      <c r="L125" s="5">
        <v>159700726794</v>
      </c>
      <c r="M125" s="5">
        <v>198378543231</v>
      </c>
      <c r="N125" s="5">
        <v>268532610504</v>
      </c>
      <c r="O125" s="5">
        <v>226952214423</v>
      </c>
      <c r="P125" s="5">
        <v>111199161117</v>
      </c>
      <c r="Q125" s="5">
        <v>108010543971</v>
      </c>
      <c r="R125" s="5">
        <v>114903050902</v>
      </c>
      <c r="S125" s="5">
        <v>101757607803</v>
      </c>
      <c r="T125" s="5">
        <v>225286369485</v>
      </c>
      <c r="U125" s="5">
        <v>370887017949</v>
      </c>
      <c r="V125" s="5">
        <v>333728577922</v>
      </c>
      <c r="W125" s="5">
        <v>356491799159</v>
      </c>
      <c r="X125" s="5">
        <v>119070382172</v>
      </c>
      <c r="Y125" s="5">
        <v>186561541054</v>
      </c>
      <c r="Z125" s="5">
        <v>207169482391</v>
      </c>
    </row>
    <row r="126" spans="3:26" ht="15.5" x14ac:dyDescent="0.35">
      <c r="C126" t="s">
        <v>146</v>
      </c>
      <c r="U126" s="5">
        <v>14325084</v>
      </c>
      <c r="V126" s="5">
        <v>47226373</v>
      </c>
      <c r="W126" s="5">
        <v>12855965</v>
      </c>
      <c r="Y126" s="5">
        <v>388178115</v>
      </c>
    </row>
    <row r="127" spans="3:26" ht="15.5" x14ac:dyDescent="0.35">
      <c r="C127" t="s">
        <v>424</v>
      </c>
      <c r="T127" s="5">
        <v>606848618</v>
      </c>
      <c r="U127" s="5">
        <v>11418605741</v>
      </c>
      <c r="V127" s="5">
        <v>24297918099</v>
      </c>
      <c r="W127" s="5">
        <v>10183926216</v>
      </c>
      <c r="Y127" s="5">
        <v>4361621509</v>
      </c>
      <c r="Z127" s="5">
        <v>4681584251</v>
      </c>
    </row>
    <row r="128" spans="3:26" ht="15.5" x14ac:dyDescent="0.35">
      <c r="C128" t="s">
        <v>148</v>
      </c>
    </row>
    <row r="129" spans="3:26" ht="15.5" x14ac:dyDescent="0.35">
      <c r="C129" t="s">
        <v>338</v>
      </c>
      <c r="D129" s="5">
        <v>1551734270</v>
      </c>
      <c r="E129" s="5">
        <v>1813951360</v>
      </c>
      <c r="F129" s="5">
        <v>2688903676</v>
      </c>
      <c r="G129" s="5">
        <v>2922961394</v>
      </c>
      <c r="I129" s="5">
        <v>1813951360</v>
      </c>
      <c r="J129" s="5">
        <v>3377132979</v>
      </c>
      <c r="K129" s="5">
        <v>32092422</v>
      </c>
      <c r="L129" s="5">
        <v>617086426</v>
      </c>
      <c r="M129" s="5">
        <v>384429632</v>
      </c>
      <c r="N129" s="5">
        <v>3421497825</v>
      </c>
      <c r="O129" s="5">
        <v>331143921</v>
      </c>
    </row>
    <row r="130" spans="3:26" ht="15.5" x14ac:dyDescent="0.35">
      <c r="C130" t="s">
        <v>149</v>
      </c>
      <c r="D130" s="5">
        <v>7144472085</v>
      </c>
      <c r="E130" s="5">
        <v>7566138234</v>
      </c>
      <c r="F130" s="5">
        <v>9649800873</v>
      </c>
      <c r="G130" s="5">
        <v>6334431819</v>
      </c>
      <c r="I130" s="5">
        <v>7566138234</v>
      </c>
      <c r="J130" s="5">
        <v>11570955483</v>
      </c>
      <c r="K130" s="5">
        <v>21098544549</v>
      </c>
      <c r="L130" s="5">
        <v>10547381039</v>
      </c>
      <c r="M130" s="5">
        <v>1018266571</v>
      </c>
      <c r="N130" s="5">
        <v>7706510327</v>
      </c>
      <c r="O130" s="5">
        <v>1863659245</v>
      </c>
      <c r="P130" s="5">
        <v>4714829570</v>
      </c>
      <c r="Q130" s="5">
        <v>14916782587</v>
      </c>
      <c r="R130" s="5">
        <v>17386493028</v>
      </c>
      <c r="S130" s="5">
        <v>66380551430</v>
      </c>
      <c r="T130" s="5">
        <v>165966164304</v>
      </c>
      <c r="U130" s="5">
        <v>205510877088</v>
      </c>
      <c r="V130" s="5">
        <v>217968724622</v>
      </c>
      <c r="W130" s="5">
        <v>258940820341</v>
      </c>
      <c r="X130" s="5">
        <v>107010945601</v>
      </c>
      <c r="Y130" s="5">
        <v>72288123339</v>
      </c>
      <c r="Z130" s="5">
        <v>94054023537</v>
      </c>
    </row>
    <row r="131" spans="3:26" ht="15.5" x14ac:dyDescent="0.35">
      <c r="C131" t="s">
        <v>422</v>
      </c>
      <c r="M131" s="5">
        <v>51516715129</v>
      </c>
      <c r="N131" s="5">
        <v>111661424911</v>
      </c>
      <c r="O131" s="5">
        <v>110582215105</v>
      </c>
    </row>
    <row r="132" spans="3:26" ht="15.5" x14ac:dyDescent="0.35">
      <c r="C132" t="s">
        <v>2479</v>
      </c>
      <c r="U132" s="5">
        <v>91771930847</v>
      </c>
      <c r="V132" s="5">
        <v>73039156758</v>
      </c>
      <c r="W132" s="5">
        <v>67511514400</v>
      </c>
    </row>
    <row r="133" spans="3:26" ht="15.5" x14ac:dyDescent="0.35">
      <c r="C133" t="s">
        <v>142</v>
      </c>
      <c r="Y133" s="5">
        <v>99217850283</v>
      </c>
      <c r="Z133" s="5">
        <v>98696417139</v>
      </c>
    </row>
    <row r="134" spans="3:26" ht="15.5" x14ac:dyDescent="0.35">
      <c r="C134" t="s">
        <v>150</v>
      </c>
      <c r="D134" s="5">
        <v>775966488533</v>
      </c>
      <c r="E134" s="5">
        <v>710689570076</v>
      </c>
      <c r="F134" s="5">
        <v>798558311175</v>
      </c>
      <c r="G134" s="5">
        <v>854655866235</v>
      </c>
      <c r="I134" s="5">
        <v>710689570076</v>
      </c>
      <c r="J134" s="5">
        <v>845895951156</v>
      </c>
      <c r="K134" s="5">
        <v>792253377478</v>
      </c>
      <c r="L134" s="5">
        <v>725820648972</v>
      </c>
      <c r="M134" s="5">
        <v>813265050471</v>
      </c>
      <c r="N134" s="5">
        <v>888702914518</v>
      </c>
      <c r="O134" s="5">
        <v>818355397777</v>
      </c>
      <c r="P134" s="5">
        <v>584415358540</v>
      </c>
      <c r="Q134" s="5">
        <v>579058872159</v>
      </c>
      <c r="R134" s="5">
        <v>619413387232</v>
      </c>
      <c r="S134" s="5">
        <v>753340426009</v>
      </c>
      <c r="T134" s="5">
        <v>953560118388</v>
      </c>
      <c r="U134" s="5">
        <v>1016044813478</v>
      </c>
      <c r="V134" s="5">
        <v>938642311170</v>
      </c>
      <c r="W134" s="5">
        <v>774059249202</v>
      </c>
      <c r="X134" s="5">
        <v>380930014890</v>
      </c>
      <c r="Y134" s="5">
        <v>352436842351</v>
      </c>
      <c r="Z134" s="5">
        <v>416944964668</v>
      </c>
    </row>
    <row r="135" spans="3:26" ht="15.5" x14ac:dyDescent="0.35">
      <c r="C135" t="s">
        <v>151</v>
      </c>
    </row>
    <row r="136" spans="3:26" ht="15.5" x14ac:dyDescent="0.35">
      <c r="C136" t="s">
        <v>153</v>
      </c>
      <c r="D136" s="5">
        <v>30971619947</v>
      </c>
      <c r="E136" s="5">
        <v>30971619947</v>
      </c>
      <c r="F136" s="5">
        <v>30971619947</v>
      </c>
      <c r="G136" s="5">
        <v>30971619947</v>
      </c>
      <c r="I136" s="5">
        <v>30971619947</v>
      </c>
      <c r="J136" s="5">
        <v>30971619947</v>
      </c>
      <c r="K136" s="5">
        <v>30971619947</v>
      </c>
      <c r="L136" s="5">
        <v>30971619947</v>
      </c>
      <c r="M136" s="5">
        <v>30971619947</v>
      </c>
      <c r="N136" s="5">
        <v>30971619947</v>
      </c>
      <c r="O136" s="5">
        <v>30971619947</v>
      </c>
      <c r="P136" s="5">
        <v>30971619947</v>
      </c>
      <c r="Q136" s="5">
        <v>30971619947</v>
      </c>
      <c r="R136" s="5">
        <v>30971619947</v>
      </c>
      <c r="S136" s="5">
        <v>30971619947</v>
      </c>
      <c r="T136" s="5">
        <v>30971619947</v>
      </c>
      <c r="U136" s="5">
        <v>30971619947</v>
      </c>
      <c r="V136" s="5">
        <v>21597063722</v>
      </c>
      <c r="W136" s="5">
        <v>21597063722</v>
      </c>
      <c r="X136" s="5">
        <v>21597063722</v>
      </c>
      <c r="Y136" s="5">
        <v>21597063722</v>
      </c>
      <c r="Z136" s="5">
        <v>21597063722</v>
      </c>
    </row>
    <row r="137" spans="3:26" ht="15.5" x14ac:dyDescent="0.35">
      <c r="C137" t="s">
        <v>154</v>
      </c>
      <c r="D137" s="5">
        <v>453260604068</v>
      </c>
      <c r="E137" s="5">
        <v>450074125021</v>
      </c>
      <c r="F137" s="5">
        <v>445218273545</v>
      </c>
      <c r="G137" s="5">
        <v>406648644693</v>
      </c>
      <c r="I137" s="5">
        <v>450074125021</v>
      </c>
      <c r="J137" s="5">
        <v>398669234349</v>
      </c>
      <c r="K137" s="5">
        <v>385356432761</v>
      </c>
      <c r="L137" s="5">
        <v>373246384374</v>
      </c>
      <c r="M137" s="5">
        <v>356392836453</v>
      </c>
      <c r="N137" s="5">
        <v>346858444133</v>
      </c>
      <c r="O137" s="5">
        <v>325022981126</v>
      </c>
      <c r="P137" s="5">
        <v>297978385013</v>
      </c>
      <c r="Q137" s="5">
        <v>272310724257</v>
      </c>
      <c r="R137" s="5">
        <v>251740639740</v>
      </c>
      <c r="S137" s="5">
        <v>230435077155</v>
      </c>
      <c r="T137" s="5">
        <v>202602156775</v>
      </c>
      <c r="U137" s="5">
        <v>152671340892</v>
      </c>
      <c r="V137" s="5">
        <v>128816130432</v>
      </c>
      <c r="W137" s="5">
        <v>91400200181</v>
      </c>
      <c r="X137" s="5">
        <v>105814260692</v>
      </c>
      <c r="Y137" s="5">
        <v>102228387725</v>
      </c>
      <c r="Z137" s="5">
        <v>92852290732</v>
      </c>
    </row>
    <row r="138" spans="3:26" ht="15.5" x14ac:dyDescent="0.35">
      <c r="C138" t="s">
        <v>341</v>
      </c>
      <c r="D138" s="5">
        <v>15400000000</v>
      </c>
      <c r="E138" s="5">
        <v>15400000000</v>
      </c>
      <c r="F138" s="5">
        <v>15400000000</v>
      </c>
      <c r="G138" s="5">
        <v>15400000000</v>
      </c>
      <c r="I138" s="5">
        <v>15400000000</v>
      </c>
      <c r="J138" s="5">
        <v>15400000000</v>
      </c>
      <c r="K138" s="5">
        <v>15400000000</v>
      </c>
      <c r="L138" s="5">
        <v>15400000000</v>
      </c>
      <c r="M138" s="5">
        <v>15400000000</v>
      </c>
      <c r="N138" s="5">
        <v>15400000000</v>
      </c>
      <c r="O138" s="5">
        <v>15400000000</v>
      </c>
      <c r="P138" s="5">
        <v>14000000000</v>
      </c>
      <c r="Q138" s="5">
        <v>14000000000</v>
      </c>
      <c r="R138" s="5">
        <v>14000000000</v>
      </c>
      <c r="S138" s="5">
        <v>14000000000</v>
      </c>
      <c r="T138" s="5">
        <v>14000000000</v>
      </c>
      <c r="U138" s="5">
        <v>14000000000</v>
      </c>
      <c r="V138" s="5">
        <v>11500000000</v>
      </c>
      <c r="X138" s="5">
        <v>9000000000</v>
      </c>
      <c r="Y138" s="5">
        <v>6500000000</v>
      </c>
      <c r="Z138" s="5">
        <v>1500000000</v>
      </c>
    </row>
    <row r="139" spans="3:26" ht="15.5" x14ac:dyDescent="0.35">
      <c r="C139" t="s">
        <v>342</v>
      </c>
      <c r="D139" s="5">
        <v>437860604068</v>
      </c>
      <c r="E139" s="5">
        <v>434674125021</v>
      </c>
      <c r="F139" s="5">
        <v>429818273545</v>
      </c>
      <c r="G139" s="5">
        <v>391248644693</v>
      </c>
      <c r="I139" s="5">
        <v>434674125021</v>
      </c>
      <c r="J139" s="5">
        <v>383269234349</v>
      </c>
      <c r="K139" s="5">
        <v>369956432761</v>
      </c>
      <c r="L139" s="5">
        <v>357846384374</v>
      </c>
      <c r="M139" s="5">
        <v>340992836453</v>
      </c>
      <c r="N139" s="5">
        <v>331458444133</v>
      </c>
      <c r="O139" s="5">
        <v>309622981126</v>
      </c>
      <c r="P139" s="5">
        <v>283978385013</v>
      </c>
      <c r="Q139" s="5">
        <v>258310724257</v>
      </c>
      <c r="R139" s="5">
        <v>237740639740</v>
      </c>
      <c r="S139" s="5">
        <v>216435077155</v>
      </c>
      <c r="T139" s="5">
        <v>188602156775</v>
      </c>
      <c r="U139" s="5">
        <v>138671340892</v>
      </c>
      <c r="V139" s="5">
        <v>117316130432</v>
      </c>
      <c r="X139" s="5">
        <v>96814260692</v>
      </c>
      <c r="Y139" s="5">
        <v>95728387725</v>
      </c>
      <c r="Z139" s="5">
        <v>91352290732</v>
      </c>
    </row>
    <row r="140" spans="3:26" ht="15.5" x14ac:dyDescent="0.35">
      <c r="C140" t="s">
        <v>343</v>
      </c>
      <c r="D140" s="5">
        <v>453260604068</v>
      </c>
      <c r="E140" s="5">
        <v>450074125021</v>
      </c>
      <c r="F140" s="5">
        <v>445218273545</v>
      </c>
      <c r="G140" s="5">
        <v>406648644693</v>
      </c>
      <c r="I140" s="5">
        <v>450074125021</v>
      </c>
      <c r="J140" s="5">
        <v>398669234349</v>
      </c>
      <c r="K140" s="5">
        <v>385356432761</v>
      </c>
      <c r="L140" s="5">
        <v>373246384374</v>
      </c>
      <c r="M140" s="5">
        <v>356392836453</v>
      </c>
      <c r="N140" s="5">
        <v>346858444133</v>
      </c>
      <c r="O140" s="5">
        <v>325022981126</v>
      </c>
      <c r="P140" s="5">
        <v>297978385013</v>
      </c>
      <c r="Q140" s="5">
        <v>272310724257</v>
      </c>
      <c r="R140" s="5">
        <v>251740639740</v>
      </c>
      <c r="S140" s="5">
        <v>230435077155</v>
      </c>
      <c r="T140" s="5">
        <v>202602156775</v>
      </c>
      <c r="U140" s="5">
        <v>152671340892</v>
      </c>
      <c r="V140" s="5">
        <v>128816130432</v>
      </c>
      <c r="W140" s="5">
        <v>91400200181</v>
      </c>
      <c r="X140" s="5">
        <v>105814260692</v>
      </c>
      <c r="Y140" s="5">
        <v>102228387725</v>
      </c>
      <c r="Z140" s="5">
        <v>92852290732</v>
      </c>
    </row>
    <row r="141" spans="3:26" ht="15.5" x14ac:dyDescent="0.35">
      <c r="C141" t="s">
        <v>155</v>
      </c>
      <c r="D141" s="5">
        <v>31487568</v>
      </c>
      <c r="E141" s="5">
        <v>31012135</v>
      </c>
      <c r="F141" s="5">
        <v>30376319</v>
      </c>
      <c r="G141" s="5">
        <v>30035448</v>
      </c>
      <c r="I141" s="5">
        <v>31012135</v>
      </c>
      <c r="J141" s="5">
        <v>29308214</v>
      </c>
      <c r="K141" s="5">
        <v>28300186</v>
      </c>
      <c r="L141" s="5">
        <v>26668133</v>
      </c>
      <c r="M141" s="5">
        <v>22056261</v>
      </c>
      <c r="N141" s="5">
        <v>7833476</v>
      </c>
      <c r="O141" s="5">
        <v>7408166</v>
      </c>
      <c r="P141" s="5">
        <v>6955192</v>
      </c>
      <c r="Q141" s="5">
        <v>6521387</v>
      </c>
      <c r="R141" s="5">
        <v>6803843</v>
      </c>
      <c r="S141" s="5">
        <v>6768326</v>
      </c>
      <c r="T141" s="5">
        <v>8764534</v>
      </c>
      <c r="U141" s="5">
        <v>9242546</v>
      </c>
      <c r="V141" s="5">
        <v>4148806</v>
      </c>
      <c r="W141" s="5">
        <v>6490361</v>
      </c>
      <c r="X141" s="5">
        <v>11499923</v>
      </c>
      <c r="Y141" s="5">
        <v>13203678</v>
      </c>
      <c r="Z141" s="5">
        <v>11700415</v>
      </c>
    </row>
    <row r="142" spans="3:26" ht="15.5" x14ac:dyDescent="0.35">
      <c r="C142" t="s">
        <v>9</v>
      </c>
      <c r="D142" s="5">
        <v>564984204373</v>
      </c>
      <c r="E142" s="5">
        <v>561797249893</v>
      </c>
      <c r="F142" s="5">
        <v>565849166538</v>
      </c>
      <c r="G142" s="5">
        <v>563394870945</v>
      </c>
      <c r="I142" s="5">
        <v>561797249893</v>
      </c>
      <c r="J142" s="5">
        <v>555285149249</v>
      </c>
      <c r="K142" s="5">
        <v>549475940532</v>
      </c>
      <c r="L142" s="5">
        <v>523113833974</v>
      </c>
      <c r="M142" s="5">
        <v>484312312632</v>
      </c>
      <c r="N142" s="5">
        <v>456448592739</v>
      </c>
      <c r="O142" s="5">
        <v>433002009239</v>
      </c>
      <c r="P142" s="5">
        <v>405956960152</v>
      </c>
      <c r="Q142" s="5">
        <v>380288865591</v>
      </c>
      <c r="R142" s="5">
        <v>359719063530</v>
      </c>
      <c r="S142" s="5">
        <v>338413465428</v>
      </c>
      <c r="T142" s="5">
        <v>310582541256</v>
      </c>
      <c r="U142" s="5">
        <v>261898079767</v>
      </c>
      <c r="V142" s="5">
        <v>237936336553</v>
      </c>
      <c r="W142" s="5">
        <v>211862974983</v>
      </c>
      <c r="X142" s="5">
        <v>214022081598</v>
      </c>
      <c r="Y142" s="5">
        <v>211030099455</v>
      </c>
      <c r="Z142" s="5">
        <v>201568463915</v>
      </c>
    </row>
    <row r="143" spans="3:26" ht="15.5" x14ac:dyDescent="0.35">
      <c r="C143" t="s">
        <v>156</v>
      </c>
      <c r="D143" s="5">
        <v>1340950692906</v>
      </c>
      <c r="E143" s="5">
        <v>1272486819969</v>
      </c>
      <c r="F143" s="5">
        <v>1364407477713</v>
      </c>
      <c r="G143" s="5">
        <v>1418050737180</v>
      </c>
      <c r="I143" s="5">
        <v>1272486819969</v>
      </c>
      <c r="J143" s="5">
        <v>1401181100405</v>
      </c>
      <c r="K143" s="5">
        <v>1341729318010</v>
      </c>
      <c r="L143" s="5">
        <v>1248934482946</v>
      </c>
      <c r="M143" s="5">
        <v>1297577363103</v>
      </c>
      <c r="N143" s="5">
        <v>1345151507257</v>
      </c>
      <c r="O143" s="5">
        <v>1251357407016</v>
      </c>
      <c r="P143" s="5">
        <v>990372318692</v>
      </c>
      <c r="Q143" s="5">
        <v>959347737750</v>
      </c>
      <c r="R143" s="5">
        <v>979132450762</v>
      </c>
      <c r="S143" s="5">
        <v>1091753891437</v>
      </c>
      <c r="T143" s="5">
        <v>1264142659644</v>
      </c>
      <c r="U143" s="5">
        <v>1277942893245</v>
      </c>
      <c r="V143" s="5">
        <v>1176578647723</v>
      </c>
      <c r="W143" s="5">
        <v>985922224185</v>
      </c>
      <c r="X143" s="5">
        <v>594952096488</v>
      </c>
      <c r="Y143" s="5">
        <v>563466941806</v>
      </c>
      <c r="Z143" s="5">
        <v>618513428583</v>
      </c>
    </row>
    <row r="144" spans="3:26" ht="15.5" x14ac:dyDescent="0.35">
      <c r="C144" t="s">
        <v>157</v>
      </c>
      <c r="D144" s="5">
        <v>770000000</v>
      </c>
      <c r="E144" s="5">
        <v>770000000</v>
      </c>
      <c r="F144" s="5">
        <v>770000000</v>
      </c>
      <c r="G144" s="5">
        <v>770000000</v>
      </c>
      <c r="I144" s="5">
        <v>770000000</v>
      </c>
      <c r="J144" s="5">
        <v>770000000</v>
      </c>
      <c r="K144" s="5">
        <v>770000000</v>
      </c>
      <c r="L144" s="5">
        <v>770000000</v>
      </c>
      <c r="M144" s="5">
        <v>770000000</v>
      </c>
      <c r="N144" s="5">
        <v>770000000</v>
      </c>
      <c r="O144" s="5">
        <v>770000000</v>
      </c>
      <c r="P144" s="5">
        <v>770000000</v>
      </c>
      <c r="Q144" s="5">
        <v>770000000</v>
      </c>
      <c r="R144" s="5">
        <v>770000000</v>
      </c>
      <c r="S144" s="5">
        <v>770000000</v>
      </c>
      <c r="T144" s="5">
        <v>770000000</v>
      </c>
      <c r="U144" s="5">
        <v>770000000</v>
      </c>
      <c r="V144" s="5">
        <v>770000000</v>
      </c>
      <c r="W144" s="5">
        <v>770000000</v>
      </c>
      <c r="X144" s="5">
        <v>770000000</v>
      </c>
      <c r="Y144" s="5">
        <v>770000000</v>
      </c>
      <c r="Z144" s="5">
        <v>770000000</v>
      </c>
    </row>
    <row r="146" spans="2:26" ht="15.5" x14ac:dyDescent="0.35">
      <c r="B146" t="s">
        <v>158</v>
      </c>
      <c r="C146" t="s">
        <v>159</v>
      </c>
      <c r="D146" s="5">
        <v>3143762254</v>
      </c>
      <c r="E146" s="5">
        <v>-39843919746</v>
      </c>
      <c r="F146" s="5">
        <v>46287761894</v>
      </c>
      <c r="G146" s="5">
        <v>-3796841743</v>
      </c>
      <c r="I146" s="5">
        <v>54532214557</v>
      </c>
      <c r="J146" s="5">
        <v>14944371731</v>
      </c>
      <c r="K146" s="5">
        <v>78307055323</v>
      </c>
      <c r="L146" s="5">
        <v>102563356303</v>
      </c>
      <c r="M146" s="5">
        <v>106688878705</v>
      </c>
      <c r="N146" s="5">
        <v>153812807198</v>
      </c>
      <c r="O146" s="5">
        <v>53310529026</v>
      </c>
      <c r="P146" s="5">
        <v>23488401524</v>
      </c>
      <c r="Q146" s="5">
        <v>31415476036</v>
      </c>
      <c r="R146" s="5">
        <v>159547544780</v>
      </c>
      <c r="S146" s="5">
        <v>245646321070</v>
      </c>
      <c r="T146" s="5">
        <v>62741531070</v>
      </c>
      <c r="U146" s="5">
        <v>95928756258</v>
      </c>
      <c r="V146" s="5">
        <v>-74997381817</v>
      </c>
      <c r="W146" s="5">
        <v>15294521176</v>
      </c>
      <c r="X146" s="5">
        <v>16887169756</v>
      </c>
      <c r="Y146" s="5">
        <v>73717504421</v>
      </c>
      <c r="Z146" s="5">
        <v>6244595308</v>
      </c>
    </row>
    <row r="147" spans="2:26" ht="15.5" x14ac:dyDescent="0.35">
      <c r="C147" t="s">
        <v>160</v>
      </c>
      <c r="D147" s="5">
        <v>471383033887</v>
      </c>
      <c r="E147" s="5">
        <v>546123463077</v>
      </c>
      <c r="F147" s="5">
        <v>529181524581</v>
      </c>
      <c r="G147" s="5">
        <v>395801335383</v>
      </c>
      <c r="I147" s="5">
        <v>1977258922239</v>
      </c>
      <c r="J147" s="5">
        <v>1979707947556</v>
      </c>
      <c r="K147" s="5">
        <v>1701440345690</v>
      </c>
      <c r="L147" s="5">
        <v>1686608906840</v>
      </c>
      <c r="M147" s="5">
        <v>1554094749849</v>
      </c>
      <c r="N147" s="5">
        <v>1613192812122</v>
      </c>
      <c r="O147" s="5">
        <v>1596528050780</v>
      </c>
      <c r="P147" s="5">
        <v>1235596666353</v>
      </c>
      <c r="Q147" s="5">
        <v>1142267280930</v>
      </c>
      <c r="R147" s="5">
        <v>1347850288332</v>
      </c>
      <c r="S147" s="5">
        <v>1660882954109</v>
      </c>
      <c r="T147" s="5">
        <v>1909527988349</v>
      </c>
      <c r="U147" s="5">
        <v>1913161256706</v>
      </c>
      <c r="V147" s="5">
        <v>1419787950049</v>
      </c>
      <c r="W147" s="5">
        <v>1123998096081</v>
      </c>
      <c r="X147" s="5">
        <v>1010161211912</v>
      </c>
      <c r="Y147" s="5">
        <v>1097086956820</v>
      </c>
      <c r="Z147" s="5">
        <v>1136206139438</v>
      </c>
    </row>
    <row r="148" spans="2:26" ht="15.5" x14ac:dyDescent="0.35">
      <c r="C148" t="s">
        <v>452</v>
      </c>
      <c r="D148" s="5">
        <v>-449825147792</v>
      </c>
      <c r="E148" s="5">
        <v>-583612865950</v>
      </c>
      <c r="F148" s="5">
        <v>-473332377378</v>
      </c>
      <c r="G148" s="5">
        <v>-383601626867</v>
      </c>
      <c r="I148" s="5">
        <v>-1887472869608</v>
      </c>
      <c r="J148" s="5">
        <v>-1897375375768</v>
      </c>
      <c r="K148" s="5">
        <v>-1564662207801</v>
      </c>
      <c r="L148" s="5">
        <v>-1517200504033</v>
      </c>
      <c r="M148" s="5">
        <v>-1407034456448</v>
      </c>
      <c r="N148" s="5">
        <v>-1389315421618</v>
      </c>
      <c r="O148" s="5">
        <v>-1492473180188</v>
      </c>
      <c r="P148" s="5">
        <v>-1163750313878</v>
      </c>
      <c r="Q148" s="5">
        <v>-1065533221430</v>
      </c>
      <c r="R148" s="5">
        <v>-1124433704469</v>
      </c>
      <c r="S148" s="5">
        <v>-1333172376853</v>
      </c>
      <c r="T148" s="5">
        <v>-1744070463591</v>
      </c>
      <c r="U148" s="5">
        <v>-1741717662885</v>
      </c>
      <c r="V148" s="5">
        <v>-1438222876727</v>
      </c>
      <c r="W148" s="5">
        <v>-1070818462868</v>
      </c>
      <c r="X148" s="5">
        <v>-989097938342</v>
      </c>
      <c r="Y148" s="5">
        <v>-995158529328</v>
      </c>
      <c r="Z148" s="5">
        <v>-1096724829849</v>
      </c>
    </row>
    <row r="149" spans="2:26" ht="15.5" x14ac:dyDescent="0.35">
      <c r="C149" t="s">
        <v>590</v>
      </c>
      <c r="D149" s="5">
        <v>-16141145834</v>
      </c>
      <c r="E149" s="5">
        <v>-11651322870</v>
      </c>
      <c r="F149" s="5">
        <v>-14059346848</v>
      </c>
      <c r="G149" s="5">
        <v>-14202890016</v>
      </c>
      <c r="I149" s="5">
        <v>-53787910967</v>
      </c>
      <c r="J149" s="5">
        <v>-61804553659</v>
      </c>
      <c r="K149" s="5">
        <v>-54439256183</v>
      </c>
      <c r="L149" s="5">
        <v>-53926036229</v>
      </c>
      <c r="M149" s="5">
        <v>-54448654403</v>
      </c>
      <c r="N149" s="5">
        <v>-56891880423</v>
      </c>
      <c r="O149" s="5">
        <v>-49951779575</v>
      </c>
      <c r="P149" s="5">
        <v>-43163373202</v>
      </c>
      <c r="Q149" s="5">
        <v>-39689649766</v>
      </c>
      <c r="R149" s="5">
        <v>-51684695655</v>
      </c>
      <c r="S149" s="5">
        <v>-67962414319</v>
      </c>
      <c r="T149" s="5">
        <v>-79475263171</v>
      </c>
      <c r="U149" s="5">
        <v>-59423251737</v>
      </c>
      <c r="V149" s="5">
        <v>-57051060753</v>
      </c>
      <c r="W149" s="5">
        <v>-43741604055</v>
      </c>
      <c r="X149" s="5">
        <v>-30141824121</v>
      </c>
      <c r="Y149" s="5">
        <v>-26452261023</v>
      </c>
      <c r="Z149" s="5">
        <v>-20617890784</v>
      </c>
    </row>
    <row r="150" spans="2:26" ht="15.5" x14ac:dyDescent="0.35">
      <c r="C150" t="s">
        <v>429</v>
      </c>
      <c r="D150" s="5">
        <v>-2272978007</v>
      </c>
      <c r="E150" s="5">
        <v>-226782209</v>
      </c>
      <c r="F150" s="5">
        <v>-1392081861</v>
      </c>
      <c r="G150" s="5">
        <v>-1793660243</v>
      </c>
      <c r="I150" s="5">
        <v>-6418027758</v>
      </c>
      <c r="J150" s="5">
        <v>-15112455815</v>
      </c>
      <c r="K150" s="5">
        <v>-17608887488</v>
      </c>
      <c r="L150" s="5">
        <v>-24230899909</v>
      </c>
      <c r="M150" s="5">
        <v>-17694097425</v>
      </c>
      <c r="N150" s="5">
        <v>-20355500678</v>
      </c>
      <c r="O150" s="5">
        <v>-20031687650</v>
      </c>
      <c r="P150" s="5">
        <v>-16807022696</v>
      </c>
      <c r="Q150" s="5">
        <v>-23784526011</v>
      </c>
      <c r="R150" s="5">
        <v>-25358178895</v>
      </c>
      <c r="S150" s="5">
        <v>-27686492194</v>
      </c>
      <c r="T150" s="5">
        <v>-29870047716</v>
      </c>
      <c r="U150" s="5">
        <v>-22939553923</v>
      </c>
      <c r="V150" s="5">
        <v>-18618419813</v>
      </c>
      <c r="W150" s="5">
        <v>-12211426687</v>
      </c>
      <c r="X150" s="5">
        <v>-13242317126</v>
      </c>
      <c r="Y150" s="5">
        <v>-15695290615</v>
      </c>
      <c r="Z150" s="5">
        <v>-29697008911</v>
      </c>
    </row>
    <row r="151" spans="2:26" ht="15.5" x14ac:dyDescent="0.35">
      <c r="C151" t="s">
        <v>471</v>
      </c>
      <c r="E151" s="5">
        <v>9523588206</v>
      </c>
      <c r="F151" s="5">
        <v>5890043400</v>
      </c>
      <c r="I151" s="5">
        <v>24952100651</v>
      </c>
      <c r="J151" s="5">
        <v>9528809417</v>
      </c>
      <c r="K151" s="5">
        <v>13577061105</v>
      </c>
      <c r="L151" s="5">
        <v>11311889634</v>
      </c>
      <c r="M151" s="5">
        <v>31771337132</v>
      </c>
      <c r="N151" s="5">
        <v>7182797795</v>
      </c>
      <c r="O151" s="5">
        <v>18066997928</v>
      </c>
      <c r="P151" s="5">
        <v>11612444947</v>
      </c>
      <c r="Q151" s="5">
        <v>18155592313</v>
      </c>
      <c r="R151" s="5">
        <v>13173835467</v>
      </c>
      <c r="S151" s="5">
        <v>8237281723</v>
      </c>
      <c r="T151" s="5">
        <v>6629317199</v>
      </c>
      <c r="U151" s="5">
        <v>2734702088</v>
      </c>
      <c r="V151" s="5">
        <v>16127297736</v>
      </c>
      <c r="W151" s="5">
        <v>14720646692</v>
      </c>
      <c r="X151" s="5">
        <v>27377661982</v>
      </c>
      <c r="Y151" s="5">
        <v>7757084938</v>
      </c>
      <c r="Z151" s="5">
        <v>17078185414</v>
      </c>
    </row>
    <row r="152" spans="2:26" ht="15.5" x14ac:dyDescent="0.35">
      <c r="C152" t="s">
        <v>165</v>
      </c>
      <c r="D152" s="5">
        <v>11517856663</v>
      </c>
      <c r="E152" s="5">
        <v>-47380293918</v>
      </c>
      <c r="F152" s="5">
        <v>38722673933</v>
      </c>
      <c r="G152" s="5">
        <v>12829720020</v>
      </c>
      <c r="I152" s="5">
        <v>-37217404771</v>
      </c>
      <c r="J152" s="5">
        <v>8581890786</v>
      </c>
      <c r="K152" s="5">
        <v>-8088705588</v>
      </c>
      <c r="L152" s="5">
        <v>-86081355354</v>
      </c>
      <c r="M152" s="5">
        <v>-70226878450</v>
      </c>
      <c r="N152" s="5">
        <v>4252134</v>
      </c>
      <c r="O152" s="5">
        <v>157142089209</v>
      </c>
      <c r="P152" s="5">
        <v>-6778163662</v>
      </c>
      <c r="Q152" s="5">
        <v>-10336300795</v>
      </c>
      <c r="R152" s="5">
        <v>-218111062903</v>
      </c>
      <c r="S152" s="5">
        <v>-228622434665</v>
      </c>
      <c r="T152" s="5">
        <v>-21579065310</v>
      </c>
      <c r="U152" s="5">
        <v>-19644235415</v>
      </c>
      <c r="V152" s="5">
        <v>79515466479</v>
      </c>
      <c r="W152" s="5">
        <v>342770999679</v>
      </c>
      <c r="X152" s="5">
        <v>-10118310272</v>
      </c>
      <c r="Y152" s="5">
        <v>-74780583043</v>
      </c>
      <c r="Z152" s="5">
        <v>48995640800</v>
      </c>
    </row>
    <row r="153" spans="2:26" ht="15.5" x14ac:dyDescent="0.35">
      <c r="C153" t="s">
        <v>166</v>
      </c>
      <c r="D153" s="5">
        <v>-5442715078</v>
      </c>
      <c r="E153" s="5">
        <v>54712820475</v>
      </c>
      <c r="F153" s="5">
        <v>-14550434171</v>
      </c>
      <c r="G153" s="5">
        <v>-14892583655</v>
      </c>
      <c r="I153" s="5">
        <v>25506779487</v>
      </c>
      <c r="J153" s="5">
        <v>-18671228016</v>
      </c>
      <c r="K153" s="5">
        <v>-42372129277</v>
      </c>
      <c r="L153" s="5">
        <v>-34108331593</v>
      </c>
      <c r="M153" s="5">
        <v>-33293938360</v>
      </c>
      <c r="N153" s="5">
        <v>-135145307584</v>
      </c>
      <c r="O153" s="5">
        <v>-223316073585</v>
      </c>
      <c r="P153" s="5">
        <v>-9757782877</v>
      </c>
      <c r="Q153" s="5">
        <v>-8386938950</v>
      </c>
      <c r="R153" s="5">
        <v>-18363983834</v>
      </c>
      <c r="S153" s="5">
        <v>-16147671539</v>
      </c>
      <c r="T153" s="5">
        <v>-22627461036</v>
      </c>
      <c r="U153" s="5">
        <v>-44133115680</v>
      </c>
      <c r="V153" s="5">
        <v>-6719732877</v>
      </c>
      <c r="W153" s="5">
        <v>-335176402573</v>
      </c>
      <c r="X153" s="5">
        <v>-21188943519</v>
      </c>
      <c r="Y153" s="5">
        <v>-17238543597</v>
      </c>
      <c r="Z153" s="5">
        <v>-26464925322</v>
      </c>
    </row>
    <row r="154" spans="2:26" ht="15.5" x14ac:dyDescent="0.35">
      <c r="C154" t="s">
        <v>171</v>
      </c>
      <c r="D154" s="5">
        <v>1400996229</v>
      </c>
      <c r="E154" s="5">
        <v>796516394</v>
      </c>
      <c r="F154" s="5">
        <v>1322663808</v>
      </c>
      <c r="G154" s="5">
        <v>343369454</v>
      </c>
      <c r="I154" s="5">
        <v>2808919607</v>
      </c>
      <c r="J154" s="5">
        <v>1551333109</v>
      </c>
      <c r="K154" s="5">
        <v>1376290997</v>
      </c>
      <c r="L154" s="5">
        <v>1715073499</v>
      </c>
      <c r="M154" s="5">
        <v>1103056640</v>
      </c>
      <c r="N154" s="5">
        <v>1447550941</v>
      </c>
      <c r="O154" s="5">
        <v>1671731658</v>
      </c>
      <c r="P154" s="5">
        <v>2354766344</v>
      </c>
      <c r="Q154" s="5">
        <v>2702553497</v>
      </c>
      <c r="R154" s="5">
        <v>2930299347</v>
      </c>
      <c r="S154" s="5">
        <v>1669571254</v>
      </c>
      <c r="T154" s="5">
        <v>1033100662</v>
      </c>
      <c r="U154" s="5">
        <v>1267457041</v>
      </c>
      <c r="V154" s="5">
        <v>1703290227</v>
      </c>
      <c r="W154" s="5">
        <v>4618913040</v>
      </c>
      <c r="X154" s="5">
        <v>2006879729</v>
      </c>
      <c r="Y154" s="5">
        <v>2667052734</v>
      </c>
      <c r="Z154" s="5">
        <v>2716572505</v>
      </c>
    </row>
    <row r="155" spans="2:26" ht="15.5" x14ac:dyDescent="0.35">
      <c r="C155" t="s">
        <v>1446</v>
      </c>
      <c r="W155" s="5">
        <v>958922915</v>
      </c>
      <c r="X155" s="5">
        <v>4809153025</v>
      </c>
    </row>
    <row r="156" spans="2:26" ht="15.5" x14ac:dyDescent="0.35">
      <c r="C156" t="s">
        <v>2480</v>
      </c>
    </row>
    <row r="157" spans="2:26" ht="15.5" x14ac:dyDescent="0.35">
      <c r="C157" t="s">
        <v>1328</v>
      </c>
      <c r="X157" s="5">
        <v>-94319861639</v>
      </c>
    </row>
    <row r="158" spans="2:26" ht="15.5" x14ac:dyDescent="0.35">
      <c r="C158" t="s">
        <v>1255</v>
      </c>
    </row>
    <row r="159" spans="2:26" ht="15.5" x14ac:dyDescent="0.35">
      <c r="C159" t="s">
        <v>472</v>
      </c>
      <c r="E159" s="5">
        <v>43544000000</v>
      </c>
      <c r="I159" s="5">
        <v>43544000000</v>
      </c>
      <c r="T159" s="5">
        <v>2528291440</v>
      </c>
      <c r="W159" s="5">
        <v>14800000000</v>
      </c>
      <c r="X159" s="5">
        <v>82264741907</v>
      </c>
      <c r="Y159" s="5">
        <v>950251745</v>
      </c>
      <c r="Z159" s="5">
        <v>26286311779</v>
      </c>
    </row>
    <row r="160" spans="2:26" ht="15.5" x14ac:dyDescent="0.35">
      <c r="C160" t="s">
        <v>899</v>
      </c>
      <c r="V160" s="5">
        <v>8571074833</v>
      </c>
      <c r="W160" s="5">
        <v>-6891494500</v>
      </c>
      <c r="X160" s="5">
        <v>289468999</v>
      </c>
      <c r="Y160" s="5">
        <v>-934966936</v>
      </c>
      <c r="Z160" s="5">
        <v>-675533890</v>
      </c>
    </row>
    <row r="161" spans="3:26" ht="15.5" x14ac:dyDescent="0.35">
      <c r="C161" t="s">
        <v>1324</v>
      </c>
      <c r="O161" s="5">
        <v>-56796149814</v>
      </c>
    </row>
    <row r="162" spans="3:26" ht="15.5" x14ac:dyDescent="0.35">
      <c r="C162" t="s">
        <v>527</v>
      </c>
      <c r="X162" s="5">
        <v>4687500000</v>
      </c>
    </row>
    <row r="163" spans="3:26" ht="15.5" x14ac:dyDescent="0.35">
      <c r="C163" t="s">
        <v>949</v>
      </c>
    </row>
    <row r="164" spans="3:26" ht="15.5" x14ac:dyDescent="0.35">
      <c r="C164" t="s">
        <v>2481</v>
      </c>
      <c r="W164" s="5">
        <v>-1059170000</v>
      </c>
      <c r="X164" s="5">
        <v>-6975000</v>
      </c>
      <c r="Y164" s="5">
        <v>-1019017431</v>
      </c>
      <c r="Z164" s="5">
        <v>-1212101240</v>
      </c>
    </row>
    <row r="165" spans="3:26" ht="15.5" x14ac:dyDescent="0.35">
      <c r="C165" t="s">
        <v>1831</v>
      </c>
      <c r="T165" s="5">
        <v>6853287080</v>
      </c>
    </row>
    <row r="166" spans="3:26" ht="15.5" x14ac:dyDescent="0.35">
      <c r="C166" t="s">
        <v>168</v>
      </c>
      <c r="D166" s="5">
        <v>-6843711307</v>
      </c>
      <c r="E166" s="5">
        <v>10025647125</v>
      </c>
      <c r="F166" s="5">
        <v>-14614263936</v>
      </c>
      <c r="G166" s="5">
        <v>-15843180073</v>
      </c>
      <c r="I166" s="5">
        <v>-21734189997</v>
      </c>
      <c r="J166" s="5">
        <v>-24733202572</v>
      </c>
      <c r="K166" s="5">
        <v>-44683948203</v>
      </c>
      <c r="L166" s="5">
        <v>-36297002509</v>
      </c>
      <c r="M166" s="5">
        <v>-34614117876</v>
      </c>
      <c r="N166" s="5">
        <v>-138610922161</v>
      </c>
      <c r="O166" s="5">
        <v>-169198018577</v>
      </c>
      <c r="P166" s="5">
        <v>-16540059726</v>
      </c>
      <c r="Q166" s="5">
        <v>-12293994447</v>
      </c>
      <c r="R166" s="5">
        <v>-26423868577</v>
      </c>
      <c r="S166" s="5">
        <v>-25881606300</v>
      </c>
      <c r="T166" s="5">
        <v>-35792758036</v>
      </c>
      <c r="U166" s="5">
        <v>-14346709804</v>
      </c>
      <c r="V166" s="5">
        <v>-30200870878</v>
      </c>
      <c r="W166" s="5">
        <v>-370490343619</v>
      </c>
      <c r="X166" s="5">
        <v>-14351656265</v>
      </c>
      <c r="Y166" s="5">
        <v>-18713948677</v>
      </c>
      <c r="Z166" s="5">
        <v>-56498593492</v>
      </c>
    </row>
    <row r="167" spans="3:26" ht="15.5" x14ac:dyDescent="0.35">
      <c r="C167" t="s">
        <v>170</v>
      </c>
      <c r="E167" s="5">
        <v>346656956</v>
      </c>
      <c r="F167" s="5">
        <v>-1258834043</v>
      </c>
      <c r="G167" s="5">
        <v>607226964</v>
      </c>
      <c r="I167" s="5">
        <v>888049877</v>
      </c>
      <c r="J167" s="5">
        <v>4510641447</v>
      </c>
      <c r="K167" s="5">
        <v>935527929</v>
      </c>
      <c r="L167" s="5">
        <v>473597417</v>
      </c>
      <c r="M167" s="5">
        <v>217122876</v>
      </c>
      <c r="N167" s="5">
        <v>2018063636</v>
      </c>
      <c r="O167" s="5">
        <v>1006363148</v>
      </c>
      <c r="P167" s="5">
        <v>4427510505</v>
      </c>
      <c r="Q167" s="5">
        <v>1204502000</v>
      </c>
      <c r="R167" s="5">
        <v>5129585396</v>
      </c>
      <c r="S167" s="5">
        <v>8064363507</v>
      </c>
      <c r="T167" s="5">
        <v>2750617818</v>
      </c>
      <c r="U167" s="5">
        <v>7494000000</v>
      </c>
      <c r="V167" s="5">
        <v>10672565971</v>
      </c>
      <c r="W167" s="5">
        <v>67818142941</v>
      </c>
      <c r="X167" s="5">
        <v>5060597310</v>
      </c>
      <c r="Y167" s="5">
        <v>4823613646</v>
      </c>
      <c r="Z167" s="5">
        <v>2764401095</v>
      </c>
    </row>
    <row r="168" spans="3:26" ht="15.5" x14ac:dyDescent="0.35">
      <c r="C168" t="s">
        <v>1685</v>
      </c>
      <c r="U168" s="5">
        <v>-6695544151</v>
      </c>
      <c r="V168" s="5">
        <v>-9869589867</v>
      </c>
      <c r="W168" s="5">
        <v>-22449821480</v>
      </c>
      <c r="X168" s="5">
        <v>-5050239393</v>
      </c>
      <c r="Y168" s="5">
        <v>-7000000000</v>
      </c>
    </row>
    <row r="169" spans="3:26" ht="15.5" x14ac:dyDescent="0.35">
      <c r="C169" t="s">
        <v>2482</v>
      </c>
      <c r="U169" s="5">
        <v>-34256600358</v>
      </c>
      <c r="V169" s="5">
        <v>13336669813</v>
      </c>
      <c r="W169" s="5">
        <v>-19262023209</v>
      </c>
      <c r="X169" s="5">
        <v>-2953094983</v>
      </c>
      <c r="Y169" s="5">
        <v>1988471322</v>
      </c>
      <c r="Z169" s="5">
        <v>154017921</v>
      </c>
    </row>
    <row r="170" spans="3:26" ht="15.5" x14ac:dyDescent="0.35">
      <c r="C170" t="s">
        <v>1416</v>
      </c>
    </row>
    <row r="171" spans="3:26" ht="15.5" x14ac:dyDescent="0.35">
      <c r="C171" t="s">
        <v>1297</v>
      </c>
      <c r="U171" s="5">
        <v>2404281592</v>
      </c>
      <c r="V171" s="5">
        <v>-932872976</v>
      </c>
      <c r="W171" s="5">
        <v>-3219528661</v>
      </c>
      <c r="X171" s="5">
        <v>-3625457209</v>
      </c>
    </row>
    <row r="172" spans="3:26" ht="15.5" x14ac:dyDescent="0.35">
      <c r="C172" t="s">
        <v>186</v>
      </c>
      <c r="D172" s="5">
        <v>11517856663</v>
      </c>
      <c r="E172" s="5">
        <v>-47380293918</v>
      </c>
      <c r="F172" s="5">
        <v>38722673933</v>
      </c>
      <c r="G172" s="5">
        <v>12829720020</v>
      </c>
      <c r="I172" s="5">
        <v>-37217404771</v>
      </c>
      <c r="J172" s="5">
        <v>8581890786</v>
      </c>
      <c r="K172" s="5">
        <v>-8088705588</v>
      </c>
      <c r="L172" s="5">
        <v>-86081355354</v>
      </c>
      <c r="M172" s="5">
        <v>-70226878450</v>
      </c>
      <c r="N172" s="5">
        <v>4252134</v>
      </c>
      <c r="O172" s="5">
        <v>157142089209</v>
      </c>
      <c r="P172" s="5">
        <v>-6778163662</v>
      </c>
      <c r="Q172" s="5">
        <v>-10336300795</v>
      </c>
      <c r="R172" s="5">
        <v>-218111062903</v>
      </c>
      <c r="S172" s="5">
        <v>-228622434665</v>
      </c>
      <c r="T172" s="5">
        <v>-21579065310</v>
      </c>
      <c r="U172" s="5">
        <v>-19644235415</v>
      </c>
      <c r="V172" s="5">
        <v>79515466479</v>
      </c>
      <c r="W172" s="5">
        <v>342770999679</v>
      </c>
      <c r="X172" s="5">
        <v>-10118310272</v>
      </c>
      <c r="Y172" s="5">
        <v>-74780583043</v>
      </c>
      <c r="Z172" s="5">
        <v>48995640800</v>
      </c>
    </row>
    <row r="173" spans="3:26" ht="15.5" x14ac:dyDescent="0.35">
      <c r="C173" t="s">
        <v>2483</v>
      </c>
      <c r="D173" s="5">
        <v>708707075</v>
      </c>
      <c r="G173" s="5">
        <v>1063837085</v>
      </c>
      <c r="S173" s="5">
        <v>-1874376932</v>
      </c>
      <c r="T173" s="5">
        <v>-9952431434</v>
      </c>
      <c r="U173" s="5">
        <v>-12879312355</v>
      </c>
      <c r="V173" s="5">
        <v>14113991883</v>
      </c>
      <c r="W173" s="5">
        <v>10065824864</v>
      </c>
      <c r="X173" s="5">
        <v>-114485868</v>
      </c>
      <c r="Y173" s="5">
        <v>323287258</v>
      </c>
      <c r="Z173" s="5">
        <v>705559402</v>
      </c>
    </row>
    <row r="174" spans="3:26" ht="15.5" x14ac:dyDescent="0.35">
      <c r="C174" t="s">
        <v>870</v>
      </c>
      <c r="D174" s="5">
        <v>103448989</v>
      </c>
      <c r="E174" s="5">
        <v>-46089287726</v>
      </c>
      <c r="F174" s="5">
        <v>49978856456</v>
      </c>
      <c r="G174" s="5">
        <v>-2510963668</v>
      </c>
      <c r="I174" s="5">
        <v>2396712274</v>
      </c>
      <c r="J174" s="5">
        <v>175011541245</v>
      </c>
      <c r="K174" s="5">
        <v>-18292664888</v>
      </c>
      <c r="L174" s="5">
        <v>3786154186</v>
      </c>
      <c r="M174" s="5">
        <v>-779475316</v>
      </c>
      <c r="N174" s="5">
        <v>2656827879</v>
      </c>
      <c r="O174" s="5">
        <v>-111344346</v>
      </c>
      <c r="P174" s="5">
        <v>36845231</v>
      </c>
      <c r="Q174" s="5">
        <v>5105583295</v>
      </c>
      <c r="R174" s="5">
        <v>-20399040003</v>
      </c>
      <c r="S174" s="5">
        <v>2152201467</v>
      </c>
      <c r="T174" s="5">
        <v>-456790578</v>
      </c>
    </row>
    <row r="175" spans="3:26" ht="15.5" x14ac:dyDescent="0.35">
      <c r="C175" t="s">
        <v>1440</v>
      </c>
      <c r="R175" s="5">
        <v>1206599853</v>
      </c>
      <c r="S175" s="5">
        <v>-606848618</v>
      </c>
      <c r="T175" s="5">
        <v>-19148886855</v>
      </c>
      <c r="U175" s="5">
        <v>5118354506</v>
      </c>
    </row>
    <row r="176" spans="3:26" ht="15.5" x14ac:dyDescent="0.35">
      <c r="C176" t="s">
        <v>1056</v>
      </c>
    </row>
    <row r="177" spans="3:26" ht="15.5" x14ac:dyDescent="0.35">
      <c r="C177" t="s">
        <v>486</v>
      </c>
      <c r="E177" s="5">
        <v>1565615772</v>
      </c>
      <c r="F177" s="5">
        <v>-808437500</v>
      </c>
      <c r="I177" s="5">
        <v>757178272</v>
      </c>
      <c r="J177" s="5">
        <v>800812372</v>
      </c>
      <c r="K177" s="5">
        <v>92881472</v>
      </c>
      <c r="L177" s="5">
        <v>-706175814</v>
      </c>
      <c r="M177" s="5">
        <v>168473990</v>
      </c>
      <c r="N177" s="5">
        <v>906513741</v>
      </c>
      <c r="O177" s="5">
        <v>98514826</v>
      </c>
      <c r="P177" s="5">
        <v>-301270456</v>
      </c>
      <c r="Q177" s="5">
        <v>-258414253</v>
      </c>
      <c r="R177" s="5">
        <v>7641860743</v>
      </c>
      <c r="S177" s="5">
        <v>231412037</v>
      </c>
    </row>
    <row r="178" spans="3:26" ht="15.5" x14ac:dyDescent="0.35">
      <c r="C178" t="s">
        <v>2484</v>
      </c>
    </row>
    <row r="179" spans="3:26" ht="15.5" x14ac:dyDescent="0.35">
      <c r="C179" t="s">
        <v>665</v>
      </c>
      <c r="N179" s="5">
        <v>535198237454</v>
      </c>
      <c r="O179" s="5">
        <v>215276902999</v>
      </c>
      <c r="Q179" s="5">
        <v>45913156686</v>
      </c>
      <c r="R179" s="5">
        <v>16610300000</v>
      </c>
      <c r="T179" s="5">
        <v>95872701153</v>
      </c>
      <c r="U179" s="5">
        <v>46354448318</v>
      </c>
      <c r="V179" s="5">
        <v>9700000000</v>
      </c>
      <c r="W179" s="5">
        <v>307286675662</v>
      </c>
      <c r="X179" s="5">
        <v>98750000000</v>
      </c>
      <c r="Z179" s="5">
        <v>11971380500</v>
      </c>
    </row>
    <row r="180" spans="3:26" ht="15.5" x14ac:dyDescent="0.35">
      <c r="C180" t="s">
        <v>480</v>
      </c>
      <c r="L180" s="5">
        <v>-100051455591</v>
      </c>
      <c r="M180" s="5">
        <v>-65529480288</v>
      </c>
      <c r="N180" s="5">
        <v>-498833338518</v>
      </c>
      <c r="O180" s="5">
        <v>-101979748390</v>
      </c>
      <c r="P180" s="5">
        <v>-24704443906</v>
      </c>
      <c r="Q180" s="5">
        <v>-86304236417</v>
      </c>
      <c r="R180" s="5">
        <v>-123062482833</v>
      </c>
      <c r="S180" s="5">
        <v>-229098187182</v>
      </c>
      <c r="T180" s="5">
        <v>-101120117150</v>
      </c>
      <c r="U180" s="5">
        <v>-74391511920</v>
      </c>
      <c r="V180" s="5">
        <v>-67170288426</v>
      </c>
      <c r="W180" s="5">
        <v>-112715440004</v>
      </c>
      <c r="X180" s="5">
        <v>-31479559450</v>
      </c>
      <c r="Y180" s="5">
        <v>-20692125404</v>
      </c>
      <c r="Z180" s="5">
        <v>-905150000</v>
      </c>
    </row>
    <row r="181" spans="3:26" ht="15.5" x14ac:dyDescent="0.35">
      <c r="C181" t="s">
        <v>666</v>
      </c>
      <c r="U181" s="5">
        <v>-607001108</v>
      </c>
      <c r="V181" s="5">
        <v>-4026201397</v>
      </c>
      <c r="W181" s="5">
        <v>-6918929556</v>
      </c>
    </row>
    <row r="182" spans="3:26" ht="15.5" x14ac:dyDescent="0.35">
      <c r="C182" t="s">
        <v>1722</v>
      </c>
      <c r="F182" s="5">
        <v>870625000</v>
      </c>
      <c r="G182" s="5">
        <v>-870625000</v>
      </c>
    </row>
    <row r="183" spans="3:26" ht="15.5" x14ac:dyDescent="0.35">
      <c r="C183" t="s">
        <v>2485</v>
      </c>
      <c r="F183" s="5">
        <v>506494232</v>
      </c>
      <c r="G183" s="5">
        <v>-506494232</v>
      </c>
    </row>
    <row r="184" spans="3:26" ht="15.5" x14ac:dyDescent="0.35">
      <c r="C184" t="s">
        <v>1019</v>
      </c>
      <c r="D184" s="5">
        <v>-243305810</v>
      </c>
      <c r="G184" s="5">
        <v>364967392</v>
      </c>
    </row>
    <row r="185" spans="3:26" ht="15.5" x14ac:dyDescent="0.35">
      <c r="C185" t="s">
        <v>1459</v>
      </c>
      <c r="J185" s="5">
        <v>-1345777766</v>
      </c>
      <c r="K185" s="5">
        <v>224532000</v>
      </c>
      <c r="L185" s="5">
        <v>658824240</v>
      </c>
      <c r="M185" s="5">
        <v>164783989</v>
      </c>
      <c r="N185" s="5">
        <v>202175200</v>
      </c>
      <c r="O185" s="5">
        <v>-172824799</v>
      </c>
    </row>
    <row r="186" spans="3:26" ht="15.5" x14ac:dyDescent="0.35">
      <c r="C186" t="s">
        <v>2312</v>
      </c>
    </row>
    <row r="187" spans="3:26" ht="15.5" x14ac:dyDescent="0.35">
      <c r="C187" t="s">
        <v>2486</v>
      </c>
    </row>
    <row r="188" spans="3:26" ht="15.5" x14ac:dyDescent="0.35">
      <c r="C188" t="s">
        <v>2487</v>
      </c>
      <c r="R188" s="5">
        <v>-35000000000</v>
      </c>
    </row>
    <row r="189" spans="3:26" ht="15.5" x14ac:dyDescent="0.35">
      <c r="C189" t="s">
        <v>2488</v>
      </c>
      <c r="U189" s="5">
        <v>34300000000</v>
      </c>
    </row>
    <row r="190" spans="3:26" ht="15.5" x14ac:dyDescent="0.35">
      <c r="C190" t="s">
        <v>2489</v>
      </c>
      <c r="W190" s="5">
        <v>67511514400</v>
      </c>
    </row>
    <row r="191" spans="3:26" ht="15.5" x14ac:dyDescent="0.35">
      <c r="C191" t="s">
        <v>2490</v>
      </c>
      <c r="X191" s="5">
        <v>-100000000000</v>
      </c>
    </row>
    <row r="192" spans="3:26" ht="15.5" x14ac:dyDescent="0.35">
      <c r="C192" t="s">
        <v>2491</v>
      </c>
      <c r="T192" s="5">
        <v>1939024000</v>
      </c>
      <c r="U192" s="5">
        <v>7640723300</v>
      </c>
    </row>
    <row r="193" spans="2:26" ht="15.5" x14ac:dyDescent="0.35">
      <c r="C193" t="s">
        <v>461</v>
      </c>
      <c r="D193" s="5">
        <v>-10098402122</v>
      </c>
      <c r="E193" s="5">
        <v>-12258225117</v>
      </c>
      <c r="F193" s="5">
        <v>2680462301</v>
      </c>
      <c r="G193" s="5">
        <v>-4020850173</v>
      </c>
      <c r="I193" s="5">
        <v>-19014273791</v>
      </c>
      <c r="J193" s="5">
        <v>-25121025939</v>
      </c>
      <c r="K193" s="5">
        <v>-8149725304</v>
      </c>
      <c r="L193" s="5">
        <v>-5760699378</v>
      </c>
      <c r="M193" s="5">
        <v>-18006179497</v>
      </c>
      <c r="N193" s="5">
        <v>-7235881410</v>
      </c>
      <c r="O193" s="5">
        <v>-4478479667</v>
      </c>
      <c r="P193" s="5">
        <v>-2838913904</v>
      </c>
      <c r="Q193" s="5">
        <v>-1277402982</v>
      </c>
      <c r="R193" s="5">
        <v>-1984557356</v>
      </c>
      <c r="S193" s="5">
        <v>-6122126685</v>
      </c>
      <c r="T193" s="5">
        <v>-8784442058</v>
      </c>
      <c r="U193" s="5">
        <v>-7245664364</v>
      </c>
      <c r="V193" s="5">
        <v>-5738747256</v>
      </c>
      <c r="W193" s="5">
        <v>-8759204001</v>
      </c>
      <c r="X193" s="5">
        <v>-9813318663</v>
      </c>
      <c r="Y193" s="5">
        <v>-10743884570</v>
      </c>
      <c r="Z193" s="5">
        <v>-8424257591</v>
      </c>
    </row>
    <row r="194" spans="2:26" ht="15.5" x14ac:dyDescent="0.35">
      <c r="C194" t="s">
        <v>1074</v>
      </c>
    </row>
    <row r="195" spans="2:26" ht="15.5" x14ac:dyDescent="0.35">
      <c r="C195" t="s">
        <v>481</v>
      </c>
      <c r="K195" s="5">
        <v>-2695000000</v>
      </c>
      <c r="L195" s="5">
        <v>-3080000000</v>
      </c>
      <c r="M195" s="5">
        <v>-3850000000</v>
      </c>
      <c r="N195" s="5">
        <v>-4620000000</v>
      </c>
      <c r="O195" s="5">
        <v>-4620000000</v>
      </c>
      <c r="P195" s="5">
        <v>-3850000000</v>
      </c>
      <c r="Q195" s="5">
        <v>-4620000000</v>
      </c>
      <c r="R195" s="5">
        <v>-5775000000</v>
      </c>
      <c r="S195" s="5">
        <v>-7700000000</v>
      </c>
      <c r="T195" s="5">
        <v>-5775000000</v>
      </c>
      <c r="U195" s="5">
        <v>-5775000000</v>
      </c>
      <c r="V195" s="5">
        <v>-3080000000</v>
      </c>
      <c r="W195" s="5">
        <v>-6160000000</v>
      </c>
      <c r="X195" s="5">
        <v>-9240000000</v>
      </c>
      <c r="Y195" s="5">
        <v>-9240000000</v>
      </c>
      <c r="Z195" s="5">
        <v>-9240000000</v>
      </c>
    </row>
    <row r="196" spans="2:26" ht="15.5" x14ac:dyDescent="0.35">
      <c r="C196" t="s">
        <v>185</v>
      </c>
    </row>
    <row r="197" spans="2:26" ht="15.5" x14ac:dyDescent="0.35">
      <c r="C197" t="s">
        <v>215</v>
      </c>
      <c r="D197" s="5">
        <v>9218903839</v>
      </c>
      <c r="E197" s="5">
        <v>-32511393189</v>
      </c>
      <c r="F197" s="5">
        <v>70460001656</v>
      </c>
      <c r="G197" s="5">
        <v>-5859705378</v>
      </c>
      <c r="I197" s="5">
        <v>42821589273</v>
      </c>
      <c r="J197" s="5">
        <v>4855034501</v>
      </c>
      <c r="K197" s="5">
        <v>27846220458</v>
      </c>
      <c r="L197" s="5">
        <v>-17626330644</v>
      </c>
      <c r="M197" s="5">
        <v>3168061895</v>
      </c>
      <c r="N197" s="5">
        <v>18671751748</v>
      </c>
      <c r="O197" s="5">
        <v>-12863455350</v>
      </c>
      <c r="P197" s="5">
        <v>6952454985</v>
      </c>
      <c r="Q197" s="5">
        <v>12692236291</v>
      </c>
      <c r="R197" s="5">
        <v>-76927501957</v>
      </c>
      <c r="S197" s="5">
        <v>876214866</v>
      </c>
      <c r="T197" s="5">
        <v>18535004724</v>
      </c>
      <c r="U197" s="5">
        <v>32151405163</v>
      </c>
      <c r="V197" s="5">
        <v>-2201648215</v>
      </c>
      <c r="W197" s="5">
        <v>22889118282</v>
      </c>
      <c r="X197" s="5">
        <v>-14420084035</v>
      </c>
      <c r="Y197" s="5">
        <v>-18301622219</v>
      </c>
      <c r="Z197" s="5">
        <v>28775310786</v>
      </c>
    </row>
    <row r="198" spans="2:26" ht="15.5" x14ac:dyDescent="0.35">
      <c r="C198" t="s">
        <v>216</v>
      </c>
      <c r="D198" s="5">
        <v>147699876584</v>
      </c>
      <c r="I198" s="5">
        <v>103890935212</v>
      </c>
      <c r="J198" s="5">
        <v>97642773991</v>
      </c>
      <c r="K198" s="5">
        <v>70257958075</v>
      </c>
      <c r="L198" s="5">
        <v>86930311209</v>
      </c>
      <c r="M198" s="5">
        <v>83012986127</v>
      </c>
      <c r="N198" s="5">
        <v>64265573911</v>
      </c>
      <c r="O198" s="5">
        <v>78089064310</v>
      </c>
      <c r="P198" s="5">
        <v>69890081340</v>
      </c>
      <c r="Q198" s="5">
        <v>57110411569</v>
      </c>
      <c r="R198" s="5">
        <v>134409531510</v>
      </c>
      <c r="S198" s="5">
        <v>125927427164</v>
      </c>
      <c r="T198" s="5">
        <v>105629347961</v>
      </c>
      <c r="U198" s="5">
        <v>69602169149</v>
      </c>
      <c r="V198" s="5">
        <v>71803817364</v>
      </c>
      <c r="W198" s="5">
        <v>48914699082</v>
      </c>
      <c r="X198" s="5">
        <v>63334783117</v>
      </c>
      <c r="Y198" s="5">
        <v>81636405336</v>
      </c>
      <c r="Z198" s="5">
        <v>52861094550</v>
      </c>
    </row>
    <row r="199" spans="2:26" ht="15.5" x14ac:dyDescent="0.35">
      <c r="C199" t="s">
        <v>217</v>
      </c>
      <c r="D199" s="5">
        <v>1730205431</v>
      </c>
      <c r="E199" s="5">
        <v>2072370470</v>
      </c>
      <c r="F199" s="5">
        <v>-957219380</v>
      </c>
      <c r="G199" s="5">
        <v>1212572642</v>
      </c>
      <c r="I199" s="5">
        <v>987352099</v>
      </c>
      <c r="J199" s="5">
        <v>1393126720</v>
      </c>
      <c r="K199" s="5">
        <v>-461404542</v>
      </c>
      <c r="L199" s="5">
        <v>953977510</v>
      </c>
      <c r="M199" s="5">
        <v>749263187</v>
      </c>
      <c r="N199" s="5">
        <v>75660468</v>
      </c>
      <c r="O199" s="5">
        <v>-960035049</v>
      </c>
      <c r="P199" s="5">
        <v>1246527985</v>
      </c>
      <c r="Q199" s="5">
        <v>87433480</v>
      </c>
      <c r="R199" s="5">
        <v>-371617984</v>
      </c>
      <c r="S199" s="5">
        <v>7605889480</v>
      </c>
      <c r="T199" s="5">
        <v>1763074479</v>
      </c>
      <c r="U199" s="5">
        <v>3875773647</v>
      </c>
    </row>
    <row r="200" spans="2:26" ht="15.5" x14ac:dyDescent="0.35">
      <c r="C200" t="s">
        <v>220</v>
      </c>
      <c r="D200" s="5">
        <v>158648985854</v>
      </c>
      <c r="E200" s="5">
        <v>-30439022719</v>
      </c>
      <c r="F200" s="5">
        <v>69502782276</v>
      </c>
      <c r="G200" s="5">
        <v>-4647132736</v>
      </c>
      <c r="I200" s="5">
        <v>147699876584</v>
      </c>
      <c r="J200" s="5">
        <v>103890935212</v>
      </c>
      <c r="K200" s="5">
        <v>97642773991</v>
      </c>
      <c r="L200" s="5">
        <v>70257958075</v>
      </c>
      <c r="M200" s="5">
        <v>86930311209</v>
      </c>
      <c r="N200" s="5">
        <v>83012986127</v>
      </c>
      <c r="O200" s="5">
        <v>64265573911</v>
      </c>
      <c r="P200" s="5">
        <v>78089064310</v>
      </c>
      <c r="Q200" s="5">
        <v>69890081340</v>
      </c>
      <c r="R200" s="5">
        <v>57110411569</v>
      </c>
      <c r="S200" s="5">
        <v>134409531510</v>
      </c>
      <c r="T200" s="5">
        <v>125927427164</v>
      </c>
      <c r="U200" s="5">
        <v>105629347959</v>
      </c>
      <c r="V200" s="5">
        <v>69602169149</v>
      </c>
      <c r="W200" s="5">
        <v>71803817364</v>
      </c>
      <c r="X200" s="5">
        <v>48914699082</v>
      </c>
      <c r="Y200" s="5">
        <v>63334783117</v>
      </c>
      <c r="Z200" s="5">
        <v>81636405336</v>
      </c>
    </row>
    <row r="202" spans="2:26" ht="15.5" x14ac:dyDescent="0.35">
      <c r="B202" t="s">
        <v>221</v>
      </c>
      <c r="C202" t="s">
        <v>11</v>
      </c>
      <c r="D202" s="5">
        <v>770000000</v>
      </c>
      <c r="E202" s="5">
        <v>770000000</v>
      </c>
      <c r="F202" s="5">
        <v>770000000</v>
      </c>
      <c r="G202" s="5">
        <v>770000000</v>
      </c>
      <c r="I202" s="5">
        <v>770000000</v>
      </c>
      <c r="J202" s="5">
        <v>770000000</v>
      </c>
      <c r="K202" s="5">
        <v>770000000</v>
      </c>
      <c r="L202" s="5">
        <v>770000000</v>
      </c>
      <c r="M202" s="5">
        <v>770000000</v>
      </c>
      <c r="N202" s="5">
        <v>770000000</v>
      </c>
      <c r="O202" s="5">
        <v>770000000</v>
      </c>
      <c r="P202" s="5">
        <v>770000000</v>
      </c>
      <c r="Q202" s="5">
        <v>770000000</v>
      </c>
      <c r="R202" s="5">
        <v>770000000</v>
      </c>
      <c r="S202" s="5">
        <v>770000000</v>
      </c>
      <c r="T202" s="5">
        <v>770000000</v>
      </c>
      <c r="U202" s="5">
        <v>770000000</v>
      </c>
      <c r="V202" s="5">
        <v>770000000</v>
      </c>
      <c r="W202" s="5">
        <v>770000000</v>
      </c>
      <c r="X202" s="5">
        <v>770000000</v>
      </c>
      <c r="Y202" s="5">
        <v>770000000</v>
      </c>
      <c r="Z202" s="5">
        <v>770000000</v>
      </c>
    </row>
    <row r="203" spans="2:26" ht="15.5" x14ac:dyDescent="0.35">
      <c r="C203" t="s">
        <v>222</v>
      </c>
      <c r="D203" s="6">
        <v>4.1399999999999997</v>
      </c>
      <c r="E203" s="6">
        <v>4.1399999999999997</v>
      </c>
      <c r="F203" s="6">
        <v>3.36</v>
      </c>
      <c r="G203" s="6">
        <v>5.13</v>
      </c>
    </row>
    <row r="204" spans="2:26" ht="15.5" x14ac:dyDescent="0.35">
      <c r="C204" t="s">
        <v>223</v>
      </c>
      <c r="D204" s="6">
        <v>56.04</v>
      </c>
      <c r="E204" s="6">
        <v>55.07</v>
      </c>
      <c r="F204" s="6">
        <v>59.23</v>
      </c>
      <c r="G204" s="6">
        <v>38.01</v>
      </c>
    </row>
    <row r="205" spans="2:26" ht="15.5" x14ac:dyDescent="0.35">
      <c r="C205" t="s">
        <v>72</v>
      </c>
      <c r="D205" s="6">
        <v>0.36</v>
      </c>
      <c r="E205" s="6">
        <v>0.3</v>
      </c>
      <c r="F205" s="6">
        <v>0.28999999999999998</v>
      </c>
      <c r="G205" s="6">
        <v>0.3</v>
      </c>
    </row>
    <row r="206" spans="2:26" ht="15.5" x14ac:dyDescent="0.35">
      <c r="C206" t="s">
        <v>224</v>
      </c>
      <c r="D206" s="6">
        <v>34310000000.000004</v>
      </c>
      <c r="E206" s="5">
        <v>42350000000</v>
      </c>
      <c r="F206" s="5">
        <v>30480000000</v>
      </c>
      <c r="G206" s="5">
        <v>38570000000</v>
      </c>
    </row>
    <row r="207" spans="2:26" ht="15.5" x14ac:dyDescent="0.35">
      <c r="C207" t="s">
        <v>225</v>
      </c>
      <c r="D207" s="6">
        <v>2.3999999999999998E-3</v>
      </c>
      <c r="E207" s="6">
        <v>2.5000000000000001E-3</v>
      </c>
      <c r="F207" s="6">
        <v>1.9E-3</v>
      </c>
      <c r="G207" s="6">
        <v>2.8000000000000004E-3</v>
      </c>
    </row>
    <row r="208" spans="2:26" ht="15.5" x14ac:dyDescent="0.35">
      <c r="C208" t="s">
        <v>226</v>
      </c>
      <c r="D208" s="6">
        <v>5.6000000000000008E-3</v>
      </c>
      <c r="E208" s="6">
        <v>5.6999999999999993E-3</v>
      </c>
      <c r="F208" s="6">
        <v>4.5999999999999999E-3</v>
      </c>
      <c r="G208" s="6">
        <v>6.9999999999999993E-3</v>
      </c>
    </row>
    <row r="209" spans="3:7" ht="15.5" x14ac:dyDescent="0.35">
      <c r="C209" t="s">
        <v>227</v>
      </c>
      <c r="D209" s="6">
        <v>2.5600000000000001E-2</v>
      </c>
      <c r="E209" s="6">
        <v>3.6900000000000002E-2</v>
      </c>
      <c r="F209" s="6">
        <v>2.2200000000000001E-2</v>
      </c>
      <c r="G209" s="6">
        <v>3.3399999999999999E-2</v>
      </c>
    </row>
    <row r="210" spans="3:7" ht="15.5" x14ac:dyDescent="0.35">
      <c r="C210" t="s">
        <v>228</v>
      </c>
      <c r="D210" s="6">
        <v>1.18</v>
      </c>
      <c r="E210" s="6">
        <v>1.58</v>
      </c>
      <c r="F210" s="6">
        <v>0.96</v>
      </c>
      <c r="G210" s="6">
        <v>1.57</v>
      </c>
    </row>
    <row r="211" spans="3:7" ht="15.5" x14ac:dyDescent="0.35">
      <c r="C211" t="s">
        <v>229</v>
      </c>
      <c r="D211" s="5">
        <v>565000000000</v>
      </c>
      <c r="E211" s="5">
        <v>562000000000</v>
      </c>
      <c r="F211" s="5">
        <v>566000000000</v>
      </c>
      <c r="G211" s="5">
        <v>563000000000</v>
      </c>
    </row>
    <row r="212" spans="3:7" ht="15.5" x14ac:dyDescent="0.35">
      <c r="C212" t="s">
        <v>230</v>
      </c>
      <c r="D212" s="6">
        <v>0.32</v>
      </c>
      <c r="E212" s="6">
        <v>0.31</v>
      </c>
      <c r="F212" s="6">
        <v>0.27</v>
      </c>
      <c r="G212" s="6">
        <v>0.27</v>
      </c>
    </row>
    <row r="213" spans="3:7" ht="15.5" x14ac:dyDescent="0.35">
      <c r="C213" t="s">
        <v>231</v>
      </c>
      <c r="D213" s="6">
        <v>733.7</v>
      </c>
      <c r="E213" s="6">
        <v>729.57</v>
      </c>
      <c r="F213" s="6">
        <v>734.83</v>
      </c>
      <c r="G213" s="6">
        <v>731.64</v>
      </c>
    </row>
    <row r="214" spans="3:7" ht="15.5" x14ac:dyDescent="0.35">
      <c r="C214" t="s">
        <v>232</v>
      </c>
      <c r="D214" s="6">
        <v>0.32</v>
      </c>
      <c r="E214" s="6">
        <v>0.31</v>
      </c>
      <c r="F214" s="6">
        <v>0.27</v>
      </c>
      <c r="G214" s="6">
        <v>0.27</v>
      </c>
    </row>
    <row r="215" spans="3:7" ht="15.5" x14ac:dyDescent="0.35">
      <c r="C215" t="s">
        <v>233</v>
      </c>
      <c r="D215" s="6">
        <v>733.7</v>
      </c>
      <c r="E215" s="6">
        <v>729.57</v>
      </c>
      <c r="F215" s="6">
        <v>734.83</v>
      </c>
      <c r="G215" s="6">
        <v>731.64</v>
      </c>
    </row>
    <row r="216" spans="3:7" ht="15.5" x14ac:dyDescent="0.35">
      <c r="C216" t="s">
        <v>234</v>
      </c>
      <c r="D216" s="5">
        <v>515000000000</v>
      </c>
      <c r="E216" s="5">
        <v>492000000000</v>
      </c>
      <c r="F216" s="5">
        <v>498000000000</v>
      </c>
      <c r="G216" s="5">
        <v>498000000000</v>
      </c>
    </row>
    <row r="217" spans="3:7" ht="15.5" x14ac:dyDescent="0.35">
      <c r="C217" t="s">
        <v>235</v>
      </c>
      <c r="D217" s="5">
        <v>7000000000</v>
      </c>
      <c r="E217" s="5">
        <v>8000000000</v>
      </c>
      <c r="F217" s="5">
        <v>10000000000</v>
      </c>
      <c r="G217" s="5">
        <v>6000000000</v>
      </c>
    </row>
    <row r="218" spans="3:7" ht="15.5" x14ac:dyDescent="0.35">
      <c r="C218" t="s">
        <v>236</v>
      </c>
      <c r="D218" s="5">
        <v>565000000000</v>
      </c>
      <c r="E218" s="5">
        <v>562000000000</v>
      </c>
      <c r="F218" s="5">
        <v>566000000000</v>
      </c>
      <c r="G218" s="5">
        <v>563000000000</v>
      </c>
    </row>
    <row r="219" spans="3:7" ht="15.5" x14ac:dyDescent="0.35">
      <c r="C219" t="s">
        <v>23</v>
      </c>
      <c r="D219" s="5">
        <v>522000000000</v>
      </c>
      <c r="E219" s="5">
        <v>500000000000</v>
      </c>
      <c r="F219" s="5">
        <v>508000000000</v>
      </c>
      <c r="G219" s="5">
        <v>504000000000</v>
      </c>
    </row>
    <row r="220" spans="3:7" ht="15.5" x14ac:dyDescent="0.35">
      <c r="C220" t="s">
        <v>20</v>
      </c>
      <c r="D220" s="5">
        <v>364000000000</v>
      </c>
      <c r="E220" s="5">
        <v>352000000000</v>
      </c>
      <c r="F220" s="5">
        <v>330000000000</v>
      </c>
      <c r="G220" s="5">
        <v>396000000000</v>
      </c>
    </row>
    <row r="221" spans="3:7" ht="15.5" x14ac:dyDescent="0.35">
      <c r="C221" t="s">
        <v>237</v>
      </c>
      <c r="D221" s="5">
        <v>433000000000</v>
      </c>
      <c r="E221" s="5">
        <v>407000000000</v>
      </c>
      <c r="F221" s="5">
        <v>396000000000</v>
      </c>
      <c r="G221" s="5">
        <v>394000000000</v>
      </c>
    </row>
    <row r="222" spans="3:7" ht="15.5" x14ac:dyDescent="0.35">
      <c r="C222" t="s">
        <v>238</v>
      </c>
      <c r="D222" s="5">
        <v>3000000000</v>
      </c>
      <c r="E222" s="5">
        <v>-40000000000</v>
      </c>
      <c r="F222" s="5">
        <v>46000000000</v>
      </c>
      <c r="G222" s="5">
        <v>-4000000000</v>
      </c>
    </row>
    <row r="223" spans="3:7" ht="15.5" x14ac:dyDescent="0.35">
      <c r="C223" t="s">
        <v>239</v>
      </c>
      <c r="D223" s="5">
        <v>-7000000000</v>
      </c>
      <c r="E223" s="5">
        <v>10000000000</v>
      </c>
      <c r="F223" s="5">
        <v>-15000000000</v>
      </c>
      <c r="G223" s="5">
        <v>-16000000000</v>
      </c>
    </row>
    <row r="224" spans="3:7" ht="15.5" x14ac:dyDescent="0.35">
      <c r="C224" t="s">
        <v>12</v>
      </c>
      <c r="D224" s="5">
        <v>-4000000000</v>
      </c>
      <c r="E224" s="5">
        <v>-30000000000</v>
      </c>
      <c r="F224" s="5">
        <v>32000000000</v>
      </c>
      <c r="G224" s="5">
        <v>-20000000000</v>
      </c>
    </row>
    <row r="225" spans="3:26" ht="15.5" x14ac:dyDescent="0.35">
      <c r="C225" t="s">
        <v>15</v>
      </c>
      <c r="D225" s="6">
        <v>-4.8099999999999996</v>
      </c>
      <c r="E225" s="6">
        <v>-38.729999999999997</v>
      </c>
      <c r="F225" s="6">
        <v>41.13</v>
      </c>
      <c r="G225" s="6">
        <v>-25.51</v>
      </c>
    </row>
    <row r="226" spans="3:26" ht="15.5" x14ac:dyDescent="0.35">
      <c r="C226" t="s">
        <v>57</v>
      </c>
      <c r="I226" s="6">
        <v>17.850000000000001</v>
      </c>
      <c r="J226" s="6">
        <v>17.29</v>
      </c>
      <c r="K226" s="6">
        <v>18.43</v>
      </c>
      <c r="L226" s="6">
        <v>26.12</v>
      </c>
      <c r="M226" s="6">
        <v>23.81</v>
      </c>
      <c r="N226" s="6">
        <v>35.770000000000003</v>
      </c>
      <c r="O226" s="6">
        <v>42.97</v>
      </c>
      <c r="P226" s="6">
        <v>35.14</v>
      </c>
      <c r="Q226" s="6">
        <v>27.17</v>
      </c>
      <c r="R226" s="6">
        <v>33.86</v>
      </c>
      <c r="S226" s="6">
        <v>53.61</v>
      </c>
      <c r="T226" s="6">
        <v>72.349999999999994</v>
      </c>
      <c r="U226" s="6">
        <v>38.479999999999997</v>
      </c>
      <c r="V226" s="6">
        <v>37.659999999999997</v>
      </c>
      <c r="W226" s="6">
        <v>4.22</v>
      </c>
      <c r="X226" s="6">
        <v>16.66</v>
      </c>
      <c r="Y226" s="6">
        <v>24.18</v>
      </c>
      <c r="Z226" s="6">
        <v>39.06</v>
      </c>
    </row>
    <row r="227" spans="3:26" ht="15.5" x14ac:dyDescent="0.35">
      <c r="C227" t="s">
        <v>71</v>
      </c>
      <c r="I227" s="6">
        <v>12.77</v>
      </c>
      <c r="J227" s="6">
        <v>9.66</v>
      </c>
      <c r="K227" s="6">
        <v>10.53</v>
      </c>
      <c r="L227" s="6">
        <v>8.58</v>
      </c>
      <c r="M227" s="6">
        <v>8.65</v>
      </c>
      <c r="N227" s="6">
        <v>7.66</v>
      </c>
      <c r="O227" s="6">
        <v>5.77</v>
      </c>
      <c r="P227" s="6">
        <v>7.4</v>
      </c>
      <c r="Q227" s="6">
        <v>8.5399999999999991</v>
      </c>
      <c r="R227" s="6">
        <v>6.97</v>
      </c>
      <c r="S227" s="6">
        <v>4.01</v>
      </c>
      <c r="T227" s="5">
        <v>3</v>
      </c>
      <c r="U227" s="6">
        <v>4.99</v>
      </c>
      <c r="V227" s="6">
        <v>5.18</v>
      </c>
      <c r="W227" s="6">
        <v>52.13</v>
      </c>
      <c r="X227" s="5">
        <v>12</v>
      </c>
      <c r="Y227" s="6">
        <v>7.57</v>
      </c>
      <c r="Z227" s="6">
        <v>10.75</v>
      </c>
    </row>
    <row r="228" spans="3:26" ht="15.5" x14ac:dyDescent="0.35">
      <c r="C228" t="s">
        <v>74</v>
      </c>
      <c r="I228" s="6">
        <v>0.09</v>
      </c>
      <c r="J228" s="6">
        <v>0.06</v>
      </c>
      <c r="K228" s="6">
        <v>0.08</v>
      </c>
      <c r="L228" s="6">
        <v>0.1</v>
      </c>
      <c r="M228" s="6">
        <v>0.1</v>
      </c>
      <c r="N228" s="6">
        <v>0.13</v>
      </c>
      <c r="O228" s="6">
        <v>0.12</v>
      </c>
      <c r="P228" s="6">
        <v>0.15</v>
      </c>
      <c r="Q228" s="6">
        <v>0.16</v>
      </c>
      <c r="R228" s="6">
        <v>0.14000000000000001</v>
      </c>
      <c r="S228" s="6">
        <v>0.1</v>
      </c>
      <c r="T228" s="6">
        <v>0.09</v>
      </c>
      <c r="U228" s="6">
        <v>0.08</v>
      </c>
      <c r="V228" s="6">
        <v>0.09</v>
      </c>
      <c r="W228" s="6">
        <v>0.15</v>
      </c>
      <c r="X228" s="6">
        <v>0.15</v>
      </c>
      <c r="Y228" s="6">
        <v>0.14000000000000001</v>
      </c>
      <c r="Z228" s="6">
        <v>0.27</v>
      </c>
    </row>
    <row r="229" spans="3:26" ht="15.5" x14ac:dyDescent="0.35">
      <c r="C229" t="s">
        <v>240</v>
      </c>
      <c r="I229" s="5">
        <v>155200000000</v>
      </c>
      <c r="J229" s="5">
        <v>201720000000</v>
      </c>
      <c r="K229" s="5">
        <v>227990000000</v>
      </c>
      <c r="L229" s="5">
        <v>255830000000</v>
      </c>
      <c r="M229" s="5">
        <v>223590000000</v>
      </c>
      <c r="N229" s="5">
        <v>200990000000</v>
      </c>
      <c r="O229" s="5">
        <v>155280000000</v>
      </c>
      <c r="P229" s="5">
        <v>142770000000</v>
      </c>
    </row>
    <row r="230" spans="3:26" ht="15.5" x14ac:dyDescent="0.35">
      <c r="C230" t="s">
        <v>241</v>
      </c>
      <c r="I230" s="6">
        <v>1.0800000000000001E-2</v>
      </c>
      <c r="J230" s="6">
        <v>9.4999999999999998E-3</v>
      </c>
      <c r="K230" s="6">
        <v>1.06E-2</v>
      </c>
      <c r="L230" s="6">
        <v>1.5900000000000001E-2</v>
      </c>
      <c r="M230" s="6">
        <v>1.41E-2</v>
      </c>
      <c r="N230" s="6">
        <v>2.0499999999999997E-2</v>
      </c>
      <c r="O230" s="6">
        <v>2.64E-2</v>
      </c>
      <c r="P230" s="6">
        <v>2.7300000000000001E-2</v>
      </c>
      <c r="Q230" s="6">
        <v>2.18E-2</v>
      </c>
      <c r="R230" s="6">
        <v>2.6600000000000002E-2</v>
      </c>
      <c r="S230" s="6">
        <v>3.78E-2</v>
      </c>
      <c r="T230" s="6">
        <v>4.41E-2</v>
      </c>
      <c r="U230" s="6">
        <v>2.3199999999999998E-2</v>
      </c>
      <c r="V230" s="6">
        <v>2.46E-2</v>
      </c>
      <c r="W230" s="6">
        <v>3.3E-3</v>
      </c>
      <c r="X230" s="6">
        <v>2.1600000000000001E-2</v>
      </c>
      <c r="Y230" s="6">
        <v>3.3000000000000002E-2</v>
      </c>
      <c r="Z230" s="6">
        <v>4.8600000000000004E-2</v>
      </c>
    </row>
    <row r="231" spans="3:26" ht="15.5" x14ac:dyDescent="0.35">
      <c r="C231" t="s">
        <v>242</v>
      </c>
      <c r="I231" s="6">
        <v>2.4500000000000001E-2</v>
      </c>
      <c r="J231" s="6">
        <v>2.4E-2</v>
      </c>
      <c r="K231" s="6">
        <v>2.58E-2</v>
      </c>
      <c r="L231" s="6">
        <v>3.8399999999999997E-2</v>
      </c>
      <c r="M231" s="6">
        <v>3.7900000000000003E-2</v>
      </c>
      <c r="N231" s="6">
        <v>6.0299999999999999E-2</v>
      </c>
      <c r="O231" s="6">
        <v>7.6399999999999996E-2</v>
      </c>
      <c r="P231" s="6">
        <v>6.6600000000000006E-2</v>
      </c>
      <c r="Q231" s="6">
        <v>5.5E-2</v>
      </c>
      <c r="R231" s="6">
        <v>7.2499999999999995E-2</v>
      </c>
      <c r="S231" s="6">
        <v>0.122</v>
      </c>
      <c r="T231" s="6">
        <v>0.1794</v>
      </c>
      <c r="U231" s="6">
        <v>0.11310000000000001</v>
      </c>
      <c r="V231" s="6">
        <v>0.12189999999999999</v>
      </c>
      <c r="W231" s="6">
        <v>1.5300000000000001E-2</v>
      </c>
      <c r="X231" s="6">
        <v>5.9900000000000002E-2</v>
      </c>
      <c r="Y231" s="6">
        <v>8.8200000000000001E-2</v>
      </c>
      <c r="Z231" s="6">
        <v>0.1492</v>
      </c>
    </row>
    <row r="232" spans="3:26" ht="15.5" x14ac:dyDescent="0.35">
      <c r="C232" t="s">
        <v>243</v>
      </c>
      <c r="I232" s="6">
        <v>0.12520000000000001</v>
      </c>
      <c r="J232" s="6">
        <v>0.1273</v>
      </c>
      <c r="K232" s="6">
        <v>0.12560000000000002</v>
      </c>
      <c r="L232" s="6">
        <v>0.13589999999999999</v>
      </c>
      <c r="M232" s="6">
        <v>0.12740000000000001</v>
      </c>
      <c r="N232" s="6">
        <v>0.1512</v>
      </c>
      <c r="O232" s="6">
        <v>0.1678</v>
      </c>
      <c r="P232" s="6">
        <v>0.17610000000000001</v>
      </c>
      <c r="Q232" s="6">
        <v>0.1653</v>
      </c>
      <c r="R232" s="6">
        <v>0.22089999999999999</v>
      </c>
      <c r="S232" s="6">
        <v>0.31679999999999997</v>
      </c>
      <c r="T232" s="6">
        <v>0.25690000000000002</v>
      </c>
      <c r="U232" s="6">
        <v>0.28360000000000002</v>
      </c>
      <c r="V232" s="6">
        <v>0.2235</v>
      </c>
      <c r="W232" s="6">
        <v>0.1326</v>
      </c>
      <c r="X232" s="6">
        <v>0.12210000000000001</v>
      </c>
      <c r="Y232" s="6">
        <v>0.1361</v>
      </c>
      <c r="Z232" s="6">
        <v>0.29299999999999998</v>
      </c>
    </row>
    <row r="233" spans="3:26" ht="15.5" x14ac:dyDescent="0.35">
      <c r="C233" t="s">
        <v>244</v>
      </c>
      <c r="I233" s="6">
        <v>1.36</v>
      </c>
      <c r="J233" s="6">
        <v>1.36</v>
      </c>
      <c r="K233" s="6">
        <v>1.64</v>
      </c>
      <c r="L233" s="6">
        <v>1.74</v>
      </c>
      <c r="M233" s="6">
        <v>1.65</v>
      </c>
      <c r="N233" s="6">
        <v>1.84</v>
      </c>
      <c r="O233" s="6">
        <v>1.98</v>
      </c>
      <c r="P233" s="6">
        <v>2.0699999999999998</v>
      </c>
      <c r="Q233" s="6">
        <v>1.93</v>
      </c>
      <c r="R233" s="6">
        <v>2.0099999999999998</v>
      </c>
      <c r="S233" s="6">
        <v>2.27</v>
      </c>
      <c r="T233" s="6">
        <v>1.84</v>
      </c>
      <c r="U233" s="6">
        <v>2.5</v>
      </c>
      <c r="V233" s="6">
        <v>2.2799999999999998</v>
      </c>
      <c r="W233" s="6">
        <v>1.37</v>
      </c>
      <c r="X233" s="6">
        <v>1.59</v>
      </c>
      <c r="Y233" s="6">
        <v>2.0699999999999998</v>
      </c>
      <c r="Z233" s="6">
        <v>2.82</v>
      </c>
    </row>
    <row r="234" spans="3:26" ht="15.5" x14ac:dyDescent="0.35">
      <c r="C234" t="s">
        <v>68</v>
      </c>
      <c r="I234" s="6">
        <v>0.31</v>
      </c>
      <c r="J234" s="6">
        <v>0.23</v>
      </c>
      <c r="K234" s="6">
        <v>0.27</v>
      </c>
      <c r="L234" s="6">
        <v>0.33</v>
      </c>
      <c r="M234" s="6">
        <v>0.33</v>
      </c>
      <c r="N234" s="6">
        <v>0.46</v>
      </c>
      <c r="O234" s="6">
        <v>0.44</v>
      </c>
      <c r="P234" s="6">
        <v>0.49</v>
      </c>
      <c r="Q234" s="6">
        <v>0.47</v>
      </c>
      <c r="R234" s="6">
        <v>0.51</v>
      </c>
      <c r="S234" s="6">
        <v>0.49</v>
      </c>
      <c r="T234" s="6">
        <v>0.54</v>
      </c>
      <c r="U234" s="6">
        <v>0.56000000000000005</v>
      </c>
      <c r="V234" s="6">
        <v>0.63</v>
      </c>
      <c r="W234" s="6">
        <v>0.8</v>
      </c>
      <c r="X234" s="6">
        <v>0.72</v>
      </c>
      <c r="Y234" s="6">
        <v>0.67</v>
      </c>
      <c r="Z234" s="6">
        <v>1.6</v>
      </c>
    </row>
    <row r="235" spans="3:26" ht="15.5" x14ac:dyDescent="0.35">
      <c r="C235" t="s">
        <v>65</v>
      </c>
      <c r="I235" s="6">
        <v>729.57</v>
      </c>
      <c r="J235" s="6">
        <v>721.11</v>
      </c>
      <c r="K235" s="6">
        <v>713.57</v>
      </c>
      <c r="L235" s="6">
        <v>679.33</v>
      </c>
      <c r="M235" s="6">
        <v>628.95000000000005</v>
      </c>
      <c r="N235" s="6">
        <v>592.78</v>
      </c>
      <c r="O235" s="6">
        <v>562.33000000000004</v>
      </c>
      <c r="P235" s="6">
        <v>527.21</v>
      </c>
      <c r="Q235" s="6">
        <v>493.87</v>
      </c>
      <c r="R235" s="6">
        <v>467.16</v>
      </c>
      <c r="S235" s="6">
        <v>439.49</v>
      </c>
      <c r="T235" s="6">
        <v>403.34</v>
      </c>
      <c r="U235" s="6">
        <v>340.12</v>
      </c>
      <c r="V235" s="5">
        <v>309</v>
      </c>
      <c r="W235" s="6">
        <v>275.14</v>
      </c>
      <c r="X235" s="6">
        <v>277.94</v>
      </c>
      <c r="Y235" s="6">
        <v>274.05</v>
      </c>
      <c r="Z235" s="6">
        <v>261.76</v>
      </c>
    </row>
    <row r="236" spans="3:26" ht="15.5" x14ac:dyDescent="0.35">
      <c r="C236" t="s">
        <v>245</v>
      </c>
      <c r="I236" s="6">
        <v>0.31</v>
      </c>
      <c r="J236" s="6">
        <v>0.23</v>
      </c>
      <c r="K236" s="6">
        <v>0.27</v>
      </c>
      <c r="L236" s="6">
        <v>0.33</v>
      </c>
      <c r="M236" s="6">
        <v>0.33</v>
      </c>
      <c r="N236" s="6">
        <v>0.46</v>
      </c>
      <c r="O236" s="6">
        <v>0.44</v>
      </c>
      <c r="P236" s="6">
        <v>0.49</v>
      </c>
      <c r="Q236" s="6">
        <v>0.47</v>
      </c>
      <c r="R236" s="6">
        <v>0.51</v>
      </c>
      <c r="S236" s="6">
        <v>0.49</v>
      </c>
      <c r="T236" s="6">
        <v>0.54</v>
      </c>
      <c r="U236" s="6">
        <v>0.56000000000000005</v>
      </c>
      <c r="V236" s="6">
        <v>0.63</v>
      </c>
      <c r="W236" s="6">
        <v>0.8</v>
      </c>
      <c r="X236" s="6">
        <v>0.72</v>
      </c>
      <c r="Y236" s="6">
        <v>0.67</v>
      </c>
      <c r="Z236" s="6">
        <v>1.6</v>
      </c>
    </row>
    <row r="237" spans="3:26" ht="15.5" x14ac:dyDescent="0.35">
      <c r="C237" t="s">
        <v>246</v>
      </c>
      <c r="I237" s="6">
        <v>729.57</v>
      </c>
      <c r="J237" s="6">
        <v>721.11</v>
      </c>
      <c r="K237" s="6">
        <v>713.57</v>
      </c>
      <c r="L237" s="6">
        <v>679.33</v>
      </c>
      <c r="M237" s="6">
        <v>628.95000000000005</v>
      </c>
      <c r="N237" s="6">
        <v>592.78</v>
      </c>
      <c r="O237" s="6">
        <v>562.33000000000004</v>
      </c>
      <c r="P237" s="6">
        <v>527.21</v>
      </c>
      <c r="Q237" s="6">
        <v>493.87</v>
      </c>
      <c r="R237" s="6">
        <v>467.16</v>
      </c>
      <c r="S237" s="6">
        <v>439.49</v>
      </c>
      <c r="T237" s="6">
        <v>403.34</v>
      </c>
      <c r="U237" s="6">
        <v>340.12</v>
      </c>
      <c r="V237" s="5">
        <v>309</v>
      </c>
      <c r="W237" s="6">
        <v>275.14</v>
      </c>
      <c r="X237" s="6">
        <v>277.94</v>
      </c>
      <c r="Y237" s="6">
        <v>274.05</v>
      </c>
      <c r="Z237" s="6">
        <v>261.76</v>
      </c>
    </row>
    <row r="238" spans="3:26" ht="15.5" x14ac:dyDescent="0.35">
      <c r="C238" t="s">
        <v>247</v>
      </c>
      <c r="I238" s="5">
        <v>492000000000</v>
      </c>
      <c r="J238" s="5">
        <v>535000000000</v>
      </c>
      <c r="K238" s="5">
        <v>479000000000</v>
      </c>
      <c r="L238" s="5">
        <v>454000000000</v>
      </c>
      <c r="M238" s="5">
        <v>473000000000</v>
      </c>
      <c r="N238" s="5">
        <v>467000000000</v>
      </c>
      <c r="O238" s="5">
        <v>430000000000</v>
      </c>
      <c r="P238" s="5">
        <v>381000000000</v>
      </c>
      <c r="Q238" s="5">
        <v>359000000000</v>
      </c>
      <c r="R238" s="5">
        <v>375000000000</v>
      </c>
      <c r="S238" s="5">
        <v>519000000000</v>
      </c>
      <c r="T238" s="5">
        <v>581000000000</v>
      </c>
      <c r="U238" s="5">
        <v>453000000000</v>
      </c>
      <c r="V238" s="5">
        <v>382000000000</v>
      </c>
      <c r="W238" s="5">
        <v>257000000000</v>
      </c>
      <c r="X238" s="5">
        <v>123000000000</v>
      </c>
      <c r="Y238" s="5">
        <v>43000000000</v>
      </c>
      <c r="Z238" s="5">
        <v>81000000000</v>
      </c>
    </row>
    <row r="239" spans="3:26" ht="15.5" x14ac:dyDescent="0.35">
      <c r="C239" t="s">
        <v>248</v>
      </c>
      <c r="I239" s="5">
        <v>8000000000</v>
      </c>
      <c r="J239" s="5">
        <v>12000000000</v>
      </c>
      <c r="K239" s="5">
        <v>21000000000</v>
      </c>
      <c r="L239" s="5">
        <v>11000000000</v>
      </c>
      <c r="M239" s="5">
        <v>53000000000</v>
      </c>
      <c r="N239" s="5">
        <v>119000000000</v>
      </c>
      <c r="O239" s="5">
        <v>112000000000</v>
      </c>
      <c r="P239" s="5">
        <v>5000000000</v>
      </c>
      <c r="Q239" s="5">
        <v>15000000000</v>
      </c>
      <c r="R239" s="5">
        <v>17000000000</v>
      </c>
      <c r="S239" s="5">
        <v>66000000000</v>
      </c>
      <c r="T239" s="5">
        <v>201000000000</v>
      </c>
      <c r="U239" s="5">
        <v>348000000000</v>
      </c>
      <c r="V239" s="5">
        <v>317000000000</v>
      </c>
      <c r="W239" s="5">
        <v>342000000000</v>
      </c>
      <c r="X239" s="5">
        <v>107000000000</v>
      </c>
      <c r="Y239" s="5">
        <v>176000000000</v>
      </c>
      <c r="Z239" s="5">
        <v>197000000000</v>
      </c>
    </row>
    <row r="240" spans="3:26" ht="15.5" x14ac:dyDescent="0.35">
      <c r="C240" t="s">
        <v>25</v>
      </c>
      <c r="I240" s="5">
        <v>500000000000</v>
      </c>
      <c r="J240" s="5">
        <v>546000000000</v>
      </c>
      <c r="K240" s="5">
        <v>500000000000</v>
      </c>
      <c r="L240" s="5">
        <v>465000000000</v>
      </c>
      <c r="M240" s="5">
        <v>525000000000</v>
      </c>
      <c r="N240" s="5">
        <v>586000000000</v>
      </c>
      <c r="O240" s="5">
        <v>543000000000</v>
      </c>
      <c r="P240" s="5">
        <v>386000000000</v>
      </c>
      <c r="Q240" s="5">
        <v>374000000000</v>
      </c>
      <c r="R240" s="5">
        <v>393000000000</v>
      </c>
      <c r="S240" s="5">
        <v>585000000000</v>
      </c>
      <c r="T240" s="5">
        <v>782000000000</v>
      </c>
      <c r="U240" s="5">
        <v>800000000000</v>
      </c>
      <c r="V240" s="5">
        <v>698000000000</v>
      </c>
      <c r="W240" s="5">
        <v>599000000000</v>
      </c>
      <c r="X240" s="5">
        <v>230000000000</v>
      </c>
      <c r="Y240" s="5">
        <v>219000000000</v>
      </c>
      <c r="Z240" s="5">
        <v>278000000000</v>
      </c>
    </row>
    <row r="241" spans="2:26" ht="15.5" x14ac:dyDescent="0.35">
      <c r="C241" t="s">
        <v>22</v>
      </c>
      <c r="I241" s="5">
        <v>352000000000</v>
      </c>
      <c r="J241" s="5">
        <v>442000000000</v>
      </c>
      <c r="K241" s="5">
        <v>403000000000</v>
      </c>
      <c r="L241" s="5">
        <v>395000000000</v>
      </c>
      <c r="M241" s="5">
        <v>438000000000</v>
      </c>
      <c r="N241" s="5">
        <v>503000000000</v>
      </c>
      <c r="O241" s="5">
        <v>479000000000</v>
      </c>
      <c r="P241" s="5">
        <v>308000000000</v>
      </c>
      <c r="Q241" s="5">
        <v>304000000000</v>
      </c>
      <c r="R241" s="5">
        <v>336000000000</v>
      </c>
      <c r="S241" s="5">
        <v>451000000000</v>
      </c>
      <c r="T241" s="5">
        <v>656000000000</v>
      </c>
      <c r="U241" s="5">
        <v>695000000000</v>
      </c>
      <c r="V241" s="5">
        <v>628000000000</v>
      </c>
      <c r="W241" s="5">
        <v>527000000000</v>
      </c>
      <c r="X241" s="5">
        <v>181000000000</v>
      </c>
      <c r="Y241" s="5">
        <v>156000000000</v>
      </c>
      <c r="Z241" s="5">
        <v>197000000000</v>
      </c>
    </row>
    <row r="242" spans="2:26" ht="15.5" x14ac:dyDescent="0.35">
      <c r="C242" t="s">
        <v>249</v>
      </c>
      <c r="I242" s="5">
        <v>407000000000</v>
      </c>
      <c r="J242" s="5">
        <v>366000000000</v>
      </c>
      <c r="K242" s="5">
        <v>227000000000</v>
      </c>
      <c r="L242" s="5">
        <v>146000000000</v>
      </c>
      <c r="M242" s="5">
        <v>91000000000</v>
      </c>
      <c r="N242" s="5">
        <v>45000000000</v>
      </c>
      <c r="O242" s="5">
        <v>20000000000</v>
      </c>
      <c r="P242" s="5">
        <v>51000000000</v>
      </c>
      <c r="Q242" s="5">
        <v>2000000000</v>
      </c>
      <c r="R242" s="5">
        <v>-52000000000</v>
      </c>
      <c r="S242" s="5">
        <v>-88000000000</v>
      </c>
      <c r="T242" s="5">
        <v>-23000000000</v>
      </c>
      <c r="U242" s="5">
        <v>76000000000</v>
      </c>
      <c r="V242" s="5">
        <v>47000000000</v>
      </c>
      <c r="W242" s="5">
        <v>32000000000</v>
      </c>
      <c r="X242" s="5">
        <v>130000000000</v>
      </c>
      <c r="Y242" s="5">
        <v>195000000000</v>
      </c>
      <c r="Z242" s="5">
        <v>207000000000</v>
      </c>
    </row>
    <row r="243" spans="2:26" ht="15.5" x14ac:dyDescent="0.35">
      <c r="C243" t="s">
        <v>250</v>
      </c>
      <c r="I243" s="5">
        <v>55000000000</v>
      </c>
      <c r="J243" s="5">
        <v>15000000000</v>
      </c>
      <c r="K243" s="5">
        <v>78000000000</v>
      </c>
      <c r="L243" s="5">
        <v>103000000000</v>
      </c>
      <c r="M243" s="5">
        <v>107000000000</v>
      </c>
      <c r="N243" s="5">
        <v>154000000000</v>
      </c>
      <c r="O243" s="5">
        <v>53000000000</v>
      </c>
      <c r="P243" s="5">
        <v>23000000000</v>
      </c>
      <c r="Q243" s="5">
        <v>31000000000</v>
      </c>
      <c r="R243" s="5">
        <v>160000000000</v>
      </c>
      <c r="S243" s="5">
        <v>246000000000</v>
      </c>
      <c r="T243" s="5">
        <v>63000000000</v>
      </c>
      <c r="U243" s="5">
        <v>96000000000</v>
      </c>
      <c r="V243" s="5">
        <v>-75000000000</v>
      </c>
      <c r="W243" s="5">
        <v>15000000000</v>
      </c>
      <c r="X243" s="5">
        <v>17000000000</v>
      </c>
      <c r="Y243" s="5">
        <v>74000000000</v>
      </c>
      <c r="Z243" s="5">
        <v>6000000000</v>
      </c>
    </row>
    <row r="244" spans="2:26" ht="15.5" x14ac:dyDescent="0.35">
      <c r="C244" t="s">
        <v>251</v>
      </c>
      <c r="I244" s="5">
        <v>-22000000000</v>
      </c>
      <c r="J244" s="5">
        <v>-25000000000</v>
      </c>
      <c r="K244" s="5">
        <v>-45000000000</v>
      </c>
      <c r="L244" s="5">
        <v>-36000000000</v>
      </c>
      <c r="M244" s="5">
        <v>-35000000000</v>
      </c>
      <c r="N244" s="5">
        <v>-139000000000</v>
      </c>
      <c r="O244" s="5">
        <v>-169000000000</v>
      </c>
      <c r="P244" s="5">
        <v>-17000000000</v>
      </c>
      <c r="Q244" s="5">
        <v>-12000000000</v>
      </c>
      <c r="R244" s="5">
        <v>-26000000000</v>
      </c>
      <c r="S244" s="5">
        <v>-26000000000</v>
      </c>
      <c r="T244" s="5">
        <v>-36000000000</v>
      </c>
      <c r="U244" s="5">
        <v>-21000000000</v>
      </c>
      <c r="V244" s="5">
        <v>-40000000000</v>
      </c>
      <c r="W244" s="5">
        <v>-393000000000</v>
      </c>
      <c r="X244" s="5">
        <v>-19000000000</v>
      </c>
      <c r="Y244" s="5">
        <v>-26000000000</v>
      </c>
      <c r="Z244" s="5">
        <v>-56000000000</v>
      </c>
    </row>
    <row r="245" spans="2:26" ht="15.5" x14ac:dyDescent="0.35">
      <c r="C245" t="s">
        <v>14</v>
      </c>
      <c r="I245" s="5">
        <v>33000000000</v>
      </c>
      <c r="J245" s="5">
        <v>-10000000000</v>
      </c>
      <c r="K245" s="5">
        <v>34000000000</v>
      </c>
      <c r="L245" s="5">
        <v>66000000000</v>
      </c>
      <c r="M245" s="5">
        <v>72000000000</v>
      </c>
      <c r="N245" s="5">
        <v>15000000000</v>
      </c>
      <c r="O245" s="5">
        <v>-116000000000</v>
      </c>
      <c r="P245" s="5">
        <v>7000000000</v>
      </c>
      <c r="Q245" s="5">
        <v>19000000000</v>
      </c>
      <c r="R245" s="5">
        <v>133000000000</v>
      </c>
      <c r="S245" s="5">
        <v>220000000000</v>
      </c>
      <c r="T245" s="5">
        <v>27000000000</v>
      </c>
      <c r="U245" s="5">
        <v>75000000000</v>
      </c>
      <c r="V245" s="5">
        <v>-115000000000</v>
      </c>
      <c r="W245" s="5">
        <v>-378000000000</v>
      </c>
      <c r="X245" s="5">
        <v>-3000000000</v>
      </c>
      <c r="Y245" s="5">
        <v>48000000000</v>
      </c>
      <c r="Z245" s="5">
        <v>-50000000000</v>
      </c>
    </row>
    <row r="246" spans="2:26" ht="15.5" x14ac:dyDescent="0.35">
      <c r="C246" t="s">
        <v>16</v>
      </c>
      <c r="I246" s="6">
        <v>42.59</v>
      </c>
      <c r="J246" s="6">
        <v>-12.71</v>
      </c>
      <c r="K246" s="6">
        <v>43.67</v>
      </c>
      <c r="L246" s="6">
        <v>86.06</v>
      </c>
      <c r="M246" s="6">
        <v>93.6</v>
      </c>
      <c r="N246" s="6">
        <v>19.739999999999998</v>
      </c>
      <c r="O246" s="6">
        <v>-150.5</v>
      </c>
      <c r="P246" s="6">
        <v>9.02</v>
      </c>
      <c r="Q246" s="6">
        <v>24.83</v>
      </c>
      <c r="R246" s="6">
        <v>172.89</v>
      </c>
      <c r="S246" s="6">
        <v>285.41000000000003</v>
      </c>
      <c r="T246" s="5">
        <v>35</v>
      </c>
      <c r="U246" s="6">
        <v>97.26</v>
      </c>
      <c r="V246" s="6">
        <v>-149.44</v>
      </c>
      <c r="W246" s="6">
        <v>-490.45</v>
      </c>
      <c r="X246" s="6">
        <v>-3.27</v>
      </c>
      <c r="Y246" s="6">
        <v>62.34</v>
      </c>
      <c r="Z246" s="6">
        <v>-65.260000000000005</v>
      </c>
    </row>
    <row r="248" spans="2:26" ht="15.5" x14ac:dyDescent="0.35">
      <c r="B248" t="s">
        <v>252</v>
      </c>
      <c r="C248" t="s">
        <v>253</v>
      </c>
      <c r="D248" s="5">
        <v>3000000000</v>
      </c>
      <c r="E248" s="5">
        <v>3000000000</v>
      </c>
      <c r="F248" s="5">
        <v>3000000000</v>
      </c>
      <c r="G248" s="5">
        <v>4000000000</v>
      </c>
      <c r="H248" s="5">
        <v>13000000000</v>
      </c>
      <c r="I248" s="5">
        <v>14000000000</v>
      </c>
      <c r="J248" s="5">
        <v>13000000000</v>
      </c>
      <c r="K248" s="5">
        <v>14000000000</v>
      </c>
      <c r="L248" s="5">
        <v>20000000000</v>
      </c>
      <c r="M248" s="5">
        <v>18000000000</v>
      </c>
      <c r="N248" s="5">
        <v>28000000000</v>
      </c>
      <c r="O248" s="5">
        <v>33000000000</v>
      </c>
      <c r="P248" s="5">
        <v>27000000000</v>
      </c>
      <c r="Q248" s="5">
        <v>21000000000</v>
      </c>
    </row>
    <row r="249" spans="2:26" ht="15.5" x14ac:dyDescent="0.35">
      <c r="C249" t="s">
        <v>254</v>
      </c>
      <c r="H249" s="5">
        <v>13000000000</v>
      </c>
      <c r="I249" s="5">
        <v>14000000000</v>
      </c>
      <c r="J249" s="5">
        <v>13000000000</v>
      </c>
      <c r="K249" s="5">
        <v>14000000000</v>
      </c>
      <c r="L249" s="5">
        <v>20000000000</v>
      </c>
      <c r="M249" s="5">
        <v>18000000000</v>
      </c>
      <c r="N249" s="5">
        <v>28000000000</v>
      </c>
      <c r="O249" s="5">
        <v>33000000000</v>
      </c>
      <c r="P249" s="5">
        <v>27000000000</v>
      </c>
      <c r="Q249" s="5">
        <v>21000000000</v>
      </c>
    </row>
    <row r="250" spans="2:26" ht="15.5" x14ac:dyDescent="0.35">
      <c r="C250" t="s">
        <v>401</v>
      </c>
      <c r="L250" s="6">
        <v>3.5</v>
      </c>
      <c r="M250" s="5">
        <v>4</v>
      </c>
      <c r="N250" s="5">
        <v>5</v>
      </c>
      <c r="O250" s="5">
        <v>6</v>
      </c>
      <c r="P250" s="5">
        <v>6</v>
      </c>
      <c r="Q250" s="5">
        <v>5</v>
      </c>
    </row>
    <row r="251" spans="2:26" ht="15.5" x14ac:dyDescent="0.35">
      <c r="C251" t="s">
        <v>76</v>
      </c>
      <c r="L251" s="6">
        <v>0.13400000000000001</v>
      </c>
      <c r="M251" s="6">
        <v>0.16800000000000001</v>
      </c>
      <c r="N251" s="6">
        <v>0.13980000000000001</v>
      </c>
      <c r="O251" s="6">
        <v>0.1396</v>
      </c>
      <c r="P251" s="6">
        <v>0.17079999999999998</v>
      </c>
      <c r="Q251" s="6">
        <v>0.184</v>
      </c>
    </row>
    <row r="252" spans="2:26" ht="15.5" x14ac:dyDescent="0.35">
      <c r="C252" t="s">
        <v>402</v>
      </c>
      <c r="L252" s="6">
        <v>1.8100000000000002E-2</v>
      </c>
      <c r="M252" s="6">
        <v>2.0199999999999999E-2</v>
      </c>
      <c r="N252" s="6">
        <v>2.29E-2</v>
      </c>
      <c r="O252" s="6">
        <v>2.7799999999999998E-2</v>
      </c>
      <c r="P252" s="6">
        <v>2.3799999999999998E-2</v>
      </c>
      <c r="Q252" s="6">
        <v>2.0799999999999999E-2</v>
      </c>
    </row>
    <row r="253" spans="2:26" ht="15.5" x14ac:dyDescent="0.35">
      <c r="C253" t="s">
        <v>56</v>
      </c>
      <c r="D253" s="6">
        <v>4.1399999999999997</v>
      </c>
      <c r="E253" s="6">
        <v>4.1399999999999997</v>
      </c>
      <c r="F253" s="6">
        <v>3.36</v>
      </c>
      <c r="G253" s="6">
        <v>5.13</v>
      </c>
      <c r="H253" s="6">
        <v>16.55</v>
      </c>
      <c r="I253" s="6">
        <v>17.850000000000001</v>
      </c>
      <c r="J253" s="6">
        <v>17.29</v>
      </c>
      <c r="K253" s="6">
        <v>18.43</v>
      </c>
      <c r="L253" s="6">
        <v>26.12</v>
      </c>
      <c r="M253" s="6">
        <v>23.81</v>
      </c>
      <c r="N253" s="6">
        <v>35.770000000000003</v>
      </c>
      <c r="O253" s="6">
        <v>42.97</v>
      </c>
      <c r="P253" s="6">
        <v>35.14</v>
      </c>
      <c r="Q253" s="6">
        <v>27.17</v>
      </c>
    </row>
    <row r="254" spans="2:26" ht="15.5" x14ac:dyDescent="0.35">
      <c r="C254" t="s">
        <v>255</v>
      </c>
      <c r="H254" s="6">
        <v>16.760000000000002</v>
      </c>
      <c r="I254" s="6">
        <v>17.850000000000001</v>
      </c>
      <c r="J254" s="6">
        <v>17.29</v>
      </c>
      <c r="K254" s="6">
        <v>18.43</v>
      </c>
      <c r="L254" s="6">
        <v>26.12</v>
      </c>
      <c r="M254" s="6">
        <v>23.81</v>
      </c>
      <c r="N254" s="6">
        <v>35.770000000000003</v>
      </c>
      <c r="O254" s="6">
        <v>42.97</v>
      </c>
      <c r="P254" s="6">
        <v>35.14</v>
      </c>
      <c r="Q254" s="6">
        <v>27.17</v>
      </c>
    </row>
    <row r="255" spans="2:26" ht="15.5" x14ac:dyDescent="0.35">
      <c r="C255" t="s">
        <v>78</v>
      </c>
      <c r="L255" s="6">
        <v>3.5</v>
      </c>
      <c r="M255" s="5">
        <v>4</v>
      </c>
      <c r="N255" s="5">
        <v>5</v>
      </c>
      <c r="O255" s="5">
        <v>6</v>
      </c>
      <c r="P255" s="5">
        <v>6</v>
      </c>
      <c r="Q255" s="5">
        <v>5</v>
      </c>
    </row>
    <row r="256" spans="2:26" ht="15.5" x14ac:dyDescent="0.35">
      <c r="C256" t="s">
        <v>403</v>
      </c>
      <c r="L256" s="6">
        <v>0.13400000000000001</v>
      </c>
      <c r="M256" s="6">
        <v>0.16800000000000001</v>
      </c>
      <c r="N256" s="6">
        <v>0.13980000000000001</v>
      </c>
      <c r="O256" s="6">
        <v>0.1396</v>
      </c>
      <c r="P256" s="6">
        <v>0.17079999999999998</v>
      </c>
      <c r="Q256" s="6">
        <v>0.184</v>
      </c>
    </row>
    <row r="257" spans="3:17" ht="15.5" x14ac:dyDescent="0.35">
      <c r="C257" t="s">
        <v>404</v>
      </c>
      <c r="L257" s="6">
        <v>1.8100000000000002E-2</v>
      </c>
      <c r="M257" s="6">
        <v>2.0199999999999999E-2</v>
      </c>
      <c r="N257" s="6">
        <v>2.29E-2</v>
      </c>
      <c r="O257" s="6">
        <v>2.7799999999999998E-2</v>
      </c>
      <c r="P257" s="6">
        <v>2.3799999999999998E-2</v>
      </c>
      <c r="Q257" s="6">
        <v>2.0799999999999999E-2</v>
      </c>
    </row>
    <row r="258" spans="3:17" ht="15.5" x14ac:dyDescent="0.35">
      <c r="C258" t="s">
        <v>256</v>
      </c>
      <c r="D258" s="5">
        <v>492000000000</v>
      </c>
      <c r="E258" s="5">
        <v>576000000000</v>
      </c>
      <c r="F258" s="5">
        <v>530000000000</v>
      </c>
      <c r="G258" s="5">
        <v>505000000000</v>
      </c>
      <c r="H258" s="5">
        <v>1970000000000</v>
      </c>
      <c r="I258" s="5">
        <v>2051000000000</v>
      </c>
      <c r="J258" s="5">
        <v>2141000000000</v>
      </c>
      <c r="K258" s="5">
        <v>1780000000000</v>
      </c>
      <c r="L258" s="5">
        <v>1706000000000</v>
      </c>
      <c r="M258" s="5">
        <v>1646000000000</v>
      </c>
      <c r="N258" s="5">
        <v>1616000000000</v>
      </c>
      <c r="O258" s="5">
        <v>1596000000000</v>
      </c>
      <c r="P258" s="5">
        <v>1298000000000</v>
      </c>
      <c r="Q258" s="5">
        <v>1125000000000</v>
      </c>
    </row>
    <row r="259" spans="3:17" ht="15.5" x14ac:dyDescent="0.35">
      <c r="C259" t="s">
        <v>257</v>
      </c>
      <c r="H259" s="5">
        <v>2103000000000</v>
      </c>
      <c r="I259" s="5">
        <v>2051000000000</v>
      </c>
      <c r="J259" s="5">
        <v>2141000000000</v>
      </c>
      <c r="K259" s="5">
        <v>1780000000000</v>
      </c>
      <c r="L259" s="5">
        <v>1706000000000</v>
      </c>
      <c r="M259" s="5">
        <v>1646000000000</v>
      </c>
      <c r="N259" s="5">
        <v>1616000000000</v>
      </c>
      <c r="O259" s="5">
        <v>1596000000000</v>
      </c>
      <c r="P259" s="5">
        <v>1298000000000</v>
      </c>
      <c r="Q259" s="5">
        <v>1125000000000</v>
      </c>
    </row>
    <row r="260" spans="3:17" ht="15.5" x14ac:dyDescent="0.35">
      <c r="C260" t="s">
        <v>405</v>
      </c>
      <c r="L260" s="6">
        <v>3.5</v>
      </c>
      <c r="M260" s="5">
        <v>4</v>
      </c>
      <c r="N260" s="5">
        <v>5</v>
      </c>
      <c r="O260" s="5">
        <v>6</v>
      </c>
      <c r="P260" s="5">
        <v>6</v>
      </c>
      <c r="Q260" s="5">
        <v>5</v>
      </c>
    </row>
    <row r="261" spans="3:17" ht="15.5" x14ac:dyDescent="0.35">
      <c r="C261" t="s">
        <v>406</v>
      </c>
      <c r="L261" s="6">
        <v>0.13400000000000001</v>
      </c>
      <c r="M261" s="6">
        <v>0.16800000000000001</v>
      </c>
      <c r="N261" s="6">
        <v>0.13980000000000001</v>
      </c>
      <c r="O261" s="6">
        <v>0.1396</v>
      </c>
      <c r="P261" s="6">
        <v>0.17079999999999998</v>
      </c>
      <c r="Q261" s="6">
        <v>0.184</v>
      </c>
    </row>
    <row r="262" spans="3:17" ht="15.5" x14ac:dyDescent="0.35">
      <c r="C262" t="s">
        <v>407</v>
      </c>
      <c r="L262" s="6">
        <v>1.8100000000000002E-2</v>
      </c>
      <c r="M262" s="6">
        <v>2.0199999999999999E-2</v>
      </c>
      <c r="N262" s="6">
        <v>2.29E-2</v>
      </c>
      <c r="O262" s="6">
        <v>2.7799999999999998E-2</v>
      </c>
      <c r="P262" s="6">
        <v>2.3799999999999998E-2</v>
      </c>
      <c r="Q262" s="6">
        <v>2.0799999999999999E-2</v>
      </c>
    </row>
    <row r="263" spans="3:17" ht="15.5" x14ac:dyDescent="0.35">
      <c r="C263" t="s">
        <v>258</v>
      </c>
      <c r="I263" s="6">
        <v>11.42</v>
      </c>
    </row>
    <row r="264" spans="3:17" ht="15.5" x14ac:dyDescent="0.35">
      <c r="C264" t="s">
        <v>259</v>
      </c>
      <c r="I264" s="6">
        <v>11.28</v>
      </c>
    </row>
    <row r="265" spans="3:17" ht="15.5" x14ac:dyDescent="0.35">
      <c r="C265" t="s">
        <v>260</v>
      </c>
      <c r="I265" s="6">
        <v>7.49</v>
      </c>
    </row>
    <row r="266" spans="3:17" ht="15.5" x14ac:dyDescent="0.35">
      <c r="C266" t="s">
        <v>261</v>
      </c>
      <c r="I266" s="6">
        <v>8.8699999999999987E-2</v>
      </c>
    </row>
    <row r="267" spans="3:17" ht="15.5" x14ac:dyDescent="0.35">
      <c r="C267" t="s">
        <v>262</v>
      </c>
      <c r="I267" s="6">
        <v>7.0000000000000007E-2</v>
      </c>
    </row>
    <row r="268" spans="3:17" ht="15.5" x14ac:dyDescent="0.35">
      <c r="C268" t="s">
        <v>263</v>
      </c>
      <c r="I268" s="6">
        <v>0.26</v>
      </c>
    </row>
    <row r="269" spans="3:17" ht="15.5" x14ac:dyDescent="0.35">
      <c r="C269" t="s">
        <v>264</v>
      </c>
      <c r="I269" s="6">
        <v>25.13</v>
      </c>
    </row>
    <row r="270" spans="3:17" ht="15.5" x14ac:dyDescent="0.35">
      <c r="C270" t="s">
        <v>265</v>
      </c>
      <c r="I270" s="6">
        <v>-6.77</v>
      </c>
    </row>
    <row r="271" spans="3:17" ht="15.5" x14ac:dyDescent="0.35">
      <c r="C271" t="s">
        <v>266</v>
      </c>
      <c r="I271" s="6">
        <v>7.48</v>
      </c>
    </row>
    <row r="272" spans="3:17" ht="15.5" x14ac:dyDescent="0.35">
      <c r="C272" t="s">
        <v>267</v>
      </c>
      <c r="I272" s="5">
        <v>3</v>
      </c>
    </row>
    <row r="273" spans="3:9" ht="15.5" x14ac:dyDescent="0.35">
      <c r="C273" t="s">
        <v>408</v>
      </c>
      <c r="I273" s="6">
        <v>3.46</v>
      </c>
    </row>
    <row r="274" spans="3:9" ht="15.5" x14ac:dyDescent="0.35">
      <c r="C274" t="s">
        <v>409</v>
      </c>
      <c r="I274" s="6">
        <v>-0.94</v>
      </c>
    </row>
    <row r="275" spans="3:9" ht="15.5" x14ac:dyDescent="0.35">
      <c r="C275" t="s">
        <v>268</v>
      </c>
      <c r="I275" s="6">
        <v>16.760000000000002</v>
      </c>
    </row>
    <row r="276" spans="3:9" ht="15.5" x14ac:dyDescent="0.35">
      <c r="C276" t="s">
        <v>269</v>
      </c>
      <c r="I276" s="6">
        <v>16.55</v>
      </c>
    </row>
    <row r="277" spans="3:9" ht="15.5" x14ac:dyDescent="0.35">
      <c r="C277" t="s">
        <v>270</v>
      </c>
      <c r="I277" s="6">
        <v>2731.32</v>
      </c>
    </row>
    <row r="278" spans="3:9" ht="15.5" x14ac:dyDescent="0.35">
      <c r="C278" t="s">
        <v>271</v>
      </c>
      <c r="D278" s="6">
        <v>206.04</v>
      </c>
    </row>
    <row r="279" spans="3:9" ht="15.5" x14ac:dyDescent="0.35">
      <c r="C279" t="s">
        <v>272</v>
      </c>
      <c r="I279" s="6">
        <v>733.7</v>
      </c>
    </row>
    <row r="280" spans="3:9" ht="15.5" x14ac:dyDescent="0.35">
      <c r="C280" t="s">
        <v>273</v>
      </c>
      <c r="I280" s="6">
        <v>-27.9</v>
      </c>
    </row>
    <row r="281" spans="3:9" ht="15.5" x14ac:dyDescent="0.35">
      <c r="C281" t="s">
        <v>274</v>
      </c>
      <c r="D281" s="6">
        <v>1.6</v>
      </c>
    </row>
    <row r="282" spans="3:9" ht="15.5" x14ac:dyDescent="0.35">
      <c r="C282" t="s">
        <v>275</v>
      </c>
      <c r="D282" s="6">
        <v>1.6</v>
      </c>
    </row>
    <row r="283" spans="3:9" ht="15.5" x14ac:dyDescent="0.35">
      <c r="C283" t="s">
        <v>276</v>
      </c>
      <c r="D283" s="6">
        <v>0.92</v>
      </c>
    </row>
    <row r="284" spans="3:9" ht="15.5" x14ac:dyDescent="0.35">
      <c r="C284" t="s">
        <v>277</v>
      </c>
      <c r="D284" s="6">
        <v>0.01</v>
      </c>
    </row>
    <row r="285" spans="3:9" ht="15.5" x14ac:dyDescent="0.35">
      <c r="C285" t="s">
        <v>278</v>
      </c>
      <c r="D285" s="6">
        <v>1.37</v>
      </c>
    </row>
    <row r="286" spans="3:9" ht="15.5" x14ac:dyDescent="0.35">
      <c r="C286" t="s">
        <v>279</v>
      </c>
      <c r="D286" s="6">
        <v>0.39</v>
      </c>
    </row>
    <row r="287" spans="3:9" ht="15.5" x14ac:dyDescent="0.35">
      <c r="C287" t="s">
        <v>280</v>
      </c>
      <c r="D287" s="6">
        <v>2.37</v>
      </c>
    </row>
    <row r="288" spans="3:9" ht="15.5" x14ac:dyDescent="0.35">
      <c r="C288" t="s">
        <v>410</v>
      </c>
      <c r="I288" s="6">
        <v>1.32</v>
      </c>
    </row>
    <row r="289" spans="3:9" ht="15.5" x14ac:dyDescent="0.35">
      <c r="C289" t="s">
        <v>12</v>
      </c>
      <c r="D289" s="5">
        <v>-4000000000</v>
      </c>
    </row>
    <row r="290" spans="3:9" ht="15.5" x14ac:dyDescent="0.35">
      <c r="C290" t="s">
        <v>281</v>
      </c>
      <c r="I290" s="6">
        <v>4.3499999999999996</v>
      </c>
    </row>
    <row r="291" spans="3:9" ht="15.5" x14ac:dyDescent="0.35">
      <c r="C291" t="s">
        <v>282</v>
      </c>
      <c r="I291" s="6">
        <v>9.5999999999999992E-3</v>
      </c>
    </row>
    <row r="292" spans="3:9" ht="15.5" x14ac:dyDescent="0.35">
      <c r="C292" t="s">
        <v>283</v>
      </c>
      <c r="I292" s="6">
        <v>2.2799999999999997E-2</v>
      </c>
    </row>
    <row r="293" spans="3:9" ht="15.5" x14ac:dyDescent="0.35">
      <c r="C293" t="s">
        <v>284</v>
      </c>
      <c r="I293" s="6">
        <v>0.1173</v>
      </c>
    </row>
    <row r="294" spans="3:9" ht="15.5" x14ac:dyDescent="0.35">
      <c r="C294" t="s">
        <v>285</v>
      </c>
      <c r="I294" s="6">
        <v>3.85E-2</v>
      </c>
    </row>
    <row r="295" spans="3:9" ht="15.5" x14ac:dyDescent="0.35">
      <c r="C295" t="s">
        <v>286</v>
      </c>
      <c r="D295" s="6">
        <v>155.33000000000001</v>
      </c>
    </row>
    <row r="296" spans="3:9" ht="15.5" x14ac:dyDescent="0.35">
      <c r="C296" t="s">
        <v>288</v>
      </c>
      <c r="D296" s="6">
        <v>22.43</v>
      </c>
    </row>
    <row r="297" spans="3:9" ht="15.5" x14ac:dyDescent="0.35">
      <c r="C297" t="s">
        <v>290</v>
      </c>
      <c r="D297" s="6">
        <v>0.59</v>
      </c>
    </row>
    <row r="298" spans="3:9" ht="15.5" x14ac:dyDescent="0.35">
      <c r="C298" t="s">
        <v>291</v>
      </c>
      <c r="I298" s="6">
        <v>1.61</v>
      </c>
    </row>
    <row r="299" spans="3:9" ht="15.5" x14ac:dyDescent="0.35">
      <c r="C299" t="s">
        <v>52</v>
      </c>
      <c r="I299" s="5">
        <v>146000000000</v>
      </c>
    </row>
    <row r="300" spans="3:9" ht="15.5" x14ac:dyDescent="0.35">
      <c r="C300" t="s">
        <v>293</v>
      </c>
      <c r="I300" s="5">
        <v>509000000000</v>
      </c>
    </row>
    <row r="301" spans="3:9" ht="15.5" x14ac:dyDescent="0.35">
      <c r="C301" t="s">
        <v>294</v>
      </c>
      <c r="I301" s="5">
        <v>770000000</v>
      </c>
    </row>
    <row r="302" spans="3:9" ht="15.5" x14ac:dyDescent="0.35">
      <c r="C302" t="s">
        <v>295</v>
      </c>
      <c r="I302" s="6">
        <v>0.20170000000000002</v>
      </c>
    </row>
    <row r="303" spans="3:9" ht="15.5" x14ac:dyDescent="0.35">
      <c r="C303" t="s">
        <v>296</v>
      </c>
      <c r="D303" s="6">
        <v>9.7299999999999998E-2</v>
      </c>
    </row>
    <row r="304" spans="3:9" ht="15.5" x14ac:dyDescent="0.35">
      <c r="C304" t="s">
        <v>297</v>
      </c>
      <c r="D304" s="6">
        <v>3.2099999999999997E-2</v>
      </c>
    </row>
    <row r="305" spans="3:9" ht="15.5" x14ac:dyDescent="0.35">
      <c r="C305" t="s">
        <v>298</v>
      </c>
      <c r="D305" s="6">
        <v>6.5000000000000006E-3</v>
      </c>
    </row>
    <row r="306" spans="3:9" ht="15.5" x14ac:dyDescent="0.35">
      <c r="C306" t="s">
        <v>299</v>
      </c>
      <c r="D306" s="6">
        <v>0.11900000000000001</v>
      </c>
    </row>
    <row r="307" spans="3:9" ht="15.5" x14ac:dyDescent="0.35">
      <c r="C307" t="s">
        <v>300</v>
      </c>
      <c r="D307" s="6">
        <v>-4.8499999999999995E-2</v>
      </c>
    </row>
    <row r="308" spans="3:9" ht="15.5" x14ac:dyDescent="0.35">
      <c r="C308" t="s">
        <v>301</v>
      </c>
      <c r="D308" s="6">
        <v>-0.20929999999999999</v>
      </c>
    </row>
    <row r="309" spans="3:9" ht="15.5" x14ac:dyDescent="0.35">
      <c r="C309" t="s">
        <v>411</v>
      </c>
      <c r="I309" s="6">
        <v>3.5</v>
      </c>
    </row>
    <row r="310" spans="3:9" ht="15.5" x14ac:dyDescent="0.35">
      <c r="C310" t="s">
        <v>412</v>
      </c>
      <c r="I310" t="s">
        <v>2492</v>
      </c>
    </row>
    <row r="311" spans="3:9" ht="15.5" x14ac:dyDescent="0.35">
      <c r="C311" t="s">
        <v>302</v>
      </c>
      <c r="I311" s="5">
        <v>6</v>
      </c>
    </row>
    <row r="312" spans="3:9" ht="15.5" x14ac:dyDescent="0.35">
      <c r="C312" t="s">
        <v>303</v>
      </c>
      <c r="I312" s="6">
        <v>0.48</v>
      </c>
    </row>
    <row r="313" spans="3:9" ht="15.5" x14ac:dyDescent="0.35">
      <c r="C313" t="s">
        <v>304</v>
      </c>
      <c r="I313" s="6">
        <v>0.15</v>
      </c>
    </row>
    <row r="314" spans="3:9" ht="15.5" x14ac:dyDescent="0.35">
      <c r="C314" t="s">
        <v>414</v>
      </c>
      <c r="I314" s="6">
        <v>0.57999999999999996</v>
      </c>
    </row>
    <row r="315" spans="3:9" ht="15.5" x14ac:dyDescent="0.35">
      <c r="C315" t="s">
        <v>305</v>
      </c>
      <c r="I315" s="6">
        <v>0.71</v>
      </c>
    </row>
    <row r="316" spans="3:9" ht="15.5" x14ac:dyDescent="0.35">
      <c r="C316" t="s">
        <v>306</v>
      </c>
      <c r="I316" s="6">
        <v>0.99</v>
      </c>
    </row>
    <row r="317" spans="3:9" ht="15.5" x14ac:dyDescent="0.35">
      <c r="C317" t="s">
        <v>307</v>
      </c>
      <c r="I317" s="6">
        <v>0.95</v>
      </c>
    </row>
    <row r="318" spans="3:9" ht="15.5" x14ac:dyDescent="0.35">
      <c r="C318" t="s">
        <v>308</v>
      </c>
      <c r="I318" s="6">
        <v>0.48</v>
      </c>
    </row>
    <row r="319" spans="3:9" ht="15.5" x14ac:dyDescent="0.35">
      <c r="C319" t="s">
        <v>309</v>
      </c>
      <c r="I319" s="5">
        <v>2103000000000</v>
      </c>
    </row>
    <row r="320" spans="3:9" ht="15.5" x14ac:dyDescent="0.35">
      <c r="C320" t="s">
        <v>310</v>
      </c>
      <c r="I320" s="5">
        <v>200000000000</v>
      </c>
    </row>
    <row r="321" spans="3:9" ht="15.5" x14ac:dyDescent="0.35">
      <c r="C321" t="s">
        <v>311</v>
      </c>
      <c r="I321" s="5">
        <v>69000000000</v>
      </c>
    </row>
    <row r="322" spans="3:9" ht="15.5" x14ac:dyDescent="0.35">
      <c r="C322" t="s">
        <v>312</v>
      </c>
      <c r="I322" s="5">
        <v>13000000000</v>
      </c>
    </row>
    <row r="323" spans="3:9" ht="15.5" x14ac:dyDescent="0.35">
      <c r="C323" t="s">
        <v>313</v>
      </c>
      <c r="D323" s="5">
        <v>159000000000</v>
      </c>
    </row>
    <row r="324" spans="3:9" ht="15.5" x14ac:dyDescent="0.35">
      <c r="C324" t="s">
        <v>314</v>
      </c>
      <c r="D324" s="5">
        <v>1341000000000</v>
      </c>
    </row>
    <row r="325" spans="3:9" ht="15.5" x14ac:dyDescent="0.35">
      <c r="C325" t="s">
        <v>315</v>
      </c>
      <c r="D325" s="5">
        <v>776000000000</v>
      </c>
    </row>
    <row r="326" spans="3:9" ht="15.5" x14ac:dyDescent="0.35">
      <c r="C326" t="s">
        <v>237</v>
      </c>
      <c r="D326" s="5">
        <v>433000000000</v>
      </c>
    </row>
    <row r="327" spans="3:9" ht="15.5" x14ac:dyDescent="0.35">
      <c r="C327" t="s">
        <v>236</v>
      </c>
      <c r="I327" s="5">
        <v>565000000000</v>
      </c>
    </row>
    <row r="328" spans="3:9" ht="15.5" x14ac:dyDescent="0.35">
      <c r="C328" t="s">
        <v>235</v>
      </c>
      <c r="D328" s="5">
        <v>7000000000</v>
      </c>
    </row>
    <row r="329" spans="3:9" ht="15.5" x14ac:dyDescent="0.35">
      <c r="C329" t="s">
        <v>234</v>
      </c>
      <c r="D329" s="5">
        <v>515000000000</v>
      </c>
    </row>
    <row r="330" spans="3:9" ht="15.5" x14ac:dyDescent="0.35">
      <c r="C330" t="s">
        <v>23</v>
      </c>
      <c r="D330" s="5">
        <v>522000000000</v>
      </c>
    </row>
    <row r="331" spans="3:9" ht="15.5" x14ac:dyDescent="0.35">
      <c r="C331" t="s">
        <v>20</v>
      </c>
      <c r="D331" s="5">
        <v>364000000000</v>
      </c>
    </row>
    <row r="332" spans="3:9" ht="15.5" x14ac:dyDescent="0.35">
      <c r="C332" t="s">
        <v>316</v>
      </c>
      <c r="I332" s="5">
        <v>565000000000</v>
      </c>
    </row>
    <row r="333" spans="3:9" ht="15.5" x14ac:dyDescent="0.35">
      <c r="C333" t="s">
        <v>317</v>
      </c>
      <c r="I333" s="5">
        <v>6000000000</v>
      </c>
    </row>
    <row r="334" spans="3:9" ht="15.5" x14ac:dyDescent="0.35">
      <c r="C334" t="s">
        <v>318</v>
      </c>
      <c r="I334" s="5">
        <v>20000000000</v>
      </c>
    </row>
    <row r="335" spans="3:9" ht="15.5" x14ac:dyDescent="0.35">
      <c r="C335" t="s">
        <v>319</v>
      </c>
      <c r="I335" s="5">
        <v>16000000000</v>
      </c>
    </row>
    <row r="336" spans="3:9" ht="15.5" x14ac:dyDescent="0.35">
      <c r="C336" t="s">
        <v>320</v>
      </c>
      <c r="I336" s="5">
        <v>-27000000000</v>
      </c>
    </row>
    <row r="337" spans="3:9" ht="15.5" x14ac:dyDescent="0.35">
      <c r="C337" t="s">
        <v>321</v>
      </c>
      <c r="I337" s="5">
        <v>-21000000000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2493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2494</v>
      </c>
      <c r="D2" s="2" vm="532">
        <f ca="1">IFERROR(_xlfn.STOCKHISTORY("XIDX:" &amp; $C$1, D3, , 0, 0, 1), "Libur")</f>
        <v>324</v>
      </c>
      <c r="H2" s="2" vm="532">
        <f ca="1">IFERROR(INDEX(D2:G2,COUNT(D2:G2)),"")</f>
        <v>324</v>
      </c>
      <c r="I2" s="2" vm="556">
        <f t="shared" ref="I2:Z2" ca="1" si="0">IFERROR(_xlfn.STOCKHISTORY("XIDX:" &amp; $C$1, I1, , 0, 0, 1), "Libur")</f>
        <v>400</v>
      </c>
      <c r="J2" s="2" vm="77">
        <f t="shared" ca="1" si="0"/>
        <v>198</v>
      </c>
      <c r="K2" s="2" t="str">
        <f t="shared" ca="1" si="0"/>
        <v>Libur</v>
      </c>
      <c r="L2" s="2" vm="557">
        <f t="shared" ca="1" si="0"/>
        <v>222</v>
      </c>
      <c r="M2" s="2" vm="325">
        <f t="shared" ca="1" si="0"/>
        <v>220</v>
      </c>
      <c r="N2" s="2" vm="558">
        <f t="shared" ca="1" si="0"/>
        <v>188</v>
      </c>
      <c r="O2" s="2" vm="554">
        <f t="shared" ca="1" si="0"/>
        <v>206</v>
      </c>
      <c r="P2" s="2" t="str">
        <f t="shared" ca="1" si="0"/>
        <v>Libur</v>
      </c>
      <c r="Q2" s="2" t="str">
        <f t="shared" ca="1" si="0"/>
        <v>Libur</v>
      </c>
      <c r="R2" s="2" vm="362">
        <f t="shared" ca="1" si="0"/>
        <v>88</v>
      </c>
      <c r="S2" s="2" vm="559">
        <f t="shared" ca="1" si="0"/>
        <v>90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50350949702</v>
      </c>
      <c r="H4" s="2">
        <f>IFERROR(SUM(D4:G4)*(4/MAX(1,COUNT(D4:G4))),"")</f>
        <v>201403798808</v>
      </c>
      <c r="I4" s="2">
        <f t="shared" ref="I4:Z4" si="1">IFERROR(INDEX(I51:I500,MATCH($C$4,$C$51:$C$500,0)),"")</f>
        <v>209592736278</v>
      </c>
      <c r="J4" s="2">
        <f t="shared" si="1"/>
        <v>233601320630</v>
      </c>
      <c r="K4" s="2">
        <f t="shared" si="1"/>
        <v>242792617933</v>
      </c>
      <c r="L4" s="2">
        <f t="shared" si="1"/>
        <v>253248613734</v>
      </c>
      <c r="M4" s="2">
        <f t="shared" si="1"/>
        <v>161057570000</v>
      </c>
      <c r="N4" s="2">
        <f t="shared" si="1"/>
        <v>143961352119</v>
      </c>
      <c r="O4" s="2">
        <f t="shared" si="1"/>
        <v>180073555181</v>
      </c>
      <c r="P4" s="2">
        <f t="shared" si="1"/>
        <v>80713350908</v>
      </c>
      <c r="Q4" s="2">
        <f t="shared" si="1"/>
        <v>0</v>
      </c>
      <c r="R4" s="2">
        <f t="shared" si="1"/>
        <v>1064300000</v>
      </c>
      <c r="S4" s="2">
        <f t="shared" si="1"/>
        <v>11717775000</v>
      </c>
      <c r="T4" s="2">
        <f t="shared" si="1"/>
        <v>16075335248</v>
      </c>
      <c r="U4" s="2">
        <f t="shared" si="1"/>
        <v>20609987999</v>
      </c>
      <c r="V4" s="2">
        <f t="shared" si="1"/>
        <v>26876595039</v>
      </c>
      <c r="W4" s="2">
        <f t="shared" si="1"/>
        <v>38383121805</v>
      </c>
      <c r="X4" s="2">
        <f t="shared" si="1"/>
        <v>43911126648</v>
      </c>
      <c r="Y4" s="2">
        <f t="shared" si="1"/>
        <v>52225050288</v>
      </c>
      <c r="Z4" s="2">
        <f t="shared" si="1"/>
        <v>49384470112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5709056179</v>
      </c>
      <c r="H5" s="2">
        <f>IFERROR(SUM(D5:G5)*(4/MAX(1,COUNT(D5:G5))),"")</f>
        <v>22836224716</v>
      </c>
      <c r="I5" s="2">
        <f t="shared" ref="I5:Z5" si="2">IFERROR(INDEX(I51:I500,MATCH($C$5,$C$51:$C$500,0)),"")</f>
        <v>39444654071</v>
      </c>
      <c r="J5" s="2">
        <f t="shared" si="2"/>
        <v>27266518272</v>
      </c>
      <c r="K5" s="2">
        <f t="shared" si="2"/>
        <v>19551084144</v>
      </c>
      <c r="L5" s="2">
        <f t="shared" si="2"/>
        <v>10442524823</v>
      </c>
      <c r="M5" s="2">
        <f t="shared" si="2"/>
        <v>682895415</v>
      </c>
      <c r="N5" s="2">
        <f t="shared" si="2"/>
        <v>-17415165901</v>
      </c>
      <c r="O5" s="2">
        <f t="shared" si="2"/>
        <v>9120265720</v>
      </c>
      <c r="P5" s="2">
        <f t="shared" si="2"/>
        <v>-20572221719</v>
      </c>
      <c r="Q5" s="2">
        <f t="shared" si="2"/>
        <v>-7630325212</v>
      </c>
      <c r="R5" s="2">
        <f t="shared" si="2"/>
        <v>20883724444</v>
      </c>
      <c r="S5" s="2">
        <f t="shared" si="2"/>
        <v>1411182525</v>
      </c>
      <c r="T5" s="2">
        <f t="shared" si="2"/>
        <v>4500836394</v>
      </c>
      <c r="U5" s="2">
        <f t="shared" si="2"/>
        <v>4680822556</v>
      </c>
      <c r="V5" s="2">
        <f t="shared" si="2"/>
        <v>-5116015698</v>
      </c>
      <c r="W5" s="2">
        <f t="shared" si="2"/>
        <v>-8232440291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68797212331</v>
      </c>
      <c r="H6" s="2">
        <f>IFERROR(INDEX(D6:G6,COUNT(D6:G6)),"")</f>
        <v>68797212331</v>
      </c>
      <c r="I6" s="2">
        <f t="shared" ref="I6:Z6" si="3">IFERROR(INDEX(I51:I500,MATCH($C$6,$C$51:$C$500,0)),"")</f>
        <v>63088156152</v>
      </c>
      <c r="J6" s="2">
        <f t="shared" si="3"/>
        <v>-10974997919</v>
      </c>
      <c r="K6" s="2">
        <f t="shared" si="3"/>
        <v>-38241516191</v>
      </c>
      <c r="L6" s="2">
        <f t="shared" si="3"/>
        <v>-57792600335</v>
      </c>
      <c r="M6" s="2">
        <f t="shared" si="3"/>
        <v>-68235125158</v>
      </c>
      <c r="N6" s="2">
        <f t="shared" si="3"/>
        <v>-68918020573</v>
      </c>
      <c r="O6" s="2">
        <f t="shared" si="3"/>
        <v>-51502854672</v>
      </c>
      <c r="P6" s="2">
        <f t="shared" si="3"/>
        <v>-60623120392</v>
      </c>
      <c r="Q6" s="2">
        <f t="shared" si="3"/>
        <v>-40050898906</v>
      </c>
      <c r="R6" s="2">
        <f t="shared" si="3"/>
        <v>-32420574402</v>
      </c>
      <c r="S6" s="2">
        <f t="shared" si="3"/>
        <v>-75638425983</v>
      </c>
      <c r="T6" s="2">
        <f t="shared" si="3"/>
        <v>-74671475027</v>
      </c>
      <c r="U6" s="2">
        <f t="shared" si="3"/>
        <v>-79160073775</v>
      </c>
      <c r="V6" s="2">
        <f t="shared" si="3"/>
        <v>-83835409270</v>
      </c>
      <c r="W6" s="2">
        <f t="shared" si="3"/>
        <v>-77536248905</v>
      </c>
      <c r="X6" s="2">
        <f t="shared" si="3"/>
        <v>-69136017269</v>
      </c>
      <c r="Y6" s="2">
        <f t="shared" si="3"/>
        <v>-71592554865</v>
      </c>
      <c r="Z6" s="2">
        <f t="shared" si="3"/>
        <v>-47801933078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0.82</v>
      </c>
      <c r="H7" s="3">
        <f>IFERROR(INDEX(D7:G7,COUNT(D7:G7)),"")</f>
        <v>0.82</v>
      </c>
      <c r="I7" s="3">
        <f t="shared" ref="I7:Z7" si="4">IFERROR(INDEX(I51:I500,MATCH($C$7,$C$51:$C$500,0))/1000000000,"")</f>
        <v>0.82</v>
      </c>
      <c r="J7" s="3">
        <f t="shared" si="4"/>
        <v>0.62</v>
      </c>
      <c r="K7" s="3">
        <f t="shared" si="4"/>
        <v>0.62</v>
      </c>
      <c r="L7" s="3">
        <f t="shared" si="4"/>
        <v>0.62</v>
      </c>
      <c r="M7" s="3">
        <f t="shared" si="4"/>
        <v>0.62</v>
      </c>
      <c r="N7" s="3">
        <f t="shared" si="4"/>
        <v>0.62</v>
      </c>
      <c r="O7" s="3">
        <f t="shared" si="4"/>
        <v>0.62</v>
      </c>
      <c r="P7" s="3">
        <f t="shared" si="4"/>
        <v>0.62</v>
      </c>
      <c r="Q7" s="3">
        <f t="shared" si="4"/>
        <v>0.62</v>
      </c>
      <c r="R7" s="3">
        <f t="shared" si="4"/>
        <v>0.62</v>
      </c>
      <c r="S7" s="3">
        <f t="shared" si="4"/>
        <v>0.39</v>
      </c>
      <c r="T7" s="3">
        <f t="shared" si="4"/>
        <v>0.39</v>
      </c>
      <c r="U7" s="3">
        <f t="shared" si="4"/>
        <v>0.39</v>
      </c>
      <c r="V7" s="3">
        <f t="shared" si="4"/>
        <v>0.39</v>
      </c>
      <c r="W7" s="3">
        <f t="shared" si="4"/>
        <v>0.39</v>
      </c>
      <c r="X7" s="3">
        <f t="shared" si="4"/>
        <v>0.39</v>
      </c>
      <c r="Y7" s="3">
        <f t="shared" si="4"/>
        <v>0.39</v>
      </c>
      <c r="Z7" s="3">
        <f t="shared" si="4"/>
        <v>0.39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11000000000</v>
      </c>
      <c r="H8" s="2">
        <f>IFERROR(INDEX(D8:G8,COUNT(D8:G8)),"")</f>
        <v>11000000000</v>
      </c>
      <c r="I8" s="2">
        <f t="shared" ref="I8:Z8" si="5">IFERROR(INDEX(I51:I500,MATCH($C$8,$C$51:$C$500,0)),"")</f>
        <v>59000000000</v>
      </c>
      <c r="J8" s="2">
        <f t="shared" si="5"/>
        <v>42000000000</v>
      </c>
      <c r="K8" s="2">
        <f t="shared" si="5"/>
        <v>57000000000</v>
      </c>
      <c r="L8" s="2">
        <f t="shared" si="5"/>
        <v>42000000000</v>
      </c>
      <c r="M8" s="2">
        <f t="shared" si="5"/>
        <v>30000000000</v>
      </c>
      <c r="N8" s="2">
        <f t="shared" si="5"/>
        <v>19000000000</v>
      </c>
      <c r="O8" s="2">
        <f t="shared" si="5"/>
        <v>-18000000000</v>
      </c>
      <c r="P8" s="2">
        <f t="shared" si="5"/>
        <v>-304000000000</v>
      </c>
      <c r="Q8" s="2">
        <f t="shared" si="5"/>
        <v>-39000000000</v>
      </c>
      <c r="R8" s="2">
        <f t="shared" si="5"/>
        <v>-5000000000</v>
      </c>
      <c r="S8" s="2">
        <f t="shared" si="5"/>
        <v>0</v>
      </c>
      <c r="T8" s="2">
        <f t="shared" si="5"/>
        <v>5000000000</v>
      </c>
      <c r="U8" s="2">
        <f t="shared" si="5"/>
        <v>3000000000</v>
      </c>
      <c r="V8" s="2">
        <f t="shared" si="5"/>
        <v>7000000000</v>
      </c>
      <c r="W8" s="2">
        <f t="shared" si="5"/>
        <v>15000000000</v>
      </c>
      <c r="X8" s="2">
        <f t="shared" si="5"/>
        <v>12000000000</v>
      </c>
      <c r="Y8" s="2">
        <f t="shared" si="5"/>
        <v>14000000000</v>
      </c>
      <c r="Z8" s="2">
        <f t="shared" si="5"/>
        <v>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13.79</v>
      </c>
      <c r="H9" s="3">
        <f>IFERROR(INDEX(D9:G9,COUNT(D9:G9)),"")</f>
        <v>13.79</v>
      </c>
      <c r="I9" s="3">
        <f t="shared" ref="I9:Z9" si="6">IFERROR(INDEX(I51:I500,MATCH($C$9,$C$51:$C$500,0)),"")</f>
        <v>72.319999999999993</v>
      </c>
      <c r="J9" s="3">
        <f t="shared" si="6"/>
        <v>67.69</v>
      </c>
      <c r="K9" s="3">
        <f t="shared" si="6"/>
        <v>92.85</v>
      </c>
      <c r="L9" s="3">
        <f t="shared" si="6"/>
        <v>68.489999999999995</v>
      </c>
      <c r="M9" s="3">
        <f t="shared" si="6"/>
        <v>48.64</v>
      </c>
      <c r="N9" s="3">
        <f t="shared" si="6"/>
        <v>30.69</v>
      </c>
      <c r="O9" s="3">
        <f t="shared" si="6"/>
        <v>-29.89</v>
      </c>
      <c r="P9" s="3">
        <f t="shared" si="6"/>
        <v>-494.08</v>
      </c>
      <c r="Q9" s="3">
        <f t="shared" si="6"/>
        <v>-63.96</v>
      </c>
      <c r="R9" s="3">
        <f t="shared" si="6"/>
        <v>-7.35</v>
      </c>
      <c r="S9" s="3">
        <f t="shared" si="6"/>
        <v>-1.19</v>
      </c>
      <c r="T9" s="3">
        <f t="shared" si="6"/>
        <v>12.38</v>
      </c>
      <c r="U9" s="3">
        <f t="shared" si="6"/>
        <v>6.74</v>
      </c>
      <c r="V9" s="3">
        <f t="shared" si="6"/>
        <v>17.13</v>
      </c>
      <c r="W9" s="3">
        <f t="shared" si="6"/>
        <v>39.06</v>
      </c>
      <c r="X9" s="3">
        <f t="shared" si="6"/>
        <v>30.73</v>
      </c>
      <c r="Y9" s="3">
        <f t="shared" si="6"/>
        <v>36.18</v>
      </c>
      <c r="Z9" s="3">
        <f t="shared" si="6"/>
        <v>21.53</v>
      </c>
    </row>
    <row r="10" spans="1:26" ht="15.5" x14ac:dyDescent="0.35">
      <c r="C10" t="s">
        <v>17</v>
      </c>
      <c r="D10" s="3">
        <f ca="1">IFERROR(IF(D9=0,"",D2/D9),"")</f>
        <v>23.495286439448879</v>
      </c>
      <c r="I10" s="3">
        <f t="shared" ref="I10:Z10" ca="1" si="7">IFERROR(IF(I9=0,"",I2/I9),"")</f>
        <v>5.5309734513274345</v>
      </c>
      <c r="J10" s="3">
        <f t="shared" ca="1" si="7"/>
        <v>2.925099719308613</v>
      </c>
      <c r="K10" s="3" t="str">
        <f t="shared" ca="1" si="7"/>
        <v/>
      </c>
      <c r="L10" s="3">
        <f t="shared" ca="1" si="7"/>
        <v>3.2413491020586949</v>
      </c>
      <c r="M10" s="3">
        <f t="shared" ca="1" si="7"/>
        <v>4.5230263157894735</v>
      </c>
      <c r="N10" s="3">
        <f t="shared" ca="1" si="7"/>
        <v>6.1257738677093512</v>
      </c>
      <c r="O10" s="3">
        <f t="shared" ca="1" si="7"/>
        <v>-6.8919371027099361</v>
      </c>
      <c r="P10" s="3" t="str">
        <f t="shared" ca="1" si="7"/>
        <v/>
      </c>
      <c r="Q10" s="3" t="str">
        <f t="shared" ca="1" si="7"/>
        <v/>
      </c>
      <c r="R10" s="3">
        <f t="shared" ca="1" si="7"/>
        <v>-11.972789115646259</v>
      </c>
      <c r="S10" s="3">
        <f t="shared" ca="1" si="7"/>
        <v>-75.630252100840337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27394226945</v>
      </c>
      <c r="H11" s="2">
        <f>IFERROR(INDEX(D11:G11,COUNT(D11:G11)),"")</f>
        <v>27394226945</v>
      </c>
      <c r="I11" s="2">
        <f t="shared" ref="I11:Z11" si="8">IFERROR(INDEX(I51:I500,MATCH($C$11,$C$51:$C$500,0)),"")</f>
        <v>23432316513</v>
      </c>
      <c r="J11" s="2">
        <f t="shared" si="8"/>
        <v>8293515804</v>
      </c>
      <c r="K11" s="2">
        <f t="shared" si="8"/>
        <v>6790770059</v>
      </c>
      <c r="L11" s="2">
        <f t="shared" si="8"/>
        <v>8418327588</v>
      </c>
      <c r="M11" s="2">
        <f t="shared" si="8"/>
        <v>10642965910</v>
      </c>
      <c r="N11" s="2">
        <f t="shared" si="8"/>
        <v>4716254537</v>
      </c>
      <c r="O11" s="2">
        <f t="shared" si="8"/>
        <v>5725653266</v>
      </c>
      <c r="P11" s="2">
        <f t="shared" si="8"/>
        <v>27766979155</v>
      </c>
      <c r="Q11" s="2">
        <f t="shared" si="8"/>
        <v>679393079</v>
      </c>
      <c r="R11" s="2">
        <f t="shared" si="8"/>
        <v>1830592781</v>
      </c>
      <c r="S11" s="2">
        <f t="shared" si="8"/>
        <v>313873639</v>
      </c>
      <c r="T11" s="2">
        <f t="shared" si="8"/>
        <v>25016064</v>
      </c>
      <c r="U11" s="2">
        <f t="shared" si="8"/>
        <v>253635069</v>
      </c>
      <c r="V11" s="2">
        <f t="shared" si="8"/>
        <v>624280081</v>
      </c>
      <c r="W11" s="2">
        <f t="shared" si="8"/>
        <v>317616437</v>
      </c>
      <c r="X11" s="2">
        <f t="shared" si="8"/>
        <v>513660277</v>
      </c>
      <c r="Y11" s="2">
        <f t="shared" si="8"/>
        <v>276212505</v>
      </c>
      <c r="Z11" s="2">
        <f t="shared" si="8"/>
        <v>1139065417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-27000000000</v>
      </c>
      <c r="H12" s="2">
        <f>IFERROR(INDEX(D12:G12,COUNT(D12:G12)),"")</f>
        <v>-27000000000</v>
      </c>
      <c r="I12" s="2">
        <f t="shared" ref="I12:Z12" si="9">IFERROR(INDEX(I51:I500,MATCH($C$12,$C$51:$C$500,0)),"")</f>
        <v>-23000000000</v>
      </c>
      <c r="J12" s="2">
        <f t="shared" si="9"/>
        <v>-8000000000</v>
      </c>
      <c r="K12" s="2">
        <f t="shared" si="9"/>
        <v>-6000000000</v>
      </c>
      <c r="L12" s="2">
        <f t="shared" si="9"/>
        <v>-8000000000</v>
      </c>
      <c r="M12" s="2">
        <f t="shared" si="9"/>
        <v>-3000000000</v>
      </c>
      <c r="N12" s="2">
        <f t="shared" si="9"/>
        <v>4000000000</v>
      </c>
      <c r="O12" s="2">
        <f t="shared" si="9"/>
        <v>-4000000000</v>
      </c>
      <c r="P12" s="2">
        <f t="shared" si="9"/>
        <v>4000000000</v>
      </c>
      <c r="Q12" s="2">
        <f t="shared" si="9"/>
        <v>54000000000</v>
      </c>
      <c r="R12" s="2">
        <f t="shared" si="9"/>
        <v>17000000000</v>
      </c>
      <c r="S12" s="2">
        <f t="shared" si="9"/>
        <v>37000000000</v>
      </c>
      <c r="T12" s="2">
        <f t="shared" si="9"/>
        <v>45000000000</v>
      </c>
      <c r="U12" s="2">
        <f t="shared" si="9"/>
        <v>53000000000</v>
      </c>
      <c r="V12" s="2">
        <f t="shared" si="9"/>
        <v>58000000000</v>
      </c>
      <c r="W12" s="2">
        <f t="shared" si="9"/>
        <v>0</v>
      </c>
      <c r="X12" s="2">
        <f t="shared" si="9"/>
        <v>86000000000</v>
      </c>
      <c r="Y12" s="2">
        <f t="shared" si="9"/>
        <v>118000000000</v>
      </c>
      <c r="Z12" s="2">
        <f t="shared" si="9"/>
        <v>-1000000000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Z13" si="10">IFERROR(INDEX(I51:I500,MATCH($C$13,$C$51:$C$500,0)),"")</f>
        <v>1000000000</v>
      </c>
      <c r="J13" s="2">
        <f t="shared" si="10"/>
        <v>1000000000</v>
      </c>
      <c r="K13" s="2">
        <f t="shared" si="10"/>
        <v>1000000000</v>
      </c>
      <c r="L13" s="2">
        <f t="shared" si="10"/>
        <v>1000000000</v>
      </c>
      <c r="M13" s="2">
        <f t="shared" si="10"/>
        <v>8000000000</v>
      </c>
      <c r="N13" s="2">
        <f t="shared" si="10"/>
        <v>8000000000</v>
      </c>
      <c r="O13" s="2">
        <f t="shared" si="10"/>
        <v>2000000000</v>
      </c>
      <c r="P13" s="2">
        <f t="shared" si="10"/>
        <v>32000000000</v>
      </c>
      <c r="Q13" s="2">
        <f t="shared" si="10"/>
        <v>54000000000</v>
      </c>
      <c r="R13" s="2">
        <f t="shared" si="10"/>
        <v>19000000000</v>
      </c>
      <c r="S13" s="2">
        <f t="shared" si="10"/>
        <v>37000000000</v>
      </c>
      <c r="T13" s="2">
        <f t="shared" si="10"/>
        <v>45000000000</v>
      </c>
      <c r="U13" s="2">
        <f t="shared" si="10"/>
        <v>53000000000</v>
      </c>
      <c r="V13" s="2">
        <f t="shared" si="10"/>
        <v>59000000000</v>
      </c>
      <c r="W13" s="2">
        <f t="shared" si="10"/>
        <v>68000000000</v>
      </c>
      <c r="X13" s="2">
        <f t="shared" si="10"/>
        <v>86000000000</v>
      </c>
      <c r="Y13" s="2">
        <f t="shared" si="10"/>
        <v>119000000000</v>
      </c>
      <c r="Z13" s="2">
        <f t="shared" si="10"/>
        <v>125000000000</v>
      </c>
    </row>
    <row r="14" spans="1:26" ht="15.5" x14ac:dyDescent="0.35">
      <c r="C14" t="s">
        <v>26</v>
      </c>
      <c r="D14" s="2">
        <f>IFERROR(INDEX(D51:D500,MATCH($C$14,$C$51:$C$500,0)),"")</f>
        <v>-63728264</v>
      </c>
      <c r="H14" s="2">
        <f>IFERROR(SUM(D14:G14)*(4/MAX(1,COUNT(D14:G14))),"")</f>
        <v>-254913056</v>
      </c>
      <c r="I14" s="2">
        <f t="shared" ref="I14:Z14" si="11">IFERROR(INDEX(I51:I500,MATCH($C$14,$C$51:$C$500,0)),"")</f>
        <v>-1672023030</v>
      </c>
      <c r="J14" s="2">
        <f t="shared" si="11"/>
        <v>-10421505901</v>
      </c>
      <c r="K14" s="2">
        <f t="shared" si="11"/>
        <v>-23326193859</v>
      </c>
      <c r="L14" s="2">
        <f t="shared" si="11"/>
        <v>-32077553575</v>
      </c>
      <c r="M14" s="2">
        <f t="shared" si="11"/>
        <v>-37612697970</v>
      </c>
      <c r="N14" s="2">
        <f t="shared" si="11"/>
        <v>-39771824697</v>
      </c>
      <c r="O14" s="2">
        <f t="shared" si="11"/>
        <v>-42323927724</v>
      </c>
      <c r="P14" s="2">
        <f t="shared" si="11"/>
        <v>-37486637333</v>
      </c>
      <c r="Q14" s="2">
        <f t="shared" si="11"/>
        <v>-3609986907</v>
      </c>
      <c r="R14" s="2">
        <f t="shared" si="11"/>
        <v>-2563490049</v>
      </c>
      <c r="S14" s="2">
        <f t="shared" si="11"/>
        <v>-4591617972</v>
      </c>
      <c r="T14" s="2">
        <f t="shared" si="11"/>
        <v>-6024392155</v>
      </c>
      <c r="U14" s="2">
        <f t="shared" si="11"/>
        <v>-7385262725</v>
      </c>
      <c r="V14" s="2">
        <f t="shared" si="11"/>
        <v>-6971772608</v>
      </c>
      <c r="W14" s="2">
        <f t="shared" si="11"/>
        <v>-10671692569</v>
      </c>
      <c r="X14" s="2">
        <f t="shared" si="11"/>
        <v>-13411421455</v>
      </c>
      <c r="Y14" s="2">
        <f t="shared" si="11"/>
        <v>-22489899172</v>
      </c>
      <c r="Z14" s="2">
        <f t="shared" si="11"/>
        <v>-16305811839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-1982562358</v>
      </c>
      <c r="J15" s="2">
        <f t="shared" si="12"/>
        <v>-14110540248</v>
      </c>
      <c r="K15" s="2">
        <f t="shared" si="12"/>
        <v>-6248416049</v>
      </c>
      <c r="L15" s="2">
        <f t="shared" si="12"/>
        <v>-3327084615</v>
      </c>
      <c r="M15" s="2">
        <f t="shared" si="12"/>
        <v>-838805336</v>
      </c>
      <c r="N15" s="2">
        <f t="shared" si="12"/>
        <v>-1639205453</v>
      </c>
      <c r="O15" s="2">
        <f t="shared" si="12"/>
        <v>-3095936264</v>
      </c>
      <c r="P15" s="2">
        <f t="shared" si="12"/>
        <v>1658652279</v>
      </c>
      <c r="Q15" s="2">
        <f t="shared" si="12"/>
        <v>1675190939</v>
      </c>
      <c r="R15" s="2">
        <f t="shared" si="12"/>
        <v>938886993</v>
      </c>
      <c r="S15" s="2">
        <f t="shared" si="12"/>
        <v>-828486538</v>
      </c>
      <c r="T15" s="2">
        <f t="shared" si="12"/>
        <v>-1762484064</v>
      </c>
      <c r="U15" s="2">
        <f t="shared" si="12"/>
        <v>-3051019914</v>
      </c>
      <c r="V15" s="2">
        <f t="shared" si="12"/>
        <v>5870347571</v>
      </c>
      <c r="W15" s="2">
        <f t="shared" si="12"/>
        <v>-1593006123</v>
      </c>
      <c r="X15" s="2">
        <f t="shared" si="12"/>
        <v>-6889038290</v>
      </c>
      <c r="Y15" s="2">
        <f t="shared" si="12"/>
        <v>3612732631</v>
      </c>
      <c r="Z15" s="2">
        <f t="shared" si="12"/>
        <v>-2124895843</v>
      </c>
    </row>
    <row r="16" spans="1:26" ht="15.5" x14ac:dyDescent="0.35">
      <c r="C16" t="s">
        <v>28</v>
      </c>
      <c r="D16" s="2">
        <f>IFERROR(INDEX(D51:D500,MATCH($C$16,$C$51:$C$500,0)),"")</f>
        <v>5709056179</v>
      </c>
      <c r="H16" s="2">
        <f>IFERROR(SUM(D16:G16)*(4/MAX(1,COUNT(D16:G16))),"")</f>
        <v>22836224716</v>
      </c>
      <c r="I16" s="2">
        <f t="shared" ref="I16:Z16" si="13">IFERROR(INDEX(I51:I500,MATCH($C$16,$C$51:$C$500,0)),"")</f>
        <v>41487621123</v>
      </c>
      <c r="J16" s="2">
        <f t="shared" si="13"/>
        <v>41413466643</v>
      </c>
      <c r="K16" s="2">
        <f t="shared" si="13"/>
        <v>25916795919</v>
      </c>
      <c r="L16" s="2">
        <f t="shared" si="13"/>
        <v>13578789437</v>
      </c>
      <c r="M16" s="2">
        <f t="shared" si="13"/>
        <v>1630858545</v>
      </c>
      <c r="N16" s="2">
        <f t="shared" si="13"/>
        <v>-15950611458</v>
      </c>
      <c r="O16" s="2">
        <f t="shared" si="13"/>
        <v>12303410257</v>
      </c>
      <c r="P16" s="2">
        <f t="shared" si="13"/>
        <v>-22172674202</v>
      </c>
      <c r="Q16" s="2">
        <f t="shared" si="13"/>
        <v>-9681999973</v>
      </c>
      <c r="R16" s="2">
        <f t="shared" si="13"/>
        <v>19773790867</v>
      </c>
      <c r="S16" s="2">
        <f t="shared" si="13"/>
        <v>2048661106</v>
      </c>
      <c r="T16" s="2">
        <f t="shared" si="13"/>
        <v>6251082812</v>
      </c>
      <c r="U16" s="2">
        <f t="shared" si="13"/>
        <v>7726355408</v>
      </c>
      <c r="V16" s="2">
        <f t="shared" si="13"/>
        <v>-12169507936</v>
      </c>
      <c r="W16" s="2">
        <f t="shared" si="13"/>
        <v>-6798748959</v>
      </c>
      <c r="X16" s="2">
        <f t="shared" si="13"/>
        <v>9324651128</v>
      </c>
      <c r="Y16" s="2">
        <f t="shared" si="13"/>
        <v>-27730413131</v>
      </c>
      <c r="Z16" s="2">
        <f t="shared" si="13"/>
        <v>10724264163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265680000000</v>
      </c>
      <c r="H20" s="2">
        <f t="shared" ref="H20:Z20" ca="1" si="14">IFERROR(H21*H2,"")</f>
        <v>265680000000</v>
      </c>
      <c r="I20" s="2">
        <f t="shared" ca="1" si="14"/>
        <v>328000000000</v>
      </c>
      <c r="J20" s="2">
        <f t="shared" ca="1" si="14"/>
        <v>122760000000</v>
      </c>
      <c r="K20" s="2" t="str">
        <f t="shared" ca="1" si="14"/>
        <v/>
      </c>
      <c r="L20" s="2">
        <f t="shared" ca="1" si="14"/>
        <v>137640000000</v>
      </c>
      <c r="M20" s="2">
        <f t="shared" ca="1" si="14"/>
        <v>136400000000</v>
      </c>
      <c r="N20" s="2">
        <f t="shared" ca="1" si="14"/>
        <v>116560000000</v>
      </c>
      <c r="O20" s="2">
        <f t="shared" ca="1" si="14"/>
        <v>127720000000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54560000000</v>
      </c>
      <c r="S20" s="2">
        <f t="shared" ca="1" si="14"/>
        <v>35100000000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820000000</v>
      </c>
      <c r="H21" s="2">
        <f>IFERROR(INDEX(D21:G21,COUNT(D21:G21)),"")</f>
        <v>820000000</v>
      </c>
      <c r="I21" s="2">
        <f t="shared" ref="I21:Z21" si="15">IFERROR(INDEX(I51:I500,MATCH($C$7,$C$51:$C$500,0)),"")</f>
        <v>820000000</v>
      </c>
      <c r="J21" s="2">
        <f t="shared" si="15"/>
        <v>620000000</v>
      </c>
      <c r="K21" s="2">
        <f t="shared" si="15"/>
        <v>620000000</v>
      </c>
      <c r="L21" s="2">
        <f t="shared" si="15"/>
        <v>620000000</v>
      </c>
      <c r="M21" s="2">
        <f t="shared" si="15"/>
        <v>620000000</v>
      </c>
      <c r="N21" s="2">
        <f t="shared" si="15"/>
        <v>620000000</v>
      </c>
      <c r="O21" s="2">
        <f t="shared" si="15"/>
        <v>620000000</v>
      </c>
      <c r="P21" s="2">
        <f t="shared" si="15"/>
        <v>620000000</v>
      </c>
      <c r="Q21" s="2">
        <f t="shared" si="15"/>
        <v>620000000</v>
      </c>
      <c r="R21" s="2">
        <f t="shared" si="15"/>
        <v>620000000</v>
      </c>
      <c r="S21" s="2">
        <f t="shared" si="15"/>
        <v>390000000</v>
      </c>
      <c r="T21" s="2">
        <f t="shared" si="15"/>
        <v>390000000</v>
      </c>
      <c r="U21" s="2">
        <f t="shared" si="15"/>
        <v>390000000</v>
      </c>
      <c r="V21" s="2">
        <f t="shared" si="15"/>
        <v>390000000</v>
      </c>
      <c r="W21" s="2">
        <f t="shared" si="15"/>
        <v>390000000</v>
      </c>
      <c r="X21" s="2">
        <f t="shared" si="15"/>
        <v>390000000</v>
      </c>
      <c r="Y21" s="2">
        <f t="shared" si="15"/>
        <v>390000000</v>
      </c>
      <c r="Z21" s="2">
        <f t="shared" si="15"/>
        <v>390000000</v>
      </c>
    </row>
    <row r="23" spans="1:26" ht="15.5" x14ac:dyDescent="0.35">
      <c r="B23" t="s">
        <v>53</v>
      </c>
      <c r="C23" t="s">
        <v>54</v>
      </c>
      <c r="D23" s="3">
        <f>IFERROR(D5/D6*100,"")</f>
        <v>8.2983830093759501</v>
      </c>
      <c r="H23" s="3">
        <f t="shared" ref="H23:Z23" si="16">IFERROR(H5/H6*100,"")</f>
        <v>33.1935320375038</v>
      </c>
      <c r="I23" s="3">
        <f t="shared" si="16"/>
        <v>62.523073230995898</v>
      </c>
      <c r="J23" s="3">
        <f t="shared" si="16"/>
        <v>-248.44212703490354</v>
      </c>
      <c r="K23" s="3">
        <f t="shared" si="16"/>
        <v>-51.125285007923601</v>
      </c>
      <c r="L23" s="3">
        <f t="shared" si="16"/>
        <v>-18.068965165901805</v>
      </c>
      <c r="M23" s="3">
        <f t="shared" si="16"/>
        <v>-1.0007974828488113</v>
      </c>
      <c r="N23" s="3">
        <f t="shared" si="16"/>
        <v>25.269393630586563</v>
      </c>
      <c r="O23" s="3">
        <f t="shared" si="16"/>
        <v>-17.708272246428152</v>
      </c>
      <c r="P23" s="3">
        <f t="shared" si="16"/>
        <v>33.934613701796138</v>
      </c>
      <c r="Q23" s="3">
        <f t="shared" si="16"/>
        <v>19.051570427691214</v>
      </c>
      <c r="R23" s="3">
        <f t="shared" si="16"/>
        <v>-64.41503529533918</v>
      </c>
      <c r="S23" s="3">
        <f t="shared" si="16"/>
        <v>-1.865695255632591</v>
      </c>
      <c r="T23" s="3">
        <f t="shared" si="16"/>
        <v>-6.0275177266453763</v>
      </c>
      <c r="U23" s="3">
        <f t="shared" si="16"/>
        <v>-5.9131104012162723</v>
      </c>
      <c r="V23" s="3">
        <f t="shared" si="16"/>
        <v>6.1024521053191014</v>
      </c>
      <c r="W23" s="3">
        <f t="shared" si="16"/>
        <v>10.61753748377312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-0.33228577009893356</v>
      </c>
      <c r="H24" s="4" t="str">
        <f t="shared" ref="H24:Z24" si="17">IFERROR(_xlfn.RRI(5,M23,H23),"")</f>
        <v/>
      </c>
      <c r="I24" s="4">
        <f t="shared" si="17"/>
        <v>0.19864091841246978</v>
      </c>
      <c r="J24" s="4">
        <f t="shared" si="17"/>
        <v>0.69593736903402581</v>
      </c>
      <c r="K24" s="4" t="str">
        <f t="shared" si="17"/>
        <v/>
      </c>
      <c r="L24" s="4" t="str">
        <f t="shared" si="17"/>
        <v/>
      </c>
      <c r="M24" s="4">
        <f t="shared" si="17"/>
        <v>-0.565217764649939</v>
      </c>
      <c r="N24" s="4" t="str">
        <f t="shared" si="17"/>
        <v/>
      </c>
      <c r="O24" s="4">
        <f t="shared" si="17"/>
        <v>0.24053076383324612</v>
      </c>
      <c r="P24" s="4" t="str">
        <f t="shared" si="17"/>
        <v/>
      </c>
      <c r="Q24" s="4">
        <f t="shared" si="17"/>
        <v>0.25569822453600999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6.95</v>
      </c>
      <c r="H25" s="3">
        <f>IFERROR(INDEX(D25:G25,COUNT(D25:G25)),"")</f>
        <v>6.95</v>
      </c>
      <c r="I25" s="3">
        <f t="shared" ref="I25:Z25" si="18">IFERROR(INDEX(I51:I500,MATCH($C$25,$C$51:$C$500,0)),"")</f>
        <v>48.11</v>
      </c>
      <c r="J25" s="3">
        <f t="shared" si="18"/>
        <v>44.38</v>
      </c>
      <c r="K25" s="3">
        <f t="shared" si="18"/>
        <v>31.97</v>
      </c>
      <c r="L25" s="3">
        <f t="shared" si="18"/>
        <v>16.670000000000002</v>
      </c>
      <c r="M25" s="3">
        <f t="shared" si="18"/>
        <v>1.29</v>
      </c>
      <c r="N25" s="3">
        <f t="shared" si="18"/>
        <v>-28.59</v>
      </c>
      <c r="O25" s="3">
        <f t="shared" si="18"/>
        <v>14.97</v>
      </c>
      <c r="P25" s="3">
        <f t="shared" si="18"/>
        <v>-33.35</v>
      </c>
      <c r="Q25" s="3">
        <f t="shared" si="18"/>
        <v>-13.02</v>
      </c>
      <c r="R25" s="3">
        <f t="shared" si="18"/>
        <v>33.67</v>
      </c>
      <c r="S25" s="3">
        <f t="shared" si="18"/>
        <v>3.26</v>
      </c>
      <c r="T25" s="3">
        <f t="shared" si="18"/>
        <v>11.46</v>
      </c>
      <c r="U25" s="3">
        <f t="shared" si="18"/>
        <v>11.93</v>
      </c>
      <c r="V25" s="3">
        <f t="shared" si="18"/>
        <v>-13.06</v>
      </c>
      <c r="W25" s="3">
        <f t="shared" si="18"/>
        <v>-21.01</v>
      </c>
      <c r="X25" s="3">
        <f t="shared" si="18"/>
        <v>6.22</v>
      </c>
      <c r="Y25" s="3">
        <f t="shared" si="18"/>
        <v>-61.56</v>
      </c>
      <c r="Z25" s="3">
        <f t="shared" si="18"/>
        <v>21.95</v>
      </c>
    </row>
    <row r="26" spans="1:26" ht="15.5" x14ac:dyDescent="0.35">
      <c r="C26" t="s">
        <v>58</v>
      </c>
      <c r="D26" s="4">
        <f>IFERROR(_xlfn.RRI(5,I25,D25),"")</f>
        <v>-0.32087473182467818</v>
      </c>
      <c r="H26" s="4">
        <f t="shared" ref="H26:Z26" si="19">IFERROR(_xlfn.RRI(5,M25,H25),"")</f>
        <v>0.40048679688013444</v>
      </c>
      <c r="I26" s="4" t="str">
        <f t="shared" si="19"/>
        <v/>
      </c>
      <c r="J26" s="4">
        <f t="shared" si="19"/>
        <v>0.24277669184985284</v>
      </c>
      <c r="K26" s="4" t="str">
        <f t="shared" si="19"/>
        <v/>
      </c>
      <c r="L26" s="4" t="str">
        <f t="shared" si="19"/>
        <v/>
      </c>
      <c r="M26" s="4">
        <f t="shared" si="19"/>
        <v>-0.47920198678160153</v>
      </c>
      <c r="N26" s="4" t="str">
        <f t="shared" si="19"/>
        <v/>
      </c>
      <c r="O26" s="4">
        <f t="shared" si="19"/>
        <v>5.4890634347550815E-2</v>
      </c>
      <c r="P26" s="4" t="str">
        <f t="shared" si="19"/>
        <v/>
      </c>
      <c r="Q26" s="4">
        <f t="shared" si="19"/>
        <v>-6.1330926251279561E-4</v>
      </c>
      <c r="R26" s="4" t="str">
        <f t="shared" si="19"/>
        <v/>
      </c>
      <c r="S26" s="4">
        <f t="shared" si="19"/>
        <v>-0.12120931857250539</v>
      </c>
      <c r="T26" s="4" t="str">
        <f t="shared" si="19"/>
        <v/>
      </c>
      <c r="U26" s="4">
        <f t="shared" si="19"/>
        <v>-0.11480045134303074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61.403597197560977</v>
      </c>
      <c r="H27" s="3">
        <f t="shared" ref="H27:Z27" si="20">IFERROR(H4/H21,"")</f>
        <v>245.61438879024391</v>
      </c>
      <c r="I27" s="3">
        <f t="shared" si="20"/>
        <v>255.60089790000001</v>
      </c>
      <c r="J27" s="3">
        <f t="shared" si="20"/>
        <v>376.7763235967742</v>
      </c>
      <c r="K27" s="3">
        <f t="shared" si="20"/>
        <v>391.60099666612905</v>
      </c>
      <c r="L27" s="3">
        <f t="shared" si="20"/>
        <v>408.46550602258066</v>
      </c>
      <c r="M27" s="3">
        <f t="shared" si="20"/>
        <v>259.7702741935484</v>
      </c>
      <c r="N27" s="3">
        <f t="shared" si="20"/>
        <v>232.19572922419354</v>
      </c>
      <c r="O27" s="3">
        <f t="shared" si="20"/>
        <v>290.441218033871</v>
      </c>
      <c r="P27" s="3">
        <f t="shared" si="20"/>
        <v>130.18282404516128</v>
      </c>
      <c r="Q27" s="3">
        <f t="shared" si="20"/>
        <v>0</v>
      </c>
      <c r="R27" s="3">
        <f t="shared" si="20"/>
        <v>1.7166129032258064</v>
      </c>
      <c r="S27" s="3">
        <f t="shared" si="20"/>
        <v>30.045576923076922</v>
      </c>
      <c r="T27" s="3">
        <f t="shared" si="20"/>
        <v>41.218808328205128</v>
      </c>
      <c r="U27" s="3">
        <f t="shared" si="20"/>
        <v>52.846123074358971</v>
      </c>
      <c r="V27" s="3">
        <f t="shared" si="20"/>
        <v>68.914346253846148</v>
      </c>
      <c r="W27" s="3">
        <f t="shared" si="20"/>
        <v>98.418261038461537</v>
      </c>
      <c r="X27" s="3">
        <f t="shared" si="20"/>
        <v>112.59263243076923</v>
      </c>
      <c r="Y27" s="3">
        <f t="shared" si="20"/>
        <v>133.91038535384615</v>
      </c>
      <c r="Z27" s="3">
        <f t="shared" si="20"/>
        <v>126.62684644102563</v>
      </c>
    </row>
    <row r="28" spans="1:26" ht="15.5" x14ac:dyDescent="0.35">
      <c r="C28" t="s">
        <v>60</v>
      </c>
      <c r="D28" s="4">
        <f>IFERROR(_xlfn.RRI(5,I27,D27),"")</f>
        <v>-0.24815851098743036</v>
      </c>
      <c r="H28" s="4">
        <f t="shared" ref="H28:Z28" si="21">IFERROR(_xlfn.RRI(5,M27,H27),"")</f>
        <v>-1.1144415502245875E-2</v>
      </c>
      <c r="I28" s="4">
        <f t="shared" si="21"/>
        <v>1.9392958897015866E-2</v>
      </c>
      <c r="J28" s="4">
        <f t="shared" si="21"/>
        <v>5.342851732924947E-2</v>
      </c>
      <c r="K28" s="4">
        <f t="shared" si="21"/>
        <v>0.24640166364542804</v>
      </c>
      <c r="L28" s="4" t="str">
        <f t="shared" si="21"/>
        <v/>
      </c>
      <c r="M28" s="4">
        <f t="shared" si="21"/>
        <v>1.7288735760065879</v>
      </c>
      <c r="N28" s="4">
        <f t="shared" si="21"/>
        <v>0.50527114290626152</v>
      </c>
      <c r="O28" s="4">
        <f t="shared" si="21"/>
        <v>0.47772140275221786</v>
      </c>
      <c r="P28" s="4">
        <f t="shared" si="21"/>
        <v>0.19758986312760762</v>
      </c>
      <c r="Q28" s="4">
        <f t="shared" si="21"/>
        <v>-1</v>
      </c>
      <c r="R28" s="4">
        <f t="shared" si="21"/>
        <v>-0.55504167456014253</v>
      </c>
      <c r="S28" s="4">
        <f t="shared" si="21"/>
        <v>-0.23218937980552046</v>
      </c>
      <c r="T28" s="4">
        <f t="shared" si="21"/>
        <v>-0.20994698568207504</v>
      </c>
      <c r="U28" s="4">
        <f t="shared" si="21"/>
        <v>-0.16035159344412919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-0.85553938890043646</v>
      </c>
      <c r="I29" s="4">
        <f t="shared" si="22"/>
        <v>8.4046867958539814E-2</v>
      </c>
      <c r="J29" s="4">
        <f t="shared" si="22"/>
        <v>0.38817641538942771</v>
      </c>
      <c r="K29" s="4">
        <f t="shared" si="22"/>
        <v>0.91781643671265722</v>
      </c>
      <c r="L29" s="4">
        <f t="shared" si="22"/>
        <v>11.92248062015504</v>
      </c>
      <c r="M29" s="4">
        <f t="shared" si="22"/>
        <v>-1.0451206715634838</v>
      </c>
      <c r="N29" s="4">
        <f t="shared" si="22"/>
        <v>-2.9098196392785574</v>
      </c>
      <c r="O29" s="4">
        <f t="shared" si="22"/>
        <v>-1.4488755622188905</v>
      </c>
      <c r="P29" s="4">
        <f t="shared" si="22"/>
        <v>1.5614439324116745</v>
      </c>
      <c r="Q29" s="4">
        <f t="shared" si="22"/>
        <v>-1.3866943866943866</v>
      </c>
      <c r="R29" s="4">
        <f t="shared" si="22"/>
        <v>9.3282208588957065</v>
      </c>
      <c r="S29" s="4">
        <f t="shared" si="22"/>
        <v>-0.71553228621291454</v>
      </c>
      <c r="T29" s="4">
        <f t="shared" si="22"/>
        <v>-3.9396479463537207E-2</v>
      </c>
      <c r="U29" s="4">
        <f t="shared" si="22"/>
        <v>-1.9134762633996938</v>
      </c>
      <c r="V29" s="4">
        <f t="shared" si="22"/>
        <v>-0.37839124226558785</v>
      </c>
      <c r="W29" s="4">
        <f t="shared" si="22"/>
        <v>-4.377813504823151</v>
      </c>
      <c r="X29" s="4">
        <f t="shared" si="22"/>
        <v>-1.1010396361273553</v>
      </c>
      <c r="Y29" s="4">
        <f t="shared" si="22"/>
        <v>-3.8045558086560369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-3.907071216026467E-2</v>
      </c>
      <c r="I30" s="4">
        <f t="shared" si="23"/>
        <v>-0.32161104110792288</v>
      </c>
      <c r="J30" s="4">
        <f t="shared" si="23"/>
        <v>-3.7856576452980926E-2</v>
      </c>
      <c r="K30" s="4">
        <f t="shared" si="23"/>
        <v>-4.1287474971067224E-2</v>
      </c>
      <c r="L30" s="4">
        <f t="shared" si="23"/>
        <v>0.57241049727746418</v>
      </c>
      <c r="M30" s="4">
        <f t="shared" si="23"/>
        <v>0.11875560787223016</v>
      </c>
      <c r="N30" s="4">
        <f t="shared" si="23"/>
        <v>-0.20054140112745608</v>
      </c>
      <c r="O30" s="4">
        <f t="shared" si="23"/>
        <v>1.2310256377071296</v>
      </c>
      <c r="P30" s="4" t="str">
        <f t="shared" si="23"/>
        <v/>
      </c>
      <c r="Q30" s="4">
        <f t="shared" si="23"/>
        <v>-1</v>
      </c>
      <c r="R30" s="4">
        <f t="shared" si="23"/>
        <v>-0.94286636906255117</v>
      </c>
      <c r="S30" s="4">
        <f t="shared" si="23"/>
        <v>-0.27107118954437626</v>
      </c>
      <c r="T30" s="4">
        <f t="shared" si="23"/>
        <v>-0.22002209565672823</v>
      </c>
      <c r="U30" s="4">
        <f t="shared" si="23"/>
        <v>-0.23316223766093408</v>
      </c>
      <c r="V30" s="4">
        <f t="shared" si="23"/>
        <v>-0.29978089912689432</v>
      </c>
      <c r="W30" s="4">
        <f t="shared" si="23"/>
        <v>-0.1258907540066905</v>
      </c>
      <c r="X30" s="4">
        <f t="shared" si="23"/>
        <v>-0.15919417203338396</v>
      </c>
      <c r="Y30" s="4">
        <f t="shared" si="23"/>
        <v>5.7519705477406056E-2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84.35</v>
      </c>
      <c r="H32" s="3">
        <f>IFERROR(INDEX(D32:G32,COUNT(D32:G32)),"")</f>
        <v>84.35</v>
      </c>
      <c r="I32" s="3">
        <f t="shared" ref="I32:Z32" si="24">IFERROR(INDEX(I51:I500,MATCH($C$32,$C$51:$C$500,0)),"")</f>
        <v>77.400000000000006</v>
      </c>
      <c r="J32" s="3">
        <f t="shared" si="24"/>
        <v>-17.07</v>
      </c>
      <c r="K32" s="3">
        <f t="shared" si="24"/>
        <v>-61.4</v>
      </c>
      <c r="L32" s="3">
        <f t="shared" si="24"/>
        <v>-93.18</v>
      </c>
      <c r="M32" s="3">
        <f t="shared" si="24"/>
        <v>-110.16</v>
      </c>
      <c r="N32" s="3">
        <f t="shared" si="24"/>
        <v>-111.27</v>
      </c>
      <c r="O32" s="3">
        <f t="shared" si="24"/>
        <v>-82.96</v>
      </c>
      <c r="P32" s="3">
        <f t="shared" si="24"/>
        <v>-97.78</v>
      </c>
      <c r="Q32" s="3">
        <f t="shared" si="24"/>
        <v>-64.34</v>
      </c>
      <c r="R32" s="3">
        <f t="shared" si="24"/>
        <v>-51.94</v>
      </c>
      <c r="S32" s="3">
        <f t="shared" si="24"/>
        <v>-191.85</v>
      </c>
      <c r="T32" s="3">
        <f t="shared" si="24"/>
        <v>-189.53</v>
      </c>
      <c r="U32" s="3">
        <f t="shared" si="24"/>
        <v>-201.01</v>
      </c>
      <c r="V32" s="3">
        <f t="shared" si="24"/>
        <v>-212.96</v>
      </c>
      <c r="W32" s="3">
        <f t="shared" si="24"/>
        <v>-199.9</v>
      </c>
      <c r="X32" s="3">
        <f t="shared" si="24"/>
        <v>-177.27</v>
      </c>
      <c r="Y32" s="3">
        <f t="shared" si="24"/>
        <v>-185.61</v>
      </c>
      <c r="Z32" s="3">
        <f t="shared" si="24"/>
        <v>-123.57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4.74</v>
      </c>
      <c r="H33" s="3">
        <f>IFERROR(INDEX(D33:G33,COUNT(D33:G33)),"")</f>
        <v>4.74</v>
      </c>
      <c r="I33" s="3">
        <f t="shared" ref="I33:Z33" si="25">IFERROR(INDEX(I51:I500,MATCH($C$33,$C$51:$C$500,0)),"")</f>
        <v>5.17</v>
      </c>
      <c r="J33" s="3">
        <f t="shared" si="25"/>
        <v>-11.6</v>
      </c>
      <c r="K33" s="3">
        <f t="shared" si="25"/>
        <v>-5.7</v>
      </c>
      <c r="L33" s="3">
        <f t="shared" si="25"/>
        <v>-2.38</v>
      </c>
      <c r="M33" s="3">
        <f t="shared" si="25"/>
        <v>-2</v>
      </c>
      <c r="N33" s="3">
        <f t="shared" si="25"/>
        <v>-1.69</v>
      </c>
      <c r="O33" s="3">
        <f t="shared" si="25"/>
        <v>-2.48</v>
      </c>
      <c r="P33" s="3">
        <f t="shared" si="25"/>
        <v>-2.04</v>
      </c>
      <c r="Q33" s="3">
        <f t="shared" si="25"/>
        <v>-4.76</v>
      </c>
      <c r="R33" s="3">
        <f t="shared" si="25"/>
        <v>-1.69</v>
      </c>
      <c r="S33" s="3">
        <f t="shared" si="25"/>
        <v>-0.47</v>
      </c>
      <c r="T33" s="3">
        <f t="shared" si="25"/>
        <v>-0.52</v>
      </c>
      <c r="U33" s="3">
        <f t="shared" si="25"/>
        <v>-0.49</v>
      </c>
      <c r="V33" s="3">
        <f t="shared" si="25"/>
        <v>-0.4</v>
      </c>
      <c r="W33" s="3">
        <f t="shared" si="25"/>
        <v>-0.44</v>
      </c>
      <c r="X33" s="3">
        <f t="shared" si="25"/>
        <v>-0.65</v>
      </c>
      <c r="Y33" s="3">
        <f t="shared" si="25"/>
        <v>-0.62</v>
      </c>
      <c r="Z33" s="3">
        <f t="shared" si="25"/>
        <v>-0.83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57.55</v>
      </c>
      <c r="H34" s="3">
        <f>IFERROR(INDEX(D34:G34,COUNT(D34:G34)),"")</f>
        <v>57.55</v>
      </c>
      <c r="I34" s="3">
        <f t="shared" ref="I34:Z34" si="26">IFERROR(INDEX(I51:I500,MATCH($C$34,$C$51:$C$500,0)),"")</f>
        <v>8.31</v>
      </c>
      <c r="J34" s="3">
        <f t="shared" si="26"/>
        <v>4.46</v>
      </c>
      <c r="K34" s="3">
        <f t="shared" si="26"/>
        <v>10.95</v>
      </c>
      <c r="L34" s="3">
        <f t="shared" si="26"/>
        <v>13.32</v>
      </c>
      <c r="M34" s="3">
        <f t="shared" si="26"/>
        <v>170.54</v>
      </c>
      <c r="N34" s="3">
        <f t="shared" si="26"/>
        <v>-6.58</v>
      </c>
      <c r="O34" s="3">
        <f t="shared" si="26"/>
        <v>13.76</v>
      </c>
      <c r="P34" s="3">
        <f t="shared" si="26"/>
        <v>-5.97</v>
      </c>
      <c r="Q34" s="3">
        <f t="shared" si="26"/>
        <v>-23.5</v>
      </c>
      <c r="R34" s="3">
        <f t="shared" si="26"/>
        <v>2.61</v>
      </c>
      <c r="S34" s="3">
        <f t="shared" si="26"/>
        <v>27.61</v>
      </c>
      <c r="T34" s="3">
        <f t="shared" si="26"/>
        <v>8.5500000000000007</v>
      </c>
      <c r="U34" s="3">
        <f t="shared" si="26"/>
        <v>8.2100000000000009</v>
      </c>
      <c r="V34" s="3">
        <f t="shared" si="26"/>
        <v>-6.51</v>
      </c>
      <c r="W34" s="3">
        <f t="shared" si="26"/>
        <v>-4.1399999999999997</v>
      </c>
      <c r="X34" s="3">
        <f t="shared" si="26"/>
        <v>18.489999999999998</v>
      </c>
      <c r="Y34" s="3">
        <f t="shared" si="26"/>
        <v>-1.87</v>
      </c>
      <c r="Z34" s="3">
        <f t="shared" si="26"/>
        <v>4.6900000000000004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6.52</v>
      </c>
      <c r="H35" s="3">
        <f>IFERROR(INDEX(D35:G35,COUNT(D35:G35)),"")</f>
        <v>6.52</v>
      </c>
      <c r="I35" s="3">
        <f t="shared" ref="I35:Z35" si="27">IFERROR(INDEX(I51:I500,MATCH($C$35,$C$51:$C$500,0)),"")</f>
        <v>1.57</v>
      </c>
      <c r="J35" s="3">
        <f t="shared" si="27"/>
        <v>0.52</v>
      </c>
      <c r="K35" s="3">
        <f t="shared" si="27"/>
        <v>0.89</v>
      </c>
      <c r="L35" s="3">
        <f t="shared" si="27"/>
        <v>0.54</v>
      </c>
      <c r="M35" s="3">
        <f t="shared" si="27"/>
        <v>0.84</v>
      </c>
      <c r="N35" s="3">
        <f t="shared" si="27"/>
        <v>0.8</v>
      </c>
      <c r="O35" s="3">
        <f t="shared" si="27"/>
        <v>0.7</v>
      </c>
      <c r="P35" s="3">
        <f t="shared" si="27"/>
        <v>1.52</v>
      </c>
      <c r="Q35" s="3">
        <f t="shared" si="27"/>
        <v>0</v>
      </c>
      <c r="R35" s="3">
        <f t="shared" si="27"/>
        <v>50.86</v>
      </c>
      <c r="S35" s="3">
        <f t="shared" si="27"/>
        <v>3.01</v>
      </c>
      <c r="T35" s="3">
        <f t="shared" si="27"/>
        <v>2.39</v>
      </c>
      <c r="U35" s="3">
        <f t="shared" si="27"/>
        <v>1.86</v>
      </c>
      <c r="V35" s="3">
        <f t="shared" si="27"/>
        <v>1.24</v>
      </c>
      <c r="W35" s="3">
        <f t="shared" si="27"/>
        <v>0.89</v>
      </c>
      <c r="X35" s="3">
        <f t="shared" si="27"/>
        <v>1.03</v>
      </c>
      <c r="Y35" s="3">
        <f t="shared" si="27"/>
        <v>0.86</v>
      </c>
      <c r="Z35" s="3">
        <f t="shared" si="27"/>
        <v>0.82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50350949702</v>
      </c>
      <c r="E51" s="5">
        <v>49314950231</v>
      </c>
      <c r="F51" s="5">
        <v>51479005239</v>
      </c>
      <c r="G51" s="5">
        <v>52341271968</v>
      </c>
      <c r="I51" s="5">
        <v>209592736278</v>
      </c>
      <c r="J51" s="5">
        <v>233601320630</v>
      </c>
      <c r="K51" s="5">
        <v>242792617933</v>
      </c>
      <c r="L51" s="5">
        <v>253248613734</v>
      </c>
      <c r="M51" s="5">
        <v>161057570000</v>
      </c>
      <c r="N51" s="5">
        <v>143961352119</v>
      </c>
      <c r="O51" s="5">
        <v>180073555181</v>
      </c>
      <c r="P51" s="5">
        <v>80713350908</v>
      </c>
      <c r="R51" s="5">
        <v>1064300000</v>
      </c>
      <c r="S51" s="5">
        <v>11717775000</v>
      </c>
      <c r="T51" s="5">
        <v>16075335248</v>
      </c>
      <c r="U51" s="5">
        <v>20609987999</v>
      </c>
      <c r="V51" s="5">
        <v>26876595039</v>
      </c>
      <c r="W51" s="5">
        <v>38383121805</v>
      </c>
      <c r="X51" s="5">
        <v>43911126648</v>
      </c>
      <c r="Y51" s="5">
        <v>52225050288</v>
      </c>
      <c r="Z51" s="5">
        <v>49384470112</v>
      </c>
    </row>
    <row r="52" spans="2:26" ht="15.5" x14ac:dyDescent="0.35">
      <c r="C52" t="s">
        <v>85</v>
      </c>
      <c r="D52" s="5">
        <v>-35435881158</v>
      </c>
      <c r="E52" s="5">
        <v>-37618522776</v>
      </c>
      <c r="F52" s="5">
        <v>-35847088518</v>
      </c>
      <c r="G52" s="5">
        <v>-36040346231</v>
      </c>
      <c r="I52" s="5">
        <v>-148483645298</v>
      </c>
      <c r="J52" s="5">
        <v>-154472620389</v>
      </c>
      <c r="K52" s="5">
        <v>-177878751597</v>
      </c>
      <c r="L52" s="5">
        <v>-187618968730</v>
      </c>
      <c r="M52" s="5">
        <v>-108542716237</v>
      </c>
      <c r="N52" s="5">
        <v>-106776340093</v>
      </c>
      <c r="O52" s="5">
        <v>-116551412109</v>
      </c>
      <c r="P52" s="5">
        <v>-58748542762</v>
      </c>
      <c r="R52" s="5">
        <v>-610143780</v>
      </c>
      <c r="S52" s="5">
        <v>-1663999998</v>
      </c>
      <c r="T52" s="5">
        <v>-1107923069</v>
      </c>
      <c r="U52" s="5">
        <v>-3449001162</v>
      </c>
      <c r="V52" s="5">
        <v>-10168310636</v>
      </c>
      <c r="W52" s="5">
        <v>-21425467891</v>
      </c>
      <c r="X52" s="5">
        <v>-26439543662</v>
      </c>
      <c r="Y52" s="5">
        <v>-29918203592</v>
      </c>
      <c r="Z52" s="5">
        <v>-37133792006</v>
      </c>
    </row>
    <row r="53" spans="2:26" ht="15.5" x14ac:dyDescent="0.35">
      <c r="C53" t="s">
        <v>86</v>
      </c>
      <c r="D53" s="5">
        <v>14915068544</v>
      </c>
      <c r="E53" s="5">
        <v>11696427455</v>
      </c>
      <c r="F53" s="5">
        <v>15631916721</v>
      </c>
      <c r="G53" s="5">
        <v>16300925737</v>
      </c>
      <c r="I53" s="5">
        <v>61109090980</v>
      </c>
      <c r="J53" s="5">
        <v>79128700241</v>
      </c>
      <c r="K53" s="5">
        <v>64913866336</v>
      </c>
      <c r="L53" s="5">
        <v>65629645004</v>
      </c>
      <c r="M53" s="5">
        <v>52514853763</v>
      </c>
      <c r="N53" s="5">
        <v>37185012026</v>
      </c>
      <c r="O53" s="5">
        <v>63522143072</v>
      </c>
      <c r="P53" s="5">
        <v>21964808146</v>
      </c>
      <c r="R53" s="5">
        <v>454156220</v>
      </c>
      <c r="S53" s="5">
        <v>10053775002</v>
      </c>
      <c r="T53" s="5">
        <v>14967412179</v>
      </c>
      <c r="U53" s="5">
        <v>17160986837</v>
      </c>
      <c r="V53" s="5">
        <v>16708284403</v>
      </c>
      <c r="W53" s="5">
        <v>16957653914</v>
      </c>
      <c r="X53" s="5">
        <v>17471582986</v>
      </c>
      <c r="Y53" s="5">
        <v>22306846696</v>
      </c>
      <c r="Z53" s="5">
        <v>12250678106</v>
      </c>
    </row>
    <row r="54" spans="2:26" ht="15.5" x14ac:dyDescent="0.35">
      <c r="C54" t="s">
        <v>87</v>
      </c>
      <c r="D54" s="5">
        <v>-9160573433</v>
      </c>
      <c r="E54" s="5">
        <v>-965372695</v>
      </c>
      <c r="F54" s="5">
        <v>-6572266923</v>
      </c>
      <c r="G54" s="5">
        <v>-5175368973</v>
      </c>
      <c r="I54" s="5">
        <v>-17795285392</v>
      </c>
      <c r="J54" s="5">
        <v>-17511576167</v>
      </c>
      <c r="K54" s="5">
        <v>-14636877196</v>
      </c>
      <c r="L54" s="5">
        <v>-14926446266</v>
      </c>
      <c r="M54" s="5">
        <v>-13251293821</v>
      </c>
      <c r="N54" s="5">
        <v>-13274498750</v>
      </c>
      <c r="O54" s="5">
        <v>-9410718017</v>
      </c>
      <c r="P54" s="5">
        <v>-6546777207</v>
      </c>
      <c r="Q54" s="5">
        <v>-3669160353</v>
      </c>
      <c r="R54" s="5">
        <v>-5266345033</v>
      </c>
      <c r="S54" s="5">
        <v>-2218262620</v>
      </c>
      <c r="T54" s="5">
        <v>-2485757851</v>
      </c>
      <c r="U54" s="5">
        <v>-5439543950</v>
      </c>
      <c r="V54" s="5">
        <v>-7094751227</v>
      </c>
      <c r="W54" s="5">
        <v>-7830559914</v>
      </c>
      <c r="X54" s="5">
        <v>-10788222329</v>
      </c>
      <c r="Y54" s="5">
        <v>-11025372920</v>
      </c>
      <c r="Z54" s="5">
        <v>-9913179024</v>
      </c>
    </row>
    <row r="55" spans="2:26" ht="15.5" x14ac:dyDescent="0.35">
      <c r="C55" t="s">
        <v>88</v>
      </c>
      <c r="D55" s="5">
        <v>-9160573433</v>
      </c>
      <c r="E55" s="5">
        <v>-965372695</v>
      </c>
      <c r="F55" s="5">
        <v>-6572266923</v>
      </c>
      <c r="G55" s="5">
        <v>-5175368973</v>
      </c>
      <c r="I55" s="5">
        <v>-17795285392</v>
      </c>
      <c r="J55" s="5">
        <v>-17511576167</v>
      </c>
      <c r="K55" s="5">
        <v>-14636877196</v>
      </c>
      <c r="L55" s="5">
        <v>-14926446266</v>
      </c>
      <c r="M55" s="5">
        <v>-13251293821</v>
      </c>
      <c r="N55" s="5">
        <v>-13274498750</v>
      </c>
      <c r="O55" s="5">
        <v>-9410718017</v>
      </c>
      <c r="P55" s="5">
        <v>-6546777207</v>
      </c>
      <c r="Q55" s="5">
        <v>-3669160353</v>
      </c>
      <c r="R55" s="5">
        <v>-5266345033</v>
      </c>
      <c r="S55" s="5">
        <v>-2218262620</v>
      </c>
      <c r="T55" s="5">
        <v>-2485757851</v>
      </c>
      <c r="U55" s="5">
        <v>-5439543950</v>
      </c>
      <c r="V55" s="5">
        <v>-7094751227</v>
      </c>
      <c r="W55" s="5">
        <v>-7830559914</v>
      </c>
      <c r="X55" s="5">
        <v>-10788222329</v>
      </c>
      <c r="Y55" s="5">
        <v>-11025372920</v>
      </c>
      <c r="Z55" s="5">
        <v>-9913179024</v>
      </c>
    </row>
    <row r="56" spans="2:26" ht="15.5" x14ac:dyDescent="0.35">
      <c r="C56" t="s">
        <v>91</v>
      </c>
      <c r="D56" s="5">
        <v>5754495111</v>
      </c>
      <c r="E56" s="5">
        <v>10731054760</v>
      </c>
      <c r="F56" s="5">
        <v>9059649798</v>
      </c>
      <c r="G56" s="5">
        <v>11125556764</v>
      </c>
      <c r="I56" s="5">
        <v>43313805588</v>
      </c>
      <c r="J56" s="5">
        <v>61617124074</v>
      </c>
      <c r="K56" s="5">
        <v>50276989140</v>
      </c>
      <c r="L56" s="5">
        <v>50703198738</v>
      </c>
      <c r="M56" s="5">
        <v>39263559942</v>
      </c>
      <c r="N56" s="5">
        <v>23910513276</v>
      </c>
      <c r="O56" s="5">
        <v>54111425055</v>
      </c>
      <c r="P56" s="5">
        <v>15418030939</v>
      </c>
      <c r="Q56" s="5">
        <v>-3669160353</v>
      </c>
      <c r="R56" s="5">
        <v>-4812188813</v>
      </c>
      <c r="S56" s="5">
        <v>7835512382</v>
      </c>
      <c r="T56" s="5">
        <v>12481654328</v>
      </c>
      <c r="U56" s="5">
        <v>11721442887</v>
      </c>
      <c r="V56" s="5">
        <v>9613533176</v>
      </c>
      <c r="W56" s="5">
        <v>9127094000</v>
      </c>
      <c r="X56" s="5">
        <v>6683360657</v>
      </c>
      <c r="Y56" s="5">
        <v>11281473776</v>
      </c>
      <c r="Z56" s="5">
        <v>2337499082</v>
      </c>
    </row>
    <row r="57" spans="2:26" ht="15.5" x14ac:dyDescent="0.35">
      <c r="C57" t="s">
        <v>92</v>
      </c>
      <c r="D57" s="5">
        <v>-45438932</v>
      </c>
      <c r="E57" s="5">
        <v>20700515</v>
      </c>
      <c r="F57" s="5">
        <v>135157871</v>
      </c>
      <c r="G57" s="5">
        <v>-788641103</v>
      </c>
      <c r="I57" s="5">
        <v>-1826184465</v>
      </c>
      <c r="J57" s="5">
        <v>-20203657431</v>
      </c>
      <c r="K57" s="5">
        <v>-24360193221</v>
      </c>
      <c r="L57" s="5">
        <v>-37124409301</v>
      </c>
      <c r="M57" s="5">
        <v>-37632701397</v>
      </c>
      <c r="N57" s="5">
        <v>-39861124734</v>
      </c>
      <c r="O57" s="5">
        <v>-41808014798</v>
      </c>
      <c r="P57" s="5">
        <v>-37590705141</v>
      </c>
      <c r="Q57" s="5">
        <v>-6012839620</v>
      </c>
      <c r="R57" s="5">
        <v>24585979680</v>
      </c>
      <c r="S57" s="5">
        <v>-5786851276</v>
      </c>
      <c r="T57" s="5">
        <v>-6230571516</v>
      </c>
      <c r="U57" s="5">
        <v>-3995087479</v>
      </c>
      <c r="V57" s="5">
        <v>-21783041112</v>
      </c>
      <c r="W57" s="5">
        <v>-15925842959</v>
      </c>
      <c r="X57" s="5">
        <v>2641290471</v>
      </c>
      <c r="Y57" s="5">
        <v>-39011886907</v>
      </c>
      <c r="Z57" s="5">
        <v>8386765081</v>
      </c>
    </row>
    <row r="58" spans="2:26" ht="15.5" x14ac:dyDescent="0.35">
      <c r="C58" t="s">
        <v>26</v>
      </c>
      <c r="D58" s="5">
        <v>-63728264</v>
      </c>
      <c r="E58" s="5">
        <v>-139775731</v>
      </c>
      <c r="F58" s="5">
        <v>-226602191</v>
      </c>
      <c r="G58" s="5">
        <v>-283577352</v>
      </c>
      <c r="I58" s="5">
        <v>-1672023030</v>
      </c>
      <c r="J58" s="5">
        <v>-10421505901</v>
      </c>
      <c r="K58" s="5">
        <v>-23326193859</v>
      </c>
      <c r="L58" s="5">
        <v>-32077553575</v>
      </c>
      <c r="M58" s="5">
        <v>-37612697970</v>
      </c>
      <c r="N58" s="5">
        <v>-39771824697</v>
      </c>
      <c r="O58" s="5">
        <v>-42323927724</v>
      </c>
      <c r="P58" s="5">
        <v>-37486637333</v>
      </c>
      <c r="Q58" s="5">
        <v>-3609986907</v>
      </c>
      <c r="R58" s="5">
        <v>-2563490049</v>
      </c>
      <c r="S58" s="5">
        <v>-4591617972</v>
      </c>
      <c r="T58" s="5">
        <v>-6024392155</v>
      </c>
      <c r="U58" s="5">
        <v>-7385262725</v>
      </c>
      <c r="V58" s="5">
        <v>-6971772608</v>
      </c>
      <c r="W58" s="5">
        <v>-10671692569</v>
      </c>
      <c r="X58" s="5">
        <v>-13411421455</v>
      </c>
      <c r="Y58" s="5">
        <v>-22489899172</v>
      </c>
      <c r="Z58" s="5">
        <v>-16305811839</v>
      </c>
    </row>
    <row r="59" spans="2:26" ht="15.5" x14ac:dyDescent="0.35">
      <c r="C59" t="s">
        <v>95</v>
      </c>
      <c r="Z59" s="5">
        <v>1052731</v>
      </c>
    </row>
    <row r="60" spans="2:26" ht="15.5" x14ac:dyDescent="0.35">
      <c r="C60" t="s">
        <v>93</v>
      </c>
      <c r="U60" s="5">
        <v>-20631526192</v>
      </c>
      <c r="V60" s="5">
        <v>-13148527686</v>
      </c>
      <c r="W60" s="5">
        <v>-5081806072</v>
      </c>
      <c r="X60" s="5">
        <v>18452529436</v>
      </c>
      <c r="Z60" s="5">
        <v>34789615697</v>
      </c>
    </row>
    <row r="61" spans="2:26" ht="15.5" x14ac:dyDescent="0.35">
      <c r="C61" t="s">
        <v>2495</v>
      </c>
    </row>
    <row r="62" spans="2:26" ht="15.5" x14ac:dyDescent="0.35">
      <c r="C62" t="s">
        <v>185</v>
      </c>
    </row>
    <row r="63" spans="2:26" ht="15.5" x14ac:dyDescent="0.35">
      <c r="C63" t="s">
        <v>98</v>
      </c>
      <c r="D63" s="5">
        <v>18289332</v>
      </c>
      <c r="E63" s="5">
        <v>160476246</v>
      </c>
      <c r="F63" s="5">
        <v>361760062</v>
      </c>
      <c r="G63" s="5">
        <v>-505063751</v>
      </c>
      <c r="I63" s="5">
        <v>-154161435</v>
      </c>
      <c r="J63" s="5">
        <v>-9782151530</v>
      </c>
      <c r="K63" s="5">
        <v>-1033999362</v>
      </c>
      <c r="L63" s="5">
        <v>-5046855726</v>
      </c>
      <c r="M63" s="5">
        <v>-20003427</v>
      </c>
      <c r="N63" s="5">
        <v>-89300037</v>
      </c>
      <c r="O63" s="5">
        <v>515912926</v>
      </c>
      <c r="P63" s="5">
        <v>-104067808</v>
      </c>
      <c r="Q63" s="5">
        <v>-2402852713</v>
      </c>
      <c r="R63" s="5">
        <v>27149469729</v>
      </c>
      <c r="S63" s="5">
        <v>-1195233304</v>
      </c>
      <c r="T63" s="5">
        <v>-206179361</v>
      </c>
      <c r="U63" s="5">
        <v>24021701438</v>
      </c>
      <c r="V63" s="5">
        <v>-1662740818</v>
      </c>
      <c r="W63" s="5">
        <v>-172344318</v>
      </c>
      <c r="X63" s="5">
        <v>-2399817510</v>
      </c>
      <c r="Y63" s="5">
        <v>-16521987735</v>
      </c>
      <c r="Z63" s="5">
        <v>-10098091508</v>
      </c>
    </row>
    <row r="64" spans="2:26" ht="15.5" x14ac:dyDescent="0.35">
      <c r="C64" t="s">
        <v>99</v>
      </c>
      <c r="D64" s="5">
        <v>-45438932</v>
      </c>
      <c r="E64" s="5">
        <v>20700515</v>
      </c>
      <c r="F64" s="5">
        <v>135157871</v>
      </c>
      <c r="G64" s="5">
        <v>-788641103</v>
      </c>
      <c r="I64" s="5">
        <v>-1826184465</v>
      </c>
      <c r="J64" s="5">
        <v>-20203657431</v>
      </c>
      <c r="K64" s="5">
        <v>-24360193221</v>
      </c>
      <c r="L64" s="5">
        <v>-37124409301</v>
      </c>
      <c r="M64" s="5">
        <v>-37632701397</v>
      </c>
      <c r="N64" s="5">
        <v>-39861124734</v>
      </c>
      <c r="O64" s="5">
        <v>-41808014798</v>
      </c>
      <c r="P64" s="5">
        <v>-37590705141</v>
      </c>
      <c r="Q64" s="5">
        <v>-6012839620</v>
      </c>
      <c r="R64" s="5">
        <v>24585979680</v>
      </c>
      <c r="S64" s="5">
        <v>-5786851276</v>
      </c>
      <c r="T64" s="5">
        <v>-6230571516</v>
      </c>
      <c r="U64" s="5">
        <v>-3995087479</v>
      </c>
      <c r="V64" s="5">
        <v>-21783041112</v>
      </c>
      <c r="W64" s="5">
        <v>-15925842959</v>
      </c>
      <c r="X64" s="5">
        <v>2641290471</v>
      </c>
      <c r="Y64" s="5">
        <v>-39011886907</v>
      </c>
      <c r="Z64" s="5">
        <v>8386765081</v>
      </c>
    </row>
    <row r="65" spans="2:26" ht="15.5" x14ac:dyDescent="0.35">
      <c r="C65" t="s">
        <v>28</v>
      </c>
      <c r="D65" s="5">
        <v>5709056179</v>
      </c>
      <c r="E65" s="5">
        <v>10751755275</v>
      </c>
      <c r="F65" s="5">
        <v>9194807669</v>
      </c>
      <c r="G65" s="5">
        <v>10336915661</v>
      </c>
      <c r="I65" s="5">
        <v>41487621123</v>
      </c>
      <c r="J65" s="5">
        <v>41413466643</v>
      </c>
      <c r="K65" s="5">
        <v>25916795919</v>
      </c>
      <c r="L65" s="5">
        <v>13578789437</v>
      </c>
      <c r="M65" s="5">
        <v>1630858545</v>
      </c>
      <c r="N65" s="5">
        <v>-15950611458</v>
      </c>
      <c r="O65" s="5">
        <v>12303410257</v>
      </c>
      <c r="P65" s="5">
        <v>-22172674202</v>
      </c>
      <c r="Q65" s="5">
        <v>-9681999973</v>
      </c>
      <c r="R65" s="5">
        <v>19773790867</v>
      </c>
      <c r="S65" s="5">
        <v>2048661106</v>
      </c>
      <c r="T65" s="5">
        <v>6251082812</v>
      </c>
      <c r="U65" s="5">
        <v>7726355408</v>
      </c>
      <c r="V65" s="5">
        <v>-12169507936</v>
      </c>
      <c r="W65" s="5">
        <v>-6798748959</v>
      </c>
      <c r="X65" s="5">
        <v>9324651128</v>
      </c>
      <c r="Y65" s="5">
        <v>-27730413131</v>
      </c>
      <c r="Z65" s="5">
        <v>10724264163</v>
      </c>
    </row>
    <row r="66" spans="2:26" ht="15.5" x14ac:dyDescent="0.35">
      <c r="C66" t="s">
        <v>27</v>
      </c>
      <c r="E66" s="5">
        <v>-1982562358</v>
      </c>
      <c r="I66" s="5">
        <v>-1982562358</v>
      </c>
      <c r="J66" s="5">
        <v>-14110540248</v>
      </c>
      <c r="K66" s="5">
        <v>-6248416049</v>
      </c>
      <c r="L66" s="5">
        <v>-3327084615</v>
      </c>
      <c r="M66" s="5">
        <v>-838805336</v>
      </c>
      <c r="N66" s="5">
        <v>-1639205453</v>
      </c>
      <c r="O66" s="5">
        <v>-3095936264</v>
      </c>
      <c r="P66" s="5">
        <v>1658652279</v>
      </c>
      <c r="Q66" s="5">
        <v>1675190939</v>
      </c>
      <c r="R66" s="5">
        <v>938886993</v>
      </c>
      <c r="S66" s="5">
        <v>-828486538</v>
      </c>
      <c r="T66" s="5">
        <v>-1762484064</v>
      </c>
      <c r="U66" s="5">
        <v>-3051019914</v>
      </c>
      <c r="V66" s="5">
        <v>5870347571</v>
      </c>
      <c r="W66" s="5">
        <v>-1593006123</v>
      </c>
      <c r="X66" s="5">
        <v>-6889038290</v>
      </c>
      <c r="Y66" s="5">
        <v>3612732631</v>
      </c>
      <c r="Z66" s="5">
        <v>-2124895843</v>
      </c>
    </row>
    <row r="67" spans="2:26" ht="15.5" x14ac:dyDescent="0.35">
      <c r="C67" t="s">
        <v>100</v>
      </c>
      <c r="D67" s="5">
        <v>5709056179</v>
      </c>
      <c r="E67" s="5">
        <v>8769192917</v>
      </c>
      <c r="F67" s="5">
        <v>9194807669</v>
      </c>
      <c r="G67" s="5">
        <v>10336915661</v>
      </c>
      <c r="I67" s="5">
        <v>39505058765</v>
      </c>
      <c r="J67" s="5">
        <v>27302926395</v>
      </c>
      <c r="K67" s="5">
        <v>19668379870</v>
      </c>
      <c r="L67" s="5">
        <v>10251704822</v>
      </c>
      <c r="M67" s="5">
        <v>792053209</v>
      </c>
      <c r="N67" s="5">
        <v>-17589816911</v>
      </c>
      <c r="O67" s="5">
        <v>9207473993</v>
      </c>
      <c r="P67" s="5">
        <v>-20514021923</v>
      </c>
      <c r="Q67" s="5">
        <v>-8006809034</v>
      </c>
      <c r="R67" s="5">
        <v>20712677860</v>
      </c>
      <c r="S67" s="5">
        <v>1220174568</v>
      </c>
      <c r="T67" s="5">
        <v>4488598748</v>
      </c>
      <c r="U67" s="5">
        <v>4675335494</v>
      </c>
      <c r="V67" s="5">
        <v>-6299160365</v>
      </c>
      <c r="W67" s="5">
        <v>-8391755082</v>
      </c>
      <c r="X67" s="5">
        <v>2435612838</v>
      </c>
      <c r="Y67" s="5">
        <v>-24117680500</v>
      </c>
      <c r="Z67" s="5">
        <v>8599368320</v>
      </c>
    </row>
    <row r="68" spans="2:26" ht="15.5" x14ac:dyDescent="0.35">
      <c r="C68" t="s">
        <v>101</v>
      </c>
      <c r="X68" s="5">
        <v>830521105</v>
      </c>
      <c r="Y68" s="5">
        <v>-187560480</v>
      </c>
      <c r="Z68" s="5">
        <v>306071911</v>
      </c>
    </row>
    <row r="69" spans="2:26" ht="15.5" x14ac:dyDescent="0.35">
      <c r="C69" t="s">
        <v>102</v>
      </c>
      <c r="D69" s="5">
        <v>5709056179</v>
      </c>
      <c r="E69" s="5">
        <v>8769192917</v>
      </c>
      <c r="F69" s="5">
        <v>9194807669</v>
      </c>
      <c r="G69" s="5">
        <v>10336915661</v>
      </c>
      <c r="I69" s="5">
        <v>39505058765</v>
      </c>
      <c r="J69" s="5">
        <v>27302926395</v>
      </c>
      <c r="K69" s="5">
        <v>19668379870</v>
      </c>
      <c r="L69" s="5">
        <v>10251704822</v>
      </c>
      <c r="M69" s="5">
        <v>792053209</v>
      </c>
      <c r="N69" s="5">
        <v>-17589816911</v>
      </c>
      <c r="O69" s="5">
        <v>9207473993</v>
      </c>
      <c r="P69" s="5">
        <v>-20514021923</v>
      </c>
      <c r="Q69" s="5">
        <v>-8006809034</v>
      </c>
      <c r="R69" s="5">
        <v>20712677860</v>
      </c>
      <c r="S69" s="5">
        <v>1220174568</v>
      </c>
      <c r="T69" s="5">
        <v>4488598748</v>
      </c>
      <c r="U69" s="5">
        <v>4675335494</v>
      </c>
      <c r="V69" s="5">
        <v>-6299160365</v>
      </c>
      <c r="W69" s="5">
        <v>-8391755082</v>
      </c>
      <c r="X69" s="5">
        <v>3266133943</v>
      </c>
      <c r="Y69" s="5">
        <v>-24305240980</v>
      </c>
      <c r="Z69" s="5">
        <v>8905440231</v>
      </c>
    </row>
    <row r="70" spans="2:26" ht="15.5" x14ac:dyDescent="0.35">
      <c r="C70" t="s">
        <v>103</v>
      </c>
      <c r="E70" s="5">
        <v>-60404694</v>
      </c>
      <c r="I70" s="5">
        <v>-60404694</v>
      </c>
      <c r="J70" s="5">
        <v>-36408123</v>
      </c>
      <c r="K70" s="5">
        <v>-117295726</v>
      </c>
      <c r="L70" s="5">
        <v>190820001</v>
      </c>
      <c r="M70" s="5">
        <v>-109157794</v>
      </c>
      <c r="N70" s="5">
        <v>174651010</v>
      </c>
      <c r="O70" s="5">
        <v>-87208273</v>
      </c>
      <c r="P70" s="5">
        <v>-58199563</v>
      </c>
      <c r="Q70" s="5">
        <v>376484529</v>
      </c>
      <c r="R70" s="5">
        <v>170613222</v>
      </c>
      <c r="S70" s="5">
        <v>133820425</v>
      </c>
    </row>
    <row r="71" spans="2:26" ht="15.5" x14ac:dyDescent="0.35">
      <c r="C71" t="s">
        <v>104</v>
      </c>
      <c r="D71" s="5">
        <v>5709056179</v>
      </c>
      <c r="E71" s="5">
        <v>8708788223</v>
      </c>
      <c r="F71" s="5">
        <v>9194807669</v>
      </c>
      <c r="G71" s="5">
        <v>10336915661</v>
      </c>
      <c r="I71" s="5">
        <v>39444654071</v>
      </c>
      <c r="J71" s="5">
        <v>27266518272</v>
      </c>
      <c r="K71" s="5">
        <v>19551084144</v>
      </c>
      <c r="L71" s="5">
        <v>10442524823</v>
      </c>
      <c r="M71" s="5">
        <v>682895415</v>
      </c>
      <c r="N71" s="5">
        <v>-17415165901</v>
      </c>
      <c r="O71" s="5">
        <v>9120265720</v>
      </c>
      <c r="P71" s="5">
        <v>-20572221486</v>
      </c>
      <c r="Q71" s="5">
        <v>-7630324505</v>
      </c>
      <c r="R71" s="5">
        <v>20883291082</v>
      </c>
      <c r="S71" s="5">
        <v>1353994993</v>
      </c>
      <c r="T71" s="5">
        <v>4488598748</v>
      </c>
      <c r="U71" s="5">
        <v>4675335494</v>
      </c>
      <c r="V71" s="5">
        <v>-6299160365</v>
      </c>
      <c r="W71" s="5">
        <v>-8391755082</v>
      </c>
    </row>
    <row r="72" spans="2:26" ht="15.5" x14ac:dyDescent="0.35">
      <c r="C72" t="s">
        <v>105</v>
      </c>
      <c r="D72" s="5">
        <v>5709056179</v>
      </c>
      <c r="E72" s="5">
        <v>8769192917</v>
      </c>
      <c r="F72" s="5">
        <v>9194807669</v>
      </c>
      <c r="G72" s="5">
        <v>10336915661</v>
      </c>
      <c r="I72" s="5">
        <v>39505058765</v>
      </c>
      <c r="J72" s="5">
        <v>27302926395</v>
      </c>
      <c r="K72" s="5">
        <v>19668379870</v>
      </c>
      <c r="L72" s="5">
        <v>10251704822</v>
      </c>
      <c r="M72" s="5">
        <v>792053209</v>
      </c>
      <c r="N72" s="5">
        <v>-17589816911</v>
      </c>
      <c r="O72" s="5">
        <v>9207473993</v>
      </c>
      <c r="P72" s="5">
        <v>-20514021923</v>
      </c>
      <c r="Q72" s="5">
        <v>-8006809034</v>
      </c>
      <c r="R72" s="5">
        <v>20712677859</v>
      </c>
      <c r="S72" s="5">
        <v>1220249568</v>
      </c>
      <c r="T72" s="5">
        <v>4488598748</v>
      </c>
      <c r="U72" s="5">
        <v>4675335494</v>
      </c>
      <c r="V72" s="5">
        <v>-6299160365</v>
      </c>
      <c r="W72" s="5">
        <v>-8391755084</v>
      </c>
      <c r="X72" s="5">
        <v>3266133943</v>
      </c>
      <c r="Y72" s="5">
        <v>-24305240980</v>
      </c>
      <c r="Z72" s="5">
        <v>8905440231</v>
      </c>
    </row>
    <row r="73" spans="2:26" ht="15.5" x14ac:dyDescent="0.35">
      <c r="C73" t="s">
        <v>7</v>
      </c>
      <c r="D73" s="5">
        <v>5709056179</v>
      </c>
      <c r="E73" s="5">
        <v>8708788223</v>
      </c>
      <c r="F73" s="5">
        <v>9194807669</v>
      </c>
      <c r="G73" s="5">
        <v>10336915661</v>
      </c>
      <c r="I73" s="5">
        <v>39444654071</v>
      </c>
      <c r="J73" s="5">
        <v>27266518272</v>
      </c>
      <c r="K73" s="5">
        <v>19551084144</v>
      </c>
      <c r="L73" s="5">
        <v>10442524823</v>
      </c>
      <c r="M73" s="5">
        <v>682895415</v>
      </c>
      <c r="N73" s="5">
        <v>-17415165901</v>
      </c>
      <c r="O73" s="5">
        <v>9120265720</v>
      </c>
      <c r="P73" s="5">
        <v>-20572221719</v>
      </c>
      <c r="Q73" s="5">
        <v>-7630325212</v>
      </c>
      <c r="R73" s="5">
        <v>20883724444</v>
      </c>
      <c r="S73" s="5">
        <v>1411182525</v>
      </c>
      <c r="T73" s="5">
        <v>4500836394</v>
      </c>
      <c r="U73" s="5">
        <v>4680822556</v>
      </c>
      <c r="V73" s="5">
        <v>-5116015698</v>
      </c>
      <c r="W73" s="5">
        <v>-8232440291</v>
      </c>
    </row>
    <row r="74" spans="2:26" ht="15.5" x14ac:dyDescent="0.35">
      <c r="C74" t="s">
        <v>106</v>
      </c>
      <c r="P74" s="5">
        <v>-233</v>
      </c>
      <c r="Q74" s="5">
        <v>707</v>
      </c>
      <c r="R74" s="5">
        <v>-433363</v>
      </c>
      <c r="S74" s="5">
        <v>-57112532</v>
      </c>
      <c r="T74" s="5">
        <v>-12237646</v>
      </c>
      <c r="U74" s="5">
        <v>-5487061</v>
      </c>
      <c r="V74" s="5">
        <v>-1183144667</v>
      </c>
      <c r="W74" s="5">
        <v>-159314793</v>
      </c>
    </row>
    <row r="75" spans="2:26" ht="15.5" x14ac:dyDescent="0.35">
      <c r="C75" t="s">
        <v>107</v>
      </c>
      <c r="D75" s="5">
        <v>5709056179</v>
      </c>
      <c r="E75" s="5">
        <v>8769192917</v>
      </c>
      <c r="F75" s="5">
        <v>9194807669</v>
      </c>
      <c r="G75" s="5">
        <v>10336915661</v>
      </c>
      <c r="I75" s="5">
        <v>39505058765</v>
      </c>
      <c r="J75" s="5">
        <v>27302926395</v>
      </c>
      <c r="K75" s="5">
        <v>19668379870</v>
      </c>
      <c r="L75" s="5">
        <v>10251704822</v>
      </c>
      <c r="M75" s="5">
        <v>792053209</v>
      </c>
      <c r="N75" s="5">
        <v>-17589816911</v>
      </c>
      <c r="O75" s="5">
        <v>9207473993</v>
      </c>
      <c r="P75" s="5">
        <v>-20514021923</v>
      </c>
      <c r="Q75" s="5">
        <v>-8006809034</v>
      </c>
      <c r="R75" s="5">
        <v>20712677859</v>
      </c>
      <c r="S75" s="5">
        <v>1220249568</v>
      </c>
      <c r="T75" s="5">
        <v>4488598748</v>
      </c>
      <c r="U75" s="5">
        <v>4675335494</v>
      </c>
      <c r="V75" s="5">
        <v>-6299160365</v>
      </c>
      <c r="W75" s="5">
        <v>-8391755084</v>
      </c>
      <c r="X75" s="5">
        <v>3266133943</v>
      </c>
      <c r="Y75" s="5">
        <v>-24305240980</v>
      </c>
      <c r="Z75" s="5">
        <v>8905440231</v>
      </c>
    </row>
    <row r="76" spans="2:26" ht="15.5" x14ac:dyDescent="0.35">
      <c r="C76" t="s">
        <v>108</v>
      </c>
      <c r="D76" s="5">
        <v>5709056179</v>
      </c>
      <c r="E76" s="5">
        <v>8708788223</v>
      </c>
      <c r="F76" s="5">
        <v>9194807669</v>
      </c>
      <c r="G76" s="5">
        <v>10336915661</v>
      </c>
      <c r="I76" s="5">
        <v>39444654071</v>
      </c>
      <c r="J76" s="5">
        <v>27266518272</v>
      </c>
      <c r="K76" s="5">
        <v>19551084144</v>
      </c>
      <c r="L76" s="5">
        <v>10442524823</v>
      </c>
      <c r="M76" s="5">
        <v>682895415</v>
      </c>
      <c r="N76" s="5">
        <v>-17415165901</v>
      </c>
      <c r="O76" s="5">
        <v>9120265720</v>
      </c>
      <c r="P76" s="5">
        <v>-20572221952</v>
      </c>
      <c r="Q76" s="5">
        <v>-7630324505</v>
      </c>
      <c r="R76" s="5">
        <v>20883291081</v>
      </c>
      <c r="S76" s="5">
        <v>1354069993</v>
      </c>
      <c r="T76" s="5">
        <v>4488598748</v>
      </c>
      <c r="U76" s="5">
        <v>4675335495</v>
      </c>
      <c r="V76" s="5">
        <v>-6299160365</v>
      </c>
      <c r="W76" s="5">
        <v>-8391755084</v>
      </c>
    </row>
    <row r="77" spans="2:26" ht="15.5" x14ac:dyDescent="0.35">
      <c r="C77" t="s">
        <v>109</v>
      </c>
      <c r="D77" s="5">
        <v>5709056179</v>
      </c>
      <c r="E77" s="5">
        <v>8708788223</v>
      </c>
      <c r="F77" s="5">
        <v>9194807669</v>
      </c>
      <c r="G77" s="5">
        <v>10336915661</v>
      </c>
      <c r="I77" s="5">
        <v>39444654071</v>
      </c>
      <c r="J77" s="5">
        <v>27266518272</v>
      </c>
      <c r="K77" s="5">
        <v>19551084144</v>
      </c>
      <c r="L77" s="5">
        <v>10442524823</v>
      </c>
      <c r="M77" s="5">
        <v>682895415</v>
      </c>
      <c r="N77" s="5">
        <v>-17415165901</v>
      </c>
      <c r="O77" s="5">
        <v>9120265720</v>
      </c>
      <c r="P77" s="5">
        <v>-20572221952</v>
      </c>
      <c r="Q77" s="5">
        <v>-7630324505</v>
      </c>
      <c r="R77" s="5">
        <v>20883291081</v>
      </c>
      <c r="S77" s="5">
        <v>1354069993</v>
      </c>
      <c r="T77" s="5">
        <v>4488598748</v>
      </c>
      <c r="U77" s="5">
        <v>4675335495</v>
      </c>
      <c r="V77" s="5">
        <v>-6299160365</v>
      </c>
      <c r="W77" s="5">
        <v>-8391755084</v>
      </c>
    </row>
    <row r="79" spans="2:26" ht="15.5" x14ac:dyDescent="0.35">
      <c r="B79" t="s">
        <v>110</v>
      </c>
      <c r="C79" t="s">
        <v>111</v>
      </c>
    </row>
    <row r="80" spans="2:26" ht="15.5" x14ac:dyDescent="0.35">
      <c r="C80" t="s">
        <v>112</v>
      </c>
    </row>
    <row r="81" spans="3:26" ht="15.5" x14ac:dyDescent="0.35">
      <c r="C81" t="s">
        <v>19</v>
      </c>
      <c r="D81" s="5">
        <v>27394226945</v>
      </c>
      <c r="E81" s="5">
        <v>23432316513</v>
      </c>
      <c r="F81" s="5">
        <v>23465441091</v>
      </c>
      <c r="G81" s="5">
        <v>17807551118</v>
      </c>
      <c r="I81" s="5">
        <v>23432316513</v>
      </c>
      <c r="J81" s="5">
        <v>8293515804</v>
      </c>
      <c r="K81" s="5">
        <v>6790770059</v>
      </c>
      <c r="L81" s="5">
        <v>8418327588</v>
      </c>
      <c r="M81" s="5">
        <v>10642965910</v>
      </c>
      <c r="N81" s="5">
        <v>4716254537</v>
      </c>
      <c r="O81" s="5">
        <v>5725653266</v>
      </c>
      <c r="P81" s="5">
        <v>27766979155</v>
      </c>
      <c r="Q81" s="5">
        <v>679393079</v>
      </c>
      <c r="R81" s="5">
        <v>1830592781</v>
      </c>
      <c r="S81" s="5">
        <v>313873639</v>
      </c>
      <c r="T81" s="5">
        <v>25016064</v>
      </c>
      <c r="U81" s="5">
        <v>253635069</v>
      </c>
      <c r="V81" s="5">
        <v>624280081</v>
      </c>
      <c r="W81" s="5">
        <v>317616437</v>
      </c>
      <c r="X81" s="5">
        <v>513660277</v>
      </c>
      <c r="Y81" s="5">
        <v>276212505</v>
      </c>
      <c r="Z81" s="5">
        <v>1139065417</v>
      </c>
    </row>
    <row r="82" spans="3:26" ht="15.5" x14ac:dyDescent="0.35">
      <c r="C82" t="s">
        <v>329</v>
      </c>
      <c r="W82" s="5">
        <v>10000000</v>
      </c>
      <c r="X82" s="5">
        <v>10000000</v>
      </c>
      <c r="Y82" s="5">
        <v>10000000</v>
      </c>
      <c r="Z82" s="5">
        <v>10000000</v>
      </c>
    </row>
    <row r="83" spans="3:26" ht="15.5" x14ac:dyDescent="0.35">
      <c r="C83" t="s">
        <v>114</v>
      </c>
      <c r="D83" s="5">
        <v>15985832211</v>
      </c>
      <c r="E83" s="5">
        <v>15641157755</v>
      </c>
      <c r="F83" s="5">
        <v>15603316593</v>
      </c>
      <c r="G83" s="5">
        <v>16510724721</v>
      </c>
      <c r="I83" s="5">
        <v>15641157755</v>
      </c>
      <c r="J83" s="5">
        <v>17402152418</v>
      </c>
      <c r="K83" s="5">
        <v>15015708990</v>
      </c>
      <c r="L83" s="5">
        <v>15365938181</v>
      </c>
      <c r="M83" s="5">
        <v>11435611181</v>
      </c>
      <c r="N83" s="5">
        <v>10270952990</v>
      </c>
      <c r="O83" s="5">
        <v>12631807990</v>
      </c>
      <c r="P83" s="5">
        <v>8342062030</v>
      </c>
      <c r="S83" s="5">
        <v>3218300000</v>
      </c>
      <c r="T83" s="5">
        <v>208050000</v>
      </c>
      <c r="U83" s="5">
        <v>208050000</v>
      </c>
      <c r="V83" s="5">
        <v>208050000</v>
      </c>
      <c r="W83" s="5">
        <v>208050000</v>
      </c>
      <c r="Y83" s="5">
        <v>7323600</v>
      </c>
      <c r="Z83" s="5">
        <v>7413600</v>
      </c>
    </row>
    <row r="84" spans="3:26" ht="15.5" x14ac:dyDescent="0.35">
      <c r="C84" t="s">
        <v>118</v>
      </c>
      <c r="D84" s="5">
        <v>845107292</v>
      </c>
      <c r="E84" s="5">
        <v>845107292</v>
      </c>
      <c r="F84" s="5">
        <v>835107292</v>
      </c>
      <c r="G84" s="5">
        <v>836107292</v>
      </c>
      <c r="I84" s="5">
        <v>845107292</v>
      </c>
      <c r="J84" s="5">
        <v>811107292</v>
      </c>
      <c r="K84" s="5">
        <v>771855738</v>
      </c>
      <c r="L84" s="5">
        <v>654429486</v>
      </c>
      <c r="M84" s="5">
        <v>713782268</v>
      </c>
      <c r="N84" s="5">
        <v>819727032</v>
      </c>
      <c r="O84" s="5">
        <v>1000436008</v>
      </c>
      <c r="P84" s="5">
        <v>973278952</v>
      </c>
      <c r="Q84" s="5">
        <v>599970102</v>
      </c>
      <c r="R84" s="5">
        <v>58490102</v>
      </c>
      <c r="W84" s="5">
        <v>912248690</v>
      </c>
      <c r="X84" s="5">
        <v>198773124</v>
      </c>
      <c r="Y84" s="5">
        <v>82608660</v>
      </c>
      <c r="Z84" s="5">
        <v>10850002</v>
      </c>
    </row>
    <row r="85" spans="3:26" ht="15.5" x14ac:dyDescent="0.35">
      <c r="C85" t="s">
        <v>123</v>
      </c>
      <c r="D85" s="5">
        <v>1505000000</v>
      </c>
      <c r="E85" s="5">
        <v>435000000</v>
      </c>
      <c r="F85" s="5">
        <v>435000000</v>
      </c>
      <c r="G85" s="5">
        <v>435000000</v>
      </c>
      <c r="I85" s="5">
        <v>435000000</v>
      </c>
      <c r="J85" s="5">
        <v>125000000</v>
      </c>
      <c r="K85" s="5">
        <v>125000000</v>
      </c>
      <c r="L85" s="5">
        <v>3091622677</v>
      </c>
      <c r="M85" s="5">
        <v>3082408622</v>
      </c>
      <c r="N85" s="5">
        <v>2767022677</v>
      </c>
      <c r="O85" s="5">
        <v>2531866677</v>
      </c>
      <c r="X85" s="5">
        <v>208050000</v>
      </c>
      <c r="Y85" s="5">
        <v>208050000</v>
      </c>
      <c r="Z85" s="5">
        <v>208050000</v>
      </c>
    </row>
    <row r="86" spans="3:26" ht="15.5" x14ac:dyDescent="0.35">
      <c r="C86" t="s">
        <v>120</v>
      </c>
      <c r="W86" s="5">
        <v>412535777</v>
      </c>
      <c r="X86" s="5">
        <v>328919370</v>
      </c>
      <c r="Y86" s="5">
        <v>464230307</v>
      </c>
      <c r="Z86" s="5">
        <v>417402771</v>
      </c>
    </row>
    <row r="87" spans="3:26" ht="15.5" x14ac:dyDescent="0.35">
      <c r="C87" t="s">
        <v>98</v>
      </c>
      <c r="D87" s="5">
        <v>371783152</v>
      </c>
      <c r="E87" s="5">
        <v>371783152</v>
      </c>
      <c r="F87" s="5">
        <v>432187846</v>
      </c>
      <c r="G87" s="5">
        <v>432187846</v>
      </c>
      <c r="I87" s="5">
        <v>371783152</v>
      </c>
      <c r="J87" s="5">
        <v>432187846</v>
      </c>
      <c r="K87" s="5">
        <v>468595969</v>
      </c>
      <c r="L87" s="5">
        <v>585891695</v>
      </c>
      <c r="M87" s="5">
        <v>395071694</v>
      </c>
      <c r="N87" s="5">
        <v>504229488</v>
      </c>
      <c r="O87" s="5">
        <v>329578478</v>
      </c>
      <c r="P87" s="5">
        <v>416786751</v>
      </c>
      <c r="Q87" s="5">
        <v>474986314</v>
      </c>
      <c r="R87" s="5">
        <v>98501785</v>
      </c>
      <c r="S87" s="5">
        <v>21478712297</v>
      </c>
      <c r="T87" s="5">
        <v>21550823734</v>
      </c>
      <c r="U87" s="5">
        <v>21550823734</v>
      </c>
      <c r="V87" s="5">
        <v>21550823734</v>
      </c>
      <c r="W87" s="5">
        <v>21550823734</v>
      </c>
      <c r="X87" s="5">
        <v>21550823734</v>
      </c>
      <c r="Y87" s="5">
        <v>21550823734</v>
      </c>
      <c r="Z87" s="5">
        <v>21550823734</v>
      </c>
    </row>
    <row r="88" spans="3:26" ht="15.5" x14ac:dyDescent="0.35">
      <c r="C88" t="s">
        <v>121</v>
      </c>
      <c r="D88" s="5">
        <v>60444853408</v>
      </c>
      <c r="E88" s="5">
        <v>54580814848</v>
      </c>
      <c r="F88" s="5">
        <v>53589641082</v>
      </c>
      <c r="G88" s="5">
        <v>38850878664</v>
      </c>
      <c r="I88" s="5">
        <v>54580814848</v>
      </c>
      <c r="J88" s="5">
        <v>28775349313</v>
      </c>
      <c r="K88" s="5">
        <v>24710914366</v>
      </c>
      <c r="L88" s="5">
        <v>29138439646</v>
      </c>
      <c r="M88" s="5">
        <v>27205306574</v>
      </c>
      <c r="N88" s="5">
        <v>20982095777</v>
      </c>
      <c r="O88" s="5">
        <v>25440029597</v>
      </c>
      <c r="P88" s="5">
        <v>41100383127</v>
      </c>
      <c r="Q88" s="5">
        <v>38974363181</v>
      </c>
      <c r="R88" s="5">
        <v>1900038602</v>
      </c>
      <c r="S88" s="5">
        <v>3532173639</v>
      </c>
      <c r="T88" s="5">
        <v>233066064</v>
      </c>
      <c r="U88" s="5">
        <v>461685069</v>
      </c>
      <c r="V88" s="5">
        <v>1467202223</v>
      </c>
      <c r="W88" s="5">
        <v>5147104165</v>
      </c>
      <c r="X88" s="5">
        <v>5114448836</v>
      </c>
      <c r="Y88" s="5">
        <v>5463998052</v>
      </c>
      <c r="Z88" s="5">
        <v>5942893410</v>
      </c>
    </row>
    <row r="89" spans="3:26" ht="15.5" x14ac:dyDescent="0.35">
      <c r="C89" t="s">
        <v>122</v>
      </c>
    </row>
    <row r="90" spans="3:26" ht="15.5" x14ac:dyDescent="0.35">
      <c r="C90" t="s">
        <v>125</v>
      </c>
      <c r="O90" s="5">
        <v>981221752</v>
      </c>
      <c r="P90" s="5">
        <v>4081643370</v>
      </c>
      <c r="Q90" s="5">
        <v>2422991091</v>
      </c>
      <c r="R90" s="5">
        <v>873294995</v>
      </c>
      <c r="T90" s="5">
        <v>2622182094</v>
      </c>
      <c r="U90" s="5">
        <v>4384666158</v>
      </c>
      <c r="V90" s="5">
        <v>7435686072</v>
      </c>
      <c r="W90" s="5">
        <v>1565338500</v>
      </c>
      <c r="X90" s="5">
        <v>3145896417</v>
      </c>
      <c r="Y90" s="5">
        <v>10034934707</v>
      </c>
      <c r="Z90" s="5">
        <v>6422202076</v>
      </c>
    </row>
    <row r="91" spans="3:26" ht="15.5" x14ac:dyDescent="0.35">
      <c r="C91" t="s">
        <v>124</v>
      </c>
      <c r="D91" s="5">
        <v>136768757695</v>
      </c>
      <c r="E91" s="5">
        <v>144429031039</v>
      </c>
      <c r="F91" s="5">
        <v>152089304923</v>
      </c>
      <c r="G91" s="5">
        <v>159699576647</v>
      </c>
      <c r="I91" s="5">
        <v>144429031039</v>
      </c>
      <c r="J91" s="5">
        <v>175070124955</v>
      </c>
      <c r="K91" s="5">
        <v>212027345558</v>
      </c>
      <c r="L91" s="5">
        <v>241144760725</v>
      </c>
      <c r="M91" s="5">
        <v>270840075481</v>
      </c>
      <c r="N91" s="5">
        <v>300581655863</v>
      </c>
      <c r="O91" s="5">
        <v>330472107495</v>
      </c>
      <c r="P91" s="5">
        <v>302100937867</v>
      </c>
      <c r="Q91" s="5">
        <v>6293528701</v>
      </c>
      <c r="R91" s="5">
        <v>6116899202</v>
      </c>
      <c r="S91" s="5">
        <v>6112051702</v>
      </c>
      <c r="T91" s="5">
        <v>7494637458</v>
      </c>
      <c r="U91" s="5">
        <v>8744193969</v>
      </c>
      <c r="V91" s="5">
        <v>9669002170</v>
      </c>
      <c r="W91" s="5">
        <v>52989604388</v>
      </c>
      <c r="X91" s="5">
        <v>77566375317</v>
      </c>
      <c r="Y91" s="5">
        <v>99909585281</v>
      </c>
      <c r="Z91" s="5">
        <v>118174462860</v>
      </c>
    </row>
    <row r="92" spans="3:26" ht="15.5" x14ac:dyDescent="0.35">
      <c r="C92" t="s">
        <v>127</v>
      </c>
      <c r="D92" s="5">
        <v>137327607695</v>
      </c>
      <c r="E92" s="5">
        <v>144987881039</v>
      </c>
      <c r="F92" s="5">
        <v>152648154923</v>
      </c>
      <c r="G92" s="5">
        <v>160258426647</v>
      </c>
      <c r="I92" s="5">
        <v>144987881039</v>
      </c>
      <c r="J92" s="5">
        <v>175628974955</v>
      </c>
      <c r="K92" s="5">
        <v>212586195558</v>
      </c>
      <c r="L92" s="5">
        <v>241703610725</v>
      </c>
      <c r="M92" s="5">
        <v>271398925481</v>
      </c>
      <c r="N92" s="5">
        <v>301140505863</v>
      </c>
      <c r="O92" s="5">
        <v>332012179247</v>
      </c>
      <c r="P92" s="5">
        <v>306741431237</v>
      </c>
      <c r="Q92" s="5">
        <v>9275369792</v>
      </c>
      <c r="R92" s="5">
        <v>7549044197</v>
      </c>
      <c r="S92" s="5">
        <v>6818301702</v>
      </c>
      <c r="T92" s="5">
        <v>10921654552</v>
      </c>
      <c r="U92" s="5">
        <v>13933695127</v>
      </c>
      <c r="V92" s="5">
        <v>40075109434</v>
      </c>
      <c r="W92" s="5">
        <v>55359777888</v>
      </c>
      <c r="X92" s="5">
        <v>81517106734</v>
      </c>
      <c r="Y92" s="5">
        <v>110749354988</v>
      </c>
      <c r="Z92" s="5">
        <v>125401499936</v>
      </c>
    </row>
    <row r="93" spans="3:26" ht="15.5" x14ac:dyDescent="0.35">
      <c r="C93" t="s">
        <v>128</v>
      </c>
      <c r="D93" s="5">
        <v>197772461103</v>
      </c>
      <c r="E93" s="5">
        <v>199568695887</v>
      </c>
      <c r="F93" s="5">
        <v>206237796005</v>
      </c>
      <c r="G93" s="5">
        <v>199109305311</v>
      </c>
      <c r="I93" s="5">
        <v>199568695887</v>
      </c>
      <c r="J93" s="5">
        <v>204404324268</v>
      </c>
      <c r="K93" s="5">
        <v>237297109924</v>
      </c>
      <c r="L93" s="5">
        <v>270842050371</v>
      </c>
      <c r="M93" s="5">
        <v>298604232055</v>
      </c>
      <c r="N93" s="5">
        <v>322122601640</v>
      </c>
      <c r="O93" s="5">
        <v>357452208844</v>
      </c>
      <c r="P93" s="5">
        <v>347841814364</v>
      </c>
      <c r="Q93" s="5">
        <v>48249732973</v>
      </c>
      <c r="R93" s="5">
        <v>9449082799</v>
      </c>
      <c r="S93" s="5">
        <v>10350475341</v>
      </c>
      <c r="T93" s="5">
        <v>11154720616</v>
      </c>
      <c r="U93" s="5">
        <v>14395380196</v>
      </c>
      <c r="V93" s="5">
        <v>41542311657</v>
      </c>
      <c r="W93" s="5">
        <v>60506882053</v>
      </c>
      <c r="X93" s="5">
        <v>86631555570</v>
      </c>
      <c r="Y93" s="5">
        <v>116213353040</v>
      </c>
      <c r="Z93" s="5">
        <v>131344393346</v>
      </c>
    </row>
    <row r="94" spans="3:26" ht="15.5" x14ac:dyDescent="0.35">
      <c r="C94" t="s">
        <v>129</v>
      </c>
    </row>
    <row r="95" spans="3:26" ht="15.5" x14ac:dyDescent="0.35">
      <c r="C95" t="s">
        <v>130</v>
      </c>
    </row>
    <row r="96" spans="3:26" ht="15.5" x14ac:dyDescent="0.35">
      <c r="C96" t="s">
        <v>131</v>
      </c>
      <c r="D96" s="5">
        <v>110680157641</v>
      </c>
      <c r="E96" s="5">
        <v>118185448648</v>
      </c>
      <c r="F96" s="5">
        <v>160718964823</v>
      </c>
      <c r="G96" s="5">
        <v>160814089809</v>
      </c>
      <c r="I96" s="5">
        <v>118185448648</v>
      </c>
      <c r="J96" s="5">
        <v>162059581695</v>
      </c>
      <c r="K96" s="5">
        <v>239244745450</v>
      </c>
      <c r="L96" s="5">
        <v>207036303928</v>
      </c>
      <c r="M96" s="5">
        <v>323987512785</v>
      </c>
      <c r="N96" s="5">
        <v>187447337836</v>
      </c>
      <c r="O96" s="5">
        <v>190967041916</v>
      </c>
      <c r="P96" s="5">
        <v>210911344355</v>
      </c>
      <c r="Q96" s="5">
        <v>72544718357</v>
      </c>
      <c r="R96" s="5">
        <v>40985115285</v>
      </c>
      <c r="S96" s="5">
        <v>62548494749</v>
      </c>
      <c r="T96" s="5">
        <v>52463894030</v>
      </c>
      <c r="U96" s="5">
        <v>51396693624</v>
      </c>
      <c r="V96" s="5">
        <v>75627704061</v>
      </c>
      <c r="W96" s="5">
        <v>88547996795</v>
      </c>
      <c r="X96" s="5">
        <v>109406729686</v>
      </c>
      <c r="Y96" s="5">
        <v>120367010487</v>
      </c>
      <c r="Z96" s="5">
        <v>95669490363</v>
      </c>
    </row>
    <row r="97" spans="3:26" ht="15.5" x14ac:dyDescent="0.35">
      <c r="C97" t="s">
        <v>132</v>
      </c>
      <c r="T97" s="5">
        <v>12535029101</v>
      </c>
    </row>
    <row r="98" spans="3:26" ht="15.5" x14ac:dyDescent="0.35">
      <c r="C98" t="s">
        <v>502</v>
      </c>
    </row>
    <row r="99" spans="3:26" ht="15.5" x14ac:dyDescent="0.35">
      <c r="C99" t="s">
        <v>133</v>
      </c>
      <c r="V99" s="5">
        <v>43675946</v>
      </c>
      <c r="W99" s="5">
        <v>540905750</v>
      </c>
      <c r="X99" s="5">
        <v>1072159607</v>
      </c>
      <c r="Y99" s="5">
        <v>1452549367</v>
      </c>
      <c r="Z99" s="5">
        <v>748782814</v>
      </c>
    </row>
    <row r="100" spans="3:26" ht="15.5" x14ac:dyDescent="0.35">
      <c r="C100" t="s">
        <v>134</v>
      </c>
      <c r="X100" s="5">
        <v>418364980</v>
      </c>
      <c r="Y100" s="5">
        <v>286958673</v>
      </c>
      <c r="Z100" s="5">
        <v>944112124</v>
      </c>
    </row>
    <row r="101" spans="3:26" ht="15.5" x14ac:dyDescent="0.35">
      <c r="C101" t="s">
        <v>115</v>
      </c>
      <c r="D101" s="5">
        <v>5327333420</v>
      </c>
      <c r="E101" s="5">
        <v>9497427291</v>
      </c>
      <c r="F101" s="5">
        <v>56715397329</v>
      </c>
      <c r="G101" s="5">
        <v>56189825329</v>
      </c>
      <c r="I101" s="5">
        <v>9497427291</v>
      </c>
      <c r="J101" s="5">
        <v>56183703509</v>
      </c>
      <c r="K101" s="5">
        <v>45701765061</v>
      </c>
      <c r="L101" s="5">
        <v>35598095855</v>
      </c>
      <c r="M101" s="5">
        <v>33152536641</v>
      </c>
      <c r="N101" s="5">
        <v>27966471923</v>
      </c>
      <c r="O101" s="5">
        <v>35536120022</v>
      </c>
      <c r="P101" s="5">
        <v>2792580656</v>
      </c>
      <c r="Q101" s="5">
        <v>9669545690</v>
      </c>
      <c r="R101" s="5">
        <v>3341477698</v>
      </c>
      <c r="S101" s="5">
        <v>724398734</v>
      </c>
      <c r="T101" s="5">
        <v>424398734</v>
      </c>
      <c r="U101" s="5">
        <v>424398734</v>
      </c>
      <c r="V101" s="5">
        <v>424398734</v>
      </c>
      <c r="W101" s="5">
        <v>424398734</v>
      </c>
    </row>
    <row r="102" spans="3:26" ht="15.5" x14ac:dyDescent="0.35">
      <c r="C102" t="s">
        <v>116</v>
      </c>
      <c r="D102" s="5">
        <v>83371492383</v>
      </c>
      <c r="E102" s="5">
        <v>84004040165</v>
      </c>
      <c r="F102" s="5">
        <v>84382898928</v>
      </c>
      <c r="G102" s="5">
        <v>84937254887</v>
      </c>
      <c r="I102" s="5">
        <v>84004040165</v>
      </c>
      <c r="J102" s="5">
        <v>84453658456</v>
      </c>
      <c r="K102" s="5">
        <v>84405670116</v>
      </c>
      <c r="L102" s="5">
        <v>83452984022</v>
      </c>
      <c r="M102" s="5">
        <v>81347717503</v>
      </c>
      <c r="N102" s="5">
        <v>83050327510</v>
      </c>
      <c r="O102" s="5">
        <v>81987926366</v>
      </c>
      <c r="P102" s="5">
        <v>89901753587</v>
      </c>
      <c r="Q102" s="5">
        <v>861592350</v>
      </c>
      <c r="R102" s="5">
        <v>861592350</v>
      </c>
      <c r="S102" s="5">
        <v>861592350</v>
      </c>
      <c r="T102" s="5">
        <v>861592350</v>
      </c>
      <c r="U102" s="5">
        <v>682281350</v>
      </c>
      <c r="V102" s="5">
        <v>1195994166</v>
      </c>
      <c r="W102" s="5">
        <v>1625045955</v>
      </c>
    </row>
    <row r="103" spans="3:26" ht="15.5" x14ac:dyDescent="0.35">
      <c r="C103" t="s">
        <v>337</v>
      </c>
      <c r="D103" s="5">
        <v>88698825803</v>
      </c>
      <c r="E103" s="5">
        <v>93501467456</v>
      </c>
      <c r="F103" s="5">
        <v>141098296257</v>
      </c>
      <c r="G103" s="5">
        <v>141127080216</v>
      </c>
      <c r="I103" s="5">
        <v>93501467456</v>
      </c>
      <c r="J103" s="5">
        <v>140637361965</v>
      </c>
      <c r="K103" s="5">
        <v>130107435177</v>
      </c>
      <c r="L103" s="5">
        <v>119051079877</v>
      </c>
      <c r="M103" s="5">
        <v>114500254144</v>
      </c>
      <c r="N103" s="5">
        <v>111016799433</v>
      </c>
      <c r="O103" s="5">
        <v>117524046388</v>
      </c>
      <c r="P103" s="5">
        <v>92694334243</v>
      </c>
      <c r="Q103" s="5">
        <v>10531138040</v>
      </c>
      <c r="R103" s="5">
        <v>4203070048</v>
      </c>
      <c r="S103" s="5">
        <v>1585991084</v>
      </c>
      <c r="T103" s="5">
        <v>1285991084</v>
      </c>
      <c r="U103" s="5">
        <v>1106680084</v>
      </c>
      <c r="V103" s="5">
        <v>1620392900</v>
      </c>
      <c r="W103" s="5">
        <v>2049444689</v>
      </c>
      <c r="X103" s="5">
        <v>418364980</v>
      </c>
      <c r="Y103" s="5">
        <v>286958673</v>
      </c>
      <c r="Z103" s="5">
        <v>944112124</v>
      </c>
    </row>
    <row r="104" spans="3:26" ht="15.5" x14ac:dyDescent="0.35">
      <c r="C104" t="s">
        <v>136</v>
      </c>
      <c r="D104" s="5">
        <v>4735487578</v>
      </c>
      <c r="E104" s="5">
        <v>5314546716</v>
      </c>
      <c r="F104" s="5">
        <v>4903128218</v>
      </c>
      <c r="G104" s="5">
        <v>4898317870</v>
      </c>
      <c r="I104" s="5">
        <v>5314546716</v>
      </c>
      <c r="J104" s="5">
        <v>4089838749</v>
      </c>
      <c r="K104" s="5">
        <v>6463638333</v>
      </c>
      <c r="L104" s="5">
        <v>6557230462</v>
      </c>
      <c r="M104" s="5">
        <v>6187321073</v>
      </c>
      <c r="N104" s="5">
        <v>7230256679</v>
      </c>
      <c r="O104" s="5">
        <v>7223141695</v>
      </c>
      <c r="P104" s="5">
        <v>6466304887</v>
      </c>
      <c r="Q104" s="5">
        <v>1356313519</v>
      </c>
      <c r="R104" s="5">
        <v>1286606220</v>
      </c>
      <c r="S104" s="5">
        <v>1180353440</v>
      </c>
      <c r="T104" s="5">
        <v>1965058365</v>
      </c>
      <c r="U104" s="5">
        <v>1715135546</v>
      </c>
      <c r="V104" s="5">
        <v>1155481097</v>
      </c>
      <c r="W104" s="5">
        <v>1433734400</v>
      </c>
      <c r="X104" s="5">
        <v>593413111</v>
      </c>
      <c r="Y104" s="5">
        <v>215735890</v>
      </c>
      <c r="Z104" s="5">
        <v>870662520</v>
      </c>
    </row>
    <row r="105" spans="3:26" ht="15.5" x14ac:dyDescent="0.35">
      <c r="C105" t="s">
        <v>135</v>
      </c>
      <c r="D105" s="5">
        <v>17112048721</v>
      </c>
      <c r="E105" s="5">
        <v>17112048721</v>
      </c>
      <c r="F105" s="5">
        <v>14583744809</v>
      </c>
      <c r="G105" s="5">
        <v>14654896184</v>
      </c>
      <c r="I105" s="5">
        <v>17112048721</v>
      </c>
      <c r="J105" s="5">
        <v>15074896185</v>
      </c>
      <c r="K105" s="5">
        <v>10891070893</v>
      </c>
      <c r="L105" s="5">
        <v>11494144472</v>
      </c>
      <c r="M105" s="5">
        <v>8702016818</v>
      </c>
      <c r="N105" s="5">
        <v>8680689587</v>
      </c>
      <c r="O105" s="5">
        <v>8683189587</v>
      </c>
      <c r="P105" s="5">
        <v>8673659087</v>
      </c>
      <c r="Q105" s="5">
        <v>8692831700</v>
      </c>
      <c r="R105" s="5">
        <v>8670293887</v>
      </c>
      <c r="S105" s="5">
        <v>36575511391</v>
      </c>
      <c r="T105" s="5">
        <v>36544019941</v>
      </c>
      <c r="U105" s="5">
        <v>36544019941</v>
      </c>
      <c r="V105" s="5">
        <v>63314358579</v>
      </c>
      <c r="W105" s="5">
        <v>63217070920</v>
      </c>
      <c r="X105" s="5">
        <v>63177748349</v>
      </c>
      <c r="Y105" s="5">
        <v>63882809113</v>
      </c>
      <c r="Z105" s="5">
        <v>47495037950</v>
      </c>
    </row>
    <row r="106" spans="3:26" ht="15.5" x14ac:dyDescent="0.35">
      <c r="C106" t="s">
        <v>2496</v>
      </c>
      <c r="Q106" s="5">
        <v>36000000000</v>
      </c>
      <c r="X106" s="5">
        <v>17000000000</v>
      </c>
    </row>
    <row r="107" spans="3:26" ht="15.5" x14ac:dyDescent="0.35">
      <c r="C107" t="s">
        <v>448</v>
      </c>
      <c r="X107" s="5">
        <v>424398734</v>
      </c>
      <c r="Y107" s="5">
        <v>209848741</v>
      </c>
      <c r="Z107" s="5">
        <v>982182724</v>
      </c>
    </row>
    <row r="108" spans="3:26" ht="15.5" x14ac:dyDescent="0.35">
      <c r="C108" t="s">
        <v>138</v>
      </c>
    </row>
    <row r="109" spans="3:26" ht="15.5" x14ac:dyDescent="0.35">
      <c r="C109" t="s">
        <v>422</v>
      </c>
      <c r="M109" s="5">
        <v>6766071526</v>
      </c>
      <c r="N109" s="5">
        <v>6766071526</v>
      </c>
      <c r="Q109" s="5">
        <v>15300000000</v>
      </c>
      <c r="S109" s="5">
        <v>245000000</v>
      </c>
      <c r="T109" s="5">
        <v>10365845552</v>
      </c>
      <c r="U109" s="5">
        <v>19261111116</v>
      </c>
      <c r="V109" s="5">
        <v>27035845552</v>
      </c>
      <c r="W109" s="5">
        <v>13440000000</v>
      </c>
    </row>
    <row r="110" spans="3:26" ht="15.5" x14ac:dyDescent="0.35">
      <c r="C110" t="s">
        <v>2497</v>
      </c>
      <c r="S110" s="5">
        <v>22334560493</v>
      </c>
      <c r="T110" s="5">
        <v>22334560493</v>
      </c>
      <c r="U110" s="5">
        <v>22334560493</v>
      </c>
      <c r="V110" s="5">
        <v>22334560493</v>
      </c>
      <c r="W110" s="5">
        <v>22334560493</v>
      </c>
      <c r="X110" s="5">
        <v>22334560493</v>
      </c>
      <c r="Y110" s="5">
        <v>22334560493</v>
      </c>
      <c r="Z110" s="5">
        <v>22334560493</v>
      </c>
    </row>
    <row r="111" spans="3:26" ht="15.5" x14ac:dyDescent="0.35">
      <c r="C111" t="s">
        <v>338</v>
      </c>
      <c r="N111" s="5">
        <v>338892500</v>
      </c>
      <c r="P111" s="5">
        <v>59428006</v>
      </c>
      <c r="Q111" s="5">
        <v>54280071</v>
      </c>
      <c r="R111" s="5">
        <v>108287994</v>
      </c>
    </row>
    <row r="112" spans="3:26" ht="15.5" x14ac:dyDescent="0.35">
      <c r="C112" t="s">
        <v>140</v>
      </c>
      <c r="W112" s="5">
        <v>11420503712</v>
      </c>
      <c r="X112" s="5">
        <v>22210512085</v>
      </c>
      <c r="Y112" s="5">
        <v>43525074018</v>
      </c>
      <c r="Z112" s="5">
        <v>59573983082</v>
      </c>
    </row>
    <row r="113" spans="3:26" ht="15.5" x14ac:dyDescent="0.35">
      <c r="C113" t="s">
        <v>143</v>
      </c>
      <c r="E113" s="5">
        <v>2123590216</v>
      </c>
      <c r="I113" s="5">
        <v>2123590216</v>
      </c>
      <c r="J113" s="5">
        <v>2123689257</v>
      </c>
      <c r="K113" s="5">
        <v>91648805508</v>
      </c>
      <c r="L113" s="5">
        <v>69800053578</v>
      </c>
      <c r="M113" s="5">
        <v>194464125211</v>
      </c>
      <c r="N113" s="5">
        <v>60385796598</v>
      </c>
      <c r="O113" s="5">
        <v>57402868707</v>
      </c>
      <c r="P113" s="5">
        <v>102943250599</v>
      </c>
      <c r="Q113" s="5">
        <v>3058641816</v>
      </c>
      <c r="R113" s="5">
        <v>18419351848</v>
      </c>
      <c r="S113" s="5">
        <v>14800845552</v>
      </c>
      <c r="U113" s="5">
        <v>11897062514</v>
      </c>
      <c r="V113" s="5">
        <v>9360000000</v>
      </c>
      <c r="W113" s="5">
        <v>21173045497</v>
      </c>
      <c r="X113" s="5">
        <v>24753169214</v>
      </c>
      <c r="Y113" s="5">
        <v>52673176864</v>
      </c>
      <c r="Z113" s="5">
        <v>42654749866</v>
      </c>
    </row>
    <row r="114" spans="3:26" ht="15.5" x14ac:dyDescent="0.35">
      <c r="C114" t="s">
        <v>144</v>
      </c>
      <c r="D114" s="5">
        <v>18295091087</v>
      </c>
      <c r="E114" s="5">
        <v>18295091087</v>
      </c>
      <c r="F114" s="5">
        <v>25757963253</v>
      </c>
      <c r="G114" s="5">
        <v>27729155242</v>
      </c>
      <c r="I114" s="5">
        <v>18295091087</v>
      </c>
      <c r="J114" s="5">
        <v>53319740492</v>
      </c>
      <c r="K114" s="5">
        <v>36293880665</v>
      </c>
      <c r="L114" s="5">
        <v>121598346778</v>
      </c>
      <c r="M114" s="5">
        <v>42851844428</v>
      </c>
      <c r="N114" s="5">
        <v>203593284379</v>
      </c>
      <c r="O114" s="5">
        <v>217988021600</v>
      </c>
      <c r="P114" s="5">
        <v>197553590400</v>
      </c>
      <c r="Q114" s="5">
        <v>15755913522</v>
      </c>
      <c r="R114" s="5">
        <v>884541916</v>
      </c>
      <c r="S114" s="5">
        <v>23440406575</v>
      </c>
      <c r="T114" s="5">
        <v>33362301613</v>
      </c>
      <c r="U114" s="5">
        <v>42158760348</v>
      </c>
      <c r="V114" s="5">
        <v>49750016866</v>
      </c>
      <c r="W114" s="5">
        <v>49495134163</v>
      </c>
      <c r="X114" s="5">
        <v>46360843153</v>
      </c>
      <c r="Y114" s="5">
        <v>67438897418</v>
      </c>
      <c r="Z114" s="5">
        <v>83476836061</v>
      </c>
    </row>
    <row r="115" spans="3:26" ht="15.5" x14ac:dyDescent="0.35">
      <c r="C115" t="s">
        <v>145</v>
      </c>
      <c r="D115" s="5">
        <v>18295091087</v>
      </c>
      <c r="E115" s="5">
        <v>18295091087</v>
      </c>
      <c r="F115" s="5">
        <v>25757963253</v>
      </c>
      <c r="G115" s="5">
        <v>27729155242</v>
      </c>
      <c r="I115" s="5">
        <v>18295091087</v>
      </c>
      <c r="J115" s="5">
        <v>53319740492</v>
      </c>
      <c r="K115" s="5">
        <v>36293880665</v>
      </c>
      <c r="L115" s="5">
        <v>121598346778</v>
      </c>
      <c r="M115" s="5">
        <v>42851844428</v>
      </c>
      <c r="N115" s="5">
        <v>203593284379</v>
      </c>
      <c r="O115" s="5">
        <v>217988021600</v>
      </c>
      <c r="P115" s="5">
        <v>197553590400</v>
      </c>
      <c r="Q115" s="5">
        <v>15755913522</v>
      </c>
      <c r="R115" s="5">
        <v>884541916</v>
      </c>
      <c r="S115" s="5">
        <v>23440406575</v>
      </c>
      <c r="T115" s="5">
        <v>33362301613</v>
      </c>
      <c r="U115" s="5">
        <v>42158760348</v>
      </c>
      <c r="V115" s="5">
        <v>49750016866</v>
      </c>
      <c r="W115" s="5">
        <v>49495134163</v>
      </c>
      <c r="X115" s="5">
        <v>46360843153</v>
      </c>
      <c r="Y115" s="5">
        <v>67438897418</v>
      </c>
      <c r="Z115" s="5">
        <v>83476836061</v>
      </c>
    </row>
    <row r="116" spans="3:26" ht="15.5" x14ac:dyDescent="0.35">
      <c r="C116" t="s">
        <v>146</v>
      </c>
      <c r="D116" s="5">
        <v>17183018368</v>
      </c>
      <c r="E116" s="5">
        <v>17183018368</v>
      </c>
      <c r="F116" s="5">
        <v>20307179151</v>
      </c>
      <c r="G116" s="5">
        <v>20307179151</v>
      </c>
      <c r="I116" s="5">
        <v>17183018368</v>
      </c>
      <c r="J116" s="5">
        <v>20307179151</v>
      </c>
      <c r="K116" s="5">
        <v>11072289701</v>
      </c>
      <c r="L116" s="5">
        <v>4789463488</v>
      </c>
      <c r="M116" s="5">
        <v>1496789037</v>
      </c>
      <c r="N116" s="5">
        <v>657983701</v>
      </c>
      <c r="O116" s="5">
        <v>1067738649</v>
      </c>
      <c r="P116" s="5">
        <v>672494970</v>
      </c>
      <c r="Q116" s="5">
        <v>401633451</v>
      </c>
      <c r="R116" s="5">
        <v>776253922</v>
      </c>
      <c r="S116" s="5">
        <v>8720924</v>
      </c>
    </row>
    <row r="117" spans="3:26" ht="15.5" x14ac:dyDescent="0.35">
      <c r="C117" t="s">
        <v>148</v>
      </c>
    </row>
    <row r="118" spans="3:26" ht="15.5" x14ac:dyDescent="0.35">
      <c r="C118" t="s">
        <v>149</v>
      </c>
      <c r="F118" s="5">
        <v>4169609916</v>
      </c>
      <c r="G118" s="5">
        <v>6140801905</v>
      </c>
      <c r="J118" s="5">
        <v>31731387155</v>
      </c>
      <c r="K118" s="5">
        <v>23985518912</v>
      </c>
      <c r="L118" s="5">
        <v>115634325099</v>
      </c>
      <c r="M118" s="5">
        <v>39877302661</v>
      </c>
      <c r="N118" s="5">
        <v>201119240450</v>
      </c>
      <c r="O118" s="5">
        <v>216365593979</v>
      </c>
      <c r="P118" s="5">
        <v>164787445720</v>
      </c>
      <c r="Q118" s="5">
        <v>15354280071</v>
      </c>
      <c r="R118" s="5">
        <v>108287994</v>
      </c>
      <c r="S118" s="5">
        <v>22579560493</v>
      </c>
      <c r="T118" s="5">
        <v>32700406045</v>
      </c>
      <c r="U118" s="5">
        <v>41595671609</v>
      </c>
      <c r="V118" s="5">
        <v>49370406045</v>
      </c>
      <c r="W118" s="5">
        <v>47195064205</v>
      </c>
      <c r="X118" s="5">
        <v>44545072578</v>
      </c>
      <c r="Y118" s="5">
        <v>65859634511</v>
      </c>
      <c r="Z118" s="5">
        <v>81908543575</v>
      </c>
    </row>
    <row r="119" spans="3:26" ht="15.5" x14ac:dyDescent="0.35">
      <c r="C119" t="s">
        <v>425</v>
      </c>
      <c r="D119" s="5">
        <v>554688972</v>
      </c>
      <c r="E119" s="5">
        <v>554688972</v>
      </c>
      <c r="F119" s="5">
        <v>554688972</v>
      </c>
      <c r="G119" s="5">
        <v>554688972</v>
      </c>
      <c r="I119" s="5">
        <v>554688972</v>
      </c>
      <c r="J119" s="5">
        <v>554688972</v>
      </c>
      <c r="K119" s="5">
        <v>554688972</v>
      </c>
      <c r="L119" s="5">
        <v>554688972</v>
      </c>
      <c r="M119" s="5">
        <v>554688972</v>
      </c>
      <c r="N119" s="5">
        <v>554688972</v>
      </c>
      <c r="O119" s="5">
        <v>554688972</v>
      </c>
      <c r="P119" s="5">
        <v>32093649710</v>
      </c>
    </row>
    <row r="120" spans="3:26" ht="15.5" x14ac:dyDescent="0.35">
      <c r="C120" t="s">
        <v>150</v>
      </c>
      <c r="D120" s="5">
        <v>128975248728</v>
      </c>
      <c r="E120" s="5">
        <v>136480539735</v>
      </c>
      <c r="F120" s="5">
        <v>186476928076</v>
      </c>
      <c r="G120" s="5">
        <v>188543245051</v>
      </c>
      <c r="I120" s="5">
        <v>136480539735</v>
      </c>
      <c r="J120" s="5">
        <v>215379322187</v>
      </c>
      <c r="K120" s="5">
        <v>275538626115</v>
      </c>
      <c r="L120" s="5">
        <v>328634650706</v>
      </c>
      <c r="M120" s="5">
        <v>366839357213</v>
      </c>
      <c r="N120" s="5">
        <v>391040622215</v>
      </c>
      <c r="O120" s="5">
        <v>408955063516</v>
      </c>
      <c r="P120" s="5">
        <v>408464934755</v>
      </c>
      <c r="Q120" s="5">
        <v>88300631879</v>
      </c>
      <c r="R120" s="5">
        <v>41869657201</v>
      </c>
      <c r="S120" s="5">
        <v>85988901324</v>
      </c>
      <c r="T120" s="5">
        <v>85826195643</v>
      </c>
      <c r="U120" s="5">
        <v>93555453972</v>
      </c>
      <c r="V120" s="5">
        <v>125377720927</v>
      </c>
      <c r="W120" s="5">
        <v>138043130958</v>
      </c>
      <c r="X120" s="5">
        <v>155767572839</v>
      </c>
      <c r="Y120" s="5">
        <v>187805907905</v>
      </c>
      <c r="Z120" s="5">
        <v>179146326424</v>
      </c>
    </row>
    <row r="121" spans="3:26" ht="15.5" x14ac:dyDescent="0.35">
      <c r="C121" t="s">
        <v>151</v>
      </c>
    </row>
    <row r="122" spans="3:26" ht="15.5" x14ac:dyDescent="0.35">
      <c r="C122" t="s">
        <v>152</v>
      </c>
      <c r="D122" s="5">
        <v>238840514000</v>
      </c>
      <c r="E122" s="5">
        <v>238840514000</v>
      </c>
      <c r="F122" s="5">
        <v>218234264000</v>
      </c>
      <c r="G122" s="5">
        <v>218234264000</v>
      </c>
      <c r="I122" s="5">
        <v>238840514000</v>
      </c>
      <c r="J122" s="5">
        <v>218234264000</v>
      </c>
      <c r="K122" s="5">
        <v>218234264000</v>
      </c>
      <c r="L122" s="5">
        <v>218234264000</v>
      </c>
      <c r="M122" s="5">
        <v>218234264000</v>
      </c>
      <c r="N122" s="5">
        <v>218234264000</v>
      </c>
      <c r="O122" s="5">
        <v>218234264000</v>
      </c>
      <c r="P122" s="5">
        <v>218234264000</v>
      </c>
      <c r="Q122" s="5">
        <v>218234264000</v>
      </c>
      <c r="R122" s="5">
        <v>218234264000</v>
      </c>
      <c r="S122" s="5">
        <v>195899703500</v>
      </c>
      <c r="T122" s="5">
        <v>195899703500</v>
      </c>
      <c r="U122" s="5">
        <v>195899703500</v>
      </c>
      <c r="V122" s="5">
        <v>195899703500</v>
      </c>
      <c r="W122" s="5">
        <v>195899703500</v>
      </c>
      <c r="X122" s="5">
        <v>195899703500</v>
      </c>
      <c r="Y122" s="5">
        <v>195899703500</v>
      </c>
      <c r="Z122" s="5">
        <v>195899703500</v>
      </c>
    </row>
    <row r="123" spans="3:26" ht="15.5" x14ac:dyDescent="0.35">
      <c r="C123" t="s">
        <v>153</v>
      </c>
      <c r="D123" s="5">
        <v>520323350324</v>
      </c>
      <c r="E123" s="5">
        <v>520323350324</v>
      </c>
      <c r="F123" s="5">
        <v>506311100324</v>
      </c>
      <c r="G123" s="5">
        <v>506311100324</v>
      </c>
      <c r="I123" s="5">
        <v>520323350324</v>
      </c>
      <c r="J123" s="5">
        <v>506311100324</v>
      </c>
      <c r="K123" s="5">
        <v>506311100324</v>
      </c>
      <c r="L123" s="5">
        <v>506311100324</v>
      </c>
      <c r="M123" s="5">
        <v>506311100324</v>
      </c>
      <c r="N123" s="5">
        <v>506311100324</v>
      </c>
      <c r="O123" s="5">
        <v>506311100324</v>
      </c>
      <c r="P123" s="5">
        <v>506311100324</v>
      </c>
      <c r="Q123" s="5">
        <v>506311100324</v>
      </c>
      <c r="R123" s="5">
        <v>506311100324</v>
      </c>
      <c r="S123" s="5">
        <v>484760276590</v>
      </c>
      <c r="T123" s="5">
        <v>484760276590</v>
      </c>
      <c r="U123" s="5">
        <v>484760276590</v>
      </c>
      <c r="V123" s="5">
        <v>484760276590</v>
      </c>
      <c r="W123" s="5">
        <v>484760276590</v>
      </c>
      <c r="X123" s="5">
        <v>484760276590</v>
      </c>
      <c r="Y123" s="5">
        <v>484760276590</v>
      </c>
      <c r="Z123" s="5">
        <v>484760276590</v>
      </c>
    </row>
    <row r="124" spans="3:26" ht="15.5" x14ac:dyDescent="0.35">
      <c r="C124" t="s">
        <v>154</v>
      </c>
      <c r="D124" s="5">
        <v>-690265786248</v>
      </c>
      <c r="E124" s="5">
        <v>-695974842427</v>
      </c>
      <c r="F124" s="5">
        <v>-704744035344</v>
      </c>
      <c r="G124" s="5">
        <v>-713938843013</v>
      </c>
      <c r="I124" s="5">
        <v>-695974842427</v>
      </c>
      <c r="J124" s="5">
        <v>-735479901192</v>
      </c>
      <c r="K124" s="5">
        <v>-762782827587</v>
      </c>
      <c r="L124" s="5">
        <v>-782451207457</v>
      </c>
      <c r="M124" s="5">
        <v>-792702912279</v>
      </c>
      <c r="N124" s="5">
        <v>-793494965488</v>
      </c>
      <c r="O124" s="5">
        <v>-775905148577</v>
      </c>
      <c r="P124" s="5">
        <v>-785112622104</v>
      </c>
      <c r="Q124" s="5">
        <v>-764598600414</v>
      </c>
      <c r="R124" s="5">
        <v>-756591790673</v>
      </c>
      <c r="S124" s="5">
        <v>-777304901895</v>
      </c>
      <c r="T124" s="5">
        <v>-776467204702</v>
      </c>
      <c r="U124" s="5">
        <v>-780968041096</v>
      </c>
      <c r="V124" s="5">
        <v>-785648863652</v>
      </c>
      <c r="W124" s="5">
        <v>-780532847954</v>
      </c>
      <c r="X124" s="5">
        <v>-771665047596</v>
      </c>
      <c r="Y124" s="5">
        <v>-774931181540</v>
      </c>
      <c r="Z124" s="5">
        <v>-750625940560</v>
      </c>
    </row>
    <row r="125" spans="3:26" ht="15.5" x14ac:dyDescent="0.35">
      <c r="C125" t="s">
        <v>341</v>
      </c>
      <c r="D125" s="5">
        <v>1000000000</v>
      </c>
      <c r="E125" s="5">
        <v>1000000000</v>
      </c>
      <c r="F125" s="5">
        <v>1000000000</v>
      </c>
      <c r="G125" s="5">
        <v>1000000000</v>
      </c>
      <c r="I125" s="5">
        <v>1000000000</v>
      </c>
      <c r="J125" s="5">
        <v>1000000000</v>
      </c>
      <c r="K125" s="5">
        <v>1000000000</v>
      </c>
      <c r="L125" s="5">
        <v>1000000000</v>
      </c>
      <c r="M125" s="5">
        <v>1000000000</v>
      </c>
      <c r="N125" s="5">
        <v>1000000000</v>
      </c>
      <c r="O125" s="5">
        <v>1000000000</v>
      </c>
      <c r="P125" s="5">
        <v>1000000000</v>
      </c>
      <c r="Q125" s="5">
        <v>1000000000</v>
      </c>
      <c r="R125" s="5">
        <v>1000000000</v>
      </c>
      <c r="S125" s="5">
        <v>1000000000</v>
      </c>
      <c r="T125" s="5">
        <v>1000000000</v>
      </c>
      <c r="U125" s="5">
        <v>1000000000</v>
      </c>
      <c r="V125" s="5">
        <v>1000000000</v>
      </c>
      <c r="W125" s="5">
        <v>1000000000</v>
      </c>
      <c r="X125" s="5">
        <v>1000000000</v>
      </c>
      <c r="Y125" s="5">
        <v>1000000000</v>
      </c>
      <c r="Z125" s="5">
        <v>1000000000</v>
      </c>
    </row>
    <row r="126" spans="3:26" ht="15.5" x14ac:dyDescent="0.35">
      <c r="C126" t="s">
        <v>342</v>
      </c>
      <c r="D126" s="5">
        <v>-691265786248</v>
      </c>
      <c r="E126" s="5">
        <v>-696974842427</v>
      </c>
      <c r="F126" s="5">
        <v>-705744035344</v>
      </c>
      <c r="G126" s="5">
        <v>-714938843013</v>
      </c>
      <c r="I126" s="5">
        <v>-696974842427</v>
      </c>
      <c r="J126" s="5">
        <v>-736479901192</v>
      </c>
      <c r="K126" s="5">
        <v>-763782827587</v>
      </c>
      <c r="L126" s="5">
        <v>-783451207457</v>
      </c>
      <c r="M126" s="5">
        <v>-793702912279</v>
      </c>
      <c r="N126" s="5">
        <v>-794494965488</v>
      </c>
      <c r="O126" s="5">
        <v>-776905148577</v>
      </c>
      <c r="P126" s="5">
        <v>-786112622104</v>
      </c>
      <c r="Q126" s="5">
        <v>-765598600414</v>
      </c>
      <c r="R126" s="5">
        <v>-757591790673</v>
      </c>
      <c r="S126" s="5">
        <v>-778304901895</v>
      </c>
      <c r="T126" s="5">
        <v>-777467204702</v>
      </c>
      <c r="U126" s="5">
        <v>-781968041096</v>
      </c>
      <c r="V126" s="5">
        <v>-786648863652</v>
      </c>
      <c r="W126" s="5">
        <v>-781532847954</v>
      </c>
      <c r="X126" s="5">
        <v>-772665047596</v>
      </c>
      <c r="Y126" s="5">
        <v>-775931181540</v>
      </c>
      <c r="Z126" s="5">
        <v>-751625940560</v>
      </c>
    </row>
    <row r="127" spans="3:26" ht="15.5" x14ac:dyDescent="0.35">
      <c r="C127" t="s">
        <v>343</v>
      </c>
      <c r="D127" s="5">
        <v>-690265786248</v>
      </c>
      <c r="E127" s="5">
        <v>-695974842427</v>
      </c>
      <c r="F127" s="5">
        <v>-704744035344</v>
      </c>
      <c r="G127" s="5">
        <v>-713938843013</v>
      </c>
      <c r="I127" s="5">
        <v>-695974842427</v>
      </c>
      <c r="J127" s="5">
        <v>-735479901192</v>
      </c>
      <c r="K127" s="5">
        <v>-762782827587</v>
      </c>
      <c r="L127" s="5">
        <v>-782451207457</v>
      </c>
      <c r="M127" s="5">
        <v>-792702912279</v>
      </c>
      <c r="N127" s="5">
        <v>-793494965488</v>
      </c>
      <c r="O127" s="5">
        <v>-775905148577</v>
      </c>
      <c r="P127" s="5">
        <v>-785112622104</v>
      </c>
      <c r="Q127" s="5">
        <v>-764598600414</v>
      </c>
      <c r="R127" s="5">
        <v>-756591790673</v>
      </c>
      <c r="S127" s="5">
        <v>-777304901895</v>
      </c>
      <c r="T127" s="5">
        <v>-776467204702</v>
      </c>
      <c r="U127" s="5">
        <v>-780968041096</v>
      </c>
      <c r="V127" s="5">
        <v>-785648863652</v>
      </c>
      <c r="W127" s="5">
        <v>-780532847954</v>
      </c>
      <c r="X127" s="5">
        <v>-771665047596</v>
      </c>
      <c r="Y127" s="5">
        <v>-774931181540</v>
      </c>
      <c r="Z127" s="5">
        <v>-750625940560</v>
      </c>
    </row>
    <row r="128" spans="3:26" ht="15.5" x14ac:dyDescent="0.35">
      <c r="C128" t="s">
        <v>155</v>
      </c>
      <c r="D128" s="5">
        <v>-472648897</v>
      </c>
      <c r="E128" s="5">
        <v>-472648897</v>
      </c>
      <c r="F128" s="5">
        <v>-472648897</v>
      </c>
      <c r="G128" s="5">
        <v>-472648897</v>
      </c>
      <c r="I128" s="5">
        <v>-472648897</v>
      </c>
      <c r="J128" s="5">
        <v>-472648897</v>
      </c>
      <c r="K128" s="5">
        <v>-472648897</v>
      </c>
      <c r="L128" s="5">
        <v>-472648897</v>
      </c>
      <c r="M128" s="5">
        <v>-472648897</v>
      </c>
      <c r="N128" s="5">
        <v>-472648897</v>
      </c>
      <c r="O128" s="5">
        <v>-472648897</v>
      </c>
      <c r="P128" s="5">
        <v>-472649363</v>
      </c>
      <c r="Q128" s="5">
        <v>-472649130</v>
      </c>
      <c r="R128" s="5">
        <v>-472649838</v>
      </c>
      <c r="S128" s="5">
        <v>-472216475</v>
      </c>
      <c r="T128" s="5">
        <v>-415074149</v>
      </c>
      <c r="U128" s="5">
        <v>-402836503</v>
      </c>
      <c r="V128" s="5">
        <v>-397349442</v>
      </c>
      <c r="W128" s="5">
        <v>785795225</v>
      </c>
      <c r="X128" s="5">
        <v>318226503</v>
      </c>
      <c r="Y128" s="5">
        <v>1127822851</v>
      </c>
      <c r="Z128" s="5">
        <v>613203658</v>
      </c>
    </row>
    <row r="129" spans="2:26" ht="15.5" x14ac:dyDescent="0.35">
      <c r="C129" t="s">
        <v>9</v>
      </c>
      <c r="D129" s="5">
        <v>68797212331</v>
      </c>
      <c r="E129" s="5">
        <v>63088156152</v>
      </c>
      <c r="F129" s="5">
        <v>19760867929</v>
      </c>
      <c r="G129" s="5">
        <v>10566060260</v>
      </c>
      <c r="I129" s="5">
        <v>63088156152</v>
      </c>
      <c r="J129" s="5">
        <v>-10974997919</v>
      </c>
      <c r="K129" s="5">
        <v>-38241516191</v>
      </c>
      <c r="L129" s="5">
        <v>-57792600335</v>
      </c>
      <c r="M129" s="5">
        <v>-68235125158</v>
      </c>
      <c r="N129" s="5">
        <v>-68918020573</v>
      </c>
      <c r="O129" s="5">
        <v>-51502854672</v>
      </c>
      <c r="P129" s="5">
        <v>-60623120392</v>
      </c>
      <c r="Q129" s="5">
        <v>-40050898906</v>
      </c>
      <c r="R129" s="5">
        <v>-32420574402</v>
      </c>
      <c r="S129" s="5">
        <v>-75638425983</v>
      </c>
      <c r="T129" s="5">
        <v>-74671475027</v>
      </c>
      <c r="U129" s="5">
        <v>-79160073775</v>
      </c>
      <c r="V129" s="5">
        <v>-83835409270</v>
      </c>
      <c r="W129" s="5">
        <v>-77536248905</v>
      </c>
      <c r="X129" s="5">
        <v>-69136017269</v>
      </c>
      <c r="Y129" s="5">
        <v>-71592554865</v>
      </c>
      <c r="Z129" s="5">
        <v>-47801933078</v>
      </c>
    </row>
    <row r="130" spans="2:26" ht="15.5" x14ac:dyDescent="0.35">
      <c r="C130" t="s">
        <v>156</v>
      </c>
      <c r="D130" s="5">
        <v>197772461059</v>
      </c>
      <c r="E130" s="5">
        <v>199568695887</v>
      </c>
      <c r="F130" s="5">
        <v>206237796005</v>
      </c>
      <c r="G130" s="5">
        <v>199109305311</v>
      </c>
      <c r="I130" s="5">
        <v>199568695887</v>
      </c>
      <c r="J130" s="5">
        <v>204404324268</v>
      </c>
      <c r="K130" s="5">
        <v>237297109924</v>
      </c>
      <c r="L130" s="5">
        <v>270842050371</v>
      </c>
      <c r="M130" s="5">
        <v>298604232055</v>
      </c>
      <c r="N130" s="5">
        <v>322122601642</v>
      </c>
      <c r="O130" s="5">
        <v>357452208844</v>
      </c>
      <c r="P130" s="5">
        <v>347841814363</v>
      </c>
      <c r="Q130" s="5">
        <v>48249732973</v>
      </c>
      <c r="R130" s="5">
        <v>9449082799</v>
      </c>
      <c r="S130" s="5">
        <v>10350475341</v>
      </c>
      <c r="T130" s="5">
        <v>11154720616</v>
      </c>
      <c r="U130" s="5">
        <v>14395380197</v>
      </c>
      <c r="V130" s="5">
        <v>41542311657</v>
      </c>
      <c r="W130" s="5">
        <v>60506882053</v>
      </c>
      <c r="X130" s="5">
        <v>86631555570</v>
      </c>
      <c r="Y130" s="5">
        <v>116213353040</v>
      </c>
      <c r="Z130" s="5">
        <v>131344393346</v>
      </c>
    </row>
    <row r="131" spans="2:26" ht="15.5" x14ac:dyDescent="0.35">
      <c r="C131" t="s">
        <v>157</v>
      </c>
      <c r="D131" s="5">
        <v>821207512</v>
      </c>
      <c r="E131" s="5">
        <v>821207512</v>
      </c>
      <c r="F131" s="5">
        <v>615145012</v>
      </c>
      <c r="G131" s="5">
        <v>615145012</v>
      </c>
      <c r="I131" s="5">
        <v>821207512</v>
      </c>
      <c r="J131" s="5">
        <v>615145012</v>
      </c>
      <c r="K131" s="5">
        <v>615145012</v>
      </c>
      <c r="L131" s="5">
        <v>615145012</v>
      </c>
      <c r="M131" s="5">
        <v>615145012</v>
      </c>
      <c r="N131" s="5">
        <v>615145012</v>
      </c>
      <c r="O131" s="5">
        <v>615145012</v>
      </c>
      <c r="P131" s="5">
        <v>615145012</v>
      </c>
      <c r="Q131" s="5">
        <v>615145012</v>
      </c>
      <c r="R131" s="5">
        <v>615145012</v>
      </c>
      <c r="S131" s="5">
        <v>391799407</v>
      </c>
      <c r="T131" s="5">
        <v>391799407</v>
      </c>
      <c r="U131" s="5">
        <v>391799407</v>
      </c>
      <c r="V131" s="5">
        <v>391799407</v>
      </c>
      <c r="W131" s="5">
        <v>391799407</v>
      </c>
      <c r="X131" s="5">
        <v>391799407</v>
      </c>
      <c r="Y131" s="5">
        <v>391799407</v>
      </c>
      <c r="Z131" s="5">
        <v>391799407</v>
      </c>
    </row>
    <row r="133" spans="2:26" ht="15.5" x14ac:dyDescent="0.35">
      <c r="B133" t="s">
        <v>158</v>
      </c>
      <c r="C133" t="s">
        <v>159</v>
      </c>
      <c r="D133" s="5">
        <v>11325594475</v>
      </c>
      <c r="E133" s="5">
        <v>14751983451</v>
      </c>
      <c r="F133" s="5">
        <v>7103509962</v>
      </c>
      <c r="G133" s="5">
        <v>18926166766</v>
      </c>
      <c r="I133" s="5">
        <v>59387681414</v>
      </c>
      <c r="J133" s="5">
        <v>64974566969</v>
      </c>
      <c r="K133" s="5">
        <v>57159291428</v>
      </c>
      <c r="L133" s="5">
        <v>42131585140</v>
      </c>
      <c r="M133" s="5">
        <v>29922251783</v>
      </c>
      <c r="N133" s="5">
        <v>18884422034</v>
      </c>
      <c r="O133" s="5">
        <v>35903987596</v>
      </c>
      <c r="P133" s="5">
        <v>1448790736</v>
      </c>
      <c r="Q133" s="5">
        <v>-6232505010</v>
      </c>
      <c r="R133" s="5">
        <v>-4312064010</v>
      </c>
      <c r="S133" s="5">
        <v>-468111067</v>
      </c>
      <c r="T133" s="5">
        <v>4861046155</v>
      </c>
      <c r="U133" s="5">
        <v>2641926907</v>
      </c>
      <c r="V133" s="5">
        <v>6712707015</v>
      </c>
      <c r="W133" s="5">
        <v>15307188251</v>
      </c>
      <c r="X133" s="5">
        <v>12076362050</v>
      </c>
      <c r="Y133" s="5">
        <v>14378466790</v>
      </c>
      <c r="Z133" s="5">
        <v>8614273725</v>
      </c>
    </row>
    <row r="134" spans="2:26" ht="15.5" x14ac:dyDescent="0.35">
      <c r="C134" t="s">
        <v>160</v>
      </c>
      <c r="D134" s="5">
        <v>50006275246</v>
      </c>
      <c r="E134" s="5">
        <v>48967109069</v>
      </c>
      <c r="F134" s="5">
        <v>52386413367</v>
      </c>
      <c r="G134" s="5">
        <v>52535992920</v>
      </c>
      <c r="I134" s="5">
        <v>211043730941</v>
      </c>
      <c r="J134" s="5">
        <v>231214877202</v>
      </c>
      <c r="K134" s="5">
        <v>246109469801</v>
      </c>
      <c r="L134" s="5">
        <v>249309072679</v>
      </c>
      <c r="M134" s="5">
        <v>159892906819</v>
      </c>
      <c r="N134" s="5">
        <v>146322207119</v>
      </c>
      <c r="O134" s="5">
        <v>175783809221</v>
      </c>
      <c r="P134" s="5">
        <v>72371288878</v>
      </c>
      <c r="R134" s="5">
        <v>1064300000</v>
      </c>
      <c r="S134" s="5">
        <v>8499475000</v>
      </c>
      <c r="T134" s="5">
        <v>16075335248</v>
      </c>
      <c r="U134" s="5">
        <v>20609987999</v>
      </c>
      <c r="V134" s="5">
        <v>26876595039</v>
      </c>
      <c r="W134" s="5">
        <v>38204489834</v>
      </c>
      <c r="X134" s="5">
        <v>43878685415</v>
      </c>
      <c r="Y134" s="5">
        <v>49603874250</v>
      </c>
      <c r="Z134" s="5">
        <v>49384470112</v>
      </c>
    </row>
    <row r="135" spans="2:26" ht="15.5" x14ac:dyDescent="0.35">
      <c r="C135" t="s">
        <v>1606</v>
      </c>
      <c r="T135" s="5">
        <v>16500000</v>
      </c>
      <c r="W135" s="5">
        <v>358249508</v>
      </c>
      <c r="X135" s="5">
        <v>1154646196</v>
      </c>
      <c r="Y135" s="5">
        <v>186388200</v>
      </c>
      <c r="Z135" s="5">
        <v>1316512872</v>
      </c>
    </row>
    <row r="136" spans="2:26" ht="15.5" x14ac:dyDescent="0.35">
      <c r="C136" t="s">
        <v>2498</v>
      </c>
    </row>
    <row r="137" spans="2:26" ht="15.5" x14ac:dyDescent="0.35">
      <c r="C137" t="s">
        <v>604</v>
      </c>
      <c r="Q137" s="5">
        <v>-3272727272</v>
      </c>
      <c r="R137" s="5">
        <v>-800452114</v>
      </c>
    </row>
    <row r="138" spans="2:26" ht="15.5" x14ac:dyDescent="0.35">
      <c r="C138" t="s">
        <v>2235</v>
      </c>
    </row>
    <row r="139" spans="2:26" ht="15.5" x14ac:dyDescent="0.35">
      <c r="C139" t="s">
        <v>2499</v>
      </c>
      <c r="D139" s="5">
        <v>-9158146244</v>
      </c>
      <c r="E139" s="5">
        <v>-11776835260</v>
      </c>
      <c r="F139" s="5">
        <v>-6569841354</v>
      </c>
      <c r="G139" s="5">
        <v>-5172940143</v>
      </c>
      <c r="I139" s="5">
        <v>-28599466390</v>
      </c>
      <c r="J139" s="5">
        <v>-19941207014</v>
      </c>
      <c r="K139" s="5">
        <v>-14943848166</v>
      </c>
      <c r="L139" s="5">
        <v>-14321589947</v>
      </c>
      <c r="M139" s="5">
        <v>-12854844045</v>
      </c>
      <c r="N139" s="5">
        <v>-50529162260</v>
      </c>
      <c r="O139" s="5">
        <v>-48562076183</v>
      </c>
      <c r="Q139" s="5">
        <v>-788598460</v>
      </c>
      <c r="R139" s="5">
        <v>-897812513</v>
      </c>
      <c r="S139" s="5">
        <v>-1720512221</v>
      </c>
      <c r="T139" s="5">
        <v>-4103873869</v>
      </c>
      <c r="U139" s="5">
        <v>-7898142819</v>
      </c>
      <c r="V139" s="5">
        <v>-9367767048</v>
      </c>
      <c r="W139" s="5">
        <v>-8463606482</v>
      </c>
      <c r="X139" s="5">
        <v>-7300126704</v>
      </c>
      <c r="Y139" s="5">
        <v>-6727564820</v>
      </c>
      <c r="Z139" s="5">
        <v>-8489121393</v>
      </c>
    </row>
    <row r="140" spans="2:26" ht="15.5" x14ac:dyDescent="0.35">
      <c r="C140" t="s">
        <v>2500</v>
      </c>
      <c r="D140" s="5">
        <v>-27778035003</v>
      </c>
      <c r="E140" s="5">
        <v>87891584057</v>
      </c>
      <c r="F140" s="5">
        <v>-28239242363</v>
      </c>
      <c r="G140" s="5">
        <v>-28332500075</v>
      </c>
      <c r="P140" s="5">
        <v>-7114128787</v>
      </c>
      <c r="Q140" s="5">
        <v>-2047750367</v>
      </c>
      <c r="R140" s="5">
        <v>-835183877</v>
      </c>
      <c r="S140" s="5">
        <v>-1663999998</v>
      </c>
      <c r="T140" s="5">
        <v>-1102523069</v>
      </c>
      <c r="U140" s="5">
        <v>-3443601162</v>
      </c>
      <c r="V140" s="5">
        <v>-3276052074</v>
      </c>
      <c r="W140" s="5">
        <v>-4975573334</v>
      </c>
      <c r="X140" s="5">
        <v>-12245421402</v>
      </c>
      <c r="Y140" s="5">
        <v>-14262200132</v>
      </c>
      <c r="Z140" s="5">
        <v>-18039202657</v>
      </c>
    </row>
    <row r="141" spans="2:26" ht="15.5" x14ac:dyDescent="0.35">
      <c r="C141" t="s">
        <v>2501</v>
      </c>
      <c r="D141" s="5">
        <v>-1744499524</v>
      </c>
      <c r="E141" s="5">
        <v>7556386263</v>
      </c>
      <c r="F141" s="5">
        <v>-10473819688</v>
      </c>
      <c r="G141" s="5">
        <v>-104385936</v>
      </c>
      <c r="I141" s="5">
        <v>-5170322459</v>
      </c>
      <c r="J141" s="5">
        <v>-20956180002</v>
      </c>
      <c r="K141" s="5">
        <v>-25046152362</v>
      </c>
      <c r="L141" s="5">
        <v>-34332281648</v>
      </c>
      <c r="M141" s="5">
        <v>-37715039524</v>
      </c>
      <c r="P141" s="5">
        <v>-26351974181</v>
      </c>
      <c r="Q141" s="5">
        <v>-4623428911</v>
      </c>
      <c r="R141" s="5">
        <v>-2842915506</v>
      </c>
      <c r="S141" s="5">
        <v>-5583073848</v>
      </c>
      <c r="T141" s="5">
        <v>-6024392155</v>
      </c>
      <c r="U141" s="5">
        <v>-6626317111</v>
      </c>
      <c r="V141" s="5">
        <v>-7520068902</v>
      </c>
      <c r="W141" s="5">
        <v>-9816371275</v>
      </c>
      <c r="X141" s="5">
        <v>-13411421455</v>
      </c>
      <c r="Y141" s="5">
        <v>-14422030708</v>
      </c>
      <c r="Z141" s="5">
        <v>-15558385209</v>
      </c>
    </row>
    <row r="142" spans="2:26" ht="15.5" x14ac:dyDescent="0.35">
      <c r="C142" t="s">
        <v>2238</v>
      </c>
      <c r="D142" s="5">
        <v>-38680680771</v>
      </c>
      <c r="E142" s="5">
        <v>83671135060</v>
      </c>
      <c r="F142" s="5">
        <v>-45282903405</v>
      </c>
      <c r="G142" s="5">
        <v>-33609826154</v>
      </c>
      <c r="I142" s="5">
        <v>-33769788849</v>
      </c>
      <c r="J142" s="5">
        <v>-40897387016</v>
      </c>
      <c r="K142" s="5">
        <v>-39990000528</v>
      </c>
      <c r="L142" s="5">
        <v>-48653871595</v>
      </c>
      <c r="M142" s="5">
        <v>-50569883569</v>
      </c>
      <c r="N142" s="5">
        <v>-50529162260</v>
      </c>
      <c r="O142" s="5">
        <v>-48562076183</v>
      </c>
      <c r="P142" s="5">
        <v>-33466102968</v>
      </c>
      <c r="Q142" s="5">
        <v>-7459777738</v>
      </c>
      <c r="R142" s="5">
        <v>-4575911896</v>
      </c>
      <c r="S142" s="5">
        <v>-8967586067</v>
      </c>
      <c r="T142" s="5">
        <v>-11230789093</v>
      </c>
      <c r="U142" s="5">
        <v>-17968061092</v>
      </c>
      <c r="V142" s="5">
        <v>-20163888024</v>
      </c>
      <c r="W142" s="5">
        <v>-23255551091</v>
      </c>
      <c r="X142" s="5">
        <v>-32956969561</v>
      </c>
      <c r="Y142" s="5">
        <v>-35411795660</v>
      </c>
      <c r="Z142" s="5">
        <v>-42086709259</v>
      </c>
    </row>
    <row r="143" spans="2:26" ht="15.5" x14ac:dyDescent="0.35">
      <c r="C143" t="s">
        <v>165</v>
      </c>
      <c r="D143" s="5">
        <v>-8433684043</v>
      </c>
      <c r="E143" s="5">
        <v>32122862009</v>
      </c>
      <c r="F143" s="5">
        <v>-1971191989</v>
      </c>
      <c r="G143" s="5">
        <v>-6443078809</v>
      </c>
      <c r="I143" s="5">
        <v>2437395513</v>
      </c>
      <c r="J143" s="5">
        <v>-81731259668</v>
      </c>
      <c r="K143" s="5">
        <v>-68847368163</v>
      </c>
      <c r="L143" s="5">
        <v>-46801782676</v>
      </c>
      <c r="M143" s="5">
        <v>-28866219183</v>
      </c>
      <c r="N143" s="5">
        <v>-12263425639</v>
      </c>
      <c r="O143" s="5">
        <v>2981632975</v>
      </c>
      <c r="P143" s="5">
        <v>334118391649</v>
      </c>
      <c r="Q143" s="5">
        <v>39886870036</v>
      </c>
      <c r="R143" s="5">
        <v>6040383152</v>
      </c>
      <c r="S143" s="5">
        <v>716968642</v>
      </c>
      <c r="T143" s="5">
        <v>-5078065161</v>
      </c>
      <c r="U143" s="5">
        <v>-5237671922</v>
      </c>
      <c r="V143" s="5">
        <v>-7298158872</v>
      </c>
      <c r="W143" s="5">
        <v>-17350132091</v>
      </c>
      <c r="X143" s="5">
        <v>-32020019590</v>
      </c>
      <c r="Y143" s="5">
        <v>-15036545850</v>
      </c>
      <c r="Z143" s="5">
        <v>-48691250896</v>
      </c>
    </row>
    <row r="144" spans="2:26" ht="15.5" x14ac:dyDescent="0.35">
      <c r="C144" t="s">
        <v>166</v>
      </c>
      <c r="D144" s="5">
        <v>1070000000</v>
      </c>
      <c r="E144" s="5">
        <v>-46907970038</v>
      </c>
      <c r="F144" s="5">
        <v>525572000</v>
      </c>
      <c r="G144" s="5">
        <v>-1110121360</v>
      </c>
      <c r="I144" s="5">
        <v>-46686276218</v>
      </c>
      <c r="J144" s="5">
        <v>18259438444</v>
      </c>
      <c r="K144" s="5">
        <v>10060519206</v>
      </c>
      <c r="L144" s="5">
        <v>2445559214</v>
      </c>
      <c r="M144" s="5">
        <v>4870678773</v>
      </c>
      <c r="N144" s="5">
        <v>-7630395123</v>
      </c>
      <c r="O144" s="5">
        <v>-60926946460</v>
      </c>
      <c r="P144" s="5">
        <v>-307120810151</v>
      </c>
      <c r="Q144" s="5">
        <v>-34805564728</v>
      </c>
      <c r="R144" s="5">
        <v>-211600000</v>
      </c>
      <c r="S144" s="5">
        <v>40000000</v>
      </c>
      <c r="T144" s="5">
        <v>-11600000</v>
      </c>
      <c r="U144" s="5">
        <v>2225100000</v>
      </c>
      <c r="V144" s="5">
        <v>892115500</v>
      </c>
      <c r="W144" s="5">
        <v>1846900000</v>
      </c>
      <c r="X144" s="5">
        <v>20181105312</v>
      </c>
      <c r="Y144" s="5">
        <v>-204773851</v>
      </c>
      <c r="Z144" s="5">
        <v>34542135575</v>
      </c>
    </row>
    <row r="145" spans="3:26" ht="15.5" x14ac:dyDescent="0.35">
      <c r="C145" t="s">
        <v>172</v>
      </c>
      <c r="P145" s="5">
        <v>-32727272728</v>
      </c>
      <c r="Q145" s="5">
        <v>-32727272728</v>
      </c>
      <c r="Y145" s="5">
        <v>-152368850</v>
      </c>
    </row>
    <row r="146" spans="3:26" ht="15.5" x14ac:dyDescent="0.35">
      <c r="C146" t="s">
        <v>168</v>
      </c>
      <c r="J146" s="5">
        <v>-23332500000</v>
      </c>
      <c r="K146" s="5">
        <v>-43150000</v>
      </c>
      <c r="N146" s="5">
        <v>-6300000</v>
      </c>
      <c r="O146" s="5">
        <v>-54293429000</v>
      </c>
      <c r="P146" s="5">
        <v>-272655000000</v>
      </c>
      <c r="Q146" s="5">
        <v>-383292000</v>
      </c>
      <c r="R146" s="5">
        <v>-211600000</v>
      </c>
      <c r="T146" s="5">
        <v>-11600000</v>
      </c>
      <c r="U146" s="5">
        <v>-3000000</v>
      </c>
      <c r="W146" s="5">
        <v>-3000000</v>
      </c>
      <c r="X146" s="5">
        <v>-35424125</v>
      </c>
      <c r="Y146" s="5">
        <v>-52405001</v>
      </c>
      <c r="Z146" s="5">
        <v>-178434425</v>
      </c>
    </row>
    <row r="147" spans="3:26" ht="15.5" x14ac:dyDescent="0.35">
      <c r="C147" t="s">
        <v>170</v>
      </c>
      <c r="J147" s="5">
        <v>31109999996</v>
      </c>
      <c r="U147" s="5">
        <v>2228100000</v>
      </c>
      <c r="V147" s="5">
        <v>892115500</v>
      </c>
      <c r="W147" s="5">
        <v>1849900000</v>
      </c>
      <c r="X147" s="5">
        <v>4739173176</v>
      </c>
      <c r="Z147" s="5">
        <v>34720570000</v>
      </c>
    </row>
    <row r="148" spans="3:26" ht="15.5" x14ac:dyDescent="0.35">
      <c r="C148" t="s">
        <v>2502</v>
      </c>
      <c r="S148" s="5">
        <v>40000000</v>
      </c>
      <c r="X148" s="5">
        <v>15477356261</v>
      </c>
    </row>
    <row r="149" spans="3:26" ht="15.5" x14ac:dyDescent="0.35">
      <c r="C149" t="s">
        <v>363</v>
      </c>
    </row>
    <row r="150" spans="3:26" ht="15.5" x14ac:dyDescent="0.35">
      <c r="C150" t="s">
        <v>2503</v>
      </c>
      <c r="Q150" s="5">
        <v>-1695000000</v>
      </c>
    </row>
    <row r="151" spans="3:26" ht="15.5" x14ac:dyDescent="0.35">
      <c r="C151" t="s">
        <v>2504</v>
      </c>
      <c r="O151" s="5">
        <v>-742026500</v>
      </c>
      <c r="P151" s="5">
        <v>-2711816375</v>
      </c>
    </row>
    <row r="152" spans="3:26" ht="15.5" x14ac:dyDescent="0.35">
      <c r="C152" t="s">
        <v>114</v>
      </c>
      <c r="O152" s="5">
        <v>-4289745960</v>
      </c>
    </row>
    <row r="153" spans="3:26" ht="15.5" x14ac:dyDescent="0.35">
      <c r="C153" t="s">
        <v>2505</v>
      </c>
    </row>
    <row r="154" spans="3:26" ht="15.5" x14ac:dyDescent="0.35">
      <c r="C154" t="s">
        <v>2506</v>
      </c>
      <c r="P154" s="5">
        <v>43157275</v>
      </c>
    </row>
    <row r="155" spans="3:26" ht="15.5" x14ac:dyDescent="0.35">
      <c r="C155" t="s">
        <v>123</v>
      </c>
      <c r="D155" s="5">
        <v>1070000000</v>
      </c>
      <c r="E155" s="5">
        <v>-46907970038</v>
      </c>
      <c r="F155" s="5">
        <v>525572000</v>
      </c>
      <c r="G155" s="5">
        <v>-1110121360</v>
      </c>
      <c r="I155" s="5">
        <v>-46686276218</v>
      </c>
      <c r="J155" s="5">
        <v>10481938448</v>
      </c>
      <c r="K155" s="5">
        <v>10103669206</v>
      </c>
      <c r="L155" s="5">
        <v>2445559214</v>
      </c>
      <c r="M155" s="5">
        <v>4870678773</v>
      </c>
      <c r="N155" s="5">
        <v>-7624095123</v>
      </c>
      <c r="O155" s="5">
        <v>-1601745000</v>
      </c>
      <c r="P155" s="5">
        <v>930121677</v>
      </c>
    </row>
    <row r="156" spans="3:26" ht="15.5" x14ac:dyDescent="0.35">
      <c r="C156" t="s">
        <v>2507</v>
      </c>
    </row>
    <row r="157" spans="3:26" ht="15.5" x14ac:dyDescent="0.35">
      <c r="C157" t="s">
        <v>186</v>
      </c>
      <c r="D157" s="5">
        <v>-8433684043</v>
      </c>
      <c r="E157" s="5">
        <v>32122862009</v>
      </c>
      <c r="F157" s="5">
        <v>-1971191989</v>
      </c>
      <c r="G157" s="5">
        <v>-6443078809</v>
      </c>
      <c r="I157" s="5">
        <v>2437395513</v>
      </c>
      <c r="J157" s="5">
        <v>-81731259668</v>
      </c>
      <c r="K157" s="5">
        <v>-68847368163</v>
      </c>
      <c r="L157" s="5">
        <v>-46801782676</v>
      </c>
      <c r="M157" s="5">
        <v>-28866219183</v>
      </c>
      <c r="N157" s="5">
        <v>-12263425639</v>
      </c>
      <c r="O157" s="5">
        <v>2981632975</v>
      </c>
      <c r="P157" s="5">
        <v>334118391649</v>
      </c>
      <c r="Q157" s="5">
        <v>39886870036</v>
      </c>
      <c r="R157" s="5">
        <v>6040383152</v>
      </c>
      <c r="S157" s="5">
        <v>716968642</v>
      </c>
      <c r="T157" s="5">
        <v>-5078065161</v>
      </c>
      <c r="U157" s="5">
        <v>-5237671922</v>
      </c>
      <c r="V157" s="5">
        <v>-7298158872</v>
      </c>
      <c r="W157" s="5">
        <v>-17350132091</v>
      </c>
      <c r="X157" s="5">
        <v>-32020019590</v>
      </c>
      <c r="Y157" s="5">
        <v>-15036545850</v>
      </c>
      <c r="Z157" s="5">
        <v>-48691250896</v>
      </c>
    </row>
    <row r="158" spans="3:26" ht="15.5" x14ac:dyDescent="0.35">
      <c r="C158" t="s">
        <v>193</v>
      </c>
      <c r="T158" s="5">
        <v>3179233816</v>
      </c>
      <c r="V158" s="5">
        <v>29951845552</v>
      </c>
      <c r="W158" s="5">
        <v>17500000000</v>
      </c>
    </row>
    <row r="159" spans="3:26" ht="15.5" x14ac:dyDescent="0.35">
      <c r="C159" t="s">
        <v>2508</v>
      </c>
    </row>
    <row r="160" spans="3:26" ht="15.5" x14ac:dyDescent="0.35">
      <c r="C160" t="s">
        <v>874</v>
      </c>
      <c r="L160" s="5">
        <v>-6766071526</v>
      </c>
      <c r="P160" s="5">
        <v>-18300000000</v>
      </c>
      <c r="Q160" s="5">
        <v>-66565653</v>
      </c>
      <c r="R160" s="5">
        <v>3320720101</v>
      </c>
      <c r="S160" s="5">
        <v>-7855029101</v>
      </c>
      <c r="T160" s="5">
        <v>-8257298977</v>
      </c>
      <c r="U160" s="5">
        <v>-5237671922</v>
      </c>
      <c r="V160" s="5">
        <v>-8136455216</v>
      </c>
      <c r="X160" s="5">
        <v>-36000000000</v>
      </c>
    </row>
    <row r="161" spans="3:26" ht="15.5" x14ac:dyDescent="0.35">
      <c r="C161" t="s">
        <v>2509</v>
      </c>
      <c r="V161" s="5">
        <v>-29113549208</v>
      </c>
      <c r="W161" s="5">
        <v>-17850132091</v>
      </c>
      <c r="X161" s="5">
        <v>-13234569583</v>
      </c>
      <c r="Y161" s="5">
        <v>-14264211867</v>
      </c>
      <c r="Z161" s="5">
        <v>-11027135200</v>
      </c>
    </row>
    <row r="162" spans="3:26" ht="15.5" x14ac:dyDescent="0.35">
      <c r="C162" t="s">
        <v>1128</v>
      </c>
      <c r="W162" s="5">
        <v>-17000000000</v>
      </c>
      <c r="X162" s="5">
        <v>17000000000</v>
      </c>
      <c r="Z162" s="5">
        <v>-874500000</v>
      </c>
    </row>
    <row r="163" spans="3:26" ht="15.5" x14ac:dyDescent="0.35">
      <c r="C163" t="s">
        <v>422</v>
      </c>
      <c r="N163" s="5">
        <v>6766071526</v>
      </c>
    </row>
    <row r="164" spans="3:26" ht="15.5" x14ac:dyDescent="0.35">
      <c r="C164" t="s">
        <v>2510</v>
      </c>
      <c r="P164" s="5">
        <v>5147935</v>
      </c>
      <c r="Q164" s="5">
        <v>36000000000</v>
      </c>
    </row>
    <row r="165" spans="3:26" ht="15.5" x14ac:dyDescent="0.35">
      <c r="C165" t="s">
        <v>2511</v>
      </c>
      <c r="D165" s="5">
        <v>-6310093827</v>
      </c>
      <c r="L165" s="5">
        <v>-338892500</v>
      </c>
      <c r="M165" s="5">
        <v>-581010000</v>
      </c>
      <c r="N165" s="5">
        <v>-290505000</v>
      </c>
      <c r="P165" s="5">
        <v>-58641816</v>
      </c>
      <c r="R165" s="5">
        <v>161074189</v>
      </c>
    </row>
    <row r="166" spans="3:26" ht="15.5" x14ac:dyDescent="0.35">
      <c r="C166" t="s">
        <v>2512</v>
      </c>
    </row>
    <row r="167" spans="3:26" ht="15.5" x14ac:dyDescent="0.35">
      <c r="C167" t="s">
        <v>2513</v>
      </c>
      <c r="Z167" s="5">
        <v>-26000000000</v>
      </c>
    </row>
    <row r="168" spans="3:26" ht="15.5" x14ac:dyDescent="0.35">
      <c r="C168" t="s">
        <v>2514</v>
      </c>
      <c r="O168" s="5">
        <v>1204578622</v>
      </c>
      <c r="P168" s="5">
        <v>16944686930</v>
      </c>
      <c r="Q168" s="5">
        <v>6328067992</v>
      </c>
      <c r="R168" s="5">
        <v>2617078964</v>
      </c>
      <c r="S168" s="5">
        <v>300000000</v>
      </c>
      <c r="X168" s="5">
        <v>214549993</v>
      </c>
      <c r="Y168" s="5">
        <v>-772333983</v>
      </c>
      <c r="Z168" s="5">
        <v>-10789615696</v>
      </c>
    </row>
    <row r="169" spans="3:26" ht="15.5" x14ac:dyDescent="0.35">
      <c r="C169" t="s">
        <v>187</v>
      </c>
      <c r="O169" s="5">
        <v>-7913827221</v>
      </c>
      <c r="P169" s="5">
        <v>88728586137</v>
      </c>
    </row>
    <row r="170" spans="3:26" ht="15.5" x14ac:dyDescent="0.35">
      <c r="C170" t="s">
        <v>2515</v>
      </c>
      <c r="Q170" s="5">
        <v>-48152303</v>
      </c>
      <c r="R170" s="5">
        <v>-58490102</v>
      </c>
    </row>
    <row r="171" spans="3:26" ht="15.5" x14ac:dyDescent="0.35">
      <c r="C171" t="s">
        <v>720</v>
      </c>
    </row>
    <row r="172" spans="3:26" ht="15.5" x14ac:dyDescent="0.35">
      <c r="C172" t="s">
        <v>2516</v>
      </c>
      <c r="D172" s="5">
        <v>-2123590216</v>
      </c>
      <c r="E172" s="5">
        <v>-2046019700</v>
      </c>
      <c r="F172" s="5">
        <v>-1971191989</v>
      </c>
      <c r="G172" s="5">
        <v>-6443078809</v>
      </c>
      <c r="I172" s="5">
        <v>-31731486196</v>
      </c>
      <c r="J172" s="5">
        <v>-81779248008</v>
      </c>
      <c r="K172" s="5">
        <v>-69800054257</v>
      </c>
      <c r="L172" s="5">
        <v>-41802085169</v>
      </c>
      <c r="O172" s="5">
        <v>45518030000</v>
      </c>
      <c r="P172" s="5">
        <v>246798612463</v>
      </c>
    </row>
    <row r="173" spans="3:26" ht="15.5" x14ac:dyDescent="0.35">
      <c r="C173" t="s">
        <v>2517</v>
      </c>
      <c r="M173" s="5">
        <v>-26582599176</v>
      </c>
      <c r="N173" s="5">
        <v>-18738992165</v>
      </c>
      <c r="O173" s="5">
        <v>-35827148426</v>
      </c>
    </row>
    <row r="174" spans="3:26" ht="15.5" x14ac:dyDescent="0.35">
      <c r="C174" t="s">
        <v>2518</v>
      </c>
    </row>
    <row r="175" spans="3:26" ht="15.5" x14ac:dyDescent="0.35">
      <c r="C175" t="s">
        <v>2519</v>
      </c>
      <c r="E175" s="5">
        <v>20606250000</v>
      </c>
      <c r="I175" s="5">
        <v>20606250000</v>
      </c>
    </row>
    <row r="176" spans="3:26" ht="15.5" x14ac:dyDescent="0.35">
      <c r="C176" t="s">
        <v>2520</v>
      </c>
      <c r="Q176" s="5">
        <v>-2326480000</v>
      </c>
      <c r="S176" s="5">
        <v>8271997743</v>
      </c>
    </row>
    <row r="177" spans="2:26" ht="15.5" x14ac:dyDescent="0.35">
      <c r="C177" t="s">
        <v>2521</v>
      </c>
    </row>
    <row r="178" spans="2:26" ht="15.5" x14ac:dyDescent="0.35">
      <c r="C178" t="s">
        <v>2522</v>
      </c>
      <c r="E178" s="5">
        <v>14012250000</v>
      </c>
      <c r="I178" s="5">
        <v>14012250000</v>
      </c>
    </row>
    <row r="179" spans="2:26" ht="15.5" x14ac:dyDescent="0.35">
      <c r="C179" t="s">
        <v>2523</v>
      </c>
      <c r="E179" s="5">
        <v>-449618291</v>
      </c>
      <c r="I179" s="5">
        <v>-449618291</v>
      </c>
      <c r="J179" s="5">
        <v>47988340</v>
      </c>
      <c r="K179" s="5">
        <v>952686094</v>
      </c>
      <c r="L179" s="5">
        <v>2105266519</v>
      </c>
      <c r="M179" s="5">
        <v>-1702610007</v>
      </c>
    </row>
    <row r="180" spans="2:26" ht="15.5" x14ac:dyDescent="0.35">
      <c r="C180" t="s">
        <v>2524</v>
      </c>
    </row>
    <row r="181" spans="2:26" ht="15.5" x14ac:dyDescent="0.35">
      <c r="C181" t="s">
        <v>215</v>
      </c>
      <c r="D181" s="5">
        <v>3961910432</v>
      </c>
      <c r="E181" s="5">
        <v>-33124578</v>
      </c>
      <c r="F181" s="5">
        <v>5657889973</v>
      </c>
      <c r="G181" s="5">
        <v>11372966597</v>
      </c>
      <c r="I181" s="5">
        <v>15138800709</v>
      </c>
      <c r="J181" s="5">
        <v>1502745745</v>
      </c>
      <c r="K181" s="5">
        <v>-1627557529</v>
      </c>
      <c r="L181" s="5">
        <v>-2224638322</v>
      </c>
      <c r="M181" s="5">
        <v>5926711373</v>
      </c>
      <c r="N181" s="5">
        <v>-1009398728</v>
      </c>
      <c r="O181" s="5">
        <v>-22041325889</v>
      </c>
      <c r="P181" s="5">
        <v>28446372234</v>
      </c>
      <c r="Q181" s="5">
        <v>-1151199702</v>
      </c>
      <c r="R181" s="5">
        <v>1516719142</v>
      </c>
      <c r="S181" s="5">
        <v>288857575</v>
      </c>
      <c r="T181" s="5">
        <v>-228619006</v>
      </c>
      <c r="U181" s="5">
        <v>-370645015</v>
      </c>
      <c r="V181" s="5">
        <v>306663643</v>
      </c>
      <c r="W181" s="5">
        <v>-196043840</v>
      </c>
      <c r="X181" s="5">
        <v>237447772</v>
      </c>
      <c r="Y181" s="5">
        <v>-862852911</v>
      </c>
      <c r="Z181" s="5">
        <v>-5534841596</v>
      </c>
    </row>
    <row r="182" spans="2:26" ht="15.5" x14ac:dyDescent="0.35">
      <c r="C182" t="s">
        <v>216</v>
      </c>
      <c r="D182" s="5">
        <v>23432316513</v>
      </c>
      <c r="I182" s="5">
        <v>8293515804</v>
      </c>
      <c r="J182" s="5">
        <v>6790770059</v>
      </c>
      <c r="K182" s="5">
        <v>8418327588</v>
      </c>
      <c r="L182" s="5">
        <v>10642965910</v>
      </c>
      <c r="M182" s="5">
        <v>4716254537</v>
      </c>
      <c r="N182" s="5">
        <v>5725653266</v>
      </c>
      <c r="O182" s="5">
        <v>27766979155</v>
      </c>
      <c r="P182" s="5">
        <v>-679393079</v>
      </c>
      <c r="Q182" s="5">
        <v>1830592781</v>
      </c>
      <c r="R182" s="5">
        <v>313873639</v>
      </c>
      <c r="S182" s="5">
        <v>25016064</v>
      </c>
      <c r="T182" s="5">
        <v>253635069</v>
      </c>
      <c r="U182" s="5">
        <v>624280081</v>
      </c>
      <c r="V182" s="5">
        <v>317616437</v>
      </c>
      <c r="W182" s="5">
        <v>513660277</v>
      </c>
      <c r="X182" s="5">
        <v>276212505</v>
      </c>
      <c r="Y182" s="5">
        <v>1139065417</v>
      </c>
      <c r="Z182" s="5">
        <v>6673907014</v>
      </c>
    </row>
    <row r="183" spans="2:26" ht="15.5" x14ac:dyDescent="0.35">
      <c r="C183" t="s">
        <v>220</v>
      </c>
      <c r="D183" s="5">
        <v>27394226945</v>
      </c>
      <c r="E183" s="5">
        <v>-33124578</v>
      </c>
      <c r="F183" s="5">
        <v>5657889973</v>
      </c>
      <c r="G183" s="5">
        <v>11372966597</v>
      </c>
      <c r="I183" s="5">
        <v>23432316513</v>
      </c>
      <c r="J183" s="5">
        <v>8293515804</v>
      </c>
      <c r="K183" s="5">
        <v>6790770059</v>
      </c>
      <c r="L183" s="5">
        <v>8418327588</v>
      </c>
      <c r="M183" s="5">
        <v>10642965910</v>
      </c>
      <c r="N183" s="5">
        <v>4716254538</v>
      </c>
      <c r="O183" s="5">
        <v>5725653266</v>
      </c>
      <c r="P183" s="5">
        <v>27766979155</v>
      </c>
      <c r="Q183" s="5">
        <v>679393079</v>
      </c>
      <c r="R183" s="5">
        <v>1830592781</v>
      </c>
      <c r="S183" s="5">
        <v>313873639</v>
      </c>
      <c r="T183" s="5">
        <v>25016063</v>
      </c>
      <c r="U183" s="5">
        <v>253635066</v>
      </c>
      <c r="V183" s="5">
        <v>624280080</v>
      </c>
      <c r="W183" s="5">
        <v>317616437</v>
      </c>
      <c r="X183" s="5">
        <v>513660277</v>
      </c>
      <c r="Y183" s="5">
        <v>276212506</v>
      </c>
      <c r="Z183" s="5">
        <v>1139065418</v>
      </c>
    </row>
    <row r="185" spans="2:26" ht="15.5" x14ac:dyDescent="0.35">
      <c r="B185" t="s">
        <v>221</v>
      </c>
      <c r="C185" t="s">
        <v>11</v>
      </c>
      <c r="D185" s="5">
        <v>820000000</v>
      </c>
      <c r="E185" s="5">
        <v>820000000</v>
      </c>
      <c r="F185" s="5">
        <v>620000000</v>
      </c>
      <c r="G185" s="5">
        <v>620000000</v>
      </c>
      <c r="I185" s="5">
        <v>820000000</v>
      </c>
      <c r="J185" s="5">
        <v>620000000</v>
      </c>
      <c r="K185" s="5">
        <v>620000000</v>
      </c>
      <c r="L185" s="5">
        <v>620000000</v>
      </c>
      <c r="M185" s="5">
        <v>620000000</v>
      </c>
      <c r="N185" s="5">
        <v>620000000</v>
      </c>
      <c r="O185" s="5">
        <v>620000000</v>
      </c>
      <c r="P185" s="5">
        <v>620000000</v>
      </c>
      <c r="Q185" s="5">
        <v>620000000</v>
      </c>
      <c r="R185" s="5">
        <v>620000000</v>
      </c>
      <c r="S185" s="5">
        <v>390000000</v>
      </c>
      <c r="T185" s="5">
        <v>390000000</v>
      </c>
      <c r="U185" s="5">
        <v>390000000</v>
      </c>
      <c r="V185" s="5">
        <v>390000000</v>
      </c>
      <c r="W185" s="5">
        <v>390000000</v>
      </c>
      <c r="X185" s="5">
        <v>390000000</v>
      </c>
      <c r="Y185" s="5">
        <v>390000000</v>
      </c>
      <c r="Z185" s="5">
        <v>390000000</v>
      </c>
    </row>
    <row r="186" spans="2:26" ht="15.5" x14ac:dyDescent="0.35">
      <c r="C186" t="s">
        <v>222</v>
      </c>
      <c r="D186" s="6">
        <v>6.95</v>
      </c>
      <c r="E186" s="6">
        <v>10.68</v>
      </c>
      <c r="F186" s="6">
        <v>14.95</v>
      </c>
      <c r="G186" s="6">
        <v>16.8</v>
      </c>
    </row>
    <row r="187" spans="2:26" ht="15.5" x14ac:dyDescent="0.35">
      <c r="C187" t="s">
        <v>223</v>
      </c>
      <c r="D187" s="6">
        <v>57.55</v>
      </c>
      <c r="E187" s="6">
        <v>37.450000000000003</v>
      </c>
      <c r="F187" s="6">
        <v>13.65</v>
      </c>
      <c r="G187" s="6">
        <v>14.29</v>
      </c>
    </row>
    <row r="188" spans="2:26" ht="15.5" x14ac:dyDescent="0.35">
      <c r="C188" t="s">
        <v>72</v>
      </c>
      <c r="D188" s="6">
        <v>6.52</v>
      </c>
      <c r="E188" s="6">
        <v>6.66</v>
      </c>
      <c r="F188" s="6">
        <v>2.44</v>
      </c>
      <c r="G188" s="6">
        <v>2.82</v>
      </c>
    </row>
    <row r="189" spans="2:26" ht="15.5" x14ac:dyDescent="0.35">
      <c r="C189" t="s">
        <v>224</v>
      </c>
      <c r="D189" s="5">
        <v>13420000000</v>
      </c>
      <c r="E189" s="5">
        <v>18390000000</v>
      </c>
      <c r="F189" s="6">
        <v>16670000000.000002</v>
      </c>
      <c r="G189" s="5">
        <v>18840000000</v>
      </c>
    </row>
    <row r="190" spans="2:26" ht="15.5" x14ac:dyDescent="0.35">
      <c r="C190" t="s">
        <v>225</v>
      </c>
      <c r="D190" s="6">
        <v>2.8900000000000002E-2</v>
      </c>
      <c r="E190" s="6">
        <v>4.3899999999999995E-2</v>
      </c>
      <c r="F190" s="6">
        <v>4.4600000000000001E-2</v>
      </c>
      <c r="G190" s="6">
        <v>5.1900000000000002E-2</v>
      </c>
    </row>
    <row r="191" spans="2:26" ht="15.5" x14ac:dyDescent="0.35">
      <c r="C191" t="s">
        <v>226</v>
      </c>
      <c r="D191" s="6">
        <v>8.2400000000000001E-2</v>
      </c>
      <c r="E191" s="6">
        <v>0.13800000000000001</v>
      </c>
      <c r="F191" s="6">
        <v>0.45439999999999997</v>
      </c>
      <c r="G191" s="6">
        <v>0.93640000000000001</v>
      </c>
    </row>
    <row r="192" spans="2:26" ht="15.5" x14ac:dyDescent="0.35">
      <c r="C192" t="s">
        <v>227</v>
      </c>
      <c r="D192" s="6">
        <v>6.83E-2</v>
      </c>
      <c r="E192" s="6">
        <v>0.1691</v>
      </c>
      <c r="F192" s="6">
        <v>0.2162</v>
      </c>
      <c r="G192" s="6">
        <v>0.30719999999999997</v>
      </c>
    </row>
    <row r="193" spans="3:7" ht="15.5" x14ac:dyDescent="0.35">
      <c r="C193" t="s">
        <v>228</v>
      </c>
      <c r="D193" s="6">
        <v>90.3</v>
      </c>
      <c r="E193" s="6">
        <v>76.77</v>
      </c>
      <c r="F193" s="6">
        <v>39.979999999999997</v>
      </c>
      <c r="G193" s="6">
        <v>39.229999999999997</v>
      </c>
    </row>
    <row r="194" spans="3:7" ht="15.5" x14ac:dyDescent="0.35">
      <c r="C194" t="s">
        <v>229</v>
      </c>
      <c r="D194" s="5">
        <v>69000000000</v>
      </c>
      <c r="E194" s="5">
        <v>63000000000</v>
      </c>
      <c r="F194" s="5">
        <v>20000000000</v>
      </c>
      <c r="G194" s="5">
        <v>11000000000</v>
      </c>
    </row>
    <row r="195" spans="3:7" ht="15.5" x14ac:dyDescent="0.35">
      <c r="C195" t="s">
        <v>230</v>
      </c>
      <c r="D195" s="6">
        <v>4.74</v>
      </c>
      <c r="E195" s="6">
        <v>5.17</v>
      </c>
      <c r="F195" s="6">
        <v>6.2</v>
      </c>
      <c r="G195" s="6">
        <v>13.38</v>
      </c>
    </row>
    <row r="196" spans="3:7" ht="15.5" x14ac:dyDescent="0.35">
      <c r="C196" t="s">
        <v>231</v>
      </c>
      <c r="D196" s="6">
        <v>84.35</v>
      </c>
      <c r="E196" s="6">
        <v>77.400000000000006</v>
      </c>
      <c r="F196" s="6">
        <v>32.89</v>
      </c>
      <c r="G196" s="6">
        <v>17.940000000000001</v>
      </c>
    </row>
    <row r="197" spans="3:7" ht="15.5" x14ac:dyDescent="0.35">
      <c r="C197" t="s">
        <v>232</v>
      </c>
      <c r="D197" s="6">
        <v>4.74</v>
      </c>
      <c r="E197" s="6">
        <v>5.17</v>
      </c>
      <c r="F197" s="6">
        <v>6.2</v>
      </c>
      <c r="G197" s="6">
        <v>13.38</v>
      </c>
    </row>
    <row r="198" spans="3:7" ht="15.5" x14ac:dyDescent="0.35">
      <c r="C198" t="s">
        <v>233</v>
      </c>
      <c r="D198" s="6">
        <v>84.35</v>
      </c>
      <c r="E198" s="6">
        <v>77.400000000000006</v>
      </c>
      <c r="F198" s="6">
        <v>32.89</v>
      </c>
      <c r="G198" s="6">
        <v>17.940000000000001</v>
      </c>
    </row>
    <row r="199" spans="3:7" ht="15.5" x14ac:dyDescent="0.35">
      <c r="C199" t="s">
        <v>234</v>
      </c>
    </row>
    <row r="200" spans="3:7" ht="15.5" x14ac:dyDescent="0.35">
      <c r="C200" t="s">
        <v>235</v>
      </c>
      <c r="D200" s="5">
        <v>1000000000</v>
      </c>
      <c r="E200" s="5">
        <v>1000000000</v>
      </c>
      <c r="F200" s="5">
        <v>1000000000</v>
      </c>
      <c r="G200" s="5">
        <v>1000000000</v>
      </c>
    </row>
    <row r="201" spans="3:7" ht="15.5" x14ac:dyDescent="0.35">
      <c r="C201" t="s">
        <v>236</v>
      </c>
      <c r="D201" s="5">
        <v>69000000000</v>
      </c>
      <c r="E201" s="5">
        <v>64000000000</v>
      </c>
      <c r="F201" s="5">
        <v>20000000000</v>
      </c>
      <c r="G201" s="5">
        <v>11000000000</v>
      </c>
    </row>
    <row r="202" spans="3:7" ht="15.5" x14ac:dyDescent="0.35">
      <c r="C202" t="s">
        <v>23</v>
      </c>
      <c r="D202" s="5">
        <v>1000000000</v>
      </c>
      <c r="E202" s="5">
        <v>1000000000</v>
      </c>
      <c r="F202" s="5">
        <v>1000000000</v>
      </c>
      <c r="G202" s="5">
        <v>1000000000</v>
      </c>
    </row>
    <row r="203" spans="3:7" ht="15.5" x14ac:dyDescent="0.35">
      <c r="C203" t="s">
        <v>20</v>
      </c>
      <c r="D203" s="5">
        <v>-27000000000</v>
      </c>
      <c r="E203" s="5">
        <v>-23000000000</v>
      </c>
      <c r="F203" s="5">
        <v>-23000000000</v>
      </c>
      <c r="G203" s="5">
        <v>-17000000000</v>
      </c>
    </row>
    <row r="204" spans="3:7" ht="15.5" x14ac:dyDescent="0.35">
      <c r="C204" t="s">
        <v>237</v>
      </c>
      <c r="D204" s="5">
        <v>-50000000000</v>
      </c>
      <c r="E204" s="5">
        <v>-64000000000</v>
      </c>
      <c r="F204" s="5">
        <v>-107000000000</v>
      </c>
      <c r="G204" s="5">
        <v>-122000000000</v>
      </c>
    </row>
    <row r="205" spans="3:7" ht="15.5" x14ac:dyDescent="0.35">
      <c r="C205" t="s">
        <v>238</v>
      </c>
      <c r="D205" s="5">
        <v>11000000000</v>
      </c>
      <c r="E205" s="5">
        <v>15000000000</v>
      </c>
      <c r="F205" s="5">
        <v>7000000000</v>
      </c>
      <c r="G205" s="5">
        <v>19000000000</v>
      </c>
    </row>
    <row r="206" spans="3:7" ht="15.5" x14ac:dyDescent="0.35">
      <c r="C206" t="s">
        <v>239</v>
      </c>
    </row>
    <row r="207" spans="3:7" ht="15.5" x14ac:dyDescent="0.35">
      <c r="C207" t="s">
        <v>12</v>
      </c>
      <c r="D207" s="5">
        <v>11000000000</v>
      </c>
      <c r="E207" s="5">
        <v>15000000000</v>
      </c>
      <c r="F207" s="5">
        <v>7000000000</v>
      </c>
      <c r="G207" s="5">
        <v>19000000000</v>
      </c>
    </row>
    <row r="208" spans="3:7" ht="15.5" x14ac:dyDescent="0.35">
      <c r="C208" t="s">
        <v>15</v>
      </c>
      <c r="D208" s="6">
        <v>13.79</v>
      </c>
      <c r="E208" s="6">
        <v>17.96</v>
      </c>
      <c r="F208" s="6">
        <v>11.55</v>
      </c>
      <c r="G208" s="6">
        <v>30.77</v>
      </c>
    </row>
    <row r="209" spans="3:26" ht="15.5" x14ac:dyDescent="0.35">
      <c r="C209" t="s">
        <v>57</v>
      </c>
      <c r="I209" s="6">
        <v>48.11</v>
      </c>
      <c r="J209" s="6">
        <v>44.38</v>
      </c>
      <c r="K209" s="6">
        <v>31.97</v>
      </c>
      <c r="L209" s="6">
        <v>16.670000000000002</v>
      </c>
      <c r="M209" s="6">
        <v>1.29</v>
      </c>
      <c r="N209" s="6">
        <v>-28.59</v>
      </c>
      <c r="O209" s="6">
        <v>14.97</v>
      </c>
      <c r="P209" s="6">
        <v>-33.35</v>
      </c>
      <c r="Q209" s="6">
        <v>-13.02</v>
      </c>
      <c r="R209" s="6">
        <v>33.67</v>
      </c>
      <c r="S209" s="6">
        <v>3.26</v>
      </c>
      <c r="T209" s="6">
        <v>11.46</v>
      </c>
      <c r="U209" s="6">
        <v>11.93</v>
      </c>
      <c r="V209" s="6">
        <v>-13.06</v>
      </c>
      <c r="W209" s="6">
        <v>-21.01</v>
      </c>
      <c r="X209" s="6">
        <v>6.22</v>
      </c>
      <c r="Y209" s="6">
        <v>-61.56</v>
      </c>
      <c r="Z209" s="6">
        <v>21.95</v>
      </c>
    </row>
    <row r="210" spans="3:26" ht="15.5" x14ac:dyDescent="0.35">
      <c r="C210" t="s">
        <v>71</v>
      </c>
      <c r="I210" s="6">
        <v>8.31</v>
      </c>
      <c r="J210" s="6">
        <v>4.46</v>
      </c>
      <c r="K210" s="6">
        <v>10.95</v>
      </c>
      <c r="L210" s="6">
        <v>13.32</v>
      </c>
      <c r="M210" s="6">
        <v>170.54</v>
      </c>
      <c r="N210" s="6">
        <v>-6.58</v>
      </c>
      <c r="O210" s="6">
        <v>13.76</v>
      </c>
      <c r="P210" s="6">
        <v>-5.97</v>
      </c>
      <c r="Q210" s="6">
        <v>-23.5</v>
      </c>
      <c r="R210" s="6">
        <v>2.61</v>
      </c>
      <c r="S210" s="6">
        <v>27.61</v>
      </c>
      <c r="T210" s="6">
        <v>8.5500000000000007</v>
      </c>
      <c r="U210" s="6">
        <v>8.2100000000000009</v>
      </c>
      <c r="V210" s="6">
        <v>-6.51</v>
      </c>
      <c r="W210" s="6">
        <v>-4.1399999999999997</v>
      </c>
      <c r="X210" s="6">
        <v>18.489999999999998</v>
      </c>
      <c r="Y210" s="6">
        <v>-1.87</v>
      </c>
      <c r="Z210" s="6">
        <v>4.6900000000000004</v>
      </c>
    </row>
    <row r="211" spans="3:26" ht="15.5" x14ac:dyDescent="0.35">
      <c r="C211" t="s">
        <v>74</v>
      </c>
      <c r="I211" s="6">
        <v>1.57</v>
      </c>
      <c r="J211" s="6">
        <v>0.52</v>
      </c>
      <c r="K211" s="6">
        <v>0.89</v>
      </c>
      <c r="L211" s="6">
        <v>0.54</v>
      </c>
      <c r="M211" s="6">
        <v>0.84</v>
      </c>
      <c r="N211" s="6">
        <v>0.8</v>
      </c>
      <c r="O211" s="6">
        <v>0.7</v>
      </c>
      <c r="P211" s="6">
        <v>1.52</v>
      </c>
      <c r="Q211" s="5">
        <v>0</v>
      </c>
      <c r="R211" s="6">
        <v>50.86</v>
      </c>
      <c r="S211" s="6">
        <v>3.01</v>
      </c>
      <c r="T211" s="6">
        <v>2.39</v>
      </c>
      <c r="U211" s="6">
        <v>1.86</v>
      </c>
      <c r="V211" s="6">
        <v>1.24</v>
      </c>
      <c r="W211" s="6">
        <v>0.89</v>
      </c>
      <c r="X211" s="6">
        <v>1.03</v>
      </c>
      <c r="Y211" s="6">
        <v>0.86</v>
      </c>
      <c r="Z211" s="6">
        <v>0.82</v>
      </c>
    </row>
    <row r="212" spans="3:26" ht="15.5" x14ac:dyDescent="0.35">
      <c r="C212" t="s">
        <v>240</v>
      </c>
      <c r="I212" s="5">
        <v>73950000000</v>
      </c>
      <c r="J212" s="5">
        <v>90800000000</v>
      </c>
      <c r="K212" s="5">
        <v>79440000000</v>
      </c>
      <c r="L212" s="5">
        <v>80400000000</v>
      </c>
      <c r="M212" s="5">
        <v>69010000000</v>
      </c>
      <c r="N212" s="5">
        <v>53810000000</v>
      </c>
      <c r="O212" s="5">
        <v>54910000000</v>
      </c>
      <c r="P212" s="5">
        <v>15670000000</v>
      </c>
    </row>
    <row r="213" spans="3:26" ht="15.5" x14ac:dyDescent="0.35">
      <c r="C213" t="s">
        <v>241</v>
      </c>
      <c r="I213" s="6">
        <v>0.19800000000000001</v>
      </c>
      <c r="J213" s="6">
        <v>0.1336</v>
      </c>
      <c r="K213" s="6">
        <v>8.2899999999999988E-2</v>
      </c>
      <c r="L213" s="6">
        <v>3.7900000000000003E-2</v>
      </c>
      <c r="M213" s="6">
        <v>2.7000000000000001E-3</v>
      </c>
      <c r="N213" s="6">
        <v>-5.4600000000000003E-2</v>
      </c>
      <c r="O213" s="6">
        <v>2.58E-2</v>
      </c>
      <c r="P213" s="6">
        <v>-5.9000000000000004E-2</v>
      </c>
      <c r="Q213" s="6">
        <v>-0.16589999999999999</v>
      </c>
      <c r="R213" s="6">
        <v>2.1920999999999999</v>
      </c>
      <c r="S213" s="6">
        <v>0.1234</v>
      </c>
      <c r="T213" s="6">
        <v>0.40240000000000004</v>
      </c>
      <c r="U213" s="6">
        <v>0.32479999999999998</v>
      </c>
      <c r="V213" s="6">
        <v>-0.1232</v>
      </c>
      <c r="W213" s="6">
        <v>-0.1361</v>
      </c>
      <c r="X213" s="6">
        <v>2.81E-2</v>
      </c>
      <c r="Y213" s="6">
        <v>-0.20749999999999999</v>
      </c>
      <c r="Z213" s="6">
        <v>6.5500000000000003E-2</v>
      </c>
    </row>
    <row r="214" spans="3:26" ht="15.5" x14ac:dyDescent="0.35">
      <c r="C214" t="s">
        <v>242</v>
      </c>
      <c r="I214" s="6">
        <v>0.62149999999999994</v>
      </c>
      <c r="J214" s="6">
        <v>-2.5997000000000003</v>
      </c>
      <c r="K214" s="6">
        <v>-0.52079999999999993</v>
      </c>
      <c r="L214" s="6">
        <v>-0.1789</v>
      </c>
      <c r="M214" s="6">
        <v>-1.1699999999999999E-2</v>
      </c>
      <c r="N214" s="6">
        <v>0.25700000000000001</v>
      </c>
      <c r="O214" s="6">
        <v>-0.1804</v>
      </c>
      <c r="P214" s="6">
        <v>0.34100000000000003</v>
      </c>
      <c r="Q214" s="6">
        <v>0.20230000000000001</v>
      </c>
      <c r="R214" s="6">
        <v>-0.64829999999999999</v>
      </c>
      <c r="S214" s="6">
        <v>-1.7000000000000001E-2</v>
      </c>
      <c r="T214" s="6">
        <v>-6.0400000000000002E-2</v>
      </c>
      <c r="U214" s="6">
        <v>-5.9400000000000001E-2</v>
      </c>
      <c r="V214" s="6">
        <v>6.13E-2</v>
      </c>
      <c r="W214" s="6">
        <v>0.1051</v>
      </c>
      <c r="X214" s="6">
        <v>-3.5099999999999999E-2</v>
      </c>
      <c r="Y214" s="6">
        <v>0.33159999999999995</v>
      </c>
      <c r="Z214" s="6">
        <v>-0.17760000000000001</v>
      </c>
    </row>
    <row r="215" spans="3:26" ht="15.5" x14ac:dyDescent="0.35">
      <c r="C215" t="s">
        <v>243</v>
      </c>
      <c r="I215" s="6">
        <v>0.70010000000000006</v>
      </c>
      <c r="J215" s="6">
        <v>3.0506000000000002</v>
      </c>
      <c r="K215" s="6">
        <v>1.6255999999999999</v>
      </c>
      <c r="L215" s="6">
        <v>2.6392000000000002</v>
      </c>
      <c r="M215" s="6">
        <v>0.71849999999999992</v>
      </c>
      <c r="N215" s="6">
        <v>0.1588</v>
      </c>
      <c r="O215" s="6">
        <v>0.35670000000000002</v>
      </c>
      <c r="P215" s="6">
        <v>0.27379999999999999</v>
      </c>
      <c r="Q215" s="6">
        <v>0.13140000000000002</v>
      </c>
      <c r="R215" s="6">
        <v>0.1149</v>
      </c>
      <c r="S215" s="6">
        <v>-0.16760000000000003</v>
      </c>
      <c r="T215" s="6">
        <v>-0.31879999999999997</v>
      </c>
      <c r="U215" s="6">
        <v>-0.32979999999999998</v>
      </c>
      <c r="V215" s="6">
        <v>-0.3095</v>
      </c>
      <c r="W215" s="6">
        <v>-0.35920000000000002</v>
      </c>
      <c r="X215" s="6">
        <v>-0.49640000000000001</v>
      </c>
      <c r="Y215" s="6">
        <v>0.71579999999999999</v>
      </c>
      <c r="Z215" s="6">
        <v>0.13100000000000001</v>
      </c>
    </row>
    <row r="216" spans="3:26" ht="15.5" x14ac:dyDescent="0.35">
      <c r="C216" t="s">
        <v>244</v>
      </c>
      <c r="I216" s="6">
        <v>25.91</v>
      </c>
      <c r="J216" s="6">
        <v>5.91</v>
      </c>
      <c r="K216" s="6">
        <v>2.16</v>
      </c>
      <c r="L216" s="6">
        <v>1.58</v>
      </c>
      <c r="M216" s="6">
        <v>1.04</v>
      </c>
      <c r="N216" s="6">
        <v>0.6</v>
      </c>
      <c r="O216" s="6">
        <v>1.28</v>
      </c>
      <c r="P216" s="6">
        <v>0.41</v>
      </c>
      <c r="Q216" s="6">
        <v>-1.02</v>
      </c>
      <c r="R216" s="6">
        <v>-1.88</v>
      </c>
      <c r="S216" s="6">
        <v>1.71</v>
      </c>
      <c r="T216" s="6">
        <v>2.0699999999999998</v>
      </c>
      <c r="U216" s="6">
        <v>1.59</v>
      </c>
      <c r="V216" s="6">
        <v>1.38</v>
      </c>
      <c r="W216" s="6">
        <v>0.86</v>
      </c>
      <c r="X216" s="6">
        <v>0.5</v>
      </c>
      <c r="Y216" s="6">
        <v>0.5</v>
      </c>
      <c r="Z216" s="6">
        <v>0.14000000000000001</v>
      </c>
    </row>
    <row r="217" spans="3:26" ht="15.5" x14ac:dyDescent="0.35">
      <c r="C217" t="s">
        <v>68</v>
      </c>
      <c r="I217" s="6">
        <v>5.17</v>
      </c>
      <c r="J217" s="6">
        <v>-11.6</v>
      </c>
      <c r="K217" s="6">
        <v>-5.7</v>
      </c>
      <c r="L217" s="6">
        <v>-2.38</v>
      </c>
      <c r="M217" s="5">
        <v>-2</v>
      </c>
      <c r="N217" s="6">
        <v>-1.69</v>
      </c>
      <c r="O217" s="6">
        <v>-2.48</v>
      </c>
      <c r="P217" s="6">
        <v>-2.04</v>
      </c>
      <c r="Q217" s="6">
        <v>-4.76</v>
      </c>
      <c r="R217" s="6">
        <v>-1.69</v>
      </c>
      <c r="S217" s="6">
        <v>-0.47</v>
      </c>
      <c r="T217" s="6">
        <v>-0.52</v>
      </c>
      <c r="U217" s="6">
        <v>-0.49</v>
      </c>
      <c r="V217" s="6">
        <v>-0.4</v>
      </c>
      <c r="W217" s="6">
        <v>-0.44</v>
      </c>
      <c r="X217" s="6">
        <v>-0.65</v>
      </c>
      <c r="Y217" s="6">
        <v>-0.62</v>
      </c>
      <c r="Z217" s="6">
        <v>-0.83</v>
      </c>
    </row>
    <row r="218" spans="3:26" ht="15.5" x14ac:dyDescent="0.35">
      <c r="C218" t="s">
        <v>65</v>
      </c>
      <c r="I218" s="6">
        <v>77.400000000000006</v>
      </c>
      <c r="J218" s="6">
        <v>-17.07</v>
      </c>
      <c r="K218" s="6">
        <v>-61.4</v>
      </c>
      <c r="L218" s="6">
        <v>-93.18</v>
      </c>
      <c r="M218" s="6">
        <v>-110.16</v>
      </c>
      <c r="N218" s="6">
        <v>-111.27</v>
      </c>
      <c r="O218" s="6">
        <v>-82.96</v>
      </c>
      <c r="P218" s="6">
        <v>-97.78</v>
      </c>
      <c r="Q218" s="6">
        <v>-64.34</v>
      </c>
      <c r="R218" s="6">
        <v>-51.94</v>
      </c>
      <c r="S218" s="6">
        <v>-191.85</v>
      </c>
      <c r="T218" s="6">
        <v>-189.53</v>
      </c>
      <c r="U218" s="6">
        <v>-201.01</v>
      </c>
      <c r="V218" s="6">
        <v>-212.96</v>
      </c>
      <c r="W218" s="6">
        <v>-199.9</v>
      </c>
      <c r="X218" s="6">
        <v>-177.27</v>
      </c>
      <c r="Y218" s="6">
        <v>-185.61</v>
      </c>
      <c r="Z218" s="6">
        <v>-123.57</v>
      </c>
    </row>
    <row r="219" spans="3:26" ht="15.5" x14ac:dyDescent="0.35">
      <c r="C219" t="s">
        <v>245</v>
      </c>
      <c r="I219" s="6">
        <v>5.17</v>
      </c>
      <c r="J219" s="6">
        <v>-11.6</v>
      </c>
      <c r="K219" s="6">
        <v>-5.7</v>
      </c>
      <c r="L219" s="6">
        <v>-2.38</v>
      </c>
      <c r="M219" s="5">
        <v>-2</v>
      </c>
      <c r="N219" s="6">
        <v>-1.69</v>
      </c>
      <c r="O219" s="6">
        <v>-2.48</v>
      </c>
      <c r="P219" s="6">
        <v>-2.04</v>
      </c>
      <c r="Q219" s="6">
        <v>-4.76</v>
      </c>
      <c r="R219" s="6">
        <v>-1.69</v>
      </c>
      <c r="S219" s="6">
        <v>-0.47</v>
      </c>
      <c r="T219" s="6">
        <v>-0.52</v>
      </c>
      <c r="U219" s="6">
        <v>-0.49</v>
      </c>
      <c r="V219" s="6">
        <v>-0.4</v>
      </c>
      <c r="W219" s="6">
        <v>-0.44</v>
      </c>
      <c r="X219" s="6">
        <v>-0.65</v>
      </c>
      <c r="Y219" s="6">
        <v>-0.62</v>
      </c>
      <c r="Z219" s="6">
        <v>-0.83</v>
      </c>
    </row>
    <row r="220" spans="3:26" ht="15.5" x14ac:dyDescent="0.35">
      <c r="C220" t="s">
        <v>246</v>
      </c>
      <c r="I220" s="6">
        <v>77.400000000000006</v>
      </c>
      <c r="J220" s="6">
        <v>-17.07</v>
      </c>
      <c r="K220" s="6">
        <v>-61.4</v>
      </c>
      <c r="L220" s="6">
        <v>-93.18</v>
      </c>
      <c r="M220" s="6">
        <v>-110.16</v>
      </c>
      <c r="N220" s="6">
        <v>-111.27</v>
      </c>
      <c r="O220" s="6">
        <v>-82.96</v>
      </c>
      <c r="P220" s="6">
        <v>-97.78</v>
      </c>
      <c r="Q220" s="6">
        <v>-64.34</v>
      </c>
      <c r="R220" s="6">
        <v>-51.94</v>
      </c>
      <c r="S220" s="6">
        <v>-191.85</v>
      </c>
      <c r="T220" s="6">
        <v>-189.53</v>
      </c>
      <c r="U220" s="6">
        <v>-201.01</v>
      </c>
      <c r="V220" s="6">
        <v>-212.96</v>
      </c>
      <c r="W220" s="6">
        <v>-199.9</v>
      </c>
      <c r="X220" s="6">
        <v>-177.27</v>
      </c>
      <c r="Y220" s="6">
        <v>-185.61</v>
      </c>
      <c r="Z220" s="6">
        <v>-123.57</v>
      </c>
    </row>
    <row r="221" spans="3:26" ht="15.5" x14ac:dyDescent="0.35">
      <c r="C221" t="s">
        <v>247</v>
      </c>
      <c r="M221" s="5">
        <v>0</v>
      </c>
      <c r="N221" s="5">
        <v>1000000000</v>
      </c>
      <c r="O221" s="5">
        <v>1000000000</v>
      </c>
      <c r="Q221" s="5">
        <v>39000000000</v>
      </c>
      <c r="R221" s="5">
        <v>18000000000</v>
      </c>
      <c r="S221" s="5">
        <v>15000000000</v>
      </c>
      <c r="T221" s="5">
        <v>13000000000</v>
      </c>
      <c r="U221" s="5">
        <v>12000000000</v>
      </c>
      <c r="V221" s="5">
        <v>9000000000</v>
      </c>
      <c r="W221" s="5">
        <v>21000000000</v>
      </c>
      <c r="X221" s="5">
        <v>42000000000</v>
      </c>
      <c r="Y221" s="5">
        <v>53000000000</v>
      </c>
      <c r="Z221" s="5">
        <v>43000000000</v>
      </c>
    </row>
    <row r="222" spans="3:26" ht="15.5" x14ac:dyDescent="0.35">
      <c r="C222" t="s">
        <v>248</v>
      </c>
      <c r="I222" s="5">
        <v>1000000000</v>
      </c>
      <c r="J222" s="5">
        <v>1000000000</v>
      </c>
      <c r="K222" s="5">
        <v>1000000000</v>
      </c>
      <c r="L222" s="5">
        <v>1000000000</v>
      </c>
      <c r="M222" s="5">
        <v>7000000000</v>
      </c>
      <c r="N222" s="5">
        <v>8000000000</v>
      </c>
      <c r="O222" s="5">
        <v>1000000000</v>
      </c>
      <c r="P222" s="5">
        <v>32000000000</v>
      </c>
      <c r="Q222" s="5">
        <v>15000000000</v>
      </c>
      <c r="R222" s="5">
        <v>0</v>
      </c>
      <c r="S222" s="5">
        <v>23000000000</v>
      </c>
      <c r="T222" s="5">
        <v>33000000000</v>
      </c>
      <c r="U222" s="5">
        <v>42000000000</v>
      </c>
      <c r="V222" s="5">
        <v>49000000000</v>
      </c>
      <c r="W222" s="5">
        <v>47000000000</v>
      </c>
      <c r="X222" s="5">
        <v>45000000000</v>
      </c>
      <c r="Y222" s="5">
        <v>66000000000</v>
      </c>
      <c r="Z222" s="5">
        <v>82000000000</v>
      </c>
    </row>
    <row r="223" spans="3:26" ht="15.5" x14ac:dyDescent="0.35">
      <c r="C223" t="s">
        <v>25</v>
      </c>
      <c r="I223" s="5">
        <v>1000000000</v>
      </c>
      <c r="J223" s="5">
        <v>1000000000</v>
      </c>
      <c r="K223" s="5">
        <v>1000000000</v>
      </c>
      <c r="L223" s="5">
        <v>1000000000</v>
      </c>
      <c r="M223" s="5">
        <v>8000000000</v>
      </c>
      <c r="N223" s="5">
        <v>8000000000</v>
      </c>
      <c r="O223" s="5">
        <v>2000000000</v>
      </c>
      <c r="P223" s="5">
        <v>32000000000</v>
      </c>
      <c r="Q223" s="5">
        <v>54000000000</v>
      </c>
      <c r="R223" s="5">
        <v>19000000000</v>
      </c>
      <c r="S223" s="5">
        <v>37000000000</v>
      </c>
      <c r="T223" s="5">
        <v>45000000000</v>
      </c>
      <c r="U223" s="5">
        <v>53000000000</v>
      </c>
      <c r="V223" s="5">
        <v>59000000000</v>
      </c>
      <c r="W223" s="5">
        <v>68000000000</v>
      </c>
      <c r="X223" s="5">
        <v>86000000000</v>
      </c>
      <c r="Y223" s="5">
        <v>119000000000</v>
      </c>
      <c r="Z223" s="5">
        <v>125000000000</v>
      </c>
    </row>
    <row r="224" spans="3:26" ht="15.5" x14ac:dyDescent="0.35">
      <c r="C224" t="s">
        <v>22</v>
      </c>
      <c r="I224" s="5">
        <v>-23000000000</v>
      </c>
      <c r="J224" s="5">
        <v>-8000000000</v>
      </c>
      <c r="K224" s="5">
        <v>-6000000000</v>
      </c>
      <c r="L224" s="5">
        <v>-8000000000</v>
      </c>
      <c r="M224" s="5">
        <v>-3000000000</v>
      </c>
      <c r="N224" s="5">
        <v>4000000000</v>
      </c>
      <c r="O224" s="5">
        <v>-4000000000</v>
      </c>
      <c r="P224" s="5">
        <v>4000000000</v>
      </c>
      <c r="Q224" s="5">
        <v>54000000000</v>
      </c>
      <c r="R224" s="5">
        <v>17000000000</v>
      </c>
      <c r="S224" s="5">
        <v>37000000000</v>
      </c>
      <c r="T224" s="5">
        <v>45000000000</v>
      </c>
      <c r="U224" s="5">
        <v>53000000000</v>
      </c>
      <c r="V224" s="5">
        <v>58000000000</v>
      </c>
      <c r="W224" s="5">
        <v>0</v>
      </c>
      <c r="X224" s="5">
        <v>86000000000</v>
      </c>
      <c r="Y224" s="5">
        <v>118000000000</v>
      </c>
      <c r="Z224" s="5">
        <v>-1000000000</v>
      </c>
    </row>
    <row r="225" spans="2:26" ht="15.5" x14ac:dyDescent="0.35">
      <c r="C225" t="s">
        <v>249</v>
      </c>
      <c r="I225" s="5">
        <v>-64000000000</v>
      </c>
      <c r="J225" s="5">
        <v>-133000000000</v>
      </c>
      <c r="K225" s="5">
        <v>-215000000000</v>
      </c>
      <c r="L225" s="5">
        <v>-178000000000</v>
      </c>
      <c r="M225" s="5">
        <v>-297000000000</v>
      </c>
      <c r="N225" s="5">
        <v>-166000000000</v>
      </c>
      <c r="O225" s="5">
        <v>-166000000000</v>
      </c>
      <c r="P225" s="5">
        <v>-170000000000</v>
      </c>
      <c r="Q225" s="5">
        <v>-34000000000</v>
      </c>
      <c r="R225" s="5">
        <v>-39000000000</v>
      </c>
      <c r="S225" s="5">
        <v>-59000000000</v>
      </c>
      <c r="T225" s="5">
        <v>-52000000000</v>
      </c>
      <c r="U225" s="5">
        <v>-51000000000</v>
      </c>
      <c r="V225" s="5">
        <v>-74000000000</v>
      </c>
      <c r="W225" s="5">
        <v>-83000000000</v>
      </c>
      <c r="X225" s="5">
        <v>-104000000000</v>
      </c>
      <c r="Y225" s="5">
        <v>-115000000000</v>
      </c>
      <c r="Z225" s="5">
        <v>-90000000000</v>
      </c>
    </row>
    <row r="226" spans="2:26" ht="15.5" x14ac:dyDescent="0.35">
      <c r="C226" t="s">
        <v>250</v>
      </c>
      <c r="I226" s="5">
        <v>59000000000</v>
      </c>
      <c r="J226" s="5">
        <v>65000000000</v>
      </c>
      <c r="K226" s="5">
        <v>57000000000</v>
      </c>
      <c r="L226" s="5">
        <v>42000000000</v>
      </c>
      <c r="M226" s="5">
        <v>30000000000</v>
      </c>
      <c r="N226" s="5">
        <v>19000000000</v>
      </c>
      <c r="O226" s="5">
        <v>36000000000</v>
      </c>
      <c r="P226" s="5">
        <v>1000000000</v>
      </c>
      <c r="Q226" s="5">
        <v>-6000000000</v>
      </c>
      <c r="R226" s="5">
        <v>-4000000000</v>
      </c>
      <c r="S226" s="5">
        <v>0</v>
      </c>
      <c r="T226" s="5">
        <v>5000000000</v>
      </c>
      <c r="U226" s="5">
        <v>3000000000</v>
      </c>
      <c r="V226" s="5">
        <v>7000000000</v>
      </c>
      <c r="W226" s="5">
        <v>15000000000</v>
      </c>
      <c r="X226" s="5">
        <v>12000000000</v>
      </c>
      <c r="Y226" s="5">
        <v>14000000000</v>
      </c>
      <c r="Z226" s="5">
        <v>9000000000</v>
      </c>
    </row>
    <row r="227" spans="2:26" ht="15.5" x14ac:dyDescent="0.35">
      <c r="C227" t="s">
        <v>251</v>
      </c>
      <c r="J227" s="5">
        <v>-23000000000</v>
      </c>
      <c r="K227" s="5">
        <v>0</v>
      </c>
      <c r="N227" s="5">
        <v>0</v>
      </c>
      <c r="O227" s="5">
        <v>-54000000000</v>
      </c>
      <c r="P227" s="5">
        <v>-305000000000</v>
      </c>
      <c r="Q227" s="5">
        <v>-33000000000</v>
      </c>
      <c r="R227" s="5">
        <v>0</v>
      </c>
      <c r="T227" s="5">
        <v>0</v>
      </c>
      <c r="U227" s="5">
        <v>0</v>
      </c>
      <c r="W227" s="5">
        <v>0</v>
      </c>
      <c r="X227" s="5">
        <v>0</v>
      </c>
      <c r="Y227" s="5">
        <v>0</v>
      </c>
      <c r="Z227" s="5">
        <v>0</v>
      </c>
    </row>
    <row r="228" spans="2:26" ht="15.5" x14ac:dyDescent="0.35">
      <c r="C228" t="s">
        <v>14</v>
      </c>
      <c r="I228" s="5">
        <v>59000000000</v>
      </c>
      <c r="J228" s="5">
        <v>42000000000</v>
      </c>
      <c r="K228" s="5">
        <v>57000000000</v>
      </c>
      <c r="L228" s="5">
        <v>42000000000</v>
      </c>
      <c r="M228" s="5">
        <v>30000000000</v>
      </c>
      <c r="N228" s="5">
        <v>19000000000</v>
      </c>
      <c r="O228" s="5">
        <v>-18000000000</v>
      </c>
      <c r="P228" s="5">
        <v>-304000000000</v>
      </c>
      <c r="Q228" s="5">
        <v>-39000000000</v>
      </c>
      <c r="R228" s="5">
        <v>-5000000000</v>
      </c>
      <c r="S228" s="5">
        <v>0</v>
      </c>
      <c r="T228" s="5">
        <v>5000000000</v>
      </c>
      <c r="U228" s="5">
        <v>3000000000</v>
      </c>
      <c r="V228" s="5">
        <v>7000000000</v>
      </c>
      <c r="W228" s="5">
        <v>15000000000</v>
      </c>
      <c r="X228" s="5">
        <v>12000000000</v>
      </c>
      <c r="Y228" s="5">
        <v>14000000000</v>
      </c>
      <c r="Z228" s="5">
        <v>8000000000</v>
      </c>
    </row>
    <row r="229" spans="2:26" ht="15.5" x14ac:dyDescent="0.35">
      <c r="C229" t="s">
        <v>16</v>
      </c>
      <c r="I229" s="6">
        <v>72.319999999999993</v>
      </c>
      <c r="J229" s="6">
        <v>67.69</v>
      </c>
      <c r="K229" s="6">
        <v>92.85</v>
      </c>
      <c r="L229" s="6">
        <v>68.489999999999995</v>
      </c>
      <c r="M229" s="6">
        <v>48.64</v>
      </c>
      <c r="N229" s="6">
        <v>30.69</v>
      </c>
      <c r="O229" s="6">
        <v>-29.89</v>
      </c>
      <c r="P229" s="6">
        <v>-494.08</v>
      </c>
      <c r="Q229" s="6">
        <v>-63.96</v>
      </c>
      <c r="R229" s="6">
        <v>-7.35</v>
      </c>
      <c r="S229" s="6">
        <v>-1.19</v>
      </c>
      <c r="T229" s="6">
        <v>12.38</v>
      </c>
      <c r="U229" s="6">
        <v>6.74</v>
      </c>
      <c r="V229" s="6">
        <v>17.13</v>
      </c>
      <c r="W229" s="6">
        <v>39.06</v>
      </c>
      <c r="X229" s="6">
        <v>30.73</v>
      </c>
      <c r="Y229" s="6">
        <v>36.18</v>
      </c>
      <c r="Z229" s="6">
        <v>21.53</v>
      </c>
    </row>
    <row r="231" spans="2:26" ht="15.5" x14ac:dyDescent="0.35">
      <c r="B231" t="s">
        <v>252</v>
      </c>
      <c r="C231" t="s">
        <v>253</v>
      </c>
      <c r="D231" s="5">
        <v>6000000000</v>
      </c>
      <c r="E231" s="5">
        <v>9000000000</v>
      </c>
      <c r="F231" s="5">
        <v>9000000000</v>
      </c>
      <c r="G231" s="5">
        <v>10000000000</v>
      </c>
      <c r="H231" s="5">
        <v>23000000000</v>
      </c>
      <c r="I231" s="5">
        <v>40000000000</v>
      </c>
      <c r="J231" s="5">
        <v>27000000000</v>
      </c>
      <c r="K231" s="5">
        <v>20000000000</v>
      </c>
      <c r="L231" s="5">
        <v>10000000000</v>
      </c>
      <c r="M231" s="5">
        <v>792000000</v>
      </c>
      <c r="N231" s="5">
        <v>-18000000000</v>
      </c>
      <c r="O231" s="5">
        <v>9000000000</v>
      </c>
      <c r="P231" s="5">
        <v>-21000000000</v>
      </c>
      <c r="Q231" s="5">
        <v>-8000000000</v>
      </c>
    </row>
    <row r="232" spans="2:26" ht="15.5" x14ac:dyDescent="0.35">
      <c r="C232" t="s">
        <v>254</v>
      </c>
      <c r="H232" s="5">
        <v>34000000000</v>
      </c>
      <c r="I232" s="5">
        <v>40000000000</v>
      </c>
      <c r="J232" s="5">
        <v>27000000000</v>
      </c>
      <c r="K232" s="5">
        <v>20000000000</v>
      </c>
      <c r="L232" s="5">
        <v>10000000000</v>
      </c>
      <c r="M232" s="5">
        <v>792000000</v>
      </c>
      <c r="N232" s="5">
        <v>-18000000000</v>
      </c>
      <c r="O232" s="5">
        <v>9000000000</v>
      </c>
      <c r="P232" s="5">
        <v>-21000000000</v>
      </c>
      <c r="Q232" s="5">
        <v>-8000000000</v>
      </c>
    </row>
    <row r="233" spans="2:26" ht="15.5" x14ac:dyDescent="0.35">
      <c r="C233" t="s">
        <v>56</v>
      </c>
      <c r="D233" s="6">
        <v>6.95</v>
      </c>
      <c r="E233" s="6">
        <v>10.68</v>
      </c>
      <c r="F233" s="6">
        <v>11.2</v>
      </c>
      <c r="G233" s="6">
        <v>12.59</v>
      </c>
      <c r="H233" s="6">
        <v>27.81</v>
      </c>
      <c r="I233" s="6">
        <v>48.11</v>
      </c>
      <c r="J233" s="6">
        <v>33.25</v>
      </c>
      <c r="K233" s="6">
        <v>23.95</v>
      </c>
      <c r="L233" s="6">
        <v>12.48</v>
      </c>
      <c r="M233" s="6">
        <v>0.96</v>
      </c>
      <c r="N233" s="6">
        <v>-21.42</v>
      </c>
      <c r="O233" s="6">
        <v>11.21</v>
      </c>
      <c r="P233" s="6">
        <v>-24.98</v>
      </c>
      <c r="Q233" s="6">
        <v>-9.75</v>
      </c>
    </row>
    <row r="234" spans="2:26" ht="15.5" x14ac:dyDescent="0.35">
      <c r="C234" t="s">
        <v>255</v>
      </c>
      <c r="H234" s="6">
        <v>41.41</v>
      </c>
      <c r="I234" s="6">
        <v>48.11</v>
      </c>
      <c r="J234" s="6">
        <v>33.25</v>
      </c>
      <c r="K234" s="6">
        <v>23.95</v>
      </c>
      <c r="L234" s="6">
        <v>12.48</v>
      </c>
      <c r="M234" s="6">
        <v>0.96</v>
      </c>
      <c r="N234" s="6">
        <v>-21.42</v>
      </c>
      <c r="O234" s="6">
        <v>11.21</v>
      </c>
      <c r="P234" s="6">
        <v>-24.98</v>
      </c>
      <c r="Q234" s="6">
        <v>-9.75</v>
      </c>
    </row>
    <row r="235" spans="2:26" ht="15.5" x14ac:dyDescent="0.35">
      <c r="C235" t="s">
        <v>256</v>
      </c>
      <c r="D235" s="5">
        <v>50000000000</v>
      </c>
      <c r="E235" s="5">
        <v>49000000000</v>
      </c>
      <c r="F235" s="5">
        <v>51000000000</v>
      </c>
      <c r="G235" s="5">
        <v>52000000000</v>
      </c>
      <c r="H235" s="5">
        <v>201000000000</v>
      </c>
      <c r="I235" s="5">
        <v>210000000000</v>
      </c>
      <c r="J235" s="5">
        <v>234000000000</v>
      </c>
      <c r="K235" s="5">
        <v>243000000000</v>
      </c>
      <c r="L235" s="5">
        <v>253000000000</v>
      </c>
      <c r="M235" s="5">
        <v>161000000000</v>
      </c>
      <c r="N235" s="5">
        <v>144000000000</v>
      </c>
      <c r="O235" s="5">
        <v>180000000000</v>
      </c>
      <c r="P235" s="5">
        <v>81000000000</v>
      </c>
    </row>
    <row r="236" spans="2:26" ht="15.5" x14ac:dyDescent="0.35">
      <c r="C236" t="s">
        <v>257</v>
      </c>
      <c r="H236" s="5">
        <v>203000000000</v>
      </c>
      <c r="I236" s="5">
        <v>210000000000</v>
      </c>
      <c r="J236" s="5">
        <v>234000000000</v>
      </c>
      <c r="K236" s="5">
        <v>243000000000</v>
      </c>
      <c r="L236" s="5">
        <v>253000000000</v>
      </c>
      <c r="M236" s="5">
        <v>161000000000</v>
      </c>
      <c r="N236" s="5">
        <v>144000000000</v>
      </c>
      <c r="O236" s="5">
        <v>180000000000</v>
      </c>
      <c r="P236" s="5">
        <v>81000000000</v>
      </c>
    </row>
    <row r="237" spans="2:26" ht="15.5" x14ac:dyDescent="0.35">
      <c r="C237" t="s">
        <v>258</v>
      </c>
      <c r="I237" s="6">
        <v>11.44</v>
      </c>
    </row>
    <row r="238" spans="2:26" ht="15.5" x14ac:dyDescent="0.35">
      <c r="C238" t="s">
        <v>259</v>
      </c>
      <c r="I238" s="6">
        <v>7.68</v>
      </c>
    </row>
    <row r="239" spans="2:26" ht="15.5" x14ac:dyDescent="0.35">
      <c r="C239" t="s">
        <v>260</v>
      </c>
      <c r="I239" s="6">
        <v>7.49</v>
      </c>
    </row>
    <row r="240" spans="2:26" ht="15.5" x14ac:dyDescent="0.35">
      <c r="C240" t="s">
        <v>261</v>
      </c>
      <c r="I240" s="6">
        <v>0.13019999999999998</v>
      </c>
    </row>
    <row r="241" spans="3:9" ht="15.5" x14ac:dyDescent="0.35">
      <c r="C241" t="s">
        <v>262</v>
      </c>
      <c r="I241" s="6">
        <v>1.28</v>
      </c>
    </row>
    <row r="242" spans="3:9" ht="15.5" x14ac:dyDescent="0.35">
      <c r="C242" t="s">
        <v>263</v>
      </c>
      <c r="I242" s="6">
        <v>3.77</v>
      </c>
    </row>
    <row r="243" spans="3:9" ht="15.5" x14ac:dyDescent="0.35">
      <c r="C243" t="s">
        <v>264</v>
      </c>
      <c r="I243" s="6">
        <v>5.01</v>
      </c>
    </row>
    <row r="244" spans="3:9" ht="15.5" x14ac:dyDescent="0.35">
      <c r="C244" t="s">
        <v>265</v>
      </c>
      <c r="I244" s="6">
        <v>5.01</v>
      </c>
    </row>
    <row r="245" spans="3:9" ht="15.5" x14ac:dyDescent="0.35">
      <c r="C245" t="s">
        <v>266</v>
      </c>
      <c r="I245" s="6">
        <v>8.2100000000000009</v>
      </c>
    </row>
    <row r="246" spans="3:9" ht="15.5" x14ac:dyDescent="0.35">
      <c r="C246" t="s">
        <v>267</v>
      </c>
      <c r="I246" s="5">
        <v>3</v>
      </c>
    </row>
    <row r="247" spans="3:9" ht="15.5" x14ac:dyDescent="0.35">
      <c r="C247" t="s">
        <v>408</v>
      </c>
      <c r="I247" s="6">
        <v>0.9</v>
      </c>
    </row>
    <row r="248" spans="3:9" ht="15.5" x14ac:dyDescent="0.35">
      <c r="C248" t="s">
        <v>409</v>
      </c>
      <c r="I248" s="6">
        <v>0.18</v>
      </c>
    </row>
    <row r="249" spans="3:9" ht="15.5" x14ac:dyDescent="0.35">
      <c r="C249" t="s">
        <v>268</v>
      </c>
      <c r="I249" s="6">
        <v>41.41</v>
      </c>
    </row>
    <row r="250" spans="3:9" ht="15.5" x14ac:dyDescent="0.35">
      <c r="C250" t="s">
        <v>269</v>
      </c>
      <c r="I250" s="6">
        <v>27.81</v>
      </c>
    </row>
    <row r="251" spans="3:9" ht="15.5" x14ac:dyDescent="0.35">
      <c r="C251" t="s">
        <v>270</v>
      </c>
      <c r="I251" s="6">
        <v>247.79</v>
      </c>
    </row>
    <row r="252" spans="3:9" ht="15.5" x14ac:dyDescent="0.35">
      <c r="C252" t="s">
        <v>271</v>
      </c>
      <c r="D252" s="6">
        <v>33.36</v>
      </c>
    </row>
    <row r="253" spans="3:9" ht="15.5" x14ac:dyDescent="0.35">
      <c r="C253" t="s">
        <v>272</v>
      </c>
      <c r="I253" s="6">
        <v>84.35</v>
      </c>
    </row>
    <row r="254" spans="3:9" ht="15.5" x14ac:dyDescent="0.35">
      <c r="C254" t="s">
        <v>273</v>
      </c>
      <c r="I254" s="6">
        <v>63.45</v>
      </c>
    </row>
    <row r="255" spans="3:9" ht="15.5" x14ac:dyDescent="0.35">
      <c r="C255" t="s">
        <v>274</v>
      </c>
      <c r="D255" s="6">
        <v>0.55000000000000004</v>
      </c>
    </row>
    <row r="256" spans="3:9" ht="15.5" x14ac:dyDescent="0.35">
      <c r="C256" t="s">
        <v>275</v>
      </c>
      <c r="D256" s="6">
        <v>0.55000000000000004</v>
      </c>
    </row>
    <row r="257" spans="3:9" ht="15.5" x14ac:dyDescent="0.35">
      <c r="C257" t="s">
        <v>276</v>
      </c>
      <c r="D257" s="6">
        <v>0.01</v>
      </c>
    </row>
    <row r="258" spans="3:9" ht="15.5" x14ac:dyDescent="0.35">
      <c r="C258" t="s">
        <v>277</v>
      </c>
      <c r="D258" s="6">
        <v>0.01</v>
      </c>
    </row>
    <row r="259" spans="3:9" ht="15.5" x14ac:dyDescent="0.35">
      <c r="C259" t="s">
        <v>278</v>
      </c>
      <c r="D259" s="6">
        <v>1.86</v>
      </c>
    </row>
    <row r="260" spans="3:9" ht="15.5" x14ac:dyDescent="0.35">
      <c r="C260" t="s">
        <v>280</v>
      </c>
      <c r="D260" s="6">
        <v>2.86</v>
      </c>
    </row>
    <row r="261" spans="3:9" ht="15.5" x14ac:dyDescent="0.35">
      <c r="C261" t="s">
        <v>410</v>
      </c>
      <c r="I261" s="6">
        <v>51.38</v>
      </c>
    </row>
    <row r="262" spans="3:9" ht="15.5" x14ac:dyDescent="0.35">
      <c r="C262" t="s">
        <v>12</v>
      </c>
      <c r="D262" s="5">
        <v>11000000000</v>
      </c>
    </row>
    <row r="263" spans="3:9" ht="15.5" x14ac:dyDescent="0.35">
      <c r="C263" t="s">
        <v>281</v>
      </c>
      <c r="I263" s="6">
        <v>-11.23</v>
      </c>
    </row>
    <row r="264" spans="3:9" ht="15.5" x14ac:dyDescent="0.35">
      <c r="C264" t="s">
        <v>282</v>
      </c>
      <c r="I264" s="6">
        <v>0.17199999999999999</v>
      </c>
    </row>
    <row r="265" spans="3:9" ht="15.5" x14ac:dyDescent="0.35">
      <c r="C265" t="s">
        <v>283</v>
      </c>
      <c r="I265" s="6">
        <v>0.49099999999999999</v>
      </c>
    </row>
    <row r="266" spans="3:9" ht="15.5" x14ac:dyDescent="0.35">
      <c r="C266" t="s">
        <v>284</v>
      </c>
      <c r="I266" s="6">
        <v>0.43530000000000002</v>
      </c>
    </row>
    <row r="267" spans="3:9" ht="15.5" x14ac:dyDescent="0.35">
      <c r="C267" t="s">
        <v>285</v>
      </c>
      <c r="I267" s="6">
        <v>0.52110000000000001</v>
      </c>
    </row>
    <row r="268" spans="3:9" ht="15.5" x14ac:dyDescent="0.35">
      <c r="C268" t="s">
        <v>286</v>
      </c>
      <c r="D268" s="6">
        <v>28.58</v>
      </c>
    </row>
    <row r="269" spans="3:9" ht="15.5" x14ac:dyDescent="0.35">
      <c r="C269" t="s">
        <v>289</v>
      </c>
      <c r="D269" s="6">
        <v>28.58</v>
      </c>
    </row>
    <row r="270" spans="3:9" ht="15.5" x14ac:dyDescent="0.35">
      <c r="C270" t="s">
        <v>290</v>
      </c>
      <c r="D270" s="6">
        <v>3.18</v>
      </c>
    </row>
    <row r="271" spans="3:9" ht="15.5" x14ac:dyDescent="0.35">
      <c r="C271" t="s">
        <v>291</v>
      </c>
      <c r="I271" s="6">
        <v>1.02</v>
      </c>
    </row>
    <row r="272" spans="3:9" ht="15.5" x14ac:dyDescent="0.35">
      <c r="C272" t="s">
        <v>52</v>
      </c>
      <c r="I272" s="5">
        <v>261000000000</v>
      </c>
    </row>
    <row r="273" spans="3:9" ht="15.5" x14ac:dyDescent="0.35">
      <c r="C273" t="s">
        <v>293</v>
      </c>
      <c r="I273" s="5">
        <v>234000000000</v>
      </c>
    </row>
    <row r="274" spans="3:9" ht="15.5" x14ac:dyDescent="0.35">
      <c r="C274" t="s">
        <v>294</v>
      </c>
      <c r="I274" s="5">
        <v>821210000</v>
      </c>
    </row>
    <row r="275" spans="3:9" ht="15.5" x14ac:dyDescent="0.35">
      <c r="C275" t="s">
        <v>295</v>
      </c>
      <c r="I275" s="6">
        <v>6.4399999999999999E-2</v>
      </c>
    </row>
    <row r="276" spans="3:9" ht="15.5" x14ac:dyDescent="0.35">
      <c r="C276" t="s">
        <v>296</v>
      </c>
      <c r="D276" s="6">
        <v>0.29620000000000002</v>
      </c>
    </row>
    <row r="277" spans="3:9" ht="15.5" x14ac:dyDescent="0.35">
      <c r="C277" t="s">
        <v>297</v>
      </c>
      <c r="D277" s="6">
        <v>0.1143</v>
      </c>
    </row>
    <row r="278" spans="3:9" ht="15.5" x14ac:dyDescent="0.35">
      <c r="C278" t="s">
        <v>298</v>
      </c>
      <c r="D278" s="6">
        <v>0.1134</v>
      </c>
    </row>
    <row r="279" spans="3:9" ht="15.5" x14ac:dyDescent="0.35">
      <c r="C279" t="s">
        <v>299</v>
      </c>
      <c r="D279" s="6">
        <v>-0.1082</v>
      </c>
    </row>
    <row r="280" spans="3:9" ht="15.5" x14ac:dyDescent="0.35">
      <c r="C280" t="s">
        <v>300</v>
      </c>
      <c r="D280" s="6">
        <v>-0.1467</v>
      </c>
    </row>
    <row r="281" spans="3:9" ht="15.5" x14ac:dyDescent="0.35">
      <c r="C281" t="s">
        <v>301</v>
      </c>
      <c r="D281" s="6">
        <v>-0.49049999999999999</v>
      </c>
    </row>
    <row r="282" spans="3:9" ht="15.5" x14ac:dyDescent="0.35">
      <c r="C282" t="s">
        <v>302</v>
      </c>
      <c r="I282" s="5">
        <v>7</v>
      </c>
    </row>
    <row r="283" spans="3:9" ht="15.5" x14ac:dyDescent="0.35">
      <c r="C283" t="s">
        <v>303</v>
      </c>
      <c r="I283" s="6">
        <v>0.75</v>
      </c>
    </row>
    <row r="284" spans="3:9" ht="15.5" x14ac:dyDescent="0.35">
      <c r="C284" t="s">
        <v>304</v>
      </c>
      <c r="I284" s="6">
        <v>0.25</v>
      </c>
    </row>
    <row r="285" spans="3:9" ht="15.5" x14ac:dyDescent="0.35">
      <c r="C285" t="s">
        <v>414</v>
      </c>
      <c r="I285" s="6">
        <v>0.77</v>
      </c>
    </row>
    <row r="286" spans="3:9" ht="15.5" x14ac:dyDescent="0.35">
      <c r="C286" t="s">
        <v>305</v>
      </c>
      <c r="I286" s="6">
        <v>0.76</v>
      </c>
    </row>
    <row r="287" spans="3:9" ht="15.5" x14ac:dyDescent="0.35">
      <c r="C287" t="s">
        <v>306</v>
      </c>
      <c r="I287" s="6">
        <v>0.51</v>
      </c>
    </row>
    <row r="288" spans="3:9" ht="15.5" x14ac:dyDescent="0.35">
      <c r="C288" t="s">
        <v>307</v>
      </c>
      <c r="I288" s="6">
        <v>0.18</v>
      </c>
    </row>
    <row r="289" spans="3:9" ht="15.5" x14ac:dyDescent="0.35">
      <c r="C289" t="s">
        <v>308</v>
      </c>
      <c r="I289" s="6">
        <v>0.6</v>
      </c>
    </row>
    <row r="290" spans="3:9" ht="15.5" x14ac:dyDescent="0.35">
      <c r="C290" t="s">
        <v>309</v>
      </c>
      <c r="I290" s="5">
        <v>203000000000</v>
      </c>
    </row>
    <row r="291" spans="3:9" ht="15.5" x14ac:dyDescent="0.35">
      <c r="C291" t="s">
        <v>310</v>
      </c>
      <c r="I291" s="5">
        <v>59000000000</v>
      </c>
    </row>
    <row r="292" spans="3:9" ht="15.5" x14ac:dyDescent="0.35">
      <c r="C292" t="s">
        <v>311</v>
      </c>
      <c r="I292" s="5">
        <v>67000000000</v>
      </c>
    </row>
    <row r="293" spans="3:9" ht="15.5" x14ac:dyDescent="0.35">
      <c r="C293" t="s">
        <v>312</v>
      </c>
      <c r="I293" s="5">
        <v>34000000000</v>
      </c>
    </row>
    <row r="294" spans="3:9" ht="15.5" x14ac:dyDescent="0.35">
      <c r="C294" t="s">
        <v>313</v>
      </c>
      <c r="D294" s="5">
        <v>27000000000</v>
      </c>
    </row>
    <row r="295" spans="3:9" ht="15.5" x14ac:dyDescent="0.35">
      <c r="C295" t="s">
        <v>314</v>
      </c>
      <c r="D295" s="5">
        <v>198000000000</v>
      </c>
    </row>
    <row r="296" spans="3:9" ht="15.5" x14ac:dyDescent="0.35">
      <c r="C296" t="s">
        <v>315</v>
      </c>
      <c r="D296" s="5">
        <v>129000000000</v>
      </c>
    </row>
    <row r="297" spans="3:9" ht="15.5" x14ac:dyDescent="0.35">
      <c r="C297" t="s">
        <v>237</v>
      </c>
      <c r="D297" s="5">
        <v>-50000000000</v>
      </c>
    </row>
    <row r="298" spans="3:9" ht="15.5" x14ac:dyDescent="0.35">
      <c r="C298" t="s">
        <v>236</v>
      </c>
      <c r="I298" s="5">
        <v>69000000000</v>
      </c>
    </row>
    <row r="299" spans="3:9" ht="15.5" x14ac:dyDescent="0.35">
      <c r="C299" t="s">
        <v>235</v>
      </c>
      <c r="D299" s="5">
        <v>1000000000</v>
      </c>
    </row>
    <row r="300" spans="3:9" ht="15.5" x14ac:dyDescent="0.35">
      <c r="C300" t="s">
        <v>23</v>
      </c>
      <c r="D300" s="5">
        <v>1000000000</v>
      </c>
    </row>
    <row r="301" spans="3:9" ht="15.5" x14ac:dyDescent="0.35">
      <c r="C301" t="s">
        <v>20</v>
      </c>
      <c r="D301" s="5">
        <v>-27000000000</v>
      </c>
    </row>
    <row r="302" spans="3:9" ht="15.5" x14ac:dyDescent="0.35">
      <c r="C302" t="s">
        <v>316</v>
      </c>
      <c r="I302" s="5">
        <v>69000000000</v>
      </c>
    </row>
    <row r="303" spans="3:9" ht="15.5" x14ac:dyDescent="0.35">
      <c r="C303" t="s">
        <v>317</v>
      </c>
      <c r="I303" s="5">
        <v>52000000000</v>
      </c>
    </row>
    <row r="304" spans="3:9" ht="15.5" x14ac:dyDescent="0.35">
      <c r="C304" t="s">
        <v>318</v>
      </c>
      <c r="I304" s="5">
        <v>-46000000000</v>
      </c>
    </row>
    <row r="305" spans="3:9" ht="15.5" x14ac:dyDescent="0.35">
      <c r="C305" t="s">
        <v>319</v>
      </c>
      <c r="I305" s="5">
        <v>15000000000</v>
      </c>
    </row>
    <row r="306" spans="3:9" ht="15.5" x14ac:dyDescent="0.35">
      <c r="C306" t="s">
        <v>321</v>
      </c>
      <c r="I306" s="5">
        <v>52000000000</v>
      </c>
    </row>
  </sheetData>
  <pageMargins left="0.7" right="0.7" top="0.75" bottom="0.75" header="0.3" footer="0.3"/>
  <ignoredErrors>
    <ignoredError sqref="A1:Z307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W3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2525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2526</v>
      </c>
      <c r="D2" s="2" vm="560">
        <f ca="1">IFERROR(_xlfn.STOCKHISTORY("XIDX:" &amp; $C$1, D3, , 0, 0, 1), "Libur")</f>
        <v>332</v>
      </c>
      <c r="H2" s="2" vm="560">
        <f ca="1">IFERROR(INDEX(D2:G2,COUNT(D2:G2)),"")</f>
        <v>332</v>
      </c>
      <c r="I2" s="2" vm="561">
        <f t="shared" ref="I2:W2" ca="1" si="0">IFERROR(_xlfn.STOCKHISTORY("XIDX:" &amp; $C$1, I1, , 0, 0, 1), "Libur")</f>
        <v>362</v>
      </c>
      <c r="J2" s="2" vm="410">
        <f t="shared" ca="1" si="0"/>
        <v>264</v>
      </c>
      <c r="K2" s="2" t="str">
        <f t="shared" ca="1" si="0"/>
        <v>Libur</v>
      </c>
      <c r="L2" s="2" vm="562">
        <f t="shared" ca="1" si="0"/>
        <v>300</v>
      </c>
      <c r="M2" s="2" vm="53">
        <f t="shared" ca="1" si="0"/>
        <v>370</v>
      </c>
      <c r="N2" s="2" vm="563">
        <f t="shared" ca="1" si="0"/>
        <v>292</v>
      </c>
      <c r="O2" s="2" vm="262">
        <f t="shared" ca="1" si="0"/>
        <v>250</v>
      </c>
      <c r="P2" s="2" t="str">
        <f t="shared" ca="1" si="0"/>
        <v>Libur</v>
      </c>
      <c r="Q2" s="2" t="str">
        <f t="shared" ca="1" si="0"/>
        <v>Libur</v>
      </c>
      <c r="R2" s="2" vm="312">
        <f t="shared" ca="1" si="0"/>
        <v>560</v>
      </c>
      <c r="S2" s="2" vm="516">
        <f t="shared" ca="1" si="0"/>
        <v>530</v>
      </c>
      <c r="T2" s="2" vm="564">
        <f t="shared" ca="1" si="0"/>
        <v>569</v>
      </c>
      <c r="U2" s="2" vm="124">
        <f t="shared" ca="1" si="0"/>
        <v>500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479093567334</v>
      </c>
      <c r="H4" s="2">
        <f>IFERROR(SUM(D4:G4)*(4/MAX(1,COUNT(D4:G4))),"")</f>
        <v>1916374269336</v>
      </c>
      <c r="I4" s="2">
        <f t="shared" ref="I4:W4" si="1">IFERROR(INDEX(I51:I500,MATCH($C$4,$C$51:$C$500,0)),"")</f>
        <v>1861971853309</v>
      </c>
      <c r="J4" s="2">
        <f t="shared" si="1"/>
        <v>1706381445188</v>
      </c>
      <c r="K4" s="2">
        <f t="shared" si="1"/>
        <v>1531660499515</v>
      </c>
      <c r="L4" s="2">
        <f t="shared" si="1"/>
        <v>1393542157498</v>
      </c>
      <c r="M4" s="2">
        <f t="shared" si="1"/>
        <v>1271584061675</v>
      </c>
      <c r="N4" s="2">
        <f t="shared" si="1"/>
        <v>507616889306</v>
      </c>
      <c r="O4" s="2">
        <f t="shared" si="1"/>
        <v>529319793872</v>
      </c>
      <c r="P4" s="2">
        <f t="shared" si="1"/>
        <v>952082106918</v>
      </c>
      <c r="Q4" s="2">
        <f t="shared" si="1"/>
        <v>775567241680</v>
      </c>
      <c r="R4" s="2">
        <f t="shared" si="1"/>
        <v>635020760619</v>
      </c>
      <c r="S4" s="2">
        <f t="shared" si="1"/>
        <v>515094720932</v>
      </c>
      <c r="T4" s="2">
        <f t="shared" si="1"/>
        <v>414414878128</v>
      </c>
      <c r="U4" s="2">
        <f t="shared" si="1"/>
        <v>336510610535</v>
      </c>
      <c r="V4" s="2">
        <f t="shared" si="1"/>
        <v>270468256130</v>
      </c>
      <c r="W4" s="2">
        <f t="shared" si="1"/>
        <v>241573163510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-838672229</v>
      </c>
      <c r="H5" s="2">
        <f>IFERROR(SUM(D5:G5)*(4/MAX(1,COUNT(D5:G5))),"")</f>
        <v>-3354688916</v>
      </c>
      <c r="I5" s="2">
        <f t="shared" ref="I5:W5" si="2">IFERROR(INDEX(I51:I500,MATCH($C$5,$C$51:$C$500,0)),"")</f>
        <v>18394464954</v>
      </c>
      <c r="J5" s="2">
        <f t="shared" si="2"/>
        <v>141542991738</v>
      </c>
      <c r="K5" s="2">
        <f t="shared" si="2"/>
        <v>10259195293</v>
      </c>
      <c r="L5" s="2">
        <f t="shared" si="2"/>
        <v>52155118064</v>
      </c>
      <c r="M5" s="2">
        <f t="shared" si="2"/>
        <v>153161185185</v>
      </c>
      <c r="N5" s="2">
        <f t="shared" si="2"/>
        <v>-429792932072</v>
      </c>
      <c r="O5" s="2">
        <f t="shared" si="2"/>
        <v>-348625126830</v>
      </c>
      <c r="P5" s="2">
        <f t="shared" si="2"/>
        <v>293827995694</v>
      </c>
      <c r="Q5" s="2">
        <f t="shared" si="2"/>
        <v>194573688835</v>
      </c>
      <c r="R5" s="2">
        <f t="shared" si="2"/>
        <v>117345333525</v>
      </c>
      <c r="S5" s="2">
        <f t="shared" si="2"/>
        <v>557473415731</v>
      </c>
      <c r="T5" s="2">
        <f t="shared" si="2"/>
        <v>58068023448</v>
      </c>
      <c r="U5" s="2">
        <f t="shared" si="2"/>
        <v>46648538059</v>
      </c>
      <c r="V5" s="2">
        <f t="shared" si="2"/>
        <v>23269293422</v>
      </c>
      <c r="W5" s="2">
        <f t="shared" si="2"/>
        <v>-12188023607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4190534120969</v>
      </c>
      <c r="H6" s="2">
        <f>IFERROR(INDEX(D6:G6,COUNT(D6:G6)),"")</f>
        <v>4190534120969</v>
      </c>
      <c r="I6" s="2">
        <f t="shared" ref="I6:W6" si="3">IFERROR(INDEX(I51:I500,MATCH($C$6,$C$51:$C$500,0)),"")</f>
        <v>4165747731321</v>
      </c>
      <c r="J6" s="2">
        <f t="shared" si="3"/>
        <v>4138250484066</v>
      </c>
      <c r="K6" s="2">
        <f t="shared" si="3"/>
        <v>3983618518352</v>
      </c>
      <c r="L6" s="2">
        <f t="shared" si="3"/>
        <v>3983017980488</v>
      </c>
      <c r="M6" s="2">
        <f t="shared" si="3"/>
        <v>4431595838967</v>
      </c>
      <c r="N6" s="2">
        <f t="shared" si="3"/>
        <v>545823513083</v>
      </c>
      <c r="O6" s="2">
        <f t="shared" si="3"/>
        <v>977502945835</v>
      </c>
      <c r="P6" s="2">
        <f t="shared" si="3"/>
        <v>1326090642486</v>
      </c>
      <c r="Q6" s="2">
        <f t="shared" si="3"/>
        <v>1042283959668</v>
      </c>
      <c r="R6" s="2">
        <f t="shared" si="3"/>
        <v>850972728147</v>
      </c>
      <c r="S6" s="2">
        <f t="shared" si="3"/>
        <v>741179986378</v>
      </c>
      <c r="T6" s="2">
        <f t="shared" si="3"/>
        <v>191078923719</v>
      </c>
      <c r="U6" s="2">
        <f t="shared" si="3"/>
        <v>133010676097</v>
      </c>
      <c r="V6" s="2">
        <f t="shared" si="3"/>
        <v>19223383337</v>
      </c>
      <c r="W6" s="2">
        <f t="shared" si="3"/>
        <v>-4045915913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17.16</v>
      </c>
      <c r="H7" s="3">
        <f>IFERROR(INDEX(D7:G7,COUNT(D7:G7)),"")</f>
        <v>17.16</v>
      </c>
      <c r="I7" s="3">
        <f t="shared" ref="I7:W7" si="4">IFERROR(INDEX(I51:I500,MATCH($C$7,$C$51:$C$500,0))/1000000000,"")</f>
        <v>17.16</v>
      </c>
      <c r="J7" s="3">
        <f t="shared" si="4"/>
        <v>17.149999999999999</v>
      </c>
      <c r="K7" s="3">
        <f t="shared" si="4"/>
        <v>17.14</v>
      </c>
      <c r="L7" s="3">
        <f t="shared" si="4"/>
        <v>17.13</v>
      </c>
      <c r="M7" s="3">
        <f t="shared" si="4"/>
        <v>17.13</v>
      </c>
      <c r="N7" s="3">
        <f t="shared" si="4"/>
        <v>5.9</v>
      </c>
      <c r="O7" s="3">
        <f t="shared" si="4"/>
        <v>5.9</v>
      </c>
      <c r="P7" s="3">
        <f t="shared" si="4"/>
        <v>5.9</v>
      </c>
      <c r="Q7" s="3">
        <f t="shared" si="4"/>
        <v>5.9</v>
      </c>
      <c r="R7" s="3">
        <f t="shared" si="4"/>
        <v>1.18</v>
      </c>
      <c r="S7" s="3">
        <f t="shared" si="4"/>
        <v>1.18</v>
      </c>
      <c r="T7" s="3">
        <f t="shared" si="4"/>
        <v>1.18</v>
      </c>
      <c r="U7" s="3">
        <f t="shared" si="4"/>
        <v>1.18</v>
      </c>
      <c r="V7" s="3">
        <f t="shared" si="4"/>
        <v>1</v>
      </c>
      <c r="W7" s="3">
        <f t="shared" si="4"/>
        <v>0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W8" si="5">IFERROR(INDEX(I51:I500,MATCH($C$8,$C$51:$C$500,0)),"")</f>
        <v>-2000000000</v>
      </c>
      <c r="J8" s="2">
        <f t="shared" si="5"/>
        <v>-1000000000</v>
      </c>
      <c r="K8" s="2">
        <f t="shared" si="5"/>
        <v>-321000000000</v>
      </c>
      <c r="L8" s="2">
        <f t="shared" si="5"/>
        <v>-5000000000</v>
      </c>
      <c r="M8" s="2">
        <f t="shared" si="5"/>
        <v>115000000000</v>
      </c>
      <c r="N8" s="2">
        <f t="shared" si="5"/>
        <v>18000000000</v>
      </c>
      <c r="O8" s="2">
        <f t="shared" si="5"/>
        <v>-113000000000</v>
      </c>
      <c r="P8" s="2">
        <f t="shared" si="5"/>
        <v>-458000000000</v>
      </c>
      <c r="Q8" s="2">
        <f t="shared" si="5"/>
        <v>-12000000000</v>
      </c>
      <c r="R8" s="2">
        <f t="shared" si="5"/>
        <v>-173000000000</v>
      </c>
      <c r="S8" s="2">
        <f t="shared" si="5"/>
        <v>-44000000000</v>
      </c>
      <c r="T8" s="2">
        <f t="shared" si="5"/>
        <v>22000000000</v>
      </c>
      <c r="U8" s="2">
        <f t="shared" si="5"/>
        <v>-23000000000</v>
      </c>
      <c r="V8" s="2">
        <f t="shared" si="5"/>
        <v>40000000000</v>
      </c>
      <c r="W8" s="2">
        <f t="shared" si="5"/>
        <v>13000000000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-0.18</v>
      </c>
      <c r="H9" s="3">
        <f>IFERROR(INDEX(D9:G9,COUNT(D9:G9)),"")</f>
        <v>-0.18</v>
      </c>
      <c r="I9" s="3">
        <f t="shared" ref="I9:W9" si="6">IFERROR(INDEX(I51:I500,MATCH($C$9,$C$51:$C$500,0)),"")</f>
        <v>-0.12</v>
      </c>
      <c r="J9" s="3">
        <f t="shared" si="6"/>
        <v>-7.0000000000000007E-2</v>
      </c>
      <c r="K9" s="3">
        <f t="shared" si="6"/>
        <v>-18.72</v>
      </c>
      <c r="L9" s="3">
        <f t="shared" si="6"/>
        <v>-0.28000000000000003</v>
      </c>
      <c r="M9" s="3">
        <f t="shared" si="6"/>
        <v>6.7</v>
      </c>
      <c r="N9" s="3">
        <f t="shared" si="6"/>
        <v>3.04</v>
      </c>
      <c r="O9" s="3">
        <f t="shared" si="6"/>
        <v>-19.149999999999999</v>
      </c>
      <c r="P9" s="3">
        <f t="shared" si="6"/>
        <v>-77.69</v>
      </c>
      <c r="Q9" s="3">
        <f t="shared" si="6"/>
        <v>-2.06</v>
      </c>
      <c r="R9" s="3">
        <f t="shared" si="6"/>
        <v>-146.41999999999999</v>
      </c>
      <c r="S9" s="3">
        <f t="shared" si="6"/>
        <v>-37.380000000000003</v>
      </c>
      <c r="T9" s="3">
        <f t="shared" si="6"/>
        <v>18.239999999999998</v>
      </c>
      <c r="U9" s="3">
        <f t="shared" si="6"/>
        <v>-19.25</v>
      </c>
      <c r="V9" s="3">
        <f t="shared" si="6"/>
        <v>39.729999999999997</v>
      </c>
      <c r="W9" s="3">
        <f t="shared" si="6"/>
        <v>132361.25</v>
      </c>
    </row>
    <row r="10" spans="1:23" ht="15.5" x14ac:dyDescent="0.35">
      <c r="C10" t="s">
        <v>17</v>
      </c>
      <c r="D10" s="3">
        <f ca="1">IFERROR(IF(D9=0,"",D2/D9),"")</f>
        <v>-1844.4444444444446</v>
      </c>
      <c r="I10" s="3">
        <f t="shared" ref="I10:W10" ca="1" si="7">IFERROR(IF(I9=0,"",I2/I9),"")</f>
        <v>-3016.666666666667</v>
      </c>
      <c r="J10" s="3">
        <f t="shared" ca="1" si="7"/>
        <v>-3771.4285714285711</v>
      </c>
      <c r="K10" s="3" t="str">
        <f t="shared" ca="1" si="7"/>
        <v/>
      </c>
      <c r="L10" s="3">
        <f t="shared" ca="1" si="7"/>
        <v>-1071.4285714285713</v>
      </c>
      <c r="M10" s="3">
        <f t="shared" ca="1" si="7"/>
        <v>55.223880597014926</v>
      </c>
      <c r="N10" s="3">
        <f t="shared" ca="1" si="7"/>
        <v>96.05263157894737</v>
      </c>
      <c r="O10" s="3">
        <f t="shared" ca="1" si="7"/>
        <v>-13.054830287206267</v>
      </c>
      <c r="P10" s="3" t="str">
        <f t="shared" ca="1" si="7"/>
        <v/>
      </c>
      <c r="Q10" s="3" t="str">
        <f t="shared" ca="1" si="7"/>
        <v/>
      </c>
      <c r="R10" s="3">
        <f t="shared" ca="1" si="7"/>
        <v>-3.824614123753586</v>
      </c>
      <c r="S10" s="3">
        <f t="shared" ca="1" si="7"/>
        <v>-14.178705189941144</v>
      </c>
      <c r="T10" s="3">
        <f t="shared" ca="1" si="7"/>
        <v>31.195175438596493</v>
      </c>
      <c r="U10" s="3">
        <f t="shared" ca="1" si="7"/>
        <v>-25.974025974025974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174195634419</v>
      </c>
      <c r="H11" s="2">
        <f>IFERROR(INDEX(D11:G11,COUNT(D11:G11)),"")</f>
        <v>174195634419</v>
      </c>
      <c r="I11" s="2">
        <f t="shared" ref="I11:W11" si="8">IFERROR(INDEX(I51:I500,MATCH($C$11,$C$51:$C$500,0)),"")</f>
        <v>152449838371</v>
      </c>
      <c r="J11" s="2">
        <f t="shared" si="8"/>
        <v>146760090161</v>
      </c>
      <c r="K11" s="2">
        <f t="shared" si="8"/>
        <v>128285007028</v>
      </c>
      <c r="L11" s="2">
        <f t="shared" si="8"/>
        <v>314136976920</v>
      </c>
      <c r="M11" s="2">
        <f t="shared" si="8"/>
        <v>625070324231</v>
      </c>
      <c r="N11" s="2">
        <f t="shared" si="8"/>
        <v>26174777788</v>
      </c>
      <c r="O11" s="2">
        <f t="shared" si="8"/>
        <v>22702166408</v>
      </c>
      <c r="P11" s="2">
        <f t="shared" si="8"/>
        <v>102860526801</v>
      </c>
      <c r="Q11" s="2">
        <f t="shared" si="8"/>
        <v>64341353038</v>
      </c>
      <c r="R11" s="2">
        <f t="shared" si="8"/>
        <v>46117473857</v>
      </c>
      <c r="S11" s="2">
        <f t="shared" si="8"/>
        <v>122260528834</v>
      </c>
      <c r="T11" s="2">
        <f t="shared" si="8"/>
        <v>38918427958</v>
      </c>
      <c r="U11" s="2">
        <f t="shared" si="8"/>
        <v>15292049185</v>
      </c>
      <c r="V11" s="2">
        <f t="shared" si="8"/>
        <v>5685231480</v>
      </c>
      <c r="W11" s="2">
        <f t="shared" si="8"/>
        <v>8807694077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780000000000</v>
      </c>
      <c r="H12" s="2">
        <f>IFERROR(INDEX(D12:G12,COUNT(D12:G12)),"")</f>
        <v>780000000000</v>
      </c>
      <c r="I12" s="2">
        <f t="shared" ref="I12:W12" si="9">IFERROR(INDEX(I51:I500,MATCH($C$12,$C$51:$C$500,0)),"")</f>
        <v>825000000000</v>
      </c>
      <c r="J12" s="2">
        <f t="shared" si="9"/>
        <v>822000000000</v>
      </c>
      <c r="K12" s="2">
        <f t="shared" si="9"/>
        <v>834000000000</v>
      </c>
      <c r="L12" s="2">
        <f t="shared" si="9"/>
        <v>427000000000</v>
      </c>
      <c r="M12" s="2">
        <f t="shared" si="9"/>
        <v>-582000000000</v>
      </c>
      <c r="N12" s="2">
        <f t="shared" si="9"/>
        <v>1023000000000</v>
      </c>
      <c r="O12" s="2">
        <f t="shared" si="9"/>
        <v>1043000000000</v>
      </c>
      <c r="P12" s="2">
        <f t="shared" si="9"/>
        <v>922000000000</v>
      </c>
      <c r="Q12" s="2">
        <f t="shared" si="9"/>
        <v>449000000000</v>
      </c>
      <c r="R12" s="2">
        <f t="shared" si="9"/>
        <v>413000000000</v>
      </c>
      <c r="S12" s="2">
        <f t="shared" si="9"/>
        <v>240000000000</v>
      </c>
      <c r="T12" s="2">
        <f t="shared" si="9"/>
        <v>139000000000</v>
      </c>
      <c r="U12" s="2">
        <f t="shared" si="9"/>
        <v>160000000000</v>
      </c>
      <c r="V12" s="2">
        <f t="shared" si="9"/>
        <v>205000000000</v>
      </c>
      <c r="W12" s="2">
        <f t="shared" si="9"/>
        <v>245000000000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954000000000</v>
      </c>
      <c r="H13" s="2">
        <f>IFERROR(INDEX(D13:G13,COUNT(D13:G13)),"")</f>
        <v>954000000000</v>
      </c>
      <c r="I13" s="2">
        <f t="shared" ref="I13:W13" si="10">IFERROR(INDEX(I51:I500,MATCH($C$13,$C$51:$C$500,0)),"")</f>
        <v>977000000000</v>
      </c>
      <c r="J13" s="2">
        <f t="shared" si="10"/>
        <v>969000000000</v>
      </c>
      <c r="K13" s="2">
        <f t="shared" si="10"/>
        <v>962000000000</v>
      </c>
      <c r="L13" s="2">
        <f t="shared" si="10"/>
        <v>741000000000</v>
      </c>
      <c r="M13" s="2">
        <f t="shared" si="10"/>
        <v>43000000000</v>
      </c>
      <c r="N13" s="2">
        <f t="shared" si="10"/>
        <v>1050000000000</v>
      </c>
      <c r="O13" s="2">
        <f t="shared" si="10"/>
        <v>1065000000000</v>
      </c>
      <c r="P13" s="2">
        <f t="shared" si="10"/>
        <v>1025000000000</v>
      </c>
      <c r="Q13" s="2">
        <f t="shared" si="10"/>
        <v>513000000000</v>
      </c>
      <c r="R13" s="2">
        <f t="shared" si="10"/>
        <v>459000000000</v>
      </c>
      <c r="S13" s="2">
        <f t="shared" si="10"/>
        <v>362000000000</v>
      </c>
      <c r="T13" s="2">
        <f t="shared" si="10"/>
        <v>178000000000</v>
      </c>
      <c r="U13" s="2">
        <f t="shared" si="10"/>
        <v>176000000000</v>
      </c>
      <c r="V13" s="2">
        <f t="shared" si="10"/>
        <v>211000000000</v>
      </c>
      <c r="W13" s="2">
        <f t="shared" si="10"/>
        <v>254000000000</v>
      </c>
    </row>
    <row r="14" spans="1:23" ht="15.5" x14ac:dyDescent="0.35">
      <c r="C14" t="s">
        <v>26</v>
      </c>
      <c r="D14" s="2">
        <f>IFERROR(INDEX(D51:D500,MATCH($C$14,$C$51:$C$500,0)),"")</f>
        <v>-19342383278</v>
      </c>
      <c r="H14" s="2">
        <f>IFERROR(SUM(D14:G14)*(4/MAX(1,COUNT(D14:G14))),"")</f>
        <v>-77369533112</v>
      </c>
      <c r="I14" s="2">
        <f t="shared" ref="I14:W14" si="11">IFERROR(INDEX(I51:I500,MATCH($C$14,$C$51:$C$500,0)),"")</f>
        <v>-78895370713</v>
      </c>
      <c r="J14" s="2">
        <f t="shared" si="11"/>
        <v>-85890121557</v>
      </c>
      <c r="K14" s="2">
        <f t="shared" si="11"/>
        <v>-75984878013</v>
      </c>
      <c r="L14" s="2">
        <f t="shared" si="11"/>
        <v>-46213666465</v>
      </c>
      <c r="M14" s="2">
        <f t="shared" si="11"/>
        <v>-41094202319</v>
      </c>
      <c r="N14" s="2">
        <f t="shared" si="11"/>
        <v>-109727024901</v>
      </c>
      <c r="O14" s="2">
        <f t="shared" si="11"/>
        <v>-111467631007</v>
      </c>
      <c r="P14" s="2">
        <f t="shared" si="11"/>
        <v>-72761518744</v>
      </c>
      <c r="Q14" s="2">
        <f t="shared" si="11"/>
        <v>-53309454270</v>
      </c>
      <c r="R14" s="2">
        <f t="shared" si="11"/>
        <v>-43235236211</v>
      </c>
      <c r="S14" s="2">
        <f t="shared" si="11"/>
        <v>-22497613295</v>
      </c>
      <c r="T14" s="2">
        <f t="shared" si="11"/>
        <v>-23444408068</v>
      </c>
      <c r="U14" s="2">
        <f t="shared" si="11"/>
        <v>-21420677016</v>
      </c>
      <c r="V14" s="2">
        <f t="shared" si="11"/>
        <v>-20393461001</v>
      </c>
      <c r="W14" s="2">
        <f t="shared" si="11"/>
        <v>-30716029730</v>
      </c>
    </row>
    <row r="15" spans="1:23" ht="15.5" x14ac:dyDescent="0.35">
      <c r="C15" t="s">
        <v>27</v>
      </c>
      <c r="D15" s="2">
        <f>IFERROR(INDEX(D51:D500,MATCH($C$15,$C$51:$C$500,0)),"")</f>
        <v>-1485656978</v>
      </c>
      <c r="H15" s="2">
        <f>IFERROR(SUM(D15:G15)*(4/MAX(1,COUNT(D15:G15))),"")</f>
        <v>-5942627912</v>
      </c>
      <c r="I15" s="2">
        <f t="shared" ref="I15:W15" si="12">IFERROR(INDEX(I51:I500,MATCH($C$15,$C$51:$C$500,0)),"")</f>
        <v>-21830628461</v>
      </c>
      <c r="J15" s="2">
        <f t="shared" si="12"/>
        <v>-17563607608</v>
      </c>
      <c r="K15" s="2">
        <f t="shared" si="12"/>
        <v>4734976110</v>
      </c>
      <c r="L15" s="2">
        <f t="shared" si="12"/>
        <v>-7641911876</v>
      </c>
      <c r="M15" s="2">
        <f t="shared" si="12"/>
        <v>-11750352028</v>
      </c>
      <c r="N15" s="2">
        <f t="shared" si="12"/>
        <v>-74484754232</v>
      </c>
      <c r="O15" s="2">
        <f t="shared" si="12"/>
        <v>25885449064</v>
      </c>
      <c r="P15" s="2">
        <f t="shared" si="12"/>
        <v>-22815674708</v>
      </c>
      <c r="Q15" s="2">
        <f t="shared" si="12"/>
        <v>-24592896448</v>
      </c>
      <c r="R15" s="2">
        <f t="shared" si="12"/>
        <v>-12417538616</v>
      </c>
      <c r="S15" s="2">
        <f t="shared" si="12"/>
        <v>-11658601820</v>
      </c>
      <c r="T15" s="2">
        <f t="shared" si="12"/>
        <v>-7469231761</v>
      </c>
      <c r="U15" s="2">
        <f t="shared" si="12"/>
        <v>-4271204570</v>
      </c>
      <c r="V15" s="2">
        <f t="shared" si="12"/>
        <v>-4760170427</v>
      </c>
      <c r="W15" s="2">
        <f t="shared" si="12"/>
        <v>-19191456656</v>
      </c>
    </row>
    <row r="16" spans="1:23" ht="15.5" x14ac:dyDescent="0.35">
      <c r="C16" t="s">
        <v>28</v>
      </c>
      <c r="D16" s="2">
        <f>IFERROR(INDEX(D51:D500,MATCH($C$16,$C$51:$C$500,0)),"")</f>
        <v>2725707248</v>
      </c>
      <c r="H16" s="2">
        <f>IFERROR(SUM(D16:G16)*(4/MAX(1,COUNT(D16:G16))),"")</f>
        <v>10902828992</v>
      </c>
      <c r="I16" s="2">
        <f t="shared" ref="I16:W16" si="13">IFERROR(INDEX(I51:I500,MATCH($C$16,$C$51:$C$500,0)),"")</f>
        <v>59295207839</v>
      </c>
      <c r="J16" s="2">
        <f t="shared" si="13"/>
        <v>38169052530</v>
      </c>
      <c r="K16" s="2">
        <f t="shared" si="13"/>
        <v>13007302141</v>
      </c>
      <c r="L16" s="2">
        <f t="shared" si="13"/>
        <v>17224606913</v>
      </c>
      <c r="M16" s="2">
        <f t="shared" si="13"/>
        <v>148207552770</v>
      </c>
      <c r="N16" s="2">
        <f t="shared" si="13"/>
        <v>-374982451292</v>
      </c>
      <c r="O16" s="2">
        <f t="shared" si="13"/>
        <v>-140270916124</v>
      </c>
      <c r="P16" s="2">
        <f t="shared" si="13"/>
        <v>81698901417</v>
      </c>
      <c r="Q16" s="2">
        <f t="shared" si="13"/>
        <v>96608031757</v>
      </c>
      <c r="R16" s="2">
        <f t="shared" si="13"/>
        <v>27212875954</v>
      </c>
      <c r="S16" s="2">
        <f t="shared" si="13"/>
        <v>68263781120</v>
      </c>
      <c r="T16" s="2">
        <f t="shared" si="13"/>
        <v>65537479383</v>
      </c>
      <c r="U16" s="2">
        <f t="shared" si="13"/>
        <v>50919932532</v>
      </c>
      <c r="V16" s="2">
        <f t="shared" si="13"/>
        <v>28029469677</v>
      </c>
      <c r="W16" s="2">
        <f t="shared" si="13"/>
        <v>7003095549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5697120000000</v>
      </c>
      <c r="H20" s="2">
        <f t="shared" ref="H20:W20" ca="1" si="14">IFERROR(H21*H2,"")</f>
        <v>5697120000000</v>
      </c>
      <c r="I20" s="2">
        <f t="shared" ca="1" si="14"/>
        <v>6211920000000</v>
      </c>
      <c r="J20" s="2">
        <f t="shared" ca="1" si="14"/>
        <v>4527599999999.999</v>
      </c>
      <c r="K20" s="2" t="str">
        <f t="shared" ca="1" si="14"/>
        <v/>
      </c>
      <c r="L20" s="2">
        <f t="shared" ca="1" si="14"/>
        <v>5138999999999.999</v>
      </c>
      <c r="M20" s="2">
        <f t="shared" ca="1" si="14"/>
        <v>6338099999999.999</v>
      </c>
      <c r="N20" s="2">
        <f t="shared" ca="1" si="14"/>
        <v>1722800000000</v>
      </c>
      <c r="O20" s="2">
        <f t="shared" ca="1" si="14"/>
        <v>1475000000000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660800000000</v>
      </c>
      <c r="S20" s="2">
        <f t="shared" ca="1" si="14"/>
        <v>625400000000</v>
      </c>
      <c r="T20" s="2">
        <f t="shared" ca="1" si="14"/>
        <v>671420000000</v>
      </c>
      <c r="U20" s="2">
        <f t="shared" ca="1" si="14"/>
        <v>590000000000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17160000000</v>
      </c>
      <c r="H21" s="2">
        <f>IFERROR(INDEX(D21:G21,COUNT(D21:G21)),"")</f>
        <v>17160000000</v>
      </c>
      <c r="I21" s="2">
        <f t="shared" ref="I21:W21" si="15">IFERROR(INDEX(I51:I500,MATCH($C$7,$C$51:$C$500,0)),"")</f>
        <v>17160000000</v>
      </c>
      <c r="J21" s="2">
        <f t="shared" si="15"/>
        <v>17149999999.999998</v>
      </c>
      <c r="K21" s="2">
        <f t="shared" si="15"/>
        <v>17140000000</v>
      </c>
      <c r="L21" s="2">
        <f t="shared" si="15"/>
        <v>17129999999.999998</v>
      </c>
      <c r="M21" s="2">
        <f t="shared" si="15"/>
        <v>17129999999.999998</v>
      </c>
      <c r="N21" s="2">
        <f t="shared" si="15"/>
        <v>5900000000</v>
      </c>
      <c r="O21" s="2">
        <f t="shared" si="15"/>
        <v>5900000000</v>
      </c>
      <c r="P21" s="2">
        <f t="shared" si="15"/>
        <v>5900000000</v>
      </c>
      <c r="Q21" s="2">
        <f t="shared" si="15"/>
        <v>5900000000</v>
      </c>
      <c r="R21" s="2">
        <f t="shared" si="15"/>
        <v>1180000000</v>
      </c>
      <c r="S21" s="2">
        <f t="shared" si="15"/>
        <v>1180000000</v>
      </c>
      <c r="T21" s="2">
        <f t="shared" si="15"/>
        <v>1180000000</v>
      </c>
      <c r="U21" s="2">
        <f t="shared" si="15"/>
        <v>1180000000</v>
      </c>
      <c r="V21" s="2">
        <f t="shared" si="15"/>
        <v>1000000000</v>
      </c>
      <c r="W21" s="2">
        <f t="shared" si="15"/>
        <v>0</v>
      </c>
    </row>
    <row r="23" spans="1:23" ht="15.5" x14ac:dyDescent="0.35">
      <c r="B23" t="s">
        <v>53</v>
      </c>
      <c r="C23" t="s">
        <v>54</v>
      </c>
      <c r="D23" s="3">
        <f>IFERROR(D5/D6*100,"")</f>
        <v>-2.0013492428169737E-2</v>
      </c>
      <c r="H23" s="3">
        <f t="shared" ref="H23:W23" si="16">IFERROR(H5/H6*100,"")</f>
        <v>-8.0053969712678946E-2</v>
      </c>
      <c r="I23" s="3">
        <f t="shared" si="16"/>
        <v>0.44156454351994406</v>
      </c>
      <c r="J23" s="3">
        <f t="shared" si="16"/>
        <v>3.4203582475976235</v>
      </c>
      <c r="K23" s="3">
        <f t="shared" si="16"/>
        <v>0.25753458183149952</v>
      </c>
      <c r="L23" s="3">
        <f t="shared" si="16"/>
        <v>1.3094371735075609</v>
      </c>
      <c r="M23" s="3">
        <f t="shared" si="16"/>
        <v>3.4561180836540748</v>
      </c>
      <c r="N23" s="3">
        <f t="shared" si="16"/>
        <v>-78.742106517980673</v>
      </c>
      <c r="O23" s="3">
        <f t="shared" si="16"/>
        <v>-35.664867130625204</v>
      </c>
      <c r="P23" s="3">
        <f t="shared" si="16"/>
        <v>22.157459398338379</v>
      </c>
      <c r="Q23" s="3">
        <f t="shared" si="16"/>
        <v>18.668011440661314</v>
      </c>
      <c r="R23" s="3">
        <f t="shared" si="16"/>
        <v>13.789552783967638</v>
      </c>
      <c r="S23" s="3">
        <f t="shared" si="16"/>
        <v>75.214310420774083</v>
      </c>
      <c r="T23" s="3">
        <f t="shared" si="16"/>
        <v>30.38954915477472</v>
      </c>
      <c r="U23" s="3">
        <f t="shared" si="16"/>
        <v>35.071273545727159</v>
      </c>
      <c r="V23" s="3">
        <f t="shared" si="16"/>
        <v>121.04681581838238</v>
      </c>
      <c r="W23" s="3">
        <f t="shared" si="16"/>
        <v>301.24263254800866</v>
      </c>
    </row>
    <row r="24" spans="1:23" ht="15.5" x14ac:dyDescent="0.35">
      <c r="C24" t="s">
        <v>55</v>
      </c>
      <c r="D24" s="4" t="str">
        <f>IFERROR(_xlfn.RRI(5,I23,D23),"")</f>
        <v/>
      </c>
      <c r="H24" s="4" t="str">
        <f t="shared" ref="H24:W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-0.58973627540462792</v>
      </c>
      <c r="L24" s="4">
        <f t="shared" si="17"/>
        <v>-0.41224366129110368</v>
      </c>
      <c r="M24" s="4">
        <f t="shared" si="17"/>
        <v>-0.24175827711355169</v>
      </c>
      <c r="N24" s="4" t="str">
        <f t="shared" si="17"/>
        <v/>
      </c>
      <c r="O24" s="4" t="str">
        <f t="shared" si="17"/>
        <v/>
      </c>
      <c r="P24" s="4">
        <f t="shared" si="17"/>
        <v>-8.7750392694305068E-2</v>
      </c>
      <c r="Q24" s="4">
        <f t="shared" si="17"/>
        <v>-0.31193583855597284</v>
      </c>
      <c r="R24" s="4">
        <f t="shared" si="17"/>
        <v>-0.46033189755370141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-0.05</v>
      </c>
      <c r="H25" s="3">
        <f>IFERROR(INDEX(D25:G25,COUNT(D25:G25)),"")</f>
        <v>-0.05</v>
      </c>
      <c r="I25" s="3">
        <f t="shared" ref="I25:W25" si="18">IFERROR(INDEX(I51:I500,MATCH($C$25,$C$51:$C$500,0)),"")</f>
        <v>1.75</v>
      </c>
      <c r="J25" s="3">
        <f t="shared" si="18"/>
        <v>0.69</v>
      </c>
      <c r="K25" s="3">
        <f t="shared" si="18"/>
        <v>0.71</v>
      </c>
      <c r="L25" s="3">
        <f t="shared" si="18"/>
        <v>0.25</v>
      </c>
      <c r="M25" s="3">
        <f t="shared" si="18"/>
        <v>8.09</v>
      </c>
      <c r="N25" s="3">
        <f t="shared" si="18"/>
        <v>-76.180000000000007</v>
      </c>
      <c r="O25" s="3">
        <f t="shared" si="18"/>
        <v>-19.39</v>
      </c>
      <c r="P25" s="3">
        <f t="shared" si="18"/>
        <v>9.98</v>
      </c>
      <c r="Q25" s="3">
        <f t="shared" si="18"/>
        <v>12.21</v>
      </c>
      <c r="R25" s="3">
        <f t="shared" si="18"/>
        <v>12.54</v>
      </c>
      <c r="S25" s="3">
        <f t="shared" si="18"/>
        <v>47.97</v>
      </c>
      <c r="T25" s="3">
        <f t="shared" si="18"/>
        <v>49.21</v>
      </c>
      <c r="U25" s="3">
        <f t="shared" si="18"/>
        <v>39.53</v>
      </c>
      <c r="V25" s="3">
        <f t="shared" si="18"/>
        <v>23.27</v>
      </c>
      <c r="W25" s="3">
        <f t="shared" si="18"/>
        <v>-121880.24</v>
      </c>
    </row>
    <row r="26" spans="1:23" ht="15.5" x14ac:dyDescent="0.35">
      <c r="C26" t="s">
        <v>58</v>
      </c>
      <c r="D26" s="4" t="str">
        <f>IFERROR(_xlfn.RRI(5,I25,D25),"")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-0.41057905893882862</v>
      </c>
      <c r="L26" s="4">
        <f t="shared" si="19"/>
        <v>-0.54054300381578524</v>
      </c>
      <c r="M26" s="4">
        <f t="shared" si="19"/>
        <v>-8.392675968341301E-2</v>
      </c>
      <c r="N26" s="4" t="str">
        <f t="shared" si="19"/>
        <v/>
      </c>
      <c r="O26" s="4" t="str">
        <f t="shared" si="19"/>
        <v/>
      </c>
      <c r="P26" s="4">
        <f t="shared" si="19"/>
        <v>-0.24065218889246243</v>
      </c>
      <c r="Q26" s="4">
        <f t="shared" si="19"/>
        <v>-0.12101015814115657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27.919205555594406</v>
      </c>
      <c r="H27" s="3">
        <f t="shared" ref="H27:W27" si="20">IFERROR(H4/H21,"")</f>
        <v>111.67682222237762</v>
      </c>
      <c r="I27" s="3">
        <f t="shared" si="20"/>
        <v>108.50651825810023</v>
      </c>
      <c r="J27" s="3">
        <f t="shared" si="20"/>
        <v>99.497460360816333</v>
      </c>
      <c r="K27" s="3">
        <f t="shared" si="20"/>
        <v>89.361756097724623</v>
      </c>
      <c r="L27" s="3">
        <f t="shared" si="20"/>
        <v>81.350972416695868</v>
      </c>
      <c r="M27" s="3">
        <f t="shared" si="20"/>
        <v>74.231410488908352</v>
      </c>
      <c r="N27" s="3">
        <f t="shared" si="20"/>
        <v>86.036760899322033</v>
      </c>
      <c r="O27" s="3">
        <f t="shared" si="20"/>
        <v>89.715219300338987</v>
      </c>
      <c r="P27" s="3">
        <f t="shared" si="20"/>
        <v>161.36984863016949</v>
      </c>
      <c r="Q27" s="3">
        <f t="shared" si="20"/>
        <v>131.45207486101694</v>
      </c>
      <c r="R27" s="3">
        <f t="shared" si="20"/>
        <v>538.15318696525424</v>
      </c>
      <c r="S27" s="3">
        <f t="shared" si="20"/>
        <v>436.52094994237291</v>
      </c>
      <c r="T27" s="3">
        <f t="shared" si="20"/>
        <v>351.19904926101697</v>
      </c>
      <c r="U27" s="3">
        <f t="shared" si="20"/>
        <v>285.17848350423731</v>
      </c>
      <c r="V27" s="3">
        <f t="shared" si="20"/>
        <v>270.46825612999999</v>
      </c>
      <c r="W27" s="3" t="str">
        <f t="shared" si="20"/>
        <v/>
      </c>
    </row>
    <row r="28" spans="1:23" ht="15.5" x14ac:dyDescent="0.35">
      <c r="C28" t="s">
        <v>60</v>
      </c>
      <c r="D28" s="4">
        <f>IFERROR(_xlfn.RRI(5,I27,D27),"")</f>
        <v>-0.23776401895078947</v>
      </c>
      <c r="H28" s="4">
        <f t="shared" ref="H28:W28" si="21">IFERROR(_xlfn.RRI(5,M27,H27),"")</f>
        <v>8.5113251002170376E-2</v>
      </c>
      <c r="I28" s="4">
        <f t="shared" si="21"/>
        <v>4.7500780592529157E-2</v>
      </c>
      <c r="J28" s="4">
        <f t="shared" si="21"/>
        <v>2.0914035488899252E-2</v>
      </c>
      <c r="K28" s="4">
        <f t="shared" si="21"/>
        <v>-0.11148275644203265</v>
      </c>
      <c r="L28" s="4">
        <f t="shared" si="21"/>
        <v>-9.1512281500966686E-2</v>
      </c>
      <c r="M28" s="4">
        <f t="shared" si="21"/>
        <v>-0.32712195331105143</v>
      </c>
      <c r="N28" s="4">
        <f t="shared" si="21"/>
        <v>-0.27733704591119945</v>
      </c>
      <c r="O28" s="4">
        <f t="shared" si="21"/>
        <v>-0.23886348345258779</v>
      </c>
      <c r="P28" s="4">
        <f t="shared" si="21"/>
        <v>-0.10763787856308427</v>
      </c>
      <c r="Q28" s="4">
        <f t="shared" si="21"/>
        <v>-0.13437412664191906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-1.0285714285714287</v>
      </c>
      <c r="I29" s="4">
        <f t="shared" si="22"/>
        <v>1.5362318840579712</v>
      </c>
      <c r="J29" s="4">
        <f t="shared" si="22"/>
        <v>-2.8169014084507067E-2</v>
      </c>
      <c r="K29" s="4">
        <f t="shared" si="22"/>
        <v>1.8399999999999999</v>
      </c>
      <c r="L29" s="4">
        <f t="shared" si="22"/>
        <v>-0.96909765142150806</v>
      </c>
      <c r="M29" s="4">
        <f t="shared" si="22"/>
        <v>-1.1061958519296404</v>
      </c>
      <c r="N29" s="4">
        <f t="shared" si="22"/>
        <v>2.9288292934502325</v>
      </c>
      <c r="O29" s="4">
        <f t="shared" si="22"/>
        <v>-2.9428857715430863</v>
      </c>
      <c r="P29" s="4">
        <f t="shared" si="22"/>
        <v>-0.18263718263718265</v>
      </c>
      <c r="Q29" s="4">
        <f t="shared" si="22"/>
        <v>-2.6315789473684077E-2</v>
      </c>
      <c r="R29" s="4">
        <f t="shared" si="22"/>
        <v>-0.73858661663539715</v>
      </c>
      <c r="S29" s="4">
        <f t="shared" si="22"/>
        <v>-2.5198130461288396E-2</v>
      </c>
      <c r="T29" s="4">
        <f t="shared" si="22"/>
        <v>0.24487730837338728</v>
      </c>
      <c r="U29" s="4">
        <f t="shared" si="22"/>
        <v>0.69875376020627422</v>
      </c>
      <c r="V29" s="4">
        <f t="shared" si="22"/>
        <v>-1.000190925124532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2.9217636093864113E-2</v>
      </c>
      <c r="I30" s="4">
        <f t="shared" si="23"/>
        <v>9.0545606537227805E-2</v>
      </c>
      <c r="J30" s="4">
        <f t="shared" si="23"/>
        <v>0.11342328872775802</v>
      </c>
      <c r="K30" s="4">
        <f t="shared" si="23"/>
        <v>9.847188599044554E-2</v>
      </c>
      <c r="L30" s="4">
        <f t="shared" si="23"/>
        <v>9.5910368412726293E-2</v>
      </c>
      <c r="M30" s="4">
        <f t="shared" si="23"/>
        <v>-0.13721286444323483</v>
      </c>
      <c r="N30" s="4">
        <f t="shared" si="23"/>
        <v>-4.1001498181736651E-2</v>
      </c>
      <c r="O30" s="4">
        <f t="shared" si="23"/>
        <v>-0.44403976293024822</v>
      </c>
      <c r="P30" s="4">
        <f t="shared" si="23"/>
        <v>0.22759453436383056</v>
      </c>
      <c r="Q30" s="4">
        <f t="shared" si="23"/>
        <v>-0.75573483899203564</v>
      </c>
      <c r="R30" s="4">
        <f t="shared" si="23"/>
        <v>0.23282327465909311</v>
      </c>
      <c r="S30" s="4">
        <f t="shared" si="23"/>
        <v>0.24294456622501642</v>
      </c>
      <c r="T30" s="4">
        <f t="shared" si="23"/>
        <v>0.23150612537638626</v>
      </c>
      <c r="U30" s="4">
        <f t="shared" si="23"/>
        <v>5.4387999481783474E-2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222.49</v>
      </c>
      <c r="H32" s="3">
        <f>IFERROR(INDEX(D32:G32,COUNT(D32:G32)),"")</f>
        <v>222.49</v>
      </c>
      <c r="I32" s="3">
        <f t="shared" ref="I32:W32" si="24">IFERROR(INDEX(I51:I500,MATCH($C$32,$C$51:$C$500,0)),"")</f>
        <v>221.57</v>
      </c>
      <c r="J32" s="3">
        <f t="shared" si="24"/>
        <v>220.47</v>
      </c>
      <c r="K32" s="3">
        <f t="shared" si="24"/>
        <v>212.16</v>
      </c>
      <c r="L32" s="3">
        <f t="shared" si="24"/>
        <v>211.5</v>
      </c>
      <c r="M32" s="3">
        <f t="shared" si="24"/>
        <v>223.99</v>
      </c>
      <c r="N32" s="3">
        <f t="shared" si="24"/>
        <v>92.51</v>
      </c>
      <c r="O32" s="3">
        <f t="shared" si="24"/>
        <v>165.68</v>
      </c>
      <c r="P32" s="3">
        <f t="shared" si="24"/>
        <v>224.76</v>
      </c>
      <c r="Q32" s="3">
        <f t="shared" si="24"/>
        <v>176.66</v>
      </c>
      <c r="R32" s="3">
        <f t="shared" si="24"/>
        <v>721.16</v>
      </c>
      <c r="S32" s="3">
        <f t="shared" si="24"/>
        <v>628.11</v>
      </c>
      <c r="T32" s="3">
        <f t="shared" si="24"/>
        <v>161.93</v>
      </c>
      <c r="U32" s="3">
        <f t="shared" si="24"/>
        <v>112.72</v>
      </c>
      <c r="V32" s="3">
        <f t="shared" si="24"/>
        <v>19.22</v>
      </c>
      <c r="W32" s="3">
        <f t="shared" si="24"/>
        <v>-40455.78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1.54</v>
      </c>
      <c r="H33" s="3">
        <f>IFERROR(INDEX(D33:G33,COUNT(D33:G33)),"")</f>
        <v>1.54</v>
      </c>
      <c r="I33" s="3">
        <f t="shared" ref="I33:W33" si="25">IFERROR(INDEX(I51:I500,MATCH($C$33,$C$51:$C$500,0)),"")</f>
        <v>1.63</v>
      </c>
      <c r="J33" s="3">
        <f t="shared" si="25"/>
        <v>1.2</v>
      </c>
      <c r="K33" s="3">
        <f t="shared" si="25"/>
        <v>1.48</v>
      </c>
      <c r="L33" s="3">
        <f t="shared" si="25"/>
        <v>1.42</v>
      </c>
      <c r="M33" s="3">
        <f t="shared" si="25"/>
        <v>1.65</v>
      </c>
      <c r="N33" s="3">
        <f t="shared" si="25"/>
        <v>2.3199999999999998</v>
      </c>
      <c r="O33" s="3">
        <f t="shared" si="25"/>
        <v>1.1000000000000001</v>
      </c>
      <c r="P33" s="3">
        <f t="shared" si="25"/>
        <v>1.84</v>
      </c>
      <c r="Q33" s="3">
        <f t="shared" si="25"/>
        <v>2.38</v>
      </c>
      <c r="R33" s="3">
        <f t="shared" si="25"/>
        <v>2.87</v>
      </c>
      <c r="S33" s="3">
        <f t="shared" si="25"/>
        <v>3.11</v>
      </c>
      <c r="T33" s="3">
        <f t="shared" si="25"/>
        <v>12.94</v>
      </c>
      <c r="U33" s="3">
        <f t="shared" si="25"/>
        <v>16.38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-6840</v>
      </c>
      <c r="H34" s="3">
        <f>IFERROR(INDEX(D34:G34,COUNT(D34:G34)),"")</f>
        <v>-6840</v>
      </c>
      <c r="I34" s="3">
        <f t="shared" ref="I34:W34" si="26">IFERROR(INDEX(I51:I500,MATCH($C$34,$C$51:$C$500,0)),"")</f>
        <v>206.86</v>
      </c>
      <c r="J34" s="3">
        <f t="shared" si="26"/>
        <v>382.61</v>
      </c>
      <c r="K34" s="3">
        <f t="shared" si="26"/>
        <v>442.25</v>
      </c>
      <c r="L34" s="3">
        <f t="shared" si="26"/>
        <v>1200</v>
      </c>
      <c r="M34" s="3">
        <f t="shared" si="26"/>
        <v>45.74</v>
      </c>
      <c r="N34" s="3">
        <f t="shared" si="26"/>
        <v>-2.82</v>
      </c>
      <c r="O34" s="3">
        <f t="shared" si="26"/>
        <v>-9.44</v>
      </c>
      <c r="P34" s="3">
        <f t="shared" si="26"/>
        <v>41.38</v>
      </c>
      <c r="Q34" s="3">
        <f t="shared" si="26"/>
        <v>34.4</v>
      </c>
      <c r="R34" s="3">
        <f t="shared" si="26"/>
        <v>164.83</v>
      </c>
      <c r="S34" s="3">
        <f t="shared" si="26"/>
        <v>40.729999999999997</v>
      </c>
      <c r="T34" s="3">
        <f t="shared" si="26"/>
        <v>42.57</v>
      </c>
      <c r="U34" s="3">
        <f t="shared" si="26"/>
        <v>46.7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12.25</v>
      </c>
      <c r="H35" s="3">
        <f>IFERROR(INDEX(D35:G35,COUNT(D35:G35)),"")</f>
        <v>12.25</v>
      </c>
      <c r="I35" s="3">
        <f t="shared" ref="I35:W35" si="27">IFERROR(INDEX(I51:I500,MATCH($C$35,$C$51:$C$500,0)),"")</f>
        <v>3.34</v>
      </c>
      <c r="J35" s="3">
        <f t="shared" si="27"/>
        <v>2.65</v>
      </c>
      <c r="K35" s="3">
        <f t="shared" si="27"/>
        <v>3.51</v>
      </c>
      <c r="L35" s="3">
        <f t="shared" si="27"/>
        <v>3.69</v>
      </c>
      <c r="M35" s="3">
        <f t="shared" si="27"/>
        <v>4.9800000000000004</v>
      </c>
      <c r="N35" s="3">
        <f t="shared" si="27"/>
        <v>2.5</v>
      </c>
      <c r="O35" s="3">
        <f t="shared" si="27"/>
        <v>2.04</v>
      </c>
      <c r="P35" s="3">
        <f t="shared" si="27"/>
        <v>2.56</v>
      </c>
      <c r="Q35" s="3">
        <f t="shared" si="27"/>
        <v>3.2</v>
      </c>
      <c r="R35" s="3">
        <f t="shared" si="27"/>
        <v>3.84</v>
      </c>
      <c r="S35" s="3">
        <f t="shared" si="27"/>
        <v>4.4800000000000004</v>
      </c>
      <c r="T35" s="3">
        <f t="shared" si="27"/>
        <v>5.97</v>
      </c>
      <c r="U35" s="3">
        <f t="shared" si="27"/>
        <v>6.47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0.40500000000000003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1.7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479093567334</v>
      </c>
      <c r="E51" s="5">
        <v>494681917327</v>
      </c>
      <c r="F51" s="5">
        <v>492267299680</v>
      </c>
      <c r="G51" s="5">
        <v>434156452489</v>
      </c>
      <c r="I51" s="5">
        <v>1861971853309</v>
      </c>
      <c r="J51" s="5">
        <v>1706381445188</v>
      </c>
      <c r="K51" s="5">
        <v>1531660499515</v>
      </c>
      <c r="L51" s="5">
        <v>1393542157498</v>
      </c>
      <c r="M51" s="5">
        <v>1271584061675</v>
      </c>
      <c r="N51" s="5">
        <v>507616889306</v>
      </c>
      <c r="O51" s="5">
        <v>529319793872</v>
      </c>
      <c r="P51" s="5">
        <v>952082106918</v>
      </c>
      <c r="Q51" s="5">
        <v>775567241680</v>
      </c>
      <c r="R51" s="5">
        <v>635020760619</v>
      </c>
      <c r="S51" s="5">
        <v>515094720932</v>
      </c>
      <c r="T51" s="5">
        <v>414414878128</v>
      </c>
      <c r="U51" s="5">
        <v>336510610535</v>
      </c>
      <c r="V51" s="5">
        <v>270468256130</v>
      </c>
      <c r="W51" s="5">
        <v>241573163510</v>
      </c>
    </row>
    <row r="52" spans="2:23" ht="15.5" x14ac:dyDescent="0.35">
      <c r="C52" t="s">
        <v>85</v>
      </c>
      <c r="D52" s="5">
        <v>-343039538785</v>
      </c>
      <c r="E52" s="5">
        <v>-356050645261</v>
      </c>
      <c r="F52" s="5">
        <v>-339869207134</v>
      </c>
      <c r="G52" s="5">
        <v>-307326287496</v>
      </c>
      <c r="I52" s="5">
        <v>-1309399929666</v>
      </c>
      <c r="J52" s="5">
        <v>-1192181857204</v>
      </c>
      <c r="K52" s="5">
        <v>-1072346094126</v>
      </c>
      <c r="L52" s="5">
        <v>-916611668045</v>
      </c>
      <c r="M52" s="5">
        <v>-729018194346</v>
      </c>
      <c r="N52" s="5">
        <v>-275577804323</v>
      </c>
      <c r="O52" s="5">
        <v>-316838306101</v>
      </c>
      <c r="P52" s="5">
        <v>-527029408951</v>
      </c>
      <c r="Q52" s="5">
        <v>-418927956473</v>
      </c>
      <c r="R52" s="5">
        <v>-339256161486</v>
      </c>
      <c r="S52" s="5">
        <v>-261380048523</v>
      </c>
      <c r="T52" s="5">
        <v>-210566669182</v>
      </c>
      <c r="U52" s="5">
        <v>-172221831429</v>
      </c>
      <c r="V52" s="5">
        <v>-147853541453</v>
      </c>
      <c r="W52" s="5">
        <v>-138276093258</v>
      </c>
    </row>
    <row r="53" spans="2:23" ht="15.5" x14ac:dyDescent="0.35">
      <c r="C53" t="s">
        <v>86</v>
      </c>
      <c r="D53" s="5">
        <v>136054028549</v>
      </c>
      <c r="E53" s="5">
        <v>138631272066</v>
      </c>
      <c r="F53" s="5">
        <v>152398092546</v>
      </c>
      <c r="G53" s="5">
        <v>126830164993</v>
      </c>
      <c r="I53" s="5">
        <v>552571923643</v>
      </c>
      <c r="J53" s="5">
        <v>514199587984</v>
      </c>
      <c r="K53" s="5">
        <v>459314405389</v>
      </c>
      <c r="L53" s="5">
        <v>476930489453</v>
      </c>
      <c r="M53" s="5">
        <v>542565867329</v>
      </c>
      <c r="N53" s="5">
        <v>232039084983</v>
      </c>
      <c r="O53" s="5">
        <v>212481487771</v>
      </c>
      <c r="P53" s="5">
        <v>425052697967</v>
      </c>
      <c r="Q53" s="5">
        <v>356639285207</v>
      </c>
      <c r="R53" s="5">
        <v>295764599133</v>
      </c>
      <c r="S53" s="5">
        <v>253714672409</v>
      </c>
      <c r="T53" s="5">
        <v>203848208946</v>
      </c>
      <c r="U53" s="5">
        <v>164288779106</v>
      </c>
      <c r="V53" s="5">
        <v>122614714677</v>
      </c>
      <c r="W53" s="5">
        <v>103297070252</v>
      </c>
    </row>
    <row r="54" spans="2:23" ht="15.5" x14ac:dyDescent="0.35">
      <c r="C54" t="s">
        <v>87</v>
      </c>
      <c r="D54" s="5">
        <v>-116228587690</v>
      </c>
      <c r="E54" s="5">
        <v>-117583408578</v>
      </c>
      <c r="F54" s="5">
        <v>-112574189294</v>
      </c>
      <c r="G54" s="5">
        <v>-102573801717</v>
      </c>
      <c r="I54" s="5">
        <v>-436875527914</v>
      </c>
      <c r="J54" s="5">
        <v>-411770562745</v>
      </c>
      <c r="K54" s="5">
        <v>-411987568227</v>
      </c>
      <c r="L54" s="5">
        <v>-442753490379</v>
      </c>
      <c r="M54" s="5">
        <v>-353607618437</v>
      </c>
      <c r="N54" s="5">
        <v>-221153747736</v>
      </c>
      <c r="O54" s="5">
        <v>-206721336743</v>
      </c>
      <c r="P54" s="5">
        <v>-262139794202</v>
      </c>
      <c r="Q54" s="5">
        <v>-199655463913</v>
      </c>
      <c r="R54" s="5">
        <v>-179432236352</v>
      </c>
      <c r="S54" s="5">
        <v>-135372737184</v>
      </c>
      <c r="T54" s="5">
        <v>-112764302339</v>
      </c>
      <c r="U54" s="5">
        <v>-91912067931</v>
      </c>
      <c r="V54" s="5">
        <v>-74256233538</v>
      </c>
      <c r="W54" s="5">
        <v>-66660464124</v>
      </c>
    </row>
    <row r="55" spans="2:23" ht="15.5" x14ac:dyDescent="0.35">
      <c r="C55" t="s">
        <v>89</v>
      </c>
      <c r="D55" s="5">
        <v>-7805818752</v>
      </c>
      <c r="E55" s="5">
        <v>-7106355417</v>
      </c>
      <c r="F55" s="5">
        <v>-7322233005</v>
      </c>
      <c r="G55" s="5">
        <v>-5659010354</v>
      </c>
      <c r="I55" s="5">
        <v>-26405612968</v>
      </c>
      <c r="J55" s="5">
        <v>-23002845708</v>
      </c>
      <c r="K55" s="5">
        <v>-21823973929</v>
      </c>
      <c r="L55" s="5">
        <v>-15284132280</v>
      </c>
      <c r="M55" s="5">
        <v>-7372628532</v>
      </c>
      <c r="N55" s="5">
        <v>-12139900300</v>
      </c>
      <c r="O55" s="5">
        <v>-11769827511</v>
      </c>
      <c r="P55" s="5">
        <v>-17902302418</v>
      </c>
      <c r="Q55" s="5">
        <v>-13297220044</v>
      </c>
      <c r="R55" s="5">
        <v>-11237324633</v>
      </c>
      <c r="S55" s="5">
        <v>-9026552241</v>
      </c>
      <c r="T55" s="5">
        <v>-8371962326</v>
      </c>
      <c r="U55" s="5">
        <v>-5193662038</v>
      </c>
      <c r="V55" s="5">
        <v>-3907463626</v>
      </c>
      <c r="W55" s="5">
        <v>-4445783555</v>
      </c>
    </row>
    <row r="56" spans="2:23" ht="15.5" x14ac:dyDescent="0.35">
      <c r="C56" t="s">
        <v>88</v>
      </c>
      <c r="D56" s="5">
        <v>-109953530169</v>
      </c>
      <c r="E56" s="5">
        <v>-110196461228</v>
      </c>
      <c r="F56" s="5">
        <v>-106653216876</v>
      </c>
      <c r="G56" s="5">
        <v>-97848005550</v>
      </c>
      <c r="I56" s="5">
        <v>-414716212083</v>
      </c>
      <c r="J56" s="5">
        <v>-398687463959</v>
      </c>
      <c r="K56" s="5">
        <v>-400989772707</v>
      </c>
      <c r="L56" s="5">
        <v>-432050207178</v>
      </c>
      <c r="M56" s="5">
        <v>-350023563001</v>
      </c>
      <c r="N56" s="5">
        <v>-216443966146</v>
      </c>
      <c r="O56" s="5">
        <v>-195301017401</v>
      </c>
      <c r="P56" s="5">
        <v>-231511012518</v>
      </c>
      <c r="Q56" s="5">
        <v>-186358243869</v>
      </c>
      <c r="R56" s="5">
        <v>-167975753990</v>
      </c>
      <c r="S56" s="5">
        <v>-126832330435</v>
      </c>
      <c r="T56" s="5">
        <v>-104802165870</v>
      </c>
      <c r="U56" s="5">
        <v>-86546045240</v>
      </c>
      <c r="V56" s="5">
        <v>-69688163431</v>
      </c>
      <c r="W56" s="5">
        <v>-62742631045</v>
      </c>
    </row>
    <row r="57" spans="2:23" ht="15.5" x14ac:dyDescent="0.35">
      <c r="C57" t="s">
        <v>98</v>
      </c>
      <c r="E57" s="5">
        <v>-12372573243</v>
      </c>
      <c r="I57" s="5">
        <v>-12372573243</v>
      </c>
      <c r="J57" s="5">
        <v>133291506226</v>
      </c>
      <c r="K57" s="5">
        <v>-2058762900</v>
      </c>
      <c r="L57" s="5">
        <v>52856916568</v>
      </c>
      <c r="M57" s="5">
        <v>17416539174</v>
      </c>
      <c r="N57" s="5">
        <v>19671797957</v>
      </c>
      <c r="O57" s="5">
        <v>-234242170791</v>
      </c>
      <c r="P57" s="5">
        <v>234946315019</v>
      </c>
      <c r="Q57" s="5">
        <v>122561595609</v>
      </c>
      <c r="R57" s="5">
        <v>102550814431</v>
      </c>
      <c r="S57" s="5">
        <v>500871714509</v>
      </c>
    </row>
    <row r="58" spans="2:23" ht="15.5" x14ac:dyDescent="0.35">
      <c r="C58" t="s">
        <v>91</v>
      </c>
      <c r="D58" s="5">
        <v>19825440859</v>
      </c>
      <c r="E58" s="5">
        <v>21047863488</v>
      </c>
      <c r="F58" s="5">
        <v>39823903252</v>
      </c>
      <c r="G58" s="5">
        <v>24256363276</v>
      </c>
      <c r="I58" s="5">
        <v>115696395729</v>
      </c>
      <c r="J58" s="5">
        <v>102429025239</v>
      </c>
      <c r="K58" s="5">
        <v>47326837162</v>
      </c>
      <c r="L58" s="5">
        <v>34176999074</v>
      </c>
      <c r="M58" s="5">
        <v>188958248892</v>
      </c>
      <c r="N58" s="5">
        <v>10885337247</v>
      </c>
      <c r="O58" s="5">
        <v>5760151028</v>
      </c>
      <c r="P58" s="5">
        <v>162912903765</v>
      </c>
      <c r="Q58" s="5">
        <v>156983821294</v>
      </c>
      <c r="R58" s="5">
        <v>116332362781</v>
      </c>
      <c r="S58" s="5">
        <v>118341935225</v>
      </c>
      <c r="T58" s="5">
        <v>91083906607</v>
      </c>
      <c r="U58" s="5">
        <v>72376711175</v>
      </c>
      <c r="V58" s="5">
        <v>48358481139</v>
      </c>
      <c r="W58" s="5">
        <v>36636606128</v>
      </c>
    </row>
    <row r="59" spans="2:23" ht="15.5" x14ac:dyDescent="0.35">
      <c r="C59" t="s">
        <v>92</v>
      </c>
      <c r="D59" s="5">
        <v>-17099733611</v>
      </c>
      <c r="E59" s="5">
        <v>-15755321832</v>
      </c>
      <c r="F59" s="5">
        <v>-12930827788</v>
      </c>
      <c r="G59" s="5">
        <v>-12937851265</v>
      </c>
      <c r="I59" s="5">
        <v>-56401187890</v>
      </c>
      <c r="J59" s="5">
        <v>-64259972709</v>
      </c>
      <c r="K59" s="5">
        <v>-34319535021</v>
      </c>
      <c r="L59" s="5">
        <v>-16952392161</v>
      </c>
      <c r="M59" s="5">
        <v>-40750696122</v>
      </c>
      <c r="N59" s="5">
        <v>-385867788539</v>
      </c>
      <c r="O59" s="5">
        <v>-146031067152</v>
      </c>
      <c r="P59" s="5">
        <v>-81214002348</v>
      </c>
      <c r="Q59" s="5">
        <v>-60375789537</v>
      </c>
      <c r="R59" s="5">
        <v>-89119486827</v>
      </c>
      <c r="S59" s="5">
        <v>-50078154105</v>
      </c>
      <c r="T59" s="5">
        <v>-25546427224</v>
      </c>
      <c r="U59" s="5">
        <v>-21456778643</v>
      </c>
      <c r="V59" s="5">
        <v>-20329011462</v>
      </c>
      <c r="W59" s="5">
        <v>-29633510579</v>
      </c>
    </row>
    <row r="60" spans="2:23" ht="15.5" x14ac:dyDescent="0.35">
      <c r="C60" t="s">
        <v>95</v>
      </c>
      <c r="Q60" s="5">
        <v>-6078044</v>
      </c>
      <c r="R60" s="5">
        <v>3871446598</v>
      </c>
      <c r="S60" s="5">
        <v>-22752810234</v>
      </c>
      <c r="T60" s="5">
        <v>-2209759979</v>
      </c>
      <c r="U60" s="5">
        <v>-55101627</v>
      </c>
      <c r="V60" s="5">
        <v>3265077</v>
      </c>
      <c r="W60" s="5">
        <v>-36816000</v>
      </c>
    </row>
    <row r="61" spans="2:23" ht="15.5" x14ac:dyDescent="0.35">
      <c r="C61" t="s">
        <v>26</v>
      </c>
      <c r="D61" s="5">
        <v>-19342383278</v>
      </c>
      <c r="E61" s="5">
        <v>-19057817308</v>
      </c>
      <c r="F61" s="5">
        <v>-20475400424</v>
      </c>
      <c r="G61" s="5">
        <v>-19728141285</v>
      </c>
      <c r="I61" s="5">
        <v>-78895370713</v>
      </c>
      <c r="J61" s="5">
        <v>-85890121557</v>
      </c>
      <c r="K61" s="5">
        <v>-75984878013</v>
      </c>
      <c r="L61" s="5">
        <v>-46213666465</v>
      </c>
      <c r="M61" s="5">
        <v>-41094202319</v>
      </c>
      <c r="N61" s="5">
        <v>-109727024901</v>
      </c>
      <c r="O61" s="5">
        <v>-111467631007</v>
      </c>
      <c r="P61" s="5">
        <v>-72761518744</v>
      </c>
      <c r="Q61" s="5">
        <v>-53309454270</v>
      </c>
      <c r="R61" s="5">
        <v>-43235236211</v>
      </c>
      <c r="S61" s="5">
        <v>-22497613295</v>
      </c>
      <c r="T61" s="5">
        <v>-23444408068</v>
      </c>
      <c r="U61" s="5">
        <v>-21420677016</v>
      </c>
      <c r="V61" s="5">
        <v>-20393461001</v>
      </c>
      <c r="W61" s="5">
        <v>-30716029730</v>
      </c>
    </row>
    <row r="62" spans="2:23" ht="15.5" x14ac:dyDescent="0.35">
      <c r="C62" t="s">
        <v>94</v>
      </c>
      <c r="D62" s="5">
        <v>510208806</v>
      </c>
      <c r="E62" s="5">
        <v>495678534</v>
      </c>
      <c r="F62" s="5">
        <v>527004988</v>
      </c>
      <c r="G62" s="5">
        <v>521391645</v>
      </c>
      <c r="I62" s="5">
        <v>2165414461</v>
      </c>
      <c r="J62" s="5">
        <v>4138212142</v>
      </c>
      <c r="K62" s="5">
        <v>6025836075</v>
      </c>
      <c r="L62" s="5">
        <v>6797282137</v>
      </c>
      <c r="M62" s="5">
        <v>12719471384</v>
      </c>
    </row>
    <row r="63" spans="2:23" ht="15.5" x14ac:dyDescent="0.35">
      <c r="C63" t="s">
        <v>93</v>
      </c>
      <c r="L63" s="5">
        <v>107785439</v>
      </c>
      <c r="M63" s="5">
        <v>-13037865187</v>
      </c>
      <c r="N63" s="5">
        <v>-1479704188</v>
      </c>
      <c r="O63" s="5">
        <v>-40702977</v>
      </c>
      <c r="P63" s="5">
        <v>-91552734</v>
      </c>
      <c r="Q63" s="5">
        <v>-629064173</v>
      </c>
      <c r="R63" s="5">
        <v>-308687083</v>
      </c>
      <c r="S63" s="5">
        <v>-219945455</v>
      </c>
      <c r="T63" s="5">
        <v>107740823</v>
      </c>
      <c r="U63" s="5">
        <v>19000000</v>
      </c>
      <c r="V63" s="5">
        <v>61184462</v>
      </c>
      <c r="W63" s="5">
        <v>52271563</v>
      </c>
    </row>
    <row r="64" spans="2:23" ht="15.5" x14ac:dyDescent="0.35">
      <c r="C64" t="s">
        <v>185</v>
      </c>
    </row>
    <row r="65" spans="3:23" ht="15.5" x14ac:dyDescent="0.35">
      <c r="C65" t="s">
        <v>99</v>
      </c>
      <c r="D65" s="5">
        <v>-17099733611</v>
      </c>
      <c r="E65" s="5">
        <v>-15755321832</v>
      </c>
      <c r="F65" s="5">
        <v>-12930827788</v>
      </c>
      <c r="G65" s="5">
        <v>-12937851265</v>
      </c>
      <c r="I65" s="5">
        <v>-56401187890</v>
      </c>
      <c r="J65" s="5">
        <v>-64259972709</v>
      </c>
      <c r="K65" s="5">
        <v>-34319535021</v>
      </c>
      <c r="L65" s="5">
        <v>-16952392161</v>
      </c>
      <c r="M65" s="5">
        <v>-40750696122</v>
      </c>
      <c r="N65" s="5">
        <v>-385867788539</v>
      </c>
      <c r="O65" s="5">
        <v>-146031067152</v>
      </c>
      <c r="P65" s="5">
        <v>-81214002348</v>
      </c>
      <c r="Q65" s="5">
        <v>-60375789537</v>
      </c>
      <c r="R65" s="5">
        <v>-89119486827</v>
      </c>
      <c r="S65" s="5">
        <v>-50078154105</v>
      </c>
      <c r="T65" s="5">
        <v>-25546427224</v>
      </c>
      <c r="U65" s="5">
        <v>-21456778643</v>
      </c>
      <c r="V65" s="5">
        <v>-20329011462</v>
      </c>
      <c r="W65" s="5">
        <v>-29633510579</v>
      </c>
    </row>
    <row r="66" spans="3:23" ht="15.5" x14ac:dyDescent="0.35">
      <c r="C66" t="s">
        <v>28</v>
      </c>
      <c r="D66" s="5">
        <v>2725707248</v>
      </c>
      <c r="E66" s="5">
        <v>5292541656</v>
      </c>
      <c r="F66" s="5">
        <v>26893075464</v>
      </c>
      <c r="G66" s="5">
        <v>11318512011</v>
      </c>
      <c r="I66" s="5">
        <v>59295207839</v>
      </c>
      <c r="J66" s="5">
        <v>38169052530</v>
      </c>
      <c r="K66" s="5">
        <v>13007302141</v>
      </c>
      <c r="L66" s="5">
        <v>17224606913</v>
      </c>
      <c r="M66" s="5">
        <v>148207552770</v>
      </c>
      <c r="N66" s="5">
        <v>-374982451292</v>
      </c>
      <c r="O66" s="5">
        <v>-140270916124</v>
      </c>
      <c r="P66" s="5">
        <v>81698901417</v>
      </c>
      <c r="Q66" s="5">
        <v>96608031757</v>
      </c>
      <c r="R66" s="5">
        <v>27212875954</v>
      </c>
      <c r="S66" s="5">
        <v>68263781120</v>
      </c>
      <c r="T66" s="5">
        <v>65537479383</v>
      </c>
      <c r="U66" s="5">
        <v>50919932532</v>
      </c>
      <c r="V66" s="5">
        <v>28029469677</v>
      </c>
      <c r="W66" s="5">
        <v>7003095549</v>
      </c>
    </row>
    <row r="67" spans="3:23" ht="15.5" x14ac:dyDescent="0.35">
      <c r="C67" t="s">
        <v>27</v>
      </c>
      <c r="D67" s="5">
        <v>-1485656978</v>
      </c>
      <c r="E67" s="5">
        <v>-6732127028</v>
      </c>
      <c r="F67" s="5">
        <v>-6394453674</v>
      </c>
      <c r="G67" s="5">
        <v>-4211368951</v>
      </c>
      <c r="I67" s="5">
        <v>-21830628461</v>
      </c>
      <c r="J67" s="5">
        <v>-17563607608</v>
      </c>
      <c r="K67" s="5">
        <v>4734976110</v>
      </c>
      <c r="L67" s="5">
        <v>-7641911876</v>
      </c>
      <c r="M67" s="5">
        <v>-11750352028</v>
      </c>
      <c r="N67" s="5">
        <v>-74484754232</v>
      </c>
      <c r="O67" s="5">
        <v>25885449064</v>
      </c>
      <c r="P67" s="5">
        <v>-22815674708</v>
      </c>
      <c r="Q67" s="5">
        <v>-24592896448</v>
      </c>
      <c r="R67" s="5">
        <v>-12417538616</v>
      </c>
      <c r="S67" s="5">
        <v>-11658601820</v>
      </c>
      <c r="T67" s="5">
        <v>-7469231761</v>
      </c>
      <c r="U67" s="5">
        <v>-4271204570</v>
      </c>
      <c r="V67" s="5">
        <v>-4760170427</v>
      </c>
      <c r="W67" s="5">
        <v>-19191456656</v>
      </c>
    </row>
    <row r="68" spans="3:23" ht="15.5" x14ac:dyDescent="0.35">
      <c r="C68" t="s">
        <v>325</v>
      </c>
      <c r="Q68" s="5">
        <v>-24592896448</v>
      </c>
      <c r="R68" s="5">
        <v>-12417538616</v>
      </c>
      <c r="S68" s="5">
        <v>-11658601820</v>
      </c>
      <c r="T68" s="5">
        <v>2119965489</v>
      </c>
      <c r="U68" s="5">
        <v>5669139680</v>
      </c>
      <c r="V68" s="5">
        <v>3639331323</v>
      </c>
      <c r="W68" s="5">
        <v>-11981640906</v>
      </c>
    </row>
    <row r="69" spans="3:23" ht="15.5" x14ac:dyDescent="0.35">
      <c r="C69" t="s">
        <v>324</v>
      </c>
      <c r="D69" s="5">
        <v>-1485656978</v>
      </c>
      <c r="E69" s="5">
        <v>-6732127028</v>
      </c>
      <c r="F69" s="5">
        <v>-6394453674</v>
      </c>
      <c r="G69" s="5">
        <v>-4211368951</v>
      </c>
      <c r="I69" s="5">
        <v>-21830628461</v>
      </c>
      <c r="J69" s="5">
        <v>-17563607608</v>
      </c>
      <c r="K69" s="5">
        <v>4734976110</v>
      </c>
      <c r="L69" s="5">
        <v>-7641911876</v>
      </c>
      <c r="M69" s="5">
        <v>-156458856</v>
      </c>
      <c r="N69" s="5">
        <v>-74484754232</v>
      </c>
      <c r="O69" s="5">
        <v>25885449064</v>
      </c>
      <c r="P69" s="5">
        <v>-22815674708</v>
      </c>
      <c r="T69" s="5">
        <v>-9589197250</v>
      </c>
      <c r="U69" s="5">
        <v>-9940344250</v>
      </c>
      <c r="V69" s="5">
        <v>-8399501750</v>
      </c>
      <c r="W69" s="5">
        <v>-7209815750</v>
      </c>
    </row>
    <row r="70" spans="3:23" ht="15.5" x14ac:dyDescent="0.35">
      <c r="C70" t="s">
        <v>326</v>
      </c>
      <c r="D70" s="5">
        <v>-1485656978</v>
      </c>
      <c r="E70" s="5">
        <v>-6732127028</v>
      </c>
      <c r="F70" s="5">
        <v>-6394453674</v>
      </c>
      <c r="G70" s="5">
        <v>-4211368951</v>
      </c>
      <c r="I70" s="5">
        <v>-21830628461</v>
      </c>
      <c r="J70" s="5">
        <v>-17563607608</v>
      </c>
      <c r="K70" s="5">
        <v>4734976110</v>
      </c>
      <c r="L70" s="5">
        <v>-7641911876</v>
      </c>
      <c r="M70" s="5">
        <v>-11750352028</v>
      </c>
      <c r="N70" s="5">
        <v>-74484754232</v>
      </c>
      <c r="O70" s="5">
        <v>25885449064</v>
      </c>
      <c r="P70" s="5">
        <v>-22815674708</v>
      </c>
      <c r="Q70" s="5">
        <v>-24592896448</v>
      </c>
      <c r="R70" s="5">
        <v>-12417538616</v>
      </c>
      <c r="S70" s="5">
        <v>-11658601820</v>
      </c>
      <c r="T70" s="5">
        <v>-7469231761</v>
      </c>
      <c r="U70" s="5">
        <v>-4271204570</v>
      </c>
      <c r="V70" s="5">
        <v>-4760170427</v>
      </c>
      <c r="W70" s="5">
        <v>-19191456656</v>
      </c>
    </row>
    <row r="71" spans="3:23" ht="15.5" x14ac:dyDescent="0.35">
      <c r="C71" t="s">
        <v>102</v>
      </c>
      <c r="D71" s="5">
        <v>1240050270</v>
      </c>
      <c r="E71" s="5">
        <v>-1439585372</v>
      </c>
      <c r="F71" s="5">
        <v>20498621790</v>
      </c>
      <c r="G71" s="5">
        <v>7107143060</v>
      </c>
      <c r="I71" s="5">
        <v>37464579378</v>
      </c>
      <c r="J71" s="5">
        <v>20605444922</v>
      </c>
      <c r="K71" s="5">
        <v>17742278251</v>
      </c>
      <c r="L71" s="5">
        <v>9582695037</v>
      </c>
      <c r="M71" s="5">
        <v>148051093914</v>
      </c>
      <c r="N71" s="5">
        <v>-449467205524</v>
      </c>
      <c r="O71" s="5">
        <v>-114385467060</v>
      </c>
      <c r="P71" s="5">
        <v>58883226709</v>
      </c>
      <c r="Q71" s="5">
        <v>72015135309</v>
      </c>
      <c r="R71" s="5">
        <v>14795337338</v>
      </c>
      <c r="S71" s="5">
        <v>56605179300</v>
      </c>
      <c r="T71" s="5">
        <v>58068247622</v>
      </c>
      <c r="U71" s="5">
        <v>46648727962</v>
      </c>
      <c r="V71" s="5">
        <v>23269299250</v>
      </c>
      <c r="W71" s="5">
        <v>-12188361107</v>
      </c>
    </row>
    <row r="72" spans="3:23" ht="15.5" x14ac:dyDescent="0.35">
      <c r="C72" t="s">
        <v>103</v>
      </c>
      <c r="E72" s="5">
        <v>-12372573243</v>
      </c>
      <c r="I72" s="5">
        <v>-12372573243</v>
      </c>
      <c r="J72" s="5">
        <v>133291506226</v>
      </c>
      <c r="K72" s="5">
        <v>-2058762900</v>
      </c>
      <c r="L72" s="5">
        <v>52856916568</v>
      </c>
      <c r="M72" s="5">
        <v>17416539174</v>
      </c>
      <c r="N72" s="5">
        <v>19671797957</v>
      </c>
      <c r="O72" s="5">
        <v>-234242170791</v>
      </c>
      <c r="P72" s="5">
        <v>234946315019</v>
      </c>
      <c r="Q72" s="5">
        <v>122561595609</v>
      </c>
      <c r="R72" s="5">
        <v>102550814431</v>
      </c>
      <c r="S72" s="5">
        <v>500871714509</v>
      </c>
    </row>
    <row r="73" spans="3:23" ht="15.5" x14ac:dyDescent="0.35">
      <c r="C73" t="s">
        <v>328</v>
      </c>
      <c r="E73" s="5">
        <v>-12372573243</v>
      </c>
      <c r="I73" s="5">
        <v>-12372573243</v>
      </c>
      <c r="J73" s="5">
        <v>133291506226</v>
      </c>
      <c r="K73" s="5">
        <v>-2058762900</v>
      </c>
      <c r="L73" s="5">
        <v>52856916568</v>
      </c>
      <c r="M73" s="5">
        <v>17416539174</v>
      </c>
      <c r="N73" s="5">
        <v>19671797957</v>
      </c>
      <c r="O73" s="5">
        <v>-234242170791</v>
      </c>
      <c r="P73" s="5">
        <v>234946315019</v>
      </c>
      <c r="Q73" s="5">
        <v>122561595609</v>
      </c>
      <c r="R73" s="5">
        <v>102550814431</v>
      </c>
      <c r="S73" s="5">
        <v>500871714509</v>
      </c>
    </row>
    <row r="74" spans="3:23" ht="15.5" x14ac:dyDescent="0.35">
      <c r="C74" t="s">
        <v>104</v>
      </c>
      <c r="D74" s="5">
        <v>1240050270</v>
      </c>
      <c r="E74" s="5">
        <v>-13812158615</v>
      </c>
      <c r="F74" s="5">
        <v>20498621790</v>
      </c>
      <c r="G74" s="5">
        <v>7107143060</v>
      </c>
      <c r="I74" s="5">
        <v>25092006135</v>
      </c>
      <c r="J74" s="5">
        <v>153896951148</v>
      </c>
      <c r="K74" s="5">
        <v>15683515351</v>
      </c>
      <c r="L74" s="5">
        <v>62439611605</v>
      </c>
      <c r="M74" s="5">
        <v>153873739916</v>
      </c>
      <c r="N74" s="5">
        <v>-429795407567</v>
      </c>
      <c r="O74" s="5">
        <v>-348627637851</v>
      </c>
      <c r="P74" s="5">
        <v>293829541728</v>
      </c>
      <c r="Q74" s="5">
        <v>194576730918</v>
      </c>
      <c r="R74" s="5">
        <v>117346151769</v>
      </c>
      <c r="S74" s="5">
        <v>557476893809</v>
      </c>
      <c r="T74" s="5">
        <v>58068247622</v>
      </c>
      <c r="U74" s="5">
        <v>46648727962</v>
      </c>
      <c r="V74" s="5">
        <v>23269299250</v>
      </c>
      <c r="W74" s="5">
        <v>-12188361107</v>
      </c>
    </row>
    <row r="75" spans="3:23" ht="15.5" x14ac:dyDescent="0.35">
      <c r="C75" t="s">
        <v>105</v>
      </c>
      <c r="D75" s="5">
        <v>1240050270</v>
      </c>
      <c r="E75" s="5">
        <v>-1439585372</v>
      </c>
      <c r="F75" s="5">
        <v>20498621790</v>
      </c>
      <c r="G75" s="5">
        <v>7107143060</v>
      </c>
      <c r="I75" s="5">
        <v>37464579378</v>
      </c>
      <c r="J75" s="5">
        <v>20605444922</v>
      </c>
      <c r="K75" s="5">
        <v>17742278251</v>
      </c>
      <c r="L75" s="5">
        <v>9582695037</v>
      </c>
      <c r="M75" s="5">
        <v>136457200742</v>
      </c>
      <c r="N75" s="5">
        <v>-449467205524</v>
      </c>
      <c r="O75" s="5">
        <v>-114385467060</v>
      </c>
      <c r="P75" s="5">
        <v>58883226709</v>
      </c>
      <c r="Q75" s="5">
        <v>72015135309</v>
      </c>
      <c r="R75" s="5">
        <v>14795337338</v>
      </c>
      <c r="S75" s="5">
        <v>56605179300</v>
      </c>
      <c r="T75" s="5">
        <v>58068247622</v>
      </c>
      <c r="U75" s="5">
        <v>46648727962</v>
      </c>
      <c r="V75" s="5">
        <v>23269299250</v>
      </c>
      <c r="W75" s="5">
        <v>-12188361107</v>
      </c>
    </row>
    <row r="76" spans="3:23" ht="15.5" x14ac:dyDescent="0.35">
      <c r="C76" t="s">
        <v>7</v>
      </c>
      <c r="D76" s="5">
        <v>-838672229</v>
      </c>
      <c r="E76" s="5">
        <v>-14507570430</v>
      </c>
      <c r="F76" s="5">
        <v>18607703583</v>
      </c>
      <c r="G76" s="5">
        <v>4761366915</v>
      </c>
      <c r="I76" s="5">
        <v>18394464954</v>
      </c>
      <c r="J76" s="5">
        <v>141542991738</v>
      </c>
      <c r="K76" s="5">
        <v>10259195293</v>
      </c>
      <c r="L76" s="5">
        <v>52155118064</v>
      </c>
      <c r="M76" s="5">
        <v>153161185185</v>
      </c>
      <c r="N76" s="5">
        <v>-429792932072</v>
      </c>
      <c r="O76" s="5">
        <v>-348625126830</v>
      </c>
      <c r="P76" s="5">
        <v>293827995694</v>
      </c>
      <c r="Q76" s="5">
        <v>194573688835</v>
      </c>
      <c r="R76" s="5">
        <v>117345333525</v>
      </c>
      <c r="S76" s="5">
        <v>557473415731</v>
      </c>
      <c r="T76" s="5">
        <v>58068023448</v>
      </c>
      <c r="U76" s="5">
        <v>46648538059</v>
      </c>
      <c r="V76" s="5">
        <v>23269293422</v>
      </c>
      <c r="W76" s="5">
        <v>-12188023607</v>
      </c>
    </row>
    <row r="77" spans="3:23" ht="15.5" x14ac:dyDescent="0.35">
      <c r="C77" t="s">
        <v>106</v>
      </c>
      <c r="D77" s="5">
        <v>2078722499</v>
      </c>
      <c r="E77" s="5">
        <v>695411815</v>
      </c>
      <c r="F77" s="5">
        <v>1890918207</v>
      </c>
      <c r="G77" s="5">
        <v>2345776145</v>
      </c>
      <c r="I77" s="5">
        <v>6697541181</v>
      </c>
      <c r="J77" s="5">
        <v>12353959410</v>
      </c>
      <c r="K77" s="5">
        <v>5424320058</v>
      </c>
      <c r="L77" s="5">
        <v>10284493541</v>
      </c>
      <c r="M77" s="5">
        <v>712554731</v>
      </c>
      <c r="N77" s="5">
        <v>-2475495</v>
      </c>
      <c r="O77" s="5">
        <v>-2511021</v>
      </c>
      <c r="P77" s="5">
        <v>1546034</v>
      </c>
      <c r="Q77" s="5">
        <v>3042083</v>
      </c>
      <c r="R77" s="5">
        <v>818244</v>
      </c>
      <c r="S77" s="5">
        <v>3478078</v>
      </c>
      <c r="T77" s="5">
        <v>224174</v>
      </c>
      <c r="U77" s="5">
        <v>189903</v>
      </c>
      <c r="V77" s="5">
        <v>5828</v>
      </c>
      <c r="W77" s="5">
        <v>-337500</v>
      </c>
    </row>
    <row r="78" spans="3:23" ht="15.5" x14ac:dyDescent="0.35">
      <c r="C78" t="s">
        <v>107</v>
      </c>
      <c r="D78" s="5">
        <v>1240050270</v>
      </c>
      <c r="E78" s="5">
        <v>-1439585372</v>
      </c>
      <c r="F78" s="5">
        <v>20498621790</v>
      </c>
      <c r="G78" s="5">
        <v>7107143060</v>
      </c>
      <c r="I78" s="5">
        <v>37464579378</v>
      </c>
      <c r="J78" s="5">
        <v>20605444922</v>
      </c>
      <c r="K78" s="5">
        <v>17742278251</v>
      </c>
      <c r="L78" s="5">
        <v>9582695037</v>
      </c>
      <c r="M78" s="5">
        <v>136457200742</v>
      </c>
      <c r="N78" s="5">
        <v>-449467205524</v>
      </c>
      <c r="O78" s="5">
        <v>-114385467060</v>
      </c>
      <c r="P78" s="5">
        <v>58883226709</v>
      </c>
      <c r="Q78" s="5">
        <v>72015135309</v>
      </c>
      <c r="R78" s="5">
        <v>14795337338</v>
      </c>
      <c r="S78" s="5">
        <v>56605179300</v>
      </c>
      <c r="T78" s="5">
        <v>58068247622</v>
      </c>
      <c r="U78" s="5">
        <v>46648727962</v>
      </c>
      <c r="V78" s="5">
        <v>23269299250</v>
      </c>
      <c r="W78" s="5">
        <v>-12188361107</v>
      </c>
    </row>
    <row r="79" spans="3:23" ht="15.5" x14ac:dyDescent="0.35">
      <c r="C79" t="s">
        <v>108</v>
      </c>
      <c r="D79" s="5">
        <v>1240050270</v>
      </c>
      <c r="E79" s="5">
        <v>-13812158615</v>
      </c>
      <c r="F79" s="5">
        <v>20498621790</v>
      </c>
      <c r="G79" s="5">
        <v>7107143060</v>
      </c>
      <c r="I79" s="5">
        <v>25092006135</v>
      </c>
      <c r="J79" s="5">
        <v>153896951148</v>
      </c>
      <c r="K79" s="5">
        <v>15683515351</v>
      </c>
      <c r="L79" s="5">
        <v>62439611605</v>
      </c>
      <c r="M79" s="5">
        <v>153873739916</v>
      </c>
      <c r="N79" s="5">
        <v>-429795407567</v>
      </c>
      <c r="O79" s="5">
        <v>-348627637851</v>
      </c>
      <c r="P79" s="5">
        <v>293829541728</v>
      </c>
      <c r="Q79" s="5">
        <v>194576730918</v>
      </c>
      <c r="R79" s="5">
        <v>117346151769</v>
      </c>
      <c r="S79" s="5">
        <v>557476893809</v>
      </c>
      <c r="T79" s="5">
        <v>58068247622</v>
      </c>
      <c r="U79" s="5">
        <v>46648727962</v>
      </c>
      <c r="V79" s="5">
        <v>23269299250</v>
      </c>
      <c r="W79" s="5">
        <v>-12188361107</v>
      </c>
    </row>
    <row r="80" spans="3:23" ht="15.5" x14ac:dyDescent="0.35">
      <c r="C80" t="s">
        <v>109</v>
      </c>
      <c r="D80" s="5">
        <v>1240050270</v>
      </c>
      <c r="E80" s="5">
        <v>-13812158615</v>
      </c>
      <c r="F80" s="5">
        <v>20498621790</v>
      </c>
      <c r="G80" s="5">
        <v>7107143060</v>
      </c>
      <c r="I80" s="5">
        <v>25092006135</v>
      </c>
      <c r="J80" s="5">
        <v>153896951148</v>
      </c>
      <c r="K80" s="5">
        <v>15683515351</v>
      </c>
      <c r="L80" s="5">
        <v>62439611605</v>
      </c>
      <c r="M80" s="5">
        <v>153873739916</v>
      </c>
      <c r="N80" s="5">
        <v>-429795407567</v>
      </c>
      <c r="O80" s="5">
        <v>-348627637851</v>
      </c>
      <c r="P80" s="5">
        <v>293829541728</v>
      </c>
      <c r="Q80" s="5">
        <v>194576730918</v>
      </c>
      <c r="R80" s="5">
        <v>117346151769</v>
      </c>
      <c r="S80" s="5">
        <v>557476893809</v>
      </c>
      <c r="T80" s="5">
        <v>58068247622</v>
      </c>
      <c r="U80" s="5">
        <v>46648727962</v>
      </c>
      <c r="V80" s="5">
        <v>23269299250</v>
      </c>
      <c r="W80" s="5">
        <v>-12188361107</v>
      </c>
    </row>
    <row r="82" spans="2:23" ht="15.5" x14ac:dyDescent="0.35">
      <c r="B82" t="s">
        <v>110</v>
      </c>
      <c r="C82" t="s">
        <v>111</v>
      </c>
    </row>
    <row r="83" spans="2:23" ht="15.5" x14ac:dyDescent="0.35">
      <c r="C83" t="s">
        <v>112</v>
      </c>
    </row>
    <row r="84" spans="2:23" ht="15.5" x14ac:dyDescent="0.35">
      <c r="C84" t="s">
        <v>19</v>
      </c>
      <c r="D84" s="5">
        <v>174195634419</v>
      </c>
      <c r="E84" s="5">
        <v>152449838371</v>
      </c>
      <c r="F84" s="5">
        <v>136850207023</v>
      </c>
      <c r="G84" s="5">
        <v>102063048655</v>
      </c>
      <c r="I84" s="5">
        <v>152449838371</v>
      </c>
      <c r="J84" s="5">
        <v>146760090161</v>
      </c>
      <c r="K84" s="5">
        <v>128285007028</v>
      </c>
      <c r="L84" s="5">
        <v>314136976920</v>
      </c>
      <c r="M84" s="5">
        <v>625070324231</v>
      </c>
      <c r="N84" s="5">
        <v>26174777788</v>
      </c>
      <c r="O84" s="5">
        <v>22702166408</v>
      </c>
      <c r="P84" s="5">
        <v>102860526801</v>
      </c>
      <c r="Q84" s="5">
        <v>64341353038</v>
      </c>
      <c r="R84" s="5">
        <v>46117473857</v>
      </c>
      <c r="S84" s="5">
        <v>122260528834</v>
      </c>
      <c r="T84" s="5">
        <v>38918427958</v>
      </c>
      <c r="U84" s="5">
        <v>15292049185</v>
      </c>
      <c r="V84" s="5">
        <v>5685231480</v>
      </c>
      <c r="W84" s="5">
        <v>8807694077</v>
      </c>
    </row>
    <row r="85" spans="2:23" ht="15.5" x14ac:dyDescent="0.35">
      <c r="C85" t="s">
        <v>329</v>
      </c>
      <c r="J85" s="5">
        <v>4500000000</v>
      </c>
      <c r="K85" s="5">
        <v>21500000000</v>
      </c>
    </row>
    <row r="86" spans="2:23" ht="15.5" x14ac:dyDescent="0.35">
      <c r="C86" t="s">
        <v>114</v>
      </c>
      <c r="D86" s="5">
        <v>274959919918</v>
      </c>
      <c r="E86" s="5">
        <v>274537604420</v>
      </c>
      <c r="F86" s="5">
        <v>306233937270</v>
      </c>
      <c r="G86" s="5">
        <v>305945680336</v>
      </c>
      <c r="I86" s="5">
        <v>274537604420</v>
      </c>
      <c r="J86" s="5">
        <v>259790088514</v>
      </c>
      <c r="K86" s="5">
        <v>246666744698</v>
      </c>
      <c r="L86" s="5">
        <v>178790808397</v>
      </c>
      <c r="M86" s="5">
        <v>167296068529</v>
      </c>
      <c r="N86" s="5">
        <v>87900581068</v>
      </c>
      <c r="O86" s="5">
        <v>70997349900</v>
      </c>
      <c r="P86" s="5">
        <v>195284845320</v>
      </c>
      <c r="Q86" s="5">
        <v>110777098212</v>
      </c>
      <c r="R86" s="5">
        <v>48941190269</v>
      </c>
      <c r="S86" s="5">
        <v>52670926878</v>
      </c>
      <c r="T86" s="5">
        <v>25054718509</v>
      </c>
      <c r="U86" s="5">
        <v>15885353916</v>
      </c>
      <c r="V86" s="5">
        <v>20883357666</v>
      </c>
      <c r="W86" s="5">
        <v>17111367445</v>
      </c>
    </row>
    <row r="87" spans="2:23" ht="15.5" x14ac:dyDescent="0.35">
      <c r="C87" t="s">
        <v>116</v>
      </c>
      <c r="N87" s="5">
        <v>3056045262</v>
      </c>
    </row>
    <row r="88" spans="2:23" ht="15.5" x14ac:dyDescent="0.35">
      <c r="C88" t="s">
        <v>115</v>
      </c>
      <c r="D88" s="5">
        <v>1172012317</v>
      </c>
      <c r="E88" s="5">
        <v>1546135145</v>
      </c>
      <c r="F88" s="5">
        <v>3468851977</v>
      </c>
      <c r="G88" s="5">
        <v>12862000</v>
      </c>
      <c r="I88" s="5">
        <v>1546135145</v>
      </c>
      <c r="J88" s="5">
        <v>129498997</v>
      </c>
      <c r="K88" s="5">
        <v>3700675057</v>
      </c>
      <c r="L88" s="5">
        <v>1593176120</v>
      </c>
      <c r="M88" s="5">
        <v>3415970704</v>
      </c>
    </row>
    <row r="89" spans="2:23" ht="15.5" x14ac:dyDescent="0.35">
      <c r="C89" t="s">
        <v>98</v>
      </c>
      <c r="D89" s="5">
        <v>446400620549</v>
      </c>
      <c r="E89" s="5">
        <v>430397267116</v>
      </c>
      <c r="F89" s="5">
        <v>442644220837</v>
      </c>
      <c r="G89" s="5">
        <v>442408381669</v>
      </c>
      <c r="I89" s="5">
        <v>430397267116</v>
      </c>
      <c r="J89" s="5">
        <v>441916651640</v>
      </c>
      <c r="K89" s="5">
        <v>313335751703</v>
      </c>
      <c r="L89" s="5">
        <v>314623875367</v>
      </c>
      <c r="M89" s="5">
        <v>543551445274</v>
      </c>
      <c r="N89" s="5">
        <v>668749741995</v>
      </c>
      <c r="O89" s="5">
        <v>713062136093</v>
      </c>
      <c r="P89" s="5">
        <v>952544527011</v>
      </c>
      <c r="Q89" s="5">
        <v>723620463853</v>
      </c>
      <c r="R89" s="5">
        <v>598103383037</v>
      </c>
      <c r="S89" s="5">
        <v>498703685370</v>
      </c>
      <c r="V89" s="5">
        <v>-34351111500</v>
      </c>
      <c r="W89" s="5">
        <v>-34351111500</v>
      </c>
    </row>
    <row r="90" spans="2:23" ht="15.5" x14ac:dyDescent="0.35">
      <c r="C90" t="s">
        <v>117</v>
      </c>
      <c r="D90" s="5">
        <v>274959919918</v>
      </c>
      <c r="E90" s="5">
        <v>274537604420</v>
      </c>
      <c r="F90" s="5">
        <v>306233937270</v>
      </c>
      <c r="G90" s="5">
        <v>305945680336</v>
      </c>
      <c r="I90" s="5">
        <v>274537604420</v>
      </c>
      <c r="J90" s="5">
        <v>259790088514</v>
      </c>
      <c r="K90" s="5">
        <v>246666744698</v>
      </c>
      <c r="L90" s="5">
        <v>178790808397</v>
      </c>
      <c r="M90" s="5">
        <v>167296068529</v>
      </c>
      <c r="N90" s="5">
        <v>87900581068</v>
      </c>
      <c r="O90" s="5">
        <v>70997349900</v>
      </c>
      <c r="P90" s="5">
        <v>195284845320</v>
      </c>
      <c r="Q90" s="5">
        <v>110777098212</v>
      </c>
      <c r="R90" s="5">
        <v>48941190269</v>
      </c>
      <c r="S90" s="5">
        <v>52670926878</v>
      </c>
      <c r="T90" s="5">
        <v>25054718509</v>
      </c>
      <c r="U90" s="5">
        <v>15885353916</v>
      </c>
      <c r="V90" s="5">
        <v>20883357666</v>
      </c>
      <c r="W90" s="5">
        <v>17111367445</v>
      </c>
    </row>
    <row r="91" spans="2:23" ht="15.5" x14ac:dyDescent="0.35">
      <c r="C91" t="s">
        <v>118</v>
      </c>
      <c r="D91" s="5">
        <v>3119537485</v>
      </c>
      <c r="E91" s="5">
        <v>9374297603</v>
      </c>
      <c r="F91" s="5">
        <v>3560796490</v>
      </c>
      <c r="G91" s="5">
        <v>3879689850</v>
      </c>
      <c r="I91" s="5">
        <v>9374297603</v>
      </c>
      <c r="J91" s="5">
        <v>7363650499</v>
      </c>
      <c r="K91" s="5">
        <v>2522330762</v>
      </c>
      <c r="L91" s="5">
        <v>3768152745</v>
      </c>
      <c r="M91" s="5">
        <v>3291591381</v>
      </c>
      <c r="N91" s="5">
        <v>432982318</v>
      </c>
      <c r="O91" s="5">
        <v>487377466</v>
      </c>
      <c r="P91" s="5">
        <v>4836469472</v>
      </c>
      <c r="Q91" s="5">
        <v>1342251571</v>
      </c>
      <c r="R91" s="5">
        <v>1666676802</v>
      </c>
      <c r="S91" s="5">
        <v>1390098379</v>
      </c>
      <c r="T91" s="5">
        <v>862392155</v>
      </c>
      <c r="U91" s="5">
        <v>1020342365</v>
      </c>
      <c r="V91" s="5">
        <v>729218143</v>
      </c>
      <c r="W91" s="5">
        <v>4330086412</v>
      </c>
    </row>
    <row r="92" spans="2:23" ht="15.5" x14ac:dyDescent="0.35">
      <c r="C92" t="s">
        <v>119</v>
      </c>
      <c r="D92" s="5">
        <v>3119537485</v>
      </c>
      <c r="E92" s="5">
        <v>9374297603</v>
      </c>
      <c r="F92" s="5">
        <v>3560796490</v>
      </c>
      <c r="G92" s="5">
        <v>3879689850</v>
      </c>
      <c r="I92" s="5">
        <v>9374297603</v>
      </c>
      <c r="J92" s="5">
        <v>7363650499</v>
      </c>
      <c r="K92" s="5">
        <v>2522330762</v>
      </c>
      <c r="L92" s="5">
        <v>3768152745</v>
      </c>
      <c r="M92" s="5">
        <v>3291591381</v>
      </c>
      <c r="N92" s="5">
        <v>432982318</v>
      </c>
      <c r="O92" s="5">
        <v>487377466</v>
      </c>
      <c r="P92" s="5">
        <v>4836469472</v>
      </c>
      <c r="Q92" s="5">
        <v>1342251571</v>
      </c>
      <c r="R92" s="5">
        <v>1666676802</v>
      </c>
      <c r="S92" s="5">
        <v>1390098379</v>
      </c>
      <c r="T92" s="5">
        <v>862392155</v>
      </c>
      <c r="U92" s="5">
        <v>1020342365</v>
      </c>
      <c r="V92" s="5">
        <v>729218143</v>
      </c>
      <c r="W92" s="5">
        <v>4330086412</v>
      </c>
    </row>
    <row r="93" spans="2:23" ht="15.5" x14ac:dyDescent="0.35">
      <c r="C93" t="s">
        <v>120</v>
      </c>
      <c r="D93" s="5">
        <v>53689212114</v>
      </c>
      <c r="E93" s="5">
        <v>54349609621</v>
      </c>
      <c r="F93" s="5">
        <v>49500556923</v>
      </c>
      <c r="G93" s="5">
        <v>50194928605</v>
      </c>
      <c r="I93" s="5">
        <v>54349609621</v>
      </c>
      <c r="J93" s="5">
        <v>52346892839</v>
      </c>
      <c r="K93" s="5">
        <v>53773472760</v>
      </c>
      <c r="L93" s="5">
        <v>40435963589</v>
      </c>
      <c r="M93" s="5">
        <v>38413009480</v>
      </c>
      <c r="N93" s="5">
        <v>12681187737</v>
      </c>
      <c r="O93" s="5">
        <v>13412754021</v>
      </c>
      <c r="P93" s="5">
        <v>29663885766</v>
      </c>
      <c r="Q93" s="5">
        <v>19136834037</v>
      </c>
      <c r="R93" s="5">
        <v>15615485862</v>
      </c>
      <c r="S93" s="5">
        <v>10236257321</v>
      </c>
      <c r="T93" s="5">
        <v>7540922782</v>
      </c>
      <c r="U93" s="5">
        <v>7841429286</v>
      </c>
      <c r="V93" s="5">
        <v>8032673021</v>
      </c>
      <c r="W93" s="5">
        <v>8475605454</v>
      </c>
    </row>
    <row r="94" spans="2:23" ht="15.5" x14ac:dyDescent="0.35">
      <c r="C94" t="s">
        <v>121</v>
      </c>
      <c r="D94" s="5">
        <v>544314379889</v>
      </c>
      <c r="E94" s="5">
        <v>506794853447</v>
      </c>
      <c r="F94" s="5">
        <v>521213771694</v>
      </c>
      <c r="G94" s="5">
        <v>492131753020</v>
      </c>
      <c r="I94" s="5">
        <v>506794853447</v>
      </c>
      <c r="J94" s="5">
        <v>491219565349</v>
      </c>
      <c r="K94" s="5">
        <v>472302328504</v>
      </c>
      <c r="L94" s="5">
        <v>557972718936</v>
      </c>
      <c r="M94" s="5">
        <v>859320418720</v>
      </c>
      <c r="N94" s="5">
        <v>131346979194</v>
      </c>
      <c r="O94" s="5">
        <v>116348538913</v>
      </c>
      <c r="P94" s="5">
        <v>427198442585</v>
      </c>
      <c r="Q94" s="5">
        <v>203623160070</v>
      </c>
      <c r="R94" s="5">
        <v>120332971789</v>
      </c>
      <c r="S94" s="5">
        <v>245387254360</v>
      </c>
      <c r="T94" s="5">
        <v>117286487004</v>
      </c>
      <c r="U94" s="5">
        <v>43113387802</v>
      </c>
      <c r="V94" s="5">
        <v>37879691143</v>
      </c>
      <c r="W94" s="5">
        <v>42964254363</v>
      </c>
    </row>
    <row r="95" spans="2:23" ht="15.5" x14ac:dyDescent="0.35">
      <c r="C95" t="s">
        <v>122</v>
      </c>
    </row>
    <row r="96" spans="2:23" ht="15.5" x14ac:dyDescent="0.35">
      <c r="C96" t="s">
        <v>124</v>
      </c>
      <c r="D96" s="5">
        <v>4185715552670</v>
      </c>
      <c r="E96" s="5">
        <v>4235254529401</v>
      </c>
      <c r="F96" s="5">
        <v>4194130548160</v>
      </c>
      <c r="G96" s="5">
        <v>3972430928159</v>
      </c>
      <c r="I96" s="5">
        <v>4235254529401</v>
      </c>
      <c r="J96" s="5">
        <v>3973309657278</v>
      </c>
      <c r="K96" s="5">
        <v>3796873184820</v>
      </c>
      <c r="L96" s="5">
        <v>3573914914812</v>
      </c>
      <c r="M96" s="5">
        <v>3561308539681</v>
      </c>
      <c r="N96" s="5">
        <v>1727249279500</v>
      </c>
      <c r="O96" s="5">
        <v>2060361376000</v>
      </c>
      <c r="P96" s="5">
        <v>2087039958655</v>
      </c>
      <c r="Q96" s="5">
        <v>1503004686132</v>
      </c>
      <c r="R96" s="5">
        <v>1315737962836</v>
      </c>
      <c r="S96" s="5">
        <v>922942934053</v>
      </c>
      <c r="T96" s="5">
        <v>332014432381</v>
      </c>
      <c r="U96" s="5">
        <v>315102234468</v>
      </c>
      <c r="V96" s="5">
        <v>245029668031</v>
      </c>
      <c r="W96" s="5">
        <v>257319315481</v>
      </c>
    </row>
    <row r="97" spans="3:23" ht="15.5" x14ac:dyDescent="0.35">
      <c r="C97" t="s">
        <v>125</v>
      </c>
      <c r="D97" s="5">
        <v>39506563360</v>
      </c>
      <c r="E97" s="5">
        <v>40318885382</v>
      </c>
      <c r="F97" s="5">
        <v>37792914601</v>
      </c>
      <c r="G97" s="5">
        <v>39928955913</v>
      </c>
      <c r="I97" s="5">
        <v>40318885382</v>
      </c>
      <c r="J97" s="5">
        <v>42487075520</v>
      </c>
      <c r="K97" s="5">
        <v>49314995128</v>
      </c>
      <c r="L97" s="5">
        <v>35848587856</v>
      </c>
      <c r="M97" s="5">
        <v>39355407872</v>
      </c>
      <c r="N97" s="5">
        <v>23601013259</v>
      </c>
      <c r="O97" s="5">
        <v>32995118337</v>
      </c>
      <c r="P97" s="5">
        <v>5133148790</v>
      </c>
      <c r="R97" s="5">
        <v>8805053912</v>
      </c>
      <c r="S97" s="5">
        <v>7049641361</v>
      </c>
      <c r="T97" s="5">
        <v>13497812859</v>
      </c>
      <c r="U97" s="5">
        <v>11377847368</v>
      </c>
      <c r="V97" s="5">
        <v>5708707688</v>
      </c>
      <c r="W97" s="5">
        <v>2069376365</v>
      </c>
    </row>
    <row r="98" spans="3:23" ht="15.5" x14ac:dyDescent="0.35">
      <c r="C98" t="s">
        <v>126</v>
      </c>
      <c r="D98" s="5">
        <v>449245206859</v>
      </c>
      <c r="E98" s="5">
        <v>449245206859</v>
      </c>
      <c r="F98" s="5">
        <v>449245206859</v>
      </c>
      <c r="G98" s="5">
        <v>449245206859</v>
      </c>
      <c r="I98" s="5">
        <v>449245206859</v>
      </c>
      <c r="J98" s="5">
        <v>449245206859</v>
      </c>
      <c r="K98" s="5">
        <v>449245206859</v>
      </c>
      <c r="L98" s="5">
        <v>449245206859</v>
      </c>
      <c r="M98" s="5">
        <v>449245206859</v>
      </c>
    </row>
    <row r="99" spans="3:23" ht="15.5" x14ac:dyDescent="0.35">
      <c r="C99" t="s">
        <v>332</v>
      </c>
      <c r="D99" s="5">
        <v>427836454786</v>
      </c>
      <c r="E99" s="5">
        <v>451863636864</v>
      </c>
      <c r="F99" s="5">
        <v>453170585780</v>
      </c>
      <c r="G99" s="5">
        <v>446153018133</v>
      </c>
      <c r="I99" s="5">
        <v>451863636864</v>
      </c>
      <c r="J99" s="5">
        <v>452516079449</v>
      </c>
      <c r="K99" s="5">
        <v>447584774669</v>
      </c>
      <c r="L99" s="5">
        <v>428303337013</v>
      </c>
    </row>
    <row r="100" spans="3:23" ht="15.5" x14ac:dyDescent="0.35">
      <c r="C100" t="s">
        <v>127</v>
      </c>
      <c r="D100" s="5">
        <v>5224097612745</v>
      </c>
      <c r="E100" s="5">
        <v>5295360431520</v>
      </c>
      <c r="F100" s="5">
        <v>5258712548572</v>
      </c>
      <c r="G100" s="5">
        <v>5100183816619</v>
      </c>
      <c r="I100" s="5">
        <v>5295360431520</v>
      </c>
      <c r="J100" s="5">
        <v>5067090904733</v>
      </c>
      <c r="K100" s="5">
        <v>4892475752476</v>
      </c>
      <c r="L100" s="5">
        <v>4582031163497</v>
      </c>
      <c r="M100" s="5">
        <v>4089330676610</v>
      </c>
      <c r="N100" s="5">
        <v>1758244145162</v>
      </c>
      <c r="O100" s="5">
        <v>2116545922810</v>
      </c>
      <c r="P100" s="5">
        <v>2101833457498</v>
      </c>
      <c r="Q100" s="5">
        <v>1511111606160</v>
      </c>
      <c r="R100" s="5">
        <v>1331573826327</v>
      </c>
      <c r="S100" s="5">
        <v>957832739557</v>
      </c>
      <c r="T100" s="5">
        <v>349373976296</v>
      </c>
      <c r="U100" s="5">
        <v>334541492172</v>
      </c>
      <c r="V100" s="5">
        <v>252899353015</v>
      </c>
      <c r="W100" s="5">
        <v>259890918139</v>
      </c>
    </row>
    <row r="101" spans="3:23" ht="15.5" x14ac:dyDescent="0.35">
      <c r="C101" t="s">
        <v>128</v>
      </c>
      <c r="D101" s="5">
        <v>5768411992634</v>
      </c>
      <c r="E101" s="5">
        <v>5802155284967</v>
      </c>
      <c r="F101" s="5">
        <v>5779926320266</v>
      </c>
      <c r="G101" s="5">
        <v>5592315569639</v>
      </c>
      <c r="I101" s="5">
        <v>5802155284967</v>
      </c>
      <c r="J101" s="5">
        <v>5558310470082</v>
      </c>
      <c r="K101" s="5">
        <v>5364778080980</v>
      </c>
      <c r="L101" s="5">
        <v>5140003882433</v>
      </c>
      <c r="M101" s="5">
        <v>4948651095330</v>
      </c>
      <c r="N101" s="5">
        <v>1889591124356</v>
      </c>
      <c r="O101" s="5">
        <v>2232894461723</v>
      </c>
      <c r="P101" s="5">
        <v>2529031900083</v>
      </c>
      <c r="Q101" s="5">
        <v>1714734766230</v>
      </c>
      <c r="R101" s="5">
        <v>1451906798116</v>
      </c>
      <c r="S101" s="5">
        <v>1203219993917</v>
      </c>
      <c r="T101" s="5">
        <v>466660463300</v>
      </c>
      <c r="U101" s="5">
        <v>377654879974</v>
      </c>
      <c r="V101" s="5">
        <v>290779044158</v>
      </c>
      <c r="W101" s="5">
        <v>302855172502</v>
      </c>
    </row>
    <row r="102" spans="3:23" ht="15.5" x14ac:dyDescent="0.35">
      <c r="C102" t="s">
        <v>129</v>
      </c>
    </row>
    <row r="103" spans="3:23" ht="15.5" x14ac:dyDescent="0.35">
      <c r="C103" t="s">
        <v>130</v>
      </c>
    </row>
    <row r="104" spans="3:23" ht="15.5" x14ac:dyDescent="0.35">
      <c r="C104" t="s">
        <v>131</v>
      </c>
      <c r="D104" s="5">
        <v>1004408788765</v>
      </c>
      <c r="E104" s="5">
        <v>953486902935</v>
      </c>
      <c r="F104" s="5">
        <v>846970523267</v>
      </c>
      <c r="G104" s="5">
        <v>750997910212</v>
      </c>
      <c r="I104" s="5">
        <v>953486902935</v>
      </c>
      <c r="J104" s="5">
        <v>663174367256</v>
      </c>
      <c r="K104" s="5">
        <v>541781779995</v>
      </c>
      <c r="L104" s="5">
        <v>362960920830</v>
      </c>
      <c r="M104" s="5">
        <v>331266656019</v>
      </c>
      <c r="N104" s="5">
        <v>293281885383</v>
      </c>
      <c r="O104" s="5">
        <v>225981133797</v>
      </c>
      <c r="P104" s="5">
        <v>121409441562</v>
      </c>
      <c r="Q104" s="5">
        <v>165073722961</v>
      </c>
      <c r="R104" s="5">
        <v>131539666255</v>
      </c>
      <c r="S104" s="5">
        <v>117718682317</v>
      </c>
      <c r="T104" s="5">
        <v>82212290155</v>
      </c>
      <c r="U104" s="5">
        <v>119206074503</v>
      </c>
      <c r="V104" s="5">
        <v>133508541569</v>
      </c>
      <c r="W104" s="5">
        <v>145353072862</v>
      </c>
    </row>
    <row r="105" spans="3:23" ht="15.5" x14ac:dyDescent="0.35">
      <c r="C105" t="s">
        <v>133</v>
      </c>
    </row>
    <row r="106" spans="3:23" ht="15.5" x14ac:dyDescent="0.35">
      <c r="C106" t="s">
        <v>335</v>
      </c>
      <c r="D106" s="5">
        <v>184350304216</v>
      </c>
      <c r="E106" s="5">
        <v>217897243979</v>
      </c>
      <c r="F106" s="5">
        <v>180111355714</v>
      </c>
      <c r="G106" s="5">
        <v>167477352939</v>
      </c>
      <c r="I106" s="5">
        <v>217897243979</v>
      </c>
      <c r="J106" s="5">
        <v>177139275177</v>
      </c>
      <c r="K106" s="5">
        <v>142864273507</v>
      </c>
      <c r="L106" s="5">
        <v>133174151610</v>
      </c>
      <c r="M106" s="5">
        <v>142094567566</v>
      </c>
      <c r="N106" s="5">
        <v>76924786481</v>
      </c>
      <c r="O106" s="5">
        <v>90913859357</v>
      </c>
      <c r="P106" s="5">
        <v>46902918677</v>
      </c>
      <c r="Q106" s="5">
        <v>49575189199</v>
      </c>
      <c r="R106" s="5">
        <v>54366243049</v>
      </c>
      <c r="S106" s="5">
        <v>31568581693</v>
      </c>
      <c r="T106" s="5">
        <v>31851425451</v>
      </c>
      <c r="U106" s="5">
        <v>23124924620</v>
      </c>
      <c r="V106" s="5">
        <v>20037708865</v>
      </c>
      <c r="W106" s="5">
        <v>18663644045</v>
      </c>
    </row>
    <row r="107" spans="3:23" ht="15.5" x14ac:dyDescent="0.35">
      <c r="C107" t="s">
        <v>134</v>
      </c>
    </row>
    <row r="108" spans="3:23" ht="15.5" x14ac:dyDescent="0.35">
      <c r="C108" t="s">
        <v>132</v>
      </c>
      <c r="D108" s="5">
        <v>276000000000</v>
      </c>
      <c r="E108" s="5">
        <v>252000000000</v>
      </c>
      <c r="F108" s="5">
        <v>228776093750</v>
      </c>
      <c r="G108" s="5">
        <v>224719687500</v>
      </c>
      <c r="I108" s="5">
        <v>252000000000</v>
      </c>
      <c r="J108" s="5">
        <v>140000000000</v>
      </c>
      <c r="K108" s="5">
        <v>100000000000</v>
      </c>
      <c r="M108" s="5">
        <v>9057596553</v>
      </c>
      <c r="N108" s="5">
        <v>60000000000</v>
      </c>
      <c r="O108" s="5">
        <v>66000000000</v>
      </c>
      <c r="P108" s="5">
        <v>33636672001</v>
      </c>
      <c r="Q108" s="5">
        <v>30372470446</v>
      </c>
      <c r="U108" s="5">
        <v>47466862342</v>
      </c>
      <c r="V108" s="5">
        <v>10757985816</v>
      </c>
    </row>
    <row r="109" spans="3:23" ht="15.5" x14ac:dyDescent="0.35">
      <c r="C109" t="s">
        <v>135</v>
      </c>
      <c r="D109" s="5">
        <v>24261146321</v>
      </c>
      <c r="E109" s="5">
        <v>11441937421</v>
      </c>
      <c r="F109" s="5">
        <v>11822150174</v>
      </c>
      <c r="G109" s="5">
        <v>9759464174</v>
      </c>
      <c r="I109" s="5">
        <v>11441937421</v>
      </c>
      <c r="J109" s="5">
        <v>12564089281</v>
      </c>
      <c r="K109" s="5">
        <v>18921934907</v>
      </c>
      <c r="L109" s="5">
        <v>19058351472</v>
      </c>
      <c r="M109" s="5">
        <v>30658942181</v>
      </c>
      <c r="N109" s="5">
        <v>51328688707</v>
      </c>
      <c r="O109" s="5">
        <v>4829762752</v>
      </c>
      <c r="P109" s="5">
        <v>10274630693</v>
      </c>
      <c r="Q109" s="5">
        <v>13305821034</v>
      </c>
      <c r="R109" s="5">
        <v>16424239453</v>
      </c>
      <c r="S109" s="5">
        <v>7747814291</v>
      </c>
      <c r="T109" s="5">
        <v>3669914684</v>
      </c>
      <c r="U109" s="5">
        <v>3991713896</v>
      </c>
      <c r="V109" s="5">
        <v>4931896434</v>
      </c>
      <c r="W109" s="5">
        <v>6941966011</v>
      </c>
    </row>
    <row r="110" spans="3:23" ht="15.5" x14ac:dyDescent="0.35">
      <c r="C110" t="s">
        <v>136</v>
      </c>
      <c r="D110" s="5">
        <v>57733040426</v>
      </c>
      <c r="E110" s="5">
        <v>51541389681</v>
      </c>
      <c r="F110" s="5">
        <v>55331704661</v>
      </c>
      <c r="G110" s="5">
        <v>45068597566</v>
      </c>
      <c r="I110" s="5">
        <v>51541389681</v>
      </c>
      <c r="J110" s="5">
        <v>46263319679</v>
      </c>
      <c r="K110" s="5">
        <v>45016535750</v>
      </c>
      <c r="L110" s="5">
        <v>47668779284</v>
      </c>
      <c r="M110" s="5">
        <v>48043547464</v>
      </c>
      <c r="N110" s="5">
        <v>66504439807</v>
      </c>
      <c r="O110" s="5">
        <v>19036378019</v>
      </c>
      <c r="P110" s="5">
        <v>13582467373</v>
      </c>
      <c r="Q110" s="5">
        <v>17819732826</v>
      </c>
      <c r="R110" s="5">
        <v>22140351849</v>
      </c>
      <c r="S110" s="5">
        <v>17729157994</v>
      </c>
      <c r="T110" s="5">
        <v>11827698430</v>
      </c>
      <c r="U110" s="5">
        <v>8165579177</v>
      </c>
      <c r="V110" s="5">
        <v>5226562429</v>
      </c>
      <c r="W110" s="5">
        <v>4664742955</v>
      </c>
    </row>
    <row r="111" spans="3:23" ht="15.5" x14ac:dyDescent="0.35">
      <c r="C111" t="s">
        <v>138</v>
      </c>
    </row>
    <row r="112" spans="3:23" ht="15.5" x14ac:dyDescent="0.35">
      <c r="C112" t="s">
        <v>139</v>
      </c>
      <c r="D112" s="5">
        <v>271544528200</v>
      </c>
      <c r="E112" s="5">
        <v>388933122779</v>
      </c>
      <c r="F112" s="5">
        <v>460673760411</v>
      </c>
      <c r="G112" s="5">
        <v>509687270084</v>
      </c>
      <c r="I112" s="5">
        <v>388933122779</v>
      </c>
      <c r="J112" s="5">
        <v>594904290198</v>
      </c>
      <c r="K112" s="5">
        <v>681429560649</v>
      </c>
      <c r="L112" s="5">
        <v>644187893217</v>
      </c>
      <c r="M112" s="5">
        <v>11963665618</v>
      </c>
      <c r="N112" s="5">
        <v>969799154150</v>
      </c>
      <c r="O112" s="5">
        <v>961530956030</v>
      </c>
      <c r="P112" s="5">
        <v>966156236844</v>
      </c>
      <c r="Q112" s="5">
        <v>426289472283</v>
      </c>
      <c r="R112" s="5">
        <v>434596132651</v>
      </c>
      <c r="S112" s="5">
        <v>314223111868</v>
      </c>
      <c r="T112" s="5">
        <v>164663662977</v>
      </c>
      <c r="U112" s="5">
        <v>101840000000</v>
      </c>
      <c r="V112" s="5">
        <v>119952750008</v>
      </c>
      <c r="W112" s="5">
        <v>149780250007</v>
      </c>
    </row>
    <row r="113" spans="3:23" ht="15.5" x14ac:dyDescent="0.35">
      <c r="C113" t="s">
        <v>1571</v>
      </c>
      <c r="O113" s="5">
        <v>944680599</v>
      </c>
      <c r="P113" s="5">
        <v>944680599</v>
      </c>
      <c r="Q113" s="5">
        <v>944680599</v>
      </c>
      <c r="R113" s="5">
        <v>944680599</v>
      </c>
    </row>
    <row r="114" spans="3:23" ht="15.5" x14ac:dyDescent="0.35">
      <c r="C114" t="s">
        <v>338</v>
      </c>
      <c r="L114" s="5">
        <v>2750129961</v>
      </c>
      <c r="M114" s="5">
        <v>7568148941</v>
      </c>
      <c r="N114" s="5">
        <v>12687174570</v>
      </c>
      <c r="O114" s="5">
        <v>17628338462</v>
      </c>
      <c r="P114" s="5">
        <v>12022157298</v>
      </c>
      <c r="Q114" s="5">
        <v>13821099411</v>
      </c>
      <c r="R114" s="5">
        <v>390519450</v>
      </c>
      <c r="S114" s="5">
        <v>134336572</v>
      </c>
      <c r="T114" s="5">
        <v>476351142</v>
      </c>
    </row>
    <row r="115" spans="3:23" ht="15.5" x14ac:dyDescent="0.35">
      <c r="C115" t="s">
        <v>143</v>
      </c>
      <c r="D115" s="5">
        <v>406555945892</v>
      </c>
      <c r="E115" s="5">
        <v>336790369061</v>
      </c>
      <c r="F115" s="5">
        <v>306982009674</v>
      </c>
      <c r="G115" s="5">
        <v>277357327872</v>
      </c>
      <c r="I115" s="5">
        <v>336790369061</v>
      </c>
      <c r="J115" s="5">
        <v>233921788642</v>
      </c>
      <c r="K115" s="5">
        <v>180454013092</v>
      </c>
      <c r="L115" s="5">
        <v>94258641270</v>
      </c>
      <c r="M115" s="5">
        <v>14190652219</v>
      </c>
      <c r="N115" s="5">
        <v>7261941767</v>
      </c>
      <c r="O115" s="5">
        <v>19161956375</v>
      </c>
      <c r="P115" s="5">
        <v>12361538692</v>
      </c>
      <c r="Q115" s="5">
        <v>41601907791</v>
      </c>
      <c r="R115" s="5">
        <v>23358555649</v>
      </c>
      <c r="S115" s="5">
        <v>47643571507</v>
      </c>
      <c r="T115" s="5">
        <v>12735687498</v>
      </c>
      <c r="U115" s="5">
        <v>26404680599</v>
      </c>
      <c r="V115" s="5">
        <v>79849593630</v>
      </c>
      <c r="W115" s="5">
        <v>103843222759</v>
      </c>
    </row>
    <row r="116" spans="3:23" ht="15.5" x14ac:dyDescent="0.35">
      <c r="C116" t="s">
        <v>185</v>
      </c>
    </row>
    <row r="117" spans="3:23" ht="15.5" x14ac:dyDescent="0.35">
      <c r="C117" t="s">
        <v>144</v>
      </c>
      <c r="D117" s="5">
        <v>573469082900</v>
      </c>
      <c r="E117" s="5">
        <v>682920650711</v>
      </c>
      <c r="F117" s="5">
        <v>752830507809</v>
      </c>
      <c r="G117" s="5">
        <v>681926831195</v>
      </c>
      <c r="I117" s="5">
        <v>682920650711</v>
      </c>
      <c r="J117" s="5">
        <v>756885618760</v>
      </c>
      <c r="K117" s="5">
        <v>839377782633</v>
      </c>
      <c r="L117" s="5">
        <v>794024981115</v>
      </c>
      <c r="M117" s="5">
        <v>185788600344</v>
      </c>
      <c r="N117" s="5">
        <v>1050485725890</v>
      </c>
      <c r="O117" s="5">
        <v>1029410382091</v>
      </c>
      <c r="P117" s="5">
        <v>1081531816035</v>
      </c>
      <c r="Q117" s="5">
        <v>507377083601</v>
      </c>
      <c r="R117" s="5">
        <v>469394403714</v>
      </c>
      <c r="S117" s="5">
        <v>344321325222</v>
      </c>
      <c r="T117" s="5">
        <v>193369249426</v>
      </c>
      <c r="U117" s="5">
        <v>125438129374</v>
      </c>
      <c r="V117" s="5">
        <v>138047119252</v>
      </c>
      <c r="W117" s="5">
        <v>161548015553</v>
      </c>
    </row>
    <row r="118" spans="3:23" ht="15.5" x14ac:dyDescent="0.35">
      <c r="C118" t="s">
        <v>145</v>
      </c>
      <c r="D118" s="5">
        <v>573469082900</v>
      </c>
      <c r="E118" s="5">
        <v>682920650711</v>
      </c>
      <c r="F118" s="5">
        <v>752830507809</v>
      </c>
      <c r="G118" s="5">
        <v>681926831195</v>
      </c>
      <c r="I118" s="5">
        <v>682920650711</v>
      </c>
      <c r="J118" s="5">
        <v>756885618760</v>
      </c>
      <c r="K118" s="5">
        <v>839377782633</v>
      </c>
      <c r="L118" s="5">
        <v>794024981115</v>
      </c>
      <c r="M118" s="5">
        <v>185788600344</v>
      </c>
      <c r="N118" s="5">
        <v>1050485725890</v>
      </c>
      <c r="O118" s="5">
        <v>1029410382091</v>
      </c>
      <c r="P118" s="5">
        <v>1081531816035</v>
      </c>
      <c r="Q118" s="5">
        <v>507377083601</v>
      </c>
      <c r="R118" s="5">
        <v>469394403714</v>
      </c>
      <c r="S118" s="5">
        <v>344321325222</v>
      </c>
      <c r="T118" s="5">
        <v>193369249426</v>
      </c>
      <c r="U118" s="5">
        <v>125438129374</v>
      </c>
      <c r="V118" s="5">
        <v>138047119252</v>
      </c>
      <c r="W118" s="5">
        <v>161548015553</v>
      </c>
    </row>
    <row r="119" spans="3:23" ht="15.5" x14ac:dyDescent="0.35">
      <c r="C119" t="s">
        <v>337</v>
      </c>
      <c r="N119" s="5">
        <v>3056045262</v>
      </c>
    </row>
    <row r="120" spans="3:23" ht="15.5" x14ac:dyDescent="0.35">
      <c r="C120" t="s">
        <v>146</v>
      </c>
      <c r="D120" s="5">
        <v>51899190116</v>
      </c>
      <c r="E120" s="5">
        <v>53489288434</v>
      </c>
      <c r="F120" s="5">
        <v>53697796026</v>
      </c>
      <c r="G120" s="5">
        <v>54830402863</v>
      </c>
      <c r="I120" s="5">
        <v>53489288434</v>
      </c>
      <c r="J120" s="5">
        <v>57576085180</v>
      </c>
      <c r="K120" s="5">
        <v>66254439397</v>
      </c>
      <c r="L120" s="5">
        <v>73789679909</v>
      </c>
      <c r="M120" s="5">
        <v>88930452389</v>
      </c>
      <c r="N120" s="5">
        <v>23508951579</v>
      </c>
      <c r="P120" s="5">
        <v>55119610294</v>
      </c>
      <c r="Q120" s="5">
        <v>20233865308</v>
      </c>
      <c r="R120" s="5">
        <v>437407014</v>
      </c>
    </row>
    <row r="121" spans="3:23" ht="15.5" x14ac:dyDescent="0.35">
      <c r="C121" t="s">
        <v>148</v>
      </c>
    </row>
    <row r="122" spans="3:23" ht="15.5" x14ac:dyDescent="0.35">
      <c r="C122" t="s">
        <v>149</v>
      </c>
      <c r="D122" s="5">
        <v>272001028641</v>
      </c>
      <c r="E122" s="5">
        <v>389375656139</v>
      </c>
      <c r="F122" s="5">
        <v>461419516550</v>
      </c>
      <c r="G122" s="5">
        <v>510419559100</v>
      </c>
      <c r="I122" s="5">
        <v>389375656139</v>
      </c>
      <c r="J122" s="5">
        <v>595763375743</v>
      </c>
      <c r="K122" s="5">
        <v>682768449950</v>
      </c>
      <c r="L122" s="5">
        <v>648318136863</v>
      </c>
      <c r="M122" s="5">
        <v>20937473639</v>
      </c>
      <c r="N122" s="5">
        <v>982539895049</v>
      </c>
      <c r="O122" s="5">
        <v>980103975091</v>
      </c>
      <c r="P122" s="5">
        <v>979123074741</v>
      </c>
      <c r="Q122" s="5">
        <v>441055252293</v>
      </c>
      <c r="R122" s="5">
        <v>435931332700</v>
      </c>
      <c r="S122" s="5">
        <v>314357448440</v>
      </c>
      <c r="T122" s="5">
        <v>165140014119</v>
      </c>
      <c r="U122" s="5">
        <v>101840000000</v>
      </c>
      <c r="V122" s="5">
        <v>119952750008</v>
      </c>
      <c r="W122" s="5">
        <v>149780250007</v>
      </c>
    </row>
    <row r="123" spans="3:23" ht="15.5" x14ac:dyDescent="0.35">
      <c r="C123" t="s">
        <v>150</v>
      </c>
      <c r="D123" s="5">
        <v>1577877871665</v>
      </c>
      <c r="E123" s="5">
        <v>1636407553646</v>
      </c>
      <c r="F123" s="5">
        <v>1599801031076</v>
      </c>
      <c r="G123" s="5">
        <v>1432924741407</v>
      </c>
      <c r="I123" s="5">
        <v>1636407553646</v>
      </c>
      <c r="J123" s="5">
        <v>1420059986016</v>
      </c>
      <c r="K123" s="5">
        <v>1381159562628</v>
      </c>
      <c r="L123" s="5">
        <v>1156985901945</v>
      </c>
      <c r="M123" s="5">
        <v>517055256363</v>
      </c>
      <c r="N123" s="5">
        <v>1343767611273</v>
      </c>
      <c r="O123" s="5">
        <v>1255391515888</v>
      </c>
      <c r="P123" s="5">
        <v>1202941257597</v>
      </c>
      <c r="Q123" s="5">
        <v>672450806562</v>
      </c>
      <c r="R123" s="5">
        <v>600934069969</v>
      </c>
      <c r="S123" s="5">
        <v>462040007539</v>
      </c>
      <c r="T123" s="5">
        <v>275581539581</v>
      </c>
      <c r="U123" s="5">
        <v>244644203877</v>
      </c>
      <c r="V123" s="5">
        <v>271555660821</v>
      </c>
      <c r="W123" s="5">
        <v>306901088415</v>
      </c>
    </row>
    <row r="124" spans="3:23" ht="15.5" x14ac:dyDescent="0.35">
      <c r="C124" t="s">
        <v>151</v>
      </c>
    </row>
    <row r="125" spans="3:23" ht="15.5" x14ac:dyDescent="0.35">
      <c r="C125" t="s">
        <v>152</v>
      </c>
      <c r="D125" s="5">
        <v>343292650900</v>
      </c>
      <c r="E125" s="5">
        <v>343117650900</v>
      </c>
      <c r="F125" s="5">
        <v>343117650900</v>
      </c>
      <c r="G125" s="5">
        <v>343117650900</v>
      </c>
      <c r="I125" s="5">
        <v>343117650900</v>
      </c>
      <c r="J125" s="5">
        <v>342942650900</v>
      </c>
      <c r="K125" s="5">
        <v>342767650900</v>
      </c>
      <c r="L125" s="5">
        <v>342592650900</v>
      </c>
      <c r="M125" s="5">
        <v>342592650900</v>
      </c>
      <c r="N125" s="5">
        <v>118000000000</v>
      </c>
      <c r="O125" s="5">
        <v>118000000000</v>
      </c>
      <c r="P125" s="5">
        <v>118000000000</v>
      </c>
      <c r="Q125" s="5">
        <v>118000000000</v>
      </c>
      <c r="R125" s="5">
        <v>118000000000</v>
      </c>
      <c r="S125" s="5">
        <v>118000000000</v>
      </c>
      <c r="T125" s="5">
        <v>118000000000</v>
      </c>
      <c r="U125" s="5">
        <v>118000000000</v>
      </c>
      <c r="V125" s="5">
        <v>100000000000</v>
      </c>
      <c r="W125" s="5">
        <v>100000000000</v>
      </c>
    </row>
    <row r="126" spans="3:23" ht="15.5" x14ac:dyDescent="0.35">
      <c r="C126" t="s">
        <v>153</v>
      </c>
      <c r="D126" s="5">
        <v>3114069615489</v>
      </c>
      <c r="E126" s="5">
        <v>3111672115489</v>
      </c>
      <c r="F126" s="5">
        <v>3111672115489</v>
      </c>
      <c r="G126" s="5">
        <v>3111672115489</v>
      </c>
      <c r="I126" s="5">
        <v>3111672115489</v>
      </c>
      <c r="J126" s="5">
        <v>3109583992619</v>
      </c>
      <c r="K126" s="5">
        <v>3105643974602</v>
      </c>
      <c r="L126" s="5">
        <v>3103613269153</v>
      </c>
      <c r="M126" s="5">
        <v>3103614633094</v>
      </c>
      <c r="N126" s="5">
        <v>15492043298</v>
      </c>
      <c r="O126" s="5">
        <v>15492043298</v>
      </c>
      <c r="P126" s="5">
        <v>15492043298</v>
      </c>
      <c r="Q126" s="5">
        <v>15492043298</v>
      </c>
      <c r="R126" s="5">
        <v>15492043298</v>
      </c>
      <c r="S126" s="5">
        <v>14785453298</v>
      </c>
      <c r="T126" s="5">
        <v>14785453298</v>
      </c>
      <c r="U126" s="5">
        <v>14785453298</v>
      </c>
    </row>
    <row r="127" spans="3:23" ht="15.5" x14ac:dyDescent="0.35">
      <c r="C127" t="s">
        <v>154</v>
      </c>
      <c r="D127" s="5">
        <v>-84784881524</v>
      </c>
      <c r="E127" s="5">
        <v>-83946209295</v>
      </c>
      <c r="F127" s="5">
        <v>-81119950553</v>
      </c>
      <c r="G127" s="5">
        <v>-99727654136</v>
      </c>
      <c r="I127" s="5">
        <v>-83946209295</v>
      </c>
      <c r="J127" s="5">
        <v>-114021985937</v>
      </c>
      <c r="K127" s="5">
        <v>-125742634390</v>
      </c>
      <c r="L127" s="5">
        <v>-137994828336</v>
      </c>
      <c r="M127" s="5">
        <v>-152907741573</v>
      </c>
      <c r="N127" s="5">
        <v>-256426283429</v>
      </c>
      <c r="O127" s="5">
        <v>130938265347</v>
      </c>
      <c r="P127" s="5">
        <v>240041060458</v>
      </c>
      <c r="Q127" s="5">
        <v>185159986903</v>
      </c>
      <c r="R127" s="5">
        <v>119368880900</v>
      </c>
      <c r="S127" s="5">
        <v>109683245042</v>
      </c>
      <c r="T127" s="5">
        <v>58291388016</v>
      </c>
      <c r="U127" s="5">
        <v>223364568</v>
      </c>
      <c r="V127" s="5">
        <v>-46425173491</v>
      </c>
      <c r="W127" s="5">
        <v>-69694466913</v>
      </c>
    </row>
    <row r="128" spans="3:23" ht="15.5" x14ac:dyDescent="0.35">
      <c r="C128" t="s">
        <v>341</v>
      </c>
      <c r="D128" s="5">
        <v>600000000</v>
      </c>
      <c r="E128" s="5">
        <v>600000000</v>
      </c>
      <c r="F128" s="5">
        <v>600000000</v>
      </c>
      <c r="G128" s="5">
        <v>600000000</v>
      </c>
      <c r="I128" s="5">
        <v>600000000</v>
      </c>
      <c r="J128" s="5">
        <v>600000000</v>
      </c>
      <c r="K128" s="5">
        <v>600000000</v>
      </c>
      <c r="L128" s="5">
        <v>600000000</v>
      </c>
      <c r="M128" s="5">
        <v>600000000</v>
      </c>
      <c r="N128" s="5">
        <v>600000000</v>
      </c>
      <c r="O128" s="5">
        <v>600000000</v>
      </c>
      <c r="P128" s="5">
        <v>500000000</v>
      </c>
      <c r="Q128" s="5">
        <v>400000000</v>
      </c>
      <c r="R128" s="5">
        <v>300000000</v>
      </c>
      <c r="S128" s="5">
        <v>200000000</v>
      </c>
    </row>
    <row r="129" spans="2:23" ht="15.5" x14ac:dyDescent="0.35">
      <c r="C129" t="s">
        <v>342</v>
      </c>
      <c r="D129" s="5">
        <v>-85384881524</v>
      </c>
      <c r="E129" s="5">
        <v>-84546209295</v>
      </c>
      <c r="F129" s="5">
        <v>-81719950553</v>
      </c>
      <c r="G129" s="5">
        <v>-100327654136</v>
      </c>
      <c r="I129" s="5">
        <v>-84546209295</v>
      </c>
      <c r="J129" s="5">
        <v>-114621985937</v>
      </c>
      <c r="K129" s="5">
        <v>-126342634390</v>
      </c>
      <c r="L129" s="5">
        <v>-138594828336</v>
      </c>
      <c r="M129" s="5">
        <v>-153507741573</v>
      </c>
      <c r="N129" s="5">
        <v>-257026283429</v>
      </c>
      <c r="O129" s="5">
        <v>130338265347</v>
      </c>
      <c r="P129" s="5">
        <v>239541060458</v>
      </c>
      <c r="Q129" s="5">
        <v>184759986903</v>
      </c>
      <c r="R129" s="5">
        <v>119068880900</v>
      </c>
      <c r="S129" s="5">
        <v>109483245042</v>
      </c>
      <c r="T129" s="5">
        <v>58291388016</v>
      </c>
      <c r="U129" s="5">
        <v>223364568</v>
      </c>
      <c r="V129" s="5">
        <v>-46425173491</v>
      </c>
      <c r="W129" s="5">
        <v>-69694466913</v>
      </c>
    </row>
    <row r="130" spans="2:23" ht="15.5" x14ac:dyDescent="0.35">
      <c r="C130" t="s">
        <v>343</v>
      </c>
      <c r="D130" s="5">
        <v>-84784881524</v>
      </c>
      <c r="E130" s="5">
        <v>-83946209295</v>
      </c>
      <c r="F130" s="5">
        <v>-81119950553</v>
      </c>
      <c r="G130" s="5">
        <v>-99727654136</v>
      </c>
      <c r="I130" s="5">
        <v>-83946209295</v>
      </c>
      <c r="J130" s="5">
        <v>-114021985937</v>
      </c>
      <c r="K130" s="5">
        <v>-125742634390</v>
      </c>
      <c r="L130" s="5">
        <v>-137994828336</v>
      </c>
      <c r="M130" s="5">
        <v>-152907741573</v>
      </c>
      <c r="N130" s="5">
        <v>-256426283429</v>
      </c>
      <c r="O130" s="5">
        <v>130938265347</v>
      </c>
      <c r="P130" s="5">
        <v>240041060458</v>
      </c>
      <c r="Q130" s="5">
        <v>185159986903</v>
      </c>
      <c r="R130" s="5">
        <v>119368880900</v>
      </c>
      <c r="S130" s="5">
        <v>109683245042</v>
      </c>
      <c r="T130" s="5">
        <v>58291388016</v>
      </c>
      <c r="U130" s="5">
        <v>223364568</v>
      </c>
      <c r="V130" s="5">
        <v>-46425173491</v>
      </c>
      <c r="W130" s="5">
        <v>-69694466913</v>
      </c>
    </row>
    <row r="131" spans="2:23" ht="15.5" x14ac:dyDescent="0.35">
      <c r="C131" t="s">
        <v>155</v>
      </c>
      <c r="D131" s="5">
        <v>371556115555</v>
      </c>
      <c r="E131" s="5">
        <v>364506907111</v>
      </c>
      <c r="F131" s="5">
        <v>363811252517</v>
      </c>
      <c r="G131" s="5">
        <v>361920334310</v>
      </c>
      <c r="I131" s="5">
        <v>364506907111</v>
      </c>
      <c r="J131" s="5">
        <v>357829174844</v>
      </c>
      <c r="K131" s="5">
        <v>347613775537</v>
      </c>
      <c r="L131" s="5">
        <v>360183013404</v>
      </c>
      <c r="M131" s="5">
        <v>594744851272</v>
      </c>
      <c r="N131" s="5">
        <v>8011219</v>
      </c>
      <c r="O131" s="5">
        <v>10501097</v>
      </c>
      <c r="P131" s="5">
        <v>13011719</v>
      </c>
      <c r="Q131" s="5">
        <v>11465614</v>
      </c>
      <c r="R131" s="5">
        <v>8420912</v>
      </c>
      <c r="S131" s="5">
        <v>7602668</v>
      </c>
      <c r="T131" s="5">
        <v>2082405</v>
      </c>
      <c r="U131" s="5">
        <v>1858231</v>
      </c>
      <c r="V131" s="5">
        <v>-331672</v>
      </c>
      <c r="W131" s="5">
        <v>-337500</v>
      </c>
    </row>
    <row r="132" spans="2:23" ht="15.5" x14ac:dyDescent="0.35">
      <c r="C132" t="s">
        <v>9</v>
      </c>
      <c r="D132" s="5">
        <v>4190534120969</v>
      </c>
      <c r="E132" s="5">
        <v>4165747731321</v>
      </c>
      <c r="F132" s="5">
        <v>4180125289190</v>
      </c>
      <c r="G132" s="5">
        <v>4159390828232</v>
      </c>
      <c r="I132" s="5">
        <v>4165747731321</v>
      </c>
      <c r="J132" s="5">
        <v>4138250484066</v>
      </c>
      <c r="K132" s="5">
        <v>3983618518352</v>
      </c>
      <c r="L132" s="5">
        <v>3983017980488</v>
      </c>
      <c r="M132" s="5">
        <v>4431595838967</v>
      </c>
      <c r="N132" s="5">
        <v>545823513083</v>
      </c>
      <c r="O132" s="5">
        <v>977502945835</v>
      </c>
      <c r="P132" s="5">
        <v>1326090642486</v>
      </c>
      <c r="Q132" s="5">
        <v>1042283959668</v>
      </c>
      <c r="R132" s="5">
        <v>850972728147</v>
      </c>
      <c r="S132" s="5">
        <v>741179986378</v>
      </c>
      <c r="T132" s="5">
        <v>191078923719</v>
      </c>
      <c r="U132" s="5">
        <v>133010676097</v>
      </c>
      <c r="V132" s="5">
        <v>19223383337</v>
      </c>
      <c r="W132" s="5">
        <v>-4045915913</v>
      </c>
    </row>
    <row r="133" spans="2:23" ht="15.5" x14ac:dyDescent="0.35">
      <c r="C133" t="s">
        <v>156</v>
      </c>
      <c r="D133" s="5">
        <v>5768411992634</v>
      </c>
      <c r="E133" s="5">
        <v>5802155284967</v>
      </c>
      <c r="F133" s="5">
        <v>5779926320266</v>
      </c>
      <c r="G133" s="5">
        <v>5592315569639</v>
      </c>
      <c r="I133" s="5">
        <v>5802155284967</v>
      </c>
      <c r="J133" s="5">
        <v>5558310470082</v>
      </c>
      <c r="K133" s="5">
        <v>5364778080980</v>
      </c>
      <c r="L133" s="5">
        <v>5140003882433</v>
      </c>
      <c r="M133" s="5">
        <v>4948651095330</v>
      </c>
      <c r="N133" s="5">
        <v>1889591124356</v>
      </c>
      <c r="O133" s="5">
        <v>2232894461723</v>
      </c>
      <c r="P133" s="5">
        <v>2529031900083</v>
      </c>
      <c r="Q133" s="5">
        <v>1714734766230</v>
      </c>
      <c r="R133" s="5">
        <v>1451906798116</v>
      </c>
      <c r="S133" s="5">
        <v>1203219993917</v>
      </c>
      <c r="T133" s="5">
        <v>466660463300</v>
      </c>
      <c r="U133" s="5">
        <v>377654879974</v>
      </c>
      <c r="V133" s="5">
        <v>290779044158</v>
      </c>
      <c r="W133" s="5">
        <v>302855172502</v>
      </c>
    </row>
    <row r="134" spans="2:23" ht="15.5" x14ac:dyDescent="0.35">
      <c r="C134" t="s">
        <v>157</v>
      </c>
      <c r="D134" s="5">
        <v>17164632545</v>
      </c>
      <c r="E134" s="5">
        <v>17155882545</v>
      </c>
      <c r="F134" s="5">
        <v>17155882545</v>
      </c>
      <c r="G134" s="5">
        <v>17155882545</v>
      </c>
      <c r="I134" s="5">
        <v>17155882545</v>
      </c>
      <c r="J134" s="5">
        <v>17147132545</v>
      </c>
      <c r="K134" s="5">
        <v>17138382545</v>
      </c>
      <c r="L134" s="5">
        <v>17129632545</v>
      </c>
      <c r="M134" s="5">
        <v>17129632545</v>
      </c>
      <c r="N134" s="5">
        <v>5900000000</v>
      </c>
      <c r="O134" s="5">
        <v>5900000000</v>
      </c>
      <c r="P134" s="5">
        <v>5900000000</v>
      </c>
      <c r="Q134" s="5">
        <v>5900000000</v>
      </c>
      <c r="R134" s="5">
        <v>1180000000</v>
      </c>
      <c r="S134" s="5">
        <v>1180000000</v>
      </c>
      <c r="T134" s="5">
        <v>1180000000</v>
      </c>
      <c r="U134" s="5">
        <v>1180000000</v>
      </c>
      <c r="V134" s="5">
        <v>1000000000</v>
      </c>
      <c r="W134" s="5">
        <v>100000</v>
      </c>
    </row>
    <row r="136" spans="2:23" ht="15.5" x14ac:dyDescent="0.35">
      <c r="B136" t="s">
        <v>158</v>
      </c>
      <c r="C136" t="s">
        <v>159</v>
      </c>
      <c r="D136" s="5">
        <v>16714233897</v>
      </c>
      <c r="E136" s="5">
        <v>157729616972</v>
      </c>
      <c r="F136" s="5">
        <v>130199339763</v>
      </c>
      <c r="G136" s="5">
        <v>53611372932</v>
      </c>
      <c r="I136" s="5">
        <v>340148916732</v>
      </c>
      <c r="J136" s="5">
        <v>264263486106</v>
      </c>
      <c r="K136" s="5">
        <v>136148056030</v>
      </c>
      <c r="L136" s="5">
        <v>161419397294</v>
      </c>
      <c r="M136" s="5">
        <v>253740257574</v>
      </c>
      <c r="N136" s="5">
        <v>24689011922</v>
      </c>
      <c r="O136" s="5">
        <v>188400529811</v>
      </c>
      <c r="P136" s="5">
        <v>31312617382</v>
      </c>
      <c r="Q136" s="5">
        <v>66255296191</v>
      </c>
      <c r="R136" s="5">
        <v>123850340188</v>
      </c>
      <c r="S136" s="5">
        <v>97529578906</v>
      </c>
      <c r="T136" s="5">
        <v>73186932825</v>
      </c>
      <c r="U136" s="5">
        <v>74802025128</v>
      </c>
      <c r="V136" s="5">
        <v>55044972771</v>
      </c>
      <c r="W136" s="5">
        <v>30638093882</v>
      </c>
    </row>
    <row r="137" spans="2:23" ht="15.5" x14ac:dyDescent="0.35">
      <c r="C137" t="s">
        <v>160</v>
      </c>
      <c r="D137" s="5">
        <v>483790224679</v>
      </c>
      <c r="E137" s="5">
        <v>513645732538</v>
      </c>
      <c r="F137" s="5">
        <v>493822854260</v>
      </c>
      <c r="G137" s="5">
        <v>434570299759</v>
      </c>
      <c r="I137" s="5">
        <v>1845928818725</v>
      </c>
      <c r="J137" s="5">
        <v>1693518830888</v>
      </c>
      <c r="K137" s="5">
        <v>1474241480005</v>
      </c>
      <c r="L137" s="5">
        <v>1380895858689</v>
      </c>
      <c r="M137" s="5">
        <v>1280912549567</v>
      </c>
      <c r="N137" s="5">
        <v>486024164377</v>
      </c>
      <c r="O137" s="5">
        <v>653607289293</v>
      </c>
      <c r="P137" s="5">
        <v>867574359809</v>
      </c>
      <c r="Q137" s="5">
        <v>713731333737</v>
      </c>
      <c r="R137" s="5">
        <v>638750497229</v>
      </c>
      <c r="S137" s="5">
        <v>487478512564</v>
      </c>
      <c r="T137" s="5">
        <v>405245513535</v>
      </c>
      <c r="U137" s="5">
        <v>341508614284</v>
      </c>
      <c r="V137" s="5">
        <v>266696265910</v>
      </c>
      <c r="W137" s="5">
        <v>241416307977</v>
      </c>
    </row>
    <row r="138" spans="2:23" ht="15.5" x14ac:dyDescent="0.35">
      <c r="C138" t="s">
        <v>2527</v>
      </c>
      <c r="E138" s="5">
        <v>6646041600</v>
      </c>
      <c r="I138" s="5">
        <v>6646041600</v>
      </c>
      <c r="J138" s="5">
        <v>5078424549</v>
      </c>
      <c r="K138" s="5">
        <v>8110261935</v>
      </c>
      <c r="L138" s="5">
        <v>1438083334</v>
      </c>
      <c r="M138" s="5">
        <v>1930285569</v>
      </c>
      <c r="N138" s="5">
        <v>2376709355</v>
      </c>
    </row>
    <row r="139" spans="2:23" ht="15.5" x14ac:dyDescent="0.35">
      <c r="C139" t="s">
        <v>1062</v>
      </c>
      <c r="F139" s="5">
        <v>2851608591</v>
      </c>
      <c r="I139" s="5">
        <v>2851608591</v>
      </c>
      <c r="J139" s="5">
        <v>224094518</v>
      </c>
      <c r="K139" s="5">
        <v>308409514</v>
      </c>
      <c r="L139" s="5">
        <v>2916906146</v>
      </c>
      <c r="M139" s="5">
        <v>3594133411</v>
      </c>
    </row>
    <row r="140" spans="2:23" ht="15.5" x14ac:dyDescent="0.35">
      <c r="C140" t="s">
        <v>171</v>
      </c>
      <c r="D140" s="5">
        <v>510208806</v>
      </c>
      <c r="E140" s="5">
        <v>495678534</v>
      </c>
      <c r="F140" s="5">
        <v>527004988</v>
      </c>
      <c r="G140" s="5">
        <v>521391645</v>
      </c>
      <c r="I140" s="5">
        <v>2165414461</v>
      </c>
      <c r="J140" s="5">
        <v>4138212141</v>
      </c>
      <c r="K140" s="5">
        <v>6025836075</v>
      </c>
      <c r="L140" s="5">
        <v>6797282137</v>
      </c>
      <c r="M140" s="5">
        <v>12719471384</v>
      </c>
      <c r="N140" s="5">
        <v>341736346</v>
      </c>
      <c r="O140" s="5">
        <v>590558596</v>
      </c>
      <c r="P140" s="5">
        <v>1754628241</v>
      </c>
      <c r="Q140" s="5">
        <v>501710397</v>
      </c>
      <c r="R140" s="5">
        <v>638384323</v>
      </c>
      <c r="S140" s="5">
        <v>269256264</v>
      </c>
      <c r="T140" s="5">
        <v>310079677</v>
      </c>
      <c r="U140" s="5">
        <v>1083644489</v>
      </c>
      <c r="V140" s="5">
        <v>90288138</v>
      </c>
      <c r="W140" s="5">
        <v>100405215</v>
      </c>
    </row>
    <row r="141" spans="2:23" ht="15.5" x14ac:dyDescent="0.35">
      <c r="C141" t="s">
        <v>1736</v>
      </c>
      <c r="D141" s="5">
        <v>-18512763769</v>
      </c>
      <c r="E141" s="5">
        <v>-15893397996</v>
      </c>
      <c r="F141" s="5">
        <v>-19561351127</v>
      </c>
      <c r="G141" s="5">
        <v>-18800412519</v>
      </c>
      <c r="I141" s="5">
        <v>-72904488782</v>
      </c>
      <c r="J141" s="5">
        <v>-81987809766</v>
      </c>
      <c r="K141" s="5">
        <v>-69969911924</v>
      </c>
      <c r="L141" s="5">
        <v>-42122224400</v>
      </c>
      <c r="M141" s="5">
        <v>-39478566982</v>
      </c>
      <c r="N141" s="5">
        <v>-71205939886</v>
      </c>
      <c r="O141" s="5">
        <v>-111810476004</v>
      </c>
      <c r="P141" s="5">
        <v>-74374338584</v>
      </c>
      <c r="Q141" s="5">
        <v>-53811164667</v>
      </c>
      <c r="R141" s="5">
        <v>-43900613600</v>
      </c>
      <c r="S141" s="5">
        <v>-22231846424</v>
      </c>
      <c r="T141" s="5">
        <v>-23875757935</v>
      </c>
      <c r="U141" s="5">
        <v>-21446901005</v>
      </c>
      <c r="V141" s="5">
        <v>-20060360461</v>
      </c>
      <c r="W141" s="5">
        <v>-30840802707</v>
      </c>
    </row>
    <row r="142" spans="2:23" ht="15.5" x14ac:dyDescent="0.35">
      <c r="C142" t="s">
        <v>604</v>
      </c>
      <c r="D142" s="5">
        <v>-2883963117</v>
      </c>
      <c r="E142" s="5">
        <v>-4455985340</v>
      </c>
      <c r="F142" s="5">
        <v>-5451695070</v>
      </c>
      <c r="G142" s="5">
        <v>-3710629420</v>
      </c>
      <c r="I142" s="5">
        <v>-18214569235</v>
      </c>
      <c r="J142" s="5">
        <v>-20848070123</v>
      </c>
      <c r="K142" s="5">
        <v>-24354096991</v>
      </c>
      <c r="L142" s="5">
        <v>-34926670084</v>
      </c>
      <c r="M142" s="5">
        <v>-35228695405</v>
      </c>
      <c r="N142" s="5">
        <v>-58055186</v>
      </c>
      <c r="O142" s="5">
        <v>-28498929667</v>
      </c>
      <c r="P142" s="5">
        <v>-36056625533</v>
      </c>
      <c r="Q142" s="5">
        <v>-33724224503</v>
      </c>
      <c r="R142" s="5">
        <v>-23525917114</v>
      </c>
      <c r="S142" s="5">
        <v>-2448021184</v>
      </c>
      <c r="T142" s="5">
        <v>-10442189680</v>
      </c>
      <c r="U142" s="5">
        <v>-9643312945</v>
      </c>
      <c r="V142" s="5">
        <v>-11000970864</v>
      </c>
      <c r="W142" s="5">
        <v>-1689541001</v>
      </c>
    </row>
    <row r="143" spans="2:23" ht="15.5" x14ac:dyDescent="0.35">
      <c r="C143" t="s">
        <v>691</v>
      </c>
      <c r="D143" s="5">
        <v>-160209575654</v>
      </c>
      <c r="E143" s="5">
        <v>-121329938162</v>
      </c>
      <c r="F143" s="5">
        <v>-118535108718</v>
      </c>
      <c r="G143" s="5">
        <v>-124887480435</v>
      </c>
      <c r="I143" s="5">
        <v>-519116075999</v>
      </c>
      <c r="J143" s="5">
        <v>-488727715875</v>
      </c>
      <c r="K143" s="5">
        <v>-472685581421</v>
      </c>
      <c r="L143" s="5">
        <v>-420065604510</v>
      </c>
      <c r="M143" s="5">
        <v>-349675345567</v>
      </c>
      <c r="N143" s="5">
        <v>-168109230948</v>
      </c>
      <c r="O143" s="5">
        <v>-187413240735</v>
      </c>
      <c r="P143" s="5">
        <v>-176557871579</v>
      </c>
      <c r="Q143" s="5">
        <v>-142999618816</v>
      </c>
      <c r="R143" s="5">
        <v>-124391895291</v>
      </c>
      <c r="S143" s="5">
        <v>-95351301115</v>
      </c>
      <c r="T143" s="5">
        <v>-80419490262</v>
      </c>
      <c r="U143" s="5">
        <v>-72114492518</v>
      </c>
      <c r="V143" s="5">
        <v>-59038439461</v>
      </c>
      <c r="W143" s="5">
        <v>-52798090680</v>
      </c>
    </row>
    <row r="144" spans="2:23" ht="15.5" x14ac:dyDescent="0.35">
      <c r="C144" t="s">
        <v>452</v>
      </c>
      <c r="D144" s="5">
        <v>-285979897048</v>
      </c>
      <c r="E144" s="5">
        <v>-221378514202</v>
      </c>
      <c r="F144" s="5">
        <v>-223453973161</v>
      </c>
      <c r="G144" s="5">
        <v>-234081796098</v>
      </c>
      <c r="I144" s="5">
        <v>-907207832629</v>
      </c>
      <c r="J144" s="5">
        <v>-847132480226</v>
      </c>
      <c r="K144" s="5">
        <v>-785528341163</v>
      </c>
      <c r="L144" s="5">
        <v>-733514234018</v>
      </c>
      <c r="M144" s="5">
        <v>-621033574403</v>
      </c>
      <c r="N144" s="5">
        <v>-224680372136</v>
      </c>
      <c r="O144" s="5">
        <v>-138074671672</v>
      </c>
      <c r="P144" s="5">
        <v>-551027534972</v>
      </c>
      <c r="Q144" s="5">
        <v>-417442739957</v>
      </c>
      <c r="R144" s="5">
        <v>-323720115359</v>
      </c>
      <c r="S144" s="5">
        <v>-270187021199</v>
      </c>
      <c r="T144" s="5">
        <v>-217631222510</v>
      </c>
      <c r="U144" s="5">
        <v>-164585527177</v>
      </c>
      <c r="V144" s="5">
        <v>-121641810491</v>
      </c>
      <c r="W144" s="5">
        <v>-125550184922</v>
      </c>
    </row>
    <row r="145" spans="3:23" ht="15.5" x14ac:dyDescent="0.35">
      <c r="C145" t="s">
        <v>165</v>
      </c>
      <c r="D145" s="5">
        <v>-24422000000</v>
      </c>
      <c r="E145" s="5">
        <v>-34007202404</v>
      </c>
      <c r="F145" s="5">
        <v>-16050000000</v>
      </c>
      <c r="G145" s="5">
        <v>78186000000</v>
      </c>
      <c r="I145" s="5">
        <v>-8837702404</v>
      </c>
      <c r="J145" s="5">
        <v>5189746736</v>
      </c>
      <c r="K145" s="5">
        <v>198657172616</v>
      </c>
      <c r="L145" s="5">
        <v>677774919924</v>
      </c>
      <c r="M145" s="5">
        <v>2515071957456</v>
      </c>
      <c r="N145" s="5">
        <v>-15221860410</v>
      </c>
      <c r="O145" s="5">
        <v>32763796905</v>
      </c>
      <c r="P145" s="5">
        <v>496868582547</v>
      </c>
      <c r="Q145" s="5">
        <v>29939732081</v>
      </c>
      <c r="R145" s="5">
        <v>95892910221</v>
      </c>
      <c r="S145" s="5">
        <v>127443614383</v>
      </c>
      <c r="T145" s="5">
        <v>1032444402</v>
      </c>
      <c r="U145" s="5">
        <v>32287778285</v>
      </c>
      <c r="V145" s="5">
        <v>-43063143312</v>
      </c>
      <c r="W145" s="5">
        <v>-14070475983</v>
      </c>
    </row>
    <row r="146" spans="3:23" ht="15.5" x14ac:dyDescent="0.35">
      <c r="C146" t="s">
        <v>166</v>
      </c>
      <c r="D146" s="5">
        <v>29453562151</v>
      </c>
      <c r="E146" s="5">
        <v>-108122783220</v>
      </c>
      <c r="F146" s="5">
        <v>-79362181395</v>
      </c>
      <c r="G146" s="5">
        <v>-98522286604</v>
      </c>
      <c r="I146" s="5">
        <v>-325621466118</v>
      </c>
      <c r="J146" s="5">
        <v>-250978149710</v>
      </c>
      <c r="K146" s="5">
        <v>-508657198538</v>
      </c>
      <c r="L146" s="5">
        <v>-1052127664529</v>
      </c>
      <c r="M146" s="5">
        <v>-2194102893847</v>
      </c>
      <c r="N146" s="5">
        <v>-5994540132</v>
      </c>
      <c r="O146" s="5">
        <v>-301322687109</v>
      </c>
      <c r="P146" s="5">
        <v>-489662026166</v>
      </c>
      <c r="Q146" s="5">
        <v>-77971149091</v>
      </c>
      <c r="R146" s="5">
        <v>-295886305386</v>
      </c>
      <c r="S146" s="5">
        <v>-141631092413</v>
      </c>
      <c r="T146" s="5">
        <v>-50592998454</v>
      </c>
      <c r="U146" s="5">
        <v>-97482985708</v>
      </c>
      <c r="V146" s="5">
        <v>-15104292056</v>
      </c>
      <c r="W146" s="5">
        <v>-17161322377</v>
      </c>
    </row>
    <row r="147" spans="3:23" ht="15.5" x14ac:dyDescent="0.35">
      <c r="C147" t="s">
        <v>168</v>
      </c>
      <c r="D147" s="5">
        <v>-11177871947</v>
      </c>
      <c r="E147" s="5">
        <v>-110632017327</v>
      </c>
      <c r="F147" s="5">
        <v>-121501624619</v>
      </c>
      <c r="G147" s="5">
        <v>-60264641805</v>
      </c>
      <c r="I147" s="5">
        <v>-335615210838</v>
      </c>
      <c r="J147" s="5">
        <v>-240856738888</v>
      </c>
      <c r="K147" s="5">
        <v>-432042505931</v>
      </c>
      <c r="L147" s="5">
        <v>-154430628097</v>
      </c>
      <c r="M147" s="5">
        <v>-126919771576</v>
      </c>
      <c r="N147" s="5">
        <v>-5644724685</v>
      </c>
      <c r="O147" s="5">
        <v>-369363959838</v>
      </c>
      <c r="P147" s="5">
        <v>-411319973081</v>
      </c>
      <c r="Q147" s="5">
        <v>-78414149091</v>
      </c>
      <c r="R147" s="5">
        <v>-296624970721</v>
      </c>
      <c r="S147" s="5">
        <v>-130550254258</v>
      </c>
      <c r="T147" s="5">
        <v>-51665771181</v>
      </c>
      <c r="U147" s="5">
        <v>-97517226993</v>
      </c>
      <c r="V147" s="5">
        <v>-15318132294</v>
      </c>
      <c r="W147" s="5">
        <v>-17401968406</v>
      </c>
    </row>
    <row r="148" spans="3:23" ht="15.5" x14ac:dyDescent="0.35">
      <c r="C148" t="s">
        <v>1445</v>
      </c>
    </row>
    <row r="149" spans="3:23" ht="15.5" x14ac:dyDescent="0.35">
      <c r="C149" t="s">
        <v>2528</v>
      </c>
      <c r="M149" s="5">
        <v>-2028402940950</v>
      </c>
    </row>
    <row r="150" spans="3:23" ht="15.5" x14ac:dyDescent="0.35">
      <c r="C150" t="s">
        <v>2529</v>
      </c>
      <c r="D150" s="5">
        <v>252352254</v>
      </c>
      <c r="E150" s="5">
        <v>498962235</v>
      </c>
      <c r="F150" s="5">
        <v>774780196</v>
      </c>
      <c r="G150" s="5">
        <v>6666693</v>
      </c>
      <c r="I150" s="5">
        <v>1455183914</v>
      </c>
      <c r="J150" s="5">
        <v>252784583</v>
      </c>
      <c r="K150" s="5">
        <v>961677617</v>
      </c>
      <c r="L150" s="5">
        <v>2697799941</v>
      </c>
      <c r="M150" s="5">
        <v>4836617420</v>
      </c>
      <c r="N150" s="5">
        <v>735518182</v>
      </c>
      <c r="O150" s="5">
        <v>41272729</v>
      </c>
      <c r="Q150" s="5">
        <v>443000000</v>
      </c>
      <c r="R150" s="5">
        <v>738665335</v>
      </c>
      <c r="S150" s="5">
        <v>10054545</v>
      </c>
      <c r="T150" s="5">
        <v>1072772727</v>
      </c>
      <c r="U150" s="5">
        <v>34241285</v>
      </c>
      <c r="V150" s="5">
        <v>213840238</v>
      </c>
      <c r="W150" s="5">
        <v>240646029</v>
      </c>
    </row>
    <row r="151" spans="3:23" ht="15.5" x14ac:dyDescent="0.35">
      <c r="C151" t="s">
        <v>2530</v>
      </c>
      <c r="L151" s="5">
        <v>-506289390071</v>
      </c>
      <c r="M151" s="5">
        <v>-41562640000</v>
      </c>
    </row>
    <row r="152" spans="3:23" ht="15.5" x14ac:dyDescent="0.35">
      <c r="C152" t="s">
        <v>1946</v>
      </c>
      <c r="D152" s="5">
        <v>-2128884936</v>
      </c>
      <c r="E152" s="5">
        <v>-1323896004</v>
      </c>
      <c r="F152" s="5">
        <v>-3289323294</v>
      </c>
      <c r="G152" s="5">
        <v>-66600000</v>
      </c>
      <c r="I152" s="5">
        <v>-6294666868</v>
      </c>
      <c r="J152" s="5">
        <v>-22782726100</v>
      </c>
      <c r="K152" s="5">
        <v>-58597471338</v>
      </c>
      <c r="L152" s="5">
        <v>-74514121172</v>
      </c>
    </row>
    <row r="153" spans="3:23" ht="15.5" x14ac:dyDescent="0.35">
      <c r="C153" t="s">
        <v>2531</v>
      </c>
      <c r="F153" s="5">
        <v>4500000000</v>
      </c>
      <c r="I153" s="5">
        <v>4500000000</v>
      </c>
      <c r="J153" s="5">
        <v>17000000000</v>
      </c>
      <c r="L153" s="5">
        <v>98000000000</v>
      </c>
    </row>
    <row r="154" spans="3:23" ht="15.5" x14ac:dyDescent="0.35">
      <c r="C154" t="s">
        <v>1088</v>
      </c>
      <c r="D154" s="5">
        <v>30398170338</v>
      </c>
      <c r="I154" s="5">
        <v>16867445090</v>
      </c>
      <c r="J154" s="5">
        <v>20020795401</v>
      </c>
      <c r="K154" s="5">
        <v>15399776989</v>
      </c>
    </row>
    <row r="155" spans="3:23" ht="15.5" x14ac:dyDescent="0.35">
      <c r="C155" t="s">
        <v>2532</v>
      </c>
      <c r="M155" s="5">
        <v>10067123288</v>
      </c>
    </row>
    <row r="156" spans="3:23" ht="15.5" x14ac:dyDescent="0.35">
      <c r="C156" t="s">
        <v>2533</v>
      </c>
      <c r="D156" s="5">
        <v>20696504210</v>
      </c>
    </row>
    <row r="157" spans="3:23" ht="15.5" x14ac:dyDescent="0.35">
      <c r="C157" t="s">
        <v>363</v>
      </c>
      <c r="F157" s="5">
        <v>-4500000000</v>
      </c>
      <c r="G157" s="5">
        <v>4500000000</v>
      </c>
      <c r="K157" s="5">
        <v>-9500000000</v>
      </c>
    </row>
    <row r="158" spans="3:23" ht="15.5" x14ac:dyDescent="0.35">
      <c r="C158" t="s">
        <v>365</v>
      </c>
      <c r="L158" s="5">
        <v>-405819042590</v>
      </c>
    </row>
    <row r="159" spans="3:23" ht="15.5" x14ac:dyDescent="0.35">
      <c r="C159" t="s">
        <v>1324</v>
      </c>
      <c r="S159" s="5">
        <v>-11090892700</v>
      </c>
    </row>
    <row r="160" spans="3:23" ht="15.5" x14ac:dyDescent="0.35">
      <c r="C160" t="s">
        <v>172</v>
      </c>
      <c r="D160" s="5">
        <v>-8586707768</v>
      </c>
      <c r="E160" s="5">
        <v>3334167876</v>
      </c>
      <c r="F160" s="5">
        <v>44653986322</v>
      </c>
      <c r="G160" s="5">
        <v>-42697711492</v>
      </c>
      <c r="I160" s="5">
        <v>-6534217416</v>
      </c>
      <c r="J160" s="5">
        <v>-24612264706</v>
      </c>
      <c r="K160" s="5">
        <v>-24878675875</v>
      </c>
      <c r="L160" s="5">
        <v>-11772282540</v>
      </c>
      <c r="M160" s="5">
        <v>-12121282029</v>
      </c>
      <c r="N160" s="5">
        <v>-1085333629</v>
      </c>
      <c r="O160" s="5">
        <v>68000000000</v>
      </c>
      <c r="P160" s="5">
        <v>-78342053085</v>
      </c>
    </row>
    <row r="161" spans="3:23" ht="15.5" x14ac:dyDescent="0.35">
      <c r="C161" t="s">
        <v>186</v>
      </c>
      <c r="D161" s="5">
        <v>-24422000000</v>
      </c>
      <c r="E161" s="5">
        <v>-34007202404</v>
      </c>
      <c r="F161" s="5">
        <v>-16050000000</v>
      </c>
      <c r="G161" s="5">
        <v>78186000000</v>
      </c>
      <c r="I161" s="5">
        <v>-8837702404</v>
      </c>
      <c r="J161" s="5">
        <v>5189746736</v>
      </c>
      <c r="K161" s="5">
        <v>198657172616</v>
      </c>
      <c r="L161" s="5">
        <v>677774919924</v>
      </c>
      <c r="M161" s="5">
        <v>2515071957456</v>
      </c>
      <c r="N161" s="5">
        <v>-15221860410</v>
      </c>
      <c r="O161" s="5">
        <v>32763796905</v>
      </c>
      <c r="P161" s="5">
        <v>496868582547</v>
      </c>
      <c r="Q161" s="5">
        <v>29939732081</v>
      </c>
      <c r="R161" s="5">
        <v>95892910221</v>
      </c>
      <c r="S161" s="5">
        <v>127443614383</v>
      </c>
      <c r="T161" s="5">
        <v>1032444402</v>
      </c>
      <c r="U161" s="5">
        <v>32287778285</v>
      </c>
      <c r="V161" s="5">
        <v>-43063143312</v>
      </c>
      <c r="W161" s="5">
        <v>-14070475983</v>
      </c>
    </row>
    <row r="162" spans="3:23" ht="15.5" x14ac:dyDescent="0.35">
      <c r="C162" t="s">
        <v>540</v>
      </c>
      <c r="D162" s="5">
        <v>45000000000</v>
      </c>
      <c r="E162" s="5">
        <v>23000000000</v>
      </c>
      <c r="F162" s="5">
        <v>14000000000</v>
      </c>
      <c r="G162" s="5">
        <v>85000000000</v>
      </c>
      <c r="I162" s="5">
        <v>122000000000</v>
      </c>
      <c r="J162" s="5">
        <v>40000000000</v>
      </c>
      <c r="K162" s="5">
        <v>100000000000</v>
      </c>
    </row>
    <row r="163" spans="3:23" ht="15.5" x14ac:dyDescent="0.35">
      <c r="C163" t="s">
        <v>799</v>
      </c>
      <c r="D163" s="5">
        <v>-21000000000</v>
      </c>
      <c r="F163" s="5">
        <v>-10000000000</v>
      </c>
      <c r="I163" s="5">
        <v>-10000000000</v>
      </c>
    </row>
    <row r="164" spans="3:23" ht="15.5" x14ac:dyDescent="0.35">
      <c r="C164" t="s">
        <v>537</v>
      </c>
      <c r="M164" s="5">
        <v>3692924506270</v>
      </c>
    </row>
    <row r="165" spans="3:23" ht="15.5" x14ac:dyDescent="0.35">
      <c r="C165" t="s">
        <v>1641</v>
      </c>
      <c r="E165" s="5">
        <v>-14043202404</v>
      </c>
      <c r="I165" s="5">
        <v>-14043202404</v>
      </c>
    </row>
    <row r="166" spans="3:23" ht="15.5" x14ac:dyDescent="0.35">
      <c r="C166" t="s">
        <v>1089</v>
      </c>
    </row>
    <row r="167" spans="3:23" ht="15.5" x14ac:dyDescent="0.35">
      <c r="C167" t="s">
        <v>1337</v>
      </c>
      <c r="N167" s="5">
        <v>9727000000</v>
      </c>
    </row>
    <row r="168" spans="3:23" ht="15.5" x14ac:dyDescent="0.35">
      <c r="C168" t="s">
        <v>586</v>
      </c>
      <c r="M168" s="5">
        <v>16000000000</v>
      </c>
    </row>
    <row r="169" spans="3:23" ht="15.5" x14ac:dyDescent="0.35">
      <c r="C169" t="s">
        <v>192</v>
      </c>
      <c r="M169" s="5">
        <v>-4971737415</v>
      </c>
      <c r="N169" s="5">
        <v>-6000000000</v>
      </c>
    </row>
    <row r="170" spans="3:23" ht="15.5" x14ac:dyDescent="0.35">
      <c r="C170" t="s">
        <v>2534</v>
      </c>
      <c r="T170" s="5">
        <v>80709076826</v>
      </c>
      <c r="U170" s="5">
        <v>109307317940</v>
      </c>
      <c r="V170" s="5">
        <v>30797951900</v>
      </c>
      <c r="W170" s="5">
        <v>57892500000</v>
      </c>
    </row>
    <row r="171" spans="3:23" ht="15.5" x14ac:dyDescent="0.35">
      <c r="C171" t="s">
        <v>2128</v>
      </c>
      <c r="M171" s="5">
        <v>-29100000000</v>
      </c>
      <c r="T171" s="5">
        <v>-80709076826</v>
      </c>
      <c r="U171" s="5">
        <v>-158384730971</v>
      </c>
      <c r="V171" s="5">
        <v>-55440331030</v>
      </c>
      <c r="W171" s="5">
        <v>-44190014228</v>
      </c>
    </row>
    <row r="172" spans="3:23" ht="15.5" x14ac:dyDescent="0.35">
      <c r="C172" t="s">
        <v>1019</v>
      </c>
      <c r="J172" s="5">
        <v>-2750129961</v>
      </c>
      <c r="K172" s="5">
        <v>-4818019043</v>
      </c>
      <c r="L172" s="5">
        <v>-7724428000</v>
      </c>
      <c r="M172" s="5">
        <v>-7256992228</v>
      </c>
      <c r="N172" s="5">
        <v>-6259130574</v>
      </c>
      <c r="O172" s="5">
        <v>-7175598771</v>
      </c>
      <c r="P172" s="5">
        <v>-4094486821</v>
      </c>
      <c r="Q172" s="5">
        <v>-2351091789</v>
      </c>
      <c r="R172" s="5">
        <v>-382713052</v>
      </c>
      <c r="S172" s="5">
        <v>-413516462</v>
      </c>
      <c r="T172" s="5">
        <v>-132923946</v>
      </c>
    </row>
    <row r="173" spans="3:23" ht="15.5" x14ac:dyDescent="0.35">
      <c r="C173" t="s">
        <v>2535</v>
      </c>
      <c r="R173" s="5">
        <v>-3574375000</v>
      </c>
    </row>
    <row r="174" spans="3:23" ht="15.5" x14ac:dyDescent="0.35">
      <c r="C174" t="s">
        <v>589</v>
      </c>
    </row>
    <row r="175" spans="3:23" ht="15.5" x14ac:dyDescent="0.35">
      <c r="C175" t="s">
        <v>2536</v>
      </c>
      <c r="I175" s="5">
        <v>-166500000</v>
      </c>
      <c r="J175" s="5">
        <v>-48362503</v>
      </c>
      <c r="L175" s="5">
        <v>-335145118</v>
      </c>
      <c r="M175" s="5">
        <v>-325901982</v>
      </c>
    </row>
    <row r="176" spans="3:23" ht="15.5" x14ac:dyDescent="0.35">
      <c r="C176" t="s">
        <v>2537</v>
      </c>
      <c r="U176" s="5">
        <v>18000000000</v>
      </c>
    </row>
    <row r="177" spans="2:23" ht="15.5" x14ac:dyDescent="0.35">
      <c r="C177" t="s">
        <v>391</v>
      </c>
      <c r="J177" s="5">
        <v>-2061760800</v>
      </c>
      <c r="K177" s="5">
        <v>-17993558341</v>
      </c>
      <c r="L177" s="5">
        <v>-16119220800</v>
      </c>
    </row>
    <row r="178" spans="2:23" ht="15.5" x14ac:dyDescent="0.35">
      <c r="C178" t="s">
        <v>153</v>
      </c>
      <c r="R178" s="5">
        <v>50000000</v>
      </c>
      <c r="U178" s="5">
        <v>54000000000</v>
      </c>
    </row>
    <row r="179" spans="2:23" ht="15.5" x14ac:dyDescent="0.35">
      <c r="C179" t="s">
        <v>439</v>
      </c>
      <c r="P179" s="5">
        <v>-10030000000</v>
      </c>
      <c r="Q179" s="5">
        <v>-3540000000</v>
      </c>
      <c r="R179" s="5">
        <v>-8260000000</v>
      </c>
      <c r="S179" s="5">
        <v>-8260000000</v>
      </c>
    </row>
    <row r="180" spans="2:23" ht="15.5" x14ac:dyDescent="0.35">
      <c r="C180" t="s">
        <v>2538</v>
      </c>
      <c r="U180" s="5">
        <v>-4863435202</v>
      </c>
    </row>
    <row r="181" spans="2:23" ht="15.5" x14ac:dyDescent="0.35">
      <c r="C181" t="s">
        <v>2539</v>
      </c>
    </row>
    <row r="182" spans="2:23" ht="15.5" x14ac:dyDescent="0.35">
      <c r="C182" t="s">
        <v>2540</v>
      </c>
      <c r="M182" s="5">
        <v>3800649355</v>
      </c>
    </row>
    <row r="183" spans="2:23" ht="15.5" x14ac:dyDescent="0.35">
      <c r="C183" t="s">
        <v>1125</v>
      </c>
      <c r="N183" s="5">
        <v>-3689729836</v>
      </c>
      <c r="O183" s="5">
        <v>9283674056</v>
      </c>
      <c r="P183" s="5">
        <v>-1553430025</v>
      </c>
      <c r="Q183" s="5">
        <v>-1000000000</v>
      </c>
      <c r="R183" s="5">
        <v>11256716820</v>
      </c>
      <c r="S183" s="5">
        <v>-14724876640</v>
      </c>
    </row>
    <row r="184" spans="2:23" ht="15.5" x14ac:dyDescent="0.35">
      <c r="C184" t="s">
        <v>2541</v>
      </c>
      <c r="S184" s="5">
        <v>-7025059997</v>
      </c>
    </row>
    <row r="185" spans="2:23" ht="15.5" x14ac:dyDescent="0.35">
      <c r="C185" t="s">
        <v>215</v>
      </c>
      <c r="D185" s="5">
        <v>21745796048</v>
      </c>
      <c r="E185" s="5">
        <v>15599631348</v>
      </c>
      <c r="F185" s="5">
        <v>34787158368</v>
      </c>
      <c r="G185" s="5">
        <v>33275086328</v>
      </c>
      <c r="I185" s="5">
        <v>5689748210</v>
      </c>
      <c r="J185" s="5">
        <v>18475083132</v>
      </c>
      <c r="K185" s="5">
        <v>-173851969892</v>
      </c>
      <c r="L185" s="5">
        <v>-212933347311</v>
      </c>
      <c r="M185" s="5">
        <v>574709321183</v>
      </c>
      <c r="N185" s="5">
        <v>3472611380</v>
      </c>
      <c r="O185" s="5">
        <v>-80158360393</v>
      </c>
      <c r="P185" s="5">
        <v>38519173763</v>
      </c>
      <c r="Q185" s="5">
        <v>18223879181</v>
      </c>
      <c r="R185" s="5">
        <v>-76143054977</v>
      </c>
      <c r="S185" s="5">
        <v>83342100876</v>
      </c>
      <c r="T185" s="5">
        <v>23626378773</v>
      </c>
      <c r="U185" s="5">
        <v>9606817705</v>
      </c>
      <c r="V185" s="5">
        <v>-3122462597</v>
      </c>
      <c r="W185" s="5">
        <v>-593704478</v>
      </c>
    </row>
    <row r="186" spans="2:23" ht="15.5" x14ac:dyDescent="0.35">
      <c r="C186" t="s">
        <v>216</v>
      </c>
      <c r="D186" s="5">
        <v>152449838371</v>
      </c>
      <c r="I186" s="5">
        <v>146760090161</v>
      </c>
      <c r="J186" s="5">
        <v>128285007028</v>
      </c>
      <c r="K186" s="5">
        <v>302136976920</v>
      </c>
      <c r="L186" s="5">
        <v>515070324231</v>
      </c>
      <c r="M186" s="5">
        <v>50361003048</v>
      </c>
      <c r="N186" s="5">
        <v>22702166408</v>
      </c>
      <c r="O186" s="5">
        <v>102860526801</v>
      </c>
      <c r="P186" s="5">
        <v>64341353038</v>
      </c>
      <c r="Q186" s="5">
        <v>46117473857</v>
      </c>
      <c r="R186" s="5">
        <v>122260528834</v>
      </c>
      <c r="S186" s="5">
        <v>38918427958</v>
      </c>
      <c r="T186" s="5">
        <v>15292049185</v>
      </c>
      <c r="U186" s="5">
        <v>5685231480</v>
      </c>
      <c r="V186" s="5">
        <v>8807694077</v>
      </c>
      <c r="W186" s="5">
        <v>9401398555</v>
      </c>
    </row>
    <row r="187" spans="2:23" ht="15.5" x14ac:dyDescent="0.35">
      <c r="C187" t="s">
        <v>217</v>
      </c>
    </row>
    <row r="188" spans="2:23" ht="15.5" x14ac:dyDescent="0.35">
      <c r="C188" t="s">
        <v>220</v>
      </c>
      <c r="D188" s="5">
        <v>174195634419</v>
      </c>
      <c r="E188" s="5">
        <v>15599631348</v>
      </c>
      <c r="F188" s="5">
        <v>34787158368</v>
      </c>
      <c r="G188" s="5">
        <v>33275086328</v>
      </c>
      <c r="I188" s="5">
        <v>152449838371</v>
      </c>
      <c r="J188" s="5">
        <v>146760090160</v>
      </c>
      <c r="K188" s="5">
        <v>128285007028</v>
      </c>
      <c r="L188" s="5">
        <v>302136976920</v>
      </c>
      <c r="M188" s="5">
        <v>625070324231</v>
      </c>
      <c r="N188" s="5">
        <v>26174777788</v>
      </c>
      <c r="O188" s="5">
        <v>22702166408</v>
      </c>
      <c r="P188" s="5">
        <v>102860526801</v>
      </c>
      <c r="Q188" s="5">
        <v>64341353038</v>
      </c>
      <c r="R188" s="5">
        <v>46117473857</v>
      </c>
      <c r="S188" s="5">
        <v>122260528834</v>
      </c>
      <c r="T188" s="5">
        <v>38918427958</v>
      </c>
      <c r="U188" s="5">
        <v>15292049185</v>
      </c>
      <c r="V188" s="5">
        <v>5685231480</v>
      </c>
      <c r="W188" s="5">
        <v>8807694077</v>
      </c>
    </row>
    <row r="190" spans="2:23" ht="15.5" x14ac:dyDescent="0.35">
      <c r="B190" t="s">
        <v>221</v>
      </c>
      <c r="C190" t="s">
        <v>11</v>
      </c>
      <c r="D190" s="5">
        <v>17160000000</v>
      </c>
      <c r="E190" s="5">
        <v>17160000000</v>
      </c>
      <c r="F190" s="5">
        <v>17160000000</v>
      </c>
      <c r="G190" s="5">
        <v>17160000000</v>
      </c>
      <c r="I190" s="5">
        <v>17160000000</v>
      </c>
      <c r="J190" s="6">
        <v>17149999999.999998</v>
      </c>
      <c r="K190" s="5">
        <v>17140000000</v>
      </c>
      <c r="L190" s="6">
        <v>17129999999.999998</v>
      </c>
      <c r="M190" s="6">
        <v>17129999999.999998</v>
      </c>
      <c r="N190" s="5">
        <v>5900000000</v>
      </c>
      <c r="O190" s="5">
        <v>5900000000</v>
      </c>
      <c r="P190" s="5">
        <v>5900000000</v>
      </c>
      <c r="Q190" s="5">
        <v>5900000000</v>
      </c>
      <c r="R190" s="5">
        <v>1180000000</v>
      </c>
      <c r="S190" s="5">
        <v>1180000000</v>
      </c>
      <c r="T190" s="5">
        <v>1180000000</v>
      </c>
      <c r="U190" s="5">
        <v>1180000000</v>
      </c>
      <c r="V190" s="5">
        <v>1000000000</v>
      </c>
      <c r="W190" s="5">
        <v>0</v>
      </c>
    </row>
    <row r="191" spans="2:23" ht="15.5" x14ac:dyDescent="0.35">
      <c r="C191" t="s">
        <v>222</v>
      </c>
      <c r="D191" s="6">
        <v>-0.05</v>
      </c>
      <c r="E191" s="6">
        <v>-0.16</v>
      </c>
      <c r="F191" s="6">
        <v>1.08</v>
      </c>
      <c r="G191" s="6">
        <v>0.28000000000000003</v>
      </c>
    </row>
    <row r="192" spans="2:23" ht="15.5" x14ac:dyDescent="0.35">
      <c r="C192" t="s">
        <v>223</v>
      </c>
      <c r="D192" s="5">
        <v>-6840</v>
      </c>
      <c r="E192" s="6">
        <v>-2262.5</v>
      </c>
      <c r="F192" s="6">
        <v>288.89</v>
      </c>
      <c r="G192" s="6">
        <v>892.86</v>
      </c>
    </row>
    <row r="193" spans="3:7" ht="15.5" x14ac:dyDescent="0.35">
      <c r="C193" t="s">
        <v>72</v>
      </c>
      <c r="D193" s="6">
        <v>12.25</v>
      </c>
      <c r="E193" s="6">
        <v>12.55</v>
      </c>
      <c r="F193" s="6">
        <v>10.87</v>
      </c>
      <c r="G193" s="6">
        <v>9.8800000000000008</v>
      </c>
    </row>
    <row r="194" spans="3:7" ht="15.5" x14ac:dyDescent="0.35">
      <c r="C194" t="s">
        <v>224</v>
      </c>
      <c r="D194" s="5">
        <v>90230000000</v>
      </c>
      <c r="E194" s="5">
        <v>89350000000</v>
      </c>
      <c r="F194" s="5">
        <v>104610000000</v>
      </c>
      <c r="G194" s="5">
        <v>84950000000</v>
      </c>
    </row>
    <row r="195" spans="3:7" ht="15.5" x14ac:dyDescent="0.35">
      <c r="C195" t="s">
        <v>225</v>
      </c>
      <c r="D195" s="6">
        <v>-1E-4</v>
      </c>
      <c r="E195" s="6">
        <v>-5.0000000000000001E-4</v>
      </c>
      <c r="F195" s="6">
        <v>3.2000000000000002E-3</v>
      </c>
      <c r="G195" s="6">
        <v>8.9999999999999998E-4</v>
      </c>
    </row>
    <row r="196" spans="3:7" ht="15.5" x14ac:dyDescent="0.35">
      <c r="C196" t="s">
        <v>226</v>
      </c>
      <c r="D196" s="6">
        <v>-2.0000000000000001E-4</v>
      </c>
      <c r="E196" s="6">
        <v>-7.000000000000001E-4</v>
      </c>
      <c r="F196" s="6">
        <v>4.8999999999999998E-3</v>
      </c>
      <c r="G196" s="6">
        <v>1.2999999999999999E-3</v>
      </c>
    </row>
    <row r="197" spans="3:7" ht="15.5" x14ac:dyDescent="0.35">
      <c r="C197" t="s">
        <v>227</v>
      </c>
      <c r="D197" s="6">
        <v>4.0999999999999995E-3</v>
      </c>
      <c r="E197" s="6">
        <v>4.3E-3</v>
      </c>
      <c r="F197" s="6">
        <v>8.1000000000000013E-3</v>
      </c>
      <c r="G197" s="6">
        <v>5.0000000000000001E-3</v>
      </c>
    </row>
    <row r="198" spans="3:7" ht="15.5" x14ac:dyDescent="0.35">
      <c r="C198" t="s">
        <v>228</v>
      </c>
      <c r="D198" s="6">
        <v>1.02</v>
      </c>
      <c r="E198" s="6">
        <v>1.1000000000000001</v>
      </c>
      <c r="F198" s="6">
        <v>1.94</v>
      </c>
      <c r="G198" s="6">
        <v>1.23</v>
      </c>
    </row>
    <row r="199" spans="3:7" ht="15.5" x14ac:dyDescent="0.35">
      <c r="C199" t="s">
        <v>229</v>
      </c>
      <c r="D199" s="5">
        <v>4191000000000</v>
      </c>
      <c r="E199" s="5">
        <v>4166000000000</v>
      </c>
      <c r="F199" s="5">
        <v>4180000000000</v>
      </c>
      <c r="G199" s="5">
        <v>4159000000000</v>
      </c>
    </row>
    <row r="200" spans="3:7" ht="15.5" x14ac:dyDescent="0.35">
      <c r="C200" t="s">
        <v>230</v>
      </c>
      <c r="D200" s="6">
        <v>1.54</v>
      </c>
      <c r="E200" s="6">
        <v>1.63</v>
      </c>
      <c r="F200" s="6">
        <v>1.4</v>
      </c>
      <c r="G200" s="6">
        <v>1.1299999999999999</v>
      </c>
    </row>
    <row r="201" spans="3:7" ht="15.5" x14ac:dyDescent="0.35">
      <c r="C201" t="s">
        <v>231</v>
      </c>
      <c r="D201" s="6">
        <v>222.49</v>
      </c>
      <c r="E201" s="6">
        <v>221.57</v>
      </c>
      <c r="F201" s="6">
        <v>222.45</v>
      </c>
      <c r="G201" s="6">
        <v>221.35</v>
      </c>
    </row>
    <row r="202" spans="3:7" ht="15.5" x14ac:dyDescent="0.35">
      <c r="C202" t="s">
        <v>232</v>
      </c>
      <c r="D202" s="6">
        <v>1.74</v>
      </c>
      <c r="E202" s="6">
        <v>1.85</v>
      </c>
      <c r="F202" s="6">
        <v>1.59</v>
      </c>
      <c r="G202" s="6">
        <v>1.28</v>
      </c>
    </row>
    <row r="203" spans="3:7" ht="15.5" x14ac:dyDescent="0.35">
      <c r="C203" t="s">
        <v>233</v>
      </c>
      <c r="D203" s="6">
        <v>196.32</v>
      </c>
      <c r="E203" s="6">
        <v>195.38</v>
      </c>
      <c r="F203" s="6">
        <v>196.26</v>
      </c>
      <c r="G203" s="6">
        <v>195.16</v>
      </c>
    </row>
    <row r="204" spans="3:7" ht="15.5" x14ac:dyDescent="0.35">
      <c r="C204" t="s">
        <v>234</v>
      </c>
      <c r="D204" s="5">
        <v>682000000000</v>
      </c>
      <c r="E204" s="5">
        <v>588000000000</v>
      </c>
      <c r="F204" s="5">
        <v>536000000000</v>
      </c>
      <c r="G204" s="5">
        <v>502000000000</v>
      </c>
    </row>
    <row r="205" spans="3:7" ht="15.5" x14ac:dyDescent="0.35">
      <c r="C205" t="s">
        <v>235</v>
      </c>
      <c r="D205" s="5">
        <v>272000000000</v>
      </c>
      <c r="E205" s="5">
        <v>389000000000</v>
      </c>
      <c r="F205" s="5">
        <v>461000000000</v>
      </c>
      <c r="G205" s="5">
        <v>510000000000</v>
      </c>
    </row>
    <row r="206" spans="3:7" ht="15.5" x14ac:dyDescent="0.35">
      <c r="C206" t="s">
        <v>236</v>
      </c>
      <c r="D206" s="5">
        <v>3819000000000</v>
      </c>
      <c r="E206" s="5">
        <v>3801000000000</v>
      </c>
      <c r="F206" s="5">
        <v>3816000000000</v>
      </c>
      <c r="G206" s="5">
        <v>3797000000000</v>
      </c>
    </row>
    <row r="207" spans="3:7" ht="15.5" x14ac:dyDescent="0.35">
      <c r="C207" t="s">
        <v>23</v>
      </c>
      <c r="D207" s="5">
        <v>954000000000</v>
      </c>
      <c r="E207" s="5">
        <v>977000000000</v>
      </c>
      <c r="F207" s="5">
        <v>996000000000</v>
      </c>
      <c r="G207" s="5">
        <v>1012000000000</v>
      </c>
    </row>
    <row r="208" spans="3:7" ht="15.5" x14ac:dyDescent="0.35">
      <c r="C208" t="s">
        <v>20</v>
      </c>
      <c r="D208" s="5">
        <v>780000000000</v>
      </c>
      <c r="E208" s="5">
        <v>825000000000</v>
      </c>
      <c r="F208" s="5">
        <v>860000000000</v>
      </c>
      <c r="G208" s="5">
        <v>910000000000</v>
      </c>
    </row>
    <row r="209" spans="3:23" ht="15.5" x14ac:dyDescent="0.35">
      <c r="C209" t="s">
        <v>237</v>
      </c>
      <c r="D209" s="5">
        <v>-460000000000</v>
      </c>
      <c r="E209" s="5">
        <v>-447000000000</v>
      </c>
      <c r="F209" s="5">
        <v>-326000000000</v>
      </c>
      <c r="G209" s="5">
        <v>-259000000000</v>
      </c>
    </row>
    <row r="210" spans="3:23" ht="15.5" x14ac:dyDescent="0.35">
      <c r="C210" t="s">
        <v>238</v>
      </c>
      <c r="D210" s="5">
        <v>17000000000</v>
      </c>
      <c r="E210" s="5">
        <v>158000000000</v>
      </c>
      <c r="F210" s="5">
        <v>130000000000</v>
      </c>
      <c r="G210" s="5">
        <v>54000000000</v>
      </c>
    </row>
    <row r="211" spans="3:23" ht="15.5" x14ac:dyDescent="0.35">
      <c r="C211" t="s">
        <v>239</v>
      </c>
      <c r="D211" s="5">
        <v>-20000000000</v>
      </c>
      <c r="E211" s="5">
        <v>-107000000000</v>
      </c>
      <c r="F211" s="5">
        <v>-77000000000</v>
      </c>
      <c r="G211" s="5">
        <v>-103000000000</v>
      </c>
    </row>
    <row r="212" spans="3:23" ht="15.5" x14ac:dyDescent="0.35">
      <c r="C212" t="s">
        <v>12</v>
      </c>
      <c r="D212" s="5">
        <v>-3000000000</v>
      </c>
      <c r="E212" s="5">
        <v>50000000000</v>
      </c>
      <c r="F212" s="5">
        <v>53000000000</v>
      </c>
      <c r="G212" s="5">
        <v>-49000000000</v>
      </c>
    </row>
    <row r="213" spans="3:23" ht="15.5" x14ac:dyDescent="0.35">
      <c r="C213" t="s">
        <v>15</v>
      </c>
      <c r="D213" s="6">
        <v>-0.18</v>
      </c>
      <c r="E213" s="6">
        <v>2.94</v>
      </c>
      <c r="F213" s="6">
        <v>3.11</v>
      </c>
      <c r="G213" s="6">
        <v>-2.88</v>
      </c>
    </row>
    <row r="214" spans="3:23" ht="15.5" x14ac:dyDescent="0.35">
      <c r="C214" t="s">
        <v>57</v>
      </c>
      <c r="I214" s="6">
        <v>1.75</v>
      </c>
      <c r="J214" s="6">
        <v>0.69</v>
      </c>
      <c r="K214" s="6">
        <v>0.71</v>
      </c>
      <c r="L214" s="6">
        <v>0.25</v>
      </c>
      <c r="M214" s="6">
        <v>8.09</v>
      </c>
      <c r="N214" s="6">
        <v>-76.180000000000007</v>
      </c>
      <c r="O214" s="6">
        <v>-19.39</v>
      </c>
      <c r="P214" s="6">
        <v>9.98</v>
      </c>
      <c r="Q214" s="6">
        <v>12.21</v>
      </c>
      <c r="R214" s="6">
        <v>12.54</v>
      </c>
      <c r="S214" s="6">
        <v>47.97</v>
      </c>
      <c r="T214" s="6">
        <v>49.21</v>
      </c>
      <c r="U214" s="6">
        <v>39.53</v>
      </c>
      <c r="V214" s="6">
        <v>23.27</v>
      </c>
      <c r="W214" s="6">
        <v>-121880.24</v>
      </c>
    </row>
    <row r="215" spans="3:23" ht="15.5" x14ac:dyDescent="0.35">
      <c r="C215" t="s">
        <v>71</v>
      </c>
      <c r="I215" s="6">
        <v>206.86</v>
      </c>
      <c r="J215" s="6">
        <v>382.61</v>
      </c>
      <c r="K215" s="6">
        <v>442.25</v>
      </c>
      <c r="L215" s="5">
        <v>1200</v>
      </c>
      <c r="M215" s="6">
        <v>45.74</v>
      </c>
      <c r="N215" s="6">
        <v>-2.82</v>
      </c>
      <c r="O215" s="6">
        <v>-9.44</v>
      </c>
      <c r="P215" s="6">
        <v>41.38</v>
      </c>
      <c r="Q215" s="6">
        <v>34.4</v>
      </c>
      <c r="R215" s="6">
        <v>164.83</v>
      </c>
      <c r="S215" s="6">
        <v>40.729999999999997</v>
      </c>
      <c r="T215" s="6">
        <v>42.57</v>
      </c>
      <c r="U215" s="6">
        <v>46.7</v>
      </c>
      <c r="V215" s="5">
        <v>0</v>
      </c>
      <c r="W215" s="5">
        <v>0</v>
      </c>
    </row>
    <row r="216" spans="3:23" ht="15.5" x14ac:dyDescent="0.35">
      <c r="C216" t="s">
        <v>74</v>
      </c>
      <c r="I216" s="6">
        <v>3.34</v>
      </c>
      <c r="J216" s="6">
        <v>2.65</v>
      </c>
      <c r="K216" s="6">
        <v>3.51</v>
      </c>
      <c r="L216" s="6">
        <v>3.69</v>
      </c>
      <c r="M216" s="6">
        <v>4.9800000000000004</v>
      </c>
      <c r="N216" s="6">
        <v>2.5</v>
      </c>
      <c r="O216" s="6">
        <v>2.04</v>
      </c>
      <c r="P216" s="6">
        <v>2.56</v>
      </c>
      <c r="Q216" s="6">
        <v>3.2</v>
      </c>
      <c r="R216" s="6">
        <v>3.84</v>
      </c>
      <c r="S216" s="6">
        <v>4.4800000000000004</v>
      </c>
      <c r="T216" s="6">
        <v>5.97</v>
      </c>
      <c r="U216" s="6">
        <v>6.47</v>
      </c>
      <c r="V216" s="5">
        <v>0</v>
      </c>
      <c r="W216" s="5">
        <v>0</v>
      </c>
    </row>
    <row r="217" spans="3:23" ht="15.5" x14ac:dyDescent="0.35">
      <c r="C217" t="s">
        <v>240</v>
      </c>
      <c r="I217" s="5">
        <v>369560000000</v>
      </c>
      <c r="J217" s="5">
        <v>334560000000</v>
      </c>
      <c r="K217" s="5">
        <v>281520000000</v>
      </c>
      <c r="L217" s="5">
        <v>237420000000</v>
      </c>
      <c r="M217" s="5">
        <v>338740000000</v>
      </c>
      <c r="N217" s="5">
        <v>106630000000</v>
      </c>
      <c r="O217" s="5">
        <v>85980000000</v>
      </c>
      <c r="P217" s="5">
        <v>259360000000</v>
      </c>
    </row>
    <row r="218" spans="3:23" ht="15.5" x14ac:dyDescent="0.35">
      <c r="C218" t="s">
        <v>241</v>
      </c>
      <c r="I218" s="6">
        <v>5.1999999999999998E-3</v>
      </c>
      <c r="J218" s="6">
        <v>2.0999999999999999E-3</v>
      </c>
      <c r="K218" s="6">
        <v>2.3E-3</v>
      </c>
      <c r="L218" s="6">
        <v>8.0000000000000004E-4</v>
      </c>
      <c r="M218" s="6">
        <v>2.7999999999999997E-2</v>
      </c>
      <c r="N218" s="6">
        <v>-0.2379</v>
      </c>
      <c r="O218" s="6">
        <v>-5.1200000000000002E-2</v>
      </c>
      <c r="P218" s="6">
        <v>2.3300000000000001E-2</v>
      </c>
      <c r="Q218" s="6">
        <v>4.2000000000000003E-2</v>
      </c>
      <c r="R218" s="6">
        <v>1.0200000000000001E-2</v>
      </c>
      <c r="S218" s="6">
        <v>4.7E-2</v>
      </c>
      <c r="T218" s="6">
        <v>0.1244</v>
      </c>
      <c r="U218" s="6">
        <v>0.1235</v>
      </c>
      <c r="V218" s="6">
        <v>0.08</v>
      </c>
      <c r="W218" s="6">
        <v>-4.0199999999999993E-2</v>
      </c>
    </row>
    <row r="219" spans="3:23" ht="15.5" x14ac:dyDescent="0.35">
      <c r="C219" t="s">
        <v>242</v>
      </c>
      <c r="I219" s="6">
        <v>7.9000000000000008E-3</v>
      </c>
      <c r="J219" s="6">
        <v>3.0999999999999999E-3</v>
      </c>
      <c r="K219" s="6">
        <v>3.4000000000000002E-3</v>
      </c>
      <c r="L219" s="6">
        <v>1.1999999999999999E-3</v>
      </c>
      <c r="M219" s="6">
        <v>3.61E-2</v>
      </c>
      <c r="N219" s="6">
        <v>-0.8234999999999999</v>
      </c>
      <c r="O219" s="6">
        <v>-0.11699999999999999</v>
      </c>
      <c r="P219" s="6">
        <v>4.4400000000000002E-2</v>
      </c>
      <c r="Q219" s="6">
        <v>6.9099999999999995E-2</v>
      </c>
      <c r="R219" s="6">
        <v>1.7399999999999999E-2</v>
      </c>
      <c r="S219" s="6">
        <v>7.6399999999999996E-2</v>
      </c>
      <c r="T219" s="6">
        <v>0.3039</v>
      </c>
      <c r="U219" s="6">
        <v>0.35070000000000001</v>
      </c>
      <c r="V219" s="6">
        <v>1.2104000000000001</v>
      </c>
      <c r="W219" s="6">
        <v>3.0126999999999997</v>
      </c>
    </row>
    <row r="220" spans="3:23" ht="15.5" x14ac:dyDescent="0.35">
      <c r="C220" t="s">
        <v>243</v>
      </c>
      <c r="I220" s="6">
        <v>2.3700000000000002E-2</v>
      </c>
      <c r="J220" s="6">
        <v>2.1099999999999997E-2</v>
      </c>
      <c r="K220" s="6">
        <v>9.8999999999999991E-3</v>
      </c>
      <c r="L220" s="6">
        <v>7.3000000000000001E-3</v>
      </c>
      <c r="M220" s="6">
        <v>6.08E-2</v>
      </c>
      <c r="N220" s="6">
        <v>6.0000000000000001E-3</v>
      </c>
      <c r="O220" s="6">
        <v>2.5999999999999999E-3</v>
      </c>
      <c r="P220" s="6">
        <v>8.2299999999999998E-2</v>
      </c>
      <c r="Q220" s="6">
        <v>0.1094</v>
      </c>
      <c r="R220" s="6">
        <v>9.6699999999999994E-2</v>
      </c>
      <c r="S220" s="6">
        <v>0.161</v>
      </c>
      <c r="T220" s="6">
        <v>0.28339999999999999</v>
      </c>
      <c r="U220" s="6">
        <v>0.34820000000000001</v>
      </c>
      <c r="V220" s="6">
        <v>0.30730000000000002</v>
      </c>
      <c r="W220" s="6">
        <v>0.46520000000000006</v>
      </c>
    </row>
    <row r="221" spans="3:23" ht="15.5" x14ac:dyDescent="0.35">
      <c r="C221" t="s">
        <v>244</v>
      </c>
      <c r="I221" s="6">
        <v>1.47</v>
      </c>
      <c r="J221" s="6">
        <v>1.19</v>
      </c>
      <c r="K221" s="6">
        <v>0.62</v>
      </c>
      <c r="L221" s="6">
        <v>0.74</v>
      </c>
      <c r="M221" s="6">
        <v>4.5999999999999996</v>
      </c>
      <c r="N221" s="6">
        <v>0.1</v>
      </c>
      <c r="O221" s="6">
        <v>0.05</v>
      </c>
      <c r="P221" s="6">
        <v>2.2400000000000002</v>
      </c>
      <c r="Q221" s="6">
        <v>2.94</v>
      </c>
      <c r="R221" s="6">
        <v>2.69</v>
      </c>
      <c r="S221" s="6">
        <v>5.26</v>
      </c>
      <c r="T221" s="6">
        <v>3.89</v>
      </c>
      <c r="U221" s="6">
        <v>3.38</v>
      </c>
      <c r="V221" s="6">
        <v>2.37</v>
      </c>
      <c r="W221" s="6">
        <v>1.19</v>
      </c>
    </row>
    <row r="222" spans="3:23" ht="15.5" x14ac:dyDescent="0.35">
      <c r="C222" t="s">
        <v>68</v>
      </c>
      <c r="I222" s="6">
        <v>1.63</v>
      </c>
      <c r="J222" s="6">
        <v>1.2</v>
      </c>
      <c r="K222" s="6">
        <v>1.48</v>
      </c>
      <c r="L222" s="6">
        <v>1.42</v>
      </c>
      <c r="M222" s="6">
        <v>1.65</v>
      </c>
      <c r="N222" s="6">
        <v>2.3199999999999998</v>
      </c>
      <c r="O222" s="6">
        <v>1.1000000000000001</v>
      </c>
      <c r="P222" s="6">
        <v>1.84</v>
      </c>
      <c r="Q222" s="6">
        <v>2.38</v>
      </c>
      <c r="R222" s="6">
        <v>2.87</v>
      </c>
      <c r="S222" s="6">
        <v>3.11</v>
      </c>
      <c r="T222" s="6">
        <v>12.94</v>
      </c>
      <c r="U222" s="6">
        <v>16.38</v>
      </c>
      <c r="V222" s="5">
        <v>0</v>
      </c>
      <c r="W222" s="5">
        <v>0</v>
      </c>
    </row>
    <row r="223" spans="3:23" ht="15.5" x14ac:dyDescent="0.35">
      <c r="C223" t="s">
        <v>65</v>
      </c>
      <c r="I223" s="6">
        <v>221.57</v>
      </c>
      <c r="J223" s="6">
        <v>220.47</v>
      </c>
      <c r="K223" s="6">
        <v>212.16</v>
      </c>
      <c r="L223" s="6">
        <v>211.5</v>
      </c>
      <c r="M223" s="6">
        <v>223.99</v>
      </c>
      <c r="N223" s="6">
        <v>92.51</v>
      </c>
      <c r="O223" s="6">
        <v>165.68</v>
      </c>
      <c r="P223" s="6">
        <v>224.76</v>
      </c>
      <c r="Q223" s="6">
        <v>176.66</v>
      </c>
      <c r="R223" s="6">
        <v>721.16</v>
      </c>
      <c r="S223" s="6">
        <v>628.11</v>
      </c>
      <c r="T223" s="6">
        <v>161.93</v>
      </c>
      <c r="U223" s="6">
        <v>112.72</v>
      </c>
      <c r="V223" s="6">
        <v>19.22</v>
      </c>
      <c r="W223" s="6">
        <v>-40455.78</v>
      </c>
    </row>
    <row r="224" spans="3:23" ht="15.5" x14ac:dyDescent="0.35">
      <c r="C224" t="s">
        <v>245</v>
      </c>
      <c r="I224" s="6">
        <v>1.85</v>
      </c>
      <c r="J224" s="6">
        <v>1.36</v>
      </c>
      <c r="K224" s="6">
        <v>1.69</v>
      </c>
      <c r="L224" s="6">
        <v>1.62</v>
      </c>
      <c r="M224" s="6">
        <v>1.87</v>
      </c>
      <c r="N224" s="6">
        <v>2.3199999999999998</v>
      </c>
      <c r="O224" s="6">
        <v>1.1000000000000001</v>
      </c>
      <c r="P224" s="6">
        <v>1.84</v>
      </c>
      <c r="Q224" s="6">
        <v>2.38</v>
      </c>
      <c r="R224" s="6">
        <v>2.87</v>
      </c>
      <c r="S224" s="6">
        <v>3.11</v>
      </c>
      <c r="T224" s="6">
        <v>12.94</v>
      </c>
      <c r="U224" s="6">
        <v>16.38</v>
      </c>
      <c r="V224" s="5">
        <v>0</v>
      </c>
      <c r="W224" s="5">
        <v>0</v>
      </c>
    </row>
    <row r="225" spans="2:23" ht="15.5" x14ac:dyDescent="0.35">
      <c r="C225" t="s">
        <v>246</v>
      </c>
      <c r="I225" s="6">
        <v>195.38</v>
      </c>
      <c r="J225" s="6">
        <v>194.27</v>
      </c>
      <c r="K225" s="6">
        <v>185.94</v>
      </c>
      <c r="L225" s="6">
        <v>185.27</v>
      </c>
      <c r="M225" s="6">
        <v>197.76</v>
      </c>
      <c r="N225" s="6">
        <v>92.51</v>
      </c>
      <c r="O225" s="6">
        <v>165.68</v>
      </c>
      <c r="P225" s="6">
        <v>224.76</v>
      </c>
      <c r="Q225" s="6">
        <v>176.66</v>
      </c>
      <c r="R225" s="6">
        <v>721.16</v>
      </c>
      <c r="S225" s="6">
        <v>628.11</v>
      </c>
      <c r="T225" s="6">
        <v>161.93</v>
      </c>
      <c r="U225" s="6">
        <v>112.72</v>
      </c>
      <c r="V225" s="6">
        <v>19.22</v>
      </c>
      <c r="W225" s="6">
        <v>-40455.78</v>
      </c>
    </row>
    <row r="226" spans="2:23" ht="15.5" x14ac:dyDescent="0.35">
      <c r="C226" t="s">
        <v>247</v>
      </c>
      <c r="I226" s="5">
        <v>588000000000</v>
      </c>
      <c r="J226" s="5">
        <v>374000000000</v>
      </c>
      <c r="K226" s="5">
        <v>280000000000</v>
      </c>
      <c r="L226" s="5">
        <v>94000000000</v>
      </c>
      <c r="M226" s="5">
        <v>23000000000</v>
      </c>
      <c r="N226" s="5">
        <v>67000000000</v>
      </c>
      <c r="O226" s="5">
        <v>85000000000</v>
      </c>
      <c r="P226" s="5">
        <v>46000000000</v>
      </c>
      <c r="Q226" s="5">
        <v>72000000000</v>
      </c>
      <c r="R226" s="5">
        <v>23000000000</v>
      </c>
      <c r="S226" s="5">
        <v>48000000000</v>
      </c>
      <c r="T226" s="5">
        <v>13000000000</v>
      </c>
      <c r="U226" s="5">
        <v>74000000000</v>
      </c>
      <c r="V226" s="5">
        <v>91000000000</v>
      </c>
      <c r="W226" s="5">
        <v>104000000000</v>
      </c>
    </row>
    <row r="227" spans="2:23" ht="15.5" x14ac:dyDescent="0.35">
      <c r="C227" t="s">
        <v>248</v>
      </c>
      <c r="I227" s="5">
        <v>389000000000</v>
      </c>
      <c r="J227" s="5">
        <v>595000000000</v>
      </c>
      <c r="K227" s="5">
        <v>681000000000</v>
      </c>
      <c r="L227" s="5">
        <v>647000000000</v>
      </c>
      <c r="M227" s="5">
        <v>20000000000</v>
      </c>
      <c r="N227" s="5">
        <v>982000000000</v>
      </c>
      <c r="O227" s="5">
        <v>980000000000</v>
      </c>
      <c r="P227" s="5">
        <v>979000000000</v>
      </c>
      <c r="Q227" s="5">
        <v>441000000000</v>
      </c>
      <c r="R227" s="5">
        <v>436000000000</v>
      </c>
      <c r="S227" s="5">
        <v>314000000000</v>
      </c>
      <c r="T227" s="5">
        <v>165000000000</v>
      </c>
      <c r="U227" s="5">
        <v>102000000000</v>
      </c>
      <c r="V227" s="5">
        <v>120000000000</v>
      </c>
      <c r="W227" s="5">
        <v>150000000000</v>
      </c>
    </row>
    <row r="228" spans="2:23" ht="15.5" x14ac:dyDescent="0.35">
      <c r="C228" t="s">
        <v>25</v>
      </c>
      <c r="I228" s="5">
        <v>977000000000</v>
      </c>
      <c r="J228" s="5">
        <v>969000000000</v>
      </c>
      <c r="K228" s="5">
        <v>962000000000</v>
      </c>
      <c r="L228" s="5">
        <v>741000000000</v>
      </c>
      <c r="M228" s="5">
        <v>43000000000</v>
      </c>
      <c r="N228" s="5">
        <v>1050000000000</v>
      </c>
      <c r="O228" s="5">
        <v>1065000000000</v>
      </c>
      <c r="P228" s="5">
        <v>1025000000000</v>
      </c>
      <c r="Q228" s="5">
        <v>513000000000</v>
      </c>
      <c r="R228" s="5">
        <v>459000000000</v>
      </c>
      <c r="S228" s="5">
        <v>362000000000</v>
      </c>
      <c r="T228" s="5">
        <v>178000000000</v>
      </c>
      <c r="U228" s="5">
        <v>176000000000</v>
      </c>
      <c r="V228" s="5">
        <v>211000000000</v>
      </c>
      <c r="W228" s="5">
        <v>254000000000</v>
      </c>
    </row>
    <row r="229" spans="2:23" ht="15.5" x14ac:dyDescent="0.35">
      <c r="C229" t="s">
        <v>22</v>
      </c>
      <c r="I229" s="5">
        <v>825000000000</v>
      </c>
      <c r="J229" s="5">
        <v>822000000000</v>
      </c>
      <c r="K229" s="5">
        <v>834000000000</v>
      </c>
      <c r="L229" s="5">
        <v>427000000000</v>
      </c>
      <c r="M229" s="5">
        <v>-582000000000</v>
      </c>
      <c r="N229" s="5">
        <v>1023000000000</v>
      </c>
      <c r="O229" s="5">
        <v>1043000000000</v>
      </c>
      <c r="P229" s="5">
        <v>922000000000</v>
      </c>
      <c r="Q229" s="5">
        <v>449000000000</v>
      </c>
      <c r="R229" s="5">
        <v>413000000000</v>
      </c>
      <c r="S229" s="5">
        <v>240000000000</v>
      </c>
      <c r="T229" s="5">
        <v>139000000000</v>
      </c>
      <c r="U229" s="5">
        <v>160000000000</v>
      </c>
      <c r="V229" s="5">
        <v>205000000000</v>
      </c>
      <c r="W229" s="5">
        <v>245000000000</v>
      </c>
    </row>
    <row r="230" spans="2:23" ht="15.5" x14ac:dyDescent="0.35">
      <c r="C230" t="s">
        <v>249</v>
      </c>
      <c r="I230" s="5">
        <v>-447000000000</v>
      </c>
      <c r="J230" s="5">
        <v>-172000000000</v>
      </c>
      <c r="K230" s="5">
        <v>-69000000000</v>
      </c>
      <c r="L230" s="5">
        <v>195000000000</v>
      </c>
      <c r="M230" s="5">
        <v>528000000000</v>
      </c>
      <c r="N230" s="5">
        <v>-162000000000</v>
      </c>
      <c r="O230" s="5">
        <v>-110000000000</v>
      </c>
      <c r="P230" s="5">
        <v>306000000000</v>
      </c>
      <c r="Q230" s="5">
        <v>39000000000</v>
      </c>
      <c r="R230" s="5">
        <v>-11000000000</v>
      </c>
      <c r="S230" s="5">
        <v>128000000000</v>
      </c>
      <c r="T230" s="5">
        <v>35000000000</v>
      </c>
      <c r="U230" s="5">
        <v>-76000000000</v>
      </c>
      <c r="V230" s="5">
        <v>-96000000000</v>
      </c>
      <c r="W230" s="5">
        <v>-102000000000</v>
      </c>
    </row>
    <row r="231" spans="2:23" ht="15.5" x14ac:dyDescent="0.35">
      <c r="C231" t="s">
        <v>250</v>
      </c>
      <c r="I231" s="5">
        <v>340000000000</v>
      </c>
      <c r="J231" s="5">
        <v>264000000000</v>
      </c>
      <c r="K231" s="5">
        <v>136000000000</v>
      </c>
      <c r="L231" s="5">
        <v>161000000000</v>
      </c>
      <c r="M231" s="5">
        <v>254000000000</v>
      </c>
      <c r="N231" s="5">
        <v>25000000000</v>
      </c>
      <c r="O231" s="5">
        <v>188000000000</v>
      </c>
      <c r="P231" s="5">
        <v>31000000000</v>
      </c>
      <c r="Q231" s="5">
        <v>66000000000</v>
      </c>
      <c r="R231" s="5">
        <v>124000000000</v>
      </c>
      <c r="S231" s="5">
        <v>98000000000</v>
      </c>
      <c r="T231" s="5">
        <v>73000000000</v>
      </c>
      <c r="U231" s="5">
        <v>75000000000</v>
      </c>
      <c r="V231" s="5">
        <v>55000000000</v>
      </c>
      <c r="W231" s="5">
        <v>31000000000</v>
      </c>
    </row>
    <row r="232" spans="2:23" ht="15.5" x14ac:dyDescent="0.35">
      <c r="C232" t="s">
        <v>251</v>
      </c>
      <c r="I232" s="5">
        <v>-342000000000</v>
      </c>
      <c r="J232" s="5">
        <v>-265000000000</v>
      </c>
      <c r="K232" s="5">
        <v>-457000000000</v>
      </c>
      <c r="L232" s="5">
        <v>-166000000000</v>
      </c>
      <c r="M232" s="5">
        <v>-139000000000</v>
      </c>
      <c r="N232" s="5">
        <v>-7000000000</v>
      </c>
      <c r="O232" s="5">
        <v>-301000000000</v>
      </c>
      <c r="P232" s="5">
        <v>-490000000000</v>
      </c>
      <c r="Q232" s="5">
        <v>-78000000000</v>
      </c>
      <c r="R232" s="5">
        <v>-297000000000</v>
      </c>
      <c r="S232" s="5">
        <v>-142000000000</v>
      </c>
      <c r="T232" s="5">
        <v>-52000000000</v>
      </c>
      <c r="U232" s="5">
        <v>-98000000000</v>
      </c>
      <c r="V232" s="5">
        <v>-15000000000</v>
      </c>
      <c r="W232" s="5">
        <v>-17000000000</v>
      </c>
    </row>
    <row r="233" spans="2:23" ht="15.5" x14ac:dyDescent="0.35">
      <c r="C233" t="s">
        <v>14</v>
      </c>
      <c r="I233" s="5">
        <v>-2000000000</v>
      </c>
      <c r="J233" s="5">
        <v>-1000000000</v>
      </c>
      <c r="K233" s="5">
        <v>-321000000000</v>
      </c>
      <c r="L233" s="5">
        <v>-5000000000</v>
      </c>
      <c r="M233" s="5">
        <v>115000000000</v>
      </c>
      <c r="N233" s="5">
        <v>18000000000</v>
      </c>
      <c r="O233" s="5">
        <v>-113000000000</v>
      </c>
      <c r="P233" s="5">
        <v>-458000000000</v>
      </c>
      <c r="Q233" s="5">
        <v>-12000000000</v>
      </c>
      <c r="R233" s="5">
        <v>-173000000000</v>
      </c>
      <c r="S233" s="5">
        <v>-44000000000</v>
      </c>
      <c r="T233" s="5">
        <v>22000000000</v>
      </c>
      <c r="U233" s="5">
        <v>-23000000000</v>
      </c>
      <c r="V233" s="5">
        <v>40000000000</v>
      </c>
      <c r="W233" s="5">
        <v>13000000000</v>
      </c>
    </row>
    <row r="234" spans="2:23" ht="15.5" x14ac:dyDescent="0.35">
      <c r="C234" t="s">
        <v>16</v>
      </c>
      <c r="I234" s="6">
        <v>-0.12</v>
      </c>
      <c r="J234" s="6">
        <v>-7.0000000000000007E-2</v>
      </c>
      <c r="K234" s="6">
        <v>-18.72</v>
      </c>
      <c r="L234" s="6">
        <v>-0.28000000000000003</v>
      </c>
      <c r="M234" s="6">
        <v>6.7</v>
      </c>
      <c r="N234" s="6">
        <v>3.04</v>
      </c>
      <c r="O234" s="6">
        <v>-19.149999999999999</v>
      </c>
      <c r="P234" s="6">
        <v>-77.69</v>
      </c>
      <c r="Q234" s="6">
        <v>-2.06</v>
      </c>
      <c r="R234" s="6">
        <v>-146.41999999999999</v>
      </c>
      <c r="S234" s="6">
        <v>-37.380000000000003</v>
      </c>
      <c r="T234" s="6">
        <v>18.239999999999998</v>
      </c>
      <c r="U234" s="6">
        <v>-19.25</v>
      </c>
      <c r="V234" s="6">
        <v>39.729999999999997</v>
      </c>
      <c r="W234" s="6">
        <v>132361.25</v>
      </c>
    </row>
    <row r="236" spans="2:23" ht="15.5" x14ac:dyDescent="0.35">
      <c r="B236" t="s">
        <v>252</v>
      </c>
      <c r="C236" t="s">
        <v>253</v>
      </c>
      <c r="D236" s="5">
        <v>-839000000</v>
      </c>
      <c r="E236" s="5">
        <v>-3000000000</v>
      </c>
      <c r="F236" s="5">
        <v>19000000000</v>
      </c>
      <c r="G236" s="5">
        <v>5000000000</v>
      </c>
      <c r="H236" s="5">
        <v>-3000000000</v>
      </c>
      <c r="I236" s="5">
        <v>30000000000</v>
      </c>
      <c r="J236" s="5">
        <v>12000000000</v>
      </c>
      <c r="K236" s="5">
        <v>12000000000</v>
      </c>
      <c r="L236" s="5">
        <v>4000000000</v>
      </c>
      <c r="M236" s="5">
        <v>139000000000</v>
      </c>
      <c r="N236" s="5">
        <v>-449000000000</v>
      </c>
      <c r="O236" s="5">
        <v>-114000000000</v>
      </c>
      <c r="P236" s="5">
        <v>59000000000</v>
      </c>
      <c r="Q236" s="5">
        <v>72000000000</v>
      </c>
    </row>
    <row r="237" spans="2:23" ht="15.5" x14ac:dyDescent="0.35">
      <c r="C237" t="s">
        <v>254</v>
      </c>
      <c r="H237" s="5">
        <v>20000000000</v>
      </c>
      <c r="I237" s="5">
        <v>30000000000</v>
      </c>
      <c r="J237" s="5">
        <v>12000000000</v>
      </c>
      <c r="K237" s="5">
        <v>12000000000</v>
      </c>
      <c r="L237" s="5">
        <v>4000000000</v>
      </c>
      <c r="M237" s="5">
        <v>139000000000</v>
      </c>
      <c r="N237" s="5">
        <v>-449000000000</v>
      </c>
      <c r="O237" s="5">
        <v>-114000000000</v>
      </c>
      <c r="P237" s="5">
        <v>59000000000</v>
      </c>
      <c r="Q237" s="5">
        <v>72000000000</v>
      </c>
    </row>
    <row r="238" spans="2:23" ht="15.5" x14ac:dyDescent="0.35">
      <c r="C238" t="s">
        <v>401</v>
      </c>
      <c r="Q238" s="6">
        <v>1.7</v>
      </c>
    </row>
    <row r="239" spans="2:23" ht="15.5" x14ac:dyDescent="0.35">
      <c r="C239" t="s">
        <v>76</v>
      </c>
      <c r="Q239" s="6">
        <v>0.40500000000000003</v>
      </c>
    </row>
    <row r="240" spans="2:23" ht="15.5" x14ac:dyDescent="0.35">
      <c r="C240" t="s">
        <v>402</v>
      </c>
      <c r="Q240" s="6">
        <v>4.5000000000000005E-3</v>
      </c>
    </row>
    <row r="241" spans="3:17" ht="15.5" x14ac:dyDescent="0.35">
      <c r="C241" t="s">
        <v>56</v>
      </c>
      <c r="D241" s="6">
        <v>-0.05</v>
      </c>
      <c r="E241" s="6">
        <v>-0.16</v>
      </c>
      <c r="F241" s="6">
        <v>1.08</v>
      </c>
      <c r="G241" s="6">
        <v>0.28000000000000003</v>
      </c>
      <c r="H241" s="6">
        <v>-0.2</v>
      </c>
      <c r="I241" s="6">
        <v>1.75</v>
      </c>
      <c r="J241" s="6">
        <v>0.69</v>
      </c>
      <c r="K241" s="6">
        <v>0.71</v>
      </c>
      <c r="L241" s="6">
        <v>0.25</v>
      </c>
      <c r="M241" s="6">
        <v>8.07</v>
      </c>
      <c r="N241" s="6">
        <v>-26.19</v>
      </c>
      <c r="O241" s="6">
        <v>-6.66</v>
      </c>
      <c r="P241" s="6">
        <v>3.43</v>
      </c>
      <c r="Q241" s="6">
        <v>4.2</v>
      </c>
    </row>
    <row r="242" spans="3:17" ht="15.5" x14ac:dyDescent="0.35">
      <c r="C242" t="s">
        <v>255</v>
      </c>
      <c r="H242" s="6">
        <v>1.1499999999999999</v>
      </c>
      <c r="I242" s="6">
        <v>1.75</v>
      </c>
      <c r="J242" s="6">
        <v>0.69</v>
      </c>
      <c r="K242" s="6">
        <v>0.71</v>
      </c>
      <c r="L242" s="6">
        <v>0.25</v>
      </c>
      <c r="M242" s="6">
        <v>8.07</v>
      </c>
      <c r="N242" s="6">
        <v>-26.19</v>
      </c>
      <c r="O242" s="6">
        <v>-6.66</v>
      </c>
      <c r="P242" s="6">
        <v>3.43</v>
      </c>
      <c r="Q242" s="6">
        <v>4.2</v>
      </c>
    </row>
    <row r="243" spans="3:17" ht="15.5" x14ac:dyDescent="0.35">
      <c r="C243" t="s">
        <v>78</v>
      </c>
      <c r="Q243" s="6">
        <v>1.7</v>
      </c>
    </row>
    <row r="244" spans="3:17" ht="15.5" x14ac:dyDescent="0.35">
      <c r="C244" t="s">
        <v>403</v>
      </c>
      <c r="Q244" s="6">
        <v>0.40500000000000003</v>
      </c>
    </row>
    <row r="245" spans="3:17" ht="15.5" x14ac:dyDescent="0.35">
      <c r="C245" t="s">
        <v>404</v>
      </c>
      <c r="Q245" s="6">
        <v>4.5000000000000005E-3</v>
      </c>
    </row>
    <row r="246" spans="3:17" ht="15.5" x14ac:dyDescent="0.35">
      <c r="C246" t="s">
        <v>256</v>
      </c>
      <c r="D246" s="5">
        <v>479000000000</v>
      </c>
      <c r="E246" s="5">
        <v>495000000000</v>
      </c>
      <c r="F246" s="5">
        <v>492000000000</v>
      </c>
      <c r="G246" s="5">
        <v>434000000000</v>
      </c>
      <c r="H246" s="5">
        <v>1916000000000</v>
      </c>
      <c r="I246" s="5">
        <v>1862000000000</v>
      </c>
      <c r="J246" s="5">
        <v>1706000000000</v>
      </c>
      <c r="K246" s="5">
        <v>1532000000000</v>
      </c>
      <c r="L246" s="5">
        <v>1394000000000</v>
      </c>
      <c r="M246" s="5">
        <v>1272000000000</v>
      </c>
      <c r="N246" s="5">
        <v>508000000000</v>
      </c>
      <c r="O246" s="5">
        <v>529000000000</v>
      </c>
      <c r="P246" s="5">
        <v>952000000000</v>
      </c>
      <c r="Q246" s="5">
        <v>776000000000</v>
      </c>
    </row>
    <row r="247" spans="3:17" ht="15.5" x14ac:dyDescent="0.35">
      <c r="C247" t="s">
        <v>257</v>
      </c>
      <c r="H247" s="5">
        <v>1900000000000</v>
      </c>
      <c r="I247" s="5">
        <v>1862000000000</v>
      </c>
      <c r="J247" s="5">
        <v>1706000000000</v>
      </c>
      <c r="K247" s="5">
        <v>1532000000000</v>
      </c>
      <c r="L247" s="5">
        <v>1394000000000</v>
      </c>
      <c r="M247" s="5">
        <v>1272000000000</v>
      </c>
      <c r="N247" s="5">
        <v>508000000000</v>
      </c>
      <c r="O247" s="5">
        <v>529000000000</v>
      </c>
      <c r="P247" s="5">
        <v>952000000000</v>
      </c>
      <c r="Q247" s="5">
        <v>776000000000</v>
      </c>
    </row>
    <row r="248" spans="3:17" ht="15.5" x14ac:dyDescent="0.35">
      <c r="C248" t="s">
        <v>405</v>
      </c>
      <c r="Q248" s="6">
        <v>1.7</v>
      </c>
    </row>
    <row r="249" spans="3:17" ht="15.5" x14ac:dyDescent="0.35">
      <c r="C249" t="s">
        <v>406</v>
      </c>
      <c r="Q249" s="6">
        <v>0.40500000000000003</v>
      </c>
    </row>
    <row r="250" spans="3:17" ht="15.5" x14ac:dyDescent="0.35">
      <c r="C250" t="s">
        <v>407</v>
      </c>
      <c r="Q250" s="6">
        <v>4.5000000000000005E-3</v>
      </c>
    </row>
    <row r="251" spans="3:17" ht="15.5" x14ac:dyDescent="0.35">
      <c r="C251" t="s">
        <v>258</v>
      </c>
      <c r="I251" s="6">
        <v>-1678.25</v>
      </c>
    </row>
    <row r="252" spans="3:17" ht="15.5" x14ac:dyDescent="0.35">
      <c r="C252" t="s">
        <v>259</v>
      </c>
      <c r="I252" s="6">
        <v>285.73</v>
      </c>
    </row>
    <row r="253" spans="3:17" ht="15.5" x14ac:dyDescent="0.35">
      <c r="C253" t="s">
        <v>260</v>
      </c>
      <c r="I253" s="6">
        <v>7.49</v>
      </c>
    </row>
    <row r="254" spans="3:17" ht="15.5" x14ac:dyDescent="0.35">
      <c r="C254" t="s">
        <v>261</v>
      </c>
      <c r="I254" s="6">
        <v>3.4999999999999996E-3</v>
      </c>
    </row>
    <row r="255" spans="3:17" ht="15.5" x14ac:dyDescent="0.35">
      <c r="C255" t="s">
        <v>262</v>
      </c>
      <c r="I255" s="6">
        <v>2.96</v>
      </c>
    </row>
    <row r="256" spans="3:17" ht="15.5" x14ac:dyDescent="0.35">
      <c r="C256" t="s">
        <v>263</v>
      </c>
      <c r="I256" s="6">
        <v>1.47</v>
      </c>
    </row>
    <row r="257" spans="3:9" ht="15.5" x14ac:dyDescent="0.35">
      <c r="C257" t="s">
        <v>264</v>
      </c>
      <c r="I257" s="6">
        <v>15.72</v>
      </c>
    </row>
    <row r="258" spans="3:9" ht="15.5" x14ac:dyDescent="0.35">
      <c r="C258" t="s">
        <v>265</v>
      </c>
      <c r="I258" s="6">
        <v>109.57</v>
      </c>
    </row>
    <row r="259" spans="3:9" ht="15.5" x14ac:dyDescent="0.35">
      <c r="C259" t="s">
        <v>266</v>
      </c>
      <c r="I259" s="6">
        <v>66.87</v>
      </c>
    </row>
    <row r="260" spans="3:9" ht="15.5" x14ac:dyDescent="0.35">
      <c r="C260" t="s">
        <v>267</v>
      </c>
      <c r="I260" s="5">
        <v>18</v>
      </c>
    </row>
    <row r="261" spans="3:9" ht="15.5" x14ac:dyDescent="0.35">
      <c r="C261" t="s">
        <v>408</v>
      </c>
      <c r="I261" s="6">
        <v>1.91</v>
      </c>
    </row>
    <row r="262" spans="3:9" ht="15.5" x14ac:dyDescent="0.35">
      <c r="C262" t="s">
        <v>409</v>
      </c>
      <c r="I262" s="6">
        <v>3.21</v>
      </c>
    </row>
    <row r="263" spans="3:9" ht="15.5" x14ac:dyDescent="0.35">
      <c r="C263" t="s">
        <v>268</v>
      </c>
      <c r="I263" s="6">
        <v>1.1499999999999999</v>
      </c>
    </row>
    <row r="264" spans="3:9" ht="15.5" x14ac:dyDescent="0.35">
      <c r="C264" t="s">
        <v>269</v>
      </c>
      <c r="I264" s="6">
        <v>-0.2</v>
      </c>
    </row>
    <row r="265" spans="3:9" ht="15.5" x14ac:dyDescent="0.35">
      <c r="C265" t="s">
        <v>270</v>
      </c>
      <c r="I265" s="6">
        <v>110.7</v>
      </c>
    </row>
    <row r="266" spans="3:9" ht="15.5" x14ac:dyDescent="0.35">
      <c r="C266" t="s">
        <v>271</v>
      </c>
      <c r="D266" s="6">
        <v>10.15</v>
      </c>
    </row>
    <row r="267" spans="3:9" ht="15.5" x14ac:dyDescent="0.35">
      <c r="C267" t="s">
        <v>272</v>
      </c>
      <c r="I267" s="6">
        <v>222.49</v>
      </c>
    </row>
    <row r="268" spans="3:9" ht="15.5" x14ac:dyDescent="0.35">
      <c r="C268" t="s">
        <v>273</v>
      </c>
      <c r="I268" s="6">
        <v>2.99</v>
      </c>
    </row>
    <row r="269" spans="3:9" ht="15.5" x14ac:dyDescent="0.35">
      <c r="C269" t="s">
        <v>274</v>
      </c>
      <c r="D269" s="6">
        <v>0.54</v>
      </c>
    </row>
    <row r="270" spans="3:9" ht="15.5" x14ac:dyDescent="0.35">
      <c r="C270" t="s">
        <v>275</v>
      </c>
      <c r="D270" s="6">
        <v>0.49</v>
      </c>
    </row>
    <row r="271" spans="3:9" ht="15.5" x14ac:dyDescent="0.35">
      <c r="C271" t="s">
        <v>276</v>
      </c>
      <c r="D271" s="6">
        <v>0.25</v>
      </c>
    </row>
    <row r="272" spans="3:9" ht="15.5" x14ac:dyDescent="0.35">
      <c r="C272" t="s">
        <v>277</v>
      </c>
      <c r="D272" s="6">
        <v>7.0000000000000007E-2</v>
      </c>
    </row>
    <row r="273" spans="3:9" ht="15.5" x14ac:dyDescent="0.35">
      <c r="C273" t="s">
        <v>278</v>
      </c>
      <c r="D273" s="6">
        <v>0.41</v>
      </c>
    </row>
    <row r="274" spans="3:9" ht="15.5" x14ac:dyDescent="0.35">
      <c r="C274" t="s">
        <v>279</v>
      </c>
      <c r="D274" s="6">
        <v>0.17</v>
      </c>
    </row>
    <row r="275" spans="3:9" ht="15.5" x14ac:dyDescent="0.35">
      <c r="C275" t="s">
        <v>280</v>
      </c>
      <c r="D275" s="6">
        <v>1.51</v>
      </c>
    </row>
    <row r="276" spans="3:9" ht="15.5" x14ac:dyDescent="0.35">
      <c r="C276" t="s">
        <v>410</v>
      </c>
      <c r="I276" s="6">
        <v>1.34</v>
      </c>
    </row>
    <row r="277" spans="3:9" ht="15.5" x14ac:dyDescent="0.35">
      <c r="C277" t="s">
        <v>12</v>
      </c>
      <c r="D277" s="5">
        <v>-3000000000</v>
      </c>
    </row>
    <row r="278" spans="3:9" ht="15.5" x14ac:dyDescent="0.35">
      <c r="C278" t="s">
        <v>281</v>
      </c>
      <c r="I278" s="6">
        <v>2.09</v>
      </c>
    </row>
    <row r="279" spans="3:9" ht="15.5" x14ac:dyDescent="0.35">
      <c r="C279" t="s">
        <v>282</v>
      </c>
      <c r="I279" s="6">
        <v>3.4000000000000002E-3</v>
      </c>
    </row>
    <row r="280" spans="3:9" ht="15.5" x14ac:dyDescent="0.35">
      <c r="C280" t="s">
        <v>283</v>
      </c>
      <c r="I280" s="6">
        <v>5.1999999999999998E-3</v>
      </c>
    </row>
    <row r="281" spans="3:9" ht="15.5" x14ac:dyDescent="0.35">
      <c r="C281" t="s">
        <v>284</v>
      </c>
      <c r="I281" s="6">
        <v>2.18E-2</v>
      </c>
    </row>
    <row r="282" spans="3:9" ht="15.5" x14ac:dyDescent="0.35">
      <c r="C282" t="s">
        <v>285</v>
      </c>
      <c r="I282" s="6">
        <v>1.21E-2</v>
      </c>
    </row>
    <row r="283" spans="3:9" ht="15.5" x14ac:dyDescent="0.35">
      <c r="C283" t="s">
        <v>286</v>
      </c>
      <c r="D283" s="6">
        <v>52.19</v>
      </c>
    </row>
    <row r="284" spans="3:9" ht="15.5" x14ac:dyDescent="0.35">
      <c r="C284" t="s">
        <v>287</v>
      </c>
      <c r="D284" s="6">
        <v>14.33</v>
      </c>
    </row>
    <row r="285" spans="3:9" ht="15.5" x14ac:dyDescent="0.35">
      <c r="C285" t="s">
        <v>288</v>
      </c>
      <c r="D285" s="6">
        <v>53.35</v>
      </c>
    </row>
    <row r="286" spans="3:9" ht="15.5" x14ac:dyDescent="0.35">
      <c r="C286" t="s">
        <v>289</v>
      </c>
      <c r="D286" s="6">
        <v>13.17</v>
      </c>
    </row>
    <row r="287" spans="3:9" ht="15.5" x14ac:dyDescent="0.35">
      <c r="C287" t="s">
        <v>290</v>
      </c>
      <c r="D287" s="6">
        <v>1.74</v>
      </c>
    </row>
    <row r="288" spans="3:9" ht="15.5" x14ac:dyDescent="0.35">
      <c r="C288" t="s">
        <v>291</v>
      </c>
      <c r="I288" s="6">
        <v>0.33</v>
      </c>
    </row>
    <row r="289" spans="3:9" ht="15.5" x14ac:dyDescent="0.35">
      <c r="C289" t="s">
        <v>292</v>
      </c>
      <c r="I289" s="6">
        <v>24.92</v>
      </c>
    </row>
    <row r="290" spans="3:9" ht="15.5" x14ac:dyDescent="0.35">
      <c r="C290" t="s">
        <v>52</v>
      </c>
      <c r="I290" s="5">
        <v>5630000000000</v>
      </c>
    </row>
    <row r="291" spans="3:9" ht="15.5" x14ac:dyDescent="0.35">
      <c r="C291" t="s">
        <v>293</v>
      </c>
      <c r="I291" s="5">
        <v>6781000000000</v>
      </c>
    </row>
    <row r="292" spans="3:9" ht="15.5" x14ac:dyDescent="0.35">
      <c r="C292" t="s">
        <v>294</v>
      </c>
      <c r="I292" s="5">
        <v>17160000000</v>
      </c>
    </row>
    <row r="293" spans="3:9" ht="15.5" x14ac:dyDescent="0.35">
      <c r="C293" t="s">
        <v>295</v>
      </c>
      <c r="I293" s="6">
        <v>0.1479</v>
      </c>
    </row>
    <row r="294" spans="3:9" ht="15.5" x14ac:dyDescent="0.35">
      <c r="C294" t="s">
        <v>296</v>
      </c>
      <c r="D294" s="6">
        <v>0.28399999999999997</v>
      </c>
    </row>
    <row r="295" spans="3:9" ht="15.5" x14ac:dyDescent="0.35">
      <c r="C295" t="s">
        <v>297</v>
      </c>
      <c r="D295" s="6">
        <v>4.1399999999999999E-2</v>
      </c>
    </row>
    <row r="296" spans="3:9" ht="15.5" x14ac:dyDescent="0.35">
      <c r="C296" t="s">
        <v>298</v>
      </c>
      <c r="D296" s="6">
        <v>-1.8E-3</v>
      </c>
    </row>
    <row r="297" spans="3:9" ht="15.5" x14ac:dyDescent="0.35">
      <c r="C297" t="s">
        <v>299</v>
      </c>
      <c r="D297" s="6">
        <v>8.6699999999999999E-2</v>
      </c>
    </row>
    <row r="298" spans="3:9" ht="15.5" x14ac:dyDescent="0.35">
      <c r="C298" t="s">
        <v>300</v>
      </c>
      <c r="D298" s="6">
        <v>0.01</v>
      </c>
    </row>
    <row r="299" spans="3:9" ht="15.5" x14ac:dyDescent="0.35">
      <c r="C299" t="s">
        <v>301</v>
      </c>
      <c r="D299" s="6">
        <v>-1.0880000000000001</v>
      </c>
    </row>
    <row r="300" spans="3:9" ht="15.5" x14ac:dyDescent="0.35">
      <c r="C300" t="s">
        <v>411</v>
      </c>
      <c r="I300" s="6">
        <v>0.6</v>
      </c>
    </row>
    <row r="301" spans="3:9" ht="15.5" x14ac:dyDescent="0.35">
      <c r="C301" t="s">
        <v>412</v>
      </c>
      <c r="I301" t="s">
        <v>2542</v>
      </c>
    </row>
    <row r="302" spans="3:9" ht="15.5" x14ac:dyDescent="0.35">
      <c r="C302" t="s">
        <v>302</v>
      </c>
      <c r="I302" s="5">
        <v>6</v>
      </c>
    </row>
    <row r="303" spans="3:9" ht="15.5" x14ac:dyDescent="0.35">
      <c r="C303" t="s">
        <v>303</v>
      </c>
      <c r="I303" s="6">
        <v>0.75</v>
      </c>
    </row>
    <row r="304" spans="3:9" ht="15.5" x14ac:dyDescent="0.35">
      <c r="C304" t="s">
        <v>304</v>
      </c>
      <c r="I304" s="6">
        <v>0.78</v>
      </c>
    </row>
    <row r="305" spans="3:9" ht="15.5" x14ac:dyDescent="0.35">
      <c r="C305" t="s">
        <v>414</v>
      </c>
      <c r="I305" s="6">
        <v>0.05</v>
      </c>
    </row>
    <row r="306" spans="3:9" ht="15.5" x14ac:dyDescent="0.35">
      <c r="C306" t="s">
        <v>305</v>
      </c>
      <c r="I306" s="6">
        <v>0.36</v>
      </c>
    </row>
    <row r="307" spans="3:9" ht="15.5" x14ac:dyDescent="0.35">
      <c r="C307" t="s">
        <v>306</v>
      </c>
      <c r="I307" s="6">
        <v>0.31</v>
      </c>
    </row>
    <row r="308" spans="3:9" ht="15.5" x14ac:dyDescent="0.35">
      <c r="C308" t="s">
        <v>307</v>
      </c>
      <c r="I308" s="6">
        <v>0.41</v>
      </c>
    </row>
    <row r="309" spans="3:9" ht="15.5" x14ac:dyDescent="0.35">
      <c r="C309" t="s">
        <v>308</v>
      </c>
      <c r="I309" s="6">
        <v>0.78</v>
      </c>
    </row>
    <row r="310" spans="3:9" ht="15.5" x14ac:dyDescent="0.35">
      <c r="C310" t="s">
        <v>309</v>
      </c>
      <c r="I310" s="5">
        <v>1900000000000</v>
      </c>
    </row>
    <row r="311" spans="3:9" ht="15.5" x14ac:dyDescent="0.35">
      <c r="C311" t="s">
        <v>310</v>
      </c>
      <c r="I311" s="5">
        <v>554000000000</v>
      </c>
    </row>
    <row r="312" spans="3:9" ht="15.5" x14ac:dyDescent="0.35">
      <c r="C312" t="s">
        <v>311</v>
      </c>
      <c r="I312" s="5">
        <v>371000000000</v>
      </c>
    </row>
    <row r="313" spans="3:9" ht="15.5" x14ac:dyDescent="0.35">
      <c r="C313" t="s">
        <v>312</v>
      </c>
      <c r="I313" s="5">
        <v>20000000000</v>
      </c>
    </row>
    <row r="314" spans="3:9" ht="15.5" x14ac:dyDescent="0.35">
      <c r="C314" t="s">
        <v>313</v>
      </c>
      <c r="D314" s="5">
        <v>174000000000</v>
      </c>
    </row>
    <row r="315" spans="3:9" ht="15.5" x14ac:dyDescent="0.35">
      <c r="C315" t="s">
        <v>314</v>
      </c>
      <c r="D315" s="5">
        <v>5768000000000</v>
      </c>
    </row>
    <row r="316" spans="3:9" ht="15.5" x14ac:dyDescent="0.35">
      <c r="C316" t="s">
        <v>315</v>
      </c>
      <c r="D316" s="5">
        <v>1578000000000</v>
      </c>
    </row>
    <row r="317" spans="3:9" ht="15.5" x14ac:dyDescent="0.35">
      <c r="C317" t="s">
        <v>237</v>
      </c>
      <c r="D317" s="5">
        <v>-460000000000</v>
      </c>
    </row>
    <row r="318" spans="3:9" ht="15.5" x14ac:dyDescent="0.35">
      <c r="C318" t="s">
        <v>236</v>
      </c>
      <c r="I318" s="5">
        <v>3819000000000</v>
      </c>
    </row>
    <row r="319" spans="3:9" ht="15.5" x14ac:dyDescent="0.35">
      <c r="C319" t="s">
        <v>235</v>
      </c>
      <c r="D319" s="5">
        <v>272000000000</v>
      </c>
    </row>
    <row r="320" spans="3:9" ht="15.5" x14ac:dyDescent="0.35">
      <c r="C320" t="s">
        <v>234</v>
      </c>
      <c r="D320" s="5">
        <v>682000000000</v>
      </c>
    </row>
    <row r="321" spans="3:9" ht="15.5" x14ac:dyDescent="0.35">
      <c r="C321" t="s">
        <v>23</v>
      </c>
      <c r="D321" s="5">
        <v>954000000000</v>
      </c>
    </row>
    <row r="322" spans="3:9" ht="15.5" x14ac:dyDescent="0.35">
      <c r="C322" t="s">
        <v>20</v>
      </c>
      <c r="D322" s="5">
        <v>780000000000</v>
      </c>
    </row>
    <row r="323" spans="3:9" ht="15.5" x14ac:dyDescent="0.35">
      <c r="C323" t="s">
        <v>316</v>
      </c>
      <c r="I323" s="5">
        <v>4191000000000</v>
      </c>
    </row>
    <row r="324" spans="3:9" ht="15.5" x14ac:dyDescent="0.35">
      <c r="C324" t="s">
        <v>317</v>
      </c>
      <c r="I324" s="5">
        <v>358000000000</v>
      </c>
    </row>
    <row r="325" spans="3:9" ht="15.5" x14ac:dyDescent="0.35">
      <c r="C325" t="s">
        <v>318</v>
      </c>
      <c r="I325" s="5">
        <v>-257000000000</v>
      </c>
    </row>
    <row r="326" spans="3:9" ht="15.5" x14ac:dyDescent="0.35">
      <c r="C326" t="s">
        <v>319</v>
      </c>
      <c r="I326" s="5">
        <v>4000000000</v>
      </c>
    </row>
    <row r="327" spans="3:9" ht="15.5" x14ac:dyDescent="0.35">
      <c r="C327" t="s">
        <v>320</v>
      </c>
      <c r="I327" s="5">
        <v>-307000000000</v>
      </c>
    </row>
    <row r="328" spans="3:9" ht="15.5" x14ac:dyDescent="0.35">
      <c r="C328" t="s">
        <v>321</v>
      </c>
      <c r="I328" s="5">
        <v>51000000000</v>
      </c>
    </row>
  </sheetData>
  <pageMargins left="0.7" right="0.7" top="0.75" bottom="0.75" header="0.3" footer="0.3"/>
  <ignoredErrors>
    <ignoredError sqref="A1:W329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Z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2543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2544</v>
      </c>
      <c r="D2" s="2" vm="565">
        <f ca="1">IFERROR(_xlfn.STOCKHISTORY("XIDX:" &amp; $C$1, D3, , 0, 0, 1), "Libur")</f>
        <v>2350</v>
      </c>
      <c r="H2" s="2" vm="565">
        <f ca="1">IFERROR(INDEX(D2:G2,COUNT(D2:G2)),"")</f>
        <v>2350</v>
      </c>
      <c r="I2" s="2" vm="566">
        <f t="shared" ref="I2:Z2" ca="1" si="0">IFERROR(_xlfn.STOCKHISTORY("XIDX:" &amp; $C$1, I1, , 0, 0, 1), "Libur")</f>
        <v>2300</v>
      </c>
      <c r="J2" s="2" vm="330">
        <f t="shared" ca="1" si="0"/>
        <v>2170</v>
      </c>
      <c r="K2" s="2" t="str">
        <f t="shared" ca="1" si="0"/>
        <v>Libur</v>
      </c>
      <c r="L2" s="2" vm="567">
        <f t="shared" ca="1" si="0"/>
        <v>8650</v>
      </c>
      <c r="M2" s="2" vm="568">
        <f t="shared" ca="1" si="0"/>
        <v>10400</v>
      </c>
      <c r="N2" s="2" vm="569">
        <f t="shared" ca="1" si="0"/>
        <v>10500</v>
      </c>
      <c r="O2" s="2" vm="570">
        <f t="shared" ca="1" si="0"/>
        <v>9175</v>
      </c>
      <c r="P2" s="2" t="str">
        <f t="shared" ca="1" si="0"/>
        <v>Libur</v>
      </c>
      <c r="Q2" s="2" t="str">
        <f t="shared" ca="1" si="0"/>
        <v>Libur</v>
      </c>
      <c r="R2" s="2" vm="571">
        <f t="shared" ca="1" si="0"/>
        <v>7275</v>
      </c>
      <c r="S2" s="2" t="str">
        <f t="shared" ca="1" si="0"/>
        <v>Libur</v>
      </c>
      <c r="T2" s="2" vm="572">
        <f t="shared" ca="1" si="0"/>
        <v>3950</v>
      </c>
      <c r="U2" s="2" vm="573">
        <f t="shared" ca="1" si="0"/>
        <v>4400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140">
        <f t="shared" ca="1" si="0"/>
        <v>1450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1960006946164</v>
      </c>
      <c r="H4" s="2">
        <f>IFERROR(SUM(D4:G4)*(4/MAX(1,COUNT(D4:G4))),"")</f>
        <v>7840027784656</v>
      </c>
      <c r="I4" s="2">
        <f t="shared" ref="I4:Z4" si="1">IFERROR(INDEX(I51:I500,MATCH($C$4,$C$51:$C$500,0)),"")</f>
        <v>7420053450826</v>
      </c>
      <c r="J4" s="2">
        <f t="shared" si="1"/>
        <v>6939147619476</v>
      </c>
      <c r="K4" s="2">
        <f t="shared" si="1"/>
        <v>5823016502106</v>
      </c>
      <c r="L4" s="2">
        <f t="shared" si="1"/>
        <v>5469205561730</v>
      </c>
      <c r="M4" s="2">
        <f t="shared" si="1"/>
        <v>5020992336635</v>
      </c>
      <c r="N4" s="2">
        <f t="shared" si="1"/>
        <v>4620736359547</v>
      </c>
      <c r="O4" s="2">
        <f t="shared" si="1"/>
        <v>5701072391797</v>
      </c>
      <c r="P4" s="2">
        <f t="shared" si="1"/>
        <v>5160182004111</v>
      </c>
      <c r="Q4" s="2">
        <f t="shared" si="1"/>
        <v>4440404595541</v>
      </c>
      <c r="R4" s="2">
        <f t="shared" si="1"/>
        <v>3742637722322</v>
      </c>
      <c r="S4" s="2">
        <f t="shared" si="1"/>
        <v>3533081041052</v>
      </c>
      <c r="T4" s="2">
        <f t="shared" si="1"/>
        <v>3703267949291</v>
      </c>
      <c r="U4" s="2">
        <f t="shared" si="1"/>
        <v>3751042310613</v>
      </c>
      <c r="V4" s="2">
        <f t="shared" si="1"/>
        <v>3542885004273</v>
      </c>
      <c r="W4" s="2">
        <f t="shared" si="1"/>
        <v>3363728158430</v>
      </c>
      <c r="X4" s="2">
        <f t="shared" si="1"/>
        <v>2198396728350</v>
      </c>
      <c r="Y4" s="2">
        <f t="shared" si="1"/>
        <v>1510071036021</v>
      </c>
      <c r="Z4" s="2">
        <f t="shared" si="1"/>
        <v>2127031561787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92554053017</v>
      </c>
      <c r="H5" s="2">
        <f>IFERROR(SUM(D5:G5)*(4/MAX(1,COUNT(D5:G5))),"")</f>
        <v>370216212068</v>
      </c>
      <c r="I5" s="2">
        <f t="shared" ref="I5:Z5" si="2">IFERROR(INDEX(I51:I500,MATCH($C$5,$C$51:$C$500,0)),"")</f>
        <v>313187593984</v>
      </c>
      <c r="J5" s="2">
        <f t="shared" si="2"/>
        <v>494407163056</v>
      </c>
      <c r="K5" s="2">
        <f t="shared" si="2"/>
        <v>237228398492</v>
      </c>
      <c r="L5" s="2">
        <f t="shared" si="2"/>
        <v>361839942296</v>
      </c>
      <c r="M5" s="2">
        <f t="shared" si="2"/>
        <v>1186376633729</v>
      </c>
      <c r="N5" s="2">
        <f t="shared" si="2"/>
        <v>234051996891</v>
      </c>
      <c r="O5" s="2">
        <f t="shared" si="2"/>
        <v>314548861203</v>
      </c>
      <c r="P5" s="2">
        <f t="shared" si="2"/>
        <v>262813027792</v>
      </c>
      <c r="Q5" s="2">
        <f t="shared" si="2"/>
        <v>1561497860829</v>
      </c>
      <c r="R5" s="2">
        <f t="shared" si="2"/>
        <v>341904268115</v>
      </c>
      <c r="S5" s="2">
        <f t="shared" si="2"/>
        <v>152322378822</v>
      </c>
      <c r="T5" s="2">
        <f t="shared" si="2"/>
        <v>136761606520</v>
      </c>
      <c r="U5" s="2">
        <f t="shared" si="2"/>
        <v>104638718165</v>
      </c>
      <c r="V5" s="2">
        <f t="shared" si="2"/>
        <v>169468090176</v>
      </c>
      <c r="W5" s="2">
        <f t="shared" si="2"/>
        <v>109570516604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5712980177723</v>
      </c>
      <c r="H6" s="2">
        <f>IFERROR(INDEX(D6:G6,COUNT(D6:G6)),"")</f>
        <v>5712980177723</v>
      </c>
      <c r="I6" s="2">
        <f t="shared" ref="I6:Z6" si="3">IFERROR(INDEX(I51:I500,MATCH($C$6,$C$51:$C$500,0)),"")</f>
        <v>5620362852988</v>
      </c>
      <c r="J6" s="2">
        <f t="shared" si="3"/>
        <v>5370485945013</v>
      </c>
      <c r="K6" s="2">
        <f t="shared" si="3"/>
        <v>4937294743449</v>
      </c>
      <c r="L6" s="2">
        <f t="shared" si="3"/>
        <v>4730661689317</v>
      </c>
      <c r="M6" s="2">
        <f t="shared" si="3"/>
        <v>4409746475446</v>
      </c>
      <c r="N6" s="2">
        <f t="shared" si="3"/>
        <v>3273954601054</v>
      </c>
      <c r="O6" s="2">
        <f t="shared" si="3"/>
        <v>3141020945591</v>
      </c>
      <c r="P6" s="2">
        <f t="shared" si="3"/>
        <v>2910749138067</v>
      </c>
      <c r="Q6" s="2">
        <f t="shared" si="3"/>
        <v>2728227483994</v>
      </c>
      <c r="R6" s="2">
        <f t="shared" si="3"/>
        <v>1220420673224</v>
      </c>
      <c r="S6" s="2">
        <f t="shared" si="3"/>
        <v>922352503822</v>
      </c>
      <c r="T6" s="2">
        <f t="shared" si="3"/>
        <v>814392519881</v>
      </c>
      <c r="U6" s="2">
        <f t="shared" si="3"/>
        <v>707611129154</v>
      </c>
      <c r="V6" s="2">
        <f t="shared" si="3"/>
        <v>654044664731</v>
      </c>
      <c r="W6" s="2">
        <f t="shared" si="3"/>
        <v>519252194040</v>
      </c>
      <c r="X6" s="2">
        <f t="shared" si="3"/>
        <v>428528218710</v>
      </c>
      <c r="Y6" s="2">
        <f t="shared" si="3"/>
        <v>378952194393</v>
      </c>
      <c r="Z6" s="2">
        <f t="shared" si="3"/>
        <v>359877878819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0.82</v>
      </c>
      <c r="H7" s="3">
        <f>IFERROR(INDEX(D7:G7,COUNT(D7:G7)),"")</f>
        <v>0.82</v>
      </c>
      <c r="I7" s="3">
        <f t="shared" ref="I7:Z7" si="4">IFERROR(INDEX(I51:I500,MATCH($C$7,$C$51:$C$500,0))/1000000000,"")</f>
        <v>0.82</v>
      </c>
      <c r="J7" s="3">
        <f t="shared" si="4"/>
        <v>0.82</v>
      </c>
      <c r="K7" s="3">
        <f t="shared" si="4"/>
        <v>0.21</v>
      </c>
      <c r="L7" s="3">
        <f t="shared" si="4"/>
        <v>0.21</v>
      </c>
      <c r="M7" s="3">
        <f t="shared" si="4"/>
        <v>0.21</v>
      </c>
      <c r="N7" s="3">
        <f t="shared" si="4"/>
        <v>0.21</v>
      </c>
      <c r="O7" s="3">
        <f t="shared" si="4"/>
        <v>0.21</v>
      </c>
      <c r="P7" s="3">
        <f t="shared" si="4"/>
        <v>0.21</v>
      </c>
      <c r="Q7" s="3">
        <f t="shared" si="4"/>
        <v>0.21</v>
      </c>
      <c r="R7" s="3">
        <f t="shared" si="4"/>
        <v>0.21</v>
      </c>
      <c r="S7" s="3">
        <f t="shared" si="4"/>
        <v>0.21</v>
      </c>
      <c r="T7" s="3">
        <f t="shared" si="4"/>
        <v>0.21</v>
      </c>
      <c r="U7" s="3">
        <f t="shared" si="4"/>
        <v>0.21</v>
      </c>
      <c r="V7" s="3">
        <f t="shared" si="4"/>
        <v>0.21</v>
      </c>
      <c r="W7" s="3">
        <f t="shared" si="4"/>
        <v>0.21</v>
      </c>
      <c r="X7" s="3">
        <f t="shared" si="4"/>
        <v>0.21</v>
      </c>
      <c r="Y7" s="3">
        <f t="shared" si="4"/>
        <v>0.21</v>
      </c>
      <c r="Z7" s="3">
        <f t="shared" si="4"/>
        <v>0.21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243000000000</v>
      </c>
      <c r="H8" s="2">
        <f>IFERROR(INDEX(D8:G8,COUNT(D8:G8)),"")</f>
        <v>243000000000</v>
      </c>
      <c r="I8" s="2">
        <f t="shared" ref="I8:Z8" si="5">IFERROR(INDEX(I51:I500,MATCH($C$8,$C$51:$C$500,0)),"")</f>
        <v>464000000000</v>
      </c>
      <c r="J8" s="2">
        <f t="shared" si="5"/>
        <v>89000000000</v>
      </c>
      <c r="K8" s="2">
        <f t="shared" si="5"/>
        <v>242000000000</v>
      </c>
      <c r="L8" s="2">
        <f t="shared" si="5"/>
        <v>-364000000000</v>
      </c>
      <c r="M8" s="2">
        <f t="shared" si="5"/>
        <v>-23000000000</v>
      </c>
      <c r="N8" s="2">
        <f t="shared" si="5"/>
        <v>1154000000000</v>
      </c>
      <c r="O8" s="2">
        <f t="shared" si="5"/>
        <v>82000000000</v>
      </c>
      <c r="P8" s="2">
        <f t="shared" si="5"/>
        <v>-172000000000</v>
      </c>
      <c r="Q8" s="2">
        <f t="shared" si="5"/>
        <v>-138000000000</v>
      </c>
      <c r="R8" s="2">
        <f t="shared" si="5"/>
        <v>490000000000</v>
      </c>
      <c r="S8" s="2">
        <f t="shared" si="5"/>
        <v>164000000000</v>
      </c>
      <c r="T8" s="2">
        <f t="shared" si="5"/>
        <v>13000000000</v>
      </c>
      <c r="U8" s="2">
        <f t="shared" si="5"/>
        <v>-28000000000</v>
      </c>
      <c r="V8" s="2">
        <f t="shared" si="5"/>
        <v>115000000000</v>
      </c>
      <c r="W8" s="2">
        <f t="shared" si="5"/>
        <v>119000000000</v>
      </c>
      <c r="X8" s="2">
        <f t="shared" si="5"/>
        <v>-23000000000</v>
      </c>
      <c r="Y8" s="2">
        <f t="shared" si="5"/>
        <v>158000000000</v>
      </c>
      <c r="Z8" s="2">
        <f t="shared" si="5"/>
        <v>-118000000000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295.29000000000002</v>
      </c>
      <c r="H9" s="3">
        <f>IFERROR(INDEX(D9:G9,COUNT(D9:G9)),"")</f>
        <v>295.29000000000002</v>
      </c>
      <c r="I9" s="3">
        <f t="shared" ref="I9:Z9" si="6">IFERROR(INDEX(I51:I500,MATCH($C$9,$C$51:$C$500,0)),"")</f>
        <v>564.41999999999996</v>
      </c>
      <c r="J9" s="3">
        <f t="shared" si="6"/>
        <v>108.82</v>
      </c>
      <c r="K9" s="3">
        <f t="shared" si="6"/>
        <v>1176.6600000000001</v>
      </c>
      <c r="L9" s="3">
        <f t="shared" si="6"/>
        <v>-1771.85</v>
      </c>
      <c r="M9" s="3">
        <f t="shared" si="6"/>
        <v>-114.1</v>
      </c>
      <c r="N9" s="3">
        <f t="shared" si="6"/>
        <v>5611.98</v>
      </c>
      <c r="O9" s="3">
        <f t="shared" si="6"/>
        <v>400.23</v>
      </c>
      <c r="P9" s="3">
        <f t="shared" si="6"/>
        <v>-838.58</v>
      </c>
      <c r="Q9" s="3">
        <f t="shared" si="6"/>
        <v>-669.32</v>
      </c>
      <c r="R9" s="3">
        <f t="shared" si="6"/>
        <v>2382.4699999999998</v>
      </c>
      <c r="S9" s="3">
        <f t="shared" si="6"/>
        <v>796.52</v>
      </c>
      <c r="T9" s="3">
        <f t="shared" si="6"/>
        <v>63.72</v>
      </c>
      <c r="U9" s="3">
        <f t="shared" si="6"/>
        <v>-136.09</v>
      </c>
      <c r="V9" s="3">
        <f t="shared" si="6"/>
        <v>561.6</v>
      </c>
      <c r="W9" s="3">
        <f t="shared" si="6"/>
        <v>580.84</v>
      </c>
      <c r="X9" s="3">
        <f t="shared" si="6"/>
        <v>-113.55</v>
      </c>
      <c r="Y9" s="3">
        <f t="shared" si="6"/>
        <v>769.23</v>
      </c>
      <c r="Z9" s="3">
        <f t="shared" si="6"/>
        <v>-574.6</v>
      </c>
    </row>
    <row r="10" spans="1:26" ht="15.5" x14ac:dyDescent="0.35">
      <c r="C10" t="s">
        <v>17</v>
      </c>
      <c r="D10" s="3">
        <f ca="1">IFERROR(IF(D9=0,"",D2/D9),"")</f>
        <v>7.9582783026854953</v>
      </c>
      <c r="I10" s="3">
        <f t="shared" ref="I10:Z10" ca="1" si="7">IFERROR(IF(I9=0,"",I2/I9),"")</f>
        <v>4.0749796251018751</v>
      </c>
      <c r="J10" s="3">
        <f t="shared" ca="1" si="7"/>
        <v>19.941187281749681</v>
      </c>
      <c r="K10" s="3" t="str">
        <f t="shared" ca="1" si="7"/>
        <v/>
      </c>
      <c r="L10" s="3">
        <f t="shared" ca="1" si="7"/>
        <v>-4.8819030956345069</v>
      </c>
      <c r="M10" s="3">
        <f t="shared" ca="1" si="7"/>
        <v>-91.148115687992998</v>
      </c>
      <c r="N10" s="3">
        <f t="shared" ca="1" si="7"/>
        <v>1.8709974019864648</v>
      </c>
      <c r="O10" s="3">
        <f t="shared" ca="1" si="7"/>
        <v>22.924318516852807</v>
      </c>
      <c r="P10" s="3" t="str">
        <f t="shared" ca="1" si="7"/>
        <v/>
      </c>
      <c r="Q10" s="3" t="str">
        <f t="shared" ca="1" si="7"/>
        <v/>
      </c>
      <c r="R10" s="3">
        <f t="shared" ca="1" si="7"/>
        <v>3.0535536648939967</v>
      </c>
      <c r="S10" s="3" t="str">
        <f t="shared" ca="1" si="7"/>
        <v/>
      </c>
      <c r="T10" s="3">
        <f t="shared" ca="1" si="7"/>
        <v>61.989956057752671</v>
      </c>
      <c r="U10" s="3">
        <f t="shared" ca="1" si="7"/>
        <v>-32.331545300903812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-2.5234946049425688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1466751914118</v>
      </c>
      <c r="H11" s="2">
        <f>IFERROR(INDEX(D11:G11,COUNT(D11:G11)),"")</f>
        <v>1466751914118</v>
      </c>
      <c r="I11" s="2">
        <f t="shared" ref="I11:Z11" si="8">IFERROR(INDEX(I51:I500,MATCH($C$11,$C$51:$C$500,0)),"")</f>
        <v>1223498715851</v>
      </c>
      <c r="J11" s="2">
        <f t="shared" si="8"/>
        <v>824356017763</v>
      </c>
      <c r="K11" s="2">
        <f t="shared" si="8"/>
        <v>780821449731</v>
      </c>
      <c r="L11" s="2">
        <f t="shared" si="8"/>
        <v>557076332155</v>
      </c>
      <c r="M11" s="2">
        <f t="shared" si="8"/>
        <v>950133212469</v>
      </c>
      <c r="N11" s="2">
        <f t="shared" si="8"/>
        <v>1026016335334</v>
      </c>
      <c r="O11" s="2">
        <f t="shared" si="8"/>
        <v>570342260773</v>
      </c>
      <c r="P11" s="2">
        <f t="shared" si="8"/>
        <v>387321809624</v>
      </c>
      <c r="Q11" s="2">
        <f t="shared" si="8"/>
        <v>777824888541</v>
      </c>
      <c r="R11" s="2">
        <f t="shared" si="8"/>
        <v>965366911708</v>
      </c>
      <c r="S11" s="2">
        <f t="shared" si="8"/>
        <v>340056100822</v>
      </c>
      <c r="T11" s="2">
        <f t="shared" si="8"/>
        <v>116093710278</v>
      </c>
      <c r="U11" s="2">
        <f t="shared" si="8"/>
        <v>294288327732</v>
      </c>
      <c r="V11" s="2">
        <f t="shared" si="8"/>
        <v>260477920280</v>
      </c>
      <c r="W11" s="2">
        <f t="shared" si="8"/>
        <v>289192960770</v>
      </c>
      <c r="X11" s="2">
        <f t="shared" si="8"/>
        <v>101232899220</v>
      </c>
      <c r="Y11" s="2">
        <f t="shared" si="8"/>
        <v>65581091883</v>
      </c>
      <c r="Z11" s="2">
        <f t="shared" si="8"/>
        <v>18177084410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-1467000000000</v>
      </c>
      <c r="H12" s="2">
        <f>IFERROR(INDEX(D12:G12,COUNT(D12:G12)),"")</f>
        <v>-1467000000000</v>
      </c>
      <c r="I12" s="2">
        <f t="shared" ref="I12:Z12" si="9">IFERROR(INDEX(I51:I500,MATCH($C$12,$C$51:$C$500,0)),"")</f>
        <v>-1223000000000</v>
      </c>
      <c r="J12" s="2">
        <f t="shared" si="9"/>
        <v>-824000000000</v>
      </c>
      <c r="K12" s="2">
        <f t="shared" si="9"/>
        <v>-780000000000</v>
      </c>
      <c r="L12" s="2">
        <f t="shared" si="9"/>
        <v>-548000000000</v>
      </c>
      <c r="M12" s="2">
        <f t="shared" si="9"/>
        <v>-950000000000</v>
      </c>
      <c r="N12" s="2">
        <f t="shared" si="9"/>
        <v>-1026000000000</v>
      </c>
      <c r="O12" s="2">
        <f t="shared" si="9"/>
        <v>30000000000</v>
      </c>
      <c r="P12" s="2">
        <f t="shared" si="9"/>
        <v>63000000000</v>
      </c>
      <c r="Q12" s="2">
        <f t="shared" si="9"/>
        <v>-176000000000</v>
      </c>
      <c r="R12" s="2">
        <f t="shared" si="9"/>
        <v>-365000000000</v>
      </c>
      <c r="S12" s="2">
        <f t="shared" si="9"/>
        <v>110000000000</v>
      </c>
      <c r="T12" s="2">
        <f t="shared" si="9"/>
        <v>236000000000</v>
      </c>
      <c r="U12" s="2">
        <f t="shared" si="9"/>
        <v>206000000000</v>
      </c>
      <c r="V12" s="2">
        <f t="shared" si="9"/>
        <v>123000000000</v>
      </c>
      <c r="W12" s="2">
        <f t="shared" si="9"/>
        <v>211000000000</v>
      </c>
      <c r="X12" s="2">
        <f t="shared" si="9"/>
        <v>313000000000</v>
      </c>
      <c r="Y12" s="2">
        <f t="shared" si="9"/>
        <v>297000000000</v>
      </c>
      <c r="Z12" s="2">
        <f t="shared" si="9"/>
        <v>451000000000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  <c r="O13" s="2">
        <f t="shared" si="10"/>
        <v>600000000000</v>
      </c>
      <c r="P13" s="2">
        <f t="shared" si="10"/>
        <v>450000000000</v>
      </c>
      <c r="Q13" s="2">
        <f t="shared" si="10"/>
        <v>602000000000</v>
      </c>
      <c r="R13" s="2">
        <f t="shared" si="10"/>
        <v>600000000000</v>
      </c>
      <c r="S13" s="2">
        <f t="shared" si="10"/>
        <v>450000000000</v>
      </c>
      <c r="T13" s="2">
        <f t="shared" si="10"/>
        <v>353000000000</v>
      </c>
      <c r="U13" s="2">
        <f t="shared" si="10"/>
        <v>500000000000</v>
      </c>
      <c r="V13" s="2">
        <f t="shared" si="10"/>
        <v>384000000000</v>
      </c>
      <c r="W13" s="2">
        <f t="shared" si="10"/>
        <v>500000000000</v>
      </c>
      <c r="X13" s="2">
        <f t="shared" si="10"/>
        <v>414000000000</v>
      </c>
      <c r="Y13" s="2">
        <f t="shared" si="10"/>
        <v>363000000000</v>
      </c>
      <c r="Z13" s="2">
        <f t="shared" si="10"/>
        <v>469000000000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-20707948830</v>
      </c>
      <c r="O14" s="2">
        <f t="shared" si="11"/>
        <v>-55278498070</v>
      </c>
      <c r="P14" s="2">
        <f t="shared" si="11"/>
        <v>-32462744226</v>
      </c>
      <c r="Q14" s="2">
        <f t="shared" si="11"/>
        <v>-25707370754</v>
      </c>
      <c r="R14" s="2">
        <f t="shared" si="11"/>
        <v>-30367887708</v>
      </c>
      <c r="S14" s="2">
        <f t="shared" si="11"/>
        <v>-43021086172</v>
      </c>
      <c r="T14" s="2">
        <f t="shared" si="11"/>
        <v>-52524848582</v>
      </c>
      <c r="U14" s="2">
        <f t="shared" si="11"/>
        <v>-16763294005</v>
      </c>
      <c r="V14" s="2">
        <f t="shared" si="11"/>
        <v>-18439181140</v>
      </c>
      <c r="W14" s="2">
        <f t="shared" si="11"/>
        <v>-17717780323</v>
      </c>
      <c r="X14" s="2">
        <f t="shared" si="11"/>
        <v>-18950776794</v>
      </c>
      <c r="Y14" s="2">
        <f t="shared" si="11"/>
        <v>-29353200541</v>
      </c>
      <c r="Z14" s="2">
        <f t="shared" si="11"/>
        <v>-38877040537</v>
      </c>
    </row>
    <row r="15" spans="1:26" ht="15.5" x14ac:dyDescent="0.35">
      <c r="C15" t="s">
        <v>27</v>
      </c>
      <c r="D15" s="2">
        <f>IFERROR(INDEX(D51:D500,MATCH($C$15,$C$51:$C$500,0)),"")</f>
        <v>-20321457960</v>
      </c>
      <c r="H15" s="2">
        <f>IFERROR(SUM(D15:G15)*(4/MAX(1,COUNT(D15:G15))),"")</f>
        <v>-81285831840</v>
      </c>
      <c r="I15" s="2">
        <f t="shared" ref="I15:Z15" si="12">IFERROR(INDEX(I51:I500,MATCH($C$15,$C$51:$C$500,0)),"")</f>
        <v>-81820446640</v>
      </c>
      <c r="J15" s="2">
        <f t="shared" si="12"/>
        <v>-82363928432</v>
      </c>
      <c r="K15" s="2">
        <f t="shared" si="12"/>
        <v>-58935603428</v>
      </c>
      <c r="L15" s="2">
        <f t="shared" si="12"/>
        <v>-43976454157</v>
      </c>
      <c r="M15" s="2">
        <f t="shared" si="12"/>
        <v>-33753230753</v>
      </c>
      <c r="N15" s="2">
        <f t="shared" si="12"/>
        <v>-65905385002</v>
      </c>
      <c r="O15" s="2">
        <f t="shared" si="12"/>
        <v>-109811425973</v>
      </c>
      <c r="P15" s="2">
        <f t="shared" si="12"/>
        <v>-87589693250</v>
      </c>
      <c r="Q15" s="2">
        <f t="shared" si="12"/>
        <v>-83238075336</v>
      </c>
      <c r="R15" s="2">
        <f t="shared" si="12"/>
        <v>-100356348982</v>
      </c>
      <c r="S15" s="2">
        <f t="shared" si="12"/>
        <v>-48346991838</v>
      </c>
      <c r="T15" s="2">
        <f t="shared" si="12"/>
        <v>-44728341629</v>
      </c>
      <c r="U15" s="2">
        <f t="shared" si="12"/>
        <v>-40196498170</v>
      </c>
      <c r="V15" s="2">
        <f t="shared" si="12"/>
        <v>-54934478087</v>
      </c>
      <c r="W15" s="2">
        <f t="shared" si="12"/>
        <v>-35279130215</v>
      </c>
      <c r="X15" s="2">
        <f t="shared" si="12"/>
        <v>-21789390002</v>
      </c>
      <c r="Y15" s="2">
        <f t="shared" si="12"/>
        <v>-1868074603</v>
      </c>
      <c r="Z15" s="2">
        <f t="shared" si="12"/>
        <v>-14534681665</v>
      </c>
    </row>
    <row r="16" spans="1:26" ht="15.5" x14ac:dyDescent="0.35">
      <c r="C16" t="s">
        <v>28</v>
      </c>
      <c r="D16" s="2">
        <f>IFERROR(INDEX(D51:D500,MATCH($C$16,$C$51:$C$500,0)),"")</f>
        <v>112938782695</v>
      </c>
      <c r="H16" s="2">
        <f>IFERROR(SUM(D16:G16)*(4/MAX(1,COUNT(D16:G16))),"")</f>
        <v>451755130780</v>
      </c>
      <c r="I16" s="2">
        <f t="shared" ref="I16:Z16" si="13">IFERROR(INDEX(I51:I500,MATCH($C$16,$C$51:$C$500,0)),"")</f>
        <v>395257268823</v>
      </c>
      <c r="J16" s="2">
        <f t="shared" si="13"/>
        <v>377052484393</v>
      </c>
      <c r="K16" s="2">
        <f t="shared" si="13"/>
        <v>296471551962</v>
      </c>
      <c r="L16" s="2">
        <f t="shared" si="13"/>
        <v>150684715596</v>
      </c>
      <c r="M16" s="2">
        <f t="shared" si="13"/>
        <v>174447936875</v>
      </c>
      <c r="N16" s="2">
        <f t="shared" si="13"/>
        <v>304057871487</v>
      </c>
      <c r="O16" s="2">
        <f t="shared" si="13"/>
        <v>413405348304</v>
      </c>
      <c r="P16" s="2">
        <f t="shared" si="13"/>
        <v>343024583828</v>
      </c>
      <c r="Q16" s="2">
        <f t="shared" si="13"/>
        <v>345230356594</v>
      </c>
      <c r="R16" s="2">
        <f t="shared" si="13"/>
        <v>439602100346</v>
      </c>
      <c r="S16" s="2">
        <f t="shared" si="13"/>
        <v>206056283235</v>
      </c>
      <c r="T16" s="2">
        <f t="shared" si="13"/>
        <v>182347242356</v>
      </c>
      <c r="U16" s="2">
        <f t="shared" si="13"/>
        <v>145158812593</v>
      </c>
      <c r="V16" s="2">
        <f t="shared" si="13"/>
        <v>224676126778</v>
      </c>
      <c r="W16" s="2">
        <f t="shared" si="13"/>
        <v>145105611544</v>
      </c>
      <c r="X16" s="2">
        <f t="shared" si="13"/>
        <v>82758369921</v>
      </c>
      <c r="Y16" s="2">
        <f t="shared" si="13"/>
        <v>20109680872</v>
      </c>
      <c r="Z16" s="2">
        <f t="shared" si="13"/>
        <v>25150710353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1927000000000</v>
      </c>
      <c r="H20" s="2">
        <f t="shared" ref="H20:Z20" ca="1" si="14">IFERROR(H21*H2,"")</f>
        <v>1927000000000</v>
      </c>
      <c r="I20" s="2">
        <f t="shared" ca="1" si="14"/>
        <v>1886000000000</v>
      </c>
      <c r="J20" s="2">
        <f t="shared" ca="1" si="14"/>
        <v>1779400000000</v>
      </c>
      <c r="K20" s="2" t="str">
        <f t="shared" ca="1" si="14"/>
        <v/>
      </c>
      <c r="L20" s="2">
        <f t="shared" ca="1" si="14"/>
        <v>1816500000000</v>
      </c>
      <c r="M20" s="2">
        <f t="shared" ca="1" si="14"/>
        <v>2184000000000</v>
      </c>
      <c r="N20" s="2">
        <f t="shared" ca="1" si="14"/>
        <v>2205000000000</v>
      </c>
      <c r="O20" s="2">
        <f t="shared" ca="1" si="14"/>
        <v>1926750000000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1527750000000</v>
      </c>
      <c r="S20" s="2" t="str">
        <f t="shared" ca="1" si="14"/>
        <v/>
      </c>
      <c r="T20" s="2">
        <f t="shared" ca="1" si="14"/>
        <v>829500000000</v>
      </c>
      <c r="U20" s="2">
        <f t="shared" ca="1" si="14"/>
        <v>924000000000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304500000000</v>
      </c>
    </row>
    <row r="21" spans="1:26" ht="15.5" x14ac:dyDescent="0.35">
      <c r="C21" t="s">
        <v>11</v>
      </c>
      <c r="D21" s="2">
        <f>IFERROR(INDEX(D51:D500,MATCH($C$7,$C$51:$C$500,0)),"")</f>
        <v>820000000</v>
      </c>
      <c r="H21" s="2">
        <f>IFERROR(INDEX(D21:G21,COUNT(D21:G21)),"")</f>
        <v>820000000</v>
      </c>
      <c r="I21" s="2">
        <f t="shared" ref="I21:Z21" si="15">IFERROR(INDEX(I51:I500,MATCH($C$7,$C$51:$C$500,0)),"")</f>
        <v>820000000</v>
      </c>
      <c r="J21" s="2">
        <f t="shared" si="15"/>
        <v>820000000</v>
      </c>
      <c r="K21" s="2">
        <f t="shared" si="15"/>
        <v>210000000</v>
      </c>
      <c r="L21" s="2">
        <f t="shared" si="15"/>
        <v>210000000</v>
      </c>
      <c r="M21" s="2">
        <f t="shared" si="15"/>
        <v>210000000</v>
      </c>
      <c r="N21" s="2">
        <f t="shared" si="15"/>
        <v>210000000</v>
      </c>
      <c r="O21" s="2">
        <f t="shared" si="15"/>
        <v>210000000</v>
      </c>
      <c r="P21" s="2">
        <f t="shared" si="15"/>
        <v>210000000</v>
      </c>
      <c r="Q21" s="2">
        <f t="shared" si="15"/>
        <v>210000000</v>
      </c>
      <c r="R21" s="2">
        <f t="shared" si="15"/>
        <v>210000000</v>
      </c>
      <c r="S21" s="2">
        <f t="shared" si="15"/>
        <v>210000000</v>
      </c>
      <c r="T21" s="2">
        <f t="shared" si="15"/>
        <v>210000000</v>
      </c>
      <c r="U21" s="2">
        <f t="shared" si="15"/>
        <v>210000000</v>
      </c>
      <c r="V21" s="2">
        <f t="shared" si="15"/>
        <v>210000000</v>
      </c>
      <c r="W21" s="2">
        <f t="shared" si="15"/>
        <v>210000000</v>
      </c>
      <c r="X21" s="2">
        <f t="shared" si="15"/>
        <v>210000000</v>
      </c>
      <c r="Y21" s="2">
        <f t="shared" si="15"/>
        <v>210000000</v>
      </c>
      <c r="Z21" s="2">
        <f t="shared" si="15"/>
        <v>210000000</v>
      </c>
    </row>
    <row r="23" spans="1:26" ht="15.5" x14ac:dyDescent="0.35">
      <c r="B23" t="s">
        <v>53</v>
      </c>
      <c r="C23" t="s">
        <v>54</v>
      </c>
      <c r="D23" s="3">
        <f>IFERROR(D5/D6*100,"")</f>
        <v>1.6200660625062577</v>
      </c>
      <c r="H23" s="3">
        <f t="shared" ref="H23:Z23" si="16">IFERROR(H5/H6*100,"")</f>
        <v>6.4802642500250309</v>
      </c>
      <c r="I23" s="3">
        <f t="shared" si="16"/>
        <v>5.5723732110551811</v>
      </c>
      <c r="J23" s="3">
        <f t="shared" si="16"/>
        <v>9.206004226025458</v>
      </c>
      <c r="K23" s="3">
        <f t="shared" si="16"/>
        <v>4.8048255333908134</v>
      </c>
      <c r="L23" s="3">
        <f t="shared" si="16"/>
        <v>7.6488230623873141</v>
      </c>
      <c r="M23" s="3">
        <f t="shared" si="16"/>
        <v>26.903511127791319</v>
      </c>
      <c r="N23" s="3">
        <f t="shared" si="16"/>
        <v>7.1489078320038564</v>
      </c>
      <c r="O23" s="3">
        <f t="shared" si="16"/>
        <v>10.014223612374414</v>
      </c>
      <c r="P23" s="3">
        <f t="shared" si="16"/>
        <v>9.0290511248431233</v>
      </c>
      <c r="Q23" s="3">
        <f t="shared" si="16"/>
        <v>57.234884920338047</v>
      </c>
      <c r="R23" s="3">
        <f t="shared" si="16"/>
        <v>28.015279945380421</v>
      </c>
      <c r="S23" s="3">
        <f t="shared" si="16"/>
        <v>16.514551453030577</v>
      </c>
      <c r="T23" s="3">
        <f t="shared" si="16"/>
        <v>16.79308235050879</v>
      </c>
      <c r="U23" s="3">
        <f t="shared" si="16"/>
        <v>14.78760209581541</v>
      </c>
      <c r="V23" s="3">
        <f t="shared" si="16"/>
        <v>25.910782445675938</v>
      </c>
      <c r="W23" s="3">
        <f t="shared" si="16"/>
        <v>21.101599157722454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-0.21891462577893561</v>
      </c>
      <c r="H24" s="4">
        <f t="shared" ref="H24:Z24" si="17">IFERROR(_xlfn.RRI(5,M23,H23),"")</f>
        <v>-0.24775943271494061</v>
      </c>
      <c r="I24" s="4">
        <f t="shared" si="17"/>
        <v>-4.8606676130268589E-2</v>
      </c>
      <c r="J24" s="4">
        <f t="shared" si="17"/>
        <v>-1.6689272769298991E-2</v>
      </c>
      <c r="K24" s="4">
        <f t="shared" si="17"/>
        <v>-0.11853088078520768</v>
      </c>
      <c r="L24" s="4">
        <f t="shared" si="17"/>
        <v>-0.33136861194150891</v>
      </c>
      <c r="M24" s="4">
        <f t="shared" si="17"/>
        <v>-8.0659483267997434E-3</v>
      </c>
      <c r="N24" s="4">
        <f t="shared" si="17"/>
        <v>-0.15418655751116184</v>
      </c>
      <c r="O24" s="4">
        <f t="shared" si="17"/>
        <v>-9.8226697962005782E-2</v>
      </c>
      <c r="P24" s="4">
        <f t="shared" si="17"/>
        <v>-9.395687105045758E-2</v>
      </c>
      <c r="Q24" s="4">
        <f t="shared" si="17"/>
        <v>0.17175295443003669</v>
      </c>
      <c r="R24" s="4">
        <f t="shared" si="17"/>
        <v>5.8317358590623369E-2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112.55</v>
      </c>
      <c r="H25" s="3">
        <f>IFERROR(INDEX(D25:G25,COUNT(D25:G25)),"")</f>
        <v>112.55</v>
      </c>
      <c r="I25" s="3">
        <f t="shared" ref="I25:Z25" si="18">IFERROR(INDEX(I51:I500,MATCH($C$25,$C$51:$C$500,0)),"")</f>
        <v>380.69</v>
      </c>
      <c r="J25" s="3">
        <f t="shared" si="18"/>
        <v>357.97</v>
      </c>
      <c r="K25" s="3">
        <f t="shared" si="18"/>
        <v>1153.9100000000001</v>
      </c>
      <c r="L25" s="3">
        <f t="shared" si="18"/>
        <v>517.89</v>
      </c>
      <c r="M25" s="3">
        <f t="shared" si="18"/>
        <v>683.37</v>
      </c>
      <c r="N25" s="3">
        <f t="shared" si="18"/>
        <v>1157.1099999999999</v>
      </c>
      <c r="O25" s="3">
        <f t="shared" si="18"/>
        <v>1533.33</v>
      </c>
      <c r="P25" s="3">
        <f t="shared" si="18"/>
        <v>1280.3800000000001</v>
      </c>
      <c r="Q25" s="3">
        <f t="shared" si="18"/>
        <v>1310.01</v>
      </c>
      <c r="R25" s="3">
        <f t="shared" si="18"/>
        <v>1656.22</v>
      </c>
      <c r="S25" s="3">
        <f t="shared" si="18"/>
        <v>772.92</v>
      </c>
      <c r="T25" s="3">
        <f t="shared" si="18"/>
        <v>665.24</v>
      </c>
      <c r="U25" s="3">
        <f t="shared" si="18"/>
        <v>508.98</v>
      </c>
      <c r="V25" s="3">
        <f t="shared" si="18"/>
        <v>824.33</v>
      </c>
      <c r="W25" s="3">
        <f t="shared" si="18"/>
        <v>532.97</v>
      </c>
      <c r="X25" s="3">
        <f t="shared" si="18"/>
        <v>296.57</v>
      </c>
      <c r="Y25" s="3">
        <f t="shared" si="18"/>
        <v>88.73</v>
      </c>
      <c r="Z25" s="3">
        <f t="shared" si="18"/>
        <v>51.64</v>
      </c>
    </row>
    <row r="26" spans="1:26" ht="15.5" x14ac:dyDescent="0.35">
      <c r="C26" t="s">
        <v>58</v>
      </c>
      <c r="D26" s="4">
        <f>IFERROR(_xlfn.RRI(5,I25,D25),"")</f>
        <v>-0.21629105067044752</v>
      </c>
      <c r="H26" s="4">
        <f t="shared" ref="H26:Z26" si="19">IFERROR(_xlfn.RRI(5,M25,H25),"")</f>
        <v>-0.30283124034782738</v>
      </c>
      <c r="I26" s="4">
        <f t="shared" si="19"/>
        <v>-0.19935616408947254</v>
      </c>
      <c r="J26" s="4">
        <f t="shared" si="19"/>
        <v>-0.25244663665673461</v>
      </c>
      <c r="K26" s="4">
        <f t="shared" si="19"/>
        <v>-2.0585315718313457E-2</v>
      </c>
      <c r="L26" s="4">
        <f t="shared" si="19"/>
        <v>-0.16939874518336873</v>
      </c>
      <c r="M26" s="4">
        <f t="shared" si="19"/>
        <v>-0.16226323198551384</v>
      </c>
      <c r="N26" s="4">
        <f t="shared" si="19"/>
        <v>8.4046771426115052E-2</v>
      </c>
      <c r="O26" s="4">
        <f t="shared" si="19"/>
        <v>0.18176590377605883</v>
      </c>
      <c r="P26" s="4">
        <f t="shared" si="19"/>
        <v>0.20261781465238093</v>
      </c>
      <c r="Q26" s="4">
        <f t="shared" si="19"/>
        <v>9.7070914152388443E-2</v>
      </c>
      <c r="R26" s="4">
        <f t="shared" si="19"/>
        <v>0.254535780064018</v>
      </c>
      <c r="S26" s="4">
        <f t="shared" si="19"/>
        <v>0.21115985025229889</v>
      </c>
      <c r="T26" s="4">
        <f t="shared" si="19"/>
        <v>0.49617217832207827</v>
      </c>
      <c r="U26" s="4">
        <f t="shared" si="19"/>
        <v>0.5803122141557655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2390.2523733707317</v>
      </c>
      <c r="H27" s="3">
        <f t="shared" ref="H27:Z27" si="20">IFERROR(H4/H21,"")</f>
        <v>9561.0094934829267</v>
      </c>
      <c r="I27" s="3">
        <f t="shared" si="20"/>
        <v>9048.8456717390236</v>
      </c>
      <c r="J27" s="3">
        <f t="shared" si="20"/>
        <v>8462.3751457024391</v>
      </c>
      <c r="K27" s="3">
        <f t="shared" si="20"/>
        <v>27728.65001002857</v>
      </c>
      <c r="L27" s="3">
        <f t="shared" si="20"/>
        <v>26043.836008238097</v>
      </c>
      <c r="M27" s="3">
        <f t="shared" si="20"/>
        <v>23909.487317309522</v>
      </c>
      <c r="N27" s="3">
        <f t="shared" si="20"/>
        <v>22003.506474033333</v>
      </c>
      <c r="O27" s="3">
        <f t="shared" si="20"/>
        <v>27147.963770461905</v>
      </c>
      <c r="P27" s="3">
        <f t="shared" si="20"/>
        <v>24572.295257671427</v>
      </c>
      <c r="Q27" s="3">
        <f t="shared" si="20"/>
        <v>21144.783788290475</v>
      </c>
      <c r="R27" s="3">
        <f t="shared" si="20"/>
        <v>17822.084392009525</v>
      </c>
      <c r="S27" s="3">
        <f t="shared" si="20"/>
        <v>16824.195433580953</v>
      </c>
      <c r="T27" s="3">
        <f t="shared" si="20"/>
        <v>17634.609282338097</v>
      </c>
      <c r="U27" s="3">
        <f t="shared" si="20"/>
        <v>17862.106241014284</v>
      </c>
      <c r="V27" s="3">
        <f t="shared" si="20"/>
        <v>16870.88097272857</v>
      </c>
      <c r="W27" s="3">
        <f t="shared" si="20"/>
        <v>16017.753135380952</v>
      </c>
      <c r="X27" s="3">
        <f t="shared" si="20"/>
        <v>10468.555849285714</v>
      </c>
      <c r="Y27" s="3">
        <f t="shared" si="20"/>
        <v>7190.8144572428573</v>
      </c>
      <c r="Z27" s="3">
        <f t="shared" si="20"/>
        <v>10128.721722795239</v>
      </c>
    </row>
    <row r="28" spans="1:26" ht="15.5" x14ac:dyDescent="0.35">
      <c r="C28" t="s">
        <v>60</v>
      </c>
      <c r="D28" s="4">
        <f>IFERROR(_xlfn.RRI(5,I27,D27),"")</f>
        <v>-0.23375065666259864</v>
      </c>
      <c r="H28" s="4">
        <f t="shared" ref="H28:Z28" si="21">IFERROR(_xlfn.RRI(5,M27,H27),"")</f>
        <v>-0.16749529409306785</v>
      </c>
      <c r="I28" s="4">
        <f t="shared" si="21"/>
        <v>-0.16281727700044657</v>
      </c>
      <c r="J28" s="4">
        <f t="shared" si="21"/>
        <v>-0.20795291011092787</v>
      </c>
      <c r="K28" s="4">
        <f t="shared" si="21"/>
        <v>2.4463760456102879E-2</v>
      </c>
      <c r="L28" s="4">
        <f t="shared" si="21"/>
        <v>4.255827727504391E-2</v>
      </c>
      <c r="M28" s="4">
        <f t="shared" si="21"/>
        <v>6.052852348330573E-2</v>
      </c>
      <c r="N28" s="4">
        <f t="shared" si="21"/>
        <v>5.5143476359218457E-2</v>
      </c>
      <c r="O28" s="4">
        <f t="shared" si="21"/>
        <v>9.0119940493219364E-2</v>
      </c>
      <c r="P28" s="4">
        <f t="shared" si="21"/>
        <v>6.5866006126554577E-2</v>
      </c>
      <c r="Q28" s="4">
        <f t="shared" si="21"/>
        <v>4.6196101750657359E-2</v>
      </c>
      <c r="R28" s="4">
        <f t="shared" si="21"/>
        <v>2.1577643077786535E-2</v>
      </c>
      <c r="S28" s="4">
        <f t="shared" si="21"/>
        <v>9.9536133794832171E-2</v>
      </c>
      <c r="T28" s="4">
        <f t="shared" si="21"/>
        <v>0.19651335878082121</v>
      </c>
      <c r="U28" s="4">
        <f t="shared" si="21"/>
        <v>0.12014851055017739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-0.70435262286900102</v>
      </c>
      <c r="I29" s="4">
        <f t="shared" si="22"/>
        <v>6.3469005782607391E-2</v>
      </c>
      <c r="J29" s="4">
        <f t="shared" si="22"/>
        <v>-0.68977649903372018</v>
      </c>
      <c r="K29" s="4">
        <f t="shared" si="22"/>
        <v>1.2280986309834137</v>
      </c>
      <c r="L29" s="4">
        <f t="shared" si="22"/>
        <v>-0.24215286009043419</v>
      </c>
      <c r="M29" s="4">
        <f t="shared" si="22"/>
        <v>-0.40941656368020318</v>
      </c>
      <c r="N29" s="4">
        <f t="shared" si="22"/>
        <v>-0.24536140295957168</v>
      </c>
      <c r="O29" s="4">
        <f t="shared" si="22"/>
        <v>0.19755853730923617</v>
      </c>
      <c r="P29" s="4">
        <f t="shared" si="22"/>
        <v>-2.2618147953068969E-2</v>
      </c>
      <c r="Q29" s="4">
        <f t="shared" si="22"/>
        <v>-0.20903623914697325</v>
      </c>
      <c r="R29" s="4">
        <f t="shared" si="22"/>
        <v>1.1428090876157948</v>
      </c>
      <c r="S29" s="4">
        <f t="shared" si="22"/>
        <v>0.16186639408333828</v>
      </c>
      <c r="T29" s="4">
        <f t="shared" si="22"/>
        <v>0.30700616920114737</v>
      </c>
      <c r="U29" s="4">
        <f t="shared" si="22"/>
        <v>-0.38255310373272838</v>
      </c>
      <c r="V29" s="4">
        <f t="shared" si="22"/>
        <v>0.54667242058652454</v>
      </c>
      <c r="W29" s="4">
        <f t="shared" si="22"/>
        <v>0.79711366625080093</v>
      </c>
      <c r="X29" s="4">
        <f t="shared" si="22"/>
        <v>2.3423870167925163</v>
      </c>
      <c r="Y29" s="4">
        <f t="shared" si="22"/>
        <v>0.71824167312161125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5.6599906808386814E-2</v>
      </c>
      <c r="I30" s="4">
        <f t="shared" si="23"/>
        <v>6.9303300307410692E-2</v>
      </c>
      <c r="J30" s="4">
        <f t="shared" si="23"/>
        <v>-0.6948147442215229</v>
      </c>
      <c r="K30" s="4">
        <f t="shared" si="23"/>
        <v>6.4691468693687776E-2</v>
      </c>
      <c r="L30" s="4">
        <f t="shared" si="23"/>
        <v>8.926785683871151E-2</v>
      </c>
      <c r="M30" s="4">
        <f t="shared" si="23"/>
        <v>8.6621686662781028E-2</v>
      </c>
      <c r="N30" s="4">
        <f t="shared" si="23"/>
        <v>-0.18949698548021315</v>
      </c>
      <c r="O30" s="4">
        <f t="shared" si="23"/>
        <v>0.104820021320001</v>
      </c>
      <c r="P30" s="4">
        <f t="shared" si="23"/>
        <v>0.16209725782483686</v>
      </c>
      <c r="Q30" s="4">
        <f t="shared" si="23"/>
        <v>0.18643719349520485</v>
      </c>
      <c r="R30" s="4">
        <f t="shared" si="23"/>
        <v>5.9312729834128865E-2</v>
      </c>
      <c r="S30" s="4">
        <f t="shared" si="23"/>
        <v>-4.5955872102525781E-2</v>
      </c>
      <c r="T30" s="4">
        <f t="shared" si="23"/>
        <v>-1.273628964056979E-2</v>
      </c>
      <c r="U30" s="4">
        <f t="shared" si="23"/>
        <v>5.87536163575577E-2</v>
      </c>
      <c r="V30" s="4">
        <f t="shared" si="23"/>
        <v>5.326139253970516E-2</v>
      </c>
      <c r="W30" s="4">
        <f t="shared" si="23"/>
        <v>0.53008240735266909</v>
      </c>
      <c r="X30" s="4">
        <f t="shared" si="23"/>
        <v>0.4558233857280789</v>
      </c>
      <c r="Y30" s="4">
        <f t="shared" si="23"/>
        <v>-0.29005706208123594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6938.47</v>
      </c>
      <c r="H32" s="3">
        <f>IFERROR(INDEX(D32:G32,COUNT(D32:G32)),"")</f>
        <v>6938.47</v>
      </c>
      <c r="I32" s="3">
        <f t="shared" ref="I32:Z32" si="24">IFERROR(INDEX(I51:I500,MATCH($C$32,$C$51:$C$500,0)),"")</f>
        <v>6825.92</v>
      </c>
      <c r="J32" s="3">
        <f t="shared" si="24"/>
        <v>6544.48</v>
      </c>
      <c r="K32" s="3">
        <f t="shared" si="24"/>
        <v>24073.3</v>
      </c>
      <c r="L32" s="3">
        <f t="shared" si="24"/>
        <v>23069.37</v>
      </c>
      <c r="M32" s="3">
        <f t="shared" si="24"/>
        <v>21509.3</v>
      </c>
      <c r="N32" s="3">
        <f t="shared" si="24"/>
        <v>15997.5</v>
      </c>
      <c r="O32" s="3">
        <f t="shared" si="24"/>
        <v>15351.87</v>
      </c>
      <c r="P32" s="3">
        <f t="shared" si="24"/>
        <v>14171.84</v>
      </c>
      <c r="Q32" s="3">
        <f t="shared" si="24"/>
        <v>13238.9</v>
      </c>
      <c r="R32" s="3">
        <f t="shared" si="24"/>
        <v>5906.63</v>
      </c>
      <c r="S32" s="3">
        <f t="shared" si="24"/>
        <v>4457.25</v>
      </c>
      <c r="T32" s="3">
        <f t="shared" si="24"/>
        <v>3933.19</v>
      </c>
      <c r="U32" s="3">
        <f t="shared" si="24"/>
        <v>3417.95</v>
      </c>
      <c r="V32" s="3">
        <f t="shared" si="24"/>
        <v>3158.97</v>
      </c>
      <c r="W32" s="3">
        <f t="shared" si="24"/>
        <v>2504.64</v>
      </c>
      <c r="X32" s="3">
        <f t="shared" si="24"/>
        <v>2060</v>
      </c>
      <c r="Y32" s="3">
        <f t="shared" si="24"/>
        <v>1824.44</v>
      </c>
      <c r="Z32" s="3">
        <f t="shared" si="24"/>
        <v>1731.69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0.33</v>
      </c>
      <c r="H33" s="3">
        <f>IFERROR(INDEX(D33:G33,COUNT(D33:G33)),"")</f>
        <v>0.33</v>
      </c>
      <c r="I33" s="3">
        <f t="shared" ref="I33:Z33" si="25">IFERROR(INDEX(I51:I500,MATCH($C$33,$C$51:$C$500,0)),"")</f>
        <v>0.34</v>
      </c>
      <c r="J33" s="3">
        <f t="shared" si="25"/>
        <v>0.33</v>
      </c>
      <c r="K33" s="3">
        <f t="shared" si="25"/>
        <v>0.34</v>
      </c>
      <c r="L33" s="3">
        <f t="shared" si="25"/>
        <v>0.37</v>
      </c>
      <c r="M33" s="3">
        <f t="shared" si="25"/>
        <v>0.48</v>
      </c>
      <c r="N33" s="3">
        <f t="shared" si="25"/>
        <v>0.66</v>
      </c>
      <c r="O33" s="3">
        <f t="shared" si="25"/>
        <v>0.6</v>
      </c>
      <c r="P33" s="3">
        <f t="shared" si="25"/>
        <v>0.61</v>
      </c>
      <c r="Q33" s="3">
        <f t="shared" si="25"/>
        <v>0.68</v>
      </c>
      <c r="R33" s="3">
        <f t="shared" si="25"/>
        <v>1.23</v>
      </c>
      <c r="S33" s="3">
        <f t="shared" si="25"/>
        <v>0.84</v>
      </c>
      <c r="T33" s="3">
        <f t="shared" si="25"/>
        <v>1</v>
      </c>
      <c r="U33" s="3">
        <f t="shared" si="25"/>
        <v>1.29</v>
      </c>
      <c r="V33" s="3">
        <f t="shared" si="25"/>
        <v>1.28</v>
      </c>
      <c r="W33" s="3">
        <f t="shared" si="25"/>
        <v>1.25</v>
      </c>
      <c r="X33" s="3">
        <f t="shared" si="25"/>
        <v>0.95</v>
      </c>
      <c r="Y33" s="3">
        <f t="shared" si="25"/>
        <v>0.72</v>
      </c>
      <c r="Z33" s="3">
        <f t="shared" si="25"/>
        <v>0.84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20.61</v>
      </c>
      <c r="H34" s="3">
        <f>IFERROR(INDEX(D34:G34,COUNT(D34:G34)),"")</f>
        <v>20.61</v>
      </c>
      <c r="I34" s="3">
        <f t="shared" ref="I34:Z34" si="26">IFERROR(INDEX(I51:I500,MATCH($C$34,$C$51:$C$500,0)),"")</f>
        <v>6.04</v>
      </c>
      <c r="J34" s="3">
        <f t="shared" si="26"/>
        <v>6.06</v>
      </c>
      <c r="K34" s="3">
        <f t="shared" si="26"/>
        <v>7.11</v>
      </c>
      <c r="L34" s="3">
        <f t="shared" si="26"/>
        <v>16.7</v>
      </c>
      <c r="M34" s="3">
        <f t="shared" si="26"/>
        <v>15.22</v>
      </c>
      <c r="N34" s="3">
        <f t="shared" si="26"/>
        <v>9.07</v>
      </c>
      <c r="O34" s="3">
        <f t="shared" si="26"/>
        <v>5.98</v>
      </c>
      <c r="P34" s="3">
        <f t="shared" si="26"/>
        <v>6.79</v>
      </c>
      <c r="Q34" s="3">
        <f t="shared" si="26"/>
        <v>6.87</v>
      </c>
      <c r="R34" s="3">
        <f t="shared" si="26"/>
        <v>4.3899999999999997</v>
      </c>
      <c r="S34" s="3">
        <f t="shared" si="26"/>
        <v>4.82</v>
      </c>
      <c r="T34" s="3">
        <f t="shared" si="26"/>
        <v>5.94</v>
      </c>
      <c r="U34" s="3">
        <f t="shared" si="26"/>
        <v>8.64</v>
      </c>
      <c r="V34" s="3">
        <f t="shared" si="26"/>
        <v>4.91</v>
      </c>
      <c r="W34" s="3">
        <f t="shared" si="26"/>
        <v>5.86</v>
      </c>
      <c r="X34" s="3">
        <f t="shared" si="26"/>
        <v>6.58</v>
      </c>
      <c r="Y34" s="3">
        <f t="shared" si="26"/>
        <v>14.76</v>
      </c>
      <c r="Z34" s="3">
        <f t="shared" si="26"/>
        <v>28.08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0.97</v>
      </c>
      <c r="H35" s="3">
        <f>IFERROR(INDEX(D35:G35,COUNT(D35:G35)),"")</f>
        <v>0.97</v>
      </c>
      <c r="I35" s="3">
        <f t="shared" ref="I35:Z35" si="27">IFERROR(INDEX(I51:I500,MATCH($C$35,$C$51:$C$500,0)),"")</f>
        <v>0.25</v>
      </c>
      <c r="J35" s="3">
        <f t="shared" si="27"/>
        <v>0.26</v>
      </c>
      <c r="K35" s="3">
        <f t="shared" si="27"/>
        <v>0.28999999999999998</v>
      </c>
      <c r="L35" s="3">
        <f t="shared" si="27"/>
        <v>0.33</v>
      </c>
      <c r="M35" s="3">
        <f t="shared" si="27"/>
        <v>0.43</v>
      </c>
      <c r="N35" s="3">
        <f t="shared" si="27"/>
        <v>0.47</v>
      </c>
      <c r="O35" s="3">
        <f t="shared" si="27"/>
        <v>0.33</v>
      </c>
      <c r="P35" s="3">
        <f t="shared" si="27"/>
        <v>0.35</v>
      </c>
      <c r="Q35" s="3">
        <f t="shared" si="27"/>
        <v>0.42</v>
      </c>
      <c r="R35" s="3">
        <f t="shared" si="27"/>
        <v>0.4</v>
      </c>
      <c r="S35" s="3">
        <f t="shared" si="27"/>
        <v>0.22</v>
      </c>
      <c r="T35" s="3">
        <f t="shared" si="27"/>
        <v>0.22</v>
      </c>
      <c r="U35" s="3">
        <f t="shared" si="27"/>
        <v>0.24</v>
      </c>
      <c r="V35" s="3">
        <f t="shared" si="27"/>
        <v>0.24</v>
      </c>
      <c r="W35" s="3">
        <f t="shared" si="27"/>
        <v>0.19</v>
      </c>
      <c r="X35" s="3">
        <f t="shared" si="27"/>
        <v>0.18</v>
      </c>
      <c r="Y35" s="3">
        <f t="shared" si="27"/>
        <v>0.18</v>
      </c>
      <c r="Z35" s="3">
        <f t="shared" si="27"/>
        <v>0.14000000000000001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0.22210000000000002</v>
      </c>
      <c r="I36" s="4">
        <f t="shared" si="28"/>
        <v>0.26269999999999999</v>
      </c>
      <c r="J36" s="4">
        <f t="shared" si="28"/>
        <v>0.27940000000000004</v>
      </c>
      <c r="K36" s="4">
        <f t="shared" si="28"/>
        <v>0.26</v>
      </c>
      <c r="L36" s="4">
        <f t="shared" si="28"/>
        <v>0.28960000000000002</v>
      </c>
      <c r="M36" s="4">
        <f t="shared" si="28"/>
        <v>0.29270000000000002</v>
      </c>
      <c r="N36" s="4">
        <f t="shared" si="28"/>
        <v>0.25929999999999997</v>
      </c>
      <c r="O36" s="4">
        <f t="shared" si="28"/>
        <v>0.3261</v>
      </c>
      <c r="P36" s="4">
        <f t="shared" si="28"/>
        <v>0.27339999999999998</v>
      </c>
      <c r="Q36" s="4">
        <f t="shared" si="28"/>
        <v>0.26719999999999999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100</v>
      </c>
      <c r="I37" s="3">
        <f t="shared" si="29"/>
        <v>100</v>
      </c>
      <c r="J37" s="3">
        <f t="shared" si="29"/>
        <v>100</v>
      </c>
      <c r="K37" s="3">
        <f t="shared" si="29"/>
        <v>75</v>
      </c>
      <c r="L37" s="3">
        <f t="shared" si="29"/>
        <v>37.5</v>
      </c>
      <c r="M37" s="3">
        <f t="shared" si="29"/>
        <v>50</v>
      </c>
      <c r="N37" s="3">
        <f t="shared" si="29"/>
        <v>75</v>
      </c>
      <c r="O37" s="3">
        <f t="shared" si="29"/>
        <v>125</v>
      </c>
      <c r="P37" s="3">
        <f t="shared" si="29"/>
        <v>87.5</v>
      </c>
      <c r="Q37" s="3">
        <f t="shared" si="29"/>
        <v>87.5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1960006946164</v>
      </c>
      <c r="E51" s="5">
        <v>1603887763588</v>
      </c>
      <c r="F51" s="5">
        <v>1968820595854</v>
      </c>
      <c r="G51" s="5">
        <v>1860591351621</v>
      </c>
      <c r="I51" s="5">
        <v>7420053450826</v>
      </c>
      <c r="J51" s="5">
        <v>6939147619476</v>
      </c>
      <c r="K51" s="5">
        <v>5823016502106</v>
      </c>
      <c r="L51" s="5">
        <v>5469205561730</v>
      </c>
      <c r="M51" s="5">
        <v>5020992336635</v>
      </c>
      <c r="N51" s="5">
        <v>4620736359547</v>
      </c>
      <c r="O51" s="5">
        <v>5701072391797</v>
      </c>
      <c r="P51" s="5">
        <v>5160182004111</v>
      </c>
      <c r="Q51" s="5">
        <v>4440404595541</v>
      </c>
      <c r="R51" s="5">
        <v>3742637722322</v>
      </c>
      <c r="S51" s="5">
        <v>3533081041052</v>
      </c>
      <c r="T51" s="5">
        <v>3703267949291</v>
      </c>
      <c r="U51" s="5">
        <v>3751042310613</v>
      </c>
      <c r="V51" s="5">
        <v>3542885004273</v>
      </c>
      <c r="W51" s="5">
        <v>3363728158430</v>
      </c>
      <c r="X51" s="5">
        <v>2198396728350</v>
      </c>
      <c r="Y51" s="5">
        <v>1510071036021</v>
      </c>
      <c r="Z51" s="5">
        <v>2127031561787</v>
      </c>
    </row>
    <row r="52" spans="2:26" ht="15.5" x14ac:dyDescent="0.35">
      <c r="C52" t="s">
        <v>85</v>
      </c>
      <c r="D52" s="5">
        <v>-1803485740878</v>
      </c>
      <c r="E52" s="5">
        <v>-1453725495439</v>
      </c>
      <c r="F52" s="5">
        <v>-1814713391608</v>
      </c>
      <c r="G52" s="5">
        <v>-1695513849149</v>
      </c>
      <c r="I52" s="5">
        <v>-6777733010392</v>
      </c>
      <c r="J52" s="5">
        <v>-6343004976823</v>
      </c>
      <c r="K52" s="5">
        <v>-5342862411659</v>
      </c>
      <c r="L52" s="5">
        <v>-5130037289194</v>
      </c>
      <c r="M52" s="5">
        <v>-4646520688437</v>
      </c>
      <c r="N52" s="5">
        <v>-4097890299826</v>
      </c>
      <c r="O52" s="5">
        <v>-5000863266555</v>
      </c>
      <c r="P52" s="5">
        <v>-4550035347390</v>
      </c>
      <c r="Q52" s="5">
        <v>-3908921718806</v>
      </c>
      <c r="R52" s="5">
        <v>-3182423577751</v>
      </c>
      <c r="S52" s="5">
        <v>-3193857567003</v>
      </c>
      <c r="T52" s="5">
        <v>-3370802964521</v>
      </c>
      <c r="U52" s="5">
        <v>-3478401399172</v>
      </c>
      <c r="V52" s="5">
        <v>-3216768628778</v>
      </c>
      <c r="W52" s="5">
        <v>-3099837953031</v>
      </c>
      <c r="X52" s="5">
        <v>-2030364572201</v>
      </c>
      <c r="Y52" s="5">
        <v>-1410981191496</v>
      </c>
      <c r="Z52" s="5">
        <v>-1972690707968</v>
      </c>
    </row>
    <row r="53" spans="2:26" ht="15.5" x14ac:dyDescent="0.35">
      <c r="C53" t="s">
        <v>86</v>
      </c>
      <c r="D53" s="5">
        <v>156521205286</v>
      </c>
      <c r="E53" s="5">
        <v>150162268149</v>
      </c>
      <c r="F53" s="5">
        <v>154107204246</v>
      </c>
      <c r="G53" s="5">
        <v>165077502472</v>
      </c>
      <c r="I53" s="5">
        <v>642320440434</v>
      </c>
      <c r="J53" s="5">
        <v>596142642653</v>
      </c>
      <c r="K53" s="5">
        <v>480154090447</v>
      </c>
      <c r="L53" s="5">
        <v>339168272536</v>
      </c>
      <c r="M53" s="5">
        <v>374471648198</v>
      </c>
      <c r="N53" s="5">
        <v>522846059721</v>
      </c>
      <c r="O53" s="5">
        <v>700209125242</v>
      </c>
      <c r="P53" s="5">
        <v>610146656721</v>
      </c>
      <c r="Q53" s="5">
        <v>531482876735</v>
      </c>
      <c r="R53" s="5">
        <v>560214144571</v>
      </c>
      <c r="S53" s="5">
        <v>339223474049</v>
      </c>
      <c r="T53" s="5">
        <v>332464984770</v>
      </c>
      <c r="U53" s="5">
        <v>272640911441</v>
      </c>
      <c r="V53" s="5">
        <v>326116375495</v>
      </c>
      <c r="W53" s="5">
        <v>263890205399</v>
      </c>
      <c r="X53" s="5">
        <v>168032156149</v>
      </c>
      <c r="Y53" s="5">
        <v>99089844525</v>
      </c>
      <c r="Z53" s="5">
        <v>154340853819</v>
      </c>
    </row>
    <row r="54" spans="2:26" ht="15.5" x14ac:dyDescent="0.35">
      <c r="C54" t="s">
        <v>87</v>
      </c>
      <c r="D54" s="5">
        <v>-69169881234</v>
      </c>
      <c r="E54" s="5">
        <v>-74815060709</v>
      </c>
      <c r="F54" s="5">
        <v>-69131610969</v>
      </c>
      <c r="G54" s="5">
        <v>-64869606865</v>
      </c>
      <c r="I54" s="5">
        <v>-272202881346</v>
      </c>
      <c r="J54" s="5">
        <v>-251295963808</v>
      </c>
      <c r="K54" s="5">
        <v>-233626463134</v>
      </c>
      <c r="L54" s="5">
        <v>-234104831348</v>
      </c>
      <c r="M54" s="5">
        <v>-226773304549</v>
      </c>
      <c r="N54" s="5">
        <v>-229742555676</v>
      </c>
      <c r="O54" s="5">
        <v>-250471660775</v>
      </c>
      <c r="P54" s="5">
        <v>-255835510696</v>
      </c>
      <c r="Q54" s="5">
        <v>-214872323664</v>
      </c>
      <c r="R54" s="5">
        <v>-150401657958</v>
      </c>
      <c r="S54" s="5">
        <v>-114372811403</v>
      </c>
      <c r="T54" s="5">
        <v>-105378316047</v>
      </c>
      <c r="U54" s="5">
        <v>-112577395793</v>
      </c>
      <c r="V54" s="5">
        <v>-109904318715</v>
      </c>
      <c r="W54" s="5">
        <v>-95162047102</v>
      </c>
      <c r="X54" s="5">
        <v>-72519479807</v>
      </c>
      <c r="Y54" s="5">
        <v>-70944531988</v>
      </c>
      <c r="Z54" s="5">
        <v>-89172487843</v>
      </c>
    </row>
    <row r="55" spans="2:26" ht="15.5" x14ac:dyDescent="0.35">
      <c r="C55" t="s">
        <v>89</v>
      </c>
      <c r="D55" s="5">
        <v>-32503004454</v>
      </c>
      <c r="E55" s="5">
        <v>-35855748732</v>
      </c>
      <c r="F55" s="5">
        <v>-29110505985</v>
      </c>
      <c r="G55" s="5">
        <v>-29262047948</v>
      </c>
      <c r="I55" s="5">
        <v>-118232802892</v>
      </c>
      <c r="J55" s="5">
        <v>-95795392667</v>
      </c>
      <c r="K55" s="5">
        <v>-89178026709</v>
      </c>
      <c r="L55" s="5">
        <v>-106254226899</v>
      </c>
      <c r="M55" s="5">
        <v>-112716623865</v>
      </c>
      <c r="N55" s="5">
        <v>-80488386811</v>
      </c>
      <c r="O55" s="5">
        <v>-96463064838</v>
      </c>
      <c r="P55" s="5">
        <v>-94339840899</v>
      </c>
      <c r="Q55" s="5">
        <v>-76450806678</v>
      </c>
      <c r="R55" s="5">
        <v>-53354268656</v>
      </c>
      <c r="S55" s="5">
        <v>-34587987794</v>
      </c>
      <c r="T55" s="5">
        <v>-31994092690</v>
      </c>
      <c r="U55" s="5">
        <v>-44475869621</v>
      </c>
      <c r="V55" s="5">
        <v>-52701276603</v>
      </c>
      <c r="W55" s="5">
        <v>-43675359795</v>
      </c>
      <c r="X55" s="5">
        <v>-24019955065</v>
      </c>
      <c r="Y55" s="5">
        <v>-20449571208</v>
      </c>
      <c r="Z55" s="5">
        <v>-35328426474</v>
      </c>
    </row>
    <row r="56" spans="2:26" ht="15.5" x14ac:dyDescent="0.35">
      <c r="C56" t="s">
        <v>88</v>
      </c>
      <c r="D56" s="5">
        <v>-36666876780</v>
      </c>
      <c r="E56" s="5">
        <v>-38959311977</v>
      </c>
      <c r="F56" s="5">
        <v>-40021104984</v>
      </c>
      <c r="G56" s="5">
        <v>-35607558917</v>
      </c>
      <c r="I56" s="5">
        <v>-153970078454</v>
      </c>
      <c r="J56" s="5">
        <v>-155500571141</v>
      </c>
      <c r="K56" s="5">
        <v>-144448436425</v>
      </c>
      <c r="L56" s="5">
        <v>-127850604449</v>
      </c>
      <c r="M56" s="5">
        <v>-114056680684</v>
      </c>
      <c r="N56" s="5">
        <v>-149254168865</v>
      </c>
      <c r="O56" s="5">
        <v>-154008595937</v>
      </c>
      <c r="P56" s="5">
        <v>-161495669797</v>
      </c>
      <c r="Q56" s="5">
        <v>-138421516986</v>
      </c>
      <c r="R56" s="5">
        <v>-97047389302</v>
      </c>
      <c r="S56" s="5">
        <v>-79784823609</v>
      </c>
      <c r="T56" s="5">
        <v>-73384223357</v>
      </c>
      <c r="U56" s="5">
        <v>-68101526172</v>
      </c>
      <c r="V56" s="5">
        <v>-57203042112</v>
      </c>
      <c r="W56" s="5">
        <v>-51486687307</v>
      </c>
      <c r="X56" s="5">
        <v>-48499524742</v>
      </c>
      <c r="Y56" s="5">
        <v>-50494960780</v>
      </c>
      <c r="Z56" s="5">
        <v>-53844061369</v>
      </c>
    </row>
    <row r="57" spans="2:26" ht="15.5" x14ac:dyDescent="0.35">
      <c r="C57" t="s">
        <v>91</v>
      </c>
      <c r="D57" s="5">
        <v>87351324052</v>
      </c>
      <c r="E57" s="5">
        <v>75347207440</v>
      </c>
      <c r="F57" s="5">
        <v>84975593277</v>
      </c>
      <c r="G57" s="5">
        <v>100207895607</v>
      </c>
      <c r="I57" s="5">
        <v>370117559088</v>
      </c>
      <c r="J57" s="5">
        <v>344846678845</v>
      </c>
      <c r="K57" s="5">
        <v>246527627313</v>
      </c>
      <c r="L57" s="5">
        <v>105063441188</v>
      </c>
      <c r="M57" s="5">
        <v>147698343649</v>
      </c>
      <c r="N57" s="5">
        <v>293103504045</v>
      </c>
      <c r="O57" s="5">
        <v>449737464467</v>
      </c>
      <c r="P57" s="5">
        <v>354311146025</v>
      </c>
      <c r="Q57" s="5">
        <v>316610553071</v>
      </c>
      <c r="R57" s="5">
        <v>409812486613</v>
      </c>
      <c r="S57" s="5">
        <v>224850662646</v>
      </c>
      <c r="T57" s="5">
        <v>227086668723</v>
      </c>
      <c r="U57" s="5">
        <v>160063515648</v>
      </c>
      <c r="V57" s="5">
        <v>216212056780</v>
      </c>
      <c r="W57" s="5">
        <v>168728158297</v>
      </c>
      <c r="X57" s="5">
        <v>95512676342</v>
      </c>
      <c r="Y57" s="5">
        <v>28145312537</v>
      </c>
      <c r="Z57" s="5">
        <v>65168365976</v>
      </c>
    </row>
    <row r="58" spans="2:26" ht="15.5" x14ac:dyDescent="0.35">
      <c r="C58" t="s">
        <v>92</v>
      </c>
      <c r="D58" s="5">
        <v>25587458643</v>
      </c>
      <c r="E58" s="5">
        <v>-30066425989</v>
      </c>
      <c r="F58" s="5">
        <v>28071197070</v>
      </c>
      <c r="G58" s="5">
        <v>15898554812</v>
      </c>
      <c r="I58" s="5">
        <v>25139709735</v>
      </c>
      <c r="J58" s="5">
        <v>32205805548</v>
      </c>
      <c r="K58" s="5">
        <v>49943924649</v>
      </c>
      <c r="L58" s="5">
        <v>45621274408</v>
      </c>
      <c r="M58" s="5">
        <v>26749593226</v>
      </c>
      <c r="N58" s="5">
        <v>10954367442</v>
      </c>
      <c r="O58" s="5">
        <v>-36332116163</v>
      </c>
      <c r="P58" s="5">
        <v>-11286562197</v>
      </c>
      <c r="Q58" s="5">
        <v>28619803523</v>
      </c>
      <c r="R58" s="5">
        <v>29789613733</v>
      </c>
      <c r="S58" s="5">
        <v>-18794379411</v>
      </c>
      <c r="T58" s="5">
        <v>-44739426367</v>
      </c>
      <c r="U58" s="5">
        <v>-14904703055</v>
      </c>
      <c r="V58" s="5">
        <v>8464069998</v>
      </c>
      <c r="W58" s="5">
        <v>-23622546753</v>
      </c>
      <c r="X58" s="5">
        <v>-12754306421</v>
      </c>
      <c r="Y58" s="5">
        <v>-8035631665</v>
      </c>
      <c r="Z58" s="5">
        <v>-40017655623</v>
      </c>
    </row>
    <row r="59" spans="2:26" ht="15.5" x14ac:dyDescent="0.35">
      <c r="C59" t="s">
        <v>94</v>
      </c>
      <c r="D59" s="5">
        <v>3971887315</v>
      </c>
      <c r="E59" s="5">
        <v>4564992542</v>
      </c>
      <c r="F59" s="5">
        <v>4255190866</v>
      </c>
      <c r="G59" s="5">
        <v>4062163872</v>
      </c>
      <c r="I59" s="5">
        <v>16031457027</v>
      </c>
      <c r="J59" s="5">
        <v>13964023334</v>
      </c>
      <c r="K59" s="5">
        <v>12482265367</v>
      </c>
      <c r="L59" s="5">
        <v>11682294753</v>
      </c>
      <c r="M59" s="5">
        <v>16970834741</v>
      </c>
      <c r="N59" s="5">
        <v>15742517671</v>
      </c>
      <c r="O59" s="5">
        <v>9736196700</v>
      </c>
      <c r="P59" s="5">
        <v>5988592449</v>
      </c>
      <c r="Q59" s="5">
        <v>11634430057</v>
      </c>
      <c r="R59" s="5">
        <v>14981740262</v>
      </c>
      <c r="S59" s="5">
        <v>13212093897</v>
      </c>
      <c r="T59" s="5">
        <v>15852416739</v>
      </c>
      <c r="U59" s="5">
        <v>11692772288</v>
      </c>
      <c r="V59" s="5">
        <v>16342629456</v>
      </c>
      <c r="W59" s="5">
        <v>2763489408</v>
      </c>
      <c r="X59" s="5">
        <v>2882324171</v>
      </c>
      <c r="Y59" s="5">
        <v>2226477914</v>
      </c>
      <c r="Z59" s="5">
        <v>1791422493</v>
      </c>
    </row>
    <row r="60" spans="2:26" ht="15.5" x14ac:dyDescent="0.35">
      <c r="C60" t="s">
        <v>95</v>
      </c>
      <c r="D60" s="5">
        <v>452065241</v>
      </c>
      <c r="E60" s="5">
        <v>324273799</v>
      </c>
      <c r="F60" s="5">
        <v>1099256032</v>
      </c>
      <c r="G60" s="5">
        <v>-291253313</v>
      </c>
      <c r="I60" s="5">
        <v>2440647446</v>
      </c>
      <c r="J60" s="5">
        <v>2093732465</v>
      </c>
      <c r="K60" s="5">
        <v>-584442407</v>
      </c>
      <c r="L60" s="5">
        <v>4559494506</v>
      </c>
      <c r="M60" s="5">
        <v>301805127</v>
      </c>
      <c r="N60" s="5">
        <v>338635061</v>
      </c>
      <c r="O60" s="5">
        <v>-6366056389</v>
      </c>
      <c r="P60" s="5">
        <v>4700182526</v>
      </c>
      <c r="Q60" s="5">
        <v>4950818207</v>
      </c>
      <c r="R60" s="5">
        <v>-4795447402</v>
      </c>
      <c r="S60" s="5">
        <v>-7723053520</v>
      </c>
      <c r="T60" s="5">
        <v>-17204608410</v>
      </c>
      <c r="U60" s="5">
        <v>-7475721238</v>
      </c>
      <c r="V60" s="5">
        <v>1629749948</v>
      </c>
      <c r="W60" s="5">
        <v>-8231828433</v>
      </c>
      <c r="X60" s="5">
        <v>359386310</v>
      </c>
      <c r="Y60" s="5">
        <v>-6407943632</v>
      </c>
      <c r="Z60" s="5">
        <v>-3596100583</v>
      </c>
    </row>
    <row r="61" spans="2:26" ht="15.5" x14ac:dyDescent="0.35">
      <c r="C61" t="s">
        <v>93</v>
      </c>
      <c r="Z61" s="5">
        <v>361766662</v>
      </c>
    </row>
    <row r="62" spans="2:26" ht="15.5" x14ac:dyDescent="0.35">
      <c r="C62" t="s">
        <v>97</v>
      </c>
      <c r="D62" s="5">
        <v>20673967129</v>
      </c>
      <c r="E62" s="5">
        <v>-14912880996</v>
      </c>
      <c r="F62" s="5">
        <v>20338087053</v>
      </c>
      <c r="G62" s="5">
        <v>12123960140</v>
      </c>
      <c r="I62" s="5">
        <v>22639672257</v>
      </c>
      <c r="J62" s="5">
        <v>47753706949</v>
      </c>
      <c r="K62" s="5">
        <v>32211313817</v>
      </c>
      <c r="L62" s="5">
        <v>27791347509</v>
      </c>
      <c r="M62" s="5">
        <v>33649045347</v>
      </c>
      <c r="N62" s="5">
        <v>27627720823</v>
      </c>
      <c r="O62" s="5">
        <v>28367482847</v>
      </c>
      <c r="P62" s="5">
        <v>30724650472</v>
      </c>
      <c r="Q62" s="5">
        <v>34317798128</v>
      </c>
      <c r="R62" s="5">
        <v>36481727345</v>
      </c>
      <c r="S62" s="5">
        <v>14595770665</v>
      </c>
      <c r="T62" s="5">
        <v>12601644421</v>
      </c>
      <c r="U62" s="5">
        <v>-12815292684</v>
      </c>
      <c r="V62" s="5">
        <v>9087987609</v>
      </c>
      <c r="W62" s="5">
        <v>7195558326</v>
      </c>
      <c r="X62" s="5">
        <v>1091671997</v>
      </c>
      <c r="Y62" s="5">
        <v>18078256323</v>
      </c>
      <c r="Z62" s="5">
        <v>-10215339356</v>
      </c>
    </row>
    <row r="63" spans="2:26" ht="15.5" x14ac:dyDescent="0.35">
      <c r="C63" t="s">
        <v>26</v>
      </c>
      <c r="N63" s="5">
        <v>-20707948830</v>
      </c>
      <c r="O63" s="5">
        <v>-55278498070</v>
      </c>
      <c r="P63" s="5">
        <v>-32462744226</v>
      </c>
      <c r="Q63" s="5">
        <v>-25707370754</v>
      </c>
      <c r="R63" s="5">
        <v>-30367887708</v>
      </c>
      <c r="S63" s="5">
        <v>-43021086172</v>
      </c>
      <c r="T63" s="5">
        <v>-52524848582</v>
      </c>
      <c r="U63" s="5">
        <v>-16763294005</v>
      </c>
      <c r="V63" s="5">
        <v>-18439181140</v>
      </c>
      <c r="W63" s="5">
        <v>-17717780323</v>
      </c>
      <c r="X63" s="5">
        <v>-18950776794</v>
      </c>
      <c r="Y63" s="5">
        <v>-29353200541</v>
      </c>
      <c r="Z63" s="5">
        <v>-38877040537</v>
      </c>
    </row>
    <row r="64" spans="2:26" ht="15.5" x14ac:dyDescent="0.35">
      <c r="C64" t="s">
        <v>98</v>
      </c>
      <c r="D64" s="5">
        <v>63271718</v>
      </c>
      <c r="E64" s="5">
        <v>-242833898</v>
      </c>
      <c r="F64" s="5">
        <v>231992408</v>
      </c>
      <c r="G64" s="5">
        <v>209915777</v>
      </c>
      <c r="I64" s="5">
        <v>383419316</v>
      </c>
      <c r="J64" s="5">
        <v>602545032</v>
      </c>
      <c r="K64" s="5">
        <v>317165640</v>
      </c>
      <c r="L64" s="5">
        <v>240951575</v>
      </c>
      <c r="M64" s="5">
        <v>2736276589</v>
      </c>
      <c r="N64" s="5">
        <v>272343394</v>
      </c>
      <c r="O64" s="5">
        <v>-11902863679</v>
      </c>
      <c r="P64" s="5">
        <v>-9191498745</v>
      </c>
      <c r="Q64" s="5">
        <v>414003673</v>
      </c>
      <c r="R64" s="5">
        <v>101432915</v>
      </c>
      <c r="S64" s="5">
        <v>220671485</v>
      </c>
      <c r="T64" s="5">
        <v>857294207</v>
      </c>
      <c r="U64" s="5">
        <v>323596258</v>
      </c>
      <c r="V64" s="5">
        <v>273558515</v>
      </c>
      <c r="W64" s="5">
        <v>255964725</v>
      </c>
    </row>
    <row r="65" spans="3:26" ht="15.5" x14ac:dyDescent="0.35">
      <c r="C65" t="s">
        <v>99</v>
      </c>
      <c r="D65" s="5">
        <v>25587458643</v>
      </c>
      <c r="E65" s="5">
        <v>-30066425989</v>
      </c>
      <c r="F65" s="5">
        <v>28071197070</v>
      </c>
      <c r="G65" s="5">
        <v>15898554812</v>
      </c>
      <c r="I65" s="5">
        <v>25139709735</v>
      </c>
      <c r="J65" s="5">
        <v>32205805548</v>
      </c>
      <c r="K65" s="5">
        <v>49943924649</v>
      </c>
      <c r="L65" s="5">
        <v>45621274408</v>
      </c>
      <c r="M65" s="5">
        <v>26749593226</v>
      </c>
      <c r="N65" s="5">
        <v>10954367442</v>
      </c>
      <c r="O65" s="5">
        <v>-36332116163</v>
      </c>
      <c r="P65" s="5">
        <v>-11286562197</v>
      </c>
      <c r="Q65" s="5">
        <v>28619803523</v>
      </c>
      <c r="R65" s="5">
        <v>29789613733</v>
      </c>
      <c r="S65" s="5">
        <v>-18794379411</v>
      </c>
      <c r="T65" s="5">
        <v>-44739426367</v>
      </c>
      <c r="U65" s="5">
        <v>-14904703055</v>
      </c>
      <c r="V65" s="5">
        <v>8464069998</v>
      </c>
      <c r="W65" s="5">
        <v>-23622546753</v>
      </c>
      <c r="X65" s="5">
        <v>-12754306421</v>
      </c>
      <c r="Y65" s="5">
        <v>-8035631665</v>
      </c>
      <c r="Z65" s="5">
        <v>-40017655623</v>
      </c>
    </row>
    <row r="66" spans="3:26" ht="15.5" x14ac:dyDescent="0.35">
      <c r="C66" t="s">
        <v>28</v>
      </c>
      <c r="D66" s="5">
        <v>112938782695</v>
      </c>
      <c r="E66" s="5">
        <v>45280781451</v>
      </c>
      <c r="F66" s="5">
        <v>113046790347</v>
      </c>
      <c r="G66" s="5">
        <v>116106450419</v>
      </c>
      <c r="I66" s="5">
        <v>395257268823</v>
      </c>
      <c r="J66" s="5">
        <v>377052484393</v>
      </c>
      <c r="K66" s="5">
        <v>296471551962</v>
      </c>
      <c r="L66" s="5">
        <v>150684715596</v>
      </c>
      <c r="M66" s="5">
        <v>174447936875</v>
      </c>
      <c r="N66" s="5">
        <v>304057871487</v>
      </c>
      <c r="O66" s="5">
        <v>413405348304</v>
      </c>
      <c r="P66" s="5">
        <v>343024583828</v>
      </c>
      <c r="Q66" s="5">
        <v>345230356594</v>
      </c>
      <c r="R66" s="5">
        <v>439602100346</v>
      </c>
      <c r="S66" s="5">
        <v>206056283235</v>
      </c>
      <c r="T66" s="5">
        <v>182347242356</v>
      </c>
      <c r="U66" s="5">
        <v>145158812593</v>
      </c>
      <c r="V66" s="5">
        <v>224676126778</v>
      </c>
      <c r="W66" s="5">
        <v>145105611544</v>
      </c>
      <c r="X66" s="5">
        <v>82758369921</v>
      </c>
      <c r="Y66" s="5">
        <v>20109680872</v>
      </c>
      <c r="Z66" s="5">
        <v>25150710353</v>
      </c>
    </row>
    <row r="67" spans="3:26" ht="15.5" x14ac:dyDescent="0.35">
      <c r="C67" t="s">
        <v>27</v>
      </c>
      <c r="D67" s="5">
        <v>-20321457960</v>
      </c>
      <c r="E67" s="5">
        <v>-13135068369</v>
      </c>
      <c r="F67" s="5">
        <v>-14752463455</v>
      </c>
      <c r="G67" s="5">
        <v>-26153551992</v>
      </c>
      <c r="I67" s="5">
        <v>-81820446640</v>
      </c>
      <c r="J67" s="5">
        <v>-82363928432</v>
      </c>
      <c r="K67" s="5">
        <v>-58935603428</v>
      </c>
      <c r="L67" s="5">
        <v>-43976454157</v>
      </c>
      <c r="M67" s="5">
        <v>-33753230753</v>
      </c>
      <c r="N67" s="5">
        <v>-65905385002</v>
      </c>
      <c r="O67" s="5">
        <v>-109811425973</v>
      </c>
      <c r="P67" s="5">
        <v>-87589693250</v>
      </c>
      <c r="Q67" s="5">
        <v>-83238075336</v>
      </c>
      <c r="R67" s="5">
        <v>-100356348982</v>
      </c>
      <c r="S67" s="5">
        <v>-48346991838</v>
      </c>
      <c r="T67" s="5">
        <v>-44728341629</v>
      </c>
      <c r="U67" s="5">
        <v>-40196498170</v>
      </c>
      <c r="V67" s="5">
        <v>-54934478087</v>
      </c>
      <c r="W67" s="5">
        <v>-35279130215</v>
      </c>
      <c r="X67" s="5">
        <v>-21789390002</v>
      </c>
      <c r="Y67" s="5">
        <v>-1868074603</v>
      </c>
      <c r="Z67" s="5">
        <v>-14534681665</v>
      </c>
    </row>
    <row r="68" spans="3:26" ht="15.5" x14ac:dyDescent="0.35">
      <c r="C68" t="s">
        <v>324</v>
      </c>
      <c r="D68" s="5">
        <v>-21337050968</v>
      </c>
      <c r="E68" s="5">
        <v>-17423246798</v>
      </c>
      <c r="F68" s="5">
        <v>-14754775174</v>
      </c>
      <c r="G68" s="5">
        <v>-26530387273</v>
      </c>
      <c r="I68" s="5">
        <v>-86821152880</v>
      </c>
      <c r="J68" s="5">
        <v>-87165963280</v>
      </c>
      <c r="K68" s="5">
        <v>-66890624790</v>
      </c>
      <c r="L68" s="5">
        <v>-32439361460</v>
      </c>
      <c r="M68" s="5">
        <v>-32293991840</v>
      </c>
      <c r="N68" s="5">
        <v>-60884972143</v>
      </c>
      <c r="O68" s="5">
        <v>-106506092515</v>
      </c>
      <c r="P68" s="5">
        <v>-1439557922</v>
      </c>
      <c r="Q68" s="5">
        <v>7738017551</v>
      </c>
      <c r="R68" s="5">
        <v>1347879170</v>
      </c>
      <c r="S68" s="5">
        <v>1410354728</v>
      </c>
      <c r="W68" s="5">
        <v>-34769844870</v>
      </c>
      <c r="X68" s="5">
        <v>-20931352223</v>
      </c>
      <c r="Y68" s="5">
        <v>-1908581118</v>
      </c>
      <c r="Z68" s="5">
        <v>-13106622621</v>
      </c>
    </row>
    <row r="69" spans="3:26" ht="15.5" x14ac:dyDescent="0.35">
      <c r="C69" t="s">
        <v>325</v>
      </c>
      <c r="D69" s="5">
        <v>1015593008</v>
      </c>
      <c r="E69" s="5">
        <v>4288178429</v>
      </c>
      <c r="F69" s="5">
        <v>2311719</v>
      </c>
      <c r="G69" s="5">
        <v>376835281</v>
      </c>
      <c r="I69" s="5">
        <v>5000706240</v>
      </c>
      <c r="J69" s="5">
        <v>4802034848</v>
      </c>
      <c r="K69" s="5">
        <v>7955021362</v>
      </c>
      <c r="L69" s="5">
        <v>-11537092697</v>
      </c>
      <c r="M69" s="5">
        <v>-1459238913</v>
      </c>
      <c r="N69" s="5">
        <v>-5020412859</v>
      </c>
      <c r="O69" s="5">
        <v>-3305333458</v>
      </c>
      <c r="W69" s="5">
        <v>-509285345</v>
      </c>
      <c r="X69" s="5">
        <v>-858037779</v>
      </c>
      <c r="Y69" s="5">
        <v>40506515</v>
      </c>
      <c r="Z69" s="5">
        <v>-1428059044</v>
      </c>
    </row>
    <row r="70" spans="3:26" ht="15.5" x14ac:dyDescent="0.35">
      <c r="C70" t="s">
        <v>326</v>
      </c>
      <c r="D70" s="5">
        <v>-20321457960</v>
      </c>
      <c r="E70" s="5">
        <v>-13135068369</v>
      </c>
      <c r="F70" s="5">
        <v>-14752463455</v>
      </c>
      <c r="G70" s="5">
        <v>-26153551992</v>
      </c>
      <c r="I70" s="5">
        <v>-81820446640</v>
      </c>
      <c r="J70" s="5">
        <v>-82363928432</v>
      </c>
      <c r="K70" s="5">
        <v>-58935603428</v>
      </c>
      <c r="L70" s="5">
        <v>-43976454157</v>
      </c>
      <c r="M70" s="5">
        <v>-33753230753</v>
      </c>
      <c r="N70" s="5">
        <v>-65905385002</v>
      </c>
      <c r="O70" s="5">
        <v>-109811425973</v>
      </c>
      <c r="P70" s="5">
        <v>-87589693250</v>
      </c>
      <c r="Q70" s="5">
        <v>-83238075336</v>
      </c>
      <c r="R70" s="5">
        <v>-100356348982</v>
      </c>
      <c r="S70" s="5">
        <v>-48346991838</v>
      </c>
      <c r="T70" s="5">
        <v>-44728341629</v>
      </c>
      <c r="U70" s="5">
        <v>-40196498170</v>
      </c>
      <c r="V70" s="5">
        <v>-54934478087</v>
      </c>
      <c r="W70" s="5">
        <v>-35279130215</v>
      </c>
      <c r="X70" s="5">
        <v>-21789390002</v>
      </c>
      <c r="Y70" s="5">
        <v>-1868074603</v>
      </c>
      <c r="Z70" s="5">
        <v>-14534681665</v>
      </c>
    </row>
    <row r="71" spans="3:26" ht="15.5" x14ac:dyDescent="0.35">
      <c r="C71" t="s">
        <v>100</v>
      </c>
      <c r="D71" s="5">
        <v>92617324735</v>
      </c>
      <c r="E71" s="5">
        <v>32145713082</v>
      </c>
      <c r="F71" s="5">
        <v>98294326892</v>
      </c>
      <c r="G71" s="5">
        <v>89952898427</v>
      </c>
      <c r="I71" s="5">
        <v>313436822183</v>
      </c>
      <c r="J71" s="5">
        <v>294688555961</v>
      </c>
      <c r="K71" s="5">
        <v>237535948534</v>
      </c>
      <c r="L71" s="5">
        <v>106708261439</v>
      </c>
      <c r="M71" s="5">
        <v>140694706122</v>
      </c>
      <c r="N71" s="5">
        <v>238152486485</v>
      </c>
      <c r="O71" s="5">
        <v>303593922331</v>
      </c>
      <c r="P71" s="5">
        <v>253995332656</v>
      </c>
      <c r="Q71" s="5">
        <v>269730298809</v>
      </c>
      <c r="R71" s="5">
        <v>340593630534</v>
      </c>
      <c r="S71" s="5">
        <v>159119646125</v>
      </c>
      <c r="T71" s="5">
        <v>137618900727</v>
      </c>
      <c r="U71" s="5">
        <v>104962314423</v>
      </c>
      <c r="V71" s="5">
        <v>169741648691</v>
      </c>
      <c r="W71" s="5">
        <v>109826481329</v>
      </c>
      <c r="X71" s="5">
        <v>60968979919</v>
      </c>
      <c r="Y71" s="5">
        <v>18241606269</v>
      </c>
      <c r="Z71" s="5">
        <v>10616028688</v>
      </c>
    </row>
    <row r="72" spans="3:26" ht="15.5" x14ac:dyDescent="0.35">
      <c r="C72" t="s">
        <v>101</v>
      </c>
      <c r="X72" s="5">
        <v>-205387468</v>
      </c>
      <c r="Y72" s="5">
        <v>225530400</v>
      </c>
      <c r="Z72" s="5">
        <v>603338531</v>
      </c>
    </row>
    <row r="73" spans="3:26" ht="15.5" x14ac:dyDescent="0.35">
      <c r="C73" t="s">
        <v>102</v>
      </c>
      <c r="D73" s="5">
        <v>92617324735</v>
      </c>
      <c r="E73" s="5">
        <v>32145713082</v>
      </c>
      <c r="F73" s="5">
        <v>98294326892</v>
      </c>
      <c r="G73" s="5">
        <v>89952898427</v>
      </c>
      <c r="I73" s="5">
        <v>313436822183</v>
      </c>
      <c r="J73" s="5">
        <v>294688555961</v>
      </c>
      <c r="K73" s="5">
        <v>237535948534</v>
      </c>
      <c r="L73" s="5">
        <v>106708261439</v>
      </c>
      <c r="M73" s="5">
        <v>140694706122</v>
      </c>
      <c r="N73" s="5">
        <v>238152486485</v>
      </c>
      <c r="O73" s="5">
        <v>303593922331</v>
      </c>
      <c r="P73" s="5">
        <v>253995332656</v>
      </c>
      <c r="Q73" s="5">
        <v>269730298809</v>
      </c>
      <c r="R73" s="5">
        <v>340593630534</v>
      </c>
      <c r="S73" s="5">
        <v>159119646125</v>
      </c>
      <c r="T73" s="5">
        <v>137618900727</v>
      </c>
      <c r="U73" s="5">
        <v>104962314423</v>
      </c>
      <c r="V73" s="5">
        <v>169741648691</v>
      </c>
      <c r="W73" s="5">
        <v>109826481329</v>
      </c>
      <c r="X73" s="5">
        <v>60763592451</v>
      </c>
      <c r="Y73" s="5">
        <v>18467136669</v>
      </c>
      <c r="Z73" s="5">
        <v>11219367219</v>
      </c>
    </row>
    <row r="74" spans="3:26" ht="15.5" x14ac:dyDescent="0.35">
      <c r="C74" t="s">
        <v>103</v>
      </c>
      <c r="E74" s="5">
        <v>134191117</v>
      </c>
      <c r="I74" s="5">
        <v>134191117</v>
      </c>
      <c r="J74" s="5">
        <v>200321152127</v>
      </c>
      <c r="K74" s="5">
        <v>9615598</v>
      </c>
      <c r="L74" s="5">
        <v>255372632432</v>
      </c>
      <c r="M74" s="5">
        <v>1048418204196</v>
      </c>
      <c r="N74" s="5">
        <v>-3828146200</v>
      </c>
      <c r="O74" s="5">
        <v>-947924807</v>
      </c>
      <c r="P74" s="5">
        <v>-373803609</v>
      </c>
      <c r="Q74" s="5">
        <v>1292181565693</v>
      </c>
      <c r="R74" s="5">
        <v>1412070496</v>
      </c>
      <c r="S74" s="5">
        <v>-6576595818</v>
      </c>
    </row>
    <row r="75" spans="3:26" ht="15.5" x14ac:dyDescent="0.35">
      <c r="C75" t="s">
        <v>104</v>
      </c>
      <c r="D75" s="5">
        <v>92617324735</v>
      </c>
      <c r="E75" s="5">
        <v>32279904199</v>
      </c>
      <c r="F75" s="5">
        <v>98294326892</v>
      </c>
      <c r="G75" s="5">
        <v>89952898427</v>
      </c>
      <c r="I75" s="5">
        <v>313571013300</v>
      </c>
      <c r="J75" s="5">
        <v>495009708088</v>
      </c>
      <c r="K75" s="5">
        <v>237545564132</v>
      </c>
      <c r="L75" s="5">
        <v>362080893871</v>
      </c>
      <c r="M75" s="5">
        <v>1189112910318</v>
      </c>
      <c r="N75" s="5">
        <v>234324340285</v>
      </c>
      <c r="O75" s="5">
        <v>302645997524</v>
      </c>
      <c r="P75" s="5">
        <v>253621529047</v>
      </c>
      <c r="Q75" s="5">
        <v>1561911864502</v>
      </c>
      <c r="R75" s="5">
        <v>342005701030</v>
      </c>
      <c r="S75" s="5">
        <v>152543050307</v>
      </c>
      <c r="T75" s="5">
        <v>137618900727</v>
      </c>
      <c r="U75" s="5">
        <v>104962314423</v>
      </c>
      <c r="V75" s="5">
        <v>169741648691</v>
      </c>
      <c r="W75" s="5">
        <v>109826481329</v>
      </c>
    </row>
    <row r="76" spans="3:26" ht="15.5" x14ac:dyDescent="0.35">
      <c r="C76" t="s">
        <v>105</v>
      </c>
      <c r="D76" s="5">
        <v>92617324735</v>
      </c>
      <c r="E76" s="5">
        <v>32145713082</v>
      </c>
      <c r="F76" s="5">
        <v>98294326893</v>
      </c>
      <c r="G76" s="5">
        <v>89952898425</v>
      </c>
      <c r="I76" s="5">
        <v>313436822183</v>
      </c>
      <c r="J76" s="5">
        <v>294688555961</v>
      </c>
      <c r="K76" s="5">
        <v>237535948534</v>
      </c>
      <c r="L76" s="5">
        <v>106708261439</v>
      </c>
      <c r="M76" s="5">
        <v>140694706122</v>
      </c>
      <c r="N76" s="5">
        <v>238152486485</v>
      </c>
      <c r="O76" s="5">
        <v>303593922331</v>
      </c>
      <c r="P76" s="5">
        <v>253995332656</v>
      </c>
      <c r="Q76" s="5">
        <v>269730298809</v>
      </c>
      <c r="R76" s="5">
        <v>340593630534</v>
      </c>
      <c r="S76" s="5">
        <v>159119646125</v>
      </c>
      <c r="T76" s="5">
        <v>137618900727</v>
      </c>
      <c r="U76" s="5">
        <v>104962314423</v>
      </c>
      <c r="V76" s="5">
        <v>169741648691</v>
      </c>
      <c r="W76" s="5">
        <v>109826481329</v>
      </c>
      <c r="X76" s="5">
        <v>60763592451</v>
      </c>
      <c r="Y76" s="5">
        <v>18467136669</v>
      </c>
      <c r="Z76" s="5">
        <v>11219367219</v>
      </c>
    </row>
    <row r="77" spans="3:26" ht="15.5" x14ac:dyDescent="0.35">
      <c r="C77" t="s">
        <v>7</v>
      </c>
      <c r="D77" s="5">
        <v>92554053017</v>
      </c>
      <c r="E77" s="5">
        <v>32522738097</v>
      </c>
      <c r="F77" s="5">
        <v>98062334485</v>
      </c>
      <c r="G77" s="5">
        <v>89742982648</v>
      </c>
      <c r="I77" s="5">
        <v>313187593984</v>
      </c>
      <c r="J77" s="5">
        <v>494407163056</v>
      </c>
      <c r="K77" s="5">
        <v>237228398492</v>
      </c>
      <c r="L77" s="5">
        <v>361839942296</v>
      </c>
      <c r="M77" s="5">
        <v>1186376633729</v>
      </c>
      <c r="N77" s="5">
        <v>234051996891</v>
      </c>
      <c r="O77" s="5">
        <v>314548861203</v>
      </c>
      <c r="P77" s="5">
        <v>262813027792</v>
      </c>
      <c r="Q77" s="5">
        <v>1561497860829</v>
      </c>
      <c r="R77" s="5">
        <v>341904268115</v>
      </c>
      <c r="S77" s="5">
        <v>152322378822</v>
      </c>
      <c r="T77" s="5">
        <v>136761606520</v>
      </c>
      <c r="U77" s="5">
        <v>104638718165</v>
      </c>
      <c r="V77" s="5">
        <v>169468090176</v>
      </c>
      <c r="W77" s="5">
        <v>109570516604</v>
      </c>
    </row>
    <row r="78" spans="3:26" ht="15.5" x14ac:dyDescent="0.35">
      <c r="C78" t="s">
        <v>107</v>
      </c>
      <c r="D78" s="5">
        <v>92617324735</v>
      </c>
      <c r="E78" s="5">
        <v>32145713082</v>
      </c>
      <c r="F78" s="5">
        <v>98294326893</v>
      </c>
      <c r="G78" s="5">
        <v>89952898425</v>
      </c>
      <c r="I78" s="5">
        <v>313436822183</v>
      </c>
      <c r="J78" s="5">
        <v>294688555961</v>
      </c>
      <c r="K78" s="5">
        <v>237535948534</v>
      </c>
      <c r="L78" s="5">
        <v>106708261439</v>
      </c>
      <c r="M78" s="5">
        <v>140694706122</v>
      </c>
      <c r="N78" s="5">
        <v>238152486485</v>
      </c>
      <c r="O78" s="5">
        <v>303593922331</v>
      </c>
      <c r="P78" s="5">
        <v>253995332656</v>
      </c>
      <c r="Q78" s="5">
        <v>269730298809</v>
      </c>
      <c r="R78" s="5">
        <v>340593630534</v>
      </c>
      <c r="S78" s="5">
        <v>159119646125</v>
      </c>
      <c r="T78" s="5">
        <v>137618900727</v>
      </c>
      <c r="U78" s="5">
        <v>104962314423</v>
      </c>
      <c r="V78" s="5">
        <v>169741648691</v>
      </c>
      <c r="W78" s="5">
        <v>109826481329</v>
      </c>
      <c r="X78" s="5">
        <v>60763592451</v>
      </c>
      <c r="Y78" s="5">
        <v>18467136669</v>
      </c>
      <c r="Z78" s="5">
        <v>11219367219</v>
      </c>
    </row>
    <row r="79" spans="3:26" ht="15.5" x14ac:dyDescent="0.35">
      <c r="C79" t="s">
        <v>108</v>
      </c>
      <c r="D79" s="5">
        <v>92617324735</v>
      </c>
      <c r="E79" s="5">
        <v>32279904199</v>
      </c>
      <c r="F79" s="5">
        <v>98294326893</v>
      </c>
      <c r="G79" s="5">
        <v>89952898425</v>
      </c>
      <c r="I79" s="5">
        <v>313571013300</v>
      </c>
      <c r="J79" s="5">
        <v>495009708088</v>
      </c>
      <c r="K79" s="5">
        <v>237545564132</v>
      </c>
      <c r="L79" s="5">
        <v>362080893871</v>
      </c>
      <c r="M79" s="5">
        <v>1189112910318</v>
      </c>
      <c r="N79" s="5">
        <v>234324340285</v>
      </c>
      <c r="O79" s="5">
        <v>302645997524</v>
      </c>
      <c r="P79" s="5">
        <v>253621529047</v>
      </c>
      <c r="Q79" s="5">
        <v>1561911864502</v>
      </c>
      <c r="R79" s="5">
        <v>342005701030</v>
      </c>
      <c r="S79" s="5">
        <v>152543050307</v>
      </c>
      <c r="T79" s="5">
        <v>137618900727</v>
      </c>
      <c r="U79" s="5">
        <v>104962314423</v>
      </c>
      <c r="V79" s="5">
        <v>169741648691</v>
      </c>
      <c r="W79" s="5">
        <v>109826481329</v>
      </c>
    </row>
    <row r="80" spans="3:26" ht="15.5" x14ac:dyDescent="0.35">
      <c r="C80" t="s">
        <v>109</v>
      </c>
      <c r="D80" s="5">
        <v>92617324735</v>
      </c>
      <c r="E80" s="5">
        <v>32279904199</v>
      </c>
      <c r="F80" s="5">
        <v>98294326893</v>
      </c>
      <c r="G80" s="5">
        <v>89952898425</v>
      </c>
      <c r="I80" s="5">
        <v>313571013300</v>
      </c>
      <c r="J80" s="5">
        <v>495009708088</v>
      </c>
      <c r="K80" s="5">
        <v>237545564132</v>
      </c>
      <c r="L80" s="5">
        <v>362080893871</v>
      </c>
      <c r="M80" s="5">
        <v>1189112910318</v>
      </c>
      <c r="N80" s="5">
        <v>234324340285</v>
      </c>
      <c r="O80" s="5">
        <v>302645997524</v>
      </c>
      <c r="P80" s="5">
        <v>253621529047</v>
      </c>
      <c r="Q80" s="5">
        <v>1561911864502</v>
      </c>
      <c r="R80" s="5">
        <v>342005701030</v>
      </c>
      <c r="S80" s="5">
        <v>152543050307</v>
      </c>
      <c r="T80" s="5">
        <v>137618900727</v>
      </c>
      <c r="U80" s="5">
        <v>104962314423</v>
      </c>
      <c r="V80" s="5">
        <v>169741648691</v>
      </c>
      <c r="W80" s="5">
        <v>109826481329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1466751914118</v>
      </c>
      <c r="E84" s="5">
        <v>1223498715851</v>
      </c>
      <c r="F84" s="5">
        <v>1256123149141</v>
      </c>
      <c r="G84" s="5">
        <v>1026264302499</v>
      </c>
      <c r="I84" s="5">
        <v>1223498715851</v>
      </c>
      <c r="J84" s="5">
        <v>824356017763</v>
      </c>
      <c r="K84" s="5">
        <v>780821449731</v>
      </c>
      <c r="L84" s="5">
        <v>557076332155</v>
      </c>
      <c r="M84" s="5">
        <v>950133212469</v>
      </c>
      <c r="N84" s="5">
        <v>1026016335334</v>
      </c>
      <c r="O84" s="5">
        <v>570342260773</v>
      </c>
      <c r="P84" s="5">
        <v>387321809624</v>
      </c>
      <c r="Q84" s="5">
        <v>777824888541</v>
      </c>
      <c r="R84" s="5">
        <v>965366911708</v>
      </c>
      <c r="S84" s="5">
        <v>340056100822</v>
      </c>
      <c r="T84" s="5">
        <v>116093710278</v>
      </c>
      <c r="U84" s="5">
        <v>294288327732</v>
      </c>
      <c r="V84" s="5">
        <v>260477920280</v>
      </c>
      <c r="W84" s="5">
        <v>289192960770</v>
      </c>
      <c r="X84" s="5">
        <v>101232899220</v>
      </c>
      <c r="Y84" s="5">
        <v>65581091883</v>
      </c>
      <c r="Z84" s="5">
        <v>18177084410</v>
      </c>
    </row>
    <row r="85" spans="2:26" ht="15.5" x14ac:dyDescent="0.35">
      <c r="C85" t="s">
        <v>114</v>
      </c>
      <c r="D85" s="5">
        <v>514354011234</v>
      </c>
      <c r="E85" s="5">
        <v>518466236972</v>
      </c>
      <c r="F85" s="5">
        <v>517061402654</v>
      </c>
      <c r="G85" s="5">
        <v>652971425716</v>
      </c>
      <c r="I85" s="5">
        <v>518466236972</v>
      </c>
      <c r="J85" s="5">
        <v>609099415656</v>
      </c>
      <c r="K85" s="5">
        <v>477407523289</v>
      </c>
      <c r="L85" s="5">
        <v>569208275444</v>
      </c>
      <c r="M85" s="5">
        <v>269488120627</v>
      </c>
      <c r="N85" s="5">
        <v>257402395739</v>
      </c>
      <c r="O85" s="5">
        <v>797955485142</v>
      </c>
      <c r="P85" s="5">
        <v>865771846263</v>
      </c>
      <c r="Q85" s="5">
        <v>780650761560</v>
      </c>
      <c r="R85" s="5">
        <v>589745189803</v>
      </c>
      <c r="S85" s="5">
        <v>712904601474</v>
      </c>
      <c r="T85" s="5">
        <v>839963857293</v>
      </c>
      <c r="U85" s="5">
        <v>798936744420</v>
      </c>
      <c r="V85" s="5">
        <v>717915208307</v>
      </c>
      <c r="W85" s="5">
        <v>696838609371</v>
      </c>
      <c r="X85" s="5">
        <v>500731355138</v>
      </c>
      <c r="Y85" s="5">
        <v>356718615650</v>
      </c>
      <c r="Z85" s="5">
        <v>379937210183</v>
      </c>
    </row>
    <row r="86" spans="2:26" ht="15.5" x14ac:dyDescent="0.35">
      <c r="C86" t="s">
        <v>116</v>
      </c>
      <c r="D86" s="5">
        <v>123909648895</v>
      </c>
      <c r="E86" s="5">
        <v>124699163150</v>
      </c>
      <c r="F86" s="5">
        <v>142522011643</v>
      </c>
      <c r="G86" s="5">
        <v>136006088841</v>
      </c>
      <c r="I86" s="5">
        <v>124699163150</v>
      </c>
      <c r="J86" s="5">
        <v>135064865875</v>
      </c>
      <c r="K86" s="5">
        <v>170499236840</v>
      </c>
      <c r="L86" s="5">
        <v>140713512583</v>
      </c>
      <c r="M86" s="5">
        <v>150414091140</v>
      </c>
      <c r="N86" s="5">
        <v>121341488515</v>
      </c>
      <c r="O86" s="5">
        <v>139180130265</v>
      </c>
      <c r="P86" s="5">
        <v>138399268991</v>
      </c>
      <c r="Q86" s="5">
        <v>184841549144</v>
      </c>
      <c r="R86" s="5">
        <v>131078521500</v>
      </c>
      <c r="S86" s="5">
        <v>67049386523</v>
      </c>
      <c r="T86" s="5">
        <v>59878914702</v>
      </c>
      <c r="U86" s="5">
        <v>71337697944</v>
      </c>
      <c r="V86" s="5">
        <v>42068367495</v>
      </c>
      <c r="W86" s="5">
        <v>50556186725</v>
      </c>
      <c r="X86" s="5">
        <v>44382896815</v>
      </c>
      <c r="Y86" s="5">
        <v>39739400272</v>
      </c>
      <c r="Z86" s="5">
        <v>25568847526</v>
      </c>
    </row>
    <row r="87" spans="2:26" ht="15.5" x14ac:dyDescent="0.35">
      <c r="C87" t="s">
        <v>115</v>
      </c>
      <c r="D87" s="5">
        <v>133317935570</v>
      </c>
      <c r="E87" s="5">
        <v>1591149598</v>
      </c>
      <c r="F87" s="5">
        <v>22748970016</v>
      </c>
      <c r="G87" s="5">
        <v>5704127966</v>
      </c>
      <c r="I87" s="5">
        <v>1591149598</v>
      </c>
      <c r="J87" s="5">
        <v>10409664894</v>
      </c>
      <c r="K87" s="5">
        <v>71061452805</v>
      </c>
      <c r="L87" s="5">
        <v>116462979387</v>
      </c>
      <c r="M87" s="5">
        <v>41835606182</v>
      </c>
      <c r="N87" s="5">
        <v>279400972273</v>
      </c>
      <c r="O87" s="5">
        <v>383323208527</v>
      </c>
      <c r="P87" s="5">
        <v>568211883500</v>
      </c>
      <c r="Q87" s="5">
        <v>427432010971</v>
      </c>
      <c r="R87" s="5">
        <v>413892451657</v>
      </c>
      <c r="S87" s="5">
        <v>237995256264</v>
      </c>
      <c r="T87" s="5">
        <v>371089112292</v>
      </c>
      <c r="U87" s="5">
        <v>428040354569</v>
      </c>
      <c r="V87" s="5">
        <v>341575454454</v>
      </c>
      <c r="W87" s="5">
        <v>317725033530</v>
      </c>
      <c r="X87" s="5">
        <v>225828062155</v>
      </c>
      <c r="Y87" s="5">
        <v>208524729940</v>
      </c>
      <c r="Z87" s="5">
        <v>250064270053</v>
      </c>
    </row>
    <row r="88" spans="2:26" ht="15.5" x14ac:dyDescent="0.35">
      <c r="C88" t="s">
        <v>117</v>
      </c>
      <c r="D88" s="5">
        <v>514354011234</v>
      </c>
      <c r="E88" s="5">
        <v>518466236972</v>
      </c>
      <c r="F88" s="5">
        <v>517061402654</v>
      </c>
      <c r="G88" s="5">
        <v>652971425716</v>
      </c>
      <c r="I88" s="5">
        <v>518466236972</v>
      </c>
      <c r="J88" s="5">
        <v>609099415656</v>
      </c>
      <c r="K88" s="5">
        <v>477407523289</v>
      </c>
      <c r="L88" s="5">
        <v>569208275444</v>
      </c>
      <c r="M88" s="5">
        <v>269488120627</v>
      </c>
      <c r="N88" s="5">
        <v>257402395739</v>
      </c>
      <c r="O88" s="5">
        <v>797955485142</v>
      </c>
      <c r="P88" s="5">
        <v>865771846263</v>
      </c>
      <c r="Q88" s="5">
        <v>780650761560</v>
      </c>
      <c r="R88" s="5">
        <v>589745189803</v>
      </c>
      <c r="S88" s="5">
        <v>712904601474</v>
      </c>
      <c r="T88" s="5">
        <v>839963857293</v>
      </c>
      <c r="U88" s="5">
        <v>798936744420</v>
      </c>
      <c r="V88" s="5">
        <v>717915208307</v>
      </c>
      <c r="W88" s="5">
        <v>696838609371</v>
      </c>
      <c r="X88" s="5">
        <v>500731355138</v>
      </c>
      <c r="Y88" s="5">
        <v>356718615650</v>
      </c>
      <c r="Z88" s="5">
        <v>379937210183</v>
      </c>
    </row>
    <row r="89" spans="2:26" ht="15.5" x14ac:dyDescent="0.35">
      <c r="C89" t="s">
        <v>118</v>
      </c>
      <c r="D89" s="5">
        <v>3176633242</v>
      </c>
      <c r="E89" s="5">
        <v>4847457636</v>
      </c>
      <c r="F89" s="5">
        <v>3358027134</v>
      </c>
      <c r="G89" s="5">
        <v>6462692787</v>
      </c>
      <c r="I89" s="5">
        <v>4847457636</v>
      </c>
      <c r="J89" s="5">
        <v>6061383511</v>
      </c>
      <c r="K89" s="5">
        <v>3785823620</v>
      </c>
      <c r="L89" s="5">
        <v>2366693931</v>
      </c>
      <c r="M89" s="5">
        <v>1826076091</v>
      </c>
      <c r="N89" s="5">
        <v>3805585327</v>
      </c>
      <c r="O89" s="5">
        <v>10176230591</v>
      </c>
      <c r="P89" s="5">
        <v>4425001633</v>
      </c>
      <c r="Q89" s="5">
        <v>4138729201</v>
      </c>
      <c r="R89" s="5">
        <v>1869900567</v>
      </c>
      <c r="S89" s="5">
        <v>1036417015</v>
      </c>
      <c r="T89" s="5">
        <v>639804895</v>
      </c>
      <c r="U89" s="5">
        <v>589154049</v>
      </c>
      <c r="V89" s="5">
        <v>462296120</v>
      </c>
      <c r="W89" s="5">
        <v>563643725</v>
      </c>
      <c r="X89" s="5">
        <v>5746734501</v>
      </c>
      <c r="Y89" s="5">
        <v>23718122471</v>
      </c>
      <c r="Z89" s="5">
        <v>10611586650</v>
      </c>
    </row>
    <row r="90" spans="2:26" ht="15.5" x14ac:dyDescent="0.35">
      <c r="C90" t="s">
        <v>119</v>
      </c>
      <c r="D90" s="5">
        <v>3176633242</v>
      </c>
      <c r="E90" s="5">
        <v>4847457636</v>
      </c>
      <c r="F90" s="5">
        <v>3358027134</v>
      </c>
      <c r="G90" s="5">
        <v>6462692787</v>
      </c>
      <c r="I90" s="5">
        <v>4847457636</v>
      </c>
      <c r="J90" s="5">
        <v>6061383511</v>
      </c>
      <c r="K90" s="5">
        <v>3785823620</v>
      </c>
      <c r="L90" s="5">
        <v>2366693931</v>
      </c>
      <c r="M90" s="5">
        <v>1826076091</v>
      </c>
      <c r="N90" s="5">
        <v>3805585327</v>
      </c>
      <c r="O90" s="5">
        <v>10176230591</v>
      </c>
      <c r="P90" s="5">
        <v>4425001633</v>
      </c>
      <c r="Q90" s="5">
        <v>4138729201</v>
      </c>
      <c r="R90" s="5">
        <v>1869900567</v>
      </c>
      <c r="S90" s="5">
        <v>1036417015</v>
      </c>
      <c r="T90" s="5">
        <v>639804895</v>
      </c>
      <c r="U90" s="5">
        <v>589154049</v>
      </c>
      <c r="V90" s="5">
        <v>462296120</v>
      </c>
      <c r="W90" s="5">
        <v>563643725</v>
      </c>
      <c r="X90" s="5">
        <v>5746734501</v>
      </c>
      <c r="Y90" s="5">
        <v>23718122471</v>
      </c>
      <c r="Z90" s="5">
        <v>10611586650</v>
      </c>
    </row>
    <row r="91" spans="2:26" ht="15.5" x14ac:dyDescent="0.35">
      <c r="C91" t="s">
        <v>120</v>
      </c>
      <c r="D91" s="5">
        <v>524115562166</v>
      </c>
      <c r="E91" s="5">
        <v>545086302553</v>
      </c>
      <c r="F91" s="5">
        <v>501381678827</v>
      </c>
      <c r="G91" s="5">
        <v>531775768951</v>
      </c>
      <c r="I91" s="5">
        <v>545086302553</v>
      </c>
      <c r="J91" s="5">
        <v>645939307356</v>
      </c>
      <c r="K91" s="5">
        <v>590271280556</v>
      </c>
      <c r="L91" s="5">
        <v>569710300354</v>
      </c>
      <c r="M91" s="5">
        <v>401972814320</v>
      </c>
      <c r="N91" s="5">
        <v>404030956776</v>
      </c>
      <c r="O91" s="5">
        <v>958121376856</v>
      </c>
      <c r="P91" s="5">
        <v>822536689134</v>
      </c>
      <c r="Q91" s="5">
        <v>482618892149</v>
      </c>
      <c r="R91" s="5">
        <v>355622092371</v>
      </c>
      <c r="S91" s="5">
        <v>293477384474</v>
      </c>
      <c r="T91" s="5">
        <v>274129087012</v>
      </c>
      <c r="U91" s="5">
        <v>299424993216</v>
      </c>
      <c r="V91" s="5">
        <v>215827086051</v>
      </c>
      <c r="W91" s="5">
        <v>202116192397</v>
      </c>
      <c r="X91" s="5">
        <v>278343586975</v>
      </c>
      <c r="Y91" s="5">
        <v>286040327051</v>
      </c>
      <c r="Z91" s="5">
        <v>441378732943</v>
      </c>
    </row>
    <row r="92" spans="2:26" ht="15.5" x14ac:dyDescent="0.35">
      <c r="C92" t="s">
        <v>98</v>
      </c>
      <c r="D92" s="5">
        <v>2737657806012</v>
      </c>
      <c r="E92" s="5">
        <v>2737657806012</v>
      </c>
      <c r="F92" s="5">
        <v>2737525265521</v>
      </c>
      <c r="G92" s="5">
        <v>2737525265521</v>
      </c>
      <c r="I92" s="5">
        <v>2737657806012</v>
      </c>
      <c r="J92" s="5">
        <v>2737525265521</v>
      </c>
      <c r="K92" s="5">
        <v>2537708633383</v>
      </c>
      <c r="L92" s="5">
        <v>2537705681949</v>
      </c>
      <c r="M92" s="5">
        <v>2283066089737</v>
      </c>
      <c r="N92" s="5">
        <v>1274931182580</v>
      </c>
      <c r="O92" s="5">
        <v>1278760880908</v>
      </c>
      <c r="P92" s="5">
        <v>1279440190691</v>
      </c>
      <c r="Q92" s="5">
        <v>1279851251924</v>
      </c>
    </row>
    <row r="93" spans="2:26" ht="15.5" x14ac:dyDescent="0.35">
      <c r="C93" t="s">
        <v>121</v>
      </c>
      <c r="D93" s="5">
        <v>2610636894346</v>
      </c>
      <c r="E93" s="5">
        <v>2429191044493</v>
      </c>
      <c r="F93" s="5">
        <v>2453216000130</v>
      </c>
      <c r="G93" s="5">
        <v>2391635271025</v>
      </c>
      <c r="I93" s="5">
        <v>2429191044493</v>
      </c>
      <c r="J93" s="5">
        <v>2218175953025</v>
      </c>
      <c r="K93" s="5">
        <v>2080263323999</v>
      </c>
      <c r="L93" s="5">
        <v>1896185326170</v>
      </c>
      <c r="M93" s="5">
        <v>1752396200332</v>
      </c>
      <c r="N93" s="5">
        <v>1862693512239</v>
      </c>
      <c r="O93" s="5">
        <v>2545811121087</v>
      </c>
      <c r="P93" s="5">
        <v>2310899967253</v>
      </c>
      <c r="Q93" s="5">
        <v>2171012758933</v>
      </c>
      <c r="R93" s="5">
        <v>2019188845621</v>
      </c>
      <c r="S93" s="5">
        <v>1380917436620</v>
      </c>
      <c r="T93" s="5">
        <v>1293776722303</v>
      </c>
      <c r="U93" s="5">
        <v>1454622022241</v>
      </c>
      <c r="V93" s="5">
        <v>1197203155764</v>
      </c>
      <c r="W93" s="5">
        <v>1192307119753</v>
      </c>
      <c r="X93" s="5">
        <v>909761289018</v>
      </c>
      <c r="Y93" s="5">
        <v>785890259412</v>
      </c>
      <c r="Z93" s="5">
        <v>891199262575</v>
      </c>
    </row>
    <row r="94" spans="2:26" ht="15.5" x14ac:dyDescent="0.35">
      <c r="C94" t="s">
        <v>122</v>
      </c>
    </row>
    <row r="95" spans="2:26" ht="15.5" x14ac:dyDescent="0.35">
      <c r="C95" t="s">
        <v>124</v>
      </c>
      <c r="D95" s="5">
        <v>3111542031078</v>
      </c>
      <c r="E95" s="5">
        <v>3118378234739</v>
      </c>
      <c r="F95" s="5">
        <v>3134129565957</v>
      </c>
      <c r="G95" s="5">
        <v>3147600632503</v>
      </c>
      <c r="I95" s="5">
        <v>3118378234739</v>
      </c>
      <c r="J95" s="5">
        <v>3165868966189</v>
      </c>
      <c r="K95" s="5">
        <v>2963101590574</v>
      </c>
      <c r="L95" s="5">
        <v>2972331197166</v>
      </c>
      <c r="M95" s="5">
        <v>2704706448349</v>
      </c>
      <c r="N95" s="5">
        <v>1666509653242</v>
      </c>
      <c r="O95" s="5">
        <v>1663655512779</v>
      </c>
      <c r="P95" s="5">
        <v>1683305229385</v>
      </c>
      <c r="Q95" s="5">
        <v>1687349407527</v>
      </c>
      <c r="R95" s="5">
        <v>322517672904</v>
      </c>
      <c r="S95" s="5">
        <v>317988081159</v>
      </c>
      <c r="T95" s="5">
        <v>295398107771</v>
      </c>
      <c r="U95" s="5">
        <v>254393859170</v>
      </c>
      <c r="V95" s="5">
        <v>224805505434</v>
      </c>
      <c r="W95" s="5">
        <v>203107841765</v>
      </c>
      <c r="X95" s="5">
        <v>188389415417</v>
      </c>
      <c r="Y95" s="5">
        <v>195779026980</v>
      </c>
      <c r="Z95" s="5">
        <v>191497823302</v>
      </c>
    </row>
    <row r="96" spans="2:26" ht="15.5" x14ac:dyDescent="0.35">
      <c r="C96" t="s">
        <v>333</v>
      </c>
      <c r="D96" s="5">
        <v>733333312</v>
      </c>
      <c r="E96" s="5">
        <v>745833313</v>
      </c>
      <c r="F96" s="5">
        <v>758333314</v>
      </c>
      <c r="G96" s="5">
        <v>770833315</v>
      </c>
      <c r="I96" s="5">
        <v>745833313</v>
      </c>
      <c r="J96" s="5">
        <v>795833317</v>
      </c>
      <c r="K96" s="5">
        <v>845833321</v>
      </c>
      <c r="L96" s="5">
        <v>895833333</v>
      </c>
      <c r="M96" s="5">
        <v>945833333</v>
      </c>
      <c r="N96" s="5">
        <v>995833333</v>
      </c>
      <c r="Q96" s="5">
        <v>9669540243</v>
      </c>
      <c r="R96" s="5">
        <v>9669540243</v>
      </c>
      <c r="S96" s="5">
        <v>9669540243</v>
      </c>
      <c r="T96" s="5">
        <v>12750540243</v>
      </c>
      <c r="U96" s="5">
        <v>12750540243</v>
      </c>
      <c r="V96" s="5">
        <v>12750540243</v>
      </c>
      <c r="W96" s="5">
        <v>12750540243</v>
      </c>
      <c r="X96" s="5">
        <v>12695719493</v>
      </c>
      <c r="Y96" s="5">
        <v>11942008866</v>
      </c>
      <c r="Z96" s="5">
        <v>10982771404</v>
      </c>
    </row>
    <row r="97" spans="3:26" ht="15.5" x14ac:dyDescent="0.35">
      <c r="C97" t="s">
        <v>125</v>
      </c>
      <c r="D97" s="5">
        <v>11172317516</v>
      </c>
      <c r="E97" s="5">
        <v>10156724508</v>
      </c>
      <c r="F97" s="5">
        <v>5906394855</v>
      </c>
      <c r="G97" s="5">
        <v>5904083136</v>
      </c>
      <c r="I97" s="5">
        <v>10156724508</v>
      </c>
      <c r="J97" s="5">
        <v>5193867044</v>
      </c>
      <c r="K97" s="5">
        <v>1161688691</v>
      </c>
      <c r="L97" s="5">
        <v>1173190920</v>
      </c>
      <c r="M97" s="5">
        <v>2464616341</v>
      </c>
      <c r="N97" s="5">
        <v>6108987885</v>
      </c>
      <c r="O97" s="5">
        <v>9771931547</v>
      </c>
      <c r="P97" s="5">
        <v>12761290069</v>
      </c>
      <c r="Q97" s="5">
        <v>14076246788</v>
      </c>
      <c r="R97" s="5">
        <v>6133299957</v>
      </c>
      <c r="S97" s="5">
        <v>4785420787</v>
      </c>
      <c r="T97" s="5">
        <v>2932989904</v>
      </c>
      <c r="U97" s="5">
        <v>2855885117</v>
      </c>
      <c r="V97" s="5">
        <v>3554550787</v>
      </c>
      <c r="W97" s="5">
        <v>4487107196</v>
      </c>
      <c r="X97" s="5">
        <v>4996392541</v>
      </c>
      <c r="Y97" s="5">
        <v>5854430320</v>
      </c>
      <c r="Z97" s="5">
        <v>5837670388</v>
      </c>
    </row>
    <row r="98" spans="3:26" ht="15.5" x14ac:dyDescent="0.35">
      <c r="C98" t="s">
        <v>185</v>
      </c>
    </row>
    <row r="99" spans="3:26" ht="15.5" x14ac:dyDescent="0.35">
      <c r="C99" t="s">
        <v>127</v>
      </c>
      <c r="D99" s="5">
        <v>3463976684804</v>
      </c>
      <c r="E99" s="5">
        <v>3449464147692</v>
      </c>
      <c r="F99" s="5">
        <v>3475562210891</v>
      </c>
      <c r="G99" s="5">
        <v>3482964294837</v>
      </c>
      <c r="I99" s="5">
        <v>3449464147692</v>
      </c>
      <c r="J99" s="5">
        <v>3483963010005</v>
      </c>
      <c r="K99" s="5">
        <v>3249537594272</v>
      </c>
      <c r="L99" s="5">
        <v>3231948003067</v>
      </c>
      <c r="M99" s="5">
        <v>2944479716052</v>
      </c>
      <c r="N99" s="5">
        <v>1879961905952</v>
      </c>
      <c r="O99" s="5">
        <v>1854844507059</v>
      </c>
      <c r="P99" s="5">
        <v>1854296511604</v>
      </c>
      <c r="Q99" s="5">
        <v>1843231830773</v>
      </c>
      <c r="R99" s="5">
        <v>430746645965</v>
      </c>
      <c r="S99" s="5">
        <v>392226892012</v>
      </c>
      <c r="T99" s="5">
        <v>362230467707</v>
      </c>
      <c r="U99" s="5">
        <v>307410277882</v>
      </c>
      <c r="V99" s="5">
        <v>289718215596</v>
      </c>
      <c r="W99" s="5">
        <v>263313437284</v>
      </c>
      <c r="X99" s="5">
        <v>247851756567</v>
      </c>
      <c r="Y99" s="5">
        <v>256864778310</v>
      </c>
      <c r="Z99" s="5">
        <v>235583085143</v>
      </c>
    </row>
    <row r="100" spans="3:26" ht="15.5" x14ac:dyDescent="0.35">
      <c r="C100" t="s">
        <v>128</v>
      </c>
      <c r="D100" s="5">
        <v>6074613579150</v>
      </c>
      <c r="E100" s="5">
        <v>5878655192185</v>
      </c>
      <c r="F100" s="5">
        <v>5928778211021</v>
      </c>
      <c r="G100" s="5">
        <v>5874599565862</v>
      </c>
      <c r="I100" s="5">
        <v>5878655192185</v>
      </c>
      <c r="J100" s="5">
        <v>5702138963030</v>
      </c>
      <c r="K100" s="5">
        <v>5329800918271</v>
      </c>
      <c r="L100" s="5">
        <v>5128133329237</v>
      </c>
      <c r="M100" s="5">
        <v>4696875916384</v>
      </c>
      <c r="N100" s="5">
        <v>3742655418191</v>
      </c>
      <c r="O100" s="5">
        <v>4400655628146</v>
      </c>
      <c r="P100" s="5">
        <v>4165196478857</v>
      </c>
      <c r="Q100" s="5">
        <v>4014244589706</v>
      </c>
      <c r="R100" s="5">
        <v>2449935491586</v>
      </c>
      <c r="S100" s="5">
        <v>1773144328632</v>
      </c>
      <c r="T100" s="5">
        <v>1656007190010</v>
      </c>
      <c r="U100" s="5">
        <v>1762032300123</v>
      </c>
      <c r="V100" s="5">
        <v>1486921371360</v>
      </c>
      <c r="W100" s="5">
        <v>1455620557037</v>
      </c>
      <c r="X100" s="5">
        <v>1157613045585</v>
      </c>
      <c r="Y100" s="5">
        <v>1042755037722</v>
      </c>
      <c r="Z100" s="5">
        <v>1126782347718</v>
      </c>
    </row>
    <row r="101" spans="3:26" ht="15.5" x14ac:dyDescent="0.35">
      <c r="C101" t="s">
        <v>129</v>
      </c>
    </row>
    <row r="102" spans="3:26" ht="15.5" x14ac:dyDescent="0.35">
      <c r="C102" t="s">
        <v>130</v>
      </c>
    </row>
    <row r="103" spans="3:26" ht="15.5" x14ac:dyDescent="0.35">
      <c r="C103" t="s">
        <v>131</v>
      </c>
      <c r="D103" s="5">
        <v>311403070925</v>
      </c>
      <c r="E103" s="5">
        <v>208062008695</v>
      </c>
      <c r="F103" s="5">
        <v>313557519661</v>
      </c>
      <c r="G103" s="5">
        <v>357673201395</v>
      </c>
      <c r="I103" s="5">
        <v>208062008695</v>
      </c>
      <c r="J103" s="5">
        <v>285976020771</v>
      </c>
      <c r="K103" s="5">
        <v>350038626503</v>
      </c>
      <c r="L103" s="5">
        <v>348948204860</v>
      </c>
      <c r="M103" s="5">
        <v>256862068217</v>
      </c>
      <c r="N103" s="5">
        <v>420635867584</v>
      </c>
      <c r="O103" s="5">
        <v>1215211419437</v>
      </c>
      <c r="P103" s="5">
        <v>1211478289822</v>
      </c>
      <c r="Q103" s="5">
        <v>1246236997513</v>
      </c>
      <c r="R103" s="5">
        <v>1195158412670</v>
      </c>
      <c r="S103" s="5">
        <v>819137955839</v>
      </c>
      <c r="T103" s="5">
        <v>826026927582</v>
      </c>
      <c r="U103" s="5">
        <v>1043362648524</v>
      </c>
      <c r="V103" s="5">
        <v>818847218588</v>
      </c>
      <c r="W103" s="5">
        <v>923584989481</v>
      </c>
      <c r="X103" s="5">
        <v>719376688552</v>
      </c>
      <c r="Y103" s="5">
        <v>653307978384</v>
      </c>
      <c r="Z103" s="5">
        <v>751464349885</v>
      </c>
    </row>
    <row r="104" spans="3:26" ht="15.5" x14ac:dyDescent="0.35">
      <c r="C104" t="s">
        <v>132</v>
      </c>
      <c r="O104" s="5">
        <v>600339047721</v>
      </c>
      <c r="P104" s="5">
        <v>450183944241</v>
      </c>
      <c r="Q104" s="5">
        <v>601666049201</v>
      </c>
      <c r="R104" s="5">
        <v>600000000000</v>
      </c>
      <c r="S104" s="5">
        <v>450000000000</v>
      </c>
      <c r="T104" s="5">
        <v>352564199535</v>
      </c>
      <c r="U104" s="5">
        <v>500000000000</v>
      </c>
      <c r="V104" s="5">
        <v>383646171150</v>
      </c>
      <c r="W104" s="5">
        <v>500486519812</v>
      </c>
      <c r="X104" s="5">
        <v>414299903032</v>
      </c>
      <c r="Y104" s="5">
        <v>356817419328</v>
      </c>
      <c r="Z104" s="5">
        <v>456703382107</v>
      </c>
    </row>
    <row r="105" spans="3:26" ht="15.5" x14ac:dyDescent="0.35">
      <c r="C105" t="s">
        <v>133</v>
      </c>
    </row>
    <row r="106" spans="3:26" ht="15.5" x14ac:dyDescent="0.35">
      <c r="C106" t="s">
        <v>335</v>
      </c>
      <c r="D106" s="5">
        <v>257227584465</v>
      </c>
      <c r="E106" s="5">
        <v>126290312748</v>
      </c>
      <c r="F106" s="5">
        <v>165270981659</v>
      </c>
      <c r="G106" s="5">
        <v>141710216807</v>
      </c>
      <c r="I106" s="5">
        <v>126290312748</v>
      </c>
      <c r="J106" s="5">
        <v>145474530769</v>
      </c>
      <c r="K106" s="5">
        <v>241560689645</v>
      </c>
      <c r="L106" s="5">
        <v>257176491970</v>
      </c>
      <c r="M106" s="5">
        <v>192249697322</v>
      </c>
      <c r="N106" s="5">
        <v>400742460788</v>
      </c>
      <c r="O106" s="5">
        <v>522503338792</v>
      </c>
      <c r="P106" s="5">
        <v>706611152491</v>
      </c>
      <c r="Q106" s="5">
        <v>612273560115</v>
      </c>
      <c r="R106" s="5">
        <v>544970973157</v>
      </c>
      <c r="S106" s="5">
        <v>305044642787</v>
      </c>
      <c r="T106" s="5">
        <v>430968026994</v>
      </c>
      <c r="U106" s="5">
        <v>499378052513</v>
      </c>
      <c r="V106" s="5">
        <v>383643821949</v>
      </c>
      <c r="W106" s="5">
        <v>368281220255</v>
      </c>
      <c r="X106" s="5">
        <v>270210958970</v>
      </c>
      <c r="Y106" s="5">
        <v>248264130212</v>
      </c>
      <c r="Z106" s="5">
        <v>275633117579</v>
      </c>
    </row>
    <row r="107" spans="3:26" ht="15.5" x14ac:dyDescent="0.35">
      <c r="C107" t="s">
        <v>135</v>
      </c>
      <c r="D107" s="5">
        <v>35984865768</v>
      </c>
      <c r="E107" s="5">
        <v>29448737199</v>
      </c>
      <c r="F107" s="5">
        <v>114215767072</v>
      </c>
      <c r="G107" s="5">
        <v>97598580742</v>
      </c>
      <c r="I107" s="5">
        <v>29448737199</v>
      </c>
      <c r="J107" s="5">
        <v>36112168759</v>
      </c>
      <c r="K107" s="5">
        <v>25018112899</v>
      </c>
      <c r="L107" s="5">
        <v>6017960633</v>
      </c>
      <c r="M107" s="5">
        <v>3380878669</v>
      </c>
      <c r="N107" s="5">
        <v>4127015669</v>
      </c>
      <c r="O107" s="5">
        <v>27933389806</v>
      </c>
      <c r="P107" s="5">
        <v>11760189193</v>
      </c>
      <c r="Q107" s="5">
        <v>8605736348</v>
      </c>
      <c r="R107" s="5">
        <v>38132324457</v>
      </c>
      <c r="S107" s="5">
        <v>17349780881</v>
      </c>
      <c r="T107" s="5">
        <v>16279234746</v>
      </c>
      <c r="U107" s="5">
        <v>13903653936</v>
      </c>
      <c r="V107" s="5">
        <v>9999829843</v>
      </c>
      <c r="W107" s="5">
        <v>13144966511</v>
      </c>
      <c r="X107" s="5">
        <v>3163635575</v>
      </c>
      <c r="Y107" s="5">
        <v>2598077419</v>
      </c>
      <c r="Z107" s="5">
        <v>10156106074</v>
      </c>
    </row>
    <row r="108" spans="3:26" ht="15.5" x14ac:dyDescent="0.35">
      <c r="C108" t="s">
        <v>136</v>
      </c>
      <c r="D108" s="5">
        <v>7250459819</v>
      </c>
      <c r="E108" s="5">
        <v>5412796797</v>
      </c>
      <c r="F108" s="5">
        <v>1390965515</v>
      </c>
      <c r="G108" s="5">
        <v>18330967026</v>
      </c>
      <c r="I108" s="5">
        <v>5412796797</v>
      </c>
      <c r="J108" s="5">
        <v>6162809010</v>
      </c>
      <c r="K108" s="5">
        <v>1792853624</v>
      </c>
      <c r="L108" s="5">
        <v>5235227510</v>
      </c>
      <c r="M108" s="5">
        <v>3850247919</v>
      </c>
      <c r="N108" s="5">
        <v>4302692643</v>
      </c>
      <c r="O108" s="5">
        <v>3778824490</v>
      </c>
      <c r="P108" s="5">
        <v>6158402232</v>
      </c>
      <c r="Q108" s="5">
        <v>1829982481</v>
      </c>
      <c r="R108" s="5">
        <v>3510011465</v>
      </c>
      <c r="S108" s="5">
        <v>5296671686</v>
      </c>
      <c r="T108" s="5">
        <v>2460907355</v>
      </c>
      <c r="U108" s="5">
        <v>5909716203</v>
      </c>
      <c r="V108" s="5">
        <v>2870032662</v>
      </c>
      <c r="W108" s="5">
        <v>2707445877</v>
      </c>
      <c r="X108" s="5">
        <v>1143792634</v>
      </c>
      <c r="Y108" s="5">
        <v>854134719</v>
      </c>
      <c r="Z108" s="5">
        <v>402001621</v>
      </c>
    </row>
    <row r="109" spans="3:26" ht="15.5" x14ac:dyDescent="0.35">
      <c r="C109" t="s">
        <v>138</v>
      </c>
    </row>
    <row r="110" spans="3:26" ht="15.5" x14ac:dyDescent="0.35">
      <c r="C110" t="s">
        <v>139</v>
      </c>
      <c r="K110" s="5">
        <v>763603619</v>
      </c>
      <c r="L110" s="5">
        <v>8727415119</v>
      </c>
      <c r="Y110" s="5">
        <v>2000000000</v>
      </c>
      <c r="Z110" s="5">
        <v>9358024233</v>
      </c>
    </row>
    <row r="111" spans="3:26" ht="15.5" x14ac:dyDescent="0.35">
      <c r="C111" t="s">
        <v>143</v>
      </c>
      <c r="Y111" s="5">
        <v>4080413303</v>
      </c>
      <c r="Z111" s="5">
        <v>2789049800</v>
      </c>
    </row>
    <row r="112" spans="3:26" ht="15.5" x14ac:dyDescent="0.35">
      <c r="C112" t="s">
        <v>134</v>
      </c>
      <c r="E112" s="5">
        <v>1016077642</v>
      </c>
      <c r="G112" s="5">
        <v>515778650</v>
      </c>
      <c r="I112" s="5">
        <v>1016077642</v>
      </c>
      <c r="J112" s="5">
        <v>678337991</v>
      </c>
      <c r="K112" s="5">
        <v>994183471</v>
      </c>
      <c r="L112" s="5">
        <v>630142205</v>
      </c>
      <c r="M112" s="5">
        <v>150060282</v>
      </c>
      <c r="N112" s="5">
        <v>493853864</v>
      </c>
      <c r="O112" s="5">
        <v>188537554</v>
      </c>
      <c r="P112" s="5">
        <v>707186973</v>
      </c>
      <c r="Z112" s="5">
        <v>1398234402</v>
      </c>
    </row>
    <row r="113" spans="3:26" ht="15.5" x14ac:dyDescent="0.35">
      <c r="C113" t="s">
        <v>144</v>
      </c>
      <c r="D113" s="5">
        <v>50230330502</v>
      </c>
      <c r="E113" s="5">
        <v>50230330502</v>
      </c>
      <c r="F113" s="5">
        <v>45676997246</v>
      </c>
      <c r="G113" s="5">
        <v>45676997246</v>
      </c>
      <c r="I113" s="5">
        <v>50230330502</v>
      </c>
      <c r="J113" s="5">
        <v>45676997246</v>
      </c>
      <c r="K113" s="5">
        <v>42467548319</v>
      </c>
      <c r="L113" s="5">
        <v>48523435060</v>
      </c>
      <c r="M113" s="5">
        <v>30267372721</v>
      </c>
      <c r="N113" s="5">
        <v>48064949553</v>
      </c>
      <c r="O113" s="5">
        <v>44423263118</v>
      </c>
      <c r="P113" s="5">
        <v>42969050968</v>
      </c>
      <c r="Q113" s="5">
        <v>39780108199</v>
      </c>
      <c r="R113" s="5">
        <v>34356405692</v>
      </c>
      <c r="S113" s="5">
        <v>31653868971</v>
      </c>
      <c r="T113" s="5">
        <v>15587742547</v>
      </c>
      <c r="U113" s="5">
        <v>11058522445</v>
      </c>
      <c r="V113" s="5">
        <v>14029488041</v>
      </c>
      <c r="W113" s="5">
        <v>12783373516</v>
      </c>
      <c r="X113" s="5">
        <v>9708138323</v>
      </c>
      <c r="Y113" s="5">
        <v>10494864944</v>
      </c>
      <c r="Z113" s="5">
        <v>15440119014</v>
      </c>
    </row>
    <row r="114" spans="3:26" ht="15.5" x14ac:dyDescent="0.35">
      <c r="C114" t="s">
        <v>145</v>
      </c>
      <c r="D114" s="5">
        <v>50230330502</v>
      </c>
      <c r="E114" s="5">
        <v>50230330502</v>
      </c>
      <c r="F114" s="5">
        <v>45676997246</v>
      </c>
      <c r="G114" s="5">
        <v>45676997246</v>
      </c>
      <c r="I114" s="5">
        <v>50230330502</v>
      </c>
      <c r="J114" s="5">
        <v>45676997246</v>
      </c>
      <c r="K114" s="5">
        <v>42467548319</v>
      </c>
      <c r="L114" s="5">
        <v>48523435060</v>
      </c>
      <c r="M114" s="5">
        <v>30267372721</v>
      </c>
      <c r="N114" s="5">
        <v>48064949553</v>
      </c>
      <c r="O114" s="5">
        <v>44423263118</v>
      </c>
      <c r="P114" s="5">
        <v>42969050968</v>
      </c>
      <c r="Q114" s="5">
        <v>39780108199</v>
      </c>
      <c r="R114" s="5">
        <v>34356405692</v>
      </c>
      <c r="S114" s="5">
        <v>31653868971</v>
      </c>
      <c r="T114" s="5">
        <v>15587742547</v>
      </c>
      <c r="U114" s="5">
        <v>11058522445</v>
      </c>
      <c r="V114" s="5">
        <v>14029488041</v>
      </c>
      <c r="W114" s="5">
        <v>12783373516</v>
      </c>
      <c r="X114" s="5">
        <v>9708138323</v>
      </c>
      <c r="Y114" s="5">
        <v>10494864944</v>
      </c>
      <c r="Z114" s="5">
        <v>15440119014</v>
      </c>
    </row>
    <row r="115" spans="3:26" ht="15.5" x14ac:dyDescent="0.35">
      <c r="C115" t="s">
        <v>148</v>
      </c>
    </row>
    <row r="116" spans="3:26" ht="15.5" x14ac:dyDescent="0.35">
      <c r="C116" t="s">
        <v>149</v>
      </c>
      <c r="K116" s="5">
        <v>763603619</v>
      </c>
      <c r="L116" s="5">
        <v>8727415119</v>
      </c>
      <c r="Y116" s="5">
        <v>2000000000</v>
      </c>
      <c r="Z116" s="5">
        <v>9358024233</v>
      </c>
    </row>
    <row r="117" spans="3:26" ht="15.5" x14ac:dyDescent="0.35">
      <c r="C117" t="s">
        <v>150</v>
      </c>
      <c r="D117" s="5">
        <v>361633401427</v>
      </c>
      <c r="E117" s="5">
        <v>258292339197</v>
      </c>
      <c r="F117" s="5">
        <v>359234516907</v>
      </c>
      <c r="G117" s="5">
        <v>403350198641</v>
      </c>
      <c r="I117" s="5">
        <v>258292339197</v>
      </c>
      <c r="J117" s="5">
        <v>331653018017</v>
      </c>
      <c r="K117" s="5">
        <v>392506174822</v>
      </c>
      <c r="L117" s="5">
        <v>397471639920</v>
      </c>
      <c r="M117" s="5">
        <v>287129440938</v>
      </c>
      <c r="N117" s="5">
        <v>468700817137</v>
      </c>
      <c r="O117" s="5">
        <v>1259634682555</v>
      </c>
      <c r="P117" s="5">
        <v>1254447340790</v>
      </c>
      <c r="Q117" s="5">
        <v>1286017105712</v>
      </c>
      <c r="R117" s="5">
        <v>1229514818362</v>
      </c>
      <c r="S117" s="5">
        <v>850791824810</v>
      </c>
      <c r="T117" s="5">
        <v>841614670129</v>
      </c>
      <c r="U117" s="5">
        <v>1054421170969</v>
      </c>
      <c r="V117" s="5">
        <v>832876706629</v>
      </c>
      <c r="W117" s="5">
        <v>936368362997</v>
      </c>
      <c r="X117" s="5">
        <v>729084826875</v>
      </c>
      <c r="Y117" s="5">
        <v>663802843328</v>
      </c>
      <c r="Z117" s="5">
        <v>766904468899</v>
      </c>
    </row>
    <row r="118" spans="3:26" ht="15.5" x14ac:dyDescent="0.35">
      <c r="C118" t="s">
        <v>151</v>
      </c>
    </row>
    <row r="119" spans="3:26" ht="15.5" x14ac:dyDescent="0.35">
      <c r="C119" t="s">
        <v>152</v>
      </c>
      <c r="D119" s="5">
        <v>205583400000</v>
      </c>
      <c r="E119" s="5">
        <v>205583400000</v>
      </c>
      <c r="F119" s="5">
        <v>205583400000</v>
      </c>
      <c r="G119" s="5">
        <v>205583400000</v>
      </c>
      <c r="I119" s="5">
        <v>205583400000</v>
      </c>
      <c r="J119" s="5">
        <v>205583400000</v>
      </c>
      <c r="K119" s="5">
        <v>205583400000</v>
      </c>
      <c r="L119" s="5">
        <v>205583400000</v>
      </c>
      <c r="M119" s="5">
        <v>205583400000</v>
      </c>
      <c r="N119" s="5">
        <v>205583400000</v>
      </c>
      <c r="O119" s="5">
        <v>205583400000</v>
      </c>
      <c r="P119" s="5">
        <v>205583400000</v>
      </c>
      <c r="Q119" s="5">
        <v>205583400000</v>
      </c>
      <c r="R119" s="5">
        <v>205583400000</v>
      </c>
      <c r="S119" s="5">
        <v>205583400000</v>
      </c>
      <c r="T119" s="5">
        <v>205583400000</v>
      </c>
      <c r="U119" s="5">
        <v>205583400000</v>
      </c>
      <c r="V119" s="5">
        <v>205583400000</v>
      </c>
      <c r="W119" s="5">
        <v>205583400000</v>
      </c>
      <c r="X119" s="5">
        <v>205583400000</v>
      </c>
      <c r="Y119" s="5">
        <v>205583400000</v>
      </c>
      <c r="Z119" s="5">
        <v>205583400000</v>
      </c>
    </row>
    <row r="120" spans="3:26" ht="15.5" x14ac:dyDescent="0.35">
      <c r="C120" t="s">
        <v>153</v>
      </c>
      <c r="D120" s="5">
        <v>17639679641</v>
      </c>
      <c r="E120" s="5">
        <v>17639679641</v>
      </c>
      <c r="F120" s="5">
        <v>17639679641</v>
      </c>
      <c r="G120" s="5">
        <v>17639679641</v>
      </c>
      <c r="I120" s="5">
        <v>17639679641</v>
      </c>
      <c r="J120" s="5">
        <v>17639679641</v>
      </c>
      <c r="K120" s="5">
        <v>17639679641</v>
      </c>
      <c r="L120" s="5">
        <v>17639679641</v>
      </c>
      <c r="M120" s="5">
        <v>17639679641</v>
      </c>
      <c r="N120" s="5">
        <v>17639679641</v>
      </c>
      <c r="O120" s="5">
        <v>17639679641</v>
      </c>
      <c r="P120" s="5">
        <v>17639679641</v>
      </c>
      <c r="Q120" s="5">
        <v>17639679641</v>
      </c>
      <c r="R120" s="5">
        <v>10069713372</v>
      </c>
      <c r="S120" s="5">
        <v>7750980000</v>
      </c>
      <c r="T120" s="5">
        <v>7750980000</v>
      </c>
      <c r="U120" s="5">
        <v>7750980000</v>
      </c>
      <c r="V120" s="5">
        <v>7750980000</v>
      </c>
      <c r="W120" s="5">
        <v>7750980000</v>
      </c>
      <c r="X120" s="5">
        <v>7750980000</v>
      </c>
      <c r="Y120" s="5">
        <v>7750980000</v>
      </c>
      <c r="Z120" s="5">
        <v>7750980000</v>
      </c>
    </row>
    <row r="121" spans="3:26" ht="15.5" x14ac:dyDescent="0.35">
      <c r="C121" t="s">
        <v>2545</v>
      </c>
      <c r="D121" s="5">
        <v>17639679641</v>
      </c>
      <c r="E121" s="5">
        <v>17639679641</v>
      </c>
      <c r="F121" s="5">
        <v>17639679641</v>
      </c>
      <c r="G121" s="5">
        <v>17639679641</v>
      </c>
      <c r="I121" s="5">
        <v>17639679641</v>
      </c>
      <c r="J121" s="5">
        <v>17639679641</v>
      </c>
      <c r="K121" s="5">
        <v>17639679641</v>
      </c>
      <c r="L121" s="5">
        <v>17639679641</v>
      </c>
      <c r="M121" s="5">
        <v>17639679641</v>
      </c>
      <c r="N121" s="5">
        <v>17639679641</v>
      </c>
      <c r="O121" s="5">
        <v>17639679641</v>
      </c>
      <c r="P121" s="5">
        <v>17639679641</v>
      </c>
      <c r="Q121" s="5">
        <v>17639679641</v>
      </c>
      <c r="R121" s="5">
        <v>10069713372</v>
      </c>
      <c r="S121" s="5">
        <v>7750980000</v>
      </c>
      <c r="T121" s="5">
        <v>7750980000</v>
      </c>
      <c r="U121" s="5">
        <v>7750980000</v>
      </c>
      <c r="V121" s="5">
        <v>7750980000</v>
      </c>
      <c r="W121" s="5">
        <v>7750980000</v>
      </c>
      <c r="X121" s="5">
        <v>7750980000</v>
      </c>
      <c r="Y121" s="5">
        <v>7750980000</v>
      </c>
      <c r="Z121" s="5">
        <v>7750980000</v>
      </c>
    </row>
    <row r="122" spans="3:26" ht="15.5" x14ac:dyDescent="0.35">
      <c r="C122" t="s">
        <v>154</v>
      </c>
      <c r="D122" s="5">
        <v>2744853074633</v>
      </c>
      <c r="E122" s="5">
        <v>2652299021616</v>
      </c>
      <c r="F122" s="5">
        <v>2619432803010</v>
      </c>
      <c r="G122" s="5">
        <v>2521370468525</v>
      </c>
      <c r="I122" s="5">
        <v>2652299021616</v>
      </c>
      <c r="J122" s="5">
        <v>2421001307123</v>
      </c>
      <c r="K122" s="5">
        <v>2188138282729</v>
      </c>
      <c r="L122" s="5">
        <v>1981750345671</v>
      </c>
      <c r="M122" s="5">
        <v>1915666675587</v>
      </c>
      <c r="N122" s="5">
        <v>1790665984941</v>
      </c>
      <c r="O122" s="5">
        <v>1654104974544</v>
      </c>
      <c r="P122" s="5">
        <v>1410830993560</v>
      </c>
      <c r="Q122" s="5">
        <v>1218622779509</v>
      </c>
      <c r="R122" s="5">
        <v>998651190605</v>
      </c>
      <c r="S122" s="5">
        <v>703003187490</v>
      </c>
      <c r="T122" s="5">
        <v>595263875034</v>
      </c>
      <c r="U122" s="5">
        <v>489339778514</v>
      </c>
      <c r="V122" s="5">
        <v>436096910349</v>
      </c>
      <c r="W122" s="5">
        <v>301577998173</v>
      </c>
      <c r="X122" s="5">
        <v>210167939170</v>
      </c>
      <c r="Y122" s="5">
        <v>161739350719</v>
      </c>
      <c r="Z122" s="5">
        <v>142672214051</v>
      </c>
    </row>
    <row r="123" spans="3:26" ht="15.5" x14ac:dyDescent="0.35">
      <c r="C123" t="s">
        <v>341</v>
      </c>
      <c r="D123" s="5">
        <v>110100131504</v>
      </c>
      <c r="E123" s="5">
        <v>110100131504</v>
      </c>
      <c r="F123" s="5">
        <v>109624110504</v>
      </c>
      <c r="G123" s="5">
        <v>109624110504</v>
      </c>
      <c r="I123" s="5">
        <v>110100131504</v>
      </c>
      <c r="J123" s="5">
        <v>101624110504</v>
      </c>
      <c r="K123" s="5">
        <v>94676597028</v>
      </c>
      <c r="L123" s="5">
        <v>91676597028</v>
      </c>
      <c r="M123" s="5">
        <v>87676597028</v>
      </c>
      <c r="N123" s="5">
        <v>80638315026</v>
      </c>
      <c r="O123" s="5">
        <v>70638315026</v>
      </c>
      <c r="P123" s="5">
        <v>62638315026</v>
      </c>
      <c r="Q123" s="5">
        <v>53700000000</v>
      </c>
      <c r="R123" s="5">
        <v>43700000000</v>
      </c>
      <c r="S123" s="5">
        <v>36700000000</v>
      </c>
      <c r="T123" s="5">
        <v>30700000000</v>
      </c>
      <c r="U123" s="5">
        <v>25700000000</v>
      </c>
      <c r="V123" s="5">
        <v>17700000000</v>
      </c>
      <c r="W123" s="5">
        <v>12700000000</v>
      </c>
      <c r="X123" s="5">
        <v>9700000000</v>
      </c>
      <c r="Y123" s="5">
        <v>14867502000</v>
      </c>
      <c r="Z123" s="5">
        <v>8100000000</v>
      </c>
    </row>
    <row r="124" spans="3:26" ht="15.5" x14ac:dyDescent="0.35">
      <c r="C124" t="s">
        <v>342</v>
      </c>
      <c r="D124" s="5">
        <v>2634752943129</v>
      </c>
      <c r="E124" s="5">
        <v>2542198890112</v>
      </c>
      <c r="F124" s="5">
        <v>2509808692506</v>
      </c>
      <c r="G124" s="5">
        <v>2411746358021</v>
      </c>
      <c r="I124" s="5">
        <v>2542198890112</v>
      </c>
      <c r="J124" s="5">
        <v>2319377196619</v>
      </c>
      <c r="K124" s="5">
        <v>2093461685701</v>
      </c>
      <c r="L124" s="5">
        <v>1890073748643</v>
      </c>
      <c r="M124" s="5">
        <v>1827990078559</v>
      </c>
      <c r="N124" s="5">
        <v>1710027669915</v>
      </c>
      <c r="O124" s="5">
        <v>1583466659518</v>
      </c>
      <c r="P124" s="5">
        <v>1348192678534</v>
      </c>
      <c r="Q124" s="5">
        <v>1164922779509</v>
      </c>
      <c r="R124" s="5">
        <v>954951190605</v>
      </c>
      <c r="S124" s="5">
        <v>666303187490</v>
      </c>
      <c r="T124" s="5">
        <v>564563875034</v>
      </c>
      <c r="U124" s="5">
        <v>463639778514</v>
      </c>
      <c r="V124" s="5">
        <v>418396910349</v>
      </c>
      <c r="W124" s="5">
        <v>288877998173</v>
      </c>
      <c r="X124" s="5">
        <v>200467939170</v>
      </c>
      <c r="Y124" s="5">
        <v>146871848719</v>
      </c>
      <c r="Z124" s="5">
        <v>134572214051</v>
      </c>
    </row>
    <row r="125" spans="3:26" ht="15.5" x14ac:dyDescent="0.35">
      <c r="C125" t="s">
        <v>343</v>
      </c>
      <c r="D125" s="5">
        <v>2744853074633</v>
      </c>
      <c r="E125" s="5">
        <v>2652299021616</v>
      </c>
      <c r="F125" s="5">
        <v>2619432803010</v>
      </c>
      <c r="G125" s="5">
        <v>2521370468525</v>
      </c>
      <c r="I125" s="5">
        <v>2652299021616</v>
      </c>
      <c r="J125" s="5">
        <v>2421001307123</v>
      </c>
      <c r="K125" s="5">
        <v>2188138282729</v>
      </c>
      <c r="L125" s="5">
        <v>1981750345671</v>
      </c>
      <c r="M125" s="5">
        <v>1915666675587</v>
      </c>
      <c r="N125" s="5">
        <v>1790665984941</v>
      </c>
      <c r="O125" s="5">
        <v>1654104974544</v>
      </c>
      <c r="P125" s="5">
        <v>1410830993560</v>
      </c>
      <c r="Q125" s="5">
        <v>1218622779509</v>
      </c>
      <c r="R125" s="5">
        <v>998651190605</v>
      </c>
      <c r="S125" s="5">
        <v>703003187490</v>
      </c>
      <c r="T125" s="5">
        <v>595263875034</v>
      </c>
      <c r="U125" s="5">
        <v>489339778514</v>
      </c>
      <c r="V125" s="5">
        <v>436096910349</v>
      </c>
      <c r="W125" s="5">
        <v>301577998173</v>
      </c>
      <c r="X125" s="5">
        <v>210167939170</v>
      </c>
      <c r="Y125" s="5">
        <v>161739350719</v>
      </c>
      <c r="Z125" s="5">
        <v>142672214051</v>
      </c>
    </row>
    <row r="126" spans="3:26" ht="15.5" x14ac:dyDescent="0.35">
      <c r="C126" t="s">
        <v>155</v>
      </c>
      <c r="D126" s="5">
        <v>7246217437</v>
      </c>
      <c r="E126" s="5">
        <v>7182945719</v>
      </c>
      <c r="F126" s="5">
        <v>-10637454058</v>
      </c>
      <c r="G126" s="5">
        <v>-10869446466</v>
      </c>
      <c r="I126" s="5">
        <v>7182945719</v>
      </c>
      <c r="J126" s="5">
        <v>-11263707272</v>
      </c>
      <c r="K126" s="5">
        <v>-11775252304</v>
      </c>
      <c r="L126" s="5">
        <v>-12017417944</v>
      </c>
      <c r="M126" s="5">
        <v>-12209369519</v>
      </c>
      <c r="N126" s="5">
        <v>-14865646108</v>
      </c>
      <c r="O126" s="5">
        <v>-15067989502</v>
      </c>
      <c r="P126" s="5">
        <v>-2745125825</v>
      </c>
      <c r="Q126" s="5">
        <v>6530372920</v>
      </c>
      <c r="R126" s="5">
        <v>6116369247</v>
      </c>
      <c r="S126" s="5">
        <v>6014936332</v>
      </c>
      <c r="T126" s="5">
        <v>5794264847</v>
      </c>
      <c r="U126" s="5">
        <v>4936970640</v>
      </c>
      <c r="V126" s="5">
        <v>4613374382</v>
      </c>
      <c r="W126" s="5">
        <v>4339815867</v>
      </c>
      <c r="X126" s="5">
        <v>5025899540</v>
      </c>
      <c r="Y126" s="5">
        <v>3878463674</v>
      </c>
      <c r="Z126" s="5">
        <v>3871284768</v>
      </c>
    </row>
    <row r="127" spans="3:26" ht="15.5" x14ac:dyDescent="0.35">
      <c r="C127" t="s">
        <v>9</v>
      </c>
      <c r="D127" s="5">
        <v>5712980177723</v>
      </c>
      <c r="E127" s="5">
        <v>5620362852988</v>
      </c>
      <c r="F127" s="5">
        <v>5569543694114</v>
      </c>
      <c r="G127" s="5">
        <v>5471249367221</v>
      </c>
      <c r="I127" s="5">
        <v>5620362852988</v>
      </c>
      <c r="J127" s="5">
        <v>5370485945013</v>
      </c>
      <c r="K127" s="5">
        <v>4937294743449</v>
      </c>
      <c r="L127" s="5">
        <v>4730661689317</v>
      </c>
      <c r="M127" s="5">
        <v>4409746475446</v>
      </c>
      <c r="N127" s="5">
        <v>3273954601054</v>
      </c>
      <c r="O127" s="5">
        <v>3141020945591</v>
      </c>
      <c r="P127" s="5">
        <v>2910749138067</v>
      </c>
      <c r="Q127" s="5">
        <v>2728227483994</v>
      </c>
      <c r="R127" s="5">
        <v>1220420673224</v>
      </c>
      <c r="S127" s="5">
        <v>922352503822</v>
      </c>
      <c r="T127" s="5">
        <v>814392519881</v>
      </c>
      <c r="U127" s="5">
        <v>707611129154</v>
      </c>
      <c r="V127" s="5">
        <v>654044664731</v>
      </c>
      <c r="W127" s="5">
        <v>519252194040</v>
      </c>
      <c r="X127" s="5">
        <v>428528218710</v>
      </c>
      <c r="Y127" s="5">
        <v>378952194393</v>
      </c>
      <c r="Z127" s="5">
        <v>359877878819</v>
      </c>
    </row>
    <row r="128" spans="3:26" ht="15.5" x14ac:dyDescent="0.35">
      <c r="C128" t="s">
        <v>156</v>
      </c>
      <c r="D128" s="5">
        <v>6074613579150</v>
      </c>
      <c r="E128" s="5">
        <v>5878655192185</v>
      </c>
      <c r="F128" s="5">
        <v>5928778211021</v>
      </c>
      <c r="G128" s="5">
        <v>5874599565862</v>
      </c>
      <c r="I128" s="5">
        <v>5878655192185</v>
      </c>
      <c r="J128" s="5">
        <v>5702138963030</v>
      </c>
      <c r="K128" s="5">
        <v>5329800918271</v>
      </c>
      <c r="L128" s="5">
        <v>5128133329237</v>
      </c>
      <c r="M128" s="5">
        <v>4696875916384</v>
      </c>
      <c r="N128" s="5">
        <v>3742655418191</v>
      </c>
      <c r="O128" s="5">
        <v>4400655628146</v>
      </c>
      <c r="P128" s="5">
        <v>4165196478857</v>
      </c>
      <c r="Q128" s="5">
        <v>4014244589706</v>
      </c>
      <c r="R128" s="5">
        <v>2449935491586</v>
      </c>
      <c r="S128" s="5">
        <v>1773144328632</v>
      </c>
      <c r="T128" s="5">
        <v>1656007190010</v>
      </c>
      <c r="U128" s="5">
        <v>1762032300123</v>
      </c>
      <c r="V128" s="5">
        <v>1486921371360</v>
      </c>
      <c r="W128" s="5">
        <v>1455620557037</v>
      </c>
      <c r="X128" s="5">
        <v>1157613045585</v>
      </c>
      <c r="Y128" s="5">
        <v>1042755037721</v>
      </c>
      <c r="Z128" s="5">
        <v>1126782347718</v>
      </c>
    </row>
    <row r="129" spans="2:26" ht="15.5" x14ac:dyDescent="0.35">
      <c r="C129" t="s">
        <v>157</v>
      </c>
      <c r="D129" s="5">
        <v>822333600</v>
      </c>
      <c r="E129" s="5">
        <v>822333600</v>
      </c>
      <c r="F129" s="5">
        <v>822333600</v>
      </c>
      <c r="G129" s="5">
        <v>822333600</v>
      </c>
      <c r="I129" s="5">
        <v>822333600</v>
      </c>
      <c r="J129" s="5">
        <v>822333600</v>
      </c>
      <c r="K129" s="5">
        <v>205583400</v>
      </c>
      <c r="L129" s="5">
        <v>205583400</v>
      </c>
      <c r="M129" s="5">
        <v>205583400</v>
      </c>
      <c r="N129" s="5">
        <v>205583400</v>
      </c>
      <c r="O129" s="5">
        <v>205583400</v>
      </c>
      <c r="P129" s="5">
        <v>205583400</v>
      </c>
      <c r="Q129" s="5">
        <v>205583400</v>
      </c>
      <c r="R129" s="5">
        <v>205583400</v>
      </c>
      <c r="S129" s="5">
        <v>205583400</v>
      </c>
      <c r="T129" s="5">
        <v>205583400</v>
      </c>
      <c r="U129" s="5">
        <v>205583400</v>
      </c>
      <c r="V129" s="5">
        <v>205583400</v>
      </c>
      <c r="W129" s="5">
        <v>205583400</v>
      </c>
      <c r="X129" s="5">
        <v>205583400</v>
      </c>
      <c r="Y129" s="5">
        <v>205583400</v>
      </c>
      <c r="Z129" s="5">
        <v>205583400</v>
      </c>
    </row>
    <row r="131" spans="2:26" ht="15.5" x14ac:dyDescent="0.35">
      <c r="B131" t="s">
        <v>158</v>
      </c>
      <c r="C131" t="s">
        <v>159</v>
      </c>
      <c r="D131" s="5">
        <v>254520924553</v>
      </c>
      <c r="E131" s="5">
        <v>-28974291232</v>
      </c>
      <c r="F131" s="5">
        <v>302093299588</v>
      </c>
      <c r="G131" s="5">
        <v>46703300087</v>
      </c>
      <c r="I131" s="5">
        <v>489102339518</v>
      </c>
      <c r="J131" s="5">
        <v>192982025021</v>
      </c>
      <c r="K131" s="5">
        <v>297483912496</v>
      </c>
      <c r="L131" s="5">
        <v>-293619328630</v>
      </c>
      <c r="M131" s="5">
        <v>46862952796</v>
      </c>
      <c r="N131" s="5">
        <v>1205839336898</v>
      </c>
      <c r="O131" s="5">
        <v>128284278362</v>
      </c>
      <c r="P131" s="5">
        <v>-133493168560</v>
      </c>
      <c r="Q131" s="5">
        <v>-70250625762</v>
      </c>
      <c r="R131" s="5">
        <v>522526634709</v>
      </c>
      <c r="S131" s="5">
        <v>197980124011</v>
      </c>
      <c r="T131" s="5">
        <v>62171128817</v>
      </c>
      <c r="U131" s="5">
        <v>20804645848</v>
      </c>
      <c r="V131" s="5">
        <v>137153872387</v>
      </c>
      <c r="W131" s="5">
        <v>134184022983</v>
      </c>
      <c r="X131" s="5">
        <v>-29979043004</v>
      </c>
      <c r="Y131" s="5">
        <v>184516715957</v>
      </c>
      <c r="Z131" s="5">
        <v>-74244131565</v>
      </c>
    </row>
    <row r="132" spans="2:26" ht="15.5" x14ac:dyDescent="0.35">
      <c r="C132" t="s">
        <v>2546</v>
      </c>
      <c r="D132" s="5">
        <v>1972739996296</v>
      </c>
      <c r="E132" s="5">
        <v>1611712993005</v>
      </c>
      <c r="F132" s="5">
        <v>2121674181713</v>
      </c>
      <c r="G132" s="5">
        <v>1695196286803</v>
      </c>
      <c r="I132" s="5">
        <v>7457703613695</v>
      </c>
      <c r="J132" s="5">
        <v>6832360326657</v>
      </c>
      <c r="K132" s="5">
        <v>5813886140157</v>
      </c>
      <c r="L132" s="5">
        <v>5088846010777</v>
      </c>
      <c r="M132" s="5">
        <v>4943264733632</v>
      </c>
      <c r="N132" s="5">
        <v>5025161360723</v>
      </c>
      <c r="O132" s="5">
        <v>5791517253478</v>
      </c>
      <c r="P132" s="5">
        <v>5013558359011</v>
      </c>
      <c r="Q132" s="5">
        <v>4262668446521</v>
      </c>
      <c r="R132" s="5">
        <v>3865797133993</v>
      </c>
      <c r="S132" s="5">
        <v>3660140296871</v>
      </c>
      <c r="T132" s="5">
        <v>3662240836418</v>
      </c>
      <c r="U132" s="5">
        <v>3670020774500</v>
      </c>
      <c r="V132" s="5">
        <v>3299738165761</v>
      </c>
      <c r="W132" s="5">
        <v>3180654198224</v>
      </c>
      <c r="X132" s="5">
        <v>2072355376833</v>
      </c>
      <c r="Y132" s="5">
        <v>1559489640957</v>
      </c>
      <c r="Z132" s="5">
        <v>2369421365506</v>
      </c>
    </row>
    <row r="133" spans="2:26" ht="15.5" x14ac:dyDescent="0.35">
      <c r="C133" t="s">
        <v>374</v>
      </c>
    </row>
    <row r="134" spans="2:26" ht="15.5" x14ac:dyDescent="0.35">
      <c r="C134" t="s">
        <v>735</v>
      </c>
      <c r="D134" s="5">
        <v>-1657409027693</v>
      </c>
      <c r="E134" s="5">
        <v>-1171973287380</v>
      </c>
      <c r="F134" s="5">
        <v>-1754109111431</v>
      </c>
      <c r="G134" s="5">
        <v>-1614691420434</v>
      </c>
      <c r="I134" s="5">
        <v>-6318526909477</v>
      </c>
      <c r="J134" s="5">
        <v>-6218453903616</v>
      </c>
      <c r="K134" s="5">
        <v>-5251448448924</v>
      </c>
      <c r="L134" s="5">
        <v>-5146742142907</v>
      </c>
      <c r="M134" s="5">
        <v>-4785269775926</v>
      </c>
      <c r="N134" s="5">
        <v>-3668972150887</v>
      </c>
      <c r="O134" s="5">
        <v>-5523593632650</v>
      </c>
      <c r="P134" s="5">
        <v>-5037459486669</v>
      </c>
      <c r="Q134" s="5">
        <v>-4239588508161</v>
      </c>
      <c r="R134" s="5">
        <v>-3033888983521</v>
      </c>
      <c r="S134" s="5">
        <v>-3261353281374</v>
      </c>
      <c r="T134" s="5">
        <v>-3405618041493</v>
      </c>
      <c r="U134" s="5">
        <v>-3405844761709</v>
      </c>
      <c r="V134" s="5">
        <v>-3034078667131</v>
      </c>
      <c r="W134" s="5">
        <v>-2963903545420</v>
      </c>
      <c r="X134" s="5">
        <v>-2031989033625</v>
      </c>
      <c r="Y134" s="5">
        <v>-1254980394697</v>
      </c>
      <c r="Z134" s="5">
        <v>-2350453971149</v>
      </c>
    </row>
    <row r="135" spans="2:26" ht="15.5" x14ac:dyDescent="0.35">
      <c r="C135" t="s">
        <v>2089</v>
      </c>
      <c r="D135" s="5">
        <v>-48237974631</v>
      </c>
      <c r="E135" s="5">
        <v>-40921510753</v>
      </c>
      <c r="F135" s="5">
        <v>-50226833664</v>
      </c>
      <c r="G135" s="5">
        <v>-44449710469</v>
      </c>
      <c r="I135" s="5">
        <v>-183898662542</v>
      </c>
      <c r="J135" s="5">
        <v>-172108502865</v>
      </c>
      <c r="K135" s="5">
        <v>-157302082226</v>
      </c>
      <c r="L135" s="5">
        <v>-151841842274</v>
      </c>
      <c r="M135" s="5">
        <v>-143163909507</v>
      </c>
      <c r="N135" s="5">
        <v>-154861182685</v>
      </c>
      <c r="R135" s="5">
        <v>-122900914578</v>
      </c>
      <c r="S135" s="5">
        <v>-102363741796</v>
      </c>
      <c r="T135" s="5">
        <v>-91239104160</v>
      </c>
      <c r="U135" s="5">
        <v>-87912893773</v>
      </c>
      <c r="V135" s="5">
        <v>-71324776624</v>
      </c>
      <c r="W135" s="5">
        <v>-65026603231</v>
      </c>
      <c r="X135" s="5">
        <v>-57720170234</v>
      </c>
      <c r="Y135" s="5">
        <v>-56442372208</v>
      </c>
      <c r="Z135" s="5">
        <v>-49403235131</v>
      </c>
    </row>
    <row r="136" spans="2:26" ht="15.5" x14ac:dyDescent="0.35">
      <c r="C136" t="s">
        <v>2547</v>
      </c>
      <c r="E136" s="5">
        <v>4564992542</v>
      </c>
      <c r="F136" s="5">
        <v>4261903204</v>
      </c>
      <c r="G136" s="5">
        <v>6204415865</v>
      </c>
      <c r="I136" s="5">
        <v>16031457027</v>
      </c>
      <c r="J136" s="5">
        <v>13964023334</v>
      </c>
      <c r="K136" s="5">
        <v>12482265367</v>
      </c>
      <c r="L136" s="5">
        <v>11682294753</v>
      </c>
      <c r="M136" s="5">
        <v>16970834741</v>
      </c>
      <c r="N136" s="5">
        <v>15742517671</v>
      </c>
      <c r="O136" s="5">
        <v>9736196700</v>
      </c>
      <c r="P136" s="5">
        <v>5987209490</v>
      </c>
      <c r="Q136" s="5">
        <v>11634430057</v>
      </c>
      <c r="R136" s="5">
        <v>-15386147446</v>
      </c>
      <c r="S136" s="5">
        <v>-29808992275</v>
      </c>
      <c r="T136" s="5">
        <v>-36672431843</v>
      </c>
      <c r="U136" s="5">
        <v>-5070521717</v>
      </c>
      <c r="V136" s="5">
        <v>-2096551684</v>
      </c>
      <c r="W136" s="5">
        <v>-14954290915</v>
      </c>
      <c r="X136" s="5">
        <v>-16068452623</v>
      </c>
      <c r="Y136" s="5">
        <v>-27126722627</v>
      </c>
      <c r="Z136" s="5">
        <v>-37085618044</v>
      </c>
    </row>
    <row r="137" spans="2:26" ht="15.5" x14ac:dyDescent="0.35">
      <c r="C137" t="s">
        <v>2548</v>
      </c>
      <c r="N137" s="5">
        <v>-20707948830</v>
      </c>
      <c r="O137" s="5">
        <v>-55278498070</v>
      </c>
      <c r="P137" s="5">
        <v>-32462744226</v>
      </c>
      <c r="Q137" s="5">
        <v>-25707370754</v>
      </c>
    </row>
    <row r="138" spans="2:26" ht="15.5" x14ac:dyDescent="0.35">
      <c r="C138" t="s">
        <v>667</v>
      </c>
      <c r="E138" s="5">
        <v>-366676348405</v>
      </c>
      <c r="F138" s="5">
        <v>-47179935860</v>
      </c>
      <c r="G138" s="5">
        <v>557948702</v>
      </c>
      <c r="I138" s="5">
        <v>-413298335563</v>
      </c>
      <c r="J138" s="5">
        <v>-230595505737</v>
      </c>
      <c r="K138" s="5">
        <v>-89873829998</v>
      </c>
      <c r="L138" s="5">
        <v>-91274680781</v>
      </c>
      <c r="M138" s="5">
        <v>11017354319</v>
      </c>
      <c r="N138" s="5">
        <v>30929173105</v>
      </c>
    </row>
    <row r="139" spans="2:26" ht="15.5" x14ac:dyDescent="0.35">
      <c r="C139" t="s">
        <v>2549</v>
      </c>
      <c r="K139" s="5">
        <v>1034115624</v>
      </c>
      <c r="L139" s="5">
        <v>1481076818</v>
      </c>
    </row>
    <row r="140" spans="2:26" ht="15.5" x14ac:dyDescent="0.35">
      <c r="C140" t="s">
        <v>2550</v>
      </c>
      <c r="D140" s="5">
        <v>3967086546</v>
      </c>
      <c r="G140" s="5">
        <v>-3142865657</v>
      </c>
    </row>
    <row r="141" spans="2:26" ht="15.5" x14ac:dyDescent="0.35">
      <c r="C141" t="s">
        <v>2551</v>
      </c>
      <c r="E141" s="5">
        <v>23332713028</v>
      </c>
      <c r="I141" s="5">
        <v>23332713028</v>
      </c>
      <c r="J141" s="5">
        <v>40003899470</v>
      </c>
      <c r="K141" s="5">
        <v>14915726980</v>
      </c>
      <c r="L141" s="5">
        <v>26010778382</v>
      </c>
      <c r="M141" s="5">
        <v>36494990383</v>
      </c>
      <c r="N141" s="5">
        <v>64279173226</v>
      </c>
    </row>
    <row r="142" spans="2:26" ht="15.5" x14ac:dyDescent="0.35">
      <c r="C142" t="s">
        <v>2552</v>
      </c>
      <c r="D142" s="5">
        <v>1517717859</v>
      </c>
      <c r="E142" s="5">
        <v>3074304530</v>
      </c>
      <c r="I142" s="5">
        <v>3074304530</v>
      </c>
      <c r="R142" s="5">
        <v>-14439337234</v>
      </c>
      <c r="S142" s="5">
        <v>-25450793032</v>
      </c>
      <c r="T142" s="5">
        <v>-21960009455</v>
      </c>
      <c r="U142" s="5">
        <v>-98350588018</v>
      </c>
      <c r="V142" s="5">
        <v>-13087992440</v>
      </c>
      <c r="W142" s="5">
        <v>-10074887613</v>
      </c>
      <c r="X142" s="5">
        <v>-4656763355</v>
      </c>
      <c r="Y142" s="5">
        <v>-19898851817</v>
      </c>
      <c r="Z142" s="5">
        <v>8569047536</v>
      </c>
    </row>
    <row r="143" spans="2:26" ht="15.5" x14ac:dyDescent="0.35">
      <c r="C143" t="s">
        <v>2553</v>
      </c>
      <c r="D143" s="5">
        <v>-1718219071743</v>
      </c>
      <c r="E143" s="5">
        <v>-1640687284237</v>
      </c>
      <c r="F143" s="5">
        <v>-1819580882125</v>
      </c>
      <c r="G143" s="5">
        <v>-1648492986716</v>
      </c>
      <c r="I143" s="5">
        <v>-6968601274177</v>
      </c>
      <c r="J143" s="5">
        <v>-6639378301636</v>
      </c>
      <c r="K143" s="5">
        <v>-5516402227661</v>
      </c>
      <c r="L143" s="5">
        <v>-5382465339407</v>
      </c>
      <c r="M143" s="5">
        <v>-4896401780836</v>
      </c>
      <c r="N143" s="5">
        <v>-3819322023825</v>
      </c>
      <c r="O143" s="5">
        <v>-5663232975116</v>
      </c>
      <c r="P143" s="5">
        <v>-5147051527571</v>
      </c>
      <c r="Q143" s="5">
        <v>-4332919072283</v>
      </c>
      <c r="R143" s="5">
        <v>-3343270499284</v>
      </c>
      <c r="S143" s="5">
        <v>-3462160172860</v>
      </c>
      <c r="T143" s="5">
        <v>-3600069707601</v>
      </c>
      <c r="U143" s="5">
        <v>-3649216128652</v>
      </c>
      <c r="V143" s="5">
        <v>-3162584293374</v>
      </c>
      <c r="W143" s="5">
        <v>-3046470175241</v>
      </c>
      <c r="X143" s="5">
        <v>-2102334419837</v>
      </c>
      <c r="Y143" s="5">
        <v>-1374972925000</v>
      </c>
      <c r="Z143" s="5">
        <v>-2443665497071</v>
      </c>
    </row>
    <row r="144" spans="2:26" ht="15.5" x14ac:dyDescent="0.35">
      <c r="C144" t="s">
        <v>185</v>
      </c>
      <c r="V144" s="5">
        <v>1629749948</v>
      </c>
    </row>
    <row r="145" spans="3:26" ht="15.5" x14ac:dyDescent="0.35">
      <c r="C145" t="s">
        <v>165</v>
      </c>
      <c r="D145" s="5">
        <v>-2244530</v>
      </c>
      <c r="E145" s="5">
        <v>-14698582185</v>
      </c>
      <c r="F145" s="5">
        <v>-66099718055</v>
      </c>
      <c r="G145" s="5">
        <v>-1503855800</v>
      </c>
      <c r="I145" s="5">
        <v>-82306843240</v>
      </c>
      <c r="J145" s="5">
        <v>-51132004155</v>
      </c>
      <c r="K145" s="5">
        <v>-23298689750</v>
      </c>
      <c r="L145" s="5">
        <v>-35422014880</v>
      </c>
      <c r="M145" s="5">
        <v>-56597411520</v>
      </c>
      <c r="N145" s="5">
        <v>-702774408921</v>
      </c>
      <c r="O145" s="5">
        <v>78069570110</v>
      </c>
      <c r="P145" s="5">
        <v>-223634281299</v>
      </c>
      <c r="Q145" s="5">
        <v>-52291861490</v>
      </c>
      <c r="R145" s="5">
        <v>136102108625</v>
      </c>
      <c r="S145" s="5">
        <v>60825096183</v>
      </c>
      <c r="T145" s="5">
        <v>-178066081679</v>
      </c>
      <c r="U145" s="5">
        <v>65073398920</v>
      </c>
      <c r="V145" s="5">
        <v>-153595329663</v>
      </c>
      <c r="W145" s="5">
        <v>68340372854</v>
      </c>
      <c r="X145" s="5">
        <v>49504956821</v>
      </c>
      <c r="Y145" s="5">
        <v>-105952623511</v>
      </c>
      <c r="Z145" s="5">
        <v>88544348791</v>
      </c>
    </row>
    <row r="146" spans="3:26" ht="15.5" x14ac:dyDescent="0.35">
      <c r="C146" t="s">
        <v>166</v>
      </c>
      <c r="D146" s="5">
        <v>-11717546997</v>
      </c>
      <c r="E146" s="5">
        <v>12229334231</v>
      </c>
      <c r="F146" s="5">
        <v>-7233990923</v>
      </c>
      <c r="G146" s="5">
        <v>-4724478413</v>
      </c>
      <c r="I146" s="5">
        <v>-8588277733</v>
      </c>
      <c r="J146" s="5">
        <v>-98918017048</v>
      </c>
      <c r="K146" s="5">
        <v>-50234765237</v>
      </c>
      <c r="L146" s="5">
        <v>-64989139451</v>
      </c>
      <c r="M146" s="5">
        <v>-66027041799</v>
      </c>
      <c r="N146" s="5">
        <v>-47047528441</v>
      </c>
      <c r="O146" s="5">
        <v>-24759892398</v>
      </c>
      <c r="P146" s="5">
        <v>-35249420427</v>
      </c>
      <c r="Q146" s="5">
        <v>-65286676255</v>
      </c>
      <c r="R146" s="5">
        <v>-28522485046</v>
      </c>
      <c r="S146" s="5">
        <v>-27119776130</v>
      </c>
      <c r="T146" s="5">
        <v>-45095056182</v>
      </c>
      <c r="U146" s="5">
        <v>-44591916078</v>
      </c>
      <c r="V146" s="5">
        <v>-13903333162</v>
      </c>
      <c r="W146" s="5">
        <v>-6332505855</v>
      </c>
      <c r="X146" s="5">
        <v>15766507210</v>
      </c>
      <c r="Y146" s="5">
        <v>-24752141341</v>
      </c>
      <c r="Z146" s="5">
        <v>-23342394057</v>
      </c>
    </row>
    <row r="147" spans="3:26" ht="15.5" x14ac:dyDescent="0.35">
      <c r="C147" t="s">
        <v>2554</v>
      </c>
      <c r="V147" s="5">
        <v>1242000000</v>
      </c>
      <c r="W147" s="5">
        <v>705003638</v>
      </c>
      <c r="X147" s="5">
        <v>4474162000</v>
      </c>
    </row>
    <row r="148" spans="3:26" ht="15.5" x14ac:dyDescent="0.35">
      <c r="C148" t="s">
        <v>170</v>
      </c>
      <c r="D148" s="5">
        <v>-25930935</v>
      </c>
      <c r="E148" s="5">
        <v>2139504508</v>
      </c>
      <c r="G148" s="5">
        <v>94546927</v>
      </c>
      <c r="I148" s="5">
        <v>2139504508</v>
      </c>
      <c r="J148" s="5">
        <v>1045045051</v>
      </c>
      <c r="K148" s="5">
        <v>1234234235</v>
      </c>
      <c r="L148" s="5">
        <v>1715084114</v>
      </c>
      <c r="M148" s="5">
        <v>267090909</v>
      </c>
      <c r="N148" s="5">
        <v>164300000</v>
      </c>
      <c r="O148" s="5">
        <v>17754385058</v>
      </c>
      <c r="P148" s="5">
        <v>260000000</v>
      </c>
      <c r="Z148" s="5">
        <v>377101000</v>
      </c>
    </row>
    <row r="149" spans="3:26" ht="15.5" x14ac:dyDescent="0.35">
      <c r="C149" t="s">
        <v>2555</v>
      </c>
      <c r="Z149" s="5">
        <v>20000000000</v>
      </c>
    </row>
    <row r="150" spans="3:26" ht="15.5" x14ac:dyDescent="0.35">
      <c r="C150" t="s">
        <v>1453</v>
      </c>
      <c r="Y150" s="5">
        <v>2840097436</v>
      </c>
      <c r="Z150" s="5">
        <v>5099050000</v>
      </c>
    </row>
    <row r="151" spans="3:26" ht="15.5" x14ac:dyDescent="0.35">
      <c r="C151" t="s">
        <v>766</v>
      </c>
    </row>
    <row r="152" spans="3:26" ht="15.5" x14ac:dyDescent="0.35">
      <c r="C152" t="s">
        <v>2556</v>
      </c>
      <c r="E152" s="5">
        <v>14230836000</v>
      </c>
      <c r="I152" s="5">
        <v>14230836000</v>
      </c>
    </row>
    <row r="153" spans="3:26" ht="15.5" x14ac:dyDescent="0.35">
      <c r="C153" t="s">
        <v>2557</v>
      </c>
      <c r="E153" s="5">
        <v>-1633729410</v>
      </c>
      <c r="F153" s="5">
        <v>574100160</v>
      </c>
      <c r="J153" s="5">
        <v>3532015120</v>
      </c>
      <c r="K153" s="5">
        <v>4113696320</v>
      </c>
      <c r="L153" s="5">
        <v>3939742608</v>
      </c>
      <c r="M153" s="5">
        <v>4024963344</v>
      </c>
      <c r="N153" s="5">
        <v>4896946537</v>
      </c>
      <c r="O153" s="5">
        <v>3489048000</v>
      </c>
      <c r="P153" s="5">
        <v>3790470560</v>
      </c>
      <c r="Q153" s="5">
        <v>2091012000</v>
      </c>
      <c r="R153" s="5">
        <v>4054506400</v>
      </c>
      <c r="S153" s="5">
        <v>2522124800</v>
      </c>
      <c r="T153" s="5">
        <v>5112884707</v>
      </c>
      <c r="U153" s="5">
        <v>5807593935</v>
      </c>
      <c r="V153" s="5">
        <v>4346013950</v>
      </c>
      <c r="W153" s="5">
        <v>2442901882</v>
      </c>
      <c r="X153" s="5">
        <v>6519851250</v>
      </c>
    </row>
    <row r="154" spans="3:26" ht="15.5" x14ac:dyDescent="0.35">
      <c r="C154" t="s">
        <v>168</v>
      </c>
      <c r="D154" s="5">
        <v>-11691616062</v>
      </c>
      <c r="E154" s="5">
        <v>-2498633222</v>
      </c>
      <c r="F154" s="5">
        <v>-7836171256</v>
      </c>
      <c r="G154" s="5">
        <v>-4799588812</v>
      </c>
      <c r="I154" s="5">
        <v>-24958618241</v>
      </c>
      <c r="J154" s="5">
        <v>-103495077219</v>
      </c>
      <c r="K154" s="5">
        <v>-55582695792</v>
      </c>
      <c r="L154" s="5">
        <v>-70643966173</v>
      </c>
      <c r="M154" s="5">
        <v>-70319096052</v>
      </c>
      <c r="N154" s="5">
        <v>-52108774978</v>
      </c>
      <c r="O154" s="5">
        <v>-46003325456</v>
      </c>
      <c r="P154" s="5">
        <v>-38904681517</v>
      </c>
      <c r="Q154" s="5">
        <v>-67350919891</v>
      </c>
      <c r="R154" s="5">
        <v>-32730333275</v>
      </c>
      <c r="S154" s="5">
        <v>-34228651561</v>
      </c>
      <c r="T154" s="5">
        <v>-49070748873</v>
      </c>
      <c r="U154" s="5">
        <v>-48781843109</v>
      </c>
      <c r="V154" s="5">
        <v>-21697663669</v>
      </c>
      <c r="W154" s="5">
        <v>-14718426348</v>
      </c>
      <c r="X154" s="5">
        <v>7389611563</v>
      </c>
      <c r="Y154" s="5">
        <v>-25417062979</v>
      </c>
      <c r="Z154" s="5">
        <v>-43317981050</v>
      </c>
    </row>
    <row r="155" spans="3:26" ht="15.5" x14ac:dyDescent="0.35">
      <c r="C155" t="s">
        <v>529</v>
      </c>
      <c r="W155" s="5">
        <v>-54820750</v>
      </c>
      <c r="X155" s="5">
        <v>-753710627</v>
      </c>
      <c r="Y155" s="5">
        <v>-959237462</v>
      </c>
      <c r="Z155" s="5">
        <v>-565425420</v>
      </c>
    </row>
    <row r="156" spans="3:26" ht="15.5" x14ac:dyDescent="0.35">
      <c r="C156" t="s">
        <v>523</v>
      </c>
      <c r="E156" s="5">
        <v>-8643645</v>
      </c>
      <c r="F156" s="5">
        <v>28080173</v>
      </c>
      <c r="G156" s="5">
        <v>-19436528</v>
      </c>
      <c r="P156" s="5">
        <v>-395209470</v>
      </c>
      <c r="Q156" s="5">
        <v>-26768364</v>
      </c>
      <c r="R156" s="5">
        <v>153341829</v>
      </c>
      <c r="S156" s="5">
        <v>1471176051</v>
      </c>
      <c r="T156" s="5">
        <v>-1171766596</v>
      </c>
      <c r="U156" s="5">
        <v>-1652241484</v>
      </c>
      <c r="V156" s="5">
        <v>2171741977</v>
      </c>
      <c r="W156" s="5">
        <v>1457756479</v>
      </c>
      <c r="X156" s="5">
        <v>1902523113</v>
      </c>
      <c r="Y156" s="5">
        <v>-538924296</v>
      </c>
      <c r="Z156" s="5">
        <v>-4882919781</v>
      </c>
    </row>
    <row r="157" spans="3:26" ht="15.5" x14ac:dyDescent="0.35">
      <c r="C157" t="s">
        <v>2558</v>
      </c>
      <c r="S157" s="5">
        <v>34574580</v>
      </c>
      <c r="T157" s="5">
        <v>34574580</v>
      </c>
      <c r="U157" s="5">
        <v>34574580</v>
      </c>
      <c r="V157" s="5">
        <v>34574580</v>
      </c>
      <c r="W157" s="5">
        <v>3835079244</v>
      </c>
      <c r="X157" s="5">
        <v>-3765930089</v>
      </c>
      <c r="Y157" s="5">
        <v>-677014040</v>
      </c>
      <c r="Z157" s="5">
        <v>-52218806</v>
      </c>
    </row>
    <row r="158" spans="3:26" ht="15.5" x14ac:dyDescent="0.35">
      <c r="C158" t="s">
        <v>2559</v>
      </c>
    </row>
    <row r="159" spans="3:26" ht="15.5" x14ac:dyDescent="0.35">
      <c r="C159" t="s">
        <v>2560</v>
      </c>
    </row>
    <row r="160" spans="3:26" ht="15.5" x14ac:dyDescent="0.35">
      <c r="C160" t="s">
        <v>186</v>
      </c>
      <c r="D160" s="5">
        <v>-2244530</v>
      </c>
      <c r="E160" s="5">
        <v>-14698582185</v>
      </c>
      <c r="F160" s="5">
        <v>-66099718055</v>
      </c>
      <c r="G160" s="5">
        <v>-1503855800</v>
      </c>
      <c r="I160" s="5">
        <v>-82306843240</v>
      </c>
      <c r="J160" s="5">
        <v>-51132004155</v>
      </c>
      <c r="K160" s="5">
        <v>-23298689750</v>
      </c>
      <c r="L160" s="5">
        <v>-35422014880</v>
      </c>
      <c r="M160" s="5">
        <v>-56597411520</v>
      </c>
      <c r="N160" s="5">
        <v>-702774408921</v>
      </c>
      <c r="O160" s="5">
        <v>78069570110</v>
      </c>
      <c r="P160" s="5">
        <v>-223634281299</v>
      </c>
      <c r="Q160" s="5">
        <v>-52291861490</v>
      </c>
      <c r="R160" s="5">
        <v>136102108625</v>
      </c>
      <c r="S160" s="5">
        <v>60825096183</v>
      </c>
      <c r="T160" s="5">
        <v>-178066081679</v>
      </c>
      <c r="U160" s="5">
        <v>65073398920</v>
      </c>
      <c r="V160" s="5">
        <v>-153595329663</v>
      </c>
      <c r="W160" s="5">
        <v>68340372854</v>
      </c>
      <c r="X160" s="5">
        <v>49504956821</v>
      </c>
      <c r="Y160" s="5">
        <v>-105952623511</v>
      </c>
      <c r="Z160" s="5">
        <v>88544348791</v>
      </c>
    </row>
    <row r="161" spans="2:26" ht="15.5" x14ac:dyDescent="0.35">
      <c r="C161" t="s">
        <v>550</v>
      </c>
      <c r="Z161" s="5">
        <v>94507411478</v>
      </c>
    </row>
    <row r="162" spans="2:26" ht="15.5" x14ac:dyDescent="0.35">
      <c r="C162" t="s">
        <v>542</v>
      </c>
      <c r="O162" s="5">
        <v>150000000000</v>
      </c>
      <c r="W162" s="5">
        <v>186186616780</v>
      </c>
      <c r="X162" s="5">
        <v>101738700507</v>
      </c>
    </row>
    <row r="163" spans="2:26" ht="15.5" x14ac:dyDescent="0.35">
      <c r="C163" t="s">
        <v>439</v>
      </c>
      <c r="D163" s="5">
        <v>-2244530</v>
      </c>
      <c r="E163" s="5">
        <v>-467746185</v>
      </c>
      <c r="F163" s="5">
        <v>-80330554055</v>
      </c>
      <c r="G163" s="5">
        <v>-1503855800</v>
      </c>
      <c r="I163" s="5">
        <v>-82306843240</v>
      </c>
      <c r="J163" s="5">
        <v>-61328824155</v>
      </c>
      <c r="K163" s="5">
        <v>-30723365750</v>
      </c>
      <c r="L163" s="5">
        <v>-40950156880</v>
      </c>
      <c r="M163" s="5">
        <v>-61264847520</v>
      </c>
      <c r="N163" s="5">
        <v>-102435361200</v>
      </c>
      <c r="O163" s="5">
        <v>-71930429890</v>
      </c>
      <c r="P163" s="5">
        <v>-72152176339</v>
      </c>
      <c r="Q163" s="5">
        <v>-61527876960</v>
      </c>
      <c r="R163" s="5">
        <v>-45916624747</v>
      </c>
      <c r="S163" s="5">
        <v>-41065704282</v>
      </c>
      <c r="T163" s="5">
        <v>-30630281214</v>
      </c>
      <c r="U163" s="5">
        <v>-51280429930</v>
      </c>
      <c r="V163" s="5">
        <v>-36754981001</v>
      </c>
      <c r="W163" s="5">
        <v>-17846243926</v>
      </c>
      <c r="X163" s="5">
        <v>-5977526882</v>
      </c>
      <c r="Y163" s="5">
        <v>-6066660732</v>
      </c>
      <c r="Z163" s="5">
        <v>-5963062687</v>
      </c>
    </row>
    <row r="164" spans="2:26" ht="15.5" x14ac:dyDescent="0.35">
      <c r="C164" t="s">
        <v>997</v>
      </c>
      <c r="E164" s="5">
        <v>-14230836000</v>
      </c>
      <c r="F164" s="5">
        <v>14230836000</v>
      </c>
      <c r="J164" s="5">
        <v>10196820000</v>
      </c>
      <c r="K164" s="5">
        <v>7424676000</v>
      </c>
      <c r="L164" s="5">
        <v>5528142000</v>
      </c>
      <c r="M164" s="5">
        <v>4667436000</v>
      </c>
      <c r="R164" s="5">
        <v>29700000000</v>
      </c>
      <c r="S164" s="5">
        <v>4455000000</v>
      </c>
    </row>
    <row r="165" spans="2:26" ht="15.5" x14ac:dyDescent="0.35">
      <c r="C165" t="s">
        <v>1566</v>
      </c>
      <c r="Q165" s="5">
        <v>7569966269</v>
      </c>
      <c r="R165" s="5">
        <v>2318733372</v>
      </c>
    </row>
    <row r="166" spans="2:26" ht="15.5" x14ac:dyDescent="0.35">
      <c r="C166" t="s">
        <v>2561</v>
      </c>
      <c r="N166" s="5">
        <v>-600339047721</v>
      </c>
      <c r="P166" s="5">
        <v>-151482104960</v>
      </c>
      <c r="Q166" s="5">
        <v>1666049201</v>
      </c>
      <c r="R166" s="5">
        <v>150000000000</v>
      </c>
      <c r="S166" s="5">
        <v>97435800465</v>
      </c>
      <c r="T166" s="5">
        <v>-147435800465</v>
      </c>
      <c r="U166" s="5">
        <v>116353828850</v>
      </c>
      <c r="V166" s="5">
        <v>-116840348662</v>
      </c>
      <c r="W166" s="5">
        <v>-100000000000</v>
      </c>
      <c r="X166" s="5">
        <v>-46256216804</v>
      </c>
      <c r="Y166" s="5">
        <v>-99885962779</v>
      </c>
    </row>
    <row r="167" spans="2:26" ht="15.5" x14ac:dyDescent="0.35">
      <c r="C167" t="s">
        <v>215</v>
      </c>
      <c r="D167" s="5">
        <v>242801133026</v>
      </c>
      <c r="E167" s="5">
        <v>-31443539186</v>
      </c>
      <c r="F167" s="5">
        <v>228759590610</v>
      </c>
      <c r="G167" s="5">
        <v>40474965874</v>
      </c>
      <c r="I167" s="5">
        <v>398207218545</v>
      </c>
      <c r="J167" s="5">
        <v>42932003818</v>
      </c>
      <c r="K167" s="5">
        <v>223950457509</v>
      </c>
      <c r="L167" s="5">
        <v>-394030482961</v>
      </c>
      <c r="M167" s="5">
        <v>-75761500523</v>
      </c>
      <c r="N167" s="5">
        <v>456017399536</v>
      </c>
      <c r="O167" s="5">
        <v>181593956074</v>
      </c>
      <c r="P167" s="5">
        <v>-392376870286</v>
      </c>
      <c r="Q167" s="5">
        <v>-187829163507</v>
      </c>
      <c r="R167" s="5">
        <v>630106258288</v>
      </c>
      <c r="S167" s="5">
        <v>231685444064</v>
      </c>
      <c r="T167" s="5">
        <v>-160990009044</v>
      </c>
      <c r="U167" s="5">
        <v>41286128690</v>
      </c>
      <c r="V167" s="5">
        <v>-30344790438</v>
      </c>
      <c r="W167" s="5">
        <v>196191889982</v>
      </c>
      <c r="X167" s="5">
        <v>35292421027</v>
      </c>
      <c r="Y167" s="5">
        <v>53811951105</v>
      </c>
      <c r="Z167" s="5">
        <v>-9042176831</v>
      </c>
    </row>
    <row r="168" spans="2:26" ht="15.5" x14ac:dyDescent="0.35">
      <c r="C168" t="s">
        <v>216</v>
      </c>
      <c r="D168" s="5">
        <v>1223498715851</v>
      </c>
      <c r="E168" s="5">
        <v>-100</v>
      </c>
      <c r="F168" s="5">
        <v>100</v>
      </c>
      <c r="I168" s="5">
        <v>824356017763</v>
      </c>
      <c r="J168" s="5">
        <v>780821449731</v>
      </c>
      <c r="K168" s="5">
        <v>557076332155</v>
      </c>
      <c r="L168" s="5">
        <v>950133212469</v>
      </c>
      <c r="M168" s="5">
        <v>1026016335334</v>
      </c>
      <c r="N168" s="5">
        <v>570342260773</v>
      </c>
      <c r="O168" s="5">
        <v>387321809624</v>
      </c>
      <c r="P168" s="5">
        <v>777824888541</v>
      </c>
      <c r="Q168" s="5">
        <v>287140340</v>
      </c>
      <c r="R168" s="5">
        <v>-4795447402</v>
      </c>
      <c r="S168" s="5">
        <v>-7723053520</v>
      </c>
      <c r="T168" s="5">
        <v>-17204608410</v>
      </c>
      <c r="U168" s="5">
        <v>-7475721238</v>
      </c>
      <c r="V168" s="5">
        <v>289192960770</v>
      </c>
      <c r="W168" s="5">
        <v>101232899220</v>
      </c>
      <c r="X168" s="5">
        <v>65581091883</v>
      </c>
      <c r="Y168" s="5">
        <v>18177084410</v>
      </c>
      <c r="Z168" s="5">
        <v>30815361824</v>
      </c>
    </row>
    <row r="169" spans="2:26" ht="15.5" x14ac:dyDescent="0.35">
      <c r="C169" t="s">
        <v>217</v>
      </c>
      <c r="D169" s="5">
        <v>452065241</v>
      </c>
      <c r="E169" s="5">
        <v>-1180894104</v>
      </c>
      <c r="F169" s="5">
        <v>1099256032</v>
      </c>
      <c r="G169" s="5">
        <v>-291253313</v>
      </c>
      <c r="I169" s="5">
        <v>935479543</v>
      </c>
      <c r="J169" s="5">
        <v>602564214</v>
      </c>
      <c r="K169" s="5">
        <v>-205339933</v>
      </c>
      <c r="L169" s="5">
        <v>973602647</v>
      </c>
      <c r="M169" s="5">
        <v>-121622342</v>
      </c>
      <c r="N169" s="5">
        <v>-343324975</v>
      </c>
      <c r="O169" s="5">
        <v>1271391595</v>
      </c>
      <c r="P169" s="5">
        <v>1873791369</v>
      </c>
      <c r="Q169" s="5">
        <v>965366911708</v>
      </c>
      <c r="R169" s="5">
        <v>340056100822</v>
      </c>
      <c r="S169" s="5">
        <v>116093710278</v>
      </c>
      <c r="T169" s="5">
        <v>294288327732</v>
      </c>
      <c r="U169" s="5">
        <v>260477920280</v>
      </c>
      <c r="W169" s="5">
        <v>-8231828433</v>
      </c>
      <c r="X169" s="5">
        <v>359386310</v>
      </c>
      <c r="Y169" s="5">
        <v>-6407943632</v>
      </c>
      <c r="Z169" s="5">
        <v>-3596100583</v>
      </c>
    </row>
    <row r="170" spans="2:26" ht="15.5" x14ac:dyDescent="0.35">
      <c r="C170" t="s">
        <v>2562</v>
      </c>
      <c r="O170" s="5">
        <v>155103480</v>
      </c>
    </row>
    <row r="171" spans="2:26" ht="15.5" x14ac:dyDescent="0.35">
      <c r="C171" t="s">
        <v>220</v>
      </c>
      <c r="D171" s="5">
        <v>1466751914118</v>
      </c>
      <c r="E171" s="5">
        <v>-32624433390</v>
      </c>
      <c r="F171" s="5">
        <v>229858846742</v>
      </c>
      <c r="G171" s="5">
        <v>40183712561</v>
      </c>
      <c r="I171" s="5">
        <v>1223498715851</v>
      </c>
      <c r="J171" s="5">
        <v>824356017763</v>
      </c>
      <c r="K171" s="5">
        <v>780821449731</v>
      </c>
      <c r="L171" s="5">
        <v>557076332155</v>
      </c>
      <c r="M171" s="5">
        <v>950133212469</v>
      </c>
      <c r="N171" s="5">
        <v>1026016335334</v>
      </c>
      <c r="O171" s="5">
        <v>570342260773</v>
      </c>
      <c r="P171" s="5">
        <v>387321809624</v>
      </c>
      <c r="Q171" s="5">
        <v>777824888541</v>
      </c>
      <c r="R171" s="5">
        <v>965366911708</v>
      </c>
      <c r="S171" s="5">
        <v>340056100822</v>
      </c>
      <c r="T171" s="5">
        <v>116093710278</v>
      </c>
      <c r="U171" s="5">
        <v>294288327732</v>
      </c>
      <c r="V171" s="5">
        <v>258848170332</v>
      </c>
      <c r="W171" s="5">
        <v>289192960769</v>
      </c>
      <c r="X171" s="5">
        <v>101232899220</v>
      </c>
      <c r="Y171" s="5">
        <v>65581091883</v>
      </c>
      <c r="Z171" s="5">
        <v>18177084410</v>
      </c>
    </row>
    <row r="173" spans="2:26" ht="15.5" x14ac:dyDescent="0.35">
      <c r="B173" t="s">
        <v>221</v>
      </c>
      <c r="C173" t="s">
        <v>11</v>
      </c>
      <c r="D173" s="5">
        <v>820000000</v>
      </c>
      <c r="E173" s="5">
        <v>820000000</v>
      </c>
      <c r="F173" s="5">
        <v>820000000</v>
      </c>
      <c r="G173" s="5">
        <v>820000000</v>
      </c>
      <c r="I173" s="5">
        <v>820000000</v>
      </c>
      <c r="J173" s="5">
        <v>820000000</v>
      </c>
      <c r="K173" s="5">
        <v>210000000</v>
      </c>
      <c r="L173" s="5">
        <v>210000000</v>
      </c>
      <c r="M173" s="5">
        <v>210000000</v>
      </c>
      <c r="N173" s="5">
        <v>210000000</v>
      </c>
      <c r="O173" s="5">
        <v>210000000</v>
      </c>
      <c r="P173" s="5">
        <v>210000000</v>
      </c>
      <c r="Q173" s="5">
        <v>210000000</v>
      </c>
      <c r="R173" s="5">
        <v>210000000</v>
      </c>
      <c r="S173" s="5">
        <v>210000000</v>
      </c>
      <c r="T173" s="5">
        <v>210000000</v>
      </c>
      <c r="U173" s="5">
        <v>210000000</v>
      </c>
      <c r="V173" s="5">
        <v>210000000</v>
      </c>
      <c r="W173" s="5">
        <v>210000000</v>
      </c>
      <c r="X173" s="5">
        <v>210000000</v>
      </c>
      <c r="Y173" s="5">
        <v>210000000</v>
      </c>
      <c r="Z173" s="5">
        <v>210000000</v>
      </c>
    </row>
    <row r="174" spans="2:26" ht="15.5" x14ac:dyDescent="0.35">
      <c r="C174" t="s">
        <v>222</v>
      </c>
      <c r="D174" s="6">
        <v>112.55</v>
      </c>
      <c r="E174" s="6">
        <v>39.39</v>
      </c>
      <c r="F174" s="6">
        <v>119.25</v>
      </c>
      <c r="G174" s="6">
        <v>109.13</v>
      </c>
    </row>
    <row r="175" spans="2:26" ht="15.5" x14ac:dyDescent="0.35">
      <c r="C175" t="s">
        <v>223</v>
      </c>
      <c r="D175" s="6">
        <v>20.61</v>
      </c>
      <c r="E175" s="6">
        <v>58.39</v>
      </c>
      <c r="F175" s="6">
        <v>19.29</v>
      </c>
      <c r="G175" s="6">
        <v>18.690000000000001</v>
      </c>
    </row>
    <row r="176" spans="2:26" ht="15.5" x14ac:dyDescent="0.35">
      <c r="C176" t="s">
        <v>72</v>
      </c>
      <c r="D176" s="6">
        <v>0.97</v>
      </c>
      <c r="E176" s="6">
        <v>1.18</v>
      </c>
      <c r="F176" s="6">
        <v>0.96</v>
      </c>
      <c r="G176" s="6">
        <v>0.9</v>
      </c>
    </row>
    <row r="177" spans="3:7" ht="15.5" x14ac:dyDescent="0.35">
      <c r="C177" t="s">
        <v>224</v>
      </c>
      <c r="D177" s="5">
        <v>105910000000</v>
      </c>
      <c r="E177" s="5">
        <v>387280000000</v>
      </c>
      <c r="F177" s="5">
        <v>103740000000</v>
      </c>
      <c r="G177" s="5">
        <v>115790000000</v>
      </c>
    </row>
    <row r="178" spans="3:7" ht="15.5" x14ac:dyDescent="0.35">
      <c r="C178" t="s">
        <v>225</v>
      </c>
      <c r="D178" s="6">
        <v>1.52E-2</v>
      </c>
      <c r="E178" s="6">
        <v>5.5000000000000005E-3</v>
      </c>
      <c r="F178" s="6">
        <v>1.6500000000000001E-2</v>
      </c>
      <c r="G178" s="6">
        <v>1.5300000000000001E-2</v>
      </c>
    </row>
    <row r="179" spans="3:7" ht="15.5" x14ac:dyDescent="0.35">
      <c r="C179" t="s">
        <v>226</v>
      </c>
      <c r="D179" s="6">
        <v>1.6200000000000003E-2</v>
      </c>
      <c r="E179" s="6">
        <v>5.7999999999999996E-3</v>
      </c>
      <c r="F179" s="6">
        <v>1.7600000000000001E-2</v>
      </c>
      <c r="G179" s="6">
        <v>1.6399999999999998E-2</v>
      </c>
    </row>
    <row r="180" spans="3:7" ht="15.5" x14ac:dyDescent="0.35">
      <c r="C180" t="s">
        <v>227</v>
      </c>
      <c r="D180" s="6">
        <v>1.5300000000000001E-2</v>
      </c>
      <c r="E180" s="6">
        <v>1.34E-2</v>
      </c>
      <c r="F180" s="6">
        <v>1.5300000000000001E-2</v>
      </c>
      <c r="G180" s="6">
        <v>1.8200000000000001E-2</v>
      </c>
    </row>
    <row r="181" spans="3:7" ht="15.5" x14ac:dyDescent="0.35">
      <c r="C181" t="s">
        <v>228</v>
      </c>
    </row>
    <row r="182" spans="3:7" ht="15.5" x14ac:dyDescent="0.35">
      <c r="C182" t="s">
        <v>229</v>
      </c>
      <c r="D182" s="5">
        <v>5713000000000</v>
      </c>
      <c r="E182" s="5">
        <v>5620000000000</v>
      </c>
      <c r="F182" s="5">
        <v>5570000000000</v>
      </c>
      <c r="G182" s="5">
        <v>5471000000000</v>
      </c>
    </row>
    <row r="183" spans="3:7" ht="15.5" x14ac:dyDescent="0.35">
      <c r="C183" t="s">
        <v>230</v>
      </c>
      <c r="D183" s="6">
        <v>0.33</v>
      </c>
      <c r="E183" s="6">
        <v>0.34</v>
      </c>
      <c r="F183" s="6">
        <v>0.34</v>
      </c>
      <c r="G183" s="6">
        <v>0.31</v>
      </c>
    </row>
    <row r="184" spans="3:7" ht="15.5" x14ac:dyDescent="0.35">
      <c r="C184" t="s">
        <v>231</v>
      </c>
      <c r="D184" s="6">
        <v>6938.47</v>
      </c>
      <c r="E184" s="6">
        <v>6825.92</v>
      </c>
      <c r="F184" s="6">
        <v>6785.79</v>
      </c>
      <c r="G184" s="6">
        <v>6666.54</v>
      </c>
    </row>
    <row r="185" spans="3:7" ht="15.5" x14ac:dyDescent="0.35">
      <c r="C185" t="s">
        <v>232</v>
      </c>
      <c r="D185" s="6">
        <v>0.33</v>
      </c>
      <c r="E185" s="6">
        <v>0.34</v>
      </c>
      <c r="F185" s="6">
        <v>0.34</v>
      </c>
      <c r="G185" s="6">
        <v>0.31</v>
      </c>
    </row>
    <row r="186" spans="3:7" ht="15.5" x14ac:dyDescent="0.35">
      <c r="C186" t="s">
        <v>233</v>
      </c>
      <c r="D186" s="6">
        <v>6938.47</v>
      </c>
      <c r="E186" s="6">
        <v>6825.92</v>
      </c>
      <c r="F186" s="6">
        <v>6785.79</v>
      </c>
      <c r="G186" s="6">
        <v>6666.54</v>
      </c>
    </row>
    <row r="187" spans="3:7" ht="15.5" x14ac:dyDescent="0.35">
      <c r="C187" t="s">
        <v>234</v>
      </c>
    </row>
    <row r="188" spans="3:7" ht="15.5" x14ac:dyDescent="0.35">
      <c r="C188" t="s">
        <v>235</v>
      </c>
    </row>
    <row r="189" spans="3:7" ht="15.5" x14ac:dyDescent="0.35">
      <c r="C189" t="s">
        <v>236</v>
      </c>
      <c r="D189" s="5">
        <v>5706000000000</v>
      </c>
      <c r="E189" s="5">
        <v>5613000000000</v>
      </c>
      <c r="F189" s="5">
        <v>5580000000000</v>
      </c>
      <c r="G189" s="5">
        <v>5482000000000</v>
      </c>
    </row>
    <row r="190" spans="3:7" ht="15.5" x14ac:dyDescent="0.35">
      <c r="C190" t="s">
        <v>23</v>
      </c>
    </row>
    <row r="191" spans="3:7" ht="15.5" x14ac:dyDescent="0.35">
      <c r="C191" t="s">
        <v>20</v>
      </c>
      <c r="D191" s="5">
        <v>-1467000000000</v>
      </c>
      <c r="E191" s="5">
        <v>-1223000000000</v>
      </c>
      <c r="F191" s="5">
        <v>-1256000000000</v>
      </c>
      <c r="G191" s="5">
        <v>-1026000000000</v>
      </c>
    </row>
    <row r="192" spans="3:7" ht="15.5" x14ac:dyDescent="0.35">
      <c r="C192" t="s">
        <v>237</v>
      </c>
      <c r="D192" s="5">
        <v>2299000000000</v>
      </c>
      <c r="E192" s="5">
        <v>2221000000000</v>
      </c>
      <c r="F192" s="5">
        <v>2140000000000</v>
      </c>
      <c r="G192" s="5">
        <v>2034000000000</v>
      </c>
    </row>
    <row r="193" spans="3:26" ht="15.5" x14ac:dyDescent="0.35">
      <c r="C193" t="s">
        <v>238</v>
      </c>
      <c r="D193" s="5">
        <v>255000000000</v>
      </c>
      <c r="E193" s="5">
        <v>-29000000000</v>
      </c>
      <c r="F193" s="5">
        <v>302000000000</v>
      </c>
      <c r="G193" s="5">
        <v>47000000000</v>
      </c>
    </row>
    <row r="194" spans="3:26" ht="15.5" x14ac:dyDescent="0.35">
      <c r="C194" t="s">
        <v>239</v>
      </c>
      <c r="D194" s="5">
        <v>-12000000000</v>
      </c>
      <c r="E194" s="5">
        <v>-2000000000</v>
      </c>
      <c r="F194" s="5">
        <v>-8000000000</v>
      </c>
      <c r="G194" s="5">
        <v>-5000000000</v>
      </c>
    </row>
    <row r="195" spans="3:26" ht="15.5" x14ac:dyDescent="0.35">
      <c r="C195" t="s">
        <v>12</v>
      </c>
      <c r="D195" s="5">
        <v>243000000000</v>
      </c>
      <c r="E195" s="5">
        <v>-31000000000</v>
      </c>
      <c r="F195" s="5">
        <v>294000000000</v>
      </c>
      <c r="G195" s="5">
        <v>42000000000</v>
      </c>
    </row>
    <row r="196" spans="3:26" ht="15.5" x14ac:dyDescent="0.35">
      <c r="C196" t="s">
        <v>15</v>
      </c>
      <c r="D196" s="6">
        <v>295.29000000000002</v>
      </c>
      <c r="E196" s="6">
        <v>-38.270000000000003</v>
      </c>
      <c r="F196" s="6">
        <v>357.83</v>
      </c>
      <c r="G196" s="6">
        <v>50.96</v>
      </c>
    </row>
    <row r="197" spans="3:26" ht="15.5" x14ac:dyDescent="0.35">
      <c r="C197" t="s">
        <v>57</v>
      </c>
      <c r="I197" s="6">
        <v>380.69</v>
      </c>
      <c r="J197" s="6">
        <v>357.97</v>
      </c>
      <c r="K197" s="6">
        <v>1153.9100000000001</v>
      </c>
      <c r="L197" s="6">
        <v>517.89</v>
      </c>
      <c r="M197" s="6">
        <v>683.37</v>
      </c>
      <c r="N197" s="6">
        <v>1157.1099999999999</v>
      </c>
      <c r="O197" s="6">
        <v>1533.33</v>
      </c>
      <c r="P197" s="6">
        <v>1280.3800000000001</v>
      </c>
      <c r="Q197" s="6">
        <v>1310.01</v>
      </c>
      <c r="R197" s="6">
        <v>1656.22</v>
      </c>
      <c r="S197" s="6">
        <v>772.92</v>
      </c>
      <c r="T197" s="6">
        <v>665.24</v>
      </c>
      <c r="U197" s="6">
        <v>508.98</v>
      </c>
      <c r="V197" s="6">
        <v>824.33</v>
      </c>
      <c r="W197" s="6">
        <v>532.97</v>
      </c>
      <c r="X197" s="6">
        <v>296.57</v>
      </c>
      <c r="Y197" s="6">
        <v>88.73</v>
      </c>
      <c r="Z197" s="6">
        <v>51.64</v>
      </c>
    </row>
    <row r="198" spans="3:26" ht="15.5" x14ac:dyDescent="0.35">
      <c r="C198" t="s">
        <v>71</v>
      </c>
      <c r="I198" s="6">
        <v>6.04</v>
      </c>
      <c r="J198" s="6">
        <v>6.06</v>
      </c>
      <c r="K198" s="6">
        <v>7.11</v>
      </c>
      <c r="L198" s="6">
        <v>16.7</v>
      </c>
      <c r="M198" s="6">
        <v>15.22</v>
      </c>
      <c r="N198" s="6">
        <v>9.07</v>
      </c>
      <c r="O198" s="6">
        <v>5.98</v>
      </c>
      <c r="P198" s="6">
        <v>6.79</v>
      </c>
      <c r="Q198" s="6">
        <v>6.87</v>
      </c>
      <c r="R198" s="6">
        <v>4.3899999999999997</v>
      </c>
      <c r="S198" s="6">
        <v>4.82</v>
      </c>
      <c r="T198" s="6">
        <v>5.94</v>
      </c>
      <c r="U198" s="6">
        <v>8.64</v>
      </c>
      <c r="V198" s="6">
        <v>4.91</v>
      </c>
      <c r="W198" s="6">
        <v>5.86</v>
      </c>
      <c r="X198" s="6">
        <v>6.58</v>
      </c>
      <c r="Y198" s="6">
        <v>14.76</v>
      </c>
      <c r="Z198" s="6">
        <v>28.08</v>
      </c>
    </row>
    <row r="199" spans="3:26" ht="15.5" x14ac:dyDescent="0.35">
      <c r="C199" t="s">
        <v>74</v>
      </c>
      <c r="I199" s="6">
        <v>0.25</v>
      </c>
      <c r="J199" s="6">
        <v>0.26</v>
      </c>
      <c r="K199" s="6">
        <v>0.28999999999999998</v>
      </c>
      <c r="L199" s="6">
        <v>0.33</v>
      </c>
      <c r="M199" s="6">
        <v>0.43</v>
      </c>
      <c r="N199" s="6">
        <v>0.47</v>
      </c>
      <c r="O199" s="6">
        <v>0.33</v>
      </c>
      <c r="P199" s="6">
        <v>0.35</v>
      </c>
      <c r="Q199" s="6">
        <v>0.42</v>
      </c>
      <c r="R199" s="6">
        <v>0.4</v>
      </c>
      <c r="S199" s="6">
        <v>0.22</v>
      </c>
      <c r="T199" s="6">
        <v>0.22</v>
      </c>
      <c r="U199" s="6">
        <v>0.24</v>
      </c>
      <c r="V199" s="6">
        <v>0.24</v>
      </c>
      <c r="W199" s="6">
        <v>0.19</v>
      </c>
      <c r="X199" s="6">
        <v>0.18</v>
      </c>
      <c r="Y199" s="6">
        <v>0.18</v>
      </c>
      <c r="Z199" s="6">
        <v>0.14000000000000001</v>
      </c>
    </row>
    <row r="200" spans="3:26" ht="15.5" x14ac:dyDescent="0.35">
      <c r="C200" t="s">
        <v>240</v>
      </c>
      <c r="I200" s="5">
        <v>438840000000</v>
      </c>
      <c r="J200" s="5">
        <v>411410000000</v>
      </c>
      <c r="K200" s="5">
        <v>310390000000</v>
      </c>
      <c r="L200" s="5">
        <v>167390000000</v>
      </c>
      <c r="M200" s="5">
        <v>199980000000</v>
      </c>
      <c r="N200" s="5">
        <v>342360000000</v>
      </c>
      <c r="O200" s="5">
        <v>504880000000</v>
      </c>
      <c r="P200" s="5">
        <v>406740000000</v>
      </c>
    </row>
    <row r="201" spans="3:26" ht="15.5" x14ac:dyDescent="0.35">
      <c r="C201" t="s">
        <v>241</v>
      </c>
      <c r="I201" s="6">
        <v>5.33E-2</v>
      </c>
      <c r="J201" s="6">
        <v>5.16E-2</v>
      </c>
      <c r="K201" s="6">
        <v>4.4500000000000005E-2</v>
      </c>
      <c r="L201" s="6">
        <v>2.0799999999999999E-2</v>
      </c>
      <c r="M201" s="6">
        <v>2.9900000000000003E-2</v>
      </c>
      <c r="N201" s="6">
        <v>6.3600000000000004E-2</v>
      </c>
      <c r="O201" s="6">
        <v>7.1599999999999997E-2</v>
      </c>
      <c r="P201" s="6">
        <v>6.3200000000000006E-2</v>
      </c>
      <c r="Q201" s="6">
        <v>6.7099999999999993E-2</v>
      </c>
      <c r="R201" s="6">
        <v>0.13900000000000001</v>
      </c>
      <c r="S201" s="6">
        <v>8.9600000000000013E-2</v>
      </c>
      <c r="T201" s="6">
        <v>8.2599999999999993E-2</v>
      </c>
      <c r="U201" s="6">
        <v>5.9400000000000001E-2</v>
      </c>
      <c r="V201" s="6">
        <v>0.114</v>
      </c>
      <c r="W201" s="6">
        <v>7.5300000000000006E-2</v>
      </c>
      <c r="X201" s="6">
        <v>5.2699999999999997E-2</v>
      </c>
      <c r="Y201" s="6">
        <v>1.7500000000000002E-2</v>
      </c>
      <c r="Z201" s="6">
        <v>9.3999999999999986E-3</v>
      </c>
    </row>
    <row r="202" spans="3:26" ht="15.5" x14ac:dyDescent="0.35">
      <c r="C202" t="s">
        <v>242</v>
      </c>
      <c r="I202" s="6">
        <v>5.5800000000000002E-2</v>
      </c>
      <c r="J202" s="6">
        <v>5.4699999999999999E-2</v>
      </c>
      <c r="K202" s="6">
        <v>4.7899999999999998E-2</v>
      </c>
      <c r="L202" s="6">
        <v>2.2400000000000003E-2</v>
      </c>
      <c r="M202" s="6">
        <v>3.1800000000000002E-2</v>
      </c>
      <c r="N202" s="6">
        <v>7.2300000000000003E-2</v>
      </c>
      <c r="O202" s="6">
        <v>9.9900000000000003E-2</v>
      </c>
      <c r="P202" s="6">
        <v>9.0299999999999991E-2</v>
      </c>
      <c r="Q202" s="6">
        <v>9.9000000000000005E-2</v>
      </c>
      <c r="R202" s="6">
        <v>0.28039999999999998</v>
      </c>
      <c r="S202" s="6">
        <v>0.1734</v>
      </c>
      <c r="T202" s="6">
        <v>0.1691</v>
      </c>
      <c r="U202" s="6">
        <v>0.1489</v>
      </c>
      <c r="V202" s="6">
        <v>0.26090000000000002</v>
      </c>
      <c r="W202" s="6">
        <v>0.21280000000000002</v>
      </c>
      <c r="X202" s="6">
        <v>0.14400000000000002</v>
      </c>
      <c r="Y202" s="6">
        <v>4.8600000000000004E-2</v>
      </c>
      <c r="Z202" s="6">
        <v>2.98E-2</v>
      </c>
    </row>
    <row r="203" spans="3:26" ht="15.5" x14ac:dyDescent="0.35">
      <c r="C203" t="s">
        <v>243</v>
      </c>
      <c r="I203" s="6">
        <v>6.6799999999999998E-2</v>
      </c>
      <c r="J203" s="6">
        <v>6.6299999999999998E-2</v>
      </c>
      <c r="K203" s="6">
        <v>5.0499999999999996E-2</v>
      </c>
      <c r="L203" s="6">
        <v>2.2799999999999997E-2</v>
      </c>
      <c r="M203" s="6">
        <v>3.8100000000000002E-2</v>
      </c>
      <c r="N203" s="6">
        <v>9.01E-2</v>
      </c>
      <c r="O203" s="6">
        <v>0.14649999999999999</v>
      </c>
      <c r="P203" s="6">
        <v>0.12380000000000001</v>
      </c>
      <c r="Q203" s="6">
        <v>0.15740000000000001</v>
      </c>
      <c r="R203" s="6">
        <v>0.37109999999999999</v>
      </c>
      <c r="S203" s="6">
        <v>0.25209999999999999</v>
      </c>
      <c r="T203" s="6">
        <v>0.29330000000000001</v>
      </c>
      <c r="U203" s="6">
        <v>0.23079999999999998</v>
      </c>
      <c r="V203" s="6">
        <v>0.36030000000000001</v>
      </c>
      <c r="W203" s="6">
        <v>0.3478</v>
      </c>
      <c r="X203" s="6">
        <v>0.23079999999999998</v>
      </c>
      <c r="Y203" s="6">
        <v>7.3599999999999999E-2</v>
      </c>
      <c r="Z203" s="6">
        <v>0.34729999999999994</v>
      </c>
    </row>
    <row r="204" spans="3:26" ht="15.5" x14ac:dyDescent="0.35">
      <c r="C204" t="s">
        <v>244</v>
      </c>
      <c r="N204" s="6">
        <v>14.15</v>
      </c>
      <c r="O204" s="6">
        <v>8.14</v>
      </c>
      <c r="P204" s="6">
        <v>10.91</v>
      </c>
      <c r="Q204" s="6">
        <v>12.32</v>
      </c>
      <c r="R204" s="6">
        <v>13.49</v>
      </c>
      <c r="S204" s="6">
        <v>5.23</v>
      </c>
      <c r="T204" s="6">
        <v>4.32</v>
      </c>
      <c r="U204" s="6">
        <v>9.5500000000000007</v>
      </c>
      <c r="V204" s="6">
        <v>11.73</v>
      </c>
      <c r="W204" s="6">
        <v>9.52</v>
      </c>
      <c r="X204" s="6">
        <v>5.04</v>
      </c>
      <c r="Y204" s="6">
        <v>0.96</v>
      </c>
      <c r="Z204" s="6">
        <v>1.68</v>
      </c>
    </row>
    <row r="205" spans="3:26" ht="15.5" x14ac:dyDescent="0.35">
      <c r="C205" t="s">
        <v>68</v>
      </c>
      <c r="I205" s="6">
        <v>0.34</v>
      </c>
      <c r="J205" s="6">
        <v>0.33</v>
      </c>
      <c r="K205" s="6">
        <v>0.34</v>
      </c>
      <c r="L205" s="6">
        <v>0.37</v>
      </c>
      <c r="M205" s="6">
        <v>0.48</v>
      </c>
      <c r="N205" s="6">
        <v>0.66</v>
      </c>
      <c r="O205" s="6">
        <v>0.6</v>
      </c>
      <c r="P205" s="6">
        <v>0.61</v>
      </c>
      <c r="Q205" s="6">
        <v>0.68</v>
      </c>
      <c r="R205" s="6">
        <v>1.23</v>
      </c>
      <c r="S205" s="6">
        <v>0.84</v>
      </c>
      <c r="T205" s="5">
        <v>1</v>
      </c>
      <c r="U205" s="6">
        <v>1.29</v>
      </c>
      <c r="V205" s="6">
        <v>1.28</v>
      </c>
      <c r="W205" s="6">
        <v>1.25</v>
      </c>
      <c r="X205" s="6">
        <v>0.95</v>
      </c>
      <c r="Y205" s="6">
        <v>0.72</v>
      </c>
      <c r="Z205" s="6">
        <v>0.84</v>
      </c>
    </row>
    <row r="206" spans="3:26" ht="15.5" x14ac:dyDescent="0.35">
      <c r="C206" t="s">
        <v>65</v>
      </c>
      <c r="I206" s="6">
        <v>6825.92</v>
      </c>
      <c r="J206" s="6">
        <v>6544.48</v>
      </c>
      <c r="K206" s="6">
        <v>24073.3</v>
      </c>
      <c r="L206" s="6">
        <v>23069.37</v>
      </c>
      <c r="M206" s="6">
        <v>21509.3</v>
      </c>
      <c r="N206" s="6">
        <v>15997.5</v>
      </c>
      <c r="O206" s="6">
        <v>15351.87</v>
      </c>
      <c r="P206" s="6">
        <v>14171.84</v>
      </c>
      <c r="Q206" s="6">
        <v>13238.9</v>
      </c>
      <c r="R206" s="6">
        <v>5906.63</v>
      </c>
      <c r="S206" s="6">
        <v>4457.25</v>
      </c>
      <c r="T206" s="6">
        <v>3933.19</v>
      </c>
      <c r="U206" s="6">
        <v>3417.95</v>
      </c>
      <c r="V206" s="6">
        <v>3158.97</v>
      </c>
      <c r="W206" s="6">
        <v>2504.64</v>
      </c>
      <c r="X206" s="5">
        <v>2060</v>
      </c>
      <c r="Y206" s="6">
        <v>1824.44</v>
      </c>
      <c r="Z206" s="6">
        <v>1731.69</v>
      </c>
    </row>
    <row r="207" spans="3:26" ht="15.5" x14ac:dyDescent="0.35">
      <c r="C207" t="s">
        <v>245</v>
      </c>
      <c r="I207" s="6">
        <v>0.34</v>
      </c>
      <c r="J207" s="6">
        <v>0.33</v>
      </c>
      <c r="K207" s="6">
        <v>0.34</v>
      </c>
      <c r="L207" s="6">
        <v>0.37</v>
      </c>
      <c r="M207" s="6">
        <v>0.48</v>
      </c>
      <c r="N207" s="6">
        <v>0.66</v>
      </c>
      <c r="O207" s="6">
        <v>0.6</v>
      </c>
      <c r="P207" s="6">
        <v>0.61</v>
      </c>
      <c r="Q207" s="6">
        <v>0.68</v>
      </c>
      <c r="R207" s="6">
        <v>1.23</v>
      </c>
      <c r="S207" s="6">
        <v>0.84</v>
      </c>
      <c r="T207" s="5">
        <v>1</v>
      </c>
      <c r="U207" s="6">
        <v>1.29</v>
      </c>
      <c r="V207" s="6">
        <v>1.28</v>
      </c>
      <c r="W207" s="6">
        <v>1.25</v>
      </c>
      <c r="X207" s="6">
        <v>0.95</v>
      </c>
      <c r="Y207" s="6">
        <v>0.72</v>
      </c>
      <c r="Z207" s="6">
        <v>0.84</v>
      </c>
    </row>
    <row r="208" spans="3:26" ht="15.5" x14ac:dyDescent="0.35">
      <c r="C208" t="s">
        <v>246</v>
      </c>
      <c r="I208" s="6">
        <v>6825.92</v>
      </c>
      <c r="J208" s="6">
        <v>6544.48</v>
      </c>
      <c r="K208" s="6">
        <v>24073.3</v>
      </c>
      <c r="L208" s="6">
        <v>23069.37</v>
      </c>
      <c r="M208" s="6">
        <v>21509.3</v>
      </c>
      <c r="N208" s="6">
        <v>15997.5</v>
      </c>
      <c r="O208" s="6">
        <v>15351.87</v>
      </c>
      <c r="P208" s="6">
        <v>14171.84</v>
      </c>
      <c r="Q208" s="6">
        <v>13238.9</v>
      </c>
      <c r="R208" s="6">
        <v>5906.63</v>
      </c>
      <c r="S208" s="6">
        <v>4457.25</v>
      </c>
      <c r="T208" s="6">
        <v>3933.19</v>
      </c>
      <c r="U208" s="6">
        <v>3417.95</v>
      </c>
      <c r="V208" s="6">
        <v>3158.97</v>
      </c>
      <c r="W208" s="6">
        <v>2504.64</v>
      </c>
      <c r="X208" s="5">
        <v>2060</v>
      </c>
      <c r="Y208" s="6">
        <v>1824.44</v>
      </c>
      <c r="Z208" s="6">
        <v>1731.69</v>
      </c>
    </row>
    <row r="209" spans="2:26" ht="15.5" x14ac:dyDescent="0.35">
      <c r="C209" t="s">
        <v>247</v>
      </c>
      <c r="O209" s="5">
        <v>600000000000</v>
      </c>
      <c r="P209" s="5">
        <v>450000000000</v>
      </c>
      <c r="Q209" s="5">
        <v>602000000000</v>
      </c>
      <c r="R209" s="5">
        <v>600000000000</v>
      </c>
      <c r="S209" s="5">
        <v>450000000000</v>
      </c>
      <c r="T209" s="5">
        <v>353000000000</v>
      </c>
      <c r="U209" s="5">
        <v>500000000000</v>
      </c>
      <c r="V209" s="5">
        <v>384000000000</v>
      </c>
      <c r="W209" s="5">
        <v>500000000000</v>
      </c>
      <c r="X209" s="5">
        <v>414000000000</v>
      </c>
      <c r="Y209" s="5">
        <v>361000000000</v>
      </c>
      <c r="Z209" s="5">
        <v>459000000000</v>
      </c>
    </row>
    <row r="210" spans="2:26" ht="15.5" x14ac:dyDescent="0.35">
      <c r="C210" t="s">
        <v>248</v>
      </c>
      <c r="K210" s="5">
        <v>1000000000</v>
      </c>
      <c r="L210" s="5">
        <v>9000000000</v>
      </c>
      <c r="Y210" s="5">
        <v>2000000000</v>
      </c>
      <c r="Z210" s="5">
        <v>9000000000</v>
      </c>
    </row>
    <row r="211" spans="2:26" ht="15.5" x14ac:dyDescent="0.35">
      <c r="C211" t="s">
        <v>25</v>
      </c>
      <c r="K211" s="5">
        <v>1000000000</v>
      </c>
      <c r="L211" s="5">
        <v>9000000000</v>
      </c>
      <c r="O211" s="5">
        <v>600000000000</v>
      </c>
      <c r="P211" s="5">
        <v>450000000000</v>
      </c>
      <c r="Q211" s="5">
        <v>602000000000</v>
      </c>
      <c r="R211" s="5">
        <v>600000000000</v>
      </c>
      <c r="S211" s="5">
        <v>450000000000</v>
      </c>
      <c r="T211" s="5">
        <v>353000000000</v>
      </c>
      <c r="U211" s="5">
        <v>500000000000</v>
      </c>
      <c r="V211" s="5">
        <v>384000000000</v>
      </c>
      <c r="W211" s="5">
        <v>500000000000</v>
      </c>
      <c r="X211" s="5">
        <v>414000000000</v>
      </c>
      <c r="Y211" s="5">
        <v>363000000000</v>
      </c>
      <c r="Z211" s="5">
        <v>469000000000</v>
      </c>
    </row>
    <row r="212" spans="2:26" ht="15.5" x14ac:dyDescent="0.35">
      <c r="C212" t="s">
        <v>22</v>
      </c>
      <c r="I212" s="5">
        <v>-1223000000000</v>
      </c>
      <c r="J212" s="5">
        <v>-824000000000</v>
      </c>
      <c r="K212" s="5">
        <v>-780000000000</v>
      </c>
      <c r="L212" s="5">
        <v>-548000000000</v>
      </c>
      <c r="M212" s="5">
        <v>-950000000000</v>
      </c>
      <c r="N212" s="5">
        <v>-1026000000000</v>
      </c>
      <c r="O212" s="5">
        <v>30000000000</v>
      </c>
      <c r="P212" s="5">
        <v>63000000000</v>
      </c>
      <c r="Q212" s="5">
        <v>-176000000000</v>
      </c>
      <c r="R212" s="5">
        <v>-365000000000</v>
      </c>
      <c r="S212" s="5">
        <v>110000000000</v>
      </c>
      <c r="T212" s="5">
        <v>236000000000</v>
      </c>
      <c r="U212" s="5">
        <v>206000000000</v>
      </c>
      <c r="V212" s="5">
        <v>123000000000</v>
      </c>
      <c r="W212" s="5">
        <v>211000000000</v>
      </c>
      <c r="X212" s="5">
        <v>313000000000</v>
      </c>
      <c r="Y212" s="5">
        <v>297000000000</v>
      </c>
      <c r="Z212" s="5">
        <v>451000000000</v>
      </c>
    </row>
    <row r="213" spans="2:26" ht="15.5" x14ac:dyDescent="0.35">
      <c r="C213" t="s">
        <v>249</v>
      </c>
      <c r="I213" s="5">
        <v>2221000000000</v>
      </c>
      <c r="J213" s="5">
        <v>1932000000000</v>
      </c>
      <c r="K213" s="5">
        <v>1730000000000</v>
      </c>
      <c r="L213" s="5">
        <v>1547000000000</v>
      </c>
      <c r="M213" s="5">
        <v>1496000000000</v>
      </c>
      <c r="N213" s="5">
        <v>1442000000000</v>
      </c>
      <c r="O213" s="5">
        <v>1331000000000</v>
      </c>
      <c r="P213" s="5">
        <v>1099000000000</v>
      </c>
      <c r="Q213" s="5">
        <v>925000000000</v>
      </c>
      <c r="R213" s="5">
        <v>824000000000</v>
      </c>
      <c r="S213" s="5">
        <v>562000000000</v>
      </c>
      <c r="T213" s="5">
        <v>468000000000</v>
      </c>
      <c r="U213" s="5">
        <v>411000000000</v>
      </c>
      <c r="V213" s="5">
        <v>378000000000</v>
      </c>
      <c r="W213" s="5">
        <v>269000000000</v>
      </c>
      <c r="X213" s="5">
        <v>190000000000</v>
      </c>
      <c r="Y213" s="5">
        <v>133000000000</v>
      </c>
      <c r="Z213" s="5">
        <v>140000000000</v>
      </c>
    </row>
    <row r="214" spans="2:26" ht="15.5" x14ac:dyDescent="0.35">
      <c r="C214" t="s">
        <v>250</v>
      </c>
      <c r="I214" s="5">
        <v>489000000000</v>
      </c>
      <c r="J214" s="5">
        <v>193000000000</v>
      </c>
      <c r="K214" s="5">
        <v>297000000000</v>
      </c>
      <c r="L214" s="5">
        <v>-294000000000</v>
      </c>
      <c r="M214" s="5">
        <v>47000000000</v>
      </c>
      <c r="N214" s="5">
        <v>1206000000000</v>
      </c>
      <c r="O214" s="5">
        <v>128000000000</v>
      </c>
      <c r="P214" s="5">
        <v>-133000000000</v>
      </c>
      <c r="Q214" s="5">
        <v>-70000000000</v>
      </c>
      <c r="R214" s="5">
        <v>523000000000</v>
      </c>
      <c r="S214" s="5">
        <v>198000000000</v>
      </c>
      <c r="T214" s="5">
        <v>62000000000</v>
      </c>
      <c r="U214" s="5">
        <v>21000000000</v>
      </c>
      <c r="V214" s="5">
        <v>137000000000</v>
      </c>
      <c r="W214" s="5">
        <v>134000000000</v>
      </c>
      <c r="X214" s="5">
        <v>-30000000000</v>
      </c>
      <c r="Y214" s="5">
        <v>185000000000</v>
      </c>
      <c r="Z214" s="5">
        <v>-74000000000</v>
      </c>
    </row>
    <row r="215" spans="2:26" ht="15.5" x14ac:dyDescent="0.35">
      <c r="C215" t="s">
        <v>251</v>
      </c>
      <c r="I215" s="5">
        <v>-25000000000</v>
      </c>
      <c r="J215" s="5">
        <v>-103000000000</v>
      </c>
      <c r="K215" s="5">
        <v>-56000000000</v>
      </c>
      <c r="L215" s="5">
        <v>-71000000000</v>
      </c>
      <c r="M215" s="5">
        <v>-70000000000</v>
      </c>
      <c r="N215" s="5">
        <v>-52000000000</v>
      </c>
      <c r="O215" s="5">
        <v>-46000000000</v>
      </c>
      <c r="P215" s="5">
        <v>-39000000000</v>
      </c>
      <c r="Q215" s="5">
        <v>-67000000000</v>
      </c>
      <c r="R215" s="5">
        <v>-33000000000</v>
      </c>
      <c r="S215" s="5">
        <v>-34000000000</v>
      </c>
      <c r="T215" s="5">
        <v>-49000000000</v>
      </c>
      <c r="U215" s="5">
        <v>-49000000000</v>
      </c>
      <c r="V215" s="5">
        <v>-22000000000</v>
      </c>
      <c r="W215" s="5">
        <v>-15000000000</v>
      </c>
      <c r="X215" s="5">
        <v>7000000000</v>
      </c>
      <c r="Y215" s="5">
        <v>-26000000000</v>
      </c>
      <c r="Z215" s="5">
        <v>-44000000000</v>
      </c>
    </row>
    <row r="216" spans="2:26" ht="15.5" x14ac:dyDescent="0.35">
      <c r="C216" t="s">
        <v>14</v>
      </c>
      <c r="I216" s="5">
        <v>464000000000</v>
      </c>
      <c r="J216" s="5">
        <v>89000000000</v>
      </c>
      <c r="K216" s="5">
        <v>242000000000</v>
      </c>
      <c r="L216" s="5">
        <v>-364000000000</v>
      </c>
      <c r="M216" s="5">
        <v>-23000000000</v>
      </c>
      <c r="N216" s="5">
        <v>1154000000000</v>
      </c>
      <c r="O216" s="5">
        <v>82000000000</v>
      </c>
      <c r="P216" s="5">
        <v>-172000000000</v>
      </c>
      <c r="Q216" s="5">
        <v>-138000000000</v>
      </c>
      <c r="R216" s="5">
        <v>490000000000</v>
      </c>
      <c r="S216" s="5">
        <v>164000000000</v>
      </c>
      <c r="T216" s="5">
        <v>13000000000</v>
      </c>
      <c r="U216" s="5">
        <v>-28000000000</v>
      </c>
      <c r="V216" s="5">
        <v>115000000000</v>
      </c>
      <c r="W216" s="5">
        <v>119000000000</v>
      </c>
      <c r="X216" s="5">
        <v>-23000000000</v>
      </c>
      <c r="Y216" s="5">
        <v>158000000000</v>
      </c>
      <c r="Z216" s="5">
        <v>-118000000000</v>
      </c>
    </row>
    <row r="217" spans="2:26" ht="15.5" x14ac:dyDescent="0.35">
      <c r="C217" t="s">
        <v>16</v>
      </c>
      <c r="I217" s="6">
        <v>564.41999999999996</v>
      </c>
      <c r="J217" s="6">
        <v>108.82</v>
      </c>
      <c r="K217" s="6">
        <v>1176.6600000000001</v>
      </c>
      <c r="L217" s="6">
        <v>-1771.85</v>
      </c>
      <c r="M217" s="6">
        <v>-114.1</v>
      </c>
      <c r="N217" s="6">
        <v>5611.98</v>
      </c>
      <c r="O217" s="6">
        <v>400.23</v>
      </c>
      <c r="P217" s="6">
        <v>-838.58</v>
      </c>
      <c r="Q217" s="6">
        <v>-669.32</v>
      </c>
      <c r="R217" s="6">
        <v>2382.4699999999998</v>
      </c>
      <c r="S217" s="6">
        <v>796.52</v>
      </c>
      <c r="T217" s="6">
        <v>63.72</v>
      </c>
      <c r="U217" s="6">
        <v>-136.09</v>
      </c>
      <c r="V217" s="6">
        <v>561.6</v>
      </c>
      <c r="W217" s="6">
        <v>580.84</v>
      </c>
      <c r="X217" s="6">
        <v>-113.55</v>
      </c>
      <c r="Y217" s="6">
        <v>769.23</v>
      </c>
      <c r="Z217" s="6">
        <v>-574.6</v>
      </c>
    </row>
    <row r="219" spans="2:26" ht="15.5" x14ac:dyDescent="0.35">
      <c r="B219" t="s">
        <v>252</v>
      </c>
      <c r="C219" t="s">
        <v>253</v>
      </c>
      <c r="D219" s="5">
        <v>93000000000</v>
      </c>
      <c r="E219" s="5">
        <v>32000000000</v>
      </c>
      <c r="F219" s="5">
        <v>98000000000</v>
      </c>
      <c r="G219" s="5">
        <v>90000000000</v>
      </c>
      <c r="H219" s="5">
        <v>370000000000</v>
      </c>
      <c r="I219" s="5">
        <v>313000000000</v>
      </c>
      <c r="J219" s="5">
        <v>294000000000</v>
      </c>
      <c r="K219" s="5">
        <v>237000000000</v>
      </c>
      <c r="L219" s="5">
        <v>106000000000</v>
      </c>
      <c r="M219" s="5">
        <v>140000000000</v>
      </c>
      <c r="N219" s="5">
        <v>238000000000</v>
      </c>
      <c r="O219" s="5">
        <v>315000000000</v>
      </c>
      <c r="P219" s="5">
        <v>263000000000</v>
      </c>
      <c r="Q219" s="5">
        <v>269000000000</v>
      </c>
    </row>
    <row r="220" spans="2:26" ht="15.5" x14ac:dyDescent="0.35">
      <c r="C220" t="s">
        <v>254</v>
      </c>
      <c r="H220" s="5">
        <v>313000000000</v>
      </c>
      <c r="I220" s="5">
        <v>313000000000</v>
      </c>
      <c r="J220" s="5">
        <v>294000000000</v>
      </c>
      <c r="K220" s="5">
        <v>237000000000</v>
      </c>
      <c r="L220" s="5">
        <v>106000000000</v>
      </c>
      <c r="M220" s="5">
        <v>140000000000</v>
      </c>
      <c r="N220" s="5">
        <v>238000000000</v>
      </c>
      <c r="O220" s="5">
        <v>315000000000</v>
      </c>
      <c r="P220" s="5">
        <v>263000000000</v>
      </c>
      <c r="Q220" s="5">
        <v>269000000000</v>
      </c>
    </row>
    <row r="221" spans="2:26" ht="15.5" x14ac:dyDescent="0.35">
      <c r="C221" t="s">
        <v>401</v>
      </c>
      <c r="H221" s="5">
        <v>100</v>
      </c>
      <c r="I221" s="5">
        <v>100</v>
      </c>
      <c r="J221" s="5">
        <v>100</v>
      </c>
      <c r="K221" s="5">
        <v>75</v>
      </c>
      <c r="L221" s="6">
        <v>37.5</v>
      </c>
      <c r="M221" s="5">
        <v>50</v>
      </c>
      <c r="N221" s="5">
        <v>75</v>
      </c>
      <c r="O221" s="5">
        <v>125</v>
      </c>
      <c r="P221" s="6">
        <v>87.5</v>
      </c>
      <c r="Q221" s="6">
        <v>87.5</v>
      </c>
    </row>
    <row r="222" spans="2:26" ht="15.5" x14ac:dyDescent="0.35">
      <c r="C222" t="s">
        <v>76</v>
      </c>
      <c r="H222" s="6">
        <v>0.22210000000000002</v>
      </c>
      <c r="I222" s="6">
        <v>0.26269999999999999</v>
      </c>
      <c r="J222" s="6">
        <v>0.27940000000000004</v>
      </c>
      <c r="K222" s="6">
        <v>0.26</v>
      </c>
      <c r="L222" s="6">
        <v>0.28960000000000002</v>
      </c>
      <c r="M222" s="6">
        <v>0.29270000000000002</v>
      </c>
      <c r="N222" s="6">
        <v>0.25929999999999997</v>
      </c>
      <c r="O222" s="6">
        <v>0.3261</v>
      </c>
      <c r="P222" s="6">
        <v>0.27339999999999998</v>
      </c>
      <c r="Q222" s="6">
        <v>0.26719999999999999</v>
      </c>
    </row>
    <row r="223" spans="2:26" ht="15.5" x14ac:dyDescent="0.35">
      <c r="C223" t="s">
        <v>402</v>
      </c>
      <c r="H223" s="6">
        <v>4.5700000000000005E-2</v>
      </c>
      <c r="I223" s="6">
        <v>4.3700000000000003E-2</v>
      </c>
      <c r="J223" s="6">
        <v>4.3700000000000003E-2</v>
      </c>
      <c r="K223" s="6">
        <v>3.6600000000000001E-2</v>
      </c>
      <c r="L223" s="6">
        <v>1.6500000000000001E-2</v>
      </c>
      <c r="M223" s="6">
        <v>2.0099999999999996E-2</v>
      </c>
      <c r="N223" s="6">
        <v>2.6099999999999998E-2</v>
      </c>
      <c r="O223" s="6">
        <v>5.3499999999999999E-2</v>
      </c>
      <c r="P223" s="6">
        <v>3.8300000000000001E-2</v>
      </c>
      <c r="Q223" s="6">
        <v>3.49E-2</v>
      </c>
    </row>
    <row r="224" spans="2:26" ht="15.5" x14ac:dyDescent="0.35">
      <c r="C224" t="s">
        <v>56</v>
      </c>
      <c r="D224" s="6">
        <v>112.55</v>
      </c>
      <c r="E224" s="6">
        <v>39.39</v>
      </c>
      <c r="F224" s="6">
        <v>119.25</v>
      </c>
      <c r="G224" s="6">
        <v>109.13</v>
      </c>
      <c r="H224" s="6">
        <v>450.2</v>
      </c>
      <c r="I224" s="6">
        <v>380.69</v>
      </c>
      <c r="J224" s="6">
        <v>357.97</v>
      </c>
      <c r="K224" s="6">
        <v>288.48</v>
      </c>
      <c r="L224" s="6">
        <v>129.47</v>
      </c>
      <c r="M224" s="6">
        <v>170.84</v>
      </c>
      <c r="N224" s="6">
        <v>289.27999999999997</v>
      </c>
      <c r="O224" s="6">
        <v>383.33</v>
      </c>
      <c r="P224" s="6">
        <v>320.08999999999997</v>
      </c>
      <c r="Q224" s="6">
        <v>327.5</v>
      </c>
    </row>
    <row r="225" spans="3:17" ht="15.5" x14ac:dyDescent="0.35">
      <c r="C225" t="s">
        <v>255</v>
      </c>
      <c r="H225" s="6">
        <v>380.32</v>
      </c>
      <c r="I225" s="6">
        <v>380.69</v>
      </c>
      <c r="J225" s="6">
        <v>357.97</v>
      </c>
      <c r="K225" s="6">
        <v>288.48</v>
      </c>
      <c r="L225" s="6">
        <v>129.47</v>
      </c>
      <c r="M225" s="6">
        <v>170.84</v>
      </c>
      <c r="N225" s="6">
        <v>289.27999999999997</v>
      </c>
      <c r="O225" s="6">
        <v>383.33</v>
      </c>
      <c r="P225" s="6">
        <v>320.08999999999997</v>
      </c>
      <c r="Q225" s="6">
        <v>327.5</v>
      </c>
    </row>
    <row r="226" spans="3:17" ht="15.5" x14ac:dyDescent="0.35">
      <c r="C226" t="s">
        <v>78</v>
      </c>
      <c r="H226" s="5">
        <v>100</v>
      </c>
      <c r="I226" s="5">
        <v>100</v>
      </c>
      <c r="J226" s="5">
        <v>100</v>
      </c>
      <c r="K226" s="5">
        <v>75</v>
      </c>
      <c r="L226" s="6">
        <v>37.5</v>
      </c>
      <c r="M226" s="5">
        <v>50</v>
      </c>
      <c r="N226" s="5">
        <v>75</v>
      </c>
      <c r="O226" s="5">
        <v>125</v>
      </c>
      <c r="P226" s="6">
        <v>87.5</v>
      </c>
      <c r="Q226" s="6">
        <v>87.5</v>
      </c>
    </row>
    <row r="227" spans="3:17" ht="15.5" x14ac:dyDescent="0.35">
      <c r="C227" t="s">
        <v>403</v>
      </c>
      <c r="H227" s="6">
        <v>0.22210000000000002</v>
      </c>
      <c r="I227" s="6">
        <v>0.26269999999999999</v>
      </c>
      <c r="J227" s="6">
        <v>0.27940000000000004</v>
      </c>
      <c r="K227" s="6">
        <v>0.26</v>
      </c>
      <c r="L227" s="6">
        <v>0.28960000000000002</v>
      </c>
      <c r="M227" s="6">
        <v>0.29270000000000002</v>
      </c>
      <c r="N227" s="6">
        <v>0.25929999999999997</v>
      </c>
      <c r="O227" s="6">
        <v>0.3261</v>
      </c>
      <c r="P227" s="6">
        <v>0.27339999999999998</v>
      </c>
      <c r="Q227" s="6">
        <v>0.26719999999999999</v>
      </c>
    </row>
    <row r="228" spans="3:17" ht="15.5" x14ac:dyDescent="0.35">
      <c r="C228" t="s">
        <v>404</v>
      </c>
      <c r="H228" s="6">
        <v>4.5700000000000005E-2</v>
      </c>
      <c r="I228" s="6">
        <v>4.3700000000000003E-2</v>
      </c>
      <c r="J228" s="6">
        <v>4.3700000000000003E-2</v>
      </c>
      <c r="K228" s="6">
        <v>3.6600000000000001E-2</v>
      </c>
      <c r="L228" s="6">
        <v>1.6500000000000001E-2</v>
      </c>
      <c r="M228" s="6">
        <v>2.0099999999999996E-2</v>
      </c>
      <c r="N228" s="6">
        <v>2.6099999999999998E-2</v>
      </c>
      <c r="O228" s="6">
        <v>5.3499999999999999E-2</v>
      </c>
      <c r="P228" s="6">
        <v>3.8300000000000001E-2</v>
      </c>
      <c r="Q228" s="6">
        <v>3.49E-2</v>
      </c>
    </row>
    <row r="229" spans="3:17" ht="15.5" x14ac:dyDescent="0.35">
      <c r="C229" t="s">
        <v>256</v>
      </c>
      <c r="D229" s="5">
        <v>1960000000000</v>
      </c>
      <c r="E229" s="5">
        <v>1604000000000</v>
      </c>
      <c r="F229" s="5">
        <v>1969000000000</v>
      </c>
      <c r="G229" s="5">
        <v>1861000000000</v>
      </c>
      <c r="H229" s="5">
        <v>7840000000000</v>
      </c>
      <c r="I229" s="5">
        <v>7420000000000</v>
      </c>
      <c r="J229" s="5">
        <v>6939000000000</v>
      </c>
      <c r="K229" s="5">
        <v>5823000000000</v>
      </c>
      <c r="L229" s="5">
        <v>5469000000000</v>
      </c>
      <c r="M229" s="5">
        <v>5021000000000</v>
      </c>
      <c r="N229" s="5">
        <v>4621000000000</v>
      </c>
      <c r="O229" s="5">
        <v>5701000000000</v>
      </c>
      <c r="P229" s="5">
        <v>5160000000000</v>
      </c>
      <c r="Q229" s="5">
        <v>4440000000000</v>
      </c>
    </row>
    <row r="230" spans="3:17" ht="15.5" x14ac:dyDescent="0.35">
      <c r="C230" t="s">
        <v>257</v>
      </c>
      <c r="H230" s="5">
        <v>7393000000000</v>
      </c>
      <c r="I230" s="5">
        <v>7420000000000</v>
      </c>
      <c r="J230" s="5">
        <v>6939000000000</v>
      </c>
      <c r="K230" s="5">
        <v>5823000000000</v>
      </c>
      <c r="L230" s="5">
        <v>5469000000000</v>
      </c>
      <c r="M230" s="5">
        <v>5021000000000</v>
      </c>
      <c r="N230" s="5">
        <v>4621000000000</v>
      </c>
      <c r="O230" s="5">
        <v>5701000000000</v>
      </c>
      <c r="P230" s="5">
        <v>5160000000000</v>
      </c>
      <c r="Q230" s="5">
        <v>4440000000000</v>
      </c>
    </row>
    <row r="231" spans="3:17" ht="15.5" x14ac:dyDescent="0.35">
      <c r="C231" t="s">
        <v>405</v>
      </c>
      <c r="H231" s="5">
        <v>100</v>
      </c>
      <c r="I231" s="5">
        <v>100</v>
      </c>
      <c r="J231" s="5">
        <v>100</v>
      </c>
      <c r="K231" s="5">
        <v>75</v>
      </c>
      <c r="L231" s="6">
        <v>37.5</v>
      </c>
      <c r="M231" s="5">
        <v>50</v>
      </c>
      <c r="N231" s="5">
        <v>75</v>
      </c>
      <c r="O231" s="5">
        <v>125</v>
      </c>
      <c r="P231" s="6">
        <v>87.5</v>
      </c>
      <c r="Q231" s="6">
        <v>87.5</v>
      </c>
    </row>
    <row r="232" spans="3:17" ht="15.5" x14ac:dyDescent="0.35">
      <c r="C232" t="s">
        <v>406</v>
      </c>
      <c r="H232" s="6">
        <v>0.22210000000000002</v>
      </c>
      <c r="I232" s="6">
        <v>0.26269999999999999</v>
      </c>
      <c r="J232" s="6">
        <v>0.27940000000000004</v>
      </c>
      <c r="K232" s="6">
        <v>0.26</v>
      </c>
      <c r="L232" s="6">
        <v>0.28960000000000002</v>
      </c>
      <c r="M232" s="6">
        <v>0.29270000000000002</v>
      </c>
      <c r="N232" s="6">
        <v>0.25929999999999997</v>
      </c>
      <c r="O232" s="6">
        <v>0.3261</v>
      </c>
      <c r="P232" s="6">
        <v>0.27339999999999998</v>
      </c>
      <c r="Q232" s="6">
        <v>0.26719999999999999</v>
      </c>
    </row>
    <row r="233" spans="3:17" ht="15.5" x14ac:dyDescent="0.35">
      <c r="C233" t="s">
        <v>407</v>
      </c>
      <c r="H233" s="6">
        <v>4.5700000000000005E-2</v>
      </c>
      <c r="I233" s="6">
        <v>4.3700000000000003E-2</v>
      </c>
      <c r="J233" s="6">
        <v>4.3700000000000003E-2</v>
      </c>
      <c r="K233" s="6">
        <v>3.6600000000000001E-2</v>
      </c>
      <c r="L233" s="6">
        <v>1.6500000000000001E-2</v>
      </c>
      <c r="M233" s="6">
        <v>2.0099999999999996E-2</v>
      </c>
      <c r="N233" s="6">
        <v>2.6099999999999998E-2</v>
      </c>
      <c r="O233" s="6">
        <v>5.3499999999999999E-2</v>
      </c>
      <c r="P233" s="6">
        <v>3.8300000000000001E-2</v>
      </c>
      <c r="Q233" s="6">
        <v>3.49E-2</v>
      </c>
    </row>
    <row r="234" spans="3:17" ht="15.5" x14ac:dyDescent="0.35">
      <c r="C234" t="s">
        <v>258</v>
      </c>
      <c r="I234" s="6">
        <v>4.8600000000000003</v>
      </c>
    </row>
    <row r="235" spans="3:17" ht="15.5" x14ac:dyDescent="0.35">
      <c r="C235" t="s">
        <v>259</v>
      </c>
      <c r="I235" s="6">
        <v>5.76</v>
      </c>
    </row>
    <row r="236" spans="3:17" ht="15.5" x14ac:dyDescent="0.35">
      <c r="C236" t="s">
        <v>260</v>
      </c>
      <c r="I236" s="6">
        <v>7.49</v>
      </c>
    </row>
    <row r="237" spans="3:17" ht="15.5" x14ac:dyDescent="0.35">
      <c r="C237" t="s">
        <v>261</v>
      </c>
      <c r="I237" s="6">
        <v>0.17370000000000002</v>
      </c>
    </row>
    <row r="238" spans="3:17" ht="15.5" x14ac:dyDescent="0.35">
      <c r="C238" t="s">
        <v>262</v>
      </c>
      <c r="I238" s="6">
        <v>0.24</v>
      </c>
    </row>
    <row r="239" spans="3:17" ht="15.5" x14ac:dyDescent="0.35">
      <c r="C239" t="s">
        <v>263</v>
      </c>
      <c r="I239" s="6">
        <v>0.32</v>
      </c>
    </row>
    <row r="240" spans="3:17" ht="15.5" x14ac:dyDescent="0.35">
      <c r="C240" t="s">
        <v>264</v>
      </c>
      <c r="I240" s="6">
        <v>3.14</v>
      </c>
    </row>
    <row r="241" spans="3:9" ht="15.5" x14ac:dyDescent="0.35">
      <c r="C241" t="s">
        <v>265</v>
      </c>
      <c r="I241" s="6">
        <v>3.29</v>
      </c>
    </row>
    <row r="242" spans="3:9" ht="15.5" x14ac:dyDescent="0.35">
      <c r="C242" t="s">
        <v>266</v>
      </c>
      <c r="I242" s="6">
        <v>1.29</v>
      </c>
    </row>
    <row r="243" spans="3:9" ht="15.5" x14ac:dyDescent="0.35">
      <c r="C243" t="s">
        <v>267</v>
      </c>
      <c r="I243" s="5">
        <v>1</v>
      </c>
    </row>
    <row r="244" spans="3:9" ht="15.5" x14ac:dyDescent="0.35">
      <c r="C244" t="s">
        <v>408</v>
      </c>
      <c r="I244" s="6">
        <v>0.92</v>
      </c>
    </row>
    <row r="245" spans="3:9" ht="15.5" x14ac:dyDescent="0.35">
      <c r="C245" t="s">
        <v>409</v>
      </c>
      <c r="I245" s="6">
        <v>-0.6</v>
      </c>
    </row>
    <row r="246" spans="3:9" ht="15.5" x14ac:dyDescent="0.35">
      <c r="C246" t="s">
        <v>268</v>
      </c>
      <c r="I246" s="6">
        <v>380.32</v>
      </c>
    </row>
    <row r="247" spans="3:9" ht="15.5" x14ac:dyDescent="0.35">
      <c r="C247" t="s">
        <v>269</v>
      </c>
      <c r="I247" s="6">
        <v>450.2</v>
      </c>
    </row>
    <row r="248" spans="3:9" ht="15.5" x14ac:dyDescent="0.35">
      <c r="C248" t="s">
        <v>270</v>
      </c>
      <c r="I248" s="6">
        <v>8990.64</v>
      </c>
    </row>
    <row r="249" spans="3:9" ht="15.5" x14ac:dyDescent="0.35">
      <c r="C249" t="s">
        <v>271</v>
      </c>
      <c r="D249" s="6">
        <v>1783.65</v>
      </c>
    </row>
    <row r="250" spans="3:9" ht="15.5" x14ac:dyDescent="0.35">
      <c r="C250" t="s">
        <v>272</v>
      </c>
      <c r="I250" s="6">
        <v>6938.47</v>
      </c>
    </row>
    <row r="251" spans="3:9" ht="15.5" x14ac:dyDescent="0.35">
      <c r="C251" t="s">
        <v>273</v>
      </c>
      <c r="I251" s="6">
        <v>665.81</v>
      </c>
    </row>
    <row r="252" spans="3:9" ht="15.5" x14ac:dyDescent="0.35">
      <c r="C252" t="s">
        <v>274</v>
      </c>
      <c r="D252" s="6">
        <v>8.3800000000000008</v>
      </c>
    </row>
    <row r="253" spans="3:9" ht="15.5" x14ac:dyDescent="0.35">
      <c r="C253" t="s">
        <v>275</v>
      </c>
      <c r="D253" s="6">
        <v>6.7</v>
      </c>
    </row>
    <row r="254" spans="3:9" ht="15.5" x14ac:dyDescent="0.35">
      <c r="C254" t="s">
        <v>278</v>
      </c>
      <c r="D254" s="6">
        <v>0.06</v>
      </c>
    </row>
    <row r="255" spans="3:9" ht="15.5" x14ac:dyDescent="0.35">
      <c r="C255" t="s">
        <v>280</v>
      </c>
      <c r="D255" s="6">
        <v>1.06</v>
      </c>
    </row>
    <row r="256" spans="3:9" ht="15.5" x14ac:dyDescent="0.35">
      <c r="C256" t="s">
        <v>12</v>
      </c>
      <c r="D256" s="5">
        <v>243000000000</v>
      </c>
    </row>
    <row r="257" spans="3:9" ht="15.5" x14ac:dyDescent="0.35">
      <c r="C257" t="s">
        <v>281</v>
      </c>
      <c r="I257" s="6">
        <v>20.91</v>
      </c>
    </row>
    <row r="258" spans="3:9" ht="15.5" x14ac:dyDescent="0.35">
      <c r="C258" t="s">
        <v>282</v>
      </c>
      <c r="I258" s="6">
        <v>5.1500000000000004E-2</v>
      </c>
    </row>
    <row r="259" spans="3:9" ht="15.5" x14ac:dyDescent="0.35">
      <c r="C259" t="s">
        <v>283</v>
      </c>
      <c r="I259" s="6">
        <v>5.4800000000000001E-2</v>
      </c>
    </row>
    <row r="260" spans="3:9" ht="15.5" x14ac:dyDescent="0.35">
      <c r="C260" t="s">
        <v>284</v>
      </c>
      <c r="I260" s="6">
        <v>6.0899999999999996E-2</v>
      </c>
    </row>
    <row r="261" spans="3:9" ht="15.5" x14ac:dyDescent="0.35">
      <c r="C261" t="s">
        <v>285</v>
      </c>
      <c r="I261" s="6">
        <v>4.9599999999999998E-2</v>
      </c>
    </row>
    <row r="262" spans="3:9" ht="15.5" x14ac:dyDescent="0.35">
      <c r="C262" t="s">
        <v>286</v>
      </c>
      <c r="D262" s="6">
        <v>23.98</v>
      </c>
    </row>
    <row r="263" spans="3:9" ht="15.5" x14ac:dyDescent="0.35">
      <c r="C263" t="s">
        <v>287</v>
      </c>
      <c r="D263" s="6">
        <v>26.97</v>
      </c>
    </row>
    <row r="264" spans="3:9" ht="15.5" x14ac:dyDescent="0.35">
      <c r="C264" t="s">
        <v>288</v>
      </c>
      <c r="D264" s="6">
        <v>9.68</v>
      </c>
    </row>
    <row r="265" spans="3:9" ht="15.5" x14ac:dyDescent="0.35">
      <c r="C265" t="s">
        <v>289</v>
      </c>
      <c r="D265" s="6">
        <v>41.27</v>
      </c>
    </row>
    <row r="266" spans="3:9" ht="15.5" x14ac:dyDescent="0.35">
      <c r="C266" t="s">
        <v>290</v>
      </c>
      <c r="D266" s="6">
        <v>3.8</v>
      </c>
    </row>
    <row r="267" spans="3:9" ht="15.5" x14ac:dyDescent="0.35">
      <c r="C267" t="s">
        <v>291</v>
      </c>
      <c r="I267" s="6">
        <v>1.24</v>
      </c>
    </row>
    <row r="268" spans="3:9" ht="15.5" x14ac:dyDescent="0.35">
      <c r="C268" t="s">
        <v>292</v>
      </c>
      <c r="I268" s="6">
        <v>12.66</v>
      </c>
    </row>
    <row r="269" spans="3:9" ht="15.5" x14ac:dyDescent="0.35">
      <c r="C269" t="s">
        <v>52</v>
      </c>
      <c r="I269" s="5">
        <v>1801000000000</v>
      </c>
    </row>
    <row r="270" spans="3:9" ht="15.5" x14ac:dyDescent="0.35">
      <c r="C270" t="s">
        <v>293</v>
      </c>
      <c r="I270" s="5">
        <v>341000000000</v>
      </c>
    </row>
    <row r="271" spans="3:9" ht="15.5" x14ac:dyDescent="0.35">
      <c r="C271" t="s">
        <v>294</v>
      </c>
      <c r="I271" s="5">
        <v>822330000</v>
      </c>
    </row>
    <row r="272" spans="3:9" ht="15.5" x14ac:dyDescent="0.35">
      <c r="C272" t="s">
        <v>295</v>
      </c>
      <c r="I272" s="6">
        <v>9.06E-2</v>
      </c>
    </row>
    <row r="273" spans="3:9" ht="15.5" x14ac:dyDescent="0.35">
      <c r="C273" t="s">
        <v>296</v>
      </c>
      <c r="D273" s="6">
        <v>7.9899999999999999E-2</v>
      </c>
    </row>
    <row r="274" spans="3:9" ht="15.5" x14ac:dyDescent="0.35">
      <c r="C274" t="s">
        <v>297</v>
      </c>
      <c r="D274" s="6">
        <v>4.4600000000000001E-2</v>
      </c>
    </row>
    <row r="275" spans="3:9" ht="15.5" x14ac:dyDescent="0.35">
      <c r="C275" t="s">
        <v>298</v>
      </c>
      <c r="D275" s="6">
        <v>4.7199999999999999E-2</v>
      </c>
    </row>
    <row r="276" spans="3:9" ht="15.5" x14ac:dyDescent="0.35">
      <c r="C276" t="s">
        <v>299</v>
      </c>
      <c r="D276" s="6">
        <v>-1.3500000000000002E-2</v>
      </c>
    </row>
    <row r="277" spans="3:9" ht="15.5" x14ac:dyDescent="0.35">
      <c r="C277" t="s">
        <v>300</v>
      </c>
      <c r="D277" s="6">
        <v>-9.5100000000000004E-2</v>
      </c>
    </row>
    <row r="278" spans="3:9" ht="15.5" x14ac:dyDescent="0.35">
      <c r="C278" t="s">
        <v>301</v>
      </c>
      <c r="D278" s="6">
        <v>-3.3E-3</v>
      </c>
    </row>
    <row r="279" spans="3:9" ht="15.5" x14ac:dyDescent="0.35">
      <c r="C279" t="s">
        <v>411</v>
      </c>
      <c r="I279" s="5">
        <v>100</v>
      </c>
    </row>
    <row r="280" spans="3:9" ht="15.5" x14ac:dyDescent="0.35">
      <c r="C280" t="s">
        <v>442</v>
      </c>
      <c r="I280" s="5">
        <v>100</v>
      </c>
    </row>
    <row r="281" spans="3:9" ht="15.5" x14ac:dyDescent="0.35">
      <c r="C281" t="s">
        <v>443</v>
      </c>
      <c r="I281" s="6">
        <v>0.22210000000000002</v>
      </c>
    </row>
    <row r="282" spans="3:9" ht="15.5" x14ac:dyDescent="0.35">
      <c r="C282" t="s">
        <v>444</v>
      </c>
      <c r="I282" s="6">
        <v>4.5700000000000005E-2</v>
      </c>
    </row>
    <row r="283" spans="3:9" ht="15.5" x14ac:dyDescent="0.35">
      <c r="C283" t="s">
        <v>412</v>
      </c>
      <c r="I283" t="s">
        <v>906</v>
      </c>
    </row>
    <row r="284" spans="3:9" ht="15.5" x14ac:dyDescent="0.35">
      <c r="C284" t="s">
        <v>302</v>
      </c>
      <c r="I284" s="5">
        <v>6</v>
      </c>
    </row>
    <row r="285" spans="3:9" ht="15.5" x14ac:dyDescent="0.35">
      <c r="C285" t="s">
        <v>303</v>
      </c>
      <c r="I285" s="6">
        <v>0.57999999999999996</v>
      </c>
    </row>
    <row r="286" spans="3:9" ht="15.5" x14ac:dyDescent="0.35">
      <c r="C286" t="s">
        <v>304</v>
      </c>
      <c r="I286" s="6">
        <v>0.61</v>
      </c>
    </row>
    <row r="287" spans="3:9" ht="15.5" x14ac:dyDescent="0.35">
      <c r="C287" t="s">
        <v>414</v>
      </c>
      <c r="I287" s="6">
        <v>0.88</v>
      </c>
    </row>
    <row r="288" spans="3:9" ht="15.5" x14ac:dyDescent="0.35">
      <c r="C288" t="s">
        <v>305</v>
      </c>
      <c r="I288" s="6">
        <v>0.77</v>
      </c>
    </row>
    <row r="289" spans="3:9" ht="15.5" x14ac:dyDescent="0.35">
      <c r="C289" t="s">
        <v>306</v>
      </c>
      <c r="I289" s="6">
        <v>0.9</v>
      </c>
    </row>
    <row r="290" spans="3:9" ht="15.5" x14ac:dyDescent="0.35">
      <c r="C290" t="s">
        <v>307</v>
      </c>
      <c r="I290" s="6">
        <v>0.92</v>
      </c>
    </row>
    <row r="291" spans="3:9" ht="15.5" x14ac:dyDescent="0.35">
      <c r="C291" t="s">
        <v>308</v>
      </c>
      <c r="I291" s="6">
        <v>0.75</v>
      </c>
    </row>
    <row r="292" spans="3:9" ht="15.5" x14ac:dyDescent="0.35">
      <c r="C292" t="s">
        <v>309</v>
      </c>
      <c r="I292" s="5">
        <v>7393000000000</v>
      </c>
    </row>
    <row r="293" spans="3:9" ht="15.5" x14ac:dyDescent="0.35">
      <c r="C293" t="s">
        <v>310</v>
      </c>
      <c r="I293" s="5">
        <v>626000000000</v>
      </c>
    </row>
    <row r="294" spans="3:9" ht="15.5" x14ac:dyDescent="0.35">
      <c r="C294" t="s">
        <v>311</v>
      </c>
      <c r="I294" s="5">
        <v>418000000000</v>
      </c>
    </row>
    <row r="295" spans="3:9" ht="15.5" x14ac:dyDescent="0.35">
      <c r="C295" t="s">
        <v>312</v>
      </c>
      <c r="I295" s="5">
        <v>313000000000</v>
      </c>
    </row>
    <row r="296" spans="3:9" ht="15.5" x14ac:dyDescent="0.35">
      <c r="C296" t="s">
        <v>313</v>
      </c>
      <c r="D296" s="5">
        <v>1467000000000</v>
      </c>
    </row>
    <row r="297" spans="3:9" ht="15.5" x14ac:dyDescent="0.35">
      <c r="C297" t="s">
        <v>314</v>
      </c>
      <c r="D297" s="5">
        <v>6075000000000</v>
      </c>
    </row>
    <row r="298" spans="3:9" ht="15.5" x14ac:dyDescent="0.35">
      <c r="C298" t="s">
        <v>315</v>
      </c>
      <c r="D298" s="5">
        <v>362000000000</v>
      </c>
    </row>
    <row r="299" spans="3:9" ht="15.5" x14ac:dyDescent="0.35">
      <c r="C299" t="s">
        <v>237</v>
      </c>
      <c r="D299" s="5">
        <v>2299000000000</v>
      </c>
    </row>
    <row r="300" spans="3:9" ht="15.5" x14ac:dyDescent="0.35">
      <c r="C300" t="s">
        <v>236</v>
      </c>
      <c r="I300" s="5">
        <v>5706000000000</v>
      </c>
    </row>
    <row r="301" spans="3:9" ht="15.5" x14ac:dyDescent="0.35">
      <c r="C301" t="s">
        <v>20</v>
      </c>
      <c r="D301" s="5">
        <v>-1467000000000</v>
      </c>
    </row>
    <row r="302" spans="3:9" ht="15.5" x14ac:dyDescent="0.35">
      <c r="C302" t="s">
        <v>316</v>
      </c>
      <c r="I302" s="5">
        <v>5713000000000</v>
      </c>
    </row>
    <row r="303" spans="3:9" ht="15.5" x14ac:dyDescent="0.35">
      <c r="C303" t="s">
        <v>317</v>
      </c>
      <c r="I303" s="5">
        <v>574000000000</v>
      </c>
    </row>
    <row r="304" spans="3:9" ht="15.5" x14ac:dyDescent="0.35">
      <c r="C304" t="s">
        <v>318</v>
      </c>
      <c r="I304" s="5">
        <v>-11000000000</v>
      </c>
    </row>
    <row r="305" spans="3:9" ht="15.5" x14ac:dyDescent="0.35">
      <c r="C305" t="s">
        <v>319</v>
      </c>
      <c r="I305" s="5">
        <v>-82000000000</v>
      </c>
    </row>
    <row r="306" spans="3:9" ht="15.5" x14ac:dyDescent="0.35">
      <c r="C306" t="s">
        <v>320</v>
      </c>
      <c r="I306" s="5">
        <v>-27000000000</v>
      </c>
    </row>
    <row r="307" spans="3:9" ht="15.5" x14ac:dyDescent="0.35">
      <c r="C307" t="s">
        <v>321</v>
      </c>
      <c r="I307" s="5">
        <v>548000000000</v>
      </c>
    </row>
  </sheetData>
  <pageMargins left="0.7" right="0.7" top="0.75" bottom="0.75" header="0.3" footer="0.3"/>
  <ignoredErrors>
    <ignoredError sqref="A1:Z308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2563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2564</v>
      </c>
      <c r="D2" s="2" vm="262">
        <f ca="1">IFERROR(_xlfn.STOCKHISTORY("XIDX:" &amp; $C$1, D3, , 0, 0, 1), "Libur")</f>
        <v>250</v>
      </c>
      <c r="H2" s="2" vm="262">
        <f ca="1">IFERROR(INDEX(D2:G2,COUNT(D2:G2)),"")</f>
        <v>250</v>
      </c>
      <c r="I2" s="2" vm="472">
        <f t="shared" ref="I2:Z2" ca="1" si="0">IFERROR(_xlfn.STOCKHISTORY("XIDX:" &amp; $C$1, I1, , 0, 0, 1), "Libur")</f>
        <v>338</v>
      </c>
      <c r="J2" s="2" vm="553">
        <f t="shared" ca="1" si="0"/>
        <v>167</v>
      </c>
      <c r="K2" s="2" t="str">
        <f t="shared" ca="1" si="0"/>
        <v>Libur</v>
      </c>
      <c r="L2" s="2" vm="554">
        <f t="shared" ca="1" si="0"/>
        <v>206</v>
      </c>
      <c r="M2" s="2" vm="343">
        <f t="shared" ca="1" si="0"/>
        <v>326</v>
      </c>
      <c r="N2" s="2" vm="185">
        <f t="shared" ca="1" si="0"/>
        <v>458</v>
      </c>
      <c r="O2" s="2" vm="574">
        <f t="shared" ca="1" si="0"/>
        <v>282</v>
      </c>
      <c r="P2" s="2" t="str">
        <f t="shared" ca="1" si="0"/>
        <v>Libur</v>
      </c>
      <c r="Q2" s="2" t="str">
        <f t="shared" ca="1" si="0"/>
        <v>Libur</v>
      </c>
      <c r="R2" s="2" vm="312">
        <f t="shared" ca="1" si="0"/>
        <v>560</v>
      </c>
      <c r="S2" s="2" vm="146">
        <f t="shared" ca="1" si="0"/>
        <v>620</v>
      </c>
      <c r="T2" s="2" vm="575">
        <f t="shared" ca="1" si="0"/>
        <v>700</v>
      </c>
      <c r="U2" s="2" vm="41">
        <f t="shared" ca="1" si="0"/>
        <v>525</v>
      </c>
      <c r="V2" s="2" t="str">
        <f t="shared" ca="1" si="0"/>
        <v>Libur</v>
      </c>
      <c r="W2" s="2" vm="341">
        <f t="shared" ca="1" si="0"/>
        <v>314</v>
      </c>
      <c r="X2" s="2" vm="210">
        <f t="shared" ca="1" si="0"/>
        <v>142</v>
      </c>
      <c r="Y2" s="2" vm="1">
        <f t="shared" ca="1" si="0"/>
        <v>24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1863956570000</v>
      </c>
      <c r="H4" s="2">
        <f>IFERROR(SUM(D4:G4)*(4/MAX(1,COUNT(D4:G4))),"")</f>
        <v>7455826280000</v>
      </c>
      <c r="I4" s="2">
        <f t="shared" ref="I4:Z4" si="1">IFERROR(INDEX(I51:I500,MATCH($C$4,$C$51:$C$500,0)),"")</f>
        <v>6887998483000</v>
      </c>
      <c r="J4" s="2">
        <f t="shared" si="1"/>
        <v>7057824443000</v>
      </c>
      <c r="K4" s="2">
        <f t="shared" si="1"/>
        <v>6513197417000</v>
      </c>
      <c r="L4" s="2">
        <f t="shared" si="1"/>
        <v>7132533909000</v>
      </c>
      <c r="M4" s="2">
        <f t="shared" si="1"/>
        <v>5930261093000</v>
      </c>
      <c r="N4" s="2">
        <f t="shared" si="1"/>
        <v>5101113259000</v>
      </c>
      <c r="O4" s="2">
        <f t="shared" si="1"/>
        <v>5523362497000</v>
      </c>
      <c r="P4" s="2">
        <f t="shared" si="1"/>
        <v>5001848767000</v>
      </c>
      <c r="Q4" s="2">
        <f t="shared" si="1"/>
        <v>4453848569000</v>
      </c>
      <c r="R4" s="2">
        <f t="shared" si="1"/>
        <v>4524135762000</v>
      </c>
      <c r="S4" s="2">
        <f t="shared" si="1"/>
        <v>4237979643000</v>
      </c>
      <c r="T4" s="2">
        <f t="shared" si="1"/>
        <v>4055701641000</v>
      </c>
      <c r="U4" s="2">
        <f t="shared" si="1"/>
        <v>3694747871000</v>
      </c>
      <c r="V4" s="2">
        <f t="shared" si="1"/>
        <v>2240084948000</v>
      </c>
      <c r="W4" s="2">
        <f t="shared" si="1"/>
        <v>2306734944000</v>
      </c>
      <c r="X4" s="2">
        <f t="shared" si="1"/>
        <v>1927997307000</v>
      </c>
      <c r="Y4" s="2">
        <f t="shared" si="1"/>
        <v>1614415100000</v>
      </c>
      <c r="Z4" s="2">
        <f t="shared" si="1"/>
        <v>1723945532000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308648586000</v>
      </c>
      <c r="H5" s="2">
        <f>IFERROR(SUM(D5:G5)*(4/MAX(1,COUNT(D5:G5))),"")</f>
        <v>1234594344000</v>
      </c>
      <c r="I5" s="2">
        <f t="shared" ref="I5:Z5" si="2">IFERROR(INDEX(I51:I500,MATCH($C$5,$C$51:$C$500,0)),"")</f>
        <v>764193572000</v>
      </c>
      <c r="J5" s="2">
        <f t="shared" si="2"/>
        <v>612199976000</v>
      </c>
      <c r="K5" s="2">
        <f t="shared" si="2"/>
        <v>331587795000</v>
      </c>
      <c r="L5" s="2">
        <f t="shared" si="2"/>
        <v>853214401000</v>
      </c>
      <c r="M5" s="2">
        <f t="shared" si="2"/>
        <v>1346238290000</v>
      </c>
      <c r="N5" s="2">
        <f t="shared" si="2"/>
        <v>1178135789000</v>
      </c>
      <c r="O5" s="2">
        <f t="shared" si="2"/>
        <v>1063457757000</v>
      </c>
      <c r="P5" s="2">
        <f t="shared" si="2"/>
        <v>1474665171000</v>
      </c>
      <c r="Q5" s="2">
        <f t="shared" si="2"/>
        <v>1322625328000</v>
      </c>
      <c r="R5" s="2">
        <f t="shared" si="2"/>
        <v>1493436987000</v>
      </c>
      <c r="S5" s="2">
        <f t="shared" si="2"/>
        <v>1540528369000</v>
      </c>
      <c r="T5" s="2">
        <f t="shared" si="2"/>
        <v>1453643655000</v>
      </c>
      <c r="U5" s="2">
        <f t="shared" si="2"/>
        <v>1279679223000</v>
      </c>
      <c r="V5" s="2">
        <f t="shared" si="2"/>
        <v>913012767000</v>
      </c>
      <c r="W5" s="2">
        <f t="shared" si="2"/>
        <v>912705475000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7908845478000</v>
      </c>
      <c r="H6" s="2">
        <f>IFERROR(INDEX(D6:G6,COUNT(D6:G6)),"")</f>
        <v>7908845478000</v>
      </c>
      <c r="I6" s="2">
        <f t="shared" ref="I6:Z6" si="3">IFERROR(INDEX(I51:I500,MATCH($C$6,$C$51:$C$500,0)),"")</f>
        <v>7598648079000</v>
      </c>
      <c r="J6" s="2">
        <f t="shared" si="3"/>
        <v>8356246581000</v>
      </c>
      <c r="K6" s="2">
        <f t="shared" si="3"/>
        <v>8482571905000</v>
      </c>
      <c r="L6" s="2">
        <f t="shared" si="3"/>
        <v>8709295893000</v>
      </c>
      <c r="M6" s="2">
        <f t="shared" si="3"/>
        <v>7461176720000</v>
      </c>
      <c r="N6" s="2">
        <f t="shared" si="3"/>
        <v>3896586548000</v>
      </c>
      <c r="O6" s="2">
        <f t="shared" si="3"/>
        <v>5488598527000</v>
      </c>
      <c r="P6" s="2">
        <f t="shared" si="3"/>
        <v>5102952515000</v>
      </c>
      <c r="Q6" s="2">
        <f t="shared" si="3"/>
        <v>4405393260000</v>
      </c>
      <c r="R6" s="2">
        <f t="shared" si="3"/>
        <v>3705408156000</v>
      </c>
      <c r="S6" s="2">
        <f t="shared" si="3"/>
        <v>3413675712000</v>
      </c>
      <c r="T6" s="2">
        <f t="shared" si="3"/>
        <v>3478188028000</v>
      </c>
      <c r="U6" s="2">
        <f t="shared" si="3"/>
        <v>2789457238000</v>
      </c>
      <c r="V6" s="2">
        <f t="shared" si="3"/>
        <v>2188439277000</v>
      </c>
      <c r="W6" s="2">
        <f t="shared" si="3"/>
        <v>1504271436000</v>
      </c>
      <c r="X6" s="2">
        <f t="shared" si="3"/>
        <v>1486766263000</v>
      </c>
      <c r="Y6" s="2">
        <f t="shared" si="3"/>
        <v>1395679398000</v>
      </c>
      <c r="Z6" s="2">
        <f t="shared" si="3"/>
        <v>1355960452000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73.97</v>
      </c>
      <c r="H7" s="3">
        <f>IFERROR(INDEX(D7:G7,COUNT(D7:G7)),"")</f>
        <v>73.97</v>
      </c>
      <c r="I7" s="3">
        <f t="shared" ref="I7:Z7" si="4">IFERROR(INDEX(I51:I500,MATCH($C$7,$C$51:$C$500,0))/1000000000,"")</f>
        <v>73.97</v>
      </c>
      <c r="J7" s="3">
        <f t="shared" si="4"/>
        <v>73.97</v>
      </c>
      <c r="K7" s="3">
        <f t="shared" si="4"/>
        <v>73.97</v>
      </c>
      <c r="L7" s="3">
        <f t="shared" si="4"/>
        <v>73.97</v>
      </c>
      <c r="M7" s="3">
        <f t="shared" si="4"/>
        <v>73.97</v>
      </c>
      <c r="N7" s="3">
        <f t="shared" si="4"/>
        <v>14.78</v>
      </c>
      <c r="O7" s="3">
        <f t="shared" si="4"/>
        <v>14.77</v>
      </c>
      <c r="P7" s="3">
        <f t="shared" si="4"/>
        <v>14.62</v>
      </c>
      <c r="Q7" s="3">
        <f t="shared" si="4"/>
        <v>14.62</v>
      </c>
      <c r="R7" s="3">
        <f t="shared" si="4"/>
        <v>14.62</v>
      </c>
      <c r="S7" s="3">
        <f t="shared" si="4"/>
        <v>14.62</v>
      </c>
      <c r="T7" s="3">
        <f t="shared" si="4"/>
        <v>14.62</v>
      </c>
      <c r="U7" s="3">
        <f t="shared" si="4"/>
        <v>14.62</v>
      </c>
      <c r="V7" s="3">
        <f t="shared" si="4"/>
        <v>9.75</v>
      </c>
      <c r="W7" s="3">
        <f t="shared" si="4"/>
        <v>1.93</v>
      </c>
      <c r="X7" s="3">
        <f t="shared" si="4"/>
        <v>1.92</v>
      </c>
      <c r="Y7" s="3">
        <f t="shared" si="4"/>
        <v>1.91</v>
      </c>
      <c r="Z7" s="3">
        <f t="shared" si="4"/>
        <v>1.9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368000000000</v>
      </c>
      <c r="H8" s="2">
        <f>IFERROR(INDEX(D8:G8,COUNT(D8:G8)),"")</f>
        <v>368000000000</v>
      </c>
      <c r="I8" s="2">
        <f t="shared" ref="I8:Z8" si="5">IFERROR(INDEX(I51:I500,MATCH($C$8,$C$51:$C$500,0)),"")</f>
        <v>380000000000</v>
      </c>
      <c r="J8" s="2">
        <f t="shared" si="5"/>
        <v>779000000000</v>
      </c>
      <c r="K8" s="2">
        <f t="shared" si="5"/>
        <v>987000000000</v>
      </c>
      <c r="L8" s="2">
        <f t="shared" si="5"/>
        <v>-835000000000</v>
      </c>
      <c r="M8" s="2">
        <f t="shared" si="5"/>
        <v>1072000000000</v>
      </c>
      <c r="N8" s="2">
        <f t="shared" si="5"/>
        <v>1654000000000</v>
      </c>
      <c r="O8" s="2">
        <f t="shared" si="5"/>
        <v>647000000000</v>
      </c>
      <c r="P8" s="2">
        <f t="shared" si="5"/>
        <v>1416000000000</v>
      </c>
      <c r="Q8" s="2">
        <f t="shared" si="5"/>
        <v>1079000000000</v>
      </c>
      <c r="R8" s="2">
        <f t="shared" si="5"/>
        <v>1235000000000</v>
      </c>
      <c r="S8" s="2">
        <f t="shared" si="5"/>
        <v>1200000000000</v>
      </c>
      <c r="T8" s="2">
        <f t="shared" si="5"/>
        <v>1017000000000</v>
      </c>
      <c r="U8" s="2">
        <f t="shared" si="5"/>
        <v>1143000000000</v>
      </c>
      <c r="V8" s="2">
        <f t="shared" si="5"/>
        <v>774000000000</v>
      </c>
      <c r="W8" s="2">
        <f t="shared" si="5"/>
        <v>895000000000</v>
      </c>
      <c r="X8" s="2">
        <f t="shared" si="5"/>
        <v>667000000000</v>
      </c>
      <c r="Y8" s="2">
        <f t="shared" si="5"/>
        <v>314000000000</v>
      </c>
      <c r="Z8" s="2">
        <f t="shared" si="5"/>
        <v>197000000000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4.9800000000000004</v>
      </c>
      <c r="H9" s="3">
        <f>IFERROR(INDEX(D9:G9,COUNT(D9:G9)),"")</f>
        <v>4.9800000000000004</v>
      </c>
      <c r="I9" s="3">
        <f t="shared" ref="I9:Z9" si="6">IFERROR(INDEX(I51:I500,MATCH($C$9,$C$51:$C$500,0)),"")</f>
        <v>5.14</v>
      </c>
      <c r="J9" s="3">
        <f t="shared" si="6"/>
        <v>10.52</v>
      </c>
      <c r="K9" s="3">
        <f t="shared" si="6"/>
        <v>13.34</v>
      </c>
      <c r="L9" s="3">
        <f t="shared" si="6"/>
        <v>-11.29</v>
      </c>
      <c r="M9" s="3">
        <f t="shared" si="6"/>
        <v>14.49</v>
      </c>
      <c r="N9" s="3">
        <f t="shared" si="6"/>
        <v>111.92</v>
      </c>
      <c r="O9" s="3">
        <f t="shared" si="6"/>
        <v>43.8</v>
      </c>
      <c r="P9" s="3">
        <f t="shared" si="6"/>
        <v>96.87</v>
      </c>
      <c r="Q9" s="3">
        <f t="shared" si="6"/>
        <v>73.81</v>
      </c>
      <c r="R9" s="3">
        <f t="shared" si="6"/>
        <v>84.46</v>
      </c>
      <c r="S9" s="3">
        <f t="shared" si="6"/>
        <v>82.05</v>
      </c>
      <c r="T9" s="3">
        <f t="shared" si="6"/>
        <v>69.569999999999993</v>
      </c>
      <c r="U9" s="3">
        <f t="shared" si="6"/>
        <v>78.180000000000007</v>
      </c>
      <c r="V9" s="3">
        <f t="shared" si="6"/>
        <v>79.34</v>
      </c>
      <c r="W9" s="3">
        <f t="shared" si="6"/>
        <v>462.86</v>
      </c>
      <c r="X9" s="3">
        <f t="shared" si="6"/>
        <v>346.87</v>
      </c>
      <c r="Y9" s="3">
        <f t="shared" si="6"/>
        <v>164.29</v>
      </c>
      <c r="Z9" s="3">
        <f t="shared" si="6"/>
        <v>103.69</v>
      </c>
    </row>
    <row r="10" spans="1:26" ht="15.5" x14ac:dyDescent="0.35">
      <c r="C10" t="s">
        <v>17</v>
      </c>
      <c r="D10" s="3">
        <f ca="1">IFERROR(IF(D9=0,"",D2/D9),"")</f>
        <v>50.200803212851405</v>
      </c>
      <c r="I10" s="3">
        <f t="shared" ref="I10:Z10" ca="1" si="7">IFERROR(IF(I9=0,"",I2/I9),"")</f>
        <v>65.758754863813238</v>
      </c>
      <c r="J10" s="3">
        <f t="shared" ca="1" si="7"/>
        <v>15.874524714828897</v>
      </c>
      <c r="K10" s="3" t="str">
        <f t="shared" ca="1" si="7"/>
        <v/>
      </c>
      <c r="L10" s="3">
        <f t="shared" ca="1" si="7"/>
        <v>-18.246235606731624</v>
      </c>
      <c r="M10" s="3">
        <f t="shared" ca="1" si="7"/>
        <v>22.498274672187716</v>
      </c>
      <c r="N10" s="3">
        <f t="shared" ca="1" si="7"/>
        <v>4.0922087205146536</v>
      </c>
      <c r="O10" s="3">
        <f t="shared" ca="1" si="7"/>
        <v>6.4383561643835616</v>
      </c>
      <c r="P10" s="3" t="str">
        <f t="shared" ca="1" si="7"/>
        <v/>
      </c>
      <c r="Q10" s="3" t="str">
        <f t="shared" ca="1" si="7"/>
        <v/>
      </c>
      <c r="R10" s="3">
        <f t="shared" ca="1" si="7"/>
        <v>6.6303575657115799</v>
      </c>
      <c r="S10" s="3">
        <f t="shared" ca="1" si="7"/>
        <v>7.556368068251067</v>
      </c>
      <c r="T10" s="3">
        <f t="shared" ca="1" si="7"/>
        <v>10.061808250682766</v>
      </c>
      <c r="U10" s="3">
        <f t="shared" ca="1" si="7"/>
        <v>6.715272448196469</v>
      </c>
      <c r="V10" s="3" t="str">
        <f t="shared" ca="1" si="7"/>
        <v/>
      </c>
      <c r="W10" s="3">
        <f t="shared" ca="1" si="7"/>
        <v>0.67839087413040655</v>
      </c>
      <c r="X10" s="3">
        <f t="shared" ca="1" si="7"/>
        <v>0.40937527027416609</v>
      </c>
      <c r="Y10" s="3">
        <f t="shared" ca="1" si="7"/>
        <v>0.14608314565706981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1620204869000</v>
      </c>
      <c r="H11" s="2">
        <f>IFERROR(INDEX(D11:G11,COUNT(D11:G11)),"")</f>
        <v>1620204869000</v>
      </c>
      <c r="I11" s="2">
        <f t="shared" ref="I11:Z11" si="8">IFERROR(INDEX(I51:I500,MATCH($C$11,$C$51:$C$500,0)),"")</f>
        <v>1225313430000</v>
      </c>
      <c r="J11" s="2">
        <f t="shared" si="8"/>
        <v>2527537831000</v>
      </c>
      <c r="K11" s="2">
        <f t="shared" si="8"/>
        <v>634487659000</v>
      </c>
      <c r="L11" s="2">
        <f t="shared" si="8"/>
        <v>2330537676000</v>
      </c>
      <c r="M11" s="2">
        <f t="shared" si="8"/>
        <v>3232180510000</v>
      </c>
      <c r="N11" s="2">
        <f t="shared" si="8"/>
        <v>677880200000</v>
      </c>
      <c r="O11" s="2">
        <f t="shared" si="8"/>
        <v>544543346000</v>
      </c>
      <c r="P11" s="2">
        <f t="shared" si="8"/>
        <v>829557962000</v>
      </c>
      <c r="Q11" s="2">
        <f t="shared" si="8"/>
        <v>233516750000</v>
      </c>
      <c r="R11" s="2">
        <f t="shared" si="8"/>
        <v>454731888000</v>
      </c>
      <c r="S11" s="2">
        <f t="shared" si="8"/>
        <v>685721894000</v>
      </c>
      <c r="T11" s="2">
        <f t="shared" si="8"/>
        <v>1246109484000</v>
      </c>
      <c r="U11" s="2">
        <f t="shared" si="8"/>
        <v>1043282766000</v>
      </c>
      <c r="V11" s="2">
        <f t="shared" si="8"/>
        <v>927422915000</v>
      </c>
      <c r="W11" s="2">
        <f t="shared" si="8"/>
        <v>716716772000</v>
      </c>
      <c r="X11" s="2">
        <f t="shared" si="8"/>
        <v>712211789000</v>
      </c>
      <c r="Y11" s="2">
        <f t="shared" si="8"/>
        <v>483127293000</v>
      </c>
      <c r="Z11" s="2">
        <f t="shared" si="8"/>
        <v>405444854000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-1614000000000</v>
      </c>
      <c r="H12" s="2">
        <f>IFERROR(INDEX(D12:G12,COUNT(D12:G12)),"")</f>
        <v>-1614000000000</v>
      </c>
      <c r="I12" s="2">
        <f t="shared" ref="I12:Z12" si="9">IFERROR(INDEX(I51:I500,MATCH($C$12,$C$51:$C$500,0)),"")</f>
        <v>-1207000000000</v>
      </c>
      <c r="J12" s="2">
        <f t="shared" si="9"/>
        <v>-2518000000000</v>
      </c>
      <c r="K12" s="2">
        <f t="shared" si="9"/>
        <v>-627000000000</v>
      </c>
      <c r="L12" s="2">
        <f t="shared" si="9"/>
        <v>-2033000000000</v>
      </c>
      <c r="M12" s="2">
        <f t="shared" si="9"/>
        <v>-2630000000000</v>
      </c>
      <c r="N12" s="2">
        <f t="shared" si="9"/>
        <v>635000000000</v>
      </c>
      <c r="O12" s="2">
        <f t="shared" si="9"/>
        <v>-533000000000</v>
      </c>
      <c r="P12" s="2">
        <f t="shared" si="9"/>
        <v>-823000000000</v>
      </c>
      <c r="Q12" s="2">
        <f t="shared" si="9"/>
        <v>-229000000000</v>
      </c>
      <c r="R12" s="2">
        <f t="shared" si="9"/>
        <v>-454000000000</v>
      </c>
      <c r="S12" s="2">
        <f t="shared" si="9"/>
        <v>-479000000000</v>
      </c>
      <c r="T12" s="2">
        <f t="shared" si="9"/>
        <v>-896000000000</v>
      </c>
      <c r="U12" s="2">
        <f t="shared" si="9"/>
        <v>-593000000000</v>
      </c>
      <c r="V12" s="2">
        <f t="shared" si="9"/>
        <v>-677000000000</v>
      </c>
      <c r="W12" s="2">
        <f t="shared" si="9"/>
        <v>-142000000000</v>
      </c>
      <c r="X12" s="2">
        <f t="shared" si="9"/>
        <v>-138000000000</v>
      </c>
      <c r="Y12" s="2">
        <f t="shared" si="9"/>
        <v>90000000000</v>
      </c>
      <c r="Z12" s="2">
        <f t="shared" si="9"/>
        <v>167000000000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 t="shared" ref="I13:Z13" si="10">IFERROR(INDEX(I51:I500,MATCH($C$13,$C$51:$C$500,0)),"")</f>
        <v>19000000000</v>
      </c>
      <c r="J13" s="2">
        <f t="shared" si="10"/>
        <v>10000000000</v>
      </c>
      <c r="K13" s="2">
        <f t="shared" si="10"/>
        <v>8000000000</v>
      </c>
      <c r="L13" s="2">
        <f t="shared" si="10"/>
        <v>297000000000</v>
      </c>
      <c r="M13" s="2">
        <f t="shared" si="10"/>
        <v>602000000000</v>
      </c>
      <c r="N13" s="2">
        <f t="shared" si="10"/>
        <v>1312000000000</v>
      </c>
      <c r="O13" s="2">
        <f t="shared" si="10"/>
        <v>12000000000</v>
      </c>
      <c r="P13" s="2">
        <f t="shared" si="10"/>
        <v>6000000000</v>
      </c>
      <c r="Q13" s="2">
        <f t="shared" si="10"/>
        <v>5000000000</v>
      </c>
      <c r="R13" s="2">
        <f t="shared" si="10"/>
        <v>1000000000</v>
      </c>
      <c r="S13" s="2">
        <f t="shared" si="10"/>
        <v>207000000000</v>
      </c>
      <c r="T13" s="2">
        <f t="shared" si="10"/>
        <v>350000000000</v>
      </c>
      <c r="U13" s="2">
        <f t="shared" si="10"/>
        <v>450000000000</v>
      </c>
      <c r="V13" s="2">
        <f t="shared" si="10"/>
        <v>250000000000</v>
      </c>
      <c r="W13" s="2">
        <f t="shared" si="10"/>
        <v>575000000000</v>
      </c>
      <c r="X13" s="2">
        <f t="shared" si="10"/>
        <v>574000000000</v>
      </c>
      <c r="Y13" s="2">
        <f t="shared" si="10"/>
        <v>573000000000</v>
      </c>
      <c r="Z13" s="2">
        <f t="shared" si="10"/>
        <v>572000000000</v>
      </c>
    </row>
    <row r="14" spans="1:26" ht="15.5" x14ac:dyDescent="0.35">
      <c r="C14" t="s">
        <v>26</v>
      </c>
      <c r="D14" s="2">
        <f>IFERROR(INDEX(D51:D500,MATCH($C$14,$C$51:$C$500,0)),"")</f>
        <v>-654570000</v>
      </c>
      <c r="H14" s="2">
        <f>IFERROR(SUM(D14:G14)*(4/MAX(1,COUNT(D14:G14))),"")</f>
        <v>-2618280000</v>
      </c>
      <c r="I14" s="2">
        <f t="shared" ref="I14:Z14" si="11">IFERROR(INDEX(I51:I500,MATCH($C$14,$C$51:$C$500,0)),"")</f>
        <v>-12236982000</v>
      </c>
      <c r="J14" s="2">
        <f t="shared" si="11"/>
        <v>-1948150000</v>
      </c>
      <c r="K14" s="2">
        <f t="shared" si="11"/>
        <v>-11965858000</v>
      </c>
      <c r="L14" s="2">
        <f t="shared" si="11"/>
        <v>-39798006000</v>
      </c>
      <c r="M14" s="2">
        <f t="shared" si="11"/>
        <v>-51320323000</v>
      </c>
      <c r="N14" s="2">
        <f t="shared" si="11"/>
        <v>-7855745000</v>
      </c>
      <c r="O14" s="2">
        <f t="shared" si="11"/>
        <v>-2302705000</v>
      </c>
      <c r="P14" s="2">
        <f t="shared" si="11"/>
        <v>-2900885000</v>
      </c>
      <c r="Q14" s="2">
        <f t="shared" si="11"/>
        <v>-16049844000</v>
      </c>
      <c r="R14" s="2">
        <f t="shared" si="11"/>
        <v>-28536786000</v>
      </c>
      <c r="S14" s="2">
        <f t="shared" si="11"/>
        <v>-43041587000</v>
      </c>
      <c r="T14" s="2">
        <f t="shared" si="11"/>
        <v>-67811265000</v>
      </c>
      <c r="U14" s="2">
        <f t="shared" si="11"/>
        <v>-46771362000</v>
      </c>
      <c r="V14" s="2">
        <f t="shared" si="11"/>
        <v>-42825204000</v>
      </c>
      <c r="W14" s="2">
        <f t="shared" si="11"/>
        <v>-63732882000</v>
      </c>
      <c r="X14" s="2">
        <f t="shared" si="11"/>
        <v>-63655869000</v>
      </c>
      <c r="Y14" s="2">
        <f t="shared" si="11"/>
        <v>-64322477000</v>
      </c>
      <c r="Z14" s="2">
        <f t="shared" si="11"/>
        <v>-91804826000</v>
      </c>
    </row>
    <row r="15" spans="1:26" ht="15.5" x14ac:dyDescent="0.35">
      <c r="C15" t="s">
        <v>27</v>
      </c>
      <c r="D15" s="2">
        <f>IFERROR(INDEX(D51:D500,MATCH($C$15,$C$51:$C$500,0)),"")</f>
        <v>-97645587000</v>
      </c>
      <c r="H15" s="2">
        <f>IFERROR(SUM(D15:G15)*(4/MAX(1,COUNT(D15:G15))),"")</f>
        <v>-390582348000</v>
      </c>
      <c r="I15" s="2">
        <f t="shared" ref="I15:Z15" si="12">IFERROR(INDEX(I51:I500,MATCH($C$15,$C$51:$C$500,0)),"")</f>
        <v>-255216659000</v>
      </c>
      <c r="J15" s="2">
        <f t="shared" si="12"/>
        <v>-316536277000</v>
      </c>
      <c r="K15" s="2">
        <f t="shared" si="12"/>
        <v>-263134754000</v>
      </c>
      <c r="L15" s="2">
        <f t="shared" si="12"/>
        <v>-415450890000</v>
      </c>
      <c r="M15" s="2">
        <f t="shared" si="12"/>
        <v>-387648442000</v>
      </c>
      <c r="N15" s="2">
        <f t="shared" si="12"/>
        <v>-338036813000</v>
      </c>
      <c r="O15" s="2">
        <f t="shared" si="12"/>
        <v>-401447087000</v>
      </c>
      <c r="P15" s="2">
        <f t="shared" si="12"/>
        <v>-493976454000</v>
      </c>
      <c r="Q15" s="2">
        <f t="shared" si="12"/>
        <v>-464295437000</v>
      </c>
      <c r="R15" s="2">
        <f t="shared" si="12"/>
        <v>-509922953000</v>
      </c>
      <c r="S15" s="2">
        <f t="shared" si="12"/>
        <v>-513469780000</v>
      </c>
      <c r="T15" s="2">
        <f t="shared" si="12"/>
        <v>-468817653000</v>
      </c>
      <c r="U15" s="2">
        <f t="shared" si="12"/>
        <v>-448138872000</v>
      </c>
      <c r="V15" s="2">
        <f t="shared" si="12"/>
        <v>-286454579000</v>
      </c>
      <c r="W15" s="2">
        <f t="shared" si="12"/>
        <v>-290759660000</v>
      </c>
      <c r="X15" s="2">
        <f t="shared" si="12"/>
        <v>-191568820000</v>
      </c>
      <c r="Y15" s="2">
        <f t="shared" si="12"/>
        <v>-123057313000</v>
      </c>
      <c r="Z15" s="2">
        <f t="shared" si="12"/>
        <v>-140911622000</v>
      </c>
    </row>
    <row r="16" spans="1:26" ht="15.5" x14ac:dyDescent="0.35">
      <c r="C16" t="s">
        <v>28</v>
      </c>
      <c r="D16" s="2">
        <f>IFERROR(INDEX(D51:D500,MATCH($C$16,$C$51:$C$500,0)),"")</f>
        <v>405709358000</v>
      </c>
      <c r="H16" s="2">
        <f>IFERROR(SUM(D16:G16)*(4/MAX(1,COUNT(D16:G16))),"")</f>
        <v>1622837432000</v>
      </c>
      <c r="I16" s="2">
        <f t="shared" ref="I16:Z16" si="13">IFERROR(INDEX(I51:I500,MATCH($C$16,$C$51:$C$500,0)),"")</f>
        <v>984524190000</v>
      </c>
      <c r="J16" s="2">
        <f t="shared" si="13"/>
        <v>801615038000</v>
      </c>
      <c r="K16" s="2">
        <f t="shared" si="13"/>
        <v>418999970000</v>
      </c>
      <c r="L16" s="2">
        <f t="shared" si="13"/>
        <v>1095325911000</v>
      </c>
      <c r="M16" s="2">
        <f t="shared" si="13"/>
        <v>1725634233000</v>
      </c>
      <c r="N16" s="2">
        <f t="shared" si="13"/>
        <v>1488100052000</v>
      </c>
      <c r="O16" s="2">
        <f t="shared" si="13"/>
        <v>1373065504000</v>
      </c>
      <c r="P16" s="2">
        <f t="shared" si="13"/>
        <v>1969018654000</v>
      </c>
      <c r="Q16" s="2">
        <f t="shared" si="13"/>
        <v>1782043501000</v>
      </c>
      <c r="R16" s="2">
        <f t="shared" si="13"/>
        <v>2023551865000</v>
      </c>
      <c r="S16" s="2">
        <f t="shared" si="13"/>
        <v>2038466687000</v>
      </c>
      <c r="T16" s="2">
        <f t="shared" si="13"/>
        <v>1917091878000</v>
      </c>
      <c r="U16" s="2">
        <f t="shared" si="13"/>
        <v>1764094660000</v>
      </c>
      <c r="V16" s="2">
        <f t="shared" si="13"/>
        <v>1199467341000</v>
      </c>
      <c r="W16" s="2">
        <f t="shared" si="13"/>
        <v>1203347251000</v>
      </c>
      <c r="X16" s="2">
        <f t="shared" si="13"/>
        <v>721696248000</v>
      </c>
      <c r="Y16" s="2">
        <f t="shared" si="13"/>
        <v>408510743000</v>
      </c>
      <c r="Z16" s="2">
        <f t="shared" si="13"/>
        <v>348872211000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18492500000000</v>
      </c>
      <c r="H20" s="2">
        <f t="shared" ref="H20:Z20" ca="1" si="14">IFERROR(H21*H2,"")</f>
        <v>18492500000000</v>
      </c>
      <c r="I20" s="2">
        <f t="shared" ca="1" si="14"/>
        <v>25001860000000</v>
      </c>
      <c r="J20" s="2">
        <f t="shared" ca="1" si="14"/>
        <v>12352990000000</v>
      </c>
      <c r="K20" s="2" t="str">
        <f t="shared" ca="1" si="14"/>
        <v/>
      </c>
      <c r="L20" s="2">
        <f t="shared" ca="1" si="14"/>
        <v>15237820000000</v>
      </c>
      <c r="M20" s="2">
        <f t="shared" ca="1" si="14"/>
        <v>24114220000000</v>
      </c>
      <c r="N20" s="2">
        <f t="shared" ca="1" si="14"/>
        <v>6769240000000</v>
      </c>
      <c r="O20" s="2">
        <f t="shared" ca="1" si="14"/>
        <v>4165140000000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8187200000000</v>
      </c>
      <c r="S20" s="2">
        <f t="shared" ca="1" si="14"/>
        <v>9064400000000</v>
      </c>
      <c r="T20" s="2">
        <f t="shared" ca="1" si="14"/>
        <v>10234000000000</v>
      </c>
      <c r="U20" s="2">
        <f t="shared" ca="1" si="14"/>
        <v>7675500000000</v>
      </c>
      <c r="V20" s="2" t="str">
        <f t="shared" ca="1" si="14"/>
        <v/>
      </c>
      <c r="W20" s="2">
        <f t="shared" ca="1" si="14"/>
        <v>606020000000</v>
      </c>
      <c r="X20" s="2">
        <f t="shared" ca="1" si="14"/>
        <v>272640000000</v>
      </c>
      <c r="Y20" s="2">
        <f t="shared" ca="1" si="14"/>
        <v>45840000000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73970000000</v>
      </c>
      <c r="H21" s="2">
        <f>IFERROR(INDEX(D21:G21,COUNT(D21:G21)),"")</f>
        <v>73970000000</v>
      </c>
      <c r="I21" s="2">
        <f t="shared" ref="I21:Z21" si="15">IFERROR(INDEX(I51:I500,MATCH($C$7,$C$51:$C$500,0)),"")</f>
        <v>73970000000</v>
      </c>
      <c r="J21" s="2">
        <f t="shared" si="15"/>
        <v>73970000000</v>
      </c>
      <c r="K21" s="2">
        <f t="shared" si="15"/>
        <v>73970000000</v>
      </c>
      <c r="L21" s="2">
        <f t="shared" si="15"/>
        <v>73970000000</v>
      </c>
      <c r="M21" s="2">
        <f t="shared" si="15"/>
        <v>73970000000</v>
      </c>
      <c r="N21" s="2">
        <f t="shared" si="15"/>
        <v>14780000000</v>
      </c>
      <c r="O21" s="2">
        <f t="shared" si="15"/>
        <v>14770000000</v>
      </c>
      <c r="P21" s="2">
        <f t="shared" si="15"/>
        <v>14620000000</v>
      </c>
      <c r="Q21" s="2">
        <f t="shared" si="15"/>
        <v>14620000000</v>
      </c>
      <c r="R21" s="2">
        <f t="shared" si="15"/>
        <v>14620000000</v>
      </c>
      <c r="S21" s="2">
        <f t="shared" si="15"/>
        <v>14620000000</v>
      </c>
      <c r="T21" s="2">
        <f t="shared" si="15"/>
        <v>14620000000</v>
      </c>
      <c r="U21" s="2">
        <f t="shared" si="15"/>
        <v>14620000000</v>
      </c>
      <c r="V21" s="2">
        <f t="shared" si="15"/>
        <v>9750000000</v>
      </c>
      <c r="W21" s="2">
        <f t="shared" si="15"/>
        <v>1930000000</v>
      </c>
      <c r="X21" s="2">
        <f t="shared" si="15"/>
        <v>1920000000</v>
      </c>
      <c r="Y21" s="2">
        <f t="shared" si="15"/>
        <v>1910000000</v>
      </c>
      <c r="Z21" s="2">
        <f t="shared" si="15"/>
        <v>1900000000</v>
      </c>
    </row>
    <row r="23" spans="1:26" ht="15.5" x14ac:dyDescent="0.35">
      <c r="B23" t="s">
        <v>53</v>
      </c>
      <c r="C23" t="s">
        <v>54</v>
      </c>
      <c r="D23" s="3">
        <f>IFERROR(D5/D6*100,"")</f>
        <v>3.9025744890144383</v>
      </c>
      <c r="H23" s="3">
        <f t="shared" ref="H23:Z23" si="16">IFERROR(H5/H6*100,"")</f>
        <v>15.610297956057753</v>
      </c>
      <c r="I23" s="3">
        <f t="shared" si="16"/>
        <v>10.056967556004642</v>
      </c>
      <c r="J23" s="3">
        <f t="shared" si="16"/>
        <v>7.3262555151494517</v>
      </c>
      <c r="K23" s="3">
        <f t="shared" si="16"/>
        <v>3.9090478538065514</v>
      </c>
      <c r="L23" s="3">
        <f t="shared" si="16"/>
        <v>9.7965944834388008</v>
      </c>
      <c r="M23" s="3">
        <f t="shared" si="16"/>
        <v>18.043243586381642</v>
      </c>
      <c r="N23" s="3">
        <f t="shared" si="16"/>
        <v>30.235073043731092</v>
      </c>
      <c r="O23" s="3">
        <f t="shared" si="16"/>
        <v>19.375761440166272</v>
      </c>
      <c r="P23" s="3">
        <f t="shared" si="16"/>
        <v>28.898273434159126</v>
      </c>
      <c r="Q23" s="3">
        <f t="shared" si="16"/>
        <v>30.022866290034685</v>
      </c>
      <c r="R23" s="3">
        <f t="shared" si="16"/>
        <v>40.304250547453051</v>
      </c>
      <c r="S23" s="3">
        <f t="shared" si="16"/>
        <v>45.128140426011271</v>
      </c>
      <c r="T23" s="3">
        <f t="shared" si="16"/>
        <v>41.793130310895314</v>
      </c>
      <c r="U23" s="3">
        <f t="shared" si="16"/>
        <v>45.875563373665884</v>
      </c>
      <c r="V23" s="3">
        <f t="shared" si="16"/>
        <v>41.719812680916348</v>
      </c>
      <c r="W23" s="3">
        <f t="shared" si="16"/>
        <v>60.674254204212652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-0.17248317908002286</v>
      </c>
      <c r="H24" s="4">
        <f t="shared" ref="H24:Z24" si="17">IFERROR(_xlfn.RRI(5,M23,H23),"")</f>
        <v>-2.8552542250052992E-2</v>
      </c>
      <c r="I24" s="4">
        <f t="shared" si="17"/>
        <v>-0.19759947273814571</v>
      </c>
      <c r="J24" s="4">
        <f t="shared" si="17"/>
        <v>-0.17676342617190921</v>
      </c>
      <c r="K24" s="4">
        <f t="shared" si="17"/>
        <v>-0.32974537694120809</v>
      </c>
      <c r="L24" s="4">
        <f t="shared" si="17"/>
        <v>-0.20067279226830936</v>
      </c>
      <c r="M24" s="4">
        <f t="shared" si="17"/>
        <v>-0.14848411826556995</v>
      </c>
      <c r="N24" s="4">
        <f t="shared" si="17"/>
        <v>-7.6976588024857073E-2</v>
      </c>
      <c r="O24" s="4">
        <f t="shared" si="17"/>
        <v>-0.14250662074566389</v>
      </c>
      <c r="P24" s="4">
        <f t="shared" si="17"/>
        <v>-8.828710562571862E-2</v>
      </c>
      <c r="Q24" s="4">
        <f t="shared" si="17"/>
        <v>-6.3685044178898087E-2</v>
      </c>
      <c r="R24" s="4">
        <f t="shared" si="17"/>
        <v>-7.8555291012561201E-2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4.16</v>
      </c>
      <c r="H25" s="3">
        <f>IFERROR(INDEX(D25:G25,COUNT(D25:G25)),"")</f>
        <v>4.16</v>
      </c>
      <c r="I25" s="3">
        <f t="shared" ref="I25:Z25" si="18">IFERROR(INDEX(I51:I500,MATCH($C$25,$C$51:$C$500,0)),"")</f>
        <v>10.42</v>
      </c>
      <c r="J25" s="3">
        <f t="shared" si="18"/>
        <v>8.0399999999999991</v>
      </c>
      <c r="K25" s="3">
        <f t="shared" si="18"/>
        <v>4.5199999999999996</v>
      </c>
      <c r="L25" s="3">
        <f t="shared" si="18"/>
        <v>11.44</v>
      </c>
      <c r="M25" s="3">
        <f t="shared" si="18"/>
        <v>18.22</v>
      </c>
      <c r="N25" s="3">
        <f t="shared" si="18"/>
        <v>77.7</v>
      </c>
      <c r="O25" s="3">
        <f t="shared" si="18"/>
        <v>72.430000000000007</v>
      </c>
      <c r="P25" s="3">
        <f t="shared" si="18"/>
        <v>101.55</v>
      </c>
      <c r="Q25" s="3">
        <f t="shared" si="18"/>
        <v>91.06</v>
      </c>
      <c r="R25" s="3">
        <f t="shared" si="18"/>
        <v>102.65</v>
      </c>
      <c r="S25" s="3">
        <f t="shared" si="18"/>
        <v>104.2</v>
      </c>
      <c r="T25" s="3">
        <f t="shared" si="18"/>
        <v>99.42</v>
      </c>
      <c r="U25" s="3">
        <f t="shared" si="18"/>
        <v>87.52</v>
      </c>
      <c r="V25" s="3">
        <f t="shared" si="18"/>
        <v>93.64</v>
      </c>
      <c r="W25" s="3">
        <f t="shared" si="18"/>
        <v>471.83</v>
      </c>
      <c r="X25" s="3">
        <f t="shared" si="18"/>
        <v>275.88</v>
      </c>
      <c r="Y25" s="3">
        <f t="shared" si="18"/>
        <v>149.38</v>
      </c>
      <c r="Z25" s="3">
        <f t="shared" si="18"/>
        <v>109.41</v>
      </c>
    </row>
    <row r="26" spans="1:26" ht="15.5" x14ac:dyDescent="0.35">
      <c r="C26" t="s">
        <v>58</v>
      </c>
      <c r="D26" s="4">
        <f>IFERROR(_xlfn.RRI(5,I25,D25),"")</f>
        <v>-0.16776663641418499</v>
      </c>
      <c r="H26" s="4">
        <f t="shared" ref="H26:Z26" si="19">IFERROR(_xlfn.RRI(5,M25,H25),"")</f>
        <v>-0.25576688269217329</v>
      </c>
      <c r="I26" s="4">
        <f t="shared" si="19"/>
        <v>-0.33090260347394818</v>
      </c>
      <c r="J26" s="4">
        <f t="shared" si="19"/>
        <v>-0.35573058816747072</v>
      </c>
      <c r="K26" s="4">
        <f t="shared" si="19"/>
        <v>-0.46334929848091977</v>
      </c>
      <c r="L26" s="4">
        <f t="shared" si="19"/>
        <v>-0.33958082293049963</v>
      </c>
      <c r="M26" s="4">
        <f t="shared" si="19"/>
        <v>-0.29231843281578607</v>
      </c>
      <c r="N26" s="4">
        <f t="shared" si="19"/>
        <v>-5.7002242489481159E-2</v>
      </c>
      <c r="O26" s="4">
        <f t="shared" si="19"/>
        <v>-6.1381855626043147E-2</v>
      </c>
      <c r="P26" s="4">
        <f t="shared" si="19"/>
        <v>3.0183343573830124E-2</v>
      </c>
      <c r="Q26" s="4">
        <f t="shared" si="19"/>
        <v>-5.5722198125014444E-3</v>
      </c>
      <c r="R26" s="4">
        <f t="shared" si="19"/>
        <v>-0.26291990936496601</v>
      </c>
      <c r="S26" s="4">
        <f t="shared" si="19"/>
        <v>-0.17694378186645421</v>
      </c>
      <c r="T26" s="4">
        <f t="shared" si="19"/>
        <v>-7.8200940380012129E-2</v>
      </c>
      <c r="U26" s="4">
        <f t="shared" si="19"/>
        <v>-4.3664982843464428E-2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25.198818034338245</v>
      </c>
      <c r="H27" s="3">
        <f t="shared" ref="H27:Z27" si="20">IFERROR(H4/H21,"")</f>
        <v>100.79527213735298</v>
      </c>
      <c r="I27" s="3">
        <f t="shared" si="20"/>
        <v>93.118811450588083</v>
      </c>
      <c r="J27" s="3">
        <f t="shared" si="20"/>
        <v>95.414687616601327</v>
      </c>
      <c r="K27" s="3">
        <f t="shared" si="20"/>
        <v>88.051878018115445</v>
      </c>
      <c r="L27" s="3">
        <f t="shared" si="20"/>
        <v>96.424684453156686</v>
      </c>
      <c r="M27" s="3">
        <f t="shared" si="20"/>
        <v>80.17116524266595</v>
      </c>
      <c r="N27" s="3">
        <f t="shared" si="20"/>
        <v>345.13621508795671</v>
      </c>
      <c r="O27" s="3">
        <f t="shared" si="20"/>
        <v>373.95819207853759</v>
      </c>
      <c r="P27" s="3">
        <f t="shared" si="20"/>
        <v>342.12371867305063</v>
      </c>
      <c r="Q27" s="3">
        <f t="shared" si="20"/>
        <v>304.64080499316003</v>
      </c>
      <c r="R27" s="3">
        <f t="shared" si="20"/>
        <v>309.44841053351576</v>
      </c>
      <c r="S27" s="3">
        <f t="shared" si="20"/>
        <v>289.87548857729138</v>
      </c>
      <c r="T27" s="3">
        <f t="shared" si="20"/>
        <v>277.40777298221616</v>
      </c>
      <c r="U27" s="3">
        <f t="shared" si="20"/>
        <v>252.71873262653898</v>
      </c>
      <c r="V27" s="3">
        <f t="shared" si="20"/>
        <v>229.75230235897436</v>
      </c>
      <c r="W27" s="3">
        <f t="shared" si="20"/>
        <v>1195.199452849741</v>
      </c>
      <c r="X27" s="3">
        <f t="shared" si="20"/>
        <v>1004.1652640625</v>
      </c>
      <c r="Y27" s="3">
        <f t="shared" si="20"/>
        <v>845.24350785340312</v>
      </c>
      <c r="Z27" s="3">
        <f t="shared" si="20"/>
        <v>907.33975368421056</v>
      </c>
    </row>
    <row r="28" spans="1:26" ht="15.5" x14ac:dyDescent="0.35">
      <c r="C28" t="s">
        <v>60</v>
      </c>
      <c r="D28" s="4">
        <f>IFERROR(_xlfn.RRI(5,I27,D27),"")</f>
        <v>-0.23003931667144695</v>
      </c>
      <c r="H28" s="4">
        <f t="shared" ref="H28:Z28" si="21">IFERROR(_xlfn.RRI(5,M27,H27),"")</f>
        <v>4.6849845232847853E-2</v>
      </c>
      <c r="I28" s="4">
        <f t="shared" si="21"/>
        <v>-0.23049866363345484</v>
      </c>
      <c r="J28" s="4">
        <f t="shared" si="21"/>
        <v>-0.23904594396192402</v>
      </c>
      <c r="K28" s="4">
        <f t="shared" si="21"/>
        <v>-0.23772603339669474</v>
      </c>
      <c r="L28" s="4">
        <f t="shared" si="21"/>
        <v>-0.20552537550897343</v>
      </c>
      <c r="M28" s="4">
        <f t="shared" si="21"/>
        <v>-0.23671630029025059</v>
      </c>
      <c r="N28" s="4">
        <f t="shared" si="21"/>
        <v>3.5513601409224549E-2</v>
      </c>
      <c r="O28" s="4">
        <f t="shared" si="21"/>
        <v>6.1551052189444011E-2</v>
      </c>
      <c r="P28" s="4">
        <f t="shared" si="21"/>
        <v>6.2451587551114462E-2</v>
      </c>
      <c r="Q28" s="4">
        <f t="shared" si="21"/>
        <v>5.804865738037468E-2</v>
      </c>
      <c r="R28" s="4">
        <f t="shared" si="21"/>
        <v>-0.23681544252422837</v>
      </c>
      <c r="S28" s="4">
        <f t="shared" si="21"/>
        <v>-0.22002396354115705</v>
      </c>
      <c r="T28" s="4">
        <f t="shared" si="21"/>
        <v>-0.19974691612246975</v>
      </c>
      <c r="U28" s="4">
        <f t="shared" si="21"/>
        <v>-0.22558545878987291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-0.60076775431861806</v>
      </c>
      <c r="I29" s="4">
        <f t="shared" si="22"/>
        <v>0.29601990049751259</v>
      </c>
      <c r="J29" s="4">
        <f t="shared" si="22"/>
        <v>0.77876106194690264</v>
      </c>
      <c r="K29" s="4">
        <f t="shared" si="22"/>
        <v>-0.6048951048951049</v>
      </c>
      <c r="L29" s="4">
        <f t="shared" si="22"/>
        <v>-0.37211855104281011</v>
      </c>
      <c r="M29" s="4">
        <f t="shared" si="22"/>
        <v>-0.76550836550836554</v>
      </c>
      <c r="N29" s="4">
        <f t="shared" si="22"/>
        <v>7.2759906116250106E-2</v>
      </c>
      <c r="O29" s="4">
        <f t="shared" si="22"/>
        <v>-0.28675529295913332</v>
      </c>
      <c r="P29" s="4">
        <f t="shared" si="22"/>
        <v>0.11519877004173067</v>
      </c>
      <c r="Q29" s="4">
        <f t="shared" si="22"/>
        <v>-0.11290793960058454</v>
      </c>
      <c r="R29" s="4">
        <f t="shared" si="22"/>
        <v>-1.487523992322454E-2</v>
      </c>
      <c r="S29" s="4">
        <f t="shared" si="22"/>
        <v>4.8078857372762032E-2</v>
      </c>
      <c r="T29" s="4">
        <f t="shared" si="22"/>
        <v>0.13596892138939679</v>
      </c>
      <c r="U29" s="4">
        <f t="shared" si="22"/>
        <v>-6.535668517727472E-2</v>
      </c>
      <c r="V29" s="4">
        <f t="shared" si="22"/>
        <v>-0.80153868978233689</v>
      </c>
      <c r="W29" s="4">
        <f t="shared" si="22"/>
        <v>0.71027258228215162</v>
      </c>
      <c r="X29" s="4">
        <f t="shared" si="22"/>
        <v>0.84683357879234167</v>
      </c>
      <c r="Y29" s="4">
        <f t="shared" si="22"/>
        <v>0.36532309660908507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8.2437270914247879E-2</v>
      </c>
      <c r="I30" s="4">
        <f t="shared" si="23"/>
        <v>-2.4062083347572386E-2</v>
      </c>
      <c r="J30" s="4">
        <f t="shared" si="23"/>
        <v>8.3618995576347457E-2</v>
      </c>
      <c r="K30" s="4">
        <f t="shared" si="23"/>
        <v>-8.6832603938763922E-2</v>
      </c>
      <c r="L30" s="4">
        <f t="shared" si="23"/>
        <v>0.20273522483169354</v>
      </c>
      <c r="M30" s="4">
        <f t="shared" si="23"/>
        <v>-0.76771152449987135</v>
      </c>
      <c r="N30" s="4">
        <f t="shared" si="23"/>
        <v>-7.7072725243381685E-2</v>
      </c>
      <c r="O30" s="4">
        <f t="shared" si="23"/>
        <v>9.3049594833585533E-2</v>
      </c>
      <c r="P30" s="4">
        <f t="shared" si="23"/>
        <v>0.12303970139762527</v>
      </c>
      <c r="Q30" s="4">
        <f t="shared" si="23"/>
        <v>-1.553604858421149E-2</v>
      </c>
      <c r="R30" s="4">
        <f t="shared" si="23"/>
        <v>6.7521824809294015E-2</v>
      </c>
      <c r="S30" s="4">
        <f t="shared" si="23"/>
        <v>4.4943641849121835E-2</v>
      </c>
      <c r="T30" s="4">
        <f t="shared" si="23"/>
        <v>9.7693748694767255E-2</v>
      </c>
      <c r="U30" s="4">
        <f t="shared" si="23"/>
        <v>9.9961698018942724E-2</v>
      </c>
      <c r="V30" s="4">
        <f t="shared" si="23"/>
        <v>-0.8077707433590513</v>
      </c>
      <c r="W30" s="4">
        <f t="shared" si="23"/>
        <v>0.19024178153144208</v>
      </c>
      <c r="X30" s="4">
        <f t="shared" si="23"/>
        <v>0.1880189019288627</v>
      </c>
      <c r="Y30" s="4">
        <f t="shared" si="23"/>
        <v>-6.8437699967039411E-2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92.52</v>
      </c>
      <c r="H32" s="3">
        <f>IFERROR(INDEX(D32:G32,COUNT(D32:G32)),"")</f>
        <v>92.52</v>
      </c>
      <c r="I32" s="3">
        <f t="shared" ref="I32:Z32" si="24">IFERROR(INDEX(I51:I500,MATCH($C$32,$C$51:$C$500,0)),"")</f>
        <v>88.35</v>
      </c>
      <c r="J32" s="3">
        <f t="shared" si="24"/>
        <v>101.17</v>
      </c>
      <c r="K32" s="3">
        <f t="shared" si="24"/>
        <v>101.24</v>
      </c>
      <c r="L32" s="3">
        <f t="shared" si="24"/>
        <v>101.98</v>
      </c>
      <c r="M32" s="3">
        <f t="shared" si="24"/>
        <v>86.36</v>
      </c>
      <c r="N32" s="3">
        <f t="shared" si="24"/>
        <v>221.41</v>
      </c>
      <c r="O32" s="3">
        <f t="shared" si="24"/>
        <v>332.2</v>
      </c>
      <c r="P32" s="3">
        <f t="shared" si="24"/>
        <v>312.64999999999998</v>
      </c>
      <c r="Q32" s="3">
        <f t="shared" si="24"/>
        <v>266.81</v>
      </c>
      <c r="R32" s="3">
        <f t="shared" si="24"/>
        <v>234.35</v>
      </c>
      <c r="S32" s="3">
        <f t="shared" si="24"/>
        <v>215.19</v>
      </c>
      <c r="T32" s="3">
        <f t="shared" si="24"/>
        <v>235.66</v>
      </c>
      <c r="U32" s="3">
        <f t="shared" si="24"/>
        <v>187.24</v>
      </c>
      <c r="V32" s="3">
        <f t="shared" si="24"/>
        <v>224.38</v>
      </c>
      <c r="W32" s="3">
        <f t="shared" si="24"/>
        <v>777.32</v>
      </c>
      <c r="X32" s="3">
        <f t="shared" si="24"/>
        <v>773.72</v>
      </c>
      <c r="Y32" s="3">
        <f t="shared" si="24"/>
        <v>730.34</v>
      </c>
      <c r="Z32" s="3">
        <f t="shared" si="24"/>
        <v>713.36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2.81</v>
      </c>
      <c r="H33" s="3">
        <f>IFERROR(INDEX(D33:G33,COUNT(D33:G33)),"")</f>
        <v>2.81</v>
      </c>
      <c r="I33" s="3">
        <f t="shared" ref="I33:Z33" si="25">IFERROR(INDEX(I51:I500,MATCH($C$33,$C$51:$C$500,0)),"")</f>
        <v>3.83</v>
      </c>
      <c r="J33" s="3">
        <f t="shared" si="25"/>
        <v>1.65</v>
      </c>
      <c r="K33" s="3">
        <f t="shared" si="25"/>
        <v>1.68</v>
      </c>
      <c r="L33" s="3">
        <f t="shared" si="25"/>
        <v>2.02</v>
      </c>
      <c r="M33" s="3">
        <f t="shared" si="25"/>
        <v>3.77</v>
      </c>
      <c r="N33" s="3">
        <f t="shared" si="25"/>
        <v>10.34</v>
      </c>
      <c r="O33" s="3">
        <f t="shared" si="25"/>
        <v>4.24</v>
      </c>
      <c r="P33" s="3">
        <f t="shared" si="25"/>
        <v>5.98</v>
      </c>
      <c r="Q33" s="3">
        <f t="shared" si="25"/>
        <v>9.3000000000000007</v>
      </c>
      <c r="R33" s="3">
        <f t="shared" si="25"/>
        <v>11.95</v>
      </c>
      <c r="S33" s="3">
        <f t="shared" si="25"/>
        <v>14.41</v>
      </c>
      <c r="T33" s="3">
        <f t="shared" si="25"/>
        <v>14.85</v>
      </c>
      <c r="U33" s="3">
        <f t="shared" si="25"/>
        <v>14.02</v>
      </c>
      <c r="V33" s="3">
        <f t="shared" si="25"/>
        <v>10.029999999999999</v>
      </c>
      <c r="W33" s="3">
        <f t="shared" si="25"/>
        <v>10.1</v>
      </c>
      <c r="X33" s="3">
        <f t="shared" si="25"/>
        <v>4.59</v>
      </c>
      <c r="Y33" s="3">
        <f t="shared" si="25"/>
        <v>0.82</v>
      </c>
      <c r="Z33" s="3">
        <f t="shared" si="25"/>
        <v>0.6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62.5</v>
      </c>
      <c r="H34" s="3">
        <f>IFERROR(INDEX(D34:G34,COUNT(D34:G34)),"")</f>
        <v>62.5</v>
      </c>
      <c r="I34" s="3">
        <f t="shared" ref="I34:Z34" si="26">IFERROR(INDEX(I51:I500,MATCH($C$34,$C$51:$C$500,0)),"")</f>
        <v>32.44</v>
      </c>
      <c r="J34" s="3">
        <f t="shared" si="26"/>
        <v>20.77</v>
      </c>
      <c r="K34" s="3">
        <f t="shared" si="26"/>
        <v>37.61</v>
      </c>
      <c r="L34" s="3">
        <f t="shared" si="26"/>
        <v>18.010000000000002</v>
      </c>
      <c r="M34" s="3">
        <f t="shared" si="26"/>
        <v>17.89</v>
      </c>
      <c r="N34" s="3">
        <f t="shared" si="26"/>
        <v>29.47</v>
      </c>
      <c r="O34" s="3">
        <f t="shared" si="26"/>
        <v>19.47</v>
      </c>
      <c r="P34" s="3">
        <f t="shared" si="26"/>
        <v>18.41</v>
      </c>
      <c r="Q34" s="3">
        <f t="shared" si="26"/>
        <v>27.23</v>
      </c>
      <c r="R34" s="3">
        <f t="shared" si="26"/>
        <v>27.28</v>
      </c>
      <c r="S34" s="3">
        <f t="shared" si="26"/>
        <v>29.75</v>
      </c>
      <c r="T34" s="3">
        <f t="shared" si="26"/>
        <v>35.200000000000003</v>
      </c>
      <c r="U34" s="3">
        <f t="shared" si="26"/>
        <v>29.99</v>
      </c>
      <c r="V34" s="3">
        <f t="shared" si="26"/>
        <v>24.03</v>
      </c>
      <c r="W34" s="3">
        <f t="shared" si="26"/>
        <v>16.64</v>
      </c>
      <c r="X34" s="3">
        <f t="shared" si="26"/>
        <v>12.87</v>
      </c>
      <c r="Y34" s="3">
        <f t="shared" si="26"/>
        <v>4.0199999999999996</v>
      </c>
      <c r="Z34" s="3">
        <f t="shared" si="26"/>
        <v>3.88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10.32</v>
      </c>
      <c r="H35" s="3">
        <f>IFERROR(INDEX(D35:G35,COUNT(D35:G35)),"")</f>
        <v>10.32</v>
      </c>
      <c r="I35" s="3">
        <f t="shared" ref="I35:Z35" si="27">IFERROR(INDEX(I51:I500,MATCH($C$35,$C$51:$C$500,0)),"")</f>
        <v>3.63</v>
      </c>
      <c r="J35" s="3">
        <f t="shared" si="27"/>
        <v>1.75</v>
      </c>
      <c r="K35" s="3">
        <f t="shared" si="27"/>
        <v>1.93</v>
      </c>
      <c r="L35" s="3">
        <f t="shared" si="27"/>
        <v>2.14</v>
      </c>
      <c r="M35" s="3">
        <f t="shared" si="27"/>
        <v>4.07</v>
      </c>
      <c r="N35" s="3">
        <f t="shared" si="27"/>
        <v>6.63</v>
      </c>
      <c r="O35" s="3">
        <f t="shared" si="27"/>
        <v>3.77</v>
      </c>
      <c r="P35" s="3">
        <f t="shared" si="27"/>
        <v>5.47</v>
      </c>
      <c r="Q35" s="3">
        <f t="shared" si="27"/>
        <v>8.14</v>
      </c>
      <c r="R35" s="3">
        <f t="shared" si="27"/>
        <v>9.0500000000000007</v>
      </c>
      <c r="S35" s="3">
        <f t="shared" si="27"/>
        <v>10.7</v>
      </c>
      <c r="T35" s="3">
        <f t="shared" si="27"/>
        <v>12.62</v>
      </c>
      <c r="U35" s="3">
        <f t="shared" si="27"/>
        <v>10.39</v>
      </c>
      <c r="V35" s="3">
        <f t="shared" si="27"/>
        <v>9.7899999999999991</v>
      </c>
      <c r="W35" s="3">
        <f t="shared" si="27"/>
        <v>6.58</v>
      </c>
      <c r="X35" s="3">
        <f t="shared" si="27"/>
        <v>3.54</v>
      </c>
      <c r="Y35" s="3">
        <f t="shared" si="27"/>
        <v>0.71</v>
      </c>
      <c r="Z35" s="3">
        <f t="shared" si="27"/>
        <v>0.47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1.2624</v>
      </c>
      <c r="I36" s="4">
        <f t="shared" si="28"/>
        <v>2.0146999999999999</v>
      </c>
      <c r="J36" s="4">
        <f t="shared" si="28"/>
        <v>2.8601000000000001</v>
      </c>
      <c r="K36" s="4">
        <f t="shared" si="28"/>
        <v>1.1052999999999999</v>
      </c>
      <c r="L36" s="4">
        <f t="shared" si="28"/>
        <v>0.56810000000000005</v>
      </c>
      <c r="M36" s="4">
        <f t="shared" si="28"/>
        <v>0.13720000000000002</v>
      </c>
      <c r="N36" s="4">
        <f t="shared" si="28"/>
        <v>0</v>
      </c>
      <c r="O36" s="4">
        <f t="shared" si="28"/>
        <v>0.27529999999999999</v>
      </c>
      <c r="P36" s="4">
        <f t="shared" si="28"/>
        <v>0.50819999999999999</v>
      </c>
      <c r="Q36" s="4">
        <f t="shared" si="28"/>
        <v>0.83329999999999993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21</v>
      </c>
      <c r="I37" s="3">
        <f t="shared" si="29"/>
        <v>21</v>
      </c>
      <c r="J37" s="3">
        <f t="shared" si="29"/>
        <v>23</v>
      </c>
      <c r="K37" s="3">
        <f t="shared" si="29"/>
        <v>5</v>
      </c>
      <c r="L37" s="3">
        <f t="shared" si="29"/>
        <v>6.5</v>
      </c>
      <c r="M37" s="3">
        <f t="shared" si="29"/>
        <v>2.5</v>
      </c>
      <c r="N37" s="3">
        <f t="shared" si="29"/>
        <v>0</v>
      </c>
      <c r="O37" s="3">
        <f t="shared" si="29"/>
        <v>5</v>
      </c>
      <c r="P37" s="3">
        <f t="shared" si="29"/>
        <v>10.199999999999999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1863956570000</v>
      </c>
      <c r="E51" s="5">
        <v>1841567631000</v>
      </c>
      <c r="F51" s="5">
        <v>1723170465000</v>
      </c>
      <c r="G51" s="5">
        <v>1585365754000</v>
      </c>
      <c r="I51" s="5">
        <v>6887998483000</v>
      </c>
      <c r="J51" s="5">
        <v>7057824443000</v>
      </c>
      <c r="K51" s="5">
        <v>6513197417000</v>
      </c>
      <c r="L51" s="5">
        <v>7132533909000</v>
      </c>
      <c r="M51" s="5">
        <v>5930261093000</v>
      </c>
      <c r="N51" s="5">
        <v>5101113259000</v>
      </c>
      <c r="O51" s="5">
        <v>5523362497000</v>
      </c>
      <c r="P51" s="5">
        <v>5001848767000</v>
      </c>
      <c r="Q51" s="5">
        <v>4453848569000</v>
      </c>
      <c r="R51" s="5">
        <v>4524135762000</v>
      </c>
      <c r="S51" s="5">
        <v>4237979643000</v>
      </c>
      <c r="T51" s="5">
        <v>4055701641000</v>
      </c>
      <c r="U51" s="5">
        <v>3694747871000</v>
      </c>
      <c r="V51" s="5">
        <v>2240084948000</v>
      </c>
      <c r="W51" s="5">
        <v>2306734944000</v>
      </c>
      <c r="X51" s="5">
        <v>1927997307000</v>
      </c>
      <c r="Y51" s="5">
        <v>1614415100000</v>
      </c>
      <c r="Z51" s="5">
        <v>1723945532000</v>
      </c>
    </row>
    <row r="52" spans="2:26" ht="15.5" x14ac:dyDescent="0.35">
      <c r="C52" t="s">
        <v>85</v>
      </c>
      <c r="D52" s="5">
        <v>-1018889027000</v>
      </c>
      <c r="E52" s="5">
        <v>-1175641763000</v>
      </c>
      <c r="F52" s="5">
        <v>-1015081571000</v>
      </c>
      <c r="G52" s="5">
        <v>-933628400000</v>
      </c>
      <c r="I52" s="5">
        <v>-4266938280000</v>
      </c>
      <c r="J52" s="5">
        <v>-4530523902000</v>
      </c>
      <c r="K52" s="5">
        <v>-4327345673000</v>
      </c>
      <c r="L52" s="5">
        <v>-4430321536000</v>
      </c>
      <c r="M52" s="5">
        <v>-2886524889000</v>
      </c>
      <c r="N52" s="5">
        <v>-2491631112000</v>
      </c>
      <c r="O52" s="5">
        <v>-2862897768000</v>
      </c>
      <c r="P52" s="5">
        <v>-2157268552000</v>
      </c>
      <c r="Q52" s="5">
        <v>-1834630699000</v>
      </c>
      <c r="R52" s="5">
        <v>-1782449717000</v>
      </c>
      <c r="S52" s="5">
        <v>-1526191345000</v>
      </c>
      <c r="T52" s="5">
        <v>-1479213366000</v>
      </c>
      <c r="U52" s="5">
        <v>-1285090705000</v>
      </c>
      <c r="V52" s="5">
        <v>-691301770000</v>
      </c>
      <c r="W52" s="5">
        <v>-708995477000</v>
      </c>
      <c r="X52" s="5">
        <v>-775741137000</v>
      </c>
      <c r="Y52" s="5">
        <v>-775057586000</v>
      </c>
      <c r="Z52" s="5">
        <v>-881100560000</v>
      </c>
    </row>
    <row r="53" spans="2:26" ht="15.5" x14ac:dyDescent="0.35">
      <c r="C53" t="s">
        <v>638</v>
      </c>
      <c r="D53" s="5">
        <v>-1018889027000</v>
      </c>
      <c r="E53" s="5">
        <v>-1175641763000</v>
      </c>
      <c r="F53" s="5">
        <v>-1015081571000</v>
      </c>
      <c r="G53" s="5">
        <v>-933628400000</v>
      </c>
      <c r="I53" s="5">
        <v>-4266938280000</v>
      </c>
      <c r="J53" s="5">
        <v>-4530523902000</v>
      </c>
      <c r="K53" s="5">
        <v>-4327345673000</v>
      </c>
      <c r="L53" s="5">
        <v>-4430321536000</v>
      </c>
      <c r="M53" s="5">
        <v>-2886524889000</v>
      </c>
      <c r="N53" s="5">
        <v>-2491631112000</v>
      </c>
      <c r="O53" s="5">
        <v>-2862897768000</v>
      </c>
      <c r="P53" s="5">
        <v>-2157268552000</v>
      </c>
      <c r="Q53" s="5">
        <v>-1834630699000</v>
      </c>
      <c r="R53" s="5">
        <v>-1782449717000</v>
      </c>
      <c r="S53" s="5">
        <v>-1526191345000</v>
      </c>
      <c r="T53" s="5">
        <v>-1479213366000</v>
      </c>
      <c r="U53" s="5">
        <v>-1285090705000</v>
      </c>
      <c r="V53" s="5">
        <v>-691301770000</v>
      </c>
      <c r="W53" s="5">
        <v>-708995477000</v>
      </c>
      <c r="X53" s="5">
        <v>-775741137000</v>
      </c>
      <c r="Y53" s="5">
        <v>-775057586000</v>
      </c>
      <c r="Z53" s="5">
        <v>-881100560000</v>
      </c>
    </row>
    <row r="54" spans="2:26" ht="15.5" x14ac:dyDescent="0.35">
      <c r="C54" t="s">
        <v>639</v>
      </c>
      <c r="D54" s="5">
        <v>-1018889027000</v>
      </c>
      <c r="E54" s="5">
        <v>-1175641763000</v>
      </c>
      <c r="F54" s="5">
        <v>-1015081571000</v>
      </c>
      <c r="G54" s="5">
        <v>-933628400000</v>
      </c>
      <c r="I54" s="5">
        <v>-4266938280000</v>
      </c>
      <c r="J54" s="5">
        <v>-4530523902000</v>
      </c>
      <c r="K54" s="5">
        <v>-4327345673000</v>
      </c>
      <c r="L54" s="5">
        <v>-4430321536000</v>
      </c>
      <c r="M54" s="5">
        <v>-2886524889000</v>
      </c>
      <c r="N54" s="5">
        <v>-2491631112000</v>
      </c>
      <c r="O54" s="5">
        <v>-2862897768000</v>
      </c>
      <c r="P54" s="5">
        <v>-2157268552000</v>
      </c>
      <c r="Q54" s="5">
        <v>-1834630699000</v>
      </c>
      <c r="R54" s="5">
        <v>-1782449717000</v>
      </c>
      <c r="S54" s="5">
        <v>-1526191345000</v>
      </c>
      <c r="T54" s="5">
        <v>-1479213366000</v>
      </c>
      <c r="U54" s="5">
        <v>-1285090705000</v>
      </c>
      <c r="V54" s="5">
        <v>-691301770000</v>
      </c>
      <c r="W54" s="5">
        <v>-708995477000</v>
      </c>
      <c r="X54" s="5">
        <v>-775741137000</v>
      </c>
      <c r="Y54" s="5">
        <v>-775057586000</v>
      </c>
      <c r="Z54" s="5">
        <v>-881100560000</v>
      </c>
    </row>
    <row r="55" spans="2:26" ht="15.5" x14ac:dyDescent="0.35">
      <c r="C55" t="s">
        <v>86</v>
      </c>
      <c r="D55" s="5">
        <v>845067543000</v>
      </c>
      <c r="E55" s="5">
        <v>665925868000</v>
      </c>
      <c r="F55" s="5">
        <v>708088894000</v>
      </c>
      <c r="G55" s="5">
        <v>651737354000</v>
      </c>
      <c r="I55" s="5">
        <v>2621060203000</v>
      </c>
      <c r="J55" s="5">
        <v>2527300541000</v>
      </c>
      <c r="K55" s="5">
        <v>2185851744000</v>
      </c>
      <c r="L55" s="5">
        <v>2702212373000</v>
      </c>
      <c r="M55" s="5">
        <v>3043736204000</v>
      </c>
      <c r="N55" s="5">
        <v>2609482147000</v>
      </c>
      <c r="O55" s="5">
        <v>2660464729000</v>
      </c>
      <c r="P55" s="5">
        <v>2844580215000</v>
      </c>
      <c r="Q55" s="5">
        <v>2619217870000</v>
      </c>
      <c r="R55" s="5">
        <v>2741686045000</v>
      </c>
      <c r="S55" s="5">
        <v>2711788298000</v>
      </c>
      <c r="T55" s="5">
        <v>2576488275000</v>
      </c>
      <c r="U55" s="5">
        <v>2409657166000</v>
      </c>
      <c r="V55" s="5">
        <v>1548783178000</v>
      </c>
      <c r="W55" s="5">
        <v>1597739467000</v>
      </c>
      <c r="X55" s="5">
        <v>1152256170000</v>
      </c>
      <c r="Y55" s="5">
        <v>839357514000</v>
      </c>
      <c r="Z55" s="5">
        <v>842844972000</v>
      </c>
    </row>
    <row r="56" spans="2:26" ht="15.5" x14ac:dyDescent="0.35">
      <c r="C56" t="s">
        <v>87</v>
      </c>
      <c r="D56" s="5">
        <v>-450647936000</v>
      </c>
      <c r="E56" s="5">
        <v>-439917187000</v>
      </c>
      <c r="F56" s="5">
        <v>-394554601000</v>
      </c>
      <c r="G56" s="5">
        <v>-459081842000</v>
      </c>
      <c r="I56" s="5">
        <v>-1727189330000</v>
      </c>
      <c r="J56" s="5">
        <v>-1872779064000</v>
      </c>
      <c r="K56" s="5">
        <v>-1846824401000</v>
      </c>
      <c r="L56" s="5">
        <v>-1600377869000</v>
      </c>
      <c r="M56" s="5">
        <v>-1291315068000</v>
      </c>
      <c r="N56" s="5">
        <v>-1150005515000</v>
      </c>
      <c r="O56" s="5">
        <v>-1329896117000</v>
      </c>
      <c r="P56" s="5">
        <v>-906884337000</v>
      </c>
      <c r="Q56" s="5">
        <v>-847106791000</v>
      </c>
      <c r="R56" s="5">
        <v>-738344181000</v>
      </c>
      <c r="S56" s="5">
        <v>-697240077000</v>
      </c>
      <c r="T56" s="5">
        <v>-659617657000</v>
      </c>
      <c r="U56" s="5">
        <v>-650871027000</v>
      </c>
      <c r="V56" s="5">
        <v>-343920065000</v>
      </c>
      <c r="W56" s="5">
        <v>-374944874000</v>
      </c>
      <c r="X56" s="5">
        <v>-361849242000</v>
      </c>
      <c r="Y56" s="5">
        <v>-361872190000</v>
      </c>
      <c r="Z56" s="5">
        <v>-383575064000</v>
      </c>
    </row>
    <row r="57" spans="2:26" ht="15.5" x14ac:dyDescent="0.35">
      <c r="C57" t="s">
        <v>419</v>
      </c>
      <c r="D57" s="5">
        <v>-422585213000</v>
      </c>
      <c r="E57" s="5">
        <v>-445850981000</v>
      </c>
      <c r="F57" s="5">
        <v>-428853550000</v>
      </c>
      <c r="G57" s="5">
        <v>-425721701000</v>
      </c>
      <c r="I57" s="5">
        <v>-1746255315000</v>
      </c>
      <c r="J57" s="5">
        <v>-1816752926000</v>
      </c>
      <c r="K57" s="5">
        <v>-1847743348000</v>
      </c>
      <c r="L57" s="5">
        <v>-1784258639000</v>
      </c>
      <c r="M57" s="5">
        <v>-1348859281000</v>
      </c>
      <c r="N57" s="5">
        <v>-1154111015000</v>
      </c>
      <c r="O57" s="5">
        <v>-1177174576000</v>
      </c>
      <c r="P57" s="5">
        <v>-905902194000</v>
      </c>
      <c r="Q57" s="5">
        <v>-839886617000</v>
      </c>
      <c r="R57" s="5">
        <v>-738347991000</v>
      </c>
      <c r="S57" s="5">
        <v>-700939445000</v>
      </c>
      <c r="T57" s="5">
        <v>-663512822000</v>
      </c>
      <c r="U57" s="5">
        <v>-704482339000</v>
      </c>
      <c r="V57" s="5">
        <v>-370826304000</v>
      </c>
    </row>
    <row r="58" spans="2:26" ht="15.5" x14ac:dyDescent="0.35">
      <c r="C58" t="s">
        <v>88</v>
      </c>
      <c r="W58" s="5">
        <v>-384392942000</v>
      </c>
      <c r="X58" s="5">
        <v>-361849242000</v>
      </c>
      <c r="Y58" s="5">
        <v>-361872190000</v>
      </c>
      <c r="Z58" s="5">
        <v>-383575064000</v>
      </c>
    </row>
    <row r="59" spans="2:26" ht="15.5" x14ac:dyDescent="0.35">
      <c r="C59" t="s">
        <v>98</v>
      </c>
      <c r="D59" s="5">
        <v>1443311000</v>
      </c>
      <c r="E59" s="5">
        <v>26566112000</v>
      </c>
      <c r="F59" s="5">
        <v>-953616000</v>
      </c>
      <c r="G59" s="5">
        <v>-15276197000</v>
      </c>
      <c r="I59" s="5">
        <v>-39270273000</v>
      </c>
      <c r="J59" s="5">
        <v>-100715032000</v>
      </c>
      <c r="K59" s="5">
        <v>-179748723000</v>
      </c>
      <c r="L59" s="5">
        <v>-160710476000</v>
      </c>
      <c r="M59" s="5">
        <v>-10978173000</v>
      </c>
      <c r="N59" s="5">
        <v>7077916000</v>
      </c>
      <c r="O59" s="5">
        <v>-19929446000</v>
      </c>
      <c r="P59" s="5">
        <v>-9802287000</v>
      </c>
      <c r="Q59" s="5">
        <v>-14359953000</v>
      </c>
      <c r="R59" s="5">
        <v>8239961000</v>
      </c>
      <c r="S59" s="5">
        <v>-1283490000</v>
      </c>
      <c r="T59" s="5">
        <v>-5369430000</v>
      </c>
      <c r="U59" s="5">
        <v>6217839000</v>
      </c>
      <c r="V59" s="5">
        <v>-5000</v>
      </c>
      <c r="W59" s="5">
        <v>-117884000</v>
      </c>
    </row>
    <row r="60" spans="2:26" ht="15.5" x14ac:dyDescent="0.35">
      <c r="C60" t="s">
        <v>91</v>
      </c>
      <c r="D60" s="5">
        <v>394419607000</v>
      </c>
      <c r="E60" s="5">
        <v>226008681000</v>
      </c>
      <c r="F60" s="5">
        <v>313534293000</v>
      </c>
      <c r="G60" s="5">
        <v>192655512000</v>
      </c>
      <c r="I60" s="5">
        <v>893870873000</v>
      </c>
      <c r="J60" s="5">
        <v>654521477000</v>
      </c>
      <c r="K60" s="5">
        <v>339027343000</v>
      </c>
      <c r="L60" s="5">
        <v>1101834504000</v>
      </c>
      <c r="M60" s="5">
        <v>1752421136000</v>
      </c>
      <c r="N60" s="5">
        <v>1459476632000</v>
      </c>
      <c r="O60" s="5">
        <v>1330568612000</v>
      </c>
      <c r="P60" s="5">
        <v>1937695878000</v>
      </c>
      <c r="Q60" s="5">
        <v>1772111079000</v>
      </c>
      <c r="R60" s="5">
        <v>2003341864000</v>
      </c>
      <c r="S60" s="5">
        <v>2014548221000</v>
      </c>
      <c r="T60" s="5">
        <v>1916870618000</v>
      </c>
      <c r="U60" s="5">
        <v>1758786139000</v>
      </c>
      <c r="V60" s="5">
        <v>1204863113000</v>
      </c>
      <c r="W60" s="5">
        <v>1222794593000</v>
      </c>
      <c r="X60" s="5">
        <v>790406928000</v>
      </c>
      <c r="Y60" s="5">
        <v>477485324000</v>
      </c>
      <c r="Z60" s="5">
        <v>459269908000</v>
      </c>
    </row>
    <row r="61" spans="2:26" ht="15.5" x14ac:dyDescent="0.35">
      <c r="C61" t="s">
        <v>92</v>
      </c>
      <c r="D61" s="5">
        <v>11289751000</v>
      </c>
      <c r="E61" s="5">
        <v>12097418000</v>
      </c>
      <c r="F61" s="5">
        <v>18355002000</v>
      </c>
      <c r="G61" s="5">
        <v>27580331000</v>
      </c>
      <c r="I61" s="5">
        <v>90653317000</v>
      </c>
      <c r="J61" s="5">
        <v>147093561000</v>
      </c>
      <c r="K61" s="5">
        <v>79972627000</v>
      </c>
      <c r="L61" s="5">
        <v>-6508593000</v>
      </c>
      <c r="M61" s="5">
        <v>-26786903000</v>
      </c>
      <c r="N61" s="5">
        <v>28623420000</v>
      </c>
      <c r="O61" s="5">
        <v>42496892000</v>
      </c>
      <c r="P61" s="5">
        <v>31322776000</v>
      </c>
      <c r="Q61" s="5">
        <v>9932422000</v>
      </c>
      <c r="R61" s="5">
        <v>20210001000</v>
      </c>
      <c r="S61" s="5">
        <v>23918466000</v>
      </c>
      <c r="T61" s="5">
        <v>221260000</v>
      </c>
      <c r="U61" s="5">
        <v>5308521000</v>
      </c>
      <c r="V61" s="5">
        <v>-5395772000</v>
      </c>
      <c r="W61" s="5">
        <v>-19447342000</v>
      </c>
      <c r="X61" s="5">
        <v>-68710680000</v>
      </c>
      <c r="Y61" s="5">
        <v>-68974581000</v>
      </c>
      <c r="Z61" s="5">
        <v>-110397697000</v>
      </c>
    </row>
    <row r="62" spans="2:26" ht="15.5" x14ac:dyDescent="0.35">
      <c r="C62" t="s">
        <v>26</v>
      </c>
      <c r="D62" s="5">
        <v>-654570000</v>
      </c>
      <c r="E62" s="5">
        <v>-10923308000</v>
      </c>
      <c r="F62" s="5">
        <v>-624500000</v>
      </c>
      <c r="G62" s="5">
        <v>-304648000</v>
      </c>
      <c r="I62" s="5">
        <v>-12236982000</v>
      </c>
      <c r="J62" s="5">
        <v>-1948150000</v>
      </c>
      <c r="K62" s="5">
        <v>-11965858000</v>
      </c>
      <c r="L62" s="5">
        <v>-39798006000</v>
      </c>
      <c r="M62" s="5">
        <v>-51320323000</v>
      </c>
      <c r="N62" s="5">
        <v>-7855745000</v>
      </c>
      <c r="O62" s="5">
        <v>-2302705000</v>
      </c>
      <c r="P62" s="5">
        <v>-2900885000</v>
      </c>
      <c r="Q62" s="5">
        <v>-16049844000</v>
      </c>
      <c r="R62" s="5">
        <v>-28536786000</v>
      </c>
      <c r="S62" s="5">
        <v>-43041587000</v>
      </c>
      <c r="T62" s="5">
        <v>-67811265000</v>
      </c>
      <c r="U62" s="5">
        <v>-46771362000</v>
      </c>
      <c r="V62" s="5">
        <v>-42825204000</v>
      </c>
      <c r="W62" s="5">
        <v>-63732882000</v>
      </c>
      <c r="X62" s="5">
        <v>-63655869000</v>
      </c>
      <c r="Y62" s="5">
        <v>-64322477000</v>
      </c>
      <c r="Z62" s="5">
        <v>-91804826000</v>
      </c>
    </row>
    <row r="63" spans="2:26" ht="15.5" x14ac:dyDescent="0.35">
      <c r="C63" t="s">
        <v>95</v>
      </c>
      <c r="X63" s="5">
        <v>-4596176000</v>
      </c>
      <c r="Y63" s="5">
        <v>-11391772000</v>
      </c>
      <c r="Z63" s="5">
        <v>9642105000</v>
      </c>
    </row>
    <row r="64" spans="2:26" ht="15.5" x14ac:dyDescent="0.35">
      <c r="C64" t="s">
        <v>97</v>
      </c>
      <c r="D64" s="5">
        <v>-1691282000</v>
      </c>
      <c r="E64" s="5">
        <v>-1074292000</v>
      </c>
      <c r="F64" s="5">
        <v>-976892000</v>
      </c>
      <c r="G64" s="5">
        <v>-767038000</v>
      </c>
      <c r="I64" s="5">
        <v>-3310935000</v>
      </c>
      <c r="J64" s="5">
        <v>6490485000</v>
      </c>
      <c r="K64" s="5">
        <v>-3684949000</v>
      </c>
      <c r="L64" s="5">
        <v>-3869861000</v>
      </c>
      <c r="M64" s="5">
        <v>7721702000</v>
      </c>
      <c r="N64" s="5">
        <v>6920351000</v>
      </c>
      <c r="O64" s="5">
        <v>-224683000</v>
      </c>
      <c r="P64" s="5">
        <v>9278538000</v>
      </c>
      <c r="Q64" s="5">
        <v>11004597000</v>
      </c>
      <c r="R64" s="5">
        <v>1851589000</v>
      </c>
      <c r="S64" s="5">
        <v>-218181000</v>
      </c>
      <c r="T64" s="5">
        <v>4693000</v>
      </c>
    </row>
    <row r="65" spans="2:26" ht="15.5" x14ac:dyDescent="0.35">
      <c r="C65" t="s">
        <v>94</v>
      </c>
      <c r="D65" s="5">
        <v>13635603000</v>
      </c>
      <c r="E65" s="5">
        <v>24095018000</v>
      </c>
      <c r="F65" s="5">
        <v>19956394000</v>
      </c>
      <c r="G65" s="5">
        <v>28652017000</v>
      </c>
      <c r="I65" s="5">
        <v>106201234000</v>
      </c>
      <c r="J65" s="5">
        <v>142551226000</v>
      </c>
      <c r="K65" s="5">
        <v>95623434000</v>
      </c>
      <c r="L65" s="5">
        <v>37159274000</v>
      </c>
      <c r="M65" s="5">
        <v>16811718000</v>
      </c>
      <c r="N65" s="5">
        <v>29558814000</v>
      </c>
      <c r="O65" s="5">
        <v>45024280000</v>
      </c>
      <c r="P65" s="5">
        <v>24945123000</v>
      </c>
      <c r="Q65" s="5">
        <v>14977669000</v>
      </c>
      <c r="R65" s="5">
        <v>46895198000</v>
      </c>
      <c r="S65" s="5">
        <v>67178234000</v>
      </c>
      <c r="T65" s="5">
        <v>68027832000</v>
      </c>
      <c r="U65" s="5">
        <v>52079883000</v>
      </c>
      <c r="V65" s="5">
        <v>37429432000</v>
      </c>
      <c r="W65" s="5">
        <v>46229285000</v>
      </c>
      <c r="X65" s="5">
        <v>33734105000</v>
      </c>
      <c r="Y65" s="5">
        <v>34969321000</v>
      </c>
      <c r="Z65" s="5">
        <v>37097468000</v>
      </c>
    </row>
    <row r="66" spans="2:26" ht="15.5" x14ac:dyDescent="0.35">
      <c r="C66" t="s">
        <v>99</v>
      </c>
      <c r="D66" s="5">
        <v>11289751000</v>
      </c>
      <c r="E66" s="5">
        <v>12097418000</v>
      </c>
      <c r="F66" s="5">
        <v>18355002000</v>
      </c>
      <c r="G66" s="5">
        <v>27580331000</v>
      </c>
      <c r="I66" s="5">
        <v>90653317000</v>
      </c>
      <c r="J66" s="5">
        <v>147093561000</v>
      </c>
      <c r="K66" s="5">
        <v>79972627000</v>
      </c>
      <c r="L66" s="5">
        <v>-6508593000</v>
      </c>
      <c r="M66" s="5">
        <v>-26786903000</v>
      </c>
      <c r="N66" s="5">
        <v>28623420000</v>
      </c>
      <c r="O66" s="5">
        <v>42496892000</v>
      </c>
      <c r="P66" s="5">
        <v>31322776000</v>
      </c>
      <c r="Q66" s="5">
        <v>9932422000</v>
      </c>
      <c r="R66" s="5">
        <v>20210001000</v>
      </c>
      <c r="S66" s="5">
        <v>23918466000</v>
      </c>
      <c r="T66" s="5">
        <v>221260000</v>
      </c>
      <c r="U66" s="5">
        <v>5308521000</v>
      </c>
      <c r="V66" s="5">
        <v>-5395772000</v>
      </c>
      <c r="W66" s="5">
        <v>-19447342000</v>
      </c>
      <c r="X66" s="5">
        <v>-68710680000</v>
      </c>
      <c r="Y66" s="5">
        <v>-68974581000</v>
      </c>
      <c r="Z66" s="5">
        <v>-110397697000</v>
      </c>
    </row>
    <row r="67" spans="2:26" ht="15.5" x14ac:dyDescent="0.35">
      <c r="C67" t="s">
        <v>28</v>
      </c>
      <c r="D67" s="5">
        <v>405709358000</v>
      </c>
      <c r="E67" s="5">
        <v>238106099000</v>
      </c>
      <c r="F67" s="5">
        <v>331889295000</v>
      </c>
      <c r="G67" s="5">
        <v>220235843000</v>
      </c>
      <c r="I67" s="5">
        <v>984524190000</v>
      </c>
      <c r="J67" s="5">
        <v>801615038000</v>
      </c>
      <c r="K67" s="5">
        <v>418999970000</v>
      </c>
      <c r="L67" s="5">
        <v>1095325911000</v>
      </c>
      <c r="M67" s="5">
        <v>1725634233000</v>
      </c>
      <c r="N67" s="5">
        <v>1488100052000</v>
      </c>
      <c r="O67" s="5">
        <v>1373065504000</v>
      </c>
      <c r="P67" s="5">
        <v>1969018654000</v>
      </c>
      <c r="Q67" s="5">
        <v>1782043501000</v>
      </c>
      <c r="R67" s="5">
        <v>2023551865000</v>
      </c>
      <c r="S67" s="5">
        <v>2038466687000</v>
      </c>
      <c r="T67" s="5">
        <v>1917091878000</v>
      </c>
      <c r="U67" s="5">
        <v>1764094660000</v>
      </c>
      <c r="V67" s="5">
        <v>1199467341000</v>
      </c>
      <c r="W67" s="5">
        <v>1203347251000</v>
      </c>
      <c r="X67" s="5">
        <v>721696248000</v>
      </c>
      <c r="Y67" s="5">
        <v>408510743000</v>
      </c>
      <c r="Z67" s="5">
        <v>348872211000</v>
      </c>
    </row>
    <row r="68" spans="2:26" ht="15.5" x14ac:dyDescent="0.35">
      <c r="C68" t="s">
        <v>27</v>
      </c>
      <c r="D68" s="5">
        <v>-97645587000</v>
      </c>
      <c r="E68" s="5">
        <v>-33920156000</v>
      </c>
      <c r="F68" s="5">
        <v>-64033651000</v>
      </c>
      <c r="G68" s="5">
        <v>-66884420000</v>
      </c>
      <c r="I68" s="5">
        <v>-255216659000</v>
      </c>
      <c r="J68" s="5">
        <v>-316536277000</v>
      </c>
      <c r="K68" s="5">
        <v>-263134754000</v>
      </c>
      <c r="L68" s="5">
        <v>-415450890000</v>
      </c>
      <c r="M68" s="5">
        <v>-387648442000</v>
      </c>
      <c r="N68" s="5">
        <v>-338036813000</v>
      </c>
      <c r="O68" s="5">
        <v>-401447087000</v>
      </c>
      <c r="P68" s="5">
        <v>-493976454000</v>
      </c>
      <c r="Q68" s="5">
        <v>-464295437000</v>
      </c>
      <c r="R68" s="5">
        <v>-509922953000</v>
      </c>
      <c r="S68" s="5">
        <v>-513469780000</v>
      </c>
      <c r="T68" s="5">
        <v>-468817653000</v>
      </c>
      <c r="U68" s="5">
        <v>-448138872000</v>
      </c>
      <c r="V68" s="5">
        <v>-286454579000</v>
      </c>
      <c r="W68" s="5">
        <v>-290759660000</v>
      </c>
      <c r="X68" s="5">
        <v>-191568820000</v>
      </c>
      <c r="Y68" s="5">
        <v>-123057313000</v>
      </c>
      <c r="Z68" s="5">
        <v>-140911622000</v>
      </c>
    </row>
    <row r="69" spans="2:26" ht="15.5" x14ac:dyDescent="0.35">
      <c r="C69" t="s">
        <v>100</v>
      </c>
      <c r="D69" s="5">
        <v>308063771000</v>
      </c>
      <c r="E69" s="5">
        <v>204185943000</v>
      </c>
      <c r="F69" s="5">
        <v>267855644000</v>
      </c>
      <c r="G69" s="5">
        <v>153351423000</v>
      </c>
      <c r="I69" s="5">
        <v>729307531000</v>
      </c>
      <c r="J69" s="5">
        <v>485078761000</v>
      </c>
      <c r="K69" s="5">
        <v>155865216000</v>
      </c>
      <c r="L69" s="5">
        <v>679875021000</v>
      </c>
      <c r="M69" s="5">
        <v>1337985791000</v>
      </c>
      <c r="N69" s="5">
        <v>1150063239000</v>
      </c>
      <c r="O69" s="5">
        <v>971618417000</v>
      </c>
      <c r="P69" s="5">
        <v>1475042200000</v>
      </c>
      <c r="Q69" s="5">
        <v>1317748064000</v>
      </c>
      <c r="R69" s="5">
        <v>1513628912000</v>
      </c>
      <c r="S69" s="5">
        <v>1524996907000</v>
      </c>
      <c r="T69" s="5">
        <v>1448274225000</v>
      </c>
      <c r="U69" s="5">
        <v>1315955788000</v>
      </c>
      <c r="V69" s="5">
        <v>913012762000</v>
      </c>
      <c r="W69" s="5">
        <v>912587591000</v>
      </c>
      <c r="X69" s="5">
        <v>530127428000</v>
      </c>
      <c r="Y69" s="5">
        <v>285453430000</v>
      </c>
      <c r="Z69" s="5">
        <v>207960589000</v>
      </c>
    </row>
    <row r="70" spans="2:26" ht="15.5" x14ac:dyDescent="0.35">
      <c r="C70" t="s">
        <v>497</v>
      </c>
      <c r="R70" s="5">
        <v>-2484300000</v>
      </c>
      <c r="S70" s="5">
        <v>-3411304000</v>
      </c>
      <c r="U70" s="5">
        <v>-30058726000</v>
      </c>
    </row>
    <row r="71" spans="2:26" ht="15.5" x14ac:dyDescent="0.35">
      <c r="C71" t="s">
        <v>102</v>
      </c>
      <c r="D71" s="5">
        <v>308063771000</v>
      </c>
      <c r="E71" s="5">
        <v>204185943000</v>
      </c>
      <c r="F71" s="5">
        <v>267855644000</v>
      </c>
      <c r="G71" s="5">
        <v>153351423000</v>
      </c>
      <c r="I71" s="5">
        <v>729307531000</v>
      </c>
      <c r="J71" s="5">
        <v>485078761000</v>
      </c>
      <c r="K71" s="5">
        <v>155865216000</v>
      </c>
      <c r="L71" s="5">
        <v>679875021000</v>
      </c>
      <c r="M71" s="5">
        <v>1337985791000</v>
      </c>
      <c r="N71" s="5">
        <v>1150063239000</v>
      </c>
      <c r="O71" s="5">
        <v>1051164602000</v>
      </c>
      <c r="P71" s="5">
        <v>1475042200000</v>
      </c>
      <c r="Q71" s="5">
        <v>1317748064000</v>
      </c>
      <c r="R71" s="5">
        <v>1511144612000</v>
      </c>
      <c r="S71" s="5">
        <v>1521585603000</v>
      </c>
      <c r="T71" s="5">
        <v>1448274225000</v>
      </c>
      <c r="U71" s="5">
        <v>1285897062000</v>
      </c>
      <c r="V71" s="5">
        <v>913012762000</v>
      </c>
      <c r="W71" s="5">
        <v>912587591000</v>
      </c>
      <c r="X71" s="5">
        <v>530127428000</v>
      </c>
      <c r="Y71" s="5">
        <v>285453430000</v>
      </c>
      <c r="Z71" s="5">
        <v>207960589000</v>
      </c>
    </row>
    <row r="72" spans="2:26" ht="15.5" x14ac:dyDescent="0.35">
      <c r="C72" t="s">
        <v>103</v>
      </c>
      <c r="D72" s="5">
        <v>2028126000</v>
      </c>
      <c r="E72" s="5">
        <v>-1226302000</v>
      </c>
      <c r="F72" s="5">
        <v>4130585000</v>
      </c>
      <c r="G72" s="5">
        <v>-3187758000</v>
      </c>
      <c r="M72" s="5">
        <v>-2725674000</v>
      </c>
      <c r="N72" s="5">
        <v>35150466000</v>
      </c>
      <c r="O72" s="5">
        <v>-7636291000</v>
      </c>
      <c r="P72" s="5">
        <v>-10179316000</v>
      </c>
      <c r="Q72" s="5">
        <v>-9482689000</v>
      </c>
      <c r="R72" s="5">
        <v>-9467664000</v>
      </c>
      <c r="S72" s="5">
        <v>17659276000</v>
      </c>
    </row>
    <row r="73" spans="2:26" ht="15.5" x14ac:dyDescent="0.35">
      <c r="C73" t="s">
        <v>104</v>
      </c>
      <c r="D73" s="5">
        <v>310091897000</v>
      </c>
      <c r="E73" s="5">
        <v>198575409000</v>
      </c>
      <c r="F73" s="5">
        <v>271986229000</v>
      </c>
      <c r="G73" s="5">
        <v>150163665000</v>
      </c>
      <c r="I73" s="5">
        <v>724923299000</v>
      </c>
      <c r="J73" s="5">
        <v>511484944000</v>
      </c>
      <c r="K73" s="5">
        <v>151839072000</v>
      </c>
      <c r="L73" s="5">
        <v>692503925000</v>
      </c>
      <c r="M73" s="5">
        <v>1335260117000</v>
      </c>
      <c r="N73" s="5">
        <v>1185213705000</v>
      </c>
      <c r="O73" s="5">
        <v>1043528311000</v>
      </c>
      <c r="P73" s="5">
        <v>1464862884000</v>
      </c>
      <c r="Q73" s="5">
        <v>1308265375000</v>
      </c>
      <c r="R73" s="5">
        <v>1501676948000</v>
      </c>
      <c r="S73" s="5">
        <v>1539244879000</v>
      </c>
      <c r="T73" s="5">
        <v>1448274225000</v>
      </c>
      <c r="U73" s="5">
        <v>1285897062000</v>
      </c>
      <c r="V73" s="5">
        <v>913012762000</v>
      </c>
      <c r="W73" s="5">
        <v>912587591000</v>
      </c>
    </row>
    <row r="74" spans="2:26" ht="15.5" x14ac:dyDescent="0.35">
      <c r="C74" t="s">
        <v>105</v>
      </c>
      <c r="D74" s="5">
        <v>308063771000</v>
      </c>
      <c r="E74" s="5">
        <v>204185943000</v>
      </c>
      <c r="F74" s="5">
        <v>267855644000</v>
      </c>
      <c r="G74" s="5">
        <v>153351423000</v>
      </c>
      <c r="I74" s="5">
        <v>729307531000</v>
      </c>
      <c r="J74" s="5">
        <v>485078761000</v>
      </c>
      <c r="K74" s="5">
        <v>155865216000</v>
      </c>
      <c r="L74" s="5">
        <v>679875021000</v>
      </c>
      <c r="M74" s="5">
        <v>1337985791000</v>
      </c>
      <c r="N74" s="5">
        <v>1150063239000</v>
      </c>
      <c r="O74" s="5">
        <v>1051164602000</v>
      </c>
      <c r="P74" s="5">
        <v>1475042200000</v>
      </c>
      <c r="Q74" s="5">
        <v>1317748064000</v>
      </c>
      <c r="R74" s="5">
        <v>1511144612000</v>
      </c>
      <c r="S74" s="5">
        <v>1521585603000</v>
      </c>
      <c r="T74" s="5">
        <v>1448274225000</v>
      </c>
      <c r="U74" s="5">
        <v>1285897062000</v>
      </c>
      <c r="V74" s="5">
        <v>913012762000</v>
      </c>
      <c r="W74" s="5">
        <v>912587591000</v>
      </c>
      <c r="X74" s="5">
        <v>530127428000</v>
      </c>
      <c r="Y74" s="5">
        <v>285453430000</v>
      </c>
      <c r="Z74" s="5">
        <v>207960589000</v>
      </c>
    </row>
    <row r="75" spans="2:26" ht="15.5" x14ac:dyDescent="0.35">
      <c r="C75" t="s">
        <v>7</v>
      </c>
      <c r="D75" s="5">
        <v>308648586000</v>
      </c>
      <c r="E75" s="5">
        <v>172009297000</v>
      </c>
      <c r="F75" s="5">
        <v>272939845000</v>
      </c>
      <c r="G75" s="5">
        <v>165439862000</v>
      </c>
      <c r="I75" s="5">
        <v>764193572000</v>
      </c>
      <c r="J75" s="5">
        <v>612199976000</v>
      </c>
      <c r="K75" s="5">
        <v>331587795000</v>
      </c>
      <c r="L75" s="5">
        <v>853214401000</v>
      </c>
      <c r="M75" s="5">
        <v>1346238290000</v>
      </c>
      <c r="N75" s="5">
        <v>1178135789000</v>
      </c>
      <c r="O75" s="5">
        <v>1063457757000</v>
      </c>
      <c r="P75" s="5">
        <v>1474665171000</v>
      </c>
      <c r="Q75" s="5">
        <v>1322625328000</v>
      </c>
      <c r="R75" s="5">
        <v>1493436987000</v>
      </c>
      <c r="S75" s="5">
        <v>1540528369000</v>
      </c>
      <c r="T75" s="5">
        <v>1453643655000</v>
      </c>
      <c r="U75" s="5">
        <v>1279679223000</v>
      </c>
      <c r="V75" s="5">
        <v>913012767000</v>
      </c>
      <c r="W75" s="5">
        <v>912705475000</v>
      </c>
    </row>
    <row r="76" spans="2:26" ht="15.5" x14ac:dyDescent="0.35">
      <c r="C76" t="s">
        <v>107</v>
      </c>
      <c r="D76" s="5">
        <v>308063771000</v>
      </c>
      <c r="E76" s="5">
        <v>204185943000</v>
      </c>
      <c r="F76" s="5">
        <v>267855644000</v>
      </c>
      <c r="G76" s="5">
        <v>153351423000</v>
      </c>
      <c r="I76" s="5">
        <v>729307531000</v>
      </c>
      <c r="J76" s="5">
        <v>485078761000</v>
      </c>
      <c r="K76" s="5">
        <v>155865216000</v>
      </c>
      <c r="L76" s="5">
        <v>679875021000</v>
      </c>
      <c r="M76" s="5">
        <v>1337985791000</v>
      </c>
      <c r="N76" s="5">
        <v>1150063239000</v>
      </c>
      <c r="O76" s="5">
        <v>1051164602000</v>
      </c>
      <c r="P76" s="5">
        <v>1475042200000</v>
      </c>
      <c r="Q76" s="5">
        <v>1317748064000</v>
      </c>
      <c r="R76" s="5">
        <v>1511144612000</v>
      </c>
      <c r="S76" s="5">
        <v>1521585603000</v>
      </c>
      <c r="T76" s="5">
        <v>1448274225000</v>
      </c>
      <c r="U76" s="5">
        <v>1285897062000</v>
      </c>
      <c r="V76" s="5">
        <v>913012762000</v>
      </c>
      <c r="W76" s="5">
        <v>912587591000</v>
      </c>
      <c r="X76" s="5">
        <v>530127428000</v>
      </c>
      <c r="Y76" s="5">
        <v>285453430000</v>
      </c>
      <c r="Z76" s="5">
        <v>207960589000</v>
      </c>
    </row>
    <row r="77" spans="2:26" ht="15.5" x14ac:dyDescent="0.35">
      <c r="C77" t="s">
        <v>108</v>
      </c>
      <c r="D77" s="5">
        <v>310091897000</v>
      </c>
      <c r="E77" s="5">
        <v>198575409000</v>
      </c>
      <c r="F77" s="5">
        <v>271986229000</v>
      </c>
      <c r="G77" s="5">
        <v>150163665000</v>
      </c>
      <c r="I77" s="5">
        <v>724923299000</v>
      </c>
      <c r="J77" s="5">
        <v>511484944000</v>
      </c>
      <c r="K77" s="5">
        <v>151839072000</v>
      </c>
      <c r="L77" s="5">
        <v>692503925000</v>
      </c>
      <c r="M77" s="5">
        <v>1335260117000</v>
      </c>
      <c r="N77" s="5">
        <v>1185213705000</v>
      </c>
      <c r="O77" s="5">
        <v>1043528311000</v>
      </c>
      <c r="P77" s="5">
        <v>1464862884000</v>
      </c>
      <c r="Q77" s="5">
        <v>1308265375000</v>
      </c>
      <c r="R77" s="5">
        <v>1501676948000</v>
      </c>
      <c r="S77" s="5">
        <v>1539244879000</v>
      </c>
      <c r="T77" s="5">
        <v>1448274225000</v>
      </c>
      <c r="U77" s="5">
        <v>1285897062000</v>
      </c>
      <c r="V77" s="5">
        <v>913012762000</v>
      </c>
      <c r="W77" s="5">
        <v>912587591000</v>
      </c>
    </row>
    <row r="78" spans="2:26" ht="15.5" x14ac:dyDescent="0.35">
      <c r="C78" t="s">
        <v>109</v>
      </c>
      <c r="D78" s="5">
        <v>310091897000</v>
      </c>
      <c r="E78" s="5">
        <v>198575409000</v>
      </c>
      <c r="F78" s="5">
        <v>271986229000</v>
      </c>
      <c r="G78" s="5">
        <v>150163665000</v>
      </c>
      <c r="I78" s="5">
        <v>724923299000</v>
      </c>
      <c r="J78" s="5">
        <v>511484944000</v>
      </c>
      <c r="K78" s="5">
        <v>151839072000</v>
      </c>
      <c r="L78" s="5">
        <v>692503925000</v>
      </c>
      <c r="M78" s="5">
        <v>1335260117000</v>
      </c>
      <c r="N78" s="5">
        <v>1185213705000</v>
      </c>
      <c r="O78" s="5">
        <v>1043528311000</v>
      </c>
      <c r="P78" s="5">
        <v>1464862884000</v>
      </c>
      <c r="Q78" s="5">
        <v>1308265375000</v>
      </c>
      <c r="R78" s="5">
        <v>1501676948000</v>
      </c>
      <c r="S78" s="5">
        <v>1539244879000</v>
      </c>
      <c r="T78" s="5">
        <v>1448274225000</v>
      </c>
      <c r="U78" s="5">
        <v>1285897062000</v>
      </c>
      <c r="V78" s="5">
        <v>913012762000</v>
      </c>
      <c r="W78" s="5">
        <v>912587591000</v>
      </c>
    </row>
    <row r="80" spans="2:26" ht="15.5" x14ac:dyDescent="0.35">
      <c r="B80" t="s">
        <v>110</v>
      </c>
      <c r="C80" t="s">
        <v>111</v>
      </c>
    </row>
    <row r="81" spans="3:26" ht="15.5" x14ac:dyDescent="0.35">
      <c r="C81" t="s">
        <v>112</v>
      </c>
    </row>
    <row r="82" spans="3:26" ht="15.5" x14ac:dyDescent="0.35">
      <c r="C82" t="s">
        <v>19</v>
      </c>
      <c r="D82" s="5">
        <v>1620204869000</v>
      </c>
      <c r="E82" s="5">
        <v>1225313430000</v>
      </c>
      <c r="F82" s="5">
        <v>1937123511000</v>
      </c>
      <c r="G82" s="5">
        <v>1451934278000</v>
      </c>
      <c r="I82" s="5">
        <v>1225313430000</v>
      </c>
      <c r="J82" s="5">
        <v>2527537831000</v>
      </c>
      <c r="K82" s="5">
        <v>634487659000</v>
      </c>
      <c r="L82" s="5">
        <v>2330537676000</v>
      </c>
      <c r="M82" s="5">
        <v>3232180510000</v>
      </c>
      <c r="N82" s="5">
        <v>677880200000</v>
      </c>
      <c r="O82" s="5">
        <v>544543346000</v>
      </c>
      <c r="P82" s="5">
        <v>829557962000</v>
      </c>
      <c r="Q82" s="5">
        <v>233516750000</v>
      </c>
      <c r="R82" s="5">
        <v>454731888000</v>
      </c>
      <c r="S82" s="5">
        <v>685721894000</v>
      </c>
      <c r="T82" s="5">
        <v>1246109484000</v>
      </c>
      <c r="U82" s="5">
        <v>1043282766000</v>
      </c>
      <c r="V82" s="5">
        <v>927422915000</v>
      </c>
      <c r="W82" s="5">
        <v>716716772000</v>
      </c>
      <c r="X82" s="5">
        <v>712211789000</v>
      </c>
      <c r="Y82" s="5">
        <v>483127293000</v>
      </c>
      <c r="Z82" s="5">
        <v>405444854000</v>
      </c>
    </row>
    <row r="83" spans="3:26" ht="15.5" x14ac:dyDescent="0.35">
      <c r="C83" t="s">
        <v>114</v>
      </c>
      <c r="D83" s="5">
        <v>2025826807000</v>
      </c>
      <c r="E83" s="5">
        <v>1913698219000</v>
      </c>
      <c r="F83" s="5">
        <v>1808998536000</v>
      </c>
      <c r="G83" s="5">
        <v>1845484481000</v>
      </c>
      <c r="I83" s="5">
        <v>1913698219000</v>
      </c>
      <c r="J83" s="5">
        <v>1967300799000</v>
      </c>
      <c r="K83" s="5">
        <v>2275882248000</v>
      </c>
      <c r="L83" s="5">
        <v>2292149035000</v>
      </c>
      <c r="M83" s="5">
        <v>1952538870000</v>
      </c>
      <c r="N83" s="5">
        <v>1853229405000</v>
      </c>
      <c r="O83" s="5">
        <v>1731157063000</v>
      </c>
      <c r="P83" s="5">
        <v>1506015273000</v>
      </c>
      <c r="Q83" s="5">
        <v>1530461177000</v>
      </c>
      <c r="R83" s="5">
        <v>1484303134000</v>
      </c>
      <c r="S83" s="5">
        <v>1380266486000</v>
      </c>
      <c r="T83" s="5">
        <v>1269611447000</v>
      </c>
      <c r="U83" s="5">
        <v>995301383000</v>
      </c>
      <c r="V83" s="5">
        <v>704554748000</v>
      </c>
      <c r="W83" s="5">
        <v>601287935000</v>
      </c>
      <c r="X83" s="5">
        <v>569271628000</v>
      </c>
      <c r="Y83" s="5">
        <v>544096452000</v>
      </c>
      <c r="Z83" s="5">
        <v>589899862000</v>
      </c>
    </row>
    <row r="84" spans="3:26" ht="15.5" x14ac:dyDescent="0.35">
      <c r="C84" t="s">
        <v>116</v>
      </c>
      <c r="D84" s="5">
        <v>110714805000</v>
      </c>
      <c r="E84" s="5">
        <v>84827681000</v>
      </c>
      <c r="F84" s="5">
        <v>91866175000</v>
      </c>
      <c r="G84" s="5">
        <v>121938149000</v>
      </c>
      <c r="I84" s="5">
        <v>84827681000</v>
      </c>
      <c r="J84" s="5">
        <v>120713380000</v>
      </c>
      <c r="K84" s="5">
        <v>126075895000</v>
      </c>
      <c r="L84" s="5">
        <v>146667503000</v>
      </c>
      <c r="M84" s="5">
        <v>200262772000</v>
      </c>
      <c r="N84" s="5">
        <v>100109136000</v>
      </c>
      <c r="O84" s="5">
        <v>80783031000</v>
      </c>
      <c r="P84" s="5">
        <v>113765319000</v>
      </c>
      <c r="Q84" s="5">
        <v>128682308000</v>
      </c>
      <c r="R84" s="5">
        <v>135889840000</v>
      </c>
      <c r="S84" s="5">
        <v>104592551000</v>
      </c>
      <c r="T84" s="5">
        <v>104504059000</v>
      </c>
      <c r="U84" s="5">
        <v>107372619000</v>
      </c>
      <c r="V84" s="5">
        <v>26708634000</v>
      </c>
      <c r="W84" s="5">
        <v>21655895000</v>
      </c>
      <c r="X84" s="5">
        <v>16232201000</v>
      </c>
      <c r="Y84" s="5">
        <v>26220625000</v>
      </c>
      <c r="Z84" s="5">
        <v>9713517000</v>
      </c>
    </row>
    <row r="85" spans="3:26" ht="15.5" x14ac:dyDescent="0.35">
      <c r="C85" t="s">
        <v>115</v>
      </c>
      <c r="D85" s="5">
        <v>7526654000</v>
      </c>
      <c r="E85" s="5">
        <v>7171081000</v>
      </c>
      <c r="F85" s="5">
        <v>8054564000</v>
      </c>
      <c r="G85" s="5">
        <v>7892498000</v>
      </c>
      <c r="I85" s="5">
        <v>7171081000</v>
      </c>
      <c r="J85" s="5">
        <v>13766919000</v>
      </c>
      <c r="K85" s="5">
        <v>9705374000</v>
      </c>
      <c r="L85" s="5">
        <v>9689399000</v>
      </c>
      <c r="M85" s="5">
        <v>8343041000</v>
      </c>
      <c r="N85" s="5">
        <v>9058532000</v>
      </c>
      <c r="O85" s="5">
        <v>11810694000</v>
      </c>
      <c r="P85" s="5">
        <v>3789891000</v>
      </c>
      <c r="Q85" s="5">
        <v>11021351000</v>
      </c>
      <c r="R85" s="5">
        <v>3614238000</v>
      </c>
      <c r="S85" s="5">
        <v>124377000</v>
      </c>
      <c r="T85" s="5">
        <v>7920000</v>
      </c>
      <c r="U85" s="5">
        <v>40488000</v>
      </c>
      <c r="Y85" s="5">
        <v>685937000</v>
      </c>
      <c r="Z85" s="5">
        <v>485184000</v>
      </c>
    </row>
    <row r="86" spans="3:26" ht="15.5" x14ac:dyDescent="0.35">
      <c r="C86" t="s">
        <v>117</v>
      </c>
      <c r="D86" s="5">
        <v>2025826807000</v>
      </c>
      <c r="E86" s="5">
        <v>1913698219000</v>
      </c>
      <c r="F86" s="5">
        <v>1808998536000</v>
      </c>
      <c r="G86" s="5">
        <v>1845484481000</v>
      </c>
      <c r="I86" s="5">
        <v>1913698219000</v>
      </c>
      <c r="J86" s="5">
        <v>1967300799000</v>
      </c>
      <c r="K86" s="5">
        <v>2275882248000</v>
      </c>
      <c r="L86" s="5">
        <v>2292149035000</v>
      </c>
      <c r="M86" s="5">
        <v>1952538870000</v>
      </c>
      <c r="N86" s="5">
        <v>1853229405000</v>
      </c>
      <c r="O86" s="5">
        <v>1731157063000</v>
      </c>
      <c r="P86" s="5">
        <v>1506015273000</v>
      </c>
      <c r="Q86" s="5">
        <v>1530461177000</v>
      </c>
      <c r="R86" s="5">
        <v>1484303134000</v>
      </c>
      <c r="S86" s="5">
        <v>1380266486000</v>
      </c>
      <c r="T86" s="5">
        <v>1269611447000</v>
      </c>
      <c r="U86" s="5">
        <v>995301383000</v>
      </c>
      <c r="V86" s="5">
        <v>704554748000</v>
      </c>
      <c r="W86" s="5">
        <v>601287935000</v>
      </c>
      <c r="X86" s="5">
        <v>569271628000</v>
      </c>
      <c r="Y86" s="5">
        <v>544096452000</v>
      </c>
      <c r="Z86" s="5">
        <v>589899862000</v>
      </c>
    </row>
    <row r="87" spans="3:26" ht="15.5" x14ac:dyDescent="0.35">
      <c r="C87" t="s">
        <v>118</v>
      </c>
      <c r="D87" s="5">
        <v>360317761000</v>
      </c>
      <c r="E87" s="5">
        <v>360557425000</v>
      </c>
      <c r="F87" s="5">
        <v>359035338000</v>
      </c>
      <c r="G87" s="5">
        <v>358220703000</v>
      </c>
      <c r="I87" s="5">
        <v>360557425000</v>
      </c>
      <c r="J87" s="5">
        <v>378812751000</v>
      </c>
      <c r="K87" s="5">
        <v>379362512000</v>
      </c>
      <c r="L87" s="5">
        <v>357261302000</v>
      </c>
      <c r="M87" s="5">
        <v>57703190000</v>
      </c>
      <c r="N87" s="5">
        <v>50221888000</v>
      </c>
      <c r="O87" s="5">
        <v>49761051000</v>
      </c>
      <c r="P87" s="5">
        <v>49079004000</v>
      </c>
      <c r="Q87" s="5">
        <v>25900037000</v>
      </c>
      <c r="R87" s="5">
        <v>49208578000</v>
      </c>
      <c r="S87" s="5">
        <v>31605698000</v>
      </c>
      <c r="T87" s="5">
        <v>21762945000</v>
      </c>
      <c r="U87" s="5">
        <v>19383471000</v>
      </c>
      <c r="V87" s="5">
        <v>17343275000</v>
      </c>
      <c r="W87" s="5">
        <v>25757350000</v>
      </c>
      <c r="X87" s="5">
        <v>5774144000</v>
      </c>
      <c r="Y87" s="5">
        <v>10246405000</v>
      </c>
      <c r="Z87" s="5">
        <v>7890759000</v>
      </c>
    </row>
    <row r="88" spans="3:26" ht="15.5" x14ac:dyDescent="0.35">
      <c r="C88" t="s">
        <v>119</v>
      </c>
      <c r="D88" s="5">
        <v>360317761000</v>
      </c>
      <c r="E88" s="5">
        <v>360557425000</v>
      </c>
      <c r="F88" s="5">
        <v>359035338000</v>
      </c>
      <c r="G88" s="5">
        <v>358220703000</v>
      </c>
      <c r="I88" s="5">
        <v>360557425000</v>
      </c>
      <c r="J88" s="5">
        <v>378812751000</v>
      </c>
      <c r="K88" s="5">
        <v>379362512000</v>
      </c>
      <c r="L88" s="5">
        <v>357261302000</v>
      </c>
      <c r="M88" s="5">
        <v>57703190000</v>
      </c>
      <c r="N88" s="5">
        <v>50221888000</v>
      </c>
      <c r="O88" s="5">
        <v>49761051000</v>
      </c>
      <c r="P88" s="5">
        <v>49079004000</v>
      </c>
      <c r="Q88" s="5">
        <v>25900037000</v>
      </c>
      <c r="R88" s="5">
        <v>49208578000</v>
      </c>
      <c r="S88" s="5">
        <v>31605698000</v>
      </c>
      <c r="T88" s="5">
        <v>21762945000</v>
      </c>
      <c r="U88" s="5">
        <v>19383471000</v>
      </c>
      <c r="V88" s="5">
        <v>17343275000</v>
      </c>
      <c r="W88" s="5">
        <v>25757350000</v>
      </c>
      <c r="X88" s="5">
        <v>5774144000</v>
      </c>
      <c r="Y88" s="5">
        <v>10246405000</v>
      </c>
      <c r="Z88" s="5">
        <v>7890759000</v>
      </c>
    </row>
    <row r="89" spans="3:26" ht="15.5" x14ac:dyDescent="0.35">
      <c r="C89" t="s">
        <v>120</v>
      </c>
      <c r="D89" s="5">
        <v>1263989047000</v>
      </c>
      <c r="E89" s="5">
        <v>1238275977000</v>
      </c>
      <c r="F89" s="5">
        <v>1259543586000</v>
      </c>
      <c r="G89" s="5">
        <v>1275475652000</v>
      </c>
      <c r="I89" s="5">
        <v>1238275977000</v>
      </c>
      <c r="J89" s="5">
        <v>1172889007000</v>
      </c>
      <c r="K89" s="5">
        <v>1205587260000</v>
      </c>
      <c r="L89" s="5">
        <v>1096640814000</v>
      </c>
      <c r="M89" s="5">
        <v>783592566000</v>
      </c>
      <c r="N89" s="5">
        <v>670617970000</v>
      </c>
      <c r="O89" s="5">
        <v>924637957000</v>
      </c>
      <c r="P89" s="5">
        <v>942701827000</v>
      </c>
      <c r="Q89" s="5">
        <v>765984810000</v>
      </c>
      <c r="R89" s="5">
        <v>689290667000</v>
      </c>
      <c r="S89" s="5">
        <v>532656198000</v>
      </c>
      <c r="T89" s="5">
        <v>462439039000</v>
      </c>
      <c r="U89" s="5">
        <v>374638776000</v>
      </c>
      <c r="V89" s="5">
        <v>222674098000</v>
      </c>
      <c r="W89" s="5">
        <v>164426802000</v>
      </c>
      <c r="X89" s="5">
        <v>199945610000</v>
      </c>
      <c r="Y89" s="5">
        <v>203735490000</v>
      </c>
      <c r="Z89" s="5">
        <v>180798976000</v>
      </c>
    </row>
    <row r="90" spans="3:26" ht="15.5" x14ac:dyDescent="0.35">
      <c r="C90" t="s">
        <v>113</v>
      </c>
    </row>
    <row r="91" spans="3:26" ht="15.5" x14ac:dyDescent="0.35">
      <c r="C91" t="s">
        <v>98</v>
      </c>
      <c r="D91" s="5">
        <v>-543339457000</v>
      </c>
      <c r="E91" s="5">
        <v>-544443720000</v>
      </c>
      <c r="F91" s="5">
        <v>-536153354000</v>
      </c>
      <c r="G91" s="5">
        <v>-544729638000</v>
      </c>
      <c r="I91" s="5">
        <v>-544443720000</v>
      </c>
      <c r="J91" s="5">
        <v>-534789243000</v>
      </c>
      <c r="K91" s="5">
        <v>-584505351000</v>
      </c>
      <c r="L91" s="5">
        <v>-632581762000</v>
      </c>
      <c r="M91" s="5">
        <v>-1098605259000</v>
      </c>
      <c r="N91" s="5">
        <v>-2841684675000</v>
      </c>
      <c r="O91" s="5">
        <v>-68328534000</v>
      </c>
      <c r="P91" s="5">
        <v>9677928000</v>
      </c>
      <c r="Q91" s="5">
        <v>20025307000</v>
      </c>
      <c r="R91" s="5">
        <v>28859378000</v>
      </c>
      <c r="S91" s="5">
        <v>36354539000</v>
      </c>
      <c r="T91" s="5">
        <v>-40801000</v>
      </c>
      <c r="U91" s="5">
        <v>-40801000</v>
      </c>
      <c r="V91" s="5">
        <v>-38184000</v>
      </c>
      <c r="W91" s="5">
        <v>8500654000</v>
      </c>
      <c r="X91" s="5">
        <v>14789036000</v>
      </c>
      <c r="Y91" s="5">
        <v>19601866000</v>
      </c>
      <c r="Z91" s="5">
        <v>23407466000</v>
      </c>
    </row>
    <row r="92" spans="3:26" ht="15.5" x14ac:dyDescent="0.35">
      <c r="C92" t="s">
        <v>121</v>
      </c>
      <c r="D92" s="5">
        <v>6648577222000</v>
      </c>
      <c r="E92" s="5">
        <v>6097578795000</v>
      </c>
      <c r="F92" s="5">
        <v>6470462994000</v>
      </c>
      <c r="G92" s="5">
        <v>6024394230000</v>
      </c>
      <c r="I92" s="5">
        <v>6097578795000</v>
      </c>
      <c r="J92" s="5">
        <v>7252331858000</v>
      </c>
      <c r="K92" s="5">
        <v>7427106376000</v>
      </c>
      <c r="L92" s="5">
        <v>7629132798000</v>
      </c>
      <c r="M92" s="5">
        <v>6660356466000</v>
      </c>
      <c r="N92" s="5">
        <v>3609040737000</v>
      </c>
      <c r="O92" s="5">
        <v>3559331625000</v>
      </c>
      <c r="P92" s="5">
        <v>3426795184000</v>
      </c>
      <c r="Q92" s="5">
        <v>2708606433000</v>
      </c>
      <c r="R92" s="5">
        <v>2952180869000</v>
      </c>
      <c r="S92" s="5">
        <v>2843499538000</v>
      </c>
      <c r="T92" s="5">
        <v>3200365924000</v>
      </c>
      <c r="U92" s="5">
        <v>2570167368000</v>
      </c>
      <c r="V92" s="5">
        <v>1917041149000</v>
      </c>
      <c r="W92" s="5">
        <v>1534251736000</v>
      </c>
      <c r="X92" s="5">
        <v>1516473203000</v>
      </c>
      <c r="Y92" s="5">
        <v>1275605721000</v>
      </c>
      <c r="Z92" s="5">
        <v>1212066489000</v>
      </c>
    </row>
    <row r="93" spans="3:26" ht="15.5" x14ac:dyDescent="0.35">
      <c r="C93" t="s">
        <v>122</v>
      </c>
    </row>
    <row r="94" spans="3:26" ht="15.5" x14ac:dyDescent="0.35">
      <c r="C94" t="s">
        <v>123</v>
      </c>
      <c r="W94" s="5">
        <v>2576466000</v>
      </c>
      <c r="X94" s="5">
        <v>1988319000</v>
      </c>
    </row>
    <row r="95" spans="3:26" ht="15.5" x14ac:dyDescent="0.35">
      <c r="C95" t="s">
        <v>125</v>
      </c>
      <c r="D95" s="5">
        <v>120157703000</v>
      </c>
      <c r="E95" s="5">
        <v>119463687000</v>
      </c>
      <c r="F95" s="5">
        <v>116082691000</v>
      </c>
      <c r="G95" s="5">
        <v>112993945000</v>
      </c>
      <c r="I95" s="5">
        <v>119463687000</v>
      </c>
      <c r="J95" s="5">
        <v>121250699000</v>
      </c>
      <c r="K95" s="5">
        <v>129518963000</v>
      </c>
      <c r="M95" s="5">
        <v>24500505000</v>
      </c>
      <c r="N95" s="5">
        <v>39190063000</v>
      </c>
      <c r="O95" s="5">
        <v>60065770000</v>
      </c>
      <c r="R95" s="5">
        <v>87652859000</v>
      </c>
      <c r="S95" s="5">
        <v>73324888000</v>
      </c>
      <c r="T95" s="5">
        <v>69496782000</v>
      </c>
      <c r="U95" s="5">
        <v>59543474000</v>
      </c>
      <c r="V95" s="5">
        <v>37032848000</v>
      </c>
      <c r="W95" s="5">
        <v>32146618000</v>
      </c>
      <c r="X95" s="5">
        <v>13132367000</v>
      </c>
      <c r="Y95" s="5">
        <v>14284326000</v>
      </c>
      <c r="Z95" s="5">
        <v>8373033000</v>
      </c>
    </row>
    <row r="96" spans="3:26" ht="15.5" x14ac:dyDescent="0.35">
      <c r="C96" t="s">
        <v>124</v>
      </c>
      <c r="D96" s="5">
        <v>1837301279000</v>
      </c>
      <c r="E96" s="5">
        <v>1869805826000</v>
      </c>
      <c r="F96" s="5">
        <v>1796639380000</v>
      </c>
      <c r="G96" s="5">
        <v>1819732567000</v>
      </c>
      <c r="I96" s="5">
        <v>1869805826000</v>
      </c>
      <c r="J96" s="5">
        <v>1869184125000</v>
      </c>
      <c r="K96" s="5">
        <v>1825611899000</v>
      </c>
      <c r="L96" s="5">
        <v>1664144308000</v>
      </c>
      <c r="M96" s="5">
        <v>1546521858000</v>
      </c>
      <c r="N96" s="5">
        <v>1479438102000</v>
      </c>
      <c r="O96" s="5">
        <v>1501728860000</v>
      </c>
      <c r="P96" s="5">
        <v>1049625049000</v>
      </c>
      <c r="Q96" s="5">
        <v>1029335550000</v>
      </c>
      <c r="R96" s="5">
        <v>966766368000</v>
      </c>
      <c r="S96" s="5">
        <v>962114344000</v>
      </c>
      <c r="T96" s="5">
        <v>761977973000</v>
      </c>
      <c r="U96" s="5">
        <v>724969868000</v>
      </c>
      <c r="V96" s="5">
        <v>326717279000</v>
      </c>
      <c r="W96" s="5">
        <v>328681442000</v>
      </c>
      <c r="X96" s="5">
        <v>361172927000</v>
      </c>
      <c r="Y96" s="5">
        <v>368629476000</v>
      </c>
      <c r="Z96" s="5">
        <v>394815376000</v>
      </c>
    </row>
    <row r="97" spans="3:26" ht="15.5" x14ac:dyDescent="0.35">
      <c r="C97" t="s">
        <v>333</v>
      </c>
      <c r="Y97" s="5">
        <v>33484219000</v>
      </c>
    </row>
    <row r="98" spans="3:26" ht="15.5" x14ac:dyDescent="0.35">
      <c r="C98" t="s">
        <v>126</v>
      </c>
      <c r="Y98" s="5">
        <v>482815916000</v>
      </c>
      <c r="Z98" s="5">
        <v>523331937000</v>
      </c>
    </row>
    <row r="99" spans="3:26" ht="15.5" x14ac:dyDescent="0.35">
      <c r="C99" t="s">
        <v>499</v>
      </c>
      <c r="D99" s="5">
        <v>989128945000</v>
      </c>
      <c r="E99" s="5">
        <v>989817491000</v>
      </c>
      <c r="F99" s="5">
        <v>1042272268000</v>
      </c>
      <c r="G99" s="5">
        <v>1042960814000</v>
      </c>
      <c r="I99" s="5">
        <v>989817491000</v>
      </c>
      <c r="J99" s="5">
        <v>1048989961000</v>
      </c>
      <c r="K99" s="5">
        <v>1103510376000</v>
      </c>
      <c r="L99" s="5">
        <v>1155739596000</v>
      </c>
      <c r="M99" s="5">
        <v>1203058781000</v>
      </c>
      <c r="N99" s="5">
        <v>1235322439000</v>
      </c>
      <c r="O99" s="5">
        <v>1222120212000</v>
      </c>
      <c r="P99" s="5">
        <v>1224298795000</v>
      </c>
      <c r="Q99" s="5">
        <v>1271396822000</v>
      </c>
      <c r="R99" s="5">
        <v>457208041000</v>
      </c>
      <c r="S99" s="5">
        <v>449889412000</v>
      </c>
      <c r="T99" s="5">
        <v>445237356000</v>
      </c>
      <c r="U99" s="5">
        <v>445237356000</v>
      </c>
      <c r="V99" s="5">
        <v>442299895000</v>
      </c>
      <c r="W99" s="5">
        <v>442299895000</v>
      </c>
      <c r="X99" s="5">
        <v>444243640000</v>
      </c>
    </row>
    <row r="100" spans="3:26" ht="15.5" x14ac:dyDescent="0.35">
      <c r="C100" t="s">
        <v>332</v>
      </c>
      <c r="D100" s="5">
        <v>62826511000</v>
      </c>
      <c r="E100" s="5">
        <v>64382793000</v>
      </c>
      <c r="F100" s="5">
        <v>63246917000</v>
      </c>
      <c r="G100" s="5">
        <v>64223809000</v>
      </c>
      <c r="I100" s="5">
        <v>64382793000</v>
      </c>
      <c r="J100" s="5">
        <v>48287954000</v>
      </c>
      <c r="K100" s="5">
        <v>38016537000</v>
      </c>
      <c r="L100" s="5">
        <v>41701486000</v>
      </c>
      <c r="M100" s="5">
        <v>17516257000</v>
      </c>
      <c r="N100" s="5">
        <v>74618282000</v>
      </c>
      <c r="O100" s="5">
        <v>115471352000</v>
      </c>
      <c r="P100" s="5">
        <v>49777722000</v>
      </c>
      <c r="Q100" s="5">
        <v>37249699000</v>
      </c>
      <c r="R100" s="5">
        <v>26245102000</v>
      </c>
      <c r="S100" s="5">
        <v>24393513000</v>
      </c>
      <c r="T100" s="5">
        <v>24057099000</v>
      </c>
    </row>
    <row r="101" spans="3:26" ht="15.5" x14ac:dyDescent="0.35">
      <c r="C101" t="s">
        <v>883</v>
      </c>
      <c r="D101" s="5">
        <v>293039846000</v>
      </c>
      <c r="E101" s="5">
        <v>292254780000</v>
      </c>
      <c r="F101" s="5">
        <v>99034237000</v>
      </c>
      <c r="G101" s="5">
        <v>99034237000</v>
      </c>
      <c r="I101" s="5">
        <v>292254780000</v>
      </c>
      <c r="J101" s="5">
        <v>99034237000</v>
      </c>
      <c r="K101" s="5">
        <v>117905604000</v>
      </c>
      <c r="L101" s="5">
        <v>114593476000</v>
      </c>
      <c r="M101" s="5">
        <v>103672651000</v>
      </c>
      <c r="N101" s="5">
        <v>45443124000</v>
      </c>
      <c r="O101" s="5">
        <v>17615430000</v>
      </c>
      <c r="P101" s="5">
        <v>101123500000</v>
      </c>
      <c r="Q101" s="5">
        <v>98623500000</v>
      </c>
      <c r="R101" s="5">
        <v>98623500000</v>
      </c>
      <c r="X101" s="5">
        <v>1000000000</v>
      </c>
    </row>
    <row r="102" spans="3:26" ht="15.5" x14ac:dyDescent="0.35">
      <c r="C102" t="s">
        <v>127</v>
      </c>
      <c r="D102" s="5">
        <v>3651467541000</v>
      </c>
      <c r="E102" s="5">
        <v>3677497798000</v>
      </c>
      <c r="F102" s="5">
        <v>3562071956000</v>
      </c>
      <c r="G102" s="5">
        <v>3607051669000</v>
      </c>
      <c r="I102" s="5">
        <v>3677497798000</v>
      </c>
      <c r="J102" s="5">
        <v>3562919381000</v>
      </c>
      <c r="K102" s="5">
        <v>3625399798000</v>
      </c>
      <c r="L102" s="5">
        <v>3329964329000</v>
      </c>
      <c r="M102" s="5">
        <v>3253084504000</v>
      </c>
      <c r="N102" s="5">
        <v>3157862757000</v>
      </c>
      <c r="O102" s="5">
        <v>3157392448000</v>
      </c>
      <c r="P102" s="5">
        <v>2711431400000</v>
      </c>
      <c r="Q102" s="5">
        <v>2677201445000</v>
      </c>
      <c r="R102" s="5">
        <v>1868431072000</v>
      </c>
      <c r="S102" s="5">
        <v>1722464038000</v>
      </c>
      <c r="T102" s="5">
        <v>1528069747000</v>
      </c>
      <c r="U102" s="5">
        <v>1439999008000</v>
      </c>
      <c r="V102" s="5">
        <v>976131253000</v>
      </c>
      <c r="W102" s="5">
        <v>976970119000</v>
      </c>
      <c r="X102" s="5">
        <v>999094184000</v>
      </c>
      <c r="Y102" s="5">
        <v>1084230860000</v>
      </c>
      <c r="Z102" s="5">
        <v>1110235412000</v>
      </c>
    </row>
    <row r="103" spans="3:26" ht="15.5" x14ac:dyDescent="0.35">
      <c r="C103" t="s">
        <v>128</v>
      </c>
      <c r="D103" s="5">
        <v>10300044763000</v>
      </c>
      <c r="E103" s="5">
        <v>9775076593000</v>
      </c>
      <c r="F103" s="5">
        <v>10032534950000</v>
      </c>
      <c r="G103" s="5">
        <v>9631445899000</v>
      </c>
      <c r="I103" s="5">
        <v>9775076593000</v>
      </c>
      <c r="J103" s="5">
        <v>10815251239000</v>
      </c>
      <c r="K103" s="5">
        <v>11052506174000</v>
      </c>
      <c r="L103" s="5">
        <v>10959097127000</v>
      </c>
      <c r="M103" s="5">
        <v>9913440970000</v>
      </c>
      <c r="N103" s="5">
        <v>6766903494000</v>
      </c>
      <c r="O103" s="5">
        <v>6716724073000</v>
      </c>
      <c r="P103" s="5">
        <v>6138226584000</v>
      </c>
      <c r="Q103" s="5">
        <v>5385807878000</v>
      </c>
      <c r="R103" s="5">
        <v>4820611941000</v>
      </c>
      <c r="S103" s="5">
        <v>4565963576000</v>
      </c>
      <c r="T103" s="5">
        <v>4728435671000</v>
      </c>
      <c r="U103" s="5">
        <v>4010166376000</v>
      </c>
      <c r="V103" s="5">
        <v>2893172402000</v>
      </c>
      <c r="W103" s="5">
        <v>2511221855000</v>
      </c>
      <c r="X103" s="5">
        <v>2515567387000</v>
      </c>
      <c r="Y103" s="5">
        <v>2359836581000</v>
      </c>
      <c r="Z103" s="5">
        <v>2322301901000</v>
      </c>
    </row>
    <row r="104" spans="3:26" ht="15.5" x14ac:dyDescent="0.35">
      <c r="C104" t="s">
        <v>129</v>
      </c>
    </row>
    <row r="105" spans="3:26" ht="15.5" x14ac:dyDescent="0.35">
      <c r="C105" t="s">
        <v>130</v>
      </c>
    </row>
    <row r="106" spans="3:26" ht="15.5" x14ac:dyDescent="0.35">
      <c r="C106" t="s">
        <v>131</v>
      </c>
      <c r="D106" s="5">
        <v>2147316648000</v>
      </c>
      <c r="E106" s="5">
        <v>1938889907000</v>
      </c>
      <c r="F106" s="5">
        <v>1800789701000</v>
      </c>
      <c r="G106" s="5">
        <v>1677804155000</v>
      </c>
      <c r="I106" s="5">
        <v>1938889907000</v>
      </c>
      <c r="J106" s="5">
        <v>2197525030000</v>
      </c>
      <c r="K106" s="5">
        <v>2278213517000</v>
      </c>
      <c r="L106" s="5">
        <v>2082974919000</v>
      </c>
      <c r="M106" s="5">
        <v>1697696732000</v>
      </c>
      <c r="N106" s="5">
        <v>1542474950000</v>
      </c>
      <c r="O106" s="5">
        <v>988970149000</v>
      </c>
      <c r="P106" s="5">
        <v>804149297000</v>
      </c>
      <c r="Q106" s="5">
        <v>743336338000</v>
      </c>
      <c r="R106" s="5">
        <v>990467600000</v>
      </c>
      <c r="S106" s="5">
        <v>860469667000</v>
      </c>
      <c r="T106" s="5">
        <v>819157784000</v>
      </c>
      <c r="U106" s="5">
        <v>705699622000</v>
      </c>
      <c r="V106" s="5">
        <v>416148514000</v>
      </c>
      <c r="W106" s="5">
        <v>971756799000</v>
      </c>
      <c r="X106" s="5">
        <v>427559384000</v>
      </c>
      <c r="Y106" s="5">
        <v>370203585000</v>
      </c>
      <c r="Z106" s="5">
        <v>380737783000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</row>
    <row r="109" spans="3:26" ht="15.5" x14ac:dyDescent="0.35">
      <c r="C109" t="s">
        <v>335</v>
      </c>
      <c r="D109" s="5">
        <v>487573933000</v>
      </c>
      <c r="E109" s="5">
        <v>381280940000</v>
      </c>
      <c r="F109" s="5">
        <v>381096030000</v>
      </c>
      <c r="G109" s="5">
        <v>386148561000</v>
      </c>
      <c r="I109" s="5">
        <v>381280940000</v>
      </c>
      <c r="J109" s="5">
        <v>479295682000</v>
      </c>
      <c r="K109" s="5">
        <v>579712248000</v>
      </c>
      <c r="L109" s="5">
        <v>576918694000</v>
      </c>
      <c r="M109" s="5">
        <v>491937969000</v>
      </c>
      <c r="N109" s="5">
        <v>351952333000</v>
      </c>
      <c r="O109" s="5">
        <v>407313226000</v>
      </c>
      <c r="P109" s="5">
        <v>368893049000</v>
      </c>
      <c r="Q109" s="5">
        <v>297623776000</v>
      </c>
      <c r="R109" s="5">
        <v>245914320000</v>
      </c>
      <c r="S109" s="5">
        <v>155068387000</v>
      </c>
      <c r="T109" s="5">
        <v>230805795000</v>
      </c>
      <c r="U109" s="5">
        <v>197640801000</v>
      </c>
      <c r="V109" s="5">
        <v>159750869000</v>
      </c>
      <c r="W109" s="5">
        <v>140553272000</v>
      </c>
      <c r="X109" s="5">
        <v>177740559000</v>
      </c>
      <c r="Y109" s="5">
        <v>158977566000</v>
      </c>
      <c r="Z109" s="5">
        <v>158483356000</v>
      </c>
    </row>
    <row r="110" spans="3:26" ht="15.5" x14ac:dyDescent="0.35">
      <c r="C110" t="s">
        <v>134</v>
      </c>
    </row>
    <row r="111" spans="3:26" ht="15.5" x14ac:dyDescent="0.35">
      <c r="C111" t="s">
        <v>337</v>
      </c>
      <c r="D111" s="5">
        <v>118241459000</v>
      </c>
      <c r="E111" s="5">
        <v>91998762000</v>
      </c>
      <c r="F111" s="5">
        <v>99920739000</v>
      </c>
      <c r="G111" s="5">
        <v>129830647000</v>
      </c>
      <c r="I111" s="5">
        <v>91998762000</v>
      </c>
      <c r="J111" s="5">
        <v>134480299000</v>
      </c>
      <c r="K111" s="5">
        <v>135781269000</v>
      </c>
      <c r="L111" s="5">
        <v>156356902000</v>
      </c>
      <c r="M111" s="5">
        <v>208605813000</v>
      </c>
      <c r="N111" s="5">
        <v>109167668000</v>
      </c>
      <c r="O111" s="5">
        <v>92593725000</v>
      </c>
      <c r="P111" s="5">
        <v>117555210000</v>
      </c>
      <c r="Q111" s="5">
        <v>139703659000</v>
      </c>
      <c r="R111" s="5">
        <v>139504078000</v>
      </c>
      <c r="S111" s="5">
        <v>104716928000</v>
      </c>
      <c r="T111" s="5">
        <v>104511979000</v>
      </c>
      <c r="U111" s="5">
        <v>107413107000</v>
      </c>
      <c r="V111" s="5">
        <v>26708634000</v>
      </c>
      <c r="W111" s="5">
        <v>21655895000</v>
      </c>
      <c r="X111" s="5">
        <v>16232201000</v>
      </c>
      <c r="Y111" s="5">
        <v>26906562000</v>
      </c>
      <c r="Z111" s="5">
        <v>10198701000</v>
      </c>
    </row>
    <row r="112" spans="3:26" ht="15.5" x14ac:dyDescent="0.35">
      <c r="C112" t="s">
        <v>136</v>
      </c>
      <c r="D112" s="5">
        <v>956818043000</v>
      </c>
      <c r="E112" s="5">
        <v>904455488000</v>
      </c>
      <c r="F112" s="5">
        <v>797128191000</v>
      </c>
      <c r="G112" s="5">
        <v>759530027000</v>
      </c>
      <c r="I112" s="5">
        <v>904455488000</v>
      </c>
      <c r="J112" s="5">
        <v>1109662227000</v>
      </c>
      <c r="K112" s="5">
        <v>1133709346000</v>
      </c>
      <c r="L112" s="5">
        <v>747791688000</v>
      </c>
      <c r="M112" s="5">
        <v>559941227000</v>
      </c>
      <c r="N112" s="5">
        <v>510738303000</v>
      </c>
      <c r="O112" s="5">
        <v>315973194000</v>
      </c>
      <c r="P112" s="5">
        <v>187029097000</v>
      </c>
      <c r="Q112" s="5">
        <v>164724785000</v>
      </c>
      <c r="R112" s="5">
        <v>279686239000</v>
      </c>
      <c r="S112" s="5">
        <v>271985342000</v>
      </c>
      <c r="T112" s="5">
        <v>246909056000</v>
      </c>
      <c r="U112" s="5">
        <v>235468829000</v>
      </c>
      <c r="V112" s="5">
        <v>148932358000</v>
      </c>
      <c r="W112" s="5">
        <v>175174264000</v>
      </c>
      <c r="X112" s="5">
        <v>157729477000</v>
      </c>
      <c r="Y112" s="5">
        <v>127949917000</v>
      </c>
      <c r="Z112" s="5">
        <v>127912968000</v>
      </c>
    </row>
    <row r="113" spans="3:26" ht="15.5" x14ac:dyDescent="0.35">
      <c r="C113" t="s">
        <v>135</v>
      </c>
      <c r="D113" s="5">
        <v>145566214000</v>
      </c>
      <c r="E113" s="5">
        <v>83916786000</v>
      </c>
      <c r="F113" s="5">
        <v>111851997000</v>
      </c>
      <c r="G113" s="5">
        <v>78817344000</v>
      </c>
      <c r="I113" s="5">
        <v>83916786000</v>
      </c>
      <c r="J113" s="5">
        <v>61405327000</v>
      </c>
      <c r="K113" s="5">
        <v>105020066000</v>
      </c>
      <c r="L113" s="5">
        <v>100026836000</v>
      </c>
      <c r="M113" s="5">
        <v>175150706000</v>
      </c>
      <c r="N113" s="5">
        <v>175486096000</v>
      </c>
      <c r="O113" s="5">
        <v>72115583000</v>
      </c>
      <c r="P113" s="5">
        <v>58992955000</v>
      </c>
      <c r="Q113" s="5">
        <v>64290800000</v>
      </c>
      <c r="R113" s="5">
        <v>95026700000</v>
      </c>
      <c r="S113" s="5">
        <v>133887909000</v>
      </c>
      <c r="T113" s="5">
        <v>126580771000</v>
      </c>
      <c r="U113" s="5">
        <v>91904258000</v>
      </c>
      <c r="V113" s="5">
        <v>69575109000</v>
      </c>
      <c r="W113" s="5">
        <v>53026631000</v>
      </c>
      <c r="X113" s="5">
        <v>68236342000</v>
      </c>
      <c r="Y113" s="5">
        <v>52566830000</v>
      </c>
      <c r="Z113" s="5">
        <v>77791312000</v>
      </c>
    </row>
    <row r="114" spans="3:26" ht="15.5" x14ac:dyDescent="0.35">
      <c r="C114" t="s">
        <v>138</v>
      </c>
    </row>
    <row r="115" spans="3:26" ht="15.5" x14ac:dyDescent="0.35">
      <c r="C115" t="s">
        <v>2565</v>
      </c>
      <c r="P115" s="5">
        <v>10327914000</v>
      </c>
      <c r="Q115" s="5">
        <v>60327914000</v>
      </c>
      <c r="R115" s="5">
        <v>206227082000</v>
      </c>
      <c r="S115" s="5">
        <v>148237730000</v>
      </c>
      <c r="T115" s="5">
        <v>100000000000</v>
      </c>
      <c r="U115" s="5">
        <v>50000000000</v>
      </c>
    </row>
    <row r="116" spans="3:26" ht="15.5" x14ac:dyDescent="0.35">
      <c r="C116" t="s">
        <v>142</v>
      </c>
      <c r="X116" s="5">
        <v>573801643000</v>
      </c>
      <c r="Y116" s="5">
        <v>573108274000</v>
      </c>
      <c r="Z116" s="5">
        <v>572341740000</v>
      </c>
    </row>
    <row r="117" spans="3:26" ht="15.5" x14ac:dyDescent="0.35">
      <c r="C117" t="s">
        <v>139</v>
      </c>
      <c r="M117" s="5">
        <v>600000000000</v>
      </c>
      <c r="N117" s="5">
        <v>1114587500000</v>
      </c>
    </row>
    <row r="118" spans="3:26" ht="15.5" x14ac:dyDescent="0.35">
      <c r="C118" t="s">
        <v>140</v>
      </c>
      <c r="D118" s="5">
        <v>156085000</v>
      </c>
      <c r="E118" s="5">
        <v>156085000</v>
      </c>
      <c r="F118" s="5">
        <v>653571000</v>
      </c>
      <c r="G118" s="5">
        <v>653571000</v>
      </c>
      <c r="I118" s="5">
        <v>156085000</v>
      </c>
      <c r="J118" s="5">
        <v>653571000</v>
      </c>
      <c r="K118" s="5">
        <v>1905941000</v>
      </c>
      <c r="L118" s="5">
        <v>1641769000</v>
      </c>
      <c r="M118" s="5">
        <v>223176000</v>
      </c>
      <c r="O118" s="5">
        <v>36632000</v>
      </c>
    </row>
    <row r="119" spans="3:26" ht="15.5" x14ac:dyDescent="0.35">
      <c r="C119" t="s">
        <v>143</v>
      </c>
      <c r="D119" s="5">
        <v>14778692000</v>
      </c>
      <c r="E119" s="5">
        <v>32622541000</v>
      </c>
      <c r="F119" s="5">
        <v>18722076000</v>
      </c>
      <c r="G119" s="5">
        <v>18529215000</v>
      </c>
      <c r="I119" s="5">
        <v>32622541000</v>
      </c>
      <c r="J119" s="5">
        <v>13561433000</v>
      </c>
      <c r="K119" s="5">
        <v>10625822000</v>
      </c>
      <c r="L119" s="5">
        <v>301748551000</v>
      </c>
      <c r="M119" s="5">
        <v>7063268000</v>
      </c>
      <c r="N119" s="5">
        <v>201295789000</v>
      </c>
      <c r="O119" s="5">
        <v>11537627000</v>
      </c>
      <c r="P119" s="5">
        <v>16438019000</v>
      </c>
      <c r="Q119" s="5">
        <v>64973386000</v>
      </c>
      <c r="R119" s="5">
        <v>206845929000</v>
      </c>
      <c r="S119" s="5">
        <v>149560635000</v>
      </c>
      <c r="T119" s="5">
        <v>101629729000</v>
      </c>
      <c r="U119" s="5">
        <v>51484463000</v>
      </c>
      <c r="W119" s="5">
        <v>574572025000</v>
      </c>
    </row>
    <row r="120" spans="3:26" ht="15.5" x14ac:dyDescent="0.35">
      <c r="C120" t="s">
        <v>185</v>
      </c>
    </row>
    <row r="121" spans="3:26" ht="15.5" x14ac:dyDescent="0.35">
      <c r="C121" t="s">
        <v>144</v>
      </c>
      <c r="D121" s="5">
        <v>243882637000</v>
      </c>
      <c r="E121" s="5">
        <v>237538607000</v>
      </c>
      <c r="F121" s="5">
        <v>273953977000</v>
      </c>
      <c r="G121" s="5">
        <v>276828495000</v>
      </c>
      <c r="I121" s="5">
        <v>237538607000</v>
      </c>
      <c r="J121" s="5">
        <v>261479628000</v>
      </c>
      <c r="K121" s="5">
        <v>291720752000</v>
      </c>
      <c r="L121" s="5">
        <v>166826315000</v>
      </c>
      <c r="M121" s="5">
        <v>754567518000</v>
      </c>
      <c r="N121" s="5">
        <v>1327841996000</v>
      </c>
      <c r="O121" s="5">
        <v>239155397000</v>
      </c>
      <c r="P121" s="5">
        <v>231124772000</v>
      </c>
      <c r="Q121" s="5">
        <v>237078280000</v>
      </c>
      <c r="R121" s="5">
        <v>124736185000</v>
      </c>
      <c r="S121" s="5">
        <v>291818197000</v>
      </c>
      <c r="T121" s="5">
        <v>431089859000</v>
      </c>
      <c r="U121" s="5">
        <v>515009516000</v>
      </c>
      <c r="V121" s="5">
        <v>288584611000</v>
      </c>
      <c r="W121" s="5">
        <v>35193620000</v>
      </c>
      <c r="X121" s="5">
        <v>601241740000</v>
      </c>
      <c r="Y121" s="5">
        <v>593953598000</v>
      </c>
      <c r="Z121" s="5">
        <v>585603666000</v>
      </c>
    </row>
    <row r="122" spans="3:26" ht="15.5" x14ac:dyDescent="0.35">
      <c r="C122" t="s">
        <v>145</v>
      </c>
      <c r="D122" s="5">
        <v>243882637000</v>
      </c>
      <c r="E122" s="5">
        <v>237538607000</v>
      </c>
      <c r="F122" s="5">
        <v>273953977000</v>
      </c>
      <c r="G122" s="5">
        <v>276828495000</v>
      </c>
      <c r="I122" s="5">
        <v>237538607000</v>
      </c>
      <c r="J122" s="5">
        <v>261479628000</v>
      </c>
      <c r="K122" s="5">
        <v>291720752000</v>
      </c>
      <c r="L122" s="5">
        <v>166826315000</v>
      </c>
      <c r="M122" s="5">
        <v>754567518000</v>
      </c>
      <c r="N122" s="5">
        <v>1327841996000</v>
      </c>
      <c r="O122" s="5">
        <v>239155397000</v>
      </c>
      <c r="P122" s="5">
        <v>231124772000</v>
      </c>
      <c r="Q122" s="5">
        <v>237078280000</v>
      </c>
      <c r="R122" s="5">
        <v>124736185000</v>
      </c>
      <c r="S122" s="5">
        <v>291818197000</v>
      </c>
      <c r="T122" s="5">
        <v>431089859000</v>
      </c>
      <c r="U122" s="5">
        <v>515009516000</v>
      </c>
      <c r="V122" s="5">
        <v>288584611000</v>
      </c>
      <c r="W122" s="5">
        <v>35193620000</v>
      </c>
      <c r="X122" s="5">
        <v>601241740000</v>
      </c>
      <c r="Y122" s="5">
        <v>593953598000</v>
      </c>
      <c r="Z122" s="5">
        <v>585603666000</v>
      </c>
    </row>
    <row r="123" spans="3:26" ht="15.5" x14ac:dyDescent="0.35">
      <c r="C123" t="s">
        <v>148</v>
      </c>
    </row>
    <row r="124" spans="3:26" ht="15.5" x14ac:dyDescent="0.35">
      <c r="C124" t="s">
        <v>141</v>
      </c>
      <c r="S124" s="5">
        <v>205764012000</v>
      </c>
      <c r="T124" s="5">
        <v>348395791000</v>
      </c>
      <c r="U124" s="5">
        <v>448323782000</v>
      </c>
      <c r="V124" s="5">
        <v>250000000000</v>
      </c>
      <c r="X124" s="5">
        <v>158697000</v>
      </c>
    </row>
    <row r="125" spans="3:26" ht="15.5" x14ac:dyDescent="0.35">
      <c r="C125" t="s">
        <v>149</v>
      </c>
      <c r="D125" s="5">
        <v>3720455000</v>
      </c>
      <c r="E125" s="5">
        <v>3758236000</v>
      </c>
      <c r="F125" s="5">
        <v>6557570000</v>
      </c>
      <c r="G125" s="5">
        <v>6571611000</v>
      </c>
      <c r="I125" s="5">
        <v>3758236000</v>
      </c>
      <c r="J125" s="5">
        <v>6571881000</v>
      </c>
      <c r="K125" s="5">
        <v>9174076000</v>
      </c>
      <c r="L125" s="5">
        <v>2745109000</v>
      </c>
      <c r="M125" s="5">
        <v>605747630000</v>
      </c>
      <c r="N125" s="5">
        <v>1122768759000</v>
      </c>
      <c r="O125" s="5">
        <v>36632000</v>
      </c>
      <c r="S125" s="5">
        <v>205764012000</v>
      </c>
      <c r="T125" s="5">
        <v>348395791000</v>
      </c>
      <c r="U125" s="5">
        <v>448323782000</v>
      </c>
      <c r="V125" s="5">
        <v>250000000000</v>
      </c>
      <c r="X125" s="5">
        <v>158697000</v>
      </c>
    </row>
    <row r="126" spans="3:26" ht="15.5" x14ac:dyDescent="0.35">
      <c r="C126" t="s">
        <v>146</v>
      </c>
      <c r="D126" s="5">
        <v>85167464000</v>
      </c>
      <c r="E126" s="5">
        <v>85067063000</v>
      </c>
      <c r="F126" s="5">
        <v>96427257000</v>
      </c>
      <c r="G126" s="5">
        <v>99670995000</v>
      </c>
      <c r="I126" s="5">
        <v>85067063000</v>
      </c>
      <c r="J126" s="5">
        <v>99665390000</v>
      </c>
      <c r="K126" s="5">
        <v>110937045000</v>
      </c>
      <c r="L126" s="5">
        <v>13434505000</v>
      </c>
      <c r="P126" s="5">
        <v>41043125000</v>
      </c>
      <c r="Q126" s="5">
        <v>74289698000</v>
      </c>
    </row>
    <row r="127" spans="3:26" ht="15.5" x14ac:dyDescent="0.35">
      <c r="C127" t="s">
        <v>599</v>
      </c>
      <c r="P127" s="5">
        <v>442135000</v>
      </c>
      <c r="Q127" s="5">
        <v>2051029000</v>
      </c>
      <c r="R127" s="5">
        <v>470361000</v>
      </c>
      <c r="S127" s="5">
        <v>928288000</v>
      </c>
      <c r="T127" s="5">
        <v>1504752000</v>
      </c>
      <c r="U127" s="5">
        <v>667910000</v>
      </c>
    </row>
    <row r="128" spans="3:26" ht="15.5" x14ac:dyDescent="0.35">
      <c r="C128" t="s">
        <v>150</v>
      </c>
      <c r="D128" s="5">
        <v>2391199285000</v>
      </c>
      <c r="E128" s="5">
        <v>2176428514000</v>
      </c>
      <c r="F128" s="5">
        <v>2074743678000</v>
      </c>
      <c r="G128" s="5">
        <v>1954632650000</v>
      </c>
      <c r="I128" s="5">
        <v>2176428514000</v>
      </c>
      <c r="J128" s="5">
        <v>2459004658000</v>
      </c>
      <c r="K128" s="5">
        <v>2569934269000</v>
      </c>
      <c r="L128" s="5">
        <v>2249801234000</v>
      </c>
      <c r="M128" s="5">
        <v>2452264250000</v>
      </c>
      <c r="N128" s="5">
        <v>2870316946000</v>
      </c>
      <c r="O128" s="5">
        <v>1228125546000</v>
      </c>
      <c r="P128" s="5">
        <v>1035274069000</v>
      </c>
      <c r="Q128" s="5">
        <v>980414618000</v>
      </c>
      <c r="R128" s="5">
        <v>1115203785000</v>
      </c>
      <c r="S128" s="5">
        <v>1152287864000</v>
      </c>
      <c r="T128" s="5">
        <v>1250247643000</v>
      </c>
      <c r="U128" s="5">
        <v>1220709138000</v>
      </c>
      <c r="V128" s="5">
        <v>704733125000</v>
      </c>
      <c r="W128" s="5">
        <v>1006950419000</v>
      </c>
      <c r="X128" s="5">
        <v>1028801124000</v>
      </c>
      <c r="Y128" s="5">
        <v>964157183000</v>
      </c>
      <c r="Z128" s="5">
        <v>966341449000</v>
      </c>
    </row>
    <row r="129" spans="2:26" ht="15.5" x14ac:dyDescent="0.35">
      <c r="C129" t="s">
        <v>151</v>
      </c>
    </row>
    <row r="130" spans="2:26" ht="15.5" x14ac:dyDescent="0.35">
      <c r="C130" t="s">
        <v>152</v>
      </c>
      <c r="D130" s="5">
        <v>739705695000</v>
      </c>
      <c r="E130" s="5">
        <v>739705695000</v>
      </c>
      <c r="F130" s="5">
        <v>739705695000</v>
      </c>
      <c r="G130" s="5">
        <v>739705695000</v>
      </c>
      <c r="I130" s="5">
        <v>739705695000</v>
      </c>
      <c r="J130" s="5">
        <v>739705695000</v>
      </c>
      <c r="K130" s="5">
        <v>739705695000</v>
      </c>
      <c r="L130" s="5">
        <v>739705695000</v>
      </c>
      <c r="M130" s="5">
        <v>739705695000</v>
      </c>
      <c r="N130" s="5">
        <v>738954565000</v>
      </c>
      <c r="O130" s="5">
        <v>738733615000</v>
      </c>
      <c r="P130" s="5">
        <v>731080062000</v>
      </c>
      <c r="Q130" s="5">
        <v>731080062000</v>
      </c>
      <c r="R130" s="5">
        <v>731080062000</v>
      </c>
      <c r="S130" s="5">
        <v>731080062000</v>
      </c>
      <c r="T130" s="5">
        <v>731080062000</v>
      </c>
      <c r="U130" s="5">
        <v>731080062000</v>
      </c>
      <c r="V130" s="5">
        <v>487500000000</v>
      </c>
      <c r="W130" s="5">
        <v>483602416000</v>
      </c>
      <c r="X130" s="5">
        <v>480389008000</v>
      </c>
      <c r="Y130" s="5">
        <v>477744595000</v>
      </c>
      <c r="Z130" s="5">
        <v>475204625000</v>
      </c>
    </row>
    <row r="131" spans="2:26" ht="15.5" x14ac:dyDescent="0.35">
      <c r="C131" t="s">
        <v>153</v>
      </c>
      <c r="D131" s="5">
        <v>411664176000</v>
      </c>
      <c r="E131" s="5">
        <v>411664176000</v>
      </c>
      <c r="F131" s="5">
        <v>407497691000</v>
      </c>
      <c r="G131" s="5">
        <v>407497691000</v>
      </c>
      <c r="I131" s="5">
        <v>411664176000</v>
      </c>
      <c r="J131" s="5">
        <v>407497616000</v>
      </c>
      <c r="K131" s="5">
        <v>423803956000</v>
      </c>
      <c r="L131" s="5">
        <v>450144878000</v>
      </c>
      <c r="M131" s="5">
        <v>449445578000</v>
      </c>
      <c r="N131" s="5">
        <v>424745804000</v>
      </c>
      <c r="O131" s="5">
        <v>435834659000</v>
      </c>
      <c r="P131" s="5">
        <v>278731083000</v>
      </c>
      <c r="Q131" s="5">
        <v>278632812000</v>
      </c>
      <c r="R131" s="5">
        <v>278632812000</v>
      </c>
      <c r="S131" s="5">
        <v>278306317000</v>
      </c>
      <c r="T131" s="5">
        <v>281905633000</v>
      </c>
      <c r="U131" s="5">
        <v>281905633000</v>
      </c>
      <c r="V131" s="5">
        <v>563713272000</v>
      </c>
      <c r="W131" s="5">
        <v>544416984000</v>
      </c>
      <c r="X131" s="5">
        <v>538128602000</v>
      </c>
      <c r="Y131" s="5">
        <v>533315772000</v>
      </c>
      <c r="Z131" s="5">
        <v>529510172000</v>
      </c>
    </row>
    <row r="132" spans="2:26" ht="15.5" x14ac:dyDescent="0.35">
      <c r="C132" t="s">
        <v>154</v>
      </c>
      <c r="D132" s="5">
        <v>6235943352000</v>
      </c>
      <c r="E132" s="5">
        <v>5928313341000</v>
      </c>
      <c r="F132" s="5">
        <v>6320076654000</v>
      </c>
      <c r="G132" s="5">
        <v>6049219248000</v>
      </c>
      <c r="I132" s="5">
        <v>5928313341000</v>
      </c>
      <c r="J132" s="5">
        <v>6870915643000</v>
      </c>
      <c r="K132" s="5">
        <v>6909755620000</v>
      </c>
      <c r="L132" s="5">
        <v>6985994686000</v>
      </c>
      <c r="M132" s="5">
        <v>6297652520000</v>
      </c>
      <c r="N132" s="5">
        <v>4950188298000</v>
      </c>
      <c r="O132" s="5">
        <v>3801887824000</v>
      </c>
      <c r="P132" s="5">
        <v>3551987916000</v>
      </c>
      <c r="Q132" s="5">
        <v>2871400883000</v>
      </c>
      <c r="R132" s="5">
        <v>2387980793000</v>
      </c>
      <c r="S132" s="5">
        <v>2100622139000</v>
      </c>
      <c r="T132" s="5">
        <v>2432821214000</v>
      </c>
      <c r="U132" s="5">
        <v>1724867296000</v>
      </c>
      <c r="V132" s="5">
        <v>1136538470000</v>
      </c>
      <c r="W132" s="5">
        <v>467143266000</v>
      </c>
      <c r="X132" s="5">
        <v>453445617000</v>
      </c>
      <c r="Y132" s="5">
        <v>365002165000</v>
      </c>
      <c r="Z132" s="5">
        <v>327838189000</v>
      </c>
    </row>
    <row r="133" spans="2:26" ht="15.5" x14ac:dyDescent="0.35">
      <c r="C133" t="s">
        <v>341</v>
      </c>
      <c r="D133" s="5">
        <v>23000000000</v>
      </c>
      <c r="E133" s="5">
        <v>23000000000</v>
      </c>
      <c r="F133" s="5">
        <v>23000000000</v>
      </c>
      <c r="G133" s="5">
        <v>23000000000</v>
      </c>
      <c r="I133" s="5">
        <v>23000000000</v>
      </c>
      <c r="J133" s="5">
        <v>22000000000</v>
      </c>
      <c r="K133" s="5">
        <v>21000000000</v>
      </c>
      <c r="L133" s="5">
        <v>20000000000</v>
      </c>
      <c r="M133" s="5">
        <v>19000000000</v>
      </c>
      <c r="N133" s="5">
        <v>18000000000</v>
      </c>
      <c r="O133" s="5">
        <v>17000000000</v>
      </c>
      <c r="P133" s="5">
        <v>16000000000</v>
      </c>
      <c r="Q133" s="5">
        <v>15000000000</v>
      </c>
      <c r="R133" s="5">
        <v>14000000000</v>
      </c>
      <c r="S133" s="5">
        <v>13000000000</v>
      </c>
      <c r="T133" s="5">
        <v>12000000000</v>
      </c>
      <c r="U133" s="5">
        <v>11000000000</v>
      </c>
      <c r="V133" s="5">
        <v>10000000000</v>
      </c>
      <c r="W133" s="5">
        <v>9000000000</v>
      </c>
      <c r="X133" s="5">
        <v>8000000000</v>
      </c>
      <c r="Y133" s="5">
        <v>7000000000</v>
      </c>
      <c r="Z133" s="5">
        <v>6000000000</v>
      </c>
    </row>
    <row r="134" spans="2:26" ht="15.5" x14ac:dyDescent="0.35">
      <c r="C134" t="s">
        <v>342</v>
      </c>
      <c r="D134" s="5">
        <v>6212943352000</v>
      </c>
      <c r="E134" s="5">
        <v>5905313341000</v>
      </c>
      <c r="F134" s="5">
        <v>6297076654000</v>
      </c>
      <c r="G134" s="5">
        <v>6026219248000</v>
      </c>
      <c r="I134" s="5">
        <v>5905313341000</v>
      </c>
      <c r="J134" s="5">
        <v>6848915643000</v>
      </c>
      <c r="K134" s="5">
        <v>6888755620000</v>
      </c>
      <c r="L134" s="5">
        <v>6965994686000</v>
      </c>
      <c r="M134" s="5">
        <v>6278652520000</v>
      </c>
      <c r="N134" s="5">
        <v>4932188298000</v>
      </c>
      <c r="O134" s="5">
        <v>3784887824000</v>
      </c>
      <c r="P134" s="5">
        <v>3535987916000</v>
      </c>
      <c r="Q134" s="5">
        <v>2856400883000</v>
      </c>
      <c r="R134" s="5">
        <v>2373980793000</v>
      </c>
      <c r="S134" s="5">
        <v>2087622139000</v>
      </c>
      <c r="T134" s="5">
        <v>2420821214000</v>
      </c>
      <c r="U134" s="5">
        <v>1713867296000</v>
      </c>
      <c r="V134" s="5">
        <v>1126538470000</v>
      </c>
      <c r="W134" s="5">
        <v>458143266000</v>
      </c>
      <c r="X134" s="5">
        <v>445445617000</v>
      </c>
      <c r="Y134" s="5">
        <v>358002165000</v>
      </c>
      <c r="Z134" s="5">
        <v>321838189000</v>
      </c>
    </row>
    <row r="135" spans="2:26" ht="15.5" x14ac:dyDescent="0.35">
      <c r="C135" t="s">
        <v>343</v>
      </c>
      <c r="D135" s="5">
        <v>6235943352000</v>
      </c>
      <c r="E135" s="5">
        <v>5928313341000</v>
      </c>
      <c r="F135" s="5">
        <v>6320076654000</v>
      </c>
      <c r="G135" s="5">
        <v>6049219248000</v>
      </c>
      <c r="I135" s="5">
        <v>5928313341000</v>
      </c>
      <c r="J135" s="5">
        <v>6870915643000</v>
      </c>
      <c r="K135" s="5">
        <v>6909755620000</v>
      </c>
      <c r="L135" s="5">
        <v>6985994686000</v>
      </c>
      <c r="M135" s="5">
        <v>6297652520000</v>
      </c>
      <c r="N135" s="5">
        <v>4950188298000</v>
      </c>
      <c r="O135" s="5">
        <v>3801887824000</v>
      </c>
      <c r="P135" s="5">
        <v>3551987916000</v>
      </c>
      <c r="Q135" s="5">
        <v>2871400883000</v>
      </c>
      <c r="R135" s="5">
        <v>2387980793000</v>
      </c>
      <c r="S135" s="5">
        <v>2100622139000</v>
      </c>
      <c r="T135" s="5">
        <v>2432821214000</v>
      </c>
      <c r="U135" s="5">
        <v>1724867296000</v>
      </c>
      <c r="V135" s="5">
        <v>1136538470000</v>
      </c>
      <c r="W135" s="5">
        <v>467143266000</v>
      </c>
      <c r="X135" s="5">
        <v>453445617000</v>
      </c>
      <c r="Y135" s="5">
        <v>365002165000</v>
      </c>
      <c r="Z135" s="5">
        <v>327838189000</v>
      </c>
    </row>
    <row r="136" spans="2:26" ht="15.5" x14ac:dyDescent="0.35">
      <c r="C136" t="s">
        <v>155</v>
      </c>
      <c r="D136" s="5">
        <v>1064871712000</v>
      </c>
      <c r="E136" s="5">
        <v>1063408587000</v>
      </c>
      <c r="F136" s="5">
        <v>1026664586000</v>
      </c>
      <c r="I136" s="5">
        <v>1063408587000</v>
      </c>
      <c r="J136" s="5">
        <v>872916870000</v>
      </c>
      <c r="K136" s="5">
        <v>993811985000</v>
      </c>
      <c r="L136" s="5">
        <v>1166032396000</v>
      </c>
      <c r="M136" s="5">
        <v>1072978186000</v>
      </c>
      <c r="N136" s="5">
        <v>624382556000</v>
      </c>
      <c r="O136" s="5">
        <v>580470963000</v>
      </c>
      <c r="P136" s="5">
        <v>531475526000</v>
      </c>
      <c r="Q136" s="5">
        <v>504254196000</v>
      </c>
      <c r="R136" s="5">
        <v>278855111000</v>
      </c>
      <c r="S136" s="5">
        <v>267312655000</v>
      </c>
      <c r="T136" s="5">
        <v>32421920000</v>
      </c>
      <c r="U136" s="5">
        <v>51645048000</v>
      </c>
      <c r="V136" s="5">
        <v>725719000</v>
      </c>
      <c r="W136" s="5">
        <v>608116000</v>
      </c>
      <c r="X136" s="5">
        <v>14000000</v>
      </c>
      <c r="Y136" s="5">
        <v>15000000</v>
      </c>
    </row>
    <row r="137" spans="2:26" ht="15.5" x14ac:dyDescent="0.35">
      <c r="C137" t="s">
        <v>9</v>
      </c>
      <c r="D137" s="5">
        <v>7908845478000</v>
      </c>
      <c r="E137" s="5">
        <v>7598648079000</v>
      </c>
      <c r="F137" s="5">
        <v>7957791272000</v>
      </c>
      <c r="G137" s="5">
        <v>6651692996000</v>
      </c>
      <c r="I137" s="5">
        <v>7598648079000</v>
      </c>
      <c r="J137" s="5">
        <v>8356246581000</v>
      </c>
      <c r="K137" s="5">
        <v>8482571905000</v>
      </c>
      <c r="L137" s="5">
        <v>8709295893000</v>
      </c>
      <c r="M137" s="5">
        <v>7461176720000</v>
      </c>
      <c r="N137" s="5">
        <v>3896586548000</v>
      </c>
      <c r="O137" s="5">
        <v>5488598527000</v>
      </c>
      <c r="P137" s="5">
        <v>5102952515000</v>
      </c>
      <c r="Q137" s="5">
        <v>4405393260000</v>
      </c>
      <c r="R137" s="5">
        <v>3705408156000</v>
      </c>
      <c r="S137" s="5">
        <v>3413675712000</v>
      </c>
      <c r="T137" s="5">
        <v>3478188028000</v>
      </c>
      <c r="U137" s="5">
        <v>2789457238000</v>
      </c>
      <c r="V137" s="5">
        <v>2188439277000</v>
      </c>
      <c r="W137" s="5">
        <v>1504271436000</v>
      </c>
      <c r="X137" s="5">
        <v>1486766263000</v>
      </c>
      <c r="Y137" s="5">
        <v>1395679398000</v>
      </c>
      <c r="Z137" s="5">
        <v>1355960452000</v>
      </c>
    </row>
    <row r="138" spans="2:26" ht="15.5" x14ac:dyDescent="0.35">
      <c r="C138" t="s">
        <v>156</v>
      </c>
      <c r="D138" s="5">
        <v>10300044763000</v>
      </c>
      <c r="E138" s="5">
        <v>9775076593000</v>
      </c>
      <c r="F138" s="5">
        <v>10032534950000</v>
      </c>
      <c r="G138" s="5">
        <v>8606325646000</v>
      </c>
      <c r="I138" s="5">
        <v>9775076593000</v>
      </c>
      <c r="J138" s="5">
        <v>10815251239000</v>
      </c>
      <c r="K138" s="5">
        <v>11052506174000</v>
      </c>
      <c r="L138" s="5">
        <v>10959097127000</v>
      </c>
      <c r="M138" s="5">
        <v>9913440970000</v>
      </c>
      <c r="N138" s="5">
        <v>6766903494000</v>
      </c>
      <c r="O138" s="5">
        <v>6716724073000</v>
      </c>
      <c r="P138" s="5">
        <v>6138226584000</v>
      </c>
      <c r="Q138" s="5">
        <v>5385807878000</v>
      </c>
      <c r="R138" s="5">
        <v>4820611941000</v>
      </c>
      <c r="S138" s="5">
        <v>4565963576000</v>
      </c>
      <c r="T138" s="5">
        <v>4728435671000</v>
      </c>
      <c r="U138" s="5">
        <v>4010166376000</v>
      </c>
      <c r="V138" s="5">
        <v>2893172402000</v>
      </c>
      <c r="W138" s="5">
        <v>2511221855000</v>
      </c>
      <c r="X138" s="5">
        <v>2515567387000</v>
      </c>
      <c r="Y138" s="5">
        <v>2359836581000</v>
      </c>
      <c r="Z138" s="5">
        <v>2322301901000</v>
      </c>
    </row>
    <row r="139" spans="2:26" ht="15.5" x14ac:dyDescent="0.35">
      <c r="C139" t="s">
        <v>157</v>
      </c>
      <c r="D139" s="5">
        <v>73970569505</v>
      </c>
      <c r="E139" s="5">
        <v>73970569505</v>
      </c>
      <c r="F139" s="5">
        <v>73970569505</v>
      </c>
      <c r="G139" s="5">
        <v>73970569505</v>
      </c>
      <c r="I139" s="5">
        <v>73970569505</v>
      </c>
      <c r="J139" s="5">
        <v>73970569505</v>
      </c>
      <c r="K139" s="5">
        <v>73970569505</v>
      </c>
      <c r="L139" s="5">
        <v>73970569505</v>
      </c>
      <c r="M139" s="5">
        <v>73970569505</v>
      </c>
      <c r="N139" s="5">
        <v>14779091301</v>
      </c>
      <c r="O139" s="5">
        <v>14774672301</v>
      </c>
      <c r="P139" s="5">
        <v>14621601234</v>
      </c>
      <c r="Q139" s="5">
        <v>14621601234</v>
      </c>
      <c r="R139" s="5">
        <v>14621601234</v>
      </c>
      <c r="S139" s="5">
        <v>14621601234</v>
      </c>
      <c r="T139" s="5">
        <v>14621601234</v>
      </c>
      <c r="U139" s="5">
        <v>14621601234</v>
      </c>
      <c r="V139" s="5">
        <v>9750000000</v>
      </c>
      <c r="W139" s="5">
        <v>1934409664</v>
      </c>
      <c r="X139" s="5">
        <v>1921556030</v>
      </c>
      <c r="Y139" s="5">
        <v>1910978380</v>
      </c>
      <c r="Z139" s="5">
        <v>1900800000</v>
      </c>
    </row>
    <row r="141" spans="2:26" ht="15.5" x14ac:dyDescent="0.35">
      <c r="B141" t="s">
        <v>158</v>
      </c>
      <c r="C141" t="s">
        <v>159</v>
      </c>
      <c r="D141" s="5">
        <v>389750936000</v>
      </c>
      <c r="E141" s="5">
        <v>422348970000</v>
      </c>
      <c r="F141" s="5">
        <v>358153728000</v>
      </c>
      <c r="G141" s="5">
        <v>-570240678000</v>
      </c>
      <c r="I141" s="5">
        <v>571294743000</v>
      </c>
      <c r="J141" s="5">
        <v>983879394000</v>
      </c>
      <c r="K141" s="5">
        <v>1398233177000</v>
      </c>
      <c r="L141" s="5">
        <v>-462456713000</v>
      </c>
      <c r="M141" s="5">
        <v>1324800543000</v>
      </c>
      <c r="N141" s="5">
        <v>1844553753000</v>
      </c>
      <c r="O141" s="5">
        <v>1193085922000</v>
      </c>
      <c r="P141" s="5">
        <v>1687724160000</v>
      </c>
      <c r="Q141" s="5">
        <v>1250519493000</v>
      </c>
      <c r="R141" s="5">
        <v>1384727657000</v>
      </c>
      <c r="S141" s="5">
        <v>1506974464000</v>
      </c>
      <c r="T141" s="5">
        <v>1178602451000</v>
      </c>
      <c r="U141" s="5">
        <v>1271006241000</v>
      </c>
      <c r="V141" s="5">
        <v>837226914000</v>
      </c>
      <c r="W141" s="5">
        <v>927817944000</v>
      </c>
      <c r="X141" s="5">
        <v>688684643000</v>
      </c>
      <c r="Y141" s="5">
        <v>383001433000</v>
      </c>
      <c r="Z141" s="5">
        <v>343727954000</v>
      </c>
    </row>
    <row r="142" spans="2:26" ht="15.5" x14ac:dyDescent="0.35">
      <c r="C142" t="s">
        <v>344</v>
      </c>
      <c r="D142" s="5">
        <v>1737417499000</v>
      </c>
      <c r="E142" s="5">
        <v>1788197346000</v>
      </c>
      <c r="F142" s="5">
        <v>1872408143000</v>
      </c>
      <c r="G142" s="5">
        <v>1562271734000</v>
      </c>
      <c r="I142" s="5">
        <v>7010336517000</v>
      </c>
      <c r="J142" s="5">
        <v>7440205781000</v>
      </c>
      <c r="K142" s="5">
        <v>6626812908000</v>
      </c>
      <c r="L142" s="5">
        <v>6766132285000</v>
      </c>
      <c r="M142" s="5">
        <v>5965011113000</v>
      </c>
      <c r="N142" s="5">
        <v>5098866203000</v>
      </c>
      <c r="O142" s="5">
        <v>5396746001000</v>
      </c>
      <c r="P142" s="5">
        <v>5067310963000</v>
      </c>
      <c r="Q142" s="5">
        <v>4415352468000</v>
      </c>
      <c r="R142" s="5">
        <v>4375961635000</v>
      </c>
      <c r="S142" s="5">
        <v>4218152801000</v>
      </c>
      <c r="T142" s="5">
        <v>3769419661000</v>
      </c>
      <c r="U142" s="5">
        <v>3723488851000</v>
      </c>
      <c r="V142" s="5">
        <v>2134460000000</v>
      </c>
      <c r="W142" s="5">
        <v>2274178772000</v>
      </c>
      <c r="X142" s="5">
        <v>1901925819000</v>
      </c>
      <c r="Y142" s="5">
        <v>1655968573000</v>
      </c>
      <c r="Z142" s="5">
        <v>1614126820000</v>
      </c>
    </row>
    <row r="143" spans="2:26" ht="15.5" x14ac:dyDescent="0.35">
      <c r="C143" t="s">
        <v>1061</v>
      </c>
      <c r="D143" s="5">
        <v>-1267876064000</v>
      </c>
      <c r="E143" s="5">
        <v>-1334439614000</v>
      </c>
      <c r="F143" s="5">
        <v>-1475028837000</v>
      </c>
      <c r="G143" s="5">
        <v>-2048946433000</v>
      </c>
      <c r="I143" s="5">
        <v>-6219136043000</v>
      </c>
      <c r="J143" s="5">
        <v>-6218591434000</v>
      </c>
      <c r="K143" s="5">
        <v>-5029445310000</v>
      </c>
      <c r="L143" s="5">
        <v>-6732472429000</v>
      </c>
      <c r="M143" s="5">
        <v>-4212161811000</v>
      </c>
      <c r="N143" s="5">
        <v>-3025593025000</v>
      </c>
      <c r="O143" s="5">
        <v>-3754662919000</v>
      </c>
      <c r="P143" s="5">
        <v>-2907927432000</v>
      </c>
      <c r="Q143" s="5">
        <v>-2681781704000</v>
      </c>
      <c r="R143" s="5">
        <v>-2506344955000</v>
      </c>
      <c r="S143" s="5">
        <v>-2154187500000</v>
      </c>
      <c r="T143" s="5">
        <v>-2141941336000</v>
      </c>
      <c r="U143" s="5">
        <v>-1964200448000</v>
      </c>
      <c r="V143" s="5">
        <v>-1053566483000</v>
      </c>
      <c r="W143" s="5">
        <v>-1010025057000</v>
      </c>
      <c r="X143" s="5">
        <v>-1002570400000</v>
      </c>
      <c r="Y143" s="5">
        <v>-1118186377000</v>
      </c>
      <c r="Z143" s="5">
        <v>-1108336866000</v>
      </c>
    </row>
    <row r="144" spans="2:26" ht="15.5" x14ac:dyDescent="0.35">
      <c r="C144" t="s">
        <v>1606</v>
      </c>
      <c r="D144" s="5">
        <v>13439963000</v>
      </c>
      <c r="E144" s="5">
        <v>22450475000</v>
      </c>
      <c r="F144" s="5">
        <v>22506389000</v>
      </c>
      <c r="G144" s="5">
        <v>31915292000</v>
      </c>
      <c r="I144" s="5">
        <v>115191719000</v>
      </c>
      <c r="J144" s="5">
        <v>144088049000</v>
      </c>
      <c r="K144" s="5">
        <v>81679631000</v>
      </c>
      <c r="L144" s="5">
        <v>36526189000</v>
      </c>
      <c r="M144" s="5">
        <v>17038401000</v>
      </c>
      <c r="N144" s="5">
        <v>29603427000</v>
      </c>
      <c r="O144" s="5">
        <v>45744415000</v>
      </c>
      <c r="P144" s="5">
        <v>23804863000</v>
      </c>
      <c r="Q144" s="5">
        <v>15241893000</v>
      </c>
      <c r="R144" s="5">
        <v>47496426000</v>
      </c>
      <c r="S144" s="5">
        <v>68902621000</v>
      </c>
      <c r="T144" s="5">
        <v>67916873000</v>
      </c>
      <c r="U144" s="5">
        <v>51384392000</v>
      </c>
      <c r="V144" s="5">
        <v>36774934000</v>
      </c>
      <c r="W144" s="5">
        <v>46865938000</v>
      </c>
      <c r="X144" s="5">
        <v>32890614000</v>
      </c>
      <c r="Y144" s="5">
        <v>35169985000</v>
      </c>
      <c r="Z144" s="5">
        <v>36976391000</v>
      </c>
    </row>
    <row r="145" spans="3:26" ht="15.5" x14ac:dyDescent="0.35">
      <c r="C145" t="s">
        <v>1634</v>
      </c>
      <c r="D145" s="5">
        <v>2840600000</v>
      </c>
      <c r="E145" s="5">
        <v>3699328000</v>
      </c>
      <c r="F145" s="5">
        <v>1169578000</v>
      </c>
      <c r="G145" s="5">
        <v>-5454711000</v>
      </c>
      <c r="I145" s="5">
        <v>-4560018000</v>
      </c>
      <c r="J145" s="5">
        <v>-29246803000</v>
      </c>
      <c r="K145" s="5">
        <v>49561418000</v>
      </c>
      <c r="L145" s="5">
        <v>-7384340000</v>
      </c>
      <c r="M145" s="5">
        <v>2142256000</v>
      </c>
      <c r="N145" s="5">
        <v>-12921869000</v>
      </c>
      <c r="O145" s="5">
        <v>-9004839000</v>
      </c>
      <c r="P145" s="5">
        <v>-2051766000</v>
      </c>
      <c r="Q145" s="5">
        <v>-9103669000</v>
      </c>
      <c r="R145" s="5">
        <v>2675586000</v>
      </c>
      <c r="S145" s="5">
        <v>-9224870000</v>
      </c>
      <c r="T145" s="5">
        <v>7826656000</v>
      </c>
      <c r="U145" s="5">
        <v>3105362000</v>
      </c>
      <c r="V145" s="5">
        <v>35067403000</v>
      </c>
      <c r="W145" s="5">
        <v>-1796605000</v>
      </c>
      <c r="X145" s="5">
        <v>-2733023000</v>
      </c>
      <c r="Y145" s="5">
        <v>13440736000</v>
      </c>
      <c r="Z145" s="5">
        <v>-1953023000</v>
      </c>
    </row>
    <row r="146" spans="3:26" ht="15.5" x14ac:dyDescent="0.35">
      <c r="C146" t="s">
        <v>2566</v>
      </c>
      <c r="D146" s="5">
        <v>2469618000</v>
      </c>
      <c r="F146" s="5">
        <v>30280178000</v>
      </c>
      <c r="G146" s="5">
        <v>1733080000</v>
      </c>
      <c r="I146" s="5">
        <v>32013258000</v>
      </c>
      <c r="J146" s="5">
        <v>18202405000</v>
      </c>
      <c r="K146" s="5">
        <v>12466743000</v>
      </c>
      <c r="L146" s="5">
        <v>5257333000</v>
      </c>
      <c r="M146" s="5">
        <v>10094403000</v>
      </c>
      <c r="N146" s="5">
        <v>4451022000</v>
      </c>
      <c r="O146" s="5">
        <v>2035596000</v>
      </c>
      <c r="P146" s="5">
        <v>25295227000</v>
      </c>
      <c r="Q146" s="5">
        <v>59571580000</v>
      </c>
      <c r="R146" s="5">
        <v>12545560000</v>
      </c>
      <c r="S146" s="5">
        <v>13846371000</v>
      </c>
      <c r="T146" s="5">
        <v>1066059000</v>
      </c>
      <c r="U146" s="5">
        <v>3601985000</v>
      </c>
    </row>
    <row r="147" spans="3:26" ht="15.5" x14ac:dyDescent="0.35">
      <c r="C147" t="s">
        <v>429</v>
      </c>
      <c r="D147" s="5">
        <v>-97978043000</v>
      </c>
      <c r="E147" s="5">
        <v>-47505926000</v>
      </c>
      <c r="F147" s="5">
        <v>-92651109000</v>
      </c>
      <c r="G147" s="5">
        <v>-111547901000</v>
      </c>
      <c r="I147" s="5">
        <v>-351463104000</v>
      </c>
      <c r="J147" s="5">
        <v>-368859753000</v>
      </c>
      <c r="K147" s="5">
        <v>-338884780000</v>
      </c>
      <c r="L147" s="5">
        <v>-492189745000</v>
      </c>
      <c r="M147" s="5">
        <v>-412964057000</v>
      </c>
      <c r="N147" s="5">
        <v>-221115420000</v>
      </c>
      <c r="O147" s="5">
        <v>-484394526000</v>
      </c>
      <c r="P147" s="5">
        <v>-516576814000</v>
      </c>
      <c r="Q147" s="5">
        <v>-534368527000</v>
      </c>
      <c r="R147" s="5">
        <v>-521613296000</v>
      </c>
      <c r="S147" s="5">
        <v>-586920487000</v>
      </c>
      <c r="T147" s="5">
        <v>-457971207000</v>
      </c>
      <c r="U147" s="5">
        <v>-500589310000</v>
      </c>
      <c r="V147" s="5">
        <v>-270564407000</v>
      </c>
      <c r="W147" s="5">
        <v>-317444681000</v>
      </c>
      <c r="X147" s="5">
        <v>-177052952000</v>
      </c>
      <c r="Y147" s="5">
        <v>-139640911000</v>
      </c>
      <c r="Z147" s="5">
        <v>-104161085000</v>
      </c>
    </row>
    <row r="148" spans="3:26" ht="15.5" x14ac:dyDescent="0.35">
      <c r="C148" t="s">
        <v>207</v>
      </c>
      <c r="D148" s="5">
        <v>-562637000</v>
      </c>
      <c r="E148" s="5">
        <v>-10052639000</v>
      </c>
      <c r="F148" s="5">
        <v>-530614000</v>
      </c>
      <c r="G148" s="5">
        <v>-211739000</v>
      </c>
      <c r="I148" s="5">
        <v>-11087586000</v>
      </c>
      <c r="J148" s="5">
        <v>-1918851000</v>
      </c>
      <c r="K148" s="5">
        <v>-3957433000</v>
      </c>
      <c r="L148" s="5">
        <v>-38326006000</v>
      </c>
      <c r="M148" s="5">
        <v>-44359762000</v>
      </c>
      <c r="N148" s="5">
        <v>-28736585000</v>
      </c>
      <c r="O148" s="5">
        <v>-3377806000</v>
      </c>
      <c r="P148" s="5">
        <v>-2130881000</v>
      </c>
      <c r="Q148" s="5">
        <v>-14392548000</v>
      </c>
      <c r="R148" s="5">
        <v>-25993299000</v>
      </c>
      <c r="S148" s="5">
        <v>-43594472000</v>
      </c>
      <c r="T148" s="5">
        <v>-67714255000</v>
      </c>
      <c r="U148" s="5">
        <v>-45784591000</v>
      </c>
      <c r="V148" s="5">
        <v>-44944533000</v>
      </c>
      <c r="W148" s="5">
        <v>-63960423000</v>
      </c>
      <c r="X148" s="5">
        <v>-63775415000</v>
      </c>
      <c r="Y148" s="5">
        <v>-63750573000</v>
      </c>
      <c r="Z148" s="5">
        <v>-92924283000</v>
      </c>
    </row>
    <row r="149" spans="3:26" ht="15.5" x14ac:dyDescent="0.35">
      <c r="C149" t="s">
        <v>165</v>
      </c>
      <c r="D149" s="5">
        <v>-17883996000</v>
      </c>
      <c r="E149" s="5">
        <v>-572326341000</v>
      </c>
      <c r="F149" s="5">
        <v>-1741180000</v>
      </c>
      <c r="G149" s="5">
        <v>-937530462000</v>
      </c>
      <c r="I149" s="5">
        <v>-1503333809000</v>
      </c>
      <c r="J149" s="5">
        <v>-657299178000</v>
      </c>
      <c r="K149" s="5">
        <v>-714711338000</v>
      </c>
      <c r="L149" s="5">
        <v>209485610000</v>
      </c>
      <c r="M149" s="5">
        <v>1450004491000</v>
      </c>
      <c r="N149" s="5">
        <v>-1491737915000</v>
      </c>
      <c r="O149" s="5">
        <v>-541315280000</v>
      </c>
      <c r="P149" s="5">
        <v>-854952228000</v>
      </c>
      <c r="Q149" s="5">
        <v>-1000202530000</v>
      </c>
      <c r="R149" s="5">
        <v>-1367806881000</v>
      </c>
      <c r="S149" s="5">
        <v>-1950529156000</v>
      </c>
      <c r="T149" s="5">
        <v>-807886957000</v>
      </c>
      <c r="U149" s="5">
        <v>-935737431000</v>
      </c>
      <c r="V149" s="5">
        <v>-555212529000</v>
      </c>
      <c r="W149" s="5">
        <v>-895794417000</v>
      </c>
      <c r="X149" s="5">
        <v>-441039563000</v>
      </c>
      <c r="Y149" s="5">
        <v>-245749484000</v>
      </c>
      <c r="Z149" s="5">
        <v>-515274357000</v>
      </c>
    </row>
    <row r="150" spans="3:26" ht="15.5" x14ac:dyDescent="0.35">
      <c r="C150" t="s">
        <v>166</v>
      </c>
      <c r="D150" s="5">
        <v>14101265000</v>
      </c>
      <c r="E150" s="5">
        <v>-549416527000</v>
      </c>
      <c r="F150" s="5">
        <v>111418262000</v>
      </c>
      <c r="G150" s="5">
        <v>56736473000</v>
      </c>
      <c r="I150" s="5">
        <v>-375556356000</v>
      </c>
      <c r="J150" s="5">
        <v>1556861550000</v>
      </c>
      <c r="K150" s="5">
        <v>-2378342571000</v>
      </c>
      <c r="L150" s="5">
        <v>-735640824000</v>
      </c>
      <c r="M150" s="5">
        <v>-255730201000</v>
      </c>
      <c r="N150" s="5">
        <v>-228209548000</v>
      </c>
      <c r="O150" s="5">
        <v>-1102474720000</v>
      </c>
      <c r="P150" s="5">
        <v>-234414911000</v>
      </c>
      <c r="Q150" s="5">
        <v>-526488902000</v>
      </c>
      <c r="R150" s="5">
        <v>-250323036000</v>
      </c>
      <c r="S150" s="5">
        <v>-112018993000</v>
      </c>
      <c r="T150" s="5">
        <v>-186716756000</v>
      </c>
      <c r="U150" s="5">
        <v>-357746186000</v>
      </c>
      <c r="V150" s="5">
        <v>-71308242000</v>
      </c>
      <c r="W150" s="5">
        <v>-27518544000</v>
      </c>
      <c r="X150" s="5">
        <v>-18560584000</v>
      </c>
      <c r="Y150" s="5">
        <v>-59569510000</v>
      </c>
      <c r="Z150" s="5">
        <v>-148875890000</v>
      </c>
    </row>
    <row r="151" spans="3:26" ht="15.5" x14ac:dyDescent="0.35">
      <c r="C151" t="s">
        <v>2567</v>
      </c>
    </row>
    <row r="152" spans="3:26" ht="15.5" x14ac:dyDescent="0.35">
      <c r="C152" t="s">
        <v>2568</v>
      </c>
      <c r="L152" s="5">
        <v>-235000000000</v>
      </c>
    </row>
    <row r="153" spans="3:26" ht="15.5" x14ac:dyDescent="0.35">
      <c r="C153" t="s">
        <v>2569</v>
      </c>
      <c r="S153" s="5">
        <v>2540928000</v>
      </c>
      <c r="T153" s="5">
        <v>-2540928000</v>
      </c>
      <c r="U153" s="5">
        <v>9000000000</v>
      </c>
      <c r="V153" s="5">
        <v>-9000000000</v>
      </c>
    </row>
    <row r="154" spans="3:26" ht="15.5" x14ac:dyDescent="0.35">
      <c r="C154" t="s">
        <v>659</v>
      </c>
      <c r="D154" s="5">
        <v>38962000</v>
      </c>
      <c r="E154" s="5">
        <v>3473735000</v>
      </c>
      <c r="F154" s="5">
        <v>4919195000</v>
      </c>
      <c r="G154" s="5">
        <v>807032000</v>
      </c>
      <c r="I154" s="5">
        <v>9476321000</v>
      </c>
      <c r="J154" s="5">
        <v>3554551000</v>
      </c>
      <c r="K154" s="5">
        <v>4053612000</v>
      </c>
      <c r="L154" s="5">
        <v>7232690000</v>
      </c>
      <c r="M154" s="5">
        <v>14943805000</v>
      </c>
      <c r="N154" s="5">
        <v>2252871000</v>
      </c>
      <c r="O154" s="5">
        <v>6061015000</v>
      </c>
      <c r="P154" s="5">
        <v>6800515000</v>
      </c>
      <c r="Q154" s="5">
        <v>5199639000</v>
      </c>
      <c r="R154" s="5">
        <v>1876414000</v>
      </c>
      <c r="S154" s="5">
        <v>1328791000</v>
      </c>
      <c r="T154" s="5">
        <v>499079000</v>
      </c>
      <c r="U154" s="5">
        <v>3387134000</v>
      </c>
      <c r="V154" s="5">
        <v>1388082000</v>
      </c>
      <c r="W154" s="5">
        <v>3600160000</v>
      </c>
      <c r="X154" s="5">
        <v>4027241000</v>
      </c>
      <c r="Y154" s="5">
        <v>4377279000</v>
      </c>
      <c r="Z154" s="5">
        <v>276078000</v>
      </c>
    </row>
    <row r="155" spans="3:26" ht="15.5" x14ac:dyDescent="0.35">
      <c r="C155" t="s">
        <v>168</v>
      </c>
      <c r="D155" s="5">
        <v>-18130251000</v>
      </c>
      <c r="E155" s="5">
        <v>-114644495000</v>
      </c>
      <c r="F155" s="5">
        <v>-9875471000</v>
      </c>
      <c r="G155" s="5">
        <v>-21673045000</v>
      </c>
      <c r="I155" s="5">
        <v>-169417890000</v>
      </c>
      <c r="J155" s="5">
        <v>-173580237000</v>
      </c>
      <c r="K155" s="5">
        <v>-271430073000</v>
      </c>
      <c r="L155" s="5">
        <v>-266147104000</v>
      </c>
      <c r="M155" s="5">
        <v>-182615668000</v>
      </c>
      <c r="N155" s="5">
        <v>-138286230000</v>
      </c>
      <c r="O155" s="5">
        <v>-595037183000</v>
      </c>
      <c r="P155" s="5">
        <v>-151144733000</v>
      </c>
      <c r="Q155" s="5">
        <v>-136539009000</v>
      </c>
      <c r="R155" s="5">
        <v>-127177965000</v>
      </c>
      <c r="S155" s="5">
        <v>-288770040000</v>
      </c>
      <c r="T155" s="5">
        <v>-120115767000</v>
      </c>
      <c r="U155" s="5">
        <v>-105674152000</v>
      </c>
      <c r="V155" s="5">
        <v>-57961338000</v>
      </c>
      <c r="W155" s="5">
        <v>-32440452000</v>
      </c>
      <c r="X155" s="5">
        <v>-22079393000</v>
      </c>
      <c r="Y155" s="5">
        <v>-30995351000</v>
      </c>
      <c r="Z155" s="5">
        <v>-135000796000</v>
      </c>
    </row>
    <row r="156" spans="3:26" ht="15.5" x14ac:dyDescent="0.35">
      <c r="C156" t="s">
        <v>172</v>
      </c>
      <c r="D156" s="5">
        <v>-3372883000</v>
      </c>
      <c r="E156" s="5">
        <v>77647467000</v>
      </c>
      <c r="F156" s="5">
        <v>-34533352000</v>
      </c>
      <c r="G156" s="5">
        <v>-54206019000</v>
      </c>
      <c r="I156" s="5">
        <v>-16391879000</v>
      </c>
      <c r="J156" s="5">
        <v>-18578582000</v>
      </c>
      <c r="K156" s="5">
        <v>-115192961000</v>
      </c>
      <c r="L156" s="5">
        <v>-52013899000</v>
      </c>
      <c r="M156" s="5">
        <v>-51807916000</v>
      </c>
      <c r="N156" s="5">
        <v>-50891700000</v>
      </c>
      <c r="O156" s="5">
        <v>52583554000</v>
      </c>
      <c r="P156" s="5">
        <v>-119172243000</v>
      </c>
      <c r="Q156" s="5">
        <v>-25228372000</v>
      </c>
      <c r="R156" s="5">
        <v>-22060491000</v>
      </c>
      <c r="S156" s="5">
        <v>-17081263000</v>
      </c>
      <c r="T156" s="5">
        <v>-33135010000</v>
      </c>
      <c r="U156" s="5">
        <v>-21670684000</v>
      </c>
      <c r="V156" s="5">
        <v>-3889694000</v>
      </c>
    </row>
    <row r="157" spans="3:26" ht="15.5" x14ac:dyDescent="0.35">
      <c r="C157" t="s">
        <v>2570</v>
      </c>
      <c r="E157" s="5">
        <v>-13179682000</v>
      </c>
      <c r="I157" s="5">
        <v>-13179682000</v>
      </c>
    </row>
    <row r="158" spans="3:26" ht="15.5" x14ac:dyDescent="0.35">
      <c r="C158" t="s">
        <v>797</v>
      </c>
    </row>
    <row r="159" spans="3:26" ht="15.5" x14ac:dyDescent="0.35">
      <c r="C159" t="s">
        <v>1444</v>
      </c>
    </row>
    <row r="160" spans="3:26" ht="15.5" x14ac:dyDescent="0.35">
      <c r="C160" t="s">
        <v>2571</v>
      </c>
      <c r="S160" s="5">
        <v>-554594000</v>
      </c>
      <c r="T160" s="5">
        <v>-24052406000</v>
      </c>
      <c r="X160" s="5">
        <v>-434887000</v>
      </c>
    </row>
    <row r="161" spans="3:26" ht="15.5" x14ac:dyDescent="0.35">
      <c r="C161" t="s">
        <v>365</v>
      </c>
      <c r="D161" s="5">
        <v>-135000000</v>
      </c>
      <c r="E161" s="5">
        <v>-2210168000</v>
      </c>
      <c r="G161" s="5">
        <v>-937056000</v>
      </c>
      <c r="I161" s="5">
        <v>-21767224000</v>
      </c>
      <c r="J161" s="5">
        <v>-3489222000</v>
      </c>
      <c r="L161" s="5">
        <v>-28055090000</v>
      </c>
      <c r="M161" s="5">
        <v>-17200035000</v>
      </c>
      <c r="N161" s="5">
        <v>-17035200000</v>
      </c>
      <c r="O161" s="5">
        <v>-65918314000</v>
      </c>
      <c r="P161" s="5">
        <v>-4750000000</v>
      </c>
    </row>
    <row r="162" spans="3:26" ht="15.5" x14ac:dyDescent="0.35">
      <c r="C162" t="s">
        <v>530</v>
      </c>
      <c r="K162" s="5">
        <v>-2641838000</v>
      </c>
      <c r="L162" s="5">
        <v>-7507457000</v>
      </c>
      <c r="M162" s="5">
        <v>-16300000000</v>
      </c>
    </row>
    <row r="163" spans="3:26" ht="15.5" x14ac:dyDescent="0.35">
      <c r="C163" t="s">
        <v>1879</v>
      </c>
      <c r="D163" s="5">
        <v>-208383000</v>
      </c>
      <c r="E163" s="5">
        <v>-2700827000</v>
      </c>
      <c r="F163" s="5">
        <v>-494045000</v>
      </c>
      <c r="G163" s="5">
        <v>-344065000</v>
      </c>
      <c r="I163" s="5">
        <v>-5198915000</v>
      </c>
      <c r="J163" s="5">
        <v>-13217344000</v>
      </c>
      <c r="K163" s="5">
        <v>-22412746000</v>
      </c>
      <c r="L163" s="5">
        <v>-47249135000</v>
      </c>
      <c r="M163" s="5">
        <v>-2076147000</v>
      </c>
      <c r="N163" s="5">
        <v>-1324788000</v>
      </c>
      <c r="O163" s="5">
        <v>-3547736000</v>
      </c>
      <c r="P163" s="5">
        <v>-1071350000</v>
      </c>
      <c r="Q163" s="5">
        <v>-9571160000</v>
      </c>
      <c r="R163" s="5">
        <v>-567694000</v>
      </c>
      <c r="S163" s="5">
        <v>-1482815000</v>
      </c>
      <c r="T163" s="5">
        <v>-8171730000</v>
      </c>
      <c r="U163" s="5">
        <v>-538484000</v>
      </c>
      <c r="V163" s="5">
        <v>-1845292000</v>
      </c>
      <c r="W163" s="5">
        <v>-11159000</v>
      </c>
      <c r="X163" s="5">
        <v>-73545000</v>
      </c>
      <c r="Y163" s="5">
        <v>-4354906000</v>
      </c>
      <c r="Z163" s="5">
        <v>-11625626000</v>
      </c>
    </row>
    <row r="164" spans="3:26" ht="15.5" x14ac:dyDescent="0.35">
      <c r="C164" t="s">
        <v>2572</v>
      </c>
      <c r="J164" s="5">
        <v>-2449000000</v>
      </c>
    </row>
    <row r="165" spans="3:26" ht="15.5" x14ac:dyDescent="0.35">
      <c r="C165" t="s">
        <v>529</v>
      </c>
      <c r="Y165" s="5">
        <v>-33687089000</v>
      </c>
    </row>
    <row r="166" spans="3:26" ht="15.5" x14ac:dyDescent="0.35">
      <c r="C166" t="s">
        <v>2573</v>
      </c>
      <c r="Y166" s="5">
        <v>12612212000</v>
      </c>
      <c r="Z166" s="5">
        <v>-10677856000</v>
      </c>
    </row>
    <row r="167" spans="3:26" ht="15.5" x14ac:dyDescent="0.35">
      <c r="C167" t="s">
        <v>2304</v>
      </c>
      <c r="Y167" s="5">
        <v>-7521655000</v>
      </c>
      <c r="Z167" s="5">
        <v>-20664748000</v>
      </c>
    </row>
    <row r="168" spans="3:26" ht="15.5" x14ac:dyDescent="0.35">
      <c r="C168" t="s">
        <v>616</v>
      </c>
      <c r="W168" s="5">
        <v>686000000</v>
      </c>
    </row>
    <row r="169" spans="3:26" ht="15.5" x14ac:dyDescent="0.35">
      <c r="C169" t="s">
        <v>2186</v>
      </c>
      <c r="Z169" s="5">
        <v>29817058000</v>
      </c>
    </row>
    <row r="170" spans="3:26" ht="15.5" x14ac:dyDescent="0.35">
      <c r="C170" t="s">
        <v>2574</v>
      </c>
      <c r="Z170" s="5">
        <v>-1000000000</v>
      </c>
    </row>
    <row r="171" spans="3:26" ht="15.5" x14ac:dyDescent="0.35">
      <c r="C171" t="s">
        <v>2575</v>
      </c>
      <c r="D171" s="5">
        <v>2276837000</v>
      </c>
      <c r="E171" s="5">
        <v>10904701000</v>
      </c>
      <c r="F171" s="5">
        <v>5831293000</v>
      </c>
      <c r="G171" s="5">
        <v>2361450000</v>
      </c>
      <c r="I171" s="5">
        <v>19651264000</v>
      </c>
      <c r="J171" s="5">
        <v>3698228000</v>
      </c>
      <c r="K171" s="5">
        <v>2051312000</v>
      </c>
      <c r="L171" s="5">
        <v>1016172000</v>
      </c>
      <c r="M171" s="5">
        <v>1628742000</v>
      </c>
    </row>
    <row r="172" spans="3:26" ht="15.5" x14ac:dyDescent="0.35">
      <c r="C172" t="s">
        <v>2266</v>
      </c>
      <c r="P172" s="5">
        <v>37422900000</v>
      </c>
      <c r="Q172" s="5">
        <v>140000000000</v>
      </c>
      <c r="R172" s="5">
        <v>6230200000</v>
      </c>
      <c r="S172" s="5">
        <v>222000000000</v>
      </c>
      <c r="T172" s="5">
        <v>800006000</v>
      </c>
    </row>
    <row r="173" spans="3:26" ht="15.5" x14ac:dyDescent="0.35">
      <c r="C173" t="s">
        <v>2576</v>
      </c>
      <c r="G173" s="5">
        <v>-9599900000</v>
      </c>
    </row>
    <row r="174" spans="3:26" ht="15.5" x14ac:dyDescent="0.35">
      <c r="C174" t="s">
        <v>2577</v>
      </c>
      <c r="N174" s="5">
        <v>2499000000</v>
      </c>
      <c r="O174" s="5">
        <v>4821200000</v>
      </c>
    </row>
    <row r="175" spans="3:26" ht="15.5" x14ac:dyDescent="0.35">
      <c r="C175" t="s">
        <v>372</v>
      </c>
      <c r="K175" s="5">
        <v>-1446400000</v>
      </c>
      <c r="M175" s="5">
        <v>-4610000000</v>
      </c>
      <c r="N175" s="5">
        <v>-36726236000</v>
      </c>
      <c r="O175" s="5">
        <v>-415209000000</v>
      </c>
      <c r="Q175" s="5">
        <v>-500350000000</v>
      </c>
      <c r="R175" s="5">
        <v>-10000000000</v>
      </c>
      <c r="S175" s="5">
        <v>-30000000000</v>
      </c>
      <c r="U175" s="5">
        <v>-242250000000</v>
      </c>
    </row>
    <row r="176" spans="3:26" ht="15.5" x14ac:dyDescent="0.35">
      <c r="C176" t="s">
        <v>2578</v>
      </c>
      <c r="W176" s="5">
        <v>646907000</v>
      </c>
    </row>
    <row r="177" spans="3:26" ht="15.5" x14ac:dyDescent="0.35">
      <c r="C177" t="s">
        <v>883</v>
      </c>
      <c r="E177" s="5">
        <v>-200000000000</v>
      </c>
      <c r="I177" s="5">
        <v>-200000000000</v>
      </c>
      <c r="J177" s="5">
        <v>-25371564000</v>
      </c>
      <c r="K177" s="5">
        <v>-3079800000</v>
      </c>
      <c r="L177" s="5">
        <v>1414100000</v>
      </c>
      <c r="M177" s="5">
        <v>-30666000000</v>
      </c>
      <c r="O177" s="5">
        <v>-14521073000</v>
      </c>
      <c r="P177" s="5">
        <v>-2500000000</v>
      </c>
      <c r="R177" s="5">
        <v>-98623500000</v>
      </c>
    </row>
    <row r="178" spans="3:26" ht="15.5" x14ac:dyDescent="0.35">
      <c r="C178" t="s">
        <v>184</v>
      </c>
      <c r="D178" s="5">
        <v>33631983000</v>
      </c>
      <c r="E178" s="5">
        <v>-308707258000</v>
      </c>
      <c r="F178" s="5">
        <v>145570642000</v>
      </c>
      <c r="G178" s="5">
        <v>130728176000</v>
      </c>
      <c r="I178" s="5">
        <v>21271649000</v>
      </c>
      <c r="J178" s="5">
        <v>1786294720000</v>
      </c>
      <c r="K178" s="5">
        <v>-1968243677000</v>
      </c>
      <c r="L178" s="5">
        <v>-109331101000</v>
      </c>
      <c r="M178" s="5">
        <v>32973018000</v>
      </c>
      <c r="N178" s="5">
        <v>11302735000</v>
      </c>
      <c r="O178" s="5">
        <v>-84301577000</v>
      </c>
    </row>
    <row r="179" spans="3:26" ht="15.5" x14ac:dyDescent="0.35">
      <c r="C179" t="s">
        <v>2579</v>
      </c>
    </row>
    <row r="180" spans="3:26" ht="15.5" x14ac:dyDescent="0.35">
      <c r="C180" t="s">
        <v>186</v>
      </c>
      <c r="D180" s="5">
        <v>-17883996000</v>
      </c>
      <c r="E180" s="5">
        <v>-572326341000</v>
      </c>
      <c r="F180" s="5">
        <v>-1741180000</v>
      </c>
      <c r="G180" s="5">
        <v>-937530462000</v>
      </c>
      <c r="I180" s="5">
        <v>-1503333809000</v>
      </c>
      <c r="J180" s="5">
        <v>-657299178000</v>
      </c>
      <c r="K180" s="5">
        <v>-714711338000</v>
      </c>
      <c r="L180" s="5">
        <v>209485610000</v>
      </c>
      <c r="M180" s="5">
        <v>1450004491000</v>
      </c>
      <c r="N180" s="5">
        <v>-1491737915000</v>
      </c>
      <c r="O180" s="5">
        <v>-541315280000</v>
      </c>
      <c r="P180" s="5">
        <v>-854952228000</v>
      </c>
      <c r="Q180" s="5">
        <v>-1000202530000</v>
      </c>
      <c r="R180" s="5">
        <v>-1367806881000</v>
      </c>
      <c r="S180" s="5">
        <v>-1950529156000</v>
      </c>
      <c r="T180" s="5">
        <v>-807886957000</v>
      </c>
      <c r="U180" s="5">
        <v>-935737431000</v>
      </c>
      <c r="V180" s="5">
        <v>-555212529000</v>
      </c>
      <c r="W180" s="5">
        <v>-895794417000</v>
      </c>
      <c r="X180" s="5">
        <v>-441039563000</v>
      </c>
      <c r="Y180" s="5">
        <v>-245749484000</v>
      </c>
      <c r="Z180" s="5">
        <v>-515274357000</v>
      </c>
    </row>
    <row r="181" spans="3:26" ht="15.5" x14ac:dyDescent="0.35">
      <c r="C181" t="s">
        <v>462</v>
      </c>
      <c r="E181" s="5">
        <v>-571206378000</v>
      </c>
      <c r="G181" s="5">
        <v>-1142412757000</v>
      </c>
      <c r="I181" s="5">
        <v>-1713619135000</v>
      </c>
      <c r="J181" s="5">
        <v>-633693645000</v>
      </c>
      <c r="K181" s="5">
        <v>-410847940000</v>
      </c>
      <c r="L181" s="5">
        <v>-158018435000</v>
      </c>
      <c r="O181" s="5">
        <v>-820266658000</v>
      </c>
      <c r="P181" s="5">
        <v>-804175207000</v>
      </c>
      <c r="Q181" s="5">
        <v>-848039309000</v>
      </c>
      <c r="R181" s="5">
        <v>-1213573494000</v>
      </c>
      <c r="S181" s="5">
        <v>-1827670925000</v>
      </c>
      <c r="T181" s="5">
        <v>-745689737000</v>
      </c>
      <c r="U181" s="5">
        <v>-921146146000</v>
      </c>
      <c r="V181" s="5">
        <v>-243617563000</v>
      </c>
      <c r="W181" s="5">
        <v>-899007826000</v>
      </c>
      <c r="X181" s="5">
        <v>-441683976000</v>
      </c>
      <c r="Y181" s="5">
        <v>-248289454000</v>
      </c>
      <c r="Z181" s="5">
        <v>-91203265000</v>
      </c>
    </row>
    <row r="182" spans="3:26" ht="15.5" x14ac:dyDescent="0.35">
      <c r="C182" t="s">
        <v>2580</v>
      </c>
      <c r="S182" s="5">
        <v>-1002000000</v>
      </c>
    </row>
    <row r="183" spans="3:26" ht="15.5" x14ac:dyDescent="0.35">
      <c r="C183" t="s">
        <v>2335</v>
      </c>
      <c r="E183" s="5">
        <v>1070572000</v>
      </c>
      <c r="F183" s="5">
        <v>-1070572000</v>
      </c>
      <c r="P183" s="5">
        <v>-2763392000</v>
      </c>
      <c r="Q183" s="5">
        <v>-3377951000</v>
      </c>
      <c r="R183" s="5">
        <v>-969417000</v>
      </c>
      <c r="S183" s="5">
        <v>-1664947000</v>
      </c>
      <c r="T183" s="5">
        <v>-3102625000</v>
      </c>
      <c r="U183" s="5">
        <v>-3044087000</v>
      </c>
    </row>
    <row r="184" spans="3:26" ht="15.5" x14ac:dyDescent="0.35">
      <c r="C184" t="s">
        <v>2581</v>
      </c>
      <c r="M184" s="5">
        <v>-47138632000</v>
      </c>
      <c r="N184" s="5">
        <v>-2791556248000</v>
      </c>
      <c r="O184" s="5">
        <v>-73809662000</v>
      </c>
      <c r="U184" s="5">
        <v>-2617000</v>
      </c>
      <c r="Z184" s="5">
        <v>-838217000</v>
      </c>
    </row>
    <row r="185" spans="3:26" ht="15.5" x14ac:dyDescent="0.35">
      <c r="C185" t="s">
        <v>477</v>
      </c>
      <c r="D185" s="5">
        <v>-12545869000</v>
      </c>
      <c r="E185" s="5">
        <v>1590402000</v>
      </c>
      <c r="F185" s="5">
        <v>1641151000</v>
      </c>
      <c r="G185" s="5">
        <v>7595594000</v>
      </c>
      <c r="I185" s="5">
        <v>10545571000</v>
      </c>
      <c r="J185" s="5">
        <v>3239737000</v>
      </c>
      <c r="K185" s="5">
        <v>-298772995000</v>
      </c>
      <c r="L185" s="5">
        <v>-298314204000</v>
      </c>
      <c r="M185" s="5">
        <v>-710887131000</v>
      </c>
      <c r="N185" s="5">
        <v>1300873384000</v>
      </c>
      <c r="O185" s="5">
        <v>7086014000</v>
      </c>
      <c r="P185" s="5">
        <v>2619131000</v>
      </c>
    </row>
    <row r="186" spans="3:26" ht="15.5" x14ac:dyDescent="0.35">
      <c r="C186" t="s">
        <v>2257</v>
      </c>
      <c r="V186" s="5">
        <v>3897584000</v>
      </c>
      <c r="W186" s="5">
        <v>3213409000</v>
      </c>
      <c r="X186" s="5">
        <v>2644413000</v>
      </c>
      <c r="Y186" s="5">
        <v>2539970000</v>
      </c>
      <c r="Z186" s="5">
        <v>1767125000</v>
      </c>
    </row>
    <row r="187" spans="3:26" ht="15.5" x14ac:dyDescent="0.35">
      <c r="C187" t="s">
        <v>2582</v>
      </c>
      <c r="V187" s="5">
        <v>248750000000</v>
      </c>
    </row>
    <row r="188" spans="3:26" ht="15.5" x14ac:dyDescent="0.35">
      <c r="C188" t="s">
        <v>361</v>
      </c>
      <c r="V188" s="5">
        <v>10757450000</v>
      </c>
    </row>
    <row r="189" spans="3:26" ht="15.5" x14ac:dyDescent="0.35">
      <c r="C189" t="s">
        <v>461</v>
      </c>
      <c r="D189" s="5">
        <v>-5113457000</v>
      </c>
      <c r="E189" s="5">
        <v>-2376910000</v>
      </c>
      <c r="F189" s="5">
        <v>-1107728000</v>
      </c>
      <c r="G189" s="5">
        <v>-1067782000</v>
      </c>
      <c r="I189" s="5">
        <v>-5251725000</v>
      </c>
      <c r="J189" s="5">
        <v>-5563507000</v>
      </c>
      <c r="K189" s="5">
        <v>-6232240000</v>
      </c>
      <c r="L189" s="5">
        <v>-6804813000</v>
      </c>
      <c r="M189" s="5">
        <v>-3507732000</v>
      </c>
    </row>
    <row r="190" spans="3:26" ht="15.5" x14ac:dyDescent="0.35">
      <c r="C190" t="s">
        <v>203</v>
      </c>
      <c r="D190" s="5">
        <v>-222304000</v>
      </c>
      <c r="E190" s="5">
        <v>-1388921000</v>
      </c>
      <c r="F190" s="5">
        <v>715969000</v>
      </c>
      <c r="G190" s="5">
        <v>-361124000</v>
      </c>
      <c r="I190" s="5">
        <v>-1388921000</v>
      </c>
      <c r="J190" s="5">
        <v>-1335193000</v>
      </c>
      <c r="K190" s="5">
        <v>-1149783000</v>
      </c>
      <c r="L190" s="5">
        <v>-725752000</v>
      </c>
      <c r="M190" s="5">
        <v>-702871000</v>
      </c>
      <c r="N190" s="5">
        <v>-63527000</v>
      </c>
      <c r="O190" s="5">
        <v>-2219730000</v>
      </c>
    </row>
    <row r="191" spans="3:26" ht="15.5" x14ac:dyDescent="0.35">
      <c r="C191" t="s">
        <v>2469</v>
      </c>
      <c r="V191" s="5">
        <v>-575000000000</v>
      </c>
      <c r="Z191" s="5">
        <v>-425000000000</v>
      </c>
    </row>
    <row r="192" spans="3:26" ht="15.5" x14ac:dyDescent="0.35">
      <c r="C192" t="s">
        <v>2583</v>
      </c>
      <c r="X192" s="5">
        <v>-2000000000</v>
      </c>
    </row>
    <row r="193" spans="2:26" ht="15.5" x14ac:dyDescent="0.35">
      <c r="C193" t="s">
        <v>2467</v>
      </c>
    </row>
    <row r="194" spans="2:26" ht="15.5" x14ac:dyDescent="0.35">
      <c r="C194" t="s">
        <v>2584</v>
      </c>
    </row>
    <row r="195" spans="2:26" ht="15.5" x14ac:dyDescent="0.35">
      <c r="C195" t="s">
        <v>2032</v>
      </c>
      <c r="O195" s="5">
        <v>-10327914000</v>
      </c>
      <c r="P195" s="5">
        <v>-50000000000</v>
      </c>
      <c r="Q195" s="5">
        <v>-146442732000</v>
      </c>
      <c r="R195" s="5">
        <v>-150737730000</v>
      </c>
      <c r="S195" s="5">
        <v>-119110474000</v>
      </c>
      <c r="T195" s="5">
        <v>-50000000000</v>
      </c>
    </row>
    <row r="196" spans="2:26" ht="15.5" x14ac:dyDescent="0.35">
      <c r="C196" t="s">
        <v>2585</v>
      </c>
      <c r="G196" s="5">
        <v>210252507000</v>
      </c>
      <c r="I196" s="5">
        <v>210252507000</v>
      </c>
      <c r="K196" s="5">
        <v>4248200000</v>
      </c>
      <c r="L196" s="5">
        <v>682981004000</v>
      </c>
      <c r="M196" s="5">
        <v>2214390521000</v>
      </c>
    </row>
    <row r="197" spans="2:26" ht="15.5" x14ac:dyDescent="0.35">
      <c r="C197" t="s">
        <v>215</v>
      </c>
      <c r="D197" s="5">
        <v>385968205000</v>
      </c>
      <c r="E197" s="5">
        <v>-699393898000</v>
      </c>
      <c r="F197" s="5">
        <v>467830810000</v>
      </c>
      <c r="G197" s="5">
        <v>-1451034667000</v>
      </c>
      <c r="I197" s="5">
        <v>-1307595422000</v>
      </c>
      <c r="J197" s="5">
        <v>1883441766000</v>
      </c>
      <c r="K197" s="5">
        <v>-1694820732000</v>
      </c>
      <c r="L197" s="5">
        <v>-988611927000</v>
      </c>
      <c r="M197" s="5">
        <v>2519074833000</v>
      </c>
      <c r="N197" s="5">
        <v>124606290000</v>
      </c>
      <c r="O197" s="5">
        <v>-450704078000</v>
      </c>
      <c r="P197" s="5">
        <v>598357021000</v>
      </c>
      <c r="Q197" s="5">
        <v>-276171939000</v>
      </c>
      <c r="R197" s="5">
        <v>-233402260000</v>
      </c>
      <c r="S197" s="5">
        <v>-555573685000</v>
      </c>
      <c r="T197" s="5">
        <v>183998738000</v>
      </c>
      <c r="U197" s="5">
        <v>-22477376000</v>
      </c>
      <c r="V197" s="5">
        <v>210706143000</v>
      </c>
      <c r="W197" s="5">
        <v>4504983000</v>
      </c>
      <c r="X197" s="5">
        <v>229084496000</v>
      </c>
      <c r="Y197" s="5">
        <v>77682439000</v>
      </c>
      <c r="Z197" s="5">
        <v>-320422293000</v>
      </c>
    </row>
    <row r="198" spans="2:26" ht="15.5" x14ac:dyDescent="0.35">
      <c r="C198" t="s">
        <v>216</v>
      </c>
      <c r="D198" s="5">
        <v>1225313430000</v>
      </c>
      <c r="I198" s="5">
        <v>2527537831000</v>
      </c>
      <c r="J198" s="5">
        <v>634487659000</v>
      </c>
      <c r="K198" s="5">
        <v>2330537676000</v>
      </c>
      <c r="L198" s="5">
        <v>3232180510000</v>
      </c>
      <c r="M198" s="5">
        <v>677880200000</v>
      </c>
      <c r="N198" s="5">
        <v>544543346000</v>
      </c>
      <c r="O198" s="5">
        <v>993506508000</v>
      </c>
      <c r="P198" s="5">
        <v>233516750000</v>
      </c>
      <c r="Q198" s="5">
        <v>454731888000</v>
      </c>
      <c r="R198" s="5">
        <v>685721894000</v>
      </c>
      <c r="S198" s="5">
        <v>1248623264000</v>
      </c>
      <c r="T198" s="5">
        <v>1043282766000</v>
      </c>
      <c r="U198" s="5">
        <v>1065760142000</v>
      </c>
      <c r="V198" s="5">
        <v>716716772000</v>
      </c>
      <c r="W198" s="5">
        <v>712211789000</v>
      </c>
      <c r="X198" s="5">
        <v>483127293000</v>
      </c>
      <c r="Y198" s="5">
        <v>405444854000</v>
      </c>
      <c r="Z198" s="5">
        <v>725867147000</v>
      </c>
    </row>
    <row r="199" spans="2:26" ht="15.5" x14ac:dyDescent="0.35">
      <c r="C199" t="s">
        <v>217</v>
      </c>
      <c r="D199" s="5">
        <v>8923234000</v>
      </c>
      <c r="E199" s="5">
        <v>-12416183000</v>
      </c>
      <c r="F199" s="5">
        <v>17358423000</v>
      </c>
      <c r="G199" s="5">
        <v>-8496970000</v>
      </c>
      <c r="I199" s="5">
        <v>5371021000</v>
      </c>
      <c r="J199" s="5">
        <v>9608406000</v>
      </c>
      <c r="K199" s="5">
        <v>-2688562000</v>
      </c>
      <c r="L199" s="5">
        <v>86969093000</v>
      </c>
      <c r="M199" s="5">
        <v>12739525000</v>
      </c>
      <c r="N199" s="5">
        <v>2757534000</v>
      </c>
      <c r="O199" s="5">
        <v>1740916000</v>
      </c>
      <c r="P199" s="5">
        <v>-2315809000</v>
      </c>
      <c r="Q199" s="5">
        <v>-219857000</v>
      </c>
      <c r="R199" s="5">
        <v>-4969789000</v>
      </c>
      <c r="S199" s="5">
        <v>-11918793000</v>
      </c>
      <c r="T199" s="5">
        <v>18827980000</v>
      </c>
    </row>
    <row r="200" spans="2:26" ht="15.5" x14ac:dyDescent="0.35">
      <c r="C200" t="s">
        <v>2586</v>
      </c>
      <c r="K200" s="5">
        <v>1459277000</v>
      </c>
      <c r="M200" s="5">
        <v>22485952000</v>
      </c>
      <c r="N200" s="5">
        <v>5973030000</v>
      </c>
      <c r="Q200" s="5">
        <v>55176658000</v>
      </c>
      <c r="R200" s="5">
        <v>7382043000</v>
      </c>
      <c r="S200" s="5">
        <v>4591108000</v>
      </c>
    </row>
    <row r="201" spans="2:26" ht="15.5" x14ac:dyDescent="0.35">
      <c r="C201" t="s">
        <v>220</v>
      </c>
      <c r="D201" s="5">
        <v>1620204869000</v>
      </c>
      <c r="E201" s="5">
        <v>-711810081000</v>
      </c>
      <c r="F201" s="5">
        <v>485189233000</v>
      </c>
      <c r="G201" s="5">
        <v>-1459531637000</v>
      </c>
      <c r="I201" s="5">
        <v>1225313430000</v>
      </c>
      <c r="J201" s="5">
        <v>2527537831000</v>
      </c>
      <c r="K201" s="5">
        <v>634487659000</v>
      </c>
      <c r="L201" s="5">
        <v>2330537676000</v>
      </c>
      <c r="M201" s="5">
        <v>3232180510000</v>
      </c>
      <c r="N201" s="5">
        <v>677880200000</v>
      </c>
      <c r="O201" s="5">
        <v>544543346000</v>
      </c>
      <c r="P201" s="5">
        <v>829557962000</v>
      </c>
      <c r="Q201" s="5">
        <v>233516750000</v>
      </c>
      <c r="R201" s="5">
        <v>454731888000</v>
      </c>
      <c r="S201" s="5">
        <v>685721894000</v>
      </c>
      <c r="T201" s="5">
        <v>1246109484000</v>
      </c>
      <c r="U201" s="5">
        <v>1043282766000</v>
      </c>
      <c r="V201" s="5">
        <v>927422915000</v>
      </c>
      <c r="W201" s="5">
        <v>716716772000</v>
      </c>
      <c r="X201" s="5">
        <v>712211789000</v>
      </c>
      <c r="Y201" s="5">
        <v>483127293000</v>
      </c>
      <c r="Z201" s="5">
        <v>405444854000</v>
      </c>
    </row>
    <row r="203" spans="2:26" ht="15.5" x14ac:dyDescent="0.35">
      <c r="B203" t="s">
        <v>221</v>
      </c>
      <c r="C203" t="s">
        <v>11</v>
      </c>
      <c r="D203" s="5">
        <v>73970000000</v>
      </c>
      <c r="E203" s="5">
        <v>73970000000</v>
      </c>
      <c r="F203" s="5">
        <v>73970000000</v>
      </c>
      <c r="G203" s="5">
        <v>73970000000</v>
      </c>
      <c r="I203" s="5">
        <v>73970000000</v>
      </c>
      <c r="J203" s="5">
        <v>73970000000</v>
      </c>
      <c r="K203" s="5">
        <v>73970000000</v>
      </c>
      <c r="L203" s="5">
        <v>73970000000</v>
      </c>
      <c r="M203" s="5">
        <v>73970000000</v>
      </c>
      <c r="N203" s="5">
        <v>14780000000</v>
      </c>
      <c r="O203" s="5">
        <v>14770000000</v>
      </c>
      <c r="P203" s="5">
        <v>14620000000</v>
      </c>
      <c r="Q203" s="5">
        <v>14620000000</v>
      </c>
      <c r="R203" s="5">
        <v>14620000000</v>
      </c>
      <c r="S203" s="5">
        <v>14620000000</v>
      </c>
      <c r="T203" s="5">
        <v>14620000000</v>
      </c>
      <c r="U203" s="5">
        <v>14620000000</v>
      </c>
      <c r="V203" s="5">
        <v>9750000000</v>
      </c>
      <c r="W203" s="5">
        <v>1930000000</v>
      </c>
      <c r="X203" s="5">
        <v>1920000000</v>
      </c>
      <c r="Y203" s="5">
        <v>1910000000</v>
      </c>
      <c r="Z203" s="5">
        <v>1900000000</v>
      </c>
    </row>
    <row r="204" spans="2:26" ht="15.5" x14ac:dyDescent="0.35">
      <c r="C204" t="s">
        <v>222</v>
      </c>
      <c r="D204" s="6">
        <v>4.16</v>
      </c>
      <c r="E204" s="6">
        <v>2.4300000000000002</v>
      </c>
      <c r="F204" s="6">
        <v>3.66</v>
      </c>
      <c r="G204" s="6">
        <v>2.2599999999999998</v>
      </c>
    </row>
    <row r="205" spans="2:26" ht="15.5" x14ac:dyDescent="0.35">
      <c r="C205" t="s">
        <v>223</v>
      </c>
      <c r="D205" s="6">
        <v>62.5</v>
      </c>
      <c r="E205" s="6">
        <v>139.09</v>
      </c>
      <c r="F205" s="6">
        <v>91.8</v>
      </c>
      <c r="G205" s="6">
        <v>66.37</v>
      </c>
    </row>
    <row r="206" spans="2:26" ht="15.5" x14ac:dyDescent="0.35">
      <c r="C206" t="s">
        <v>72</v>
      </c>
      <c r="D206" s="6">
        <v>10.32</v>
      </c>
      <c r="E206" s="6">
        <v>13.58</v>
      </c>
      <c r="F206" s="6">
        <v>14.42</v>
      </c>
      <c r="G206" s="5">
        <v>7</v>
      </c>
    </row>
    <row r="207" spans="2:26" ht="15.5" x14ac:dyDescent="0.35">
      <c r="C207" t="s">
        <v>224</v>
      </c>
      <c r="D207" s="5">
        <v>452400000000</v>
      </c>
      <c r="E207" s="5">
        <v>355680000000</v>
      </c>
      <c r="F207" s="5">
        <v>370950000000</v>
      </c>
      <c r="G207" s="5">
        <v>251960000000</v>
      </c>
    </row>
    <row r="208" spans="2:26" ht="15.5" x14ac:dyDescent="0.35">
      <c r="C208" t="s">
        <v>225</v>
      </c>
      <c r="D208" s="6">
        <v>2.9900000000000003E-2</v>
      </c>
      <c r="E208" s="6">
        <v>1.84E-2</v>
      </c>
      <c r="F208" s="6">
        <v>2.7000000000000003E-2</v>
      </c>
      <c r="G208" s="6">
        <v>1.7299999999999999E-2</v>
      </c>
    </row>
    <row r="209" spans="3:7" ht="15.5" x14ac:dyDescent="0.35">
      <c r="C209" t="s">
        <v>226</v>
      </c>
      <c r="D209" s="6">
        <v>4.4900000000000002E-2</v>
      </c>
      <c r="E209" s="6">
        <v>2.75E-2</v>
      </c>
      <c r="F209" s="6">
        <v>3.9100000000000003E-2</v>
      </c>
      <c r="G209" s="6">
        <v>2.5099999999999997E-2</v>
      </c>
    </row>
    <row r="210" spans="3:7" ht="15.5" x14ac:dyDescent="0.35">
      <c r="C210" t="s">
        <v>227</v>
      </c>
      <c r="D210" s="6">
        <v>4.9299999999999997E-2</v>
      </c>
      <c r="E210" s="6">
        <v>2.81E-2</v>
      </c>
      <c r="F210" s="6">
        <v>3.8699999999999998E-2</v>
      </c>
      <c r="G210" s="6">
        <v>2.3099999999999999E-2</v>
      </c>
    </row>
    <row r="211" spans="3:7" ht="15.5" x14ac:dyDescent="0.35">
      <c r="C211" t="s">
        <v>228</v>
      </c>
      <c r="D211" s="6">
        <v>602.55999999999995</v>
      </c>
      <c r="E211" s="6">
        <v>20.69</v>
      </c>
      <c r="F211" s="6">
        <v>502.06</v>
      </c>
      <c r="G211" s="6">
        <v>632.39</v>
      </c>
    </row>
    <row r="212" spans="3:7" ht="15.5" x14ac:dyDescent="0.35">
      <c r="C212" t="s">
        <v>229</v>
      </c>
      <c r="D212" s="5">
        <v>7909000000000</v>
      </c>
      <c r="E212" s="5">
        <v>7599000000000</v>
      </c>
      <c r="F212" s="5">
        <v>7958000000000</v>
      </c>
      <c r="G212" s="5">
        <v>6652000000000</v>
      </c>
    </row>
    <row r="213" spans="3:7" ht="15.5" x14ac:dyDescent="0.35">
      <c r="C213" t="s">
        <v>230</v>
      </c>
      <c r="D213" s="6">
        <v>2.81</v>
      </c>
      <c r="E213" s="6">
        <v>3.83</v>
      </c>
      <c r="F213" s="6">
        <v>3.59</v>
      </c>
      <c r="G213" s="6">
        <v>1.67</v>
      </c>
    </row>
    <row r="214" spans="3:7" ht="15.5" x14ac:dyDescent="0.35">
      <c r="C214" t="s">
        <v>231</v>
      </c>
      <c r="D214" s="6">
        <v>92.52</v>
      </c>
      <c r="E214" s="6">
        <v>88.35</v>
      </c>
      <c r="F214" s="6">
        <v>93.7</v>
      </c>
      <c r="G214" s="6">
        <v>89.92</v>
      </c>
    </row>
    <row r="215" spans="3:7" ht="15.5" x14ac:dyDescent="0.35">
      <c r="C215" t="s">
        <v>232</v>
      </c>
      <c r="D215" s="6">
        <v>3.28</v>
      </c>
      <c r="E215" s="6">
        <v>4.51</v>
      </c>
      <c r="F215" s="6">
        <v>4.22</v>
      </c>
      <c r="G215" s="6">
        <v>1.98</v>
      </c>
    </row>
    <row r="216" spans="3:7" ht="15.5" x14ac:dyDescent="0.35">
      <c r="C216" t="s">
        <v>233</v>
      </c>
      <c r="D216" s="6">
        <v>79.150000000000006</v>
      </c>
      <c r="E216" s="6">
        <v>74.97</v>
      </c>
      <c r="F216" s="6">
        <v>79.61</v>
      </c>
      <c r="G216" s="6">
        <v>75.819999999999993</v>
      </c>
    </row>
    <row r="217" spans="3:7" ht="15.5" x14ac:dyDescent="0.35">
      <c r="C217" t="s">
        <v>234</v>
      </c>
      <c r="D217" s="5">
        <v>6000000000</v>
      </c>
      <c r="E217" s="5">
        <v>19000000000</v>
      </c>
      <c r="F217" s="5">
        <v>17000000000</v>
      </c>
      <c r="G217" s="5">
        <v>16000000000</v>
      </c>
    </row>
    <row r="218" spans="3:7" ht="15.5" x14ac:dyDescent="0.35">
      <c r="C218" t="s">
        <v>235</v>
      </c>
      <c r="D218" s="5">
        <v>0</v>
      </c>
      <c r="E218" s="5">
        <v>0</v>
      </c>
      <c r="F218" s="5">
        <v>1000000000</v>
      </c>
      <c r="G218" s="5">
        <v>1000000000</v>
      </c>
    </row>
    <row r="219" spans="3:7" ht="15.5" x14ac:dyDescent="0.35">
      <c r="C219" t="s">
        <v>236</v>
      </c>
      <c r="D219" s="5">
        <v>6844000000000</v>
      </c>
      <c r="E219" s="5">
        <v>6535000000000</v>
      </c>
      <c r="F219" s="5">
        <v>6931000000000</v>
      </c>
      <c r="G219" s="5">
        <v>6652000000000</v>
      </c>
    </row>
    <row r="220" spans="3:7" ht="15.5" x14ac:dyDescent="0.35">
      <c r="C220" t="s">
        <v>23</v>
      </c>
      <c r="D220" s="5">
        <v>6000000000</v>
      </c>
      <c r="E220" s="5">
        <v>19000000000</v>
      </c>
      <c r="F220" s="5">
        <v>18000000000</v>
      </c>
      <c r="G220" s="5">
        <v>16000000000</v>
      </c>
    </row>
    <row r="221" spans="3:7" ht="15.5" x14ac:dyDescent="0.35">
      <c r="C221" t="s">
        <v>20</v>
      </c>
      <c r="D221" s="5">
        <v>-1614000000000</v>
      </c>
      <c r="E221" s="5">
        <v>-1207000000000</v>
      </c>
      <c r="F221" s="5">
        <v>-1920000000000</v>
      </c>
      <c r="G221" s="5">
        <v>-1436000000000</v>
      </c>
    </row>
    <row r="222" spans="3:7" ht="15.5" x14ac:dyDescent="0.35">
      <c r="C222" t="s">
        <v>237</v>
      </c>
      <c r="D222" s="5">
        <v>4501000000000</v>
      </c>
      <c r="E222" s="5">
        <v>4159000000000</v>
      </c>
      <c r="F222" s="5">
        <v>4670000000000</v>
      </c>
      <c r="G222" s="5">
        <v>4347000000000</v>
      </c>
    </row>
    <row r="223" spans="3:7" ht="15.5" x14ac:dyDescent="0.35">
      <c r="C223" t="s">
        <v>238</v>
      </c>
      <c r="D223" s="5">
        <v>390000000000</v>
      </c>
      <c r="E223" s="5">
        <v>422000000000</v>
      </c>
      <c r="F223" s="5">
        <v>358000000000</v>
      </c>
      <c r="G223" s="5">
        <v>-570000000000</v>
      </c>
    </row>
    <row r="224" spans="3:7" ht="15.5" x14ac:dyDescent="0.35">
      <c r="C224" t="s">
        <v>239</v>
      </c>
      <c r="D224" s="5">
        <v>-22000000000</v>
      </c>
      <c r="E224" s="5">
        <v>-40000000000</v>
      </c>
      <c r="F224" s="5">
        <v>-45000000000</v>
      </c>
      <c r="G224" s="5">
        <v>-76000000000</v>
      </c>
    </row>
    <row r="225" spans="3:26" ht="15.5" x14ac:dyDescent="0.35">
      <c r="C225" t="s">
        <v>12</v>
      </c>
      <c r="D225" s="5">
        <v>368000000000</v>
      </c>
      <c r="E225" s="5">
        <v>383000000000</v>
      </c>
      <c r="F225" s="5">
        <v>313000000000</v>
      </c>
      <c r="G225" s="5">
        <v>-646000000000</v>
      </c>
    </row>
    <row r="226" spans="3:26" ht="15.5" x14ac:dyDescent="0.35">
      <c r="C226" t="s">
        <v>15</v>
      </c>
      <c r="D226" s="6">
        <v>4.9800000000000004</v>
      </c>
      <c r="E226" s="6">
        <v>5.17</v>
      </c>
      <c r="F226" s="6">
        <v>4.2300000000000004</v>
      </c>
      <c r="G226" s="6">
        <v>-8.74</v>
      </c>
    </row>
    <row r="227" spans="3:26" ht="15.5" x14ac:dyDescent="0.35">
      <c r="C227" t="s">
        <v>57</v>
      </c>
      <c r="I227" s="6">
        <v>10.42</v>
      </c>
      <c r="J227" s="6">
        <v>8.0399999999999991</v>
      </c>
      <c r="K227" s="6">
        <v>4.5199999999999996</v>
      </c>
      <c r="L227" s="6">
        <v>11.44</v>
      </c>
      <c r="M227" s="6">
        <v>18.22</v>
      </c>
      <c r="N227" s="6">
        <v>77.7</v>
      </c>
      <c r="O227" s="6">
        <v>72.430000000000007</v>
      </c>
      <c r="P227" s="6">
        <v>101.55</v>
      </c>
      <c r="Q227" s="6">
        <v>91.06</v>
      </c>
      <c r="R227" s="6">
        <v>102.65</v>
      </c>
      <c r="S227" s="6">
        <v>104.2</v>
      </c>
      <c r="T227" s="6">
        <v>99.42</v>
      </c>
      <c r="U227" s="6">
        <v>87.52</v>
      </c>
      <c r="V227" s="6">
        <v>93.64</v>
      </c>
      <c r="W227" s="6">
        <v>471.83</v>
      </c>
      <c r="X227" s="6">
        <v>275.88</v>
      </c>
      <c r="Y227" s="6">
        <v>149.38</v>
      </c>
      <c r="Z227" s="6">
        <v>109.41</v>
      </c>
    </row>
    <row r="228" spans="3:26" ht="15.5" x14ac:dyDescent="0.35">
      <c r="C228" t="s">
        <v>71</v>
      </c>
      <c r="I228" s="6">
        <v>32.44</v>
      </c>
      <c r="J228" s="6">
        <v>20.77</v>
      </c>
      <c r="K228" s="6">
        <v>37.61</v>
      </c>
      <c r="L228" s="6">
        <v>18.010000000000002</v>
      </c>
      <c r="M228" s="6">
        <v>17.89</v>
      </c>
      <c r="N228" s="6">
        <v>29.47</v>
      </c>
      <c r="O228" s="6">
        <v>19.47</v>
      </c>
      <c r="P228" s="6">
        <v>18.41</v>
      </c>
      <c r="Q228" s="6">
        <v>27.23</v>
      </c>
      <c r="R228" s="6">
        <v>27.28</v>
      </c>
      <c r="S228" s="6">
        <v>29.75</v>
      </c>
      <c r="T228" s="6">
        <v>35.200000000000003</v>
      </c>
      <c r="U228" s="6">
        <v>29.99</v>
      </c>
      <c r="V228" s="6">
        <v>24.03</v>
      </c>
      <c r="W228" s="6">
        <v>16.64</v>
      </c>
      <c r="X228" s="6">
        <v>12.87</v>
      </c>
      <c r="Y228" s="6">
        <v>4.0199999999999996</v>
      </c>
      <c r="Z228" s="6">
        <v>3.88</v>
      </c>
    </row>
    <row r="229" spans="3:26" ht="15.5" x14ac:dyDescent="0.35">
      <c r="C229" t="s">
        <v>74</v>
      </c>
      <c r="I229" s="6">
        <v>3.63</v>
      </c>
      <c r="J229" s="6">
        <v>1.75</v>
      </c>
      <c r="K229" s="6">
        <v>1.93</v>
      </c>
      <c r="L229" s="6">
        <v>2.14</v>
      </c>
      <c r="M229" s="6">
        <v>4.07</v>
      </c>
      <c r="N229" s="6">
        <v>6.63</v>
      </c>
      <c r="O229" s="6">
        <v>3.77</v>
      </c>
      <c r="P229" s="6">
        <v>5.47</v>
      </c>
      <c r="Q229" s="6">
        <v>8.14</v>
      </c>
      <c r="R229" s="6">
        <v>9.0500000000000007</v>
      </c>
      <c r="S229" s="6">
        <v>10.7</v>
      </c>
      <c r="T229" s="6">
        <v>12.62</v>
      </c>
      <c r="U229" s="6">
        <v>10.39</v>
      </c>
      <c r="V229" s="6">
        <v>9.7899999999999991</v>
      </c>
      <c r="W229" s="6">
        <v>6.58</v>
      </c>
      <c r="X229" s="6">
        <v>3.54</v>
      </c>
      <c r="Y229" s="6">
        <v>0.71</v>
      </c>
      <c r="Z229" s="6">
        <v>0.47</v>
      </c>
    </row>
    <row r="230" spans="3:26" ht="15.5" x14ac:dyDescent="0.35">
      <c r="C230" t="s">
        <v>240</v>
      </c>
      <c r="I230" s="5">
        <v>1197300000000</v>
      </c>
      <c r="J230" s="5">
        <v>952260000000</v>
      </c>
      <c r="K230" s="5">
        <v>628520000000</v>
      </c>
      <c r="L230" s="5">
        <v>1369320000000</v>
      </c>
      <c r="M230" s="5">
        <v>2000540000000</v>
      </c>
      <c r="N230" s="5">
        <v>1700480000000</v>
      </c>
      <c r="O230" s="5">
        <v>1561260000000</v>
      </c>
      <c r="P230" s="6">
        <v>2157179999999.9998</v>
      </c>
    </row>
    <row r="231" spans="3:26" ht="15.5" x14ac:dyDescent="0.35">
      <c r="C231" t="s">
        <v>241</v>
      </c>
      <c r="I231" s="6">
        <v>7.8899999999999998E-2</v>
      </c>
      <c r="J231" s="6">
        <v>5.5E-2</v>
      </c>
      <c r="K231" s="6">
        <v>3.0299999999999997E-2</v>
      </c>
      <c r="L231" s="6">
        <v>7.7199999999999991E-2</v>
      </c>
      <c r="M231" s="6">
        <v>0.13589999999999999</v>
      </c>
      <c r="N231" s="6">
        <v>0.16969999999999999</v>
      </c>
      <c r="O231" s="6">
        <v>0.1593</v>
      </c>
      <c r="P231" s="6">
        <v>0.2419</v>
      </c>
      <c r="Q231" s="6">
        <v>0.24719999999999998</v>
      </c>
      <c r="R231" s="6">
        <v>0.31140000000000001</v>
      </c>
      <c r="S231" s="6">
        <v>0.3337</v>
      </c>
      <c r="T231" s="6">
        <v>0.30740000000000001</v>
      </c>
      <c r="U231" s="6">
        <v>0.31909999999999999</v>
      </c>
      <c r="V231" s="6">
        <v>0.31559999999999999</v>
      </c>
      <c r="W231" s="6">
        <v>0.36349999999999999</v>
      </c>
      <c r="X231" s="6">
        <v>0.2107</v>
      </c>
      <c r="Y231" s="6">
        <v>0.121</v>
      </c>
      <c r="Z231" s="6">
        <v>8.9499999999999996E-2</v>
      </c>
    </row>
    <row r="232" spans="3:26" ht="15.5" x14ac:dyDescent="0.35">
      <c r="C232" t="s">
        <v>242</v>
      </c>
      <c r="I232" s="6">
        <v>0.11800000000000001</v>
      </c>
      <c r="J232" s="6">
        <v>7.9500000000000001E-2</v>
      </c>
      <c r="K232" s="6">
        <v>4.4699999999999997E-2</v>
      </c>
      <c r="L232" s="6">
        <v>0.11220000000000001</v>
      </c>
      <c r="M232" s="6">
        <v>0.2109</v>
      </c>
      <c r="N232" s="6">
        <v>0.35090000000000005</v>
      </c>
      <c r="O232" s="6">
        <v>0.218</v>
      </c>
      <c r="P232" s="6">
        <v>0.32479999999999998</v>
      </c>
      <c r="Q232" s="6">
        <v>0.34130000000000005</v>
      </c>
      <c r="R232" s="6">
        <v>0.43799999999999994</v>
      </c>
      <c r="S232" s="6">
        <v>0.48420000000000002</v>
      </c>
      <c r="T232" s="6">
        <v>0.4219</v>
      </c>
      <c r="U232" s="6">
        <v>0.46740000000000004</v>
      </c>
      <c r="V232" s="6">
        <v>0.41729999999999995</v>
      </c>
      <c r="W232" s="6">
        <v>0.60699999999999998</v>
      </c>
      <c r="X232" s="6">
        <v>0.35659999999999997</v>
      </c>
      <c r="Y232" s="6">
        <v>0.20449999999999999</v>
      </c>
      <c r="Z232" s="6">
        <v>0.15340000000000001</v>
      </c>
    </row>
    <row r="233" spans="3:26" ht="15.5" x14ac:dyDescent="0.35">
      <c r="C233" t="s">
        <v>243</v>
      </c>
      <c r="I233" s="6">
        <v>0.10869999999999999</v>
      </c>
      <c r="J233" s="6">
        <v>7.5300000000000006E-2</v>
      </c>
      <c r="K233" s="6">
        <v>3.8399999999999997E-2</v>
      </c>
      <c r="L233" s="6">
        <v>0.12890000000000001</v>
      </c>
      <c r="M233" s="6">
        <v>0.26079999999999998</v>
      </c>
      <c r="N233" s="6">
        <v>0.26649999999999996</v>
      </c>
      <c r="O233" s="6">
        <v>0.24059999999999998</v>
      </c>
      <c r="P233" s="6">
        <v>0.38850000000000001</v>
      </c>
      <c r="Q233" s="6">
        <v>0.41830000000000001</v>
      </c>
      <c r="R233" s="6">
        <v>0.53170000000000006</v>
      </c>
      <c r="S233" s="6">
        <v>0.52910000000000001</v>
      </c>
      <c r="T233" s="6">
        <v>0.53139999999999998</v>
      </c>
      <c r="U233" s="6">
        <v>0.60840000000000005</v>
      </c>
      <c r="V233" s="6">
        <v>0.6</v>
      </c>
      <c r="W233" s="6">
        <v>0.67420000000000002</v>
      </c>
      <c r="X233" s="6">
        <v>0.38770000000000004</v>
      </c>
      <c r="Y233" s="6">
        <v>0.2429</v>
      </c>
      <c r="Z233" s="6">
        <v>0.47310000000000002</v>
      </c>
    </row>
    <row r="234" spans="3:26" ht="15.5" x14ac:dyDescent="0.35">
      <c r="C234" t="s">
        <v>244</v>
      </c>
      <c r="I234" s="6">
        <v>73.05</v>
      </c>
      <c r="J234" s="6">
        <v>335.97</v>
      </c>
      <c r="K234" s="6">
        <v>28.33</v>
      </c>
      <c r="L234" s="6">
        <v>27.69</v>
      </c>
      <c r="M234" s="6">
        <v>34.15</v>
      </c>
      <c r="N234" s="6">
        <v>185.78</v>
      </c>
      <c r="O234" s="6">
        <v>577.83000000000004</v>
      </c>
      <c r="P234" s="6">
        <v>667.97</v>
      </c>
      <c r="Q234" s="6">
        <v>110.41</v>
      </c>
      <c r="R234" s="6">
        <v>70.2</v>
      </c>
      <c r="S234" s="6">
        <v>46.8</v>
      </c>
      <c r="T234" s="6">
        <v>28.27</v>
      </c>
      <c r="U234" s="6">
        <v>37.6</v>
      </c>
      <c r="V234" s="6">
        <v>28.13</v>
      </c>
      <c r="W234" s="6">
        <v>19.190000000000001</v>
      </c>
      <c r="X234" s="6">
        <v>12.42</v>
      </c>
      <c r="Y234" s="6">
        <v>7.42</v>
      </c>
      <c r="Z234" s="5">
        <v>5</v>
      </c>
    </row>
    <row r="235" spans="3:26" ht="15.5" x14ac:dyDescent="0.35">
      <c r="C235" t="s">
        <v>68</v>
      </c>
      <c r="I235" s="6">
        <v>3.83</v>
      </c>
      <c r="J235" s="6">
        <v>1.65</v>
      </c>
      <c r="K235" s="6">
        <v>1.68</v>
      </c>
      <c r="L235" s="6">
        <v>2.02</v>
      </c>
      <c r="M235" s="6">
        <v>3.77</v>
      </c>
      <c r="N235" s="6">
        <v>10.34</v>
      </c>
      <c r="O235" s="6">
        <v>4.24</v>
      </c>
      <c r="P235" s="6">
        <v>5.98</v>
      </c>
      <c r="Q235" s="6">
        <v>9.3000000000000007</v>
      </c>
      <c r="R235" s="6">
        <v>11.95</v>
      </c>
      <c r="S235" s="6">
        <v>14.41</v>
      </c>
      <c r="T235" s="6">
        <v>14.85</v>
      </c>
      <c r="U235" s="6">
        <v>14.02</v>
      </c>
      <c r="V235" s="6">
        <v>10.029999999999999</v>
      </c>
      <c r="W235" s="6">
        <v>10.1</v>
      </c>
      <c r="X235" s="6">
        <v>4.59</v>
      </c>
      <c r="Y235" s="6">
        <v>0.82</v>
      </c>
      <c r="Z235" s="6">
        <v>0.6</v>
      </c>
    </row>
    <row r="236" spans="3:26" ht="15.5" x14ac:dyDescent="0.35">
      <c r="C236" t="s">
        <v>65</v>
      </c>
      <c r="I236" s="6">
        <v>88.35</v>
      </c>
      <c r="J236" s="6">
        <v>101.17</v>
      </c>
      <c r="K236" s="6">
        <v>101.24</v>
      </c>
      <c r="L236" s="6">
        <v>101.98</v>
      </c>
      <c r="M236" s="6">
        <v>86.36</v>
      </c>
      <c r="N236" s="6">
        <v>221.41</v>
      </c>
      <c r="O236" s="6">
        <v>332.2</v>
      </c>
      <c r="P236" s="6">
        <v>312.64999999999998</v>
      </c>
      <c r="Q236" s="6">
        <v>266.81</v>
      </c>
      <c r="R236" s="6">
        <v>234.35</v>
      </c>
      <c r="S236" s="6">
        <v>215.19</v>
      </c>
      <c r="T236" s="6">
        <v>235.66</v>
      </c>
      <c r="U236" s="6">
        <v>187.24</v>
      </c>
      <c r="V236" s="6">
        <v>224.38</v>
      </c>
      <c r="W236" s="6">
        <v>777.32</v>
      </c>
      <c r="X236" s="6">
        <v>773.72</v>
      </c>
      <c r="Y236" s="6">
        <v>730.34</v>
      </c>
      <c r="Z236" s="6">
        <v>713.36</v>
      </c>
    </row>
    <row r="237" spans="3:26" ht="15.5" x14ac:dyDescent="0.35">
      <c r="C237" t="s">
        <v>245</v>
      </c>
      <c r="I237" s="6">
        <v>4.51</v>
      </c>
      <c r="J237" s="6">
        <v>1.92</v>
      </c>
      <c r="K237" s="6">
        <v>1.97</v>
      </c>
      <c r="L237" s="6">
        <v>2.39</v>
      </c>
      <c r="M237" s="6">
        <v>4.6500000000000004</v>
      </c>
      <c r="N237" s="6">
        <v>16.62</v>
      </c>
      <c r="O237" s="6">
        <v>5.65</v>
      </c>
      <c r="P237" s="6">
        <v>8.17</v>
      </c>
      <c r="Q237" s="6">
        <v>13.79</v>
      </c>
      <c r="R237" s="6">
        <v>13.79</v>
      </c>
      <c r="S237" s="6">
        <v>16.809999999999999</v>
      </c>
      <c r="T237" s="6">
        <v>17.059999999999999</v>
      </c>
      <c r="U237" s="6">
        <v>16.739999999999998</v>
      </c>
      <c r="V237" s="6">
        <v>12.57</v>
      </c>
      <c r="W237" s="6">
        <v>14.31</v>
      </c>
      <c r="X237" s="6">
        <v>6.54</v>
      </c>
      <c r="Y237" s="6">
        <v>1.26</v>
      </c>
      <c r="Z237" s="6">
        <v>0.97</v>
      </c>
    </row>
    <row r="238" spans="3:26" ht="15.5" x14ac:dyDescent="0.35">
      <c r="C238" t="s">
        <v>246</v>
      </c>
      <c r="I238" s="6">
        <v>74.97</v>
      </c>
      <c r="J238" s="6">
        <v>86.99</v>
      </c>
      <c r="K238" s="6">
        <v>86.32</v>
      </c>
      <c r="L238" s="6">
        <v>86.35</v>
      </c>
      <c r="M238" s="6">
        <v>70.099999999999994</v>
      </c>
      <c r="N238" s="6">
        <v>137.82</v>
      </c>
      <c r="O238" s="6">
        <v>249.48</v>
      </c>
      <c r="P238" s="6">
        <v>228.92</v>
      </c>
      <c r="Q238" s="6">
        <v>179.85</v>
      </c>
      <c r="R238" s="6">
        <v>203.08</v>
      </c>
      <c r="S238" s="6">
        <v>184.42</v>
      </c>
      <c r="T238" s="6">
        <v>205.21</v>
      </c>
      <c r="U238" s="6">
        <v>156.79</v>
      </c>
      <c r="V238" s="6">
        <v>179.02</v>
      </c>
      <c r="W238" s="6">
        <v>548.67999999999995</v>
      </c>
      <c r="X238" s="6">
        <v>542.53</v>
      </c>
      <c r="Y238" s="6">
        <v>477.69</v>
      </c>
      <c r="Z238" s="6">
        <v>438.04</v>
      </c>
    </row>
    <row r="239" spans="3:26" ht="15.5" x14ac:dyDescent="0.35">
      <c r="C239" t="s">
        <v>247</v>
      </c>
      <c r="I239" s="5">
        <v>19000000000</v>
      </c>
      <c r="J239" s="5">
        <v>9000000000</v>
      </c>
      <c r="K239" s="5">
        <v>6000000000</v>
      </c>
      <c r="L239" s="5">
        <v>296000000000</v>
      </c>
      <c r="M239" s="5">
        <v>2000000000</v>
      </c>
      <c r="N239" s="5">
        <v>198000000000</v>
      </c>
      <c r="O239" s="5">
        <v>12000000000</v>
      </c>
      <c r="P239" s="5">
        <v>6000000000</v>
      </c>
      <c r="Q239" s="5">
        <v>5000000000</v>
      </c>
      <c r="R239" s="5">
        <v>1000000000</v>
      </c>
      <c r="S239" s="5">
        <v>1000000000</v>
      </c>
      <c r="T239" s="5">
        <v>2000000000</v>
      </c>
      <c r="U239" s="5">
        <v>1000000000</v>
      </c>
      <c r="W239" s="5">
        <v>575000000000</v>
      </c>
    </row>
    <row r="240" spans="3:26" ht="15.5" x14ac:dyDescent="0.35">
      <c r="C240" t="s">
        <v>248</v>
      </c>
      <c r="I240" s="5">
        <v>0</v>
      </c>
      <c r="J240" s="5">
        <v>1000000000</v>
      </c>
      <c r="K240" s="5">
        <v>2000000000</v>
      </c>
      <c r="L240" s="5">
        <v>2000000000</v>
      </c>
      <c r="M240" s="5">
        <v>600000000000</v>
      </c>
      <c r="N240" s="5">
        <v>1115000000000</v>
      </c>
      <c r="O240" s="5">
        <v>0</v>
      </c>
      <c r="S240" s="5">
        <v>206000000000</v>
      </c>
      <c r="T240" s="5">
        <v>348000000000</v>
      </c>
      <c r="U240" s="5">
        <v>448000000000</v>
      </c>
      <c r="V240" s="5">
        <v>250000000000</v>
      </c>
      <c r="X240" s="5">
        <v>574000000000</v>
      </c>
      <c r="Y240" s="5">
        <v>573000000000</v>
      </c>
      <c r="Z240" s="5">
        <v>572000000000</v>
      </c>
    </row>
    <row r="241" spans="2:26" ht="15.5" x14ac:dyDescent="0.35">
      <c r="C241" t="s">
        <v>25</v>
      </c>
      <c r="I241" s="5">
        <v>19000000000</v>
      </c>
      <c r="J241" s="5">
        <v>10000000000</v>
      </c>
      <c r="K241" s="5">
        <v>8000000000</v>
      </c>
      <c r="L241" s="5">
        <v>297000000000</v>
      </c>
      <c r="M241" s="5">
        <v>602000000000</v>
      </c>
      <c r="N241" s="5">
        <v>1312000000000</v>
      </c>
      <c r="O241" s="5">
        <v>12000000000</v>
      </c>
      <c r="P241" s="5">
        <v>6000000000</v>
      </c>
      <c r="Q241" s="5">
        <v>5000000000</v>
      </c>
      <c r="R241" s="5">
        <v>1000000000</v>
      </c>
      <c r="S241" s="5">
        <v>207000000000</v>
      </c>
      <c r="T241" s="5">
        <v>350000000000</v>
      </c>
      <c r="U241" s="5">
        <v>450000000000</v>
      </c>
      <c r="V241" s="5">
        <v>250000000000</v>
      </c>
      <c r="W241" s="5">
        <v>575000000000</v>
      </c>
      <c r="X241" s="5">
        <v>574000000000</v>
      </c>
      <c r="Y241" s="5">
        <v>573000000000</v>
      </c>
      <c r="Z241" s="5">
        <v>572000000000</v>
      </c>
    </row>
    <row r="242" spans="2:26" ht="15.5" x14ac:dyDescent="0.35">
      <c r="C242" t="s">
        <v>22</v>
      </c>
      <c r="I242" s="5">
        <v>-1207000000000</v>
      </c>
      <c r="J242" s="5">
        <v>-2518000000000</v>
      </c>
      <c r="K242" s="5">
        <v>-627000000000</v>
      </c>
      <c r="L242" s="5">
        <v>-2033000000000</v>
      </c>
      <c r="M242" s="5">
        <v>-2630000000000</v>
      </c>
      <c r="N242" s="5">
        <v>635000000000</v>
      </c>
      <c r="O242" s="5">
        <v>-533000000000</v>
      </c>
      <c r="P242" s="5">
        <v>-823000000000</v>
      </c>
      <c r="Q242" s="5">
        <v>-229000000000</v>
      </c>
      <c r="R242" s="5">
        <v>-454000000000</v>
      </c>
      <c r="S242" s="5">
        <v>-479000000000</v>
      </c>
      <c r="T242" s="5">
        <v>-896000000000</v>
      </c>
      <c r="U242" s="5">
        <v>-593000000000</v>
      </c>
      <c r="V242" s="5">
        <v>-677000000000</v>
      </c>
      <c r="W242" s="5">
        <v>-142000000000</v>
      </c>
      <c r="X242" s="5">
        <v>-138000000000</v>
      </c>
      <c r="Y242" s="5">
        <v>90000000000</v>
      </c>
      <c r="Z242" s="5">
        <v>167000000000</v>
      </c>
    </row>
    <row r="243" spans="2:26" ht="15.5" x14ac:dyDescent="0.35">
      <c r="C243" t="s">
        <v>249</v>
      </c>
      <c r="I243" s="5">
        <v>4159000000000</v>
      </c>
      <c r="J243" s="5">
        <v>5055000000000</v>
      </c>
      <c r="K243" s="5">
        <v>5149000000000</v>
      </c>
      <c r="L243" s="5">
        <v>5546000000000</v>
      </c>
      <c r="M243" s="5">
        <v>4963000000000</v>
      </c>
      <c r="N243" s="5">
        <v>2067000000000</v>
      </c>
      <c r="O243" s="5">
        <v>2570000000000</v>
      </c>
      <c r="P243" s="5">
        <v>2623000000000</v>
      </c>
      <c r="Q243" s="5">
        <v>1965000000000</v>
      </c>
      <c r="R243" s="5">
        <v>1962000000000</v>
      </c>
      <c r="S243" s="5">
        <v>1983000000000</v>
      </c>
      <c r="T243" s="5">
        <v>2381000000000</v>
      </c>
      <c r="U243" s="5">
        <v>1864000000000</v>
      </c>
      <c r="V243" s="5">
        <v>1501000000000</v>
      </c>
      <c r="W243" s="5">
        <v>562000000000</v>
      </c>
      <c r="X243" s="5">
        <v>1089000000000</v>
      </c>
      <c r="Y243" s="5">
        <v>905000000000</v>
      </c>
      <c r="Z243" s="5">
        <v>831000000000</v>
      </c>
    </row>
    <row r="244" spans="2:26" ht="15.5" x14ac:dyDescent="0.35">
      <c r="C244" t="s">
        <v>250</v>
      </c>
      <c r="I244" s="5">
        <v>571000000000</v>
      </c>
      <c r="J244" s="5">
        <v>984000000000</v>
      </c>
      <c r="K244" s="5">
        <v>1398000000000</v>
      </c>
      <c r="L244" s="5">
        <v>-462000000000</v>
      </c>
      <c r="M244" s="5">
        <v>1325000000000</v>
      </c>
      <c r="N244" s="5">
        <v>1845000000000</v>
      </c>
      <c r="O244" s="5">
        <v>1193000000000</v>
      </c>
      <c r="P244" s="5">
        <v>1688000000000</v>
      </c>
      <c r="Q244" s="5">
        <v>1251000000000</v>
      </c>
      <c r="R244" s="5">
        <v>1385000000000</v>
      </c>
      <c r="S244" s="5">
        <v>1507000000000</v>
      </c>
      <c r="T244" s="5">
        <v>1179000000000</v>
      </c>
      <c r="U244" s="5">
        <v>1271000000000</v>
      </c>
      <c r="V244" s="5">
        <v>837000000000</v>
      </c>
      <c r="W244" s="5">
        <v>928000000000</v>
      </c>
      <c r="X244" s="5">
        <v>689000000000</v>
      </c>
      <c r="Y244" s="5">
        <v>383000000000</v>
      </c>
      <c r="Z244" s="5">
        <v>344000000000</v>
      </c>
    </row>
    <row r="245" spans="2:26" ht="15.5" x14ac:dyDescent="0.35">
      <c r="C245" t="s">
        <v>251</v>
      </c>
      <c r="I245" s="5">
        <v>-191000000000</v>
      </c>
      <c r="J245" s="5">
        <v>-205000000000</v>
      </c>
      <c r="K245" s="5">
        <v>-412000000000</v>
      </c>
      <c r="L245" s="5">
        <v>-373000000000</v>
      </c>
      <c r="M245" s="5">
        <v>-253000000000</v>
      </c>
      <c r="N245" s="5">
        <v>-191000000000</v>
      </c>
      <c r="O245" s="5">
        <v>-546000000000</v>
      </c>
      <c r="P245" s="5">
        <v>-271000000000</v>
      </c>
      <c r="Q245" s="5">
        <v>-171000000000</v>
      </c>
      <c r="R245" s="5">
        <v>-150000000000</v>
      </c>
      <c r="S245" s="5">
        <v>-307000000000</v>
      </c>
      <c r="T245" s="5">
        <v>-161000000000</v>
      </c>
      <c r="U245" s="5">
        <v>-128000000000</v>
      </c>
      <c r="V245" s="5">
        <v>-64000000000</v>
      </c>
      <c r="W245" s="5">
        <v>-32000000000</v>
      </c>
      <c r="X245" s="5">
        <v>-22000000000</v>
      </c>
      <c r="Y245" s="5">
        <v>-69000000000</v>
      </c>
      <c r="Z245" s="5">
        <v>-147000000000</v>
      </c>
    </row>
    <row r="246" spans="2:26" ht="15.5" x14ac:dyDescent="0.35">
      <c r="C246" t="s">
        <v>14</v>
      </c>
      <c r="I246" s="5">
        <v>380000000000</v>
      </c>
      <c r="J246" s="5">
        <v>779000000000</v>
      </c>
      <c r="K246" s="5">
        <v>987000000000</v>
      </c>
      <c r="L246" s="5">
        <v>-835000000000</v>
      </c>
      <c r="M246" s="5">
        <v>1072000000000</v>
      </c>
      <c r="N246" s="5">
        <v>1654000000000</v>
      </c>
      <c r="O246" s="5">
        <v>647000000000</v>
      </c>
      <c r="P246" s="5">
        <v>1416000000000</v>
      </c>
      <c r="Q246" s="5">
        <v>1079000000000</v>
      </c>
      <c r="R246" s="5">
        <v>1235000000000</v>
      </c>
      <c r="S246" s="5">
        <v>1200000000000</v>
      </c>
      <c r="T246" s="5">
        <v>1017000000000</v>
      </c>
      <c r="U246" s="5">
        <v>1143000000000</v>
      </c>
      <c r="V246" s="5">
        <v>774000000000</v>
      </c>
      <c r="W246" s="5">
        <v>895000000000</v>
      </c>
      <c r="X246" s="5">
        <v>667000000000</v>
      </c>
      <c r="Y246" s="5">
        <v>314000000000</v>
      </c>
      <c r="Z246" s="5">
        <v>197000000000</v>
      </c>
    </row>
    <row r="247" spans="2:26" ht="15.5" x14ac:dyDescent="0.35">
      <c r="C247" t="s">
        <v>16</v>
      </c>
      <c r="I247" s="6">
        <v>5.14</v>
      </c>
      <c r="J247" s="6">
        <v>10.52</v>
      </c>
      <c r="K247" s="6">
        <v>13.34</v>
      </c>
      <c r="L247" s="6">
        <v>-11.29</v>
      </c>
      <c r="M247" s="6">
        <v>14.49</v>
      </c>
      <c r="N247" s="6">
        <v>111.92</v>
      </c>
      <c r="O247" s="6">
        <v>43.8</v>
      </c>
      <c r="P247" s="6">
        <v>96.87</v>
      </c>
      <c r="Q247" s="6">
        <v>73.81</v>
      </c>
      <c r="R247" s="6">
        <v>84.46</v>
      </c>
      <c r="S247" s="6">
        <v>82.05</v>
      </c>
      <c r="T247" s="6">
        <v>69.569999999999993</v>
      </c>
      <c r="U247" s="6">
        <v>78.180000000000007</v>
      </c>
      <c r="V247" s="6">
        <v>79.34</v>
      </c>
      <c r="W247" s="6">
        <v>462.86</v>
      </c>
      <c r="X247" s="6">
        <v>346.87</v>
      </c>
      <c r="Y247" s="6">
        <v>164.29</v>
      </c>
      <c r="Z247" s="6">
        <v>103.69</v>
      </c>
    </row>
    <row r="249" spans="2:26" ht="15.5" x14ac:dyDescent="0.35">
      <c r="B249" t="s">
        <v>252</v>
      </c>
      <c r="C249" t="s">
        <v>253</v>
      </c>
      <c r="D249" s="5">
        <v>308000000000</v>
      </c>
      <c r="E249" s="5">
        <v>179000000000</v>
      </c>
      <c r="F249" s="5">
        <v>271000000000</v>
      </c>
      <c r="G249" s="5">
        <v>167000000000</v>
      </c>
      <c r="H249" s="5">
        <v>1231000000000</v>
      </c>
      <c r="I249" s="5">
        <v>771000000000</v>
      </c>
      <c r="J249" s="5">
        <v>595000000000</v>
      </c>
      <c r="K249" s="5">
        <v>335000000000</v>
      </c>
      <c r="L249" s="5">
        <v>846000000000</v>
      </c>
      <c r="M249" s="5">
        <v>1347000000000</v>
      </c>
      <c r="N249" s="5">
        <v>1148000000000</v>
      </c>
      <c r="O249" s="5">
        <v>1070000000000</v>
      </c>
      <c r="P249" s="5">
        <v>1485000000000</v>
      </c>
      <c r="Q249" s="5">
        <v>1331000000000</v>
      </c>
    </row>
    <row r="250" spans="2:26" ht="15.5" x14ac:dyDescent="0.35">
      <c r="C250" t="s">
        <v>254</v>
      </c>
      <c r="H250" s="5">
        <v>925000000000</v>
      </c>
      <c r="I250" s="5">
        <v>771000000000</v>
      </c>
      <c r="J250" s="5">
        <v>595000000000</v>
      </c>
      <c r="K250" s="5">
        <v>335000000000</v>
      </c>
      <c r="L250" s="5">
        <v>846000000000</v>
      </c>
      <c r="M250" s="5">
        <v>1347000000000</v>
      </c>
      <c r="N250" s="5">
        <v>1148000000000</v>
      </c>
      <c r="O250" s="5">
        <v>1070000000000</v>
      </c>
      <c r="P250" s="5">
        <v>1485000000000</v>
      </c>
      <c r="Q250" s="5">
        <v>1331000000000</v>
      </c>
    </row>
    <row r="251" spans="2:26" ht="15.5" x14ac:dyDescent="0.35">
      <c r="C251" t="s">
        <v>401</v>
      </c>
      <c r="H251" s="5">
        <v>21</v>
      </c>
      <c r="I251" s="5">
        <v>21</v>
      </c>
      <c r="J251" s="5">
        <v>23</v>
      </c>
      <c r="K251" s="5">
        <v>5</v>
      </c>
      <c r="L251" s="6">
        <v>6.5</v>
      </c>
      <c r="M251" s="6">
        <v>2.5</v>
      </c>
      <c r="O251" s="5">
        <v>5</v>
      </c>
      <c r="P251" s="6">
        <v>10.199999999999999</v>
      </c>
      <c r="Q251" s="5">
        <v>15</v>
      </c>
    </row>
    <row r="252" spans="2:26" ht="15.5" x14ac:dyDescent="0.35">
      <c r="C252" t="s">
        <v>76</v>
      </c>
      <c r="H252" s="6">
        <v>1.2624</v>
      </c>
      <c r="I252" s="6">
        <v>2.0146999999999999</v>
      </c>
      <c r="J252" s="6">
        <v>2.8601000000000001</v>
      </c>
      <c r="K252" s="6">
        <v>1.1052999999999999</v>
      </c>
      <c r="L252" s="6">
        <v>0.56810000000000005</v>
      </c>
      <c r="M252" s="6">
        <v>0.13720000000000002</v>
      </c>
      <c r="O252" s="6">
        <v>0.27529999999999999</v>
      </c>
      <c r="P252" s="6">
        <v>0.50819999999999999</v>
      </c>
      <c r="Q252" s="6">
        <v>0.83329999999999993</v>
      </c>
    </row>
    <row r="253" spans="2:26" ht="15.5" x14ac:dyDescent="0.35">
      <c r="C253" t="s">
        <v>402</v>
      </c>
      <c r="H253" s="6">
        <v>0.10769999999999999</v>
      </c>
      <c r="I253" s="6">
        <v>5.6799999999999996E-2</v>
      </c>
      <c r="J253" s="6">
        <v>0.1106</v>
      </c>
      <c r="K253" s="6">
        <v>3.4000000000000002E-2</v>
      </c>
      <c r="L253" s="6">
        <v>3.9599999999999996E-2</v>
      </c>
      <c r="M253" s="6">
        <v>1.21E-2</v>
      </c>
      <c r="O253" s="6">
        <v>0.02</v>
      </c>
      <c r="P253" s="6">
        <v>3.3000000000000002E-2</v>
      </c>
      <c r="Q253" s="6">
        <v>3.5699999999999996E-2</v>
      </c>
    </row>
    <row r="254" spans="2:26" ht="15.5" x14ac:dyDescent="0.35">
      <c r="C254" t="s">
        <v>56</v>
      </c>
      <c r="D254" s="6">
        <v>4.16</v>
      </c>
      <c r="E254" s="6">
        <v>2.4300000000000002</v>
      </c>
      <c r="F254" s="6">
        <v>3.66</v>
      </c>
      <c r="G254" s="6">
        <v>2.2599999999999998</v>
      </c>
      <c r="H254" s="6">
        <v>16.64</v>
      </c>
      <c r="I254" s="6">
        <v>10.42</v>
      </c>
      <c r="J254" s="6">
        <v>8.0399999999999991</v>
      </c>
      <c r="K254" s="6">
        <v>4.5199999999999996</v>
      </c>
      <c r="L254" s="6">
        <v>11.44</v>
      </c>
      <c r="M254" s="6">
        <v>18.22</v>
      </c>
      <c r="N254" s="6">
        <v>15.52</v>
      </c>
      <c r="O254" s="6">
        <v>14.47</v>
      </c>
      <c r="P254" s="6">
        <v>20.07</v>
      </c>
      <c r="Q254" s="5">
        <v>18</v>
      </c>
    </row>
    <row r="255" spans="2:26" ht="15.5" x14ac:dyDescent="0.35">
      <c r="C255" t="s">
        <v>255</v>
      </c>
      <c r="H255" s="6">
        <v>12.5</v>
      </c>
      <c r="I255" s="6">
        <v>10.42</v>
      </c>
      <c r="J255" s="6">
        <v>8.0399999999999991</v>
      </c>
      <c r="K255" s="6">
        <v>4.5199999999999996</v>
      </c>
      <c r="L255" s="6">
        <v>11.44</v>
      </c>
      <c r="M255" s="6">
        <v>18.22</v>
      </c>
      <c r="N255" s="6">
        <v>15.52</v>
      </c>
      <c r="O255" s="6">
        <v>14.47</v>
      </c>
      <c r="P255" s="6">
        <v>20.07</v>
      </c>
      <c r="Q255" s="5">
        <v>18</v>
      </c>
    </row>
    <row r="256" spans="2:26" ht="15.5" x14ac:dyDescent="0.35">
      <c r="C256" t="s">
        <v>78</v>
      </c>
      <c r="H256" s="5">
        <v>21</v>
      </c>
      <c r="I256" s="5">
        <v>21</v>
      </c>
      <c r="J256" s="5">
        <v>23</v>
      </c>
      <c r="K256" s="5">
        <v>5</v>
      </c>
      <c r="L256" s="6">
        <v>6.5</v>
      </c>
      <c r="M256" s="6">
        <v>2.5</v>
      </c>
      <c r="O256" s="5">
        <v>5</v>
      </c>
      <c r="P256" s="6">
        <v>10.199999999999999</v>
      </c>
      <c r="Q256" s="5">
        <v>15</v>
      </c>
    </row>
    <row r="257" spans="3:17" ht="15.5" x14ac:dyDescent="0.35">
      <c r="C257" t="s">
        <v>403</v>
      </c>
      <c r="H257" s="6">
        <v>1.2624</v>
      </c>
      <c r="I257" s="6">
        <v>2.0146999999999999</v>
      </c>
      <c r="J257" s="6">
        <v>2.8601000000000001</v>
      </c>
      <c r="K257" s="6">
        <v>1.1052999999999999</v>
      </c>
      <c r="L257" s="6">
        <v>0.56810000000000005</v>
      </c>
      <c r="M257" s="6">
        <v>0.13720000000000002</v>
      </c>
      <c r="O257" s="6">
        <v>0.27529999999999999</v>
      </c>
      <c r="P257" s="6">
        <v>0.50819999999999999</v>
      </c>
      <c r="Q257" s="6">
        <v>0.83329999999999993</v>
      </c>
    </row>
    <row r="258" spans="3:17" ht="15.5" x14ac:dyDescent="0.35">
      <c r="C258" t="s">
        <v>404</v>
      </c>
      <c r="H258" s="6">
        <v>0.10769999999999999</v>
      </c>
      <c r="I258" s="6">
        <v>5.6799999999999996E-2</v>
      </c>
      <c r="J258" s="6">
        <v>0.1106</v>
      </c>
      <c r="K258" s="6">
        <v>3.4000000000000002E-2</v>
      </c>
      <c r="L258" s="6">
        <v>3.9599999999999996E-2</v>
      </c>
      <c r="M258" s="6">
        <v>1.21E-2</v>
      </c>
      <c r="O258" s="6">
        <v>0.02</v>
      </c>
      <c r="P258" s="6">
        <v>3.3000000000000002E-2</v>
      </c>
      <c r="Q258" s="6">
        <v>3.5699999999999996E-2</v>
      </c>
    </row>
    <row r="259" spans="3:17" ht="15.5" x14ac:dyDescent="0.35">
      <c r="C259" t="s">
        <v>256</v>
      </c>
      <c r="D259" s="5">
        <v>1864000000000</v>
      </c>
      <c r="E259" s="5">
        <v>1842000000000</v>
      </c>
      <c r="F259" s="5">
        <v>1723000000000</v>
      </c>
      <c r="G259" s="5">
        <v>1585000000000</v>
      </c>
      <c r="H259" s="5">
        <v>7456000000000</v>
      </c>
      <c r="I259" s="5">
        <v>6888000000000</v>
      </c>
      <c r="J259" s="5">
        <v>7058000000000</v>
      </c>
      <c r="K259" s="5">
        <v>6513000000000</v>
      </c>
      <c r="L259" s="5">
        <v>7133000000000</v>
      </c>
      <c r="M259" s="5">
        <v>5930000000000</v>
      </c>
      <c r="N259" s="5">
        <v>5101000000000</v>
      </c>
      <c r="O259" s="5">
        <v>5523000000000</v>
      </c>
      <c r="P259" s="5">
        <v>5002000000000</v>
      </c>
      <c r="Q259" s="5">
        <v>4454000000000</v>
      </c>
    </row>
    <row r="260" spans="3:17" ht="15.5" x14ac:dyDescent="0.35">
      <c r="C260" t="s">
        <v>257</v>
      </c>
      <c r="H260" s="5">
        <v>7014000000000</v>
      </c>
      <c r="I260" s="5">
        <v>6888000000000</v>
      </c>
      <c r="J260" s="5">
        <v>7058000000000</v>
      </c>
      <c r="K260" s="5">
        <v>6513000000000</v>
      </c>
      <c r="L260" s="5">
        <v>7133000000000</v>
      </c>
      <c r="M260" s="5">
        <v>5930000000000</v>
      </c>
      <c r="N260" s="5">
        <v>5101000000000</v>
      </c>
      <c r="O260" s="5">
        <v>5523000000000</v>
      </c>
      <c r="P260" s="5">
        <v>5002000000000</v>
      </c>
      <c r="Q260" s="5">
        <v>4454000000000</v>
      </c>
    </row>
    <row r="261" spans="3:17" ht="15.5" x14ac:dyDescent="0.35">
      <c r="C261" t="s">
        <v>405</v>
      </c>
      <c r="H261" s="5">
        <v>21</v>
      </c>
      <c r="I261" s="5">
        <v>21</v>
      </c>
      <c r="J261" s="5">
        <v>23</v>
      </c>
      <c r="K261" s="5">
        <v>5</v>
      </c>
      <c r="L261" s="6">
        <v>6.5</v>
      </c>
      <c r="M261" s="6">
        <v>2.5</v>
      </c>
      <c r="O261" s="5">
        <v>5</v>
      </c>
      <c r="P261" s="6">
        <v>10.199999999999999</v>
      </c>
      <c r="Q261" s="5">
        <v>15</v>
      </c>
    </row>
    <row r="262" spans="3:17" ht="15.5" x14ac:dyDescent="0.35">
      <c r="C262" t="s">
        <v>406</v>
      </c>
      <c r="H262" s="6">
        <v>1.2624</v>
      </c>
      <c r="I262" s="6">
        <v>2.0146999999999999</v>
      </c>
      <c r="J262" s="6">
        <v>2.8601000000000001</v>
      </c>
      <c r="K262" s="6">
        <v>1.1052999999999999</v>
      </c>
      <c r="L262" s="6">
        <v>0.56810000000000005</v>
      </c>
      <c r="M262" s="6">
        <v>0.13720000000000002</v>
      </c>
      <c r="O262" s="6">
        <v>0.27529999999999999</v>
      </c>
      <c r="P262" s="6">
        <v>0.50819999999999999</v>
      </c>
      <c r="Q262" s="6">
        <v>0.83329999999999993</v>
      </c>
    </row>
    <row r="263" spans="3:17" ht="15.5" x14ac:dyDescent="0.35">
      <c r="C263" t="s">
        <v>407</v>
      </c>
      <c r="H263" s="6">
        <v>0.10769999999999999</v>
      </c>
      <c r="I263" s="6">
        <v>5.6799999999999996E-2</v>
      </c>
      <c r="J263" s="6">
        <v>0.1106</v>
      </c>
      <c r="K263" s="6">
        <v>3.4000000000000002E-2</v>
      </c>
      <c r="L263" s="6">
        <v>3.9599999999999996E-2</v>
      </c>
      <c r="M263" s="6">
        <v>1.21E-2</v>
      </c>
      <c r="O263" s="6">
        <v>0.02</v>
      </c>
      <c r="P263" s="6">
        <v>3.3000000000000002E-2</v>
      </c>
      <c r="Q263" s="6">
        <v>3.5699999999999996E-2</v>
      </c>
    </row>
    <row r="264" spans="3:17" ht="15.5" x14ac:dyDescent="0.35">
      <c r="C264" t="s">
        <v>258</v>
      </c>
      <c r="I264" s="6">
        <v>11.72</v>
      </c>
    </row>
    <row r="265" spans="3:17" ht="15.5" x14ac:dyDescent="0.35">
      <c r="C265" t="s">
        <v>259</v>
      </c>
      <c r="I265" s="6">
        <v>15.59</v>
      </c>
    </row>
    <row r="266" spans="3:17" ht="15.5" x14ac:dyDescent="0.35">
      <c r="C266" t="s">
        <v>675</v>
      </c>
      <c r="I266" s="6">
        <v>46.44</v>
      </c>
    </row>
    <row r="267" spans="3:17" ht="15.5" x14ac:dyDescent="0.35">
      <c r="C267" t="s">
        <v>260</v>
      </c>
      <c r="I267" s="6">
        <v>7.49</v>
      </c>
    </row>
    <row r="268" spans="3:17" ht="15.5" x14ac:dyDescent="0.35">
      <c r="C268" t="s">
        <v>261</v>
      </c>
      <c r="I268" s="6">
        <v>6.4100000000000004E-2</v>
      </c>
    </row>
    <row r="269" spans="3:17" ht="15.5" x14ac:dyDescent="0.35">
      <c r="C269" t="s">
        <v>262</v>
      </c>
      <c r="I269" s="6">
        <v>2.06</v>
      </c>
    </row>
    <row r="270" spans="3:17" ht="15.5" x14ac:dyDescent="0.35">
      <c r="C270" t="s">
        <v>263</v>
      </c>
      <c r="I270" s="6">
        <v>2.11</v>
      </c>
    </row>
    <row r="271" spans="3:17" ht="15.5" x14ac:dyDescent="0.35">
      <c r="C271" t="s">
        <v>264</v>
      </c>
      <c r="I271" s="6">
        <v>24.04</v>
      </c>
    </row>
    <row r="272" spans="3:17" ht="15.5" x14ac:dyDescent="0.35">
      <c r="C272" t="s">
        <v>265</v>
      </c>
      <c r="I272" s="6">
        <v>34.549999999999997</v>
      </c>
    </row>
    <row r="273" spans="3:9" ht="15.5" x14ac:dyDescent="0.35">
      <c r="C273" t="s">
        <v>266</v>
      </c>
      <c r="I273" s="6">
        <v>16.579999999999998</v>
      </c>
    </row>
    <row r="274" spans="3:9" ht="15.5" x14ac:dyDescent="0.35">
      <c r="C274" t="s">
        <v>267</v>
      </c>
      <c r="I274" s="5">
        <v>10</v>
      </c>
    </row>
    <row r="275" spans="3:9" ht="15.5" x14ac:dyDescent="0.35">
      <c r="C275" t="s">
        <v>408</v>
      </c>
      <c r="I275" s="6">
        <v>0.53</v>
      </c>
    </row>
    <row r="276" spans="3:9" ht="15.5" x14ac:dyDescent="0.35">
      <c r="C276" t="s">
        <v>409</v>
      </c>
      <c r="I276" s="6">
        <v>-5.0999999999999996</v>
      </c>
    </row>
    <row r="277" spans="3:9" ht="15.5" x14ac:dyDescent="0.35">
      <c r="C277" t="s">
        <v>676</v>
      </c>
      <c r="I277" s="6">
        <v>10.32</v>
      </c>
    </row>
    <row r="278" spans="3:9" ht="15.5" x14ac:dyDescent="0.35">
      <c r="C278" t="s">
        <v>268</v>
      </c>
      <c r="I278" s="6">
        <v>12.5</v>
      </c>
    </row>
    <row r="279" spans="3:9" ht="15.5" x14ac:dyDescent="0.35">
      <c r="C279" t="s">
        <v>269</v>
      </c>
      <c r="I279" s="6">
        <v>16.64</v>
      </c>
    </row>
    <row r="280" spans="3:9" ht="15.5" x14ac:dyDescent="0.35">
      <c r="C280" t="s">
        <v>270</v>
      </c>
      <c r="I280" s="6">
        <v>94.82</v>
      </c>
    </row>
    <row r="281" spans="3:9" ht="15.5" x14ac:dyDescent="0.35">
      <c r="C281" t="s">
        <v>271</v>
      </c>
      <c r="D281" s="6">
        <v>21.9</v>
      </c>
    </row>
    <row r="282" spans="3:9" ht="15.5" x14ac:dyDescent="0.35">
      <c r="C282" t="s">
        <v>272</v>
      </c>
      <c r="I282" s="6">
        <v>92.52</v>
      </c>
    </row>
    <row r="283" spans="3:9" ht="15.5" x14ac:dyDescent="0.35">
      <c r="C283" t="s">
        <v>273</v>
      </c>
      <c r="I283" s="6">
        <v>5.64</v>
      </c>
    </row>
    <row r="284" spans="3:9" ht="15.5" x14ac:dyDescent="0.35">
      <c r="C284" t="s">
        <v>274</v>
      </c>
      <c r="D284" s="6">
        <v>3.1</v>
      </c>
    </row>
    <row r="285" spans="3:9" ht="15.5" x14ac:dyDescent="0.35">
      <c r="C285" t="s">
        <v>275</v>
      </c>
      <c r="D285" s="6">
        <v>2.5099999999999998</v>
      </c>
    </row>
    <row r="286" spans="3:9" ht="15.5" x14ac:dyDescent="0.35">
      <c r="C286" t="s">
        <v>278</v>
      </c>
      <c r="D286" s="6">
        <v>0.35</v>
      </c>
    </row>
    <row r="287" spans="3:9" ht="15.5" x14ac:dyDescent="0.35">
      <c r="C287" t="s">
        <v>280</v>
      </c>
      <c r="D287" s="6">
        <v>1.5</v>
      </c>
    </row>
    <row r="288" spans="3:9" ht="15.5" x14ac:dyDescent="0.35">
      <c r="C288" t="s">
        <v>410</v>
      </c>
      <c r="I288" s="6">
        <v>90.08</v>
      </c>
    </row>
    <row r="289" spans="3:9" ht="15.5" x14ac:dyDescent="0.35">
      <c r="C289" t="s">
        <v>12</v>
      </c>
      <c r="D289" s="5">
        <v>368000000000</v>
      </c>
    </row>
    <row r="290" spans="3:9" ht="15.5" x14ac:dyDescent="0.35">
      <c r="C290" t="s">
        <v>281</v>
      </c>
      <c r="I290" s="6">
        <v>8.58</v>
      </c>
    </row>
    <row r="291" spans="3:9" ht="15.5" x14ac:dyDescent="0.35">
      <c r="C291" t="s">
        <v>282</v>
      </c>
      <c r="I291" s="6">
        <v>8.9800000000000005E-2</v>
      </c>
    </row>
    <row r="292" spans="3:9" ht="15.5" x14ac:dyDescent="0.35">
      <c r="C292" t="s">
        <v>283</v>
      </c>
      <c r="I292" s="6">
        <v>0.13519999999999999</v>
      </c>
    </row>
    <row r="293" spans="3:9" ht="15.5" x14ac:dyDescent="0.35">
      <c r="C293" t="s">
        <v>284</v>
      </c>
      <c r="I293" s="6">
        <v>0.1409</v>
      </c>
    </row>
    <row r="294" spans="3:9" ht="15.5" x14ac:dyDescent="0.35">
      <c r="C294" t="s">
        <v>285</v>
      </c>
      <c r="I294" s="6">
        <v>0.11320000000000001</v>
      </c>
    </row>
    <row r="295" spans="3:9" ht="15.5" x14ac:dyDescent="0.35">
      <c r="C295" t="s">
        <v>286</v>
      </c>
      <c r="D295" s="6">
        <v>96.17</v>
      </c>
    </row>
    <row r="296" spans="3:9" ht="15.5" x14ac:dyDescent="0.35">
      <c r="C296" t="s">
        <v>287</v>
      </c>
      <c r="D296" s="6">
        <v>111.74</v>
      </c>
    </row>
    <row r="297" spans="3:9" ht="15.5" x14ac:dyDescent="0.35">
      <c r="C297" t="s">
        <v>288</v>
      </c>
      <c r="D297" s="6">
        <v>38.799999999999997</v>
      </c>
    </row>
    <row r="298" spans="3:9" ht="15.5" x14ac:dyDescent="0.35">
      <c r="C298" t="s">
        <v>289</v>
      </c>
      <c r="D298" s="6">
        <v>169.11</v>
      </c>
    </row>
    <row r="299" spans="3:9" ht="15.5" x14ac:dyDescent="0.35">
      <c r="C299" t="s">
        <v>290</v>
      </c>
      <c r="D299" s="6">
        <v>0.95</v>
      </c>
    </row>
    <row r="300" spans="3:9" ht="15.5" x14ac:dyDescent="0.35">
      <c r="C300" t="s">
        <v>291</v>
      </c>
      <c r="I300" s="6">
        <v>0.7</v>
      </c>
    </row>
    <row r="301" spans="3:9" ht="15.5" x14ac:dyDescent="0.35">
      <c r="C301" t="s">
        <v>292</v>
      </c>
      <c r="I301" s="6">
        <v>3.31</v>
      </c>
    </row>
    <row r="302" spans="3:9" ht="15.5" x14ac:dyDescent="0.35">
      <c r="C302" t="s">
        <v>52</v>
      </c>
      <c r="I302" s="5">
        <v>14424000000000</v>
      </c>
    </row>
    <row r="303" spans="3:9" ht="15.5" x14ac:dyDescent="0.35">
      <c r="C303" t="s">
        <v>293</v>
      </c>
      <c r="I303" s="5">
        <v>13875000000000</v>
      </c>
    </row>
    <row r="304" spans="3:9" ht="15.5" x14ac:dyDescent="0.35">
      <c r="C304" t="s">
        <v>294</v>
      </c>
      <c r="I304" s="5">
        <v>73970000000</v>
      </c>
    </row>
    <row r="305" spans="3:9" ht="15.5" x14ac:dyDescent="0.35">
      <c r="C305" t="s">
        <v>295</v>
      </c>
      <c r="I305" s="6">
        <v>0.10539999999999999</v>
      </c>
    </row>
    <row r="306" spans="3:9" ht="15.5" x14ac:dyDescent="0.35">
      <c r="C306" t="s">
        <v>296</v>
      </c>
      <c r="D306" s="6">
        <v>0.45340000000000003</v>
      </c>
    </row>
    <row r="307" spans="3:9" ht="15.5" x14ac:dyDescent="0.35">
      <c r="C307" t="s">
        <v>297</v>
      </c>
      <c r="D307" s="6">
        <v>0.21160000000000001</v>
      </c>
    </row>
    <row r="308" spans="3:9" ht="15.5" x14ac:dyDescent="0.35">
      <c r="C308" t="s">
        <v>298</v>
      </c>
      <c r="D308" s="6">
        <v>0.16500000000000001</v>
      </c>
    </row>
    <row r="309" spans="3:9" ht="15.5" x14ac:dyDescent="0.35">
      <c r="C309" t="s">
        <v>299</v>
      </c>
      <c r="D309" s="6">
        <v>7.2499999999999995E-2</v>
      </c>
    </row>
    <row r="310" spans="3:9" ht="15.5" x14ac:dyDescent="0.35">
      <c r="C310" t="s">
        <v>300</v>
      </c>
      <c r="D310" s="6">
        <v>0.41950000000000004</v>
      </c>
    </row>
    <row r="311" spans="3:9" ht="15.5" x14ac:dyDescent="0.35">
      <c r="C311" t="s">
        <v>301</v>
      </c>
      <c r="D311" s="6">
        <v>1.0021</v>
      </c>
    </row>
    <row r="312" spans="3:9" ht="15.5" x14ac:dyDescent="0.35">
      <c r="C312" t="s">
        <v>411</v>
      </c>
      <c r="I312" s="5">
        <v>12</v>
      </c>
    </row>
    <row r="313" spans="3:9" ht="15.5" x14ac:dyDescent="0.35">
      <c r="C313" t="s">
        <v>442</v>
      </c>
      <c r="I313" s="5">
        <v>21</v>
      </c>
    </row>
    <row r="314" spans="3:9" ht="15.5" x14ac:dyDescent="0.35">
      <c r="C314" t="s">
        <v>443</v>
      </c>
      <c r="I314" s="6">
        <v>1.2624</v>
      </c>
    </row>
    <row r="315" spans="3:9" ht="15.5" x14ac:dyDescent="0.35">
      <c r="C315" t="s">
        <v>444</v>
      </c>
      <c r="I315" s="6">
        <v>0.10769999999999999</v>
      </c>
    </row>
    <row r="316" spans="3:9" ht="15.5" x14ac:dyDescent="0.35">
      <c r="C316" t="s">
        <v>412</v>
      </c>
      <c r="I316" t="s">
        <v>1028</v>
      </c>
    </row>
    <row r="317" spans="3:9" ht="15.5" x14ac:dyDescent="0.35">
      <c r="C317" t="s">
        <v>302</v>
      </c>
      <c r="I317" s="5">
        <v>7</v>
      </c>
    </row>
    <row r="318" spans="3:9" ht="15.5" x14ac:dyDescent="0.35">
      <c r="C318" t="s">
        <v>303</v>
      </c>
      <c r="I318" s="6">
        <v>0.16</v>
      </c>
    </row>
    <row r="319" spans="3:9" ht="15.5" x14ac:dyDescent="0.35">
      <c r="C319" t="s">
        <v>304</v>
      </c>
      <c r="I319" s="6">
        <v>0.89</v>
      </c>
    </row>
    <row r="320" spans="3:9" ht="15.5" x14ac:dyDescent="0.35">
      <c r="C320" t="s">
        <v>414</v>
      </c>
      <c r="I320" s="6">
        <v>0.47</v>
      </c>
    </row>
    <row r="321" spans="3:9" ht="15.5" x14ac:dyDescent="0.35">
      <c r="C321" t="s">
        <v>305</v>
      </c>
      <c r="I321" s="6">
        <v>0.46</v>
      </c>
    </row>
    <row r="322" spans="3:9" ht="15.5" x14ac:dyDescent="0.35">
      <c r="C322" t="s">
        <v>306</v>
      </c>
      <c r="I322" s="6">
        <v>0.39</v>
      </c>
    </row>
    <row r="323" spans="3:9" ht="15.5" x14ac:dyDescent="0.35">
      <c r="C323" t="s">
        <v>307</v>
      </c>
      <c r="I323" s="6">
        <v>0.3</v>
      </c>
    </row>
    <row r="324" spans="3:9" ht="15.5" x14ac:dyDescent="0.35">
      <c r="C324" t="s">
        <v>308</v>
      </c>
      <c r="I324" s="6">
        <v>0.27</v>
      </c>
    </row>
    <row r="325" spans="3:9" ht="15.5" x14ac:dyDescent="0.35">
      <c r="C325" t="s">
        <v>309</v>
      </c>
      <c r="I325" s="5">
        <v>7014000000000</v>
      </c>
    </row>
    <row r="326" spans="3:9" ht="15.5" x14ac:dyDescent="0.35">
      <c r="C326" t="s">
        <v>310</v>
      </c>
      <c r="I326" s="5">
        <v>2871000000000</v>
      </c>
    </row>
    <row r="327" spans="3:9" ht="15.5" x14ac:dyDescent="0.35">
      <c r="C327" t="s">
        <v>311</v>
      </c>
      <c r="I327" s="5">
        <v>1431000000000</v>
      </c>
    </row>
    <row r="328" spans="3:9" ht="15.5" x14ac:dyDescent="0.35">
      <c r="C328" t="s">
        <v>312</v>
      </c>
      <c r="I328" s="5">
        <v>925000000000</v>
      </c>
    </row>
    <row r="329" spans="3:9" ht="15.5" x14ac:dyDescent="0.35">
      <c r="C329" t="s">
        <v>313</v>
      </c>
      <c r="D329" s="5">
        <v>1620000000000</v>
      </c>
    </row>
    <row r="330" spans="3:9" ht="15.5" x14ac:dyDescent="0.35">
      <c r="C330" t="s">
        <v>314</v>
      </c>
      <c r="D330" s="5">
        <v>10300000000000</v>
      </c>
    </row>
    <row r="331" spans="3:9" ht="15.5" x14ac:dyDescent="0.35">
      <c r="C331" t="s">
        <v>315</v>
      </c>
      <c r="D331" s="5">
        <v>2391000000000</v>
      </c>
    </row>
    <row r="332" spans="3:9" ht="15.5" x14ac:dyDescent="0.35">
      <c r="C332" t="s">
        <v>237</v>
      </c>
      <c r="D332" s="5">
        <v>4501000000000</v>
      </c>
    </row>
    <row r="333" spans="3:9" ht="15.5" x14ac:dyDescent="0.35">
      <c r="C333" t="s">
        <v>236</v>
      </c>
      <c r="I333" s="5">
        <v>6844000000000</v>
      </c>
    </row>
    <row r="334" spans="3:9" ht="15.5" x14ac:dyDescent="0.35">
      <c r="C334" t="s">
        <v>235</v>
      </c>
      <c r="D334" s="5">
        <v>0</v>
      </c>
    </row>
    <row r="335" spans="3:9" ht="15.5" x14ac:dyDescent="0.35">
      <c r="C335" t="s">
        <v>234</v>
      </c>
      <c r="D335" s="5">
        <v>6000000000</v>
      </c>
    </row>
    <row r="336" spans="3:9" ht="15.5" x14ac:dyDescent="0.35">
      <c r="C336" t="s">
        <v>23</v>
      </c>
      <c r="D336" s="5">
        <v>6000000000</v>
      </c>
    </row>
    <row r="337" spans="3:9" ht="15.5" x14ac:dyDescent="0.35">
      <c r="C337" t="s">
        <v>20</v>
      </c>
      <c r="D337" s="5">
        <v>-1614000000000</v>
      </c>
    </row>
    <row r="338" spans="3:9" ht="15.5" x14ac:dyDescent="0.35">
      <c r="C338" t="s">
        <v>316</v>
      </c>
      <c r="I338" s="5">
        <v>7909000000000</v>
      </c>
    </row>
    <row r="339" spans="3:9" ht="15.5" x14ac:dyDescent="0.35">
      <c r="C339" t="s">
        <v>317</v>
      </c>
      <c r="I339" s="5">
        <v>600000000000</v>
      </c>
    </row>
    <row r="340" spans="3:9" ht="15.5" x14ac:dyDescent="0.35">
      <c r="C340" t="s">
        <v>318</v>
      </c>
      <c r="I340" s="5">
        <v>-367000000000</v>
      </c>
    </row>
    <row r="341" spans="3:9" ht="15.5" x14ac:dyDescent="0.35">
      <c r="C341" t="s">
        <v>319</v>
      </c>
      <c r="I341" s="5">
        <v>-1529000000000</v>
      </c>
    </row>
    <row r="342" spans="3:9" ht="15.5" x14ac:dyDescent="0.35">
      <c r="C342" t="s">
        <v>320</v>
      </c>
      <c r="I342" s="5">
        <v>-183000000000</v>
      </c>
    </row>
    <row r="343" spans="3:9" ht="15.5" x14ac:dyDescent="0.35">
      <c r="C343" t="s">
        <v>321</v>
      </c>
      <c r="I343" s="5">
        <v>417000000000</v>
      </c>
    </row>
  </sheetData>
  <pageMargins left="0.7" right="0.7" top="0.75" bottom="0.75" header="0.3" footer="0.3"/>
  <ignoredErrors>
    <ignoredError sqref="A1:Z344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2587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</row>
    <row r="2" spans="1:18" ht="15.5" x14ac:dyDescent="0.35">
      <c r="C2" t="s">
        <v>2588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863806318000</v>
      </c>
      <c r="H4" s="2">
        <f>IFERROR(SUM(D4:G4)*(4/MAX(1,COUNT(D4:G4))),"")</f>
        <v>3455225272000</v>
      </c>
      <c r="I4" s="2">
        <f t="shared" ref="I4:R4" si="1">IFERROR(INDEX(I51:I500,MATCH($C$4,$C$51:$C$500,0)),"")</f>
        <v>4122385016000</v>
      </c>
      <c r="J4" s="2">
        <f t="shared" si="1"/>
        <v>2895902369000</v>
      </c>
      <c r="K4" s="2">
        <f t="shared" si="1"/>
        <v>2747529515000</v>
      </c>
      <c r="L4" s="2">
        <f t="shared" si="1"/>
        <v>2339387755000</v>
      </c>
      <c r="M4" s="2">
        <f t="shared" si="1"/>
        <v>2159191248000</v>
      </c>
      <c r="N4" s="2">
        <f t="shared" si="1"/>
        <v>2893298079000</v>
      </c>
      <c r="O4" s="2">
        <f t="shared" si="1"/>
        <v>1841268073000</v>
      </c>
      <c r="P4" s="2">
        <f t="shared" si="1"/>
        <v>2205541657000</v>
      </c>
      <c r="Q4" s="2">
        <f t="shared" si="1"/>
        <v>2184623635000</v>
      </c>
      <c r="R4" s="2">
        <f t="shared" si="1"/>
        <v>2399834508000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86244066000</v>
      </c>
      <c r="H5" s="2">
        <f>IFERROR(SUM(D5:G5)*(4/MAX(1,COUNT(D5:G5))),"")</f>
        <v>344976264000</v>
      </c>
      <c r="I5" s="2">
        <f t="shared" ref="I5:R5" si="2">IFERROR(INDEX(I51:I500,MATCH($C$5,$C$51:$C$500,0)),"")</f>
        <v>297973539000</v>
      </c>
      <c r="J5" s="2">
        <f t="shared" si="2"/>
        <v>192556622000</v>
      </c>
      <c r="K5" s="2">
        <f t="shared" si="2"/>
        <v>186310204000</v>
      </c>
      <c r="L5" s="2">
        <f t="shared" si="2"/>
        <v>174784934000</v>
      </c>
      <c r="M5" s="2">
        <f t="shared" si="2"/>
        <v>120376784000</v>
      </c>
      <c r="N5" s="2">
        <f t="shared" si="2"/>
        <v>215208877000</v>
      </c>
      <c r="O5" s="2">
        <f t="shared" si="2"/>
        <v>114594952000</v>
      </c>
      <c r="P5" s="2">
        <f t="shared" si="2"/>
        <v>135437872000</v>
      </c>
      <c r="Q5" s="2">
        <f t="shared" si="2"/>
        <v>121528611000</v>
      </c>
      <c r="R5" s="2">
        <f t="shared" si="2"/>
        <v>1330557000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1417221831000</v>
      </c>
      <c r="H6" s="2">
        <f>IFERROR(INDEX(D6:G6,COUNT(D6:G6)),"")</f>
        <v>1417221831000</v>
      </c>
      <c r="I6" s="2">
        <f t="shared" ref="I6:R6" si="3">IFERROR(INDEX(I51:I500,MATCH($C$6,$C$51:$C$500,0)),"")</f>
        <v>1330977765000</v>
      </c>
      <c r="J6" s="2">
        <f t="shared" si="3"/>
        <v>1033004226000</v>
      </c>
      <c r="K6" s="2">
        <f t="shared" si="3"/>
        <v>840447604000</v>
      </c>
      <c r="L6" s="2">
        <f t="shared" si="3"/>
        <v>985337400000</v>
      </c>
      <c r="M6" s="2">
        <f t="shared" si="3"/>
        <v>972552466000</v>
      </c>
      <c r="N6" s="2">
        <f t="shared" si="3"/>
        <v>832209156000</v>
      </c>
      <c r="O6" s="2">
        <f t="shared" si="3"/>
        <v>617000279000</v>
      </c>
      <c r="P6" s="2">
        <f t="shared" si="3"/>
        <v>502405327000</v>
      </c>
      <c r="Q6" s="2">
        <f t="shared" si="3"/>
        <v>357150110000</v>
      </c>
      <c r="R6" s="2">
        <f t="shared" si="3"/>
        <v>234268825000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</v>
      </c>
      <c r="H7" s="3">
        <f>IFERROR(INDEX(D7:G7,COUNT(D7:G7)),"")</f>
        <v>0</v>
      </c>
      <c r="I7" s="3">
        <f t="shared" ref="I7:R7" si="4">IFERROR(INDEX(I51:I500,MATCH($C$7,$C$51:$C$500,0))/1000000000,"")</f>
        <v>0</v>
      </c>
      <c r="J7" s="3">
        <f t="shared" si="4"/>
        <v>0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  <c r="O7" s="3">
        <f t="shared" si="4"/>
        <v>0</v>
      </c>
      <c r="P7" s="3">
        <f t="shared" si="4"/>
        <v>0</v>
      </c>
      <c r="Q7" s="3">
        <f t="shared" si="4"/>
        <v>0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74000000000</v>
      </c>
      <c r="H8" s="2">
        <f>IFERROR(INDEX(D8:G8,COUNT(D8:G8)),"")</f>
        <v>74000000000</v>
      </c>
      <c r="I8" s="2">
        <f t="shared" ref="I8:R8" si="5">IFERROR(INDEX(I51:I500,MATCH($C$8,$C$51:$C$500,0)),"")</f>
        <v>183000000000</v>
      </c>
      <c r="J8" s="2">
        <f t="shared" si="5"/>
        <v>-5000000000</v>
      </c>
      <c r="K8" s="2">
        <f t="shared" si="5"/>
        <v>288000000000</v>
      </c>
      <c r="L8" s="2">
        <f t="shared" si="5"/>
        <v>176000000000</v>
      </c>
      <c r="M8" s="2">
        <f t="shared" si="5"/>
        <v>440000000000</v>
      </c>
      <c r="N8" s="2">
        <f t="shared" si="5"/>
        <v>240000000000</v>
      </c>
      <c r="O8" s="2">
        <f t="shared" si="5"/>
        <v>366000000000</v>
      </c>
      <c r="P8" s="2">
        <f t="shared" si="5"/>
        <v>-221000000000</v>
      </c>
      <c r="Q8" s="2">
        <f t="shared" si="5"/>
        <v>202000000000</v>
      </c>
      <c r="R8" s="2">
        <f t="shared" si="5"/>
        <v>183000000000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20499.419999999998</v>
      </c>
      <c r="H9" s="3">
        <f>IFERROR(INDEX(D9:G9,COUNT(D9:G9)),"")</f>
        <v>20499.419999999998</v>
      </c>
      <c r="I9" s="3">
        <f t="shared" ref="I9:R9" si="6">IFERROR(INDEX(I51:I500,MATCH($C$9,$C$51:$C$500,0)),"")</f>
        <v>50816.37</v>
      </c>
      <c r="J9" s="3">
        <f t="shared" si="6"/>
        <v>-1314.06</v>
      </c>
      <c r="K9" s="3">
        <f t="shared" si="6"/>
        <v>79936.399999999994</v>
      </c>
      <c r="L9" s="3">
        <f t="shared" si="6"/>
        <v>48920.44</v>
      </c>
      <c r="M9" s="3">
        <f t="shared" si="6"/>
        <v>122147.99</v>
      </c>
      <c r="N9" s="3">
        <f t="shared" si="6"/>
        <v>66570.740000000005</v>
      </c>
      <c r="O9" s="3">
        <f t="shared" si="6"/>
        <v>101685.05</v>
      </c>
      <c r="P9" s="3">
        <f t="shared" si="6"/>
        <v>-61283.03</v>
      </c>
      <c r="Q9" s="3">
        <f t="shared" si="6"/>
        <v>56035.21</v>
      </c>
      <c r="R9" s="3">
        <f t="shared" si="6"/>
        <v>50858.19</v>
      </c>
    </row>
    <row r="10" spans="1:18" ht="15.5" x14ac:dyDescent="0.35">
      <c r="C10" t="s">
        <v>17</v>
      </c>
      <c r="D10" s="3" t="str">
        <f ca="1">IFERROR(IF(D9=0,"",D2/D9),"")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355140665000</v>
      </c>
      <c r="H11" s="2">
        <f>IFERROR(INDEX(D11:G11,COUNT(D11:G11)),"")</f>
        <v>355140665000</v>
      </c>
      <c r="I11" s="2">
        <f t="shared" ref="I11:R11" si="8">IFERROR(INDEX(I51:I500,MATCH($C$11,$C$51:$C$500,0)),"")</f>
        <v>284925960000</v>
      </c>
      <c r="J11" s="2">
        <f t="shared" si="8"/>
        <v>114187237000</v>
      </c>
      <c r="K11" s="2">
        <f t="shared" si="8"/>
        <v>123150643000</v>
      </c>
      <c r="L11" s="2">
        <f t="shared" si="8"/>
        <v>164081488000</v>
      </c>
      <c r="M11" s="2">
        <f t="shared" si="8"/>
        <v>151065111000</v>
      </c>
      <c r="N11" s="2">
        <f t="shared" si="8"/>
        <v>44491537000</v>
      </c>
      <c r="O11" s="2">
        <f t="shared" si="8"/>
        <v>27836868000</v>
      </c>
      <c r="P11" s="2">
        <f t="shared" si="8"/>
        <v>23196205000</v>
      </c>
      <c r="Q11" s="2">
        <f t="shared" si="8"/>
        <v>22097464000</v>
      </c>
      <c r="R11" s="2">
        <f t="shared" si="8"/>
        <v>68229474000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-355000000000</v>
      </c>
      <c r="H12" s="2">
        <f>IFERROR(INDEX(D12:G12,COUNT(D12:G12)),"")</f>
        <v>-355000000000</v>
      </c>
      <c r="I12" s="2">
        <f t="shared" ref="I12:R12" si="9">IFERROR(INDEX(I51:I500,MATCH($C$12,$C$51:$C$500,0)),"")</f>
        <v>-285000000000</v>
      </c>
      <c r="J12" s="2">
        <f t="shared" si="9"/>
        <v>-114000000000</v>
      </c>
      <c r="K12" s="2">
        <f t="shared" si="9"/>
        <v>-123000000000</v>
      </c>
      <c r="L12" s="2">
        <f t="shared" si="9"/>
        <v>-164000000000</v>
      </c>
      <c r="M12" s="2">
        <f t="shared" si="9"/>
        <v>-151000000000</v>
      </c>
      <c r="N12" s="2">
        <f t="shared" si="9"/>
        <v>328000000000</v>
      </c>
      <c r="O12" s="2">
        <f t="shared" si="9"/>
        <v>-28000000000</v>
      </c>
      <c r="P12" s="2">
        <f t="shared" si="9"/>
        <v>335000000000</v>
      </c>
      <c r="Q12" s="2">
        <f t="shared" si="9"/>
        <v>-21000000000</v>
      </c>
      <c r="R12" s="2">
        <f t="shared" si="9"/>
        <v>-68000000000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373000000000</v>
      </c>
      <c r="O13" s="2">
        <f t="shared" si="10"/>
        <v>0</v>
      </c>
      <c r="P13" s="2">
        <f t="shared" si="10"/>
        <v>359000000000</v>
      </c>
      <c r="Q13" s="2">
        <f t="shared" si="10"/>
        <v>1000000000</v>
      </c>
      <c r="R13" s="2">
        <f t="shared" si="10"/>
        <v>1000000000</v>
      </c>
    </row>
    <row r="14" spans="1:18" ht="15.5" x14ac:dyDescent="0.35">
      <c r="C14" t="s">
        <v>26</v>
      </c>
      <c r="D14" s="2">
        <f>IFERROR(INDEX(D51:D500,MATCH($C$14,$C$51:$C$500,0)),"")</f>
        <v>-76371000</v>
      </c>
      <c r="H14" s="2">
        <f>IFERROR(SUM(D14:G14)*(4/MAX(1,COUNT(D14:G14))),"")</f>
        <v>-305484000</v>
      </c>
      <c r="I14" s="2">
        <f t="shared" ref="I14:R14" si="11">IFERROR(INDEX(I51:I500,MATCH($C$14,$C$51:$C$500,0)),"")</f>
        <v>-332836000</v>
      </c>
      <c r="J14" s="2">
        <f t="shared" si="11"/>
        <v>-599546000</v>
      </c>
      <c r="K14" s="2">
        <f t="shared" si="11"/>
        <v>-953699000</v>
      </c>
      <c r="L14" s="2">
        <f t="shared" si="11"/>
        <v>-1089010000</v>
      </c>
      <c r="M14" s="2">
        <f t="shared" si="11"/>
        <v>-5105310000</v>
      </c>
      <c r="N14" s="2">
        <f t="shared" si="11"/>
        <v>-22398088000</v>
      </c>
      <c r="O14" s="2">
        <f t="shared" si="11"/>
        <v>-26578332000</v>
      </c>
      <c r="P14" s="2">
        <f t="shared" si="11"/>
        <v>-31475492000</v>
      </c>
      <c r="Q14" s="2">
        <f t="shared" si="11"/>
        <v>-8413486000</v>
      </c>
      <c r="R14" s="2">
        <f t="shared" si="11"/>
        <v>-35665408000</v>
      </c>
    </row>
    <row r="15" spans="1:18" ht="15.5" x14ac:dyDescent="0.35">
      <c r="C15" t="s">
        <v>27</v>
      </c>
      <c r="D15" s="2">
        <f>IFERROR(INDEX(D51:D500,MATCH($C$15,$C$51:$C$500,0)),"")</f>
        <v>-19273047000</v>
      </c>
      <c r="H15" s="2">
        <f>IFERROR(SUM(D15:G15)*(4/MAX(1,COUNT(D15:G15))),"")</f>
        <v>-77092188000</v>
      </c>
      <c r="I15" s="2">
        <f t="shared" ref="I15:R15" si="12">IFERROR(INDEX(I51:I500,MATCH($C$15,$C$51:$C$500,0)),"")</f>
        <v>-93289179000</v>
      </c>
      <c r="J15" s="2">
        <f t="shared" si="12"/>
        <v>-55055073000</v>
      </c>
      <c r="K15" s="2">
        <f t="shared" si="12"/>
        <v>-51693827000</v>
      </c>
      <c r="L15" s="2">
        <f t="shared" si="12"/>
        <v>-52766472000</v>
      </c>
      <c r="M15" s="2">
        <f t="shared" si="12"/>
        <v>-47412267000</v>
      </c>
      <c r="N15" s="2">
        <f t="shared" si="12"/>
        <v>-70322306000</v>
      </c>
      <c r="O15" s="2">
        <f t="shared" si="12"/>
        <v>-69334926000</v>
      </c>
      <c r="P15" s="2">
        <f t="shared" si="12"/>
        <v>-66012339000</v>
      </c>
      <c r="Q15" s="2">
        <f t="shared" si="12"/>
        <v>-58126560000</v>
      </c>
      <c r="R15" s="2">
        <f t="shared" si="12"/>
        <v>-88347216000</v>
      </c>
    </row>
    <row r="16" spans="1:18" ht="15.5" x14ac:dyDescent="0.35">
      <c r="C16" t="s">
        <v>28</v>
      </c>
      <c r="D16" s="2">
        <f>IFERROR(INDEX(D51:D500,MATCH($C$16,$C$51:$C$500,0)),"")</f>
        <v>105517113000</v>
      </c>
      <c r="H16" s="2">
        <f>IFERROR(SUM(D16:G16)*(4/MAX(1,COUNT(D16:G16))),"")</f>
        <v>422068452000</v>
      </c>
      <c r="I16" s="2">
        <f t="shared" ref="I16:R16" si="13">IFERROR(INDEX(I51:I500,MATCH($C$16,$C$51:$C$500,0)),"")</f>
        <v>383994811000</v>
      </c>
      <c r="J16" s="2">
        <f t="shared" si="13"/>
        <v>241670701000</v>
      </c>
      <c r="K16" s="2">
        <f t="shared" si="13"/>
        <v>239395631000</v>
      </c>
      <c r="L16" s="2">
        <f t="shared" si="13"/>
        <v>227548574000</v>
      </c>
      <c r="M16" s="2">
        <f t="shared" si="13"/>
        <v>166103849000</v>
      </c>
      <c r="N16" s="2">
        <f t="shared" si="13"/>
        <v>288685180000</v>
      </c>
      <c r="O16" s="2">
        <f t="shared" si="13"/>
        <v>181987452000</v>
      </c>
      <c r="P16" s="2">
        <f t="shared" si="13"/>
        <v>193103981000</v>
      </c>
      <c r="Q16" s="2">
        <f t="shared" si="13"/>
        <v>180641570000</v>
      </c>
      <c r="R16" s="2">
        <f t="shared" si="13"/>
        <v>223074487000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0</v>
      </c>
      <c r="H21" s="2">
        <f>IFERROR(INDEX(D21:G21,COUNT(D21:G21)),"")</f>
        <v>0</v>
      </c>
      <c r="I21" s="2">
        <f t="shared" ref="I21:R21" si="15">IFERROR(INDEX(I51:I500,MATCH($C$7,$C$51:$C$500,0)),"")</f>
        <v>0</v>
      </c>
      <c r="J21" s="2">
        <f t="shared" si="15"/>
        <v>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  <c r="P21" s="2">
        <f t="shared" si="15"/>
        <v>0</v>
      </c>
      <c r="Q21" s="2">
        <f t="shared" si="15"/>
        <v>0</v>
      </c>
      <c r="R21" s="2">
        <f t="shared" si="15"/>
        <v>0</v>
      </c>
    </row>
    <row r="23" spans="1:18" ht="15.5" x14ac:dyDescent="0.35">
      <c r="B23" t="s">
        <v>53</v>
      </c>
      <c r="C23" t="s">
        <v>54</v>
      </c>
      <c r="D23" s="3">
        <f>IFERROR(D5/D6*100,"")</f>
        <v>6.085431660274784</v>
      </c>
      <c r="H23" s="3">
        <f t="shared" ref="H23:R23" si="16">IFERROR(H5/H6*100,"")</f>
        <v>24.341726641099136</v>
      </c>
      <c r="I23" s="3">
        <f t="shared" si="16"/>
        <v>22.38756700792819</v>
      </c>
      <c r="J23" s="3">
        <f t="shared" si="16"/>
        <v>18.640448620972052</v>
      </c>
      <c r="K23" s="3">
        <f t="shared" si="16"/>
        <v>22.167973721774096</v>
      </c>
      <c r="L23" s="3">
        <f t="shared" si="16"/>
        <v>17.738587208807864</v>
      </c>
      <c r="M23" s="3">
        <f t="shared" si="16"/>
        <v>12.377407719204735</v>
      </c>
      <c r="N23" s="3">
        <f t="shared" si="16"/>
        <v>25.8599506444267</v>
      </c>
      <c r="O23" s="3">
        <f t="shared" si="16"/>
        <v>18.572917371403651</v>
      </c>
      <c r="P23" s="3">
        <f t="shared" si="16"/>
        <v>26.957889321902034</v>
      </c>
      <c r="Q23" s="3">
        <f t="shared" si="16"/>
        <v>34.027320053184361</v>
      </c>
      <c r="R23" s="3">
        <f t="shared" si="16"/>
        <v>0.56796161418404689</v>
      </c>
    </row>
    <row r="24" spans="1:18" ht="15.5" x14ac:dyDescent="0.35">
      <c r="C24" t="s">
        <v>55</v>
      </c>
      <c r="D24" s="4">
        <f>IFERROR(_xlfn.RRI(5,I23,D23),"")</f>
        <v>-0.22935050495888276</v>
      </c>
      <c r="H24" s="4">
        <f t="shared" ref="H24:R24" si="17">IFERROR(_xlfn.RRI(5,M23,H23),"")</f>
        <v>0.14483879208232353</v>
      </c>
      <c r="I24" s="4">
        <f t="shared" si="17"/>
        <v>-2.8426095858828271E-2</v>
      </c>
      <c r="J24" s="4">
        <f t="shared" si="17"/>
        <v>7.2614597180620244E-4</v>
      </c>
      <c r="K24" s="4">
        <f t="shared" si="17"/>
        <v>-3.83699582964937E-2</v>
      </c>
      <c r="L24" s="4">
        <f t="shared" si="17"/>
        <v>-0.12215415821218245</v>
      </c>
      <c r="M24" s="4">
        <f t="shared" si="17"/>
        <v>0.85209023711445853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23956.69</v>
      </c>
      <c r="H25" s="3">
        <f>IFERROR(INDEX(D25:G25,COUNT(D25:G25)),"")</f>
        <v>23956.69</v>
      </c>
      <c r="I25" s="3">
        <f t="shared" ref="I25:R25" si="18">IFERROR(INDEX(I51:I500,MATCH($C$25,$C$51:$C$500,0)),"")</f>
        <v>80751.56</v>
      </c>
      <c r="J25" s="3">
        <f t="shared" si="18"/>
        <v>51837.67</v>
      </c>
      <c r="K25" s="3">
        <f t="shared" si="18"/>
        <v>52139.39</v>
      </c>
      <c r="L25" s="3">
        <f t="shared" si="18"/>
        <v>48550.58</v>
      </c>
      <c r="M25" s="3">
        <f t="shared" si="18"/>
        <v>32969.879999999997</v>
      </c>
      <c r="N25" s="3">
        <f t="shared" si="18"/>
        <v>60656.35</v>
      </c>
      <c r="O25" s="3">
        <f t="shared" si="18"/>
        <v>31292.37</v>
      </c>
      <c r="P25" s="3">
        <f t="shared" si="18"/>
        <v>35303.230000000003</v>
      </c>
      <c r="Q25" s="3">
        <f t="shared" si="18"/>
        <v>34031.949999999997</v>
      </c>
      <c r="R25" s="3">
        <f t="shared" si="18"/>
        <v>37424.239999999998</v>
      </c>
    </row>
    <row r="26" spans="1:18" ht="15.5" x14ac:dyDescent="0.35">
      <c r="C26" t="s">
        <v>58</v>
      </c>
      <c r="D26" s="4">
        <f>IFERROR(_xlfn.RRI(5,I25,D25),"")</f>
        <v>-0.21574882432246112</v>
      </c>
      <c r="H26" s="4">
        <f t="shared" ref="H26:R26" si="19">IFERROR(_xlfn.RRI(5,M25,H25),"")</f>
        <v>-6.1872451606237555E-2</v>
      </c>
      <c r="I26" s="4">
        <f t="shared" si="19"/>
        <v>5.8899954367256147E-2</v>
      </c>
      <c r="J26" s="4">
        <f t="shared" si="19"/>
        <v>0.10621973794621442</v>
      </c>
      <c r="K26" s="4">
        <f t="shared" si="19"/>
        <v>8.1111036230670841E-2</v>
      </c>
      <c r="L26" s="4">
        <f t="shared" si="19"/>
        <v>7.3647006604964371E-2</v>
      </c>
      <c r="M26" s="4">
        <f t="shared" si="19"/>
        <v>-2.5026356914728987E-2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 t="str">
        <f>IFERROR(D4/D21,"")</f>
        <v/>
      </c>
      <c r="H27" s="3" t="str">
        <f t="shared" ref="H27:R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  <c r="R27" s="3" t="str">
        <f t="shared" si="20"/>
        <v/>
      </c>
    </row>
    <row r="28" spans="1:18" ht="15.5" x14ac:dyDescent="0.35">
      <c r="C28" t="s">
        <v>60</v>
      </c>
      <c r="D28" s="4" t="str">
        <f>IFERROR(_xlfn.RRI(5,I27,D27),"")</f>
        <v/>
      </c>
      <c r="H28" s="4" t="str">
        <f t="shared" ref="H28:R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-0.70332845582178227</v>
      </c>
      <c r="I29" s="4">
        <f t="shared" si="22"/>
        <v>0.55777757758016522</v>
      </c>
      <c r="J29" s="4">
        <f t="shared" si="22"/>
        <v>-5.7867957411853336E-3</v>
      </c>
      <c r="K29" s="4">
        <f t="shared" si="22"/>
        <v>7.3918993346732367E-2</v>
      </c>
      <c r="L29" s="4">
        <f t="shared" si="22"/>
        <v>0.47257375519716799</v>
      </c>
      <c r="M29" s="4">
        <f t="shared" si="22"/>
        <v>-0.45644800585594092</v>
      </c>
      <c r="N29" s="4">
        <f t="shared" si="22"/>
        <v>0.93837507354029115</v>
      </c>
      <c r="O29" s="4">
        <f t="shared" si="22"/>
        <v>-0.11361170068574473</v>
      </c>
      <c r="P29" s="4">
        <f t="shared" si="22"/>
        <v>3.7355485066239411E-2</v>
      </c>
      <c r="Q29" s="4">
        <f t="shared" si="22"/>
        <v>-9.0644192106506399E-2</v>
      </c>
      <c r="R29" s="4" t="str">
        <f t="shared" si="22"/>
        <v/>
      </c>
    </row>
    <row r="30" spans="1:18" ht="15.5" x14ac:dyDescent="0.35">
      <c r="C30" t="s">
        <v>62</v>
      </c>
      <c r="H30" s="4" t="str">
        <f t="shared" ref="H30:R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393672.73</v>
      </c>
      <c r="H32" s="3">
        <f>IFERROR(INDEX(D32:G32,COUNT(D32:G32)),"")</f>
        <v>393672.73</v>
      </c>
      <c r="I32" s="3">
        <f t="shared" ref="I32:R32" si="24">IFERROR(INDEX(I51:I500,MATCH($C$32,$C$51:$C$500,0)),"")</f>
        <v>369716.05</v>
      </c>
      <c r="J32" s="3">
        <f t="shared" si="24"/>
        <v>286945.62</v>
      </c>
      <c r="K32" s="3">
        <f t="shared" si="24"/>
        <v>233457.67</v>
      </c>
      <c r="L32" s="3">
        <f t="shared" si="24"/>
        <v>273704.83</v>
      </c>
      <c r="M32" s="3">
        <f t="shared" si="24"/>
        <v>270153.46000000002</v>
      </c>
      <c r="N32" s="3">
        <f t="shared" si="24"/>
        <v>231169.21</v>
      </c>
      <c r="O32" s="3">
        <f t="shared" si="24"/>
        <v>171388.97</v>
      </c>
      <c r="P32" s="3">
        <f t="shared" si="24"/>
        <v>139557.04</v>
      </c>
      <c r="Q32" s="3">
        <f t="shared" si="24"/>
        <v>99208.36</v>
      </c>
      <c r="R32" s="3">
        <f t="shared" si="24"/>
        <v>65074.67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7.0000000000000007E-2</v>
      </c>
      <c r="H33" s="3">
        <f>IFERROR(INDEX(D33:G33,COUNT(D33:G33)),"")</f>
        <v>7.0000000000000007E-2</v>
      </c>
      <c r="I33" s="3">
        <f t="shared" ref="I33:R33" si="25">IFERROR(INDEX(I51:I500,MATCH($C$33,$C$51:$C$500,0)),"")</f>
        <v>0.08</v>
      </c>
      <c r="J33" s="3">
        <f t="shared" si="25"/>
        <v>0.1</v>
      </c>
      <c r="K33" s="3">
        <f t="shared" si="25"/>
        <v>0.12</v>
      </c>
      <c r="L33" s="3">
        <f t="shared" si="25"/>
        <v>0.11</v>
      </c>
      <c r="M33" s="3">
        <f t="shared" si="25"/>
        <v>0.11</v>
      </c>
      <c r="N33" s="3">
        <f t="shared" si="25"/>
        <v>0.13</v>
      </c>
      <c r="O33" s="3">
        <f t="shared" si="25"/>
        <v>0.17</v>
      </c>
      <c r="P33" s="3">
        <f t="shared" si="25"/>
        <v>0.21</v>
      </c>
      <c r="Q33" s="3">
        <f t="shared" si="25"/>
        <v>0.28999999999999998</v>
      </c>
      <c r="R33" s="3">
        <f t="shared" si="25"/>
        <v>0.45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1.21</v>
      </c>
      <c r="H34" s="3">
        <f>IFERROR(INDEX(D34:G34,COUNT(D34:G34)),"")</f>
        <v>1.21</v>
      </c>
      <c r="I34" s="3">
        <f t="shared" ref="I34:R34" si="26">IFERROR(INDEX(I51:I500,MATCH($C$34,$C$51:$C$500,0)),"")</f>
        <v>0.36</v>
      </c>
      <c r="J34" s="3">
        <f t="shared" si="26"/>
        <v>0.56000000000000005</v>
      </c>
      <c r="K34" s="3">
        <f t="shared" si="26"/>
        <v>0.56000000000000005</v>
      </c>
      <c r="L34" s="3">
        <f t="shared" si="26"/>
        <v>0.6</v>
      </c>
      <c r="M34" s="3">
        <f t="shared" si="26"/>
        <v>0.88</v>
      </c>
      <c r="N34" s="3">
        <f t="shared" si="26"/>
        <v>0.48</v>
      </c>
      <c r="O34" s="3">
        <f t="shared" si="26"/>
        <v>0.93</v>
      </c>
      <c r="P34" s="3">
        <f t="shared" si="26"/>
        <v>0.82</v>
      </c>
      <c r="Q34" s="3">
        <f t="shared" si="26"/>
        <v>0.85</v>
      </c>
      <c r="R34" s="3">
        <f t="shared" si="26"/>
        <v>0.77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0.12</v>
      </c>
      <c r="H35" s="3">
        <f>IFERROR(INDEX(D35:G35,COUNT(D35:G35)),"")</f>
        <v>0.12</v>
      </c>
      <c r="I35" s="3">
        <f t="shared" ref="I35:R35" si="27">IFERROR(INDEX(I51:I500,MATCH($C$35,$C$51:$C$500,0)),"")</f>
        <v>0.03</v>
      </c>
      <c r="J35" s="3">
        <f t="shared" si="27"/>
        <v>0.04</v>
      </c>
      <c r="K35" s="3">
        <f t="shared" si="27"/>
        <v>0.04</v>
      </c>
      <c r="L35" s="3">
        <f t="shared" si="27"/>
        <v>0.04</v>
      </c>
      <c r="M35" s="3">
        <f t="shared" si="27"/>
        <v>0.05</v>
      </c>
      <c r="N35" s="3">
        <f t="shared" si="27"/>
        <v>0.04</v>
      </c>
      <c r="O35" s="3">
        <f t="shared" si="27"/>
        <v>0.06</v>
      </c>
      <c r="P35" s="3">
        <f t="shared" si="27"/>
        <v>0.05</v>
      </c>
      <c r="Q35" s="3">
        <f t="shared" si="27"/>
        <v>0.05</v>
      </c>
      <c r="R35" s="3">
        <f t="shared" si="27"/>
        <v>0.04</v>
      </c>
    </row>
    <row r="36" spans="1:18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0.43359999999999999</v>
      </c>
      <c r="L36" s="4">
        <f t="shared" si="28"/>
        <v>1.9566999999999999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42000</v>
      </c>
      <c r="L37" s="3">
        <f t="shared" si="29"/>
        <v>95000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863806318000</v>
      </c>
      <c r="E51" s="5">
        <v>1214604148000</v>
      </c>
      <c r="F51" s="5">
        <v>1174213911000</v>
      </c>
      <c r="G51" s="5">
        <v>847259972000</v>
      </c>
      <c r="I51" s="5">
        <v>4122385016000</v>
      </c>
      <c r="J51" s="5">
        <v>2895902369000</v>
      </c>
      <c r="K51" s="5">
        <v>2747529515000</v>
      </c>
      <c r="L51" s="5">
        <v>2339387755000</v>
      </c>
      <c r="M51" s="5">
        <v>2159191248000</v>
      </c>
      <c r="N51" s="5">
        <v>2893298079000</v>
      </c>
      <c r="O51" s="5">
        <v>1841268073000</v>
      </c>
      <c r="P51" s="5">
        <v>2205541657000</v>
      </c>
      <c r="Q51" s="5">
        <v>2184623635000</v>
      </c>
      <c r="R51" s="5">
        <v>2399834508000</v>
      </c>
    </row>
    <row r="52" spans="2:18" ht="15.5" x14ac:dyDescent="0.35">
      <c r="C52" t="s">
        <v>85</v>
      </c>
      <c r="D52" s="5">
        <v>-748841883000</v>
      </c>
      <c r="E52" s="5">
        <v>-1125409479000</v>
      </c>
      <c r="F52" s="5">
        <v>-1023247225000</v>
      </c>
      <c r="G52" s="5">
        <v>-764637762000</v>
      </c>
      <c r="I52" s="5">
        <v>-3682728194000</v>
      </c>
      <c r="J52" s="5">
        <v>-2595139547000</v>
      </c>
      <c r="K52" s="5">
        <v>-2449763171000</v>
      </c>
      <c r="L52" s="5">
        <v>-2077414708000</v>
      </c>
      <c r="M52" s="5">
        <v>-1946721501000</v>
      </c>
      <c r="N52" s="5">
        <v>-2464083162000</v>
      </c>
      <c r="O52" s="5">
        <v>-1537016351000</v>
      </c>
      <c r="P52" s="5">
        <v>-1788657700000</v>
      </c>
      <c r="Q52" s="5">
        <v>-1855951132000</v>
      </c>
      <c r="R52" s="5">
        <v>-2010905948000</v>
      </c>
    </row>
    <row r="53" spans="2:18" ht="15.5" x14ac:dyDescent="0.35">
      <c r="C53" t="s">
        <v>86</v>
      </c>
      <c r="D53" s="5">
        <v>114964435000</v>
      </c>
      <c r="E53" s="5">
        <v>89194669000</v>
      </c>
      <c r="F53" s="5">
        <v>150966686000</v>
      </c>
      <c r="G53" s="5">
        <v>82622210000</v>
      </c>
      <c r="I53" s="5">
        <v>439656822000</v>
      </c>
      <c r="J53" s="5">
        <v>300762822000</v>
      </c>
      <c r="K53" s="5">
        <v>297766344000</v>
      </c>
      <c r="L53" s="5">
        <v>261973047000</v>
      </c>
      <c r="M53" s="5">
        <v>212469747000</v>
      </c>
      <c r="N53" s="5">
        <v>429214917000</v>
      </c>
      <c r="O53" s="5">
        <v>304251722000</v>
      </c>
      <c r="P53" s="5">
        <v>416883957000</v>
      </c>
      <c r="Q53" s="5">
        <v>328672503000</v>
      </c>
      <c r="R53" s="5">
        <v>388928560000</v>
      </c>
    </row>
    <row r="54" spans="2:18" ht="15.5" x14ac:dyDescent="0.35">
      <c r="C54" t="s">
        <v>87</v>
      </c>
      <c r="D54" s="5">
        <v>-12859474000</v>
      </c>
      <c r="E54" s="5">
        <v>-19672155000</v>
      </c>
      <c r="F54" s="5">
        <v>-17161074000</v>
      </c>
      <c r="G54" s="5">
        <v>-16921517000</v>
      </c>
      <c r="I54" s="5">
        <v>-67321665000</v>
      </c>
      <c r="J54" s="5">
        <v>-66190324000</v>
      </c>
      <c r="K54" s="5">
        <v>-58108418000</v>
      </c>
      <c r="L54" s="5">
        <v>-43669028000</v>
      </c>
      <c r="M54" s="5">
        <v>-55855142000</v>
      </c>
      <c r="N54" s="5">
        <v>-155961172000</v>
      </c>
      <c r="O54" s="5">
        <v>-165855671000</v>
      </c>
      <c r="P54" s="5">
        <v>-178647882000</v>
      </c>
      <c r="Q54" s="5">
        <v>-133195420000</v>
      </c>
      <c r="R54" s="5">
        <v>-154946819000</v>
      </c>
    </row>
    <row r="55" spans="2:18" ht="15.5" x14ac:dyDescent="0.35">
      <c r="C55" t="s">
        <v>88</v>
      </c>
      <c r="D55" s="5">
        <v>-8818231000</v>
      </c>
      <c r="E55" s="5">
        <v>-14990061000</v>
      </c>
      <c r="F55" s="5">
        <v>-12176828000</v>
      </c>
      <c r="G55" s="5">
        <v>-11865430000</v>
      </c>
      <c r="I55" s="5">
        <v>-48524144000</v>
      </c>
      <c r="J55" s="5">
        <v>-45610847000</v>
      </c>
      <c r="K55" s="5">
        <v>-44036989000</v>
      </c>
      <c r="L55" s="5">
        <v>-34969889000</v>
      </c>
      <c r="M55" s="5">
        <v>-39786899000</v>
      </c>
      <c r="N55" s="5">
        <v>-94420122000</v>
      </c>
      <c r="O55" s="5">
        <v>-94350454000</v>
      </c>
      <c r="P55" s="5">
        <v>-83025942000</v>
      </c>
      <c r="Q55" s="5">
        <v>-79909330000</v>
      </c>
      <c r="R55" s="5">
        <v>-81761620000</v>
      </c>
    </row>
    <row r="56" spans="2:18" ht="15.5" x14ac:dyDescent="0.35">
      <c r="C56" t="s">
        <v>89</v>
      </c>
      <c r="D56" s="5">
        <v>-4041243000</v>
      </c>
      <c r="E56" s="5">
        <v>-4682094000</v>
      </c>
      <c r="F56" s="5">
        <v>-4984246000</v>
      </c>
      <c r="G56" s="5">
        <v>-5056087000</v>
      </c>
      <c r="I56" s="5">
        <v>-18797521000</v>
      </c>
      <c r="J56" s="5">
        <v>-20579477000</v>
      </c>
      <c r="K56" s="5">
        <v>-14071429000</v>
      </c>
      <c r="L56" s="5">
        <v>-8699139000</v>
      </c>
      <c r="M56" s="5">
        <v>-16068243000</v>
      </c>
      <c r="N56" s="5">
        <v>-61541050000</v>
      </c>
      <c r="O56" s="5">
        <v>-71505217000</v>
      </c>
      <c r="P56" s="5">
        <v>-95621940000</v>
      </c>
      <c r="Q56" s="5">
        <v>-53286090000</v>
      </c>
      <c r="R56" s="5">
        <v>-73185199000</v>
      </c>
    </row>
    <row r="57" spans="2:18" ht="15.5" x14ac:dyDescent="0.35">
      <c r="C57" t="s">
        <v>91</v>
      </c>
      <c r="D57" s="5">
        <v>102104961000</v>
      </c>
      <c r="E57" s="5">
        <v>69522514000</v>
      </c>
      <c r="F57" s="5">
        <v>133805612000</v>
      </c>
      <c r="G57" s="5">
        <v>65700693000</v>
      </c>
      <c r="I57" s="5">
        <v>372335157000</v>
      </c>
      <c r="J57" s="5">
        <v>234572498000</v>
      </c>
      <c r="K57" s="5">
        <v>239657926000</v>
      </c>
      <c r="L57" s="5">
        <v>218304019000</v>
      </c>
      <c r="M57" s="5">
        <v>156614605000</v>
      </c>
      <c r="N57" s="5">
        <v>273253745000</v>
      </c>
      <c r="O57" s="5">
        <v>138396051000</v>
      </c>
      <c r="P57" s="5">
        <v>238236075000</v>
      </c>
      <c r="Q57" s="5">
        <v>195477083000</v>
      </c>
      <c r="R57" s="5">
        <v>233981741000</v>
      </c>
    </row>
    <row r="58" spans="2:18" ht="15.5" x14ac:dyDescent="0.35">
      <c r="C58" t="s">
        <v>92</v>
      </c>
      <c r="D58" s="5">
        <v>3412152000</v>
      </c>
      <c r="E58" s="5">
        <v>3209625000</v>
      </c>
      <c r="F58" s="5">
        <v>4752417000</v>
      </c>
      <c r="G58" s="5">
        <v>1075240000</v>
      </c>
      <c r="I58" s="5">
        <v>11659654000</v>
      </c>
      <c r="J58" s="5">
        <v>7098203000</v>
      </c>
      <c r="K58" s="5">
        <v>-262295000</v>
      </c>
      <c r="L58" s="5">
        <v>9244555000</v>
      </c>
      <c r="M58" s="5">
        <v>9489244000</v>
      </c>
      <c r="N58" s="5">
        <v>15431435000</v>
      </c>
      <c r="O58" s="5">
        <v>43591401000</v>
      </c>
      <c r="P58" s="5">
        <v>-45132094000</v>
      </c>
      <c r="Q58" s="5">
        <v>-14835513000</v>
      </c>
      <c r="R58" s="5">
        <v>-10907254000</v>
      </c>
    </row>
    <row r="59" spans="2:18" ht="15.5" x14ac:dyDescent="0.35">
      <c r="C59" t="s">
        <v>94</v>
      </c>
      <c r="N59" s="5">
        <v>19041000</v>
      </c>
      <c r="O59" s="5">
        <v>58174000</v>
      </c>
      <c r="P59" s="5">
        <v>24931000</v>
      </c>
      <c r="Q59" s="5">
        <v>39900000</v>
      </c>
      <c r="R59" s="5">
        <v>55853000</v>
      </c>
    </row>
    <row r="60" spans="2:18" ht="15.5" x14ac:dyDescent="0.35">
      <c r="C60" t="s">
        <v>26</v>
      </c>
      <c r="D60" s="5">
        <v>-76371000</v>
      </c>
      <c r="E60" s="5">
        <v>-204369000</v>
      </c>
      <c r="F60" s="5">
        <v>-25075000</v>
      </c>
      <c r="G60" s="5">
        <v>-45302000</v>
      </c>
      <c r="I60" s="5">
        <v>-332836000</v>
      </c>
      <c r="J60" s="5">
        <v>-599546000</v>
      </c>
      <c r="K60" s="5">
        <v>-953699000</v>
      </c>
      <c r="L60" s="5">
        <v>-1089010000</v>
      </c>
      <c r="M60" s="5">
        <v>-5105310000</v>
      </c>
      <c r="N60" s="5">
        <v>-22398088000</v>
      </c>
      <c r="O60" s="5">
        <v>-26578332000</v>
      </c>
      <c r="P60" s="5">
        <v>-31475492000</v>
      </c>
      <c r="Q60" s="5">
        <v>-8413486000</v>
      </c>
      <c r="R60" s="5">
        <v>-35665408000</v>
      </c>
    </row>
    <row r="61" spans="2:18" ht="15.5" x14ac:dyDescent="0.35">
      <c r="C61" t="s">
        <v>95</v>
      </c>
      <c r="D61" s="5">
        <v>1163083000</v>
      </c>
      <c r="E61" s="5">
        <v>357582000</v>
      </c>
      <c r="F61" s="5">
        <v>-1512304000</v>
      </c>
      <c r="G61" s="5">
        <v>-1352143000</v>
      </c>
      <c r="I61" s="5">
        <v>-2132470000</v>
      </c>
      <c r="J61" s="5">
        <v>-2991449000</v>
      </c>
      <c r="K61" s="5">
        <v>-4269559000</v>
      </c>
      <c r="L61" s="5">
        <v>2331263000</v>
      </c>
      <c r="M61" s="5">
        <v>274271000</v>
      </c>
      <c r="N61" s="5">
        <v>-3401429000</v>
      </c>
      <c r="O61" s="5">
        <v>28045081000</v>
      </c>
      <c r="P61" s="5">
        <v>-49406243000</v>
      </c>
      <c r="Q61" s="5">
        <v>2578395000</v>
      </c>
      <c r="R61" s="5">
        <v>14484371000</v>
      </c>
    </row>
    <row r="62" spans="2:18" ht="15.5" x14ac:dyDescent="0.35">
      <c r="C62" t="s">
        <v>98</v>
      </c>
      <c r="D62" s="5">
        <v>2325440000</v>
      </c>
      <c r="E62" s="5">
        <v>3056412000</v>
      </c>
      <c r="F62" s="5">
        <v>6289796000</v>
      </c>
      <c r="G62" s="5">
        <v>2472685000</v>
      </c>
      <c r="I62" s="5">
        <v>14124960000</v>
      </c>
      <c r="J62" s="5">
        <v>10689198000</v>
      </c>
      <c r="K62" s="5">
        <v>4960963000</v>
      </c>
      <c r="L62" s="5">
        <v>8002302000</v>
      </c>
      <c r="M62" s="5">
        <v>14320283000</v>
      </c>
      <c r="N62" s="5">
        <v>41211911000</v>
      </c>
      <c r="O62" s="5">
        <v>42066478000</v>
      </c>
      <c r="P62" s="5">
        <v>35724710000</v>
      </c>
      <c r="Q62" s="5">
        <v>-9040322000</v>
      </c>
      <c r="R62" s="5">
        <v>10217930000</v>
      </c>
    </row>
    <row r="63" spans="2:18" ht="15.5" x14ac:dyDescent="0.35">
      <c r="C63" t="s">
        <v>99</v>
      </c>
      <c r="D63" s="5">
        <v>3412152000</v>
      </c>
      <c r="E63" s="5">
        <v>3209625000</v>
      </c>
      <c r="F63" s="5">
        <v>4752417000</v>
      </c>
      <c r="G63" s="5">
        <v>1075240000</v>
      </c>
      <c r="I63" s="5">
        <v>11659654000</v>
      </c>
      <c r="J63" s="5">
        <v>7098203000</v>
      </c>
      <c r="K63" s="5">
        <v>-262295000</v>
      </c>
      <c r="L63" s="5">
        <v>9244555000</v>
      </c>
      <c r="M63" s="5">
        <v>9489244000</v>
      </c>
      <c r="N63" s="5">
        <v>15431435000</v>
      </c>
      <c r="O63" s="5">
        <v>43591401000</v>
      </c>
      <c r="P63" s="5">
        <v>-45132094000</v>
      </c>
      <c r="Q63" s="5">
        <v>-14835513000</v>
      </c>
      <c r="R63" s="5">
        <v>-10907254000</v>
      </c>
    </row>
    <row r="64" spans="2:18" ht="15.5" x14ac:dyDescent="0.35">
      <c r="C64" t="s">
        <v>28</v>
      </c>
      <c r="D64" s="5">
        <v>105517113000</v>
      </c>
      <c r="E64" s="5">
        <v>72732139000</v>
      </c>
      <c r="F64" s="5">
        <v>138558029000</v>
      </c>
      <c r="G64" s="5">
        <v>66775933000</v>
      </c>
      <c r="I64" s="5">
        <v>383994811000</v>
      </c>
      <c r="J64" s="5">
        <v>241670701000</v>
      </c>
      <c r="K64" s="5">
        <v>239395631000</v>
      </c>
      <c r="L64" s="5">
        <v>227548574000</v>
      </c>
      <c r="M64" s="5">
        <v>166103849000</v>
      </c>
      <c r="N64" s="5">
        <v>288685180000</v>
      </c>
      <c r="O64" s="5">
        <v>181987452000</v>
      </c>
      <c r="P64" s="5">
        <v>193103981000</v>
      </c>
      <c r="Q64" s="5">
        <v>180641570000</v>
      </c>
      <c r="R64" s="5">
        <v>223074487000</v>
      </c>
    </row>
    <row r="65" spans="2:18" ht="15.5" x14ac:dyDescent="0.35">
      <c r="C65" t="s">
        <v>27</v>
      </c>
      <c r="D65" s="5">
        <v>-19273047000</v>
      </c>
      <c r="E65" s="5">
        <v>-20011577000</v>
      </c>
      <c r="F65" s="5">
        <v>-32266223000</v>
      </c>
      <c r="G65" s="5">
        <v>-16337233000</v>
      </c>
      <c r="I65" s="5">
        <v>-93289179000</v>
      </c>
      <c r="J65" s="5">
        <v>-55055073000</v>
      </c>
      <c r="K65" s="5">
        <v>-51693827000</v>
      </c>
      <c r="L65" s="5">
        <v>-52766472000</v>
      </c>
      <c r="M65" s="5">
        <v>-47412267000</v>
      </c>
      <c r="N65" s="5">
        <v>-70322306000</v>
      </c>
      <c r="O65" s="5">
        <v>-69334926000</v>
      </c>
      <c r="P65" s="5">
        <v>-66012339000</v>
      </c>
      <c r="Q65" s="5">
        <v>-58126560000</v>
      </c>
      <c r="R65" s="5">
        <v>-88347216000</v>
      </c>
    </row>
    <row r="66" spans="2:18" ht="15.5" x14ac:dyDescent="0.35">
      <c r="C66" t="s">
        <v>102</v>
      </c>
      <c r="D66" s="5">
        <v>86244066000</v>
      </c>
      <c r="E66" s="5">
        <v>52720562000</v>
      </c>
      <c r="F66" s="5">
        <v>106291806000</v>
      </c>
      <c r="G66" s="5">
        <v>50438700000</v>
      </c>
      <c r="I66" s="5">
        <v>290705632000</v>
      </c>
      <c r="J66" s="5">
        <v>186615628000</v>
      </c>
      <c r="K66" s="5">
        <v>187701804000</v>
      </c>
      <c r="L66" s="5">
        <v>174782102000</v>
      </c>
      <c r="M66" s="5">
        <v>118691582000</v>
      </c>
      <c r="N66" s="5">
        <v>218362874000</v>
      </c>
      <c r="O66" s="5">
        <v>112652526000</v>
      </c>
      <c r="P66" s="5">
        <v>127091642000</v>
      </c>
      <c r="Q66" s="5">
        <v>122515010000</v>
      </c>
      <c r="R66" s="5">
        <v>134727271000</v>
      </c>
    </row>
    <row r="67" spans="2:18" ht="15.5" x14ac:dyDescent="0.35">
      <c r="C67" t="s">
        <v>103</v>
      </c>
      <c r="E67" s="5">
        <v>7267907000</v>
      </c>
      <c r="I67" s="5">
        <v>7267907000</v>
      </c>
      <c r="J67" s="5">
        <v>5940994000</v>
      </c>
      <c r="K67" s="5">
        <v>-1391600000</v>
      </c>
      <c r="L67" s="5">
        <v>2832000</v>
      </c>
      <c r="M67" s="5">
        <v>1685202000</v>
      </c>
      <c r="N67" s="5">
        <v>-3153997000</v>
      </c>
      <c r="O67" s="5">
        <v>1942426000</v>
      </c>
      <c r="P67" s="5">
        <v>8346230000</v>
      </c>
      <c r="Q67" s="5">
        <v>-986399000</v>
      </c>
      <c r="R67" s="5">
        <v>-133396714000</v>
      </c>
    </row>
    <row r="68" spans="2:18" ht="15.5" x14ac:dyDescent="0.35">
      <c r="C68" t="s">
        <v>104</v>
      </c>
      <c r="D68" s="5">
        <v>86244066000</v>
      </c>
      <c r="E68" s="5">
        <v>59988469000</v>
      </c>
      <c r="F68" s="5">
        <v>106291806000</v>
      </c>
      <c r="G68" s="5">
        <v>50438700000</v>
      </c>
      <c r="I68" s="5">
        <v>297973539000</v>
      </c>
      <c r="J68" s="5">
        <v>192556622000</v>
      </c>
      <c r="K68" s="5">
        <v>186310204000</v>
      </c>
      <c r="L68" s="5">
        <v>174784934000</v>
      </c>
      <c r="M68" s="5">
        <v>120376784000</v>
      </c>
      <c r="N68" s="5">
        <v>215208877000</v>
      </c>
      <c r="O68" s="5">
        <v>114594952000</v>
      </c>
      <c r="P68" s="5">
        <v>135437872000</v>
      </c>
      <c r="Q68" s="5">
        <v>121528611000</v>
      </c>
      <c r="R68" s="5">
        <v>1330557000</v>
      </c>
    </row>
    <row r="69" spans="2:18" ht="15.5" x14ac:dyDescent="0.35">
      <c r="C69" t="s">
        <v>105</v>
      </c>
      <c r="D69" s="5">
        <v>86244066000</v>
      </c>
      <c r="E69" s="5">
        <v>52720562000</v>
      </c>
      <c r="F69" s="5">
        <v>106291806000</v>
      </c>
      <c r="G69" s="5">
        <v>50438700000</v>
      </c>
      <c r="I69" s="5">
        <v>290705632000</v>
      </c>
      <c r="J69" s="5">
        <v>186615628000</v>
      </c>
      <c r="K69" s="5">
        <v>187701804000</v>
      </c>
      <c r="L69" s="5">
        <v>174782102000</v>
      </c>
      <c r="M69" s="5">
        <v>118691582000</v>
      </c>
      <c r="N69" s="5">
        <v>218362874000</v>
      </c>
      <c r="O69" s="5">
        <v>112652526000</v>
      </c>
      <c r="P69" s="5">
        <v>127091642000</v>
      </c>
      <c r="Q69" s="5">
        <v>122515010000</v>
      </c>
      <c r="R69" s="5">
        <v>134727271000</v>
      </c>
    </row>
    <row r="70" spans="2:18" ht="15.5" x14ac:dyDescent="0.35">
      <c r="C70" t="s">
        <v>7</v>
      </c>
      <c r="D70" s="5">
        <v>86244066000</v>
      </c>
      <c r="E70" s="5">
        <v>59988469000</v>
      </c>
      <c r="F70" s="5">
        <v>106291806000</v>
      </c>
      <c r="G70" s="5">
        <v>50438700000</v>
      </c>
      <c r="I70" s="5">
        <v>297973539000</v>
      </c>
      <c r="J70" s="5">
        <v>192556622000</v>
      </c>
      <c r="K70" s="5">
        <v>186310204000</v>
      </c>
      <c r="L70" s="5">
        <v>174784934000</v>
      </c>
      <c r="M70" s="5">
        <v>120376784000</v>
      </c>
      <c r="N70" s="5">
        <v>215208877000</v>
      </c>
      <c r="O70" s="5">
        <v>114594952000</v>
      </c>
      <c r="P70" s="5">
        <v>135437872000</v>
      </c>
      <c r="Q70" s="5">
        <v>121528611000</v>
      </c>
      <c r="R70" s="5">
        <v>1330557000</v>
      </c>
    </row>
    <row r="71" spans="2:18" ht="15.5" x14ac:dyDescent="0.35">
      <c r="C71" t="s">
        <v>106</v>
      </c>
    </row>
    <row r="72" spans="2:18" ht="15.5" x14ac:dyDescent="0.35">
      <c r="C72" t="s">
        <v>107</v>
      </c>
      <c r="D72" s="5">
        <v>86244066000</v>
      </c>
      <c r="E72" s="5">
        <v>52720562000</v>
      </c>
      <c r="F72" s="5">
        <v>106291806000</v>
      </c>
      <c r="G72" s="5">
        <v>50438700000</v>
      </c>
      <c r="I72" s="5">
        <v>290705632000</v>
      </c>
      <c r="J72" s="5">
        <v>186615628000</v>
      </c>
      <c r="K72" s="5">
        <v>187701804000</v>
      </c>
      <c r="L72" s="5">
        <v>174782102000</v>
      </c>
      <c r="M72" s="5">
        <v>118691582000</v>
      </c>
      <c r="N72" s="5">
        <v>218362874000</v>
      </c>
      <c r="O72" s="5">
        <v>112652526000</v>
      </c>
      <c r="P72" s="5">
        <v>127091642000</v>
      </c>
      <c r="Q72" s="5">
        <v>122515010000</v>
      </c>
      <c r="R72" s="5">
        <v>134727271000</v>
      </c>
    </row>
    <row r="73" spans="2:18" ht="15.5" x14ac:dyDescent="0.35">
      <c r="C73" t="s">
        <v>108</v>
      </c>
      <c r="D73" s="5">
        <v>86244066000</v>
      </c>
      <c r="E73" s="5">
        <v>59988469000</v>
      </c>
      <c r="F73" s="5">
        <v>106291806000</v>
      </c>
      <c r="G73" s="5">
        <v>50438700000</v>
      </c>
      <c r="I73" s="5">
        <v>297973539000</v>
      </c>
      <c r="J73" s="5">
        <v>192556622000</v>
      </c>
      <c r="K73" s="5">
        <v>186310204000</v>
      </c>
      <c r="L73" s="5">
        <v>174784934000</v>
      </c>
      <c r="M73" s="5">
        <v>120376784000</v>
      </c>
      <c r="N73" s="5">
        <v>215208877000</v>
      </c>
      <c r="O73" s="5">
        <v>114594952000</v>
      </c>
      <c r="P73" s="5">
        <v>135437872000</v>
      </c>
      <c r="Q73" s="5">
        <v>121528611000</v>
      </c>
      <c r="R73" s="5">
        <v>1330557000</v>
      </c>
    </row>
    <row r="74" spans="2:18" ht="15.5" x14ac:dyDescent="0.35">
      <c r="C74" t="s">
        <v>109</v>
      </c>
      <c r="D74" s="5">
        <v>86244066000</v>
      </c>
      <c r="E74" s="5">
        <v>59988469000</v>
      </c>
      <c r="F74" s="5">
        <v>106291806000</v>
      </c>
      <c r="G74" s="5">
        <v>50438700000</v>
      </c>
      <c r="I74" s="5">
        <v>297973539000</v>
      </c>
      <c r="J74" s="5">
        <v>192556622000</v>
      </c>
      <c r="K74" s="5">
        <v>186310204000</v>
      </c>
      <c r="L74" s="5">
        <v>174784934000</v>
      </c>
      <c r="M74" s="5">
        <v>120376784000</v>
      </c>
      <c r="N74" s="5">
        <v>215208877000</v>
      </c>
      <c r="O74" s="5">
        <v>114594952000</v>
      </c>
      <c r="P74" s="5">
        <v>135437872000</v>
      </c>
      <c r="Q74" s="5">
        <v>121528611000</v>
      </c>
      <c r="R74" s="5">
        <v>1330557000</v>
      </c>
    </row>
    <row r="76" spans="2:18" ht="15.5" x14ac:dyDescent="0.35">
      <c r="B76" t="s">
        <v>110</v>
      </c>
      <c r="C76" t="s">
        <v>111</v>
      </c>
    </row>
    <row r="77" spans="2:18" ht="15.5" x14ac:dyDescent="0.35">
      <c r="C77" t="s">
        <v>112</v>
      </c>
    </row>
    <row r="78" spans="2:18" ht="15.5" x14ac:dyDescent="0.35">
      <c r="C78" t="s">
        <v>19</v>
      </c>
      <c r="D78" s="5">
        <v>355140665000</v>
      </c>
      <c r="E78" s="5">
        <v>284925960000</v>
      </c>
      <c r="F78" s="5">
        <v>264269318000</v>
      </c>
      <c r="G78" s="5">
        <v>157470149000</v>
      </c>
      <c r="I78" s="5">
        <v>284925960000</v>
      </c>
      <c r="J78" s="5">
        <v>114187237000</v>
      </c>
      <c r="K78" s="5">
        <v>123150643000</v>
      </c>
      <c r="L78" s="5">
        <v>164081488000</v>
      </c>
      <c r="M78" s="5">
        <v>151065111000</v>
      </c>
      <c r="N78" s="5">
        <v>44491537000</v>
      </c>
      <c r="O78" s="5">
        <v>27836868000</v>
      </c>
      <c r="P78" s="5">
        <v>23196205000</v>
      </c>
      <c r="Q78" s="5">
        <v>22097464000</v>
      </c>
      <c r="R78" s="5">
        <v>68229474000</v>
      </c>
    </row>
    <row r="79" spans="2:18" ht="15.5" x14ac:dyDescent="0.35">
      <c r="C79" t="s">
        <v>114</v>
      </c>
      <c r="D79" s="5">
        <v>627075567000</v>
      </c>
      <c r="E79" s="5">
        <v>738264155000</v>
      </c>
      <c r="F79" s="5">
        <v>711938599000</v>
      </c>
      <c r="G79" s="5">
        <v>592762689000</v>
      </c>
      <c r="I79" s="5">
        <v>738264155000</v>
      </c>
      <c r="J79" s="5">
        <v>329660441000</v>
      </c>
      <c r="K79" s="5">
        <v>463812988000</v>
      </c>
      <c r="L79" s="5">
        <v>169430570000</v>
      </c>
      <c r="M79" s="5">
        <v>215117819000</v>
      </c>
      <c r="N79" s="5">
        <v>451031412000</v>
      </c>
      <c r="O79" s="5">
        <v>241592382000</v>
      </c>
      <c r="P79" s="5">
        <v>310886149000</v>
      </c>
      <c r="Q79" s="5">
        <v>286648869000</v>
      </c>
      <c r="R79" s="5">
        <v>251685839000</v>
      </c>
    </row>
    <row r="80" spans="2:18" ht="15.5" x14ac:dyDescent="0.35">
      <c r="C80" t="s">
        <v>115</v>
      </c>
      <c r="L80" s="5">
        <v>32735909000</v>
      </c>
      <c r="M80" s="5">
        <v>1494322000</v>
      </c>
      <c r="N80" s="5">
        <v>3364485000</v>
      </c>
      <c r="O80" s="5">
        <v>28803340000</v>
      </c>
      <c r="P80" s="5">
        <v>24729291000</v>
      </c>
      <c r="Q80" s="5">
        <v>55101264000</v>
      </c>
      <c r="R80" s="5">
        <v>43258828000</v>
      </c>
    </row>
    <row r="81" spans="3:18" ht="15.5" x14ac:dyDescent="0.35">
      <c r="C81" t="s">
        <v>116</v>
      </c>
      <c r="D81" s="5">
        <v>22613897000</v>
      </c>
      <c r="E81" s="5">
        <v>21033793000</v>
      </c>
      <c r="F81" s="5">
        <v>66891076000</v>
      </c>
      <c r="G81" s="5">
        <v>51227975000</v>
      </c>
      <c r="I81" s="5">
        <v>21033793000</v>
      </c>
      <c r="J81" s="5">
        <v>21046045000</v>
      </c>
      <c r="K81" s="5">
        <v>26953272000</v>
      </c>
      <c r="L81" s="5">
        <v>52424861000</v>
      </c>
      <c r="M81" s="5">
        <v>26466999000</v>
      </c>
      <c r="N81" s="5">
        <v>12045048000</v>
      </c>
      <c r="O81" s="5">
        <v>25165077000</v>
      </c>
      <c r="P81" s="5">
        <v>20663158000</v>
      </c>
      <c r="Q81" s="5">
        <v>22716450000</v>
      </c>
      <c r="R81" s="5">
        <v>28146053000</v>
      </c>
    </row>
    <row r="82" spans="3:18" ht="15.5" x14ac:dyDescent="0.35">
      <c r="C82" t="s">
        <v>117</v>
      </c>
      <c r="D82" s="5">
        <v>627075567000</v>
      </c>
      <c r="E82" s="5">
        <v>738264155000</v>
      </c>
      <c r="F82" s="5">
        <v>711938599000</v>
      </c>
      <c r="G82" s="5">
        <v>592762689000</v>
      </c>
      <c r="I82" s="5">
        <v>738264155000</v>
      </c>
      <c r="J82" s="5">
        <v>329660441000</v>
      </c>
      <c r="K82" s="5">
        <v>463812988000</v>
      </c>
      <c r="L82" s="5">
        <v>169430570000</v>
      </c>
      <c r="M82" s="5">
        <v>215117819000</v>
      </c>
      <c r="N82" s="5">
        <v>451031412000</v>
      </c>
      <c r="O82" s="5">
        <v>241592382000</v>
      </c>
      <c r="P82" s="5">
        <v>310886149000</v>
      </c>
      <c r="Q82" s="5">
        <v>286648869000</v>
      </c>
      <c r="R82" s="5">
        <v>251685839000</v>
      </c>
    </row>
    <row r="83" spans="3:18" ht="15.5" x14ac:dyDescent="0.35">
      <c r="C83" t="s">
        <v>118</v>
      </c>
      <c r="D83" s="5">
        <v>3442215000</v>
      </c>
      <c r="E83" s="5">
        <v>3798994000</v>
      </c>
      <c r="F83" s="5">
        <v>2741882000</v>
      </c>
      <c r="G83" s="5">
        <v>3678696000</v>
      </c>
      <c r="I83" s="5">
        <v>3798994000</v>
      </c>
      <c r="J83" s="5">
        <v>8419768000</v>
      </c>
      <c r="K83" s="5">
        <v>3576634000</v>
      </c>
      <c r="L83" s="5">
        <v>5616789000</v>
      </c>
      <c r="M83" s="5">
        <v>10505278000</v>
      </c>
      <c r="N83" s="5">
        <v>9794435000</v>
      </c>
      <c r="O83" s="5">
        <v>14595805000</v>
      </c>
      <c r="P83" s="5">
        <v>16071388000</v>
      </c>
      <c r="Q83" s="5">
        <v>49714395000</v>
      </c>
      <c r="R83" s="5">
        <v>52962021000</v>
      </c>
    </row>
    <row r="84" spans="3:18" ht="15.5" x14ac:dyDescent="0.35">
      <c r="C84" t="s">
        <v>119</v>
      </c>
      <c r="D84" s="5">
        <v>3442215000</v>
      </c>
      <c r="E84" s="5">
        <v>3798994000</v>
      </c>
      <c r="F84" s="5">
        <v>2741882000</v>
      </c>
      <c r="G84" s="5">
        <v>3678696000</v>
      </c>
      <c r="I84" s="5">
        <v>3798994000</v>
      </c>
      <c r="J84" s="5">
        <v>8419768000</v>
      </c>
      <c r="K84" s="5">
        <v>3576634000</v>
      </c>
      <c r="L84" s="5">
        <v>5616789000</v>
      </c>
      <c r="M84" s="5">
        <v>10505278000</v>
      </c>
      <c r="N84" s="5">
        <v>9794435000</v>
      </c>
      <c r="O84" s="5">
        <v>14595805000</v>
      </c>
      <c r="P84" s="5">
        <v>16071388000</v>
      </c>
      <c r="Q84" s="5">
        <v>49714395000</v>
      </c>
      <c r="R84" s="5">
        <v>52962021000</v>
      </c>
    </row>
    <row r="85" spans="3:18" ht="15.5" x14ac:dyDescent="0.35">
      <c r="C85" t="s">
        <v>120</v>
      </c>
      <c r="D85" s="5">
        <v>598911091000</v>
      </c>
      <c r="E85" s="5">
        <v>638123584000</v>
      </c>
      <c r="F85" s="5">
        <v>645128111000</v>
      </c>
      <c r="G85" s="5">
        <v>587526407000</v>
      </c>
      <c r="I85" s="5">
        <v>638123584000</v>
      </c>
      <c r="J85" s="5">
        <v>589933909000</v>
      </c>
      <c r="K85" s="5">
        <v>386646280000</v>
      </c>
      <c r="L85" s="5">
        <v>378500706000</v>
      </c>
      <c r="M85" s="5">
        <v>151325740000</v>
      </c>
      <c r="N85" s="5">
        <v>278895042000</v>
      </c>
      <c r="O85" s="5">
        <v>510327418000</v>
      </c>
      <c r="P85" s="5">
        <v>456974105000</v>
      </c>
      <c r="Q85" s="5">
        <v>347357441000</v>
      </c>
      <c r="R85" s="5">
        <v>388137486000</v>
      </c>
    </row>
    <row r="86" spans="3:18" ht="15.5" x14ac:dyDescent="0.35">
      <c r="C86" t="s">
        <v>98</v>
      </c>
      <c r="D86" s="5">
        <v>68738919000</v>
      </c>
      <c r="E86" s="5">
        <v>68738919000</v>
      </c>
      <c r="F86" s="5">
        <v>68738919000</v>
      </c>
      <c r="G86" s="5">
        <v>68738919000</v>
      </c>
      <c r="I86" s="5">
        <v>68738919000</v>
      </c>
      <c r="J86" s="5">
        <v>68738919000</v>
      </c>
      <c r="K86" s="5">
        <v>68738919000</v>
      </c>
      <c r="L86" s="5">
        <v>68738919000</v>
      </c>
      <c r="M86" s="5">
        <v>68738919000</v>
      </c>
      <c r="N86" s="5">
        <v>68738919000</v>
      </c>
      <c r="O86" s="5">
        <v>68738919000</v>
      </c>
      <c r="P86" s="5">
        <v>68738919000</v>
      </c>
      <c r="Q86" s="5">
        <v>61636175000</v>
      </c>
      <c r="R86" s="5">
        <v>61636175000</v>
      </c>
    </row>
    <row r="87" spans="3:18" ht="15.5" x14ac:dyDescent="0.35">
      <c r="C87" t="s">
        <v>121</v>
      </c>
      <c r="D87" s="5">
        <v>1968134683000</v>
      </c>
      <c r="E87" s="5">
        <v>2002060672000</v>
      </c>
      <c r="F87" s="5">
        <v>1855884770000</v>
      </c>
      <c r="G87" s="5">
        <v>1626231055000</v>
      </c>
      <c r="I87" s="5">
        <v>2002060672000</v>
      </c>
      <c r="J87" s="5">
        <v>1331102728000</v>
      </c>
      <c r="K87" s="5">
        <v>1146623357000</v>
      </c>
      <c r="L87" s="5">
        <v>1060069252000</v>
      </c>
      <c r="M87" s="5">
        <v>763883702000</v>
      </c>
      <c r="N87" s="5">
        <v>1112991001000</v>
      </c>
      <c r="O87" s="5">
        <v>1114801181000</v>
      </c>
      <c r="P87" s="5">
        <v>1343319687000</v>
      </c>
      <c r="Q87" s="5">
        <v>1098244680000</v>
      </c>
      <c r="R87" s="5">
        <v>1144723804000</v>
      </c>
    </row>
    <row r="88" spans="3:18" ht="15.5" x14ac:dyDescent="0.35">
      <c r="C88" t="s">
        <v>122</v>
      </c>
    </row>
    <row r="89" spans="3:18" ht="15.5" x14ac:dyDescent="0.35">
      <c r="C89" t="s">
        <v>125</v>
      </c>
      <c r="D89" s="5">
        <v>9708699000</v>
      </c>
      <c r="E89" s="5">
        <v>8576396000</v>
      </c>
      <c r="F89" s="5">
        <v>10556295000</v>
      </c>
      <c r="G89" s="5">
        <v>10340674000</v>
      </c>
      <c r="I89" s="5">
        <v>8576396000</v>
      </c>
      <c r="J89" s="5">
        <v>9881975000</v>
      </c>
      <c r="K89" s="5">
        <v>8951473000</v>
      </c>
      <c r="L89" s="5">
        <v>13027461000</v>
      </c>
      <c r="M89" s="5">
        <v>10237040000</v>
      </c>
      <c r="N89" s="5">
        <v>13626713000</v>
      </c>
      <c r="O89" s="5">
        <v>13950454000</v>
      </c>
      <c r="P89" s="5">
        <v>13191304000</v>
      </c>
      <c r="Q89" s="5">
        <v>11341183000</v>
      </c>
      <c r="R89" s="5">
        <v>13899313000</v>
      </c>
    </row>
    <row r="90" spans="3:18" ht="15.5" x14ac:dyDescent="0.35">
      <c r="C90" t="s">
        <v>124</v>
      </c>
      <c r="D90" s="5">
        <v>253700253000</v>
      </c>
      <c r="E90" s="5">
        <v>261978882000</v>
      </c>
      <c r="F90" s="5">
        <v>271610729000</v>
      </c>
      <c r="G90" s="5">
        <v>273628832000</v>
      </c>
      <c r="I90" s="5">
        <v>261978882000</v>
      </c>
      <c r="J90" s="5">
        <v>292000214000</v>
      </c>
      <c r="K90" s="5">
        <v>247291810000</v>
      </c>
      <c r="L90" s="5">
        <v>275724078000</v>
      </c>
      <c r="M90" s="5">
        <v>288358934000</v>
      </c>
      <c r="N90" s="5">
        <v>290781987000</v>
      </c>
      <c r="O90" s="5">
        <v>287489661000</v>
      </c>
      <c r="P90" s="5">
        <v>279003217000</v>
      </c>
      <c r="Q90" s="5">
        <v>244202833000</v>
      </c>
      <c r="R90" s="5">
        <v>234100977000</v>
      </c>
    </row>
    <row r="91" spans="3:18" ht="15.5" x14ac:dyDescent="0.35">
      <c r="C91" t="s">
        <v>127</v>
      </c>
      <c r="D91" s="5">
        <v>266147187000</v>
      </c>
      <c r="E91" s="5">
        <v>274175375000</v>
      </c>
      <c r="F91" s="5">
        <v>285174843000</v>
      </c>
      <c r="G91" s="5">
        <v>287922046000</v>
      </c>
      <c r="I91" s="5">
        <v>274175375000</v>
      </c>
      <c r="J91" s="5">
        <v>304868642000</v>
      </c>
      <c r="K91" s="5">
        <v>274723721000</v>
      </c>
      <c r="L91" s="5">
        <v>301358017000</v>
      </c>
      <c r="M91" s="5">
        <v>448276841000</v>
      </c>
      <c r="N91" s="5">
        <v>485290522000</v>
      </c>
      <c r="O91" s="5">
        <v>302903004000</v>
      </c>
      <c r="P91" s="5">
        <v>292383092000</v>
      </c>
      <c r="Q91" s="5">
        <v>255859676000</v>
      </c>
      <c r="R91" s="5">
        <v>248359968000</v>
      </c>
    </row>
    <row r="92" spans="3:18" ht="15.5" x14ac:dyDescent="0.35">
      <c r="C92" t="s">
        <v>128</v>
      </c>
      <c r="D92" s="5">
        <v>2234281870000</v>
      </c>
      <c r="E92" s="5">
        <v>2276236047000</v>
      </c>
      <c r="F92" s="5">
        <v>2141059613000</v>
      </c>
      <c r="G92" s="5">
        <v>1914153101000</v>
      </c>
      <c r="I92" s="5">
        <v>2276236047000</v>
      </c>
      <c r="J92" s="5">
        <v>1635971370000</v>
      </c>
      <c r="K92" s="5">
        <v>1421347078000</v>
      </c>
      <c r="L92" s="5">
        <v>1361427269000</v>
      </c>
      <c r="M92" s="5">
        <v>1212160543000</v>
      </c>
      <c r="N92" s="5">
        <v>1598281523000</v>
      </c>
      <c r="O92" s="5">
        <v>1417704185000</v>
      </c>
      <c r="P92" s="5">
        <v>1635702779000</v>
      </c>
      <c r="Q92" s="5">
        <v>1354104356000</v>
      </c>
      <c r="R92" s="5">
        <v>1393083772000</v>
      </c>
    </row>
    <row r="93" spans="3:18" ht="15.5" x14ac:dyDescent="0.35">
      <c r="C93" t="s">
        <v>129</v>
      </c>
    </row>
    <row r="94" spans="3:18" ht="15.5" x14ac:dyDescent="0.35">
      <c r="C94" t="s">
        <v>130</v>
      </c>
    </row>
    <row r="95" spans="3:18" ht="15.5" x14ac:dyDescent="0.35">
      <c r="C95" t="s">
        <v>131</v>
      </c>
      <c r="D95" s="5">
        <v>784776918000</v>
      </c>
      <c r="E95" s="5">
        <v>914202851000</v>
      </c>
      <c r="F95" s="5">
        <v>832035085000</v>
      </c>
      <c r="G95" s="5">
        <v>712651439000</v>
      </c>
      <c r="I95" s="5">
        <v>914202851000</v>
      </c>
      <c r="J95" s="5">
        <v>568972966000</v>
      </c>
      <c r="K95" s="5">
        <v>543197619000</v>
      </c>
      <c r="L95" s="5">
        <v>343778935000</v>
      </c>
      <c r="M95" s="5">
        <v>204349763000</v>
      </c>
      <c r="N95" s="5">
        <v>740613214000</v>
      </c>
      <c r="O95" s="5">
        <v>187601510000</v>
      </c>
      <c r="P95" s="5">
        <v>499413906000</v>
      </c>
      <c r="Q95" s="5">
        <v>848450095000</v>
      </c>
      <c r="R95" s="5">
        <v>214416021000</v>
      </c>
    </row>
    <row r="96" spans="3:18" ht="15.5" x14ac:dyDescent="0.35">
      <c r="C96" t="s">
        <v>133</v>
      </c>
    </row>
    <row r="97" spans="3:18" ht="15.5" x14ac:dyDescent="0.35">
      <c r="C97" t="s">
        <v>335</v>
      </c>
      <c r="D97" s="5">
        <v>740815433000</v>
      </c>
      <c r="E97" s="5">
        <v>875241633000</v>
      </c>
      <c r="F97" s="5">
        <v>747471393000</v>
      </c>
      <c r="G97" s="5">
        <v>649712849000</v>
      </c>
      <c r="I97" s="5">
        <v>875241633000</v>
      </c>
      <c r="J97" s="5">
        <v>529468928000</v>
      </c>
      <c r="K97" s="5">
        <v>493142053000</v>
      </c>
      <c r="L97" s="5">
        <v>240949126000</v>
      </c>
      <c r="M97" s="5">
        <v>151439170000</v>
      </c>
      <c r="N97" s="5">
        <v>278936854000</v>
      </c>
      <c r="O97" s="5">
        <v>84849436000</v>
      </c>
      <c r="P97" s="5">
        <v>37243441000</v>
      </c>
      <c r="Q97" s="5">
        <v>182775175000</v>
      </c>
      <c r="R97" s="5">
        <v>108100471000</v>
      </c>
    </row>
    <row r="98" spans="3:18" ht="15.5" x14ac:dyDescent="0.35">
      <c r="C98" t="s">
        <v>134</v>
      </c>
    </row>
    <row r="99" spans="3:18" ht="15.5" x14ac:dyDescent="0.35">
      <c r="C99" t="s">
        <v>337</v>
      </c>
      <c r="D99" s="5">
        <v>4955290000</v>
      </c>
      <c r="E99" s="5">
        <v>4955290000</v>
      </c>
      <c r="F99" s="5">
        <v>4955290000</v>
      </c>
      <c r="G99" s="5">
        <v>4955290000</v>
      </c>
      <c r="I99" s="5">
        <v>4955290000</v>
      </c>
      <c r="J99" s="5">
        <v>4955290000</v>
      </c>
      <c r="K99" s="5">
        <v>5326190000</v>
      </c>
      <c r="L99" s="5">
        <v>5866896000</v>
      </c>
      <c r="M99" s="5">
        <v>13091981000</v>
      </c>
      <c r="N99" s="5">
        <v>29750632000</v>
      </c>
      <c r="O99" s="5">
        <v>25374056000</v>
      </c>
      <c r="P99" s="5">
        <v>18562939000</v>
      </c>
      <c r="Q99" s="5">
        <v>22669495000</v>
      </c>
      <c r="R99" s="5">
        <v>16633508000</v>
      </c>
    </row>
    <row r="100" spans="3:18" ht="15.5" x14ac:dyDescent="0.35">
      <c r="C100" t="s">
        <v>136</v>
      </c>
    </row>
    <row r="101" spans="3:18" ht="15.5" x14ac:dyDescent="0.35">
      <c r="C101" t="s">
        <v>1163</v>
      </c>
      <c r="D101" s="5">
        <v>22613897000</v>
      </c>
      <c r="E101" s="5">
        <v>21033793000</v>
      </c>
      <c r="F101" s="5">
        <v>66891076000</v>
      </c>
      <c r="G101" s="5">
        <v>51227975000</v>
      </c>
      <c r="I101" s="5">
        <v>21033793000</v>
      </c>
      <c r="J101" s="5">
        <v>21046045000</v>
      </c>
      <c r="K101" s="5">
        <v>26953272000</v>
      </c>
      <c r="L101" s="5">
        <v>85160770000</v>
      </c>
      <c r="M101" s="5">
        <v>27961321000</v>
      </c>
      <c r="N101" s="5">
        <v>15409533000</v>
      </c>
      <c r="O101" s="5">
        <v>53968417000</v>
      </c>
      <c r="P101" s="5">
        <v>45392449000</v>
      </c>
      <c r="Q101" s="5">
        <v>77817714000</v>
      </c>
      <c r="R101" s="5">
        <v>71404881000</v>
      </c>
    </row>
    <row r="102" spans="3:18" ht="15.5" x14ac:dyDescent="0.35">
      <c r="C102" t="s">
        <v>135</v>
      </c>
      <c r="D102" s="5">
        <v>13982696000</v>
      </c>
      <c r="E102" s="5">
        <v>4536012000</v>
      </c>
      <c r="F102" s="5">
        <v>11646153000</v>
      </c>
      <c r="G102" s="5">
        <v>4967823000</v>
      </c>
      <c r="I102" s="5">
        <v>4536012000</v>
      </c>
      <c r="J102" s="5">
        <v>1233724000</v>
      </c>
      <c r="K102" s="5">
        <v>7700508000</v>
      </c>
      <c r="L102" s="5">
        <v>1783347000</v>
      </c>
      <c r="M102" s="5">
        <v>556933000</v>
      </c>
      <c r="N102" s="5">
        <v>27508167000</v>
      </c>
      <c r="O102" s="5">
        <v>3900987000</v>
      </c>
      <c r="P102" s="5">
        <v>21517257000</v>
      </c>
      <c r="Q102" s="5">
        <v>548961553000</v>
      </c>
      <c r="R102" s="5">
        <v>5546767000</v>
      </c>
    </row>
    <row r="103" spans="3:18" ht="15.5" x14ac:dyDescent="0.35">
      <c r="C103" t="s">
        <v>500</v>
      </c>
      <c r="N103" s="5">
        <v>20948490000</v>
      </c>
      <c r="Q103" s="5">
        <v>623804000</v>
      </c>
      <c r="R103" s="5">
        <v>624049000</v>
      </c>
    </row>
    <row r="104" spans="3:18" ht="15.5" x14ac:dyDescent="0.35">
      <c r="C104" t="s">
        <v>138</v>
      </c>
    </row>
    <row r="105" spans="3:18" ht="15.5" x14ac:dyDescent="0.35">
      <c r="C105" t="s">
        <v>141</v>
      </c>
      <c r="N105" s="5">
        <v>351947000000</v>
      </c>
      <c r="P105" s="5">
        <v>358532694000</v>
      </c>
    </row>
    <row r="106" spans="3:18" ht="15.5" x14ac:dyDescent="0.35">
      <c r="C106" t="s">
        <v>143</v>
      </c>
      <c r="N106" s="5">
        <v>351947000000</v>
      </c>
      <c r="P106" s="5">
        <v>358532694000</v>
      </c>
    </row>
    <row r="107" spans="3:18" ht="15.5" x14ac:dyDescent="0.35">
      <c r="C107" t="s">
        <v>144</v>
      </c>
      <c r="D107" s="5">
        <v>32283121000</v>
      </c>
      <c r="E107" s="5">
        <v>31055431000</v>
      </c>
      <c r="F107" s="5">
        <v>38035232000</v>
      </c>
      <c r="G107" s="5">
        <v>36804172000</v>
      </c>
      <c r="I107" s="5">
        <v>31055431000</v>
      </c>
      <c r="J107" s="5">
        <v>33994178000</v>
      </c>
      <c r="K107" s="5">
        <v>37701855000</v>
      </c>
      <c r="L107" s="5">
        <v>32310934000</v>
      </c>
      <c r="M107" s="5">
        <v>35258314000</v>
      </c>
      <c r="N107" s="5">
        <v>25459153000</v>
      </c>
      <c r="O107" s="5">
        <v>613102396000</v>
      </c>
      <c r="P107" s="5">
        <v>633883546000</v>
      </c>
      <c r="Q107" s="5">
        <v>148504151000</v>
      </c>
      <c r="R107" s="5">
        <v>944398926000</v>
      </c>
    </row>
    <row r="108" spans="3:18" ht="15.5" x14ac:dyDescent="0.35">
      <c r="C108" t="s">
        <v>145</v>
      </c>
      <c r="D108" s="5">
        <v>32283121000</v>
      </c>
      <c r="E108" s="5">
        <v>31055431000</v>
      </c>
      <c r="F108" s="5">
        <v>38035232000</v>
      </c>
      <c r="G108" s="5">
        <v>36804172000</v>
      </c>
      <c r="I108" s="5">
        <v>31055431000</v>
      </c>
      <c r="J108" s="5">
        <v>33994178000</v>
      </c>
      <c r="K108" s="5">
        <v>37701855000</v>
      </c>
      <c r="L108" s="5">
        <v>32310934000</v>
      </c>
      <c r="M108" s="5">
        <v>35258314000</v>
      </c>
      <c r="N108" s="5">
        <v>25459153000</v>
      </c>
      <c r="O108" s="5">
        <v>613102396000</v>
      </c>
      <c r="P108" s="5">
        <v>633883546000</v>
      </c>
      <c r="Q108" s="5">
        <v>148504151000</v>
      </c>
      <c r="R108" s="5">
        <v>944398926000</v>
      </c>
    </row>
    <row r="109" spans="3:18" ht="15.5" x14ac:dyDescent="0.35">
      <c r="C109" t="s">
        <v>448</v>
      </c>
      <c r="O109" s="5">
        <v>574947000000</v>
      </c>
      <c r="P109" s="5">
        <v>599857286000</v>
      </c>
      <c r="Q109" s="5">
        <v>115865259000</v>
      </c>
      <c r="R109" s="5">
        <v>920240105000</v>
      </c>
    </row>
    <row r="110" spans="3:18" ht="15.5" x14ac:dyDescent="0.35">
      <c r="C110" t="s">
        <v>150</v>
      </c>
      <c r="D110" s="5">
        <v>817060039000</v>
      </c>
      <c r="E110" s="5">
        <v>945258282000</v>
      </c>
      <c r="F110" s="5">
        <v>870070317000</v>
      </c>
      <c r="G110" s="5">
        <v>749455611000</v>
      </c>
      <c r="I110" s="5">
        <v>945258282000</v>
      </c>
      <c r="J110" s="5">
        <v>602967144000</v>
      </c>
      <c r="K110" s="5">
        <v>580899474000</v>
      </c>
      <c r="L110" s="5">
        <v>376089869000</v>
      </c>
      <c r="M110" s="5">
        <v>239608077000</v>
      </c>
      <c r="N110" s="5">
        <v>766072367000</v>
      </c>
      <c r="O110" s="5">
        <v>800703906000</v>
      </c>
      <c r="P110" s="5">
        <v>1133297452000</v>
      </c>
      <c r="Q110" s="5">
        <v>996954246000</v>
      </c>
      <c r="R110" s="5">
        <v>1158814947000</v>
      </c>
    </row>
    <row r="111" spans="3:18" ht="15.5" x14ac:dyDescent="0.35">
      <c r="C111" t="s">
        <v>151</v>
      </c>
    </row>
    <row r="112" spans="3:18" ht="15.5" x14ac:dyDescent="0.35">
      <c r="C112" t="s">
        <v>152</v>
      </c>
      <c r="D112" s="5">
        <v>3600000000</v>
      </c>
      <c r="E112" s="5">
        <v>3600000000</v>
      </c>
      <c r="F112" s="5">
        <v>3600000000</v>
      </c>
      <c r="G112" s="5">
        <v>3600000000</v>
      </c>
      <c r="I112" s="5">
        <v>3600000000</v>
      </c>
      <c r="J112" s="5">
        <v>3600000000</v>
      </c>
      <c r="K112" s="5">
        <v>3600000000</v>
      </c>
      <c r="L112" s="5">
        <v>3600000000</v>
      </c>
      <c r="M112" s="5">
        <v>3600000000</v>
      </c>
      <c r="N112" s="5">
        <v>3600000000</v>
      </c>
      <c r="O112" s="5">
        <v>3600000000</v>
      </c>
      <c r="P112" s="5">
        <v>3600000000</v>
      </c>
      <c r="Q112" s="5">
        <v>3600000000</v>
      </c>
      <c r="R112" s="5">
        <v>3600000000</v>
      </c>
    </row>
    <row r="113" spans="2:18" ht="15.5" x14ac:dyDescent="0.35">
      <c r="C113" t="s">
        <v>153</v>
      </c>
      <c r="D113" s="5">
        <v>26105917000</v>
      </c>
      <c r="E113" s="5">
        <v>26105917000</v>
      </c>
      <c r="F113" s="5">
        <v>26105917000</v>
      </c>
      <c r="G113" s="5">
        <v>26105917000</v>
      </c>
      <c r="I113" s="5">
        <v>26105917000</v>
      </c>
      <c r="J113" s="5">
        <v>26105917000</v>
      </c>
      <c r="K113" s="5">
        <v>26105917000</v>
      </c>
      <c r="L113" s="5">
        <v>26105917000</v>
      </c>
      <c r="M113" s="5">
        <v>26105917000</v>
      </c>
      <c r="N113" s="5">
        <v>6139391000</v>
      </c>
      <c r="O113" s="5">
        <v>6139391000</v>
      </c>
      <c r="P113" s="5">
        <v>6139391000</v>
      </c>
      <c r="Q113" s="5">
        <v>3424790000</v>
      </c>
      <c r="R113" s="5">
        <v>2072116000</v>
      </c>
    </row>
    <row r="114" spans="2:18" ht="15.5" x14ac:dyDescent="0.35">
      <c r="C114" t="s">
        <v>154</v>
      </c>
      <c r="D114" s="5">
        <v>1318776995000</v>
      </c>
      <c r="E114" s="5">
        <v>1232532929000</v>
      </c>
      <c r="F114" s="5">
        <v>1172544460000</v>
      </c>
      <c r="G114" s="5">
        <v>1066252654000</v>
      </c>
      <c r="I114" s="5">
        <v>1232532929000</v>
      </c>
      <c r="J114" s="5">
        <v>934559390000</v>
      </c>
      <c r="K114" s="5">
        <v>742002768000</v>
      </c>
      <c r="L114" s="5">
        <v>886892564000</v>
      </c>
      <c r="M114" s="5">
        <v>874107630000</v>
      </c>
      <c r="N114" s="5">
        <v>753730846000</v>
      </c>
      <c r="O114" s="5">
        <v>538521969000</v>
      </c>
      <c r="P114" s="5">
        <v>423927017000</v>
      </c>
      <c r="Q114" s="5">
        <v>288489145000</v>
      </c>
      <c r="R114" s="5">
        <v>166960534000</v>
      </c>
    </row>
    <row r="115" spans="2:18" ht="15.5" x14ac:dyDescent="0.35">
      <c r="C115" t="s">
        <v>341</v>
      </c>
      <c r="D115" s="5">
        <v>720000000</v>
      </c>
      <c r="E115" s="5">
        <v>720000000</v>
      </c>
      <c r="F115" s="5">
        <v>720000000</v>
      </c>
      <c r="G115" s="5">
        <v>720000000</v>
      </c>
      <c r="I115" s="5">
        <v>720000000</v>
      </c>
      <c r="J115" s="5">
        <v>720000000</v>
      </c>
    </row>
    <row r="116" spans="2:18" ht="15.5" x14ac:dyDescent="0.35">
      <c r="C116" t="s">
        <v>342</v>
      </c>
      <c r="D116" s="5">
        <v>1318056995000</v>
      </c>
      <c r="E116" s="5">
        <v>1231812929000</v>
      </c>
      <c r="F116" s="5">
        <v>1171824460000</v>
      </c>
      <c r="G116" s="5">
        <v>1065532654000</v>
      </c>
      <c r="I116" s="5">
        <v>1231812929000</v>
      </c>
      <c r="J116" s="5">
        <v>933839390000</v>
      </c>
      <c r="K116" s="5">
        <v>742002768000</v>
      </c>
      <c r="L116" s="5">
        <v>886892564000</v>
      </c>
      <c r="M116" s="5">
        <v>874107630000</v>
      </c>
      <c r="N116" s="5">
        <v>753730846000</v>
      </c>
      <c r="O116" s="5">
        <v>538521969000</v>
      </c>
      <c r="P116" s="5">
        <v>423927017000</v>
      </c>
      <c r="Q116" s="5">
        <v>288489145000</v>
      </c>
      <c r="R116" s="5">
        <v>166960534000</v>
      </c>
    </row>
    <row r="117" spans="2:18" ht="15.5" x14ac:dyDescent="0.35">
      <c r="C117" t="s">
        <v>343</v>
      </c>
      <c r="D117" s="5">
        <v>1318776995000</v>
      </c>
      <c r="E117" s="5">
        <v>1232532929000</v>
      </c>
      <c r="F117" s="5">
        <v>1172544460000</v>
      </c>
      <c r="G117" s="5">
        <v>1066252654000</v>
      </c>
      <c r="I117" s="5">
        <v>1232532929000</v>
      </c>
      <c r="J117" s="5">
        <v>934559390000</v>
      </c>
      <c r="K117" s="5">
        <v>742002768000</v>
      </c>
      <c r="L117" s="5">
        <v>886892564000</v>
      </c>
      <c r="M117" s="5">
        <v>874107630000</v>
      </c>
      <c r="N117" s="5">
        <v>753730846000</v>
      </c>
      <c r="O117" s="5">
        <v>538521969000</v>
      </c>
      <c r="P117" s="5">
        <v>423927017000</v>
      </c>
      <c r="Q117" s="5">
        <v>288489145000</v>
      </c>
      <c r="R117" s="5">
        <v>166960534000</v>
      </c>
    </row>
    <row r="118" spans="2:18" ht="15.5" x14ac:dyDescent="0.35">
      <c r="C118" t="s">
        <v>9</v>
      </c>
      <c r="D118" s="5">
        <v>1417221831000</v>
      </c>
      <c r="E118" s="5">
        <v>1330977765000</v>
      </c>
      <c r="F118" s="5">
        <v>1270989296000</v>
      </c>
      <c r="G118" s="5">
        <v>1164697490000</v>
      </c>
      <c r="I118" s="5">
        <v>1330977765000</v>
      </c>
      <c r="J118" s="5">
        <v>1033004226000</v>
      </c>
      <c r="K118" s="5">
        <v>840447604000</v>
      </c>
      <c r="L118" s="5">
        <v>985337400000</v>
      </c>
      <c r="M118" s="5">
        <v>972552466000</v>
      </c>
      <c r="N118" s="5">
        <v>832209156000</v>
      </c>
      <c r="O118" s="5">
        <v>617000279000</v>
      </c>
      <c r="P118" s="5">
        <v>502405327000</v>
      </c>
      <c r="Q118" s="5">
        <v>357150110000</v>
      </c>
      <c r="R118" s="5">
        <v>234268825000</v>
      </c>
    </row>
    <row r="119" spans="2:18" ht="15.5" x14ac:dyDescent="0.35">
      <c r="C119" t="s">
        <v>156</v>
      </c>
      <c r="D119" s="5">
        <v>2234281870000</v>
      </c>
      <c r="E119" s="5">
        <v>2276236047000</v>
      </c>
      <c r="F119" s="5">
        <v>2141059613000</v>
      </c>
      <c r="G119" s="5">
        <v>1914153101000</v>
      </c>
      <c r="I119" s="5">
        <v>2276236047000</v>
      </c>
      <c r="J119" s="5">
        <v>1635971370000</v>
      </c>
      <c r="K119" s="5">
        <v>1421347078000</v>
      </c>
      <c r="L119" s="5">
        <v>1361427269000</v>
      </c>
      <c r="M119" s="5">
        <v>1212160543000</v>
      </c>
      <c r="N119" s="5">
        <v>1598281523000</v>
      </c>
      <c r="O119" s="5">
        <v>1417704185000</v>
      </c>
      <c r="P119" s="5">
        <v>1635702779000</v>
      </c>
      <c r="Q119" s="5">
        <v>1354104356000</v>
      </c>
      <c r="R119" s="5">
        <v>1393083772000</v>
      </c>
    </row>
    <row r="120" spans="2:18" ht="15.5" x14ac:dyDescent="0.35">
      <c r="C120" t="s">
        <v>157</v>
      </c>
      <c r="D120" s="5">
        <v>3600000</v>
      </c>
      <c r="E120" s="5">
        <v>3600000</v>
      </c>
      <c r="F120" s="5">
        <v>3600000</v>
      </c>
      <c r="G120" s="5">
        <v>3600000</v>
      </c>
      <c r="I120" s="5">
        <v>3600000</v>
      </c>
      <c r="J120" s="5">
        <v>3600000</v>
      </c>
      <c r="K120" s="5">
        <v>3600000</v>
      </c>
      <c r="L120" s="5">
        <v>3600000</v>
      </c>
      <c r="M120" s="5">
        <v>3600000</v>
      </c>
      <c r="N120" s="5">
        <v>3600000</v>
      </c>
      <c r="O120" s="5">
        <v>3600000</v>
      </c>
      <c r="P120" s="5">
        <v>3600000</v>
      </c>
      <c r="Q120" s="5">
        <v>3600000</v>
      </c>
      <c r="R120" s="5">
        <v>3600000</v>
      </c>
    </row>
    <row r="122" spans="2:18" ht="15.5" x14ac:dyDescent="0.35">
      <c r="B122" t="s">
        <v>158</v>
      </c>
      <c r="C122" t="s">
        <v>159</v>
      </c>
      <c r="D122" s="5">
        <v>73797894000</v>
      </c>
      <c r="E122" s="5">
        <v>39689585000</v>
      </c>
      <c r="F122" s="5">
        <v>115285279000</v>
      </c>
      <c r="G122" s="5">
        <v>-4865541000</v>
      </c>
      <c r="I122" s="5">
        <v>196785549000</v>
      </c>
      <c r="J122" s="5">
        <v>49835382000</v>
      </c>
      <c r="K122" s="5">
        <v>313682152000</v>
      </c>
      <c r="L122" s="5">
        <v>188341075000</v>
      </c>
      <c r="M122" s="5">
        <v>461426081000</v>
      </c>
      <c r="N122" s="5">
        <v>278374154000</v>
      </c>
      <c r="O122" s="5">
        <v>394388493000</v>
      </c>
      <c r="P122" s="5">
        <v>-162466358000</v>
      </c>
      <c r="Q122" s="5">
        <v>227833077000</v>
      </c>
      <c r="R122" s="5">
        <v>194570946000</v>
      </c>
    </row>
    <row r="123" spans="2:18" ht="15.5" x14ac:dyDescent="0.35">
      <c r="C123" t="s">
        <v>160</v>
      </c>
      <c r="D123" s="5">
        <v>979314244000</v>
      </c>
      <c r="E123" s="5">
        <v>1289849523000</v>
      </c>
      <c r="F123" s="5">
        <v>1058366384000</v>
      </c>
      <c r="G123" s="5">
        <v>858175556000</v>
      </c>
      <c r="I123" s="5">
        <v>3827469966000</v>
      </c>
      <c r="J123" s="5">
        <v>3108333612000</v>
      </c>
      <c r="K123" s="5">
        <v>2439299462000</v>
      </c>
      <c r="L123" s="5">
        <v>2421425872000</v>
      </c>
      <c r="M123" s="5">
        <v>2406428883000</v>
      </c>
      <c r="N123" s="5">
        <v>2730621433000</v>
      </c>
      <c r="O123" s="5">
        <v>1960074627000</v>
      </c>
      <c r="P123" s="5">
        <v>2274742123000</v>
      </c>
      <c r="Q123" s="5">
        <v>2162617289000</v>
      </c>
      <c r="R123" s="5">
        <v>2730127438000</v>
      </c>
    </row>
    <row r="124" spans="2:18" ht="15.5" x14ac:dyDescent="0.35">
      <c r="C124" t="s">
        <v>452</v>
      </c>
      <c r="D124" s="5">
        <v>-869287886000</v>
      </c>
      <c r="E124" s="5">
        <v>-1204962093000</v>
      </c>
      <c r="F124" s="5">
        <v>-1030902021000</v>
      </c>
      <c r="G124" s="5">
        <v>-954237946000</v>
      </c>
      <c r="I124" s="5">
        <v>-3717167020000</v>
      </c>
      <c r="J124" s="5">
        <v>-3019617816000</v>
      </c>
      <c r="K124" s="5">
        <v>-2347544475000</v>
      </c>
      <c r="L124" s="5">
        <v>-2289728001000</v>
      </c>
      <c r="M124" s="5">
        <v>-2078039540000</v>
      </c>
      <c r="N124" s="5">
        <v>-2245420280000</v>
      </c>
      <c r="O124" s="5">
        <v>-1625188785000</v>
      </c>
      <c r="P124" s="5">
        <v>-2205733043000</v>
      </c>
      <c r="Q124" s="5">
        <v>-1895210241000</v>
      </c>
      <c r="R124" s="5">
        <v>-2350438912000</v>
      </c>
    </row>
    <row r="125" spans="2:18" ht="15.5" x14ac:dyDescent="0.35">
      <c r="C125" t="s">
        <v>884</v>
      </c>
      <c r="D125" s="5">
        <v>-23487382000</v>
      </c>
      <c r="E125" s="5">
        <v>-18387439000</v>
      </c>
      <c r="F125" s="5">
        <v>-19786992000</v>
      </c>
      <c r="G125" s="5">
        <v>-17128199000</v>
      </c>
      <c r="I125" s="5">
        <v>-84430378000</v>
      </c>
      <c r="J125" s="5">
        <v>-83421703000</v>
      </c>
      <c r="K125" s="5">
        <v>-82678909000</v>
      </c>
      <c r="L125" s="5">
        <v>-76366339000</v>
      </c>
      <c r="M125" s="5">
        <v>-82012349000</v>
      </c>
      <c r="N125" s="5">
        <v>-145483194000</v>
      </c>
      <c r="O125" s="5">
        <v>-158224988000</v>
      </c>
      <c r="P125" s="5">
        <v>-163112473000</v>
      </c>
      <c r="Q125" s="5">
        <v>-115747398000</v>
      </c>
      <c r="R125" s="5">
        <v>-135162860000</v>
      </c>
    </row>
    <row r="126" spans="2:18" ht="15.5" x14ac:dyDescent="0.35">
      <c r="C126" t="s">
        <v>171</v>
      </c>
      <c r="N126" s="5">
        <v>19041000</v>
      </c>
      <c r="O126" s="5">
        <v>58174000</v>
      </c>
      <c r="P126" s="5">
        <v>24931000</v>
      </c>
      <c r="Q126" s="5">
        <v>39900000</v>
      </c>
      <c r="R126" s="5">
        <v>55853000</v>
      </c>
    </row>
    <row r="127" spans="2:18" ht="15.5" x14ac:dyDescent="0.35">
      <c r="C127" t="s">
        <v>429</v>
      </c>
      <c r="D127" s="5">
        <v>-12664711000</v>
      </c>
      <c r="E127" s="5">
        <v>-27281506000</v>
      </c>
      <c r="F127" s="5">
        <v>-26657888000</v>
      </c>
      <c r="G127" s="5">
        <v>-17981638000</v>
      </c>
      <c r="I127" s="5">
        <v>-90080973000</v>
      </c>
      <c r="J127" s="5">
        <v>-87508724000</v>
      </c>
      <c r="K127" s="5">
        <v>-81563171000</v>
      </c>
      <c r="L127" s="5">
        <v>-55557692000</v>
      </c>
      <c r="M127" s="5">
        <v>-49546131000</v>
      </c>
      <c r="N127" s="5">
        <v>-45417067000</v>
      </c>
      <c r="O127" s="5">
        <v>-80799245000</v>
      </c>
      <c r="P127" s="5">
        <v>-57207858000</v>
      </c>
      <c r="Q127" s="5">
        <v>-70503742000</v>
      </c>
      <c r="R127" s="5">
        <v>-78811872000</v>
      </c>
    </row>
    <row r="128" spans="2:18" ht="15.5" x14ac:dyDescent="0.35">
      <c r="C128" t="s">
        <v>1062</v>
      </c>
      <c r="J128" s="5">
        <v>917636000</v>
      </c>
    </row>
    <row r="129" spans="3:18" ht="15.5" x14ac:dyDescent="0.35">
      <c r="C129" t="s">
        <v>2589</v>
      </c>
      <c r="E129" s="5">
        <v>-33492719000</v>
      </c>
      <c r="F129" s="5">
        <v>33492719000</v>
      </c>
      <c r="Q129" s="5">
        <v>-12386676000</v>
      </c>
    </row>
    <row r="130" spans="3:18" ht="15.5" x14ac:dyDescent="0.35">
      <c r="C130" t="s">
        <v>1002</v>
      </c>
      <c r="D130" s="5">
        <v>-76371000</v>
      </c>
      <c r="E130" s="5">
        <v>-222846000</v>
      </c>
      <c r="F130" s="5">
        <v>-21219000</v>
      </c>
      <c r="G130" s="5">
        <v>-39143000</v>
      </c>
      <c r="I130" s="5">
        <v>-332836000</v>
      </c>
      <c r="J130" s="5">
        <v>-599546000</v>
      </c>
      <c r="K130" s="5">
        <v>-953699000</v>
      </c>
      <c r="L130" s="5">
        <v>-89917000</v>
      </c>
      <c r="M130" s="5">
        <v>-5105310000</v>
      </c>
      <c r="N130" s="5">
        <v>-19353718000</v>
      </c>
      <c r="O130" s="5">
        <v>-18849597000</v>
      </c>
      <c r="P130" s="5">
        <v>-11180038000</v>
      </c>
      <c r="Q130" s="5">
        <v>-8413486000</v>
      </c>
      <c r="R130" s="5">
        <v>-21943031000</v>
      </c>
    </row>
    <row r="131" spans="3:18" ht="15.5" x14ac:dyDescent="0.35">
      <c r="C131" t="s">
        <v>2041</v>
      </c>
    </row>
    <row r="132" spans="3:18" ht="15.5" x14ac:dyDescent="0.35">
      <c r="C132" t="s">
        <v>165</v>
      </c>
      <c r="D132" s="5">
        <v>-964787000</v>
      </c>
      <c r="E132" s="5">
        <v>-563336000</v>
      </c>
      <c r="F132" s="5">
        <v>-773672000</v>
      </c>
      <c r="G132" s="5">
        <v>-773674000</v>
      </c>
      <c r="I132" s="5">
        <v>-2876843000</v>
      </c>
      <c r="J132" s="5">
        <v>-2579484000</v>
      </c>
      <c r="K132" s="5">
        <v>-329951873000</v>
      </c>
      <c r="L132" s="5">
        <v>-163097207000</v>
      </c>
      <c r="M132" s="5">
        <v>-353487738000</v>
      </c>
      <c r="N132" s="5">
        <v>-223000000000</v>
      </c>
      <c r="O132" s="5">
        <v>-361425500000</v>
      </c>
      <c r="P132" s="5">
        <v>221704000000</v>
      </c>
      <c r="Q132" s="5">
        <v>-247964600000</v>
      </c>
      <c r="R132" s="5">
        <v>-105528625000</v>
      </c>
    </row>
    <row r="133" spans="3:18" ht="15.5" x14ac:dyDescent="0.35">
      <c r="C133" t="s">
        <v>166</v>
      </c>
      <c r="D133" s="5">
        <v>130873000</v>
      </c>
      <c r="E133" s="5">
        <v>-9917301000</v>
      </c>
      <c r="F133" s="5">
        <v>-6961429000</v>
      </c>
      <c r="G133" s="5">
        <v>4949279000</v>
      </c>
      <c r="I133" s="5">
        <v>-13796605000</v>
      </c>
      <c r="J133" s="5">
        <v>-54566004000</v>
      </c>
      <c r="K133" s="5">
        <v>-24661124000</v>
      </c>
      <c r="L133" s="5">
        <v>-12227491000</v>
      </c>
      <c r="M133" s="5">
        <v>-1364769000</v>
      </c>
      <c r="N133" s="5">
        <v>-38719485000</v>
      </c>
      <c r="O133" s="5">
        <v>-28322330000</v>
      </c>
      <c r="P133" s="5">
        <v>-58138901000</v>
      </c>
      <c r="Q133" s="5">
        <v>-26000304000</v>
      </c>
      <c r="R133" s="5">
        <v>-11307529000</v>
      </c>
    </row>
    <row r="134" spans="3:18" ht="15.5" x14ac:dyDescent="0.35">
      <c r="C134" t="s">
        <v>168</v>
      </c>
      <c r="E134" s="5">
        <v>-3324974000</v>
      </c>
      <c r="F134" s="5">
        <v>-6961429000</v>
      </c>
      <c r="G134" s="5">
        <v>-1693048000</v>
      </c>
      <c r="I134" s="5">
        <v>-13846605000</v>
      </c>
      <c r="J134" s="5">
        <v>-54566004000</v>
      </c>
      <c r="K134" s="5">
        <v>-12606893000</v>
      </c>
      <c r="L134" s="5">
        <v>-12227491000</v>
      </c>
      <c r="M134" s="5">
        <v>-21693316000</v>
      </c>
      <c r="N134" s="5">
        <v>-38719485000</v>
      </c>
      <c r="O134" s="5">
        <v>-28322330000</v>
      </c>
      <c r="P134" s="5">
        <v>-58152537000</v>
      </c>
      <c r="Q134" s="5">
        <v>-26106305000</v>
      </c>
      <c r="R134" s="5">
        <v>-11481479000</v>
      </c>
    </row>
    <row r="135" spans="3:18" ht="15.5" x14ac:dyDescent="0.35">
      <c r="C135" t="s">
        <v>2590</v>
      </c>
      <c r="M135" s="5">
        <v>20328547000</v>
      </c>
    </row>
    <row r="136" spans="3:18" ht="15.5" x14ac:dyDescent="0.35">
      <c r="C136" t="s">
        <v>172</v>
      </c>
      <c r="K136" s="5">
        <v>-13304231000</v>
      </c>
    </row>
    <row r="137" spans="3:18" ht="15.5" x14ac:dyDescent="0.35">
      <c r="C137" t="s">
        <v>1087</v>
      </c>
      <c r="D137" s="5">
        <v>130873000</v>
      </c>
      <c r="E137" s="5">
        <v>-6592327000</v>
      </c>
      <c r="G137" s="5">
        <v>6642327000</v>
      </c>
      <c r="I137" s="5">
        <v>50000000</v>
      </c>
      <c r="K137" s="5">
        <v>1250000000</v>
      </c>
      <c r="P137" s="5">
        <v>13636000</v>
      </c>
      <c r="Q137" s="5">
        <v>106001000</v>
      </c>
      <c r="R137" s="5">
        <v>173950000</v>
      </c>
    </row>
    <row r="138" spans="3:18" ht="15.5" x14ac:dyDescent="0.35">
      <c r="C138" t="s">
        <v>186</v>
      </c>
      <c r="D138" s="5">
        <v>-964787000</v>
      </c>
      <c r="E138" s="5">
        <v>-563336000</v>
      </c>
      <c r="F138" s="5">
        <v>-773672000</v>
      </c>
      <c r="G138" s="5">
        <v>-773674000</v>
      </c>
      <c r="I138" s="5">
        <v>-2876843000</v>
      </c>
      <c r="J138" s="5">
        <v>-2579484000</v>
      </c>
      <c r="K138" s="5">
        <v>-329951873000</v>
      </c>
      <c r="L138" s="5">
        <v>-163097207000</v>
      </c>
      <c r="M138" s="5">
        <v>-353487738000</v>
      </c>
      <c r="N138" s="5">
        <v>-223000000000</v>
      </c>
      <c r="O138" s="5">
        <v>-361425500000</v>
      </c>
      <c r="P138" s="5">
        <v>221704000000</v>
      </c>
      <c r="Q138" s="5">
        <v>-247964600000</v>
      </c>
      <c r="R138" s="5">
        <v>-105528625000</v>
      </c>
    </row>
    <row r="139" spans="3:18" ht="15.5" x14ac:dyDescent="0.35">
      <c r="C139" t="s">
        <v>588</v>
      </c>
      <c r="M139" s="5">
        <v>304947000000</v>
      </c>
      <c r="N139" s="5">
        <v>122000000000</v>
      </c>
    </row>
    <row r="140" spans="3:18" ht="15.5" x14ac:dyDescent="0.35">
      <c r="C140" t="s">
        <v>439</v>
      </c>
      <c r="J140" s="5">
        <v>-42550000</v>
      </c>
      <c r="K140" s="5">
        <v>-327870310000</v>
      </c>
      <c r="L140" s="5">
        <v>-160272000000</v>
      </c>
    </row>
    <row r="141" spans="3:18" ht="15.5" x14ac:dyDescent="0.35">
      <c r="C141" t="s">
        <v>593</v>
      </c>
      <c r="D141" s="5">
        <v>-964787000</v>
      </c>
      <c r="E141" s="5">
        <v>-563336000</v>
      </c>
      <c r="F141" s="5">
        <v>-773672000</v>
      </c>
      <c r="G141" s="5">
        <v>-773674000</v>
      </c>
      <c r="I141" s="5">
        <v>-2876843000</v>
      </c>
      <c r="J141" s="5">
        <v>-2536934000</v>
      </c>
      <c r="K141" s="5">
        <v>-2081563000</v>
      </c>
      <c r="L141" s="5">
        <v>-2825207000</v>
      </c>
      <c r="M141" s="5">
        <v>-1540738000</v>
      </c>
    </row>
    <row r="142" spans="3:18" ht="15.5" x14ac:dyDescent="0.35">
      <c r="C142" t="s">
        <v>545</v>
      </c>
      <c r="M142" s="5">
        <v>-656894000000</v>
      </c>
      <c r="N142" s="5">
        <v>-345000000000</v>
      </c>
      <c r="O142" s="5">
        <v>-361425500000</v>
      </c>
      <c r="P142" s="5">
        <v>221704000000</v>
      </c>
      <c r="Q142" s="5">
        <v>-247964600000</v>
      </c>
      <c r="R142" s="5">
        <v>-105528625000</v>
      </c>
    </row>
    <row r="143" spans="3:18" ht="15.5" x14ac:dyDescent="0.35">
      <c r="C143" t="s">
        <v>215</v>
      </c>
      <c r="D143" s="5">
        <v>72963980000</v>
      </c>
      <c r="E143" s="5">
        <v>29208948000</v>
      </c>
      <c r="F143" s="5">
        <v>107550178000</v>
      </c>
      <c r="G143" s="5">
        <v>-689936000</v>
      </c>
      <c r="I143" s="5">
        <v>180112101000</v>
      </c>
      <c r="J143" s="5">
        <v>-7310106000</v>
      </c>
      <c r="K143" s="5">
        <v>-40930845000</v>
      </c>
      <c r="L143" s="5">
        <v>13016377000</v>
      </c>
      <c r="M143" s="5">
        <v>106573574000</v>
      </c>
      <c r="N143" s="5">
        <v>16654669000</v>
      </c>
      <c r="O143" s="5">
        <v>4640663000</v>
      </c>
      <c r="P143" s="5">
        <v>1098741000</v>
      </c>
      <c r="Q143" s="5">
        <v>-46131827000</v>
      </c>
      <c r="R143" s="5">
        <v>77734792000</v>
      </c>
    </row>
    <row r="144" spans="3:18" ht="15.5" x14ac:dyDescent="0.35">
      <c r="C144" t="s">
        <v>216</v>
      </c>
      <c r="D144" s="5">
        <v>284925960000</v>
      </c>
      <c r="I144" s="5">
        <v>114187237000</v>
      </c>
      <c r="J144" s="5">
        <v>123150643000</v>
      </c>
      <c r="K144" s="5">
        <v>164081488000</v>
      </c>
      <c r="L144" s="5">
        <v>151065111000</v>
      </c>
      <c r="M144" s="5">
        <v>44491537000</v>
      </c>
      <c r="N144" s="5">
        <v>27836868000</v>
      </c>
      <c r="O144" s="5">
        <v>23196205000</v>
      </c>
      <c r="P144" s="5">
        <v>22097464000</v>
      </c>
      <c r="Q144" s="5">
        <v>68229474000</v>
      </c>
      <c r="R144" s="5">
        <v>-9660762000</v>
      </c>
    </row>
    <row r="145" spans="2:18" ht="15.5" x14ac:dyDescent="0.35">
      <c r="C145" t="s">
        <v>217</v>
      </c>
      <c r="D145" s="5">
        <v>-2749275000</v>
      </c>
      <c r="E145" s="5">
        <v>-8552306000</v>
      </c>
      <c r="F145" s="5">
        <v>-751009000</v>
      </c>
      <c r="G145" s="5">
        <v>-70063000</v>
      </c>
      <c r="I145" s="5">
        <v>-9373378000</v>
      </c>
      <c r="J145" s="5">
        <v>-1653300000</v>
      </c>
      <c r="Q145" s="5">
        <v>-183000</v>
      </c>
      <c r="R145" s="5">
        <v>155444000</v>
      </c>
    </row>
    <row r="146" spans="2:18" ht="15.5" x14ac:dyDescent="0.35">
      <c r="C146" t="s">
        <v>220</v>
      </c>
      <c r="D146" s="5">
        <v>355140665000</v>
      </c>
      <c r="E146" s="5">
        <v>20656642000</v>
      </c>
      <c r="F146" s="5">
        <v>106799169000</v>
      </c>
      <c r="G146" s="5">
        <v>-759999000</v>
      </c>
      <c r="I146" s="5">
        <v>284925960000</v>
      </c>
      <c r="J146" s="5">
        <v>114187237000</v>
      </c>
      <c r="K146" s="5">
        <v>123150643000</v>
      </c>
      <c r="L146" s="5">
        <v>164081488000</v>
      </c>
      <c r="M146" s="5">
        <v>151065111000</v>
      </c>
      <c r="N146" s="5">
        <v>44491537000</v>
      </c>
      <c r="O146" s="5">
        <v>27836868000</v>
      </c>
      <c r="P146" s="5">
        <v>23196205000</v>
      </c>
      <c r="Q146" s="5">
        <v>22097464000</v>
      </c>
      <c r="R146" s="5">
        <v>68229474000</v>
      </c>
    </row>
    <row r="148" spans="2:18" ht="15.5" x14ac:dyDescent="0.35">
      <c r="B148" t="s">
        <v>221</v>
      </c>
      <c r="C148" t="s">
        <v>11</v>
      </c>
      <c r="D148" s="5">
        <v>0</v>
      </c>
      <c r="E148" s="5">
        <v>0</v>
      </c>
      <c r="F148" s="5">
        <v>0</v>
      </c>
      <c r="G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2:18" ht="15.5" x14ac:dyDescent="0.35">
      <c r="C149" t="s">
        <v>222</v>
      </c>
      <c r="D149" s="6">
        <v>23956.69</v>
      </c>
      <c r="E149" s="6">
        <v>14644.6</v>
      </c>
      <c r="F149" s="6">
        <v>29525.5</v>
      </c>
      <c r="G149" s="6">
        <v>14010.75</v>
      </c>
    </row>
    <row r="150" spans="2:18" ht="15.5" x14ac:dyDescent="0.35">
      <c r="C150" t="s">
        <v>223</v>
      </c>
      <c r="D150" s="6">
        <v>1.21</v>
      </c>
      <c r="E150" s="6">
        <v>1.98</v>
      </c>
      <c r="F150" s="6">
        <v>0.98</v>
      </c>
      <c r="G150" s="6">
        <v>2.0699999999999998</v>
      </c>
    </row>
    <row r="151" spans="2:18" ht="15.5" x14ac:dyDescent="0.35">
      <c r="C151" t="s">
        <v>72</v>
      </c>
      <c r="D151" s="6">
        <v>0.12</v>
      </c>
      <c r="E151" s="6">
        <v>0.09</v>
      </c>
      <c r="F151" s="6">
        <v>0.09</v>
      </c>
      <c r="G151" s="6">
        <v>0.12</v>
      </c>
    </row>
    <row r="152" spans="2:18" ht="15.5" x14ac:dyDescent="0.35">
      <c r="C152" t="s">
        <v>224</v>
      </c>
      <c r="D152" s="5">
        <v>110250000000</v>
      </c>
      <c r="E152" s="5">
        <v>78870000000</v>
      </c>
      <c r="F152" s="5">
        <v>142790000000</v>
      </c>
      <c r="G152" s="5">
        <v>73610000000</v>
      </c>
    </row>
    <row r="153" spans="2:18" ht="15.5" x14ac:dyDescent="0.35">
      <c r="C153" t="s">
        <v>225</v>
      </c>
      <c r="D153" s="6">
        <v>3.8599999999999995E-2</v>
      </c>
      <c r="E153" s="6">
        <v>2.3199999999999998E-2</v>
      </c>
      <c r="F153" s="6">
        <v>4.9599999999999998E-2</v>
      </c>
      <c r="G153" s="6">
        <v>2.64E-2</v>
      </c>
    </row>
    <row r="154" spans="2:18" ht="15.5" x14ac:dyDescent="0.35">
      <c r="C154" t="s">
        <v>226</v>
      </c>
      <c r="D154" s="6">
        <v>6.0899999999999996E-2</v>
      </c>
      <c r="E154" s="6">
        <v>3.9599999999999996E-2</v>
      </c>
      <c r="F154" s="6">
        <v>8.3599999999999994E-2</v>
      </c>
      <c r="G154" s="6">
        <v>4.3299999999999998E-2</v>
      </c>
    </row>
    <row r="155" spans="2:18" ht="15.5" x14ac:dyDescent="0.35">
      <c r="C155" t="s">
        <v>227</v>
      </c>
      <c r="D155" s="6">
        <v>7.2599999999999998E-2</v>
      </c>
      <c r="E155" s="6">
        <v>5.21E-2</v>
      </c>
      <c r="F155" s="6">
        <v>0.1066</v>
      </c>
      <c r="G155" s="6">
        <v>5.5899999999999998E-2</v>
      </c>
    </row>
    <row r="156" spans="2:18" ht="15.5" x14ac:dyDescent="0.35">
      <c r="C156" t="s">
        <v>228</v>
      </c>
      <c r="D156" s="6">
        <v>1336.96</v>
      </c>
      <c r="E156" s="6">
        <v>340.18</v>
      </c>
      <c r="F156" s="6">
        <v>5336.22</v>
      </c>
      <c r="G156" s="6">
        <v>1450.28</v>
      </c>
    </row>
    <row r="157" spans="2:18" ht="15.5" x14ac:dyDescent="0.35">
      <c r="C157" t="s">
        <v>229</v>
      </c>
      <c r="D157" s="5">
        <v>1417000000000</v>
      </c>
      <c r="E157" s="5">
        <v>1331000000000</v>
      </c>
      <c r="F157" s="5">
        <v>1271000000000</v>
      </c>
      <c r="G157" s="5">
        <v>1165000000000</v>
      </c>
    </row>
    <row r="158" spans="2:18" ht="15.5" x14ac:dyDescent="0.35">
      <c r="C158" t="s">
        <v>230</v>
      </c>
      <c r="D158" s="6">
        <v>7.0000000000000007E-2</v>
      </c>
      <c r="E158" s="6">
        <v>0.08</v>
      </c>
      <c r="F158" s="6">
        <v>0.08</v>
      </c>
      <c r="G158" s="6">
        <v>0.09</v>
      </c>
    </row>
    <row r="159" spans="2:18" ht="15.5" x14ac:dyDescent="0.35">
      <c r="C159" t="s">
        <v>231</v>
      </c>
      <c r="D159" s="6">
        <v>393672.73</v>
      </c>
      <c r="E159" s="6">
        <v>369716.05</v>
      </c>
      <c r="F159" s="6">
        <v>353052.58</v>
      </c>
      <c r="G159" s="6">
        <v>323527.08</v>
      </c>
    </row>
    <row r="160" spans="2:18" ht="15.5" x14ac:dyDescent="0.35">
      <c r="C160" t="s">
        <v>232</v>
      </c>
      <c r="D160" s="6">
        <v>7.0000000000000007E-2</v>
      </c>
      <c r="E160" s="6">
        <v>0.08</v>
      </c>
      <c r="F160" s="6">
        <v>0.08</v>
      </c>
      <c r="G160" s="6">
        <v>0.09</v>
      </c>
    </row>
    <row r="161" spans="3:18" ht="15.5" x14ac:dyDescent="0.35">
      <c r="C161" t="s">
        <v>233</v>
      </c>
      <c r="D161" s="6">
        <v>393672.73</v>
      </c>
      <c r="E161" s="6">
        <v>369716.05</v>
      </c>
      <c r="F161" s="6">
        <v>353052.58</v>
      </c>
      <c r="G161" s="6">
        <v>323527.08</v>
      </c>
    </row>
    <row r="162" spans="3:18" ht="15.5" x14ac:dyDescent="0.35">
      <c r="C162" t="s">
        <v>234</v>
      </c>
    </row>
    <row r="163" spans="3:18" ht="15.5" x14ac:dyDescent="0.35">
      <c r="C163" t="s">
        <v>235</v>
      </c>
    </row>
    <row r="164" spans="3:18" ht="15.5" x14ac:dyDescent="0.35">
      <c r="C164" t="s">
        <v>236</v>
      </c>
      <c r="D164" s="5">
        <v>1417000000000</v>
      </c>
      <c r="E164" s="5">
        <v>1331000000000</v>
      </c>
      <c r="F164" s="5">
        <v>1271000000000</v>
      </c>
      <c r="G164" s="5">
        <v>1165000000000</v>
      </c>
    </row>
    <row r="165" spans="3:18" ht="15.5" x14ac:dyDescent="0.35">
      <c r="C165" t="s">
        <v>23</v>
      </c>
    </row>
    <row r="166" spans="3:18" ht="15.5" x14ac:dyDescent="0.35">
      <c r="C166" t="s">
        <v>20</v>
      </c>
      <c r="D166" s="5">
        <v>-355000000000</v>
      </c>
      <c r="E166" s="5">
        <v>-285000000000</v>
      </c>
      <c r="F166" s="5">
        <v>-264000000000</v>
      </c>
      <c r="G166" s="5">
        <v>-157000000000</v>
      </c>
    </row>
    <row r="167" spans="3:18" ht="15.5" x14ac:dyDescent="0.35">
      <c r="C167" t="s">
        <v>237</v>
      </c>
      <c r="D167" s="5">
        <v>1183000000000</v>
      </c>
      <c r="E167" s="5">
        <v>1088000000000</v>
      </c>
      <c r="F167" s="5">
        <v>1024000000000</v>
      </c>
      <c r="G167" s="5">
        <v>914000000000</v>
      </c>
    </row>
    <row r="168" spans="3:18" ht="15.5" x14ac:dyDescent="0.35">
      <c r="C168" t="s">
        <v>238</v>
      </c>
      <c r="D168" s="5">
        <v>74000000000</v>
      </c>
      <c r="E168" s="5">
        <v>40000000000</v>
      </c>
      <c r="F168" s="5">
        <v>115000000000</v>
      </c>
      <c r="G168" s="5">
        <v>-5000000000</v>
      </c>
    </row>
    <row r="169" spans="3:18" ht="15.5" x14ac:dyDescent="0.35">
      <c r="C169" t="s">
        <v>239</v>
      </c>
      <c r="E169" s="5">
        <v>-3000000000</v>
      </c>
      <c r="F169" s="5">
        <v>-7000000000</v>
      </c>
      <c r="G169" s="5">
        <v>-2000000000</v>
      </c>
    </row>
    <row r="170" spans="3:18" ht="15.5" x14ac:dyDescent="0.35">
      <c r="C170" t="s">
        <v>12</v>
      </c>
      <c r="D170" s="5">
        <v>74000000000</v>
      </c>
      <c r="E170" s="5">
        <v>36000000000</v>
      </c>
      <c r="F170" s="5">
        <v>108000000000</v>
      </c>
      <c r="G170" s="5">
        <v>-7000000000</v>
      </c>
    </row>
    <row r="171" spans="3:18" ht="15.5" x14ac:dyDescent="0.35">
      <c r="C171" t="s">
        <v>15</v>
      </c>
      <c r="D171" s="6">
        <v>20499.419999999998</v>
      </c>
      <c r="E171" s="6">
        <v>10101.280000000001</v>
      </c>
      <c r="F171" s="6">
        <v>30089.96</v>
      </c>
      <c r="G171" s="6">
        <v>-1821.83</v>
      </c>
    </row>
    <row r="172" spans="3:18" ht="15.5" x14ac:dyDescent="0.35">
      <c r="C172" t="s">
        <v>57</v>
      </c>
      <c r="I172" s="6">
        <v>80751.56</v>
      </c>
      <c r="J172" s="6">
        <v>51837.67</v>
      </c>
      <c r="K172" s="6">
        <v>52139.39</v>
      </c>
      <c r="L172" s="6">
        <v>48550.58</v>
      </c>
      <c r="M172" s="6">
        <v>32969.879999999997</v>
      </c>
      <c r="N172" s="6">
        <v>60656.35</v>
      </c>
      <c r="O172" s="6">
        <v>31292.37</v>
      </c>
      <c r="P172" s="6">
        <v>35303.230000000003</v>
      </c>
      <c r="Q172" s="6">
        <v>34031.949999999997</v>
      </c>
      <c r="R172" s="6">
        <v>37424.239999999998</v>
      </c>
    </row>
    <row r="173" spans="3:18" ht="15.5" x14ac:dyDescent="0.35">
      <c r="C173" t="s">
        <v>71</v>
      </c>
      <c r="I173" s="6">
        <v>0.36</v>
      </c>
      <c r="J173" s="6">
        <v>0.56000000000000005</v>
      </c>
      <c r="K173" s="6">
        <v>0.56000000000000005</v>
      </c>
      <c r="L173" s="6">
        <v>0.6</v>
      </c>
      <c r="M173" s="6">
        <v>0.88</v>
      </c>
      <c r="N173" s="6">
        <v>0.48</v>
      </c>
      <c r="O173" s="6">
        <v>0.93</v>
      </c>
      <c r="P173" s="6">
        <v>0.82</v>
      </c>
      <c r="Q173" s="6">
        <v>0.85</v>
      </c>
      <c r="R173" s="6">
        <v>0.77</v>
      </c>
    </row>
    <row r="174" spans="3:18" ht="15.5" x14ac:dyDescent="0.35">
      <c r="C174" t="s">
        <v>74</v>
      </c>
      <c r="I174" s="6">
        <v>0.03</v>
      </c>
      <c r="J174" s="6">
        <v>0.04</v>
      </c>
      <c r="K174" s="6">
        <v>0.04</v>
      </c>
      <c r="L174" s="6">
        <v>0.04</v>
      </c>
      <c r="M174" s="6">
        <v>0.05</v>
      </c>
      <c r="N174" s="6">
        <v>0.04</v>
      </c>
      <c r="O174" s="6">
        <v>0.06</v>
      </c>
      <c r="P174" s="6">
        <v>0.05</v>
      </c>
      <c r="Q174" s="6">
        <v>0.05</v>
      </c>
      <c r="R174" s="6">
        <v>0.04</v>
      </c>
    </row>
    <row r="175" spans="3:18" ht="15.5" x14ac:dyDescent="0.35">
      <c r="C175" t="s">
        <v>240</v>
      </c>
      <c r="I175" s="5">
        <v>405770000000</v>
      </c>
      <c r="J175" s="6">
        <v>261149999999.99997</v>
      </c>
      <c r="K175" s="5">
        <v>277570000000</v>
      </c>
      <c r="L175" s="5">
        <v>243170000000</v>
      </c>
      <c r="M175" s="5">
        <v>180490000000</v>
      </c>
      <c r="N175" s="5">
        <v>297760000000</v>
      </c>
      <c r="O175" s="5">
        <v>159780000000</v>
      </c>
      <c r="P175" s="5">
        <v>257500000000</v>
      </c>
    </row>
    <row r="176" spans="3:18" ht="15.5" x14ac:dyDescent="0.35">
      <c r="C176" t="s">
        <v>241</v>
      </c>
      <c r="I176" s="6">
        <v>0.12770000000000001</v>
      </c>
      <c r="J176" s="6">
        <v>0.11410000000000001</v>
      </c>
      <c r="K176" s="6">
        <v>0.1321</v>
      </c>
      <c r="L176" s="6">
        <v>0.12839999999999999</v>
      </c>
      <c r="M176" s="6">
        <v>9.7899999999999987E-2</v>
      </c>
      <c r="N176" s="6">
        <v>0.1366</v>
      </c>
      <c r="O176" s="6">
        <v>7.9500000000000001E-2</v>
      </c>
      <c r="P176" s="6">
        <v>7.7699999999999991E-2</v>
      </c>
      <c r="Q176" s="6">
        <v>9.0500000000000011E-2</v>
      </c>
      <c r="R176" s="6">
        <v>9.6699999999999994E-2</v>
      </c>
    </row>
    <row r="177" spans="3:18" ht="15.5" x14ac:dyDescent="0.35">
      <c r="C177" t="s">
        <v>242</v>
      </c>
      <c r="I177" s="6">
        <v>0.21840000000000001</v>
      </c>
      <c r="J177" s="6">
        <v>0.1807</v>
      </c>
      <c r="K177" s="6">
        <v>0.22329999999999997</v>
      </c>
      <c r="L177" s="6">
        <v>0.17739999999999997</v>
      </c>
      <c r="M177" s="6">
        <v>0.122</v>
      </c>
      <c r="N177" s="6">
        <v>0.26239999999999997</v>
      </c>
      <c r="O177" s="6">
        <v>0.18260000000000001</v>
      </c>
      <c r="P177" s="6">
        <v>0.253</v>
      </c>
      <c r="Q177" s="6">
        <v>0.34299999999999997</v>
      </c>
      <c r="R177" s="6">
        <v>0.57509999999999994</v>
      </c>
    </row>
    <row r="178" spans="3:18" ht="15.5" x14ac:dyDescent="0.35">
      <c r="C178" t="s">
        <v>243</v>
      </c>
      <c r="I178" s="6">
        <v>0.30659999999999998</v>
      </c>
      <c r="J178" s="6">
        <v>0.2412</v>
      </c>
      <c r="K178" s="6">
        <v>0.25280000000000002</v>
      </c>
      <c r="L178" s="6">
        <v>0.21559999999999999</v>
      </c>
      <c r="M178" s="6">
        <v>0.16789999999999999</v>
      </c>
      <c r="N178" s="6">
        <v>0.26179999999999998</v>
      </c>
      <c r="O178" s="6">
        <v>0.11699999999999999</v>
      </c>
      <c r="P178" s="6">
        <v>0.29020000000000001</v>
      </c>
      <c r="Q178" s="6">
        <v>0.2321</v>
      </c>
      <c r="R178" s="6">
        <v>0.39700000000000002</v>
      </c>
    </row>
    <row r="179" spans="3:18" ht="15.5" x14ac:dyDescent="0.35">
      <c r="C179" t="s">
        <v>244</v>
      </c>
      <c r="I179" s="6">
        <v>1118.67</v>
      </c>
      <c r="J179" s="6">
        <v>391.25</v>
      </c>
      <c r="K179" s="6">
        <v>251.29</v>
      </c>
      <c r="L179" s="6">
        <v>200.46</v>
      </c>
      <c r="M179" s="6">
        <v>30.68</v>
      </c>
      <c r="N179" s="6">
        <v>12.2</v>
      </c>
      <c r="O179" s="6">
        <v>5.21</v>
      </c>
      <c r="P179" s="6">
        <v>7.57</v>
      </c>
      <c r="Q179" s="6">
        <v>23.23</v>
      </c>
      <c r="R179" s="6">
        <v>6.56</v>
      </c>
    </row>
    <row r="180" spans="3:18" ht="15.5" x14ac:dyDescent="0.35">
      <c r="C180" t="s">
        <v>68</v>
      </c>
      <c r="I180" s="6">
        <v>0.08</v>
      </c>
      <c r="J180" s="6">
        <v>0.1</v>
      </c>
      <c r="K180" s="6">
        <v>0.12</v>
      </c>
      <c r="L180" s="6">
        <v>0.11</v>
      </c>
      <c r="M180" s="6">
        <v>0.11</v>
      </c>
      <c r="N180" s="6">
        <v>0.13</v>
      </c>
      <c r="O180" s="6">
        <v>0.17</v>
      </c>
      <c r="P180" s="6">
        <v>0.21</v>
      </c>
      <c r="Q180" s="6">
        <v>0.28999999999999998</v>
      </c>
      <c r="R180" s="6">
        <v>0.45</v>
      </c>
    </row>
    <row r="181" spans="3:18" ht="15.5" x14ac:dyDescent="0.35">
      <c r="C181" t="s">
        <v>65</v>
      </c>
      <c r="I181" s="6">
        <v>369716.05</v>
      </c>
      <c r="J181" s="6">
        <v>286945.62</v>
      </c>
      <c r="K181" s="6">
        <v>233457.67</v>
      </c>
      <c r="L181" s="6">
        <v>273704.83</v>
      </c>
      <c r="M181" s="6">
        <v>270153.46000000002</v>
      </c>
      <c r="N181" s="6">
        <v>231169.21</v>
      </c>
      <c r="O181" s="6">
        <v>171388.97</v>
      </c>
      <c r="P181" s="6">
        <v>139557.04</v>
      </c>
      <c r="Q181" s="6">
        <v>99208.36</v>
      </c>
      <c r="R181" s="6">
        <v>65074.67</v>
      </c>
    </row>
    <row r="182" spans="3:18" ht="15.5" x14ac:dyDescent="0.35">
      <c r="C182" t="s">
        <v>245</v>
      </c>
      <c r="I182" s="6">
        <v>0.08</v>
      </c>
      <c r="J182" s="6">
        <v>0.1</v>
      </c>
      <c r="K182" s="6">
        <v>0.12</v>
      </c>
      <c r="L182" s="6">
        <v>0.11</v>
      </c>
      <c r="M182" s="6">
        <v>0.11</v>
      </c>
      <c r="N182" s="6">
        <v>0.13</v>
      </c>
      <c r="O182" s="6">
        <v>0.17</v>
      </c>
      <c r="P182" s="6">
        <v>0.21</v>
      </c>
      <c r="Q182" s="6">
        <v>0.28999999999999998</v>
      </c>
      <c r="R182" s="6">
        <v>0.45</v>
      </c>
    </row>
    <row r="183" spans="3:18" ht="15.5" x14ac:dyDescent="0.35">
      <c r="C183" t="s">
        <v>246</v>
      </c>
      <c r="I183" s="6">
        <v>369716.05</v>
      </c>
      <c r="J183" s="6">
        <v>286945.62</v>
      </c>
      <c r="K183" s="6">
        <v>233457.67</v>
      </c>
      <c r="L183" s="6">
        <v>273704.83</v>
      </c>
      <c r="M183" s="6">
        <v>270153.46000000002</v>
      </c>
      <c r="N183" s="6">
        <v>231169.21</v>
      </c>
      <c r="O183" s="6">
        <v>171388.97</v>
      </c>
      <c r="P183" s="6">
        <v>139557.04</v>
      </c>
      <c r="Q183" s="6">
        <v>99208.36</v>
      </c>
      <c r="R183" s="6">
        <v>65074.67</v>
      </c>
    </row>
    <row r="184" spans="3:18" ht="15.5" x14ac:dyDescent="0.35">
      <c r="C184" t="s">
        <v>247</v>
      </c>
      <c r="N184" s="5">
        <v>373000000000</v>
      </c>
      <c r="P184" s="5">
        <v>359000000000</v>
      </c>
      <c r="Q184" s="5">
        <v>1000000000</v>
      </c>
      <c r="R184" s="5">
        <v>1000000000</v>
      </c>
    </row>
    <row r="185" spans="3:18" ht="15.5" x14ac:dyDescent="0.35">
      <c r="C185" t="s">
        <v>248</v>
      </c>
    </row>
    <row r="186" spans="3:18" ht="15.5" x14ac:dyDescent="0.35">
      <c r="C186" t="s">
        <v>25</v>
      </c>
      <c r="N186" s="5">
        <v>373000000000</v>
      </c>
      <c r="P186" s="5">
        <v>359000000000</v>
      </c>
      <c r="Q186" s="5">
        <v>1000000000</v>
      </c>
      <c r="R186" s="5">
        <v>1000000000</v>
      </c>
    </row>
    <row r="187" spans="3:18" ht="15.5" x14ac:dyDescent="0.35">
      <c r="C187" t="s">
        <v>22</v>
      </c>
      <c r="I187" s="5">
        <v>-285000000000</v>
      </c>
      <c r="J187" s="5">
        <v>-114000000000</v>
      </c>
      <c r="K187" s="5">
        <v>-123000000000</v>
      </c>
      <c r="L187" s="5">
        <v>-164000000000</v>
      </c>
      <c r="M187" s="5">
        <v>-151000000000</v>
      </c>
      <c r="N187" s="5">
        <v>328000000000</v>
      </c>
      <c r="O187" s="5">
        <v>-28000000000</v>
      </c>
      <c r="P187" s="5">
        <v>335000000000</v>
      </c>
      <c r="Q187" s="5">
        <v>-21000000000</v>
      </c>
      <c r="R187" s="5">
        <v>-68000000000</v>
      </c>
    </row>
    <row r="188" spans="3:18" ht="15.5" x14ac:dyDescent="0.35">
      <c r="C188" t="s">
        <v>249</v>
      </c>
      <c r="I188" s="5">
        <v>1088000000000</v>
      </c>
      <c r="J188" s="5">
        <v>762000000000</v>
      </c>
      <c r="K188" s="5">
        <v>603000000000</v>
      </c>
      <c r="L188" s="5">
        <v>716000000000</v>
      </c>
      <c r="M188" s="5">
        <v>560000000000</v>
      </c>
      <c r="N188" s="5">
        <v>372000000000</v>
      </c>
      <c r="O188" s="5">
        <v>927000000000</v>
      </c>
      <c r="P188" s="5">
        <v>844000000000</v>
      </c>
      <c r="Q188" s="5">
        <v>250000000000</v>
      </c>
      <c r="R188" s="5">
        <v>930000000000</v>
      </c>
    </row>
    <row r="189" spans="3:18" ht="15.5" x14ac:dyDescent="0.35">
      <c r="C189" t="s">
        <v>250</v>
      </c>
      <c r="I189" s="5">
        <v>197000000000</v>
      </c>
      <c r="J189" s="5">
        <v>50000000000</v>
      </c>
      <c r="K189" s="5">
        <v>314000000000</v>
      </c>
      <c r="L189" s="5">
        <v>188000000000</v>
      </c>
      <c r="M189" s="5">
        <v>461000000000</v>
      </c>
      <c r="N189" s="5">
        <v>278000000000</v>
      </c>
      <c r="O189" s="5">
        <v>394000000000</v>
      </c>
      <c r="P189" s="5">
        <v>-162000000000</v>
      </c>
      <c r="Q189" s="5">
        <v>228000000000</v>
      </c>
      <c r="R189" s="5">
        <v>195000000000</v>
      </c>
    </row>
    <row r="190" spans="3:18" ht="15.5" x14ac:dyDescent="0.35">
      <c r="C190" t="s">
        <v>251</v>
      </c>
      <c r="I190" s="5">
        <v>-14000000000</v>
      </c>
      <c r="J190" s="5">
        <v>-55000000000</v>
      </c>
      <c r="K190" s="5">
        <v>-26000000000</v>
      </c>
      <c r="L190" s="5">
        <v>-12000000000</v>
      </c>
      <c r="M190" s="5">
        <v>-22000000000</v>
      </c>
      <c r="N190" s="5">
        <v>-39000000000</v>
      </c>
      <c r="O190" s="5">
        <v>-28000000000</v>
      </c>
      <c r="P190" s="5">
        <v>-58000000000</v>
      </c>
      <c r="Q190" s="5">
        <v>-26000000000</v>
      </c>
      <c r="R190" s="5">
        <v>-11000000000</v>
      </c>
    </row>
    <row r="191" spans="3:18" ht="15.5" x14ac:dyDescent="0.35">
      <c r="C191" t="s">
        <v>14</v>
      </c>
      <c r="I191" s="5">
        <v>183000000000</v>
      </c>
      <c r="J191" s="5">
        <v>-5000000000</v>
      </c>
      <c r="K191" s="5">
        <v>288000000000</v>
      </c>
      <c r="L191" s="5">
        <v>176000000000</v>
      </c>
      <c r="M191" s="5">
        <v>440000000000</v>
      </c>
      <c r="N191" s="5">
        <v>240000000000</v>
      </c>
      <c r="O191" s="5">
        <v>366000000000</v>
      </c>
      <c r="P191" s="5">
        <v>-221000000000</v>
      </c>
      <c r="Q191" s="5">
        <v>202000000000</v>
      </c>
      <c r="R191" s="5">
        <v>183000000000</v>
      </c>
    </row>
    <row r="192" spans="3:18" ht="15.5" x14ac:dyDescent="0.35">
      <c r="C192" t="s">
        <v>16</v>
      </c>
      <c r="I192" s="6">
        <v>50816.37</v>
      </c>
      <c r="J192" s="6">
        <v>-1314.06</v>
      </c>
      <c r="K192" s="6">
        <v>79936.399999999994</v>
      </c>
      <c r="L192" s="6">
        <v>48920.44</v>
      </c>
      <c r="M192" s="6">
        <v>122147.99</v>
      </c>
      <c r="N192" s="6">
        <v>66570.740000000005</v>
      </c>
      <c r="O192" s="6">
        <v>101685.05</v>
      </c>
      <c r="P192" s="6">
        <v>-61283.03</v>
      </c>
      <c r="Q192" s="6">
        <v>56035.21</v>
      </c>
      <c r="R192" s="6">
        <v>50858.19</v>
      </c>
    </row>
    <row r="194" spans="2:17" ht="15.5" x14ac:dyDescent="0.35">
      <c r="B194" t="s">
        <v>252</v>
      </c>
      <c r="C194" t="s">
        <v>253</v>
      </c>
      <c r="D194" s="5">
        <v>86000000000</v>
      </c>
      <c r="E194" s="5">
        <v>53000000000</v>
      </c>
      <c r="F194" s="5">
        <v>106000000000</v>
      </c>
      <c r="G194" s="5">
        <v>50000000000</v>
      </c>
      <c r="H194" s="5">
        <v>345000000000</v>
      </c>
      <c r="I194" s="5">
        <v>291000000000</v>
      </c>
      <c r="J194" s="5">
        <v>187000000000</v>
      </c>
      <c r="K194" s="5">
        <v>188000000000</v>
      </c>
      <c r="L194" s="5">
        <v>175000000000</v>
      </c>
      <c r="M194" s="5">
        <v>119000000000</v>
      </c>
      <c r="N194" s="5">
        <v>218000000000</v>
      </c>
      <c r="O194" s="5">
        <v>113000000000</v>
      </c>
      <c r="P194" s="5">
        <v>127000000000</v>
      </c>
      <c r="Q194" s="5">
        <v>123000000000</v>
      </c>
    </row>
    <row r="195" spans="2:17" ht="15.5" x14ac:dyDescent="0.35">
      <c r="C195" t="s">
        <v>254</v>
      </c>
      <c r="H195" s="5">
        <v>296000000000</v>
      </c>
      <c r="I195" s="5">
        <v>291000000000</v>
      </c>
      <c r="J195" s="5">
        <v>187000000000</v>
      </c>
      <c r="K195" s="5">
        <v>188000000000</v>
      </c>
      <c r="L195" s="5">
        <v>175000000000</v>
      </c>
      <c r="M195" s="5">
        <v>119000000000</v>
      </c>
      <c r="N195" s="5">
        <v>218000000000</v>
      </c>
      <c r="O195" s="5">
        <v>113000000000</v>
      </c>
      <c r="P195" s="5">
        <v>127000000000</v>
      </c>
      <c r="Q195" s="5">
        <v>123000000000</v>
      </c>
    </row>
    <row r="196" spans="2:17" ht="15.5" x14ac:dyDescent="0.35">
      <c r="C196" t="s">
        <v>401</v>
      </c>
      <c r="K196" s="5">
        <v>42000</v>
      </c>
      <c r="L196" s="5">
        <v>95000</v>
      </c>
    </row>
    <row r="197" spans="2:17" ht="15.5" x14ac:dyDescent="0.35">
      <c r="C197" t="s">
        <v>76</v>
      </c>
      <c r="K197" s="6">
        <v>0.43359999999999999</v>
      </c>
      <c r="L197" s="6">
        <v>1.9566999999999999</v>
      </c>
    </row>
    <row r="198" spans="2:17" ht="15.5" x14ac:dyDescent="0.35">
      <c r="C198" t="s">
        <v>402</v>
      </c>
      <c r="K198" s="6">
        <v>1.4483000000000001</v>
      </c>
      <c r="L198" s="6">
        <v>3.2758999999999996</v>
      </c>
    </row>
    <row r="199" spans="2:17" ht="15.5" x14ac:dyDescent="0.35">
      <c r="C199" t="s">
        <v>56</v>
      </c>
      <c r="D199" s="6">
        <v>23956.69</v>
      </c>
      <c r="E199" s="6">
        <v>14644.6</v>
      </c>
      <c r="F199" s="6">
        <v>29525.5</v>
      </c>
      <c r="G199" s="6">
        <v>14010.75</v>
      </c>
      <c r="H199" s="6">
        <v>95826.74</v>
      </c>
      <c r="I199" s="6">
        <v>80751.56</v>
      </c>
      <c r="J199" s="6">
        <v>51837.67</v>
      </c>
      <c r="K199" s="6">
        <v>52139.39</v>
      </c>
      <c r="L199" s="6">
        <v>48550.58</v>
      </c>
      <c r="M199" s="6">
        <v>32969.879999999997</v>
      </c>
      <c r="N199" s="6">
        <v>60656.35</v>
      </c>
      <c r="O199" s="6">
        <v>31292.37</v>
      </c>
      <c r="P199" s="6">
        <v>35303.230000000003</v>
      </c>
      <c r="Q199" s="6">
        <v>34031.949999999997</v>
      </c>
    </row>
    <row r="200" spans="2:17" ht="15.5" x14ac:dyDescent="0.35">
      <c r="C200" t="s">
        <v>255</v>
      </c>
      <c r="H200" s="6">
        <v>82137.539999999994</v>
      </c>
      <c r="I200" s="6">
        <v>80751.56</v>
      </c>
      <c r="J200" s="6">
        <v>51837.67</v>
      </c>
      <c r="K200" s="6">
        <v>52139.39</v>
      </c>
      <c r="L200" s="6">
        <v>48550.58</v>
      </c>
      <c r="M200" s="6">
        <v>32969.879999999997</v>
      </c>
      <c r="N200" s="6">
        <v>60656.35</v>
      </c>
      <c r="O200" s="6">
        <v>31292.37</v>
      </c>
      <c r="P200" s="6">
        <v>35303.230000000003</v>
      </c>
      <c r="Q200" s="6">
        <v>34031.949999999997</v>
      </c>
    </row>
    <row r="201" spans="2:17" ht="15.5" x14ac:dyDescent="0.35">
      <c r="C201" t="s">
        <v>78</v>
      </c>
      <c r="K201" s="5">
        <v>42000</v>
      </c>
      <c r="L201" s="5">
        <v>95000</v>
      </c>
    </row>
    <row r="202" spans="2:17" ht="15.5" x14ac:dyDescent="0.35">
      <c r="C202" t="s">
        <v>403</v>
      </c>
      <c r="K202" s="6">
        <v>0.43359999999999999</v>
      </c>
      <c r="L202" s="6">
        <v>1.9566999999999999</v>
      </c>
    </row>
    <row r="203" spans="2:17" ht="15.5" x14ac:dyDescent="0.35">
      <c r="C203" t="s">
        <v>404</v>
      </c>
      <c r="K203" s="6">
        <v>1.4483000000000001</v>
      </c>
      <c r="L203" s="6">
        <v>3.2758999999999996</v>
      </c>
    </row>
    <row r="204" spans="2:17" ht="15.5" x14ac:dyDescent="0.35">
      <c r="C204" t="s">
        <v>256</v>
      </c>
      <c r="D204" s="5">
        <v>864000000000</v>
      </c>
      <c r="E204" s="5">
        <v>1215000000000</v>
      </c>
      <c r="F204" s="5">
        <v>1174000000000</v>
      </c>
      <c r="G204" s="5">
        <v>847000000000</v>
      </c>
      <c r="H204" s="5">
        <v>3455000000000</v>
      </c>
      <c r="I204" s="5">
        <v>4122000000000</v>
      </c>
      <c r="J204" s="5">
        <v>2896000000000</v>
      </c>
      <c r="K204" s="5">
        <v>2748000000000</v>
      </c>
      <c r="L204" s="5">
        <v>2339000000000</v>
      </c>
      <c r="M204" s="5">
        <v>2159000000000</v>
      </c>
      <c r="N204" s="5">
        <v>2893000000000</v>
      </c>
      <c r="O204" s="5">
        <v>1841000000000</v>
      </c>
      <c r="P204" s="5">
        <v>2206000000000</v>
      </c>
      <c r="Q204" s="5">
        <v>2185000000000</v>
      </c>
    </row>
    <row r="205" spans="2:17" ht="15.5" x14ac:dyDescent="0.35">
      <c r="C205" t="s">
        <v>257</v>
      </c>
      <c r="H205" s="5">
        <v>4100000000000</v>
      </c>
      <c r="I205" s="5">
        <v>4122000000000</v>
      </c>
      <c r="J205" s="5">
        <v>2896000000000</v>
      </c>
      <c r="K205" s="5">
        <v>2748000000000</v>
      </c>
      <c r="L205" s="5">
        <v>2339000000000</v>
      </c>
      <c r="M205" s="5">
        <v>2159000000000</v>
      </c>
      <c r="N205" s="5">
        <v>2893000000000</v>
      </c>
      <c r="O205" s="5">
        <v>1841000000000</v>
      </c>
      <c r="P205" s="5">
        <v>2206000000000</v>
      </c>
      <c r="Q205" s="5">
        <v>2185000000000</v>
      </c>
    </row>
    <row r="206" spans="2:17" ht="15.5" x14ac:dyDescent="0.35">
      <c r="C206" t="s">
        <v>405</v>
      </c>
      <c r="K206" s="5">
        <v>42000</v>
      </c>
      <c r="L206" s="5">
        <v>95000</v>
      </c>
    </row>
    <row r="207" spans="2:17" ht="15.5" x14ac:dyDescent="0.35">
      <c r="C207" t="s">
        <v>406</v>
      </c>
      <c r="K207" s="6">
        <v>0.43359999999999999</v>
      </c>
      <c r="L207" s="6">
        <v>1.9566999999999999</v>
      </c>
    </row>
    <row r="208" spans="2:17" ht="15.5" x14ac:dyDescent="0.35">
      <c r="C208" t="s">
        <v>407</v>
      </c>
      <c r="K208" s="6">
        <v>1.4483000000000001</v>
      </c>
      <c r="L208" s="6">
        <v>3.2758999999999996</v>
      </c>
    </row>
    <row r="209" spans="3:9" ht="15.5" x14ac:dyDescent="0.35">
      <c r="C209" t="s">
        <v>258</v>
      </c>
      <c r="I209" s="6">
        <v>0.3</v>
      </c>
    </row>
    <row r="210" spans="3:9" ht="15.5" x14ac:dyDescent="0.35">
      <c r="C210" t="s">
        <v>259</v>
      </c>
      <c r="I210" s="6">
        <v>0.35</v>
      </c>
    </row>
    <row r="211" spans="3:9" ht="15.5" x14ac:dyDescent="0.35">
      <c r="C211" t="s">
        <v>260</v>
      </c>
      <c r="I211" s="6">
        <v>7.49</v>
      </c>
    </row>
    <row r="212" spans="3:9" ht="15.5" x14ac:dyDescent="0.35">
      <c r="C212" t="s">
        <v>261</v>
      </c>
      <c r="I212" s="6">
        <v>2.8323</v>
      </c>
    </row>
    <row r="213" spans="3:9" ht="15.5" x14ac:dyDescent="0.35">
      <c r="C213" t="s">
        <v>262</v>
      </c>
      <c r="I213" s="6">
        <v>0.03</v>
      </c>
    </row>
    <row r="214" spans="3:9" ht="15.5" x14ac:dyDescent="0.35">
      <c r="C214" t="s">
        <v>263</v>
      </c>
      <c r="I214" s="6">
        <v>7.0000000000000007E-2</v>
      </c>
    </row>
    <row r="215" spans="3:9" ht="15.5" x14ac:dyDescent="0.35">
      <c r="C215" t="s">
        <v>264</v>
      </c>
      <c r="I215" s="6">
        <v>0.47</v>
      </c>
    </row>
    <row r="216" spans="3:9" ht="15.5" x14ac:dyDescent="0.35">
      <c r="C216" t="s">
        <v>265</v>
      </c>
      <c r="I216" s="6">
        <v>0.49</v>
      </c>
    </row>
    <row r="217" spans="3:9" ht="15.5" x14ac:dyDescent="0.35">
      <c r="C217" t="s">
        <v>266</v>
      </c>
      <c r="I217" s="6">
        <v>-0.68</v>
      </c>
    </row>
    <row r="218" spans="3:9" ht="15.5" x14ac:dyDescent="0.35">
      <c r="C218" t="s">
        <v>267</v>
      </c>
      <c r="I218" s="6">
        <v>-0.62</v>
      </c>
    </row>
    <row r="219" spans="3:9" ht="15.5" x14ac:dyDescent="0.35">
      <c r="C219" t="s">
        <v>408</v>
      </c>
      <c r="I219" s="6">
        <v>0.01</v>
      </c>
    </row>
    <row r="220" spans="3:9" ht="15.5" x14ac:dyDescent="0.35">
      <c r="C220" t="s">
        <v>409</v>
      </c>
      <c r="I220" s="6">
        <v>0.02</v>
      </c>
    </row>
    <row r="221" spans="3:9" ht="15.5" x14ac:dyDescent="0.35">
      <c r="C221" t="s">
        <v>268</v>
      </c>
      <c r="I221" s="6">
        <v>82137.539999999994</v>
      </c>
    </row>
    <row r="222" spans="3:9" ht="15.5" x14ac:dyDescent="0.35">
      <c r="C222" t="s">
        <v>269</v>
      </c>
      <c r="I222" s="6">
        <v>95826.74</v>
      </c>
    </row>
    <row r="223" spans="3:9" ht="15.5" x14ac:dyDescent="0.35">
      <c r="C223" t="s">
        <v>270</v>
      </c>
      <c r="I223" s="6">
        <v>1138856.76</v>
      </c>
    </row>
    <row r="224" spans="3:9" ht="15.5" x14ac:dyDescent="0.35">
      <c r="C224" t="s">
        <v>271</v>
      </c>
      <c r="D224" s="6">
        <v>98650.18</v>
      </c>
    </row>
    <row r="225" spans="3:9" ht="15.5" x14ac:dyDescent="0.35">
      <c r="C225" t="s">
        <v>272</v>
      </c>
      <c r="I225" s="6">
        <v>393672.73</v>
      </c>
    </row>
    <row r="226" spans="3:9" ht="15.5" x14ac:dyDescent="0.35">
      <c r="C226" t="s">
        <v>273</v>
      </c>
      <c r="I226" s="6">
        <v>58868.82</v>
      </c>
    </row>
    <row r="227" spans="3:9" ht="15.5" x14ac:dyDescent="0.35">
      <c r="C227" t="s">
        <v>274</v>
      </c>
      <c r="D227" s="6">
        <v>2.5099999999999998</v>
      </c>
    </row>
    <row r="228" spans="3:9" ht="15.5" x14ac:dyDescent="0.35">
      <c r="C228" t="s">
        <v>275</v>
      </c>
      <c r="D228" s="6">
        <v>1.74</v>
      </c>
    </row>
    <row r="229" spans="3:9" ht="15.5" x14ac:dyDescent="0.35">
      <c r="C229" t="s">
        <v>278</v>
      </c>
      <c r="D229" s="6">
        <v>0.57999999999999996</v>
      </c>
    </row>
    <row r="230" spans="3:9" ht="15.5" x14ac:dyDescent="0.35">
      <c r="C230" t="s">
        <v>280</v>
      </c>
      <c r="D230" s="6">
        <v>1.58</v>
      </c>
    </row>
    <row r="231" spans="3:9" ht="15.5" x14ac:dyDescent="0.35">
      <c r="C231" t="s">
        <v>410</v>
      </c>
      <c r="I231" s="6">
        <v>1057.01</v>
      </c>
    </row>
    <row r="232" spans="3:9" ht="15.5" x14ac:dyDescent="0.35">
      <c r="C232" t="s">
        <v>12</v>
      </c>
      <c r="D232" s="5">
        <v>74000000000</v>
      </c>
    </row>
    <row r="233" spans="3:9" ht="15.5" x14ac:dyDescent="0.35">
      <c r="C233" t="s">
        <v>281</v>
      </c>
      <c r="I233" s="6">
        <v>8.34</v>
      </c>
    </row>
    <row r="234" spans="3:9" ht="15.5" x14ac:dyDescent="0.35">
      <c r="C234" t="s">
        <v>282</v>
      </c>
      <c r="I234" s="6">
        <v>0.1323</v>
      </c>
    </row>
    <row r="235" spans="3:9" ht="15.5" x14ac:dyDescent="0.35">
      <c r="C235" t="s">
        <v>283</v>
      </c>
      <c r="I235" s="6">
        <v>0.20860000000000001</v>
      </c>
    </row>
    <row r="236" spans="3:9" ht="15.5" x14ac:dyDescent="0.35">
      <c r="C236" t="s">
        <v>284</v>
      </c>
      <c r="I236" s="6">
        <v>0.26400000000000001</v>
      </c>
    </row>
    <row r="237" spans="3:9" ht="15.5" x14ac:dyDescent="0.35">
      <c r="C237" t="s">
        <v>285</v>
      </c>
      <c r="I237" s="6">
        <v>0.2082</v>
      </c>
    </row>
    <row r="238" spans="3:9" ht="15.5" x14ac:dyDescent="0.35">
      <c r="C238" t="s">
        <v>286</v>
      </c>
      <c r="D238" s="6">
        <v>71.92</v>
      </c>
    </row>
    <row r="239" spans="3:9" ht="15.5" x14ac:dyDescent="0.35">
      <c r="C239" t="s">
        <v>287</v>
      </c>
      <c r="D239" s="6">
        <v>75.16</v>
      </c>
    </row>
    <row r="240" spans="3:9" ht="15.5" x14ac:dyDescent="0.35">
      <c r="C240" t="s">
        <v>288</v>
      </c>
      <c r="D240" s="6">
        <v>98.19</v>
      </c>
    </row>
    <row r="241" spans="3:9" ht="15.5" x14ac:dyDescent="0.35">
      <c r="C241" t="s">
        <v>289</v>
      </c>
      <c r="D241" s="6">
        <v>48.89</v>
      </c>
    </row>
    <row r="242" spans="3:9" ht="15.5" x14ac:dyDescent="0.35">
      <c r="C242" t="s">
        <v>290</v>
      </c>
      <c r="D242" s="6">
        <v>1.27</v>
      </c>
    </row>
    <row r="243" spans="3:9" ht="15.5" x14ac:dyDescent="0.35">
      <c r="C243" t="s">
        <v>291</v>
      </c>
      <c r="I243" s="6">
        <v>1.82</v>
      </c>
    </row>
    <row r="244" spans="3:9" ht="15.5" x14ac:dyDescent="0.35">
      <c r="C244" t="s">
        <v>292</v>
      </c>
      <c r="I244" s="6">
        <v>5.92</v>
      </c>
    </row>
    <row r="245" spans="3:9" ht="15.5" x14ac:dyDescent="0.35">
      <c r="C245" t="s">
        <v>52</v>
      </c>
      <c r="I245" s="5">
        <v>104000000000</v>
      </c>
    </row>
    <row r="246" spans="3:9" ht="15.5" x14ac:dyDescent="0.35">
      <c r="C246" t="s">
        <v>293</v>
      </c>
      <c r="I246" s="5">
        <v>-251000000000</v>
      </c>
    </row>
    <row r="247" spans="3:9" ht="15.5" x14ac:dyDescent="0.35">
      <c r="C247" t="s">
        <v>294</v>
      </c>
      <c r="I247" s="5">
        <v>3600000</v>
      </c>
    </row>
    <row r="248" spans="3:9" ht="15.5" x14ac:dyDescent="0.35">
      <c r="C248" t="s">
        <v>295</v>
      </c>
      <c r="I248" s="6">
        <v>1.4000000000000002E-3</v>
      </c>
    </row>
    <row r="249" spans="3:9" ht="15.5" x14ac:dyDescent="0.35">
      <c r="C249" t="s">
        <v>296</v>
      </c>
      <c r="D249" s="6">
        <v>0.1331</v>
      </c>
    </row>
    <row r="250" spans="3:9" ht="15.5" x14ac:dyDescent="0.35">
      <c r="C250" t="s">
        <v>297</v>
      </c>
      <c r="D250" s="6">
        <v>0.1182</v>
      </c>
    </row>
    <row r="251" spans="3:9" ht="15.5" x14ac:dyDescent="0.35">
      <c r="C251" t="s">
        <v>298</v>
      </c>
      <c r="D251" s="6">
        <v>9.98E-2</v>
      </c>
    </row>
    <row r="252" spans="3:9" ht="15.5" x14ac:dyDescent="0.35">
      <c r="C252" t="s">
        <v>299</v>
      </c>
      <c r="D252" s="6">
        <v>-2.5399999999999999E-2</v>
      </c>
    </row>
    <row r="253" spans="3:9" ht="15.5" x14ac:dyDescent="0.35">
      <c r="C253" t="s">
        <v>300</v>
      </c>
      <c r="D253" s="6">
        <v>-1.6299999999999999E-2</v>
      </c>
    </row>
    <row r="254" spans="3:9" ht="15.5" x14ac:dyDescent="0.35">
      <c r="C254" t="s">
        <v>301</v>
      </c>
      <c r="D254" s="6">
        <v>6.1399999999999996E-2</v>
      </c>
    </row>
    <row r="255" spans="3:9" ht="15.5" x14ac:dyDescent="0.35">
      <c r="C255" t="s">
        <v>411</v>
      </c>
      <c r="I255" s="5">
        <v>42000</v>
      </c>
    </row>
    <row r="256" spans="3:9" ht="15.5" x14ac:dyDescent="0.35">
      <c r="C256" t="s">
        <v>412</v>
      </c>
      <c r="I256" t="s">
        <v>2591</v>
      </c>
    </row>
    <row r="257" spans="3:9" ht="15.5" x14ac:dyDescent="0.35">
      <c r="C257" t="s">
        <v>302</v>
      </c>
      <c r="I257" s="5">
        <v>7</v>
      </c>
    </row>
    <row r="258" spans="3:9" ht="15.5" x14ac:dyDescent="0.35">
      <c r="C258" t="s">
        <v>303</v>
      </c>
      <c r="I258" s="6">
        <v>0.64</v>
      </c>
    </row>
    <row r="259" spans="3:9" ht="15.5" x14ac:dyDescent="0.35">
      <c r="C259" t="s">
        <v>304</v>
      </c>
      <c r="I259" s="6">
        <v>0.1</v>
      </c>
    </row>
    <row r="260" spans="3:9" ht="15.5" x14ac:dyDescent="0.35">
      <c r="C260" t="s">
        <v>414</v>
      </c>
      <c r="I260" s="5">
        <v>1</v>
      </c>
    </row>
    <row r="261" spans="3:9" ht="15.5" x14ac:dyDescent="0.35">
      <c r="C261" t="s">
        <v>305</v>
      </c>
      <c r="I261" s="5">
        <v>1</v>
      </c>
    </row>
    <row r="262" spans="3:9" ht="15.5" x14ac:dyDescent="0.35">
      <c r="C262" t="s">
        <v>306</v>
      </c>
      <c r="I262" s="5">
        <v>1</v>
      </c>
    </row>
    <row r="263" spans="3:9" ht="15.5" x14ac:dyDescent="0.35">
      <c r="C263" t="s">
        <v>307</v>
      </c>
      <c r="I263" s="5">
        <v>1</v>
      </c>
    </row>
    <row r="264" spans="3:9" ht="15.5" x14ac:dyDescent="0.35">
      <c r="C264" t="s">
        <v>308</v>
      </c>
      <c r="I264" s="6">
        <v>0.95</v>
      </c>
    </row>
    <row r="265" spans="3:9" ht="15.5" x14ac:dyDescent="0.35">
      <c r="C265" t="s">
        <v>309</v>
      </c>
      <c r="I265" s="5">
        <v>4100000000000</v>
      </c>
    </row>
    <row r="266" spans="3:9" ht="15.5" x14ac:dyDescent="0.35">
      <c r="C266" t="s">
        <v>310</v>
      </c>
      <c r="I266" s="5">
        <v>438000000000</v>
      </c>
    </row>
    <row r="267" spans="3:9" ht="15.5" x14ac:dyDescent="0.35">
      <c r="C267" t="s">
        <v>311</v>
      </c>
      <c r="I267" s="5">
        <v>406000000000</v>
      </c>
    </row>
    <row r="268" spans="3:9" ht="15.5" x14ac:dyDescent="0.35">
      <c r="C268" t="s">
        <v>312</v>
      </c>
      <c r="I268" s="5">
        <v>296000000000</v>
      </c>
    </row>
    <row r="269" spans="3:9" ht="15.5" x14ac:dyDescent="0.35">
      <c r="C269" t="s">
        <v>313</v>
      </c>
      <c r="D269" s="5">
        <v>355000000000</v>
      </c>
    </row>
    <row r="270" spans="3:9" ht="15.5" x14ac:dyDescent="0.35">
      <c r="C270" t="s">
        <v>314</v>
      </c>
      <c r="D270" s="5">
        <v>2234000000000</v>
      </c>
    </row>
    <row r="271" spans="3:9" ht="15.5" x14ac:dyDescent="0.35">
      <c r="C271" t="s">
        <v>315</v>
      </c>
      <c r="D271" s="5">
        <v>817000000000</v>
      </c>
    </row>
    <row r="272" spans="3:9" ht="15.5" x14ac:dyDescent="0.35">
      <c r="C272" t="s">
        <v>237</v>
      </c>
      <c r="D272" s="5">
        <v>1183000000000</v>
      </c>
    </row>
    <row r="273" spans="3:9" ht="15.5" x14ac:dyDescent="0.35">
      <c r="C273" t="s">
        <v>236</v>
      </c>
      <c r="I273" s="5">
        <v>1417000000000</v>
      </c>
    </row>
    <row r="274" spans="3:9" ht="15.5" x14ac:dyDescent="0.35">
      <c r="C274" t="s">
        <v>20</v>
      </c>
      <c r="D274" s="5">
        <v>-355000000000</v>
      </c>
    </row>
    <row r="275" spans="3:9" ht="15.5" x14ac:dyDescent="0.35">
      <c r="C275" t="s">
        <v>316</v>
      </c>
      <c r="I275" s="5">
        <v>1417000000000</v>
      </c>
    </row>
    <row r="276" spans="3:9" ht="15.5" x14ac:dyDescent="0.35">
      <c r="C276" t="s">
        <v>317</v>
      </c>
      <c r="I276" s="5">
        <v>224000000000</v>
      </c>
    </row>
    <row r="277" spans="3:9" ht="15.5" x14ac:dyDescent="0.35">
      <c r="C277" t="s">
        <v>318</v>
      </c>
      <c r="I277" s="5">
        <v>-12000000000</v>
      </c>
    </row>
    <row r="278" spans="3:9" ht="15.5" x14ac:dyDescent="0.35">
      <c r="C278" t="s">
        <v>319</v>
      </c>
      <c r="I278" s="5">
        <v>-3000000000</v>
      </c>
    </row>
    <row r="279" spans="3:9" ht="15.5" x14ac:dyDescent="0.35">
      <c r="C279" t="s">
        <v>320</v>
      </c>
      <c r="I279" s="5">
        <v>-12000000000</v>
      </c>
    </row>
    <row r="280" spans="3:9" ht="15.5" x14ac:dyDescent="0.35">
      <c r="C280" t="s">
        <v>321</v>
      </c>
      <c r="I280" s="5">
        <v>212000000000</v>
      </c>
    </row>
  </sheetData>
  <pageMargins left="0.7" right="0.7" top="0.75" bottom="0.75" header="0.3" footer="0.3"/>
  <ignoredErrors>
    <ignoredError sqref="A1:R281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X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2592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</row>
    <row r="2" spans="1:24" ht="15.5" x14ac:dyDescent="0.35">
      <c r="C2" t="s">
        <v>2593</v>
      </c>
      <c r="D2" s="2" vm="576">
        <f ca="1">IFERROR(_xlfn.STOCKHISTORY("XIDX:" &amp; $C$1, D3, , 0, 0, 1), "Libur")</f>
        <v>126</v>
      </c>
      <c r="H2" s="2" vm="576">
        <f ca="1">IFERROR(INDEX(D2:G2,COUNT(D2:G2)),"")</f>
        <v>126</v>
      </c>
      <c r="I2" s="2" vm="45">
        <f t="shared" ref="I2:X2" ca="1" si="0">IFERROR(_xlfn.STOCKHISTORY("XIDX:" &amp; $C$1, I1, , 0, 0, 1), "Libur")</f>
        <v>103</v>
      </c>
      <c r="J2" s="2" vm="577">
        <f t="shared" ca="1" si="0"/>
        <v>26</v>
      </c>
      <c r="K2" s="2" t="str">
        <f t="shared" ca="1" si="0"/>
        <v>Libur</v>
      </c>
      <c r="L2" s="2" vm="578">
        <f t="shared" ca="1" si="0"/>
        <v>70</v>
      </c>
      <c r="M2" s="2" vm="136">
        <f t="shared" ca="1" si="0"/>
        <v>68</v>
      </c>
      <c r="N2" s="2" vm="344">
        <f t="shared" ca="1" si="0"/>
        <v>57</v>
      </c>
      <c r="O2" s="2" vm="4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vm="68">
        <f t="shared" ca="1" si="0"/>
        <v>448</v>
      </c>
      <c r="S2" s="2" vm="124">
        <f t="shared" ca="1" si="0"/>
        <v>500</v>
      </c>
      <c r="T2" s="2" vm="73">
        <f t="shared" ca="1" si="0"/>
        <v>510</v>
      </c>
      <c r="U2" s="2" vm="252">
        <f t="shared" ca="1" si="0"/>
        <v>330</v>
      </c>
      <c r="V2" s="2" t="str">
        <f t="shared" ca="1" si="0"/>
        <v>Libur</v>
      </c>
      <c r="W2" s="2" vm="579">
        <f t="shared" ca="1" si="0"/>
        <v>242.1054</v>
      </c>
      <c r="X2" s="2" t="str">
        <f t="shared" ca="1" si="0"/>
        <v>Libur</v>
      </c>
    </row>
    <row r="3" spans="1:24" ht="15.5" x14ac:dyDescent="0.35">
      <c r="D3" s="1">
        <v>46142</v>
      </c>
      <c r="H3" s="1">
        <f>IFERROR(INDEX(D3:G3,COUNT(D3:G3)),"")</f>
        <v>46142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18240726283</v>
      </c>
      <c r="H4" s="2">
        <f>IFERROR(SUM(D4:G4)*(4/MAX(1,COUNT(D4:G4))),"")</f>
        <v>72962905132</v>
      </c>
      <c r="I4" s="2">
        <f t="shared" ref="I4:X4" si="1">IFERROR(INDEX(I51:I500,MATCH($C$4,$C$51:$C$500,0)),"")</f>
        <v>77163413577</v>
      </c>
      <c r="J4" s="2">
        <f t="shared" si="1"/>
        <v>94951646430</v>
      </c>
      <c r="K4" s="2">
        <f t="shared" si="1"/>
        <v>91827508707</v>
      </c>
      <c r="L4" s="2">
        <f t="shared" si="1"/>
        <v>86372396655</v>
      </c>
      <c r="M4" s="2">
        <f t="shared" si="1"/>
        <v>82622335649</v>
      </c>
      <c r="N4" s="2">
        <f t="shared" si="1"/>
        <v>89009501417</v>
      </c>
      <c r="O4" s="2">
        <f t="shared" si="1"/>
        <v>106273588474</v>
      </c>
      <c r="P4" s="2">
        <f t="shared" si="1"/>
        <v>102990754237</v>
      </c>
      <c r="Q4" s="2">
        <f t="shared" si="1"/>
        <v>102961872508</v>
      </c>
      <c r="R4" s="2">
        <f t="shared" si="1"/>
        <v>118192390630</v>
      </c>
      <c r="S4" s="2">
        <f t="shared" si="1"/>
        <v>143213177033</v>
      </c>
      <c r="T4" s="2">
        <f t="shared" si="1"/>
        <v>147275097145</v>
      </c>
      <c r="U4" s="2">
        <f t="shared" si="1"/>
        <v>176556067956</v>
      </c>
      <c r="V4" s="2">
        <f t="shared" si="1"/>
        <v>128068393633</v>
      </c>
      <c r="W4" s="2">
        <f t="shared" si="1"/>
        <v>100310520202</v>
      </c>
      <c r="X4" s="2">
        <f t="shared" si="1"/>
        <v>101908694417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-690667770</v>
      </c>
      <c r="H5" s="2">
        <f>IFERROR(SUM(D5:G5)*(4/MAX(1,COUNT(D5:G5))),"")</f>
        <v>-2762671080</v>
      </c>
      <c r="I5" s="2">
        <f t="shared" ref="I5:X5" si="2">IFERROR(INDEX(I51:I500,MATCH($C$5,$C$51:$C$500,0)),"")</f>
        <v>-16083005968</v>
      </c>
      <c r="J5" s="2">
        <f t="shared" si="2"/>
        <v>722721456</v>
      </c>
      <c r="K5" s="2">
        <f t="shared" si="2"/>
        <v>33431480419</v>
      </c>
      <c r="L5" s="2">
        <f t="shared" si="2"/>
        <v>5634653112</v>
      </c>
      <c r="M5" s="2">
        <f t="shared" si="2"/>
        <v>-9325594475</v>
      </c>
      <c r="N5" s="2">
        <f t="shared" si="2"/>
        <v>-42620229230</v>
      </c>
      <c r="O5" s="2">
        <f t="shared" si="2"/>
        <v>-35559300158</v>
      </c>
      <c r="P5" s="2">
        <f t="shared" si="2"/>
        <v>-30398273079</v>
      </c>
      <c r="Q5" s="2">
        <f t="shared" si="2"/>
        <v>-38431767771</v>
      </c>
      <c r="R5" s="2">
        <f t="shared" si="2"/>
        <v>1126179391</v>
      </c>
      <c r="S5" s="2">
        <f t="shared" si="2"/>
        <v>1412898248</v>
      </c>
      <c r="T5" s="2">
        <f t="shared" si="2"/>
        <v>9654740762</v>
      </c>
      <c r="U5" s="2">
        <f t="shared" si="2"/>
        <v>28208953866</v>
      </c>
      <c r="V5" s="2">
        <f t="shared" si="2"/>
        <v>5198808921</v>
      </c>
      <c r="W5" s="2">
        <f t="shared" si="2"/>
        <v>5959923933</v>
      </c>
      <c r="X5" s="2">
        <f t="shared" si="2"/>
        <v>57540208780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77353635251</v>
      </c>
      <c r="H6" s="2">
        <f>IFERROR(INDEX(D6:G6,COUNT(D6:G6)),"")</f>
        <v>77353635251</v>
      </c>
      <c r="I6" s="2">
        <f t="shared" ref="I6:X6" si="3">IFERROR(INDEX(I51:I500,MATCH($C$6,$C$51:$C$500,0)),"")</f>
        <v>16720878967</v>
      </c>
      <c r="J6" s="2">
        <f t="shared" si="3"/>
        <v>32982305004</v>
      </c>
      <c r="K6" s="2">
        <f t="shared" si="3"/>
        <v>36548222078</v>
      </c>
      <c r="L6" s="2">
        <f t="shared" si="3"/>
        <v>3571420471</v>
      </c>
      <c r="M6" s="2">
        <f t="shared" si="3"/>
        <v>-1894771610</v>
      </c>
      <c r="N6" s="2">
        <f t="shared" si="3"/>
        <v>7736850426</v>
      </c>
      <c r="O6" s="2">
        <f t="shared" si="3"/>
        <v>51205422435</v>
      </c>
      <c r="P6" s="2">
        <f t="shared" si="3"/>
        <v>192261500646</v>
      </c>
      <c r="Q6" s="2">
        <f t="shared" si="3"/>
        <v>222576901482</v>
      </c>
      <c r="R6" s="2">
        <f t="shared" si="3"/>
        <v>261159589050</v>
      </c>
      <c r="S6" s="2">
        <f t="shared" si="3"/>
        <v>210940638803</v>
      </c>
      <c r="T6" s="2">
        <f t="shared" si="3"/>
        <v>210332275407</v>
      </c>
      <c r="U6" s="2">
        <f t="shared" si="3"/>
        <v>203141598664</v>
      </c>
      <c r="V6" s="2">
        <f t="shared" si="3"/>
        <v>177634880377</v>
      </c>
      <c r="W6" s="2">
        <f t="shared" si="3"/>
        <v>174019881992</v>
      </c>
      <c r="X6" s="2">
        <f t="shared" si="3"/>
        <v>118430692348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2.25</v>
      </c>
      <c r="H7" s="3">
        <f>IFERROR(INDEX(D7:G7,COUNT(D7:G7)),"")</f>
        <v>2.25</v>
      </c>
      <c r="I7" s="3">
        <f t="shared" ref="I7:X7" si="4">IFERROR(INDEX(I51:I500,MATCH($C$7,$C$51:$C$500,0))/1000000000,"")</f>
        <v>1.1399999999999999</v>
      </c>
      <c r="J7" s="3">
        <f t="shared" si="4"/>
        <v>1.1399999999999999</v>
      </c>
      <c r="K7" s="3">
        <f t="shared" si="4"/>
        <v>1.1399999999999999</v>
      </c>
      <c r="L7" s="3">
        <f t="shared" si="4"/>
        <v>1.1399999999999999</v>
      </c>
      <c r="M7" s="3">
        <f t="shared" si="4"/>
        <v>1.1399999999999999</v>
      </c>
      <c r="N7" s="3">
        <f t="shared" si="4"/>
        <v>1.1399999999999999</v>
      </c>
      <c r="O7" s="3">
        <f t="shared" si="4"/>
        <v>1.1399999999999999</v>
      </c>
      <c r="P7" s="3">
        <f t="shared" si="4"/>
        <v>1.1399999999999999</v>
      </c>
      <c r="Q7" s="3">
        <f t="shared" si="4"/>
        <v>1.1399999999999999</v>
      </c>
      <c r="R7" s="3">
        <f t="shared" si="4"/>
        <v>1.1299999999999999</v>
      </c>
      <c r="S7" s="3">
        <f t="shared" si="4"/>
        <v>1.1299999999999999</v>
      </c>
      <c r="T7" s="3">
        <f t="shared" si="4"/>
        <v>1.1299999999999999</v>
      </c>
      <c r="U7" s="3">
        <f t="shared" si="4"/>
        <v>1.1299999999999999</v>
      </c>
      <c r="V7" s="3">
        <f t="shared" si="4"/>
        <v>0.9</v>
      </c>
      <c r="W7" s="3">
        <f t="shared" si="4"/>
        <v>0.9</v>
      </c>
      <c r="X7" s="3">
        <f t="shared" si="4"/>
        <v>1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X8" si="5">IFERROR(INDEX(I51:I500,MATCH($C$8,$C$51:$C$500,0)),"")</f>
        <v>-2000000000</v>
      </c>
      <c r="J8" s="2">
        <f t="shared" si="5"/>
        <v>3000000000</v>
      </c>
      <c r="K8" s="2">
        <f t="shared" si="5"/>
        <v>5000000000</v>
      </c>
      <c r="L8" s="2">
        <f t="shared" si="5"/>
        <v>1000000000</v>
      </c>
      <c r="M8" s="2">
        <f t="shared" si="5"/>
        <v>0</v>
      </c>
      <c r="N8" s="2">
        <f t="shared" si="5"/>
        <v>-8000000000</v>
      </c>
      <c r="O8" s="2">
        <f t="shared" si="5"/>
        <v>6000000000</v>
      </c>
      <c r="P8" s="2">
        <f t="shared" si="5"/>
        <v>6000000000</v>
      </c>
      <c r="Q8" s="2">
        <f t="shared" si="5"/>
        <v>3000000000</v>
      </c>
      <c r="R8" s="2">
        <f t="shared" si="5"/>
        <v>27000000000</v>
      </c>
      <c r="S8" s="2">
        <f t="shared" si="5"/>
        <v>8000000000</v>
      </c>
      <c r="T8" s="2">
        <f t="shared" si="5"/>
        <v>-6000000000</v>
      </c>
      <c r="U8" s="2">
        <f t="shared" si="5"/>
        <v>-69000000000</v>
      </c>
      <c r="V8" s="2">
        <f t="shared" si="5"/>
        <v>-98000000000</v>
      </c>
      <c r="W8" s="2">
        <f t="shared" si="5"/>
        <v>-15000000000</v>
      </c>
      <c r="X8" s="2">
        <f t="shared" si="5"/>
        <v>4000000000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0.74</v>
      </c>
      <c r="H9" s="3">
        <f>IFERROR(INDEX(D9:G9,COUNT(D9:G9)),"")</f>
        <v>0.74</v>
      </c>
      <c r="I9" s="3">
        <f t="shared" ref="I9:X9" si="6">IFERROR(INDEX(I51:I500,MATCH($C$9,$C$51:$C$500,0)),"")</f>
        <v>-1.4</v>
      </c>
      <c r="J9" s="3">
        <f t="shared" si="6"/>
        <v>2.89</v>
      </c>
      <c r="K9" s="3">
        <f t="shared" si="6"/>
        <v>3.98</v>
      </c>
      <c r="L9" s="3">
        <f t="shared" si="6"/>
        <v>0.75</v>
      </c>
      <c r="M9" s="3">
        <f t="shared" si="6"/>
        <v>-0.27</v>
      </c>
      <c r="N9" s="3">
        <f t="shared" si="6"/>
        <v>-6.77</v>
      </c>
      <c r="O9" s="3">
        <f t="shared" si="6"/>
        <v>5.42</v>
      </c>
      <c r="P9" s="3">
        <f t="shared" si="6"/>
        <v>5.18</v>
      </c>
      <c r="Q9" s="3">
        <f t="shared" si="6"/>
        <v>2.71</v>
      </c>
      <c r="R9" s="3">
        <f t="shared" si="6"/>
        <v>23.77</v>
      </c>
      <c r="S9" s="3">
        <f t="shared" si="6"/>
        <v>7.16</v>
      </c>
      <c r="T9" s="3">
        <f t="shared" si="6"/>
        <v>-5.35</v>
      </c>
      <c r="U9" s="3">
        <f t="shared" si="6"/>
        <v>-61.56</v>
      </c>
      <c r="V9" s="3">
        <f t="shared" si="6"/>
        <v>-108.7</v>
      </c>
      <c r="W9" s="3">
        <f t="shared" si="6"/>
        <v>-16.690000000000001</v>
      </c>
      <c r="X9" s="3">
        <f t="shared" si="6"/>
        <v>3.97</v>
      </c>
    </row>
    <row r="10" spans="1:24" ht="15.5" x14ac:dyDescent="0.35">
      <c r="C10" t="s">
        <v>17</v>
      </c>
      <c r="D10" s="3">
        <f ca="1">IFERROR(IF(D9=0,"",D2/D9),"")</f>
        <v>170.27027027027026</v>
      </c>
      <c r="I10" s="3">
        <f t="shared" ref="I10:X10" ca="1" si="7">IFERROR(IF(I9=0,"",I2/I9),"")</f>
        <v>-73.571428571428569</v>
      </c>
      <c r="J10" s="3">
        <f t="shared" ca="1" si="7"/>
        <v>8.9965397923875425</v>
      </c>
      <c r="K10" s="3" t="str">
        <f t="shared" ca="1" si="7"/>
        <v/>
      </c>
      <c r="L10" s="3">
        <f t="shared" ca="1" si="7"/>
        <v>93.333333333333329</v>
      </c>
      <c r="M10" s="3">
        <f t="shared" ca="1" si="7"/>
        <v>-251.85185185185185</v>
      </c>
      <c r="N10" s="3">
        <f t="shared" ca="1" si="7"/>
        <v>-8.4194977843426884</v>
      </c>
      <c r="O10" s="3">
        <f t="shared" ca="1" si="7"/>
        <v>9.2250922509225095</v>
      </c>
      <c r="P10" s="3" t="str">
        <f t="shared" ca="1" si="7"/>
        <v/>
      </c>
      <c r="Q10" s="3" t="str">
        <f t="shared" ca="1" si="7"/>
        <v/>
      </c>
      <c r="R10" s="3">
        <f t="shared" ca="1" si="7"/>
        <v>18.847286495582669</v>
      </c>
      <c r="S10" s="3">
        <f t="shared" ca="1" si="7"/>
        <v>69.832402234636874</v>
      </c>
      <c r="T10" s="3">
        <f t="shared" ca="1" si="7"/>
        <v>-95.327102803738327</v>
      </c>
      <c r="U10" s="3">
        <f t="shared" ca="1" si="7"/>
        <v>-5.3606237816764128</v>
      </c>
      <c r="V10" s="3" t="str">
        <f t="shared" ca="1" si="7"/>
        <v/>
      </c>
      <c r="W10" s="3">
        <f t="shared" ca="1" si="7"/>
        <v>-14.506015578190532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193417823</v>
      </c>
      <c r="H11" s="2">
        <f>IFERROR(INDEX(D11:G11,COUNT(D11:G11)),"")</f>
        <v>193417823</v>
      </c>
      <c r="I11" s="2">
        <f t="shared" ref="I11:X11" si="8">IFERROR(INDEX(I51:I500,MATCH($C$11,$C$51:$C$500,0)),"")</f>
        <v>599784747</v>
      </c>
      <c r="J11" s="2">
        <f t="shared" si="8"/>
        <v>6866966966</v>
      </c>
      <c r="K11" s="2">
        <f t="shared" si="8"/>
        <v>2480738024</v>
      </c>
      <c r="L11" s="2">
        <f t="shared" si="8"/>
        <v>2179513570</v>
      </c>
      <c r="M11" s="2">
        <f t="shared" si="8"/>
        <v>2924551124</v>
      </c>
      <c r="N11" s="2">
        <f t="shared" si="8"/>
        <v>3908706068</v>
      </c>
      <c r="O11" s="2">
        <f t="shared" si="8"/>
        <v>11596014196</v>
      </c>
      <c r="P11" s="2">
        <f t="shared" si="8"/>
        <v>4144582927</v>
      </c>
      <c r="Q11" s="2">
        <f t="shared" si="8"/>
        <v>5244754144</v>
      </c>
      <c r="R11" s="2">
        <f t="shared" si="8"/>
        <v>3877981853</v>
      </c>
      <c r="S11" s="2">
        <f t="shared" si="8"/>
        <v>3575486222</v>
      </c>
      <c r="T11" s="2">
        <f t="shared" si="8"/>
        <v>2378701533</v>
      </c>
      <c r="U11" s="2">
        <f t="shared" si="8"/>
        <v>3525602164</v>
      </c>
      <c r="V11" s="2">
        <f t="shared" si="8"/>
        <v>4379336704</v>
      </c>
      <c r="W11" s="2">
        <f t="shared" si="8"/>
        <v>41898562017</v>
      </c>
      <c r="X11" s="2">
        <f t="shared" si="8"/>
        <v>2846115308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34000000000</v>
      </c>
      <c r="H12" s="2">
        <f>IFERROR(INDEX(D12:G12,COUNT(D12:G12)),"")</f>
        <v>34000000000</v>
      </c>
      <c r="I12" s="2">
        <f t="shared" ref="I12:X12" si="9">IFERROR(INDEX(I51:I500,MATCH($C$12,$C$51:$C$500,0)),"")</f>
        <v>97000000000</v>
      </c>
      <c r="J12" s="2">
        <f t="shared" si="9"/>
        <v>90000000000</v>
      </c>
      <c r="K12" s="2">
        <f t="shared" si="9"/>
        <v>22000000000</v>
      </c>
      <c r="L12" s="2">
        <f t="shared" si="9"/>
        <v>134000000000</v>
      </c>
      <c r="M12" s="2">
        <f t="shared" si="9"/>
        <v>152000000000</v>
      </c>
      <c r="N12" s="2">
        <f t="shared" si="9"/>
        <v>148000000000</v>
      </c>
      <c r="O12" s="2">
        <f t="shared" si="9"/>
        <v>137000000000</v>
      </c>
      <c r="P12" s="2">
        <f t="shared" si="9"/>
        <v>151000000000</v>
      </c>
      <c r="Q12" s="2">
        <f t="shared" si="9"/>
        <v>141000000000</v>
      </c>
      <c r="R12" s="2">
        <f t="shared" si="9"/>
        <v>156000000000</v>
      </c>
      <c r="S12" s="2">
        <f t="shared" si="9"/>
        <v>169000000000</v>
      </c>
      <c r="T12" s="2">
        <f t="shared" si="9"/>
        <v>176000000000</v>
      </c>
      <c r="U12" s="2">
        <f t="shared" si="9"/>
        <v>156000000000</v>
      </c>
      <c r="V12" s="2">
        <f t="shared" si="9"/>
        <v>86000000000</v>
      </c>
      <c r="W12" s="2">
        <f t="shared" si="9"/>
        <v>-24000000000</v>
      </c>
      <c r="X12" s="2">
        <f t="shared" si="9"/>
        <v>11000000000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34000000000</v>
      </c>
      <c r="H13" s="2">
        <f>IFERROR(INDEX(D13:G13,COUNT(D13:G13)),"")</f>
        <v>34000000000</v>
      </c>
      <c r="I13" s="2">
        <f t="shared" ref="I13:X13" si="10">IFERROR(INDEX(I51:I500,MATCH($C$13,$C$51:$C$500,0)),"")</f>
        <v>98000000000</v>
      </c>
      <c r="J13" s="2">
        <f t="shared" si="10"/>
        <v>96000000000</v>
      </c>
      <c r="K13" s="2">
        <f t="shared" si="10"/>
        <v>24000000000</v>
      </c>
      <c r="L13" s="2">
        <f t="shared" si="10"/>
        <v>136000000000</v>
      </c>
      <c r="M13" s="2">
        <f t="shared" si="10"/>
        <v>155000000000</v>
      </c>
      <c r="N13" s="2">
        <f t="shared" si="10"/>
        <v>151000000000</v>
      </c>
      <c r="O13" s="2">
        <f t="shared" si="10"/>
        <v>149000000000</v>
      </c>
      <c r="P13" s="2">
        <f t="shared" si="10"/>
        <v>155000000000</v>
      </c>
      <c r="Q13" s="2">
        <f t="shared" si="10"/>
        <v>146000000000</v>
      </c>
      <c r="R13" s="2">
        <f t="shared" si="10"/>
        <v>160000000000</v>
      </c>
      <c r="S13" s="2">
        <f t="shared" si="10"/>
        <v>172000000000</v>
      </c>
      <c r="T13" s="2">
        <f t="shared" si="10"/>
        <v>179000000000</v>
      </c>
      <c r="U13" s="2">
        <f t="shared" si="10"/>
        <v>159000000000</v>
      </c>
      <c r="V13" s="2">
        <f t="shared" si="10"/>
        <v>90000000000</v>
      </c>
      <c r="W13" s="2">
        <f t="shared" si="10"/>
        <v>18000000000</v>
      </c>
      <c r="X13" s="2">
        <f t="shared" si="10"/>
        <v>14000000000</v>
      </c>
    </row>
    <row r="14" spans="1:24" ht="15.5" x14ac:dyDescent="0.35">
      <c r="C14" t="s">
        <v>26</v>
      </c>
      <c r="D14" s="2">
        <f>IFERROR(INDEX(D51:D500,MATCH($C$14,$C$51:$C$500,0)),"")</f>
        <v>-879326141</v>
      </c>
      <c r="H14" s="2">
        <f>IFERROR(SUM(D14:G14)*(4/MAX(1,COUNT(D14:G14))),"")</f>
        <v>-3517304564</v>
      </c>
      <c r="I14" s="2">
        <f t="shared" ref="I14:X14" si="11">IFERROR(INDEX(I51:I500,MATCH($C$14,$C$51:$C$500,0)),"")</f>
        <v>-4154855014</v>
      </c>
      <c r="J14" s="2">
        <f t="shared" si="11"/>
        <v>-4735729530</v>
      </c>
      <c r="K14" s="2">
        <f t="shared" si="11"/>
        <v>-8410889968</v>
      </c>
      <c r="L14" s="2">
        <f t="shared" si="11"/>
        <v>-454110987</v>
      </c>
      <c r="M14" s="2">
        <f t="shared" si="11"/>
        <v>-437635914</v>
      </c>
      <c r="N14" s="2">
        <f t="shared" si="11"/>
        <v>-456426525</v>
      </c>
      <c r="O14" s="2">
        <f t="shared" si="11"/>
        <v>-2315346087</v>
      </c>
      <c r="P14" s="2">
        <f t="shared" si="11"/>
        <v>-10010620821</v>
      </c>
      <c r="Q14" s="2">
        <f t="shared" si="11"/>
        <v>-17784053110</v>
      </c>
      <c r="R14" s="2">
        <f t="shared" si="11"/>
        <v>-15407383078</v>
      </c>
      <c r="S14" s="2">
        <f t="shared" si="11"/>
        <v>-23772540362</v>
      </c>
      <c r="T14" s="2">
        <f t="shared" si="11"/>
        <v>-20378117458</v>
      </c>
      <c r="U14" s="2">
        <f t="shared" si="11"/>
        <v>-12458157188</v>
      </c>
      <c r="V14" s="2">
        <f t="shared" si="11"/>
        <v>-2890565953</v>
      </c>
      <c r="W14" s="2">
        <f t="shared" si="11"/>
        <v>-1495289646</v>
      </c>
      <c r="X14" s="2">
        <f t="shared" si="11"/>
        <v>-1747921573</v>
      </c>
    </row>
    <row r="15" spans="1:2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55641839</v>
      </c>
      <c r="J15" s="2">
        <f t="shared" si="12"/>
        <v>1169019139</v>
      </c>
      <c r="K15" s="2">
        <f t="shared" si="12"/>
        <v>286210380</v>
      </c>
      <c r="L15" s="2">
        <f t="shared" si="12"/>
        <v>-586237769</v>
      </c>
      <c r="M15" s="2">
        <f t="shared" si="12"/>
        <v>790074354</v>
      </c>
      <c r="N15" s="2">
        <f t="shared" si="12"/>
        <v>947798388</v>
      </c>
      <c r="O15" s="2">
        <f t="shared" si="12"/>
        <v>1280613671</v>
      </c>
      <c r="P15" s="2">
        <f t="shared" si="12"/>
        <v>2067079022</v>
      </c>
      <c r="Q15" s="2">
        <f t="shared" si="12"/>
        <v>710605807</v>
      </c>
      <c r="R15" s="2">
        <f t="shared" si="12"/>
        <v>-1812264099</v>
      </c>
      <c r="S15" s="2">
        <f t="shared" si="12"/>
        <v>-2078756533</v>
      </c>
      <c r="T15" s="2">
        <f t="shared" si="12"/>
        <v>-1832825892</v>
      </c>
      <c r="U15" s="2">
        <f t="shared" si="12"/>
        <v>-2013793987</v>
      </c>
      <c r="V15" s="2">
        <f t="shared" si="12"/>
        <v>-1891781419</v>
      </c>
      <c r="W15" s="2">
        <f t="shared" si="12"/>
        <v>-1702630786</v>
      </c>
      <c r="X15" s="2">
        <f t="shared" si="12"/>
        <v>-3033960626</v>
      </c>
    </row>
    <row r="16" spans="1:24" ht="15.5" x14ac:dyDescent="0.35">
      <c r="C16" t="s">
        <v>28</v>
      </c>
      <c r="D16" s="2">
        <f>IFERROR(INDEX(D51:D500,MATCH($C$16,$C$51:$C$500,0)),"")</f>
        <v>-717879216</v>
      </c>
      <c r="H16" s="2">
        <f>IFERROR(SUM(D16:G16)*(4/MAX(1,COUNT(D16:G16))),"")</f>
        <v>-2871516864</v>
      </c>
      <c r="I16" s="2">
        <f t="shared" ref="I16:X16" si="13">IFERROR(INDEX(I51:I500,MATCH($C$16,$C$51:$C$500,0)),"")</f>
        <v>-16028591811</v>
      </c>
      <c r="J16" s="2">
        <f t="shared" si="13"/>
        <v>340706566</v>
      </c>
      <c r="K16" s="2">
        <f t="shared" si="13"/>
        <v>31623133213</v>
      </c>
      <c r="L16" s="2">
        <f t="shared" si="13"/>
        <v>3436147259</v>
      </c>
      <c r="M16" s="2">
        <f t="shared" si="13"/>
        <v>-10532066920</v>
      </c>
      <c r="N16" s="2">
        <f t="shared" si="13"/>
        <v>-44240864352</v>
      </c>
      <c r="O16" s="2">
        <f t="shared" si="13"/>
        <v>-37504702699</v>
      </c>
      <c r="P16" s="2">
        <f t="shared" si="13"/>
        <v>-32862858199</v>
      </c>
      <c r="Q16" s="2">
        <f t="shared" si="13"/>
        <v>-38510992004</v>
      </c>
      <c r="R16" s="2">
        <f t="shared" si="13"/>
        <v>2937607586</v>
      </c>
      <c r="S16" s="2">
        <f t="shared" si="13"/>
        <v>2882818395</v>
      </c>
      <c r="T16" s="2">
        <f t="shared" si="13"/>
        <v>11430639848</v>
      </c>
      <c r="U16" s="2">
        <f t="shared" si="13"/>
        <v>8270231801</v>
      </c>
      <c r="V16" s="2">
        <f t="shared" si="13"/>
        <v>7043634804</v>
      </c>
      <c r="W16" s="2">
        <f t="shared" si="13"/>
        <v>7671188327</v>
      </c>
      <c r="X16" s="2">
        <f t="shared" si="13"/>
        <v>11954029974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283500000000</v>
      </c>
      <c r="H20" s="2">
        <f t="shared" ref="H20:X20" ca="1" si="14">IFERROR(H21*H2,"")</f>
        <v>283500000000</v>
      </c>
      <c r="I20" s="2">
        <f t="shared" ca="1" si="14"/>
        <v>117420000000</v>
      </c>
      <c r="J20" s="2">
        <f t="shared" ca="1" si="14"/>
        <v>29640000000</v>
      </c>
      <c r="K20" s="2" t="str">
        <f t="shared" ca="1" si="14"/>
        <v/>
      </c>
      <c r="L20" s="2">
        <f t="shared" ca="1" si="14"/>
        <v>79800000000</v>
      </c>
      <c r="M20" s="2">
        <f t="shared" ca="1" si="14"/>
        <v>77520000000</v>
      </c>
      <c r="N20" s="2">
        <f t="shared" ca="1" si="14"/>
        <v>64980000000</v>
      </c>
      <c r="O20" s="2">
        <f t="shared" ca="1" si="14"/>
        <v>57000000000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506240000000</v>
      </c>
      <c r="S20" s="2">
        <f t="shared" ca="1" si="14"/>
        <v>565000000000</v>
      </c>
      <c r="T20" s="2">
        <f t="shared" ca="1" si="14"/>
        <v>576300000000</v>
      </c>
      <c r="U20" s="2">
        <f t="shared" ca="1" si="14"/>
        <v>372900000000</v>
      </c>
      <c r="V20" s="2" t="str">
        <f t="shared" ca="1" si="14"/>
        <v/>
      </c>
      <c r="W20" s="2">
        <f t="shared" ca="1" si="14"/>
        <v>217894860000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2250000000</v>
      </c>
      <c r="H21" s="2">
        <f>IFERROR(INDEX(D21:G21,COUNT(D21:G21)),"")</f>
        <v>2250000000</v>
      </c>
      <c r="I21" s="2">
        <f t="shared" ref="I21:X21" si="15">IFERROR(INDEX(I51:I500,MATCH($C$7,$C$51:$C$500,0)),"")</f>
        <v>1140000000</v>
      </c>
      <c r="J21" s="2">
        <f t="shared" si="15"/>
        <v>1140000000</v>
      </c>
      <c r="K21" s="2">
        <f t="shared" si="15"/>
        <v>1140000000</v>
      </c>
      <c r="L21" s="2">
        <f t="shared" si="15"/>
        <v>1140000000</v>
      </c>
      <c r="M21" s="2">
        <f t="shared" si="15"/>
        <v>1140000000</v>
      </c>
      <c r="N21" s="2">
        <f t="shared" si="15"/>
        <v>1140000000</v>
      </c>
      <c r="O21" s="2">
        <f t="shared" si="15"/>
        <v>1140000000</v>
      </c>
      <c r="P21" s="2">
        <f t="shared" si="15"/>
        <v>1140000000</v>
      </c>
      <c r="Q21" s="2">
        <f t="shared" si="15"/>
        <v>1140000000</v>
      </c>
      <c r="R21" s="2">
        <f t="shared" si="15"/>
        <v>1130000000</v>
      </c>
      <c r="S21" s="2">
        <f t="shared" si="15"/>
        <v>1130000000</v>
      </c>
      <c r="T21" s="2">
        <f t="shared" si="15"/>
        <v>1130000000</v>
      </c>
      <c r="U21" s="2">
        <f t="shared" si="15"/>
        <v>1130000000</v>
      </c>
      <c r="V21" s="2">
        <f t="shared" si="15"/>
        <v>900000000</v>
      </c>
      <c r="W21" s="2">
        <f t="shared" si="15"/>
        <v>900000000</v>
      </c>
      <c r="X21" s="2">
        <f t="shared" si="15"/>
        <v>1000000000</v>
      </c>
    </row>
    <row r="23" spans="1:24" ht="15.5" x14ac:dyDescent="0.35">
      <c r="B23" t="s">
        <v>53</v>
      </c>
      <c r="C23" t="s">
        <v>54</v>
      </c>
      <c r="D23" s="3">
        <f>IFERROR(D5/D6*100,"")</f>
        <v>-0.8928704743596021</v>
      </c>
      <c r="H23" s="3">
        <f t="shared" ref="H23:X23" si="16">IFERROR(H5/H6*100,"")</f>
        <v>-3.5714818974384084</v>
      </c>
      <c r="I23" s="3">
        <f t="shared" si="16"/>
        <v>-96.185170646478014</v>
      </c>
      <c r="J23" s="3">
        <f t="shared" si="16"/>
        <v>2.1912399873579194</v>
      </c>
      <c r="K23" s="3">
        <f t="shared" si="16"/>
        <v>91.472248219493807</v>
      </c>
      <c r="L23" s="3">
        <f t="shared" si="16"/>
        <v>157.77064497875529</v>
      </c>
      <c r="M23" s="3">
        <f t="shared" si="16"/>
        <v>492.17512157045678</v>
      </c>
      <c r="N23" s="3">
        <f t="shared" si="16"/>
        <v>-550.87311868887866</v>
      </c>
      <c r="O23" s="3">
        <f t="shared" si="16"/>
        <v>-69.444403477266221</v>
      </c>
      <c r="P23" s="3">
        <f t="shared" si="16"/>
        <v>-15.810899726082232</v>
      </c>
      <c r="Q23" s="3">
        <f t="shared" si="16"/>
        <v>-17.26673680651809</v>
      </c>
      <c r="R23" s="3">
        <f t="shared" si="16"/>
        <v>0.43122268460316371</v>
      </c>
      <c r="S23" s="3">
        <f t="shared" si="16"/>
        <v>0.66980846176327491</v>
      </c>
      <c r="T23" s="3">
        <f t="shared" si="16"/>
        <v>4.5902326418129382</v>
      </c>
      <c r="U23" s="3">
        <f t="shared" si="16"/>
        <v>13.886350236249809</v>
      </c>
      <c r="V23" s="3">
        <f t="shared" si="16"/>
        <v>2.9266824792329111</v>
      </c>
      <c r="W23" s="3">
        <f t="shared" si="16"/>
        <v>3.4248523012295737</v>
      </c>
      <c r="X23" s="3">
        <f t="shared" si="16"/>
        <v>48.585554672704497</v>
      </c>
    </row>
    <row r="24" spans="1:24" ht="15.5" x14ac:dyDescent="0.35">
      <c r="C24" t="s">
        <v>55</v>
      </c>
      <c r="D24" s="4">
        <f>IFERROR(_xlfn.RRI(5,I23,D23),"")</f>
        <v>-0.60777428044886916</v>
      </c>
      <c r="H24" s="4" t="str">
        <f t="shared" ref="H24:X24" si="17">IFERROR(_xlfn.RRI(5,M23,H23),"")</f>
        <v/>
      </c>
      <c r="I24" s="4">
        <f t="shared" si="17"/>
        <v>-0.29463922022435196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3.0877432649004248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-0.33928837157998604</v>
      </c>
      <c r="S24" s="4">
        <f t="shared" si="17"/>
        <v>-0.57548924957525716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-0.31</v>
      </c>
      <c r="H25" s="3">
        <f>IFERROR(INDEX(D25:G25,COUNT(D25:G25)),"")</f>
        <v>-0.31</v>
      </c>
      <c r="I25" s="3">
        <f t="shared" ref="I25:X25" si="18">IFERROR(INDEX(I51:I500,MATCH($C$25,$C$51:$C$500,0)),"")</f>
        <v>-13.91</v>
      </c>
      <c r="J25" s="3">
        <f t="shared" si="18"/>
        <v>1.56</v>
      </c>
      <c r="K25" s="3">
        <f t="shared" si="18"/>
        <v>28.51</v>
      </c>
      <c r="L25" s="3">
        <f t="shared" si="18"/>
        <v>2.7</v>
      </c>
      <c r="M25" s="3">
        <f t="shared" si="18"/>
        <v>-8.31</v>
      </c>
      <c r="N25" s="3">
        <f t="shared" si="18"/>
        <v>-37.39</v>
      </c>
      <c r="O25" s="3">
        <f t="shared" si="18"/>
        <v>-31.97</v>
      </c>
      <c r="P25" s="3">
        <f t="shared" si="18"/>
        <v>-27.19</v>
      </c>
      <c r="Q25" s="3">
        <f t="shared" si="18"/>
        <v>-33.03</v>
      </c>
      <c r="R25" s="3">
        <f t="shared" si="18"/>
        <v>1</v>
      </c>
      <c r="S25" s="3">
        <f t="shared" si="18"/>
        <v>0.81</v>
      </c>
      <c r="T25" s="3">
        <f t="shared" si="18"/>
        <v>8.58</v>
      </c>
      <c r="U25" s="3">
        <f t="shared" si="18"/>
        <v>5.56</v>
      </c>
      <c r="V25" s="3">
        <f t="shared" si="18"/>
        <v>5.77</v>
      </c>
      <c r="W25" s="3">
        <f t="shared" si="18"/>
        <v>6.62</v>
      </c>
      <c r="X25" s="3">
        <f t="shared" si="18"/>
        <v>8.74</v>
      </c>
    </row>
    <row r="26" spans="1:24" ht="15.5" x14ac:dyDescent="0.35">
      <c r="C26" t="s">
        <v>58</v>
      </c>
      <c r="D26" s="4">
        <f>IFERROR(_xlfn.RRI(5,I25,D25),"")</f>
        <v>-0.53268802211191546</v>
      </c>
      <c r="H26" s="4">
        <f t="shared" ref="H26:X26" si="19">IFERROR(_xlfn.RRI(5,M25,H25),"")</f>
        <v>-0.48197331265258636</v>
      </c>
      <c r="I26" s="4">
        <f t="shared" si="19"/>
        <v>-0.17943246035463023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-0.31478256928905024</v>
      </c>
      <c r="S26" s="4">
        <f t="shared" si="19"/>
        <v>-0.37856641998728169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8.1069894591111105</v>
      </c>
      <c r="H27" s="3">
        <f t="shared" ref="H27:X27" si="20">IFERROR(H4/H21,"")</f>
        <v>32.427957836444442</v>
      </c>
      <c r="I27" s="3">
        <f t="shared" si="20"/>
        <v>67.687204892105257</v>
      </c>
      <c r="J27" s="3">
        <f t="shared" si="20"/>
        <v>83.290917921052625</v>
      </c>
      <c r="K27" s="3">
        <f t="shared" si="20"/>
        <v>80.550446234210526</v>
      </c>
      <c r="L27" s="3">
        <f t="shared" si="20"/>
        <v>75.765260223684209</v>
      </c>
      <c r="M27" s="3">
        <f t="shared" si="20"/>
        <v>72.475733025438601</v>
      </c>
      <c r="N27" s="3">
        <f t="shared" si="20"/>
        <v>78.078510014912283</v>
      </c>
      <c r="O27" s="3">
        <f t="shared" si="20"/>
        <v>93.222446029824567</v>
      </c>
      <c r="P27" s="3">
        <f t="shared" si="20"/>
        <v>90.342766874561406</v>
      </c>
      <c r="Q27" s="3">
        <f t="shared" si="20"/>
        <v>90.317432024561398</v>
      </c>
      <c r="R27" s="3">
        <f t="shared" si="20"/>
        <v>104.59503595575221</v>
      </c>
      <c r="S27" s="3">
        <f t="shared" si="20"/>
        <v>126.7373248079646</v>
      </c>
      <c r="T27" s="3">
        <f t="shared" si="20"/>
        <v>130.33194437610621</v>
      </c>
      <c r="U27" s="3">
        <f t="shared" si="20"/>
        <v>156.24430792566372</v>
      </c>
      <c r="V27" s="3">
        <f t="shared" si="20"/>
        <v>142.29821514777777</v>
      </c>
      <c r="W27" s="3">
        <f t="shared" si="20"/>
        <v>111.45613355777778</v>
      </c>
      <c r="X27" s="3">
        <f t="shared" si="20"/>
        <v>101.90869441700001</v>
      </c>
    </row>
    <row r="28" spans="1:24" ht="15.5" x14ac:dyDescent="0.35">
      <c r="C28" t="s">
        <v>60</v>
      </c>
      <c r="D28" s="4">
        <f>IFERROR(_xlfn.RRI(5,I27,D27),"")</f>
        <v>-0.34586015219620325</v>
      </c>
      <c r="H28" s="4">
        <f t="shared" ref="H28:X28" si="21">IFERROR(_xlfn.RRI(5,M27,H27),"")</f>
        <v>-0.14857696320453539</v>
      </c>
      <c r="I28" s="4">
        <f t="shared" si="21"/>
        <v>-2.8159457441900737E-2</v>
      </c>
      <c r="J28" s="4">
        <f t="shared" si="21"/>
        <v>-2.2277902342392686E-2</v>
      </c>
      <c r="K28" s="4">
        <f t="shared" si="21"/>
        <v>-2.2684216373801247E-2</v>
      </c>
      <c r="L28" s="4">
        <f t="shared" si="21"/>
        <v>-3.4527945549342021E-2</v>
      </c>
      <c r="M28" s="4">
        <f t="shared" si="21"/>
        <v>-7.0742000078128031E-2</v>
      </c>
      <c r="N28" s="4">
        <f t="shared" si="21"/>
        <v>-9.2335403165209828E-2</v>
      </c>
      <c r="O28" s="4">
        <f t="shared" si="21"/>
        <v>-6.4822770019803966E-2</v>
      </c>
      <c r="P28" s="4">
        <f t="shared" si="21"/>
        <v>-0.10377338576677164</v>
      </c>
      <c r="Q28" s="4">
        <f t="shared" si="21"/>
        <v>-8.6908235735312811E-2</v>
      </c>
      <c r="R28" s="4">
        <f t="shared" si="21"/>
        <v>-1.2626606831614207E-2</v>
      </c>
      <c r="S28" s="4">
        <f t="shared" si="21"/>
        <v>4.4572671790120921E-2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-0.9777138749101365</v>
      </c>
      <c r="I29" s="4">
        <f t="shared" si="22"/>
        <v>-9.9166666666666661</v>
      </c>
      <c r="J29" s="4">
        <f t="shared" si="22"/>
        <v>-0.94528235706769559</v>
      </c>
      <c r="K29" s="4">
        <f t="shared" si="22"/>
        <v>9.5592592592592602</v>
      </c>
      <c r="L29" s="4">
        <f t="shared" si="22"/>
        <v>-1.3249097472924189</v>
      </c>
      <c r="M29" s="4">
        <f t="shared" si="22"/>
        <v>-0.77774806097887128</v>
      </c>
      <c r="N29" s="4">
        <f t="shared" si="22"/>
        <v>0.16953393806693781</v>
      </c>
      <c r="O29" s="4">
        <f t="shared" si="22"/>
        <v>0.17579992644354533</v>
      </c>
      <c r="P29" s="4">
        <f t="shared" si="22"/>
        <v>-0.17680896155010595</v>
      </c>
      <c r="Q29" s="4">
        <f t="shared" si="22"/>
        <v>-34.03</v>
      </c>
      <c r="R29" s="4">
        <f t="shared" si="22"/>
        <v>0.23456790123456783</v>
      </c>
      <c r="S29" s="4">
        <f t="shared" si="22"/>
        <v>-0.90559440559440552</v>
      </c>
      <c r="T29" s="4">
        <f t="shared" si="22"/>
        <v>0.54316546762589946</v>
      </c>
      <c r="U29" s="4">
        <f t="shared" si="22"/>
        <v>-3.6395147313691506E-2</v>
      </c>
      <c r="V29" s="4">
        <f t="shared" si="22"/>
        <v>-0.12839879154078557</v>
      </c>
      <c r="W29" s="4">
        <f t="shared" si="22"/>
        <v>-0.24256292906178489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-0.52091450831608055</v>
      </c>
      <c r="I30" s="4">
        <f t="shared" si="23"/>
        <v>-0.18733990954136634</v>
      </c>
      <c r="J30" s="4">
        <f t="shared" si="23"/>
        <v>3.4021806395384005E-2</v>
      </c>
      <c r="K30" s="4">
        <f t="shared" si="23"/>
        <v>6.3158048905248385E-2</v>
      </c>
      <c r="L30" s="4">
        <f t="shared" si="23"/>
        <v>4.5387981065207042E-2</v>
      </c>
      <c r="M30" s="4">
        <f t="shared" si="23"/>
        <v>-7.1758246774991E-2</v>
      </c>
      <c r="N30" s="4">
        <f t="shared" si="23"/>
        <v>-0.16244945997305521</v>
      </c>
      <c r="O30" s="4">
        <f t="shared" si="23"/>
        <v>3.1875038311163548E-2</v>
      </c>
      <c r="P30" s="4">
        <f t="shared" si="23"/>
        <v>2.8050897187950987E-4</v>
      </c>
      <c r="Q30" s="4">
        <f t="shared" si="23"/>
        <v>-0.13650364762273035</v>
      </c>
      <c r="R30" s="4">
        <f t="shared" si="23"/>
        <v>-0.17471008549188577</v>
      </c>
      <c r="S30" s="4">
        <f t="shared" si="23"/>
        <v>-2.7580495214346027E-2</v>
      </c>
      <c r="T30" s="4">
        <f t="shared" si="23"/>
        <v>-0.16584516833653756</v>
      </c>
      <c r="U30" s="4">
        <f t="shared" si="23"/>
        <v>9.8006097711083928E-2</v>
      </c>
      <c r="V30" s="4">
        <f t="shared" si="23"/>
        <v>0.27671946446995449</v>
      </c>
      <c r="W30" s="4">
        <f t="shared" si="23"/>
        <v>9.3686207986441464E-2</v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34.33</v>
      </c>
      <c r="H32" s="3">
        <f>IFERROR(INDEX(D32:G32,COUNT(D32:G32)),"")</f>
        <v>34.33</v>
      </c>
      <c r="I32" s="3">
        <f t="shared" ref="I32:X32" si="24">IFERROR(INDEX(I51:I500,MATCH($C$32,$C$51:$C$500,0)),"")</f>
        <v>14.62</v>
      </c>
      <c r="J32" s="3">
        <f t="shared" si="24"/>
        <v>28.79</v>
      </c>
      <c r="K32" s="3">
        <f t="shared" si="24"/>
        <v>31.7</v>
      </c>
      <c r="L32" s="3">
        <f t="shared" si="24"/>
        <v>2.25</v>
      </c>
      <c r="M32" s="3">
        <f t="shared" si="24"/>
        <v>-2.71</v>
      </c>
      <c r="N32" s="3">
        <f t="shared" si="24"/>
        <v>5.5</v>
      </c>
      <c r="O32" s="3">
        <f t="shared" si="24"/>
        <v>43.05</v>
      </c>
      <c r="P32" s="3">
        <f t="shared" si="24"/>
        <v>168.28</v>
      </c>
      <c r="Q32" s="3">
        <f t="shared" si="24"/>
        <v>195.06</v>
      </c>
      <c r="R32" s="3">
        <f t="shared" si="24"/>
        <v>230.67</v>
      </c>
      <c r="S32" s="3">
        <f t="shared" si="24"/>
        <v>186.14</v>
      </c>
      <c r="T32" s="3">
        <f t="shared" si="24"/>
        <v>185.48</v>
      </c>
      <c r="U32" s="3">
        <f t="shared" si="24"/>
        <v>179.68</v>
      </c>
      <c r="V32" s="3">
        <f t="shared" si="24"/>
        <v>196.28</v>
      </c>
      <c r="W32" s="3">
        <f t="shared" si="24"/>
        <v>193.16</v>
      </c>
      <c r="X32" s="3">
        <f t="shared" si="24"/>
        <v>118.4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2.2400000000000002</v>
      </c>
      <c r="H33" s="3">
        <f>IFERROR(INDEX(D33:G33,COUNT(D33:G33)),"")</f>
        <v>2.2400000000000002</v>
      </c>
      <c r="I33" s="3">
        <f t="shared" ref="I33:X33" si="25">IFERROR(INDEX(I51:I500,MATCH($C$33,$C$51:$C$500,0)),"")</f>
        <v>7.05</v>
      </c>
      <c r="J33" s="3">
        <f t="shared" si="25"/>
        <v>0.9</v>
      </c>
      <c r="K33" s="3">
        <f t="shared" si="25"/>
        <v>1.58</v>
      </c>
      <c r="L33" s="3">
        <f t="shared" si="25"/>
        <v>31.11</v>
      </c>
      <c r="M33" s="3">
        <f t="shared" si="25"/>
        <v>-25.09</v>
      </c>
      <c r="N33" s="3">
        <f t="shared" si="25"/>
        <v>10.36</v>
      </c>
      <c r="O33" s="3">
        <f t="shared" si="25"/>
        <v>1.1599999999999999</v>
      </c>
      <c r="P33" s="3">
        <f t="shared" si="25"/>
        <v>0.3</v>
      </c>
      <c r="Q33" s="3">
        <f t="shared" si="25"/>
        <v>2.41</v>
      </c>
      <c r="R33" s="3">
        <f t="shared" si="25"/>
        <v>1.94</v>
      </c>
      <c r="S33" s="3">
        <f t="shared" si="25"/>
        <v>2.69</v>
      </c>
      <c r="T33" s="3">
        <f t="shared" si="25"/>
        <v>2.75</v>
      </c>
      <c r="U33" s="3">
        <f t="shared" si="25"/>
        <v>1.84</v>
      </c>
      <c r="V33" s="3">
        <f t="shared" si="25"/>
        <v>1.53</v>
      </c>
      <c r="W33" s="3">
        <f t="shared" si="25"/>
        <v>1.55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-248.39</v>
      </c>
      <c r="H34" s="3">
        <f>IFERROR(INDEX(D34:G34,COUNT(D34:G34)),"")</f>
        <v>-248.39</v>
      </c>
      <c r="I34" s="3">
        <f t="shared" ref="I34:X34" si="26">IFERROR(INDEX(I51:I500,MATCH($C$34,$C$51:$C$500,0)),"")</f>
        <v>-7.4</v>
      </c>
      <c r="J34" s="3">
        <f t="shared" si="26"/>
        <v>16.670000000000002</v>
      </c>
      <c r="K34" s="3">
        <f t="shared" si="26"/>
        <v>1.75</v>
      </c>
      <c r="L34" s="3">
        <f t="shared" si="26"/>
        <v>25.93</v>
      </c>
      <c r="M34" s="3">
        <f t="shared" si="26"/>
        <v>-8.18</v>
      </c>
      <c r="N34" s="3">
        <f t="shared" si="26"/>
        <v>-1.52</v>
      </c>
      <c r="O34" s="3">
        <f t="shared" si="26"/>
        <v>-1.56</v>
      </c>
      <c r="P34" s="3">
        <f t="shared" si="26"/>
        <v>-1.84</v>
      </c>
      <c r="Q34" s="3">
        <f t="shared" si="26"/>
        <v>-14.23</v>
      </c>
      <c r="R34" s="3">
        <f t="shared" si="26"/>
        <v>448</v>
      </c>
      <c r="S34" s="3">
        <f t="shared" si="26"/>
        <v>617.28</v>
      </c>
      <c r="T34" s="3">
        <f t="shared" si="26"/>
        <v>59.44</v>
      </c>
      <c r="U34" s="3">
        <f t="shared" si="26"/>
        <v>59.35</v>
      </c>
      <c r="V34" s="3">
        <f t="shared" si="26"/>
        <v>51.99</v>
      </c>
      <c r="W34" s="3">
        <f t="shared" si="26"/>
        <v>45.32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9.5</v>
      </c>
      <c r="H35" s="3">
        <f>IFERROR(INDEX(D35:G35,COUNT(D35:G35)),"")</f>
        <v>9.5</v>
      </c>
      <c r="I35" s="3">
        <f t="shared" ref="I35:X35" si="27">IFERROR(INDEX(I51:I500,MATCH($C$35,$C$51:$C$500,0)),"")</f>
        <v>1.52</v>
      </c>
      <c r="J35" s="3">
        <f t="shared" si="27"/>
        <v>0.31</v>
      </c>
      <c r="K35" s="3">
        <f t="shared" si="27"/>
        <v>0.62</v>
      </c>
      <c r="L35" s="3">
        <f t="shared" si="27"/>
        <v>0.92</v>
      </c>
      <c r="M35" s="3">
        <f t="shared" si="27"/>
        <v>0.93</v>
      </c>
      <c r="N35" s="3">
        <f t="shared" si="27"/>
        <v>0.73</v>
      </c>
      <c r="O35" s="3">
        <f t="shared" si="27"/>
        <v>0.53</v>
      </c>
      <c r="P35" s="3">
        <f t="shared" si="27"/>
        <v>0.55000000000000004</v>
      </c>
      <c r="Q35" s="3">
        <f t="shared" si="27"/>
        <v>5.18</v>
      </c>
      <c r="R35" s="3">
        <f t="shared" si="27"/>
        <v>4.2699999999999996</v>
      </c>
      <c r="S35" s="3">
        <f t="shared" si="27"/>
        <v>3.93</v>
      </c>
      <c r="T35" s="3">
        <f t="shared" si="27"/>
        <v>3.9</v>
      </c>
      <c r="U35" s="3">
        <f t="shared" si="27"/>
        <v>2.1</v>
      </c>
      <c r="V35" s="3">
        <f t="shared" si="27"/>
        <v>2.11</v>
      </c>
      <c r="W35" s="3">
        <f t="shared" si="27"/>
        <v>2.69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18240726283</v>
      </c>
      <c r="E51" s="5">
        <v>18604191279</v>
      </c>
      <c r="F51" s="5">
        <v>19833325939</v>
      </c>
      <c r="G51" s="5">
        <v>19450868561</v>
      </c>
      <c r="I51" s="5">
        <v>77163413577</v>
      </c>
      <c r="J51" s="5">
        <v>94951646430</v>
      </c>
      <c r="K51" s="5">
        <v>91827508707</v>
      </c>
      <c r="L51" s="5">
        <v>86372396655</v>
      </c>
      <c r="M51" s="5">
        <v>82622335649</v>
      </c>
      <c r="N51" s="5">
        <v>89009501417</v>
      </c>
      <c r="O51" s="5">
        <v>106273588474</v>
      </c>
      <c r="P51" s="5">
        <v>102990754237</v>
      </c>
      <c r="Q51" s="5">
        <v>102961872508</v>
      </c>
      <c r="R51" s="5">
        <v>118192390630</v>
      </c>
      <c r="S51" s="5">
        <v>143213177033</v>
      </c>
      <c r="T51" s="5">
        <v>147275097145</v>
      </c>
      <c r="U51" s="5">
        <v>176556067956</v>
      </c>
      <c r="V51" s="5">
        <v>128068393633</v>
      </c>
      <c r="W51" s="5">
        <v>100310520202</v>
      </c>
      <c r="X51" s="5">
        <v>101908694417</v>
      </c>
    </row>
    <row r="52" spans="2:24" ht="15.5" x14ac:dyDescent="0.35">
      <c r="C52" t="s">
        <v>85</v>
      </c>
      <c r="D52" s="5">
        <v>-11609333917</v>
      </c>
      <c r="E52" s="5">
        <v>-13124982402</v>
      </c>
      <c r="F52" s="5">
        <v>-13311285717</v>
      </c>
      <c r="G52" s="5">
        <v>-12625310832</v>
      </c>
      <c r="I52" s="5">
        <v>-52868932292</v>
      </c>
      <c r="J52" s="5">
        <v>-55368221509</v>
      </c>
      <c r="K52" s="5">
        <v>-57455017112</v>
      </c>
      <c r="L52" s="5">
        <v>-61251171059</v>
      </c>
      <c r="M52" s="5">
        <v>-64001620915</v>
      </c>
      <c r="N52" s="5">
        <v>-95088433210</v>
      </c>
      <c r="O52" s="5">
        <v>-101587013017</v>
      </c>
      <c r="P52" s="5">
        <v>-90128262221</v>
      </c>
      <c r="Q52" s="5">
        <v>-87551340531</v>
      </c>
      <c r="R52" s="5">
        <v>-75095201161</v>
      </c>
      <c r="S52" s="5">
        <v>-88648205564</v>
      </c>
      <c r="T52" s="5">
        <v>-95756262509</v>
      </c>
      <c r="U52" s="5">
        <v>-129635301684</v>
      </c>
      <c r="V52" s="5">
        <v>-96374501101</v>
      </c>
      <c r="W52" s="5">
        <v>-73800437236</v>
      </c>
      <c r="X52" s="5">
        <v>-72675497942</v>
      </c>
    </row>
    <row r="53" spans="2:24" ht="15.5" x14ac:dyDescent="0.35">
      <c r="C53" t="s">
        <v>86</v>
      </c>
      <c r="D53" s="5">
        <v>6631392366</v>
      </c>
      <c r="E53" s="5">
        <v>5479208877</v>
      </c>
      <c r="F53" s="5">
        <v>6522040222</v>
      </c>
      <c r="G53" s="5">
        <v>6825557729</v>
      </c>
      <c r="I53" s="5">
        <v>24294481285</v>
      </c>
      <c r="J53" s="5">
        <v>39583424921</v>
      </c>
      <c r="K53" s="5">
        <v>34372491595</v>
      </c>
      <c r="L53" s="5">
        <v>25121225596</v>
      </c>
      <c r="M53" s="5">
        <v>18620714734</v>
      </c>
      <c r="N53" s="5">
        <v>-6078931793</v>
      </c>
      <c r="O53" s="5">
        <v>4686575457</v>
      </c>
      <c r="P53" s="5">
        <v>12862492016</v>
      </c>
      <c r="Q53" s="5">
        <v>15410531977</v>
      </c>
      <c r="R53" s="5">
        <v>43097189469</v>
      </c>
      <c r="S53" s="5">
        <v>54564971469</v>
      </c>
      <c r="T53" s="5">
        <v>51518834636</v>
      </c>
      <c r="U53" s="5">
        <v>46920766272</v>
      </c>
      <c r="V53" s="5">
        <v>31693892532</v>
      </c>
      <c r="W53" s="5">
        <v>26510082966</v>
      </c>
      <c r="X53" s="5">
        <v>29233196475</v>
      </c>
    </row>
    <row r="54" spans="2:24" ht="15.5" x14ac:dyDescent="0.35">
      <c r="C54" t="s">
        <v>87</v>
      </c>
      <c r="D54" s="5">
        <v>-6505148256</v>
      </c>
      <c r="E54" s="5">
        <v>-7580421993</v>
      </c>
      <c r="F54" s="5">
        <v>-6419349937</v>
      </c>
      <c r="G54" s="5">
        <v>-7247963924</v>
      </c>
      <c r="I54" s="5">
        <v>-29794101266</v>
      </c>
      <c r="J54" s="5">
        <v>-32711427944</v>
      </c>
      <c r="K54" s="5">
        <v>-30768258118</v>
      </c>
      <c r="L54" s="5">
        <v>-39222161958</v>
      </c>
      <c r="M54" s="5">
        <v>-28600707754</v>
      </c>
      <c r="N54" s="5">
        <v>-35501916866</v>
      </c>
      <c r="O54" s="5">
        <v>-46214275284</v>
      </c>
      <c r="P54" s="5">
        <v>-31667650197</v>
      </c>
      <c r="Q54" s="5">
        <v>-36464399270</v>
      </c>
      <c r="R54" s="5">
        <v>-27801430271</v>
      </c>
      <c r="S54" s="5">
        <v>-25328391322</v>
      </c>
      <c r="T54" s="5">
        <v>-29193814566</v>
      </c>
      <c r="U54" s="5">
        <v>-22831189883</v>
      </c>
      <c r="V54" s="5">
        <v>-19983655805</v>
      </c>
      <c r="W54" s="5">
        <v>-18858257523</v>
      </c>
      <c r="X54" s="5">
        <v>-15640693826</v>
      </c>
    </row>
    <row r="55" spans="2:24" ht="15.5" x14ac:dyDescent="0.35">
      <c r="C55" t="s">
        <v>419</v>
      </c>
      <c r="D55" s="5">
        <v>-6505148256</v>
      </c>
      <c r="E55" s="5">
        <v>-7580421993</v>
      </c>
      <c r="F55" s="5">
        <v>-6419349937</v>
      </c>
      <c r="G55" s="5">
        <v>-7247963924</v>
      </c>
      <c r="I55" s="5">
        <v>-29794101266</v>
      </c>
      <c r="J55" s="5">
        <v>-32711427944</v>
      </c>
      <c r="K55" s="5">
        <v>-30768258118</v>
      </c>
      <c r="L55" s="5">
        <v>-39222161958</v>
      </c>
      <c r="M55" s="5">
        <v>-28600707754</v>
      </c>
      <c r="N55" s="5">
        <v>-35501916866</v>
      </c>
      <c r="O55" s="5">
        <v>-46214275284</v>
      </c>
      <c r="P55" s="5">
        <v>-31667650197</v>
      </c>
      <c r="Q55" s="5">
        <v>-36464399270</v>
      </c>
      <c r="R55" s="5">
        <v>-27801430271</v>
      </c>
      <c r="S55" s="5">
        <v>-25328391322</v>
      </c>
      <c r="T55" s="5">
        <v>-29193814566</v>
      </c>
      <c r="U55" s="5">
        <v>-22831189883</v>
      </c>
      <c r="V55" s="5">
        <v>-19983655805</v>
      </c>
      <c r="W55" s="5">
        <v>-18858257523</v>
      </c>
      <c r="X55" s="5">
        <v>-15640693826</v>
      </c>
    </row>
    <row r="56" spans="2:24" ht="15.5" x14ac:dyDescent="0.35">
      <c r="C56" t="s">
        <v>91</v>
      </c>
      <c r="D56" s="5">
        <v>126244110</v>
      </c>
      <c r="E56" s="5">
        <v>-2101213116</v>
      </c>
      <c r="F56" s="5">
        <v>102690285</v>
      </c>
      <c r="G56" s="5">
        <v>-422406195</v>
      </c>
      <c r="I56" s="5">
        <v>-5499619981</v>
      </c>
      <c r="J56" s="5">
        <v>6871996977</v>
      </c>
      <c r="K56" s="5">
        <v>3604233477</v>
      </c>
      <c r="L56" s="5">
        <v>-14100936362</v>
      </c>
      <c r="M56" s="5">
        <v>-9979993020</v>
      </c>
      <c r="N56" s="5">
        <v>-41580848659</v>
      </c>
      <c r="O56" s="5">
        <v>-41527699827</v>
      </c>
      <c r="P56" s="5">
        <v>-18805158181</v>
      </c>
      <c r="Q56" s="5">
        <v>-21053867293</v>
      </c>
      <c r="R56" s="5">
        <v>15295759198</v>
      </c>
      <c r="S56" s="5">
        <v>29236580147</v>
      </c>
      <c r="T56" s="5">
        <v>22325020070</v>
      </c>
      <c r="U56" s="5">
        <v>24089576389</v>
      </c>
      <c r="V56" s="5">
        <v>11710236727</v>
      </c>
      <c r="W56" s="5">
        <v>7651825443</v>
      </c>
      <c r="X56" s="5">
        <v>13592502649</v>
      </c>
    </row>
    <row r="57" spans="2:24" ht="15.5" x14ac:dyDescent="0.35">
      <c r="C57" t="s">
        <v>92</v>
      </c>
      <c r="D57" s="5">
        <v>-844123326</v>
      </c>
      <c r="E57" s="5">
        <v>-665440328</v>
      </c>
      <c r="F57" s="5">
        <v>-2530289230</v>
      </c>
      <c r="G57" s="5">
        <v>-6323406115</v>
      </c>
      <c r="I57" s="5">
        <v>-10528971830</v>
      </c>
      <c r="J57" s="5">
        <v>-6531290411</v>
      </c>
      <c r="K57" s="5">
        <v>28018899736</v>
      </c>
      <c r="L57" s="5">
        <v>17537083621</v>
      </c>
      <c r="M57" s="5">
        <v>-552073900</v>
      </c>
      <c r="N57" s="5">
        <v>-2660015693</v>
      </c>
      <c r="O57" s="5">
        <v>4022997128</v>
      </c>
      <c r="P57" s="5">
        <v>-14057700018</v>
      </c>
      <c r="Q57" s="5">
        <v>-17457124711</v>
      </c>
      <c r="R57" s="5">
        <v>-12358151612</v>
      </c>
      <c r="S57" s="5">
        <v>-26353761752</v>
      </c>
      <c r="T57" s="5">
        <v>-10894380222</v>
      </c>
      <c r="U57" s="5">
        <v>-15819344588</v>
      </c>
      <c r="V57" s="5">
        <v>-4666601923</v>
      </c>
      <c r="W57" s="5">
        <v>19362884</v>
      </c>
      <c r="X57" s="5">
        <v>-1638472675</v>
      </c>
    </row>
    <row r="58" spans="2:24" ht="15.5" x14ac:dyDescent="0.35">
      <c r="C58" t="s">
        <v>94</v>
      </c>
      <c r="D58" s="5">
        <v>46452</v>
      </c>
      <c r="E58" s="5">
        <v>-292882</v>
      </c>
      <c r="F58" s="5">
        <v>1114598</v>
      </c>
      <c r="G58" s="5">
        <v>987535</v>
      </c>
      <c r="I58" s="5">
        <v>2588050</v>
      </c>
      <c r="J58" s="5">
        <v>1604390</v>
      </c>
      <c r="K58" s="5">
        <v>16387118</v>
      </c>
      <c r="L58" s="5">
        <v>6357706</v>
      </c>
      <c r="M58" s="5">
        <v>15032146</v>
      </c>
      <c r="N58" s="5">
        <v>53338507</v>
      </c>
      <c r="O58" s="5">
        <v>39768242</v>
      </c>
      <c r="P58" s="5">
        <v>34538130</v>
      </c>
      <c r="Q58" s="5">
        <v>23544197</v>
      </c>
      <c r="R58" s="5">
        <v>27002893</v>
      </c>
      <c r="S58" s="5">
        <v>5253598</v>
      </c>
      <c r="T58" s="5">
        <v>21257159</v>
      </c>
      <c r="U58" s="5">
        <v>2928113661</v>
      </c>
      <c r="V58" s="5">
        <v>872747013</v>
      </c>
      <c r="W58" s="5">
        <v>1271770029</v>
      </c>
      <c r="X58" s="5">
        <v>14313537</v>
      </c>
    </row>
    <row r="59" spans="2:24" ht="15.5" x14ac:dyDescent="0.35">
      <c r="C59" t="s">
        <v>26</v>
      </c>
      <c r="D59" s="5">
        <v>-879326141</v>
      </c>
      <c r="E59" s="5">
        <v>-936548176</v>
      </c>
      <c r="F59" s="5">
        <v>-1323887609</v>
      </c>
      <c r="G59" s="5">
        <v>-938648000</v>
      </c>
      <c r="I59" s="5">
        <v>-4154855014</v>
      </c>
      <c r="J59" s="5">
        <v>-4735729530</v>
      </c>
      <c r="K59" s="5">
        <v>-8410889968</v>
      </c>
      <c r="L59" s="5">
        <v>-454110987</v>
      </c>
      <c r="M59" s="5">
        <v>-437635914</v>
      </c>
      <c r="N59" s="5">
        <v>-456426525</v>
      </c>
      <c r="O59" s="5">
        <v>-2315346087</v>
      </c>
      <c r="P59" s="5">
        <v>-10010620821</v>
      </c>
      <c r="Q59" s="5">
        <v>-17784053110</v>
      </c>
      <c r="R59" s="5">
        <v>-15407383078</v>
      </c>
      <c r="S59" s="5">
        <v>-23772540362</v>
      </c>
      <c r="T59" s="5">
        <v>-20378117458</v>
      </c>
      <c r="U59" s="5">
        <v>-12458157188</v>
      </c>
      <c r="V59" s="5">
        <v>-2890565953</v>
      </c>
      <c r="W59" s="5">
        <v>-1495289646</v>
      </c>
      <c r="X59" s="5">
        <v>-1747921573</v>
      </c>
    </row>
    <row r="60" spans="2:24" ht="15.5" x14ac:dyDescent="0.35">
      <c r="C60" t="s">
        <v>97</v>
      </c>
      <c r="S60" s="5">
        <v>-320929808</v>
      </c>
      <c r="T60" s="5">
        <v>-110153879</v>
      </c>
      <c r="U60" s="5">
        <v>164737190</v>
      </c>
      <c r="V60" s="5">
        <v>110680891</v>
      </c>
    </row>
    <row r="61" spans="2:24" ht="15.5" x14ac:dyDescent="0.35">
      <c r="C61" t="s">
        <v>95</v>
      </c>
      <c r="W61" s="5">
        <v>430066801</v>
      </c>
      <c r="X61" s="5">
        <v>16121197</v>
      </c>
    </row>
    <row r="62" spans="2:24" ht="15.5" x14ac:dyDescent="0.35">
      <c r="C62" t="s">
        <v>93</v>
      </c>
      <c r="X62" s="5">
        <v>9947917</v>
      </c>
    </row>
    <row r="63" spans="2:24" ht="15.5" x14ac:dyDescent="0.35">
      <c r="C63" t="s">
        <v>98</v>
      </c>
      <c r="D63" s="5">
        <v>35156363</v>
      </c>
      <c r="E63" s="5">
        <v>271400730</v>
      </c>
      <c r="F63" s="5">
        <v>-1207516219</v>
      </c>
      <c r="G63" s="5">
        <v>-5385745650</v>
      </c>
      <c r="I63" s="5">
        <v>-6376704866</v>
      </c>
      <c r="J63" s="5">
        <v>-1797165271</v>
      </c>
      <c r="K63" s="5">
        <v>36413402586</v>
      </c>
      <c r="L63" s="5">
        <v>17984836902</v>
      </c>
      <c r="M63" s="5">
        <v>-129470132</v>
      </c>
      <c r="N63" s="5">
        <v>-2256927675</v>
      </c>
      <c r="O63" s="5">
        <v>6298574973</v>
      </c>
      <c r="P63" s="5">
        <v>-4081617327</v>
      </c>
      <c r="Q63" s="5">
        <v>303384202</v>
      </c>
      <c r="R63" s="5">
        <v>3022228573</v>
      </c>
      <c r="S63" s="5">
        <v>-2265545180</v>
      </c>
      <c r="T63" s="5">
        <v>9572633956</v>
      </c>
      <c r="U63" s="5">
        <v>-6454038251</v>
      </c>
      <c r="V63" s="5">
        <v>-2759463874</v>
      </c>
      <c r="W63" s="5">
        <v>-187184300</v>
      </c>
      <c r="X63" s="5">
        <v>69066247</v>
      </c>
    </row>
    <row r="64" spans="2:24" ht="15.5" x14ac:dyDescent="0.35">
      <c r="C64" t="s">
        <v>99</v>
      </c>
      <c r="D64" s="5">
        <v>-844123326</v>
      </c>
      <c r="E64" s="5">
        <v>-665440328</v>
      </c>
      <c r="F64" s="5">
        <v>-2530289230</v>
      </c>
      <c r="G64" s="5">
        <v>-6323406115</v>
      </c>
      <c r="I64" s="5">
        <v>-10528971830</v>
      </c>
      <c r="J64" s="5">
        <v>-6531290411</v>
      </c>
      <c r="K64" s="5">
        <v>28018899736</v>
      </c>
      <c r="L64" s="5">
        <v>17537083621</v>
      </c>
      <c r="M64" s="5">
        <v>-552073900</v>
      </c>
      <c r="N64" s="5">
        <v>-2660015693</v>
      </c>
      <c r="O64" s="5">
        <v>4022997128</v>
      </c>
      <c r="P64" s="5">
        <v>-14057700018</v>
      </c>
      <c r="Q64" s="5">
        <v>-17457124711</v>
      </c>
      <c r="R64" s="5">
        <v>-12358151612</v>
      </c>
      <c r="S64" s="5">
        <v>-26353761752</v>
      </c>
      <c r="T64" s="5">
        <v>-10894380222</v>
      </c>
      <c r="U64" s="5">
        <v>-15819344588</v>
      </c>
      <c r="V64" s="5">
        <v>-4666601923</v>
      </c>
      <c r="W64" s="5">
        <v>19362884</v>
      </c>
      <c r="X64" s="5">
        <v>-1638472675</v>
      </c>
    </row>
    <row r="65" spans="2:24" ht="15.5" x14ac:dyDescent="0.35">
      <c r="C65" t="s">
        <v>28</v>
      </c>
      <c r="D65" s="5">
        <v>-717879216</v>
      </c>
      <c r="E65" s="5">
        <v>-2766653444</v>
      </c>
      <c r="F65" s="5">
        <v>-2427598945</v>
      </c>
      <c r="G65" s="5">
        <v>-6745812310</v>
      </c>
      <c r="I65" s="5">
        <v>-16028591811</v>
      </c>
      <c r="J65" s="5">
        <v>340706566</v>
      </c>
      <c r="K65" s="5">
        <v>31623133213</v>
      </c>
      <c r="L65" s="5">
        <v>3436147259</v>
      </c>
      <c r="M65" s="5">
        <v>-10532066920</v>
      </c>
      <c r="N65" s="5">
        <v>-44240864352</v>
      </c>
      <c r="O65" s="5">
        <v>-37504702699</v>
      </c>
      <c r="P65" s="5">
        <v>-32862858199</v>
      </c>
      <c r="Q65" s="5">
        <v>-38510992004</v>
      </c>
      <c r="R65" s="5">
        <v>2937607586</v>
      </c>
      <c r="S65" s="5">
        <v>2882818395</v>
      </c>
      <c r="T65" s="5">
        <v>11430639848</v>
      </c>
      <c r="U65" s="5">
        <v>8270231801</v>
      </c>
      <c r="V65" s="5">
        <v>7043634804</v>
      </c>
      <c r="W65" s="5">
        <v>7671188327</v>
      </c>
      <c r="X65" s="5">
        <v>11954029974</v>
      </c>
    </row>
    <row r="66" spans="2:24" ht="15.5" x14ac:dyDescent="0.35">
      <c r="C66" t="s">
        <v>27</v>
      </c>
      <c r="E66" s="5">
        <v>118435026</v>
      </c>
      <c r="F66" s="5">
        <v>1</v>
      </c>
      <c r="G66" s="5">
        <v>10690675</v>
      </c>
      <c r="I66" s="5">
        <v>55641839</v>
      </c>
      <c r="J66" s="5">
        <v>1169019139</v>
      </c>
      <c r="K66" s="5">
        <v>286210380</v>
      </c>
      <c r="L66" s="5">
        <v>-586237769</v>
      </c>
      <c r="M66" s="5">
        <v>790074354</v>
      </c>
      <c r="N66" s="5">
        <v>947798388</v>
      </c>
      <c r="O66" s="5">
        <v>1280613671</v>
      </c>
      <c r="P66" s="5">
        <v>2067079022</v>
      </c>
      <c r="Q66" s="5">
        <v>710605807</v>
      </c>
      <c r="R66" s="5">
        <v>-1812264099</v>
      </c>
      <c r="S66" s="5">
        <v>-2078756533</v>
      </c>
      <c r="T66" s="5">
        <v>-1832825892</v>
      </c>
      <c r="U66" s="5">
        <v>-2013793987</v>
      </c>
      <c r="V66" s="5">
        <v>-1891781419</v>
      </c>
      <c r="W66" s="5">
        <v>-1702630786</v>
      </c>
      <c r="X66" s="5">
        <v>-3033960626</v>
      </c>
    </row>
    <row r="67" spans="2:24" ht="15.5" x14ac:dyDescent="0.35">
      <c r="C67" t="s">
        <v>100</v>
      </c>
      <c r="D67" s="5">
        <v>-717879216</v>
      </c>
      <c r="E67" s="5">
        <v>-2648218418</v>
      </c>
      <c r="F67" s="5">
        <v>-2427598944</v>
      </c>
      <c r="G67" s="5">
        <v>-6735121635</v>
      </c>
      <c r="I67" s="5">
        <v>-15972949972</v>
      </c>
      <c r="J67" s="5">
        <v>1509725705</v>
      </c>
      <c r="K67" s="5">
        <v>31909343593</v>
      </c>
      <c r="L67" s="5">
        <v>2849909490</v>
      </c>
      <c r="M67" s="5">
        <v>-9741992566</v>
      </c>
      <c r="N67" s="5">
        <v>-43293065964</v>
      </c>
      <c r="O67" s="5">
        <v>-36224089028</v>
      </c>
      <c r="P67" s="5">
        <v>-30795779177</v>
      </c>
      <c r="Q67" s="5">
        <v>-37800386197</v>
      </c>
      <c r="R67" s="5">
        <v>1125343487</v>
      </c>
      <c r="S67" s="5">
        <v>804061862</v>
      </c>
      <c r="T67" s="5">
        <v>9597813956</v>
      </c>
      <c r="U67" s="5">
        <v>6256437814</v>
      </c>
      <c r="V67" s="5">
        <v>5151853385</v>
      </c>
      <c r="W67" s="5">
        <v>5968557541</v>
      </c>
      <c r="X67" s="5">
        <v>8920069348</v>
      </c>
    </row>
    <row r="68" spans="2:24" ht="15.5" x14ac:dyDescent="0.35">
      <c r="C68" t="s">
        <v>101</v>
      </c>
    </row>
    <row r="69" spans="2:24" ht="15.5" x14ac:dyDescent="0.35">
      <c r="C69" t="s">
        <v>102</v>
      </c>
      <c r="D69" s="5">
        <v>-717879216</v>
      </c>
      <c r="E69" s="5">
        <v>-2648218418</v>
      </c>
      <c r="F69" s="5">
        <v>-2427598944</v>
      </c>
      <c r="G69" s="5">
        <v>-6735121635</v>
      </c>
      <c r="I69" s="5">
        <v>-15972949972</v>
      </c>
      <c r="J69" s="5">
        <v>1509725705</v>
      </c>
      <c r="K69" s="5">
        <v>31909343593</v>
      </c>
      <c r="L69" s="5">
        <v>2849909490</v>
      </c>
      <c r="M69" s="5">
        <v>-9741992566</v>
      </c>
      <c r="N69" s="5">
        <v>-43293065964</v>
      </c>
      <c r="O69" s="5">
        <v>-36224089028</v>
      </c>
      <c r="P69" s="5">
        <v>-30795779177</v>
      </c>
      <c r="Q69" s="5">
        <v>-37800386197</v>
      </c>
      <c r="R69" s="5">
        <v>1125343487</v>
      </c>
      <c r="S69" s="5">
        <v>804061862</v>
      </c>
      <c r="T69" s="5">
        <v>9597813956</v>
      </c>
      <c r="U69" s="5">
        <v>6256437814</v>
      </c>
      <c r="V69" s="5">
        <v>5151853385</v>
      </c>
      <c r="W69" s="5">
        <v>5968557541</v>
      </c>
      <c r="X69" s="5">
        <v>8920069348</v>
      </c>
    </row>
    <row r="70" spans="2:24" ht="15.5" x14ac:dyDescent="0.35">
      <c r="C70" t="s">
        <v>103</v>
      </c>
      <c r="E70" s="5">
        <v>603801316</v>
      </c>
      <c r="F70" s="5">
        <v>8</v>
      </c>
      <c r="G70" s="5">
        <v>-1482534274</v>
      </c>
      <c r="I70" s="5">
        <v>-288476065</v>
      </c>
      <c r="J70" s="5">
        <v>-1045423540</v>
      </c>
      <c r="K70" s="5">
        <v>1067458014</v>
      </c>
      <c r="L70" s="5">
        <v>2616282591</v>
      </c>
      <c r="M70" s="5">
        <v>110370530</v>
      </c>
      <c r="N70" s="5">
        <v>-175506045</v>
      </c>
      <c r="O70" s="5">
        <v>721799891</v>
      </c>
      <c r="P70" s="5">
        <v>480378341</v>
      </c>
      <c r="Q70" s="5">
        <v>-938551371</v>
      </c>
      <c r="S70" s="5">
        <v>495662104</v>
      </c>
      <c r="U70" s="5">
        <v>21952380473</v>
      </c>
      <c r="X70" s="5">
        <v>48796725395</v>
      </c>
    </row>
    <row r="71" spans="2:24" ht="15.5" x14ac:dyDescent="0.35">
      <c r="C71" t="s">
        <v>104</v>
      </c>
      <c r="D71" s="5">
        <v>-717879216</v>
      </c>
      <c r="E71" s="5">
        <v>-2044417102</v>
      </c>
      <c r="F71" s="5">
        <v>-2427598936</v>
      </c>
      <c r="G71" s="5">
        <v>-8217655909</v>
      </c>
      <c r="I71" s="5">
        <v>-16261426037</v>
      </c>
      <c r="J71" s="5">
        <v>464302165</v>
      </c>
      <c r="K71" s="5">
        <v>32976801607</v>
      </c>
      <c r="L71" s="5">
        <v>5466192081</v>
      </c>
      <c r="M71" s="5">
        <v>-9631622036</v>
      </c>
      <c r="N71" s="5">
        <v>-43468572009</v>
      </c>
      <c r="O71" s="5">
        <v>-35502289137</v>
      </c>
      <c r="P71" s="5">
        <v>-30315400836</v>
      </c>
      <c r="Q71" s="5">
        <v>-38738937568</v>
      </c>
      <c r="R71" s="5">
        <v>1125343487</v>
      </c>
      <c r="S71" s="5">
        <v>1299723966</v>
      </c>
      <c r="T71" s="5">
        <v>9597813956</v>
      </c>
      <c r="U71" s="5">
        <v>28208818287</v>
      </c>
      <c r="V71" s="5">
        <v>5151853385</v>
      </c>
      <c r="W71" s="5">
        <v>5968557541</v>
      </c>
      <c r="X71" s="5">
        <v>57716794743</v>
      </c>
    </row>
    <row r="72" spans="2:24" ht="15.5" x14ac:dyDescent="0.35">
      <c r="C72" t="s">
        <v>105</v>
      </c>
      <c r="D72" s="5">
        <v>-717879216</v>
      </c>
      <c r="E72" s="5">
        <v>-2648218418</v>
      </c>
      <c r="F72" s="5">
        <v>-2427598944</v>
      </c>
      <c r="G72" s="5">
        <v>-6735121634</v>
      </c>
      <c r="I72" s="5">
        <v>-15972949972</v>
      </c>
      <c r="J72" s="5">
        <v>1509725705</v>
      </c>
      <c r="K72" s="5">
        <v>31909343593</v>
      </c>
      <c r="L72" s="5">
        <v>2849909490</v>
      </c>
      <c r="M72" s="5">
        <v>-9741992566</v>
      </c>
      <c r="N72" s="5">
        <v>-43293065964</v>
      </c>
      <c r="O72" s="5">
        <v>-36224089028</v>
      </c>
      <c r="P72" s="5">
        <v>-30795779177</v>
      </c>
      <c r="Q72" s="5">
        <v>-37800386197</v>
      </c>
      <c r="R72" s="5">
        <v>1125343487</v>
      </c>
      <c r="S72" s="5">
        <v>804061878</v>
      </c>
      <c r="T72" s="5">
        <v>9597813956</v>
      </c>
      <c r="U72" s="5">
        <v>6256437814</v>
      </c>
      <c r="V72" s="5">
        <v>5151853385</v>
      </c>
      <c r="W72" s="5">
        <v>5968557541</v>
      </c>
      <c r="X72" s="5">
        <v>8920069348</v>
      </c>
    </row>
    <row r="73" spans="2:24" ht="15.5" x14ac:dyDescent="0.35">
      <c r="C73" t="s">
        <v>7</v>
      </c>
      <c r="D73" s="5">
        <v>-690667770</v>
      </c>
      <c r="E73" s="5">
        <v>-2012662517</v>
      </c>
      <c r="F73" s="5">
        <v>-2397247181</v>
      </c>
      <c r="G73" s="5">
        <v>-8136445486</v>
      </c>
      <c r="I73" s="5">
        <v>-16083005968</v>
      </c>
      <c r="J73" s="5">
        <v>722721456</v>
      </c>
      <c r="K73" s="5">
        <v>33431480419</v>
      </c>
      <c r="L73" s="5">
        <v>5634653112</v>
      </c>
      <c r="M73" s="5">
        <v>-9325594475</v>
      </c>
      <c r="N73" s="5">
        <v>-42620229230</v>
      </c>
      <c r="O73" s="5">
        <v>-35559300158</v>
      </c>
      <c r="P73" s="5">
        <v>-30398273079</v>
      </c>
      <c r="Q73" s="5">
        <v>-38431767771</v>
      </c>
      <c r="R73" s="5">
        <v>1126179391</v>
      </c>
      <c r="S73" s="5">
        <v>1412898248</v>
      </c>
      <c r="T73" s="5">
        <v>9654740762</v>
      </c>
      <c r="U73" s="5">
        <v>28208953866</v>
      </c>
      <c r="V73" s="5">
        <v>5198808921</v>
      </c>
      <c r="W73" s="5">
        <v>5959923933</v>
      </c>
      <c r="X73" s="5">
        <v>57540208780</v>
      </c>
    </row>
    <row r="74" spans="2:24" ht="15.5" x14ac:dyDescent="0.35">
      <c r="C74" t="s">
        <v>106</v>
      </c>
      <c r="D74" s="5">
        <v>-27211446</v>
      </c>
      <c r="E74" s="5">
        <v>-31754585</v>
      </c>
      <c r="F74" s="5">
        <v>-30351755</v>
      </c>
      <c r="G74" s="5">
        <v>-81210423</v>
      </c>
      <c r="I74" s="5">
        <v>-178420069</v>
      </c>
      <c r="J74" s="5">
        <v>-258419291</v>
      </c>
      <c r="K74" s="5">
        <v>-454678812</v>
      </c>
      <c r="L74" s="5">
        <v>-168461031</v>
      </c>
      <c r="M74" s="5">
        <v>-306027561</v>
      </c>
      <c r="N74" s="5">
        <v>-848342779</v>
      </c>
      <c r="O74" s="5">
        <v>57011021</v>
      </c>
      <c r="P74" s="5">
        <v>82872243</v>
      </c>
      <c r="Q74" s="5">
        <v>-307169797</v>
      </c>
      <c r="R74" s="5">
        <v>-835904</v>
      </c>
      <c r="S74" s="5">
        <v>-113174282</v>
      </c>
      <c r="T74" s="5">
        <v>-56926806</v>
      </c>
      <c r="U74" s="5">
        <v>-135579</v>
      </c>
      <c r="V74" s="5">
        <v>-46955536</v>
      </c>
      <c r="W74" s="5">
        <v>8633608</v>
      </c>
      <c r="X74" s="5">
        <v>176585963</v>
      </c>
    </row>
    <row r="75" spans="2:24" ht="15.5" x14ac:dyDescent="0.35">
      <c r="C75" t="s">
        <v>185</v>
      </c>
    </row>
    <row r="76" spans="2:24" ht="15.5" x14ac:dyDescent="0.35">
      <c r="C76" t="s">
        <v>107</v>
      </c>
      <c r="D76" s="5">
        <v>-717879216</v>
      </c>
      <c r="E76" s="5">
        <v>-2648218418</v>
      </c>
      <c r="F76" s="5">
        <v>-2427598944</v>
      </c>
      <c r="G76" s="5">
        <v>-6735121634</v>
      </c>
      <c r="I76" s="5">
        <v>-15972949972</v>
      </c>
      <c r="J76" s="5">
        <v>1509725705</v>
      </c>
      <c r="K76" s="5">
        <v>31909343593</v>
      </c>
      <c r="L76" s="5">
        <v>2849909490</v>
      </c>
      <c r="M76" s="5">
        <v>-9741992566</v>
      </c>
      <c r="N76" s="5">
        <v>-43293065964</v>
      </c>
      <c r="O76" s="5">
        <v>-36224089028</v>
      </c>
      <c r="P76" s="5">
        <v>-30795779177</v>
      </c>
      <c r="Q76" s="5">
        <v>-37800386197</v>
      </c>
      <c r="R76" s="5">
        <v>1125343487</v>
      </c>
      <c r="S76" s="5">
        <v>804061878</v>
      </c>
      <c r="T76" s="5">
        <v>9597813956</v>
      </c>
      <c r="U76" s="5">
        <v>6256437814</v>
      </c>
      <c r="V76" s="5">
        <v>5151853385</v>
      </c>
      <c r="W76" s="5">
        <v>5968557541</v>
      </c>
      <c r="X76" s="5">
        <v>8920069348</v>
      </c>
    </row>
    <row r="77" spans="2:24" ht="15.5" x14ac:dyDescent="0.35">
      <c r="C77" t="s">
        <v>108</v>
      </c>
      <c r="D77" s="5">
        <v>-717879216</v>
      </c>
      <c r="E77" s="5">
        <v>-2044417102</v>
      </c>
      <c r="F77" s="5">
        <v>-2427598936</v>
      </c>
      <c r="G77" s="5">
        <v>-8217655909</v>
      </c>
      <c r="I77" s="5">
        <v>-16261426037</v>
      </c>
      <c r="J77" s="5">
        <v>464302165</v>
      </c>
      <c r="K77" s="5">
        <v>32976801607</v>
      </c>
      <c r="L77" s="5">
        <v>5466192081</v>
      </c>
      <c r="M77" s="5">
        <v>-9631622036</v>
      </c>
      <c r="N77" s="5">
        <v>-43468572009</v>
      </c>
      <c r="O77" s="5">
        <v>-35502289137</v>
      </c>
      <c r="P77" s="5">
        <v>-30315400836</v>
      </c>
      <c r="Q77" s="5">
        <v>-38738937568</v>
      </c>
      <c r="R77" s="5">
        <v>1125343487</v>
      </c>
      <c r="S77" s="5">
        <v>1299723966</v>
      </c>
      <c r="T77" s="5">
        <v>9597813956</v>
      </c>
      <c r="U77" s="5">
        <v>28208818287</v>
      </c>
      <c r="V77" s="5">
        <v>5151853385</v>
      </c>
      <c r="W77" s="5">
        <v>5968557541</v>
      </c>
      <c r="X77" s="5">
        <v>57716794743</v>
      </c>
    </row>
    <row r="78" spans="2:24" ht="15.5" x14ac:dyDescent="0.35">
      <c r="C78" t="s">
        <v>109</v>
      </c>
      <c r="D78" s="5">
        <v>-717879216</v>
      </c>
      <c r="E78" s="5">
        <v>-2044417102</v>
      </c>
      <c r="F78" s="5">
        <v>-2427598936</v>
      </c>
      <c r="G78" s="5">
        <v>-8217655909</v>
      </c>
      <c r="I78" s="5">
        <v>-16261426037</v>
      </c>
      <c r="J78" s="5">
        <v>464302165</v>
      </c>
      <c r="K78" s="5">
        <v>32976801607</v>
      </c>
      <c r="L78" s="5">
        <v>5466192081</v>
      </c>
      <c r="M78" s="5">
        <v>-9631622036</v>
      </c>
      <c r="N78" s="5">
        <v>-43468572009</v>
      </c>
      <c r="O78" s="5">
        <v>-35502289137</v>
      </c>
      <c r="P78" s="5">
        <v>-30315400836</v>
      </c>
      <c r="Q78" s="5">
        <v>-38738937568</v>
      </c>
      <c r="R78" s="5">
        <v>1125343487</v>
      </c>
      <c r="S78" s="5">
        <v>1299723966</v>
      </c>
      <c r="T78" s="5">
        <v>9597813956</v>
      </c>
      <c r="U78" s="5">
        <v>28208818287</v>
      </c>
      <c r="V78" s="5">
        <v>5151853385</v>
      </c>
      <c r="W78" s="5">
        <v>5968557541</v>
      </c>
      <c r="X78" s="5">
        <v>57716794743</v>
      </c>
    </row>
    <row r="80" spans="2:24" ht="15.5" x14ac:dyDescent="0.35">
      <c r="B80" t="s">
        <v>110</v>
      </c>
      <c r="C80" t="s">
        <v>111</v>
      </c>
    </row>
    <row r="81" spans="3:24" ht="15.5" x14ac:dyDescent="0.35">
      <c r="C81" t="s">
        <v>112</v>
      </c>
    </row>
    <row r="82" spans="3:24" ht="15.5" x14ac:dyDescent="0.35">
      <c r="C82" t="s">
        <v>19</v>
      </c>
      <c r="D82" s="5">
        <v>193417823</v>
      </c>
      <c r="E82" s="5">
        <v>599784747</v>
      </c>
      <c r="F82" s="5">
        <v>678323078</v>
      </c>
      <c r="G82" s="5">
        <v>2226767563</v>
      </c>
      <c r="I82" s="5">
        <v>599784747</v>
      </c>
      <c r="J82" s="5">
        <v>6866966966</v>
      </c>
      <c r="K82" s="5">
        <v>2480738024</v>
      </c>
      <c r="L82" s="5">
        <v>2179513570</v>
      </c>
      <c r="M82" s="5">
        <v>2924551124</v>
      </c>
      <c r="N82" s="5">
        <v>3908706068</v>
      </c>
      <c r="O82" s="5">
        <v>11596014196</v>
      </c>
      <c r="P82" s="5">
        <v>4144582927</v>
      </c>
      <c r="Q82" s="5">
        <v>5244754144</v>
      </c>
      <c r="R82" s="5">
        <v>3877981853</v>
      </c>
      <c r="S82" s="5">
        <v>3575486222</v>
      </c>
      <c r="T82" s="5">
        <v>2378701533</v>
      </c>
      <c r="U82" s="5">
        <v>3525602164</v>
      </c>
      <c r="V82" s="5">
        <v>4379336704</v>
      </c>
      <c r="W82" s="5">
        <v>41898562017</v>
      </c>
      <c r="X82" s="5">
        <v>2846115308</v>
      </c>
    </row>
    <row r="83" spans="3:24" ht="15.5" x14ac:dyDescent="0.35">
      <c r="C83" t="s">
        <v>114</v>
      </c>
      <c r="D83" s="5">
        <v>12239270698</v>
      </c>
      <c r="E83" s="5">
        <v>11915442041</v>
      </c>
      <c r="F83" s="5">
        <v>14276563056</v>
      </c>
      <c r="G83" s="5">
        <v>14127968050</v>
      </c>
      <c r="I83" s="5">
        <v>11915442041</v>
      </c>
      <c r="J83" s="5">
        <v>17221016037</v>
      </c>
      <c r="K83" s="5">
        <v>18740202009</v>
      </c>
      <c r="L83" s="5">
        <v>14046340003</v>
      </c>
      <c r="M83" s="5">
        <v>19906450104</v>
      </c>
      <c r="N83" s="5">
        <v>15751853801</v>
      </c>
      <c r="O83" s="5">
        <v>30179939656</v>
      </c>
      <c r="P83" s="5">
        <v>61423326221</v>
      </c>
      <c r="Q83" s="5">
        <v>55200800469</v>
      </c>
      <c r="R83" s="5">
        <v>75729351004</v>
      </c>
      <c r="S83" s="5">
        <v>85380822439</v>
      </c>
      <c r="T83" s="5">
        <v>64184531135</v>
      </c>
      <c r="U83" s="5">
        <v>67875769575</v>
      </c>
      <c r="V83" s="5">
        <v>35647038731</v>
      </c>
      <c r="W83" s="5">
        <v>28731847368</v>
      </c>
      <c r="X83" s="5">
        <v>17387611430</v>
      </c>
    </row>
    <row r="84" spans="3:24" ht="15.5" x14ac:dyDescent="0.35">
      <c r="C84" t="s">
        <v>116</v>
      </c>
      <c r="D84" s="5">
        <v>2833866655</v>
      </c>
      <c r="E84" s="5">
        <v>2991117868</v>
      </c>
      <c r="F84" s="5">
        <v>3222716612</v>
      </c>
      <c r="G84" s="5">
        <v>3241726423</v>
      </c>
      <c r="I84" s="5">
        <v>2991117868</v>
      </c>
      <c r="J84" s="5">
        <v>3639066423</v>
      </c>
      <c r="K84" s="5">
        <v>10565159395</v>
      </c>
      <c r="L84" s="5">
        <v>11819222425</v>
      </c>
      <c r="M84" s="5">
        <v>12078407764</v>
      </c>
      <c r="N84" s="5">
        <v>8999524136</v>
      </c>
      <c r="O84" s="5">
        <v>6228566094</v>
      </c>
      <c r="P84" s="5">
        <v>6469053861</v>
      </c>
      <c r="Q84" s="5">
        <v>6461430987</v>
      </c>
      <c r="R84" s="5">
        <v>3557630212</v>
      </c>
      <c r="S84" s="5">
        <v>4863750791</v>
      </c>
      <c r="T84" s="5">
        <v>5836257178</v>
      </c>
      <c r="U84" s="5">
        <v>4051930065</v>
      </c>
      <c r="V84" s="5">
        <v>3835184063</v>
      </c>
      <c r="W84" s="5">
        <v>1543616952</v>
      </c>
      <c r="X84" s="5">
        <v>1293918171</v>
      </c>
    </row>
    <row r="85" spans="3:24" ht="15.5" x14ac:dyDescent="0.35">
      <c r="C85" t="s">
        <v>115</v>
      </c>
      <c r="D85" s="5">
        <v>1560884444</v>
      </c>
      <c r="E85" s="5">
        <v>487905268</v>
      </c>
      <c r="F85" s="5">
        <v>1166505262</v>
      </c>
      <c r="G85" s="5">
        <v>975305248</v>
      </c>
      <c r="I85" s="5">
        <v>487905268</v>
      </c>
      <c r="J85" s="5">
        <v>1830705268</v>
      </c>
      <c r="K85" s="5">
        <v>250000000</v>
      </c>
      <c r="L85" s="5">
        <v>250000000</v>
      </c>
      <c r="M85" s="5">
        <v>250000000</v>
      </c>
      <c r="N85" s="5">
        <v>250000000</v>
      </c>
      <c r="O85" s="5">
        <v>250000000</v>
      </c>
      <c r="P85" s="5">
        <v>250000000</v>
      </c>
      <c r="Q85" s="5">
        <v>250000000</v>
      </c>
      <c r="R85" s="5">
        <v>4184048706</v>
      </c>
      <c r="S85" s="5">
        <v>4037750000</v>
      </c>
      <c r="T85" s="5">
        <v>4037750000</v>
      </c>
      <c r="U85" s="5">
        <v>3012650000</v>
      </c>
      <c r="V85" s="5">
        <v>3000000000</v>
      </c>
    </row>
    <row r="86" spans="3:24" ht="15.5" x14ac:dyDescent="0.35">
      <c r="C86" t="s">
        <v>117</v>
      </c>
      <c r="D86" s="5">
        <v>12239270698</v>
      </c>
      <c r="E86" s="5">
        <v>11915442041</v>
      </c>
      <c r="F86" s="5">
        <v>14276563056</v>
      </c>
      <c r="G86" s="5">
        <v>14127968050</v>
      </c>
      <c r="I86" s="5">
        <v>11915442041</v>
      </c>
      <c r="J86" s="5">
        <v>17221016037</v>
      </c>
      <c r="K86" s="5">
        <v>18740202009</v>
      </c>
      <c r="L86" s="5">
        <v>14046340003</v>
      </c>
      <c r="M86" s="5">
        <v>19906450104</v>
      </c>
      <c r="N86" s="5">
        <v>15751853801</v>
      </c>
      <c r="O86" s="5">
        <v>30179939656</v>
      </c>
      <c r="P86" s="5">
        <v>61423326221</v>
      </c>
      <c r="Q86" s="5">
        <v>55200800469</v>
      </c>
      <c r="R86" s="5">
        <v>75729351004</v>
      </c>
      <c r="S86" s="5">
        <v>85380822439</v>
      </c>
      <c r="T86" s="5">
        <v>64184531135</v>
      </c>
      <c r="U86" s="5">
        <v>67875769575</v>
      </c>
      <c r="V86" s="5">
        <v>35647038731</v>
      </c>
      <c r="W86" s="5">
        <v>28731847368</v>
      </c>
      <c r="X86" s="5">
        <v>17387611430</v>
      </c>
    </row>
    <row r="87" spans="3:24" ht="15.5" x14ac:dyDescent="0.35">
      <c r="C87" t="s">
        <v>118</v>
      </c>
      <c r="D87" s="5">
        <v>4394751099</v>
      </c>
      <c r="E87" s="5">
        <v>3479023136</v>
      </c>
      <c r="F87" s="5">
        <v>4389221874</v>
      </c>
      <c r="G87" s="5">
        <v>4217031671</v>
      </c>
      <c r="I87" s="5">
        <v>3479023136</v>
      </c>
      <c r="J87" s="5">
        <v>5469771691</v>
      </c>
      <c r="K87" s="5">
        <v>10815159395</v>
      </c>
      <c r="L87" s="5">
        <v>12069222425</v>
      </c>
      <c r="M87" s="5">
        <v>12328407764</v>
      </c>
      <c r="N87" s="5">
        <v>9249524136</v>
      </c>
      <c r="O87" s="5">
        <v>6478566094</v>
      </c>
      <c r="P87" s="5">
        <v>6719053861</v>
      </c>
      <c r="Q87" s="5">
        <v>6711430987</v>
      </c>
      <c r="R87" s="5">
        <v>7741678918</v>
      </c>
      <c r="S87" s="5">
        <v>8901500791</v>
      </c>
      <c r="T87" s="5">
        <v>9874007178</v>
      </c>
      <c r="U87" s="5">
        <v>7064580065</v>
      </c>
      <c r="V87" s="5">
        <v>6835184063</v>
      </c>
      <c r="W87" s="5">
        <v>1543616952</v>
      </c>
      <c r="X87" s="5">
        <v>1293918171</v>
      </c>
    </row>
    <row r="88" spans="3:24" ht="15.5" x14ac:dyDescent="0.35">
      <c r="C88" t="s">
        <v>119</v>
      </c>
      <c r="D88" s="5">
        <v>4394751099</v>
      </c>
      <c r="E88" s="5">
        <v>3479023136</v>
      </c>
      <c r="F88" s="5">
        <v>4389221874</v>
      </c>
      <c r="G88" s="5">
        <v>4217031671</v>
      </c>
      <c r="I88" s="5">
        <v>3479023136</v>
      </c>
      <c r="J88" s="5">
        <v>5469771691</v>
      </c>
      <c r="K88" s="5">
        <v>10815159395</v>
      </c>
      <c r="L88" s="5">
        <v>12069222425</v>
      </c>
      <c r="M88" s="5">
        <v>12328407764</v>
      </c>
      <c r="N88" s="5">
        <v>9249524136</v>
      </c>
      <c r="O88" s="5">
        <v>6478566094</v>
      </c>
      <c r="P88" s="5">
        <v>6719053861</v>
      </c>
      <c r="Q88" s="5">
        <v>6711430987</v>
      </c>
      <c r="R88" s="5">
        <v>7741678918</v>
      </c>
      <c r="S88" s="5">
        <v>8901500791</v>
      </c>
      <c r="T88" s="5">
        <v>9874007178</v>
      </c>
      <c r="U88" s="5">
        <v>7064580065</v>
      </c>
      <c r="V88" s="5">
        <v>6835184063</v>
      </c>
      <c r="W88" s="5">
        <v>1543616952</v>
      </c>
      <c r="X88" s="5">
        <v>1293918171</v>
      </c>
    </row>
    <row r="89" spans="3:24" ht="15.5" x14ac:dyDescent="0.35">
      <c r="C89" t="s">
        <v>120</v>
      </c>
      <c r="D89" s="5">
        <v>3506705323</v>
      </c>
      <c r="E89" s="5">
        <v>3363004792</v>
      </c>
      <c r="F89" s="5">
        <v>3673608639</v>
      </c>
      <c r="G89" s="5">
        <v>4057616117</v>
      </c>
      <c r="I89" s="5">
        <v>3363004792</v>
      </c>
      <c r="J89" s="5">
        <v>4831245939</v>
      </c>
      <c r="K89" s="5">
        <v>3686888344</v>
      </c>
      <c r="L89" s="5">
        <v>5554489781</v>
      </c>
      <c r="M89" s="5">
        <v>6896976304</v>
      </c>
      <c r="N89" s="5">
        <v>10783401255</v>
      </c>
      <c r="O89" s="5">
        <v>12342967404</v>
      </c>
      <c r="P89" s="5">
        <v>7547018329</v>
      </c>
      <c r="Q89" s="5">
        <v>8755990271</v>
      </c>
      <c r="R89" s="5">
        <v>5611825969</v>
      </c>
      <c r="S89" s="5">
        <v>5548933456</v>
      </c>
      <c r="T89" s="5">
        <v>7258167532</v>
      </c>
      <c r="U89" s="5">
        <v>3335136752</v>
      </c>
      <c r="V89" s="5">
        <v>1664332479</v>
      </c>
      <c r="W89" s="5">
        <v>1664322832</v>
      </c>
      <c r="X89" s="5">
        <v>1720666407</v>
      </c>
    </row>
    <row r="90" spans="3:24" ht="15.5" x14ac:dyDescent="0.35">
      <c r="C90" t="s">
        <v>185</v>
      </c>
    </row>
    <row r="91" spans="3:24" ht="15.5" x14ac:dyDescent="0.35">
      <c r="C91" t="s">
        <v>98</v>
      </c>
      <c r="P91" s="5">
        <v>83090874571</v>
      </c>
      <c r="Q91" s="5">
        <v>84544939184</v>
      </c>
      <c r="R91" s="5">
        <v>86375278708</v>
      </c>
      <c r="S91" s="5">
        <v>11635424311</v>
      </c>
      <c r="T91" s="5">
        <v>12644205599</v>
      </c>
      <c r="U91" s="5">
        <v>13671619418</v>
      </c>
      <c r="V91" s="5">
        <v>48689248770</v>
      </c>
      <c r="W91" s="5">
        <v>48705780020</v>
      </c>
      <c r="X91" s="5">
        <v>9595943310</v>
      </c>
    </row>
    <row r="92" spans="3:24" ht="15.5" x14ac:dyDescent="0.35">
      <c r="C92" t="s">
        <v>121</v>
      </c>
      <c r="D92" s="5">
        <v>24081933673</v>
      </c>
      <c r="E92" s="5">
        <v>22843442341</v>
      </c>
      <c r="F92" s="5">
        <v>26697265401</v>
      </c>
      <c r="G92" s="5">
        <v>26979592159</v>
      </c>
      <c r="I92" s="5">
        <v>22843442341</v>
      </c>
      <c r="J92" s="5">
        <v>37933119021</v>
      </c>
      <c r="K92" s="5">
        <v>38973220117</v>
      </c>
      <c r="L92" s="5">
        <v>38060513446</v>
      </c>
      <c r="M92" s="5">
        <v>45210701607</v>
      </c>
      <c r="N92" s="5">
        <v>42602225466</v>
      </c>
      <c r="O92" s="5">
        <v>64816994246</v>
      </c>
      <c r="P92" s="5">
        <v>87698959097</v>
      </c>
      <c r="Q92" s="5">
        <v>85463939468</v>
      </c>
      <c r="R92" s="5">
        <v>117433832486</v>
      </c>
      <c r="S92" s="5">
        <v>111084740969</v>
      </c>
      <c r="T92" s="5">
        <v>93619631114</v>
      </c>
      <c r="U92" s="5">
        <v>94114598724</v>
      </c>
      <c r="V92" s="5">
        <v>83770987509</v>
      </c>
      <c r="W92" s="5">
        <v>80805682706</v>
      </c>
      <c r="X92" s="5">
        <v>25830061311</v>
      </c>
    </row>
    <row r="93" spans="3:24" ht="15.5" x14ac:dyDescent="0.35">
      <c r="C93" t="s">
        <v>122</v>
      </c>
    </row>
    <row r="94" spans="3:24" ht="15.5" x14ac:dyDescent="0.35">
      <c r="C94" t="s">
        <v>124</v>
      </c>
      <c r="D94" s="5">
        <v>99238617382</v>
      </c>
      <c r="E94" s="5">
        <v>100782889101</v>
      </c>
      <c r="F94" s="5">
        <v>96538473071</v>
      </c>
      <c r="G94" s="5">
        <v>98092158308</v>
      </c>
      <c r="I94" s="5">
        <v>100782889101</v>
      </c>
      <c r="J94" s="5">
        <v>101153083758</v>
      </c>
      <c r="K94" s="5">
        <v>104331259795</v>
      </c>
      <c r="L94" s="5">
        <v>110471786828</v>
      </c>
      <c r="M94" s="5">
        <v>119034382549</v>
      </c>
      <c r="N94" s="5">
        <v>131451675593</v>
      </c>
      <c r="O94" s="5">
        <v>150846135606</v>
      </c>
      <c r="P94" s="5">
        <v>270761259708</v>
      </c>
      <c r="Q94" s="5">
        <v>298507419992</v>
      </c>
      <c r="R94" s="5">
        <v>318252635780</v>
      </c>
      <c r="S94" s="5">
        <v>283467285357</v>
      </c>
      <c r="T94" s="5">
        <v>301532565515</v>
      </c>
      <c r="U94" s="5">
        <v>271310952265</v>
      </c>
      <c r="V94" s="5">
        <v>189510412037</v>
      </c>
      <c r="W94" s="5">
        <v>115904319869</v>
      </c>
      <c r="X94" s="5">
        <v>101102250998</v>
      </c>
    </row>
    <row r="95" spans="3:24" ht="15.5" x14ac:dyDescent="0.35">
      <c r="C95" t="s">
        <v>125</v>
      </c>
      <c r="D95" s="5">
        <v>5320906027</v>
      </c>
      <c r="E95" s="5">
        <v>5320906027</v>
      </c>
      <c r="F95" s="5">
        <v>5372773938</v>
      </c>
      <c r="G95" s="5">
        <v>5372773936</v>
      </c>
      <c r="I95" s="5">
        <v>5320906027</v>
      </c>
      <c r="J95" s="5">
        <v>5183899143</v>
      </c>
      <c r="K95" s="5">
        <v>2583288460</v>
      </c>
      <c r="L95" s="5">
        <v>2598155981</v>
      </c>
      <c r="M95" s="5">
        <v>3922319610</v>
      </c>
      <c r="N95" s="5">
        <v>3128936796</v>
      </c>
      <c r="O95" s="5">
        <v>2157917499</v>
      </c>
      <c r="P95" s="5">
        <v>3905475665</v>
      </c>
      <c r="Q95" s="5">
        <v>1474816068</v>
      </c>
      <c r="R95" s="5">
        <v>518372531</v>
      </c>
      <c r="S95" s="5">
        <v>597764309</v>
      </c>
      <c r="T95" s="5">
        <v>796983266</v>
      </c>
      <c r="U95" s="5">
        <v>1321437270</v>
      </c>
      <c r="V95" s="5">
        <v>1038392405</v>
      </c>
      <c r="W95" s="5">
        <v>705166271</v>
      </c>
      <c r="X95" s="5">
        <v>527504663</v>
      </c>
    </row>
    <row r="96" spans="3:24" ht="15.5" x14ac:dyDescent="0.35">
      <c r="C96" t="s">
        <v>127</v>
      </c>
      <c r="D96" s="5">
        <v>104656970828</v>
      </c>
      <c r="E96" s="5">
        <v>106216628973</v>
      </c>
      <c r="F96" s="5">
        <v>108156119885</v>
      </c>
      <c r="G96" s="5">
        <v>103898538963</v>
      </c>
      <c r="I96" s="5">
        <v>106216628973</v>
      </c>
      <c r="J96" s="5">
        <v>106801362489</v>
      </c>
      <c r="K96" s="5">
        <v>109860718586</v>
      </c>
      <c r="L96" s="5">
        <v>114252038879</v>
      </c>
      <c r="M96" s="5">
        <v>123988764659</v>
      </c>
      <c r="N96" s="5">
        <v>134580612389</v>
      </c>
      <c r="O96" s="5">
        <v>153004053105</v>
      </c>
      <c r="P96" s="5">
        <v>274666735373</v>
      </c>
      <c r="Q96" s="5">
        <v>299982236060</v>
      </c>
      <c r="R96" s="5">
        <v>318771008311</v>
      </c>
      <c r="S96" s="5">
        <v>292899346089</v>
      </c>
      <c r="T96" s="5">
        <v>311480775012</v>
      </c>
      <c r="U96" s="5">
        <v>276263803309</v>
      </c>
      <c r="V96" s="5">
        <v>193901130442</v>
      </c>
      <c r="W96" s="5">
        <v>117054216593</v>
      </c>
      <c r="X96" s="5">
        <v>117530652863</v>
      </c>
    </row>
    <row r="97" spans="3:24" ht="15.5" x14ac:dyDescent="0.35">
      <c r="C97" t="s">
        <v>128</v>
      </c>
      <c r="D97" s="5">
        <v>128738904501</v>
      </c>
      <c r="E97" s="5">
        <v>129060071314</v>
      </c>
      <c r="F97" s="5">
        <v>134853385286</v>
      </c>
      <c r="G97" s="5">
        <v>130878131122</v>
      </c>
      <c r="I97" s="5">
        <v>129060071314</v>
      </c>
      <c r="J97" s="5">
        <v>144734481510</v>
      </c>
      <c r="K97" s="5">
        <v>148833938703</v>
      </c>
      <c r="L97" s="5">
        <v>152312552325</v>
      </c>
      <c r="M97" s="5">
        <v>169199466266</v>
      </c>
      <c r="N97" s="5">
        <v>177182837855</v>
      </c>
      <c r="O97" s="5">
        <v>217821047351</v>
      </c>
      <c r="P97" s="5">
        <v>362365694470</v>
      </c>
      <c r="Q97" s="5">
        <v>385446175528</v>
      </c>
      <c r="R97" s="5">
        <v>436204840797</v>
      </c>
      <c r="S97" s="5">
        <v>403984087058</v>
      </c>
      <c r="T97" s="5">
        <v>405100406126</v>
      </c>
      <c r="U97" s="5">
        <v>370378402033</v>
      </c>
      <c r="V97" s="5">
        <v>277672117951</v>
      </c>
      <c r="W97" s="5">
        <v>197859899299</v>
      </c>
      <c r="X97" s="5">
        <v>143360714174</v>
      </c>
    </row>
    <row r="98" spans="3:24" ht="15.5" x14ac:dyDescent="0.35">
      <c r="C98" t="s">
        <v>129</v>
      </c>
    </row>
    <row r="99" spans="3:24" ht="15.5" x14ac:dyDescent="0.35">
      <c r="C99" t="s">
        <v>130</v>
      </c>
    </row>
    <row r="100" spans="3:24" ht="15.5" x14ac:dyDescent="0.35">
      <c r="C100" t="s">
        <v>131</v>
      </c>
      <c r="D100" s="5">
        <v>28839946477</v>
      </c>
      <c r="E100" s="5">
        <v>89655947073</v>
      </c>
      <c r="F100" s="5">
        <v>90697142896</v>
      </c>
      <c r="G100" s="5">
        <v>89496475051</v>
      </c>
      <c r="I100" s="5">
        <v>89655947073</v>
      </c>
      <c r="J100" s="5">
        <v>75512474605</v>
      </c>
      <c r="K100" s="5">
        <v>92016159190</v>
      </c>
      <c r="L100" s="5">
        <v>32038221267</v>
      </c>
      <c r="M100" s="5">
        <v>156558710680</v>
      </c>
      <c r="N100" s="5">
        <v>141011386027</v>
      </c>
      <c r="O100" s="5">
        <v>111678713109</v>
      </c>
      <c r="P100" s="5">
        <v>84374199166</v>
      </c>
      <c r="Q100" s="5">
        <v>79820531573</v>
      </c>
      <c r="R100" s="5">
        <v>97664839437</v>
      </c>
      <c r="S100" s="5">
        <v>118700001817</v>
      </c>
      <c r="T100" s="5">
        <v>115465961241</v>
      </c>
      <c r="U100" s="5">
        <v>111897711704</v>
      </c>
      <c r="V100" s="5">
        <v>73824548939</v>
      </c>
      <c r="W100" s="5">
        <v>18982408279</v>
      </c>
      <c r="X100" s="5">
        <v>18050723182</v>
      </c>
    </row>
    <row r="101" spans="3:24" ht="15.5" x14ac:dyDescent="0.35">
      <c r="C101" t="s">
        <v>132</v>
      </c>
      <c r="D101" s="5">
        <v>20734309284</v>
      </c>
      <c r="E101" s="5">
        <v>21001779190</v>
      </c>
      <c r="F101" s="5">
        <v>20864792243</v>
      </c>
      <c r="G101" s="5">
        <v>20700000000</v>
      </c>
      <c r="I101" s="5">
        <v>21001779190</v>
      </c>
      <c r="J101" s="5">
        <v>16000000000</v>
      </c>
      <c r="K101" s="5">
        <v>10000000000</v>
      </c>
      <c r="Q101" s="5">
        <v>65934878367</v>
      </c>
      <c r="R101" s="5">
        <v>72000000000</v>
      </c>
      <c r="S101" s="5">
        <v>71515367908</v>
      </c>
      <c r="T101" s="5">
        <v>70766298034</v>
      </c>
      <c r="U101" s="5">
        <v>62562005173</v>
      </c>
      <c r="V101" s="5">
        <v>27432064671</v>
      </c>
      <c r="W101" s="5">
        <v>14284048469</v>
      </c>
      <c r="X101" s="5">
        <v>6946894565</v>
      </c>
    </row>
    <row r="102" spans="3:24" ht="15.5" x14ac:dyDescent="0.35">
      <c r="C102" t="s">
        <v>133</v>
      </c>
      <c r="D102" s="5">
        <v>2241674691</v>
      </c>
      <c r="E102" s="5">
        <v>788367138</v>
      </c>
      <c r="F102" s="5">
        <v>891729909</v>
      </c>
      <c r="G102" s="5">
        <v>1201339223</v>
      </c>
      <c r="I102" s="5">
        <v>788367138</v>
      </c>
      <c r="J102" s="5">
        <v>1353245170</v>
      </c>
      <c r="K102" s="5">
        <v>2299546297</v>
      </c>
      <c r="L102" s="5">
        <v>912033056</v>
      </c>
      <c r="M102" s="5">
        <v>1598367883</v>
      </c>
      <c r="N102" s="5">
        <v>1426977656</v>
      </c>
      <c r="O102" s="5">
        <v>3403715912</v>
      </c>
      <c r="P102" s="5">
        <v>1421570357</v>
      </c>
      <c r="Q102" s="5">
        <v>957186124</v>
      </c>
      <c r="R102" s="5">
        <v>1329010838</v>
      </c>
      <c r="S102" s="5">
        <v>3527095863</v>
      </c>
      <c r="T102" s="5">
        <v>1809247116</v>
      </c>
      <c r="U102" s="5">
        <v>2027986125</v>
      </c>
      <c r="V102" s="5">
        <v>3099097112</v>
      </c>
      <c r="W102" s="5">
        <v>2088583967</v>
      </c>
      <c r="X102" s="5">
        <v>1722032287</v>
      </c>
    </row>
    <row r="103" spans="3:24" ht="15.5" x14ac:dyDescent="0.35">
      <c r="C103" t="s">
        <v>134</v>
      </c>
      <c r="D103" s="5">
        <v>1026815833</v>
      </c>
      <c r="K103" s="5">
        <v>76391227872</v>
      </c>
      <c r="L103" s="5">
        <v>678261423</v>
      </c>
      <c r="M103" s="5">
        <v>109885294</v>
      </c>
      <c r="N103" s="5">
        <v>109885294</v>
      </c>
      <c r="O103" s="5">
        <v>109885294</v>
      </c>
      <c r="P103" s="5">
        <v>555293898</v>
      </c>
      <c r="Q103" s="5">
        <v>792328103</v>
      </c>
      <c r="R103" s="5">
        <v>50500000</v>
      </c>
      <c r="S103" s="5">
        <v>6043264815</v>
      </c>
      <c r="T103" s="5">
        <v>4477000000</v>
      </c>
      <c r="U103" s="5">
        <v>2000000</v>
      </c>
    </row>
    <row r="104" spans="3:24" ht="15.5" x14ac:dyDescent="0.35">
      <c r="C104" t="s">
        <v>135</v>
      </c>
      <c r="D104" s="5">
        <v>297186378</v>
      </c>
      <c r="E104" s="5">
        <v>135445530</v>
      </c>
      <c r="F104" s="5">
        <v>209550839</v>
      </c>
      <c r="G104" s="5">
        <v>197932488</v>
      </c>
      <c r="I104" s="5">
        <v>135445530</v>
      </c>
      <c r="J104" s="5">
        <v>309517136</v>
      </c>
      <c r="K104" s="5">
        <v>241399006</v>
      </c>
      <c r="L104" s="5">
        <v>249334412</v>
      </c>
      <c r="M104" s="5">
        <v>267583994</v>
      </c>
      <c r="N104" s="5">
        <v>180600203</v>
      </c>
      <c r="O104" s="5">
        <v>321533114</v>
      </c>
      <c r="P104" s="5">
        <v>450228250</v>
      </c>
      <c r="Q104" s="5">
        <v>281082641</v>
      </c>
      <c r="R104" s="5">
        <v>1773767613</v>
      </c>
      <c r="S104" s="5">
        <v>2699505129</v>
      </c>
      <c r="T104" s="5">
        <v>3155804605</v>
      </c>
      <c r="U104" s="5">
        <v>397995351</v>
      </c>
      <c r="V104" s="5">
        <v>2682776717</v>
      </c>
      <c r="W104" s="5">
        <v>457086936</v>
      </c>
      <c r="X104" s="5">
        <v>5434180498</v>
      </c>
    </row>
    <row r="105" spans="3:24" ht="15.5" x14ac:dyDescent="0.35">
      <c r="C105" t="s">
        <v>136</v>
      </c>
      <c r="D105" s="5">
        <v>201687267</v>
      </c>
      <c r="E105" s="5">
        <v>239014404</v>
      </c>
      <c r="F105" s="5">
        <v>1655552306</v>
      </c>
      <c r="G105" s="5">
        <v>213967683</v>
      </c>
      <c r="I105" s="5">
        <v>239014404</v>
      </c>
      <c r="J105" s="5">
        <v>411443858</v>
      </c>
      <c r="K105" s="5">
        <v>285997916</v>
      </c>
      <c r="L105" s="5">
        <v>227450600</v>
      </c>
      <c r="M105" s="5">
        <v>118744201</v>
      </c>
      <c r="N105" s="5">
        <v>118744201</v>
      </c>
      <c r="O105" s="5">
        <v>364895787</v>
      </c>
      <c r="P105" s="5">
        <v>221927978</v>
      </c>
      <c r="Q105" s="5">
        <v>523953808</v>
      </c>
      <c r="R105" s="5">
        <v>105033424</v>
      </c>
      <c r="S105" s="5">
        <v>594138075</v>
      </c>
      <c r="T105" s="5">
        <v>246953217</v>
      </c>
      <c r="U105" s="5">
        <v>486441092</v>
      </c>
      <c r="V105" s="5">
        <v>182183730</v>
      </c>
      <c r="W105" s="5">
        <v>95000000</v>
      </c>
    </row>
    <row r="106" spans="3:24" ht="15.5" x14ac:dyDescent="0.35">
      <c r="C106" t="s">
        <v>449</v>
      </c>
      <c r="U106" s="5">
        <v>33697930000</v>
      </c>
      <c r="V106" s="5">
        <v>37147950462</v>
      </c>
    </row>
    <row r="107" spans="3:24" ht="15.5" x14ac:dyDescent="0.35">
      <c r="C107" t="s">
        <v>138</v>
      </c>
    </row>
    <row r="108" spans="3:24" ht="15.5" x14ac:dyDescent="0.35">
      <c r="C108" t="s">
        <v>139</v>
      </c>
      <c r="D108" s="5">
        <v>4463528543</v>
      </c>
      <c r="E108" s="5">
        <v>4463528543</v>
      </c>
      <c r="F108" s="5">
        <v>5592300359</v>
      </c>
      <c r="G108" s="5">
        <v>5663252351</v>
      </c>
      <c r="I108" s="5">
        <v>4463528543</v>
      </c>
      <c r="J108" s="5">
        <v>10432966671</v>
      </c>
      <c r="K108" s="5">
        <v>11265577417</v>
      </c>
      <c r="Q108" s="5">
        <v>68888487882</v>
      </c>
      <c r="R108" s="5">
        <v>62665227602</v>
      </c>
      <c r="S108" s="5">
        <v>66441763099</v>
      </c>
      <c r="T108" s="5">
        <v>65235071400</v>
      </c>
      <c r="U108" s="5">
        <v>49704186810</v>
      </c>
      <c r="V108" s="5">
        <v>21708044472</v>
      </c>
      <c r="W108" s="5">
        <v>1370115080</v>
      </c>
      <c r="X108" s="5">
        <v>3243014007</v>
      </c>
    </row>
    <row r="109" spans="3:24" ht="15.5" x14ac:dyDescent="0.35">
      <c r="C109" t="s">
        <v>338</v>
      </c>
      <c r="D109" s="5">
        <v>4640217533</v>
      </c>
      <c r="E109" s="5">
        <v>4640217533</v>
      </c>
      <c r="F109" s="5">
        <v>259997565</v>
      </c>
      <c r="G109" s="5">
        <v>259997565</v>
      </c>
      <c r="I109" s="5">
        <v>4640217533</v>
      </c>
      <c r="J109" s="5">
        <v>446643390</v>
      </c>
      <c r="K109" s="5">
        <v>87884731</v>
      </c>
      <c r="R109" s="5">
        <v>2512191529</v>
      </c>
      <c r="S109" s="5">
        <v>64534896</v>
      </c>
      <c r="T109" s="5">
        <v>301930376</v>
      </c>
      <c r="U109" s="5">
        <v>445053437</v>
      </c>
      <c r="V109" s="5">
        <v>351074551</v>
      </c>
      <c r="W109" s="5">
        <v>11345115</v>
      </c>
      <c r="X109" s="5">
        <v>870782234</v>
      </c>
    </row>
    <row r="110" spans="3:24" ht="15.5" x14ac:dyDescent="0.35">
      <c r="C110" t="s">
        <v>140</v>
      </c>
      <c r="L110" s="5">
        <v>54990587</v>
      </c>
      <c r="M110" s="5">
        <v>168747576</v>
      </c>
    </row>
    <row r="111" spans="3:24" ht="15.5" x14ac:dyDescent="0.35">
      <c r="C111" t="s">
        <v>728</v>
      </c>
      <c r="F111" s="5">
        <v>5783750316</v>
      </c>
      <c r="G111" s="5">
        <v>158272319</v>
      </c>
      <c r="J111" s="5">
        <v>12055314401</v>
      </c>
      <c r="L111" s="5">
        <v>106404848959</v>
      </c>
      <c r="N111" s="5">
        <v>12271988859</v>
      </c>
      <c r="O111" s="5">
        <v>41121297175</v>
      </c>
      <c r="P111" s="5">
        <v>73074930155</v>
      </c>
      <c r="T111" s="5">
        <v>7349574171</v>
      </c>
    </row>
    <row r="112" spans="3:24" ht="15.5" x14ac:dyDescent="0.35">
      <c r="C112" t="s">
        <v>143</v>
      </c>
      <c r="D112" s="5">
        <v>4338273024</v>
      </c>
      <c r="E112" s="5">
        <v>67491340811</v>
      </c>
      <c r="F112" s="5">
        <v>67075517599</v>
      </c>
      <c r="G112" s="5">
        <v>67183235657</v>
      </c>
      <c r="I112" s="5">
        <v>67491340811</v>
      </c>
      <c r="J112" s="5">
        <v>57438268441</v>
      </c>
      <c r="K112" s="5">
        <v>2797988099</v>
      </c>
      <c r="L112" s="5">
        <v>29971141776</v>
      </c>
      <c r="M112" s="5">
        <v>154464129308</v>
      </c>
      <c r="N112" s="5">
        <v>139175178673</v>
      </c>
      <c r="O112" s="5">
        <v>107478683002</v>
      </c>
      <c r="P112" s="5">
        <v>81725178683</v>
      </c>
      <c r="Q112" s="5">
        <v>11319077191</v>
      </c>
      <c r="R112" s="5">
        <v>22378597071</v>
      </c>
      <c r="S112" s="5">
        <v>34308570371</v>
      </c>
      <c r="T112" s="5">
        <v>35010658269</v>
      </c>
      <c r="U112" s="5">
        <v>12723353963</v>
      </c>
      <c r="V112" s="5">
        <v>3280476247</v>
      </c>
      <c r="W112" s="5">
        <v>2057688907</v>
      </c>
      <c r="X112" s="5">
        <v>3060511407</v>
      </c>
    </row>
    <row r="113" spans="3:24" ht="15.5" x14ac:dyDescent="0.35">
      <c r="C113" t="s">
        <v>144</v>
      </c>
      <c r="D113" s="5">
        <v>22545322773</v>
      </c>
      <c r="E113" s="5">
        <v>22683245274</v>
      </c>
      <c r="F113" s="5">
        <v>25390946321</v>
      </c>
      <c r="G113" s="5">
        <v>20188761066</v>
      </c>
      <c r="I113" s="5">
        <v>22683245274</v>
      </c>
      <c r="J113" s="5">
        <v>36239701901</v>
      </c>
      <c r="K113" s="5">
        <v>20269557435</v>
      </c>
      <c r="L113" s="5">
        <v>116702910587</v>
      </c>
      <c r="M113" s="5">
        <v>14535527196</v>
      </c>
      <c r="N113" s="5">
        <v>28434601402</v>
      </c>
      <c r="O113" s="5">
        <v>54936911807</v>
      </c>
      <c r="P113" s="5">
        <v>85729994658</v>
      </c>
      <c r="Q113" s="5">
        <v>83048742473</v>
      </c>
      <c r="R113" s="5">
        <v>77380412310</v>
      </c>
      <c r="S113" s="5">
        <v>74343446438</v>
      </c>
      <c r="T113" s="5">
        <v>79302169478</v>
      </c>
      <c r="U113" s="5">
        <v>55339091665</v>
      </c>
      <c r="V113" s="5">
        <v>26212688635</v>
      </c>
      <c r="W113" s="5">
        <v>4857609028</v>
      </c>
      <c r="X113" s="5">
        <v>6879298644</v>
      </c>
    </row>
    <row r="114" spans="3:24" ht="15.5" x14ac:dyDescent="0.35">
      <c r="C114" t="s">
        <v>145</v>
      </c>
      <c r="D114" s="5">
        <v>22545322773</v>
      </c>
      <c r="E114" s="5">
        <v>22683245274</v>
      </c>
      <c r="F114" s="5">
        <v>25390946321</v>
      </c>
      <c r="G114" s="5">
        <v>20188761066</v>
      </c>
      <c r="I114" s="5">
        <v>22683245274</v>
      </c>
      <c r="J114" s="5">
        <v>36239701901</v>
      </c>
      <c r="K114" s="5">
        <v>20269557435</v>
      </c>
      <c r="L114" s="5">
        <v>116702910587</v>
      </c>
      <c r="M114" s="5">
        <v>14535527196</v>
      </c>
      <c r="N114" s="5">
        <v>28434601402</v>
      </c>
      <c r="O114" s="5">
        <v>54936911807</v>
      </c>
      <c r="P114" s="5">
        <v>85729994658</v>
      </c>
      <c r="Q114" s="5">
        <v>83048742473</v>
      </c>
      <c r="R114" s="5">
        <v>77380412310</v>
      </c>
      <c r="S114" s="5">
        <v>74343446438</v>
      </c>
      <c r="T114" s="5">
        <v>79302169478</v>
      </c>
      <c r="U114" s="5">
        <v>55339091665</v>
      </c>
      <c r="V114" s="5">
        <v>26212688635</v>
      </c>
      <c r="W114" s="5">
        <v>4857609028</v>
      </c>
      <c r="X114" s="5">
        <v>6879298644</v>
      </c>
    </row>
    <row r="115" spans="3:24" ht="15.5" x14ac:dyDescent="0.35">
      <c r="C115" t="s">
        <v>148</v>
      </c>
    </row>
    <row r="116" spans="3:24" ht="15.5" x14ac:dyDescent="0.35">
      <c r="C116" t="s">
        <v>340</v>
      </c>
    </row>
    <row r="117" spans="3:24" ht="15.5" x14ac:dyDescent="0.35">
      <c r="C117" t="s">
        <v>149</v>
      </c>
      <c r="D117" s="5">
        <v>9103746076</v>
      </c>
      <c r="E117" s="5">
        <v>9103746076</v>
      </c>
      <c r="F117" s="5">
        <v>11636048240</v>
      </c>
      <c r="G117" s="5">
        <v>6081522235</v>
      </c>
      <c r="I117" s="5">
        <v>9103746076</v>
      </c>
      <c r="J117" s="5">
        <v>22934924462</v>
      </c>
      <c r="K117" s="5">
        <v>11353462148</v>
      </c>
      <c r="L117" s="5">
        <v>106459839546</v>
      </c>
      <c r="M117" s="5">
        <v>168747576</v>
      </c>
      <c r="N117" s="5">
        <v>12271988859</v>
      </c>
      <c r="O117" s="5">
        <v>41121297175</v>
      </c>
      <c r="P117" s="5">
        <v>73074930155</v>
      </c>
      <c r="Q117" s="5">
        <v>71509648213</v>
      </c>
      <c r="R117" s="5">
        <v>68425972601</v>
      </c>
      <c r="S117" s="5">
        <v>66506297995</v>
      </c>
      <c r="T117" s="5">
        <v>72886575947</v>
      </c>
      <c r="U117" s="5">
        <v>50149240247</v>
      </c>
      <c r="V117" s="5">
        <v>22059119023</v>
      </c>
      <c r="W117" s="5">
        <v>1381460195</v>
      </c>
      <c r="X117" s="5">
        <v>4113796241</v>
      </c>
    </row>
    <row r="118" spans="3:24" ht="15.5" x14ac:dyDescent="0.35">
      <c r="C118" t="s">
        <v>150</v>
      </c>
      <c r="D118" s="5">
        <v>51385269250</v>
      </c>
      <c r="E118" s="5">
        <v>112339192347</v>
      </c>
      <c r="F118" s="5">
        <v>116088089217</v>
      </c>
      <c r="G118" s="5">
        <v>109685236117</v>
      </c>
      <c r="I118" s="5">
        <v>112339192347</v>
      </c>
      <c r="J118" s="5">
        <v>111752176506</v>
      </c>
      <c r="K118" s="5">
        <v>112285716625</v>
      </c>
      <c r="L118" s="5">
        <v>148741131854</v>
      </c>
      <c r="M118" s="5">
        <v>171094237876</v>
      </c>
      <c r="N118" s="5">
        <v>169445987429</v>
      </c>
      <c r="O118" s="5">
        <v>166615624916</v>
      </c>
      <c r="P118" s="5">
        <v>170104193824</v>
      </c>
      <c r="Q118" s="5">
        <v>162869274046</v>
      </c>
      <c r="R118" s="5">
        <v>175045251747</v>
      </c>
      <c r="S118" s="5">
        <v>193043448255</v>
      </c>
      <c r="T118" s="5">
        <v>194768130719</v>
      </c>
      <c r="U118" s="5">
        <v>167236803369</v>
      </c>
      <c r="V118" s="5">
        <v>100037237574</v>
      </c>
      <c r="W118" s="5">
        <v>23840017307</v>
      </c>
      <c r="X118" s="5">
        <v>24930021826</v>
      </c>
    </row>
    <row r="119" spans="3:24" ht="15.5" x14ac:dyDescent="0.35">
      <c r="C119" t="s">
        <v>151</v>
      </c>
    </row>
    <row r="120" spans="3:24" ht="15.5" x14ac:dyDescent="0.35">
      <c r="C120" t="s">
        <v>152</v>
      </c>
      <c r="D120" s="5">
        <v>169295805000</v>
      </c>
      <c r="E120" s="5">
        <v>113522500000</v>
      </c>
      <c r="F120" s="5">
        <v>113522500000</v>
      </c>
      <c r="G120" s="5">
        <v>113522500000</v>
      </c>
      <c r="I120" s="5">
        <v>113522500000</v>
      </c>
      <c r="J120" s="5">
        <v>113522500000</v>
      </c>
      <c r="K120" s="5">
        <v>113522500000</v>
      </c>
      <c r="L120" s="5">
        <v>113522500000</v>
      </c>
      <c r="M120" s="5">
        <v>113522500000</v>
      </c>
      <c r="N120" s="5">
        <v>113522500000</v>
      </c>
      <c r="O120" s="5">
        <v>113522500000</v>
      </c>
      <c r="P120" s="5">
        <v>113522500000</v>
      </c>
      <c r="Q120" s="5">
        <v>113522500000</v>
      </c>
      <c r="R120" s="5">
        <v>113522500000</v>
      </c>
      <c r="S120" s="5">
        <v>112587500000</v>
      </c>
      <c r="T120" s="5">
        <v>112587500000</v>
      </c>
      <c r="U120" s="5">
        <v>112587500000</v>
      </c>
      <c r="V120" s="5">
        <v>90070000000</v>
      </c>
      <c r="W120" s="5">
        <v>90070000000</v>
      </c>
      <c r="X120" s="5">
        <v>100000000000</v>
      </c>
    </row>
    <row r="121" spans="3:24" ht="15.5" x14ac:dyDescent="0.35">
      <c r="C121" t="s">
        <v>153</v>
      </c>
      <c r="D121" s="5">
        <v>12489460914</v>
      </c>
      <c r="E121" s="5">
        <v>6912130414</v>
      </c>
      <c r="F121" s="5">
        <v>6912130414</v>
      </c>
      <c r="G121" s="5">
        <v>6912130414</v>
      </c>
      <c r="I121" s="5">
        <v>6912130414</v>
      </c>
      <c r="J121" s="5">
        <v>6912130414</v>
      </c>
      <c r="K121" s="5">
        <v>6912130414</v>
      </c>
      <c r="L121" s="5">
        <v>6912130414</v>
      </c>
      <c r="M121" s="5">
        <v>6912130414</v>
      </c>
      <c r="N121" s="5">
        <v>6912130414</v>
      </c>
      <c r="O121" s="5">
        <v>6912130414</v>
      </c>
      <c r="P121" s="5">
        <v>6912130414</v>
      </c>
      <c r="Q121" s="5">
        <v>6912130414</v>
      </c>
      <c r="R121" s="5">
        <v>6429382223</v>
      </c>
      <c r="S121" s="5">
        <v>3296380414</v>
      </c>
      <c r="T121" s="5">
        <v>3296380414</v>
      </c>
      <c r="U121" s="5">
        <v>3296380414</v>
      </c>
      <c r="V121" s="5">
        <v>25813880414</v>
      </c>
      <c r="W121" s="5">
        <v>25813880414</v>
      </c>
    </row>
    <row r="122" spans="3:24" ht="15.5" x14ac:dyDescent="0.35">
      <c r="C122" t="s">
        <v>154</v>
      </c>
      <c r="D122" s="5">
        <v>-104526751398</v>
      </c>
      <c r="E122" s="5">
        <v>-103836083629</v>
      </c>
      <c r="F122" s="5">
        <v>-101823421112</v>
      </c>
      <c r="G122" s="5">
        <v>-99426173931</v>
      </c>
      <c r="I122" s="5">
        <v>-103836083629</v>
      </c>
      <c r="J122" s="5">
        <v>-87753077661</v>
      </c>
      <c r="K122" s="5">
        <v>-84445579878</v>
      </c>
      <c r="L122" s="5">
        <v>-117877060297</v>
      </c>
      <c r="M122" s="5">
        <v>-123511713409</v>
      </c>
      <c r="N122" s="5">
        <v>-114186118934</v>
      </c>
      <c r="O122" s="5">
        <v>-71565889704</v>
      </c>
      <c r="P122" s="5">
        <v>-12490551430</v>
      </c>
      <c r="Q122" s="5">
        <v>16453657036</v>
      </c>
      <c r="R122" s="5">
        <v>53381583474</v>
      </c>
      <c r="S122" s="5">
        <v>82052665179</v>
      </c>
      <c r="T122" s="5">
        <v>80302771517</v>
      </c>
      <c r="U122" s="5">
        <v>72739290686</v>
      </c>
      <c r="V122" s="5">
        <v>12214807468</v>
      </c>
      <c r="W122" s="5">
        <v>9386322297</v>
      </c>
      <c r="X122" s="5">
        <v>8799483385</v>
      </c>
    </row>
    <row r="123" spans="3:24" ht="15.5" x14ac:dyDescent="0.35">
      <c r="C123" t="s">
        <v>341</v>
      </c>
      <c r="D123" s="5">
        <v>2298427877</v>
      </c>
      <c r="E123" s="5">
        <v>2298427877</v>
      </c>
      <c r="F123" s="5">
        <v>2298427877</v>
      </c>
      <c r="G123" s="5">
        <v>2298427877</v>
      </c>
      <c r="I123" s="5">
        <v>2298427877</v>
      </c>
      <c r="J123" s="5">
        <v>2298427877</v>
      </c>
      <c r="K123" s="5">
        <v>2298427877</v>
      </c>
      <c r="L123" s="5">
        <v>2298427877</v>
      </c>
      <c r="M123" s="5">
        <v>2298427877</v>
      </c>
      <c r="N123" s="5">
        <v>2298427877</v>
      </c>
      <c r="O123" s="5">
        <v>2298427877</v>
      </c>
      <c r="P123" s="5">
        <v>2298427877</v>
      </c>
      <c r="Q123" s="5">
        <v>2298427877</v>
      </c>
      <c r="S123" s="5">
        <v>2298427877</v>
      </c>
      <c r="T123" s="5">
        <v>2298427877</v>
      </c>
      <c r="U123" s="5">
        <v>1298427877</v>
      </c>
      <c r="V123" s="5">
        <v>298427877</v>
      </c>
    </row>
    <row r="124" spans="3:24" ht="15.5" x14ac:dyDescent="0.35">
      <c r="C124" t="s">
        <v>342</v>
      </c>
      <c r="D124" s="5">
        <v>-106825179275</v>
      </c>
      <c r="E124" s="5">
        <v>-106134511506</v>
      </c>
      <c r="F124" s="5">
        <v>-104121848989</v>
      </c>
      <c r="G124" s="5">
        <v>-101724601808</v>
      </c>
      <c r="I124" s="5">
        <v>-106134511506</v>
      </c>
      <c r="J124" s="5">
        <v>-90051505538</v>
      </c>
      <c r="K124" s="5">
        <v>-86744007755</v>
      </c>
      <c r="L124" s="5">
        <v>-120175488174</v>
      </c>
      <c r="M124" s="5">
        <v>-125810141286</v>
      </c>
      <c r="N124" s="5">
        <v>-116484546811</v>
      </c>
      <c r="O124" s="5">
        <v>-73864317581</v>
      </c>
      <c r="P124" s="5">
        <v>-14788979307</v>
      </c>
      <c r="Q124" s="5">
        <v>14155229159</v>
      </c>
      <c r="S124" s="5">
        <v>79754237302</v>
      </c>
      <c r="T124" s="5">
        <v>78004343640</v>
      </c>
      <c r="U124" s="5">
        <v>71440862809</v>
      </c>
      <c r="V124" s="5">
        <v>11916379591</v>
      </c>
    </row>
    <row r="125" spans="3:24" ht="15.5" x14ac:dyDescent="0.35">
      <c r="C125" t="s">
        <v>343</v>
      </c>
      <c r="D125" s="5">
        <v>-104526751398</v>
      </c>
      <c r="E125" s="5">
        <v>-103836083629</v>
      </c>
      <c r="F125" s="5">
        <v>-101823421112</v>
      </c>
      <c r="G125" s="5">
        <v>-99426173931</v>
      </c>
      <c r="I125" s="5">
        <v>-103836083629</v>
      </c>
      <c r="J125" s="5">
        <v>-87753077661</v>
      </c>
      <c r="K125" s="5">
        <v>-84445579878</v>
      </c>
      <c r="L125" s="5">
        <v>-117877060297</v>
      </c>
      <c r="M125" s="5">
        <v>-123511713409</v>
      </c>
      <c r="N125" s="5">
        <v>-114186118934</v>
      </c>
      <c r="O125" s="5">
        <v>-71565889704</v>
      </c>
      <c r="P125" s="5">
        <v>-12490551430</v>
      </c>
      <c r="Q125" s="5">
        <v>16453657036</v>
      </c>
      <c r="R125" s="5">
        <v>53381583474</v>
      </c>
      <c r="S125" s="5">
        <v>82052665179</v>
      </c>
      <c r="T125" s="5">
        <v>80302771517</v>
      </c>
      <c r="U125" s="5">
        <v>72739290686</v>
      </c>
      <c r="V125" s="5">
        <v>12214807468</v>
      </c>
      <c r="W125" s="5">
        <v>9386322297</v>
      </c>
      <c r="X125" s="5">
        <v>8799483385</v>
      </c>
    </row>
    <row r="126" spans="3:24" ht="15.5" x14ac:dyDescent="0.35">
      <c r="C126" t="s">
        <v>155</v>
      </c>
      <c r="D126" s="5">
        <v>95120735</v>
      </c>
      <c r="E126" s="5">
        <v>122332182</v>
      </c>
      <c r="F126" s="5">
        <v>154086767</v>
      </c>
      <c r="G126" s="5">
        <v>184438522</v>
      </c>
      <c r="I126" s="5">
        <v>122332182</v>
      </c>
      <c r="J126" s="5">
        <v>300752251</v>
      </c>
      <c r="K126" s="5">
        <v>559171542</v>
      </c>
      <c r="L126" s="5">
        <v>1013850354</v>
      </c>
      <c r="M126" s="5">
        <v>1182311385</v>
      </c>
      <c r="N126" s="5">
        <v>1488338946</v>
      </c>
      <c r="O126" s="5">
        <v>2336681725</v>
      </c>
      <c r="P126" s="5">
        <v>1226547091</v>
      </c>
      <c r="Q126" s="5">
        <v>1143674848</v>
      </c>
      <c r="R126" s="5">
        <v>1450844645</v>
      </c>
      <c r="S126" s="5">
        <v>1368668899</v>
      </c>
      <c r="T126" s="5">
        <v>1501417877</v>
      </c>
      <c r="U126" s="5">
        <v>846808146</v>
      </c>
      <c r="V126" s="5">
        <v>846943725</v>
      </c>
      <c r="W126" s="5">
        <v>43899261</v>
      </c>
      <c r="X126" s="5">
        <v>35265653</v>
      </c>
    </row>
    <row r="127" spans="3:24" ht="15.5" x14ac:dyDescent="0.35">
      <c r="C127" t="s">
        <v>9</v>
      </c>
      <c r="D127" s="5">
        <v>77353635251</v>
      </c>
      <c r="E127" s="5">
        <v>16720878967</v>
      </c>
      <c r="F127" s="5">
        <v>18765296069</v>
      </c>
      <c r="G127" s="5">
        <v>21192895005</v>
      </c>
      <c r="I127" s="5">
        <v>16720878967</v>
      </c>
      <c r="J127" s="5">
        <v>32982305004</v>
      </c>
      <c r="K127" s="5">
        <v>36548222078</v>
      </c>
      <c r="L127" s="5">
        <v>3571420471</v>
      </c>
      <c r="M127" s="5">
        <v>-1894771610</v>
      </c>
      <c r="N127" s="5">
        <v>7736850426</v>
      </c>
      <c r="O127" s="5">
        <v>51205422435</v>
      </c>
      <c r="P127" s="5">
        <v>192261500646</v>
      </c>
      <c r="Q127" s="5">
        <v>222576901482</v>
      </c>
      <c r="R127" s="5">
        <v>261159589050</v>
      </c>
      <c r="S127" s="5">
        <v>210940638803</v>
      </c>
      <c r="T127" s="5">
        <v>210332275407</v>
      </c>
      <c r="U127" s="5">
        <v>203141598664</v>
      </c>
      <c r="V127" s="5">
        <v>177634880377</v>
      </c>
      <c r="W127" s="5">
        <v>174019881992</v>
      </c>
      <c r="X127" s="5">
        <v>118430692348</v>
      </c>
    </row>
    <row r="128" spans="3:24" ht="15.5" x14ac:dyDescent="0.35">
      <c r="C128" t="s">
        <v>156</v>
      </c>
      <c r="D128" s="5">
        <v>128738904501</v>
      </c>
      <c r="E128" s="5">
        <v>129060071314</v>
      </c>
      <c r="F128" s="5">
        <v>134853385286</v>
      </c>
      <c r="G128" s="5">
        <v>130878131122</v>
      </c>
      <c r="I128" s="5">
        <v>129060071314</v>
      </c>
      <c r="J128" s="5">
        <v>144734481510</v>
      </c>
      <c r="K128" s="5">
        <v>148833938703</v>
      </c>
      <c r="L128" s="5">
        <v>152312552325</v>
      </c>
      <c r="M128" s="5">
        <v>169199466266</v>
      </c>
      <c r="N128" s="5">
        <v>177182837855</v>
      </c>
      <c r="O128" s="5">
        <v>217821047351</v>
      </c>
      <c r="P128" s="5">
        <v>362365694470</v>
      </c>
      <c r="Q128" s="5">
        <v>385446175528</v>
      </c>
      <c r="R128" s="5">
        <v>436204840797</v>
      </c>
      <c r="S128" s="5">
        <v>403984087058</v>
      </c>
      <c r="T128" s="5">
        <v>405100406126</v>
      </c>
      <c r="U128" s="5">
        <v>370378402033</v>
      </c>
      <c r="V128" s="5">
        <v>277672117951</v>
      </c>
      <c r="W128" s="5">
        <v>197859899299</v>
      </c>
      <c r="X128" s="5">
        <v>143360714174</v>
      </c>
    </row>
    <row r="129" spans="2:24" ht="15.5" x14ac:dyDescent="0.35">
      <c r="C129" t="s">
        <v>157</v>
      </c>
      <c r="D129" s="5">
        <v>2250691100</v>
      </c>
      <c r="E129" s="5">
        <v>1135225000</v>
      </c>
      <c r="F129" s="5">
        <v>1135225000</v>
      </c>
      <c r="G129" s="5">
        <v>1135225000</v>
      </c>
      <c r="I129" s="5">
        <v>1135225000</v>
      </c>
      <c r="J129" s="5">
        <v>1135225000</v>
      </c>
      <c r="K129" s="5">
        <v>1135225000</v>
      </c>
      <c r="L129" s="5">
        <v>1135225000</v>
      </c>
      <c r="M129" s="5">
        <v>1135225000</v>
      </c>
      <c r="N129" s="5">
        <v>1135225000</v>
      </c>
      <c r="O129" s="5">
        <v>1135225000</v>
      </c>
      <c r="P129" s="5">
        <v>1135225000</v>
      </c>
      <c r="Q129" s="5">
        <v>1135225000</v>
      </c>
      <c r="R129" s="5">
        <v>1125875000</v>
      </c>
      <c r="S129" s="5">
        <v>1125875000</v>
      </c>
      <c r="T129" s="5">
        <v>1125875000</v>
      </c>
      <c r="U129" s="5">
        <v>1125875000</v>
      </c>
      <c r="V129" s="5">
        <v>900700000</v>
      </c>
      <c r="W129" s="5">
        <v>900700000</v>
      </c>
      <c r="X129" s="5">
        <v>1000000000</v>
      </c>
    </row>
    <row r="131" spans="2:24" ht="15.5" x14ac:dyDescent="0.35">
      <c r="B131" t="s">
        <v>158</v>
      </c>
      <c r="C131" t="s">
        <v>159</v>
      </c>
      <c r="D131" s="5">
        <v>1941832127</v>
      </c>
      <c r="E131" s="5">
        <v>696367366</v>
      </c>
      <c r="F131" s="5">
        <v>119668932</v>
      </c>
      <c r="G131" s="5">
        <v>69705194</v>
      </c>
      <c r="I131" s="5">
        <v>-1422888005</v>
      </c>
      <c r="J131" s="5">
        <v>7108151408</v>
      </c>
      <c r="K131" s="5">
        <v>6186129792</v>
      </c>
      <c r="L131" s="5">
        <v>985843072</v>
      </c>
      <c r="M131" s="5">
        <v>-261375920</v>
      </c>
      <c r="N131" s="5">
        <v>-7593675560</v>
      </c>
      <c r="O131" s="5">
        <v>6223367451</v>
      </c>
      <c r="P131" s="5">
        <v>5958807034</v>
      </c>
      <c r="Q131" s="5">
        <v>3113327823</v>
      </c>
      <c r="R131" s="5">
        <v>26800455061</v>
      </c>
      <c r="S131" s="5">
        <v>11526309153</v>
      </c>
      <c r="T131" s="5">
        <v>18404365965</v>
      </c>
      <c r="U131" s="5">
        <v>-12573308541</v>
      </c>
      <c r="V131" s="5">
        <v>14589149192</v>
      </c>
      <c r="W131" s="5">
        <v>-581762261</v>
      </c>
      <c r="X131" s="5">
        <v>7056460015</v>
      </c>
    </row>
    <row r="132" spans="2:24" ht="15.5" x14ac:dyDescent="0.35">
      <c r="C132" t="s">
        <v>160</v>
      </c>
      <c r="D132" s="5">
        <v>17763069352</v>
      </c>
      <c r="E132" s="5">
        <v>21503904494</v>
      </c>
      <c r="F132" s="5">
        <v>18893797331</v>
      </c>
      <c r="G132" s="5">
        <v>18851004778</v>
      </c>
      <c r="I132" s="5">
        <v>78564761498</v>
      </c>
      <c r="J132" s="5">
        <v>95889899631</v>
      </c>
      <c r="K132" s="5">
        <v>86686643647</v>
      </c>
      <c r="L132" s="5">
        <v>88959900049</v>
      </c>
      <c r="M132" s="5">
        <v>77748478681</v>
      </c>
      <c r="N132" s="5">
        <v>103234875001</v>
      </c>
      <c r="O132" s="5">
        <v>137516975039</v>
      </c>
      <c r="P132" s="5">
        <v>96756203146</v>
      </c>
      <c r="Q132" s="5">
        <v>124045990120</v>
      </c>
      <c r="R132" s="5">
        <v>126459204900</v>
      </c>
      <c r="S132" s="5">
        <v>122016885729</v>
      </c>
      <c r="T132" s="5">
        <v>157969099498</v>
      </c>
      <c r="U132" s="5">
        <v>144327337112</v>
      </c>
      <c r="V132" s="5">
        <v>121153202271</v>
      </c>
      <c r="W132" s="5">
        <v>88079179838</v>
      </c>
      <c r="X132" s="5">
        <v>96573627240</v>
      </c>
    </row>
    <row r="133" spans="2:24" ht="15.5" x14ac:dyDescent="0.35">
      <c r="C133" t="s">
        <v>452</v>
      </c>
      <c r="D133" s="5">
        <v>-7133738398</v>
      </c>
      <c r="E133" s="5">
        <v>-11703706348</v>
      </c>
      <c r="F133" s="5">
        <v>-10168268887</v>
      </c>
      <c r="G133" s="5">
        <v>-11431027660</v>
      </c>
      <c r="I133" s="5">
        <v>-45055526477</v>
      </c>
      <c r="J133" s="5">
        <v>-49869455875</v>
      </c>
      <c r="K133" s="5">
        <v>-49039362392</v>
      </c>
      <c r="L133" s="5">
        <v>-50840684455</v>
      </c>
      <c r="M133" s="5">
        <v>-42673479614</v>
      </c>
      <c r="N133" s="5">
        <v>-70182358155</v>
      </c>
      <c r="O133" s="5">
        <v>-80813382205</v>
      </c>
      <c r="P133" s="5">
        <v>-60718118682</v>
      </c>
      <c r="Q133" s="5">
        <v>-64764670854</v>
      </c>
      <c r="R133" s="5">
        <v>-51499702433</v>
      </c>
      <c r="S133" s="5">
        <v>-59074586276</v>
      </c>
      <c r="T133" s="5">
        <v>-90179105040</v>
      </c>
      <c r="U133" s="5">
        <v>-114721235030</v>
      </c>
      <c r="V133" s="5">
        <v>-75121724908</v>
      </c>
      <c r="W133" s="5">
        <v>-56855915121</v>
      </c>
      <c r="X133" s="5">
        <v>-62794401085</v>
      </c>
    </row>
    <row r="134" spans="2:24" ht="15.5" x14ac:dyDescent="0.35">
      <c r="C134" t="s">
        <v>2594</v>
      </c>
      <c r="D134" s="5">
        <v>-6733238957</v>
      </c>
      <c r="E134" s="5">
        <v>-4228437385</v>
      </c>
      <c r="F134" s="5">
        <v>-6289142984</v>
      </c>
      <c r="G134" s="5">
        <v>-4307087633</v>
      </c>
      <c r="I134" s="5">
        <v>-20042131760</v>
      </c>
      <c r="J134" s="5">
        <v>-22786813834</v>
      </c>
      <c r="K134" s="5">
        <v>-19947435342</v>
      </c>
      <c r="L134" s="5">
        <v>-24951061708</v>
      </c>
      <c r="M134" s="5">
        <v>-23808324783</v>
      </c>
      <c r="N134" s="5">
        <v>-28436549156</v>
      </c>
      <c r="O134" s="5">
        <v>-27485288957</v>
      </c>
      <c r="P134" s="5">
        <v>-22479596699</v>
      </c>
      <c r="Q134" s="5">
        <v>-23590491397</v>
      </c>
      <c r="R134" s="5">
        <v>-18414328938</v>
      </c>
      <c r="S134" s="5">
        <v>-20695565649</v>
      </c>
      <c r="T134" s="5">
        <v>-22682376850</v>
      </c>
      <c r="U134" s="5">
        <v>-12864169071</v>
      </c>
      <c r="V134" s="5">
        <v>-17495072729</v>
      </c>
      <c r="W134" s="5">
        <v>-14714963647</v>
      </c>
      <c r="X134" s="5">
        <v>-15193174405</v>
      </c>
    </row>
    <row r="135" spans="2:24" ht="15.5" x14ac:dyDescent="0.35">
      <c r="C135" t="s">
        <v>1629</v>
      </c>
      <c r="D135" s="5">
        <v>-937057680</v>
      </c>
      <c r="E135" s="5">
        <v>-2020329408</v>
      </c>
      <c r="G135" s="5">
        <v>2641324522</v>
      </c>
      <c r="I135" s="5">
        <v>-2020329408</v>
      </c>
      <c r="J135" s="5">
        <v>-4061511116</v>
      </c>
      <c r="K135" s="5">
        <v>-1759573763</v>
      </c>
      <c r="L135" s="5">
        <v>-1450300000</v>
      </c>
    </row>
    <row r="136" spans="2:24" ht="15.5" x14ac:dyDescent="0.35">
      <c r="C136" t="s">
        <v>2595</v>
      </c>
      <c r="D136" s="5">
        <v>-137922501</v>
      </c>
      <c r="F136" s="5">
        <v>1382307323</v>
      </c>
      <c r="G136" s="5">
        <v>-323927223</v>
      </c>
    </row>
    <row r="137" spans="2:24" ht="15.5" x14ac:dyDescent="0.35">
      <c r="C137" t="s">
        <v>2596</v>
      </c>
      <c r="F137" s="5">
        <v>4422921125</v>
      </c>
      <c r="G137" s="5">
        <v>-4422921125</v>
      </c>
    </row>
    <row r="138" spans="2:24" ht="15.5" x14ac:dyDescent="0.35">
      <c r="C138" t="s">
        <v>2597</v>
      </c>
      <c r="E138" s="5">
        <v>-1918780591</v>
      </c>
      <c r="F138" s="5">
        <v>-6798614303</v>
      </c>
      <c r="I138" s="5">
        <v>-8717394894</v>
      </c>
      <c r="J138" s="5">
        <v>-5671038557</v>
      </c>
      <c r="K138" s="5">
        <v>-7251587849</v>
      </c>
      <c r="L138" s="5">
        <v>-10627466949</v>
      </c>
      <c r="M138" s="5">
        <v>-11410514174</v>
      </c>
      <c r="N138" s="5">
        <v>-12161468848</v>
      </c>
      <c r="O138" s="5">
        <v>-20207192345</v>
      </c>
      <c r="P138" s="5">
        <v>-5184858542</v>
      </c>
      <c r="Q138" s="5">
        <v>-14826726999</v>
      </c>
      <c r="R138" s="5">
        <v>-12770143866</v>
      </c>
      <c r="S138" s="5">
        <v>-5418923407</v>
      </c>
      <c r="T138" s="5">
        <v>-4765130539</v>
      </c>
      <c r="U138" s="5">
        <v>-17919931619</v>
      </c>
      <c r="V138" s="5">
        <v>-9560963044</v>
      </c>
      <c r="W138" s="5">
        <v>-13572087222</v>
      </c>
      <c r="X138" s="5">
        <v>-7581272380</v>
      </c>
    </row>
    <row r="139" spans="2:24" ht="15.5" x14ac:dyDescent="0.35">
      <c r="C139" t="s">
        <v>171</v>
      </c>
    </row>
    <row r="140" spans="2:24" ht="15.5" x14ac:dyDescent="0.35">
      <c r="C140" t="s">
        <v>207</v>
      </c>
    </row>
    <row r="141" spans="2:24" ht="15.5" x14ac:dyDescent="0.35">
      <c r="C141" t="s">
        <v>2598</v>
      </c>
    </row>
    <row r="142" spans="2:24" ht="15.5" x14ac:dyDescent="0.35">
      <c r="C142" t="s">
        <v>550</v>
      </c>
      <c r="J142" s="5">
        <v>-1658803701</v>
      </c>
      <c r="N142" s="5">
        <v>-101182909</v>
      </c>
      <c r="O142" s="5">
        <v>-655134049</v>
      </c>
      <c r="P142" s="5">
        <v>-281217540</v>
      </c>
      <c r="Q142" s="5">
        <v>9735866</v>
      </c>
      <c r="R142" s="5">
        <v>-1594194417</v>
      </c>
      <c r="S142" s="5">
        <v>-1861399338</v>
      </c>
      <c r="T142" s="5">
        <v>-1326772930</v>
      </c>
      <c r="U142" s="5">
        <v>-2231707497</v>
      </c>
      <c r="V142" s="5">
        <v>-2368473458</v>
      </c>
      <c r="W142" s="5">
        <v>-3361040808</v>
      </c>
      <c r="X142" s="5">
        <v>-2268667614</v>
      </c>
    </row>
    <row r="143" spans="2:24" ht="15.5" x14ac:dyDescent="0.35">
      <c r="C143" t="s">
        <v>185</v>
      </c>
    </row>
    <row r="144" spans="2:24" ht="15.5" x14ac:dyDescent="0.35">
      <c r="C144" t="s">
        <v>165</v>
      </c>
      <c r="D144" s="5">
        <v>-2069902193</v>
      </c>
      <c r="E144" s="5">
        <v>-7772892011</v>
      </c>
      <c r="F144" s="5">
        <v>5120000196</v>
      </c>
      <c r="G144" s="5">
        <v>-1096912504</v>
      </c>
      <c r="I144" s="5">
        <v>-5061326826</v>
      </c>
      <c r="J144" s="5">
        <v>468681163</v>
      </c>
      <c r="K144" s="5">
        <v>-4218276338</v>
      </c>
      <c r="L144" s="5">
        <v>-1792661746</v>
      </c>
      <c r="M144" s="5">
        <v>-723846824</v>
      </c>
      <c r="O144" s="5">
        <v>1100000000</v>
      </c>
      <c r="P144" s="5">
        <v>-6984080482</v>
      </c>
      <c r="Q144" s="5">
        <v>-13712961532</v>
      </c>
      <c r="R144" s="5">
        <v>-26455528430</v>
      </c>
      <c r="S144" s="5">
        <v>-7038188892</v>
      </c>
      <c r="T144" s="5">
        <v>897992350</v>
      </c>
      <c r="U144" s="5">
        <v>65631268396</v>
      </c>
      <c r="V144" s="5">
        <v>66075996093</v>
      </c>
      <c r="W144" s="5">
        <v>54084927461</v>
      </c>
      <c r="X144" s="5">
        <v>-3115562378</v>
      </c>
    </row>
    <row r="145" spans="3:24" ht="15.5" x14ac:dyDescent="0.35">
      <c r="C145" t="s">
        <v>166</v>
      </c>
      <c r="D145" s="5">
        <v>-278296857</v>
      </c>
      <c r="E145" s="5">
        <v>6997986314</v>
      </c>
      <c r="F145" s="5">
        <v>-6788113613</v>
      </c>
      <c r="G145" s="5">
        <v>191359911</v>
      </c>
      <c r="I145" s="5">
        <v>217032612</v>
      </c>
      <c r="J145" s="5">
        <v>-3190603629</v>
      </c>
      <c r="K145" s="5">
        <v>-1666629000</v>
      </c>
      <c r="L145" s="5">
        <v>61781120</v>
      </c>
      <c r="M145" s="5">
        <v>1067800</v>
      </c>
      <c r="N145" s="5">
        <v>-93632568</v>
      </c>
      <c r="O145" s="5">
        <v>128063818</v>
      </c>
      <c r="P145" s="5">
        <v>-74897769</v>
      </c>
      <c r="Q145" s="5">
        <v>11966406000</v>
      </c>
      <c r="R145" s="5">
        <v>-42431000</v>
      </c>
      <c r="S145" s="5">
        <v>-3291335572</v>
      </c>
      <c r="T145" s="5">
        <v>-20455053510</v>
      </c>
      <c r="U145" s="5">
        <v>-53911694395</v>
      </c>
      <c r="V145" s="5">
        <v>-118184370598</v>
      </c>
      <c r="W145" s="5">
        <v>-14450718491</v>
      </c>
      <c r="X145" s="5">
        <v>-3461613359</v>
      </c>
    </row>
    <row r="146" spans="3:24" ht="15.5" x14ac:dyDescent="0.35">
      <c r="C146" t="s">
        <v>172</v>
      </c>
      <c r="J146" s="5">
        <v>-290000000</v>
      </c>
      <c r="K146" s="5">
        <v>-818720000</v>
      </c>
      <c r="T146" s="5">
        <v>-16726514858</v>
      </c>
      <c r="U146" s="5">
        <v>-3308234363</v>
      </c>
      <c r="V146" s="5">
        <v>-26227502307</v>
      </c>
      <c r="W146" s="5">
        <v>-4113945276</v>
      </c>
    </row>
    <row r="147" spans="3:24" ht="15.5" x14ac:dyDescent="0.35">
      <c r="C147" t="s">
        <v>168</v>
      </c>
      <c r="D147" s="5">
        <v>-278296857</v>
      </c>
      <c r="E147" s="5">
        <v>6546120012</v>
      </c>
      <c r="F147" s="5">
        <v>-6661742808</v>
      </c>
      <c r="G147" s="5">
        <v>131450000</v>
      </c>
      <c r="I147" s="5">
        <v>-168372796</v>
      </c>
      <c r="J147" s="5">
        <v>-3539156562</v>
      </c>
      <c r="K147" s="5">
        <v>-847909000</v>
      </c>
      <c r="L147" s="5">
        <v>-131218880</v>
      </c>
      <c r="M147" s="5">
        <v>-48032200</v>
      </c>
      <c r="N147" s="5">
        <v>-95632568</v>
      </c>
      <c r="O147" s="5">
        <v>-71936182</v>
      </c>
      <c r="P147" s="5">
        <v>-74897769</v>
      </c>
      <c r="Q147" s="5">
        <v>-36804000</v>
      </c>
      <c r="R147" s="5">
        <v>-42431000</v>
      </c>
      <c r="S147" s="5">
        <v>-3467648948</v>
      </c>
      <c r="T147" s="5">
        <v>-7703867360</v>
      </c>
      <c r="U147" s="5">
        <v>-53423247532</v>
      </c>
      <c r="V147" s="5">
        <v>-86271723182</v>
      </c>
      <c r="W147" s="5">
        <v>-10336773215</v>
      </c>
      <c r="X147" s="5">
        <v>-3082282109</v>
      </c>
    </row>
    <row r="148" spans="3:24" ht="15.5" x14ac:dyDescent="0.35">
      <c r="C148" t="s">
        <v>747</v>
      </c>
      <c r="E148" s="5">
        <v>451866302</v>
      </c>
      <c r="F148" s="5">
        <v>-126370805</v>
      </c>
      <c r="G148" s="5">
        <v>59909911</v>
      </c>
      <c r="I148" s="5">
        <v>385405408</v>
      </c>
      <c r="J148" s="5">
        <v>638552933</v>
      </c>
      <c r="L148" s="5">
        <v>193000000</v>
      </c>
      <c r="M148" s="5">
        <v>3600000</v>
      </c>
      <c r="N148" s="5">
        <v>2000000</v>
      </c>
      <c r="O148" s="5">
        <v>200000000</v>
      </c>
      <c r="Q148" s="5">
        <v>3210000</v>
      </c>
      <c r="S148" s="5">
        <v>180313376</v>
      </c>
      <c r="T148" s="5">
        <v>3880713124</v>
      </c>
      <c r="U148" s="5">
        <v>2819787500</v>
      </c>
      <c r="V148" s="5">
        <v>556500000</v>
      </c>
      <c r="X148" s="5">
        <v>482968750</v>
      </c>
    </row>
    <row r="149" spans="3:24" ht="15.5" x14ac:dyDescent="0.35">
      <c r="C149" t="s">
        <v>2570</v>
      </c>
    </row>
    <row r="150" spans="3:24" ht="15.5" x14ac:dyDescent="0.35">
      <c r="C150" t="s">
        <v>2599</v>
      </c>
      <c r="M150" s="5">
        <v>45500000</v>
      </c>
    </row>
    <row r="151" spans="3:24" ht="15.5" x14ac:dyDescent="0.35">
      <c r="C151" t="s">
        <v>2529</v>
      </c>
      <c r="Q151" s="5">
        <v>12000000000</v>
      </c>
    </row>
    <row r="152" spans="3:24" ht="15.5" x14ac:dyDescent="0.35">
      <c r="C152" t="s">
        <v>2600</v>
      </c>
    </row>
    <row r="153" spans="3:24" ht="15.5" x14ac:dyDescent="0.35">
      <c r="C153" t="s">
        <v>2601</v>
      </c>
      <c r="V153" s="5">
        <v>-3000000000</v>
      </c>
    </row>
    <row r="154" spans="3:24" ht="15.5" x14ac:dyDescent="0.35">
      <c r="C154" t="s">
        <v>2602</v>
      </c>
      <c r="V154" s="5">
        <v>-3000000000</v>
      </c>
    </row>
    <row r="155" spans="3:24" ht="15.5" x14ac:dyDescent="0.35">
      <c r="C155" t="s">
        <v>2603</v>
      </c>
      <c r="K155" s="5">
        <v>650000000</v>
      </c>
      <c r="L155" s="5">
        <v>-650000000</v>
      </c>
      <c r="R155" s="5">
        <v>241645109</v>
      </c>
      <c r="U155" s="5">
        <v>-114350583</v>
      </c>
      <c r="V155" s="5">
        <v>444730452</v>
      </c>
      <c r="X155" s="5">
        <v>-194261197</v>
      </c>
    </row>
    <row r="156" spans="3:24" ht="15.5" x14ac:dyDescent="0.35">
      <c r="C156" t="s">
        <v>1444</v>
      </c>
    </row>
    <row r="157" spans="3:24" ht="15.5" x14ac:dyDescent="0.35">
      <c r="C157" t="s">
        <v>2604</v>
      </c>
    </row>
    <row r="158" spans="3:24" ht="15.5" x14ac:dyDescent="0.35">
      <c r="C158" t="s">
        <v>2605</v>
      </c>
      <c r="S158" s="5">
        <v>-4000000</v>
      </c>
      <c r="T158" s="5">
        <v>-19735000</v>
      </c>
      <c r="X158" s="5">
        <v>-862300000</v>
      </c>
    </row>
    <row r="159" spans="3:24" ht="15.5" x14ac:dyDescent="0.35">
      <c r="C159" t="s">
        <v>2606</v>
      </c>
    </row>
    <row r="160" spans="3:24" ht="15.5" x14ac:dyDescent="0.35">
      <c r="C160" t="s">
        <v>186</v>
      </c>
      <c r="D160" s="5">
        <v>-2069902193</v>
      </c>
      <c r="E160" s="5">
        <v>-7772892011</v>
      </c>
      <c r="F160" s="5">
        <v>5120000196</v>
      </c>
      <c r="G160" s="5">
        <v>-1096912504</v>
      </c>
      <c r="I160" s="5">
        <v>-5061326826</v>
      </c>
      <c r="J160" s="5">
        <v>468681163</v>
      </c>
      <c r="K160" s="5">
        <v>-4218276338</v>
      </c>
      <c r="L160" s="5">
        <v>-1792661746</v>
      </c>
      <c r="M160" s="5">
        <v>-723846824</v>
      </c>
      <c r="O160" s="5">
        <v>1100000000</v>
      </c>
      <c r="P160" s="5">
        <v>-6984080482</v>
      </c>
      <c r="Q160" s="5">
        <v>-13712961532</v>
      </c>
      <c r="R160" s="5">
        <v>-26455528430</v>
      </c>
      <c r="S160" s="5">
        <v>-7038188892</v>
      </c>
      <c r="T160" s="5">
        <v>897992350</v>
      </c>
      <c r="U160" s="5">
        <v>65631268396</v>
      </c>
      <c r="V160" s="5">
        <v>66075996093</v>
      </c>
      <c r="W160" s="5">
        <v>54084927461</v>
      </c>
      <c r="X160" s="5">
        <v>-3115562378</v>
      </c>
    </row>
    <row r="161" spans="3:24" ht="15.5" x14ac:dyDescent="0.35">
      <c r="C161" t="s">
        <v>2607</v>
      </c>
    </row>
    <row r="162" spans="3:24" ht="15.5" x14ac:dyDescent="0.35">
      <c r="C162" t="s">
        <v>2016</v>
      </c>
      <c r="E162" s="5">
        <v>21001779190</v>
      </c>
      <c r="F162" s="5">
        <v>1748242471</v>
      </c>
      <c r="G162" s="5">
        <v>-1748242471</v>
      </c>
      <c r="I162" s="5">
        <v>21001779190</v>
      </c>
      <c r="J162" s="5">
        <v>16000000000</v>
      </c>
      <c r="K162" s="5">
        <v>13500000000</v>
      </c>
      <c r="Q162" s="5">
        <v>6335863915</v>
      </c>
      <c r="S162" s="5">
        <v>1414078831</v>
      </c>
      <c r="T162" s="5">
        <v>24430993051</v>
      </c>
      <c r="U162" s="5">
        <v>40620917314</v>
      </c>
      <c r="V162" s="5">
        <v>24575144687</v>
      </c>
    </row>
    <row r="163" spans="3:24" ht="15.5" x14ac:dyDescent="0.35">
      <c r="C163" t="s">
        <v>189</v>
      </c>
      <c r="E163" s="5">
        <v>-20445350000</v>
      </c>
      <c r="G163" s="5">
        <v>861616424</v>
      </c>
      <c r="I163" s="5">
        <v>-20445350000</v>
      </c>
      <c r="J163" s="5">
        <v>-10000000000</v>
      </c>
      <c r="K163" s="5">
        <v>-413049730</v>
      </c>
      <c r="Q163" s="5">
        <v>-10231628763</v>
      </c>
      <c r="S163" s="5">
        <v>-8644414045</v>
      </c>
      <c r="T163" s="5">
        <v>-16207172887</v>
      </c>
      <c r="U163" s="5">
        <v>-3449504236</v>
      </c>
      <c r="V163" s="5">
        <v>-2572836732</v>
      </c>
    </row>
    <row r="164" spans="3:24" ht="15.5" x14ac:dyDescent="0.35">
      <c r="C164" t="s">
        <v>2608</v>
      </c>
      <c r="E164" s="5">
        <v>556429190</v>
      </c>
      <c r="F164" s="5">
        <v>1748242471</v>
      </c>
      <c r="G164" s="5">
        <v>-886626047</v>
      </c>
      <c r="I164" s="5">
        <v>556429190</v>
      </c>
      <c r="J164" s="5">
        <v>6000000000</v>
      </c>
      <c r="K164" s="5">
        <v>13086950270</v>
      </c>
      <c r="Q164" s="5">
        <v>-3895764848</v>
      </c>
      <c r="S164" s="5">
        <v>-7230335214</v>
      </c>
      <c r="T164" s="5">
        <v>8223820164</v>
      </c>
      <c r="U164" s="5">
        <v>37171413078</v>
      </c>
      <c r="V164" s="5">
        <v>22002307955</v>
      </c>
    </row>
    <row r="165" spans="3:24" ht="15.5" x14ac:dyDescent="0.35">
      <c r="C165" t="s">
        <v>2609</v>
      </c>
    </row>
    <row r="166" spans="3:24" ht="15.5" x14ac:dyDescent="0.35">
      <c r="C166" t="s">
        <v>383</v>
      </c>
      <c r="V166" s="5">
        <v>33799047272</v>
      </c>
    </row>
    <row r="167" spans="3:24" ht="15.5" x14ac:dyDescent="0.35">
      <c r="C167" t="s">
        <v>710</v>
      </c>
      <c r="P167" s="5">
        <v>-2573867421</v>
      </c>
      <c r="T167" s="5">
        <v>-11649864229</v>
      </c>
    </row>
    <row r="168" spans="3:24" ht="15.5" x14ac:dyDescent="0.35">
      <c r="C168" t="s">
        <v>2610</v>
      </c>
    </row>
    <row r="169" spans="3:24" ht="15.5" x14ac:dyDescent="0.35">
      <c r="C169" t="s">
        <v>192</v>
      </c>
      <c r="D169" s="5">
        <v>-447159731</v>
      </c>
      <c r="E169" s="5">
        <v>-8828796974</v>
      </c>
      <c r="F169" s="5">
        <v>7981399428</v>
      </c>
      <c r="G169" s="5">
        <v>-401338416</v>
      </c>
      <c r="I169" s="5">
        <v>-1635868861</v>
      </c>
      <c r="J169" s="5">
        <v>-7707305815</v>
      </c>
      <c r="K169" s="5">
        <v>-27705386948</v>
      </c>
    </row>
    <row r="170" spans="3:24" ht="15.5" x14ac:dyDescent="0.35">
      <c r="C170" t="s">
        <v>2611</v>
      </c>
    </row>
    <row r="171" spans="3:24" ht="15.5" x14ac:dyDescent="0.35">
      <c r="C171" t="s">
        <v>968</v>
      </c>
      <c r="T171" s="5">
        <v>-3118673749</v>
      </c>
      <c r="U171" s="5">
        <v>-2702100000</v>
      </c>
      <c r="V171" s="5">
        <v>-2386855000</v>
      </c>
    </row>
    <row r="172" spans="3:24" ht="15.5" x14ac:dyDescent="0.35">
      <c r="C172" t="s">
        <v>153</v>
      </c>
      <c r="W172" s="5">
        <v>26676180414</v>
      </c>
    </row>
    <row r="173" spans="3:24" ht="15.5" x14ac:dyDescent="0.35">
      <c r="C173" t="s">
        <v>2365</v>
      </c>
    </row>
    <row r="174" spans="3:24" ht="15.5" x14ac:dyDescent="0.35">
      <c r="C174" t="s">
        <v>1242</v>
      </c>
      <c r="W174" s="5">
        <v>23806751689</v>
      </c>
      <c r="X174" s="5">
        <v>100181229</v>
      </c>
    </row>
    <row r="175" spans="3:24" ht="15.5" x14ac:dyDescent="0.35">
      <c r="C175" t="s">
        <v>2612</v>
      </c>
      <c r="X175" s="5">
        <v>489338060</v>
      </c>
    </row>
    <row r="176" spans="3:24" ht="15.5" x14ac:dyDescent="0.35">
      <c r="C176" t="s">
        <v>2613</v>
      </c>
    </row>
    <row r="177" spans="3:24" ht="15.5" x14ac:dyDescent="0.35">
      <c r="C177" t="s">
        <v>593</v>
      </c>
    </row>
    <row r="178" spans="3:24" ht="15.5" x14ac:dyDescent="0.35">
      <c r="C178" t="s">
        <v>1055</v>
      </c>
      <c r="K178" s="5">
        <v>-228720123</v>
      </c>
      <c r="L178" s="5">
        <v>-1142661746</v>
      </c>
      <c r="M178" s="5">
        <v>-723846824</v>
      </c>
      <c r="X178" s="5">
        <v>-139563451</v>
      </c>
    </row>
    <row r="179" spans="3:24" ht="15.5" x14ac:dyDescent="0.35">
      <c r="C179" t="s">
        <v>2614</v>
      </c>
      <c r="P179" s="5">
        <v>-3355167914</v>
      </c>
      <c r="Q179" s="5">
        <v>-3752075051</v>
      </c>
      <c r="R179" s="5">
        <v>-7517028511</v>
      </c>
      <c r="S179" s="5">
        <v>-556923552</v>
      </c>
      <c r="T179" s="5">
        <v>-761582697</v>
      </c>
      <c r="U179" s="5">
        <v>-403614139</v>
      </c>
      <c r="V179" s="5">
        <v>-931250788</v>
      </c>
      <c r="W179" s="5">
        <v>-917809377</v>
      </c>
      <c r="X179" s="5">
        <v>-903850335</v>
      </c>
    </row>
    <row r="180" spans="3:24" ht="15.5" x14ac:dyDescent="0.35">
      <c r="C180" t="s">
        <v>2336</v>
      </c>
      <c r="E180" s="5">
        <v>1465000000</v>
      </c>
      <c r="I180" s="5">
        <v>1465000000</v>
      </c>
    </row>
    <row r="181" spans="3:24" ht="15.5" x14ac:dyDescent="0.35">
      <c r="C181" t="s">
        <v>1019</v>
      </c>
      <c r="D181" s="5">
        <v>-588371982</v>
      </c>
      <c r="E181" s="5">
        <v>73473516</v>
      </c>
      <c r="F181" s="5">
        <v>-1268840628</v>
      </c>
      <c r="G181" s="5">
        <v>-63598041</v>
      </c>
      <c r="I181" s="5">
        <v>-1321738337</v>
      </c>
      <c r="J181" s="5">
        <v>-405346551</v>
      </c>
      <c r="K181" s="5">
        <v>-21119537</v>
      </c>
    </row>
    <row r="182" spans="3:24" ht="15.5" x14ac:dyDescent="0.35">
      <c r="C182" t="s">
        <v>2386</v>
      </c>
      <c r="R182" s="5">
        <v>100000000</v>
      </c>
    </row>
    <row r="183" spans="3:24" ht="15.5" x14ac:dyDescent="0.35">
      <c r="C183" t="s">
        <v>374</v>
      </c>
    </row>
    <row r="184" spans="3:24" ht="15.5" x14ac:dyDescent="0.35">
      <c r="C184" t="s">
        <v>2615</v>
      </c>
    </row>
    <row r="185" spans="3:24" ht="15.5" x14ac:dyDescent="0.35">
      <c r="C185" t="s">
        <v>2114</v>
      </c>
      <c r="R185" s="5">
        <v>-22752958689</v>
      </c>
    </row>
    <row r="186" spans="3:24" ht="15.5" x14ac:dyDescent="0.35">
      <c r="C186" t="s">
        <v>2616</v>
      </c>
    </row>
    <row r="187" spans="3:24" ht="15.5" x14ac:dyDescent="0.35">
      <c r="C187" t="s">
        <v>2617</v>
      </c>
    </row>
    <row r="188" spans="3:24" ht="15.5" x14ac:dyDescent="0.35">
      <c r="C188" t="s">
        <v>2618</v>
      </c>
    </row>
    <row r="189" spans="3:24" ht="15.5" x14ac:dyDescent="0.35">
      <c r="C189" t="s">
        <v>2619</v>
      </c>
      <c r="O189" s="5">
        <v>1100000000</v>
      </c>
    </row>
    <row r="190" spans="3:24" ht="15.5" x14ac:dyDescent="0.35">
      <c r="C190" t="s">
        <v>215</v>
      </c>
      <c r="D190" s="5">
        <v>-406366923</v>
      </c>
      <c r="E190" s="5">
        <v>-78538331</v>
      </c>
      <c r="F190" s="5">
        <v>-1548444485</v>
      </c>
      <c r="G190" s="5">
        <v>-835847399</v>
      </c>
      <c r="I190" s="5">
        <v>-6267182219</v>
      </c>
      <c r="J190" s="5">
        <v>4386228942</v>
      </c>
      <c r="K190" s="5">
        <v>301224454</v>
      </c>
      <c r="L190" s="5">
        <v>-745037554</v>
      </c>
      <c r="M190" s="5">
        <v>-984154944</v>
      </c>
      <c r="N190" s="5">
        <v>-7687308128</v>
      </c>
      <c r="O190" s="5">
        <v>7451431269</v>
      </c>
      <c r="P190" s="5">
        <v>-1100171217</v>
      </c>
      <c r="Q190" s="5">
        <v>1366772291</v>
      </c>
      <c r="R190" s="5">
        <v>302495631</v>
      </c>
      <c r="S190" s="5">
        <v>1196784689</v>
      </c>
      <c r="T190" s="5">
        <v>-1152695195</v>
      </c>
      <c r="U190" s="5">
        <v>-853734540</v>
      </c>
      <c r="V190" s="5">
        <v>-37519225313</v>
      </c>
      <c r="W190" s="5">
        <v>39052446709</v>
      </c>
      <c r="X190" s="5">
        <v>479284278</v>
      </c>
    </row>
    <row r="191" spans="3:24" ht="15.5" x14ac:dyDescent="0.35">
      <c r="C191" t="s">
        <v>216</v>
      </c>
      <c r="D191" s="5">
        <v>599784747</v>
      </c>
      <c r="I191" s="5">
        <v>6866966966</v>
      </c>
      <c r="J191" s="5">
        <v>2480738024</v>
      </c>
      <c r="K191" s="5">
        <v>2179513570</v>
      </c>
      <c r="L191" s="5">
        <v>2924551124</v>
      </c>
      <c r="M191" s="5">
        <v>3908706068</v>
      </c>
      <c r="N191" s="5">
        <v>11596014196</v>
      </c>
      <c r="O191" s="5">
        <v>4144582927</v>
      </c>
      <c r="P191" s="5">
        <v>5244754144</v>
      </c>
      <c r="Q191" s="5">
        <v>3877981853</v>
      </c>
      <c r="R191" s="5">
        <v>3575486222</v>
      </c>
      <c r="S191" s="5">
        <v>2378701533</v>
      </c>
      <c r="T191" s="5">
        <v>3525602164</v>
      </c>
      <c r="U191" s="5">
        <v>4379336704</v>
      </c>
      <c r="V191" s="5">
        <v>41898562017</v>
      </c>
      <c r="W191" s="5">
        <v>2846115308</v>
      </c>
      <c r="X191" s="5">
        <v>2366831030</v>
      </c>
    </row>
    <row r="192" spans="3:24" ht="15.5" x14ac:dyDescent="0.35">
      <c r="C192" t="s">
        <v>2620</v>
      </c>
      <c r="T192" s="5">
        <v>5794564</v>
      </c>
    </row>
    <row r="193" spans="2:24" ht="15.5" x14ac:dyDescent="0.35">
      <c r="C193" t="s">
        <v>220</v>
      </c>
      <c r="D193" s="5">
        <v>193417824</v>
      </c>
      <c r="E193" s="5">
        <v>-78538331</v>
      </c>
      <c r="F193" s="5">
        <v>-1548444485</v>
      </c>
      <c r="G193" s="5">
        <v>-835847399</v>
      </c>
      <c r="I193" s="5">
        <v>599784747</v>
      </c>
      <c r="J193" s="5">
        <v>6866966966</v>
      </c>
      <c r="K193" s="5">
        <v>2480738024</v>
      </c>
      <c r="L193" s="5">
        <v>2179513570</v>
      </c>
      <c r="M193" s="5">
        <v>2924551124</v>
      </c>
      <c r="N193" s="5">
        <v>3908706068</v>
      </c>
      <c r="O193" s="5">
        <v>11596014196</v>
      </c>
      <c r="P193" s="5">
        <v>4144582927</v>
      </c>
      <c r="Q193" s="5">
        <v>5244754144</v>
      </c>
      <c r="R193" s="5">
        <v>3877981853</v>
      </c>
      <c r="S193" s="5">
        <v>3575486222</v>
      </c>
      <c r="T193" s="5">
        <v>2378701533</v>
      </c>
      <c r="U193" s="5">
        <v>3525602164</v>
      </c>
      <c r="V193" s="5">
        <v>4379336704</v>
      </c>
      <c r="W193" s="5">
        <v>41898562017</v>
      </c>
      <c r="X193" s="5">
        <v>2846115308</v>
      </c>
    </row>
    <row r="195" spans="2:24" ht="15.5" x14ac:dyDescent="0.35">
      <c r="B195" t="s">
        <v>221</v>
      </c>
      <c r="C195" t="s">
        <v>11</v>
      </c>
      <c r="D195" s="5">
        <v>2250000000</v>
      </c>
      <c r="E195" s="5">
        <v>1140000000</v>
      </c>
      <c r="F195" s="5">
        <v>1140000000</v>
      </c>
      <c r="G195" s="5">
        <v>1140000000</v>
      </c>
      <c r="I195" s="5">
        <v>1140000000</v>
      </c>
      <c r="J195" s="5">
        <v>1140000000</v>
      </c>
      <c r="K195" s="5">
        <v>1140000000</v>
      </c>
      <c r="L195" s="5">
        <v>1140000000</v>
      </c>
      <c r="M195" s="5">
        <v>1140000000</v>
      </c>
      <c r="N195" s="5">
        <v>1140000000</v>
      </c>
      <c r="O195" s="5">
        <v>1140000000</v>
      </c>
      <c r="P195" s="5">
        <v>1140000000</v>
      </c>
      <c r="Q195" s="5">
        <v>1140000000</v>
      </c>
      <c r="R195" s="5">
        <v>1130000000</v>
      </c>
      <c r="S195" s="5">
        <v>1130000000</v>
      </c>
      <c r="T195" s="5">
        <v>1130000000</v>
      </c>
      <c r="U195" s="5">
        <v>1130000000</v>
      </c>
      <c r="V195" s="5">
        <v>900000000</v>
      </c>
      <c r="W195" s="5">
        <v>900000000</v>
      </c>
      <c r="X195" s="5">
        <v>1000000000</v>
      </c>
    </row>
    <row r="196" spans="2:24" ht="15.5" x14ac:dyDescent="0.35">
      <c r="C196" t="s">
        <v>222</v>
      </c>
      <c r="D196" s="6">
        <v>-0.31</v>
      </c>
      <c r="E196" s="6">
        <v>-2.31</v>
      </c>
      <c r="F196" s="6">
        <v>-2.11</v>
      </c>
      <c r="G196" s="6">
        <v>-5.86</v>
      </c>
    </row>
    <row r="197" spans="2:24" ht="15.5" x14ac:dyDescent="0.35">
      <c r="C197" t="s">
        <v>223</v>
      </c>
      <c r="D197" s="6">
        <v>-248.39</v>
      </c>
      <c r="E197" s="6">
        <v>-44.59</v>
      </c>
      <c r="F197" s="6">
        <v>-35.07</v>
      </c>
      <c r="G197" s="6">
        <v>-4.2699999999999996</v>
      </c>
    </row>
    <row r="198" spans="2:24" ht="15.5" x14ac:dyDescent="0.35">
      <c r="C198" t="s">
        <v>72</v>
      </c>
      <c r="D198" s="6">
        <v>9.5</v>
      </c>
      <c r="E198" s="6">
        <v>6.29</v>
      </c>
      <c r="F198" s="6">
        <v>4.24</v>
      </c>
      <c r="G198" s="6">
        <v>1.46</v>
      </c>
    </row>
    <row r="199" spans="2:24" ht="15.5" x14ac:dyDescent="0.35">
      <c r="C199" t="s">
        <v>224</v>
      </c>
      <c r="D199" s="6">
        <v>2009999999.9999998</v>
      </c>
      <c r="E199" s="5">
        <v>-270000000</v>
      </c>
      <c r="F199" s="5">
        <v>1930000000</v>
      </c>
      <c r="G199" s="5">
        <v>1230000000</v>
      </c>
    </row>
    <row r="200" spans="2:24" ht="15.5" x14ac:dyDescent="0.35">
      <c r="C200" t="s">
        <v>225</v>
      </c>
      <c r="D200" s="6">
        <v>-5.4000000000000003E-3</v>
      </c>
      <c r="E200" s="6">
        <v>-2.0299999999999999E-2</v>
      </c>
      <c r="F200" s="6">
        <v>-1.78E-2</v>
      </c>
      <c r="G200" s="6">
        <v>-5.0799999999999998E-2</v>
      </c>
    </row>
    <row r="201" spans="2:24" ht="15.5" x14ac:dyDescent="0.35">
      <c r="C201" t="s">
        <v>226</v>
      </c>
      <c r="D201" s="6">
        <v>-8.8999999999999999E-3</v>
      </c>
      <c r="E201" s="6">
        <v>-0.15770000000000001</v>
      </c>
      <c r="F201" s="6">
        <v>-0.1288</v>
      </c>
      <c r="G201" s="6">
        <v>-0.31670000000000004</v>
      </c>
    </row>
    <row r="202" spans="2:24" ht="15.5" x14ac:dyDescent="0.35">
      <c r="C202" t="s">
        <v>227</v>
      </c>
      <c r="D202" s="6">
        <v>1.8E-3</v>
      </c>
      <c r="E202" s="6">
        <v>-5.0300000000000004E-2</v>
      </c>
      <c r="F202" s="6">
        <v>2.3999999999999998E-3</v>
      </c>
      <c r="G202" s="6">
        <v>-8.0000000000000002E-3</v>
      </c>
    </row>
    <row r="203" spans="2:24" ht="15.5" x14ac:dyDescent="0.35">
      <c r="C203" t="s">
        <v>228</v>
      </c>
      <c r="D203" s="6">
        <v>0.14000000000000001</v>
      </c>
      <c r="E203" s="6">
        <v>-2.2400000000000002</v>
      </c>
      <c r="F203" s="6">
        <v>0.08</v>
      </c>
      <c r="G203" s="6">
        <v>-0.45</v>
      </c>
    </row>
    <row r="204" spans="2:24" ht="15.5" x14ac:dyDescent="0.35">
      <c r="C204" t="s">
        <v>229</v>
      </c>
      <c r="D204" s="5">
        <v>77000000000</v>
      </c>
      <c r="E204" s="5">
        <v>17000000000</v>
      </c>
      <c r="F204" s="5">
        <v>19000000000</v>
      </c>
      <c r="G204" s="5">
        <v>21000000000</v>
      </c>
    </row>
    <row r="205" spans="2:24" ht="15.5" x14ac:dyDescent="0.35">
      <c r="C205" t="s">
        <v>230</v>
      </c>
      <c r="D205" s="6">
        <v>2.2400000000000002</v>
      </c>
      <c r="E205" s="6">
        <v>7.05</v>
      </c>
      <c r="F205" s="6">
        <v>4.51</v>
      </c>
      <c r="G205" s="6">
        <v>1.35</v>
      </c>
    </row>
    <row r="206" spans="2:24" ht="15.5" x14ac:dyDescent="0.35">
      <c r="C206" t="s">
        <v>231</v>
      </c>
      <c r="D206" s="6">
        <v>34.33</v>
      </c>
      <c r="E206" s="6">
        <v>14.62</v>
      </c>
      <c r="F206" s="6">
        <v>16.39</v>
      </c>
      <c r="G206" s="6">
        <v>18.510000000000002</v>
      </c>
    </row>
    <row r="207" spans="2:24" ht="15.5" x14ac:dyDescent="0.35">
      <c r="C207" t="s">
        <v>232</v>
      </c>
      <c r="D207" s="6">
        <v>2.2400000000000002</v>
      </c>
      <c r="E207" s="6">
        <v>7.05</v>
      </c>
      <c r="F207" s="6">
        <v>4.51</v>
      </c>
      <c r="G207" s="6">
        <v>1.35</v>
      </c>
    </row>
    <row r="208" spans="2:24" ht="15.5" x14ac:dyDescent="0.35">
      <c r="C208" t="s">
        <v>233</v>
      </c>
      <c r="D208" s="6">
        <v>34.33</v>
      </c>
      <c r="E208" s="6">
        <v>14.62</v>
      </c>
      <c r="F208" s="6">
        <v>16.39</v>
      </c>
      <c r="G208" s="6">
        <v>18.510000000000002</v>
      </c>
    </row>
    <row r="209" spans="3:24" ht="15.5" x14ac:dyDescent="0.35">
      <c r="C209" t="s">
        <v>234</v>
      </c>
      <c r="D209" s="5">
        <v>25000000000</v>
      </c>
      <c r="E209" s="5">
        <v>88000000000</v>
      </c>
      <c r="F209" s="5">
        <v>88000000000</v>
      </c>
      <c r="G209" s="5">
        <v>88000000000</v>
      </c>
    </row>
    <row r="210" spans="3:24" ht="15.5" x14ac:dyDescent="0.35">
      <c r="C210" t="s">
        <v>235</v>
      </c>
      <c r="D210" s="5">
        <v>9000000000</v>
      </c>
      <c r="E210" s="5">
        <v>9000000000</v>
      </c>
      <c r="F210" s="5">
        <v>12000000000</v>
      </c>
      <c r="G210" s="5">
        <v>6000000000</v>
      </c>
    </row>
    <row r="211" spans="3:24" ht="15.5" x14ac:dyDescent="0.35">
      <c r="C211" t="s">
        <v>236</v>
      </c>
      <c r="D211" s="5">
        <v>77000000000</v>
      </c>
      <c r="E211" s="5">
        <v>17000000000</v>
      </c>
      <c r="F211" s="5">
        <v>19000000000</v>
      </c>
      <c r="G211" s="5">
        <v>21000000000</v>
      </c>
    </row>
    <row r="212" spans="3:24" ht="15.5" x14ac:dyDescent="0.35">
      <c r="C212" t="s">
        <v>23</v>
      </c>
      <c r="D212" s="5">
        <v>34000000000</v>
      </c>
      <c r="E212" s="5">
        <v>98000000000</v>
      </c>
      <c r="F212" s="5">
        <v>100000000000</v>
      </c>
      <c r="G212" s="5">
        <v>94000000000</v>
      </c>
    </row>
    <row r="213" spans="3:24" ht="15.5" x14ac:dyDescent="0.35">
      <c r="C213" t="s">
        <v>20</v>
      </c>
      <c r="D213" s="5">
        <v>34000000000</v>
      </c>
      <c r="E213" s="5">
        <v>97000000000</v>
      </c>
      <c r="F213" s="5">
        <v>99000000000</v>
      </c>
      <c r="G213" s="5">
        <v>92000000000</v>
      </c>
    </row>
    <row r="214" spans="3:24" ht="15.5" x14ac:dyDescent="0.35">
      <c r="C214" t="s">
        <v>237</v>
      </c>
      <c r="D214" s="5">
        <v>-5000000000</v>
      </c>
      <c r="E214" s="5">
        <v>-67000000000</v>
      </c>
      <c r="F214" s="5">
        <v>-64000000000</v>
      </c>
      <c r="G214" s="5">
        <v>-63000000000</v>
      </c>
    </row>
    <row r="215" spans="3:24" ht="15.5" x14ac:dyDescent="0.35">
      <c r="C215" t="s">
        <v>238</v>
      </c>
      <c r="D215" s="5">
        <v>2000000000</v>
      </c>
      <c r="E215" s="5">
        <v>1000000000</v>
      </c>
      <c r="F215" s="5">
        <v>0</v>
      </c>
      <c r="G215" s="5">
        <v>0</v>
      </c>
    </row>
    <row r="216" spans="3:24" ht="15.5" x14ac:dyDescent="0.35">
      <c r="C216" t="s">
        <v>239</v>
      </c>
      <c r="D216" s="5">
        <v>0</v>
      </c>
      <c r="E216" s="5">
        <v>7000000000</v>
      </c>
      <c r="F216" s="5">
        <v>-7000000000</v>
      </c>
      <c r="G216" s="5">
        <v>0</v>
      </c>
    </row>
    <row r="217" spans="3:24" ht="15.5" x14ac:dyDescent="0.35">
      <c r="C217" t="s">
        <v>12</v>
      </c>
      <c r="D217" s="5">
        <v>2000000000</v>
      </c>
      <c r="E217" s="5">
        <v>7000000000</v>
      </c>
      <c r="F217" s="5">
        <v>-7000000000</v>
      </c>
      <c r="G217" s="5">
        <v>0</v>
      </c>
    </row>
    <row r="218" spans="3:24" ht="15.5" x14ac:dyDescent="0.35">
      <c r="C218" t="s">
        <v>15</v>
      </c>
      <c r="D218" s="6">
        <v>0.74</v>
      </c>
      <c r="E218" s="6">
        <v>6.38</v>
      </c>
      <c r="F218" s="6">
        <v>-5.76</v>
      </c>
      <c r="G218" s="6">
        <v>0.18</v>
      </c>
    </row>
    <row r="219" spans="3:24" ht="15.5" x14ac:dyDescent="0.35">
      <c r="C219" t="s">
        <v>57</v>
      </c>
      <c r="I219" s="6">
        <v>-13.91</v>
      </c>
      <c r="J219" s="6">
        <v>1.56</v>
      </c>
      <c r="K219" s="6">
        <v>28.51</v>
      </c>
      <c r="L219" s="6">
        <v>2.7</v>
      </c>
      <c r="M219" s="6">
        <v>-8.31</v>
      </c>
      <c r="N219" s="6">
        <v>-37.39</v>
      </c>
      <c r="O219" s="6">
        <v>-31.97</v>
      </c>
      <c r="P219" s="6">
        <v>-27.19</v>
      </c>
      <c r="Q219" s="6">
        <v>-33.03</v>
      </c>
      <c r="R219" s="5">
        <v>1</v>
      </c>
      <c r="S219" s="6">
        <v>0.81</v>
      </c>
      <c r="T219" s="6">
        <v>8.58</v>
      </c>
      <c r="U219" s="6">
        <v>5.56</v>
      </c>
      <c r="V219" s="6">
        <v>5.77</v>
      </c>
      <c r="W219" s="6">
        <v>6.62</v>
      </c>
      <c r="X219" s="6">
        <v>8.74</v>
      </c>
    </row>
    <row r="220" spans="3:24" ht="15.5" x14ac:dyDescent="0.35">
      <c r="C220" t="s">
        <v>71</v>
      </c>
      <c r="I220" s="6">
        <v>-7.4</v>
      </c>
      <c r="J220" s="6">
        <v>16.670000000000002</v>
      </c>
      <c r="K220" s="6">
        <v>1.75</v>
      </c>
      <c r="L220" s="6">
        <v>25.93</v>
      </c>
      <c r="M220" s="6">
        <v>-8.18</v>
      </c>
      <c r="N220" s="6">
        <v>-1.52</v>
      </c>
      <c r="O220" s="6">
        <v>-1.56</v>
      </c>
      <c r="P220" s="6">
        <v>-1.84</v>
      </c>
      <c r="Q220" s="6">
        <v>-14.23</v>
      </c>
      <c r="R220" s="5">
        <v>448</v>
      </c>
      <c r="S220" s="6">
        <v>617.28</v>
      </c>
      <c r="T220" s="6">
        <v>59.44</v>
      </c>
      <c r="U220" s="6">
        <v>59.35</v>
      </c>
      <c r="V220" s="6">
        <v>51.99</v>
      </c>
      <c r="W220" s="6">
        <v>45.32</v>
      </c>
      <c r="X220" s="5">
        <v>0</v>
      </c>
    </row>
    <row r="221" spans="3:24" ht="15.5" x14ac:dyDescent="0.35">
      <c r="C221" t="s">
        <v>74</v>
      </c>
      <c r="I221" s="6">
        <v>1.52</v>
      </c>
      <c r="J221" s="6">
        <v>0.31</v>
      </c>
      <c r="K221" s="6">
        <v>0.62</v>
      </c>
      <c r="L221" s="6">
        <v>0.92</v>
      </c>
      <c r="M221" s="6">
        <v>0.93</v>
      </c>
      <c r="N221" s="6">
        <v>0.73</v>
      </c>
      <c r="O221" s="6">
        <v>0.53</v>
      </c>
      <c r="P221" s="6">
        <v>0.55000000000000004</v>
      </c>
      <c r="Q221" s="6">
        <v>5.18</v>
      </c>
      <c r="R221" s="6">
        <v>4.2699999999999996</v>
      </c>
      <c r="S221" s="6">
        <v>3.93</v>
      </c>
      <c r="T221" s="6">
        <v>3.9</v>
      </c>
      <c r="U221" s="6">
        <v>2.1</v>
      </c>
      <c r="V221" s="6">
        <v>2.11</v>
      </c>
      <c r="W221" s="6">
        <v>2.69</v>
      </c>
      <c r="X221" s="5">
        <v>0</v>
      </c>
    </row>
    <row r="222" spans="3:24" ht="15.5" x14ac:dyDescent="0.35">
      <c r="C222" t="s">
        <v>240</v>
      </c>
      <c r="I222" s="5">
        <v>1590000000</v>
      </c>
      <c r="J222" s="5">
        <v>14540000000</v>
      </c>
      <c r="K222" s="5">
        <v>11690000000</v>
      </c>
      <c r="L222" s="5">
        <v>-5250000000</v>
      </c>
      <c r="M222" s="5">
        <v>2630000000</v>
      </c>
      <c r="N222" s="5">
        <v>-22090000000</v>
      </c>
      <c r="O222" s="5">
        <v>-20110000000</v>
      </c>
      <c r="P222" s="5">
        <v>3060000000</v>
      </c>
    </row>
    <row r="223" spans="3:24" ht="15.5" x14ac:dyDescent="0.35">
      <c r="C223" t="s">
        <v>241</v>
      </c>
      <c r="I223" s="6">
        <v>-0.12240000000000001</v>
      </c>
      <c r="J223" s="6">
        <v>1.2199999999999999E-2</v>
      </c>
      <c r="K223" s="6">
        <v>0.21739999999999998</v>
      </c>
      <c r="L223" s="6">
        <v>2.0099999999999996E-2</v>
      </c>
      <c r="M223" s="6">
        <v>-5.57E-2</v>
      </c>
      <c r="N223" s="6">
        <v>-0.23960000000000001</v>
      </c>
      <c r="O223" s="6">
        <v>-0.1666</v>
      </c>
      <c r="P223" s="6">
        <v>-8.5199999999999998E-2</v>
      </c>
      <c r="Q223" s="6">
        <v>-9.7299999999999998E-2</v>
      </c>
      <c r="R223" s="6">
        <v>2.5999999999999999E-3</v>
      </c>
      <c r="S223" s="6">
        <v>2.3E-3</v>
      </c>
      <c r="T223" s="6">
        <v>2.3799999999999998E-2</v>
      </c>
      <c r="U223" s="6">
        <v>1.6899999999999998E-2</v>
      </c>
      <c r="V223" s="6">
        <v>1.8700000000000001E-2</v>
      </c>
      <c r="W223" s="6">
        <v>3.0099999999999998E-2</v>
      </c>
      <c r="X223" s="6">
        <v>6.0999999999999999E-2</v>
      </c>
    </row>
    <row r="224" spans="3:24" ht="15.5" x14ac:dyDescent="0.35">
      <c r="C224" t="s">
        <v>242</v>
      </c>
      <c r="I224" s="6">
        <v>-0.9516</v>
      </c>
      <c r="J224" s="6">
        <v>5.4199999999999998E-2</v>
      </c>
      <c r="K224" s="6">
        <v>0.8993000000000001</v>
      </c>
      <c r="L224" s="6">
        <v>1.1973</v>
      </c>
      <c r="M224" s="6">
        <v>3.0649000000000002</v>
      </c>
      <c r="N224" s="6">
        <v>-6.7927999999999997</v>
      </c>
      <c r="O224" s="6">
        <v>-0.74260000000000004</v>
      </c>
      <c r="P224" s="6">
        <v>-0.16159999999999999</v>
      </c>
      <c r="Q224" s="6">
        <v>-0.16930000000000001</v>
      </c>
      <c r="R224" s="6">
        <v>4.3E-3</v>
      </c>
      <c r="S224" s="6">
        <v>4.4000000000000003E-3</v>
      </c>
      <c r="T224" s="6">
        <v>4.6199999999999998E-2</v>
      </c>
      <c r="U224" s="6">
        <v>3.0899999999999997E-2</v>
      </c>
      <c r="V224" s="6">
        <v>2.9399999999999999E-2</v>
      </c>
      <c r="W224" s="6">
        <v>3.4300000000000004E-2</v>
      </c>
      <c r="X224" s="6">
        <v>7.3800000000000004E-2</v>
      </c>
    </row>
    <row r="225" spans="3:24" ht="15.5" x14ac:dyDescent="0.35">
      <c r="C225" t="s">
        <v>243</v>
      </c>
      <c r="I225" s="6">
        <v>-0.1013</v>
      </c>
      <c r="J225" s="6">
        <v>0.109</v>
      </c>
      <c r="K225" s="6">
        <v>4.07E-2</v>
      </c>
      <c r="L225" s="6">
        <v>-0.2122</v>
      </c>
      <c r="M225" s="6">
        <v>-0.40889999999999999</v>
      </c>
      <c r="N225" s="6">
        <v>-0.58440000000000003</v>
      </c>
      <c r="O225" s="6">
        <v>-0.2162</v>
      </c>
      <c r="P225" s="6">
        <v>-6.4399999999999999E-2</v>
      </c>
      <c r="Q225" s="6">
        <v>-6.54E-2</v>
      </c>
      <c r="R225" s="6">
        <v>4.9000000000000002E-2</v>
      </c>
      <c r="S225" s="6">
        <v>0.1017</v>
      </c>
      <c r="T225" s="6">
        <v>8.1500000000000003E-2</v>
      </c>
      <c r="U225" s="6">
        <v>0.1042</v>
      </c>
      <c r="V225" s="6">
        <v>6.1200000000000004E-2</v>
      </c>
      <c r="W225" s="6">
        <v>5.0300000000000004E-2</v>
      </c>
      <c r="X225" s="6">
        <v>0.14119999999999999</v>
      </c>
    </row>
    <row r="226" spans="3:24" ht="15.5" x14ac:dyDescent="0.35">
      <c r="C226" t="s">
        <v>244</v>
      </c>
      <c r="I226" s="6">
        <v>-1.32</v>
      </c>
      <c r="J226" s="6">
        <v>1.45</v>
      </c>
      <c r="K226" s="6">
        <v>0.43</v>
      </c>
      <c r="L226" s="6">
        <v>-31.05</v>
      </c>
      <c r="M226" s="6">
        <v>-22.8</v>
      </c>
      <c r="N226" s="6">
        <v>-91.1</v>
      </c>
      <c r="O226" s="6">
        <v>-17.940000000000001</v>
      </c>
      <c r="P226" s="6">
        <v>-1.88</v>
      </c>
      <c r="Q226" s="6">
        <v>-1.18</v>
      </c>
      <c r="R226" s="6">
        <v>0.99</v>
      </c>
      <c r="S226" s="6">
        <v>1.23</v>
      </c>
      <c r="T226" s="6">
        <v>1.1000000000000001</v>
      </c>
      <c r="U226" s="6">
        <v>1.93</v>
      </c>
      <c r="V226" s="6">
        <v>4.05</v>
      </c>
      <c r="W226" s="6">
        <v>5.12</v>
      </c>
      <c r="X226" s="6">
        <v>7.78</v>
      </c>
    </row>
    <row r="227" spans="3:24" ht="15.5" x14ac:dyDescent="0.35">
      <c r="C227" t="s">
        <v>68</v>
      </c>
      <c r="I227" s="6">
        <v>7.05</v>
      </c>
      <c r="J227" s="6">
        <v>0.9</v>
      </c>
      <c r="K227" s="6">
        <v>1.58</v>
      </c>
      <c r="L227" s="6">
        <v>31.11</v>
      </c>
      <c r="M227" s="6">
        <v>-25.09</v>
      </c>
      <c r="N227" s="6">
        <v>10.36</v>
      </c>
      <c r="O227" s="6">
        <v>1.1599999999999999</v>
      </c>
      <c r="P227" s="6">
        <v>0.3</v>
      </c>
      <c r="Q227" s="6">
        <v>2.41</v>
      </c>
      <c r="R227" s="6">
        <v>1.94</v>
      </c>
      <c r="S227" s="6">
        <v>2.69</v>
      </c>
      <c r="T227" s="6">
        <v>2.75</v>
      </c>
      <c r="U227" s="6">
        <v>1.84</v>
      </c>
      <c r="V227" s="6">
        <v>1.53</v>
      </c>
      <c r="W227" s="6">
        <v>1.55</v>
      </c>
      <c r="X227" s="5">
        <v>0</v>
      </c>
    </row>
    <row r="228" spans="3:24" ht="15.5" x14ac:dyDescent="0.35">
      <c r="C228" t="s">
        <v>65</v>
      </c>
      <c r="I228" s="6">
        <v>14.62</v>
      </c>
      <c r="J228" s="6">
        <v>28.79</v>
      </c>
      <c r="K228" s="6">
        <v>31.7</v>
      </c>
      <c r="L228" s="6">
        <v>2.25</v>
      </c>
      <c r="M228" s="6">
        <v>-2.71</v>
      </c>
      <c r="N228" s="6">
        <v>5.5</v>
      </c>
      <c r="O228" s="6">
        <v>43.05</v>
      </c>
      <c r="P228" s="6">
        <v>168.28</v>
      </c>
      <c r="Q228" s="6">
        <v>195.06</v>
      </c>
      <c r="R228" s="6">
        <v>230.67</v>
      </c>
      <c r="S228" s="6">
        <v>186.14</v>
      </c>
      <c r="T228" s="6">
        <v>185.48</v>
      </c>
      <c r="U228" s="6">
        <v>179.68</v>
      </c>
      <c r="V228" s="6">
        <v>196.28</v>
      </c>
      <c r="W228" s="6">
        <v>193.16</v>
      </c>
      <c r="X228" s="6">
        <v>118.4</v>
      </c>
    </row>
    <row r="229" spans="3:24" ht="15.5" x14ac:dyDescent="0.35">
      <c r="C229" t="s">
        <v>245</v>
      </c>
      <c r="I229" s="6">
        <v>7.05</v>
      </c>
      <c r="J229" s="6">
        <v>0.9</v>
      </c>
      <c r="K229" s="6">
        <v>1.58</v>
      </c>
      <c r="L229" s="6">
        <v>31.11</v>
      </c>
      <c r="M229" s="6">
        <v>-25.09</v>
      </c>
      <c r="N229" s="6">
        <v>10.36</v>
      </c>
      <c r="O229" s="6">
        <v>1.1599999999999999</v>
      </c>
      <c r="P229" s="6">
        <v>0.3</v>
      </c>
      <c r="Q229" s="6">
        <v>2.41</v>
      </c>
      <c r="R229" s="6">
        <v>1.94</v>
      </c>
      <c r="S229" s="6">
        <v>2.69</v>
      </c>
      <c r="T229" s="6">
        <v>2.75</v>
      </c>
      <c r="U229" s="6">
        <v>1.84</v>
      </c>
      <c r="V229" s="6">
        <v>1.53</v>
      </c>
      <c r="W229" s="6">
        <v>1.55</v>
      </c>
      <c r="X229" s="5">
        <v>0</v>
      </c>
    </row>
    <row r="230" spans="3:24" ht="15.5" x14ac:dyDescent="0.35">
      <c r="C230" t="s">
        <v>246</v>
      </c>
      <c r="I230" s="6">
        <v>14.62</v>
      </c>
      <c r="J230" s="6">
        <v>28.79</v>
      </c>
      <c r="K230" s="6">
        <v>31.7</v>
      </c>
      <c r="L230" s="6">
        <v>2.25</v>
      </c>
      <c r="M230" s="6">
        <v>-2.71</v>
      </c>
      <c r="N230" s="6">
        <v>5.5</v>
      </c>
      <c r="O230" s="6">
        <v>43.05</v>
      </c>
      <c r="P230" s="6">
        <v>168.28</v>
      </c>
      <c r="Q230" s="6">
        <v>195.06</v>
      </c>
      <c r="R230" s="6">
        <v>230.67</v>
      </c>
      <c r="S230" s="6">
        <v>186.14</v>
      </c>
      <c r="T230" s="6">
        <v>185.48</v>
      </c>
      <c r="U230" s="6">
        <v>179.68</v>
      </c>
      <c r="V230" s="6">
        <v>196.28</v>
      </c>
      <c r="W230" s="6">
        <v>193.16</v>
      </c>
      <c r="X230" s="6">
        <v>118.4</v>
      </c>
    </row>
    <row r="231" spans="3:24" ht="15.5" x14ac:dyDescent="0.35">
      <c r="C231" t="s">
        <v>247</v>
      </c>
      <c r="I231" s="5">
        <v>88000000000</v>
      </c>
      <c r="J231" s="5">
        <v>73000000000</v>
      </c>
      <c r="K231" s="5">
        <v>13000000000</v>
      </c>
      <c r="L231" s="5">
        <v>30000000000</v>
      </c>
      <c r="M231" s="5">
        <v>154000000000</v>
      </c>
      <c r="N231" s="5">
        <v>139000000000</v>
      </c>
      <c r="O231" s="5">
        <v>107000000000</v>
      </c>
      <c r="P231" s="5">
        <v>82000000000</v>
      </c>
      <c r="Q231" s="5">
        <v>77000000000</v>
      </c>
      <c r="R231" s="5">
        <v>94000000000</v>
      </c>
      <c r="S231" s="5">
        <v>106000000000</v>
      </c>
      <c r="T231" s="5">
        <v>106000000000</v>
      </c>
      <c r="U231" s="5">
        <v>109000000000</v>
      </c>
      <c r="V231" s="5">
        <v>68000000000</v>
      </c>
      <c r="W231" s="5">
        <v>16000000000</v>
      </c>
      <c r="X231" s="5">
        <v>10000000000</v>
      </c>
    </row>
    <row r="232" spans="3:24" ht="15.5" x14ac:dyDescent="0.35">
      <c r="C232" t="s">
        <v>248</v>
      </c>
      <c r="I232" s="5">
        <v>9000000000</v>
      </c>
      <c r="J232" s="5">
        <v>23000000000</v>
      </c>
      <c r="K232" s="5">
        <v>11000000000</v>
      </c>
      <c r="L232" s="5">
        <v>106000000000</v>
      </c>
      <c r="M232" s="5">
        <v>0</v>
      </c>
      <c r="N232" s="5">
        <v>12000000000</v>
      </c>
      <c r="O232" s="5">
        <v>41000000000</v>
      </c>
      <c r="P232" s="5">
        <v>73000000000</v>
      </c>
      <c r="Q232" s="5">
        <v>69000000000</v>
      </c>
      <c r="R232" s="5">
        <v>65000000000</v>
      </c>
      <c r="S232" s="5">
        <v>67000000000</v>
      </c>
      <c r="T232" s="5">
        <v>73000000000</v>
      </c>
      <c r="U232" s="5">
        <v>50000000000</v>
      </c>
      <c r="V232" s="5">
        <v>22000000000</v>
      </c>
      <c r="W232" s="5">
        <v>1000000000</v>
      </c>
      <c r="X232" s="5">
        <v>4000000000</v>
      </c>
    </row>
    <row r="233" spans="3:24" ht="15.5" x14ac:dyDescent="0.35">
      <c r="C233" t="s">
        <v>25</v>
      </c>
      <c r="I233" s="5">
        <v>98000000000</v>
      </c>
      <c r="J233" s="5">
        <v>96000000000</v>
      </c>
      <c r="K233" s="5">
        <v>24000000000</v>
      </c>
      <c r="L233" s="5">
        <v>136000000000</v>
      </c>
      <c r="M233" s="5">
        <v>155000000000</v>
      </c>
      <c r="N233" s="5">
        <v>151000000000</v>
      </c>
      <c r="O233" s="5">
        <v>149000000000</v>
      </c>
      <c r="P233" s="5">
        <v>155000000000</v>
      </c>
      <c r="Q233" s="5">
        <v>146000000000</v>
      </c>
      <c r="R233" s="5">
        <v>160000000000</v>
      </c>
      <c r="S233" s="5">
        <v>172000000000</v>
      </c>
      <c r="T233" s="5">
        <v>179000000000</v>
      </c>
      <c r="U233" s="5">
        <v>159000000000</v>
      </c>
      <c r="V233" s="5">
        <v>90000000000</v>
      </c>
      <c r="W233" s="5">
        <v>18000000000</v>
      </c>
      <c r="X233" s="5">
        <v>14000000000</v>
      </c>
    </row>
    <row r="234" spans="3:24" ht="15.5" x14ac:dyDescent="0.35">
      <c r="C234" t="s">
        <v>22</v>
      </c>
      <c r="I234" s="5">
        <v>97000000000</v>
      </c>
      <c r="J234" s="5">
        <v>90000000000</v>
      </c>
      <c r="K234" s="5">
        <v>22000000000</v>
      </c>
      <c r="L234" s="5">
        <v>134000000000</v>
      </c>
      <c r="M234" s="5">
        <v>152000000000</v>
      </c>
      <c r="N234" s="5">
        <v>148000000000</v>
      </c>
      <c r="O234" s="5">
        <v>137000000000</v>
      </c>
      <c r="P234" s="5">
        <v>151000000000</v>
      </c>
      <c r="Q234" s="5">
        <v>141000000000</v>
      </c>
      <c r="R234" s="5">
        <v>156000000000</v>
      </c>
      <c r="S234" s="5">
        <v>169000000000</v>
      </c>
      <c r="T234" s="5">
        <v>176000000000</v>
      </c>
      <c r="U234" s="5">
        <v>156000000000</v>
      </c>
      <c r="V234" s="5">
        <v>86000000000</v>
      </c>
      <c r="W234" s="5">
        <v>-24000000000</v>
      </c>
      <c r="X234" s="5">
        <v>11000000000</v>
      </c>
    </row>
    <row r="235" spans="3:24" ht="15.5" x14ac:dyDescent="0.35">
      <c r="C235" t="s">
        <v>249</v>
      </c>
      <c r="I235" s="5">
        <v>-67000000000</v>
      </c>
      <c r="J235" s="5">
        <v>-38000000000</v>
      </c>
      <c r="K235" s="5">
        <v>-53000000000</v>
      </c>
      <c r="L235" s="5">
        <v>6000000000</v>
      </c>
      <c r="M235" s="5">
        <v>-111000000000</v>
      </c>
      <c r="N235" s="5">
        <v>-98000000000</v>
      </c>
      <c r="O235" s="5">
        <v>-47000000000</v>
      </c>
      <c r="P235" s="5">
        <v>3000000000</v>
      </c>
      <c r="Q235" s="5">
        <v>6000000000</v>
      </c>
      <c r="R235" s="5">
        <v>20000000000</v>
      </c>
      <c r="S235" s="5">
        <v>-8000000000</v>
      </c>
      <c r="T235" s="5">
        <v>-22000000000</v>
      </c>
      <c r="U235" s="5">
        <v>-18000000000</v>
      </c>
      <c r="V235" s="5">
        <v>10000000000</v>
      </c>
      <c r="W235" s="5">
        <v>62000000000</v>
      </c>
      <c r="X235" s="5">
        <v>8000000000</v>
      </c>
    </row>
    <row r="236" spans="3:24" ht="15.5" x14ac:dyDescent="0.35">
      <c r="C236" t="s">
        <v>250</v>
      </c>
      <c r="I236" s="5">
        <v>-1000000000</v>
      </c>
      <c r="J236" s="5">
        <v>7000000000</v>
      </c>
      <c r="K236" s="5">
        <v>6000000000</v>
      </c>
      <c r="L236" s="5">
        <v>1000000000</v>
      </c>
      <c r="M236" s="5">
        <v>0</v>
      </c>
      <c r="N236" s="5">
        <v>-8000000000</v>
      </c>
      <c r="O236" s="5">
        <v>6000000000</v>
      </c>
      <c r="P236" s="5">
        <v>6000000000</v>
      </c>
      <c r="Q236" s="5">
        <v>3000000000</v>
      </c>
      <c r="R236" s="5">
        <v>27000000000</v>
      </c>
      <c r="S236" s="5">
        <v>12000000000</v>
      </c>
      <c r="T236" s="5">
        <v>18000000000</v>
      </c>
      <c r="U236" s="5">
        <v>-13000000000</v>
      </c>
      <c r="V236" s="5">
        <v>15000000000</v>
      </c>
      <c r="W236" s="5">
        <v>-1000000000</v>
      </c>
      <c r="X236" s="5">
        <v>7000000000</v>
      </c>
    </row>
    <row r="237" spans="3:24" ht="15.5" x14ac:dyDescent="0.35">
      <c r="C237" t="s">
        <v>251</v>
      </c>
      <c r="I237" s="5">
        <v>0</v>
      </c>
      <c r="J237" s="5">
        <v>-4000000000</v>
      </c>
      <c r="K237" s="5">
        <v>-2000000000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-3000000000</v>
      </c>
      <c r="T237" s="5">
        <v>-24000000000</v>
      </c>
      <c r="U237" s="5">
        <v>-57000000000</v>
      </c>
      <c r="V237" s="5">
        <v>-112000000000</v>
      </c>
      <c r="W237" s="5">
        <v>-14000000000</v>
      </c>
      <c r="X237" s="5">
        <v>-3000000000</v>
      </c>
    </row>
    <row r="238" spans="3:24" ht="15.5" x14ac:dyDescent="0.35">
      <c r="C238" t="s">
        <v>14</v>
      </c>
      <c r="I238" s="5">
        <v>-2000000000</v>
      </c>
      <c r="J238" s="5">
        <v>3000000000</v>
      </c>
      <c r="K238" s="5">
        <v>5000000000</v>
      </c>
      <c r="L238" s="5">
        <v>1000000000</v>
      </c>
      <c r="M238" s="5">
        <v>0</v>
      </c>
      <c r="N238" s="5">
        <v>-8000000000</v>
      </c>
      <c r="O238" s="5">
        <v>6000000000</v>
      </c>
      <c r="P238" s="5">
        <v>6000000000</v>
      </c>
      <c r="Q238" s="5">
        <v>3000000000</v>
      </c>
      <c r="R238" s="5">
        <v>27000000000</v>
      </c>
      <c r="S238" s="5">
        <v>8000000000</v>
      </c>
      <c r="T238" s="5">
        <v>-6000000000</v>
      </c>
      <c r="U238" s="5">
        <v>-69000000000</v>
      </c>
      <c r="V238" s="5">
        <v>-98000000000</v>
      </c>
      <c r="W238" s="5">
        <v>-15000000000</v>
      </c>
      <c r="X238" s="5">
        <v>4000000000</v>
      </c>
    </row>
    <row r="239" spans="3:24" ht="15.5" x14ac:dyDescent="0.35">
      <c r="C239" t="s">
        <v>16</v>
      </c>
      <c r="I239" s="6">
        <v>-1.4</v>
      </c>
      <c r="J239" s="6">
        <v>2.89</v>
      </c>
      <c r="K239" s="6">
        <v>3.98</v>
      </c>
      <c r="L239" s="6">
        <v>0.75</v>
      </c>
      <c r="M239" s="6">
        <v>-0.27</v>
      </c>
      <c r="N239" s="6">
        <v>-6.77</v>
      </c>
      <c r="O239" s="6">
        <v>5.42</v>
      </c>
      <c r="P239" s="6">
        <v>5.18</v>
      </c>
      <c r="Q239" s="6">
        <v>2.71</v>
      </c>
      <c r="R239" s="6">
        <v>23.77</v>
      </c>
      <c r="S239" s="6">
        <v>7.16</v>
      </c>
      <c r="T239" s="6">
        <v>-5.35</v>
      </c>
      <c r="U239" s="6">
        <v>-61.56</v>
      </c>
      <c r="V239" s="6">
        <v>-108.7</v>
      </c>
      <c r="W239" s="6">
        <v>-16.690000000000001</v>
      </c>
      <c r="X239" s="6">
        <v>3.97</v>
      </c>
    </row>
    <row r="241" spans="2:17" ht="15.5" x14ac:dyDescent="0.35">
      <c r="B241" t="s">
        <v>252</v>
      </c>
      <c r="C241" t="s">
        <v>253</v>
      </c>
      <c r="D241" s="5">
        <v>-691000000</v>
      </c>
      <c r="E241" s="5">
        <v>-3000000000</v>
      </c>
      <c r="F241" s="5">
        <v>-2000000000</v>
      </c>
      <c r="G241" s="5">
        <v>-7000000000</v>
      </c>
      <c r="H241" s="5">
        <v>-3000000000</v>
      </c>
      <c r="I241" s="5">
        <v>-16000000000</v>
      </c>
      <c r="J241" s="5">
        <v>2000000000</v>
      </c>
      <c r="K241" s="5">
        <v>32000000000</v>
      </c>
      <c r="L241" s="5">
        <v>3000000000</v>
      </c>
      <c r="M241" s="5">
        <v>-9000000000</v>
      </c>
      <c r="N241" s="5">
        <v>-42000000000</v>
      </c>
      <c r="O241" s="5">
        <v>-36000000000</v>
      </c>
      <c r="P241" s="5">
        <v>-31000000000</v>
      </c>
      <c r="Q241" s="5">
        <v>-37000000000</v>
      </c>
    </row>
    <row r="242" spans="2:17" ht="15.5" x14ac:dyDescent="0.35">
      <c r="C242" t="s">
        <v>254</v>
      </c>
      <c r="H242" s="5">
        <v>-12000000000</v>
      </c>
      <c r="I242" s="5">
        <v>-16000000000</v>
      </c>
      <c r="J242" s="5">
        <v>2000000000</v>
      </c>
      <c r="K242" s="5">
        <v>32000000000</v>
      </c>
      <c r="L242" s="5">
        <v>3000000000</v>
      </c>
      <c r="M242" s="5">
        <v>-9000000000</v>
      </c>
      <c r="N242" s="5">
        <v>-42000000000</v>
      </c>
      <c r="O242" s="5">
        <v>-36000000000</v>
      </c>
      <c r="P242" s="5">
        <v>-31000000000</v>
      </c>
      <c r="Q242" s="5">
        <v>-37000000000</v>
      </c>
    </row>
    <row r="243" spans="2:17" ht="15.5" x14ac:dyDescent="0.35">
      <c r="C243" t="s">
        <v>56</v>
      </c>
      <c r="D243" s="6">
        <v>-0.31</v>
      </c>
      <c r="E243" s="6">
        <v>-1.1599999999999999</v>
      </c>
      <c r="F243" s="6">
        <v>-1.07</v>
      </c>
      <c r="G243" s="6">
        <v>-2.96</v>
      </c>
      <c r="H243" s="6">
        <v>-1.23</v>
      </c>
      <c r="I243" s="6">
        <v>-7.02</v>
      </c>
      <c r="J243" s="6">
        <v>0.79</v>
      </c>
      <c r="K243" s="6">
        <v>14.38</v>
      </c>
      <c r="L243" s="6">
        <v>1.36</v>
      </c>
      <c r="M243" s="6">
        <v>-4.1900000000000004</v>
      </c>
      <c r="N243" s="6">
        <v>-18.86</v>
      </c>
      <c r="O243" s="6">
        <v>-16.12</v>
      </c>
      <c r="P243" s="6">
        <v>-13.71</v>
      </c>
      <c r="Q243" s="6">
        <v>-16.66</v>
      </c>
    </row>
    <row r="244" spans="2:17" ht="15.5" x14ac:dyDescent="0.35">
      <c r="C244" t="s">
        <v>255</v>
      </c>
      <c r="H244" s="6">
        <v>-5.49</v>
      </c>
      <c r="I244" s="6">
        <v>-7.02</v>
      </c>
      <c r="J244" s="6">
        <v>0.79</v>
      </c>
      <c r="K244" s="6">
        <v>14.38</v>
      </c>
      <c r="L244" s="6">
        <v>1.36</v>
      </c>
      <c r="M244" s="6">
        <v>-4.1900000000000004</v>
      </c>
      <c r="N244" s="6">
        <v>-18.86</v>
      </c>
      <c r="O244" s="6">
        <v>-16.12</v>
      </c>
      <c r="P244" s="6">
        <v>-13.71</v>
      </c>
      <c r="Q244" s="6">
        <v>-16.66</v>
      </c>
    </row>
    <row r="245" spans="2:17" ht="15.5" x14ac:dyDescent="0.35">
      <c r="C245" t="s">
        <v>256</v>
      </c>
      <c r="D245" s="5">
        <v>18000000000</v>
      </c>
      <c r="E245" s="5">
        <v>19000000000</v>
      </c>
      <c r="F245" s="5">
        <v>20000000000</v>
      </c>
      <c r="G245" s="5">
        <v>19000000000</v>
      </c>
      <c r="H245" s="5">
        <v>73000000000</v>
      </c>
      <c r="I245" s="5">
        <v>77000000000</v>
      </c>
      <c r="J245" s="5">
        <v>95000000000</v>
      </c>
      <c r="K245" s="5">
        <v>92000000000</v>
      </c>
      <c r="L245" s="5">
        <v>86000000000</v>
      </c>
      <c r="M245" s="5">
        <v>83000000000</v>
      </c>
      <c r="N245" s="5">
        <v>89000000000</v>
      </c>
      <c r="O245" s="5">
        <v>106000000000</v>
      </c>
      <c r="P245" s="5">
        <v>103000000000</v>
      </c>
      <c r="Q245" s="5">
        <v>103000000000</v>
      </c>
    </row>
    <row r="246" spans="2:17" ht="15.5" x14ac:dyDescent="0.35">
      <c r="C246" t="s">
        <v>257</v>
      </c>
      <c r="H246" s="5">
        <v>76000000000</v>
      </c>
      <c r="I246" s="5">
        <v>77000000000</v>
      </c>
      <c r="J246" s="5">
        <v>95000000000</v>
      </c>
      <c r="K246" s="5">
        <v>92000000000</v>
      </c>
      <c r="L246" s="5">
        <v>86000000000</v>
      </c>
      <c r="M246" s="5">
        <v>83000000000</v>
      </c>
      <c r="N246" s="5">
        <v>89000000000</v>
      </c>
      <c r="O246" s="5">
        <v>106000000000</v>
      </c>
      <c r="P246" s="5">
        <v>103000000000</v>
      </c>
      <c r="Q246" s="5">
        <v>103000000000</v>
      </c>
    </row>
    <row r="247" spans="2:17" ht="15.5" x14ac:dyDescent="0.35">
      <c r="C247" t="s">
        <v>258</v>
      </c>
      <c r="I247" s="6">
        <v>-65.989999999999995</v>
      </c>
    </row>
    <row r="248" spans="2:17" ht="15.5" x14ac:dyDescent="0.35">
      <c r="C248" t="s">
        <v>259</v>
      </c>
      <c r="I248" s="6">
        <v>-14.75</v>
      </c>
    </row>
    <row r="249" spans="2:17" ht="15.5" x14ac:dyDescent="0.35">
      <c r="C249" t="s">
        <v>260</v>
      </c>
      <c r="I249" s="6">
        <v>7.49</v>
      </c>
    </row>
    <row r="250" spans="2:17" ht="15.5" x14ac:dyDescent="0.35">
      <c r="C250" t="s">
        <v>261</v>
      </c>
      <c r="I250" s="6">
        <v>-6.7799999999999999E-2</v>
      </c>
    </row>
    <row r="251" spans="2:17" ht="15.5" x14ac:dyDescent="0.35">
      <c r="C251" t="s">
        <v>262</v>
      </c>
      <c r="I251" s="6">
        <v>2.39</v>
      </c>
    </row>
    <row r="252" spans="2:17" ht="15.5" x14ac:dyDescent="0.35">
      <c r="C252" t="s">
        <v>263</v>
      </c>
      <c r="I252" s="6">
        <v>2.36</v>
      </c>
    </row>
    <row r="253" spans="2:17" ht="15.5" x14ac:dyDescent="0.35">
      <c r="C253" t="s">
        <v>264</v>
      </c>
      <c r="I253" s="6">
        <v>64.47</v>
      </c>
    </row>
    <row r="254" spans="2:17" ht="15.5" x14ac:dyDescent="0.35">
      <c r="C254" t="s">
        <v>265</v>
      </c>
      <c r="I254" s="6">
        <v>71.069999999999993</v>
      </c>
    </row>
    <row r="255" spans="2:17" ht="15.5" x14ac:dyDescent="0.35">
      <c r="C255" t="s">
        <v>266</v>
      </c>
      <c r="I255" s="6">
        <v>-90.37</v>
      </c>
    </row>
    <row r="256" spans="2:17" ht="15.5" x14ac:dyDescent="0.35">
      <c r="C256" t="s">
        <v>267</v>
      </c>
      <c r="I256" s="5">
        <v>44</v>
      </c>
    </row>
    <row r="257" spans="3:9" ht="15.5" x14ac:dyDescent="0.35">
      <c r="C257" t="s">
        <v>409</v>
      </c>
      <c r="I257" s="6">
        <v>-0.22</v>
      </c>
    </row>
    <row r="258" spans="3:9" ht="15.5" x14ac:dyDescent="0.35">
      <c r="C258" t="s">
        <v>268</v>
      </c>
      <c r="I258" s="6">
        <v>-5.49</v>
      </c>
    </row>
    <row r="259" spans="3:9" ht="15.5" x14ac:dyDescent="0.35">
      <c r="C259" t="s">
        <v>269</v>
      </c>
      <c r="I259" s="6">
        <v>-1.23</v>
      </c>
    </row>
    <row r="260" spans="3:9" ht="15.5" x14ac:dyDescent="0.35">
      <c r="C260" t="s">
        <v>270</v>
      </c>
      <c r="I260" s="6">
        <v>33.82</v>
      </c>
    </row>
    <row r="261" spans="3:9" ht="15.5" x14ac:dyDescent="0.35">
      <c r="C261" t="s">
        <v>271</v>
      </c>
      <c r="D261" s="6">
        <v>0.09</v>
      </c>
    </row>
    <row r="262" spans="3:9" ht="15.5" x14ac:dyDescent="0.35">
      <c r="C262" t="s">
        <v>272</v>
      </c>
      <c r="I262" s="6">
        <v>34.33</v>
      </c>
    </row>
    <row r="263" spans="3:9" ht="15.5" x14ac:dyDescent="0.35">
      <c r="C263" t="s">
        <v>273</v>
      </c>
      <c r="I263" s="6">
        <v>1.1399999999999999</v>
      </c>
    </row>
    <row r="264" spans="3:9" ht="15.5" x14ac:dyDescent="0.35">
      <c r="C264" t="s">
        <v>274</v>
      </c>
      <c r="D264" s="6">
        <v>0.84</v>
      </c>
    </row>
    <row r="265" spans="3:9" ht="15.5" x14ac:dyDescent="0.35">
      <c r="C265" t="s">
        <v>275</v>
      </c>
      <c r="D265" s="6">
        <v>0.71</v>
      </c>
    </row>
    <row r="266" spans="3:9" ht="15.5" x14ac:dyDescent="0.35">
      <c r="C266" t="s">
        <v>276</v>
      </c>
      <c r="D266" s="6">
        <v>0.44</v>
      </c>
    </row>
    <row r="267" spans="3:9" ht="15.5" x14ac:dyDescent="0.35">
      <c r="C267" t="s">
        <v>277</v>
      </c>
      <c r="D267" s="6">
        <v>0.12</v>
      </c>
    </row>
    <row r="268" spans="3:9" ht="15.5" x14ac:dyDescent="0.35">
      <c r="C268" t="s">
        <v>278</v>
      </c>
      <c r="D268" s="6">
        <v>0.67</v>
      </c>
    </row>
    <row r="269" spans="3:9" ht="15.5" x14ac:dyDescent="0.35">
      <c r="C269" t="s">
        <v>279</v>
      </c>
      <c r="D269" s="6">
        <v>0.27</v>
      </c>
    </row>
    <row r="270" spans="3:9" ht="15.5" x14ac:dyDescent="0.35">
      <c r="C270" t="s">
        <v>280</v>
      </c>
      <c r="D270" s="6">
        <v>1.67</v>
      </c>
    </row>
    <row r="271" spans="3:9" ht="15.5" x14ac:dyDescent="0.35">
      <c r="C271" t="s">
        <v>410</v>
      </c>
      <c r="I271" s="6">
        <v>-0.56000000000000005</v>
      </c>
    </row>
    <row r="272" spans="3:9" ht="15.5" x14ac:dyDescent="0.35">
      <c r="C272" t="s">
        <v>12</v>
      </c>
      <c r="D272" s="5">
        <v>2000000000</v>
      </c>
    </row>
    <row r="273" spans="3:9" ht="15.5" x14ac:dyDescent="0.35">
      <c r="C273" t="s">
        <v>281</v>
      </c>
      <c r="I273" s="6">
        <v>-1.43</v>
      </c>
    </row>
    <row r="274" spans="3:9" ht="15.5" x14ac:dyDescent="0.35">
      <c r="C274" t="s">
        <v>282</v>
      </c>
      <c r="I274" s="6">
        <v>-9.6000000000000002E-2</v>
      </c>
    </row>
    <row r="275" spans="3:9" ht="15.5" x14ac:dyDescent="0.35">
      <c r="C275" t="s">
        <v>283</v>
      </c>
      <c r="I275" s="6">
        <v>-0.16</v>
      </c>
    </row>
    <row r="276" spans="3:9" ht="15.5" x14ac:dyDescent="0.35">
      <c r="C276" t="s">
        <v>284</v>
      </c>
      <c r="I276" s="6">
        <v>-3.2899999999999999E-2</v>
      </c>
    </row>
    <row r="277" spans="3:9" ht="15.5" x14ac:dyDescent="0.35">
      <c r="C277" t="s">
        <v>285</v>
      </c>
      <c r="I277" s="6">
        <v>-2.0499999999999997E-2</v>
      </c>
    </row>
    <row r="278" spans="3:9" ht="15.5" x14ac:dyDescent="0.35">
      <c r="C278" t="s">
        <v>286</v>
      </c>
      <c r="D278" s="6">
        <v>60.25</v>
      </c>
    </row>
    <row r="279" spans="3:9" ht="15.5" x14ac:dyDescent="0.35">
      <c r="C279" t="s">
        <v>287</v>
      </c>
      <c r="D279" s="6">
        <v>26.92</v>
      </c>
    </row>
    <row r="280" spans="3:9" ht="15.5" x14ac:dyDescent="0.35">
      <c r="C280" t="s">
        <v>288</v>
      </c>
      <c r="D280" s="6">
        <v>11.88</v>
      </c>
    </row>
    <row r="281" spans="3:9" ht="15.5" x14ac:dyDescent="0.35">
      <c r="C281" t="s">
        <v>289</v>
      </c>
      <c r="D281" s="6">
        <v>75.290000000000006</v>
      </c>
    </row>
    <row r="282" spans="3:9" ht="15.5" x14ac:dyDescent="0.35">
      <c r="C282" t="s">
        <v>290</v>
      </c>
      <c r="D282" s="6">
        <v>1.51</v>
      </c>
    </row>
    <row r="283" spans="3:9" ht="15.5" x14ac:dyDescent="0.35">
      <c r="C283" t="s">
        <v>291</v>
      </c>
      <c r="I283" s="6">
        <v>0.59</v>
      </c>
    </row>
    <row r="284" spans="3:9" ht="15.5" x14ac:dyDescent="0.35">
      <c r="C284" t="s">
        <v>292</v>
      </c>
      <c r="I284" s="6">
        <v>14.75</v>
      </c>
    </row>
    <row r="285" spans="3:9" ht="15.5" x14ac:dyDescent="0.35">
      <c r="C285" t="s">
        <v>52</v>
      </c>
      <c r="I285" s="5">
        <v>182000000000</v>
      </c>
    </row>
    <row r="286" spans="3:9" ht="15.5" x14ac:dyDescent="0.35">
      <c r="C286" t="s">
        <v>293</v>
      </c>
      <c r="I286" s="5">
        <v>216000000000</v>
      </c>
    </row>
    <row r="287" spans="3:9" ht="15.5" x14ac:dyDescent="0.35">
      <c r="C287" t="s">
        <v>294</v>
      </c>
      <c r="I287" s="5">
        <v>2250000000</v>
      </c>
    </row>
    <row r="288" spans="3:9" ht="15.5" x14ac:dyDescent="0.35">
      <c r="C288" t="s">
        <v>295</v>
      </c>
      <c r="I288" s="6">
        <v>0.21710000000000002</v>
      </c>
    </row>
    <row r="289" spans="3:9" ht="15.5" x14ac:dyDescent="0.35">
      <c r="C289" t="s">
        <v>296</v>
      </c>
      <c r="D289" s="6">
        <v>0.36349999999999999</v>
      </c>
    </row>
    <row r="290" spans="3:9" ht="15.5" x14ac:dyDescent="0.35">
      <c r="C290" t="s">
        <v>297</v>
      </c>
      <c r="D290" s="6">
        <v>6.8999999999999999E-3</v>
      </c>
    </row>
    <row r="291" spans="3:9" ht="15.5" x14ac:dyDescent="0.35">
      <c r="C291" t="s">
        <v>298</v>
      </c>
      <c r="D291" s="6">
        <v>-3.7900000000000003E-2</v>
      </c>
    </row>
    <row r="292" spans="3:9" ht="15.5" x14ac:dyDescent="0.35">
      <c r="C292" t="s">
        <v>299</v>
      </c>
      <c r="D292" s="6">
        <v>-5.3699999999999998E-2</v>
      </c>
    </row>
    <row r="293" spans="3:9" ht="15.5" x14ac:dyDescent="0.35">
      <c r="C293" t="s">
        <v>300</v>
      </c>
      <c r="D293" s="6">
        <v>0.21280000000000002</v>
      </c>
    </row>
    <row r="294" spans="3:9" ht="15.5" x14ac:dyDescent="0.35">
      <c r="C294" t="s">
        <v>301</v>
      </c>
      <c r="D294" s="6">
        <v>0.83260000000000001</v>
      </c>
    </row>
    <row r="295" spans="3:9" ht="15.5" x14ac:dyDescent="0.35">
      <c r="C295" t="s">
        <v>411</v>
      </c>
      <c r="I295" s="6">
        <v>2.4</v>
      </c>
    </row>
    <row r="296" spans="3:9" ht="15.5" x14ac:dyDescent="0.35">
      <c r="C296" t="s">
        <v>412</v>
      </c>
      <c r="I296" t="s">
        <v>2621</v>
      </c>
    </row>
    <row r="297" spans="3:9" ht="15.5" x14ac:dyDescent="0.35">
      <c r="C297" t="s">
        <v>302</v>
      </c>
      <c r="I297" s="5">
        <v>5</v>
      </c>
    </row>
    <row r="298" spans="3:9" ht="15.5" x14ac:dyDescent="0.35">
      <c r="C298" t="s">
        <v>303</v>
      </c>
      <c r="I298" s="6">
        <v>0.92</v>
      </c>
    </row>
    <row r="299" spans="3:9" ht="15.5" x14ac:dyDescent="0.35">
      <c r="C299" t="s">
        <v>304</v>
      </c>
      <c r="I299" s="6">
        <v>0.21</v>
      </c>
    </row>
    <row r="300" spans="3:9" ht="15.5" x14ac:dyDescent="0.35">
      <c r="C300" t="s">
        <v>414</v>
      </c>
      <c r="I300" s="6">
        <v>0.47</v>
      </c>
    </row>
    <row r="301" spans="3:9" ht="15.5" x14ac:dyDescent="0.35">
      <c r="C301" t="s">
        <v>305</v>
      </c>
      <c r="I301" s="6">
        <v>0.5</v>
      </c>
    </row>
    <row r="302" spans="3:9" ht="15.5" x14ac:dyDescent="0.35">
      <c r="C302" t="s">
        <v>306</v>
      </c>
      <c r="I302" s="6">
        <v>0.34</v>
      </c>
    </row>
    <row r="303" spans="3:9" ht="15.5" x14ac:dyDescent="0.35">
      <c r="C303" t="s">
        <v>307</v>
      </c>
      <c r="I303" s="6">
        <v>0.25</v>
      </c>
    </row>
    <row r="304" spans="3:9" ht="15.5" x14ac:dyDescent="0.35">
      <c r="C304" t="s">
        <v>308</v>
      </c>
      <c r="I304" s="6">
        <v>0.53</v>
      </c>
    </row>
    <row r="305" spans="3:9" ht="15.5" x14ac:dyDescent="0.35">
      <c r="C305" t="s">
        <v>309</v>
      </c>
      <c r="I305" s="5">
        <v>76000000000</v>
      </c>
    </row>
    <row r="306" spans="3:9" ht="15.5" x14ac:dyDescent="0.35">
      <c r="C306" t="s">
        <v>310</v>
      </c>
      <c r="I306" s="5">
        <v>25000000000</v>
      </c>
    </row>
    <row r="307" spans="3:9" ht="15.5" x14ac:dyDescent="0.35">
      <c r="C307" t="s">
        <v>311</v>
      </c>
      <c r="I307" s="5">
        <v>5000000000</v>
      </c>
    </row>
    <row r="308" spans="3:9" ht="15.5" x14ac:dyDescent="0.35">
      <c r="C308" t="s">
        <v>312</v>
      </c>
      <c r="I308" s="5">
        <v>-12000000000</v>
      </c>
    </row>
    <row r="309" spans="3:9" ht="15.5" x14ac:dyDescent="0.35">
      <c r="C309" t="s">
        <v>313</v>
      </c>
      <c r="D309" s="5">
        <v>0</v>
      </c>
    </row>
    <row r="310" spans="3:9" ht="15.5" x14ac:dyDescent="0.35">
      <c r="C310" t="s">
        <v>314</v>
      </c>
      <c r="D310" s="5">
        <v>129000000000</v>
      </c>
    </row>
    <row r="311" spans="3:9" ht="15.5" x14ac:dyDescent="0.35">
      <c r="C311" t="s">
        <v>315</v>
      </c>
      <c r="D311" s="5">
        <v>51000000000</v>
      </c>
    </row>
    <row r="312" spans="3:9" ht="15.5" x14ac:dyDescent="0.35">
      <c r="C312" t="s">
        <v>237</v>
      </c>
      <c r="D312" s="5">
        <v>-5000000000</v>
      </c>
    </row>
    <row r="313" spans="3:9" ht="15.5" x14ac:dyDescent="0.35">
      <c r="C313" t="s">
        <v>236</v>
      </c>
      <c r="I313" s="5">
        <v>77000000000</v>
      </c>
    </row>
    <row r="314" spans="3:9" ht="15.5" x14ac:dyDescent="0.35">
      <c r="C314" t="s">
        <v>235</v>
      </c>
      <c r="D314" s="5">
        <v>9000000000</v>
      </c>
    </row>
    <row r="315" spans="3:9" ht="15.5" x14ac:dyDescent="0.35">
      <c r="C315" t="s">
        <v>234</v>
      </c>
      <c r="D315" s="5">
        <v>25000000000</v>
      </c>
    </row>
    <row r="316" spans="3:9" ht="15.5" x14ac:dyDescent="0.35">
      <c r="C316" t="s">
        <v>23</v>
      </c>
      <c r="D316" s="5">
        <v>34000000000</v>
      </c>
    </row>
    <row r="317" spans="3:9" ht="15.5" x14ac:dyDescent="0.35">
      <c r="C317" t="s">
        <v>20</v>
      </c>
      <c r="D317" s="5">
        <v>34000000000</v>
      </c>
    </row>
    <row r="318" spans="3:9" ht="15.5" x14ac:dyDescent="0.35">
      <c r="C318" t="s">
        <v>316</v>
      </c>
      <c r="I318" s="5">
        <v>77000000000</v>
      </c>
    </row>
    <row r="319" spans="3:9" ht="15.5" x14ac:dyDescent="0.35">
      <c r="C319" t="s">
        <v>317</v>
      </c>
      <c r="I319" s="5">
        <v>3000000000</v>
      </c>
    </row>
    <row r="320" spans="3:9" ht="15.5" x14ac:dyDescent="0.35">
      <c r="C320" t="s">
        <v>318</v>
      </c>
      <c r="I320" s="5">
        <v>0</v>
      </c>
    </row>
    <row r="321" spans="3:9" ht="15.5" x14ac:dyDescent="0.35">
      <c r="C321" t="s">
        <v>319</v>
      </c>
      <c r="I321" s="5">
        <v>-6000000000</v>
      </c>
    </row>
    <row r="322" spans="3:9" ht="15.5" x14ac:dyDescent="0.35">
      <c r="C322" t="s">
        <v>320</v>
      </c>
      <c r="I322" s="5">
        <v>0</v>
      </c>
    </row>
    <row r="323" spans="3:9" ht="15.5" x14ac:dyDescent="0.35">
      <c r="C323" t="s">
        <v>321</v>
      </c>
      <c r="I323" s="5">
        <v>3000000000</v>
      </c>
    </row>
  </sheetData>
  <pageMargins left="0.7" right="0.7" top="0.75" bottom="0.75" header="0.3" footer="0.3"/>
  <ignoredErrors>
    <ignoredError sqref="A1:X324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2622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2623</v>
      </c>
      <c r="D2" s="2" vm="498">
        <f ca="1">IFERROR(_xlfn.STOCKHISTORY("XIDX:" &amp; $C$1, D3, , 0, 0, 1), "Libur")</f>
        <v>189</v>
      </c>
      <c r="H2" s="2" vm="498">
        <f ca="1">IFERROR(INDEX(D2:G2,COUNT(D2:G2)),"")</f>
        <v>189</v>
      </c>
      <c r="I2" s="2" vm="350">
        <f t="shared" ref="I2:Z2" ca="1" si="0">IFERROR(_xlfn.STOCKHISTORY("XIDX:" &amp; $C$1, I1, , 0, 0, 1), "Libur")</f>
        <v>155</v>
      </c>
      <c r="J2" s="2" vm="580">
        <f t="shared" ca="1" si="0"/>
        <v>132</v>
      </c>
      <c r="K2" s="2" t="str">
        <f t="shared" ca="1" si="0"/>
        <v>Libur</v>
      </c>
      <c r="L2" s="2" t="str">
        <f t="shared" ca="1" si="0"/>
        <v>Libur</v>
      </c>
      <c r="M2" s="2" vm="324">
        <f t="shared" ca="1" si="0"/>
        <v>136</v>
      </c>
      <c r="N2" s="2" vm="581">
        <f t="shared" ca="1" si="0"/>
        <v>104</v>
      </c>
      <c r="O2" s="2" vm="51">
        <f t="shared" ca="1" si="0"/>
        <v>95</v>
      </c>
      <c r="P2" s="2" t="str">
        <f t="shared" ca="1" si="0"/>
        <v>Libur</v>
      </c>
      <c r="Q2" s="2" t="str">
        <f t="shared" ca="1" si="0"/>
        <v>Libur</v>
      </c>
      <c r="R2" s="2" vm="582">
        <f t="shared" ca="1" si="0"/>
        <v>92.248400000000004</v>
      </c>
      <c r="S2" s="2" vm="583">
        <f t="shared" ca="1" si="0"/>
        <v>67.714299999999994</v>
      </c>
      <c r="T2" s="2" t="str">
        <f t="shared" ca="1" si="0"/>
        <v>Libur</v>
      </c>
      <c r="U2" s="2" vm="584">
        <f t="shared" ca="1" si="0"/>
        <v>95.192499999999995</v>
      </c>
      <c r="V2" s="2" t="str">
        <f t="shared" ca="1" si="0"/>
        <v>Libur</v>
      </c>
      <c r="W2" s="2" vm="585">
        <f t="shared" ca="1" si="0"/>
        <v>65.751499999999993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1017973008426</v>
      </c>
      <c r="H4" s="2">
        <f>IFERROR(SUM(D4:G4)*(4/MAX(1,COUNT(D4:G4))),"")</f>
        <v>4071892033704</v>
      </c>
      <c r="I4" s="2">
        <f t="shared" ref="I4:Z4" si="1">IFERROR(INDEX(I51:I500,MATCH($C$4,$C$51:$C$500,0)),"")</f>
        <v>4109810339016</v>
      </c>
      <c r="J4" s="2">
        <f t="shared" si="1"/>
        <v>3916863878530</v>
      </c>
      <c r="K4" s="2">
        <f t="shared" si="1"/>
        <v>3363517807834</v>
      </c>
      <c r="L4" s="2">
        <f t="shared" si="1"/>
        <v>3200833096416</v>
      </c>
      <c r="M4" s="2">
        <f t="shared" si="1"/>
        <v>2988848566331</v>
      </c>
      <c r="N4" s="2">
        <f t="shared" si="1"/>
        <v>2643626505412</v>
      </c>
      <c r="O4" s="2">
        <f t="shared" si="1"/>
        <v>2726755413484</v>
      </c>
      <c r="P4" s="2">
        <f t="shared" si="1"/>
        <v>2376182739151</v>
      </c>
      <c r="Q4" s="2">
        <f t="shared" si="1"/>
        <v>2110824973137</v>
      </c>
      <c r="R4" s="2">
        <f t="shared" si="1"/>
        <v>1970114275524</v>
      </c>
      <c r="S4" s="2">
        <f t="shared" si="1"/>
        <v>1707613430187</v>
      </c>
      <c r="T4" s="2">
        <f t="shared" si="1"/>
        <v>1437667562629</v>
      </c>
      <c r="U4" s="2">
        <f t="shared" si="1"/>
        <v>1310244154883</v>
      </c>
      <c r="V4" s="2">
        <f t="shared" si="1"/>
        <v>1172974792982</v>
      </c>
      <c r="W4" s="2">
        <f t="shared" si="1"/>
        <v>973210720803</v>
      </c>
      <c r="X4" s="2">
        <f t="shared" si="1"/>
        <v>836964146502</v>
      </c>
      <c r="Y4" s="2">
        <f t="shared" si="1"/>
        <v>1010934004089</v>
      </c>
      <c r="Z4" s="2">
        <f t="shared" si="1"/>
        <v>876274150231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10104641692</v>
      </c>
      <c r="H5" s="2">
        <f>IFERROR(SUM(D5:G5)*(4/MAX(1,COUNT(D5:G5))),"")</f>
        <v>40418566768</v>
      </c>
      <c r="I5" s="2">
        <f t="shared" ref="I5:Z5" si="2">IFERROR(INDEX(I51:I500,MATCH($C$5,$C$51:$C$500,0)),"")</f>
        <v>35456987714</v>
      </c>
      <c r="J5" s="2">
        <f t="shared" si="2"/>
        <v>7983279257</v>
      </c>
      <c r="K5" s="2">
        <f t="shared" si="2"/>
        <v>21355075899</v>
      </c>
      <c r="L5" s="2">
        <f t="shared" si="2"/>
        <v>23204788555</v>
      </c>
      <c r="M5" s="2">
        <f t="shared" si="2"/>
        <v>8419861204</v>
      </c>
      <c r="N5" s="2">
        <f t="shared" si="2"/>
        <v>3807357246</v>
      </c>
      <c r="O5" s="2">
        <f t="shared" si="2"/>
        <v>7151875792</v>
      </c>
      <c r="P5" s="2">
        <f t="shared" si="2"/>
        <v>22041251819</v>
      </c>
      <c r="Q5" s="2">
        <f t="shared" si="2"/>
        <v>13433972525</v>
      </c>
      <c r="R5" s="2">
        <f t="shared" si="2"/>
        <v>11145510572</v>
      </c>
      <c r="S5" s="2">
        <f t="shared" si="2"/>
        <v>12596514955</v>
      </c>
      <c r="T5" s="2">
        <f t="shared" si="2"/>
        <v>6916716257</v>
      </c>
      <c r="U5" s="2">
        <f t="shared" si="2"/>
        <v>10247289473</v>
      </c>
      <c r="V5" s="2">
        <f t="shared" si="2"/>
        <v>9848224304</v>
      </c>
      <c r="W5" s="2">
        <f t="shared" si="2"/>
        <v>4001514905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325507288664</v>
      </c>
      <c r="H6" s="2">
        <f>IFERROR(INDEX(D6:G6,COUNT(D6:G6)),"")</f>
        <v>325507288664</v>
      </c>
      <c r="I6" s="2">
        <f t="shared" ref="I6:Z6" si="3">IFERROR(INDEX(I51:I500,MATCH($C$6,$C$51:$C$500,0)),"")</f>
        <v>315403246932</v>
      </c>
      <c r="J6" s="2">
        <f t="shared" si="3"/>
        <v>282496920009</v>
      </c>
      <c r="K6" s="2">
        <f t="shared" si="3"/>
        <v>277713387566</v>
      </c>
      <c r="L6" s="2">
        <f t="shared" si="3"/>
        <v>258910138345</v>
      </c>
      <c r="M6" s="2">
        <f t="shared" si="3"/>
        <v>236979349790</v>
      </c>
      <c r="N6" s="2">
        <f t="shared" si="3"/>
        <v>229196488586</v>
      </c>
      <c r="O6" s="2">
        <f t="shared" si="3"/>
        <v>235437816376</v>
      </c>
      <c r="P6" s="2">
        <f t="shared" si="3"/>
        <v>232107940584</v>
      </c>
      <c r="Q6" s="2">
        <f t="shared" si="3"/>
        <v>212614688765</v>
      </c>
      <c r="R6" s="2">
        <f t="shared" si="3"/>
        <v>143276307176</v>
      </c>
      <c r="S6" s="2">
        <f t="shared" si="3"/>
        <v>134314796604</v>
      </c>
      <c r="T6" s="2">
        <f t="shared" si="3"/>
        <v>121788892649</v>
      </c>
      <c r="U6" s="2">
        <f t="shared" si="3"/>
        <v>114872176392</v>
      </c>
      <c r="V6" s="2">
        <f t="shared" si="3"/>
        <v>104624886919</v>
      </c>
      <c r="W6" s="2">
        <f t="shared" si="3"/>
        <v>94776662615</v>
      </c>
      <c r="X6" s="2">
        <f t="shared" si="3"/>
        <v>90775147710</v>
      </c>
      <c r="Y6" s="2">
        <f t="shared" si="3"/>
        <v>89267738344</v>
      </c>
      <c r="Z6" s="2">
        <f t="shared" si="3"/>
        <v>79755597749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1.27</v>
      </c>
      <c r="H7" s="3">
        <f>IFERROR(INDEX(D7:G7,COUNT(D7:G7)),"")</f>
        <v>1.27</v>
      </c>
      <c r="I7" s="3">
        <f t="shared" ref="I7:Z7" si="4">IFERROR(INDEX(I51:I500,MATCH($C$7,$C$51:$C$500,0))/1000000000,"")</f>
        <v>1.27</v>
      </c>
      <c r="J7" s="3">
        <f t="shared" si="4"/>
        <v>1.27</v>
      </c>
      <c r="K7" s="3">
        <f t="shared" si="4"/>
        <v>1.27</v>
      </c>
      <c r="L7" s="3">
        <f t="shared" si="4"/>
        <v>1.27</v>
      </c>
      <c r="M7" s="3">
        <f t="shared" si="4"/>
        <v>1.27</v>
      </c>
      <c r="N7" s="3">
        <f t="shared" si="4"/>
        <v>1.27</v>
      </c>
      <c r="O7" s="3">
        <f t="shared" si="4"/>
        <v>1.27</v>
      </c>
      <c r="P7" s="3">
        <f t="shared" si="4"/>
        <v>1.27</v>
      </c>
      <c r="Q7" s="3">
        <f t="shared" si="4"/>
        <v>1.27</v>
      </c>
      <c r="R7" s="3">
        <f t="shared" si="4"/>
        <v>0.73</v>
      </c>
      <c r="S7" s="3">
        <f t="shared" si="4"/>
        <v>0.73</v>
      </c>
      <c r="T7" s="3">
        <f t="shared" si="4"/>
        <v>0.73</v>
      </c>
      <c r="U7" s="3">
        <f t="shared" si="4"/>
        <v>0.73</v>
      </c>
      <c r="V7" s="3">
        <f t="shared" si="4"/>
        <v>0.73</v>
      </c>
      <c r="W7" s="3">
        <f t="shared" si="4"/>
        <v>0.73</v>
      </c>
      <c r="X7" s="3">
        <f t="shared" si="4"/>
        <v>0.73</v>
      </c>
      <c r="Y7" s="3">
        <f t="shared" si="4"/>
        <v>0.73</v>
      </c>
      <c r="Z7" s="3">
        <f t="shared" si="4"/>
        <v>0.73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-62000000000</v>
      </c>
      <c r="H8" s="2">
        <f>IFERROR(INDEX(D8:G8,COUNT(D8:G8)),"")</f>
        <v>-62000000000</v>
      </c>
      <c r="I8" s="2">
        <f t="shared" ref="I8:Z8" si="5">IFERROR(INDEX(I51:I500,MATCH($C$8,$C$51:$C$500,0)),"")</f>
        <v>50000000000</v>
      </c>
      <c r="J8" s="2">
        <f t="shared" si="5"/>
        <v>-140000000000</v>
      </c>
      <c r="K8" s="2">
        <f t="shared" si="5"/>
        <v>-113000000000</v>
      </c>
      <c r="L8" s="2">
        <f t="shared" si="5"/>
        <v>-125000000000</v>
      </c>
      <c r="M8" s="2">
        <f t="shared" si="5"/>
        <v>-23000000000</v>
      </c>
      <c r="N8" s="2">
        <f t="shared" si="5"/>
        <v>68000000000</v>
      </c>
      <c r="O8" s="2">
        <f t="shared" si="5"/>
        <v>-36000000000</v>
      </c>
      <c r="P8" s="2">
        <f t="shared" si="5"/>
        <v>-133000000000</v>
      </c>
      <c r="Q8" s="2">
        <f t="shared" si="5"/>
        <v>-27000000000</v>
      </c>
      <c r="R8" s="2">
        <f t="shared" si="5"/>
        <v>-35000000000</v>
      </c>
      <c r="S8" s="2">
        <f t="shared" si="5"/>
        <v>-71000000000</v>
      </c>
      <c r="T8" s="2">
        <f t="shared" si="5"/>
        <v>-9000000000</v>
      </c>
      <c r="U8" s="2">
        <f t="shared" si="5"/>
        <v>-57000000000</v>
      </c>
      <c r="V8" s="2">
        <f t="shared" si="5"/>
        <v>1000000000</v>
      </c>
      <c r="W8" s="2">
        <f t="shared" si="5"/>
        <v>-12000000000</v>
      </c>
      <c r="X8" s="2">
        <f t="shared" si="5"/>
        <v>-17000000000</v>
      </c>
      <c r="Y8" s="2">
        <f t="shared" si="5"/>
        <v>-18000000000</v>
      </c>
      <c r="Z8" s="2">
        <f t="shared" si="5"/>
        <v>-34000000000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-48.46</v>
      </c>
      <c r="H9" s="3">
        <f>IFERROR(INDEX(D9:G9,COUNT(D9:G9)),"")</f>
        <v>-48.46</v>
      </c>
      <c r="I9" s="3">
        <f t="shared" ref="I9:Z9" si="6">IFERROR(INDEX(I51:I500,MATCH($C$9,$C$51:$C$500,0)),"")</f>
        <v>39.51</v>
      </c>
      <c r="J9" s="3">
        <f t="shared" si="6"/>
        <v>-109.58</v>
      </c>
      <c r="K9" s="3">
        <f t="shared" si="6"/>
        <v>-88.83</v>
      </c>
      <c r="L9" s="3">
        <f t="shared" si="6"/>
        <v>-97.82</v>
      </c>
      <c r="M9" s="3">
        <f t="shared" si="6"/>
        <v>-17.78</v>
      </c>
      <c r="N9" s="3">
        <f t="shared" si="6"/>
        <v>53.28</v>
      </c>
      <c r="O9" s="3">
        <f t="shared" si="6"/>
        <v>-28.32</v>
      </c>
      <c r="P9" s="3">
        <f t="shared" si="6"/>
        <v>-104.66</v>
      </c>
      <c r="Q9" s="3">
        <f t="shared" si="6"/>
        <v>-21.45</v>
      </c>
      <c r="R9" s="3">
        <f t="shared" si="6"/>
        <v>-48.68</v>
      </c>
      <c r="S9" s="3">
        <f t="shared" si="6"/>
        <v>-98.13</v>
      </c>
      <c r="T9" s="3">
        <f t="shared" si="6"/>
        <v>-12.46</v>
      </c>
      <c r="U9" s="3">
        <f t="shared" si="6"/>
        <v>-77.87</v>
      </c>
      <c r="V9" s="3">
        <f t="shared" si="6"/>
        <v>1.3</v>
      </c>
      <c r="W9" s="3">
        <f t="shared" si="6"/>
        <v>-17.12</v>
      </c>
      <c r="X9" s="3">
        <f t="shared" si="6"/>
        <v>-23.34</v>
      </c>
      <c r="Y9" s="3">
        <f t="shared" si="6"/>
        <v>-24.4</v>
      </c>
      <c r="Z9" s="3">
        <f t="shared" si="6"/>
        <v>-46.22</v>
      </c>
    </row>
    <row r="10" spans="1:26" ht="15.5" x14ac:dyDescent="0.35">
      <c r="C10" t="s">
        <v>17</v>
      </c>
      <c r="D10" s="3">
        <f ca="1">IFERROR(IF(D9=0,"",D2/D9),"")</f>
        <v>-3.9001238134543952</v>
      </c>
      <c r="I10" s="3">
        <f t="shared" ref="I10:Z10" ca="1" si="7">IFERROR(IF(I9=0,"",I2/I9),"")</f>
        <v>3.9230574538091623</v>
      </c>
      <c r="J10" s="3">
        <f t="shared" ca="1" si="7"/>
        <v>-1.2045993794488046</v>
      </c>
      <c r="K10" s="3" t="str">
        <f t="shared" ca="1" si="7"/>
        <v/>
      </c>
      <c r="L10" s="3" t="str">
        <f t="shared" ca="1" si="7"/>
        <v/>
      </c>
      <c r="M10" s="3">
        <f t="shared" ca="1" si="7"/>
        <v>-7.6490438695163103</v>
      </c>
      <c r="N10" s="3">
        <f t="shared" ca="1" si="7"/>
        <v>1.9519519519519519</v>
      </c>
      <c r="O10" s="3">
        <f t="shared" ca="1" si="7"/>
        <v>-3.3545197740112993</v>
      </c>
      <c r="P10" s="3" t="str">
        <f t="shared" ca="1" si="7"/>
        <v/>
      </c>
      <c r="Q10" s="3" t="str">
        <f t="shared" ca="1" si="7"/>
        <v/>
      </c>
      <c r="R10" s="3">
        <f t="shared" ca="1" si="7"/>
        <v>-1.8949958915365654</v>
      </c>
      <c r="S10" s="3">
        <f t="shared" ca="1" si="7"/>
        <v>-0.69004687659227548</v>
      </c>
      <c r="T10" s="3" t="str">
        <f t="shared" ca="1" si="7"/>
        <v/>
      </c>
      <c r="U10" s="3">
        <f t="shared" ca="1" si="7"/>
        <v>-1.2224540901502503</v>
      </c>
      <c r="V10" s="3" t="str">
        <f t="shared" ca="1" si="7"/>
        <v/>
      </c>
      <c r="W10" s="3">
        <f t="shared" ca="1" si="7"/>
        <v>-3.8406249999999993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39843366917</v>
      </c>
      <c r="H11" s="2">
        <f>IFERROR(INDEX(D11:G11,COUNT(D11:G11)),"")</f>
        <v>39843366917</v>
      </c>
      <c r="I11" s="2">
        <f t="shared" ref="I11:Z11" si="8">IFERROR(INDEX(I51:I500,MATCH($C$11,$C$51:$C$500,0)),"")</f>
        <v>62842729716</v>
      </c>
      <c r="J11" s="2">
        <f t="shared" si="8"/>
        <v>53472920923</v>
      </c>
      <c r="K11" s="2">
        <f t="shared" si="8"/>
        <v>58899533733</v>
      </c>
      <c r="L11" s="2">
        <f t="shared" si="8"/>
        <v>25668366059</v>
      </c>
      <c r="M11" s="2">
        <f t="shared" si="8"/>
        <v>47362351082</v>
      </c>
      <c r="N11" s="2">
        <f t="shared" si="8"/>
        <v>48054344599</v>
      </c>
      <c r="O11" s="2">
        <f t="shared" si="8"/>
        <v>29490799585</v>
      </c>
      <c r="P11" s="2">
        <f t="shared" si="8"/>
        <v>37685486427</v>
      </c>
      <c r="Q11" s="2">
        <f t="shared" si="8"/>
        <v>56461801574</v>
      </c>
      <c r="R11" s="2">
        <f t="shared" si="8"/>
        <v>33560193646</v>
      </c>
      <c r="S11" s="2">
        <f t="shared" si="8"/>
        <v>34007048230</v>
      </c>
      <c r="T11" s="2">
        <f t="shared" si="8"/>
        <v>63419945590</v>
      </c>
      <c r="U11" s="2">
        <f t="shared" si="8"/>
        <v>18678708259</v>
      </c>
      <c r="V11" s="2">
        <f t="shared" si="8"/>
        <v>27496823316</v>
      </c>
      <c r="W11" s="2">
        <f t="shared" si="8"/>
        <v>18323199621</v>
      </c>
      <c r="X11" s="2">
        <f t="shared" si="8"/>
        <v>18679313343</v>
      </c>
      <c r="Y11" s="2">
        <f t="shared" si="8"/>
        <v>17013962429</v>
      </c>
      <c r="Z11" s="2">
        <f t="shared" si="8"/>
        <v>37403225043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809000000000</v>
      </c>
      <c r="H12" s="2">
        <f>IFERROR(INDEX(D12:G12,COUNT(D12:G12)),"")</f>
        <v>809000000000</v>
      </c>
      <c r="I12" s="2">
        <f t="shared" ref="I12:Z12" si="9">IFERROR(INDEX(I51:I500,MATCH($C$12,$C$51:$C$500,0)),"")</f>
        <v>746000000000</v>
      </c>
      <c r="J12" s="2">
        <f t="shared" si="9"/>
        <v>793000000000</v>
      </c>
      <c r="K12" s="2">
        <f t="shared" si="9"/>
        <v>650000000000</v>
      </c>
      <c r="L12" s="2">
        <f t="shared" si="9"/>
        <v>540000000000</v>
      </c>
      <c r="M12" s="2">
        <f t="shared" si="9"/>
        <v>407000000000</v>
      </c>
      <c r="N12" s="2">
        <f t="shared" si="9"/>
        <v>335000000000</v>
      </c>
      <c r="O12" s="2">
        <f t="shared" si="9"/>
        <v>463000000000</v>
      </c>
      <c r="P12" s="2">
        <f t="shared" si="9"/>
        <v>383000000000</v>
      </c>
      <c r="Q12" s="2">
        <f t="shared" si="9"/>
        <v>288000000000</v>
      </c>
      <c r="R12" s="2">
        <f t="shared" si="9"/>
        <v>263000000000</v>
      </c>
      <c r="S12" s="2">
        <f t="shared" si="9"/>
        <v>225000000000</v>
      </c>
      <c r="T12" s="2">
        <f t="shared" si="9"/>
        <v>154000000000</v>
      </c>
      <c r="U12" s="2">
        <f t="shared" si="9"/>
        <v>143000000000</v>
      </c>
      <c r="V12" s="2">
        <f t="shared" si="9"/>
        <v>87000000000</v>
      </c>
      <c r="W12" s="2">
        <f t="shared" si="9"/>
        <v>89000000000</v>
      </c>
      <c r="X12" s="2">
        <f t="shared" si="9"/>
        <v>78000000000</v>
      </c>
      <c r="Y12" s="2">
        <f t="shared" si="9"/>
        <v>61000000000</v>
      </c>
      <c r="Z12" s="2">
        <f t="shared" si="9"/>
        <v>33000000000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849000000000</v>
      </c>
      <c r="H13" s="2">
        <f>IFERROR(INDEX(D13:G13,COUNT(D13:G13)),"")</f>
        <v>849000000000</v>
      </c>
      <c r="I13" s="2">
        <f t="shared" ref="I13:Z13" si="10">IFERROR(INDEX(I51:I500,MATCH($C$13,$C$51:$C$500,0)),"")</f>
        <v>809000000000</v>
      </c>
      <c r="J13" s="2">
        <f t="shared" si="10"/>
        <v>847000000000</v>
      </c>
      <c r="K13" s="2">
        <f t="shared" si="10"/>
        <v>709000000000</v>
      </c>
      <c r="L13" s="2">
        <f t="shared" si="10"/>
        <v>566000000000</v>
      </c>
      <c r="M13" s="2">
        <f t="shared" si="10"/>
        <v>455000000000</v>
      </c>
      <c r="N13" s="2">
        <f t="shared" si="10"/>
        <v>383000000000</v>
      </c>
      <c r="O13" s="2">
        <f t="shared" si="10"/>
        <v>493000000000</v>
      </c>
      <c r="P13" s="2">
        <f t="shared" si="10"/>
        <v>421000000000</v>
      </c>
      <c r="Q13" s="2">
        <f t="shared" si="10"/>
        <v>344000000000</v>
      </c>
      <c r="R13" s="2">
        <f t="shared" si="10"/>
        <v>296000000000</v>
      </c>
      <c r="S13" s="2">
        <f t="shared" si="10"/>
        <v>259000000000</v>
      </c>
      <c r="T13" s="2">
        <f t="shared" si="10"/>
        <v>217000000000</v>
      </c>
      <c r="U13" s="2">
        <f t="shared" si="10"/>
        <v>162000000000</v>
      </c>
      <c r="V13" s="2">
        <f t="shared" si="10"/>
        <v>115000000000</v>
      </c>
      <c r="W13" s="2">
        <f t="shared" si="10"/>
        <v>108000000000</v>
      </c>
      <c r="X13" s="2">
        <f t="shared" si="10"/>
        <v>96000000000</v>
      </c>
      <c r="Y13" s="2">
        <f t="shared" si="10"/>
        <v>78000000000</v>
      </c>
      <c r="Z13" s="2">
        <f t="shared" si="10"/>
        <v>70000000000</v>
      </c>
    </row>
    <row r="14" spans="1:26" ht="15.5" x14ac:dyDescent="0.35">
      <c r="C14" t="s">
        <v>26</v>
      </c>
      <c r="D14" s="2">
        <f>IFERROR(INDEX(D51:D500,MATCH($C$14,$C$51:$C$500,0)),"")</f>
        <v>-15124189253</v>
      </c>
      <c r="H14" s="2">
        <f>IFERROR(SUM(D14:G14)*(4/MAX(1,COUNT(D14:G14))),"")</f>
        <v>-60496757012</v>
      </c>
      <c r="I14" s="2">
        <f t="shared" ref="I14:Z14" si="11">IFERROR(INDEX(I51:I500,MATCH($C$14,$C$51:$C$500,0)),"")</f>
        <v>-64930209553</v>
      </c>
      <c r="J14" s="2">
        <f t="shared" si="11"/>
        <v>-68791412181</v>
      </c>
      <c r="K14" s="2">
        <f t="shared" si="11"/>
        <v>-57576528038</v>
      </c>
      <c r="L14" s="2">
        <f t="shared" si="11"/>
        <v>-38482013198</v>
      </c>
      <c r="M14" s="2">
        <f t="shared" si="11"/>
        <v>-39894409893</v>
      </c>
      <c r="N14" s="2">
        <f t="shared" si="11"/>
        <v>-45117117772</v>
      </c>
      <c r="O14" s="2">
        <f t="shared" si="11"/>
        <v>-52891563170</v>
      </c>
      <c r="P14" s="2">
        <f t="shared" si="11"/>
        <v>-34663208953</v>
      </c>
      <c r="Q14" s="2">
        <f t="shared" si="11"/>
        <v>-28784624725</v>
      </c>
      <c r="R14" s="2">
        <f t="shared" si="11"/>
        <v>-30750285220</v>
      </c>
      <c r="S14" s="2">
        <f t="shared" si="11"/>
        <v>-26297538327</v>
      </c>
      <c r="T14" s="2">
        <f t="shared" si="11"/>
        <v>-21951116044</v>
      </c>
      <c r="U14" s="2">
        <f t="shared" si="11"/>
        <v>-13740768159</v>
      </c>
      <c r="V14" s="2">
        <f t="shared" si="11"/>
        <v>-9980260070</v>
      </c>
      <c r="W14" s="2">
        <f t="shared" si="11"/>
        <v>-11144705409</v>
      </c>
      <c r="X14" s="2">
        <f t="shared" si="11"/>
        <v>-10349382326</v>
      </c>
      <c r="Y14" s="2">
        <f t="shared" si="11"/>
        <v>-9715889063</v>
      </c>
      <c r="Z14" s="2">
        <f t="shared" si="11"/>
        <v>-5252433557</v>
      </c>
    </row>
    <row r="15" spans="1:26" ht="15.5" x14ac:dyDescent="0.35">
      <c r="C15" t="s">
        <v>27</v>
      </c>
      <c r="D15" s="2">
        <f>IFERROR(INDEX(D51:D500,MATCH($C$15,$C$51:$C$500,0)),"")</f>
        <v>-3002130988</v>
      </c>
      <c r="H15" s="2">
        <f>IFERROR(SUM(D15:G15)*(4/MAX(1,COUNT(D15:G15))),"")</f>
        <v>-12008523952</v>
      </c>
      <c r="I15" s="2">
        <f t="shared" ref="I15:Z15" si="12">IFERROR(INDEX(I51:I500,MATCH($C$15,$C$51:$C$500,0)),"")</f>
        <v>-10430670704</v>
      </c>
      <c r="J15" s="2">
        <f t="shared" si="12"/>
        <v>-10787170467</v>
      </c>
      <c r="K15" s="2">
        <f t="shared" si="12"/>
        <v>-14879566285</v>
      </c>
      <c r="L15" s="2">
        <f t="shared" si="12"/>
        <v>-12000079369</v>
      </c>
      <c r="M15" s="2">
        <f t="shared" si="12"/>
        <v>-8351281001</v>
      </c>
      <c r="N15" s="2">
        <f t="shared" si="12"/>
        <v>-4935044243</v>
      </c>
      <c r="O15" s="2">
        <f t="shared" si="12"/>
        <v>-4089476286</v>
      </c>
      <c r="P15" s="2">
        <f t="shared" si="12"/>
        <v>-9146658136</v>
      </c>
      <c r="Q15" s="2">
        <f t="shared" si="12"/>
        <v>-6493967686</v>
      </c>
      <c r="R15" s="2">
        <f t="shared" si="12"/>
        <v>-6141697704</v>
      </c>
      <c r="S15" s="2">
        <f t="shared" si="12"/>
        <v>-4866541227</v>
      </c>
      <c r="T15" s="2">
        <f t="shared" si="12"/>
        <v>-2930336677</v>
      </c>
      <c r="U15" s="2">
        <f t="shared" si="12"/>
        <v>-5195351367</v>
      </c>
      <c r="V15" s="2">
        <f t="shared" si="12"/>
        <v>-3415548433</v>
      </c>
      <c r="W15" s="2">
        <f t="shared" si="12"/>
        <v>-2114826964</v>
      </c>
      <c r="X15" s="2">
        <f t="shared" si="12"/>
        <v>-748618620</v>
      </c>
      <c r="Y15" s="2">
        <f t="shared" si="12"/>
        <v>-7076701889</v>
      </c>
      <c r="Z15" s="2">
        <f t="shared" si="12"/>
        <v>-4673564102</v>
      </c>
    </row>
    <row r="16" spans="1:26" ht="15.5" x14ac:dyDescent="0.35">
      <c r="C16" t="s">
        <v>28</v>
      </c>
      <c r="D16" s="2">
        <f>IFERROR(INDEX(D51:D500,MATCH($C$16,$C$51:$C$500,0)),"")</f>
        <v>13106172720</v>
      </c>
      <c r="H16" s="2">
        <f>IFERROR(SUM(D16:G16)*(4/MAX(1,COUNT(D16:G16))),"")</f>
        <v>52424690880</v>
      </c>
      <c r="I16" s="2">
        <f t="shared" ref="I16:Z16" si="13">IFERROR(INDEX(I51:I500,MATCH($C$16,$C$51:$C$500,0)),"")</f>
        <v>48896921901</v>
      </c>
      <c r="J16" s="2">
        <f t="shared" si="13"/>
        <v>27701302589</v>
      </c>
      <c r="K16" s="2">
        <f t="shared" si="13"/>
        <v>47960768133</v>
      </c>
      <c r="L16" s="2">
        <f t="shared" si="13"/>
        <v>36464134244</v>
      </c>
      <c r="M16" s="2">
        <f t="shared" si="13"/>
        <v>17922516585</v>
      </c>
      <c r="N16" s="2">
        <f t="shared" si="13"/>
        <v>7739375309</v>
      </c>
      <c r="O16" s="2">
        <f t="shared" si="13"/>
        <v>11969483578</v>
      </c>
      <c r="P16" s="2">
        <f t="shared" si="13"/>
        <v>28590920205</v>
      </c>
      <c r="Q16" s="2">
        <f t="shared" si="13"/>
        <v>20674313211</v>
      </c>
      <c r="R16" s="2">
        <f t="shared" si="13"/>
        <v>17247529526</v>
      </c>
      <c r="S16" s="2">
        <f t="shared" si="13"/>
        <v>16773738682</v>
      </c>
      <c r="T16" s="2">
        <f t="shared" si="13"/>
        <v>10248873684</v>
      </c>
      <c r="U16" s="2">
        <f t="shared" si="13"/>
        <v>15442640840</v>
      </c>
      <c r="V16" s="2">
        <f t="shared" si="13"/>
        <v>13263772737</v>
      </c>
      <c r="W16" s="2">
        <f t="shared" si="13"/>
        <v>6116341869</v>
      </c>
      <c r="X16" s="2">
        <f t="shared" si="13"/>
        <v>2256027986</v>
      </c>
      <c r="Y16" s="2">
        <f t="shared" si="13"/>
        <v>16588842484</v>
      </c>
      <c r="Z16" s="2">
        <f t="shared" si="13"/>
        <v>14193001855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240030000000</v>
      </c>
      <c r="H20" s="2">
        <f t="shared" ref="H20:Z20" ca="1" si="14">IFERROR(H21*H2,"")</f>
        <v>240030000000</v>
      </c>
      <c r="I20" s="2">
        <f t="shared" ca="1" si="14"/>
        <v>196850000000</v>
      </c>
      <c r="J20" s="2">
        <f t="shared" ca="1" si="14"/>
        <v>167640000000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172720000000</v>
      </c>
      <c r="N20" s="2">
        <f t="shared" ca="1" si="14"/>
        <v>132080000000</v>
      </c>
      <c r="O20" s="2">
        <f t="shared" ca="1" si="14"/>
        <v>120650000000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67341332000</v>
      </c>
      <c r="S20" s="2">
        <f t="shared" ca="1" si="14"/>
        <v>49431438999.999992</v>
      </c>
      <c r="T20" s="2" t="str">
        <f t="shared" ca="1" si="14"/>
        <v/>
      </c>
      <c r="U20" s="2">
        <f t="shared" ca="1" si="14"/>
        <v>69490525000</v>
      </c>
      <c r="V20" s="2" t="str">
        <f t="shared" ca="1" si="14"/>
        <v/>
      </c>
      <c r="W20" s="2">
        <f t="shared" ca="1" si="14"/>
        <v>47998594999.999992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1270000000</v>
      </c>
      <c r="H21" s="2">
        <f>IFERROR(INDEX(D21:G21,COUNT(D21:G21)),"")</f>
        <v>1270000000</v>
      </c>
      <c r="I21" s="2">
        <f t="shared" ref="I21:Z21" si="15">IFERROR(INDEX(I51:I500,MATCH($C$7,$C$51:$C$500,0)),"")</f>
        <v>1270000000</v>
      </c>
      <c r="J21" s="2">
        <f t="shared" si="15"/>
        <v>1270000000</v>
      </c>
      <c r="K21" s="2">
        <f t="shared" si="15"/>
        <v>1270000000</v>
      </c>
      <c r="L21" s="2">
        <f t="shared" si="15"/>
        <v>1270000000</v>
      </c>
      <c r="M21" s="2">
        <f t="shared" si="15"/>
        <v>1270000000</v>
      </c>
      <c r="N21" s="2">
        <f t="shared" si="15"/>
        <v>1270000000</v>
      </c>
      <c r="O21" s="2">
        <f t="shared" si="15"/>
        <v>1270000000</v>
      </c>
      <c r="P21" s="2">
        <f t="shared" si="15"/>
        <v>1270000000</v>
      </c>
      <c r="Q21" s="2">
        <f t="shared" si="15"/>
        <v>1270000000</v>
      </c>
      <c r="R21" s="2">
        <f t="shared" si="15"/>
        <v>730000000</v>
      </c>
      <c r="S21" s="2">
        <f t="shared" si="15"/>
        <v>730000000</v>
      </c>
      <c r="T21" s="2">
        <f t="shared" si="15"/>
        <v>730000000</v>
      </c>
      <c r="U21" s="2">
        <f t="shared" si="15"/>
        <v>730000000</v>
      </c>
      <c r="V21" s="2">
        <f t="shared" si="15"/>
        <v>730000000</v>
      </c>
      <c r="W21" s="2">
        <f t="shared" si="15"/>
        <v>730000000</v>
      </c>
      <c r="X21" s="2">
        <f t="shared" si="15"/>
        <v>730000000</v>
      </c>
      <c r="Y21" s="2">
        <f t="shared" si="15"/>
        <v>730000000</v>
      </c>
      <c r="Z21" s="2">
        <f t="shared" si="15"/>
        <v>730000000</v>
      </c>
    </row>
    <row r="23" spans="1:26" ht="15.5" x14ac:dyDescent="0.35">
      <c r="B23" t="s">
        <v>53</v>
      </c>
      <c r="C23" t="s">
        <v>54</v>
      </c>
      <c r="D23" s="3">
        <f>IFERROR(D5/D6*100,"")</f>
        <v>3.1042750942607507</v>
      </c>
      <c r="H23" s="3">
        <f t="shared" ref="H23:Z23" si="16">IFERROR(H5/H6*100,"")</f>
        <v>12.417100377043003</v>
      </c>
      <c r="I23" s="3">
        <f t="shared" si="16"/>
        <v>11.241795402836935</v>
      </c>
      <c r="J23" s="3">
        <f t="shared" si="16"/>
        <v>2.8259703704895838</v>
      </c>
      <c r="K23" s="3">
        <f t="shared" si="16"/>
        <v>7.6896098118153757</v>
      </c>
      <c r="L23" s="3">
        <f t="shared" si="16"/>
        <v>8.9624874110103079</v>
      </c>
      <c r="M23" s="3">
        <f t="shared" si="16"/>
        <v>3.5529936306523275</v>
      </c>
      <c r="N23" s="3">
        <f t="shared" si="16"/>
        <v>1.6611760806149474</v>
      </c>
      <c r="O23" s="3">
        <f t="shared" si="16"/>
        <v>3.0376920335424273</v>
      </c>
      <c r="P23" s="3">
        <f t="shared" si="16"/>
        <v>9.4961214009062562</v>
      </c>
      <c r="Q23" s="3">
        <f t="shared" si="16"/>
        <v>6.3184592762771814</v>
      </c>
      <c r="R23" s="3">
        <f t="shared" si="16"/>
        <v>7.779032550237984</v>
      </c>
      <c r="S23" s="3">
        <f t="shared" si="16"/>
        <v>9.3783524030775816</v>
      </c>
      <c r="T23" s="3">
        <f t="shared" si="16"/>
        <v>5.6792668908931017</v>
      </c>
      <c r="U23" s="3">
        <f t="shared" si="16"/>
        <v>8.9206018331464723</v>
      </c>
      <c r="V23" s="3">
        <f t="shared" si="16"/>
        <v>9.4128888393680548</v>
      </c>
      <c r="W23" s="3">
        <f t="shared" si="16"/>
        <v>4.222046645865638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-0.22691916918769939</v>
      </c>
      <c r="H24" s="4">
        <f t="shared" ref="H24:Z24" si="17">IFERROR(_xlfn.RRI(5,M23,H23),"")</f>
        <v>0.28435521239305195</v>
      </c>
      <c r="I24" s="4">
        <f t="shared" si="17"/>
        <v>0.46583133582577907</v>
      </c>
      <c r="J24" s="4">
        <f t="shared" si="17"/>
        <v>-1.4345356225329065E-2</v>
      </c>
      <c r="K24" s="4">
        <f t="shared" si="17"/>
        <v>-4.1324543289956273E-2</v>
      </c>
      <c r="L24" s="4">
        <f t="shared" si="17"/>
        <v>7.2416466047289907E-2</v>
      </c>
      <c r="M24" s="4">
        <f t="shared" si="17"/>
        <v>-0.14506367888221727</v>
      </c>
      <c r="N24" s="4">
        <f t="shared" si="17"/>
        <v>-0.29261177849858377</v>
      </c>
      <c r="O24" s="4">
        <f t="shared" si="17"/>
        <v>-0.11763089635914092</v>
      </c>
      <c r="P24" s="4">
        <f t="shared" si="17"/>
        <v>1.2582507381465602E-2</v>
      </c>
      <c r="Q24" s="4">
        <f t="shared" si="17"/>
        <v>-7.662597776549962E-2</v>
      </c>
      <c r="R24" s="4">
        <f t="shared" si="17"/>
        <v>0.1300053829522565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7.93</v>
      </c>
      <c r="H25" s="3">
        <f>IFERROR(INDEX(D25:G25,COUNT(D25:G25)),"")</f>
        <v>7.93</v>
      </c>
      <c r="I25" s="3">
        <f t="shared" ref="I25:Z25" si="18">IFERROR(INDEX(I51:I500,MATCH($C$25,$C$51:$C$500,0)),"")</f>
        <v>30.2</v>
      </c>
      <c r="J25" s="3">
        <f t="shared" si="18"/>
        <v>13.29</v>
      </c>
      <c r="K25" s="3">
        <f t="shared" si="18"/>
        <v>25.97</v>
      </c>
      <c r="L25" s="3">
        <f t="shared" si="18"/>
        <v>19.2</v>
      </c>
      <c r="M25" s="3">
        <f t="shared" si="18"/>
        <v>7.51</v>
      </c>
      <c r="N25" s="3">
        <f t="shared" si="18"/>
        <v>2.2000000000000002</v>
      </c>
      <c r="O25" s="3">
        <f t="shared" si="18"/>
        <v>6.19</v>
      </c>
      <c r="P25" s="3">
        <f t="shared" si="18"/>
        <v>15.26</v>
      </c>
      <c r="Q25" s="3">
        <f t="shared" si="18"/>
        <v>11.13</v>
      </c>
      <c r="R25" s="3">
        <f t="shared" si="18"/>
        <v>15.26</v>
      </c>
      <c r="S25" s="3">
        <f t="shared" si="18"/>
        <v>16.36</v>
      </c>
      <c r="T25" s="3">
        <f t="shared" si="18"/>
        <v>10.050000000000001</v>
      </c>
      <c r="U25" s="3">
        <f t="shared" si="18"/>
        <v>14.08</v>
      </c>
      <c r="V25" s="3">
        <f t="shared" si="18"/>
        <v>13.53</v>
      </c>
      <c r="W25" s="3">
        <f t="shared" si="18"/>
        <v>5.5</v>
      </c>
      <c r="X25" s="3">
        <f t="shared" si="18"/>
        <v>2.0699999999999998</v>
      </c>
      <c r="Y25" s="3">
        <f t="shared" si="18"/>
        <v>13.07</v>
      </c>
      <c r="Z25" s="3">
        <f t="shared" si="18"/>
        <v>13.08</v>
      </c>
    </row>
    <row r="26" spans="1:26" ht="15.5" x14ac:dyDescent="0.35">
      <c r="C26" t="s">
        <v>58</v>
      </c>
      <c r="D26" s="4">
        <f>IFERROR(_xlfn.RRI(5,I25,D25),"")</f>
        <v>-0.23466204980697802</v>
      </c>
      <c r="H26" s="4">
        <f t="shared" ref="H26:Z26" si="19">IFERROR(_xlfn.RRI(5,M25,H25),"")</f>
        <v>1.0942954858533804E-2</v>
      </c>
      <c r="I26" s="4">
        <f t="shared" si="19"/>
        <v>0.68856138139982548</v>
      </c>
      <c r="J26" s="4">
        <f t="shared" si="19"/>
        <v>0.16510982994586021</v>
      </c>
      <c r="K26" s="4">
        <f t="shared" si="19"/>
        <v>0.11220151725575844</v>
      </c>
      <c r="L26" s="4">
        <f t="shared" si="19"/>
        <v>0.11522170392706688</v>
      </c>
      <c r="M26" s="4">
        <f t="shared" si="19"/>
        <v>-0.13220512555719233</v>
      </c>
      <c r="N26" s="4">
        <f t="shared" si="19"/>
        <v>-0.33053500075338604</v>
      </c>
      <c r="O26" s="4">
        <f t="shared" si="19"/>
        <v>-9.2378202349476357E-2</v>
      </c>
      <c r="P26" s="4">
        <f t="shared" si="19"/>
        <v>1.6226172413354334E-2</v>
      </c>
      <c r="Q26" s="4">
        <f t="shared" si="19"/>
        <v>-3.8300315548478125E-2</v>
      </c>
      <c r="R26" s="4">
        <f t="shared" si="19"/>
        <v>0.22641758443090576</v>
      </c>
      <c r="S26" s="4">
        <f t="shared" si="19"/>
        <v>0.51203759940494131</v>
      </c>
      <c r="T26" s="4">
        <f t="shared" si="19"/>
        <v>-5.1192530910292744E-2</v>
      </c>
      <c r="U26" s="4">
        <f t="shared" si="19"/>
        <v>1.4843284372777488E-2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801.55354994173229</v>
      </c>
      <c r="H27" s="3">
        <f t="shared" ref="H27:Z27" si="20">IFERROR(H4/H21,"")</f>
        <v>3206.2141997669291</v>
      </c>
      <c r="I27" s="3">
        <f t="shared" si="20"/>
        <v>3236.0711330834647</v>
      </c>
      <c r="J27" s="3">
        <f t="shared" si="20"/>
        <v>3084.1447862440946</v>
      </c>
      <c r="K27" s="3">
        <f t="shared" si="20"/>
        <v>2648.4392187669291</v>
      </c>
      <c r="L27" s="3">
        <f t="shared" si="20"/>
        <v>2520.3410208</v>
      </c>
      <c r="M27" s="3">
        <f t="shared" si="20"/>
        <v>2353.4240679771656</v>
      </c>
      <c r="N27" s="3">
        <f t="shared" si="20"/>
        <v>2081.5956735527561</v>
      </c>
      <c r="O27" s="3">
        <f t="shared" si="20"/>
        <v>2147.051506680315</v>
      </c>
      <c r="P27" s="3">
        <f t="shared" si="20"/>
        <v>1871.0100308275591</v>
      </c>
      <c r="Q27" s="3">
        <f t="shared" si="20"/>
        <v>1662.0669079818897</v>
      </c>
      <c r="R27" s="3">
        <f t="shared" si="20"/>
        <v>2698.7866788000001</v>
      </c>
      <c r="S27" s="3">
        <f t="shared" si="20"/>
        <v>2339.1964797082192</v>
      </c>
      <c r="T27" s="3">
        <f t="shared" si="20"/>
        <v>1969.407620039726</v>
      </c>
      <c r="U27" s="3">
        <f t="shared" si="20"/>
        <v>1794.8550066890411</v>
      </c>
      <c r="V27" s="3">
        <f t="shared" si="20"/>
        <v>1606.8147849068494</v>
      </c>
      <c r="W27" s="3">
        <f t="shared" si="20"/>
        <v>1333.1653709630136</v>
      </c>
      <c r="X27" s="3">
        <f t="shared" si="20"/>
        <v>1146.5262280849315</v>
      </c>
      <c r="Y27" s="3">
        <f t="shared" si="20"/>
        <v>1384.8411014917808</v>
      </c>
      <c r="Z27" s="3">
        <f t="shared" si="20"/>
        <v>1200.3755482616439</v>
      </c>
    </row>
    <row r="28" spans="1:26" ht="15.5" x14ac:dyDescent="0.35">
      <c r="C28" t="s">
        <v>60</v>
      </c>
      <c r="D28" s="4">
        <f>IFERROR(_xlfn.RRI(5,I27,D27),"")</f>
        <v>-0.24354535066270266</v>
      </c>
      <c r="H28" s="4">
        <f t="shared" ref="H28:Z28" si="21">IFERROR(_xlfn.RRI(5,M27,H27),"")</f>
        <v>6.3796283001648524E-2</v>
      </c>
      <c r="I28" s="4">
        <f t="shared" si="21"/>
        <v>9.2255742224779391E-2</v>
      </c>
      <c r="J28" s="4">
        <f t="shared" si="21"/>
        <v>7.512375802118032E-2</v>
      </c>
      <c r="K28" s="4">
        <f t="shared" si="21"/>
        <v>7.1970364048162816E-2</v>
      </c>
      <c r="L28" s="4">
        <f t="shared" si="21"/>
        <v>8.6831359435764366E-2</v>
      </c>
      <c r="M28" s="4">
        <f t="shared" si="21"/>
        <v>-2.7014593317279179E-2</v>
      </c>
      <c r="N28" s="4">
        <f t="shared" si="21"/>
        <v>-2.3064401837010418E-2</v>
      </c>
      <c r="O28" s="4">
        <f t="shared" si="21"/>
        <v>1.7422575258332573E-2</v>
      </c>
      <c r="P28" s="4">
        <f t="shared" si="21"/>
        <v>8.3454640508007216E-3</v>
      </c>
      <c r="Q28" s="4">
        <f t="shared" si="21"/>
        <v>6.7845370433676777E-3</v>
      </c>
      <c r="R28" s="4">
        <f t="shared" si="21"/>
        <v>0.15148134577175365</v>
      </c>
      <c r="S28" s="4">
        <f t="shared" si="21"/>
        <v>0.15328472918696767</v>
      </c>
      <c r="T28" s="4">
        <f t="shared" si="21"/>
        <v>7.2968899311269153E-2</v>
      </c>
      <c r="U28" s="4">
        <f t="shared" si="21"/>
        <v>8.3783278610712886E-2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-0.73741721854304632</v>
      </c>
      <c r="I29" s="4">
        <f t="shared" si="22"/>
        <v>1.2723852520692251</v>
      </c>
      <c r="J29" s="4">
        <f t="shared" si="22"/>
        <v>-0.48825567963034272</v>
      </c>
      <c r="K29" s="4">
        <f t="shared" si="22"/>
        <v>0.35260416666666666</v>
      </c>
      <c r="L29" s="4">
        <f t="shared" si="22"/>
        <v>1.5565912117177096</v>
      </c>
      <c r="M29" s="4">
        <f t="shared" si="22"/>
        <v>2.4136363636363631</v>
      </c>
      <c r="N29" s="4">
        <f t="shared" si="22"/>
        <v>-0.64458804523424873</v>
      </c>
      <c r="O29" s="4">
        <f t="shared" si="22"/>
        <v>-0.59436435124508524</v>
      </c>
      <c r="P29" s="4">
        <f t="shared" si="22"/>
        <v>0.37106918238993697</v>
      </c>
      <c r="Q29" s="4">
        <f t="shared" si="22"/>
        <v>-0.27064220183486232</v>
      </c>
      <c r="R29" s="4">
        <f t="shared" si="22"/>
        <v>-6.7237163814180906E-2</v>
      </c>
      <c r="S29" s="4">
        <f t="shared" si="22"/>
        <v>0.62786069651741272</v>
      </c>
      <c r="T29" s="4">
        <f t="shared" si="22"/>
        <v>-0.28622159090909088</v>
      </c>
      <c r="U29" s="4">
        <f t="shared" si="22"/>
        <v>4.0650406504065095E-2</v>
      </c>
      <c r="V29" s="4">
        <f t="shared" si="22"/>
        <v>1.46</v>
      </c>
      <c r="W29" s="4">
        <f t="shared" si="22"/>
        <v>1.6570048309178746</v>
      </c>
      <c r="X29" s="4">
        <f t="shared" si="22"/>
        <v>-0.84162203519510326</v>
      </c>
      <c r="Y29" s="4">
        <f t="shared" si="22"/>
        <v>-7.6452599388377579E-4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-9.2262907979054898E-3</v>
      </c>
      <c r="I30" s="4">
        <f t="shared" si="23"/>
        <v>4.9260445721287849E-2</v>
      </c>
      <c r="J30" s="4">
        <f t="shared" si="23"/>
        <v>0.16451408980419155</v>
      </c>
      <c r="K30" s="4">
        <f t="shared" si="23"/>
        <v>5.0825740211246688E-2</v>
      </c>
      <c r="L30" s="4">
        <f t="shared" si="23"/>
        <v>7.0925149060069012E-2</v>
      </c>
      <c r="M30" s="4">
        <f t="shared" si="23"/>
        <v>0.13058654852047577</v>
      </c>
      <c r="N30" s="4">
        <f t="shared" si="23"/>
        <v>-3.0486382335915208E-2</v>
      </c>
      <c r="O30" s="4">
        <f t="shared" si="23"/>
        <v>0.14753607479627517</v>
      </c>
      <c r="P30" s="4">
        <f t="shared" si="23"/>
        <v>0.12571282289674596</v>
      </c>
      <c r="Q30" s="4">
        <f t="shared" si="23"/>
        <v>-0.38414291094658948</v>
      </c>
      <c r="R30" s="4">
        <f t="shared" si="23"/>
        <v>0.15372381166400978</v>
      </c>
      <c r="S30" s="4">
        <f t="shared" si="23"/>
        <v>0.18776654254086514</v>
      </c>
      <c r="T30" s="4">
        <f t="shared" si="23"/>
        <v>9.7251651359115107E-2</v>
      </c>
      <c r="U30" s="4">
        <f t="shared" si="23"/>
        <v>0.1170266937723584</v>
      </c>
      <c r="V30" s="4">
        <f t="shared" si="23"/>
        <v>0.20526291779253517</v>
      </c>
      <c r="W30" s="4">
        <f t="shared" si="23"/>
        <v>0.16278663174572958</v>
      </c>
      <c r="X30" s="4">
        <f t="shared" si="23"/>
        <v>-0.17208824402318168</v>
      </c>
      <c r="Y30" s="4">
        <f t="shared" si="23"/>
        <v>0.15367320127211495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255.52</v>
      </c>
      <c r="H32" s="3">
        <f>IFERROR(INDEX(D32:G32,COUNT(D32:G32)),"")</f>
        <v>255.52</v>
      </c>
      <c r="I32" s="3">
        <f t="shared" ref="I32:Z32" si="24">IFERROR(INDEX(I51:I500,MATCH($C$32,$C$51:$C$500,0)),"")</f>
        <v>247.59</v>
      </c>
      <c r="J32" s="3">
        <f t="shared" si="24"/>
        <v>221.75</v>
      </c>
      <c r="K32" s="3">
        <f t="shared" si="24"/>
        <v>217.99</v>
      </c>
      <c r="L32" s="3">
        <f t="shared" si="24"/>
        <v>203.23</v>
      </c>
      <c r="M32" s="3">
        <f t="shared" si="24"/>
        <v>186.01</v>
      </c>
      <c r="N32" s="3">
        <f t="shared" si="24"/>
        <v>179.9</v>
      </c>
      <c r="O32" s="3">
        <f t="shared" si="24"/>
        <v>184.8</v>
      </c>
      <c r="P32" s="3">
        <f t="shared" si="24"/>
        <v>182.19</v>
      </c>
      <c r="Q32" s="3">
        <f t="shared" si="24"/>
        <v>166.89</v>
      </c>
      <c r="R32" s="3">
        <f t="shared" si="24"/>
        <v>196.81</v>
      </c>
      <c r="S32" s="3">
        <f t="shared" si="24"/>
        <v>184.5</v>
      </c>
      <c r="T32" s="3">
        <f t="shared" si="24"/>
        <v>167.29</v>
      </c>
      <c r="U32" s="3">
        <f t="shared" si="24"/>
        <v>157.79</v>
      </c>
      <c r="V32" s="3">
        <f t="shared" si="24"/>
        <v>143.72</v>
      </c>
      <c r="W32" s="3">
        <f t="shared" si="24"/>
        <v>130.19</v>
      </c>
      <c r="X32" s="3">
        <f t="shared" si="24"/>
        <v>124.69</v>
      </c>
      <c r="Y32" s="3">
        <f t="shared" si="24"/>
        <v>122.62</v>
      </c>
      <c r="Z32" s="3">
        <f t="shared" si="24"/>
        <v>109.55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0.76</v>
      </c>
      <c r="H33" s="3">
        <f>IFERROR(INDEX(D33:G33,COUNT(D33:G33)),"")</f>
        <v>0.76</v>
      </c>
      <c r="I33" s="3">
        <f t="shared" ref="I33:Z33" si="25">IFERROR(INDEX(I51:I500,MATCH($C$33,$C$51:$C$500,0)),"")</f>
        <v>0.63</v>
      </c>
      <c r="J33" s="3">
        <f t="shared" si="25"/>
        <v>0.6</v>
      </c>
      <c r="K33" s="3">
        <f t="shared" si="25"/>
        <v>0.72</v>
      </c>
      <c r="L33" s="3">
        <f t="shared" si="25"/>
        <v>1.63</v>
      </c>
      <c r="M33" s="3">
        <f t="shared" si="25"/>
        <v>0.73</v>
      </c>
      <c r="N33" s="3">
        <f t="shared" si="25"/>
        <v>0.57999999999999996</v>
      </c>
      <c r="O33" s="3">
        <f t="shared" si="25"/>
        <v>0.51</v>
      </c>
      <c r="P33" s="3">
        <f t="shared" si="25"/>
        <v>0.52</v>
      </c>
      <c r="Q33" s="3">
        <f t="shared" si="25"/>
        <v>0.66</v>
      </c>
      <c r="R33" s="3">
        <f t="shared" si="25"/>
        <v>0.47</v>
      </c>
      <c r="S33" s="3">
        <f t="shared" si="25"/>
        <v>0.37</v>
      </c>
      <c r="T33" s="3">
        <f t="shared" si="25"/>
        <v>0.52</v>
      </c>
      <c r="U33" s="3">
        <f t="shared" si="25"/>
        <v>0.61</v>
      </c>
      <c r="V33" s="3">
        <f t="shared" si="25"/>
        <v>0.63</v>
      </c>
      <c r="W33" s="3">
        <f t="shared" si="25"/>
        <v>0.51</v>
      </c>
      <c r="X33" s="3">
        <f t="shared" si="25"/>
        <v>0.59</v>
      </c>
      <c r="Y33" s="3">
        <f t="shared" si="25"/>
        <v>0.9</v>
      </c>
      <c r="Z33" s="3">
        <f t="shared" si="25"/>
        <v>0.81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24.34</v>
      </c>
      <c r="H34" s="3">
        <f>IFERROR(INDEX(D34:G34,COUNT(D34:G34)),"")</f>
        <v>24.34</v>
      </c>
      <c r="I34" s="3">
        <f t="shared" ref="I34:Z34" si="26">IFERROR(INDEX(I51:I500,MATCH($C$34,$C$51:$C$500,0)),"")</f>
        <v>5.13</v>
      </c>
      <c r="J34" s="3">
        <f t="shared" si="26"/>
        <v>9.93</v>
      </c>
      <c r="K34" s="3">
        <f t="shared" si="26"/>
        <v>6.08</v>
      </c>
      <c r="L34" s="3">
        <f t="shared" si="26"/>
        <v>17.29</v>
      </c>
      <c r="M34" s="3">
        <f t="shared" si="26"/>
        <v>18.11</v>
      </c>
      <c r="N34" s="3">
        <f t="shared" si="26"/>
        <v>47.27</v>
      </c>
      <c r="O34" s="3">
        <f t="shared" si="26"/>
        <v>15.35</v>
      </c>
      <c r="P34" s="3">
        <f t="shared" si="26"/>
        <v>6.23</v>
      </c>
      <c r="Q34" s="3">
        <f t="shared" si="26"/>
        <v>9.8800000000000008</v>
      </c>
      <c r="R34" s="3">
        <f t="shared" si="26"/>
        <v>6.09</v>
      </c>
      <c r="S34" s="3">
        <f t="shared" si="26"/>
        <v>4.22</v>
      </c>
      <c r="T34" s="3">
        <f t="shared" si="26"/>
        <v>8.66</v>
      </c>
      <c r="U34" s="3">
        <f t="shared" si="26"/>
        <v>6.82</v>
      </c>
      <c r="V34" s="3">
        <f t="shared" si="26"/>
        <v>6.73</v>
      </c>
      <c r="W34" s="3">
        <f t="shared" si="26"/>
        <v>12.18</v>
      </c>
      <c r="X34" s="3">
        <f t="shared" si="26"/>
        <v>35.75</v>
      </c>
      <c r="Y34" s="3">
        <f t="shared" si="26"/>
        <v>8.42</v>
      </c>
      <c r="Z34" s="3">
        <f t="shared" si="26"/>
        <v>6.8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0.24</v>
      </c>
      <c r="H35" s="3">
        <f>IFERROR(INDEX(D35:G35,COUNT(D35:G35)),"")</f>
        <v>0.24</v>
      </c>
      <c r="I35" s="3">
        <f t="shared" ref="I35:Z35" si="27">IFERROR(INDEX(I51:I500,MATCH($C$35,$C$51:$C$500,0)),"")</f>
        <v>0.05</v>
      </c>
      <c r="J35" s="3">
        <f t="shared" si="27"/>
        <v>0.04</v>
      </c>
      <c r="K35" s="3">
        <f t="shared" si="27"/>
        <v>0.06</v>
      </c>
      <c r="L35" s="3">
        <f t="shared" si="27"/>
        <v>0.13</v>
      </c>
      <c r="M35" s="3">
        <f t="shared" si="27"/>
        <v>0.06</v>
      </c>
      <c r="N35" s="3">
        <f t="shared" si="27"/>
        <v>0.05</v>
      </c>
      <c r="O35" s="3">
        <f t="shared" si="27"/>
        <v>0.04</v>
      </c>
      <c r="P35" s="3">
        <f t="shared" si="27"/>
        <v>0.05</v>
      </c>
      <c r="Q35" s="3">
        <f t="shared" si="27"/>
        <v>7.0000000000000007E-2</v>
      </c>
      <c r="R35" s="3">
        <f t="shared" si="27"/>
        <v>0.03</v>
      </c>
      <c r="S35" s="3">
        <f t="shared" si="27"/>
        <v>0.03</v>
      </c>
      <c r="T35" s="3">
        <f t="shared" si="27"/>
        <v>0.04</v>
      </c>
      <c r="U35" s="3">
        <f t="shared" si="27"/>
        <v>0.05</v>
      </c>
      <c r="V35" s="3">
        <f t="shared" si="27"/>
        <v>0.06</v>
      </c>
      <c r="W35" s="3">
        <f t="shared" si="27"/>
        <v>0.05</v>
      </c>
      <c r="X35" s="3">
        <f t="shared" si="27"/>
        <v>0.06</v>
      </c>
      <c r="Y35" s="3">
        <f t="shared" si="27"/>
        <v>0.08</v>
      </c>
      <c r="Z35" s="3">
        <f t="shared" si="27"/>
        <v>7.0000000000000007E-2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9.4600000000000004E-2</v>
      </c>
      <c r="I36" s="4">
        <f t="shared" si="28"/>
        <v>9.9399999999999988E-2</v>
      </c>
      <c r="J36" s="4">
        <f t="shared" si="28"/>
        <v>0.15049999999999999</v>
      </c>
      <c r="K36" s="4">
        <f t="shared" si="28"/>
        <v>9.6300000000000011E-2</v>
      </c>
      <c r="L36" s="4">
        <f t="shared" si="28"/>
        <v>0.1042</v>
      </c>
      <c r="M36" s="4">
        <f t="shared" si="28"/>
        <v>0.1331</v>
      </c>
      <c r="N36" s="4">
        <f t="shared" si="28"/>
        <v>0.2271</v>
      </c>
      <c r="O36" s="4">
        <f t="shared" si="28"/>
        <v>0.16170000000000001</v>
      </c>
      <c r="P36" s="4">
        <f t="shared" si="28"/>
        <v>0.1966</v>
      </c>
      <c r="Q36" s="4">
        <f t="shared" si="28"/>
        <v>0.1797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3</v>
      </c>
      <c r="I37" s="3">
        <f t="shared" si="29"/>
        <v>3</v>
      </c>
      <c r="J37" s="3">
        <f t="shared" si="29"/>
        <v>2</v>
      </c>
      <c r="K37" s="3">
        <f t="shared" si="29"/>
        <v>2.5</v>
      </c>
      <c r="L37" s="3">
        <f t="shared" si="29"/>
        <v>2</v>
      </c>
      <c r="M37" s="3">
        <f t="shared" si="29"/>
        <v>1</v>
      </c>
      <c r="N37" s="3">
        <f t="shared" si="29"/>
        <v>0.5</v>
      </c>
      <c r="O37" s="3">
        <f t="shared" si="29"/>
        <v>1</v>
      </c>
      <c r="P37" s="3">
        <f t="shared" si="29"/>
        <v>3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1017973008426</v>
      </c>
      <c r="E51" s="5">
        <v>1107635386640</v>
      </c>
      <c r="F51" s="5">
        <v>1059492176392</v>
      </c>
      <c r="G51" s="5">
        <v>962495395984</v>
      </c>
      <c r="I51" s="5">
        <v>4109810339016</v>
      </c>
      <c r="J51" s="5">
        <v>3916863878530</v>
      </c>
      <c r="K51" s="5">
        <v>3363517807834</v>
      </c>
      <c r="L51" s="5">
        <v>3200833096416</v>
      </c>
      <c r="M51" s="5">
        <v>2988848566331</v>
      </c>
      <c r="N51" s="5">
        <v>2643626505412</v>
      </c>
      <c r="O51" s="5">
        <v>2726755413484</v>
      </c>
      <c r="P51" s="5">
        <v>2376182739151</v>
      </c>
      <c r="Q51" s="5">
        <v>2110824973137</v>
      </c>
      <c r="R51" s="5">
        <v>1970114275524</v>
      </c>
      <c r="S51" s="5">
        <v>1707613430187</v>
      </c>
      <c r="T51" s="5">
        <v>1437667562629</v>
      </c>
      <c r="U51" s="5">
        <v>1310244154883</v>
      </c>
      <c r="V51" s="5">
        <v>1172974792982</v>
      </c>
      <c r="W51" s="5">
        <v>973210720803</v>
      </c>
      <c r="X51" s="5">
        <v>836964146502</v>
      </c>
      <c r="Y51" s="5">
        <v>1010934004089</v>
      </c>
      <c r="Z51" s="5">
        <v>876274150231</v>
      </c>
    </row>
    <row r="52" spans="2:26" ht="15.5" x14ac:dyDescent="0.35">
      <c r="C52" t="s">
        <v>85</v>
      </c>
      <c r="D52" s="5">
        <v>-930337386953</v>
      </c>
      <c r="E52" s="5">
        <v>-1002159026115</v>
      </c>
      <c r="F52" s="5">
        <v>-974002672864</v>
      </c>
      <c r="G52" s="5">
        <v>-879669632602</v>
      </c>
      <c r="I52" s="5">
        <v>-3747451408783</v>
      </c>
      <c r="J52" s="5">
        <v>-3582486836953</v>
      </c>
      <c r="K52" s="5">
        <v>-3071171859785</v>
      </c>
      <c r="L52" s="5">
        <v>-2931198452407</v>
      </c>
      <c r="M52" s="5">
        <v>-2747094995795</v>
      </c>
      <c r="N52" s="5">
        <v>-2421934897535</v>
      </c>
      <c r="O52" s="5">
        <v>-2497998546107</v>
      </c>
      <c r="P52" s="5">
        <v>-2166026999864</v>
      </c>
      <c r="Q52" s="5">
        <v>-1931226824091</v>
      </c>
      <c r="R52" s="5">
        <v>-1800872527909</v>
      </c>
      <c r="S52" s="5">
        <v>-1550312637724</v>
      </c>
      <c r="T52" s="5">
        <v>-1306133352316</v>
      </c>
      <c r="U52" s="5">
        <v>-1189781957128</v>
      </c>
      <c r="V52" s="5">
        <v>-1068515420711</v>
      </c>
      <c r="W52" s="5">
        <v>-885991103885</v>
      </c>
      <c r="X52" s="5">
        <v>-756729730889</v>
      </c>
      <c r="Y52" s="5">
        <v>-916547639589</v>
      </c>
      <c r="Z52" s="5">
        <v>-792098089240</v>
      </c>
    </row>
    <row r="53" spans="2:26" ht="15.5" x14ac:dyDescent="0.35">
      <c r="C53" t="s">
        <v>86</v>
      </c>
      <c r="D53" s="5">
        <v>87635621473</v>
      </c>
      <c r="E53" s="5">
        <v>105476360525</v>
      </c>
      <c r="F53" s="5">
        <v>85489503528</v>
      </c>
      <c r="G53" s="5">
        <v>82825763382</v>
      </c>
      <c r="I53" s="5">
        <v>362358930233</v>
      </c>
      <c r="J53" s="5">
        <v>334377041577</v>
      </c>
      <c r="K53" s="5">
        <v>292345948049</v>
      </c>
      <c r="L53" s="5">
        <v>269634644009</v>
      </c>
      <c r="M53" s="5">
        <v>241753570536</v>
      </c>
      <c r="N53" s="5">
        <v>221691607877</v>
      </c>
      <c r="O53" s="5">
        <v>228756867377</v>
      </c>
      <c r="P53" s="5">
        <v>210155739287</v>
      </c>
      <c r="Q53" s="5">
        <v>179598149046</v>
      </c>
      <c r="R53" s="5">
        <v>169241747615</v>
      </c>
      <c r="S53" s="5">
        <v>157300792463</v>
      </c>
      <c r="T53" s="5">
        <v>131534210313</v>
      </c>
      <c r="U53" s="5">
        <v>120462197755</v>
      </c>
      <c r="V53" s="5">
        <v>104459372271</v>
      </c>
      <c r="W53" s="5">
        <v>87219616918</v>
      </c>
      <c r="X53" s="5">
        <v>80234415613</v>
      </c>
      <c r="Y53" s="5">
        <v>94386364500</v>
      </c>
      <c r="Z53" s="5">
        <v>84176060991</v>
      </c>
    </row>
    <row r="54" spans="2:26" ht="15.5" x14ac:dyDescent="0.35">
      <c r="C54" t="s">
        <v>87</v>
      </c>
      <c r="D54" s="5">
        <v>-59442888315</v>
      </c>
      <c r="E54" s="5">
        <v>-71812906545</v>
      </c>
      <c r="F54" s="5">
        <v>-60825800997</v>
      </c>
      <c r="G54" s="5">
        <v>-58863560965</v>
      </c>
      <c r="I54" s="5">
        <v>-248821889062</v>
      </c>
      <c r="J54" s="5">
        <v>-237943332998</v>
      </c>
      <c r="K54" s="5">
        <v>-186948370891</v>
      </c>
      <c r="L54" s="5">
        <v>-195672544925</v>
      </c>
      <c r="M54" s="5">
        <v>-184016785574</v>
      </c>
      <c r="N54" s="5">
        <v>-168919265344</v>
      </c>
      <c r="O54" s="5">
        <v>-163990575290</v>
      </c>
      <c r="P54" s="5">
        <v>-147050262291</v>
      </c>
      <c r="Q54" s="5">
        <v>-130276162389</v>
      </c>
      <c r="R54" s="5">
        <v>-121361843286</v>
      </c>
      <c r="S54" s="5">
        <v>-114798286312</v>
      </c>
      <c r="T54" s="5">
        <v>-99682586377</v>
      </c>
      <c r="U54" s="5">
        <v>-91549815489</v>
      </c>
      <c r="V54" s="5">
        <v>-81522691137</v>
      </c>
      <c r="W54" s="5">
        <v>-70241066296</v>
      </c>
      <c r="X54" s="5">
        <v>-67255895232</v>
      </c>
      <c r="Y54" s="5">
        <v>-64873830779</v>
      </c>
      <c r="Z54" s="5">
        <v>-63670509214</v>
      </c>
    </row>
    <row r="55" spans="2:26" ht="15.5" x14ac:dyDescent="0.35">
      <c r="C55" t="s">
        <v>89</v>
      </c>
      <c r="D55" s="5">
        <v>-16746992782</v>
      </c>
      <c r="E55" s="5">
        <v>-17548637864</v>
      </c>
      <c r="F55" s="5">
        <v>-16144135543</v>
      </c>
      <c r="G55" s="5">
        <v>-16559050856</v>
      </c>
      <c r="I55" s="5">
        <v>-65590708237</v>
      </c>
      <c r="J55" s="5">
        <v>-65548217684</v>
      </c>
      <c r="K55" s="5">
        <v>-56225905416</v>
      </c>
      <c r="L55" s="5">
        <v>-54941523312</v>
      </c>
      <c r="M55" s="5">
        <v>-56437728690</v>
      </c>
      <c r="N55" s="5">
        <v>-50801392553</v>
      </c>
      <c r="O55" s="5">
        <v>-50968036953</v>
      </c>
      <c r="P55" s="5">
        <v>-42305260589</v>
      </c>
      <c r="Q55" s="5">
        <v>-39945879142</v>
      </c>
      <c r="R55" s="5">
        <v>-39655504636</v>
      </c>
      <c r="S55" s="5">
        <v>-37525478412</v>
      </c>
      <c r="T55" s="5">
        <v>-32408196961</v>
      </c>
      <c r="U55" s="5">
        <v>-28377401907</v>
      </c>
      <c r="V55" s="5">
        <v>-26407414658</v>
      </c>
      <c r="W55" s="5">
        <v>-20803171809</v>
      </c>
      <c r="X55" s="5">
        <v>-16844338249</v>
      </c>
      <c r="Y55" s="5">
        <v>-16420145915</v>
      </c>
      <c r="Z55" s="5">
        <v>-16505587735</v>
      </c>
    </row>
    <row r="56" spans="2:26" ht="15.5" x14ac:dyDescent="0.35">
      <c r="C56" t="s">
        <v>88</v>
      </c>
      <c r="D56" s="5">
        <v>-41293466066</v>
      </c>
      <c r="E56" s="5">
        <v>-44093853393</v>
      </c>
      <c r="F56" s="5">
        <v>-41496779626</v>
      </c>
      <c r="G56" s="5">
        <v>-41078162021</v>
      </c>
      <c r="I56" s="5">
        <v>-169304420742</v>
      </c>
      <c r="J56" s="5">
        <v>-160642697924</v>
      </c>
      <c r="K56" s="5">
        <v>-139307641435</v>
      </c>
      <c r="L56" s="5">
        <v>-134106673833</v>
      </c>
      <c r="M56" s="5">
        <v>-124493596074</v>
      </c>
      <c r="N56" s="5">
        <v>-113456884154</v>
      </c>
      <c r="O56" s="5">
        <v>-113057481128</v>
      </c>
      <c r="P56" s="5">
        <v>-102159744732</v>
      </c>
      <c r="Q56" s="5">
        <v>-88938892094</v>
      </c>
      <c r="R56" s="5">
        <v>-81439286982</v>
      </c>
      <c r="S56" s="5">
        <v>-75192658375</v>
      </c>
      <c r="T56" s="5">
        <v>-66901876023</v>
      </c>
      <c r="U56" s="5">
        <v>-61330227046</v>
      </c>
      <c r="V56" s="5">
        <v>-54009176204</v>
      </c>
      <c r="W56" s="5">
        <v>-49889694041</v>
      </c>
      <c r="X56" s="5">
        <v>-50411556983</v>
      </c>
      <c r="Y56" s="5">
        <v>-48453684864</v>
      </c>
      <c r="Z56" s="5">
        <v>-47164921479</v>
      </c>
    </row>
    <row r="57" spans="2:26" ht="15.5" x14ac:dyDescent="0.35">
      <c r="C57" t="s">
        <v>98</v>
      </c>
      <c r="D57" s="5">
        <v>-599960</v>
      </c>
      <c r="E57" s="5">
        <v>-658166</v>
      </c>
      <c r="F57" s="5">
        <v>-564667</v>
      </c>
      <c r="G57" s="5">
        <v>-610118</v>
      </c>
      <c r="I57" s="5">
        <v>-2660791</v>
      </c>
      <c r="J57" s="5">
        <v>-14746814</v>
      </c>
      <c r="K57" s="5">
        <v>-6326678</v>
      </c>
    </row>
    <row r="58" spans="2:26" ht="15.5" x14ac:dyDescent="0.35">
      <c r="C58" t="s">
        <v>91</v>
      </c>
      <c r="D58" s="5">
        <v>28192733158</v>
      </c>
      <c r="E58" s="5">
        <v>33663453980</v>
      </c>
      <c r="F58" s="5">
        <v>24663702531</v>
      </c>
      <c r="G58" s="5">
        <v>23962202417</v>
      </c>
      <c r="I58" s="5">
        <v>113537041171</v>
      </c>
      <c r="J58" s="5">
        <v>96433708579</v>
      </c>
      <c r="K58" s="5">
        <v>105397577158</v>
      </c>
      <c r="L58" s="5">
        <v>73962099084</v>
      </c>
      <c r="M58" s="5">
        <v>57736784962</v>
      </c>
      <c r="N58" s="5">
        <v>52772342533</v>
      </c>
      <c r="O58" s="5">
        <v>64766292087</v>
      </c>
      <c r="P58" s="5">
        <v>63105476996</v>
      </c>
      <c r="Q58" s="5">
        <v>49321986657</v>
      </c>
      <c r="R58" s="5">
        <v>47879904329</v>
      </c>
      <c r="S58" s="5">
        <v>42502506151</v>
      </c>
      <c r="T58" s="5">
        <v>31851623936</v>
      </c>
      <c r="U58" s="5">
        <v>28912382266</v>
      </c>
      <c r="V58" s="5">
        <v>22936681134</v>
      </c>
      <c r="W58" s="5">
        <v>16978550622</v>
      </c>
      <c r="X58" s="5">
        <v>12978520381</v>
      </c>
      <c r="Y58" s="5">
        <v>29512533721</v>
      </c>
      <c r="Z58" s="5">
        <v>20505551777</v>
      </c>
    </row>
    <row r="59" spans="2:26" ht="15.5" x14ac:dyDescent="0.35">
      <c r="C59" t="s">
        <v>92</v>
      </c>
      <c r="D59" s="5">
        <v>-15086560438</v>
      </c>
      <c r="E59" s="5">
        <v>-12625922347</v>
      </c>
      <c r="F59" s="5">
        <v>-17358363954</v>
      </c>
      <c r="G59" s="5">
        <v>-16889701355</v>
      </c>
      <c r="I59" s="5">
        <v>-64640119270</v>
      </c>
      <c r="J59" s="5">
        <v>-68732405990</v>
      </c>
      <c r="K59" s="5">
        <v>-57436809025</v>
      </c>
      <c r="L59" s="5">
        <v>-37497964840</v>
      </c>
      <c r="M59" s="5">
        <v>-39814268377</v>
      </c>
      <c r="N59" s="5">
        <v>-45032967224</v>
      </c>
      <c r="O59" s="5">
        <v>-52796808509</v>
      </c>
      <c r="P59" s="5">
        <v>-34514556791</v>
      </c>
      <c r="Q59" s="5">
        <v>-28647673446</v>
      </c>
      <c r="R59" s="5">
        <v>-30632374803</v>
      </c>
      <c r="S59" s="5">
        <v>-25728767469</v>
      </c>
      <c r="T59" s="5">
        <v>-21602750252</v>
      </c>
      <c r="U59" s="5">
        <v>-13469741426</v>
      </c>
      <c r="V59" s="5">
        <v>-9672908397</v>
      </c>
      <c r="W59" s="5">
        <v>-10862208753</v>
      </c>
      <c r="X59" s="5">
        <v>-10722492395</v>
      </c>
      <c r="Y59" s="5">
        <v>-12923691237</v>
      </c>
      <c r="Z59" s="5">
        <v>-6312549922</v>
      </c>
    </row>
    <row r="60" spans="2:26" ht="15.5" x14ac:dyDescent="0.35">
      <c r="C60" t="s">
        <v>93</v>
      </c>
      <c r="X60" s="5">
        <v>144421742</v>
      </c>
      <c r="Y60" s="5">
        <v>225395000</v>
      </c>
      <c r="Z60" s="5">
        <v>260111400</v>
      </c>
    </row>
    <row r="61" spans="2:26" ht="15.5" x14ac:dyDescent="0.35">
      <c r="C61" t="s">
        <v>95</v>
      </c>
      <c r="X61" s="5">
        <v>712508681</v>
      </c>
      <c r="Y61" s="5">
        <v>-27048029</v>
      </c>
      <c r="Z61" s="5">
        <v>-11334162</v>
      </c>
    </row>
    <row r="62" spans="2:26" ht="15.5" x14ac:dyDescent="0.35">
      <c r="C62" t="s">
        <v>94</v>
      </c>
      <c r="D62" s="5">
        <v>37628815</v>
      </c>
      <c r="E62" s="5">
        <v>45326468</v>
      </c>
      <c r="F62" s="5">
        <v>41467809</v>
      </c>
      <c r="G62" s="5">
        <v>186314156</v>
      </c>
      <c r="I62" s="5">
        <v>290090283</v>
      </c>
      <c r="J62" s="5">
        <v>59006191</v>
      </c>
      <c r="K62" s="5">
        <v>139719013</v>
      </c>
      <c r="L62" s="5">
        <v>984048358</v>
      </c>
      <c r="M62" s="5">
        <v>80141516</v>
      </c>
      <c r="N62" s="5">
        <v>84150548</v>
      </c>
      <c r="O62" s="5">
        <v>94754661</v>
      </c>
      <c r="P62" s="5">
        <v>148652162</v>
      </c>
      <c r="Q62" s="5">
        <v>136951279</v>
      </c>
      <c r="R62" s="5">
        <v>117910417</v>
      </c>
      <c r="S62" s="5">
        <v>568770858</v>
      </c>
      <c r="T62" s="5">
        <v>348365792</v>
      </c>
      <c r="U62" s="5">
        <v>271026733</v>
      </c>
      <c r="V62" s="5">
        <v>307351673</v>
      </c>
      <c r="W62" s="5">
        <v>282496656</v>
      </c>
      <c r="X62" s="5">
        <v>271092210</v>
      </c>
      <c r="Y62" s="5">
        <v>237235267</v>
      </c>
      <c r="Z62" s="5">
        <v>110590096</v>
      </c>
    </row>
    <row r="63" spans="2:26" ht="15.5" x14ac:dyDescent="0.35">
      <c r="C63" t="s">
        <v>26</v>
      </c>
      <c r="D63" s="5">
        <v>-15124189253</v>
      </c>
      <c r="E63" s="5">
        <v>-12671248815</v>
      </c>
      <c r="F63" s="5">
        <v>-17399831763</v>
      </c>
      <c r="G63" s="5">
        <v>-17076015511</v>
      </c>
      <c r="I63" s="5">
        <v>-64930209553</v>
      </c>
      <c r="J63" s="5">
        <v>-68791412181</v>
      </c>
      <c r="K63" s="5">
        <v>-57576528038</v>
      </c>
      <c r="L63" s="5">
        <v>-38482013198</v>
      </c>
      <c r="M63" s="5">
        <v>-39894409893</v>
      </c>
      <c r="N63" s="5">
        <v>-45117117772</v>
      </c>
      <c r="O63" s="5">
        <v>-52891563170</v>
      </c>
      <c r="P63" s="5">
        <v>-34663208953</v>
      </c>
      <c r="Q63" s="5">
        <v>-28784624725</v>
      </c>
      <c r="R63" s="5">
        <v>-30750285220</v>
      </c>
      <c r="S63" s="5">
        <v>-26297538327</v>
      </c>
      <c r="T63" s="5">
        <v>-21951116044</v>
      </c>
      <c r="U63" s="5">
        <v>-13740768159</v>
      </c>
      <c r="V63" s="5">
        <v>-9980260070</v>
      </c>
      <c r="W63" s="5">
        <v>-11144705409</v>
      </c>
      <c r="X63" s="5">
        <v>-10349382326</v>
      </c>
      <c r="Y63" s="5">
        <v>-9715889063</v>
      </c>
      <c r="Z63" s="5">
        <v>-5252433557</v>
      </c>
    </row>
    <row r="64" spans="2:26" ht="15.5" x14ac:dyDescent="0.35">
      <c r="C64" t="s">
        <v>99</v>
      </c>
      <c r="D64" s="5">
        <v>-15086560438</v>
      </c>
      <c r="E64" s="5">
        <v>-12625922347</v>
      </c>
      <c r="F64" s="5">
        <v>-17358363954</v>
      </c>
      <c r="G64" s="5">
        <v>-16889701355</v>
      </c>
      <c r="I64" s="5">
        <v>-64640119270</v>
      </c>
      <c r="J64" s="5">
        <v>-68732405990</v>
      </c>
      <c r="K64" s="5">
        <v>-57436809025</v>
      </c>
      <c r="L64" s="5">
        <v>-37497964840</v>
      </c>
      <c r="M64" s="5">
        <v>-39814268377</v>
      </c>
      <c r="N64" s="5">
        <v>-45032967224</v>
      </c>
      <c r="O64" s="5">
        <v>-52796808509</v>
      </c>
      <c r="P64" s="5">
        <v>-34514556791</v>
      </c>
      <c r="Q64" s="5">
        <v>-28647673446</v>
      </c>
      <c r="R64" s="5">
        <v>-30632374803</v>
      </c>
      <c r="S64" s="5">
        <v>-25728767469</v>
      </c>
      <c r="T64" s="5">
        <v>-21602750252</v>
      </c>
      <c r="U64" s="5">
        <v>-13469741426</v>
      </c>
      <c r="V64" s="5">
        <v>-9672908397</v>
      </c>
      <c r="W64" s="5">
        <v>-10862208753</v>
      </c>
      <c r="X64" s="5">
        <v>-10722492395</v>
      </c>
      <c r="Y64" s="5">
        <v>-12923691237</v>
      </c>
      <c r="Z64" s="5">
        <v>-6312549922</v>
      </c>
    </row>
    <row r="65" spans="2:26" ht="15.5" x14ac:dyDescent="0.35">
      <c r="C65" t="s">
        <v>28</v>
      </c>
      <c r="D65" s="5">
        <v>13106172720</v>
      </c>
      <c r="E65" s="5">
        <v>21037531633</v>
      </c>
      <c r="F65" s="5">
        <v>7305338577</v>
      </c>
      <c r="G65" s="5">
        <v>7072501062</v>
      </c>
      <c r="I65" s="5">
        <v>48896921901</v>
      </c>
      <c r="J65" s="5">
        <v>27701302589</v>
      </c>
      <c r="K65" s="5">
        <v>47960768133</v>
      </c>
      <c r="L65" s="5">
        <v>36464134244</v>
      </c>
      <c r="M65" s="5">
        <v>17922516585</v>
      </c>
      <c r="N65" s="5">
        <v>7739375309</v>
      </c>
      <c r="O65" s="5">
        <v>11969483578</v>
      </c>
      <c r="P65" s="5">
        <v>28590920205</v>
      </c>
      <c r="Q65" s="5">
        <v>20674313211</v>
      </c>
      <c r="R65" s="5">
        <v>17247529526</v>
      </c>
      <c r="S65" s="5">
        <v>16773738682</v>
      </c>
      <c r="T65" s="5">
        <v>10248873684</v>
      </c>
      <c r="U65" s="5">
        <v>15442640840</v>
      </c>
      <c r="V65" s="5">
        <v>13263772737</v>
      </c>
      <c r="W65" s="5">
        <v>6116341869</v>
      </c>
      <c r="X65" s="5">
        <v>2256027986</v>
      </c>
      <c r="Y65" s="5">
        <v>16588842484</v>
      </c>
      <c r="Z65" s="5">
        <v>14193001855</v>
      </c>
    </row>
    <row r="66" spans="2:26" ht="15.5" x14ac:dyDescent="0.35">
      <c r="C66" t="s">
        <v>27</v>
      </c>
      <c r="D66" s="5">
        <v>-3002130988</v>
      </c>
      <c r="E66" s="5">
        <v>-2954860265</v>
      </c>
      <c r="F66" s="5">
        <v>-3665530438</v>
      </c>
      <c r="G66" s="5">
        <v>-661660740</v>
      </c>
      <c r="I66" s="5">
        <v>-10430670704</v>
      </c>
      <c r="J66" s="5">
        <v>-10787170467</v>
      </c>
      <c r="K66" s="5">
        <v>-14879566285</v>
      </c>
      <c r="L66" s="5">
        <v>-12000079369</v>
      </c>
      <c r="M66" s="5">
        <v>-8351281001</v>
      </c>
      <c r="N66" s="5">
        <v>-4935044243</v>
      </c>
      <c r="O66" s="5">
        <v>-4089476286</v>
      </c>
      <c r="P66" s="5">
        <v>-9146658136</v>
      </c>
      <c r="Q66" s="5">
        <v>-6493967686</v>
      </c>
      <c r="R66" s="5">
        <v>-6141697704</v>
      </c>
      <c r="S66" s="5">
        <v>-4866541227</v>
      </c>
      <c r="T66" s="5">
        <v>-2930336677</v>
      </c>
      <c r="U66" s="5">
        <v>-5195351367</v>
      </c>
      <c r="V66" s="5">
        <v>-3415548433</v>
      </c>
      <c r="W66" s="5">
        <v>-2114826964</v>
      </c>
      <c r="X66" s="5">
        <v>-748618620</v>
      </c>
      <c r="Y66" s="5">
        <v>-7076701889</v>
      </c>
      <c r="Z66" s="5">
        <v>-4673564102</v>
      </c>
    </row>
    <row r="67" spans="2:26" ht="15.5" x14ac:dyDescent="0.35">
      <c r="C67" t="s">
        <v>324</v>
      </c>
      <c r="D67" s="5">
        <v>-3159922700</v>
      </c>
      <c r="E67" s="5">
        <v>-12403560130</v>
      </c>
      <c r="F67" s="5">
        <v>-1212024119</v>
      </c>
      <c r="G67" s="5">
        <v>-2210777580</v>
      </c>
      <c r="I67" s="5">
        <v>-19879370569</v>
      </c>
      <c r="J67" s="5">
        <v>-8743488816</v>
      </c>
      <c r="K67" s="5">
        <v>-13657740136</v>
      </c>
      <c r="L67" s="5">
        <v>-8825079786</v>
      </c>
      <c r="M67" s="5">
        <v>-18474200770</v>
      </c>
      <c r="N67" s="5">
        <v>-3892131160</v>
      </c>
      <c r="O67" s="5">
        <v>-4549038000</v>
      </c>
      <c r="P67" s="5">
        <v>-10125404714</v>
      </c>
      <c r="Q67" s="5">
        <v>-7099133250</v>
      </c>
      <c r="R67" s="5">
        <v>-5149298500</v>
      </c>
      <c r="S67" s="5">
        <v>-6074284000</v>
      </c>
      <c r="T67" s="5">
        <v>-3643827250</v>
      </c>
      <c r="U67" s="5">
        <v>-5878365000</v>
      </c>
      <c r="V67" s="5">
        <v>-4444749250</v>
      </c>
      <c r="W67" s="5">
        <v>-2386473000</v>
      </c>
      <c r="X67" s="5">
        <v>-1841473500</v>
      </c>
      <c r="Y67" s="5">
        <v>-7325380720</v>
      </c>
      <c r="Z67" s="5">
        <v>-5682550100</v>
      </c>
    </row>
    <row r="68" spans="2:26" ht="15.5" x14ac:dyDescent="0.35">
      <c r="C68" t="s">
        <v>325</v>
      </c>
      <c r="D68" s="5">
        <v>157791712</v>
      </c>
      <c r="E68" s="5">
        <v>9448699865</v>
      </c>
      <c r="F68" s="5">
        <v>-2453506319</v>
      </c>
      <c r="G68" s="5">
        <v>1549116840</v>
      </c>
      <c r="I68" s="5">
        <v>9448699865</v>
      </c>
      <c r="J68" s="5">
        <v>-2043681651</v>
      </c>
      <c r="K68" s="5">
        <v>-1221826149</v>
      </c>
      <c r="L68" s="5">
        <v>-3174999583</v>
      </c>
      <c r="M68" s="5">
        <v>10122919769</v>
      </c>
      <c r="N68" s="5">
        <v>-1042913083</v>
      </c>
      <c r="O68" s="5">
        <v>459561714</v>
      </c>
      <c r="P68" s="5">
        <v>978746578</v>
      </c>
      <c r="Q68" s="5">
        <v>605165564</v>
      </c>
      <c r="R68" s="5">
        <v>-992399204</v>
      </c>
      <c r="S68" s="5">
        <v>1207742773</v>
      </c>
      <c r="T68" s="5">
        <v>713490573</v>
      </c>
      <c r="U68" s="5">
        <v>683013633</v>
      </c>
      <c r="V68" s="5">
        <v>1029200817</v>
      </c>
      <c r="W68" s="5">
        <v>271646036</v>
      </c>
      <c r="X68" s="5">
        <v>1092854880</v>
      </c>
      <c r="Y68" s="5">
        <v>248678831</v>
      </c>
      <c r="Z68" s="5">
        <v>1008985998</v>
      </c>
    </row>
    <row r="69" spans="2:26" ht="15.5" x14ac:dyDescent="0.35">
      <c r="C69" t="s">
        <v>326</v>
      </c>
      <c r="D69" s="5">
        <v>-3002130988</v>
      </c>
      <c r="E69" s="5">
        <v>-2954860265</v>
      </c>
      <c r="F69" s="5">
        <v>-3665530438</v>
      </c>
      <c r="G69" s="5">
        <v>-661660740</v>
      </c>
      <c r="I69" s="5">
        <v>-10430670704</v>
      </c>
      <c r="J69" s="5">
        <v>-10787170467</v>
      </c>
      <c r="K69" s="5">
        <v>-14879566285</v>
      </c>
      <c r="L69" s="5">
        <v>-12000079369</v>
      </c>
      <c r="M69" s="5">
        <v>-8351281001</v>
      </c>
      <c r="N69" s="5">
        <v>-4935044243</v>
      </c>
      <c r="O69" s="5">
        <v>-4089476286</v>
      </c>
      <c r="P69" s="5">
        <v>-9146658136</v>
      </c>
      <c r="Q69" s="5">
        <v>-6493967686</v>
      </c>
      <c r="R69" s="5">
        <v>-6141697704</v>
      </c>
      <c r="S69" s="5">
        <v>-4866541227</v>
      </c>
      <c r="T69" s="5">
        <v>-2930336677</v>
      </c>
      <c r="U69" s="5">
        <v>-5195351367</v>
      </c>
      <c r="V69" s="5">
        <v>-3415548433</v>
      </c>
      <c r="W69" s="5">
        <v>-2114826964</v>
      </c>
      <c r="X69" s="5">
        <v>-748618620</v>
      </c>
      <c r="Y69" s="5">
        <v>-7076701889</v>
      </c>
      <c r="Z69" s="5">
        <v>-4673564102</v>
      </c>
    </row>
    <row r="70" spans="2:26" ht="15.5" x14ac:dyDescent="0.35">
      <c r="C70" t="s">
        <v>102</v>
      </c>
      <c r="D70" s="5">
        <v>10104041732</v>
      </c>
      <c r="E70" s="5">
        <v>18082671368</v>
      </c>
      <c r="F70" s="5">
        <v>3639808139</v>
      </c>
      <c r="G70" s="5">
        <v>6410840322</v>
      </c>
      <c r="I70" s="5">
        <v>38466251197</v>
      </c>
      <c r="J70" s="5">
        <v>16914132122</v>
      </c>
      <c r="K70" s="5">
        <v>33081201848</v>
      </c>
      <c r="L70" s="5">
        <v>24464054875</v>
      </c>
      <c r="M70" s="5">
        <v>9571235584</v>
      </c>
      <c r="N70" s="5">
        <v>2804331066</v>
      </c>
      <c r="O70" s="5">
        <v>7880007292</v>
      </c>
      <c r="P70" s="5">
        <v>19444262069</v>
      </c>
      <c r="Q70" s="5">
        <v>14180345525</v>
      </c>
      <c r="R70" s="5">
        <v>11105831822</v>
      </c>
      <c r="S70" s="5">
        <v>11907197455</v>
      </c>
      <c r="T70" s="5">
        <v>7318537007</v>
      </c>
      <c r="U70" s="5">
        <v>10247289473</v>
      </c>
      <c r="V70" s="5">
        <v>9848224304</v>
      </c>
      <c r="W70" s="5">
        <v>4001514905</v>
      </c>
      <c r="X70" s="5">
        <v>1507409366</v>
      </c>
      <c r="Y70" s="5">
        <v>9512140595</v>
      </c>
      <c r="Z70" s="5">
        <v>9519437753</v>
      </c>
    </row>
    <row r="71" spans="2:26" ht="15.5" x14ac:dyDescent="0.35">
      <c r="C71" t="s">
        <v>103</v>
      </c>
      <c r="E71" s="5">
        <v>-3011924274</v>
      </c>
      <c r="I71" s="5">
        <v>-3011924274</v>
      </c>
      <c r="J71" s="5">
        <v>-8945599679</v>
      </c>
      <c r="K71" s="5">
        <v>-11732452627</v>
      </c>
      <c r="L71" s="5">
        <v>-1259266320</v>
      </c>
      <c r="M71" s="5">
        <v>-1151374380</v>
      </c>
      <c r="N71" s="5">
        <v>1003026180</v>
      </c>
      <c r="O71" s="5">
        <v>-728131500</v>
      </c>
      <c r="P71" s="5">
        <v>2596989750</v>
      </c>
      <c r="Q71" s="5">
        <v>-746373000</v>
      </c>
      <c r="R71" s="5">
        <v>39678750</v>
      </c>
      <c r="S71" s="5">
        <v>689317500</v>
      </c>
      <c r="T71" s="5">
        <v>-401820750</v>
      </c>
    </row>
    <row r="72" spans="2:26" ht="15.5" x14ac:dyDescent="0.35">
      <c r="C72" t="s">
        <v>328</v>
      </c>
      <c r="E72" s="5">
        <v>-3011924274</v>
      </c>
      <c r="I72" s="5">
        <v>-3011924274</v>
      </c>
      <c r="J72" s="5">
        <v>-8945599679</v>
      </c>
      <c r="K72" s="5">
        <v>-11732452627</v>
      </c>
      <c r="L72" s="5">
        <v>-1259266320</v>
      </c>
      <c r="M72" s="5">
        <v>-1151374380</v>
      </c>
      <c r="N72" s="5">
        <v>1003026180</v>
      </c>
      <c r="O72" s="5">
        <v>-728131500</v>
      </c>
      <c r="P72" s="5">
        <v>2596989750</v>
      </c>
      <c r="Q72" s="5">
        <v>-746373000</v>
      </c>
      <c r="R72" s="5">
        <v>39678750</v>
      </c>
      <c r="S72" s="5">
        <v>689317500</v>
      </c>
      <c r="T72" s="5">
        <v>-401820750</v>
      </c>
    </row>
    <row r="73" spans="2:26" ht="15.5" x14ac:dyDescent="0.35">
      <c r="C73" t="s">
        <v>104</v>
      </c>
      <c r="D73" s="5">
        <v>10104041732</v>
      </c>
      <c r="E73" s="5">
        <v>15070747094</v>
      </c>
      <c r="F73" s="5">
        <v>3639808139</v>
      </c>
      <c r="G73" s="5">
        <v>6410840322</v>
      </c>
      <c r="I73" s="5">
        <v>35454326923</v>
      </c>
      <c r="J73" s="5">
        <v>7968532443</v>
      </c>
      <c r="K73" s="5">
        <v>21348749221</v>
      </c>
      <c r="L73" s="5">
        <v>23204788555</v>
      </c>
      <c r="M73" s="5">
        <v>8419861204</v>
      </c>
      <c r="N73" s="5">
        <v>3807357246</v>
      </c>
      <c r="O73" s="5">
        <v>7151875792</v>
      </c>
      <c r="P73" s="5">
        <v>22041251819</v>
      </c>
      <c r="Q73" s="5">
        <v>13433972525</v>
      </c>
      <c r="R73" s="5">
        <v>11145510572</v>
      </c>
      <c r="S73" s="5">
        <v>12596514955</v>
      </c>
      <c r="T73" s="5">
        <v>6916716257</v>
      </c>
      <c r="U73" s="5">
        <v>10247289473</v>
      </c>
      <c r="V73" s="5">
        <v>9848224304</v>
      </c>
      <c r="W73" s="5">
        <v>4001514905</v>
      </c>
    </row>
    <row r="74" spans="2:26" ht="15.5" x14ac:dyDescent="0.35">
      <c r="C74" t="s">
        <v>105</v>
      </c>
      <c r="D74" s="5">
        <v>10104041732</v>
      </c>
      <c r="E74" s="5">
        <v>18082671368</v>
      </c>
      <c r="F74" s="5">
        <v>3639808139</v>
      </c>
      <c r="G74" s="5">
        <v>6410840322</v>
      </c>
      <c r="I74" s="5">
        <v>38466251197</v>
      </c>
      <c r="J74" s="5">
        <v>16914132122</v>
      </c>
      <c r="K74" s="5">
        <v>33081201848</v>
      </c>
      <c r="L74" s="5">
        <v>24464054875</v>
      </c>
      <c r="M74" s="5">
        <v>9571235584</v>
      </c>
      <c r="N74" s="5">
        <v>2804331066</v>
      </c>
      <c r="O74" s="5">
        <v>7880007292</v>
      </c>
      <c r="P74" s="5">
        <v>19444262069</v>
      </c>
      <c r="Q74" s="5">
        <v>14180345525</v>
      </c>
      <c r="R74" s="5">
        <v>11105831822</v>
      </c>
      <c r="S74" s="5">
        <v>11907197455</v>
      </c>
      <c r="T74" s="5">
        <v>7318537007</v>
      </c>
      <c r="U74" s="5">
        <v>10247289473</v>
      </c>
      <c r="V74" s="5">
        <v>9848224304</v>
      </c>
      <c r="W74" s="5">
        <v>4001514905</v>
      </c>
      <c r="X74" s="5">
        <v>1507409366</v>
      </c>
      <c r="Y74" s="5">
        <v>9512140595</v>
      </c>
      <c r="Z74" s="5">
        <v>9519437753</v>
      </c>
    </row>
    <row r="75" spans="2:26" ht="15.5" x14ac:dyDescent="0.35">
      <c r="C75" t="s">
        <v>7</v>
      </c>
      <c r="D75" s="5">
        <v>10104641692</v>
      </c>
      <c r="E75" s="5">
        <v>15071405260</v>
      </c>
      <c r="F75" s="5">
        <v>3640372806</v>
      </c>
      <c r="G75" s="5">
        <v>6411450440</v>
      </c>
      <c r="I75" s="5">
        <v>35456987714</v>
      </c>
      <c r="J75" s="5">
        <v>7983279257</v>
      </c>
      <c r="K75" s="5">
        <v>21355075899</v>
      </c>
      <c r="L75" s="5">
        <v>23204788555</v>
      </c>
      <c r="M75" s="5">
        <v>8419861204</v>
      </c>
      <c r="N75" s="5">
        <v>3807357246</v>
      </c>
      <c r="O75" s="5">
        <v>7151875792</v>
      </c>
      <c r="P75" s="5">
        <v>22041251819</v>
      </c>
      <c r="Q75" s="5">
        <v>13433972525</v>
      </c>
      <c r="R75" s="5">
        <v>11145510572</v>
      </c>
      <c r="S75" s="5">
        <v>12596514955</v>
      </c>
      <c r="T75" s="5">
        <v>6916716257</v>
      </c>
      <c r="U75" s="5">
        <v>10247289473</v>
      </c>
      <c r="V75" s="5">
        <v>9848224304</v>
      </c>
      <c r="W75" s="5">
        <v>4001514905</v>
      </c>
    </row>
    <row r="76" spans="2:26" ht="15.5" x14ac:dyDescent="0.35">
      <c r="C76" t="s">
        <v>107</v>
      </c>
      <c r="D76" s="5">
        <v>10104041732</v>
      </c>
      <c r="E76" s="5">
        <v>18082671368</v>
      </c>
      <c r="F76" s="5">
        <v>3639808139</v>
      </c>
      <c r="G76" s="5">
        <v>6410840322</v>
      </c>
      <c r="I76" s="5">
        <v>38466251197</v>
      </c>
      <c r="J76" s="5">
        <v>16914132122</v>
      </c>
      <c r="K76" s="5">
        <v>33081201848</v>
      </c>
      <c r="L76" s="5">
        <v>24464054875</v>
      </c>
      <c r="M76" s="5">
        <v>9571235584</v>
      </c>
      <c r="N76" s="5">
        <v>2804331066</v>
      </c>
      <c r="O76" s="5">
        <v>7880007292</v>
      </c>
      <c r="P76" s="5">
        <v>19444262069</v>
      </c>
      <c r="Q76" s="5">
        <v>14180345525</v>
      </c>
      <c r="R76" s="5">
        <v>11105831822</v>
      </c>
      <c r="S76" s="5">
        <v>11907197455</v>
      </c>
      <c r="T76" s="5">
        <v>7318537007</v>
      </c>
      <c r="U76" s="5">
        <v>10247289473</v>
      </c>
      <c r="V76" s="5">
        <v>9848224304</v>
      </c>
      <c r="W76" s="5">
        <v>4001514905</v>
      </c>
      <c r="X76" s="5">
        <v>1507409366</v>
      </c>
      <c r="Y76" s="5">
        <v>9512140595</v>
      </c>
      <c r="Z76" s="5">
        <v>9519437753</v>
      </c>
    </row>
    <row r="77" spans="2:26" ht="15.5" x14ac:dyDescent="0.35">
      <c r="C77" t="s">
        <v>108</v>
      </c>
      <c r="D77" s="5">
        <v>10104041732</v>
      </c>
      <c r="E77" s="5">
        <v>15070747094</v>
      </c>
      <c r="F77" s="5">
        <v>3639808139</v>
      </c>
      <c r="G77" s="5">
        <v>6410840322</v>
      </c>
      <c r="I77" s="5">
        <v>35454326923</v>
      </c>
      <c r="J77" s="5">
        <v>7968532443</v>
      </c>
      <c r="K77" s="5">
        <v>21348749221</v>
      </c>
      <c r="L77" s="5">
        <v>23204788555</v>
      </c>
      <c r="M77" s="5">
        <v>8419861204</v>
      </c>
      <c r="N77" s="5">
        <v>3807357246</v>
      </c>
      <c r="O77" s="5">
        <v>7151875792</v>
      </c>
      <c r="P77" s="5">
        <v>22041251819</v>
      </c>
      <c r="Q77" s="5">
        <v>13433972525</v>
      </c>
      <c r="R77" s="5">
        <v>11145510572</v>
      </c>
      <c r="S77" s="5">
        <v>12596514955</v>
      </c>
      <c r="T77" s="5">
        <v>6916716257</v>
      </c>
      <c r="U77" s="5">
        <v>10247289473</v>
      </c>
      <c r="V77" s="5">
        <v>9848224304</v>
      </c>
      <c r="W77" s="5">
        <v>4001514905</v>
      </c>
    </row>
    <row r="78" spans="2:26" ht="15.5" x14ac:dyDescent="0.35">
      <c r="C78" t="s">
        <v>109</v>
      </c>
      <c r="D78" s="5">
        <v>10104041732</v>
      </c>
      <c r="E78" s="5">
        <v>15070747094</v>
      </c>
      <c r="F78" s="5">
        <v>3639808139</v>
      </c>
      <c r="G78" s="5">
        <v>6410840322</v>
      </c>
      <c r="I78" s="5">
        <v>35454326923</v>
      </c>
      <c r="J78" s="5">
        <v>7968532443</v>
      </c>
      <c r="K78" s="5">
        <v>21348749221</v>
      </c>
      <c r="L78" s="5">
        <v>23204788555</v>
      </c>
      <c r="M78" s="5">
        <v>8419861204</v>
      </c>
      <c r="N78" s="5">
        <v>3807357246</v>
      </c>
      <c r="O78" s="5">
        <v>7151875792</v>
      </c>
      <c r="P78" s="5">
        <v>22041251819</v>
      </c>
      <c r="Q78" s="5">
        <v>13433972525</v>
      </c>
      <c r="R78" s="5">
        <v>11145510572</v>
      </c>
      <c r="S78" s="5">
        <v>12596514955</v>
      </c>
      <c r="T78" s="5">
        <v>6916716257</v>
      </c>
      <c r="U78" s="5">
        <v>10247289473</v>
      </c>
      <c r="V78" s="5">
        <v>9848224304</v>
      </c>
      <c r="W78" s="5">
        <v>4001514905</v>
      </c>
    </row>
    <row r="80" spans="2:26" ht="15.5" x14ac:dyDescent="0.35">
      <c r="B80" t="s">
        <v>110</v>
      </c>
      <c r="C80" t="s">
        <v>111</v>
      </c>
    </row>
    <row r="81" spans="3:26" ht="15.5" x14ac:dyDescent="0.35">
      <c r="C81" t="s">
        <v>112</v>
      </c>
    </row>
    <row r="82" spans="3:26" ht="15.5" x14ac:dyDescent="0.35">
      <c r="C82" t="s">
        <v>19</v>
      </c>
      <c r="D82" s="5">
        <v>39843366917</v>
      </c>
      <c r="E82" s="5">
        <v>62842729716</v>
      </c>
      <c r="F82" s="5">
        <v>37815210205</v>
      </c>
      <c r="G82" s="5">
        <v>45848834799</v>
      </c>
      <c r="I82" s="5">
        <v>62842729716</v>
      </c>
      <c r="J82" s="5">
        <v>53472920923</v>
      </c>
      <c r="K82" s="5">
        <v>58899533733</v>
      </c>
      <c r="L82" s="5">
        <v>25668366059</v>
      </c>
      <c r="M82" s="5">
        <v>47362351082</v>
      </c>
      <c r="N82" s="5">
        <v>48054344599</v>
      </c>
      <c r="O82" s="5">
        <v>29490799585</v>
      </c>
      <c r="P82" s="5">
        <v>37685486427</v>
      </c>
      <c r="Q82" s="5">
        <v>56461801574</v>
      </c>
      <c r="R82" s="5">
        <v>33560193646</v>
      </c>
      <c r="S82" s="5">
        <v>34007048230</v>
      </c>
      <c r="T82" s="5">
        <v>63419945590</v>
      </c>
      <c r="U82" s="5">
        <v>18678708259</v>
      </c>
      <c r="V82" s="5">
        <v>27496823316</v>
      </c>
      <c r="W82" s="5">
        <v>18323199621</v>
      </c>
      <c r="X82" s="5">
        <v>18679313343</v>
      </c>
      <c r="Y82" s="5">
        <v>17013962429</v>
      </c>
      <c r="Z82" s="5">
        <v>37403225043</v>
      </c>
    </row>
    <row r="83" spans="3:26" ht="15.5" x14ac:dyDescent="0.35">
      <c r="C83" t="s">
        <v>114</v>
      </c>
      <c r="D83" s="5">
        <v>889013064761</v>
      </c>
      <c r="E83" s="5">
        <v>812001501268</v>
      </c>
      <c r="F83" s="5">
        <v>879794102200</v>
      </c>
      <c r="G83" s="5">
        <v>855896226507</v>
      </c>
      <c r="I83" s="5">
        <v>812001501268</v>
      </c>
      <c r="J83" s="5">
        <v>731939823034</v>
      </c>
      <c r="K83" s="5">
        <v>659683803011</v>
      </c>
      <c r="L83" s="5">
        <v>545672461862</v>
      </c>
      <c r="M83" s="5">
        <v>440452528993</v>
      </c>
      <c r="N83" s="5">
        <v>476367795270</v>
      </c>
      <c r="O83" s="5">
        <v>499528533719</v>
      </c>
      <c r="P83" s="5">
        <v>486633871438</v>
      </c>
      <c r="Q83" s="5">
        <v>347986317298</v>
      </c>
      <c r="R83" s="5">
        <v>303977024467</v>
      </c>
      <c r="S83" s="5">
        <v>270537010775</v>
      </c>
      <c r="T83" s="5">
        <v>216865465025</v>
      </c>
      <c r="U83" s="5">
        <v>206787553738</v>
      </c>
      <c r="V83" s="5">
        <v>176007554483</v>
      </c>
      <c r="W83" s="5">
        <v>145518448815</v>
      </c>
      <c r="X83" s="5">
        <v>126026546981</v>
      </c>
      <c r="Y83" s="5">
        <v>124992189181</v>
      </c>
      <c r="Z83" s="5">
        <v>134380859712</v>
      </c>
    </row>
    <row r="84" spans="3:26" ht="15.5" x14ac:dyDescent="0.35">
      <c r="C84" t="s">
        <v>118</v>
      </c>
      <c r="D84" s="5">
        <v>9900000000</v>
      </c>
      <c r="E84" s="5">
        <v>11100000000</v>
      </c>
      <c r="F84" s="5">
        <v>11700000000</v>
      </c>
      <c r="G84" s="5">
        <v>13200000000</v>
      </c>
      <c r="I84" s="5">
        <v>11100000000</v>
      </c>
      <c r="J84" s="5">
        <v>14400000000</v>
      </c>
    </row>
    <row r="85" spans="3:26" ht="15.5" x14ac:dyDescent="0.35">
      <c r="C85" t="s">
        <v>116</v>
      </c>
      <c r="D85" s="5">
        <v>12264333946</v>
      </c>
      <c r="E85" s="5">
        <v>4150814297</v>
      </c>
      <c r="F85" s="5">
        <v>11902621510</v>
      </c>
      <c r="G85" s="5">
        <v>9947623023</v>
      </c>
      <c r="I85" s="5">
        <v>4150814297</v>
      </c>
      <c r="J85" s="5">
        <v>3937630119</v>
      </c>
      <c r="K85" s="5">
        <v>865319620</v>
      </c>
      <c r="L85" s="5">
        <v>1252207117</v>
      </c>
      <c r="M85" s="5">
        <v>4786792385</v>
      </c>
      <c r="N85" s="5">
        <v>7389464659</v>
      </c>
      <c r="O85" s="5">
        <v>5532915874</v>
      </c>
      <c r="P85" s="5">
        <v>6357101643</v>
      </c>
    </row>
    <row r="86" spans="3:26" ht="15.5" x14ac:dyDescent="0.35">
      <c r="C86" t="s">
        <v>115</v>
      </c>
      <c r="D86" s="5">
        <v>78529531590</v>
      </c>
      <c r="E86" s="5">
        <v>76098618599</v>
      </c>
      <c r="F86" s="5">
        <v>71127970306</v>
      </c>
      <c r="G86" s="5">
        <v>68025983094</v>
      </c>
      <c r="I86" s="5">
        <v>76098618599</v>
      </c>
      <c r="J86" s="5">
        <v>55959841458</v>
      </c>
      <c r="K86" s="5">
        <v>47556701887</v>
      </c>
      <c r="L86" s="5">
        <v>54243780646</v>
      </c>
      <c r="M86" s="5">
        <v>20178762454</v>
      </c>
      <c r="N86" s="5">
        <v>66604285805</v>
      </c>
      <c r="P86" s="5">
        <v>40171685000</v>
      </c>
    </row>
    <row r="87" spans="3:26" ht="15.5" x14ac:dyDescent="0.35">
      <c r="C87" t="s">
        <v>119</v>
      </c>
      <c r="D87" s="5">
        <v>30303419629</v>
      </c>
      <c r="E87" s="5">
        <v>21740714761</v>
      </c>
      <c r="F87" s="5">
        <v>15652095690</v>
      </c>
      <c r="G87" s="5">
        <v>15856415820</v>
      </c>
      <c r="I87" s="5">
        <v>21740714761</v>
      </c>
      <c r="J87" s="5">
        <v>9653662766</v>
      </c>
      <c r="K87" s="5">
        <v>23149360383</v>
      </c>
      <c r="L87" s="5">
        <v>22821565940</v>
      </c>
      <c r="M87" s="5">
        <v>20621935103</v>
      </c>
      <c r="N87" s="5">
        <v>22392789391</v>
      </c>
      <c r="O87" s="5">
        <v>7132575633</v>
      </c>
      <c r="P87" s="5">
        <v>13929993062</v>
      </c>
      <c r="Q87" s="5">
        <v>3352370130</v>
      </c>
      <c r="R87" s="5">
        <v>8420440288</v>
      </c>
      <c r="S87" s="5">
        <v>5870375348</v>
      </c>
      <c r="T87" s="5">
        <v>4184319875</v>
      </c>
      <c r="U87" s="5">
        <v>2992121838</v>
      </c>
      <c r="V87" s="5">
        <v>2151919270</v>
      </c>
      <c r="W87" s="5">
        <v>2098416311</v>
      </c>
      <c r="X87" s="5">
        <v>1216333634</v>
      </c>
      <c r="Y87" s="5">
        <v>381520084</v>
      </c>
      <c r="Z87" s="5">
        <v>819425744</v>
      </c>
    </row>
    <row r="88" spans="3:26" ht="15.5" x14ac:dyDescent="0.35">
      <c r="C88" t="s">
        <v>120</v>
      </c>
      <c r="D88" s="5">
        <v>600125617519</v>
      </c>
      <c r="E88" s="5">
        <v>609092307483</v>
      </c>
      <c r="F88" s="5">
        <v>559109290328</v>
      </c>
      <c r="G88" s="5">
        <v>590677467240</v>
      </c>
      <c r="I88" s="5">
        <v>609092307483</v>
      </c>
      <c r="J88" s="5">
        <v>567732385118</v>
      </c>
      <c r="K88" s="5">
        <v>535873912230</v>
      </c>
      <c r="L88" s="5">
        <v>538433399300</v>
      </c>
      <c r="M88" s="5">
        <v>453300717830</v>
      </c>
      <c r="N88" s="5">
        <v>389348055279</v>
      </c>
      <c r="O88" s="5">
        <v>469412467751</v>
      </c>
      <c r="P88" s="5">
        <v>457506502541</v>
      </c>
      <c r="Q88" s="5">
        <v>321291248171</v>
      </c>
      <c r="R88" s="5">
        <v>279786148562</v>
      </c>
      <c r="S88" s="5">
        <v>248972919120</v>
      </c>
      <c r="T88" s="5">
        <v>193057985201</v>
      </c>
      <c r="U88" s="5">
        <v>191381690298</v>
      </c>
      <c r="V88" s="5">
        <v>140020988526</v>
      </c>
      <c r="W88" s="5">
        <v>119951161657</v>
      </c>
      <c r="X88" s="5">
        <v>97343195425</v>
      </c>
      <c r="Y88" s="5">
        <v>95851430012</v>
      </c>
      <c r="Z88" s="5">
        <v>108917394046</v>
      </c>
    </row>
    <row r="89" spans="3:26" ht="15.5" x14ac:dyDescent="0.35">
      <c r="C89" t="s">
        <v>98</v>
      </c>
      <c r="D89" s="5">
        <v>-23420347829</v>
      </c>
      <c r="E89" s="5">
        <v>-23420347829</v>
      </c>
      <c r="F89" s="5">
        <v>-20361187829</v>
      </c>
      <c r="G89" s="5">
        <v>-20361187829</v>
      </c>
      <c r="I89" s="5">
        <v>-23420347829</v>
      </c>
      <c r="J89" s="5">
        <v>-20361187829</v>
      </c>
      <c r="K89" s="5">
        <v>-11943427829</v>
      </c>
    </row>
    <row r="90" spans="3:26" ht="15.5" x14ac:dyDescent="0.35">
      <c r="C90" t="s">
        <v>121</v>
      </c>
      <c r="D90" s="5">
        <v>1777483779856</v>
      </c>
      <c r="E90" s="5">
        <v>1718941631851</v>
      </c>
      <c r="F90" s="5">
        <v>1674590226055</v>
      </c>
      <c r="G90" s="5">
        <v>1662940250448</v>
      </c>
      <c r="I90" s="5">
        <v>1718941631851</v>
      </c>
      <c r="J90" s="5">
        <v>1563794217415</v>
      </c>
      <c r="K90" s="5">
        <v>1447652336556</v>
      </c>
      <c r="L90" s="5">
        <v>1258958579876</v>
      </c>
      <c r="M90" s="5">
        <v>1070304631909</v>
      </c>
      <c r="N90" s="5">
        <v>1028893089973</v>
      </c>
      <c r="O90" s="5">
        <v>1110540241160</v>
      </c>
      <c r="P90" s="5">
        <v>1093923908933</v>
      </c>
      <c r="Q90" s="5">
        <v>841829323873</v>
      </c>
      <c r="R90" s="5">
        <v>703654124725</v>
      </c>
      <c r="S90" s="5">
        <v>607928065548</v>
      </c>
      <c r="T90" s="5">
        <v>504808382325</v>
      </c>
      <c r="U90" s="5">
        <v>451138773203</v>
      </c>
      <c r="V90" s="5">
        <v>364968152945</v>
      </c>
      <c r="W90" s="5">
        <v>298713561237</v>
      </c>
      <c r="X90" s="5">
        <v>250505346765</v>
      </c>
      <c r="Y90" s="5">
        <v>244093730539</v>
      </c>
      <c r="Z90" s="5">
        <v>288020912360</v>
      </c>
    </row>
    <row r="91" spans="3:26" ht="15.5" x14ac:dyDescent="0.35">
      <c r="C91" t="s">
        <v>122</v>
      </c>
    </row>
    <row r="92" spans="3:26" ht="15.5" x14ac:dyDescent="0.35">
      <c r="C92" t="s">
        <v>125</v>
      </c>
      <c r="D92" s="5">
        <v>27511780031</v>
      </c>
      <c r="E92" s="5">
        <v>27353988319</v>
      </c>
      <c r="F92" s="5">
        <v>18368860791</v>
      </c>
      <c r="G92" s="5">
        <v>19509277649</v>
      </c>
      <c r="I92" s="5">
        <v>27353988319</v>
      </c>
      <c r="J92" s="5">
        <v>17055771330</v>
      </c>
      <c r="K92" s="5">
        <v>16576335118</v>
      </c>
      <c r="L92" s="5">
        <v>14489007962</v>
      </c>
      <c r="M92" s="5">
        <v>17308829865</v>
      </c>
      <c r="N92" s="5">
        <v>6861163476</v>
      </c>
      <c r="O92" s="5">
        <v>8186981379</v>
      </c>
      <c r="P92" s="5">
        <v>7484709165</v>
      </c>
      <c r="Q92" s="5">
        <v>7371625837</v>
      </c>
      <c r="R92" s="5">
        <v>6517669273</v>
      </c>
      <c r="S92" s="5">
        <v>7523294727</v>
      </c>
      <c r="T92" s="5">
        <v>6521787454</v>
      </c>
      <c r="U92" s="5">
        <v>5674356631</v>
      </c>
      <c r="V92" s="5">
        <v>4991342998</v>
      </c>
      <c r="W92" s="5">
        <v>3962142181</v>
      </c>
      <c r="X92" s="5">
        <v>3690496145</v>
      </c>
      <c r="Y92" s="5">
        <v>2597641265</v>
      </c>
      <c r="Z92" s="5">
        <v>2348962434</v>
      </c>
    </row>
    <row r="93" spans="3:26" ht="15.5" x14ac:dyDescent="0.35">
      <c r="C93" t="s">
        <v>124</v>
      </c>
      <c r="D93" s="5">
        <v>108092922718</v>
      </c>
      <c r="E93" s="5">
        <v>109084754345</v>
      </c>
      <c r="F93" s="5">
        <v>104753222049</v>
      </c>
      <c r="G93" s="5">
        <v>79292306225</v>
      </c>
      <c r="I93" s="5">
        <v>109084754345</v>
      </c>
      <c r="J93" s="5">
        <v>80865592238</v>
      </c>
      <c r="K93" s="5">
        <v>77247955244</v>
      </c>
      <c r="L93" s="5">
        <v>19415421777</v>
      </c>
      <c r="M93" s="5">
        <v>20031771124</v>
      </c>
      <c r="N93" s="5">
        <v>21788531959</v>
      </c>
      <c r="O93" s="5">
        <v>24821572603</v>
      </c>
      <c r="P93" s="5">
        <v>19895955091</v>
      </c>
      <c r="Q93" s="5">
        <v>18197201146</v>
      </c>
      <c r="R93" s="5">
        <v>15434970281</v>
      </c>
      <c r="S93" s="5">
        <v>10420550802</v>
      </c>
      <c r="T93" s="5">
        <v>11144160889</v>
      </c>
      <c r="U93" s="5">
        <v>8292139846</v>
      </c>
      <c r="V93" s="5">
        <v>7242470592</v>
      </c>
      <c r="W93" s="5">
        <v>8064977451</v>
      </c>
      <c r="X93" s="5">
        <v>7667168692</v>
      </c>
      <c r="Y93" s="5">
        <v>8916736358</v>
      </c>
      <c r="Z93" s="5">
        <v>9432987452</v>
      </c>
    </row>
    <row r="94" spans="3:26" ht="15.5" x14ac:dyDescent="0.35">
      <c r="C94" t="s">
        <v>499</v>
      </c>
      <c r="D94" s="5">
        <v>6634064871</v>
      </c>
      <c r="E94" s="5">
        <v>6995340719</v>
      </c>
      <c r="F94" s="5">
        <v>7356616570</v>
      </c>
      <c r="G94" s="5">
        <v>7717892419</v>
      </c>
      <c r="I94" s="5">
        <v>6995340719</v>
      </c>
      <c r="J94" s="5">
        <v>7778722243</v>
      </c>
      <c r="K94" s="5">
        <v>9141963142</v>
      </c>
      <c r="L94" s="5">
        <v>8737203408</v>
      </c>
      <c r="Q94" s="5">
        <v>67197666</v>
      </c>
      <c r="R94" s="5">
        <v>672684214</v>
      </c>
      <c r="S94" s="5">
        <v>2513071486</v>
      </c>
      <c r="T94" s="5">
        <v>4353458758</v>
      </c>
      <c r="U94" s="5">
        <v>6193846030</v>
      </c>
      <c r="V94" s="5">
        <v>8034233302</v>
      </c>
      <c r="W94" s="5">
        <v>9874620574</v>
      </c>
      <c r="X94" s="5">
        <v>11715007846</v>
      </c>
      <c r="Y94" s="5">
        <v>12137313094</v>
      </c>
    </row>
    <row r="95" spans="3:26" ht="15.5" x14ac:dyDescent="0.35">
      <c r="C95" t="s">
        <v>127</v>
      </c>
      <c r="D95" s="5">
        <v>237563674598</v>
      </c>
      <c r="E95" s="5">
        <v>241778223284</v>
      </c>
      <c r="F95" s="5">
        <v>229113009686</v>
      </c>
      <c r="G95" s="5">
        <v>223773133624</v>
      </c>
      <c r="I95" s="5">
        <v>241778223284</v>
      </c>
      <c r="J95" s="5">
        <v>208062611986</v>
      </c>
      <c r="K95" s="5">
        <v>192029955242</v>
      </c>
      <c r="L95" s="5">
        <v>142546184241</v>
      </c>
      <c r="M95" s="5">
        <v>136080910979</v>
      </c>
      <c r="N95" s="5">
        <v>135933396549</v>
      </c>
      <c r="O95" s="5">
        <v>120303934824</v>
      </c>
      <c r="P95" s="5">
        <v>98967311520</v>
      </c>
      <c r="Q95" s="5">
        <v>96175932609</v>
      </c>
      <c r="R95" s="5">
        <v>29789347451</v>
      </c>
      <c r="S95" s="5">
        <v>25289266968</v>
      </c>
      <c r="T95" s="5">
        <v>25183319834</v>
      </c>
      <c r="U95" s="5">
        <v>20538711927</v>
      </c>
      <c r="V95" s="5">
        <v>20641576312</v>
      </c>
      <c r="W95" s="5">
        <v>24755929890</v>
      </c>
      <c r="X95" s="5">
        <v>26010556467</v>
      </c>
      <c r="Y95" s="5">
        <v>23919674817</v>
      </c>
      <c r="Z95" s="5">
        <v>20636882802</v>
      </c>
    </row>
    <row r="96" spans="3:26" ht="15.5" x14ac:dyDescent="0.35">
      <c r="C96" t="s">
        <v>128</v>
      </c>
      <c r="D96" s="5">
        <v>2015047454454</v>
      </c>
      <c r="E96" s="5">
        <v>1960719855135</v>
      </c>
      <c r="F96" s="5">
        <v>1903703235741</v>
      </c>
      <c r="G96" s="5">
        <v>1886713384072</v>
      </c>
      <c r="I96" s="5">
        <v>1960719855135</v>
      </c>
      <c r="J96" s="5">
        <v>1771856829401</v>
      </c>
      <c r="K96" s="5">
        <v>1639682291798</v>
      </c>
      <c r="L96" s="5">
        <v>1401504764117</v>
      </c>
      <c r="M96" s="5">
        <v>1206385542888</v>
      </c>
      <c r="N96" s="5">
        <v>1164826486522</v>
      </c>
      <c r="O96" s="5">
        <v>1230844175984</v>
      </c>
      <c r="P96" s="5">
        <v>1192891220453</v>
      </c>
      <c r="Q96" s="5">
        <v>938005256482</v>
      </c>
      <c r="R96" s="5">
        <v>733443472176</v>
      </c>
      <c r="S96" s="5">
        <v>633217332516</v>
      </c>
      <c r="T96" s="5">
        <v>529991702159</v>
      </c>
      <c r="U96" s="5">
        <v>471677485130</v>
      </c>
      <c r="V96" s="5">
        <v>385609729257</v>
      </c>
      <c r="W96" s="5">
        <v>323469491127</v>
      </c>
      <c r="X96" s="5">
        <v>276515903232</v>
      </c>
      <c r="Y96" s="5">
        <v>268013405356</v>
      </c>
      <c r="Z96" s="5">
        <v>308657795162</v>
      </c>
    </row>
    <row r="97" spans="3:26" ht="15.5" x14ac:dyDescent="0.35">
      <c r="C97" t="s">
        <v>129</v>
      </c>
    </row>
    <row r="98" spans="3:26" ht="15.5" x14ac:dyDescent="0.35">
      <c r="C98" t="s">
        <v>130</v>
      </c>
    </row>
    <row r="99" spans="3:26" ht="15.5" x14ac:dyDescent="0.35">
      <c r="C99" t="s">
        <v>131</v>
      </c>
      <c r="D99" s="5">
        <v>1602190704600</v>
      </c>
      <c r="E99" s="5">
        <v>1555870733090</v>
      </c>
      <c r="F99" s="5">
        <v>1515020898479</v>
      </c>
      <c r="G99" s="5">
        <v>1507457684539</v>
      </c>
      <c r="I99" s="5">
        <v>1555870733090</v>
      </c>
      <c r="J99" s="5">
        <v>1413417064887</v>
      </c>
      <c r="K99" s="5">
        <v>1287000525182</v>
      </c>
      <c r="L99" s="5">
        <v>1113038489125</v>
      </c>
      <c r="M99" s="5">
        <v>942588716838</v>
      </c>
      <c r="N99" s="5">
        <v>903258283864</v>
      </c>
      <c r="O99" s="5">
        <v>966343568608</v>
      </c>
      <c r="P99" s="5">
        <v>935926818869</v>
      </c>
      <c r="Q99" s="5">
        <v>699571400717</v>
      </c>
      <c r="R99" s="5">
        <v>568066597090</v>
      </c>
      <c r="S99" s="5">
        <v>477434634213</v>
      </c>
      <c r="T99" s="5">
        <v>387957625696</v>
      </c>
      <c r="U99" s="5">
        <v>340302713738</v>
      </c>
      <c r="V99" s="5">
        <v>266856403170</v>
      </c>
      <c r="W99" s="5">
        <v>217432110000</v>
      </c>
      <c r="X99" s="5">
        <v>176392580846</v>
      </c>
      <c r="Y99" s="5">
        <v>164239418372</v>
      </c>
      <c r="Z99" s="5">
        <v>217595856914</v>
      </c>
    </row>
    <row r="100" spans="3:26" ht="15.5" x14ac:dyDescent="0.35">
      <c r="C100" t="s">
        <v>132</v>
      </c>
      <c r="D100" s="5">
        <v>790849652402</v>
      </c>
      <c r="E100" s="5">
        <v>749562430208</v>
      </c>
      <c r="F100" s="5">
        <v>794928010739</v>
      </c>
      <c r="G100" s="5">
        <v>745964732264</v>
      </c>
      <c r="I100" s="5">
        <v>749562430208</v>
      </c>
      <c r="J100" s="5">
        <v>798202277720</v>
      </c>
      <c r="K100" s="5">
        <v>665059430510</v>
      </c>
      <c r="L100" s="5">
        <v>566080351839</v>
      </c>
      <c r="M100" s="5">
        <v>454720981200</v>
      </c>
      <c r="N100" s="5">
        <v>382990536911</v>
      </c>
      <c r="O100" s="5">
        <v>492687883283</v>
      </c>
      <c r="P100" s="5">
        <v>421002073563</v>
      </c>
      <c r="Q100" s="5">
        <v>344466556660</v>
      </c>
      <c r="R100" s="5">
        <v>295833358635</v>
      </c>
      <c r="S100" s="5">
        <v>258469532631</v>
      </c>
      <c r="T100" s="5">
        <v>216198148527</v>
      </c>
      <c r="U100" s="5">
        <v>162065985796</v>
      </c>
      <c r="V100" s="5">
        <v>114805892980</v>
      </c>
      <c r="W100" s="5">
        <v>107625430290</v>
      </c>
      <c r="X100" s="5">
        <v>96175478296</v>
      </c>
      <c r="Y100" s="5">
        <v>67500000000</v>
      </c>
      <c r="Z100" s="5">
        <v>60000000000</v>
      </c>
    </row>
    <row r="101" spans="3:26" ht="15.5" x14ac:dyDescent="0.35">
      <c r="C101" t="s">
        <v>133</v>
      </c>
      <c r="X101" s="5">
        <v>70938500120</v>
      </c>
      <c r="Y101" s="5">
        <v>83406559024</v>
      </c>
      <c r="Z101" s="5">
        <v>135780598519</v>
      </c>
    </row>
    <row r="102" spans="3:26" ht="15.5" x14ac:dyDescent="0.35">
      <c r="C102" t="s">
        <v>335</v>
      </c>
      <c r="D102" s="5">
        <v>683307157330</v>
      </c>
      <c r="E102" s="5">
        <v>694449060212</v>
      </c>
      <c r="F102" s="5">
        <v>604111176487</v>
      </c>
      <c r="G102" s="5">
        <v>647095397317</v>
      </c>
      <c r="I102" s="5">
        <v>694449060212</v>
      </c>
      <c r="J102" s="5">
        <v>527589746673</v>
      </c>
      <c r="K102" s="5">
        <v>545863472114</v>
      </c>
      <c r="L102" s="5">
        <v>468603852592</v>
      </c>
      <c r="M102" s="5">
        <v>413382846690</v>
      </c>
      <c r="N102" s="5">
        <v>408523785480</v>
      </c>
      <c r="O102" s="5">
        <v>424680050743</v>
      </c>
      <c r="P102" s="5">
        <v>430113975791</v>
      </c>
      <c r="Q102" s="5">
        <v>316277173765</v>
      </c>
      <c r="R102" s="5">
        <v>247867729246</v>
      </c>
      <c r="S102" s="5">
        <v>195848238484</v>
      </c>
      <c r="T102" s="5">
        <v>150347241286</v>
      </c>
      <c r="U102" s="5">
        <v>159085884155</v>
      </c>
      <c r="V102" s="5">
        <v>137996474815</v>
      </c>
      <c r="W102" s="5">
        <v>99440256572</v>
      </c>
      <c r="X102" s="5">
        <v>70938500120</v>
      </c>
      <c r="Y102" s="5">
        <v>83406559024</v>
      </c>
      <c r="Z102" s="5">
        <v>135780598519</v>
      </c>
    </row>
    <row r="103" spans="3:26" ht="15.5" x14ac:dyDescent="0.35">
      <c r="C103" t="s">
        <v>134</v>
      </c>
    </row>
    <row r="104" spans="3:26" ht="15.5" x14ac:dyDescent="0.35">
      <c r="C104" t="s">
        <v>337</v>
      </c>
      <c r="D104" s="5">
        <v>90793865536</v>
      </c>
      <c r="E104" s="5">
        <v>80249432896</v>
      </c>
      <c r="F104" s="5">
        <v>83030591816</v>
      </c>
      <c r="G104" s="5">
        <v>77973606117</v>
      </c>
      <c r="I104" s="5">
        <v>80249432896</v>
      </c>
      <c r="J104" s="5">
        <v>59897471577</v>
      </c>
      <c r="K104" s="5">
        <v>48422021507</v>
      </c>
      <c r="L104" s="5">
        <v>55495987763</v>
      </c>
      <c r="M104" s="5">
        <v>24965554839</v>
      </c>
      <c r="N104" s="5">
        <v>73993750464</v>
      </c>
      <c r="O104" s="5">
        <v>5532915874</v>
      </c>
      <c r="P104" s="5">
        <v>46528786643</v>
      </c>
      <c r="Q104" s="5">
        <v>4554462224</v>
      </c>
      <c r="R104" s="5">
        <v>1060323945</v>
      </c>
      <c r="S104" s="5">
        <v>353325608</v>
      </c>
      <c r="T104" s="5">
        <v>251672158</v>
      </c>
      <c r="U104" s="5">
        <v>335351584</v>
      </c>
      <c r="X104" s="5">
        <v>1071267459</v>
      </c>
      <c r="Y104" s="5">
        <v>1477104886</v>
      </c>
      <c r="Z104" s="5">
        <v>1982048881</v>
      </c>
    </row>
    <row r="105" spans="3:26" ht="15.5" x14ac:dyDescent="0.35">
      <c r="C105" t="s">
        <v>135</v>
      </c>
      <c r="D105" s="5">
        <v>5264842551</v>
      </c>
      <c r="E105" s="5">
        <v>240460045</v>
      </c>
      <c r="F105" s="5">
        <v>10425413211</v>
      </c>
      <c r="G105" s="5">
        <v>7456775439</v>
      </c>
      <c r="I105" s="5">
        <v>240460045</v>
      </c>
      <c r="J105" s="5">
        <v>114467541</v>
      </c>
      <c r="K105" s="5">
        <v>1423801785</v>
      </c>
      <c r="L105" s="5">
        <v>1429001590</v>
      </c>
      <c r="M105" s="5">
        <v>453325894</v>
      </c>
      <c r="O105" s="5">
        <v>9910149</v>
      </c>
      <c r="P105" s="5">
        <v>442572374</v>
      </c>
      <c r="Q105" s="5">
        <v>280257730</v>
      </c>
      <c r="R105" s="5">
        <v>221722891</v>
      </c>
      <c r="S105" s="5">
        <v>390901596</v>
      </c>
      <c r="T105" s="5">
        <v>220781378</v>
      </c>
      <c r="U105" s="5">
        <v>818932162</v>
      </c>
      <c r="V105" s="5">
        <v>1285214378</v>
      </c>
      <c r="W105" s="5">
        <v>155292803</v>
      </c>
      <c r="X105" s="5">
        <v>130949276</v>
      </c>
      <c r="Y105" s="5">
        <v>177024381</v>
      </c>
      <c r="Z105" s="5">
        <v>1963830592</v>
      </c>
    </row>
    <row r="106" spans="3:26" ht="15.5" x14ac:dyDescent="0.35">
      <c r="C106" t="s">
        <v>136</v>
      </c>
      <c r="D106" s="5">
        <v>23573707861</v>
      </c>
      <c r="E106" s="5">
        <v>19083982341</v>
      </c>
      <c r="F106" s="5">
        <v>20422075776</v>
      </c>
      <c r="G106" s="5">
        <v>27882650977</v>
      </c>
      <c r="I106" s="5">
        <v>19083982341</v>
      </c>
      <c r="J106" s="5">
        <v>18365850154</v>
      </c>
      <c r="K106" s="5">
        <v>21837437838</v>
      </c>
      <c r="L106" s="5">
        <v>14309063241</v>
      </c>
      <c r="M106" s="5">
        <v>9872743103</v>
      </c>
      <c r="N106" s="5">
        <v>4554707294</v>
      </c>
      <c r="O106" s="5">
        <v>9151161214</v>
      </c>
      <c r="P106" s="5">
        <v>7891467022</v>
      </c>
      <c r="Q106" s="5">
        <v>8824759531</v>
      </c>
      <c r="R106" s="5">
        <v>3730138711</v>
      </c>
      <c r="S106" s="5">
        <v>3865415141</v>
      </c>
      <c r="T106" s="5">
        <v>4235457934</v>
      </c>
      <c r="U106" s="5">
        <v>3367597130</v>
      </c>
      <c r="V106" s="5">
        <v>2663538202</v>
      </c>
      <c r="W106" s="5">
        <v>10156296471</v>
      </c>
      <c r="X106" s="5">
        <v>8027019345</v>
      </c>
      <c r="Y106" s="5">
        <v>8464060170</v>
      </c>
      <c r="Z106" s="5">
        <v>4862202133</v>
      </c>
    </row>
    <row r="107" spans="3:26" ht="15.5" x14ac:dyDescent="0.35">
      <c r="C107" t="s">
        <v>138</v>
      </c>
    </row>
    <row r="108" spans="3:26" ht="15.5" x14ac:dyDescent="0.35">
      <c r="C108" t="s">
        <v>139</v>
      </c>
      <c r="D108" s="5">
        <v>51496057972</v>
      </c>
      <c r="E108" s="5">
        <v>53296039526</v>
      </c>
      <c r="F108" s="5">
        <v>53176684432</v>
      </c>
      <c r="G108" s="5">
        <v>47198906656</v>
      </c>
      <c r="I108" s="5">
        <v>53296039526</v>
      </c>
      <c r="J108" s="5">
        <v>43311111104</v>
      </c>
      <c r="K108" s="5">
        <v>44000000000</v>
      </c>
      <c r="Y108" s="5">
        <v>6829995340</v>
      </c>
      <c r="Z108" s="5">
        <v>6929598642</v>
      </c>
    </row>
    <row r="109" spans="3:26" ht="15.5" x14ac:dyDescent="0.35">
      <c r="C109" t="s">
        <v>338</v>
      </c>
      <c r="R109" s="5">
        <v>11649910</v>
      </c>
      <c r="S109" s="5">
        <v>360272699</v>
      </c>
      <c r="T109" s="5">
        <v>680496814</v>
      </c>
    </row>
    <row r="110" spans="3:26" ht="15.5" x14ac:dyDescent="0.35">
      <c r="C110" t="s">
        <v>140</v>
      </c>
      <c r="V110" s="5">
        <v>55912168</v>
      </c>
      <c r="W110" s="5">
        <v>116814512</v>
      </c>
      <c r="X110" s="5">
        <v>171648376</v>
      </c>
      <c r="Z110" s="5">
        <v>425248323</v>
      </c>
    </row>
    <row r="111" spans="3:26" ht="15.5" x14ac:dyDescent="0.35">
      <c r="C111" t="s">
        <v>143</v>
      </c>
      <c r="D111" s="5">
        <v>6812166904</v>
      </c>
      <c r="E111" s="5">
        <v>6424407576</v>
      </c>
      <c r="I111" s="5">
        <v>6424407576</v>
      </c>
      <c r="J111" s="5">
        <v>5008888896</v>
      </c>
      <c r="K111" s="5">
        <v>358333333</v>
      </c>
      <c r="L111" s="5">
        <v>468000000</v>
      </c>
      <c r="M111" s="5">
        <v>432000000</v>
      </c>
      <c r="N111" s="5">
        <v>396000000</v>
      </c>
      <c r="Q111" s="5">
        <v>8282727</v>
      </c>
      <c r="R111" s="5">
        <v>348622789</v>
      </c>
      <c r="S111" s="5">
        <v>335002349</v>
      </c>
      <c r="T111" s="5">
        <v>301743084</v>
      </c>
      <c r="U111" s="5">
        <v>55907586</v>
      </c>
      <c r="V111" s="5">
        <v>60902344</v>
      </c>
      <c r="W111" s="5">
        <v>54833864</v>
      </c>
      <c r="X111" s="5">
        <v>49366350</v>
      </c>
      <c r="Y111" s="5">
        <v>3214669911</v>
      </c>
      <c r="Z111" s="5">
        <v>3007176789</v>
      </c>
    </row>
    <row r="112" spans="3:26" ht="15.5" x14ac:dyDescent="0.35">
      <c r="C112" t="s">
        <v>144</v>
      </c>
      <c r="D112" s="5">
        <v>87349461190</v>
      </c>
      <c r="E112" s="5">
        <v>89445875113</v>
      </c>
      <c r="F112" s="5">
        <v>88349837427</v>
      </c>
      <c r="G112" s="5">
        <v>82563007837</v>
      </c>
      <c r="I112" s="5">
        <v>89445875113</v>
      </c>
      <c r="J112" s="5">
        <v>75942844505</v>
      </c>
      <c r="K112" s="5">
        <v>74968379050</v>
      </c>
      <c r="L112" s="5">
        <v>29556136647</v>
      </c>
      <c r="M112" s="5">
        <v>26817476260</v>
      </c>
      <c r="N112" s="5">
        <v>32371714072</v>
      </c>
      <c r="O112" s="5">
        <v>29062791000</v>
      </c>
      <c r="P112" s="5">
        <v>24856461000</v>
      </c>
      <c r="Q112" s="5">
        <v>25819167000</v>
      </c>
      <c r="R112" s="5">
        <v>22100567910</v>
      </c>
      <c r="S112" s="5">
        <v>21467901699</v>
      </c>
      <c r="T112" s="5">
        <v>20245183814</v>
      </c>
      <c r="U112" s="5">
        <v>16502595000</v>
      </c>
      <c r="V112" s="5">
        <v>14128439168</v>
      </c>
      <c r="W112" s="5">
        <v>11260718512</v>
      </c>
      <c r="X112" s="5">
        <v>9348174676</v>
      </c>
      <c r="Y112" s="5">
        <v>14506248640</v>
      </c>
      <c r="Z112" s="5">
        <v>11306340499</v>
      </c>
    </row>
    <row r="113" spans="3:26" ht="15.5" x14ac:dyDescent="0.35">
      <c r="C113" t="s">
        <v>145</v>
      </c>
      <c r="D113" s="5">
        <v>87349461190</v>
      </c>
      <c r="E113" s="5">
        <v>89445875113</v>
      </c>
      <c r="F113" s="5">
        <v>88349837427</v>
      </c>
      <c r="G113" s="5">
        <v>82563007837</v>
      </c>
      <c r="I113" s="5">
        <v>89445875113</v>
      </c>
      <c r="J113" s="5">
        <v>75942844505</v>
      </c>
      <c r="K113" s="5">
        <v>74968379050</v>
      </c>
      <c r="L113" s="5">
        <v>29556136647</v>
      </c>
      <c r="M113" s="5">
        <v>26817476260</v>
      </c>
      <c r="N113" s="5">
        <v>32371714072</v>
      </c>
      <c r="O113" s="5">
        <v>29062791000</v>
      </c>
      <c r="P113" s="5">
        <v>24856461000</v>
      </c>
      <c r="Q113" s="5">
        <v>25819167000</v>
      </c>
      <c r="R113" s="5">
        <v>22100567910</v>
      </c>
      <c r="S113" s="5">
        <v>21467901699</v>
      </c>
      <c r="T113" s="5">
        <v>20245183814</v>
      </c>
      <c r="U113" s="5">
        <v>16502595000</v>
      </c>
      <c r="V113" s="5">
        <v>14128439168</v>
      </c>
      <c r="W113" s="5">
        <v>11260718512</v>
      </c>
      <c r="X113" s="5">
        <v>9348174676</v>
      </c>
      <c r="Y113" s="5">
        <v>14506248640</v>
      </c>
      <c r="Z113" s="5">
        <v>11306340499</v>
      </c>
    </row>
    <row r="114" spans="3:26" ht="15.5" x14ac:dyDescent="0.35">
      <c r="C114" t="s">
        <v>148</v>
      </c>
    </row>
    <row r="115" spans="3:26" ht="15.5" x14ac:dyDescent="0.35">
      <c r="C115" t="s">
        <v>149</v>
      </c>
      <c r="D115" s="5">
        <v>51496057972</v>
      </c>
      <c r="E115" s="5">
        <v>53296039526</v>
      </c>
      <c r="F115" s="5">
        <v>53176684432</v>
      </c>
      <c r="G115" s="5">
        <v>47198906656</v>
      </c>
      <c r="I115" s="5">
        <v>53296039526</v>
      </c>
      <c r="J115" s="5">
        <v>43311111104</v>
      </c>
      <c r="K115" s="5">
        <v>44918216431</v>
      </c>
      <c r="L115" s="5">
        <v>1509640647</v>
      </c>
      <c r="M115" s="5">
        <v>1798209260</v>
      </c>
      <c r="N115" s="5">
        <v>2030202072</v>
      </c>
      <c r="R115" s="5">
        <v>11649910</v>
      </c>
      <c r="S115" s="5">
        <v>360272699</v>
      </c>
      <c r="T115" s="5">
        <v>680496814</v>
      </c>
      <c r="V115" s="5">
        <v>55912168</v>
      </c>
      <c r="W115" s="5">
        <v>116814512</v>
      </c>
      <c r="X115" s="5">
        <v>171648376</v>
      </c>
      <c r="Y115" s="5">
        <v>6829995340</v>
      </c>
      <c r="Z115" s="5">
        <v>7354846965</v>
      </c>
    </row>
    <row r="116" spans="3:26" ht="15.5" x14ac:dyDescent="0.35">
      <c r="C116" t="s">
        <v>150</v>
      </c>
      <c r="D116" s="5">
        <v>1689540165790</v>
      </c>
      <c r="E116" s="5">
        <v>1645316608203</v>
      </c>
      <c r="F116" s="5">
        <v>1603370735906</v>
      </c>
      <c r="G116" s="5">
        <v>1590020692376</v>
      </c>
      <c r="I116" s="5">
        <v>1645316608203</v>
      </c>
      <c r="J116" s="5">
        <v>1489359909392</v>
      </c>
      <c r="K116" s="5">
        <v>1361968904232</v>
      </c>
      <c r="L116" s="5">
        <v>1142594625772</v>
      </c>
      <c r="M116" s="5">
        <v>969406193098</v>
      </c>
      <c r="N116" s="5">
        <v>935629997936</v>
      </c>
      <c r="O116" s="5">
        <v>995406359608</v>
      </c>
      <c r="P116" s="5">
        <v>960783279869</v>
      </c>
      <c r="Q116" s="5">
        <v>725390567717</v>
      </c>
      <c r="R116" s="5">
        <v>590167165000</v>
      </c>
      <c r="S116" s="5">
        <v>498902535912</v>
      </c>
      <c r="T116" s="5">
        <v>408202809510</v>
      </c>
      <c r="U116" s="5">
        <v>356805308738</v>
      </c>
      <c r="V116" s="5">
        <v>280984842338</v>
      </c>
      <c r="W116" s="5">
        <v>228692828512</v>
      </c>
      <c r="X116" s="5">
        <v>185740755522</v>
      </c>
      <c r="Y116" s="5">
        <v>178745667012</v>
      </c>
      <c r="Z116" s="5">
        <v>228902197413</v>
      </c>
    </row>
    <row r="117" spans="3:26" ht="15.5" x14ac:dyDescent="0.35">
      <c r="C117" t="s">
        <v>151</v>
      </c>
    </row>
    <row r="118" spans="3:26" ht="15.5" x14ac:dyDescent="0.35">
      <c r="C118" t="s">
        <v>152</v>
      </c>
      <c r="D118" s="5">
        <v>127400000000</v>
      </c>
      <c r="E118" s="5">
        <v>127400000000</v>
      </c>
      <c r="F118" s="5">
        <v>127400000000</v>
      </c>
      <c r="G118" s="5">
        <v>127400000000</v>
      </c>
      <c r="I118" s="5">
        <v>127400000000</v>
      </c>
      <c r="J118" s="5">
        <v>127400000000</v>
      </c>
      <c r="K118" s="5">
        <v>127400000000</v>
      </c>
      <c r="L118" s="5">
        <v>127400000000</v>
      </c>
      <c r="M118" s="5">
        <v>127400000000</v>
      </c>
      <c r="N118" s="5">
        <v>127400000000</v>
      </c>
      <c r="O118" s="5">
        <v>127400000000</v>
      </c>
      <c r="P118" s="5">
        <v>127400000000</v>
      </c>
      <c r="Q118" s="5">
        <v>127400000000</v>
      </c>
      <c r="R118" s="5">
        <v>72800000000</v>
      </c>
      <c r="S118" s="5">
        <v>72800000000</v>
      </c>
      <c r="T118" s="5">
        <v>72800000000</v>
      </c>
      <c r="U118" s="5">
        <v>72800000000</v>
      </c>
      <c r="V118" s="5">
        <v>72800000000</v>
      </c>
      <c r="W118" s="5">
        <v>72800000000</v>
      </c>
      <c r="X118" s="5">
        <v>72800000000</v>
      </c>
      <c r="Y118" s="5">
        <v>72800000000</v>
      </c>
      <c r="Z118" s="5">
        <v>72800000000</v>
      </c>
    </row>
    <row r="119" spans="3:26" ht="15.5" x14ac:dyDescent="0.35">
      <c r="C119" t="s">
        <v>153</v>
      </c>
      <c r="D119" s="5">
        <v>2309683922</v>
      </c>
      <c r="E119" s="5">
        <v>2309683922</v>
      </c>
      <c r="F119" s="5">
        <v>2309683922</v>
      </c>
      <c r="G119" s="5">
        <v>2309683922</v>
      </c>
      <c r="I119" s="5">
        <v>2309683922</v>
      </c>
      <c r="J119" s="5">
        <v>2309683922</v>
      </c>
      <c r="K119" s="5">
        <v>2309683922</v>
      </c>
      <c r="L119" s="5">
        <v>2309683922</v>
      </c>
      <c r="M119" s="5">
        <v>2309683922</v>
      </c>
      <c r="N119" s="5">
        <v>2309683922</v>
      </c>
      <c r="O119" s="5">
        <v>2309683922</v>
      </c>
      <c r="P119" s="5">
        <v>2309683922</v>
      </c>
      <c r="Q119" s="5">
        <v>2309683922</v>
      </c>
      <c r="R119" s="5">
        <v>-450725142</v>
      </c>
      <c r="S119" s="5">
        <v>-450725142</v>
      </c>
      <c r="T119" s="5">
        <v>-450725142</v>
      </c>
      <c r="U119" s="5">
        <v>-450725142</v>
      </c>
      <c r="V119" s="5">
        <v>-450725142</v>
      </c>
      <c r="W119" s="5">
        <v>-450725142</v>
      </c>
      <c r="X119" s="5">
        <v>-450725142</v>
      </c>
      <c r="Y119" s="5">
        <v>-450725142</v>
      </c>
      <c r="Z119" s="5">
        <v>-450725142</v>
      </c>
    </row>
    <row r="120" spans="3:26" ht="15.5" x14ac:dyDescent="0.35">
      <c r="C120" t="s">
        <v>154</v>
      </c>
      <c r="D120" s="5">
        <v>219239786814</v>
      </c>
      <c r="E120" s="5">
        <v>209135145122</v>
      </c>
      <c r="F120" s="5">
        <v>191004579859</v>
      </c>
      <c r="G120" s="5">
        <v>187364207053</v>
      </c>
      <c r="I120" s="5">
        <v>209135145122</v>
      </c>
      <c r="J120" s="5">
        <v>173166997408</v>
      </c>
      <c r="K120" s="5">
        <v>159950958151</v>
      </c>
      <c r="L120" s="5">
        <v>129200454423</v>
      </c>
      <c r="M120" s="5">
        <v>107269665868</v>
      </c>
      <c r="N120" s="5">
        <v>99486804664</v>
      </c>
      <c r="O120" s="5">
        <v>105728132454</v>
      </c>
      <c r="P120" s="5">
        <v>102398256662</v>
      </c>
      <c r="Q120" s="5">
        <v>82905004843</v>
      </c>
      <c r="R120" s="5">
        <v>70927032318</v>
      </c>
      <c r="S120" s="5">
        <v>61965521746</v>
      </c>
      <c r="T120" s="5">
        <v>49439617791</v>
      </c>
      <c r="U120" s="5">
        <v>42522901534</v>
      </c>
      <c r="V120" s="5">
        <v>32275612061</v>
      </c>
      <c r="W120" s="5">
        <v>22427387757</v>
      </c>
      <c r="X120" s="5">
        <v>18425872852</v>
      </c>
      <c r="Y120" s="5">
        <v>16918463486</v>
      </c>
      <c r="Z120" s="5">
        <v>7406322891</v>
      </c>
    </row>
    <row r="121" spans="3:26" ht="15.5" x14ac:dyDescent="0.35">
      <c r="C121" t="s">
        <v>341</v>
      </c>
      <c r="D121" s="5">
        <v>14332500000</v>
      </c>
      <c r="E121" s="5">
        <v>14332500000</v>
      </c>
      <c r="F121" s="5">
        <v>14332500000</v>
      </c>
      <c r="G121" s="5">
        <v>14332500000</v>
      </c>
      <c r="I121" s="5">
        <v>14332500000</v>
      </c>
      <c r="J121" s="5">
        <v>11784500000</v>
      </c>
      <c r="K121" s="5">
        <v>8599500000</v>
      </c>
      <c r="L121" s="5">
        <v>6051500000</v>
      </c>
      <c r="M121" s="5">
        <v>4777500000</v>
      </c>
      <c r="N121" s="5">
        <v>4140500000</v>
      </c>
      <c r="O121" s="5">
        <v>3503500000</v>
      </c>
      <c r="P121" s="5">
        <v>2229500000</v>
      </c>
      <c r="Q121" s="5">
        <v>1274000000</v>
      </c>
      <c r="R121" s="5">
        <v>728000000</v>
      </c>
    </row>
    <row r="122" spans="3:26" ht="15.5" x14ac:dyDescent="0.35">
      <c r="C122" t="s">
        <v>342</v>
      </c>
      <c r="D122" s="5">
        <v>204907286814</v>
      </c>
      <c r="E122" s="5">
        <v>194802645122</v>
      </c>
      <c r="F122" s="5">
        <v>176672079859</v>
      </c>
      <c r="G122" s="5">
        <v>173031707053</v>
      </c>
      <c r="I122" s="5">
        <v>194802645122</v>
      </c>
      <c r="J122" s="5">
        <v>161382497408</v>
      </c>
      <c r="K122" s="5">
        <v>151351458151</v>
      </c>
      <c r="L122" s="5">
        <v>123148954423</v>
      </c>
      <c r="M122" s="5">
        <v>102492165868</v>
      </c>
      <c r="N122" s="5">
        <v>95346304664</v>
      </c>
      <c r="O122" s="5">
        <v>102224632454</v>
      </c>
      <c r="P122" s="5">
        <v>100168756662</v>
      </c>
      <c r="Q122" s="5">
        <v>81631004843</v>
      </c>
      <c r="R122" s="5">
        <v>70199032318</v>
      </c>
    </row>
    <row r="123" spans="3:26" ht="15.5" x14ac:dyDescent="0.35">
      <c r="C123" t="s">
        <v>343</v>
      </c>
      <c r="D123" s="5">
        <v>219239786814</v>
      </c>
      <c r="E123" s="5">
        <v>209135145122</v>
      </c>
      <c r="F123" s="5">
        <v>191004579859</v>
      </c>
      <c r="G123" s="5">
        <v>187364207053</v>
      </c>
      <c r="I123" s="5">
        <v>209135145122</v>
      </c>
      <c r="J123" s="5">
        <v>173166997408</v>
      </c>
      <c r="K123" s="5">
        <v>159950958151</v>
      </c>
      <c r="L123" s="5">
        <v>129200454423</v>
      </c>
      <c r="M123" s="5">
        <v>107269665868</v>
      </c>
      <c r="N123" s="5">
        <v>99486804664</v>
      </c>
      <c r="O123" s="5">
        <v>105728132454</v>
      </c>
      <c r="P123" s="5">
        <v>102398256662</v>
      </c>
      <c r="Q123" s="5">
        <v>82905004843</v>
      </c>
      <c r="R123" s="5">
        <v>70927032318</v>
      </c>
      <c r="S123" s="5">
        <v>61965521746</v>
      </c>
      <c r="T123" s="5">
        <v>49439617791</v>
      </c>
      <c r="U123" s="5">
        <v>42522901534</v>
      </c>
      <c r="V123" s="5">
        <v>32275612061</v>
      </c>
      <c r="W123" s="5">
        <v>22427387757</v>
      </c>
      <c r="X123" s="5">
        <v>18425872852</v>
      </c>
      <c r="Y123" s="5">
        <v>16918463486</v>
      </c>
      <c r="Z123" s="5">
        <v>7406322891</v>
      </c>
    </row>
    <row r="124" spans="3:26" ht="15.5" x14ac:dyDescent="0.35">
      <c r="C124" t="s">
        <v>155</v>
      </c>
      <c r="D124" s="5">
        <v>-21834243</v>
      </c>
      <c r="E124" s="5">
        <v>-21234283</v>
      </c>
      <c r="F124" s="5">
        <v>-20576117</v>
      </c>
      <c r="G124" s="5">
        <v>-20011450</v>
      </c>
      <c r="I124" s="5">
        <v>-21234283</v>
      </c>
      <c r="J124" s="5">
        <v>-18573492</v>
      </c>
      <c r="K124" s="5">
        <v>-3826678</v>
      </c>
    </row>
    <row r="125" spans="3:26" ht="15.5" x14ac:dyDescent="0.35">
      <c r="C125" t="s">
        <v>9</v>
      </c>
      <c r="D125" s="5">
        <v>325507288664</v>
      </c>
      <c r="E125" s="5">
        <v>315403246932</v>
      </c>
      <c r="F125" s="5">
        <v>300332499835</v>
      </c>
      <c r="G125" s="5">
        <v>296692691696</v>
      </c>
      <c r="I125" s="5">
        <v>315403246932</v>
      </c>
      <c r="J125" s="5">
        <v>282496920009</v>
      </c>
      <c r="K125" s="5">
        <v>277713387566</v>
      </c>
      <c r="L125" s="5">
        <v>258910138345</v>
      </c>
      <c r="M125" s="5">
        <v>236979349790</v>
      </c>
      <c r="N125" s="5">
        <v>229196488586</v>
      </c>
      <c r="O125" s="5">
        <v>235437816376</v>
      </c>
      <c r="P125" s="5">
        <v>232107940584</v>
      </c>
      <c r="Q125" s="5">
        <v>212614688765</v>
      </c>
      <c r="R125" s="5">
        <v>143276307176</v>
      </c>
      <c r="S125" s="5">
        <v>134314796604</v>
      </c>
      <c r="T125" s="5">
        <v>121788892649</v>
      </c>
      <c r="U125" s="5">
        <v>114872176392</v>
      </c>
      <c r="V125" s="5">
        <v>104624886919</v>
      </c>
      <c r="W125" s="5">
        <v>94776662615</v>
      </c>
      <c r="X125" s="5">
        <v>90775147710</v>
      </c>
      <c r="Y125" s="5">
        <v>89267738344</v>
      </c>
      <c r="Z125" s="5">
        <v>79755597749</v>
      </c>
    </row>
    <row r="126" spans="3:26" ht="15.5" x14ac:dyDescent="0.35">
      <c r="C126" t="s">
        <v>156</v>
      </c>
      <c r="D126" s="5">
        <v>2015047454454</v>
      </c>
      <c r="E126" s="5">
        <v>1960719855135</v>
      </c>
      <c r="F126" s="5">
        <v>1903703235741</v>
      </c>
      <c r="G126" s="5">
        <v>1886713384072</v>
      </c>
      <c r="I126" s="5">
        <v>1960719855135</v>
      </c>
      <c r="J126" s="5">
        <v>1771856829401</v>
      </c>
      <c r="K126" s="5">
        <v>1639682291798</v>
      </c>
      <c r="L126" s="5">
        <v>1401504764117</v>
      </c>
      <c r="M126" s="5">
        <v>1206385542888</v>
      </c>
      <c r="N126" s="5">
        <v>1164826486522</v>
      </c>
      <c r="O126" s="5">
        <v>1230844175984</v>
      </c>
      <c r="P126" s="5">
        <v>1192891220453</v>
      </c>
      <c r="Q126" s="5">
        <v>938005256482</v>
      </c>
      <c r="R126" s="5">
        <v>733443472176</v>
      </c>
      <c r="S126" s="5">
        <v>633217332516</v>
      </c>
      <c r="T126" s="5">
        <v>529991702159</v>
      </c>
      <c r="U126" s="5">
        <v>471677485130</v>
      </c>
      <c r="V126" s="5">
        <v>385609729257</v>
      </c>
      <c r="W126" s="5">
        <v>323469491127</v>
      </c>
      <c r="X126" s="5">
        <v>276515903232</v>
      </c>
      <c r="Y126" s="5">
        <v>268013405356</v>
      </c>
      <c r="Z126" s="5">
        <v>308657795162</v>
      </c>
    </row>
    <row r="127" spans="3:26" ht="15.5" x14ac:dyDescent="0.35">
      <c r="C127" t="s">
        <v>157</v>
      </c>
      <c r="D127" s="5">
        <v>1274000000</v>
      </c>
      <c r="E127" s="5">
        <v>1274000000</v>
      </c>
      <c r="F127" s="5">
        <v>1274000000</v>
      </c>
      <c r="G127" s="5">
        <v>1274000000</v>
      </c>
      <c r="I127" s="5">
        <v>1274000000</v>
      </c>
      <c r="J127" s="5">
        <v>1274000000</v>
      </c>
      <c r="K127" s="5">
        <v>1274000000</v>
      </c>
      <c r="L127" s="5">
        <v>1274000000</v>
      </c>
      <c r="M127" s="5">
        <v>1274000000</v>
      </c>
      <c r="N127" s="5">
        <v>1274000000</v>
      </c>
      <c r="O127" s="5">
        <v>1274000000</v>
      </c>
      <c r="P127" s="5">
        <v>1274000000</v>
      </c>
      <c r="Q127" s="5">
        <v>1274000000</v>
      </c>
      <c r="R127" s="5">
        <v>728000000</v>
      </c>
      <c r="S127" s="5">
        <v>728000000</v>
      </c>
      <c r="T127" s="5">
        <v>728000000</v>
      </c>
      <c r="U127" s="5">
        <v>728000000</v>
      </c>
      <c r="V127" s="5">
        <v>728000000</v>
      </c>
      <c r="W127" s="5">
        <v>728000000</v>
      </c>
      <c r="X127" s="5">
        <v>728000000</v>
      </c>
      <c r="Y127" s="5">
        <v>728000000</v>
      </c>
      <c r="Z127" s="5">
        <v>728000000</v>
      </c>
    </row>
    <row r="129" spans="2:26" ht="15.5" x14ac:dyDescent="0.35">
      <c r="B129" t="s">
        <v>158</v>
      </c>
      <c r="C129" t="s">
        <v>159</v>
      </c>
      <c r="D129" s="5">
        <v>-60984544857</v>
      </c>
      <c r="E129" s="5">
        <v>71798857761</v>
      </c>
      <c r="F129" s="5">
        <v>-35321543520</v>
      </c>
      <c r="G129" s="5">
        <v>-18671542262</v>
      </c>
      <c r="I129" s="5">
        <v>88096095852</v>
      </c>
      <c r="J129" s="5">
        <v>-125450792641</v>
      </c>
      <c r="K129" s="5">
        <v>-91653278370</v>
      </c>
      <c r="L129" s="5">
        <v>-109946538729</v>
      </c>
      <c r="M129" s="5">
        <v>-18176304116</v>
      </c>
      <c r="N129" s="5">
        <v>71692697277</v>
      </c>
      <c r="O129" s="5">
        <v>-25260772062</v>
      </c>
      <c r="P129" s="5">
        <v>-126981520345</v>
      </c>
      <c r="Q129" s="5">
        <v>-20717530026</v>
      </c>
      <c r="R129" s="5">
        <v>-26987182103</v>
      </c>
      <c r="S129" s="5">
        <v>-68741516504</v>
      </c>
      <c r="T129" s="5">
        <v>-4726117716</v>
      </c>
      <c r="U129" s="5">
        <v>-53667192035</v>
      </c>
      <c r="V129" s="5">
        <v>2194924506</v>
      </c>
      <c r="W129" s="5">
        <v>-10698952163</v>
      </c>
      <c r="X129" s="5">
        <v>-15018926362</v>
      </c>
      <c r="Y129" s="5">
        <v>-11349739581</v>
      </c>
      <c r="Z129" s="5">
        <v>-23586630712</v>
      </c>
    </row>
    <row r="130" spans="2:26" ht="15.5" x14ac:dyDescent="0.35">
      <c r="C130" t="s">
        <v>160</v>
      </c>
      <c r="D130" s="5">
        <v>942161444932</v>
      </c>
      <c r="E130" s="5">
        <v>1175156495273</v>
      </c>
      <c r="F130" s="5">
        <v>1035044300700</v>
      </c>
      <c r="G130" s="5">
        <v>938707627760</v>
      </c>
      <c r="I130" s="5">
        <v>4026727168482</v>
      </c>
      <c r="J130" s="5">
        <v>3839343073215</v>
      </c>
      <c r="K130" s="5">
        <v>3240134886493</v>
      </c>
      <c r="L130" s="5">
        <v>3095613163547</v>
      </c>
      <c r="M130" s="5">
        <v>3016848835879</v>
      </c>
      <c r="N130" s="5">
        <v>2654172451957</v>
      </c>
      <c r="O130" s="5">
        <v>2710262799647</v>
      </c>
      <c r="P130" s="5">
        <v>2234404169614</v>
      </c>
      <c r="Q130" s="5">
        <v>2064465223708</v>
      </c>
      <c r="R130" s="5">
        <v>1934718661040</v>
      </c>
      <c r="S130" s="5">
        <v>1652227553094</v>
      </c>
      <c r="T130" s="5">
        <v>1425668903084</v>
      </c>
      <c r="U130" s="5">
        <v>1277200267139</v>
      </c>
      <c r="V130" s="5">
        <v>1141302794478</v>
      </c>
      <c r="W130" s="5">
        <v>951970388610</v>
      </c>
      <c r="X130" s="5">
        <v>834756167733</v>
      </c>
      <c r="Y130" s="5">
        <v>1018956841768</v>
      </c>
      <c r="Z130" s="5">
        <v>846602024088</v>
      </c>
    </row>
    <row r="131" spans="2:26" ht="15.5" x14ac:dyDescent="0.35">
      <c r="C131" t="s">
        <v>452</v>
      </c>
      <c r="D131" s="5">
        <v>-983039138191</v>
      </c>
      <c r="E131" s="5">
        <v>-1076305537118</v>
      </c>
      <c r="F131" s="5">
        <v>-1048092928806</v>
      </c>
      <c r="G131" s="5">
        <v>-933119934542</v>
      </c>
      <c r="I131" s="5">
        <v>-3841698207698</v>
      </c>
      <c r="J131" s="5">
        <v>-3878053492469</v>
      </c>
      <c r="K131" s="5">
        <v>-3261726912209</v>
      </c>
      <c r="L131" s="5">
        <v>-3160415630557</v>
      </c>
      <c r="M131" s="5">
        <v>-2981636198638</v>
      </c>
      <c r="N131" s="5">
        <v>-2526980188407</v>
      </c>
      <c r="O131" s="5">
        <v>-2666000248556</v>
      </c>
      <c r="P131" s="5">
        <v>-2318970182951</v>
      </c>
      <c r="Q131" s="5">
        <v>-2048073312906</v>
      </c>
      <c r="R131" s="5">
        <v>-1922991549087</v>
      </c>
      <c r="S131" s="5">
        <v>-1687070781959</v>
      </c>
      <c r="T131" s="5">
        <v>-1402786607754</v>
      </c>
      <c r="U131" s="5">
        <v>-1311783730154</v>
      </c>
      <c r="V131" s="5">
        <v>-1128739301289</v>
      </c>
      <c r="W131" s="5">
        <v>-949472692134</v>
      </c>
      <c r="X131" s="5">
        <v>-835349659627</v>
      </c>
      <c r="Y131" s="5">
        <v>-1012203450999</v>
      </c>
      <c r="Z131" s="5">
        <v>-860027514006</v>
      </c>
    </row>
    <row r="132" spans="2:26" ht="15.5" x14ac:dyDescent="0.35">
      <c r="C132" t="s">
        <v>2308</v>
      </c>
      <c r="D132" s="5">
        <v>4062625512</v>
      </c>
      <c r="V132" s="5">
        <v>2494160264</v>
      </c>
    </row>
    <row r="133" spans="2:26" ht="15.5" x14ac:dyDescent="0.35">
      <c r="C133" t="s">
        <v>94</v>
      </c>
      <c r="D133" s="5">
        <v>37628815</v>
      </c>
      <c r="E133" s="5">
        <v>45326467</v>
      </c>
      <c r="F133" s="5">
        <v>41467810</v>
      </c>
      <c r="G133" s="5">
        <v>186314156</v>
      </c>
      <c r="I133" s="5">
        <v>290090283</v>
      </c>
      <c r="J133" s="5">
        <v>59006191</v>
      </c>
      <c r="K133" s="5">
        <v>139719013</v>
      </c>
      <c r="L133" s="5">
        <v>160042516</v>
      </c>
      <c r="M133" s="5">
        <v>80141516</v>
      </c>
      <c r="N133" s="5">
        <v>84150548</v>
      </c>
      <c r="O133" s="5">
        <v>94754661</v>
      </c>
      <c r="P133" s="5">
        <v>148652162</v>
      </c>
      <c r="Q133" s="5">
        <v>136951279</v>
      </c>
      <c r="R133" s="5">
        <v>117910417</v>
      </c>
      <c r="S133" s="5">
        <v>568770858</v>
      </c>
      <c r="T133" s="5">
        <v>348365792</v>
      </c>
      <c r="U133" s="5">
        <v>271026733</v>
      </c>
      <c r="V133" s="5">
        <v>307351673</v>
      </c>
      <c r="W133" s="5">
        <v>282496656</v>
      </c>
      <c r="X133" s="5">
        <v>271092210</v>
      </c>
      <c r="Y133" s="5">
        <v>237235268</v>
      </c>
      <c r="Z133" s="5">
        <v>110589887</v>
      </c>
    </row>
    <row r="134" spans="2:26" ht="15.5" x14ac:dyDescent="0.35">
      <c r="C134" t="s">
        <v>429</v>
      </c>
      <c r="D134" s="5">
        <v>-8818868335</v>
      </c>
      <c r="E134" s="5">
        <v>-6327437379</v>
      </c>
      <c r="F134" s="5">
        <v>-6529177649</v>
      </c>
      <c r="G134" s="5">
        <v>-5258329823</v>
      </c>
      <c r="I134" s="5">
        <v>-23093426024</v>
      </c>
      <c r="J134" s="5">
        <v>-21164130031</v>
      </c>
      <c r="K134" s="5">
        <v>-19758696013</v>
      </c>
      <c r="L134" s="5">
        <v>-18072021213</v>
      </c>
      <c r="M134" s="5">
        <v>-14416035950</v>
      </c>
      <c r="N134" s="5">
        <v>-14624969737</v>
      </c>
      <c r="O134" s="5">
        <v>-15248840446</v>
      </c>
      <c r="P134" s="5">
        <v>-12576212119</v>
      </c>
      <c r="Q134" s="5">
        <v>-11424370820</v>
      </c>
      <c r="R134" s="5">
        <v>-10291705543</v>
      </c>
      <c r="S134" s="5">
        <v>-7420746220</v>
      </c>
      <c r="T134" s="5">
        <v>-6654835337</v>
      </c>
      <c r="U134" s="5">
        <v>-6904176410</v>
      </c>
      <c r="V134" s="5">
        <v>-3320509652</v>
      </c>
      <c r="W134" s="5">
        <v>-2383376664</v>
      </c>
      <c r="X134" s="5">
        <v>-4386318759</v>
      </c>
      <c r="Y134" s="5">
        <v>-8598588775</v>
      </c>
      <c r="Z134" s="5">
        <v>-5255263202</v>
      </c>
    </row>
    <row r="135" spans="2:26" ht="15.5" x14ac:dyDescent="0.35">
      <c r="C135" t="s">
        <v>2624</v>
      </c>
      <c r="K135" s="5">
        <v>3667892724</v>
      </c>
      <c r="L135" s="5">
        <v>12891916326</v>
      </c>
      <c r="M135" s="5">
        <v>641355782</v>
      </c>
      <c r="N135" s="5">
        <v>3264462119</v>
      </c>
      <c r="P135" s="5">
        <v>4161414329</v>
      </c>
      <c r="Q135" s="5">
        <v>1093752970</v>
      </c>
      <c r="R135" s="5">
        <v>2211461507</v>
      </c>
    </row>
    <row r="136" spans="2:26" ht="15.5" x14ac:dyDescent="0.35">
      <c r="C136" t="s">
        <v>453</v>
      </c>
      <c r="D136" s="5">
        <v>-15388237590</v>
      </c>
      <c r="E136" s="5">
        <v>-20769989482</v>
      </c>
      <c r="F136" s="5">
        <v>-15785205575</v>
      </c>
      <c r="G136" s="5">
        <v>-19187219813</v>
      </c>
      <c r="I136" s="5">
        <v>-74129529191</v>
      </c>
      <c r="J136" s="5">
        <v>-65635249547</v>
      </c>
      <c r="K136" s="5">
        <v>-54110168378</v>
      </c>
      <c r="L136" s="5">
        <v>-40124009348</v>
      </c>
      <c r="M136" s="5">
        <v>-39694402705</v>
      </c>
      <c r="N136" s="5">
        <v>-44223209203</v>
      </c>
      <c r="O136" s="5">
        <v>-54369237368</v>
      </c>
      <c r="P136" s="5">
        <v>-34149361380</v>
      </c>
      <c r="Q136" s="5">
        <v>-26915774257</v>
      </c>
      <c r="R136" s="5">
        <v>-30751960437</v>
      </c>
      <c r="S136" s="5">
        <v>-27046312277</v>
      </c>
      <c r="T136" s="5">
        <v>-21301943501</v>
      </c>
      <c r="U136" s="5">
        <v>-12450579343</v>
      </c>
      <c r="V136" s="5">
        <v>-9849570968</v>
      </c>
      <c r="W136" s="5">
        <v>-11095768631</v>
      </c>
      <c r="X136" s="5">
        <v>-10310207919</v>
      </c>
      <c r="Y136" s="5">
        <v>-9741776843</v>
      </c>
      <c r="Z136" s="5">
        <v>-5016467479</v>
      </c>
    </row>
    <row r="137" spans="2:26" ht="15.5" x14ac:dyDescent="0.35">
      <c r="C137" t="s">
        <v>165</v>
      </c>
      <c r="D137" s="5">
        <v>39874999968</v>
      </c>
      <c r="E137" s="5">
        <v>-27785736682</v>
      </c>
      <c r="F137" s="5">
        <v>38615985806</v>
      </c>
      <c r="G137" s="5">
        <v>17685776566</v>
      </c>
      <c r="I137" s="5">
        <v>-28751318232</v>
      </c>
      <c r="J137" s="5">
        <v>133944837193</v>
      </c>
      <c r="K137" s="5">
        <v>130404969068</v>
      </c>
      <c r="L137" s="5">
        <v>102861422594</v>
      </c>
      <c r="M137" s="5">
        <v>21689726623</v>
      </c>
      <c r="N137" s="5">
        <v>-49317495586</v>
      </c>
      <c r="O137" s="5">
        <v>27692124720</v>
      </c>
      <c r="P137" s="5">
        <v>114150919176</v>
      </c>
      <c r="Q137" s="5">
        <v>104185617118</v>
      </c>
      <c r="R137" s="5">
        <v>34844823656</v>
      </c>
      <c r="S137" s="5">
        <v>41984419254</v>
      </c>
      <c r="T137" s="5">
        <v>53639068861</v>
      </c>
      <c r="U137" s="5">
        <v>47199185890</v>
      </c>
      <c r="V137" s="5">
        <v>7125628826</v>
      </c>
      <c r="W137" s="5">
        <v>11400585644</v>
      </c>
      <c r="X137" s="5">
        <v>18556827771</v>
      </c>
      <c r="Y137" s="5">
        <v>-2817358501</v>
      </c>
      <c r="Z137" s="5">
        <v>41825236049</v>
      </c>
    </row>
    <row r="138" spans="2:26" ht="15.5" x14ac:dyDescent="0.35">
      <c r="C138" t="s">
        <v>166</v>
      </c>
      <c r="D138" s="5">
        <v>-1889817910</v>
      </c>
      <c r="E138" s="5">
        <v>-18985601568</v>
      </c>
      <c r="F138" s="5">
        <v>-11328066880</v>
      </c>
      <c r="G138" s="5">
        <v>-12402297700</v>
      </c>
      <c r="I138" s="5">
        <v>-49974968827</v>
      </c>
      <c r="J138" s="5">
        <v>-13920657362</v>
      </c>
      <c r="K138" s="5">
        <v>-5520523024</v>
      </c>
      <c r="L138" s="5">
        <v>-14608868888</v>
      </c>
      <c r="M138" s="5">
        <v>-4205755673</v>
      </c>
      <c r="N138" s="5">
        <v>-3812049110</v>
      </c>
      <c r="O138" s="5">
        <v>-10624883762</v>
      </c>
      <c r="P138" s="5">
        <v>-5947637637</v>
      </c>
      <c r="Q138" s="5">
        <v>-60566916144</v>
      </c>
      <c r="R138" s="5">
        <v>-8303058253</v>
      </c>
      <c r="S138" s="5">
        <v>-2661348401</v>
      </c>
      <c r="T138" s="5">
        <v>-4182321600</v>
      </c>
      <c r="U138" s="5">
        <v>-2361069621</v>
      </c>
      <c r="V138" s="5">
        <v>-149598910</v>
      </c>
      <c r="W138" s="5">
        <v>-1058097245</v>
      </c>
      <c r="X138" s="5">
        <v>-1872550495</v>
      </c>
      <c r="Y138" s="5">
        <v>-6222164532</v>
      </c>
      <c r="Z138" s="5">
        <v>-9833009295</v>
      </c>
    </row>
    <row r="139" spans="2:26" ht="15.5" x14ac:dyDescent="0.35">
      <c r="C139" t="s">
        <v>170</v>
      </c>
      <c r="D139" s="5">
        <v>1171171</v>
      </c>
      <c r="E139" s="5">
        <v>5678475</v>
      </c>
      <c r="F139" s="5">
        <v>9099099</v>
      </c>
      <c r="G139" s="5">
        <v>20000000</v>
      </c>
      <c r="I139" s="5">
        <v>221984781</v>
      </c>
      <c r="J139" s="5">
        <v>237909911</v>
      </c>
      <c r="K139" s="5">
        <v>15998992919</v>
      </c>
      <c r="L139" s="5">
        <v>69919199</v>
      </c>
      <c r="M139" s="5">
        <v>267276294</v>
      </c>
      <c r="N139" s="5">
        <v>850000</v>
      </c>
      <c r="O139" s="5">
        <v>192470000</v>
      </c>
      <c r="P139" s="5">
        <v>407000000</v>
      </c>
      <c r="Q139" s="5">
        <v>47850000</v>
      </c>
      <c r="R139" s="5">
        <v>114800000</v>
      </c>
      <c r="S139" s="5">
        <v>360450200</v>
      </c>
      <c r="T139" s="5">
        <v>173745000</v>
      </c>
      <c r="U139" s="5">
        <v>665100000</v>
      </c>
      <c r="V139" s="5">
        <v>1114039999</v>
      </c>
      <c r="W139" s="5">
        <v>620175057</v>
      </c>
      <c r="X139" s="5">
        <v>278000000</v>
      </c>
      <c r="Y139" s="5">
        <v>225395000</v>
      </c>
      <c r="Z139" s="5">
        <v>260460000</v>
      </c>
    </row>
    <row r="140" spans="2:26" ht="15.5" x14ac:dyDescent="0.35">
      <c r="C140" t="s">
        <v>168</v>
      </c>
      <c r="D140" s="5">
        <v>-749223735</v>
      </c>
      <c r="E140" s="5">
        <v>-7066267782</v>
      </c>
      <c r="F140" s="5">
        <v>-27965924017</v>
      </c>
      <c r="G140" s="5">
        <v>-1636542459</v>
      </c>
      <c r="I140" s="5">
        <v>-37760116988</v>
      </c>
      <c r="J140" s="5">
        <v>-14158567273</v>
      </c>
      <c r="K140" s="5">
        <v>-19933272384</v>
      </c>
      <c r="L140" s="5">
        <v>-5359104452</v>
      </c>
      <c r="M140" s="5">
        <v>-4473031967</v>
      </c>
      <c r="N140" s="5">
        <v>-3812899110</v>
      </c>
      <c r="O140" s="5">
        <v>-10817353762</v>
      </c>
      <c r="P140" s="5">
        <v>-6354637637</v>
      </c>
      <c r="Q140" s="5">
        <v>-6614766144</v>
      </c>
      <c r="R140" s="5">
        <v>-8453048253</v>
      </c>
      <c r="S140" s="5">
        <v>-2699823601</v>
      </c>
      <c r="T140" s="5">
        <v>-4346066600</v>
      </c>
      <c r="U140" s="5">
        <v>-3021329621</v>
      </c>
      <c r="V140" s="5">
        <v>-1250138909</v>
      </c>
      <c r="W140" s="5">
        <v>-1761966403</v>
      </c>
      <c r="X140" s="5">
        <v>-626885713</v>
      </c>
      <c r="Y140" s="5">
        <v>-1659335532</v>
      </c>
      <c r="Z140" s="5">
        <v>-1442915182</v>
      </c>
    </row>
    <row r="141" spans="2:26" ht="15.5" x14ac:dyDescent="0.35">
      <c r="C141" t="s">
        <v>2309</v>
      </c>
      <c r="D141" s="5">
        <v>-1205000000</v>
      </c>
      <c r="E141" s="5">
        <v>-11339633332</v>
      </c>
      <c r="I141" s="5">
        <v>-11339633332</v>
      </c>
    </row>
    <row r="142" spans="2:26" ht="15.5" x14ac:dyDescent="0.35">
      <c r="C142" t="s">
        <v>581</v>
      </c>
      <c r="E142" s="5">
        <v>511824359</v>
      </c>
      <c r="F142" s="5">
        <v>-511824359</v>
      </c>
      <c r="R142" s="5">
        <v>35190000</v>
      </c>
      <c r="S142" s="5">
        <v>-321975000</v>
      </c>
      <c r="T142" s="5">
        <v>-10000000</v>
      </c>
      <c r="U142" s="5">
        <v>-4840000</v>
      </c>
      <c r="V142" s="5">
        <v>-13500000</v>
      </c>
      <c r="W142" s="5">
        <v>83694101</v>
      </c>
      <c r="X142" s="5">
        <v>-175739420</v>
      </c>
      <c r="Y142" s="5">
        <v>-33900000</v>
      </c>
      <c r="Z142" s="5">
        <v>-29705297</v>
      </c>
    </row>
    <row r="143" spans="2:26" ht="15.5" x14ac:dyDescent="0.35">
      <c r="C143" t="s">
        <v>530</v>
      </c>
      <c r="K143" s="5">
        <v>-1586243559</v>
      </c>
      <c r="L143" s="5">
        <v>-9319683635</v>
      </c>
      <c r="X143" s="5">
        <v>-1347925362</v>
      </c>
      <c r="Y143" s="5">
        <v>-4754324000</v>
      </c>
    </row>
    <row r="144" spans="2:26" ht="15.5" x14ac:dyDescent="0.35">
      <c r="C144" t="s">
        <v>797</v>
      </c>
      <c r="Z144" s="5">
        <v>-8620848816</v>
      </c>
    </row>
    <row r="145" spans="3:26" ht="15.5" x14ac:dyDescent="0.35">
      <c r="C145" t="s">
        <v>175</v>
      </c>
      <c r="Q145" s="5">
        <v>-54000000000</v>
      </c>
    </row>
    <row r="146" spans="3:26" ht="15.5" x14ac:dyDescent="0.35">
      <c r="C146" t="s">
        <v>870</v>
      </c>
      <c r="D146" s="5">
        <v>63234654</v>
      </c>
      <c r="E146" s="5">
        <v>-1097203288</v>
      </c>
      <c r="F146" s="5">
        <v>17140582397</v>
      </c>
      <c r="G146" s="5">
        <v>-10785755241</v>
      </c>
      <c r="I146" s="5">
        <v>-1097203288</v>
      </c>
    </row>
    <row r="147" spans="3:26" ht="15.5" x14ac:dyDescent="0.35">
      <c r="C147" t="s">
        <v>186</v>
      </c>
      <c r="D147" s="5">
        <v>39874999968</v>
      </c>
      <c r="E147" s="5">
        <v>-27785736682</v>
      </c>
      <c r="F147" s="5">
        <v>38615985806</v>
      </c>
      <c r="G147" s="5">
        <v>17685776566</v>
      </c>
      <c r="I147" s="5">
        <v>-28751318232</v>
      </c>
      <c r="J147" s="5">
        <v>133944837193</v>
      </c>
      <c r="K147" s="5">
        <v>130404969068</v>
      </c>
      <c r="L147" s="5">
        <v>102861422594</v>
      </c>
      <c r="M147" s="5">
        <v>21689726623</v>
      </c>
      <c r="N147" s="5">
        <v>-49317495586</v>
      </c>
      <c r="O147" s="5">
        <v>27692124720</v>
      </c>
      <c r="P147" s="5">
        <v>114150919176</v>
      </c>
      <c r="Q147" s="5">
        <v>104185617118</v>
      </c>
      <c r="R147" s="5">
        <v>34844823656</v>
      </c>
      <c r="S147" s="5">
        <v>41984419254</v>
      </c>
      <c r="T147" s="5">
        <v>53639068861</v>
      </c>
      <c r="U147" s="5">
        <v>47199185890</v>
      </c>
      <c r="V147" s="5">
        <v>7125628826</v>
      </c>
      <c r="W147" s="5">
        <v>11400585644</v>
      </c>
      <c r="X147" s="5">
        <v>18556827771</v>
      </c>
      <c r="Y147" s="5">
        <v>-2817358501</v>
      </c>
      <c r="Z147" s="5">
        <v>41825236049</v>
      </c>
    </row>
    <row r="148" spans="3:26" ht="15.5" x14ac:dyDescent="0.35">
      <c r="C148" t="s">
        <v>962</v>
      </c>
      <c r="D148" s="5">
        <v>565435796993</v>
      </c>
      <c r="E148" s="5">
        <v>585338536085</v>
      </c>
      <c r="F148" s="5">
        <v>735122373923</v>
      </c>
      <c r="G148" s="5">
        <v>545588861823</v>
      </c>
      <c r="I148" s="5">
        <v>2397602895454</v>
      </c>
      <c r="J148" s="5">
        <v>2682459318856</v>
      </c>
      <c r="K148" s="5">
        <v>2411408959618</v>
      </c>
      <c r="L148" s="5">
        <v>2247806552537</v>
      </c>
      <c r="M148" s="5">
        <v>71730444289</v>
      </c>
      <c r="N148" s="5">
        <v>-109697346372</v>
      </c>
      <c r="O148" s="5">
        <v>71685809720</v>
      </c>
      <c r="P148" s="5">
        <v>76535516903</v>
      </c>
      <c r="Q148" s="5">
        <v>48633198026</v>
      </c>
      <c r="R148" s="5">
        <v>37363826005</v>
      </c>
      <c r="S148" s="5">
        <v>42271384104</v>
      </c>
      <c r="T148" s="5">
        <v>54132162731</v>
      </c>
      <c r="U148" s="5">
        <v>47260092816</v>
      </c>
      <c r="V148" s="5">
        <v>7180462690</v>
      </c>
      <c r="W148" s="5">
        <v>11449951994</v>
      </c>
      <c r="X148" s="5">
        <v>19053268714</v>
      </c>
      <c r="Y148" s="5">
        <v>7614711689</v>
      </c>
      <c r="Z148" s="5">
        <v>32389985590</v>
      </c>
    </row>
    <row r="149" spans="3:26" ht="15.5" x14ac:dyDescent="0.35">
      <c r="C149" t="s">
        <v>874</v>
      </c>
      <c r="D149" s="5">
        <v>-525560797025</v>
      </c>
      <c r="E149" s="5">
        <v>-624160354946</v>
      </c>
      <c r="F149" s="5">
        <v>-692158388117</v>
      </c>
      <c r="G149" s="5">
        <v>-529703085257</v>
      </c>
      <c r="I149" s="5">
        <v>-2434842295865</v>
      </c>
      <c r="J149" s="5">
        <v>-2544996471646</v>
      </c>
      <c r="K149" s="5">
        <v>-2268429880947</v>
      </c>
      <c r="L149" s="5">
        <v>-2136447181895</v>
      </c>
    </row>
    <row r="150" spans="3:26" ht="15.5" x14ac:dyDescent="0.35">
      <c r="C150" t="s">
        <v>1057</v>
      </c>
      <c r="F150" s="5">
        <v>-1800000000</v>
      </c>
      <c r="G150" s="5">
        <v>1800000000</v>
      </c>
    </row>
    <row r="151" spans="3:26" ht="15.5" x14ac:dyDescent="0.35">
      <c r="C151" t="s">
        <v>1019</v>
      </c>
      <c r="E151" s="5">
        <v>-2540762728</v>
      </c>
      <c r="I151" s="5">
        <v>-2540762728</v>
      </c>
      <c r="J151" s="5">
        <v>-3185000000</v>
      </c>
      <c r="K151" s="5">
        <v>-2548000000</v>
      </c>
      <c r="L151" s="5">
        <v>-1274000000</v>
      </c>
      <c r="M151" s="5">
        <v>-637000000</v>
      </c>
      <c r="N151" s="5">
        <v>-1274000000</v>
      </c>
      <c r="O151" s="5">
        <v>-3822000000</v>
      </c>
      <c r="P151" s="5">
        <v>-2548000000</v>
      </c>
      <c r="Q151" s="5">
        <v>-1456000000</v>
      </c>
      <c r="R151" s="5">
        <v>-2184000000</v>
      </c>
      <c r="S151" s="5">
        <v>-286964850</v>
      </c>
      <c r="T151" s="5">
        <v>-437186284</v>
      </c>
    </row>
    <row r="152" spans="3:26" ht="15.5" x14ac:dyDescent="0.35">
      <c r="C152" t="s">
        <v>203</v>
      </c>
      <c r="P152" s="5">
        <v>-8282727</v>
      </c>
      <c r="Q152" s="5">
        <v>-351989972</v>
      </c>
      <c r="R152" s="5">
        <v>-335002349</v>
      </c>
      <c r="T152" s="5">
        <v>-55907586</v>
      </c>
      <c r="U152" s="5">
        <v>-60906926</v>
      </c>
      <c r="V152" s="5">
        <v>-54833864</v>
      </c>
      <c r="W152" s="5">
        <v>-49366350</v>
      </c>
      <c r="X152" s="5">
        <v>-496440943</v>
      </c>
      <c r="Y152" s="5">
        <v>-432070190</v>
      </c>
      <c r="Z152" s="5">
        <v>-564749541</v>
      </c>
    </row>
    <row r="153" spans="3:26" ht="15.5" x14ac:dyDescent="0.35">
      <c r="C153" t="s">
        <v>461</v>
      </c>
      <c r="J153" s="5">
        <v>-7679694443</v>
      </c>
      <c r="K153" s="5">
        <v>-826333333</v>
      </c>
      <c r="L153" s="5">
        <v>-432000000</v>
      </c>
      <c r="M153" s="5">
        <v>-396000000</v>
      </c>
      <c r="N153" s="5">
        <v>-360000000</v>
      </c>
    </row>
    <row r="154" spans="3:26" ht="15.5" x14ac:dyDescent="0.35">
      <c r="C154" t="s">
        <v>2625</v>
      </c>
      <c r="E154" s="5">
        <v>2548000000</v>
      </c>
      <c r="F154" s="5">
        <v>-2548000000</v>
      </c>
    </row>
    <row r="155" spans="3:26" ht="15.5" x14ac:dyDescent="0.35">
      <c r="C155" t="s">
        <v>539</v>
      </c>
      <c r="Q155" s="5">
        <v>60060000000</v>
      </c>
    </row>
    <row r="156" spans="3:26" ht="15.5" x14ac:dyDescent="0.35">
      <c r="C156" t="s">
        <v>714</v>
      </c>
      <c r="Q156" s="5">
        <v>-2699590936</v>
      </c>
    </row>
    <row r="157" spans="3:26" ht="15.5" x14ac:dyDescent="0.35">
      <c r="C157" t="s">
        <v>1337</v>
      </c>
      <c r="E157" s="5">
        <v>11028844907</v>
      </c>
      <c r="I157" s="5">
        <v>11028844907</v>
      </c>
      <c r="J157" s="5">
        <v>7346684426</v>
      </c>
      <c r="K157" s="5">
        <v>-9199776270</v>
      </c>
      <c r="L157" s="5">
        <v>-6791948048</v>
      </c>
      <c r="M157" s="5">
        <v>-49007717666</v>
      </c>
      <c r="N157" s="5">
        <v>62013850786</v>
      </c>
      <c r="O157" s="5">
        <v>-40171685000</v>
      </c>
      <c r="P157" s="5">
        <v>40171685000</v>
      </c>
    </row>
    <row r="158" spans="3:26" ht="15.5" x14ac:dyDescent="0.35">
      <c r="C158" t="s">
        <v>192</v>
      </c>
    </row>
    <row r="159" spans="3:26" ht="15.5" x14ac:dyDescent="0.35">
      <c r="C159" t="s">
        <v>2626</v>
      </c>
      <c r="Y159" s="5">
        <v>-10000000000</v>
      </c>
      <c r="Z159" s="5">
        <v>10000000000</v>
      </c>
    </row>
    <row r="160" spans="3:26" ht="15.5" x14ac:dyDescent="0.35">
      <c r="C160" t="s">
        <v>215</v>
      </c>
      <c r="D160" s="5">
        <v>-22999362799</v>
      </c>
      <c r="E160" s="5">
        <v>25027519511</v>
      </c>
      <c r="F160" s="5">
        <v>-8033624594</v>
      </c>
      <c r="G160" s="5">
        <v>-13388063396</v>
      </c>
      <c r="I160" s="5">
        <v>9369808793</v>
      </c>
      <c r="J160" s="5">
        <v>-5426612810</v>
      </c>
      <c r="K160" s="5">
        <v>33231167674</v>
      </c>
      <c r="L160" s="5">
        <v>-21693985023</v>
      </c>
      <c r="M160" s="5">
        <v>-692333166</v>
      </c>
      <c r="N160" s="5">
        <v>18563152581</v>
      </c>
      <c r="O160" s="5">
        <v>-8193531104</v>
      </c>
      <c r="P160" s="5">
        <v>-18778238806</v>
      </c>
      <c r="Q160" s="5">
        <v>22901170948</v>
      </c>
      <c r="R160" s="5">
        <v>-445416700</v>
      </c>
      <c r="S160" s="5">
        <v>-29418445651</v>
      </c>
      <c r="T160" s="5">
        <v>44730629545</v>
      </c>
      <c r="U160" s="5">
        <v>-8829075766</v>
      </c>
      <c r="V160" s="5">
        <v>9170954422</v>
      </c>
      <c r="W160" s="5">
        <v>-356463764</v>
      </c>
      <c r="X160" s="5">
        <v>1665350914</v>
      </c>
      <c r="Y160" s="5">
        <v>-20389262614</v>
      </c>
      <c r="Z160" s="5">
        <v>8405596042</v>
      </c>
    </row>
    <row r="161" spans="2:26" ht="15.5" x14ac:dyDescent="0.35">
      <c r="C161" t="s">
        <v>216</v>
      </c>
      <c r="D161" s="5">
        <v>62842729716</v>
      </c>
      <c r="I161" s="5">
        <v>53472920923</v>
      </c>
      <c r="J161" s="5">
        <v>58899533733</v>
      </c>
      <c r="K161" s="5">
        <v>25668366059</v>
      </c>
      <c r="L161" s="5">
        <v>47362351082</v>
      </c>
      <c r="M161" s="5">
        <v>48054344599</v>
      </c>
      <c r="N161" s="5">
        <v>29490799585</v>
      </c>
      <c r="O161" s="5">
        <v>37685486427</v>
      </c>
      <c r="P161" s="5">
        <v>56461801574</v>
      </c>
      <c r="Q161" s="5">
        <v>33560193646</v>
      </c>
      <c r="R161" s="5">
        <v>34007048230</v>
      </c>
      <c r="S161" s="5">
        <v>63419945590</v>
      </c>
      <c r="T161" s="5">
        <v>18678708259</v>
      </c>
      <c r="U161" s="5">
        <v>27496823316</v>
      </c>
      <c r="V161" s="5">
        <v>18323199621</v>
      </c>
      <c r="W161" s="5">
        <v>18679313343</v>
      </c>
      <c r="X161" s="5">
        <v>17013962429</v>
      </c>
      <c r="Y161" s="5">
        <v>37403225043</v>
      </c>
      <c r="Z161" s="5">
        <v>28975829001</v>
      </c>
    </row>
    <row r="162" spans="2:26" ht="15.5" x14ac:dyDescent="0.35">
      <c r="C162" t="s">
        <v>217</v>
      </c>
      <c r="M162" s="5">
        <v>339649</v>
      </c>
      <c r="N162" s="5">
        <v>392433</v>
      </c>
      <c r="O162" s="5">
        <v>-1155738</v>
      </c>
      <c r="P162" s="5">
        <v>1923659</v>
      </c>
      <c r="Q162" s="5">
        <v>436980</v>
      </c>
      <c r="R162" s="5">
        <v>-1437884</v>
      </c>
      <c r="S162" s="5">
        <v>5548291</v>
      </c>
      <c r="T162" s="5">
        <v>10607786</v>
      </c>
      <c r="U162" s="5">
        <v>10960709</v>
      </c>
      <c r="V162" s="5">
        <v>2669273</v>
      </c>
      <c r="W162" s="5">
        <v>350042</v>
      </c>
    </row>
    <row r="163" spans="2:26" ht="15.5" x14ac:dyDescent="0.35">
      <c r="C163" t="s">
        <v>2627</v>
      </c>
      <c r="Z163" s="5">
        <v>21800000</v>
      </c>
    </row>
    <row r="164" spans="2:26" ht="15.5" x14ac:dyDescent="0.35">
      <c r="C164" t="s">
        <v>220</v>
      </c>
      <c r="D164" s="5">
        <v>39843366917</v>
      </c>
      <c r="E164" s="5">
        <v>25027519511</v>
      </c>
      <c r="F164" s="5">
        <v>-8033624594</v>
      </c>
      <c r="G164" s="5">
        <v>-13388063396</v>
      </c>
      <c r="I164" s="5">
        <v>62842729716</v>
      </c>
      <c r="J164" s="5">
        <v>53472920923</v>
      </c>
      <c r="K164" s="5">
        <v>58899533733</v>
      </c>
      <c r="L164" s="5">
        <v>25668366059</v>
      </c>
      <c r="M164" s="5">
        <v>47362351082</v>
      </c>
      <c r="N164" s="5">
        <v>48054344599</v>
      </c>
      <c r="O164" s="5">
        <v>29490799585</v>
      </c>
      <c r="P164" s="5">
        <v>37685486427</v>
      </c>
      <c r="Q164" s="5">
        <v>56461801574</v>
      </c>
      <c r="R164" s="5">
        <v>33560193646</v>
      </c>
      <c r="S164" s="5">
        <v>34007048230</v>
      </c>
      <c r="T164" s="5">
        <v>63419945590</v>
      </c>
      <c r="U164" s="5">
        <v>18678708259</v>
      </c>
      <c r="V164" s="5">
        <v>27496823316</v>
      </c>
      <c r="W164" s="5">
        <v>18323199621</v>
      </c>
      <c r="X164" s="5">
        <v>18679313343</v>
      </c>
      <c r="Y164" s="5">
        <v>17013962429</v>
      </c>
      <c r="Z164" s="5">
        <v>37403225043</v>
      </c>
    </row>
    <row r="166" spans="2:26" ht="15.5" x14ac:dyDescent="0.35">
      <c r="B166" t="s">
        <v>221</v>
      </c>
      <c r="C166" t="s">
        <v>11</v>
      </c>
      <c r="D166" s="5">
        <v>1270000000</v>
      </c>
      <c r="E166" s="5">
        <v>1270000000</v>
      </c>
      <c r="F166" s="5">
        <v>1270000000</v>
      </c>
      <c r="G166" s="5">
        <v>1270000000</v>
      </c>
      <c r="I166" s="5">
        <v>1270000000</v>
      </c>
      <c r="J166" s="5">
        <v>1270000000</v>
      </c>
      <c r="K166" s="5">
        <v>1270000000</v>
      </c>
      <c r="L166" s="5">
        <v>1270000000</v>
      </c>
      <c r="M166" s="5">
        <v>1270000000</v>
      </c>
      <c r="N166" s="5">
        <v>1270000000</v>
      </c>
      <c r="O166" s="5">
        <v>1270000000</v>
      </c>
      <c r="P166" s="5">
        <v>1270000000</v>
      </c>
      <c r="Q166" s="5">
        <v>1270000000</v>
      </c>
      <c r="R166" s="5">
        <v>730000000</v>
      </c>
      <c r="S166" s="5">
        <v>730000000</v>
      </c>
      <c r="T166" s="5">
        <v>730000000</v>
      </c>
      <c r="U166" s="5">
        <v>730000000</v>
      </c>
      <c r="V166" s="5">
        <v>730000000</v>
      </c>
      <c r="W166" s="5">
        <v>730000000</v>
      </c>
      <c r="X166" s="5">
        <v>730000000</v>
      </c>
      <c r="Y166" s="5">
        <v>730000000</v>
      </c>
      <c r="Z166" s="5">
        <v>730000000</v>
      </c>
    </row>
    <row r="167" spans="2:26" ht="15.5" x14ac:dyDescent="0.35">
      <c r="C167" t="s">
        <v>222</v>
      </c>
      <c r="D167" s="6">
        <v>7.93</v>
      </c>
      <c r="E167" s="6">
        <v>14.19</v>
      </c>
      <c r="F167" s="6">
        <v>2.86</v>
      </c>
      <c r="G167" s="6">
        <v>5.03</v>
      </c>
    </row>
    <row r="168" spans="2:26" ht="15.5" x14ac:dyDescent="0.35">
      <c r="C168" t="s">
        <v>223</v>
      </c>
      <c r="D168" s="6">
        <v>24.34</v>
      </c>
      <c r="E168" s="6">
        <v>10.92</v>
      </c>
      <c r="F168" s="6">
        <v>47.9</v>
      </c>
      <c r="G168" s="6">
        <v>25.25</v>
      </c>
    </row>
    <row r="169" spans="2:26" ht="15.5" x14ac:dyDescent="0.35">
      <c r="C169" t="s">
        <v>72</v>
      </c>
      <c r="D169" s="6">
        <v>0.24</v>
      </c>
      <c r="E169" s="6">
        <v>0.18</v>
      </c>
      <c r="F169" s="6">
        <v>0.16</v>
      </c>
      <c r="G169" s="6">
        <v>0.17</v>
      </c>
    </row>
    <row r="170" spans="2:26" ht="15.5" x14ac:dyDescent="0.35">
      <c r="C170" t="s">
        <v>224</v>
      </c>
      <c r="D170" s="5">
        <v>33250000000</v>
      </c>
      <c r="E170" s="5">
        <v>38540000000</v>
      </c>
      <c r="F170" s="5">
        <v>30570000000</v>
      </c>
      <c r="G170" s="5">
        <v>29570000000</v>
      </c>
    </row>
    <row r="171" spans="2:26" ht="15.5" x14ac:dyDescent="0.35">
      <c r="C171" t="s">
        <v>225</v>
      </c>
      <c r="D171" s="6">
        <v>5.0000000000000001E-3</v>
      </c>
      <c r="E171" s="6">
        <v>9.1999999999999998E-3</v>
      </c>
      <c r="F171" s="6">
        <v>1.9E-3</v>
      </c>
      <c r="G171" s="6">
        <v>3.4000000000000002E-3</v>
      </c>
    </row>
    <row r="172" spans="2:26" ht="15.5" x14ac:dyDescent="0.35">
      <c r="C172" t="s">
        <v>226</v>
      </c>
      <c r="D172" s="6">
        <v>3.1E-2</v>
      </c>
      <c r="E172" s="6">
        <v>5.7300000000000004E-2</v>
      </c>
      <c r="F172" s="6">
        <v>1.21E-2</v>
      </c>
      <c r="G172" s="6">
        <v>2.1600000000000001E-2</v>
      </c>
    </row>
    <row r="173" spans="2:26" ht="15.5" x14ac:dyDescent="0.35">
      <c r="C173" t="s">
        <v>227</v>
      </c>
      <c r="D173" s="6">
        <v>6.9000000000000006E-2</v>
      </c>
      <c r="E173" s="6">
        <v>8.48E-2</v>
      </c>
      <c r="F173" s="6">
        <v>6.4199999999999993E-2</v>
      </c>
      <c r="G173" s="6">
        <v>6.3899999999999998E-2</v>
      </c>
    </row>
    <row r="174" spans="2:26" ht="15.5" x14ac:dyDescent="0.35">
      <c r="C174" t="s">
        <v>228</v>
      </c>
      <c r="D174" s="6">
        <v>1.86</v>
      </c>
      <c r="E174" s="6">
        <v>2.66</v>
      </c>
      <c r="F174" s="6">
        <v>1.42</v>
      </c>
      <c r="G174" s="6">
        <v>1.4</v>
      </c>
    </row>
    <row r="175" spans="2:26" ht="15.5" x14ac:dyDescent="0.35">
      <c r="C175" t="s">
        <v>229</v>
      </c>
      <c r="D175" s="5">
        <v>326000000000</v>
      </c>
      <c r="E175" s="5">
        <v>315000000000</v>
      </c>
      <c r="F175" s="5">
        <v>300000000000</v>
      </c>
      <c r="G175" s="5">
        <v>297000000000</v>
      </c>
    </row>
    <row r="176" spans="2:26" ht="15.5" x14ac:dyDescent="0.35">
      <c r="C176" t="s">
        <v>230</v>
      </c>
      <c r="D176" s="6">
        <v>0.76</v>
      </c>
      <c r="E176" s="6">
        <v>0.63</v>
      </c>
      <c r="F176" s="6">
        <v>0.57999999999999996</v>
      </c>
      <c r="G176" s="6">
        <v>0.55000000000000004</v>
      </c>
    </row>
    <row r="177" spans="3:26" ht="15.5" x14ac:dyDescent="0.35">
      <c r="C177" t="s">
        <v>231</v>
      </c>
      <c r="D177" s="6">
        <v>255.52</v>
      </c>
      <c r="E177" s="6">
        <v>247.59</v>
      </c>
      <c r="F177" s="6">
        <v>235.76</v>
      </c>
      <c r="G177" s="6">
        <v>232.9</v>
      </c>
    </row>
    <row r="178" spans="3:26" ht="15.5" x14ac:dyDescent="0.35">
      <c r="C178" t="s">
        <v>232</v>
      </c>
      <c r="D178" s="6">
        <v>0.77</v>
      </c>
      <c r="E178" s="6">
        <v>0.64</v>
      </c>
      <c r="F178" s="6">
        <v>0.6</v>
      </c>
      <c r="G178" s="6">
        <v>0.56000000000000005</v>
      </c>
    </row>
    <row r="179" spans="3:26" ht="15.5" x14ac:dyDescent="0.35">
      <c r="C179" t="s">
        <v>233</v>
      </c>
      <c r="D179" s="6">
        <v>250.31</v>
      </c>
      <c r="E179" s="6">
        <v>242.1</v>
      </c>
      <c r="F179" s="6">
        <v>229.98</v>
      </c>
      <c r="G179" s="6">
        <v>226.84</v>
      </c>
    </row>
    <row r="180" spans="3:26" ht="15.5" x14ac:dyDescent="0.35">
      <c r="C180" t="s">
        <v>234</v>
      </c>
      <c r="D180" s="5">
        <v>798000000000</v>
      </c>
      <c r="E180" s="5">
        <v>756000000000</v>
      </c>
      <c r="F180" s="5">
        <v>795000000000</v>
      </c>
      <c r="G180" s="5">
        <v>746000000000</v>
      </c>
    </row>
    <row r="181" spans="3:26" ht="15.5" x14ac:dyDescent="0.35">
      <c r="C181" t="s">
        <v>235</v>
      </c>
      <c r="D181" s="5">
        <v>51000000000</v>
      </c>
      <c r="E181" s="5">
        <v>53000000000</v>
      </c>
      <c r="F181" s="5">
        <v>53000000000</v>
      </c>
      <c r="G181" s="5">
        <v>47000000000</v>
      </c>
    </row>
    <row r="182" spans="3:26" ht="15.5" x14ac:dyDescent="0.35">
      <c r="C182" t="s">
        <v>236</v>
      </c>
      <c r="D182" s="5">
        <v>326000000000</v>
      </c>
      <c r="E182" s="5">
        <v>315000000000</v>
      </c>
      <c r="F182" s="5">
        <v>300000000000</v>
      </c>
      <c r="G182" s="5">
        <v>297000000000</v>
      </c>
    </row>
    <row r="183" spans="3:26" ht="15.5" x14ac:dyDescent="0.35">
      <c r="C183" t="s">
        <v>23</v>
      </c>
      <c r="D183" s="5">
        <v>849000000000</v>
      </c>
      <c r="E183" s="5">
        <v>809000000000</v>
      </c>
      <c r="F183" s="5">
        <v>848000000000</v>
      </c>
      <c r="G183" s="5">
        <v>793000000000</v>
      </c>
    </row>
    <row r="184" spans="3:26" ht="15.5" x14ac:dyDescent="0.35">
      <c r="C184" t="s">
        <v>20</v>
      </c>
      <c r="D184" s="5">
        <v>809000000000</v>
      </c>
      <c r="E184" s="5">
        <v>746000000000</v>
      </c>
      <c r="F184" s="5">
        <v>810000000000</v>
      </c>
      <c r="G184" s="5">
        <v>747000000000</v>
      </c>
    </row>
    <row r="185" spans="3:26" ht="15.5" x14ac:dyDescent="0.35">
      <c r="C185" t="s">
        <v>237</v>
      </c>
      <c r="D185" s="5">
        <v>175000000000</v>
      </c>
      <c r="E185" s="5">
        <v>163000000000</v>
      </c>
      <c r="F185" s="5">
        <v>160000000000</v>
      </c>
      <c r="G185" s="5">
        <v>155000000000</v>
      </c>
    </row>
    <row r="186" spans="3:26" ht="15.5" x14ac:dyDescent="0.35">
      <c r="C186" t="s">
        <v>238</v>
      </c>
      <c r="D186" s="5">
        <v>-61000000000</v>
      </c>
      <c r="E186" s="5">
        <v>72000000000</v>
      </c>
      <c r="F186" s="5">
        <v>-35000000000</v>
      </c>
      <c r="G186" s="5">
        <v>-19000000000</v>
      </c>
    </row>
    <row r="187" spans="3:26" ht="15.5" x14ac:dyDescent="0.35">
      <c r="C187" t="s">
        <v>239</v>
      </c>
      <c r="D187" s="5">
        <v>-1000000000</v>
      </c>
      <c r="E187" s="5">
        <v>-7000000000</v>
      </c>
      <c r="F187" s="5">
        <v>-28000000000</v>
      </c>
      <c r="G187" s="5">
        <v>-2000000000</v>
      </c>
    </row>
    <row r="188" spans="3:26" ht="15.5" x14ac:dyDescent="0.35">
      <c r="C188" t="s">
        <v>12</v>
      </c>
      <c r="D188" s="5">
        <v>-62000000000</v>
      </c>
      <c r="E188" s="5">
        <v>65000000000</v>
      </c>
      <c r="F188" s="5">
        <v>-63000000000</v>
      </c>
      <c r="G188" s="5">
        <v>-20000000000</v>
      </c>
    </row>
    <row r="189" spans="3:26" ht="15.5" x14ac:dyDescent="0.35">
      <c r="C189" t="s">
        <v>15</v>
      </c>
      <c r="D189" s="6">
        <v>-48.46</v>
      </c>
      <c r="E189" s="6">
        <v>50.81</v>
      </c>
      <c r="F189" s="6">
        <v>-49.68</v>
      </c>
      <c r="G189" s="6">
        <v>-15.94</v>
      </c>
    </row>
    <row r="190" spans="3:26" ht="15.5" x14ac:dyDescent="0.35">
      <c r="C190" t="s">
        <v>57</v>
      </c>
      <c r="I190" s="6">
        <v>30.2</v>
      </c>
      <c r="J190" s="6">
        <v>13.29</v>
      </c>
      <c r="K190" s="6">
        <v>25.97</v>
      </c>
      <c r="L190" s="6">
        <v>19.2</v>
      </c>
      <c r="M190" s="6">
        <v>7.51</v>
      </c>
      <c r="N190" s="6">
        <v>2.2000000000000002</v>
      </c>
      <c r="O190" s="6">
        <v>6.19</v>
      </c>
      <c r="P190" s="6">
        <v>15.26</v>
      </c>
      <c r="Q190" s="6">
        <v>11.13</v>
      </c>
      <c r="R190" s="6">
        <v>15.26</v>
      </c>
      <c r="S190" s="6">
        <v>16.36</v>
      </c>
      <c r="T190" s="6">
        <v>10.050000000000001</v>
      </c>
      <c r="U190" s="6">
        <v>14.08</v>
      </c>
      <c r="V190" s="6">
        <v>13.53</v>
      </c>
      <c r="W190" s="6">
        <v>5.5</v>
      </c>
      <c r="X190" s="6">
        <v>2.0699999999999998</v>
      </c>
      <c r="Y190" s="6">
        <v>13.07</v>
      </c>
      <c r="Z190" s="6">
        <v>13.08</v>
      </c>
    </row>
    <row r="191" spans="3:26" ht="15.5" x14ac:dyDescent="0.35">
      <c r="C191" t="s">
        <v>71</v>
      </c>
      <c r="I191" s="6">
        <v>5.13</v>
      </c>
      <c r="J191" s="6">
        <v>9.93</v>
      </c>
      <c r="K191" s="6">
        <v>6.08</v>
      </c>
      <c r="L191" s="6">
        <v>17.29</v>
      </c>
      <c r="M191" s="6">
        <v>18.11</v>
      </c>
      <c r="N191" s="6">
        <v>47.27</v>
      </c>
      <c r="O191" s="6">
        <v>15.35</v>
      </c>
      <c r="P191" s="6">
        <v>6.23</v>
      </c>
      <c r="Q191" s="6">
        <v>9.8800000000000008</v>
      </c>
      <c r="R191" s="6">
        <v>6.09</v>
      </c>
      <c r="S191" s="6">
        <v>4.22</v>
      </c>
      <c r="T191" s="6">
        <v>8.66</v>
      </c>
      <c r="U191" s="6">
        <v>6.82</v>
      </c>
      <c r="V191" s="6">
        <v>6.73</v>
      </c>
      <c r="W191" s="6">
        <v>12.18</v>
      </c>
      <c r="X191" s="6">
        <v>35.75</v>
      </c>
      <c r="Y191" s="6">
        <v>8.42</v>
      </c>
      <c r="Z191" s="6">
        <v>6.8</v>
      </c>
    </row>
    <row r="192" spans="3:26" ht="15.5" x14ac:dyDescent="0.35">
      <c r="C192" t="s">
        <v>74</v>
      </c>
      <c r="I192" s="6">
        <v>0.05</v>
      </c>
      <c r="J192" s="6">
        <v>0.04</v>
      </c>
      <c r="K192" s="6">
        <v>0.06</v>
      </c>
      <c r="L192" s="6">
        <v>0.13</v>
      </c>
      <c r="M192" s="6">
        <v>0.06</v>
      </c>
      <c r="N192" s="6">
        <v>0.05</v>
      </c>
      <c r="O192" s="6">
        <v>0.04</v>
      </c>
      <c r="P192" s="6">
        <v>0.05</v>
      </c>
      <c r="Q192" s="6">
        <v>7.0000000000000007E-2</v>
      </c>
      <c r="R192" s="6">
        <v>0.03</v>
      </c>
      <c r="S192" s="6">
        <v>0.03</v>
      </c>
      <c r="T192" s="6">
        <v>0.04</v>
      </c>
      <c r="U192" s="6">
        <v>0.05</v>
      </c>
      <c r="V192" s="6">
        <v>0.06</v>
      </c>
      <c r="W192" s="6">
        <v>0.05</v>
      </c>
      <c r="X192" s="6">
        <v>0.06</v>
      </c>
      <c r="Y192" s="6">
        <v>0.08</v>
      </c>
      <c r="Z192" s="6">
        <v>7.0000000000000007E-2</v>
      </c>
    </row>
    <row r="193" spans="3:26" ht="15.5" x14ac:dyDescent="0.35">
      <c r="C193" t="s">
        <v>240</v>
      </c>
      <c r="I193" s="5">
        <v>135500000000</v>
      </c>
      <c r="J193" s="5">
        <v>120010000000</v>
      </c>
      <c r="K193" s="5">
        <v>124370000000</v>
      </c>
      <c r="L193" s="5">
        <v>90490000000</v>
      </c>
      <c r="M193" s="5">
        <v>73520000000</v>
      </c>
      <c r="N193" s="5">
        <v>59620000000</v>
      </c>
      <c r="O193" s="5">
        <v>70630000000</v>
      </c>
      <c r="P193" s="5">
        <v>67830000000</v>
      </c>
    </row>
    <row r="194" spans="3:26" ht="15.5" x14ac:dyDescent="0.35">
      <c r="C194" t="s">
        <v>241</v>
      </c>
      <c r="I194" s="6">
        <v>1.9599999999999999E-2</v>
      </c>
      <c r="J194" s="6">
        <v>9.5999999999999992E-3</v>
      </c>
      <c r="K194" s="6">
        <v>2.0199999999999999E-2</v>
      </c>
      <c r="L194" s="6">
        <v>1.7500000000000002E-2</v>
      </c>
      <c r="M194" s="6">
        <v>7.9000000000000008E-3</v>
      </c>
      <c r="N194" s="6">
        <v>2.3999999999999998E-3</v>
      </c>
      <c r="O194" s="6">
        <v>6.4000000000000003E-3</v>
      </c>
      <c r="P194" s="6">
        <v>1.6299999999999999E-2</v>
      </c>
      <c r="Q194" s="6">
        <v>1.5100000000000001E-2</v>
      </c>
      <c r="R194" s="6">
        <v>1.5100000000000001E-2</v>
      </c>
      <c r="S194" s="6">
        <v>1.8799999999999997E-2</v>
      </c>
      <c r="T194" s="6">
        <v>1.38E-2</v>
      </c>
      <c r="U194" s="6">
        <v>2.1700000000000001E-2</v>
      </c>
      <c r="V194" s="6">
        <v>2.5499999999999998E-2</v>
      </c>
      <c r="W194" s="6">
        <v>1.24E-2</v>
      </c>
      <c r="X194" s="6">
        <v>5.5000000000000005E-3</v>
      </c>
      <c r="Y194" s="6">
        <v>3.5499999999999997E-2</v>
      </c>
      <c r="Z194" s="6">
        <v>3.0800000000000001E-2</v>
      </c>
    </row>
    <row r="195" spans="3:26" ht="15.5" x14ac:dyDescent="0.35">
      <c r="C195" t="s">
        <v>242</v>
      </c>
      <c r="I195" s="6">
        <v>0.122</v>
      </c>
      <c r="J195" s="6">
        <v>5.9900000000000002E-2</v>
      </c>
      <c r="K195" s="6">
        <v>0.1191</v>
      </c>
      <c r="L195" s="6">
        <v>9.4499999999999987E-2</v>
      </c>
      <c r="M195" s="6">
        <v>4.0399999999999998E-2</v>
      </c>
      <c r="N195" s="6">
        <v>1.2199999999999999E-2</v>
      </c>
      <c r="O195" s="6">
        <v>3.3500000000000002E-2</v>
      </c>
      <c r="P195" s="6">
        <v>8.3800000000000013E-2</v>
      </c>
      <c r="Q195" s="6">
        <v>6.6699999999999995E-2</v>
      </c>
      <c r="R195" s="6">
        <v>7.7499999999999999E-2</v>
      </c>
      <c r="S195" s="6">
        <v>8.8699999999999987E-2</v>
      </c>
      <c r="T195" s="6">
        <v>6.0100000000000001E-2</v>
      </c>
      <c r="U195" s="6">
        <v>8.9200000000000002E-2</v>
      </c>
      <c r="V195" s="6">
        <v>9.4100000000000003E-2</v>
      </c>
      <c r="W195" s="6">
        <v>4.2199999999999994E-2</v>
      </c>
      <c r="X195" s="6">
        <v>1.66E-2</v>
      </c>
      <c r="Y195" s="6">
        <v>0.1066</v>
      </c>
      <c r="Z195" s="6">
        <v>0.11939999999999999</v>
      </c>
    </row>
    <row r="196" spans="3:26" ht="15.5" x14ac:dyDescent="0.35">
      <c r="C196" t="s">
        <v>243</v>
      </c>
      <c r="I196" s="6">
        <v>0.29749999999999999</v>
      </c>
      <c r="J196" s="6">
        <v>0.2712</v>
      </c>
      <c r="K196" s="6">
        <v>0.32880000000000004</v>
      </c>
      <c r="L196" s="6">
        <v>0.26789999999999997</v>
      </c>
      <c r="M196" s="6">
        <v>0.2198</v>
      </c>
      <c r="N196" s="6">
        <v>0.2006</v>
      </c>
      <c r="O196" s="6">
        <v>0.24840000000000001</v>
      </c>
      <c r="P196" s="6">
        <v>0.25480000000000003</v>
      </c>
      <c r="Q196" s="6">
        <v>0.24429999999999999</v>
      </c>
      <c r="R196" s="6">
        <v>0.29820000000000002</v>
      </c>
      <c r="S196" s="6">
        <v>0.28539999999999999</v>
      </c>
      <c r="T196" s="6">
        <v>0.23300000000000001</v>
      </c>
      <c r="U196" s="6">
        <v>0.23120000000000002</v>
      </c>
      <c r="V196" s="6">
        <v>0.2041</v>
      </c>
      <c r="W196" s="6">
        <v>0.16469999999999999</v>
      </c>
      <c r="X196" s="6">
        <v>0.1273</v>
      </c>
      <c r="Y196" s="6">
        <v>0.3029</v>
      </c>
      <c r="Z196" s="6">
        <v>0.45039999999999997</v>
      </c>
    </row>
    <row r="197" spans="3:26" ht="15.5" x14ac:dyDescent="0.35">
      <c r="C197" t="s">
        <v>244</v>
      </c>
      <c r="I197" s="6">
        <v>1.75</v>
      </c>
      <c r="J197" s="6">
        <v>1.4</v>
      </c>
      <c r="K197" s="6">
        <v>1.83</v>
      </c>
      <c r="L197" s="6">
        <v>1.92</v>
      </c>
      <c r="M197" s="6">
        <v>1.45</v>
      </c>
      <c r="N197" s="6">
        <v>1.17</v>
      </c>
      <c r="O197" s="6">
        <v>1.22</v>
      </c>
      <c r="P197" s="6">
        <v>1.82</v>
      </c>
      <c r="Q197" s="6">
        <v>1.71</v>
      </c>
      <c r="R197" s="6">
        <v>1.56</v>
      </c>
      <c r="S197" s="6">
        <v>1.62</v>
      </c>
      <c r="T197" s="6">
        <v>1.45</v>
      </c>
      <c r="U197" s="6">
        <v>2.1</v>
      </c>
      <c r="V197" s="6">
        <v>2.2999999999999998</v>
      </c>
      <c r="W197" s="6">
        <v>1.52</v>
      </c>
      <c r="X197" s="6">
        <v>1.25</v>
      </c>
      <c r="Y197" s="6">
        <v>3.04</v>
      </c>
      <c r="Z197" s="6">
        <v>3.9</v>
      </c>
    </row>
    <row r="198" spans="3:26" ht="15.5" x14ac:dyDescent="0.35">
      <c r="C198" t="s">
        <v>68</v>
      </c>
      <c r="I198" s="6">
        <v>0.63</v>
      </c>
      <c r="J198" s="6">
        <v>0.6</v>
      </c>
      <c r="K198" s="6">
        <v>0.72</v>
      </c>
      <c r="L198" s="6">
        <v>1.63</v>
      </c>
      <c r="M198" s="6">
        <v>0.73</v>
      </c>
      <c r="N198" s="6">
        <v>0.57999999999999996</v>
      </c>
      <c r="O198" s="6">
        <v>0.51</v>
      </c>
      <c r="P198" s="6">
        <v>0.52</v>
      </c>
      <c r="Q198" s="6">
        <v>0.66</v>
      </c>
      <c r="R198" s="6">
        <v>0.47</v>
      </c>
      <c r="S198" s="6">
        <v>0.37</v>
      </c>
      <c r="T198" s="6">
        <v>0.52</v>
      </c>
      <c r="U198" s="6">
        <v>0.61</v>
      </c>
      <c r="V198" s="6">
        <v>0.63</v>
      </c>
      <c r="W198" s="6">
        <v>0.51</v>
      </c>
      <c r="X198" s="6">
        <v>0.59</v>
      </c>
      <c r="Y198" s="6">
        <v>0.9</v>
      </c>
      <c r="Z198" s="6">
        <v>0.81</v>
      </c>
    </row>
    <row r="199" spans="3:26" ht="15.5" x14ac:dyDescent="0.35">
      <c r="C199" t="s">
        <v>65</v>
      </c>
      <c r="I199" s="6">
        <v>247.59</v>
      </c>
      <c r="J199" s="6">
        <v>221.75</v>
      </c>
      <c r="K199" s="6">
        <v>217.99</v>
      </c>
      <c r="L199" s="6">
        <v>203.23</v>
      </c>
      <c r="M199" s="6">
        <v>186.01</v>
      </c>
      <c r="N199" s="6">
        <v>179.9</v>
      </c>
      <c r="O199" s="6">
        <v>184.8</v>
      </c>
      <c r="P199" s="6">
        <v>182.19</v>
      </c>
      <c r="Q199" s="6">
        <v>166.89</v>
      </c>
      <c r="R199" s="6">
        <v>196.81</v>
      </c>
      <c r="S199" s="6">
        <v>184.5</v>
      </c>
      <c r="T199" s="6">
        <v>167.29</v>
      </c>
      <c r="U199" s="6">
        <v>157.79</v>
      </c>
      <c r="V199" s="6">
        <v>143.72</v>
      </c>
      <c r="W199" s="6">
        <v>130.19</v>
      </c>
      <c r="X199" s="6">
        <v>124.69</v>
      </c>
      <c r="Y199" s="6">
        <v>122.62</v>
      </c>
      <c r="Z199" s="6">
        <v>109.55</v>
      </c>
    </row>
    <row r="200" spans="3:26" ht="15.5" x14ac:dyDescent="0.35">
      <c r="C200" t="s">
        <v>245</v>
      </c>
      <c r="I200" s="6">
        <v>0.64</v>
      </c>
      <c r="J200" s="6">
        <v>0.61</v>
      </c>
      <c r="K200" s="6">
        <v>0.75</v>
      </c>
      <c r="L200" s="6">
        <v>1.69</v>
      </c>
      <c r="M200" s="6">
        <v>0.73</v>
      </c>
      <c r="N200" s="6">
        <v>0.57999999999999996</v>
      </c>
      <c r="O200" s="6">
        <v>0.51</v>
      </c>
      <c r="P200" s="6">
        <v>0.52</v>
      </c>
      <c r="Q200" s="6">
        <v>0.66</v>
      </c>
      <c r="R200" s="6">
        <v>0.47</v>
      </c>
      <c r="S200" s="6">
        <v>0.38</v>
      </c>
      <c r="T200" s="6">
        <v>0.54</v>
      </c>
      <c r="U200" s="6">
        <v>0.64</v>
      </c>
      <c r="V200" s="6">
        <v>0.69</v>
      </c>
      <c r="W200" s="6">
        <v>0.56999999999999995</v>
      </c>
      <c r="X200" s="6">
        <v>0.68</v>
      </c>
      <c r="Y200" s="6">
        <v>1.04</v>
      </c>
      <c r="Z200" s="6">
        <v>0.81</v>
      </c>
    </row>
    <row r="201" spans="3:26" ht="15.5" x14ac:dyDescent="0.35">
      <c r="C201" t="s">
        <v>246</v>
      </c>
      <c r="I201" s="6">
        <v>242.1</v>
      </c>
      <c r="J201" s="6">
        <v>215.65</v>
      </c>
      <c r="K201" s="6">
        <v>210.81</v>
      </c>
      <c r="L201" s="6">
        <v>196.37</v>
      </c>
      <c r="M201" s="6">
        <v>186.01</v>
      </c>
      <c r="N201" s="6">
        <v>179.9</v>
      </c>
      <c r="O201" s="6">
        <v>184.8</v>
      </c>
      <c r="P201" s="6">
        <v>182.19</v>
      </c>
      <c r="Q201" s="6">
        <v>166.83</v>
      </c>
      <c r="R201" s="6">
        <v>195.88</v>
      </c>
      <c r="S201" s="6">
        <v>181.05</v>
      </c>
      <c r="T201" s="6">
        <v>161.31</v>
      </c>
      <c r="U201" s="6">
        <v>149.28</v>
      </c>
      <c r="V201" s="6">
        <v>132.68</v>
      </c>
      <c r="W201" s="6">
        <v>116.62</v>
      </c>
      <c r="X201" s="6">
        <v>108.6</v>
      </c>
      <c r="Y201" s="6">
        <v>105.95</v>
      </c>
      <c r="Z201" s="6">
        <v>109.55</v>
      </c>
    </row>
    <row r="202" spans="3:26" ht="15.5" x14ac:dyDescent="0.35">
      <c r="C202" t="s">
        <v>247</v>
      </c>
      <c r="I202" s="5">
        <v>756000000000</v>
      </c>
      <c r="J202" s="5">
        <v>803000000000</v>
      </c>
      <c r="K202" s="5">
        <v>665000000000</v>
      </c>
      <c r="L202" s="5">
        <v>566000000000</v>
      </c>
      <c r="M202" s="5">
        <v>455000000000</v>
      </c>
      <c r="N202" s="5">
        <v>383000000000</v>
      </c>
      <c r="O202" s="5">
        <v>493000000000</v>
      </c>
      <c r="P202" s="5">
        <v>421000000000</v>
      </c>
      <c r="Q202" s="5">
        <v>344000000000</v>
      </c>
      <c r="R202" s="5">
        <v>296000000000</v>
      </c>
      <c r="S202" s="5">
        <v>259000000000</v>
      </c>
      <c r="T202" s="5">
        <v>216000000000</v>
      </c>
      <c r="U202" s="5">
        <v>162000000000</v>
      </c>
      <c r="V202" s="5">
        <v>115000000000</v>
      </c>
      <c r="W202" s="5">
        <v>108000000000</v>
      </c>
      <c r="X202" s="5">
        <v>96000000000</v>
      </c>
      <c r="Y202" s="5">
        <v>71000000000</v>
      </c>
      <c r="Z202" s="5">
        <v>63000000000</v>
      </c>
    </row>
    <row r="203" spans="3:26" ht="15.5" x14ac:dyDescent="0.35">
      <c r="C203" t="s">
        <v>248</v>
      </c>
      <c r="I203" s="5">
        <v>53000000000</v>
      </c>
      <c r="J203" s="5">
        <v>43000000000</v>
      </c>
      <c r="K203" s="5">
        <v>44000000000</v>
      </c>
      <c r="R203" s="5">
        <v>0</v>
      </c>
      <c r="S203" s="5">
        <v>0</v>
      </c>
      <c r="T203" s="5">
        <v>1000000000</v>
      </c>
      <c r="V203" s="5">
        <v>0</v>
      </c>
      <c r="W203" s="5">
        <v>0</v>
      </c>
      <c r="X203" s="5">
        <v>0</v>
      </c>
      <c r="Y203" s="5">
        <v>7000000000</v>
      </c>
      <c r="Z203" s="5">
        <v>7000000000</v>
      </c>
    </row>
    <row r="204" spans="3:26" ht="15.5" x14ac:dyDescent="0.35">
      <c r="C204" t="s">
        <v>25</v>
      </c>
      <c r="I204" s="5">
        <v>809000000000</v>
      </c>
      <c r="J204" s="5">
        <v>847000000000</v>
      </c>
      <c r="K204" s="5">
        <v>709000000000</v>
      </c>
      <c r="L204" s="5">
        <v>566000000000</v>
      </c>
      <c r="M204" s="5">
        <v>455000000000</v>
      </c>
      <c r="N204" s="5">
        <v>383000000000</v>
      </c>
      <c r="O204" s="5">
        <v>493000000000</v>
      </c>
      <c r="P204" s="5">
        <v>421000000000</v>
      </c>
      <c r="Q204" s="5">
        <v>344000000000</v>
      </c>
      <c r="R204" s="5">
        <v>296000000000</v>
      </c>
      <c r="S204" s="5">
        <v>259000000000</v>
      </c>
      <c r="T204" s="5">
        <v>217000000000</v>
      </c>
      <c r="U204" s="5">
        <v>162000000000</v>
      </c>
      <c r="V204" s="5">
        <v>115000000000</v>
      </c>
      <c r="W204" s="5">
        <v>108000000000</v>
      </c>
      <c r="X204" s="5">
        <v>96000000000</v>
      </c>
      <c r="Y204" s="5">
        <v>78000000000</v>
      </c>
      <c r="Z204" s="5">
        <v>70000000000</v>
      </c>
    </row>
    <row r="205" spans="3:26" ht="15.5" x14ac:dyDescent="0.35">
      <c r="C205" t="s">
        <v>22</v>
      </c>
      <c r="I205" s="5">
        <v>746000000000</v>
      </c>
      <c r="J205" s="5">
        <v>793000000000</v>
      </c>
      <c r="K205" s="5">
        <v>650000000000</v>
      </c>
      <c r="L205" s="5">
        <v>540000000000</v>
      </c>
      <c r="M205" s="5">
        <v>407000000000</v>
      </c>
      <c r="N205" s="5">
        <v>335000000000</v>
      </c>
      <c r="O205" s="5">
        <v>463000000000</v>
      </c>
      <c r="P205" s="5">
        <v>383000000000</v>
      </c>
      <c r="Q205" s="5">
        <v>288000000000</v>
      </c>
      <c r="R205" s="5">
        <v>263000000000</v>
      </c>
      <c r="S205" s="5">
        <v>225000000000</v>
      </c>
      <c r="T205" s="5">
        <v>154000000000</v>
      </c>
      <c r="U205" s="5">
        <v>143000000000</v>
      </c>
      <c r="V205" s="5">
        <v>87000000000</v>
      </c>
      <c r="W205" s="5">
        <v>89000000000</v>
      </c>
      <c r="X205" s="5">
        <v>78000000000</v>
      </c>
      <c r="Y205" s="5">
        <v>61000000000</v>
      </c>
      <c r="Z205" s="5">
        <v>33000000000</v>
      </c>
    </row>
    <row r="206" spans="3:26" ht="15.5" x14ac:dyDescent="0.35">
      <c r="C206" t="s">
        <v>249</v>
      </c>
      <c r="I206" s="5">
        <v>163000000000</v>
      </c>
      <c r="J206" s="5">
        <v>150000000000</v>
      </c>
      <c r="K206" s="5">
        <v>161000000000</v>
      </c>
      <c r="L206" s="5">
        <v>146000000000</v>
      </c>
      <c r="M206" s="5">
        <v>128000000000</v>
      </c>
      <c r="N206" s="5">
        <v>126000000000</v>
      </c>
      <c r="O206" s="5">
        <v>144000000000</v>
      </c>
      <c r="P206" s="5">
        <v>158000000000</v>
      </c>
      <c r="Q206" s="5">
        <v>142000000000</v>
      </c>
      <c r="R206" s="5">
        <v>136000000000</v>
      </c>
      <c r="S206" s="5">
        <v>130000000000</v>
      </c>
      <c r="T206" s="5">
        <v>117000000000</v>
      </c>
      <c r="U206" s="5">
        <v>111000000000</v>
      </c>
      <c r="V206" s="5">
        <v>98000000000</v>
      </c>
      <c r="W206" s="5">
        <v>81000000000</v>
      </c>
      <c r="X206" s="5">
        <v>74000000000</v>
      </c>
      <c r="Y206" s="5">
        <v>80000000000</v>
      </c>
      <c r="Z206" s="5">
        <v>70000000000</v>
      </c>
    </row>
    <row r="207" spans="3:26" ht="15.5" x14ac:dyDescent="0.35">
      <c r="C207" t="s">
        <v>250</v>
      </c>
      <c r="I207" s="5">
        <v>88000000000</v>
      </c>
      <c r="J207" s="5">
        <v>-125000000000</v>
      </c>
      <c r="K207" s="5">
        <v>-92000000000</v>
      </c>
      <c r="L207" s="5">
        <v>-110000000000</v>
      </c>
      <c r="M207" s="5">
        <v>-18000000000</v>
      </c>
      <c r="N207" s="5">
        <v>72000000000</v>
      </c>
      <c r="O207" s="5">
        <v>-25000000000</v>
      </c>
      <c r="P207" s="5">
        <v>-127000000000</v>
      </c>
      <c r="Q207" s="5">
        <v>-21000000000</v>
      </c>
      <c r="R207" s="5">
        <v>-27000000000</v>
      </c>
      <c r="S207" s="5">
        <v>-69000000000</v>
      </c>
      <c r="T207" s="5">
        <v>-5000000000</v>
      </c>
      <c r="U207" s="5">
        <v>-54000000000</v>
      </c>
      <c r="V207" s="5">
        <v>2000000000</v>
      </c>
      <c r="W207" s="5">
        <v>-11000000000</v>
      </c>
      <c r="X207" s="5">
        <v>-15000000000</v>
      </c>
      <c r="Y207" s="5">
        <v>-11000000000</v>
      </c>
      <c r="Z207" s="5">
        <v>-24000000000</v>
      </c>
    </row>
    <row r="208" spans="3:26" ht="15.5" x14ac:dyDescent="0.35">
      <c r="C208" t="s">
        <v>251</v>
      </c>
      <c r="I208" s="5">
        <v>-38000000000</v>
      </c>
      <c r="J208" s="5">
        <v>-14000000000</v>
      </c>
      <c r="K208" s="5">
        <v>-22000000000</v>
      </c>
      <c r="L208" s="5">
        <v>-15000000000</v>
      </c>
      <c r="M208" s="5">
        <v>-4000000000</v>
      </c>
      <c r="N208" s="5">
        <v>-4000000000</v>
      </c>
      <c r="O208" s="5">
        <v>-11000000000</v>
      </c>
      <c r="P208" s="5">
        <v>-6000000000</v>
      </c>
      <c r="Q208" s="5">
        <v>-7000000000</v>
      </c>
      <c r="R208" s="5">
        <v>-8000000000</v>
      </c>
      <c r="S208" s="5">
        <v>-3000000000</v>
      </c>
      <c r="T208" s="5">
        <v>-4000000000</v>
      </c>
      <c r="U208" s="5">
        <v>-3000000000</v>
      </c>
      <c r="V208" s="5">
        <v>-1000000000</v>
      </c>
      <c r="W208" s="5">
        <v>-2000000000</v>
      </c>
      <c r="X208" s="5">
        <v>-2000000000</v>
      </c>
      <c r="Y208" s="5">
        <v>-6000000000</v>
      </c>
      <c r="Z208" s="5">
        <v>-10000000000</v>
      </c>
    </row>
    <row r="209" spans="2:26" ht="15.5" x14ac:dyDescent="0.35">
      <c r="C209" t="s">
        <v>14</v>
      </c>
      <c r="I209" s="5">
        <v>50000000000</v>
      </c>
      <c r="J209" s="5">
        <v>-140000000000</v>
      </c>
      <c r="K209" s="5">
        <v>-113000000000</v>
      </c>
      <c r="L209" s="5">
        <v>-125000000000</v>
      </c>
      <c r="M209" s="5">
        <v>-23000000000</v>
      </c>
      <c r="N209" s="5">
        <v>68000000000</v>
      </c>
      <c r="O209" s="5">
        <v>-36000000000</v>
      </c>
      <c r="P209" s="5">
        <v>-133000000000</v>
      </c>
      <c r="Q209" s="5">
        <v>-27000000000</v>
      </c>
      <c r="R209" s="5">
        <v>-35000000000</v>
      </c>
      <c r="S209" s="5">
        <v>-71000000000</v>
      </c>
      <c r="T209" s="5">
        <v>-9000000000</v>
      </c>
      <c r="U209" s="5">
        <v>-57000000000</v>
      </c>
      <c r="V209" s="5">
        <v>1000000000</v>
      </c>
      <c r="W209" s="5">
        <v>-12000000000</v>
      </c>
      <c r="X209" s="5">
        <v>-17000000000</v>
      </c>
      <c r="Y209" s="5">
        <v>-18000000000</v>
      </c>
      <c r="Z209" s="5">
        <v>-34000000000</v>
      </c>
    </row>
    <row r="210" spans="2:26" ht="15.5" x14ac:dyDescent="0.35">
      <c r="C210" t="s">
        <v>16</v>
      </c>
      <c r="I210" s="6">
        <v>39.51</v>
      </c>
      <c r="J210" s="6">
        <v>-109.58</v>
      </c>
      <c r="K210" s="6">
        <v>-88.83</v>
      </c>
      <c r="L210" s="6">
        <v>-97.82</v>
      </c>
      <c r="M210" s="6">
        <v>-17.78</v>
      </c>
      <c r="N210" s="6">
        <v>53.28</v>
      </c>
      <c r="O210" s="6">
        <v>-28.32</v>
      </c>
      <c r="P210" s="6">
        <v>-104.66</v>
      </c>
      <c r="Q210" s="6">
        <v>-21.45</v>
      </c>
      <c r="R210" s="6">
        <v>-48.68</v>
      </c>
      <c r="S210" s="6">
        <v>-98.13</v>
      </c>
      <c r="T210" s="6">
        <v>-12.46</v>
      </c>
      <c r="U210" s="6">
        <v>-77.87</v>
      </c>
      <c r="V210" s="6">
        <v>1.3</v>
      </c>
      <c r="W210" s="6">
        <v>-17.12</v>
      </c>
      <c r="X210" s="6">
        <v>-23.34</v>
      </c>
      <c r="Y210" s="6">
        <v>-24.4</v>
      </c>
      <c r="Z210" s="6">
        <v>-46.22</v>
      </c>
    </row>
    <row r="212" spans="2:26" ht="15.5" x14ac:dyDescent="0.35">
      <c r="B212" t="s">
        <v>252</v>
      </c>
      <c r="C212" t="s">
        <v>253</v>
      </c>
      <c r="D212" s="5">
        <v>10000000000</v>
      </c>
      <c r="E212" s="5">
        <v>18000000000</v>
      </c>
      <c r="F212" s="5">
        <v>4000000000</v>
      </c>
      <c r="G212" s="5">
        <v>6000000000</v>
      </c>
      <c r="H212" s="5">
        <v>40000000000</v>
      </c>
      <c r="I212" s="5">
        <v>38000000000</v>
      </c>
      <c r="J212" s="5">
        <v>17000000000</v>
      </c>
      <c r="K212" s="5">
        <v>33000000000</v>
      </c>
      <c r="L212" s="5">
        <v>24000000000</v>
      </c>
      <c r="M212" s="5">
        <v>10000000000</v>
      </c>
      <c r="N212" s="5">
        <v>3000000000</v>
      </c>
      <c r="O212" s="5">
        <v>8000000000</v>
      </c>
      <c r="P212" s="5">
        <v>19000000000</v>
      </c>
      <c r="Q212" s="5">
        <v>14000000000</v>
      </c>
    </row>
    <row r="213" spans="2:26" ht="15.5" x14ac:dyDescent="0.35">
      <c r="C213" t="s">
        <v>254</v>
      </c>
      <c r="H213" s="5">
        <v>38000000000</v>
      </c>
      <c r="I213" s="5">
        <v>38000000000</v>
      </c>
      <c r="J213" s="5">
        <v>17000000000</v>
      </c>
      <c r="K213" s="5">
        <v>33000000000</v>
      </c>
      <c r="L213" s="5">
        <v>24000000000</v>
      </c>
      <c r="M213" s="5">
        <v>10000000000</v>
      </c>
      <c r="N213" s="5">
        <v>3000000000</v>
      </c>
      <c r="O213" s="5">
        <v>8000000000</v>
      </c>
      <c r="P213" s="5">
        <v>19000000000</v>
      </c>
      <c r="Q213" s="5">
        <v>14000000000</v>
      </c>
    </row>
    <row r="214" spans="2:26" ht="15.5" x14ac:dyDescent="0.35">
      <c r="C214" t="s">
        <v>401</v>
      </c>
      <c r="H214" s="5">
        <v>3</v>
      </c>
      <c r="I214" s="5">
        <v>3</v>
      </c>
      <c r="J214" s="5">
        <v>2</v>
      </c>
      <c r="K214" s="6">
        <v>2.5</v>
      </c>
      <c r="L214" s="5">
        <v>2</v>
      </c>
      <c r="M214" s="5">
        <v>1</v>
      </c>
      <c r="N214" s="6">
        <v>0.5</v>
      </c>
      <c r="O214" s="5">
        <v>1</v>
      </c>
      <c r="P214" s="5">
        <v>3</v>
      </c>
      <c r="Q214" s="5">
        <v>2</v>
      </c>
    </row>
    <row r="215" spans="2:26" ht="15.5" x14ac:dyDescent="0.35">
      <c r="C215" t="s">
        <v>76</v>
      </c>
      <c r="H215" s="6">
        <v>9.4600000000000004E-2</v>
      </c>
      <c r="I215" s="6">
        <v>9.9399999999999988E-2</v>
      </c>
      <c r="J215" s="6">
        <v>0.15049999999999999</v>
      </c>
      <c r="K215" s="6">
        <v>9.6300000000000011E-2</v>
      </c>
      <c r="L215" s="6">
        <v>0.1042</v>
      </c>
      <c r="M215" s="6">
        <v>0.1331</v>
      </c>
      <c r="N215" s="6">
        <v>0.2271</v>
      </c>
      <c r="O215" s="6">
        <v>0.16170000000000001</v>
      </c>
      <c r="P215" s="6">
        <v>0.1966</v>
      </c>
      <c r="Q215" s="6">
        <v>0.1797</v>
      </c>
    </row>
    <row r="216" spans="2:26" ht="15.5" x14ac:dyDescent="0.35">
      <c r="C216" t="s">
        <v>402</v>
      </c>
      <c r="H216" s="6">
        <v>1.6299999999999999E-2</v>
      </c>
      <c r="I216" s="6">
        <v>2.3300000000000001E-2</v>
      </c>
      <c r="J216" s="6">
        <v>1.55E-2</v>
      </c>
      <c r="K216" s="6">
        <v>1.89E-2</v>
      </c>
      <c r="L216" s="6">
        <v>1.47E-2</v>
      </c>
      <c r="M216" s="6">
        <v>7.6E-3</v>
      </c>
      <c r="N216" s="6">
        <v>3.8E-3</v>
      </c>
      <c r="O216" s="6">
        <v>6.8999999999999999E-3</v>
      </c>
      <c r="P216" s="6">
        <v>2.63E-2</v>
      </c>
      <c r="Q216" s="6">
        <v>1.9199999999999998E-2</v>
      </c>
    </row>
    <row r="217" spans="2:26" ht="15.5" x14ac:dyDescent="0.35">
      <c r="C217" t="s">
        <v>56</v>
      </c>
      <c r="D217" s="6">
        <v>7.93</v>
      </c>
      <c r="E217" s="6">
        <v>14.19</v>
      </c>
      <c r="F217" s="6">
        <v>2.86</v>
      </c>
      <c r="G217" s="6">
        <v>5.03</v>
      </c>
      <c r="H217" s="6">
        <v>31.73</v>
      </c>
      <c r="I217" s="6">
        <v>30.2</v>
      </c>
      <c r="J217" s="6">
        <v>13.29</v>
      </c>
      <c r="K217" s="6">
        <v>25.97</v>
      </c>
      <c r="L217" s="6">
        <v>19.2</v>
      </c>
      <c r="M217" s="6">
        <v>7.51</v>
      </c>
      <c r="N217" s="6">
        <v>2.2000000000000002</v>
      </c>
      <c r="O217" s="6">
        <v>6.19</v>
      </c>
      <c r="P217" s="6">
        <v>15.26</v>
      </c>
      <c r="Q217" s="6">
        <v>11.13</v>
      </c>
    </row>
    <row r="218" spans="2:26" ht="15.5" x14ac:dyDescent="0.35">
      <c r="C218" t="s">
        <v>255</v>
      </c>
      <c r="H218" s="6">
        <v>30.02</v>
      </c>
      <c r="I218" s="6">
        <v>30.2</v>
      </c>
      <c r="J218" s="6">
        <v>13.29</v>
      </c>
      <c r="K218" s="6">
        <v>25.97</v>
      </c>
      <c r="L218" s="6">
        <v>19.2</v>
      </c>
      <c r="M218" s="6">
        <v>7.51</v>
      </c>
      <c r="N218" s="6">
        <v>2.2000000000000002</v>
      </c>
      <c r="O218" s="6">
        <v>6.19</v>
      </c>
      <c r="P218" s="6">
        <v>15.26</v>
      </c>
      <c r="Q218" s="6">
        <v>11.13</v>
      </c>
    </row>
    <row r="219" spans="2:26" ht="15.5" x14ac:dyDescent="0.35">
      <c r="C219" t="s">
        <v>78</v>
      </c>
      <c r="H219" s="5">
        <v>3</v>
      </c>
      <c r="I219" s="5">
        <v>3</v>
      </c>
      <c r="J219" s="5">
        <v>2</v>
      </c>
      <c r="K219" s="6">
        <v>2.5</v>
      </c>
      <c r="L219" s="5">
        <v>2</v>
      </c>
      <c r="M219" s="5">
        <v>1</v>
      </c>
      <c r="N219" s="6">
        <v>0.5</v>
      </c>
      <c r="O219" s="5">
        <v>1</v>
      </c>
      <c r="P219" s="5">
        <v>3</v>
      </c>
      <c r="Q219" s="5">
        <v>2</v>
      </c>
    </row>
    <row r="220" spans="2:26" ht="15.5" x14ac:dyDescent="0.35">
      <c r="C220" t="s">
        <v>403</v>
      </c>
      <c r="H220" s="6">
        <v>9.4600000000000004E-2</v>
      </c>
      <c r="I220" s="6">
        <v>9.9399999999999988E-2</v>
      </c>
      <c r="J220" s="6">
        <v>0.15049999999999999</v>
      </c>
      <c r="K220" s="6">
        <v>9.6300000000000011E-2</v>
      </c>
      <c r="L220" s="6">
        <v>0.1042</v>
      </c>
      <c r="M220" s="6">
        <v>0.1331</v>
      </c>
      <c r="N220" s="6">
        <v>0.2271</v>
      </c>
      <c r="O220" s="6">
        <v>0.16170000000000001</v>
      </c>
      <c r="P220" s="6">
        <v>0.1966</v>
      </c>
      <c r="Q220" s="6">
        <v>0.1797</v>
      </c>
    </row>
    <row r="221" spans="2:26" ht="15.5" x14ac:dyDescent="0.35">
      <c r="C221" t="s">
        <v>404</v>
      </c>
      <c r="H221" s="6">
        <v>1.6299999999999999E-2</v>
      </c>
      <c r="I221" s="6">
        <v>2.3300000000000001E-2</v>
      </c>
      <c r="J221" s="6">
        <v>1.55E-2</v>
      </c>
      <c r="K221" s="6">
        <v>1.89E-2</v>
      </c>
      <c r="L221" s="6">
        <v>1.47E-2</v>
      </c>
      <c r="M221" s="6">
        <v>7.6E-3</v>
      </c>
      <c r="N221" s="6">
        <v>3.8E-3</v>
      </c>
      <c r="O221" s="6">
        <v>6.8999999999999999E-3</v>
      </c>
      <c r="P221" s="6">
        <v>2.63E-2</v>
      </c>
      <c r="Q221" s="6">
        <v>1.9199999999999998E-2</v>
      </c>
    </row>
    <row r="222" spans="2:26" ht="15.5" x14ac:dyDescent="0.35">
      <c r="C222" t="s">
        <v>256</v>
      </c>
      <c r="D222" s="5">
        <v>1018000000000</v>
      </c>
      <c r="E222" s="5">
        <v>1108000000000</v>
      </c>
      <c r="F222" s="5">
        <v>1059000000000</v>
      </c>
      <c r="G222" s="5">
        <v>962000000000</v>
      </c>
      <c r="H222" s="5">
        <v>4072000000000</v>
      </c>
      <c r="I222" s="5">
        <v>4110000000000</v>
      </c>
      <c r="J222" s="5">
        <v>3917000000000</v>
      </c>
      <c r="K222" s="5">
        <v>3364000000000</v>
      </c>
      <c r="L222" s="5">
        <v>3201000000000</v>
      </c>
      <c r="M222" s="5">
        <v>2989000000000</v>
      </c>
      <c r="N222" s="5">
        <v>2644000000000</v>
      </c>
      <c r="O222" s="5">
        <v>2727000000000</v>
      </c>
      <c r="P222" s="5">
        <v>2376000000000</v>
      </c>
      <c r="Q222" s="5">
        <v>2111000000000</v>
      </c>
    </row>
    <row r="223" spans="2:26" ht="15.5" x14ac:dyDescent="0.35">
      <c r="C223" t="s">
        <v>257</v>
      </c>
      <c r="H223" s="5">
        <v>4148000000000</v>
      </c>
      <c r="I223" s="5">
        <v>4110000000000</v>
      </c>
      <c r="J223" s="5">
        <v>3917000000000</v>
      </c>
      <c r="K223" s="5">
        <v>3364000000000</v>
      </c>
      <c r="L223" s="5">
        <v>3201000000000</v>
      </c>
      <c r="M223" s="5">
        <v>2989000000000</v>
      </c>
      <c r="N223" s="5">
        <v>2644000000000</v>
      </c>
      <c r="O223" s="5">
        <v>2727000000000</v>
      </c>
      <c r="P223" s="5">
        <v>2376000000000</v>
      </c>
      <c r="Q223" s="5">
        <v>2111000000000</v>
      </c>
    </row>
    <row r="224" spans="2:26" ht="15.5" x14ac:dyDescent="0.35">
      <c r="C224" t="s">
        <v>405</v>
      </c>
      <c r="H224" s="5">
        <v>3</v>
      </c>
      <c r="I224" s="5">
        <v>3</v>
      </c>
      <c r="J224" s="5">
        <v>2</v>
      </c>
      <c r="K224" s="6">
        <v>2.5</v>
      </c>
      <c r="L224" s="5">
        <v>2</v>
      </c>
      <c r="M224" s="5">
        <v>1</v>
      </c>
      <c r="N224" s="6">
        <v>0.5</v>
      </c>
      <c r="O224" s="5">
        <v>1</v>
      </c>
      <c r="P224" s="5">
        <v>3</v>
      </c>
      <c r="Q224" s="5">
        <v>2</v>
      </c>
    </row>
    <row r="225" spans="3:17" ht="15.5" x14ac:dyDescent="0.35">
      <c r="C225" t="s">
        <v>406</v>
      </c>
      <c r="H225" s="6">
        <v>9.4600000000000004E-2</v>
      </c>
      <c r="I225" s="6">
        <v>9.9399999999999988E-2</v>
      </c>
      <c r="J225" s="6">
        <v>0.15049999999999999</v>
      </c>
      <c r="K225" s="6">
        <v>9.6300000000000011E-2</v>
      </c>
      <c r="L225" s="6">
        <v>0.1042</v>
      </c>
      <c r="M225" s="6">
        <v>0.1331</v>
      </c>
      <c r="N225" s="6">
        <v>0.2271</v>
      </c>
      <c r="O225" s="6">
        <v>0.16170000000000001</v>
      </c>
      <c r="P225" s="6">
        <v>0.1966</v>
      </c>
      <c r="Q225" s="6">
        <v>0.1797</v>
      </c>
    </row>
    <row r="226" spans="3:17" ht="15.5" x14ac:dyDescent="0.35">
      <c r="C226" t="s">
        <v>407</v>
      </c>
      <c r="H226" s="6">
        <v>1.6299999999999999E-2</v>
      </c>
      <c r="I226" s="6">
        <v>2.3300000000000001E-2</v>
      </c>
      <c r="J226" s="6">
        <v>1.55E-2</v>
      </c>
      <c r="K226" s="6">
        <v>1.89E-2</v>
      </c>
      <c r="L226" s="6">
        <v>1.47E-2</v>
      </c>
      <c r="M226" s="6">
        <v>7.6E-3</v>
      </c>
      <c r="N226" s="6">
        <v>3.8E-3</v>
      </c>
      <c r="O226" s="6">
        <v>6.8999999999999999E-3</v>
      </c>
      <c r="P226" s="6">
        <v>2.63E-2</v>
      </c>
      <c r="Q226" s="6">
        <v>1.9199999999999998E-2</v>
      </c>
    </row>
    <row r="227" spans="3:17" ht="15.5" x14ac:dyDescent="0.35">
      <c r="C227" t="s">
        <v>258</v>
      </c>
      <c r="I227" s="6">
        <v>5.8</v>
      </c>
    </row>
    <row r="228" spans="3:17" ht="15.5" x14ac:dyDescent="0.35">
      <c r="C228" t="s">
        <v>259</v>
      </c>
      <c r="I228" s="6">
        <v>6.13</v>
      </c>
    </row>
    <row r="229" spans="3:17" ht="15.5" x14ac:dyDescent="0.35">
      <c r="C229" t="s">
        <v>260</v>
      </c>
      <c r="I229" s="6">
        <v>7.49</v>
      </c>
    </row>
    <row r="230" spans="3:17" ht="15.5" x14ac:dyDescent="0.35">
      <c r="C230" t="s">
        <v>261</v>
      </c>
      <c r="I230" s="6">
        <v>0.16309999999999999</v>
      </c>
    </row>
    <row r="231" spans="3:17" ht="15.5" x14ac:dyDescent="0.35">
      <c r="C231" t="s">
        <v>262</v>
      </c>
      <c r="I231" s="6">
        <v>0.06</v>
      </c>
    </row>
    <row r="232" spans="3:17" ht="15.5" x14ac:dyDescent="0.35">
      <c r="C232" t="s">
        <v>263</v>
      </c>
      <c r="I232" s="6">
        <v>0.72</v>
      </c>
    </row>
    <row r="233" spans="3:17" ht="15.5" x14ac:dyDescent="0.35">
      <c r="C233" t="s">
        <v>264</v>
      </c>
      <c r="I233" s="6">
        <v>-5.43</v>
      </c>
    </row>
    <row r="234" spans="3:17" ht="15.5" x14ac:dyDescent="0.35">
      <c r="C234" t="s">
        <v>265</v>
      </c>
      <c r="I234" s="6">
        <v>-2.91</v>
      </c>
    </row>
    <row r="235" spans="3:17" ht="15.5" x14ac:dyDescent="0.35">
      <c r="C235" t="s">
        <v>266</v>
      </c>
      <c r="I235" s="6">
        <v>9.5500000000000007</v>
      </c>
    </row>
    <row r="236" spans="3:17" ht="15.5" x14ac:dyDescent="0.35">
      <c r="C236" t="s">
        <v>267</v>
      </c>
      <c r="I236" s="5">
        <v>8</v>
      </c>
    </row>
    <row r="237" spans="3:17" ht="15.5" x14ac:dyDescent="0.35">
      <c r="C237" t="s">
        <v>408</v>
      </c>
      <c r="I237" s="6">
        <v>0.05</v>
      </c>
    </row>
    <row r="238" spans="3:17" ht="15.5" x14ac:dyDescent="0.35">
      <c r="C238" t="s">
        <v>409</v>
      </c>
      <c r="I238" s="6">
        <v>0.37</v>
      </c>
    </row>
    <row r="239" spans="3:17" ht="15.5" x14ac:dyDescent="0.35">
      <c r="C239" t="s">
        <v>268</v>
      </c>
      <c r="I239" s="6">
        <v>30.02</v>
      </c>
    </row>
    <row r="240" spans="3:17" ht="15.5" x14ac:dyDescent="0.35">
      <c r="C240" t="s">
        <v>269</v>
      </c>
      <c r="I240" s="6">
        <v>31.73</v>
      </c>
    </row>
    <row r="241" spans="3:9" ht="15.5" x14ac:dyDescent="0.35">
      <c r="C241" t="s">
        <v>270</v>
      </c>
      <c r="I241" s="6">
        <v>3255.57</v>
      </c>
    </row>
    <row r="242" spans="3:9" ht="15.5" x14ac:dyDescent="0.35">
      <c r="C242" t="s">
        <v>271</v>
      </c>
      <c r="D242" s="6">
        <v>31.27</v>
      </c>
    </row>
    <row r="243" spans="3:9" ht="15.5" x14ac:dyDescent="0.35">
      <c r="C243" t="s">
        <v>272</v>
      </c>
      <c r="I243" s="6">
        <v>255.52</v>
      </c>
    </row>
    <row r="244" spans="3:9" ht="15.5" x14ac:dyDescent="0.35">
      <c r="C244" t="s">
        <v>273</v>
      </c>
      <c r="I244" s="6">
        <v>-63.26</v>
      </c>
    </row>
    <row r="245" spans="3:9" ht="15.5" x14ac:dyDescent="0.35">
      <c r="C245" t="s">
        <v>274</v>
      </c>
      <c r="D245" s="6">
        <v>1.1100000000000001</v>
      </c>
    </row>
    <row r="246" spans="3:9" ht="15.5" x14ac:dyDescent="0.35">
      <c r="C246" t="s">
        <v>275</v>
      </c>
      <c r="D246" s="6">
        <v>0.73</v>
      </c>
    </row>
    <row r="247" spans="3:9" ht="15.5" x14ac:dyDescent="0.35">
      <c r="C247" t="s">
        <v>276</v>
      </c>
      <c r="D247" s="6">
        <v>2.61</v>
      </c>
    </row>
    <row r="248" spans="3:9" ht="15.5" x14ac:dyDescent="0.35">
      <c r="C248" t="s">
        <v>277</v>
      </c>
      <c r="D248" s="6">
        <v>0.16</v>
      </c>
    </row>
    <row r="249" spans="3:9" ht="15.5" x14ac:dyDescent="0.35">
      <c r="C249" t="s">
        <v>278</v>
      </c>
      <c r="D249" s="6">
        <v>5.19</v>
      </c>
    </row>
    <row r="250" spans="3:9" ht="15.5" x14ac:dyDescent="0.35">
      <c r="C250" t="s">
        <v>279</v>
      </c>
      <c r="D250" s="6">
        <v>0.42</v>
      </c>
    </row>
    <row r="251" spans="3:9" ht="15.5" x14ac:dyDescent="0.35">
      <c r="C251" t="s">
        <v>280</v>
      </c>
      <c r="D251" s="6">
        <v>6.19</v>
      </c>
    </row>
    <row r="252" spans="3:9" ht="15.5" x14ac:dyDescent="0.35">
      <c r="C252" t="s">
        <v>410</v>
      </c>
      <c r="I252" s="6">
        <v>1.77</v>
      </c>
    </row>
    <row r="253" spans="3:9" ht="15.5" x14ac:dyDescent="0.35">
      <c r="C253" t="s">
        <v>12</v>
      </c>
      <c r="D253" s="5">
        <v>-62000000000</v>
      </c>
    </row>
    <row r="254" spans="3:9" ht="15.5" x14ac:dyDescent="0.35">
      <c r="C254" t="s">
        <v>281</v>
      </c>
      <c r="I254" s="6">
        <v>1.5</v>
      </c>
    </row>
    <row r="255" spans="3:9" ht="15.5" x14ac:dyDescent="0.35">
      <c r="C255" t="s">
        <v>282</v>
      </c>
      <c r="I255" s="6">
        <v>1.9E-2</v>
      </c>
    </row>
    <row r="256" spans="3:9" ht="15.5" x14ac:dyDescent="0.35">
      <c r="C256" t="s">
        <v>283</v>
      </c>
      <c r="I256" s="6">
        <v>0.11749999999999999</v>
      </c>
    </row>
    <row r="257" spans="3:9" ht="15.5" x14ac:dyDescent="0.35">
      <c r="C257" t="s">
        <v>284</v>
      </c>
      <c r="I257" s="6">
        <v>0.2702</v>
      </c>
    </row>
    <row r="258" spans="3:9" ht="15.5" x14ac:dyDescent="0.35">
      <c r="C258" t="s">
        <v>285</v>
      </c>
      <c r="I258" s="6">
        <v>7.5700000000000003E-2</v>
      </c>
    </row>
    <row r="259" spans="3:9" ht="15.5" x14ac:dyDescent="0.35">
      <c r="C259" t="s">
        <v>286</v>
      </c>
      <c r="D259" s="6">
        <v>76.03</v>
      </c>
    </row>
    <row r="260" spans="3:9" ht="15.5" x14ac:dyDescent="0.35">
      <c r="C260" t="s">
        <v>287</v>
      </c>
      <c r="D260" s="6">
        <v>59.14</v>
      </c>
    </row>
    <row r="261" spans="3:9" ht="15.5" x14ac:dyDescent="0.35">
      <c r="C261" t="s">
        <v>288</v>
      </c>
      <c r="D261" s="6">
        <v>67.38</v>
      </c>
    </row>
    <row r="262" spans="3:9" ht="15.5" x14ac:dyDescent="0.35">
      <c r="C262" t="s">
        <v>289</v>
      </c>
      <c r="D262" s="6">
        <v>67.790000000000006</v>
      </c>
    </row>
    <row r="263" spans="3:9" ht="15.5" x14ac:dyDescent="0.35">
      <c r="C263" t="s">
        <v>290</v>
      </c>
      <c r="D263" s="6">
        <v>1.2</v>
      </c>
    </row>
    <row r="264" spans="3:9" ht="15.5" x14ac:dyDescent="0.35">
      <c r="C264" t="s">
        <v>291</v>
      </c>
      <c r="I264" s="6">
        <v>2.09</v>
      </c>
    </row>
    <row r="265" spans="3:9" ht="15.5" x14ac:dyDescent="0.35">
      <c r="C265" t="s">
        <v>292</v>
      </c>
      <c r="I265" s="6">
        <v>6.26</v>
      </c>
    </row>
    <row r="266" spans="3:9" ht="15.5" x14ac:dyDescent="0.35">
      <c r="C266" t="s">
        <v>52</v>
      </c>
      <c r="I266" s="5">
        <v>234000000000</v>
      </c>
    </row>
    <row r="267" spans="3:9" ht="15.5" x14ac:dyDescent="0.35">
      <c r="C267" t="s">
        <v>293</v>
      </c>
      <c r="I267" s="5">
        <v>1044000000000</v>
      </c>
    </row>
    <row r="268" spans="3:9" ht="15.5" x14ac:dyDescent="0.35">
      <c r="C268" t="s">
        <v>294</v>
      </c>
      <c r="I268" s="5">
        <v>1270000000</v>
      </c>
    </row>
    <row r="269" spans="3:9" ht="15.5" x14ac:dyDescent="0.35">
      <c r="C269" t="s">
        <v>295</v>
      </c>
      <c r="I269" s="6">
        <v>0.1653</v>
      </c>
    </row>
    <row r="270" spans="3:9" ht="15.5" x14ac:dyDescent="0.35">
      <c r="C270" t="s">
        <v>296</v>
      </c>
      <c r="D270" s="6">
        <v>8.6099999999999996E-2</v>
      </c>
    </row>
    <row r="271" spans="3:9" ht="15.5" x14ac:dyDescent="0.35">
      <c r="C271" t="s">
        <v>297</v>
      </c>
      <c r="D271" s="6">
        <v>2.7699999999999999E-2</v>
      </c>
    </row>
    <row r="272" spans="3:9" ht="15.5" x14ac:dyDescent="0.35">
      <c r="C272" t="s">
        <v>298</v>
      </c>
      <c r="D272" s="6">
        <v>9.8999999999999991E-3</v>
      </c>
    </row>
    <row r="273" spans="3:9" ht="15.5" x14ac:dyDescent="0.35">
      <c r="C273" t="s">
        <v>299</v>
      </c>
      <c r="D273" s="6">
        <v>3.85E-2</v>
      </c>
    </row>
    <row r="274" spans="3:9" ht="15.5" x14ac:dyDescent="0.35">
      <c r="C274" t="s">
        <v>300</v>
      </c>
      <c r="D274" s="6">
        <v>-1.0500000000000001E-2</v>
      </c>
    </row>
    <row r="275" spans="3:9" ht="15.5" x14ac:dyDescent="0.35">
      <c r="C275" t="s">
        <v>301</v>
      </c>
      <c r="D275" s="6">
        <v>-2.2200000000000001E-2</v>
      </c>
    </row>
    <row r="276" spans="3:9" ht="15.5" x14ac:dyDescent="0.35">
      <c r="C276" t="s">
        <v>411</v>
      </c>
      <c r="I276" s="5">
        <v>3</v>
      </c>
    </row>
    <row r="277" spans="3:9" ht="15.5" x14ac:dyDescent="0.35">
      <c r="C277" t="s">
        <v>442</v>
      </c>
      <c r="I277" s="5">
        <v>3</v>
      </c>
    </row>
    <row r="278" spans="3:9" ht="15.5" x14ac:dyDescent="0.35">
      <c r="C278" t="s">
        <v>443</v>
      </c>
      <c r="I278" s="6">
        <v>9.4600000000000004E-2</v>
      </c>
    </row>
    <row r="279" spans="3:9" ht="15.5" x14ac:dyDescent="0.35">
      <c r="C279" t="s">
        <v>444</v>
      </c>
      <c r="I279" s="6">
        <v>1.6299999999999999E-2</v>
      </c>
    </row>
    <row r="280" spans="3:9" ht="15.5" x14ac:dyDescent="0.35">
      <c r="C280" t="s">
        <v>412</v>
      </c>
      <c r="I280" t="s">
        <v>2628</v>
      </c>
    </row>
    <row r="281" spans="3:9" ht="15.5" x14ac:dyDescent="0.35">
      <c r="C281" t="s">
        <v>302</v>
      </c>
      <c r="I281" s="5">
        <v>4</v>
      </c>
    </row>
    <row r="282" spans="3:9" ht="15.5" x14ac:dyDescent="0.35">
      <c r="C282" t="s">
        <v>303</v>
      </c>
      <c r="I282" s="6">
        <v>0.83</v>
      </c>
    </row>
    <row r="283" spans="3:9" ht="15.5" x14ac:dyDescent="0.35">
      <c r="C283" t="s">
        <v>304</v>
      </c>
      <c r="I283" s="6">
        <v>0.23</v>
      </c>
    </row>
    <row r="284" spans="3:9" ht="15.5" x14ac:dyDescent="0.35">
      <c r="C284" t="s">
        <v>414</v>
      </c>
      <c r="I284" s="6">
        <v>0.87</v>
      </c>
    </row>
    <row r="285" spans="3:9" ht="15.5" x14ac:dyDescent="0.35">
      <c r="C285" t="s">
        <v>305</v>
      </c>
      <c r="I285" s="6">
        <v>0.86</v>
      </c>
    </row>
    <row r="286" spans="3:9" ht="15.5" x14ac:dyDescent="0.35">
      <c r="C286" t="s">
        <v>306</v>
      </c>
      <c r="I286" s="6">
        <v>0.99</v>
      </c>
    </row>
    <row r="287" spans="3:9" ht="15.5" x14ac:dyDescent="0.35">
      <c r="C287" t="s">
        <v>307</v>
      </c>
      <c r="I287" s="6">
        <v>0.69</v>
      </c>
    </row>
    <row r="288" spans="3:9" ht="15.5" x14ac:dyDescent="0.35">
      <c r="C288" t="s">
        <v>308</v>
      </c>
      <c r="I288" s="6">
        <v>0.85</v>
      </c>
    </row>
    <row r="289" spans="3:9" ht="15.5" x14ac:dyDescent="0.35">
      <c r="C289" t="s">
        <v>309</v>
      </c>
      <c r="I289" s="5">
        <v>4148000000000</v>
      </c>
    </row>
    <row r="290" spans="3:9" ht="15.5" x14ac:dyDescent="0.35">
      <c r="C290" t="s">
        <v>310</v>
      </c>
      <c r="I290" s="5">
        <v>361000000000</v>
      </c>
    </row>
    <row r="291" spans="3:9" ht="15.5" x14ac:dyDescent="0.35">
      <c r="C291" t="s">
        <v>311</v>
      </c>
      <c r="I291" s="5">
        <v>132000000000</v>
      </c>
    </row>
    <row r="292" spans="3:9" ht="15.5" x14ac:dyDescent="0.35">
      <c r="C292" t="s">
        <v>312</v>
      </c>
      <c r="I292" s="5">
        <v>38000000000</v>
      </c>
    </row>
    <row r="293" spans="3:9" ht="15.5" x14ac:dyDescent="0.35">
      <c r="C293" t="s">
        <v>313</v>
      </c>
      <c r="D293" s="5">
        <v>40000000000</v>
      </c>
    </row>
    <row r="294" spans="3:9" ht="15.5" x14ac:dyDescent="0.35">
      <c r="C294" t="s">
        <v>314</v>
      </c>
      <c r="D294" s="5">
        <v>2015000000000</v>
      </c>
    </row>
    <row r="295" spans="3:9" ht="15.5" x14ac:dyDescent="0.35">
      <c r="C295" t="s">
        <v>315</v>
      </c>
      <c r="D295" s="5">
        <v>1690000000000</v>
      </c>
    </row>
    <row r="296" spans="3:9" ht="15.5" x14ac:dyDescent="0.35">
      <c r="C296" t="s">
        <v>237</v>
      </c>
      <c r="D296" s="5">
        <v>175000000000</v>
      </c>
    </row>
    <row r="297" spans="3:9" ht="15.5" x14ac:dyDescent="0.35">
      <c r="C297" t="s">
        <v>236</v>
      </c>
      <c r="I297" s="5">
        <v>326000000000</v>
      </c>
    </row>
    <row r="298" spans="3:9" ht="15.5" x14ac:dyDescent="0.35">
      <c r="C298" t="s">
        <v>235</v>
      </c>
      <c r="D298" s="5">
        <v>51000000000</v>
      </c>
    </row>
    <row r="299" spans="3:9" ht="15.5" x14ac:dyDescent="0.35">
      <c r="C299" t="s">
        <v>234</v>
      </c>
      <c r="D299" s="5">
        <v>798000000000</v>
      </c>
    </row>
    <row r="300" spans="3:9" ht="15.5" x14ac:dyDescent="0.35">
      <c r="C300" t="s">
        <v>23</v>
      </c>
      <c r="D300" s="5">
        <v>849000000000</v>
      </c>
    </row>
    <row r="301" spans="3:9" ht="15.5" x14ac:dyDescent="0.35">
      <c r="C301" t="s">
        <v>20</v>
      </c>
      <c r="D301" s="5">
        <v>809000000000</v>
      </c>
    </row>
    <row r="302" spans="3:9" ht="15.5" x14ac:dyDescent="0.35">
      <c r="C302" t="s">
        <v>316</v>
      </c>
      <c r="I302" s="5">
        <v>326000000000</v>
      </c>
    </row>
    <row r="303" spans="3:9" ht="15.5" x14ac:dyDescent="0.35">
      <c r="C303" t="s">
        <v>317</v>
      </c>
      <c r="I303" s="5">
        <v>-43000000000</v>
      </c>
    </row>
    <row r="304" spans="3:9" ht="15.5" x14ac:dyDescent="0.35">
      <c r="C304" t="s">
        <v>318</v>
      </c>
      <c r="I304" s="5">
        <v>-45000000000</v>
      </c>
    </row>
    <row r="305" spans="3:9" ht="15.5" x14ac:dyDescent="0.35">
      <c r="C305" t="s">
        <v>319</v>
      </c>
      <c r="I305" s="5">
        <v>68000000000</v>
      </c>
    </row>
    <row r="306" spans="3:9" ht="15.5" x14ac:dyDescent="0.35">
      <c r="C306" t="s">
        <v>320</v>
      </c>
      <c r="I306" s="5">
        <v>-37000000000</v>
      </c>
    </row>
    <row r="307" spans="3:9" ht="15.5" x14ac:dyDescent="0.35">
      <c r="C307" t="s">
        <v>321</v>
      </c>
      <c r="I307" s="5">
        <v>-81000000000</v>
      </c>
    </row>
  </sheetData>
  <pageMargins left="0.7" right="0.7" top="0.75" bottom="0.75" header="0.3" footer="0.3"/>
  <ignoredErrors>
    <ignoredError sqref="A1:Z308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A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2629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  <c r="AA1" s="1">
        <v>39446</v>
      </c>
    </row>
    <row r="2" spans="1:27" ht="15.5" x14ac:dyDescent="0.35">
      <c r="C2" t="s">
        <v>2630</v>
      </c>
      <c r="D2" s="2" vm="586">
        <f ca="1">IFERROR(_xlfn.STOCKHISTORY("XIDX:" &amp; $C$1, D3, , 0, 0, 1), "Libur")</f>
        <v>256</v>
      </c>
      <c r="H2" s="2" vm="586">
        <f ca="1">IFERROR(INDEX(D2:G2,COUNT(D2:G2)),"")</f>
        <v>256</v>
      </c>
      <c r="I2" s="2" vm="587">
        <f t="shared" ref="I2:AA2" ca="1" si="0">IFERROR(_xlfn.STOCKHISTORY("XIDX:" &amp; $C$1, I1, , 0, 0, 1), "Libur")</f>
        <v>278</v>
      </c>
      <c r="J2" s="2" vm="588">
        <f t="shared" ca="1" si="0"/>
        <v>416</v>
      </c>
      <c r="K2" s="2" t="str">
        <f t="shared" ca="1" si="0"/>
        <v>Libur</v>
      </c>
      <c r="L2" s="2" vm="589">
        <f t="shared" ca="1" si="0"/>
        <v>545.84910000000002</v>
      </c>
      <c r="M2" s="2" vm="590">
        <f t="shared" ca="1" si="0"/>
        <v>541.06089999999995</v>
      </c>
      <c r="N2" s="2" vm="591">
        <f t="shared" ca="1" si="0"/>
        <v>708.64620000000002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592">
        <f t="shared" ca="1" si="0"/>
        <v>813.75350000000003</v>
      </c>
      <c r="V2" s="2" t="str">
        <f t="shared" ca="1" si="0"/>
        <v>Libur</v>
      </c>
      <c r="W2" s="2" vm="593">
        <f t="shared" ca="1" si="0"/>
        <v>201.15260000000001</v>
      </c>
      <c r="X2" s="2" vm="594">
        <f t="shared" ca="1" si="0"/>
        <v>265.15559999999999</v>
      </c>
      <c r="Y2" s="2" vm="595">
        <f t="shared" ca="1" si="0"/>
        <v>256.01229999999998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46142</v>
      </c>
      <c r="H3" s="1">
        <f>IFERROR(INDEX(D3:G3,COUNT(D3:G3)),"")</f>
        <v>46142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906728000000</v>
      </c>
      <c r="H4" s="2">
        <f>IFERROR(SUM(D4:G4)*(4/MAX(1,COUNT(D4:G4))),"")</f>
        <v>3626912000000</v>
      </c>
      <c r="I4" s="2">
        <f t="shared" ref="I4:AA4" si="1">IFERROR(INDEX(I51:I500,MATCH($C$4,$C$51:$C$500,0)),"")</f>
        <v>3890650000000</v>
      </c>
      <c r="J4" s="2">
        <f t="shared" si="1"/>
        <v>4073180000000</v>
      </c>
      <c r="K4" s="2">
        <f t="shared" si="1"/>
        <v>3715555000000</v>
      </c>
      <c r="L4" s="2">
        <f t="shared" si="1"/>
        <v>2958461000000</v>
      </c>
      <c r="M4" s="2">
        <f t="shared" si="1"/>
        <v>2465956000000</v>
      </c>
      <c r="N4" s="2">
        <f t="shared" si="1"/>
        <v>2425276000000</v>
      </c>
      <c r="O4" s="2">
        <f t="shared" si="1"/>
        <v>2438993000000</v>
      </c>
      <c r="P4" s="2">
        <f t="shared" si="1"/>
        <v>2214687000000</v>
      </c>
      <c r="Q4" s="2">
        <f t="shared" si="1"/>
        <v>1990350000000</v>
      </c>
      <c r="R4" s="2">
        <f t="shared" si="1"/>
        <v>1773722000000</v>
      </c>
      <c r="S4" s="2">
        <f t="shared" si="1"/>
        <v>1549763000000</v>
      </c>
      <c r="T4" s="2">
        <f t="shared" si="1"/>
        <v>251564000000</v>
      </c>
      <c r="U4" s="2">
        <f t="shared" si="1"/>
        <v>1023761000000</v>
      </c>
      <c r="V4" s="2">
        <f t="shared" si="1"/>
        <v>801920000000</v>
      </c>
      <c r="W4" s="2">
        <f t="shared" si="1"/>
        <v>585141000000</v>
      </c>
      <c r="X4" s="2">
        <f t="shared" si="1"/>
        <v>452514133525</v>
      </c>
      <c r="Y4" s="2">
        <f t="shared" si="1"/>
        <v>343023808950</v>
      </c>
      <c r="Z4" s="2">
        <f t="shared" si="1"/>
        <v>302924908891</v>
      </c>
      <c r="AA4" s="2">
        <f t="shared" si="1"/>
        <v>215732214472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88080000000</v>
      </c>
      <c r="H5" s="2">
        <f>IFERROR(SUM(D5:G5)*(4/MAX(1,COUNT(D5:G5))),"")</f>
        <v>352320000000</v>
      </c>
      <c r="I5" s="2">
        <f t="shared" ref="I5:AA5" si="2">IFERROR(INDEX(I51:I500,MATCH($C$5,$C$51:$C$500,0)),"")</f>
        <v>-1013526000000</v>
      </c>
      <c r="J5" s="2">
        <f t="shared" si="2"/>
        <v>-544338000000</v>
      </c>
      <c r="K5" s="2">
        <f t="shared" si="2"/>
        <v>706479000000</v>
      </c>
      <c r="L5" s="2">
        <f t="shared" si="2"/>
        <v>832074000000</v>
      </c>
      <c r="M5" s="2">
        <f t="shared" si="2"/>
        <v>627223000000</v>
      </c>
      <c r="N5" s="2">
        <f t="shared" si="2"/>
        <v>541826000000</v>
      </c>
      <c r="O5" s="2">
        <f t="shared" si="2"/>
        <v>483836000000</v>
      </c>
      <c r="P5" s="2">
        <f t="shared" si="2"/>
        <v>542184000000</v>
      </c>
      <c r="Q5" s="2">
        <f t="shared" si="2"/>
        <v>431708000000</v>
      </c>
      <c r="R5" s="2">
        <f t="shared" si="2"/>
        <v>316538000000</v>
      </c>
      <c r="S5" s="2">
        <f t="shared" si="2"/>
        <v>257026000000</v>
      </c>
      <c r="T5" s="2">
        <f t="shared" si="2"/>
        <v>137930000000</v>
      </c>
      <c r="U5" s="2">
        <f t="shared" si="2"/>
        <v>85146000000</v>
      </c>
      <c r="V5" s="2">
        <f t="shared" si="2"/>
        <v>91236000000</v>
      </c>
      <c r="W5" s="2">
        <f t="shared" si="2"/>
        <v>99424000000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12958874000000</v>
      </c>
      <c r="H6" s="2">
        <f>IFERROR(INDEX(D6:G6,COUNT(D6:G6)),"")</f>
        <v>12958874000000</v>
      </c>
      <c r="I6" s="2">
        <f t="shared" ref="I6:AA6" si="3">IFERROR(INDEX(I51:I500,MATCH($C$6,$C$51:$C$500,0)),"")</f>
        <v>12870794000000</v>
      </c>
      <c r="J6" s="2">
        <f t="shared" si="3"/>
        <v>13781185000000</v>
      </c>
      <c r="K6" s="2">
        <f t="shared" si="3"/>
        <v>10273082000000</v>
      </c>
      <c r="L6" s="2">
        <f t="shared" si="3"/>
        <v>9930753000000</v>
      </c>
      <c r="M6" s="2">
        <f t="shared" si="3"/>
        <v>9257191000000</v>
      </c>
      <c r="N6" s="2">
        <f t="shared" si="3"/>
        <v>7270971000000</v>
      </c>
      <c r="O6" s="2">
        <f t="shared" si="3"/>
        <v>6935590000000</v>
      </c>
      <c r="P6" s="2">
        <f t="shared" si="3"/>
        <v>6550468000000</v>
      </c>
      <c r="Q6" s="2">
        <f t="shared" si="3"/>
        <v>6106998000000</v>
      </c>
      <c r="R6" s="2">
        <f t="shared" si="3"/>
        <v>4411890000000</v>
      </c>
      <c r="S6" s="2">
        <f t="shared" si="3"/>
        <v>4135931000000</v>
      </c>
      <c r="T6" s="2">
        <f t="shared" si="3"/>
        <v>3904265000000</v>
      </c>
      <c r="U6" s="2">
        <f t="shared" si="3"/>
        <v>577820000000</v>
      </c>
      <c r="V6" s="2">
        <f t="shared" si="3"/>
        <v>537907000000</v>
      </c>
      <c r="W6" s="2">
        <f t="shared" si="3"/>
        <v>473174000000</v>
      </c>
      <c r="X6" s="2">
        <f t="shared" si="3"/>
        <v>393574491302</v>
      </c>
      <c r="Y6" s="2">
        <f t="shared" si="3"/>
        <v>253624570351</v>
      </c>
      <c r="Z6" s="2">
        <f t="shared" si="3"/>
        <v>200526135344</v>
      </c>
      <c r="AA6" s="2">
        <f t="shared" si="3"/>
        <v>179809566180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14.69</v>
      </c>
      <c r="H7" s="3">
        <f>IFERROR(INDEX(D7:G7,COUNT(D7:G7)),"")</f>
        <v>14.69</v>
      </c>
      <c r="I7" s="3">
        <f t="shared" ref="I7:AA7" si="4">IFERROR(INDEX(I51:I500,MATCH($C$7,$C$51:$C$500,0))/1000000000,"")</f>
        <v>14.69</v>
      </c>
      <c r="J7" s="3">
        <f t="shared" si="4"/>
        <v>14.69</v>
      </c>
      <c r="K7" s="3">
        <f t="shared" si="4"/>
        <v>8.57</v>
      </c>
      <c r="L7" s="3">
        <f t="shared" si="4"/>
        <v>8.57</v>
      </c>
      <c r="M7" s="3">
        <f t="shared" si="4"/>
        <v>8.57</v>
      </c>
      <c r="N7" s="3">
        <f t="shared" si="4"/>
        <v>6.58</v>
      </c>
      <c r="O7" s="3">
        <f t="shared" si="4"/>
        <v>6.58</v>
      </c>
      <c r="P7" s="3">
        <f t="shared" si="4"/>
        <v>6.72</v>
      </c>
      <c r="Q7" s="3">
        <f t="shared" si="4"/>
        <v>6.72</v>
      </c>
      <c r="R7" s="3">
        <f t="shared" si="4"/>
        <v>5.21</v>
      </c>
      <c r="S7" s="3">
        <f t="shared" si="4"/>
        <v>5.21</v>
      </c>
      <c r="T7" s="3">
        <f t="shared" si="4"/>
        <v>5.21</v>
      </c>
      <c r="U7" s="3">
        <f t="shared" si="4"/>
        <v>2.3199999999999998</v>
      </c>
      <c r="V7" s="3">
        <f t="shared" si="4"/>
        <v>2.3199999999999998</v>
      </c>
      <c r="W7" s="3">
        <f t="shared" si="4"/>
        <v>2.3199999999999998</v>
      </c>
      <c r="X7" s="3">
        <f t="shared" si="4"/>
        <v>2.3199999999999998</v>
      </c>
      <c r="Y7" s="3">
        <f t="shared" si="4"/>
        <v>1.64</v>
      </c>
      <c r="Z7" s="3">
        <f t="shared" si="4"/>
        <v>1.5</v>
      </c>
      <c r="AA7" s="3">
        <f t="shared" si="4"/>
        <v>1.5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228000000000</v>
      </c>
      <c r="H8" s="2">
        <f>IFERROR(INDEX(D8:G8,COUNT(D8:G8)),"")</f>
        <v>228000000000</v>
      </c>
      <c r="I8" s="2">
        <f t="shared" ref="I8:AA8" si="5">IFERROR(INDEX(I51:I500,MATCH($C$8,$C$51:$C$500,0)),"")</f>
        <v>5579000000000</v>
      </c>
      <c r="J8" s="2">
        <f t="shared" si="5"/>
        <v>-1584000000000</v>
      </c>
      <c r="K8" s="2">
        <f t="shared" si="5"/>
        <v>-318000000000</v>
      </c>
      <c r="L8" s="2">
        <f t="shared" si="5"/>
        <v>-139000000000</v>
      </c>
      <c r="M8" s="2">
        <f t="shared" si="5"/>
        <v>3016000000000</v>
      </c>
      <c r="N8" s="2">
        <f t="shared" si="5"/>
        <v>-4908000000000</v>
      </c>
      <c r="O8" s="2">
        <f t="shared" si="5"/>
        <v>-356000000000</v>
      </c>
      <c r="P8" s="2">
        <f t="shared" si="5"/>
        <v>-4037000000000</v>
      </c>
      <c r="Q8" s="2">
        <f t="shared" si="5"/>
        <v>516000000000</v>
      </c>
      <c r="R8" s="2">
        <f t="shared" si="5"/>
        <v>-965000000000</v>
      </c>
      <c r="S8" s="2">
        <f t="shared" si="5"/>
        <v>755000000000</v>
      </c>
      <c r="T8" s="2">
        <f t="shared" si="5"/>
        <v>-169000000000</v>
      </c>
      <c r="U8" s="2">
        <f t="shared" si="5"/>
        <v>-264000000000</v>
      </c>
      <c r="V8" s="2">
        <f t="shared" si="5"/>
        <v>401000000000</v>
      </c>
      <c r="W8" s="2">
        <f t="shared" si="5"/>
        <v>660000000000</v>
      </c>
      <c r="X8" s="2">
        <f t="shared" si="5"/>
        <v>37000000000</v>
      </c>
      <c r="Y8" s="2">
        <f t="shared" si="5"/>
        <v>152000000000</v>
      </c>
      <c r="Z8" s="2">
        <f t="shared" si="5"/>
        <v>50000000000</v>
      </c>
      <c r="AA8" s="2">
        <f t="shared" si="5"/>
        <v>-14000000000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15.5</v>
      </c>
      <c r="H9" s="3">
        <f>IFERROR(INDEX(D9:G9,COUNT(D9:G9)),"")</f>
        <v>15.5</v>
      </c>
      <c r="I9" s="3">
        <f t="shared" ref="I9:AA9" si="6">IFERROR(INDEX(I51:I500,MATCH($C$9,$C$51:$C$500,0)),"")</f>
        <v>379.7</v>
      </c>
      <c r="J9" s="3">
        <f t="shared" si="6"/>
        <v>-107.83</v>
      </c>
      <c r="K9" s="3">
        <f t="shared" si="6"/>
        <v>-37.08</v>
      </c>
      <c r="L9" s="3">
        <f t="shared" si="6"/>
        <v>-16.2</v>
      </c>
      <c r="M9" s="3">
        <f t="shared" si="6"/>
        <v>352.02</v>
      </c>
      <c r="N9" s="3">
        <f t="shared" si="6"/>
        <v>-745.78</v>
      </c>
      <c r="O9" s="3">
        <f t="shared" si="6"/>
        <v>-54.03</v>
      </c>
      <c r="P9" s="3">
        <f t="shared" si="6"/>
        <v>-600.72</v>
      </c>
      <c r="Q9" s="3">
        <f t="shared" si="6"/>
        <v>76.81</v>
      </c>
      <c r="R9" s="3">
        <f t="shared" si="6"/>
        <v>-185.15</v>
      </c>
      <c r="S9" s="3">
        <f t="shared" si="6"/>
        <v>144.83000000000001</v>
      </c>
      <c r="T9" s="3">
        <f t="shared" si="6"/>
        <v>-32.380000000000003</v>
      </c>
      <c r="U9" s="3">
        <f t="shared" si="6"/>
        <v>-113.78</v>
      </c>
      <c r="V9" s="3">
        <f t="shared" si="6"/>
        <v>173.22</v>
      </c>
      <c r="W9" s="3">
        <f t="shared" si="6"/>
        <v>284.83999999999997</v>
      </c>
      <c r="X9" s="3">
        <f t="shared" si="6"/>
        <v>16.170000000000002</v>
      </c>
      <c r="Y9" s="3">
        <f t="shared" si="6"/>
        <v>92.87</v>
      </c>
      <c r="Z9" s="3">
        <f t="shared" si="6"/>
        <v>33.51</v>
      </c>
      <c r="AA9" s="3">
        <f t="shared" si="6"/>
        <v>-9.3000000000000007</v>
      </c>
    </row>
    <row r="10" spans="1:27" ht="15.5" x14ac:dyDescent="0.35">
      <c r="C10" t="s">
        <v>17</v>
      </c>
      <c r="D10" s="3">
        <f ca="1">IFERROR(IF(D9=0,"",D2/D9),"")</f>
        <v>16.516129032258064</v>
      </c>
      <c r="I10" s="3">
        <f t="shared" ref="I10:AA10" ca="1" si="7">IFERROR(IF(I9=0,"",I2/I9),"")</f>
        <v>0.73215696602580982</v>
      </c>
      <c r="J10" s="3">
        <f t="shared" ca="1" si="7"/>
        <v>-3.8579245108040436</v>
      </c>
      <c r="K10" s="3" t="str">
        <f t="shared" ca="1" si="7"/>
        <v/>
      </c>
      <c r="L10" s="3">
        <f t="shared" ca="1" si="7"/>
        <v>-33.694388888888895</v>
      </c>
      <c r="M10" s="3">
        <f t="shared" ca="1" si="7"/>
        <v>1.5370174990057381</v>
      </c>
      <c r="N10" s="3">
        <f t="shared" ca="1" si="7"/>
        <v>-0.9502081042666739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-7.1519906837757077</v>
      </c>
      <c r="V10" s="3" t="str">
        <f t="shared" ca="1" si="7"/>
        <v/>
      </c>
      <c r="W10" s="3">
        <f t="shared" ca="1" si="7"/>
        <v>0.70619505687403461</v>
      </c>
      <c r="X10" s="3">
        <f t="shared" ca="1" si="7"/>
        <v>16.39799628942486</v>
      </c>
      <c r="Y10" s="3">
        <f t="shared" ca="1" si="7"/>
        <v>2.7566738451599004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736479000000</v>
      </c>
      <c r="H11" s="2">
        <f>IFERROR(INDEX(D11:G11,COUNT(D11:G11)),"")</f>
        <v>736479000000</v>
      </c>
      <c r="I11" s="2">
        <f t="shared" ref="I11:AA11" si="8">IFERROR(INDEX(I51:I500,MATCH($C$11,$C$51:$C$500,0)),"")</f>
        <v>555371000000</v>
      </c>
      <c r="J11" s="2">
        <f t="shared" si="8"/>
        <v>568640000000</v>
      </c>
      <c r="K11" s="2">
        <f t="shared" si="8"/>
        <v>509076000000</v>
      </c>
      <c r="L11" s="2">
        <f t="shared" si="8"/>
        <v>449905000000</v>
      </c>
      <c r="M11" s="2">
        <f t="shared" si="8"/>
        <v>417810000000</v>
      </c>
      <c r="N11" s="2">
        <f t="shared" si="8"/>
        <v>394228000000</v>
      </c>
      <c r="O11" s="2">
        <f t="shared" si="8"/>
        <v>347521000000</v>
      </c>
      <c r="P11" s="2">
        <f t="shared" si="8"/>
        <v>317707000000</v>
      </c>
      <c r="Q11" s="2">
        <f t="shared" si="8"/>
        <v>231509000000</v>
      </c>
      <c r="R11" s="2">
        <f t="shared" si="8"/>
        <v>238471000000</v>
      </c>
      <c r="S11" s="2">
        <f t="shared" si="8"/>
        <v>205336000000</v>
      </c>
      <c r="T11" s="2">
        <f t="shared" si="8"/>
        <v>219262000000</v>
      </c>
      <c r="U11" s="2">
        <f t="shared" si="8"/>
        <v>115057000000</v>
      </c>
      <c r="V11" s="2">
        <f t="shared" si="8"/>
        <v>145266000000</v>
      </c>
      <c r="W11" s="2">
        <f t="shared" si="8"/>
        <v>84810000000</v>
      </c>
      <c r="X11" s="2">
        <f t="shared" si="8"/>
        <v>78958605535</v>
      </c>
      <c r="Y11" s="2">
        <f t="shared" si="8"/>
        <v>78013799008</v>
      </c>
      <c r="Z11" s="2">
        <f t="shared" si="8"/>
        <v>55636019470</v>
      </c>
      <c r="AA11" s="2">
        <f t="shared" si="8"/>
        <v>42367185300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-30384000000</v>
      </c>
      <c r="H15" s="2">
        <f>IFERROR(SUM(D15:G15)*(4/MAX(1,COUNT(D15:G15))),"")</f>
        <v>-121536000000</v>
      </c>
      <c r="I15" s="2">
        <f t="shared" ref="I15:AA15" si="12">IFERROR(INDEX(I51:I500,MATCH($C$15,$C$51:$C$500,0)),"")</f>
        <v>-2408000000</v>
      </c>
      <c r="J15" s="2">
        <f t="shared" si="12"/>
        <v>-94019000000</v>
      </c>
      <c r="K15" s="2">
        <f t="shared" si="12"/>
        <v>-210237000000</v>
      </c>
      <c r="L15" s="2">
        <f t="shared" si="12"/>
        <v>-252884000000</v>
      </c>
      <c r="M15" s="2">
        <f t="shared" si="12"/>
        <v>-191482000000</v>
      </c>
      <c r="N15" s="2">
        <f t="shared" si="12"/>
        <v>-156053000000</v>
      </c>
      <c r="O15" s="2">
        <f t="shared" si="12"/>
        <v>-173075000000</v>
      </c>
      <c r="P15" s="2">
        <f t="shared" si="12"/>
        <v>-196752000000</v>
      </c>
      <c r="Q15" s="2">
        <f t="shared" si="12"/>
        <v>-156767000000</v>
      </c>
      <c r="R15" s="2">
        <f t="shared" si="12"/>
        <v>-109673000000</v>
      </c>
      <c r="S15" s="2">
        <f t="shared" si="12"/>
        <v>-96864000000</v>
      </c>
      <c r="T15" s="2">
        <f t="shared" si="12"/>
        <v>-50725000000</v>
      </c>
      <c r="U15" s="2">
        <f t="shared" si="12"/>
        <v>-44430000000</v>
      </c>
      <c r="V15" s="2">
        <f t="shared" si="12"/>
        <v>-41524000000</v>
      </c>
      <c r="W15" s="2">
        <f t="shared" si="12"/>
        <v>-31764000000</v>
      </c>
      <c r="X15" s="2">
        <f t="shared" si="12"/>
        <v>-21663274644</v>
      </c>
      <c r="Y15" s="2">
        <f t="shared" si="12"/>
        <v>-15470253555</v>
      </c>
      <c r="Z15" s="2">
        <f t="shared" si="12"/>
        <v>-17642449313</v>
      </c>
      <c r="AA15" s="2">
        <f t="shared" si="12"/>
        <v>-14082083115</v>
      </c>
    </row>
    <row r="16" spans="1:27" ht="15.5" x14ac:dyDescent="0.35">
      <c r="C16" t="s">
        <v>28</v>
      </c>
      <c r="D16" s="2">
        <f>IFERROR(INDEX(D51:D500,MATCH($C$16,$C$51:$C$500,0)),"")</f>
        <v>137209000000</v>
      </c>
      <c r="H16" s="2">
        <f>IFERROR(SUM(D16:G16)*(4/MAX(1,COUNT(D16:G16))),"")</f>
        <v>548836000000</v>
      </c>
      <c r="I16" s="2">
        <f t="shared" ref="I16:AA16" si="13">IFERROR(INDEX(I51:I500,MATCH($C$16,$C$51:$C$500,0)),"")</f>
        <v>-1058955000000</v>
      </c>
      <c r="J16" s="2">
        <f t="shared" si="13"/>
        <v>-449959000000</v>
      </c>
      <c r="K16" s="2">
        <f t="shared" si="13"/>
        <v>908101000000</v>
      </c>
      <c r="L16" s="2">
        <f t="shared" si="13"/>
        <v>1113455000000</v>
      </c>
      <c r="M16" s="2">
        <f t="shared" si="13"/>
        <v>820650000000</v>
      </c>
      <c r="N16" s="2">
        <f t="shared" si="13"/>
        <v>692054000000</v>
      </c>
      <c r="O16" s="2">
        <f t="shared" si="13"/>
        <v>672866000000</v>
      </c>
      <c r="P16" s="2">
        <f t="shared" si="13"/>
        <v>734723000000</v>
      </c>
      <c r="Q16" s="2">
        <f t="shared" si="13"/>
        <v>595492000000</v>
      </c>
      <c r="R16" s="2">
        <f t="shared" si="13"/>
        <v>419489000000</v>
      </c>
      <c r="S16" s="2">
        <f t="shared" si="13"/>
        <v>362094000000</v>
      </c>
      <c r="T16" s="2">
        <f t="shared" si="13"/>
        <v>188798000000</v>
      </c>
      <c r="U16" s="2">
        <f t="shared" si="13"/>
        <v>168095000000</v>
      </c>
      <c r="V16" s="2">
        <f t="shared" si="13"/>
        <v>160367000000</v>
      </c>
      <c r="W16" s="2">
        <f t="shared" si="13"/>
        <v>121807000000</v>
      </c>
      <c r="X16" s="2">
        <f t="shared" si="13"/>
        <v>81604122693</v>
      </c>
      <c r="Y16" s="2">
        <f t="shared" si="13"/>
        <v>51115302538</v>
      </c>
      <c r="Z16" s="2">
        <f t="shared" si="13"/>
        <v>55300018477</v>
      </c>
      <c r="AA16" s="2">
        <f t="shared" si="13"/>
        <v>45685799673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1135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3760640000000</v>
      </c>
      <c r="H20" s="2">
        <f t="shared" ref="H20:AA20" ca="1" si="14">IFERROR(H21*H2,"")</f>
        <v>3760640000000</v>
      </c>
      <c r="I20" s="2">
        <f t="shared" ca="1" si="14"/>
        <v>4083820000000</v>
      </c>
      <c r="J20" s="2">
        <f t="shared" ca="1" si="14"/>
        <v>6111040000000</v>
      </c>
      <c r="K20" s="2" t="str">
        <f t="shared" ca="1" si="14"/>
        <v/>
      </c>
      <c r="L20" s="2">
        <f t="shared" ca="1" si="14"/>
        <v>4677926787000</v>
      </c>
      <c r="M20" s="2">
        <f t="shared" ca="1" si="14"/>
        <v>4636891913000</v>
      </c>
      <c r="N20" s="2">
        <f t="shared" ca="1" si="14"/>
        <v>4662891996000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1887908120000</v>
      </c>
      <c r="V20" s="2" t="str">
        <f t="shared" ca="1" si="14"/>
        <v/>
      </c>
      <c r="W20" s="2">
        <f t="shared" ca="1" si="14"/>
        <v>466674032000</v>
      </c>
      <c r="X20" s="2">
        <f t="shared" ca="1" si="14"/>
        <v>615160992000</v>
      </c>
      <c r="Y20" s="2">
        <f t="shared" ca="1" si="14"/>
        <v>419860172000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14690000000</v>
      </c>
      <c r="H21" s="2">
        <f>IFERROR(INDEX(D21:G21,COUNT(D21:G21)),"")</f>
        <v>14690000000</v>
      </c>
      <c r="I21" s="2">
        <f t="shared" ref="I21:AA21" si="15">IFERROR(INDEX(I51:I500,MATCH($C$7,$C$51:$C$500,0)),"")</f>
        <v>14690000000</v>
      </c>
      <c r="J21" s="2">
        <f t="shared" si="15"/>
        <v>14690000000</v>
      </c>
      <c r="K21" s="2">
        <f t="shared" si="15"/>
        <v>8570000000</v>
      </c>
      <c r="L21" s="2">
        <f t="shared" si="15"/>
        <v>8570000000</v>
      </c>
      <c r="M21" s="2">
        <f t="shared" si="15"/>
        <v>8570000000</v>
      </c>
      <c r="N21" s="2">
        <f t="shared" si="15"/>
        <v>6580000000</v>
      </c>
      <c r="O21" s="2">
        <f t="shared" si="15"/>
        <v>6580000000</v>
      </c>
      <c r="P21" s="2">
        <f t="shared" si="15"/>
        <v>6720000000</v>
      </c>
      <c r="Q21" s="2">
        <f t="shared" si="15"/>
        <v>6720000000</v>
      </c>
      <c r="R21" s="2">
        <f t="shared" si="15"/>
        <v>5210000000</v>
      </c>
      <c r="S21" s="2">
        <f t="shared" si="15"/>
        <v>5210000000</v>
      </c>
      <c r="T21" s="2">
        <f t="shared" si="15"/>
        <v>5210000000</v>
      </c>
      <c r="U21" s="2">
        <f t="shared" si="15"/>
        <v>2320000000</v>
      </c>
      <c r="V21" s="2">
        <f t="shared" si="15"/>
        <v>2320000000</v>
      </c>
      <c r="W21" s="2">
        <f t="shared" si="15"/>
        <v>2320000000</v>
      </c>
      <c r="X21" s="2">
        <f t="shared" si="15"/>
        <v>2320000000</v>
      </c>
      <c r="Y21" s="2">
        <f t="shared" si="15"/>
        <v>1640000000</v>
      </c>
      <c r="Z21" s="2">
        <f t="shared" si="15"/>
        <v>1500000000</v>
      </c>
      <c r="AA21" s="2">
        <f t="shared" si="15"/>
        <v>1500000000</v>
      </c>
    </row>
    <row r="23" spans="1:27" ht="15.5" x14ac:dyDescent="0.35">
      <c r="B23" t="s">
        <v>53</v>
      </c>
      <c r="C23" t="s">
        <v>54</v>
      </c>
      <c r="D23" s="3">
        <f>IFERROR(D5/D6*100,"")</f>
        <v>0.67968868282846184</v>
      </c>
      <c r="H23" s="3">
        <f t="shared" ref="H23:AA23" si="16">IFERROR(H5/H6*100,"")</f>
        <v>2.7187547313138474</v>
      </c>
      <c r="I23" s="3">
        <f t="shared" si="16"/>
        <v>-7.8746190794445159</v>
      </c>
      <c r="J23" s="3">
        <f t="shared" si="16"/>
        <v>-3.9498635277009928</v>
      </c>
      <c r="K23" s="3">
        <f t="shared" si="16"/>
        <v>6.8769917343208196</v>
      </c>
      <c r="L23" s="3">
        <f t="shared" si="16"/>
        <v>8.3787604021568143</v>
      </c>
      <c r="M23" s="3">
        <f t="shared" si="16"/>
        <v>6.77552186186933</v>
      </c>
      <c r="N23" s="3">
        <f t="shared" si="16"/>
        <v>7.4519070424019018</v>
      </c>
      <c r="O23" s="3">
        <f t="shared" si="16"/>
        <v>6.9761332489377255</v>
      </c>
      <c r="P23" s="3">
        <f t="shared" si="16"/>
        <v>8.2770269238778056</v>
      </c>
      <c r="Q23" s="3">
        <f t="shared" si="16"/>
        <v>7.069070597370426</v>
      </c>
      <c r="R23" s="3">
        <f t="shared" si="16"/>
        <v>7.1746575730582585</v>
      </c>
      <c r="S23" s="3">
        <f t="shared" si="16"/>
        <v>6.2144653767192919</v>
      </c>
      <c r="T23" s="3">
        <f t="shared" si="16"/>
        <v>3.5328032292889957</v>
      </c>
      <c r="U23" s="3">
        <f t="shared" si="16"/>
        <v>14.735730850437854</v>
      </c>
      <c r="V23" s="3">
        <f t="shared" si="16"/>
        <v>16.961296283558312</v>
      </c>
      <c r="W23" s="3">
        <f t="shared" si="16"/>
        <v>21.012143524369471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 t="str">
        <f>IFERROR(_xlfn.RRI(5,I23,D23),"")</f>
        <v/>
      </c>
      <c r="H24" s="4">
        <f t="shared" ref="H24:AA24" si="17">IFERROR(_xlfn.RRI(5,M23,H23),"")</f>
        <v>-0.16692240263560454</v>
      </c>
      <c r="I24" s="4" t="str">
        <f t="shared" si="17"/>
        <v/>
      </c>
      <c r="J24" s="4" t="str">
        <f t="shared" si="17"/>
        <v/>
      </c>
      <c r="K24" s="4">
        <f t="shared" si="17"/>
        <v>-3.6382170756577126E-2</v>
      </c>
      <c r="L24" s="4">
        <f t="shared" si="17"/>
        <v>3.4578599150005385E-2</v>
      </c>
      <c r="M24" s="4">
        <f t="shared" si="17"/>
        <v>-1.1382452900064677E-2</v>
      </c>
      <c r="N24" s="4">
        <f t="shared" si="17"/>
        <v>3.6985613264908901E-2</v>
      </c>
      <c r="O24" s="4">
        <f t="shared" si="17"/>
        <v>0.14577426579665653</v>
      </c>
      <c r="P24" s="4">
        <f t="shared" si="17"/>
        <v>-0.10895315360114788</v>
      </c>
      <c r="Q24" s="4">
        <f t="shared" si="17"/>
        <v>-0.16057740385503938</v>
      </c>
      <c r="R24" s="4">
        <f t="shared" si="17"/>
        <v>-0.19338524157691328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7.27</v>
      </c>
      <c r="H25" s="3">
        <f>IFERROR(INDEX(D25:G25,COUNT(D25:G25)),"")</f>
        <v>7.27</v>
      </c>
      <c r="I25" s="3">
        <f t="shared" ref="I25:AA25" si="18">IFERROR(INDEX(I51:I500,MATCH($C$25,$C$51:$C$500,0)),"")</f>
        <v>-72.239999999999995</v>
      </c>
      <c r="J25" s="3">
        <f t="shared" si="18"/>
        <v>-37.020000000000003</v>
      </c>
      <c r="K25" s="3">
        <f t="shared" si="18"/>
        <v>81.45</v>
      </c>
      <c r="L25" s="3">
        <f t="shared" si="18"/>
        <v>100.44</v>
      </c>
      <c r="M25" s="3">
        <f t="shared" si="18"/>
        <v>73.430000000000007</v>
      </c>
      <c r="N25" s="3">
        <f t="shared" si="18"/>
        <v>81.45</v>
      </c>
      <c r="O25" s="3">
        <f t="shared" si="18"/>
        <v>75.95</v>
      </c>
      <c r="P25" s="3">
        <f t="shared" si="18"/>
        <v>80.06</v>
      </c>
      <c r="Q25" s="3">
        <f t="shared" si="18"/>
        <v>65.290000000000006</v>
      </c>
      <c r="R25" s="3">
        <f t="shared" si="18"/>
        <v>59.45</v>
      </c>
      <c r="S25" s="3">
        <f t="shared" si="18"/>
        <v>50.89</v>
      </c>
      <c r="T25" s="3">
        <f t="shared" si="18"/>
        <v>26.49</v>
      </c>
      <c r="U25" s="3">
        <f t="shared" si="18"/>
        <v>53.39</v>
      </c>
      <c r="V25" s="3">
        <f t="shared" si="18"/>
        <v>51.31</v>
      </c>
      <c r="W25" s="3">
        <f t="shared" si="18"/>
        <v>38.869999999999997</v>
      </c>
      <c r="X25" s="3">
        <f t="shared" si="18"/>
        <v>25.88</v>
      </c>
      <c r="Y25" s="3">
        <f t="shared" si="18"/>
        <v>21.76</v>
      </c>
      <c r="Z25" s="3">
        <f t="shared" si="18"/>
        <v>25.11</v>
      </c>
      <c r="AA25" s="3">
        <f t="shared" si="18"/>
        <v>21.07</v>
      </c>
    </row>
    <row r="26" spans="1:27" ht="15.5" x14ac:dyDescent="0.35">
      <c r="C26" t="s">
        <v>58</v>
      </c>
      <c r="D26" s="4" t="str">
        <f>IFERROR(_xlfn.RRI(5,I25,D25),"")</f>
        <v/>
      </c>
      <c r="H26" s="4">
        <f t="shared" ref="H26:AA26" si="19">IFERROR(_xlfn.RRI(5,M25,H25),"")</f>
        <v>-0.37030219922100305</v>
      </c>
      <c r="I26" s="4" t="str">
        <f t="shared" si="19"/>
        <v/>
      </c>
      <c r="J26" s="4" t="str">
        <f t="shared" si="19"/>
        <v/>
      </c>
      <c r="K26" s="4">
        <f t="shared" si="19"/>
        <v>3.4485288371834955E-3</v>
      </c>
      <c r="L26" s="4">
        <f t="shared" si="19"/>
        <v>8.9963631205808081E-2</v>
      </c>
      <c r="M26" s="4">
        <f t="shared" si="19"/>
        <v>4.3144166796198702E-2</v>
      </c>
      <c r="N26" s="4">
        <f t="shared" si="19"/>
        <v>9.8630691976357543E-2</v>
      </c>
      <c r="O26" s="4">
        <f t="shared" si="19"/>
        <v>0.23449451308987213</v>
      </c>
      <c r="P26" s="4">
        <f t="shared" si="19"/>
        <v>8.4404055195222538E-2</v>
      </c>
      <c r="Q26" s="4">
        <f t="shared" si="19"/>
        <v>4.937069253356996E-2</v>
      </c>
      <c r="R26" s="4">
        <f t="shared" si="19"/>
        <v>8.8698096681381955E-2</v>
      </c>
      <c r="S26" s="4">
        <f t="shared" si="19"/>
        <v>0.14481058364879806</v>
      </c>
      <c r="T26" s="4">
        <f t="shared" si="19"/>
        <v>4.0122792878716229E-2</v>
      </c>
      <c r="U26" s="4">
        <f t="shared" si="19"/>
        <v>0.16284717362021817</v>
      </c>
      <c r="V26" s="4">
        <f t="shared" si="19"/>
        <v>0.19483378950271524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61.72416609938734</v>
      </c>
      <c r="H27" s="3">
        <f t="shared" ref="H27:AA27" si="20">IFERROR(H4/H21,"")</f>
        <v>246.89666439754936</v>
      </c>
      <c r="I27" s="3">
        <f t="shared" si="20"/>
        <v>264.85023825731793</v>
      </c>
      <c r="J27" s="3">
        <f t="shared" si="20"/>
        <v>277.27569775357387</v>
      </c>
      <c r="K27" s="3">
        <f t="shared" si="20"/>
        <v>433.55367561260209</v>
      </c>
      <c r="L27" s="3">
        <f t="shared" si="20"/>
        <v>345.21131855309216</v>
      </c>
      <c r="M27" s="3">
        <f t="shared" si="20"/>
        <v>287.74282380396733</v>
      </c>
      <c r="N27" s="3">
        <f t="shared" si="20"/>
        <v>368.58297872340427</v>
      </c>
      <c r="O27" s="3">
        <f t="shared" si="20"/>
        <v>370.6676291793313</v>
      </c>
      <c r="P27" s="3">
        <f t="shared" si="20"/>
        <v>329.56651785714286</v>
      </c>
      <c r="Q27" s="3">
        <f t="shared" si="20"/>
        <v>296.18303571428572</v>
      </c>
      <c r="R27" s="3">
        <f t="shared" si="20"/>
        <v>340.4456813819578</v>
      </c>
      <c r="S27" s="3">
        <f t="shared" si="20"/>
        <v>297.45930902111326</v>
      </c>
      <c r="T27" s="3">
        <f t="shared" si="20"/>
        <v>48.284836852207292</v>
      </c>
      <c r="U27" s="3">
        <f t="shared" si="20"/>
        <v>441.27629310344827</v>
      </c>
      <c r="V27" s="3">
        <f t="shared" si="20"/>
        <v>345.65517241379308</v>
      </c>
      <c r="W27" s="3">
        <f t="shared" si="20"/>
        <v>252.21594827586208</v>
      </c>
      <c r="X27" s="3">
        <f t="shared" si="20"/>
        <v>195.04919548491378</v>
      </c>
      <c r="Y27" s="3">
        <f t="shared" si="20"/>
        <v>209.16085911585367</v>
      </c>
      <c r="Z27" s="3">
        <f t="shared" si="20"/>
        <v>201.94993926066667</v>
      </c>
      <c r="AA27" s="3">
        <f t="shared" si="20"/>
        <v>143.82147631466665</v>
      </c>
    </row>
    <row r="28" spans="1:27" ht="15.5" x14ac:dyDescent="0.35">
      <c r="C28" t="s">
        <v>60</v>
      </c>
      <c r="D28" s="4">
        <f>IFERROR(_xlfn.RRI(5,I27,D27),"")</f>
        <v>-0.25270689936265334</v>
      </c>
      <c r="H28" s="4">
        <f t="shared" ref="H28:AA28" si="21">IFERROR(_xlfn.RRI(5,M27,H27),"")</f>
        <v>-3.0155417349559954E-2</v>
      </c>
      <c r="I28" s="4">
        <f t="shared" si="21"/>
        <v>-6.3962994674120699E-2</v>
      </c>
      <c r="J28" s="4">
        <f t="shared" si="21"/>
        <v>-5.640543807332199E-2</v>
      </c>
      <c r="K28" s="4">
        <f t="shared" si="21"/>
        <v>5.6379483183595314E-2</v>
      </c>
      <c r="L28" s="4">
        <f t="shared" si="21"/>
        <v>3.1109930002737096E-2</v>
      </c>
      <c r="M28" s="4">
        <f t="shared" si="21"/>
        <v>-3.3078238908967772E-2</v>
      </c>
      <c r="N28" s="4">
        <f t="shared" si="21"/>
        <v>4.3810213763191053E-2</v>
      </c>
      <c r="O28" s="4">
        <f t="shared" si="21"/>
        <v>0.50326234281413518</v>
      </c>
      <c r="P28" s="4">
        <f t="shared" si="21"/>
        <v>-5.6707248083040174E-2</v>
      </c>
      <c r="Q28" s="4">
        <f t="shared" si="21"/>
        <v>-3.042050122643547E-2</v>
      </c>
      <c r="R28" s="4">
        <f t="shared" si="21"/>
        <v>6.1830160396509903E-2</v>
      </c>
      <c r="S28" s="4">
        <f t="shared" si="21"/>
        <v>8.8069609372233293E-2</v>
      </c>
      <c r="T28" s="4">
        <f t="shared" si="21"/>
        <v>-0.25412496666043027</v>
      </c>
      <c r="U28" s="4">
        <f t="shared" si="21"/>
        <v>0.16921229577456076</v>
      </c>
      <c r="V28" s="4">
        <f t="shared" si="21"/>
        <v>0.19169156002394616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-1.1006367663344407</v>
      </c>
      <c r="I29" s="4">
        <f t="shared" si="22"/>
        <v>0.95137763371150696</v>
      </c>
      <c r="J29" s="4">
        <f t="shared" si="22"/>
        <v>-1.4545119705340699</v>
      </c>
      <c r="K29" s="4">
        <f t="shared" si="22"/>
        <v>-0.18906810035842289</v>
      </c>
      <c r="L29" s="4">
        <f t="shared" si="22"/>
        <v>0.36783331063597968</v>
      </c>
      <c r="M29" s="4">
        <f t="shared" si="22"/>
        <v>-9.846531614487411E-2</v>
      </c>
      <c r="N29" s="4">
        <f t="shared" si="22"/>
        <v>7.2416063199473329E-2</v>
      </c>
      <c r="O29" s="4">
        <f t="shared" si="22"/>
        <v>-5.1336497626779908E-2</v>
      </c>
      <c r="P29" s="4">
        <f t="shared" si="22"/>
        <v>0.22622147342625201</v>
      </c>
      <c r="Q29" s="4">
        <f t="shared" si="22"/>
        <v>9.8233809924306192E-2</v>
      </c>
      <c r="R29" s="4">
        <f t="shared" si="22"/>
        <v>0.16820593436824527</v>
      </c>
      <c r="S29" s="4">
        <f t="shared" si="22"/>
        <v>0.921102302755757</v>
      </c>
      <c r="T29" s="4">
        <f t="shared" si="22"/>
        <v>-0.5038396703502529</v>
      </c>
      <c r="U29" s="4">
        <f t="shared" si="22"/>
        <v>4.0537906840771742E-2</v>
      </c>
      <c r="V29" s="4">
        <f t="shared" si="22"/>
        <v>0.32004116285052753</v>
      </c>
      <c r="W29" s="4">
        <f t="shared" si="22"/>
        <v>0.50193199381761977</v>
      </c>
      <c r="X29" s="4">
        <f t="shared" si="22"/>
        <v>0.18933823529411753</v>
      </c>
      <c r="Y29" s="4">
        <f t="shared" si="22"/>
        <v>-0.13341298287534839</v>
      </c>
      <c r="Z29" s="4">
        <f t="shared" si="22"/>
        <v>0.19174181300427143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-6.7787644738025843E-2</v>
      </c>
      <c r="I30" s="4">
        <f t="shared" si="23"/>
        <v>-4.4812652522107969E-2</v>
      </c>
      <c r="J30" s="4">
        <f t="shared" si="23"/>
        <v>-0.36045820079419411</v>
      </c>
      <c r="K30" s="4">
        <f t="shared" si="23"/>
        <v>0.25590805489746193</v>
      </c>
      <c r="L30" s="4">
        <f t="shared" si="23"/>
        <v>0.19972173063915163</v>
      </c>
      <c r="M30" s="4">
        <f t="shared" si="23"/>
        <v>-0.21932688047459137</v>
      </c>
      <c r="N30" s="4">
        <f t="shared" si="23"/>
        <v>-5.6240423814253983E-3</v>
      </c>
      <c r="O30" s="4">
        <f t="shared" si="23"/>
        <v>0.12471264250212619</v>
      </c>
      <c r="P30" s="4">
        <f t="shared" si="23"/>
        <v>0.11271233702615115</v>
      </c>
      <c r="Q30" s="4">
        <f t="shared" si="23"/>
        <v>-0.1300138262526887</v>
      </c>
      <c r="R30" s="4">
        <f t="shared" si="23"/>
        <v>0.14451177373572607</v>
      </c>
      <c r="S30" s="4">
        <f t="shared" si="23"/>
        <v>5.1605118379418364</v>
      </c>
      <c r="T30" s="4">
        <f t="shared" si="23"/>
        <v>-0.89057912784612714</v>
      </c>
      <c r="U30" s="4">
        <f t="shared" si="23"/>
        <v>0.27663732043096573</v>
      </c>
      <c r="V30" s="4">
        <f t="shared" si="23"/>
        <v>0.37047309964606812</v>
      </c>
      <c r="W30" s="4">
        <f t="shared" si="23"/>
        <v>0.29308889302939933</v>
      </c>
      <c r="X30" s="4">
        <f t="shared" si="23"/>
        <v>-6.7467994205949747E-2</v>
      </c>
      <c r="Y30" s="4">
        <f t="shared" si="23"/>
        <v>3.570647201769897E-2</v>
      </c>
      <c r="Z30" s="4">
        <f t="shared" si="23"/>
        <v>0.40417095162353145</v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882.02</v>
      </c>
      <c r="H32" s="3">
        <f>IFERROR(INDEX(D32:G32,COUNT(D32:G32)),"")</f>
        <v>882.02</v>
      </c>
      <c r="I32" s="3">
        <f t="shared" ref="I32:AA32" si="24">IFERROR(INDEX(I51:I500,MATCH($C$32,$C$51:$C$500,0)),"")</f>
        <v>876.03</v>
      </c>
      <c r="J32" s="3">
        <f t="shared" si="24"/>
        <v>937.99</v>
      </c>
      <c r="K32" s="3">
        <f t="shared" si="24"/>
        <v>1198.97</v>
      </c>
      <c r="L32" s="3">
        <f t="shared" si="24"/>
        <v>1159.02</v>
      </c>
      <c r="M32" s="3">
        <f t="shared" si="24"/>
        <v>1080.4100000000001</v>
      </c>
      <c r="N32" s="3">
        <f t="shared" si="24"/>
        <v>1104.8599999999999</v>
      </c>
      <c r="O32" s="3">
        <f t="shared" si="24"/>
        <v>1053.8900000000001</v>
      </c>
      <c r="P32" s="3">
        <f t="shared" si="24"/>
        <v>974.79</v>
      </c>
      <c r="Q32" s="3">
        <f t="shared" si="24"/>
        <v>908.79</v>
      </c>
      <c r="R32" s="3">
        <f t="shared" si="24"/>
        <v>846.59</v>
      </c>
      <c r="S32" s="3">
        <f t="shared" si="24"/>
        <v>793.64</v>
      </c>
      <c r="T32" s="3">
        <f t="shared" si="24"/>
        <v>749.19</v>
      </c>
      <c r="U32" s="3">
        <f t="shared" si="24"/>
        <v>249.45</v>
      </c>
      <c r="V32" s="3">
        <f t="shared" si="24"/>
        <v>232.22</v>
      </c>
      <c r="W32" s="3">
        <f t="shared" si="24"/>
        <v>204.27</v>
      </c>
      <c r="X32" s="3">
        <f t="shared" si="24"/>
        <v>169.91</v>
      </c>
      <c r="Y32" s="3">
        <f t="shared" si="24"/>
        <v>154.84</v>
      </c>
      <c r="Z32" s="3">
        <f t="shared" si="24"/>
        <v>133.68</v>
      </c>
      <c r="AA32" s="3">
        <f t="shared" si="24"/>
        <v>119.87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0.28000000000000003</v>
      </c>
      <c r="H33" s="3">
        <f>IFERROR(INDEX(D33:G33,COUNT(D33:G33)),"")</f>
        <v>0.28000000000000003</v>
      </c>
      <c r="I33" s="3">
        <f t="shared" ref="I33:AA33" si="25">IFERROR(INDEX(I51:I500,MATCH($C$33,$C$51:$C$500,0)),"")</f>
        <v>0.32</v>
      </c>
      <c r="J33" s="3">
        <f t="shared" si="25"/>
        <v>0.44</v>
      </c>
      <c r="K33" s="3">
        <f t="shared" si="25"/>
        <v>0.47</v>
      </c>
      <c r="L33" s="3">
        <f t="shared" si="25"/>
        <v>0.49</v>
      </c>
      <c r="M33" s="3">
        <f t="shared" si="25"/>
        <v>0.52</v>
      </c>
      <c r="N33" s="3">
        <f t="shared" si="25"/>
        <v>0.67</v>
      </c>
      <c r="O33" s="3">
        <f t="shared" si="25"/>
        <v>0.79</v>
      </c>
      <c r="P33" s="3">
        <f t="shared" si="25"/>
        <v>0.88</v>
      </c>
      <c r="Q33" s="3">
        <f t="shared" si="25"/>
        <v>0.98</v>
      </c>
      <c r="R33" s="3">
        <f t="shared" si="25"/>
        <v>1.35</v>
      </c>
      <c r="S33" s="3">
        <f t="shared" si="25"/>
        <v>1.37</v>
      </c>
      <c r="T33" s="3">
        <f t="shared" si="25"/>
        <v>1.52</v>
      </c>
      <c r="U33" s="3">
        <f t="shared" si="25"/>
        <v>3.54</v>
      </c>
      <c r="V33" s="3">
        <f t="shared" si="25"/>
        <v>2.86</v>
      </c>
      <c r="W33" s="3">
        <f t="shared" si="25"/>
        <v>1.07</v>
      </c>
      <c r="X33" s="3">
        <f t="shared" si="25"/>
        <v>1.7</v>
      </c>
      <c r="Y33" s="3">
        <f t="shared" si="25"/>
        <v>1.79</v>
      </c>
      <c r="Z33" s="3">
        <f t="shared" si="25"/>
        <v>0.31</v>
      </c>
      <c r="AA33" s="3">
        <f t="shared" si="25"/>
        <v>1.01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33.840000000000003</v>
      </c>
      <c r="H34" s="3">
        <f>IFERROR(INDEX(D34:G34,COUNT(D34:G34)),"")</f>
        <v>33.840000000000003</v>
      </c>
      <c r="I34" s="3">
        <f t="shared" ref="I34:AA34" si="26">IFERROR(INDEX(I51:I500,MATCH($C$34,$C$51:$C$500,0)),"")</f>
        <v>-3.85</v>
      </c>
      <c r="J34" s="3">
        <f t="shared" si="26"/>
        <v>-11.24</v>
      </c>
      <c r="K34" s="3">
        <f t="shared" si="26"/>
        <v>6.94</v>
      </c>
      <c r="L34" s="3">
        <f t="shared" si="26"/>
        <v>5.68</v>
      </c>
      <c r="M34" s="3">
        <f t="shared" si="26"/>
        <v>7.69</v>
      </c>
      <c r="N34" s="3">
        <f t="shared" si="26"/>
        <v>9.09</v>
      </c>
      <c r="O34" s="3">
        <f t="shared" si="26"/>
        <v>10.93</v>
      </c>
      <c r="P34" s="3">
        <f t="shared" si="26"/>
        <v>10.74</v>
      </c>
      <c r="Q34" s="3">
        <f t="shared" si="26"/>
        <v>13.63</v>
      </c>
      <c r="R34" s="3">
        <f t="shared" si="26"/>
        <v>19.18</v>
      </c>
      <c r="S34" s="3">
        <f t="shared" si="26"/>
        <v>21.4</v>
      </c>
      <c r="T34" s="3">
        <f t="shared" si="26"/>
        <v>43.04</v>
      </c>
      <c r="U34" s="3">
        <f t="shared" si="26"/>
        <v>16.54</v>
      </c>
      <c r="V34" s="3">
        <f t="shared" si="26"/>
        <v>12.94</v>
      </c>
      <c r="W34" s="3">
        <f t="shared" si="26"/>
        <v>5.61</v>
      </c>
      <c r="X34" s="3">
        <f t="shared" si="26"/>
        <v>11.13</v>
      </c>
      <c r="Y34" s="3">
        <f t="shared" si="26"/>
        <v>12.73</v>
      </c>
      <c r="Z34" s="3">
        <f t="shared" si="26"/>
        <v>1.63</v>
      </c>
      <c r="AA34" s="3">
        <f t="shared" si="26"/>
        <v>5.74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3.99</v>
      </c>
      <c r="H35" s="3">
        <f>IFERROR(INDEX(D35:G35,COUNT(D35:G35)),"")</f>
        <v>3.99</v>
      </c>
      <c r="I35" s="3">
        <f t="shared" ref="I35:AA35" si="27">IFERROR(INDEX(I51:I500,MATCH($C$35,$C$51:$C$500,0)),"")</f>
        <v>1.05</v>
      </c>
      <c r="J35" s="3">
        <f t="shared" si="27"/>
        <v>1.5</v>
      </c>
      <c r="K35" s="3">
        <f t="shared" si="27"/>
        <v>1.3</v>
      </c>
      <c r="L35" s="3">
        <f t="shared" si="27"/>
        <v>1.65</v>
      </c>
      <c r="M35" s="3">
        <f t="shared" si="27"/>
        <v>1.96</v>
      </c>
      <c r="N35" s="3">
        <f t="shared" si="27"/>
        <v>2.0099999999999998</v>
      </c>
      <c r="O35" s="3">
        <f t="shared" si="27"/>
        <v>2.2400000000000002</v>
      </c>
      <c r="P35" s="3">
        <f t="shared" si="27"/>
        <v>2.61</v>
      </c>
      <c r="Q35" s="3">
        <f t="shared" si="27"/>
        <v>3</v>
      </c>
      <c r="R35" s="3">
        <f t="shared" si="27"/>
        <v>3.35</v>
      </c>
      <c r="S35" s="3">
        <f t="shared" si="27"/>
        <v>3.66</v>
      </c>
      <c r="T35" s="3">
        <f t="shared" si="27"/>
        <v>23.62</v>
      </c>
      <c r="U35" s="3">
        <f t="shared" si="27"/>
        <v>2</v>
      </c>
      <c r="V35" s="3">
        <f t="shared" si="27"/>
        <v>1.92</v>
      </c>
      <c r="W35" s="3">
        <f t="shared" si="27"/>
        <v>0.86</v>
      </c>
      <c r="X35" s="3">
        <f t="shared" si="27"/>
        <v>1.47</v>
      </c>
      <c r="Y35" s="3">
        <f t="shared" si="27"/>
        <v>1.32</v>
      </c>
      <c r="Z35" s="3">
        <f t="shared" si="27"/>
        <v>0.2</v>
      </c>
      <c r="AA35" s="3">
        <f t="shared" si="27"/>
        <v>0.84</v>
      </c>
    </row>
    <row r="36" spans="1:2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AA36" si="28">IFERROR(INDEX(H51:H500,MATCH($C$36,$C$51:$C$500,0)),"")</f>
        <v>0.27510000000000001</v>
      </c>
      <c r="I36" s="4">
        <f t="shared" si="28"/>
        <v>-0.11070000000000001</v>
      </c>
      <c r="J36" s="4">
        <f t="shared" si="28"/>
        <v>0.22769999999999999</v>
      </c>
      <c r="K36" s="4">
        <f t="shared" si="28"/>
        <v>0.57899999999999996</v>
      </c>
      <c r="L36" s="4">
        <f t="shared" si="28"/>
        <v>0.38409999999999994</v>
      </c>
      <c r="M36" s="4">
        <f t="shared" si="28"/>
        <v>0.43200000000000005</v>
      </c>
      <c r="N36" s="4">
        <f t="shared" si="28"/>
        <v>0.27410000000000001</v>
      </c>
      <c r="O36" s="4">
        <f t="shared" si="28"/>
        <v>0.38219999999999998</v>
      </c>
      <c r="P36" s="4">
        <f t="shared" si="28"/>
        <v>0.40970000000000001</v>
      </c>
      <c r="Q36" s="4">
        <f t="shared" si="28"/>
        <v>0.50229999999999997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AA37" si="29">IFERROR(INDEX(H51:H500,MATCH($C$37,$C$51:$C$500,0)),"")</f>
        <v>8</v>
      </c>
      <c r="I37" s="3">
        <f t="shared" si="29"/>
        <v>8</v>
      </c>
      <c r="J37" s="3">
        <f t="shared" si="29"/>
        <v>8</v>
      </c>
      <c r="K37" s="3">
        <f t="shared" si="29"/>
        <v>27.5</v>
      </c>
      <c r="L37" s="3">
        <f t="shared" si="29"/>
        <v>22.5</v>
      </c>
      <c r="M37" s="3">
        <f t="shared" si="29"/>
        <v>18.5</v>
      </c>
      <c r="N37" s="3">
        <f t="shared" si="29"/>
        <v>10</v>
      </c>
      <c r="O37" s="3">
        <f t="shared" si="29"/>
        <v>13</v>
      </c>
      <c r="P37" s="3">
        <f t="shared" si="29"/>
        <v>15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1135</v>
      </c>
    </row>
    <row r="51" spans="2:27" ht="15.5" x14ac:dyDescent="0.35">
      <c r="B51" t="s">
        <v>84</v>
      </c>
      <c r="C51" t="s">
        <v>5</v>
      </c>
      <c r="D51" s="5">
        <v>906728000000</v>
      </c>
      <c r="E51" s="5">
        <v>933038000000</v>
      </c>
      <c r="F51" s="5">
        <v>971857000000</v>
      </c>
      <c r="G51" s="5">
        <v>979479000000</v>
      </c>
      <c r="I51" s="5">
        <v>3890650000000</v>
      </c>
      <c r="J51" s="5">
        <v>4073180000000</v>
      </c>
      <c r="K51" s="5">
        <v>3715555000000</v>
      </c>
      <c r="L51" s="5">
        <v>2958461000000</v>
      </c>
      <c r="M51" s="5">
        <v>2465956000000</v>
      </c>
      <c r="N51" s="5">
        <v>2425276000000</v>
      </c>
      <c r="O51" s="5">
        <v>2438993000000</v>
      </c>
      <c r="P51" s="5">
        <v>2214687000000</v>
      </c>
      <c r="Q51" s="5">
        <v>1990350000000</v>
      </c>
      <c r="R51" s="5">
        <v>1773722000000</v>
      </c>
      <c r="S51" s="5">
        <v>1549763000000</v>
      </c>
      <c r="T51" s="5">
        <v>251564000000</v>
      </c>
      <c r="U51" s="5">
        <v>1023761000000</v>
      </c>
      <c r="V51" s="5">
        <v>801920000000</v>
      </c>
      <c r="W51" s="5">
        <v>585141000000</v>
      </c>
      <c r="X51" s="5">
        <v>452514133525</v>
      </c>
      <c r="Y51" s="5">
        <v>343023808950</v>
      </c>
      <c r="Z51" s="5">
        <v>302924908891</v>
      </c>
      <c r="AA51" s="2">
        <v>215732214472</v>
      </c>
    </row>
    <row r="52" spans="2:27" ht="15.5" x14ac:dyDescent="0.35">
      <c r="C52" t="s">
        <v>775</v>
      </c>
      <c r="D52" s="5">
        <v>906728000000</v>
      </c>
      <c r="E52" s="5">
        <v>933038000000</v>
      </c>
      <c r="F52" s="5">
        <v>971857000000</v>
      </c>
      <c r="G52" s="5">
        <v>979479000000</v>
      </c>
      <c r="I52" s="5">
        <v>3890650000000</v>
      </c>
      <c r="J52" s="5">
        <v>4073180000000</v>
      </c>
      <c r="K52" s="5">
        <v>3715555000000</v>
      </c>
      <c r="L52" s="5">
        <v>2958461000000</v>
      </c>
      <c r="M52" s="5">
        <v>2465956000000</v>
      </c>
      <c r="N52" s="5">
        <v>2425276000000</v>
      </c>
      <c r="O52" s="5">
        <v>2438993000000</v>
      </c>
      <c r="P52" s="5">
        <v>2214687000000</v>
      </c>
      <c r="Q52" s="5">
        <v>1990350000000</v>
      </c>
      <c r="R52" s="5">
        <v>1773722000000</v>
      </c>
      <c r="S52" s="5">
        <v>1549763000000</v>
      </c>
      <c r="T52" s="5">
        <v>251564000000</v>
      </c>
      <c r="U52" s="5">
        <v>1023761000000</v>
      </c>
      <c r="V52" s="5">
        <v>801920000000</v>
      </c>
      <c r="W52" s="5">
        <v>585141000000</v>
      </c>
      <c r="X52" s="5">
        <v>440988768280</v>
      </c>
      <c r="Y52" s="5">
        <v>326463258731</v>
      </c>
      <c r="Z52" s="5">
        <v>288105361868</v>
      </c>
      <c r="AA52" s="2">
        <v>202041077223</v>
      </c>
    </row>
    <row r="53" spans="2:27" ht="15.5" x14ac:dyDescent="0.35">
      <c r="C53" t="s">
        <v>1139</v>
      </c>
      <c r="X53" s="5">
        <v>11525365245</v>
      </c>
      <c r="Y53" s="5">
        <v>16560550219</v>
      </c>
      <c r="Z53" s="5">
        <v>14819547023</v>
      </c>
      <c r="AA53" s="2">
        <v>13691137249</v>
      </c>
    </row>
    <row r="54" spans="2:27" ht="15.5" x14ac:dyDescent="0.35">
      <c r="C54" t="s">
        <v>85</v>
      </c>
      <c r="D54" s="5">
        <v>-518765000000</v>
      </c>
      <c r="E54" s="5">
        <v>-582185000000</v>
      </c>
      <c r="F54" s="5">
        <v>-555945000000</v>
      </c>
      <c r="G54" s="5">
        <v>-541987000000</v>
      </c>
      <c r="I54" s="5">
        <v>-2252864000000</v>
      </c>
      <c r="J54" s="5">
        <v>-2327177000000</v>
      </c>
      <c r="K54" s="5">
        <v>-2106295000000</v>
      </c>
      <c r="L54" s="5">
        <v>-1065031000000</v>
      </c>
      <c r="M54" s="5">
        <v>-952774000000</v>
      </c>
      <c r="N54" s="5">
        <v>-1178215000000</v>
      </c>
      <c r="O54" s="5">
        <v>-1325908000000</v>
      </c>
      <c r="P54" s="5">
        <v>-924860000000</v>
      </c>
      <c r="Q54" s="5">
        <v>-903795000000</v>
      </c>
      <c r="R54" s="5">
        <v>-868476000000</v>
      </c>
      <c r="S54" s="5">
        <v>-779094000000</v>
      </c>
      <c r="T54" s="5">
        <v>-36252000000</v>
      </c>
      <c r="U54" s="5">
        <v>-517931000000</v>
      </c>
      <c r="V54" s="5">
        <v>-369500000000</v>
      </c>
      <c r="W54" s="5">
        <v>-264902000000</v>
      </c>
      <c r="X54" s="5">
        <v>-181216605600</v>
      </c>
      <c r="Y54" s="5">
        <v>-166218970880</v>
      </c>
      <c r="Z54" s="5">
        <v>-128120347830</v>
      </c>
      <c r="AA54" s="2">
        <v>-78630611488</v>
      </c>
    </row>
    <row r="55" spans="2:27" ht="15.5" x14ac:dyDescent="0.35">
      <c r="C55" t="s">
        <v>794</v>
      </c>
      <c r="D55" s="5">
        <v>-518765000000</v>
      </c>
      <c r="E55" s="5">
        <v>-582185000000</v>
      </c>
      <c r="F55" s="5">
        <v>-555945000000</v>
      </c>
      <c r="G55" s="5">
        <v>-541987000000</v>
      </c>
      <c r="I55" s="5">
        <v>-2252864000000</v>
      </c>
      <c r="J55" s="5">
        <v>-2327177000000</v>
      </c>
      <c r="K55" s="5">
        <v>-2106295000000</v>
      </c>
      <c r="L55" s="5">
        <v>-1065031000000</v>
      </c>
      <c r="M55" s="5">
        <v>-952774000000</v>
      </c>
      <c r="N55" s="5">
        <v>-1178215000000</v>
      </c>
      <c r="O55" s="5">
        <v>-1325908000000</v>
      </c>
      <c r="P55" s="5">
        <v>-924860000000</v>
      </c>
      <c r="Q55" s="5">
        <v>-903795000000</v>
      </c>
      <c r="R55" s="5">
        <v>-868476000000</v>
      </c>
      <c r="S55" s="5">
        <v>-779094000000</v>
      </c>
      <c r="T55" s="5">
        <v>-36252000000</v>
      </c>
      <c r="U55" s="5">
        <v>-517931000000</v>
      </c>
      <c r="V55" s="5">
        <v>-369500000000</v>
      </c>
      <c r="W55" s="5">
        <v>-264902000000</v>
      </c>
      <c r="X55" s="5">
        <v>-181216605600</v>
      </c>
      <c r="Y55" s="5">
        <v>-166218970880</v>
      </c>
      <c r="Z55" s="5">
        <v>-128120347830</v>
      </c>
      <c r="AA55" s="2">
        <v>-78630611488</v>
      </c>
    </row>
    <row r="56" spans="2:27" ht="15.5" x14ac:dyDescent="0.35">
      <c r="C56" t="s">
        <v>1143</v>
      </c>
    </row>
    <row r="57" spans="2:27" ht="15.5" x14ac:dyDescent="0.35">
      <c r="C57" t="s">
        <v>639</v>
      </c>
      <c r="D57" s="5">
        <v>-518765000000</v>
      </c>
      <c r="E57" s="5">
        <v>-582185000000</v>
      </c>
      <c r="F57" s="5">
        <v>-555945000000</v>
      </c>
      <c r="G57" s="5">
        <v>-541987000000</v>
      </c>
      <c r="I57" s="5">
        <v>-2252864000000</v>
      </c>
      <c r="J57" s="5">
        <v>-2327177000000</v>
      </c>
      <c r="K57" s="5">
        <v>-2106295000000</v>
      </c>
      <c r="L57" s="5">
        <v>-1065031000000</v>
      </c>
      <c r="M57" s="5">
        <v>-952774000000</v>
      </c>
      <c r="N57" s="5">
        <v>-1178215000000</v>
      </c>
      <c r="O57" s="5">
        <v>-1325908000000</v>
      </c>
      <c r="P57" s="5">
        <v>-924860000000</v>
      </c>
      <c r="Q57" s="5">
        <v>-903795000000</v>
      </c>
      <c r="R57" s="5">
        <v>-868476000000</v>
      </c>
      <c r="S57" s="5">
        <v>-779094000000</v>
      </c>
      <c r="T57" s="5">
        <v>-36252000000</v>
      </c>
      <c r="U57" s="5">
        <v>-517931000000</v>
      </c>
      <c r="V57" s="5">
        <v>-369500000000</v>
      </c>
      <c r="W57" s="5">
        <v>-264902000000</v>
      </c>
      <c r="X57" s="5">
        <v>-181216605600</v>
      </c>
      <c r="Y57" s="5">
        <v>-166218970880</v>
      </c>
      <c r="Z57" s="5">
        <v>-128120347830</v>
      </c>
      <c r="AA57" s="2">
        <v>-78630611488</v>
      </c>
    </row>
    <row r="58" spans="2:27" ht="15.5" x14ac:dyDescent="0.35">
      <c r="C58" t="s">
        <v>86</v>
      </c>
      <c r="D58" s="5">
        <v>387963000000</v>
      </c>
      <c r="E58" s="5">
        <v>350853000000</v>
      </c>
      <c r="F58" s="5">
        <v>415912000000</v>
      </c>
      <c r="G58" s="5">
        <v>437492000000</v>
      </c>
      <c r="I58" s="5">
        <v>1637786000000</v>
      </c>
      <c r="J58" s="5">
        <v>1746003000000</v>
      </c>
      <c r="K58" s="5">
        <v>1609260000000</v>
      </c>
      <c r="L58" s="5">
        <v>1893430000000</v>
      </c>
      <c r="M58" s="5">
        <v>1513182000000</v>
      </c>
      <c r="N58" s="5">
        <v>1247061000000</v>
      </c>
      <c r="O58" s="5">
        <v>1113085000000</v>
      </c>
      <c r="P58" s="5">
        <v>1289827000000</v>
      </c>
      <c r="Q58" s="5">
        <v>1086555000000</v>
      </c>
      <c r="R58" s="5">
        <v>905246000000</v>
      </c>
      <c r="S58" s="5">
        <v>770669000000</v>
      </c>
      <c r="T58" s="5">
        <v>215312000000</v>
      </c>
      <c r="U58" s="5">
        <v>505830000000</v>
      </c>
      <c r="V58" s="5">
        <v>432420000000</v>
      </c>
      <c r="W58" s="5">
        <v>320239000000</v>
      </c>
      <c r="X58" s="5">
        <v>271297527925</v>
      </c>
      <c r="Y58" s="5">
        <v>176804838070</v>
      </c>
      <c r="Z58" s="5">
        <v>174804561061</v>
      </c>
      <c r="AA58" s="2">
        <v>137101602984</v>
      </c>
    </row>
    <row r="59" spans="2:27" ht="15.5" x14ac:dyDescent="0.35">
      <c r="C59" t="s">
        <v>87</v>
      </c>
      <c r="D59" s="5">
        <v>-250803000000</v>
      </c>
      <c r="E59" s="5">
        <v>-1428578000000</v>
      </c>
      <c r="F59" s="5">
        <v>-507190000000</v>
      </c>
      <c r="G59" s="5">
        <v>-531339000000</v>
      </c>
      <c r="I59" s="5">
        <v>-2696741000000</v>
      </c>
      <c r="J59" s="5">
        <v>-2195962000000</v>
      </c>
      <c r="K59" s="5">
        <v>-701976000000</v>
      </c>
      <c r="L59" s="5">
        <v>-780337000000</v>
      </c>
      <c r="M59" s="5">
        <v>-693476000000</v>
      </c>
      <c r="N59" s="5">
        <v>-555659000000</v>
      </c>
      <c r="O59" s="5">
        <v>-441158000000</v>
      </c>
      <c r="P59" s="5">
        <v>-560091000000</v>
      </c>
      <c r="Q59" s="5">
        <v>-498377000000</v>
      </c>
      <c r="R59" s="5">
        <v>-491345000000</v>
      </c>
      <c r="S59" s="5">
        <v>-405214000000</v>
      </c>
      <c r="T59" s="5">
        <v>-23264000000</v>
      </c>
      <c r="U59" s="5">
        <v>-346040000000</v>
      </c>
      <c r="V59" s="5">
        <v>-274583000000</v>
      </c>
      <c r="W59" s="5">
        <v>-196902000000</v>
      </c>
      <c r="X59" s="5">
        <v>-187388455664</v>
      </c>
      <c r="Y59" s="5">
        <v>-124648492203</v>
      </c>
      <c r="Z59" s="5">
        <v>-120148138921</v>
      </c>
      <c r="AA59" s="2">
        <v>-90965245112</v>
      </c>
    </row>
    <row r="60" spans="2:27" ht="15.5" x14ac:dyDescent="0.35">
      <c r="C60" t="s">
        <v>1778</v>
      </c>
      <c r="D60" s="5">
        <v>64342000000</v>
      </c>
      <c r="E60" s="5">
        <v>33222000000</v>
      </c>
      <c r="F60" s="5">
        <v>48950000000</v>
      </c>
      <c r="G60" s="5">
        <v>48889000000</v>
      </c>
      <c r="I60" s="5">
        <v>194080000000</v>
      </c>
      <c r="J60" s="5">
        <v>282756000000</v>
      </c>
      <c r="K60" s="5">
        <v>293974000000</v>
      </c>
      <c r="L60" s="5">
        <v>349070000000</v>
      </c>
      <c r="M60" s="5">
        <v>227773000000</v>
      </c>
      <c r="N60" s="5">
        <v>256382000000</v>
      </c>
      <c r="O60" s="5">
        <v>331824000000</v>
      </c>
      <c r="P60" s="5">
        <v>257664000000</v>
      </c>
      <c r="Q60" s="5">
        <v>237560000000</v>
      </c>
      <c r="R60" s="5">
        <v>234023000000</v>
      </c>
      <c r="S60" s="5">
        <v>202894000000</v>
      </c>
      <c r="T60" s="5">
        <v>178117000000</v>
      </c>
      <c r="U60" s="5">
        <v>48478000000</v>
      </c>
      <c r="V60" s="5">
        <v>50803000000</v>
      </c>
      <c r="W60" s="5">
        <v>32228000000</v>
      </c>
      <c r="X60" s="5">
        <v>12858499698</v>
      </c>
      <c r="Y60" s="5">
        <v>13007446829</v>
      </c>
      <c r="Z60" s="5">
        <v>8033606065</v>
      </c>
      <c r="AA60" s="2">
        <v>4527194537</v>
      </c>
    </row>
    <row r="61" spans="2:27" ht="15.5" x14ac:dyDescent="0.35">
      <c r="C61" t="s">
        <v>1493</v>
      </c>
    </row>
    <row r="62" spans="2:27" ht="15.5" x14ac:dyDescent="0.35">
      <c r="C62" t="s">
        <v>2631</v>
      </c>
      <c r="E62" s="5">
        <v>-366337000000</v>
      </c>
      <c r="I62" s="5">
        <v>-366337000000</v>
      </c>
      <c r="J62" s="5">
        <v>-260716000000</v>
      </c>
      <c r="V62" s="5">
        <v>-396000000</v>
      </c>
      <c r="W62" s="5">
        <v>-368000000</v>
      </c>
    </row>
    <row r="63" spans="2:27" ht="15.5" x14ac:dyDescent="0.35">
      <c r="C63" t="s">
        <v>1147</v>
      </c>
      <c r="D63" s="5">
        <v>-83750000000</v>
      </c>
      <c r="E63" s="5">
        <v>-88986000000</v>
      </c>
      <c r="F63" s="5">
        <v>-84932000000</v>
      </c>
      <c r="G63" s="5">
        <v>-87957000000</v>
      </c>
      <c r="I63" s="5">
        <v>-348339000000</v>
      </c>
      <c r="J63" s="5">
        <v>-350314000000</v>
      </c>
      <c r="K63" s="5">
        <v>-306724000000</v>
      </c>
      <c r="L63" s="5">
        <v>-271945000000</v>
      </c>
      <c r="M63" s="5">
        <v>-267326000000</v>
      </c>
      <c r="N63" s="5">
        <v>-260648000000</v>
      </c>
      <c r="O63" s="5">
        <v>-452752000000</v>
      </c>
      <c r="P63" s="5">
        <v>-446769000000</v>
      </c>
      <c r="Q63" s="5">
        <v>-312690000000</v>
      </c>
      <c r="R63" s="5">
        <v>-297376000000</v>
      </c>
      <c r="S63" s="5">
        <v>-241568000000</v>
      </c>
      <c r="T63" s="5">
        <v>-27546000000</v>
      </c>
      <c r="U63" s="5">
        <v>-164510000000</v>
      </c>
      <c r="V63" s="5">
        <v>-130690000000</v>
      </c>
      <c r="W63" s="5">
        <v>-94318000000</v>
      </c>
      <c r="X63" s="5">
        <v>-72011244303</v>
      </c>
      <c r="Y63" s="5">
        <v>-53330163882</v>
      </c>
      <c r="Z63" s="5">
        <v>-49657858123</v>
      </c>
      <c r="AA63" s="2">
        <v>-41440856666</v>
      </c>
    </row>
    <row r="64" spans="2:27" ht="15.5" x14ac:dyDescent="0.35">
      <c r="C64" t="s">
        <v>495</v>
      </c>
      <c r="D64" s="5">
        <v>-193928000000</v>
      </c>
      <c r="E64" s="5">
        <v>152616000000</v>
      </c>
      <c r="F64" s="5">
        <v>-258927000000</v>
      </c>
      <c r="G64" s="5">
        <v>-412582000000</v>
      </c>
      <c r="I64" s="5">
        <v>-674072000000</v>
      </c>
      <c r="J64" s="5">
        <v>-647145000000</v>
      </c>
      <c r="K64" s="5">
        <v>-547283000000</v>
      </c>
      <c r="L64" s="5">
        <v>-609577000000</v>
      </c>
      <c r="M64" s="5">
        <v>-495338000000</v>
      </c>
      <c r="N64" s="5">
        <v>-479207000000</v>
      </c>
      <c r="O64" s="5">
        <v>-239430000000</v>
      </c>
      <c r="P64" s="5">
        <v>-257570000000</v>
      </c>
      <c r="Q64" s="5">
        <v>-390379000000</v>
      </c>
      <c r="R64" s="5">
        <v>-377421000000</v>
      </c>
      <c r="S64" s="5">
        <v>-343173000000</v>
      </c>
      <c r="T64" s="5">
        <v>-104526000000</v>
      </c>
      <c r="U64" s="5">
        <v>-187294000000</v>
      </c>
      <c r="V64" s="5">
        <v>-154427000000</v>
      </c>
      <c r="W64" s="5">
        <v>-139444000000</v>
      </c>
      <c r="X64" s="5">
        <v>-105616193143</v>
      </c>
      <c r="Y64" s="5">
        <v>-77929914251</v>
      </c>
      <c r="Z64" s="5">
        <v>-65546269429</v>
      </c>
      <c r="AA64" s="2">
        <v>-41601836492</v>
      </c>
    </row>
    <row r="65" spans="3:27" ht="15.5" x14ac:dyDescent="0.35">
      <c r="C65" t="s">
        <v>1784</v>
      </c>
    </row>
    <row r="66" spans="3:27" ht="15.5" x14ac:dyDescent="0.35">
      <c r="C66" t="s">
        <v>98</v>
      </c>
      <c r="D66" s="5">
        <v>-18745000000</v>
      </c>
      <c r="E66" s="5">
        <v>-4672000000</v>
      </c>
      <c r="F66" s="5">
        <v>23800000000</v>
      </c>
      <c r="G66" s="5">
        <v>18028000000</v>
      </c>
      <c r="I66" s="5">
        <v>47837000000</v>
      </c>
      <c r="J66" s="5">
        <v>-360000000</v>
      </c>
      <c r="K66" s="5">
        <v>8615000000</v>
      </c>
      <c r="L66" s="5">
        <v>-28497000000</v>
      </c>
      <c r="M66" s="5">
        <v>-1945000000</v>
      </c>
      <c r="N66" s="5">
        <v>5825000000</v>
      </c>
      <c r="O66" s="5">
        <v>-15955000000</v>
      </c>
      <c r="P66" s="5">
        <v>4213000000</v>
      </c>
      <c r="Q66" s="5">
        <v>-7017000000</v>
      </c>
      <c r="R66" s="5">
        <v>6722000000</v>
      </c>
      <c r="S66" s="5">
        <v>-8204000000</v>
      </c>
      <c r="T66" s="5">
        <v>-143000000</v>
      </c>
      <c r="U66" s="5">
        <v>-38519000000</v>
      </c>
      <c r="V66" s="5">
        <v>-27607000000</v>
      </c>
      <c r="W66" s="5">
        <v>9381000000</v>
      </c>
    </row>
    <row r="67" spans="3:27" ht="15.5" x14ac:dyDescent="0.35">
      <c r="C67" t="s">
        <v>1789</v>
      </c>
      <c r="D67" s="5">
        <v>-315145000000</v>
      </c>
      <c r="E67" s="5">
        <v>-1461800000000</v>
      </c>
      <c r="F67" s="5">
        <v>-556140000000</v>
      </c>
      <c r="G67" s="5">
        <v>-580228000000</v>
      </c>
      <c r="I67" s="5">
        <v>-2890821000000</v>
      </c>
      <c r="J67" s="5">
        <v>-2478718000000</v>
      </c>
      <c r="K67" s="5">
        <v>-995950000000</v>
      </c>
      <c r="L67" s="5">
        <v>-1129407000000</v>
      </c>
      <c r="M67" s="5">
        <v>-921249000000</v>
      </c>
      <c r="N67" s="5">
        <v>-812041000000</v>
      </c>
      <c r="O67" s="5">
        <v>-772982000000</v>
      </c>
      <c r="P67" s="5">
        <v>-817755000000</v>
      </c>
      <c r="Q67" s="5">
        <v>-735937000000</v>
      </c>
      <c r="R67" s="5">
        <v>-725368000000</v>
      </c>
      <c r="S67" s="5">
        <v>-608108000000</v>
      </c>
      <c r="T67" s="5">
        <v>-201381000000</v>
      </c>
      <c r="U67" s="5">
        <v>-394518000000</v>
      </c>
      <c r="V67" s="5">
        <v>-325386000000</v>
      </c>
      <c r="W67" s="5">
        <v>-229130000000</v>
      </c>
      <c r="X67" s="5">
        <v>-200246955362</v>
      </c>
      <c r="Y67" s="5">
        <v>-137655939032</v>
      </c>
      <c r="Z67" s="5">
        <v>-128181744986</v>
      </c>
      <c r="AA67" s="2">
        <v>-95492439649</v>
      </c>
    </row>
    <row r="68" spans="3:27" ht="15.5" x14ac:dyDescent="0.35">
      <c r="C68" t="s">
        <v>185</v>
      </c>
    </row>
    <row r="69" spans="3:27" ht="15.5" x14ac:dyDescent="0.35">
      <c r="C69" t="s">
        <v>91</v>
      </c>
      <c r="D69" s="5">
        <v>137160000000</v>
      </c>
      <c r="E69" s="5">
        <v>-1077725000000</v>
      </c>
      <c r="F69" s="5">
        <v>-91278000000</v>
      </c>
      <c r="G69" s="5">
        <v>-93847000000</v>
      </c>
      <c r="I69" s="5">
        <v>-1058955000000</v>
      </c>
      <c r="J69" s="5">
        <v>-449959000000</v>
      </c>
      <c r="K69" s="5">
        <v>907284000000</v>
      </c>
      <c r="L69" s="5">
        <v>1113093000000</v>
      </c>
      <c r="M69" s="5">
        <v>819706000000</v>
      </c>
      <c r="N69" s="5">
        <v>691402000000</v>
      </c>
      <c r="O69" s="5">
        <v>671927000000</v>
      </c>
      <c r="P69" s="5">
        <v>729736000000</v>
      </c>
      <c r="Q69" s="5">
        <v>588178000000</v>
      </c>
      <c r="R69" s="5">
        <v>413901000000</v>
      </c>
      <c r="S69" s="5">
        <v>365455000000</v>
      </c>
      <c r="T69" s="5">
        <v>192048000000</v>
      </c>
      <c r="U69" s="5">
        <v>159790000000</v>
      </c>
      <c r="V69" s="5">
        <v>157837000000</v>
      </c>
      <c r="W69" s="5">
        <v>123337000000</v>
      </c>
      <c r="X69" s="5">
        <v>83909072261</v>
      </c>
      <c r="Y69" s="5">
        <v>52156345867</v>
      </c>
      <c r="Z69" s="5">
        <v>54656422140</v>
      </c>
      <c r="AA69" s="2">
        <v>46136357872</v>
      </c>
    </row>
    <row r="70" spans="3:27" ht="15.5" x14ac:dyDescent="0.35">
      <c r="C70" t="s">
        <v>92</v>
      </c>
      <c r="D70" s="5">
        <v>49000000</v>
      </c>
      <c r="E70" s="5">
        <v>-516000000</v>
      </c>
      <c r="F70" s="5">
        <v>175000000</v>
      </c>
      <c r="G70" s="5">
        <v>125000000</v>
      </c>
      <c r="K70" s="5">
        <v>817000000</v>
      </c>
      <c r="L70" s="5">
        <v>362000000</v>
      </c>
      <c r="M70" s="5">
        <v>944000000</v>
      </c>
      <c r="N70" s="5">
        <v>652000000</v>
      </c>
      <c r="O70" s="5">
        <v>939000000</v>
      </c>
      <c r="P70" s="5">
        <v>4987000000</v>
      </c>
      <c r="Q70" s="5">
        <v>7314000000</v>
      </c>
      <c r="R70" s="5">
        <v>5588000000</v>
      </c>
      <c r="S70" s="5">
        <v>-3361000000</v>
      </c>
      <c r="T70" s="5">
        <v>-3250000000</v>
      </c>
      <c r="U70" s="5">
        <v>8305000000</v>
      </c>
      <c r="V70" s="5">
        <v>2530000000</v>
      </c>
      <c r="W70" s="5">
        <v>-1530000000</v>
      </c>
      <c r="X70" s="5">
        <v>-2304949568</v>
      </c>
      <c r="Y70" s="5">
        <v>-1041043329</v>
      </c>
      <c r="Z70" s="5">
        <v>643596337</v>
      </c>
      <c r="AA70" s="2">
        <v>-450558199</v>
      </c>
    </row>
    <row r="71" spans="3:27" ht="15.5" x14ac:dyDescent="0.35">
      <c r="C71" t="s">
        <v>28</v>
      </c>
      <c r="D71" s="5">
        <v>137209000000</v>
      </c>
      <c r="E71" s="5">
        <v>-1078241000000</v>
      </c>
      <c r="F71" s="5">
        <v>-91103000000</v>
      </c>
      <c r="G71" s="5">
        <v>-93722000000</v>
      </c>
      <c r="I71" s="5">
        <v>-1058955000000</v>
      </c>
      <c r="J71" s="5">
        <v>-449959000000</v>
      </c>
      <c r="K71" s="5">
        <v>908101000000</v>
      </c>
      <c r="L71" s="5">
        <v>1113455000000</v>
      </c>
      <c r="M71" s="5">
        <v>820650000000</v>
      </c>
      <c r="N71" s="5">
        <v>692054000000</v>
      </c>
      <c r="O71" s="5">
        <v>672866000000</v>
      </c>
      <c r="P71" s="5">
        <v>734723000000</v>
      </c>
      <c r="Q71" s="5">
        <v>595492000000</v>
      </c>
      <c r="R71" s="5">
        <v>419489000000</v>
      </c>
      <c r="S71" s="5">
        <v>362094000000</v>
      </c>
      <c r="T71" s="5">
        <v>188798000000</v>
      </c>
      <c r="U71" s="5">
        <v>168095000000</v>
      </c>
      <c r="V71" s="5">
        <v>160367000000</v>
      </c>
      <c r="W71" s="5">
        <v>121807000000</v>
      </c>
      <c r="X71" s="5">
        <v>81604122693</v>
      </c>
      <c r="Y71" s="5">
        <v>51115302538</v>
      </c>
      <c r="Z71" s="5">
        <v>55300018477</v>
      </c>
      <c r="AA71" s="2">
        <v>45685799673</v>
      </c>
    </row>
    <row r="72" spans="3:27" ht="15.5" x14ac:dyDescent="0.35">
      <c r="C72" t="s">
        <v>27</v>
      </c>
      <c r="D72" s="5">
        <v>-30384000000</v>
      </c>
      <c r="E72" s="5">
        <v>2185000000</v>
      </c>
      <c r="F72" s="5">
        <v>23129000000</v>
      </c>
      <c r="G72" s="5">
        <v>22058000000</v>
      </c>
      <c r="I72" s="5">
        <v>-2408000000</v>
      </c>
      <c r="J72" s="5">
        <v>-94019000000</v>
      </c>
      <c r="K72" s="5">
        <v>-210237000000</v>
      </c>
      <c r="L72" s="5">
        <v>-252884000000</v>
      </c>
      <c r="M72" s="5">
        <v>-191482000000</v>
      </c>
      <c r="N72" s="5">
        <v>-156053000000</v>
      </c>
      <c r="O72" s="5">
        <v>-173075000000</v>
      </c>
      <c r="P72" s="5">
        <v>-196752000000</v>
      </c>
      <c r="Q72" s="5">
        <v>-156767000000</v>
      </c>
      <c r="R72" s="5">
        <v>-109673000000</v>
      </c>
      <c r="S72" s="5">
        <v>-96864000000</v>
      </c>
      <c r="T72" s="5">
        <v>-50725000000</v>
      </c>
      <c r="U72" s="5">
        <v>-44430000000</v>
      </c>
      <c r="V72" s="5">
        <v>-41524000000</v>
      </c>
      <c r="W72" s="5">
        <v>-31764000000</v>
      </c>
      <c r="X72" s="5">
        <v>-21663274644</v>
      </c>
      <c r="Y72" s="5">
        <v>-15470253555</v>
      </c>
      <c r="Z72" s="5">
        <v>-17642449313</v>
      </c>
      <c r="AA72" s="2">
        <v>-14082083115</v>
      </c>
    </row>
    <row r="73" spans="3:27" ht="15.5" x14ac:dyDescent="0.35">
      <c r="C73" t="s">
        <v>324</v>
      </c>
      <c r="D73" s="5">
        <v>-30384000000</v>
      </c>
      <c r="E73" s="5">
        <v>2185000000</v>
      </c>
      <c r="F73" s="5">
        <v>23129000000</v>
      </c>
      <c r="G73" s="5">
        <v>22058000000</v>
      </c>
      <c r="I73" s="5">
        <v>-2408000000</v>
      </c>
      <c r="J73" s="5">
        <v>-94019000000</v>
      </c>
      <c r="K73" s="5">
        <v>-210237000000</v>
      </c>
      <c r="L73" s="5">
        <v>-252884000000</v>
      </c>
      <c r="M73" s="5">
        <v>-191482000000</v>
      </c>
      <c r="N73" s="5">
        <v>-156053000000</v>
      </c>
      <c r="O73" s="5">
        <v>-172893000000</v>
      </c>
      <c r="P73" s="5">
        <v>-185437000000</v>
      </c>
      <c r="Q73" s="5">
        <v>-157804000000</v>
      </c>
      <c r="R73" s="5">
        <v>-96111000000</v>
      </c>
      <c r="S73" s="5">
        <v>-86329000000</v>
      </c>
      <c r="T73" s="5">
        <v>-38050000000</v>
      </c>
      <c r="U73" s="5">
        <v>-39132000000</v>
      </c>
      <c r="V73" s="5">
        <v>-38006000000</v>
      </c>
      <c r="W73" s="5">
        <v>-24256000000</v>
      </c>
      <c r="X73" s="5">
        <v>-23545362780</v>
      </c>
      <c r="Y73" s="5">
        <v>-15423392722</v>
      </c>
      <c r="Z73" s="5">
        <v>-18113933300</v>
      </c>
      <c r="AA73" s="2">
        <v>-14254544300</v>
      </c>
    </row>
    <row r="74" spans="3:27" ht="15.5" x14ac:dyDescent="0.35">
      <c r="C74" t="s">
        <v>325</v>
      </c>
      <c r="O74" s="5">
        <v>-182000000</v>
      </c>
      <c r="P74" s="5">
        <v>-11315000000</v>
      </c>
      <c r="Q74" s="5">
        <v>1037000000</v>
      </c>
      <c r="R74" s="5">
        <v>-13562000000</v>
      </c>
      <c r="S74" s="5">
        <v>-10535000000</v>
      </c>
      <c r="T74" s="5">
        <v>-12675000000</v>
      </c>
      <c r="U74" s="5">
        <v>-5298000000</v>
      </c>
      <c r="V74" s="5">
        <v>-3518000000</v>
      </c>
      <c r="W74" s="5">
        <v>-7508000000</v>
      </c>
      <c r="X74" s="5">
        <v>1882088136</v>
      </c>
      <c r="Y74" s="5">
        <v>-46860833</v>
      </c>
      <c r="Z74" s="5">
        <v>471483987</v>
      </c>
      <c r="AA74" s="2">
        <v>172461185</v>
      </c>
    </row>
    <row r="75" spans="3:27" ht="15.5" x14ac:dyDescent="0.35">
      <c r="C75" t="s">
        <v>326</v>
      </c>
      <c r="D75" s="5">
        <v>-30384000000</v>
      </c>
      <c r="E75" s="5">
        <v>2185000000</v>
      </c>
      <c r="F75" s="5">
        <v>23129000000</v>
      </c>
      <c r="G75" s="5">
        <v>22058000000</v>
      </c>
      <c r="I75" s="5">
        <v>-2408000000</v>
      </c>
      <c r="J75" s="5">
        <v>-94019000000</v>
      </c>
      <c r="K75" s="5">
        <v>-210237000000</v>
      </c>
      <c r="L75" s="5">
        <v>-252884000000</v>
      </c>
      <c r="M75" s="5">
        <v>-191482000000</v>
      </c>
      <c r="N75" s="5">
        <v>-156053000000</v>
      </c>
      <c r="O75" s="5">
        <v>-173075000000</v>
      </c>
      <c r="P75" s="5">
        <v>-196752000000</v>
      </c>
      <c r="Q75" s="5">
        <v>-156767000000</v>
      </c>
      <c r="R75" s="5">
        <v>-109673000000</v>
      </c>
      <c r="S75" s="5">
        <v>-96864000000</v>
      </c>
      <c r="T75" s="5">
        <v>-50725000000</v>
      </c>
      <c r="U75" s="5">
        <v>-44430000000</v>
      </c>
      <c r="V75" s="5">
        <v>-41524000000</v>
      </c>
      <c r="W75" s="5">
        <v>-31764000000</v>
      </c>
      <c r="X75" s="5">
        <v>-21663274644</v>
      </c>
      <c r="Y75" s="5">
        <v>-15470253555</v>
      </c>
      <c r="Z75" s="5">
        <v>-17642449313</v>
      </c>
      <c r="AA75" s="2">
        <v>-14082083115</v>
      </c>
    </row>
    <row r="76" spans="3:27" ht="15.5" x14ac:dyDescent="0.35">
      <c r="C76" t="s">
        <v>102</v>
      </c>
      <c r="D76" s="5">
        <v>106825000000</v>
      </c>
      <c r="E76" s="5">
        <v>-1076056000000</v>
      </c>
      <c r="F76" s="5">
        <v>-67974000000</v>
      </c>
      <c r="G76" s="5">
        <v>-71664000000</v>
      </c>
      <c r="I76" s="5">
        <v>-1061363000000</v>
      </c>
      <c r="J76" s="5">
        <v>-543978000000</v>
      </c>
      <c r="K76" s="5">
        <v>697864000000</v>
      </c>
      <c r="L76" s="5">
        <v>860571000000</v>
      </c>
      <c r="M76" s="5">
        <v>629168000000</v>
      </c>
      <c r="N76" s="5">
        <v>536001000000</v>
      </c>
      <c r="O76" s="5">
        <v>499791000000</v>
      </c>
      <c r="P76" s="5">
        <v>537971000000</v>
      </c>
      <c r="Q76" s="5">
        <v>438725000000</v>
      </c>
      <c r="R76" s="5">
        <v>309816000000</v>
      </c>
      <c r="S76" s="5">
        <v>265230000000</v>
      </c>
      <c r="T76" s="5">
        <v>138073000000</v>
      </c>
      <c r="U76" s="5">
        <v>123665000000</v>
      </c>
      <c r="V76" s="5">
        <v>118843000000</v>
      </c>
      <c r="W76" s="5">
        <v>90043000000</v>
      </c>
      <c r="X76" s="5">
        <v>59940848049</v>
      </c>
      <c r="Y76" s="5">
        <v>35645048983</v>
      </c>
      <c r="Z76" s="5">
        <v>37657569164</v>
      </c>
      <c r="AA76" s="2">
        <v>31603716558</v>
      </c>
    </row>
    <row r="77" spans="3:27" ht="15.5" x14ac:dyDescent="0.35">
      <c r="C77" t="s">
        <v>103</v>
      </c>
      <c r="D77" s="5">
        <v>-18745000000</v>
      </c>
      <c r="E77" s="5">
        <v>-4672000000</v>
      </c>
      <c r="F77" s="5">
        <v>23800000000</v>
      </c>
      <c r="G77" s="5">
        <v>18028000000</v>
      </c>
      <c r="I77" s="5">
        <v>47837000000</v>
      </c>
      <c r="J77" s="5">
        <v>-360000000</v>
      </c>
      <c r="K77" s="5">
        <v>8615000000</v>
      </c>
      <c r="L77" s="5">
        <v>-28497000000</v>
      </c>
      <c r="M77" s="5">
        <v>-1945000000</v>
      </c>
      <c r="N77" s="5">
        <v>5825000000</v>
      </c>
      <c r="O77" s="5">
        <v>-15955000000</v>
      </c>
      <c r="P77" s="5">
        <v>4213000000</v>
      </c>
      <c r="Q77" s="5">
        <v>-7017000000</v>
      </c>
      <c r="R77" s="5">
        <v>6722000000</v>
      </c>
      <c r="S77" s="5">
        <v>-8204000000</v>
      </c>
      <c r="T77" s="5">
        <v>-143000000</v>
      </c>
      <c r="U77" s="5">
        <v>-38519000000</v>
      </c>
      <c r="V77" s="5">
        <v>-27607000000</v>
      </c>
      <c r="W77" s="5">
        <v>9381000000</v>
      </c>
    </row>
    <row r="78" spans="3:27" ht="15.5" x14ac:dyDescent="0.35">
      <c r="C78" t="s">
        <v>328</v>
      </c>
      <c r="D78" s="5">
        <v>-18745000000</v>
      </c>
      <c r="E78" s="5">
        <v>-4672000000</v>
      </c>
      <c r="F78" s="5">
        <v>23800000000</v>
      </c>
      <c r="G78" s="5">
        <v>18028000000</v>
      </c>
      <c r="I78" s="5">
        <v>47837000000</v>
      </c>
      <c r="J78" s="5">
        <v>-360000000</v>
      </c>
      <c r="K78" s="5">
        <v>8615000000</v>
      </c>
      <c r="L78" s="5">
        <v>-28497000000</v>
      </c>
      <c r="M78" s="5">
        <v>-1945000000</v>
      </c>
      <c r="N78" s="5">
        <v>5825000000</v>
      </c>
      <c r="O78" s="5">
        <v>-15955000000</v>
      </c>
      <c r="P78" s="5">
        <v>4213000000</v>
      </c>
      <c r="Q78" s="5">
        <v>-7017000000</v>
      </c>
      <c r="R78" s="5">
        <v>6722000000</v>
      </c>
      <c r="S78" s="5">
        <v>-8204000000</v>
      </c>
      <c r="T78" s="5">
        <v>-143000000</v>
      </c>
      <c r="U78" s="5">
        <v>-38519000000</v>
      </c>
      <c r="V78" s="5">
        <v>-27607000000</v>
      </c>
      <c r="W78" s="5">
        <v>9381000000</v>
      </c>
    </row>
    <row r="79" spans="3:27" ht="15.5" x14ac:dyDescent="0.35">
      <c r="C79" t="s">
        <v>104</v>
      </c>
      <c r="D79" s="5">
        <v>88080000000</v>
      </c>
      <c r="E79" s="5">
        <v>-1080728000000</v>
      </c>
      <c r="F79" s="5">
        <v>-44174000000</v>
      </c>
      <c r="G79" s="5">
        <v>-53636000000</v>
      </c>
      <c r="I79" s="5">
        <v>-1013526000000</v>
      </c>
      <c r="J79" s="5">
        <v>-544338000000</v>
      </c>
      <c r="K79" s="5">
        <v>706479000000</v>
      </c>
      <c r="L79" s="5">
        <v>832074000000</v>
      </c>
      <c r="M79" s="5">
        <v>627223000000</v>
      </c>
      <c r="N79" s="5">
        <v>541826000000</v>
      </c>
      <c r="O79" s="5">
        <v>483836000000</v>
      </c>
      <c r="P79" s="5">
        <v>542184000000</v>
      </c>
      <c r="Q79" s="5">
        <v>431708000000</v>
      </c>
      <c r="R79" s="5">
        <v>316538000000</v>
      </c>
      <c r="S79" s="5">
        <v>257026000000</v>
      </c>
      <c r="T79" s="5">
        <v>137930000000</v>
      </c>
      <c r="U79" s="5">
        <v>85146000000</v>
      </c>
      <c r="V79" s="5">
        <v>91236000000</v>
      </c>
      <c r="W79" s="5">
        <v>99424000000</v>
      </c>
    </row>
    <row r="80" spans="3:27" ht="15.5" x14ac:dyDescent="0.35">
      <c r="C80" t="s">
        <v>105</v>
      </c>
      <c r="D80" s="5">
        <v>106825000000</v>
      </c>
      <c r="E80" s="5">
        <v>-1076056000000</v>
      </c>
      <c r="F80" s="5">
        <v>-67974000000</v>
      </c>
      <c r="G80" s="5">
        <v>-71664000000</v>
      </c>
      <c r="I80" s="5">
        <v>-1061363000000</v>
      </c>
      <c r="J80" s="5">
        <v>-543978000000</v>
      </c>
      <c r="K80" s="5">
        <v>697864000000</v>
      </c>
      <c r="L80" s="5">
        <v>860571000000</v>
      </c>
      <c r="M80" s="5">
        <v>629168000000</v>
      </c>
      <c r="N80" s="5">
        <v>536001000000</v>
      </c>
      <c r="O80" s="5">
        <v>499791000000</v>
      </c>
      <c r="P80" s="5">
        <v>537971000000</v>
      </c>
      <c r="Q80" s="5">
        <v>438725000000</v>
      </c>
      <c r="R80" s="5">
        <v>309816000000</v>
      </c>
      <c r="S80" s="5">
        <v>265230000000</v>
      </c>
      <c r="T80" s="5">
        <v>138073000000</v>
      </c>
      <c r="U80" s="5">
        <v>123665000000</v>
      </c>
      <c r="V80" s="5">
        <v>118843000000</v>
      </c>
      <c r="W80" s="5">
        <v>90043000000</v>
      </c>
      <c r="X80" s="5">
        <v>59940848049</v>
      </c>
      <c r="Y80" s="5">
        <v>35645048983</v>
      </c>
      <c r="Z80" s="5">
        <v>37657569164</v>
      </c>
      <c r="AA80" s="2">
        <v>31603716558</v>
      </c>
    </row>
    <row r="81" spans="2:27" ht="15.5" x14ac:dyDescent="0.35">
      <c r="C81" t="s">
        <v>7</v>
      </c>
      <c r="D81" s="5">
        <v>88080000000</v>
      </c>
      <c r="E81" s="5">
        <v>-1080728000000</v>
      </c>
      <c r="F81" s="5">
        <v>-44174000000</v>
      </c>
      <c r="G81" s="5">
        <v>-53636000000</v>
      </c>
      <c r="I81" s="5">
        <v>-1013526000000</v>
      </c>
      <c r="J81" s="5">
        <v>-544338000000</v>
      </c>
      <c r="K81" s="5">
        <v>706479000000</v>
      </c>
      <c r="L81" s="5">
        <v>832074000000</v>
      </c>
      <c r="M81" s="5">
        <v>627223000000</v>
      </c>
      <c r="N81" s="5">
        <v>541826000000</v>
      </c>
      <c r="O81" s="5">
        <v>483836000000</v>
      </c>
      <c r="P81" s="5">
        <v>542184000000</v>
      </c>
      <c r="Q81" s="5">
        <v>431708000000</v>
      </c>
      <c r="R81" s="5">
        <v>316538000000</v>
      </c>
      <c r="S81" s="5">
        <v>257026000000</v>
      </c>
      <c r="T81" s="5">
        <v>137930000000</v>
      </c>
      <c r="U81" s="5">
        <v>85146000000</v>
      </c>
      <c r="V81" s="5">
        <v>91236000000</v>
      </c>
      <c r="W81" s="5">
        <v>99424000000</v>
      </c>
    </row>
    <row r="82" spans="2:27" ht="15.5" x14ac:dyDescent="0.35">
      <c r="C82" t="s">
        <v>106</v>
      </c>
    </row>
    <row r="83" spans="2:27" ht="15.5" x14ac:dyDescent="0.35">
      <c r="C83" t="s">
        <v>107</v>
      </c>
      <c r="D83" s="5">
        <v>106825000000</v>
      </c>
      <c r="E83" s="5">
        <v>-1076056000000</v>
      </c>
      <c r="F83" s="5">
        <v>-67974000000</v>
      </c>
      <c r="G83" s="5">
        <v>-71664000000</v>
      </c>
      <c r="I83" s="5">
        <v>-1061363000000</v>
      </c>
      <c r="J83" s="5">
        <v>-543978000000</v>
      </c>
      <c r="K83" s="5">
        <v>697864000000</v>
      </c>
      <c r="L83" s="5">
        <v>860571000000</v>
      </c>
      <c r="M83" s="5">
        <v>629168000000</v>
      </c>
      <c r="N83" s="5">
        <v>536001000000</v>
      </c>
      <c r="O83" s="5">
        <v>499791000000</v>
      </c>
      <c r="P83" s="5">
        <v>537971000000</v>
      </c>
      <c r="Q83" s="5">
        <v>438725000000</v>
      </c>
      <c r="R83" s="5">
        <v>309816000000</v>
      </c>
      <c r="S83" s="5">
        <v>265230000000</v>
      </c>
      <c r="T83" s="5">
        <v>138073000000</v>
      </c>
      <c r="U83" s="5">
        <v>123665000000</v>
      </c>
      <c r="V83" s="5">
        <v>118843000000</v>
      </c>
      <c r="W83" s="5">
        <v>90043000000</v>
      </c>
      <c r="X83" s="5">
        <v>59940848049</v>
      </c>
      <c r="Y83" s="5">
        <v>35645048983</v>
      </c>
      <c r="Z83" s="5">
        <v>37657569164</v>
      </c>
      <c r="AA83" s="2">
        <v>31603716558</v>
      </c>
    </row>
    <row r="84" spans="2:27" ht="15.5" x14ac:dyDescent="0.35">
      <c r="C84" t="s">
        <v>108</v>
      </c>
      <c r="D84" s="5">
        <v>88080000000</v>
      </c>
      <c r="E84" s="5">
        <v>-1080728000000</v>
      </c>
      <c r="F84" s="5">
        <v>-44174000000</v>
      </c>
      <c r="G84" s="5">
        <v>-53636000000</v>
      </c>
      <c r="I84" s="5">
        <v>-1013526000000</v>
      </c>
      <c r="J84" s="5">
        <v>-544338000000</v>
      </c>
      <c r="K84" s="5">
        <v>706479000000</v>
      </c>
      <c r="L84" s="5">
        <v>832074000000</v>
      </c>
      <c r="M84" s="5">
        <v>627223000000</v>
      </c>
      <c r="N84" s="5">
        <v>541826000000</v>
      </c>
      <c r="O84" s="5">
        <v>483836000000</v>
      </c>
      <c r="P84" s="5">
        <v>542184000000</v>
      </c>
      <c r="Q84" s="5">
        <v>431708000000</v>
      </c>
      <c r="R84" s="5">
        <v>316538000000</v>
      </c>
      <c r="S84" s="5">
        <v>257026000000</v>
      </c>
      <c r="T84" s="5">
        <v>137930000000</v>
      </c>
      <c r="U84" s="5">
        <v>85146000000</v>
      </c>
      <c r="V84" s="5">
        <v>91236000000</v>
      </c>
      <c r="W84" s="5">
        <v>99424000000</v>
      </c>
    </row>
    <row r="85" spans="2:27" ht="15.5" x14ac:dyDescent="0.35">
      <c r="C85" t="s">
        <v>109</v>
      </c>
      <c r="D85" s="5">
        <v>88080000000</v>
      </c>
      <c r="E85" s="5">
        <v>-1080728000000</v>
      </c>
      <c r="F85" s="5">
        <v>-44174000000</v>
      </c>
      <c r="G85" s="5">
        <v>-53636000000</v>
      </c>
      <c r="I85" s="5">
        <v>-1013526000000</v>
      </c>
      <c r="J85" s="5">
        <v>-544338000000</v>
      </c>
      <c r="K85" s="5">
        <v>706479000000</v>
      </c>
      <c r="L85" s="5">
        <v>832074000000</v>
      </c>
      <c r="M85" s="5">
        <v>627223000000</v>
      </c>
      <c r="N85" s="5">
        <v>541826000000</v>
      </c>
      <c r="O85" s="5">
        <v>483836000000</v>
      </c>
      <c r="P85" s="5">
        <v>542184000000</v>
      </c>
      <c r="Q85" s="5">
        <v>431708000000</v>
      </c>
      <c r="R85" s="5">
        <v>316538000000</v>
      </c>
      <c r="S85" s="5">
        <v>257026000000</v>
      </c>
      <c r="T85" s="5">
        <v>137930000000</v>
      </c>
      <c r="U85" s="5">
        <v>85146000000</v>
      </c>
      <c r="V85" s="5">
        <v>91236000000</v>
      </c>
      <c r="W85" s="5">
        <v>99424000000</v>
      </c>
    </row>
    <row r="87" spans="2:27" ht="15.5" x14ac:dyDescent="0.35">
      <c r="B87" t="s">
        <v>110</v>
      </c>
      <c r="C87" t="s">
        <v>111</v>
      </c>
    </row>
    <row r="88" spans="2:27" ht="15.5" x14ac:dyDescent="0.35">
      <c r="C88" t="s">
        <v>19</v>
      </c>
      <c r="D88" s="5">
        <v>736479000000</v>
      </c>
      <c r="E88" s="5">
        <v>555371000000</v>
      </c>
      <c r="F88" s="5">
        <v>562744000000</v>
      </c>
      <c r="G88" s="5">
        <v>550566000000</v>
      </c>
      <c r="I88" s="5">
        <v>555371000000</v>
      </c>
      <c r="J88" s="5">
        <v>568640000000</v>
      </c>
      <c r="K88" s="5">
        <v>509076000000</v>
      </c>
      <c r="L88" s="5">
        <v>449905000000</v>
      </c>
      <c r="M88" s="5">
        <v>417810000000</v>
      </c>
      <c r="N88" s="5">
        <v>394228000000</v>
      </c>
      <c r="O88" s="5">
        <v>347521000000</v>
      </c>
      <c r="P88" s="5">
        <v>317707000000</v>
      </c>
      <c r="Q88" s="5">
        <v>231509000000</v>
      </c>
      <c r="R88" s="5">
        <v>238471000000</v>
      </c>
      <c r="S88" s="5">
        <v>205336000000</v>
      </c>
      <c r="T88" s="5">
        <v>219262000000</v>
      </c>
      <c r="U88" s="5">
        <v>115057000000</v>
      </c>
      <c r="V88" s="5">
        <v>145266000000</v>
      </c>
      <c r="W88" s="5">
        <v>84810000000</v>
      </c>
      <c r="X88" s="5">
        <v>78958605535</v>
      </c>
      <c r="Y88" s="5">
        <v>78013799008</v>
      </c>
      <c r="Z88" s="5">
        <v>55636019470</v>
      </c>
      <c r="AA88" s="2">
        <v>42367185300</v>
      </c>
    </row>
    <row r="89" spans="2:27" ht="15.5" x14ac:dyDescent="0.35">
      <c r="C89" t="s">
        <v>1148</v>
      </c>
      <c r="D89" s="5">
        <v>4112853000000</v>
      </c>
      <c r="E89" s="5">
        <v>2476185000000</v>
      </c>
      <c r="F89" s="5">
        <v>2095973000000</v>
      </c>
      <c r="G89" s="5">
        <v>1897775000000</v>
      </c>
      <c r="I89" s="5">
        <v>2476185000000</v>
      </c>
      <c r="J89" s="5">
        <v>2026876000000</v>
      </c>
      <c r="K89" s="5">
        <v>2233661000000</v>
      </c>
      <c r="L89" s="5">
        <v>2245036000000</v>
      </c>
      <c r="M89" s="5">
        <v>1317798000000</v>
      </c>
      <c r="N89" s="5">
        <v>1115558000000</v>
      </c>
      <c r="O89" s="5">
        <v>2153248000000</v>
      </c>
      <c r="P89" s="5">
        <v>1787472000000</v>
      </c>
      <c r="Q89" s="5">
        <v>2146912000000</v>
      </c>
      <c r="R89" s="5">
        <v>1370368000000</v>
      </c>
      <c r="S89" s="5">
        <v>1273386000000</v>
      </c>
      <c r="T89" s="5">
        <v>1021276000000</v>
      </c>
      <c r="U89" s="5">
        <v>595269000000</v>
      </c>
      <c r="V89" s="5">
        <v>460141000000</v>
      </c>
      <c r="W89" s="5">
        <v>335969000000</v>
      </c>
      <c r="X89" s="5">
        <v>189324660984</v>
      </c>
      <c r="Y89" s="5">
        <v>93460498541</v>
      </c>
      <c r="Z89" s="5">
        <v>72318748101</v>
      </c>
      <c r="AA89" s="2">
        <v>60590556133</v>
      </c>
    </row>
    <row r="90" spans="2:27" ht="15.5" x14ac:dyDescent="0.35">
      <c r="C90" t="s">
        <v>1149</v>
      </c>
      <c r="U90" s="5">
        <v>293329000000</v>
      </c>
      <c r="V90" s="5">
        <v>842639000000</v>
      </c>
      <c r="W90" s="5">
        <v>578855000000</v>
      </c>
      <c r="X90" s="5">
        <v>103700885733</v>
      </c>
      <c r="Y90" s="5">
        <v>62458361093</v>
      </c>
      <c r="Z90" s="5">
        <v>246554516907</v>
      </c>
      <c r="AA90" s="2">
        <v>146786068594</v>
      </c>
    </row>
    <row r="91" spans="2:27" ht="15.5" x14ac:dyDescent="0.35">
      <c r="C91" t="s">
        <v>115</v>
      </c>
      <c r="F91" s="5">
        <v>99887000000</v>
      </c>
      <c r="G91" s="5">
        <v>52603000000</v>
      </c>
      <c r="J91" s="5">
        <v>108958000000</v>
      </c>
      <c r="K91" s="5">
        <v>64870000000</v>
      </c>
      <c r="L91" s="5">
        <v>47044000000</v>
      </c>
      <c r="M91" s="5">
        <v>6108000000</v>
      </c>
      <c r="N91" s="5">
        <v>7813000000</v>
      </c>
      <c r="O91" s="5">
        <v>17334000000</v>
      </c>
      <c r="P91" s="5">
        <v>18821000000</v>
      </c>
      <c r="Q91" s="5">
        <v>9329000000</v>
      </c>
      <c r="R91" s="5">
        <v>494000000</v>
      </c>
      <c r="S91" s="5">
        <v>374000000</v>
      </c>
      <c r="T91" s="5">
        <v>568000000</v>
      </c>
      <c r="U91" s="5">
        <v>956000000</v>
      </c>
      <c r="V91" s="5">
        <v>848000000</v>
      </c>
    </row>
    <row r="92" spans="2:27" ht="15.5" x14ac:dyDescent="0.35">
      <c r="C92" t="s">
        <v>116</v>
      </c>
      <c r="F92" s="5">
        <v>184455000000</v>
      </c>
      <c r="G92" s="5">
        <v>163494000000</v>
      </c>
      <c r="J92" s="5">
        <v>199109000000</v>
      </c>
      <c r="K92" s="5">
        <v>160374000000</v>
      </c>
      <c r="L92" s="5">
        <v>75786000000</v>
      </c>
      <c r="M92" s="5">
        <v>60875000000</v>
      </c>
      <c r="N92" s="5">
        <v>96526000000</v>
      </c>
      <c r="O92" s="5">
        <v>135705000000</v>
      </c>
      <c r="P92" s="5">
        <v>65755000000</v>
      </c>
      <c r="Q92" s="5">
        <v>77797000000</v>
      </c>
      <c r="R92" s="5">
        <v>74471000000</v>
      </c>
      <c r="S92" s="5">
        <v>60184000000</v>
      </c>
      <c r="T92" s="5">
        <v>44657000000</v>
      </c>
      <c r="U92" s="5">
        <v>27143000000</v>
      </c>
      <c r="V92" s="5">
        <v>21519000000</v>
      </c>
    </row>
    <row r="93" spans="2:27" ht="15.5" x14ac:dyDescent="0.35">
      <c r="C93" t="s">
        <v>1150</v>
      </c>
      <c r="D93" s="5">
        <v>1488245000000</v>
      </c>
      <c r="E93" s="5">
        <v>6603670000000</v>
      </c>
      <c r="F93" s="5">
        <v>3419630000000</v>
      </c>
      <c r="G93" s="5">
        <v>1991828000000</v>
      </c>
      <c r="I93" s="5">
        <v>6603670000000</v>
      </c>
      <c r="J93" s="5">
        <v>1348498000000</v>
      </c>
      <c r="K93" s="5">
        <v>1376505000000</v>
      </c>
      <c r="L93" s="5">
        <v>1415764000000</v>
      </c>
      <c r="M93" s="5">
        <v>1960745000000</v>
      </c>
      <c r="N93" s="5">
        <v>901236000000</v>
      </c>
      <c r="O93" s="5">
        <v>2375870000000</v>
      </c>
      <c r="P93" s="5">
        <v>758832000000</v>
      </c>
      <c r="Q93" s="5">
        <v>840996000000</v>
      </c>
      <c r="R93" s="5">
        <v>554868000000</v>
      </c>
      <c r="S93" s="5">
        <v>269835000000</v>
      </c>
      <c r="T93" s="5">
        <v>453928000000</v>
      </c>
      <c r="U93" s="5">
        <v>293329000000</v>
      </c>
      <c r="V93" s="5">
        <v>842639000000</v>
      </c>
      <c r="W93" s="5">
        <v>578855000000</v>
      </c>
      <c r="X93" s="5">
        <v>103700885733</v>
      </c>
      <c r="Y93" s="5">
        <v>62458361093</v>
      </c>
      <c r="Z93" s="5">
        <v>246554516907</v>
      </c>
      <c r="AA93" s="2">
        <v>146786068594</v>
      </c>
    </row>
    <row r="94" spans="2:27" ht="15.5" x14ac:dyDescent="0.35">
      <c r="C94" t="s">
        <v>620</v>
      </c>
      <c r="D94" s="5">
        <v>40873525000000</v>
      </c>
      <c r="E94" s="5">
        <v>42564941000000</v>
      </c>
      <c r="F94" s="5">
        <v>45247788000000</v>
      </c>
      <c r="G94" s="5">
        <v>46042947000000</v>
      </c>
      <c r="I94" s="5">
        <v>42564941000000</v>
      </c>
      <c r="J94" s="5">
        <v>46883720000000</v>
      </c>
      <c r="K94" s="5">
        <v>43993498000000</v>
      </c>
      <c r="L94" s="5">
        <v>40067272000000</v>
      </c>
      <c r="M94" s="5">
        <v>33817250000000</v>
      </c>
      <c r="N94" s="5">
        <v>30011903000000</v>
      </c>
      <c r="O94" s="5">
        <v>26674450000000</v>
      </c>
      <c r="P94" s="5">
        <v>22528964000000</v>
      </c>
      <c r="Q94" s="5">
        <v>18804986000000</v>
      </c>
      <c r="R94" s="5">
        <v>16440835000000</v>
      </c>
      <c r="S94" s="5">
        <v>13958921000000</v>
      </c>
      <c r="T94" s="5">
        <v>11468312000000</v>
      </c>
      <c r="U94" s="5">
        <v>6199381000000</v>
      </c>
      <c r="V94" s="5">
        <v>5260844000000</v>
      </c>
      <c r="W94" s="5">
        <v>3341776000000</v>
      </c>
      <c r="X94" s="5">
        <v>2555781806319</v>
      </c>
      <c r="Y94" s="5">
        <v>1925244232365</v>
      </c>
      <c r="Z94" s="5">
        <v>1525993987232</v>
      </c>
      <c r="AA94" s="2">
        <v>1164204352354</v>
      </c>
    </row>
    <row r="95" spans="2:27" ht="15.5" x14ac:dyDescent="0.35">
      <c r="C95" t="s">
        <v>1799</v>
      </c>
      <c r="D95" s="5">
        <v>7447975000000</v>
      </c>
      <c r="E95" s="5">
        <v>10937000000000</v>
      </c>
      <c r="F95" s="5">
        <v>12015900000000</v>
      </c>
      <c r="G95" s="5">
        <v>12792200000000</v>
      </c>
      <c r="I95" s="5">
        <v>10937000000000</v>
      </c>
      <c r="J95" s="5">
        <v>11488000000000</v>
      </c>
      <c r="K95" s="5">
        <v>11895335000000</v>
      </c>
      <c r="L95" s="5">
        <v>11834610000000</v>
      </c>
      <c r="M95" s="5">
        <v>8941200000000</v>
      </c>
      <c r="N95" s="5">
        <v>10858500000000</v>
      </c>
      <c r="O95" s="5">
        <v>8024775000000</v>
      </c>
      <c r="P95" s="5">
        <v>4745400000000</v>
      </c>
      <c r="Q95" s="5">
        <v>2035125000000</v>
      </c>
      <c r="R95" s="5">
        <v>1751425000000</v>
      </c>
      <c r="S95" s="5">
        <v>689250000000</v>
      </c>
      <c r="T95" s="5">
        <v>371550000000</v>
      </c>
      <c r="W95" s="5">
        <v>3761000000</v>
      </c>
      <c r="X95" s="5">
        <v>8776013106</v>
      </c>
      <c r="Y95" s="5">
        <v>6142500000</v>
      </c>
    </row>
    <row r="96" spans="2:27" ht="15.5" x14ac:dyDescent="0.35">
      <c r="C96" t="s">
        <v>98</v>
      </c>
      <c r="P96" s="5">
        <v>-121317000000</v>
      </c>
      <c r="Q96" s="5">
        <v>-135215000000</v>
      </c>
      <c r="R96" s="5">
        <v>-135215000000</v>
      </c>
      <c r="S96" s="5">
        <v>-135215000000</v>
      </c>
      <c r="T96" s="5">
        <v>-135215000000</v>
      </c>
      <c r="U96" s="5">
        <v>-55875000000</v>
      </c>
      <c r="V96" s="5">
        <v>-2776000000</v>
      </c>
      <c r="W96" s="5">
        <v>3592000000</v>
      </c>
      <c r="X96" s="5">
        <v>-6812212800</v>
      </c>
      <c r="Y96" s="5">
        <v>-606350000</v>
      </c>
      <c r="Z96" s="5">
        <v>-2722600000</v>
      </c>
      <c r="AA96" s="2">
        <v>-781600000</v>
      </c>
    </row>
    <row r="97" spans="3:27" ht="15.5" x14ac:dyDescent="0.35">
      <c r="C97" t="s">
        <v>1152</v>
      </c>
      <c r="D97" s="5">
        <v>39938897000000</v>
      </c>
      <c r="E97" s="5">
        <v>41570810000000</v>
      </c>
      <c r="F97" s="5">
        <v>44171926000000</v>
      </c>
      <c r="G97" s="5">
        <v>45136516000000</v>
      </c>
      <c r="I97" s="5">
        <v>41570810000000</v>
      </c>
      <c r="J97" s="5">
        <v>46076674000000</v>
      </c>
      <c r="K97" s="5">
        <v>43275118000000</v>
      </c>
      <c r="L97" s="5">
        <v>39453533000000</v>
      </c>
      <c r="M97" s="5">
        <v>33429580000000</v>
      </c>
      <c r="N97" s="5">
        <v>29579069000000</v>
      </c>
      <c r="O97" s="5">
        <v>26429707000000</v>
      </c>
      <c r="P97" s="5">
        <v>22294572000000</v>
      </c>
      <c r="Q97" s="5">
        <v>18649664000000</v>
      </c>
      <c r="R97" s="5">
        <v>16260828000000</v>
      </c>
      <c r="S97" s="5">
        <v>13775638000000</v>
      </c>
      <c r="T97" s="5">
        <v>11306632000000</v>
      </c>
      <c r="U97" s="5">
        <v>6120888000000</v>
      </c>
      <c r="V97" s="5">
        <v>5203977000000</v>
      </c>
      <c r="W97" s="5">
        <v>3311921000000</v>
      </c>
      <c r="X97" s="5">
        <v>2507414761556</v>
      </c>
      <c r="Y97" s="5">
        <v>1896719604862</v>
      </c>
      <c r="Z97" s="5">
        <v>1498742558076</v>
      </c>
      <c r="AA97" s="2">
        <v>1145697589761</v>
      </c>
    </row>
    <row r="98" spans="3:27" ht="15.5" x14ac:dyDescent="0.35">
      <c r="C98" t="s">
        <v>125</v>
      </c>
      <c r="D98" s="5">
        <v>229617000000</v>
      </c>
      <c r="E98" s="5">
        <v>260001000000</v>
      </c>
      <c r="F98" s="5">
        <v>38841000000</v>
      </c>
      <c r="G98" s="5">
        <v>38841000000</v>
      </c>
      <c r="I98" s="5">
        <v>260001000000</v>
      </c>
      <c r="J98" s="5">
        <v>38841000000</v>
      </c>
      <c r="U98" s="5">
        <v>9059000000</v>
      </c>
      <c r="V98" s="5">
        <v>1517000000</v>
      </c>
      <c r="X98" s="5">
        <v>3892002887</v>
      </c>
      <c r="Y98" s="5">
        <v>2009914752</v>
      </c>
      <c r="Z98" s="5">
        <v>2056775585</v>
      </c>
      <c r="AA98" s="2">
        <v>1585291598</v>
      </c>
    </row>
    <row r="99" spans="3:27" ht="15.5" x14ac:dyDescent="0.35">
      <c r="C99" t="s">
        <v>124</v>
      </c>
    </row>
    <row r="100" spans="3:27" ht="15.5" x14ac:dyDescent="0.35">
      <c r="C100" t="s">
        <v>727</v>
      </c>
      <c r="D100" s="5">
        <v>324044000000</v>
      </c>
      <c r="E100" s="5">
        <v>337220000000</v>
      </c>
      <c r="F100" s="5">
        <v>349810000000</v>
      </c>
      <c r="G100" s="5">
        <v>349774000000</v>
      </c>
      <c r="I100" s="5">
        <v>337220000000</v>
      </c>
      <c r="J100" s="5">
        <v>343570000000</v>
      </c>
      <c r="K100" s="5">
        <v>353324000000</v>
      </c>
      <c r="L100" s="5">
        <v>367719000000</v>
      </c>
      <c r="M100" s="5">
        <v>398057000000</v>
      </c>
      <c r="N100" s="5">
        <v>448354000000</v>
      </c>
      <c r="O100" s="5">
        <v>370993000000</v>
      </c>
      <c r="P100" s="5">
        <v>355058000000</v>
      </c>
      <c r="Q100" s="5">
        <v>366474000000</v>
      </c>
      <c r="R100" s="5">
        <v>355551000000</v>
      </c>
      <c r="S100" s="5">
        <v>326607000000</v>
      </c>
      <c r="T100" s="5">
        <v>312719000000</v>
      </c>
      <c r="U100" s="5">
        <v>148977000000</v>
      </c>
      <c r="V100" s="5">
        <v>131819000000</v>
      </c>
      <c r="W100" s="5">
        <v>87221000000</v>
      </c>
      <c r="X100" s="5">
        <v>60448729539</v>
      </c>
      <c r="Y100" s="5">
        <v>38284605871</v>
      </c>
      <c r="Z100" s="5">
        <v>36317595222</v>
      </c>
      <c r="AA100" s="2">
        <v>23725284273</v>
      </c>
    </row>
    <row r="101" spans="3:27" ht="15.5" x14ac:dyDescent="0.35">
      <c r="C101" t="s">
        <v>126</v>
      </c>
      <c r="D101" s="5">
        <v>1474492000000</v>
      </c>
      <c r="E101" s="5">
        <v>1474492000000</v>
      </c>
      <c r="F101" s="5">
        <v>1474492000000</v>
      </c>
      <c r="G101" s="5">
        <v>1474492000000</v>
      </c>
      <c r="I101" s="5">
        <v>1474492000000</v>
      </c>
      <c r="J101" s="5">
        <v>1474492000000</v>
      </c>
      <c r="K101" s="5">
        <v>1474492000000</v>
      </c>
      <c r="L101" s="5">
        <v>1474492000000</v>
      </c>
      <c r="M101" s="5">
        <v>1474492000000</v>
      </c>
      <c r="N101" s="5">
        <v>1474492000000</v>
      </c>
      <c r="O101" s="5">
        <v>1474492000000</v>
      </c>
      <c r="P101" s="5">
        <v>1474492000000</v>
      </c>
      <c r="Q101" s="5">
        <v>1474492000000</v>
      </c>
      <c r="R101" s="5">
        <v>1474492000000</v>
      </c>
      <c r="S101" s="5">
        <v>1474492000000</v>
      </c>
      <c r="T101" s="5">
        <v>1474492000000</v>
      </c>
    </row>
    <row r="102" spans="3:27" ht="15.5" x14ac:dyDescent="0.35">
      <c r="C102" t="s">
        <v>499</v>
      </c>
      <c r="D102" s="5">
        <v>162552000000</v>
      </c>
      <c r="E102" s="5">
        <v>168960000000</v>
      </c>
      <c r="F102" s="5">
        <v>552737000000</v>
      </c>
      <c r="G102" s="5">
        <v>552123000000</v>
      </c>
      <c r="I102" s="5">
        <v>168960000000</v>
      </c>
      <c r="J102" s="5">
        <v>551545000000</v>
      </c>
      <c r="K102" s="5">
        <v>531133000000</v>
      </c>
      <c r="L102" s="5">
        <v>526017000000</v>
      </c>
      <c r="M102" s="5">
        <v>487651000000</v>
      </c>
      <c r="N102" s="5">
        <v>470149000000</v>
      </c>
      <c r="O102" s="5">
        <v>458727000000</v>
      </c>
      <c r="P102" s="5">
        <v>448832000000</v>
      </c>
      <c r="Q102" s="5">
        <v>435847000000</v>
      </c>
      <c r="R102" s="5">
        <v>400357000000</v>
      </c>
      <c r="S102" s="5">
        <v>277959000000</v>
      </c>
    </row>
    <row r="103" spans="3:27" ht="15.5" x14ac:dyDescent="0.35">
      <c r="C103" t="s">
        <v>1225</v>
      </c>
      <c r="D103" s="5">
        <v>162552000000</v>
      </c>
      <c r="E103" s="5">
        <v>168960000000</v>
      </c>
      <c r="F103" s="5">
        <v>176684000000</v>
      </c>
      <c r="G103" s="5">
        <v>184256000000</v>
      </c>
      <c r="I103" s="5">
        <v>168960000000</v>
      </c>
      <c r="J103" s="5">
        <v>204443000000</v>
      </c>
      <c r="K103" s="5">
        <v>232998000000</v>
      </c>
      <c r="L103" s="5">
        <v>276192000000</v>
      </c>
      <c r="M103" s="5">
        <v>283774000000</v>
      </c>
      <c r="N103" s="5">
        <v>302039000000</v>
      </c>
      <c r="O103" s="5">
        <v>325626000000</v>
      </c>
      <c r="P103" s="5">
        <v>349613000000</v>
      </c>
      <c r="Q103" s="5">
        <v>369667000000</v>
      </c>
      <c r="R103" s="5">
        <v>361976000000</v>
      </c>
      <c r="S103" s="5">
        <v>277959000000</v>
      </c>
      <c r="T103" s="5">
        <v>291270000000</v>
      </c>
    </row>
    <row r="104" spans="3:27" ht="15.5" x14ac:dyDescent="0.35">
      <c r="C104" t="s">
        <v>128</v>
      </c>
      <c r="D104" s="5">
        <v>54188403000000</v>
      </c>
      <c r="E104" s="5">
        <v>59141755000000</v>
      </c>
      <c r="F104" s="5">
        <v>59627342000000</v>
      </c>
      <c r="G104" s="5">
        <v>58280333000000</v>
      </c>
      <c r="I104" s="5">
        <v>59141755000000</v>
      </c>
      <c r="J104" s="5">
        <v>58732835000000</v>
      </c>
      <c r="K104" s="5">
        <v>54822181000000</v>
      </c>
      <c r="L104" s="5">
        <v>51499424000000</v>
      </c>
      <c r="M104" s="5">
        <v>43801571000000</v>
      </c>
      <c r="N104" s="5">
        <v>38053939000000</v>
      </c>
      <c r="O104" s="5">
        <v>36936262000000</v>
      </c>
      <c r="P104" s="5">
        <v>29631693000000</v>
      </c>
      <c r="Q104" s="5">
        <v>27086504000000</v>
      </c>
      <c r="R104" s="5">
        <v>22630634000000</v>
      </c>
      <c r="S104" s="5">
        <v>20019523000000</v>
      </c>
      <c r="T104" s="5">
        <v>16432776000000</v>
      </c>
      <c r="U104" s="5">
        <v>8230842000000</v>
      </c>
      <c r="V104" s="5">
        <v>7621309000000</v>
      </c>
      <c r="W104" s="5">
        <v>5085762000000</v>
      </c>
      <c r="X104" s="5">
        <v>3245762792900</v>
      </c>
      <c r="Y104" s="5">
        <v>2403695698642</v>
      </c>
      <c r="Z104" s="5">
        <v>1977150161987</v>
      </c>
      <c r="AA104" s="2">
        <v>1463045752300</v>
      </c>
    </row>
    <row r="105" spans="3:27" ht="15.5" x14ac:dyDescent="0.35">
      <c r="C105" t="s">
        <v>129</v>
      </c>
    </row>
    <row r="106" spans="3:27" ht="15.5" x14ac:dyDescent="0.35">
      <c r="C106" t="s">
        <v>130</v>
      </c>
    </row>
    <row r="107" spans="3:27" ht="15.5" x14ac:dyDescent="0.35">
      <c r="C107" t="s">
        <v>1153</v>
      </c>
      <c r="R107" s="5">
        <v>48206000000</v>
      </c>
      <c r="S107" s="5">
        <v>34262000000</v>
      </c>
      <c r="T107" s="5">
        <v>63220000000</v>
      </c>
      <c r="U107" s="5">
        <v>2064000000</v>
      </c>
      <c r="V107" s="5">
        <v>3080000000</v>
      </c>
      <c r="W107" s="5">
        <v>1126000000</v>
      </c>
      <c r="X107" s="5">
        <v>8166006949</v>
      </c>
      <c r="Y107" s="5">
        <v>6457400492</v>
      </c>
      <c r="Z107" s="5">
        <v>4908997924</v>
      </c>
      <c r="AA107" s="2">
        <v>3622011438</v>
      </c>
    </row>
    <row r="108" spans="3:27" ht="15.5" x14ac:dyDescent="0.35">
      <c r="C108" t="s">
        <v>1154</v>
      </c>
      <c r="D108" s="5">
        <v>32578992000000</v>
      </c>
      <c r="E108" s="5">
        <v>34055793000000</v>
      </c>
      <c r="F108" s="5">
        <v>32423519000000</v>
      </c>
      <c r="G108" s="5">
        <v>26832234000000</v>
      </c>
      <c r="I108" s="5">
        <v>34055793000000</v>
      </c>
      <c r="J108" s="5">
        <v>31942089000000</v>
      </c>
      <c r="K108" s="5">
        <v>31188670000000</v>
      </c>
      <c r="L108" s="5">
        <v>28791495000000</v>
      </c>
      <c r="M108" s="5">
        <v>23848020000000</v>
      </c>
      <c r="N108" s="5">
        <v>18492074000000</v>
      </c>
      <c r="O108" s="5">
        <v>19065370000000</v>
      </c>
      <c r="P108" s="5">
        <v>15391187000000</v>
      </c>
      <c r="Q108" s="5">
        <v>16928615000000</v>
      </c>
      <c r="R108" s="5">
        <v>14879609000000</v>
      </c>
      <c r="S108" s="5">
        <v>14346247000000</v>
      </c>
      <c r="T108" s="5">
        <v>11303958000000</v>
      </c>
      <c r="U108" s="5">
        <v>6802289000000</v>
      </c>
      <c r="V108" s="5">
        <v>6226709000000</v>
      </c>
      <c r="W108" s="5">
        <v>4087992000000</v>
      </c>
      <c r="X108" s="5">
        <v>2550806148653</v>
      </c>
      <c r="Y108" s="5">
        <v>2027791744340</v>
      </c>
      <c r="Z108" s="5">
        <v>1493137599948</v>
      </c>
      <c r="AA108" s="2">
        <v>1240201308666</v>
      </c>
    </row>
    <row r="109" spans="3:27" ht="15.5" x14ac:dyDescent="0.35">
      <c r="C109" t="s">
        <v>1156</v>
      </c>
      <c r="D109" s="5">
        <v>32578992000000</v>
      </c>
      <c r="E109" s="5">
        <v>34055793000000</v>
      </c>
      <c r="F109" s="5">
        <v>32423519000000</v>
      </c>
      <c r="G109" s="5">
        <v>26832234000000</v>
      </c>
      <c r="I109" s="5">
        <v>34055793000000</v>
      </c>
      <c r="J109" s="5">
        <v>31942089000000</v>
      </c>
      <c r="K109" s="5">
        <v>31188670000000</v>
      </c>
      <c r="L109" s="5">
        <v>28791495000000</v>
      </c>
      <c r="M109" s="5">
        <v>23848020000000</v>
      </c>
      <c r="N109" s="5">
        <v>18492074000000</v>
      </c>
      <c r="O109" s="5">
        <v>19065370000000</v>
      </c>
      <c r="P109" s="5">
        <v>15391187000000</v>
      </c>
      <c r="Q109" s="5">
        <v>16928615000000</v>
      </c>
      <c r="R109" s="5">
        <v>14879609000000</v>
      </c>
      <c r="S109" s="5">
        <v>14346247000000</v>
      </c>
      <c r="T109" s="5">
        <v>11303958000000</v>
      </c>
      <c r="U109" s="5">
        <v>6802289000000</v>
      </c>
      <c r="V109" s="5">
        <v>6226709000000</v>
      </c>
      <c r="W109" s="5">
        <v>4087992000000</v>
      </c>
      <c r="X109" s="5">
        <v>2550806148653</v>
      </c>
      <c r="Y109" s="5">
        <v>2027791744340</v>
      </c>
      <c r="Z109" s="5">
        <v>1493137599948</v>
      </c>
      <c r="AA109" s="2">
        <v>1240201308666</v>
      </c>
    </row>
    <row r="110" spans="3:27" ht="15.5" x14ac:dyDescent="0.35">
      <c r="C110" t="s">
        <v>1157</v>
      </c>
      <c r="D110" s="5">
        <v>577834000000</v>
      </c>
      <c r="E110" s="5">
        <v>478650000000</v>
      </c>
      <c r="F110" s="5">
        <v>649085000000</v>
      </c>
      <c r="G110" s="5">
        <v>3541884000000</v>
      </c>
      <c r="I110" s="5">
        <v>478650000000</v>
      </c>
      <c r="J110" s="5">
        <v>628806000000</v>
      </c>
      <c r="K110" s="5">
        <v>457010000000</v>
      </c>
      <c r="L110" s="5">
        <v>99903000000</v>
      </c>
      <c r="M110" s="5">
        <v>797793000000</v>
      </c>
      <c r="N110" s="5">
        <v>154846000000</v>
      </c>
      <c r="O110" s="5">
        <v>1775175000000</v>
      </c>
      <c r="P110" s="5">
        <v>1990180000000</v>
      </c>
      <c r="Q110" s="5">
        <v>1356450000000</v>
      </c>
      <c r="R110" s="5">
        <v>808028000000</v>
      </c>
      <c r="S110" s="5">
        <v>116809000000</v>
      </c>
      <c r="T110" s="5">
        <v>136808000000</v>
      </c>
      <c r="U110" s="5">
        <v>284092000000</v>
      </c>
      <c r="V110" s="5">
        <v>168182000000</v>
      </c>
      <c r="W110" s="5">
        <v>206771000000</v>
      </c>
      <c r="X110" s="5">
        <v>252880106627</v>
      </c>
      <c r="Y110" s="5">
        <v>81435655543</v>
      </c>
      <c r="Z110" s="5">
        <v>257371397490</v>
      </c>
      <c r="AA110" s="2">
        <v>22719238857</v>
      </c>
    </row>
    <row r="111" spans="3:27" ht="15.5" x14ac:dyDescent="0.35">
      <c r="C111" t="s">
        <v>147</v>
      </c>
      <c r="V111" s="5">
        <v>40000000</v>
      </c>
    </row>
    <row r="112" spans="3:27" ht="15.5" x14ac:dyDescent="0.35">
      <c r="C112" t="s">
        <v>1160</v>
      </c>
      <c r="D112" s="5">
        <v>25554000000</v>
      </c>
      <c r="E112" s="5">
        <v>45093000000</v>
      </c>
      <c r="F112" s="5">
        <v>65659000000</v>
      </c>
      <c r="G112" s="5">
        <v>156880000000</v>
      </c>
      <c r="I112" s="5">
        <v>45093000000</v>
      </c>
      <c r="J112" s="5">
        <v>114208000000</v>
      </c>
      <c r="K112" s="5">
        <v>134399000000</v>
      </c>
      <c r="L112" s="5">
        <v>218452000000</v>
      </c>
      <c r="M112" s="5">
        <v>332108000000</v>
      </c>
      <c r="N112" s="5">
        <v>667409000000</v>
      </c>
      <c r="O112" s="5">
        <v>642505000000</v>
      </c>
      <c r="P112" s="5">
        <v>315753000000</v>
      </c>
      <c r="Q112" s="5">
        <v>53525000000</v>
      </c>
      <c r="R112" s="5">
        <v>103529000000</v>
      </c>
      <c r="S112" s="5">
        <v>92007000000</v>
      </c>
      <c r="T112" s="5">
        <v>62056000000</v>
      </c>
      <c r="V112" s="5">
        <v>19198000000</v>
      </c>
    </row>
    <row r="113" spans="3:27" ht="15.5" x14ac:dyDescent="0.35">
      <c r="C113" t="s">
        <v>1161</v>
      </c>
      <c r="D113" s="5">
        <v>25554000000</v>
      </c>
      <c r="E113" s="5">
        <v>45093000000</v>
      </c>
      <c r="F113" s="5">
        <v>65659000000</v>
      </c>
      <c r="G113" s="5">
        <v>156880000000</v>
      </c>
      <c r="I113" s="5">
        <v>45093000000</v>
      </c>
      <c r="J113" s="5">
        <v>114208000000</v>
      </c>
      <c r="K113" s="5">
        <v>134399000000</v>
      </c>
      <c r="L113" s="5">
        <v>218452000000</v>
      </c>
      <c r="M113" s="5">
        <v>332108000000</v>
      </c>
      <c r="N113" s="5">
        <v>667409000000</v>
      </c>
      <c r="O113" s="5">
        <v>642505000000</v>
      </c>
      <c r="P113" s="5">
        <v>315753000000</v>
      </c>
      <c r="Q113" s="5">
        <v>53525000000</v>
      </c>
      <c r="R113" s="5">
        <v>103529000000</v>
      </c>
      <c r="S113" s="5">
        <v>92007000000</v>
      </c>
      <c r="T113" s="5">
        <v>62056000000</v>
      </c>
      <c r="V113" s="5">
        <v>19198000000</v>
      </c>
    </row>
    <row r="114" spans="3:27" ht="15.5" x14ac:dyDescent="0.35">
      <c r="C114" t="s">
        <v>917</v>
      </c>
      <c r="D114" s="5">
        <v>7447975000000</v>
      </c>
      <c r="E114" s="5">
        <v>10937000000000</v>
      </c>
      <c r="F114" s="5">
        <v>12015900000000</v>
      </c>
      <c r="G114" s="5">
        <v>12792200000000</v>
      </c>
      <c r="I114" s="5">
        <v>10937000000000</v>
      </c>
      <c r="J114" s="5">
        <v>11488000000000</v>
      </c>
      <c r="K114" s="5">
        <v>11895335000000</v>
      </c>
      <c r="L114" s="5">
        <v>11834610000000</v>
      </c>
      <c r="M114" s="5">
        <v>8941200000000</v>
      </c>
      <c r="N114" s="5">
        <v>10858500000000</v>
      </c>
      <c r="O114" s="5">
        <v>8024775000000</v>
      </c>
      <c r="P114" s="5">
        <v>4745400000000</v>
      </c>
      <c r="Q114" s="5">
        <v>2035125000000</v>
      </c>
      <c r="R114" s="5">
        <v>1751425000000</v>
      </c>
      <c r="S114" s="5">
        <v>689250000000</v>
      </c>
      <c r="T114" s="5">
        <v>371550000000</v>
      </c>
      <c r="W114" s="5">
        <v>3761000000</v>
      </c>
      <c r="X114" s="5">
        <v>8776013106</v>
      </c>
      <c r="Y114" s="5">
        <v>6142500000</v>
      </c>
    </row>
    <row r="115" spans="3:27" ht="15.5" x14ac:dyDescent="0.35">
      <c r="C115" t="s">
        <v>1162</v>
      </c>
      <c r="R115" s="5">
        <v>101826000000</v>
      </c>
      <c r="S115" s="5">
        <v>104033000000</v>
      </c>
      <c r="T115" s="5">
        <v>105286000000</v>
      </c>
      <c r="U115" s="5">
        <v>272202000000</v>
      </c>
      <c r="V115" s="5">
        <v>345113000000</v>
      </c>
      <c r="W115" s="5">
        <v>245544000000</v>
      </c>
    </row>
    <row r="116" spans="3:27" ht="15.5" x14ac:dyDescent="0.35">
      <c r="C116" t="s">
        <v>136</v>
      </c>
      <c r="F116" s="5">
        <v>284342000000</v>
      </c>
      <c r="G116" s="5">
        <v>216097000000</v>
      </c>
      <c r="J116" s="5">
        <v>308067000000</v>
      </c>
      <c r="K116" s="5">
        <v>225244000000</v>
      </c>
      <c r="L116" s="5">
        <v>122830000000</v>
      </c>
      <c r="M116" s="5">
        <v>66983000000</v>
      </c>
      <c r="N116" s="5">
        <v>104339000000</v>
      </c>
      <c r="O116" s="5">
        <v>153039000000</v>
      </c>
      <c r="P116" s="5">
        <v>84576000000</v>
      </c>
      <c r="Q116" s="5">
        <v>87126000000</v>
      </c>
      <c r="R116" s="5">
        <v>74965000000</v>
      </c>
      <c r="S116" s="5">
        <v>60558000000</v>
      </c>
      <c r="T116" s="5">
        <v>45225000000</v>
      </c>
      <c r="U116" s="5">
        <v>28099000000</v>
      </c>
      <c r="V116" s="5">
        <v>22367000000</v>
      </c>
      <c r="W116" s="5">
        <v>37838000000</v>
      </c>
    </row>
    <row r="117" spans="3:27" ht="15.5" x14ac:dyDescent="0.35">
      <c r="C117" t="s">
        <v>1163</v>
      </c>
      <c r="F117" s="5">
        <v>284342000000</v>
      </c>
      <c r="G117" s="5">
        <v>216097000000</v>
      </c>
      <c r="J117" s="5">
        <v>308067000000</v>
      </c>
      <c r="K117" s="5">
        <v>225244000000</v>
      </c>
      <c r="L117" s="5">
        <v>122830000000</v>
      </c>
      <c r="M117" s="5">
        <v>66983000000</v>
      </c>
      <c r="N117" s="5">
        <v>104339000000</v>
      </c>
      <c r="O117" s="5">
        <v>153039000000</v>
      </c>
      <c r="P117" s="5">
        <v>84576000000</v>
      </c>
      <c r="Q117" s="5">
        <v>87126000000</v>
      </c>
      <c r="R117" s="5">
        <v>74965000000</v>
      </c>
      <c r="S117" s="5">
        <v>60558000000</v>
      </c>
      <c r="T117" s="5">
        <v>45225000000</v>
      </c>
      <c r="U117" s="5">
        <v>28099000000</v>
      </c>
      <c r="V117" s="5">
        <v>22367000000</v>
      </c>
      <c r="W117" s="5">
        <v>37838000000</v>
      </c>
    </row>
    <row r="118" spans="3:27" ht="15.5" x14ac:dyDescent="0.35">
      <c r="C118" t="s">
        <v>135</v>
      </c>
      <c r="D118" s="5">
        <v>40133000000</v>
      </c>
      <c r="E118" s="5">
        <v>33590000000</v>
      </c>
      <c r="F118" s="5">
        <v>29209000000</v>
      </c>
      <c r="G118" s="5">
        <v>34459000000</v>
      </c>
      <c r="I118" s="5">
        <v>33590000000</v>
      </c>
      <c r="J118" s="5">
        <v>88976000000</v>
      </c>
      <c r="K118" s="5">
        <v>81639000000</v>
      </c>
      <c r="L118" s="5">
        <v>52233000000</v>
      </c>
      <c r="M118" s="5">
        <v>53743000000</v>
      </c>
      <c r="N118" s="5">
        <v>49629000000</v>
      </c>
      <c r="O118" s="5">
        <v>26683000000</v>
      </c>
      <c r="P118" s="5">
        <v>19492000000</v>
      </c>
      <c r="Q118" s="5">
        <v>58892000000</v>
      </c>
      <c r="R118" s="5">
        <v>21968000000</v>
      </c>
      <c r="S118" s="5">
        <v>56822000000</v>
      </c>
      <c r="T118" s="5">
        <v>25892000000</v>
      </c>
      <c r="U118" s="5">
        <v>14895000000</v>
      </c>
      <c r="V118" s="5">
        <v>19441000000</v>
      </c>
      <c r="W118" s="5">
        <v>10948000000</v>
      </c>
      <c r="X118" s="5">
        <v>6884537609</v>
      </c>
      <c r="Y118" s="5">
        <v>8429315658</v>
      </c>
      <c r="Z118" s="5">
        <v>6300830304</v>
      </c>
      <c r="AA118" s="2">
        <v>4724360672</v>
      </c>
    </row>
    <row r="119" spans="3:27" ht="15.5" x14ac:dyDescent="0.35">
      <c r="C119" t="s">
        <v>451</v>
      </c>
      <c r="D119" s="5">
        <v>40133000000</v>
      </c>
      <c r="E119" s="5">
        <v>33590000000</v>
      </c>
      <c r="F119" s="5">
        <v>29209000000</v>
      </c>
      <c r="G119" s="5">
        <v>34459000000</v>
      </c>
      <c r="I119" s="5">
        <v>33590000000</v>
      </c>
      <c r="J119" s="5">
        <v>88976000000</v>
      </c>
      <c r="K119" s="5">
        <v>81639000000</v>
      </c>
      <c r="L119" s="5">
        <v>52233000000</v>
      </c>
      <c r="M119" s="5">
        <v>53743000000</v>
      </c>
      <c r="N119" s="5">
        <v>49629000000</v>
      </c>
      <c r="O119" s="5">
        <v>26683000000</v>
      </c>
      <c r="P119" s="5">
        <v>19492000000</v>
      </c>
      <c r="Q119" s="5">
        <v>58892000000</v>
      </c>
      <c r="R119" s="5">
        <v>21968000000</v>
      </c>
      <c r="S119" s="5">
        <v>56822000000</v>
      </c>
      <c r="T119" s="5">
        <v>25892000000</v>
      </c>
      <c r="U119" s="5">
        <v>14895000000</v>
      </c>
      <c r="V119" s="5">
        <v>19441000000</v>
      </c>
      <c r="W119" s="5">
        <v>10948000000</v>
      </c>
      <c r="X119" s="5">
        <v>6884537609</v>
      </c>
      <c r="Y119" s="5">
        <v>8429315658</v>
      </c>
      <c r="Z119" s="5">
        <v>6300830304</v>
      </c>
      <c r="AA119" s="2">
        <v>4724360672</v>
      </c>
    </row>
    <row r="120" spans="3:27" ht="15.5" x14ac:dyDescent="0.35">
      <c r="C120" t="s">
        <v>822</v>
      </c>
      <c r="K120" s="5">
        <v>10897000000</v>
      </c>
      <c r="L120" s="5">
        <v>23945000000</v>
      </c>
      <c r="M120" s="5">
        <v>32788000000</v>
      </c>
      <c r="N120" s="5">
        <v>45964000000</v>
      </c>
      <c r="O120" s="5">
        <v>105694000000</v>
      </c>
      <c r="P120" s="5">
        <v>104257000000</v>
      </c>
      <c r="Q120" s="5">
        <v>91537000000</v>
      </c>
      <c r="R120" s="5">
        <v>94913000000</v>
      </c>
      <c r="S120" s="5">
        <v>79110000000</v>
      </c>
      <c r="T120" s="5">
        <v>71309000000</v>
      </c>
      <c r="W120" s="5">
        <v>4166000000</v>
      </c>
    </row>
    <row r="121" spans="3:27" ht="15.5" x14ac:dyDescent="0.35">
      <c r="C121" t="s">
        <v>1164</v>
      </c>
      <c r="P121" s="5">
        <v>206201000000</v>
      </c>
      <c r="Q121" s="5">
        <v>205400000000</v>
      </c>
      <c r="R121" s="5">
        <v>213617000000</v>
      </c>
      <c r="S121" s="5">
        <v>224017000000</v>
      </c>
      <c r="T121" s="5">
        <v>227952000000</v>
      </c>
      <c r="U121" s="5">
        <v>196445000000</v>
      </c>
      <c r="V121" s="5">
        <v>196058000000</v>
      </c>
    </row>
    <row r="122" spans="3:27" ht="15.5" x14ac:dyDescent="0.35">
      <c r="C122" t="s">
        <v>185</v>
      </c>
      <c r="D122" s="5">
        <v>375000000</v>
      </c>
    </row>
    <row r="123" spans="3:27" ht="15.5" x14ac:dyDescent="0.35">
      <c r="C123" t="s">
        <v>150</v>
      </c>
      <c r="D123" s="5">
        <v>41229529000000</v>
      </c>
      <c r="E123" s="5">
        <v>46270961000000</v>
      </c>
      <c r="F123" s="5">
        <v>45896493000000</v>
      </c>
      <c r="G123" s="5">
        <v>44505310000000</v>
      </c>
      <c r="I123" s="5">
        <v>46270961000000</v>
      </c>
      <c r="J123" s="5">
        <v>44951650000000</v>
      </c>
      <c r="K123" s="5">
        <v>44549099000000</v>
      </c>
      <c r="L123" s="5">
        <v>41568671000000</v>
      </c>
      <c r="M123" s="5">
        <v>34544380000000</v>
      </c>
      <c r="N123" s="5">
        <v>30782968000000</v>
      </c>
      <c r="O123" s="5">
        <v>30000672000000</v>
      </c>
      <c r="P123" s="5">
        <v>23081225000000</v>
      </c>
      <c r="Q123" s="5">
        <v>20979506000000</v>
      </c>
      <c r="R123" s="5">
        <v>18218744000000</v>
      </c>
      <c r="S123" s="5">
        <v>15883592000000</v>
      </c>
      <c r="T123" s="5">
        <v>12528511000000</v>
      </c>
      <c r="U123" s="5">
        <v>7653022000000</v>
      </c>
      <c r="V123" s="5">
        <v>7083402000000</v>
      </c>
      <c r="W123" s="5">
        <v>4612588000000</v>
      </c>
      <c r="X123" s="5">
        <v>2852188301598</v>
      </c>
      <c r="Y123" s="5">
        <v>2150071128291</v>
      </c>
      <c r="Z123" s="5">
        <v>1776624026643</v>
      </c>
      <c r="AA123" s="2">
        <v>1283236186120</v>
      </c>
    </row>
    <row r="124" spans="3:27" ht="15.5" x14ac:dyDescent="0.35">
      <c r="C124" t="s">
        <v>151</v>
      </c>
    </row>
    <row r="125" spans="3:27" ht="15.5" x14ac:dyDescent="0.35">
      <c r="C125" t="s">
        <v>152</v>
      </c>
      <c r="D125" s="5">
        <v>1469219000000</v>
      </c>
      <c r="E125" s="5">
        <v>1469219000000</v>
      </c>
      <c r="F125" s="5">
        <v>1469219000000</v>
      </c>
      <c r="G125" s="5">
        <v>1469219000000</v>
      </c>
      <c r="I125" s="5">
        <v>1469219000000</v>
      </c>
      <c r="J125" s="5">
        <v>1469219000000</v>
      </c>
      <c r="K125" s="5">
        <v>856823000000</v>
      </c>
      <c r="L125" s="5">
        <v>856823000000</v>
      </c>
      <c r="M125" s="5">
        <v>856823000000</v>
      </c>
      <c r="N125" s="5">
        <v>658092000000</v>
      </c>
      <c r="O125" s="5">
        <v>658092000000</v>
      </c>
      <c r="P125" s="5">
        <v>658092000000</v>
      </c>
      <c r="Q125" s="5">
        <v>671990000000</v>
      </c>
      <c r="R125" s="5">
        <v>521133000000</v>
      </c>
      <c r="S125" s="5">
        <v>521133000000</v>
      </c>
      <c r="T125" s="5">
        <v>521133000000</v>
      </c>
      <c r="U125" s="5">
        <v>231637000000</v>
      </c>
      <c r="V125" s="5">
        <v>231637000000</v>
      </c>
      <c r="W125" s="5">
        <v>231637000000</v>
      </c>
      <c r="X125" s="5">
        <v>231637300000</v>
      </c>
      <c r="Y125" s="5">
        <v>163795600000</v>
      </c>
      <c r="Z125" s="5">
        <v>150000000000</v>
      </c>
      <c r="AA125" s="2">
        <v>150000000000</v>
      </c>
    </row>
    <row r="126" spans="3:27" ht="15.5" x14ac:dyDescent="0.35">
      <c r="C126" t="s">
        <v>153</v>
      </c>
      <c r="D126" s="5">
        <v>6617184000000</v>
      </c>
      <c r="E126" s="5">
        <v>6617184000000</v>
      </c>
      <c r="F126" s="5">
        <v>6617184000000</v>
      </c>
      <c r="G126" s="5">
        <v>6617184000000</v>
      </c>
      <c r="I126" s="5">
        <v>6617184000000</v>
      </c>
      <c r="J126" s="5">
        <v>6617184000000</v>
      </c>
      <c r="K126" s="5">
        <v>4172986000000</v>
      </c>
      <c r="L126" s="5">
        <v>4172986000000</v>
      </c>
      <c r="M126" s="5">
        <v>4172986000000</v>
      </c>
      <c r="N126" s="5">
        <v>2946911000000</v>
      </c>
      <c r="O126" s="5">
        <v>2946911000000</v>
      </c>
      <c r="P126" s="5">
        <v>3068228000000</v>
      </c>
      <c r="Q126" s="5">
        <v>3068228000000</v>
      </c>
      <c r="R126" s="5">
        <v>1902455000000</v>
      </c>
      <c r="S126" s="5">
        <v>1902455000000</v>
      </c>
      <c r="T126" s="5">
        <v>1902455000000</v>
      </c>
      <c r="U126" s="5">
        <v>46724000000</v>
      </c>
      <c r="V126" s="5">
        <v>46724000000</v>
      </c>
      <c r="W126" s="5">
        <v>46724000000</v>
      </c>
      <c r="X126" s="5">
        <v>46723353063</v>
      </c>
      <c r="Y126" s="5">
        <v>15494635470</v>
      </c>
      <c r="Z126" s="5">
        <v>6453099446</v>
      </c>
      <c r="AA126" s="2">
        <v>6453099446</v>
      </c>
    </row>
    <row r="127" spans="3:27" ht="15.5" x14ac:dyDescent="0.35">
      <c r="C127" t="s">
        <v>154</v>
      </c>
      <c r="D127" s="5">
        <v>4872471000000</v>
      </c>
      <c r="E127" s="5">
        <v>4784391000000</v>
      </c>
      <c r="F127" s="5">
        <v>5644446000000</v>
      </c>
      <c r="G127" s="5">
        <v>5688620000000</v>
      </c>
      <c r="I127" s="5">
        <v>4784391000000</v>
      </c>
      <c r="J127" s="5">
        <v>5694782000000</v>
      </c>
      <c r="K127" s="5">
        <v>5243273000000</v>
      </c>
      <c r="L127" s="5">
        <v>4900944000000</v>
      </c>
      <c r="M127" s="5">
        <v>4227382000000</v>
      </c>
      <c r="N127" s="5">
        <v>3665968000000</v>
      </c>
      <c r="O127" s="5">
        <v>3330587000000</v>
      </c>
      <c r="P127" s="5">
        <v>2945465000000</v>
      </c>
      <c r="Q127" s="5">
        <v>2501995000000</v>
      </c>
      <c r="R127" s="5">
        <v>2123517000000</v>
      </c>
      <c r="S127" s="5">
        <v>1847558000000</v>
      </c>
      <c r="T127" s="5">
        <v>1615892000000</v>
      </c>
      <c r="U127" s="5">
        <v>355334000000</v>
      </c>
      <c r="V127" s="5">
        <v>262322000000</v>
      </c>
      <c r="W127" s="5">
        <v>191221000000</v>
      </c>
      <c r="X127" s="5">
        <v>122026051039</v>
      </c>
      <c r="Y127" s="5">
        <v>74940684881</v>
      </c>
      <c r="Z127" s="5">
        <v>46795635898</v>
      </c>
      <c r="AA127" s="2">
        <v>24138066734</v>
      </c>
    </row>
    <row r="128" spans="3:27" ht="15.5" x14ac:dyDescent="0.35">
      <c r="C128" t="s">
        <v>341</v>
      </c>
      <c r="D128" s="5">
        <v>293844000000</v>
      </c>
      <c r="E128" s="5">
        <v>293844000000</v>
      </c>
      <c r="F128" s="5">
        <v>293844000000</v>
      </c>
      <c r="G128" s="5">
        <v>293844000000</v>
      </c>
      <c r="I128" s="5">
        <v>293844000000</v>
      </c>
      <c r="J128" s="5">
        <v>173215000000</v>
      </c>
      <c r="K128" s="5">
        <v>173215000000</v>
      </c>
      <c r="L128" s="5">
        <v>173215000000</v>
      </c>
      <c r="M128" s="5">
        <v>135465000000</v>
      </c>
      <c r="N128" s="5">
        <v>135465000000</v>
      </c>
      <c r="O128" s="5">
        <v>135465000000</v>
      </c>
      <c r="P128" s="5">
        <v>135465000000</v>
      </c>
      <c r="Q128" s="5">
        <v>69656000000</v>
      </c>
      <c r="R128" s="5">
        <v>54165000000</v>
      </c>
      <c r="S128" s="5">
        <v>40904000000</v>
      </c>
      <c r="T128" s="5">
        <v>34000000000</v>
      </c>
      <c r="U128" s="5">
        <v>19496000000</v>
      </c>
      <c r="V128" s="5">
        <v>13529000000</v>
      </c>
      <c r="W128" s="5">
        <v>9027000000</v>
      </c>
      <c r="X128" s="5">
        <v>7245129501</v>
      </c>
      <c r="Y128" s="5">
        <v>5462877052</v>
      </c>
      <c r="Z128" s="5">
        <v>3579998594</v>
      </c>
      <c r="AA128" s="2">
        <v>2579998594</v>
      </c>
    </row>
    <row r="129" spans="2:27" ht="15.5" x14ac:dyDescent="0.35">
      <c r="C129" t="s">
        <v>342</v>
      </c>
      <c r="D129" s="5">
        <v>4578627000000</v>
      </c>
      <c r="E129" s="5">
        <v>4490547000000</v>
      </c>
      <c r="F129" s="5">
        <v>5350602000000</v>
      </c>
      <c r="G129" s="5">
        <v>5394776000000</v>
      </c>
      <c r="I129" s="5">
        <v>4490547000000</v>
      </c>
      <c r="J129" s="5">
        <v>5521567000000</v>
      </c>
      <c r="K129" s="5">
        <v>5070058000000</v>
      </c>
      <c r="L129" s="5">
        <v>4727729000000</v>
      </c>
      <c r="M129" s="5">
        <v>4091917000000</v>
      </c>
      <c r="N129" s="5">
        <v>3530503000000</v>
      </c>
      <c r="O129" s="5">
        <v>3195122000000</v>
      </c>
      <c r="P129" s="5">
        <v>2810000000000</v>
      </c>
      <c r="Q129" s="5">
        <v>2432339000000</v>
      </c>
      <c r="R129" s="5">
        <v>2069352000000</v>
      </c>
      <c r="S129" s="5">
        <v>1806654000000</v>
      </c>
      <c r="T129" s="5">
        <v>1581892000000</v>
      </c>
      <c r="U129" s="5">
        <v>335838000000</v>
      </c>
      <c r="V129" s="5">
        <v>248793000000</v>
      </c>
      <c r="W129" s="5">
        <v>182194000000</v>
      </c>
      <c r="X129" s="5">
        <v>114780921538</v>
      </c>
      <c r="Y129" s="5">
        <v>69477807829</v>
      </c>
      <c r="Z129" s="5">
        <v>43215637304</v>
      </c>
      <c r="AA129" s="2">
        <v>21558068140</v>
      </c>
    </row>
    <row r="130" spans="2:27" ht="15.5" x14ac:dyDescent="0.35">
      <c r="C130" t="s">
        <v>343</v>
      </c>
      <c r="D130" s="5">
        <v>4872471000000</v>
      </c>
      <c r="E130" s="5">
        <v>4784391000000</v>
      </c>
      <c r="F130" s="5">
        <v>5644446000000</v>
      </c>
      <c r="G130" s="5">
        <v>5688620000000</v>
      </c>
      <c r="I130" s="5">
        <v>4784391000000</v>
      </c>
      <c r="J130" s="5">
        <v>5694782000000</v>
      </c>
      <c r="K130" s="5">
        <v>5243273000000</v>
      </c>
      <c r="L130" s="5">
        <v>4900944000000</v>
      </c>
      <c r="M130" s="5">
        <v>4227382000000</v>
      </c>
      <c r="N130" s="5">
        <v>3665968000000</v>
      </c>
      <c r="O130" s="5">
        <v>3330587000000</v>
      </c>
      <c r="P130" s="5">
        <v>2945465000000</v>
      </c>
      <c r="Q130" s="5">
        <v>2501995000000</v>
      </c>
      <c r="R130" s="5">
        <v>2123517000000</v>
      </c>
      <c r="S130" s="5">
        <v>1847558000000</v>
      </c>
      <c r="T130" s="5">
        <v>1615892000000</v>
      </c>
      <c r="U130" s="5">
        <v>355334000000</v>
      </c>
      <c r="V130" s="5">
        <v>262322000000</v>
      </c>
      <c r="W130" s="5">
        <v>191221000000</v>
      </c>
      <c r="X130" s="5">
        <v>122026051039</v>
      </c>
      <c r="Y130" s="5">
        <v>74940684881</v>
      </c>
      <c r="Z130" s="5">
        <v>46795635898</v>
      </c>
      <c r="AA130" s="2">
        <v>24138066734</v>
      </c>
    </row>
    <row r="131" spans="2:27" ht="15.5" x14ac:dyDescent="0.35">
      <c r="C131" t="s">
        <v>9</v>
      </c>
      <c r="D131" s="5">
        <v>12958874000000</v>
      </c>
      <c r="E131" s="5">
        <v>12870794000000</v>
      </c>
      <c r="F131" s="5">
        <v>13730849000000</v>
      </c>
      <c r="G131" s="5">
        <v>13775023000000</v>
      </c>
      <c r="I131" s="5">
        <v>12870794000000</v>
      </c>
      <c r="J131" s="5">
        <v>13781185000000</v>
      </c>
      <c r="K131" s="5">
        <v>10273082000000</v>
      </c>
      <c r="L131" s="5">
        <v>9930753000000</v>
      </c>
      <c r="M131" s="5">
        <v>9257191000000</v>
      </c>
      <c r="N131" s="5">
        <v>7270971000000</v>
      </c>
      <c r="O131" s="5">
        <v>6935590000000</v>
      </c>
      <c r="P131" s="5">
        <v>6550468000000</v>
      </c>
      <c r="Q131" s="5">
        <v>6106998000000</v>
      </c>
      <c r="R131" s="5">
        <v>4411890000000</v>
      </c>
      <c r="S131" s="5">
        <v>4135931000000</v>
      </c>
      <c r="T131" s="5">
        <v>3904265000000</v>
      </c>
      <c r="U131" s="5">
        <v>577820000000</v>
      </c>
      <c r="V131" s="5">
        <v>537907000000</v>
      </c>
      <c r="W131" s="5">
        <v>473174000000</v>
      </c>
      <c r="X131" s="5">
        <v>393574491302</v>
      </c>
      <c r="Y131" s="5">
        <v>253624570351</v>
      </c>
      <c r="Z131" s="5">
        <v>200526135344</v>
      </c>
      <c r="AA131" s="2">
        <v>179809566180</v>
      </c>
    </row>
    <row r="132" spans="2:27" ht="15.5" x14ac:dyDescent="0.35">
      <c r="C132" t="s">
        <v>156</v>
      </c>
      <c r="D132" s="5">
        <v>54188403000000</v>
      </c>
      <c r="E132" s="5">
        <v>59141755000000</v>
      </c>
      <c r="F132" s="5">
        <v>59627342000000</v>
      </c>
      <c r="G132" s="5">
        <v>58280333000000</v>
      </c>
      <c r="I132" s="5">
        <v>59141755000000</v>
      </c>
      <c r="J132" s="5">
        <v>58732835000000</v>
      </c>
      <c r="K132" s="5">
        <v>54822181000000</v>
      </c>
      <c r="L132" s="5">
        <v>51499424000000</v>
      </c>
      <c r="M132" s="5">
        <v>43801571000000</v>
      </c>
      <c r="N132" s="5">
        <v>38053939000000</v>
      </c>
      <c r="O132" s="5">
        <v>36936262000000</v>
      </c>
      <c r="P132" s="5">
        <v>29631693000000</v>
      </c>
      <c r="Q132" s="5">
        <v>27086504000000</v>
      </c>
      <c r="R132" s="5">
        <v>22630634000000</v>
      </c>
      <c r="S132" s="5">
        <v>20019523000000</v>
      </c>
      <c r="T132" s="5">
        <v>16432776000000</v>
      </c>
      <c r="U132" s="5">
        <v>8230842000000</v>
      </c>
      <c r="V132" s="5">
        <v>7621309000000</v>
      </c>
      <c r="W132" s="5">
        <v>5085762000000</v>
      </c>
      <c r="X132" s="5">
        <v>3245762792900</v>
      </c>
      <c r="Y132" s="5">
        <v>2403695698642</v>
      </c>
      <c r="Z132" s="5">
        <v>1977150161987</v>
      </c>
      <c r="AA132" s="2">
        <v>1463045752300</v>
      </c>
    </row>
    <row r="133" spans="2:27" ht="15.5" x14ac:dyDescent="0.35">
      <c r="C133" t="s">
        <v>157</v>
      </c>
      <c r="D133" s="5">
        <v>14692189889</v>
      </c>
      <c r="E133" s="5">
        <v>14692189889</v>
      </c>
      <c r="F133" s="5">
        <v>14692189889</v>
      </c>
      <c r="G133" s="5">
        <v>14692189889</v>
      </c>
      <c r="I133" s="5">
        <v>14692189889</v>
      </c>
      <c r="J133" s="5">
        <v>14692189889</v>
      </c>
      <c r="K133" s="5">
        <v>8568234364</v>
      </c>
      <c r="L133" s="5">
        <v>8568234364</v>
      </c>
      <c r="M133" s="5">
        <v>8568234364</v>
      </c>
      <c r="N133" s="5">
        <v>6580926254</v>
      </c>
      <c r="O133" s="5">
        <v>6580926254</v>
      </c>
      <c r="P133" s="5">
        <v>6719908634</v>
      </c>
      <c r="Q133" s="5">
        <v>6719908634</v>
      </c>
      <c r="R133" s="5">
        <v>5211339040</v>
      </c>
      <c r="S133" s="5">
        <v>5211339040</v>
      </c>
      <c r="T133" s="5">
        <v>5211339040</v>
      </c>
      <c r="U133" s="5">
        <v>2316373000</v>
      </c>
      <c r="V133" s="5">
        <v>2316373000</v>
      </c>
      <c r="W133" s="5">
        <v>2316373000</v>
      </c>
      <c r="X133" s="5">
        <v>2316373000</v>
      </c>
      <c r="Y133" s="5">
        <v>1637956000</v>
      </c>
      <c r="Z133" s="5">
        <v>1500000000</v>
      </c>
      <c r="AA133" s="2">
        <v>1500000000</v>
      </c>
    </row>
    <row r="135" spans="2:27" ht="15.5" x14ac:dyDescent="0.35">
      <c r="B135" t="s">
        <v>158</v>
      </c>
      <c r="C135" t="s">
        <v>159</v>
      </c>
      <c r="D135" s="5">
        <v>232729000000</v>
      </c>
      <c r="E135" s="5">
        <v>3727378000000</v>
      </c>
      <c r="F135" s="5">
        <v>2820451000000</v>
      </c>
      <c r="G135" s="5">
        <v>-518654000000</v>
      </c>
      <c r="I135" s="5">
        <v>5620359000000</v>
      </c>
      <c r="J135" s="5">
        <v>-1527244000000</v>
      </c>
      <c r="K135" s="5">
        <v>-276194000000</v>
      </c>
      <c r="L135" s="5">
        <v>-88873000000</v>
      </c>
      <c r="M135" s="5">
        <v>3046728000000</v>
      </c>
      <c r="N135" s="5">
        <v>-4892292000000</v>
      </c>
      <c r="O135" s="5">
        <v>-333339000000</v>
      </c>
      <c r="P135" s="5">
        <v>-4013662000000</v>
      </c>
      <c r="Q135" s="5">
        <v>551804000000</v>
      </c>
      <c r="R135" s="5">
        <v>-871020000000</v>
      </c>
      <c r="S135" s="5">
        <v>802867000000</v>
      </c>
      <c r="T135" s="5">
        <v>-158566000000</v>
      </c>
      <c r="U135" s="5">
        <v>-229087000000</v>
      </c>
      <c r="V135" s="5">
        <v>459130000000</v>
      </c>
      <c r="W135" s="5">
        <v>695282000000</v>
      </c>
      <c r="X135" s="5">
        <v>64018956299</v>
      </c>
      <c r="Y135" s="5">
        <v>160023346642</v>
      </c>
      <c r="Z135" s="5">
        <v>67140441059</v>
      </c>
      <c r="AA135" s="2">
        <v>-4084640967</v>
      </c>
    </row>
    <row r="136" spans="2:27" ht="15.5" x14ac:dyDescent="0.35">
      <c r="C136" t="s">
        <v>1165</v>
      </c>
      <c r="D136" s="5">
        <v>907647000000</v>
      </c>
      <c r="E136" s="5">
        <v>1003948000000</v>
      </c>
      <c r="F136" s="5">
        <v>956474000000</v>
      </c>
      <c r="G136" s="5">
        <v>1001635000000</v>
      </c>
      <c r="I136" s="5">
        <v>3943224000000</v>
      </c>
      <c r="J136" s="5">
        <v>4054154000000</v>
      </c>
      <c r="K136" s="5">
        <v>3705219000000</v>
      </c>
      <c r="L136" s="5">
        <v>2953658000000</v>
      </c>
      <c r="M136" s="5">
        <v>2438272000000</v>
      </c>
      <c r="N136" s="5">
        <v>2398900000000</v>
      </c>
      <c r="O136" s="5">
        <v>2364843000000</v>
      </c>
      <c r="P136" s="5">
        <v>2204481000000</v>
      </c>
      <c r="Q136" s="5">
        <v>1985127000000</v>
      </c>
      <c r="R136" s="5">
        <v>1759760000000</v>
      </c>
      <c r="S136" s="5">
        <v>1539626000000</v>
      </c>
      <c r="T136" s="5">
        <v>265844000000</v>
      </c>
      <c r="U136" s="5">
        <v>1026850000000</v>
      </c>
      <c r="V136" s="5">
        <v>817925000000</v>
      </c>
      <c r="W136" s="5">
        <v>574385000000</v>
      </c>
      <c r="X136" s="5">
        <v>438659626899</v>
      </c>
      <c r="Y136" s="5">
        <v>340130413114</v>
      </c>
      <c r="Z136" s="5">
        <v>300225112185</v>
      </c>
      <c r="AA136" s="2">
        <v>211322785210</v>
      </c>
    </row>
    <row r="137" spans="2:27" ht="15.5" x14ac:dyDescent="0.35">
      <c r="C137" t="s">
        <v>905</v>
      </c>
      <c r="D137" s="5">
        <v>64342000000</v>
      </c>
      <c r="E137" s="5">
        <v>133518000000</v>
      </c>
      <c r="F137" s="5">
        <v>48950000000</v>
      </c>
      <c r="G137" s="5">
        <v>48889000000</v>
      </c>
      <c r="I137" s="5">
        <v>294376000000</v>
      </c>
      <c r="J137" s="5">
        <v>283062000000</v>
      </c>
      <c r="K137" s="5">
        <v>188034000000</v>
      </c>
      <c r="L137" s="5">
        <v>946484000000</v>
      </c>
      <c r="M137" s="5">
        <v>341121000000</v>
      </c>
      <c r="N137" s="5">
        <v>335107000000</v>
      </c>
      <c r="O137" s="5">
        <v>147929000000</v>
      </c>
      <c r="P137" s="5">
        <v>257664000000</v>
      </c>
      <c r="Q137" s="5">
        <v>237560000000</v>
      </c>
      <c r="R137" s="5">
        <v>234023000000</v>
      </c>
      <c r="S137" s="5">
        <v>202894000000</v>
      </c>
      <c r="T137" s="5">
        <v>153686000000</v>
      </c>
      <c r="U137" s="5">
        <v>48478000000</v>
      </c>
      <c r="V137" s="5">
        <v>50767000000</v>
      </c>
      <c r="W137" s="5">
        <v>31910000000</v>
      </c>
      <c r="X137" s="5">
        <v>12839828341</v>
      </c>
      <c r="Y137" s="5">
        <v>13007446829</v>
      </c>
      <c r="Z137" s="5">
        <v>7658565065</v>
      </c>
      <c r="AA137" s="2">
        <v>4538203272</v>
      </c>
    </row>
    <row r="138" spans="2:27" ht="15.5" x14ac:dyDescent="0.35">
      <c r="C138" t="s">
        <v>453</v>
      </c>
      <c r="D138" s="5">
        <v>-518765000000</v>
      </c>
      <c r="E138" s="5">
        <v>-556238000000</v>
      </c>
      <c r="F138" s="5">
        <v>-555945000000</v>
      </c>
      <c r="G138" s="5">
        <v>-541987000000</v>
      </c>
      <c r="I138" s="5">
        <v>-2226917000000</v>
      </c>
      <c r="J138" s="5">
        <v>-2312909000000</v>
      </c>
      <c r="K138" s="5">
        <v>-2003881000000</v>
      </c>
      <c r="L138" s="5">
        <v>-1009183000000</v>
      </c>
      <c r="M138" s="5">
        <v>-990131000000</v>
      </c>
      <c r="N138" s="5">
        <v>-1226915000000</v>
      </c>
      <c r="O138" s="5">
        <v>-1263645000000</v>
      </c>
      <c r="P138" s="5">
        <v>-924860000000</v>
      </c>
      <c r="Q138" s="5">
        <v>-903795000000</v>
      </c>
      <c r="R138" s="5">
        <v>-868476000000</v>
      </c>
      <c r="S138" s="5">
        <v>-899585000000</v>
      </c>
      <c r="T138" s="5">
        <v>-59577000000</v>
      </c>
      <c r="U138" s="5">
        <v>-509912000000</v>
      </c>
      <c r="V138" s="5">
        <v>-365702000000</v>
      </c>
      <c r="W138" s="5">
        <v>-257526000000</v>
      </c>
      <c r="X138" s="5">
        <v>-179808431522</v>
      </c>
      <c r="Y138" s="5">
        <v>-168016220794</v>
      </c>
      <c r="Z138" s="5">
        <v>-128155400166</v>
      </c>
      <c r="AA138" s="2">
        <v>-78479976330</v>
      </c>
    </row>
    <row r="139" spans="2:27" ht="15.5" x14ac:dyDescent="0.35">
      <c r="C139" t="s">
        <v>2632</v>
      </c>
      <c r="U139" s="5">
        <v>1173000000</v>
      </c>
      <c r="V139" s="5">
        <v>1618000000</v>
      </c>
      <c r="W139" s="5">
        <v>2224000000</v>
      </c>
      <c r="X139" s="5">
        <v>1770784030</v>
      </c>
      <c r="Y139" s="5">
        <v>3253299350</v>
      </c>
    </row>
    <row r="140" spans="2:27" ht="15.5" x14ac:dyDescent="0.35">
      <c r="C140" t="s">
        <v>1168</v>
      </c>
      <c r="D140" s="5">
        <v>-386428000000</v>
      </c>
      <c r="E140" s="5">
        <v>84119000000</v>
      </c>
      <c r="F140" s="5">
        <v>-352480000000</v>
      </c>
      <c r="G140" s="5">
        <v>-495731000000</v>
      </c>
      <c r="I140" s="5">
        <v>-975195000000</v>
      </c>
      <c r="J140" s="5">
        <v>-696343000000</v>
      </c>
      <c r="K140" s="5">
        <v>-699108000000</v>
      </c>
      <c r="L140" s="5">
        <v>-765597000000</v>
      </c>
      <c r="M140" s="5">
        <v>-664778000000</v>
      </c>
      <c r="N140" s="5">
        <v>-661386000000</v>
      </c>
      <c r="O140" s="5">
        <v>-686276000000</v>
      </c>
      <c r="P140" s="5">
        <v>-675859000000</v>
      </c>
      <c r="Q140" s="5">
        <v>-717084000000</v>
      </c>
      <c r="R140" s="5">
        <v>-676359000000</v>
      </c>
      <c r="S140" s="5">
        <v>-465405000000</v>
      </c>
      <c r="T140" s="5">
        <v>-149015000000</v>
      </c>
      <c r="U140" s="5">
        <v>-349048000000</v>
      </c>
      <c r="V140" s="5">
        <v>-277935000000</v>
      </c>
      <c r="W140" s="5">
        <v>-209855000000</v>
      </c>
      <c r="X140" s="5">
        <v>-149281126215</v>
      </c>
      <c r="Y140" s="5">
        <v>-121858819788</v>
      </c>
      <c r="Z140" s="5">
        <v>-107374328585</v>
      </c>
      <c r="AA140" s="2">
        <v>-89183938947</v>
      </c>
    </row>
    <row r="141" spans="2:27" ht="15.5" x14ac:dyDescent="0.35">
      <c r="C141" t="s">
        <v>1634</v>
      </c>
      <c r="U141" s="5">
        <v>-88786000000</v>
      </c>
      <c r="V141" s="5">
        <v>2570000000</v>
      </c>
      <c r="W141" s="5">
        <v>-1530000000</v>
      </c>
      <c r="X141" s="5">
        <v>-36877948154</v>
      </c>
      <c r="Y141" s="5">
        <v>-1109222118</v>
      </c>
      <c r="Z141" s="5">
        <v>-19276747834</v>
      </c>
      <c r="AA141" s="2">
        <v>-18069079945</v>
      </c>
    </row>
    <row r="142" spans="2:27" ht="15.5" x14ac:dyDescent="0.35">
      <c r="C142" t="s">
        <v>429</v>
      </c>
      <c r="D142" s="5">
        <v>-30384000000</v>
      </c>
      <c r="E142" s="5">
        <v>-69126000000</v>
      </c>
      <c r="F142" s="5">
        <v>23129000000</v>
      </c>
      <c r="G142" s="5">
        <v>-52915000000</v>
      </c>
      <c r="I142" s="5">
        <v>-129914000000</v>
      </c>
      <c r="J142" s="5">
        <v>-198694000000</v>
      </c>
      <c r="K142" s="5">
        <v>-212754000000</v>
      </c>
      <c r="L142" s="5">
        <v>-262272000000</v>
      </c>
      <c r="M142" s="5">
        <v>-199513000000</v>
      </c>
      <c r="N142" s="5">
        <v>-147145000000</v>
      </c>
      <c r="O142" s="5">
        <v>-172272000000</v>
      </c>
      <c r="P142" s="5">
        <v>-225776000000</v>
      </c>
      <c r="Q142" s="5">
        <v>-122823000000</v>
      </c>
      <c r="R142" s="5">
        <v>-132332000000</v>
      </c>
      <c r="S142" s="5">
        <v>-53288000000</v>
      </c>
      <c r="T142" s="5">
        <v>-56739000000</v>
      </c>
      <c r="U142" s="5">
        <v>-39132000000</v>
      </c>
      <c r="V142" s="5">
        <v>-33664000000</v>
      </c>
      <c r="W142" s="5">
        <v>-22263000000</v>
      </c>
      <c r="X142" s="5">
        <v>-21250407000</v>
      </c>
      <c r="Y142" s="5">
        <v>-12490701420</v>
      </c>
    </row>
    <row r="143" spans="2:27" ht="15.5" x14ac:dyDescent="0.35">
      <c r="C143" t="s">
        <v>1169</v>
      </c>
    </row>
    <row r="144" spans="2:27" ht="15.5" x14ac:dyDescent="0.35">
      <c r="C144" t="s">
        <v>1170</v>
      </c>
      <c r="X144" s="5">
        <v>-41541638</v>
      </c>
      <c r="Y144" s="5">
        <v>150091638907</v>
      </c>
      <c r="Z144" s="5">
        <v>-101482516907</v>
      </c>
      <c r="AA144" s="2">
        <v>18426678381</v>
      </c>
    </row>
    <row r="145" spans="3:27" ht="15.5" x14ac:dyDescent="0.35">
      <c r="C145" t="s">
        <v>1171</v>
      </c>
    </row>
    <row r="146" spans="3:27" ht="15.5" x14ac:dyDescent="0.35">
      <c r="C146" t="s">
        <v>1172</v>
      </c>
    </row>
    <row r="147" spans="3:27" ht="15.5" x14ac:dyDescent="0.35">
      <c r="C147" t="s">
        <v>2633</v>
      </c>
      <c r="Z147" s="5">
        <v>-8259000000</v>
      </c>
      <c r="AA147" s="2">
        <v>-9893220880</v>
      </c>
    </row>
    <row r="148" spans="3:27" ht="15.5" x14ac:dyDescent="0.35">
      <c r="C148" t="s">
        <v>620</v>
      </c>
      <c r="D148" s="5">
        <v>1691416000000</v>
      </c>
      <c r="E148" s="5">
        <v>2016814000000</v>
      </c>
      <c r="F148" s="5">
        <v>795159000000</v>
      </c>
      <c r="G148" s="5">
        <v>1016764000000</v>
      </c>
      <c r="I148" s="5">
        <v>3652746000000</v>
      </c>
      <c r="J148" s="5">
        <v>-3139891000000</v>
      </c>
      <c r="K148" s="5">
        <v>-3941895000000</v>
      </c>
      <c r="L148" s="5">
        <v>-6291302000000</v>
      </c>
      <c r="M148" s="5">
        <v>-3805347000000</v>
      </c>
      <c r="N148" s="5">
        <v>-3337453000000</v>
      </c>
      <c r="O148" s="5">
        <v>-4145486000000</v>
      </c>
      <c r="P148" s="5">
        <v>-3723978000000</v>
      </c>
      <c r="Q148" s="5">
        <v>-2364151000000</v>
      </c>
      <c r="R148" s="5">
        <v>-2481914000000</v>
      </c>
      <c r="S148" s="5">
        <v>-2490609000000</v>
      </c>
      <c r="T148" s="5">
        <v>388755000000</v>
      </c>
      <c r="U148" s="5">
        <v>-960403000000</v>
      </c>
      <c r="V148" s="5">
        <v>-1933547000000</v>
      </c>
      <c r="W148" s="5">
        <v>-801770000000</v>
      </c>
      <c r="X148" s="5">
        <v>-630537573954</v>
      </c>
      <c r="Y148" s="5">
        <v>-399250245131</v>
      </c>
      <c r="Z148" s="5">
        <v>-361789634878</v>
      </c>
      <c r="AA148" s="2">
        <v>-432879457761</v>
      </c>
    </row>
    <row r="149" spans="3:27" ht="15.5" x14ac:dyDescent="0.35">
      <c r="C149" t="s">
        <v>1233</v>
      </c>
      <c r="U149" s="5">
        <v>19198000000</v>
      </c>
    </row>
    <row r="150" spans="3:27" ht="15.5" x14ac:dyDescent="0.35">
      <c r="C150" t="s">
        <v>1175</v>
      </c>
    </row>
    <row r="151" spans="3:27" ht="15.5" x14ac:dyDescent="0.35">
      <c r="C151" t="s">
        <v>1177</v>
      </c>
      <c r="D151" s="5">
        <v>32063000000</v>
      </c>
      <c r="E151" s="5">
        <v>-4070000000</v>
      </c>
      <c r="F151" s="5">
        <v>-346475000000</v>
      </c>
      <c r="G151" s="5">
        <v>-36039000000</v>
      </c>
      <c r="I151" s="5">
        <v>-571979000000</v>
      </c>
      <c r="J151" s="5">
        <v>-389263000000</v>
      </c>
      <c r="K151" s="5">
        <v>1533000000</v>
      </c>
      <c r="L151" s="5">
        <v>125377000000</v>
      </c>
      <c r="M151" s="5">
        <v>-118653000000</v>
      </c>
      <c r="N151" s="5">
        <v>-250568000000</v>
      </c>
      <c r="O151" s="5">
        <v>-31782000000</v>
      </c>
      <c r="P151" s="5">
        <v>-86401000000</v>
      </c>
      <c r="Q151" s="5">
        <v>-159204000000</v>
      </c>
      <c r="R151" s="5">
        <v>10625000000</v>
      </c>
      <c r="S151" s="5">
        <v>-5087000000</v>
      </c>
      <c r="T151" s="5">
        <v>9150000000</v>
      </c>
      <c r="U151" s="5">
        <v>-48349000000</v>
      </c>
      <c r="V151" s="5">
        <v>-38031000000</v>
      </c>
      <c r="W151" s="5">
        <v>-13242000000</v>
      </c>
      <c r="X151" s="5">
        <v>-16404944181</v>
      </c>
      <c r="Y151" s="5">
        <v>-4523050655</v>
      </c>
      <c r="Z151" s="5">
        <v>-4562095940</v>
      </c>
      <c r="AA151" s="2">
        <v>378551898</v>
      </c>
    </row>
    <row r="152" spans="3:27" ht="15.5" x14ac:dyDescent="0.35">
      <c r="C152" t="s">
        <v>1178</v>
      </c>
      <c r="D152" s="5">
        <v>1723479000000</v>
      </c>
      <c r="E152" s="5">
        <v>2012744000000</v>
      </c>
      <c r="F152" s="5">
        <v>448684000000</v>
      </c>
      <c r="G152" s="5">
        <v>980725000000</v>
      </c>
      <c r="I152" s="5">
        <v>3080767000000</v>
      </c>
      <c r="J152" s="5">
        <v>-3529154000000</v>
      </c>
      <c r="K152" s="5">
        <v>-3940362000000</v>
      </c>
      <c r="L152" s="5">
        <v>-6165925000000</v>
      </c>
      <c r="M152" s="5">
        <v>-3924000000000</v>
      </c>
      <c r="N152" s="5">
        <v>-3588021000000</v>
      </c>
      <c r="O152" s="5">
        <v>-4177268000000</v>
      </c>
      <c r="P152" s="5">
        <v>-3810379000000</v>
      </c>
      <c r="Q152" s="5">
        <v>-2523355000000</v>
      </c>
      <c r="R152" s="5">
        <v>-2471289000000</v>
      </c>
      <c r="S152" s="5">
        <v>-2495696000000</v>
      </c>
      <c r="T152" s="5">
        <v>397905000000</v>
      </c>
      <c r="U152" s="5">
        <v>-989554000000</v>
      </c>
      <c r="V152" s="5">
        <v>-1863010000000</v>
      </c>
      <c r="W152" s="5">
        <v>-923580000000</v>
      </c>
      <c r="X152" s="5">
        <v>-646984059773</v>
      </c>
      <c r="Y152" s="5">
        <v>-253681656879</v>
      </c>
      <c r="Z152" s="5">
        <v>-476093247725</v>
      </c>
      <c r="AA152" s="2">
        <v>-423967448362</v>
      </c>
    </row>
    <row r="153" spans="3:27" ht="15.5" x14ac:dyDescent="0.35">
      <c r="C153" t="s">
        <v>1179</v>
      </c>
    </row>
    <row r="154" spans="3:27" ht="15.5" x14ac:dyDescent="0.35">
      <c r="C154" t="s">
        <v>1153</v>
      </c>
      <c r="Q154" s="5">
        <v>-48206000000</v>
      </c>
      <c r="R154" s="5">
        <v>13944000000</v>
      </c>
      <c r="S154" s="5">
        <v>-58572000000</v>
      </c>
      <c r="T154" s="5">
        <v>-249774000000</v>
      </c>
      <c r="U154" s="5">
        <v>-1170000000</v>
      </c>
      <c r="V154" s="5">
        <v>1926000000</v>
      </c>
      <c r="W154" s="5">
        <v>578000000</v>
      </c>
    </row>
    <row r="155" spans="3:27" ht="15.5" x14ac:dyDescent="0.35">
      <c r="C155" t="s">
        <v>2634</v>
      </c>
      <c r="X155" s="5">
        <v>-801378534</v>
      </c>
      <c r="Y155" s="5">
        <v>-4100001</v>
      </c>
      <c r="Z155" s="5">
        <v>-3465202</v>
      </c>
      <c r="AA155" s="2">
        <v>-5800000</v>
      </c>
    </row>
    <row r="156" spans="3:27" ht="15.5" x14ac:dyDescent="0.35">
      <c r="C156" t="s">
        <v>1154</v>
      </c>
      <c r="D156" s="5">
        <v>-1476801000000</v>
      </c>
      <c r="E156" s="5">
        <v>1632273000000</v>
      </c>
      <c r="F156" s="5">
        <v>5591285000000</v>
      </c>
      <c r="G156" s="5">
        <v>-4035295000000</v>
      </c>
      <c r="I156" s="5">
        <v>2113703000000</v>
      </c>
      <c r="J156" s="5">
        <v>753419000000</v>
      </c>
      <c r="K156" s="5">
        <v>2397175000000</v>
      </c>
      <c r="L156" s="5">
        <v>4943475000000</v>
      </c>
      <c r="M156" s="5">
        <v>5355946000000</v>
      </c>
      <c r="N156" s="5">
        <v>-573296000000</v>
      </c>
      <c r="O156" s="5">
        <v>3674183000000</v>
      </c>
      <c r="P156" s="5">
        <v>-1537428000000</v>
      </c>
      <c r="Q156" s="5">
        <v>2049006000000</v>
      </c>
      <c r="R156" s="5">
        <v>533362000000</v>
      </c>
      <c r="S156" s="5">
        <v>3042289000000</v>
      </c>
      <c r="T156" s="5">
        <v>-90639000000</v>
      </c>
      <c r="U156" s="5">
        <v>575580000000</v>
      </c>
      <c r="V156" s="5">
        <v>2138717000000</v>
      </c>
    </row>
    <row r="157" spans="3:27" ht="15.5" x14ac:dyDescent="0.35">
      <c r="C157" t="s">
        <v>1819</v>
      </c>
      <c r="W157" s="5">
        <v>48651000000</v>
      </c>
      <c r="X157" s="5">
        <v>109884640479</v>
      </c>
      <c r="Y157" s="5">
        <v>-16829569480</v>
      </c>
      <c r="Z157" s="5">
        <v>10216496382</v>
      </c>
      <c r="AA157" s="2">
        <v>74497211151</v>
      </c>
    </row>
    <row r="158" spans="3:27" ht="15.5" x14ac:dyDescent="0.35">
      <c r="C158" t="s">
        <v>2635</v>
      </c>
      <c r="W158" s="5">
        <v>90602000000</v>
      </c>
      <c r="X158" s="5">
        <v>66825607726</v>
      </c>
      <c r="Y158" s="5">
        <v>53810570427</v>
      </c>
      <c r="Z158" s="5">
        <v>23608837318</v>
      </c>
      <c r="AA158" s="2">
        <v>31189961392</v>
      </c>
    </row>
    <row r="159" spans="3:27" ht="15.5" x14ac:dyDescent="0.35">
      <c r="C159" t="s">
        <v>329</v>
      </c>
      <c r="W159" s="5">
        <v>1397933000000</v>
      </c>
      <c r="X159" s="5">
        <v>346304156100</v>
      </c>
      <c r="Y159" s="5">
        <v>497673143445</v>
      </c>
      <c r="Z159" s="5">
        <v>219280428073</v>
      </c>
      <c r="AA159" s="2">
        <v>278558745086</v>
      </c>
    </row>
    <row r="160" spans="3:27" ht="15.5" x14ac:dyDescent="0.35">
      <c r="C160" t="s">
        <v>1156</v>
      </c>
      <c r="D160" s="5">
        <v>-1476801000000</v>
      </c>
      <c r="E160" s="5">
        <v>1632273000000</v>
      </c>
      <c r="F160" s="5">
        <v>5591285000000</v>
      </c>
      <c r="G160" s="5">
        <v>-4035295000000</v>
      </c>
      <c r="I160" s="5">
        <v>2113703000000</v>
      </c>
      <c r="J160" s="5">
        <v>753419000000</v>
      </c>
      <c r="K160" s="5">
        <v>2397175000000</v>
      </c>
      <c r="L160" s="5">
        <v>4943475000000</v>
      </c>
      <c r="M160" s="5">
        <v>5355946000000</v>
      </c>
      <c r="N160" s="5">
        <v>-573296000000</v>
      </c>
      <c r="O160" s="5">
        <v>3674183000000</v>
      </c>
      <c r="P160" s="5">
        <v>-1537428000000</v>
      </c>
      <c r="Q160" s="5">
        <v>2049006000000</v>
      </c>
      <c r="R160" s="5">
        <v>533362000000</v>
      </c>
      <c r="S160" s="5">
        <v>3042289000000</v>
      </c>
      <c r="T160" s="5">
        <v>-90639000000</v>
      </c>
      <c r="U160" s="5">
        <v>575580000000</v>
      </c>
      <c r="V160" s="5">
        <v>2138717000000</v>
      </c>
      <c r="W160" s="5">
        <v>1537186000000</v>
      </c>
      <c r="X160" s="5">
        <v>523014404305</v>
      </c>
      <c r="Y160" s="5">
        <v>534654144392</v>
      </c>
      <c r="Z160" s="5">
        <v>253105761773</v>
      </c>
      <c r="AA160" s="2">
        <v>384245917629</v>
      </c>
    </row>
    <row r="161" spans="3:27" ht="15.5" x14ac:dyDescent="0.35">
      <c r="C161" t="s">
        <v>1157</v>
      </c>
      <c r="D161" s="5">
        <v>99184000000</v>
      </c>
      <c r="E161" s="5">
        <v>-170435000000</v>
      </c>
      <c r="F161" s="5">
        <v>-2892799000000</v>
      </c>
      <c r="G161" s="5">
        <v>2158041000000</v>
      </c>
      <c r="I161" s="5">
        <v>-150156000000</v>
      </c>
      <c r="J161" s="5">
        <v>171796000000</v>
      </c>
      <c r="K161" s="5">
        <v>357107000000</v>
      </c>
      <c r="L161" s="5">
        <v>-697890000000</v>
      </c>
      <c r="M161" s="5">
        <v>642946000000</v>
      </c>
      <c r="N161" s="5">
        <v>-1620329000000</v>
      </c>
      <c r="O161" s="5">
        <v>-215005000000</v>
      </c>
      <c r="P161" s="5">
        <v>633730000000</v>
      </c>
      <c r="Q161" s="5">
        <v>548422000000</v>
      </c>
      <c r="R161" s="5">
        <v>691219000000</v>
      </c>
      <c r="S161" s="5">
        <v>9615000000</v>
      </c>
      <c r="T161" s="5">
        <v>-383355000000</v>
      </c>
      <c r="U161" s="5">
        <v>115910000000</v>
      </c>
      <c r="V161" s="5">
        <v>-38589000000</v>
      </c>
      <c r="W161" s="5">
        <v>-46109000000</v>
      </c>
      <c r="X161" s="5">
        <v>171444451083</v>
      </c>
      <c r="Y161" s="5">
        <v>-176184589293</v>
      </c>
      <c r="Z161" s="5">
        <v>234472688141</v>
      </c>
      <c r="AA161" s="2">
        <v>2031748254</v>
      </c>
    </row>
    <row r="162" spans="3:27" ht="15.5" x14ac:dyDescent="0.35">
      <c r="C162" t="s">
        <v>2636</v>
      </c>
      <c r="U162" s="5">
        <v>-19198000000</v>
      </c>
    </row>
    <row r="163" spans="3:27" ht="15.5" x14ac:dyDescent="0.35">
      <c r="C163" t="s">
        <v>2637</v>
      </c>
    </row>
    <row r="164" spans="3:27" ht="15.5" x14ac:dyDescent="0.35">
      <c r="C164" t="s">
        <v>325</v>
      </c>
    </row>
    <row r="165" spans="3:27" ht="15.5" x14ac:dyDescent="0.35">
      <c r="C165" t="s">
        <v>1181</v>
      </c>
      <c r="D165" s="5">
        <v>6543000000</v>
      </c>
      <c r="E165" s="5">
        <v>4381000000</v>
      </c>
      <c r="F165" s="5">
        <v>-5250000000</v>
      </c>
      <c r="G165" s="5">
        <v>-704000000</v>
      </c>
      <c r="I165" s="5">
        <v>809000000</v>
      </c>
      <c r="J165" s="5">
        <v>-8359000000</v>
      </c>
      <c r="K165" s="5">
        <v>16445000000</v>
      </c>
      <c r="L165" s="5">
        <v>7071000000</v>
      </c>
      <c r="M165" s="5">
        <v>-480000000</v>
      </c>
      <c r="N165" s="5">
        <v>-6294000000</v>
      </c>
      <c r="O165" s="5">
        <v>6570000000</v>
      </c>
      <c r="P165" s="5">
        <v>940000000</v>
      </c>
      <c r="Q165" s="5">
        <v>1943000000</v>
      </c>
      <c r="R165" s="5">
        <v>1367000000</v>
      </c>
      <c r="S165" s="5">
        <v>-2111000000</v>
      </c>
      <c r="T165" s="5">
        <v>161000000</v>
      </c>
      <c r="U165" s="5">
        <v>-4546000000</v>
      </c>
      <c r="V165" s="5">
        <v>4151000000</v>
      </c>
      <c r="W165" s="5">
        <v>2071000000</v>
      </c>
      <c r="X165" s="5">
        <v>-6471305658</v>
      </c>
      <c r="Y165" s="5">
        <v>-804205948</v>
      </c>
      <c r="Z165" s="5">
        <v>1703425480</v>
      </c>
      <c r="AA165" s="2">
        <v>418518864</v>
      </c>
    </row>
    <row r="166" spans="3:27" ht="15.5" x14ac:dyDescent="0.35">
      <c r="C166" t="s">
        <v>2638</v>
      </c>
      <c r="X166" s="5">
        <v>-735384233</v>
      </c>
      <c r="Y166" s="5">
        <v>3127559198</v>
      </c>
      <c r="Z166" s="5">
        <v>878077927</v>
      </c>
      <c r="AA166" s="2">
        <v>3064429388</v>
      </c>
    </row>
    <row r="167" spans="3:27" ht="15.5" x14ac:dyDescent="0.35">
      <c r="C167" t="s">
        <v>2639</v>
      </c>
    </row>
    <row r="168" spans="3:27" ht="15.5" x14ac:dyDescent="0.35">
      <c r="C168" t="s">
        <v>2640</v>
      </c>
      <c r="D168" s="5">
        <v>-156088000000</v>
      </c>
      <c r="E168" s="5">
        <v>-347806000000</v>
      </c>
      <c r="F168" s="5">
        <v>-441597000000</v>
      </c>
      <c r="G168" s="5">
        <v>418688000000</v>
      </c>
      <c r="I168" s="5">
        <v>-330338000000</v>
      </c>
      <c r="J168" s="5">
        <v>-44216000000</v>
      </c>
      <c r="K168" s="5">
        <v>-84069000000</v>
      </c>
      <c r="L168" s="5">
        <v>-38694000000</v>
      </c>
      <c r="M168" s="5">
        <v>47345000000</v>
      </c>
      <c r="N168" s="5">
        <v>197087000000</v>
      </c>
      <c r="O168" s="5">
        <v>-12398000000</v>
      </c>
      <c r="P168" s="5">
        <v>63825000000</v>
      </c>
      <c r="Q168" s="5">
        <v>45009000000</v>
      </c>
      <c r="R168" s="5">
        <v>43761000000</v>
      </c>
      <c r="S168" s="5">
        <v>-16900000000</v>
      </c>
      <c r="T168" s="5">
        <v>12937000000</v>
      </c>
      <c r="U168" s="5">
        <v>4268000000</v>
      </c>
      <c r="V168" s="5">
        <v>20356000000</v>
      </c>
      <c r="W168" s="5">
        <v>7791000000</v>
      </c>
    </row>
    <row r="169" spans="3:27" ht="15.5" x14ac:dyDescent="0.35">
      <c r="C169" t="s">
        <v>1184</v>
      </c>
      <c r="D169" s="5">
        <v>-1527162000000</v>
      </c>
      <c r="E169" s="5">
        <v>1118413000000</v>
      </c>
      <c r="F169" s="5">
        <v>2251639000000</v>
      </c>
      <c r="G169" s="5">
        <v>-1459270000000</v>
      </c>
      <c r="I169" s="5">
        <v>1634018000000</v>
      </c>
      <c r="J169" s="5">
        <v>872640000000</v>
      </c>
      <c r="K169" s="5">
        <v>2686658000000</v>
      </c>
      <c r="L169" s="5">
        <v>4213962000000</v>
      </c>
      <c r="M169" s="5">
        <v>6045757000000</v>
      </c>
      <c r="N169" s="5">
        <v>-2002832000000</v>
      </c>
      <c r="O169" s="5">
        <v>3453350000000</v>
      </c>
      <c r="P169" s="5">
        <v>-838933000000</v>
      </c>
      <c r="Q169" s="5">
        <v>2596174000000</v>
      </c>
      <c r="R169" s="5">
        <v>1283653000000</v>
      </c>
      <c r="S169" s="5">
        <v>2974321000000</v>
      </c>
      <c r="T169" s="5">
        <v>-710670000000</v>
      </c>
      <c r="U169" s="5">
        <v>670844000000</v>
      </c>
      <c r="V169" s="5">
        <v>2126561000000</v>
      </c>
      <c r="W169" s="5">
        <v>1501517000000</v>
      </c>
      <c r="X169" s="5">
        <v>686450786963</v>
      </c>
      <c r="Y169" s="5">
        <v>360788808348</v>
      </c>
      <c r="Z169" s="5">
        <v>490156488119</v>
      </c>
      <c r="AA169" s="2">
        <v>389754814135</v>
      </c>
    </row>
    <row r="170" spans="3:27" ht="15.5" x14ac:dyDescent="0.35">
      <c r="C170" t="s">
        <v>185</v>
      </c>
    </row>
    <row r="171" spans="3:27" ht="15.5" x14ac:dyDescent="0.35">
      <c r="C171" t="s">
        <v>165</v>
      </c>
      <c r="D171" s="5">
        <v>-3488650000000</v>
      </c>
      <c r="E171" s="5">
        <v>-1268086000000</v>
      </c>
      <c r="F171" s="5">
        <v>-776300000000</v>
      </c>
      <c r="G171" s="5">
        <v>1946200000000</v>
      </c>
      <c r="I171" s="5">
        <v>-857724000000</v>
      </c>
      <c r="J171" s="5">
        <v>2058292000000</v>
      </c>
      <c r="K171" s="5">
        <v>-26968000000</v>
      </c>
      <c r="L171" s="5">
        <v>2153378000000</v>
      </c>
      <c r="M171" s="5">
        <v>-672340000000</v>
      </c>
      <c r="N171" s="5">
        <v>2669448000000</v>
      </c>
      <c r="O171" s="5">
        <v>3144836000000</v>
      </c>
      <c r="P171" s="5">
        <v>2611561000000</v>
      </c>
      <c r="Q171" s="5">
        <v>1447100000000</v>
      </c>
      <c r="R171" s="5">
        <v>1021596000000</v>
      </c>
      <c r="S171" s="5">
        <v>292340000000</v>
      </c>
      <c r="T171" s="5">
        <v>128150000000</v>
      </c>
      <c r="U171" s="5">
        <v>-116536000000</v>
      </c>
      <c r="V171" s="5">
        <v>261958000000</v>
      </c>
      <c r="W171" s="5">
        <v>219272000000</v>
      </c>
      <c r="X171" s="5">
        <v>90879693866</v>
      </c>
      <c r="Y171" s="5">
        <v>14953029024</v>
      </c>
      <c r="Z171" s="5">
        <v>-14970807500</v>
      </c>
    </row>
    <row r="172" spans="3:27" ht="15.5" x14ac:dyDescent="0.35">
      <c r="C172" t="s">
        <v>166</v>
      </c>
      <c r="D172" s="5">
        <v>-91551000000</v>
      </c>
      <c r="E172" s="5">
        <v>934902000000</v>
      </c>
      <c r="F172" s="5">
        <v>-595206000000</v>
      </c>
      <c r="G172" s="5">
        <v>100922000000</v>
      </c>
      <c r="I172" s="5">
        <v>910439000000</v>
      </c>
      <c r="J172" s="5">
        <v>-841941000000</v>
      </c>
      <c r="K172" s="5">
        <v>264852000000</v>
      </c>
      <c r="L172" s="5">
        <v>-1473376000000</v>
      </c>
      <c r="M172" s="5">
        <v>-1195290000000</v>
      </c>
      <c r="N172" s="5">
        <v>-364816000000</v>
      </c>
      <c r="O172" s="5">
        <v>-483926000000</v>
      </c>
      <c r="P172" s="5">
        <v>1033711000000</v>
      </c>
      <c r="Q172" s="5">
        <v>-852655000000</v>
      </c>
      <c r="R172" s="5">
        <v>-846691000000</v>
      </c>
      <c r="S172" s="5">
        <v>-119870000000</v>
      </c>
      <c r="T172" s="5">
        <v>-245978000000</v>
      </c>
      <c r="U172" s="5">
        <v>-242796000000</v>
      </c>
      <c r="V172" s="5">
        <v>-52353000000</v>
      </c>
      <c r="W172" s="5">
        <v>-257735000000</v>
      </c>
      <c r="X172" s="5">
        <v>-37326376127</v>
      </c>
      <c r="Y172" s="5">
        <v>-113755828519</v>
      </c>
      <c r="Z172" s="5">
        <v>-16870382519</v>
      </c>
      <c r="AA172" s="2">
        <v>36591846848</v>
      </c>
    </row>
    <row r="173" spans="3:27" ht="15.5" x14ac:dyDescent="0.35">
      <c r="C173" t="s">
        <v>1564</v>
      </c>
      <c r="T173" s="5">
        <v>-138380000000</v>
      </c>
    </row>
    <row r="174" spans="3:27" ht="15.5" x14ac:dyDescent="0.35">
      <c r="C174" t="s">
        <v>168</v>
      </c>
      <c r="D174" s="5">
        <v>-5058000000</v>
      </c>
      <c r="E174" s="5">
        <v>-28871000000</v>
      </c>
      <c r="F174" s="5">
        <v>-9251000000</v>
      </c>
      <c r="G174" s="5">
        <v>-2773000000</v>
      </c>
      <c r="I174" s="5">
        <v>-41766000000</v>
      </c>
      <c r="J174" s="5">
        <v>-56963000000</v>
      </c>
      <c r="K174" s="5">
        <v>-41545000000</v>
      </c>
      <c r="L174" s="5">
        <v>-49905000000</v>
      </c>
      <c r="M174" s="5">
        <v>-30557000000</v>
      </c>
      <c r="N174" s="5">
        <v>-15632000000</v>
      </c>
      <c r="O174" s="5">
        <v>-22252000000</v>
      </c>
      <c r="P174" s="5">
        <v>-23098000000</v>
      </c>
      <c r="Q174" s="5">
        <v>-35657000000</v>
      </c>
      <c r="R174" s="5">
        <v>-93860000000</v>
      </c>
      <c r="S174" s="5">
        <v>-48134000000</v>
      </c>
      <c r="T174" s="5">
        <v>-10194000000</v>
      </c>
      <c r="U174" s="5">
        <v>-34478000000</v>
      </c>
      <c r="V174" s="5">
        <v>-57877000000</v>
      </c>
      <c r="W174" s="5">
        <v>-35475000000</v>
      </c>
      <c r="X174" s="5">
        <v>-26558045572</v>
      </c>
      <c r="Y174" s="5">
        <v>-7904918004</v>
      </c>
      <c r="Z174" s="5">
        <v>-16872932519</v>
      </c>
      <c r="AA174" s="2">
        <v>-9858973677</v>
      </c>
    </row>
    <row r="175" spans="3:27" ht="15.5" x14ac:dyDescent="0.35">
      <c r="C175" t="s">
        <v>997</v>
      </c>
      <c r="T175" s="5">
        <v>1529000000</v>
      </c>
    </row>
    <row r="176" spans="3:27" ht="15.5" x14ac:dyDescent="0.35">
      <c r="C176" t="s">
        <v>170</v>
      </c>
      <c r="D176" s="5">
        <v>8000000</v>
      </c>
      <c r="E176" s="5">
        <v>27000000</v>
      </c>
      <c r="F176" s="5">
        <v>15000000</v>
      </c>
      <c r="G176" s="5">
        <v>29000000</v>
      </c>
      <c r="I176" s="5">
        <v>88000000</v>
      </c>
      <c r="J176" s="5">
        <v>641000000</v>
      </c>
      <c r="K176" s="5">
        <v>514000000</v>
      </c>
      <c r="L176" s="5">
        <v>58000000</v>
      </c>
      <c r="M176" s="5">
        <v>608000000</v>
      </c>
      <c r="N176" s="5">
        <v>381000000</v>
      </c>
      <c r="O176" s="5">
        <v>1000000</v>
      </c>
      <c r="P176" s="5">
        <v>1174000000</v>
      </c>
      <c r="Q176" s="5">
        <v>541000000</v>
      </c>
      <c r="R176" s="5">
        <v>2050000000</v>
      </c>
      <c r="U176" s="5">
        <v>2533000000</v>
      </c>
      <c r="V176" s="5">
        <v>3867000000</v>
      </c>
      <c r="W176" s="5">
        <v>14000000</v>
      </c>
      <c r="Z176" s="5">
        <v>2550000</v>
      </c>
    </row>
    <row r="177" spans="3:27" ht="15.5" x14ac:dyDescent="0.35">
      <c r="C177" t="s">
        <v>2641</v>
      </c>
      <c r="D177" s="5">
        <v>-527000000</v>
      </c>
    </row>
    <row r="178" spans="3:27" ht="15.5" x14ac:dyDescent="0.35">
      <c r="C178" t="s">
        <v>2642</v>
      </c>
      <c r="E178" s="5">
        <v>-2766000000</v>
      </c>
      <c r="F178" s="5">
        <v>-614000000</v>
      </c>
      <c r="G178" s="5">
        <v>-578000000</v>
      </c>
      <c r="I178" s="5">
        <v>-3958000000</v>
      </c>
      <c r="J178" s="5">
        <v>-20412000000</v>
      </c>
      <c r="K178" s="5">
        <v>-5116000000</v>
      </c>
      <c r="L178" s="5">
        <v>-38365000000</v>
      </c>
      <c r="M178" s="5">
        <v>-17502000000</v>
      </c>
      <c r="N178" s="5">
        <v>-11422000000</v>
      </c>
      <c r="O178" s="5">
        <v>-5570000000</v>
      </c>
      <c r="P178" s="5">
        <v>-12985000000</v>
      </c>
      <c r="Q178" s="5">
        <v>-35490000000</v>
      </c>
      <c r="R178" s="5">
        <v>-73366000000</v>
      </c>
    </row>
    <row r="179" spans="3:27" ht="15.5" x14ac:dyDescent="0.35">
      <c r="C179" t="s">
        <v>2643</v>
      </c>
      <c r="F179" s="5">
        <v>796055000000</v>
      </c>
      <c r="G179" s="5">
        <v>-796055000000</v>
      </c>
      <c r="X179" s="5">
        <v>-3000000000</v>
      </c>
      <c r="AA179" s="2">
        <v>46450820525</v>
      </c>
    </row>
    <row r="180" spans="3:27" ht="15.5" x14ac:dyDescent="0.35">
      <c r="C180" t="s">
        <v>2644</v>
      </c>
      <c r="D180" s="5">
        <v>-966555000000</v>
      </c>
      <c r="E180" s="5">
        <v>86471000000</v>
      </c>
      <c r="F180" s="5">
        <v>-2815767000000</v>
      </c>
      <c r="G180" s="5">
        <v>1864949000000</v>
      </c>
      <c r="I180" s="5">
        <v>-1358322000000</v>
      </c>
      <c r="J180" s="5">
        <v>-1333925000000</v>
      </c>
      <c r="K180" s="5">
        <v>-86001000000</v>
      </c>
      <c r="L180" s="5">
        <v>-1518023000000</v>
      </c>
      <c r="M180" s="5">
        <v>-2238492000000</v>
      </c>
      <c r="N180" s="5">
        <v>-2365706000000</v>
      </c>
      <c r="O180" s="5">
        <v>-1493070000000</v>
      </c>
      <c r="P180" s="5">
        <v>-1253188000000</v>
      </c>
      <c r="Q180" s="5">
        <v>-4104585000000</v>
      </c>
      <c r="R180" s="5">
        <v>-3585195000000</v>
      </c>
      <c r="S180" s="5">
        <v>-1349344000000</v>
      </c>
      <c r="T180" s="5">
        <v>-236534000000</v>
      </c>
      <c r="U180" s="5">
        <v>-367157000000</v>
      </c>
      <c r="V180" s="5">
        <v>-1528886000000</v>
      </c>
      <c r="W180" s="5">
        <v>-1102256000000</v>
      </c>
      <c r="X180" s="5">
        <v>-7768330555</v>
      </c>
      <c r="Y180" s="5">
        <v>-105850910515</v>
      </c>
    </row>
    <row r="181" spans="3:27" ht="15.5" x14ac:dyDescent="0.35">
      <c r="C181" t="s">
        <v>1193</v>
      </c>
      <c r="D181" s="5">
        <v>880581000000</v>
      </c>
      <c r="E181" s="5">
        <v>880041000000</v>
      </c>
      <c r="F181" s="5">
        <v>1434356000000</v>
      </c>
      <c r="G181" s="5">
        <v>-964650000000</v>
      </c>
      <c r="I181" s="5">
        <v>2314397000000</v>
      </c>
      <c r="J181" s="5">
        <v>568718000000</v>
      </c>
      <c r="K181" s="5">
        <v>397000000000</v>
      </c>
      <c r="L181" s="5">
        <v>132859000000</v>
      </c>
      <c r="M181" s="5">
        <v>1090653000000</v>
      </c>
      <c r="N181" s="5">
        <v>2027563000000</v>
      </c>
      <c r="O181" s="5">
        <v>1036965000000</v>
      </c>
      <c r="P181" s="5">
        <v>2321808000000</v>
      </c>
      <c r="Q181" s="5">
        <v>3322536000000</v>
      </c>
      <c r="R181" s="5">
        <v>2903680000000</v>
      </c>
      <c r="S181" s="5">
        <v>1277608000000</v>
      </c>
      <c r="T181" s="5">
        <v>137601000000</v>
      </c>
      <c r="U181" s="5">
        <v>156306000000</v>
      </c>
      <c r="V181" s="5">
        <v>1530543000000</v>
      </c>
      <c r="W181" s="5">
        <v>879982000000</v>
      </c>
    </row>
    <row r="182" spans="3:27" ht="15.5" x14ac:dyDescent="0.35">
      <c r="C182" t="s">
        <v>186</v>
      </c>
      <c r="D182" s="5">
        <v>-3488650000000</v>
      </c>
      <c r="E182" s="5">
        <v>-1268086000000</v>
      </c>
      <c r="F182" s="5">
        <v>-776300000000</v>
      </c>
      <c r="G182" s="5">
        <v>1946200000000</v>
      </c>
      <c r="I182" s="5">
        <v>-857724000000</v>
      </c>
      <c r="J182" s="5">
        <v>2058292000000</v>
      </c>
      <c r="K182" s="5">
        <v>-26968000000</v>
      </c>
      <c r="L182" s="5">
        <v>2153378000000</v>
      </c>
      <c r="M182" s="5">
        <v>-672340000000</v>
      </c>
      <c r="N182" s="5">
        <v>2669448000000</v>
      </c>
      <c r="O182" s="5">
        <v>3144836000000</v>
      </c>
      <c r="P182" s="5">
        <v>2611561000000</v>
      </c>
      <c r="Q182" s="5">
        <v>1447100000000</v>
      </c>
      <c r="R182" s="5">
        <v>1021596000000</v>
      </c>
      <c r="S182" s="5">
        <v>292340000000</v>
      </c>
      <c r="T182" s="5">
        <v>128150000000</v>
      </c>
      <c r="U182" s="5">
        <v>-116536000000</v>
      </c>
      <c r="V182" s="5">
        <v>261958000000</v>
      </c>
      <c r="W182" s="5">
        <v>219272000000</v>
      </c>
      <c r="X182" s="5">
        <v>90879693866</v>
      </c>
      <c r="Y182" s="5">
        <v>14953029024</v>
      </c>
      <c r="Z182" s="5">
        <v>-14970807500</v>
      </c>
    </row>
    <row r="183" spans="3:27" ht="15.5" x14ac:dyDescent="0.35">
      <c r="C183" t="s">
        <v>917</v>
      </c>
    </row>
    <row r="184" spans="3:27" ht="15.5" x14ac:dyDescent="0.35">
      <c r="C184" t="s">
        <v>2645</v>
      </c>
      <c r="D184" s="5">
        <v>849725000000</v>
      </c>
      <c r="E184" s="5">
        <v>-2772300000000</v>
      </c>
      <c r="F184" s="5">
        <v>-108450000000</v>
      </c>
      <c r="G184" s="5">
        <v>4787250000000</v>
      </c>
      <c r="I184" s="5">
        <v>7831700000000</v>
      </c>
      <c r="J184" s="5">
        <v>4966050000000</v>
      </c>
      <c r="K184" s="5">
        <v>6674840000000</v>
      </c>
      <c r="L184" s="5">
        <v>8476615000000</v>
      </c>
      <c r="M184" s="5">
        <v>5597700000000</v>
      </c>
      <c r="N184" s="5">
        <v>9668000000000</v>
      </c>
      <c r="O184" s="5">
        <v>12736575000000</v>
      </c>
      <c r="P184" s="5">
        <v>4457800000000</v>
      </c>
      <c r="Q184" s="5">
        <v>1628100000000</v>
      </c>
      <c r="R184" s="5">
        <v>7207788000000</v>
      </c>
      <c r="S184" s="5">
        <v>317700000000</v>
      </c>
      <c r="T184" s="5">
        <v>371550000000</v>
      </c>
      <c r="X184" s="5">
        <v>2633513106</v>
      </c>
      <c r="Y184" s="5">
        <v>6142500000</v>
      </c>
    </row>
    <row r="185" spans="3:27" ht="15.5" x14ac:dyDescent="0.35">
      <c r="C185" t="s">
        <v>2646</v>
      </c>
      <c r="D185" s="5">
        <v>-4338375000000</v>
      </c>
      <c r="E185" s="5">
        <v>1544400000000</v>
      </c>
      <c r="F185" s="5">
        <v>-667850000000</v>
      </c>
      <c r="G185" s="5">
        <v>-2841050000000</v>
      </c>
      <c r="I185" s="5">
        <v>-8531700000000</v>
      </c>
      <c r="J185" s="5">
        <v>-5728725000000</v>
      </c>
      <c r="K185" s="5">
        <v>-6509023000000</v>
      </c>
      <c r="L185" s="5">
        <v>-6164725000000</v>
      </c>
      <c r="M185" s="5">
        <v>-7629040000000</v>
      </c>
      <c r="N185" s="5">
        <v>-6913000000000</v>
      </c>
      <c r="O185" s="5">
        <v>-9493025000000</v>
      </c>
      <c r="P185" s="5">
        <v>-1747525000000</v>
      </c>
      <c r="Q185" s="5">
        <v>-1344400000000</v>
      </c>
      <c r="R185" s="5">
        <v>-6145613000000</v>
      </c>
      <c r="T185" s="5">
        <v>-243400000000</v>
      </c>
      <c r="V185" s="5">
        <v>-3761000000</v>
      </c>
      <c r="W185" s="5">
        <v>-5015000000</v>
      </c>
    </row>
    <row r="186" spans="3:27" ht="15.5" x14ac:dyDescent="0.35">
      <c r="C186" t="s">
        <v>2647</v>
      </c>
      <c r="D186" s="5">
        <v>-3488650000000</v>
      </c>
      <c r="E186" s="5">
        <v>-1227900000000</v>
      </c>
      <c r="F186" s="5">
        <v>-776300000000</v>
      </c>
      <c r="G186" s="5">
        <v>1946200000000</v>
      </c>
      <c r="I186" s="5">
        <v>-700000000000</v>
      </c>
      <c r="J186" s="5">
        <v>-762675000000</v>
      </c>
      <c r="K186" s="5">
        <v>165817000000</v>
      </c>
      <c r="L186" s="5">
        <v>2311890000000</v>
      </c>
      <c r="M186" s="5">
        <v>-2031340000000</v>
      </c>
      <c r="N186" s="5">
        <v>2755000000000</v>
      </c>
      <c r="O186" s="5">
        <v>3243550000000</v>
      </c>
      <c r="P186" s="5">
        <v>2710275000000</v>
      </c>
      <c r="Q186" s="5">
        <v>283700000000</v>
      </c>
      <c r="R186" s="5">
        <v>1062175000000</v>
      </c>
      <c r="S186" s="5">
        <v>317700000000</v>
      </c>
      <c r="T186" s="5">
        <v>128150000000</v>
      </c>
      <c r="V186" s="5">
        <v>-3761000000</v>
      </c>
      <c r="W186" s="5">
        <v>-5015000000</v>
      </c>
      <c r="X186" s="5">
        <v>2633513106</v>
      </c>
      <c r="Y186" s="5">
        <v>6142500000</v>
      </c>
    </row>
    <row r="187" spans="3:27" ht="15.5" x14ac:dyDescent="0.35">
      <c r="C187" t="s">
        <v>1066</v>
      </c>
      <c r="X187" s="5">
        <v>34238591000</v>
      </c>
    </row>
    <row r="188" spans="3:27" ht="15.5" x14ac:dyDescent="0.35">
      <c r="C188" t="s">
        <v>2648</v>
      </c>
      <c r="V188" s="5">
        <v>300000000000</v>
      </c>
      <c r="W188" s="5">
        <v>250000000000</v>
      </c>
      <c r="Y188" s="5">
        <v>-2160000000</v>
      </c>
    </row>
    <row r="189" spans="3:27" ht="15.5" x14ac:dyDescent="0.35">
      <c r="C189" t="s">
        <v>2649</v>
      </c>
      <c r="Q189" s="5">
        <v>-100000000000</v>
      </c>
      <c r="U189" s="5">
        <v>-75000000000</v>
      </c>
    </row>
    <row r="190" spans="3:27" ht="15.5" x14ac:dyDescent="0.35">
      <c r="C190" t="s">
        <v>628</v>
      </c>
    </row>
    <row r="191" spans="3:27" ht="15.5" x14ac:dyDescent="0.35">
      <c r="C191" t="s">
        <v>2650</v>
      </c>
      <c r="J191" s="5">
        <v>-5384000000</v>
      </c>
      <c r="M191" s="5">
        <v>-4066000000</v>
      </c>
      <c r="V191" s="5">
        <v>-8829000000</v>
      </c>
      <c r="W191" s="5">
        <v>-4874000000</v>
      </c>
      <c r="X191" s="5">
        <v>-432038008</v>
      </c>
      <c r="Y191" s="5">
        <v>-843310976</v>
      </c>
    </row>
    <row r="192" spans="3:27" ht="15.5" x14ac:dyDescent="0.35">
      <c r="C192" t="s">
        <v>2651</v>
      </c>
    </row>
    <row r="193" spans="2:27" ht="15.5" x14ac:dyDescent="0.35">
      <c r="C193" t="s">
        <v>2652</v>
      </c>
      <c r="M193" s="5">
        <v>1428875000000</v>
      </c>
      <c r="X193" s="5">
        <v>67841700000</v>
      </c>
      <c r="Y193" s="5">
        <v>13795600000</v>
      </c>
    </row>
    <row r="194" spans="2:27" ht="15.5" x14ac:dyDescent="0.35">
      <c r="C194" t="s">
        <v>461</v>
      </c>
      <c r="E194" s="5">
        <v>-40186000000</v>
      </c>
      <c r="I194" s="5">
        <v>-40186000000</v>
      </c>
    </row>
    <row r="195" spans="2:27" ht="15.5" x14ac:dyDescent="0.35">
      <c r="C195" t="s">
        <v>2653</v>
      </c>
      <c r="G195" s="5">
        <v>117538000000</v>
      </c>
    </row>
    <row r="196" spans="2:27" ht="15.5" x14ac:dyDescent="0.35">
      <c r="C196" t="s">
        <v>2654</v>
      </c>
      <c r="J196" s="5">
        <v>3061978000000</v>
      </c>
      <c r="Q196" s="5">
        <v>1316630000000</v>
      </c>
      <c r="Y196" s="5">
        <v>5518240000</v>
      </c>
    </row>
    <row r="197" spans="2:27" ht="15.5" x14ac:dyDescent="0.35">
      <c r="C197" t="s">
        <v>439</v>
      </c>
      <c r="G197" s="5">
        <v>-117538000000</v>
      </c>
      <c r="I197" s="5">
        <v>-117538000000</v>
      </c>
      <c r="J197" s="5">
        <v>-235627000000</v>
      </c>
      <c r="K197" s="5">
        <v>-192785000000</v>
      </c>
      <c r="L197" s="5">
        <v>-158512000000</v>
      </c>
      <c r="M197" s="5">
        <v>-65809000000</v>
      </c>
      <c r="N197" s="5">
        <v>-85552000000</v>
      </c>
      <c r="O197" s="5">
        <v>-98714000000</v>
      </c>
      <c r="P197" s="5">
        <v>-98714000000</v>
      </c>
      <c r="Q197" s="5">
        <v>-53230000000</v>
      </c>
      <c r="R197" s="5">
        <v>-40579000000</v>
      </c>
      <c r="S197" s="5">
        <v>-25360000000</v>
      </c>
      <c r="U197" s="5">
        <v>-41536000000</v>
      </c>
      <c r="V197" s="5">
        <v>-25452000000</v>
      </c>
      <c r="W197" s="5">
        <v>-20839000000</v>
      </c>
      <c r="X197" s="5">
        <v>-13402072232</v>
      </c>
      <c r="Y197" s="5">
        <v>-7500000000</v>
      </c>
      <c r="Z197" s="5">
        <v>-14970807500</v>
      </c>
    </row>
    <row r="198" spans="2:27" ht="15.5" x14ac:dyDescent="0.35">
      <c r="C198" t="s">
        <v>1215</v>
      </c>
    </row>
    <row r="199" spans="2:27" ht="15.5" x14ac:dyDescent="0.35">
      <c r="C199" t="s">
        <v>215</v>
      </c>
      <c r="D199" s="5">
        <v>-3347472000000</v>
      </c>
      <c r="E199" s="5">
        <v>3394194000000</v>
      </c>
      <c r="F199" s="5">
        <v>1448945000000</v>
      </c>
      <c r="G199" s="5">
        <v>1528468000000</v>
      </c>
      <c r="I199" s="5">
        <v>5673074000000</v>
      </c>
      <c r="J199" s="5">
        <v>-310893000000</v>
      </c>
      <c r="K199" s="5">
        <v>-38310000000</v>
      </c>
      <c r="L199" s="5">
        <v>591129000000</v>
      </c>
      <c r="M199" s="5">
        <v>1179098000000</v>
      </c>
      <c r="N199" s="5">
        <v>-2587660000000</v>
      </c>
      <c r="O199" s="5">
        <v>2327571000000</v>
      </c>
      <c r="P199" s="5">
        <v>-368390000000</v>
      </c>
      <c r="Q199" s="5">
        <v>1146249000000</v>
      </c>
      <c r="R199" s="5">
        <v>-696115000000</v>
      </c>
      <c r="S199" s="5">
        <v>975337000000</v>
      </c>
      <c r="T199" s="5">
        <v>-276394000000</v>
      </c>
      <c r="U199" s="5">
        <v>-588419000000</v>
      </c>
      <c r="V199" s="5">
        <v>668735000000</v>
      </c>
      <c r="W199" s="5">
        <v>656819000000</v>
      </c>
      <c r="X199" s="5">
        <v>117572274038</v>
      </c>
      <c r="Y199" s="5">
        <v>61220547147</v>
      </c>
      <c r="Z199" s="5">
        <v>35299251040</v>
      </c>
      <c r="AA199" s="2">
        <v>32507205881</v>
      </c>
    </row>
    <row r="200" spans="2:27" ht="15.5" x14ac:dyDescent="0.35">
      <c r="C200" t="s">
        <v>217</v>
      </c>
      <c r="U200" s="5">
        <v>97091000000</v>
      </c>
    </row>
    <row r="201" spans="2:27" ht="15.5" x14ac:dyDescent="0.35">
      <c r="C201" t="s">
        <v>216</v>
      </c>
      <c r="D201" s="5">
        <v>9833428000000</v>
      </c>
      <c r="I201" s="5">
        <v>4160354000000</v>
      </c>
      <c r="J201" s="5">
        <v>4471247000000</v>
      </c>
      <c r="K201" s="5">
        <v>4509557000000</v>
      </c>
      <c r="L201" s="5">
        <v>3918428000000</v>
      </c>
      <c r="M201" s="5">
        <v>2739330000000</v>
      </c>
      <c r="N201" s="5">
        <v>5326990000000</v>
      </c>
      <c r="O201" s="5">
        <v>2999419000000</v>
      </c>
      <c r="P201" s="5">
        <v>3367809000000</v>
      </c>
      <c r="Q201" s="5">
        <v>2221560000000</v>
      </c>
      <c r="R201" s="5">
        <v>2917675000000</v>
      </c>
      <c r="S201" s="5">
        <v>1942338000000</v>
      </c>
      <c r="T201" s="5">
        <v>833438000000</v>
      </c>
      <c r="U201" s="5">
        <v>1859912000000</v>
      </c>
      <c r="V201" s="5">
        <v>1191177000000</v>
      </c>
      <c r="W201" s="5">
        <v>534358000000</v>
      </c>
      <c r="X201" s="5">
        <v>416760540147</v>
      </c>
      <c r="Y201" s="5">
        <v>141444704485</v>
      </c>
      <c r="Z201" s="5">
        <v>106145453445</v>
      </c>
      <c r="AA201" s="2">
        <v>73638247564</v>
      </c>
    </row>
    <row r="202" spans="2:27" ht="15.5" x14ac:dyDescent="0.35">
      <c r="C202" t="s">
        <v>2655</v>
      </c>
      <c r="T202" s="5">
        <v>1385294000000</v>
      </c>
    </row>
    <row r="203" spans="2:27" ht="15.5" x14ac:dyDescent="0.35">
      <c r="C203" t="s">
        <v>220</v>
      </c>
      <c r="D203" s="5">
        <v>6485956000000</v>
      </c>
      <c r="E203" s="5">
        <v>3394194000000</v>
      </c>
      <c r="F203" s="5">
        <v>1448945000000</v>
      </c>
      <c r="G203" s="5">
        <v>1528468000000</v>
      </c>
      <c r="I203" s="5">
        <v>9833428000000</v>
      </c>
      <c r="J203" s="5">
        <v>4160354000000</v>
      </c>
      <c r="K203" s="5">
        <v>4471247000000</v>
      </c>
      <c r="L203" s="5">
        <v>4509557000000</v>
      </c>
      <c r="M203" s="5">
        <v>3918428000000</v>
      </c>
      <c r="N203" s="5">
        <v>2739330000000</v>
      </c>
      <c r="O203" s="5">
        <v>5326990000000</v>
      </c>
      <c r="P203" s="5">
        <v>2999419000000</v>
      </c>
      <c r="Q203" s="5">
        <v>3367809000000</v>
      </c>
      <c r="R203" s="5">
        <v>2221560000000</v>
      </c>
      <c r="S203" s="5">
        <v>2917675000000</v>
      </c>
      <c r="T203" s="5">
        <v>1942338000000</v>
      </c>
      <c r="U203" s="5">
        <v>1368584000000</v>
      </c>
      <c r="V203" s="5">
        <v>1859912000000</v>
      </c>
      <c r="W203" s="5">
        <v>1191177000000</v>
      </c>
      <c r="X203" s="5">
        <v>534332814185</v>
      </c>
      <c r="Y203" s="5">
        <v>202665251632</v>
      </c>
      <c r="Z203" s="5">
        <v>141444704485</v>
      </c>
      <c r="AA203" s="2">
        <v>106145453445</v>
      </c>
    </row>
    <row r="205" spans="2:27" ht="15.5" x14ac:dyDescent="0.35">
      <c r="B205" t="s">
        <v>221</v>
      </c>
      <c r="C205" t="s">
        <v>11</v>
      </c>
      <c r="D205" s="5">
        <v>14690000000</v>
      </c>
      <c r="E205" s="5">
        <v>14690000000</v>
      </c>
      <c r="F205" s="5">
        <v>14690000000</v>
      </c>
      <c r="G205" s="5">
        <v>14690000000</v>
      </c>
      <c r="I205" s="5">
        <v>14690000000</v>
      </c>
      <c r="J205" s="5">
        <v>14690000000</v>
      </c>
      <c r="K205" s="5">
        <v>8570000000</v>
      </c>
      <c r="L205" s="5">
        <v>8570000000</v>
      </c>
      <c r="M205" s="5">
        <v>8570000000</v>
      </c>
      <c r="N205" s="5">
        <v>6580000000</v>
      </c>
      <c r="O205" s="5">
        <v>6580000000</v>
      </c>
      <c r="P205" s="5">
        <v>6720000000</v>
      </c>
      <c r="Q205" s="5">
        <v>6720000000</v>
      </c>
      <c r="R205" s="5">
        <v>5210000000</v>
      </c>
      <c r="S205" s="5">
        <v>5210000000</v>
      </c>
      <c r="T205" s="5">
        <v>5210000000</v>
      </c>
      <c r="U205" s="5">
        <v>2320000000</v>
      </c>
      <c r="V205" s="5">
        <v>2320000000</v>
      </c>
      <c r="W205" s="5">
        <v>2320000000</v>
      </c>
      <c r="X205" s="5">
        <v>2320000000</v>
      </c>
      <c r="Y205" s="5">
        <v>1640000000</v>
      </c>
      <c r="Z205" s="5">
        <v>1500000000</v>
      </c>
      <c r="AA205" s="2">
        <v>1500000000</v>
      </c>
    </row>
    <row r="206" spans="2:27" ht="15.5" x14ac:dyDescent="0.35">
      <c r="C206" t="s">
        <v>222</v>
      </c>
      <c r="D206" s="6">
        <v>7.27</v>
      </c>
      <c r="E206" s="6">
        <v>-73.239999999999995</v>
      </c>
      <c r="F206" s="6">
        <v>-4.63</v>
      </c>
      <c r="G206" s="6">
        <v>-4.88</v>
      </c>
    </row>
    <row r="207" spans="2:27" ht="15.5" x14ac:dyDescent="0.35">
      <c r="C207" t="s">
        <v>223</v>
      </c>
      <c r="D207" s="6">
        <v>33.840000000000003</v>
      </c>
      <c r="E207" s="6">
        <v>-3.8</v>
      </c>
      <c r="F207" s="6">
        <v>-61.34</v>
      </c>
      <c r="G207" s="6">
        <v>-65.98</v>
      </c>
    </row>
    <row r="208" spans="2:27" ht="15.5" x14ac:dyDescent="0.35">
      <c r="C208" t="s">
        <v>72</v>
      </c>
      <c r="D208" s="6">
        <v>3.99</v>
      </c>
      <c r="E208" s="6">
        <v>4.38</v>
      </c>
      <c r="F208" s="6">
        <v>4.29</v>
      </c>
      <c r="G208" s="6">
        <v>4.83</v>
      </c>
    </row>
    <row r="209" spans="3:7" ht="15.5" x14ac:dyDescent="0.35">
      <c r="C209" t="s">
        <v>224</v>
      </c>
      <c r="D209" s="5">
        <v>163330000000</v>
      </c>
      <c r="E209" s="5">
        <v>-1050240000000</v>
      </c>
      <c r="F209" s="5">
        <v>-61390000000</v>
      </c>
      <c r="G209" s="5">
        <v>-62220000000</v>
      </c>
    </row>
    <row r="210" spans="3:7" ht="15.5" x14ac:dyDescent="0.35">
      <c r="C210" t="s">
        <v>225</v>
      </c>
      <c r="D210" s="6">
        <v>2E-3</v>
      </c>
      <c r="E210" s="6">
        <v>-1.8200000000000001E-2</v>
      </c>
      <c r="F210" s="6">
        <v>-1.1000000000000001E-3</v>
      </c>
      <c r="G210" s="6">
        <v>-1.1999999999999999E-3</v>
      </c>
    </row>
    <row r="211" spans="3:7" ht="15.5" x14ac:dyDescent="0.35">
      <c r="C211" t="s">
        <v>226</v>
      </c>
      <c r="D211" s="6">
        <v>8.199999999999999E-3</v>
      </c>
      <c r="E211" s="6">
        <v>-8.3599999999999994E-2</v>
      </c>
      <c r="F211" s="6">
        <v>-5.0000000000000001E-3</v>
      </c>
      <c r="G211" s="6">
        <v>-5.1999999999999998E-3</v>
      </c>
    </row>
    <row r="212" spans="3:7" ht="15.5" x14ac:dyDescent="0.35">
      <c r="C212" t="s">
        <v>227</v>
      </c>
      <c r="D212" s="6">
        <v>2.3999999999999998E-3</v>
      </c>
      <c r="E212" s="6">
        <v>-1.8100000000000002E-2</v>
      </c>
      <c r="F212" s="6">
        <v>-1.5E-3</v>
      </c>
      <c r="G212" s="6">
        <v>-1.6000000000000001E-3</v>
      </c>
    </row>
    <row r="213" spans="3:7" ht="15.5" x14ac:dyDescent="0.35">
      <c r="C213" t="s">
        <v>228</v>
      </c>
    </row>
    <row r="214" spans="3:7" ht="15.5" x14ac:dyDescent="0.35">
      <c r="C214" t="s">
        <v>229</v>
      </c>
      <c r="D214" s="5">
        <v>12959000000000</v>
      </c>
      <c r="E214" s="5">
        <v>12871000000000</v>
      </c>
      <c r="F214" s="5">
        <v>13731000000000</v>
      </c>
      <c r="G214" s="5">
        <v>13775000000000</v>
      </c>
    </row>
    <row r="215" spans="3:7" ht="15.5" x14ac:dyDescent="0.35">
      <c r="C215" t="s">
        <v>230</v>
      </c>
      <c r="D215" s="6">
        <v>0.28000000000000003</v>
      </c>
      <c r="E215" s="6">
        <v>0.32</v>
      </c>
      <c r="F215" s="6">
        <v>0.3</v>
      </c>
      <c r="G215" s="6">
        <v>0.34</v>
      </c>
    </row>
    <row r="216" spans="3:7" ht="15.5" x14ac:dyDescent="0.35">
      <c r="C216" t="s">
        <v>231</v>
      </c>
      <c r="D216" s="6">
        <v>882.02</v>
      </c>
      <c r="E216" s="6">
        <v>876.03</v>
      </c>
      <c r="F216" s="6">
        <v>934.57</v>
      </c>
      <c r="G216" s="6">
        <v>937.57</v>
      </c>
    </row>
    <row r="217" spans="3:7" ht="15.5" x14ac:dyDescent="0.35">
      <c r="C217" t="s">
        <v>232</v>
      </c>
      <c r="D217" s="6">
        <v>0.32</v>
      </c>
      <c r="E217" s="6">
        <v>0.36</v>
      </c>
      <c r="F217" s="6">
        <v>0.35</v>
      </c>
      <c r="G217" s="6">
        <v>0.39</v>
      </c>
    </row>
    <row r="218" spans="3:7" ht="15.5" x14ac:dyDescent="0.35">
      <c r="C218" t="s">
        <v>233</v>
      </c>
      <c r="D218" s="6">
        <v>770.6</v>
      </c>
      <c r="E218" s="6">
        <v>764.17</v>
      </c>
      <c r="F218" s="6">
        <v>822.18</v>
      </c>
      <c r="G218" s="6">
        <v>824.67</v>
      </c>
    </row>
    <row r="219" spans="3:7" ht="15.5" x14ac:dyDescent="0.35">
      <c r="C219" t="s">
        <v>234</v>
      </c>
    </row>
    <row r="220" spans="3:7" ht="15.5" x14ac:dyDescent="0.35">
      <c r="C220" t="s">
        <v>235</v>
      </c>
    </row>
    <row r="221" spans="3:7" ht="15.5" x14ac:dyDescent="0.35">
      <c r="C221" t="s">
        <v>236</v>
      </c>
      <c r="D221" s="5">
        <v>12959000000000</v>
      </c>
      <c r="E221" s="5">
        <v>12871000000000</v>
      </c>
      <c r="F221" s="5">
        <v>13731000000000</v>
      </c>
      <c r="G221" s="5">
        <v>13775000000000</v>
      </c>
    </row>
    <row r="222" spans="3:7" ht="15.5" x14ac:dyDescent="0.35">
      <c r="C222" t="s">
        <v>23</v>
      </c>
    </row>
    <row r="223" spans="3:7" ht="15.5" x14ac:dyDescent="0.35">
      <c r="C223" t="s">
        <v>20</v>
      </c>
    </row>
    <row r="224" spans="3:7" ht="15.5" x14ac:dyDescent="0.35">
      <c r="C224" t="s">
        <v>237</v>
      </c>
    </row>
    <row r="225" spans="3:27" ht="15.5" x14ac:dyDescent="0.35">
      <c r="C225" t="s">
        <v>238</v>
      </c>
      <c r="D225" s="5">
        <v>233000000000</v>
      </c>
      <c r="E225" s="5">
        <v>3727000000000</v>
      </c>
      <c r="F225" s="5">
        <v>2820000000000</v>
      </c>
      <c r="G225" s="5">
        <v>-519000000000</v>
      </c>
    </row>
    <row r="226" spans="3:27" ht="15.5" x14ac:dyDescent="0.35">
      <c r="C226" t="s">
        <v>239</v>
      </c>
      <c r="D226" s="5">
        <v>-5000000000</v>
      </c>
      <c r="E226" s="5">
        <v>-29000000000</v>
      </c>
      <c r="F226" s="5">
        <v>-9000000000</v>
      </c>
      <c r="G226" s="5">
        <v>-3000000000</v>
      </c>
    </row>
    <row r="227" spans="3:27" ht="15.5" x14ac:dyDescent="0.35">
      <c r="C227" t="s">
        <v>12</v>
      </c>
      <c r="D227" s="5">
        <v>228000000000</v>
      </c>
      <c r="E227" s="5">
        <v>3699000000000</v>
      </c>
      <c r="F227" s="5">
        <v>2811000000000</v>
      </c>
      <c r="G227" s="5">
        <v>-521000000000</v>
      </c>
    </row>
    <row r="228" spans="3:27" ht="15.5" x14ac:dyDescent="0.35">
      <c r="C228" t="s">
        <v>15</v>
      </c>
      <c r="D228" s="6">
        <v>15.5</v>
      </c>
      <c r="E228" s="6">
        <v>251.73</v>
      </c>
      <c r="F228" s="6">
        <v>191.34</v>
      </c>
      <c r="G228" s="6">
        <v>-35.49</v>
      </c>
    </row>
    <row r="229" spans="3:27" ht="15.5" x14ac:dyDescent="0.35">
      <c r="C229" t="s">
        <v>57</v>
      </c>
      <c r="I229" s="6">
        <v>-72.239999999999995</v>
      </c>
      <c r="J229" s="6">
        <v>-37.020000000000003</v>
      </c>
      <c r="K229" s="6">
        <v>81.45</v>
      </c>
      <c r="L229" s="6">
        <v>100.44</v>
      </c>
      <c r="M229" s="6">
        <v>73.430000000000007</v>
      </c>
      <c r="N229" s="6">
        <v>81.45</v>
      </c>
      <c r="O229" s="6">
        <v>75.95</v>
      </c>
      <c r="P229" s="6">
        <v>80.06</v>
      </c>
      <c r="Q229" s="6">
        <v>65.290000000000006</v>
      </c>
      <c r="R229" s="6">
        <v>59.45</v>
      </c>
      <c r="S229" s="6">
        <v>50.89</v>
      </c>
      <c r="T229" s="6">
        <v>26.49</v>
      </c>
      <c r="U229" s="6">
        <v>53.39</v>
      </c>
      <c r="V229" s="6">
        <v>51.31</v>
      </c>
      <c r="W229" s="6">
        <v>38.869999999999997</v>
      </c>
      <c r="X229" s="6">
        <v>25.88</v>
      </c>
      <c r="Y229" s="6">
        <v>21.76</v>
      </c>
      <c r="Z229" s="6">
        <v>25.11</v>
      </c>
      <c r="AA229" s="3">
        <v>21.07</v>
      </c>
    </row>
    <row r="230" spans="3:27" ht="15.5" x14ac:dyDescent="0.35">
      <c r="C230" t="s">
        <v>71</v>
      </c>
      <c r="I230" s="6">
        <v>-3.85</v>
      </c>
      <c r="J230" s="6">
        <v>-11.24</v>
      </c>
      <c r="K230" s="6">
        <v>6.94</v>
      </c>
      <c r="L230" s="6">
        <v>5.68</v>
      </c>
      <c r="M230" s="6">
        <v>7.69</v>
      </c>
      <c r="N230" s="6">
        <v>9.09</v>
      </c>
      <c r="O230" s="6">
        <v>10.93</v>
      </c>
      <c r="P230" s="6">
        <v>10.74</v>
      </c>
      <c r="Q230" s="6">
        <v>13.63</v>
      </c>
      <c r="R230" s="6">
        <v>19.18</v>
      </c>
      <c r="S230" s="6">
        <v>21.4</v>
      </c>
      <c r="T230" s="6">
        <v>43.04</v>
      </c>
      <c r="U230" s="6">
        <v>16.54</v>
      </c>
      <c r="V230" s="6">
        <v>12.94</v>
      </c>
      <c r="W230" s="6">
        <v>5.61</v>
      </c>
      <c r="X230" s="6">
        <v>11.13</v>
      </c>
      <c r="Y230" s="6">
        <v>12.73</v>
      </c>
      <c r="Z230" s="6">
        <v>1.63</v>
      </c>
      <c r="AA230" s="3">
        <v>5.74</v>
      </c>
    </row>
    <row r="231" spans="3:27" ht="15.5" x14ac:dyDescent="0.35">
      <c r="C231" t="s">
        <v>74</v>
      </c>
      <c r="I231" s="6">
        <v>1.05</v>
      </c>
      <c r="J231" s="6">
        <v>1.5</v>
      </c>
      <c r="K231" s="6">
        <v>1.3</v>
      </c>
      <c r="L231" s="6">
        <v>1.65</v>
      </c>
      <c r="M231" s="6">
        <v>1.96</v>
      </c>
      <c r="N231" s="6">
        <v>2.0099999999999998</v>
      </c>
      <c r="O231" s="6">
        <v>2.2400000000000002</v>
      </c>
      <c r="P231" s="6">
        <v>2.61</v>
      </c>
      <c r="Q231" s="5">
        <v>3</v>
      </c>
      <c r="R231" s="6">
        <v>3.35</v>
      </c>
      <c r="S231" s="6">
        <v>3.66</v>
      </c>
      <c r="T231" s="6">
        <v>23.62</v>
      </c>
      <c r="U231" s="5">
        <v>2</v>
      </c>
      <c r="V231" s="6">
        <v>1.92</v>
      </c>
      <c r="W231" s="6">
        <v>0.86</v>
      </c>
      <c r="X231" s="6">
        <v>1.47</v>
      </c>
      <c r="Y231" s="6">
        <v>1.32</v>
      </c>
      <c r="Z231" s="6">
        <v>0.2</v>
      </c>
      <c r="AA231" s="3">
        <v>0.84</v>
      </c>
    </row>
    <row r="232" spans="3:27" ht="15.5" x14ac:dyDescent="0.35">
      <c r="C232" t="s">
        <v>240</v>
      </c>
      <c r="I232" s="5">
        <v>-934470000000</v>
      </c>
      <c r="J232" s="5">
        <v>-308030000000</v>
      </c>
      <c r="K232" s="5">
        <v>1046750000000</v>
      </c>
      <c r="L232" s="5">
        <v>1250670000000</v>
      </c>
      <c r="M232" s="5">
        <v>980000000000</v>
      </c>
      <c r="N232" s="5">
        <v>804650000000</v>
      </c>
      <c r="O232" s="5">
        <v>744680000000</v>
      </c>
      <c r="P232" s="5">
        <v>797080000000</v>
      </c>
    </row>
    <row r="233" spans="3:27" ht="15.5" x14ac:dyDescent="0.35">
      <c r="C233" t="s">
        <v>241</v>
      </c>
      <c r="I233" s="6">
        <v>-1.7899999999999999E-2</v>
      </c>
      <c r="J233" s="6">
        <v>-9.300000000000001E-3</v>
      </c>
      <c r="K233" s="6">
        <v>1.2699999999999999E-2</v>
      </c>
      <c r="L233" s="6">
        <v>1.67E-2</v>
      </c>
      <c r="M233" s="6">
        <v>1.44E-2</v>
      </c>
      <c r="N233" s="6">
        <v>1.41E-2</v>
      </c>
      <c r="O233" s="6">
        <v>1.3500000000000002E-2</v>
      </c>
      <c r="P233" s="6">
        <v>1.8200000000000001E-2</v>
      </c>
      <c r="Q233" s="6">
        <v>1.6200000000000003E-2</v>
      </c>
      <c r="R233" s="6">
        <v>1.37E-2</v>
      </c>
      <c r="S233" s="6">
        <v>1.32E-2</v>
      </c>
      <c r="T233" s="6">
        <v>8.3999999999999995E-3</v>
      </c>
      <c r="U233" s="6">
        <v>1.4999999999999999E-2</v>
      </c>
      <c r="V233" s="6">
        <v>1.5600000000000001E-2</v>
      </c>
      <c r="W233" s="6">
        <v>1.77E-2</v>
      </c>
      <c r="X233" s="6">
        <v>1.8500000000000003E-2</v>
      </c>
      <c r="Y233" s="6">
        <v>1.4800000000000001E-2</v>
      </c>
      <c r="Z233" s="6">
        <v>1.9E-2</v>
      </c>
      <c r="AA233" s="3">
        <v>2.1600000000000001E-2</v>
      </c>
    </row>
    <row r="234" spans="3:27" ht="15.5" x14ac:dyDescent="0.35">
      <c r="C234" t="s">
        <v>242</v>
      </c>
      <c r="I234" s="6">
        <v>-8.2500000000000004E-2</v>
      </c>
      <c r="J234" s="6">
        <v>-3.95E-2</v>
      </c>
      <c r="K234" s="6">
        <v>6.7900000000000002E-2</v>
      </c>
      <c r="L234" s="6">
        <v>8.6699999999999999E-2</v>
      </c>
      <c r="M234" s="6">
        <v>6.8000000000000005E-2</v>
      </c>
      <c r="N234" s="6">
        <v>7.3700000000000002E-2</v>
      </c>
      <c r="O234" s="6">
        <v>7.2099999999999997E-2</v>
      </c>
      <c r="P234" s="6">
        <v>8.2100000000000006E-2</v>
      </c>
      <c r="Q234" s="6">
        <v>7.1800000000000003E-2</v>
      </c>
      <c r="R234" s="6">
        <v>7.0199999999999999E-2</v>
      </c>
      <c r="S234" s="6">
        <v>6.4100000000000004E-2</v>
      </c>
      <c r="T234" s="6">
        <v>3.5400000000000001E-2</v>
      </c>
      <c r="U234" s="6">
        <v>0.214</v>
      </c>
      <c r="V234" s="6">
        <v>0.22089999999999999</v>
      </c>
      <c r="W234" s="6">
        <v>0.19030000000000002</v>
      </c>
      <c r="X234" s="6">
        <v>0.15229999999999999</v>
      </c>
      <c r="Y234" s="6">
        <v>0.14050000000000001</v>
      </c>
      <c r="Z234" s="6">
        <v>0.18780000000000002</v>
      </c>
      <c r="AA234" s="3">
        <v>0.17579999999999998</v>
      </c>
    </row>
    <row r="235" spans="3:27" ht="15.5" x14ac:dyDescent="0.35">
      <c r="C235" t="s">
        <v>243</v>
      </c>
      <c r="I235" s="6">
        <v>-1.8000000000000002E-2</v>
      </c>
      <c r="J235" s="6">
        <v>-7.9000000000000008E-3</v>
      </c>
      <c r="K235" s="6">
        <v>1.7100000000000001E-2</v>
      </c>
      <c r="L235" s="6">
        <v>2.3399999999999997E-2</v>
      </c>
      <c r="M235" s="6">
        <v>0.02</v>
      </c>
      <c r="N235" s="6">
        <v>1.84E-2</v>
      </c>
      <c r="O235" s="6">
        <v>2.0199999999999999E-2</v>
      </c>
      <c r="P235" s="6">
        <v>2.5699999999999997E-2</v>
      </c>
      <c r="Q235" s="6">
        <v>2.3700000000000002E-2</v>
      </c>
      <c r="R235" s="6">
        <v>1.9400000000000001E-2</v>
      </c>
      <c r="S235" s="6">
        <v>2.0099999999999996E-2</v>
      </c>
      <c r="T235" s="6">
        <v>1.5600000000000001E-2</v>
      </c>
      <c r="U235" s="6">
        <v>2.0199999999999999E-2</v>
      </c>
      <c r="V235" s="6">
        <v>2.4799999999999999E-2</v>
      </c>
      <c r="W235" s="6">
        <v>2.9600000000000001E-2</v>
      </c>
      <c r="X235" s="6">
        <v>2.9700000000000001E-2</v>
      </c>
      <c r="Y235" s="6">
        <v>2.3799999999999998E-2</v>
      </c>
      <c r="Z235" s="6">
        <v>3.1800000000000002E-2</v>
      </c>
      <c r="AA235" s="3">
        <v>6.3099999999999989E-2</v>
      </c>
    </row>
    <row r="236" spans="3:27" ht="15.5" x14ac:dyDescent="0.35">
      <c r="C236" t="s">
        <v>244</v>
      </c>
    </row>
    <row r="237" spans="3:27" ht="15.5" x14ac:dyDescent="0.35">
      <c r="C237" t="s">
        <v>68</v>
      </c>
      <c r="I237" s="6">
        <v>0.32</v>
      </c>
      <c r="J237" s="6">
        <v>0.44</v>
      </c>
      <c r="K237" s="6">
        <v>0.47</v>
      </c>
      <c r="L237" s="6">
        <v>0.49</v>
      </c>
      <c r="M237" s="6">
        <v>0.52</v>
      </c>
      <c r="N237" s="6">
        <v>0.67</v>
      </c>
      <c r="O237" s="6">
        <v>0.79</v>
      </c>
      <c r="P237" s="6">
        <v>0.88</v>
      </c>
      <c r="Q237" s="6">
        <v>0.98</v>
      </c>
      <c r="R237" s="6">
        <v>1.35</v>
      </c>
      <c r="S237" s="6">
        <v>1.37</v>
      </c>
      <c r="T237" s="6">
        <v>1.52</v>
      </c>
      <c r="U237" s="6">
        <v>3.54</v>
      </c>
      <c r="V237" s="6">
        <v>2.86</v>
      </c>
      <c r="W237" s="6">
        <v>1.07</v>
      </c>
      <c r="X237" s="6">
        <v>1.7</v>
      </c>
      <c r="Y237" s="6">
        <v>1.79</v>
      </c>
      <c r="Z237" s="6">
        <v>0.31</v>
      </c>
      <c r="AA237" s="3">
        <v>1.01</v>
      </c>
    </row>
    <row r="238" spans="3:27" ht="15.5" x14ac:dyDescent="0.35">
      <c r="C238" t="s">
        <v>65</v>
      </c>
      <c r="I238" s="6">
        <v>876.03</v>
      </c>
      <c r="J238" s="6">
        <v>937.99</v>
      </c>
      <c r="K238" s="6">
        <v>1198.97</v>
      </c>
      <c r="L238" s="6">
        <v>1159.02</v>
      </c>
      <c r="M238" s="6">
        <v>1080.4100000000001</v>
      </c>
      <c r="N238" s="6">
        <v>1104.8599999999999</v>
      </c>
      <c r="O238" s="6">
        <v>1053.8900000000001</v>
      </c>
      <c r="P238" s="6">
        <v>974.79</v>
      </c>
      <c r="Q238" s="6">
        <v>908.79</v>
      </c>
      <c r="R238" s="6">
        <v>846.59</v>
      </c>
      <c r="S238" s="6">
        <v>793.64</v>
      </c>
      <c r="T238" s="6">
        <v>749.19</v>
      </c>
      <c r="U238" s="6">
        <v>249.45</v>
      </c>
      <c r="V238" s="6">
        <v>232.22</v>
      </c>
      <c r="W238" s="6">
        <v>204.27</v>
      </c>
      <c r="X238" s="6">
        <v>169.91</v>
      </c>
      <c r="Y238" s="6">
        <v>154.84</v>
      </c>
      <c r="Z238" s="6">
        <v>133.68</v>
      </c>
      <c r="AA238" s="3">
        <v>119.87</v>
      </c>
    </row>
    <row r="239" spans="3:27" ht="15.5" x14ac:dyDescent="0.35">
      <c r="C239" t="s">
        <v>245</v>
      </c>
      <c r="I239" s="6">
        <v>0.36</v>
      </c>
      <c r="J239" s="6">
        <v>0.51</v>
      </c>
      <c r="K239" s="6">
        <v>0.56999999999999995</v>
      </c>
      <c r="L239" s="6">
        <v>0.6</v>
      </c>
      <c r="M239" s="6">
        <v>0.65</v>
      </c>
      <c r="N239" s="6">
        <v>0.89</v>
      </c>
      <c r="O239" s="6">
        <v>1.06</v>
      </c>
      <c r="P239" s="6">
        <v>1.22</v>
      </c>
      <c r="Q239" s="6">
        <v>1.4</v>
      </c>
      <c r="R239" s="6">
        <v>2.31</v>
      </c>
      <c r="S239" s="6">
        <v>2.38</v>
      </c>
      <c r="T239" s="6">
        <v>2.78</v>
      </c>
      <c r="U239" s="6">
        <v>3.54</v>
      </c>
      <c r="V239" s="6">
        <v>2.86</v>
      </c>
      <c r="W239" s="6">
        <v>1.07</v>
      </c>
      <c r="X239" s="6">
        <v>1.7</v>
      </c>
      <c r="Y239" s="6">
        <v>1.79</v>
      </c>
      <c r="Z239" s="6">
        <v>0.31</v>
      </c>
      <c r="AA239" s="3">
        <v>1.01</v>
      </c>
    </row>
    <row r="240" spans="3:27" ht="15.5" x14ac:dyDescent="0.35">
      <c r="C240" t="s">
        <v>246</v>
      </c>
      <c r="I240" s="6">
        <v>764.17</v>
      </c>
      <c r="J240" s="6">
        <v>823.72</v>
      </c>
      <c r="K240" s="6">
        <v>999.69</v>
      </c>
      <c r="L240" s="6">
        <v>954.7</v>
      </c>
      <c r="M240" s="6">
        <v>875.2</v>
      </c>
      <c r="N240" s="6">
        <v>834.9</v>
      </c>
      <c r="O240" s="6">
        <v>780.36</v>
      </c>
      <c r="P240" s="6">
        <v>703.34</v>
      </c>
      <c r="Q240" s="6">
        <v>634.36</v>
      </c>
      <c r="R240" s="6">
        <v>494.2</v>
      </c>
      <c r="S240" s="6">
        <v>457.36</v>
      </c>
      <c r="T240" s="6">
        <v>410.36</v>
      </c>
      <c r="U240" s="6">
        <v>249.45</v>
      </c>
      <c r="V240" s="6">
        <v>232.22</v>
      </c>
      <c r="W240" s="6">
        <v>204.27</v>
      </c>
      <c r="X240" s="6">
        <v>169.91</v>
      </c>
      <c r="Y240" s="6">
        <v>154.84</v>
      </c>
      <c r="Z240" s="6">
        <v>133.68</v>
      </c>
      <c r="AA240" s="3">
        <v>119.87</v>
      </c>
    </row>
    <row r="241" spans="2:27" ht="15.5" x14ac:dyDescent="0.35">
      <c r="C241" t="s">
        <v>247</v>
      </c>
    </row>
    <row r="242" spans="2:27" ht="15.5" x14ac:dyDescent="0.35">
      <c r="C242" t="s">
        <v>248</v>
      </c>
    </row>
    <row r="243" spans="2:27" ht="15.5" x14ac:dyDescent="0.35">
      <c r="C243" t="s">
        <v>25</v>
      </c>
    </row>
    <row r="244" spans="2:27" ht="15.5" x14ac:dyDescent="0.35">
      <c r="C244" t="s">
        <v>22</v>
      </c>
    </row>
    <row r="245" spans="2:27" ht="15.5" x14ac:dyDescent="0.35">
      <c r="C245" t="s">
        <v>249</v>
      </c>
    </row>
    <row r="246" spans="2:27" ht="15.5" x14ac:dyDescent="0.35">
      <c r="C246" t="s">
        <v>250</v>
      </c>
      <c r="I246" s="5">
        <v>5620000000000</v>
      </c>
      <c r="J246" s="5">
        <v>-1527000000000</v>
      </c>
      <c r="K246" s="5">
        <v>-276000000000</v>
      </c>
      <c r="L246" s="5">
        <v>-89000000000</v>
      </c>
      <c r="M246" s="5">
        <v>3047000000000</v>
      </c>
      <c r="N246" s="5">
        <v>-4892000000000</v>
      </c>
      <c r="O246" s="5">
        <v>-333000000000</v>
      </c>
      <c r="P246" s="5">
        <v>-4014000000000</v>
      </c>
      <c r="Q246" s="5">
        <v>552000000000</v>
      </c>
      <c r="R246" s="5">
        <v>-871000000000</v>
      </c>
      <c r="S246" s="5">
        <v>803000000000</v>
      </c>
      <c r="T246" s="5">
        <v>-159000000000</v>
      </c>
      <c r="U246" s="5">
        <v>-229000000000</v>
      </c>
      <c r="V246" s="5">
        <v>459000000000</v>
      </c>
      <c r="W246" s="5">
        <v>695000000000</v>
      </c>
      <c r="X246" s="5">
        <v>64000000000</v>
      </c>
      <c r="Y246" s="5">
        <v>160000000000</v>
      </c>
      <c r="Z246" s="5">
        <v>67000000000</v>
      </c>
      <c r="AA246" s="2">
        <v>-4000000000</v>
      </c>
    </row>
    <row r="247" spans="2:27" ht="15.5" x14ac:dyDescent="0.35">
      <c r="C247" t="s">
        <v>251</v>
      </c>
      <c r="I247" s="5">
        <v>-42000000000</v>
      </c>
      <c r="J247" s="5">
        <v>-57000000000</v>
      </c>
      <c r="K247" s="5">
        <v>-42000000000</v>
      </c>
      <c r="L247" s="5">
        <v>-50000000000</v>
      </c>
      <c r="M247" s="5">
        <v>-31000000000</v>
      </c>
      <c r="N247" s="5">
        <v>-16000000000</v>
      </c>
      <c r="O247" s="5">
        <v>-22000000000</v>
      </c>
      <c r="P247" s="5">
        <v>-23000000000</v>
      </c>
      <c r="Q247" s="5">
        <v>-36000000000</v>
      </c>
      <c r="R247" s="5">
        <v>-94000000000</v>
      </c>
      <c r="S247" s="5">
        <v>-48000000000</v>
      </c>
      <c r="T247" s="5">
        <v>-10000000000</v>
      </c>
      <c r="U247" s="5">
        <v>-34000000000</v>
      </c>
      <c r="V247" s="5">
        <v>-58000000000</v>
      </c>
      <c r="W247" s="5">
        <v>-35000000000</v>
      </c>
      <c r="X247" s="5">
        <v>-27000000000</v>
      </c>
      <c r="Y247" s="5">
        <v>-8000000000</v>
      </c>
      <c r="Z247" s="5">
        <v>-17000000000</v>
      </c>
      <c r="AA247" s="2">
        <v>-10000000000</v>
      </c>
    </row>
    <row r="248" spans="2:27" ht="15.5" x14ac:dyDescent="0.35">
      <c r="C248" t="s">
        <v>14</v>
      </c>
      <c r="I248" s="5">
        <v>5579000000000</v>
      </c>
      <c r="J248" s="5">
        <v>-1584000000000</v>
      </c>
      <c r="K248" s="5">
        <v>-318000000000</v>
      </c>
      <c r="L248" s="5">
        <v>-139000000000</v>
      </c>
      <c r="M248" s="5">
        <v>3016000000000</v>
      </c>
      <c r="N248" s="5">
        <v>-4908000000000</v>
      </c>
      <c r="O248" s="5">
        <v>-356000000000</v>
      </c>
      <c r="P248" s="5">
        <v>-4037000000000</v>
      </c>
      <c r="Q248" s="5">
        <v>516000000000</v>
      </c>
      <c r="R248" s="5">
        <v>-965000000000</v>
      </c>
      <c r="S248" s="5">
        <v>755000000000</v>
      </c>
      <c r="T248" s="5">
        <v>-169000000000</v>
      </c>
      <c r="U248" s="5">
        <v>-264000000000</v>
      </c>
      <c r="V248" s="5">
        <v>401000000000</v>
      </c>
      <c r="W248" s="5">
        <v>660000000000</v>
      </c>
      <c r="X248" s="5">
        <v>37000000000</v>
      </c>
      <c r="Y248" s="5">
        <v>152000000000</v>
      </c>
      <c r="Z248" s="5">
        <v>50000000000</v>
      </c>
      <c r="AA248" s="2">
        <v>-14000000000</v>
      </c>
    </row>
    <row r="249" spans="2:27" ht="15.5" x14ac:dyDescent="0.35">
      <c r="C249" t="s">
        <v>16</v>
      </c>
      <c r="I249" s="6">
        <v>379.7</v>
      </c>
      <c r="J249" s="6">
        <v>-107.83</v>
      </c>
      <c r="K249" s="6">
        <v>-37.08</v>
      </c>
      <c r="L249" s="6">
        <v>-16.2</v>
      </c>
      <c r="M249" s="6">
        <v>352.02</v>
      </c>
      <c r="N249" s="6">
        <v>-745.78</v>
      </c>
      <c r="O249" s="6">
        <v>-54.03</v>
      </c>
      <c r="P249" s="6">
        <v>-600.72</v>
      </c>
      <c r="Q249" s="6">
        <v>76.81</v>
      </c>
      <c r="R249" s="6">
        <v>-185.15</v>
      </c>
      <c r="S249" s="6">
        <v>144.83000000000001</v>
      </c>
      <c r="T249" s="6">
        <v>-32.380000000000003</v>
      </c>
      <c r="U249" s="6">
        <v>-113.78</v>
      </c>
      <c r="V249" s="6">
        <v>173.22</v>
      </c>
      <c r="W249" s="6">
        <v>284.83999999999997</v>
      </c>
      <c r="X249" s="6">
        <v>16.170000000000002</v>
      </c>
      <c r="Y249" s="6">
        <v>92.87</v>
      </c>
      <c r="Z249" s="6">
        <v>33.51</v>
      </c>
      <c r="AA249" s="3">
        <v>-9.3000000000000007</v>
      </c>
    </row>
    <row r="251" spans="2:27" ht="15.5" x14ac:dyDescent="0.35">
      <c r="B251" t="s">
        <v>252</v>
      </c>
      <c r="C251" t="s">
        <v>253</v>
      </c>
      <c r="D251" s="5">
        <v>107000000000</v>
      </c>
      <c r="E251" s="5">
        <v>-1076000000000</v>
      </c>
      <c r="F251" s="5">
        <v>-68000000000</v>
      </c>
      <c r="G251" s="5">
        <v>-72000000000</v>
      </c>
      <c r="H251" s="5">
        <v>427000000000</v>
      </c>
      <c r="I251" s="5">
        <v>-1061000000000</v>
      </c>
      <c r="J251" s="5">
        <v>-544000000000</v>
      </c>
      <c r="K251" s="5">
        <v>698000000000</v>
      </c>
      <c r="L251" s="5">
        <v>861000000000</v>
      </c>
      <c r="M251" s="5">
        <v>629000000000</v>
      </c>
      <c r="N251" s="5">
        <v>536000000000</v>
      </c>
      <c r="O251" s="5">
        <v>500000000000</v>
      </c>
      <c r="P251" s="5">
        <v>538000000000</v>
      </c>
      <c r="Q251" s="5">
        <v>439000000000</v>
      </c>
    </row>
    <row r="252" spans="2:27" ht="15.5" x14ac:dyDescent="0.35">
      <c r="C252" t="s">
        <v>254</v>
      </c>
      <c r="H252" s="5">
        <v>-1109000000000</v>
      </c>
      <c r="I252" s="5">
        <v>-1061000000000</v>
      </c>
      <c r="J252" s="5">
        <v>-544000000000</v>
      </c>
      <c r="K252" s="5">
        <v>698000000000</v>
      </c>
      <c r="L252" s="5">
        <v>861000000000</v>
      </c>
      <c r="M252" s="5">
        <v>629000000000</v>
      </c>
      <c r="N252" s="5">
        <v>536000000000</v>
      </c>
      <c r="O252" s="5">
        <v>500000000000</v>
      </c>
      <c r="P252" s="5">
        <v>538000000000</v>
      </c>
      <c r="Q252" s="5">
        <v>439000000000</v>
      </c>
    </row>
    <row r="253" spans="2:27" ht="15.5" x14ac:dyDescent="0.35">
      <c r="C253" t="s">
        <v>401</v>
      </c>
      <c r="H253" s="5">
        <v>8</v>
      </c>
      <c r="I253" s="5">
        <v>8</v>
      </c>
      <c r="J253" s="5">
        <v>8</v>
      </c>
      <c r="K253" s="6">
        <v>27.5</v>
      </c>
      <c r="L253" s="6">
        <v>22.5</v>
      </c>
      <c r="M253" s="6">
        <v>18.5</v>
      </c>
      <c r="N253" s="5">
        <v>10</v>
      </c>
      <c r="O253" s="5">
        <v>13</v>
      </c>
      <c r="P253" s="5">
        <v>15</v>
      </c>
      <c r="Q253" s="5">
        <v>15</v>
      </c>
    </row>
    <row r="254" spans="2:27" ht="15.5" x14ac:dyDescent="0.35">
      <c r="C254" t="s">
        <v>76</v>
      </c>
      <c r="H254" s="6">
        <v>0.27510000000000001</v>
      </c>
      <c r="I254" s="6">
        <v>-0.11070000000000001</v>
      </c>
      <c r="J254" s="6">
        <v>0.22769999999999999</v>
      </c>
      <c r="K254" s="6">
        <v>0.57899999999999996</v>
      </c>
      <c r="L254" s="6">
        <v>0.38409999999999994</v>
      </c>
      <c r="M254" s="6">
        <v>0.43200000000000005</v>
      </c>
      <c r="N254" s="6">
        <v>0.27410000000000001</v>
      </c>
      <c r="O254" s="6">
        <v>0.38219999999999998</v>
      </c>
      <c r="P254" s="6">
        <v>0.40970000000000001</v>
      </c>
      <c r="Q254" s="6">
        <v>0.50229999999999997</v>
      </c>
    </row>
    <row r="255" spans="2:27" ht="15.5" x14ac:dyDescent="0.35">
      <c r="C255" t="s">
        <v>402</v>
      </c>
      <c r="H255" s="6">
        <v>3.85E-2</v>
      </c>
      <c r="I255" s="6">
        <v>2.3E-2</v>
      </c>
      <c r="J255" s="6">
        <v>2.3E-2</v>
      </c>
      <c r="K255" s="6">
        <v>5.0599999999999999E-2</v>
      </c>
      <c r="L255" s="6">
        <v>3.9300000000000002E-2</v>
      </c>
      <c r="M255" s="6">
        <v>3.2300000000000002E-2</v>
      </c>
      <c r="N255" s="6">
        <v>1.44E-2</v>
      </c>
      <c r="O255" s="6">
        <v>1.3999999999999999E-2</v>
      </c>
      <c r="P255" s="6">
        <v>1.9699999999999999E-2</v>
      </c>
      <c r="Q255" s="6">
        <v>1.9199999999999998E-2</v>
      </c>
    </row>
    <row r="256" spans="2:27" ht="15.5" x14ac:dyDescent="0.35">
      <c r="C256" t="s">
        <v>56</v>
      </c>
      <c r="D256" s="6">
        <v>7.27</v>
      </c>
      <c r="E256" s="6">
        <v>-73.239999999999995</v>
      </c>
      <c r="F256" s="6">
        <v>-4.63</v>
      </c>
      <c r="G256" s="6">
        <v>-4.88</v>
      </c>
      <c r="H256" s="6">
        <v>29.08</v>
      </c>
      <c r="I256" s="6">
        <v>-72.239999999999995</v>
      </c>
      <c r="J256" s="6">
        <v>-37.020000000000003</v>
      </c>
      <c r="K256" s="6">
        <v>47.5</v>
      </c>
      <c r="L256" s="6">
        <v>58.57</v>
      </c>
      <c r="M256" s="6">
        <v>42.82</v>
      </c>
      <c r="N256" s="6">
        <v>36.479999999999997</v>
      </c>
      <c r="O256" s="6">
        <v>34.020000000000003</v>
      </c>
      <c r="P256" s="6">
        <v>36.619999999999997</v>
      </c>
      <c r="Q256" s="6">
        <v>29.86</v>
      </c>
    </row>
    <row r="257" spans="3:17" ht="15.5" x14ac:dyDescent="0.35">
      <c r="C257" t="s">
        <v>255</v>
      </c>
      <c r="H257" s="6">
        <v>-75.47</v>
      </c>
      <c r="I257" s="6">
        <v>-72.239999999999995</v>
      </c>
      <c r="J257" s="6">
        <v>-37.020000000000003</v>
      </c>
      <c r="K257" s="6">
        <v>47.5</v>
      </c>
      <c r="L257" s="6">
        <v>58.57</v>
      </c>
      <c r="M257" s="6">
        <v>42.82</v>
      </c>
      <c r="N257" s="6">
        <v>36.479999999999997</v>
      </c>
      <c r="O257" s="6">
        <v>34.020000000000003</v>
      </c>
      <c r="P257" s="6">
        <v>36.619999999999997</v>
      </c>
      <c r="Q257" s="6">
        <v>29.86</v>
      </c>
    </row>
    <row r="258" spans="3:17" ht="15.5" x14ac:dyDescent="0.35">
      <c r="C258" t="s">
        <v>78</v>
      </c>
      <c r="H258" s="5">
        <v>8</v>
      </c>
      <c r="I258" s="5">
        <v>8</v>
      </c>
      <c r="J258" s="5">
        <v>8</v>
      </c>
      <c r="K258" s="6">
        <v>27.5</v>
      </c>
      <c r="L258" s="6">
        <v>22.5</v>
      </c>
      <c r="M258" s="6">
        <v>18.5</v>
      </c>
      <c r="N258" s="5">
        <v>10</v>
      </c>
      <c r="O258" s="5">
        <v>13</v>
      </c>
      <c r="P258" s="5">
        <v>15</v>
      </c>
      <c r="Q258" s="5">
        <v>15</v>
      </c>
    </row>
    <row r="259" spans="3:17" ht="15.5" x14ac:dyDescent="0.35">
      <c r="C259" t="s">
        <v>403</v>
      </c>
      <c r="H259" s="6">
        <v>0.27510000000000001</v>
      </c>
      <c r="I259" s="6">
        <v>-0.11070000000000001</v>
      </c>
      <c r="J259" s="6">
        <v>0.22769999999999999</v>
      </c>
      <c r="K259" s="6">
        <v>0.57899999999999996</v>
      </c>
      <c r="L259" s="6">
        <v>0.38409999999999994</v>
      </c>
      <c r="M259" s="6">
        <v>0.43200000000000005</v>
      </c>
      <c r="N259" s="6">
        <v>0.27410000000000001</v>
      </c>
      <c r="O259" s="6">
        <v>0.38219999999999998</v>
      </c>
      <c r="P259" s="6">
        <v>0.40970000000000001</v>
      </c>
      <c r="Q259" s="6">
        <v>0.50229999999999997</v>
      </c>
    </row>
    <row r="260" spans="3:17" ht="15.5" x14ac:dyDescent="0.35">
      <c r="C260" t="s">
        <v>404</v>
      </c>
      <c r="H260" s="6">
        <v>3.85E-2</v>
      </c>
      <c r="I260" s="6">
        <v>2.3E-2</v>
      </c>
      <c r="J260" s="6">
        <v>2.3E-2</v>
      </c>
      <c r="K260" s="6">
        <v>5.0599999999999999E-2</v>
      </c>
      <c r="L260" s="6">
        <v>3.9300000000000002E-2</v>
      </c>
      <c r="M260" s="6">
        <v>3.2300000000000002E-2</v>
      </c>
      <c r="N260" s="6">
        <v>1.44E-2</v>
      </c>
      <c r="O260" s="6">
        <v>1.3999999999999999E-2</v>
      </c>
      <c r="P260" s="6">
        <v>1.9699999999999999E-2</v>
      </c>
      <c r="Q260" s="6">
        <v>1.9199999999999998E-2</v>
      </c>
    </row>
    <row r="261" spans="3:17" ht="15.5" x14ac:dyDescent="0.35">
      <c r="C261" t="s">
        <v>256</v>
      </c>
      <c r="D261" s="5">
        <v>907000000000</v>
      </c>
      <c r="E261" s="5">
        <v>933000000000</v>
      </c>
      <c r="F261" s="5">
        <v>972000000000</v>
      </c>
      <c r="G261" s="5">
        <v>979000000000</v>
      </c>
      <c r="H261" s="5">
        <v>3627000000000</v>
      </c>
      <c r="I261" s="5">
        <v>3891000000000</v>
      </c>
      <c r="J261" s="5">
        <v>4073000000000</v>
      </c>
      <c r="K261" s="5">
        <v>3716000000000</v>
      </c>
      <c r="L261" s="5">
        <v>2958000000000</v>
      </c>
      <c r="M261" s="5">
        <v>2466000000000</v>
      </c>
      <c r="N261" s="5">
        <v>2425000000000</v>
      </c>
      <c r="O261" s="5">
        <v>2439000000000</v>
      </c>
      <c r="P261" s="5">
        <v>2215000000000</v>
      </c>
      <c r="Q261" s="5">
        <v>1990000000000</v>
      </c>
    </row>
    <row r="262" spans="3:17" ht="15.5" x14ac:dyDescent="0.35">
      <c r="C262" t="s">
        <v>257</v>
      </c>
      <c r="H262" s="5">
        <v>3791000000000</v>
      </c>
      <c r="I262" s="5">
        <v>3891000000000</v>
      </c>
      <c r="J262" s="5">
        <v>4073000000000</v>
      </c>
      <c r="K262" s="5">
        <v>3716000000000</v>
      </c>
      <c r="L262" s="5">
        <v>2958000000000</v>
      </c>
      <c r="M262" s="5">
        <v>2466000000000</v>
      </c>
      <c r="N262" s="5">
        <v>2425000000000</v>
      </c>
      <c r="O262" s="5">
        <v>2439000000000</v>
      </c>
      <c r="P262" s="5">
        <v>2215000000000</v>
      </c>
      <c r="Q262" s="5">
        <v>1990000000000</v>
      </c>
    </row>
    <row r="263" spans="3:17" ht="15.5" x14ac:dyDescent="0.35">
      <c r="C263" t="s">
        <v>405</v>
      </c>
      <c r="H263" s="5">
        <v>8</v>
      </c>
      <c r="I263" s="5">
        <v>8</v>
      </c>
      <c r="J263" s="5">
        <v>8</v>
      </c>
      <c r="K263" s="6">
        <v>27.5</v>
      </c>
      <c r="L263" s="6">
        <v>22.5</v>
      </c>
      <c r="M263" s="6">
        <v>18.5</v>
      </c>
      <c r="N263" s="5">
        <v>10</v>
      </c>
      <c r="O263" s="5">
        <v>13</v>
      </c>
      <c r="P263" s="5">
        <v>15</v>
      </c>
      <c r="Q263" s="5">
        <v>15</v>
      </c>
    </row>
    <row r="264" spans="3:17" ht="15.5" x14ac:dyDescent="0.35">
      <c r="C264" t="s">
        <v>406</v>
      </c>
      <c r="H264" s="6">
        <v>0.27510000000000001</v>
      </c>
      <c r="I264" s="6">
        <v>-0.11070000000000001</v>
      </c>
      <c r="J264" s="6">
        <v>0.22769999999999999</v>
      </c>
      <c r="K264" s="6">
        <v>0.57899999999999996</v>
      </c>
      <c r="L264" s="6">
        <v>0.38409999999999994</v>
      </c>
      <c r="M264" s="6">
        <v>0.43200000000000005</v>
      </c>
      <c r="N264" s="6">
        <v>0.27410000000000001</v>
      </c>
      <c r="O264" s="6">
        <v>0.38219999999999998</v>
      </c>
      <c r="P264" s="6">
        <v>0.40970000000000001</v>
      </c>
      <c r="Q264" s="6">
        <v>0.50229999999999997</v>
      </c>
    </row>
    <row r="265" spans="3:17" ht="15.5" x14ac:dyDescent="0.35">
      <c r="C265" t="s">
        <v>407</v>
      </c>
      <c r="H265" s="6">
        <v>3.85E-2</v>
      </c>
      <c r="I265" s="6">
        <v>2.3E-2</v>
      </c>
      <c r="J265" s="6">
        <v>2.3E-2</v>
      </c>
      <c r="K265" s="6">
        <v>5.0599999999999999E-2</v>
      </c>
      <c r="L265" s="6">
        <v>3.9300000000000002E-2</v>
      </c>
      <c r="M265" s="6">
        <v>3.2300000000000002E-2</v>
      </c>
      <c r="N265" s="6">
        <v>1.44E-2</v>
      </c>
      <c r="O265" s="6">
        <v>1.3999999999999999E-2</v>
      </c>
      <c r="P265" s="6">
        <v>1.9699999999999999E-2</v>
      </c>
      <c r="Q265" s="6">
        <v>1.9199999999999998E-2</v>
      </c>
    </row>
    <row r="266" spans="3:17" ht="15.5" x14ac:dyDescent="0.35">
      <c r="C266" t="s">
        <v>258</v>
      </c>
      <c r="I266" s="6">
        <v>7.15</v>
      </c>
    </row>
    <row r="267" spans="3:17" ht="15.5" x14ac:dyDescent="0.35">
      <c r="C267" t="s">
        <v>259</v>
      </c>
      <c r="I267" s="6">
        <v>-2.76</v>
      </c>
    </row>
    <row r="268" spans="3:17" ht="15.5" x14ac:dyDescent="0.35">
      <c r="C268" t="s">
        <v>260</v>
      </c>
      <c r="I268" s="6">
        <v>7.49</v>
      </c>
    </row>
    <row r="269" spans="3:17" ht="15.5" x14ac:dyDescent="0.35">
      <c r="C269" t="s">
        <v>261</v>
      </c>
      <c r="I269" s="6">
        <v>-0.3629</v>
      </c>
    </row>
    <row r="270" spans="3:17" ht="15.5" x14ac:dyDescent="0.35">
      <c r="C270" t="s">
        <v>262</v>
      </c>
      <c r="I270" s="6">
        <v>0.81</v>
      </c>
    </row>
    <row r="271" spans="3:17" ht="15.5" x14ac:dyDescent="0.35">
      <c r="C271" t="s">
        <v>263</v>
      </c>
      <c r="I271" s="6">
        <v>0.24</v>
      </c>
    </row>
    <row r="272" spans="3:17" ht="15.5" x14ac:dyDescent="0.35">
      <c r="C272" t="s">
        <v>264</v>
      </c>
      <c r="I272" s="6">
        <v>0.49</v>
      </c>
    </row>
    <row r="273" spans="3:9" ht="15.5" x14ac:dyDescent="0.35">
      <c r="C273" t="s">
        <v>265</v>
      </c>
      <c r="I273" s="6">
        <v>0.49</v>
      </c>
    </row>
    <row r="274" spans="3:9" ht="15.5" x14ac:dyDescent="0.35">
      <c r="C274" t="s">
        <v>266</v>
      </c>
      <c r="I274" s="6">
        <v>-2.56</v>
      </c>
    </row>
    <row r="275" spans="3:9" ht="15.5" x14ac:dyDescent="0.35">
      <c r="C275" t="s">
        <v>267</v>
      </c>
      <c r="I275" s="5">
        <v>-2</v>
      </c>
    </row>
    <row r="276" spans="3:9" ht="15.5" x14ac:dyDescent="0.35">
      <c r="C276" t="s">
        <v>268</v>
      </c>
      <c r="I276" s="6">
        <v>-75.47</v>
      </c>
    </row>
    <row r="277" spans="3:9" ht="15.5" x14ac:dyDescent="0.35">
      <c r="C277" t="s">
        <v>269</v>
      </c>
      <c r="I277" s="6">
        <v>29.08</v>
      </c>
    </row>
    <row r="278" spans="3:9" ht="15.5" x14ac:dyDescent="0.35">
      <c r="C278" t="s">
        <v>270</v>
      </c>
      <c r="I278" s="6">
        <v>258.04000000000002</v>
      </c>
    </row>
    <row r="279" spans="3:9" ht="15.5" x14ac:dyDescent="0.35">
      <c r="C279" t="s">
        <v>271</v>
      </c>
      <c r="D279" s="6">
        <v>50.13</v>
      </c>
    </row>
    <row r="280" spans="3:9" ht="15.5" x14ac:dyDescent="0.35">
      <c r="C280" t="s">
        <v>272</v>
      </c>
      <c r="I280" s="6">
        <v>882.02</v>
      </c>
    </row>
    <row r="281" spans="3:9" ht="15.5" x14ac:dyDescent="0.35">
      <c r="C281" t="s">
        <v>273</v>
      </c>
      <c r="I281" s="6">
        <v>423.08</v>
      </c>
    </row>
    <row r="282" spans="3:9" ht="15.5" x14ac:dyDescent="0.35">
      <c r="C282" t="s">
        <v>278</v>
      </c>
      <c r="D282" s="6">
        <v>3.18</v>
      </c>
    </row>
    <row r="283" spans="3:9" ht="15.5" x14ac:dyDescent="0.35">
      <c r="C283" t="s">
        <v>280</v>
      </c>
      <c r="D283" s="6">
        <v>4.18</v>
      </c>
    </row>
    <row r="284" spans="3:9" ht="15.5" x14ac:dyDescent="0.35">
      <c r="C284" t="s">
        <v>12</v>
      </c>
      <c r="D284" s="5">
        <v>228000000000</v>
      </c>
    </row>
    <row r="285" spans="3:9" ht="15.5" x14ac:dyDescent="0.35">
      <c r="C285" t="s">
        <v>281</v>
      </c>
      <c r="I285" s="6">
        <v>0.48</v>
      </c>
    </row>
    <row r="286" spans="3:9" ht="15.5" x14ac:dyDescent="0.35">
      <c r="C286" t="s">
        <v>282</v>
      </c>
      <c r="I286" s="6">
        <v>-2.0499999999999997E-2</v>
      </c>
    </row>
    <row r="287" spans="3:9" ht="15.5" x14ac:dyDescent="0.35">
      <c r="C287" t="s">
        <v>283</v>
      </c>
      <c r="I287" s="6">
        <v>-8.5600000000000009E-2</v>
      </c>
    </row>
    <row r="288" spans="3:9" ht="15.5" x14ac:dyDescent="0.35">
      <c r="C288" t="s">
        <v>284</v>
      </c>
      <c r="I288" s="6">
        <v>-1.9900000000000001E-2</v>
      </c>
    </row>
    <row r="289" spans="3:9" ht="15.5" x14ac:dyDescent="0.35">
      <c r="C289" t="s">
        <v>285</v>
      </c>
      <c r="I289" s="6">
        <v>-8.8499999999999995E-2</v>
      </c>
    </row>
    <row r="290" spans="3:9" ht="15.5" x14ac:dyDescent="0.35">
      <c r="C290" t="s">
        <v>291</v>
      </c>
      <c r="I290" s="6">
        <v>7.0000000000000007E-2</v>
      </c>
    </row>
    <row r="291" spans="3:9" ht="15.5" x14ac:dyDescent="0.35">
      <c r="C291" t="s">
        <v>52</v>
      </c>
      <c r="I291" s="5">
        <v>3056000000000</v>
      </c>
    </row>
    <row r="292" spans="3:9" ht="15.5" x14ac:dyDescent="0.35">
      <c r="C292" t="s">
        <v>293</v>
      </c>
      <c r="I292" s="5">
        <v>2319000000000</v>
      </c>
    </row>
    <row r="293" spans="3:9" ht="15.5" x14ac:dyDescent="0.35">
      <c r="C293" t="s">
        <v>294</v>
      </c>
      <c r="I293" s="5">
        <v>14690000000</v>
      </c>
    </row>
    <row r="294" spans="3:9" ht="15.5" x14ac:dyDescent="0.35">
      <c r="C294" t="s">
        <v>295</v>
      </c>
      <c r="I294" s="6">
        <v>8.3000000000000004E-2</v>
      </c>
    </row>
    <row r="295" spans="3:9" ht="15.5" x14ac:dyDescent="0.35">
      <c r="C295" t="s">
        <v>296</v>
      </c>
      <c r="D295" s="6">
        <v>0.4279</v>
      </c>
    </row>
    <row r="296" spans="3:9" ht="15.5" x14ac:dyDescent="0.35">
      <c r="C296" t="s">
        <v>297</v>
      </c>
      <c r="D296" s="6">
        <v>0.15130000000000002</v>
      </c>
    </row>
    <row r="297" spans="3:9" ht="15.5" x14ac:dyDescent="0.35">
      <c r="C297" t="s">
        <v>298</v>
      </c>
      <c r="D297" s="6">
        <v>0.11779999999999999</v>
      </c>
    </row>
    <row r="298" spans="3:9" ht="15.5" x14ac:dyDescent="0.35">
      <c r="C298" t="s">
        <v>299</v>
      </c>
      <c r="D298" s="6">
        <v>-9.8900000000000002E-2</v>
      </c>
    </row>
    <row r="299" spans="3:9" ht="15.5" x14ac:dyDescent="0.35">
      <c r="C299" t="s">
        <v>300</v>
      </c>
      <c r="D299" s="6">
        <v>-0.1051</v>
      </c>
    </row>
    <row r="300" spans="3:9" ht="15.5" x14ac:dyDescent="0.35">
      <c r="C300" t="s">
        <v>301</v>
      </c>
      <c r="D300" s="6">
        <v>-0.30780000000000002</v>
      </c>
    </row>
    <row r="301" spans="3:9" ht="15.5" x14ac:dyDescent="0.35">
      <c r="C301" t="s">
        <v>411</v>
      </c>
      <c r="I301" s="5">
        <v>8</v>
      </c>
    </row>
    <row r="302" spans="3:9" ht="15.5" x14ac:dyDescent="0.35">
      <c r="C302" t="s">
        <v>442</v>
      </c>
      <c r="I302" s="5">
        <v>8</v>
      </c>
    </row>
    <row r="303" spans="3:9" ht="15.5" x14ac:dyDescent="0.35">
      <c r="C303" t="s">
        <v>443</v>
      </c>
      <c r="I303" s="6">
        <v>0.27510000000000001</v>
      </c>
    </row>
    <row r="304" spans="3:9" ht="15.5" x14ac:dyDescent="0.35">
      <c r="C304" t="s">
        <v>444</v>
      </c>
      <c r="I304" s="6">
        <v>3.85E-2</v>
      </c>
    </row>
    <row r="305" spans="3:9" ht="15.5" x14ac:dyDescent="0.35">
      <c r="C305" t="s">
        <v>412</v>
      </c>
      <c r="I305" t="s">
        <v>2656</v>
      </c>
    </row>
    <row r="306" spans="3:9" ht="15.5" x14ac:dyDescent="0.35">
      <c r="C306" t="s">
        <v>302</v>
      </c>
      <c r="I306" s="5">
        <v>4</v>
      </c>
    </row>
    <row r="307" spans="3:9" ht="15.5" x14ac:dyDescent="0.35">
      <c r="C307" t="s">
        <v>303</v>
      </c>
      <c r="I307" s="6">
        <v>0.19</v>
      </c>
    </row>
    <row r="308" spans="3:9" ht="15.5" x14ac:dyDescent="0.35">
      <c r="C308" t="s">
        <v>304</v>
      </c>
      <c r="I308" s="6">
        <v>0.7</v>
      </c>
    </row>
    <row r="309" spans="3:9" ht="15.5" x14ac:dyDescent="0.35">
      <c r="C309" t="s">
        <v>414</v>
      </c>
      <c r="I309" s="6">
        <v>0.24</v>
      </c>
    </row>
    <row r="310" spans="3:9" ht="15.5" x14ac:dyDescent="0.35">
      <c r="C310" t="s">
        <v>305</v>
      </c>
      <c r="I310" s="6">
        <v>0.89</v>
      </c>
    </row>
    <row r="311" spans="3:9" ht="15.5" x14ac:dyDescent="0.35">
      <c r="C311" t="s">
        <v>306</v>
      </c>
      <c r="I311" s="6">
        <v>0.64</v>
      </c>
    </row>
    <row r="312" spans="3:9" ht="15.5" x14ac:dyDescent="0.35">
      <c r="C312" t="s">
        <v>307</v>
      </c>
      <c r="I312" s="6">
        <v>0.96</v>
      </c>
    </row>
    <row r="313" spans="3:9" ht="15.5" x14ac:dyDescent="0.35">
      <c r="C313" t="s">
        <v>308</v>
      </c>
      <c r="I313" s="6">
        <v>0.54</v>
      </c>
    </row>
    <row r="314" spans="3:9" ht="15.5" x14ac:dyDescent="0.35">
      <c r="C314" t="s">
        <v>309</v>
      </c>
      <c r="I314" s="5">
        <v>3791000000000</v>
      </c>
    </row>
    <row r="315" spans="3:9" ht="15.5" x14ac:dyDescent="0.35">
      <c r="C315" t="s">
        <v>310</v>
      </c>
      <c r="I315" s="5">
        <v>1592000000000</v>
      </c>
    </row>
    <row r="316" spans="3:9" ht="15.5" x14ac:dyDescent="0.35">
      <c r="C316" t="s">
        <v>311</v>
      </c>
      <c r="I316" s="5">
        <v>-1011000000000</v>
      </c>
    </row>
    <row r="317" spans="3:9" ht="15.5" x14ac:dyDescent="0.35">
      <c r="C317" t="s">
        <v>312</v>
      </c>
      <c r="I317" s="5">
        <v>-1109000000000</v>
      </c>
    </row>
    <row r="318" spans="3:9" ht="15.5" x14ac:dyDescent="0.35">
      <c r="C318" t="s">
        <v>313</v>
      </c>
      <c r="D318" s="5">
        <v>736000000000</v>
      </c>
    </row>
    <row r="319" spans="3:9" ht="15.5" x14ac:dyDescent="0.35">
      <c r="C319" t="s">
        <v>314</v>
      </c>
      <c r="D319" s="5">
        <v>54188000000000</v>
      </c>
    </row>
    <row r="320" spans="3:9" ht="15.5" x14ac:dyDescent="0.35">
      <c r="C320" t="s">
        <v>315</v>
      </c>
      <c r="D320" s="5">
        <v>41230000000000</v>
      </c>
    </row>
    <row r="321" spans="3:9" ht="15.5" x14ac:dyDescent="0.35">
      <c r="C321" t="s">
        <v>236</v>
      </c>
      <c r="I321" s="5">
        <v>12959000000000</v>
      </c>
    </row>
    <row r="322" spans="3:9" ht="15.5" x14ac:dyDescent="0.35">
      <c r="C322" t="s">
        <v>316</v>
      </c>
      <c r="I322" s="5">
        <v>12959000000000</v>
      </c>
    </row>
    <row r="323" spans="3:9" ht="15.5" x14ac:dyDescent="0.35">
      <c r="C323" t="s">
        <v>317</v>
      </c>
      <c r="I323" s="5">
        <v>6262000000000</v>
      </c>
    </row>
    <row r="324" spans="3:9" ht="15.5" x14ac:dyDescent="0.35">
      <c r="C324" t="s">
        <v>318</v>
      </c>
      <c r="I324" s="5">
        <v>349000000000</v>
      </c>
    </row>
    <row r="325" spans="3:9" ht="15.5" x14ac:dyDescent="0.35">
      <c r="C325" t="s">
        <v>319</v>
      </c>
      <c r="I325" s="5">
        <v>-3587000000000</v>
      </c>
    </row>
    <row r="326" spans="3:9" ht="15.5" x14ac:dyDescent="0.35">
      <c r="C326" t="s">
        <v>320</v>
      </c>
      <c r="I326" s="5">
        <v>-46000000000</v>
      </c>
    </row>
    <row r="327" spans="3:9" ht="15.5" x14ac:dyDescent="0.35">
      <c r="C327" t="s">
        <v>321</v>
      </c>
      <c r="I327" s="5">
        <v>6216000000000</v>
      </c>
    </row>
  </sheetData>
  <pageMargins left="0.7" right="0.7" top="0.75" bottom="0.75" header="0.3" footer="0.3"/>
  <ignoredErrors>
    <ignoredError sqref="A1:AA328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3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2657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2658</v>
      </c>
      <c r="D2" s="2" vm="596">
        <f ca="1">IFERROR(_xlfn.STOCKHISTORY("XIDX:" &amp; $C$1, D3, , 0, 0, 1), "Libur")</f>
        <v>4500</v>
      </c>
      <c r="H2" s="2" vm="596">
        <f ca="1">IFERROR(INDEX(D2:G2,COUNT(D2:G2)),"")</f>
        <v>4500</v>
      </c>
      <c r="I2" s="2" vm="597">
        <f t="shared" ref="I2:Z2" ca="1" si="0">IFERROR(_xlfn.STOCKHISTORY("XIDX:" &amp; $C$1, I1, , 0, 0, 1), "Libur")</f>
        <v>7575</v>
      </c>
      <c r="J2" s="2" vm="598">
        <f t="shared" ca="1" si="0"/>
        <v>2140</v>
      </c>
      <c r="K2" s="2" t="str">
        <f t="shared" ca="1" si="0"/>
        <v>Libur</v>
      </c>
      <c r="L2" s="2" vm="599">
        <f t="shared" ca="1" si="0"/>
        <v>2100</v>
      </c>
      <c r="M2" s="2" vm="600">
        <f t="shared" ca="1" si="0"/>
        <v>1995</v>
      </c>
      <c r="N2" s="2" vm="601">
        <f t="shared" ca="1" si="0"/>
        <v>1615</v>
      </c>
      <c r="O2" s="2" vm="602">
        <f t="shared" ca="1" si="0"/>
        <v>2380</v>
      </c>
      <c r="P2" s="2" t="str">
        <f t="shared" ca="1" si="0"/>
        <v>Libur</v>
      </c>
      <c r="Q2" s="2" t="str">
        <f t="shared" ca="1" si="0"/>
        <v>Libur</v>
      </c>
      <c r="R2" s="2" vm="327">
        <f t="shared" ca="1" si="0"/>
        <v>1910</v>
      </c>
      <c r="S2" s="2" vm="349">
        <f t="shared" ca="1" si="0"/>
        <v>1700</v>
      </c>
      <c r="T2" s="2" vm="599">
        <f t="shared" ca="1" si="0"/>
        <v>2100</v>
      </c>
      <c r="U2" s="2" vm="603">
        <f t="shared" ca="1" si="0"/>
        <v>2000</v>
      </c>
      <c r="V2" s="2" t="str">
        <f t="shared" ca="1" si="0"/>
        <v>Libur</v>
      </c>
      <c r="W2" s="2" vm="604">
        <f t="shared" ca="1" si="0"/>
        <v>2975</v>
      </c>
      <c r="X2" s="2" vm="335">
        <f t="shared" ca="1" si="0"/>
        <v>3175</v>
      </c>
      <c r="Y2" s="2" vm="331">
        <f t="shared" ca="1" si="0"/>
        <v>2700</v>
      </c>
      <c r="Z2" s="2" vm="605">
        <f t="shared" ca="1" si="0"/>
        <v>1190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1256531000000</v>
      </c>
      <c r="H4" s="2">
        <f>IFERROR(SUM(D4:G4)*(4/MAX(1,COUNT(D4:G4))),"")</f>
        <v>5026124000000</v>
      </c>
      <c r="I4" s="2">
        <f t="shared" ref="I4:Z4" si="1">IFERROR(INDEX(I51:I500,MATCH($C$4,$C$51:$C$500,0)),"")</f>
        <v>6446671000000</v>
      </c>
      <c r="J4" s="2">
        <f t="shared" si="1"/>
        <v>5536975000000</v>
      </c>
      <c r="K4" s="2">
        <f t="shared" si="1"/>
        <v>5620503000000</v>
      </c>
      <c r="L4" s="2">
        <f t="shared" si="1"/>
        <v>5671723000000</v>
      </c>
      <c r="M4" s="2">
        <f t="shared" si="1"/>
        <v>5222298000000</v>
      </c>
      <c r="N4" s="2">
        <f t="shared" si="1"/>
        <v>3502227000000</v>
      </c>
      <c r="O4" s="2">
        <f t="shared" si="1"/>
        <v>3268127326000</v>
      </c>
      <c r="P4" s="2">
        <f t="shared" si="1"/>
        <v>3207181767000</v>
      </c>
      <c r="Q4" s="2">
        <f t="shared" si="1"/>
        <v>3616482911000</v>
      </c>
      <c r="R4" s="2">
        <f t="shared" si="1"/>
        <v>2915224840000</v>
      </c>
      <c r="S4" s="2">
        <f t="shared" si="1"/>
        <v>2999448452000</v>
      </c>
      <c r="T4" s="2">
        <f t="shared" si="1"/>
        <v>3242381541000</v>
      </c>
      <c r="U4" s="2">
        <f t="shared" si="1"/>
        <v>2560705943000</v>
      </c>
      <c r="V4" s="2">
        <f t="shared" si="1"/>
        <v>2986236974000</v>
      </c>
      <c r="W4" s="2">
        <f t="shared" si="1"/>
        <v>3142378850000</v>
      </c>
      <c r="X4" s="2">
        <f t="shared" si="1"/>
        <v>2311748791000</v>
      </c>
      <c r="Y4" s="2">
        <f t="shared" si="1"/>
        <v>1815557167000</v>
      </c>
      <c r="Z4" s="2">
        <f t="shared" si="1"/>
        <v>2288143121000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107072000000</v>
      </c>
      <c r="H5" s="2">
        <f>IFERROR(SUM(D5:G5)*(4/MAX(1,COUNT(D5:G5))),"")</f>
        <v>428288000000</v>
      </c>
      <c r="I5" s="2">
        <f t="shared" ref="I5:Z5" si="2">IFERROR(INDEX(I51:I500,MATCH($C$5,$C$51:$C$500,0)),"")</f>
        <v>364700000000</v>
      </c>
      <c r="J5" s="2">
        <f t="shared" si="2"/>
        <v>754152000000</v>
      </c>
      <c r="K5" s="2">
        <f t="shared" si="2"/>
        <v>489635000000</v>
      </c>
      <c r="L5" s="2">
        <f t="shared" si="2"/>
        <v>1056458000000</v>
      </c>
      <c r="M5" s="2">
        <f t="shared" si="2"/>
        <v>812721000000</v>
      </c>
      <c r="N5" s="2">
        <f t="shared" si="2"/>
        <v>-219275000000</v>
      </c>
      <c r="O5" s="2">
        <f t="shared" si="2"/>
        <v>52088974000</v>
      </c>
      <c r="P5" s="2">
        <f t="shared" si="2"/>
        <v>74161096000</v>
      </c>
      <c r="Q5" s="2">
        <f t="shared" si="2"/>
        <v>293161299000</v>
      </c>
      <c r="R5" s="2">
        <f t="shared" si="2"/>
        <v>431622175000</v>
      </c>
      <c r="S5" s="2">
        <f t="shared" si="2"/>
        <v>279880024000</v>
      </c>
      <c r="T5" s="2">
        <f t="shared" si="2"/>
        <v>340322732000</v>
      </c>
      <c r="U5" s="2">
        <f t="shared" si="2"/>
        <v>119124354000</v>
      </c>
      <c r="V5" s="2">
        <f t="shared" si="2"/>
        <v>329201089000</v>
      </c>
      <c r="W5" s="2">
        <f t="shared" si="2"/>
        <v>540943434000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5146386000000</v>
      </c>
      <c r="H6" s="2">
        <f>IFERROR(INDEX(D6:G6,COUNT(D6:G6)),"")</f>
        <v>5146386000000</v>
      </c>
      <c r="I6" s="2">
        <f t="shared" ref="I6:Z6" si="3">IFERROR(INDEX(I51:I500,MATCH($C$6,$C$51:$C$500,0)),"")</f>
        <v>5039314000000</v>
      </c>
      <c r="J6" s="2">
        <f t="shared" si="3"/>
        <v>6210020000000</v>
      </c>
      <c r="K6" s="2">
        <f t="shared" si="3"/>
        <v>5512407000000</v>
      </c>
      <c r="L6" s="2">
        <f t="shared" si="3"/>
        <v>5230110000000</v>
      </c>
      <c r="M6" s="2">
        <f t="shared" si="3"/>
        <v>4596699000000</v>
      </c>
      <c r="N6" s="2">
        <f t="shared" si="3"/>
        <v>3796056000000</v>
      </c>
      <c r="O6" s="2">
        <f t="shared" si="3"/>
        <v>4152698253000</v>
      </c>
      <c r="P6" s="2">
        <f t="shared" si="3"/>
        <v>4028849658000</v>
      </c>
      <c r="Q6" s="2">
        <f t="shared" si="3"/>
        <v>4005042734000</v>
      </c>
      <c r="R6" s="2">
        <f t="shared" si="3"/>
        <v>3758723820000</v>
      </c>
      <c r="S6" s="2">
        <f t="shared" si="3"/>
        <v>3416785217000</v>
      </c>
      <c r="T6" s="2">
        <f t="shared" si="3"/>
        <v>3017341317000</v>
      </c>
      <c r="U6" s="2">
        <f t="shared" si="3"/>
        <v>2698636954000</v>
      </c>
      <c r="V6" s="2">
        <f t="shared" si="3"/>
        <v>2666909122000</v>
      </c>
      <c r="W6" s="2">
        <f t="shared" si="3"/>
        <v>2499510729000</v>
      </c>
      <c r="X6" s="2">
        <f t="shared" si="3"/>
        <v>2159265586000</v>
      </c>
      <c r="Y6" s="2">
        <f t="shared" si="3"/>
        <v>1786831154000</v>
      </c>
      <c r="Z6" s="2">
        <f t="shared" si="3"/>
        <v>1578175562000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1.82</v>
      </c>
      <c r="H7" s="3">
        <f>IFERROR(INDEX(D7:G7,COUNT(D7:G7)),"")</f>
        <v>1.82</v>
      </c>
      <c r="I7" s="3">
        <f t="shared" ref="I7:Z7" si="4">IFERROR(INDEX(I51:I500,MATCH($C$7,$C$51:$C$500,0))/1000000000,"")</f>
        <v>1.82</v>
      </c>
      <c r="J7" s="3">
        <f t="shared" si="4"/>
        <v>1.82</v>
      </c>
      <c r="K7" s="3">
        <f t="shared" si="4"/>
        <v>1.82</v>
      </c>
      <c r="L7" s="3">
        <f t="shared" si="4"/>
        <v>1.82</v>
      </c>
      <c r="M7" s="3">
        <f t="shared" si="4"/>
        <v>1.89</v>
      </c>
      <c r="N7" s="3">
        <f t="shared" si="4"/>
        <v>1.89</v>
      </c>
      <c r="O7" s="3">
        <f t="shared" si="4"/>
        <v>1.89</v>
      </c>
      <c r="P7" s="3">
        <f t="shared" si="4"/>
        <v>1.89</v>
      </c>
      <c r="Q7" s="3">
        <f t="shared" si="4"/>
        <v>1.89</v>
      </c>
      <c r="R7" s="3">
        <f t="shared" si="4"/>
        <v>1.89</v>
      </c>
      <c r="S7" s="3">
        <f t="shared" si="4"/>
        <v>1.89</v>
      </c>
      <c r="T7" s="3">
        <f t="shared" si="4"/>
        <v>1.89</v>
      </c>
      <c r="U7" s="3">
        <f t="shared" si="4"/>
        <v>1.89</v>
      </c>
      <c r="V7" s="3">
        <f t="shared" si="4"/>
        <v>1.89</v>
      </c>
      <c r="W7" s="3">
        <f t="shared" si="4"/>
        <v>1.89</v>
      </c>
      <c r="X7" s="3">
        <f t="shared" si="4"/>
        <v>1.89</v>
      </c>
      <c r="Y7" s="3">
        <f t="shared" si="4"/>
        <v>1.89</v>
      </c>
      <c r="Z7" s="3">
        <f t="shared" si="4"/>
        <v>1.81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1553000000000</v>
      </c>
      <c r="J8" s="2">
        <f t="shared" si="5"/>
        <v>528000000000</v>
      </c>
      <c r="K8" s="2">
        <f t="shared" si="5"/>
        <v>637000000000</v>
      </c>
      <c r="L8" s="2">
        <f t="shared" si="5"/>
        <v>795000000000</v>
      </c>
      <c r="M8" s="2">
        <f t="shared" si="5"/>
        <v>1368000000000</v>
      </c>
      <c r="N8" s="2">
        <f t="shared" si="5"/>
        <v>291000000000</v>
      </c>
      <c r="O8" s="2">
        <f t="shared" si="5"/>
        <v>-15000000000</v>
      </c>
      <c r="P8" s="2">
        <f t="shared" si="5"/>
        <v>-545000000000</v>
      </c>
      <c r="Q8" s="2">
        <f t="shared" si="5"/>
        <v>244000000000</v>
      </c>
      <c r="R8" s="2">
        <f t="shared" si="5"/>
        <v>-60000000000</v>
      </c>
      <c r="S8" s="2">
        <f t="shared" si="5"/>
        <v>-519000000000</v>
      </c>
      <c r="T8" s="2">
        <f t="shared" si="5"/>
        <v>-24000000000</v>
      </c>
      <c r="U8" s="2">
        <f t="shared" si="5"/>
        <v>-178000000000</v>
      </c>
      <c r="V8" s="2">
        <f t="shared" si="5"/>
        <v>-382000000000</v>
      </c>
      <c r="W8" s="2">
        <f t="shared" si="5"/>
        <v>14000000000</v>
      </c>
      <c r="X8" s="2">
        <f t="shared" si="5"/>
        <v>124000000000</v>
      </c>
      <c r="Y8" s="2">
        <f t="shared" si="5"/>
        <v>-110000000000</v>
      </c>
      <c r="Z8" s="2">
        <f t="shared" si="5"/>
        <v>325000000000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-0.71</v>
      </c>
      <c r="H9" s="3">
        <f>IFERROR(INDEX(D9:G9,COUNT(D9:G9)),"")</f>
        <v>-0.71</v>
      </c>
      <c r="I9" s="3">
        <f t="shared" ref="I9:Z9" si="6">IFERROR(INDEX(I51:I500,MATCH($C$9,$C$51:$C$500,0)),"")</f>
        <v>853.99</v>
      </c>
      <c r="J9" s="3">
        <f t="shared" si="6"/>
        <v>290.35000000000002</v>
      </c>
      <c r="K9" s="3">
        <f t="shared" si="6"/>
        <v>350.52</v>
      </c>
      <c r="L9" s="3">
        <f t="shared" si="6"/>
        <v>437.08</v>
      </c>
      <c r="M9" s="3">
        <f t="shared" si="6"/>
        <v>723.68</v>
      </c>
      <c r="N9" s="3">
        <f t="shared" si="6"/>
        <v>154.02000000000001</v>
      </c>
      <c r="O9" s="3">
        <f t="shared" si="6"/>
        <v>-7.82</v>
      </c>
      <c r="P9" s="3">
        <f t="shared" si="6"/>
        <v>-288.20999999999998</v>
      </c>
      <c r="Q9" s="3">
        <f t="shared" si="6"/>
        <v>129.13999999999999</v>
      </c>
      <c r="R9" s="3">
        <f t="shared" si="6"/>
        <v>-31.55</v>
      </c>
      <c r="S9" s="3">
        <f t="shared" si="6"/>
        <v>-274.74</v>
      </c>
      <c r="T9" s="3">
        <f t="shared" si="6"/>
        <v>-12.85</v>
      </c>
      <c r="U9" s="3">
        <f t="shared" si="6"/>
        <v>-93.93</v>
      </c>
      <c r="V9" s="3">
        <f t="shared" si="6"/>
        <v>-201.99</v>
      </c>
      <c r="W9" s="3">
        <f t="shared" si="6"/>
        <v>7.41</v>
      </c>
      <c r="X9" s="3">
        <f t="shared" si="6"/>
        <v>65.47</v>
      </c>
      <c r="Y9" s="3">
        <f t="shared" si="6"/>
        <v>-58.01</v>
      </c>
      <c r="Z9" s="3">
        <f t="shared" si="6"/>
        <v>178.98</v>
      </c>
    </row>
    <row r="10" spans="1:26" ht="15.5" x14ac:dyDescent="0.35">
      <c r="C10" t="s">
        <v>17</v>
      </c>
      <c r="D10" s="3">
        <f ca="1">IFERROR(IF(D9=0,"",D2/D9),"")</f>
        <v>-6338.0281690140846</v>
      </c>
      <c r="I10" s="3">
        <f t="shared" ref="I10:Z10" ca="1" si="7">IFERROR(IF(I9=0,"",I2/I9),"")</f>
        <v>8.8701272848628196</v>
      </c>
      <c r="J10" s="3">
        <f t="shared" ca="1" si="7"/>
        <v>7.3704150163595656</v>
      </c>
      <c r="K10" s="3" t="str">
        <f t="shared" ca="1" si="7"/>
        <v/>
      </c>
      <c r="L10" s="3">
        <f t="shared" ca="1" si="7"/>
        <v>4.804612427930814</v>
      </c>
      <c r="M10" s="3">
        <f t="shared" ca="1" si="7"/>
        <v>2.7567433119610878</v>
      </c>
      <c r="N10" s="3">
        <f t="shared" ca="1" si="7"/>
        <v>10.485651214128035</v>
      </c>
      <c r="O10" s="3">
        <f t="shared" ca="1" si="7"/>
        <v>-304.3478260869565</v>
      </c>
      <c r="P10" s="3" t="str">
        <f t="shared" ca="1" si="7"/>
        <v/>
      </c>
      <c r="Q10" s="3" t="str">
        <f t="shared" ca="1" si="7"/>
        <v/>
      </c>
      <c r="R10" s="3">
        <f t="shared" ca="1" si="7"/>
        <v>-60.538827258320126</v>
      </c>
      <c r="S10" s="3">
        <f t="shared" ca="1" si="7"/>
        <v>-6.1876683409769235</v>
      </c>
      <c r="T10" s="3">
        <f t="shared" ca="1" si="7"/>
        <v>-163.42412451361869</v>
      </c>
      <c r="U10" s="3">
        <f t="shared" ca="1" si="7"/>
        <v>-21.292451825827744</v>
      </c>
      <c r="V10" s="3" t="str">
        <f t="shared" ca="1" si="7"/>
        <v/>
      </c>
      <c r="W10" s="3">
        <f t="shared" ca="1" si="7"/>
        <v>401.48448043184885</v>
      </c>
      <c r="X10" s="3">
        <f t="shared" ca="1" si="7"/>
        <v>48.495494119444018</v>
      </c>
      <c r="Y10" s="3">
        <f t="shared" ca="1" si="7"/>
        <v>-46.543699362178934</v>
      </c>
      <c r="Z10" s="3">
        <f t="shared" ca="1" si="7"/>
        <v>6.6487875740306182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1641703000000</v>
      </c>
      <c r="H11" s="2">
        <f>IFERROR(INDEX(D11:G11,COUNT(D11:G11)),"")</f>
        <v>1641703000000</v>
      </c>
      <c r="I11" s="2">
        <f t="shared" ref="I11:Z11" si="8">IFERROR(INDEX(I51:I500,MATCH($C$11,$C$51:$C$500,0)),"")</f>
        <v>2899008000000</v>
      </c>
      <c r="J11" s="2">
        <f t="shared" si="8"/>
        <v>840602000000</v>
      </c>
      <c r="K11" s="2">
        <f t="shared" si="8"/>
        <v>535964000000</v>
      </c>
      <c r="L11" s="2">
        <f t="shared" si="8"/>
        <v>535444000000</v>
      </c>
      <c r="M11" s="2">
        <f t="shared" si="8"/>
        <v>496313000000</v>
      </c>
      <c r="N11" s="2">
        <f t="shared" si="8"/>
        <v>249647000000</v>
      </c>
      <c r="O11" s="2">
        <f t="shared" si="8"/>
        <v>167577293000</v>
      </c>
      <c r="P11" s="2">
        <f t="shared" si="8"/>
        <v>304116373000</v>
      </c>
      <c r="Q11" s="2">
        <f t="shared" si="8"/>
        <v>504481851000</v>
      </c>
      <c r="R11" s="2">
        <f t="shared" si="8"/>
        <v>897018175000</v>
      </c>
      <c r="S11" s="2">
        <f t="shared" si="8"/>
        <v>759564750000</v>
      </c>
      <c r="T11" s="2">
        <f t="shared" si="8"/>
        <v>194635118000</v>
      </c>
      <c r="U11" s="2">
        <f t="shared" si="8"/>
        <v>162758831000</v>
      </c>
      <c r="V11" s="2">
        <f t="shared" si="8"/>
        <v>228071484000</v>
      </c>
      <c r="W11" s="2">
        <f t="shared" si="8"/>
        <v>348687990000</v>
      </c>
      <c r="X11" s="2">
        <f t="shared" si="8"/>
        <v>529549815000</v>
      </c>
      <c r="Y11" s="2">
        <f t="shared" si="8"/>
        <v>387316222000</v>
      </c>
      <c r="Z11" s="2">
        <f t="shared" si="8"/>
        <v>642678093000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19000000000</v>
      </c>
      <c r="H12" s="2">
        <f>IFERROR(INDEX(D12:G12,COUNT(D12:G12)),"")</f>
        <v>19000000000</v>
      </c>
      <c r="I12" s="2">
        <f t="shared" ref="I12:Z12" si="9">IFERROR(INDEX(I51:I500,MATCH($C$12,$C$51:$C$500,0)),"")</f>
        <v>101000000000</v>
      </c>
      <c r="J12" s="2">
        <f t="shared" si="9"/>
        <v>2103000000000</v>
      </c>
      <c r="K12" s="2">
        <f t="shared" si="9"/>
        <v>2360000000000</v>
      </c>
      <c r="L12" s="2">
        <f t="shared" si="9"/>
        <v>2572000000000</v>
      </c>
      <c r="M12" s="2">
        <f t="shared" si="9"/>
        <v>2709000000000</v>
      </c>
      <c r="N12" s="2">
        <f t="shared" si="9"/>
        <v>3759000000000</v>
      </c>
      <c r="O12" s="2">
        <f t="shared" si="9"/>
        <v>3632000000000</v>
      </c>
      <c r="P12" s="2">
        <f t="shared" si="9"/>
        <v>3359000000000</v>
      </c>
      <c r="Q12" s="2">
        <f t="shared" si="9"/>
        <v>2540000000000</v>
      </c>
      <c r="R12" s="2">
        <f t="shared" si="9"/>
        <v>2342000000000</v>
      </c>
      <c r="S12" s="2">
        <f t="shared" si="9"/>
        <v>2014000000000</v>
      </c>
      <c r="T12" s="2">
        <f t="shared" si="9"/>
        <v>1496000000000</v>
      </c>
      <c r="U12" s="2">
        <f t="shared" si="9"/>
        <v>1135000000000</v>
      </c>
      <c r="V12" s="2">
        <f t="shared" si="9"/>
        <v>713000000000</v>
      </c>
      <c r="W12" s="2">
        <f t="shared" si="9"/>
        <v>83000000000</v>
      </c>
      <c r="X12" s="2">
        <f t="shared" si="9"/>
        <v>-168000000000</v>
      </c>
      <c r="Y12" s="2">
        <f t="shared" si="9"/>
        <v>-143000000000</v>
      </c>
      <c r="Z12" s="2">
        <f t="shared" si="9"/>
        <v>-426000000000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1660000000000</v>
      </c>
      <c r="H13" s="2">
        <f>IFERROR(INDEX(D13:G13,COUNT(D13:G13)),"")</f>
        <v>1660000000000</v>
      </c>
      <c r="I13" s="2">
        <f t="shared" ref="I13:Z13" si="10">IFERROR(INDEX(I51:I500,MATCH($C$13,$C$51:$C$500,0)),"")</f>
        <v>3000000000000</v>
      </c>
      <c r="J13" s="2">
        <f t="shared" si="10"/>
        <v>2944000000000</v>
      </c>
      <c r="K13" s="2">
        <f t="shared" si="10"/>
        <v>2896000000000</v>
      </c>
      <c r="L13" s="2">
        <f t="shared" si="10"/>
        <v>3107000000000</v>
      </c>
      <c r="M13" s="2">
        <f t="shared" si="10"/>
        <v>3205000000000</v>
      </c>
      <c r="N13" s="2">
        <f t="shared" si="10"/>
        <v>4009000000000</v>
      </c>
      <c r="O13" s="2">
        <f t="shared" si="10"/>
        <v>3800000000000</v>
      </c>
      <c r="P13" s="2">
        <f t="shared" si="10"/>
        <v>3663000000000</v>
      </c>
      <c r="Q13" s="2">
        <f t="shared" si="10"/>
        <v>3045000000000</v>
      </c>
      <c r="R13" s="2">
        <f t="shared" si="10"/>
        <v>3239000000000</v>
      </c>
      <c r="S13" s="2">
        <f t="shared" si="10"/>
        <v>2773000000000</v>
      </c>
      <c r="T13" s="2">
        <f t="shared" si="10"/>
        <v>1690000000000</v>
      </c>
      <c r="U13" s="2">
        <f t="shared" si="10"/>
        <v>1297000000000</v>
      </c>
      <c r="V13" s="2">
        <f t="shared" si="10"/>
        <v>942000000000</v>
      </c>
      <c r="W13" s="2">
        <f t="shared" si="10"/>
        <v>432000000000</v>
      </c>
      <c r="X13" s="2">
        <f t="shared" si="10"/>
        <v>361000000000</v>
      </c>
      <c r="Y13" s="2">
        <f t="shared" si="10"/>
        <v>244000000000</v>
      </c>
      <c r="Z13" s="2">
        <f t="shared" si="10"/>
        <v>217000000000</v>
      </c>
    </row>
    <row r="14" spans="1:26" ht="15.5" x14ac:dyDescent="0.35">
      <c r="C14" t="s">
        <v>26</v>
      </c>
      <c r="D14" s="2">
        <f>IFERROR(INDEX(D51:D500,MATCH($C$14,$C$51:$C$500,0)),"")</f>
        <v>-41196000000</v>
      </c>
      <c r="H14" s="2">
        <f>IFERROR(SUM(D14:G14)*(4/MAX(1,COUNT(D14:G14))),"")</f>
        <v>-164784000000</v>
      </c>
      <c r="I14" s="2">
        <f t="shared" ref="I14:Z14" si="11">IFERROR(INDEX(I51:I500,MATCH($C$14,$C$51:$C$500,0)),"")</f>
        <v>-174809000000</v>
      </c>
      <c r="J14" s="2">
        <f t="shared" si="11"/>
        <v>-207533000000</v>
      </c>
      <c r="K14" s="2">
        <f t="shared" si="11"/>
        <v>-234253000000</v>
      </c>
      <c r="L14" s="2">
        <f t="shared" si="11"/>
        <v>-243056000000</v>
      </c>
      <c r="M14" s="2">
        <f t="shared" si="11"/>
        <v>-259838000000</v>
      </c>
      <c r="N14" s="2">
        <f t="shared" si="11"/>
        <v>-293437000000</v>
      </c>
      <c r="O14" s="2">
        <f t="shared" si="11"/>
        <v>-235975287000</v>
      </c>
      <c r="P14" s="2">
        <f t="shared" si="11"/>
        <v>11799943000</v>
      </c>
      <c r="Q14" s="2">
        <f t="shared" si="11"/>
        <v>23730186000</v>
      </c>
      <c r="R14" s="2">
        <f t="shared" si="11"/>
        <v>46958948000</v>
      </c>
      <c r="S14" s="2">
        <f t="shared" si="11"/>
        <v>19727938000</v>
      </c>
      <c r="T14" s="2">
        <f t="shared" si="11"/>
        <v>-64956978000</v>
      </c>
      <c r="U14" s="2">
        <f t="shared" si="11"/>
        <v>-64507168000</v>
      </c>
      <c r="V14" s="2">
        <f t="shared" si="11"/>
        <v>-36730765000</v>
      </c>
      <c r="W14" s="2">
        <f t="shared" si="11"/>
        <v>-26073858000</v>
      </c>
      <c r="X14" s="2">
        <f t="shared" si="11"/>
        <v>-28293970000</v>
      </c>
      <c r="Y14" s="2">
        <f t="shared" si="11"/>
        <v>-27899226000</v>
      </c>
      <c r="Z14" s="2">
        <f t="shared" si="11"/>
        <v>-24465833000</v>
      </c>
    </row>
    <row r="15" spans="1:26" ht="15.5" x14ac:dyDescent="0.35">
      <c r="C15" t="s">
        <v>27</v>
      </c>
      <c r="D15" s="2">
        <f>IFERROR(INDEX(D51:D500,MATCH($C$15,$C$51:$C$500,0)),"")</f>
        <v>-32632000000</v>
      </c>
      <c r="H15" s="2">
        <f>IFERROR(SUM(D15:G15)*(4/MAX(1,COUNT(D15:G15))),"")</f>
        <v>-130528000000</v>
      </c>
      <c r="I15" s="2">
        <f t="shared" ref="I15:Z15" si="12">IFERROR(INDEX(I51:I500,MATCH($C$15,$C$51:$C$500,0)),"")</f>
        <v>-386125000000</v>
      </c>
      <c r="J15" s="2">
        <f t="shared" si="12"/>
        <v>-370927000000</v>
      </c>
      <c r="K15" s="2">
        <f t="shared" si="12"/>
        <v>-303526000000</v>
      </c>
      <c r="L15" s="2">
        <f t="shared" si="12"/>
        <v>-364596000000</v>
      </c>
      <c r="M15" s="2">
        <f t="shared" si="12"/>
        <v>-385153000000</v>
      </c>
      <c r="N15" s="2">
        <f t="shared" si="12"/>
        <v>-292202000000</v>
      </c>
      <c r="O15" s="2">
        <f t="shared" si="12"/>
        <v>-133947390000</v>
      </c>
      <c r="P15" s="2">
        <f t="shared" si="12"/>
        <v>-79442388000</v>
      </c>
      <c r="Q15" s="2">
        <f t="shared" si="12"/>
        <v>-178304153000</v>
      </c>
      <c r="R15" s="2">
        <f t="shared" si="12"/>
        <v>192532480000</v>
      </c>
      <c r="S15" s="2">
        <f t="shared" si="12"/>
        <v>-140262318000</v>
      </c>
      <c r="T15" s="2">
        <f t="shared" si="12"/>
        <v>-160258888000</v>
      </c>
      <c r="U15" s="2">
        <f t="shared" si="12"/>
        <v>-53434994000</v>
      </c>
      <c r="V15" s="2">
        <f t="shared" si="12"/>
        <v>-120954151000</v>
      </c>
      <c r="W15" s="2">
        <f t="shared" si="12"/>
        <v>-192952836000</v>
      </c>
      <c r="X15" s="2">
        <f t="shared" si="12"/>
        <v>-173158867000</v>
      </c>
      <c r="Y15" s="2">
        <f t="shared" si="12"/>
        <v>-123134555000</v>
      </c>
      <c r="Z15" s="2">
        <f t="shared" si="12"/>
        <v>-185793379000</v>
      </c>
    </row>
    <row r="16" spans="1:26" ht="15.5" x14ac:dyDescent="0.35">
      <c r="C16" t="s">
        <v>28</v>
      </c>
      <c r="D16" s="2">
        <f>IFERROR(INDEX(D51:D500,MATCH($C$16,$C$51:$C$500,0)),"")</f>
        <v>140562000000</v>
      </c>
      <c r="H16" s="2">
        <f>IFERROR(SUM(D16:G16)*(4/MAX(1,COUNT(D16:G16))),"")</f>
        <v>562248000000</v>
      </c>
      <c r="I16" s="2">
        <f t="shared" ref="I16:Z16" si="13">IFERROR(INDEX(I51:I500,MATCH($C$16,$C$51:$C$500,0)),"")</f>
        <v>894791000000</v>
      </c>
      <c r="J16" s="2">
        <f t="shared" si="13"/>
        <v>1279903000000</v>
      </c>
      <c r="K16" s="2">
        <f t="shared" si="13"/>
        <v>744305000000</v>
      </c>
      <c r="L16" s="2">
        <f t="shared" si="13"/>
        <v>1404039000000</v>
      </c>
      <c r="M16" s="2">
        <f t="shared" si="13"/>
        <v>1199868000000</v>
      </c>
      <c r="N16" s="2">
        <f t="shared" si="13"/>
        <v>100455000000</v>
      </c>
      <c r="O16" s="2">
        <f t="shared" si="13"/>
        <v>173943680000</v>
      </c>
      <c r="P16" s="2">
        <f t="shared" si="13"/>
        <v>143050457000</v>
      </c>
      <c r="Q16" s="2">
        <f t="shared" si="13"/>
        <v>481330943000</v>
      </c>
      <c r="R16" s="2">
        <f t="shared" si="13"/>
        <v>266823639000</v>
      </c>
      <c r="S16" s="2">
        <f t="shared" si="13"/>
        <v>396154441000</v>
      </c>
      <c r="T16" s="2">
        <f t="shared" si="13"/>
        <v>510360955000</v>
      </c>
      <c r="U16" s="2">
        <f t="shared" si="13"/>
        <v>173815474000</v>
      </c>
      <c r="V16" s="2">
        <f t="shared" si="13"/>
        <v>457243123000</v>
      </c>
      <c r="W16" s="2">
        <f t="shared" si="13"/>
        <v>742475443000</v>
      </c>
      <c r="X16" s="2">
        <f t="shared" si="13"/>
        <v>630478067000</v>
      </c>
      <c r="Y16" s="2">
        <f t="shared" si="13"/>
        <v>409358374000</v>
      </c>
      <c r="Z16" s="2">
        <f t="shared" si="13"/>
        <v>631761805000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8190000000000</v>
      </c>
      <c r="H20" s="2">
        <f t="shared" ref="H20:Z20" ca="1" si="14">IFERROR(H21*H2,"")</f>
        <v>8190000000000</v>
      </c>
      <c r="I20" s="2">
        <f t="shared" ca="1" si="14"/>
        <v>13786500000000</v>
      </c>
      <c r="J20" s="2">
        <f t="shared" ca="1" si="14"/>
        <v>3894800000000</v>
      </c>
      <c r="K20" s="2" t="str">
        <f t="shared" ca="1" si="14"/>
        <v/>
      </c>
      <c r="L20" s="2">
        <f t="shared" ca="1" si="14"/>
        <v>3822000000000</v>
      </c>
      <c r="M20" s="2">
        <f t="shared" ca="1" si="14"/>
        <v>3770550000000</v>
      </c>
      <c r="N20" s="2">
        <f t="shared" ca="1" si="14"/>
        <v>3052350000000</v>
      </c>
      <c r="O20" s="2">
        <f t="shared" ca="1" si="14"/>
        <v>4498200000000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3609900000000</v>
      </c>
      <c r="S20" s="2">
        <f t="shared" ca="1" si="14"/>
        <v>3213000000000</v>
      </c>
      <c r="T20" s="2">
        <f t="shared" ca="1" si="14"/>
        <v>3969000000000</v>
      </c>
      <c r="U20" s="2">
        <f t="shared" ca="1" si="14"/>
        <v>3780000000000</v>
      </c>
      <c r="V20" s="2" t="str">
        <f t="shared" ca="1" si="14"/>
        <v/>
      </c>
      <c r="W20" s="2">
        <f t="shared" ca="1" si="14"/>
        <v>5622750000000</v>
      </c>
      <c r="X20" s="2">
        <f t="shared" ca="1" si="14"/>
        <v>6000750000000</v>
      </c>
      <c r="Y20" s="2">
        <f t="shared" ca="1" si="14"/>
        <v>5103000000000</v>
      </c>
      <c r="Z20" s="2">
        <f t="shared" ca="1" si="14"/>
        <v>2153900000000</v>
      </c>
    </row>
    <row r="21" spans="1:26" ht="15.5" x14ac:dyDescent="0.35">
      <c r="C21" t="s">
        <v>11</v>
      </c>
      <c r="D21" s="2">
        <f>IFERROR(INDEX(D51:D500,MATCH($C$7,$C$51:$C$500,0)),"")</f>
        <v>1820000000</v>
      </c>
      <c r="H21" s="2">
        <f>IFERROR(INDEX(D21:G21,COUNT(D21:G21)),"")</f>
        <v>1820000000</v>
      </c>
      <c r="I21" s="2">
        <f t="shared" ref="I21:Z21" si="15">IFERROR(INDEX(I51:I500,MATCH($C$7,$C$51:$C$500,0)),"")</f>
        <v>1820000000</v>
      </c>
      <c r="J21" s="2">
        <f t="shared" si="15"/>
        <v>1820000000</v>
      </c>
      <c r="K21" s="2">
        <f t="shared" si="15"/>
        <v>1820000000</v>
      </c>
      <c r="L21" s="2">
        <f t="shared" si="15"/>
        <v>1820000000</v>
      </c>
      <c r="M21" s="2">
        <f t="shared" si="15"/>
        <v>1890000000</v>
      </c>
      <c r="N21" s="2">
        <f t="shared" si="15"/>
        <v>1890000000</v>
      </c>
      <c r="O21" s="2">
        <f t="shared" si="15"/>
        <v>1890000000</v>
      </c>
      <c r="P21" s="2">
        <f t="shared" si="15"/>
        <v>1890000000</v>
      </c>
      <c r="Q21" s="2">
        <f t="shared" si="15"/>
        <v>1890000000</v>
      </c>
      <c r="R21" s="2">
        <f t="shared" si="15"/>
        <v>1890000000</v>
      </c>
      <c r="S21" s="2">
        <f t="shared" si="15"/>
        <v>1890000000</v>
      </c>
      <c r="T21" s="2">
        <f t="shared" si="15"/>
        <v>1890000000</v>
      </c>
      <c r="U21" s="2">
        <f t="shared" si="15"/>
        <v>1890000000</v>
      </c>
      <c r="V21" s="2">
        <f t="shared" si="15"/>
        <v>1890000000</v>
      </c>
      <c r="W21" s="2">
        <f t="shared" si="15"/>
        <v>1890000000</v>
      </c>
      <c r="X21" s="2">
        <f t="shared" si="15"/>
        <v>1890000000</v>
      </c>
      <c r="Y21" s="2">
        <f t="shared" si="15"/>
        <v>1890000000</v>
      </c>
      <c r="Z21" s="2">
        <f t="shared" si="15"/>
        <v>1810000000</v>
      </c>
    </row>
    <row r="23" spans="1:26" ht="15.5" x14ac:dyDescent="0.35">
      <c r="B23" t="s">
        <v>53</v>
      </c>
      <c r="C23" t="s">
        <v>54</v>
      </c>
      <c r="D23" s="3">
        <f>IFERROR(D5/D6*100,"")</f>
        <v>2.0805279666157963</v>
      </c>
      <c r="H23" s="3">
        <f t="shared" ref="H23:Z23" si="16">IFERROR(H5/H6*100,"")</f>
        <v>8.3221118664631852</v>
      </c>
      <c r="I23" s="3">
        <f t="shared" si="16"/>
        <v>7.2370961603107089</v>
      </c>
      <c r="J23" s="3">
        <f t="shared" si="16"/>
        <v>12.14411547788896</v>
      </c>
      <c r="K23" s="3">
        <f t="shared" si="16"/>
        <v>8.8824174267248406</v>
      </c>
      <c r="L23" s="3">
        <f t="shared" si="16"/>
        <v>20.199536912225554</v>
      </c>
      <c r="M23" s="3">
        <f t="shared" si="16"/>
        <v>17.680535532128598</v>
      </c>
      <c r="N23" s="3">
        <f t="shared" si="16"/>
        <v>-5.7763900216435164</v>
      </c>
      <c r="O23" s="3">
        <f t="shared" si="16"/>
        <v>1.2543404511119916</v>
      </c>
      <c r="P23" s="3">
        <f t="shared" si="16"/>
        <v>1.8407511397884979</v>
      </c>
      <c r="Q23" s="3">
        <f t="shared" si="16"/>
        <v>7.3198045182206535</v>
      </c>
      <c r="R23" s="3">
        <f t="shared" si="16"/>
        <v>11.483210676542869</v>
      </c>
      <c r="S23" s="3">
        <f t="shared" si="16"/>
        <v>8.1913262386957939</v>
      </c>
      <c r="T23" s="3">
        <f t="shared" si="16"/>
        <v>11.278894107292006</v>
      </c>
      <c r="U23" s="3">
        <f t="shared" si="16"/>
        <v>4.4142415608527976</v>
      </c>
      <c r="V23" s="3">
        <f t="shared" si="16"/>
        <v>12.343918519170298</v>
      </c>
      <c r="W23" s="3">
        <f t="shared" si="16"/>
        <v>21.641972875884381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-0.22066919535197205</v>
      </c>
      <c r="H24" s="4">
        <f t="shared" ref="H24:Z24" si="17">IFERROR(_xlfn.RRI(5,M23,H23),"")</f>
        <v>-0.13990261593487641</v>
      </c>
      <c r="I24" s="4" t="str">
        <f t="shared" si="17"/>
        <v/>
      </c>
      <c r="J24" s="4">
        <f t="shared" si="17"/>
        <v>0.57467195246735581</v>
      </c>
      <c r="K24" s="4">
        <f t="shared" si="17"/>
        <v>0.36995789699324799</v>
      </c>
      <c r="L24" s="4">
        <f t="shared" si="17"/>
        <v>0.22509110334668714</v>
      </c>
      <c r="M24" s="4">
        <f t="shared" si="17"/>
        <v>9.0150395140943473E-2</v>
      </c>
      <c r="N24" s="4" t="str">
        <f t="shared" si="17"/>
        <v/>
      </c>
      <c r="O24" s="4">
        <f t="shared" si="17"/>
        <v>-0.35548981947973834</v>
      </c>
      <c r="P24" s="4">
        <f t="shared" si="17"/>
        <v>-0.16048628306497548</v>
      </c>
      <c r="Q24" s="4">
        <f t="shared" si="17"/>
        <v>-9.9239595371066858E-2</v>
      </c>
      <c r="R24" s="4">
        <f t="shared" si="17"/>
        <v>-0.11904586809969431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59.35</v>
      </c>
      <c r="H25" s="3">
        <f>IFERROR(INDEX(D25:G25,COUNT(D25:G25)),"")</f>
        <v>59.35</v>
      </c>
      <c r="I25" s="3">
        <f t="shared" ref="I25:Z25" si="18">IFERROR(INDEX(I51:I500,MATCH($C$25,$C$51:$C$500,0)),"")</f>
        <v>197.77</v>
      </c>
      <c r="J25" s="3">
        <f t="shared" si="18"/>
        <v>411.61</v>
      </c>
      <c r="K25" s="3">
        <f t="shared" si="18"/>
        <v>265.98</v>
      </c>
      <c r="L25" s="3">
        <f t="shared" si="18"/>
        <v>577.26</v>
      </c>
      <c r="M25" s="3">
        <f t="shared" si="18"/>
        <v>424.38</v>
      </c>
      <c r="N25" s="3">
        <f t="shared" si="18"/>
        <v>-106.57</v>
      </c>
      <c r="O25" s="3">
        <f t="shared" si="18"/>
        <v>17.54</v>
      </c>
      <c r="P25" s="3">
        <f t="shared" si="18"/>
        <v>29.38</v>
      </c>
      <c r="Q25" s="3">
        <f t="shared" si="18"/>
        <v>152.19999999999999</v>
      </c>
      <c r="R25" s="3">
        <f t="shared" si="18"/>
        <v>233.8</v>
      </c>
      <c r="S25" s="3">
        <f t="shared" si="18"/>
        <v>130.99</v>
      </c>
      <c r="T25" s="3">
        <f t="shared" si="18"/>
        <v>180.06</v>
      </c>
      <c r="U25" s="3">
        <f t="shared" si="18"/>
        <v>63.03</v>
      </c>
      <c r="V25" s="3">
        <f t="shared" si="18"/>
        <v>174.18</v>
      </c>
      <c r="W25" s="3">
        <f t="shared" si="18"/>
        <v>286.20999999999998</v>
      </c>
      <c r="X25" s="3">
        <f t="shared" si="18"/>
        <v>241.97</v>
      </c>
      <c r="Y25" s="3">
        <f t="shared" si="18"/>
        <v>151.44</v>
      </c>
      <c r="Z25" s="3">
        <f t="shared" si="18"/>
        <v>245.79</v>
      </c>
    </row>
    <row r="26" spans="1:26" ht="15.5" x14ac:dyDescent="0.35">
      <c r="C26" t="s">
        <v>58</v>
      </c>
      <c r="D26" s="4">
        <f>IFERROR(_xlfn.RRI(5,I25,D25),"")</f>
        <v>-0.21394657934744798</v>
      </c>
      <c r="H26" s="4">
        <f t="shared" ref="H26:Z26" si="19">IFERROR(_xlfn.RRI(5,M25,H25),"")</f>
        <v>-0.32526511744247988</v>
      </c>
      <c r="I26" s="4" t="str">
        <f t="shared" si="19"/>
        <v/>
      </c>
      <c r="J26" s="4">
        <f t="shared" si="19"/>
        <v>0.8797117910007668</v>
      </c>
      <c r="K26" s="4">
        <f t="shared" si="19"/>
        <v>0.55367235422404937</v>
      </c>
      <c r="L26" s="4">
        <f t="shared" si="19"/>
        <v>0.30554354708568998</v>
      </c>
      <c r="M26" s="4">
        <f t="shared" si="19"/>
        <v>0.12663199450759133</v>
      </c>
      <c r="N26" s="4" t="str">
        <f t="shared" si="19"/>
        <v/>
      </c>
      <c r="O26" s="4">
        <f t="shared" si="19"/>
        <v>-0.37234286711222442</v>
      </c>
      <c r="P26" s="4">
        <f t="shared" si="19"/>
        <v>-0.14157788637852109</v>
      </c>
      <c r="Q26" s="4">
        <f t="shared" si="19"/>
        <v>-2.6618084420953814E-2</v>
      </c>
      <c r="R26" s="4">
        <f t="shared" si="19"/>
        <v>-3.9644693075597037E-2</v>
      </c>
      <c r="S26" s="4">
        <f t="shared" si="19"/>
        <v>-0.11550511950814868</v>
      </c>
      <c r="T26" s="4">
        <f t="shared" si="19"/>
        <v>3.5226376809002868E-2</v>
      </c>
      <c r="U26" s="4">
        <f t="shared" si="19"/>
        <v>-0.23827778869913463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690.4016483516483</v>
      </c>
      <c r="H27" s="3">
        <f t="shared" ref="H27:Z27" si="20">IFERROR(H4/H21,"")</f>
        <v>2761.6065934065932</v>
      </c>
      <c r="I27" s="3">
        <f t="shared" si="20"/>
        <v>3542.126923076923</v>
      </c>
      <c r="J27" s="3">
        <f t="shared" si="20"/>
        <v>3042.2939560439559</v>
      </c>
      <c r="K27" s="3">
        <f t="shared" si="20"/>
        <v>3088.1884615384615</v>
      </c>
      <c r="L27" s="3">
        <f t="shared" si="20"/>
        <v>3116.3313186813189</v>
      </c>
      <c r="M27" s="3">
        <f t="shared" si="20"/>
        <v>2763.120634920635</v>
      </c>
      <c r="N27" s="3">
        <f t="shared" si="20"/>
        <v>1853.0301587301587</v>
      </c>
      <c r="O27" s="3">
        <f t="shared" si="20"/>
        <v>1729.1678973544974</v>
      </c>
      <c r="P27" s="3">
        <f t="shared" si="20"/>
        <v>1696.9215698412697</v>
      </c>
      <c r="Q27" s="3">
        <f t="shared" si="20"/>
        <v>1913.4830216931216</v>
      </c>
      <c r="R27" s="3">
        <f t="shared" si="20"/>
        <v>1542.4470052910053</v>
      </c>
      <c r="S27" s="3">
        <f t="shared" si="20"/>
        <v>1587.0097629629629</v>
      </c>
      <c r="T27" s="3">
        <f t="shared" si="20"/>
        <v>1715.5457888888889</v>
      </c>
      <c r="U27" s="3">
        <f t="shared" si="20"/>
        <v>1354.8708693121694</v>
      </c>
      <c r="V27" s="3">
        <f t="shared" si="20"/>
        <v>1580.0195629629629</v>
      </c>
      <c r="W27" s="3">
        <f t="shared" si="20"/>
        <v>1662.6343121693121</v>
      </c>
      <c r="X27" s="3">
        <f t="shared" si="20"/>
        <v>1223.1475084656086</v>
      </c>
      <c r="Y27" s="3">
        <f t="shared" si="20"/>
        <v>960.61225767195765</v>
      </c>
      <c r="Z27" s="3">
        <f t="shared" si="20"/>
        <v>1264.167470165746</v>
      </c>
    </row>
    <row r="28" spans="1:26" ht="15.5" x14ac:dyDescent="0.35">
      <c r="C28" t="s">
        <v>60</v>
      </c>
      <c r="D28" s="4">
        <f>IFERROR(_xlfn.RRI(5,I27,D27),"")</f>
        <v>-0.27894641554543653</v>
      </c>
      <c r="H28" s="4">
        <f t="shared" ref="H28:Z28" si="21">IFERROR(_xlfn.RRI(5,M27,H27),"")</f>
        <v>-1.0961327199221493E-4</v>
      </c>
      <c r="I28" s="4">
        <f t="shared" si="21"/>
        <v>0.13835134825718076</v>
      </c>
      <c r="J28" s="4">
        <f t="shared" si="21"/>
        <v>0.11962555398698549</v>
      </c>
      <c r="K28" s="4">
        <f t="shared" si="21"/>
        <v>0.12721927175487013</v>
      </c>
      <c r="L28" s="4">
        <f t="shared" si="21"/>
        <v>0.10246243977180769</v>
      </c>
      <c r="M28" s="4">
        <f t="shared" si="21"/>
        <v>0.12366775619335946</v>
      </c>
      <c r="N28" s="4">
        <f t="shared" si="21"/>
        <v>3.1479444841562287E-2</v>
      </c>
      <c r="O28" s="4">
        <f t="shared" si="21"/>
        <v>1.5830585909006878E-3</v>
      </c>
      <c r="P28" s="4">
        <f t="shared" si="21"/>
        <v>4.6050792824581466E-2</v>
      </c>
      <c r="Q28" s="4">
        <f t="shared" si="21"/>
        <v>3.904038957597078E-2</v>
      </c>
      <c r="R28" s="4">
        <f t="shared" si="21"/>
        <v>-1.4894593583971827E-2</v>
      </c>
      <c r="S28" s="4">
        <f t="shared" si="21"/>
        <v>5.3465100362152684E-2</v>
      </c>
      <c r="T28" s="4">
        <f t="shared" si="21"/>
        <v>0.12297693939972576</v>
      </c>
      <c r="U28" s="4">
        <f t="shared" si="21"/>
        <v>1.3954948043259474E-2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-0.69990392880618901</v>
      </c>
      <c r="I29" s="4">
        <f t="shared" si="22"/>
        <v>-0.51952090571171738</v>
      </c>
      <c r="J29" s="4">
        <f t="shared" si="22"/>
        <v>0.54752237010301519</v>
      </c>
      <c r="K29" s="4">
        <f t="shared" si="22"/>
        <v>-0.53923708554204342</v>
      </c>
      <c r="L29" s="4">
        <f t="shared" si="22"/>
        <v>0.36024317828361374</v>
      </c>
      <c r="M29" s="4">
        <f t="shared" si="22"/>
        <v>-4.9821713427793943</v>
      </c>
      <c r="N29" s="4">
        <f t="shared" si="22"/>
        <v>-7.0758266818700113</v>
      </c>
      <c r="O29" s="4">
        <f t="shared" si="22"/>
        <v>-0.40299523485364191</v>
      </c>
      <c r="P29" s="4">
        <f t="shared" si="22"/>
        <v>-0.80696452036793698</v>
      </c>
      <c r="Q29" s="4">
        <f t="shared" si="22"/>
        <v>-0.34901625320787005</v>
      </c>
      <c r="R29" s="4">
        <f t="shared" si="22"/>
        <v>0.78486907397511252</v>
      </c>
      <c r="S29" s="4">
        <f t="shared" si="22"/>
        <v>-0.27252027102077081</v>
      </c>
      <c r="T29" s="4">
        <f t="shared" si="22"/>
        <v>1.8567348881485006</v>
      </c>
      <c r="U29" s="4">
        <f t="shared" si="22"/>
        <v>-0.63813296589734758</v>
      </c>
      <c r="V29" s="4">
        <f t="shared" si="22"/>
        <v>-0.39142587610495783</v>
      </c>
      <c r="W29" s="4">
        <f t="shared" si="22"/>
        <v>0.18283258255155591</v>
      </c>
      <c r="X29" s="4">
        <f t="shared" si="22"/>
        <v>0.59779450607501328</v>
      </c>
      <c r="Y29" s="4">
        <f t="shared" si="22"/>
        <v>-0.38386427438056875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-0.22035357473648032</v>
      </c>
      <c r="I30" s="4">
        <f t="shared" si="23"/>
        <v>0.16429476383765509</v>
      </c>
      <c r="J30" s="4">
        <f t="shared" si="23"/>
        <v>-1.4861303338864922E-2</v>
      </c>
      <c r="K30" s="4">
        <f t="shared" si="23"/>
        <v>-9.0307654305403044E-3</v>
      </c>
      <c r="L30" s="4">
        <f t="shared" si="23"/>
        <v>0.12783035213763988</v>
      </c>
      <c r="M30" s="4">
        <f t="shared" si="23"/>
        <v>0.49113635409697887</v>
      </c>
      <c r="N30" s="4">
        <f t="shared" si="23"/>
        <v>7.1631136320054092E-2</v>
      </c>
      <c r="O30" s="4">
        <f t="shared" si="23"/>
        <v>1.900283907419718E-2</v>
      </c>
      <c r="P30" s="4">
        <f t="shared" si="23"/>
        <v>-0.11317657350323923</v>
      </c>
      <c r="Q30" s="4">
        <f t="shared" si="23"/>
        <v>0.24055025237778907</v>
      </c>
      <c r="R30" s="4">
        <f t="shared" si="23"/>
        <v>-2.807969976741571E-2</v>
      </c>
      <c r="S30" s="4">
        <f t="shared" si="23"/>
        <v>-7.4924275853444383E-2</v>
      </c>
      <c r="T30" s="4">
        <f t="shared" si="23"/>
        <v>0.26620612173898478</v>
      </c>
      <c r="U30" s="4">
        <f t="shared" si="23"/>
        <v>-0.14249740884763415</v>
      </c>
      <c r="V30" s="4">
        <f t="shared" si="23"/>
        <v>-4.9689067885624286E-2</v>
      </c>
      <c r="W30" s="4">
        <f t="shared" si="23"/>
        <v>0.35930809707082906</v>
      </c>
      <c r="X30" s="4">
        <f t="shared" si="23"/>
        <v>0.27329991752333527</v>
      </c>
      <c r="Y30" s="4">
        <f t="shared" si="23"/>
        <v>-0.24012262588436084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2829.83</v>
      </c>
      <c r="H32" s="3">
        <f>IFERROR(INDEX(D32:G32,COUNT(D32:G32)),"")</f>
        <v>2829.83</v>
      </c>
      <c r="I32" s="3">
        <f t="shared" ref="I32:Z32" si="24">IFERROR(INDEX(I51:I500,MATCH($C$32,$C$51:$C$500,0)),"")</f>
        <v>2770.95</v>
      </c>
      <c r="J32" s="3">
        <f t="shared" si="24"/>
        <v>3169.66</v>
      </c>
      <c r="K32" s="3">
        <f t="shared" si="24"/>
        <v>2876.05</v>
      </c>
      <c r="L32" s="3">
        <f t="shared" si="24"/>
        <v>2804.81</v>
      </c>
      <c r="M32" s="3">
        <f t="shared" si="24"/>
        <v>2355.96</v>
      </c>
      <c r="N32" s="3">
        <f t="shared" si="24"/>
        <v>1916.55</v>
      </c>
      <c r="O32" s="3">
        <f t="shared" si="24"/>
        <v>2097.37</v>
      </c>
      <c r="P32" s="3">
        <f t="shared" si="24"/>
        <v>2064.87</v>
      </c>
      <c r="Q32" s="3">
        <f t="shared" si="24"/>
        <v>2042.18</v>
      </c>
      <c r="R32" s="3">
        <f t="shared" si="24"/>
        <v>1824.81</v>
      </c>
      <c r="S32" s="3">
        <f t="shared" si="24"/>
        <v>1649.67</v>
      </c>
      <c r="T32" s="3">
        <f t="shared" si="24"/>
        <v>1575.41</v>
      </c>
      <c r="U32" s="3">
        <f t="shared" si="24"/>
        <v>1410.35</v>
      </c>
      <c r="V32" s="3">
        <f t="shared" si="24"/>
        <v>1393.27</v>
      </c>
      <c r="W32" s="3">
        <f t="shared" si="24"/>
        <v>1306.3900000000001</v>
      </c>
      <c r="X32" s="3">
        <f t="shared" si="24"/>
        <v>1128.17</v>
      </c>
      <c r="Y32" s="3">
        <f t="shared" si="24"/>
        <v>934.17</v>
      </c>
      <c r="Z32" s="3">
        <f t="shared" si="24"/>
        <v>855.89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2.0499999999999998</v>
      </c>
      <c r="H33" s="3">
        <f>IFERROR(INDEX(D33:G33,COUNT(D33:G33)),"")</f>
        <v>2.0499999999999998</v>
      </c>
      <c r="I33" s="3">
        <f t="shared" ref="I33:Z33" si="25">IFERROR(INDEX(I51:I500,MATCH($C$33,$C$51:$C$500,0)),"")</f>
        <v>2.73</v>
      </c>
      <c r="J33" s="3">
        <f t="shared" si="25"/>
        <v>0.68</v>
      </c>
      <c r="K33" s="3">
        <f t="shared" si="25"/>
        <v>0.7</v>
      </c>
      <c r="L33" s="3">
        <f t="shared" si="25"/>
        <v>0.75</v>
      </c>
      <c r="M33" s="3">
        <f t="shared" si="25"/>
        <v>0.85</v>
      </c>
      <c r="N33" s="3">
        <f t="shared" si="25"/>
        <v>0.84</v>
      </c>
      <c r="O33" s="3">
        <f t="shared" si="25"/>
        <v>1.1299999999999999</v>
      </c>
      <c r="P33" s="3">
        <f t="shared" si="25"/>
        <v>1.1499999999999999</v>
      </c>
      <c r="Q33" s="3">
        <f t="shared" si="25"/>
        <v>1.26</v>
      </c>
      <c r="R33" s="3">
        <f t="shared" si="25"/>
        <v>1.05</v>
      </c>
      <c r="S33" s="3">
        <f t="shared" si="25"/>
        <v>1.03</v>
      </c>
      <c r="T33" s="3">
        <f t="shared" si="25"/>
        <v>1.33</v>
      </c>
      <c r="U33" s="3">
        <f t="shared" si="25"/>
        <v>1.42</v>
      </c>
      <c r="V33" s="3">
        <f t="shared" si="25"/>
        <v>1.79</v>
      </c>
      <c r="W33" s="3">
        <f t="shared" si="25"/>
        <v>2.2799999999999998</v>
      </c>
      <c r="X33" s="3">
        <f t="shared" si="25"/>
        <v>2.81</v>
      </c>
      <c r="Y33" s="3">
        <f t="shared" si="25"/>
        <v>2.89</v>
      </c>
      <c r="Z33" s="3">
        <f t="shared" si="25"/>
        <v>1.39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97.73</v>
      </c>
      <c r="H34" s="3">
        <f>IFERROR(INDEX(D34:G34,COUNT(D34:G34)),"")</f>
        <v>97.73</v>
      </c>
      <c r="I34" s="3">
        <f t="shared" ref="I34:Z34" si="26">IFERROR(INDEX(I51:I500,MATCH($C$34,$C$51:$C$500,0)),"")</f>
        <v>38.299999999999997</v>
      </c>
      <c r="J34" s="3">
        <f t="shared" si="26"/>
        <v>5.2</v>
      </c>
      <c r="K34" s="3">
        <f t="shared" si="26"/>
        <v>7.56</v>
      </c>
      <c r="L34" s="3">
        <f t="shared" si="26"/>
        <v>3.64</v>
      </c>
      <c r="M34" s="3">
        <f t="shared" si="26"/>
        <v>4.7</v>
      </c>
      <c r="N34" s="3">
        <f t="shared" si="26"/>
        <v>-15.15</v>
      </c>
      <c r="O34" s="3">
        <f t="shared" si="26"/>
        <v>135.69</v>
      </c>
      <c r="P34" s="3">
        <f t="shared" si="26"/>
        <v>80.67</v>
      </c>
      <c r="Q34" s="3">
        <f t="shared" si="26"/>
        <v>16.89</v>
      </c>
      <c r="R34" s="3">
        <f t="shared" si="26"/>
        <v>8.17</v>
      </c>
      <c r="S34" s="3">
        <f t="shared" si="26"/>
        <v>12.98</v>
      </c>
      <c r="T34" s="3">
        <f t="shared" si="26"/>
        <v>11.66</v>
      </c>
      <c r="U34" s="3">
        <f t="shared" si="26"/>
        <v>31.73</v>
      </c>
      <c r="V34" s="3">
        <f t="shared" si="26"/>
        <v>14.35</v>
      </c>
      <c r="W34" s="3">
        <f t="shared" si="26"/>
        <v>10.39</v>
      </c>
      <c r="X34" s="3">
        <f t="shared" si="26"/>
        <v>13.12</v>
      </c>
      <c r="Y34" s="3">
        <f t="shared" si="26"/>
        <v>17.829999999999998</v>
      </c>
      <c r="Z34" s="3">
        <f t="shared" si="26"/>
        <v>4.84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8.39</v>
      </c>
      <c r="H35" s="3">
        <f>IFERROR(INDEX(D35:G35,COUNT(D35:G35)),"")</f>
        <v>8.39</v>
      </c>
      <c r="I35" s="3">
        <f t="shared" ref="I35:Z35" si="27">IFERROR(INDEX(I51:I500,MATCH($C$35,$C$51:$C$500,0)),"")</f>
        <v>2.14</v>
      </c>
      <c r="J35" s="3">
        <f t="shared" si="27"/>
        <v>0.7</v>
      </c>
      <c r="K35" s="3">
        <f t="shared" si="27"/>
        <v>0.65</v>
      </c>
      <c r="L35" s="3">
        <f t="shared" si="27"/>
        <v>0.67</v>
      </c>
      <c r="M35" s="3">
        <f t="shared" si="27"/>
        <v>0.72</v>
      </c>
      <c r="N35" s="3">
        <f t="shared" si="27"/>
        <v>0.87</v>
      </c>
      <c r="O35" s="3">
        <f t="shared" si="27"/>
        <v>1.38</v>
      </c>
      <c r="P35" s="3">
        <f t="shared" si="27"/>
        <v>1.4</v>
      </c>
      <c r="Q35" s="3">
        <f t="shared" si="27"/>
        <v>1.34</v>
      </c>
      <c r="R35" s="3">
        <f t="shared" si="27"/>
        <v>1.24</v>
      </c>
      <c r="S35" s="3">
        <f t="shared" si="27"/>
        <v>1.07</v>
      </c>
      <c r="T35" s="3">
        <f t="shared" si="27"/>
        <v>1.22</v>
      </c>
      <c r="U35" s="3">
        <f t="shared" si="27"/>
        <v>1.48</v>
      </c>
      <c r="V35" s="3">
        <f t="shared" si="27"/>
        <v>1.58</v>
      </c>
      <c r="W35" s="3">
        <f t="shared" si="27"/>
        <v>1.79</v>
      </c>
      <c r="X35" s="3">
        <f t="shared" si="27"/>
        <v>2.6</v>
      </c>
      <c r="Y35" s="3">
        <f t="shared" si="27"/>
        <v>2.81</v>
      </c>
      <c r="Z35" s="3">
        <f t="shared" si="27"/>
        <v>0.94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1.3900999999999999</v>
      </c>
      <c r="I36" s="4">
        <f t="shared" si="28"/>
        <v>1.6686000000000001</v>
      </c>
      <c r="J36" s="4">
        <f t="shared" si="28"/>
        <v>0.80169999999999997</v>
      </c>
      <c r="K36" s="4">
        <f t="shared" si="28"/>
        <v>0.59289999999999998</v>
      </c>
      <c r="L36" s="4">
        <f t="shared" si="28"/>
        <v>0.6502</v>
      </c>
      <c r="M36" s="4">
        <f t="shared" si="28"/>
        <v>0.39890000000000003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0.57669999999999999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330</v>
      </c>
      <c r="I37" s="3">
        <f t="shared" si="29"/>
        <v>330</v>
      </c>
      <c r="J37" s="3">
        <f t="shared" si="29"/>
        <v>330</v>
      </c>
      <c r="K37" s="3">
        <f t="shared" si="29"/>
        <v>121</v>
      </c>
      <c r="L37" s="3">
        <f t="shared" si="29"/>
        <v>288</v>
      </c>
      <c r="M37" s="3">
        <f t="shared" si="29"/>
        <v>135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70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1256531000000</v>
      </c>
      <c r="E51" s="5">
        <v>1833847000000</v>
      </c>
      <c r="F51" s="5">
        <v>1318972000000</v>
      </c>
      <c r="G51" s="5">
        <v>1660516000000</v>
      </c>
      <c r="I51" s="5">
        <v>6446671000000</v>
      </c>
      <c r="J51" s="5">
        <v>5536975000000</v>
      </c>
      <c r="K51" s="5">
        <v>5620503000000</v>
      </c>
      <c r="L51" s="5">
        <v>5671723000000</v>
      </c>
      <c r="M51" s="5">
        <v>5222298000000</v>
      </c>
      <c r="N51" s="5">
        <v>3502227000000</v>
      </c>
      <c r="O51" s="5">
        <v>3268127326000</v>
      </c>
      <c r="P51" s="5">
        <v>3207181767000</v>
      </c>
      <c r="Q51" s="5">
        <v>3616482911000</v>
      </c>
      <c r="R51" s="5">
        <v>2915224840000</v>
      </c>
      <c r="S51" s="5">
        <v>2999448452000</v>
      </c>
      <c r="T51" s="5">
        <v>3242381541000</v>
      </c>
      <c r="U51" s="5">
        <v>2560705943000</v>
      </c>
      <c r="V51" s="5">
        <v>2986236974000</v>
      </c>
      <c r="W51" s="5">
        <v>3142378850000</v>
      </c>
      <c r="X51" s="5">
        <v>2311748791000</v>
      </c>
      <c r="Y51" s="5">
        <v>1815557167000</v>
      </c>
      <c r="Z51" s="5">
        <v>2288143121000</v>
      </c>
    </row>
    <row r="52" spans="2:26" ht="15.5" x14ac:dyDescent="0.35">
      <c r="C52" t="s">
        <v>85</v>
      </c>
      <c r="D52" s="5">
        <v>-1042300000000</v>
      </c>
      <c r="E52" s="5">
        <v>-1315478000000</v>
      </c>
      <c r="F52" s="5">
        <v>-766921000000</v>
      </c>
      <c r="G52" s="5">
        <v>-1192702000000</v>
      </c>
      <c r="I52" s="5">
        <v>-4311457000000</v>
      </c>
      <c r="J52" s="5">
        <v>-3767789000000</v>
      </c>
      <c r="K52" s="5">
        <v>-4293635000000</v>
      </c>
      <c r="L52" s="5">
        <v>-3688052000000</v>
      </c>
      <c r="M52" s="5">
        <v>-3553116000000</v>
      </c>
      <c r="N52" s="5">
        <v>-2618314000000</v>
      </c>
      <c r="O52" s="5">
        <v>-2590711276000</v>
      </c>
      <c r="P52" s="5">
        <v>-2516245999000</v>
      </c>
      <c r="Q52" s="5">
        <v>-2654369117000</v>
      </c>
      <c r="R52" s="5">
        <v>-2274535127000</v>
      </c>
      <c r="S52" s="5">
        <v>-2165884281000</v>
      </c>
      <c r="T52" s="5">
        <v>-2373804791000</v>
      </c>
      <c r="U52" s="5">
        <v>-2062598256000</v>
      </c>
      <c r="V52" s="5">
        <v>-2193271486000</v>
      </c>
      <c r="W52" s="5">
        <v>-2081566055000</v>
      </c>
      <c r="X52" s="5">
        <v>-1469117944000</v>
      </c>
      <c r="Y52" s="5">
        <v>-1216130626000</v>
      </c>
      <c r="Z52" s="5">
        <v>-1512477229000</v>
      </c>
    </row>
    <row r="53" spans="2:26" ht="15.5" x14ac:dyDescent="0.35">
      <c r="C53" t="s">
        <v>86</v>
      </c>
      <c r="D53" s="5">
        <v>214231000000</v>
      </c>
      <c r="E53" s="5">
        <v>518369000000</v>
      </c>
      <c r="F53" s="5">
        <v>552051000000</v>
      </c>
      <c r="G53" s="5">
        <v>467814000000</v>
      </c>
      <c r="I53" s="5">
        <v>2135214000000</v>
      </c>
      <c r="J53" s="5">
        <v>1769186000000</v>
      </c>
      <c r="K53" s="5">
        <v>1326868000000</v>
      </c>
      <c r="L53" s="5">
        <v>1983671000000</v>
      </c>
      <c r="M53" s="5">
        <v>1669182000000</v>
      </c>
      <c r="N53" s="5">
        <v>883913000000</v>
      </c>
      <c r="O53" s="5">
        <v>677416050000</v>
      </c>
      <c r="P53" s="5">
        <v>690935768000</v>
      </c>
      <c r="Q53" s="5">
        <v>962113794000</v>
      </c>
      <c r="R53" s="5">
        <v>640689713000</v>
      </c>
      <c r="S53" s="5">
        <v>833564171000</v>
      </c>
      <c r="T53" s="5">
        <v>868576750000</v>
      </c>
      <c r="U53" s="5">
        <v>498107687000</v>
      </c>
      <c r="V53" s="5">
        <v>792965488000</v>
      </c>
      <c r="W53" s="5">
        <v>1060812795000</v>
      </c>
      <c r="X53" s="5">
        <v>842630847000</v>
      </c>
      <c r="Y53" s="5">
        <v>599426541000</v>
      </c>
      <c r="Z53" s="5">
        <v>775665892000</v>
      </c>
    </row>
    <row r="54" spans="2:26" ht="15.5" x14ac:dyDescent="0.35">
      <c r="C54" t="s">
        <v>87</v>
      </c>
      <c r="D54" s="5">
        <v>-75014000000</v>
      </c>
      <c r="E54" s="5">
        <v>-922971000000</v>
      </c>
      <c r="F54" s="5">
        <v>36043000000</v>
      </c>
      <c r="G54" s="5">
        <v>-156571000000</v>
      </c>
      <c r="I54" s="5">
        <v>-1173845000000</v>
      </c>
      <c r="J54" s="5">
        <v>-321780000000</v>
      </c>
      <c r="K54" s="5">
        <v>-390300000000</v>
      </c>
      <c r="L54" s="5">
        <v>-364604000000</v>
      </c>
      <c r="M54" s="5">
        <v>-255497000000</v>
      </c>
      <c r="N54" s="5">
        <v>-197822000000</v>
      </c>
      <c r="O54" s="5">
        <v>-285818430000</v>
      </c>
      <c r="P54" s="5">
        <v>-339843360000</v>
      </c>
      <c r="Q54" s="5">
        <v>-310526518000</v>
      </c>
      <c r="R54" s="5">
        <v>-193526343000</v>
      </c>
      <c r="S54" s="5">
        <v>-325001688000</v>
      </c>
      <c r="T54" s="5">
        <v>-295805851000</v>
      </c>
      <c r="U54" s="5">
        <v>-261823548000</v>
      </c>
      <c r="V54" s="5">
        <v>-306367764000</v>
      </c>
      <c r="W54" s="5">
        <v>-312060865000</v>
      </c>
      <c r="X54" s="5">
        <v>-194857456000</v>
      </c>
      <c r="Y54" s="5">
        <v>-182762241000</v>
      </c>
      <c r="Z54" s="5">
        <v>-161258073000</v>
      </c>
    </row>
    <row r="55" spans="2:26" ht="15.5" x14ac:dyDescent="0.35">
      <c r="C55" t="s">
        <v>419</v>
      </c>
      <c r="V55" s="5">
        <v>-320618671000</v>
      </c>
      <c r="X55" s="5">
        <v>-186845745000</v>
      </c>
      <c r="Y55" s="5">
        <v>-139389407000</v>
      </c>
      <c r="Z55" s="5">
        <v>-164209981000</v>
      </c>
    </row>
    <row r="56" spans="2:26" ht="15.5" x14ac:dyDescent="0.35">
      <c r="C56" t="s">
        <v>89</v>
      </c>
      <c r="D56" s="5">
        <v>-24029000000</v>
      </c>
      <c r="E56" s="5">
        <v>-38156000000</v>
      </c>
      <c r="F56" s="5">
        <v>-21448000000</v>
      </c>
      <c r="G56" s="5">
        <v>-38524000000</v>
      </c>
      <c r="I56" s="5">
        <v>-120496000000</v>
      </c>
      <c r="J56" s="5">
        <v>-134163000000</v>
      </c>
      <c r="K56" s="5">
        <v>-159113000000</v>
      </c>
      <c r="L56" s="5">
        <v>-139051000000</v>
      </c>
      <c r="M56" s="5">
        <v>-108398000000</v>
      </c>
      <c r="N56" s="5">
        <v>-102179000000</v>
      </c>
      <c r="O56" s="5">
        <v>-114977131000</v>
      </c>
      <c r="P56" s="5">
        <v>-99181683000</v>
      </c>
      <c r="Q56" s="5">
        <v>-78853308000</v>
      </c>
      <c r="R56" s="5">
        <v>-90462228000</v>
      </c>
      <c r="S56" s="5">
        <v>-102131726000</v>
      </c>
      <c r="T56" s="5">
        <v>-91842089000</v>
      </c>
      <c r="U56" s="5">
        <v>-91658373000</v>
      </c>
      <c r="W56" s="5">
        <v>-146298074000</v>
      </c>
    </row>
    <row r="57" spans="2:26" ht="15.5" x14ac:dyDescent="0.35">
      <c r="C57" t="s">
        <v>495</v>
      </c>
      <c r="D57" s="5">
        <v>-108084000000</v>
      </c>
      <c r="E57" s="5">
        <v>-64402000000</v>
      </c>
      <c r="F57" s="5">
        <v>-61220000000</v>
      </c>
      <c r="G57" s="5">
        <v>-54404000000</v>
      </c>
      <c r="I57" s="5">
        <v>-284322000000</v>
      </c>
      <c r="J57" s="5">
        <v>-260310000000</v>
      </c>
      <c r="K57" s="5">
        <v>-239287000000</v>
      </c>
      <c r="L57" s="5">
        <v>-240794000000</v>
      </c>
      <c r="M57" s="5">
        <v>-203702000000</v>
      </c>
      <c r="N57" s="5">
        <v>-220780000000</v>
      </c>
      <c r="O57" s="5">
        <v>-254153645000</v>
      </c>
      <c r="P57" s="5">
        <v>-249859566000</v>
      </c>
      <c r="Q57" s="5">
        <v>-252669766000</v>
      </c>
      <c r="R57" s="5">
        <v>-270215761000</v>
      </c>
      <c r="S57" s="5">
        <v>-264266395000</v>
      </c>
      <c r="T57" s="5">
        <v>-234494900000</v>
      </c>
      <c r="U57" s="5">
        <v>-205702282000</v>
      </c>
      <c r="W57" s="5">
        <v>-199512972000</v>
      </c>
    </row>
    <row r="58" spans="2:26" ht="15.5" x14ac:dyDescent="0.35">
      <c r="C58" t="s">
        <v>95</v>
      </c>
      <c r="X58" s="5">
        <v>1141069000</v>
      </c>
      <c r="Y58" s="5">
        <v>-20277486000</v>
      </c>
      <c r="Z58" s="5">
        <v>-7630477000</v>
      </c>
    </row>
    <row r="59" spans="2:26" ht="15.5" x14ac:dyDescent="0.35">
      <c r="C59" t="s">
        <v>98</v>
      </c>
      <c r="E59" s="5">
        <v>-3134000000</v>
      </c>
      <c r="F59" s="5">
        <v>-11469000000</v>
      </c>
      <c r="G59" s="5">
        <v>-11551000000</v>
      </c>
      <c r="I59" s="5">
        <v>-38289000000</v>
      </c>
      <c r="J59" s="5">
        <v>-50923000000</v>
      </c>
      <c r="K59" s="5">
        <v>-42913000000</v>
      </c>
      <c r="L59" s="5">
        <v>-10037000000</v>
      </c>
      <c r="M59" s="5">
        <v>13109000000</v>
      </c>
      <c r="N59" s="5">
        <v>10173000000</v>
      </c>
      <c r="O59" s="5">
        <v>7423301000</v>
      </c>
      <c r="P59" s="5">
        <v>8687809000</v>
      </c>
      <c r="Q59" s="5">
        <v>15612855000</v>
      </c>
      <c r="R59" s="5">
        <v>17726573000</v>
      </c>
      <c r="S59" s="5">
        <v>9156147000</v>
      </c>
      <c r="T59" s="5">
        <v>9779335000</v>
      </c>
      <c r="U59" s="5">
        <v>1256126000</v>
      </c>
      <c r="V59" s="5">
        <v>7087883000</v>
      </c>
      <c r="W59" s="5">
        <v>8579173000</v>
      </c>
    </row>
    <row r="60" spans="2:26" ht="15.5" x14ac:dyDescent="0.35">
      <c r="C60" t="s">
        <v>91</v>
      </c>
      <c r="D60" s="5">
        <v>139217000000</v>
      </c>
      <c r="E60" s="5">
        <v>-404602000000</v>
      </c>
      <c r="F60" s="5">
        <v>588094000000</v>
      </c>
      <c r="G60" s="5">
        <v>311243000000</v>
      </c>
      <c r="I60" s="5">
        <v>961369000000</v>
      </c>
      <c r="J60" s="5">
        <v>1447406000000</v>
      </c>
      <c r="K60" s="5">
        <v>936568000000</v>
      </c>
      <c r="L60" s="5">
        <v>1619067000000</v>
      </c>
      <c r="M60" s="5">
        <v>1413685000000</v>
      </c>
      <c r="N60" s="5">
        <v>686091000000</v>
      </c>
      <c r="O60" s="5">
        <v>391597620000</v>
      </c>
      <c r="P60" s="5">
        <v>351092408000</v>
      </c>
      <c r="Q60" s="5">
        <v>651587276000</v>
      </c>
      <c r="R60" s="5">
        <v>447163370000</v>
      </c>
      <c r="S60" s="5">
        <v>508562483000</v>
      </c>
      <c r="T60" s="5">
        <v>572770899000</v>
      </c>
      <c r="U60" s="5">
        <v>236284139000</v>
      </c>
      <c r="V60" s="5">
        <v>486597724000</v>
      </c>
      <c r="W60" s="5">
        <v>748751930000</v>
      </c>
      <c r="X60" s="5">
        <v>647773391000</v>
      </c>
      <c r="Y60" s="5">
        <v>416664300000</v>
      </c>
      <c r="Z60" s="5">
        <v>614407819000</v>
      </c>
    </row>
    <row r="61" spans="2:26" ht="15.5" x14ac:dyDescent="0.35">
      <c r="C61" t="s">
        <v>92</v>
      </c>
      <c r="D61" s="5">
        <v>1345000000</v>
      </c>
      <c r="E61" s="5">
        <v>-15855000000</v>
      </c>
      <c r="F61" s="5">
        <v>31220000000</v>
      </c>
      <c r="G61" s="5">
        <v>-46002000000</v>
      </c>
      <c r="I61" s="5">
        <v>-66578000000</v>
      </c>
      <c r="J61" s="5">
        <v>-167503000000</v>
      </c>
      <c r="K61" s="5">
        <v>-192263000000</v>
      </c>
      <c r="L61" s="5">
        <v>-215028000000</v>
      </c>
      <c r="M61" s="5">
        <v>-213817000000</v>
      </c>
      <c r="N61" s="5">
        <v>-585636000000</v>
      </c>
      <c r="O61" s="5">
        <v>-217653940000</v>
      </c>
      <c r="P61" s="5">
        <v>-208041951000</v>
      </c>
      <c r="Q61" s="5">
        <v>-170256333000</v>
      </c>
      <c r="R61" s="5">
        <v>-180339731000</v>
      </c>
      <c r="S61" s="5">
        <v>-112408042000</v>
      </c>
      <c r="T61" s="5">
        <v>-62409944000</v>
      </c>
      <c r="U61" s="5">
        <v>-62468665000</v>
      </c>
      <c r="V61" s="5">
        <v>-29354601000</v>
      </c>
      <c r="W61" s="5">
        <v>-6276487000</v>
      </c>
      <c r="X61" s="5">
        <v>-17295324000</v>
      </c>
      <c r="Y61" s="5">
        <v>-7305926000</v>
      </c>
      <c r="Z61" s="5">
        <v>17353986000</v>
      </c>
    </row>
    <row r="62" spans="2:26" ht="15.5" x14ac:dyDescent="0.35">
      <c r="C62" t="s">
        <v>94</v>
      </c>
      <c r="D62" s="5">
        <v>42541000000</v>
      </c>
      <c r="E62" s="5">
        <v>30921000000</v>
      </c>
      <c r="F62" s="5">
        <v>60318000000</v>
      </c>
      <c r="G62" s="5">
        <v>7744000000</v>
      </c>
      <c r="I62" s="5">
        <v>108231000000</v>
      </c>
      <c r="J62" s="5">
        <v>40030000000</v>
      </c>
      <c r="K62" s="5">
        <v>41990000000</v>
      </c>
      <c r="L62" s="5">
        <v>28028000000</v>
      </c>
      <c r="M62" s="5">
        <v>46021000000</v>
      </c>
      <c r="N62" s="5">
        <v>26969000000</v>
      </c>
      <c r="O62" s="5">
        <v>18321347000</v>
      </c>
      <c r="P62" s="5">
        <v>-219841894000</v>
      </c>
      <c r="Q62" s="5">
        <v>-193986519000</v>
      </c>
      <c r="R62" s="5">
        <v>-227298679000</v>
      </c>
      <c r="S62" s="5">
        <v>-132135980000</v>
      </c>
      <c r="T62" s="5">
        <v>2547034000</v>
      </c>
      <c r="U62" s="5">
        <v>2038503000</v>
      </c>
      <c r="V62" s="5">
        <v>7376164000</v>
      </c>
      <c r="W62" s="5">
        <v>19797371000</v>
      </c>
      <c r="X62" s="5">
        <v>12539820000</v>
      </c>
      <c r="Y62" s="5">
        <v>23476461000</v>
      </c>
      <c r="Z62" s="5">
        <v>42002249000</v>
      </c>
    </row>
    <row r="63" spans="2:26" ht="15.5" x14ac:dyDescent="0.35">
      <c r="C63" t="s">
        <v>26</v>
      </c>
      <c r="D63" s="5">
        <v>-41196000000</v>
      </c>
      <c r="E63" s="5">
        <v>-46776000000</v>
      </c>
      <c r="F63" s="5">
        <v>-29098000000</v>
      </c>
      <c r="G63" s="5">
        <v>-53746000000</v>
      </c>
      <c r="I63" s="5">
        <v>-174809000000</v>
      </c>
      <c r="J63" s="5">
        <v>-207533000000</v>
      </c>
      <c r="K63" s="5">
        <v>-234253000000</v>
      </c>
      <c r="L63" s="5">
        <v>-243056000000</v>
      </c>
      <c r="M63" s="5">
        <v>-259838000000</v>
      </c>
      <c r="N63" s="5">
        <v>-293437000000</v>
      </c>
      <c r="O63" s="5">
        <v>-235975287000</v>
      </c>
      <c r="P63" s="5">
        <v>11799943000</v>
      </c>
      <c r="Q63" s="5">
        <v>23730186000</v>
      </c>
      <c r="R63" s="5">
        <v>46958948000</v>
      </c>
      <c r="S63" s="5">
        <v>19727938000</v>
      </c>
      <c r="T63" s="5">
        <v>-64956978000</v>
      </c>
      <c r="U63" s="5">
        <v>-64507168000</v>
      </c>
      <c r="V63" s="5">
        <v>-36730765000</v>
      </c>
      <c r="W63" s="5">
        <v>-26073858000</v>
      </c>
      <c r="X63" s="5">
        <v>-28293970000</v>
      </c>
      <c r="Y63" s="5">
        <v>-27899226000</v>
      </c>
      <c r="Z63" s="5">
        <v>-24465833000</v>
      </c>
    </row>
    <row r="64" spans="2:26" ht="15.5" x14ac:dyDescent="0.35">
      <c r="C64" t="s">
        <v>93</v>
      </c>
      <c r="X64" s="5">
        <v>484664000</v>
      </c>
      <c r="Y64" s="5">
        <v>-1029590000</v>
      </c>
      <c r="Z64" s="5">
        <v>1671141000</v>
      </c>
    </row>
    <row r="65" spans="3:26" ht="15.5" x14ac:dyDescent="0.35">
      <c r="C65" t="s">
        <v>99</v>
      </c>
      <c r="D65" s="5">
        <v>1345000000</v>
      </c>
      <c r="E65" s="5">
        <v>-15855000000</v>
      </c>
      <c r="F65" s="5">
        <v>31220000000</v>
      </c>
      <c r="G65" s="5">
        <v>-46002000000</v>
      </c>
      <c r="I65" s="5">
        <v>-66578000000</v>
      </c>
      <c r="J65" s="5">
        <v>-167503000000</v>
      </c>
      <c r="K65" s="5">
        <v>-192263000000</v>
      </c>
      <c r="L65" s="5">
        <v>-215028000000</v>
      </c>
      <c r="M65" s="5">
        <v>-213817000000</v>
      </c>
      <c r="N65" s="5">
        <v>-585636000000</v>
      </c>
      <c r="O65" s="5">
        <v>-217653940000</v>
      </c>
      <c r="P65" s="5">
        <v>-208041951000</v>
      </c>
      <c r="Q65" s="5">
        <v>-170256333000</v>
      </c>
      <c r="R65" s="5">
        <v>-180339731000</v>
      </c>
      <c r="S65" s="5">
        <v>-112408042000</v>
      </c>
      <c r="T65" s="5">
        <v>-62409944000</v>
      </c>
      <c r="U65" s="5">
        <v>-62468665000</v>
      </c>
      <c r="V65" s="5">
        <v>-29354601000</v>
      </c>
      <c r="W65" s="5">
        <v>-6276487000</v>
      </c>
      <c r="X65" s="5">
        <v>-17295324000</v>
      </c>
      <c r="Y65" s="5">
        <v>-7305926000</v>
      </c>
      <c r="Z65" s="5">
        <v>17353986000</v>
      </c>
    </row>
    <row r="66" spans="3:26" ht="15.5" x14ac:dyDescent="0.35">
      <c r="C66" t="s">
        <v>28</v>
      </c>
      <c r="D66" s="5">
        <v>140562000000</v>
      </c>
      <c r="E66" s="5">
        <v>-420457000000</v>
      </c>
      <c r="F66" s="5">
        <v>619314000000</v>
      </c>
      <c r="G66" s="5">
        <v>265241000000</v>
      </c>
      <c r="I66" s="5">
        <v>894791000000</v>
      </c>
      <c r="J66" s="5">
        <v>1279903000000</v>
      </c>
      <c r="K66" s="5">
        <v>744305000000</v>
      </c>
      <c r="L66" s="5">
        <v>1404039000000</v>
      </c>
      <c r="M66" s="5">
        <v>1199868000000</v>
      </c>
      <c r="N66" s="5">
        <v>100455000000</v>
      </c>
      <c r="O66" s="5">
        <v>173943680000</v>
      </c>
      <c r="P66" s="5">
        <v>143050457000</v>
      </c>
      <c r="Q66" s="5">
        <v>481330943000</v>
      </c>
      <c r="R66" s="5">
        <v>266823639000</v>
      </c>
      <c r="S66" s="5">
        <v>396154441000</v>
      </c>
      <c r="T66" s="5">
        <v>510360955000</v>
      </c>
      <c r="U66" s="5">
        <v>173815474000</v>
      </c>
      <c r="V66" s="5">
        <v>457243123000</v>
      </c>
      <c r="W66" s="5">
        <v>742475443000</v>
      </c>
      <c r="X66" s="5">
        <v>630478067000</v>
      </c>
      <c r="Y66" s="5">
        <v>409358374000</v>
      </c>
      <c r="Z66" s="5">
        <v>631761805000</v>
      </c>
    </row>
    <row r="67" spans="3:26" ht="15.5" x14ac:dyDescent="0.35">
      <c r="C67" t="s">
        <v>27</v>
      </c>
      <c r="D67" s="5">
        <v>-32632000000</v>
      </c>
      <c r="E67" s="5">
        <v>-79789000000</v>
      </c>
      <c r="F67" s="5">
        <v>-124926000000</v>
      </c>
      <c r="G67" s="5">
        <v>-85951000000</v>
      </c>
      <c r="I67" s="5">
        <v>-386125000000</v>
      </c>
      <c r="J67" s="5">
        <v>-370927000000</v>
      </c>
      <c r="K67" s="5">
        <v>-303526000000</v>
      </c>
      <c r="L67" s="5">
        <v>-364596000000</v>
      </c>
      <c r="M67" s="5">
        <v>-385153000000</v>
      </c>
      <c r="N67" s="5">
        <v>-292202000000</v>
      </c>
      <c r="O67" s="5">
        <v>-133947390000</v>
      </c>
      <c r="P67" s="5">
        <v>-79442388000</v>
      </c>
      <c r="Q67" s="5">
        <v>-178304153000</v>
      </c>
      <c r="R67" s="5">
        <v>192532480000</v>
      </c>
      <c r="S67" s="5">
        <v>-140262318000</v>
      </c>
      <c r="T67" s="5">
        <v>-160258888000</v>
      </c>
      <c r="U67" s="5">
        <v>-53434994000</v>
      </c>
      <c r="V67" s="5">
        <v>-120954151000</v>
      </c>
      <c r="W67" s="5">
        <v>-192952836000</v>
      </c>
      <c r="X67" s="5">
        <v>-173158867000</v>
      </c>
      <c r="Y67" s="5">
        <v>-123134555000</v>
      </c>
      <c r="Z67" s="5">
        <v>-185793379000</v>
      </c>
    </row>
    <row r="68" spans="3:26" ht="15.5" x14ac:dyDescent="0.35">
      <c r="C68" t="s">
        <v>324</v>
      </c>
      <c r="X68" s="5">
        <v>-171602129000</v>
      </c>
      <c r="Y68" s="5">
        <v>-121053273000</v>
      </c>
      <c r="Z68" s="5">
        <v>-182862039000</v>
      </c>
    </row>
    <row r="69" spans="3:26" ht="15.5" x14ac:dyDescent="0.35">
      <c r="C69" t="s">
        <v>325</v>
      </c>
      <c r="X69" s="5">
        <v>-1556738000</v>
      </c>
      <c r="Y69" s="5">
        <v>-2081282000</v>
      </c>
      <c r="Z69" s="5">
        <v>-2931340000</v>
      </c>
    </row>
    <row r="70" spans="3:26" ht="15.5" x14ac:dyDescent="0.35">
      <c r="C70" t="s">
        <v>326</v>
      </c>
      <c r="D70" s="5">
        <v>-32632000000</v>
      </c>
      <c r="E70" s="5">
        <v>-79789000000</v>
      </c>
      <c r="F70" s="5">
        <v>-124926000000</v>
      </c>
      <c r="G70" s="5">
        <v>-85951000000</v>
      </c>
      <c r="I70" s="5">
        <v>-386125000000</v>
      </c>
      <c r="J70" s="5">
        <v>-370927000000</v>
      </c>
      <c r="K70" s="5">
        <v>-303526000000</v>
      </c>
      <c r="L70" s="5">
        <v>-364596000000</v>
      </c>
      <c r="M70" s="5">
        <v>-385153000000</v>
      </c>
      <c r="N70" s="5">
        <v>-292202000000</v>
      </c>
      <c r="O70" s="5">
        <v>-133947390000</v>
      </c>
      <c r="P70" s="5">
        <v>-79442388000</v>
      </c>
      <c r="Q70" s="5">
        <v>-178304153000</v>
      </c>
      <c r="R70" s="5">
        <v>192532480000</v>
      </c>
      <c r="S70" s="5">
        <v>-140262318000</v>
      </c>
      <c r="T70" s="5">
        <v>-160258888000</v>
      </c>
      <c r="U70" s="5">
        <v>-53434994000</v>
      </c>
      <c r="V70" s="5">
        <v>-120954151000</v>
      </c>
      <c r="W70" s="5">
        <v>-192952836000</v>
      </c>
      <c r="X70" s="5">
        <v>-173158867000</v>
      </c>
      <c r="Y70" s="5">
        <v>-123134555000</v>
      </c>
      <c r="Z70" s="5">
        <v>-185793379000</v>
      </c>
    </row>
    <row r="71" spans="3:26" ht="15.5" x14ac:dyDescent="0.35">
      <c r="C71" t="s">
        <v>100</v>
      </c>
      <c r="D71" s="5">
        <v>107930000000</v>
      </c>
      <c r="E71" s="5">
        <v>-500246000000</v>
      </c>
      <c r="F71" s="5">
        <v>494388000000</v>
      </c>
      <c r="G71" s="5">
        <v>179290000000</v>
      </c>
      <c r="I71" s="5">
        <v>508666000000</v>
      </c>
      <c r="J71" s="5">
        <v>908976000000</v>
      </c>
      <c r="K71" s="5">
        <v>440779000000</v>
      </c>
      <c r="L71" s="5">
        <v>1039443000000</v>
      </c>
      <c r="M71" s="5">
        <v>814715000000</v>
      </c>
      <c r="N71" s="5">
        <v>-191747000000</v>
      </c>
      <c r="O71" s="5">
        <v>39996290000</v>
      </c>
      <c r="P71" s="5">
        <v>63608069000</v>
      </c>
      <c r="Q71" s="5">
        <v>303026790000</v>
      </c>
      <c r="R71" s="5">
        <v>459356119000</v>
      </c>
      <c r="S71" s="5">
        <v>255892123000</v>
      </c>
      <c r="T71" s="5">
        <v>350102067000</v>
      </c>
      <c r="U71" s="5">
        <v>120380480000</v>
      </c>
      <c r="V71" s="5">
        <v>336288972000</v>
      </c>
      <c r="W71" s="5">
        <v>549522607000</v>
      </c>
      <c r="X71" s="5">
        <v>457319200000</v>
      </c>
      <c r="Y71" s="5">
        <v>286223819000</v>
      </c>
      <c r="Z71" s="5">
        <v>445968426000</v>
      </c>
    </row>
    <row r="72" spans="3:26" ht="15.5" x14ac:dyDescent="0.35">
      <c r="C72" t="s">
        <v>327</v>
      </c>
      <c r="E72" s="5">
        <v>-17808000000</v>
      </c>
      <c r="F72" s="5">
        <v>-169658000000</v>
      </c>
      <c r="G72" s="5">
        <v>59868000000</v>
      </c>
      <c r="I72" s="5">
        <v>-187466000000</v>
      </c>
      <c r="J72" s="5">
        <v>-211492000000</v>
      </c>
    </row>
    <row r="73" spans="3:26" ht="15.5" x14ac:dyDescent="0.35">
      <c r="C73" t="s">
        <v>101</v>
      </c>
      <c r="X73" s="5">
        <v>-5602389000</v>
      </c>
      <c r="Y73" s="5">
        <v>-4457611000</v>
      </c>
      <c r="Z73" s="5">
        <v>-6452170000</v>
      </c>
    </row>
    <row r="74" spans="3:26" ht="15.5" x14ac:dyDescent="0.35">
      <c r="C74" t="s">
        <v>102</v>
      </c>
      <c r="D74" s="5">
        <v>107930000000</v>
      </c>
      <c r="E74" s="5">
        <v>-518054000000</v>
      </c>
      <c r="F74" s="5">
        <v>324730000000</v>
      </c>
      <c r="G74" s="5">
        <v>239158000000</v>
      </c>
      <c r="I74" s="5">
        <v>321200000000</v>
      </c>
      <c r="J74" s="5">
        <v>697484000000</v>
      </c>
      <c r="K74" s="5">
        <v>440779000000</v>
      </c>
      <c r="L74" s="5">
        <v>1039443000000</v>
      </c>
      <c r="M74" s="5">
        <v>814715000000</v>
      </c>
      <c r="N74" s="5">
        <v>-191747000000</v>
      </c>
      <c r="O74" s="5">
        <v>39996290000</v>
      </c>
      <c r="P74" s="5">
        <v>63608069000</v>
      </c>
      <c r="Q74" s="5">
        <v>303026790000</v>
      </c>
      <c r="R74" s="5">
        <v>459356119000</v>
      </c>
      <c r="S74" s="5">
        <v>255892123000</v>
      </c>
      <c r="T74" s="5">
        <v>350102067000</v>
      </c>
      <c r="U74" s="5">
        <v>240760960000</v>
      </c>
      <c r="V74" s="5">
        <v>336288972000</v>
      </c>
      <c r="W74" s="5">
        <v>549522607000</v>
      </c>
      <c r="X74" s="5">
        <v>451716811000</v>
      </c>
      <c r="Y74" s="5">
        <v>281766208000</v>
      </c>
      <c r="Z74" s="5">
        <v>439516256000</v>
      </c>
    </row>
    <row r="75" spans="3:26" ht="15.5" x14ac:dyDescent="0.35">
      <c r="C75" t="s">
        <v>103</v>
      </c>
      <c r="D75" s="5">
        <v>-858000000</v>
      </c>
      <c r="E75" s="5">
        <v>603000000</v>
      </c>
      <c r="F75" s="5">
        <v>1343000000</v>
      </c>
      <c r="G75" s="5">
        <v>1577000000</v>
      </c>
      <c r="I75" s="5">
        <v>5211000000</v>
      </c>
      <c r="J75" s="5">
        <v>5745000000</v>
      </c>
      <c r="K75" s="5">
        <v>5943000000</v>
      </c>
      <c r="L75" s="5">
        <v>6978000000</v>
      </c>
      <c r="M75" s="5">
        <v>11115000000</v>
      </c>
      <c r="N75" s="5">
        <v>-17355000000</v>
      </c>
      <c r="O75" s="5">
        <v>19515985000</v>
      </c>
      <c r="P75" s="5">
        <v>19240836000</v>
      </c>
      <c r="Q75" s="5">
        <v>5747364000</v>
      </c>
      <c r="R75" s="5">
        <v>-10007371000</v>
      </c>
      <c r="S75" s="5">
        <v>33144048000</v>
      </c>
    </row>
    <row r="76" spans="3:26" ht="15.5" x14ac:dyDescent="0.35">
      <c r="C76" t="s">
        <v>328</v>
      </c>
      <c r="D76" s="5">
        <v>-858000000</v>
      </c>
      <c r="E76" s="5">
        <v>603000000</v>
      </c>
      <c r="F76" s="5">
        <v>1343000000</v>
      </c>
      <c r="G76" s="5">
        <v>1577000000</v>
      </c>
      <c r="I76" s="5">
        <v>5211000000</v>
      </c>
      <c r="J76" s="5">
        <v>5745000000</v>
      </c>
      <c r="K76" s="5">
        <v>5943000000</v>
      </c>
      <c r="L76" s="5">
        <v>6978000000</v>
      </c>
      <c r="M76" s="5">
        <v>11115000000</v>
      </c>
      <c r="N76" s="5">
        <v>-17355000000</v>
      </c>
      <c r="O76" s="5">
        <v>19515985000</v>
      </c>
      <c r="P76" s="5">
        <v>19240836000</v>
      </c>
      <c r="Q76" s="5">
        <v>5747364000</v>
      </c>
      <c r="R76" s="5">
        <v>-10007371000</v>
      </c>
      <c r="S76" s="5">
        <v>33144048000</v>
      </c>
    </row>
    <row r="77" spans="3:26" ht="15.5" x14ac:dyDescent="0.35">
      <c r="C77" t="s">
        <v>104</v>
      </c>
      <c r="D77" s="5">
        <v>107072000000</v>
      </c>
      <c r="E77" s="5">
        <v>-517451000000</v>
      </c>
      <c r="F77" s="5">
        <v>326073000000</v>
      </c>
      <c r="G77" s="5">
        <v>240735000000</v>
      </c>
      <c r="I77" s="5">
        <v>326411000000</v>
      </c>
      <c r="J77" s="5">
        <v>703229000000</v>
      </c>
      <c r="K77" s="5">
        <v>446722000000</v>
      </c>
      <c r="L77" s="5">
        <v>1046421000000</v>
      </c>
      <c r="M77" s="5">
        <v>825830000000</v>
      </c>
      <c r="N77" s="5">
        <v>-209102000000</v>
      </c>
      <c r="O77" s="5">
        <v>59512275000</v>
      </c>
      <c r="P77" s="5">
        <v>82848905000</v>
      </c>
      <c r="Q77" s="5">
        <v>308774154000</v>
      </c>
      <c r="R77" s="5">
        <v>449348748000</v>
      </c>
      <c r="S77" s="5">
        <v>289036171000</v>
      </c>
      <c r="T77" s="5">
        <v>350102067000</v>
      </c>
      <c r="U77" s="5">
        <v>240760960000</v>
      </c>
      <c r="V77" s="5">
        <v>336288972000</v>
      </c>
      <c r="W77" s="5">
        <v>549522607000</v>
      </c>
    </row>
    <row r="78" spans="3:26" ht="15.5" x14ac:dyDescent="0.35">
      <c r="C78" t="s">
        <v>105</v>
      </c>
      <c r="D78" s="5">
        <v>107930000000</v>
      </c>
      <c r="E78" s="5">
        <v>-518054000000</v>
      </c>
      <c r="F78" s="5">
        <v>324730000000</v>
      </c>
      <c r="G78" s="5">
        <v>239158000000</v>
      </c>
      <c r="I78" s="5">
        <v>321200000000</v>
      </c>
      <c r="J78" s="5">
        <v>697484000000</v>
      </c>
      <c r="K78" s="5">
        <v>440779000000</v>
      </c>
      <c r="L78" s="5">
        <v>1039443000000</v>
      </c>
      <c r="M78" s="5">
        <v>814715000000</v>
      </c>
      <c r="N78" s="5">
        <v>-191747000000</v>
      </c>
      <c r="O78" s="5">
        <v>39996290000</v>
      </c>
      <c r="P78" s="5">
        <v>63608069000</v>
      </c>
      <c r="Q78" s="5">
        <v>303026790000</v>
      </c>
      <c r="R78" s="5">
        <v>459356119000</v>
      </c>
      <c r="S78" s="5">
        <v>255892123000</v>
      </c>
      <c r="T78" s="5">
        <v>350102067000</v>
      </c>
      <c r="U78" s="5">
        <v>120380480000</v>
      </c>
      <c r="V78" s="5">
        <v>336288972000</v>
      </c>
      <c r="W78" s="5">
        <v>549522607000</v>
      </c>
      <c r="X78" s="5">
        <v>451716811000</v>
      </c>
      <c r="Y78" s="5">
        <v>281766208000</v>
      </c>
      <c r="Z78" s="5">
        <v>439516256000</v>
      </c>
    </row>
    <row r="79" spans="3:26" ht="15.5" x14ac:dyDescent="0.35">
      <c r="C79" t="s">
        <v>7</v>
      </c>
      <c r="D79" s="5">
        <v>107072000000</v>
      </c>
      <c r="E79" s="5">
        <v>-514317000000</v>
      </c>
      <c r="F79" s="5">
        <v>337542000000</v>
      </c>
      <c r="G79" s="5">
        <v>252286000000</v>
      </c>
      <c r="I79" s="5">
        <v>364700000000</v>
      </c>
      <c r="J79" s="5">
        <v>754152000000</v>
      </c>
      <c r="K79" s="5">
        <v>489635000000</v>
      </c>
      <c r="L79" s="5">
        <v>1056458000000</v>
      </c>
      <c r="M79" s="5">
        <v>812721000000</v>
      </c>
      <c r="N79" s="5">
        <v>-219275000000</v>
      </c>
      <c r="O79" s="5">
        <v>52088974000</v>
      </c>
      <c r="P79" s="5">
        <v>74161096000</v>
      </c>
      <c r="Q79" s="5">
        <v>293161299000</v>
      </c>
      <c r="R79" s="5">
        <v>431622175000</v>
      </c>
      <c r="S79" s="5">
        <v>279880024000</v>
      </c>
      <c r="T79" s="5">
        <v>340322732000</v>
      </c>
      <c r="U79" s="5">
        <v>119124354000</v>
      </c>
      <c r="V79" s="5">
        <v>329201089000</v>
      </c>
      <c r="W79" s="5">
        <v>540943434000</v>
      </c>
    </row>
    <row r="80" spans="3:26" ht="15.5" x14ac:dyDescent="0.35">
      <c r="C80" t="s">
        <v>107</v>
      </c>
      <c r="D80" s="5">
        <v>107930000000</v>
      </c>
      <c r="E80" s="5">
        <v>-518054000000</v>
      </c>
      <c r="F80" s="5">
        <v>324730000000</v>
      </c>
      <c r="G80" s="5">
        <v>239158000000</v>
      </c>
      <c r="I80" s="5">
        <v>321200000000</v>
      </c>
      <c r="J80" s="5">
        <v>697484000000</v>
      </c>
      <c r="K80" s="5">
        <v>440779000000</v>
      </c>
      <c r="L80" s="5">
        <v>1039443000000</v>
      </c>
      <c r="M80" s="5">
        <v>814715000000</v>
      </c>
      <c r="N80" s="5">
        <v>-191747000000</v>
      </c>
      <c r="O80" s="5">
        <v>39996290000</v>
      </c>
      <c r="P80" s="5">
        <v>63608069000</v>
      </c>
      <c r="Q80" s="5">
        <v>303026790000</v>
      </c>
      <c r="R80" s="5">
        <v>459356119000</v>
      </c>
      <c r="S80" s="5">
        <v>255892123000</v>
      </c>
      <c r="T80" s="5">
        <v>350102067000</v>
      </c>
      <c r="U80" s="5">
        <v>120380480000</v>
      </c>
      <c r="V80" s="5">
        <v>336288972000</v>
      </c>
      <c r="W80" s="5">
        <v>549522607000</v>
      </c>
      <c r="X80" s="5">
        <v>451716811000</v>
      </c>
      <c r="Y80" s="5">
        <v>281766208000</v>
      </c>
      <c r="Z80" s="5">
        <v>439516256000</v>
      </c>
    </row>
    <row r="81" spans="2:26" ht="15.5" x14ac:dyDescent="0.35">
      <c r="C81" t="s">
        <v>108</v>
      </c>
      <c r="D81" s="5">
        <v>107072000000</v>
      </c>
      <c r="E81" s="5">
        <v>-517451000000</v>
      </c>
      <c r="F81" s="5">
        <v>326073000000</v>
      </c>
      <c r="G81" s="5">
        <v>240735000000</v>
      </c>
      <c r="I81" s="5">
        <v>326411000000</v>
      </c>
      <c r="J81" s="5">
        <v>703229000000</v>
      </c>
      <c r="K81" s="5">
        <v>446722000000</v>
      </c>
      <c r="L81" s="5">
        <v>1046421000000</v>
      </c>
      <c r="M81" s="5">
        <v>825830000000</v>
      </c>
      <c r="N81" s="5">
        <v>-209102000000</v>
      </c>
      <c r="O81" s="5">
        <v>59512275000</v>
      </c>
      <c r="P81" s="5">
        <v>82848905000</v>
      </c>
      <c r="Q81" s="5">
        <v>308774154000</v>
      </c>
      <c r="R81" s="5">
        <v>449348748000</v>
      </c>
      <c r="S81" s="5">
        <v>289036171000</v>
      </c>
      <c r="T81" s="5">
        <v>350102067000</v>
      </c>
      <c r="U81" s="5">
        <v>120380480000</v>
      </c>
      <c r="V81" s="5">
        <v>336288972000</v>
      </c>
      <c r="W81" s="5">
        <v>549522607000</v>
      </c>
    </row>
    <row r="82" spans="2:26" ht="15.5" x14ac:dyDescent="0.35">
      <c r="C82" t="s">
        <v>109</v>
      </c>
      <c r="D82" s="5">
        <v>107072000000</v>
      </c>
      <c r="E82" s="5">
        <v>-517451000000</v>
      </c>
      <c r="F82" s="5">
        <v>326073000000</v>
      </c>
      <c r="G82" s="5">
        <v>240735000000</v>
      </c>
      <c r="I82" s="5">
        <v>326411000000</v>
      </c>
      <c r="J82" s="5">
        <v>703229000000</v>
      </c>
      <c r="K82" s="5">
        <v>446722000000</v>
      </c>
      <c r="L82" s="5">
        <v>1046421000000</v>
      </c>
      <c r="M82" s="5">
        <v>825830000000</v>
      </c>
      <c r="N82" s="5">
        <v>-209102000000</v>
      </c>
      <c r="O82" s="5">
        <v>59512275000</v>
      </c>
      <c r="P82" s="5">
        <v>82848905000</v>
      </c>
      <c r="Q82" s="5">
        <v>308774154000</v>
      </c>
      <c r="R82" s="5">
        <v>449348748000</v>
      </c>
      <c r="S82" s="5">
        <v>289036171000</v>
      </c>
      <c r="T82" s="5">
        <v>350102067000</v>
      </c>
      <c r="U82" s="5">
        <v>120380480000</v>
      </c>
      <c r="V82" s="5">
        <v>336288972000</v>
      </c>
      <c r="W82" s="5">
        <v>549522607000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1641703000000</v>
      </c>
      <c r="E86" s="5">
        <v>2899008000000</v>
      </c>
      <c r="F86" s="5">
        <v>888529000000</v>
      </c>
      <c r="G86" s="5">
        <v>702302000000</v>
      </c>
      <c r="I86" s="5">
        <v>2899008000000</v>
      </c>
      <c r="J86" s="5">
        <v>840602000000</v>
      </c>
      <c r="K86" s="5">
        <v>535964000000</v>
      </c>
      <c r="L86" s="5">
        <v>535444000000</v>
      </c>
      <c r="M86" s="5">
        <v>496313000000</v>
      </c>
      <c r="N86" s="5">
        <v>249647000000</v>
      </c>
      <c r="O86" s="5">
        <v>167577293000</v>
      </c>
      <c r="P86" s="5">
        <v>304116373000</v>
      </c>
      <c r="Q86" s="5">
        <v>504481851000</v>
      </c>
      <c r="R86" s="5">
        <v>897018175000</v>
      </c>
      <c r="S86" s="5">
        <v>759564750000</v>
      </c>
      <c r="T86" s="5">
        <v>194635118000</v>
      </c>
      <c r="U86" s="5">
        <v>162758831000</v>
      </c>
      <c r="V86" s="5">
        <v>228071484000</v>
      </c>
      <c r="W86" s="5">
        <v>348687990000</v>
      </c>
      <c r="X86" s="5">
        <v>529549815000</v>
      </c>
      <c r="Y86" s="5">
        <v>387316222000</v>
      </c>
      <c r="Z86" s="5">
        <v>642678093000</v>
      </c>
    </row>
    <row r="87" spans="2:26" ht="15.5" x14ac:dyDescent="0.35">
      <c r="C87" t="s">
        <v>115</v>
      </c>
      <c r="R87" s="5">
        <v>11100000000</v>
      </c>
      <c r="S87" s="5">
        <v>9500000000</v>
      </c>
      <c r="T87" s="5">
        <v>8500000000</v>
      </c>
      <c r="U87" s="5">
        <v>12400000000</v>
      </c>
      <c r="V87" s="5">
        <v>16910000000</v>
      </c>
      <c r="W87" s="5">
        <v>15100000000</v>
      </c>
      <c r="X87" s="5">
        <v>11735000000</v>
      </c>
      <c r="Y87" s="5">
        <v>10635843000</v>
      </c>
      <c r="Z87" s="5">
        <v>6187600000</v>
      </c>
    </row>
    <row r="88" spans="2:26" ht="15.5" x14ac:dyDescent="0.35">
      <c r="C88" t="s">
        <v>116</v>
      </c>
      <c r="L88" s="5">
        <v>37213000000</v>
      </c>
      <c r="M88" s="5">
        <v>52382000000</v>
      </c>
      <c r="N88" s="5">
        <v>59534000000</v>
      </c>
      <c r="O88" s="5">
        <v>56374458000</v>
      </c>
      <c r="P88" s="5">
        <v>4642558000</v>
      </c>
      <c r="Q88" s="5">
        <v>3823702000</v>
      </c>
      <c r="R88" s="5">
        <v>7330197000</v>
      </c>
      <c r="S88" s="5">
        <v>10748538000</v>
      </c>
      <c r="T88" s="5">
        <v>4327171000</v>
      </c>
      <c r="U88" s="5">
        <v>7716978000</v>
      </c>
      <c r="V88" s="5">
        <v>3142515000</v>
      </c>
      <c r="W88" s="5">
        <v>112105000</v>
      </c>
    </row>
    <row r="89" spans="2:26" ht="15.5" x14ac:dyDescent="0.35">
      <c r="C89" t="s">
        <v>640</v>
      </c>
      <c r="D89" s="5">
        <v>1641703000000</v>
      </c>
      <c r="E89" s="5">
        <v>2899008000000</v>
      </c>
      <c r="F89" s="5">
        <v>888529000000</v>
      </c>
      <c r="G89" s="5">
        <v>702302000000</v>
      </c>
      <c r="I89" s="5">
        <v>2899008000000</v>
      </c>
      <c r="J89" s="5">
        <v>840602000000</v>
      </c>
      <c r="K89" s="5">
        <v>535964000000</v>
      </c>
      <c r="L89" s="5">
        <v>535444000000</v>
      </c>
      <c r="M89" s="5">
        <v>496313000000</v>
      </c>
      <c r="N89" s="5">
        <v>249647000000</v>
      </c>
      <c r="O89" s="5">
        <v>167577293000</v>
      </c>
      <c r="P89" s="5">
        <v>304116373000</v>
      </c>
      <c r="Q89" s="5">
        <v>504481851000</v>
      </c>
      <c r="R89" s="5">
        <v>897018175000</v>
      </c>
      <c r="S89" s="5">
        <v>759564750000</v>
      </c>
      <c r="T89" s="5">
        <v>194635118000</v>
      </c>
      <c r="U89" s="5">
        <v>162758831000</v>
      </c>
      <c r="V89" s="5">
        <v>228071484000</v>
      </c>
      <c r="W89" s="5">
        <v>348687990000</v>
      </c>
      <c r="X89" s="5">
        <v>529549815000</v>
      </c>
      <c r="Y89" s="5">
        <v>387316222000</v>
      </c>
      <c r="Z89" s="5">
        <v>642678093000</v>
      </c>
    </row>
    <row r="90" spans="2:26" ht="15.5" x14ac:dyDescent="0.35">
      <c r="C90" t="s">
        <v>114</v>
      </c>
      <c r="D90" s="5">
        <v>224592000000</v>
      </c>
      <c r="E90" s="5">
        <v>336059000000</v>
      </c>
      <c r="F90" s="5">
        <v>139204000000</v>
      </c>
      <c r="G90" s="5">
        <v>172197000000</v>
      </c>
      <c r="I90" s="5">
        <v>336059000000</v>
      </c>
      <c r="J90" s="5">
        <v>177436000000</v>
      </c>
      <c r="K90" s="5">
        <v>155768000000</v>
      </c>
      <c r="L90" s="5">
        <v>229318000000</v>
      </c>
      <c r="M90" s="5">
        <v>74838000000</v>
      </c>
      <c r="N90" s="5">
        <v>333216000000</v>
      </c>
      <c r="O90" s="5">
        <v>130280763000</v>
      </c>
      <c r="P90" s="5">
        <v>120383295000</v>
      </c>
      <c r="Q90" s="5">
        <v>136111831000</v>
      </c>
      <c r="R90" s="5">
        <v>146130165000</v>
      </c>
      <c r="S90" s="5">
        <v>143011171000</v>
      </c>
      <c r="T90" s="5">
        <v>90372701000</v>
      </c>
      <c r="U90" s="5">
        <v>139129579000</v>
      </c>
      <c r="V90" s="5">
        <v>112484849000</v>
      </c>
      <c r="W90" s="5">
        <v>4048265000</v>
      </c>
      <c r="X90" s="5">
        <v>62883745000</v>
      </c>
      <c r="Y90" s="5">
        <v>16202785000</v>
      </c>
      <c r="Z90" s="5">
        <v>3169453000</v>
      </c>
    </row>
    <row r="91" spans="2:26" ht="15.5" x14ac:dyDescent="0.35">
      <c r="C91" t="s">
        <v>118</v>
      </c>
      <c r="D91" s="5">
        <v>99629000000</v>
      </c>
      <c r="E91" s="5">
        <v>118831000000</v>
      </c>
      <c r="F91" s="5">
        <v>139142000000</v>
      </c>
      <c r="G91" s="5">
        <v>129204000000</v>
      </c>
      <c r="I91" s="5">
        <v>118831000000</v>
      </c>
      <c r="J91" s="5">
        <v>154604000000</v>
      </c>
      <c r="K91" s="5">
        <v>199909000000</v>
      </c>
      <c r="L91" s="5">
        <v>87702000000</v>
      </c>
      <c r="M91" s="5">
        <v>122964000000</v>
      </c>
      <c r="N91" s="5">
        <v>97710000000</v>
      </c>
      <c r="O91" s="5">
        <v>525897961000</v>
      </c>
      <c r="P91" s="5">
        <v>515601426000</v>
      </c>
      <c r="Q91" s="5">
        <v>359579676000</v>
      </c>
      <c r="R91" s="5">
        <v>194637549000</v>
      </c>
      <c r="S91" s="5">
        <v>171718597000</v>
      </c>
      <c r="T91" s="5">
        <v>117164464000</v>
      </c>
      <c r="U91" s="5">
        <v>83575521000</v>
      </c>
      <c r="V91" s="5">
        <v>68041323000</v>
      </c>
      <c r="W91" s="5">
        <v>48615691000</v>
      </c>
      <c r="X91" s="5">
        <v>33683391000</v>
      </c>
      <c r="Y91" s="5">
        <v>68127701000</v>
      </c>
      <c r="Z91" s="5">
        <v>27465021000</v>
      </c>
    </row>
    <row r="92" spans="2:26" ht="15.5" x14ac:dyDescent="0.35">
      <c r="C92" t="s">
        <v>119</v>
      </c>
      <c r="D92" s="5">
        <v>99629000000</v>
      </c>
      <c r="E92" s="5">
        <v>118831000000</v>
      </c>
      <c r="F92" s="5">
        <v>139142000000</v>
      </c>
      <c r="G92" s="5">
        <v>129204000000</v>
      </c>
      <c r="I92" s="5">
        <v>118831000000</v>
      </c>
      <c r="J92" s="5">
        <v>154604000000</v>
      </c>
      <c r="K92" s="5">
        <v>199909000000</v>
      </c>
      <c r="L92" s="5">
        <v>87702000000</v>
      </c>
      <c r="M92" s="5">
        <v>122964000000</v>
      </c>
      <c r="N92" s="5">
        <v>97710000000</v>
      </c>
      <c r="O92" s="5">
        <v>525897961000</v>
      </c>
      <c r="P92" s="5">
        <v>515601426000</v>
      </c>
      <c r="Q92" s="5">
        <v>359579676000</v>
      </c>
      <c r="R92" s="5">
        <v>194637549000</v>
      </c>
      <c r="S92" s="5">
        <v>171718597000</v>
      </c>
      <c r="T92" s="5">
        <v>117164464000</v>
      </c>
      <c r="U92" s="5">
        <v>83575521000</v>
      </c>
      <c r="V92" s="5">
        <v>68041323000</v>
      </c>
      <c r="W92" s="5">
        <v>48615691000</v>
      </c>
      <c r="X92" s="5">
        <v>33683391000</v>
      </c>
      <c r="Y92" s="5">
        <v>68127701000</v>
      </c>
      <c r="Z92" s="5">
        <v>27465021000</v>
      </c>
    </row>
    <row r="93" spans="2:26" ht="15.5" x14ac:dyDescent="0.35">
      <c r="C93" t="s">
        <v>120</v>
      </c>
      <c r="D93" s="5">
        <v>645546000000</v>
      </c>
      <c r="E93" s="5">
        <v>663626000000</v>
      </c>
      <c r="F93" s="5">
        <v>654701000000</v>
      </c>
      <c r="G93" s="5">
        <v>568950000000</v>
      </c>
      <c r="I93" s="5">
        <v>663626000000</v>
      </c>
      <c r="J93" s="5">
        <v>607142000000</v>
      </c>
      <c r="K93" s="5">
        <v>419597000000</v>
      </c>
      <c r="L93" s="5">
        <v>689547000000</v>
      </c>
      <c r="M93" s="5">
        <v>456434000000</v>
      </c>
      <c r="N93" s="5">
        <v>419284000000</v>
      </c>
      <c r="O93" s="5">
        <v>338817741000</v>
      </c>
      <c r="P93" s="5">
        <v>438143117000</v>
      </c>
      <c r="Q93" s="5">
        <v>273059143000</v>
      </c>
      <c r="R93" s="5">
        <v>516667549000</v>
      </c>
      <c r="S93" s="5">
        <v>469442065000</v>
      </c>
      <c r="T93" s="5">
        <v>297599665000</v>
      </c>
      <c r="U93" s="5">
        <v>271784119000</v>
      </c>
      <c r="V93" s="5">
        <v>364499917000</v>
      </c>
      <c r="W93" s="5">
        <v>333910510000</v>
      </c>
      <c r="X93" s="5">
        <v>226434069000</v>
      </c>
      <c r="Y93" s="5">
        <v>135859266000</v>
      </c>
      <c r="Z93" s="5">
        <v>120305891000</v>
      </c>
    </row>
    <row r="94" spans="2:26" ht="15.5" x14ac:dyDescent="0.35">
      <c r="C94" t="s">
        <v>98</v>
      </c>
      <c r="D94" s="5">
        <v>-2873000000</v>
      </c>
      <c r="E94" s="5">
        <v>-2884000000</v>
      </c>
      <c r="F94" s="5">
        <v>192588000000</v>
      </c>
      <c r="G94" s="5">
        <v>191504000000</v>
      </c>
      <c r="I94" s="5">
        <v>-2884000000</v>
      </c>
      <c r="J94" s="5">
        <v>203770000000</v>
      </c>
      <c r="K94" s="5">
        <v>203856000000</v>
      </c>
      <c r="L94" s="5">
        <v>203865000000</v>
      </c>
      <c r="M94" s="5">
        <v>95231000000</v>
      </c>
      <c r="N94" s="5">
        <v>77623000000</v>
      </c>
      <c r="O94" s="5">
        <v>70141540000</v>
      </c>
      <c r="P94" s="5">
        <v>60565181000</v>
      </c>
      <c r="Q94" s="5">
        <v>42146639000</v>
      </c>
      <c r="R94" s="5">
        <v>-121009747000</v>
      </c>
      <c r="S94" s="5">
        <v>-65863157000</v>
      </c>
      <c r="T94" s="5">
        <v>-1391325000</v>
      </c>
      <c r="U94" s="5">
        <v>-1391325000</v>
      </c>
      <c r="V94" s="5">
        <v>403752000</v>
      </c>
      <c r="W94" s="5">
        <v>-271122782000</v>
      </c>
      <c r="X94" s="5">
        <v>-271122782000</v>
      </c>
      <c r="Y94" s="5">
        <v>-271122782000</v>
      </c>
      <c r="Z94" s="5">
        <v>-350898688000</v>
      </c>
    </row>
    <row r="95" spans="2:26" ht="15.5" x14ac:dyDescent="0.35">
      <c r="C95" t="s">
        <v>121</v>
      </c>
      <c r="D95" s="5">
        <v>3070688000000</v>
      </c>
      <c r="E95" s="5">
        <v>4351893000000</v>
      </c>
      <c r="F95" s="5">
        <v>5521867000000</v>
      </c>
      <c r="G95" s="5">
        <v>1925530000000</v>
      </c>
      <c r="I95" s="5">
        <v>4351893000000</v>
      </c>
      <c r="J95" s="5">
        <v>2224658000000</v>
      </c>
      <c r="K95" s="5">
        <v>1615746000000</v>
      </c>
      <c r="L95" s="5">
        <v>1800148000000</v>
      </c>
      <c r="M95" s="5">
        <v>1397536000000</v>
      </c>
      <c r="N95" s="5">
        <v>1377714000000</v>
      </c>
      <c r="O95" s="5">
        <v>1459713176000</v>
      </c>
      <c r="P95" s="5">
        <v>1591686549000</v>
      </c>
      <c r="Q95" s="5">
        <v>1394054058000</v>
      </c>
      <c r="R95" s="5">
        <v>1831475950000</v>
      </c>
      <c r="S95" s="5">
        <v>1606026827000</v>
      </c>
      <c r="T95" s="5">
        <v>784514703000</v>
      </c>
      <c r="U95" s="5">
        <v>728335979000</v>
      </c>
      <c r="V95" s="5">
        <v>819066787000</v>
      </c>
      <c r="W95" s="5">
        <v>782629549000</v>
      </c>
      <c r="X95" s="5">
        <v>868210441000</v>
      </c>
      <c r="Y95" s="5">
        <v>615541739000</v>
      </c>
      <c r="Z95" s="5">
        <v>803628697000</v>
      </c>
    </row>
    <row r="96" spans="2:26" ht="15.5" x14ac:dyDescent="0.35">
      <c r="C96" t="s">
        <v>122</v>
      </c>
    </row>
    <row r="97" spans="3:26" ht="15.5" x14ac:dyDescent="0.35">
      <c r="C97" t="s">
        <v>2039</v>
      </c>
      <c r="D97" s="5">
        <v>2645873000000</v>
      </c>
      <c r="E97" s="5">
        <v>2603638000000</v>
      </c>
      <c r="F97" s="5">
        <v>2624521000000</v>
      </c>
      <c r="G97" s="5">
        <v>5594850000000</v>
      </c>
      <c r="I97" s="5">
        <v>2603638000000</v>
      </c>
      <c r="J97" s="5">
        <v>5661311000000</v>
      </c>
      <c r="K97" s="5">
        <v>5745046000000</v>
      </c>
      <c r="L97" s="5">
        <v>5628779000000</v>
      </c>
      <c r="M97" s="5">
        <v>5499779000000</v>
      </c>
      <c r="N97" s="5">
        <v>5314738000000</v>
      </c>
      <c r="O97" s="5">
        <v>4992680271000</v>
      </c>
      <c r="P97" s="5">
        <v>4455355625000</v>
      </c>
      <c r="Q97" s="5">
        <v>2555278577000</v>
      </c>
      <c r="R97" s="5">
        <v>2385096058000</v>
      </c>
      <c r="S97" s="5">
        <v>2369439170000</v>
      </c>
      <c r="T97" s="5">
        <v>1968467546000</v>
      </c>
      <c r="U97" s="5">
        <v>1595790803000</v>
      </c>
      <c r="V97" s="5">
        <v>1407559370000</v>
      </c>
      <c r="W97" s="5">
        <v>1169899326000</v>
      </c>
      <c r="X97" s="5">
        <v>1005793701000</v>
      </c>
      <c r="Y97" s="5">
        <v>806462269000</v>
      </c>
      <c r="Z97" s="5">
        <v>734368709000</v>
      </c>
    </row>
    <row r="98" spans="3:26" ht="15.5" x14ac:dyDescent="0.35">
      <c r="C98" t="s">
        <v>2659</v>
      </c>
      <c r="L98" s="5">
        <v>2922615000000</v>
      </c>
      <c r="M98" s="5">
        <v>2187715000000</v>
      </c>
      <c r="N98" s="5">
        <v>2149499000000</v>
      </c>
      <c r="O98" s="5">
        <v>1690711093000</v>
      </c>
      <c r="P98" s="5">
        <v>1514450580000</v>
      </c>
      <c r="Q98" s="5">
        <v>1329629617000</v>
      </c>
      <c r="R98" s="5">
        <v>1250283865000</v>
      </c>
      <c r="S98" s="5">
        <v>1048630986000</v>
      </c>
      <c r="T98" s="5">
        <v>1061464674000</v>
      </c>
      <c r="U98" s="5">
        <v>853040085000</v>
      </c>
      <c r="V98" s="5">
        <v>771893173000</v>
      </c>
      <c r="W98" s="5">
        <v>505441033000</v>
      </c>
      <c r="X98" s="5">
        <v>478597960000</v>
      </c>
      <c r="Y98" s="5">
        <v>450611542000</v>
      </c>
      <c r="Z98" s="5">
        <v>477704536000</v>
      </c>
    </row>
    <row r="99" spans="3:26" ht="15.5" x14ac:dyDescent="0.35">
      <c r="C99" t="s">
        <v>2660</v>
      </c>
      <c r="L99" s="5">
        <v>2706164000000</v>
      </c>
      <c r="M99" s="5">
        <v>3312064000000</v>
      </c>
      <c r="N99" s="5">
        <v>3165239000000</v>
      </c>
      <c r="O99" s="5">
        <v>3301969178000</v>
      </c>
      <c r="P99" s="5">
        <v>2940905045000</v>
      </c>
      <c r="Q99" s="5">
        <v>1225648960000</v>
      </c>
      <c r="R99" s="5">
        <v>1134812193000</v>
      </c>
      <c r="S99" s="5">
        <v>1320808184000</v>
      </c>
      <c r="T99" s="5">
        <v>907002872000</v>
      </c>
      <c r="U99" s="5">
        <v>742750718000</v>
      </c>
      <c r="V99" s="5">
        <v>635666197000</v>
      </c>
      <c r="W99" s="5">
        <v>664458293000</v>
      </c>
      <c r="X99" s="5">
        <v>527195741000</v>
      </c>
      <c r="Y99" s="5">
        <v>355850727000</v>
      </c>
      <c r="Z99" s="5">
        <v>256664173000</v>
      </c>
    </row>
    <row r="100" spans="3:26" ht="15.5" x14ac:dyDescent="0.35">
      <c r="C100" t="s">
        <v>2661</v>
      </c>
      <c r="D100" s="5">
        <v>2645873000000</v>
      </c>
      <c r="E100" s="5">
        <v>2603638000000</v>
      </c>
      <c r="F100" s="5">
        <v>2624521000000</v>
      </c>
      <c r="G100" s="5">
        <v>5594850000000</v>
      </c>
      <c r="I100" s="5">
        <v>2603638000000</v>
      </c>
      <c r="J100" s="5">
        <v>5661311000000</v>
      </c>
      <c r="K100" s="5">
        <v>5745046000000</v>
      </c>
      <c r="L100" s="5">
        <v>5628779000000</v>
      </c>
      <c r="M100" s="5">
        <v>5499779000000</v>
      </c>
      <c r="N100" s="5">
        <v>5314738000000</v>
      </c>
      <c r="O100" s="5">
        <v>4992680271000</v>
      </c>
      <c r="P100" s="5">
        <v>4455355625000</v>
      </c>
      <c r="Q100" s="5">
        <v>2555278577000</v>
      </c>
      <c r="R100" s="5">
        <v>2385096058000</v>
      </c>
      <c r="S100" s="5">
        <v>2369439170000</v>
      </c>
      <c r="T100" s="5">
        <v>1968467546000</v>
      </c>
      <c r="U100" s="5">
        <v>1595790803000</v>
      </c>
      <c r="V100" s="5">
        <v>1407559370000</v>
      </c>
      <c r="W100" s="5">
        <v>1169899326000</v>
      </c>
      <c r="X100" s="5">
        <v>1005793701000</v>
      </c>
      <c r="Y100" s="5">
        <v>806462269000</v>
      </c>
      <c r="Z100" s="5">
        <v>734368709000</v>
      </c>
    </row>
    <row r="101" spans="3:26" ht="15.5" x14ac:dyDescent="0.35">
      <c r="C101" t="s">
        <v>124</v>
      </c>
      <c r="D101" s="5">
        <v>1907490000000</v>
      </c>
      <c r="E101" s="5">
        <v>1922159000000</v>
      </c>
      <c r="F101" s="5">
        <v>1899444000000</v>
      </c>
      <c r="G101" s="5">
        <v>2034839000000</v>
      </c>
      <c r="I101" s="5">
        <v>1922159000000</v>
      </c>
      <c r="J101" s="5">
        <v>2064429000000</v>
      </c>
      <c r="K101" s="5">
        <v>2021960000000</v>
      </c>
      <c r="L101" s="5">
        <v>1918765000000</v>
      </c>
      <c r="M101" s="5">
        <v>1893959000000</v>
      </c>
      <c r="N101" s="5">
        <v>2007528000000</v>
      </c>
      <c r="O101" s="5">
        <v>2172057481000</v>
      </c>
      <c r="P101" s="5">
        <v>2121688781000</v>
      </c>
      <c r="Q101" s="5">
        <v>1948594873000</v>
      </c>
      <c r="R101" s="5">
        <v>1867799941000</v>
      </c>
      <c r="S101" s="5">
        <v>1909328520000</v>
      </c>
      <c r="T101" s="5">
        <v>1706165605000</v>
      </c>
      <c r="U101" s="5">
        <v>1400910592000</v>
      </c>
      <c r="V101" s="5">
        <v>1338674946000</v>
      </c>
      <c r="W101" s="5">
        <v>983776805000</v>
      </c>
      <c r="X101" s="5">
        <v>653245950000</v>
      </c>
      <c r="Y101" s="5">
        <v>590903118000</v>
      </c>
      <c r="Z101" s="5">
        <v>485896360000</v>
      </c>
    </row>
    <row r="102" spans="3:26" ht="15.5" x14ac:dyDescent="0.35">
      <c r="C102" t="s">
        <v>499</v>
      </c>
      <c r="D102" s="5">
        <v>9349000000</v>
      </c>
      <c r="E102" s="5">
        <v>11519000000</v>
      </c>
      <c r="F102" s="5">
        <v>18180000000</v>
      </c>
      <c r="G102" s="5">
        <v>94192000000</v>
      </c>
      <c r="I102" s="5">
        <v>11519000000</v>
      </c>
      <c r="J102" s="5">
        <v>85757000000</v>
      </c>
      <c r="K102" s="5">
        <v>87727000000</v>
      </c>
      <c r="L102" s="5">
        <v>88714000000</v>
      </c>
      <c r="M102" s="5">
        <v>89052000000</v>
      </c>
      <c r="N102" s="5">
        <v>90248000000</v>
      </c>
      <c r="O102" s="5">
        <v>91579105000</v>
      </c>
      <c r="P102" s="5">
        <v>93472860000</v>
      </c>
      <c r="Q102" s="5">
        <v>95039544000</v>
      </c>
      <c r="R102" s="5">
        <v>96891148000</v>
      </c>
      <c r="S102" s="5">
        <v>98001896000</v>
      </c>
      <c r="T102" s="5">
        <v>99407712000</v>
      </c>
      <c r="U102" s="5">
        <v>102104737000</v>
      </c>
      <c r="V102" s="5">
        <v>103256627000</v>
      </c>
    </row>
    <row r="103" spans="3:26" ht="15.5" x14ac:dyDescent="0.35">
      <c r="C103" t="s">
        <v>126</v>
      </c>
      <c r="W103" s="5">
        <v>2830165000</v>
      </c>
      <c r="X103" s="5">
        <v>2830165000</v>
      </c>
      <c r="Y103" s="5">
        <v>3707240000</v>
      </c>
      <c r="Z103" s="5">
        <v>5560715000</v>
      </c>
    </row>
    <row r="104" spans="3:26" ht="15.5" x14ac:dyDescent="0.35">
      <c r="C104" t="s">
        <v>1395</v>
      </c>
      <c r="L104" s="5">
        <v>106772000000</v>
      </c>
      <c r="M104" s="5">
        <v>169237000000</v>
      </c>
      <c r="N104" s="5">
        <v>165806000000</v>
      </c>
      <c r="O104" s="5">
        <v>166974855000</v>
      </c>
      <c r="P104" s="5">
        <v>147950283000</v>
      </c>
      <c r="Q104" s="5">
        <v>127785957000</v>
      </c>
      <c r="R104" s="5">
        <v>110610398000</v>
      </c>
      <c r="S104" s="5">
        <v>103882463000</v>
      </c>
      <c r="T104" s="5">
        <v>68610816000</v>
      </c>
      <c r="U104" s="5">
        <v>64611393000</v>
      </c>
      <c r="V104" s="5">
        <v>39180728000</v>
      </c>
      <c r="W104" s="5">
        <v>42689696000</v>
      </c>
      <c r="X104" s="5">
        <v>8275036000</v>
      </c>
      <c r="Y104" s="5">
        <v>18934880000</v>
      </c>
      <c r="Z104" s="5">
        <v>28202152000</v>
      </c>
    </row>
    <row r="105" spans="3:26" ht="15.5" x14ac:dyDescent="0.35">
      <c r="C105" t="s">
        <v>125</v>
      </c>
      <c r="D105" s="5">
        <v>185912000000</v>
      </c>
      <c r="E105" s="5">
        <v>174028000000</v>
      </c>
      <c r="F105" s="5">
        <v>148344000000</v>
      </c>
      <c r="G105" s="5">
        <v>187517000000</v>
      </c>
      <c r="I105" s="5">
        <v>174028000000</v>
      </c>
      <c r="J105" s="5">
        <v>182490000000</v>
      </c>
      <c r="K105" s="5">
        <v>260209000000</v>
      </c>
      <c r="L105" s="5">
        <v>275353000000</v>
      </c>
      <c r="M105" s="5">
        <v>264687000000</v>
      </c>
      <c r="N105" s="5">
        <v>369597000000</v>
      </c>
      <c r="O105" s="5">
        <v>478594460000</v>
      </c>
      <c r="P105" s="5">
        <v>498843006000</v>
      </c>
      <c r="Q105" s="5">
        <v>486512107000</v>
      </c>
      <c r="R105" s="5">
        <v>478985718000</v>
      </c>
      <c r="S105" s="5">
        <v>107118241000</v>
      </c>
      <c r="T105" s="5">
        <v>98121096000</v>
      </c>
      <c r="U105" s="5">
        <v>75195771000</v>
      </c>
      <c r="V105" s="5">
        <v>43430366000</v>
      </c>
      <c r="W105" s="5">
        <v>18668549000</v>
      </c>
      <c r="X105" s="5">
        <v>12287533000</v>
      </c>
      <c r="Y105" s="5">
        <v>9292220000</v>
      </c>
      <c r="Z105" s="5">
        <v>6434043000</v>
      </c>
    </row>
    <row r="106" spans="3:26" ht="15.5" x14ac:dyDescent="0.35">
      <c r="C106" t="s">
        <v>127</v>
      </c>
      <c r="D106" s="5">
        <v>5617716000000</v>
      </c>
      <c r="E106" s="5">
        <v>5608645000000</v>
      </c>
      <c r="F106" s="5">
        <v>5112616000000</v>
      </c>
      <c r="G106" s="5">
        <v>8379957000000</v>
      </c>
      <c r="I106" s="5">
        <v>5608645000000</v>
      </c>
      <c r="J106" s="5">
        <v>8477693000000</v>
      </c>
      <c r="K106" s="5">
        <v>8451787000000</v>
      </c>
      <c r="L106" s="5">
        <v>8443090000000</v>
      </c>
      <c r="M106" s="5">
        <v>8353829000000</v>
      </c>
      <c r="N106" s="5">
        <v>8366966000000</v>
      </c>
      <c r="O106" s="5">
        <v>8007229597000</v>
      </c>
      <c r="P106" s="5">
        <v>7427158403000</v>
      </c>
      <c r="Q106" s="5">
        <v>6890645309000</v>
      </c>
      <c r="R106" s="5">
        <v>6497004387000</v>
      </c>
      <c r="S106" s="5">
        <v>5688645794000</v>
      </c>
      <c r="T106" s="5">
        <v>4682359662000</v>
      </c>
      <c r="U106" s="5">
        <v>3784319546000</v>
      </c>
      <c r="V106" s="5">
        <v>3318633599000</v>
      </c>
      <c r="W106" s="5">
        <v>2628396700000</v>
      </c>
      <c r="X106" s="5">
        <v>2007636665000</v>
      </c>
      <c r="Y106" s="5">
        <v>1646256500000</v>
      </c>
      <c r="Z106" s="5">
        <v>1352535316000</v>
      </c>
    </row>
    <row r="107" spans="3:26" ht="15.5" x14ac:dyDescent="0.35">
      <c r="C107" t="s">
        <v>128</v>
      </c>
      <c r="D107" s="5">
        <v>8688404000000</v>
      </c>
      <c r="E107" s="5">
        <v>9960538000000</v>
      </c>
      <c r="F107" s="5">
        <v>10634483000000</v>
      </c>
      <c r="G107" s="5">
        <v>10305487000000</v>
      </c>
      <c r="I107" s="5">
        <v>9960538000000</v>
      </c>
      <c r="J107" s="5">
        <v>10702351000000</v>
      </c>
      <c r="K107" s="5">
        <v>10067533000000</v>
      </c>
      <c r="L107" s="5">
        <v>10243238000000</v>
      </c>
      <c r="M107" s="5">
        <v>9751365000000</v>
      </c>
      <c r="N107" s="5">
        <v>9744680000000</v>
      </c>
      <c r="O107" s="5">
        <v>9466942773000</v>
      </c>
      <c r="P107" s="5">
        <v>9018844952000</v>
      </c>
      <c r="Q107" s="5">
        <v>8284699367000</v>
      </c>
      <c r="R107" s="5">
        <v>8328480337000</v>
      </c>
      <c r="S107" s="5">
        <v>7294672621000</v>
      </c>
      <c r="T107" s="5">
        <v>5466874365000</v>
      </c>
      <c r="U107" s="5">
        <v>4512655525000</v>
      </c>
      <c r="V107" s="5">
        <v>4137700386000</v>
      </c>
      <c r="W107" s="5">
        <v>3411026249000</v>
      </c>
      <c r="X107" s="5">
        <v>2875847106000</v>
      </c>
      <c r="Y107" s="5">
        <v>2261798239000</v>
      </c>
      <c r="Z107" s="5">
        <v>2156164013000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</row>
    <row r="110" spans="3:26" ht="15.5" x14ac:dyDescent="0.35">
      <c r="C110" t="s">
        <v>131</v>
      </c>
      <c r="D110" s="5">
        <v>2486563000000</v>
      </c>
      <c r="E110" s="5">
        <v>2243844000000</v>
      </c>
      <c r="F110" s="5">
        <v>1961449000000</v>
      </c>
      <c r="G110" s="5">
        <v>1777965000000</v>
      </c>
      <c r="I110" s="5">
        <v>2243844000000</v>
      </c>
      <c r="J110" s="5">
        <v>1760388000000</v>
      </c>
      <c r="K110" s="5">
        <v>1309773000000</v>
      </c>
      <c r="L110" s="5">
        <v>1360809000000</v>
      </c>
      <c r="M110" s="5">
        <v>1279741000000</v>
      </c>
      <c r="N110" s="5">
        <v>1887060000000</v>
      </c>
      <c r="O110" s="5">
        <v>2510980704000</v>
      </c>
      <c r="P110" s="5">
        <v>1732828695000</v>
      </c>
      <c r="Q110" s="5">
        <v>1247463556000</v>
      </c>
      <c r="R110" s="5">
        <v>1434698060000</v>
      </c>
      <c r="S110" s="5">
        <v>1264557641000</v>
      </c>
      <c r="T110" s="5">
        <v>978762779000</v>
      </c>
      <c r="U110" s="5">
        <v>693201890000</v>
      </c>
      <c r="V110" s="5">
        <v>738873117000</v>
      </c>
      <c r="W110" s="5">
        <v>492375212000</v>
      </c>
      <c r="X110" s="5">
        <v>458868755000</v>
      </c>
      <c r="Y110" s="5">
        <v>235648479000</v>
      </c>
      <c r="Z110" s="5">
        <v>354044207000</v>
      </c>
    </row>
    <row r="111" spans="3:26" ht="15.5" x14ac:dyDescent="0.35">
      <c r="C111" t="s">
        <v>132</v>
      </c>
      <c r="G111" s="5">
        <v>300000000000</v>
      </c>
      <c r="M111" s="5">
        <v>28538000000</v>
      </c>
      <c r="N111" s="5">
        <v>532049000000</v>
      </c>
      <c r="O111" s="5">
        <v>1115362633000</v>
      </c>
      <c r="P111" s="5">
        <v>600000000000</v>
      </c>
      <c r="Q111" s="5">
        <v>274947018000</v>
      </c>
      <c r="R111" s="5">
        <v>367522667000</v>
      </c>
      <c r="S111" s="5">
        <v>475924771000</v>
      </c>
      <c r="T111" s="5">
        <v>322546279000</v>
      </c>
      <c r="U111" s="5">
        <v>204310829000</v>
      </c>
      <c r="V111" s="5">
        <v>248000000000</v>
      </c>
      <c r="W111" s="5">
        <v>22000000000</v>
      </c>
      <c r="X111" s="5">
        <v>107500000000</v>
      </c>
    </row>
    <row r="112" spans="3:26" ht="15.5" x14ac:dyDescent="0.35">
      <c r="C112" t="s">
        <v>133</v>
      </c>
      <c r="D112" s="5">
        <v>510700000000</v>
      </c>
      <c r="E112" s="5">
        <v>556061000000</v>
      </c>
      <c r="F112" s="5">
        <v>550898000000</v>
      </c>
      <c r="G112" s="5">
        <v>482862000000</v>
      </c>
      <c r="I112" s="5">
        <v>556061000000</v>
      </c>
      <c r="J112" s="5">
        <v>661520000000</v>
      </c>
      <c r="K112" s="5">
        <v>423445000000</v>
      </c>
      <c r="L112" s="5">
        <v>417723000000</v>
      </c>
      <c r="M112" s="5">
        <v>516886000000</v>
      </c>
      <c r="N112" s="5">
        <v>480402000000</v>
      </c>
      <c r="O112" s="5">
        <v>538918289000</v>
      </c>
      <c r="P112" s="5">
        <v>399409559000</v>
      </c>
      <c r="Q112" s="5">
        <v>341740453000</v>
      </c>
      <c r="R112" s="5">
        <v>544756910000</v>
      </c>
      <c r="S112" s="5">
        <v>404815504000</v>
      </c>
      <c r="T112" s="5">
        <v>331849555000</v>
      </c>
      <c r="U112" s="5">
        <v>257330369000</v>
      </c>
      <c r="V112" s="5">
        <v>253221909000</v>
      </c>
      <c r="W112" s="5">
        <v>243734128000</v>
      </c>
      <c r="X112" s="5">
        <v>186197993000</v>
      </c>
      <c r="Y112" s="5">
        <v>109923475000</v>
      </c>
      <c r="Z112" s="5">
        <v>202137810000</v>
      </c>
    </row>
    <row r="113" spans="3:26" ht="15.5" x14ac:dyDescent="0.35">
      <c r="C113" t="s">
        <v>134</v>
      </c>
      <c r="D113" s="5">
        <v>89045000000</v>
      </c>
      <c r="E113" s="5">
        <v>111352000000</v>
      </c>
      <c r="F113" s="5">
        <v>93272000000</v>
      </c>
      <c r="G113" s="5">
        <v>45287000000</v>
      </c>
      <c r="I113" s="5">
        <v>111352000000</v>
      </c>
      <c r="J113" s="5">
        <v>79979000000</v>
      </c>
      <c r="K113" s="5">
        <v>44620000000</v>
      </c>
    </row>
    <row r="114" spans="3:26" ht="15.5" x14ac:dyDescent="0.35">
      <c r="C114" t="s">
        <v>337</v>
      </c>
      <c r="D114" s="5">
        <v>89045000000</v>
      </c>
      <c r="E114" s="5">
        <v>111352000000</v>
      </c>
      <c r="F114" s="5">
        <v>93272000000</v>
      </c>
      <c r="G114" s="5">
        <v>45287000000</v>
      </c>
      <c r="I114" s="5">
        <v>111352000000</v>
      </c>
      <c r="J114" s="5">
        <v>79979000000</v>
      </c>
      <c r="K114" s="5">
        <v>44620000000</v>
      </c>
      <c r="L114" s="5">
        <v>37213000000</v>
      </c>
      <c r="M114" s="5">
        <v>52382000000</v>
      </c>
      <c r="N114" s="5">
        <v>59534000000</v>
      </c>
      <c r="O114" s="5">
        <v>56374458000</v>
      </c>
      <c r="P114" s="5">
        <v>4642558000</v>
      </c>
      <c r="Q114" s="5">
        <v>3823702000</v>
      </c>
      <c r="R114" s="5">
        <v>18430197000</v>
      </c>
      <c r="S114" s="5">
        <v>20248538000</v>
      </c>
      <c r="T114" s="5">
        <v>12827171000</v>
      </c>
      <c r="U114" s="5">
        <v>20116978000</v>
      </c>
      <c r="V114" s="5">
        <v>20052515000</v>
      </c>
      <c r="W114" s="5">
        <v>15212105000</v>
      </c>
      <c r="X114" s="5">
        <v>11735000000</v>
      </c>
      <c r="Y114" s="5">
        <v>10635843000</v>
      </c>
      <c r="Z114" s="5">
        <v>6187600000</v>
      </c>
    </row>
    <row r="115" spans="3:26" ht="15.5" x14ac:dyDescent="0.35">
      <c r="C115" t="s">
        <v>135</v>
      </c>
      <c r="D115" s="5">
        <v>202283000000</v>
      </c>
      <c r="E115" s="5">
        <v>166341000000</v>
      </c>
      <c r="F115" s="5">
        <v>165182000000</v>
      </c>
      <c r="G115" s="5">
        <v>191076000000</v>
      </c>
      <c r="I115" s="5">
        <v>166341000000</v>
      </c>
      <c r="J115" s="5">
        <v>86101000000</v>
      </c>
      <c r="K115" s="5">
        <v>87271000000</v>
      </c>
      <c r="L115" s="5">
        <v>198386000000</v>
      </c>
      <c r="M115" s="5">
        <v>189889000000</v>
      </c>
      <c r="N115" s="5">
        <v>106264000000</v>
      </c>
      <c r="O115" s="5">
        <v>45453765000</v>
      </c>
      <c r="P115" s="5">
        <v>67404356000</v>
      </c>
      <c r="Q115" s="5">
        <v>143591035000</v>
      </c>
      <c r="R115" s="5">
        <v>71864723000</v>
      </c>
      <c r="S115" s="5">
        <v>78471171000</v>
      </c>
      <c r="T115" s="5">
        <v>129587675000</v>
      </c>
      <c r="U115" s="5">
        <v>29360335000</v>
      </c>
      <c r="V115" s="5">
        <v>52545339000</v>
      </c>
      <c r="W115" s="5">
        <v>51605567000</v>
      </c>
      <c r="X115" s="5">
        <v>70316508000</v>
      </c>
      <c r="Y115" s="5">
        <v>38820273000</v>
      </c>
      <c r="Z115" s="5">
        <v>107260520000</v>
      </c>
    </row>
    <row r="116" spans="3:26" ht="15.5" x14ac:dyDescent="0.35">
      <c r="C116" t="s">
        <v>136</v>
      </c>
      <c r="D116" s="5">
        <v>728070000000</v>
      </c>
      <c r="E116" s="5">
        <v>722943000000</v>
      </c>
      <c r="F116" s="5">
        <v>32852000000</v>
      </c>
      <c r="G116" s="5">
        <v>86682000000</v>
      </c>
      <c r="I116" s="5">
        <v>722943000000</v>
      </c>
      <c r="J116" s="5">
        <v>122500000000</v>
      </c>
      <c r="K116" s="5">
        <v>38083000000</v>
      </c>
      <c r="L116" s="5">
        <v>30542000000</v>
      </c>
      <c r="M116" s="5">
        <v>19036000000</v>
      </c>
      <c r="N116" s="5">
        <v>26253000000</v>
      </c>
      <c r="O116" s="5">
        <v>25995375000</v>
      </c>
      <c r="P116" s="5">
        <v>28277569000</v>
      </c>
      <c r="Q116" s="5">
        <v>27899441000</v>
      </c>
      <c r="R116" s="5">
        <v>21594523000</v>
      </c>
      <c r="S116" s="5">
        <v>25018153000</v>
      </c>
      <c r="T116" s="5">
        <v>18681586000</v>
      </c>
      <c r="U116" s="5">
        <v>17004204000</v>
      </c>
      <c r="V116" s="5">
        <v>13414314000</v>
      </c>
      <c r="W116" s="5">
        <v>32958298000</v>
      </c>
      <c r="X116" s="5">
        <v>25212433000</v>
      </c>
      <c r="Y116" s="5">
        <v>18449518000</v>
      </c>
      <c r="Z116" s="5">
        <v>16527433000</v>
      </c>
    </row>
    <row r="117" spans="3:26" ht="15.5" x14ac:dyDescent="0.35">
      <c r="C117" t="s">
        <v>138</v>
      </c>
    </row>
    <row r="118" spans="3:26" ht="15.5" x14ac:dyDescent="0.35">
      <c r="C118" t="s">
        <v>142</v>
      </c>
      <c r="D118" s="5">
        <v>73193000000</v>
      </c>
      <c r="E118" s="5">
        <v>522332000000</v>
      </c>
      <c r="F118" s="5">
        <v>522018000000</v>
      </c>
      <c r="G118" s="5">
        <v>448813000000</v>
      </c>
      <c r="I118" s="5">
        <v>522332000000</v>
      </c>
      <c r="J118" s="5">
        <v>495018000000</v>
      </c>
      <c r="K118" s="5">
        <v>659999000000</v>
      </c>
      <c r="L118" s="5">
        <v>784993000000</v>
      </c>
      <c r="M118" s="5">
        <v>469955000000</v>
      </c>
      <c r="N118" s="5">
        <v>297924000000</v>
      </c>
    </row>
    <row r="119" spans="3:26" ht="15.5" x14ac:dyDescent="0.35">
      <c r="C119" t="s">
        <v>820</v>
      </c>
      <c r="D119" s="5">
        <v>122555000000</v>
      </c>
      <c r="E119" s="5">
        <v>352216000000</v>
      </c>
      <c r="F119" s="5">
        <v>350959000000</v>
      </c>
      <c r="G119" s="5">
        <v>229689000000</v>
      </c>
      <c r="I119" s="5">
        <v>352216000000</v>
      </c>
      <c r="J119" s="5">
        <v>387817000000</v>
      </c>
      <c r="K119" s="5">
        <v>586970000000</v>
      </c>
      <c r="L119" s="5">
        <v>822855000000</v>
      </c>
      <c r="M119" s="5">
        <v>692677000000</v>
      </c>
      <c r="N119" s="5">
        <v>296541000000</v>
      </c>
    </row>
    <row r="120" spans="3:26" ht="15.5" x14ac:dyDescent="0.35">
      <c r="C120" t="s">
        <v>139</v>
      </c>
      <c r="D120" s="5">
        <v>90178000000</v>
      </c>
      <c r="E120" s="5">
        <v>268429000000</v>
      </c>
      <c r="F120" s="5">
        <v>221124000000</v>
      </c>
      <c r="G120" s="5">
        <v>224759000000</v>
      </c>
      <c r="I120" s="5">
        <v>268429000000</v>
      </c>
      <c r="J120" s="5">
        <v>208170000000</v>
      </c>
      <c r="K120" s="5">
        <v>137629000000</v>
      </c>
      <c r="L120" s="5">
        <v>93937000000</v>
      </c>
      <c r="M120" s="5">
        <v>279527000000</v>
      </c>
      <c r="N120" s="5">
        <v>427716000000</v>
      </c>
      <c r="O120" s="5">
        <v>537229766000</v>
      </c>
      <c r="P120" s="5">
        <v>513935678000</v>
      </c>
      <c r="Q120" s="5">
        <v>382178946000</v>
      </c>
      <c r="R120" s="5">
        <v>294784278000</v>
      </c>
      <c r="S120" s="5">
        <v>174462025000</v>
      </c>
      <c r="T120" s="5">
        <v>60716679000</v>
      </c>
      <c r="U120" s="5">
        <v>101565797000</v>
      </c>
      <c r="V120" s="5">
        <v>66427087000</v>
      </c>
      <c r="W120" s="5">
        <v>46658337000</v>
      </c>
      <c r="X120" s="5">
        <v>34214587000</v>
      </c>
      <c r="Y120" s="5">
        <v>25000000000</v>
      </c>
      <c r="Z120" s="5">
        <v>2108333000</v>
      </c>
    </row>
    <row r="121" spans="3:26" ht="15.5" x14ac:dyDescent="0.35">
      <c r="C121" t="s">
        <v>140</v>
      </c>
      <c r="D121" s="5">
        <v>5981000000</v>
      </c>
      <c r="E121" s="5">
        <v>5281000000</v>
      </c>
      <c r="F121" s="5">
        <v>4475000000</v>
      </c>
      <c r="G121" s="5">
        <v>4509000000</v>
      </c>
      <c r="I121" s="5">
        <v>5281000000</v>
      </c>
      <c r="J121" s="5">
        <v>4762000000</v>
      </c>
      <c r="K121" s="5">
        <v>13110000000</v>
      </c>
      <c r="L121" s="5">
        <v>11343000000</v>
      </c>
      <c r="M121" s="5">
        <v>26065000000</v>
      </c>
      <c r="N121" s="5">
        <v>25942000000</v>
      </c>
      <c r="O121" s="5">
        <v>16199405000</v>
      </c>
    </row>
    <row r="122" spans="3:26" ht="15.5" x14ac:dyDescent="0.35">
      <c r="C122" t="s">
        <v>2662</v>
      </c>
      <c r="D122" s="5">
        <v>4153000000</v>
      </c>
      <c r="E122" s="5">
        <v>3682000000</v>
      </c>
      <c r="F122" s="5">
        <v>17093000000</v>
      </c>
      <c r="G122" s="5">
        <v>9255000000</v>
      </c>
      <c r="I122" s="5">
        <v>3682000000</v>
      </c>
      <c r="J122" s="5">
        <v>17732000000</v>
      </c>
      <c r="K122" s="5">
        <v>23992000000</v>
      </c>
    </row>
    <row r="123" spans="3:26" ht="15.5" x14ac:dyDescent="0.35">
      <c r="C123" t="s">
        <v>143</v>
      </c>
      <c r="D123" s="5">
        <v>779661000000</v>
      </c>
      <c r="E123" s="5">
        <v>482522000000</v>
      </c>
      <c r="F123" s="5">
        <v>447753000000</v>
      </c>
      <c r="G123" s="5">
        <v>443516000000</v>
      </c>
      <c r="I123" s="5">
        <v>482522000000</v>
      </c>
      <c r="J123" s="5">
        <v>596973000000</v>
      </c>
      <c r="K123" s="5">
        <v>538743000000</v>
      </c>
      <c r="L123" s="5">
        <v>488515000000</v>
      </c>
      <c r="M123" s="5">
        <v>305592000000</v>
      </c>
      <c r="N123" s="5">
        <v>453658000000</v>
      </c>
      <c r="O123" s="5">
        <v>553429171000</v>
      </c>
      <c r="P123" s="5">
        <v>513935678000</v>
      </c>
      <c r="Q123" s="5">
        <v>382178946000</v>
      </c>
      <c r="R123" s="5">
        <v>294784278000</v>
      </c>
      <c r="S123" s="5">
        <v>174462025000</v>
      </c>
      <c r="T123" s="5">
        <v>60716679000</v>
      </c>
      <c r="U123" s="5">
        <v>101565797000</v>
      </c>
      <c r="V123" s="5">
        <v>66427087000</v>
      </c>
      <c r="W123" s="5">
        <v>46658337000</v>
      </c>
      <c r="X123" s="5">
        <v>34214587000</v>
      </c>
      <c r="Y123" s="5">
        <v>25000000000</v>
      </c>
      <c r="Z123" s="5">
        <v>2108333000</v>
      </c>
    </row>
    <row r="124" spans="3:26" ht="15.5" x14ac:dyDescent="0.35">
      <c r="C124" t="s">
        <v>144</v>
      </c>
      <c r="D124" s="5">
        <v>1055455000000</v>
      </c>
      <c r="E124" s="5">
        <v>2677380000000</v>
      </c>
      <c r="F124" s="5">
        <v>2241464000000</v>
      </c>
      <c r="G124" s="5">
        <v>2422014000000</v>
      </c>
      <c r="I124" s="5">
        <v>2677380000000</v>
      </c>
      <c r="J124" s="5">
        <v>2731943000000</v>
      </c>
      <c r="K124" s="5">
        <v>3245353000000</v>
      </c>
      <c r="L124" s="5">
        <v>3652318000000</v>
      </c>
      <c r="M124" s="5">
        <v>3874925000000</v>
      </c>
      <c r="N124" s="5">
        <v>4061564000000</v>
      </c>
      <c r="O124" s="5">
        <v>2803263816000</v>
      </c>
      <c r="P124" s="5">
        <v>3257166599000</v>
      </c>
      <c r="Q124" s="5">
        <v>3032193077000</v>
      </c>
      <c r="R124" s="5">
        <v>3135058457000</v>
      </c>
      <c r="S124" s="5">
        <v>2613329763000</v>
      </c>
      <c r="T124" s="5">
        <v>1470770269000</v>
      </c>
      <c r="U124" s="5">
        <v>1120816681000</v>
      </c>
      <c r="V124" s="5">
        <v>731918147000</v>
      </c>
      <c r="W124" s="5">
        <v>419140308000</v>
      </c>
      <c r="X124" s="5">
        <v>257712765000</v>
      </c>
      <c r="Y124" s="5">
        <v>239318606000</v>
      </c>
      <c r="Z124" s="5">
        <v>223944244000</v>
      </c>
    </row>
    <row r="125" spans="3:26" ht="15.5" x14ac:dyDescent="0.35">
      <c r="C125" t="s">
        <v>145</v>
      </c>
      <c r="D125" s="5">
        <v>1055455000000</v>
      </c>
      <c r="E125" s="5">
        <v>2677380000000</v>
      </c>
      <c r="F125" s="5">
        <v>2241464000000</v>
      </c>
      <c r="G125" s="5">
        <v>2422014000000</v>
      </c>
      <c r="I125" s="5">
        <v>2677380000000</v>
      </c>
      <c r="J125" s="5">
        <v>2731943000000</v>
      </c>
      <c r="K125" s="5">
        <v>3245353000000</v>
      </c>
      <c r="L125" s="5">
        <v>3652318000000</v>
      </c>
      <c r="M125" s="5">
        <v>3874925000000</v>
      </c>
      <c r="N125" s="5">
        <v>4061564000000</v>
      </c>
      <c r="O125" s="5">
        <v>2803263816000</v>
      </c>
      <c r="P125" s="5">
        <v>3257166599000</v>
      </c>
      <c r="Q125" s="5">
        <v>3032193077000</v>
      </c>
      <c r="R125" s="5">
        <v>3135058457000</v>
      </c>
      <c r="S125" s="5">
        <v>2613329763000</v>
      </c>
      <c r="T125" s="5">
        <v>1470770269000</v>
      </c>
      <c r="U125" s="5">
        <v>1120816681000</v>
      </c>
      <c r="V125" s="5">
        <v>731918147000</v>
      </c>
      <c r="W125" s="5">
        <v>419140308000</v>
      </c>
      <c r="X125" s="5">
        <v>257712765000</v>
      </c>
      <c r="Y125" s="5">
        <v>239318606000</v>
      </c>
      <c r="Z125" s="5">
        <v>223944244000</v>
      </c>
    </row>
    <row r="126" spans="3:26" ht="15.5" x14ac:dyDescent="0.35">
      <c r="C126" t="s">
        <v>423</v>
      </c>
      <c r="D126" s="5">
        <v>657336000000</v>
      </c>
      <c r="E126" s="5">
        <v>1613482000000</v>
      </c>
      <c r="F126" s="5">
        <v>1170424000000</v>
      </c>
      <c r="G126" s="5">
        <v>1351336000000</v>
      </c>
      <c r="I126" s="5">
        <v>1613482000000</v>
      </c>
      <c r="J126" s="5">
        <v>1424807000000</v>
      </c>
      <c r="K126" s="5">
        <v>1088842000000</v>
      </c>
      <c r="L126" s="5">
        <v>997452000000</v>
      </c>
      <c r="M126" s="5">
        <v>1684581000000</v>
      </c>
      <c r="N126" s="5">
        <v>2391113000000</v>
      </c>
      <c r="O126" s="5">
        <v>2099425838000</v>
      </c>
      <c r="P126" s="5">
        <v>2548710505000</v>
      </c>
      <c r="Q126" s="5">
        <v>2387727319000</v>
      </c>
      <c r="R126" s="5">
        <v>2577125546000</v>
      </c>
      <c r="S126" s="5">
        <v>2122788472000</v>
      </c>
      <c r="T126" s="5">
        <v>1307157075000</v>
      </c>
      <c r="U126" s="5">
        <v>991476416000</v>
      </c>
      <c r="V126" s="5">
        <v>627076049000</v>
      </c>
      <c r="W126" s="5">
        <v>363321158000</v>
      </c>
      <c r="X126" s="5">
        <v>219782630000</v>
      </c>
      <c r="Y126" s="5">
        <v>219000000000</v>
      </c>
      <c r="Z126" s="5">
        <v>214891667000</v>
      </c>
    </row>
    <row r="127" spans="3:26" ht="15.5" x14ac:dyDescent="0.35">
      <c r="C127" t="s">
        <v>599</v>
      </c>
      <c r="D127" s="5">
        <v>27683000000</v>
      </c>
      <c r="E127" s="5">
        <v>29227000000</v>
      </c>
      <c r="F127" s="5">
        <v>31757000000</v>
      </c>
      <c r="G127" s="5">
        <v>34050000000</v>
      </c>
      <c r="I127" s="5">
        <v>29227000000</v>
      </c>
      <c r="J127" s="5">
        <v>35522000000</v>
      </c>
      <c r="K127" s="5">
        <v>219000000</v>
      </c>
      <c r="L127" s="5">
        <v>13330000000</v>
      </c>
      <c r="M127" s="5">
        <v>23686000000</v>
      </c>
      <c r="N127" s="5">
        <v>37385000000</v>
      </c>
      <c r="O127" s="5">
        <v>31321026000</v>
      </c>
    </row>
    <row r="128" spans="3:26" ht="15.5" x14ac:dyDescent="0.35">
      <c r="C128" t="s">
        <v>500</v>
      </c>
      <c r="G128" s="5">
        <v>835000000</v>
      </c>
      <c r="J128" s="5">
        <v>3682000000</v>
      </c>
      <c r="K128" s="5">
        <v>21414000000</v>
      </c>
    </row>
    <row r="129" spans="2:26" ht="15.5" x14ac:dyDescent="0.35">
      <c r="C129" t="s">
        <v>146</v>
      </c>
      <c r="D129" s="5">
        <v>7165000000</v>
      </c>
      <c r="E129" s="5">
        <v>1172000000</v>
      </c>
      <c r="G129" s="5">
        <v>16855000000</v>
      </c>
      <c r="I129" s="5">
        <v>1172000000</v>
      </c>
      <c r="J129" s="5">
        <v>16959000000</v>
      </c>
      <c r="K129" s="5">
        <v>17165000000</v>
      </c>
      <c r="L129" s="5">
        <v>17371000000</v>
      </c>
      <c r="M129" s="5">
        <v>16875000000</v>
      </c>
      <c r="N129" s="5">
        <v>15781000000</v>
      </c>
      <c r="O129" s="5">
        <v>431015475000</v>
      </c>
      <c r="P129" s="5">
        <v>482747298000</v>
      </c>
      <c r="Q129" s="5">
        <v>422924480000</v>
      </c>
      <c r="R129" s="5">
        <v>355494901000</v>
      </c>
      <c r="S129" s="5">
        <v>32512037000</v>
      </c>
      <c r="T129" s="5">
        <v>30240784000</v>
      </c>
      <c r="U129" s="5">
        <v>32093054000</v>
      </c>
      <c r="V129" s="5">
        <v>35277803000</v>
      </c>
      <c r="W129" s="5">
        <v>13129070000</v>
      </c>
      <c r="X129" s="5">
        <v>10534839000</v>
      </c>
      <c r="Y129" s="5">
        <v>5982788000</v>
      </c>
      <c r="Z129" s="5">
        <v>1043329000</v>
      </c>
    </row>
    <row r="130" spans="2:26" ht="15.5" x14ac:dyDescent="0.35">
      <c r="C130" t="s">
        <v>150</v>
      </c>
      <c r="D130" s="5">
        <v>3542018000000</v>
      </c>
      <c r="E130" s="5">
        <v>4921224000000</v>
      </c>
      <c r="F130" s="5">
        <v>4202913000000</v>
      </c>
      <c r="G130" s="5">
        <v>4199979000000</v>
      </c>
      <c r="I130" s="5">
        <v>4921224000000</v>
      </c>
      <c r="J130" s="5">
        <v>4492331000000</v>
      </c>
      <c r="K130" s="5">
        <v>4555126000000</v>
      </c>
      <c r="L130" s="5">
        <v>5013127000000</v>
      </c>
      <c r="M130" s="5">
        <v>5154666000000</v>
      </c>
      <c r="N130" s="5">
        <v>5948624000000</v>
      </c>
      <c r="O130" s="5">
        <v>5314244520000</v>
      </c>
      <c r="P130" s="5">
        <v>4989995294000</v>
      </c>
      <c r="Q130" s="5">
        <v>4279656633000</v>
      </c>
      <c r="R130" s="5">
        <v>4569756517000</v>
      </c>
      <c r="S130" s="5">
        <v>3877887404000</v>
      </c>
      <c r="T130" s="5">
        <v>2449533048000</v>
      </c>
      <c r="U130" s="5">
        <v>1814018571000</v>
      </c>
      <c r="V130" s="5">
        <v>1470791264000</v>
      </c>
      <c r="W130" s="5">
        <v>911515520000</v>
      </c>
      <c r="X130" s="5">
        <v>716581520000</v>
      </c>
      <c r="Y130" s="5">
        <v>474967085000</v>
      </c>
      <c r="Z130" s="5">
        <v>577988451000</v>
      </c>
    </row>
    <row r="131" spans="2:26" ht="15.5" x14ac:dyDescent="0.35">
      <c r="C131" t="s">
        <v>151</v>
      </c>
    </row>
    <row r="132" spans="2:26" ht="15.5" x14ac:dyDescent="0.35">
      <c r="C132" t="s">
        <v>152</v>
      </c>
      <c r="D132" s="5">
        <v>363724000000</v>
      </c>
      <c r="E132" s="5">
        <v>363724000000</v>
      </c>
      <c r="F132" s="5">
        <v>363724000000</v>
      </c>
      <c r="G132" s="5">
        <v>363724000000</v>
      </c>
      <c r="I132" s="5">
        <v>363724000000</v>
      </c>
      <c r="J132" s="5">
        <v>363724000000</v>
      </c>
      <c r="K132" s="5">
        <v>363724000000</v>
      </c>
      <c r="L132" s="5">
        <v>363724000000</v>
      </c>
      <c r="M132" s="5">
        <v>378000000000</v>
      </c>
      <c r="N132" s="5">
        <v>378000000000</v>
      </c>
      <c r="O132" s="5">
        <v>378000000000</v>
      </c>
      <c r="P132" s="5">
        <v>378000000000</v>
      </c>
      <c r="Q132" s="5">
        <v>378000000000</v>
      </c>
      <c r="R132" s="5">
        <v>378000000000</v>
      </c>
      <c r="S132" s="5">
        <v>378000000000</v>
      </c>
      <c r="T132" s="5">
        <v>378000000000</v>
      </c>
      <c r="U132" s="5">
        <v>378000000000</v>
      </c>
      <c r="V132" s="5">
        <v>378000000000</v>
      </c>
      <c r="W132" s="5">
        <v>378000000000</v>
      </c>
      <c r="X132" s="5">
        <v>378000000000</v>
      </c>
      <c r="Y132" s="5">
        <v>378000000000</v>
      </c>
      <c r="Z132" s="5">
        <v>378000000000</v>
      </c>
    </row>
    <row r="133" spans="2:26" ht="15.5" x14ac:dyDescent="0.35">
      <c r="C133" t="s">
        <v>153</v>
      </c>
      <c r="D133" s="5">
        <v>300690000000</v>
      </c>
      <c r="E133" s="5">
        <v>300690000000</v>
      </c>
      <c r="F133" s="5">
        <v>583775000000</v>
      </c>
      <c r="G133" s="5">
        <v>583775000000</v>
      </c>
      <c r="I133" s="5">
        <v>300690000000</v>
      </c>
      <c r="J133" s="5">
        <v>583775000000</v>
      </c>
      <c r="K133" s="5">
        <v>583775000000</v>
      </c>
      <c r="L133" s="5">
        <v>583775000000</v>
      </c>
      <c r="M133" s="5">
        <v>681231000000</v>
      </c>
      <c r="N133" s="5">
        <v>681231000000</v>
      </c>
      <c r="O133" s="5">
        <v>681230929000</v>
      </c>
      <c r="P133" s="5">
        <v>681230929000</v>
      </c>
      <c r="Q133" s="5">
        <v>681230929000</v>
      </c>
      <c r="R133" s="5">
        <v>681230929000</v>
      </c>
      <c r="S133" s="5">
        <v>681230929000</v>
      </c>
      <c r="T133" s="5">
        <v>681230929000</v>
      </c>
      <c r="U133" s="5">
        <v>681230929000</v>
      </c>
      <c r="V133" s="5">
        <v>681230929000</v>
      </c>
      <c r="W133" s="5">
        <v>952757463000</v>
      </c>
      <c r="X133" s="5">
        <v>952757463000</v>
      </c>
      <c r="Y133" s="5">
        <v>952757463000</v>
      </c>
      <c r="Z133" s="5">
        <v>931582638000</v>
      </c>
    </row>
    <row r="134" spans="2:26" ht="15.5" x14ac:dyDescent="0.35">
      <c r="C134" t="s">
        <v>154</v>
      </c>
      <c r="D134" s="5">
        <v>4484845000000</v>
      </c>
      <c r="E134" s="5">
        <v>4377784000000</v>
      </c>
      <c r="F134" s="5">
        <v>4892003000000</v>
      </c>
      <c r="G134" s="5">
        <v>4554388000000</v>
      </c>
      <c r="I134" s="5">
        <v>4377784000000</v>
      </c>
      <c r="J134" s="5">
        <v>4613143000000</v>
      </c>
      <c r="K134" s="5">
        <v>4079088000000</v>
      </c>
      <c r="L134" s="5">
        <v>3949531000000</v>
      </c>
      <c r="M134" s="5">
        <v>3298307000000</v>
      </c>
      <c r="N134" s="5">
        <v>2485425000000</v>
      </c>
      <c r="O134" s="5">
        <v>2834647900000</v>
      </c>
      <c r="P134" s="5">
        <v>2782809224000</v>
      </c>
      <c r="Q134" s="5">
        <v>2758343821000</v>
      </c>
      <c r="R134" s="5">
        <v>2510664187000</v>
      </c>
      <c r="S134" s="5">
        <v>2124514643000</v>
      </c>
      <c r="T134" s="5">
        <v>1919687330000</v>
      </c>
      <c r="U134" s="5">
        <v>1607714598000</v>
      </c>
      <c r="V134" s="5">
        <v>1573640244000</v>
      </c>
      <c r="W134" s="5">
        <v>1409436155000</v>
      </c>
      <c r="X134" s="5">
        <v>1072612721000</v>
      </c>
      <c r="Y134" s="5">
        <v>705945910000</v>
      </c>
      <c r="Z134" s="5">
        <v>594279702000</v>
      </c>
    </row>
    <row r="135" spans="2:26" ht="15.5" x14ac:dyDescent="0.35">
      <c r="C135" t="s">
        <v>341</v>
      </c>
      <c r="D135" s="5">
        <v>83995000000</v>
      </c>
      <c r="E135" s="5">
        <v>83995000000</v>
      </c>
      <c r="F135" s="5">
        <v>83995000000</v>
      </c>
      <c r="G135" s="5">
        <v>83995000000</v>
      </c>
      <c r="I135" s="5">
        <v>83995000000</v>
      </c>
      <c r="J135" s="5">
        <v>83995000000</v>
      </c>
      <c r="K135" s="5">
        <v>83995000000</v>
      </c>
      <c r="L135" s="5">
        <v>83995000000</v>
      </c>
      <c r="M135" s="5">
        <v>83995000000</v>
      </c>
      <c r="N135" s="5">
        <v>83995000000</v>
      </c>
      <c r="O135" s="5">
        <v>83994710000</v>
      </c>
      <c r="P135" s="5">
        <v>78994710000</v>
      </c>
      <c r="Q135" s="5">
        <v>73994710000</v>
      </c>
      <c r="R135" s="5">
        <v>68994710000</v>
      </c>
      <c r="S135" s="5">
        <v>63994710000</v>
      </c>
      <c r="T135" s="5">
        <v>53994710000</v>
      </c>
      <c r="U135" s="5">
        <v>48994710000</v>
      </c>
      <c r="V135" s="5">
        <v>43994710000</v>
      </c>
      <c r="W135" s="5">
        <v>33994710000</v>
      </c>
      <c r="X135" s="5">
        <v>23994710000</v>
      </c>
      <c r="Y135" s="5">
        <v>19994710000</v>
      </c>
      <c r="Z135" s="5">
        <v>13994710000</v>
      </c>
    </row>
    <row r="136" spans="2:26" ht="15.5" x14ac:dyDescent="0.35">
      <c r="C136" t="s">
        <v>342</v>
      </c>
      <c r="D136" s="5">
        <v>4400850000000</v>
      </c>
      <c r="E136" s="5">
        <v>4293789000000</v>
      </c>
      <c r="F136" s="5">
        <v>4808008000000</v>
      </c>
      <c r="G136" s="5">
        <v>4470393000000</v>
      </c>
      <c r="I136" s="5">
        <v>4293789000000</v>
      </c>
      <c r="J136" s="5">
        <v>4529148000000</v>
      </c>
      <c r="K136" s="5">
        <v>3995093000000</v>
      </c>
      <c r="L136" s="5">
        <v>3865536000000</v>
      </c>
      <c r="M136" s="5">
        <v>3214312000000</v>
      </c>
      <c r="N136" s="5">
        <v>2401430000000</v>
      </c>
      <c r="O136" s="5">
        <v>2750653190000</v>
      </c>
      <c r="P136" s="5">
        <v>2703814514000</v>
      </c>
      <c r="Q136" s="5">
        <v>2684349111000</v>
      </c>
      <c r="R136" s="5">
        <v>2441669477000</v>
      </c>
      <c r="S136" s="5">
        <v>2060519933000</v>
      </c>
      <c r="T136" s="5">
        <v>1865692620000</v>
      </c>
      <c r="U136" s="5">
        <v>1558719888000</v>
      </c>
      <c r="V136" s="5">
        <v>1529645534000</v>
      </c>
      <c r="W136" s="5">
        <v>1375441445000</v>
      </c>
      <c r="X136" s="5">
        <v>1048618011000</v>
      </c>
      <c r="Y136" s="5">
        <v>685951200000</v>
      </c>
      <c r="Z136" s="5">
        <v>580284992000</v>
      </c>
    </row>
    <row r="137" spans="2:26" ht="15.5" x14ac:dyDescent="0.35">
      <c r="C137" t="s">
        <v>343</v>
      </c>
      <c r="D137" s="5">
        <v>4484845000000</v>
      </c>
      <c r="E137" s="5">
        <v>4377784000000</v>
      </c>
      <c r="F137" s="5">
        <v>4892003000000</v>
      </c>
      <c r="G137" s="5">
        <v>4554388000000</v>
      </c>
      <c r="I137" s="5">
        <v>4377784000000</v>
      </c>
      <c r="J137" s="5">
        <v>4613143000000</v>
      </c>
      <c r="K137" s="5">
        <v>4079088000000</v>
      </c>
      <c r="L137" s="5">
        <v>3949531000000</v>
      </c>
      <c r="M137" s="5">
        <v>3298307000000</v>
      </c>
      <c r="N137" s="5">
        <v>2485425000000</v>
      </c>
      <c r="O137" s="5">
        <v>2834647900000</v>
      </c>
      <c r="P137" s="5">
        <v>2782809224000</v>
      </c>
      <c r="Q137" s="5">
        <v>2758343821000</v>
      </c>
      <c r="R137" s="5">
        <v>2510664187000</v>
      </c>
      <c r="S137" s="5">
        <v>2124514643000</v>
      </c>
      <c r="T137" s="5">
        <v>1919687330000</v>
      </c>
      <c r="U137" s="5">
        <v>1607714598000</v>
      </c>
      <c r="V137" s="5">
        <v>1573640244000</v>
      </c>
      <c r="W137" s="5">
        <v>1409436155000</v>
      </c>
      <c r="X137" s="5">
        <v>1072612721000</v>
      </c>
      <c r="Y137" s="5">
        <v>705945910000</v>
      </c>
      <c r="Z137" s="5">
        <v>594279702000</v>
      </c>
    </row>
    <row r="138" spans="2:26" ht="15.5" x14ac:dyDescent="0.35">
      <c r="C138" t="s">
        <v>155</v>
      </c>
      <c r="F138" s="5">
        <v>399480000000</v>
      </c>
      <c r="G138" s="5">
        <v>412117000000</v>
      </c>
      <c r="J138" s="5">
        <v>445608000000</v>
      </c>
      <c r="K138" s="5">
        <v>281964000000</v>
      </c>
      <c r="L138" s="5">
        <v>129215000000</v>
      </c>
      <c r="M138" s="5">
        <v>143930000000</v>
      </c>
      <c r="N138" s="5">
        <v>173777000000</v>
      </c>
      <c r="O138" s="5">
        <v>188677884000</v>
      </c>
      <c r="P138" s="5">
        <v>126244324000</v>
      </c>
      <c r="Q138" s="5">
        <v>145321345000</v>
      </c>
      <c r="R138" s="5">
        <v>309838451000</v>
      </c>
      <c r="S138" s="5">
        <v>298902802000</v>
      </c>
      <c r="T138" s="5">
        <v>39814383000</v>
      </c>
      <c r="U138" s="5">
        <v>33082752000</v>
      </c>
      <c r="V138" s="5">
        <v>33634197000</v>
      </c>
      <c r="W138" s="5">
        <v>30439893000</v>
      </c>
      <c r="X138" s="5">
        <v>27018184000</v>
      </c>
      <c r="Y138" s="5">
        <v>21250563000</v>
      </c>
      <c r="Z138" s="5">
        <v>25211910000</v>
      </c>
    </row>
    <row r="139" spans="2:26" ht="15.5" x14ac:dyDescent="0.35">
      <c r="C139" t="s">
        <v>9</v>
      </c>
      <c r="D139" s="5">
        <v>5146386000000</v>
      </c>
      <c r="E139" s="5">
        <v>5039314000000</v>
      </c>
      <c r="F139" s="5">
        <v>6431570000000</v>
      </c>
      <c r="G139" s="5">
        <v>6105508000000</v>
      </c>
      <c r="I139" s="5">
        <v>5039314000000</v>
      </c>
      <c r="J139" s="5">
        <v>6210020000000</v>
      </c>
      <c r="K139" s="5">
        <v>5512407000000</v>
      </c>
      <c r="L139" s="5">
        <v>5230110000000</v>
      </c>
      <c r="M139" s="5">
        <v>4596699000000</v>
      </c>
      <c r="N139" s="5">
        <v>3796056000000</v>
      </c>
      <c r="O139" s="5">
        <v>4152698253000</v>
      </c>
      <c r="P139" s="5">
        <v>4028849658000</v>
      </c>
      <c r="Q139" s="5">
        <v>4005042734000</v>
      </c>
      <c r="R139" s="5">
        <v>3758723820000</v>
      </c>
      <c r="S139" s="5">
        <v>3416785217000</v>
      </c>
      <c r="T139" s="5">
        <v>3017341317000</v>
      </c>
      <c r="U139" s="5">
        <v>2698636954000</v>
      </c>
      <c r="V139" s="5">
        <v>2666909122000</v>
      </c>
      <c r="W139" s="5">
        <v>2499510729000</v>
      </c>
      <c r="X139" s="5">
        <v>2159265586000</v>
      </c>
      <c r="Y139" s="5">
        <v>1786831154000</v>
      </c>
      <c r="Z139" s="5">
        <v>1578175562000</v>
      </c>
    </row>
    <row r="140" spans="2:26" ht="15.5" x14ac:dyDescent="0.35">
      <c r="C140" t="s">
        <v>156</v>
      </c>
      <c r="D140" s="5">
        <v>8688404000000</v>
      </c>
      <c r="E140" s="5">
        <v>9960538000000</v>
      </c>
      <c r="F140" s="5">
        <v>10634483000000</v>
      </c>
      <c r="G140" s="5">
        <v>10305487000000</v>
      </c>
      <c r="I140" s="5">
        <v>9960538000000</v>
      </c>
      <c r="J140" s="5">
        <v>10702351000000</v>
      </c>
      <c r="K140" s="5">
        <v>10067533000000</v>
      </c>
      <c r="L140" s="5">
        <v>10243237000000</v>
      </c>
      <c r="M140" s="5">
        <v>9751365000000</v>
      </c>
      <c r="N140" s="5">
        <v>9744680000000</v>
      </c>
      <c r="O140" s="5">
        <v>9466942773000</v>
      </c>
      <c r="P140" s="5">
        <v>9018844952000</v>
      </c>
      <c r="Q140" s="5">
        <v>8284699367000</v>
      </c>
      <c r="R140" s="5">
        <v>8328480337000</v>
      </c>
      <c r="S140" s="5">
        <v>7294672621000</v>
      </c>
      <c r="T140" s="5">
        <v>5466874365000</v>
      </c>
      <c r="U140" s="5">
        <v>4512655525000</v>
      </c>
      <c r="V140" s="5">
        <v>4137700386000</v>
      </c>
      <c r="W140" s="5">
        <v>3411026249000</v>
      </c>
      <c r="X140" s="5">
        <v>2875847106000</v>
      </c>
      <c r="Y140" s="5">
        <v>2261798239000</v>
      </c>
      <c r="Z140" s="5">
        <v>2156164013000</v>
      </c>
    </row>
    <row r="141" spans="2:26" ht="15.5" x14ac:dyDescent="0.35">
      <c r="C141" t="s">
        <v>157</v>
      </c>
      <c r="D141" s="5">
        <v>1818622000</v>
      </c>
      <c r="E141" s="5">
        <v>1818622000</v>
      </c>
      <c r="F141" s="5">
        <v>1818622000</v>
      </c>
      <c r="G141" s="5">
        <v>1818622000</v>
      </c>
      <c r="I141" s="5">
        <v>1818622000</v>
      </c>
      <c r="J141" s="5">
        <v>1818622000</v>
      </c>
      <c r="K141" s="5">
        <v>1818622000</v>
      </c>
      <c r="L141" s="5">
        <v>1818622000</v>
      </c>
      <c r="M141" s="5">
        <v>1890000000</v>
      </c>
      <c r="N141" s="5">
        <v>1890000000</v>
      </c>
      <c r="O141" s="5">
        <v>1890000000</v>
      </c>
      <c r="P141" s="5">
        <v>1890000000</v>
      </c>
      <c r="Q141" s="5">
        <v>1890000000</v>
      </c>
      <c r="R141" s="5">
        <v>1890000000</v>
      </c>
      <c r="S141" s="5">
        <v>1890000000</v>
      </c>
      <c r="T141" s="5">
        <v>1890000000</v>
      </c>
      <c r="U141" s="5">
        <v>1890000000</v>
      </c>
      <c r="V141" s="5">
        <v>1890000000</v>
      </c>
      <c r="W141" s="5">
        <v>1890000000</v>
      </c>
      <c r="X141" s="5">
        <v>1890000000</v>
      </c>
      <c r="Y141" s="5">
        <v>1890000000</v>
      </c>
      <c r="Z141" s="5">
        <v>1814432500</v>
      </c>
    </row>
    <row r="143" spans="2:26" ht="15.5" x14ac:dyDescent="0.35">
      <c r="B143" t="s">
        <v>158</v>
      </c>
      <c r="C143" t="s">
        <v>159</v>
      </c>
      <c r="D143" s="5">
        <v>174574000000</v>
      </c>
      <c r="E143" s="5">
        <v>786703000000</v>
      </c>
      <c r="F143" s="5">
        <v>280479000000</v>
      </c>
      <c r="G143" s="5">
        <v>591636000000</v>
      </c>
      <c r="I143" s="5">
        <v>1981416000000</v>
      </c>
      <c r="J143" s="5">
        <v>1255772000000</v>
      </c>
      <c r="K143" s="5">
        <v>1422899000000</v>
      </c>
      <c r="L143" s="5">
        <v>1253955000000</v>
      </c>
      <c r="M143" s="5">
        <v>1774117000000</v>
      </c>
      <c r="N143" s="5">
        <v>683541000000</v>
      </c>
      <c r="O143" s="5">
        <v>872223414000</v>
      </c>
      <c r="P143" s="5">
        <v>416237070000</v>
      </c>
      <c r="Q143" s="5">
        <v>810464371000</v>
      </c>
      <c r="R143" s="5">
        <v>548338094000</v>
      </c>
      <c r="S143" s="5">
        <v>382580828000</v>
      </c>
      <c r="T143" s="5">
        <v>881548671000</v>
      </c>
      <c r="U143" s="5">
        <v>380927241000</v>
      </c>
      <c r="V143" s="5">
        <v>355513832000</v>
      </c>
      <c r="W143" s="5">
        <v>718872330000</v>
      </c>
      <c r="X143" s="5">
        <v>531985195000</v>
      </c>
      <c r="Y143" s="5">
        <v>184050588000</v>
      </c>
      <c r="Z143" s="5">
        <v>634622388000</v>
      </c>
    </row>
    <row r="144" spans="2:26" ht="15.5" x14ac:dyDescent="0.35">
      <c r="C144" t="s">
        <v>160</v>
      </c>
      <c r="D144" s="5">
        <v>1350048000000</v>
      </c>
      <c r="E144" s="5">
        <v>1504108000000</v>
      </c>
      <c r="F144" s="5">
        <v>1456503000000</v>
      </c>
      <c r="G144" s="5">
        <v>1621275000000</v>
      </c>
      <c r="I144" s="5">
        <v>6278790000000</v>
      </c>
      <c r="J144" s="5">
        <v>5702538000000</v>
      </c>
      <c r="K144" s="5">
        <v>5676597000000</v>
      </c>
      <c r="L144" s="5">
        <v>5530462000000</v>
      </c>
      <c r="M144" s="5">
        <v>5419038000000</v>
      </c>
      <c r="N144" s="5">
        <v>3353248000000</v>
      </c>
      <c r="O144" s="5">
        <v>3308559201000</v>
      </c>
      <c r="P144" s="5">
        <v>3258950024000</v>
      </c>
      <c r="Q144" s="5">
        <v>3587151615000</v>
      </c>
      <c r="R144" s="5">
        <v>2939809428000</v>
      </c>
      <c r="S144" s="5">
        <v>2926254489000</v>
      </c>
      <c r="T144" s="5">
        <v>3327978008000</v>
      </c>
      <c r="U144" s="5">
        <v>2505931445000</v>
      </c>
      <c r="V144" s="5">
        <v>2849923920000</v>
      </c>
      <c r="W144" s="5">
        <v>3257728876000</v>
      </c>
      <c r="X144" s="5">
        <v>2255940695000</v>
      </c>
      <c r="Y144" s="5">
        <v>2288106648000</v>
      </c>
      <c r="Z144" s="5">
        <v>2301235736000</v>
      </c>
    </row>
    <row r="145" spans="3:26" ht="15.5" x14ac:dyDescent="0.35">
      <c r="C145" t="s">
        <v>452</v>
      </c>
      <c r="D145" s="5">
        <v>-1127127000000</v>
      </c>
      <c r="E145" s="5">
        <v>-639770000000</v>
      </c>
      <c r="F145" s="5">
        <v>-1112761000000</v>
      </c>
      <c r="G145" s="5">
        <v>-968467000000</v>
      </c>
      <c r="I145" s="5">
        <v>-4042891000000</v>
      </c>
      <c r="J145" s="5">
        <v>-4117739000000</v>
      </c>
      <c r="K145" s="5">
        <v>-3828262000000</v>
      </c>
      <c r="L145" s="5">
        <v>-3910207000000</v>
      </c>
      <c r="M145" s="5">
        <v>-3463594000000</v>
      </c>
      <c r="N145" s="5">
        <v>-2633810000000</v>
      </c>
      <c r="O145" s="5">
        <v>-2330034819000</v>
      </c>
      <c r="P145" s="5">
        <v>-2655739593000</v>
      </c>
      <c r="Q145" s="5">
        <v>-2655548828000</v>
      </c>
      <c r="R145" s="5">
        <v>-2197021418000</v>
      </c>
      <c r="S145" s="5">
        <v>-2322819884000</v>
      </c>
      <c r="T145" s="5">
        <v>-2378155493000</v>
      </c>
      <c r="U145" s="5">
        <v>-1990758822000</v>
      </c>
      <c r="V145" s="5">
        <v>-2288362108000</v>
      </c>
      <c r="W145" s="5">
        <v>-2345547619000</v>
      </c>
      <c r="X145" s="5">
        <v>-1597322342000</v>
      </c>
      <c r="Y145" s="5">
        <v>-1871889046000</v>
      </c>
      <c r="Z145" s="5">
        <v>-1507164690000</v>
      </c>
    </row>
    <row r="146" spans="3:26" ht="15.5" x14ac:dyDescent="0.35">
      <c r="C146" t="s">
        <v>429</v>
      </c>
      <c r="D146" s="5">
        <v>-48347000000</v>
      </c>
      <c r="E146" s="5">
        <v>-77635000000</v>
      </c>
      <c r="F146" s="5">
        <v>-63263000000</v>
      </c>
      <c r="G146" s="5">
        <v>-61172000000</v>
      </c>
      <c r="I146" s="5">
        <v>-254483000000</v>
      </c>
      <c r="J146" s="5">
        <v>-329027000000</v>
      </c>
      <c r="K146" s="5">
        <v>-425436000000</v>
      </c>
      <c r="L146" s="5">
        <v>-366300000000</v>
      </c>
      <c r="M146" s="5">
        <v>-181327000000</v>
      </c>
      <c r="N146" s="5">
        <v>-35897000000</v>
      </c>
      <c r="O146" s="5">
        <v>-106300968000</v>
      </c>
      <c r="P146" s="5">
        <v>-186973361000</v>
      </c>
      <c r="Q146" s="5">
        <v>-121138416000</v>
      </c>
      <c r="R146" s="5">
        <v>-194449916000</v>
      </c>
      <c r="S146" s="5">
        <v>-220853777000</v>
      </c>
      <c r="T146" s="5">
        <v>-68273844000</v>
      </c>
      <c r="U146" s="5">
        <v>-134245382000</v>
      </c>
      <c r="V146" s="5">
        <v>-206047980000</v>
      </c>
      <c r="W146" s="5">
        <v>-193308927000</v>
      </c>
      <c r="X146" s="5">
        <v>-126633158000</v>
      </c>
      <c r="Y146" s="5">
        <v>-232167014000</v>
      </c>
      <c r="Z146" s="5">
        <v>-159448658000</v>
      </c>
    </row>
    <row r="147" spans="3:26" ht="15.5" x14ac:dyDescent="0.35">
      <c r="C147" t="s">
        <v>2663</v>
      </c>
    </row>
    <row r="148" spans="3:26" ht="15.5" x14ac:dyDescent="0.35">
      <c r="C148" t="s">
        <v>165</v>
      </c>
      <c r="D148" s="5">
        <v>-1393002000000</v>
      </c>
      <c r="E148" s="5">
        <v>477248000000</v>
      </c>
      <c r="F148" s="5">
        <v>-139187000000</v>
      </c>
      <c r="G148" s="5">
        <v>-369645000000</v>
      </c>
      <c r="I148" s="5">
        <v>-502981000000</v>
      </c>
      <c r="J148" s="5">
        <v>-437012000000</v>
      </c>
      <c r="K148" s="5">
        <v>-882952000000</v>
      </c>
      <c r="L148" s="5">
        <v>-807580000000</v>
      </c>
      <c r="M148" s="5">
        <v>-1179529000000</v>
      </c>
      <c r="N148" s="5">
        <v>-218481000000</v>
      </c>
      <c r="O148" s="5">
        <v>-254128708000</v>
      </c>
      <c r="P148" s="5">
        <v>134906599000</v>
      </c>
      <c r="Q148" s="5">
        <v>-585495488000</v>
      </c>
      <c r="R148" s="5">
        <v>283816208000</v>
      </c>
      <c r="S148" s="5">
        <v>1285225274000</v>
      </c>
      <c r="T148" s="5">
        <v>205694048000</v>
      </c>
      <c r="U148" s="5">
        <v>165466872000</v>
      </c>
      <c r="V148" s="5">
        <v>283014995000</v>
      </c>
      <c r="W148" s="5">
        <v>-175305460000</v>
      </c>
      <c r="X148" s="5">
        <v>7027827000</v>
      </c>
      <c r="Y148" s="5">
        <v>-59508791000</v>
      </c>
      <c r="Z148" s="5">
        <v>-210143689000</v>
      </c>
    </row>
    <row r="149" spans="3:26" ht="15.5" x14ac:dyDescent="0.35">
      <c r="C149" t="s">
        <v>166</v>
      </c>
      <c r="D149" s="5">
        <v>-38888000000</v>
      </c>
      <c r="E149" s="5">
        <v>735958000000</v>
      </c>
      <c r="F149" s="5">
        <v>55432000000</v>
      </c>
      <c r="G149" s="5">
        <v>-112190000000</v>
      </c>
      <c r="I149" s="5">
        <v>579894000000</v>
      </c>
      <c r="J149" s="5">
        <v>-514225000000</v>
      </c>
      <c r="K149" s="5">
        <v>-539383000000</v>
      </c>
      <c r="L149" s="5">
        <v>-407355000000</v>
      </c>
      <c r="M149" s="5">
        <v>-347932000000</v>
      </c>
      <c r="N149" s="5">
        <v>-383001000000</v>
      </c>
      <c r="O149" s="5">
        <v>-754602623000</v>
      </c>
      <c r="P149" s="5">
        <v>-751764266000</v>
      </c>
      <c r="Q149" s="5">
        <v>-617525847000</v>
      </c>
      <c r="R149" s="5">
        <v>-694633422000</v>
      </c>
      <c r="S149" s="5">
        <v>-1102991153000</v>
      </c>
      <c r="T149" s="5">
        <v>-1055400127000</v>
      </c>
      <c r="U149" s="5">
        <v>-612044921000</v>
      </c>
      <c r="V149" s="5">
        <v>-760540327000</v>
      </c>
      <c r="W149" s="5">
        <v>-724607124000</v>
      </c>
      <c r="X149" s="5">
        <v>-396779429000</v>
      </c>
      <c r="Y149" s="5">
        <v>-379903668000</v>
      </c>
      <c r="Z149" s="5">
        <v>-240488839000</v>
      </c>
    </row>
    <row r="150" spans="3:26" ht="15.5" x14ac:dyDescent="0.35">
      <c r="C150" t="s">
        <v>2664</v>
      </c>
      <c r="O150" s="5">
        <v>120364171000</v>
      </c>
      <c r="P150" s="5">
        <v>190826400000</v>
      </c>
      <c r="Q150" s="5">
        <v>168192321000</v>
      </c>
      <c r="R150" s="5">
        <v>29682464000</v>
      </c>
      <c r="S150" s="5">
        <v>11387149000</v>
      </c>
      <c r="T150" s="5">
        <v>21588571000</v>
      </c>
      <c r="U150" s="5">
        <v>76318233000</v>
      </c>
      <c r="V150" s="5">
        <v>56388812000</v>
      </c>
      <c r="W150" s="5">
        <v>11000000000</v>
      </c>
      <c r="X150" s="5">
        <v>21800000000</v>
      </c>
      <c r="Y150" s="5">
        <v>1771791000</v>
      </c>
      <c r="Z150" s="5">
        <v>27322101000</v>
      </c>
    </row>
    <row r="151" spans="3:26" ht="15.5" x14ac:dyDescent="0.35">
      <c r="C151" t="s">
        <v>362</v>
      </c>
      <c r="E151" s="5">
        <v>1264822000000</v>
      </c>
      <c r="I151" s="5">
        <v>1264822000000</v>
      </c>
    </row>
    <row r="152" spans="3:26" ht="15.5" x14ac:dyDescent="0.35">
      <c r="C152" t="s">
        <v>184</v>
      </c>
      <c r="E152" s="5">
        <v>-500000000000</v>
      </c>
      <c r="I152" s="5">
        <v>-500000000000</v>
      </c>
    </row>
    <row r="153" spans="3:26" ht="15.5" x14ac:dyDescent="0.35">
      <c r="C153" t="s">
        <v>1368</v>
      </c>
      <c r="D153" s="5">
        <v>22941000000</v>
      </c>
      <c r="E153" s="5">
        <v>16466000000</v>
      </c>
      <c r="F153" s="5">
        <v>7710000000</v>
      </c>
      <c r="G153" s="5">
        <v>7721000000</v>
      </c>
      <c r="I153" s="5">
        <v>41182000000</v>
      </c>
      <c r="J153" s="5">
        <v>22637000000</v>
      </c>
      <c r="K153" s="5">
        <v>11263000000</v>
      </c>
      <c r="L153" s="5">
        <v>10004000000</v>
      </c>
      <c r="M153" s="5">
        <v>12319000000</v>
      </c>
      <c r="N153" s="5">
        <v>6796000000</v>
      </c>
      <c r="O153" s="5">
        <v>9667771000</v>
      </c>
      <c r="P153" s="5">
        <v>11952465000</v>
      </c>
      <c r="Q153" s="5">
        <v>19178168000</v>
      </c>
      <c r="R153" s="5">
        <v>31671477000</v>
      </c>
      <c r="S153" s="5">
        <v>2721676000</v>
      </c>
      <c r="T153" s="5">
        <v>2547034000</v>
      </c>
      <c r="U153" s="5">
        <v>2129692000</v>
      </c>
      <c r="V153" s="5">
        <v>5974646000</v>
      </c>
      <c r="W153" s="5">
        <v>20459959000</v>
      </c>
      <c r="X153" s="5">
        <v>11806188000</v>
      </c>
      <c r="Y153" s="5">
        <v>25198501000</v>
      </c>
      <c r="Z153" s="5">
        <v>41307634000</v>
      </c>
    </row>
    <row r="154" spans="3:26" ht="15.5" x14ac:dyDescent="0.35">
      <c r="C154" t="s">
        <v>2665</v>
      </c>
      <c r="D154" s="5">
        <v>-82842000000</v>
      </c>
      <c r="E154" s="5">
        <v>-45960000000</v>
      </c>
      <c r="F154" s="5">
        <v>-40811000000</v>
      </c>
      <c r="G154" s="5">
        <v>-32946000000</v>
      </c>
      <c r="I154" s="5">
        <v>-166385000000</v>
      </c>
      <c r="J154" s="5">
        <v>-200245000000</v>
      </c>
      <c r="K154" s="5">
        <v>-240484000000</v>
      </c>
      <c r="L154" s="5">
        <v>-211922000000</v>
      </c>
      <c r="M154" s="5">
        <v>-239454000000</v>
      </c>
      <c r="N154" s="5">
        <v>-297389000000</v>
      </c>
      <c r="O154" s="5">
        <v>-451618878000</v>
      </c>
      <c r="P154" s="5">
        <v>-441682705000</v>
      </c>
      <c r="Q154" s="5">
        <v>-174178224000</v>
      </c>
      <c r="R154" s="5">
        <v>-303963921000</v>
      </c>
      <c r="S154" s="5">
        <v>-404827862000</v>
      </c>
      <c r="T154" s="5">
        <v>-377256688000</v>
      </c>
      <c r="U154" s="5">
        <v>-250928362000</v>
      </c>
      <c r="V154" s="5">
        <v>-286967242000</v>
      </c>
      <c r="W154" s="5">
        <v>-287593195000</v>
      </c>
      <c r="X154" s="5">
        <v>-232353138000</v>
      </c>
      <c r="Y154" s="5">
        <v>-104280994000</v>
      </c>
      <c r="Z154" s="5">
        <v>-198099233000</v>
      </c>
    </row>
    <row r="155" spans="3:26" ht="15.5" x14ac:dyDescent="0.35">
      <c r="C155" t="s">
        <v>168</v>
      </c>
      <c r="D155" s="5">
        <v>-33937000000</v>
      </c>
      <c r="E155" s="5">
        <v>-72463000000</v>
      </c>
      <c r="F155" s="5">
        <v>-61826000000</v>
      </c>
      <c r="G155" s="5">
        <v>-39059000000</v>
      </c>
      <c r="I155" s="5">
        <v>-208923000000</v>
      </c>
      <c r="J155" s="5">
        <v>-236818000000</v>
      </c>
      <c r="K155" s="5">
        <v>-313155000000</v>
      </c>
      <c r="L155" s="5">
        <v>-192310000000</v>
      </c>
      <c r="M155" s="5">
        <v>-83790000000</v>
      </c>
      <c r="N155" s="5">
        <v>-89545000000</v>
      </c>
      <c r="O155" s="5">
        <v>-279625977000</v>
      </c>
      <c r="P155" s="5">
        <v>-375203387000</v>
      </c>
      <c r="Q155" s="5">
        <v>-283193912000</v>
      </c>
      <c r="R155" s="5">
        <v>-159387861000</v>
      </c>
      <c r="S155" s="5">
        <v>-364117277000</v>
      </c>
      <c r="T155" s="5">
        <v>-448180888000</v>
      </c>
      <c r="U155" s="5">
        <v>-192077260000</v>
      </c>
      <c r="V155" s="5">
        <v>-434901937000</v>
      </c>
      <c r="W155" s="5">
        <v>-401804425000</v>
      </c>
      <c r="X155" s="5">
        <v>-127286507000</v>
      </c>
      <c r="Y155" s="5">
        <v>-158233304000</v>
      </c>
      <c r="Z155" s="5">
        <v>-108024938000</v>
      </c>
    </row>
    <row r="156" spans="3:26" ht="15.5" x14ac:dyDescent="0.35">
      <c r="C156" t="s">
        <v>2461</v>
      </c>
      <c r="E156" s="5">
        <v>-22013000000</v>
      </c>
      <c r="I156" s="5">
        <v>-22013000000</v>
      </c>
    </row>
    <row r="157" spans="3:26" ht="15.5" x14ac:dyDescent="0.35">
      <c r="C157" t="s">
        <v>530</v>
      </c>
      <c r="E157" s="5">
        <v>19070000000</v>
      </c>
      <c r="F157" s="5">
        <v>-7694000000</v>
      </c>
      <c r="G157" s="5">
        <v>-6935000000</v>
      </c>
      <c r="I157" s="5">
        <v>-11793000000</v>
      </c>
      <c r="J157" s="5">
        <v>-19526000000</v>
      </c>
      <c r="K157" s="5">
        <v>-2614000000</v>
      </c>
      <c r="L157" s="5">
        <v>-2924000000</v>
      </c>
      <c r="M157" s="5">
        <v>-1813000000</v>
      </c>
      <c r="N157" s="5">
        <v>-2281000000</v>
      </c>
      <c r="O157" s="5">
        <v>-1572078000</v>
      </c>
      <c r="P157" s="5">
        <v>-2520778000</v>
      </c>
      <c r="Q157" s="5">
        <v>-2132698000</v>
      </c>
      <c r="R157" s="5">
        <v>-2310055000</v>
      </c>
      <c r="S157" s="5">
        <v>-2063735000</v>
      </c>
      <c r="T157" s="5">
        <v>-1876559000</v>
      </c>
    </row>
    <row r="158" spans="3:26" ht="15.5" x14ac:dyDescent="0.35">
      <c r="C158" t="s">
        <v>361</v>
      </c>
      <c r="D158" s="5">
        <v>685000000</v>
      </c>
      <c r="E158" s="5">
        <v>-251000000</v>
      </c>
      <c r="F158" s="5">
        <v>708000000</v>
      </c>
      <c r="G158" s="5">
        <v>203000000</v>
      </c>
      <c r="I158" s="5">
        <v>1079000000</v>
      </c>
      <c r="J158" s="5">
        <v>3103000000</v>
      </c>
      <c r="K158" s="5">
        <v>14171000000</v>
      </c>
      <c r="L158" s="5">
        <v>4115000000</v>
      </c>
      <c r="M158" s="5">
        <v>3615000000</v>
      </c>
      <c r="N158" s="5">
        <v>2639000000</v>
      </c>
      <c r="O158" s="5">
        <v>2368202000</v>
      </c>
      <c r="P158" s="5">
        <v>1940318000</v>
      </c>
      <c r="Q158" s="5">
        <v>649791000</v>
      </c>
      <c r="R158" s="5">
        <v>2146000000</v>
      </c>
      <c r="S158" s="5">
        <v>119091000</v>
      </c>
      <c r="T158" s="5">
        <v>2437273000</v>
      </c>
      <c r="U158" s="5">
        <v>583509000</v>
      </c>
      <c r="V158" s="5">
        <v>1527518000</v>
      </c>
      <c r="W158" s="5">
        <v>1064749000</v>
      </c>
      <c r="X158" s="5">
        <v>1108731000</v>
      </c>
      <c r="Y158" s="5">
        <v>527627000</v>
      </c>
      <c r="Z158" s="5">
        <v>2541260000</v>
      </c>
    </row>
    <row r="159" spans="3:26" ht="15.5" x14ac:dyDescent="0.35">
      <c r="C159" t="s">
        <v>2666</v>
      </c>
      <c r="W159" s="5">
        <v>-2289662000</v>
      </c>
      <c r="X159" s="5">
        <v>-5466416000</v>
      </c>
      <c r="Y159" s="5">
        <v>-3015540000</v>
      </c>
      <c r="Z159" s="5">
        <v>-2664412000</v>
      </c>
    </row>
    <row r="160" spans="3:26" ht="15.5" x14ac:dyDescent="0.35">
      <c r="C160" t="s">
        <v>2667</v>
      </c>
      <c r="P160" s="5">
        <v>4376410000</v>
      </c>
      <c r="Q160" s="5">
        <v>-2653562000</v>
      </c>
      <c r="R160" s="5">
        <v>220876000</v>
      </c>
      <c r="S160" s="5">
        <v>1399606000</v>
      </c>
    </row>
    <row r="161" spans="3:26" ht="15.5" x14ac:dyDescent="0.35">
      <c r="C161" t="s">
        <v>2668</v>
      </c>
      <c r="E161" s="5">
        <v>22091000000</v>
      </c>
      <c r="F161" s="5">
        <v>-89000000</v>
      </c>
      <c r="G161" s="5">
        <v>-22002000000</v>
      </c>
    </row>
    <row r="162" spans="3:26" ht="15.5" x14ac:dyDescent="0.35">
      <c r="C162" t="s">
        <v>2669</v>
      </c>
      <c r="R162" s="5">
        <v>136489840000</v>
      </c>
    </row>
    <row r="163" spans="3:26" ht="15.5" x14ac:dyDescent="0.35">
      <c r="C163" t="s">
        <v>2670</v>
      </c>
      <c r="Q163" s="5">
        <v>-236507341000</v>
      </c>
      <c r="R163" s="5">
        <v>-254310263000</v>
      </c>
      <c r="S163" s="5">
        <v>-213282208000</v>
      </c>
      <c r="T163" s="5">
        <v>-176137669000</v>
      </c>
      <c r="U163" s="5">
        <v>-126126275000</v>
      </c>
      <c r="V163" s="5">
        <v>-34914307000</v>
      </c>
      <c r="W163" s="5">
        <v>-22154657000</v>
      </c>
      <c r="X163" s="5">
        <v>-6111674000</v>
      </c>
    </row>
    <row r="164" spans="3:26" ht="15.5" x14ac:dyDescent="0.35">
      <c r="C164" t="s">
        <v>617</v>
      </c>
      <c r="P164" s="5">
        <v>100477000</v>
      </c>
      <c r="R164" s="5">
        <v>-36897634000</v>
      </c>
      <c r="S164" s="5">
        <v>-3500000000</v>
      </c>
      <c r="U164" s="5">
        <v>-6501446000</v>
      </c>
      <c r="V164" s="5">
        <v>-51238498000</v>
      </c>
      <c r="X164" s="5">
        <v>-11677000000</v>
      </c>
    </row>
    <row r="165" spans="3:26" ht="15.5" x14ac:dyDescent="0.35">
      <c r="C165" t="s">
        <v>2671</v>
      </c>
      <c r="R165" s="5">
        <v>4329000000</v>
      </c>
    </row>
    <row r="166" spans="3:26" ht="15.5" x14ac:dyDescent="0.35">
      <c r="C166" t="s">
        <v>1415</v>
      </c>
    </row>
    <row r="167" spans="3:26" ht="15.5" x14ac:dyDescent="0.35">
      <c r="C167" t="s">
        <v>2672</v>
      </c>
      <c r="D167" s="5">
        <v>113344000000</v>
      </c>
      <c r="E167" s="5">
        <v>28376000000</v>
      </c>
      <c r="F167" s="5">
        <v>69797000000</v>
      </c>
      <c r="G167" s="5">
        <v>-124441000000</v>
      </c>
    </row>
    <row r="168" spans="3:26" ht="15.5" x14ac:dyDescent="0.35">
      <c r="C168" t="s">
        <v>2673</v>
      </c>
      <c r="D168" s="5">
        <v>-59079000000</v>
      </c>
      <c r="E168" s="5">
        <v>-41229000000</v>
      </c>
      <c r="G168" s="5">
        <v>36801000000</v>
      </c>
      <c r="I168" s="5">
        <v>-41229000000</v>
      </c>
      <c r="J168" s="5">
        <v>-271155000000</v>
      </c>
      <c r="K168" s="5">
        <v>-229188000000</v>
      </c>
      <c r="L168" s="5">
        <v>-51913000000</v>
      </c>
      <c r="M168" s="5">
        <v>-81314000000</v>
      </c>
      <c r="N168" s="5">
        <v>-3221000000</v>
      </c>
      <c r="O168" s="5">
        <v>-154185834000</v>
      </c>
      <c r="P168" s="5">
        <v>-141553466000</v>
      </c>
      <c r="Q168" s="5">
        <v>-106880390000</v>
      </c>
      <c r="R168" s="5">
        <v>-142303345000</v>
      </c>
      <c r="S168" s="5">
        <v>-130827593000</v>
      </c>
      <c r="T168" s="5">
        <v>-78521201000</v>
      </c>
      <c r="U168" s="5">
        <v>-115443012000</v>
      </c>
      <c r="V168" s="5">
        <v>-15409319000</v>
      </c>
      <c r="W168" s="5">
        <v>-15467845000</v>
      </c>
      <c r="X168" s="5">
        <v>-48599613000</v>
      </c>
      <c r="Y168" s="5">
        <v>-31168149000</v>
      </c>
      <c r="Z168" s="5">
        <v>-3748131000</v>
      </c>
    </row>
    <row r="169" spans="3:26" ht="15.5" x14ac:dyDescent="0.35">
      <c r="C169" t="s">
        <v>2674</v>
      </c>
      <c r="E169" s="5">
        <v>67049000000</v>
      </c>
      <c r="F169" s="5">
        <v>87637000000</v>
      </c>
      <c r="G169" s="5">
        <v>68468000000</v>
      </c>
      <c r="I169" s="5">
        <v>223154000000</v>
      </c>
      <c r="J169" s="5">
        <v>187779000000</v>
      </c>
      <c r="K169" s="5">
        <v>220624000000</v>
      </c>
      <c r="L169" s="5">
        <v>37595000000</v>
      </c>
      <c r="M169" s="5">
        <v>42505000000</v>
      </c>
      <c r="Z169" s="5">
        <v>876880000</v>
      </c>
    </row>
    <row r="170" spans="3:26" ht="15.5" x14ac:dyDescent="0.35">
      <c r="C170" t="s">
        <v>2675</v>
      </c>
    </row>
    <row r="171" spans="3:26" ht="15.5" x14ac:dyDescent="0.35">
      <c r="C171" t="s">
        <v>2676</v>
      </c>
      <c r="Y171" s="5">
        <v>-110703600000</v>
      </c>
    </row>
    <row r="172" spans="3:26" ht="15.5" x14ac:dyDescent="0.35">
      <c r="C172" t="s">
        <v>953</v>
      </c>
      <c r="V172" s="5">
        <v>-1000000000</v>
      </c>
      <c r="W172" s="5">
        <v>-27822048000</v>
      </c>
    </row>
    <row r="173" spans="3:26" ht="15.5" x14ac:dyDescent="0.35">
      <c r="C173" t="s">
        <v>186</v>
      </c>
      <c r="D173" s="5">
        <v>-1393002000000</v>
      </c>
      <c r="E173" s="5">
        <v>477248000000</v>
      </c>
      <c r="F173" s="5">
        <v>-139187000000</v>
      </c>
      <c r="G173" s="5">
        <v>-369645000000</v>
      </c>
      <c r="I173" s="5">
        <v>-502981000000</v>
      </c>
      <c r="J173" s="5">
        <v>-437012000000</v>
      </c>
      <c r="K173" s="5">
        <v>-882952000000</v>
      </c>
      <c r="L173" s="5">
        <v>-807580000000</v>
      </c>
      <c r="M173" s="5">
        <v>-1179529000000</v>
      </c>
      <c r="N173" s="5">
        <v>-218481000000</v>
      </c>
      <c r="O173" s="5">
        <v>-254128708000</v>
      </c>
      <c r="P173" s="5">
        <v>134906599000</v>
      </c>
      <c r="Q173" s="5">
        <v>-585495488000</v>
      </c>
      <c r="R173" s="5">
        <v>283816208000</v>
      </c>
      <c r="S173" s="5">
        <v>1285225274000</v>
      </c>
      <c r="T173" s="5">
        <v>205694048000</v>
      </c>
      <c r="U173" s="5">
        <v>165466872000</v>
      </c>
      <c r="V173" s="5">
        <v>283014995000</v>
      </c>
      <c r="W173" s="5">
        <v>-175305460000</v>
      </c>
      <c r="X173" s="5">
        <v>7027827000</v>
      </c>
      <c r="Y173" s="5">
        <v>-59508791000</v>
      </c>
      <c r="Z173" s="5">
        <v>-210143689000</v>
      </c>
    </row>
    <row r="174" spans="3:26" ht="15.5" x14ac:dyDescent="0.35">
      <c r="C174" t="s">
        <v>2246</v>
      </c>
      <c r="E174" s="5">
        <v>590500000000</v>
      </c>
      <c r="F174" s="5">
        <v>273000000000</v>
      </c>
      <c r="G174" s="5">
        <v>332500000000</v>
      </c>
      <c r="I174" s="5">
        <v>1206000000000</v>
      </c>
      <c r="J174" s="5">
        <v>1000000000000</v>
      </c>
      <c r="K174" s="5">
        <v>730000000000</v>
      </c>
      <c r="L174" s="5">
        <v>594390000000</v>
      </c>
      <c r="M174" s="5">
        <v>632205000000</v>
      </c>
      <c r="N174" s="5">
        <v>3882890000000</v>
      </c>
      <c r="O174" s="5">
        <v>2953479110000</v>
      </c>
      <c r="P174" s="5">
        <v>3214035112000</v>
      </c>
      <c r="Q174" s="5">
        <v>1385328643000</v>
      </c>
      <c r="R174" s="5">
        <v>2709717523000</v>
      </c>
      <c r="S174" s="5">
        <v>3407401804000</v>
      </c>
      <c r="T174" s="5">
        <v>2010143491000</v>
      </c>
      <c r="U174" s="5">
        <v>1566440326000</v>
      </c>
      <c r="V174" s="5">
        <v>891504961000</v>
      </c>
      <c r="W174" s="5">
        <v>212457975000</v>
      </c>
      <c r="X174" s="5">
        <v>147000000000</v>
      </c>
      <c r="Y174" s="5">
        <v>570000000000</v>
      </c>
    </row>
    <row r="175" spans="3:26" ht="15.5" x14ac:dyDescent="0.35">
      <c r="C175" t="s">
        <v>2677</v>
      </c>
      <c r="Y175" s="5">
        <v>99749100000</v>
      </c>
      <c r="Z175" s="5">
        <v>-78574275000</v>
      </c>
    </row>
    <row r="176" spans="3:26" ht="15.5" x14ac:dyDescent="0.35">
      <c r="C176" t="s">
        <v>2678</v>
      </c>
      <c r="U176" s="5">
        <v>5285000000</v>
      </c>
      <c r="X176" s="5">
        <v>-2180000000</v>
      </c>
      <c r="Y176" s="5">
        <v>5262500000</v>
      </c>
      <c r="Z176" s="5">
        <v>5700000000</v>
      </c>
    </row>
    <row r="177" spans="3:26" ht="15.5" x14ac:dyDescent="0.35">
      <c r="C177" t="s">
        <v>874</v>
      </c>
      <c r="D177" s="5">
        <v>-1134738000000</v>
      </c>
      <c r="E177" s="5">
        <v>-58917000000</v>
      </c>
      <c r="F177" s="5">
        <v>-554395000000</v>
      </c>
      <c r="G177" s="5">
        <v>-50341000000</v>
      </c>
      <c r="I177" s="5">
        <v>-713373000000</v>
      </c>
      <c r="J177" s="5">
        <v>-593250000000</v>
      </c>
      <c r="K177" s="5">
        <v>-595000000000</v>
      </c>
      <c r="L177" s="5">
        <v>-1498261000000</v>
      </c>
      <c r="M177" s="5">
        <v>-1997509000000</v>
      </c>
      <c r="N177" s="5">
        <v>-4291016000000</v>
      </c>
      <c r="O177" s="5">
        <v>-2857249860000</v>
      </c>
      <c r="P177" s="5">
        <v>-2594940762000</v>
      </c>
      <c r="Q177" s="5">
        <v>-1582877902000</v>
      </c>
      <c r="R177" s="5">
        <v>-2244555581000</v>
      </c>
      <c r="S177" s="5">
        <v>-2320493993000</v>
      </c>
      <c r="T177" s="5">
        <v>-1615029459000</v>
      </c>
      <c r="U177" s="5">
        <v>-1205952428000</v>
      </c>
      <c r="V177" s="5">
        <v>-382585482000</v>
      </c>
      <c r="W177" s="5">
        <v>-144000000000</v>
      </c>
      <c r="X177" s="5">
        <v>-25000000000</v>
      </c>
      <c r="Y177" s="5">
        <v>-543000000000</v>
      </c>
    </row>
    <row r="178" spans="3:26" ht="15.5" x14ac:dyDescent="0.35">
      <c r="C178" t="s">
        <v>554</v>
      </c>
      <c r="E178" s="5">
        <v>-366500000000</v>
      </c>
      <c r="I178" s="5">
        <v>-366500000000</v>
      </c>
      <c r="J178" s="5">
        <v>-364300000000</v>
      </c>
    </row>
    <row r="179" spans="3:26" ht="15.5" x14ac:dyDescent="0.35">
      <c r="C179" t="s">
        <v>2679</v>
      </c>
      <c r="D179" s="5">
        <v>-205200000000</v>
      </c>
      <c r="E179" s="5">
        <v>566500000000</v>
      </c>
      <c r="I179" s="5">
        <v>200000000000</v>
      </c>
      <c r="K179" s="5">
        <v>-383500000000</v>
      </c>
      <c r="L179" s="5">
        <v>830500000000</v>
      </c>
      <c r="M179" s="5">
        <v>569500000000</v>
      </c>
      <c r="N179" s="5">
        <v>600000000000</v>
      </c>
    </row>
    <row r="180" spans="3:26" ht="15.5" x14ac:dyDescent="0.35">
      <c r="C180" t="s">
        <v>537</v>
      </c>
      <c r="E180" s="5">
        <v>-195000000000</v>
      </c>
      <c r="F180" s="5">
        <v>195000000000</v>
      </c>
    </row>
    <row r="181" spans="3:26" ht="15.5" x14ac:dyDescent="0.35">
      <c r="C181" t="s">
        <v>2680</v>
      </c>
      <c r="E181" s="5">
        <v>-5000000000</v>
      </c>
      <c r="I181" s="5">
        <v>-5000000000</v>
      </c>
      <c r="L181" s="5">
        <v>-6200000000</v>
      </c>
      <c r="M181" s="5">
        <v>-4123000000</v>
      </c>
      <c r="N181" s="5">
        <v>-7141000000</v>
      </c>
    </row>
    <row r="182" spans="3:26" ht="15.5" x14ac:dyDescent="0.35">
      <c r="C182" t="s">
        <v>481</v>
      </c>
      <c r="F182" s="5">
        <v>600120000000</v>
      </c>
      <c r="G182" s="5">
        <v>-600120000000</v>
      </c>
      <c r="P182" s="5">
        <v>-127303540000</v>
      </c>
      <c r="Q182" s="5">
        <v>-45465550000</v>
      </c>
      <c r="R182" s="5">
        <v>-45465550000</v>
      </c>
      <c r="S182" s="5">
        <v>-68040000000</v>
      </c>
      <c r="T182" s="5">
        <v>-28350000000</v>
      </c>
      <c r="U182" s="5">
        <v>-85050000000</v>
      </c>
      <c r="V182" s="5">
        <v>-164997000000</v>
      </c>
      <c r="W182" s="5">
        <v>-204120000000</v>
      </c>
      <c r="X182" s="5">
        <v>-85050000000</v>
      </c>
      <c r="Y182" s="5">
        <v>-170100000000</v>
      </c>
      <c r="Z182" s="5">
        <v>-277830000000</v>
      </c>
    </row>
    <row r="183" spans="3:26" ht="15.5" x14ac:dyDescent="0.35">
      <c r="C183" t="s">
        <v>546</v>
      </c>
      <c r="E183" s="5">
        <v>-600120000000</v>
      </c>
      <c r="I183" s="5">
        <v>-600120000000</v>
      </c>
      <c r="J183" s="5">
        <v>-220053000000</v>
      </c>
      <c r="K183" s="5">
        <v>-360087000000</v>
      </c>
      <c r="L183" s="5">
        <v>-409190000000</v>
      </c>
    </row>
    <row r="184" spans="3:26" ht="15.5" x14ac:dyDescent="0.35">
      <c r="C184" t="s">
        <v>2353</v>
      </c>
      <c r="K184" s="5">
        <v>-9233000000</v>
      </c>
      <c r="L184" s="5">
        <v>-2152000000</v>
      </c>
      <c r="M184" s="5">
        <v>-3246000000</v>
      </c>
      <c r="N184" s="5">
        <v>-1312000000</v>
      </c>
      <c r="O184" s="5">
        <v>-8364355000</v>
      </c>
      <c r="W184" s="5">
        <v>-1100000000</v>
      </c>
    </row>
    <row r="185" spans="3:26" ht="15.5" x14ac:dyDescent="0.35">
      <c r="C185" t="s">
        <v>2681</v>
      </c>
      <c r="S185" s="5">
        <v>263307675000</v>
      </c>
      <c r="X185" s="5">
        <v>4875500000</v>
      </c>
      <c r="Y185" s="5">
        <v>11788000</v>
      </c>
    </row>
    <row r="186" spans="3:26" ht="15.5" x14ac:dyDescent="0.35">
      <c r="C186" t="s">
        <v>207</v>
      </c>
      <c r="D186" s="5">
        <v>-52220000000</v>
      </c>
      <c r="E186" s="5">
        <v>-52605000000</v>
      </c>
      <c r="F186" s="5">
        <v>-50925000000</v>
      </c>
      <c r="G186" s="5">
        <v>-51314000000</v>
      </c>
      <c r="I186" s="5">
        <v>-218487000000</v>
      </c>
      <c r="J186" s="5">
        <v>-241101000000</v>
      </c>
      <c r="K186" s="5">
        <v>-249449000000</v>
      </c>
      <c r="L186" s="5">
        <v>-283797000000</v>
      </c>
      <c r="M186" s="5">
        <v>-345422000000</v>
      </c>
      <c r="N186" s="5">
        <v>-363258000000</v>
      </c>
      <c r="O186" s="5">
        <v>-388928972000</v>
      </c>
      <c r="P186" s="5">
        <v>-345701505000</v>
      </c>
      <c r="Q186" s="5">
        <v>-325370989000</v>
      </c>
      <c r="R186" s="5">
        <v>-351994421000</v>
      </c>
      <c r="S186" s="5">
        <v>-249092179000</v>
      </c>
      <c r="T186" s="5">
        <v>-158022280000</v>
      </c>
      <c r="U186" s="5">
        <v>-111653378000</v>
      </c>
      <c r="V186" s="5">
        <v>-57013905000</v>
      </c>
      <c r="W186" s="5">
        <v>-33385971000</v>
      </c>
      <c r="X186" s="5">
        <v>-27882906000</v>
      </c>
      <c r="Y186" s="5">
        <v>-29217788000</v>
      </c>
      <c r="Z186" s="5">
        <v>-24092500000</v>
      </c>
    </row>
    <row r="187" spans="3:26" ht="15.5" x14ac:dyDescent="0.35">
      <c r="C187" t="s">
        <v>2682</v>
      </c>
      <c r="O187" s="5">
        <v>57760299000</v>
      </c>
    </row>
    <row r="188" spans="3:26" ht="15.5" x14ac:dyDescent="0.35">
      <c r="C188" t="s">
        <v>2683</v>
      </c>
    </row>
    <row r="189" spans="3:26" ht="15.5" x14ac:dyDescent="0.35">
      <c r="C189" t="s">
        <v>203</v>
      </c>
      <c r="D189" s="5">
        <v>-844000000</v>
      </c>
      <c r="E189" s="5">
        <v>-1730000000</v>
      </c>
      <c r="F189" s="5">
        <v>-1867000000</v>
      </c>
      <c r="G189" s="5">
        <v>-191000000</v>
      </c>
      <c r="I189" s="5">
        <v>-5322000000</v>
      </c>
      <c r="J189" s="5">
        <v>-14001000000</v>
      </c>
      <c r="K189" s="5">
        <v>-11344000000</v>
      </c>
      <c r="L189" s="5">
        <v>-29051000000</v>
      </c>
      <c r="M189" s="5">
        <v>-26913000000</v>
      </c>
      <c r="N189" s="5">
        <v>-23017000000</v>
      </c>
      <c r="O189" s="5">
        <v>-5055250000</v>
      </c>
    </row>
    <row r="190" spans="3:26" ht="15.5" x14ac:dyDescent="0.35">
      <c r="C190" t="s">
        <v>2684</v>
      </c>
      <c r="S190" s="5">
        <v>325109700000</v>
      </c>
    </row>
    <row r="191" spans="3:26" ht="15.5" x14ac:dyDescent="0.35">
      <c r="C191" t="s">
        <v>564</v>
      </c>
      <c r="R191" s="5">
        <v>286128832000</v>
      </c>
    </row>
    <row r="192" spans="3:26" ht="15.5" x14ac:dyDescent="0.35">
      <c r="C192" t="s">
        <v>192</v>
      </c>
      <c r="R192" s="5">
        <v>-7300000000</v>
      </c>
    </row>
    <row r="193" spans="2:26" ht="15.5" x14ac:dyDescent="0.35">
      <c r="C193" t="s">
        <v>2685</v>
      </c>
      <c r="G193" s="5">
        <v>-179000000</v>
      </c>
      <c r="I193" s="5">
        <v>-179000000</v>
      </c>
      <c r="R193" s="5">
        <v>-55916364000</v>
      </c>
      <c r="S193" s="5">
        <v>-55815572000</v>
      </c>
    </row>
    <row r="194" spans="2:26" ht="15.5" x14ac:dyDescent="0.35">
      <c r="C194" t="s">
        <v>2686</v>
      </c>
    </row>
    <row r="195" spans="2:26" ht="15.5" x14ac:dyDescent="0.35">
      <c r="C195" t="s">
        <v>2687</v>
      </c>
      <c r="Y195" s="5">
        <v>11285609000</v>
      </c>
      <c r="Z195" s="5">
        <v>167621601000</v>
      </c>
    </row>
    <row r="196" spans="2:26" ht="15.5" x14ac:dyDescent="0.35">
      <c r="C196" t="s">
        <v>2125</v>
      </c>
    </row>
    <row r="197" spans="2:26" ht="15.5" x14ac:dyDescent="0.35">
      <c r="C197" t="s">
        <v>2688</v>
      </c>
    </row>
    <row r="198" spans="2:26" ht="15.5" x14ac:dyDescent="0.35">
      <c r="C198" t="s">
        <v>2689</v>
      </c>
    </row>
    <row r="199" spans="2:26" ht="15.5" x14ac:dyDescent="0.35">
      <c r="C199" t="s">
        <v>215</v>
      </c>
      <c r="D199" s="5">
        <v>-1257316000000</v>
      </c>
      <c r="E199" s="5">
        <v>1999909000000</v>
      </c>
      <c r="F199" s="5">
        <v>196724000000</v>
      </c>
      <c r="G199" s="5">
        <v>109801000000</v>
      </c>
      <c r="I199" s="5">
        <v>2058329000000</v>
      </c>
      <c r="J199" s="5">
        <v>304535000000</v>
      </c>
      <c r="K199" s="5">
        <v>564000000</v>
      </c>
      <c r="L199" s="5">
        <v>39020000000</v>
      </c>
      <c r="M199" s="5">
        <v>246656000000</v>
      </c>
      <c r="N199" s="5">
        <v>82059000000</v>
      </c>
      <c r="O199" s="5">
        <v>-136507917000</v>
      </c>
      <c r="P199" s="5">
        <v>-200620597000</v>
      </c>
      <c r="Q199" s="5">
        <v>-392556964000</v>
      </c>
      <c r="R199" s="5">
        <v>137520880000</v>
      </c>
      <c r="S199" s="5">
        <v>564814949000</v>
      </c>
      <c r="T199" s="5">
        <v>31842592000</v>
      </c>
      <c r="U199" s="5">
        <v>-65650808000</v>
      </c>
      <c r="V199" s="5">
        <v>-122011500000</v>
      </c>
      <c r="W199" s="5">
        <v>-181040254000</v>
      </c>
      <c r="X199" s="5">
        <v>142233593000</v>
      </c>
      <c r="Y199" s="5">
        <v>-255361871000</v>
      </c>
      <c r="Z199" s="5">
        <v>183989860000</v>
      </c>
    </row>
    <row r="200" spans="2:26" ht="15.5" x14ac:dyDescent="0.35">
      <c r="C200" t="s">
        <v>217</v>
      </c>
      <c r="D200" s="5">
        <v>11000000</v>
      </c>
      <c r="E200" s="5">
        <v>49000000</v>
      </c>
      <c r="F200" s="5">
        <v>24000000</v>
      </c>
      <c r="G200" s="5">
        <v>-63000000</v>
      </c>
      <c r="I200" s="5">
        <v>77000000</v>
      </c>
      <c r="J200" s="5">
        <v>103000000</v>
      </c>
      <c r="K200" s="5">
        <v>-44000000</v>
      </c>
      <c r="L200" s="5">
        <v>111000000</v>
      </c>
      <c r="M200" s="5">
        <v>10000000</v>
      </c>
      <c r="N200" s="5">
        <v>11000000</v>
      </c>
      <c r="O200" s="5">
        <v>-31163000</v>
      </c>
      <c r="P200" s="5">
        <v>255119000</v>
      </c>
      <c r="Q200" s="5">
        <v>20640000</v>
      </c>
      <c r="R200" s="5">
        <v>-67455000</v>
      </c>
      <c r="S200" s="5">
        <v>114683000</v>
      </c>
      <c r="T200" s="5">
        <v>33695000</v>
      </c>
      <c r="U200" s="5">
        <v>338155000</v>
      </c>
      <c r="V200" s="5">
        <v>1394994000</v>
      </c>
      <c r="W200" s="5">
        <v>178429000</v>
      </c>
    </row>
    <row r="201" spans="2:26" ht="15.5" x14ac:dyDescent="0.35">
      <c r="C201" t="s">
        <v>2690</v>
      </c>
      <c r="E201" s="5">
        <v>10521000000</v>
      </c>
      <c r="F201" s="5">
        <v>-10521000000</v>
      </c>
    </row>
    <row r="202" spans="2:26" ht="15.5" x14ac:dyDescent="0.35">
      <c r="C202" t="s">
        <v>216</v>
      </c>
      <c r="D202" s="5">
        <v>2899008000000</v>
      </c>
      <c r="I202" s="5">
        <v>840602000000</v>
      </c>
      <c r="J202" s="5">
        <v>535964000000</v>
      </c>
      <c r="K202" s="5">
        <v>535444000000</v>
      </c>
      <c r="L202" s="5">
        <v>496313000000</v>
      </c>
      <c r="M202" s="5">
        <v>249647000000</v>
      </c>
      <c r="N202" s="5">
        <v>167577000000</v>
      </c>
      <c r="O202" s="5">
        <v>304116373000</v>
      </c>
      <c r="P202" s="5">
        <v>504481851000</v>
      </c>
      <c r="Q202" s="5">
        <v>897018175000</v>
      </c>
      <c r="R202" s="5">
        <v>759564750000</v>
      </c>
      <c r="S202" s="5">
        <v>194635118000</v>
      </c>
      <c r="T202" s="5">
        <v>162758831000</v>
      </c>
      <c r="U202" s="5">
        <v>228071484000</v>
      </c>
      <c r="V202" s="5">
        <v>348687990000</v>
      </c>
      <c r="W202" s="5">
        <v>529549815000</v>
      </c>
      <c r="X202" s="5">
        <v>387316222000</v>
      </c>
      <c r="Y202" s="5">
        <v>642678093000</v>
      </c>
      <c r="Z202" s="5">
        <v>458688233000</v>
      </c>
    </row>
    <row r="203" spans="2:26" ht="15.5" x14ac:dyDescent="0.35">
      <c r="C203" t="s">
        <v>220</v>
      </c>
      <c r="D203" s="5">
        <v>1641703000000</v>
      </c>
      <c r="E203" s="5">
        <v>2010479000000</v>
      </c>
      <c r="F203" s="5">
        <v>186227000000</v>
      </c>
      <c r="G203" s="5">
        <v>109738000000</v>
      </c>
      <c r="I203" s="5">
        <v>2899008000000</v>
      </c>
      <c r="J203" s="5">
        <v>840602000000</v>
      </c>
      <c r="K203" s="5">
        <v>535964000000</v>
      </c>
      <c r="L203" s="5">
        <v>535444000000</v>
      </c>
      <c r="M203" s="5">
        <v>496313000000</v>
      </c>
      <c r="N203" s="5">
        <v>249647000000</v>
      </c>
      <c r="O203" s="5">
        <v>167577293000</v>
      </c>
      <c r="P203" s="5">
        <v>304116373000</v>
      </c>
      <c r="Q203" s="5">
        <v>504481851000</v>
      </c>
      <c r="R203" s="5">
        <v>897018175000</v>
      </c>
      <c r="S203" s="5">
        <v>759564750000</v>
      </c>
      <c r="T203" s="5">
        <v>194635118000</v>
      </c>
      <c r="U203" s="5">
        <v>162758831000</v>
      </c>
      <c r="V203" s="5">
        <v>228071484000</v>
      </c>
      <c r="W203" s="5">
        <v>348687990000</v>
      </c>
      <c r="X203" s="5">
        <v>529549815000</v>
      </c>
      <c r="Y203" s="5">
        <v>387316222000</v>
      </c>
      <c r="Z203" s="5">
        <v>642678093000</v>
      </c>
    </row>
    <row r="205" spans="2:26" ht="15.5" x14ac:dyDescent="0.35">
      <c r="B205" t="s">
        <v>221</v>
      </c>
      <c r="C205" t="s">
        <v>11</v>
      </c>
      <c r="D205" s="5">
        <v>1820000000</v>
      </c>
      <c r="E205" s="5">
        <v>1820000000</v>
      </c>
      <c r="F205" s="5">
        <v>1820000000</v>
      </c>
      <c r="G205" s="5">
        <v>1820000000</v>
      </c>
      <c r="I205" s="5">
        <v>1820000000</v>
      </c>
      <c r="J205" s="5">
        <v>1820000000</v>
      </c>
      <c r="K205" s="5">
        <v>1820000000</v>
      </c>
      <c r="L205" s="5">
        <v>1820000000</v>
      </c>
      <c r="M205" s="5">
        <v>1890000000</v>
      </c>
      <c r="N205" s="5">
        <v>1890000000</v>
      </c>
      <c r="O205" s="5">
        <v>1890000000</v>
      </c>
      <c r="P205" s="5">
        <v>1890000000</v>
      </c>
      <c r="Q205" s="5">
        <v>1890000000</v>
      </c>
      <c r="R205" s="5">
        <v>1890000000</v>
      </c>
      <c r="S205" s="5">
        <v>1890000000</v>
      </c>
      <c r="T205" s="5">
        <v>1890000000</v>
      </c>
      <c r="U205" s="5">
        <v>1890000000</v>
      </c>
      <c r="V205" s="5">
        <v>1890000000</v>
      </c>
      <c r="W205" s="5">
        <v>1890000000</v>
      </c>
      <c r="X205" s="5">
        <v>1890000000</v>
      </c>
      <c r="Y205" s="5">
        <v>1890000000</v>
      </c>
      <c r="Z205" s="5">
        <v>1810000000</v>
      </c>
    </row>
    <row r="206" spans="2:26" ht="15.5" x14ac:dyDescent="0.35">
      <c r="C206" t="s">
        <v>222</v>
      </c>
      <c r="D206" s="6">
        <v>59.35</v>
      </c>
      <c r="E206" s="6">
        <v>-283.14</v>
      </c>
      <c r="F206" s="6">
        <v>184.93</v>
      </c>
      <c r="G206" s="6">
        <v>137.87</v>
      </c>
    </row>
    <row r="207" spans="2:26" ht="15.5" x14ac:dyDescent="0.35">
      <c r="C207" t="s">
        <v>223</v>
      </c>
      <c r="D207" s="6">
        <v>97.73</v>
      </c>
      <c r="E207" s="6">
        <v>-26.75</v>
      </c>
      <c r="F207" s="6">
        <v>26.28</v>
      </c>
      <c r="G207" s="6">
        <v>17.77</v>
      </c>
    </row>
    <row r="208" spans="2:26" ht="15.5" x14ac:dyDescent="0.35">
      <c r="C208" t="s">
        <v>72</v>
      </c>
      <c r="D208" s="6">
        <v>8.39</v>
      </c>
      <c r="E208" s="6">
        <v>7.51</v>
      </c>
      <c r="F208" s="6">
        <v>6.7</v>
      </c>
      <c r="G208" s="6">
        <v>2.68</v>
      </c>
    </row>
    <row r="209" spans="3:7" ht="15.5" x14ac:dyDescent="0.35">
      <c r="C209" t="s">
        <v>224</v>
      </c>
      <c r="D209" s="5">
        <v>234310000000</v>
      </c>
      <c r="E209" s="5">
        <v>-309700000000</v>
      </c>
      <c r="F209" s="5">
        <v>719610000000</v>
      </c>
      <c r="G209" s="5">
        <v>452490000000</v>
      </c>
    </row>
    <row r="210" spans="3:7" ht="15.5" x14ac:dyDescent="0.35">
      <c r="C210" t="s">
        <v>225</v>
      </c>
      <c r="D210" s="6">
        <v>1.24E-2</v>
      </c>
      <c r="E210" s="6">
        <v>-5.1699999999999996E-2</v>
      </c>
      <c r="F210" s="6">
        <v>3.1600000000000003E-2</v>
      </c>
      <c r="G210" s="6">
        <v>2.4300000000000002E-2</v>
      </c>
    </row>
    <row r="211" spans="3:7" ht="15.5" x14ac:dyDescent="0.35">
      <c r="C211" t="s">
        <v>226</v>
      </c>
      <c r="D211" s="6">
        <v>2.1000000000000001E-2</v>
      </c>
      <c r="E211" s="6">
        <v>-0.10220000000000001</v>
      </c>
      <c r="F211" s="6">
        <v>5.5800000000000002E-2</v>
      </c>
      <c r="G211" s="6">
        <v>4.4000000000000004E-2</v>
      </c>
    </row>
    <row r="212" spans="3:7" ht="15.5" x14ac:dyDescent="0.35">
      <c r="C212" t="s">
        <v>227</v>
      </c>
      <c r="D212" s="6">
        <v>0.02</v>
      </c>
      <c r="E212" s="6">
        <v>-4.9400000000000006E-2</v>
      </c>
      <c r="F212" s="6">
        <v>6.8400000000000002E-2</v>
      </c>
      <c r="G212" s="6">
        <v>3.56E-2</v>
      </c>
    </row>
    <row r="213" spans="3:7" ht="15.5" x14ac:dyDescent="0.35">
      <c r="C213" t="s">
        <v>228</v>
      </c>
      <c r="D213" s="6">
        <v>3.38</v>
      </c>
      <c r="E213" s="6">
        <v>-8.65</v>
      </c>
      <c r="F213" s="6">
        <v>20.21</v>
      </c>
      <c r="G213" s="6">
        <v>5.79</v>
      </c>
    </row>
    <row r="214" spans="3:7" ht="15.5" x14ac:dyDescent="0.35">
      <c r="C214" t="s">
        <v>229</v>
      </c>
      <c r="D214" s="5">
        <v>5146000000000</v>
      </c>
      <c r="E214" s="5">
        <v>5039000000000</v>
      </c>
      <c r="F214" s="5">
        <v>6432000000000</v>
      </c>
      <c r="G214" s="5">
        <v>6106000000000</v>
      </c>
    </row>
    <row r="215" spans="3:7" ht="15.5" x14ac:dyDescent="0.35">
      <c r="C215" t="s">
        <v>230</v>
      </c>
      <c r="D215" s="6">
        <v>2.0499999999999998</v>
      </c>
      <c r="E215" s="6">
        <v>2.73</v>
      </c>
      <c r="F215" s="6">
        <v>1.47</v>
      </c>
      <c r="G215" s="6">
        <v>0.78</v>
      </c>
    </row>
    <row r="216" spans="3:7" ht="15.5" x14ac:dyDescent="0.35">
      <c r="C216" t="s">
        <v>231</v>
      </c>
      <c r="D216" s="6">
        <v>2829.83</v>
      </c>
      <c r="E216" s="6">
        <v>2770.95</v>
      </c>
      <c r="F216" s="6">
        <v>3316.85</v>
      </c>
      <c r="G216" s="6">
        <v>3130.61</v>
      </c>
    </row>
    <row r="217" spans="3:7" ht="15.5" x14ac:dyDescent="0.35">
      <c r="C217" t="s">
        <v>232</v>
      </c>
      <c r="D217" s="6">
        <v>2.0499999999999998</v>
      </c>
      <c r="E217" s="6">
        <v>2.74</v>
      </c>
      <c r="F217" s="6">
        <v>1.47</v>
      </c>
      <c r="G217" s="6">
        <v>0.8</v>
      </c>
    </row>
    <row r="218" spans="3:7" ht="15.5" x14ac:dyDescent="0.35">
      <c r="C218" t="s">
        <v>233</v>
      </c>
      <c r="D218" s="6">
        <v>2824.69</v>
      </c>
      <c r="E218" s="6">
        <v>2764.62</v>
      </c>
      <c r="F218" s="6">
        <v>3306.85</v>
      </c>
      <c r="G218" s="6">
        <v>3078.81</v>
      </c>
    </row>
    <row r="219" spans="3:7" ht="15.5" x14ac:dyDescent="0.35">
      <c r="C219" t="s">
        <v>234</v>
      </c>
      <c r="D219" s="5">
        <v>780000000000</v>
      </c>
      <c r="E219" s="5">
        <v>483000000000</v>
      </c>
      <c r="F219" s="5">
        <v>448000000000</v>
      </c>
      <c r="G219" s="5">
        <v>744000000000</v>
      </c>
    </row>
    <row r="220" spans="3:7" ht="15.5" x14ac:dyDescent="0.35">
      <c r="C220" t="s">
        <v>235</v>
      </c>
      <c r="D220" s="5">
        <v>881000000000</v>
      </c>
      <c r="E220" s="5">
        <v>2517000000000</v>
      </c>
      <c r="F220" s="5">
        <v>2075000000000</v>
      </c>
      <c r="G220" s="5">
        <v>2065000000000</v>
      </c>
    </row>
    <row r="221" spans="3:7" ht="15.5" x14ac:dyDescent="0.35">
      <c r="C221" t="s">
        <v>236</v>
      </c>
      <c r="D221" s="5">
        <v>5146000000000</v>
      </c>
      <c r="E221" s="5">
        <v>5039000000000</v>
      </c>
      <c r="F221" s="5">
        <v>6032000000000</v>
      </c>
      <c r="G221" s="5">
        <v>5693000000000</v>
      </c>
    </row>
    <row r="222" spans="3:7" ht="15.5" x14ac:dyDescent="0.35">
      <c r="C222" t="s">
        <v>23</v>
      </c>
      <c r="D222" s="5">
        <v>1660000000000</v>
      </c>
      <c r="E222" s="5">
        <v>3000000000000</v>
      </c>
      <c r="F222" s="5">
        <v>2523000000000</v>
      </c>
      <c r="G222" s="5">
        <v>2808000000000</v>
      </c>
    </row>
    <row r="223" spans="3:7" ht="15.5" x14ac:dyDescent="0.35">
      <c r="C223" t="s">
        <v>20</v>
      </c>
      <c r="D223" s="5">
        <v>19000000000</v>
      </c>
      <c r="E223" s="5">
        <v>101000000000</v>
      </c>
      <c r="F223" s="5">
        <v>1634000000000</v>
      </c>
      <c r="G223" s="5">
        <v>2106000000000</v>
      </c>
    </row>
    <row r="224" spans="3:7" ht="15.5" x14ac:dyDescent="0.35">
      <c r="C224" t="s">
        <v>237</v>
      </c>
      <c r="D224" s="5">
        <v>584000000000</v>
      </c>
      <c r="E224" s="5">
        <v>2108000000000</v>
      </c>
      <c r="F224" s="5">
        <v>3560000000000</v>
      </c>
      <c r="G224" s="5">
        <v>148000000000</v>
      </c>
    </row>
    <row r="225" spans="3:26" ht="15.5" x14ac:dyDescent="0.35">
      <c r="C225" t="s">
        <v>238</v>
      </c>
      <c r="D225" s="5">
        <v>175000000000</v>
      </c>
      <c r="E225" s="5">
        <v>787000000000</v>
      </c>
      <c r="F225" s="5">
        <v>280000000000</v>
      </c>
      <c r="G225" s="5">
        <v>592000000000</v>
      </c>
    </row>
    <row r="226" spans="3:26" ht="15.5" x14ac:dyDescent="0.35">
      <c r="C226" t="s">
        <v>239</v>
      </c>
      <c r="D226" s="5">
        <v>-176000000000</v>
      </c>
      <c r="E226" s="5">
        <v>-141000000000</v>
      </c>
      <c r="F226" s="5">
        <v>-110000000000</v>
      </c>
      <c r="G226" s="5">
        <v>-42000000000</v>
      </c>
    </row>
    <row r="227" spans="3:26" ht="15.5" x14ac:dyDescent="0.35">
      <c r="C227" t="s">
        <v>12</v>
      </c>
      <c r="D227" s="5">
        <v>-1000000000</v>
      </c>
      <c r="E227" s="5">
        <v>646000000000</v>
      </c>
      <c r="F227" s="5">
        <v>170000000000</v>
      </c>
      <c r="G227" s="5">
        <v>549000000000</v>
      </c>
    </row>
    <row r="228" spans="3:26" ht="15.5" x14ac:dyDescent="0.35">
      <c r="C228" t="s">
        <v>15</v>
      </c>
      <c r="D228" s="6">
        <v>-0.71</v>
      </c>
      <c r="E228" s="6">
        <v>355.28</v>
      </c>
      <c r="F228" s="6">
        <v>93.56</v>
      </c>
      <c r="G228" s="6">
        <v>302.14999999999998</v>
      </c>
    </row>
    <row r="229" spans="3:26" ht="15.5" x14ac:dyDescent="0.35">
      <c r="C229" t="s">
        <v>57</v>
      </c>
      <c r="I229" s="6">
        <v>197.77</v>
      </c>
      <c r="J229" s="6">
        <v>411.61</v>
      </c>
      <c r="K229" s="6">
        <v>265.98</v>
      </c>
      <c r="L229" s="6">
        <v>577.26</v>
      </c>
      <c r="M229" s="6">
        <v>424.38</v>
      </c>
      <c r="N229" s="6">
        <v>-106.57</v>
      </c>
      <c r="O229" s="6">
        <v>17.54</v>
      </c>
      <c r="P229" s="6">
        <v>29.38</v>
      </c>
      <c r="Q229" s="6">
        <v>152.19999999999999</v>
      </c>
      <c r="R229" s="6">
        <v>233.8</v>
      </c>
      <c r="S229" s="6">
        <v>130.99</v>
      </c>
      <c r="T229" s="6">
        <v>180.06</v>
      </c>
      <c r="U229" s="6">
        <v>63.03</v>
      </c>
      <c r="V229" s="6">
        <v>174.18</v>
      </c>
      <c r="W229" s="6">
        <v>286.20999999999998</v>
      </c>
      <c r="X229" s="6">
        <v>241.97</v>
      </c>
      <c r="Y229" s="6">
        <v>151.44</v>
      </c>
      <c r="Z229" s="6">
        <v>245.79</v>
      </c>
    </row>
    <row r="230" spans="3:26" ht="15.5" x14ac:dyDescent="0.35">
      <c r="C230" t="s">
        <v>71</v>
      </c>
      <c r="I230" s="6">
        <v>38.299999999999997</v>
      </c>
      <c r="J230" s="6">
        <v>5.2</v>
      </c>
      <c r="K230" s="6">
        <v>7.56</v>
      </c>
      <c r="L230" s="6">
        <v>3.64</v>
      </c>
      <c r="M230" s="6">
        <v>4.7</v>
      </c>
      <c r="N230" s="6">
        <v>-15.15</v>
      </c>
      <c r="O230" s="6">
        <v>135.69</v>
      </c>
      <c r="P230" s="6">
        <v>80.67</v>
      </c>
      <c r="Q230" s="6">
        <v>16.89</v>
      </c>
      <c r="R230" s="6">
        <v>8.17</v>
      </c>
      <c r="S230" s="6">
        <v>12.98</v>
      </c>
      <c r="T230" s="6">
        <v>11.66</v>
      </c>
      <c r="U230" s="6">
        <v>31.73</v>
      </c>
      <c r="V230" s="6">
        <v>14.35</v>
      </c>
      <c r="W230" s="6">
        <v>10.39</v>
      </c>
      <c r="X230" s="6">
        <v>13.12</v>
      </c>
      <c r="Y230" s="6">
        <v>17.829999999999998</v>
      </c>
      <c r="Z230" s="6">
        <v>4.84</v>
      </c>
    </row>
    <row r="231" spans="3:26" ht="15.5" x14ac:dyDescent="0.35">
      <c r="C231" t="s">
        <v>74</v>
      </c>
      <c r="I231" s="6">
        <v>2.14</v>
      </c>
      <c r="J231" s="6">
        <v>0.7</v>
      </c>
      <c r="K231" s="6">
        <v>0.65</v>
      </c>
      <c r="L231" s="6">
        <v>0.67</v>
      </c>
      <c r="M231" s="6">
        <v>0.72</v>
      </c>
      <c r="N231" s="6">
        <v>0.87</v>
      </c>
      <c r="O231" s="6">
        <v>1.38</v>
      </c>
      <c r="P231" s="6">
        <v>1.4</v>
      </c>
      <c r="Q231" s="6">
        <v>1.34</v>
      </c>
      <c r="R231" s="6">
        <v>1.24</v>
      </c>
      <c r="S231" s="6">
        <v>1.07</v>
      </c>
      <c r="T231" s="6">
        <v>1.22</v>
      </c>
      <c r="U231" s="6">
        <v>1.48</v>
      </c>
      <c r="V231" s="6">
        <v>1.58</v>
      </c>
      <c r="W231" s="6">
        <v>1.79</v>
      </c>
      <c r="X231" s="6">
        <v>2.6</v>
      </c>
      <c r="Y231" s="6">
        <v>2.81</v>
      </c>
      <c r="Z231" s="6">
        <v>0.94</v>
      </c>
    </row>
    <row r="232" spans="3:26" ht="15.5" x14ac:dyDescent="0.35">
      <c r="C232" t="s">
        <v>240</v>
      </c>
      <c r="I232" s="5">
        <v>1458140000000</v>
      </c>
      <c r="J232" s="5">
        <v>1959480000000</v>
      </c>
      <c r="K232" s="5">
        <v>1408000000000</v>
      </c>
      <c r="L232" s="5">
        <v>2069000000000</v>
      </c>
      <c r="M232" s="5">
        <v>1827280000000</v>
      </c>
      <c r="N232" s="5">
        <v>926930000000</v>
      </c>
      <c r="O232" s="5">
        <v>617260000000</v>
      </c>
      <c r="P232" s="5">
        <v>686790000000</v>
      </c>
    </row>
    <row r="233" spans="3:26" ht="15.5" x14ac:dyDescent="0.35">
      <c r="C233" t="s">
        <v>241</v>
      </c>
      <c r="I233" s="6">
        <v>3.61E-2</v>
      </c>
      <c r="J233" s="6">
        <v>6.9900000000000004E-2</v>
      </c>
      <c r="K233" s="6">
        <v>4.8000000000000001E-2</v>
      </c>
      <c r="L233" s="6">
        <v>0.10249999999999999</v>
      </c>
      <c r="M233" s="6">
        <v>8.2299999999999998E-2</v>
      </c>
      <c r="N233" s="6">
        <v>-2.07E-2</v>
      </c>
      <c r="O233" s="6">
        <v>3.4999999999999996E-3</v>
      </c>
      <c r="P233" s="6">
        <v>6.1999999999999998E-3</v>
      </c>
      <c r="Q233" s="6">
        <v>3.4700000000000002E-2</v>
      </c>
      <c r="R233" s="6">
        <v>5.3099999999999994E-2</v>
      </c>
      <c r="S233" s="6">
        <v>3.39E-2</v>
      </c>
      <c r="T233" s="6">
        <v>6.2300000000000001E-2</v>
      </c>
      <c r="U233" s="6">
        <v>2.64E-2</v>
      </c>
      <c r="V233" s="6">
        <v>7.9600000000000004E-2</v>
      </c>
      <c r="W233" s="6">
        <v>0.15859999999999999</v>
      </c>
      <c r="X233" s="6">
        <v>0.159</v>
      </c>
      <c r="Y233" s="6">
        <v>0.1265</v>
      </c>
      <c r="Z233" s="6">
        <v>0.20679999999999998</v>
      </c>
    </row>
    <row r="234" spans="3:26" ht="15.5" x14ac:dyDescent="0.35">
      <c r="C234" t="s">
        <v>242</v>
      </c>
      <c r="I234" s="6">
        <v>7.1399999999999991E-2</v>
      </c>
      <c r="J234" s="6">
        <v>0.12990000000000002</v>
      </c>
      <c r="K234" s="6">
        <v>9.2499999999999999E-2</v>
      </c>
      <c r="L234" s="6">
        <v>0.20579999999999998</v>
      </c>
      <c r="M234" s="6">
        <v>0.18010000000000001</v>
      </c>
      <c r="N234" s="6">
        <v>-5.5599999999999997E-2</v>
      </c>
      <c r="O234" s="6">
        <v>8.3999999999999995E-3</v>
      </c>
      <c r="P234" s="6">
        <v>1.4199999999999999E-2</v>
      </c>
      <c r="Q234" s="6">
        <v>7.4499999999999997E-2</v>
      </c>
      <c r="R234" s="6">
        <v>0.12809999999999999</v>
      </c>
      <c r="S234" s="6">
        <v>7.9399999999999998E-2</v>
      </c>
      <c r="T234" s="6">
        <v>0.1143</v>
      </c>
      <c r="U234" s="6">
        <v>4.4699999999999997E-2</v>
      </c>
      <c r="V234" s="6">
        <v>0.125</v>
      </c>
      <c r="W234" s="6">
        <v>0.21909999999999999</v>
      </c>
      <c r="X234" s="6">
        <v>0.2145</v>
      </c>
      <c r="Y234" s="6">
        <v>0.16210000000000002</v>
      </c>
      <c r="Z234" s="6">
        <v>0.28720000000000001</v>
      </c>
    </row>
    <row r="235" spans="3:26" ht="15.5" x14ac:dyDescent="0.35">
      <c r="C235" t="s">
        <v>243</v>
      </c>
      <c r="I235" s="6">
        <v>0.11539999999999999</v>
      </c>
      <c r="J235" s="6">
        <v>0.1636</v>
      </c>
      <c r="K235" s="6">
        <v>0.10619999999999999</v>
      </c>
      <c r="L235" s="6">
        <v>0.18659999999999999</v>
      </c>
      <c r="M235" s="6">
        <v>0.17309999999999998</v>
      </c>
      <c r="N235" s="6">
        <v>9.2600000000000002E-2</v>
      </c>
      <c r="O235" s="6">
        <v>5.5E-2</v>
      </c>
      <c r="P235" s="6">
        <v>4.9000000000000002E-2</v>
      </c>
      <c r="Q235" s="6">
        <v>9.35E-2</v>
      </c>
      <c r="R235" s="6">
        <v>6.9199999999999998E-2</v>
      </c>
      <c r="S235" s="6">
        <v>9.6699999999999994E-2</v>
      </c>
      <c r="T235" s="6">
        <v>0.13789999999999999</v>
      </c>
      <c r="U235" s="6">
        <v>6.5500000000000003E-2</v>
      </c>
      <c r="V235" s="6">
        <v>0.154</v>
      </c>
      <c r="W235" s="6">
        <v>0.28070000000000001</v>
      </c>
      <c r="X235" s="6">
        <v>0.29160000000000003</v>
      </c>
      <c r="Y235" s="6">
        <v>0.2177</v>
      </c>
      <c r="Z235" s="6">
        <v>0.68189999999999995</v>
      </c>
    </row>
    <row r="236" spans="3:26" ht="15.5" x14ac:dyDescent="0.35">
      <c r="C236" t="s">
        <v>244</v>
      </c>
      <c r="I236" s="6">
        <v>5.5</v>
      </c>
      <c r="J236" s="6">
        <v>6.97</v>
      </c>
      <c r="K236" s="5">
        <v>4</v>
      </c>
      <c r="L236" s="6">
        <v>6.66</v>
      </c>
      <c r="M236" s="6">
        <v>5.44</v>
      </c>
      <c r="N236" s="6">
        <v>2.34</v>
      </c>
      <c r="O236" s="6">
        <v>1.66</v>
      </c>
      <c r="P236" s="6">
        <v>29.75</v>
      </c>
      <c r="Q236" s="6">
        <v>27.46</v>
      </c>
      <c r="R236" s="6">
        <v>9.52</v>
      </c>
      <c r="S236" s="6">
        <v>25.78</v>
      </c>
      <c r="T236" s="6">
        <v>8.82</v>
      </c>
      <c r="U236" s="6">
        <v>3.66</v>
      </c>
      <c r="V236" s="6">
        <v>13.25</v>
      </c>
      <c r="W236" s="6">
        <v>28.72</v>
      </c>
      <c r="X236" s="6">
        <v>22.89</v>
      </c>
      <c r="Y236" s="6">
        <v>14.93</v>
      </c>
      <c r="Z236" s="6">
        <v>25.11</v>
      </c>
    </row>
    <row r="237" spans="3:26" ht="15.5" x14ac:dyDescent="0.35">
      <c r="C237" t="s">
        <v>68</v>
      </c>
      <c r="I237" s="6">
        <v>2.73</v>
      </c>
      <c r="J237" s="6">
        <v>0.68</v>
      </c>
      <c r="K237" s="6">
        <v>0.7</v>
      </c>
      <c r="L237" s="6">
        <v>0.75</v>
      </c>
      <c r="M237" s="6">
        <v>0.85</v>
      </c>
      <c r="N237" s="6">
        <v>0.84</v>
      </c>
      <c r="O237" s="6">
        <v>1.1299999999999999</v>
      </c>
      <c r="P237" s="6">
        <v>1.1499999999999999</v>
      </c>
      <c r="Q237" s="6">
        <v>1.26</v>
      </c>
      <c r="R237" s="6">
        <v>1.05</v>
      </c>
      <c r="S237" s="6">
        <v>1.03</v>
      </c>
      <c r="T237" s="6">
        <v>1.33</v>
      </c>
      <c r="U237" s="6">
        <v>1.42</v>
      </c>
      <c r="V237" s="6">
        <v>1.79</v>
      </c>
      <c r="W237" s="6">
        <v>2.2799999999999998</v>
      </c>
      <c r="X237" s="6">
        <v>2.81</v>
      </c>
      <c r="Y237" s="6">
        <v>2.89</v>
      </c>
      <c r="Z237" s="6">
        <v>1.39</v>
      </c>
    </row>
    <row r="238" spans="3:26" ht="15.5" x14ac:dyDescent="0.35">
      <c r="C238" t="s">
        <v>65</v>
      </c>
      <c r="I238" s="6">
        <v>2770.95</v>
      </c>
      <c r="J238" s="6">
        <v>3169.66</v>
      </c>
      <c r="K238" s="6">
        <v>2876.05</v>
      </c>
      <c r="L238" s="6">
        <v>2804.81</v>
      </c>
      <c r="M238" s="6">
        <v>2355.96</v>
      </c>
      <c r="N238" s="6">
        <v>1916.55</v>
      </c>
      <c r="O238" s="6">
        <v>2097.37</v>
      </c>
      <c r="P238" s="6">
        <v>2064.87</v>
      </c>
      <c r="Q238" s="6">
        <v>2042.18</v>
      </c>
      <c r="R238" s="6">
        <v>1824.81</v>
      </c>
      <c r="S238" s="6">
        <v>1649.67</v>
      </c>
      <c r="T238" s="6">
        <v>1575.41</v>
      </c>
      <c r="U238" s="6">
        <v>1410.35</v>
      </c>
      <c r="V238" s="6">
        <v>1393.27</v>
      </c>
      <c r="W238" s="6">
        <v>1306.3900000000001</v>
      </c>
      <c r="X238" s="6">
        <v>1128.17</v>
      </c>
      <c r="Y238" s="6">
        <v>934.17</v>
      </c>
      <c r="Z238" s="6">
        <v>855.89</v>
      </c>
    </row>
    <row r="239" spans="3:26" ht="15.5" x14ac:dyDescent="0.35">
      <c r="C239" t="s">
        <v>245</v>
      </c>
      <c r="I239" s="6">
        <v>2.74</v>
      </c>
      <c r="J239" s="6">
        <v>0.69</v>
      </c>
      <c r="K239" s="6">
        <v>0.71</v>
      </c>
      <c r="L239" s="6">
        <v>0.76</v>
      </c>
      <c r="M239" s="6">
        <v>0.86</v>
      </c>
      <c r="N239" s="6">
        <v>0.86</v>
      </c>
      <c r="O239" s="6">
        <v>1.1599999999999999</v>
      </c>
      <c r="P239" s="6">
        <v>1.18</v>
      </c>
      <c r="Q239" s="6">
        <v>1.29</v>
      </c>
      <c r="R239" s="6">
        <v>1.08</v>
      </c>
      <c r="S239" s="6">
        <v>1.06</v>
      </c>
      <c r="T239" s="6">
        <v>1.38</v>
      </c>
      <c r="U239" s="6">
        <v>1.47</v>
      </c>
      <c r="V239" s="6">
        <v>1.87</v>
      </c>
      <c r="W239" s="6">
        <v>2.2799999999999998</v>
      </c>
      <c r="X239" s="6">
        <v>2.82</v>
      </c>
      <c r="Y239" s="6">
        <v>2.9</v>
      </c>
      <c r="Z239" s="6">
        <v>1.4</v>
      </c>
    </row>
    <row r="240" spans="3:26" ht="15.5" x14ac:dyDescent="0.35">
      <c r="C240" t="s">
        <v>246</v>
      </c>
      <c r="I240" s="6">
        <v>2764.62</v>
      </c>
      <c r="J240" s="6">
        <v>3122.5</v>
      </c>
      <c r="K240" s="6">
        <v>2827.81</v>
      </c>
      <c r="L240" s="6">
        <v>2756.03</v>
      </c>
      <c r="M240" s="6">
        <v>2308.84</v>
      </c>
      <c r="N240" s="6">
        <v>1868.8</v>
      </c>
      <c r="O240" s="6">
        <v>2048.91</v>
      </c>
      <c r="P240" s="6">
        <v>2015.41</v>
      </c>
      <c r="Q240" s="6">
        <v>1991.9</v>
      </c>
      <c r="R240" s="6">
        <v>1773.54</v>
      </c>
      <c r="S240" s="6">
        <v>1597.82</v>
      </c>
      <c r="T240" s="6">
        <v>1522.81</v>
      </c>
      <c r="U240" s="6">
        <v>1356.32</v>
      </c>
      <c r="V240" s="6">
        <v>1338.63</v>
      </c>
      <c r="W240" s="6">
        <v>1304.8900000000001</v>
      </c>
      <c r="X240" s="6">
        <v>1126.68</v>
      </c>
      <c r="Y240" s="6">
        <v>932.21</v>
      </c>
      <c r="Z240" s="6">
        <v>852.83</v>
      </c>
    </row>
    <row r="241" spans="2:26" ht="15.5" x14ac:dyDescent="0.35">
      <c r="C241" t="s">
        <v>247</v>
      </c>
      <c r="I241" s="5">
        <v>483000000000</v>
      </c>
      <c r="J241" s="5">
        <v>597000000000</v>
      </c>
      <c r="K241" s="5">
        <v>539000000000</v>
      </c>
      <c r="L241" s="5">
        <v>489000000000</v>
      </c>
      <c r="M241" s="5">
        <v>334000000000</v>
      </c>
      <c r="N241" s="5">
        <v>986000000000</v>
      </c>
      <c r="O241" s="5">
        <v>1669000000000</v>
      </c>
      <c r="P241" s="5">
        <v>1114000000000</v>
      </c>
      <c r="Q241" s="5">
        <v>657000000000</v>
      </c>
      <c r="R241" s="5">
        <v>662000000000</v>
      </c>
      <c r="S241" s="5">
        <v>650000000000</v>
      </c>
      <c r="T241" s="5">
        <v>383000000000</v>
      </c>
      <c r="U241" s="5">
        <v>306000000000</v>
      </c>
      <c r="V241" s="5">
        <v>314000000000</v>
      </c>
      <c r="W241" s="5">
        <v>69000000000</v>
      </c>
      <c r="X241" s="5">
        <v>142000000000</v>
      </c>
      <c r="Y241" s="5">
        <v>25000000000</v>
      </c>
      <c r="Z241" s="5">
        <v>2000000000</v>
      </c>
    </row>
    <row r="242" spans="2:26" ht="15.5" x14ac:dyDescent="0.35">
      <c r="C242" t="s">
        <v>248</v>
      </c>
      <c r="I242" s="5">
        <v>2517000000000</v>
      </c>
      <c r="J242" s="5">
        <v>2347000000000</v>
      </c>
      <c r="K242" s="5">
        <v>2357000000000</v>
      </c>
      <c r="L242" s="5">
        <v>2619000000000</v>
      </c>
      <c r="M242" s="5">
        <v>2871000000000</v>
      </c>
      <c r="N242" s="5">
        <v>3023000000000</v>
      </c>
      <c r="O242" s="5">
        <v>2131000000000</v>
      </c>
      <c r="P242" s="5">
        <v>2549000000000</v>
      </c>
      <c r="Q242" s="5">
        <v>2388000000000</v>
      </c>
      <c r="R242" s="5">
        <v>2577000000000</v>
      </c>
      <c r="S242" s="5">
        <v>2123000000000</v>
      </c>
      <c r="T242" s="5">
        <v>1307000000000</v>
      </c>
      <c r="U242" s="5">
        <v>991000000000</v>
      </c>
      <c r="V242" s="5">
        <v>627000000000</v>
      </c>
      <c r="W242" s="5">
        <v>363000000000</v>
      </c>
      <c r="X242" s="5">
        <v>220000000000</v>
      </c>
      <c r="Y242" s="5">
        <v>219000000000</v>
      </c>
      <c r="Z242" s="5">
        <v>215000000000</v>
      </c>
    </row>
    <row r="243" spans="2:26" ht="15.5" x14ac:dyDescent="0.35">
      <c r="C243" t="s">
        <v>25</v>
      </c>
      <c r="I243" s="5">
        <v>3000000000000</v>
      </c>
      <c r="J243" s="5">
        <v>2944000000000</v>
      </c>
      <c r="K243" s="5">
        <v>2896000000000</v>
      </c>
      <c r="L243" s="5">
        <v>3107000000000</v>
      </c>
      <c r="M243" s="5">
        <v>3205000000000</v>
      </c>
      <c r="N243" s="5">
        <v>4009000000000</v>
      </c>
      <c r="O243" s="5">
        <v>3800000000000</v>
      </c>
      <c r="P243" s="5">
        <v>3663000000000</v>
      </c>
      <c r="Q243" s="5">
        <v>3045000000000</v>
      </c>
      <c r="R243" s="5">
        <v>3239000000000</v>
      </c>
      <c r="S243" s="5">
        <v>2773000000000</v>
      </c>
      <c r="T243" s="5">
        <v>1690000000000</v>
      </c>
      <c r="U243" s="5">
        <v>1297000000000</v>
      </c>
      <c r="V243" s="5">
        <v>942000000000</v>
      </c>
      <c r="W243" s="5">
        <v>432000000000</v>
      </c>
      <c r="X243" s="5">
        <v>361000000000</v>
      </c>
      <c r="Y243" s="5">
        <v>244000000000</v>
      </c>
      <c r="Z243" s="5">
        <v>217000000000</v>
      </c>
    </row>
    <row r="244" spans="2:26" ht="15.5" x14ac:dyDescent="0.35">
      <c r="C244" t="s">
        <v>22</v>
      </c>
      <c r="I244" s="5">
        <v>101000000000</v>
      </c>
      <c r="J244" s="5">
        <v>2103000000000</v>
      </c>
      <c r="K244" s="5">
        <v>2360000000000</v>
      </c>
      <c r="L244" s="5">
        <v>2572000000000</v>
      </c>
      <c r="M244" s="5">
        <v>2709000000000</v>
      </c>
      <c r="N244" s="5">
        <v>3759000000000</v>
      </c>
      <c r="O244" s="5">
        <v>3632000000000</v>
      </c>
      <c r="P244" s="5">
        <v>3359000000000</v>
      </c>
      <c r="Q244" s="5">
        <v>2540000000000</v>
      </c>
      <c r="R244" s="5">
        <v>2342000000000</v>
      </c>
      <c r="S244" s="5">
        <v>2014000000000</v>
      </c>
      <c r="T244" s="5">
        <v>1496000000000</v>
      </c>
      <c r="U244" s="5">
        <v>1135000000000</v>
      </c>
      <c r="V244" s="5">
        <v>713000000000</v>
      </c>
      <c r="W244" s="5">
        <v>83000000000</v>
      </c>
      <c r="X244" s="5">
        <v>-168000000000</v>
      </c>
      <c r="Y244" s="5">
        <v>-143000000000</v>
      </c>
      <c r="Z244" s="5">
        <v>-426000000000</v>
      </c>
    </row>
    <row r="245" spans="2:26" ht="15.5" x14ac:dyDescent="0.35">
      <c r="C245" t="s">
        <v>249</v>
      </c>
      <c r="I245" s="5">
        <v>2108000000000</v>
      </c>
      <c r="J245" s="5">
        <v>464000000000</v>
      </c>
      <c r="K245" s="5">
        <v>306000000000</v>
      </c>
      <c r="L245" s="5">
        <v>439000000000</v>
      </c>
      <c r="M245" s="5">
        <v>118000000000</v>
      </c>
      <c r="N245" s="5">
        <v>-509000000000</v>
      </c>
      <c r="O245" s="5">
        <v>-1051000000000</v>
      </c>
      <c r="P245" s="5">
        <v>-141000000000</v>
      </c>
      <c r="Q245" s="5">
        <v>147000000000</v>
      </c>
      <c r="R245" s="5">
        <v>397000000000</v>
      </c>
      <c r="S245" s="5">
        <v>341000000000</v>
      </c>
      <c r="T245" s="5">
        <v>-194000000000</v>
      </c>
      <c r="U245" s="5">
        <v>35000000000</v>
      </c>
      <c r="V245" s="5">
        <v>80000000000</v>
      </c>
      <c r="W245" s="5">
        <v>290000000000</v>
      </c>
      <c r="X245" s="5">
        <v>409000000000</v>
      </c>
      <c r="Y245" s="5">
        <v>380000000000</v>
      </c>
      <c r="Z245" s="5">
        <v>450000000000</v>
      </c>
    </row>
    <row r="246" spans="2:26" ht="15.5" x14ac:dyDescent="0.35">
      <c r="C246" t="s">
        <v>250</v>
      </c>
      <c r="I246" s="5">
        <v>1981000000000</v>
      </c>
      <c r="J246" s="5">
        <v>1256000000000</v>
      </c>
      <c r="K246" s="5">
        <v>1423000000000</v>
      </c>
      <c r="L246" s="5">
        <v>1254000000000</v>
      </c>
      <c r="M246" s="5">
        <v>1774000000000</v>
      </c>
      <c r="N246" s="5">
        <v>684000000000</v>
      </c>
      <c r="O246" s="5">
        <v>872000000000</v>
      </c>
      <c r="P246" s="5">
        <v>416000000000</v>
      </c>
      <c r="Q246" s="5">
        <v>810000000000</v>
      </c>
      <c r="R246" s="5">
        <v>548000000000</v>
      </c>
      <c r="S246" s="5">
        <v>383000000000</v>
      </c>
      <c r="T246" s="5">
        <v>882000000000</v>
      </c>
      <c r="U246" s="5">
        <v>381000000000</v>
      </c>
      <c r="V246" s="5">
        <v>356000000000</v>
      </c>
      <c r="W246" s="5">
        <v>719000000000</v>
      </c>
      <c r="X246" s="5">
        <v>532000000000</v>
      </c>
      <c r="Y246" s="5">
        <v>184000000000</v>
      </c>
      <c r="Z246" s="5">
        <v>635000000000</v>
      </c>
    </row>
    <row r="247" spans="2:26" ht="15.5" x14ac:dyDescent="0.35">
      <c r="C247" t="s">
        <v>251</v>
      </c>
      <c r="I247" s="5">
        <v>-428000000000</v>
      </c>
      <c r="J247" s="5">
        <v>-728000000000</v>
      </c>
      <c r="K247" s="5">
        <v>-785000000000</v>
      </c>
      <c r="L247" s="5">
        <v>-459000000000</v>
      </c>
      <c r="M247" s="5">
        <v>-406000000000</v>
      </c>
      <c r="N247" s="5">
        <v>-392000000000</v>
      </c>
      <c r="O247" s="5">
        <v>-887000000000</v>
      </c>
      <c r="P247" s="5">
        <v>-961000000000</v>
      </c>
      <c r="Q247" s="5">
        <v>-566000000000</v>
      </c>
      <c r="R247" s="5">
        <v>-608000000000</v>
      </c>
      <c r="S247" s="5">
        <v>-902000000000</v>
      </c>
      <c r="T247" s="5">
        <v>-906000000000</v>
      </c>
      <c r="U247" s="5">
        <v>-558000000000</v>
      </c>
      <c r="V247" s="5">
        <v>-737000000000</v>
      </c>
      <c r="W247" s="5">
        <v>-705000000000</v>
      </c>
      <c r="X247" s="5">
        <v>-408000000000</v>
      </c>
      <c r="Y247" s="5">
        <v>-294000000000</v>
      </c>
      <c r="Z247" s="5">
        <v>-310000000000</v>
      </c>
    </row>
    <row r="248" spans="2:26" ht="15.5" x14ac:dyDescent="0.35">
      <c r="C248" t="s">
        <v>14</v>
      </c>
      <c r="I248" s="5">
        <v>1553000000000</v>
      </c>
      <c r="J248" s="5">
        <v>528000000000</v>
      </c>
      <c r="K248" s="5">
        <v>637000000000</v>
      </c>
      <c r="L248" s="5">
        <v>795000000000</v>
      </c>
      <c r="M248" s="5">
        <v>1368000000000</v>
      </c>
      <c r="N248" s="5">
        <v>291000000000</v>
      </c>
      <c r="O248" s="5">
        <v>-15000000000</v>
      </c>
      <c r="P248" s="5">
        <v>-545000000000</v>
      </c>
      <c r="Q248" s="5">
        <v>244000000000</v>
      </c>
      <c r="R248" s="5">
        <v>-60000000000</v>
      </c>
      <c r="S248" s="5">
        <v>-519000000000</v>
      </c>
      <c r="T248" s="5">
        <v>-24000000000</v>
      </c>
      <c r="U248" s="5">
        <v>-178000000000</v>
      </c>
      <c r="V248" s="5">
        <v>-382000000000</v>
      </c>
      <c r="W248" s="5">
        <v>14000000000</v>
      </c>
      <c r="X248" s="5">
        <v>124000000000</v>
      </c>
      <c r="Y248" s="5">
        <v>-110000000000</v>
      </c>
      <c r="Z248" s="5">
        <v>325000000000</v>
      </c>
    </row>
    <row r="249" spans="2:26" ht="15.5" x14ac:dyDescent="0.35">
      <c r="C249" t="s">
        <v>16</v>
      </c>
      <c r="I249" s="6">
        <v>853.99</v>
      </c>
      <c r="J249" s="6">
        <v>290.35000000000002</v>
      </c>
      <c r="K249" s="6">
        <v>350.52</v>
      </c>
      <c r="L249" s="6">
        <v>437.08</v>
      </c>
      <c r="M249" s="6">
        <v>723.68</v>
      </c>
      <c r="N249" s="6">
        <v>154.02000000000001</v>
      </c>
      <c r="O249" s="6">
        <v>-7.82</v>
      </c>
      <c r="P249" s="6">
        <v>-288.20999999999998</v>
      </c>
      <c r="Q249" s="6">
        <v>129.13999999999999</v>
      </c>
      <c r="R249" s="6">
        <v>-31.55</v>
      </c>
      <c r="S249" s="6">
        <v>-274.74</v>
      </c>
      <c r="T249" s="6">
        <v>-12.85</v>
      </c>
      <c r="U249" s="6">
        <v>-93.93</v>
      </c>
      <c r="V249" s="6">
        <v>-201.99</v>
      </c>
      <c r="W249" s="6">
        <v>7.41</v>
      </c>
      <c r="X249" s="6">
        <v>65.47</v>
      </c>
      <c r="Y249" s="6">
        <v>-58.01</v>
      </c>
      <c r="Z249" s="6">
        <v>178.98</v>
      </c>
    </row>
    <row r="251" spans="2:26" ht="15.5" x14ac:dyDescent="0.35">
      <c r="B251" t="s">
        <v>252</v>
      </c>
      <c r="C251" t="s">
        <v>253</v>
      </c>
      <c r="D251" s="5">
        <v>108000000000</v>
      </c>
      <c r="E251" s="5">
        <v>-515000000000</v>
      </c>
      <c r="F251" s="5">
        <v>336000000000</v>
      </c>
      <c r="G251" s="5">
        <v>251000000000</v>
      </c>
      <c r="H251" s="5">
        <v>432000000000</v>
      </c>
      <c r="I251" s="5">
        <v>360000000000</v>
      </c>
      <c r="J251" s="5">
        <v>749000000000</v>
      </c>
      <c r="K251" s="5">
        <v>484000000000</v>
      </c>
      <c r="L251" s="5">
        <v>1050000000000</v>
      </c>
      <c r="M251" s="5">
        <v>802000000000</v>
      </c>
      <c r="N251" s="5">
        <v>-201000000000</v>
      </c>
      <c r="O251" s="5">
        <v>33000000000</v>
      </c>
      <c r="P251" s="5">
        <v>56000000000</v>
      </c>
      <c r="Q251" s="5">
        <v>288000000000</v>
      </c>
    </row>
    <row r="252" spans="2:26" ht="15.5" x14ac:dyDescent="0.35">
      <c r="C252" t="s">
        <v>254</v>
      </c>
      <c r="H252" s="5">
        <v>180000000000</v>
      </c>
      <c r="I252" s="5">
        <v>360000000000</v>
      </c>
      <c r="J252" s="5">
        <v>749000000000</v>
      </c>
      <c r="K252" s="5">
        <v>484000000000</v>
      </c>
      <c r="L252" s="5">
        <v>1050000000000</v>
      </c>
      <c r="M252" s="5">
        <v>802000000000</v>
      </c>
      <c r="N252" s="5">
        <v>-201000000000</v>
      </c>
      <c r="O252" s="5">
        <v>33000000000</v>
      </c>
      <c r="P252" s="5">
        <v>56000000000</v>
      </c>
      <c r="Q252" s="5">
        <v>288000000000</v>
      </c>
    </row>
    <row r="253" spans="2:26" ht="15.5" x14ac:dyDescent="0.35">
      <c r="C253" t="s">
        <v>401</v>
      </c>
      <c r="H253" s="5">
        <v>330</v>
      </c>
      <c r="I253" s="5">
        <v>330</v>
      </c>
      <c r="J253" s="5">
        <v>330</v>
      </c>
      <c r="K253" s="5">
        <v>121</v>
      </c>
      <c r="L253" s="5">
        <v>288</v>
      </c>
      <c r="M253" s="5">
        <v>135</v>
      </c>
      <c r="Q253" s="5">
        <v>70</v>
      </c>
    </row>
    <row r="254" spans="2:26" ht="15.5" x14ac:dyDescent="0.35">
      <c r="C254" t="s">
        <v>76</v>
      </c>
      <c r="H254" s="6">
        <v>1.3900999999999999</v>
      </c>
      <c r="I254" s="6">
        <v>1.6686000000000001</v>
      </c>
      <c r="J254" s="6">
        <v>0.80169999999999997</v>
      </c>
      <c r="K254" s="6">
        <v>0.59289999999999998</v>
      </c>
      <c r="L254" s="6">
        <v>0.6502</v>
      </c>
      <c r="M254" s="6">
        <v>0.39890000000000003</v>
      </c>
      <c r="Q254" s="6">
        <v>0.57669999999999999</v>
      </c>
    </row>
    <row r="255" spans="2:26" ht="15.5" x14ac:dyDescent="0.35">
      <c r="C255" t="s">
        <v>402</v>
      </c>
      <c r="H255" s="6">
        <v>0.1134</v>
      </c>
      <c r="I255" s="6">
        <v>0.11380000000000001</v>
      </c>
      <c r="J255" s="6">
        <v>0.11380000000000001</v>
      </c>
      <c r="K255" s="6">
        <v>5.7599999999999998E-2</v>
      </c>
      <c r="L255" s="6">
        <v>0.1303</v>
      </c>
      <c r="M255" s="6">
        <v>5.7699999999999994E-2</v>
      </c>
      <c r="Q255" s="6">
        <v>2.9900000000000003E-2</v>
      </c>
    </row>
    <row r="256" spans="2:26" ht="15.5" x14ac:dyDescent="0.35">
      <c r="C256" t="s">
        <v>56</v>
      </c>
      <c r="D256" s="6">
        <v>59.35</v>
      </c>
      <c r="E256" s="6">
        <v>-283.14</v>
      </c>
      <c r="F256" s="6">
        <v>184.93</v>
      </c>
      <c r="G256" s="6">
        <v>137.87</v>
      </c>
      <c r="H256" s="6">
        <v>237.39</v>
      </c>
      <c r="I256" s="6">
        <v>197.77</v>
      </c>
      <c r="J256" s="6">
        <v>411.61</v>
      </c>
      <c r="K256" s="6">
        <v>265.98</v>
      </c>
      <c r="L256" s="6">
        <v>577.26</v>
      </c>
      <c r="M256" s="6">
        <v>441.04</v>
      </c>
      <c r="N256" s="6">
        <v>-110.75</v>
      </c>
      <c r="O256" s="6">
        <v>18.23</v>
      </c>
      <c r="P256" s="6">
        <v>30.53</v>
      </c>
      <c r="Q256" s="6">
        <v>158.18</v>
      </c>
    </row>
    <row r="257" spans="3:17" ht="15.5" x14ac:dyDescent="0.35">
      <c r="C257" t="s">
        <v>255</v>
      </c>
      <c r="H257" s="6">
        <v>99.01</v>
      </c>
      <c r="I257" s="6">
        <v>197.77</v>
      </c>
      <c r="J257" s="6">
        <v>411.61</v>
      </c>
      <c r="K257" s="6">
        <v>265.98</v>
      </c>
      <c r="L257" s="6">
        <v>577.26</v>
      </c>
      <c r="M257" s="6">
        <v>441.04</v>
      </c>
      <c r="N257" s="6">
        <v>-110.75</v>
      </c>
      <c r="O257" s="6">
        <v>18.23</v>
      </c>
      <c r="P257" s="6">
        <v>30.53</v>
      </c>
      <c r="Q257" s="6">
        <v>158.18</v>
      </c>
    </row>
    <row r="258" spans="3:17" ht="15.5" x14ac:dyDescent="0.35">
      <c r="C258" t="s">
        <v>78</v>
      </c>
      <c r="H258" s="5">
        <v>330</v>
      </c>
      <c r="I258" s="5">
        <v>330</v>
      </c>
      <c r="J258" s="5">
        <v>330</v>
      </c>
      <c r="K258" s="5">
        <v>121</v>
      </c>
      <c r="L258" s="5">
        <v>288</v>
      </c>
      <c r="M258" s="5">
        <v>135</v>
      </c>
      <c r="Q258" s="5">
        <v>70</v>
      </c>
    </row>
    <row r="259" spans="3:17" ht="15.5" x14ac:dyDescent="0.35">
      <c r="C259" t="s">
        <v>403</v>
      </c>
      <c r="H259" s="6">
        <v>1.3900999999999999</v>
      </c>
      <c r="I259" s="6">
        <v>1.6686000000000001</v>
      </c>
      <c r="J259" s="6">
        <v>0.80169999999999997</v>
      </c>
      <c r="K259" s="6">
        <v>0.59289999999999998</v>
      </c>
      <c r="L259" s="6">
        <v>0.6502</v>
      </c>
      <c r="M259" s="6">
        <v>0.39890000000000003</v>
      </c>
      <c r="Q259" s="6">
        <v>0.57669999999999999</v>
      </c>
    </row>
    <row r="260" spans="3:17" ht="15.5" x14ac:dyDescent="0.35">
      <c r="C260" t="s">
        <v>404</v>
      </c>
      <c r="H260" s="6">
        <v>0.1134</v>
      </c>
      <c r="I260" s="6">
        <v>0.11380000000000001</v>
      </c>
      <c r="J260" s="6">
        <v>0.11380000000000001</v>
      </c>
      <c r="K260" s="6">
        <v>5.7599999999999998E-2</v>
      </c>
      <c r="L260" s="6">
        <v>0.1303</v>
      </c>
      <c r="M260" s="6">
        <v>5.7699999999999994E-2</v>
      </c>
      <c r="Q260" s="6">
        <v>2.9900000000000003E-2</v>
      </c>
    </row>
    <row r="261" spans="3:17" ht="15.5" x14ac:dyDescent="0.35">
      <c r="C261" t="s">
        <v>256</v>
      </c>
      <c r="D261" s="5">
        <v>1257000000000</v>
      </c>
      <c r="E261" s="5">
        <v>1834000000000</v>
      </c>
      <c r="F261" s="5">
        <v>1319000000000</v>
      </c>
      <c r="G261" s="5">
        <v>1661000000000</v>
      </c>
      <c r="H261" s="5">
        <v>5026000000000</v>
      </c>
      <c r="I261" s="5">
        <v>6447000000000</v>
      </c>
      <c r="J261" s="5">
        <v>5537000000000</v>
      </c>
      <c r="K261" s="5">
        <v>5621000000000</v>
      </c>
      <c r="L261" s="5">
        <v>5672000000000</v>
      </c>
      <c r="M261" s="5">
        <v>5222000000000</v>
      </c>
      <c r="N261" s="5">
        <v>3502000000000</v>
      </c>
      <c r="O261" s="5">
        <v>3268000000000</v>
      </c>
      <c r="P261" s="5">
        <v>3207000000000</v>
      </c>
      <c r="Q261" s="5">
        <v>3616000000000</v>
      </c>
    </row>
    <row r="262" spans="3:17" ht="15.5" x14ac:dyDescent="0.35">
      <c r="C262" t="s">
        <v>257</v>
      </c>
      <c r="H262" s="5">
        <v>6070000000000</v>
      </c>
      <c r="I262" s="5">
        <v>6447000000000</v>
      </c>
      <c r="J262" s="5">
        <v>5537000000000</v>
      </c>
      <c r="K262" s="5">
        <v>5621000000000</v>
      </c>
      <c r="L262" s="5">
        <v>5672000000000</v>
      </c>
      <c r="M262" s="5">
        <v>5222000000000</v>
      </c>
      <c r="N262" s="5">
        <v>3502000000000</v>
      </c>
      <c r="O262" s="5">
        <v>3268000000000</v>
      </c>
      <c r="P262" s="5">
        <v>3207000000000</v>
      </c>
      <c r="Q262" s="5">
        <v>3616000000000</v>
      </c>
    </row>
    <row r="263" spans="3:17" ht="15.5" x14ac:dyDescent="0.35">
      <c r="C263" t="s">
        <v>405</v>
      </c>
      <c r="H263" s="5">
        <v>330</v>
      </c>
      <c r="I263" s="5">
        <v>330</v>
      </c>
      <c r="J263" s="5">
        <v>330</v>
      </c>
      <c r="K263" s="5">
        <v>121</v>
      </c>
      <c r="L263" s="5">
        <v>288</v>
      </c>
      <c r="M263" s="5">
        <v>135</v>
      </c>
      <c r="Q263" s="5">
        <v>70</v>
      </c>
    </row>
    <row r="264" spans="3:17" ht="15.5" x14ac:dyDescent="0.35">
      <c r="C264" t="s">
        <v>406</v>
      </c>
      <c r="H264" s="6">
        <v>1.3900999999999999</v>
      </c>
      <c r="I264" s="6">
        <v>1.6686000000000001</v>
      </c>
      <c r="J264" s="6">
        <v>0.80169999999999997</v>
      </c>
      <c r="K264" s="6">
        <v>0.59289999999999998</v>
      </c>
      <c r="L264" s="6">
        <v>0.6502</v>
      </c>
      <c r="M264" s="6">
        <v>0.39890000000000003</v>
      </c>
      <c r="Q264" s="6">
        <v>0.57669999999999999</v>
      </c>
    </row>
    <row r="265" spans="3:17" ht="15.5" x14ac:dyDescent="0.35">
      <c r="C265" t="s">
        <v>407</v>
      </c>
      <c r="H265" s="6">
        <v>0.1134</v>
      </c>
      <c r="I265" s="6">
        <v>0.11380000000000001</v>
      </c>
      <c r="J265" s="6">
        <v>0.11380000000000001</v>
      </c>
      <c r="K265" s="6">
        <v>5.7599999999999998E-2</v>
      </c>
      <c r="L265" s="6">
        <v>0.1303</v>
      </c>
      <c r="M265" s="6">
        <v>5.7699999999999994E-2</v>
      </c>
      <c r="Q265" s="6">
        <v>2.9900000000000003E-2</v>
      </c>
    </row>
    <row r="266" spans="3:17" ht="15.5" x14ac:dyDescent="0.35">
      <c r="C266" t="s">
        <v>258</v>
      </c>
      <c r="I266" s="6">
        <v>12.26</v>
      </c>
    </row>
    <row r="267" spans="3:17" ht="15.5" x14ac:dyDescent="0.35">
      <c r="C267" t="s">
        <v>259</v>
      </c>
      <c r="I267" s="6">
        <v>29.39</v>
      </c>
    </row>
    <row r="268" spans="3:17" ht="15.5" x14ac:dyDescent="0.35">
      <c r="C268" t="s">
        <v>260</v>
      </c>
      <c r="I268" s="6">
        <v>7.49</v>
      </c>
    </row>
    <row r="269" spans="3:17" ht="15.5" x14ac:dyDescent="0.35">
      <c r="C269" t="s">
        <v>261</v>
      </c>
      <c r="I269" s="6">
        <v>3.4000000000000002E-2</v>
      </c>
    </row>
    <row r="270" spans="3:17" ht="15.5" x14ac:dyDescent="0.35">
      <c r="C270" t="s">
        <v>262</v>
      </c>
      <c r="I270" s="6">
        <v>0.87</v>
      </c>
    </row>
    <row r="271" spans="3:17" ht="15.5" x14ac:dyDescent="0.35">
      <c r="C271" t="s">
        <v>263</v>
      </c>
      <c r="I271" s="6">
        <v>1.03</v>
      </c>
    </row>
    <row r="272" spans="3:17" ht="15.5" x14ac:dyDescent="0.35">
      <c r="C272" t="s">
        <v>264</v>
      </c>
      <c r="I272" s="6">
        <v>2.89</v>
      </c>
    </row>
    <row r="273" spans="3:9" ht="15.5" x14ac:dyDescent="0.35">
      <c r="C273" t="s">
        <v>265</v>
      </c>
      <c r="I273" s="6">
        <v>3.88</v>
      </c>
    </row>
    <row r="274" spans="3:9" ht="15.5" x14ac:dyDescent="0.35">
      <c r="C274" t="s">
        <v>266</v>
      </c>
      <c r="I274" s="6">
        <v>16.670000000000002</v>
      </c>
    </row>
    <row r="275" spans="3:9" ht="15.5" x14ac:dyDescent="0.35">
      <c r="C275" t="s">
        <v>267</v>
      </c>
      <c r="I275" s="5">
        <v>5</v>
      </c>
    </row>
    <row r="276" spans="3:9" ht="15.5" x14ac:dyDescent="0.35">
      <c r="C276" t="s">
        <v>408</v>
      </c>
      <c r="I276" s="6">
        <v>-0.56000000000000005</v>
      </c>
    </row>
    <row r="277" spans="3:9" ht="15.5" x14ac:dyDescent="0.35">
      <c r="C277" t="s">
        <v>409</v>
      </c>
      <c r="I277" s="6">
        <v>-0.98</v>
      </c>
    </row>
    <row r="278" spans="3:9" ht="15.5" x14ac:dyDescent="0.35">
      <c r="C278" t="s">
        <v>268</v>
      </c>
      <c r="I278" s="6">
        <v>99.01</v>
      </c>
    </row>
    <row r="279" spans="3:9" ht="15.5" x14ac:dyDescent="0.35">
      <c r="C279" t="s">
        <v>269</v>
      </c>
      <c r="I279" s="6">
        <v>237.39</v>
      </c>
    </row>
    <row r="280" spans="3:9" ht="15.5" x14ac:dyDescent="0.35">
      <c r="C280" t="s">
        <v>270</v>
      </c>
      <c r="I280" s="6">
        <v>3337.62</v>
      </c>
    </row>
    <row r="281" spans="3:9" ht="15.5" x14ac:dyDescent="0.35">
      <c r="C281" t="s">
        <v>271</v>
      </c>
      <c r="D281" s="6">
        <v>902.72</v>
      </c>
    </row>
    <row r="282" spans="3:9" ht="15.5" x14ac:dyDescent="0.35">
      <c r="C282" t="s">
        <v>272</v>
      </c>
      <c r="I282" s="6">
        <v>2829.83</v>
      </c>
    </row>
    <row r="283" spans="3:9" ht="15.5" x14ac:dyDescent="0.35">
      <c r="C283" t="s">
        <v>273</v>
      </c>
      <c r="I283" s="6">
        <v>750.28</v>
      </c>
    </row>
    <row r="284" spans="3:9" ht="15.5" x14ac:dyDescent="0.35">
      <c r="C284" t="s">
        <v>274</v>
      </c>
      <c r="D284" s="6">
        <v>1.23</v>
      </c>
    </row>
    <row r="285" spans="3:9" ht="15.5" x14ac:dyDescent="0.35">
      <c r="C285" t="s">
        <v>275</v>
      </c>
      <c r="D285" s="6">
        <v>0.98</v>
      </c>
    </row>
    <row r="286" spans="3:9" ht="15.5" x14ac:dyDescent="0.35">
      <c r="C286" t="s">
        <v>276</v>
      </c>
      <c r="D286" s="6">
        <v>0.32</v>
      </c>
    </row>
    <row r="287" spans="3:9" ht="15.5" x14ac:dyDescent="0.35">
      <c r="C287" t="s">
        <v>277</v>
      </c>
      <c r="D287" s="6">
        <v>0.17</v>
      </c>
    </row>
    <row r="288" spans="3:9" ht="15.5" x14ac:dyDescent="0.35">
      <c r="C288" t="s">
        <v>278</v>
      </c>
      <c r="D288" s="6">
        <v>0.69</v>
      </c>
    </row>
    <row r="289" spans="3:9" ht="15.5" x14ac:dyDescent="0.35">
      <c r="C289" t="s">
        <v>279</v>
      </c>
      <c r="D289" s="6">
        <v>0.19</v>
      </c>
    </row>
    <row r="290" spans="3:9" ht="15.5" x14ac:dyDescent="0.35">
      <c r="C290" t="s">
        <v>280</v>
      </c>
      <c r="D290" s="6">
        <v>1.69</v>
      </c>
    </row>
    <row r="291" spans="3:9" ht="15.5" x14ac:dyDescent="0.35">
      <c r="C291" t="s">
        <v>410</v>
      </c>
      <c r="I291" s="6">
        <v>3.71</v>
      </c>
    </row>
    <row r="292" spans="3:9" ht="15.5" x14ac:dyDescent="0.35">
      <c r="C292" t="s">
        <v>12</v>
      </c>
      <c r="D292" s="5">
        <v>-1000000000</v>
      </c>
    </row>
    <row r="293" spans="3:9" ht="15.5" x14ac:dyDescent="0.35">
      <c r="C293" t="s">
        <v>281</v>
      </c>
      <c r="I293" s="6">
        <v>4.1399999999999997</v>
      </c>
    </row>
    <row r="294" spans="3:9" ht="15.5" x14ac:dyDescent="0.35">
      <c r="C294" t="s">
        <v>282</v>
      </c>
      <c r="I294" s="6">
        <v>2.07E-2</v>
      </c>
    </row>
    <row r="295" spans="3:9" ht="15.5" x14ac:dyDescent="0.35">
      <c r="C295" t="s">
        <v>283</v>
      </c>
      <c r="I295" s="6">
        <v>3.5000000000000003E-2</v>
      </c>
    </row>
    <row r="296" spans="3:9" ht="15.5" x14ac:dyDescent="0.35">
      <c r="C296" t="s">
        <v>284</v>
      </c>
      <c r="I296" s="6">
        <v>9.11E-2</v>
      </c>
    </row>
    <row r="297" spans="3:9" ht="15.5" x14ac:dyDescent="0.35">
      <c r="C297" t="s">
        <v>285</v>
      </c>
      <c r="I297" s="6">
        <v>3.9699999999999999E-2</v>
      </c>
    </row>
    <row r="298" spans="3:9" ht="15.5" x14ac:dyDescent="0.35">
      <c r="C298" t="s">
        <v>286</v>
      </c>
      <c r="D298" s="6">
        <v>20.3</v>
      </c>
    </row>
    <row r="299" spans="3:9" ht="15.5" x14ac:dyDescent="0.35">
      <c r="C299" t="s">
        <v>287</v>
      </c>
      <c r="D299" s="6">
        <v>57.15</v>
      </c>
    </row>
    <row r="300" spans="3:9" ht="15.5" x14ac:dyDescent="0.35">
      <c r="C300" t="s">
        <v>288</v>
      </c>
      <c r="D300" s="6">
        <v>46.57</v>
      </c>
    </row>
    <row r="301" spans="3:9" ht="15.5" x14ac:dyDescent="0.35">
      <c r="C301" t="s">
        <v>289</v>
      </c>
      <c r="D301" s="6">
        <v>30.88</v>
      </c>
    </row>
    <row r="302" spans="3:9" ht="15.5" x14ac:dyDescent="0.35">
      <c r="C302" t="s">
        <v>290</v>
      </c>
      <c r="D302" s="6">
        <v>4.4800000000000004</v>
      </c>
    </row>
    <row r="303" spans="3:9" ht="15.5" x14ac:dyDescent="0.35">
      <c r="C303" t="s">
        <v>291</v>
      </c>
      <c r="I303" s="6">
        <v>0.65</v>
      </c>
    </row>
    <row r="304" spans="3:9" ht="15.5" x14ac:dyDescent="0.35">
      <c r="C304" t="s">
        <v>292</v>
      </c>
      <c r="I304" s="6">
        <v>6.6</v>
      </c>
    </row>
    <row r="305" spans="3:9" ht="15.5" x14ac:dyDescent="0.35">
      <c r="C305" t="s">
        <v>52</v>
      </c>
      <c r="I305" s="5">
        <v>5292000000000</v>
      </c>
    </row>
    <row r="306" spans="3:9" ht="15.5" x14ac:dyDescent="0.35">
      <c r="C306" t="s">
        <v>293</v>
      </c>
      <c r="I306" s="5">
        <v>5311000000000</v>
      </c>
    </row>
    <row r="307" spans="3:9" ht="15.5" x14ac:dyDescent="0.35">
      <c r="C307" t="s">
        <v>294</v>
      </c>
      <c r="I307" s="5">
        <v>1820000000</v>
      </c>
    </row>
    <row r="308" spans="3:9" ht="15.5" x14ac:dyDescent="0.35">
      <c r="C308" t="s">
        <v>295</v>
      </c>
      <c r="I308" s="6">
        <v>1.3000000000000001E-2</v>
      </c>
    </row>
    <row r="309" spans="3:9" ht="15.5" x14ac:dyDescent="0.35">
      <c r="C309" t="s">
        <v>296</v>
      </c>
      <c r="D309" s="6">
        <v>0.17050000000000001</v>
      </c>
    </row>
    <row r="310" spans="3:9" ht="15.5" x14ac:dyDescent="0.35">
      <c r="C310" t="s">
        <v>297</v>
      </c>
      <c r="D310" s="6">
        <v>0.1108</v>
      </c>
    </row>
    <row r="311" spans="3:9" ht="15.5" x14ac:dyDescent="0.35">
      <c r="C311" t="s">
        <v>298</v>
      </c>
      <c r="D311" s="6">
        <v>8.5900000000000004E-2</v>
      </c>
    </row>
    <row r="312" spans="3:9" ht="15.5" x14ac:dyDescent="0.35">
      <c r="C312" t="s">
        <v>299</v>
      </c>
      <c r="D312" s="6">
        <v>-0.23070000000000002</v>
      </c>
    </row>
    <row r="313" spans="3:9" ht="15.5" x14ac:dyDescent="0.35">
      <c r="C313" t="s">
        <v>300</v>
      </c>
      <c r="D313" s="6">
        <v>-0.6411</v>
      </c>
    </row>
    <row r="314" spans="3:9" ht="15.5" x14ac:dyDescent="0.35">
      <c r="C314" t="s">
        <v>301</v>
      </c>
      <c r="D314" s="6">
        <v>-0.62460000000000004</v>
      </c>
    </row>
    <row r="315" spans="3:9" ht="15.5" x14ac:dyDescent="0.35">
      <c r="C315" t="s">
        <v>411</v>
      </c>
      <c r="I315" s="5">
        <v>330</v>
      </c>
    </row>
    <row r="316" spans="3:9" ht="15.5" x14ac:dyDescent="0.35">
      <c r="C316" t="s">
        <v>442</v>
      </c>
      <c r="I316" s="5">
        <v>330</v>
      </c>
    </row>
    <row r="317" spans="3:9" ht="15.5" x14ac:dyDescent="0.35">
      <c r="C317" t="s">
        <v>443</v>
      </c>
      <c r="I317" s="6">
        <v>1.3900999999999999</v>
      </c>
    </row>
    <row r="318" spans="3:9" ht="15.5" x14ac:dyDescent="0.35">
      <c r="C318" t="s">
        <v>444</v>
      </c>
      <c r="I318" s="6">
        <v>0.1134</v>
      </c>
    </row>
    <row r="319" spans="3:9" ht="15.5" x14ac:dyDescent="0.35">
      <c r="C319" t="s">
        <v>412</v>
      </c>
      <c r="I319" t="s">
        <v>2691</v>
      </c>
    </row>
    <row r="320" spans="3:9" ht="15.5" x14ac:dyDescent="0.35">
      <c r="C320" t="s">
        <v>302</v>
      </c>
      <c r="I320" s="5">
        <v>6</v>
      </c>
    </row>
    <row r="321" spans="3:9" ht="15.5" x14ac:dyDescent="0.35">
      <c r="C321" t="s">
        <v>303</v>
      </c>
      <c r="I321" s="6">
        <v>0.05</v>
      </c>
    </row>
    <row r="322" spans="3:9" ht="15.5" x14ac:dyDescent="0.35">
      <c r="C322" t="s">
        <v>304</v>
      </c>
      <c r="I322" s="6">
        <v>0.78</v>
      </c>
    </row>
    <row r="323" spans="3:9" ht="15.5" x14ac:dyDescent="0.35">
      <c r="C323" t="s">
        <v>414</v>
      </c>
      <c r="I323" s="6">
        <v>0.31</v>
      </c>
    </row>
    <row r="324" spans="3:9" ht="15.5" x14ac:dyDescent="0.35">
      <c r="C324" t="s">
        <v>305</v>
      </c>
      <c r="I324" s="6">
        <v>0.86</v>
      </c>
    </row>
    <row r="325" spans="3:9" ht="15.5" x14ac:dyDescent="0.35">
      <c r="C325" t="s">
        <v>306</v>
      </c>
      <c r="I325" s="6">
        <v>0.62</v>
      </c>
    </row>
    <row r="326" spans="3:9" ht="15.5" x14ac:dyDescent="0.35">
      <c r="C326" t="s">
        <v>307</v>
      </c>
      <c r="I326" s="6">
        <v>0.55000000000000004</v>
      </c>
    </row>
    <row r="327" spans="3:9" ht="15.5" x14ac:dyDescent="0.35">
      <c r="C327" t="s">
        <v>308</v>
      </c>
      <c r="I327" s="6">
        <v>0.2</v>
      </c>
    </row>
    <row r="328" spans="3:9" ht="15.5" x14ac:dyDescent="0.35">
      <c r="C328" t="s">
        <v>309</v>
      </c>
      <c r="I328" s="5">
        <v>6070000000000</v>
      </c>
    </row>
    <row r="329" spans="3:9" ht="15.5" x14ac:dyDescent="0.35">
      <c r="C329" t="s">
        <v>310</v>
      </c>
      <c r="I329" s="5">
        <v>1752000000000</v>
      </c>
    </row>
    <row r="330" spans="3:9" ht="15.5" x14ac:dyDescent="0.35">
      <c r="C330" t="s">
        <v>311</v>
      </c>
      <c r="I330" s="5">
        <v>1150000000000</v>
      </c>
    </row>
    <row r="331" spans="3:9" ht="15.5" x14ac:dyDescent="0.35">
      <c r="C331" t="s">
        <v>312</v>
      </c>
      <c r="I331" s="5">
        <v>180000000000</v>
      </c>
    </row>
    <row r="332" spans="3:9" ht="15.5" x14ac:dyDescent="0.35">
      <c r="C332" t="s">
        <v>313</v>
      </c>
      <c r="D332" s="5">
        <v>1642000000000</v>
      </c>
    </row>
    <row r="333" spans="3:9" ht="15.5" x14ac:dyDescent="0.35">
      <c r="C333" t="s">
        <v>314</v>
      </c>
      <c r="D333" s="5">
        <v>8688000000000</v>
      </c>
    </row>
    <row r="334" spans="3:9" ht="15.5" x14ac:dyDescent="0.35">
      <c r="C334" t="s">
        <v>315</v>
      </c>
      <c r="D334" s="5">
        <v>3542000000000</v>
      </c>
    </row>
    <row r="335" spans="3:9" ht="15.5" x14ac:dyDescent="0.35">
      <c r="C335" t="s">
        <v>237</v>
      </c>
      <c r="D335" s="5">
        <v>584000000000</v>
      </c>
    </row>
    <row r="336" spans="3:9" ht="15.5" x14ac:dyDescent="0.35">
      <c r="C336" t="s">
        <v>236</v>
      </c>
      <c r="I336" s="5">
        <v>5146000000000</v>
      </c>
    </row>
    <row r="337" spans="3:9" ht="15.5" x14ac:dyDescent="0.35">
      <c r="C337" t="s">
        <v>235</v>
      </c>
      <c r="D337" s="5">
        <v>881000000000</v>
      </c>
    </row>
    <row r="338" spans="3:9" ht="15.5" x14ac:dyDescent="0.35">
      <c r="C338" t="s">
        <v>234</v>
      </c>
      <c r="D338" s="5">
        <v>780000000000</v>
      </c>
    </row>
    <row r="339" spans="3:9" ht="15.5" x14ac:dyDescent="0.35">
      <c r="C339" t="s">
        <v>23</v>
      </c>
      <c r="D339" s="5">
        <v>1660000000000</v>
      </c>
    </row>
    <row r="340" spans="3:9" ht="15.5" x14ac:dyDescent="0.35">
      <c r="C340" t="s">
        <v>20</v>
      </c>
      <c r="D340" s="5">
        <v>19000000000</v>
      </c>
    </row>
    <row r="341" spans="3:9" ht="15.5" x14ac:dyDescent="0.35">
      <c r="C341" t="s">
        <v>316</v>
      </c>
      <c r="I341" s="5">
        <v>5146000000000</v>
      </c>
    </row>
    <row r="342" spans="3:9" ht="15.5" x14ac:dyDescent="0.35">
      <c r="C342" t="s">
        <v>317</v>
      </c>
      <c r="I342" s="5">
        <v>1833000000000</v>
      </c>
    </row>
    <row r="343" spans="3:9" ht="15.5" x14ac:dyDescent="0.35">
      <c r="C343" t="s">
        <v>318</v>
      </c>
      <c r="I343" s="5">
        <v>640000000000</v>
      </c>
    </row>
    <row r="344" spans="3:9" ht="15.5" x14ac:dyDescent="0.35">
      <c r="C344" t="s">
        <v>319</v>
      </c>
      <c r="I344" s="5">
        <v>-1425000000000</v>
      </c>
    </row>
    <row r="345" spans="3:9" ht="15.5" x14ac:dyDescent="0.35">
      <c r="C345" t="s">
        <v>320</v>
      </c>
      <c r="I345" s="5">
        <v>-469000000000</v>
      </c>
    </row>
    <row r="346" spans="3:9" ht="15.5" x14ac:dyDescent="0.35">
      <c r="C346" t="s">
        <v>321</v>
      </c>
      <c r="I346" s="5">
        <v>1364000000000</v>
      </c>
    </row>
  </sheetData>
  <pageMargins left="0.7" right="0.7" top="0.75" bottom="0.75" header="0.3" footer="0.3"/>
  <ignoredErrors>
    <ignoredError sqref="A1:Z347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R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2692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</row>
    <row r="2" spans="1:18" ht="15.5" x14ac:dyDescent="0.35">
      <c r="C2" t="s">
        <v>2693</v>
      </c>
      <c r="D2" s="2" vm="233">
        <f ca="1">IFERROR(_xlfn.STOCKHISTORY("XIDX:" &amp; $C$1, D3, , 0, 0, 1), "Libur")</f>
        <v>745</v>
      </c>
      <c r="H2" s="2" vm="233">
        <f ca="1">IFERROR(INDEX(D2:G2,COUNT(D2:G2)),"")</f>
        <v>745</v>
      </c>
      <c r="I2" s="2" vm="83">
        <f t="shared" ref="I2:R2" ca="1" si="0">IFERROR(_xlfn.STOCKHISTORY("XIDX:" &amp; $C$1, I1, , 0, 0, 1), "Libur")</f>
        <v>900</v>
      </c>
      <c r="J2" s="2" vm="606">
        <f t="shared" ca="1" si="0"/>
        <v>935</v>
      </c>
      <c r="K2" s="2" t="str">
        <f t="shared" ca="1" si="0"/>
        <v>Libur</v>
      </c>
      <c r="L2" s="2" vm="566">
        <f t="shared" ca="1" si="0"/>
        <v>2300</v>
      </c>
      <c r="M2" s="2" vm="384">
        <f t="shared" ca="1" si="0"/>
        <v>780</v>
      </c>
      <c r="N2" s="2" vm="607">
        <f t="shared" ca="1" si="0"/>
        <v>2600</v>
      </c>
      <c r="O2" s="2" vm="430">
        <f t="shared" ca="1" si="0"/>
        <v>3450</v>
      </c>
      <c r="P2" s="2" t="str">
        <f t="shared" ca="1" si="0"/>
        <v>Libur</v>
      </c>
      <c r="Q2" s="2" t="str">
        <f t="shared" ca="1" si="0"/>
        <v>Libur</v>
      </c>
      <c r="R2" s="2" vm="608">
        <f t="shared" ca="1" si="0"/>
        <v>895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17833596422</v>
      </c>
      <c r="H4" s="2">
        <f>IFERROR(SUM(D4:G4)*(4/MAX(1,COUNT(D4:G4))),"")</f>
        <v>71334385688</v>
      </c>
      <c r="I4" s="2">
        <f t="shared" ref="I4:R4" si="1">IFERROR(INDEX(I51:I500,MATCH($C$4,$C$51:$C$500,0)),"")</f>
        <v>123996855122</v>
      </c>
      <c r="J4" s="2">
        <f t="shared" si="1"/>
        <v>155976345112</v>
      </c>
      <c r="K4" s="2">
        <f t="shared" si="1"/>
        <v>133104822414</v>
      </c>
      <c r="L4" s="2">
        <f t="shared" si="1"/>
        <v>90237216111</v>
      </c>
      <c r="M4" s="2">
        <f t="shared" si="1"/>
        <v>69422735722</v>
      </c>
      <c r="N4" s="2">
        <f t="shared" si="1"/>
        <v>55621388834</v>
      </c>
      <c r="O4" s="2">
        <f t="shared" si="1"/>
        <v>155824493314</v>
      </c>
      <c r="P4" s="2">
        <f t="shared" si="1"/>
        <v>189817862304</v>
      </c>
      <c r="Q4" s="2">
        <f t="shared" si="1"/>
        <v>169232744204</v>
      </c>
      <c r="R4" s="2">
        <f t="shared" si="1"/>
        <v>160986791061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-15236364971</v>
      </c>
      <c r="H5" s="2">
        <f>IFERROR(SUM(D5:G5)*(4/MAX(1,COUNT(D5:G5))),"")</f>
        <v>-60945459884</v>
      </c>
      <c r="I5" s="2">
        <f t="shared" ref="I5:R5" si="2">IFERROR(INDEX(I51:I500,MATCH($C$5,$C$51:$C$500,0)),"")</f>
        <v>-26479154303</v>
      </c>
      <c r="J5" s="2">
        <f t="shared" si="2"/>
        <v>-12692939828</v>
      </c>
      <c r="K5" s="2">
        <f t="shared" si="2"/>
        <v>-22568533960</v>
      </c>
      <c r="L5" s="2">
        <f t="shared" si="2"/>
        <v>-30177333038</v>
      </c>
      <c r="M5" s="2">
        <f t="shared" si="2"/>
        <v>-36975739713</v>
      </c>
      <c r="N5" s="2">
        <f t="shared" si="2"/>
        <v>-47053515160</v>
      </c>
      <c r="O5" s="2">
        <f t="shared" si="2"/>
        <v>-13020087981</v>
      </c>
      <c r="P5" s="2">
        <f t="shared" si="2"/>
        <v>1129213288</v>
      </c>
      <c r="Q5" s="2">
        <f t="shared" si="2"/>
        <v>46584021</v>
      </c>
      <c r="R5" s="2">
        <f t="shared" si="2"/>
        <v>57936279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705204719701</v>
      </c>
      <c r="H6" s="2">
        <f>IFERROR(INDEX(D6:G6,COUNT(D6:G6)),"")</f>
        <v>705204719701</v>
      </c>
      <c r="I6" s="2">
        <f t="shared" ref="I6:R6" si="3">IFERROR(INDEX(I51:I500,MATCH($C$6,$C$51:$C$500,0)),"")</f>
        <v>720441084672</v>
      </c>
      <c r="J6" s="2">
        <f t="shared" si="3"/>
        <v>746920238975</v>
      </c>
      <c r="K6" s="2">
        <f t="shared" si="3"/>
        <v>759613178803</v>
      </c>
      <c r="L6" s="2">
        <f t="shared" si="3"/>
        <v>782181712763</v>
      </c>
      <c r="M6" s="2">
        <f t="shared" si="3"/>
        <v>812359045801</v>
      </c>
      <c r="N6" s="2">
        <f t="shared" si="3"/>
        <v>882560134112</v>
      </c>
      <c r="O6" s="2">
        <f t="shared" si="3"/>
        <v>935030656418</v>
      </c>
      <c r="P6" s="2">
        <f t="shared" si="3"/>
        <v>947889135960</v>
      </c>
      <c r="Q6" s="2">
        <f t="shared" si="3"/>
        <v>946640217266</v>
      </c>
      <c r="R6" s="2">
        <f t="shared" si="3"/>
        <v>946351461691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1.1200000000000001</v>
      </c>
      <c r="H7" s="3">
        <f>IFERROR(INDEX(D7:G7,COUNT(D7:G7)),"")</f>
        <v>1.1200000000000001</v>
      </c>
      <c r="I7" s="3">
        <f t="shared" ref="I7:R7" si="4">IFERROR(INDEX(I51:I500,MATCH($C$7,$C$51:$C$500,0))/1000000000,"")</f>
        <v>1.1200000000000001</v>
      </c>
      <c r="J7" s="3">
        <f t="shared" si="4"/>
        <v>1.1200000000000001</v>
      </c>
      <c r="K7" s="3">
        <f t="shared" si="4"/>
        <v>1.1200000000000001</v>
      </c>
      <c r="L7" s="3">
        <f t="shared" si="4"/>
        <v>1.1200000000000001</v>
      </c>
      <c r="M7" s="3">
        <f t="shared" si="4"/>
        <v>1.1200000000000001</v>
      </c>
      <c r="N7" s="3">
        <f t="shared" si="4"/>
        <v>1.1200000000000001</v>
      </c>
      <c r="O7" s="3">
        <f t="shared" si="4"/>
        <v>1.1200000000000001</v>
      </c>
      <c r="P7" s="3">
        <f t="shared" si="4"/>
        <v>1.1200000000000001</v>
      </c>
      <c r="Q7" s="3">
        <f t="shared" si="4"/>
        <v>1.1200000000000001</v>
      </c>
      <c r="R7" s="3">
        <f t="shared" si="4"/>
        <v>1.1200000000000001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R8" si="5">IFERROR(INDEX(I51:I500,MATCH($C$8,$C$51:$C$500,0)),"")</f>
        <v>-9000000000</v>
      </c>
      <c r="J8" s="2">
        <f t="shared" si="5"/>
        <v>-11000000000</v>
      </c>
      <c r="K8" s="2">
        <f t="shared" si="5"/>
        <v>-9000000000</v>
      </c>
      <c r="L8" s="2">
        <f t="shared" si="5"/>
        <v>-7000000000</v>
      </c>
      <c r="M8" s="2">
        <f t="shared" si="5"/>
        <v>5000000000</v>
      </c>
      <c r="N8" s="2">
        <f t="shared" si="5"/>
        <v>-3000000000</v>
      </c>
      <c r="O8" s="2">
        <f t="shared" si="5"/>
        <v>-2000000000</v>
      </c>
      <c r="P8" s="2">
        <f t="shared" si="5"/>
        <v>-4000000000</v>
      </c>
      <c r="Q8" s="2">
        <f t="shared" si="5"/>
        <v>-11000000000</v>
      </c>
      <c r="R8" s="2">
        <f t="shared" si="5"/>
        <v>-35000000000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-3.75</v>
      </c>
      <c r="H9" s="3">
        <f>IFERROR(INDEX(D9:G9,COUNT(D9:G9)),"")</f>
        <v>-3.75</v>
      </c>
      <c r="I9" s="3">
        <f t="shared" ref="I9:R9" si="6">IFERROR(INDEX(I51:I500,MATCH($C$9,$C$51:$C$500,0)),"")</f>
        <v>-8.1</v>
      </c>
      <c r="J9" s="3">
        <f t="shared" si="6"/>
        <v>-9.5399999999999991</v>
      </c>
      <c r="K9" s="3">
        <f t="shared" si="6"/>
        <v>-8.39</v>
      </c>
      <c r="L9" s="3">
        <f t="shared" si="6"/>
        <v>-6.31</v>
      </c>
      <c r="M9" s="3">
        <f t="shared" si="6"/>
        <v>4.3899999999999997</v>
      </c>
      <c r="N9" s="3">
        <f t="shared" si="6"/>
        <v>-2.92</v>
      </c>
      <c r="O9" s="3">
        <f t="shared" si="6"/>
        <v>-1.67</v>
      </c>
      <c r="P9" s="3">
        <f t="shared" si="6"/>
        <v>-3.57</v>
      </c>
      <c r="Q9" s="3">
        <f t="shared" si="6"/>
        <v>-9.5</v>
      </c>
      <c r="R9" s="3">
        <f t="shared" si="6"/>
        <v>-31.65</v>
      </c>
    </row>
    <row r="10" spans="1:18" ht="15.5" x14ac:dyDescent="0.35">
      <c r="C10" t="s">
        <v>17</v>
      </c>
      <c r="D10" s="3">
        <f ca="1">IFERROR(IF(D9=0,"",D2/D9),"")</f>
        <v>-198.66666666666666</v>
      </c>
      <c r="I10" s="3">
        <f t="shared" ref="I10:R10" ca="1" si="7">IFERROR(IF(I9=0,"",I2/I9),"")</f>
        <v>-111.11111111111111</v>
      </c>
      <c r="J10" s="3">
        <f t="shared" ca="1" si="7"/>
        <v>-98.008385744234815</v>
      </c>
      <c r="K10" s="3" t="str">
        <f t="shared" ca="1" si="7"/>
        <v/>
      </c>
      <c r="L10" s="3">
        <f t="shared" ca="1" si="7"/>
        <v>-364.50079239302698</v>
      </c>
      <c r="M10" s="3">
        <f t="shared" ca="1" si="7"/>
        <v>177.67653758542141</v>
      </c>
      <c r="N10" s="3">
        <f t="shared" ca="1" si="7"/>
        <v>-890.41095890410963</v>
      </c>
      <c r="O10" s="3">
        <f t="shared" ca="1" si="7"/>
        <v>-2065.868263473054</v>
      </c>
      <c r="P10" s="3" t="str">
        <f t="shared" ca="1" si="7"/>
        <v/>
      </c>
      <c r="Q10" s="3" t="str">
        <f t="shared" ca="1" si="7"/>
        <v/>
      </c>
      <c r="R10" s="3">
        <f t="shared" ca="1" si="7"/>
        <v>-28.278041074249607</v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2851300163</v>
      </c>
      <c r="H11" s="2">
        <f>IFERROR(INDEX(D11:G11,COUNT(D11:G11)),"")</f>
        <v>2851300163</v>
      </c>
      <c r="I11" s="2">
        <f t="shared" ref="I11:R11" si="8">IFERROR(INDEX(I51:I500,MATCH($C$11,$C$51:$C$500,0)),"")</f>
        <v>10523857754</v>
      </c>
      <c r="J11" s="2">
        <f t="shared" si="8"/>
        <v>3041986391</v>
      </c>
      <c r="K11" s="2">
        <f t="shared" si="8"/>
        <v>6441391564</v>
      </c>
      <c r="L11" s="2">
        <f t="shared" si="8"/>
        <v>14242085259</v>
      </c>
      <c r="M11" s="2">
        <f t="shared" si="8"/>
        <v>5863254678</v>
      </c>
      <c r="N11" s="2">
        <f t="shared" si="8"/>
        <v>3815940103</v>
      </c>
      <c r="O11" s="2">
        <f t="shared" si="8"/>
        <v>11693995771</v>
      </c>
      <c r="P11" s="2">
        <f t="shared" si="8"/>
        <v>20790702450</v>
      </c>
      <c r="Q11" s="2">
        <f t="shared" si="8"/>
        <v>14471813184</v>
      </c>
      <c r="R11" s="2">
        <f t="shared" si="8"/>
        <v>10036798114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14000000000</v>
      </c>
      <c r="H12" s="2">
        <f>IFERROR(INDEX(D12:G12,COUNT(D12:G12)),"")</f>
        <v>14000000000</v>
      </c>
      <c r="I12" s="2">
        <f t="shared" ref="I12:R12" si="9">IFERROR(INDEX(I51:I500,MATCH($C$12,$C$51:$C$500,0)),"")</f>
        <v>9000000000</v>
      </c>
      <c r="J12" s="2">
        <f t="shared" si="9"/>
        <v>73000000000</v>
      </c>
      <c r="K12" s="2">
        <f t="shared" si="9"/>
        <v>51000000000</v>
      </c>
      <c r="L12" s="2">
        <f t="shared" si="9"/>
        <v>42000000000</v>
      </c>
      <c r="M12" s="2">
        <f t="shared" si="9"/>
        <v>6000000000</v>
      </c>
      <c r="N12" s="2">
        <f t="shared" si="9"/>
        <v>55000000000</v>
      </c>
      <c r="O12" s="2">
        <f t="shared" si="9"/>
        <v>45000000000</v>
      </c>
      <c r="P12" s="2">
        <f t="shared" si="9"/>
        <v>36000000000</v>
      </c>
      <c r="Q12" s="2">
        <f t="shared" si="9"/>
        <v>41000000000</v>
      </c>
      <c r="R12" s="2">
        <f t="shared" si="9"/>
        <v>67000000000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</v>
      </c>
      <c r="H13" s="2">
        <f>IFERROR(INDEX(D13:G13,COUNT(D13:G13)),"")</f>
        <v>17000000000</v>
      </c>
      <c r="I13" s="2">
        <f t="shared" ref="I13:R13" si="10">IFERROR(INDEX(I51:I500,MATCH($C$13,$C$51:$C$500,0)),"")</f>
        <v>20000000000</v>
      </c>
      <c r="J13" s="2">
        <f t="shared" si="10"/>
        <v>76000000000</v>
      </c>
      <c r="K13" s="2">
        <f t="shared" si="10"/>
        <v>58000000000</v>
      </c>
      <c r="L13" s="2">
        <f t="shared" si="10"/>
        <v>56000000000</v>
      </c>
      <c r="M13" s="2">
        <f t="shared" si="10"/>
        <v>12000000000</v>
      </c>
      <c r="N13" s="2">
        <f t="shared" si="10"/>
        <v>59000000000</v>
      </c>
      <c r="O13" s="2">
        <f t="shared" si="10"/>
        <v>57000000000</v>
      </c>
      <c r="P13" s="2">
        <f t="shared" si="10"/>
        <v>57000000000</v>
      </c>
      <c r="Q13" s="2">
        <f t="shared" si="10"/>
        <v>56000000000</v>
      </c>
      <c r="R13" s="2">
        <f t="shared" si="10"/>
        <v>77000000000</v>
      </c>
    </row>
    <row r="14" spans="1:18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R14" si="11">IFERROR(INDEX(I51:I500,MATCH($C$14,$C$51:$C$500,0)),"")</f>
        <v>-25065388484</v>
      </c>
      <c r="J14" s="2">
        <f t="shared" si="11"/>
        <v>-25081516529</v>
      </c>
      <c r="K14" s="2">
        <f t="shared" si="11"/>
        <v>-19609754024</v>
      </c>
      <c r="L14" s="2">
        <f t="shared" si="11"/>
        <v>-8653191371</v>
      </c>
      <c r="M14" s="2">
        <f t="shared" si="11"/>
        <v>-6017117538</v>
      </c>
      <c r="N14" s="2">
        <f t="shared" si="11"/>
        <v>-7610119495</v>
      </c>
      <c r="O14" s="2">
        <f t="shared" si="11"/>
        <v>-14081499063</v>
      </c>
      <c r="P14" s="2">
        <f t="shared" si="11"/>
        <v>-15168341245</v>
      </c>
      <c r="Q14" s="2">
        <f t="shared" si="11"/>
        <v>-21945903359</v>
      </c>
      <c r="R14" s="2">
        <f t="shared" si="11"/>
        <v>-8029567077</v>
      </c>
    </row>
    <row r="15" spans="1:18" ht="15.5" x14ac:dyDescent="0.35">
      <c r="C15" t="s">
        <v>27</v>
      </c>
      <c r="D15" s="2">
        <f>IFERROR(INDEX(D51:D500,MATCH($C$15,$C$51:$C$500,0)),"")</f>
        <v>443767371</v>
      </c>
      <c r="H15" s="2">
        <f>IFERROR(SUM(D15:G15)*(4/MAX(1,COUNT(D15:G15))),"")</f>
        <v>1775069484</v>
      </c>
      <c r="I15" s="2">
        <f t="shared" ref="I15:R15" si="12">IFERROR(INDEX(I51:I500,MATCH($C$15,$C$51:$C$500,0)),"")</f>
        <v>0</v>
      </c>
      <c r="J15" s="2">
        <f t="shared" si="12"/>
        <v>0</v>
      </c>
      <c r="K15" s="2">
        <f t="shared" si="12"/>
        <v>71406860</v>
      </c>
      <c r="L15" s="2">
        <f t="shared" si="12"/>
        <v>220706167</v>
      </c>
      <c r="M15" s="2">
        <f t="shared" si="12"/>
        <v>173333620</v>
      </c>
      <c r="N15" s="2">
        <f t="shared" si="12"/>
        <v>-476832020</v>
      </c>
      <c r="O15" s="2">
        <f t="shared" si="12"/>
        <v>-694300415</v>
      </c>
      <c r="P15" s="2">
        <f t="shared" si="12"/>
        <v>-428003502</v>
      </c>
      <c r="Q15" s="2">
        <f t="shared" si="12"/>
        <v>-1267380329</v>
      </c>
      <c r="R15" s="2">
        <f t="shared" si="12"/>
        <v>-281078541</v>
      </c>
    </row>
    <row r="16" spans="1:18" ht="15.5" x14ac:dyDescent="0.35">
      <c r="C16" t="s">
        <v>28</v>
      </c>
      <c r="D16" s="2">
        <f>IFERROR(INDEX(D51:D500,MATCH($C$16,$C$51:$C$500,0)),"")</f>
        <v>-15680132342</v>
      </c>
      <c r="H16" s="2">
        <f>IFERROR(SUM(D16:G16)*(4/MAX(1,COUNT(D16:G16))),"")</f>
        <v>-62720529368</v>
      </c>
      <c r="I16" s="2">
        <f t="shared" ref="I16:R16" si="13">IFERROR(INDEX(I51:I500,MATCH($C$16,$C$51:$C$500,0)),"")</f>
        <v>-26666728084</v>
      </c>
      <c r="J16" s="2">
        <f t="shared" si="13"/>
        <v>-12706338542</v>
      </c>
      <c r="K16" s="2">
        <f t="shared" si="13"/>
        <v>-23593236471</v>
      </c>
      <c r="L16" s="2">
        <f t="shared" si="13"/>
        <v>-31457649796</v>
      </c>
      <c r="M16" s="2">
        <f t="shared" si="13"/>
        <v>-41955626940</v>
      </c>
      <c r="N16" s="2">
        <f t="shared" si="13"/>
        <v>-51455453612</v>
      </c>
      <c r="O16" s="2">
        <f t="shared" si="13"/>
        <v>-11982881558</v>
      </c>
      <c r="P16" s="2">
        <f t="shared" si="13"/>
        <v>2144847568</v>
      </c>
      <c r="Q16" s="2">
        <f t="shared" si="13"/>
        <v>2725449247</v>
      </c>
      <c r="R16" s="2">
        <f t="shared" si="13"/>
        <v>1044276545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834400000000</v>
      </c>
      <c r="H20" s="2">
        <f t="shared" ref="H20:R20" ca="1" si="14">IFERROR(H21*H2,"")</f>
        <v>834400000000</v>
      </c>
      <c r="I20" s="2">
        <f t="shared" ca="1" si="14"/>
        <v>1008000000000</v>
      </c>
      <c r="J20" s="2">
        <f t="shared" ca="1" si="14"/>
        <v>1047200000000</v>
      </c>
      <c r="K20" s="2" t="str">
        <f t="shared" ca="1" si="14"/>
        <v/>
      </c>
      <c r="L20" s="2">
        <f t="shared" ca="1" si="14"/>
        <v>2576000000000</v>
      </c>
      <c r="M20" s="2">
        <f t="shared" ca="1" si="14"/>
        <v>873600000000</v>
      </c>
      <c r="N20" s="2">
        <f t="shared" ca="1" si="14"/>
        <v>2912000000000</v>
      </c>
      <c r="O20" s="2">
        <f t="shared" ca="1" si="14"/>
        <v>3864000000000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1002400000000</v>
      </c>
    </row>
    <row r="21" spans="1:18" ht="15.5" x14ac:dyDescent="0.35">
      <c r="C21" t="s">
        <v>11</v>
      </c>
      <c r="D21" s="2">
        <f>IFERROR(INDEX(D51:D500,MATCH($C$7,$C$51:$C$500,0)),"")</f>
        <v>1120000000</v>
      </c>
      <c r="H21" s="2">
        <f>IFERROR(INDEX(D21:G21,COUNT(D21:G21)),"")</f>
        <v>1120000000</v>
      </c>
      <c r="I21" s="2">
        <f t="shared" ref="I21:R21" si="15">IFERROR(INDEX(I51:I500,MATCH($C$7,$C$51:$C$500,0)),"")</f>
        <v>1120000000</v>
      </c>
      <c r="J21" s="2">
        <f t="shared" si="15"/>
        <v>1120000000</v>
      </c>
      <c r="K21" s="2">
        <f t="shared" si="15"/>
        <v>1120000000</v>
      </c>
      <c r="L21" s="2">
        <f t="shared" si="15"/>
        <v>1120000000</v>
      </c>
      <c r="M21" s="2">
        <f t="shared" si="15"/>
        <v>1120000000</v>
      </c>
      <c r="N21" s="2">
        <f t="shared" si="15"/>
        <v>1120000000</v>
      </c>
      <c r="O21" s="2">
        <f t="shared" si="15"/>
        <v>1120000000</v>
      </c>
      <c r="P21" s="2">
        <f t="shared" si="15"/>
        <v>1120000000</v>
      </c>
      <c r="Q21" s="2">
        <f t="shared" si="15"/>
        <v>1120000000</v>
      </c>
      <c r="R21" s="2">
        <f t="shared" si="15"/>
        <v>1120000000</v>
      </c>
    </row>
    <row r="23" spans="1:18" ht="15.5" x14ac:dyDescent="0.35">
      <c r="B23" t="s">
        <v>53</v>
      </c>
      <c r="C23" t="s">
        <v>54</v>
      </c>
      <c r="D23" s="3">
        <f>IFERROR(D5/D6*100,"")</f>
        <v>-2.1605591320290758</v>
      </c>
      <c r="H23" s="3">
        <f t="shared" ref="H23:R23" si="16">IFERROR(H5/H6*100,"")</f>
        <v>-8.6422365281163032</v>
      </c>
      <c r="I23" s="3">
        <f t="shared" si="16"/>
        <v>-3.675408699804418</v>
      </c>
      <c r="J23" s="3">
        <f t="shared" si="16"/>
        <v>-1.6993701824733716</v>
      </c>
      <c r="K23" s="3">
        <f t="shared" si="16"/>
        <v>-2.9710561361723005</v>
      </c>
      <c r="L23" s="3">
        <f t="shared" si="16"/>
        <v>-3.858097491361792</v>
      </c>
      <c r="M23" s="3">
        <f t="shared" si="16"/>
        <v>-4.5516499021121</v>
      </c>
      <c r="N23" s="3">
        <f t="shared" si="16"/>
        <v>-5.3314797871924657</v>
      </c>
      <c r="O23" s="3">
        <f t="shared" si="16"/>
        <v>-1.3924771227157973</v>
      </c>
      <c r="P23" s="3">
        <f t="shared" si="16"/>
        <v>0.11912925733201479</v>
      </c>
      <c r="Q23" s="3">
        <f t="shared" si="16"/>
        <v>4.9209847786247365E-3</v>
      </c>
      <c r="R23" s="3">
        <f t="shared" si="16"/>
        <v>6.1220678939382447E-3</v>
      </c>
    </row>
    <row r="24" spans="1:18" ht="15.5" x14ac:dyDescent="0.35">
      <c r="C24" t="s">
        <v>55</v>
      </c>
      <c r="D24" s="4">
        <f>IFERROR(_xlfn.RRI(5,I23,D23),"")</f>
        <v>-0.10080868487762129</v>
      </c>
      <c r="H24" s="4">
        <f t="shared" ref="H24:R24" si="17">IFERROR(_xlfn.RRI(5,M23,H23),"")</f>
        <v>0.13681935637945619</v>
      </c>
      <c r="I24" s="4">
        <f t="shared" si="17"/>
        <v>-7.169310884530089E-2</v>
      </c>
      <c r="J24" s="4">
        <f t="shared" si="17"/>
        <v>4.0638729437240562E-2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-13.61</v>
      </c>
      <c r="H25" s="3">
        <f>IFERROR(INDEX(D25:G25,COUNT(D25:G25)),"")</f>
        <v>-13.61</v>
      </c>
      <c r="I25" s="3">
        <f t="shared" ref="I25:R25" si="18">IFERROR(INDEX(I51:I500,MATCH($C$25,$C$51:$C$500,0)),"")</f>
        <v>-23.82</v>
      </c>
      <c r="J25" s="3">
        <f t="shared" si="18"/>
        <v>-11.35</v>
      </c>
      <c r="K25" s="3">
        <f t="shared" si="18"/>
        <v>-21.01</v>
      </c>
      <c r="L25" s="3">
        <f t="shared" si="18"/>
        <v>-27.91</v>
      </c>
      <c r="M25" s="3">
        <f t="shared" si="18"/>
        <v>-37.33</v>
      </c>
      <c r="N25" s="3">
        <f t="shared" si="18"/>
        <v>-46.4</v>
      </c>
      <c r="O25" s="3">
        <f t="shared" si="18"/>
        <v>-11.36</v>
      </c>
      <c r="P25" s="3">
        <f t="shared" si="18"/>
        <v>1.45</v>
      </c>
      <c r="Q25" s="3">
        <f t="shared" si="18"/>
        <v>1.1000000000000001</v>
      </c>
      <c r="R25" s="3">
        <f t="shared" si="18"/>
        <v>0.55000000000000004</v>
      </c>
    </row>
    <row r="26" spans="1:18" ht="15.5" x14ac:dyDescent="0.35">
      <c r="C26" t="s">
        <v>58</v>
      </c>
      <c r="D26" s="4">
        <f>IFERROR(_xlfn.RRI(5,I25,D25),"")</f>
        <v>-0.10590580824418616</v>
      </c>
      <c r="H26" s="4">
        <f t="shared" ref="H26:R26" si="19">IFERROR(_xlfn.RRI(5,M25,H25),"")</f>
        <v>-0.18274040696088356</v>
      </c>
      <c r="I26" s="4">
        <f t="shared" si="19"/>
        <v>-0.12484544948447052</v>
      </c>
      <c r="J26" s="4">
        <f t="shared" si="19"/>
        <v>-1.7611836245878809E-4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15.922853948214286</v>
      </c>
      <c r="H27" s="3">
        <f t="shared" ref="H27:R27" si="20">IFERROR(H4/H21,"")</f>
        <v>63.691415792857143</v>
      </c>
      <c r="I27" s="3">
        <f t="shared" si="20"/>
        <v>110.7114777875</v>
      </c>
      <c r="J27" s="3">
        <f t="shared" si="20"/>
        <v>139.26459385000001</v>
      </c>
      <c r="K27" s="3">
        <f t="shared" si="20"/>
        <v>118.84359144107142</v>
      </c>
      <c r="L27" s="3">
        <f t="shared" si="20"/>
        <v>80.568942956249998</v>
      </c>
      <c r="M27" s="3">
        <f t="shared" si="20"/>
        <v>61.984585466071429</v>
      </c>
      <c r="N27" s="3">
        <f t="shared" si="20"/>
        <v>49.66195431607143</v>
      </c>
      <c r="O27" s="3">
        <f t="shared" si="20"/>
        <v>139.12901188750001</v>
      </c>
      <c r="P27" s="3">
        <f t="shared" si="20"/>
        <v>169.48023420000001</v>
      </c>
      <c r="Q27" s="3">
        <f t="shared" si="20"/>
        <v>151.10066446785714</v>
      </c>
      <c r="R27" s="3">
        <f t="shared" si="20"/>
        <v>143.73820630446428</v>
      </c>
    </row>
    <row r="28" spans="1:18" ht="15.5" x14ac:dyDescent="0.35">
      <c r="C28" t="s">
        <v>60</v>
      </c>
      <c r="D28" s="4">
        <f>IFERROR(_xlfn.RRI(5,I27,D27),"")</f>
        <v>-0.32147531396598494</v>
      </c>
      <c r="H28" s="4">
        <f t="shared" ref="H28:R28" si="21">IFERROR(_xlfn.RRI(5,M27,H27),"")</f>
        <v>5.4475966767577599E-3</v>
      </c>
      <c r="I28" s="4">
        <f t="shared" si="21"/>
        <v>0.17390720549345917</v>
      </c>
      <c r="J28" s="4">
        <f t="shared" si="21"/>
        <v>1.9482513589985651E-4</v>
      </c>
      <c r="K28" s="4">
        <f t="shared" si="21"/>
        <v>-6.8524701558543732E-2</v>
      </c>
      <c r="L28" s="4">
        <f t="shared" si="21"/>
        <v>-0.11817936288404129</v>
      </c>
      <c r="M28" s="4">
        <f t="shared" si="21"/>
        <v>-0.15483345816745542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-0.42863140218303947</v>
      </c>
      <c r="I29" s="4">
        <f t="shared" si="22"/>
        <v>1.0986784140969164</v>
      </c>
      <c r="J29" s="4">
        <f t="shared" si="22"/>
        <v>-0.45978105663969543</v>
      </c>
      <c r="K29" s="4">
        <f t="shared" si="22"/>
        <v>-0.24722321748477244</v>
      </c>
      <c r="L29" s="4">
        <f t="shared" si="22"/>
        <v>-0.2523439592820787</v>
      </c>
      <c r="M29" s="4">
        <f t="shared" si="22"/>
        <v>-0.19547413793103449</v>
      </c>
      <c r="N29" s="4">
        <f t="shared" si="22"/>
        <v>3.084507042253521</v>
      </c>
      <c r="O29" s="4">
        <f t="shared" si="22"/>
        <v>-8.8344827586206893</v>
      </c>
      <c r="P29" s="4">
        <f t="shared" si="22"/>
        <v>0.31818181818181801</v>
      </c>
      <c r="Q29" s="4">
        <f t="shared" si="22"/>
        <v>1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-0.4247081055578838</v>
      </c>
      <c r="I30" s="4">
        <f t="shared" si="23"/>
        <v>-0.20502781987253832</v>
      </c>
      <c r="J30" s="4">
        <f t="shared" si="23"/>
        <v>0.17183090952829658</v>
      </c>
      <c r="K30" s="4">
        <f t="shared" si="23"/>
        <v>0.47505461882012112</v>
      </c>
      <c r="L30" s="4">
        <f t="shared" si="23"/>
        <v>0.29982224371494925</v>
      </c>
      <c r="M30" s="4">
        <f t="shared" si="23"/>
        <v>0.24813020993038512</v>
      </c>
      <c r="N30" s="4">
        <f t="shared" si="23"/>
        <v>-0.64305105281543884</v>
      </c>
      <c r="O30" s="4">
        <f t="shared" si="23"/>
        <v>-0.17908414191051428</v>
      </c>
      <c r="P30" s="4">
        <f t="shared" si="23"/>
        <v>0.12163791467675947</v>
      </c>
      <c r="Q30" s="4">
        <f t="shared" si="23"/>
        <v>5.1221302621502048E-2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630.03</v>
      </c>
      <c r="H32" s="3">
        <f>IFERROR(INDEX(D32:G32,COUNT(D32:G32)),"")</f>
        <v>630.03</v>
      </c>
      <c r="I32" s="3">
        <f t="shared" ref="I32:R32" si="24">IFERROR(INDEX(I51:I500,MATCH($C$32,$C$51:$C$500,0)),"")</f>
        <v>643.64</v>
      </c>
      <c r="J32" s="3">
        <f t="shared" si="24"/>
        <v>667.29</v>
      </c>
      <c r="K32" s="3">
        <f t="shared" si="24"/>
        <v>678.63</v>
      </c>
      <c r="L32" s="3">
        <f t="shared" si="24"/>
        <v>698.8</v>
      </c>
      <c r="M32" s="3">
        <f t="shared" si="24"/>
        <v>725.76</v>
      </c>
      <c r="N32" s="3">
        <f t="shared" si="24"/>
        <v>788.47</v>
      </c>
      <c r="O32" s="3">
        <f t="shared" si="24"/>
        <v>833.26</v>
      </c>
      <c r="P32" s="3">
        <f t="shared" si="24"/>
        <v>844.78</v>
      </c>
      <c r="Q32" s="3">
        <f t="shared" si="24"/>
        <v>843.75</v>
      </c>
      <c r="R32" s="3">
        <f t="shared" si="24"/>
        <v>843.69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1.1299999999999999</v>
      </c>
      <c r="H33" s="3">
        <f>IFERROR(INDEX(D33:G33,COUNT(D33:G33)),"")</f>
        <v>1.1299999999999999</v>
      </c>
      <c r="I33" s="3">
        <f t="shared" ref="I33:R33" si="25">IFERROR(INDEX(I51:I500,MATCH($C$33,$C$51:$C$500,0)),"")</f>
        <v>1.4</v>
      </c>
      <c r="J33" s="3">
        <f t="shared" si="25"/>
        <v>1.4</v>
      </c>
      <c r="K33" s="3">
        <f t="shared" si="25"/>
        <v>0.96</v>
      </c>
      <c r="L33" s="3">
        <f t="shared" si="25"/>
        <v>3.29</v>
      </c>
      <c r="M33" s="3">
        <f t="shared" si="25"/>
        <v>1.07</v>
      </c>
      <c r="N33" s="3">
        <f t="shared" si="25"/>
        <v>3.3</v>
      </c>
      <c r="O33" s="3">
        <f t="shared" si="25"/>
        <v>4.1399999999999997</v>
      </c>
      <c r="P33" s="3">
        <f t="shared" si="25"/>
        <v>5.09</v>
      </c>
      <c r="Q33" s="3">
        <f t="shared" si="25"/>
        <v>1.84</v>
      </c>
      <c r="R33" s="3">
        <f t="shared" si="25"/>
        <v>1.06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-52.53</v>
      </c>
      <c r="H34" s="3">
        <f>IFERROR(INDEX(D34:G34,COUNT(D34:G34)),"")</f>
        <v>-52.53</v>
      </c>
      <c r="I34" s="3">
        <f t="shared" ref="I34:R34" si="26">IFERROR(INDEX(I51:I500,MATCH($C$34,$C$51:$C$500,0)),"")</f>
        <v>-37.78</v>
      </c>
      <c r="J34" s="3">
        <f t="shared" si="26"/>
        <v>-82.38</v>
      </c>
      <c r="K34" s="3">
        <f t="shared" si="26"/>
        <v>-30.94</v>
      </c>
      <c r="L34" s="3">
        <f t="shared" si="26"/>
        <v>-82.41</v>
      </c>
      <c r="M34" s="3">
        <f t="shared" si="26"/>
        <v>-20.89</v>
      </c>
      <c r="N34" s="3">
        <f t="shared" si="26"/>
        <v>-56.03</v>
      </c>
      <c r="O34" s="3">
        <f t="shared" si="26"/>
        <v>-303.7</v>
      </c>
      <c r="P34" s="3">
        <f t="shared" si="26"/>
        <v>2965.52</v>
      </c>
      <c r="Q34" s="3">
        <f t="shared" si="26"/>
        <v>1409.09</v>
      </c>
      <c r="R34" s="3">
        <f t="shared" si="26"/>
        <v>1627.27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44.88</v>
      </c>
      <c r="H35" s="3">
        <f>IFERROR(INDEX(D35:G35,COUNT(D35:G35)),"")</f>
        <v>44.88</v>
      </c>
      <c r="I35" s="3">
        <f t="shared" ref="I35:R35" si="27">IFERROR(INDEX(I51:I500,MATCH($C$35,$C$51:$C$500,0)),"")</f>
        <v>8.1199999999999992</v>
      </c>
      <c r="J35" s="3">
        <f t="shared" si="27"/>
        <v>6.71</v>
      </c>
      <c r="K35" s="3">
        <f t="shared" si="27"/>
        <v>5.47</v>
      </c>
      <c r="L35" s="3">
        <f t="shared" si="27"/>
        <v>28.53</v>
      </c>
      <c r="M35" s="3">
        <f t="shared" si="27"/>
        <v>12.58</v>
      </c>
      <c r="N35" s="3">
        <f t="shared" si="27"/>
        <v>52.32</v>
      </c>
      <c r="O35" s="3">
        <f t="shared" si="27"/>
        <v>24.78</v>
      </c>
      <c r="P35" s="3">
        <f t="shared" si="27"/>
        <v>25.36</v>
      </c>
      <c r="Q35" s="3">
        <f t="shared" si="27"/>
        <v>10.25</v>
      </c>
      <c r="R35" s="3">
        <f t="shared" si="27"/>
        <v>6.22</v>
      </c>
    </row>
    <row r="36" spans="1:18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17833596422</v>
      </c>
      <c r="E51" s="5">
        <v>51215780912</v>
      </c>
      <c r="F51" s="5">
        <v>27484878965</v>
      </c>
      <c r="G51" s="5">
        <v>22505310120</v>
      </c>
      <c r="I51" s="5">
        <v>123996855122</v>
      </c>
      <c r="J51" s="5">
        <v>155976345112</v>
      </c>
      <c r="K51" s="5">
        <v>133104822414</v>
      </c>
      <c r="L51" s="5">
        <v>90237216111</v>
      </c>
      <c r="M51" s="5">
        <v>69422735722</v>
      </c>
      <c r="N51" s="5">
        <v>55621388834</v>
      </c>
      <c r="O51" s="5">
        <v>155824493314</v>
      </c>
      <c r="P51" s="5">
        <v>189817862304</v>
      </c>
      <c r="Q51" s="5">
        <v>169232744204</v>
      </c>
      <c r="R51" s="5">
        <v>160986791061</v>
      </c>
    </row>
    <row r="52" spans="2:18" ht="15.5" x14ac:dyDescent="0.35">
      <c r="C52" t="s">
        <v>85</v>
      </c>
      <c r="D52" s="5">
        <v>-7797623153</v>
      </c>
      <c r="E52" s="5">
        <v>-17420762571</v>
      </c>
      <c r="F52" s="5">
        <v>-10870737132</v>
      </c>
      <c r="G52" s="5">
        <v>-8511374404</v>
      </c>
      <c r="I52" s="5">
        <v>-46681805653</v>
      </c>
      <c r="J52" s="5">
        <v>-58069961214</v>
      </c>
      <c r="K52" s="5">
        <v>-49706314499</v>
      </c>
      <c r="L52" s="5">
        <v>-32924699055</v>
      </c>
      <c r="M52" s="5">
        <v>-22907241514</v>
      </c>
      <c r="N52" s="5">
        <v>-9143006399</v>
      </c>
      <c r="O52" s="5">
        <v>-40581227840</v>
      </c>
      <c r="P52" s="5">
        <v>-42070450826</v>
      </c>
      <c r="Q52" s="5">
        <v>-28906842008</v>
      </c>
      <c r="R52" s="5">
        <v>-35009443351</v>
      </c>
    </row>
    <row r="53" spans="2:18" ht="15.5" x14ac:dyDescent="0.35">
      <c r="C53" t="s">
        <v>86</v>
      </c>
      <c r="D53" s="5">
        <v>10035973269</v>
      </c>
      <c r="E53" s="5">
        <v>33795018341</v>
      </c>
      <c r="F53" s="5">
        <v>16614141833</v>
      </c>
      <c r="G53" s="5">
        <v>13993935716</v>
      </c>
      <c r="I53" s="5">
        <v>77315049469</v>
      </c>
      <c r="J53" s="5">
        <v>97906383898</v>
      </c>
      <c r="K53" s="5">
        <v>83398507915</v>
      </c>
      <c r="L53" s="5">
        <v>57312517056</v>
      </c>
      <c r="M53" s="5">
        <v>46515494208</v>
      </c>
      <c r="N53" s="5">
        <v>46478382435</v>
      </c>
      <c r="O53" s="5">
        <v>115243265474</v>
      </c>
      <c r="P53" s="5">
        <v>147747411478</v>
      </c>
      <c r="Q53" s="5">
        <v>140325902196</v>
      </c>
      <c r="R53" s="5">
        <v>125977347710</v>
      </c>
    </row>
    <row r="54" spans="2:18" ht="15.5" x14ac:dyDescent="0.35">
      <c r="C54" t="s">
        <v>87</v>
      </c>
      <c r="D54" s="5">
        <v>-17990817234</v>
      </c>
      <c r="E54" s="5">
        <v>-17625528645</v>
      </c>
      <c r="F54" s="5">
        <v>-20582063714</v>
      </c>
      <c r="G54" s="5">
        <v>-21147893652</v>
      </c>
      <c r="I54" s="5">
        <v>-77929027597</v>
      </c>
      <c r="J54" s="5">
        <v>-85466907317</v>
      </c>
      <c r="K54" s="5">
        <v>-87390920875</v>
      </c>
      <c r="L54" s="5">
        <v>-80367381901</v>
      </c>
      <c r="M54" s="5">
        <v>-82364648891</v>
      </c>
      <c r="N54" s="5">
        <v>-89590665777</v>
      </c>
      <c r="O54" s="5">
        <v>-113814958249</v>
      </c>
      <c r="P54" s="5">
        <v>-130604012895</v>
      </c>
      <c r="Q54" s="5">
        <v>-115141077788</v>
      </c>
      <c r="R54" s="5">
        <v>-116142942457</v>
      </c>
    </row>
    <row r="55" spans="2:18" ht="15.5" x14ac:dyDescent="0.35">
      <c r="C55" t="s">
        <v>89</v>
      </c>
      <c r="I55" s="5">
        <v>-2053667699</v>
      </c>
      <c r="J55" s="5">
        <v>-2748805482</v>
      </c>
      <c r="K55" s="5">
        <v>-2667433163</v>
      </c>
      <c r="L55" s="5">
        <v>-1933825075</v>
      </c>
      <c r="M55" s="5">
        <v>-1595640751</v>
      </c>
      <c r="N55" s="5">
        <v>-424338315</v>
      </c>
      <c r="O55" s="5">
        <v>-2934245523</v>
      </c>
      <c r="P55" s="5">
        <v>-5159792582</v>
      </c>
      <c r="Q55" s="5">
        <v>-3750267263</v>
      </c>
      <c r="R55" s="5">
        <v>-4777943073</v>
      </c>
    </row>
    <row r="56" spans="2:18" ht="15.5" x14ac:dyDescent="0.35">
      <c r="C56" t="s">
        <v>88</v>
      </c>
      <c r="I56" s="5">
        <v>-75875359898</v>
      </c>
      <c r="J56" s="5">
        <v>-82718101835</v>
      </c>
      <c r="K56" s="5">
        <v>-84723487712</v>
      </c>
      <c r="L56" s="5">
        <v>-78433556826</v>
      </c>
      <c r="M56" s="5">
        <v>-80769008140</v>
      </c>
      <c r="N56" s="5">
        <v>-89166327462</v>
      </c>
      <c r="O56" s="5">
        <v>-110880712726</v>
      </c>
      <c r="P56" s="5">
        <v>-125444220313</v>
      </c>
      <c r="Q56" s="5">
        <v>-111390810525</v>
      </c>
      <c r="R56" s="5">
        <v>-111364999384</v>
      </c>
    </row>
    <row r="57" spans="2:18" ht="15.5" x14ac:dyDescent="0.35">
      <c r="C57" t="s">
        <v>91</v>
      </c>
      <c r="D57" s="5">
        <v>-7954843965</v>
      </c>
      <c r="E57" s="5">
        <v>16169489696</v>
      </c>
      <c r="F57" s="5">
        <v>-3967921881</v>
      </c>
      <c r="G57" s="5">
        <v>-7153957936</v>
      </c>
      <c r="I57" s="5">
        <v>-613978128</v>
      </c>
      <c r="J57" s="5">
        <v>12439476581</v>
      </c>
      <c r="K57" s="5">
        <v>-3992412960</v>
      </c>
      <c r="L57" s="5">
        <v>-23054864845</v>
      </c>
      <c r="M57" s="5">
        <v>-35849154683</v>
      </c>
      <c r="N57" s="5">
        <v>-43112283342</v>
      </c>
      <c r="O57" s="5">
        <v>1428307225</v>
      </c>
      <c r="P57" s="5">
        <v>17143398583</v>
      </c>
      <c r="Q57" s="5">
        <v>25184824408</v>
      </c>
      <c r="R57" s="5">
        <v>9834405253</v>
      </c>
    </row>
    <row r="58" spans="2:18" ht="15.5" x14ac:dyDescent="0.35">
      <c r="C58" t="s">
        <v>92</v>
      </c>
      <c r="D58" s="5">
        <v>-7725288377</v>
      </c>
      <c r="E58" s="5">
        <v>12711315335</v>
      </c>
      <c r="F58" s="5">
        <v>-18378589245</v>
      </c>
      <c r="G58" s="5">
        <v>-8751307077</v>
      </c>
      <c r="I58" s="5">
        <v>-26052749956</v>
      </c>
      <c r="J58" s="5">
        <v>-25145815123</v>
      </c>
      <c r="K58" s="5">
        <v>-19600823511</v>
      </c>
      <c r="L58" s="5">
        <v>-8402784951</v>
      </c>
      <c r="M58" s="5">
        <v>-6106472257</v>
      </c>
      <c r="N58" s="5">
        <v>-8343170270</v>
      </c>
      <c r="O58" s="5">
        <v>-13411188783</v>
      </c>
      <c r="P58" s="5">
        <v>-14998551015</v>
      </c>
      <c r="Q58" s="5">
        <v>-22459375161</v>
      </c>
      <c r="R58" s="5">
        <v>-8790128708</v>
      </c>
    </row>
    <row r="59" spans="2:18" ht="15.5" x14ac:dyDescent="0.35">
      <c r="C59" t="s">
        <v>94</v>
      </c>
      <c r="E59" s="5">
        <v>50067822</v>
      </c>
      <c r="I59" s="5">
        <v>50067822</v>
      </c>
      <c r="J59" s="5">
        <v>95335900</v>
      </c>
      <c r="K59" s="5">
        <v>49886735</v>
      </c>
      <c r="L59" s="5">
        <v>279107297</v>
      </c>
      <c r="M59" s="5">
        <v>46262848</v>
      </c>
      <c r="N59" s="5">
        <v>44788879</v>
      </c>
      <c r="O59" s="5">
        <v>632578277</v>
      </c>
      <c r="P59" s="5">
        <v>781031839</v>
      </c>
      <c r="Q59" s="5">
        <v>131400488</v>
      </c>
      <c r="R59" s="5">
        <v>89418726</v>
      </c>
    </row>
    <row r="60" spans="2:18" ht="15.5" x14ac:dyDescent="0.35">
      <c r="C60" t="s">
        <v>26</v>
      </c>
      <c r="E60" s="5">
        <v>-25065388484</v>
      </c>
      <c r="I60" s="5">
        <v>-25065388484</v>
      </c>
      <c r="J60" s="5">
        <v>-25081516529</v>
      </c>
      <c r="K60" s="5">
        <v>-19609754024</v>
      </c>
      <c r="L60" s="5">
        <v>-8653191371</v>
      </c>
      <c r="M60" s="5">
        <v>-6017117538</v>
      </c>
      <c r="N60" s="5">
        <v>-7610119495</v>
      </c>
      <c r="O60" s="5">
        <v>-14081499063</v>
      </c>
      <c r="P60" s="5">
        <v>-15168341245</v>
      </c>
      <c r="Q60" s="5">
        <v>-21945903359</v>
      </c>
      <c r="R60" s="5">
        <v>-8029567077</v>
      </c>
    </row>
    <row r="61" spans="2:18" ht="15.5" x14ac:dyDescent="0.35">
      <c r="C61" t="s">
        <v>97</v>
      </c>
      <c r="N61" s="5">
        <v>-803068815</v>
      </c>
    </row>
    <row r="62" spans="2:18" ht="15.5" x14ac:dyDescent="0.35">
      <c r="C62" t="s">
        <v>98</v>
      </c>
      <c r="O62" s="5">
        <v>39401752</v>
      </c>
      <c r="P62" s="5">
        <v>92853585</v>
      </c>
      <c r="Q62" s="5">
        <v>221934190</v>
      </c>
      <c r="R62" s="5">
        <v>144437362</v>
      </c>
    </row>
    <row r="63" spans="2:18" ht="15.5" x14ac:dyDescent="0.35">
      <c r="C63" t="s">
        <v>99</v>
      </c>
      <c r="D63" s="5">
        <v>-7725288377</v>
      </c>
      <c r="E63" s="5">
        <v>12711315335</v>
      </c>
      <c r="F63" s="5">
        <v>-18378589245</v>
      </c>
      <c r="G63" s="5">
        <v>-8751307077</v>
      </c>
      <c r="I63" s="5">
        <v>-26052749956</v>
      </c>
      <c r="J63" s="5">
        <v>-25145815123</v>
      </c>
      <c r="K63" s="5">
        <v>-19600823511</v>
      </c>
      <c r="L63" s="5">
        <v>-8402784951</v>
      </c>
      <c r="M63" s="5">
        <v>-6106472257</v>
      </c>
      <c r="N63" s="5">
        <v>-8343170270</v>
      </c>
      <c r="O63" s="5">
        <v>-13411188783</v>
      </c>
      <c r="P63" s="5">
        <v>-14998551015</v>
      </c>
      <c r="Q63" s="5">
        <v>-22459375161</v>
      </c>
      <c r="R63" s="5">
        <v>-8790128708</v>
      </c>
    </row>
    <row r="64" spans="2:18" ht="15.5" x14ac:dyDescent="0.35">
      <c r="C64" t="s">
        <v>28</v>
      </c>
      <c r="D64" s="5">
        <v>-15680132342</v>
      </c>
      <c r="E64" s="5">
        <v>28880805031</v>
      </c>
      <c r="F64" s="5">
        <v>-22346511126</v>
      </c>
      <c r="G64" s="5">
        <v>-15905265013</v>
      </c>
      <c r="I64" s="5">
        <v>-26666728084</v>
      </c>
      <c r="J64" s="5">
        <v>-12706338542</v>
      </c>
      <c r="K64" s="5">
        <v>-23593236471</v>
      </c>
      <c r="L64" s="5">
        <v>-31457649796</v>
      </c>
      <c r="M64" s="5">
        <v>-41955626940</v>
      </c>
      <c r="N64" s="5">
        <v>-51455453612</v>
      </c>
      <c r="O64" s="5">
        <v>-11982881558</v>
      </c>
      <c r="P64" s="5">
        <v>2144847568</v>
      </c>
      <c r="Q64" s="5">
        <v>2725449247</v>
      </c>
      <c r="R64" s="5">
        <v>1044276545</v>
      </c>
    </row>
    <row r="65" spans="2:18" ht="15.5" x14ac:dyDescent="0.35">
      <c r="C65" t="s">
        <v>27</v>
      </c>
      <c r="D65" s="5">
        <v>443767371</v>
      </c>
      <c r="E65" s="5">
        <v>-358729704</v>
      </c>
      <c r="K65" s="5">
        <v>71406860</v>
      </c>
      <c r="L65" s="5">
        <v>220706167</v>
      </c>
      <c r="M65" s="5">
        <v>173333620</v>
      </c>
      <c r="N65" s="5">
        <v>-476832020</v>
      </c>
      <c r="O65" s="5">
        <v>-694300415</v>
      </c>
      <c r="P65" s="5">
        <v>-428003502</v>
      </c>
      <c r="Q65" s="5">
        <v>-1267380329</v>
      </c>
      <c r="R65" s="5">
        <v>-281078541</v>
      </c>
    </row>
    <row r="66" spans="2:18" ht="15.5" x14ac:dyDescent="0.35">
      <c r="C66" t="s">
        <v>102</v>
      </c>
      <c r="D66" s="5">
        <v>-15236364971</v>
      </c>
      <c r="E66" s="5">
        <v>28522075327</v>
      </c>
      <c r="F66" s="5">
        <v>-22346511126</v>
      </c>
      <c r="G66" s="5">
        <v>-15905265013</v>
      </c>
      <c r="I66" s="5">
        <v>-26666728084</v>
      </c>
      <c r="J66" s="5">
        <v>-12706338542</v>
      </c>
      <c r="K66" s="5">
        <v>-23521829611</v>
      </c>
      <c r="L66" s="5">
        <v>-31236943629</v>
      </c>
      <c r="M66" s="5">
        <v>-41782293320</v>
      </c>
      <c r="N66" s="5">
        <v>-51932285632</v>
      </c>
      <c r="O66" s="5">
        <v>-12677181973</v>
      </c>
      <c r="P66" s="5">
        <v>1716844066</v>
      </c>
      <c r="Q66" s="5">
        <v>1458068918</v>
      </c>
      <c r="R66" s="5">
        <v>763198004</v>
      </c>
    </row>
    <row r="67" spans="2:18" ht="15.5" x14ac:dyDescent="0.35">
      <c r="C67" t="s">
        <v>103</v>
      </c>
      <c r="E67" s="5">
        <v>187573781</v>
      </c>
      <c r="I67" s="5">
        <v>187573781</v>
      </c>
      <c r="J67" s="5">
        <v>13398714</v>
      </c>
      <c r="K67" s="5">
        <v>953295651</v>
      </c>
      <c r="L67" s="5">
        <v>1059610591</v>
      </c>
      <c r="M67" s="5">
        <v>4806553607</v>
      </c>
      <c r="N67" s="5">
        <v>4878770472</v>
      </c>
      <c r="O67" s="5">
        <v>-303504256</v>
      </c>
      <c r="P67" s="5">
        <v>-494777193</v>
      </c>
      <c r="Q67" s="5">
        <v>-1189550707</v>
      </c>
      <c r="R67" s="5">
        <v>-560824363</v>
      </c>
    </row>
    <row r="68" spans="2:18" ht="15.5" x14ac:dyDescent="0.35">
      <c r="C68" t="s">
        <v>104</v>
      </c>
      <c r="D68" s="5">
        <v>-15236364971</v>
      </c>
      <c r="E68" s="5">
        <v>28709649108</v>
      </c>
      <c r="F68" s="5">
        <v>-22346511126</v>
      </c>
      <c r="G68" s="5">
        <v>-15905265013</v>
      </c>
      <c r="I68" s="5">
        <v>-26479154303</v>
      </c>
      <c r="J68" s="5">
        <v>-12692939828</v>
      </c>
      <c r="K68" s="5">
        <v>-22568533960</v>
      </c>
      <c r="L68" s="5">
        <v>-30177333038</v>
      </c>
      <c r="M68" s="5">
        <v>-36975739713</v>
      </c>
      <c r="N68" s="5">
        <v>-47053515160</v>
      </c>
      <c r="O68" s="5">
        <v>-12980686229</v>
      </c>
      <c r="P68" s="5">
        <v>1222066873</v>
      </c>
      <c r="Q68" s="5">
        <v>268518211</v>
      </c>
      <c r="R68" s="5">
        <v>202373641</v>
      </c>
    </row>
    <row r="69" spans="2:18" ht="15.5" x14ac:dyDescent="0.35">
      <c r="C69" t="s">
        <v>105</v>
      </c>
      <c r="D69" s="5">
        <v>-15236364971</v>
      </c>
      <c r="E69" s="5">
        <v>28522075327</v>
      </c>
      <c r="F69" s="5">
        <v>-22346511126</v>
      </c>
      <c r="G69" s="5">
        <v>-15905265013</v>
      </c>
      <c r="I69" s="5">
        <v>-26666728084</v>
      </c>
      <c r="J69" s="5">
        <v>-12706338542</v>
      </c>
      <c r="K69" s="5">
        <v>-23521829611</v>
      </c>
      <c r="L69" s="5">
        <v>-31236943629</v>
      </c>
      <c r="M69" s="5">
        <v>-41782293320</v>
      </c>
      <c r="N69" s="5">
        <v>-51932285632</v>
      </c>
      <c r="O69" s="5">
        <v>-12677181973</v>
      </c>
      <c r="P69" s="5">
        <v>1716844066</v>
      </c>
      <c r="Q69" s="5">
        <v>1458068918</v>
      </c>
      <c r="R69" s="5">
        <v>763198004</v>
      </c>
    </row>
    <row r="70" spans="2:18" ht="15.5" x14ac:dyDescent="0.35">
      <c r="C70" t="s">
        <v>7</v>
      </c>
      <c r="D70" s="5">
        <v>-15236364971</v>
      </c>
      <c r="E70" s="5">
        <v>28709649108</v>
      </c>
      <c r="F70" s="5">
        <v>-22346511126</v>
      </c>
      <c r="G70" s="5">
        <v>-15905265013</v>
      </c>
      <c r="I70" s="5">
        <v>-26479154303</v>
      </c>
      <c r="J70" s="5">
        <v>-12692939828</v>
      </c>
      <c r="K70" s="5">
        <v>-22568533960</v>
      </c>
      <c r="L70" s="5">
        <v>-30177333038</v>
      </c>
      <c r="M70" s="5">
        <v>-36975739713</v>
      </c>
      <c r="N70" s="5">
        <v>-47053515160</v>
      </c>
      <c r="O70" s="5">
        <v>-13020087981</v>
      </c>
      <c r="P70" s="5">
        <v>1129213288</v>
      </c>
      <c r="Q70" s="5">
        <v>46584021</v>
      </c>
      <c r="R70" s="5">
        <v>57936279</v>
      </c>
    </row>
    <row r="71" spans="2:18" ht="15.5" x14ac:dyDescent="0.35">
      <c r="C71" t="s">
        <v>107</v>
      </c>
      <c r="D71" s="5">
        <v>-15236364971</v>
      </c>
      <c r="E71" s="5">
        <v>28522075327</v>
      </c>
      <c r="F71" s="5">
        <v>-22346511126</v>
      </c>
      <c r="G71" s="5">
        <v>-15905265013</v>
      </c>
      <c r="I71" s="5">
        <v>-26666728084</v>
      </c>
      <c r="J71" s="5">
        <v>-12706338542</v>
      </c>
      <c r="K71" s="5">
        <v>-23521829611</v>
      </c>
      <c r="L71" s="5">
        <v>-31236943629</v>
      </c>
      <c r="M71" s="5">
        <v>-41782293320</v>
      </c>
      <c r="N71" s="5">
        <v>-51932285632</v>
      </c>
      <c r="O71" s="5">
        <v>-12677181973</v>
      </c>
      <c r="P71" s="5">
        <v>1716844066</v>
      </c>
      <c r="Q71" s="5">
        <v>1458068918</v>
      </c>
      <c r="R71" s="5">
        <v>763198004</v>
      </c>
    </row>
    <row r="72" spans="2:18" ht="15.5" x14ac:dyDescent="0.35">
      <c r="C72" t="s">
        <v>108</v>
      </c>
      <c r="D72" s="5">
        <v>-15236364971</v>
      </c>
      <c r="E72" s="5">
        <v>28709649108</v>
      </c>
      <c r="F72" s="5">
        <v>-22346511126</v>
      </c>
      <c r="G72" s="5">
        <v>-15905265013</v>
      </c>
      <c r="I72" s="5">
        <v>-26479154303</v>
      </c>
      <c r="J72" s="5">
        <v>-12692939828</v>
      </c>
      <c r="K72" s="5">
        <v>-22568533960</v>
      </c>
      <c r="L72" s="5">
        <v>-30177333038</v>
      </c>
      <c r="M72" s="5">
        <v>-36975739713</v>
      </c>
      <c r="N72" s="5">
        <v>-47053515160</v>
      </c>
      <c r="O72" s="5">
        <v>-12980686229</v>
      </c>
      <c r="P72" s="5">
        <v>1222066873</v>
      </c>
      <c r="Q72" s="5">
        <v>268518211</v>
      </c>
      <c r="R72" s="5">
        <v>202373641</v>
      </c>
    </row>
    <row r="73" spans="2:18" ht="15.5" x14ac:dyDescent="0.35">
      <c r="C73" t="s">
        <v>109</v>
      </c>
      <c r="D73" s="5">
        <v>-15236364971</v>
      </c>
      <c r="E73" s="5">
        <v>28709649108</v>
      </c>
      <c r="F73" s="5">
        <v>-22346511126</v>
      </c>
      <c r="G73" s="5">
        <v>-15905265013</v>
      </c>
      <c r="I73" s="5">
        <v>-26479154303</v>
      </c>
      <c r="J73" s="5">
        <v>-12692939828</v>
      </c>
      <c r="K73" s="5">
        <v>-22568533960</v>
      </c>
      <c r="L73" s="5">
        <v>-30177333038</v>
      </c>
      <c r="M73" s="5">
        <v>-36975739713</v>
      </c>
      <c r="N73" s="5">
        <v>-47053515160</v>
      </c>
      <c r="O73" s="5">
        <v>-12980686229</v>
      </c>
      <c r="P73" s="5">
        <v>1222066873</v>
      </c>
      <c r="Q73" s="5">
        <v>268518211</v>
      </c>
      <c r="R73" s="5">
        <v>202373641</v>
      </c>
    </row>
    <row r="75" spans="2:18" ht="15.5" x14ac:dyDescent="0.35">
      <c r="B75" t="s">
        <v>110</v>
      </c>
      <c r="C75" t="s">
        <v>111</v>
      </c>
    </row>
    <row r="76" spans="2:18" ht="15.5" x14ac:dyDescent="0.35">
      <c r="C76" t="s">
        <v>112</v>
      </c>
    </row>
    <row r="77" spans="2:18" ht="15.5" x14ac:dyDescent="0.35">
      <c r="C77" t="s">
        <v>19</v>
      </c>
      <c r="D77" s="5">
        <v>2851300163</v>
      </c>
      <c r="E77" s="5">
        <v>10523857754</v>
      </c>
      <c r="F77" s="5">
        <v>2749239361</v>
      </c>
      <c r="G77" s="5">
        <v>3445129591</v>
      </c>
      <c r="I77" s="5">
        <v>10523857754</v>
      </c>
      <c r="J77" s="5">
        <v>3041986391</v>
      </c>
      <c r="K77" s="5">
        <v>6441391564</v>
      </c>
      <c r="L77" s="5">
        <v>14242085259</v>
      </c>
      <c r="M77" s="5">
        <v>5863254678</v>
      </c>
      <c r="N77" s="5">
        <v>3815940103</v>
      </c>
      <c r="O77" s="5">
        <v>11693995771</v>
      </c>
      <c r="P77" s="5">
        <v>20790702450</v>
      </c>
      <c r="Q77" s="5">
        <v>14471813184</v>
      </c>
      <c r="R77" s="5">
        <v>10036798114</v>
      </c>
    </row>
    <row r="78" spans="2:18" ht="15.5" x14ac:dyDescent="0.35">
      <c r="C78" t="s">
        <v>114</v>
      </c>
      <c r="D78" s="5">
        <v>4110037248</v>
      </c>
      <c r="E78" s="5">
        <v>5879375131</v>
      </c>
      <c r="F78" s="5">
        <v>8360592801</v>
      </c>
      <c r="G78" s="5">
        <v>8074519404</v>
      </c>
      <c r="I78" s="5">
        <v>5879375131</v>
      </c>
      <c r="J78" s="5">
        <v>8287439516</v>
      </c>
      <c r="K78" s="5">
        <v>10778346542</v>
      </c>
      <c r="L78" s="5">
        <v>8870568365</v>
      </c>
      <c r="M78" s="5">
        <v>6491982355</v>
      </c>
      <c r="N78" s="5">
        <v>11474132163</v>
      </c>
      <c r="O78" s="5">
        <v>63387484879</v>
      </c>
      <c r="P78" s="5">
        <v>49806101387</v>
      </c>
      <c r="Q78" s="5">
        <v>38669243571</v>
      </c>
      <c r="R78" s="5">
        <v>50933590621</v>
      </c>
    </row>
    <row r="79" spans="2:18" ht="15.5" x14ac:dyDescent="0.35">
      <c r="C79" t="s">
        <v>116</v>
      </c>
      <c r="D79" s="5">
        <v>28212042367</v>
      </c>
      <c r="E79" s="5">
        <v>28784240720</v>
      </c>
      <c r="F79" s="5">
        <v>23201567117</v>
      </c>
      <c r="G79" s="5">
        <v>34240778715</v>
      </c>
      <c r="I79" s="5">
        <v>28784240720</v>
      </c>
      <c r="J79" s="5">
        <v>13818091636</v>
      </c>
      <c r="K79" s="5">
        <v>11240696093</v>
      </c>
      <c r="L79" s="5">
        <v>15609059371</v>
      </c>
      <c r="M79" s="5">
        <v>12738965058</v>
      </c>
      <c r="N79" s="5">
        <v>20752999283</v>
      </c>
      <c r="O79" s="5">
        <v>14112989934</v>
      </c>
      <c r="P79" s="5">
        <v>17719334206</v>
      </c>
      <c r="Q79" s="5">
        <v>21374270529</v>
      </c>
      <c r="R79" s="5">
        <v>23148300089</v>
      </c>
    </row>
    <row r="80" spans="2:18" ht="15.5" x14ac:dyDescent="0.35">
      <c r="C80" t="s">
        <v>115</v>
      </c>
      <c r="F80" s="5">
        <v>62204971265</v>
      </c>
      <c r="G80" s="5">
        <v>24447442731</v>
      </c>
      <c r="M80" s="5">
        <v>33128799</v>
      </c>
      <c r="N80" s="5">
        <v>1813442904</v>
      </c>
      <c r="P80" s="5">
        <v>1429995811</v>
      </c>
      <c r="Q80" s="5">
        <v>2671187014</v>
      </c>
      <c r="R80" s="5">
        <v>20679014847</v>
      </c>
    </row>
    <row r="81" spans="3:18" ht="15.5" x14ac:dyDescent="0.35">
      <c r="C81" t="s">
        <v>117</v>
      </c>
      <c r="D81" s="5">
        <v>4110037248</v>
      </c>
      <c r="E81" s="5">
        <v>5879375131</v>
      </c>
      <c r="F81" s="5">
        <v>8360592801</v>
      </c>
      <c r="G81" s="5">
        <v>8074519404</v>
      </c>
      <c r="I81" s="5">
        <v>5879375131</v>
      </c>
      <c r="J81" s="5">
        <v>8287439516</v>
      </c>
      <c r="K81" s="5">
        <v>10778346542</v>
      </c>
      <c r="L81" s="5">
        <v>8870568365</v>
      </c>
      <c r="M81" s="5">
        <v>6491982355</v>
      </c>
      <c r="N81" s="5">
        <v>11474132163</v>
      </c>
      <c r="O81" s="5">
        <v>63387484879</v>
      </c>
      <c r="P81" s="5">
        <v>49806101387</v>
      </c>
      <c r="Q81" s="5">
        <v>38669243571</v>
      </c>
      <c r="R81" s="5">
        <v>50933590621</v>
      </c>
    </row>
    <row r="82" spans="3:18" ht="15.5" x14ac:dyDescent="0.35">
      <c r="C82" t="s">
        <v>118</v>
      </c>
      <c r="O82" s="5">
        <v>4155885710</v>
      </c>
      <c r="P82" s="5">
        <v>13350223599</v>
      </c>
      <c r="Q82" s="5">
        <v>11175841931</v>
      </c>
      <c r="R82" s="5">
        <v>6758067486</v>
      </c>
    </row>
    <row r="83" spans="3:18" ht="15.5" x14ac:dyDescent="0.35">
      <c r="C83" t="s">
        <v>119</v>
      </c>
      <c r="O83" s="5">
        <v>4155885710</v>
      </c>
      <c r="P83" s="5">
        <v>13350223599</v>
      </c>
      <c r="Q83" s="5">
        <v>11175841931</v>
      </c>
      <c r="R83" s="5">
        <v>6758067486</v>
      </c>
    </row>
    <row r="84" spans="3:18" ht="15.5" x14ac:dyDescent="0.35">
      <c r="C84" t="s">
        <v>120</v>
      </c>
      <c r="D84" s="5">
        <v>214499410527</v>
      </c>
      <c r="E84" s="5">
        <v>214399666055</v>
      </c>
      <c r="F84" s="5">
        <v>214252261642</v>
      </c>
      <c r="G84" s="5">
        <v>214431665463</v>
      </c>
      <c r="I84" s="5">
        <v>214399666055</v>
      </c>
      <c r="J84" s="5">
        <v>214864581397</v>
      </c>
      <c r="K84" s="5">
        <v>214859481814</v>
      </c>
      <c r="L84" s="5">
        <v>213830124508</v>
      </c>
      <c r="M84" s="5">
        <v>213661241156</v>
      </c>
      <c r="N84" s="5">
        <v>213509218677</v>
      </c>
      <c r="O84" s="5">
        <v>214252111485</v>
      </c>
      <c r="P84" s="5">
        <v>214527830102</v>
      </c>
      <c r="Q84" s="5">
        <v>214477168748</v>
      </c>
      <c r="R84" s="5">
        <v>100217819125</v>
      </c>
    </row>
    <row r="85" spans="3:18" ht="15.5" x14ac:dyDescent="0.35">
      <c r="C85" t="s">
        <v>98</v>
      </c>
      <c r="D85" s="5">
        <v>329207819311</v>
      </c>
      <c r="E85" s="5">
        <v>329207819311</v>
      </c>
      <c r="F85" s="5">
        <v>329207819311</v>
      </c>
      <c r="G85" s="5">
        <v>329207819311</v>
      </c>
      <c r="I85" s="5">
        <v>329207819311</v>
      </c>
      <c r="J85" s="5">
        <v>329207819311</v>
      </c>
      <c r="K85" s="5">
        <v>329207819311</v>
      </c>
      <c r="L85" s="5">
        <v>329207819311</v>
      </c>
      <c r="M85" s="5">
        <v>329207819311</v>
      </c>
      <c r="N85" s="5">
        <v>342107750211</v>
      </c>
      <c r="O85" s="5">
        <v>342107750211</v>
      </c>
      <c r="P85" s="5">
        <v>340374772336</v>
      </c>
      <c r="Q85" s="5">
        <v>340869549529</v>
      </c>
      <c r="R85" s="5">
        <v>342059100236</v>
      </c>
    </row>
    <row r="86" spans="3:18" ht="15.5" x14ac:dyDescent="0.35">
      <c r="C86" t="s">
        <v>121</v>
      </c>
      <c r="D86" s="5">
        <v>222710658878</v>
      </c>
      <c r="E86" s="5">
        <v>232228827619</v>
      </c>
      <c r="F86" s="5">
        <v>226819581218</v>
      </c>
      <c r="G86" s="5">
        <v>227029395316</v>
      </c>
      <c r="I86" s="5">
        <v>232228827619</v>
      </c>
      <c r="J86" s="5">
        <v>226600647714</v>
      </c>
      <c r="K86" s="5">
        <v>234664804000</v>
      </c>
      <c r="L86" s="5">
        <v>238072154183</v>
      </c>
      <c r="M86" s="5">
        <v>226566872270</v>
      </c>
      <c r="N86" s="5">
        <v>229740732907</v>
      </c>
      <c r="O86" s="5">
        <v>295162660131</v>
      </c>
      <c r="P86" s="5">
        <v>299570120259</v>
      </c>
      <c r="Q86" s="5">
        <v>280521722730</v>
      </c>
      <c r="R86" s="5">
        <v>168916586470</v>
      </c>
    </row>
    <row r="87" spans="3:18" ht="15.5" x14ac:dyDescent="0.35">
      <c r="C87" t="s">
        <v>122</v>
      </c>
    </row>
    <row r="88" spans="3:18" ht="15.5" x14ac:dyDescent="0.35">
      <c r="C88" t="s">
        <v>123</v>
      </c>
      <c r="D88" s="5">
        <v>37694626739</v>
      </c>
      <c r="E88" s="5">
        <v>38097510737</v>
      </c>
      <c r="F88" s="5">
        <v>37678099373</v>
      </c>
      <c r="G88" s="5">
        <v>37694651140</v>
      </c>
      <c r="I88" s="5">
        <v>38097510737</v>
      </c>
      <c r="J88" s="5">
        <v>38078071196</v>
      </c>
      <c r="K88" s="5">
        <v>50213342046</v>
      </c>
      <c r="L88" s="5">
        <v>63658236649</v>
      </c>
      <c r="M88" s="5">
        <v>72576973534</v>
      </c>
      <c r="N88" s="5">
        <v>73317964604</v>
      </c>
      <c r="O88" s="5">
        <v>81562675114</v>
      </c>
      <c r="P88" s="5">
        <v>78968922068</v>
      </c>
      <c r="Q88" s="5">
        <v>89493111510</v>
      </c>
      <c r="R88" s="5">
        <v>56574322363</v>
      </c>
    </row>
    <row r="89" spans="3:18" ht="15.5" x14ac:dyDescent="0.35">
      <c r="C89" t="s">
        <v>125</v>
      </c>
      <c r="D89" s="5">
        <v>2388144417</v>
      </c>
      <c r="E89" s="5">
        <v>1940669556</v>
      </c>
      <c r="F89" s="5">
        <v>2352304686</v>
      </c>
      <c r="G89" s="5">
        <v>2352304686</v>
      </c>
      <c r="I89" s="5">
        <v>1940669556</v>
      </c>
      <c r="J89" s="5">
        <v>1993574982</v>
      </c>
      <c r="K89" s="5">
        <v>1997354106</v>
      </c>
      <c r="L89" s="5">
        <v>2194825507</v>
      </c>
      <c r="M89" s="5">
        <v>11055225870</v>
      </c>
      <c r="N89" s="5">
        <v>12015364267</v>
      </c>
      <c r="O89" s="5">
        <v>14803872632</v>
      </c>
      <c r="P89" s="5">
        <v>15163106824</v>
      </c>
      <c r="Q89" s="5">
        <v>14786979376</v>
      </c>
      <c r="R89" s="5">
        <v>14033380172</v>
      </c>
    </row>
    <row r="90" spans="3:18" ht="15.5" x14ac:dyDescent="0.35">
      <c r="C90" t="s">
        <v>124</v>
      </c>
      <c r="D90" s="5">
        <v>990707058207</v>
      </c>
      <c r="E90" s="5">
        <v>994378582465</v>
      </c>
      <c r="F90" s="5">
        <v>965147963944</v>
      </c>
      <c r="G90" s="5">
        <v>960991914940</v>
      </c>
      <c r="I90" s="5">
        <v>994378582465</v>
      </c>
      <c r="J90" s="5">
        <v>981794359314</v>
      </c>
      <c r="K90" s="5">
        <v>964721974022</v>
      </c>
      <c r="L90" s="5">
        <v>987259770418</v>
      </c>
      <c r="M90" s="5">
        <v>1009068110842</v>
      </c>
      <c r="N90" s="5">
        <v>1043316552063</v>
      </c>
      <c r="O90" s="5">
        <v>1081170933341</v>
      </c>
      <c r="P90" s="5">
        <v>1106699208198</v>
      </c>
      <c r="Q90" s="5">
        <v>1131123810450</v>
      </c>
      <c r="R90" s="5">
        <v>1101318514246</v>
      </c>
    </row>
    <row r="91" spans="3:18" ht="15.5" x14ac:dyDescent="0.35">
      <c r="C91" t="s">
        <v>127</v>
      </c>
      <c r="D91" s="5">
        <v>1030814829363</v>
      </c>
      <c r="E91" s="5">
        <v>1034441762758</v>
      </c>
      <c r="F91" s="5">
        <v>1005203368003</v>
      </c>
      <c r="G91" s="5">
        <v>1001063870766</v>
      </c>
      <c r="I91" s="5">
        <v>1034441762758</v>
      </c>
      <c r="J91" s="5">
        <v>1021891005492</v>
      </c>
      <c r="K91" s="5">
        <v>1029492410668</v>
      </c>
      <c r="L91" s="5">
        <v>1065672573068</v>
      </c>
      <c r="M91" s="5">
        <v>1117982168907</v>
      </c>
      <c r="N91" s="5">
        <v>1200006094500</v>
      </c>
      <c r="O91" s="5">
        <v>1180293522658</v>
      </c>
      <c r="P91" s="5">
        <v>1203528779852</v>
      </c>
      <c r="Q91" s="5">
        <v>1238101444098</v>
      </c>
      <c r="R91" s="5">
        <v>1274623759543</v>
      </c>
    </row>
    <row r="92" spans="3:18" ht="15.5" x14ac:dyDescent="0.35">
      <c r="C92" t="s">
        <v>128</v>
      </c>
      <c r="D92" s="5">
        <v>1253525488241</v>
      </c>
      <c r="E92" s="5">
        <v>1266670590377</v>
      </c>
      <c r="F92" s="5">
        <v>1232022949221</v>
      </c>
      <c r="G92" s="5">
        <v>1228093266082</v>
      </c>
      <c r="I92" s="5">
        <v>1266670590377</v>
      </c>
      <c r="J92" s="5">
        <v>1248491653206</v>
      </c>
      <c r="K92" s="5">
        <v>1264157214668</v>
      </c>
      <c r="L92" s="5">
        <v>1303744727251</v>
      </c>
      <c r="M92" s="5">
        <v>1344549041177</v>
      </c>
      <c r="N92" s="5">
        <v>1429746827407</v>
      </c>
      <c r="O92" s="5">
        <v>1475456182789</v>
      </c>
      <c r="P92" s="5">
        <v>1503098900111</v>
      </c>
      <c r="Q92" s="5">
        <v>1518623166828</v>
      </c>
      <c r="R92" s="5">
        <v>1443540346013</v>
      </c>
    </row>
    <row r="93" spans="3:18" ht="15.5" x14ac:dyDescent="0.35">
      <c r="C93" t="s">
        <v>129</v>
      </c>
    </row>
    <row r="94" spans="3:18" ht="15.5" x14ac:dyDescent="0.35">
      <c r="C94" t="s">
        <v>130</v>
      </c>
    </row>
    <row r="95" spans="3:18" ht="15.5" x14ac:dyDescent="0.35">
      <c r="C95" t="s">
        <v>131</v>
      </c>
      <c r="D95" s="5">
        <v>99883797667</v>
      </c>
      <c r="E95" s="5">
        <v>97022261782</v>
      </c>
      <c r="F95" s="5">
        <v>179562210775</v>
      </c>
      <c r="G95" s="5">
        <v>152937210925</v>
      </c>
      <c r="I95" s="5">
        <v>97022261782</v>
      </c>
      <c r="J95" s="5">
        <v>138446436535</v>
      </c>
      <c r="K95" s="5">
        <v>100590141805</v>
      </c>
      <c r="L95" s="5">
        <v>98117699953</v>
      </c>
      <c r="M95" s="5">
        <v>53459882447</v>
      </c>
      <c r="N95" s="5">
        <v>107904142703</v>
      </c>
      <c r="O95" s="5">
        <v>90693031478</v>
      </c>
      <c r="P95" s="5">
        <v>100696003966</v>
      </c>
      <c r="Q95" s="5">
        <v>116403495481</v>
      </c>
      <c r="R95" s="5">
        <v>160299067185</v>
      </c>
    </row>
    <row r="96" spans="3:18" ht="15.5" x14ac:dyDescent="0.35">
      <c r="C96" t="s">
        <v>133</v>
      </c>
    </row>
    <row r="97" spans="3:18" ht="15.5" x14ac:dyDescent="0.35">
      <c r="C97" t="s">
        <v>335</v>
      </c>
      <c r="D97" s="5">
        <v>28212042367</v>
      </c>
      <c r="E97" s="5">
        <v>28784240720</v>
      </c>
      <c r="F97" s="5">
        <v>85406538382</v>
      </c>
      <c r="G97" s="5">
        <v>58688221446</v>
      </c>
      <c r="I97" s="5">
        <v>28784240720</v>
      </c>
      <c r="J97" s="5">
        <v>13818091636</v>
      </c>
      <c r="K97" s="5">
        <v>11240696093</v>
      </c>
      <c r="L97" s="5">
        <v>15609059371</v>
      </c>
      <c r="M97" s="5">
        <v>12772093857</v>
      </c>
      <c r="N97" s="5">
        <v>22566442187</v>
      </c>
      <c r="O97" s="5">
        <v>14112989934</v>
      </c>
      <c r="P97" s="5">
        <v>19149330017</v>
      </c>
      <c r="Q97" s="5">
        <v>24045457543</v>
      </c>
      <c r="R97" s="5">
        <v>43827314936</v>
      </c>
    </row>
    <row r="98" spans="3:18" ht="15.5" x14ac:dyDescent="0.35">
      <c r="C98" t="s">
        <v>135</v>
      </c>
      <c r="D98" s="5">
        <v>14845948903</v>
      </c>
      <c r="E98" s="5">
        <v>15980189692</v>
      </c>
      <c r="F98" s="5">
        <v>11693361996</v>
      </c>
      <c r="G98" s="5">
        <v>10760459407</v>
      </c>
      <c r="I98" s="5">
        <v>15980189692</v>
      </c>
      <c r="J98" s="5">
        <v>9779255051</v>
      </c>
      <c r="K98" s="5">
        <v>4850619364</v>
      </c>
      <c r="L98" s="5">
        <v>1960450699</v>
      </c>
      <c r="M98" s="5">
        <v>10240183846</v>
      </c>
      <c r="N98" s="5">
        <v>4574322721</v>
      </c>
      <c r="O98" s="5">
        <v>9993870438</v>
      </c>
      <c r="P98" s="5">
        <v>13696579850</v>
      </c>
      <c r="Q98" s="5">
        <v>13270386369</v>
      </c>
      <c r="R98" s="5">
        <v>8655426524</v>
      </c>
    </row>
    <row r="99" spans="3:18" ht="15.5" x14ac:dyDescent="0.35">
      <c r="C99" t="s">
        <v>136</v>
      </c>
      <c r="D99" s="5">
        <v>1470849694</v>
      </c>
      <c r="E99" s="5">
        <v>1859648798</v>
      </c>
      <c r="F99" s="5">
        <v>3213386554</v>
      </c>
      <c r="G99" s="5">
        <v>2594391478</v>
      </c>
      <c r="I99" s="5">
        <v>1859648798</v>
      </c>
      <c r="J99" s="5">
        <v>2707680321</v>
      </c>
      <c r="K99" s="5">
        <v>3552788927</v>
      </c>
      <c r="L99" s="5">
        <v>2947619967</v>
      </c>
      <c r="M99" s="5">
        <v>4313656683</v>
      </c>
      <c r="N99" s="5">
        <v>4998213471</v>
      </c>
      <c r="O99" s="5">
        <v>2252246053</v>
      </c>
      <c r="P99" s="5">
        <v>4914640940</v>
      </c>
      <c r="Q99" s="5">
        <v>4481493649</v>
      </c>
      <c r="R99" s="5">
        <v>10043309361</v>
      </c>
    </row>
    <row r="100" spans="3:18" ht="15.5" x14ac:dyDescent="0.35">
      <c r="C100" t="s">
        <v>138</v>
      </c>
    </row>
    <row r="101" spans="3:18" ht="15.5" x14ac:dyDescent="0.35">
      <c r="C101" t="s">
        <v>139</v>
      </c>
      <c r="D101" s="5">
        <v>376577025435</v>
      </c>
      <c r="E101" s="5">
        <v>380975632488</v>
      </c>
      <c r="F101" s="5">
        <v>353098895554</v>
      </c>
      <c r="G101" s="5">
        <v>353645970390</v>
      </c>
      <c r="I101" s="5">
        <v>380975632488</v>
      </c>
      <c r="J101" s="5">
        <v>354765131161</v>
      </c>
      <c r="K101" s="5">
        <v>390544636336</v>
      </c>
      <c r="L101" s="5">
        <v>403445106080</v>
      </c>
      <c r="M101" s="5">
        <v>453347846434</v>
      </c>
      <c r="N101" s="5">
        <v>407960258473</v>
      </c>
      <c r="O101" s="5">
        <v>414775700247</v>
      </c>
      <c r="P101" s="5">
        <v>420284104558</v>
      </c>
      <c r="Q101" s="5">
        <v>421813719943</v>
      </c>
      <c r="R101" s="5">
        <v>266299600946</v>
      </c>
    </row>
    <row r="102" spans="3:18" ht="15.5" x14ac:dyDescent="0.35">
      <c r="C102" t="s">
        <v>140</v>
      </c>
      <c r="D102" s="5">
        <v>439346150</v>
      </c>
      <c r="E102" s="5">
        <v>547730000</v>
      </c>
      <c r="F102" s="5">
        <v>623435000</v>
      </c>
      <c r="G102" s="5">
        <v>317900000</v>
      </c>
      <c r="I102" s="5">
        <v>547730000</v>
      </c>
      <c r="J102" s="5">
        <v>374000000</v>
      </c>
      <c r="K102" s="5">
        <v>112536000</v>
      </c>
      <c r="L102" s="5">
        <v>225072000</v>
      </c>
      <c r="O102" s="5">
        <v>147554000</v>
      </c>
      <c r="P102" s="5">
        <v>272445000</v>
      </c>
      <c r="Q102" s="5">
        <v>365637000</v>
      </c>
      <c r="R102" s="5">
        <v>95837000</v>
      </c>
    </row>
    <row r="103" spans="3:18" ht="15.5" x14ac:dyDescent="0.35">
      <c r="C103" t="s">
        <v>143</v>
      </c>
      <c r="D103" s="5">
        <v>16876669719</v>
      </c>
      <c r="E103" s="5">
        <v>19989327096</v>
      </c>
      <c r="F103" s="5">
        <v>51358966687</v>
      </c>
      <c r="G103" s="5">
        <v>62426892319</v>
      </c>
      <c r="I103" s="5">
        <v>19989327096</v>
      </c>
      <c r="J103" s="5">
        <v>76491333413</v>
      </c>
      <c r="K103" s="5">
        <v>57619393575</v>
      </c>
      <c r="L103" s="5">
        <v>56450167899</v>
      </c>
      <c r="M103" s="5">
        <v>12238145070</v>
      </c>
      <c r="N103" s="5">
        <v>58706415715</v>
      </c>
      <c r="O103" s="5">
        <v>56668721075</v>
      </c>
      <c r="P103" s="5">
        <v>56653991123</v>
      </c>
      <c r="Q103" s="5">
        <v>55647479161</v>
      </c>
      <c r="R103" s="5">
        <v>77062687960</v>
      </c>
    </row>
    <row r="104" spans="3:18" ht="15.5" x14ac:dyDescent="0.35">
      <c r="C104" t="s">
        <v>144</v>
      </c>
      <c r="D104" s="5">
        <v>99883797667</v>
      </c>
      <c r="E104" s="5">
        <v>97022261782</v>
      </c>
      <c r="F104" s="5">
        <v>179562210775</v>
      </c>
      <c r="G104" s="5">
        <v>152937210925</v>
      </c>
      <c r="I104" s="5">
        <v>97022261782</v>
      </c>
      <c r="J104" s="5">
        <v>138446436535</v>
      </c>
      <c r="K104" s="5">
        <v>100590141805</v>
      </c>
      <c r="L104" s="5">
        <v>98117699953</v>
      </c>
      <c r="M104" s="5">
        <v>53459882447</v>
      </c>
      <c r="N104" s="5">
        <v>107904142703</v>
      </c>
      <c r="O104" s="5">
        <v>90693031478</v>
      </c>
      <c r="P104" s="5">
        <v>100696003966</v>
      </c>
      <c r="Q104" s="5">
        <v>116403495481</v>
      </c>
      <c r="R104" s="5">
        <v>160299067185</v>
      </c>
    </row>
    <row r="105" spans="3:18" ht="15.5" x14ac:dyDescent="0.35">
      <c r="C105" t="s">
        <v>145</v>
      </c>
    </row>
    <row r="106" spans="3:18" ht="15.5" x14ac:dyDescent="0.35">
      <c r="C106" t="s">
        <v>448</v>
      </c>
      <c r="D106" s="5">
        <v>50446705106</v>
      </c>
      <c r="E106" s="5">
        <v>46683636376</v>
      </c>
      <c r="F106" s="5">
        <v>360729302880</v>
      </c>
      <c r="G106" s="5">
        <v>361078108467</v>
      </c>
      <c r="I106" s="5">
        <v>46683636376</v>
      </c>
      <c r="J106" s="5">
        <v>363124977696</v>
      </c>
      <c r="K106" s="5">
        <v>403953894060</v>
      </c>
      <c r="L106" s="5">
        <v>423445314535</v>
      </c>
      <c r="M106" s="5">
        <v>478730112929</v>
      </c>
      <c r="N106" s="5">
        <v>439282550592</v>
      </c>
      <c r="O106" s="5">
        <v>449732494893</v>
      </c>
      <c r="P106" s="5">
        <v>454513760185</v>
      </c>
      <c r="Q106" s="5">
        <v>455579454081</v>
      </c>
      <c r="R106" s="5">
        <v>336889817137</v>
      </c>
    </row>
    <row r="107" spans="3:18" ht="15.5" x14ac:dyDescent="0.35">
      <c r="C107" t="s">
        <v>148</v>
      </c>
    </row>
    <row r="108" spans="3:18" ht="15.5" x14ac:dyDescent="0.35">
      <c r="C108" t="s">
        <v>149</v>
      </c>
      <c r="D108" s="5">
        <v>377016371585</v>
      </c>
      <c r="E108" s="5">
        <v>381523362488</v>
      </c>
      <c r="F108" s="5">
        <v>353722330554</v>
      </c>
      <c r="G108" s="5">
        <v>353963870390</v>
      </c>
      <c r="I108" s="5">
        <v>381523362488</v>
      </c>
      <c r="J108" s="5">
        <v>355139131161</v>
      </c>
      <c r="K108" s="5">
        <v>390657172336</v>
      </c>
      <c r="L108" s="5">
        <v>403670178080</v>
      </c>
      <c r="M108" s="5">
        <v>453347846434</v>
      </c>
      <c r="N108" s="5">
        <v>407960258473</v>
      </c>
      <c r="O108" s="5">
        <v>414923254247</v>
      </c>
      <c r="P108" s="5">
        <v>420556549558</v>
      </c>
      <c r="Q108" s="5">
        <v>422179356943</v>
      </c>
      <c r="R108" s="5">
        <v>266395437946</v>
      </c>
    </row>
    <row r="109" spans="3:18" ht="15.5" x14ac:dyDescent="0.35">
      <c r="C109" t="s">
        <v>2694</v>
      </c>
      <c r="D109" s="5">
        <v>50446705106</v>
      </c>
      <c r="E109" s="5">
        <v>46683636376</v>
      </c>
      <c r="F109" s="5">
        <v>360729302880</v>
      </c>
      <c r="G109" s="5">
        <v>361078108467</v>
      </c>
      <c r="I109" s="5">
        <v>46683636376</v>
      </c>
      <c r="J109" s="5">
        <v>363124977696</v>
      </c>
      <c r="K109" s="5">
        <v>403953894060</v>
      </c>
      <c r="L109" s="5">
        <v>423445314535</v>
      </c>
      <c r="M109" s="5">
        <v>478730112929</v>
      </c>
      <c r="N109" s="5">
        <v>439282550592</v>
      </c>
      <c r="O109" s="5">
        <v>449732494893</v>
      </c>
      <c r="P109" s="5">
        <v>454513760185</v>
      </c>
      <c r="Q109" s="5">
        <v>455579454081</v>
      </c>
      <c r="R109" s="5">
        <v>336889817137</v>
      </c>
    </row>
    <row r="110" spans="3:18" ht="15.5" x14ac:dyDescent="0.35">
      <c r="C110" t="s">
        <v>150</v>
      </c>
      <c r="D110" s="5">
        <v>548320768540</v>
      </c>
      <c r="E110" s="5">
        <v>546229505705</v>
      </c>
      <c r="F110" s="5">
        <v>540291513655</v>
      </c>
      <c r="G110" s="5">
        <v>514015319392</v>
      </c>
      <c r="I110" s="5">
        <v>143705898158</v>
      </c>
      <c r="J110" s="5">
        <v>501571414231</v>
      </c>
      <c r="K110" s="5">
        <v>504544035865</v>
      </c>
      <c r="L110" s="5">
        <v>521563014488</v>
      </c>
      <c r="M110" s="5">
        <v>532189995376</v>
      </c>
      <c r="N110" s="5">
        <v>547186693295</v>
      </c>
      <c r="O110" s="5">
        <v>540425526371</v>
      </c>
      <c r="P110" s="5">
        <v>555209764151</v>
      </c>
      <c r="Q110" s="5">
        <v>571982949562</v>
      </c>
      <c r="R110" s="5">
        <v>497188884322</v>
      </c>
    </row>
    <row r="111" spans="3:18" ht="15.5" x14ac:dyDescent="0.35">
      <c r="C111" t="s">
        <v>151</v>
      </c>
    </row>
    <row r="112" spans="3:18" ht="15.5" x14ac:dyDescent="0.35">
      <c r="C112" t="s">
        <v>152</v>
      </c>
      <c r="D112" s="5">
        <v>559663084000</v>
      </c>
      <c r="E112" s="5">
        <v>559663084000</v>
      </c>
      <c r="F112" s="5">
        <v>559663084000</v>
      </c>
      <c r="G112" s="5">
        <v>559663084000</v>
      </c>
      <c r="I112" s="5">
        <v>559663084000</v>
      </c>
      <c r="J112" s="5">
        <v>559663084000</v>
      </c>
      <c r="K112" s="5">
        <v>559663084000</v>
      </c>
      <c r="L112" s="5">
        <v>559663084000</v>
      </c>
      <c r="M112" s="5">
        <v>559663084000</v>
      </c>
      <c r="N112" s="5">
        <v>559663084000</v>
      </c>
      <c r="O112" s="5">
        <v>559663084000</v>
      </c>
      <c r="P112" s="5">
        <v>559663084000</v>
      </c>
      <c r="Q112" s="5">
        <v>559663084000</v>
      </c>
      <c r="R112" s="5">
        <v>559663084000</v>
      </c>
    </row>
    <row r="113" spans="2:18" ht="15.5" x14ac:dyDescent="0.35">
      <c r="C113" t="s">
        <v>154</v>
      </c>
      <c r="D113" s="5">
        <v>-183666183610</v>
      </c>
      <c r="E113" s="5">
        <v>-168429818639</v>
      </c>
      <c r="F113" s="5">
        <v>-197139467745</v>
      </c>
      <c r="G113" s="5">
        <v>-174792956621</v>
      </c>
      <c r="I113" s="5">
        <v>-168429818639</v>
      </c>
      <c r="J113" s="5">
        <v>-141950664336</v>
      </c>
      <c r="K113" s="5">
        <v>-129257724508</v>
      </c>
      <c r="L113" s="5">
        <v>-106689190548</v>
      </c>
      <c r="M113" s="5">
        <v>-76511857510</v>
      </c>
      <c r="N113" s="5">
        <v>-19210700099</v>
      </c>
      <c r="O113" s="5">
        <v>30918698782</v>
      </c>
      <c r="P113" s="5">
        <v>45549557951</v>
      </c>
      <c r="Q113" s="5">
        <v>43898715649</v>
      </c>
      <c r="R113" s="5">
        <v>42642343557</v>
      </c>
    </row>
    <row r="114" spans="2:18" ht="15.5" x14ac:dyDescent="0.35">
      <c r="C114" t="s">
        <v>341</v>
      </c>
      <c r="D114" s="5">
        <v>8242636363</v>
      </c>
      <c r="E114" s="5">
        <v>8242636363</v>
      </c>
      <c r="F114" s="5">
        <v>8242636363</v>
      </c>
      <c r="G114" s="5">
        <v>8242636363</v>
      </c>
      <c r="I114" s="5">
        <v>8242636363</v>
      </c>
      <c r="J114" s="5">
        <v>8242636363</v>
      </c>
      <c r="K114" s="5">
        <v>8242636363</v>
      </c>
      <c r="L114" s="5">
        <v>8242636363</v>
      </c>
      <c r="M114" s="5">
        <v>8242636363</v>
      </c>
      <c r="N114" s="5">
        <v>8242636363</v>
      </c>
      <c r="O114" s="5">
        <v>8242636363</v>
      </c>
      <c r="P114" s="5">
        <v>8120429676</v>
      </c>
      <c r="Q114" s="5">
        <v>8093577855</v>
      </c>
      <c r="R114" s="5">
        <v>8073340491</v>
      </c>
    </row>
    <row r="115" spans="2:18" ht="15.5" x14ac:dyDescent="0.35">
      <c r="C115" t="s">
        <v>342</v>
      </c>
      <c r="D115" s="5">
        <v>-191908819973</v>
      </c>
      <c r="E115" s="5">
        <v>-176672455002</v>
      </c>
      <c r="F115" s="5">
        <v>-205382104108</v>
      </c>
      <c r="G115" s="5">
        <v>-183035592984</v>
      </c>
      <c r="I115" s="5">
        <v>-176672455002</v>
      </c>
      <c r="J115" s="5">
        <v>-150193300699</v>
      </c>
      <c r="K115" s="5">
        <v>-137500360871</v>
      </c>
      <c r="L115" s="5">
        <v>-114931826911</v>
      </c>
      <c r="M115" s="5">
        <v>-84754493873</v>
      </c>
      <c r="N115" s="5">
        <v>-27453336462</v>
      </c>
      <c r="O115" s="5">
        <v>22676062419</v>
      </c>
      <c r="P115" s="5">
        <v>37429128275</v>
      </c>
      <c r="Q115" s="5">
        <v>35805137794</v>
      </c>
      <c r="R115" s="5">
        <v>34569003066</v>
      </c>
    </row>
    <row r="116" spans="2:18" ht="15.5" x14ac:dyDescent="0.35">
      <c r="C116" t="s">
        <v>343</v>
      </c>
      <c r="D116" s="5">
        <v>-183666183610</v>
      </c>
      <c r="E116" s="5">
        <v>-168429818639</v>
      </c>
      <c r="F116" s="5">
        <v>-197139467745</v>
      </c>
      <c r="G116" s="5">
        <v>-174792956621</v>
      </c>
      <c r="I116" s="5">
        <v>-168429818639</v>
      </c>
      <c r="J116" s="5">
        <v>-141950664336</v>
      </c>
      <c r="K116" s="5">
        <v>-129257724508</v>
      </c>
      <c r="L116" s="5">
        <v>-106689190548</v>
      </c>
      <c r="M116" s="5">
        <v>-76511857510</v>
      </c>
      <c r="N116" s="5">
        <v>-19210700099</v>
      </c>
      <c r="O116" s="5">
        <v>30918698782</v>
      </c>
      <c r="P116" s="5">
        <v>45549557951</v>
      </c>
      <c r="Q116" s="5">
        <v>43898715649</v>
      </c>
      <c r="R116" s="5">
        <v>42642343557</v>
      </c>
    </row>
    <row r="117" spans="2:18" ht="15.5" x14ac:dyDescent="0.35">
      <c r="C117" t="s">
        <v>155</v>
      </c>
      <c r="O117" s="5">
        <v>2341123425</v>
      </c>
      <c r="P117" s="5">
        <v>2301721673</v>
      </c>
      <c r="Q117" s="5">
        <v>2208868088</v>
      </c>
      <c r="R117" s="5">
        <v>1986933898</v>
      </c>
    </row>
    <row r="118" spans="2:18" ht="15.5" x14ac:dyDescent="0.35">
      <c r="C118" t="s">
        <v>9</v>
      </c>
      <c r="D118" s="5">
        <v>705204719701</v>
      </c>
      <c r="E118" s="5">
        <v>720441084672</v>
      </c>
      <c r="F118" s="5">
        <v>691731435566</v>
      </c>
      <c r="G118" s="5">
        <v>714077946690</v>
      </c>
      <c r="I118" s="5">
        <v>720441084672</v>
      </c>
      <c r="J118" s="5">
        <v>746920238975</v>
      </c>
      <c r="K118" s="5">
        <v>759613178803</v>
      </c>
      <c r="L118" s="5">
        <v>782181712763</v>
      </c>
      <c r="M118" s="5">
        <v>812359045801</v>
      </c>
      <c r="N118" s="5">
        <v>882560134112</v>
      </c>
      <c r="O118" s="5">
        <v>935030656418</v>
      </c>
      <c r="P118" s="5">
        <v>947889135960</v>
      </c>
      <c r="Q118" s="5">
        <v>946640217266</v>
      </c>
      <c r="R118" s="5">
        <v>946351461691</v>
      </c>
    </row>
    <row r="119" spans="2:18" ht="15.5" x14ac:dyDescent="0.35">
      <c r="C119" t="s">
        <v>156</v>
      </c>
      <c r="D119" s="5">
        <v>1253525488241</v>
      </c>
      <c r="E119" s="5">
        <v>1266670590377</v>
      </c>
      <c r="F119" s="5">
        <v>1232022949221</v>
      </c>
      <c r="G119" s="5">
        <v>1228093266082</v>
      </c>
      <c r="I119" s="5">
        <v>864146982830</v>
      </c>
      <c r="J119" s="5">
        <v>1248491653206</v>
      </c>
      <c r="K119" s="5">
        <v>1264157214668</v>
      </c>
      <c r="L119" s="5">
        <v>1303744727251</v>
      </c>
      <c r="M119" s="5">
        <v>1344549041177</v>
      </c>
      <c r="N119" s="5">
        <v>1429746827407</v>
      </c>
      <c r="O119" s="5">
        <v>1475456182789</v>
      </c>
      <c r="P119" s="5">
        <v>1503098900111</v>
      </c>
      <c r="Q119" s="5">
        <v>1518623166828</v>
      </c>
      <c r="R119" s="5">
        <v>1443540346013</v>
      </c>
    </row>
    <row r="120" spans="2:18" ht="15.5" x14ac:dyDescent="0.35">
      <c r="C120" t="s">
        <v>157</v>
      </c>
      <c r="D120" s="5">
        <v>1119326168</v>
      </c>
      <c r="E120" s="5">
        <v>1119326168</v>
      </c>
      <c r="F120" s="5">
        <v>1119326168</v>
      </c>
      <c r="G120" s="5">
        <v>1119326168</v>
      </c>
      <c r="I120" s="5">
        <v>1119326168</v>
      </c>
      <c r="J120" s="5">
        <v>1119326168</v>
      </c>
      <c r="K120" s="5">
        <v>1119326168</v>
      </c>
      <c r="L120" s="5">
        <v>1119326168</v>
      </c>
      <c r="M120" s="5">
        <v>1119326168</v>
      </c>
      <c r="N120" s="5">
        <v>1119326168</v>
      </c>
      <c r="O120" s="5">
        <v>1119326168</v>
      </c>
      <c r="P120" s="5">
        <v>1119326168</v>
      </c>
      <c r="Q120" s="5">
        <v>1119326168</v>
      </c>
      <c r="R120" s="5">
        <v>1119326168</v>
      </c>
    </row>
    <row r="122" spans="2:18" ht="15.5" x14ac:dyDescent="0.35">
      <c r="B122" t="s">
        <v>158</v>
      </c>
      <c r="C122" t="s">
        <v>159</v>
      </c>
      <c r="D122" s="5">
        <v>-3956301659</v>
      </c>
      <c r="E122" s="5">
        <v>57764032100</v>
      </c>
      <c r="F122" s="5">
        <v>-16633923022</v>
      </c>
      <c r="G122" s="5">
        <v>-3384108877</v>
      </c>
      <c r="I122" s="5">
        <v>29931749262</v>
      </c>
      <c r="J122" s="5">
        <v>40368257761</v>
      </c>
      <c r="K122" s="5">
        <v>6153228052</v>
      </c>
      <c r="L122" s="5">
        <v>7375766922</v>
      </c>
      <c r="M122" s="5">
        <v>9640286376</v>
      </c>
      <c r="N122" s="5">
        <v>-274767212</v>
      </c>
      <c r="O122" s="5">
        <v>4771027889</v>
      </c>
      <c r="P122" s="5">
        <v>3090874603</v>
      </c>
      <c r="Q122" s="5">
        <v>49533728753</v>
      </c>
      <c r="R122" s="5">
        <v>57391562</v>
      </c>
    </row>
    <row r="123" spans="2:18" ht="15.5" x14ac:dyDescent="0.35">
      <c r="C123" t="s">
        <v>344</v>
      </c>
      <c r="D123" s="5">
        <v>29529860516</v>
      </c>
      <c r="E123" s="5">
        <v>57808911600</v>
      </c>
      <c r="F123" s="5">
        <v>36652892911</v>
      </c>
      <c r="G123" s="5">
        <v>17708853008</v>
      </c>
      <c r="I123" s="5">
        <v>124037511974</v>
      </c>
      <c r="J123" s="5">
        <v>169846829643</v>
      </c>
      <c r="K123" s="5">
        <v>132733816401</v>
      </c>
      <c r="L123" s="5">
        <v>94339840129</v>
      </c>
      <c r="M123" s="5">
        <v>89031944693</v>
      </c>
      <c r="N123" s="5">
        <v>66537860386</v>
      </c>
      <c r="O123" s="5">
        <v>156205756731</v>
      </c>
      <c r="P123" s="5">
        <v>187109273179</v>
      </c>
      <c r="Q123" s="5">
        <v>175613953688</v>
      </c>
      <c r="R123" s="5">
        <v>159551729598</v>
      </c>
    </row>
    <row r="124" spans="2:18" ht="15.5" x14ac:dyDescent="0.35">
      <c r="C124" t="s">
        <v>1061</v>
      </c>
      <c r="D124" s="5">
        <v>-18332079240</v>
      </c>
      <c r="E124" s="5">
        <v>2118988243</v>
      </c>
      <c r="F124" s="5">
        <v>-29492205057</v>
      </c>
      <c r="G124" s="5">
        <v>-7291981424</v>
      </c>
      <c r="I124" s="5">
        <v>-35478583317</v>
      </c>
      <c r="J124" s="5">
        <v>-64547777650</v>
      </c>
      <c r="K124" s="5">
        <v>-75716318188</v>
      </c>
      <c r="L124" s="5">
        <v>-52448238039</v>
      </c>
      <c r="M124" s="5">
        <v>-47676323434</v>
      </c>
      <c r="N124" s="5">
        <v>-36790729848</v>
      </c>
      <c r="O124" s="5">
        <v>-97932752377</v>
      </c>
      <c r="P124" s="5">
        <v>-120851366531</v>
      </c>
      <c r="Q124" s="5">
        <v>-46917007844</v>
      </c>
      <c r="R124" s="5">
        <v>-78314186675</v>
      </c>
    </row>
    <row r="125" spans="2:18" ht="15.5" x14ac:dyDescent="0.35">
      <c r="C125" t="s">
        <v>162</v>
      </c>
      <c r="D125" s="5">
        <v>-6295269584</v>
      </c>
      <c r="E125" s="5">
        <v>-10408803854</v>
      </c>
      <c r="F125" s="5">
        <v>-6350144137</v>
      </c>
      <c r="G125" s="5">
        <v>-6156189240</v>
      </c>
      <c r="I125" s="5">
        <v>-30023377077</v>
      </c>
      <c r="J125" s="5">
        <v>-37365871243</v>
      </c>
      <c r="K125" s="5">
        <v>-31492866896</v>
      </c>
      <c r="L125" s="5">
        <v>-20850829493</v>
      </c>
      <c r="M125" s="5">
        <v>-23066598024</v>
      </c>
      <c r="N125" s="5">
        <v>-22580739558</v>
      </c>
      <c r="O125" s="5">
        <v>-38906041828</v>
      </c>
      <c r="P125" s="5">
        <v>-37198135609</v>
      </c>
      <c r="Q125" s="5">
        <v>-51144145503</v>
      </c>
      <c r="R125" s="5">
        <v>-50290075001</v>
      </c>
    </row>
    <row r="126" spans="2:18" ht="15.5" x14ac:dyDescent="0.35">
      <c r="C126" t="s">
        <v>171</v>
      </c>
      <c r="D126" s="5">
        <v>11072286</v>
      </c>
      <c r="E126" s="5">
        <v>-227078331</v>
      </c>
      <c r="F126" s="5">
        <v>8796814</v>
      </c>
      <c r="G126" s="5">
        <v>261507638</v>
      </c>
      <c r="I126" s="5">
        <v>50067822</v>
      </c>
      <c r="J126" s="5">
        <v>95335900</v>
      </c>
      <c r="K126" s="5">
        <v>64233321</v>
      </c>
      <c r="L126" s="5">
        <v>54254125</v>
      </c>
      <c r="M126" s="5">
        <v>46262848</v>
      </c>
      <c r="N126" s="5">
        <v>43911901</v>
      </c>
      <c r="O126" s="5">
        <v>179583613</v>
      </c>
      <c r="P126" s="5">
        <v>99887710</v>
      </c>
      <c r="Q126" s="5">
        <v>100855107</v>
      </c>
      <c r="R126" s="5">
        <v>89418726</v>
      </c>
    </row>
    <row r="127" spans="2:18" ht="15.5" x14ac:dyDescent="0.35">
      <c r="C127" t="s">
        <v>453</v>
      </c>
      <c r="D127" s="5">
        <v>-7735644848</v>
      </c>
      <c r="E127" s="5">
        <v>14084414919</v>
      </c>
      <c r="F127" s="5">
        <v>-18386166142</v>
      </c>
      <c r="G127" s="5">
        <v>-9012814715</v>
      </c>
      <c r="I127" s="5">
        <v>-24955576608</v>
      </c>
      <c r="J127" s="5">
        <v>-24268028258</v>
      </c>
      <c r="K127" s="5">
        <v>-19484644857</v>
      </c>
      <c r="L127" s="5">
        <v>-8603875396</v>
      </c>
      <c r="M127" s="5">
        <v>-5714025164</v>
      </c>
      <c r="N127" s="5">
        <v>-7283048973</v>
      </c>
      <c r="O127" s="5">
        <v>-13011248153</v>
      </c>
      <c r="P127" s="5">
        <v>-13865015551</v>
      </c>
      <c r="Q127" s="5">
        <v>-18787481702</v>
      </c>
      <c r="R127" s="5">
        <v>-7371404158</v>
      </c>
    </row>
    <row r="128" spans="2:18" ht="15.5" x14ac:dyDescent="0.35">
      <c r="C128" t="s">
        <v>604</v>
      </c>
      <c r="D128" s="5">
        <v>-1134240789</v>
      </c>
      <c r="E128" s="5">
        <v>-5437585700</v>
      </c>
      <c r="F128" s="5">
        <v>932902589</v>
      </c>
      <c r="G128" s="5">
        <v>1106515856</v>
      </c>
      <c r="I128" s="5">
        <v>-3523478755</v>
      </c>
      <c r="J128" s="5">
        <v>-3318738559</v>
      </c>
      <c r="K128" s="5">
        <v>103453928</v>
      </c>
      <c r="L128" s="5">
        <v>-5106593475</v>
      </c>
      <c r="M128" s="5">
        <v>-2717066592</v>
      </c>
      <c r="N128" s="5">
        <v>-202898096</v>
      </c>
      <c r="O128" s="5">
        <v>-1753382655</v>
      </c>
      <c r="P128" s="5">
        <v>-12186309783</v>
      </c>
      <c r="Q128" s="5">
        <v>-9396027097</v>
      </c>
      <c r="R128" s="5">
        <v>-23608090928</v>
      </c>
    </row>
    <row r="129" spans="3:18" ht="15.5" x14ac:dyDescent="0.35">
      <c r="C129" t="s">
        <v>2695</v>
      </c>
      <c r="E129" s="5">
        <v>-174814777</v>
      </c>
      <c r="I129" s="5">
        <v>-174814777</v>
      </c>
      <c r="J129" s="5">
        <v>-73492072</v>
      </c>
      <c r="K129" s="5">
        <v>-54445657</v>
      </c>
      <c r="L129" s="5">
        <v>-8790929</v>
      </c>
      <c r="M129" s="5">
        <v>-263907951</v>
      </c>
      <c r="N129" s="5">
        <v>876976</v>
      </c>
      <c r="O129" s="5">
        <v>-10887442</v>
      </c>
      <c r="P129" s="5">
        <v>-17458812</v>
      </c>
      <c r="Q129" s="5">
        <v>63582104</v>
      </c>
    </row>
    <row r="130" spans="3:18" ht="15.5" x14ac:dyDescent="0.35">
      <c r="C130" t="s">
        <v>165</v>
      </c>
      <c r="D130" s="5">
        <v>-3480046429</v>
      </c>
      <c r="E130" s="5">
        <v>-18530479701</v>
      </c>
      <c r="F130" s="5">
        <v>26357349082</v>
      </c>
      <c r="G130" s="5">
        <v>10351617655</v>
      </c>
      <c r="I130" s="5">
        <v>16546421845</v>
      </c>
      <c r="J130" s="5">
        <v>8023910007</v>
      </c>
      <c r="K130" s="5">
        <v>1601114535</v>
      </c>
      <c r="L130" s="5">
        <v>15217879785</v>
      </c>
      <c r="M130" s="5">
        <v>-2860996789</v>
      </c>
      <c r="N130" s="5">
        <v>-1732131764</v>
      </c>
      <c r="O130" s="5">
        <v>-7053888295</v>
      </c>
      <c r="P130" s="5">
        <v>10177175248</v>
      </c>
      <c r="Q130" s="5">
        <v>-84907456339</v>
      </c>
      <c r="R130" s="5">
        <v>32448194198</v>
      </c>
    </row>
    <row r="131" spans="3:18" ht="15.5" x14ac:dyDescent="0.35">
      <c r="C131" t="s">
        <v>166</v>
      </c>
      <c r="D131" s="5">
        <v>-236209501</v>
      </c>
      <c r="E131" s="5">
        <v>-31456404888</v>
      </c>
      <c r="F131" s="5">
        <v>-10419316291</v>
      </c>
      <c r="G131" s="5">
        <v>-5714151496</v>
      </c>
      <c r="I131" s="5">
        <v>-38993770627</v>
      </c>
      <c r="J131" s="5">
        <v>-51051576742</v>
      </c>
      <c r="K131" s="5">
        <v>-15540689696</v>
      </c>
      <c r="L131" s="5">
        <v>-14439669298</v>
      </c>
      <c r="M131" s="5">
        <v>-4731975012</v>
      </c>
      <c r="N131" s="5">
        <v>-2991453238</v>
      </c>
      <c r="O131" s="5">
        <v>-6642539622</v>
      </c>
      <c r="P131" s="5">
        <v>-7090587062</v>
      </c>
      <c r="Q131" s="5">
        <v>39832052733</v>
      </c>
      <c r="R131" s="5">
        <v>-35478941253</v>
      </c>
    </row>
    <row r="132" spans="3:18" ht="15.5" x14ac:dyDescent="0.35">
      <c r="C132" t="s">
        <v>168</v>
      </c>
      <c r="D132" s="5">
        <v>-236209501</v>
      </c>
      <c r="E132" s="5">
        <v>-31456404888</v>
      </c>
      <c r="F132" s="5">
        <v>-10419316291</v>
      </c>
      <c r="G132" s="5">
        <v>-5714151496</v>
      </c>
      <c r="I132" s="5">
        <v>-38993770627</v>
      </c>
      <c r="J132" s="5">
        <v>-51051576742</v>
      </c>
      <c r="K132" s="5">
        <v>-15540689696</v>
      </c>
      <c r="L132" s="5">
        <v>-14439669298</v>
      </c>
      <c r="M132" s="5">
        <v>-4731975012</v>
      </c>
      <c r="N132" s="5">
        <v>-2991453238</v>
      </c>
      <c r="O132" s="5">
        <v>-6642539622</v>
      </c>
      <c r="P132" s="5">
        <v>-7090587062</v>
      </c>
      <c r="Q132" s="5">
        <v>-60167947267</v>
      </c>
      <c r="R132" s="5">
        <v>-35478941253</v>
      </c>
    </row>
    <row r="133" spans="3:18" ht="15.5" x14ac:dyDescent="0.35">
      <c r="C133" t="s">
        <v>2696</v>
      </c>
      <c r="Q133" s="5">
        <v>100000000000</v>
      </c>
    </row>
    <row r="134" spans="3:18" ht="15.5" x14ac:dyDescent="0.35">
      <c r="C134" t="s">
        <v>186</v>
      </c>
      <c r="D134" s="5">
        <v>-3480046429</v>
      </c>
      <c r="E134" s="5">
        <v>-18530479701</v>
      </c>
      <c r="F134" s="5">
        <v>26357349082</v>
      </c>
      <c r="G134" s="5">
        <v>10351617655</v>
      </c>
      <c r="I134" s="5">
        <v>16546421845</v>
      </c>
      <c r="J134" s="5">
        <v>8023910007</v>
      </c>
      <c r="K134" s="5">
        <v>1601114535</v>
      </c>
      <c r="L134" s="5">
        <v>15217879785</v>
      </c>
      <c r="M134" s="5">
        <v>-2860996789</v>
      </c>
      <c r="N134" s="5">
        <v>-1732131764</v>
      </c>
      <c r="O134" s="5">
        <v>-7053888295</v>
      </c>
      <c r="P134" s="5">
        <v>10177175248</v>
      </c>
      <c r="Q134" s="5">
        <v>-84907456339</v>
      </c>
      <c r="R134" s="5">
        <v>32448194198</v>
      </c>
    </row>
    <row r="135" spans="3:18" ht="15.5" x14ac:dyDescent="0.35">
      <c r="C135" t="s">
        <v>477</v>
      </c>
      <c r="D135" s="5">
        <v>-7511264430</v>
      </c>
      <c r="E135" s="5">
        <v>-3464768657</v>
      </c>
      <c r="F135" s="5">
        <v>-11777486468</v>
      </c>
      <c r="G135" s="5">
        <v>-5922883483</v>
      </c>
      <c r="I135" s="5">
        <v>-30369588990</v>
      </c>
      <c r="J135" s="5">
        <v>-17019765337</v>
      </c>
      <c r="K135" s="5">
        <v>-11731244068</v>
      </c>
      <c r="L135" s="5">
        <v>-5803253525</v>
      </c>
      <c r="M135" s="5">
        <v>-1080682684</v>
      </c>
      <c r="N135" s="5">
        <v>-2858037629</v>
      </c>
      <c r="O135" s="5">
        <v>-5493674359</v>
      </c>
      <c r="P135" s="5">
        <v>451199423</v>
      </c>
      <c r="Q135" s="5">
        <v>-134005718198</v>
      </c>
      <c r="R135" s="5">
        <v>-5657855498</v>
      </c>
    </row>
    <row r="136" spans="3:18" ht="15.5" x14ac:dyDescent="0.35">
      <c r="C136" t="s">
        <v>187</v>
      </c>
      <c r="E136" s="5">
        <v>145596000</v>
      </c>
      <c r="F136" s="5">
        <v>162486000</v>
      </c>
      <c r="G136" s="5">
        <v>-28134000</v>
      </c>
      <c r="I136" s="5">
        <v>251814000</v>
      </c>
      <c r="J136" s="5">
        <v>373664000</v>
      </c>
      <c r="K136" s="5">
        <v>-112536000</v>
      </c>
      <c r="L136" s="5">
        <v>337608000</v>
      </c>
      <c r="O136" s="5">
        <v>-124891000</v>
      </c>
      <c r="P136" s="5">
        <v>165096000</v>
      </c>
      <c r="Q136" s="5">
        <v>-362992000</v>
      </c>
      <c r="R136" s="5">
        <v>133400000</v>
      </c>
    </row>
    <row r="137" spans="3:18" ht="15.5" x14ac:dyDescent="0.35">
      <c r="C137" t="s">
        <v>1089</v>
      </c>
      <c r="D137" s="5">
        <v>4031218001</v>
      </c>
      <c r="E137" s="5">
        <v>-15211307044</v>
      </c>
      <c r="F137" s="5">
        <v>37972349550</v>
      </c>
      <c r="G137" s="5">
        <v>16302635138</v>
      </c>
      <c r="I137" s="5">
        <v>46664196835</v>
      </c>
      <c r="J137" s="5">
        <v>24670011344</v>
      </c>
      <c r="K137" s="5">
        <v>13444894603</v>
      </c>
      <c r="L137" s="5">
        <v>20683525310</v>
      </c>
      <c r="M137" s="5">
        <v>-1780314105</v>
      </c>
      <c r="N137" s="5">
        <v>1125905865</v>
      </c>
      <c r="O137" s="5">
        <v>-1435322936</v>
      </c>
      <c r="P137" s="5">
        <v>9560879825</v>
      </c>
      <c r="Q137" s="5">
        <v>49461253859</v>
      </c>
      <c r="R137" s="5">
        <v>29307108368</v>
      </c>
    </row>
    <row r="138" spans="3:18" ht="15.5" x14ac:dyDescent="0.35">
      <c r="C138" t="s">
        <v>2697</v>
      </c>
      <c r="R138" s="5">
        <v>8665541328</v>
      </c>
    </row>
    <row r="139" spans="3:18" ht="15.5" x14ac:dyDescent="0.35">
      <c r="C139" t="s">
        <v>577</v>
      </c>
    </row>
    <row r="140" spans="3:18" ht="15.5" x14ac:dyDescent="0.35">
      <c r="C140" t="s">
        <v>215</v>
      </c>
      <c r="D140" s="5">
        <v>-7672557589</v>
      </c>
      <c r="E140" s="5">
        <v>7777147511</v>
      </c>
      <c r="F140" s="5">
        <v>-695890231</v>
      </c>
      <c r="G140" s="5">
        <v>1253357282</v>
      </c>
      <c r="I140" s="5">
        <v>7484400480</v>
      </c>
      <c r="J140" s="5">
        <v>-2659408974</v>
      </c>
      <c r="K140" s="5">
        <v>-7786347109</v>
      </c>
      <c r="L140" s="5">
        <v>8153977409</v>
      </c>
      <c r="M140" s="5">
        <v>2047314575</v>
      </c>
      <c r="N140" s="5">
        <v>-4998352214</v>
      </c>
      <c r="O140" s="5">
        <v>-8925400028</v>
      </c>
      <c r="P140" s="5">
        <v>6177462789</v>
      </c>
      <c r="Q140" s="5">
        <v>4458325147</v>
      </c>
      <c r="R140" s="5">
        <v>-2973355493</v>
      </c>
    </row>
    <row r="141" spans="3:18" ht="15.5" x14ac:dyDescent="0.35">
      <c r="C141" t="s">
        <v>216</v>
      </c>
      <c r="D141" s="5">
        <v>10523857754</v>
      </c>
      <c r="I141" s="5">
        <v>3041986391</v>
      </c>
      <c r="J141" s="5">
        <v>6441391564</v>
      </c>
      <c r="K141" s="5">
        <v>14242085259</v>
      </c>
      <c r="L141" s="5">
        <v>5863254678</v>
      </c>
      <c r="M141" s="5">
        <v>3815940103</v>
      </c>
      <c r="N141" s="5">
        <v>8809646139</v>
      </c>
      <c r="O141" s="5">
        <v>20790702450</v>
      </c>
      <c r="P141" s="5">
        <v>14471813184</v>
      </c>
      <c r="Q141" s="5">
        <v>10036798114</v>
      </c>
      <c r="R141" s="5">
        <v>13609519914</v>
      </c>
    </row>
    <row r="142" spans="3:18" ht="15.5" x14ac:dyDescent="0.35">
      <c r="C142" t="s">
        <v>217</v>
      </c>
      <c r="E142" s="5">
        <v>-2529117</v>
      </c>
      <c r="I142" s="5">
        <v>-2529117</v>
      </c>
      <c r="J142" s="5">
        <v>-739996199</v>
      </c>
      <c r="K142" s="5">
        <v>-14346586</v>
      </c>
      <c r="L142" s="5">
        <v>224853172</v>
      </c>
      <c r="N142" s="5">
        <v>4646178</v>
      </c>
      <c r="O142" s="5">
        <v>-171306651</v>
      </c>
      <c r="P142" s="5">
        <v>141426477</v>
      </c>
      <c r="Q142" s="5">
        <v>-23310077</v>
      </c>
      <c r="R142" s="5">
        <v>-599366307</v>
      </c>
    </row>
    <row r="143" spans="3:18" ht="15.5" x14ac:dyDescent="0.35">
      <c r="C143" t="s">
        <v>220</v>
      </c>
      <c r="D143" s="5">
        <v>2851300165</v>
      </c>
      <c r="E143" s="5">
        <v>7774618394</v>
      </c>
      <c r="F143" s="5">
        <v>-695890231</v>
      </c>
      <c r="G143" s="5">
        <v>1253357282</v>
      </c>
      <c r="I143" s="5">
        <v>10523857754</v>
      </c>
      <c r="J143" s="5">
        <v>3041986391</v>
      </c>
      <c r="K143" s="5">
        <v>6441391564</v>
      </c>
      <c r="L143" s="5">
        <v>14242085259</v>
      </c>
      <c r="M143" s="5">
        <v>5863254678</v>
      </c>
      <c r="N143" s="5">
        <v>3815940103</v>
      </c>
      <c r="O143" s="5">
        <v>11693995771</v>
      </c>
      <c r="P143" s="5">
        <v>20790702450</v>
      </c>
      <c r="Q143" s="5">
        <v>14471813184</v>
      </c>
      <c r="R143" s="5">
        <v>10036798114</v>
      </c>
    </row>
    <row r="145" spans="2:18" ht="15.5" x14ac:dyDescent="0.35">
      <c r="B145" t="s">
        <v>221</v>
      </c>
      <c r="C145" t="s">
        <v>11</v>
      </c>
      <c r="D145" s="5">
        <v>1120000000</v>
      </c>
      <c r="E145" s="5">
        <v>1120000000</v>
      </c>
      <c r="F145" s="5">
        <v>1120000000</v>
      </c>
      <c r="G145" s="5">
        <v>1120000000</v>
      </c>
      <c r="I145" s="5">
        <v>1120000000</v>
      </c>
      <c r="J145" s="5">
        <v>1120000000</v>
      </c>
      <c r="K145" s="5">
        <v>1120000000</v>
      </c>
      <c r="L145" s="5">
        <v>1120000000</v>
      </c>
      <c r="M145" s="5">
        <v>1120000000</v>
      </c>
      <c r="N145" s="5">
        <v>1120000000</v>
      </c>
      <c r="O145" s="5">
        <v>1120000000</v>
      </c>
      <c r="P145" s="5">
        <v>1120000000</v>
      </c>
      <c r="Q145" s="5">
        <v>1120000000</v>
      </c>
      <c r="R145" s="5">
        <v>1120000000</v>
      </c>
    </row>
    <row r="146" spans="2:18" ht="15.5" x14ac:dyDescent="0.35">
      <c r="C146" t="s">
        <v>222</v>
      </c>
      <c r="D146" s="6">
        <v>-13.61</v>
      </c>
      <c r="E146" s="6">
        <v>25.48</v>
      </c>
      <c r="F146" s="6">
        <v>-19.96</v>
      </c>
      <c r="G146" s="6">
        <v>-14.21</v>
      </c>
    </row>
    <row r="147" spans="2:18" ht="15.5" x14ac:dyDescent="0.35">
      <c r="C147" t="s">
        <v>223</v>
      </c>
      <c r="D147" s="6">
        <v>-52.53</v>
      </c>
      <c r="E147" s="6">
        <v>35.32</v>
      </c>
      <c r="F147" s="6">
        <v>-44.34</v>
      </c>
      <c r="G147" s="6">
        <v>-48.21</v>
      </c>
    </row>
    <row r="148" spans="2:18" ht="15.5" x14ac:dyDescent="0.35">
      <c r="C148" t="s">
        <v>72</v>
      </c>
      <c r="D148" s="6">
        <v>44.88</v>
      </c>
      <c r="E148" s="6">
        <v>19.670000000000002</v>
      </c>
      <c r="F148" s="6">
        <v>36.04</v>
      </c>
      <c r="G148" s="6">
        <v>34.07</v>
      </c>
    </row>
    <row r="149" spans="2:18" ht="15.5" x14ac:dyDescent="0.35">
      <c r="C149" t="s">
        <v>224</v>
      </c>
      <c r="D149" s="5">
        <v>-1430000000</v>
      </c>
      <c r="E149" s="5">
        <v>18860000000</v>
      </c>
      <c r="F149" s="5">
        <v>2300000000</v>
      </c>
      <c r="G149" s="5">
        <v>3160000000</v>
      </c>
    </row>
    <row r="150" spans="2:18" ht="15.5" x14ac:dyDescent="0.35">
      <c r="C150" t="s">
        <v>225</v>
      </c>
      <c r="D150" s="6">
        <v>-1.2199999999999999E-2</v>
      </c>
      <c r="E150" s="6">
        <v>2.2499999999999999E-2</v>
      </c>
      <c r="F150" s="6">
        <v>-1.8100000000000002E-2</v>
      </c>
      <c r="G150" s="6">
        <v>-1.3000000000000001E-2</v>
      </c>
    </row>
    <row r="151" spans="2:18" ht="15.5" x14ac:dyDescent="0.35">
      <c r="C151" t="s">
        <v>226</v>
      </c>
      <c r="D151" s="6">
        <v>-2.1600000000000001E-2</v>
      </c>
      <c r="E151" s="6">
        <v>3.9599999999999996E-2</v>
      </c>
      <c r="F151" s="6">
        <v>-3.2300000000000002E-2</v>
      </c>
      <c r="G151" s="6">
        <v>-2.23E-2</v>
      </c>
    </row>
    <row r="152" spans="2:18" ht="15.5" x14ac:dyDescent="0.35">
      <c r="C152" t="s">
        <v>227</v>
      </c>
      <c r="D152" s="6">
        <v>-6.8000000000000005E-3</v>
      </c>
      <c r="E152" s="6">
        <v>1.46E-2</v>
      </c>
      <c r="F152" s="6">
        <v>-3.7000000000000002E-3</v>
      </c>
      <c r="G152" s="6">
        <v>-6.6E-3</v>
      </c>
    </row>
    <row r="153" spans="2:18" ht="15.5" x14ac:dyDescent="0.35">
      <c r="C153" t="s">
        <v>228</v>
      </c>
      <c r="E153" s="6">
        <v>0.65</v>
      </c>
    </row>
    <row r="154" spans="2:18" ht="15.5" x14ac:dyDescent="0.35">
      <c r="C154" t="s">
        <v>229</v>
      </c>
      <c r="D154" s="5">
        <v>705000000000</v>
      </c>
      <c r="E154" s="5">
        <v>720000000000</v>
      </c>
      <c r="F154" s="5">
        <v>692000000000</v>
      </c>
      <c r="G154" s="5">
        <v>714000000000</v>
      </c>
    </row>
    <row r="155" spans="2:18" ht="15.5" x14ac:dyDescent="0.35">
      <c r="C155" t="s">
        <v>230</v>
      </c>
      <c r="D155" s="6">
        <v>1.1299999999999999</v>
      </c>
      <c r="E155" s="6">
        <v>1.4</v>
      </c>
      <c r="F155" s="6">
        <v>1.43</v>
      </c>
      <c r="G155" s="6">
        <v>1.07</v>
      </c>
    </row>
    <row r="156" spans="2:18" ht="15.5" x14ac:dyDescent="0.35">
      <c r="C156" t="s">
        <v>231</v>
      </c>
      <c r="D156" s="6">
        <v>630.03</v>
      </c>
      <c r="E156" s="6">
        <v>643.64</v>
      </c>
      <c r="F156" s="6">
        <v>617.99</v>
      </c>
      <c r="G156" s="6">
        <v>637.95000000000005</v>
      </c>
    </row>
    <row r="157" spans="2:18" ht="15.5" x14ac:dyDescent="0.35">
      <c r="C157" t="s">
        <v>232</v>
      </c>
      <c r="D157" s="6">
        <v>1.1299999999999999</v>
      </c>
      <c r="E157" s="6">
        <v>1.4</v>
      </c>
      <c r="F157" s="6">
        <v>1.43</v>
      </c>
      <c r="G157" s="6">
        <v>1.07</v>
      </c>
    </row>
    <row r="158" spans="2:18" ht="15.5" x14ac:dyDescent="0.35">
      <c r="C158" t="s">
        <v>233</v>
      </c>
      <c r="D158" s="6">
        <v>630.03</v>
      </c>
      <c r="E158" s="6">
        <v>643.64</v>
      </c>
      <c r="F158" s="6">
        <v>617.99</v>
      </c>
      <c r="G158" s="6">
        <v>637.95000000000005</v>
      </c>
    </row>
    <row r="159" spans="2:18" ht="15.5" x14ac:dyDescent="0.35">
      <c r="C159" t="s">
        <v>234</v>
      </c>
      <c r="D159" s="5">
        <v>17000000000</v>
      </c>
      <c r="E159" s="5">
        <v>20000000000</v>
      </c>
      <c r="F159" s="5">
        <v>51000000000</v>
      </c>
      <c r="G159" s="5">
        <v>62000000000</v>
      </c>
    </row>
    <row r="160" spans="2:18" ht="15.5" x14ac:dyDescent="0.35">
      <c r="C160" t="s">
        <v>235</v>
      </c>
    </row>
    <row r="161" spans="3:18" ht="15.5" x14ac:dyDescent="0.35">
      <c r="C161" t="s">
        <v>236</v>
      </c>
      <c r="D161" s="5">
        <v>705000000000</v>
      </c>
      <c r="E161" s="5">
        <v>720000000000</v>
      </c>
      <c r="F161" s="5">
        <v>692000000000</v>
      </c>
      <c r="G161" s="5">
        <v>714000000000</v>
      </c>
    </row>
    <row r="162" spans="3:18" ht="15.5" x14ac:dyDescent="0.35">
      <c r="C162" t="s">
        <v>23</v>
      </c>
      <c r="D162" s="5">
        <v>17000000000</v>
      </c>
      <c r="E162" s="5">
        <v>20000000000</v>
      </c>
      <c r="F162" s="5">
        <v>51000000000</v>
      </c>
      <c r="G162" s="5">
        <v>62000000000</v>
      </c>
    </row>
    <row r="163" spans="3:18" ht="15.5" x14ac:dyDescent="0.35">
      <c r="C163" t="s">
        <v>20</v>
      </c>
      <c r="D163" s="5">
        <v>14000000000</v>
      </c>
      <c r="E163" s="5">
        <v>9000000000</v>
      </c>
      <c r="F163" s="5">
        <v>49000000000</v>
      </c>
      <c r="G163" s="5">
        <v>59000000000</v>
      </c>
    </row>
    <row r="164" spans="3:18" ht="15.5" x14ac:dyDescent="0.35">
      <c r="C164" t="s">
        <v>237</v>
      </c>
      <c r="D164" s="5">
        <v>123000000000</v>
      </c>
      <c r="E164" s="5">
        <v>135000000000</v>
      </c>
      <c r="F164" s="5">
        <v>47000000000</v>
      </c>
      <c r="G164" s="5">
        <v>74000000000</v>
      </c>
    </row>
    <row r="165" spans="3:18" ht="15.5" x14ac:dyDescent="0.35">
      <c r="C165" t="s">
        <v>238</v>
      </c>
      <c r="D165" s="5">
        <v>-4000000000</v>
      </c>
      <c r="E165" s="5">
        <v>58000000000</v>
      </c>
      <c r="F165" s="5">
        <v>-17000000000</v>
      </c>
      <c r="G165" s="5">
        <v>-3000000000</v>
      </c>
    </row>
    <row r="166" spans="3:18" ht="15.5" x14ac:dyDescent="0.35">
      <c r="C166" t="s">
        <v>239</v>
      </c>
      <c r="D166" s="5">
        <v>0</v>
      </c>
      <c r="E166" s="5">
        <v>-31000000000</v>
      </c>
      <c r="F166" s="5">
        <v>-10000000000</v>
      </c>
      <c r="G166" s="5">
        <v>-6000000000</v>
      </c>
    </row>
    <row r="167" spans="3:18" ht="15.5" x14ac:dyDescent="0.35">
      <c r="C167" t="s">
        <v>12</v>
      </c>
      <c r="D167" s="5">
        <v>-4000000000</v>
      </c>
      <c r="E167" s="5">
        <v>26000000000</v>
      </c>
      <c r="F167" s="5">
        <v>-27000000000</v>
      </c>
      <c r="G167" s="5">
        <v>-9000000000</v>
      </c>
    </row>
    <row r="168" spans="3:18" ht="15.5" x14ac:dyDescent="0.35">
      <c r="C168" t="s">
        <v>15</v>
      </c>
      <c r="D168" s="6">
        <v>-3.75</v>
      </c>
      <c r="E168" s="6">
        <v>23.5</v>
      </c>
      <c r="F168" s="6">
        <v>-24.17</v>
      </c>
      <c r="G168" s="6">
        <v>-8.1300000000000008</v>
      </c>
    </row>
    <row r="169" spans="3:18" ht="15.5" x14ac:dyDescent="0.35">
      <c r="C169" t="s">
        <v>57</v>
      </c>
      <c r="I169" s="6">
        <v>-23.82</v>
      </c>
      <c r="J169" s="6">
        <v>-11.35</v>
      </c>
      <c r="K169" s="6">
        <v>-21.01</v>
      </c>
      <c r="L169" s="6">
        <v>-27.91</v>
      </c>
      <c r="M169" s="6">
        <v>-37.33</v>
      </c>
      <c r="N169" s="6">
        <v>-46.4</v>
      </c>
      <c r="O169" s="6">
        <v>-11.36</v>
      </c>
      <c r="P169" s="6">
        <v>1.45</v>
      </c>
      <c r="Q169" s="6">
        <v>1.1000000000000001</v>
      </c>
      <c r="R169" s="6">
        <v>0.55000000000000004</v>
      </c>
    </row>
    <row r="170" spans="3:18" ht="15.5" x14ac:dyDescent="0.35">
      <c r="C170" t="s">
        <v>71</v>
      </c>
      <c r="I170" s="6">
        <v>-37.78</v>
      </c>
      <c r="J170" s="6">
        <v>-82.38</v>
      </c>
      <c r="K170" s="6">
        <v>-30.94</v>
      </c>
      <c r="L170" s="6">
        <v>-82.41</v>
      </c>
      <c r="M170" s="6">
        <v>-20.89</v>
      </c>
      <c r="N170" s="6">
        <v>-56.03</v>
      </c>
      <c r="O170" s="6">
        <v>-303.7</v>
      </c>
      <c r="P170" s="6">
        <v>2965.52</v>
      </c>
      <c r="Q170" s="6">
        <v>1409.09</v>
      </c>
      <c r="R170" s="6">
        <v>1627.27</v>
      </c>
    </row>
    <row r="171" spans="3:18" ht="15.5" x14ac:dyDescent="0.35">
      <c r="C171" t="s">
        <v>74</v>
      </c>
      <c r="I171" s="6">
        <v>8.1199999999999992</v>
      </c>
      <c r="J171" s="6">
        <v>6.71</v>
      </c>
      <c r="K171" s="6">
        <v>5.47</v>
      </c>
      <c r="L171" s="6">
        <v>28.53</v>
      </c>
      <c r="M171" s="6">
        <v>12.58</v>
      </c>
      <c r="N171" s="6">
        <v>52.32</v>
      </c>
      <c r="O171" s="6">
        <v>24.78</v>
      </c>
      <c r="P171" s="6">
        <v>25.36</v>
      </c>
      <c r="Q171" s="6">
        <v>10.25</v>
      </c>
      <c r="R171" s="6">
        <v>6.22</v>
      </c>
    </row>
    <row r="172" spans="3:18" ht="15.5" x14ac:dyDescent="0.35">
      <c r="C172" t="s">
        <v>240</v>
      </c>
      <c r="I172" s="5">
        <v>26260000000</v>
      </c>
      <c r="J172" s="5">
        <v>46420000000</v>
      </c>
      <c r="K172" s="5">
        <v>34140000000</v>
      </c>
      <c r="L172" s="5">
        <v>13170000000</v>
      </c>
      <c r="M172" s="5">
        <v>3130000000</v>
      </c>
      <c r="N172" s="5">
        <v>-6250000000</v>
      </c>
      <c r="O172" s="5">
        <v>33600000000</v>
      </c>
      <c r="P172" s="5">
        <v>49440000000</v>
      </c>
    </row>
    <row r="173" spans="3:18" ht="15.5" x14ac:dyDescent="0.35">
      <c r="C173" t="s">
        <v>241</v>
      </c>
      <c r="I173" s="6">
        <v>-2.1099999999999997E-2</v>
      </c>
      <c r="J173" s="6">
        <v>-1.0200000000000001E-2</v>
      </c>
      <c r="K173" s="6">
        <v>-1.8600000000000002E-2</v>
      </c>
      <c r="L173" s="6">
        <v>-2.4E-2</v>
      </c>
      <c r="M173" s="6">
        <v>-3.1099999999999999E-2</v>
      </c>
      <c r="N173" s="6">
        <v>-3.6299999999999999E-2</v>
      </c>
      <c r="O173" s="6">
        <v>-8.6E-3</v>
      </c>
      <c r="P173" s="6">
        <v>1.1000000000000001E-3</v>
      </c>
      <c r="Q173" s="6">
        <v>8.0000000000000004E-4</v>
      </c>
      <c r="R173" s="6">
        <v>4.0000000000000002E-4</v>
      </c>
    </row>
    <row r="174" spans="3:18" ht="15.5" x14ac:dyDescent="0.35">
      <c r="C174" t="s">
        <v>242</v>
      </c>
      <c r="I174" s="6">
        <v>-3.7000000000000005E-2</v>
      </c>
      <c r="J174" s="6">
        <v>-1.7000000000000001E-2</v>
      </c>
      <c r="K174" s="6">
        <v>-3.1E-2</v>
      </c>
      <c r="L174" s="6">
        <v>-3.9900000000000005E-2</v>
      </c>
      <c r="M174" s="6">
        <v>-5.1399999999999994E-2</v>
      </c>
      <c r="N174" s="6">
        <v>-5.8799999999999998E-2</v>
      </c>
      <c r="O174" s="6">
        <v>-1.3600000000000001E-2</v>
      </c>
      <c r="P174" s="6">
        <v>1.7000000000000001E-3</v>
      </c>
      <c r="Q174" s="6">
        <v>1.2999999999999999E-3</v>
      </c>
      <c r="R174" s="6">
        <v>7.000000000000001E-4</v>
      </c>
    </row>
    <row r="175" spans="3:18" ht="15.5" x14ac:dyDescent="0.35">
      <c r="C175" t="s">
        <v>243</v>
      </c>
      <c r="I175" s="6">
        <v>-5.0000000000000001E-4</v>
      </c>
      <c r="J175" s="6">
        <v>1.09E-2</v>
      </c>
      <c r="K175" s="6">
        <v>-3.4000000000000002E-3</v>
      </c>
      <c r="L175" s="6">
        <v>-1.8500000000000003E-2</v>
      </c>
      <c r="M175" s="6">
        <v>-2.7400000000000001E-2</v>
      </c>
      <c r="N175" s="6">
        <v>-3.1899999999999998E-2</v>
      </c>
      <c r="O175" s="6">
        <v>1E-3</v>
      </c>
      <c r="P175" s="6">
        <v>1.2199999999999999E-2</v>
      </c>
      <c r="Q175" s="6">
        <v>1.8799999999999997E-2</v>
      </c>
      <c r="R175" s="6">
        <v>1.5300000000000001E-2</v>
      </c>
    </row>
    <row r="176" spans="3:18" ht="15.5" x14ac:dyDescent="0.35">
      <c r="C176" t="s">
        <v>244</v>
      </c>
      <c r="I176" s="6">
        <v>-0.02</v>
      </c>
      <c r="J176" s="6">
        <v>0.5</v>
      </c>
      <c r="K176" s="6">
        <v>-0.2</v>
      </c>
      <c r="L176" s="6">
        <v>-2.66</v>
      </c>
      <c r="M176" s="6">
        <v>-5.96</v>
      </c>
      <c r="N176" s="6">
        <v>-5.67</v>
      </c>
      <c r="O176" s="6">
        <v>0.1</v>
      </c>
      <c r="P176" s="6">
        <v>1.1299999999999999</v>
      </c>
      <c r="Q176" s="6">
        <v>1.1499999999999999</v>
      </c>
      <c r="R176" s="6">
        <v>1.22</v>
      </c>
    </row>
    <row r="177" spans="2:18" ht="15.5" x14ac:dyDescent="0.35">
      <c r="C177" t="s">
        <v>68</v>
      </c>
      <c r="I177" s="6">
        <v>1.4</v>
      </c>
      <c r="J177" s="6">
        <v>1.4</v>
      </c>
      <c r="K177" s="6">
        <v>0.96</v>
      </c>
      <c r="L177" s="6">
        <v>3.29</v>
      </c>
      <c r="M177" s="6">
        <v>1.07</v>
      </c>
      <c r="N177" s="6">
        <v>3.3</v>
      </c>
      <c r="O177" s="6">
        <v>4.1399999999999997</v>
      </c>
      <c r="P177" s="6">
        <v>5.09</v>
      </c>
      <c r="Q177" s="6">
        <v>1.84</v>
      </c>
      <c r="R177" s="6">
        <v>1.06</v>
      </c>
    </row>
    <row r="178" spans="2:18" ht="15.5" x14ac:dyDescent="0.35">
      <c r="C178" t="s">
        <v>65</v>
      </c>
      <c r="I178" s="6">
        <v>643.64</v>
      </c>
      <c r="J178" s="6">
        <v>667.29</v>
      </c>
      <c r="K178" s="6">
        <v>678.63</v>
      </c>
      <c r="L178" s="6">
        <v>698.8</v>
      </c>
      <c r="M178" s="6">
        <v>725.76</v>
      </c>
      <c r="N178" s="6">
        <v>788.47</v>
      </c>
      <c r="O178" s="6">
        <v>833.26</v>
      </c>
      <c r="P178" s="6">
        <v>844.78</v>
      </c>
      <c r="Q178" s="6">
        <v>843.75</v>
      </c>
      <c r="R178" s="6">
        <v>843.69</v>
      </c>
    </row>
    <row r="179" spans="2:18" ht="15.5" x14ac:dyDescent="0.35">
      <c r="C179" t="s">
        <v>245</v>
      </c>
      <c r="I179" s="6">
        <v>1.4</v>
      </c>
      <c r="J179" s="6">
        <v>1.4</v>
      </c>
      <c r="K179" s="6">
        <v>0.96</v>
      </c>
      <c r="L179" s="6">
        <v>3.29</v>
      </c>
      <c r="M179" s="6">
        <v>1.07</v>
      </c>
      <c r="N179" s="6">
        <v>3.3</v>
      </c>
      <c r="O179" s="6">
        <v>4.1399999999999997</v>
      </c>
      <c r="P179" s="6">
        <v>5.09</v>
      </c>
      <c r="Q179" s="6">
        <v>1.84</v>
      </c>
      <c r="R179" s="6">
        <v>1.06</v>
      </c>
    </row>
    <row r="180" spans="2:18" ht="15.5" x14ac:dyDescent="0.35">
      <c r="C180" t="s">
        <v>246</v>
      </c>
      <c r="I180" s="6">
        <v>643.64</v>
      </c>
      <c r="J180" s="6">
        <v>667.29</v>
      </c>
      <c r="K180" s="6">
        <v>678.63</v>
      </c>
      <c r="L180" s="6">
        <v>698.8</v>
      </c>
      <c r="M180" s="6">
        <v>725.76</v>
      </c>
      <c r="N180" s="6">
        <v>788.47</v>
      </c>
      <c r="O180" s="6">
        <v>833.26</v>
      </c>
      <c r="P180" s="6">
        <v>844.78</v>
      </c>
      <c r="Q180" s="6">
        <v>843.75</v>
      </c>
      <c r="R180" s="6">
        <v>843.69</v>
      </c>
    </row>
    <row r="181" spans="2:18" ht="15.5" x14ac:dyDescent="0.35">
      <c r="C181" t="s">
        <v>247</v>
      </c>
      <c r="I181" s="5">
        <v>20000000000</v>
      </c>
      <c r="J181" s="5">
        <v>76000000000</v>
      </c>
      <c r="K181" s="5">
        <v>58000000000</v>
      </c>
      <c r="L181" s="5">
        <v>56000000000</v>
      </c>
      <c r="M181" s="5">
        <v>12000000000</v>
      </c>
      <c r="N181" s="5">
        <v>59000000000</v>
      </c>
      <c r="O181" s="5">
        <v>57000000000</v>
      </c>
      <c r="P181" s="5">
        <v>57000000000</v>
      </c>
      <c r="Q181" s="5">
        <v>56000000000</v>
      </c>
      <c r="R181" s="5">
        <v>77000000000</v>
      </c>
    </row>
    <row r="182" spans="2:18" ht="15.5" x14ac:dyDescent="0.35">
      <c r="C182" t="s">
        <v>248</v>
      </c>
    </row>
    <row r="183" spans="2:18" ht="15.5" x14ac:dyDescent="0.35">
      <c r="C183" t="s">
        <v>25</v>
      </c>
      <c r="I183" s="5">
        <v>20000000000</v>
      </c>
      <c r="J183" s="5">
        <v>76000000000</v>
      </c>
      <c r="K183" s="5">
        <v>58000000000</v>
      </c>
      <c r="L183" s="5">
        <v>56000000000</v>
      </c>
      <c r="M183" s="5">
        <v>12000000000</v>
      </c>
      <c r="N183" s="5">
        <v>59000000000</v>
      </c>
      <c r="O183" s="5">
        <v>57000000000</v>
      </c>
      <c r="P183" s="5">
        <v>57000000000</v>
      </c>
      <c r="Q183" s="5">
        <v>56000000000</v>
      </c>
      <c r="R183" s="5">
        <v>77000000000</v>
      </c>
    </row>
    <row r="184" spans="2:18" ht="15.5" x14ac:dyDescent="0.35">
      <c r="C184" t="s">
        <v>22</v>
      </c>
      <c r="I184" s="5">
        <v>9000000000</v>
      </c>
      <c r="J184" s="5">
        <v>73000000000</v>
      </c>
      <c r="K184" s="5">
        <v>51000000000</v>
      </c>
      <c r="L184" s="5">
        <v>42000000000</v>
      </c>
      <c r="M184" s="5">
        <v>6000000000</v>
      </c>
      <c r="N184" s="5">
        <v>55000000000</v>
      </c>
      <c r="O184" s="5">
        <v>45000000000</v>
      </c>
      <c r="P184" s="5">
        <v>36000000000</v>
      </c>
      <c r="Q184" s="5">
        <v>41000000000</v>
      </c>
      <c r="R184" s="5">
        <v>67000000000</v>
      </c>
    </row>
    <row r="185" spans="2:18" ht="15.5" x14ac:dyDescent="0.35">
      <c r="C185" t="s">
        <v>249</v>
      </c>
      <c r="I185" s="5">
        <v>135000000000</v>
      </c>
      <c r="J185" s="5">
        <v>88000000000</v>
      </c>
      <c r="K185" s="5">
        <v>134000000000</v>
      </c>
      <c r="L185" s="5">
        <v>140000000000</v>
      </c>
      <c r="M185" s="5">
        <v>173000000000</v>
      </c>
      <c r="N185" s="5">
        <v>122000000000</v>
      </c>
      <c r="O185" s="5">
        <v>204000000000</v>
      </c>
      <c r="P185" s="5">
        <v>199000000000</v>
      </c>
      <c r="Q185" s="5">
        <v>164000000000</v>
      </c>
      <c r="R185" s="5">
        <v>9000000000</v>
      </c>
    </row>
    <row r="186" spans="2:18" ht="15.5" x14ac:dyDescent="0.35">
      <c r="C186" t="s">
        <v>250</v>
      </c>
      <c r="I186" s="5">
        <v>30000000000</v>
      </c>
      <c r="J186" s="5">
        <v>40000000000</v>
      </c>
      <c r="K186" s="5">
        <v>6000000000</v>
      </c>
      <c r="L186" s="5">
        <v>7000000000</v>
      </c>
      <c r="M186" s="5">
        <v>10000000000</v>
      </c>
      <c r="N186" s="5">
        <v>0</v>
      </c>
      <c r="O186" s="5">
        <v>5000000000</v>
      </c>
      <c r="P186" s="5">
        <v>3000000000</v>
      </c>
      <c r="Q186" s="5">
        <v>50000000000</v>
      </c>
      <c r="R186" s="5">
        <v>0</v>
      </c>
    </row>
    <row r="187" spans="2:18" ht="15.5" x14ac:dyDescent="0.35">
      <c r="C187" t="s">
        <v>251</v>
      </c>
      <c r="I187" s="5">
        <v>-39000000000</v>
      </c>
      <c r="J187" s="5">
        <v>-51000000000</v>
      </c>
      <c r="K187" s="5">
        <v>-16000000000</v>
      </c>
      <c r="L187" s="5">
        <v>-14000000000</v>
      </c>
      <c r="M187" s="5">
        <v>-5000000000</v>
      </c>
      <c r="N187" s="5">
        <v>-3000000000</v>
      </c>
      <c r="O187" s="5">
        <v>-7000000000</v>
      </c>
      <c r="P187" s="5">
        <v>-7000000000</v>
      </c>
      <c r="Q187" s="5">
        <v>-60000000000</v>
      </c>
      <c r="R187" s="5">
        <v>-35000000000</v>
      </c>
    </row>
    <row r="188" spans="2:18" ht="15.5" x14ac:dyDescent="0.35">
      <c r="C188" t="s">
        <v>14</v>
      </c>
      <c r="I188" s="5">
        <v>-9000000000</v>
      </c>
      <c r="J188" s="5">
        <v>-11000000000</v>
      </c>
      <c r="K188" s="5">
        <v>-9000000000</v>
      </c>
      <c r="L188" s="5">
        <v>-7000000000</v>
      </c>
      <c r="M188" s="5">
        <v>5000000000</v>
      </c>
      <c r="N188" s="5">
        <v>-3000000000</v>
      </c>
      <c r="O188" s="5">
        <v>-2000000000</v>
      </c>
      <c r="P188" s="5">
        <v>-4000000000</v>
      </c>
      <c r="Q188" s="5">
        <v>-11000000000</v>
      </c>
      <c r="R188" s="5">
        <v>-35000000000</v>
      </c>
    </row>
    <row r="189" spans="2:18" ht="15.5" x14ac:dyDescent="0.35">
      <c r="C189" t="s">
        <v>16</v>
      </c>
      <c r="I189" s="6">
        <v>-8.1</v>
      </c>
      <c r="J189" s="6">
        <v>-9.5399999999999991</v>
      </c>
      <c r="K189" s="6">
        <v>-8.39</v>
      </c>
      <c r="L189" s="6">
        <v>-6.31</v>
      </c>
      <c r="M189" s="6">
        <v>4.3899999999999997</v>
      </c>
      <c r="N189" s="6">
        <v>-2.92</v>
      </c>
      <c r="O189" s="6">
        <v>-1.67</v>
      </c>
      <c r="P189" s="6">
        <v>-3.57</v>
      </c>
      <c r="Q189" s="6">
        <v>-9.5</v>
      </c>
      <c r="R189" s="6">
        <v>-31.65</v>
      </c>
    </row>
    <row r="191" spans="2:18" ht="15.5" x14ac:dyDescent="0.35">
      <c r="B191" t="s">
        <v>252</v>
      </c>
      <c r="C191" t="s">
        <v>253</v>
      </c>
      <c r="D191" s="5">
        <v>-15000000000</v>
      </c>
      <c r="E191" s="5">
        <v>29000000000</v>
      </c>
      <c r="F191" s="5">
        <v>-22000000000</v>
      </c>
      <c r="G191" s="5">
        <v>-16000000000</v>
      </c>
      <c r="H191" s="5">
        <v>-61000000000</v>
      </c>
      <c r="I191" s="5">
        <v>-27000000000</v>
      </c>
      <c r="J191" s="5">
        <v>-13000000000</v>
      </c>
      <c r="K191" s="5">
        <v>-24000000000</v>
      </c>
      <c r="L191" s="5">
        <v>-31000000000</v>
      </c>
      <c r="M191" s="5">
        <v>-42000000000</v>
      </c>
      <c r="N191" s="5">
        <v>-52000000000</v>
      </c>
      <c r="O191" s="5">
        <v>-13000000000</v>
      </c>
      <c r="P191" s="5">
        <v>2000000000</v>
      </c>
      <c r="Q191" s="5">
        <v>1000000000</v>
      </c>
    </row>
    <row r="192" spans="2:18" ht="15.5" x14ac:dyDescent="0.35">
      <c r="C192" t="s">
        <v>254</v>
      </c>
      <c r="H192" s="5">
        <v>-25000000000</v>
      </c>
      <c r="I192" s="5">
        <v>-27000000000</v>
      </c>
      <c r="J192" s="5">
        <v>-13000000000</v>
      </c>
      <c r="K192" s="5">
        <v>-24000000000</v>
      </c>
      <c r="L192" s="5">
        <v>-31000000000</v>
      </c>
      <c r="M192" s="5">
        <v>-42000000000</v>
      </c>
      <c r="N192" s="5">
        <v>-52000000000</v>
      </c>
      <c r="O192" s="5">
        <v>-13000000000</v>
      </c>
      <c r="P192" s="5">
        <v>2000000000</v>
      </c>
      <c r="Q192" s="5">
        <v>1000000000</v>
      </c>
    </row>
    <row r="193" spans="3:17" ht="15.5" x14ac:dyDescent="0.35">
      <c r="C193" t="s">
        <v>56</v>
      </c>
      <c r="D193" s="6">
        <v>-13.61</v>
      </c>
      <c r="E193" s="6">
        <v>25.48</v>
      </c>
      <c r="F193" s="6">
        <v>-19.96</v>
      </c>
      <c r="G193" s="6">
        <v>-14.21</v>
      </c>
      <c r="H193" s="6">
        <v>-54.45</v>
      </c>
      <c r="I193" s="6">
        <v>-23.82</v>
      </c>
      <c r="J193" s="6">
        <v>-11.35</v>
      </c>
      <c r="K193" s="6">
        <v>-21.01</v>
      </c>
      <c r="L193" s="6">
        <v>-27.91</v>
      </c>
      <c r="M193" s="6">
        <v>-37.33</v>
      </c>
      <c r="N193" s="6">
        <v>-46.4</v>
      </c>
      <c r="O193" s="6">
        <v>-11.36</v>
      </c>
      <c r="P193" s="6">
        <v>1.45</v>
      </c>
      <c r="Q193" s="6">
        <v>1.1000000000000001</v>
      </c>
    </row>
    <row r="194" spans="3:17" ht="15.5" x14ac:dyDescent="0.35">
      <c r="C194" t="s">
        <v>255</v>
      </c>
      <c r="H194" s="6">
        <v>-22.3</v>
      </c>
      <c r="I194" s="6">
        <v>-23.82</v>
      </c>
      <c r="J194" s="6">
        <v>-11.35</v>
      </c>
      <c r="K194" s="6">
        <v>-21.01</v>
      </c>
      <c r="L194" s="6">
        <v>-27.91</v>
      </c>
      <c r="M194" s="6">
        <v>-37.33</v>
      </c>
      <c r="N194" s="6">
        <v>-46.4</v>
      </c>
      <c r="O194" s="6">
        <v>-11.36</v>
      </c>
      <c r="P194" s="6">
        <v>1.45</v>
      </c>
      <c r="Q194" s="6">
        <v>1.1000000000000001</v>
      </c>
    </row>
    <row r="195" spans="3:17" ht="15.5" x14ac:dyDescent="0.35">
      <c r="C195" t="s">
        <v>256</v>
      </c>
      <c r="D195" s="5">
        <v>18000000000</v>
      </c>
      <c r="E195" s="5">
        <v>51000000000</v>
      </c>
      <c r="F195" s="5">
        <v>27000000000</v>
      </c>
      <c r="G195" s="5">
        <v>23000000000</v>
      </c>
      <c r="H195" s="5">
        <v>71000000000</v>
      </c>
      <c r="I195" s="5">
        <v>124000000000</v>
      </c>
      <c r="J195" s="5">
        <v>156000000000</v>
      </c>
      <c r="K195" s="5">
        <v>133000000000</v>
      </c>
      <c r="L195" s="5">
        <v>90000000000</v>
      </c>
      <c r="M195" s="5">
        <v>69000000000</v>
      </c>
      <c r="N195" s="5">
        <v>56000000000</v>
      </c>
      <c r="O195" s="5">
        <v>156000000000</v>
      </c>
      <c r="P195" s="5">
        <v>190000000000</v>
      </c>
      <c r="Q195" s="5">
        <v>169000000000</v>
      </c>
    </row>
    <row r="196" spans="3:17" ht="15.5" x14ac:dyDescent="0.35">
      <c r="C196" t="s">
        <v>257</v>
      </c>
      <c r="H196" s="5">
        <v>119000000000</v>
      </c>
      <c r="I196" s="5">
        <v>124000000000</v>
      </c>
      <c r="J196" s="5">
        <v>156000000000</v>
      </c>
      <c r="K196" s="5">
        <v>133000000000</v>
      </c>
      <c r="L196" s="5">
        <v>90000000000</v>
      </c>
      <c r="M196" s="5">
        <v>69000000000</v>
      </c>
      <c r="N196" s="5">
        <v>56000000000</v>
      </c>
      <c r="O196" s="5">
        <v>156000000000</v>
      </c>
      <c r="P196" s="5">
        <v>190000000000</v>
      </c>
      <c r="Q196" s="5">
        <v>169000000000</v>
      </c>
    </row>
    <row r="197" spans="3:17" ht="15.5" x14ac:dyDescent="0.35">
      <c r="C197" t="s">
        <v>258</v>
      </c>
      <c r="I197" s="6">
        <v>-11.39</v>
      </c>
    </row>
    <row r="198" spans="3:17" ht="15.5" x14ac:dyDescent="0.35">
      <c r="C198" t="s">
        <v>259</v>
      </c>
      <c r="I198" s="6">
        <v>-27.8</v>
      </c>
    </row>
    <row r="199" spans="3:17" ht="15.5" x14ac:dyDescent="0.35">
      <c r="C199" t="s">
        <v>260</v>
      </c>
      <c r="I199" s="6">
        <v>7.49</v>
      </c>
    </row>
    <row r="200" spans="3:17" ht="15.5" x14ac:dyDescent="0.35">
      <c r="C200" t="s">
        <v>261</v>
      </c>
      <c r="I200" s="6">
        <v>-3.6000000000000004E-2</v>
      </c>
    </row>
    <row r="201" spans="3:17" ht="15.5" x14ac:dyDescent="0.35">
      <c r="C201" t="s">
        <v>262</v>
      </c>
      <c r="I201" s="6">
        <v>5.83</v>
      </c>
    </row>
    <row r="202" spans="3:17" ht="15.5" x14ac:dyDescent="0.35">
      <c r="C202" t="s">
        <v>263</v>
      </c>
      <c r="I202" s="6">
        <v>0.98</v>
      </c>
    </row>
    <row r="203" spans="3:17" ht="15.5" x14ac:dyDescent="0.35">
      <c r="C203" t="s">
        <v>264</v>
      </c>
      <c r="I203" s="6">
        <v>20.54</v>
      </c>
    </row>
    <row r="204" spans="3:17" ht="15.5" x14ac:dyDescent="0.35">
      <c r="C204" t="s">
        <v>265</v>
      </c>
      <c r="I204" s="6">
        <v>-49.44</v>
      </c>
    </row>
    <row r="205" spans="3:17" ht="15.5" x14ac:dyDescent="0.35">
      <c r="C205" t="s">
        <v>266</v>
      </c>
      <c r="I205" s="6">
        <v>-280.11</v>
      </c>
    </row>
    <row r="206" spans="3:17" ht="15.5" x14ac:dyDescent="0.35">
      <c r="C206" t="s">
        <v>267</v>
      </c>
      <c r="I206" s="5">
        <v>31</v>
      </c>
    </row>
    <row r="207" spans="3:17" ht="15.5" x14ac:dyDescent="0.35">
      <c r="C207" t="s">
        <v>268</v>
      </c>
      <c r="I207" s="6">
        <v>-22.3</v>
      </c>
    </row>
    <row r="208" spans="3:17" ht="15.5" x14ac:dyDescent="0.35">
      <c r="C208" t="s">
        <v>269</v>
      </c>
      <c r="I208" s="6">
        <v>-54.45</v>
      </c>
    </row>
    <row r="209" spans="3:9" ht="15.5" x14ac:dyDescent="0.35">
      <c r="C209" t="s">
        <v>270</v>
      </c>
      <c r="I209" s="6">
        <v>106.35</v>
      </c>
    </row>
    <row r="210" spans="3:9" ht="15.5" x14ac:dyDescent="0.35">
      <c r="C210" t="s">
        <v>271</v>
      </c>
      <c r="D210" s="6">
        <v>2.5499999999999998</v>
      </c>
    </row>
    <row r="211" spans="3:9" ht="15.5" x14ac:dyDescent="0.35">
      <c r="C211" t="s">
        <v>272</v>
      </c>
      <c r="I211" s="6">
        <v>630.03</v>
      </c>
    </row>
    <row r="212" spans="3:9" ht="15.5" x14ac:dyDescent="0.35">
      <c r="C212" t="s">
        <v>273</v>
      </c>
      <c r="I212" s="6">
        <v>-12.54</v>
      </c>
    </row>
    <row r="213" spans="3:9" ht="15.5" x14ac:dyDescent="0.35">
      <c r="C213" t="s">
        <v>274</v>
      </c>
      <c r="D213" s="6">
        <v>2.23</v>
      </c>
    </row>
    <row r="214" spans="3:9" ht="15.5" x14ac:dyDescent="0.35">
      <c r="C214" t="s">
        <v>275</v>
      </c>
      <c r="D214" s="6">
        <v>0.08</v>
      </c>
    </row>
    <row r="215" spans="3:9" ht="15.5" x14ac:dyDescent="0.35">
      <c r="C215" t="s">
        <v>276</v>
      </c>
      <c r="D215" s="6">
        <v>0.02</v>
      </c>
    </row>
    <row r="216" spans="3:9" ht="15.5" x14ac:dyDescent="0.35">
      <c r="C216" t="s">
        <v>278</v>
      </c>
      <c r="D216" s="6">
        <v>0.78</v>
      </c>
    </row>
    <row r="217" spans="3:9" ht="15.5" x14ac:dyDescent="0.35">
      <c r="C217" t="s">
        <v>279</v>
      </c>
      <c r="D217" s="6">
        <v>0.01</v>
      </c>
    </row>
    <row r="218" spans="3:9" ht="15.5" x14ac:dyDescent="0.35">
      <c r="C218" t="s">
        <v>280</v>
      </c>
      <c r="D218" s="6">
        <v>1.78</v>
      </c>
    </row>
    <row r="219" spans="3:9" ht="15.5" x14ac:dyDescent="0.35">
      <c r="C219" t="s">
        <v>410</v>
      </c>
      <c r="I219" s="6">
        <v>-0.12</v>
      </c>
    </row>
    <row r="220" spans="3:9" ht="15.5" x14ac:dyDescent="0.35">
      <c r="C220" t="s">
        <v>12</v>
      </c>
      <c r="D220" s="5">
        <v>-4000000000</v>
      </c>
    </row>
    <row r="221" spans="3:9" ht="15.5" x14ac:dyDescent="0.35">
      <c r="C221" t="s">
        <v>281</v>
      </c>
      <c r="I221" s="6">
        <v>1.5</v>
      </c>
    </row>
    <row r="222" spans="3:9" ht="15.5" x14ac:dyDescent="0.35">
      <c r="C222" t="s">
        <v>282</v>
      </c>
      <c r="I222" s="6">
        <v>-1.9900000000000001E-2</v>
      </c>
    </row>
    <row r="223" spans="3:9" ht="15.5" x14ac:dyDescent="0.35">
      <c r="C223" t="s">
        <v>283</v>
      </c>
      <c r="I223" s="6">
        <v>-3.5400000000000001E-2</v>
      </c>
    </row>
    <row r="224" spans="3:9" ht="15.5" x14ac:dyDescent="0.35">
      <c r="C224" t="s">
        <v>284</v>
      </c>
      <c r="I224" s="6">
        <v>-2.5000000000000001E-3</v>
      </c>
    </row>
    <row r="225" spans="3:9" ht="15.5" x14ac:dyDescent="0.35">
      <c r="C225" t="s">
        <v>285</v>
      </c>
      <c r="I225" s="6">
        <v>-4.0000000000000001E-3</v>
      </c>
    </row>
    <row r="226" spans="3:9" ht="15.5" x14ac:dyDescent="0.35">
      <c r="C226" t="s">
        <v>286</v>
      </c>
      <c r="D226" s="6">
        <v>25.49</v>
      </c>
    </row>
    <row r="227" spans="3:9" ht="15.5" x14ac:dyDescent="0.35">
      <c r="C227" t="s">
        <v>287</v>
      </c>
      <c r="D227" s="6">
        <v>2502.67</v>
      </c>
    </row>
    <row r="228" spans="3:9" ht="15.5" x14ac:dyDescent="0.35">
      <c r="C228" t="s">
        <v>288</v>
      </c>
      <c r="D228" s="6">
        <v>332.58</v>
      </c>
    </row>
    <row r="229" spans="3:9" ht="15.5" x14ac:dyDescent="0.35">
      <c r="C229" t="s">
        <v>289</v>
      </c>
      <c r="D229" s="6">
        <v>2195.58</v>
      </c>
    </row>
    <row r="230" spans="3:9" ht="15.5" x14ac:dyDescent="0.35">
      <c r="C230" t="s">
        <v>290</v>
      </c>
      <c r="D230" s="6">
        <v>3.57</v>
      </c>
    </row>
    <row r="231" spans="3:9" ht="15.5" x14ac:dyDescent="0.35">
      <c r="C231" t="s">
        <v>291</v>
      </c>
      <c r="I231" s="6">
        <v>0.09</v>
      </c>
    </row>
    <row r="232" spans="3:9" ht="15.5" x14ac:dyDescent="0.35">
      <c r="C232" t="s">
        <v>292</v>
      </c>
      <c r="I232" s="6">
        <v>0.21</v>
      </c>
    </row>
    <row r="233" spans="3:9" ht="15.5" x14ac:dyDescent="0.35">
      <c r="C233" t="s">
        <v>52</v>
      </c>
      <c r="I233" s="5">
        <v>694000000000</v>
      </c>
    </row>
    <row r="234" spans="3:9" ht="15.5" x14ac:dyDescent="0.35">
      <c r="C234" t="s">
        <v>293</v>
      </c>
      <c r="I234" s="5">
        <v>708000000000</v>
      </c>
    </row>
    <row r="235" spans="3:9" ht="15.5" x14ac:dyDescent="0.35">
      <c r="C235" t="s">
        <v>294</v>
      </c>
      <c r="I235" s="5">
        <v>1120000000</v>
      </c>
    </row>
    <row r="236" spans="3:9" ht="15.5" x14ac:dyDescent="0.35">
      <c r="C236" t="s">
        <v>295</v>
      </c>
      <c r="I236" s="6">
        <v>0.14360000000000001</v>
      </c>
    </row>
    <row r="237" spans="3:9" ht="15.5" x14ac:dyDescent="0.35">
      <c r="C237" t="s">
        <v>296</v>
      </c>
      <c r="D237" s="6">
        <v>0.56279999999999997</v>
      </c>
    </row>
    <row r="238" spans="3:9" ht="15.5" x14ac:dyDescent="0.35">
      <c r="C238" t="s">
        <v>297</v>
      </c>
      <c r="D238" s="6">
        <v>-0.4461</v>
      </c>
    </row>
    <row r="239" spans="3:9" ht="15.5" x14ac:dyDescent="0.35">
      <c r="C239" t="s">
        <v>298</v>
      </c>
      <c r="D239" s="6">
        <v>-0.85439999999999994</v>
      </c>
    </row>
    <row r="240" spans="3:9" ht="15.5" x14ac:dyDescent="0.35">
      <c r="C240" t="s">
        <v>299</v>
      </c>
      <c r="D240" s="6">
        <v>-0.2175</v>
      </c>
    </row>
    <row r="241" spans="3:9" ht="15.5" x14ac:dyDescent="0.35">
      <c r="C241" t="s">
        <v>300</v>
      </c>
      <c r="D241" s="6">
        <v>-0.22270000000000001</v>
      </c>
    </row>
    <row r="242" spans="3:9" ht="15.5" x14ac:dyDescent="0.35">
      <c r="C242" t="s">
        <v>301</v>
      </c>
      <c r="D242" s="6">
        <v>0.10039999999999999</v>
      </c>
    </row>
    <row r="243" spans="3:9" ht="15.5" x14ac:dyDescent="0.35">
      <c r="C243" t="s">
        <v>411</v>
      </c>
      <c r="I243" s="6">
        <v>6.7</v>
      </c>
    </row>
    <row r="244" spans="3:9" ht="15.5" x14ac:dyDescent="0.35">
      <c r="C244" t="s">
        <v>412</v>
      </c>
      <c r="I244" t="s">
        <v>880</v>
      </c>
    </row>
    <row r="245" spans="3:9" ht="15.5" x14ac:dyDescent="0.35">
      <c r="C245" t="s">
        <v>302</v>
      </c>
      <c r="I245" s="5">
        <v>6</v>
      </c>
    </row>
    <row r="246" spans="3:9" ht="15.5" x14ac:dyDescent="0.35">
      <c r="C246" t="s">
        <v>303</v>
      </c>
      <c r="I246" s="6">
        <v>0.18</v>
      </c>
    </row>
    <row r="247" spans="3:9" ht="15.5" x14ac:dyDescent="0.35">
      <c r="C247" t="s">
        <v>304</v>
      </c>
      <c r="I247" s="6">
        <v>0.44</v>
      </c>
    </row>
    <row r="248" spans="3:9" ht="15.5" x14ac:dyDescent="0.35">
      <c r="C248" t="s">
        <v>305</v>
      </c>
      <c r="I248" s="6">
        <v>0.31</v>
      </c>
    </row>
    <row r="249" spans="3:9" ht="15.5" x14ac:dyDescent="0.35">
      <c r="C249" t="s">
        <v>306</v>
      </c>
      <c r="I249" s="6">
        <v>0.21</v>
      </c>
    </row>
    <row r="250" spans="3:9" ht="15.5" x14ac:dyDescent="0.35">
      <c r="C250" t="s">
        <v>307</v>
      </c>
      <c r="I250" s="6">
        <v>0.56999999999999995</v>
      </c>
    </row>
    <row r="251" spans="3:9" ht="15.5" x14ac:dyDescent="0.35">
      <c r="C251" t="s">
        <v>308</v>
      </c>
      <c r="I251" s="6">
        <v>0.36</v>
      </c>
    </row>
    <row r="252" spans="3:9" ht="15.5" x14ac:dyDescent="0.35">
      <c r="C252" t="s">
        <v>309</v>
      </c>
      <c r="I252" s="5">
        <v>119000000000</v>
      </c>
    </row>
    <row r="253" spans="3:9" ht="15.5" x14ac:dyDescent="0.35">
      <c r="C253" t="s">
        <v>310</v>
      </c>
      <c r="I253" s="5">
        <v>74000000000</v>
      </c>
    </row>
    <row r="254" spans="3:9" ht="15.5" x14ac:dyDescent="0.35">
      <c r="C254" t="s">
        <v>311</v>
      </c>
      <c r="I254" s="5">
        <v>23000000000</v>
      </c>
    </row>
    <row r="255" spans="3:9" ht="15.5" x14ac:dyDescent="0.35">
      <c r="C255" t="s">
        <v>312</v>
      </c>
      <c r="I255" s="5">
        <v>-25000000000</v>
      </c>
    </row>
    <row r="256" spans="3:9" ht="15.5" x14ac:dyDescent="0.35">
      <c r="C256" t="s">
        <v>313</v>
      </c>
      <c r="D256" s="5">
        <v>3000000000</v>
      </c>
    </row>
    <row r="257" spans="3:9" ht="15.5" x14ac:dyDescent="0.35">
      <c r="C257" t="s">
        <v>314</v>
      </c>
      <c r="D257" s="5">
        <v>1254000000000</v>
      </c>
    </row>
    <row r="258" spans="3:9" ht="15.5" x14ac:dyDescent="0.35">
      <c r="C258" t="s">
        <v>315</v>
      </c>
      <c r="D258" s="5">
        <v>548000000000</v>
      </c>
    </row>
    <row r="259" spans="3:9" ht="15.5" x14ac:dyDescent="0.35">
      <c r="C259" t="s">
        <v>237</v>
      </c>
      <c r="D259" s="5">
        <v>123000000000</v>
      </c>
    </row>
    <row r="260" spans="3:9" ht="15.5" x14ac:dyDescent="0.35">
      <c r="C260" t="s">
        <v>236</v>
      </c>
      <c r="I260" s="5">
        <v>705000000000</v>
      </c>
    </row>
    <row r="261" spans="3:9" ht="15.5" x14ac:dyDescent="0.35">
      <c r="C261" t="s">
        <v>234</v>
      </c>
      <c r="D261" s="5">
        <v>17000000000</v>
      </c>
    </row>
    <row r="262" spans="3:9" ht="15.5" x14ac:dyDescent="0.35">
      <c r="C262" t="s">
        <v>23</v>
      </c>
      <c r="D262" s="5">
        <v>17000000000</v>
      </c>
    </row>
    <row r="263" spans="3:9" ht="15.5" x14ac:dyDescent="0.35">
      <c r="C263" t="s">
        <v>20</v>
      </c>
      <c r="D263" s="5">
        <v>14000000000</v>
      </c>
    </row>
    <row r="264" spans="3:9" ht="15.5" x14ac:dyDescent="0.35">
      <c r="C264" t="s">
        <v>316</v>
      </c>
      <c r="I264" s="5">
        <v>705000000000</v>
      </c>
    </row>
    <row r="265" spans="3:9" ht="15.5" x14ac:dyDescent="0.35">
      <c r="C265" t="s">
        <v>317</v>
      </c>
      <c r="I265" s="5">
        <v>34000000000</v>
      </c>
    </row>
    <row r="266" spans="3:9" ht="15.5" x14ac:dyDescent="0.35">
      <c r="C266" t="s">
        <v>318</v>
      </c>
      <c r="I266" s="5">
        <v>-48000000000</v>
      </c>
    </row>
    <row r="267" spans="3:9" ht="15.5" x14ac:dyDescent="0.35">
      <c r="C267" t="s">
        <v>319</v>
      </c>
      <c r="I267" s="5">
        <v>15000000000</v>
      </c>
    </row>
    <row r="268" spans="3:9" ht="15.5" x14ac:dyDescent="0.35">
      <c r="C268" t="s">
        <v>320</v>
      </c>
      <c r="I268" s="5">
        <v>-48000000000</v>
      </c>
    </row>
    <row r="269" spans="3:9" ht="15.5" x14ac:dyDescent="0.35">
      <c r="C269" t="s">
        <v>321</v>
      </c>
      <c r="I269" s="5">
        <v>-14000000000</v>
      </c>
    </row>
  </sheetData>
  <pageMargins left="0.7" right="0.7" top="0.75" bottom="0.75" header="0.3" footer="0.3"/>
  <ignoredErrors>
    <ignoredError sqref="A1:R270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V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2698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2699</v>
      </c>
      <c r="D2" s="2" vm="124">
        <f ca="1">IFERROR(_xlfn.STOCKHISTORY("XIDX:" &amp; $C$1, D3, , 0, 0, 1), "Libur")</f>
        <v>500</v>
      </c>
      <c r="H2" s="2" vm="124">
        <f ca="1">IFERROR(INDEX(D2:G2,COUNT(D2:G2)),"")</f>
        <v>500</v>
      </c>
      <c r="I2" s="2" vm="263">
        <f t="shared" ref="I2:V2" ca="1" si="0">IFERROR(_xlfn.STOCKHISTORY("XIDX:" &amp; $C$1, I1, , 0, 0, 1), "Libur")</f>
        <v>540</v>
      </c>
      <c r="J2" s="2" vm="145">
        <f t="shared" ca="1" si="0"/>
        <v>590</v>
      </c>
      <c r="K2" s="2" t="str">
        <f t="shared" ca="1" si="0"/>
        <v>Libur</v>
      </c>
      <c r="L2" s="2" vm="609">
        <f t="shared" ca="1" si="0"/>
        <v>755</v>
      </c>
      <c r="M2" s="2" vm="395">
        <f t="shared" ca="1" si="0"/>
        <v>865</v>
      </c>
      <c r="N2" s="2" vm="610">
        <f t="shared" ca="1" si="0"/>
        <v>798.8981</v>
      </c>
      <c r="O2" s="2" vm="611">
        <f t="shared" ca="1" si="0"/>
        <v>632.66780000000006</v>
      </c>
      <c r="P2" s="2" t="str">
        <f t="shared" ca="1" si="0"/>
        <v>Libur</v>
      </c>
      <c r="Q2" s="2" t="str">
        <f t="shared" ca="1" si="0"/>
        <v>Libur</v>
      </c>
      <c r="R2" s="2" vm="612">
        <f t="shared" ca="1" si="0"/>
        <v>258.0292</v>
      </c>
      <c r="S2" s="2" vm="613">
        <f t="shared" ca="1" si="0"/>
        <v>272.91550000000001</v>
      </c>
      <c r="T2" s="2" vm="614">
        <f t="shared" ca="1" si="0"/>
        <v>302.68810000000002</v>
      </c>
      <c r="U2" s="2" vm="615">
        <f t="shared" ca="1" si="0"/>
        <v>347.34699999999998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640499000000</v>
      </c>
      <c r="H4" s="2">
        <f>IFERROR(SUM(D4:G4)*(4/MAX(1,COUNT(D4:G4))),"")</f>
        <v>2561996000000</v>
      </c>
      <c r="I4" s="2">
        <f t="shared" ref="I4:V4" si="1">IFERROR(INDEX(I51:I500,MATCH($C$4,$C$51:$C$500,0)),"")</f>
        <v>4079659000000</v>
      </c>
      <c r="J4" s="2">
        <f t="shared" si="1"/>
        <v>3919084000000</v>
      </c>
      <c r="K4" s="2">
        <f t="shared" si="1"/>
        <v>3565930000000</v>
      </c>
      <c r="L4" s="2">
        <f t="shared" si="1"/>
        <v>3865523000000</v>
      </c>
      <c r="M4" s="2">
        <f t="shared" si="1"/>
        <v>4020980000000</v>
      </c>
      <c r="N4" s="2">
        <f t="shared" si="1"/>
        <v>3335411000000</v>
      </c>
      <c r="O4" s="2">
        <f t="shared" si="1"/>
        <v>3067434000000</v>
      </c>
      <c r="P4" s="2">
        <f t="shared" si="1"/>
        <v>2763292000000</v>
      </c>
      <c r="Q4" s="2">
        <f t="shared" si="1"/>
        <v>2573840000000</v>
      </c>
      <c r="R4" s="2">
        <f t="shared" si="1"/>
        <v>2561806000000</v>
      </c>
      <c r="S4" s="2">
        <f t="shared" si="1"/>
        <v>2218536000000</v>
      </c>
      <c r="T4" s="2">
        <f t="shared" si="1"/>
        <v>2197907000000</v>
      </c>
      <c r="U4" s="2">
        <f t="shared" si="1"/>
        <v>2372364000000</v>
      </c>
      <c r="V4" s="2">
        <f t="shared" si="1"/>
        <v>2391667000000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137310000000</v>
      </c>
      <c r="H5" s="2">
        <f>IFERROR(SUM(D5:G5)*(4/MAX(1,COUNT(D5:G5))),"")</f>
        <v>549240000000</v>
      </c>
      <c r="I5" s="2">
        <f t="shared" ref="I5:V5" si="2">IFERROR(INDEX(I51:I500,MATCH($C$5,$C$51:$C$500,0)),"")</f>
        <v>1207301000000</v>
      </c>
      <c r="J5" s="2">
        <f t="shared" si="2"/>
        <v>1181903000000</v>
      </c>
      <c r="K5" s="2">
        <f t="shared" si="2"/>
        <v>948466000000</v>
      </c>
      <c r="L5" s="2">
        <f t="shared" si="2"/>
        <v>1116235000000</v>
      </c>
      <c r="M5" s="2">
        <f t="shared" si="2"/>
        <v>1268263000000</v>
      </c>
      <c r="N5" s="2">
        <f t="shared" si="2"/>
        <v>929757000000</v>
      </c>
      <c r="O5" s="2">
        <f t="shared" si="2"/>
        <v>802121000000</v>
      </c>
      <c r="P5" s="2">
        <f t="shared" si="2"/>
        <v>660668000000</v>
      </c>
      <c r="Q5" s="2">
        <f t="shared" si="2"/>
        <v>522719000000</v>
      </c>
      <c r="R5" s="2">
        <f t="shared" si="2"/>
        <v>471722000000</v>
      </c>
      <c r="S5" s="2">
        <f t="shared" si="2"/>
        <v>437898000000</v>
      </c>
      <c r="T5" s="2">
        <f t="shared" si="2"/>
        <v>414200000000</v>
      </c>
      <c r="U5" s="2">
        <f t="shared" si="2"/>
        <v>406936000000</v>
      </c>
      <c r="V5" s="2">
        <f t="shared" si="2"/>
        <v>387538000000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3257744000000</v>
      </c>
      <c r="H6" s="2">
        <f>IFERROR(INDEX(D6:G6,COUNT(D6:G6)),"")</f>
        <v>3257744000000</v>
      </c>
      <c r="I6" s="2">
        <f t="shared" ref="I6:V6" si="3">IFERROR(INDEX(I51:I500,MATCH($C$6,$C$51:$C$500,0)),"")</f>
        <v>3120434000000</v>
      </c>
      <c r="J6" s="2">
        <f t="shared" si="3"/>
        <v>3487844000000</v>
      </c>
      <c r="K6" s="2">
        <f t="shared" si="3"/>
        <v>3385941000000</v>
      </c>
      <c r="L6" s="2">
        <f t="shared" si="3"/>
        <v>3505475000000</v>
      </c>
      <c r="M6" s="2">
        <f t="shared" si="3"/>
        <v>3471185000000</v>
      </c>
      <c r="N6" s="2">
        <f t="shared" si="3"/>
        <v>3221740000000</v>
      </c>
      <c r="O6" s="2">
        <f t="shared" si="3"/>
        <v>3064707000000</v>
      </c>
      <c r="P6" s="2">
        <f t="shared" si="3"/>
        <v>2902614000000</v>
      </c>
      <c r="Q6" s="2">
        <f t="shared" si="3"/>
        <v>2895865000000</v>
      </c>
      <c r="R6" s="2">
        <f t="shared" si="3"/>
        <v>2757885000000</v>
      </c>
      <c r="S6" s="2">
        <f t="shared" si="3"/>
        <v>2598314000000</v>
      </c>
      <c r="T6" s="2">
        <f t="shared" si="3"/>
        <v>2634659000000</v>
      </c>
      <c r="U6" s="2">
        <f t="shared" si="3"/>
        <v>2625456000000</v>
      </c>
      <c r="V6" s="2">
        <f t="shared" si="3"/>
        <v>1304651000000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30</v>
      </c>
      <c r="H7" s="3">
        <f>IFERROR(INDEX(D7:G7,COUNT(D7:G7)),"")</f>
        <v>30</v>
      </c>
      <c r="I7" s="3">
        <f t="shared" ref="I7:V7" si="4">IFERROR(INDEX(I51:I500,MATCH($C$7,$C$51:$C$500,0))/1000000000,"")</f>
        <v>30</v>
      </c>
      <c r="J7" s="3">
        <f t="shared" si="4"/>
        <v>30</v>
      </c>
      <c r="K7" s="3">
        <f t="shared" si="4"/>
        <v>30</v>
      </c>
      <c r="L7" s="3">
        <f t="shared" si="4"/>
        <v>30</v>
      </c>
      <c r="M7" s="3">
        <f t="shared" si="4"/>
        <v>30</v>
      </c>
      <c r="N7" s="3">
        <f t="shared" si="4"/>
        <v>30</v>
      </c>
      <c r="O7" s="3">
        <f t="shared" si="4"/>
        <v>15</v>
      </c>
      <c r="P7" s="3">
        <f t="shared" si="4"/>
        <v>15</v>
      </c>
      <c r="Q7" s="3">
        <f t="shared" si="4"/>
        <v>15</v>
      </c>
      <c r="R7" s="3">
        <f t="shared" si="4"/>
        <v>15</v>
      </c>
      <c r="S7" s="3">
        <f t="shared" si="4"/>
        <v>15</v>
      </c>
      <c r="T7" s="3">
        <f t="shared" si="4"/>
        <v>15</v>
      </c>
      <c r="U7" s="3">
        <f t="shared" si="4"/>
        <v>15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314000000000</v>
      </c>
      <c r="H8" s="2">
        <f>IFERROR(INDEX(D8:G8,COUNT(D8:G8)),"")</f>
        <v>314000000000</v>
      </c>
      <c r="I8" s="2">
        <f t="shared" ref="I8:V8" si="5">IFERROR(INDEX(I51:I500,MATCH($C$8,$C$51:$C$500,0)),"")</f>
        <v>1195000000000</v>
      </c>
      <c r="J8" s="2">
        <f t="shared" si="5"/>
        <v>1105000000000</v>
      </c>
      <c r="K8" s="2">
        <f t="shared" si="5"/>
        <v>1005000000000</v>
      </c>
      <c r="L8" s="2">
        <f t="shared" si="5"/>
        <v>929000000000</v>
      </c>
      <c r="M8" s="2">
        <f t="shared" si="5"/>
        <v>1077000000000</v>
      </c>
      <c r="N8" s="2">
        <f t="shared" si="5"/>
        <v>941000000000</v>
      </c>
      <c r="O8" s="2">
        <f t="shared" si="5"/>
        <v>700000000000</v>
      </c>
      <c r="P8" s="2">
        <f t="shared" si="5"/>
        <v>599000000000</v>
      </c>
      <c r="Q8" s="2">
        <f t="shared" si="5"/>
        <v>296000000000</v>
      </c>
      <c r="R8" s="2">
        <f t="shared" si="5"/>
        <v>289000000000</v>
      </c>
      <c r="S8" s="2">
        <f t="shared" si="5"/>
        <v>236000000000</v>
      </c>
      <c r="T8" s="2">
        <f t="shared" si="5"/>
        <v>69000000000</v>
      </c>
      <c r="U8" s="2">
        <f t="shared" si="5"/>
        <v>-265000000000</v>
      </c>
      <c r="V8" s="2">
        <f t="shared" si="5"/>
        <v>-198000000000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10.46</v>
      </c>
      <c r="H9" s="3">
        <f>IFERROR(INDEX(D9:G9,COUNT(D9:G9)),"")</f>
        <v>10.46</v>
      </c>
      <c r="I9" s="3">
        <f t="shared" ref="I9:V9" si="6">IFERROR(INDEX(I51:I500,MATCH($C$9,$C$51:$C$500,0)),"")</f>
        <v>39.83</v>
      </c>
      <c r="J9" s="3">
        <f t="shared" si="6"/>
        <v>36.840000000000003</v>
      </c>
      <c r="K9" s="3">
        <f t="shared" si="6"/>
        <v>33.5</v>
      </c>
      <c r="L9" s="3">
        <f t="shared" si="6"/>
        <v>30.96</v>
      </c>
      <c r="M9" s="3">
        <f t="shared" si="6"/>
        <v>35.89</v>
      </c>
      <c r="N9" s="3">
        <f t="shared" si="6"/>
        <v>31.35</v>
      </c>
      <c r="O9" s="3">
        <f t="shared" si="6"/>
        <v>46.64</v>
      </c>
      <c r="P9" s="3">
        <f t="shared" si="6"/>
        <v>39.96</v>
      </c>
      <c r="Q9" s="3">
        <f t="shared" si="6"/>
        <v>19.7</v>
      </c>
      <c r="R9" s="3">
        <f t="shared" si="6"/>
        <v>19.27</v>
      </c>
      <c r="S9" s="3">
        <f t="shared" si="6"/>
        <v>15.75</v>
      </c>
      <c r="T9" s="3">
        <f t="shared" si="6"/>
        <v>4.6100000000000003</v>
      </c>
      <c r="U9" s="3">
        <f t="shared" si="6"/>
        <v>-17.64</v>
      </c>
      <c r="V9" s="3">
        <f t="shared" si="6"/>
        <v>-175155.75</v>
      </c>
    </row>
    <row r="10" spans="1:22" ht="15.5" x14ac:dyDescent="0.35">
      <c r="C10" t="s">
        <v>17</v>
      </c>
      <c r="D10" s="3">
        <f ca="1">IFERROR(IF(D9=0,"",D2/D9),"")</f>
        <v>47.801147227533455</v>
      </c>
      <c r="I10" s="3">
        <f t="shared" ref="I10:V10" ca="1" si="7">IFERROR(IF(I9=0,"",I2/I9),"")</f>
        <v>13.557619884509165</v>
      </c>
      <c r="J10" s="3">
        <f t="shared" ca="1" si="7"/>
        <v>16.015200868621061</v>
      </c>
      <c r="K10" s="3" t="str">
        <f t="shared" ca="1" si="7"/>
        <v/>
      </c>
      <c r="L10" s="3">
        <f t="shared" ca="1" si="7"/>
        <v>24.386304909560724</v>
      </c>
      <c r="M10" s="3">
        <f t="shared" ca="1" si="7"/>
        <v>24.101421008637502</v>
      </c>
      <c r="N10" s="3">
        <f t="shared" ca="1" si="7"/>
        <v>25.483192982456139</v>
      </c>
      <c r="O10" s="3">
        <f t="shared" ca="1" si="7"/>
        <v>13.564918524871356</v>
      </c>
      <c r="P10" s="3" t="str">
        <f t="shared" ca="1" si="7"/>
        <v/>
      </c>
      <c r="Q10" s="3" t="str">
        <f t="shared" ca="1" si="7"/>
        <v/>
      </c>
      <c r="R10" s="3">
        <f t="shared" ca="1" si="7"/>
        <v>13.390202387130255</v>
      </c>
      <c r="S10" s="3">
        <f t="shared" ca="1" si="7"/>
        <v>17.327968253968255</v>
      </c>
      <c r="T10" s="3">
        <f t="shared" ca="1" si="7"/>
        <v>65.659023861171363</v>
      </c>
      <c r="U10" s="3">
        <f t="shared" ca="1" si="7"/>
        <v>-19.690873015873013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769999000000</v>
      </c>
      <c r="H11" s="2">
        <f>IFERROR(INDEX(D11:G11,COUNT(D11:G11)),"")</f>
        <v>769999000000</v>
      </c>
      <c r="I11" s="2">
        <f t="shared" ref="I11:V11" si="8">IFERROR(INDEX(I51:I500,MATCH($C$11,$C$51:$C$500,0)),"")</f>
        <v>462593000000</v>
      </c>
      <c r="J11" s="2">
        <f t="shared" si="8"/>
        <v>855569000000</v>
      </c>
      <c r="K11" s="2">
        <f t="shared" si="8"/>
        <v>830128000000</v>
      </c>
      <c r="L11" s="2">
        <f t="shared" si="8"/>
        <v>923047000000</v>
      </c>
      <c r="M11" s="2">
        <f t="shared" si="8"/>
        <v>1082219000000</v>
      </c>
      <c r="N11" s="2">
        <f t="shared" si="8"/>
        <v>1031954000000</v>
      </c>
      <c r="O11" s="2">
        <f t="shared" si="8"/>
        <v>864824000000</v>
      </c>
      <c r="P11" s="2">
        <f t="shared" si="8"/>
        <v>805833000000</v>
      </c>
      <c r="Q11" s="2">
        <f t="shared" si="8"/>
        <v>902852000000</v>
      </c>
      <c r="R11" s="2">
        <f t="shared" si="8"/>
        <v>997135000000</v>
      </c>
      <c r="S11" s="2">
        <f t="shared" si="8"/>
        <v>836975000000</v>
      </c>
      <c r="T11" s="2">
        <f t="shared" si="8"/>
        <v>864791000000</v>
      </c>
      <c r="U11" s="2">
        <f t="shared" si="8"/>
        <v>1348955000000</v>
      </c>
      <c r="V11" s="2">
        <f t="shared" si="8"/>
        <v>410731000000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-766000000000</v>
      </c>
      <c r="H12" s="2">
        <f>IFERROR(INDEX(D12:G12,COUNT(D12:G12)),"")</f>
        <v>-766000000000</v>
      </c>
      <c r="I12" s="2">
        <f t="shared" ref="I12:V12" si="9">IFERROR(INDEX(I51:I500,MATCH($C$12,$C$51:$C$500,0)),"")</f>
        <v>-458000000000</v>
      </c>
      <c r="J12" s="2">
        <f t="shared" si="9"/>
        <v>-852000000000</v>
      </c>
      <c r="K12" s="2">
        <f t="shared" si="9"/>
        <v>-821000000000</v>
      </c>
      <c r="L12" s="2">
        <f t="shared" si="9"/>
        <v>-921000000000</v>
      </c>
      <c r="M12" s="2">
        <f t="shared" si="9"/>
        <v>-1074000000000</v>
      </c>
      <c r="N12" s="2">
        <f t="shared" si="9"/>
        <v>-1025000000000</v>
      </c>
      <c r="O12" s="2">
        <f t="shared" si="9"/>
        <v>-865000000000</v>
      </c>
      <c r="P12" s="2">
        <f t="shared" si="9"/>
        <v>-806000000000</v>
      </c>
      <c r="Q12" s="2">
        <f t="shared" si="9"/>
        <v>-903000000000</v>
      </c>
      <c r="R12" s="2">
        <f t="shared" si="9"/>
        <v>-997000000000</v>
      </c>
      <c r="S12" s="2">
        <f t="shared" si="9"/>
        <v>-837000000000</v>
      </c>
      <c r="T12" s="2">
        <f t="shared" si="9"/>
        <v>-865000000000</v>
      </c>
      <c r="U12" s="2">
        <f t="shared" si="9"/>
        <v>-1349000000000</v>
      </c>
      <c r="V12" s="2">
        <f t="shared" si="9"/>
        <v>-112000000000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V13" si="10">IFERROR(INDEX(I51:I500,MATCH($C$13,$C$51:$C$500,0)),"")</f>
        <v>4000000000</v>
      </c>
      <c r="J13" s="2">
        <f t="shared" si="10"/>
        <v>3000000000</v>
      </c>
      <c r="K13" s="2">
        <f t="shared" si="10"/>
        <v>9000000000</v>
      </c>
      <c r="L13" s="2">
        <f t="shared" si="10"/>
        <v>2000000000</v>
      </c>
      <c r="M13" s="2">
        <f t="shared" si="10"/>
        <v>9000000000</v>
      </c>
      <c r="N13" s="2">
        <f t="shared" si="10"/>
        <v>7000000000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299000000000</v>
      </c>
    </row>
    <row r="14" spans="1:22" ht="15.5" x14ac:dyDescent="0.35">
      <c r="C14" t="s">
        <v>26</v>
      </c>
      <c r="D14" s="2">
        <f>IFERROR(INDEX(D51:D500,MATCH($C$14,$C$51:$C$500,0)),"")</f>
        <v>-101000000</v>
      </c>
      <c r="H14" s="2">
        <f>IFERROR(SUM(D14:G14)*(4/MAX(1,COUNT(D14:G14))),"")</f>
        <v>-404000000</v>
      </c>
      <c r="I14" s="2">
        <f t="shared" ref="I14:V14" si="11">IFERROR(INDEX(I51:I500,MATCH($C$14,$C$51:$C$500,0)),"")</f>
        <v>-694000000</v>
      </c>
      <c r="J14" s="2">
        <f t="shared" si="11"/>
        <v>-832000000</v>
      </c>
      <c r="K14" s="2">
        <f t="shared" si="11"/>
        <v>-681000000</v>
      </c>
      <c r="L14" s="2">
        <f t="shared" si="11"/>
        <v>-780000000</v>
      </c>
      <c r="M14" s="2">
        <f t="shared" si="11"/>
        <v>-862000000</v>
      </c>
      <c r="N14" s="2">
        <f t="shared" si="11"/>
        <v>-522000000</v>
      </c>
      <c r="O14" s="2">
        <f t="shared" si="11"/>
        <v>-154000000</v>
      </c>
      <c r="P14" s="2">
        <f t="shared" si="11"/>
        <v>-141000000</v>
      </c>
      <c r="Q14" s="2">
        <f t="shared" si="11"/>
        <v>-588000000</v>
      </c>
      <c r="R14" s="2">
        <f t="shared" si="11"/>
        <v>-140000000</v>
      </c>
      <c r="S14" s="2">
        <f t="shared" si="11"/>
        <v>-51000000</v>
      </c>
      <c r="T14" s="2">
        <f t="shared" si="11"/>
        <v>-565000000</v>
      </c>
      <c r="U14" s="2">
        <f t="shared" si="11"/>
        <v>-13256000000</v>
      </c>
      <c r="V14" s="2">
        <f t="shared" si="11"/>
        <v>-708000000</v>
      </c>
    </row>
    <row r="15" spans="1:22" ht="15.5" x14ac:dyDescent="0.35">
      <c r="C15" t="s">
        <v>27</v>
      </c>
      <c r="D15" s="2">
        <f>IFERROR(INDEX(D51:D500,MATCH($C$15,$C$51:$C$500,0)),"")</f>
        <v>-43157000000</v>
      </c>
      <c r="H15" s="2">
        <f>IFERROR(SUM(D15:G15)*(4/MAX(1,COUNT(D15:G15))),"")</f>
        <v>-172628000000</v>
      </c>
      <c r="I15" s="2">
        <f t="shared" ref="I15:V15" si="12">IFERROR(INDEX(I51:I500,MATCH($C$15,$C$51:$C$500,0)),"")</f>
        <v>-345216000000</v>
      </c>
      <c r="J15" s="2">
        <f t="shared" si="12"/>
        <v>-339107000000</v>
      </c>
      <c r="K15" s="2">
        <f t="shared" si="12"/>
        <v>-268891000000</v>
      </c>
      <c r="L15" s="2">
        <f t="shared" si="12"/>
        <v>-315138000000</v>
      </c>
      <c r="M15" s="2">
        <f t="shared" si="12"/>
        <v>-352333000000</v>
      </c>
      <c r="N15" s="2">
        <f t="shared" si="12"/>
        <v>-265532000000</v>
      </c>
      <c r="O15" s="2">
        <f t="shared" si="12"/>
        <v>-266146000000</v>
      </c>
      <c r="P15" s="2">
        <f t="shared" si="12"/>
        <v>-203988000000</v>
      </c>
      <c r="Q15" s="2">
        <f t="shared" si="12"/>
        <v>-148090000000</v>
      </c>
      <c r="R15" s="2">
        <f t="shared" si="12"/>
        <v>-148557000000</v>
      </c>
      <c r="S15" s="2">
        <f t="shared" si="12"/>
        <v>-122924000000</v>
      </c>
      <c r="T15" s="2">
        <f t="shared" si="12"/>
        <v>-130458000000</v>
      </c>
      <c r="U15" s="2">
        <f t="shared" si="12"/>
        <v>-176715000000</v>
      </c>
      <c r="V15" s="2">
        <f t="shared" si="12"/>
        <v>-126083000000</v>
      </c>
    </row>
    <row r="16" spans="1:22" ht="15.5" x14ac:dyDescent="0.35">
      <c r="C16" t="s">
        <v>28</v>
      </c>
      <c r="D16" s="2">
        <f>IFERROR(INDEX(D51:D500,MATCH($C$16,$C$51:$C$500,0)),"")</f>
        <v>190370000000</v>
      </c>
      <c r="H16" s="2">
        <f>IFERROR(SUM(D16:G16)*(4/MAX(1,COUNT(D16:G16))),"")</f>
        <v>761480000000</v>
      </c>
      <c r="I16" s="2">
        <f t="shared" ref="I16:V16" si="13">IFERROR(INDEX(I51:I500,MATCH($C$16,$C$51:$C$500,0)),"")</f>
        <v>1574418000000</v>
      </c>
      <c r="J16" s="2">
        <f t="shared" si="13"/>
        <v>1510133000000</v>
      </c>
      <c r="K16" s="2">
        <f t="shared" si="13"/>
        <v>1219539000000</v>
      </c>
      <c r="L16" s="2">
        <f t="shared" si="13"/>
        <v>1419852000000</v>
      </c>
      <c r="M16" s="2">
        <f t="shared" si="13"/>
        <v>1613231000000</v>
      </c>
      <c r="N16" s="2">
        <f t="shared" si="13"/>
        <v>1199548000000</v>
      </c>
      <c r="O16" s="2">
        <f t="shared" si="13"/>
        <v>1073835000000</v>
      </c>
      <c r="P16" s="2">
        <f t="shared" si="13"/>
        <v>867837000000</v>
      </c>
      <c r="Q16" s="2">
        <f t="shared" si="13"/>
        <v>681889000000</v>
      </c>
      <c r="R16" s="2">
        <f t="shared" si="13"/>
        <v>629082000000</v>
      </c>
      <c r="S16" s="2">
        <f t="shared" si="13"/>
        <v>560399000000</v>
      </c>
      <c r="T16" s="2">
        <f t="shared" si="13"/>
        <v>545651000000</v>
      </c>
      <c r="U16" s="2">
        <f t="shared" si="13"/>
        <v>582658000000</v>
      </c>
      <c r="V16" s="2">
        <f t="shared" si="13"/>
        <v>513621000000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15000000000000</v>
      </c>
      <c r="H20" s="2">
        <f t="shared" ref="H20:V20" ca="1" si="14">IFERROR(H21*H2,"")</f>
        <v>15000000000000</v>
      </c>
      <c r="I20" s="2">
        <f t="shared" ca="1" si="14"/>
        <v>16200000000000</v>
      </c>
      <c r="J20" s="2">
        <f t="shared" ca="1" si="14"/>
        <v>17700000000000</v>
      </c>
      <c r="K20" s="2" t="str">
        <f t="shared" ca="1" si="14"/>
        <v/>
      </c>
      <c r="L20" s="2">
        <f t="shared" ca="1" si="14"/>
        <v>22650000000000</v>
      </c>
      <c r="M20" s="2">
        <f t="shared" ca="1" si="14"/>
        <v>25950000000000</v>
      </c>
      <c r="N20" s="2">
        <f t="shared" ca="1" si="14"/>
        <v>23966943000000</v>
      </c>
      <c r="O20" s="2">
        <f t="shared" ca="1" si="14"/>
        <v>9490017000000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3870438000000</v>
      </c>
      <c r="S20" s="2">
        <f t="shared" ca="1" si="14"/>
        <v>4093732500000</v>
      </c>
      <c r="T20" s="2">
        <f t="shared" ca="1" si="14"/>
        <v>4540321500000</v>
      </c>
      <c r="U20" s="2">
        <f t="shared" ca="1" si="14"/>
        <v>5210205000000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30000000000</v>
      </c>
      <c r="H21" s="2">
        <f>IFERROR(INDEX(D21:G21,COUNT(D21:G21)),"")</f>
        <v>30000000000</v>
      </c>
      <c r="I21" s="2">
        <f t="shared" ref="I21:V21" si="15">IFERROR(INDEX(I51:I500,MATCH($C$7,$C$51:$C$500,0)),"")</f>
        <v>30000000000</v>
      </c>
      <c r="J21" s="2">
        <f t="shared" si="15"/>
        <v>30000000000</v>
      </c>
      <c r="K21" s="2">
        <f t="shared" si="15"/>
        <v>30000000000</v>
      </c>
      <c r="L21" s="2">
        <f t="shared" si="15"/>
        <v>30000000000</v>
      </c>
      <c r="M21" s="2">
        <f t="shared" si="15"/>
        <v>30000000000</v>
      </c>
      <c r="N21" s="2">
        <f t="shared" si="15"/>
        <v>30000000000</v>
      </c>
      <c r="O21" s="2">
        <f t="shared" si="15"/>
        <v>15000000000</v>
      </c>
      <c r="P21" s="2">
        <f t="shared" si="15"/>
        <v>15000000000</v>
      </c>
      <c r="Q21" s="2">
        <f t="shared" si="15"/>
        <v>15000000000</v>
      </c>
      <c r="R21" s="2">
        <f t="shared" si="15"/>
        <v>15000000000</v>
      </c>
      <c r="S21" s="2">
        <f t="shared" si="15"/>
        <v>15000000000</v>
      </c>
      <c r="T21" s="2">
        <f t="shared" si="15"/>
        <v>15000000000</v>
      </c>
      <c r="U21" s="2">
        <f t="shared" si="15"/>
        <v>15000000000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4.2148799905701608</v>
      </c>
      <c r="H23" s="3">
        <f t="shared" ref="H23:V23" si="16">IFERROR(H5/H6*100,"")</f>
        <v>16.859519962280643</v>
      </c>
      <c r="I23" s="3">
        <f t="shared" si="16"/>
        <v>38.690162970920071</v>
      </c>
      <c r="J23" s="3">
        <f t="shared" si="16"/>
        <v>33.886349274795549</v>
      </c>
      <c r="K23" s="3">
        <f t="shared" si="16"/>
        <v>28.011887980328069</v>
      </c>
      <c r="L23" s="3">
        <f t="shared" si="16"/>
        <v>31.8426176195808</v>
      </c>
      <c r="M23" s="3">
        <f t="shared" si="16"/>
        <v>36.536888699392286</v>
      </c>
      <c r="N23" s="3">
        <f t="shared" si="16"/>
        <v>28.858846461849808</v>
      </c>
      <c r="O23" s="3">
        <f t="shared" si="16"/>
        <v>26.172844581880096</v>
      </c>
      <c r="P23" s="3">
        <f t="shared" si="16"/>
        <v>22.761138752862074</v>
      </c>
      <c r="Q23" s="3">
        <f t="shared" si="16"/>
        <v>18.050530670455977</v>
      </c>
      <c r="R23" s="3">
        <f t="shared" si="16"/>
        <v>17.104484052090644</v>
      </c>
      <c r="S23" s="3">
        <f t="shared" si="16"/>
        <v>16.853159394899926</v>
      </c>
      <c r="T23" s="3">
        <f t="shared" si="16"/>
        <v>15.721199593571692</v>
      </c>
      <c r="U23" s="3">
        <f t="shared" si="16"/>
        <v>15.499631302143325</v>
      </c>
      <c r="V23" s="3">
        <f t="shared" si="16"/>
        <v>29.704342387351101</v>
      </c>
    </row>
    <row r="24" spans="1:22" ht="15.5" x14ac:dyDescent="0.35">
      <c r="C24" t="s">
        <v>55</v>
      </c>
      <c r="D24" s="4">
        <f>IFERROR(_xlfn.RRI(5,I23,D23),"")</f>
        <v>-0.35814499670974598</v>
      </c>
      <c r="H24" s="4">
        <f t="shared" ref="H24:V24" si="17">IFERROR(_xlfn.RRI(5,M23,H23),"")</f>
        <v>-0.14331191135126709</v>
      </c>
      <c r="I24" s="4">
        <f t="shared" si="17"/>
        <v>6.0386813234575065E-2</v>
      </c>
      <c r="J24" s="4">
        <f t="shared" si="17"/>
        <v>5.3015518037971665E-2</v>
      </c>
      <c r="K24" s="4">
        <f t="shared" si="17"/>
        <v>4.2388661995538701E-2</v>
      </c>
      <c r="L24" s="4">
        <f t="shared" si="17"/>
        <v>0.12022112289809694</v>
      </c>
      <c r="M24" s="4">
        <f t="shared" si="17"/>
        <v>0.16392317820375135</v>
      </c>
      <c r="N24" s="4">
        <f t="shared" si="17"/>
        <v>0.11357514227924148</v>
      </c>
      <c r="O24" s="4">
        <f t="shared" si="17"/>
        <v>0.10731975755323031</v>
      </c>
      <c r="P24" s="4">
        <f t="shared" si="17"/>
        <v>7.9877577862636162E-2</v>
      </c>
      <c r="Q24" s="4">
        <f t="shared" si="17"/>
        <v>-9.4821965853251533E-2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4.91</v>
      </c>
      <c r="H25" s="3">
        <f>IFERROR(INDEX(D25:G25,COUNT(D25:G25)),"")</f>
        <v>4.91</v>
      </c>
      <c r="I25" s="3">
        <f t="shared" ref="I25:V25" si="18">IFERROR(INDEX(I51:I500,MATCH($C$25,$C$51:$C$500,0)),"")</f>
        <v>40.97</v>
      </c>
      <c r="J25" s="3">
        <f t="shared" si="18"/>
        <v>39.03</v>
      </c>
      <c r="K25" s="3">
        <f t="shared" si="18"/>
        <v>31.69</v>
      </c>
      <c r="L25" s="3">
        <f t="shared" si="18"/>
        <v>36.82</v>
      </c>
      <c r="M25" s="3">
        <f t="shared" si="18"/>
        <v>42.03</v>
      </c>
      <c r="N25" s="3">
        <f t="shared" si="18"/>
        <v>31.13</v>
      </c>
      <c r="O25" s="3">
        <f t="shared" si="18"/>
        <v>53.85</v>
      </c>
      <c r="P25" s="3">
        <f t="shared" si="18"/>
        <v>44.26</v>
      </c>
      <c r="Q25" s="3">
        <f t="shared" si="18"/>
        <v>35.590000000000003</v>
      </c>
      <c r="R25" s="3">
        <f t="shared" si="18"/>
        <v>32.03</v>
      </c>
      <c r="S25" s="3">
        <f t="shared" si="18"/>
        <v>29.16</v>
      </c>
      <c r="T25" s="3">
        <f t="shared" si="18"/>
        <v>27.68</v>
      </c>
      <c r="U25" s="3">
        <f t="shared" si="18"/>
        <v>27.06</v>
      </c>
      <c r="V25" s="3">
        <f t="shared" si="18"/>
        <v>342953.98</v>
      </c>
    </row>
    <row r="26" spans="1:22" ht="15.5" x14ac:dyDescent="0.35">
      <c r="C26" t="s">
        <v>58</v>
      </c>
      <c r="D26" s="4">
        <f>IFERROR(_xlfn.RRI(5,I25,D25),"")</f>
        <v>-0.34578107115086421</v>
      </c>
      <c r="H26" s="4">
        <f t="shared" ref="H26:V26" si="19">IFERROR(_xlfn.RRI(5,M25,H25),"")</f>
        <v>-0.34911476422219567</v>
      </c>
      <c r="I26" s="4">
        <f t="shared" si="19"/>
        <v>5.6470485338460552E-2</v>
      </c>
      <c r="J26" s="4">
        <f t="shared" si="19"/>
        <v>-6.2346090503089924E-2</v>
      </c>
      <c r="K26" s="4">
        <f t="shared" si="19"/>
        <v>-6.4632737018096464E-2</v>
      </c>
      <c r="L26" s="4">
        <f t="shared" si="19"/>
        <v>6.8184356609766184E-3</v>
      </c>
      <c r="M26" s="4">
        <f t="shared" si="19"/>
        <v>5.5845784357381856E-2</v>
      </c>
      <c r="N26" s="4">
        <f t="shared" si="19"/>
        <v>1.3160664608193429E-2</v>
      </c>
      <c r="O26" s="4">
        <f t="shared" si="19"/>
        <v>0.14236246360025051</v>
      </c>
      <c r="P26" s="4">
        <f t="shared" si="19"/>
        <v>0.10340951192261127</v>
      </c>
      <c r="Q26" s="4">
        <f t="shared" si="19"/>
        <v>-0.84033180044076505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21.349966666666667</v>
      </c>
      <c r="H27" s="3">
        <f t="shared" ref="H27:V27" si="20">IFERROR(H4/H21,"")</f>
        <v>85.399866666666668</v>
      </c>
      <c r="I27" s="3">
        <f t="shared" si="20"/>
        <v>135.98863333333333</v>
      </c>
      <c r="J27" s="3">
        <f t="shared" si="20"/>
        <v>130.63613333333333</v>
      </c>
      <c r="K27" s="3">
        <f t="shared" si="20"/>
        <v>118.86433333333333</v>
      </c>
      <c r="L27" s="3">
        <f t="shared" si="20"/>
        <v>128.85076666666666</v>
      </c>
      <c r="M27" s="3">
        <f t="shared" si="20"/>
        <v>134.03266666666667</v>
      </c>
      <c r="N27" s="3">
        <f t="shared" si="20"/>
        <v>111.18036666666667</v>
      </c>
      <c r="O27" s="3">
        <f t="shared" si="20"/>
        <v>204.4956</v>
      </c>
      <c r="P27" s="3">
        <f t="shared" si="20"/>
        <v>184.21946666666668</v>
      </c>
      <c r="Q27" s="3">
        <f t="shared" si="20"/>
        <v>171.58933333333334</v>
      </c>
      <c r="R27" s="3">
        <f t="shared" si="20"/>
        <v>170.78706666666668</v>
      </c>
      <c r="S27" s="3">
        <f t="shared" si="20"/>
        <v>147.9024</v>
      </c>
      <c r="T27" s="3">
        <f t="shared" si="20"/>
        <v>146.52713333333332</v>
      </c>
      <c r="U27" s="3">
        <f t="shared" si="20"/>
        <v>158.1576</v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-0.30947577611072563</v>
      </c>
      <c r="H28" s="4">
        <f t="shared" ref="H28:V28" si="21">IFERROR(_xlfn.RRI(5,M27,H27),"")</f>
        <v>-8.6203885936795732E-2</v>
      </c>
      <c r="I28" s="4">
        <f t="shared" si="21"/>
        <v>4.1105885114190333E-2</v>
      </c>
      <c r="J28" s="4">
        <f t="shared" si="21"/>
        <v>-8.57270518996196E-2</v>
      </c>
      <c r="K28" s="4">
        <f t="shared" si="21"/>
        <v>-8.3899315477166225E-2</v>
      </c>
      <c r="L28" s="4">
        <f t="shared" si="21"/>
        <v>-5.5679660379039264E-2</v>
      </c>
      <c r="M28" s="4">
        <f t="shared" si="21"/>
        <v>-4.7311032909517658E-2</v>
      </c>
      <c r="N28" s="4">
        <f t="shared" si="21"/>
        <v>-5.5481266428866749E-2</v>
      </c>
      <c r="O28" s="4">
        <f t="shared" si="21"/>
        <v>6.8939641125833395E-2</v>
      </c>
      <c r="P28" s="4">
        <f t="shared" si="21"/>
        <v>3.0977271041499499E-2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-0.88015621186233839</v>
      </c>
      <c r="I29" s="4">
        <f t="shared" si="22"/>
        <v>4.9705354855239497E-2</v>
      </c>
      <c r="J29" s="4">
        <f t="shared" si="22"/>
        <v>0.23161880719469863</v>
      </c>
      <c r="K29" s="4">
        <f t="shared" si="22"/>
        <v>-0.13932645301466592</v>
      </c>
      <c r="L29" s="4">
        <f t="shared" si="22"/>
        <v>-0.12395907684986916</v>
      </c>
      <c r="M29" s="4">
        <f t="shared" si="22"/>
        <v>0.35014455509155162</v>
      </c>
      <c r="N29" s="4">
        <f t="shared" si="22"/>
        <v>-0.42191272051996287</v>
      </c>
      <c r="O29" s="4">
        <f t="shared" si="22"/>
        <v>0.2166741979213738</v>
      </c>
      <c r="P29" s="4">
        <f t="shared" si="22"/>
        <v>0.24360775498735582</v>
      </c>
      <c r="Q29" s="4">
        <f t="shared" si="22"/>
        <v>0.11114580081173907</v>
      </c>
      <c r="R29" s="4">
        <f t="shared" si="22"/>
        <v>9.8422496570644752E-2</v>
      </c>
      <c r="S29" s="4">
        <f t="shared" si="22"/>
        <v>5.3468208092485564E-2</v>
      </c>
      <c r="T29" s="4">
        <f t="shared" si="22"/>
        <v>2.2912047302291242E-2</v>
      </c>
      <c r="U29" s="4">
        <f t="shared" si="22"/>
        <v>-0.99992109728541423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-0.37200731727823327</v>
      </c>
      <c r="I30" s="4">
        <f t="shared" si="23"/>
        <v>4.0972584410030446E-2</v>
      </c>
      <c r="J30" s="4">
        <f t="shared" si="23"/>
        <v>9.9035595202373566E-2</v>
      </c>
      <c r="K30" s="4">
        <f t="shared" si="23"/>
        <v>-7.7503872050431397E-2</v>
      </c>
      <c r="L30" s="4">
        <f t="shared" si="23"/>
        <v>-3.8661470586772474E-2</v>
      </c>
      <c r="M30" s="4">
        <f t="shared" si="23"/>
        <v>0.2055425853065784</v>
      </c>
      <c r="N30" s="4">
        <f t="shared" si="23"/>
        <v>-0.45631902756505921</v>
      </c>
      <c r="O30" s="4">
        <f t="shared" si="23"/>
        <v>0.11006509626923242</v>
      </c>
      <c r="P30" s="4">
        <f t="shared" si="23"/>
        <v>7.3606751002393306E-2</v>
      </c>
      <c r="Q30" s="4">
        <f t="shared" si="23"/>
        <v>4.6974673335920128E-3</v>
      </c>
      <c r="R30" s="4">
        <f t="shared" si="23"/>
        <v>0.15472816307691203</v>
      </c>
      <c r="S30" s="4">
        <f t="shared" si="23"/>
        <v>9.3857474406333543E-3</v>
      </c>
      <c r="T30" s="4">
        <f t="shared" si="23"/>
        <v>-7.3537197495831236E-2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108.59</v>
      </c>
      <c r="H32" s="3">
        <f>IFERROR(INDEX(D32:G32,COUNT(D32:G32)),"")</f>
        <v>108.59</v>
      </c>
      <c r="I32" s="3">
        <f t="shared" ref="I32:V32" si="24">IFERROR(INDEX(I51:I500,MATCH($C$32,$C$51:$C$500,0)),"")</f>
        <v>104.01</v>
      </c>
      <c r="J32" s="3">
        <f t="shared" si="24"/>
        <v>116.26</v>
      </c>
      <c r="K32" s="3">
        <f t="shared" si="24"/>
        <v>112.86</v>
      </c>
      <c r="L32" s="3">
        <f t="shared" si="24"/>
        <v>116.85</v>
      </c>
      <c r="M32" s="3">
        <f t="shared" si="24"/>
        <v>115.71</v>
      </c>
      <c r="N32" s="3">
        <f t="shared" si="24"/>
        <v>107.39</v>
      </c>
      <c r="O32" s="3">
        <f t="shared" si="24"/>
        <v>204.31</v>
      </c>
      <c r="P32" s="3">
        <f t="shared" si="24"/>
        <v>193.51</v>
      </c>
      <c r="Q32" s="3">
        <f t="shared" si="24"/>
        <v>193.06</v>
      </c>
      <c r="R32" s="3">
        <f t="shared" si="24"/>
        <v>183.86</v>
      </c>
      <c r="S32" s="3">
        <f t="shared" si="24"/>
        <v>173.22</v>
      </c>
      <c r="T32" s="3">
        <f t="shared" si="24"/>
        <v>175.64</v>
      </c>
      <c r="U32" s="3">
        <f t="shared" si="24"/>
        <v>175.03</v>
      </c>
      <c r="V32" s="3">
        <f t="shared" si="24"/>
        <v>1154556.6399999999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4.74</v>
      </c>
      <c r="H33" s="3">
        <f>IFERROR(INDEX(D33:G33,COUNT(D33:G33)),"")</f>
        <v>4.74</v>
      </c>
      <c r="I33" s="3">
        <f t="shared" ref="I33:V33" si="25">IFERROR(INDEX(I51:I500,MATCH($C$33,$C$51:$C$500,0)),"")</f>
        <v>5.19</v>
      </c>
      <c r="J33" s="3">
        <f t="shared" si="25"/>
        <v>5.07</v>
      </c>
      <c r="K33" s="3">
        <f t="shared" si="25"/>
        <v>4.6500000000000004</v>
      </c>
      <c r="L33" s="3">
        <f t="shared" si="25"/>
        <v>6.46</v>
      </c>
      <c r="M33" s="3">
        <f t="shared" si="25"/>
        <v>7.48</v>
      </c>
      <c r="N33" s="3">
        <f t="shared" si="25"/>
        <v>7.5</v>
      </c>
      <c r="O33" s="3">
        <f t="shared" si="25"/>
        <v>6.25</v>
      </c>
      <c r="P33" s="3">
        <f t="shared" si="25"/>
        <v>4.34</v>
      </c>
      <c r="Q33" s="3">
        <f t="shared" si="25"/>
        <v>2.83</v>
      </c>
      <c r="R33" s="3">
        <f t="shared" si="25"/>
        <v>2.83</v>
      </c>
      <c r="S33" s="3">
        <f t="shared" si="25"/>
        <v>3.18</v>
      </c>
      <c r="T33" s="3">
        <f t="shared" si="25"/>
        <v>3.48</v>
      </c>
      <c r="U33" s="3">
        <f t="shared" si="25"/>
        <v>3.99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104.89</v>
      </c>
      <c r="H34" s="3">
        <f>IFERROR(INDEX(D34:G34,COUNT(D34:G34)),"")</f>
        <v>104.89</v>
      </c>
      <c r="I34" s="3">
        <f t="shared" ref="I34:V34" si="26">IFERROR(INDEX(I51:I500,MATCH($C$34,$C$51:$C$500,0)),"")</f>
        <v>13.18</v>
      </c>
      <c r="J34" s="3">
        <f t="shared" si="26"/>
        <v>15.12</v>
      </c>
      <c r="K34" s="3">
        <f t="shared" si="26"/>
        <v>16.57</v>
      </c>
      <c r="L34" s="3">
        <f t="shared" si="26"/>
        <v>20.51</v>
      </c>
      <c r="M34" s="3">
        <f t="shared" si="26"/>
        <v>20.58</v>
      </c>
      <c r="N34" s="3">
        <f t="shared" si="26"/>
        <v>25.86</v>
      </c>
      <c r="O34" s="3">
        <f t="shared" si="26"/>
        <v>23.7</v>
      </c>
      <c r="P34" s="3">
        <f t="shared" si="26"/>
        <v>18.98</v>
      </c>
      <c r="Q34" s="3">
        <f t="shared" si="26"/>
        <v>15.34</v>
      </c>
      <c r="R34" s="3">
        <f t="shared" si="26"/>
        <v>16.23</v>
      </c>
      <c r="S34" s="3">
        <f t="shared" si="26"/>
        <v>18.86</v>
      </c>
      <c r="T34" s="3">
        <f t="shared" si="26"/>
        <v>22.07</v>
      </c>
      <c r="U34" s="3">
        <f t="shared" si="26"/>
        <v>25.83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24.12</v>
      </c>
      <c r="H35" s="3">
        <f>IFERROR(INDEX(D35:G35,COUNT(D35:G35)),"")</f>
        <v>24.12</v>
      </c>
      <c r="I35" s="3">
        <f t="shared" ref="I35:V35" si="27">IFERROR(INDEX(I51:I500,MATCH($C$35,$C$51:$C$500,0)),"")</f>
        <v>3.97</v>
      </c>
      <c r="J35" s="3">
        <f t="shared" si="27"/>
        <v>4.5199999999999996</v>
      </c>
      <c r="K35" s="3">
        <f t="shared" si="27"/>
        <v>4.42</v>
      </c>
      <c r="L35" s="3">
        <f t="shared" si="27"/>
        <v>5.86</v>
      </c>
      <c r="M35" s="3">
        <f t="shared" si="27"/>
        <v>6.45</v>
      </c>
      <c r="N35" s="3">
        <f t="shared" si="27"/>
        <v>7.24</v>
      </c>
      <c r="O35" s="3">
        <f t="shared" si="27"/>
        <v>6.24</v>
      </c>
      <c r="P35" s="3">
        <f t="shared" si="27"/>
        <v>4.5599999999999996</v>
      </c>
      <c r="Q35" s="3">
        <f t="shared" si="27"/>
        <v>3.18</v>
      </c>
      <c r="R35" s="3">
        <f t="shared" si="27"/>
        <v>3.04</v>
      </c>
      <c r="S35" s="3">
        <f t="shared" si="27"/>
        <v>3.72</v>
      </c>
      <c r="T35" s="3">
        <f t="shared" si="27"/>
        <v>4.17</v>
      </c>
      <c r="U35" s="3">
        <f t="shared" si="27"/>
        <v>4.42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1.885</v>
      </c>
      <c r="I36" s="4">
        <f t="shared" si="28"/>
        <v>0.90300000000000002</v>
      </c>
      <c r="J36" s="4">
        <f t="shared" si="28"/>
        <v>0.99909999999999999</v>
      </c>
      <c r="K36" s="4">
        <f t="shared" si="28"/>
        <v>0.96569999999999989</v>
      </c>
      <c r="L36" s="4">
        <f t="shared" si="28"/>
        <v>0.99120000000000008</v>
      </c>
      <c r="M36" s="4">
        <f t="shared" si="28"/>
        <v>0.90139999999999998</v>
      </c>
      <c r="N36" s="4">
        <f t="shared" si="28"/>
        <v>1.0009000000000001</v>
      </c>
      <c r="O36" s="4">
        <f t="shared" si="28"/>
        <v>0.90310000000000001</v>
      </c>
      <c r="P36" s="4">
        <f t="shared" si="28"/>
        <v>0.80730000000000002</v>
      </c>
      <c r="Q36" s="4">
        <f t="shared" si="28"/>
        <v>0.80870000000000009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37</v>
      </c>
      <c r="I37" s="3">
        <f t="shared" si="29"/>
        <v>37</v>
      </c>
      <c r="J37" s="3">
        <f t="shared" si="29"/>
        <v>39</v>
      </c>
      <c r="K37" s="3">
        <f t="shared" si="29"/>
        <v>30.6</v>
      </c>
      <c r="L37" s="3">
        <f t="shared" si="29"/>
        <v>36.5</v>
      </c>
      <c r="M37" s="3">
        <f t="shared" si="29"/>
        <v>37.880000000000003</v>
      </c>
      <c r="N37" s="3">
        <f t="shared" si="29"/>
        <v>31.16</v>
      </c>
      <c r="O37" s="3">
        <f t="shared" si="29"/>
        <v>24.31</v>
      </c>
      <c r="P37" s="3">
        <f t="shared" si="29"/>
        <v>17.86</v>
      </c>
      <c r="Q37" s="3">
        <f t="shared" si="29"/>
        <v>14.39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640499000000</v>
      </c>
      <c r="E51" s="5">
        <v>1350676000000</v>
      </c>
      <c r="F51" s="5">
        <v>900278000000</v>
      </c>
      <c r="G51" s="5">
        <v>1039600000000</v>
      </c>
      <c r="I51" s="5">
        <v>4079659000000</v>
      </c>
      <c r="J51" s="5">
        <v>3919084000000</v>
      </c>
      <c r="K51" s="5">
        <v>3565930000000</v>
      </c>
      <c r="L51" s="5">
        <v>3865523000000</v>
      </c>
      <c r="M51" s="5">
        <v>4020980000000</v>
      </c>
      <c r="N51" s="5">
        <v>3335411000000</v>
      </c>
      <c r="O51" s="5">
        <v>3067434000000</v>
      </c>
      <c r="P51" s="5">
        <v>2763292000000</v>
      </c>
      <c r="Q51" s="5">
        <v>2573840000000</v>
      </c>
      <c r="R51" s="5">
        <v>2561806000000</v>
      </c>
      <c r="S51" s="5">
        <v>2218536000000</v>
      </c>
      <c r="T51" s="5">
        <v>2197907000000</v>
      </c>
      <c r="U51" s="5">
        <v>2372364000000</v>
      </c>
      <c r="V51" s="5">
        <v>2391667000000</v>
      </c>
    </row>
    <row r="52" spans="2:22" ht="15.5" x14ac:dyDescent="0.35">
      <c r="C52" t="s">
        <v>85</v>
      </c>
      <c r="D52" s="5">
        <v>-317096000000</v>
      </c>
      <c r="E52" s="5">
        <v>-532205000000</v>
      </c>
      <c r="F52" s="5">
        <v>-394624000000</v>
      </c>
      <c r="G52" s="5">
        <v>-411081000000</v>
      </c>
      <c r="I52" s="5">
        <v>-1714566000000</v>
      </c>
      <c r="J52" s="5">
        <v>-1618095000000</v>
      </c>
      <c r="K52" s="5">
        <v>-1547235000000</v>
      </c>
      <c r="L52" s="5">
        <v>-1702910000000</v>
      </c>
      <c r="M52" s="5">
        <v>-1734948000000</v>
      </c>
      <c r="N52" s="5">
        <v>-1496628000000</v>
      </c>
      <c r="O52" s="5">
        <v>-1386870000000</v>
      </c>
      <c r="P52" s="5">
        <v>-1338901000000</v>
      </c>
      <c r="Q52" s="5">
        <v>-1411881000000</v>
      </c>
      <c r="R52" s="5">
        <v>-1494142000000</v>
      </c>
      <c r="S52" s="5">
        <v>-1335171000000</v>
      </c>
      <c r="T52" s="5">
        <v>-1358342000000</v>
      </c>
      <c r="U52" s="5">
        <v>-1361583000000</v>
      </c>
      <c r="V52" s="5">
        <v>-1471020000000</v>
      </c>
    </row>
    <row r="53" spans="2:22" ht="15.5" x14ac:dyDescent="0.35">
      <c r="C53" t="s">
        <v>86</v>
      </c>
      <c r="D53" s="5">
        <v>323403000000</v>
      </c>
      <c r="E53" s="5">
        <v>818471000000</v>
      </c>
      <c r="F53" s="5">
        <v>505654000000</v>
      </c>
      <c r="G53" s="5">
        <v>628519000000</v>
      </c>
      <c r="I53" s="5">
        <v>2365093000000</v>
      </c>
      <c r="J53" s="5">
        <v>2300989000000</v>
      </c>
      <c r="K53" s="5">
        <v>2018695000000</v>
      </c>
      <c r="L53" s="5">
        <v>2162613000000</v>
      </c>
      <c r="M53" s="5">
        <v>2286032000000</v>
      </c>
      <c r="N53" s="5">
        <v>1838783000000</v>
      </c>
      <c r="O53" s="5">
        <v>1680564000000</v>
      </c>
      <c r="P53" s="5">
        <v>1424391000000</v>
      </c>
      <c r="Q53" s="5">
        <v>1161959000000</v>
      </c>
      <c r="R53" s="5">
        <v>1067664000000</v>
      </c>
      <c r="S53" s="5">
        <v>883365000000</v>
      </c>
      <c r="T53" s="5">
        <v>839565000000</v>
      </c>
      <c r="U53" s="5">
        <v>1010781000000</v>
      </c>
      <c r="V53" s="5">
        <v>920647000000</v>
      </c>
    </row>
    <row r="54" spans="2:22" ht="15.5" x14ac:dyDescent="0.35">
      <c r="C54" t="s">
        <v>87</v>
      </c>
      <c r="D54" s="5">
        <v>-152622000000</v>
      </c>
      <c r="E54" s="5">
        <v>-289871000000</v>
      </c>
      <c r="F54" s="5">
        <v>-236042000000</v>
      </c>
      <c r="G54" s="5">
        <v>-179265000000</v>
      </c>
      <c r="I54" s="5">
        <v>-841744000000</v>
      </c>
      <c r="J54" s="5">
        <v>-826889000000</v>
      </c>
      <c r="K54" s="5">
        <v>-774984000000</v>
      </c>
      <c r="L54" s="5">
        <v>-787910000000</v>
      </c>
      <c r="M54" s="5">
        <v>-726004000000</v>
      </c>
      <c r="N54" s="5">
        <v>-692989000000</v>
      </c>
      <c r="O54" s="5">
        <v>-663017000000</v>
      </c>
      <c r="P54" s="5">
        <v>-616756000000</v>
      </c>
      <c r="Q54" s="5">
        <v>-536221000000</v>
      </c>
      <c r="R54" s="5">
        <v>-508221000000</v>
      </c>
      <c r="S54" s="5">
        <v>-404917000000</v>
      </c>
      <c r="T54" s="5">
        <v>-401209000000</v>
      </c>
      <c r="U54" s="5">
        <v>-494370000000</v>
      </c>
      <c r="V54" s="5">
        <v>-416294000000</v>
      </c>
    </row>
    <row r="55" spans="2:22" ht="15.5" x14ac:dyDescent="0.35">
      <c r="C55" t="s">
        <v>89</v>
      </c>
      <c r="D55" s="5">
        <v>-96221000000</v>
      </c>
      <c r="E55" s="5">
        <v>-198521000000</v>
      </c>
      <c r="F55" s="5">
        <v>-182437000000</v>
      </c>
      <c r="G55" s="5">
        <v>-135947000000</v>
      </c>
      <c r="I55" s="5">
        <v>-610767000000</v>
      </c>
      <c r="J55" s="5">
        <v>-626215000000</v>
      </c>
      <c r="K55" s="5">
        <v>-570389000000</v>
      </c>
      <c r="L55" s="5">
        <v>-565059000000</v>
      </c>
      <c r="M55" s="5">
        <v>-556440000000</v>
      </c>
      <c r="N55" s="5">
        <v>-492330000000</v>
      </c>
      <c r="O55" s="5">
        <v>-471331000000</v>
      </c>
      <c r="P55" s="5">
        <v>-414048000000</v>
      </c>
      <c r="Q55" s="5">
        <v>-364203000000</v>
      </c>
      <c r="R55" s="5">
        <v>-370195000000</v>
      </c>
      <c r="S55" s="5">
        <v>-303031000000</v>
      </c>
      <c r="T55" s="5">
        <v>-301218000000</v>
      </c>
      <c r="U55" s="5">
        <v>-341463000000</v>
      </c>
      <c r="V55" s="5">
        <v>-336690000000</v>
      </c>
    </row>
    <row r="56" spans="2:22" ht="15.5" x14ac:dyDescent="0.35">
      <c r="C56" t="s">
        <v>88</v>
      </c>
      <c r="D56" s="5">
        <v>-56401000000</v>
      </c>
      <c r="E56" s="5">
        <v>-91350000000</v>
      </c>
      <c r="F56" s="5">
        <v>-53605000000</v>
      </c>
      <c r="G56" s="5">
        <v>-43318000000</v>
      </c>
      <c r="I56" s="5">
        <v>-230977000000</v>
      </c>
      <c r="J56" s="5">
        <v>-200674000000</v>
      </c>
      <c r="K56" s="5">
        <v>-204595000000</v>
      </c>
      <c r="L56" s="5">
        <v>-222851000000</v>
      </c>
      <c r="M56" s="5">
        <v>-169564000000</v>
      </c>
      <c r="N56" s="5">
        <v>-200659000000</v>
      </c>
      <c r="O56" s="5">
        <v>-191686000000</v>
      </c>
      <c r="P56" s="5">
        <v>-202708000000</v>
      </c>
      <c r="Q56" s="5">
        <v>-172018000000</v>
      </c>
      <c r="R56" s="5">
        <v>-138026000000</v>
      </c>
      <c r="S56" s="5">
        <v>-101886000000</v>
      </c>
      <c r="T56" s="5">
        <v>-99991000000</v>
      </c>
      <c r="U56" s="5">
        <v>-152907000000</v>
      </c>
      <c r="V56" s="5">
        <v>-79604000000</v>
      </c>
    </row>
    <row r="57" spans="2:22" ht="15.5" x14ac:dyDescent="0.35">
      <c r="C57" t="s">
        <v>91</v>
      </c>
      <c r="D57" s="5">
        <v>170781000000</v>
      </c>
      <c r="E57" s="5">
        <v>528600000000</v>
      </c>
      <c r="F57" s="5">
        <v>269612000000</v>
      </c>
      <c r="G57" s="5">
        <v>449254000000</v>
      </c>
      <c r="I57" s="5">
        <v>1523349000000</v>
      </c>
      <c r="J57" s="5">
        <v>1474100000000</v>
      </c>
      <c r="K57" s="5">
        <v>1243711000000</v>
      </c>
      <c r="L57" s="5">
        <v>1374703000000</v>
      </c>
      <c r="M57" s="5">
        <v>1560028000000</v>
      </c>
      <c r="N57" s="5">
        <v>1145794000000</v>
      </c>
      <c r="O57" s="5">
        <v>1017547000000</v>
      </c>
      <c r="P57" s="5">
        <v>807635000000</v>
      </c>
      <c r="Q57" s="5">
        <v>625738000000</v>
      </c>
      <c r="R57" s="5">
        <v>559443000000</v>
      </c>
      <c r="S57" s="5">
        <v>478448000000</v>
      </c>
      <c r="T57" s="5">
        <v>438356000000</v>
      </c>
      <c r="U57" s="5">
        <v>516411000000</v>
      </c>
      <c r="V57" s="5">
        <v>504353000000</v>
      </c>
    </row>
    <row r="58" spans="2:22" ht="15.5" x14ac:dyDescent="0.35">
      <c r="C58" t="s">
        <v>92</v>
      </c>
      <c r="D58" s="5">
        <v>19589000000</v>
      </c>
      <c r="E58" s="5">
        <v>-6931000000</v>
      </c>
      <c r="F58" s="5">
        <v>17165000000</v>
      </c>
      <c r="G58" s="5">
        <v>20455000000</v>
      </c>
      <c r="I58" s="5">
        <v>51069000000</v>
      </c>
      <c r="J58" s="5">
        <v>36033000000</v>
      </c>
      <c r="K58" s="5">
        <v>-24172000000</v>
      </c>
      <c r="L58" s="5">
        <v>45149000000</v>
      </c>
      <c r="M58" s="5">
        <v>53203000000</v>
      </c>
      <c r="N58" s="5">
        <v>53754000000</v>
      </c>
      <c r="O58" s="5">
        <v>56288000000</v>
      </c>
      <c r="P58" s="5">
        <v>60202000000</v>
      </c>
      <c r="Q58" s="5">
        <v>56151000000</v>
      </c>
      <c r="R58" s="5">
        <v>69639000000</v>
      </c>
      <c r="S58" s="5">
        <v>81951000000</v>
      </c>
      <c r="T58" s="5">
        <v>107295000000</v>
      </c>
      <c r="U58" s="5">
        <v>66247000000</v>
      </c>
      <c r="V58" s="5">
        <v>9268000000</v>
      </c>
    </row>
    <row r="59" spans="2:22" ht="15.5" x14ac:dyDescent="0.35">
      <c r="C59" t="s">
        <v>94</v>
      </c>
      <c r="D59" s="5">
        <v>4557000000</v>
      </c>
      <c r="E59" s="5">
        <v>4650000000</v>
      </c>
      <c r="F59" s="5">
        <v>5983000000</v>
      </c>
      <c r="G59" s="5">
        <v>10024000000</v>
      </c>
      <c r="I59" s="5">
        <v>30995000000</v>
      </c>
      <c r="J59" s="5">
        <v>39482000000</v>
      </c>
      <c r="K59" s="5">
        <v>29349000000</v>
      </c>
      <c r="L59" s="5">
        <v>27566000000</v>
      </c>
      <c r="M59" s="5">
        <v>37401000000</v>
      </c>
      <c r="N59" s="5">
        <v>49045000000</v>
      </c>
      <c r="O59" s="5">
        <v>49745000000</v>
      </c>
      <c r="P59" s="5">
        <v>43647000000</v>
      </c>
      <c r="Q59" s="5">
        <v>42241000000</v>
      </c>
      <c r="R59" s="5">
        <v>50945000000</v>
      </c>
      <c r="S59" s="5">
        <v>70821000000</v>
      </c>
      <c r="T59" s="5">
        <v>104861000000</v>
      </c>
      <c r="U59" s="5">
        <v>134601000000</v>
      </c>
      <c r="V59" s="5">
        <v>8490000000</v>
      </c>
    </row>
    <row r="60" spans="2:22" ht="15.5" x14ac:dyDescent="0.35">
      <c r="C60" t="s">
        <v>26</v>
      </c>
      <c r="D60" s="5">
        <v>-101000000</v>
      </c>
      <c r="E60" s="5">
        <v>-101000000</v>
      </c>
      <c r="F60" s="5">
        <v>-103000000</v>
      </c>
      <c r="G60" s="5">
        <v>-334000000</v>
      </c>
      <c r="I60" s="5">
        <v>-694000000</v>
      </c>
      <c r="J60" s="5">
        <v>-832000000</v>
      </c>
      <c r="K60" s="5">
        <v>-681000000</v>
      </c>
      <c r="L60" s="5">
        <v>-780000000</v>
      </c>
      <c r="M60" s="5">
        <v>-862000000</v>
      </c>
      <c r="N60" s="5">
        <v>-522000000</v>
      </c>
      <c r="O60" s="5">
        <v>-154000000</v>
      </c>
      <c r="P60" s="5">
        <v>-141000000</v>
      </c>
      <c r="Q60" s="5">
        <v>-588000000</v>
      </c>
      <c r="R60" s="5">
        <v>-140000000</v>
      </c>
      <c r="S60" s="5">
        <v>-51000000</v>
      </c>
      <c r="T60" s="5">
        <v>-565000000</v>
      </c>
      <c r="U60" s="5">
        <v>-13256000000</v>
      </c>
      <c r="V60" s="5">
        <v>-708000000</v>
      </c>
    </row>
    <row r="61" spans="2:22" ht="15.5" x14ac:dyDescent="0.35">
      <c r="C61" t="s">
        <v>98</v>
      </c>
      <c r="D61" s="5">
        <v>-9903000000</v>
      </c>
      <c r="E61" s="5">
        <v>-10330000000</v>
      </c>
      <c r="F61" s="5">
        <v>-4191000000</v>
      </c>
      <c r="G61" s="5">
        <v>-4154000000</v>
      </c>
      <c r="I61" s="5">
        <v>-21901000000</v>
      </c>
      <c r="J61" s="5">
        <v>10877000000</v>
      </c>
      <c r="K61" s="5">
        <v>-2182000000</v>
      </c>
      <c r="L61" s="5">
        <v>11521000000</v>
      </c>
      <c r="M61" s="5">
        <v>7365000000</v>
      </c>
      <c r="N61" s="5">
        <v>-4259000000</v>
      </c>
      <c r="O61" s="5">
        <v>-5568000000</v>
      </c>
      <c r="P61" s="5">
        <v>-3181000000</v>
      </c>
      <c r="Q61" s="5">
        <v>-11080000000</v>
      </c>
      <c r="R61" s="5">
        <v>-8803000000</v>
      </c>
      <c r="S61" s="5">
        <v>423000000</v>
      </c>
    </row>
    <row r="62" spans="2:22" ht="15.5" x14ac:dyDescent="0.35">
      <c r="C62" t="s">
        <v>99</v>
      </c>
      <c r="D62" s="5">
        <v>19589000000</v>
      </c>
      <c r="E62" s="5">
        <v>-6931000000</v>
      </c>
      <c r="F62" s="5">
        <v>17165000000</v>
      </c>
      <c r="G62" s="5">
        <v>20455000000</v>
      </c>
      <c r="I62" s="5">
        <v>51069000000</v>
      </c>
      <c r="J62" s="5">
        <v>36033000000</v>
      </c>
      <c r="K62" s="5">
        <v>-24172000000</v>
      </c>
      <c r="L62" s="5">
        <v>45149000000</v>
      </c>
      <c r="M62" s="5">
        <v>53203000000</v>
      </c>
      <c r="N62" s="5">
        <v>53754000000</v>
      </c>
      <c r="O62" s="5">
        <v>56288000000</v>
      </c>
      <c r="P62" s="5">
        <v>60202000000</v>
      </c>
      <c r="Q62" s="5">
        <v>56151000000</v>
      </c>
      <c r="R62" s="5">
        <v>69639000000</v>
      </c>
      <c r="S62" s="5">
        <v>81951000000</v>
      </c>
      <c r="T62" s="5">
        <v>107295000000</v>
      </c>
      <c r="U62" s="5">
        <v>66247000000</v>
      </c>
      <c r="V62" s="5">
        <v>9268000000</v>
      </c>
    </row>
    <row r="63" spans="2:22" ht="15.5" x14ac:dyDescent="0.35">
      <c r="C63" t="s">
        <v>28</v>
      </c>
      <c r="D63" s="5">
        <v>190370000000</v>
      </c>
      <c r="E63" s="5">
        <v>521669000000</v>
      </c>
      <c r="F63" s="5">
        <v>286777000000</v>
      </c>
      <c r="G63" s="5">
        <v>469709000000</v>
      </c>
      <c r="I63" s="5">
        <v>1574418000000</v>
      </c>
      <c r="J63" s="5">
        <v>1510133000000</v>
      </c>
      <c r="K63" s="5">
        <v>1219539000000</v>
      </c>
      <c r="L63" s="5">
        <v>1419852000000</v>
      </c>
      <c r="M63" s="5">
        <v>1613231000000</v>
      </c>
      <c r="N63" s="5">
        <v>1199548000000</v>
      </c>
      <c r="O63" s="5">
        <v>1073835000000</v>
      </c>
      <c r="P63" s="5">
        <v>867837000000</v>
      </c>
      <c r="Q63" s="5">
        <v>681889000000</v>
      </c>
      <c r="R63" s="5">
        <v>629082000000</v>
      </c>
      <c r="S63" s="5">
        <v>560399000000</v>
      </c>
      <c r="T63" s="5">
        <v>545651000000</v>
      </c>
      <c r="U63" s="5">
        <v>582658000000</v>
      </c>
      <c r="V63" s="5">
        <v>513621000000</v>
      </c>
    </row>
    <row r="64" spans="2:22" ht="15.5" x14ac:dyDescent="0.35">
      <c r="C64" t="s">
        <v>27</v>
      </c>
      <c r="D64" s="5">
        <v>-43157000000</v>
      </c>
      <c r="E64" s="5">
        <v>-111011000000</v>
      </c>
      <c r="F64" s="5">
        <v>-68701000000</v>
      </c>
      <c r="G64" s="5">
        <v>-102181000000</v>
      </c>
      <c r="I64" s="5">
        <v>-345216000000</v>
      </c>
      <c r="J64" s="5">
        <v>-339107000000</v>
      </c>
      <c r="K64" s="5">
        <v>-268891000000</v>
      </c>
      <c r="L64" s="5">
        <v>-315138000000</v>
      </c>
      <c r="M64" s="5">
        <v>-352333000000</v>
      </c>
      <c r="N64" s="5">
        <v>-265532000000</v>
      </c>
      <c r="O64" s="5">
        <v>-266146000000</v>
      </c>
      <c r="P64" s="5">
        <v>-203988000000</v>
      </c>
      <c r="Q64" s="5">
        <v>-148090000000</v>
      </c>
      <c r="R64" s="5">
        <v>-148557000000</v>
      </c>
      <c r="S64" s="5">
        <v>-122924000000</v>
      </c>
      <c r="T64" s="5">
        <v>-130458000000</v>
      </c>
      <c r="U64" s="5">
        <v>-176715000000</v>
      </c>
      <c r="V64" s="5">
        <v>-126083000000</v>
      </c>
    </row>
    <row r="65" spans="2:22" ht="15.5" x14ac:dyDescent="0.35">
      <c r="C65" t="s">
        <v>324</v>
      </c>
      <c r="O65" s="5">
        <v>-266146000000</v>
      </c>
      <c r="P65" s="5">
        <v>-203988000000</v>
      </c>
      <c r="Q65" s="5">
        <v>-148090000000</v>
      </c>
      <c r="R65" s="5">
        <v>-146371000000</v>
      </c>
      <c r="S65" s="5">
        <v>-125047000000</v>
      </c>
      <c r="T65" s="5">
        <v>-127081000000</v>
      </c>
      <c r="U65" s="5">
        <v>-173994000000</v>
      </c>
      <c r="V65" s="5">
        <v>-124026000000</v>
      </c>
    </row>
    <row r="66" spans="2:22" ht="15.5" x14ac:dyDescent="0.35">
      <c r="C66" t="s">
        <v>325</v>
      </c>
      <c r="R66" s="5">
        <v>5323000000</v>
      </c>
      <c r="S66" s="5">
        <v>2123000000</v>
      </c>
      <c r="T66" s="5">
        <v>-3377000000</v>
      </c>
      <c r="U66" s="5">
        <v>-2721000000</v>
      </c>
      <c r="V66" s="5">
        <v>-2057000000</v>
      </c>
    </row>
    <row r="67" spans="2:22" ht="15.5" x14ac:dyDescent="0.35">
      <c r="C67" t="s">
        <v>90</v>
      </c>
      <c r="R67" s="5">
        <v>-7509000000</v>
      </c>
    </row>
    <row r="68" spans="2:22" ht="15.5" x14ac:dyDescent="0.35">
      <c r="C68" t="s">
        <v>326</v>
      </c>
      <c r="D68" s="5">
        <v>-43157000000</v>
      </c>
      <c r="E68" s="5">
        <v>-111011000000</v>
      </c>
      <c r="F68" s="5">
        <v>-68701000000</v>
      </c>
      <c r="G68" s="5">
        <v>-102181000000</v>
      </c>
      <c r="I68" s="5">
        <v>-345216000000</v>
      </c>
      <c r="J68" s="5">
        <v>-339107000000</v>
      </c>
      <c r="K68" s="5">
        <v>-268891000000</v>
      </c>
      <c r="L68" s="5">
        <v>-315138000000</v>
      </c>
      <c r="M68" s="5">
        <v>-352333000000</v>
      </c>
      <c r="N68" s="5">
        <v>-265532000000</v>
      </c>
      <c r="O68" s="5">
        <v>-266146000000</v>
      </c>
      <c r="P68" s="5">
        <v>-203988000000</v>
      </c>
      <c r="Q68" s="5">
        <v>-148090000000</v>
      </c>
      <c r="R68" s="5">
        <v>-148557000000</v>
      </c>
      <c r="S68" s="5">
        <v>-122924000000</v>
      </c>
      <c r="T68" s="5">
        <v>-130458000000</v>
      </c>
      <c r="U68" s="5">
        <v>-176715000000</v>
      </c>
      <c r="V68" s="5">
        <v>-126083000000</v>
      </c>
    </row>
    <row r="69" spans="2:22" ht="15.5" x14ac:dyDescent="0.35">
      <c r="C69" t="s">
        <v>102</v>
      </c>
      <c r="D69" s="5">
        <v>147213000000</v>
      </c>
      <c r="E69" s="5">
        <v>410658000000</v>
      </c>
      <c r="F69" s="5">
        <v>218076000000</v>
      </c>
      <c r="G69" s="5">
        <v>367528000000</v>
      </c>
      <c r="I69" s="5">
        <v>1229202000000</v>
      </c>
      <c r="J69" s="5">
        <v>1171026000000</v>
      </c>
      <c r="K69" s="5">
        <v>950648000000</v>
      </c>
      <c r="L69" s="5">
        <v>1104714000000</v>
      </c>
      <c r="M69" s="5">
        <v>1260898000000</v>
      </c>
      <c r="N69" s="5">
        <v>934016000000</v>
      </c>
      <c r="O69" s="5">
        <v>807689000000</v>
      </c>
      <c r="P69" s="5">
        <v>663849000000</v>
      </c>
      <c r="Q69" s="5">
        <v>533799000000</v>
      </c>
      <c r="R69" s="5">
        <v>480525000000</v>
      </c>
      <c r="S69" s="5">
        <v>437475000000</v>
      </c>
      <c r="T69" s="5">
        <v>415193000000</v>
      </c>
      <c r="U69" s="5">
        <v>405943000000</v>
      </c>
      <c r="V69" s="5">
        <v>387538000000</v>
      </c>
    </row>
    <row r="70" spans="2:22" ht="15.5" x14ac:dyDescent="0.35">
      <c r="C70" t="s">
        <v>103</v>
      </c>
      <c r="D70" s="5">
        <v>-9903000000</v>
      </c>
      <c r="E70" s="5">
        <v>-10330000000</v>
      </c>
      <c r="F70" s="5">
        <v>-4191000000</v>
      </c>
      <c r="G70" s="5">
        <v>-4154000000</v>
      </c>
      <c r="I70" s="5">
        <v>-21901000000</v>
      </c>
      <c r="J70" s="5">
        <v>10877000000</v>
      </c>
      <c r="K70" s="5">
        <v>-2182000000</v>
      </c>
      <c r="L70" s="5">
        <v>11521000000</v>
      </c>
      <c r="M70" s="5">
        <v>7365000000</v>
      </c>
      <c r="N70" s="5">
        <v>-4259000000</v>
      </c>
      <c r="O70" s="5">
        <v>-5568000000</v>
      </c>
      <c r="P70" s="5">
        <v>-3181000000</v>
      </c>
      <c r="Q70" s="5">
        <v>-11080000000</v>
      </c>
      <c r="R70" s="5">
        <v>-8803000000</v>
      </c>
      <c r="S70" s="5">
        <v>423000000</v>
      </c>
      <c r="T70" s="5">
        <v>-993000000</v>
      </c>
      <c r="U70" s="5">
        <v>993000000</v>
      </c>
    </row>
    <row r="71" spans="2:22" ht="15.5" x14ac:dyDescent="0.35">
      <c r="C71" t="s">
        <v>328</v>
      </c>
      <c r="D71" s="5">
        <v>-9903000000</v>
      </c>
      <c r="E71" s="5">
        <v>-10330000000</v>
      </c>
      <c r="F71" s="5">
        <v>-4191000000</v>
      </c>
      <c r="G71" s="5">
        <v>-4154000000</v>
      </c>
      <c r="I71" s="5">
        <v>-21901000000</v>
      </c>
      <c r="J71" s="5">
        <v>10877000000</v>
      </c>
      <c r="K71" s="5">
        <v>-2182000000</v>
      </c>
      <c r="L71" s="5">
        <v>11521000000</v>
      </c>
      <c r="M71" s="5">
        <v>7365000000</v>
      </c>
      <c r="N71" s="5">
        <v>-4259000000</v>
      </c>
      <c r="O71" s="5">
        <v>-5568000000</v>
      </c>
      <c r="P71" s="5">
        <v>-3181000000</v>
      </c>
      <c r="Q71" s="5">
        <v>-11080000000</v>
      </c>
      <c r="R71" s="5">
        <v>-8803000000</v>
      </c>
      <c r="S71" s="5">
        <v>423000000</v>
      </c>
      <c r="T71" s="5">
        <v>-993000000</v>
      </c>
      <c r="U71" s="5">
        <v>993000000</v>
      </c>
    </row>
    <row r="72" spans="2:22" ht="15.5" x14ac:dyDescent="0.35">
      <c r="C72" t="s">
        <v>104</v>
      </c>
      <c r="D72" s="5">
        <v>137310000000</v>
      </c>
      <c r="E72" s="5">
        <v>400328000000</v>
      </c>
      <c r="F72" s="5">
        <v>213885000000</v>
      </c>
      <c r="G72" s="5">
        <v>363374000000</v>
      </c>
      <c r="I72" s="5">
        <v>1207301000000</v>
      </c>
      <c r="J72" s="5">
        <v>1181903000000</v>
      </c>
      <c r="K72" s="5">
        <v>948466000000</v>
      </c>
      <c r="L72" s="5">
        <v>1116235000000</v>
      </c>
      <c r="M72" s="5">
        <v>1268263000000</v>
      </c>
      <c r="N72" s="5">
        <v>929757000000</v>
      </c>
      <c r="O72" s="5">
        <v>802121000000</v>
      </c>
      <c r="P72" s="5">
        <v>660668000000</v>
      </c>
      <c r="Q72" s="5">
        <v>522719000000</v>
      </c>
      <c r="R72" s="5">
        <v>471722000000</v>
      </c>
      <c r="S72" s="5">
        <v>437898000000</v>
      </c>
      <c r="T72" s="5">
        <v>414200000000</v>
      </c>
      <c r="U72" s="5">
        <v>406936000000</v>
      </c>
      <c r="V72" s="5">
        <v>387538000000</v>
      </c>
    </row>
    <row r="73" spans="2:22" ht="15.5" x14ac:dyDescent="0.35">
      <c r="C73" t="s">
        <v>105</v>
      </c>
      <c r="D73" s="5">
        <v>147213000000</v>
      </c>
      <c r="E73" s="5">
        <v>410658000000</v>
      </c>
      <c r="F73" s="5">
        <v>218076000000</v>
      </c>
      <c r="G73" s="5">
        <v>367528000000</v>
      </c>
      <c r="I73" s="5">
        <v>1229202000000</v>
      </c>
      <c r="J73" s="5">
        <v>1171026000000</v>
      </c>
      <c r="K73" s="5">
        <v>950648000000</v>
      </c>
      <c r="L73" s="5">
        <v>1104714000000</v>
      </c>
      <c r="M73" s="5">
        <v>1260898000000</v>
      </c>
      <c r="N73" s="5">
        <v>934016000000</v>
      </c>
      <c r="O73" s="5">
        <v>807689000000</v>
      </c>
      <c r="P73" s="5">
        <v>663849000000</v>
      </c>
      <c r="Q73" s="5">
        <v>533799000000</v>
      </c>
      <c r="R73" s="5">
        <v>480525000000</v>
      </c>
      <c r="S73" s="5">
        <v>437475000000</v>
      </c>
      <c r="T73" s="5">
        <v>415193000000</v>
      </c>
      <c r="U73" s="5">
        <v>405943000000</v>
      </c>
      <c r="V73" s="5">
        <v>387538000000</v>
      </c>
    </row>
    <row r="74" spans="2:22" ht="15.5" x14ac:dyDescent="0.35">
      <c r="C74" t="s">
        <v>7</v>
      </c>
      <c r="D74" s="5">
        <v>137310000000</v>
      </c>
      <c r="E74" s="5">
        <v>400328000000</v>
      </c>
      <c r="F74" s="5">
        <v>213885000000</v>
      </c>
      <c r="G74" s="5">
        <v>363374000000</v>
      </c>
      <c r="I74" s="5">
        <v>1207301000000</v>
      </c>
      <c r="J74" s="5">
        <v>1181903000000</v>
      </c>
      <c r="K74" s="5">
        <v>948466000000</v>
      </c>
      <c r="L74" s="5">
        <v>1116235000000</v>
      </c>
      <c r="M74" s="5">
        <v>1268263000000</v>
      </c>
      <c r="N74" s="5">
        <v>929757000000</v>
      </c>
      <c r="O74" s="5">
        <v>802121000000</v>
      </c>
      <c r="P74" s="5">
        <v>660668000000</v>
      </c>
      <c r="Q74" s="5">
        <v>522719000000</v>
      </c>
      <c r="R74" s="5">
        <v>471722000000</v>
      </c>
      <c r="S74" s="5">
        <v>437898000000</v>
      </c>
      <c r="T74" s="5">
        <v>414200000000</v>
      </c>
      <c r="U74" s="5">
        <v>406936000000</v>
      </c>
      <c r="V74" s="5">
        <v>387538000000</v>
      </c>
    </row>
    <row r="75" spans="2:22" ht="15.5" x14ac:dyDescent="0.35">
      <c r="C75" t="s">
        <v>106</v>
      </c>
    </row>
    <row r="76" spans="2:22" ht="15.5" x14ac:dyDescent="0.35">
      <c r="C76" t="s">
        <v>107</v>
      </c>
      <c r="D76" s="5">
        <v>147213000000</v>
      </c>
      <c r="E76" s="5">
        <v>410658000000</v>
      </c>
      <c r="F76" s="5">
        <v>218076000000</v>
      </c>
      <c r="G76" s="5">
        <v>367528000000</v>
      </c>
      <c r="I76" s="5">
        <v>1229202000000</v>
      </c>
      <c r="J76" s="5">
        <v>1171026000000</v>
      </c>
      <c r="K76" s="5">
        <v>950648000000</v>
      </c>
      <c r="L76" s="5">
        <v>1104714000000</v>
      </c>
      <c r="M76" s="5">
        <v>1260898000000</v>
      </c>
      <c r="N76" s="5">
        <v>934016000000</v>
      </c>
      <c r="O76" s="5">
        <v>807689000000</v>
      </c>
      <c r="P76" s="5">
        <v>663849000000</v>
      </c>
      <c r="Q76" s="5">
        <v>533799000000</v>
      </c>
      <c r="R76" s="5">
        <v>480525000000</v>
      </c>
      <c r="S76" s="5">
        <v>437475000000</v>
      </c>
      <c r="T76" s="5">
        <v>415193000000</v>
      </c>
      <c r="U76" s="5">
        <v>405943000000</v>
      </c>
      <c r="V76" s="5">
        <v>387538000000</v>
      </c>
    </row>
    <row r="77" spans="2:22" ht="15.5" x14ac:dyDescent="0.35">
      <c r="C77" t="s">
        <v>108</v>
      </c>
      <c r="D77" s="5">
        <v>137310000000</v>
      </c>
      <c r="E77" s="5">
        <v>400328000000</v>
      </c>
      <c r="F77" s="5">
        <v>213885000000</v>
      </c>
      <c r="G77" s="5">
        <v>363374000000</v>
      </c>
      <c r="I77" s="5">
        <v>1207301000000</v>
      </c>
      <c r="J77" s="5">
        <v>1181903000000</v>
      </c>
      <c r="K77" s="5">
        <v>948466000000</v>
      </c>
      <c r="L77" s="5">
        <v>1116235000000</v>
      </c>
      <c r="M77" s="5">
        <v>1268263000000</v>
      </c>
      <c r="N77" s="5">
        <v>929757000000</v>
      </c>
      <c r="O77" s="5">
        <v>802121000000</v>
      </c>
      <c r="P77" s="5">
        <v>660668000000</v>
      </c>
      <c r="Q77" s="5">
        <v>522719000000</v>
      </c>
      <c r="R77" s="5">
        <v>471722000000</v>
      </c>
      <c r="S77" s="5">
        <v>437898000000</v>
      </c>
      <c r="T77" s="5">
        <v>414200000000</v>
      </c>
      <c r="U77" s="5">
        <v>406936000000</v>
      </c>
      <c r="V77" s="5">
        <v>387538000000</v>
      </c>
    </row>
    <row r="78" spans="2:22" ht="15.5" x14ac:dyDescent="0.35">
      <c r="C78" t="s">
        <v>109</v>
      </c>
      <c r="D78" s="5">
        <v>137310000000</v>
      </c>
      <c r="E78" s="5">
        <v>400328000000</v>
      </c>
      <c r="F78" s="5">
        <v>213885000000</v>
      </c>
      <c r="G78" s="5">
        <v>363374000000</v>
      </c>
      <c r="I78" s="5">
        <v>1207301000000</v>
      </c>
      <c r="J78" s="5">
        <v>1181903000000</v>
      </c>
      <c r="K78" s="5">
        <v>948466000000</v>
      </c>
      <c r="L78" s="5">
        <v>1116235000000</v>
      </c>
      <c r="M78" s="5">
        <v>1268263000000</v>
      </c>
      <c r="N78" s="5">
        <v>929757000000</v>
      </c>
      <c r="O78" s="5">
        <v>802121000000</v>
      </c>
      <c r="P78" s="5">
        <v>660668000000</v>
      </c>
      <c r="Q78" s="5">
        <v>522719000000</v>
      </c>
      <c r="R78" s="5">
        <v>471722000000</v>
      </c>
      <c r="S78" s="5">
        <v>437898000000</v>
      </c>
      <c r="T78" s="5">
        <v>414200000000</v>
      </c>
      <c r="U78" s="5">
        <v>406936000000</v>
      </c>
      <c r="V78" s="5">
        <v>387538000000</v>
      </c>
    </row>
    <row r="80" spans="2:22" ht="15.5" x14ac:dyDescent="0.35">
      <c r="B80" t="s">
        <v>110</v>
      </c>
      <c r="C80" t="s">
        <v>111</v>
      </c>
    </row>
    <row r="81" spans="3:22" ht="15.5" x14ac:dyDescent="0.35">
      <c r="C81" t="s">
        <v>112</v>
      </c>
    </row>
    <row r="82" spans="3:22" ht="15.5" x14ac:dyDescent="0.35">
      <c r="C82" t="s">
        <v>19</v>
      </c>
      <c r="D82" s="5">
        <v>769999000000</v>
      </c>
      <c r="E82" s="5">
        <v>462593000000</v>
      </c>
      <c r="F82" s="5">
        <v>770815000000</v>
      </c>
      <c r="G82" s="5">
        <v>623768000000</v>
      </c>
      <c r="I82" s="5">
        <v>462593000000</v>
      </c>
      <c r="J82" s="5">
        <v>855569000000</v>
      </c>
      <c r="K82" s="5">
        <v>830128000000</v>
      </c>
      <c r="L82" s="5">
        <v>923047000000</v>
      </c>
      <c r="M82" s="5">
        <v>1082219000000</v>
      </c>
      <c r="N82" s="5">
        <v>1031954000000</v>
      </c>
      <c r="O82" s="5">
        <v>864824000000</v>
      </c>
      <c r="P82" s="5">
        <v>805833000000</v>
      </c>
      <c r="Q82" s="5">
        <v>902852000000</v>
      </c>
      <c r="R82" s="5">
        <v>997135000000</v>
      </c>
      <c r="S82" s="5">
        <v>836975000000</v>
      </c>
      <c r="T82" s="5">
        <v>864791000000</v>
      </c>
      <c r="U82" s="5">
        <v>1348955000000</v>
      </c>
      <c r="V82" s="5">
        <v>410731000000</v>
      </c>
    </row>
    <row r="83" spans="3:22" ht="15.5" x14ac:dyDescent="0.35">
      <c r="C83" t="s">
        <v>329</v>
      </c>
      <c r="R83" s="5">
        <v>5000000000</v>
      </c>
      <c r="S83" s="5">
        <v>190000000000</v>
      </c>
      <c r="T83" s="5">
        <v>390000000000</v>
      </c>
      <c r="U83" s="5">
        <v>200000000000</v>
      </c>
    </row>
    <row r="84" spans="3:22" ht="15.5" x14ac:dyDescent="0.35">
      <c r="C84" t="s">
        <v>114</v>
      </c>
      <c r="D84" s="5">
        <v>567433000000</v>
      </c>
      <c r="E84" s="5">
        <v>1034423000000</v>
      </c>
      <c r="F84" s="5">
        <v>716031000000</v>
      </c>
      <c r="G84" s="5">
        <v>802433000000</v>
      </c>
      <c r="I84" s="5">
        <v>1034423000000</v>
      </c>
      <c r="J84" s="5">
        <v>871639000000</v>
      </c>
      <c r="K84" s="5">
        <v>788722000000</v>
      </c>
      <c r="L84" s="5">
        <v>686662000000</v>
      </c>
      <c r="M84" s="5">
        <v>664058000000</v>
      </c>
      <c r="N84" s="5">
        <v>663757000000</v>
      </c>
      <c r="O84" s="5">
        <v>529405000000</v>
      </c>
      <c r="P84" s="5">
        <v>408993000000</v>
      </c>
      <c r="Q84" s="5">
        <v>427322000000</v>
      </c>
      <c r="R84" s="5">
        <v>367204000000</v>
      </c>
      <c r="S84" s="5">
        <v>335600000000</v>
      </c>
      <c r="T84" s="5">
        <v>322556000000</v>
      </c>
      <c r="U84" s="5">
        <v>329975000000</v>
      </c>
      <c r="V84" s="5">
        <v>260923000000</v>
      </c>
    </row>
    <row r="85" spans="3:22" ht="15.5" x14ac:dyDescent="0.35">
      <c r="C85" t="s">
        <v>116</v>
      </c>
      <c r="D85" s="5">
        <v>12496000000</v>
      </c>
      <c r="E85" s="5">
        <v>9644000000</v>
      </c>
      <c r="F85" s="5">
        <v>6393000000</v>
      </c>
      <c r="G85" s="5">
        <v>5878000000</v>
      </c>
      <c r="I85" s="5">
        <v>9644000000</v>
      </c>
      <c r="J85" s="5">
        <v>7359000000</v>
      </c>
      <c r="K85" s="5">
        <v>6788000000</v>
      </c>
      <c r="L85" s="5">
        <v>11710000000</v>
      </c>
      <c r="M85" s="5">
        <v>12363000000</v>
      </c>
      <c r="N85" s="5">
        <v>10142000000</v>
      </c>
      <c r="O85" s="5">
        <v>11214000000</v>
      </c>
      <c r="P85" s="5">
        <v>7622000000</v>
      </c>
      <c r="Q85" s="5">
        <v>7263000000</v>
      </c>
      <c r="R85" s="5">
        <v>2705000000</v>
      </c>
      <c r="S85" s="5">
        <v>7441000000</v>
      </c>
      <c r="T85" s="5">
        <v>6055000000</v>
      </c>
      <c r="U85" s="5">
        <v>3821000000</v>
      </c>
      <c r="V85" s="5">
        <v>48041000000</v>
      </c>
    </row>
    <row r="86" spans="3:22" ht="15.5" x14ac:dyDescent="0.35">
      <c r="C86" t="s">
        <v>115</v>
      </c>
      <c r="D86" s="5">
        <v>4306000000</v>
      </c>
      <c r="E86" s="5">
        <v>5006000000</v>
      </c>
      <c r="F86" s="5">
        <v>2763000000</v>
      </c>
      <c r="G86" s="5">
        <v>3585000000</v>
      </c>
      <c r="I86" s="5">
        <v>5006000000</v>
      </c>
      <c r="J86" s="5">
        <v>3448000000</v>
      </c>
      <c r="K86" s="5">
        <v>236000000</v>
      </c>
      <c r="L86" s="5">
        <v>296000000</v>
      </c>
      <c r="M86" s="5">
        <v>80000000</v>
      </c>
      <c r="N86" s="5">
        <v>109000000</v>
      </c>
      <c r="O86" s="5">
        <v>107000000</v>
      </c>
      <c r="Q86" s="5">
        <v>3830000000</v>
      </c>
      <c r="R86" s="5">
        <v>2754000000</v>
      </c>
      <c r="S86" s="5">
        <v>3091000000</v>
      </c>
      <c r="T86" s="5">
        <v>6417000000</v>
      </c>
      <c r="U86" s="5">
        <v>11320000000</v>
      </c>
      <c r="V86" s="5">
        <v>39441000000</v>
      </c>
    </row>
    <row r="87" spans="3:22" ht="15.5" x14ac:dyDescent="0.35">
      <c r="C87" t="s">
        <v>117</v>
      </c>
      <c r="D87" s="5">
        <v>567433000000</v>
      </c>
      <c r="E87" s="5">
        <v>1034423000000</v>
      </c>
      <c r="F87" s="5">
        <v>716031000000</v>
      </c>
      <c r="G87" s="5">
        <v>802433000000</v>
      </c>
      <c r="I87" s="5">
        <v>1034423000000</v>
      </c>
      <c r="J87" s="5">
        <v>871639000000</v>
      </c>
      <c r="K87" s="5">
        <v>788722000000</v>
      </c>
      <c r="L87" s="5">
        <v>686662000000</v>
      </c>
      <c r="M87" s="5">
        <v>664058000000</v>
      </c>
      <c r="N87" s="5">
        <v>663757000000</v>
      </c>
      <c r="O87" s="5">
        <v>529405000000</v>
      </c>
      <c r="P87" s="5">
        <v>408993000000</v>
      </c>
      <c r="Q87" s="5">
        <v>427322000000</v>
      </c>
      <c r="R87" s="5">
        <v>367204000000</v>
      </c>
      <c r="S87" s="5">
        <v>335600000000</v>
      </c>
      <c r="T87" s="5">
        <v>322556000000</v>
      </c>
      <c r="U87" s="5">
        <v>329975000000</v>
      </c>
      <c r="V87" s="5">
        <v>260923000000</v>
      </c>
    </row>
    <row r="88" spans="3:22" ht="15.5" x14ac:dyDescent="0.35">
      <c r="C88" t="s">
        <v>118</v>
      </c>
      <c r="D88" s="5">
        <v>863000000</v>
      </c>
      <c r="E88" s="5">
        <v>824000000</v>
      </c>
      <c r="F88" s="5">
        <v>2033000000</v>
      </c>
      <c r="G88" s="5">
        <v>6976000000</v>
      </c>
      <c r="I88" s="5">
        <v>824000000</v>
      </c>
      <c r="J88" s="5">
        <v>1660000000</v>
      </c>
      <c r="K88" s="5">
        <v>1806000000</v>
      </c>
      <c r="L88" s="5">
        <v>2042000000</v>
      </c>
      <c r="M88" s="5">
        <v>3032000000</v>
      </c>
      <c r="N88" s="5">
        <v>3890000000</v>
      </c>
      <c r="O88" s="5">
        <v>7699000000</v>
      </c>
      <c r="P88" s="5">
        <v>5910000000</v>
      </c>
      <c r="Q88" s="5">
        <v>4180000000</v>
      </c>
      <c r="R88" s="5">
        <v>20014000000</v>
      </c>
      <c r="S88" s="5">
        <v>12130000000</v>
      </c>
      <c r="T88" s="5">
        <v>11702000000</v>
      </c>
      <c r="U88" s="5">
        <v>132000000000</v>
      </c>
      <c r="V88" s="5">
        <v>665766000000</v>
      </c>
    </row>
    <row r="89" spans="3:22" ht="15.5" x14ac:dyDescent="0.35">
      <c r="C89" t="s">
        <v>119</v>
      </c>
      <c r="D89" s="5">
        <v>863000000</v>
      </c>
      <c r="E89" s="5">
        <v>824000000</v>
      </c>
      <c r="F89" s="5">
        <v>2033000000</v>
      </c>
      <c r="G89" s="5">
        <v>6976000000</v>
      </c>
      <c r="I89" s="5">
        <v>824000000</v>
      </c>
      <c r="J89" s="5">
        <v>1660000000</v>
      </c>
      <c r="K89" s="5">
        <v>1806000000</v>
      </c>
      <c r="L89" s="5">
        <v>2042000000</v>
      </c>
      <c r="M89" s="5">
        <v>3032000000</v>
      </c>
      <c r="N89" s="5">
        <v>3890000000</v>
      </c>
      <c r="O89" s="5">
        <v>7699000000</v>
      </c>
      <c r="P89" s="5">
        <v>5910000000</v>
      </c>
      <c r="Q89" s="5">
        <v>4180000000</v>
      </c>
      <c r="R89" s="5">
        <v>20014000000</v>
      </c>
      <c r="S89" s="5">
        <v>12130000000</v>
      </c>
      <c r="T89" s="5">
        <v>11702000000</v>
      </c>
      <c r="U89" s="5">
        <v>132000000000</v>
      </c>
      <c r="V89" s="5">
        <v>665766000000</v>
      </c>
    </row>
    <row r="90" spans="3:22" ht="15.5" x14ac:dyDescent="0.35">
      <c r="C90" t="s">
        <v>120</v>
      </c>
      <c r="D90" s="5">
        <v>572820000000</v>
      </c>
      <c r="E90" s="5">
        <v>466149000000</v>
      </c>
      <c r="F90" s="5">
        <v>525460000000</v>
      </c>
      <c r="G90" s="5">
        <v>478049000000</v>
      </c>
      <c r="I90" s="5">
        <v>466149000000</v>
      </c>
      <c r="J90" s="5">
        <v>432053000000</v>
      </c>
      <c r="K90" s="5">
        <v>408454000000</v>
      </c>
      <c r="L90" s="5">
        <v>542624000000</v>
      </c>
      <c r="M90" s="5">
        <v>454810000000</v>
      </c>
      <c r="N90" s="5">
        <v>309478000000</v>
      </c>
      <c r="O90" s="5">
        <v>299244000000</v>
      </c>
      <c r="P90" s="5">
        <v>311193000000</v>
      </c>
      <c r="Q90" s="5">
        <v>267915000000</v>
      </c>
      <c r="R90" s="5">
        <v>317082000000</v>
      </c>
      <c r="S90" s="5">
        <v>264982000000</v>
      </c>
      <c r="T90" s="5">
        <v>230736000000</v>
      </c>
      <c r="U90" s="5">
        <v>287729000000</v>
      </c>
      <c r="V90" s="5">
        <v>235540000000</v>
      </c>
    </row>
    <row r="91" spans="3:22" ht="15.5" x14ac:dyDescent="0.35">
      <c r="C91" t="s">
        <v>98</v>
      </c>
      <c r="D91" s="5">
        <v>-299615000000</v>
      </c>
      <c r="E91" s="5">
        <v>-299615000000</v>
      </c>
      <c r="F91" s="5">
        <v>-253143000000</v>
      </c>
      <c r="G91" s="5">
        <v>-116395000000</v>
      </c>
      <c r="I91" s="5">
        <v>-299615000000</v>
      </c>
      <c r="M91" s="5">
        <v>-1157000000</v>
      </c>
      <c r="N91" s="5">
        <v>-58895000000</v>
      </c>
      <c r="O91" s="5">
        <v>-59279000000</v>
      </c>
      <c r="P91" s="5">
        <v>-59279000000</v>
      </c>
      <c r="Q91" s="5">
        <v>-59792000000</v>
      </c>
      <c r="R91" s="5">
        <v>-61787000000</v>
      </c>
      <c r="S91" s="5">
        <v>-104764000000</v>
      </c>
      <c r="U91" s="5">
        <v>993000000</v>
      </c>
      <c r="V91" s="5">
        <v>-1793000000</v>
      </c>
    </row>
    <row r="92" spans="3:22" ht="15.5" x14ac:dyDescent="0.35">
      <c r="C92" t="s">
        <v>121</v>
      </c>
      <c r="D92" s="5">
        <v>1972072000000</v>
      </c>
      <c r="E92" s="5">
        <v>1986717000000</v>
      </c>
      <c r="F92" s="5">
        <v>2061293000000</v>
      </c>
      <c r="G92" s="5">
        <v>1956748000000</v>
      </c>
      <c r="I92" s="5">
        <v>1986717000000</v>
      </c>
      <c r="J92" s="5">
        <v>2203551000000</v>
      </c>
      <c r="K92" s="5">
        <v>2066770000000</v>
      </c>
      <c r="L92" s="5">
        <v>2194242000000</v>
      </c>
      <c r="M92" s="5">
        <v>2244707000000</v>
      </c>
      <c r="N92" s="5">
        <v>2052081000000</v>
      </c>
      <c r="O92" s="5">
        <v>1716235000000</v>
      </c>
      <c r="P92" s="5">
        <v>1547666000000</v>
      </c>
      <c r="Q92" s="5">
        <v>1628901000000</v>
      </c>
      <c r="R92" s="5">
        <v>1794125000000</v>
      </c>
      <c r="S92" s="5">
        <v>1707439000000</v>
      </c>
      <c r="T92" s="5">
        <v>1860438000000</v>
      </c>
      <c r="U92" s="5">
        <v>2366910000000</v>
      </c>
      <c r="V92" s="5">
        <v>1584850000000</v>
      </c>
    </row>
    <row r="93" spans="3:22" ht="15.5" x14ac:dyDescent="0.35">
      <c r="C93" t="s">
        <v>122</v>
      </c>
    </row>
    <row r="94" spans="3:22" ht="15.5" x14ac:dyDescent="0.35">
      <c r="C94" t="s">
        <v>125</v>
      </c>
      <c r="D94" s="5">
        <v>26988000000</v>
      </c>
      <c r="E94" s="5">
        <v>33400000000</v>
      </c>
      <c r="F94" s="5">
        <v>29015000000</v>
      </c>
      <c r="G94" s="5">
        <v>29207000000</v>
      </c>
      <c r="I94" s="5">
        <v>33400000000</v>
      </c>
      <c r="J94" s="5">
        <v>34907000000</v>
      </c>
      <c r="K94" s="5">
        <v>52777000000</v>
      </c>
      <c r="L94" s="5">
        <v>47971000000</v>
      </c>
      <c r="M94" s="5">
        <v>59600000000</v>
      </c>
      <c r="N94" s="5">
        <v>59920000000</v>
      </c>
      <c r="O94" s="5">
        <v>52005000000</v>
      </c>
      <c r="P94" s="5">
        <v>59358000000</v>
      </c>
      <c r="Q94" s="5">
        <v>45826000000</v>
      </c>
      <c r="R94" s="5">
        <v>8091000000</v>
      </c>
      <c r="U94" s="5">
        <v>2304000000</v>
      </c>
      <c r="V94" s="5">
        <v>5025000000</v>
      </c>
    </row>
    <row r="95" spans="3:22" ht="15.5" x14ac:dyDescent="0.35">
      <c r="C95" t="s">
        <v>332</v>
      </c>
      <c r="V95" s="5">
        <v>101903000000</v>
      </c>
    </row>
    <row r="96" spans="3:22" ht="15.5" x14ac:dyDescent="0.35">
      <c r="C96" t="s">
        <v>333</v>
      </c>
    </row>
    <row r="97" spans="3:22" ht="15.5" x14ac:dyDescent="0.35">
      <c r="C97" t="s">
        <v>126</v>
      </c>
      <c r="D97" s="5">
        <v>91366000000</v>
      </c>
      <c r="E97" s="5">
        <v>91366000000</v>
      </c>
      <c r="F97" s="5">
        <v>91366000000</v>
      </c>
      <c r="G97" s="5">
        <v>91366000000</v>
      </c>
      <c r="I97" s="5">
        <v>91366000000</v>
      </c>
      <c r="J97" s="5">
        <v>91366000000</v>
      </c>
      <c r="K97" s="5">
        <v>91366000000</v>
      </c>
      <c r="L97" s="5">
        <v>91366000000</v>
      </c>
      <c r="M97" s="5">
        <v>91366000000</v>
      </c>
      <c r="N97" s="5">
        <v>91366000000</v>
      </c>
      <c r="O97" s="5">
        <v>91366000000</v>
      </c>
      <c r="P97" s="5">
        <v>91366000000</v>
      </c>
      <c r="Q97" s="5">
        <v>91366000000</v>
      </c>
      <c r="R97" s="5">
        <v>91366000000</v>
      </c>
      <c r="S97" s="5">
        <v>91366000000</v>
      </c>
      <c r="T97" s="5">
        <v>91366000000</v>
      </c>
    </row>
    <row r="98" spans="3:22" ht="15.5" x14ac:dyDescent="0.35">
      <c r="C98" t="s">
        <v>124</v>
      </c>
      <c r="D98" s="5">
        <v>1504509000000</v>
      </c>
      <c r="E98" s="5">
        <v>1519955000000</v>
      </c>
      <c r="F98" s="5">
        <v>1514339000000</v>
      </c>
      <c r="G98" s="5">
        <v>1526559000000</v>
      </c>
      <c r="I98" s="5">
        <v>1519955000000</v>
      </c>
      <c r="J98" s="5">
        <v>1506481000000</v>
      </c>
      <c r="K98" s="5">
        <v>1554538000000</v>
      </c>
      <c r="L98" s="5">
        <v>1610837000000</v>
      </c>
      <c r="M98" s="5">
        <v>1588101000000</v>
      </c>
      <c r="N98" s="5">
        <v>1568264000000</v>
      </c>
      <c r="O98" s="5">
        <v>1593059000000</v>
      </c>
      <c r="P98" s="5">
        <v>1553362000000</v>
      </c>
      <c r="Q98" s="5">
        <v>1215176000000</v>
      </c>
      <c r="R98" s="5">
        <v>1051227000000</v>
      </c>
      <c r="S98" s="5">
        <v>961873000000</v>
      </c>
      <c r="T98" s="5">
        <v>791081000000</v>
      </c>
      <c r="U98" s="5">
        <v>556376000000</v>
      </c>
      <c r="V98" s="5">
        <v>441794000000</v>
      </c>
    </row>
    <row r="99" spans="3:22" ht="15.5" x14ac:dyDescent="0.35">
      <c r="C99" t="s">
        <v>127</v>
      </c>
      <c r="D99" s="5">
        <v>1672415000000</v>
      </c>
      <c r="E99" s="5">
        <v>1695158000000</v>
      </c>
      <c r="F99" s="5">
        <v>1683008000000</v>
      </c>
      <c r="G99" s="5">
        <v>1693091000000</v>
      </c>
      <c r="I99" s="5">
        <v>1695158000000</v>
      </c>
      <c r="J99" s="5">
        <v>1736074000000</v>
      </c>
      <c r="K99" s="5">
        <v>1823936000000</v>
      </c>
      <c r="L99" s="5">
        <v>1887200000000</v>
      </c>
      <c r="M99" s="5">
        <v>1824263000000</v>
      </c>
      <c r="N99" s="5">
        <v>1797435000000</v>
      </c>
      <c r="O99" s="5">
        <v>1820663000000</v>
      </c>
      <c r="P99" s="5">
        <v>1789962000000</v>
      </c>
      <c r="Q99" s="5">
        <v>1529297000000</v>
      </c>
      <c r="R99" s="5">
        <v>1193489000000</v>
      </c>
      <c r="S99" s="5">
        <v>1088672000000</v>
      </c>
      <c r="T99" s="5">
        <v>960961000000</v>
      </c>
      <c r="U99" s="5">
        <v>584597000000</v>
      </c>
      <c r="V99" s="5">
        <v>566149000000</v>
      </c>
    </row>
    <row r="100" spans="3:22" ht="15.5" x14ac:dyDescent="0.35">
      <c r="C100" t="s">
        <v>128</v>
      </c>
      <c r="D100" s="5">
        <v>3644487000000</v>
      </c>
      <c r="E100" s="5">
        <v>3681875000000</v>
      </c>
      <c r="F100" s="5">
        <v>3744301000000</v>
      </c>
      <c r="G100" s="5">
        <v>3649839000000</v>
      </c>
      <c r="I100" s="5">
        <v>3681875000000</v>
      </c>
      <c r="J100" s="5">
        <v>3939625000000</v>
      </c>
      <c r="K100" s="5">
        <v>3890706000000</v>
      </c>
      <c r="L100" s="5">
        <v>4081442000000</v>
      </c>
      <c r="M100" s="5">
        <v>4068970000000</v>
      </c>
      <c r="N100" s="5">
        <v>3849516000000</v>
      </c>
      <c r="O100" s="5">
        <v>3536898000000</v>
      </c>
      <c r="P100" s="5">
        <v>3337628000000</v>
      </c>
      <c r="Q100" s="5">
        <v>3158198000000</v>
      </c>
      <c r="R100" s="5">
        <v>2987614000000</v>
      </c>
      <c r="S100" s="5">
        <v>2796111000000</v>
      </c>
      <c r="T100" s="5">
        <v>2821399000000</v>
      </c>
      <c r="U100" s="5">
        <v>2951507000000</v>
      </c>
      <c r="V100" s="5">
        <v>2150999000000</v>
      </c>
    </row>
    <row r="101" spans="3:22" ht="15.5" x14ac:dyDescent="0.35">
      <c r="C101" t="s">
        <v>129</v>
      </c>
    </row>
    <row r="102" spans="3:22" ht="15.5" x14ac:dyDescent="0.35">
      <c r="C102" t="s">
        <v>130</v>
      </c>
    </row>
    <row r="103" spans="3:22" ht="15.5" x14ac:dyDescent="0.35">
      <c r="C103" t="s">
        <v>131</v>
      </c>
      <c r="D103" s="5">
        <v>336123000000</v>
      </c>
      <c r="E103" s="5">
        <v>514644000000</v>
      </c>
      <c r="F103" s="5">
        <v>290099000000</v>
      </c>
      <c r="G103" s="5">
        <v>270600000000</v>
      </c>
      <c r="I103" s="5">
        <v>514644000000</v>
      </c>
      <c r="J103" s="5">
        <v>411316000000</v>
      </c>
      <c r="K103" s="5">
        <v>461979000000</v>
      </c>
      <c r="L103" s="5">
        <v>541048000000</v>
      </c>
      <c r="M103" s="5">
        <v>543370000000</v>
      </c>
      <c r="N103" s="5">
        <v>560043000000</v>
      </c>
      <c r="O103" s="5">
        <v>416211000000</v>
      </c>
      <c r="P103" s="5">
        <v>368380000000</v>
      </c>
      <c r="Q103" s="5">
        <v>208507000000</v>
      </c>
      <c r="R103" s="5">
        <v>215686000000</v>
      </c>
      <c r="S103" s="5">
        <v>184060000000</v>
      </c>
      <c r="T103" s="5">
        <v>181431000000</v>
      </c>
      <c r="U103" s="5">
        <v>324747000000</v>
      </c>
      <c r="V103" s="5">
        <v>837684000000</v>
      </c>
    </row>
    <row r="104" spans="3:22" ht="15.5" x14ac:dyDescent="0.35">
      <c r="C104" t="s">
        <v>132</v>
      </c>
      <c r="V104" s="5">
        <v>298797000000</v>
      </c>
    </row>
    <row r="105" spans="3:22" ht="15.5" x14ac:dyDescent="0.35">
      <c r="C105" t="s">
        <v>133</v>
      </c>
    </row>
    <row r="106" spans="3:22" ht="15.5" x14ac:dyDescent="0.35">
      <c r="C106" t="s">
        <v>335</v>
      </c>
      <c r="D106" s="5">
        <v>150137000000</v>
      </c>
      <c r="E106" s="5">
        <v>211524000000</v>
      </c>
      <c r="F106" s="5">
        <v>116838000000</v>
      </c>
      <c r="G106" s="5">
        <v>121842000000</v>
      </c>
      <c r="I106" s="5">
        <v>211524000000</v>
      </c>
      <c r="J106" s="5">
        <v>177031000000</v>
      </c>
      <c r="K106" s="5">
        <v>187198000000</v>
      </c>
      <c r="L106" s="5">
        <v>209323000000</v>
      </c>
      <c r="M106" s="5">
        <v>188668000000</v>
      </c>
      <c r="N106" s="5">
        <v>203691000000</v>
      </c>
      <c r="O106" s="5">
        <v>154138000000</v>
      </c>
      <c r="P106" s="5">
        <v>181657000000</v>
      </c>
      <c r="Q106" s="5">
        <v>124898000000</v>
      </c>
      <c r="R106" s="5">
        <v>177864000000</v>
      </c>
      <c r="S106" s="5">
        <v>147753000000</v>
      </c>
      <c r="T106" s="5">
        <v>137055000000</v>
      </c>
      <c r="U106" s="5">
        <v>175019000000</v>
      </c>
      <c r="V106" s="5">
        <v>192776000000</v>
      </c>
    </row>
    <row r="107" spans="3:22" ht="15.5" x14ac:dyDescent="0.35">
      <c r="C107" t="s">
        <v>134</v>
      </c>
    </row>
    <row r="108" spans="3:22" ht="15.5" x14ac:dyDescent="0.35">
      <c r="C108" t="s">
        <v>337</v>
      </c>
      <c r="D108" s="5">
        <v>16802000000</v>
      </c>
      <c r="E108" s="5">
        <v>14650000000</v>
      </c>
      <c r="F108" s="5">
        <v>9156000000</v>
      </c>
      <c r="G108" s="5">
        <v>9463000000</v>
      </c>
      <c r="I108" s="5">
        <v>14650000000</v>
      </c>
      <c r="J108" s="5">
        <v>10807000000</v>
      </c>
      <c r="K108" s="5">
        <v>7024000000</v>
      </c>
      <c r="L108" s="5">
        <v>12006000000</v>
      </c>
      <c r="M108" s="5">
        <v>12443000000</v>
      </c>
      <c r="N108" s="5">
        <v>10251000000</v>
      </c>
      <c r="O108" s="5">
        <v>11321000000</v>
      </c>
      <c r="P108" s="5">
        <v>7622000000</v>
      </c>
      <c r="Q108" s="5">
        <v>11093000000</v>
      </c>
      <c r="R108" s="5">
        <v>5459000000</v>
      </c>
      <c r="S108" s="5">
        <v>10532000000</v>
      </c>
      <c r="T108" s="5">
        <v>12472000000</v>
      </c>
      <c r="U108" s="5">
        <v>15141000000</v>
      </c>
      <c r="V108" s="5">
        <v>87482000000</v>
      </c>
    </row>
    <row r="109" spans="3:22" ht="15.5" x14ac:dyDescent="0.35">
      <c r="C109" t="s">
        <v>135</v>
      </c>
      <c r="D109" s="5">
        <v>161028000000</v>
      </c>
      <c r="E109" s="5">
        <v>192602000000</v>
      </c>
      <c r="F109" s="5">
        <v>141337000000</v>
      </c>
      <c r="G109" s="5">
        <v>136649000000</v>
      </c>
      <c r="I109" s="5">
        <v>192602000000</v>
      </c>
      <c r="J109" s="5">
        <v>135326000000</v>
      </c>
      <c r="K109" s="5">
        <v>134151000000</v>
      </c>
      <c r="L109" s="5">
        <v>164188000000</v>
      </c>
      <c r="M109" s="5">
        <v>177156000000</v>
      </c>
      <c r="N109" s="5">
        <v>152808000000</v>
      </c>
      <c r="O109" s="5">
        <v>105837000000</v>
      </c>
      <c r="P109" s="5">
        <v>80323000000</v>
      </c>
      <c r="Q109" s="5">
        <v>33644000000</v>
      </c>
    </row>
    <row r="110" spans="3:22" ht="15.5" x14ac:dyDescent="0.35">
      <c r="C110" t="s">
        <v>451</v>
      </c>
      <c r="D110" s="5">
        <v>161028000000</v>
      </c>
      <c r="E110" s="5">
        <v>192602000000</v>
      </c>
      <c r="F110" s="5">
        <v>141337000000</v>
      </c>
      <c r="G110" s="5">
        <v>136649000000</v>
      </c>
      <c r="I110" s="5">
        <v>192602000000</v>
      </c>
      <c r="J110" s="5">
        <v>135326000000</v>
      </c>
      <c r="K110" s="5">
        <v>134151000000</v>
      </c>
      <c r="L110" s="5">
        <v>164188000000</v>
      </c>
      <c r="M110" s="5">
        <v>177156000000</v>
      </c>
      <c r="N110" s="5">
        <v>152808000000</v>
      </c>
      <c r="O110" s="5">
        <v>105837000000</v>
      </c>
      <c r="P110" s="5">
        <v>80323000000</v>
      </c>
      <c r="Q110" s="5">
        <v>33644000000</v>
      </c>
      <c r="R110" s="5">
        <v>27709000000</v>
      </c>
      <c r="S110" s="5">
        <v>21475000000</v>
      </c>
      <c r="T110" s="5">
        <v>12830000000</v>
      </c>
      <c r="U110" s="5">
        <v>96662000000</v>
      </c>
      <c r="V110" s="5">
        <v>238146000000</v>
      </c>
    </row>
    <row r="111" spans="3:22" ht="15.5" x14ac:dyDescent="0.35">
      <c r="C111" t="s">
        <v>136</v>
      </c>
      <c r="D111" s="5">
        <v>2148000000</v>
      </c>
      <c r="E111" s="5">
        <v>90167000000</v>
      </c>
      <c r="F111" s="5">
        <v>18775000000</v>
      </c>
      <c r="G111" s="5">
        <v>257000000</v>
      </c>
      <c r="I111" s="5">
        <v>90167000000</v>
      </c>
      <c r="J111" s="5">
        <v>82908000000</v>
      </c>
      <c r="K111" s="5">
        <v>109979000000</v>
      </c>
      <c r="L111" s="5">
        <v>132109000000</v>
      </c>
      <c r="M111" s="5">
        <v>136471000000</v>
      </c>
      <c r="N111" s="5">
        <v>150540000000</v>
      </c>
      <c r="O111" s="5">
        <v>119179000000</v>
      </c>
      <c r="P111" s="5">
        <v>85830000000</v>
      </c>
      <c r="Q111" s="5">
        <v>36730000000</v>
      </c>
      <c r="R111" s="5">
        <v>2815000000</v>
      </c>
      <c r="S111" s="5">
        <v>3297000000</v>
      </c>
      <c r="T111" s="5">
        <v>17368000000</v>
      </c>
      <c r="U111" s="5">
        <v>37827000000</v>
      </c>
      <c r="V111" s="5">
        <v>19440000000</v>
      </c>
    </row>
    <row r="112" spans="3:22" ht="15.5" x14ac:dyDescent="0.35">
      <c r="C112" t="s">
        <v>599</v>
      </c>
      <c r="K112" s="5">
        <v>3300000000</v>
      </c>
      <c r="M112" s="5">
        <v>2385000000</v>
      </c>
      <c r="N112" s="5">
        <v>4216000000</v>
      </c>
    </row>
    <row r="113" spans="3:22" ht="15.5" x14ac:dyDescent="0.35">
      <c r="C113" t="s">
        <v>138</v>
      </c>
      <c r="V113" s="5">
        <v>83000000</v>
      </c>
    </row>
    <row r="114" spans="3:22" ht="15.5" x14ac:dyDescent="0.35">
      <c r="C114" t="s">
        <v>144</v>
      </c>
      <c r="D114" s="5">
        <v>50620000000</v>
      </c>
      <c r="E114" s="5">
        <v>46797000000</v>
      </c>
      <c r="F114" s="5">
        <v>40050000000</v>
      </c>
      <c r="G114" s="5">
        <v>42224000000</v>
      </c>
      <c r="I114" s="5">
        <v>46797000000</v>
      </c>
      <c r="J114" s="5">
        <v>40465000000</v>
      </c>
      <c r="K114" s="5">
        <v>42786000000</v>
      </c>
      <c r="L114" s="5">
        <v>34919000000</v>
      </c>
      <c r="M114" s="5">
        <v>54415000000</v>
      </c>
      <c r="N114" s="5">
        <v>67733000000</v>
      </c>
      <c r="O114" s="5">
        <v>55980000000</v>
      </c>
      <c r="P114" s="5">
        <v>66634000000</v>
      </c>
      <c r="Q114" s="5">
        <v>53826000000</v>
      </c>
      <c r="R114" s="5">
        <v>14043000000</v>
      </c>
      <c r="S114" s="5">
        <v>13737000000</v>
      </c>
      <c r="T114" s="5">
        <v>5309000000</v>
      </c>
      <c r="U114" s="5">
        <v>1304000000</v>
      </c>
      <c r="V114" s="5">
        <v>8664000000</v>
      </c>
    </row>
    <row r="115" spans="3:22" ht="15.5" x14ac:dyDescent="0.35">
      <c r="C115" t="s">
        <v>145</v>
      </c>
      <c r="D115" s="5">
        <v>50620000000</v>
      </c>
      <c r="E115" s="5">
        <v>46797000000</v>
      </c>
      <c r="F115" s="5">
        <v>40050000000</v>
      </c>
      <c r="G115" s="5">
        <v>42224000000</v>
      </c>
      <c r="I115" s="5">
        <v>46797000000</v>
      </c>
      <c r="J115" s="5">
        <v>40465000000</v>
      </c>
      <c r="K115" s="5">
        <v>42786000000</v>
      </c>
      <c r="L115" s="5">
        <v>34919000000</v>
      </c>
      <c r="M115" s="5">
        <v>54415000000</v>
      </c>
      <c r="N115" s="5">
        <v>67733000000</v>
      </c>
      <c r="O115" s="5">
        <v>55980000000</v>
      </c>
      <c r="P115" s="5">
        <v>66634000000</v>
      </c>
      <c r="Q115" s="5">
        <v>53826000000</v>
      </c>
      <c r="R115" s="5">
        <v>14043000000</v>
      </c>
      <c r="S115" s="5">
        <v>13737000000</v>
      </c>
      <c r="T115" s="5">
        <v>5309000000</v>
      </c>
      <c r="U115" s="5">
        <v>1304000000</v>
      </c>
      <c r="V115" s="5">
        <v>8664000000</v>
      </c>
    </row>
    <row r="116" spans="3:22" ht="15.5" x14ac:dyDescent="0.35">
      <c r="C116" t="s">
        <v>146</v>
      </c>
      <c r="D116" s="5">
        <v>8863000000</v>
      </c>
      <c r="E116" s="5">
        <v>8459000000</v>
      </c>
      <c r="F116" s="5">
        <v>9275000000</v>
      </c>
      <c r="G116" s="5">
        <v>9953000000</v>
      </c>
      <c r="I116" s="5">
        <v>8459000000</v>
      </c>
      <c r="J116" s="5">
        <v>9594000000</v>
      </c>
      <c r="K116" s="5">
        <v>9877000000</v>
      </c>
      <c r="L116" s="5">
        <v>10507000000</v>
      </c>
      <c r="M116" s="5">
        <v>14242000000</v>
      </c>
      <c r="N116" s="5">
        <v>8835000000</v>
      </c>
      <c r="O116" s="5">
        <v>13177000000</v>
      </c>
      <c r="P116" s="5">
        <v>10582000000</v>
      </c>
      <c r="Q116" s="5">
        <v>8804000000</v>
      </c>
      <c r="S116" s="5">
        <v>167000000</v>
      </c>
      <c r="T116" s="5">
        <v>5309000000</v>
      </c>
    </row>
    <row r="117" spans="3:22" ht="15.5" x14ac:dyDescent="0.35">
      <c r="C117" t="s">
        <v>150</v>
      </c>
      <c r="D117" s="5">
        <v>386743000000</v>
      </c>
      <c r="E117" s="5">
        <v>561441000000</v>
      </c>
      <c r="F117" s="5">
        <v>330149000000</v>
      </c>
      <c r="G117" s="5">
        <v>312824000000</v>
      </c>
      <c r="I117" s="5">
        <v>561441000000</v>
      </c>
      <c r="J117" s="5">
        <v>451781000000</v>
      </c>
      <c r="K117" s="5">
        <v>504765000000</v>
      </c>
      <c r="L117" s="5">
        <v>575967000000</v>
      </c>
      <c r="M117" s="5">
        <v>597785000000</v>
      </c>
      <c r="N117" s="5">
        <v>627776000000</v>
      </c>
      <c r="O117" s="5">
        <v>472191000000</v>
      </c>
      <c r="P117" s="5">
        <v>435014000000</v>
      </c>
      <c r="Q117" s="5">
        <v>262333000000</v>
      </c>
      <c r="R117" s="5">
        <v>229729000000</v>
      </c>
      <c r="S117" s="5">
        <v>197797000000</v>
      </c>
      <c r="T117" s="5">
        <v>186740000000</v>
      </c>
      <c r="U117" s="5">
        <v>326051000000</v>
      </c>
      <c r="V117" s="5">
        <v>846348000000</v>
      </c>
    </row>
    <row r="118" spans="3:22" ht="15.5" x14ac:dyDescent="0.35">
      <c r="C118" t="s">
        <v>151</v>
      </c>
    </row>
    <row r="119" spans="3:22" ht="15.5" x14ac:dyDescent="0.35">
      <c r="C119" t="s">
        <v>152</v>
      </c>
      <c r="D119" s="5">
        <v>1500000000000</v>
      </c>
      <c r="E119" s="5">
        <v>1500000000000</v>
      </c>
      <c r="F119" s="5">
        <v>1500000000000</v>
      </c>
      <c r="G119" s="5">
        <v>1500000000000</v>
      </c>
      <c r="I119" s="5">
        <v>1500000000000</v>
      </c>
      <c r="J119" s="5">
        <v>1500000000000</v>
      </c>
      <c r="K119" s="5">
        <v>1500000000000</v>
      </c>
      <c r="L119" s="5">
        <v>1500000000000</v>
      </c>
      <c r="M119" s="5">
        <v>1500000000000</v>
      </c>
      <c r="N119" s="5">
        <v>1500000000000</v>
      </c>
      <c r="O119" s="5">
        <v>1500000000000</v>
      </c>
      <c r="P119" s="5">
        <v>1500000000000</v>
      </c>
      <c r="Q119" s="5">
        <v>1500000000000</v>
      </c>
      <c r="R119" s="5">
        <v>1500000000000</v>
      </c>
      <c r="S119" s="5">
        <v>1500000000000</v>
      </c>
      <c r="T119" s="5">
        <v>1500000000000</v>
      </c>
      <c r="U119" s="5">
        <v>1500000000000</v>
      </c>
      <c r="V119" s="5">
        <v>1130000000000</v>
      </c>
    </row>
    <row r="120" spans="3:22" ht="15.5" x14ac:dyDescent="0.35">
      <c r="C120" t="s">
        <v>153</v>
      </c>
      <c r="D120" s="5">
        <v>651798000000</v>
      </c>
      <c r="E120" s="5">
        <v>651798000000</v>
      </c>
      <c r="F120" s="5">
        <v>651798000000</v>
      </c>
      <c r="G120" s="5">
        <v>651798000000</v>
      </c>
      <c r="I120" s="5">
        <v>651798000000</v>
      </c>
      <c r="J120" s="5">
        <v>651798000000</v>
      </c>
      <c r="K120" s="5">
        <v>651798000000</v>
      </c>
      <c r="L120" s="5">
        <v>651798000000</v>
      </c>
      <c r="M120" s="5">
        <v>648900000000</v>
      </c>
      <c r="N120" s="5">
        <v>707314000000</v>
      </c>
      <c r="O120" s="5">
        <v>706434000000</v>
      </c>
      <c r="P120" s="5">
        <v>706434000000</v>
      </c>
      <c r="Q120" s="5">
        <v>705984000000</v>
      </c>
      <c r="R120" s="5">
        <v>705751000000</v>
      </c>
      <c r="S120" s="5">
        <v>692376000000</v>
      </c>
      <c r="T120" s="5">
        <v>692376000000</v>
      </c>
      <c r="U120" s="5">
        <v>692376000000</v>
      </c>
    </row>
    <row r="121" spans="3:22" ht="15.5" x14ac:dyDescent="0.35">
      <c r="C121" t="s">
        <v>154</v>
      </c>
      <c r="D121" s="5">
        <v>1405554000000</v>
      </c>
      <c r="E121" s="5">
        <v>1268244000000</v>
      </c>
      <c r="F121" s="5">
        <v>1515490000000</v>
      </c>
      <c r="G121" s="5">
        <v>1301605000000</v>
      </c>
      <c r="I121" s="5">
        <v>1268244000000</v>
      </c>
      <c r="J121" s="5">
        <v>1336039000000</v>
      </c>
      <c r="K121" s="5">
        <v>1234136000000</v>
      </c>
      <c r="L121" s="5">
        <v>1353670000000</v>
      </c>
      <c r="M121" s="5">
        <v>1323435000000</v>
      </c>
      <c r="N121" s="5">
        <v>1073314000000</v>
      </c>
      <c r="O121" s="5">
        <v>917545000000</v>
      </c>
      <c r="P121" s="5">
        <v>755452000000</v>
      </c>
      <c r="Q121" s="5">
        <v>749666000000</v>
      </c>
      <c r="R121" s="5">
        <v>613914000000</v>
      </c>
      <c r="S121" s="5">
        <v>510695000000</v>
      </c>
      <c r="T121" s="5">
        <v>442278000000</v>
      </c>
      <c r="U121" s="5">
        <v>432085000000</v>
      </c>
      <c r="V121" s="5">
        <v>176442000000</v>
      </c>
    </row>
    <row r="122" spans="3:22" ht="15.5" x14ac:dyDescent="0.35">
      <c r="C122" t="s">
        <v>341</v>
      </c>
      <c r="D122" s="5">
        <v>322984000000</v>
      </c>
      <c r="E122" s="5">
        <v>322984000000</v>
      </c>
      <c r="F122" s="5">
        <v>322984000000</v>
      </c>
      <c r="G122" s="5">
        <v>322984000000</v>
      </c>
      <c r="I122" s="5">
        <v>322984000000</v>
      </c>
      <c r="J122" s="5">
        <v>322984000000</v>
      </c>
      <c r="K122" s="5">
        <v>322984000000</v>
      </c>
      <c r="L122" s="5">
        <v>322984000000</v>
      </c>
      <c r="M122" s="5">
        <v>322984000000</v>
      </c>
      <c r="N122" s="5">
        <v>322984000000</v>
      </c>
      <c r="O122" s="5">
        <v>322984000000</v>
      </c>
      <c r="P122" s="5">
        <v>322984000000</v>
      </c>
      <c r="Q122" s="5">
        <v>220802000000</v>
      </c>
      <c r="R122" s="5">
        <v>127244000000</v>
      </c>
      <c r="S122" s="5">
        <v>57849000000</v>
      </c>
    </row>
    <row r="123" spans="3:22" ht="15.5" x14ac:dyDescent="0.35">
      <c r="C123" t="s">
        <v>342</v>
      </c>
      <c r="D123" s="5">
        <v>1082570000000</v>
      </c>
      <c r="E123" s="5">
        <v>945260000000</v>
      </c>
      <c r="F123" s="5">
        <v>1192506000000</v>
      </c>
      <c r="G123" s="5">
        <v>978621000000</v>
      </c>
      <c r="I123" s="5">
        <v>945260000000</v>
      </c>
      <c r="J123" s="5">
        <v>1013055000000</v>
      </c>
      <c r="K123" s="5">
        <v>911152000000</v>
      </c>
      <c r="L123" s="5">
        <v>1030686000000</v>
      </c>
      <c r="M123" s="5">
        <v>1000451000000</v>
      </c>
      <c r="N123" s="5">
        <v>750330000000</v>
      </c>
      <c r="O123" s="5">
        <v>594561000000</v>
      </c>
      <c r="P123" s="5">
        <v>432468000000</v>
      </c>
      <c r="Q123" s="5">
        <v>528864000000</v>
      </c>
      <c r="R123" s="5">
        <v>486670000000</v>
      </c>
      <c r="S123" s="5">
        <v>452846000000</v>
      </c>
    </row>
    <row r="124" spans="3:22" ht="15.5" x14ac:dyDescent="0.35">
      <c r="C124" t="s">
        <v>343</v>
      </c>
      <c r="D124" s="5">
        <v>1405554000000</v>
      </c>
      <c r="E124" s="5">
        <v>1268244000000</v>
      </c>
      <c r="F124" s="5">
        <v>1515490000000</v>
      </c>
      <c r="G124" s="5">
        <v>1301605000000</v>
      </c>
      <c r="I124" s="5">
        <v>1268244000000</v>
      </c>
      <c r="J124" s="5">
        <v>1336039000000</v>
      </c>
      <c r="K124" s="5">
        <v>1234136000000</v>
      </c>
      <c r="L124" s="5">
        <v>1353670000000</v>
      </c>
      <c r="M124" s="5">
        <v>1323435000000</v>
      </c>
      <c r="N124" s="5">
        <v>1073314000000</v>
      </c>
      <c r="O124" s="5">
        <v>917545000000</v>
      </c>
      <c r="P124" s="5">
        <v>755452000000</v>
      </c>
      <c r="Q124" s="5">
        <v>749666000000</v>
      </c>
      <c r="R124" s="5">
        <v>613914000000</v>
      </c>
      <c r="S124" s="5">
        <v>510695000000</v>
      </c>
      <c r="T124" s="5">
        <v>442278000000</v>
      </c>
      <c r="U124" s="5">
        <v>432085000000</v>
      </c>
      <c r="V124" s="5">
        <v>176442000000</v>
      </c>
    </row>
    <row r="125" spans="3:22" ht="15.5" x14ac:dyDescent="0.35">
      <c r="C125" t="s">
        <v>155</v>
      </c>
      <c r="D125" s="5">
        <v>7000000</v>
      </c>
      <c r="E125" s="5">
        <v>7000000</v>
      </c>
      <c r="F125" s="5">
        <v>7000000</v>
      </c>
      <c r="G125" s="5">
        <v>7000000</v>
      </c>
      <c r="I125" s="5">
        <v>7000000</v>
      </c>
      <c r="J125" s="5">
        <v>7000000</v>
      </c>
      <c r="K125" s="5">
        <v>7000000</v>
      </c>
      <c r="L125" s="5">
        <v>7000000</v>
      </c>
      <c r="M125" s="5">
        <v>7000000</v>
      </c>
      <c r="N125" s="5">
        <v>7000000</v>
      </c>
      <c r="O125" s="5">
        <v>7000000</v>
      </c>
      <c r="P125" s="5">
        <v>7000000</v>
      </c>
      <c r="Q125" s="5">
        <v>7000000</v>
      </c>
      <c r="R125" s="5">
        <v>7000000</v>
      </c>
      <c r="S125" s="5">
        <v>7000000</v>
      </c>
      <c r="T125" s="5">
        <v>5000000</v>
      </c>
      <c r="U125" s="5">
        <v>2000000</v>
      </c>
      <c r="V125" s="5">
        <v>2000000</v>
      </c>
    </row>
    <row r="126" spans="3:22" ht="15.5" x14ac:dyDescent="0.35">
      <c r="C126" t="s">
        <v>9</v>
      </c>
      <c r="D126" s="5">
        <v>3257744000000</v>
      </c>
      <c r="E126" s="5">
        <v>3120434000000</v>
      </c>
      <c r="F126" s="5">
        <v>3414152000000</v>
      </c>
      <c r="G126" s="5">
        <v>3337015000000</v>
      </c>
      <c r="I126" s="5">
        <v>3120434000000</v>
      </c>
      <c r="J126" s="5">
        <v>3487844000000</v>
      </c>
      <c r="K126" s="5">
        <v>3385941000000</v>
      </c>
      <c r="L126" s="5">
        <v>3505475000000</v>
      </c>
      <c r="M126" s="5">
        <v>3471185000000</v>
      </c>
      <c r="N126" s="5">
        <v>3221740000000</v>
      </c>
      <c r="O126" s="5">
        <v>3064707000000</v>
      </c>
      <c r="P126" s="5">
        <v>2902614000000</v>
      </c>
      <c r="Q126" s="5">
        <v>2895865000000</v>
      </c>
      <c r="R126" s="5">
        <v>2757885000000</v>
      </c>
      <c r="S126" s="5">
        <v>2598314000000</v>
      </c>
      <c r="T126" s="5">
        <v>2634659000000</v>
      </c>
      <c r="U126" s="5">
        <v>2625456000000</v>
      </c>
      <c r="V126" s="5">
        <v>1304651000000</v>
      </c>
    </row>
    <row r="127" spans="3:22" ht="15.5" x14ac:dyDescent="0.35">
      <c r="C127" t="s">
        <v>156</v>
      </c>
      <c r="D127" s="5">
        <v>3644487000000</v>
      </c>
      <c r="E127" s="5">
        <v>3681875000000</v>
      </c>
      <c r="F127" s="5">
        <v>3744301000000</v>
      </c>
      <c r="G127" s="5">
        <v>3649839000000</v>
      </c>
      <c r="I127" s="5">
        <v>3681875000000</v>
      </c>
      <c r="J127" s="5">
        <v>3939625000000</v>
      </c>
      <c r="K127" s="5">
        <v>3890706000000</v>
      </c>
      <c r="L127" s="5">
        <v>4081442000000</v>
      </c>
      <c r="M127" s="5">
        <v>4068970000000</v>
      </c>
      <c r="N127" s="5">
        <v>3849516000000</v>
      </c>
      <c r="O127" s="5">
        <v>3536898000000</v>
      </c>
      <c r="P127" s="5">
        <v>3337628000000</v>
      </c>
      <c r="Q127" s="5">
        <v>3158198000000</v>
      </c>
      <c r="R127" s="5">
        <v>2987614000000</v>
      </c>
      <c r="S127" s="5">
        <v>2796111000000</v>
      </c>
      <c r="T127" s="5">
        <v>2821399000000</v>
      </c>
      <c r="U127" s="5">
        <v>2951507000000</v>
      </c>
      <c r="V127" s="5">
        <v>2150999000000</v>
      </c>
    </row>
    <row r="128" spans="3:22" ht="15.5" x14ac:dyDescent="0.35">
      <c r="C128" t="s">
        <v>157</v>
      </c>
      <c r="D128" s="5">
        <v>30000000000</v>
      </c>
      <c r="E128" s="5">
        <v>30000000000</v>
      </c>
      <c r="F128" s="5">
        <v>30000000000</v>
      </c>
      <c r="G128" s="5">
        <v>30000000000</v>
      </c>
      <c r="I128" s="5">
        <v>30000000000</v>
      </c>
      <c r="J128" s="5">
        <v>30000000000</v>
      </c>
      <c r="K128" s="5">
        <v>30000000000</v>
      </c>
      <c r="L128" s="5">
        <v>30000000000</v>
      </c>
      <c r="M128" s="5">
        <v>30000000000</v>
      </c>
      <c r="N128" s="5">
        <v>30000000000</v>
      </c>
      <c r="O128" s="5">
        <v>15000000000</v>
      </c>
      <c r="P128" s="5">
        <v>15000000000</v>
      </c>
      <c r="Q128" s="5">
        <v>15000000000</v>
      </c>
      <c r="R128" s="5">
        <v>15000000000</v>
      </c>
      <c r="S128" s="5">
        <v>15000000000</v>
      </c>
      <c r="T128" s="5">
        <v>15000000000</v>
      </c>
      <c r="U128" s="5">
        <v>15000000000</v>
      </c>
      <c r="V128" s="5">
        <v>1130000</v>
      </c>
    </row>
    <row r="130" spans="2:22" ht="15.5" x14ac:dyDescent="0.35">
      <c r="B130" t="s">
        <v>158</v>
      </c>
      <c r="C130" t="s">
        <v>159</v>
      </c>
      <c r="D130" s="5">
        <v>327514000000</v>
      </c>
      <c r="E130" s="5">
        <v>409717000000</v>
      </c>
      <c r="F130" s="5">
        <v>302153000000</v>
      </c>
      <c r="G130" s="5">
        <v>196723000000</v>
      </c>
      <c r="I130" s="5">
        <v>1253401000000</v>
      </c>
      <c r="J130" s="5">
        <v>1150929000000</v>
      </c>
      <c r="K130" s="5">
        <v>1055394000000</v>
      </c>
      <c r="L130" s="5">
        <v>1107137000000</v>
      </c>
      <c r="M130" s="5">
        <v>1199317000000</v>
      </c>
      <c r="N130" s="5">
        <v>1035754000000</v>
      </c>
      <c r="O130" s="5">
        <v>836914000000</v>
      </c>
      <c r="P130" s="5">
        <v>846389000000</v>
      </c>
      <c r="Q130" s="5">
        <v>640695000000</v>
      </c>
      <c r="R130" s="5">
        <v>464748000000</v>
      </c>
      <c r="S130" s="5">
        <v>432896000000</v>
      </c>
      <c r="T130" s="5">
        <v>369322000000</v>
      </c>
      <c r="U130" s="5">
        <v>-54114000000</v>
      </c>
      <c r="V130" s="5">
        <v>-16446000000</v>
      </c>
    </row>
    <row r="131" spans="2:22" ht="15.5" x14ac:dyDescent="0.35">
      <c r="C131" t="s">
        <v>344</v>
      </c>
      <c r="D131" s="5">
        <v>1113545000000</v>
      </c>
      <c r="E131" s="5">
        <v>1023496000000</v>
      </c>
      <c r="F131" s="5">
        <v>994184000000</v>
      </c>
      <c r="G131" s="5">
        <v>911047000000</v>
      </c>
      <c r="I131" s="5">
        <v>3931338000000</v>
      </c>
      <c r="J131" s="5">
        <v>3829641000000</v>
      </c>
      <c r="K131" s="5">
        <v>3449065000000</v>
      </c>
      <c r="L131" s="5">
        <v>3850799000000</v>
      </c>
      <c r="M131" s="5">
        <v>4024473000000</v>
      </c>
      <c r="N131" s="5">
        <v>3220438000000</v>
      </c>
      <c r="O131" s="5">
        <v>2958905000000</v>
      </c>
      <c r="P131" s="5">
        <v>2802018000000</v>
      </c>
      <c r="Q131" s="5">
        <v>2526395000000</v>
      </c>
      <c r="R131" s="5">
        <v>2474183000000</v>
      </c>
      <c r="S131" s="5">
        <v>2219897000000</v>
      </c>
      <c r="T131" s="5">
        <v>2226699000000</v>
      </c>
      <c r="U131" s="5">
        <v>2289814000000</v>
      </c>
      <c r="V131" s="5">
        <v>1779954000000</v>
      </c>
    </row>
    <row r="132" spans="2:22" ht="15.5" x14ac:dyDescent="0.35">
      <c r="C132" t="s">
        <v>2700</v>
      </c>
      <c r="D132" s="5">
        <v>-438732000000</v>
      </c>
      <c r="E132" s="5">
        <v>-277978000000</v>
      </c>
      <c r="F132" s="5">
        <v>-363166000000</v>
      </c>
      <c r="G132" s="5">
        <v>-376541000000</v>
      </c>
      <c r="I132" s="5">
        <v>-1388311000000</v>
      </c>
      <c r="J132" s="5">
        <v>-1350834000000</v>
      </c>
      <c r="K132" s="5">
        <v>-1134032000000</v>
      </c>
      <c r="L132" s="5">
        <v>-1467181000000</v>
      </c>
      <c r="M132" s="5">
        <v>-1602592000000</v>
      </c>
      <c r="N132" s="5">
        <v>-1178757000000</v>
      </c>
      <c r="O132" s="5">
        <v>-1160882000000</v>
      </c>
      <c r="P132" s="5">
        <v>-1108717000000</v>
      </c>
      <c r="Q132" s="5">
        <v>-1271686000000</v>
      </c>
      <c r="R132" s="5">
        <v>-1533698000000</v>
      </c>
      <c r="S132" s="5">
        <v>-1465689000000</v>
      </c>
      <c r="T132" s="5">
        <v>-1487878000000</v>
      </c>
      <c r="U132" s="5">
        <v>-1606808000000</v>
      </c>
      <c r="V132" s="5">
        <v>-1741125000000</v>
      </c>
    </row>
    <row r="133" spans="2:22" ht="15.5" x14ac:dyDescent="0.35">
      <c r="C133" t="s">
        <v>2701</v>
      </c>
      <c r="D133" s="5">
        <v>-165898000000</v>
      </c>
      <c r="E133" s="5">
        <v>-108156000000</v>
      </c>
      <c r="F133" s="5">
        <v>-124183000000</v>
      </c>
      <c r="G133" s="5">
        <v>-111842000000</v>
      </c>
      <c r="I133" s="5">
        <v>-459338000000</v>
      </c>
      <c r="J133" s="5">
        <v>-438736000000</v>
      </c>
      <c r="K133" s="5">
        <v>-449325000000</v>
      </c>
      <c r="L133" s="5">
        <v>-447271000000</v>
      </c>
      <c r="M133" s="5">
        <v>-425928000000</v>
      </c>
      <c r="N133" s="5">
        <v>-368210000000</v>
      </c>
      <c r="O133" s="5">
        <v>-364007000000</v>
      </c>
      <c r="P133" s="5">
        <v>-362958000000</v>
      </c>
      <c r="Q133" s="5">
        <v>-187281000000</v>
      </c>
      <c r="R133" s="5">
        <v>-227850000000</v>
      </c>
      <c r="S133" s="5">
        <v>-252663000000</v>
      </c>
      <c r="T133" s="5">
        <v>-228020000000</v>
      </c>
      <c r="U133" s="5">
        <v>-165280000000</v>
      </c>
      <c r="V133" s="5">
        <v>-125648000000</v>
      </c>
    </row>
    <row r="134" spans="2:22" ht="15.5" x14ac:dyDescent="0.35">
      <c r="C134" t="s">
        <v>1168</v>
      </c>
      <c r="D134" s="5">
        <v>-150133000000</v>
      </c>
      <c r="E134" s="5">
        <v>-154043000000</v>
      </c>
      <c r="F134" s="5">
        <v>-148545000000</v>
      </c>
      <c r="G134" s="5">
        <v>-114255000000</v>
      </c>
      <c r="I134" s="5">
        <v>-548536000000</v>
      </c>
      <c r="J134" s="5">
        <v>-611432000000</v>
      </c>
      <c r="K134" s="5">
        <v>-568884000000</v>
      </c>
      <c r="L134" s="5">
        <v>-519651000000</v>
      </c>
      <c r="M134" s="5">
        <v>-517881000000</v>
      </c>
      <c r="N134" s="5">
        <v>-443850000000</v>
      </c>
      <c r="O134" s="5">
        <v>-423391000000</v>
      </c>
      <c r="P134" s="5">
        <v>-335467000000</v>
      </c>
      <c r="Q134" s="5">
        <v>-318955000000</v>
      </c>
      <c r="R134" s="5">
        <v>-171160000000</v>
      </c>
      <c r="S134" s="5">
        <v>-6961000000</v>
      </c>
      <c r="T134" s="5">
        <v>-2669000000</v>
      </c>
    </row>
    <row r="135" spans="2:22" ht="15.5" x14ac:dyDescent="0.35">
      <c r="C135" t="s">
        <v>604</v>
      </c>
      <c r="D135" s="5">
        <v>-35229000000</v>
      </c>
      <c r="E135" s="5">
        <v>-78749000000</v>
      </c>
      <c r="F135" s="5">
        <v>-61771000000</v>
      </c>
      <c r="G135" s="5">
        <v>-121987000000</v>
      </c>
      <c r="I135" s="5">
        <v>-312639000000</v>
      </c>
      <c r="J135" s="5">
        <v>-316541000000</v>
      </c>
      <c r="K135" s="5">
        <v>-270119000000</v>
      </c>
      <c r="L135" s="5">
        <v>-336341000000</v>
      </c>
      <c r="M135" s="5">
        <v>-315523000000</v>
      </c>
      <c r="N135" s="5">
        <v>-244347000000</v>
      </c>
      <c r="O135" s="5">
        <v>-222621000000</v>
      </c>
      <c r="P135" s="5">
        <v>-189738000000</v>
      </c>
      <c r="Q135" s="5">
        <v>-147330000000</v>
      </c>
      <c r="R135" s="5">
        <v>-135684000000</v>
      </c>
      <c r="S135" s="5">
        <v>-134669000000</v>
      </c>
      <c r="T135" s="5">
        <v>-240612000000</v>
      </c>
      <c r="U135" s="5">
        <v>-561954000000</v>
      </c>
      <c r="V135" s="5">
        <v>-1743000000</v>
      </c>
    </row>
    <row r="136" spans="2:22" ht="15.5" x14ac:dyDescent="0.35">
      <c r="C136" t="s">
        <v>471</v>
      </c>
      <c r="U136" s="5">
        <v>668000000</v>
      </c>
      <c r="V136" s="5">
        <v>5939000000</v>
      </c>
    </row>
    <row r="137" spans="2:22" ht="15.5" x14ac:dyDescent="0.35">
      <c r="C137" t="s">
        <v>2702</v>
      </c>
      <c r="D137" s="5">
        <v>4062000000</v>
      </c>
      <c r="E137" s="5">
        <v>5248000000</v>
      </c>
      <c r="F137" s="5">
        <v>5737000000</v>
      </c>
      <c r="G137" s="5">
        <v>10635000000</v>
      </c>
      <c r="I137" s="5">
        <v>31581000000</v>
      </c>
      <c r="J137" s="5">
        <v>39663000000</v>
      </c>
      <c r="K137" s="5">
        <v>29370000000</v>
      </c>
      <c r="L137" s="5">
        <v>27562000000</v>
      </c>
      <c r="M137" s="5">
        <v>37630000000</v>
      </c>
      <c r="N137" s="5">
        <v>51002000000</v>
      </c>
      <c r="O137" s="5">
        <v>49064000000</v>
      </c>
      <c r="P137" s="5">
        <v>41392000000</v>
      </c>
      <c r="Q137" s="5">
        <v>40140000000</v>
      </c>
      <c r="R137" s="5">
        <v>59014000000</v>
      </c>
      <c r="S137" s="5">
        <v>73054000000</v>
      </c>
      <c r="T137" s="5">
        <v>102367000000</v>
      </c>
      <c r="U137" s="5">
        <v>2785000000</v>
      </c>
      <c r="V137" s="5">
        <v>6306000000</v>
      </c>
    </row>
    <row r="138" spans="2:22" ht="15.5" x14ac:dyDescent="0.35">
      <c r="C138" t="s">
        <v>207</v>
      </c>
      <c r="D138" s="5">
        <v>-101000000</v>
      </c>
      <c r="E138" s="5">
        <v>-101000000</v>
      </c>
      <c r="F138" s="5">
        <v>-103000000</v>
      </c>
      <c r="G138" s="5">
        <v>-334000000</v>
      </c>
      <c r="I138" s="5">
        <v>-694000000</v>
      </c>
      <c r="J138" s="5">
        <v>-832000000</v>
      </c>
      <c r="K138" s="5">
        <v>-681000000</v>
      </c>
      <c r="L138" s="5">
        <v>-780000000</v>
      </c>
      <c r="M138" s="5">
        <v>-862000000</v>
      </c>
      <c r="N138" s="5">
        <v>-522000000</v>
      </c>
      <c r="O138" s="5">
        <v>-154000000</v>
      </c>
      <c r="P138" s="5">
        <v>-141000000</v>
      </c>
      <c r="Q138" s="5">
        <v>-588000000</v>
      </c>
      <c r="R138" s="5">
        <v>-57000000</v>
      </c>
      <c r="S138" s="5">
        <v>-73000000</v>
      </c>
      <c r="T138" s="5">
        <v>-565000000</v>
      </c>
      <c r="U138" s="5">
        <v>-13339000000</v>
      </c>
      <c r="V138" s="5">
        <v>-708000000</v>
      </c>
    </row>
    <row r="139" spans="2:22" ht="15.5" x14ac:dyDescent="0.35">
      <c r="C139" t="s">
        <v>2703</v>
      </c>
      <c r="V139" s="5">
        <v>60579000000</v>
      </c>
    </row>
    <row r="140" spans="2:22" ht="15.5" x14ac:dyDescent="0.35">
      <c r="C140" t="s">
        <v>165</v>
      </c>
      <c r="E140" s="5">
        <v>-694046000000</v>
      </c>
      <c r="F140" s="5">
        <v>-138498000000</v>
      </c>
      <c r="G140" s="5">
        <v>-739391000000</v>
      </c>
      <c r="I140" s="5">
        <v>-1579761000000</v>
      </c>
      <c r="J140" s="5">
        <v>-1086091000000</v>
      </c>
      <c r="K140" s="5">
        <v>-1074265000000</v>
      </c>
      <c r="L140" s="5">
        <v>-1088230000000</v>
      </c>
      <c r="M140" s="5">
        <v>-1025193000000</v>
      </c>
      <c r="N140" s="5">
        <v>-774907000000</v>
      </c>
      <c r="O140" s="5">
        <v>-640028000000</v>
      </c>
      <c r="P140" s="5">
        <v>-653919000000</v>
      </c>
      <c r="Q140" s="5">
        <v>-384739000000</v>
      </c>
      <c r="R140" s="5">
        <v>-312141000000</v>
      </c>
      <c r="S140" s="5">
        <v>-459732000000</v>
      </c>
      <c r="T140" s="5">
        <v>-429988000000</v>
      </c>
      <c r="U140" s="5">
        <v>1185813000000</v>
      </c>
      <c r="V140" s="5">
        <v>485527000000</v>
      </c>
    </row>
    <row r="141" spans="2:22" ht="15.5" x14ac:dyDescent="0.35">
      <c r="C141" t="s">
        <v>166</v>
      </c>
      <c r="D141" s="5">
        <v>-13982000000</v>
      </c>
      <c r="E141" s="5">
        <v>-23227000000</v>
      </c>
      <c r="F141" s="5">
        <v>-16153000000</v>
      </c>
      <c r="G141" s="5">
        <v>-7027000000</v>
      </c>
      <c r="I141" s="5">
        <v>-61051000000</v>
      </c>
      <c r="J141" s="5">
        <v>-46902000000</v>
      </c>
      <c r="K141" s="5">
        <v>-46993000000</v>
      </c>
      <c r="L141" s="5">
        <v>-179622000000</v>
      </c>
      <c r="M141" s="5">
        <v>-124305000000</v>
      </c>
      <c r="N141" s="5">
        <v>-95119000000</v>
      </c>
      <c r="O141" s="5">
        <v>-136225000000</v>
      </c>
      <c r="P141" s="5">
        <v>-288721000000</v>
      </c>
      <c r="Q141" s="5">
        <v>-350264000000</v>
      </c>
      <c r="R141" s="5">
        <v>7300000000</v>
      </c>
      <c r="S141" s="5">
        <v>-1320000000</v>
      </c>
      <c r="T141" s="5">
        <v>-423561000000</v>
      </c>
      <c r="U141" s="5">
        <v>-193475000000</v>
      </c>
      <c r="V141" s="5">
        <v>-179924000000</v>
      </c>
    </row>
    <row r="142" spans="2:22" ht="15.5" x14ac:dyDescent="0.35">
      <c r="C142" t="s">
        <v>2704</v>
      </c>
    </row>
    <row r="143" spans="2:22" ht="15.5" x14ac:dyDescent="0.35">
      <c r="C143" t="s">
        <v>2024</v>
      </c>
      <c r="R143" s="5">
        <v>-2110000000</v>
      </c>
      <c r="S143" s="5">
        <v>-4925000000</v>
      </c>
      <c r="T143" s="5">
        <v>125270000000</v>
      </c>
    </row>
    <row r="144" spans="2:22" ht="15.5" x14ac:dyDescent="0.35">
      <c r="C144" t="s">
        <v>168</v>
      </c>
      <c r="D144" s="5">
        <v>-12930000000</v>
      </c>
      <c r="E144" s="5">
        <v>-14148000000</v>
      </c>
      <c r="F144" s="5">
        <v>-15767000000</v>
      </c>
      <c r="G144" s="5">
        <v>-4371000000</v>
      </c>
      <c r="I144" s="5">
        <v>-42344000000</v>
      </c>
      <c r="J144" s="5">
        <v>-27683000000</v>
      </c>
      <c r="K144" s="5">
        <v>-39559000000</v>
      </c>
      <c r="L144" s="5">
        <v>-115641000000</v>
      </c>
      <c r="M144" s="5">
        <v>-111002000000</v>
      </c>
      <c r="N144" s="5">
        <v>-93047000000</v>
      </c>
      <c r="O144" s="5">
        <v>-122790000000</v>
      </c>
      <c r="P144" s="5">
        <v>-114316000000</v>
      </c>
      <c r="Q144" s="5">
        <v>-216237000000</v>
      </c>
      <c r="R144" s="5">
        <v>-106996000000</v>
      </c>
      <c r="S144" s="5">
        <v>-121795000000</v>
      </c>
      <c r="T144" s="5">
        <v>-248201000000</v>
      </c>
      <c r="U144" s="5">
        <v>-175320000000</v>
      </c>
      <c r="V144" s="5">
        <v>-173202000000</v>
      </c>
    </row>
    <row r="145" spans="3:22" ht="15.5" x14ac:dyDescent="0.35">
      <c r="C145" t="s">
        <v>530</v>
      </c>
    </row>
    <row r="146" spans="3:22" ht="15.5" x14ac:dyDescent="0.35">
      <c r="C146" t="s">
        <v>2705</v>
      </c>
      <c r="D146" s="5">
        <v>-394000000</v>
      </c>
      <c r="E146" s="5">
        <v>-1955000000</v>
      </c>
      <c r="F146" s="5">
        <v>42000000</v>
      </c>
      <c r="G146" s="5">
        <v>51000000</v>
      </c>
      <c r="I146" s="5">
        <v>-3447000000</v>
      </c>
      <c r="J146" s="5">
        <v>-1789000000</v>
      </c>
      <c r="K146" s="5">
        <v>-348000000</v>
      </c>
      <c r="L146" s="5">
        <v>-1905000000</v>
      </c>
      <c r="M146" s="5">
        <v>-2657000000</v>
      </c>
      <c r="N146" s="5">
        <v>-1134000000</v>
      </c>
      <c r="O146" s="5">
        <v>-797000000</v>
      </c>
      <c r="P146" s="5">
        <v>-42138000000</v>
      </c>
      <c r="Q146" s="5">
        <v>-11440000000</v>
      </c>
    </row>
    <row r="147" spans="3:22" ht="15.5" x14ac:dyDescent="0.35">
      <c r="C147" t="s">
        <v>170</v>
      </c>
      <c r="E147" s="5">
        <v>27000000</v>
      </c>
      <c r="F147" s="5">
        <v>457000000</v>
      </c>
      <c r="G147" s="5">
        <v>179000000</v>
      </c>
      <c r="I147" s="5">
        <v>933000000</v>
      </c>
      <c r="J147" s="5">
        <v>626000000</v>
      </c>
      <c r="K147" s="5">
        <v>3742000000</v>
      </c>
      <c r="L147" s="5">
        <v>686000000</v>
      </c>
      <c r="M147" s="5">
        <v>905000000</v>
      </c>
      <c r="N147" s="5">
        <v>1154000000</v>
      </c>
      <c r="O147" s="5">
        <v>1922000000</v>
      </c>
      <c r="P147" s="5">
        <v>371000000</v>
      </c>
      <c r="Q147" s="5">
        <v>1334000000</v>
      </c>
      <c r="R147" s="5">
        <v>125000000</v>
      </c>
      <c r="S147" s="5">
        <v>306000000</v>
      </c>
      <c r="T147" s="5">
        <v>396000000</v>
      </c>
      <c r="U147" s="5">
        <v>33432000000</v>
      </c>
      <c r="V147" s="5">
        <v>1556000000</v>
      </c>
    </row>
    <row r="148" spans="3:22" ht="15.5" x14ac:dyDescent="0.35">
      <c r="C148" t="s">
        <v>2706</v>
      </c>
    </row>
    <row r="149" spans="3:22" ht="15.5" x14ac:dyDescent="0.35">
      <c r="C149" t="s">
        <v>1444</v>
      </c>
    </row>
    <row r="150" spans="3:22" ht="15.5" x14ac:dyDescent="0.35">
      <c r="C150" t="s">
        <v>172</v>
      </c>
      <c r="D150" s="5">
        <v>-658000000</v>
      </c>
      <c r="E150" s="5">
        <v>-7151000000</v>
      </c>
      <c r="F150" s="5">
        <v>-885000000</v>
      </c>
      <c r="G150" s="5">
        <v>-2886000000</v>
      </c>
      <c r="I150" s="5">
        <v>-16193000000</v>
      </c>
      <c r="J150" s="5">
        <v>-18056000000</v>
      </c>
      <c r="K150" s="5">
        <v>-10828000000</v>
      </c>
      <c r="L150" s="5">
        <v>-62762000000</v>
      </c>
      <c r="M150" s="5">
        <v>-11551000000</v>
      </c>
      <c r="N150" s="5">
        <v>-2092000000</v>
      </c>
      <c r="O150" s="5">
        <v>-14560000000</v>
      </c>
      <c r="P150" s="5">
        <v>-132638000000</v>
      </c>
      <c r="Q150" s="5">
        <v>-128921000000</v>
      </c>
      <c r="R150" s="5">
        <v>-68719000000</v>
      </c>
      <c r="S150" s="5">
        <v>-74906000000</v>
      </c>
      <c r="T150" s="5">
        <v>-52027000000</v>
      </c>
      <c r="U150" s="5">
        <v>-35238000000</v>
      </c>
      <c r="V150" s="5">
        <v>-8278000000</v>
      </c>
    </row>
    <row r="151" spans="3:22" ht="15.5" x14ac:dyDescent="0.35">
      <c r="C151" t="s">
        <v>843</v>
      </c>
      <c r="Q151" s="5">
        <v>5000000000</v>
      </c>
      <c r="R151" s="5">
        <v>185000000000</v>
      </c>
      <c r="S151" s="5">
        <v>200000000000</v>
      </c>
      <c r="T151" s="5">
        <v>-190000000000</v>
      </c>
      <c r="U151" s="5">
        <v>-200000000000</v>
      </c>
    </row>
    <row r="152" spans="3:22" ht="15.5" x14ac:dyDescent="0.35">
      <c r="C152" t="s">
        <v>2604</v>
      </c>
      <c r="U152" s="5">
        <v>-575662000000</v>
      </c>
    </row>
    <row r="153" spans="3:22" ht="15.5" x14ac:dyDescent="0.35">
      <c r="C153" t="s">
        <v>2707</v>
      </c>
    </row>
    <row r="154" spans="3:22" ht="15.5" x14ac:dyDescent="0.35">
      <c r="C154" t="s">
        <v>2708</v>
      </c>
      <c r="T154" s="5">
        <v>61753000000</v>
      </c>
      <c r="U154" s="5">
        <v>658313000000</v>
      </c>
    </row>
    <row r="155" spans="3:22" ht="15.5" x14ac:dyDescent="0.35">
      <c r="C155" t="s">
        <v>2243</v>
      </c>
      <c r="T155" s="5">
        <v>-120752000000</v>
      </c>
    </row>
    <row r="156" spans="3:22" ht="15.5" x14ac:dyDescent="0.35">
      <c r="C156" t="s">
        <v>2709</v>
      </c>
    </row>
    <row r="157" spans="3:22" ht="15.5" x14ac:dyDescent="0.35">
      <c r="C157" t="s">
        <v>585</v>
      </c>
      <c r="U157" s="5">
        <v>101000000000</v>
      </c>
    </row>
    <row r="158" spans="3:22" ht="15.5" x14ac:dyDescent="0.35">
      <c r="C158" t="s">
        <v>186</v>
      </c>
      <c r="E158" s="5">
        <v>-694046000000</v>
      </c>
      <c r="F158" s="5">
        <v>-138498000000</v>
      </c>
      <c r="G158" s="5">
        <v>-739391000000</v>
      </c>
      <c r="I158" s="5">
        <v>-1579761000000</v>
      </c>
      <c r="J158" s="5">
        <v>-1086091000000</v>
      </c>
      <c r="K158" s="5">
        <v>-1074265000000</v>
      </c>
      <c r="L158" s="5">
        <v>-1088230000000</v>
      </c>
      <c r="M158" s="5">
        <v>-1025193000000</v>
      </c>
      <c r="N158" s="5">
        <v>-774907000000</v>
      </c>
      <c r="O158" s="5">
        <v>-640028000000</v>
      </c>
      <c r="P158" s="5">
        <v>-653919000000</v>
      </c>
      <c r="Q158" s="5">
        <v>-384739000000</v>
      </c>
      <c r="R158" s="5">
        <v>-312141000000</v>
      </c>
      <c r="S158" s="5">
        <v>-459732000000</v>
      </c>
      <c r="T158" s="5">
        <v>-429988000000</v>
      </c>
      <c r="U158" s="5">
        <v>1185813000000</v>
      </c>
      <c r="V158" s="5">
        <v>485527000000</v>
      </c>
    </row>
    <row r="159" spans="3:22" ht="15.5" x14ac:dyDescent="0.35">
      <c r="C159" t="s">
        <v>771</v>
      </c>
      <c r="V159" s="5">
        <v>298751000000</v>
      </c>
    </row>
    <row r="160" spans="3:22" ht="15.5" x14ac:dyDescent="0.35">
      <c r="C160" t="s">
        <v>437</v>
      </c>
      <c r="T160" s="5">
        <v>-18598000000</v>
      </c>
      <c r="U160" s="5">
        <v>-298751000000</v>
      </c>
      <c r="V160" s="5">
        <v>-593000000</v>
      </c>
    </row>
    <row r="161" spans="3:22" ht="15.5" x14ac:dyDescent="0.35">
      <c r="C161" t="s">
        <v>458</v>
      </c>
      <c r="U161" s="5">
        <v>573805000000</v>
      </c>
    </row>
    <row r="162" spans="3:22" ht="15.5" x14ac:dyDescent="0.35">
      <c r="C162" t="s">
        <v>1596</v>
      </c>
      <c r="U162" s="5">
        <v>-9500000000</v>
      </c>
      <c r="V162" s="5">
        <v>-254898000000</v>
      </c>
    </row>
    <row r="163" spans="3:22" ht="15.5" x14ac:dyDescent="0.35">
      <c r="C163" t="s">
        <v>1992</v>
      </c>
    </row>
    <row r="164" spans="3:22" ht="15.5" x14ac:dyDescent="0.35">
      <c r="C164" t="s">
        <v>1592</v>
      </c>
      <c r="F164" s="5">
        <v>-1750000000</v>
      </c>
      <c r="G164" s="5">
        <v>-3300000000</v>
      </c>
      <c r="I164" s="5">
        <v>-5050000000</v>
      </c>
      <c r="J164" s="5">
        <v>-6091000000</v>
      </c>
      <c r="K164" s="5">
        <v>-6265000000</v>
      </c>
      <c r="L164" s="5">
        <v>-6285000000</v>
      </c>
      <c r="M164" s="5">
        <v>-6375000000</v>
      </c>
      <c r="N164" s="5">
        <v>-2183000000</v>
      </c>
      <c r="V164" s="5">
        <v>-57000000</v>
      </c>
    </row>
    <row r="165" spans="3:22" ht="15.5" x14ac:dyDescent="0.35">
      <c r="C165" t="s">
        <v>462</v>
      </c>
      <c r="E165" s="5">
        <v>-647574000000</v>
      </c>
      <c r="G165" s="5">
        <v>-627522000000</v>
      </c>
      <c r="I165" s="5">
        <v>-1275096000000</v>
      </c>
      <c r="J165" s="5">
        <v>-1080000000000</v>
      </c>
      <c r="K165" s="5">
        <v>-1068000000000</v>
      </c>
      <c r="L165" s="5">
        <v>-1086000000000</v>
      </c>
      <c r="M165" s="5">
        <v>-1018142000000</v>
      </c>
      <c r="N165" s="5">
        <v>-773988000000</v>
      </c>
      <c r="O165" s="5">
        <v>-640028000000</v>
      </c>
      <c r="P165" s="5">
        <v>-654882000000</v>
      </c>
      <c r="Q165" s="5">
        <v>-386967000000</v>
      </c>
      <c r="R165" s="5">
        <v>-368503000000</v>
      </c>
      <c r="S165" s="5">
        <v>-360000000000</v>
      </c>
      <c r="T165" s="5">
        <v>-405000000000</v>
      </c>
      <c r="U165" s="5">
        <v>-150300000000</v>
      </c>
      <c r="V165" s="5">
        <v>-651113000000</v>
      </c>
    </row>
    <row r="166" spans="3:22" ht="15.5" x14ac:dyDescent="0.35">
      <c r="C166" t="s">
        <v>2710</v>
      </c>
      <c r="M166" s="5">
        <v>-7664000000</v>
      </c>
    </row>
    <row r="167" spans="3:22" ht="15.5" x14ac:dyDescent="0.35">
      <c r="C167" t="s">
        <v>2711</v>
      </c>
      <c r="U167" s="5">
        <v>220000000000</v>
      </c>
      <c r="V167" s="5">
        <v>1094000000000</v>
      </c>
    </row>
    <row r="168" spans="3:22" ht="15.5" x14ac:dyDescent="0.35">
      <c r="C168" t="s">
        <v>537</v>
      </c>
      <c r="U168" s="5">
        <v>870000000000</v>
      </c>
    </row>
    <row r="169" spans="3:22" ht="15.5" x14ac:dyDescent="0.35">
      <c r="C169" t="s">
        <v>2712</v>
      </c>
      <c r="V169" s="5">
        <v>-563000000</v>
      </c>
    </row>
    <row r="170" spans="3:22" ht="15.5" x14ac:dyDescent="0.35">
      <c r="C170" t="s">
        <v>2713</v>
      </c>
      <c r="L170" s="5">
        <v>4055000000</v>
      </c>
      <c r="M170" s="5">
        <v>6988000000</v>
      </c>
      <c r="N170" s="5">
        <v>1264000000</v>
      </c>
      <c r="P170" s="5">
        <v>963000000</v>
      </c>
      <c r="Q170" s="5">
        <v>2228000000</v>
      </c>
      <c r="R170" s="5">
        <v>84807000000</v>
      </c>
    </row>
    <row r="171" spans="3:22" ht="15.5" x14ac:dyDescent="0.35">
      <c r="C171" t="s">
        <v>566</v>
      </c>
      <c r="E171" s="5">
        <v>-46472000000</v>
      </c>
      <c r="F171" s="5">
        <v>-136748000000</v>
      </c>
      <c r="G171" s="5">
        <v>-108569000000</v>
      </c>
      <c r="I171" s="5">
        <v>-299615000000</v>
      </c>
      <c r="R171" s="5">
        <v>-28445000000</v>
      </c>
      <c r="S171" s="5">
        <v>-99732000000</v>
      </c>
    </row>
    <row r="172" spans="3:22" ht="15.5" x14ac:dyDescent="0.35">
      <c r="C172" t="s">
        <v>2714</v>
      </c>
      <c r="T172" s="5">
        <v>-6390000000</v>
      </c>
      <c r="U172" s="5">
        <v>-19441000000</v>
      </c>
    </row>
    <row r="173" spans="3:22" ht="15.5" x14ac:dyDescent="0.35">
      <c r="C173" t="s">
        <v>215</v>
      </c>
      <c r="D173" s="5">
        <v>313532000000</v>
      </c>
      <c r="E173" s="5">
        <v>-307556000000</v>
      </c>
      <c r="F173" s="5">
        <v>147502000000</v>
      </c>
      <c r="G173" s="5">
        <v>-549695000000</v>
      </c>
      <c r="I173" s="5">
        <v>-387411000000</v>
      </c>
      <c r="J173" s="5">
        <v>17936000000</v>
      </c>
      <c r="K173" s="5">
        <v>-65864000000</v>
      </c>
      <c r="L173" s="5">
        <v>-160715000000</v>
      </c>
      <c r="M173" s="5">
        <v>49819000000</v>
      </c>
      <c r="N173" s="5">
        <v>165728000000</v>
      </c>
      <c r="O173" s="5">
        <v>60661000000</v>
      </c>
      <c r="P173" s="5">
        <v>-96251000000</v>
      </c>
      <c r="Q173" s="5">
        <v>-94308000000</v>
      </c>
      <c r="R173" s="5">
        <v>159907000000</v>
      </c>
      <c r="S173" s="5">
        <v>-28156000000</v>
      </c>
      <c r="T173" s="5">
        <v>-484227000000</v>
      </c>
      <c r="U173" s="5">
        <v>938224000000</v>
      </c>
      <c r="V173" s="5">
        <v>289157000000</v>
      </c>
    </row>
    <row r="174" spans="3:22" ht="15.5" x14ac:dyDescent="0.35">
      <c r="C174" t="s">
        <v>217</v>
      </c>
      <c r="D174" s="5">
        <v>-6126000000</v>
      </c>
      <c r="E174" s="5">
        <v>-666000000</v>
      </c>
      <c r="F174" s="5">
        <v>-455000000</v>
      </c>
      <c r="G174" s="5">
        <v>-3629000000</v>
      </c>
      <c r="I174" s="5">
        <v>-5565000000</v>
      </c>
      <c r="J174" s="5">
        <v>7505000000</v>
      </c>
      <c r="K174" s="5">
        <v>-27055000000</v>
      </c>
      <c r="L174" s="5">
        <v>1543000000</v>
      </c>
      <c r="M174" s="5">
        <v>446000000</v>
      </c>
      <c r="N174" s="5">
        <v>1402000000</v>
      </c>
      <c r="O174" s="5">
        <v>-1670000000</v>
      </c>
      <c r="P174" s="5">
        <v>-768000000</v>
      </c>
      <c r="Q174" s="5">
        <v>25000000</v>
      </c>
      <c r="R174" s="5">
        <v>253000000</v>
      </c>
      <c r="S174" s="5">
        <v>340000000</v>
      </c>
      <c r="T174" s="5">
        <v>63000000</v>
      </c>
    </row>
    <row r="175" spans="3:22" ht="15.5" x14ac:dyDescent="0.35">
      <c r="C175" t="s">
        <v>216</v>
      </c>
      <c r="D175" s="5">
        <v>462593000000</v>
      </c>
      <c r="I175" s="5">
        <v>855569000000</v>
      </c>
      <c r="J175" s="5">
        <v>830128000000</v>
      </c>
      <c r="K175" s="5">
        <v>923047000000</v>
      </c>
      <c r="L175" s="5">
        <v>1082219000000</v>
      </c>
      <c r="M175" s="5">
        <v>1031954000000</v>
      </c>
      <c r="N175" s="5">
        <v>864824000000</v>
      </c>
      <c r="O175" s="5">
        <v>805833000000</v>
      </c>
      <c r="P175" s="5">
        <v>902852000000</v>
      </c>
      <c r="Q175" s="5">
        <v>997135000000</v>
      </c>
      <c r="R175" s="5">
        <v>836975000000</v>
      </c>
      <c r="S175" s="5">
        <v>864791000000</v>
      </c>
      <c r="T175" s="5">
        <v>1348955000000</v>
      </c>
      <c r="U175" s="5">
        <v>410731000000</v>
      </c>
      <c r="V175" s="5">
        <v>121574000000</v>
      </c>
    </row>
    <row r="176" spans="3:22" ht="15.5" x14ac:dyDescent="0.35">
      <c r="C176" t="s">
        <v>220</v>
      </c>
      <c r="D176" s="5">
        <v>769999000000</v>
      </c>
      <c r="E176" s="5">
        <v>-308222000000</v>
      </c>
      <c r="F176" s="5">
        <v>147047000000</v>
      </c>
      <c r="G176" s="5">
        <v>-553324000000</v>
      </c>
      <c r="I176" s="5">
        <v>462593000000</v>
      </c>
      <c r="J176" s="5">
        <v>855569000000</v>
      </c>
      <c r="K176" s="5">
        <v>830128000000</v>
      </c>
      <c r="L176" s="5">
        <v>923047000000</v>
      </c>
      <c r="M176" s="5">
        <v>1082219000000</v>
      </c>
      <c r="N176" s="5">
        <v>1031954000000</v>
      </c>
      <c r="O176" s="5">
        <v>864824000000</v>
      </c>
      <c r="P176" s="5">
        <v>805833000000</v>
      </c>
      <c r="Q176" s="5">
        <v>902852000000</v>
      </c>
      <c r="R176" s="5">
        <v>997135000000</v>
      </c>
      <c r="S176" s="5">
        <v>836975000000</v>
      </c>
      <c r="T176" s="5">
        <v>864791000000</v>
      </c>
      <c r="U176" s="5">
        <v>1348955000000</v>
      </c>
      <c r="V176" s="5">
        <v>410731000000</v>
      </c>
    </row>
    <row r="178" spans="2:22" ht="15.5" x14ac:dyDescent="0.35">
      <c r="B178" t="s">
        <v>221</v>
      </c>
      <c r="C178" t="s">
        <v>11</v>
      </c>
      <c r="D178" s="5">
        <v>30000000000</v>
      </c>
      <c r="E178" s="5">
        <v>30000000000</v>
      </c>
      <c r="F178" s="5">
        <v>30000000000</v>
      </c>
      <c r="G178" s="5">
        <v>30000000000</v>
      </c>
      <c r="I178" s="5">
        <v>30000000000</v>
      </c>
      <c r="J178" s="5">
        <v>30000000000</v>
      </c>
      <c r="K178" s="5">
        <v>30000000000</v>
      </c>
      <c r="L178" s="5">
        <v>30000000000</v>
      </c>
      <c r="M178" s="5">
        <v>30000000000</v>
      </c>
      <c r="N178" s="5">
        <v>30000000000</v>
      </c>
      <c r="O178" s="5">
        <v>15000000000</v>
      </c>
      <c r="P178" s="5">
        <v>15000000000</v>
      </c>
      <c r="Q178" s="5">
        <v>15000000000</v>
      </c>
      <c r="R178" s="5">
        <v>15000000000</v>
      </c>
      <c r="S178" s="5">
        <v>15000000000</v>
      </c>
      <c r="T178" s="5">
        <v>15000000000</v>
      </c>
      <c r="U178" s="5">
        <v>15000000000</v>
      </c>
      <c r="V178" s="5">
        <v>0</v>
      </c>
    </row>
    <row r="179" spans="2:22" ht="15.5" x14ac:dyDescent="0.35">
      <c r="C179" t="s">
        <v>222</v>
      </c>
      <c r="D179" s="6">
        <v>4.91</v>
      </c>
      <c r="E179" s="6">
        <v>13.69</v>
      </c>
      <c r="F179" s="6">
        <v>7.27</v>
      </c>
      <c r="G179" s="6">
        <v>12.25</v>
      </c>
    </row>
    <row r="180" spans="2:22" ht="15.5" x14ac:dyDescent="0.35">
      <c r="C180" t="s">
        <v>223</v>
      </c>
      <c r="D180" s="6">
        <v>104.89</v>
      </c>
      <c r="E180" s="6">
        <v>39.44</v>
      </c>
      <c r="F180" s="6">
        <v>73.59</v>
      </c>
      <c r="G180" s="6">
        <v>40.33</v>
      </c>
    </row>
    <row r="181" spans="2:22" ht="15.5" x14ac:dyDescent="0.35">
      <c r="C181" t="s">
        <v>72</v>
      </c>
      <c r="D181" s="6">
        <v>24.12</v>
      </c>
      <c r="E181" s="6">
        <v>11.99</v>
      </c>
      <c r="F181" s="6">
        <v>17.829999999999998</v>
      </c>
      <c r="G181" s="6">
        <v>14.26</v>
      </c>
    </row>
    <row r="182" spans="2:22" ht="15.5" x14ac:dyDescent="0.35">
      <c r="C182" t="s">
        <v>224</v>
      </c>
      <c r="D182" s="5">
        <v>199350000000</v>
      </c>
      <c r="E182" s="5">
        <v>568360000000</v>
      </c>
      <c r="F182" s="5">
        <v>297750000000</v>
      </c>
      <c r="G182" s="5">
        <v>477410000000</v>
      </c>
    </row>
    <row r="183" spans="2:22" ht="15.5" x14ac:dyDescent="0.35">
      <c r="C183" t="s">
        <v>225</v>
      </c>
      <c r="D183" s="6">
        <v>4.0399999999999998E-2</v>
      </c>
      <c r="E183" s="6">
        <v>0.1115</v>
      </c>
      <c r="F183" s="6">
        <v>5.8200000000000002E-2</v>
      </c>
      <c r="G183" s="6">
        <v>0.1007</v>
      </c>
    </row>
    <row r="184" spans="2:22" ht="15.5" x14ac:dyDescent="0.35">
      <c r="C184" t="s">
        <v>226</v>
      </c>
      <c r="D184" s="6">
        <v>4.5199999999999997E-2</v>
      </c>
      <c r="E184" s="6">
        <v>0.13159999999999999</v>
      </c>
      <c r="F184" s="6">
        <v>6.3899999999999998E-2</v>
      </c>
      <c r="G184" s="6">
        <v>0.1101</v>
      </c>
    </row>
    <row r="185" spans="2:22" ht="15.5" x14ac:dyDescent="0.35">
      <c r="C185" t="s">
        <v>227</v>
      </c>
      <c r="D185" s="6">
        <v>5.2699999999999997E-2</v>
      </c>
      <c r="E185" s="6">
        <v>0.15970000000000001</v>
      </c>
      <c r="F185" s="6">
        <v>7.8899999999999998E-2</v>
      </c>
      <c r="G185" s="6">
        <v>0.126</v>
      </c>
    </row>
    <row r="186" spans="2:22" ht="15.5" x14ac:dyDescent="0.35">
      <c r="C186" t="s">
        <v>228</v>
      </c>
      <c r="D186" s="6">
        <v>1690.9</v>
      </c>
      <c r="E186" s="6">
        <v>5233.66</v>
      </c>
      <c r="F186" s="6">
        <v>2617.59</v>
      </c>
      <c r="G186" s="6">
        <v>1345.07</v>
      </c>
    </row>
    <row r="187" spans="2:22" ht="15.5" x14ac:dyDescent="0.35">
      <c r="C187" t="s">
        <v>229</v>
      </c>
      <c r="D187" s="5">
        <v>3258000000000</v>
      </c>
      <c r="E187" s="5">
        <v>3120000000000</v>
      </c>
      <c r="F187" s="5">
        <v>3414000000000</v>
      </c>
      <c r="G187" s="5">
        <v>3337000000000</v>
      </c>
    </row>
    <row r="188" spans="2:22" ht="15.5" x14ac:dyDescent="0.35">
      <c r="C188" t="s">
        <v>230</v>
      </c>
      <c r="D188" s="6">
        <v>4.74</v>
      </c>
      <c r="E188" s="6">
        <v>5.19</v>
      </c>
      <c r="F188" s="6">
        <v>4.7</v>
      </c>
      <c r="G188" s="6">
        <v>4.4400000000000004</v>
      </c>
    </row>
    <row r="189" spans="2:22" ht="15.5" x14ac:dyDescent="0.35">
      <c r="C189" t="s">
        <v>231</v>
      </c>
      <c r="D189" s="6">
        <v>108.59</v>
      </c>
      <c r="E189" s="6">
        <v>104.01</v>
      </c>
      <c r="F189" s="6">
        <v>113.8</v>
      </c>
      <c r="G189" s="6">
        <v>111.23</v>
      </c>
    </row>
    <row r="190" spans="2:22" ht="15.5" x14ac:dyDescent="0.35">
      <c r="C190" t="s">
        <v>232</v>
      </c>
      <c r="D190" s="6">
        <v>4.88</v>
      </c>
      <c r="E190" s="6">
        <v>5.35</v>
      </c>
      <c r="F190" s="6">
        <v>4.83</v>
      </c>
      <c r="G190" s="6">
        <v>4.57</v>
      </c>
    </row>
    <row r="191" spans="2:22" ht="15.5" x14ac:dyDescent="0.35">
      <c r="C191" t="s">
        <v>233</v>
      </c>
      <c r="D191" s="6">
        <v>105.55</v>
      </c>
      <c r="E191" s="6">
        <v>100.97</v>
      </c>
      <c r="F191" s="6">
        <v>110.76</v>
      </c>
      <c r="G191" s="6">
        <v>108.19</v>
      </c>
    </row>
    <row r="192" spans="2:22" ht="15.5" x14ac:dyDescent="0.35">
      <c r="C192" t="s">
        <v>234</v>
      </c>
      <c r="D192" s="5">
        <v>4000000000</v>
      </c>
      <c r="E192" s="5">
        <v>4000000000</v>
      </c>
      <c r="F192" s="5">
        <v>2000000000</v>
      </c>
    </row>
    <row r="193" spans="3:22" ht="15.5" x14ac:dyDescent="0.35">
      <c r="C193" t="s">
        <v>235</v>
      </c>
    </row>
    <row r="194" spans="3:22" ht="15.5" x14ac:dyDescent="0.35">
      <c r="C194" t="s">
        <v>236</v>
      </c>
      <c r="D194" s="5">
        <v>3258000000000</v>
      </c>
      <c r="E194" s="5">
        <v>3120000000000</v>
      </c>
      <c r="F194" s="5">
        <v>3414000000000</v>
      </c>
      <c r="G194" s="5">
        <v>3337000000000</v>
      </c>
    </row>
    <row r="195" spans="3:22" ht="15.5" x14ac:dyDescent="0.35">
      <c r="C195" t="s">
        <v>23</v>
      </c>
      <c r="D195" s="5">
        <v>4000000000</v>
      </c>
      <c r="E195" s="5">
        <v>4000000000</v>
      </c>
      <c r="F195" s="5">
        <v>2000000000</v>
      </c>
    </row>
    <row r="196" spans="3:22" ht="15.5" x14ac:dyDescent="0.35">
      <c r="C196" t="s">
        <v>20</v>
      </c>
      <c r="D196" s="5">
        <v>-766000000000</v>
      </c>
      <c r="E196" s="5">
        <v>-458000000000</v>
      </c>
      <c r="F196" s="5">
        <v>-769000000000</v>
      </c>
      <c r="G196" s="5">
        <v>-624000000000</v>
      </c>
    </row>
    <row r="197" spans="3:22" ht="15.5" x14ac:dyDescent="0.35">
      <c r="C197" t="s">
        <v>237</v>
      </c>
      <c r="D197" s="5">
        <v>1636000000000</v>
      </c>
      <c r="E197" s="5">
        <v>1472000000000</v>
      </c>
      <c r="F197" s="5">
        <v>1771000000000</v>
      </c>
      <c r="G197" s="5">
        <v>1686000000000</v>
      </c>
    </row>
    <row r="198" spans="3:22" ht="15.5" x14ac:dyDescent="0.35">
      <c r="C198" t="s">
        <v>238</v>
      </c>
      <c r="D198" s="5">
        <v>328000000000</v>
      </c>
      <c r="E198" s="5">
        <v>410000000000</v>
      </c>
      <c r="F198" s="5">
        <v>302000000000</v>
      </c>
      <c r="G198" s="5">
        <v>197000000000</v>
      </c>
    </row>
    <row r="199" spans="3:22" ht="15.5" x14ac:dyDescent="0.35">
      <c r="C199" t="s">
        <v>239</v>
      </c>
      <c r="D199" s="5">
        <v>-14000000000</v>
      </c>
      <c r="E199" s="5">
        <v>-21000000000</v>
      </c>
      <c r="F199" s="5">
        <v>-17000000000</v>
      </c>
      <c r="G199" s="5">
        <v>-7000000000</v>
      </c>
    </row>
    <row r="200" spans="3:22" ht="15.5" x14ac:dyDescent="0.35">
      <c r="C200" t="s">
        <v>12</v>
      </c>
      <c r="D200" s="5">
        <v>314000000000</v>
      </c>
      <c r="E200" s="5">
        <v>388000000000</v>
      </c>
      <c r="F200" s="5">
        <v>286000000000</v>
      </c>
      <c r="G200" s="5">
        <v>189000000000</v>
      </c>
    </row>
    <row r="201" spans="3:22" ht="15.5" x14ac:dyDescent="0.35">
      <c r="C201" t="s">
        <v>15</v>
      </c>
      <c r="D201" s="6">
        <v>10.46</v>
      </c>
      <c r="E201" s="6">
        <v>12.95</v>
      </c>
      <c r="F201" s="6">
        <v>9.52</v>
      </c>
      <c r="G201" s="6">
        <v>6.32</v>
      </c>
    </row>
    <row r="202" spans="3:22" ht="15.5" x14ac:dyDescent="0.35">
      <c r="C202" t="s">
        <v>57</v>
      </c>
      <c r="I202" s="6">
        <v>40.97</v>
      </c>
      <c r="J202" s="6">
        <v>39.03</v>
      </c>
      <c r="K202" s="6">
        <v>31.69</v>
      </c>
      <c r="L202" s="6">
        <v>36.82</v>
      </c>
      <c r="M202" s="6">
        <v>42.03</v>
      </c>
      <c r="N202" s="6">
        <v>31.13</v>
      </c>
      <c r="O202" s="6">
        <v>53.85</v>
      </c>
      <c r="P202" s="6">
        <v>44.26</v>
      </c>
      <c r="Q202" s="6">
        <v>35.590000000000003</v>
      </c>
      <c r="R202" s="6">
        <v>32.03</v>
      </c>
      <c r="S202" s="6">
        <v>29.16</v>
      </c>
      <c r="T202" s="6">
        <v>27.68</v>
      </c>
      <c r="U202" s="6">
        <v>27.06</v>
      </c>
      <c r="V202" s="6">
        <v>342953.98</v>
      </c>
    </row>
    <row r="203" spans="3:22" ht="15.5" x14ac:dyDescent="0.35">
      <c r="C203" t="s">
        <v>71</v>
      </c>
      <c r="I203" s="6">
        <v>13.18</v>
      </c>
      <c r="J203" s="6">
        <v>15.12</v>
      </c>
      <c r="K203" s="6">
        <v>16.57</v>
      </c>
      <c r="L203" s="6">
        <v>20.51</v>
      </c>
      <c r="M203" s="6">
        <v>20.58</v>
      </c>
      <c r="N203" s="6">
        <v>25.86</v>
      </c>
      <c r="O203" s="6">
        <v>23.7</v>
      </c>
      <c r="P203" s="6">
        <v>18.98</v>
      </c>
      <c r="Q203" s="6">
        <v>15.34</v>
      </c>
      <c r="R203" s="6">
        <v>16.23</v>
      </c>
      <c r="S203" s="6">
        <v>18.86</v>
      </c>
      <c r="T203" s="6">
        <v>22.07</v>
      </c>
      <c r="U203" s="6">
        <v>25.83</v>
      </c>
      <c r="V203" s="5">
        <v>0</v>
      </c>
    </row>
    <row r="204" spans="3:22" ht="15.5" x14ac:dyDescent="0.35">
      <c r="C204" t="s">
        <v>74</v>
      </c>
      <c r="I204" s="6">
        <v>3.97</v>
      </c>
      <c r="J204" s="6">
        <v>4.5199999999999996</v>
      </c>
      <c r="K204" s="6">
        <v>4.42</v>
      </c>
      <c r="L204" s="6">
        <v>5.86</v>
      </c>
      <c r="M204" s="6">
        <v>6.45</v>
      </c>
      <c r="N204" s="6">
        <v>7.24</v>
      </c>
      <c r="O204" s="6">
        <v>6.24</v>
      </c>
      <c r="P204" s="6">
        <v>4.5599999999999996</v>
      </c>
      <c r="Q204" s="6">
        <v>3.18</v>
      </c>
      <c r="R204" s="6">
        <v>3.04</v>
      </c>
      <c r="S204" s="6">
        <v>3.72</v>
      </c>
      <c r="T204" s="6">
        <v>4.17</v>
      </c>
      <c r="U204" s="6">
        <v>4.42</v>
      </c>
      <c r="V204" s="5">
        <v>0</v>
      </c>
    </row>
    <row r="205" spans="3:22" ht="15.5" x14ac:dyDescent="0.35">
      <c r="C205" t="s">
        <v>240</v>
      </c>
      <c r="I205" s="5">
        <v>1647080000000</v>
      </c>
      <c r="J205" s="5">
        <v>1580080000000</v>
      </c>
      <c r="K205" s="5">
        <v>1347430000000</v>
      </c>
      <c r="L205" s="5">
        <v>1470130000000</v>
      </c>
      <c r="M205" s="5">
        <v>1653970000000</v>
      </c>
      <c r="N205" s="5">
        <v>1242670000000</v>
      </c>
      <c r="O205" s="5">
        <v>1104540000000</v>
      </c>
      <c r="P205" s="5">
        <v>869640000000</v>
      </c>
    </row>
    <row r="206" spans="3:22" ht="15.5" x14ac:dyDescent="0.35">
      <c r="C206" t="s">
        <v>241</v>
      </c>
      <c r="I206" s="6">
        <v>0.33390000000000003</v>
      </c>
      <c r="J206" s="6">
        <v>0.29719999999999996</v>
      </c>
      <c r="K206" s="6">
        <v>0.24429999999999999</v>
      </c>
      <c r="L206" s="6">
        <v>0.2707</v>
      </c>
      <c r="M206" s="6">
        <v>0.30990000000000001</v>
      </c>
      <c r="N206" s="6">
        <v>0.24260000000000001</v>
      </c>
      <c r="O206" s="6">
        <v>0.22839999999999999</v>
      </c>
      <c r="P206" s="6">
        <v>0.19889999999999999</v>
      </c>
      <c r="Q206" s="6">
        <v>0.16899999999999998</v>
      </c>
      <c r="R206" s="6">
        <v>0.16079999999999997</v>
      </c>
      <c r="S206" s="6">
        <v>0.1565</v>
      </c>
      <c r="T206" s="6">
        <v>0.1472</v>
      </c>
      <c r="U206" s="6">
        <v>0.13750000000000001</v>
      </c>
      <c r="V206" s="6">
        <v>0.1802</v>
      </c>
    </row>
    <row r="207" spans="3:22" ht="15.5" x14ac:dyDescent="0.35">
      <c r="C207" t="s">
        <v>242</v>
      </c>
      <c r="I207" s="6">
        <v>0.39390000000000003</v>
      </c>
      <c r="J207" s="6">
        <v>0.3357</v>
      </c>
      <c r="K207" s="6">
        <v>0.28079999999999999</v>
      </c>
      <c r="L207" s="6">
        <v>0.31509999999999999</v>
      </c>
      <c r="M207" s="6">
        <v>0.36320000000000002</v>
      </c>
      <c r="N207" s="6">
        <v>0.28989999999999999</v>
      </c>
      <c r="O207" s="6">
        <v>0.26350000000000001</v>
      </c>
      <c r="P207" s="6">
        <v>0.22870000000000001</v>
      </c>
      <c r="Q207" s="6">
        <v>0.18429999999999999</v>
      </c>
      <c r="R207" s="6">
        <v>0.17420000000000002</v>
      </c>
      <c r="S207" s="6">
        <v>0.16839999999999999</v>
      </c>
      <c r="T207" s="6">
        <v>0.15759999999999999</v>
      </c>
      <c r="U207" s="6">
        <v>0.15460000000000002</v>
      </c>
      <c r="V207" s="6">
        <v>0.29699999999999999</v>
      </c>
    </row>
    <row r="208" spans="3:22" ht="15.5" x14ac:dyDescent="0.35">
      <c r="C208" t="s">
        <v>243</v>
      </c>
      <c r="I208" s="6">
        <v>0.45500000000000002</v>
      </c>
      <c r="J208" s="6">
        <v>0.42380000000000001</v>
      </c>
      <c r="K208" s="6">
        <v>0.3569</v>
      </c>
      <c r="L208" s="6">
        <v>0.38909999999999995</v>
      </c>
      <c r="M208" s="6">
        <v>0.45779999999999998</v>
      </c>
      <c r="N208" s="6">
        <v>0.35749999999999998</v>
      </c>
      <c r="O208" s="6">
        <v>0.3342</v>
      </c>
      <c r="P208" s="6">
        <v>0.27289999999999998</v>
      </c>
      <c r="Q208" s="6">
        <v>0.21870000000000001</v>
      </c>
      <c r="R208" s="6">
        <v>0.20780000000000001</v>
      </c>
      <c r="S208" s="6">
        <v>0.1822</v>
      </c>
      <c r="T208" s="6">
        <v>0.16649999999999998</v>
      </c>
      <c r="U208" s="6">
        <v>0.2621</v>
      </c>
      <c r="V208" s="6">
        <v>0.7681</v>
      </c>
    </row>
    <row r="209" spans="2:22" ht="15.5" x14ac:dyDescent="0.35">
      <c r="C209" t="s">
        <v>244</v>
      </c>
      <c r="I209" s="6">
        <v>2195.0300000000002</v>
      </c>
      <c r="J209" s="6">
        <v>1771.75</v>
      </c>
      <c r="K209" s="6">
        <v>1826.3</v>
      </c>
      <c r="L209" s="6">
        <v>1762.44</v>
      </c>
      <c r="M209" s="6">
        <v>1809.78</v>
      </c>
      <c r="N209" s="6">
        <v>2195.0100000000002</v>
      </c>
      <c r="O209" s="6">
        <v>6607.45</v>
      </c>
      <c r="P209" s="6">
        <v>5727.91</v>
      </c>
      <c r="Q209" s="6">
        <v>1064.18</v>
      </c>
      <c r="R209" s="6">
        <v>3996.02</v>
      </c>
      <c r="S209" s="6">
        <v>9381.33</v>
      </c>
      <c r="T209" s="6">
        <v>775.85</v>
      </c>
      <c r="U209" s="6">
        <v>38.96</v>
      </c>
      <c r="V209" s="6">
        <v>712.36</v>
      </c>
    </row>
    <row r="210" spans="2:22" ht="15.5" x14ac:dyDescent="0.35">
      <c r="C210" t="s">
        <v>68</v>
      </c>
      <c r="I210" s="6">
        <v>5.19</v>
      </c>
      <c r="J210" s="6">
        <v>5.07</v>
      </c>
      <c r="K210" s="6">
        <v>4.6500000000000004</v>
      </c>
      <c r="L210" s="6">
        <v>6.46</v>
      </c>
      <c r="M210" s="6">
        <v>7.48</v>
      </c>
      <c r="N210" s="6">
        <v>7.5</v>
      </c>
      <c r="O210" s="6">
        <v>6.25</v>
      </c>
      <c r="P210" s="6">
        <v>4.34</v>
      </c>
      <c r="Q210" s="6">
        <v>2.83</v>
      </c>
      <c r="R210" s="6">
        <v>2.83</v>
      </c>
      <c r="S210" s="6">
        <v>3.18</v>
      </c>
      <c r="T210" s="6">
        <v>3.48</v>
      </c>
      <c r="U210" s="6">
        <v>3.99</v>
      </c>
      <c r="V210" s="5">
        <v>0</v>
      </c>
    </row>
    <row r="211" spans="2:22" ht="15.5" x14ac:dyDescent="0.35">
      <c r="C211" t="s">
        <v>65</v>
      </c>
      <c r="I211" s="6">
        <v>104.01</v>
      </c>
      <c r="J211" s="6">
        <v>116.26</v>
      </c>
      <c r="K211" s="6">
        <v>112.86</v>
      </c>
      <c r="L211" s="6">
        <v>116.85</v>
      </c>
      <c r="M211" s="6">
        <v>115.71</v>
      </c>
      <c r="N211" s="6">
        <v>107.39</v>
      </c>
      <c r="O211" s="6">
        <v>204.31</v>
      </c>
      <c r="P211" s="6">
        <v>193.51</v>
      </c>
      <c r="Q211" s="6">
        <v>193.06</v>
      </c>
      <c r="R211" s="6">
        <v>183.86</v>
      </c>
      <c r="S211" s="6">
        <v>173.22</v>
      </c>
      <c r="T211" s="6">
        <v>175.64</v>
      </c>
      <c r="U211" s="6">
        <v>175.03</v>
      </c>
      <c r="V211" s="6">
        <v>1154556.6399999999</v>
      </c>
    </row>
    <row r="212" spans="2:22" ht="15.5" x14ac:dyDescent="0.35">
      <c r="C212" t="s">
        <v>245</v>
      </c>
      <c r="I212" s="6">
        <v>5.35</v>
      </c>
      <c r="J212" s="6">
        <v>5.21</v>
      </c>
      <c r="K212" s="6">
        <v>4.78</v>
      </c>
      <c r="L212" s="6">
        <v>6.63</v>
      </c>
      <c r="M212" s="6">
        <v>7.68</v>
      </c>
      <c r="N212" s="6">
        <v>7.71</v>
      </c>
      <c r="O212" s="6">
        <v>6.44</v>
      </c>
      <c r="P212" s="6">
        <v>4.4800000000000004</v>
      </c>
      <c r="Q212" s="6">
        <v>2.92</v>
      </c>
      <c r="R212" s="6">
        <v>2.93</v>
      </c>
      <c r="S212" s="6">
        <v>3.29</v>
      </c>
      <c r="T212" s="6">
        <v>3.6</v>
      </c>
      <c r="U212" s="6">
        <v>3.99</v>
      </c>
      <c r="V212" s="5">
        <v>0</v>
      </c>
    </row>
    <row r="213" spans="2:22" ht="15.5" x14ac:dyDescent="0.35">
      <c r="C213" t="s">
        <v>246</v>
      </c>
      <c r="I213" s="6">
        <v>100.97</v>
      </c>
      <c r="J213" s="6">
        <v>113.22</v>
      </c>
      <c r="K213" s="6">
        <v>109.82</v>
      </c>
      <c r="L213" s="6">
        <v>113.8</v>
      </c>
      <c r="M213" s="6">
        <v>112.66</v>
      </c>
      <c r="N213" s="6">
        <v>104.35</v>
      </c>
      <c r="O213" s="6">
        <v>198.22</v>
      </c>
      <c r="P213" s="6">
        <v>187.42</v>
      </c>
      <c r="Q213" s="6">
        <v>186.97</v>
      </c>
      <c r="R213" s="6">
        <v>177.77</v>
      </c>
      <c r="S213" s="6">
        <v>167.13</v>
      </c>
      <c r="T213" s="6">
        <v>169.55</v>
      </c>
      <c r="U213" s="6">
        <v>175.03</v>
      </c>
      <c r="V213" s="6">
        <v>1154556.6399999999</v>
      </c>
    </row>
    <row r="214" spans="2:22" ht="15.5" x14ac:dyDescent="0.35">
      <c r="C214" t="s">
        <v>247</v>
      </c>
      <c r="I214" s="5">
        <v>4000000000</v>
      </c>
      <c r="J214" s="5">
        <v>3000000000</v>
      </c>
      <c r="K214" s="5">
        <v>6000000000</v>
      </c>
      <c r="L214" s="5">
        <v>2000000000</v>
      </c>
      <c r="M214" s="5">
        <v>6000000000</v>
      </c>
      <c r="N214" s="5">
        <v>3000000000</v>
      </c>
      <c r="V214" s="5">
        <v>299000000000</v>
      </c>
    </row>
    <row r="215" spans="2:22" ht="15.5" x14ac:dyDescent="0.35">
      <c r="C215" t="s">
        <v>248</v>
      </c>
      <c r="K215" s="5">
        <v>3000000000</v>
      </c>
      <c r="M215" s="5">
        <v>2000000000</v>
      </c>
      <c r="N215" s="5">
        <v>4000000000</v>
      </c>
    </row>
    <row r="216" spans="2:22" ht="15.5" x14ac:dyDescent="0.35">
      <c r="C216" t="s">
        <v>25</v>
      </c>
      <c r="I216" s="5">
        <v>4000000000</v>
      </c>
      <c r="J216" s="5">
        <v>3000000000</v>
      </c>
      <c r="K216" s="5">
        <v>9000000000</v>
      </c>
      <c r="L216" s="5">
        <v>2000000000</v>
      </c>
      <c r="M216" s="5">
        <v>9000000000</v>
      </c>
      <c r="N216" s="5">
        <v>7000000000</v>
      </c>
      <c r="V216" s="5">
        <v>299000000000</v>
      </c>
    </row>
    <row r="217" spans="2:22" ht="15.5" x14ac:dyDescent="0.35">
      <c r="C217" t="s">
        <v>22</v>
      </c>
      <c r="I217" s="5">
        <v>-458000000000</v>
      </c>
      <c r="J217" s="5">
        <v>-852000000000</v>
      </c>
      <c r="K217" s="5">
        <v>-821000000000</v>
      </c>
      <c r="L217" s="5">
        <v>-921000000000</v>
      </c>
      <c r="M217" s="5">
        <v>-1074000000000</v>
      </c>
      <c r="N217" s="5">
        <v>-1025000000000</v>
      </c>
      <c r="O217" s="5">
        <v>-865000000000</v>
      </c>
      <c r="P217" s="5">
        <v>-806000000000</v>
      </c>
      <c r="Q217" s="5">
        <v>-903000000000</v>
      </c>
      <c r="R217" s="5">
        <v>-997000000000</v>
      </c>
      <c r="S217" s="5">
        <v>-837000000000</v>
      </c>
      <c r="T217" s="5">
        <v>-865000000000</v>
      </c>
      <c r="U217" s="5">
        <v>-1349000000000</v>
      </c>
      <c r="V217" s="5">
        <v>-112000000000</v>
      </c>
    </row>
    <row r="218" spans="2:22" ht="15.5" x14ac:dyDescent="0.35">
      <c r="C218" t="s">
        <v>249</v>
      </c>
      <c r="I218" s="5">
        <v>1472000000000</v>
      </c>
      <c r="J218" s="5">
        <v>1792000000000</v>
      </c>
      <c r="K218" s="5">
        <v>1605000000000</v>
      </c>
      <c r="L218" s="5">
        <v>1653000000000</v>
      </c>
      <c r="M218" s="5">
        <v>1701000000000</v>
      </c>
      <c r="N218" s="5">
        <v>1492000000000</v>
      </c>
      <c r="O218" s="5">
        <v>1300000000000</v>
      </c>
      <c r="P218" s="5">
        <v>1179000000000</v>
      </c>
      <c r="Q218" s="5">
        <v>1420000000000</v>
      </c>
      <c r="R218" s="5">
        <v>1578000000000</v>
      </c>
      <c r="S218" s="5">
        <v>1523000000000</v>
      </c>
      <c r="T218" s="5">
        <v>1679000000000</v>
      </c>
      <c r="U218" s="5">
        <v>2042000000000</v>
      </c>
      <c r="V218" s="5">
        <v>747000000000</v>
      </c>
    </row>
    <row r="219" spans="2:22" ht="15.5" x14ac:dyDescent="0.35">
      <c r="C219" t="s">
        <v>250</v>
      </c>
      <c r="I219" s="5">
        <v>1253000000000</v>
      </c>
      <c r="J219" s="5">
        <v>1151000000000</v>
      </c>
      <c r="K219" s="5">
        <v>1055000000000</v>
      </c>
      <c r="L219" s="5">
        <v>1107000000000</v>
      </c>
      <c r="M219" s="5">
        <v>1199000000000</v>
      </c>
      <c r="N219" s="5">
        <v>1036000000000</v>
      </c>
      <c r="O219" s="5">
        <v>837000000000</v>
      </c>
      <c r="P219" s="5">
        <v>846000000000</v>
      </c>
      <c r="Q219" s="5">
        <v>641000000000</v>
      </c>
      <c r="R219" s="5">
        <v>465000000000</v>
      </c>
      <c r="S219" s="5">
        <v>433000000000</v>
      </c>
      <c r="T219" s="5">
        <v>369000000000</v>
      </c>
      <c r="U219" s="5">
        <v>-54000000000</v>
      </c>
      <c r="V219" s="5">
        <v>-16000000000</v>
      </c>
    </row>
    <row r="220" spans="2:22" ht="15.5" x14ac:dyDescent="0.35">
      <c r="C220" t="s">
        <v>251</v>
      </c>
      <c r="I220" s="5">
        <v>-59000000000</v>
      </c>
      <c r="J220" s="5">
        <v>-46000000000</v>
      </c>
      <c r="K220" s="5">
        <v>-50000000000</v>
      </c>
      <c r="L220" s="5">
        <v>-178000000000</v>
      </c>
      <c r="M220" s="5">
        <v>-123000000000</v>
      </c>
      <c r="N220" s="5">
        <v>-95000000000</v>
      </c>
      <c r="O220" s="5">
        <v>-137000000000</v>
      </c>
      <c r="P220" s="5">
        <v>-247000000000</v>
      </c>
      <c r="Q220" s="5">
        <v>-345000000000</v>
      </c>
      <c r="R220" s="5">
        <v>-176000000000</v>
      </c>
      <c r="S220" s="5">
        <v>-197000000000</v>
      </c>
      <c r="T220" s="5">
        <v>-300000000000</v>
      </c>
      <c r="U220" s="5">
        <v>-211000000000</v>
      </c>
      <c r="V220" s="5">
        <v>-181000000000</v>
      </c>
    </row>
    <row r="221" spans="2:22" ht="15.5" x14ac:dyDescent="0.35">
      <c r="C221" t="s">
        <v>14</v>
      </c>
      <c r="I221" s="5">
        <v>1195000000000</v>
      </c>
      <c r="J221" s="5">
        <v>1105000000000</v>
      </c>
      <c r="K221" s="5">
        <v>1005000000000</v>
      </c>
      <c r="L221" s="5">
        <v>929000000000</v>
      </c>
      <c r="M221" s="5">
        <v>1077000000000</v>
      </c>
      <c r="N221" s="5">
        <v>941000000000</v>
      </c>
      <c r="O221" s="5">
        <v>700000000000</v>
      </c>
      <c r="P221" s="5">
        <v>599000000000</v>
      </c>
      <c r="Q221" s="5">
        <v>296000000000</v>
      </c>
      <c r="R221" s="5">
        <v>289000000000</v>
      </c>
      <c r="S221" s="5">
        <v>236000000000</v>
      </c>
      <c r="T221" s="5">
        <v>69000000000</v>
      </c>
      <c r="U221" s="5">
        <v>-265000000000</v>
      </c>
      <c r="V221" s="5">
        <v>-198000000000</v>
      </c>
    </row>
    <row r="222" spans="2:22" ht="15.5" x14ac:dyDescent="0.35">
      <c r="C222" t="s">
        <v>16</v>
      </c>
      <c r="I222" s="6">
        <v>39.83</v>
      </c>
      <c r="J222" s="6">
        <v>36.840000000000003</v>
      </c>
      <c r="K222" s="6">
        <v>33.5</v>
      </c>
      <c r="L222" s="6">
        <v>30.96</v>
      </c>
      <c r="M222" s="6">
        <v>35.89</v>
      </c>
      <c r="N222" s="6">
        <v>31.35</v>
      </c>
      <c r="O222" s="6">
        <v>46.64</v>
      </c>
      <c r="P222" s="6">
        <v>39.96</v>
      </c>
      <c r="Q222" s="6">
        <v>19.7</v>
      </c>
      <c r="R222" s="6">
        <v>19.27</v>
      </c>
      <c r="S222" s="6">
        <v>15.75</v>
      </c>
      <c r="T222" s="6">
        <v>4.6100000000000003</v>
      </c>
      <c r="U222" s="6">
        <v>-17.64</v>
      </c>
      <c r="V222" s="6">
        <v>-175155.75</v>
      </c>
    </row>
    <row r="224" spans="2:22" ht="15.5" x14ac:dyDescent="0.35">
      <c r="B224" t="s">
        <v>252</v>
      </c>
      <c r="C224" t="s">
        <v>253</v>
      </c>
      <c r="D224" s="5">
        <v>147000000000</v>
      </c>
      <c r="E224" s="5">
        <v>411000000000</v>
      </c>
      <c r="F224" s="5">
        <v>218000000000</v>
      </c>
      <c r="G224" s="5">
        <v>368000000000</v>
      </c>
      <c r="H224" s="5">
        <v>589000000000</v>
      </c>
      <c r="I224" s="5">
        <v>1229000000000</v>
      </c>
      <c r="J224" s="5">
        <v>1171000000000</v>
      </c>
      <c r="K224" s="5">
        <v>951000000000</v>
      </c>
      <c r="L224" s="5">
        <v>1105000000000</v>
      </c>
      <c r="M224" s="5">
        <v>1261000000000</v>
      </c>
      <c r="N224" s="5">
        <v>934000000000</v>
      </c>
      <c r="O224" s="5">
        <v>808000000000</v>
      </c>
      <c r="P224" s="5">
        <v>664000000000</v>
      </c>
      <c r="Q224" s="5">
        <v>534000000000</v>
      </c>
    </row>
    <row r="225" spans="3:17" ht="15.5" x14ac:dyDescent="0.35">
      <c r="C225" t="s">
        <v>254</v>
      </c>
      <c r="H225" s="5">
        <v>1143000000000</v>
      </c>
      <c r="I225" s="5">
        <v>1229000000000</v>
      </c>
      <c r="J225" s="5">
        <v>1171000000000</v>
      </c>
      <c r="K225" s="5">
        <v>951000000000</v>
      </c>
      <c r="L225" s="5">
        <v>1105000000000</v>
      </c>
      <c r="M225" s="5">
        <v>1261000000000</v>
      </c>
      <c r="N225" s="5">
        <v>934000000000</v>
      </c>
      <c r="O225" s="5">
        <v>808000000000</v>
      </c>
      <c r="P225" s="5">
        <v>664000000000</v>
      </c>
      <c r="Q225" s="5">
        <v>534000000000</v>
      </c>
    </row>
    <row r="226" spans="3:17" ht="15.5" x14ac:dyDescent="0.35">
      <c r="C226" t="s">
        <v>401</v>
      </c>
      <c r="H226" s="5">
        <v>37</v>
      </c>
      <c r="I226" s="5">
        <v>37</v>
      </c>
      <c r="J226" s="5">
        <v>39</v>
      </c>
      <c r="K226" s="6">
        <v>30.6</v>
      </c>
      <c r="L226" s="6">
        <v>36.5</v>
      </c>
      <c r="M226" s="6">
        <v>37.880000000000003</v>
      </c>
      <c r="N226" s="6">
        <v>31.16</v>
      </c>
      <c r="O226" s="6">
        <v>24.31</v>
      </c>
      <c r="P226" s="6">
        <v>17.86</v>
      </c>
      <c r="Q226" s="6">
        <v>14.39</v>
      </c>
    </row>
    <row r="227" spans="3:17" ht="15.5" x14ac:dyDescent="0.35">
      <c r="C227" t="s">
        <v>76</v>
      </c>
      <c r="H227" s="6">
        <v>1.885</v>
      </c>
      <c r="I227" s="6">
        <v>0.90300000000000002</v>
      </c>
      <c r="J227" s="6">
        <v>0.99909999999999999</v>
      </c>
      <c r="K227" s="6">
        <v>0.96569999999999989</v>
      </c>
      <c r="L227" s="6">
        <v>0.99120000000000008</v>
      </c>
      <c r="M227" s="6">
        <v>0.90139999999999998</v>
      </c>
      <c r="N227" s="6">
        <v>1.0009000000000001</v>
      </c>
      <c r="O227" s="6">
        <v>0.90310000000000001</v>
      </c>
      <c r="P227" s="6">
        <v>0.80730000000000002</v>
      </c>
      <c r="Q227" s="6">
        <v>0.80870000000000009</v>
      </c>
    </row>
    <row r="228" spans="3:17" ht="15.5" x14ac:dyDescent="0.35">
      <c r="C228" t="s">
        <v>402</v>
      </c>
      <c r="H228" s="6">
        <v>9.8900000000000002E-2</v>
      </c>
      <c r="I228" s="6">
        <v>7.1800000000000003E-2</v>
      </c>
      <c r="J228" s="6">
        <v>7.22E-2</v>
      </c>
      <c r="K228" s="6">
        <v>4.3700000000000003E-2</v>
      </c>
      <c r="L228" s="6">
        <v>4.4000000000000004E-2</v>
      </c>
      <c r="M228" s="6">
        <v>4.0300000000000002E-2</v>
      </c>
      <c r="N228" s="6">
        <v>3.9699999999999999E-2</v>
      </c>
      <c r="O228" s="6">
        <v>4.1200000000000001E-2</v>
      </c>
      <c r="P228" s="6">
        <v>3.5400000000000001E-2</v>
      </c>
      <c r="Q228" s="6">
        <v>3.39E-2</v>
      </c>
    </row>
    <row r="229" spans="3:17" ht="15.5" x14ac:dyDescent="0.35">
      <c r="C229" t="s">
        <v>56</v>
      </c>
      <c r="D229" s="6">
        <v>4.91</v>
      </c>
      <c r="E229" s="6">
        <v>13.69</v>
      </c>
      <c r="F229" s="6">
        <v>7.27</v>
      </c>
      <c r="G229" s="6">
        <v>12.25</v>
      </c>
      <c r="H229" s="6">
        <v>19.63</v>
      </c>
      <c r="I229" s="6">
        <v>40.97</v>
      </c>
      <c r="J229" s="6">
        <v>39.03</v>
      </c>
      <c r="K229" s="6">
        <v>31.69</v>
      </c>
      <c r="L229" s="6">
        <v>36.82</v>
      </c>
      <c r="M229" s="6">
        <v>42.03</v>
      </c>
      <c r="N229" s="6">
        <v>31.13</v>
      </c>
      <c r="O229" s="6">
        <v>26.92</v>
      </c>
      <c r="P229" s="6">
        <v>22.13</v>
      </c>
      <c r="Q229" s="6">
        <v>17.79</v>
      </c>
    </row>
    <row r="230" spans="3:17" ht="15.5" x14ac:dyDescent="0.35">
      <c r="C230" t="s">
        <v>255</v>
      </c>
      <c r="H230" s="6">
        <v>38.119999999999997</v>
      </c>
      <c r="I230" s="6">
        <v>40.97</v>
      </c>
      <c r="J230" s="6">
        <v>39.03</v>
      </c>
      <c r="K230" s="6">
        <v>31.69</v>
      </c>
      <c r="L230" s="6">
        <v>36.82</v>
      </c>
      <c r="M230" s="6">
        <v>42.03</v>
      </c>
      <c r="N230" s="6">
        <v>31.13</v>
      </c>
      <c r="O230" s="6">
        <v>26.92</v>
      </c>
      <c r="P230" s="6">
        <v>22.13</v>
      </c>
      <c r="Q230" s="6">
        <v>17.79</v>
      </c>
    </row>
    <row r="231" spans="3:17" ht="15.5" x14ac:dyDescent="0.35">
      <c r="C231" t="s">
        <v>78</v>
      </c>
      <c r="H231" s="5">
        <v>37</v>
      </c>
      <c r="I231" s="5">
        <v>37</v>
      </c>
      <c r="J231" s="5">
        <v>39</v>
      </c>
      <c r="K231" s="6">
        <v>30.6</v>
      </c>
      <c r="L231" s="6">
        <v>36.5</v>
      </c>
      <c r="M231" s="6">
        <v>37.880000000000003</v>
      </c>
      <c r="N231" s="6">
        <v>31.16</v>
      </c>
      <c r="O231" s="6">
        <v>24.31</v>
      </c>
      <c r="P231" s="6">
        <v>17.86</v>
      </c>
      <c r="Q231" s="6">
        <v>14.39</v>
      </c>
    </row>
    <row r="232" spans="3:17" ht="15.5" x14ac:dyDescent="0.35">
      <c r="C232" t="s">
        <v>403</v>
      </c>
      <c r="H232" s="6">
        <v>1.885</v>
      </c>
      <c r="I232" s="6">
        <v>0.90300000000000002</v>
      </c>
      <c r="J232" s="6">
        <v>0.99909999999999999</v>
      </c>
      <c r="K232" s="6">
        <v>0.96569999999999989</v>
      </c>
      <c r="L232" s="6">
        <v>0.99120000000000008</v>
      </c>
      <c r="M232" s="6">
        <v>0.90139999999999998</v>
      </c>
      <c r="N232" s="6">
        <v>1.0009000000000001</v>
      </c>
      <c r="O232" s="6">
        <v>0.90310000000000001</v>
      </c>
      <c r="P232" s="6">
        <v>0.80730000000000002</v>
      </c>
      <c r="Q232" s="6">
        <v>0.80870000000000009</v>
      </c>
    </row>
    <row r="233" spans="3:17" ht="15.5" x14ac:dyDescent="0.35">
      <c r="C233" t="s">
        <v>404</v>
      </c>
      <c r="H233" s="6">
        <v>9.8900000000000002E-2</v>
      </c>
      <c r="I233" s="6">
        <v>7.1800000000000003E-2</v>
      </c>
      <c r="J233" s="6">
        <v>7.22E-2</v>
      </c>
      <c r="K233" s="6">
        <v>4.3700000000000003E-2</v>
      </c>
      <c r="L233" s="6">
        <v>4.4000000000000004E-2</v>
      </c>
      <c r="M233" s="6">
        <v>4.0300000000000002E-2</v>
      </c>
      <c r="N233" s="6">
        <v>3.9699999999999999E-2</v>
      </c>
      <c r="O233" s="6">
        <v>4.1200000000000001E-2</v>
      </c>
      <c r="P233" s="6">
        <v>3.5400000000000001E-2</v>
      </c>
      <c r="Q233" s="6">
        <v>3.39E-2</v>
      </c>
    </row>
    <row r="234" spans="3:17" ht="15.5" x14ac:dyDescent="0.35">
      <c r="C234" t="s">
        <v>256</v>
      </c>
      <c r="D234" s="5">
        <v>640000000000</v>
      </c>
      <c r="E234" s="5">
        <v>1351000000000</v>
      </c>
      <c r="F234" s="5">
        <v>900000000000</v>
      </c>
      <c r="G234" s="5">
        <v>1040000000000</v>
      </c>
      <c r="H234" s="5">
        <v>2562000000000</v>
      </c>
      <c r="I234" s="5">
        <v>4080000000000</v>
      </c>
      <c r="J234" s="5">
        <v>3919000000000</v>
      </c>
      <c r="K234" s="5">
        <v>3566000000000</v>
      </c>
      <c r="L234" s="5">
        <v>3866000000000</v>
      </c>
      <c r="M234" s="5">
        <v>4021000000000</v>
      </c>
      <c r="N234" s="5">
        <v>3335000000000</v>
      </c>
      <c r="O234" s="5">
        <v>3067000000000</v>
      </c>
      <c r="P234" s="5">
        <v>2763000000000</v>
      </c>
      <c r="Q234" s="5">
        <v>2574000000000</v>
      </c>
    </row>
    <row r="235" spans="3:17" ht="15.5" x14ac:dyDescent="0.35">
      <c r="C235" t="s">
        <v>257</v>
      </c>
      <c r="H235" s="5">
        <v>3931000000000</v>
      </c>
      <c r="I235" s="5">
        <v>4080000000000</v>
      </c>
      <c r="J235" s="5">
        <v>3919000000000</v>
      </c>
      <c r="K235" s="5">
        <v>3566000000000</v>
      </c>
      <c r="L235" s="5">
        <v>3866000000000</v>
      </c>
      <c r="M235" s="5">
        <v>4021000000000</v>
      </c>
      <c r="N235" s="5">
        <v>3335000000000</v>
      </c>
      <c r="O235" s="5">
        <v>3067000000000</v>
      </c>
      <c r="P235" s="5">
        <v>2763000000000</v>
      </c>
      <c r="Q235" s="5">
        <v>2574000000000</v>
      </c>
    </row>
    <row r="236" spans="3:17" ht="15.5" x14ac:dyDescent="0.35">
      <c r="C236" t="s">
        <v>405</v>
      </c>
      <c r="H236" s="5">
        <v>37</v>
      </c>
      <c r="I236" s="5">
        <v>37</v>
      </c>
      <c r="J236" s="5">
        <v>39</v>
      </c>
      <c r="K236" s="6">
        <v>30.6</v>
      </c>
      <c r="L236" s="6">
        <v>36.5</v>
      </c>
      <c r="M236" s="6">
        <v>37.880000000000003</v>
      </c>
      <c r="N236" s="6">
        <v>31.16</v>
      </c>
      <c r="O236" s="6">
        <v>24.31</v>
      </c>
      <c r="P236" s="6">
        <v>17.86</v>
      </c>
      <c r="Q236" s="6">
        <v>14.39</v>
      </c>
    </row>
    <row r="237" spans="3:17" ht="15.5" x14ac:dyDescent="0.35">
      <c r="C237" t="s">
        <v>406</v>
      </c>
      <c r="H237" s="6">
        <v>1.885</v>
      </c>
      <c r="I237" s="6">
        <v>0.90300000000000002</v>
      </c>
      <c r="J237" s="6">
        <v>0.99909999999999999</v>
      </c>
      <c r="K237" s="6">
        <v>0.96569999999999989</v>
      </c>
      <c r="L237" s="6">
        <v>0.99120000000000008</v>
      </c>
      <c r="M237" s="6">
        <v>0.90139999999999998</v>
      </c>
      <c r="N237" s="6">
        <v>1.0009000000000001</v>
      </c>
      <c r="O237" s="6">
        <v>0.90310000000000001</v>
      </c>
      <c r="P237" s="6">
        <v>0.80730000000000002</v>
      </c>
      <c r="Q237" s="6">
        <v>0.80870000000000009</v>
      </c>
    </row>
    <row r="238" spans="3:17" ht="15.5" x14ac:dyDescent="0.35">
      <c r="C238" t="s">
        <v>407</v>
      </c>
      <c r="H238" s="6">
        <v>9.8900000000000002E-2</v>
      </c>
      <c r="I238" s="6">
        <v>7.1800000000000003E-2</v>
      </c>
      <c r="J238" s="6">
        <v>7.22E-2</v>
      </c>
      <c r="K238" s="6">
        <v>4.3700000000000003E-2</v>
      </c>
      <c r="L238" s="6">
        <v>4.4000000000000004E-2</v>
      </c>
      <c r="M238" s="6">
        <v>4.0300000000000002E-2</v>
      </c>
      <c r="N238" s="6">
        <v>3.9699999999999999E-2</v>
      </c>
      <c r="O238" s="6">
        <v>4.1200000000000001E-2</v>
      </c>
      <c r="P238" s="6">
        <v>3.5400000000000001E-2</v>
      </c>
      <c r="Q238" s="6">
        <v>3.39E-2</v>
      </c>
    </row>
    <row r="239" spans="3:17" ht="15.5" x14ac:dyDescent="0.35">
      <c r="C239" t="s">
        <v>258</v>
      </c>
      <c r="I239" s="6">
        <v>19.05</v>
      </c>
    </row>
    <row r="240" spans="3:17" ht="15.5" x14ac:dyDescent="0.35">
      <c r="C240" t="s">
        <v>259</v>
      </c>
      <c r="I240" s="6">
        <v>9.81</v>
      </c>
    </row>
    <row r="241" spans="3:9" ht="15.5" x14ac:dyDescent="0.35">
      <c r="C241" t="s">
        <v>675</v>
      </c>
      <c r="I241" s="6">
        <v>8.81</v>
      </c>
    </row>
    <row r="242" spans="3:9" ht="15.5" x14ac:dyDescent="0.35">
      <c r="C242" t="s">
        <v>260</v>
      </c>
      <c r="I242" s="6">
        <v>7.49</v>
      </c>
    </row>
    <row r="243" spans="3:9" ht="15.5" x14ac:dyDescent="0.35">
      <c r="C243" t="s">
        <v>261</v>
      </c>
      <c r="I243" s="6">
        <v>0.10189999999999999</v>
      </c>
    </row>
    <row r="244" spans="3:9" ht="15.5" x14ac:dyDescent="0.35">
      <c r="C244" t="s">
        <v>262</v>
      </c>
      <c r="I244" s="6">
        <v>2.85</v>
      </c>
    </row>
    <row r="245" spans="3:9" ht="15.5" x14ac:dyDescent="0.35">
      <c r="C245" t="s">
        <v>263</v>
      </c>
      <c r="I245" s="6">
        <v>3.44</v>
      </c>
    </row>
    <row r="246" spans="3:9" ht="15.5" x14ac:dyDescent="0.35">
      <c r="C246" t="s">
        <v>264</v>
      </c>
      <c r="I246" s="6">
        <v>9.08</v>
      </c>
    </row>
    <row r="247" spans="3:9" ht="15.5" x14ac:dyDescent="0.35">
      <c r="C247" t="s">
        <v>265</v>
      </c>
      <c r="I247" s="6">
        <v>9.5299999999999994</v>
      </c>
    </row>
    <row r="248" spans="3:9" ht="15.5" x14ac:dyDescent="0.35">
      <c r="C248" t="s">
        <v>266</v>
      </c>
      <c r="I248" s="6">
        <v>10.35</v>
      </c>
    </row>
    <row r="249" spans="3:9" ht="15.5" x14ac:dyDescent="0.35">
      <c r="C249" t="s">
        <v>267</v>
      </c>
      <c r="I249" s="5">
        <v>7</v>
      </c>
    </row>
    <row r="250" spans="3:9" ht="15.5" x14ac:dyDescent="0.35">
      <c r="C250" t="s">
        <v>408</v>
      </c>
      <c r="I250" s="6">
        <v>1.97</v>
      </c>
    </row>
    <row r="251" spans="3:9" ht="15.5" x14ac:dyDescent="0.35">
      <c r="C251" t="s">
        <v>409</v>
      </c>
      <c r="I251" s="6">
        <v>2.71</v>
      </c>
    </row>
    <row r="252" spans="3:9" ht="15.5" x14ac:dyDescent="0.35">
      <c r="C252" t="s">
        <v>676</v>
      </c>
      <c r="I252" s="6">
        <v>55.03</v>
      </c>
    </row>
    <row r="253" spans="3:9" ht="15.5" x14ac:dyDescent="0.35">
      <c r="C253" t="s">
        <v>268</v>
      </c>
      <c r="I253" s="6">
        <v>38.119999999999997</v>
      </c>
    </row>
    <row r="254" spans="3:9" ht="15.5" x14ac:dyDescent="0.35">
      <c r="C254" t="s">
        <v>269</v>
      </c>
      <c r="I254" s="6">
        <v>19.63</v>
      </c>
    </row>
    <row r="255" spans="3:9" ht="15.5" x14ac:dyDescent="0.35">
      <c r="C255" t="s">
        <v>270</v>
      </c>
      <c r="I255" s="6">
        <v>131.04</v>
      </c>
    </row>
    <row r="256" spans="3:9" ht="15.5" x14ac:dyDescent="0.35">
      <c r="C256" t="s">
        <v>271</v>
      </c>
      <c r="D256" s="6">
        <v>25.67</v>
      </c>
    </row>
    <row r="257" spans="3:9" ht="15.5" x14ac:dyDescent="0.35">
      <c r="C257" t="s">
        <v>272</v>
      </c>
      <c r="I257" s="6">
        <v>108.59</v>
      </c>
    </row>
    <row r="258" spans="3:9" ht="15.5" x14ac:dyDescent="0.35">
      <c r="C258" t="s">
        <v>273</v>
      </c>
      <c r="I258" s="6">
        <v>39.24</v>
      </c>
    </row>
    <row r="259" spans="3:9" ht="15.5" x14ac:dyDescent="0.35">
      <c r="C259" t="s">
        <v>274</v>
      </c>
      <c r="D259" s="6">
        <v>5.87</v>
      </c>
    </row>
    <row r="260" spans="3:9" ht="15.5" x14ac:dyDescent="0.35">
      <c r="C260" t="s">
        <v>275</v>
      </c>
      <c r="D260" s="6">
        <v>4.16</v>
      </c>
    </row>
    <row r="261" spans="3:9" ht="15.5" x14ac:dyDescent="0.35">
      <c r="C261" t="s">
        <v>278</v>
      </c>
      <c r="D261" s="6">
        <v>0.12</v>
      </c>
    </row>
    <row r="262" spans="3:9" ht="15.5" x14ac:dyDescent="0.35">
      <c r="C262" t="s">
        <v>280</v>
      </c>
      <c r="D262" s="6">
        <v>1.1200000000000001</v>
      </c>
    </row>
    <row r="263" spans="3:9" ht="15.5" x14ac:dyDescent="0.35">
      <c r="C263" t="s">
        <v>410</v>
      </c>
      <c r="I263" s="6">
        <v>2219.48</v>
      </c>
    </row>
    <row r="264" spans="3:9" ht="15.5" x14ac:dyDescent="0.35">
      <c r="C264" t="s">
        <v>12</v>
      </c>
      <c r="D264" s="5">
        <v>314000000000</v>
      </c>
    </row>
    <row r="265" spans="3:9" ht="15.5" x14ac:dyDescent="0.35">
      <c r="C265" t="s">
        <v>281</v>
      </c>
      <c r="I265" s="6">
        <v>15.66</v>
      </c>
    </row>
    <row r="266" spans="3:9" ht="15.5" x14ac:dyDescent="0.35">
      <c r="C266" t="s">
        <v>282</v>
      </c>
      <c r="I266" s="6">
        <v>0.31379999999999997</v>
      </c>
    </row>
    <row r="267" spans="3:9" ht="15.5" x14ac:dyDescent="0.35">
      <c r="C267" t="s">
        <v>283</v>
      </c>
      <c r="I267" s="6">
        <v>0.35100000000000003</v>
      </c>
    </row>
    <row r="268" spans="3:9" ht="15.5" x14ac:dyDescent="0.35">
      <c r="C268" t="s">
        <v>284</v>
      </c>
      <c r="I268" s="6">
        <v>0.43799999999999994</v>
      </c>
    </row>
    <row r="269" spans="3:9" ht="15.5" x14ac:dyDescent="0.35">
      <c r="C269" t="s">
        <v>285</v>
      </c>
      <c r="I269" s="6">
        <v>0.3458</v>
      </c>
    </row>
    <row r="270" spans="3:9" ht="15.5" x14ac:dyDescent="0.35">
      <c r="C270" t="s">
        <v>286</v>
      </c>
      <c r="D270" s="6">
        <v>113.79</v>
      </c>
    </row>
    <row r="271" spans="3:9" ht="15.5" x14ac:dyDescent="0.35">
      <c r="C271" t="s">
        <v>287</v>
      </c>
      <c r="D271" s="6">
        <v>149.08000000000001</v>
      </c>
    </row>
    <row r="272" spans="3:9" ht="15.5" x14ac:dyDescent="0.35">
      <c r="C272" t="s">
        <v>288</v>
      </c>
      <c r="D272" s="6">
        <v>51.89</v>
      </c>
    </row>
    <row r="273" spans="3:9" ht="15.5" x14ac:dyDescent="0.35">
      <c r="C273" t="s">
        <v>289</v>
      </c>
      <c r="D273" s="6">
        <v>210.98</v>
      </c>
    </row>
    <row r="274" spans="3:9" ht="15.5" x14ac:dyDescent="0.35">
      <c r="C274" t="s">
        <v>290</v>
      </c>
      <c r="D274" s="6">
        <v>0.8</v>
      </c>
    </row>
    <row r="275" spans="3:9" ht="15.5" x14ac:dyDescent="0.35">
      <c r="C275" t="s">
        <v>291</v>
      </c>
      <c r="I275" s="6">
        <v>1.07</v>
      </c>
    </row>
    <row r="276" spans="3:9" ht="15.5" x14ac:dyDescent="0.35">
      <c r="C276" t="s">
        <v>292</v>
      </c>
      <c r="I276" s="6">
        <v>3.19</v>
      </c>
    </row>
    <row r="277" spans="3:9" ht="15.5" x14ac:dyDescent="0.35">
      <c r="C277" t="s">
        <v>52</v>
      </c>
      <c r="I277" s="5">
        <v>11220000000000</v>
      </c>
    </row>
    <row r="278" spans="3:9" ht="15.5" x14ac:dyDescent="0.35">
      <c r="C278" t="s">
        <v>293</v>
      </c>
      <c r="I278" s="5">
        <v>10454000000000</v>
      </c>
    </row>
    <row r="279" spans="3:9" ht="15.5" x14ac:dyDescent="0.35">
      <c r="C279" t="s">
        <v>294</v>
      </c>
      <c r="I279" s="5">
        <v>30000000000</v>
      </c>
    </row>
    <row r="280" spans="3:9" ht="15.5" x14ac:dyDescent="0.35">
      <c r="C280" t="s">
        <v>295</v>
      </c>
      <c r="I280" s="6">
        <v>0.20180000000000001</v>
      </c>
    </row>
    <row r="281" spans="3:9" ht="15.5" x14ac:dyDescent="0.35">
      <c r="C281" t="s">
        <v>296</v>
      </c>
      <c r="D281" s="6">
        <v>0.50490000000000002</v>
      </c>
    </row>
    <row r="282" spans="3:9" ht="15.5" x14ac:dyDescent="0.35">
      <c r="C282" t="s">
        <v>297</v>
      </c>
      <c r="D282" s="6">
        <v>0.2666</v>
      </c>
    </row>
    <row r="283" spans="3:9" ht="15.5" x14ac:dyDescent="0.35">
      <c r="C283" t="s">
        <v>298</v>
      </c>
      <c r="D283" s="6">
        <v>0.2298</v>
      </c>
    </row>
    <row r="284" spans="3:9" ht="15.5" x14ac:dyDescent="0.35">
      <c r="C284" t="s">
        <v>299</v>
      </c>
      <c r="D284" s="6">
        <v>-0.1883</v>
      </c>
    </row>
    <row r="285" spans="3:9" ht="15.5" x14ac:dyDescent="0.35">
      <c r="C285" t="s">
        <v>300</v>
      </c>
      <c r="D285" s="6">
        <v>-0.21590000000000001</v>
      </c>
    </row>
    <row r="286" spans="3:9" ht="15.5" x14ac:dyDescent="0.35">
      <c r="C286" t="s">
        <v>301</v>
      </c>
      <c r="D286" s="6">
        <v>-0.36799999999999999</v>
      </c>
    </row>
    <row r="287" spans="3:9" ht="15.5" x14ac:dyDescent="0.35">
      <c r="C287" t="s">
        <v>411</v>
      </c>
      <c r="I287" s="5">
        <v>15</v>
      </c>
    </row>
    <row r="288" spans="3:9" ht="15.5" x14ac:dyDescent="0.35">
      <c r="C288" t="s">
        <v>442</v>
      </c>
      <c r="I288" s="5">
        <v>37</v>
      </c>
    </row>
    <row r="289" spans="3:9" ht="15.5" x14ac:dyDescent="0.35">
      <c r="C289" t="s">
        <v>443</v>
      </c>
      <c r="I289" s="6">
        <v>1.885</v>
      </c>
    </row>
    <row r="290" spans="3:9" ht="15.5" x14ac:dyDescent="0.35">
      <c r="C290" t="s">
        <v>444</v>
      </c>
      <c r="I290" s="6">
        <v>9.8900000000000002E-2</v>
      </c>
    </row>
    <row r="291" spans="3:9" ht="15.5" x14ac:dyDescent="0.35">
      <c r="C291" t="s">
        <v>412</v>
      </c>
      <c r="I291" t="s">
        <v>1217</v>
      </c>
    </row>
    <row r="292" spans="3:9" ht="15.5" x14ac:dyDescent="0.35">
      <c r="C292" t="s">
        <v>302</v>
      </c>
      <c r="I292" s="5">
        <v>8</v>
      </c>
    </row>
    <row r="293" spans="3:9" ht="15.5" x14ac:dyDescent="0.35">
      <c r="C293" t="s">
        <v>303</v>
      </c>
      <c r="I293" s="6">
        <v>0.12</v>
      </c>
    </row>
    <row r="294" spans="3:9" ht="15.5" x14ac:dyDescent="0.35">
      <c r="C294" t="s">
        <v>304</v>
      </c>
      <c r="I294" s="6">
        <v>0.85</v>
      </c>
    </row>
    <row r="295" spans="3:9" ht="15.5" x14ac:dyDescent="0.35">
      <c r="C295" t="s">
        <v>414</v>
      </c>
      <c r="I295" s="6">
        <v>0.64</v>
      </c>
    </row>
    <row r="296" spans="3:9" ht="15.5" x14ac:dyDescent="0.35">
      <c r="C296" t="s">
        <v>305</v>
      </c>
      <c r="I296" s="6">
        <v>0.66</v>
      </c>
    </row>
    <row r="297" spans="3:9" ht="15.5" x14ac:dyDescent="0.35">
      <c r="C297" t="s">
        <v>306</v>
      </c>
      <c r="I297" s="6">
        <v>0.32</v>
      </c>
    </row>
    <row r="298" spans="3:9" ht="15.5" x14ac:dyDescent="0.35">
      <c r="C298" t="s">
        <v>307</v>
      </c>
      <c r="I298" s="6">
        <v>0.19</v>
      </c>
    </row>
    <row r="299" spans="3:9" ht="15.5" x14ac:dyDescent="0.35">
      <c r="C299" t="s">
        <v>308</v>
      </c>
      <c r="I299" s="6">
        <v>0.64</v>
      </c>
    </row>
    <row r="300" spans="3:9" ht="15.5" x14ac:dyDescent="0.35">
      <c r="C300" t="s">
        <v>309</v>
      </c>
      <c r="I300" s="5">
        <v>3931000000000</v>
      </c>
    </row>
    <row r="301" spans="3:9" ht="15.5" x14ac:dyDescent="0.35">
      <c r="C301" t="s">
        <v>310</v>
      </c>
      <c r="I301" s="5">
        <v>2276000000000</v>
      </c>
    </row>
    <row r="302" spans="3:9" ht="15.5" x14ac:dyDescent="0.35">
      <c r="C302" t="s">
        <v>311</v>
      </c>
      <c r="I302" s="5">
        <v>1543000000000</v>
      </c>
    </row>
    <row r="303" spans="3:9" ht="15.5" x14ac:dyDescent="0.35">
      <c r="C303" t="s">
        <v>312</v>
      </c>
      <c r="I303" s="5">
        <v>1143000000000</v>
      </c>
    </row>
    <row r="304" spans="3:9" ht="15.5" x14ac:dyDescent="0.35">
      <c r="C304" t="s">
        <v>313</v>
      </c>
      <c r="D304" s="5">
        <v>770000000000</v>
      </c>
    </row>
    <row r="305" spans="3:9" ht="15.5" x14ac:dyDescent="0.35">
      <c r="C305" t="s">
        <v>314</v>
      </c>
      <c r="D305" s="5">
        <v>3644000000000</v>
      </c>
    </row>
    <row r="306" spans="3:9" ht="15.5" x14ac:dyDescent="0.35">
      <c r="C306" t="s">
        <v>315</v>
      </c>
      <c r="D306" s="5">
        <v>387000000000</v>
      </c>
    </row>
    <row r="307" spans="3:9" ht="15.5" x14ac:dyDescent="0.35">
      <c r="C307" t="s">
        <v>237</v>
      </c>
      <c r="D307" s="5">
        <v>1636000000000</v>
      </c>
    </row>
    <row r="308" spans="3:9" ht="15.5" x14ac:dyDescent="0.35">
      <c r="C308" t="s">
        <v>236</v>
      </c>
      <c r="I308" s="5">
        <v>3258000000000</v>
      </c>
    </row>
    <row r="309" spans="3:9" ht="15.5" x14ac:dyDescent="0.35">
      <c r="C309" t="s">
        <v>234</v>
      </c>
      <c r="D309" s="5">
        <v>4000000000</v>
      </c>
    </row>
    <row r="310" spans="3:9" ht="15.5" x14ac:dyDescent="0.35">
      <c r="C310" t="s">
        <v>23</v>
      </c>
      <c r="D310" s="5">
        <v>4000000000</v>
      </c>
    </row>
    <row r="311" spans="3:9" ht="15.5" x14ac:dyDescent="0.35">
      <c r="C311" t="s">
        <v>20</v>
      </c>
      <c r="D311" s="5">
        <v>-766000000000</v>
      </c>
    </row>
    <row r="312" spans="3:9" ht="15.5" x14ac:dyDescent="0.35">
      <c r="C312" t="s">
        <v>316</v>
      </c>
      <c r="I312" s="5">
        <v>3258000000000</v>
      </c>
    </row>
    <row r="313" spans="3:9" ht="15.5" x14ac:dyDescent="0.35">
      <c r="C313" t="s">
        <v>317</v>
      </c>
      <c r="I313" s="5">
        <v>1236000000000</v>
      </c>
    </row>
    <row r="314" spans="3:9" ht="15.5" x14ac:dyDescent="0.35">
      <c r="C314" t="s">
        <v>318</v>
      </c>
      <c r="I314" s="5">
        <v>-60000000000</v>
      </c>
    </row>
    <row r="315" spans="3:9" ht="15.5" x14ac:dyDescent="0.35">
      <c r="C315" t="s">
        <v>319</v>
      </c>
      <c r="I315" s="5">
        <v>-1572000000000</v>
      </c>
    </row>
    <row r="316" spans="3:9" ht="15.5" x14ac:dyDescent="0.35">
      <c r="C316" t="s">
        <v>320</v>
      </c>
      <c r="I316" s="5">
        <v>-59000000000</v>
      </c>
    </row>
    <row r="317" spans="3:9" ht="15.5" x14ac:dyDescent="0.35">
      <c r="C317" t="s">
        <v>321</v>
      </c>
      <c r="I317" s="5">
        <v>1177000000000</v>
      </c>
    </row>
  </sheetData>
  <pageMargins left="0.7" right="0.7" top="0.75" bottom="0.75" header="0.3" footer="0.3"/>
  <ignoredErrors>
    <ignoredError sqref="A1:V318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V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2715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2716</v>
      </c>
      <c r="D2" s="2" vm="190">
        <f ca="1">IFERROR(_xlfn.STOCKHISTORY("XIDX:" &amp; $C$1, D3, , 0, 0, 1), "Libur")</f>
        <v>2500</v>
      </c>
      <c r="H2" s="2" vm="190">
        <f ca="1">IFERROR(INDEX(D2:G2,COUNT(D2:G2)),"")</f>
        <v>2500</v>
      </c>
      <c r="I2" s="2" vm="616">
        <f t="shared" ref="I2:V2" ca="1" si="0">IFERROR(_xlfn.STOCKHISTORY("XIDX:" &amp; $C$1, I1, , 0, 0, 1), "Libur")</f>
        <v>2740</v>
      </c>
      <c r="J2" s="2" vm="617">
        <f t="shared" ca="1" si="0"/>
        <v>3240</v>
      </c>
      <c r="K2" s="2" t="str">
        <f t="shared" ca="1" si="0"/>
        <v>Libur</v>
      </c>
      <c r="L2" s="2" vm="618">
        <f t="shared" ca="1" si="0"/>
        <v>1260</v>
      </c>
      <c r="M2" s="2" vm="619">
        <f t="shared" ca="1" si="0"/>
        <v>1071.875</v>
      </c>
      <c r="N2" s="2" vm="620">
        <f t="shared" ca="1" si="0"/>
        <v>687.5</v>
      </c>
      <c r="O2" s="2" vm="621">
        <f t="shared" ca="1" si="0"/>
        <v>868.75</v>
      </c>
      <c r="P2" s="2" t="str">
        <f t="shared" ca="1" si="0"/>
        <v>Libur</v>
      </c>
      <c r="Q2" s="2" t="str">
        <f t="shared" ca="1" si="0"/>
        <v>Libur</v>
      </c>
      <c r="R2" s="2" vm="622">
        <f t="shared" ca="1" si="0"/>
        <v>1354.1587999999999</v>
      </c>
      <c r="S2" s="2" vm="623">
        <f t="shared" ca="1" si="0"/>
        <v>1198.1751999999999</v>
      </c>
      <c r="T2" s="2" vm="624">
        <f t="shared" ca="1" si="0"/>
        <v>1675</v>
      </c>
      <c r="U2" s="2" vm="625">
        <f t="shared" ca="1" si="0"/>
        <v>1161.4963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3277776000000</v>
      </c>
      <c r="H4" s="2">
        <f>IFERROR(SUM(D4:G4)*(4/MAX(1,COUNT(D4:G4))),"")</f>
        <v>13111104000000</v>
      </c>
      <c r="I4" s="2">
        <f t="shared" ref="I4:V4" si="1">IFERROR(INDEX(I51:I500,MATCH($C$4,$C$51:$C$500,0)),"")</f>
        <v>12847434000000</v>
      </c>
      <c r="J4" s="2">
        <f t="shared" si="1"/>
        <v>12207563000000</v>
      </c>
      <c r="K4" s="2">
        <f t="shared" si="1"/>
        <v>11190511000000</v>
      </c>
      <c r="L4" s="2">
        <f t="shared" si="1"/>
        <v>9518012000000</v>
      </c>
      <c r="M4" s="2">
        <f t="shared" si="1"/>
        <v>9381891000000</v>
      </c>
      <c r="N4" s="2">
        <f t="shared" si="1"/>
        <v>7110124000000</v>
      </c>
      <c r="O4" s="2">
        <f t="shared" si="1"/>
        <v>7017919000000</v>
      </c>
      <c r="P4" s="2">
        <f t="shared" si="1"/>
        <v>5964650000000</v>
      </c>
      <c r="Q4" s="2">
        <f t="shared" si="1"/>
        <v>5848006000000</v>
      </c>
      <c r="R4" s="2">
        <f t="shared" si="1"/>
        <v>5168363067277</v>
      </c>
      <c r="S4" s="2">
        <f t="shared" si="1"/>
        <v>4144118302585</v>
      </c>
      <c r="T4" s="2">
        <f t="shared" si="1"/>
        <v>3340793371873</v>
      </c>
      <c r="U4" s="2">
        <f t="shared" si="1"/>
        <v>2503599992916</v>
      </c>
      <c r="V4" s="2">
        <f t="shared" si="1"/>
        <v>1788082522163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279968000000</v>
      </c>
      <c r="H5" s="2">
        <f>IFERROR(SUM(D5:G5)*(4/MAX(1,COUNT(D5:G5))),"")</f>
        <v>1119872000000</v>
      </c>
      <c r="I5" s="2">
        <f t="shared" ref="I5:V5" si="2">IFERROR(INDEX(I51:I500,MATCH($C$5,$C$51:$C$500,0)),"")</f>
        <v>1115412000000</v>
      </c>
      <c r="J5" s="2">
        <f t="shared" si="2"/>
        <v>890777000000</v>
      </c>
      <c r="K5" s="2">
        <f t="shared" si="2"/>
        <v>1204048000000</v>
      </c>
      <c r="L5" s="2">
        <f t="shared" si="2"/>
        <v>728290000000</v>
      </c>
      <c r="M5" s="2">
        <f t="shared" si="2"/>
        <v>665405000000</v>
      </c>
      <c r="N5" s="2">
        <f t="shared" si="2"/>
        <v>107137000000</v>
      </c>
      <c r="O5" s="2">
        <f t="shared" si="2"/>
        <v>-345218000000</v>
      </c>
      <c r="P5" s="2">
        <f t="shared" si="2"/>
        <v>6609000000</v>
      </c>
      <c r="Q5" s="2">
        <f t="shared" si="2"/>
        <v>99597000000</v>
      </c>
      <c r="R5" s="2">
        <f t="shared" si="2"/>
        <v>82834707985</v>
      </c>
      <c r="S5" s="2">
        <f t="shared" si="2"/>
        <v>95105754496</v>
      </c>
      <c r="T5" s="2">
        <f t="shared" si="2"/>
        <v>62568928881</v>
      </c>
      <c r="U5" s="2">
        <f t="shared" si="2"/>
        <v>49870418855</v>
      </c>
      <c r="V5" s="2">
        <f t="shared" si="2"/>
        <v>50461221662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10224356000000</v>
      </c>
      <c r="H6" s="2">
        <f>IFERROR(INDEX(D6:G6,COUNT(D6:G6)),"")</f>
        <v>10224356000000</v>
      </c>
      <c r="I6" s="2">
        <f t="shared" ref="I6:V6" si="3">IFERROR(INDEX(I51:I500,MATCH($C$6,$C$51:$C$500,0)),"")</f>
        <v>9928969000000</v>
      </c>
      <c r="J6" s="2">
        <f t="shared" si="3"/>
        <v>8751628000000</v>
      </c>
      <c r="K6" s="2">
        <f t="shared" si="3"/>
        <v>8047636000000</v>
      </c>
      <c r="L6" s="2">
        <f t="shared" si="3"/>
        <v>7051519000000</v>
      </c>
      <c r="M6" s="2">
        <f t="shared" si="3"/>
        <v>6523942000000</v>
      </c>
      <c r="N6" s="2">
        <f t="shared" si="3"/>
        <v>6018371000000</v>
      </c>
      <c r="O6" s="2">
        <f t="shared" si="3"/>
        <v>5987681000000</v>
      </c>
      <c r="P6" s="2">
        <f t="shared" si="3"/>
        <v>6316675000000</v>
      </c>
      <c r="Q6" s="2">
        <f t="shared" si="3"/>
        <v>6313514000000</v>
      </c>
      <c r="R6" s="2">
        <f t="shared" si="3"/>
        <v>3129069996103</v>
      </c>
      <c r="S6" s="2">
        <f t="shared" si="3"/>
        <v>1739951627864</v>
      </c>
      <c r="T6" s="2">
        <f t="shared" si="3"/>
        <v>1653668551960</v>
      </c>
      <c r="U6" s="2">
        <f t="shared" si="3"/>
        <v>1638991778979</v>
      </c>
      <c r="V6" s="2">
        <f t="shared" si="3"/>
        <v>244640798509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13.01</v>
      </c>
      <c r="H7" s="3">
        <f>IFERROR(INDEX(D7:G7,COUNT(D7:G7)),"")</f>
        <v>13.01</v>
      </c>
      <c r="I7" s="3">
        <f t="shared" ref="I7:V7" si="4">IFERROR(INDEX(I51:I500,MATCH($C$7,$C$51:$C$500,0))/1000000000,"")</f>
        <v>13.01</v>
      </c>
      <c r="J7" s="3">
        <f t="shared" si="4"/>
        <v>13.01</v>
      </c>
      <c r="K7" s="3">
        <f t="shared" si="4"/>
        <v>13.01</v>
      </c>
      <c r="L7" s="3">
        <f t="shared" si="4"/>
        <v>13.01</v>
      </c>
      <c r="M7" s="3">
        <f t="shared" si="4"/>
        <v>1.63</v>
      </c>
      <c r="N7" s="3">
        <f t="shared" si="4"/>
        <v>1.63</v>
      </c>
      <c r="O7" s="3">
        <f t="shared" si="4"/>
        <v>1.63</v>
      </c>
      <c r="P7" s="3">
        <f t="shared" si="4"/>
        <v>1.63</v>
      </c>
      <c r="Q7" s="3">
        <f t="shared" si="4"/>
        <v>1.63</v>
      </c>
      <c r="R7" s="3">
        <f t="shared" si="4"/>
        <v>1.3</v>
      </c>
      <c r="S7" s="3">
        <f t="shared" si="4"/>
        <v>1.1599999999999999</v>
      </c>
      <c r="T7" s="3">
        <f t="shared" si="4"/>
        <v>1.1599999999999999</v>
      </c>
      <c r="U7" s="3">
        <f t="shared" si="4"/>
        <v>1.1599999999999999</v>
      </c>
      <c r="V7" s="3">
        <f t="shared" si="4"/>
        <v>1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87000000000</v>
      </c>
      <c r="H8" s="2">
        <f>IFERROR(INDEX(D8:G8,COUNT(D8:G8)),"")</f>
        <v>87000000000</v>
      </c>
      <c r="I8" s="2">
        <f t="shared" ref="I8:V8" si="5">IFERROR(INDEX(I51:I500,MATCH($C$8,$C$51:$C$500,0)),"")</f>
        <v>669000000000</v>
      </c>
      <c r="J8" s="2">
        <f t="shared" si="5"/>
        <v>693000000000</v>
      </c>
      <c r="K8" s="2">
        <f t="shared" si="5"/>
        <v>671000000000</v>
      </c>
      <c r="L8" s="2">
        <f t="shared" si="5"/>
        <v>505000000000</v>
      </c>
      <c r="M8" s="2">
        <f t="shared" si="5"/>
        <v>1408000000000</v>
      </c>
      <c r="N8" s="2">
        <f t="shared" si="5"/>
        <v>973000000000</v>
      </c>
      <c r="O8" s="2">
        <f t="shared" si="5"/>
        <v>138000000000</v>
      </c>
      <c r="P8" s="2">
        <f t="shared" si="5"/>
        <v>-616000000000</v>
      </c>
      <c r="Q8" s="2">
        <f t="shared" si="5"/>
        <v>-2636000000000</v>
      </c>
      <c r="R8" s="2">
        <f t="shared" si="5"/>
        <v>-164000000000</v>
      </c>
      <c r="S8" s="2">
        <f t="shared" si="5"/>
        <v>-93000000000</v>
      </c>
      <c r="T8" s="2">
        <f t="shared" si="5"/>
        <v>-99000000000</v>
      </c>
      <c r="U8" s="2">
        <f t="shared" si="5"/>
        <v>-409000000000</v>
      </c>
      <c r="V8" s="2">
        <f t="shared" si="5"/>
        <v>-320000000000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6.68</v>
      </c>
      <c r="H9" s="3">
        <f>IFERROR(INDEX(D9:G9,COUNT(D9:G9)),"")</f>
        <v>6.68</v>
      </c>
      <c r="I9" s="3">
        <f t="shared" ref="I9:V9" si="6">IFERROR(INDEX(I51:I500,MATCH($C$9,$C$51:$C$500,0)),"")</f>
        <v>51.45</v>
      </c>
      <c r="J9" s="3">
        <f t="shared" si="6"/>
        <v>53.27</v>
      </c>
      <c r="K9" s="3">
        <f t="shared" si="6"/>
        <v>51.56</v>
      </c>
      <c r="L9" s="3">
        <f t="shared" si="6"/>
        <v>38.83</v>
      </c>
      <c r="M9" s="3">
        <f t="shared" si="6"/>
        <v>866.36</v>
      </c>
      <c r="N9" s="3">
        <f t="shared" si="6"/>
        <v>598.27</v>
      </c>
      <c r="O9" s="3">
        <f t="shared" si="6"/>
        <v>84.7</v>
      </c>
      <c r="P9" s="3">
        <f t="shared" si="6"/>
        <v>-378.69</v>
      </c>
      <c r="Q9" s="3">
        <f t="shared" si="6"/>
        <v>-1621.36</v>
      </c>
      <c r="R9" s="3">
        <f t="shared" si="6"/>
        <v>-126.25</v>
      </c>
      <c r="S9" s="3">
        <f t="shared" si="6"/>
        <v>-80.19</v>
      </c>
      <c r="T9" s="3">
        <f t="shared" si="6"/>
        <v>-85.36</v>
      </c>
      <c r="U9" s="3">
        <f t="shared" si="6"/>
        <v>-353.5</v>
      </c>
      <c r="V9" s="3">
        <f t="shared" si="6"/>
        <v>-319.89</v>
      </c>
    </row>
    <row r="10" spans="1:22" ht="15.5" x14ac:dyDescent="0.35">
      <c r="C10" t="s">
        <v>17</v>
      </c>
      <c r="D10" s="3">
        <f ca="1">IFERROR(IF(D9=0,"",D2/D9),"")</f>
        <v>374.25149700598803</v>
      </c>
      <c r="I10" s="3">
        <f t="shared" ref="I10:V10" ca="1" si="7">IFERROR(IF(I9=0,"",I2/I9),"")</f>
        <v>53.2555879494655</v>
      </c>
      <c r="J10" s="3">
        <f t="shared" ca="1" si="7"/>
        <v>60.822226393842683</v>
      </c>
      <c r="K10" s="3" t="str">
        <f t="shared" ca="1" si="7"/>
        <v/>
      </c>
      <c r="L10" s="3">
        <f t="shared" ca="1" si="7"/>
        <v>32.449137265001291</v>
      </c>
      <c r="M10" s="3">
        <f t="shared" ca="1" si="7"/>
        <v>1.2372166305000232</v>
      </c>
      <c r="N10" s="3">
        <f t="shared" ca="1" si="7"/>
        <v>1.1491467063366039</v>
      </c>
      <c r="O10" s="3">
        <f t="shared" ca="1" si="7"/>
        <v>10.256788665879574</v>
      </c>
      <c r="P10" s="3" t="str">
        <f t="shared" ca="1" si="7"/>
        <v/>
      </c>
      <c r="Q10" s="3" t="str">
        <f t="shared" ca="1" si="7"/>
        <v/>
      </c>
      <c r="R10" s="3">
        <f t="shared" ca="1" si="7"/>
        <v>-10.726010297029703</v>
      </c>
      <c r="S10" s="3">
        <f t="shared" ca="1" si="7"/>
        <v>-14.941703454296047</v>
      </c>
      <c r="T10" s="3">
        <f t="shared" ca="1" si="7"/>
        <v>-19.622774133083411</v>
      </c>
      <c r="U10" s="3">
        <f t="shared" ca="1" si="7"/>
        <v>-3.2857038189533241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1201803000000</v>
      </c>
      <c r="H11" s="2">
        <f>IFERROR(INDEX(D11:G11,COUNT(D11:G11)),"")</f>
        <v>1201803000000</v>
      </c>
      <c r="I11" s="2">
        <f t="shared" ref="I11:V11" si="8">IFERROR(INDEX(I51:I500,MATCH($C$11,$C$51:$C$500,0)),"")</f>
        <v>1159893000000</v>
      </c>
      <c r="J11" s="2">
        <f t="shared" si="8"/>
        <v>2101314000000</v>
      </c>
      <c r="K11" s="2">
        <f t="shared" si="8"/>
        <v>1186238000000</v>
      </c>
      <c r="L11" s="2">
        <f t="shared" si="8"/>
        <v>1065996000000</v>
      </c>
      <c r="M11" s="2">
        <f t="shared" si="8"/>
        <v>1914514000000</v>
      </c>
      <c r="N11" s="2">
        <f t="shared" si="8"/>
        <v>907531000000</v>
      </c>
      <c r="O11" s="2">
        <f t="shared" si="8"/>
        <v>314062000000</v>
      </c>
      <c r="P11" s="2">
        <f t="shared" si="8"/>
        <v>215920000000</v>
      </c>
      <c r="Q11" s="2">
        <f t="shared" si="8"/>
        <v>930138000000</v>
      </c>
      <c r="R11" s="2">
        <f t="shared" si="8"/>
        <v>740436843020</v>
      </c>
      <c r="S11" s="2">
        <f t="shared" si="8"/>
        <v>159848063872</v>
      </c>
      <c r="T11" s="2">
        <f t="shared" si="8"/>
        <v>279958770048</v>
      </c>
      <c r="U11" s="2">
        <f t="shared" si="8"/>
        <v>515437837445</v>
      </c>
      <c r="V11" s="2">
        <f t="shared" si="8"/>
        <v>168707958679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572000000000</v>
      </c>
      <c r="H12" s="2">
        <f>IFERROR(INDEX(D12:G12,COUNT(D12:G12)),"")</f>
        <v>572000000000</v>
      </c>
      <c r="I12" s="2">
        <f t="shared" ref="I12:V12" si="9">IFERROR(INDEX(I51:I500,MATCH($C$12,$C$51:$C$500,0)),"")</f>
        <v>449000000000</v>
      </c>
      <c r="J12" s="2">
        <f t="shared" si="9"/>
        <v>-445000000000</v>
      </c>
      <c r="K12" s="2">
        <f t="shared" si="9"/>
        <v>-539000000000</v>
      </c>
      <c r="L12" s="2">
        <f t="shared" si="9"/>
        <v>-554000000000</v>
      </c>
      <c r="M12" s="2">
        <f t="shared" si="9"/>
        <v>-1421000000000</v>
      </c>
      <c r="N12" s="2">
        <f t="shared" si="9"/>
        <v>-303000000000</v>
      </c>
      <c r="O12" s="2">
        <f t="shared" si="9"/>
        <v>-63000000000</v>
      </c>
      <c r="P12" s="2">
        <f t="shared" si="9"/>
        <v>-38000000000</v>
      </c>
      <c r="Q12" s="2">
        <f t="shared" si="9"/>
        <v>-663000000000</v>
      </c>
      <c r="R12" s="2">
        <f t="shared" si="9"/>
        <v>-500000000000</v>
      </c>
      <c r="S12" s="2">
        <f t="shared" si="9"/>
        <v>-20000000000</v>
      </c>
      <c r="T12" s="2">
        <f t="shared" si="9"/>
        <v>-115000000000</v>
      </c>
      <c r="U12" s="2">
        <f t="shared" si="9"/>
        <v>-325000000000</v>
      </c>
      <c r="V12" s="2">
        <f t="shared" si="9"/>
        <v>701000000000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1774000000000</v>
      </c>
      <c r="H13" s="2">
        <f>IFERROR(INDEX(D13:G13,COUNT(D13:G13)),"")</f>
        <v>1774000000000</v>
      </c>
      <c r="I13" s="2">
        <f t="shared" ref="I13:V13" si="10">IFERROR(INDEX(I51:I500,MATCH($C$13,$C$51:$C$500,0)),"")</f>
        <v>1609000000000</v>
      </c>
      <c r="J13" s="2">
        <f t="shared" si="10"/>
        <v>1656000000000</v>
      </c>
      <c r="K13" s="2">
        <f t="shared" si="10"/>
        <v>647000000000</v>
      </c>
      <c r="L13" s="2">
        <f t="shared" si="10"/>
        <v>512000000000</v>
      </c>
      <c r="M13" s="2">
        <f t="shared" si="10"/>
        <v>494000000000</v>
      </c>
      <c r="N13" s="2">
        <f t="shared" si="10"/>
        <v>605000000000</v>
      </c>
      <c r="O13" s="2">
        <f t="shared" si="10"/>
        <v>251000000000</v>
      </c>
      <c r="P13" s="2">
        <f t="shared" si="10"/>
        <v>178000000000</v>
      </c>
      <c r="Q13" s="2">
        <f t="shared" si="10"/>
        <v>267000000000</v>
      </c>
      <c r="R13" s="2">
        <f t="shared" si="10"/>
        <v>240000000000</v>
      </c>
      <c r="S13" s="2">
        <f t="shared" si="10"/>
        <v>140000000000</v>
      </c>
      <c r="T13" s="2">
        <f t="shared" si="10"/>
        <v>165000000000</v>
      </c>
      <c r="U13" s="2">
        <f t="shared" si="10"/>
        <v>190000000000</v>
      </c>
      <c r="V13" s="2">
        <f t="shared" si="10"/>
        <v>870000000000</v>
      </c>
    </row>
    <row r="14" spans="1:22" ht="15.5" x14ac:dyDescent="0.35">
      <c r="C14" t="s">
        <v>26</v>
      </c>
      <c r="D14" s="2">
        <f>IFERROR(INDEX(D51:D500,MATCH($C$14,$C$51:$C$500,0)),"")</f>
        <v>-36333000000</v>
      </c>
      <c r="H14" s="2">
        <f>IFERROR(SUM(D14:G14)*(4/MAX(1,COUNT(D14:G14))),"")</f>
        <v>-145332000000</v>
      </c>
      <c r="I14" s="2">
        <f t="shared" ref="I14:V14" si="11">IFERROR(INDEX(I51:I500,MATCH($C$14,$C$51:$C$500,0)),"")</f>
        <v>-155920000000</v>
      </c>
      <c r="J14" s="2">
        <f t="shared" si="11"/>
        <v>-96056000000</v>
      </c>
      <c r="K14" s="2">
        <f t="shared" si="11"/>
        <v>-83760000000</v>
      </c>
      <c r="L14" s="2">
        <f t="shared" si="11"/>
        <v>-67864000000</v>
      </c>
      <c r="M14" s="2">
        <f t="shared" si="11"/>
        <v>-64985000000</v>
      </c>
      <c r="N14" s="2">
        <f t="shared" si="11"/>
        <v>-91169000000</v>
      </c>
      <c r="O14" s="2">
        <f t="shared" si="11"/>
        <v>-52397000000</v>
      </c>
      <c r="P14" s="2">
        <f t="shared" si="11"/>
        <v>-41357000000</v>
      </c>
      <c r="Q14" s="2">
        <f t="shared" si="11"/>
        <v>-39708000000</v>
      </c>
      <c r="R14" s="2">
        <f t="shared" si="11"/>
        <v>-51990657726</v>
      </c>
      <c r="S14" s="2">
        <f t="shared" si="11"/>
        <v>-57298648120</v>
      </c>
      <c r="T14" s="2">
        <f t="shared" si="11"/>
        <v>-55779008271</v>
      </c>
      <c r="U14" s="2">
        <f t="shared" si="11"/>
        <v>-18945082871</v>
      </c>
      <c r="V14" s="2">
        <f t="shared" si="11"/>
        <v>-18025499296</v>
      </c>
    </row>
    <row r="15" spans="1:22" ht="15.5" x14ac:dyDescent="0.35">
      <c r="C15" t="s">
        <v>27</v>
      </c>
      <c r="D15" s="2">
        <f>IFERROR(INDEX(D51:D500,MATCH($C$15,$C$51:$C$500,0)),"")</f>
        <v>-89354000000</v>
      </c>
      <c r="H15" s="2">
        <f>IFERROR(SUM(D15:G15)*(4/MAX(1,COUNT(D15:G15))),"")</f>
        <v>-357416000000</v>
      </c>
      <c r="I15" s="2">
        <f t="shared" ref="I15:V15" si="12">IFERROR(INDEX(I51:I500,MATCH($C$15,$C$51:$C$500,0)),"")</f>
        <v>-380870000000</v>
      </c>
      <c r="J15" s="2">
        <f t="shared" si="12"/>
        <v>-410248000000</v>
      </c>
      <c r="K15" s="2">
        <f t="shared" si="12"/>
        <v>-419365000000</v>
      </c>
      <c r="L15" s="2">
        <f t="shared" si="12"/>
        <v>-273926000000</v>
      </c>
      <c r="M15" s="2">
        <f t="shared" si="12"/>
        <v>-272681000000</v>
      </c>
      <c r="N15" s="2">
        <f t="shared" si="12"/>
        <v>-185400000000</v>
      </c>
      <c r="O15" s="2">
        <f t="shared" si="12"/>
        <v>-183462000000</v>
      </c>
      <c r="P15" s="2">
        <f t="shared" si="12"/>
        <v>-139763000000</v>
      </c>
      <c r="Q15" s="2">
        <f t="shared" si="12"/>
        <v>-96518000000</v>
      </c>
      <c r="R15" s="2">
        <f t="shared" si="12"/>
        <v>-73591844049</v>
      </c>
      <c r="S15" s="2">
        <f t="shared" si="12"/>
        <v>-44040542713</v>
      </c>
      <c r="T15" s="2">
        <f t="shared" si="12"/>
        <v>-33799163970</v>
      </c>
      <c r="U15" s="2">
        <f t="shared" si="12"/>
        <v>-21568661267</v>
      </c>
      <c r="V15" s="2">
        <f t="shared" si="12"/>
        <v>-25061978940</v>
      </c>
    </row>
    <row r="16" spans="1:22" ht="15.5" x14ac:dyDescent="0.35">
      <c r="C16" t="s">
        <v>28</v>
      </c>
      <c r="D16" s="2">
        <f>IFERROR(INDEX(D51:D500,MATCH($C$16,$C$51:$C$500,0)),"")</f>
        <v>382926000000</v>
      </c>
      <c r="H16" s="2">
        <f>IFERROR(SUM(D16:G16)*(4/MAX(1,COUNT(D16:G16))),"")</f>
        <v>1531704000000</v>
      </c>
      <c r="I16" s="2">
        <f t="shared" ref="I16:V16" si="13">IFERROR(INDEX(I51:I500,MATCH($C$16,$C$51:$C$500,0)),"")</f>
        <v>1545047000000</v>
      </c>
      <c r="J16" s="2">
        <f t="shared" si="13"/>
        <v>1360362000000</v>
      </c>
      <c r="K16" s="2">
        <f t="shared" si="13"/>
        <v>1666409000000</v>
      </c>
      <c r="L16" s="2">
        <f t="shared" si="13"/>
        <v>984307000000</v>
      </c>
      <c r="M16" s="2">
        <f t="shared" si="13"/>
        <v>972865000000</v>
      </c>
      <c r="N16" s="2">
        <f t="shared" si="13"/>
        <v>310650000000</v>
      </c>
      <c r="O16" s="2">
        <f t="shared" si="13"/>
        <v>-149536000000</v>
      </c>
      <c r="P16" s="2">
        <f t="shared" si="13"/>
        <v>166156000000</v>
      </c>
      <c r="Q16" s="2">
        <f t="shared" si="13"/>
        <v>200039000000</v>
      </c>
      <c r="R16" s="2">
        <f t="shared" si="13"/>
        <v>172293808792</v>
      </c>
      <c r="S16" s="2">
        <f t="shared" si="13"/>
        <v>105746619241</v>
      </c>
      <c r="T16" s="2">
        <f t="shared" si="13"/>
        <v>93505936951</v>
      </c>
      <c r="U16" s="2">
        <f t="shared" si="13"/>
        <v>71761148171</v>
      </c>
      <c r="V16" s="2">
        <f t="shared" si="13"/>
        <v>77021581469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32525000000000</v>
      </c>
      <c r="H20" s="2">
        <f t="shared" ref="H20:V20" ca="1" si="14">IFERROR(H21*H2,"")</f>
        <v>32525000000000</v>
      </c>
      <c r="I20" s="2">
        <f t="shared" ca="1" si="14"/>
        <v>35647400000000</v>
      </c>
      <c r="J20" s="2">
        <f t="shared" ca="1" si="14"/>
        <v>42152400000000</v>
      </c>
      <c r="K20" s="2" t="str">
        <f t="shared" ca="1" si="14"/>
        <v/>
      </c>
      <c r="L20" s="2">
        <f t="shared" ca="1" si="14"/>
        <v>16392600000000</v>
      </c>
      <c r="M20" s="2">
        <f t="shared" ca="1" si="14"/>
        <v>1747156250000</v>
      </c>
      <c r="N20" s="2">
        <f t="shared" ca="1" si="14"/>
        <v>1120625000000</v>
      </c>
      <c r="O20" s="2">
        <f t="shared" ca="1" si="14"/>
        <v>1416062500000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1760406440000</v>
      </c>
      <c r="S20" s="2">
        <f t="shared" ca="1" si="14"/>
        <v>1389883232000</v>
      </c>
      <c r="T20" s="2">
        <f t="shared" ca="1" si="14"/>
        <v>1943000000000</v>
      </c>
      <c r="U20" s="2">
        <f t="shared" ca="1" si="14"/>
        <v>1347335708000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13010000000</v>
      </c>
      <c r="H21" s="2">
        <f>IFERROR(INDEX(D21:G21,COUNT(D21:G21)),"")</f>
        <v>13010000000</v>
      </c>
      <c r="I21" s="2">
        <f t="shared" ref="I21:V21" si="15">IFERROR(INDEX(I51:I500,MATCH($C$7,$C$51:$C$500,0)),"")</f>
        <v>13010000000</v>
      </c>
      <c r="J21" s="2">
        <f t="shared" si="15"/>
        <v>13010000000</v>
      </c>
      <c r="K21" s="2">
        <f t="shared" si="15"/>
        <v>13010000000</v>
      </c>
      <c r="L21" s="2">
        <f t="shared" si="15"/>
        <v>13010000000</v>
      </c>
      <c r="M21" s="2">
        <f t="shared" si="15"/>
        <v>1630000000</v>
      </c>
      <c r="N21" s="2">
        <f t="shared" si="15"/>
        <v>1630000000</v>
      </c>
      <c r="O21" s="2">
        <f t="shared" si="15"/>
        <v>1630000000</v>
      </c>
      <c r="P21" s="2">
        <f t="shared" si="15"/>
        <v>1630000000</v>
      </c>
      <c r="Q21" s="2">
        <f t="shared" si="15"/>
        <v>1630000000</v>
      </c>
      <c r="R21" s="2">
        <f t="shared" si="15"/>
        <v>1300000000</v>
      </c>
      <c r="S21" s="2">
        <f t="shared" si="15"/>
        <v>1160000000</v>
      </c>
      <c r="T21" s="2">
        <f t="shared" si="15"/>
        <v>1160000000</v>
      </c>
      <c r="U21" s="2">
        <f t="shared" si="15"/>
        <v>1160000000</v>
      </c>
      <c r="V21" s="2">
        <f t="shared" si="15"/>
        <v>1000000000</v>
      </c>
    </row>
    <row r="23" spans="1:22" ht="15.5" x14ac:dyDescent="0.35">
      <c r="B23" t="s">
        <v>53</v>
      </c>
      <c r="C23" t="s">
        <v>54</v>
      </c>
      <c r="D23" s="3">
        <f>IFERROR(D5/D6*100,"")</f>
        <v>2.7382458122545814</v>
      </c>
      <c r="H23" s="3">
        <f t="shared" ref="H23:V23" si="16">IFERROR(H5/H6*100,"")</f>
        <v>10.952983249018326</v>
      </c>
      <c r="I23" s="3">
        <f t="shared" si="16"/>
        <v>11.233915626083634</v>
      </c>
      <c r="J23" s="3">
        <f t="shared" si="16"/>
        <v>10.178414804651204</v>
      </c>
      <c r="K23" s="3">
        <f t="shared" si="16"/>
        <v>14.961511678709128</v>
      </c>
      <c r="L23" s="3">
        <f t="shared" si="16"/>
        <v>10.328129300935018</v>
      </c>
      <c r="M23" s="3">
        <f t="shared" si="16"/>
        <v>10.199431570666938</v>
      </c>
      <c r="N23" s="3">
        <f t="shared" si="16"/>
        <v>1.7801660947788032</v>
      </c>
      <c r="O23" s="3">
        <f t="shared" si="16"/>
        <v>-5.7654708058094615</v>
      </c>
      <c r="P23" s="3">
        <f t="shared" si="16"/>
        <v>0.10462783030629247</v>
      </c>
      <c r="Q23" s="3">
        <f t="shared" si="16"/>
        <v>1.577520854471852</v>
      </c>
      <c r="R23" s="3">
        <f t="shared" si="16"/>
        <v>2.6472628636676019</v>
      </c>
      <c r="S23" s="3">
        <f t="shared" si="16"/>
        <v>5.4659999147650877</v>
      </c>
      <c r="T23" s="3">
        <f t="shared" si="16"/>
        <v>3.7836438751187829</v>
      </c>
      <c r="U23" s="3">
        <f t="shared" si="16"/>
        <v>3.042749786461191</v>
      </c>
      <c r="V23" s="3">
        <f t="shared" si="16"/>
        <v>20.626658337261599</v>
      </c>
    </row>
    <row r="24" spans="1:22" ht="15.5" x14ac:dyDescent="0.35">
      <c r="C24" t="s">
        <v>55</v>
      </c>
      <c r="D24" s="4">
        <f>IFERROR(_xlfn.RRI(5,I23,D23),"")</f>
        <v>-0.24597064285413639</v>
      </c>
      <c r="H24" s="4">
        <f t="shared" ref="H24:V24" si="17">IFERROR(_xlfn.RRI(5,M23,H23),"")</f>
        <v>1.4358075331744713E-2</v>
      </c>
      <c r="I24" s="4">
        <f t="shared" si="17"/>
        <v>0.44548678804614861</v>
      </c>
      <c r="J24" s="4" t="str">
        <f t="shared" si="17"/>
        <v/>
      </c>
      <c r="K24" s="4">
        <f t="shared" si="17"/>
        <v>1.6981472744476362</v>
      </c>
      <c r="L24" s="4">
        <f t="shared" si="17"/>
        <v>0.45616071887447607</v>
      </c>
      <c r="M24" s="4">
        <f t="shared" si="17"/>
        <v>0.30965160722546159</v>
      </c>
      <c r="N24" s="4">
        <f t="shared" si="17"/>
        <v>-0.20097902345120033</v>
      </c>
      <c r="O24" s="4" t="str">
        <f t="shared" si="17"/>
        <v/>
      </c>
      <c r="P24" s="4">
        <f t="shared" si="17"/>
        <v>-0.49034510971974365</v>
      </c>
      <c r="Q24" s="4">
        <f t="shared" si="17"/>
        <v>-0.40198889775969837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21.53</v>
      </c>
      <c r="H25" s="3">
        <f>IFERROR(INDEX(D25:G25,COUNT(D25:G25)),"")</f>
        <v>21.53</v>
      </c>
      <c r="I25" s="3">
        <f t="shared" ref="I25:V25" si="18">IFERROR(INDEX(I51:I500,MATCH($C$25,$C$51:$C$500,0)),"")</f>
        <v>85.55</v>
      </c>
      <c r="J25" s="3">
        <f t="shared" si="18"/>
        <v>69.36</v>
      </c>
      <c r="K25" s="3">
        <f t="shared" si="18"/>
        <v>93.13</v>
      </c>
      <c r="L25" s="3">
        <f t="shared" si="18"/>
        <v>53.55</v>
      </c>
      <c r="M25" s="3">
        <f t="shared" si="18"/>
        <v>414.65</v>
      </c>
      <c r="N25" s="3">
        <f t="shared" si="18"/>
        <v>71.45</v>
      </c>
      <c r="O25" s="3">
        <f t="shared" si="18"/>
        <v>-208.38</v>
      </c>
      <c r="P25" s="3">
        <f t="shared" si="18"/>
        <v>9.9499999999999993</v>
      </c>
      <c r="Q25" s="3">
        <f t="shared" si="18"/>
        <v>57.55</v>
      </c>
      <c r="R25" s="3">
        <f t="shared" si="18"/>
        <v>66.05</v>
      </c>
      <c r="S25" s="3">
        <f t="shared" si="18"/>
        <v>60.89</v>
      </c>
      <c r="T25" s="3">
        <f t="shared" si="18"/>
        <v>54.12</v>
      </c>
      <c r="U25" s="3">
        <f t="shared" si="18"/>
        <v>43.14</v>
      </c>
      <c r="V25" s="3">
        <f t="shared" si="18"/>
        <v>50.46</v>
      </c>
    </row>
    <row r="26" spans="1:22" ht="15.5" x14ac:dyDescent="0.35">
      <c r="C26" t="s">
        <v>58</v>
      </c>
      <c r="D26" s="4">
        <f>IFERROR(_xlfn.RRI(5,I25,D25),"")</f>
        <v>-0.24113451035985722</v>
      </c>
      <c r="H26" s="4">
        <f t="shared" ref="H26:V26" si="19">IFERROR(_xlfn.RRI(5,M25,H25),"")</f>
        <v>-0.44655754388921187</v>
      </c>
      <c r="I26" s="4">
        <f t="shared" si="19"/>
        <v>3.6677221717711816E-2</v>
      </c>
      <c r="J26" s="4" t="str">
        <f t="shared" si="19"/>
        <v/>
      </c>
      <c r="K26" s="4">
        <f t="shared" si="19"/>
        <v>0.56405962230143047</v>
      </c>
      <c r="L26" s="4">
        <f t="shared" si="19"/>
        <v>-1.4304373880358434E-2</v>
      </c>
      <c r="M26" s="4">
        <f t="shared" si="19"/>
        <v>0.4439819667404683</v>
      </c>
      <c r="N26" s="4">
        <f t="shared" si="19"/>
        <v>3.2502832665599612E-2</v>
      </c>
      <c r="O26" s="4" t="str">
        <f t="shared" si="19"/>
        <v/>
      </c>
      <c r="P26" s="4">
        <f t="shared" si="19"/>
        <v>-0.25425802599485159</v>
      </c>
      <c r="Q26" s="4">
        <f t="shared" si="19"/>
        <v>2.6643392472732286E-2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251.94281322059953</v>
      </c>
      <c r="H27" s="3">
        <f t="shared" ref="H27:V27" si="20">IFERROR(H4/H21,"")</f>
        <v>1007.7712528823981</v>
      </c>
      <c r="I27" s="3">
        <f t="shared" si="20"/>
        <v>987.50453497309763</v>
      </c>
      <c r="J27" s="3">
        <f t="shared" si="20"/>
        <v>938.32152190622594</v>
      </c>
      <c r="K27" s="3">
        <f t="shared" si="20"/>
        <v>860.14688700999227</v>
      </c>
      <c r="L27" s="3">
        <f t="shared" si="20"/>
        <v>731.59200614911606</v>
      </c>
      <c r="M27" s="3">
        <f t="shared" si="20"/>
        <v>5755.7613496932518</v>
      </c>
      <c r="N27" s="3">
        <f t="shared" si="20"/>
        <v>4362.039263803681</v>
      </c>
      <c r="O27" s="3">
        <f t="shared" si="20"/>
        <v>4305.471779141104</v>
      </c>
      <c r="P27" s="3">
        <f t="shared" si="20"/>
        <v>3659.2944785276072</v>
      </c>
      <c r="Q27" s="3">
        <f t="shared" si="20"/>
        <v>3587.7337423312883</v>
      </c>
      <c r="R27" s="3">
        <f t="shared" si="20"/>
        <v>3975.6638979053846</v>
      </c>
      <c r="S27" s="3">
        <f t="shared" si="20"/>
        <v>3572.5157780905174</v>
      </c>
      <c r="T27" s="3">
        <f t="shared" si="20"/>
        <v>2879.9942860974138</v>
      </c>
      <c r="U27" s="3">
        <f t="shared" si="20"/>
        <v>2158.2758559620688</v>
      </c>
      <c r="V27" s="3">
        <f t="shared" si="20"/>
        <v>1788.082522163</v>
      </c>
    </row>
    <row r="28" spans="1:22" ht="15.5" x14ac:dyDescent="0.35">
      <c r="C28" t="s">
        <v>60</v>
      </c>
      <c r="D28" s="4">
        <f>IFERROR(_xlfn.RRI(5,I27,D27),"")</f>
        <v>-0.23905621351819706</v>
      </c>
      <c r="H28" s="4">
        <f t="shared" ref="H28:V28" si="21">IFERROR(_xlfn.RRI(5,M27,H27),"")</f>
        <v>-0.29424845518968756</v>
      </c>
      <c r="I28" s="4">
        <f t="shared" si="21"/>
        <v>-0.25703234767127381</v>
      </c>
      <c r="J28" s="4">
        <f t="shared" si="21"/>
        <v>-0.26266273081626001</v>
      </c>
      <c r="K28" s="4">
        <f t="shared" si="21"/>
        <v>-0.2514254596496639</v>
      </c>
      <c r="L28" s="4">
        <f t="shared" si="21"/>
        <v>-0.27240492743406253</v>
      </c>
      <c r="M28" s="4">
        <f t="shared" si="21"/>
        <v>7.6808867481348742E-2</v>
      </c>
      <c r="N28" s="4">
        <f t="shared" si="21"/>
        <v>4.0742004209106231E-2</v>
      </c>
      <c r="O28" s="4">
        <f t="shared" si="21"/>
        <v>8.3741799253801874E-2</v>
      </c>
      <c r="P28" s="4">
        <f t="shared" si="21"/>
        <v>0.11136849580477648</v>
      </c>
      <c r="Q28" s="4">
        <f t="shared" si="21"/>
        <v>0.1494405904308882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-0.74833430742255991</v>
      </c>
      <c r="I29" s="4">
        <f t="shared" si="22"/>
        <v>0.23341983852364473</v>
      </c>
      <c r="J29" s="4">
        <f t="shared" si="22"/>
        <v>-0.25523461827552879</v>
      </c>
      <c r="K29" s="4">
        <f t="shared" si="22"/>
        <v>0.73912231559290387</v>
      </c>
      <c r="L29" s="4">
        <f t="shared" si="22"/>
        <v>-0.87085493789943325</v>
      </c>
      <c r="M29" s="4">
        <f t="shared" si="22"/>
        <v>4.803358992302309</v>
      </c>
      <c r="N29" s="4">
        <f t="shared" si="22"/>
        <v>-1.3428831941645072</v>
      </c>
      <c r="O29" s="4">
        <f t="shared" si="22"/>
        <v>-21.942713567839196</v>
      </c>
      <c r="P29" s="4">
        <f t="shared" si="22"/>
        <v>-0.82710686359687224</v>
      </c>
      <c r="Q29" s="4">
        <f t="shared" si="22"/>
        <v>-0.12869038607115821</v>
      </c>
      <c r="R29" s="4">
        <f t="shared" si="22"/>
        <v>8.4742979142716321E-2</v>
      </c>
      <c r="S29" s="4">
        <f t="shared" si="22"/>
        <v>0.12509238728750929</v>
      </c>
      <c r="T29" s="4">
        <f t="shared" si="22"/>
        <v>0.25452016689847001</v>
      </c>
      <c r="U29" s="4">
        <f t="shared" si="22"/>
        <v>-0.14506539833531509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2.0523164392204658E-2</v>
      </c>
      <c r="I30" s="4">
        <f t="shared" si="23"/>
        <v>5.2415949030940961E-2</v>
      </c>
      <c r="J30" s="4">
        <f t="shared" si="23"/>
        <v>9.0885215161309443E-2</v>
      </c>
      <c r="K30" s="4">
        <f t="shared" si="23"/>
        <v>0.17571936240467018</v>
      </c>
      <c r="L30" s="4">
        <f t="shared" si="23"/>
        <v>-0.87289396455116997</v>
      </c>
      <c r="M30" s="4">
        <f t="shared" si="23"/>
        <v>0.31951158657711176</v>
      </c>
      <c r="N30" s="4">
        <f t="shared" si="23"/>
        <v>1.3138510148093842E-2</v>
      </c>
      <c r="O30" s="4">
        <f t="shared" si="23"/>
        <v>0.17658521455575762</v>
      </c>
      <c r="P30" s="4">
        <f t="shared" si="23"/>
        <v>1.9945943967909708E-2</v>
      </c>
      <c r="Q30" s="4">
        <f t="shared" si="23"/>
        <v>-9.7576194954125992E-2</v>
      </c>
      <c r="R30" s="4">
        <f t="shared" si="23"/>
        <v>0.1128471208685177</v>
      </c>
      <c r="S30" s="4">
        <f t="shared" si="23"/>
        <v>0.24045932845634804</v>
      </c>
      <c r="T30" s="4">
        <f t="shared" si="23"/>
        <v>0.33439582254587802</v>
      </c>
      <c r="U30" s="4">
        <f t="shared" si="23"/>
        <v>0.20703369626993218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767.14</v>
      </c>
      <c r="H32" s="3">
        <f>IFERROR(INDEX(D32:G32,COUNT(D32:G32)),"")</f>
        <v>767.14</v>
      </c>
      <c r="I32" s="3">
        <f t="shared" ref="I32:V32" si="24">IFERROR(INDEX(I51:I500,MATCH($C$32,$C$51:$C$500,0)),"")</f>
        <v>745.48</v>
      </c>
      <c r="J32" s="3">
        <f t="shared" si="24"/>
        <v>658.91</v>
      </c>
      <c r="K32" s="3">
        <f t="shared" si="24"/>
        <v>608.61</v>
      </c>
      <c r="L32" s="3">
        <f t="shared" si="24"/>
        <v>534.78</v>
      </c>
      <c r="M32" s="3">
        <f t="shared" si="24"/>
        <v>3962.54</v>
      </c>
      <c r="N32" s="3">
        <f t="shared" si="24"/>
        <v>3667.66</v>
      </c>
      <c r="O32" s="3">
        <f t="shared" si="24"/>
        <v>3654.45</v>
      </c>
      <c r="P32" s="3">
        <f t="shared" si="24"/>
        <v>3866.79</v>
      </c>
      <c r="Q32" s="3">
        <f t="shared" si="24"/>
        <v>3870.59</v>
      </c>
      <c r="R32" s="3">
        <f t="shared" si="24"/>
        <v>2400.31</v>
      </c>
      <c r="S32" s="3">
        <f t="shared" si="24"/>
        <v>1508.53</v>
      </c>
      <c r="T32" s="3">
        <f t="shared" si="24"/>
        <v>1425.66</v>
      </c>
      <c r="U32" s="3">
        <f t="shared" si="24"/>
        <v>1393.81</v>
      </c>
      <c r="V32" s="3">
        <f t="shared" si="24"/>
        <v>233.18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3.53</v>
      </c>
      <c r="H33" s="3">
        <f>IFERROR(INDEX(D33:G33,COUNT(D33:G33)),"")</f>
        <v>3.53</v>
      </c>
      <c r="I33" s="3">
        <f t="shared" ref="I33:V33" si="25">IFERROR(INDEX(I51:I500,MATCH($C$33,$C$51:$C$500,0)),"")</f>
        <v>3.68</v>
      </c>
      <c r="J33" s="3">
        <f t="shared" si="25"/>
        <v>4.92</v>
      </c>
      <c r="K33" s="3">
        <f t="shared" si="25"/>
        <v>3.58</v>
      </c>
      <c r="L33" s="3">
        <f t="shared" si="25"/>
        <v>2.36</v>
      </c>
      <c r="M33" s="3">
        <f t="shared" si="25"/>
        <v>2.16</v>
      </c>
      <c r="N33" s="3">
        <f t="shared" si="25"/>
        <v>1.5</v>
      </c>
      <c r="O33" s="3">
        <f t="shared" si="25"/>
        <v>1.9</v>
      </c>
      <c r="P33" s="3">
        <f t="shared" si="25"/>
        <v>0.93</v>
      </c>
      <c r="Q33" s="3">
        <f t="shared" si="25"/>
        <v>2.4700000000000002</v>
      </c>
      <c r="R33" s="3">
        <f t="shared" si="25"/>
        <v>4.54</v>
      </c>
      <c r="S33" s="3">
        <f t="shared" si="25"/>
        <v>6.5</v>
      </c>
      <c r="T33" s="3">
        <f t="shared" si="25"/>
        <v>9.61</v>
      </c>
      <c r="U33" s="3">
        <f t="shared" si="25"/>
        <v>6.82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125.87</v>
      </c>
      <c r="H34" s="3">
        <f>IFERROR(INDEX(D34:G34,COUNT(D34:G34)),"")</f>
        <v>125.87</v>
      </c>
      <c r="I34" s="3">
        <f t="shared" ref="I34:V34" si="26">IFERROR(INDEX(I51:I500,MATCH($C$34,$C$51:$C$500,0)),"")</f>
        <v>32.03</v>
      </c>
      <c r="J34" s="3">
        <f t="shared" si="26"/>
        <v>46.71</v>
      </c>
      <c r="K34" s="3">
        <f t="shared" si="26"/>
        <v>23.41</v>
      </c>
      <c r="L34" s="3">
        <f t="shared" si="26"/>
        <v>23.53</v>
      </c>
      <c r="M34" s="3">
        <f t="shared" si="26"/>
        <v>20.68</v>
      </c>
      <c r="N34" s="3">
        <f t="shared" si="26"/>
        <v>77.03</v>
      </c>
      <c r="O34" s="3">
        <f t="shared" si="26"/>
        <v>-33.36</v>
      </c>
      <c r="P34" s="3">
        <f t="shared" si="26"/>
        <v>361.01</v>
      </c>
      <c r="Q34" s="3">
        <f t="shared" si="26"/>
        <v>166.39</v>
      </c>
      <c r="R34" s="3">
        <f t="shared" si="26"/>
        <v>165.09</v>
      </c>
      <c r="S34" s="3">
        <f t="shared" si="26"/>
        <v>160.94999999999999</v>
      </c>
      <c r="T34" s="3">
        <f t="shared" si="26"/>
        <v>253.22</v>
      </c>
      <c r="U34" s="3">
        <f t="shared" si="26"/>
        <v>220.31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10.75</v>
      </c>
      <c r="H35" s="3">
        <f>IFERROR(INDEX(D35:G35,COUNT(D35:G35)),"")</f>
        <v>10.75</v>
      </c>
      <c r="I35" s="3">
        <f t="shared" ref="I35:V35" si="27">IFERROR(INDEX(I51:I500,MATCH($C$35,$C$51:$C$500,0)),"")</f>
        <v>2.77</v>
      </c>
      <c r="J35" s="3">
        <f t="shared" si="27"/>
        <v>3.45</v>
      </c>
      <c r="K35" s="3">
        <f t="shared" si="27"/>
        <v>2.5299999999999998</v>
      </c>
      <c r="L35" s="3">
        <f t="shared" si="27"/>
        <v>1.72</v>
      </c>
      <c r="M35" s="3">
        <f t="shared" si="27"/>
        <v>1.49</v>
      </c>
      <c r="N35" s="3">
        <f t="shared" si="27"/>
        <v>1.26</v>
      </c>
      <c r="O35" s="3">
        <f t="shared" si="27"/>
        <v>1.61</v>
      </c>
      <c r="P35" s="3">
        <f t="shared" si="27"/>
        <v>0.98</v>
      </c>
      <c r="Q35" s="3">
        <f t="shared" si="27"/>
        <v>2.66</v>
      </c>
      <c r="R35" s="3">
        <f t="shared" si="27"/>
        <v>2.74</v>
      </c>
      <c r="S35" s="3">
        <f t="shared" si="27"/>
        <v>2.73</v>
      </c>
      <c r="T35" s="3">
        <f t="shared" si="27"/>
        <v>4.74</v>
      </c>
      <c r="U35" s="3">
        <f t="shared" si="27"/>
        <v>4.3899999999999997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</v>
      </c>
      <c r="I36" s="4">
        <f t="shared" si="28"/>
        <v>0.2883</v>
      </c>
      <c r="J36" s="4">
        <f t="shared" si="28"/>
        <v>0</v>
      </c>
      <c r="K36" s="4">
        <f t="shared" si="28"/>
        <v>0.2147</v>
      </c>
      <c r="L36" s="4">
        <f t="shared" si="28"/>
        <v>0.36729999999999996</v>
      </c>
      <c r="M36" s="4">
        <f t="shared" si="28"/>
        <v>0.37240000000000001</v>
      </c>
      <c r="N36" s="4">
        <f t="shared" si="28"/>
        <v>1.9454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20</v>
      </c>
      <c r="L37" s="3">
        <f t="shared" si="29"/>
        <v>19.670000000000002</v>
      </c>
      <c r="M37" s="3">
        <f t="shared" si="29"/>
        <v>19.3</v>
      </c>
      <c r="N37" s="3">
        <f t="shared" si="29"/>
        <v>17.38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3277776000000</v>
      </c>
      <c r="E51" s="5">
        <v>3421901000000</v>
      </c>
      <c r="F51" s="5">
        <v>3320585000000</v>
      </c>
      <c r="G51" s="5">
        <v>3067977000000</v>
      </c>
      <c r="I51" s="5">
        <v>12847434000000</v>
      </c>
      <c r="J51" s="5">
        <v>12207563000000</v>
      </c>
      <c r="K51" s="5">
        <v>11190511000000</v>
      </c>
      <c r="L51" s="5">
        <v>9518012000000</v>
      </c>
      <c r="M51" s="5">
        <v>9381891000000</v>
      </c>
      <c r="N51" s="5">
        <v>7110124000000</v>
      </c>
      <c r="O51" s="5">
        <v>7017919000000</v>
      </c>
      <c r="P51" s="5">
        <v>5964650000000</v>
      </c>
      <c r="Q51" s="5">
        <v>5848006000000</v>
      </c>
      <c r="R51" s="5">
        <v>5168363067277</v>
      </c>
      <c r="S51" s="5">
        <v>4144118302585</v>
      </c>
      <c r="T51" s="5">
        <v>3340793371873</v>
      </c>
      <c r="U51" s="5">
        <v>2503599992916</v>
      </c>
      <c r="V51" s="5">
        <v>1788082522163</v>
      </c>
    </row>
    <row r="52" spans="2:22" ht="15.5" x14ac:dyDescent="0.35">
      <c r="C52" t="s">
        <v>85</v>
      </c>
      <c r="D52" s="5">
        <v>-2027247000000</v>
      </c>
      <c r="E52" s="5">
        <v>-2072224000000</v>
      </c>
      <c r="F52" s="5">
        <v>-2023609000000</v>
      </c>
      <c r="G52" s="5">
        <v>-1888869000000</v>
      </c>
      <c r="I52" s="5">
        <v>-7900640000000</v>
      </c>
      <c r="J52" s="5">
        <v>-7345531000000</v>
      </c>
      <c r="K52" s="5">
        <v>-6735289000000</v>
      </c>
      <c r="L52" s="5">
        <v>-5984623000000</v>
      </c>
      <c r="M52" s="5">
        <v>-5764949000000</v>
      </c>
      <c r="N52" s="5">
        <v>-4779194000000</v>
      </c>
      <c r="O52" s="5">
        <v>-4818022000000</v>
      </c>
      <c r="P52" s="5">
        <v>-4035795000000</v>
      </c>
      <c r="Q52" s="5">
        <v>-4196881000000</v>
      </c>
      <c r="R52" s="5">
        <v>-3646195117090</v>
      </c>
      <c r="S52" s="5">
        <v>-2967571739357</v>
      </c>
      <c r="T52" s="5">
        <v>-2388731054071</v>
      </c>
      <c r="U52" s="5">
        <v>-1844902051712</v>
      </c>
      <c r="V52" s="5">
        <v>-1343268005895</v>
      </c>
    </row>
    <row r="53" spans="2:22" ht="15.5" x14ac:dyDescent="0.35">
      <c r="C53" t="s">
        <v>86</v>
      </c>
      <c r="D53" s="5">
        <v>1250529000000</v>
      </c>
      <c r="E53" s="5">
        <v>1349677000000</v>
      </c>
      <c r="F53" s="5">
        <v>1296976000000</v>
      </c>
      <c r="G53" s="5">
        <v>1179108000000</v>
      </c>
      <c r="I53" s="5">
        <v>4946794000000</v>
      </c>
      <c r="J53" s="5">
        <v>4862032000000</v>
      </c>
      <c r="K53" s="5">
        <v>4455222000000</v>
      </c>
      <c r="L53" s="5">
        <v>3533389000000</v>
      </c>
      <c r="M53" s="5">
        <v>3616942000000</v>
      </c>
      <c r="N53" s="5">
        <v>2330930000000</v>
      </c>
      <c r="O53" s="5">
        <v>2199897000000</v>
      </c>
      <c r="P53" s="5">
        <v>1928855000000</v>
      </c>
      <c r="Q53" s="5">
        <v>1651125000000</v>
      </c>
      <c r="R53" s="5">
        <v>1522167950187</v>
      </c>
      <c r="S53" s="5">
        <v>1176546563228</v>
      </c>
      <c r="T53" s="5">
        <v>952062317802</v>
      </c>
      <c r="U53" s="5">
        <v>658697941204</v>
      </c>
      <c r="V53" s="5">
        <v>444814516268</v>
      </c>
    </row>
    <row r="54" spans="2:22" ht="15.5" x14ac:dyDescent="0.35">
      <c r="C54" t="s">
        <v>87</v>
      </c>
      <c r="D54" s="5">
        <v>-837710000000</v>
      </c>
      <c r="E54" s="5">
        <v>-842590000000</v>
      </c>
      <c r="F54" s="5">
        <v>-835487000000</v>
      </c>
      <c r="G54" s="5">
        <v>-841768000000</v>
      </c>
      <c r="I54" s="5">
        <v>-3267371000000</v>
      </c>
      <c r="J54" s="5">
        <v>-3435389000000</v>
      </c>
      <c r="K54" s="5">
        <v>-2726937000000</v>
      </c>
      <c r="L54" s="5">
        <v>-2511057000000</v>
      </c>
      <c r="M54" s="5">
        <v>-2598239000000</v>
      </c>
      <c r="N54" s="5">
        <v>-1940338000000</v>
      </c>
      <c r="O54" s="5">
        <v>-2300169000000</v>
      </c>
      <c r="P54" s="5">
        <v>-1737203000000</v>
      </c>
      <c r="Q54" s="5">
        <v>-1431837000000</v>
      </c>
      <c r="R54" s="5">
        <v>-1300469817095</v>
      </c>
      <c r="S54" s="5">
        <v>-1018480873785</v>
      </c>
      <c r="T54" s="5">
        <v>-818209900035</v>
      </c>
      <c r="U54" s="5">
        <v>-580013143877</v>
      </c>
      <c r="V54" s="5">
        <v>-353346378832</v>
      </c>
    </row>
    <row r="55" spans="2:22" ht="15.5" x14ac:dyDescent="0.35">
      <c r="C55" t="s">
        <v>419</v>
      </c>
      <c r="D55" s="5">
        <v>-790713000000</v>
      </c>
      <c r="E55" s="5">
        <v>-771165000000</v>
      </c>
      <c r="F55" s="5">
        <v>-779702000000</v>
      </c>
      <c r="G55" s="5">
        <v>-752779000000</v>
      </c>
      <c r="I55" s="5">
        <v>-3022140000000</v>
      </c>
      <c r="J55" s="5">
        <v>-2905946000000</v>
      </c>
      <c r="K55" s="5">
        <v>-2576522000000</v>
      </c>
      <c r="L55" s="5">
        <v>-2345044000000</v>
      </c>
      <c r="M55" s="5">
        <v>-2418380000000</v>
      </c>
      <c r="N55" s="5">
        <v>-1838747000000</v>
      </c>
      <c r="O55" s="5">
        <v>-1870005000000</v>
      </c>
      <c r="P55" s="5">
        <v>-1630339000000</v>
      </c>
      <c r="Q55" s="5">
        <v>-1354134000000</v>
      </c>
      <c r="R55" s="5">
        <v>-1230554558084</v>
      </c>
      <c r="S55" s="5">
        <v>-965324197173</v>
      </c>
      <c r="T55" s="5">
        <v>-783947104458</v>
      </c>
      <c r="U55" s="5">
        <v>-582764965156</v>
      </c>
      <c r="V55" s="5">
        <v>-367863019037</v>
      </c>
    </row>
    <row r="56" spans="2:22" ht="15.5" x14ac:dyDescent="0.35">
      <c r="C56" t="s">
        <v>98</v>
      </c>
      <c r="K56" s="5">
        <v>-91000000</v>
      </c>
      <c r="L56" s="5">
        <v>-78000000</v>
      </c>
      <c r="N56" s="5">
        <v>-24000000</v>
      </c>
      <c r="P56" s="5">
        <v>77000000</v>
      </c>
    </row>
    <row r="57" spans="2:22" ht="15.5" x14ac:dyDescent="0.35">
      <c r="C57" t="s">
        <v>91</v>
      </c>
      <c r="D57" s="5">
        <v>412819000000</v>
      </c>
      <c r="E57" s="5">
        <v>507087000000</v>
      </c>
      <c r="F57" s="5">
        <v>461489000000</v>
      </c>
      <c r="G57" s="5">
        <v>337340000000</v>
      </c>
      <c r="I57" s="5">
        <v>1679423000000</v>
      </c>
      <c r="J57" s="5">
        <v>1426643000000</v>
      </c>
      <c r="K57" s="5">
        <v>1728285000000</v>
      </c>
      <c r="L57" s="5">
        <v>1022332000000</v>
      </c>
      <c r="M57" s="5">
        <v>1018703000000</v>
      </c>
      <c r="N57" s="5">
        <v>390592000000</v>
      </c>
      <c r="O57" s="5">
        <v>-100272000000</v>
      </c>
      <c r="P57" s="5">
        <v>191652000000</v>
      </c>
      <c r="Q57" s="5">
        <v>219288000000</v>
      </c>
      <c r="R57" s="5">
        <v>221698133092</v>
      </c>
      <c r="S57" s="5">
        <v>158065689443</v>
      </c>
      <c r="T57" s="5">
        <v>133852417767</v>
      </c>
      <c r="U57" s="5">
        <v>78684797327</v>
      </c>
      <c r="V57" s="5">
        <v>91468137436</v>
      </c>
    </row>
    <row r="58" spans="2:22" ht="15.5" x14ac:dyDescent="0.35">
      <c r="C58" t="s">
        <v>92</v>
      </c>
      <c r="D58" s="5">
        <v>-29893000000</v>
      </c>
      <c r="E58" s="5">
        <v>-31935000000</v>
      </c>
      <c r="F58" s="5">
        <v>-33325000000</v>
      </c>
      <c r="G58" s="5">
        <v>-28702000000</v>
      </c>
      <c r="I58" s="5">
        <v>-134376000000</v>
      </c>
      <c r="J58" s="5">
        <v>-66281000000</v>
      </c>
      <c r="K58" s="5">
        <v>-61876000000</v>
      </c>
      <c r="L58" s="5">
        <v>-38025000000</v>
      </c>
      <c r="M58" s="5">
        <v>-45838000000</v>
      </c>
      <c r="N58" s="5">
        <v>-79942000000</v>
      </c>
      <c r="O58" s="5">
        <v>-49264000000</v>
      </c>
      <c r="P58" s="5">
        <v>-25496000000</v>
      </c>
      <c r="Q58" s="5">
        <v>-19249000000</v>
      </c>
      <c r="R58" s="5">
        <v>-49404324300</v>
      </c>
      <c r="S58" s="5">
        <v>-52319070202</v>
      </c>
      <c r="T58" s="5">
        <v>-40346480816</v>
      </c>
      <c r="U58" s="5">
        <v>-6923649156</v>
      </c>
      <c r="V58" s="5">
        <v>-14446555967</v>
      </c>
    </row>
    <row r="59" spans="2:22" ht="15.5" x14ac:dyDescent="0.35">
      <c r="C59" t="s">
        <v>94</v>
      </c>
      <c r="D59" s="5">
        <v>6440000000</v>
      </c>
      <c r="E59" s="5">
        <v>5880000000</v>
      </c>
      <c r="F59" s="5">
        <v>3937000000</v>
      </c>
      <c r="G59" s="5">
        <v>4912000000</v>
      </c>
      <c r="I59" s="5">
        <v>21544000000</v>
      </c>
      <c r="J59" s="5">
        <v>29775000000</v>
      </c>
      <c r="K59" s="5">
        <v>21975000000</v>
      </c>
      <c r="L59" s="5">
        <v>29917000000</v>
      </c>
      <c r="M59" s="5">
        <v>19147000000</v>
      </c>
      <c r="N59" s="5">
        <v>11251000000</v>
      </c>
      <c r="O59" s="5">
        <v>3133000000</v>
      </c>
      <c r="P59" s="5">
        <v>15784000000</v>
      </c>
      <c r="Q59" s="5">
        <v>20459000000</v>
      </c>
      <c r="R59" s="5">
        <v>2586333426</v>
      </c>
      <c r="S59" s="5">
        <v>4979577918</v>
      </c>
      <c r="T59" s="5">
        <v>15432527455</v>
      </c>
      <c r="U59" s="5">
        <v>12021433715</v>
      </c>
      <c r="V59" s="5">
        <v>3578943329</v>
      </c>
    </row>
    <row r="60" spans="2:22" ht="15.5" x14ac:dyDescent="0.35">
      <c r="C60" t="s">
        <v>26</v>
      </c>
      <c r="D60" s="5">
        <v>-36333000000</v>
      </c>
      <c r="E60" s="5">
        <v>-37815000000</v>
      </c>
      <c r="F60" s="5">
        <v>-37262000000</v>
      </c>
      <c r="G60" s="5">
        <v>-33614000000</v>
      </c>
      <c r="I60" s="5">
        <v>-155920000000</v>
      </c>
      <c r="J60" s="5">
        <v>-96056000000</v>
      </c>
      <c r="K60" s="5">
        <v>-83760000000</v>
      </c>
      <c r="L60" s="5">
        <v>-67864000000</v>
      </c>
      <c r="M60" s="5">
        <v>-64985000000</v>
      </c>
      <c r="N60" s="5">
        <v>-91169000000</v>
      </c>
      <c r="O60" s="5">
        <v>-52397000000</v>
      </c>
      <c r="P60" s="5">
        <v>-41357000000</v>
      </c>
      <c r="Q60" s="5">
        <v>-39708000000</v>
      </c>
      <c r="R60" s="5">
        <v>-51990657726</v>
      </c>
      <c r="S60" s="5">
        <v>-57298648120</v>
      </c>
      <c r="T60" s="5">
        <v>-55779008271</v>
      </c>
      <c r="U60" s="5">
        <v>-18945082871</v>
      </c>
      <c r="V60" s="5">
        <v>-18025499296</v>
      </c>
    </row>
    <row r="61" spans="2:22" ht="15.5" x14ac:dyDescent="0.35">
      <c r="C61" t="s">
        <v>99</v>
      </c>
      <c r="D61" s="5">
        <v>-29893000000</v>
      </c>
      <c r="E61" s="5">
        <v>-31935000000</v>
      </c>
      <c r="F61" s="5">
        <v>-33325000000</v>
      </c>
      <c r="G61" s="5">
        <v>-28702000000</v>
      </c>
      <c r="I61" s="5">
        <v>-134376000000</v>
      </c>
      <c r="J61" s="5">
        <v>-66281000000</v>
      </c>
      <c r="K61" s="5">
        <v>-61876000000</v>
      </c>
      <c r="L61" s="5">
        <v>-38025000000</v>
      </c>
      <c r="M61" s="5">
        <v>-45838000000</v>
      </c>
      <c r="N61" s="5">
        <v>-79942000000</v>
      </c>
      <c r="O61" s="5">
        <v>-49264000000</v>
      </c>
      <c r="P61" s="5">
        <v>-25496000000</v>
      </c>
      <c r="Q61" s="5">
        <v>-19249000000</v>
      </c>
      <c r="R61" s="5">
        <v>-49404324300</v>
      </c>
      <c r="S61" s="5">
        <v>-52319070202</v>
      </c>
      <c r="T61" s="5">
        <v>-40346480816</v>
      </c>
      <c r="U61" s="5">
        <v>-6923649156</v>
      </c>
      <c r="V61" s="5">
        <v>-14446555967</v>
      </c>
    </row>
    <row r="62" spans="2:22" ht="15.5" x14ac:dyDescent="0.35">
      <c r="C62" t="s">
        <v>28</v>
      </c>
      <c r="D62" s="5">
        <v>382926000000</v>
      </c>
      <c r="E62" s="5">
        <v>475152000000</v>
      </c>
      <c r="F62" s="5">
        <v>428164000000</v>
      </c>
      <c r="G62" s="5">
        <v>308638000000</v>
      </c>
      <c r="I62" s="5">
        <v>1545047000000</v>
      </c>
      <c r="J62" s="5">
        <v>1360362000000</v>
      </c>
      <c r="K62" s="5">
        <v>1666409000000</v>
      </c>
      <c r="L62" s="5">
        <v>984307000000</v>
      </c>
      <c r="M62" s="5">
        <v>972865000000</v>
      </c>
      <c r="N62" s="5">
        <v>310650000000</v>
      </c>
      <c r="O62" s="5">
        <v>-149536000000</v>
      </c>
      <c r="P62" s="5">
        <v>166156000000</v>
      </c>
      <c r="Q62" s="5">
        <v>200039000000</v>
      </c>
      <c r="R62" s="5">
        <v>172293808792</v>
      </c>
      <c r="S62" s="5">
        <v>105746619241</v>
      </c>
      <c r="T62" s="5">
        <v>93505936951</v>
      </c>
      <c r="U62" s="5">
        <v>71761148171</v>
      </c>
      <c r="V62" s="5">
        <v>77021581469</v>
      </c>
    </row>
    <row r="63" spans="2:22" ht="15.5" x14ac:dyDescent="0.35">
      <c r="C63" t="s">
        <v>27</v>
      </c>
      <c r="D63" s="5">
        <v>-89354000000</v>
      </c>
      <c r="E63" s="5">
        <v>-108097000000</v>
      </c>
      <c r="F63" s="5">
        <v>-107460000000</v>
      </c>
      <c r="G63" s="5">
        <v>-88023000000</v>
      </c>
      <c r="I63" s="5">
        <v>-380870000000</v>
      </c>
      <c r="J63" s="5">
        <v>-410248000000</v>
      </c>
      <c r="K63" s="5">
        <v>-419365000000</v>
      </c>
      <c r="L63" s="5">
        <v>-273926000000</v>
      </c>
      <c r="M63" s="5">
        <v>-272681000000</v>
      </c>
      <c r="N63" s="5">
        <v>-185400000000</v>
      </c>
      <c r="O63" s="5">
        <v>-183462000000</v>
      </c>
      <c r="P63" s="5">
        <v>-139763000000</v>
      </c>
      <c r="Q63" s="5">
        <v>-96518000000</v>
      </c>
      <c r="R63" s="5">
        <v>-73591844049</v>
      </c>
      <c r="S63" s="5">
        <v>-44040542713</v>
      </c>
      <c r="T63" s="5">
        <v>-33799163970</v>
      </c>
      <c r="U63" s="5">
        <v>-21568661267</v>
      </c>
      <c r="V63" s="5">
        <v>-25061978940</v>
      </c>
    </row>
    <row r="64" spans="2:22" ht="15.5" x14ac:dyDescent="0.35">
      <c r="C64" t="s">
        <v>102</v>
      </c>
      <c r="D64" s="5">
        <v>293572000000</v>
      </c>
      <c r="E64" s="5">
        <v>367055000000</v>
      </c>
      <c r="F64" s="5">
        <v>320704000000</v>
      </c>
      <c r="G64" s="5">
        <v>220615000000</v>
      </c>
      <c r="I64" s="5">
        <v>1164177000000</v>
      </c>
      <c r="J64" s="5">
        <v>950114000000</v>
      </c>
      <c r="K64" s="5">
        <v>1247044000000</v>
      </c>
      <c r="L64" s="5">
        <v>710381000000</v>
      </c>
      <c r="M64" s="5">
        <v>700184000000</v>
      </c>
      <c r="N64" s="5">
        <v>125250000000</v>
      </c>
      <c r="O64" s="5">
        <v>-332998000000</v>
      </c>
      <c r="P64" s="5">
        <v>26393000000</v>
      </c>
      <c r="Q64" s="5">
        <v>103521000000</v>
      </c>
      <c r="R64" s="5">
        <v>98701964743</v>
      </c>
      <c r="S64" s="5">
        <v>61706076528</v>
      </c>
      <c r="T64" s="5">
        <v>59706772981</v>
      </c>
      <c r="U64" s="5">
        <v>50192486904</v>
      </c>
      <c r="V64" s="5">
        <v>51959602529</v>
      </c>
    </row>
    <row r="65" spans="2:22" ht="15.5" x14ac:dyDescent="0.35">
      <c r="C65" t="s">
        <v>103</v>
      </c>
      <c r="E65" s="5">
        <v>-14330000000</v>
      </c>
      <c r="G65" s="5">
        <v>19849000000</v>
      </c>
      <c r="I65" s="5">
        <v>2638000000</v>
      </c>
      <c r="J65" s="5">
        <v>-11525000000</v>
      </c>
      <c r="K65" s="5">
        <v>-7040000000</v>
      </c>
      <c r="L65" s="5">
        <v>32174000000</v>
      </c>
      <c r="M65" s="5">
        <v>-8612000000</v>
      </c>
      <c r="N65" s="5">
        <v>-8910000000</v>
      </c>
      <c r="O65" s="5">
        <v>-6439000000</v>
      </c>
      <c r="P65" s="5">
        <v>-9478000000</v>
      </c>
      <c r="Q65" s="5">
        <v>5978000000</v>
      </c>
      <c r="R65" s="5">
        <v>-4610395878</v>
      </c>
      <c r="S65" s="5">
        <v>24426736772</v>
      </c>
    </row>
    <row r="66" spans="2:22" ht="15.5" x14ac:dyDescent="0.35">
      <c r="C66" t="s">
        <v>104</v>
      </c>
      <c r="D66" s="5">
        <v>293572000000</v>
      </c>
      <c r="E66" s="5">
        <v>352725000000</v>
      </c>
      <c r="F66" s="5">
        <v>320704000000</v>
      </c>
      <c r="G66" s="5">
        <v>240464000000</v>
      </c>
      <c r="I66" s="5">
        <v>1166815000000</v>
      </c>
      <c r="J66" s="5">
        <v>938589000000</v>
      </c>
      <c r="K66" s="5">
        <v>1240004000000</v>
      </c>
      <c r="L66" s="5">
        <v>742555000000</v>
      </c>
      <c r="M66" s="5">
        <v>691572000000</v>
      </c>
      <c r="N66" s="5">
        <v>116340000000</v>
      </c>
      <c r="O66" s="5">
        <v>-339437000000</v>
      </c>
      <c r="P66" s="5">
        <v>16915000000</v>
      </c>
      <c r="Q66" s="5">
        <v>109499000000</v>
      </c>
      <c r="R66" s="5">
        <v>94091568865</v>
      </c>
      <c r="S66" s="5">
        <v>86132813300</v>
      </c>
      <c r="T66" s="5">
        <v>59706772981</v>
      </c>
      <c r="U66" s="5">
        <v>50192486904</v>
      </c>
      <c r="V66" s="5">
        <v>51959602529</v>
      </c>
    </row>
    <row r="67" spans="2:22" ht="15.5" x14ac:dyDescent="0.35">
      <c r="C67" t="s">
        <v>105</v>
      </c>
      <c r="D67" s="5">
        <v>293572000000</v>
      </c>
      <c r="E67" s="5">
        <v>367055000000</v>
      </c>
      <c r="F67" s="5">
        <v>320704000000</v>
      </c>
      <c r="G67" s="5">
        <v>220615000000</v>
      </c>
      <c r="I67" s="5">
        <v>1164177000000</v>
      </c>
      <c r="J67" s="5">
        <v>950114000000</v>
      </c>
      <c r="K67" s="5">
        <v>1247044000000</v>
      </c>
      <c r="L67" s="5">
        <v>710381000000</v>
      </c>
      <c r="M67" s="5">
        <v>700184000000</v>
      </c>
      <c r="N67" s="5">
        <v>125250000000</v>
      </c>
      <c r="O67" s="5">
        <v>-332998000000</v>
      </c>
      <c r="P67" s="5">
        <v>26393000000</v>
      </c>
      <c r="Q67" s="5">
        <v>103521000000</v>
      </c>
      <c r="R67" s="5">
        <v>98701964743</v>
      </c>
      <c r="S67" s="5">
        <v>61706076528</v>
      </c>
      <c r="T67" s="5">
        <v>59706772981</v>
      </c>
      <c r="U67" s="5">
        <v>50192486904</v>
      </c>
      <c r="V67" s="5">
        <v>51959602529</v>
      </c>
    </row>
    <row r="68" spans="2:22" ht="15.5" x14ac:dyDescent="0.35">
      <c r="C68" t="s">
        <v>7</v>
      </c>
      <c r="D68" s="5">
        <v>279968000000</v>
      </c>
      <c r="E68" s="5">
        <v>337430000000</v>
      </c>
      <c r="F68" s="5">
        <v>304519000000</v>
      </c>
      <c r="G68" s="5">
        <v>230298000000</v>
      </c>
      <c r="I68" s="5">
        <v>1115412000000</v>
      </c>
      <c r="J68" s="5">
        <v>890777000000</v>
      </c>
      <c r="K68" s="5">
        <v>1204048000000</v>
      </c>
      <c r="L68" s="5">
        <v>728290000000</v>
      </c>
      <c r="M68" s="5">
        <v>665405000000</v>
      </c>
      <c r="N68" s="5">
        <v>107137000000</v>
      </c>
      <c r="O68" s="5">
        <v>-345218000000</v>
      </c>
      <c r="P68" s="5">
        <v>6609000000</v>
      </c>
      <c r="Q68" s="5">
        <v>99597000000</v>
      </c>
      <c r="R68" s="5">
        <v>82834707985</v>
      </c>
      <c r="S68" s="5">
        <v>95105754496</v>
      </c>
      <c r="T68" s="5">
        <v>62568928881</v>
      </c>
      <c r="U68" s="5">
        <v>49870418855</v>
      </c>
      <c r="V68" s="5">
        <v>50461221662</v>
      </c>
    </row>
    <row r="69" spans="2:22" ht="15.5" x14ac:dyDescent="0.35">
      <c r="C69" t="s">
        <v>106</v>
      </c>
      <c r="D69" s="5">
        <v>13604000000</v>
      </c>
      <c r="E69" s="5">
        <v>15295000000</v>
      </c>
      <c r="F69" s="5">
        <v>16185000000</v>
      </c>
      <c r="G69" s="5">
        <v>10166000000</v>
      </c>
      <c r="I69" s="5">
        <v>51403000000</v>
      </c>
      <c r="J69" s="5">
        <v>47812000000</v>
      </c>
      <c r="K69" s="5">
        <v>35956000000</v>
      </c>
      <c r="L69" s="5">
        <v>14265000000</v>
      </c>
      <c r="M69" s="5">
        <v>26167000000</v>
      </c>
      <c r="N69" s="5">
        <v>9203000000</v>
      </c>
      <c r="O69" s="5">
        <v>5781000000</v>
      </c>
      <c r="P69" s="5">
        <v>10306000000</v>
      </c>
      <c r="Q69" s="5">
        <v>9902000000</v>
      </c>
      <c r="R69" s="5">
        <v>11256860880</v>
      </c>
      <c r="S69" s="5">
        <v>-8972941196</v>
      </c>
      <c r="T69" s="5">
        <v>-2862155900</v>
      </c>
      <c r="U69" s="5">
        <v>322068049</v>
      </c>
      <c r="V69" s="5">
        <v>1498380867</v>
      </c>
    </row>
    <row r="70" spans="2:22" ht="15.5" x14ac:dyDescent="0.35">
      <c r="C70" t="s">
        <v>107</v>
      </c>
      <c r="D70" s="5">
        <v>293572000000</v>
      </c>
      <c r="E70" s="5">
        <v>367055000000</v>
      </c>
      <c r="F70" s="5">
        <v>320704000000</v>
      </c>
      <c r="G70" s="5">
        <v>220615000000</v>
      </c>
      <c r="I70" s="5">
        <v>1164177000000</v>
      </c>
      <c r="J70" s="5">
        <v>950114000000</v>
      </c>
      <c r="K70" s="5">
        <v>1247044000000</v>
      </c>
      <c r="L70" s="5">
        <v>710381000000</v>
      </c>
      <c r="M70" s="5">
        <v>700184000000</v>
      </c>
      <c r="N70" s="5">
        <v>125250000000</v>
      </c>
      <c r="O70" s="5">
        <v>-332998000000</v>
      </c>
      <c r="P70" s="5">
        <v>26393000000</v>
      </c>
      <c r="Q70" s="5">
        <v>103521000000</v>
      </c>
      <c r="R70" s="5">
        <v>98701964743</v>
      </c>
      <c r="S70" s="5">
        <v>61706076528</v>
      </c>
      <c r="T70" s="5">
        <v>59706772981</v>
      </c>
      <c r="U70" s="5">
        <v>50192486904</v>
      </c>
      <c r="V70" s="5">
        <v>51959602529</v>
      </c>
    </row>
    <row r="71" spans="2:22" ht="15.5" x14ac:dyDescent="0.35">
      <c r="C71" t="s">
        <v>108</v>
      </c>
      <c r="D71" s="5">
        <v>293572000000</v>
      </c>
      <c r="E71" s="5">
        <v>352725000000</v>
      </c>
      <c r="F71" s="5">
        <v>320704000000</v>
      </c>
      <c r="G71" s="5">
        <v>240464000000</v>
      </c>
      <c r="I71" s="5">
        <v>1166815000000</v>
      </c>
      <c r="J71" s="5">
        <v>938589000000</v>
      </c>
      <c r="K71" s="5">
        <v>1240004000000</v>
      </c>
      <c r="L71" s="5">
        <v>742555000000</v>
      </c>
      <c r="M71" s="5">
        <v>691572000000</v>
      </c>
      <c r="N71" s="5">
        <v>116340000000</v>
      </c>
      <c r="O71" s="5">
        <v>-339437000000</v>
      </c>
      <c r="P71" s="5">
        <v>16915000000</v>
      </c>
      <c r="Q71" s="5">
        <v>109499000000</v>
      </c>
      <c r="R71" s="5">
        <v>94091568865</v>
      </c>
      <c r="S71" s="5">
        <v>86132813300</v>
      </c>
      <c r="T71" s="5">
        <v>59706772981</v>
      </c>
      <c r="U71" s="5">
        <v>50192486904</v>
      </c>
      <c r="V71" s="5">
        <v>51959602529</v>
      </c>
    </row>
    <row r="72" spans="2:22" ht="15.5" x14ac:dyDescent="0.35">
      <c r="C72" t="s">
        <v>109</v>
      </c>
      <c r="D72" s="5">
        <v>293572000000</v>
      </c>
      <c r="E72" s="5">
        <v>352725000000</v>
      </c>
      <c r="F72" s="5">
        <v>320704000000</v>
      </c>
      <c r="G72" s="5">
        <v>240464000000</v>
      </c>
      <c r="I72" s="5">
        <v>1166815000000</v>
      </c>
      <c r="J72" s="5">
        <v>938589000000</v>
      </c>
      <c r="K72" s="5">
        <v>1240004000000</v>
      </c>
      <c r="L72" s="5">
        <v>742555000000</v>
      </c>
      <c r="M72" s="5">
        <v>691572000000</v>
      </c>
      <c r="N72" s="5">
        <v>116340000000</v>
      </c>
      <c r="O72" s="5">
        <v>-339437000000</v>
      </c>
      <c r="P72" s="5">
        <v>16915000000</v>
      </c>
      <c r="Q72" s="5">
        <v>109499000000</v>
      </c>
      <c r="R72" s="5">
        <v>94091568865</v>
      </c>
      <c r="S72" s="5">
        <v>86132813300</v>
      </c>
      <c r="T72" s="5">
        <v>59706772981</v>
      </c>
      <c r="U72" s="5">
        <v>50192486904</v>
      </c>
      <c r="V72" s="5">
        <v>51959602529</v>
      </c>
    </row>
    <row r="74" spans="2:22" ht="15.5" x14ac:dyDescent="0.35">
      <c r="B74" t="s">
        <v>110</v>
      </c>
      <c r="C74" t="s">
        <v>111</v>
      </c>
    </row>
    <row r="75" spans="2:22" ht="15.5" x14ac:dyDescent="0.35">
      <c r="C75" t="s">
        <v>112</v>
      </c>
    </row>
    <row r="76" spans="2:22" ht="15.5" x14ac:dyDescent="0.35">
      <c r="C76" t="s">
        <v>19</v>
      </c>
      <c r="D76" s="5">
        <v>1201803000000</v>
      </c>
      <c r="E76" s="5">
        <v>1159893000000</v>
      </c>
      <c r="F76" s="5">
        <v>852968000000</v>
      </c>
      <c r="G76" s="5">
        <v>638059000000</v>
      </c>
      <c r="I76" s="5">
        <v>1159893000000</v>
      </c>
      <c r="J76" s="5">
        <v>2101314000000</v>
      </c>
      <c r="K76" s="5">
        <v>1186238000000</v>
      </c>
      <c r="L76" s="5">
        <v>1065996000000</v>
      </c>
      <c r="M76" s="5">
        <v>1914514000000</v>
      </c>
      <c r="N76" s="5">
        <v>907531000000</v>
      </c>
      <c r="O76" s="5">
        <v>314062000000</v>
      </c>
      <c r="P76" s="5">
        <v>215920000000</v>
      </c>
      <c r="Q76" s="5">
        <v>930138000000</v>
      </c>
      <c r="R76" s="5">
        <v>740436843020</v>
      </c>
      <c r="S76" s="5">
        <v>159848063872</v>
      </c>
      <c r="T76" s="5">
        <v>279958770048</v>
      </c>
      <c r="U76" s="5">
        <v>515437837445</v>
      </c>
      <c r="V76" s="5">
        <v>168707958679</v>
      </c>
    </row>
    <row r="77" spans="2:22" ht="15.5" x14ac:dyDescent="0.35">
      <c r="C77" t="s">
        <v>114</v>
      </c>
      <c r="D77" s="5">
        <v>1698852000000</v>
      </c>
      <c r="E77" s="5">
        <v>1674841000000</v>
      </c>
      <c r="F77" s="5">
        <v>1717186000000</v>
      </c>
      <c r="G77" s="5">
        <v>1697620000000</v>
      </c>
      <c r="I77" s="5">
        <v>1674841000000</v>
      </c>
      <c r="J77" s="5">
        <v>1783511000000</v>
      </c>
      <c r="K77" s="5">
        <v>1449073000000</v>
      </c>
      <c r="L77" s="5">
        <v>1179422000000</v>
      </c>
      <c r="M77" s="5">
        <v>1159166000000</v>
      </c>
      <c r="N77" s="5">
        <v>1098874000000</v>
      </c>
      <c r="O77" s="5">
        <v>1137690000000</v>
      </c>
      <c r="P77" s="5">
        <v>1209074000000</v>
      </c>
      <c r="Q77" s="5">
        <v>924166000000</v>
      </c>
      <c r="R77" s="5">
        <v>775978241129</v>
      </c>
      <c r="S77" s="5">
        <v>575226876921</v>
      </c>
      <c r="T77" s="5">
        <v>392646418387</v>
      </c>
      <c r="U77" s="5">
        <v>270802239670</v>
      </c>
      <c r="V77" s="5">
        <v>187066776874</v>
      </c>
    </row>
    <row r="78" spans="2:22" ht="15.5" x14ac:dyDescent="0.35">
      <c r="C78" t="s">
        <v>115</v>
      </c>
      <c r="D78" s="5">
        <v>996000000</v>
      </c>
      <c r="E78" s="5">
        <v>1537000000</v>
      </c>
      <c r="F78" s="5">
        <v>1706000000</v>
      </c>
      <c r="G78" s="5">
        <v>1090000000</v>
      </c>
      <c r="I78" s="5">
        <v>1537000000</v>
      </c>
      <c r="J78" s="5">
        <v>1516000000</v>
      </c>
      <c r="K78" s="5">
        <v>1409000000</v>
      </c>
      <c r="L78" s="5">
        <v>1628000000</v>
      </c>
      <c r="M78" s="5">
        <v>2075000000</v>
      </c>
      <c r="N78" s="5">
        <v>1489000000</v>
      </c>
      <c r="O78" s="5">
        <v>362000000</v>
      </c>
      <c r="P78" s="5">
        <v>742000000</v>
      </c>
      <c r="Q78" s="5">
        <v>799000000</v>
      </c>
      <c r="R78" s="5">
        <v>5454393488</v>
      </c>
      <c r="S78" s="5">
        <v>10130038169</v>
      </c>
      <c r="T78" s="5">
        <v>3549747601</v>
      </c>
      <c r="U78" s="5">
        <v>2432208891</v>
      </c>
      <c r="V78" s="5">
        <v>3171020453</v>
      </c>
    </row>
    <row r="79" spans="2:22" ht="15.5" x14ac:dyDescent="0.35">
      <c r="C79" t="s">
        <v>116</v>
      </c>
      <c r="D79" s="5">
        <v>1697856000000</v>
      </c>
      <c r="E79" s="5">
        <v>1673304000000</v>
      </c>
      <c r="F79" s="5">
        <v>1715480000000</v>
      </c>
      <c r="G79" s="5">
        <v>1696530000000</v>
      </c>
      <c r="I79" s="5">
        <v>1673304000000</v>
      </c>
      <c r="J79" s="5">
        <v>1781995000000</v>
      </c>
      <c r="K79" s="5">
        <v>1447664000000</v>
      </c>
      <c r="L79" s="5">
        <v>1177794000000</v>
      </c>
      <c r="M79" s="5">
        <v>1157091000000</v>
      </c>
      <c r="N79" s="5">
        <v>1097385000000</v>
      </c>
      <c r="O79" s="5">
        <v>1137328000000</v>
      </c>
      <c r="P79" s="5">
        <v>1208332000000</v>
      </c>
      <c r="Q79" s="5">
        <v>923367000000</v>
      </c>
      <c r="R79" s="5">
        <v>770523847641</v>
      </c>
      <c r="S79" s="5">
        <v>565096838752</v>
      </c>
      <c r="T79" s="5">
        <v>389096670786</v>
      </c>
      <c r="U79" s="5">
        <v>268370030779</v>
      </c>
      <c r="V79" s="5">
        <v>183895756421</v>
      </c>
    </row>
    <row r="80" spans="2:22" ht="15.5" x14ac:dyDescent="0.35">
      <c r="C80" t="s">
        <v>117</v>
      </c>
      <c r="D80" s="5">
        <v>1698852000000</v>
      </c>
      <c r="E80" s="5">
        <v>1674841000000</v>
      </c>
      <c r="F80" s="5">
        <v>1717186000000</v>
      </c>
      <c r="G80" s="5">
        <v>1697620000000</v>
      </c>
      <c r="I80" s="5">
        <v>1674841000000</v>
      </c>
      <c r="J80" s="5">
        <v>1783511000000</v>
      </c>
      <c r="K80" s="5">
        <v>1449073000000</v>
      </c>
      <c r="L80" s="5">
        <v>1179422000000</v>
      </c>
      <c r="M80" s="5">
        <v>1159166000000</v>
      </c>
      <c r="N80" s="5">
        <v>1098874000000</v>
      </c>
      <c r="O80" s="5">
        <v>1137690000000</v>
      </c>
      <c r="P80" s="5">
        <v>1209074000000</v>
      </c>
      <c r="Q80" s="5">
        <v>924166000000</v>
      </c>
      <c r="R80" s="5">
        <v>775978241129</v>
      </c>
      <c r="S80" s="5">
        <v>575226876921</v>
      </c>
      <c r="T80" s="5">
        <v>392646418387</v>
      </c>
      <c r="U80" s="5">
        <v>270802239670</v>
      </c>
      <c r="V80" s="5">
        <v>187066776874</v>
      </c>
    </row>
    <row r="81" spans="3:22" ht="15.5" x14ac:dyDescent="0.35">
      <c r="C81" t="s">
        <v>120</v>
      </c>
      <c r="D81" s="5">
        <v>204711000000</v>
      </c>
      <c r="E81" s="5">
        <v>234107000000</v>
      </c>
      <c r="F81" s="5">
        <v>173727000000</v>
      </c>
      <c r="G81" s="5">
        <v>159600000000</v>
      </c>
      <c r="I81" s="5">
        <v>234107000000</v>
      </c>
      <c r="J81" s="5">
        <v>202331000000</v>
      </c>
      <c r="K81" s="5">
        <v>203576000000</v>
      </c>
      <c r="L81" s="5">
        <v>201881000000</v>
      </c>
      <c r="M81" s="5">
        <v>302083000000</v>
      </c>
      <c r="N81" s="5">
        <v>260918000000</v>
      </c>
      <c r="O81" s="5">
        <v>212220000000</v>
      </c>
      <c r="P81" s="5">
        <v>189368000000</v>
      </c>
      <c r="Q81" s="5">
        <v>197431000000</v>
      </c>
      <c r="R81" s="5">
        <v>178381106468</v>
      </c>
      <c r="S81" s="5">
        <v>140434193057</v>
      </c>
      <c r="T81" s="5">
        <v>105857883964</v>
      </c>
      <c r="U81" s="5">
        <v>94831081782</v>
      </c>
      <c r="V81" s="5">
        <v>75351731878</v>
      </c>
    </row>
    <row r="82" spans="3:22" ht="15.5" x14ac:dyDescent="0.35">
      <c r="C82" t="s">
        <v>98</v>
      </c>
      <c r="D82" s="5">
        <v>-81449000000</v>
      </c>
      <c r="E82" s="5">
        <v>-83264000000</v>
      </c>
      <c r="F82" s="5">
        <v>-86460000000</v>
      </c>
      <c r="G82" s="5">
        <v>-89655000000</v>
      </c>
      <c r="I82" s="5">
        <v>-83264000000</v>
      </c>
      <c r="J82" s="5">
        <v>-93803000000</v>
      </c>
      <c r="K82" s="5">
        <v>-69876000000</v>
      </c>
      <c r="L82" s="5">
        <v>-45140000000</v>
      </c>
      <c r="M82" s="5">
        <v>-57007000000</v>
      </c>
      <c r="N82" s="5">
        <v>-88568000000</v>
      </c>
      <c r="O82" s="5">
        <v>-38534000000</v>
      </c>
      <c r="P82" s="5">
        <v>-38534000000</v>
      </c>
      <c r="Q82" s="5">
        <v>-25748000000</v>
      </c>
      <c r="R82" s="5">
        <v>-25748354393</v>
      </c>
      <c r="S82" s="5">
        <v>-25748354393</v>
      </c>
      <c r="T82" s="5">
        <v>-25748354393</v>
      </c>
    </row>
    <row r="83" spans="3:22" ht="15.5" x14ac:dyDescent="0.35">
      <c r="C83" t="s">
        <v>121</v>
      </c>
      <c r="D83" s="5">
        <v>3415717000000</v>
      </c>
      <c r="E83" s="5">
        <v>3339212000000</v>
      </c>
      <c r="F83" s="5">
        <v>3032864000000</v>
      </c>
      <c r="G83" s="5">
        <v>2778494000000</v>
      </c>
      <c r="I83" s="5">
        <v>3339212000000</v>
      </c>
      <c r="J83" s="5">
        <v>4327528000000</v>
      </c>
      <c r="K83" s="5">
        <v>3051315000000</v>
      </c>
      <c r="L83" s="5">
        <v>2686552000000</v>
      </c>
      <c r="M83" s="5">
        <v>3545223000000</v>
      </c>
      <c r="N83" s="5">
        <v>2421691000000</v>
      </c>
      <c r="O83" s="5">
        <v>1845177000000</v>
      </c>
      <c r="P83" s="5">
        <v>1766444000000</v>
      </c>
      <c r="Q83" s="5">
        <v>2170793000000</v>
      </c>
      <c r="R83" s="5">
        <v>1906829893007</v>
      </c>
      <c r="S83" s="5">
        <v>956092850830</v>
      </c>
      <c r="T83" s="5">
        <v>840797370663</v>
      </c>
      <c r="U83" s="5">
        <v>907464672289</v>
      </c>
      <c r="V83" s="5">
        <v>456736777760</v>
      </c>
    </row>
    <row r="84" spans="3:22" ht="15.5" x14ac:dyDescent="0.35">
      <c r="C84" t="s">
        <v>122</v>
      </c>
    </row>
    <row r="85" spans="3:22" ht="15.5" x14ac:dyDescent="0.35">
      <c r="C85" t="s">
        <v>123</v>
      </c>
      <c r="Q85" s="5">
        <v>459000000</v>
      </c>
      <c r="R85" s="5">
        <v>525498069</v>
      </c>
      <c r="S85" s="5">
        <v>1287224420</v>
      </c>
      <c r="T85" s="5">
        <v>1341961213</v>
      </c>
      <c r="U85" s="5">
        <v>515189971</v>
      </c>
      <c r="V85" s="5">
        <v>662399000</v>
      </c>
    </row>
    <row r="86" spans="3:22" ht="15.5" x14ac:dyDescent="0.35">
      <c r="C86" t="s">
        <v>124</v>
      </c>
      <c r="D86" s="5">
        <v>10532352000000</v>
      </c>
      <c r="E86" s="5">
        <v>9797303000000</v>
      </c>
      <c r="F86" s="5">
        <v>9548283000000</v>
      </c>
      <c r="G86" s="5">
        <v>9399003000000</v>
      </c>
      <c r="I86" s="5">
        <v>9797303000000</v>
      </c>
      <c r="J86" s="5">
        <v>8667229000000</v>
      </c>
      <c r="K86" s="5">
        <v>6766770000000</v>
      </c>
      <c r="L86" s="5">
        <v>5818201000000</v>
      </c>
      <c r="M86" s="5">
        <v>4597054000000</v>
      </c>
      <c r="N86" s="5">
        <v>4880079000000</v>
      </c>
      <c r="O86" s="5">
        <v>4170396000000</v>
      </c>
      <c r="P86" s="5">
        <v>4080094000000</v>
      </c>
      <c r="Q86" s="5">
        <v>2631178000000</v>
      </c>
      <c r="R86" s="5">
        <v>1693868662869</v>
      </c>
      <c r="S86" s="5">
        <v>1553306654744</v>
      </c>
      <c r="T86" s="5">
        <v>1589306930919</v>
      </c>
      <c r="U86" s="5">
        <v>1402270240507</v>
      </c>
      <c r="V86" s="5">
        <v>865292426507</v>
      </c>
    </row>
    <row r="87" spans="3:22" ht="15.5" x14ac:dyDescent="0.35">
      <c r="C87" t="s">
        <v>126</v>
      </c>
      <c r="D87" s="5">
        <v>403976000000</v>
      </c>
      <c r="E87" s="5">
        <v>403976000000</v>
      </c>
      <c r="F87" s="5">
        <v>403976000000</v>
      </c>
      <c r="G87" s="5">
        <v>403976000000</v>
      </c>
      <c r="I87" s="5">
        <v>403976000000</v>
      </c>
      <c r="J87" s="5">
        <v>403976000000</v>
      </c>
      <c r="K87" s="5">
        <v>403976000000</v>
      </c>
      <c r="L87" s="5">
        <v>403976000000</v>
      </c>
      <c r="M87" s="5">
        <v>403976000000</v>
      </c>
      <c r="N87" s="5">
        <v>403976000000</v>
      </c>
      <c r="O87" s="5">
        <v>403976000000</v>
      </c>
      <c r="P87" s="5">
        <v>398440000000</v>
      </c>
      <c r="Q87" s="5">
        <v>398440000000</v>
      </c>
      <c r="R87" s="5">
        <v>288276804990</v>
      </c>
      <c r="S87" s="5">
        <v>288276804990</v>
      </c>
      <c r="T87" s="5">
        <v>282568092907</v>
      </c>
      <c r="U87" s="5">
        <v>180791360696</v>
      </c>
      <c r="V87" s="5">
        <v>54418415585</v>
      </c>
    </row>
    <row r="88" spans="3:22" ht="15.5" x14ac:dyDescent="0.35">
      <c r="C88" t="s">
        <v>499</v>
      </c>
      <c r="D88" s="5">
        <v>193405000000</v>
      </c>
      <c r="E88" s="5">
        <v>172382000000</v>
      </c>
      <c r="F88" s="5">
        <v>189103000000</v>
      </c>
      <c r="G88" s="5">
        <v>203396000000</v>
      </c>
      <c r="I88" s="5">
        <v>172382000000</v>
      </c>
      <c r="J88" s="5">
        <v>148027000000</v>
      </c>
      <c r="K88" s="5">
        <v>82508000000</v>
      </c>
      <c r="L88" s="5">
        <v>112336000000</v>
      </c>
      <c r="M88" s="5">
        <v>115545000000</v>
      </c>
      <c r="N88" s="5">
        <v>101667000000</v>
      </c>
      <c r="O88" s="5">
        <v>70902000000</v>
      </c>
      <c r="P88" s="5">
        <v>97863000000</v>
      </c>
      <c r="Q88" s="5">
        <v>68032000000</v>
      </c>
      <c r="R88" s="5">
        <v>45094906096</v>
      </c>
      <c r="S88" s="5">
        <v>10704038028</v>
      </c>
      <c r="T88" s="5">
        <v>9605766175</v>
      </c>
      <c r="U88" s="5">
        <v>7332931883</v>
      </c>
      <c r="V88" s="5">
        <v>6742214109</v>
      </c>
    </row>
    <row r="89" spans="3:22" ht="15.5" x14ac:dyDescent="0.35">
      <c r="C89" t="s">
        <v>125</v>
      </c>
      <c r="D89" s="5">
        <v>42606000000</v>
      </c>
      <c r="E89" s="5">
        <v>22846000000</v>
      </c>
      <c r="F89" s="5">
        <v>17150000000</v>
      </c>
      <c r="G89" s="5">
        <v>17547000000</v>
      </c>
      <c r="I89" s="5">
        <v>22846000000</v>
      </c>
      <c r="J89" s="5">
        <v>20956000000</v>
      </c>
      <c r="K89" s="5">
        <v>13136000000</v>
      </c>
      <c r="L89" s="5">
        <v>25285000000</v>
      </c>
      <c r="M89" s="5">
        <v>24208000000</v>
      </c>
      <c r="N89" s="5">
        <v>25104000000</v>
      </c>
      <c r="O89" s="5">
        <v>41296000000</v>
      </c>
      <c r="P89" s="5">
        <v>42170000000</v>
      </c>
      <c r="Q89" s="5">
        <v>39935000000</v>
      </c>
      <c r="R89" s="5">
        <v>35805117323</v>
      </c>
      <c r="S89" s="5">
        <v>22995423430</v>
      </c>
      <c r="T89" s="5">
        <v>22442922330</v>
      </c>
      <c r="U89" s="5">
        <v>18981601213</v>
      </c>
      <c r="V89" s="5">
        <v>16308287480</v>
      </c>
    </row>
    <row r="90" spans="3:22" ht="15.5" x14ac:dyDescent="0.35">
      <c r="C90" t="s">
        <v>332</v>
      </c>
      <c r="K90" s="5">
        <v>11131000000</v>
      </c>
      <c r="L90" s="5">
        <v>11222000000</v>
      </c>
      <c r="M90" s="5">
        <v>11300000000</v>
      </c>
      <c r="N90" s="5">
        <v>11300000000</v>
      </c>
      <c r="P90" s="5">
        <v>4117000000</v>
      </c>
    </row>
    <row r="91" spans="3:22" ht="15.5" x14ac:dyDescent="0.35">
      <c r="C91" t="s">
        <v>127</v>
      </c>
      <c r="D91" s="5">
        <v>11909149000000</v>
      </c>
      <c r="E91" s="5">
        <v>11158852000000</v>
      </c>
      <c r="F91" s="5">
        <v>10892958000000</v>
      </c>
      <c r="G91" s="5">
        <v>10747916000000</v>
      </c>
      <c r="I91" s="5">
        <v>11158852000000</v>
      </c>
      <c r="J91" s="5">
        <v>9878808000000</v>
      </c>
      <c r="K91" s="5">
        <v>7930747000000</v>
      </c>
      <c r="L91" s="5">
        <v>6979050000000</v>
      </c>
      <c r="M91" s="5">
        <v>5759102000000</v>
      </c>
      <c r="N91" s="5">
        <v>6006091000000</v>
      </c>
      <c r="O91" s="5">
        <v>5896605000000</v>
      </c>
      <c r="P91" s="5">
        <v>5928498000000</v>
      </c>
      <c r="Q91" s="5">
        <v>5425475000000</v>
      </c>
      <c r="R91" s="5">
        <v>2308859657072</v>
      </c>
      <c r="S91" s="5">
        <v>2030177297276</v>
      </c>
      <c r="T91" s="5">
        <v>2003288141441</v>
      </c>
      <c r="U91" s="5">
        <v>1693309864870</v>
      </c>
      <c r="V91" s="5">
        <v>1129489240332</v>
      </c>
    </row>
    <row r="92" spans="3:22" ht="15.5" x14ac:dyDescent="0.35">
      <c r="C92" t="s">
        <v>128</v>
      </c>
      <c r="D92" s="5">
        <v>15324866000000</v>
      </c>
      <c r="E92" s="5">
        <v>14498064000000</v>
      </c>
      <c r="F92" s="5">
        <v>13925822000000</v>
      </c>
      <c r="G92" s="5">
        <v>13526410000000</v>
      </c>
      <c r="I92" s="5">
        <v>14498064000000</v>
      </c>
      <c r="J92" s="5">
        <v>14206336000000</v>
      </c>
      <c r="K92" s="5">
        <v>10982062000000</v>
      </c>
      <c r="L92" s="5">
        <v>9665602000000</v>
      </c>
      <c r="M92" s="5">
        <v>9304325000000</v>
      </c>
      <c r="N92" s="5">
        <v>8427782000000</v>
      </c>
      <c r="O92" s="5">
        <v>7741782000000</v>
      </c>
      <c r="P92" s="5">
        <v>7694942000000</v>
      </c>
      <c r="Q92" s="5">
        <v>7596268000000</v>
      </c>
      <c r="R92" s="5">
        <v>4215689550079</v>
      </c>
      <c r="S92" s="5">
        <v>2986270148106</v>
      </c>
      <c r="T92" s="5">
        <v>2844085512104</v>
      </c>
      <c r="U92" s="5">
        <v>2600774537159</v>
      </c>
      <c r="V92" s="5">
        <v>1586226018092</v>
      </c>
    </row>
    <row r="93" spans="3:22" ht="15.5" x14ac:dyDescent="0.35">
      <c r="C93" t="s">
        <v>129</v>
      </c>
    </row>
    <row r="94" spans="3:22" ht="15.5" x14ac:dyDescent="0.35">
      <c r="C94" t="s">
        <v>130</v>
      </c>
    </row>
    <row r="95" spans="3:22" ht="15.5" x14ac:dyDescent="0.35">
      <c r="C95" t="s">
        <v>131</v>
      </c>
      <c r="D95" s="5">
        <v>4792423000000</v>
      </c>
      <c r="E95" s="5">
        <v>4248329000000</v>
      </c>
      <c r="F95" s="5">
        <v>4072895000000</v>
      </c>
      <c r="G95" s="5">
        <v>4021592000000</v>
      </c>
      <c r="I95" s="5">
        <v>4248329000000</v>
      </c>
      <c r="J95" s="5">
        <v>5095778000000</v>
      </c>
      <c r="K95" s="5">
        <v>2553113000000</v>
      </c>
      <c r="L95" s="5">
        <v>2177686000000</v>
      </c>
      <c r="M95" s="5">
        <v>2232850000000</v>
      </c>
      <c r="N95" s="5">
        <v>1681474000000</v>
      </c>
      <c r="O95" s="5">
        <v>1370337000000</v>
      </c>
      <c r="P95" s="5">
        <v>979930000000</v>
      </c>
      <c r="Q95" s="5">
        <v>872198000000</v>
      </c>
      <c r="R95" s="5">
        <v>726016673172</v>
      </c>
      <c r="S95" s="5">
        <v>629788258185</v>
      </c>
      <c r="T95" s="5">
        <v>478162509982</v>
      </c>
      <c r="U95" s="5">
        <v>295920604737</v>
      </c>
      <c r="V95" s="5">
        <v>267632850077</v>
      </c>
    </row>
    <row r="96" spans="3:22" ht="15.5" x14ac:dyDescent="0.35">
      <c r="C96" t="s">
        <v>133</v>
      </c>
      <c r="D96" s="5">
        <v>706900000000</v>
      </c>
      <c r="E96" s="5">
        <v>754831000000</v>
      </c>
      <c r="F96" s="5">
        <v>800725000000</v>
      </c>
      <c r="G96" s="5">
        <v>728153000000</v>
      </c>
      <c r="I96" s="5">
        <v>754831000000</v>
      </c>
      <c r="J96" s="5">
        <v>724319000000</v>
      </c>
      <c r="K96" s="5">
        <v>523594000000</v>
      </c>
      <c r="L96" s="5">
        <v>441891000000</v>
      </c>
      <c r="M96" s="5">
        <v>469233000000</v>
      </c>
      <c r="N96" s="5">
        <v>330047000000</v>
      </c>
      <c r="O96" s="5">
        <v>332905000000</v>
      </c>
      <c r="P96" s="5">
        <v>335665000000</v>
      </c>
      <c r="Q96" s="5">
        <v>373097000000</v>
      </c>
      <c r="R96" s="5">
        <v>314126455716</v>
      </c>
      <c r="S96" s="5">
        <v>254713743081</v>
      </c>
      <c r="T96" s="5">
        <v>192762995806</v>
      </c>
      <c r="U96" s="5">
        <v>163966851520</v>
      </c>
      <c r="V96" s="5">
        <v>155526637952</v>
      </c>
    </row>
    <row r="97" spans="3:22" ht="15.5" x14ac:dyDescent="0.35">
      <c r="C97" t="s">
        <v>132</v>
      </c>
      <c r="D97" s="5">
        <v>1275000000000</v>
      </c>
      <c r="E97" s="5">
        <v>1500000000000</v>
      </c>
      <c r="F97" s="5">
        <v>1500000000000</v>
      </c>
      <c r="G97" s="5">
        <v>1500000000000</v>
      </c>
      <c r="I97" s="5">
        <v>1500000000000</v>
      </c>
      <c r="J97" s="5">
        <v>1500000000000</v>
      </c>
      <c r="K97" s="5">
        <v>425000000000</v>
      </c>
      <c r="L97" s="5">
        <v>220422000000</v>
      </c>
      <c r="M97" s="5">
        <v>120000000000</v>
      </c>
      <c r="O97" s="5">
        <v>83174000000</v>
      </c>
      <c r="Q97" s="5">
        <v>1000000000</v>
      </c>
      <c r="R97" s="5">
        <v>928373155</v>
      </c>
      <c r="S97" s="5">
        <v>2173564967</v>
      </c>
      <c r="T97" s="5">
        <v>3540195011</v>
      </c>
      <c r="U97" s="5">
        <v>4927167196</v>
      </c>
      <c r="V97" s="5">
        <v>4853583896</v>
      </c>
    </row>
    <row r="98" spans="3:22" ht="15.5" x14ac:dyDescent="0.35">
      <c r="C98" t="s">
        <v>136</v>
      </c>
      <c r="D98" s="5">
        <v>1403783000000</v>
      </c>
      <c r="E98" s="5">
        <v>1488418000000</v>
      </c>
      <c r="F98" s="5">
        <v>1282588000000</v>
      </c>
      <c r="G98" s="5">
        <v>1205565000000</v>
      </c>
      <c r="I98" s="5">
        <v>1488418000000</v>
      </c>
      <c r="J98" s="5">
        <v>1308899000000</v>
      </c>
      <c r="K98" s="5">
        <v>1177219000000</v>
      </c>
      <c r="L98" s="5">
        <v>1073591000000</v>
      </c>
      <c r="M98" s="5">
        <v>1094985000000</v>
      </c>
      <c r="N98" s="5">
        <v>958100000000</v>
      </c>
      <c r="O98" s="5">
        <v>529868000000</v>
      </c>
      <c r="P98" s="5">
        <v>337473000000</v>
      </c>
      <c r="Q98" s="5">
        <v>244996000000</v>
      </c>
      <c r="R98" s="5">
        <v>234211191714</v>
      </c>
      <c r="S98" s="5">
        <v>249661341149</v>
      </c>
      <c r="T98" s="5">
        <v>145004370941</v>
      </c>
      <c r="U98" s="5">
        <v>66910610412</v>
      </c>
      <c r="V98" s="5">
        <v>33509451861</v>
      </c>
    </row>
    <row r="99" spans="3:22" ht="15.5" x14ac:dyDescent="0.35">
      <c r="C99" t="s">
        <v>135</v>
      </c>
      <c r="D99" s="5">
        <v>226976000000</v>
      </c>
      <c r="E99" s="5">
        <v>176771000000</v>
      </c>
      <c r="F99" s="5">
        <v>145361000000</v>
      </c>
      <c r="G99" s="5">
        <v>90373000000</v>
      </c>
      <c r="I99" s="5">
        <v>176771000000</v>
      </c>
      <c r="J99" s="5">
        <v>277178000000</v>
      </c>
      <c r="K99" s="5">
        <v>190022000000</v>
      </c>
      <c r="L99" s="5">
        <v>183912000000</v>
      </c>
      <c r="M99" s="5">
        <v>218793000000</v>
      </c>
      <c r="N99" s="5">
        <v>109504000000</v>
      </c>
      <c r="O99" s="5">
        <v>83380000000</v>
      </c>
      <c r="P99" s="5">
        <v>72132000000</v>
      </c>
      <c r="Q99" s="5">
        <v>82690000000</v>
      </c>
      <c r="R99" s="5">
        <v>40313390569</v>
      </c>
      <c r="S99" s="5">
        <v>29559388820</v>
      </c>
      <c r="T99" s="5">
        <v>33130693777</v>
      </c>
      <c r="U99" s="5">
        <v>16983882633</v>
      </c>
      <c r="V99" s="5">
        <v>17811426058</v>
      </c>
    </row>
    <row r="100" spans="3:22" ht="15.5" x14ac:dyDescent="0.35">
      <c r="C100" t="s">
        <v>138</v>
      </c>
    </row>
    <row r="101" spans="3:22" ht="15.5" x14ac:dyDescent="0.35">
      <c r="C101" t="s">
        <v>139</v>
      </c>
      <c r="M101" s="5">
        <v>5452000000</v>
      </c>
      <c r="N101" s="5">
        <v>10340000000</v>
      </c>
      <c r="O101" s="5">
        <v>14720000000</v>
      </c>
      <c r="Q101" s="5">
        <v>1495000000</v>
      </c>
      <c r="R101" s="5">
        <v>9884512480</v>
      </c>
      <c r="S101" s="5">
        <v>23042103703</v>
      </c>
      <c r="T101" s="5">
        <v>30525083739</v>
      </c>
      <c r="U101" s="5">
        <v>42960940232</v>
      </c>
      <c r="V101" s="5">
        <v>54753114467</v>
      </c>
    </row>
    <row r="102" spans="3:22" ht="15.5" x14ac:dyDescent="0.35">
      <c r="C102" t="s">
        <v>140</v>
      </c>
      <c r="D102" s="5">
        <v>40816000000</v>
      </c>
      <c r="E102" s="5">
        <v>54921000000</v>
      </c>
      <c r="F102" s="5">
        <v>27446000000</v>
      </c>
      <c r="G102" s="5">
        <v>3700000000</v>
      </c>
      <c r="I102" s="5">
        <v>54921000000</v>
      </c>
      <c r="J102" s="5">
        <v>95684000000</v>
      </c>
      <c r="K102" s="5">
        <v>151974000000</v>
      </c>
      <c r="L102" s="5">
        <v>221864000000</v>
      </c>
      <c r="M102" s="5">
        <v>297794000000</v>
      </c>
      <c r="N102" s="5">
        <v>491515000000</v>
      </c>
      <c r="O102" s="5">
        <v>89749000000</v>
      </c>
      <c r="P102" s="5">
        <v>124327000000</v>
      </c>
      <c r="Q102" s="5">
        <v>145621000000</v>
      </c>
      <c r="R102" s="5">
        <v>105042006950</v>
      </c>
    </row>
    <row r="103" spans="3:22" ht="15.5" x14ac:dyDescent="0.35">
      <c r="C103" t="s">
        <v>143</v>
      </c>
      <c r="D103" s="5">
        <v>457938000000</v>
      </c>
      <c r="E103" s="5">
        <v>53736000000</v>
      </c>
      <c r="F103" s="5">
        <v>158735000000</v>
      </c>
      <c r="G103" s="5">
        <v>318369000000</v>
      </c>
      <c r="I103" s="5">
        <v>53736000000</v>
      </c>
      <c r="J103" s="5">
        <v>60662000000</v>
      </c>
      <c r="K103" s="5">
        <v>70135000000</v>
      </c>
      <c r="L103" s="5">
        <v>70194000000</v>
      </c>
      <c r="M103" s="5">
        <v>70328000000</v>
      </c>
      <c r="N103" s="5">
        <v>102936000000</v>
      </c>
      <c r="O103" s="5">
        <v>75718000000</v>
      </c>
      <c r="P103" s="5">
        <v>65654000000</v>
      </c>
      <c r="Q103" s="5">
        <v>47799000000</v>
      </c>
      <c r="R103" s="5">
        <v>41375422140</v>
      </c>
      <c r="S103" s="5">
        <v>19380425582</v>
      </c>
      <c r="T103" s="5">
        <v>24333302036</v>
      </c>
      <c r="U103" s="5">
        <v>23689619781</v>
      </c>
      <c r="V103" s="5">
        <v>23115548967</v>
      </c>
    </row>
    <row r="104" spans="3:22" ht="15.5" x14ac:dyDescent="0.35">
      <c r="C104" t="s">
        <v>144</v>
      </c>
      <c r="D104" s="5">
        <v>308087000000</v>
      </c>
      <c r="E104" s="5">
        <v>320766000000</v>
      </c>
      <c r="F104" s="5">
        <v>279879000000</v>
      </c>
      <c r="G104" s="5">
        <v>255669000000</v>
      </c>
      <c r="I104" s="5">
        <v>320766000000</v>
      </c>
      <c r="J104" s="5">
        <v>358930000000</v>
      </c>
      <c r="K104" s="5">
        <v>381313000000</v>
      </c>
      <c r="L104" s="5">
        <v>436397000000</v>
      </c>
      <c r="M104" s="5">
        <v>547533000000</v>
      </c>
      <c r="N104" s="5">
        <v>727937000000</v>
      </c>
      <c r="O104" s="5">
        <v>383764000000</v>
      </c>
      <c r="P104" s="5">
        <v>398337000000</v>
      </c>
      <c r="Q104" s="5">
        <v>410556000000</v>
      </c>
      <c r="R104" s="5">
        <v>360602880804</v>
      </c>
      <c r="S104" s="5">
        <v>616530262057</v>
      </c>
      <c r="T104" s="5">
        <v>712254450162</v>
      </c>
      <c r="U104" s="5">
        <v>665862153443</v>
      </c>
      <c r="V104" s="5">
        <v>1073952369506</v>
      </c>
    </row>
    <row r="105" spans="3:22" ht="15.5" x14ac:dyDescent="0.35">
      <c r="C105" t="s">
        <v>145</v>
      </c>
      <c r="D105" s="5">
        <v>308087000000</v>
      </c>
      <c r="E105" s="5">
        <v>320766000000</v>
      </c>
      <c r="F105" s="5">
        <v>279879000000</v>
      </c>
      <c r="G105" s="5">
        <v>255669000000</v>
      </c>
      <c r="I105" s="5">
        <v>320766000000</v>
      </c>
      <c r="J105" s="5">
        <v>358930000000</v>
      </c>
      <c r="K105" s="5">
        <v>381313000000</v>
      </c>
      <c r="L105" s="5">
        <v>436397000000</v>
      </c>
      <c r="M105" s="5">
        <v>547533000000</v>
      </c>
      <c r="N105" s="5">
        <v>727937000000</v>
      </c>
      <c r="O105" s="5">
        <v>383764000000</v>
      </c>
      <c r="P105" s="5">
        <v>398337000000</v>
      </c>
      <c r="Q105" s="5">
        <v>410556000000</v>
      </c>
      <c r="R105" s="5">
        <v>360602880804</v>
      </c>
      <c r="S105" s="5">
        <v>616530262057</v>
      </c>
      <c r="T105" s="5">
        <v>712254450162</v>
      </c>
      <c r="U105" s="5">
        <v>665862153443</v>
      </c>
      <c r="V105" s="5">
        <v>1073952369506</v>
      </c>
    </row>
    <row r="106" spans="3:22" ht="15.5" x14ac:dyDescent="0.35">
      <c r="C106" t="s">
        <v>148</v>
      </c>
    </row>
    <row r="107" spans="3:22" ht="15.5" x14ac:dyDescent="0.35">
      <c r="C107" t="s">
        <v>149</v>
      </c>
      <c r="D107" s="5">
        <v>40816000000</v>
      </c>
      <c r="E107" s="5">
        <v>54921000000</v>
      </c>
      <c r="F107" s="5">
        <v>27446000000</v>
      </c>
      <c r="G107" s="5">
        <v>3700000000</v>
      </c>
      <c r="I107" s="5">
        <v>54921000000</v>
      </c>
      <c r="J107" s="5">
        <v>95684000000</v>
      </c>
      <c r="K107" s="5">
        <v>151974000000</v>
      </c>
      <c r="L107" s="5">
        <v>221864000000</v>
      </c>
      <c r="M107" s="5">
        <v>303246000000</v>
      </c>
      <c r="N107" s="5">
        <v>501855000000</v>
      </c>
      <c r="O107" s="5">
        <v>163891000000</v>
      </c>
      <c r="P107" s="5">
        <v>195647000000</v>
      </c>
      <c r="Q107" s="5">
        <v>147116000000</v>
      </c>
      <c r="R107" s="5">
        <v>115124026305</v>
      </c>
      <c r="S107" s="5">
        <v>377787760895</v>
      </c>
      <c r="T107" s="5">
        <v>446338752288</v>
      </c>
      <c r="U107" s="5">
        <v>430035432982</v>
      </c>
      <c r="V107" s="5">
        <v>197489865298</v>
      </c>
    </row>
    <row r="108" spans="3:22" ht="15.5" x14ac:dyDescent="0.35">
      <c r="C108" t="s">
        <v>424</v>
      </c>
      <c r="Q108" s="5">
        <v>83217000000</v>
      </c>
      <c r="R108" s="5">
        <v>95114372903</v>
      </c>
      <c r="S108" s="5">
        <v>107011818445</v>
      </c>
      <c r="T108" s="5">
        <v>118909263993</v>
      </c>
      <c r="U108" s="5">
        <v>130806709541</v>
      </c>
      <c r="V108" s="5">
        <v>798786624559</v>
      </c>
    </row>
    <row r="109" spans="3:22" ht="15.5" x14ac:dyDescent="0.35">
      <c r="C109" t="s">
        <v>146</v>
      </c>
      <c r="D109" s="5">
        <v>68107000000</v>
      </c>
      <c r="E109" s="5">
        <v>66681000000</v>
      </c>
      <c r="F109" s="5">
        <v>64828000000</v>
      </c>
      <c r="G109" s="5">
        <v>64364000000</v>
      </c>
      <c r="I109" s="5">
        <v>66681000000</v>
      </c>
      <c r="J109" s="5">
        <v>60523000000</v>
      </c>
      <c r="K109" s="5">
        <v>56497000000</v>
      </c>
      <c r="L109" s="5">
        <v>56049000000</v>
      </c>
      <c r="M109" s="5">
        <v>49291000000</v>
      </c>
      <c r="N109" s="5">
        <v>52857000000</v>
      </c>
      <c r="O109" s="5">
        <v>59491000000</v>
      </c>
      <c r="P109" s="5">
        <v>55723000000</v>
      </c>
      <c r="Q109" s="5">
        <v>50942000000</v>
      </c>
      <c r="R109" s="5">
        <v>33521244654</v>
      </c>
      <c r="S109" s="5">
        <v>31673452294</v>
      </c>
      <c r="T109" s="5">
        <v>28147868966</v>
      </c>
      <c r="U109" s="5">
        <v>11983104371</v>
      </c>
      <c r="V109" s="5">
        <v>6653250000</v>
      </c>
    </row>
    <row r="110" spans="3:22" ht="15.5" x14ac:dyDescent="0.35">
      <c r="C110" t="s">
        <v>150</v>
      </c>
      <c r="D110" s="5">
        <v>5100510000000</v>
      </c>
      <c r="E110" s="5">
        <v>4569095000000</v>
      </c>
      <c r="F110" s="5">
        <v>4352774000000</v>
      </c>
      <c r="G110" s="5">
        <v>4277261000000</v>
      </c>
      <c r="I110" s="5">
        <v>4569095000000</v>
      </c>
      <c r="J110" s="5">
        <v>5454708000000</v>
      </c>
      <c r="K110" s="5">
        <v>2934426000000</v>
      </c>
      <c r="L110" s="5">
        <v>2614083000000</v>
      </c>
      <c r="M110" s="5">
        <v>2780383000000</v>
      </c>
      <c r="N110" s="5">
        <v>2409411000000</v>
      </c>
      <c r="O110" s="5">
        <v>1754101000000</v>
      </c>
      <c r="P110" s="5">
        <v>1378267000000</v>
      </c>
      <c r="Q110" s="5">
        <v>1282754000000</v>
      </c>
      <c r="R110" s="5">
        <v>1086619553976</v>
      </c>
      <c r="S110" s="5">
        <v>1246318520242</v>
      </c>
      <c r="T110" s="5">
        <v>1190416960144</v>
      </c>
      <c r="U110" s="5">
        <v>961782758180</v>
      </c>
      <c r="V110" s="5">
        <v>1341585219583</v>
      </c>
    </row>
    <row r="111" spans="3:22" ht="15.5" x14ac:dyDescent="0.35">
      <c r="C111" t="s">
        <v>151</v>
      </c>
    </row>
    <row r="112" spans="3:22" ht="15.5" x14ac:dyDescent="0.35">
      <c r="C112" t="s">
        <v>152</v>
      </c>
      <c r="D112" s="5">
        <v>162576000000</v>
      </c>
      <c r="E112" s="5">
        <v>162576000000</v>
      </c>
      <c r="F112" s="5">
        <v>162576000000</v>
      </c>
      <c r="G112" s="5">
        <v>162576000000</v>
      </c>
      <c r="I112" s="5">
        <v>162576000000</v>
      </c>
      <c r="J112" s="5">
        <v>162576000000</v>
      </c>
      <c r="K112" s="5">
        <v>162576000000</v>
      </c>
      <c r="L112" s="5">
        <v>162576000000</v>
      </c>
      <c r="M112" s="5">
        <v>162576000000</v>
      </c>
      <c r="N112" s="5">
        <v>162576000000</v>
      </c>
      <c r="O112" s="5">
        <v>162576000000</v>
      </c>
      <c r="P112" s="5">
        <v>162576000000</v>
      </c>
      <c r="Q112" s="5">
        <v>162576000000</v>
      </c>
      <c r="R112" s="5">
        <v>130061250000</v>
      </c>
      <c r="S112" s="5">
        <v>115610000000</v>
      </c>
      <c r="T112" s="5">
        <v>115610000000</v>
      </c>
      <c r="U112" s="5">
        <v>115610000000</v>
      </c>
      <c r="V112" s="5">
        <v>100000000000</v>
      </c>
    </row>
    <row r="113" spans="2:22" ht="15.5" x14ac:dyDescent="0.35">
      <c r="C113" t="s">
        <v>153</v>
      </c>
      <c r="D113" s="5">
        <v>5722077000000</v>
      </c>
      <c r="E113" s="5">
        <v>5722077000000</v>
      </c>
      <c r="F113" s="5">
        <v>5722077000000</v>
      </c>
      <c r="G113" s="5">
        <v>5722077000000</v>
      </c>
      <c r="I113" s="5">
        <v>5722077000000</v>
      </c>
      <c r="J113" s="5">
        <v>5722090000000</v>
      </c>
      <c r="K113" s="5">
        <v>5675115000000</v>
      </c>
      <c r="L113" s="5">
        <v>5639008000000</v>
      </c>
      <c r="M113" s="5">
        <v>5615950000000</v>
      </c>
      <c r="N113" s="5">
        <v>5608921000000</v>
      </c>
      <c r="O113" s="5">
        <v>5608921000000</v>
      </c>
      <c r="P113" s="5">
        <v>5608921000000</v>
      </c>
      <c r="Q113" s="5">
        <v>5608921000000</v>
      </c>
      <c r="R113" s="5">
        <v>2570240064693</v>
      </c>
      <c r="S113" s="5">
        <v>1289664515321</v>
      </c>
      <c r="T113" s="5">
        <v>1289664515321</v>
      </c>
      <c r="U113" s="5">
        <v>1289664515321</v>
      </c>
      <c r="V113" s="5">
        <v>-23058434679</v>
      </c>
    </row>
    <row r="114" spans="2:22" ht="15.5" x14ac:dyDescent="0.35">
      <c r="C114" t="s">
        <v>154</v>
      </c>
      <c r="D114" s="5">
        <v>4174336000000</v>
      </c>
      <c r="E114" s="5">
        <v>3894368000000</v>
      </c>
      <c r="F114" s="5">
        <v>3556938000000</v>
      </c>
      <c r="G114" s="5">
        <v>3252419000000</v>
      </c>
      <c r="I114" s="5">
        <v>3894368000000</v>
      </c>
      <c r="J114" s="5">
        <v>2778956000000</v>
      </c>
      <c r="K114" s="5">
        <v>2147824000000</v>
      </c>
      <c r="L114" s="5">
        <v>1199035000000</v>
      </c>
      <c r="M114" s="5">
        <v>720648000000</v>
      </c>
      <c r="N114" s="5">
        <v>279834000000</v>
      </c>
      <c r="O114" s="5">
        <v>208313000000</v>
      </c>
      <c r="P114" s="5">
        <v>553531000000</v>
      </c>
      <c r="Q114" s="5">
        <v>546922000000</v>
      </c>
      <c r="R114" s="5">
        <v>447325145213</v>
      </c>
      <c r="S114" s="5">
        <v>364490437227</v>
      </c>
      <c r="T114" s="5">
        <v>268677463712</v>
      </c>
      <c r="U114" s="5">
        <v>206108534831</v>
      </c>
      <c r="V114" s="5">
        <v>156238115976</v>
      </c>
    </row>
    <row r="115" spans="2:22" ht="15.5" x14ac:dyDescent="0.35">
      <c r="C115" t="s">
        <v>341</v>
      </c>
    </row>
    <row r="116" spans="2:22" ht="15.5" x14ac:dyDescent="0.35">
      <c r="C116" t="s">
        <v>342</v>
      </c>
      <c r="T116" s="5">
        <v>268677463712</v>
      </c>
    </row>
    <row r="117" spans="2:22" ht="15.5" x14ac:dyDescent="0.35">
      <c r="C117" t="s">
        <v>343</v>
      </c>
      <c r="D117" s="5">
        <v>4174336000000</v>
      </c>
      <c r="E117" s="5">
        <v>3894368000000</v>
      </c>
      <c r="F117" s="5">
        <v>3556938000000</v>
      </c>
      <c r="G117" s="5">
        <v>3252419000000</v>
      </c>
      <c r="I117" s="5">
        <v>3894368000000</v>
      </c>
      <c r="J117" s="5">
        <v>2778956000000</v>
      </c>
      <c r="K117" s="5">
        <v>2147824000000</v>
      </c>
      <c r="L117" s="5">
        <v>1199035000000</v>
      </c>
      <c r="M117" s="5">
        <v>720648000000</v>
      </c>
      <c r="N117" s="5">
        <v>279834000000</v>
      </c>
      <c r="O117" s="5">
        <v>208313000000</v>
      </c>
      <c r="P117" s="5">
        <v>553531000000</v>
      </c>
      <c r="Q117" s="5">
        <v>546922000000</v>
      </c>
      <c r="R117" s="5">
        <v>447325145213</v>
      </c>
      <c r="S117" s="5">
        <v>364490437227</v>
      </c>
      <c r="T117" s="5">
        <v>268677463712</v>
      </c>
      <c r="U117" s="5">
        <v>206108534831</v>
      </c>
      <c r="V117" s="5">
        <v>156238115976</v>
      </c>
    </row>
    <row r="118" spans="2:22" ht="15.5" x14ac:dyDescent="0.35">
      <c r="C118" t="s">
        <v>155</v>
      </c>
      <c r="D118" s="5">
        <v>246816000000</v>
      </c>
      <c r="E118" s="5">
        <v>233212000000</v>
      </c>
      <c r="F118" s="5">
        <v>217917000000</v>
      </c>
      <c r="G118" s="5">
        <v>201732000000</v>
      </c>
      <c r="I118" s="5">
        <v>233212000000</v>
      </c>
      <c r="J118" s="5">
        <v>181809000000</v>
      </c>
      <c r="K118" s="5">
        <v>131997000000</v>
      </c>
      <c r="L118" s="5">
        <v>96040000000</v>
      </c>
      <c r="M118" s="5">
        <v>81775000000</v>
      </c>
      <c r="N118" s="5">
        <v>55608000000</v>
      </c>
      <c r="O118" s="5">
        <v>46405000000</v>
      </c>
      <c r="P118" s="5">
        <v>30181000000</v>
      </c>
      <c r="Q118" s="5">
        <v>20843000000</v>
      </c>
      <c r="R118" s="5">
        <v>7191890590</v>
      </c>
      <c r="S118" s="5">
        <v>-4064970291</v>
      </c>
      <c r="T118" s="5">
        <v>5464927320</v>
      </c>
      <c r="U118" s="5">
        <v>27608728827</v>
      </c>
      <c r="V118" s="5">
        <v>11461117212</v>
      </c>
    </row>
    <row r="119" spans="2:22" ht="15.5" x14ac:dyDescent="0.35">
      <c r="C119" t="s">
        <v>9</v>
      </c>
      <c r="D119" s="5">
        <v>10224356000000</v>
      </c>
      <c r="E119" s="5">
        <v>9928969000000</v>
      </c>
      <c r="F119" s="5">
        <v>9573048000000</v>
      </c>
      <c r="G119" s="5">
        <v>9249149000000</v>
      </c>
      <c r="I119" s="5">
        <v>9928969000000</v>
      </c>
      <c r="J119" s="5">
        <v>8751628000000</v>
      </c>
      <c r="K119" s="5">
        <v>8047636000000</v>
      </c>
      <c r="L119" s="5">
        <v>7051519000000</v>
      </c>
      <c r="M119" s="5">
        <v>6523942000000</v>
      </c>
      <c r="N119" s="5">
        <v>6018371000000</v>
      </c>
      <c r="O119" s="5">
        <v>5987681000000</v>
      </c>
      <c r="P119" s="5">
        <v>6316675000000</v>
      </c>
      <c r="Q119" s="5">
        <v>6313514000000</v>
      </c>
      <c r="R119" s="5">
        <v>3129069996103</v>
      </c>
      <c r="S119" s="5">
        <v>1739951627864</v>
      </c>
      <c r="T119" s="5">
        <v>1653668551960</v>
      </c>
      <c r="U119" s="5">
        <v>1638991778979</v>
      </c>
      <c r="V119" s="5">
        <v>244640798509</v>
      </c>
    </row>
    <row r="120" spans="2:22" ht="15.5" x14ac:dyDescent="0.35">
      <c r="C120" t="s">
        <v>156</v>
      </c>
      <c r="D120" s="5">
        <v>15324866000000</v>
      </c>
      <c r="E120" s="5">
        <v>14498064000000</v>
      </c>
      <c r="F120" s="5">
        <v>13925822000000</v>
      </c>
      <c r="G120" s="5">
        <v>13526410000000</v>
      </c>
      <c r="I120" s="5">
        <v>14498064000000</v>
      </c>
      <c r="J120" s="5">
        <v>14206336000000</v>
      </c>
      <c r="K120" s="5">
        <v>10982062000000</v>
      </c>
      <c r="L120" s="5">
        <v>9665602000000</v>
      </c>
      <c r="M120" s="5">
        <v>9304325000000</v>
      </c>
      <c r="N120" s="5">
        <v>8427782000000</v>
      </c>
      <c r="O120" s="5">
        <v>7741782000000</v>
      </c>
      <c r="P120" s="5">
        <v>7694942000000</v>
      </c>
      <c r="Q120" s="5">
        <v>7596268000000</v>
      </c>
      <c r="R120" s="5">
        <v>4215689550079</v>
      </c>
      <c r="S120" s="5">
        <v>2986270148106</v>
      </c>
      <c r="T120" s="5">
        <v>2844085512104</v>
      </c>
      <c r="U120" s="5">
        <v>2600774537159</v>
      </c>
      <c r="V120" s="5">
        <v>1586226018092</v>
      </c>
    </row>
    <row r="121" spans="2:22" ht="15.5" x14ac:dyDescent="0.35">
      <c r="C121" t="s">
        <v>157</v>
      </c>
      <c r="D121" s="5">
        <v>13006125000</v>
      </c>
      <c r="E121" s="5">
        <v>13006125000</v>
      </c>
      <c r="F121" s="5">
        <v>13006125000</v>
      </c>
      <c r="G121" s="5">
        <v>13006125000</v>
      </c>
      <c r="I121" s="5">
        <v>13006125000</v>
      </c>
      <c r="J121" s="5">
        <v>13006125000</v>
      </c>
      <c r="K121" s="5">
        <v>13006125000</v>
      </c>
      <c r="L121" s="5">
        <v>13006125000</v>
      </c>
      <c r="M121" s="5">
        <v>1625765625</v>
      </c>
      <c r="N121" s="5">
        <v>1625765625</v>
      </c>
      <c r="O121" s="5">
        <v>1625765625</v>
      </c>
      <c r="P121" s="5">
        <v>1625765625</v>
      </c>
      <c r="Q121" s="5">
        <v>1625765625</v>
      </c>
      <c r="R121" s="5">
        <v>1300612500</v>
      </c>
      <c r="S121" s="5">
        <v>1156100000</v>
      </c>
      <c r="T121" s="5">
        <v>1156100000</v>
      </c>
      <c r="U121" s="5">
        <v>1156100000</v>
      </c>
      <c r="V121" s="5">
        <v>1000000000</v>
      </c>
    </row>
    <row r="123" spans="2:22" ht="15.5" x14ac:dyDescent="0.35">
      <c r="B123" t="s">
        <v>158</v>
      </c>
      <c r="C123" t="s">
        <v>159</v>
      </c>
      <c r="D123" s="5">
        <v>516727000000</v>
      </c>
      <c r="E123" s="5">
        <v>882414000000</v>
      </c>
      <c r="F123" s="5">
        <v>790909000000</v>
      </c>
      <c r="G123" s="5">
        <v>388566000000</v>
      </c>
      <c r="I123" s="5">
        <v>2462333000000</v>
      </c>
      <c r="J123" s="5">
        <v>2330197000000</v>
      </c>
      <c r="K123" s="5">
        <v>2098469000000</v>
      </c>
      <c r="L123" s="5">
        <v>1688273000000</v>
      </c>
      <c r="M123" s="5">
        <v>2033133000000</v>
      </c>
      <c r="N123" s="5">
        <v>1336602000000</v>
      </c>
      <c r="O123" s="5">
        <v>651507000000</v>
      </c>
      <c r="P123" s="5">
        <v>203640000000</v>
      </c>
      <c r="Q123" s="5">
        <v>225781000000</v>
      </c>
      <c r="R123" s="5">
        <v>239865949631</v>
      </c>
      <c r="S123" s="5">
        <v>255145682013</v>
      </c>
      <c r="T123" s="5">
        <v>283680074152</v>
      </c>
      <c r="U123" s="5">
        <v>189449895676</v>
      </c>
      <c r="V123" s="5">
        <v>203007300458</v>
      </c>
    </row>
    <row r="124" spans="2:22" ht="15.5" x14ac:dyDescent="0.35">
      <c r="C124" t="s">
        <v>160</v>
      </c>
      <c r="D124" s="5">
        <v>3258013000000</v>
      </c>
      <c r="E124" s="5">
        <v>3459763000000</v>
      </c>
      <c r="F124" s="5">
        <v>3301580000000</v>
      </c>
      <c r="G124" s="5">
        <v>2925804000000</v>
      </c>
      <c r="I124" s="5">
        <v>12944177000000</v>
      </c>
      <c r="J124" s="5">
        <v>11801715000000</v>
      </c>
      <c r="K124" s="5">
        <v>10879088000000</v>
      </c>
      <c r="L124" s="5">
        <v>9463757000000</v>
      </c>
      <c r="M124" s="5">
        <v>9294651000000</v>
      </c>
      <c r="N124" s="5">
        <v>7100507000000</v>
      </c>
      <c r="O124" s="5">
        <v>6918200000000</v>
      </c>
      <c r="P124" s="5">
        <v>5701412000000</v>
      </c>
      <c r="Q124" s="5">
        <v>5725159000000</v>
      </c>
      <c r="R124" s="5">
        <v>4984847686206</v>
      </c>
      <c r="S124" s="5">
        <v>3973218027214</v>
      </c>
      <c r="T124" s="5">
        <v>3218128438733</v>
      </c>
      <c r="U124" s="5">
        <v>2436892008979</v>
      </c>
      <c r="V124" s="5">
        <v>1717899210398</v>
      </c>
    </row>
    <row r="125" spans="2:22" ht="15.5" x14ac:dyDescent="0.35">
      <c r="C125" t="s">
        <v>161</v>
      </c>
      <c r="D125" s="5">
        <v>-1508568000000</v>
      </c>
      <c r="E125" s="5">
        <v>-30893000000</v>
      </c>
      <c r="F125" s="5">
        <v>-3084719000000</v>
      </c>
      <c r="G125" s="5">
        <v>-1384510000000</v>
      </c>
      <c r="I125" s="5">
        <v>-5859980000000</v>
      </c>
      <c r="J125" s="5">
        <v>-5308574000000</v>
      </c>
      <c r="K125" s="5">
        <v>-5814505000000</v>
      </c>
      <c r="L125" s="5">
        <v>-5329026000000</v>
      </c>
      <c r="M125" s="5">
        <v>-5101915000000</v>
      </c>
      <c r="N125" s="5">
        <v>-3213467000000</v>
      </c>
      <c r="O125" s="5">
        <v>-3474553000000</v>
      </c>
      <c r="P125" s="5">
        <v>-3056537000000</v>
      </c>
      <c r="Q125" s="5">
        <v>-3045016000000</v>
      </c>
      <c r="R125" s="5">
        <v>-3753704754939</v>
      </c>
      <c r="S125" s="5">
        <v>-2920990800853</v>
      </c>
      <c r="T125" s="5">
        <v>-2375426399678</v>
      </c>
      <c r="U125" s="5">
        <v>-1804866184158</v>
      </c>
      <c r="V125" s="5">
        <v>-1185761503827</v>
      </c>
    </row>
    <row r="126" spans="2:22" ht="15.5" x14ac:dyDescent="0.35">
      <c r="C126" t="s">
        <v>348</v>
      </c>
      <c r="D126" s="5">
        <v>-520644000000</v>
      </c>
      <c r="E126" s="5">
        <v>-1976902000000</v>
      </c>
      <c r="F126" s="5">
        <v>1096261000000</v>
      </c>
      <c r="G126" s="5">
        <v>-387216000000</v>
      </c>
      <c r="I126" s="5">
        <v>-1976902000000</v>
      </c>
      <c r="J126" s="5">
        <v>-1859872000000</v>
      </c>
      <c r="K126" s="5">
        <v>-799209000000</v>
      </c>
      <c r="L126" s="5">
        <v>-617755000000</v>
      </c>
      <c r="M126" s="5">
        <v>-687333000000</v>
      </c>
      <c r="N126" s="5">
        <v>-1093871000000</v>
      </c>
      <c r="O126" s="5">
        <v>-1435386000000</v>
      </c>
      <c r="P126" s="5">
        <v>-1298575000000</v>
      </c>
      <c r="Q126" s="5">
        <v>-1479212000000</v>
      </c>
    </row>
    <row r="127" spans="2:22" ht="15.5" x14ac:dyDescent="0.35">
      <c r="C127" t="s">
        <v>2717</v>
      </c>
      <c r="D127" s="5">
        <v>-591463000000</v>
      </c>
      <c r="E127" s="5">
        <v>-459986000000</v>
      </c>
      <c r="F127" s="5">
        <v>-437144000000</v>
      </c>
      <c r="G127" s="5">
        <v>-467731000000</v>
      </c>
      <c r="I127" s="5">
        <v>-2040757000000</v>
      </c>
      <c r="J127" s="5">
        <v>-1876591000000</v>
      </c>
      <c r="K127" s="5">
        <v>-1712445000000</v>
      </c>
      <c r="L127" s="5">
        <v>-1499959000000</v>
      </c>
      <c r="M127" s="5">
        <v>-1097580000000</v>
      </c>
      <c r="N127" s="5">
        <v>-1303171000000</v>
      </c>
      <c r="O127" s="5">
        <v>-1155338000000</v>
      </c>
      <c r="P127" s="5">
        <v>-1014113000000</v>
      </c>
      <c r="Q127" s="5">
        <v>-884935000000</v>
      </c>
      <c r="R127" s="5">
        <v>-834575925627</v>
      </c>
      <c r="S127" s="5">
        <v>-731514512613</v>
      </c>
      <c r="T127" s="5">
        <v>-531054022103</v>
      </c>
      <c r="U127" s="5">
        <v>-408338251060</v>
      </c>
      <c r="V127" s="5">
        <v>-281533520002</v>
      </c>
    </row>
    <row r="128" spans="2:22" ht="15.5" x14ac:dyDescent="0.35">
      <c r="C128" t="s">
        <v>928</v>
      </c>
      <c r="D128" s="5">
        <v>-27549000000</v>
      </c>
      <c r="E128" s="5">
        <v>-30503000000</v>
      </c>
      <c r="F128" s="5">
        <v>-32211000000</v>
      </c>
      <c r="G128" s="5">
        <v>-27286000000</v>
      </c>
      <c r="I128" s="5">
        <v>-128708000000</v>
      </c>
      <c r="J128" s="5">
        <v>-47593000000</v>
      </c>
      <c r="K128" s="5">
        <v>-38822000000</v>
      </c>
      <c r="L128" s="5">
        <v>-10884000000</v>
      </c>
      <c r="M128" s="5">
        <v>-6856000000</v>
      </c>
      <c r="N128" s="5">
        <v>-10084000000</v>
      </c>
      <c r="O128" s="5">
        <v>-24405000000</v>
      </c>
      <c r="P128" s="5">
        <v>-5971000000</v>
      </c>
      <c r="Q128" s="5">
        <v>-787000000</v>
      </c>
      <c r="R128" s="5">
        <v>-84866914728</v>
      </c>
      <c r="S128" s="5">
        <v>-10337910182</v>
      </c>
      <c r="T128" s="5">
        <v>-5772163585</v>
      </c>
      <c r="U128" s="5">
        <v>-6923649156</v>
      </c>
      <c r="V128" s="5">
        <v>-14446555967</v>
      </c>
    </row>
    <row r="129" spans="3:22" ht="15.5" x14ac:dyDescent="0.35">
      <c r="C129" t="s">
        <v>2718</v>
      </c>
      <c r="E129" s="5">
        <v>-8489000000</v>
      </c>
      <c r="G129" s="5">
        <v>-85497000000</v>
      </c>
      <c r="I129" s="5">
        <v>-93986000000</v>
      </c>
    </row>
    <row r="130" spans="3:22" ht="15.5" x14ac:dyDescent="0.35">
      <c r="C130" t="s">
        <v>2719</v>
      </c>
      <c r="J130" s="5">
        <v>22099000000</v>
      </c>
    </row>
    <row r="131" spans="3:22" ht="15.5" x14ac:dyDescent="0.35">
      <c r="C131" t="s">
        <v>429</v>
      </c>
      <c r="D131" s="5">
        <v>-93062000000</v>
      </c>
      <c r="E131" s="5">
        <v>-70576000000</v>
      </c>
      <c r="F131" s="5">
        <v>-52858000000</v>
      </c>
      <c r="G131" s="5">
        <v>-184998000000</v>
      </c>
      <c r="I131" s="5">
        <v>-381511000000</v>
      </c>
      <c r="J131" s="5">
        <v>-400987000000</v>
      </c>
      <c r="K131" s="5">
        <v>-415638000000</v>
      </c>
      <c r="L131" s="5">
        <v>-317860000000</v>
      </c>
      <c r="M131" s="5">
        <v>-367834000000</v>
      </c>
      <c r="N131" s="5">
        <v>-143312000000</v>
      </c>
      <c r="O131" s="5">
        <v>-177011000000</v>
      </c>
      <c r="P131" s="5">
        <v>-122576000000</v>
      </c>
      <c r="Q131" s="5">
        <v>-89428000000</v>
      </c>
      <c r="R131" s="5">
        <v>-71834141281</v>
      </c>
      <c r="S131" s="5">
        <v>-55229121553</v>
      </c>
      <c r="T131" s="5">
        <v>-22195779215</v>
      </c>
      <c r="U131" s="5">
        <v>-27314028929</v>
      </c>
      <c r="V131" s="5">
        <v>-33150330144</v>
      </c>
    </row>
    <row r="132" spans="3:22" ht="15.5" x14ac:dyDescent="0.35">
      <c r="C132" t="s">
        <v>165</v>
      </c>
      <c r="D132" s="5">
        <v>-376645000000</v>
      </c>
      <c r="E132" s="5">
        <v>-172354000000</v>
      </c>
      <c r="F132" s="5">
        <v>-143015000000</v>
      </c>
      <c r="G132" s="5">
        <v>-144425000000</v>
      </c>
      <c r="I132" s="5">
        <v>-583696000000</v>
      </c>
      <c r="J132" s="5">
        <v>-843691000000</v>
      </c>
      <c r="K132" s="5">
        <v>-530532000000</v>
      </c>
      <c r="L132" s="5">
        <v>-740117000000</v>
      </c>
      <c r="M132" s="5">
        <v>-448024000000</v>
      </c>
      <c r="N132" s="5">
        <v>-462165000000</v>
      </c>
      <c r="O132" s="5">
        <v>-23929000000</v>
      </c>
      <c r="P132" s="5">
        <v>25640000000</v>
      </c>
      <c r="Q132" s="5">
        <v>3040021000000</v>
      </c>
      <c r="R132" s="5">
        <v>907969357305</v>
      </c>
      <c r="S132" s="5">
        <v>-23259469741</v>
      </c>
      <c r="T132" s="5">
        <v>-7514995714</v>
      </c>
      <c r="U132" s="5">
        <v>903724232215</v>
      </c>
      <c r="V132" s="5">
        <v>320450483502</v>
      </c>
    </row>
    <row r="133" spans="3:22" ht="15.5" x14ac:dyDescent="0.35">
      <c r="C133" t="s">
        <v>166</v>
      </c>
      <c r="D133" s="5">
        <v>-429265000000</v>
      </c>
      <c r="E133" s="5">
        <v>-431230000000</v>
      </c>
      <c r="F133" s="5">
        <v>-433395000000</v>
      </c>
      <c r="G133" s="5">
        <v>-510065000000</v>
      </c>
      <c r="I133" s="5">
        <v>-1787331000000</v>
      </c>
      <c r="J133" s="5">
        <v>-1634082000000</v>
      </c>
      <c r="K133" s="5">
        <v>-1427023000000</v>
      </c>
      <c r="L133" s="5">
        <v>-1819033000000</v>
      </c>
      <c r="M133" s="5">
        <v>-578375000000</v>
      </c>
      <c r="N133" s="5">
        <v>-281670000000</v>
      </c>
      <c r="O133" s="5">
        <v>-529155000000</v>
      </c>
      <c r="P133" s="5">
        <v>-944334000000</v>
      </c>
      <c r="Q133" s="5">
        <v>-3077781000000</v>
      </c>
      <c r="R133" s="5">
        <v>-567772769519</v>
      </c>
      <c r="S133" s="5">
        <v>-352031638242</v>
      </c>
      <c r="T133" s="5">
        <v>-510571999068</v>
      </c>
      <c r="U133" s="5">
        <v>-760589631064</v>
      </c>
      <c r="V133" s="5">
        <v>-514660828648</v>
      </c>
    </row>
    <row r="134" spans="3:22" ht="15.5" x14ac:dyDescent="0.35">
      <c r="C134" t="s">
        <v>172</v>
      </c>
      <c r="E134" s="5">
        <v>-23404000000</v>
      </c>
      <c r="F134" s="5">
        <v>-4055000000</v>
      </c>
      <c r="G134" s="5">
        <v>-14731000000</v>
      </c>
      <c r="I134" s="5">
        <v>-90019000000</v>
      </c>
      <c r="J134" s="5">
        <v>-122018000000</v>
      </c>
      <c r="K134" s="5">
        <v>-35603000000</v>
      </c>
      <c r="L134" s="5">
        <v>-51709000000</v>
      </c>
      <c r="M134" s="5">
        <v>-78558000000</v>
      </c>
      <c r="N134" s="5">
        <v>-105326000000</v>
      </c>
      <c r="O134" s="5">
        <v>-46102000000</v>
      </c>
      <c r="P134" s="5">
        <v>-20909000000</v>
      </c>
      <c r="Q134" s="5">
        <v>-1903864000000</v>
      </c>
      <c r="R134" s="5">
        <v>-54790432963</v>
      </c>
      <c r="S134" s="5">
        <v>-68756812851</v>
      </c>
      <c r="T134" s="5">
        <v>-50889937133</v>
      </c>
      <c r="U134" s="5">
        <v>-212572886877</v>
      </c>
      <c r="V134" s="5">
        <v>-128786188553</v>
      </c>
    </row>
    <row r="135" spans="3:22" ht="15.5" x14ac:dyDescent="0.35">
      <c r="C135" t="s">
        <v>2720</v>
      </c>
      <c r="D135" s="5">
        <v>598000000</v>
      </c>
      <c r="E135" s="5">
        <v>4135000000</v>
      </c>
      <c r="F135" s="5">
        <v>-1904000000</v>
      </c>
      <c r="G135" s="5">
        <v>3613000000</v>
      </c>
      <c r="I135" s="5">
        <v>5858000000</v>
      </c>
      <c r="J135" s="5">
        <v>1299000000</v>
      </c>
      <c r="K135" s="5">
        <v>2283000000</v>
      </c>
      <c r="L135" s="5">
        <v>104378000000</v>
      </c>
      <c r="M135" s="5">
        <v>33660000000</v>
      </c>
      <c r="N135" s="5">
        <v>142000000</v>
      </c>
      <c r="O135" s="5">
        <v>189000000</v>
      </c>
      <c r="P135" s="5">
        <v>2182000000</v>
      </c>
      <c r="Q135" s="5">
        <v>1360000000</v>
      </c>
      <c r="R135" s="5">
        <v>167536114</v>
      </c>
      <c r="T135" s="5">
        <v>515630303</v>
      </c>
      <c r="U135" s="5">
        <v>701907127</v>
      </c>
      <c r="V135" s="5">
        <v>45520996</v>
      </c>
    </row>
    <row r="136" spans="3:22" ht="15.5" x14ac:dyDescent="0.35">
      <c r="C136" t="s">
        <v>168</v>
      </c>
      <c r="D136" s="5">
        <v>-429863000000</v>
      </c>
      <c r="E136" s="5">
        <v>-411961000000</v>
      </c>
      <c r="F136" s="5">
        <v>-427436000000</v>
      </c>
      <c r="G136" s="5">
        <v>-498947000000</v>
      </c>
      <c r="I136" s="5">
        <v>-1703170000000</v>
      </c>
      <c r="J136" s="5">
        <v>-1515363000000</v>
      </c>
      <c r="K136" s="5">
        <v>-1392258000000</v>
      </c>
      <c r="L136" s="5">
        <v>-1131528000000</v>
      </c>
      <c r="M136" s="5">
        <v>-546077000000</v>
      </c>
      <c r="N136" s="5">
        <v>-258623000000</v>
      </c>
      <c r="O136" s="5">
        <v>-467709000000</v>
      </c>
      <c r="P136" s="5">
        <v>-798399000000</v>
      </c>
      <c r="Q136" s="5">
        <v>-957864000000</v>
      </c>
      <c r="R136" s="5">
        <v>-349276856787</v>
      </c>
      <c r="S136" s="5">
        <v>-279092825388</v>
      </c>
      <c r="T136" s="5">
        <v>-331472153901</v>
      </c>
      <c r="U136" s="5">
        <v>-385554741760</v>
      </c>
      <c r="V136" s="5">
        <v>-394108463782</v>
      </c>
    </row>
    <row r="137" spans="3:22" ht="15.5" x14ac:dyDescent="0.35">
      <c r="C137" t="s">
        <v>2446</v>
      </c>
      <c r="N137" s="5">
        <v>94737000000</v>
      </c>
    </row>
    <row r="138" spans="3:22" ht="15.5" x14ac:dyDescent="0.35">
      <c r="C138" t="s">
        <v>2721</v>
      </c>
    </row>
    <row r="139" spans="3:22" ht="15.5" x14ac:dyDescent="0.35">
      <c r="C139" t="s">
        <v>2722</v>
      </c>
      <c r="O139" s="5">
        <v>-3533000000</v>
      </c>
      <c r="P139" s="5">
        <v>-68801000000</v>
      </c>
      <c r="Q139" s="5">
        <v>-213392000000</v>
      </c>
      <c r="T139" s="5">
        <v>-83695538337</v>
      </c>
      <c r="U139" s="5">
        <v>-163163909554</v>
      </c>
      <c r="V139" s="5">
        <v>-52811697309</v>
      </c>
    </row>
    <row r="140" spans="3:22" ht="15.5" x14ac:dyDescent="0.35">
      <c r="C140" t="s">
        <v>2723</v>
      </c>
      <c r="J140" s="5">
        <v>2000000000</v>
      </c>
      <c r="P140" s="5">
        <v>-13754000000</v>
      </c>
      <c r="T140" s="5">
        <v>-45030000000</v>
      </c>
    </row>
    <row r="141" spans="3:22" ht="15.5" x14ac:dyDescent="0.35">
      <c r="C141" t="s">
        <v>2724</v>
      </c>
      <c r="K141" s="5">
        <v>-1445000000</v>
      </c>
      <c r="L141" s="5">
        <v>-4675000000</v>
      </c>
    </row>
    <row r="142" spans="3:22" ht="15.5" x14ac:dyDescent="0.35">
      <c r="C142" t="s">
        <v>2725</v>
      </c>
      <c r="L142" s="5">
        <v>-735499000000</v>
      </c>
    </row>
    <row r="143" spans="3:22" ht="15.5" x14ac:dyDescent="0.35">
      <c r="C143" t="s">
        <v>1879</v>
      </c>
    </row>
    <row r="144" spans="3:22" ht="15.5" x14ac:dyDescent="0.35">
      <c r="C144" t="s">
        <v>439</v>
      </c>
    </row>
    <row r="145" spans="3:22" ht="15.5" x14ac:dyDescent="0.35">
      <c r="C145" t="s">
        <v>2726</v>
      </c>
      <c r="S145" s="5">
        <v>-4182000003</v>
      </c>
    </row>
    <row r="146" spans="3:22" ht="15.5" x14ac:dyDescent="0.35">
      <c r="C146" t="s">
        <v>2727</v>
      </c>
      <c r="O146" s="5">
        <v>-12000000000</v>
      </c>
      <c r="P146" s="5">
        <v>-44653000000</v>
      </c>
      <c r="Q146" s="5">
        <v>-4021000000</v>
      </c>
      <c r="R146" s="5">
        <v>-4020833322</v>
      </c>
    </row>
    <row r="147" spans="3:22" ht="15.5" x14ac:dyDescent="0.35">
      <c r="C147" t="s">
        <v>2728</v>
      </c>
      <c r="R147" s="5">
        <v>-20000000000</v>
      </c>
    </row>
    <row r="148" spans="3:22" ht="15.5" x14ac:dyDescent="0.35">
      <c r="C148" t="s">
        <v>2729</v>
      </c>
      <c r="R148" s="5">
        <v>147817439</v>
      </c>
    </row>
    <row r="149" spans="3:22" ht="15.5" x14ac:dyDescent="0.35">
      <c r="C149" t="s">
        <v>2730</v>
      </c>
      <c r="R149" s="5">
        <v>-140000000000</v>
      </c>
    </row>
    <row r="150" spans="3:22" ht="15.5" x14ac:dyDescent="0.35">
      <c r="C150" t="s">
        <v>363</v>
      </c>
      <c r="M150" s="5">
        <v>12600000000</v>
      </c>
      <c r="N150" s="5">
        <v>-12600000000</v>
      </c>
    </row>
    <row r="151" spans="3:22" ht="15.5" x14ac:dyDescent="0.35">
      <c r="C151" t="s">
        <v>2731</v>
      </c>
      <c r="V151" s="5">
        <v>61000000000</v>
      </c>
    </row>
    <row r="152" spans="3:22" ht="15.5" x14ac:dyDescent="0.35">
      <c r="C152" t="s">
        <v>186</v>
      </c>
      <c r="D152" s="5">
        <v>-376645000000</v>
      </c>
      <c r="E152" s="5">
        <v>-172354000000</v>
      </c>
      <c r="F152" s="5">
        <v>-143015000000</v>
      </c>
      <c r="G152" s="5">
        <v>-144425000000</v>
      </c>
      <c r="I152" s="5">
        <v>-583696000000</v>
      </c>
      <c r="J152" s="5">
        <v>-843691000000</v>
      </c>
      <c r="K152" s="5">
        <v>-530532000000</v>
      </c>
      <c r="L152" s="5">
        <v>-740117000000</v>
      </c>
      <c r="M152" s="5">
        <v>-448024000000</v>
      </c>
      <c r="N152" s="5">
        <v>-462165000000</v>
      </c>
      <c r="O152" s="5">
        <v>-23929000000</v>
      </c>
      <c r="P152" s="5">
        <v>25640000000</v>
      </c>
      <c r="Q152" s="5">
        <v>3040021000000</v>
      </c>
      <c r="R152" s="5">
        <v>907969357305</v>
      </c>
      <c r="S152" s="5">
        <v>-23259469741</v>
      </c>
      <c r="T152" s="5">
        <v>-7514995714</v>
      </c>
      <c r="U152" s="5">
        <v>903724232215</v>
      </c>
      <c r="V152" s="5">
        <v>320450483502</v>
      </c>
    </row>
    <row r="153" spans="3:22" ht="15.5" x14ac:dyDescent="0.35">
      <c r="C153" t="s">
        <v>1619</v>
      </c>
    </row>
    <row r="154" spans="3:22" ht="15.5" x14ac:dyDescent="0.35">
      <c r="C154" t="s">
        <v>188</v>
      </c>
      <c r="D154" s="5">
        <v>275000000000</v>
      </c>
      <c r="E154" s="5">
        <v>500000000000</v>
      </c>
      <c r="F154" s="5">
        <v>500000000000</v>
      </c>
      <c r="G154" s="5">
        <v>600000000000</v>
      </c>
      <c r="I154" s="5">
        <v>2100000000000</v>
      </c>
      <c r="J154" s="5">
        <v>3700000000000</v>
      </c>
      <c r="K154" s="5">
        <v>1625000000000</v>
      </c>
      <c r="L154" s="5">
        <v>200000000000</v>
      </c>
      <c r="M154" s="5">
        <v>120000000000</v>
      </c>
      <c r="O154" s="5">
        <v>102174000000</v>
      </c>
      <c r="Q154" s="5">
        <v>1076000000</v>
      </c>
      <c r="U154" s="5">
        <v>73583300</v>
      </c>
    </row>
    <row r="155" spans="3:22" ht="15.5" x14ac:dyDescent="0.35">
      <c r="C155" t="s">
        <v>786</v>
      </c>
      <c r="P155" s="5">
        <v>-1990000000</v>
      </c>
      <c r="Q155" s="5">
        <v>-7762000000</v>
      </c>
      <c r="R155" s="5">
        <v>-4198526445</v>
      </c>
      <c r="T155" s="5">
        <v>-1899274884</v>
      </c>
      <c r="U155" s="5">
        <v>-78466324884</v>
      </c>
    </row>
    <row r="156" spans="3:22" ht="15.5" x14ac:dyDescent="0.35">
      <c r="C156" t="s">
        <v>2732</v>
      </c>
      <c r="P156" s="5">
        <v>-1990000000</v>
      </c>
      <c r="Q156" s="5">
        <v>3081193000000</v>
      </c>
      <c r="R156" s="5">
        <v>1296413973555</v>
      </c>
      <c r="T156" s="5">
        <v>-1899274884</v>
      </c>
      <c r="U156" s="5">
        <v>1326433675116</v>
      </c>
    </row>
    <row r="157" spans="3:22" ht="15.5" x14ac:dyDescent="0.35">
      <c r="C157" t="s">
        <v>1089</v>
      </c>
      <c r="T157" s="5">
        <v>75766161883</v>
      </c>
    </row>
    <row r="158" spans="3:22" ht="15.5" x14ac:dyDescent="0.35">
      <c r="C158" t="s">
        <v>189</v>
      </c>
      <c r="J158" s="5">
        <v>-259645000000</v>
      </c>
      <c r="K158" s="5">
        <v>-255259000000</v>
      </c>
      <c r="L158" s="5">
        <v>-249903000000</v>
      </c>
      <c r="M158" s="5">
        <v>-224591000000</v>
      </c>
      <c r="S158" s="5">
        <v>-6011720000</v>
      </c>
    </row>
    <row r="159" spans="3:22" ht="15.5" x14ac:dyDescent="0.35">
      <c r="C159" t="s">
        <v>2426</v>
      </c>
      <c r="P159" s="5">
        <v>459000000</v>
      </c>
      <c r="Q159" s="5">
        <v>-131000000</v>
      </c>
      <c r="R159" s="5">
        <v>-353786423966</v>
      </c>
      <c r="S159" s="5">
        <v>-3445263207</v>
      </c>
      <c r="T159" s="5">
        <v>75766161883</v>
      </c>
      <c r="U159" s="5">
        <v>-411564922780</v>
      </c>
      <c r="V159" s="5">
        <v>328017251922</v>
      </c>
    </row>
    <row r="160" spans="3:22" ht="15.5" x14ac:dyDescent="0.35">
      <c r="C160" t="s">
        <v>2733</v>
      </c>
    </row>
    <row r="161" spans="3:22" ht="15.5" x14ac:dyDescent="0.35">
      <c r="C161" t="s">
        <v>2734</v>
      </c>
      <c r="D161" s="5">
        <v>-225000000000</v>
      </c>
      <c r="J161" s="5">
        <v>1075000000000</v>
      </c>
      <c r="K161" s="5">
        <v>225000000000</v>
      </c>
      <c r="L161" s="5">
        <v>69661000000</v>
      </c>
      <c r="M161" s="5">
        <v>115619000000</v>
      </c>
      <c r="N161" s="5">
        <v>-85839000000</v>
      </c>
      <c r="O161" s="5">
        <v>81680000000</v>
      </c>
      <c r="P161" s="5">
        <v>-9391000000</v>
      </c>
      <c r="Q161" s="5">
        <v>-7411000000</v>
      </c>
      <c r="R161" s="5">
        <v>-14402783035</v>
      </c>
      <c r="S161" s="5">
        <v>-13802486534</v>
      </c>
      <c r="T161" s="5">
        <v>-81381882713</v>
      </c>
      <c r="U161" s="5">
        <v>-11144520121</v>
      </c>
      <c r="V161" s="5">
        <v>-7566768420</v>
      </c>
    </row>
    <row r="162" spans="3:22" ht="15.5" x14ac:dyDescent="0.35">
      <c r="C162" t="s">
        <v>599</v>
      </c>
    </row>
    <row r="163" spans="3:22" ht="15.5" x14ac:dyDescent="0.35">
      <c r="C163" t="s">
        <v>2735</v>
      </c>
      <c r="E163" s="5">
        <v>-592852000000</v>
      </c>
      <c r="I163" s="5">
        <v>-592852000000</v>
      </c>
      <c r="J163" s="5">
        <v>-1691600000000</v>
      </c>
      <c r="K163" s="5">
        <v>-505578000000</v>
      </c>
      <c r="L163" s="5">
        <v>-495638000000</v>
      </c>
      <c r="M163" s="5">
        <v>-413569000000</v>
      </c>
      <c r="N163" s="5">
        <v>-305627000000</v>
      </c>
      <c r="O163" s="5">
        <v>-52274000000</v>
      </c>
      <c r="P163" s="5">
        <v>-37438000000</v>
      </c>
      <c r="Q163" s="5">
        <v>-33630000000</v>
      </c>
      <c r="R163" s="5">
        <v>-20255409249</v>
      </c>
    </row>
    <row r="164" spans="3:22" ht="15.5" x14ac:dyDescent="0.35">
      <c r="C164" t="s">
        <v>2736</v>
      </c>
    </row>
    <row r="165" spans="3:22" ht="15.5" x14ac:dyDescent="0.35">
      <c r="C165" t="s">
        <v>2737</v>
      </c>
      <c r="J165" s="5">
        <v>-259645000000</v>
      </c>
      <c r="K165" s="5">
        <v>-255259000000</v>
      </c>
      <c r="L165" s="5">
        <v>-249903000000</v>
      </c>
      <c r="M165" s="5">
        <v>-224591000000</v>
      </c>
      <c r="S165" s="5">
        <v>-6011720000</v>
      </c>
    </row>
    <row r="166" spans="3:22" ht="15.5" x14ac:dyDescent="0.35">
      <c r="C166" t="s">
        <v>461</v>
      </c>
      <c r="D166" s="5">
        <v>-151645000000</v>
      </c>
      <c r="E166" s="5">
        <v>420498000000</v>
      </c>
      <c r="F166" s="5">
        <v>-143015000000</v>
      </c>
      <c r="G166" s="5">
        <v>-144040000000</v>
      </c>
    </row>
    <row r="167" spans="3:22" ht="15.5" x14ac:dyDescent="0.35">
      <c r="C167" t="s">
        <v>2738</v>
      </c>
      <c r="L167" s="5">
        <v>-5946000000</v>
      </c>
    </row>
    <row r="168" spans="3:22" ht="15.5" x14ac:dyDescent="0.35">
      <c r="C168" t="s">
        <v>2739</v>
      </c>
      <c r="G168" s="5">
        <v>-385000000</v>
      </c>
      <c r="I168" s="5">
        <v>9156000000</v>
      </c>
      <c r="J168" s="5">
        <v>56280000000</v>
      </c>
      <c r="K168" s="5">
        <v>30352000000</v>
      </c>
      <c r="L168" s="5">
        <v>12760000000</v>
      </c>
      <c r="M168" s="5">
        <v>3466000000</v>
      </c>
    </row>
    <row r="169" spans="3:22" ht="15.5" x14ac:dyDescent="0.35">
      <c r="C169" t="s">
        <v>566</v>
      </c>
      <c r="J169" s="5">
        <v>-23726000000</v>
      </c>
      <c r="K169" s="5">
        <v>-25047000000</v>
      </c>
      <c r="N169" s="5">
        <v>-50034000000</v>
      </c>
    </row>
    <row r="170" spans="3:22" ht="15.5" x14ac:dyDescent="0.35">
      <c r="C170" t="s">
        <v>2740</v>
      </c>
      <c r="L170" s="5">
        <v>87164000000</v>
      </c>
      <c r="M170" s="5">
        <v>71051000000</v>
      </c>
      <c r="O170" s="5">
        <v>20665000000</v>
      </c>
      <c r="P170" s="5">
        <v>74000000000</v>
      </c>
    </row>
    <row r="171" spans="3:22" ht="15.5" x14ac:dyDescent="0.35">
      <c r="C171" t="s">
        <v>2741</v>
      </c>
      <c r="L171" s="5">
        <v>-158215000000</v>
      </c>
      <c r="N171" s="5">
        <v>-20665000000</v>
      </c>
      <c r="O171" s="5">
        <v>-74000000000</v>
      </c>
    </row>
    <row r="172" spans="3:22" ht="15.5" x14ac:dyDescent="0.35">
      <c r="C172" t="s">
        <v>185</v>
      </c>
    </row>
    <row r="173" spans="3:22" ht="15.5" x14ac:dyDescent="0.35">
      <c r="C173" t="s">
        <v>215</v>
      </c>
      <c r="D173" s="5">
        <v>-289183000000</v>
      </c>
      <c r="E173" s="5">
        <v>278830000000</v>
      </c>
      <c r="F173" s="5">
        <v>214499000000</v>
      </c>
      <c r="G173" s="5">
        <v>-265924000000</v>
      </c>
      <c r="I173" s="5">
        <v>91306000000</v>
      </c>
      <c r="J173" s="5">
        <v>-147576000000</v>
      </c>
      <c r="K173" s="5">
        <v>140914000000</v>
      </c>
      <c r="L173" s="5">
        <v>-870877000000</v>
      </c>
      <c r="M173" s="5">
        <v>1006734000000</v>
      </c>
      <c r="N173" s="5">
        <v>592767000000</v>
      </c>
      <c r="O173" s="5">
        <v>98423000000</v>
      </c>
      <c r="P173" s="5">
        <v>-715054000000</v>
      </c>
      <c r="Q173" s="5">
        <v>188021000000</v>
      </c>
      <c r="R173" s="5">
        <v>580062537417</v>
      </c>
      <c r="S173" s="5">
        <v>-120145425970</v>
      </c>
      <c r="T173" s="5">
        <v>-234406920630</v>
      </c>
      <c r="U173" s="5">
        <v>332584496827</v>
      </c>
      <c r="V173" s="5">
        <v>8796955312</v>
      </c>
    </row>
    <row r="174" spans="3:22" ht="15.5" x14ac:dyDescent="0.35">
      <c r="C174" t="s">
        <v>217</v>
      </c>
      <c r="D174" s="5">
        <v>171000000</v>
      </c>
      <c r="E174" s="5">
        <v>46000000</v>
      </c>
      <c r="F174" s="5">
        <v>410000000</v>
      </c>
      <c r="G174" s="5">
        <v>-486000000</v>
      </c>
      <c r="I174" s="5">
        <v>888000000</v>
      </c>
      <c r="J174" s="5">
        <v>988000000</v>
      </c>
      <c r="K174" s="5">
        <v>-250000000</v>
      </c>
      <c r="L174" s="5">
        <v>1937000000</v>
      </c>
      <c r="M174" s="5">
        <v>249000000</v>
      </c>
      <c r="N174" s="5">
        <v>702000000</v>
      </c>
      <c r="O174" s="5">
        <v>-281000000</v>
      </c>
      <c r="P174" s="5">
        <v>836000000</v>
      </c>
      <c r="Q174" s="5">
        <v>1680000000</v>
      </c>
      <c r="R174" s="5">
        <v>526241731</v>
      </c>
      <c r="S174" s="5">
        <v>34719794</v>
      </c>
      <c r="T174" s="5">
        <v>-1072146768</v>
      </c>
      <c r="U174" s="5">
        <v>14145381939</v>
      </c>
      <c r="V174" s="5">
        <v>13324485939</v>
      </c>
    </row>
    <row r="175" spans="3:22" ht="15.5" x14ac:dyDescent="0.35">
      <c r="C175" t="s">
        <v>216</v>
      </c>
      <c r="D175" s="5">
        <v>1131844000000</v>
      </c>
      <c r="I175" s="5">
        <v>1039650000000</v>
      </c>
      <c r="J175" s="5">
        <v>1186238000000</v>
      </c>
      <c r="K175" s="5">
        <v>1045574000000</v>
      </c>
      <c r="L175" s="5">
        <v>1914514000000</v>
      </c>
      <c r="M175" s="5">
        <v>907531000000</v>
      </c>
      <c r="N175" s="5">
        <v>314062000000</v>
      </c>
      <c r="O175" s="5">
        <v>215920000000</v>
      </c>
      <c r="P175" s="5">
        <v>930138000000</v>
      </c>
      <c r="Q175" s="5">
        <v>740437000000</v>
      </c>
      <c r="R175" s="5">
        <v>159848063872</v>
      </c>
      <c r="S175" s="5">
        <v>279958770048</v>
      </c>
      <c r="T175" s="5">
        <v>515437837445</v>
      </c>
      <c r="U175" s="5">
        <v>168707958679</v>
      </c>
      <c r="V175" s="5">
        <v>146586517428</v>
      </c>
    </row>
    <row r="176" spans="3:22" ht="15.5" x14ac:dyDescent="0.35">
      <c r="C176" t="s">
        <v>220</v>
      </c>
      <c r="D176" s="5">
        <v>842832000000</v>
      </c>
      <c r="E176" s="5">
        <v>278876000000</v>
      </c>
      <c r="F176" s="5">
        <v>214909000000</v>
      </c>
      <c r="G176" s="5">
        <v>-266410000000</v>
      </c>
      <c r="I176" s="5">
        <v>1131844000000</v>
      </c>
      <c r="J176" s="5">
        <v>1039650000000</v>
      </c>
      <c r="K176" s="5">
        <v>1186238000000</v>
      </c>
      <c r="L176" s="5">
        <v>1045574000000</v>
      </c>
      <c r="M176" s="5">
        <v>1914514000000</v>
      </c>
      <c r="N176" s="5">
        <v>907531000000</v>
      </c>
      <c r="O176" s="5">
        <v>314062000000</v>
      </c>
      <c r="P176" s="5">
        <v>215920000000</v>
      </c>
      <c r="Q176" s="5">
        <v>930138000000</v>
      </c>
      <c r="R176" s="5">
        <v>740436843020</v>
      </c>
      <c r="S176" s="5">
        <v>159848063872</v>
      </c>
      <c r="T176" s="5">
        <v>279958770047</v>
      </c>
      <c r="U176" s="5">
        <v>515437837445</v>
      </c>
      <c r="V176" s="5">
        <v>168707958679</v>
      </c>
    </row>
    <row r="178" spans="2:22" ht="15.5" x14ac:dyDescent="0.35">
      <c r="B178" t="s">
        <v>221</v>
      </c>
      <c r="C178" t="s">
        <v>11</v>
      </c>
      <c r="D178" s="5">
        <v>13010000000</v>
      </c>
      <c r="E178" s="5">
        <v>13010000000</v>
      </c>
      <c r="F178" s="5">
        <v>13010000000</v>
      </c>
      <c r="G178" s="5">
        <v>13010000000</v>
      </c>
      <c r="I178" s="5">
        <v>13010000000</v>
      </c>
      <c r="J178" s="5">
        <v>13010000000</v>
      </c>
      <c r="K178" s="5">
        <v>13010000000</v>
      </c>
      <c r="L178" s="5">
        <v>13010000000</v>
      </c>
      <c r="M178" s="5">
        <v>1630000000</v>
      </c>
      <c r="N178" s="5">
        <v>1630000000</v>
      </c>
      <c r="O178" s="5">
        <v>1630000000</v>
      </c>
      <c r="P178" s="5">
        <v>1630000000</v>
      </c>
      <c r="Q178" s="5">
        <v>1630000000</v>
      </c>
      <c r="R178" s="5">
        <v>1300000000</v>
      </c>
      <c r="S178" s="5">
        <v>1160000000</v>
      </c>
      <c r="T178" s="5">
        <v>1160000000</v>
      </c>
      <c r="U178" s="5">
        <v>1160000000</v>
      </c>
      <c r="V178" s="5">
        <v>1000000000</v>
      </c>
    </row>
    <row r="179" spans="2:22" ht="15.5" x14ac:dyDescent="0.35">
      <c r="C179" t="s">
        <v>222</v>
      </c>
      <c r="D179" s="6">
        <v>21.53</v>
      </c>
      <c r="E179" s="6">
        <v>27.01</v>
      </c>
      <c r="F179" s="6">
        <v>23.41</v>
      </c>
      <c r="G179" s="6">
        <v>16.21</v>
      </c>
    </row>
    <row r="180" spans="2:22" ht="15.5" x14ac:dyDescent="0.35">
      <c r="C180" t="s">
        <v>223</v>
      </c>
      <c r="D180" s="6">
        <v>125.87</v>
      </c>
      <c r="E180" s="6">
        <v>101.44</v>
      </c>
      <c r="F180" s="6">
        <v>86.72</v>
      </c>
      <c r="G180" s="6">
        <v>144.97</v>
      </c>
    </row>
    <row r="181" spans="2:22" ht="15.5" x14ac:dyDescent="0.35">
      <c r="C181" t="s">
        <v>72</v>
      </c>
      <c r="D181" s="6">
        <v>10.75</v>
      </c>
      <c r="E181" s="6">
        <v>10.41</v>
      </c>
      <c r="F181" s="6">
        <v>7.95</v>
      </c>
      <c r="G181" s="6">
        <v>9.9600000000000009</v>
      </c>
    </row>
    <row r="182" spans="2:22" ht="15.5" x14ac:dyDescent="0.35">
      <c r="C182" t="s">
        <v>224</v>
      </c>
      <c r="D182" s="5">
        <v>748860000000</v>
      </c>
      <c r="E182" s="5">
        <v>816640000000</v>
      </c>
      <c r="F182" s="5">
        <v>768130000000</v>
      </c>
      <c r="G182" s="5">
        <v>642520000000</v>
      </c>
    </row>
    <row r="183" spans="2:22" ht="15.5" x14ac:dyDescent="0.35">
      <c r="C183" t="s">
        <v>225</v>
      </c>
      <c r="D183" s="6">
        <v>1.83E-2</v>
      </c>
      <c r="E183" s="6">
        <v>2.4199999999999999E-2</v>
      </c>
      <c r="F183" s="6">
        <v>2.1899999999999999E-2</v>
      </c>
      <c r="G183" s="6">
        <v>1.5600000000000001E-2</v>
      </c>
    </row>
    <row r="184" spans="2:22" ht="15.5" x14ac:dyDescent="0.35">
      <c r="C184" t="s">
        <v>226</v>
      </c>
      <c r="D184" s="6">
        <v>2.81E-2</v>
      </c>
      <c r="E184" s="6">
        <v>3.6200000000000003E-2</v>
      </c>
      <c r="F184" s="6">
        <v>3.2599999999999997E-2</v>
      </c>
      <c r="G184" s="6">
        <v>2.3300000000000001E-2</v>
      </c>
    </row>
    <row r="185" spans="2:22" ht="15.5" x14ac:dyDescent="0.35">
      <c r="C185" t="s">
        <v>227</v>
      </c>
      <c r="D185" s="6">
        <v>3.9699999999999999E-2</v>
      </c>
      <c r="E185" s="6">
        <v>5.04E-2</v>
      </c>
      <c r="F185" s="6">
        <v>4.7699999999999992E-2</v>
      </c>
      <c r="G185" s="6">
        <v>3.5900000000000001E-2</v>
      </c>
    </row>
    <row r="186" spans="2:22" ht="15.5" x14ac:dyDescent="0.35">
      <c r="C186" t="s">
        <v>228</v>
      </c>
      <c r="D186" s="6">
        <v>11.36</v>
      </c>
      <c r="E186" s="6">
        <v>13.41</v>
      </c>
      <c r="F186" s="6">
        <v>12.38</v>
      </c>
      <c r="G186" s="6">
        <v>10.039999999999999</v>
      </c>
    </row>
    <row r="187" spans="2:22" ht="15.5" x14ac:dyDescent="0.35">
      <c r="C187" t="s">
        <v>229</v>
      </c>
      <c r="D187" s="5">
        <v>10224000000000</v>
      </c>
      <c r="E187" s="5">
        <v>9929000000000</v>
      </c>
      <c r="F187" s="5">
        <v>9573000000000</v>
      </c>
      <c r="G187" s="5">
        <v>9249000000000</v>
      </c>
    </row>
    <row r="188" spans="2:22" ht="15.5" x14ac:dyDescent="0.35">
      <c r="C188" t="s">
        <v>230</v>
      </c>
      <c r="D188" s="6">
        <v>3.53</v>
      </c>
      <c r="E188" s="6">
        <v>3.68</v>
      </c>
      <c r="F188" s="6">
        <v>2.82</v>
      </c>
      <c r="G188" s="6">
        <v>3.38</v>
      </c>
    </row>
    <row r="189" spans="2:22" ht="15.5" x14ac:dyDescent="0.35">
      <c r="C189" t="s">
        <v>231</v>
      </c>
      <c r="D189" s="6">
        <v>767.14</v>
      </c>
      <c r="E189" s="6">
        <v>745.48</v>
      </c>
      <c r="F189" s="6">
        <v>719.29</v>
      </c>
      <c r="G189" s="6">
        <v>695.63</v>
      </c>
    </row>
    <row r="190" spans="2:22" ht="15.5" x14ac:dyDescent="0.35">
      <c r="C190" t="s">
        <v>232</v>
      </c>
      <c r="D190" s="6">
        <v>3.76</v>
      </c>
      <c r="E190" s="6">
        <v>3.91</v>
      </c>
      <c r="F190" s="6">
        <v>3.01</v>
      </c>
      <c r="G190" s="6">
        <v>3.62</v>
      </c>
    </row>
    <row r="191" spans="2:22" ht="15.5" x14ac:dyDescent="0.35">
      <c r="C191" t="s">
        <v>233</v>
      </c>
      <c r="D191" s="6">
        <v>721.21</v>
      </c>
      <c r="E191" s="6">
        <v>701.16</v>
      </c>
      <c r="F191" s="6">
        <v>673.69</v>
      </c>
      <c r="G191" s="6">
        <v>648.92999999999995</v>
      </c>
    </row>
    <row r="192" spans="2:22" ht="15.5" x14ac:dyDescent="0.35">
      <c r="C192" t="s">
        <v>234</v>
      </c>
      <c r="D192" s="5">
        <v>1733000000000</v>
      </c>
      <c r="E192" s="5">
        <v>1554000000000</v>
      </c>
      <c r="F192" s="5">
        <v>1659000000000</v>
      </c>
      <c r="G192" s="5">
        <v>1818000000000</v>
      </c>
    </row>
    <row r="193" spans="3:22" ht="15.5" x14ac:dyDescent="0.35">
      <c r="C193" t="s">
        <v>235</v>
      </c>
      <c r="D193" s="5">
        <v>41000000000</v>
      </c>
      <c r="E193" s="5">
        <v>55000000000</v>
      </c>
      <c r="F193" s="5">
        <v>27000000000</v>
      </c>
      <c r="G193" s="5">
        <v>4000000000</v>
      </c>
    </row>
    <row r="194" spans="3:22" ht="15.5" x14ac:dyDescent="0.35">
      <c r="C194" t="s">
        <v>236</v>
      </c>
      <c r="D194" s="5">
        <v>9978000000000</v>
      </c>
      <c r="E194" s="5">
        <v>9696000000000</v>
      </c>
      <c r="F194" s="5">
        <v>9355000000000</v>
      </c>
      <c r="G194" s="5">
        <v>9047000000000</v>
      </c>
    </row>
    <row r="195" spans="3:22" ht="15.5" x14ac:dyDescent="0.35">
      <c r="C195" t="s">
        <v>23</v>
      </c>
      <c r="D195" s="5">
        <v>1774000000000</v>
      </c>
      <c r="E195" s="5">
        <v>1609000000000</v>
      </c>
      <c r="F195" s="5">
        <v>1686000000000</v>
      </c>
      <c r="G195" s="5">
        <v>1822000000000</v>
      </c>
    </row>
    <row r="196" spans="3:22" ht="15.5" x14ac:dyDescent="0.35">
      <c r="C196" t="s">
        <v>20</v>
      </c>
      <c r="D196" s="5">
        <v>572000000000</v>
      </c>
      <c r="E196" s="5">
        <v>449000000000</v>
      </c>
      <c r="F196" s="5">
        <v>833000000000</v>
      </c>
      <c r="G196" s="5">
        <v>1184000000000</v>
      </c>
    </row>
    <row r="197" spans="3:22" ht="15.5" x14ac:dyDescent="0.35">
      <c r="C197" t="s">
        <v>237</v>
      </c>
      <c r="D197" s="5">
        <v>-1377000000000</v>
      </c>
      <c r="E197" s="5">
        <v>-909000000000</v>
      </c>
      <c r="F197" s="5">
        <v>-1040000000000</v>
      </c>
      <c r="G197" s="5">
        <v>-1243000000000</v>
      </c>
    </row>
    <row r="198" spans="3:22" ht="15.5" x14ac:dyDescent="0.35">
      <c r="C198" t="s">
        <v>238</v>
      </c>
      <c r="D198" s="5">
        <v>517000000000</v>
      </c>
      <c r="E198" s="5">
        <v>882000000000</v>
      </c>
      <c r="F198" s="5">
        <v>791000000000</v>
      </c>
      <c r="G198" s="5">
        <v>389000000000</v>
      </c>
    </row>
    <row r="199" spans="3:22" ht="15.5" x14ac:dyDescent="0.35">
      <c r="C199" t="s">
        <v>239</v>
      </c>
      <c r="D199" s="5">
        <v>-430000000000</v>
      </c>
      <c r="E199" s="5">
        <v>-435000000000</v>
      </c>
      <c r="F199" s="5">
        <v>-431000000000</v>
      </c>
      <c r="G199" s="5">
        <v>-514000000000</v>
      </c>
    </row>
    <row r="200" spans="3:22" ht="15.5" x14ac:dyDescent="0.35">
      <c r="C200" t="s">
        <v>12</v>
      </c>
      <c r="D200" s="5">
        <v>87000000000</v>
      </c>
      <c r="E200" s="5">
        <v>447000000000</v>
      </c>
      <c r="F200" s="5">
        <v>359000000000</v>
      </c>
      <c r="G200" s="5">
        <v>-125000000000</v>
      </c>
    </row>
    <row r="201" spans="3:22" ht="15.5" x14ac:dyDescent="0.35">
      <c r="C201" t="s">
        <v>15</v>
      </c>
      <c r="D201" s="6">
        <v>6.68</v>
      </c>
      <c r="E201" s="6">
        <v>34.369999999999997</v>
      </c>
      <c r="F201" s="6">
        <v>27.63</v>
      </c>
      <c r="G201" s="6">
        <v>-9.6199999999999992</v>
      </c>
    </row>
    <row r="202" spans="3:22" ht="15.5" x14ac:dyDescent="0.35">
      <c r="C202" t="s">
        <v>57</v>
      </c>
      <c r="I202" s="6">
        <v>85.55</v>
      </c>
      <c r="J202" s="6">
        <v>69.36</v>
      </c>
      <c r="K202" s="6">
        <v>93.13</v>
      </c>
      <c r="L202" s="6">
        <v>53.55</v>
      </c>
      <c r="M202" s="6">
        <v>414.65</v>
      </c>
      <c r="N202" s="6">
        <v>71.45</v>
      </c>
      <c r="O202" s="6">
        <v>-208.38</v>
      </c>
      <c r="P202" s="6">
        <v>9.9499999999999993</v>
      </c>
      <c r="Q202" s="6">
        <v>57.55</v>
      </c>
      <c r="R202" s="6">
        <v>66.05</v>
      </c>
      <c r="S202" s="6">
        <v>60.89</v>
      </c>
      <c r="T202" s="6">
        <v>54.12</v>
      </c>
      <c r="U202" s="6">
        <v>43.14</v>
      </c>
      <c r="V202" s="6">
        <v>50.46</v>
      </c>
    </row>
    <row r="203" spans="3:22" ht="15.5" x14ac:dyDescent="0.35">
      <c r="C203" t="s">
        <v>71</v>
      </c>
      <c r="I203" s="6">
        <v>32.03</v>
      </c>
      <c r="J203" s="6">
        <v>46.71</v>
      </c>
      <c r="K203" s="6">
        <v>23.41</v>
      </c>
      <c r="L203" s="6">
        <v>23.53</v>
      </c>
      <c r="M203" s="6">
        <v>20.68</v>
      </c>
      <c r="N203" s="6">
        <v>77.03</v>
      </c>
      <c r="O203" s="6">
        <v>-33.36</v>
      </c>
      <c r="P203" s="6">
        <v>361.01</v>
      </c>
      <c r="Q203" s="6">
        <v>166.39</v>
      </c>
      <c r="R203" s="6">
        <v>165.09</v>
      </c>
      <c r="S203" s="6">
        <v>160.94999999999999</v>
      </c>
      <c r="T203" s="6">
        <v>253.22</v>
      </c>
      <c r="U203" s="6">
        <v>220.31</v>
      </c>
      <c r="V203" s="5">
        <v>0</v>
      </c>
    </row>
    <row r="204" spans="3:22" ht="15.5" x14ac:dyDescent="0.35">
      <c r="C204" t="s">
        <v>74</v>
      </c>
      <c r="I204" s="6">
        <v>2.77</v>
      </c>
      <c r="J204" s="6">
        <v>3.45</v>
      </c>
      <c r="K204" s="6">
        <v>2.5299999999999998</v>
      </c>
      <c r="L204" s="6">
        <v>1.72</v>
      </c>
      <c r="M204" s="6">
        <v>1.49</v>
      </c>
      <c r="N204" s="6">
        <v>1.26</v>
      </c>
      <c r="O204" s="6">
        <v>1.61</v>
      </c>
      <c r="P204" s="6">
        <v>0.98</v>
      </c>
      <c r="Q204" s="6">
        <v>2.66</v>
      </c>
      <c r="R204" s="6">
        <v>2.74</v>
      </c>
      <c r="S204" s="6">
        <v>2.73</v>
      </c>
      <c r="T204" s="6">
        <v>4.74</v>
      </c>
      <c r="U204" s="6">
        <v>4.3899999999999997</v>
      </c>
      <c r="V204" s="5">
        <v>0</v>
      </c>
    </row>
    <row r="205" spans="3:22" ht="15.5" x14ac:dyDescent="0.35">
      <c r="C205" t="s">
        <v>240</v>
      </c>
      <c r="I205" s="5">
        <v>2897570000000</v>
      </c>
      <c r="J205" s="5">
        <v>2448740000000</v>
      </c>
      <c r="K205" s="5">
        <v>2670580000000</v>
      </c>
      <c r="L205" s="5">
        <v>1984280000000</v>
      </c>
      <c r="M205" s="5">
        <v>1969140000000</v>
      </c>
      <c r="N205" s="5">
        <v>1197420000000</v>
      </c>
      <c r="O205" s="5">
        <v>445580000000</v>
      </c>
      <c r="P205" s="5">
        <v>689550000000</v>
      </c>
    </row>
    <row r="206" spans="3:22" ht="15.5" x14ac:dyDescent="0.35">
      <c r="C206" t="s">
        <v>241</v>
      </c>
      <c r="I206" s="6">
        <v>7.6700000000000004E-2</v>
      </c>
      <c r="J206" s="6">
        <v>6.3500000000000001E-2</v>
      </c>
      <c r="K206" s="6">
        <v>0.1103</v>
      </c>
      <c r="L206" s="6">
        <v>7.2099999999999997E-2</v>
      </c>
      <c r="M206" s="6">
        <v>7.2499999999999995E-2</v>
      </c>
      <c r="N206" s="6">
        <v>1.38E-2</v>
      </c>
      <c r="O206" s="6">
        <v>-4.3799999999999999E-2</v>
      </c>
      <c r="P206" s="6">
        <v>2.0999999999999999E-3</v>
      </c>
      <c r="Q206" s="6">
        <v>1.23E-2</v>
      </c>
      <c r="R206" s="6">
        <v>2.0400000000000001E-2</v>
      </c>
      <c r="S206" s="6">
        <v>2.3599999999999999E-2</v>
      </c>
      <c r="T206" s="6">
        <v>2.2000000000000002E-2</v>
      </c>
      <c r="U206" s="6">
        <v>1.9199999999999998E-2</v>
      </c>
      <c r="V206" s="6">
        <v>3.1800000000000002E-2</v>
      </c>
    </row>
    <row r="207" spans="3:22" ht="15.5" x14ac:dyDescent="0.35">
      <c r="C207" t="s">
        <v>242</v>
      </c>
      <c r="I207" s="6">
        <v>0.1148</v>
      </c>
      <c r="J207" s="6">
        <v>0.10529999999999999</v>
      </c>
      <c r="K207" s="6">
        <v>0.153</v>
      </c>
      <c r="L207" s="6">
        <v>0.10009999999999999</v>
      </c>
      <c r="M207" s="6">
        <v>0.10460000000000001</v>
      </c>
      <c r="N207" s="6">
        <v>1.95E-2</v>
      </c>
      <c r="O207" s="6">
        <v>-5.7000000000000002E-2</v>
      </c>
      <c r="P207" s="6">
        <v>2.5999999999999999E-3</v>
      </c>
      <c r="Q207" s="6">
        <v>1.49E-2</v>
      </c>
      <c r="R207" s="6">
        <v>2.75E-2</v>
      </c>
      <c r="S207" s="6">
        <v>4.0399999999999998E-2</v>
      </c>
      <c r="T207" s="6">
        <v>3.7999999999999999E-2</v>
      </c>
      <c r="U207" s="6">
        <v>3.0899999999999997E-2</v>
      </c>
      <c r="V207" s="6">
        <v>0.21640000000000001</v>
      </c>
    </row>
    <row r="208" spans="3:22" ht="15.5" x14ac:dyDescent="0.35">
      <c r="C208" t="s">
        <v>243</v>
      </c>
      <c r="I208" s="6">
        <v>0.17350000000000002</v>
      </c>
      <c r="J208" s="6">
        <v>0.16269999999999998</v>
      </c>
      <c r="K208" s="6">
        <v>0.21719999999999998</v>
      </c>
      <c r="L208" s="6">
        <v>0.1404</v>
      </c>
      <c r="M208" s="6">
        <v>0.1474</v>
      </c>
      <c r="N208" s="6">
        <v>5.96E-2</v>
      </c>
      <c r="O208" s="6">
        <v>-1.5300000000000001E-2</v>
      </c>
      <c r="P208" s="6">
        <v>2.8500000000000001E-2</v>
      </c>
      <c r="Q208" s="6">
        <v>4.2900000000000001E-2</v>
      </c>
      <c r="R208" s="6">
        <v>7.5800000000000006E-2</v>
      </c>
      <c r="S208" s="6">
        <v>6.6900000000000001E-2</v>
      </c>
      <c r="T208" s="6">
        <v>5.7300000000000004E-2</v>
      </c>
      <c r="U208" s="6">
        <v>4.3400000000000001E-2</v>
      </c>
      <c r="V208" s="6">
        <v>0.13869999999999999</v>
      </c>
    </row>
    <row r="209" spans="2:22" ht="15.5" x14ac:dyDescent="0.35">
      <c r="C209" t="s">
        <v>244</v>
      </c>
      <c r="I209" s="6">
        <v>10.77</v>
      </c>
      <c r="J209" s="6">
        <v>14.85</v>
      </c>
      <c r="K209" s="6">
        <v>20.63</v>
      </c>
      <c r="L209" s="6">
        <v>15.06</v>
      </c>
      <c r="M209" s="6">
        <v>15.68</v>
      </c>
      <c r="N209" s="6">
        <v>4.28</v>
      </c>
      <c r="O209" s="6">
        <v>-1.91</v>
      </c>
      <c r="P209" s="6">
        <v>4.63</v>
      </c>
      <c r="Q209" s="6">
        <v>5.52</v>
      </c>
      <c r="R209" s="6">
        <v>4.26</v>
      </c>
      <c r="S209" s="6">
        <v>2.76</v>
      </c>
      <c r="T209" s="6">
        <v>2.4</v>
      </c>
      <c r="U209" s="6">
        <v>4.1500000000000004</v>
      </c>
      <c r="V209" s="6">
        <v>5.07</v>
      </c>
    </row>
    <row r="210" spans="2:22" ht="15.5" x14ac:dyDescent="0.35">
      <c r="C210" t="s">
        <v>68</v>
      </c>
      <c r="I210" s="6">
        <v>3.68</v>
      </c>
      <c r="J210" s="6">
        <v>4.92</v>
      </c>
      <c r="K210" s="6">
        <v>3.58</v>
      </c>
      <c r="L210" s="6">
        <v>2.36</v>
      </c>
      <c r="M210" s="6">
        <v>2.16</v>
      </c>
      <c r="N210" s="6">
        <v>1.5</v>
      </c>
      <c r="O210" s="6">
        <v>1.9</v>
      </c>
      <c r="P210" s="6">
        <v>0.93</v>
      </c>
      <c r="Q210" s="6">
        <v>2.4700000000000002</v>
      </c>
      <c r="R210" s="6">
        <v>4.54</v>
      </c>
      <c r="S210" s="6">
        <v>6.5</v>
      </c>
      <c r="T210" s="6">
        <v>9.61</v>
      </c>
      <c r="U210" s="6">
        <v>6.82</v>
      </c>
      <c r="V210" s="5">
        <v>0</v>
      </c>
    </row>
    <row r="211" spans="2:22" ht="15.5" x14ac:dyDescent="0.35">
      <c r="C211" t="s">
        <v>65</v>
      </c>
      <c r="I211" s="6">
        <v>745.48</v>
      </c>
      <c r="J211" s="6">
        <v>658.91</v>
      </c>
      <c r="K211" s="6">
        <v>608.61</v>
      </c>
      <c r="L211" s="6">
        <v>534.78</v>
      </c>
      <c r="M211" s="6">
        <v>3962.54</v>
      </c>
      <c r="N211" s="6">
        <v>3667.66</v>
      </c>
      <c r="O211" s="6">
        <v>3654.45</v>
      </c>
      <c r="P211" s="6">
        <v>3866.79</v>
      </c>
      <c r="Q211" s="6">
        <v>3870.59</v>
      </c>
      <c r="R211" s="6">
        <v>2400.31</v>
      </c>
      <c r="S211" s="6">
        <v>1508.53</v>
      </c>
      <c r="T211" s="6">
        <v>1425.66</v>
      </c>
      <c r="U211" s="6">
        <v>1393.81</v>
      </c>
      <c r="V211" s="6">
        <v>233.18</v>
      </c>
    </row>
    <row r="212" spans="2:22" ht="15.5" x14ac:dyDescent="0.35">
      <c r="C212" t="s">
        <v>245</v>
      </c>
      <c r="I212" s="6">
        <v>3.91</v>
      </c>
      <c r="J212" s="6">
        <v>5.26</v>
      </c>
      <c r="K212" s="6">
        <v>3.82</v>
      </c>
      <c r="L212" s="6">
        <v>2.54</v>
      </c>
      <c r="M212" s="6">
        <v>2.35</v>
      </c>
      <c r="N212" s="6">
        <v>1.64</v>
      </c>
      <c r="O212" s="6">
        <v>2.0699999999999998</v>
      </c>
      <c r="P212" s="6">
        <v>1.01</v>
      </c>
      <c r="Q212" s="6">
        <v>2.67</v>
      </c>
      <c r="R212" s="6">
        <v>5.09</v>
      </c>
      <c r="S212" s="6">
        <v>7.84</v>
      </c>
      <c r="T212" s="6">
        <v>11.68</v>
      </c>
      <c r="U212" s="6">
        <v>7.72</v>
      </c>
      <c r="V212" s="5">
        <v>0</v>
      </c>
    </row>
    <row r="213" spans="2:22" ht="15.5" x14ac:dyDescent="0.35">
      <c r="C213" t="s">
        <v>246</v>
      </c>
      <c r="I213" s="6">
        <v>701.16</v>
      </c>
      <c r="J213" s="6">
        <v>616.46</v>
      </c>
      <c r="K213" s="6">
        <v>571.20000000000005</v>
      </c>
      <c r="L213" s="6">
        <v>495.09</v>
      </c>
      <c r="M213" s="6">
        <v>3642.99</v>
      </c>
      <c r="N213" s="6">
        <v>3356.65</v>
      </c>
      <c r="O213" s="6">
        <v>3362.35</v>
      </c>
      <c r="P213" s="6">
        <v>3561.52</v>
      </c>
      <c r="Q213" s="6">
        <v>3583.66</v>
      </c>
      <c r="R213" s="6">
        <v>2143.9899999999998</v>
      </c>
      <c r="S213" s="6">
        <v>1249.92</v>
      </c>
      <c r="T213" s="6">
        <v>1172.93</v>
      </c>
      <c r="U213" s="6">
        <v>1231.0899999999999</v>
      </c>
      <c r="V213" s="6">
        <v>172.02</v>
      </c>
    </row>
    <row r="214" spans="2:22" ht="15.5" x14ac:dyDescent="0.35">
      <c r="C214" t="s">
        <v>247</v>
      </c>
      <c r="I214" s="5">
        <v>1554000000000</v>
      </c>
      <c r="J214" s="5">
        <v>1561000000000</v>
      </c>
      <c r="K214" s="5">
        <v>495000000000</v>
      </c>
      <c r="L214" s="5">
        <v>291000000000</v>
      </c>
      <c r="M214" s="5">
        <v>190000000000</v>
      </c>
      <c r="N214" s="5">
        <v>103000000000</v>
      </c>
      <c r="O214" s="5">
        <v>147000000000</v>
      </c>
      <c r="P214" s="5">
        <v>54000000000</v>
      </c>
      <c r="Q214" s="5">
        <v>37000000000</v>
      </c>
      <c r="R214" s="5">
        <v>30000000000</v>
      </c>
      <c r="S214" s="5">
        <v>10000000000</v>
      </c>
      <c r="T214" s="5">
        <v>16000000000</v>
      </c>
      <c r="U214" s="5">
        <v>17000000000</v>
      </c>
      <c r="V214" s="5">
        <v>16000000000</v>
      </c>
    </row>
    <row r="215" spans="2:22" ht="15.5" x14ac:dyDescent="0.35">
      <c r="C215" t="s">
        <v>248</v>
      </c>
      <c r="I215" s="5">
        <v>55000000000</v>
      </c>
      <c r="J215" s="5">
        <v>96000000000</v>
      </c>
      <c r="K215" s="5">
        <v>152000000000</v>
      </c>
      <c r="L215" s="5">
        <v>222000000000</v>
      </c>
      <c r="M215" s="5">
        <v>303000000000</v>
      </c>
      <c r="N215" s="5">
        <v>502000000000</v>
      </c>
      <c r="O215" s="5">
        <v>104000000000</v>
      </c>
      <c r="P215" s="5">
        <v>124000000000</v>
      </c>
      <c r="Q215" s="5">
        <v>230000000000</v>
      </c>
      <c r="R215" s="5">
        <v>210000000000</v>
      </c>
      <c r="S215" s="5">
        <v>130000000000</v>
      </c>
      <c r="T215" s="5">
        <v>149000000000</v>
      </c>
      <c r="U215" s="5">
        <v>174000000000</v>
      </c>
      <c r="V215" s="5">
        <v>854000000000</v>
      </c>
    </row>
    <row r="216" spans="2:22" ht="15.5" x14ac:dyDescent="0.35">
      <c r="C216" t="s">
        <v>25</v>
      </c>
      <c r="I216" s="5">
        <v>1609000000000</v>
      </c>
      <c r="J216" s="5">
        <v>1656000000000</v>
      </c>
      <c r="K216" s="5">
        <v>647000000000</v>
      </c>
      <c r="L216" s="5">
        <v>512000000000</v>
      </c>
      <c r="M216" s="5">
        <v>494000000000</v>
      </c>
      <c r="N216" s="5">
        <v>605000000000</v>
      </c>
      <c r="O216" s="5">
        <v>251000000000</v>
      </c>
      <c r="P216" s="5">
        <v>178000000000</v>
      </c>
      <c r="Q216" s="5">
        <v>267000000000</v>
      </c>
      <c r="R216" s="5">
        <v>240000000000</v>
      </c>
      <c r="S216" s="5">
        <v>140000000000</v>
      </c>
      <c r="T216" s="5">
        <v>165000000000</v>
      </c>
      <c r="U216" s="5">
        <v>190000000000</v>
      </c>
      <c r="V216" s="5">
        <v>870000000000</v>
      </c>
    </row>
    <row r="217" spans="2:22" ht="15.5" x14ac:dyDescent="0.35">
      <c r="C217" t="s">
        <v>22</v>
      </c>
      <c r="I217" s="5">
        <v>449000000000</v>
      </c>
      <c r="J217" s="5">
        <v>-445000000000</v>
      </c>
      <c r="K217" s="5">
        <v>-539000000000</v>
      </c>
      <c r="L217" s="5">
        <v>-554000000000</v>
      </c>
      <c r="M217" s="5">
        <v>-1421000000000</v>
      </c>
      <c r="N217" s="5">
        <v>-303000000000</v>
      </c>
      <c r="O217" s="5">
        <v>-63000000000</v>
      </c>
      <c r="P217" s="5">
        <v>-38000000000</v>
      </c>
      <c r="Q217" s="5">
        <v>-663000000000</v>
      </c>
      <c r="R217" s="5">
        <v>-500000000000</v>
      </c>
      <c r="S217" s="5">
        <v>-20000000000</v>
      </c>
      <c r="T217" s="5">
        <v>-115000000000</v>
      </c>
      <c r="U217" s="5">
        <v>-325000000000</v>
      </c>
      <c r="V217" s="5">
        <v>701000000000</v>
      </c>
    </row>
    <row r="218" spans="2:22" ht="15.5" x14ac:dyDescent="0.35">
      <c r="C218" t="s">
        <v>249</v>
      </c>
      <c r="I218" s="5">
        <v>-909000000000</v>
      </c>
      <c r="J218" s="5">
        <v>-768000000000</v>
      </c>
      <c r="K218" s="5">
        <v>498000000000</v>
      </c>
      <c r="L218" s="5">
        <v>509000000000</v>
      </c>
      <c r="M218" s="5">
        <v>1312000000000</v>
      </c>
      <c r="N218" s="5">
        <v>740000000000</v>
      </c>
      <c r="O218" s="5">
        <v>475000000000</v>
      </c>
      <c r="P218" s="5">
        <v>787000000000</v>
      </c>
      <c r="Q218" s="5">
        <v>1299000000000</v>
      </c>
      <c r="R218" s="5">
        <v>1181000000000</v>
      </c>
      <c r="S218" s="5">
        <v>326000000000</v>
      </c>
      <c r="T218" s="5">
        <v>363000000000</v>
      </c>
      <c r="U218" s="5">
        <v>612000000000</v>
      </c>
      <c r="V218" s="5">
        <v>189000000000</v>
      </c>
    </row>
    <row r="219" spans="2:22" ht="15.5" x14ac:dyDescent="0.35">
      <c r="C219" t="s">
        <v>250</v>
      </c>
      <c r="I219" s="5">
        <v>2462000000000</v>
      </c>
      <c r="J219" s="5">
        <v>2330000000000</v>
      </c>
      <c r="K219" s="5">
        <v>2098000000000</v>
      </c>
      <c r="L219" s="5">
        <v>1688000000000</v>
      </c>
      <c r="M219" s="5">
        <v>2033000000000</v>
      </c>
      <c r="N219" s="5">
        <v>1337000000000</v>
      </c>
      <c r="O219" s="5">
        <v>652000000000</v>
      </c>
      <c r="P219" s="5">
        <v>204000000000</v>
      </c>
      <c r="Q219" s="5">
        <v>226000000000</v>
      </c>
      <c r="R219" s="5">
        <v>240000000000</v>
      </c>
      <c r="S219" s="5">
        <v>255000000000</v>
      </c>
      <c r="T219" s="5">
        <v>284000000000</v>
      </c>
      <c r="U219" s="5">
        <v>189000000000</v>
      </c>
      <c r="V219" s="5">
        <v>203000000000</v>
      </c>
    </row>
    <row r="220" spans="2:22" ht="15.5" x14ac:dyDescent="0.35">
      <c r="C220" t="s">
        <v>251</v>
      </c>
      <c r="I220" s="5">
        <v>-1793000000000</v>
      </c>
      <c r="J220" s="5">
        <v>-1637000000000</v>
      </c>
      <c r="K220" s="5">
        <v>-1428000000000</v>
      </c>
      <c r="L220" s="5">
        <v>-1183000000000</v>
      </c>
      <c r="M220" s="5">
        <v>-625000000000</v>
      </c>
      <c r="N220" s="5">
        <v>-364000000000</v>
      </c>
      <c r="O220" s="5">
        <v>-514000000000</v>
      </c>
      <c r="P220" s="5">
        <v>-819000000000</v>
      </c>
      <c r="Q220" s="5">
        <v>-2862000000000</v>
      </c>
      <c r="R220" s="5">
        <v>-404000000000</v>
      </c>
      <c r="S220" s="5">
        <v>-348000000000</v>
      </c>
      <c r="T220" s="5">
        <v>-382000000000</v>
      </c>
      <c r="U220" s="5">
        <v>-598000000000</v>
      </c>
      <c r="V220" s="5">
        <v>-523000000000</v>
      </c>
    </row>
    <row r="221" spans="2:22" ht="15.5" x14ac:dyDescent="0.35">
      <c r="C221" t="s">
        <v>14</v>
      </c>
      <c r="I221" s="5">
        <v>669000000000</v>
      </c>
      <c r="J221" s="5">
        <v>693000000000</v>
      </c>
      <c r="K221" s="5">
        <v>671000000000</v>
      </c>
      <c r="L221" s="5">
        <v>505000000000</v>
      </c>
      <c r="M221" s="5">
        <v>1408000000000</v>
      </c>
      <c r="N221" s="5">
        <v>973000000000</v>
      </c>
      <c r="O221" s="5">
        <v>138000000000</v>
      </c>
      <c r="P221" s="5">
        <v>-616000000000</v>
      </c>
      <c r="Q221" s="5">
        <v>-2636000000000</v>
      </c>
      <c r="R221" s="5">
        <v>-164000000000</v>
      </c>
      <c r="S221" s="5">
        <v>-93000000000</v>
      </c>
      <c r="T221" s="5">
        <v>-99000000000</v>
      </c>
      <c r="U221" s="5">
        <v>-409000000000</v>
      </c>
      <c r="V221" s="5">
        <v>-320000000000</v>
      </c>
    </row>
    <row r="222" spans="2:22" ht="15.5" x14ac:dyDescent="0.35">
      <c r="C222" t="s">
        <v>16</v>
      </c>
      <c r="I222" s="6">
        <v>51.45</v>
      </c>
      <c r="J222" s="6">
        <v>53.27</v>
      </c>
      <c r="K222" s="6">
        <v>51.56</v>
      </c>
      <c r="L222" s="6">
        <v>38.83</v>
      </c>
      <c r="M222" s="6">
        <v>866.36</v>
      </c>
      <c r="N222" s="6">
        <v>598.27</v>
      </c>
      <c r="O222" s="6">
        <v>84.7</v>
      </c>
      <c r="P222" s="6">
        <v>-378.69</v>
      </c>
      <c r="Q222" s="6">
        <v>-1621.36</v>
      </c>
      <c r="R222" s="6">
        <v>-126.25</v>
      </c>
      <c r="S222" s="6">
        <v>-80.19</v>
      </c>
      <c r="T222" s="6">
        <v>-85.36</v>
      </c>
      <c r="U222" s="6">
        <v>-353.5</v>
      </c>
      <c r="V222" s="6">
        <v>-319.89</v>
      </c>
    </row>
    <row r="224" spans="2:22" ht="15.5" x14ac:dyDescent="0.35">
      <c r="B224" t="s">
        <v>252</v>
      </c>
      <c r="C224" t="s">
        <v>253</v>
      </c>
      <c r="D224" s="5">
        <v>280000000000</v>
      </c>
      <c r="E224" s="5">
        <v>351000000000</v>
      </c>
      <c r="F224" s="5">
        <v>305000000000</v>
      </c>
      <c r="G224" s="5">
        <v>211000000000</v>
      </c>
      <c r="H224" s="5">
        <v>1120000000000</v>
      </c>
      <c r="I224" s="5">
        <v>1113000000000</v>
      </c>
      <c r="J224" s="5">
        <v>902000000000</v>
      </c>
      <c r="K224" s="5">
        <v>1211000000000</v>
      </c>
      <c r="L224" s="5">
        <v>696000000000</v>
      </c>
      <c r="M224" s="5">
        <v>674000000000</v>
      </c>
      <c r="N224" s="5">
        <v>116000000000</v>
      </c>
      <c r="O224" s="5">
        <v>-339000000000</v>
      </c>
      <c r="P224" s="5">
        <v>16000000000</v>
      </c>
      <c r="Q224" s="5">
        <v>94000000000</v>
      </c>
    </row>
    <row r="225" spans="3:17" ht="15.5" x14ac:dyDescent="0.35">
      <c r="C225" t="s">
        <v>254</v>
      </c>
      <c r="H225" s="5">
        <v>1147000000000</v>
      </c>
      <c r="I225" s="5">
        <v>1113000000000</v>
      </c>
      <c r="J225" s="5">
        <v>902000000000</v>
      </c>
      <c r="K225" s="5">
        <v>1211000000000</v>
      </c>
      <c r="L225" s="5">
        <v>696000000000</v>
      </c>
      <c r="M225" s="5">
        <v>674000000000</v>
      </c>
      <c r="N225" s="5">
        <v>116000000000</v>
      </c>
      <c r="O225" s="5">
        <v>-339000000000</v>
      </c>
      <c r="P225" s="5">
        <v>16000000000</v>
      </c>
      <c r="Q225" s="5">
        <v>94000000000</v>
      </c>
    </row>
    <row r="226" spans="3:17" ht="15.5" x14ac:dyDescent="0.35">
      <c r="C226" t="s">
        <v>401</v>
      </c>
      <c r="K226" s="5">
        <v>20</v>
      </c>
      <c r="L226" s="6">
        <v>19.670000000000002</v>
      </c>
      <c r="M226" s="6">
        <v>19.3</v>
      </c>
      <c r="N226" s="6">
        <v>17.38</v>
      </c>
    </row>
    <row r="227" spans="3:17" ht="15.5" x14ac:dyDescent="0.35">
      <c r="C227" t="s">
        <v>76</v>
      </c>
      <c r="I227" s="6">
        <v>0.2883</v>
      </c>
      <c r="K227" s="6">
        <v>0.2147</v>
      </c>
      <c r="L227" s="6">
        <v>0.36729999999999996</v>
      </c>
      <c r="M227" s="6">
        <v>0.37240000000000001</v>
      </c>
      <c r="N227" s="6">
        <v>1.9454</v>
      </c>
    </row>
    <row r="228" spans="3:17" ht="15.5" x14ac:dyDescent="0.35">
      <c r="C228" t="s">
        <v>402</v>
      </c>
      <c r="I228" s="6">
        <v>7.8000000000000005E-3</v>
      </c>
      <c r="K228" s="6">
        <v>7.8000000000000005E-3</v>
      </c>
      <c r="L228" s="6">
        <v>1.1000000000000001E-2</v>
      </c>
      <c r="M228" s="6">
        <v>1.7399999999999999E-2</v>
      </c>
      <c r="N228" s="6">
        <v>1.66E-2</v>
      </c>
    </row>
    <row r="229" spans="3:17" ht="15.5" x14ac:dyDescent="0.35">
      <c r="C229" t="s">
        <v>56</v>
      </c>
      <c r="D229" s="6">
        <v>21.53</v>
      </c>
      <c r="E229" s="6">
        <v>27.01</v>
      </c>
      <c r="F229" s="6">
        <v>23.41</v>
      </c>
      <c r="G229" s="6">
        <v>16.21</v>
      </c>
      <c r="H229" s="6">
        <v>86.1</v>
      </c>
      <c r="I229" s="6">
        <v>85.55</v>
      </c>
      <c r="J229" s="6">
        <v>69.36</v>
      </c>
      <c r="K229" s="6">
        <v>93.13</v>
      </c>
      <c r="L229" s="6">
        <v>53.55</v>
      </c>
      <c r="M229" s="6">
        <v>51.83</v>
      </c>
      <c r="N229" s="6">
        <v>8.93</v>
      </c>
      <c r="O229" s="6">
        <v>-26.05</v>
      </c>
      <c r="P229" s="6">
        <v>1.24</v>
      </c>
      <c r="Q229" s="6">
        <v>7.19</v>
      </c>
    </row>
    <row r="230" spans="3:17" ht="15.5" x14ac:dyDescent="0.35">
      <c r="C230" t="s">
        <v>255</v>
      </c>
      <c r="H230" s="6">
        <v>88.16</v>
      </c>
      <c r="I230" s="6">
        <v>85.55</v>
      </c>
      <c r="J230" s="6">
        <v>69.36</v>
      </c>
      <c r="K230" s="6">
        <v>93.13</v>
      </c>
      <c r="L230" s="6">
        <v>53.55</v>
      </c>
      <c r="M230" s="6">
        <v>51.83</v>
      </c>
      <c r="N230" s="6">
        <v>8.93</v>
      </c>
      <c r="O230" s="6">
        <v>-26.05</v>
      </c>
      <c r="P230" s="6">
        <v>1.24</v>
      </c>
      <c r="Q230" s="6">
        <v>7.19</v>
      </c>
    </row>
    <row r="231" spans="3:17" ht="15.5" x14ac:dyDescent="0.35">
      <c r="C231" t="s">
        <v>78</v>
      </c>
      <c r="K231" s="5">
        <v>20</v>
      </c>
      <c r="L231" s="6">
        <v>19.670000000000002</v>
      </c>
      <c r="M231" s="6">
        <v>19.3</v>
      </c>
      <c r="N231" s="6">
        <v>17.38</v>
      </c>
    </row>
    <row r="232" spans="3:17" ht="15.5" x14ac:dyDescent="0.35">
      <c r="C232" t="s">
        <v>403</v>
      </c>
      <c r="I232" s="6">
        <v>0.2883</v>
      </c>
      <c r="K232" s="6">
        <v>0.2147</v>
      </c>
      <c r="L232" s="6">
        <v>0.36729999999999996</v>
      </c>
      <c r="M232" s="6">
        <v>0.37240000000000001</v>
      </c>
      <c r="N232" s="6">
        <v>1.9454</v>
      </c>
    </row>
    <row r="233" spans="3:17" ht="15.5" x14ac:dyDescent="0.35">
      <c r="C233" t="s">
        <v>404</v>
      </c>
      <c r="I233" s="6">
        <v>7.8000000000000005E-3</v>
      </c>
      <c r="K233" s="6">
        <v>7.8000000000000005E-3</v>
      </c>
      <c r="L233" s="6">
        <v>1.1000000000000001E-2</v>
      </c>
      <c r="M233" s="6">
        <v>1.7399999999999999E-2</v>
      </c>
      <c r="N233" s="6">
        <v>1.66E-2</v>
      </c>
    </row>
    <row r="234" spans="3:17" ht="15.5" x14ac:dyDescent="0.35">
      <c r="C234" t="s">
        <v>256</v>
      </c>
      <c r="D234" s="5">
        <v>3278000000000</v>
      </c>
      <c r="E234" s="5">
        <v>3422000000000</v>
      </c>
      <c r="F234" s="5">
        <v>3321000000000</v>
      </c>
      <c r="G234" s="5">
        <v>3068000000000</v>
      </c>
      <c r="H234" s="5">
        <v>13111000000000</v>
      </c>
      <c r="I234" s="5">
        <v>12847000000000</v>
      </c>
      <c r="J234" s="5">
        <v>12208000000000</v>
      </c>
      <c r="K234" s="5">
        <v>11191000000000</v>
      </c>
      <c r="L234" s="5">
        <v>9518000000000</v>
      </c>
      <c r="M234" s="5">
        <v>9382000000000</v>
      </c>
      <c r="N234" s="5">
        <v>7110000000000</v>
      </c>
      <c r="O234" s="5">
        <v>7018000000000</v>
      </c>
      <c r="P234" s="5">
        <v>5965000000000</v>
      </c>
      <c r="Q234" s="5">
        <v>5848000000000</v>
      </c>
    </row>
    <row r="235" spans="3:17" ht="15.5" x14ac:dyDescent="0.35">
      <c r="C235" t="s">
        <v>257</v>
      </c>
      <c r="H235" s="5">
        <v>13088000000000</v>
      </c>
      <c r="I235" s="5">
        <v>12847000000000</v>
      </c>
      <c r="J235" s="5">
        <v>12208000000000</v>
      </c>
      <c r="K235" s="5">
        <v>11191000000000</v>
      </c>
      <c r="L235" s="5">
        <v>9518000000000</v>
      </c>
      <c r="M235" s="5">
        <v>9382000000000</v>
      </c>
      <c r="N235" s="5">
        <v>7110000000000</v>
      </c>
      <c r="O235" s="5">
        <v>7018000000000</v>
      </c>
      <c r="P235" s="5">
        <v>5965000000000</v>
      </c>
      <c r="Q235" s="5">
        <v>5848000000000</v>
      </c>
    </row>
    <row r="236" spans="3:17" ht="15.5" x14ac:dyDescent="0.35">
      <c r="C236" t="s">
        <v>405</v>
      </c>
      <c r="K236" s="5">
        <v>20</v>
      </c>
      <c r="L236" s="6">
        <v>19.670000000000002</v>
      </c>
      <c r="M236" s="6">
        <v>19.3</v>
      </c>
      <c r="N236" s="6">
        <v>17.38</v>
      </c>
    </row>
    <row r="237" spans="3:17" ht="15.5" x14ac:dyDescent="0.35">
      <c r="C237" t="s">
        <v>406</v>
      </c>
      <c r="I237" s="6">
        <v>0.2883</v>
      </c>
      <c r="K237" s="6">
        <v>0.2147</v>
      </c>
      <c r="L237" s="6">
        <v>0.36729999999999996</v>
      </c>
      <c r="M237" s="6">
        <v>0.37240000000000001</v>
      </c>
      <c r="N237" s="6">
        <v>1.9454</v>
      </c>
    </row>
    <row r="238" spans="3:17" ht="15.5" x14ac:dyDescent="0.35">
      <c r="C238" t="s">
        <v>407</v>
      </c>
      <c r="I238" s="6">
        <v>7.8000000000000005E-3</v>
      </c>
      <c r="K238" s="6">
        <v>7.8000000000000005E-3</v>
      </c>
      <c r="L238" s="6">
        <v>1.1000000000000001E-2</v>
      </c>
      <c r="M238" s="6">
        <v>1.7399999999999999E-2</v>
      </c>
      <c r="N238" s="6">
        <v>1.66E-2</v>
      </c>
    </row>
    <row r="239" spans="3:17" ht="15.5" x14ac:dyDescent="0.35">
      <c r="C239" t="s">
        <v>258</v>
      </c>
      <c r="I239" s="6">
        <v>25.43</v>
      </c>
    </row>
    <row r="240" spans="3:17" ht="15.5" x14ac:dyDescent="0.35">
      <c r="C240" t="s">
        <v>259</v>
      </c>
      <c r="I240" s="6">
        <v>24.84</v>
      </c>
    </row>
    <row r="241" spans="3:9" ht="15.5" x14ac:dyDescent="0.35">
      <c r="C241" t="s">
        <v>675</v>
      </c>
      <c r="I241" s="6">
        <v>23.02</v>
      </c>
    </row>
    <row r="242" spans="3:9" ht="15.5" x14ac:dyDescent="0.35">
      <c r="C242" t="s">
        <v>260</v>
      </c>
      <c r="I242" s="6">
        <v>7.49</v>
      </c>
    </row>
    <row r="243" spans="3:9" ht="15.5" x14ac:dyDescent="0.35">
      <c r="C243" t="s">
        <v>261</v>
      </c>
      <c r="I243" s="6">
        <v>4.0300000000000002E-2</v>
      </c>
    </row>
    <row r="244" spans="3:9" ht="15.5" x14ac:dyDescent="0.35">
      <c r="C244" t="s">
        <v>262</v>
      </c>
      <c r="I244" s="6">
        <v>2.1800000000000002</v>
      </c>
    </row>
    <row r="245" spans="3:9" ht="15.5" x14ac:dyDescent="0.35">
      <c r="C245" t="s">
        <v>263</v>
      </c>
      <c r="I245" s="6">
        <v>2.85</v>
      </c>
    </row>
    <row r="246" spans="3:9" ht="15.5" x14ac:dyDescent="0.35">
      <c r="C246" t="s">
        <v>264</v>
      </c>
      <c r="I246" s="6">
        <v>11.05</v>
      </c>
    </row>
    <row r="247" spans="3:9" ht="15.5" x14ac:dyDescent="0.35">
      <c r="C247" t="s">
        <v>265</v>
      </c>
      <c r="I247" s="6">
        <v>37.08</v>
      </c>
    </row>
    <row r="248" spans="3:9" ht="15.5" x14ac:dyDescent="0.35">
      <c r="C248" t="s">
        <v>266</v>
      </c>
      <c r="I248" s="6">
        <v>20.98</v>
      </c>
    </row>
    <row r="249" spans="3:9" ht="15.5" x14ac:dyDescent="0.35">
      <c r="C249" t="s">
        <v>267</v>
      </c>
      <c r="I249" s="5">
        <v>10</v>
      </c>
    </row>
    <row r="250" spans="3:9" ht="15.5" x14ac:dyDescent="0.35">
      <c r="C250" t="s">
        <v>408</v>
      </c>
      <c r="I250" s="6">
        <v>1.08</v>
      </c>
    </row>
    <row r="251" spans="3:9" ht="15.5" x14ac:dyDescent="0.35">
      <c r="C251" t="s">
        <v>409</v>
      </c>
      <c r="I251" s="6">
        <v>1.49</v>
      </c>
    </row>
    <row r="252" spans="3:9" ht="15.5" x14ac:dyDescent="0.35">
      <c r="C252" t="s">
        <v>676</v>
      </c>
      <c r="I252" s="6">
        <v>3.86</v>
      </c>
    </row>
    <row r="253" spans="3:9" ht="15.5" x14ac:dyDescent="0.35">
      <c r="C253" t="s">
        <v>268</v>
      </c>
      <c r="I253" s="6">
        <v>88.16</v>
      </c>
    </row>
    <row r="254" spans="3:9" ht="15.5" x14ac:dyDescent="0.35">
      <c r="C254" t="s">
        <v>269</v>
      </c>
      <c r="I254" s="6">
        <v>86.1</v>
      </c>
    </row>
    <row r="255" spans="3:9" ht="15.5" x14ac:dyDescent="0.35">
      <c r="C255" t="s">
        <v>270</v>
      </c>
      <c r="I255" s="6">
        <v>1006.31</v>
      </c>
    </row>
    <row r="256" spans="3:9" ht="15.5" x14ac:dyDescent="0.35">
      <c r="C256" t="s">
        <v>271</v>
      </c>
      <c r="D256" s="6">
        <v>92.4</v>
      </c>
    </row>
    <row r="257" spans="3:9" ht="15.5" x14ac:dyDescent="0.35">
      <c r="C257" t="s">
        <v>272</v>
      </c>
      <c r="I257" s="6">
        <v>767.14</v>
      </c>
    </row>
    <row r="258" spans="3:9" ht="15.5" x14ac:dyDescent="0.35">
      <c r="C258" t="s">
        <v>273</v>
      </c>
      <c r="I258" s="6">
        <v>59.07</v>
      </c>
    </row>
    <row r="259" spans="3:9" ht="15.5" x14ac:dyDescent="0.35">
      <c r="C259" t="s">
        <v>274</v>
      </c>
      <c r="D259" s="6">
        <v>0.71</v>
      </c>
    </row>
    <row r="260" spans="3:9" ht="15.5" x14ac:dyDescent="0.35">
      <c r="C260" t="s">
        <v>275</v>
      </c>
      <c r="D260" s="6">
        <v>0.67</v>
      </c>
    </row>
    <row r="261" spans="3:9" ht="15.5" x14ac:dyDescent="0.35">
      <c r="C261" t="s">
        <v>276</v>
      </c>
      <c r="D261" s="6">
        <v>0.18</v>
      </c>
    </row>
    <row r="262" spans="3:9" ht="15.5" x14ac:dyDescent="0.35">
      <c r="C262" t="s">
        <v>278</v>
      </c>
      <c r="D262" s="6">
        <v>0.51</v>
      </c>
    </row>
    <row r="263" spans="3:9" ht="15.5" x14ac:dyDescent="0.35">
      <c r="C263" t="s">
        <v>279</v>
      </c>
      <c r="D263" s="6">
        <v>0.12</v>
      </c>
    </row>
    <row r="264" spans="3:9" ht="15.5" x14ac:dyDescent="0.35">
      <c r="C264" t="s">
        <v>280</v>
      </c>
      <c r="D264" s="6">
        <v>1.54</v>
      </c>
    </row>
    <row r="265" spans="3:9" ht="15.5" x14ac:dyDescent="0.35">
      <c r="C265" t="s">
        <v>410</v>
      </c>
      <c r="I265" s="6">
        <v>11.85</v>
      </c>
    </row>
    <row r="266" spans="3:9" ht="15.5" x14ac:dyDescent="0.35">
      <c r="C266" t="s">
        <v>12</v>
      </c>
      <c r="D266" s="5">
        <v>87000000000</v>
      </c>
    </row>
    <row r="267" spans="3:9" ht="15.5" x14ac:dyDescent="0.35">
      <c r="C267" t="s">
        <v>281</v>
      </c>
      <c r="I267" s="6">
        <v>3.11</v>
      </c>
    </row>
    <row r="268" spans="3:9" ht="15.5" x14ac:dyDescent="0.35">
      <c r="C268" t="s">
        <v>282</v>
      </c>
      <c r="I268" s="6">
        <v>7.4800000000000005E-2</v>
      </c>
    </row>
    <row r="269" spans="3:9" ht="15.5" x14ac:dyDescent="0.35">
      <c r="C269" t="s">
        <v>283</v>
      </c>
      <c r="I269" s="6">
        <v>0.1149</v>
      </c>
    </row>
    <row r="270" spans="3:9" ht="15.5" x14ac:dyDescent="0.35">
      <c r="C270" t="s">
        <v>284</v>
      </c>
      <c r="I270" s="6">
        <v>0.16539999999999999</v>
      </c>
    </row>
    <row r="271" spans="3:9" ht="15.5" x14ac:dyDescent="0.35">
      <c r="C271" t="s">
        <v>285</v>
      </c>
      <c r="I271" s="6">
        <v>0.1101</v>
      </c>
    </row>
    <row r="272" spans="3:9" ht="15.5" x14ac:dyDescent="0.35">
      <c r="C272" t="s">
        <v>286</v>
      </c>
      <c r="D272" s="6">
        <v>46.83</v>
      </c>
    </row>
    <row r="273" spans="3:9" ht="15.5" x14ac:dyDescent="0.35">
      <c r="C273" t="s">
        <v>287</v>
      </c>
      <c r="D273" s="6">
        <v>9.85</v>
      </c>
    </row>
    <row r="274" spans="3:9" ht="15.5" x14ac:dyDescent="0.35">
      <c r="C274" t="s">
        <v>288</v>
      </c>
      <c r="D274" s="6">
        <v>32.81</v>
      </c>
    </row>
    <row r="275" spans="3:9" ht="15.5" x14ac:dyDescent="0.35">
      <c r="C275" t="s">
        <v>289</v>
      </c>
      <c r="D275" s="6">
        <v>23.87</v>
      </c>
    </row>
    <row r="276" spans="3:9" ht="15.5" x14ac:dyDescent="0.35">
      <c r="C276" t="s">
        <v>290</v>
      </c>
      <c r="D276" s="6">
        <v>1.94</v>
      </c>
    </row>
    <row r="277" spans="3:9" ht="15.5" x14ac:dyDescent="0.35">
      <c r="C277" t="s">
        <v>291</v>
      </c>
      <c r="I277" s="6">
        <v>0.88</v>
      </c>
    </row>
    <row r="278" spans="3:9" ht="15.5" x14ac:dyDescent="0.35">
      <c r="C278" t="s">
        <v>292</v>
      </c>
      <c r="I278" s="6">
        <v>36.520000000000003</v>
      </c>
    </row>
    <row r="279" spans="3:9" ht="15.5" x14ac:dyDescent="0.35">
      <c r="C279" t="s">
        <v>52</v>
      </c>
      <c r="I279" s="5">
        <v>28483000000000</v>
      </c>
    </row>
    <row r="280" spans="3:9" ht="15.5" x14ac:dyDescent="0.35">
      <c r="C280" t="s">
        <v>293</v>
      </c>
      <c r="I280" s="5">
        <v>29302000000000</v>
      </c>
    </row>
    <row r="281" spans="3:9" ht="15.5" x14ac:dyDescent="0.35">
      <c r="C281" t="s">
        <v>294</v>
      </c>
      <c r="I281" s="5">
        <v>13010000000</v>
      </c>
    </row>
    <row r="282" spans="3:9" ht="15.5" x14ac:dyDescent="0.35">
      <c r="C282" t="s">
        <v>295</v>
      </c>
      <c r="I282" s="6">
        <v>7.5499999999999998E-2</v>
      </c>
    </row>
    <row r="283" spans="3:9" ht="15.5" x14ac:dyDescent="0.35">
      <c r="C283" t="s">
        <v>296</v>
      </c>
      <c r="D283" s="6">
        <v>0.38150000000000001</v>
      </c>
    </row>
    <row r="284" spans="3:9" ht="15.5" x14ac:dyDescent="0.35">
      <c r="C284" t="s">
        <v>297</v>
      </c>
      <c r="D284" s="6">
        <v>0.12590000000000001</v>
      </c>
    </row>
    <row r="285" spans="3:9" ht="15.5" x14ac:dyDescent="0.35">
      <c r="C285" t="s">
        <v>298</v>
      </c>
      <c r="D285" s="6">
        <v>8.539999999999999E-2</v>
      </c>
    </row>
    <row r="286" spans="3:9" ht="15.5" x14ac:dyDescent="0.35">
      <c r="C286" t="s">
        <v>299</v>
      </c>
      <c r="D286" s="6">
        <v>7.9299999999999995E-2</v>
      </c>
    </row>
    <row r="287" spans="3:9" ht="15.5" x14ac:dyDescent="0.35">
      <c r="C287" t="s">
        <v>300</v>
      </c>
      <c r="D287" s="6">
        <v>0.11550000000000001</v>
      </c>
    </row>
    <row r="288" spans="3:9" ht="15.5" x14ac:dyDescent="0.35">
      <c r="C288" t="s">
        <v>301</v>
      </c>
      <c r="D288" s="6">
        <v>0.13819999999999999</v>
      </c>
    </row>
    <row r="289" spans="3:9" ht="15.5" x14ac:dyDescent="0.35">
      <c r="C289" t="s">
        <v>411</v>
      </c>
      <c r="I289" s="5">
        <v>20</v>
      </c>
    </row>
    <row r="290" spans="3:9" ht="15.5" x14ac:dyDescent="0.35">
      <c r="C290" t="s">
        <v>412</v>
      </c>
      <c r="I290" t="s">
        <v>2742</v>
      </c>
    </row>
    <row r="291" spans="3:9" ht="15.5" x14ac:dyDescent="0.35">
      <c r="C291" t="s">
        <v>302</v>
      </c>
      <c r="I291" s="5">
        <v>5</v>
      </c>
    </row>
    <row r="292" spans="3:9" ht="15.5" x14ac:dyDescent="0.35">
      <c r="C292" t="s">
        <v>303</v>
      </c>
      <c r="I292" s="6">
        <v>0.46</v>
      </c>
    </row>
    <row r="293" spans="3:9" ht="15.5" x14ac:dyDescent="0.35">
      <c r="C293" t="s">
        <v>304</v>
      </c>
      <c r="I293" s="6">
        <v>0.93</v>
      </c>
    </row>
    <row r="294" spans="3:9" ht="15.5" x14ac:dyDescent="0.35">
      <c r="C294" t="s">
        <v>414</v>
      </c>
      <c r="I294" s="6">
        <v>0.34</v>
      </c>
    </row>
    <row r="295" spans="3:9" ht="15.5" x14ac:dyDescent="0.35">
      <c r="C295" t="s">
        <v>305</v>
      </c>
      <c r="I295" s="6">
        <v>0.54</v>
      </c>
    </row>
    <row r="296" spans="3:9" ht="15.5" x14ac:dyDescent="0.35">
      <c r="C296" t="s">
        <v>306</v>
      </c>
      <c r="I296" s="6">
        <v>0.38</v>
      </c>
    </row>
    <row r="297" spans="3:9" ht="15.5" x14ac:dyDescent="0.35">
      <c r="C297" t="s">
        <v>307</v>
      </c>
      <c r="I297" s="6">
        <v>0.23</v>
      </c>
    </row>
    <row r="298" spans="3:9" ht="15.5" x14ac:dyDescent="0.35">
      <c r="C298" t="s">
        <v>308</v>
      </c>
      <c r="I298" s="6">
        <v>0.79</v>
      </c>
    </row>
    <row r="299" spans="3:9" ht="15.5" x14ac:dyDescent="0.35">
      <c r="C299" t="s">
        <v>309</v>
      </c>
      <c r="I299" s="5">
        <v>13088000000000</v>
      </c>
    </row>
    <row r="300" spans="3:9" ht="15.5" x14ac:dyDescent="0.35">
      <c r="C300" t="s">
        <v>310</v>
      </c>
      <c r="I300" s="5">
        <v>5076000000000</v>
      </c>
    </row>
    <row r="301" spans="3:9" ht="15.5" x14ac:dyDescent="0.35">
      <c r="C301" t="s">
        <v>311</v>
      </c>
      <c r="I301" s="5">
        <v>2976000000000</v>
      </c>
    </row>
    <row r="302" spans="3:9" ht="15.5" x14ac:dyDescent="0.35">
      <c r="C302" t="s">
        <v>312</v>
      </c>
      <c r="I302" s="5">
        <v>1147000000000</v>
      </c>
    </row>
    <row r="303" spans="3:9" ht="15.5" x14ac:dyDescent="0.35">
      <c r="C303" t="s">
        <v>313</v>
      </c>
      <c r="D303" s="5">
        <v>1202000000000</v>
      </c>
    </row>
    <row r="304" spans="3:9" ht="15.5" x14ac:dyDescent="0.35">
      <c r="C304" t="s">
        <v>314</v>
      </c>
      <c r="D304" s="5">
        <v>15325000000000</v>
      </c>
    </row>
    <row r="305" spans="3:9" ht="15.5" x14ac:dyDescent="0.35">
      <c r="C305" t="s">
        <v>315</v>
      </c>
      <c r="D305" s="5">
        <v>5101000000000</v>
      </c>
    </row>
    <row r="306" spans="3:9" ht="15.5" x14ac:dyDescent="0.35">
      <c r="C306" t="s">
        <v>237</v>
      </c>
      <c r="D306" s="5">
        <v>-1377000000000</v>
      </c>
    </row>
    <row r="307" spans="3:9" ht="15.5" x14ac:dyDescent="0.35">
      <c r="C307" t="s">
        <v>236</v>
      </c>
      <c r="I307" s="5">
        <v>9978000000000</v>
      </c>
    </row>
    <row r="308" spans="3:9" ht="15.5" x14ac:dyDescent="0.35">
      <c r="C308" t="s">
        <v>235</v>
      </c>
      <c r="D308" s="5">
        <v>41000000000</v>
      </c>
    </row>
    <row r="309" spans="3:9" ht="15.5" x14ac:dyDescent="0.35">
      <c r="C309" t="s">
        <v>234</v>
      </c>
      <c r="D309" s="5">
        <v>1733000000000</v>
      </c>
    </row>
    <row r="310" spans="3:9" ht="15.5" x14ac:dyDescent="0.35">
      <c r="C310" t="s">
        <v>23</v>
      </c>
      <c r="D310" s="5">
        <v>1774000000000</v>
      </c>
    </row>
    <row r="311" spans="3:9" ht="15.5" x14ac:dyDescent="0.35">
      <c r="C311" t="s">
        <v>20</v>
      </c>
      <c r="D311" s="5">
        <v>572000000000</v>
      </c>
    </row>
    <row r="312" spans="3:9" ht="15.5" x14ac:dyDescent="0.35">
      <c r="C312" t="s">
        <v>316</v>
      </c>
      <c r="I312" s="5">
        <v>10224000000000</v>
      </c>
    </row>
    <row r="313" spans="3:9" ht="15.5" x14ac:dyDescent="0.35">
      <c r="C313" t="s">
        <v>317</v>
      </c>
      <c r="I313" s="5">
        <v>2579000000000</v>
      </c>
    </row>
    <row r="314" spans="3:9" ht="15.5" x14ac:dyDescent="0.35">
      <c r="C314" t="s">
        <v>318</v>
      </c>
      <c r="I314" s="5">
        <v>-1804000000000</v>
      </c>
    </row>
    <row r="315" spans="3:9" ht="15.5" x14ac:dyDescent="0.35">
      <c r="C315" t="s">
        <v>319</v>
      </c>
      <c r="I315" s="5">
        <v>-836000000000</v>
      </c>
    </row>
    <row r="316" spans="3:9" ht="15.5" x14ac:dyDescent="0.35">
      <c r="C316" t="s">
        <v>320</v>
      </c>
      <c r="I316" s="5">
        <v>-1810000000000</v>
      </c>
    </row>
    <row r="317" spans="3:9" ht="15.5" x14ac:dyDescent="0.35">
      <c r="C317" t="s">
        <v>321</v>
      </c>
      <c r="I317" s="5">
        <v>768000000000</v>
      </c>
    </row>
  </sheetData>
  <pageMargins left="0.7" right="0.7" top="0.75" bottom="0.75" header="0.3" footer="0.3"/>
  <ignoredErrors>
    <ignoredError sqref="A1:V318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2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2743</v>
      </c>
      <c r="D1" t="s">
        <v>1</v>
      </c>
      <c r="H1" t="s">
        <v>2</v>
      </c>
      <c r="I1" s="1">
        <v>43464</v>
      </c>
      <c r="J1" s="1">
        <v>43099</v>
      </c>
      <c r="K1" s="1">
        <v>42734</v>
      </c>
    </row>
    <row r="2" spans="1:11" ht="15.5" x14ac:dyDescent="0.35">
      <c r="C2" t="s">
        <v>2744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46142</v>
      </c>
      <c r="H3" s="1">
        <f>IFERROR(INDEX(D3:G3,COUNT(D3:G3)),"")</f>
        <v>46142</v>
      </c>
    </row>
    <row r="4" spans="1:11" ht="15.5" x14ac:dyDescent="0.35">
      <c r="B4" t="s">
        <v>4</v>
      </c>
      <c r="C4" t="s">
        <v>5</v>
      </c>
      <c r="D4" s="2">
        <f>IFERROR(INDEX(D51:D500,MATCH($C$4,$C$51:$C$500,0)),"")</f>
        <v>729172575</v>
      </c>
      <c r="H4" s="2">
        <f>IFERROR(SUM(D4:G4)*(4/MAX(1,COUNT(D4:G4))),"")</f>
        <v>2916690300</v>
      </c>
      <c r="I4" s="2">
        <f>IFERROR(INDEX(I51:I500,MATCH($C$4,$C$51:$C$500,0)),"")</f>
        <v>3000000000</v>
      </c>
      <c r="J4" s="2">
        <f>IFERROR(INDEX(J51:J500,MATCH($C$4,$C$51:$C$500,0)),"")</f>
        <v>3748725250</v>
      </c>
      <c r="K4" s="2">
        <f>IFERROR(INDEX(K51:K500,MATCH($C$4,$C$51:$C$500,0)),"")</f>
        <v>2913150000</v>
      </c>
    </row>
    <row r="5" spans="1:11" ht="15.5" x14ac:dyDescent="0.35">
      <c r="B5" t="s">
        <v>6</v>
      </c>
      <c r="C5" t="s">
        <v>7</v>
      </c>
      <c r="D5" s="2">
        <f>IFERROR(INDEX(D51:D500,MATCH($C$5,$C$51:$C$500,0)),"")</f>
        <v>-15790384383</v>
      </c>
      <c r="H5" s="2">
        <f>IFERROR(SUM(D5:G5)*(4/MAX(1,COUNT(D5:G5))),"")</f>
        <v>-63161537532</v>
      </c>
      <c r="I5" s="2">
        <f>IFERROR(INDEX(I51:I500,MATCH($C$5,$C$51:$C$500,0)),"")</f>
        <v>-13198739327</v>
      </c>
      <c r="J5" s="2">
        <f>IFERROR(INDEX(J51:J500,MATCH($C$5,$C$51:$C$500,0)),"")</f>
        <v>-9760694</v>
      </c>
      <c r="K5" s="2">
        <f>IFERROR(INDEX(K51:K500,MATCH($C$5,$C$51:$C$500,0)),"")</f>
        <v>-409195771</v>
      </c>
    </row>
    <row r="6" spans="1:11" ht="15.5" x14ac:dyDescent="0.35">
      <c r="B6" t="s">
        <v>8</v>
      </c>
      <c r="C6" t="s">
        <v>9</v>
      </c>
      <c r="D6" s="2">
        <f>IFERROR(INDEX(D51:D500,MATCH($C$6,$C$51:$C$500,0)),"")</f>
        <v>-2004985925</v>
      </c>
      <c r="H6" s="2">
        <f>IFERROR(INDEX(D6:G6,COUNT(D6:G6)),"")</f>
        <v>-2004985925</v>
      </c>
      <c r="I6" s="2">
        <f>IFERROR(INDEX(I51:I500,MATCH($C$6,$C$51:$C$500,0)),"")</f>
        <v>15203553590</v>
      </c>
      <c r="J6" s="2">
        <f>IFERROR(INDEX(J51:J500,MATCH($C$6,$C$51:$C$500,0)),"")</f>
        <v>28402292917</v>
      </c>
      <c r="K6" s="2">
        <f>IFERROR(INDEX(K51:K500,MATCH($C$6,$C$51:$C$500,0)),"")</f>
        <v>28274553611</v>
      </c>
    </row>
    <row r="7" spans="1:11" ht="15.5" x14ac:dyDescent="0.35">
      <c r="B7" t="s">
        <v>10</v>
      </c>
      <c r="C7" t="s">
        <v>11</v>
      </c>
      <c r="D7" s="3">
        <f>IFERROR(INDEX(D51:D500,MATCH($C$7,$C$51:$C$500,0))/1000000000,"")</f>
        <v>0.44</v>
      </c>
      <c r="H7" s="3">
        <f>IFERROR(INDEX(D7:G7,COUNT(D7:G7)),"")</f>
        <v>0.44</v>
      </c>
      <c r="I7" s="3">
        <f>IFERROR(INDEX(I51:I500,MATCH($C$7,$C$51:$C$500,0))/1000000000,"")</f>
        <v>0.44</v>
      </c>
      <c r="J7" s="3">
        <f>IFERROR(INDEX(J51:J500,MATCH($C$7,$C$51:$C$500,0))/1000000000,"")</f>
        <v>0.44</v>
      </c>
      <c r="K7" s="3">
        <f>IFERROR(INDEX(K51:K500,MATCH($C$7,$C$51:$C$500,0))/1000000000,"")</f>
        <v>0.44</v>
      </c>
    </row>
    <row r="8" spans="1:1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-8000000000</v>
      </c>
      <c r="J8" s="2">
        <f>IFERROR(INDEX(J51:J500,MATCH($C$8,$C$51:$C$500,0)),"")</f>
        <v>0</v>
      </c>
      <c r="K8" s="2">
        <f>IFERROR(INDEX(K51:K500,MATCH($C$8,$C$51:$C$500,0)),"")</f>
        <v>1000000000</v>
      </c>
    </row>
    <row r="9" spans="1:11" ht="15.5" x14ac:dyDescent="0.35">
      <c r="A9" t="s">
        <v>15</v>
      </c>
      <c r="C9" t="s">
        <v>16</v>
      </c>
      <c r="D9" s="3">
        <f>IFERROR(INDEX(D51:D500,MATCH("Free cash flow per share (Quarter)",$C$51:$C$500,0)),"")</f>
        <v>-4.53</v>
      </c>
      <c r="H9" s="3">
        <f>IFERROR(INDEX(D9:G9,COUNT(D9:G9)),"")</f>
        <v>-4.53</v>
      </c>
      <c r="I9" s="3">
        <f>IFERROR(INDEX(I51:I500,MATCH($C$9,$C$51:$C$500,0)),"")</f>
        <v>-18.03</v>
      </c>
      <c r="J9" s="3">
        <f>IFERROR(INDEX(J51:J500,MATCH($C$9,$C$51:$C$500,0)),"")</f>
        <v>0.06</v>
      </c>
      <c r="K9" s="3">
        <f>IFERROR(INDEX(K51:K500,MATCH($C$9,$C$51:$C$500,0)),"")</f>
        <v>1.99</v>
      </c>
    </row>
    <row r="10" spans="1:11" ht="15.5" x14ac:dyDescent="0.35">
      <c r="C10" t="s">
        <v>17</v>
      </c>
      <c r="D10" s="3" t="str">
        <f ca="1">IFERROR(IF(D9=0,"",D2/D9),"")</f>
        <v/>
      </c>
      <c r="I10" s="3" t="str">
        <f ca="1">IFERROR(IF(I9=0,"",I2/I9),"")</f>
        <v/>
      </c>
      <c r="J10" s="3" t="str">
        <f ca="1">IFERROR(IF(J9=0,"",J2/J9),"")</f>
        <v/>
      </c>
      <c r="K10" s="3" t="str">
        <f ca="1">IFERROR(IF(K9=0,"",K2/K9),"")</f>
        <v/>
      </c>
    </row>
    <row r="11" spans="1:11" ht="15.5" x14ac:dyDescent="0.35">
      <c r="B11" t="s">
        <v>18</v>
      </c>
      <c r="C11" t="s">
        <v>19</v>
      </c>
      <c r="D11" s="2">
        <f>IFERROR(INDEX(D51:D500,MATCH($C$11,$C$51:$C$500,0)),"")</f>
        <v>320963713</v>
      </c>
      <c r="H11" s="2">
        <f>IFERROR(INDEX(D11:G11,COUNT(D11:G11)),"")</f>
        <v>320963713</v>
      </c>
      <c r="I11" s="2">
        <f>IFERROR(INDEX(I51:I500,MATCH($C$11,$C$51:$C$500,0)),"")</f>
        <v>41683149</v>
      </c>
      <c r="J11" s="2">
        <f>IFERROR(INDEX(J51:J500,MATCH($C$11,$C$51:$C$500,0)),"")</f>
        <v>146285757</v>
      </c>
      <c r="K11" s="2">
        <f>IFERROR(INDEX(K51:K500,MATCH($C$11,$C$51:$C$500,0)),"")</f>
        <v>101928000</v>
      </c>
    </row>
    <row r="12" spans="1:1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261000000000</v>
      </c>
      <c r="H12" s="2">
        <f>IFERROR(INDEX(D12:G12,COUNT(D12:G12)),"")</f>
        <v>261000000000</v>
      </c>
      <c r="I12" s="2">
        <f>IFERROR(INDEX(I51:I500,MATCH($C$12,$C$51:$C$500,0)),"")</f>
        <v>59000000000</v>
      </c>
      <c r="J12" s="2">
        <f>IFERROR(INDEX(J51:J500,MATCH($C$12,$C$51:$C$500,0)),"")</f>
        <v>51000000000</v>
      </c>
      <c r="K12" s="2">
        <f>IFERROR(INDEX(K51:K500,MATCH($C$12,$C$51:$C$500,0)),"")</f>
        <v>5000000000</v>
      </c>
    </row>
    <row r="13" spans="1:1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262000000000</v>
      </c>
      <c r="H13" s="2">
        <f>IFERROR(INDEX(D13:G13,COUNT(D13:G13)),"")</f>
        <v>262000000000</v>
      </c>
      <c r="I13" s="2">
        <f>IFERROR(INDEX(I51:I500,MATCH($C$13,$C$51:$C$500,0)),"")</f>
        <v>59000000000</v>
      </c>
      <c r="J13" s="2">
        <f>IFERROR(INDEX(J51:J500,MATCH($C$13,$C$51:$C$500,0)),"")</f>
        <v>51000000000</v>
      </c>
      <c r="K13" s="2">
        <f>IFERROR(INDEX(K51:K500,MATCH($C$13,$C$51:$C$500,0)),"")</f>
        <v>6000000000</v>
      </c>
    </row>
    <row r="14" spans="1:11" ht="15.5" x14ac:dyDescent="0.35">
      <c r="C14" t="s">
        <v>26</v>
      </c>
      <c r="D14" s="2">
        <f>IFERROR(INDEX(D51:D500,MATCH($C$14,$C$51:$C$500,0)),"")</f>
        <v>2575997018</v>
      </c>
      <c r="H14" s="2">
        <f>IFERROR(SUM(D14:G14)*(4/MAX(1,COUNT(D14:G14))),"")</f>
        <v>10303988072</v>
      </c>
      <c r="I14" s="2">
        <f>IFERROR(INDEX(I51:I500,MATCH($C$14,$C$51:$C$500,0)),"")</f>
        <v>-1860000</v>
      </c>
      <c r="J14" s="2">
        <f>IFERROR(INDEX(J51:J500,MATCH($C$14,$C$51:$C$500,0)),"")</f>
        <v>-667500</v>
      </c>
      <c r="K14" s="2">
        <f>IFERROR(INDEX(K51:K500,MATCH($C$14,$C$51:$C$500,0)),"")</f>
        <v>-605000</v>
      </c>
    </row>
    <row r="15" spans="1:1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-3647501419</v>
      </c>
      <c r="J15" s="2">
        <f>IFERROR(INDEX(J51:J500,MATCH($C$15,$C$51:$C$500,0)),"")</f>
        <v>449729386</v>
      </c>
      <c r="K15" s="2">
        <f>IFERROR(INDEX(K51:K500,MATCH($C$15,$C$51:$C$500,0)),"")</f>
        <v>0</v>
      </c>
    </row>
    <row r="16" spans="1:11" ht="15.5" x14ac:dyDescent="0.35">
      <c r="C16" t="s">
        <v>28</v>
      </c>
      <c r="D16" s="2">
        <f>IFERROR(INDEX(D51:D500,MATCH($C$16,$C$51:$C$500,0)),"")</f>
        <v>-15790384383</v>
      </c>
      <c r="H16" s="2">
        <f>IFERROR(SUM(D16:G16)*(4/MAX(1,COUNT(D16:G16))),"")</f>
        <v>-63161537532</v>
      </c>
      <c r="I16" s="2">
        <f>IFERROR(INDEX(I51:I500,MATCH($C$16,$C$51:$C$500,0)),"")</f>
        <v>-10880888908</v>
      </c>
      <c r="J16" s="2">
        <f>IFERROR(INDEX(J51:J500,MATCH($C$16,$C$51:$C$500,0)),"")</f>
        <v>-287760080</v>
      </c>
      <c r="K16" s="2">
        <f>IFERROR(INDEX(K51:K500,MATCH($C$16,$C$51:$C$500,0)),"")</f>
        <v>-642590771</v>
      </c>
    </row>
    <row r="17" spans="1:11" ht="15.5" x14ac:dyDescent="0.35">
      <c r="A17" t="s">
        <v>29</v>
      </c>
    </row>
    <row r="18" spans="1:11" ht="15.5" x14ac:dyDescent="0.35">
      <c r="A18" t="s">
        <v>30</v>
      </c>
      <c r="D18" t="s">
        <v>1</v>
      </c>
      <c r="H18" t="s">
        <v>2</v>
      </c>
      <c r="I18" t="s">
        <v>38</v>
      </c>
      <c r="J18" t="s">
        <v>39</v>
      </c>
      <c r="K18" t="s">
        <v>40</v>
      </c>
    </row>
    <row r="19" spans="1:11" ht="15.5" x14ac:dyDescent="0.35">
      <c r="A19" t="s">
        <v>49</v>
      </c>
      <c r="C19" t="s">
        <v>50</v>
      </c>
    </row>
    <row r="20" spans="1:1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11</v>
      </c>
      <c r="D21" s="2">
        <f>IFERROR(INDEX(D51:D500,MATCH($C$7,$C$51:$C$500,0)),"")</f>
        <v>440000000</v>
      </c>
      <c r="H21" s="2">
        <f>IFERROR(INDEX(D21:G21,COUNT(D21:G21)),"")</f>
        <v>440000000</v>
      </c>
      <c r="I21" s="2">
        <f>IFERROR(INDEX(I51:I500,MATCH($C$7,$C$51:$C$500,0)),"")</f>
        <v>440000000</v>
      </c>
      <c r="J21" s="2">
        <f>IFERROR(INDEX(J51:J500,MATCH($C$7,$C$51:$C$500,0)),"")</f>
        <v>440000000</v>
      </c>
      <c r="K21" s="2">
        <f>IFERROR(INDEX(K51:K500,MATCH($C$7,$C$51:$C$500,0)),"")</f>
        <v>440000000</v>
      </c>
    </row>
    <row r="23" spans="1:11" ht="15.5" x14ac:dyDescent="0.35">
      <c r="B23" t="s">
        <v>53</v>
      </c>
      <c r="C23" t="s">
        <v>54</v>
      </c>
      <c r="D23" s="3">
        <f>IFERROR(D5/D6*100,"")</f>
        <v>787.55587189471169</v>
      </c>
      <c r="H23" s="3">
        <f>IFERROR(H5/H6*100,"")</f>
        <v>3150.2234875788467</v>
      </c>
      <c r="I23" s="3">
        <f>IFERROR(I5/I6*100,"")</f>
        <v>-86.813515332897907</v>
      </c>
      <c r="J23" s="3">
        <f>IFERROR(J5/J6*100,"")</f>
        <v>-3.4365866264824706E-2</v>
      </c>
      <c r="K23" s="3">
        <f>IFERROR(K5/K6*100,"")</f>
        <v>-1.4472227453338309</v>
      </c>
    </row>
    <row r="24" spans="1:11" ht="15.5" x14ac:dyDescent="0.35">
      <c r="C24" t="s">
        <v>55</v>
      </c>
      <c r="D24" s="4" t="str">
        <f>IFERROR(_xlfn.RRI(5,I23,D23),"")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56</v>
      </c>
      <c r="C25" t="s">
        <v>57</v>
      </c>
      <c r="D25" s="3">
        <f>IFERROR(INDEX(D51:D500,MATCH($A$25,$C$51:$C$500,0)),"")</f>
        <v>-35.68</v>
      </c>
      <c r="H25" s="3">
        <f>IFERROR(INDEX(D25:G25,COUNT(D25:G25)),"")</f>
        <v>-35.68</v>
      </c>
      <c r="I25" s="3">
        <f>IFERROR(INDEX(I51:I500,MATCH($C$25,$C$51:$C$500,0)),"")</f>
        <v>-32.83</v>
      </c>
      <c r="J25" s="3">
        <f>IFERROR(INDEX(J51:J500,MATCH($C$25,$C$51:$C$500,0)),"")</f>
        <v>0.37</v>
      </c>
      <c r="K25" s="3">
        <f>IFERROR(INDEX(K51:K500,MATCH($C$25,$C$51:$C$500,0)),"")</f>
        <v>-1.45</v>
      </c>
    </row>
    <row r="26" spans="1:11" ht="15.5" x14ac:dyDescent="0.35">
      <c r="C26" t="s">
        <v>58</v>
      </c>
      <c r="D26" s="4">
        <f>IFERROR(_xlfn.RRI(5,I25,D25),"")</f>
        <v>1.6788890856263672E-2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59</v>
      </c>
      <c r="D27" s="3">
        <f>IFERROR(D4/D21,"")</f>
        <v>1.6572103977272727</v>
      </c>
      <c r="H27" s="3">
        <f>IFERROR(H4/H21,"")</f>
        <v>6.628841590909091</v>
      </c>
      <c r="I27" s="3">
        <f>IFERROR(I4/I21,"")</f>
        <v>6.8181818181818183</v>
      </c>
      <c r="J27" s="3">
        <f>IFERROR(J4/J21,"")</f>
        <v>8.5198301136363632</v>
      </c>
      <c r="K27" s="3">
        <f>IFERROR(K4/K21,"")</f>
        <v>6.6207954545454548</v>
      </c>
    </row>
    <row r="28" spans="1:11" ht="15.5" x14ac:dyDescent="0.35">
      <c r="C28" t="s">
        <v>60</v>
      </c>
      <c r="D28" s="4">
        <f>IFERROR(_xlfn.RRI(5,I27,D27),"")</f>
        <v>-0.24639839583444256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61</v>
      </c>
      <c r="H29" s="4">
        <f>IFERROR(((H25-I25)/I25)*100%,"")</f>
        <v>8.6810843740481314E-2</v>
      </c>
      <c r="I29" s="4">
        <f>IFERROR(((I25-J25)/J25)*100%,"")</f>
        <v>-89.729729729729726</v>
      </c>
      <c r="J29" s="4">
        <f>IFERROR(((J25-K25)/K25)*100%,"")</f>
        <v>-1.2551724137931033</v>
      </c>
      <c r="K29" s="4" t="str">
        <f>IFERROR(((K25-L25)/L25)*100%,"")</f>
        <v/>
      </c>
    </row>
    <row r="30" spans="1:11" ht="15.5" x14ac:dyDescent="0.35">
      <c r="C30" t="s">
        <v>62</v>
      </c>
      <c r="H30" s="4">
        <f>IFERROR(((H27-I27)/I27)*100%,"")</f>
        <v>-2.7769900000000014E-2</v>
      </c>
      <c r="I30" s="4">
        <f>IFERROR(((I27-J27)/J27)*100%,"")</f>
        <v>-0.199727960858161</v>
      </c>
      <c r="J30" s="4">
        <f>IFERROR(((J27-K27)/K27)*100%,"")</f>
        <v>0.28682877641041471</v>
      </c>
      <c r="K30" s="4" t="str">
        <f>IFERROR(((K27-L27)/L27)*100%,"")</f>
        <v/>
      </c>
    </row>
    <row r="32" spans="1:1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-4.53</v>
      </c>
      <c r="H32" s="3">
        <f>IFERROR(INDEX(D32:G32,COUNT(D32:G32)),"")</f>
        <v>-4.53</v>
      </c>
      <c r="I32" s="3">
        <f>IFERROR(INDEX(I51:I500,MATCH($C$32,$C$51:$C$500,0)),"")</f>
        <v>34.35</v>
      </c>
      <c r="J32" s="3">
        <f>IFERROR(INDEX(J51:J500,MATCH($C$32,$C$51:$C$500,0)),"")</f>
        <v>64.17</v>
      </c>
      <c r="K32" s="3">
        <f>IFERROR(INDEX(K51:K500,MATCH($C$32,$C$51:$C$500,0)),"")</f>
        <v>63.88</v>
      </c>
    </row>
    <row r="33" spans="1:1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-15.67</v>
      </c>
      <c r="H33" s="3">
        <f>IFERROR(INDEX(D33:G33,COUNT(D33:G33)),"")</f>
        <v>-15.67</v>
      </c>
      <c r="I33" s="3">
        <f>IFERROR(INDEX(I51:I500,MATCH($C$33,$C$51:$C$500,0)),"")</f>
        <v>2.68</v>
      </c>
      <c r="J33" s="3">
        <f>IFERROR(INDEX(J51:J500,MATCH($C$33,$C$51:$C$500,0)),"")</f>
        <v>2.9</v>
      </c>
      <c r="K33" s="3">
        <f>IFERROR(INDEX(K51:K500,MATCH($C$33,$C$51:$C$500,0)),"")</f>
        <v>2.57</v>
      </c>
    </row>
    <row r="34" spans="1:1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-1.99</v>
      </c>
      <c r="H34" s="3">
        <f>IFERROR(INDEX(D34:G34,COUNT(D34:G34)),"")</f>
        <v>-1.99</v>
      </c>
      <c r="I34" s="3">
        <f>IFERROR(INDEX(I51:I500,MATCH($C$34,$C$51:$C$500,0)),"")</f>
        <v>-2.8</v>
      </c>
      <c r="J34" s="3">
        <f>IFERROR(INDEX(J51:J500,MATCH($C$34,$C$51:$C$500,0)),"")</f>
        <v>502.7</v>
      </c>
      <c r="K34" s="3">
        <f>IFERROR(INDEX(K51:K500,MATCH($C$34,$C$51:$C$500,0)),"")</f>
        <v>-113.1</v>
      </c>
    </row>
    <row r="35" spans="1:1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43.1</v>
      </c>
      <c r="H35" s="3">
        <f>IFERROR(INDEX(D35:G35,COUNT(D35:G35)),"")</f>
        <v>43.1</v>
      </c>
      <c r="I35" s="3">
        <f>IFERROR(INDEX(I51:I500,MATCH($C$35,$C$51:$C$500,0)),"")</f>
        <v>13.57</v>
      </c>
      <c r="J35" s="3">
        <f>IFERROR(INDEX(J51:J500,MATCH($C$35,$C$51:$C$500,0)),"")</f>
        <v>21.96</v>
      </c>
      <c r="K35" s="3">
        <f>IFERROR(INDEX(K51:K500,MATCH($C$35,$C$51:$C$500,0)),"")</f>
        <v>24.92</v>
      </c>
    </row>
    <row r="36" spans="1:1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1709</v>
      </c>
      <c r="E50" t="s">
        <v>2421</v>
      </c>
      <c r="F50" t="s">
        <v>2422</v>
      </c>
      <c r="G50" t="s">
        <v>2423</v>
      </c>
      <c r="H50" t="s">
        <v>2424</v>
      </c>
      <c r="I50" t="s">
        <v>38</v>
      </c>
      <c r="J50" t="s">
        <v>39</v>
      </c>
      <c r="K50" t="s">
        <v>40</v>
      </c>
    </row>
    <row r="51" spans="2:11" ht="15.5" x14ac:dyDescent="0.35">
      <c r="B51" t="s">
        <v>84</v>
      </c>
      <c r="C51" t="s">
        <v>5</v>
      </c>
      <c r="D51" s="5">
        <v>729172575</v>
      </c>
      <c r="E51" s="5">
        <v>1370812586</v>
      </c>
      <c r="F51" s="5">
        <v>1179379622</v>
      </c>
      <c r="G51" s="5">
        <v>250901351</v>
      </c>
      <c r="I51" s="5">
        <v>3000000000</v>
      </c>
      <c r="J51" s="5">
        <v>3748725250</v>
      </c>
      <c r="K51" s="5">
        <v>2913150000</v>
      </c>
    </row>
    <row r="52" spans="2:11" ht="15.5" x14ac:dyDescent="0.35">
      <c r="C52" t="s">
        <v>85</v>
      </c>
      <c r="D52" s="5">
        <v>-12000000</v>
      </c>
      <c r="E52" s="5">
        <v>-12000000</v>
      </c>
      <c r="F52" s="5">
        <v>-276097700</v>
      </c>
      <c r="G52" s="5">
        <v>552553624</v>
      </c>
      <c r="I52" s="5">
        <v>-716324097</v>
      </c>
      <c r="J52" s="5">
        <v>-1235431690</v>
      </c>
    </row>
    <row r="53" spans="2:11" ht="15.5" x14ac:dyDescent="0.35">
      <c r="C53" t="s">
        <v>86</v>
      </c>
      <c r="D53" s="5">
        <v>717172575</v>
      </c>
      <c r="E53" s="5">
        <v>1358812586</v>
      </c>
      <c r="F53" s="5">
        <v>903281922</v>
      </c>
      <c r="G53" s="5">
        <v>803454975</v>
      </c>
      <c r="I53" s="5">
        <v>2283675903</v>
      </c>
      <c r="J53" s="5">
        <v>2513293560</v>
      </c>
      <c r="K53" s="5">
        <v>2913150000</v>
      </c>
    </row>
    <row r="54" spans="2:11" ht="15.5" x14ac:dyDescent="0.35">
      <c r="C54" t="s">
        <v>87</v>
      </c>
      <c r="D54" s="5">
        <v>-780887547</v>
      </c>
      <c r="E54" s="5">
        <v>-786436486</v>
      </c>
      <c r="F54" s="5">
        <v>-316443536</v>
      </c>
      <c r="G54" s="5">
        <v>-3384302357</v>
      </c>
      <c r="I54" s="5">
        <v>-4848416893</v>
      </c>
      <c r="J54" s="5">
        <v>-2760731000</v>
      </c>
      <c r="K54" s="5">
        <v>-3225180631</v>
      </c>
    </row>
    <row r="55" spans="2:11" ht="15.5" x14ac:dyDescent="0.35">
      <c r="C55" t="s">
        <v>88</v>
      </c>
      <c r="D55" s="5">
        <v>-780887547</v>
      </c>
      <c r="E55" s="5">
        <v>-786436486</v>
      </c>
      <c r="F55" s="5">
        <v>-316443536</v>
      </c>
      <c r="G55" s="5">
        <v>-3384302357</v>
      </c>
      <c r="I55" s="5">
        <v>-4848416893</v>
      </c>
      <c r="J55" s="5">
        <v>-2760731000</v>
      </c>
      <c r="K55" s="5">
        <v>-3225180631</v>
      </c>
    </row>
    <row r="56" spans="2:11" ht="15.5" x14ac:dyDescent="0.35">
      <c r="C56" t="s">
        <v>91</v>
      </c>
      <c r="D56" s="5">
        <v>-63714972</v>
      </c>
      <c r="E56" s="5">
        <v>572376100</v>
      </c>
      <c r="F56" s="5">
        <v>586838386</v>
      </c>
      <c r="G56" s="5">
        <v>-2580847382</v>
      </c>
      <c r="I56" s="5">
        <v>-2564740990</v>
      </c>
      <c r="J56" s="5">
        <v>-247437440</v>
      </c>
      <c r="K56" s="5">
        <v>-312030631</v>
      </c>
    </row>
    <row r="57" spans="2:11" ht="15.5" x14ac:dyDescent="0.35">
      <c r="C57" t="s">
        <v>92</v>
      </c>
      <c r="D57" s="5">
        <v>-15726669411</v>
      </c>
      <c r="E57" s="5">
        <v>-2577279618</v>
      </c>
      <c r="F57" s="5">
        <v>-90000</v>
      </c>
      <c r="G57" s="5">
        <v>-8315677918</v>
      </c>
      <c r="I57" s="5">
        <v>-8316147918</v>
      </c>
      <c r="J57" s="5">
        <v>-40322640</v>
      </c>
      <c r="K57" s="5">
        <v>-330560140</v>
      </c>
    </row>
    <row r="58" spans="2:11" ht="15.5" x14ac:dyDescent="0.35">
      <c r="C58" t="s">
        <v>26</v>
      </c>
      <c r="D58" s="5">
        <v>2575997018</v>
      </c>
      <c r="E58" s="5">
        <v>-2576688318</v>
      </c>
      <c r="F58" s="5">
        <v>-90000</v>
      </c>
      <c r="G58" s="5">
        <v>-1390000</v>
      </c>
      <c r="I58" s="5">
        <v>-1860000</v>
      </c>
      <c r="J58" s="5">
        <v>-667500</v>
      </c>
      <c r="K58" s="5">
        <v>-605000</v>
      </c>
    </row>
    <row r="59" spans="2:11" ht="15.5" x14ac:dyDescent="0.35">
      <c r="C59" t="s">
        <v>93</v>
      </c>
      <c r="D59" s="5">
        <v>-13786579411</v>
      </c>
    </row>
    <row r="60" spans="2:11" ht="15.5" x14ac:dyDescent="0.35">
      <c r="C60" t="s">
        <v>98</v>
      </c>
      <c r="D60" s="5">
        <v>-4516087018</v>
      </c>
      <c r="E60" s="5">
        <v>-591300</v>
      </c>
      <c r="G60" s="5">
        <v>-8314287918</v>
      </c>
      <c r="I60" s="5">
        <v>-8314287918</v>
      </c>
      <c r="J60" s="5">
        <v>-39655140</v>
      </c>
      <c r="K60" s="5">
        <v>-329955140</v>
      </c>
    </row>
    <row r="61" spans="2:11" ht="15.5" x14ac:dyDescent="0.35">
      <c r="C61" t="s">
        <v>99</v>
      </c>
      <c r="D61" s="5">
        <v>-15726669411</v>
      </c>
      <c r="E61" s="5">
        <v>-2577279618</v>
      </c>
      <c r="F61" s="5">
        <v>-90000</v>
      </c>
      <c r="G61" s="5">
        <v>-8315677918</v>
      </c>
      <c r="I61" s="5">
        <v>-8316147918</v>
      </c>
      <c r="J61" s="5">
        <v>-40322640</v>
      </c>
      <c r="K61" s="5">
        <v>-330560140</v>
      </c>
    </row>
    <row r="62" spans="2:11" ht="15.5" x14ac:dyDescent="0.35">
      <c r="C62" t="s">
        <v>28</v>
      </c>
      <c r="D62" s="5">
        <v>-15790384383</v>
      </c>
      <c r="E62" s="5">
        <v>-2004903518</v>
      </c>
      <c r="F62" s="5">
        <v>586748386</v>
      </c>
      <c r="G62" s="5">
        <v>-10896525300</v>
      </c>
      <c r="I62" s="5">
        <v>-10880888908</v>
      </c>
      <c r="J62" s="5">
        <v>-287760080</v>
      </c>
      <c r="K62" s="5">
        <v>-642590771</v>
      </c>
    </row>
    <row r="63" spans="2:11" ht="15.5" x14ac:dyDescent="0.35">
      <c r="C63" t="s">
        <v>27</v>
      </c>
      <c r="G63" s="5">
        <v>-3647501419</v>
      </c>
      <c r="I63" s="5">
        <v>-3647501419</v>
      </c>
      <c r="J63" s="5">
        <v>449729386</v>
      </c>
    </row>
    <row r="64" spans="2:11" ht="15.5" x14ac:dyDescent="0.35">
      <c r="C64" t="s">
        <v>102</v>
      </c>
      <c r="D64" s="5">
        <v>-15790384383</v>
      </c>
      <c r="E64" s="5">
        <v>-2004903518</v>
      </c>
      <c r="F64" s="5">
        <v>586748386</v>
      </c>
      <c r="G64" s="5">
        <v>-14544026719</v>
      </c>
      <c r="I64" s="5">
        <v>-14528390327</v>
      </c>
      <c r="J64" s="5">
        <v>161969306</v>
      </c>
      <c r="K64" s="5">
        <v>-642590771</v>
      </c>
    </row>
    <row r="65" spans="2:11" ht="15.5" x14ac:dyDescent="0.35">
      <c r="C65" t="s">
        <v>103</v>
      </c>
      <c r="G65" s="5">
        <v>1329651000</v>
      </c>
      <c r="I65" s="5">
        <v>1329651000</v>
      </c>
      <c r="J65" s="5">
        <v>-171730000</v>
      </c>
      <c r="K65" s="5">
        <v>233395000</v>
      </c>
    </row>
    <row r="66" spans="2:11" ht="15.5" x14ac:dyDescent="0.35">
      <c r="C66" t="s">
        <v>104</v>
      </c>
      <c r="D66" s="5">
        <v>-15790384383</v>
      </c>
      <c r="E66" s="5">
        <v>-2004903518</v>
      </c>
      <c r="F66" s="5">
        <v>586748386</v>
      </c>
      <c r="G66" s="5">
        <v>-13214375719</v>
      </c>
      <c r="I66" s="5">
        <v>-13198739327</v>
      </c>
      <c r="J66" s="5">
        <v>-9760694</v>
      </c>
      <c r="K66" s="5">
        <v>-409195771</v>
      </c>
    </row>
    <row r="67" spans="2:11" ht="15.5" x14ac:dyDescent="0.35">
      <c r="C67" t="s">
        <v>105</v>
      </c>
      <c r="D67" s="5">
        <v>-15790384383</v>
      </c>
      <c r="E67" s="5">
        <v>-2004903518</v>
      </c>
      <c r="F67" s="5">
        <v>586748386</v>
      </c>
      <c r="G67" s="5">
        <v>-14544026719</v>
      </c>
      <c r="I67" s="5">
        <v>-14528390327</v>
      </c>
      <c r="J67" s="5">
        <v>161969306</v>
      </c>
      <c r="K67" s="5">
        <v>-642590771</v>
      </c>
    </row>
    <row r="68" spans="2:11" ht="15.5" x14ac:dyDescent="0.35">
      <c r="C68" t="s">
        <v>7</v>
      </c>
      <c r="D68" s="5">
        <v>-15790384383</v>
      </c>
      <c r="E68" s="5">
        <v>-2004903518</v>
      </c>
      <c r="F68" s="5">
        <v>586748386</v>
      </c>
      <c r="G68" s="5">
        <v>-13214375719</v>
      </c>
      <c r="I68" s="5">
        <v>-13198739327</v>
      </c>
      <c r="J68" s="5">
        <v>-9760694</v>
      </c>
      <c r="K68" s="5">
        <v>-409195771</v>
      </c>
    </row>
    <row r="69" spans="2:11" ht="15.5" x14ac:dyDescent="0.35">
      <c r="C69" t="s">
        <v>106</v>
      </c>
    </row>
    <row r="70" spans="2:11" ht="15.5" x14ac:dyDescent="0.35">
      <c r="C70" t="s">
        <v>107</v>
      </c>
      <c r="D70" s="5">
        <v>-15790384383</v>
      </c>
      <c r="E70" s="5">
        <v>-2004903518</v>
      </c>
      <c r="F70" s="5">
        <v>586748386</v>
      </c>
      <c r="G70" s="5">
        <v>-14544026719</v>
      </c>
      <c r="I70" s="5">
        <v>-14528390327</v>
      </c>
      <c r="J70" s="5">
        <v>161969306</v>
      </c>
      <c r="K70" s="5">
        <v>-642590771</v>
      </c>
    </row>
    <row r="71" spans="2:11" ht="15.5" x14ac:dyDescent="0.35">
      <c r="C71" t="s">
        <v>108</v>
      </c>
      <c r="D71" s="5">
        <v>-15790384383</v>
      </c>
      <c r="E71" s="5">
        <v>-2004903518</v>
      </c>
      <c r="F71" s="5">
        <v>586748386</v>
      </c>
      <c r="G71" s="5">
        <v>-13214375719</v>
      </c>
      <c r="I71" s="5">
        <v>-13198739327</v>
      </c>
      <c r="J71" s="5">
        <v>-9760694</v>
      </c>
      <c r="K71" s="5">
        <v>-409195771</v>
      </c>
    </row>
    <row r="72" spans="2:11" ht="15.5" x14ac:dyDescent="0.35">
      <c r="C72" t="s">
        <v>109</v>
      </c>
      <c r="D72" s="5">
        <v>-15790384383</v>
      </c>
      <c r="E72" s="5">
        <v>-2004903518</v>
      </c>
      <c r="F72" s="5">
        <v>586748386</v>
      </c>
      <c r="G72" s="5">
        <v>-13214375719</v>
      </c>
      <c r="I72" s="5">
        <v>-13198739327</v>
      </c>
      <c r="J72" s="5">
        <v>-9760694</v>
      </c>
      <c r="K72" s="5">
        <v>-409195771</v>
      </c>
    </row>
    <row r="74" spans="2:11" ht="15.5" x14ac:dyDescent="0.35">
      <c r="B74" t="s">
        <v>110</v>
      </c>
      <c r="C74" t="s">
        <v>111</v>
      </c>
    </row>
    <row r="75" spans="2:11" ht="15.5" x14ac:dyDescent="0.35">
      <c r="C75" t="s">
        <v>112</v>
      </c>
    </row>
    <row r="76" spans="2:11" ht="15.5" x14ac:dyDescent="0.35">
      <c r="C76" t="s">
        <v>19</v>
      </c>
      <c r="D76" s="5">
        <v>320963713</v>
      </c>
      <c r="E76" s="5">
        <v>384868685</v>
      </c>
      <c r="F76" s="5">
        <v>393931535</v>
      </c>
      <c r="G76" s="5">
        <v>41683149</v>
      </c>
      <c r="I76" s="5">
        <v>41683149</v>
      </c>
      <c r="J76" s="5">
        <v>146285757</v>
      </c>
      <c r="K76" s="5">
        <v>101928000</v>
      </c>
    </row>
    <row r="77" spans="2:11" ht="15.5" x14ac:dyDescent="0.35">
      <c r="C77" t="s">
        <v>118</v>
      </c>
      <c r="D77" s="5">
        <v>3669092700</v>
      </c>
      <c r="E77" s="5">
        <v>2669092700</v>
      </c>
      <c r="J77" s="5">
        <v>4400898710</v>
      </c>
      <c r="K77" s="5">
        <v>4400898710</v>
      </c>
    </row>
    <row r="78" spans="2:11" ht="15.5" x14ac:dyDescent="0.35">
      <c r="C78" t="s">
        <v>116</v>
      </c>
    </row>
    <row r="79" spans="2:11" ht="15.5" x14ac:dyDescent="0.35">
      <c r="C79" t="s">
        <v>115</v>
      </c>
    </row>
    <row r="80" spans="2:11" ht="15.5" x14ac:dyDescent="0.35">
      <c r="C80" t="s">
        <v>119</v>
      </c>
      <c r="D80" s="5">
        <v>3669092700</v>
      </c>
      <c r="E80" s="5">
        <v>2669092700</v>
      </c>
      <c r="J80" s="5">
        <v>4400898710</v>
      </c>
      <c r="K80" s="5">
        <v>4400898710</v>
      </c>
    </row>
    <row r="81" spans="3:11" ht="15.5" x14ac:dyDescent="0.35">
      <c r="C81" t="s">
        <v>121</v>
      </c>
      <c r="D81" s="5">
        <v>3990056413</v>
      </c>
      <c r="E81" s="5">
        <v>3053961385</v>
      </c>
      <c r="F81" s="5">
        <v>393931535</v>
      </c>
      <c r="G81" s="5">
        <v>41683149</v>
      </c>
      <c r="I81" s="5">
        <v>41683149</v>
      </c>
      <c r="J81" s="5">
        <v>4547184467</v>
      </c>
      <c r="K81" s="5">
        <v>4502826710</v>
      </c>
    </row>
    <row r="82" spans="3:11" ht="15.5" x14ac:dyDescent="0.35">
      <c r="C82" t="s">
        <v>122</v>
      </c>
    </row>
    <row r="83" spans="3:11" ht="15.5" x14ac:dyDescent="0.35">
      <c r="C83" t="s">
        <v>124</v>
      </c>
      <c r="D83" s="5">
        <v>4585005250</v>
      </c>
      <c r="E83" s="5">
        <v>6639521675</v>
      </c>
      <c r="F83" s="5">
        <v>6639521675</v>
      </c>
      <c r="G83" s="5">
        <v>6639521675</v>
      </c>
      <c r="I83" s="5">
        <v>6639521675</v>
      </c>
      <c r="J83" s="5">
        <v>6639521675</v>
      </c>
      <c r="K83" s="5">
        <v>6522021675</v>
      </c>
    </row>
    <row r="84" spans="3:11" ht="15.5" x14ac:dyDescent="0.35">
      <c r="C84" t="s">
        <v>123</v>
      </c>
      <c r="D84" s="5">
        <v>245396105585</v>
      </c>
      <c r="E84" s="5">
        <v>45396105585</v>
      </c>
      <c r="F84" s="5">
        <v>45396105585</v>
      </c>
      <c r="G84" s="5">
        <v>45396105585</v>
      </c>
      <c r="I84" s="5">
        <v>45396105585</v>
      </c>
      <c r="J84" s="5">
        <v>45396105585</v>
      </c>
    </row>
    <row r="85" spans="3:11" ht="15.5" x14ac:dyDescent="0.35">
      <c r="C85" t="s">
        <v>125</v>
      </c>
      <c r="D85" s="5">
        <v>5740214274</v>
      </c>
      <c r="E85" s="5">
        <v>5740214274</v>
      </c>
      <c r="F85" s="5">
        <v>5740214274</v>
      </c>
      <c r="G85" s="5">
        <v>5740214274</v>
      </c>
      <c r="I85" s="5">
        <v>5740214274</v>
      </c>
      <c r="J85" s="5">
        <v>9387715693</v>
      </c>
      <c r="K85" s="5">
        <v>8937986307</v>
      </c>
    </row>
    <row r="86" spans="3:11" ht="15.5" x14ac:dyDescent="0.35">
      <c r="C86" t="s">
        <v>98</v>
      </c>
      <c r="D86" s="5">
        <v>179869000</v>
      </c>
      <c r="E86" s="5">
        <v>179869000</v>
      </c>
      <c r="F86" s="5">
        <v>179869000</v>
      </c>
      <c r="G86" s="5">
        <v>179869000</v>
      </c>
      <c r="I86" s="5">
        <v>179869000</v>
      </c>
      <c r="J86" s="5">
        <v>6680607000</v>
      </c>
      <c r="K86" s="5">
        <v>5636087000</v>
      </c>
    </row>
    <row r="87" spans="3:11" ht="15.5" x14ac:dyDescent="0.35">
      <c r="C87" t="s">
        <v>127</v>
      </c>
      <c r="D87" s="5">
        <v>255721325109</v>
      </c>
      <c r="E87" s="5">
        <v>74507904520</v>
      </c>
      <c r="F87" s="5">
        <v>74507904520</v>
      </c>
      <c r="G87" s="5">
        <v>74507904520</v>
      </c>
      <c r="I87" s="5">
        <v>74507904520</v>
      </c>
      <c r="J87" s="5">
        <v>81655405939</v>
      </c>
      <c r="K87" s="5">
        <v>35692070968</v>
      </c>
    </row>
    <row r="88" spans="3:11" ht="15.5" x14ac:dyDescent="0.35">
      <c r="C88" t="s">
        <v>128</v>
      </c>
      <c r="D88" s="5">
        <v>259711381522</v>
      </c>
      <c r="E88" s="5">
        <v>77561865905</v>
      </c>
      <c r="F88" s="5">
        <v>74901836055</v>
      </c>
      <c r="G88" s="5">
        <v>74549587669</v>
      </c>
      <c r="I88" s="5">
        <v>74549587669</v>
      </c>
      <c r="J88" s="5">
        <v>86202590406</v>
      </c>
      <c r="K88" s="5">
        <v>40194897678</v>
      </c>
    </row>
    <row r="89" spans="3:11" ht="15.5" x14ac:dyDescent="0.35">
      <c r="C89" t="s">
        <v>129</v>
      </c>
    </row>
    <row r="90" spans="3:11" ht="15.5" x14ac:dyDescent="0.35">
      <c r="C90" t="s">
        <v>130</v>
      </c>
    </row>
    <row r="91" spans="3:11" ht="15.5" x14ac:dyDescent="0.35">
      <c r="C91" t="s">
        <v>131</v>
      </c>
      <c r="D91" s="5">
        <v>261536498447</v>
      </c>
      <c r="E91" s="5">
        <v>63596598447</v>
      </c>
      <c r="F91" s="5">
        <v>58931665079</v>
      </c>
      <c r="G91" s="5">
        <v>59166165079</v>
      </c>
      <c r="I91" s="5">
        <v>59166165079</v>
      </c>
      <c r="J91" s="5">
        <v>50989690489</v>
      </c>
      <c r="K91" s="5">
        <v>690672163</v>
      </c>
    </row>
    <row r="92" spans="3:11" ht="15.5" x14ac:dyDescent="0.35">
      <c r="C92" t="s">
        <v>132</v>
      </c>
      <c r="D92" s="5">
        <v>261523229697</v>
      </c>
      <c r="E92" s="5">
        <v>59583329697</v>
      </c>
      <c r="F92" s="5">
        <v>58866665079</v>
      </c>
      <c r="G92" s="5">
        <v>58866665079</v>
      </c>
      <c r="I92" s="5">
        <v>58866665079</v>
      </c>
      <c r="J92" s="5">
        <v>50989690489</v>
      </c>
    </row>
    <row r="93" spans="3:11" ht="15.5" x14ac:dyDescent="0.35">
      <c r="C93" t="s">
        <v>136</v>
      </c>
      <c r="J93" s="5">
        <v>130000000</v>
      </c>
    </row>
    <row r="94" spans="3:11" ht="15.5" x14ac:dyDescent="0.35">
      <c r="C94" t="s">
        <v>135</v>
      </c>
      <c r="D94" s="5">
        <v>13268750</v>
      </c>
      <c r="E94" s="5">
        <v>13268750</v>
      </c>
      <c r="G94" s="5">
        <v>169500000</v>
      </c>
      <c r="I94" s="5">
        <v>169500000</v>
      </c>
      <c r="K94" s="5">
        <v>690672163</v>
      </c>
    </row>
    <row r="95" spans="3:11" ht="15.5" x14ac:dyDescent="0.35">
      <c r="C95" t="s">
        <v>144</v>
      </c>
      <c r="D95" s="5">
        <v>179869000</v>
      </c>
      <c r="E95" s="5">
        <v>179869000</v>
      </c>
      <c r="F95" s="5">
        <v>179869000</v>
      </c>
      <c r="G95" s="5">
        <v>179869000</v>
      </c>
      <c r="I95" s="5">
        <v>179869000</v>
      </c>
      <c r="J95" s="5">
        <v>6810607000</v>
      </c>
      <c r="K95" s="5">
        <v>11229671904</v>
      </c>
    </row>
    <row r="96" spans="3:11" ht="15.5" x14ac:dyDescent="0.35">
      <c r="C96" t="s">
        <v>145</v>
      </c>
      <c r="D96" s="5">
        <v>179869000</v>
      </c>
      <c r="E96" s="5">
        <v>179869000</v>
      </c>
      <c r="F96" s="5">
        <v>179869000</v>
      </c>
      <c r="G96" s="5">
        <v>179869000</v>
      </c>
      <c r="I96" s="5">
        <v>179869000</v>
      </c>
      <c r="J96" s="5">
        <v>6810607000</v>
      </c>
      <c r="K96" s="5">
        <v>11229671904</v>
      </c>
    </row>
    <row r="97" spans="2:11" ht="15.5" x14ac:dyDescent="0.35">
      <c r="C97" t="s">
        <v>423</v>
      </c>
      <c r="K97" s="5">
        <v>5593584904</v>
      </c>
    </row>
    <row r="98" spans="2:11" ht="15.5" x14ac:dyDescent="0.35">
      <c r="C98" t="s">
        <v>150</v>
      </c>
      <c r="D98" s="5">
        <v>261716367447</v>
      </c>
      <c r="E98" s="5">
        <v>63776467447</v>
      </c>
      <c r="F98" s="5">
        <v>59111534079</v>
      </c>
      <c r="G98" s="5">
        <v>59346034079</v>
      </c>
      <c r="I98" s="5">
        <v>59346034079</v>
      </c>
      <c r="J98" s="5">
        <v>57800297489</v>
      </c>
      <c r="K98" s="5">
        <v>11920344067</v>
      </c>
    </row>
    <row r="99" spans="2:11" ht="15.5" x14ac:dyDescent="0.35">
      <c r="C99" t="s">
        <v>151</v>
      </c>
    </row>
    <row r="100" spans="2:11" ht="15.5" x14ac:dyDescent="0.35">
      <c r="C100" t="s">
        <v>152</v>
      </c>
      <c r="D100" s="5">
        <v>98763480650</v>
      </c>
      <c r="E100" s="5">
        <v>98763480650</v>
      </c>
      <c r="F100" s="5">
        <v>98763480650</v>
      </c>
      <c r="G100" s="5">
        <v>98763480650</v>
      </c>
      <c r="I100" s="5">
        <v>98763480650</v>
      </c>
      <c r="J100" s="5">
        <v>98763480650</v>
      </c>
      <c r="K100" s="5">
        <v>98763480650</v>
      </c>
    </row>
    <row r="101" spans="2:11" ht="15.5" x14ac:dyDescent="0.35">
      <c r="C101" t="s">
        <v>153</v>
      </c>
      <c r="D101" s="5">
        <v>3698150000</v>
      </c>
      <c r="E101" s="5">
        <v>3698150000</v>
      </c>
      <c r="F101" s="5">
        <v>3698150000</v>
      </c>
      <c r="G101" s="5">
        <v>3698150000</v>
      </c>
      <c r="I101" s="5">
        <v>3698150000</v>
      </c>
      <c r="J101" s="5">
        <v>3698150000</v>
      </c>
      <c r="K101" s="5">
        <v>3678150000</v>
      </c>
    </row>
    <row r="102" spans="2:11" ht="15.5" x14ac:dyDescent="0.35">
      <c r="C102" t="s">
        <v>154</v>
      </c>
      <c r="D102" s="5">
        <v>-104466616575</v>
      </c>
      <c r="E102" s="5">
        <v>-88676232192</v>
      </c>
      <c r="F102" s="5">
        <v>-86671328674</v>
      </c>
      <c r="G102" s="5">
        <v>-87258077060</v>
      </c>
      <c r="I102" s="5">
        <v>-87258077060</v>
      </c>
      <c r="J102" s="5">
        <v>-74059337733</v>
      </c>
      <c r="K102" s="5">
        <v>-74167077039</v>
      </c>
    </row>
    <row r="103" spans="2:11" ht="15.5" x14ac:dyDescent="0.35">
      <c r="C103" t="s">
        <v>341</v>
      </c>
    </row>
    <row r="104" spans="2:11" ht="15.5" x14ac:dyDescent="0.35">
      <c r="C104" t="s">
        <v>342</v>
      </c>
    </row>
    <row r="105" spans="2:11" ht="15.5" x14ac:dyDescent="0.35">
      <c r="C105" t="s">
        <v>343</v>
      </c>
      <c r="D105" s="5">
        <v>-104466616575</v>
      </c>
      <c r="E105" s="5">
        <v>-88676232192</v>
      </c>
      <c r="F105" s="5">
        <v>-86671328674</v>
      </c>
      <c r="G105" s="5">
        <v>-87258077060</v>
      </c>
      <c r="I105" s="5">
        <v>-87258077060</v>
      </c>
      <c r="J105" s="5">
        <v>-74059337733</v>
      </c>
      <c r="K105" s="5">
        <v>-74167077039</v>
      </c>
    </row>
    <row r="106" spans="2:11" ht="15.5" x14ac:dyDescent="0.35">
      <c r="C106" t="s">
        <v>155</v>
      </c>
    </row>
    <row r="107" spans="2:11" ht="15.5" x14ac:dyDescent="0.35">
      <c r="C107" t="s">
        <v>9</v>
      </c>
      <c r="D107" s="5">
        <v>-2004985925</v>
      </c>
      <c r="E107" s="5">
        <v>13785398458</v>
      </c>
      <c r="F107" s="5">
        <v>15790301976</v>
      </c>
      <c r="G107" s="5">
        <v>15203553590</v>
      </c>
      <c r="I107" s="5">
        <v>15203553590</v>
      </c>
      <c r="J107" s="5">
        <v>28402292917</v>
      </c>
      <c r="K107" s="5">
        <v>28274553611</v>
      </c>
    </row>
    <row r="108" spans="2:11" ht="15.5" x14ac:dyDescent="0.35">
      <c r="C108" t="s">
        <v>156</v>
      </c>
      <c r="D108" s="5">
        <v>259711381522</v>
      </c>
      <c r="E108" s="5">
        <v>77561865905</v>
      </c>
      <c r="F108" s="5">
        <v>74901836055</v>
      </c>
      <c r="G108" s="5">
        <v>74549587669</v>
      </c>
      <c r="I108" s="5">
        <v>74549587669</v>
      </c>
      <c r="J108" s="5">
        <v>86202590406</v>
      </c>
      <c r="K108" s="5">
        <v>40194897678</v>
      </c>
    </row>
    <row r="109" spans="2:11" ht="15.5" x14ac:dyDescent="0.35">
      <c r="C109" t="s">
        <v>157</v>
      </c>
      <c r="D109" s="5">
        <v>442589871</v>
      </c>
      <c r="E109" s="5">
        <v>442589871</v>
      </c>
      <c r="F109" s="5">
        <v>442589871</v>
      </c>
      <c r="G109" s="5">
        <v>442589871</v>
      </c>
      <c r="I109" s="5">
        <v>442589871</v>
      </c>
      <c r="J109" s="5">
        <v>442589871</v>
      </c>
      <c r="K109" s="5">
        <v>442589871</v>
      </c>
    </row>
    <row r="111" spans="2:11" ht="15.5" x14ac:dyDescent="0.35">
      <c r="B111" t="s">
        <v>158</v>
      </c>
      <c r="C111" t="s">
        <v>159</v>
      </c>
      <c r="D111" s="5">
        <v>-7003804972</v>
      </c>
      <c r="E111" s="5">
        <v>-725441168</v>
      </c>
      <c r="F111" s="5">
        <v>352248386</v>
      </c>
      <c r="G111" s="5">
        <v>-7867213590</v>
      </c>
      <c r="I111" s="5">
        <v>-7981577198</v>
      </c>
      <c r="J111" s="5">
        <v>24357757</v>
      </c>
      <c r="K111" s="5">
        <v>881135860</v>
      </c>
    </row>
    <row r="112" spans="2:11" ht="15.5" x14ac:dyDescent="0.35">
      <c r="C112" t="s">
        <v>344</v>
      </c>
      <c r="D112" s="5">
        <v>729172575</v>
      </c>
      <c r="E112" s="5">
        <v>1370812586</v>
      </c>
      <c r="F112" s="5">
        <v>1179379622</v>
      </c>
      <c r="G112" s="5">
        <v>250901351</v>
      </c>
      <c r="I112" s="5">
        <v>3000000000</v>
      </c>
      <c r="J112" s="5">
        <v>3748725250</v>
      </c>
      <c r="K112" s="5">
        <v>2913150000</v>
      </c>
    </row>
    <row r="113" spans="3:11" ht="15.5" x14ac:dyDescent="0.35">
      <c r="C113" t="s">
        <v>161</v>
      </c>
      <c r="D113" s="5">
        <v>-2732977547</v>
      </c>
      <c r="E113" s="5">
        <v>-3140929804</v>
      </c>
      <c r="F113" s="5">
        <v>-827131236</v>
      </c>
      <c r="G113" s="5">
        <v>-8118114941</v>
      </c>
      <c r="I113" s="5">
        <v>-10981577198</v>
      </c>
      <c r="J113" s="5">
        <v>-3724367493</v>
      </c>
      <c r="K113" s="5">
        <v>-2032014140</v>
      </c>
    </row>
    <row r="114" spans="3:11" ht="15.5" x14ac:dyDescent="0.35">
      <c r="C114" t="s">
        <v>453</v>
      </c>
    </row>
    <row r="115" spans="3:11" ht="15.5" x14ac:dyDescent="0.35">
      <c r="C115" t="s">
        <v>2745</v>
      </c>
      <c r="D115" s="5">
        <v>-1000000000</v>
      </c>
      <c r="E115" s="5">
        <v>-2669092700</v>
      </c>
    </row>
    <row r="116" spans="3:11" ht="15.5" x14ac:dyDescent="0.35">
      <c r="C116" t="s">
        <v>2746</v>
      </c>
      <c r="E116" s="5">
        <v>-156231250</v>
      </c>
    </row>
    <row r="117" spans="3:11" ht="15.5" x14ac:dyDescent="0.35">
      <c r="C117" t="s">
        <v>2747</v>
      </c>
      <c r="E117" s="5">
        <v>-130000000</v>
      </c>
    </row>
    <row r="118" spans="3:11" ht="15.5" x14ac:dyDescent="0.35">
      <c r="C118" t="s">
        <v>521</v>
      </c>
      <c r="D118" s="5">
        <v>-4000000000</v>
      </c>
      <c r="E118" s="5">
        <v>4000000000</v>
      </c>
    </row>
    <row r="119" spans="3:11" ht="15.5" x14ac:dyDescent="0.35">
      <c r="C119" t="s">
        <v>165</v>
      </c>
      <c r="D119" s="5">
        <v>1939900000</v>
      </c>
      <c r="E119" s="5">
        <v>716378318</v>
      </c>
      <c r="G119" s="5">
        <v>7876974590</v>
      </c>
      <c r="I119" s="5">
        <v>7876974590</v>
      </c>
      <c r="J119" s="5">
        <v>45416105585</v>
      </c>
    </row>
    <row r="120" spans="3:11" ht="15.5" x14ac:dyDescent="0.35">
      <c r="C120" t="s">
        <v>166</v>
      </c>
      <c r="D120" s="5">
        <v>5000000000</v>
      </c>
      <c r="J120" s="5">
        <v>-45396105585</v>
      </c>
      <c r="K120" s="5">
        <v>-820298000</v>
      </c>
    </row>
    <row r="121" spans="3:11" ht="15.5" x14ac:dyDescent="0.35">
      <c r="C121" t="s">
        <v>118</v>
      </c>
      <c r="K121" s="5">
        <v>-820298000</v>
      </c>
    </row>
    <row r="122" spans="3:11" ht="15.5" x14ac:dyDescent="0.35">
      <c r="C122" t="s">
        <v>123</v>
      </c>
      <c r="J122" s="5">
        <v>-45396105585</v>
      </c>
    </row>
    <row r="123" spans="3:11" ht="15.5" x14ac:dyDescent="0.35">
      <c r="C123" t="s">
        <v>168</v>
      </c>
      <c r="D123" s="5">
        <v>5000000000</v>
      </c>
    </row>
    <row r="124" spans="3:11" ht="15.5" x14ac:dyDescent="0.35">
      <c r="C124" t="s">
        <v>186</v>
      </c>
      <c r="D124" s="5">
        <v>1939900000</v>
      </c>
      <c r="E124" s="5">
        <v>716378318</v>
      </c>
      <c r="G124" s="5">
        <v>7876974590</v>
      </c>
      <c r="I124" s="5">
        <v>7876974590</v>
      </c>
      <c r="J124" s="5">
        <v>45416105585</v>
      </c>
    </row>
    <row r="125" spans="3:11" ht="15.5" x14ac:dyDescent="0.35">
      <c r="C125" t="s">
        <v>962</v>
      </c>
      <c r="D125" s="5">
        <v>1939900000</v>
      </c>
      <c r="E125" s="5">
        <v>2576778318</v>
      </c>
      <c r="G125" s="5">
        <v>7876974590</v>
      </c>
      <c r="I125" s="5">
        <v>7876974590</v>
      </c>
      <c r="J125" s="5">
        <v>45396105585</v>
      </c>
    </row>
    <row r="126" spans="3:11" ht="15.5" x14ac:dyDescent="0.35">
      <c r="C126" t="s">
        <v>1461</v>
      </c>
      <c r="E126" s="5">
        <v>-1860400000</v>
      </c>
    </row>
    <row r="127" spans="3:11" ht="15.5" x14ac:dyDescent="0.35">
      <c r="C127" t="s">
        <v>153</v>
      </c>
      <c r="J127" s="5">
        <v>20000000</v>
      </c>
    </row>
    <row r="128" spans="3:11" ht="15.5" x14ac:dyDescent="0.35">
      <c r="C128" t="s">
        <v>2748</v>
      </c>
    </row>
    <row r="129" spans="2:11" ht="15.5" x14ac:dyDescent="0.35">
      <c r="C129" t="s">
        <v>215</v>
      </c>
      <c r="D129" s="5">
        <v>-63904972</v>
      </c>
      <c r="E129" s="5">
        <v>-9062850</v>
      </c>
      <c r="F129" s="5">
        <v>352248386</v>
      </c>
      <c r="G129" s="5">
        <v>9761000</v>
      </c>
      <c r="I129" s="5">
        <v>-104602608</v>
      </c>
      <c r="J129" s="5">
        <v>44357757</v>
      </c>
      <c r="K129" s="5">
        <v>60837860</v>
      </c>
    </row>
    <row r="130" spans="2:11" ht="15.5" x14ac:dyDescent="0.35">
      <c r="C130" t="s">
        <v>216</v>
      </c>
      <c r="F130" s="5">
        <v>41683149</v>
      </c>
      <c r="I130" s="5">
        <v>146285757</v>
      </c>
      <c r="J130" s="5">
        <v>101928000</v>
      </c>
      <c r="K130" s="5">
        <v>41090140</v>
      </c>
    </row>
    <row r="131" spans="2:11" ht="15.5" x14ac:dyDescent="0.35">
      <c r="C131" t="s">
        <v>220</v>
      </c>
      <c r="D131" s="5">
        <v>-63904972</v>
      </c>
      <c r="E131" s="5">
        <v>-9062850</v>
      </c>
      <c r="F131" s="5">
        <v>393931535</v>
      </c>
      <c r="G131" s="5">
        <v>9761000</v>
      </c>
      <c r="I131" s="5">
        <v>41683149</v>
      </c>
      <c r="J131" s="5">
        <v>146285757</v>
      </c>
      <c r="K131" s="5">
        <v>101928000</v>
      </c>
    </row>
    <row r="133" spans="2:11" ht="15.5" x14ac:dyDescent="0.35">
      <c r="B133" t="s">
        <v>221</v>
      </c>
      <c r="C133" t="s">
        <v>11</v>
      </c>
      <c r="D133" s="5">
        <v>440000000</v>
      </c>
      <c r="E133" s="5">
        <v>440000000</v>
      </c>
      <c r="F133" s="5">
        <v>440000000</v>
      </c>
      <c r="G133" s="5">
        <v>440000000</v>
      </c>
      <c r="I133" s="5">
        <v>440000000</v>
      </c>
      <c r="J133" s="5">
        <v>440000000</v>
      </c>
      <c r="K133" s="5">
        <v>440000000</v>
      </c>
    </row>
    <row r="134" spans="2:11" ht="15.5" x14ac:dyDescent="0.35">
      <c r="C134" t="s">
        <v>222</v>
      </c>
      <c r="D134" s="6">
        <v>-35.68</v>
      </c>
      <c r="E134" s="6">
        <v>-4.53</v>
      </c>
      <c r="F134" s="6">
        <v>1.33</v>
      </c>
      <c r="G134" s="6">
        <v>-32.86</v>
      </c>
    </row>
    <row r="135" spans="2:11" ht="15.5" x14ac:dyDescent="0.35">
      <c r="C135" t="s">
        <v>223</v>
      </c>
      <c r="D135" s="6">
        <v>-1.99</v>
      </c>
      <c r="E135" s="6">
        <v>-20.53</v>
      </c>
      <c r="F135" s="6">
        <v>73.680000000000007</v>
      </c>
      <c r="G135" s="6">
        <v>-2.8</v>
      </c>
    </row>
    <row r="136" spans="2:11" ht="15.5" x14ac:dyDescent="0.35">
      <c r="C136" t="s">
        <v>72</v>
      </c>
      <c r="D136" s="6">
        <v>43.1</v>
      </c>
      <c r="E136" s="6">
        <v>30.03</v>
      </c>
      <c r="F136" s="6">
        <v>36.78</v>
      </c>
      <c r="G136" s="6">
        <v>162.29</v>
      </c>
    </row>
    <row r="137" spans="2:11" ht="15.5" x14ac:dyDescent="0.35">
      <c r="C137" t="s">
        <v>224</v>
      </c>
      <c r="F137" s="5">
        <v>590000000</v>
      </c>
      <c r="G137" s="5">
        <v>-2580000000</v>
      </c>
    </row>
    <row r="138" spans="2:11" ht="15.5" x14ac:dyDescent="0.35">
      <c r="C138" t="s">
        <v>225</v>
      </c>
      <c r="D138" s="6">
        <v>-6.08E-2</v>
      </c>
      <c r="E138" s="6">
        <v>-2.58E-2</v>
      </c>
      <c r="F138" s="6">
        <v>7.8000000000000005E-3</v>
      </c>
      <c r="G138" s="6">
        <v>-0.19510000000000002</v>
      </c>
    </row>
    <row r="139" spans="2:11" ht="15.5" x14ac:dyDescent="0.35">
      <c r="C139" t="s">
        <v>226</v>
      </c>
      <c r="D139" s="6">
        <v>7.8755999999999995</v>
      </c>
      <c r="E139" s="6">
        <v>-0.1454</v>
      </c>
      <c r="F139" s="6">
        <v>3.7200000000000004E-2</v>
      </c>
      <c r="G139" s="6">
        <v>-0.95660000000000001</v>
      </c>
    </row>
    <row r="140" spans="2:11" ht="15.5" x14ac:dyDescent="0.35">
      <c r="C140" t="s">
        <v>227</v>
      </c>
      <c r="D140" s="6">
        <v>-1.0500000000000001E-2</v>
      </c>
      <c r="E140" s="6">
        <v>3.8199999999999998E-2</v>
      </c>
      <c r="F140" s="6">
        <v>3.7400000000000003E-2</v>
      </c>
      <c r="G140" s="6">
        <v>-0.1076</v>
      </c>
    </row>
    <row r="141" spans="2:11" ht="15.5" x14ac:dyDescent="0.35">
      <c r="C141" t="s">
        <v>228</v>
      </c>
      <c r="D141" s="6">
        <v>-0.02</v>
      </c>
      <c r="E141" s="6">
        <v>0.22</v>
      </c>
      <c r="F141" s="6">
        <v>6520.43</v>
      </c>
      <c r="G141" s="6">
        <v>-1856.72</v>
      </c>
    </row>
    <row r="142" spans="2:11" ht="15.5" x14ac:dyDescent="0.35">
      <c r="C142" t="s">
        <v>230</v>
      </c>
      <c r="D142" s="6">
        <v>-15.67</v>
      </c>
      <c r="E142" s="6">
        <v>2.99</v>
      </c>
      <c r="F142" s="6">
        <v>2.75</v>
      </c>
      <c r="G142" s="6">
        <v>2.68</v>
      </c>
    </row>
    <row r="143" spans="2:11" ht="15.5" x14ac:dyDescent="0.35">
      <c r="C143" t="s">
        <v>231</v>
      </c>
      <c r="D143" s="6">
        <v>-4.53</v>
      </c>
      <c r="E143" s="6">
        <v>31.15</v>
      </c>
      <c r="F143" s="6">
        <v>35.68</v>
      </c>
      <c r="G143" s="6">
        <v>34.35</v>
      </c>
    </row>
    <row r="144" spans="2:11" ht="15.5" x14ac:dyDescent="0.35">
      <c r="C144" t="s">
        <v>232</v>
      </c>
      <c r="D144" s="6">
        <v>-15.67</v>
      </c>
      <c r="E144" s="6">
        <v>2.99</v>
      </c>
      <c r="F144" s="6">
        <v>2.75</v>
      </c>
      <c r="G144" s="6">
        <v>2.68</v>
      </c>
    </row>
    <row r="145" spans="3:11" ht="15.5" x14ac:dyDescent="0.35">
      <c r="C145" t="s">
        <v>233</v>
      </c>
      <c r="D145" s="6">
        <v>-4.53</v>
      </c>
      <c r="E145" s="6">
        <v>31.15</v>
      </c>
      <c r="F145" s="6">
        <v>35.68</v>
      </c>
      <c r="G145" s="6">
        <v>34.35</v>
      </c>
    </row>
    <row r="146" spans="3:11" ht="15.5" x14ac:dyDescent="0.35">
      <c r="C146" t="s">
        <v>234</v>
      </c>
      <c r="D146" s="5">
        <v>262000000000</v>
      </c>
      <c r="E146" s="5">
        <v>60000000000</v>
      </c>
      <c r="F146" s="5">
        <v>59000000000</v>
      </c>
      <c r="G146" s="5">
        <v>59000000000</v>
      </c>
    </row>
    <row r="147" spans="3:11" ht="15.5" x14ac:dyDescent="0.35">
      <c r="C147" t="s">
        <v>235</v>
      </c>
    </row>
    <row r="148" spans="3:11" ht="15.5" x14ac:dyDescent="0.35">
      <c r="C148" t="s">
        <v>316</v>
      </c>
      <c r="D148" s="5">
        <v>-2000000000</v>
      </c>
      <c r="E148" s="5">
        <v>14000000000</v>
      </c>
      <c r="F148" s="5">
        <v>16000000000</v>
      </c>
      <c r="G148" s="5">
        <v>15000000000</v>
      </c>
    </row>
    <row r="149" spans="3:11" ht="15.5" x14ac:dyDescent="0.35">
      <c r="C149" t="s">
        <v>23</v>
      </c>
      <c r="D149" s="5">
        <v>262000000000</v>
      </c>
      <c r="E149" s="5">
        <v>60000000000</v>
      </c>
      <c r="F149" s="5">
        <v>59000000000</v>
      </c>
      <c r="G149" s="5">
        <v>59000000000</v>
      </c>
    </row>
    <row r="150" spans="3:11" ht="15.5" x14ac:dyDescent="0.35">
      <c r="C150" t="s">
        <v>20</v>
      </c>
      <c r="D150" s="5">
        <v>261000000000</v>
      </c>
      <c r="E150" s="5">
        <v>59000000000</v>
      </c>
      <c r="F150" s="5">
        <v>58000000000</v>
      </c>
      <c r="G150" s="5">
        <v>59000000000</v>
      </c>
    </row>
    <row r="151" spans="3:11" ht="15.5" x14ac:dyDescent="0.35">
      <c r="C151" t="s">
        <v>237</v>
      </c>
      <c r="D151" s="5">
        <v>-258000000000</v>
      </c>
      <c r="E151" s="5">
        <v>-61000000000</v>
      </c>
      <c r="F151" s="5">
        <v>-59000000000</v>
      </c>
      <c r="G151" s="5">
        <v>-59000000000</v>
      </c>
    </row>
    <row r="152" spans="3:11" ht="15.5" x14ac:dyDescent="0.35">
      <c r="C152" t="s">
        <v>238</v>
      </c>
      <c r="D152" s="5">
        <v>-7000000000</v>
      </c>
      <c r="E152" s="5">
        <v>-1000000000</v>
      </c>
      <c r="F152" s="5">
        <v>0</v>
      </c>
      <c r="G152" s="5">
        <v>-8000000000</v>
      </c>
    </row>
    <row r="153" spans="3:11" ht="15.5" x14ac:dyDescent="0.35">
      <c r="C153" t="s">
        <v>239</v>
      </c>
      <c r="D153" s="5">
        <v>5000000000</v>
      </c>
    </row>
    <row r="154" spans="3:11" ht="15.5" x14ac:dyDescent="0.35">
      <c r="C154" t="s">
        <v>12</v>
      </c>
      <c r="D154" s="5">
        <v>-2000000000</v>
      </c>
      <c r="E154" s="5">
        <v>-1000000000</v>
      </c>
      <c r="F154" s="5">
        <v>0</v>
      </c>
      <c r="G154" s="5">
        <v>-8000000000</v>
      </c>
    </row>
    <row r="155" spans="3:11" ht="15.5" x14ac:dyDescent="0.35">
      <c r="C155" t="s">
        <v>15</v>
      </c>
      <c r="D155" s="6">
        <v>-4.53</v>
      </c>
      <c r="E155" s="6">
        <v>-1.64</v>
      </c>
      <c r="F155" s="6">
        <v>0.8</v>
      </c>
      <c r="G155" s="6">
        <v>-17.78</v>
      </c>
    </row>
    <row r="156" spans="3:11" ht="15.5" x14ac:dyDescent="0.35">
      <c r="C156" t="s">
        <v>57</v>
      </c>
      <c r="I156" s="6">
        <v>-32.83</v>
      </c>
      <c r="J156" s="6">
        <v>0.37</v>
      </c>
      <c r="K156" s="6">
        <v>-1.45</v>
      </c>
    </row>
    <row r="157" spans="3:11" ht="15.5" x14ac:dyDescent="0.35">
      <c r="C157" t="s">
        <v>71</v>
      </c>
      <c r="I157" s="6">
        <v>-2.8</v>
      </c>
      <c r="J157" s="6">
        <v>502.7</v>
      </c>
      <c r="K157" s="6">
        <v>-113.1</v>
      </c>
    </row>
    <row r="158" spans="3:11" ht="15.5" x14ac:dyDescent="0.35">
      <c r="C158" t="s">
        <v>74</v>
      </c>
      <c r="I158" s="6">
        <v>13.57</v>
      </c>
      <c r="J158" s="6">
        <v>21.96</v>
      </c>
      <c r="K158" s="6">
        <v>24.92</v>
      </c>
    </row>
    <row r="159" spans="3:11" ht="15.5" x14ac:dyDescent="0.35">
      <c r="C159" t="s">
        <v>240</v>
      </c>
      <c r="I159" s="5">
        <v>-2560000000</v>
      </c>
    </row>
    <row r="160" spans="3:11" ht="15.5" x14ac:dyDescent="0.35">
      <c r="C160" t="s">
        <v>241</v>
      </c>
      <c r="I160" s="6">
        <v>-0.19489999999999999</v>
      </c>
      <c r="J160" s="6">
        <v>1.9E-3</v>
      </c>
      <c r="K160" s="6">
        <v>-1.6E-2</v>
      </c>
    </row>
    <row r="161" spans="3:11" ht="15.5" x14ac:dyDescent="0.35">
      <c r="C161" t="s">
        <v>242</v>
      </c>
      <c r="I161" s="6">
        <v>-0.9556</v>
      </c>
      <c r="J161" s="6">
        <v>5.6999999999999993E-3</v>
      </c>
      <c r="K161" s="6">
        <v>-2.2700000000000001E-2</v>
      </c>
    </row>
    <row r="162" spans="3:11" ht="15.5" x14ac:dyDescent="0.35">
      <c r="C162" t="s">
        <v>243</v>
      </c>
      <c r="I162" s="6">
        <v>-0.1014</v>
      </c>
      <c r="J162" s="6">
        <v>-6.6E-3</v>
      </c>
      <c r="K162" s="6">
        <v>-1.5800000000000002E-2</v>
      </c>
    </row>
    <row r="163" spans="3:11" ht="15.5" x14ac:dyDescent="0.35">
      <c r="C163" t="s">
        <v>244</v>
      </c>
      <c r="I163" s="6">
        <v>-1378.89</v>
      </c>
      <c r="J163" s="6">
        <v>-370.69</v>
      </c>
      <c r="K163" s="6">
        <v>-515.75</v>
      </c>
    </row>
    <row r="164" spans="3:11" ht="15.5" x14ac:dyDescent="0.35">
      <c r="C164" t="s">
        <v>68</v>
      </c>
      <c r="I164" s="6">
        <v>2.68</v>
      </c>
      <c r="J164" s="6">
        <v>2.9</v>
      </c>
      <c r="K164" s="6">
        <v>2.57</v>
      </c>
    </row>
    <row r="165" spans="3:11" ht="15.5" x14ac:dyDescent="0.35">
      <c r="C165" t="s">
        <v>65</v>
      </c>
      <c r="I165" s="6">
        <v>34.35</v>
      </c>
      <c r="J165" s="6">
        <v>64.17</v>
      </c>
      <c r="K165" s="6">
        <v>63.88</v>
      </c>
    </row>
    <row r="166" spans="3:11" ht="15.5" x14ac:dyDescent="0.35">
      <c r="C166" t="s">
        <v>245</v>
      </c>
      <c r="I166" s="6">
        <v>2.68</v>
      </c>
      <c r="J166" s="6">
        <v>2.9</v>
      </c>
      <c r="K166" s="6">
        <v>2.57</v>
      </c>
    </row>
    <row r="167" spans="3:11" ht="15.5" x14ac:dyDescent="0.35">
      <c r="C167" t="s">
        <v>246</v>
      </c>
      <c r="I167" s="6">
        <v>34.35</v>
      </c>
      <c r="J167" s="6">
        <v>64.17</v>
      </c>
      <c r="K167" s="6">
        <v>63.88</v>
      </c>
    </row>
    <row r="168" spans="3:11" ht="15.5" x14ac:dyDescent="0.35">
      <c r="C168" t="s">
        <v>247</v>
      </c>
      <c r="I168" s="5">
        <v>59000000000</v>
      </c>
      <c r="J168" s="5">
        <v>51000000000</v>
      </c>
    </row>
    <row r="169" spans="3:11" ht="15.5" x14ac:dyDescent="0.35">
      <c r="C169" t="s">
        <v>248</v>
      </c>
      <c r="K169" s="5">
        <v>6000000000</v>
      </c>
    </row>
    <row r="170" spans="3:11" ht="15.5" x14ac:dyDescent="0.35">
      <c r="C170" t="s">
        <v>25</v>
      </c>
      <c r="I170" s="5">
        <v>59000000000</v>
      </c>
      <c r="J170" s="5">
        <v>51000000000</v>
      </c>
      <c r="K170" s="5">
        <v>6000000000</v>
      </c>
    </row>
    <row r="171" spans="3:11" ht="15.5" x14ac:dyDescent="0.35">
      <c r="C171" t="s">
        <v>22</v>
      </c>
      <c r="I171" s="5">
        <v>59000000000</v>
      </c>
      <c r="J171" s="5">
        <v>51000000000</v>
      </c>
      <c r="K171" s="5">
        <v>5000000000</v>
      </c>
    </row>
    <row r="172" spans="3:11" ht="15.5" x14ac:dyDescent="0.35">
      <c r="C172" t="s">
        <v>249</v>
      </c>
      <c r="I172" s="5">
        <v>-59000000000</v>
      </c>
      <c r="J172" s="5">
        <v>-46000000000</v>
      </c>
      <c r="K172" s="5">
        <v>4000000000</v>
      </c>
    </row>
    <row r="173" spans="3:11" ht="15.5" x14ac:dyDescent="0.35">
      <c r="C173" t="s">
        <v>250</v>
      </c>
      <c r="I173" s="5">
        <v>-8000000000</v>
      </c>
      <c r="J173" s="5">
        <v>0</v>
      </c>
      <c r="K173" s="5">
        <v>1000000000</v>
      </c>
    </row>
    <row r="174" spans="3:11" ht="15.5" x14ac:dyDescent="0.35">
      <c r="C174" t="s">
        <v>251</v>
      </c>
    </row>
    <row r="175" spans="3:11" ht="15.5" x14ac:dyDescent="0.35">
      <c r="C175" t="s">
        <v>14</v>
      </c>
      <c r="I175" s="5">
        <v>-8000000000</v>
      </c>
      <c r="J175" s="5">
        <v>0</v>
      </c>
      <c r="K175" s="5">
        <v>1000000000</v>
      </c>
    </row>
    <row r="176" spans="3:11" ht="15.5" x14ac:dyDescent="0.35">
      <c r="C176" t="s">
        <v>16</v>
      </c>
      <c r="I176" s="6">
        <v>-18.03</v>
      </c>
      <c r="J176" s="6">
        <v>0.06</v>
      </c>
      <c r="K176" s="6">
        <v>1.99</v>
      </c>
    </row>
    <row r="178" spans="2:11" ht="15.5" x14ac:dyDescent="0.35">
      <c r="B178" t="s">
        <v>252</v>
      </c>
      <c r="C178" t="s">
        <v>253</v>
      </c>
      <c r="D178" s="5">
        <v>-16000000000</v>
      </c>
      <c r="E178" s="5">
        <v>-2000000000</v>
      </c>
      <c r="F178" s="5">
        <v>587000000</v>
      </c>
      <c r="G178" s="5">
        <v>-15000000000</v>
      </c>
      <c r="H178" s="5">
        <v>-23000000000</v>
      </c>
      <c r="I178" s="5">
        <v>-15000000000</v>
      </c>
      <c r="J178" s="5">
        <v>162000000</v>
      </c>
      <c r="K178" s="5">
        <v>-643000000</v>
      </c>
    </row>
    <row r="179" spans="2:11" ht="15.5" x14ac:dyDescent="0.35">
      <c r="C179" t="s">
        <v>56</v>
      </c>
      <c r="D179" s="6">
        <v>-35.68</v>
      </c>
      <c r="E179" s="6">
        <v>-4.53</v>
      </c>
      <c r="F179" s="6">
        <v>1.33</v>
      </c>
      <c r="G179" s="6">
        <v>-32.86</v>
      </c>
      <c r="H179" s="6">
        <v>-51.84</v>
      </c>
      <c r="I179" s="6">
        <v>-32.83</v>
      </c>
      <c r="J179" s="6">
        <v>0.37</v>
      </c>
      <c r="K179" s="6">
        <v>-1.45</v>
      </c>
    </row>
    <row r="180" spans="2:11" ht="15.5" x14ac:dyDescent="0.35">
      <c r="C180" t="s">
        <v>256</v>
      </c>
      <c r="D180" s="5">
        <v>729000000</v>
      </c>
      <c r="E180" s="5">
        <v>1000000000</v>
      </c>
      <c r="F180" s="5">
        <v>1000000000</v>
      </c>
      <c r="G180" s="5">
        <v>251000000</v>
      </c>
      <c r="H180" s="5">
        <v>4000000000</v>
      </c>
      <c r="I180" s="5">
        <v>3000000000</v>
      </c>
      <c r="J180" s="5">
        <v>4000000000</v>
      </c>
      <c r="K180" s="5">
        <v>3000000000</v>
      </c>
    </row>
    <row r="181" spans="2:11" ht="15.5" x14ac:dyDescent="0.35">
      <c r="C181" t="s">
        <v>258</v>
      </c>
      <c r="I181" s="6">
        <v>-0.96</v>
      </c>
    </row>
    <row r="182" spans="2:11" ht="15.5" x14ac:dyDescent="0.35">
      <c r="C182" t="s">
        <v>259</v>
      </c>
      <c r="I182" s="6">
        <v>-0.7</v>
      </c>
    </row>
    <row r="183" spans="2:11" ht="15.5" x14ac:dyDescent="0.35">
      <c r="C183" t="s">
        <v>260</v>
      </c>
      <c r="I183" s="6">
        <v>7.49</v>
      </c>
    </row>
    <row r="184" spans="2:11" ht="15.5" x14ac:dyDescent="0.35">
      <c r="C184" t="s">
        <v>261</v>
      </c>
      <c r="I184" s="6">
        <v>-1.4349000000000001</v>
      </c>
    </row>
    <row r="185" spans="2:11" ht="15.5" x14ac:dyDescent="0.35">
      <c r="C185" t="s">
        <v>262</v>
      </c>
      <c r="I185" s="6">
        <v>6.27</v>
      </c>
    </row>
    <row r="186" spans="2:11" ht="15.5" x14ac:dyDescent="0.35">
      <c r="C186" t="s">
        <v>263</v>
      </c>
      <c r="I186" s="6">
        <v>-11.04</v>
      </c>
    </row>
    <row r="187" spans="2:11" ht="15.5" x14ac:dyDescent="0.35">
      <c r="C187" t="s">
        <v>264</v>
      </c>
      <c r="I187" s="6">
        <v>-1.45</v>
      </c>
    </row>
    <row r="188" spans="2:11" ht="15.5" x14ac:dyDescent="0.35">
      <c r="C188" t="s">
        <v>265</v>
      </c>
      <c r="I188" s="6">
        <v>-2.16</v>
      </c>
    </row>
    <row r="189" spans="2:11" ht="15.5" x14ac:dyDescent="0.35">
      <c r="C189" t="s">
        <v>266</v>
      </c>
      <c r="I189" s="6">
        <v>-190.75</v>
      </c>
    </row>
    <row r="190" spans="2:11" ht="15.5" x14ac:dyDescent="0.35">
      <c r="C190" t="s">
        <v>267</v>
      </c>
      <c r="I190" s="6">
        <v>-143.36000000000001</v>
      </c>
    </row>
    <row r="191" spans="2:11" ht="15.5" x14ac:dyDescent="0.35">
      <c r="C191" t="s">
        <v>268</v>
      </c>
      <c r="I191" s="6">
        <v>-71.739999999999995</v>
      </c>
    </row>
    <row r="192" spans="2:11" ht="15.5" x14ac:dyDescent="0.35">
      <c r="C192" t="s">
        <v>269</v>
      </c>
      <c r="I192" s="6">
        <v>-51.84</v>
      </c>
    </row>
    <row r="193" spans="3:9" ht="15.5" x14ac:dyDescent="0.35">
      <c r="C193" t="s">
        <v>270</v>
      </c>
      <c r="I193" s="6">
        <v>7.98</v>
      </c>
    </row>
    <row r="194" spans="3:9" ht="15.5" x14ac:dyDescent="0.35">
      <c r="C194" t="s">
        <v>271</v>
      </c>
      <c r="D194" s="6">
        <v>0.73</v>
      </c>
    </row>
    <row r="195" spans="3:9" ht="15.5" x14ac:dyDescent="0.35">
      <c r="C195" t="s">
        <v>272</v>
      </c>
      <c r="I195" s="6">
        <v>-4.53</v>
      </c>
    </row>
    <row r="196" spans="3:9" ht="15.5" x14ac:dyDescent="0.35">
      <c r="C196" t="s">
        <v>273</v>
      </c>
      <c r="I196" s="6">
        <v>-23.15</v>
      </c>
    </row>
    <row r="197" spans="3:9" ht="15.5" x14ac:dyDescent="0.35">
      <c r="C197" t="s">
        <v>274</v>
      </c>
      <c r="D197" s="6">
        <v>0.02</v>
      </c>
    </row>
    <row r="198" spans="3:9" ht="15.5" x14ac:dyDescent="0.35">
      <c r="C198" t="s">
        <v>275</v>
      </c>
      <c r="D198" s="6">
        <v>0.02</v>
      </c>
    </row>
    <row r="199" spans="3:9" ht="15.5" x14ac:dyDescent="0.35">
      <c r="C199" t="s">
        <v>276</v>
      </c>
      <c r="D199" s="6">
        <v>-130.44</v>
      </c>
    </row>
    <row r="200" spans="3:9" ht="15.5" x14ac:dyDescent="0.35">
      <c r="C200" t="s">
        <v>278</v>
      </c>
      <c r="D200" s="6">
        <v>-130.53</v>
      </c>
    </row>
    <row r="201" spans="3:9" ht="15.5" x14ac:dyDescent="0.35">
      <c r="C201" t="s">
        <v>279</v>
      </c>
      <c r="D201" s="6">
        <v>1.01</v>
      </c>
    </row>
    <row r="202" spans="3:9" ht="15.5" x14ac:dyDescent="0.35">
      <c r="C202" t="s">
        <v>280</v>
      </c>
      <c r="D202" s="6">
        <v>-129.53</v>
      </c>
    </row>
    <row r="203" spans="3:9" ht="15.5" x14ac:dyDescent="0.35">
      <c r="C203" t="s">
        <v>410</v>
      </c>
      <c r="I203" s="6">
        <v>-684.08</v>
      </c>
    </row>
    <row r="204" spans="3:9" ht="15.5" x14ac:dyDescent="0.35">
      <c r="C204" t="s">
        <v>12</v>
      </c>
      <c r="D204" s="5">
        <v>-2000000000</v>
      </c>
    </row>
    <row r="205" spans="3:9" ht="15.5" x14ac:dyDescent="0.35">
      <c r="C205" t="s">
        <v>281</v>
      </c>
      <c r="I205" s="6">
        <v>-7.86</v>
      </c>
    </row>
    <row r="206" spans="3:9" ht="15.5" x14ac:dyDescent="0.35">
      <c r="C206" t="s">
        <v>282</v>
      </c>
      <c r="I206" s="6">
        <v>-0.12230000000000001</v>
      </c>
    </row>
    <row r="207" spans="3:9" ht="15.5" x14ac:dyDescent="0.35">
      <c r="C207" t="s">
        <v>283</v>
      </c>
      <c r="I207" s="6">
        <v>15.8368</v>
      </c>
    </row>
    <row r="208" spans="3:9" ht="15.5" x14ac:dyDescent="0.35">
      <c r="C208" t="s">
        <v>284</v>
      </c>
      <c r="I208" s="6">
        <v>-0.2447</v>
      </c>
    </row>
    <row r="209" spans="3:9" ht="15.5" x14ac:dyDescent="0.35">
      <c r="C209" t="s">
        <v>285</v>
      </c>
      <c r="I209" s="6">
        <v>-7.8000000000000005E-3</v>
      </c>
    </row>
    <row r="210" spans="3:9" ht="15.5" x14ac:dyDescent="0.35">
      <c r="C210" t="s">
        <v>291</v>
      </c>
      <c r="I210" s="6">
        <v>0.02</v>
      </c>
    </row>
    <row r="211" spans="3:9" ht="15.5" x14ac:dyDescent="0.35">
      <c r="C211" t="s">
        <v>52</v>
      </c>
      <c r="I211" s="5">
        <v>22000000000</v>
      </c>
    </row>
    <row r="212" spans="3:9" ht="15.5" x14ac:dyDescent="0.35">
      <c r="C212" t="s">
        <v>293</v>
      </c>
      <c r="I212" s="5">
        <v>283000000000</v>
      </c>
    </row>
    <row r="213" spans="3:9" ht="15.5" x14ac:dyDescent="0.35">
      <c r="C213" t="s">
        <v>294</v>
      </c>
      <c r="I213" s="5">
        <v>442590000</v>
      </c>
    </row>
    <row r="214" spans="3:9" ht="15.5" x14ac:dyDescent="0.35">
      <c r="C214" t="s">
        <v>296</v>
      </c>
      <c r="D214" s="6">
        <v>0.98349999999999993</v>
      </c>
    </row>
    <row r="215" spans="3:9" ht="15.5" x14ac:dyDescent="0.35">
      <c r="C215" t="s">
        <v>297</v>
      </c>
      <c r="D215" s="6">
        <v>-8.7400000000000005E-2</v>
      </c>
    </row>
    <row r="216" spans="3:9" ht="15.5" x14ac:dyDescent="0.35">
      <c r="C216" t="s">
        <v>298</v>
      </c>
      <c r="D216" s="6">
        <v>-21.655200000000001</v>
      </c>
    </row>
    <row r="217" spans="3:9" ht="15.5" x14ac:dyDescent="0.35">
      <c r="C217" t="s">
        <v>299</v>
      </c>
      <c r="D217" s="6">
        <v>-0.19899999999999998</v>
      </c>
    </row>
    <row r="218" spans="3:9" ht="15.5" x14ac:dyDescent="0.35">
      <c r="C218" t="s">
        <v>300</v>
      </c>
      <c r="D218" s="6">
        <v>0.5796</v>
      </c>
    </row>
    <row r="219" spans="3:9" ht="15.5" x14ac:dyDescent="0.35">
      <c r="C219" t="s">
        <v>301</v>
      </c>
      <c r="D219" s="6">
        <v>-1252.6130000000001</v>
      </c>
    </row>
    <row r="220" spans="3:9" ht="15.5" x14ac:dyDescent="0.35">
      <c r="C220" t="s">
        <v>302</v>
      </c>
      <c r="I220" s="5">
        <v>4</v>
      </c>
    </row>
    <row r="221" spans="3:9" ht="15.5" x14ac:dyDescent="0.35">
      <c r="C221" t="s">
        <v>303</v>
      </c>
      <c r="I221" s="6">
        <v>0.64</v>
      </c>
    </row>
    <row r="222" spans="3:9" ht="15.5" x14ac:dyDescent="0.35">
      <c r="C222" t="s">
        <v>304</v>
      </c>
      <c r="I222" s="6">
        <v>0.01</v>
      </c>
    </row>
    <row r="223" spans="3:9" ht="15.5" x14ac:dyDescent="0.35">
      <c r="C223" t="s">
        <v>305</v>
      </c>
      <c r="I223" s="6">
        <v>0.02</v>
      </c>
    </row>
    <row r="224" spans="3:9" ht="15.5" x14ac:dyDescent="0.35">
      <c r="C224" t="s">
        <v>306</v>
      </c>
      <c r="I224" s="6">
        <v>0.2</v>
      </c>
    </row>
    <row r="225" spans="3:9" ht="15.5" x14ac:dyDescent="0.35">
      <c r="C225" t="s">
        <v>307</v>
      </c>
      <c r="I225" s="5">
        <v>0</v>
      </c>
    </row>
    <row r="226" spans="3:9" ht="15.5" x14ac:dyDescent="0.35">
      <c r="C226" t="s">
        <v>308</v>
      </c>
      <c r="I226" s="6">
        <v>0.95</v>
      </c>
    </row>
    <row r="227" spans="3:9" ht="15.5" x14ac:dyDescent="0.35">
      <c r="C227" t="s">
        <v>309</v>
      </c>
      <c r="I227" s="5">
        <v>4000000000</v>
      </c>
    </row>
    <row r="228" spans="3:9" ht="15.5" x14ac:dyDescent="0.35">
      <c r="C228" t="s">
        <v>310</v>
      </c>
      <c r="I228" s="5">
        <v>4000000000</v>
      </c>
    </row>
    <row r="229" spans="3:9" ht="15.5" x14ac:dyDescent="0.35">
      <c r="C229" t="s">
        <v>312</v>
      </c>
      <c r="I229" s="5">
        <v>-32000000000</v>
      </c>
    </row>
    <row r="230" spans="3:9" ht="15.5" x14ac:dyDescent="0.35">
      <c r="C230" t="s">
        <v>313</v>
      </c>
      <c r="D230" s="5">
        <v>0</v>
      </c>
    </row>
    <row r="231" spans="3:9" ht="15.5" x14ac:dyDescent="0.35">
      <c r="C231" t="s">
        <v>314</v>
      </c>
      <c r="D231" s="5">
        <v>260000000000</v>
      </c>
    </row>
    <row r="232" spans="3:9" ht="15.5" x14ac:dyDescent="0.35">
      <c r="C232" t="s">
        <v>315</v>
      </c>
      <c r="D232" s="5">
        <v>262000000000</v>
      </c>
    </row>
    <row r="233" spans="3:9" ht="15.5" x14ac:dyDescent="0.35">
      <c r="C233" t="s">
        <v>237</v>
      </c>
      <c r="D233" s="5">
        <v>-258000000000</v>
      </c>
    </row>
    <row r="234" spans="3:9" ht="15.5" x14ac:dyDescent="0.35">
      <c r="C234" t="s">
        <v>236</v>
      </c>
      <c r="I234" s="5">
        <v>-2000000000</v>
      </c>
    </row>
    <row r="235" spans="3:9" ht="15.5" x14ac:dyDescent="0.35">
      <c r="C235" t="s">
        <v>234</v>
      </c>
      <c r="D235" s="5">
        <v>262000000000</v>
      </c>
    </row>
    <row r="236" spans="3:9" ht="15.5" x14ac:dyDescent="0.35">
      <c r="C236" t="s">
        <v>23</v>
      </c>
      <c r="D236" s="5">
        <v>262000000000</v>
      </c>
    </row>
    <row r="237" spans="3:9" ht="15.5" x14ac:dyDescent="0.35">
      <c r="C237" t="s">
        <v>20</v>
      </c>
      <c r="D237" s="5">
        <v>261000000000</v>
      </c>
    </row>
    <row r="238" spans="3:9" ht="15.5" x14ac:dyDescent="0.35">
      <c r="C238" t="s">
        <v>316</v>
      </c>
      <c r="I238" s="5">
        <v>-2000000000</v>
      </c>
    </row>
    <row r="239" spans="3:9" ht="15.5" x14ac:dyDescent="0.35">
      <c r="C239" t="s">
        <v>317</v>
      </c>
      <c r="I239" s="5">
        <v>-15000000000</v>
      </c>
    </row>
    <row r="240" spans="3:9" ht="15.5" x14ac:dyDescent="0.35">
      <c r="C240" t="s">
        <v>318</v>
      </c>
      <c r="I240" s="5">
        <v>5000000000</v>
      </c>
    </row>
    <row r="241" spans="3:9" ht="15.5" x14ac:dyDescent="0.35">
      <c r="C241" t="s">
        <v>319</v>
      </c>
      <c r="I241" s="5">
        <v>11000000000</v>
      </c>
    </row>
    <row r="242" spans="3:9" ht="15.5" x14ac:dyDescent="0.35">
      <c r="C242" t="s">
        <v>320</v>
      </c>
      <c r="I242" s="5">
        <v>5000000000</v>
      </c>
    </row>
    <row r="243" spans="3:9" ht="15.5" x14ac:dyDescent="0.35">
      <c r="C243" t="s">
        <v>321</v>
      </c>
      <c r="I243" s="5">
        <v>-10000000000</v>
      </c>
    </row>
  </sheetData>
  <pageMargins left="0.7" right="0.7" top="0.75" bottom="0.75" header="0.3" footer="0.3"/>
  <ignoredErrors>
    <ignoredError sqref="A1:K244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X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2749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</row>
    <row r="2" spans="1:24" ht="15.5" x14ac:dyDescent="0.35">
      <c r="C2" t="s">
        <v>2750</v>
      </c>
      <c r="D2" s="2" vm="378">
        <f ca="1">IFERROR(_xlfn.STOCKHISTORY("XIDX:" &amp; $C$1, D3, , 0, 0, 1), "Libur")</f>
        <v>770</v>
      </c>
      <c r="H2" s="2" vm="378">
        <f ca="1">IFERROR(INDEX(D2:G2,COUNT(D2:G2)),"")</f>
        <v>770</v>
      </c>
      <c r="I2" s="2" vm="8">
        <f t="shared" ref="I2:X2" ca="1" si="0">IFERROR(_xlfn.STOCKHISTORY("XIDX:" &amp; $C$1, I1, , 0, 0, 1), "Libur")</f>
        <v>570</v>
      </c>
      <c r="J2" s="2" vm="250">
        <f t="shared" ca="1" si="0"/>
        <v>378</v>
      </c>
      <c r="K2" s="2" t="str">
        <f t="shared" ca="1" si="0"/>
        <v>Libur</v>
      </c>
      <c r="L2" s="2" vm="436">
        <f t="shared" ca="1" si="0"/>
        <v>414</v>
      </c>
      <c r="M2" s="2" vm="474">
        <f t="shared" ca="1" si="0"/>
        <v>456</v>
      </c>
      <c r="N2" s="2" vm="322">
        <f t="shared" ca="1" si="0"/>
        <v>420</v>
      </c>
      <c r="O2" s="2" vm="626">
        <f t="shared" ca="1" si="0"/>
        <v>432</v>
      </c>
      <c r="P2" s="2" t="str">
        <f t="shared" ca="1" si="0"/>
        <v>Libur</v>
      </c>
      <c r="Q2" s="2" t="str">
        <f t="shared" ca="1" si="0"/>
        <v>Libur</v>
      </c>
      <c r="R2" s="2" vm="98">
        <f t="shared" ca="1" si="0"/>
        <v>494</v>
      </c>
      <c r="S2" s="2" vm="560">
        <f t="shared" ca="1" si="0"/>
        <v>332</v>
      </c>
      <c r="T2" s="2" vm="627">
        <f t="shared" ca="1" si="0"/>
        <v>705</v>
      </c>
      <c r="U2" s="2" vm="384">
        <f t="shared" ca="1" si="0"/>
        <v>780</v>
      </c>
      <c r="V2" s="2" t="str">
        <f t="shared" ca="1" si="0"/>
        <v>Libur</v>
      </c>
      <c r="W2" s="2" vm="308">
        <f t="shared" ca="1" si="0"/>
        <v>1150</v>
      </c>
      <c r="X2" s="2" t="str">
        <f t="shared" ca="1" si="0"/>
        <v>Libur</v>
      </c>
    </row>
    <row r="3" spans="1:24" ht="15.5" x14ac:dyDescent="0.35">
      <c r="D3" s="1">
        <v>46142</v>
      </c>
      <c r="H3" s="1">
        <f>IFERROR(INDEX(D3:G3,COUNT(D3:G3)),"")</f>
        <v>46142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4869357000000</v>
      </c>
      <c r="H4" s="2">
        <f>IFERROR(SUM(D4:G4)*(4/MAX(1,COUNT(D4:G4))),"")</f>
        <v>19477428000000</v>
      </c>
      <c r="I4" s="2">
        <f t="shared" ref="I4:X4" si="1">IFERROR(INDEX(I51:I500,MATCH($C$4,$C$51:$C$500,0)),"")</f>
        <v>21056904000000</v>
      </c>
      <c r="J4" s="2">
        <f t="shared" si="1"/>
        <v>15967804000000</v>
      </c>
      <c r="K4" s="2">
        <f t="shared" si="1"/>
        <v>16002643000000</v>
      </c>
      <c r="L4" s="2">
        <f t="shared" si="1"/>
        <v>17794246000000</v>
      </c>
      <c r="M4" s="2">
        <f t="shared" si="1"/>
        <v>19658529000000</v>
      </c>
      <c r="N4" s="2">
        <f t="shared" si="1"/>
        <v>14474700000000</v>
      </c>
      <c r="O4" s="2">
        <f t="shared" si="1"/>
        <v>13650388000000</v>
      </c>
      <c r="P4" s="2">
        <f t="shared" si="1"/>
        <v>14190099000000</v>
      </c>
      <c r="Q4" s="2">
        <f t="shared" si="1"/>
        <v>15826648000000</v>
      </c>
      <c r="R4" s="2">
        <f t="shared" si="1"/>
        <v>14530938000000</v>
      </c>
      <c r="S4" s="2">
        <f t="shared" si="1"/>
        <v>13835444000000</v>
      </c>
      <c r="T4" s="2">
        <f t="shared" si="1"/>
        <v>14962727000000</v>
      </c>
      <c r="U4" s="2">
        <f t="shared" si="1"/>
        <v>13279778000000</v>
      </c>
      <c r="V4" s="2">
        <f t="shared" si="1"/>
        <v>13844891000000</v>
      </c>
      <c r="W4" s="2">
        <f t="shared" si="1"/>
        <v>12605311000000</v>
      </c>
      <c r="X4" s="2">
        <f t="shared" si="1"/>
        <v>9484281000000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432535000000</v>
      </c>
      <c r="H5" s="2">
        <f>IFERROR(SUM(D5:G5)*(4/MAX(1,COUNT(D5:G5))),"")</f>
        <v>1730140000000</v>
      </c>
      <c r="I5" s="2">
        <f t="shared" ref="I5:X5" si="2">IFERROR(INDEX(I51:I500,MATCH($C$5,$C$51:$C$500,0)),"")</f>
        <v>2029481000000</v>
      </c>
      <c r="J5" s="2">
        <f t="shared" si="2"/>
        <v>1542563000000</v>
      </c>
      <c r="K5" s="2">
        <f t="shared" si="2"/>
        <v>737036000000</v>
      </c>
      <c r="L5" s="2">
        <f t="shared" si="2"/>
        <v>1311366000000</v>
      </c>
      <c r="M5" s="2">
        <f t="shared" si="2"/>
        <v>1031354000000</v>
      </c>
      <c r="N5" s="2">
        <f t="shared" si="2"/>
        <v>545836000000</v>
      </c>
      <c r="O5" s="2">
        <f t="shared" si="2"/>
        <v>-476393000000</v>
      </c>
      <c r="P5" s="2">
        <f t="shared" si="2"/>
        <v>53978000000</v>
      </c>
      <c r="Q5" s="2">
        <f t="shared" si="2"/>
        <v>399301000000</v>
      </c>
      <c r="R5" s="2">
        <f t="shared" si="2"/>
        <v>512470000000</v>
      </c>
      <c r="S5" s="2">
        <f t="shared" si="2"/>
        <v>396379000000</v>
      </c>
      <c r="T5" s="2">
        <f t="shared" si="2"/>
        <v>843399000000</v>
      </c>
      <c r="U5" s="2">
        <f t="shared" si="2"/>
        <v>535484000000</v>
      </c>
      <c r="V5" s="2">
        <f t="shared" si="2"/>
        <v>1161127000000</v>
      </c>
      <c r="W5" s="2">
        <f t="shared" si="2"/>
        <v>1666556000000</v>
      </c>
      <c r="X5" s="2">
        <f t="shared" si="2"/>
        <v>970975000000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27178713000000</v>
      </c>
      <c r="H6" s="2">
        <f>IFERROR(INDEX(D6:G6,COUNT(D6:G6)),"")</f>
        <v>27178713000000</v>
      </c>
      <c r="I6" s="2">
        <f t="shared" ref="I6:X6" si="3">IFERROR(INDEX(I51:I500,MATCH($C$6,$C$51:$C$500,0)),"")</f>
        <v>26594674000000</v>
      </c>
      <c r="J6" s="2">
        <f t="shared" si="3"/>
        <v>23987435000000</v>
      </c>
      <c r="K6" s="2">
        <f t="shared" si="3"/>
        <v>21720925000000</v>
      </c>
      <c r="L6" s="2">
        <f t="shared" si="3"/>
        <v>21167282000000</v>
      </c>
      <c r="M6" s="2">
        <f t="shared" si="3"/>
        <v>19786236000000</v>
      </c>
      <c r="N6" s="2">
        <f t="shared" si="3"/>
        <v>18489873000000</v>
      </c>
      <c r="O6" s="2">
        <f t="shared" si="3"/>
        <v>17781323000000</v>
      </c>
      <c r="P6" s="2">
        <f t="shared" si="3"/>
        <v>18286677000000</v>
      </c>
      <c r="Q6" s="2">
        <f t="shared" si="3"/>
        <v>18180779000000</v>
      </c>
      <c r="R6" s="2">
        <f t="shared" si="3"/>
        <v>17618288000000</v>
      </c>
      <c r="S6" s="2">
        <f t="shared" si="3"/>
        <v>17231401000000</v>
      </c>
      <c r="T6" s="2">
        <f t="shared" si="3"/>
        <v>16807051000000</v>
      </c>
      <c r="U6" s="2">
        <f t="shared" si="3"/>
        <v>16108089000000</v>
      </c>
      <c r="V6" s="2">
        <f t="shared" si="3"/>
        <v>16091993000000</v>
      </c>
      <c r="W6" s="2">
        <f t="shared" si="3"/>
        <v>15171190000000</v>
      </c>
      <c r="X6" s="2">
        <f t="shared" si="3"/>
        <v>9739076000000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15.5</v>
      </c>
      <c r="H7" s="3">
        <f>IFERROR(INDEX(D7:G7,COUNT(D7:G7)),"")</f>
        <v>15.5</v>
      </c>
      <c r="I7" s="3">
        <f t="shared" ref="I7:X7" si="4">IFERROR(INDEX(I51:I500,MATCH($C$7,$C$51:$C$500,0))/1000000000,"")</f>
        <v>15.5</v>
      </c>
      <c r="J7" s="3">
        <f t="shared" si="4"/>
        <v>15.5</v>
      </c>
      <c r="K7" s="3">
        <f t="shared" si="4"/>
        <v>15.82</v>
      </c>
      <c r="L7" s="3">
        <f t="shared" si="4"/>
        <v>15.82</v>
      </c>
      <c r="M7" s="3">
        <f t="shared" si="4"/>
        <v>15.82</v>
      </c>
      <c r="N7" s="3">
        <f t="shared" si="4"/>
        <v>15.82</v>
      </c>
      <c r="O7" s="3">
        <f t="shared" si="4"/>
        <v>15.82</v>
      </c>
      <c r="P7" s="3">
        <f t="shared" si="4"/>
        <v>15.82</v>
      </c>
      <c r="Q7" s="3">
        <f t="shared" si="4"/>
        <v>15.82</v>
      </c>
      <c r="R7" s="3">
        <f t="shared" si="4"/>
        <v>15.82</v>
      </c>
      <c r="S7" s="3">
        <f t="shared" si="4"/>
        <v>15.82</v>
      </c>
      <c r="T7" s="3">
        <f t="shared" si="4"/>
        <v>15.82</v>
      </c>
      <c r="U7" s="3">
        <f t="shared" si="4"/>
        <v>15.82</v>
      </c>
      <c r="V7" s="3">
        <f t="shared" si="4"/>
        <v>15.82</v>
      </c>
      <c r="W7" s="3">
        <f t="shared" si="4"/>
        <v>15.82</v>
      </c>
      <c r="X7" s="3">
        <f t="shared" si="4"/>
        <v>0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1256000000000</v>
      </c>
      <c r="H8" s="2">
        <f>IFERROR(INDEX(D8:G8,COUNT(D8:G8)),"")</f>
        <v>1256000000000</v>
      </c>
      <c r="I8" s="2">
        <f t="shared" ref="I8:X8" si="5">IFERROR(INDEX(I51:I500,MATCH($C$8,$C$51:$C$500,0)),"")</f>
        <v>2304000000000</v>
      </c>
      <c r="J8" s="2">
        <f t="shared" si="5"/>
        <v>1341000000000</v>
      </c>
      <c r="K8" s="2">
        <f t="shared" si="5"/>
        <v>2854000000000</v>
      </c>
      <c r="L8" s="2">
        <f t="shared" si="5"/>
        <v>2381000000000</v>
      </c>
      <c r="M8" s="2">
        <f t="shared" si="5"/>
        <v>2689000000000</v>
      </c>
      <c r="N8" s="2">
        <f t="shared" si="5"/>
        <v>1340000000000</v>
      </c>
      <c r="O8" s="2">
        <f t="shared" si="5"/>
        <v>86000000000</v>
      </c>
      <c r="P8" s="2">
        <f t="shared" si="5"/>
        <v>-250000000000</v>
      </c>
      <c r="Q8" s="2">
        <f t="shared" si="5"/>
        <v>600000000000</v>
      </c>
      <c r="R8" s="2">
        <f t="shared" si="5"/>
        <v>608000000000</v>
      </c>
      <c r="S8" s="2">
        <f t="shared" si="5"/>
        <v>-552000000000</v>
      </c>
      <c r="T8" s="2">
        <f t="shared" si="5"/>
        <v>-646000000000</v>
      </c>
      <c r="U8" s="2">
        <f t="shared" si="5"/>
        <v>-1276000000000</v>
      </c>
      <c r="V8" s="2">
        <f t="shared" si="5"/>
        <v>-257000000000</v>
      </c>
      <c r="W8" s="2">
        <f t="shared" si="5"/>
        <v>866000000000</v>
      </c>
      <c r="X8" s="2">
        <f t="shared" si="5"/>
        <v>-236000000000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81.03</v>
      </c>
      <c r="H9" s="3">
        <f>IFERROR(INDEX(D9:G9,COUNT(D9:G9)),"")</f>
        <v>81.03</v>
      </c>
      <c r="I9" s="3">
        <f t="shared" ref="I9:X9" si="6">IFERROR(INDEX(I51:I500,MATCH($C$9,$C$51:$C$500,0)),"")</f>
        <v>148.63999999999999</v>
      </c>
      <c r="J9" s="3">
        <f t="shared" si="6"/>
        <v>86.53</v>
      </c>
      <c r="K9" s="3">
        <f t="shared" si="6"/>
        <v>180.43</v>
      </c>
      <c r="L9" s="3">
        <f t="shared" si="6"/>
        <v>150.56</v>
      </c>
      <c r="M9" s="3">
        <f t="shared" si="6"/>
        <v>170.03</v>
      </c>
      <c r="N9" s="3">
        <f t="shared" si="6"/>
        <v>84.73</v>
      </c>
      <c r="O9" s="3">
        <f t="shared" si="6"/>
        <v>5.45</v>
      </c>
      <c r="P9" s="3">
        <f t="shared" si="6"/>
        <v>-15.8</v>
      </c>
      <c r="Q9" s="3">
        <f t="shared" si="6"/>
        <v>37.950000000000003</v>
      </c>
      <c r="R9" s="3">
        <f t="shared" si="6"/>
        <v>38.43</v>
      </c>
      <c r="S9" s="3">
        <f t="shared" si="6"/>
        <v>-34.9</v>
      </c>
      <c r="T9" s="3">
        <f t="shared" si="6"/>
        <v>-40.85</v>
      </c>
      <c r="U9" s="3">
        <f t="shared" si="6"/>
        <v>-80.7</v>
      </c>
      <c r="V9" s="3">
        <f t="shared" si="6"/>
        <v>-16.25</v>
      </c>
      <c r="W9" s="3">
        <f t="shared" si="6"/>
        <v>54.74</v>
      </c>
      <c r="X9" s="3">
        <f t="shared" si="6"/>
        <v>-93280.28</v>
      </c>
    </row>
    <row r="10" spans="1:24" ht="15.5" x14ac:dyDescent="0.35">
      <c r="C10" t="s">
        <v>17</v>
      </c>
      <c r="D10" s="3">
        <f ca="1">IFERROR(IF(D9=0,"",D2/D9),"")</f>
        <v>9.5026533382697771</v>
      </c>
      <c r="I10" s="3">
        <f t="shared" ref="I10:X10" ca="1" si="7">IFERROR(IF(I9=0,"",I2/I9),"")</f>
        <v>3.8347685683530681</v>
      </c>
      <c r="J10" s="3">
        <f t="shared" ca="1" si="7"/>
        <v>4.3684271350976536</v>
      </c>
      <c r="K10" s="3" t="str">
        <f t="shared" ca="1" si="7"/>
        <v/>
      </c>
      <c r="L10" s="3">
        <f t="shared" ca="1" si="7"/>
        <v>2.7497343251859725</v>
      </c>
      <c r="M10" s="3">
        <f t="shared" ca="1" si="7"/>
        <v>2.6818796682938304</v>
      </c>
      <c r="N10" s="3">
        <f t="shared" ca="1" si="7"/>
        <v>4.9569219874896726</v>
      </c>
      <c r="O10" s="3">
        <f t="shared" ca="1" si="7"/>
        <v>79.266055045871553</v>
      </c>
      <c r="P10" s="3" t="str">
        <f t="shared" ca="1" si="7"/>
        <v/>
      </c>
      <c r="Q10" s="3" t="str">
        <f t="shared" ca="1" si="7"/>
        <v/>
      </c>
      <c r="R10" s="3">
        <f t="shared" ca="1" si="7"/>
        <v>12.854540723393182</v>
      </c>
      <c r="S10" s="3">
        <f t="shared" ca="1" si="7"/>
        <v>-9.5128939828080235</v>
      </c>
      <c r="T10" s="3">
        <f t="shared" ca="1" si="7"/>
        <v>-17.258261933904528</v>
      </c>
      <c r="U10" s="3">
        <f t="shared" ca="1" si="7"/>
        <v>-9.6654275092936803</v>
      </c>
      <c r="V10" s="3" t="str">
        <f t="shared" ca="1" si="7"/>
        <v/>
      </c>
      <c r="W10" s="3">
        <f t="shared" ca="1" si="7"/>
        <v>21.008403361344538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9281002000000</v>
      </c>
      <c r="H11" s="2">
        <f>IFERROR(INDEX(D11:G11,COUNT(D11:G11)),"")</f>
        <v>9281002000000</v>
      </c>
      <c r="I11" s="2">
        <f t="shared" ref="I11:X11" si="8">IFERROR(INDEX(I51:I500,MATCH($C$11,$C$51:$C$500,0)),"")</f>
        <v>8347100000000</v>
      </c>
      <c r="J11" s="2">
        <f t="shared" si="8"/>
        <v>5752380000000</v>
      </c>
      <c r="K11" s="2">
        <f t="shared" si="8"/>
        <v>5161183000000</v>
      </c>
      <c r="L11" s="2">
        <f t="shared" si="8"/>
        <v>4296674000000</v>
      </c>
      <c r="M11" s="2">
        <f t="shared" si="8"/>
        <v>3726293000000</v>
      </c>
      <c r="N11" s="2">
        <f t="shared" si="8"/>
        <v>2427079000000</v>
      </c>
      <c r="O11" s="2">
        <f t="shared" si="8"/>
        <v>1716795000000</v>
      </c>
      <c r="P11" s="2">
        <f t="shared" si="8"/>
        <v>2071459000000</v>
      </c>
      <c r="Q11" s="2">
        <f t="shared" si="8"/>
        <v>2260606000000</v>
      </c>
      <c r="R11" s="2">
        <f t="shared" si="8"/>
        <v>1867975000000</v>
      </c>
      <c r="S11" s="2">
        <f t="shared" si="8"/>
        <v>1461302000000</v>
      </c>
      <c r="T11" s="2">
        <f t="shared" si="8"/>
        <v>2696315000000</v>
      </c>
      <c r="U11" s="2">
        <f t="shared" si="8"/>
        <v>2112822000000</v>
      </c>
      <c r="V11" s="2">
        <f t="shared" si="8"/>
        <v>3449124000000</v>
      </c>
      <c r="W11" s="2">
        <f t="shared" si="8"/>
        <v>5046445000000</v>
      </c>
      <c r="X11" s="2">
        <f t="shared" si="8"/>
        <v>2173967000000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-336000000000</v>
      </c>
      <c r="H12" s="2">
        <f>IFERROR(INDEX(D12:G12,COUNT(D12:G12)),"")</f>
        <v>-336000000000</v>
      </c>
      <c r="I12" s="2">
        <f t="shared" ref="I12:X12" si="9">IFERROR(INDEX(I51:I500,MATCH($C$12,$C$51:$C$500,0)),"")</f>
        <v>854000000000</v>
      </c>
      <c r="J12" s="2">
        <f t="shared" si="9"/>
        <v>2019000000000</v>
      </c>
      <c r="K12" s="2">
        <f t="shared" si="9"/>
        <v>2635000000000</v>
      </c>
      <c r="L12" s="2">
        <f t="shared" si="9"/>
        <v>4235000000000</v>
      </c>
      <c r="M12" s="2">
        <f t="shared" si="9"/>
        <v>5966000000000</v>
      </c>
      <c r="N12" s="2">
        <f t="shared" si="9"/>
        <v>8106000000000</v>
      </c>
      <c r="O12" s="2">
        <f t="shared" si="9"/>
        <v>8860000000000</v>
      </c>
      <c r="P12" s="2">
        <f t="shared" si="9"/>
        <v>8033000000000</v>
      </c>
      <c r="Q12" s="2">
        <f t="shared" si="9"/>
        <v>7256000000000</v>
      </c>
      <c r="R12" s="2">
        <f t="shared" si="9"/>
        <v>1937000000000</v>
      </c>
      <c r="S12" s="2">
        <f t="shared" si="9"/>
        <v>3015000000000</v>
      </c>
      <c r="T12" s="2">
        <f t="shared" si="9"/>
        <v>3417000000000</v>
      </c>
      <c r="U12" s="2">
        <f t="shared" si="9"/>
        <v>2920000000000</v>
      </c>
      <c r="V12" s="2">
        <f t="shared" si="9"/>
        <v>299000000000</v>
      </c>
      <c r="W12" s="2">
        <f t="shared" si="9"/>
        <v>-684000000000</v>
      </c>
      <c r="X12" s="2">
        <f t="shared" si="9"/>
        <v>1643000000000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8945000000000</v>
      </c>
      <c r="H13" s="2">
        <f>IFERROR(INDEX(D13:G13,COUNT(D13:G13)),"")</f>
        <v>8945000000000</v>
      </c>
      <c r="I13" s="2">
        <f t="shared" ref="I13:X13" si="10">IFERROR(INDEX(I51:I500,MATCH($C$13,$C$51:$C$500,0)),"")</f>
        <v>9201000000000</v>
      </c>
      <c r="J13" s="2">
        <f t="shared" si="10"/>
        <v>7771000000000</v>
      </c>
      <c r="K13" s="2">
        <f t="shared" si="10"/>
        <v>7796000000000</v>
      </c>
      <c r="L13" s="2">
        <f t="shared" si="10"/>
        <v>8532000000000</v>
      </c>
      <c r="M13" s="2">
        <f t="shared" si="10"/>
        <v>9693000000000</v>
      </c>
      <c r="N13" s="2">
        <f t="shared" si="10"/>
        <v>10533000000000</v>
      </c>
      <c r="O13" s="2">
        <f t="shared" si="10"/>
        <v>10577000000000</v>
      </c>
      <c r="P13" s="2">
        <f t="shared" si="10"/>
        <v>10105000000000</v>
      </c>
      <c r="Q13" s="2">
        <f t="shared" si="10"/>
        <v>9517000000000</v>
      </c>
      <c r="R13" s="2">
        <f t="shared" si="10"/>
        <v>3805000000000</v>
      </c>
      <c r="S13" s="2">
        <f t="shared" si="10"/>
        <v>4476000000000</v>
      </c>
      <c r="T13" s="2">
        <f t="shared" si="10"/>
        <v>6113000000000</v>
      </c>
      <c r="U13" s="2">
        <f t="shared" si="10"/>
        <v>5033000000000</v>
      </c>
      <c r="V13" s="2">
        <f t="shared" si="10"/>
        <v>3749000000000</v>
      </c>
      <c r="W13" s="2">
        <f t="shared" si="10"/>
        <v>4363000000000</v>
      </c>
      <c r="X13" s="2">
        <f t="shared" si="10"/>
        <v>3817000000000</v>
      </c>
    </row>
    <row r="14" spans="1:24" ht="15.5" x14ac:dyDescent="0.35">
      <c r="C14" t="s">
        <v>26</v>
      </c>
      <c r="D14" s="2">
        <f>IFERROR(INDEX(D51:D500,MATCH($C$14,$C$51:$C$500,0)),"")</f>
        <v>-148996000000</v>
      </c>
      <c r="H14" s="2">
        <f>IFERROR(SUM(D14:G14)*(4/MAX(1,COUNT(D14:G14))),"")</f>
        <v>-595984000000</v>
      </c>
      <c r="I14" s="2">
        <f t="shared" ref="I14:X14" si="11">IFERROR(INDEX(I51:I500,MATCH($C$14,$C$51:$C$500,0)),"")</f>
        <v>-562080000000</v>
      </c>
      <c r="J14" s="2">
        <f t="shared" si="11"/>
        <v>-560155000000</v>
      </c>
      <c r="K14" s="2">
        <f t="shared" si="11"/>
        <v>-619599000000</v>
      </c>
      <c r="L14" s="2">
        <f t="shared" si="11"/>
        <v>-619912000000</v>
      </c>
      <c r="M14" s="2">
        <f t="shared" si="11"/>
        <v>-689708000000</v>
      </c>
      <c r="N14" s="2">
        <f t="shared" si="11"/>
        <v>-809933000000</v>
      </c>
      <c r="O14" s="2">
        <f t="shared" si="11"/>
        <v>-905796000000</v>
      </c>
      <c r="P14" s="2">
        <f t="shared" si="11"/>
        <v>-855187000000</v>
      </c>
      <c r="Q14" s="2">
        <f t="shared" si="11"/>
        <v>-696153000000</v>
      </c>
      <c r="R14" s="2">
        <f t="shared" si="11"/>
        <v>-717791000000</v>
      </c>
      <c r="S14" s="2">
        <f t="shared" si="11"/>
        <v>-997595000000</v>
      </c>
      <c r="T14" s="2">
        <f t="shared" si="11"/>
        <v>-792189000000</v>
      </c>
      <c r="U14" s="2">
        <f t="shared" si="11"/>
        <v>-859811000000</v>
      </c>
      <c r="V14" s="2">
        <f t="shared" si="11"/>
        <v>-572042000000</v>
      </c>
      <c r="W14" s="2">
        <f t="shared" si="11"/>
        <v>-412364000000</v>
      </c>
      <c r="X14" s="2">
        <f t="shared" si="11"/>
        <v>-400442000000</v>
      </c>
    </row>
    <row r="15" spans="1:24" ht="15.5" x14ac:dyDescent="0.35">
      <c r="C15" t="s">
        <v>27</v>
      </c>
      <c r="D15" s="2">
        <f>IFERROR(INDEX(D51:D500,MATCH($C$15,$C$51:$C$500,0)),"")</f>
        <v>-178575000000</v>
      </c>
      <c r="H15" s="2">
        <f>IFERROR(SUM(D15:G15)*(4/MAX(1,COUNT(D15:G15))),"")</f>
        <v>-714300000000</v>
      </c>
      <c r="I15" s="2">
        <f t="shared" ref="I15:X15" si="12">IFERROR(INDEX(I51:I500,MATCH($C$15,$C$51:$C$500,0)),"")</f>
        <v>-916091000000</v>
      </c>
      <c r="J15" s="2">
        <f t="shared" si="12"/>
        <v>-801454000000</v>
      </c>
      <c r="K15" s="2">
        <f t="shared" si="12"/>
        <v>-560911000000</v>
      </c>
      <c r="L15" s="2">
        <f t="shared" si="12"/>
        <v>-887381000000</v>
      </c>
      <c r="M15" s="2">
        <f t="shared" si="12"/>
        <v>-943979000000</v>
      </c>
      <c r="N15" s="2">
        <f t="shared" si="12"/>
        <v>-677287000000</v>
      </c>
      <c r="O15" s="2">
        <f t="shared" si="12"/>
        <v>-445053000000</v>
      </c>
      <c r="P15" s="2">
        <f t="shared" si="12"/>
        <v>-384789000000</v>
      </c>
      <c r="Q15" s="2">
        <f t="shared" si="12"/>
        <v>-498436000000</v>
      </c>
      <c r="R15" s="2">
        <f t="shared" si="12"/>
        <v>-784831000000</v>
      </c>
      <c r="S15" s="2">
        <f t="shared" si="12"/>
        <v>-293508000000</v>
      </c>
      <c r="T15" s="2">
        <f t="shared" si="12"/>
        <v>-537281000000</v>
      </c>
      <c r="U15" s="2">
        <f t="shared" si="12"/>
        <v>-299091000000</v>
      </c>
      <c r="V15" s="2">
        <f t="shared" si="12"/>
        <v>-495936000000</v>
      </c>
      <c r="W15" s="2">
        <f t="shared" si="12"/>
        <v>-652245000000</v>
      </c>
      <c r="X15" s="2">
        <f t="shared" si="12"/>
        <v>-616925000000</v>
      </c>
    </row>
    <row r="16" spans="1:24" ht="15.5" x14ac:dyDescent="0.35">
      <c r="C16" t="s">
        <v>28</v>
      </c>
      <c r="D16" s="2">
        <f>IFERROR(INDEX(D51:D500,MATCH($C$16,$C$51:$C$500,0)),"")</f>
        <v>764220000000</v>
      </c>
      <c r="H16" s="2">
        <f>IFERROR(SUM(D16:G16)*(4/MAX(1,COUNT(D16:G16))),"")</f>
        <v>3056880000000</v>
      </c>
      <c r="I16" s="2">
        <f t="shared" ref="I16:X16" si="13">IFERROR(INDEX(I51:I500,MATCH($C$16,$C$51:$C$500,0)),"")</f>
        <v>3737348000000</v>
      </c>
      <c r="J16" s="2">
        <f t="shared" si="13"/>
        <v>2985104000000</v>
      </c>
      <c r="K16" s="2">
        <f t="shared" si="13"/>
        <v>1487689000000</v>
      </c>
      <c r="L16" s="2">
        <f t="shared" si="13"/>
        <v>2396986000000</v>
      </c>
      <c r="M16" s="2">
        <f t="shared" si="13"/>
        <v>2277726000000</v>
      </c>
      <c r="N16" s="2">
        <f t="shared" si="13"/>
        <v>1017572000000</v>
      </c>
      <c r="O16" s="2">
        <f t="shared" si="13"/>
        <v>-197149000000</v>
      </c>
      <c r="P16" s="2">
        <f t="shared" si="13"/>
        <v>206722000000</v>
      </c>
      <c r="Q16" s="2">
        <f t="shared" si="13"/>
        <v>1193869000000</v>
      </c>
      <c r="R16" s="2">
        <f t="shared" si="13"/>
        <v>1394625000000</v>
      </c>
      <c r="S16" s="2">
        <f t="shared" si="13"/>
        <v>677834000000</v>
      </c>
      <c r="T16" s="2">
        <f t="shared" si="13"/>
        <v>1646642000000</v>
      </c>
      <c r="U16" s="2">
        <f t="shared" si="13"/>
        <v>934368000000</v>
      </c>
      <c r="V16" s="2">
        <f t="shared" si="13"/>
        <v>2012037000000</v>
      </c>
      <c r="W16" s="2">
        <f t="shared" si="13"/>
        <v>2903541000000</v>
      </c>
      <c r="X16" s="2">
        <f t="shared" si="13"/>
        <v>2012116000000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11935000000000</v>
      </c>
      <c r="H20" s="2">
        <f t="shared" ref="H20:X20" ca="1" si="14">IFERROR(H21*H2,"")</f>
        <v>11935000000000</v>
      </c>
      <c r="I20" s="2">
        <f t="shared" ca="1" si="14"/>
        <v>8835000000000</v>
      </c>
      <c r="J20" s="2">
        <f t="shared" ca="1" si="14"/>
        <v>5859000000000</v>
      </c>
      <c r="K20" s="2" t="str">
        <f t="shared" ca="1" si="14"/>
        <v/>
      </c>
      <c r="L20" s="2">
        <f t="shared" ca="1" si="14"/>
        <v>6549480000000</v>
      </c>
      <c r="M20" s="2">
        <f t="shared" ca="1" si="14"/>
        <v>7213920000000</v>
      </c>
      <c r="N20" s="2">
        <f t="shared" ca="1" si="14"/>
        <v>6644400000000</v>
      </c>
      <c r="O20" s="2">
        <f t="shared" ca="1" si="14"/>
        <v>6834240000000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7815080000000</v>
      </c>
      <c r="S20" s="2">
        <f t="shared" ca="1" si="14"/>
        <v>5252240000000</v>
      </c>
      <c r="T20" s="2">
        <f t="shared" ca="1" si="14"/>
        <v>11153100000000</v>
      </c>
      <c r="U20" s="2">
        <f t="shared" ca="1" si="14"/>
        <v>12339600000000</v>
      </c>
      <c r="V20" s="2" t="str">
        <f t="shared" ca="1" si="14"/>
        <v/>
      </c>
      <c r="W20" s="2">
        <f t="shared" ca="1" si="14"/>
        <v>18193000000000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15500000000</v>
      </c>
      <c r="H21" s="2">
        <f>IFERROR(INDEX(D21:G21,COUNT(D21:G21)),"")</f>
        <v>15500000000</v>
      </c>
      <c r="I21" s="2">
        <f t="shared" ref="I21:X21" si="15">IFERROR(INDEX(I51:I500,MATCH($C$7,$C$51:$C$500,0)),"")</f>
        <v>15500000000</v>
      </c>
      <c r="J21" s="2">
        <f t="shared" si="15"/>
        <v>15500000000</v>
      </c>
      <c r="K21" s="2">
        <f t="shared" si="15"/>
        <v>15820000000</v>
      </c>
      <c r="L21" s="2">
        <f t="shared" si="15"/>
        <v>15820000000</v>
      </c>
      <c r="M21" s="2">
        <f t="shared" si="15"/>
        <v>15820000000</v>
      </c>
      <c r="N21" s="2">
        <f t="shared" si="15"/>
        <v>15820000000</v>
      </c>
      <c r="O21" s="2">
        <f t="shared" si="15"/>
        <v>15820000000</v>
      </c>
      <c r="P21" s="2">
        <f t="shared" si="15"/>
        <v>15820000000</v>
      </c>
      <c r="Q21" s="2">
        <f t="shared" si="15"/>
        <v>15820000000</v>
      </c>
      <c r="R21" s="2">
        <f t="shared" si="15"/>
        <v>15820000000</v>
      </c>
      <c r="S21" s="2">
        <f t="shared" si="15"/>
        <v>15820000000</v>
      </c>
      <c r="T21" s="2">
        <f t="shared" si="15"/>
        <v>15820000000</v>
      </c>
      <c r="U21" s="2">
        <f t="shared" si="15"/>
        <v>15820000000</v>
      </c>
      <c r="V21" s="2">
        <f t="shared" si="15"/>
        <v>15820000000</v>
      </c>
      <c r="W21" s="2">
        <f t="shared" si="15"/>
        <v>15820000000</v>
      </c>
      <c r="X21" s="2">
        <f t="shared" si="15"/>
        <v>0</v>
      </c>
    </row>
    <row r="23" spans="1:24" ht="15.5" x14ac:dyDescent="0.35">
      <c r="B23" t="s">
        <v>53</v>
      </c>
      <c r="C23" t="s">
        <v>54</v>
      </c>
      <c r="D23" s="3">
        <f>IFERROR(D5/D6*100,"")</f>
        <v>1.5914476892264915</v>
      </c>
      <c r="H23" s="3">
        <f t="shared" ref="H23:X23" si="16">IFERROR(H5/H6*100,"")</f>
        <v>6.365790756905966</v>
      </c>
      <c r="I23" s="3">
        <f t="shared" si="16"/>
        <v>7.6311557720166086</v>
      </c>
      <c r="J23" s="3">
        <f t="shared" si="16"/>
        <v>6.430712579314962</v>
      </c>
      <c r="K23" s="3">
        <f t="shared" si="16"/>
        <v>3.3932072414043142</v>
      </c>
      <c r="L23" s="3">
        <f t="shared" si="16"/>
        <v>6.1952498199816111</v>
      </c>
      <c r="M23" s="3">
        <f t="shared" si="16"/>
        <v>5.2124820506537981</v>
      </c>
      <c r="N23" s="3">
        <f t="shared" si="16"/>
        <v>2.9520808498792825</v>
      </c>
      <c r="O23" s="3">
        <f t="shared" si="16"/>
        <v>-2.6791763470018513</v>
      </c>
      <c r="P23" s="3">
        <f t="shared" si="16"/>
        <v>0.29517664691075363</v>
      </c>
      <c r="Q23" s="3">
        <f t="shared" si="16"/>
        <v>2.1962810284421805</v>
      </c>
      <c r="R23" s="3">
        <f t="shared" si="16"/>
        <v>2.9087389194682252</v>
      </c>
      <c r="S23" s="3">
        <f t="shared" si="16"/>
        <v>2.300329497293923</v>
      </c>
      <c r="T23" s="3">
        <f t="shared" si="16"/>
        <v>5.0181260234171958</v>
      </c>
      <c r="U23" s="3">
        <f t="shared" si="16"/>
        <v>3.3243173662623788</v>
      </c>
      <c r="V23" s="3">
        <f t="shared" si="16"/>
        <v>7.2155574514604872</v>
      </c>
      <c r="W23" s="3">
        <f t="shared" si="16"/>
        <v>10.985005131436624</v>
      </c>
      <c r="X23" s="3">
        <f t="shared" si="16"/>
        <v>9.9698883138400411</v>
      </c>
    </row>
    <row r="24" spans="1:24" ht="15.5" x14ac:dyDescent="0.35">
      <c r="C24" t="s">
        <v>55</v>
      </c>
      <c r="D24" s="4">
        <f>IFERROR(_xlfn.RRI(5,I23,D23),"")</f>
        <v>-0.2691295387739211</v>
      </c>
      <c r="H24" s="4">
        <f t="shared" ref="H24:X24" si="17">IFERROR(_xlfn.RRI(5,M23,H23),"")</f>
        <v>4.0786277098833423E-2</v>
      </c>
      <c r="I24" s="4">
        <f t="shared" si="17"/>
        <v>0.20918406212444873</v>
      </c>
      <c r="J24" s="4" t="str">
        <f t="shared" si="17"/>
        <v/>
      </c>
      <c r="K24" s="4">
        <f t="shared" si="17"/>
        <v>0.62969254179578615</v>
      </c>
      <c r="L24" s="4">
        <f t="shared" si="17"/>
        <v>0.23047893346690507</v>
      </c>
      <c r="M24" s="4">
        <f t="shared" si="17"/>
        <v>0.12374550126309036</v>
      </c>
      <c r="N24" s="4">
        <f t="shared" si="17"/>
        <v>5.1157128402363528E-2</v>
      </c>
      <c r="O24" s="4" t="str">
        <f t="shared" si="17"/>
        <v/>
      </c>
      <c r="P24" s="4">
        <f t="shared" si="17"/>
        <v>-0.38386496677042503</v>
      </c>
      <c r="Q24" s="4">
        <f t="shared" si="17"/>
        <v>-0.21171437990676067</v>
      </c>
      <c r="R24" s="4">
        <f t="shared" si="17"/>
        <v>-0.23337867542753765</v>
      </c>
      <c r="S24" s="4">
        <f t="shared" si="17"/>
        <v>-0.25420416947778712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27.97</v>
      </c>
      <c r="H25" s="3">
        <f>IFERROR(INDEX(D25:G25,COUNT(D25:G25)),"")</f>
        <v>27.97</v>
      </c>
      <c r="I25" s="3">
        <f t="shared" ref="I25:X25" si="18">IFERROR(INDEX(I51:I500,MATCH($C$25,$C$51:$C$500,0)),"")</f>
        <v>133.4</v>
      </c>
      <c r="J25" s="3">
        <f t="shared" si="18"/>
        <v>99.99</v>
      </c>
      <c r="K25" s="3">
        <f t="shared" si="18"/>
        <v>46.56</v>
      </c>
      <c r="L25" s="3">
        <f t="shared" si="18"/>
        <v>75.77</v>
      </c>
      <c r="M25" s="3">
        <f t="shared" si="18"/>
        <v>62.24</v>
      </c>
      <c r="N25" s="3">
        <f t="shared" si="18"/>
        <v>14.81</v>
      </c>
      <c r="O25" s="3">
        <f t="shared" si="18"/>
        <v>-34.53</v>
      </c>
      <c r="P25" s="3">
        <f t="shared" si="18"/>
        <v>-4.84</v>
      </c>
      <c r="Q25" s="3">
        <f t="shared" si="18"/>
        <v>32.380000000000003</v>
      </c>
      <c r="R25" s="3">
        <f t="shared" si="18"/>
        <v>34.04</v>
      </c>
      <c r="S25" s="3">
        <f t="shared" si="18"/>
        <v>16.72</v>
      </c>
      <c r="T25" s="3">
        <f t="shared" si="18"/>
        <v>53.25</v>
      </c>
      <c r="U25" s="3">
        <f t="shared" si="18"/>
        <v>33.130000000000003</v>
      </c>
      <c r="V25" s="3">
        <f t="shared" si="18"/>
        <v>73.150000000000006</v>
      </c>
      <c r="W25" s="3">
        <f t="shared" si="18"/>
        <v>105.37</v>
      </c>
      <c r="X25" s="3">
        <f t="shared" si="18"/>
        <v>383692.07</v>
      </c>
    </row>
    <row r="26" spans="1:24" ht="15.5" x14ac:dyDescent="0.35">
      <c r="C26" t="s">
        <v>58</v>
      </c>
      <c r="D26" s="4">
        <f>IFERROR(_xlfn.RRI(5,I25,D25),"")</f>
        <v>-0.26834334474219301</v>
      </c>
      <c r="H26" s="4">
        <f t="shared" ref="H26:X26" si="19">IFERROR(_xlfn.RRI(5,M25,H25),"")</f>
        <v>-0.14783326635393468</v>
      </c>
      <c r="I26" s="4">
        <f t="shared" si="19"/>
        <v>0.55210162716873024</v>
      </c>
      <c r="J26" s="4" t="str">
        <f t="shared" si="19"/>
        <v/>
      </c>
      <c r="K26" s="4" t="str">
        <f t="shared" si="19"/>
        <v/>
      </c>
      <c r="L26" s="4">
        <f t="shared" si="19"/>
        <v>0.18534313436796257</v>
      </c>
      <c r="M26" s="4">
        <f t="shared" si="19"/>
        <v>0.12827770509207737</v>
      </c>
      <c r="N26" s="4">
        <f t="shared" si="19"/>
        <v>-2.3968673124231343E-2</v>
      </c>
      <c r="O26" s="4" t="str">
        <f t="shared" si="19"/>
        <v/>
      </c>
      <c r="P26" s="4" t="str">
        <f t="shared" si="19"/>
        <v/>
      </c>
      <c r="Q26" s="4">
        <f t="shared" si="19"/>
        <v>-0.15040391439457923</v>
      </c>
      <c r="R26" s="4">
        <f t="shared" si="19"/>
        <v>-0.20227259080934934</v>
      </c>
      <c r="S26" s="4">
        <f t="shared" si="19"/>
        <v>-0.8657696600960294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314.15206451612903</v>
      </c>
      <c r="H27" s="3">
        <f t="shared" ref="H27:X27" si="20">IFERROR(H4/H21,"")</f>
        <v>1256.6082580645161</v>
      </c>
      <c r="I27" s="3">
        <f t="shared" si="20"/>
        <v>1358.509935483871</v>
      </c>
      <c r="J27" s="3">
        <f t="shared" si="20"/>
        <v>1030.1809032258066</v>
      </c>
      <c r="K27" s="3">
        <f t="shared" si="20"/>
        <v>1011.5450695322377</v>
      </c>
      <c r="L27" s="3">
        <f t="shared" si="20"/>
        <v>1124.7943109987357</v>
      </c>
      <c r="M27" s="3">
        <f t="shared" si="20"/>
        <v>1242.6377370417194</v>
      </c>
      <c r="N27" s="3">
        <f t="shared" si="20"/>
        <v>914.96207332490519</v>
      </c>
      <c r="O27" s="3">
        <f t="shared" si="20"/>
        <v>862.85638432364101</v>
      </c>
      <c r="P27" s="3">
        <f t="shared" si="20"/>
        <v>896.97212389380536</v>
      </c>
      <c r="Q27" s="3">
        <f t="shared" si="20"/>
        <v>1000.4202275600505</v>
      </c>
      <c r="R27" s="3">
        <f t="shared" si="20"/>
        <v>918.51694058154237</v>
      </c>
      <c r="S27" s="3">
        <f t="shared" si="20"/>
        <v>874.55398230088497</v>
      </c>
      <c r="T27" s="3">
        <f t="shared" si="20"/>
        <v>945.810809102402</v>
      </c>
      <c r="U27" s="3">
        <f t="shared" si="20"/>
        <v>839.42970922882432</v>
      </c>
      <c r="V27" s="3">
        <f t="shared" si="20"/>
        <v>875.15113780025285</v>
      </c>
      <c r="W27" s="3">
        <f t="shared" si="20"/>
        <v>796.79589127686472</v>
      </c>
      <c r="X27" s="3" t="str">
        <f t="shared" si="20"/>
        <v/>
      </c>
    </row>
    <row r="28" spans="1:24" ht="15.5" x14ac:dyDescent="0.35">
      <c r="C28" t="s">
        <v>60</v>
      </c>
      <c r="D28" s="4">
        <f>IFERROR(_xlfn.RRI(5,I27,D27),"")</f>
        <v>-0.2538684235300922</v>
      </c>
      <c r="H28" s="4">
        <f t="shared" ref="H28:X28" si="21">IFERROR(_xlfn.RRI(5,M27,H27),"")</f>
        <v>2.2384826920234246E-3</v>
      </c>
      <c r="I28" s="4">
        <f t="shared" si="21"/>
        <v>8.2260842296901782E-2</v>
      </c>
      <c r="J28" s="4">
        <f t="shared" si="21"/>
        <v>3.6084068188041885E-2</v>
      </c>
      <c r="K28" s="4">
        <f t="shared" si="21"/>
        <v>2.4333221845890707E-2</v>
      </c>
      <c r="L28" s="4">
        <f t="shared" si="21"/>
        <v>2.3712790241993575E-2</v>
      </c>
      <c r="M28" s="4">
        <f t="shared" si="21"/>
        <v>6.2310498622051069E-2</v>
      </c>
      <c r="N28" s="4">
        <f t="shared" si="21"/>
        <v>9.0746457064472263E-3</v>
      </c>
      <c r="O28" s="4">
        <f t="shared" si="21"/>
        <v>-1.8191361909692727E-2</v>
      </c>
      <c r="P28" s="4">
        <f t="shared" si="21"/>
        <v>1.3348717289164647E-2</v>
      </c>
      <c r="Q28" s="4">
        <f t="shared" si="21"/>
        <v>2.711691277189443E-2</v>
      </c>
      <c r="R28" s="4">
        <f t="shared" si="21"/>
        <v>2.8840417407425045E-2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61</v>
      </c>
      <c r="H29" s="4">
        <f t="shared" ref="H29:X29" si="22">IFERROR(((H25-I25)/I25)*100%,"")</f>
        <v>-0.7903298350824588</v>
      </c>
      <c r="I29" s="4">
        <f t="shared" si="22"/>
        <v>0.33413341334133428</v>
      </c>
      <c r="J29" s="4">
        <f t="shared" si="22"/>
        <v>1.1475515463917523</v>
      </c>
      <c r="K29" s="4">
        <f t="shared" si="22"/>
        <v>-0.38550877656064397</v>
      </c>
      <c r="L29" s="4">
        <f t="shared" si="22"/>
        <v>0.21738431876606673</v>
      </c>
      <c r="M29" s="4">
        <f t="shared" si="22"/>
        <v>3.2025658338960161</v>
      </c>
      <c r="N29" s="4">
        <f t="shared" si="22"/>
        <v>-1.4289024037069216</v>
      </c>
      <c r="O29" s="4">
        <f t="shared" si="22"/>
        <v>6.1342975206611579</v>
      </c>
      <c r="P29" s="4">
        <f t="shared" si="22"/>
        <v>-1.1494749845583692</v>
      </c>
      <c r="Q29" s="4">
        <f t="shared" si="22"/>
        <v>-4.8766157461809539E-2</v>
      </c>
      <c r="R29" s="4">
        <f t="shared" si="22"/>
        <v>1.035885167464115</v>
      </c>
      <c r="S29" s="4">
        <f t="shared" si="22"/>
        <v>-0.68600938967136149</v>
      </c>
      <c r="T29" s="4">
        <f t="shared" si="22"/>
        <v>0.60730455780259573</v>
      </c>
      <c r="U29" s="4">
        <f t="shared" si="22"/>
        <v>-0.54709501025290497</v>
      </c>
      <c r="V29" s="4">
        <f t="shared" si="22"/>
        <v>-0.30577963367182309</v>
      </c>
      <c r="W29" s="4">
        <f t="shared" si="22"/>
        <v>-0.99972537873925826</v>
      </c>
      <c r="X29" s="4" t="str">
        <f t="shared" si="22"/>
        <v/>
      </c>
    </row>
    <row r="30" spans="1:24" ht="15.5" x14ac:dyDescent="0.35">
      <c r="C30" t="s">
        <v>62</v>
      </c>
      <c r="H30" s="4">
        <f t="shared" ref="H30:X30" si="23">IFERROR(((H27-I27)/I27)*100%,"")</f>
        <v>-7.5009887493432112E-2</v>
      </c>
      <c r="I30" s="4">
        <f t="shared" si="23"/>
        <v>0.31871007434710485</v>
      </c>
      <c r="J30" s="4">
        <f t="shared" si="23"/>
        <v>1.8423137292524726E-2</v>
      </c>
      <c r="K30" s="4">
        <f t="shared" si="23"/>
        <v>-0.10068440101367591</v>
      </c>
      <c r="L30" s="4">
        <f t="shared" si="23"/>
        <v>-9.4833290934433753E-2</v>
      </c>
      <c r="M30" s="4">
        <f t="shared" si="23"/>
        <v>0.35813032394453781</v>
      </c>
      <c r="N30" s="4">
        <f t="shared" si="23"/>
        <v>6.0387441001676971E-2</v>
      </c>
      <c r="O30" s="4">
        <f t="shared" si="23"/>
        <v>-3.8034336476440368E-2</v>
      </c>
      <c r="P30" s="4">
        <f t="shared" si="23"/>
        <v>-0.10340465018240115</v>
      </c>
      <c r="Q30" s="4">
        <f t="shared" si="23"/>
        <v>8.9169054330835287E-2</v>
      </c>
      <c r="R30" s="4">
        <f t="shared" si="23"/>
        <v>5.0269004738843229E-2</v>
      </c>
      <c r="S30" s="4">
        <f t="shared" si="23"/>
        <v>-7.5339408384581197E-2</v>
      </c>
      <c r="T30" s="4">
        <f t="shared" si="23"/>
        <v>0.12673020588145364</v>
      </c>
      <c r="U30" s="4">
        <f t="shared" si="23"/>
        <v>-4.0817439443907456E-2</v>
      </c>
      <c r="V30" s="4">
        <f t="shared" si="23"/>
        <v>9.8337914867788687E-2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1346.75</v>
      </c>
      <c r="H32" s="3">
        <f>IFERROR(INDEX(D32:G32,COUNT(D32:G32)),"")</f>
        <v>1346.75</v>
      </c>
      <c r="I32" s="3">
        <f t="shared" ref="I32:X32" si="24">IFERROR(INDEX(I51:I500,MATCH($C$32,$C$51:$C$500,0)),"")</f>
        <v>1318.85</v>
      </c>
      <c r="J32" s="3">
        <f t="shared" si="24"/>
        <v>1207.92</v>
      </c>
      <c r="K32" s="3">
        <f t="shared" si="24"/>
        <v>1096.1400000000001</v>
      </c>
      <c r="L32" s="3">
        <f t="shared" si="24"/>
        <v>1064.24</v>
      </c>
      <c r="M32" s="3">
        <f t="shared" si="24"/>
        <v>990.62</v>
      </c>
      <c r="N32" s="3">
        <f t="shared" si="24"/>
        <v>944.14</v>
      </c>
      <c r="O32" s="3">
        <f t="shared" si="24"/>
        <v>915.82</v>
      </c>
      <c r="P32" s="3">
        <f t="shared" si="24"/>
        <v>939.75</v>
      </c>
      <c r="Q32" s="3">
        <f t="shared" si="24"/>
        <v>929.46</v>
      </c>
      <c r="R32" s="3">
        <f t="shared" si="24"/>
        <v>914.35</v>
      </c>
      <c r="S32" s="3">
        <f t="shared" si="24"/>
        <v>886.8</v>
      </c>
      <c r="T32" s="3">
        <f t="shared" si="24"/>
        <v>896.63</v>
      </c>
      <c r="U32" s="3">
        <f t="shared" si="24"/>
        <v>864.2</v>
      </c>
      <c r="V32" s="3">
        <f t="shared" si="24"/>
        <v>858.43</v>
      </c>
      <c r="W32" s="3">
        <f t="shared" si="24"/>
        <v>806.01</v>
      </c>
      <c r="X32" s="3">
        <f t="shared" si="24"/>
        <v>3055460.15</v>
      </c>
    </row>
    <row r="33" spans="1:24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X33" si="25">IFERROR(INDEX(I51:I500,MATCH($C$33,$C$51:$C$500,0)),"")</f>
        <v>0.43</v>
      </c>
      <c r="J33" s="3">
        <f t="shared" si="25"/>
        <v>0.31</v>
      </c>
      <c r="K33" s="3">
        <f t="shared" si="25"/>
        <v>0.34</v>
      </c>
      <c r="L33" s="3">
        <f t="shared" si="25"/>
        <v>0.39</v>
      </c>
      <c r="M33" s="3">
        <f t="shared" si="25"/>
        <v>0.46</v>
      </c>
      <c r="N33" s="3">
        <f t="shared" si="25"/>
        <v>0.44</v>
      </c>
      <c r="O33" s="3">
        <f t="shared" si="25"/>
        <v>0.47</v>
      </c>
      <c r="P33" s="3">
        <f t="shared" si="25"/>
        <v>0.49</v>
      </c>
      <c r="Q33" s="3">
        <f t="shared" si="25"/>
        <v>0.5</v>
      </c>
      <c r="R33" s="3">
        <f t="shared" si="25"/>
        <v>0.54</v>
      </c>
      <c r="S33" s="3">
        <f t="shared" si="25"/>
        <v>0.37</v>
      </c>
      <c r="T33" s="3">
        <f t="shared" si="25"/>
        <v>0.79</v>
      </c>
      <c r="U33" s="3">
        <f t="shared" si="25"/>
        <v>0.9</v>
      </c>
      <c r="V33" s="3">
        <f t="shared" si="25"/>
        <v>1.34</v>
      </c>
      <c r="W33" s="3">
        <f t="shared" si="25"/>
        <v>1.43</v>
      </c>
      <c r="X33" s="3">
        <f t="shared" si="25"/>
        <v>0</v>
      </c>
    </row>
    <row r="34" spans="1:24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22.88</v>
      </c>
      <c r="H34" s="3">
        <f>IFERROR(INDEX(D34:G34,COUNT(D34:G34)),"")</f>
        <v>22.88</v>
      </c>
      <c r="I34" s="3">
        <f t="shared" ref="I34:X34" si="26">IFERROR(INDEX(I51:I500,MATCH($C$34,$C$51:$C$500,0)),"")</f>
        <v>4.2699999999999996</v>
      </c>
      <c r="J34" s="3">
        <f t="shared" si="26"/>
        <v>3.78</v>
      </c>
      <c r="K34" s="3">
        <f t="shared" si="26"/>
        <v>8.08</v>
      </c>
      <c r="L34" s="3">
        <f t="shared" si="26"/>
        <v>5.46</v>
      </c>
      <c r="M34" s="3">
        <f t="shared" si="26"/>
        <v>7.33</v>
      </c>
      <c r="N34" s="3">
        <f t="shared" si="26"/>
        <v>28.36</v>
      </c>
      <c r="O34" s="3">
        <f t="shared" si="26"/>
        <v>-12.51</v>
      </c>
      <c r="P34" s="3">
        <f t="shared" si="26"/>
        <v>-95.04</v>
      </c>
      <c r="Q34" s="3">
        <f t="shared" si="26"/>
        <v>14.33</v>
      </c>
      <c r="R34" s="3">
        <f t="shared" si="26"/>
        <v>14.51</v>
      </c>
      <c r="S34" s="3">
        <f t="shared" si="26"/>
        <v>19.86</v>
      </c>
      <c r="T34" s="3">
        <f t="shared" si="26"/>
        <v>13.24</v>
      </c>
      <c r="U34" s="3">
        <f t="shared" si="26"/>
        <v>23.54</v>
      </c>
      <c r="V34" s="3">
        <f t="shared" si="26"/>
        <v>15.72</v>
      </c>
      <c r="W34" s="3">
        <f t="shared" si="26"/>
        <v>10.91</v>
      </c>
      <c r="X34" s="3">
        <f t="shared" si="26"/>
        <v>0</v>
      </c>
    </row>
    <row r="35" spans="1:24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2.04</v>
      </c>
      <c r="H35" s="3">
        <f>IFERROR(INDEX(D35:G35,COUNT(D35:G35)),"")</f>
        <v>2.04</v>
      </c>
      <c r="I35" s="3">
        <f t="shared" ref="I35:X35" si="27">IFERROR(INDEX(I51:I500,MATCH($C$35,$C$51:$C$500,0)),"")</f>
        <v>0.42</v>
      </c>
      <c r="J35" s="3">
        <f t="shared" si="27"/>
        <v>0.37</v>
      </c>
      <c r="K35" s="3">
        <f t="shared" si="27"/>
        <v>0.37</v>
      </c>
      <c r="L35" s="3">
        <f t="shared" si="27"/>
        <v>0.37</v>
      </c>
      <c r="M35" s="3">
        <f t="shared" si="27"/>
        <v>0.37</v>
      </c>
      <c r="N35" s="3">
        <f t="shared" si="27"/>
        <v>0.46</v>
      </c>
      <c r="O35" s="3">
        <f t="shared" si="27"/>
        <v>0.5</v>
      </c>
      <c r="P35" s="3">
        <f t="shared" si="27"/>
        <v>0.51</v>
      </c>
      <c r="Q35" s="3">
        <f t="shared" si="27"/>
        <v>0.46</v>
      </c>
      <c r="R35" s="3">
        <f t="shared" si="27"/>
        <v>0.54</v>
      </c>
      <c r="S35" s="3">
        <f t="shared" si="27"/>
        <v>0.38</v>
      </c>
      <c r="T35" s="3">
        <f t="shared" si="27"/>
        <v>0.75</v>
      </c>
      <c r="U35" s="3">
        <f t="shared" si="27"/>
        <v>0.93</v>
      </c>
      <c r="V35" s="3">
        <f t="shared" si="27"/>
        <v>1.31</v>
      </c>
      <c r="W35" s="3">
        <f t="shared" si="27"/>
        <v>1.44</v>
      </c>
      <c r="X35" s="3">
        <f t="shared" si="27"/>
        <v>0</v>
      </c>
    </row>
    <row r="36" spans="1:24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X36" si="28">IFERROR(INDEX(H51:H500,MATCH($C$36,$C$51:$C$500,0)),"")</f>
        <v>0.1787</v>
      </c>
      <c r="I36" s="4">
        <f t="shared" si="28"/>
        <v>0.14990000000000001</v>
      </c>
      <c r="J36" s="4">
        <f t="shared" si="28"/>
        <v>0.2</v>
      </c>
      <c r="K36" s="4">
        <f t="shared" si="28"/>
        <v>0.21050000000000002</v>
      </c>
      <c r="L36" s="4">
        <f t="shared" si="28"/>
        <v>0.19399999999999998</v>
      </c>
      <c r="M36" s="4">
        <f t="shared" si="28"/>
        <v>0.20469999999999999</v>
      </c>
      <c r="N36" s="4">
        <f t="shared" si="28"/>
        <v>0.19850000000000001</v>
      </c>
      <c r="O36" s="4">
        <f t="shared" si="28"/>
        <v>0</v>
      </c>
      <c r="P36" s="4">
        <f t="shared" si="28"/>
        <v>0</v>
      </c>
      <c r="Q36" s="4">
        <f t="shared" si="28"/>
        <v>0.30260000000000004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X37" si="29">IFERROR(INDEX(H51:H500,MATCH($C$37,$C$51:$C$500,0)),"")</f>
        <v>20</v>
      </c>
      <c r="I37" s="3">
        <f t="shared" si="29"/>
        <v>20</v>
      </c>
      <c r="J37" s="3">
        <f t="shared" si="29"/>
        <v>20</v>
      </c>
      <c r="K37" s="3">
        <f t="shared" si="29"/>
        <v>10</v>
      </c>
      <c r="L37" s="3">
        <f t="shared" si="29"/>
        <v>15</v>
      </c>
      <c r="M37" s="3">
        <f t="shared" si="29"/>
        <v>13</v>
      </c>
      <c r="N37" s="3">
        <f t="shared" si="29"/>
        <v>3</v>
      </c>
      <c r="O37" s="3">
        <f t="shared" si="29"/>
        <v>0</v>
      </c>
      <c r="P37" s="3">
        <f t="shared" si="29"/>
        <v>0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84</v>
      </c>
      <c r="C51" t="s">
        <v>5</v>
      </c>
      <c r="D51" s="5">
        <v>4869357000000</v>
      </c>
      <c r="E51" s="5">
        <v>6136484000000</v>
      </c>
      <c r="F51" s="5">
        <v>5527480000000</v>
      </c>
      <c r="G51" s="5">
        <v>4575601000000</v>
      </c>
      <c r="I51" s="5">
        <v>21056904000000</v>
      </c>
      <c r="J51" s="5">
        <v>15967804000000</v>
      </c>
      <c r="K51" s="5">
        <v>16002643000000</v>
      </c>
      <c r="L51" s="5">
        <v>17794246000000</v>
      </c>
      <c r="M51" s="5">
        <v>19658529000000</v>
      </c>
      <c r="N51" s="5">
        <v>14474700000000</v>
      </c>
      <c r="O51" s="5">
        <v>13650388000000</v>
      </c>
      <c r="P51" s="5">
        <v>14190099000000</v>
      </c>
      <c r="Q51" s="5">
        <v>15826648000000</v>
      </c>
      <c r="R51" s="5">
        <v>14530938000000</v>
      </c>
      <c r="S51" s="5">
        <v>13835444000000</v>
      </c>
      <c r="T51" s="5">
        <v>14962727000000</v>
      </c>
      <c r="U51" s="5">
        <v>13279778000000</v>
      </c>
      <c r="V51" s="5">
        <v>13844891000000</v>
      </c>
      <c r="W51" s="5">
        <v>12605311000000</v>
      </c>
      <c r="X51" s="5">
        <v>9484281000000</v>
      </c>
    </row>
    <row r="52" spans="2:24" ht="15.5" x14ac:dyDescent="0.35">
      <c r="C52" t="s">
        <v>85</v>
      </c>
      <c r="D52" s="5">
        <v>-3776011000000</v>
      </c>
      <c r="E52" s="5">
        <v>-4292725000000</v>
      </c>
      <c r="F52" s="5">
        <v>-4170849000000</v>
      </c>
      <c r="G52" s="5">
        <v>-3609821000000</v>
      </c>
      <c r="I52" s="5">
        <v>-15582439000000</v>
      </c>
      <c r="J52" s="5">
        <v>-11129976000000</v>
      </c>
      <c r="K52" s="5">
        <v>-12644427000000</v>
      </c>
      <c r="L52" s="5">
        <v>-13145039000000</v>
      </c>
      <c r="M52" s="5">
        <v>-14507598000000</v>
      </c>
      <c r="N52" s="5">
        <v>-11470153000000</v>
      </c>
      <c r="O52" s="5">
        <v>-11564711000000</v>
      </c>
      <c r="P52" s="5">
        <v>-11732276000000</v>
      </c>
      <c r="Q52" s="5">
        <v>-12402617000000</v>
      </c>
      <c r="R52" s="5">
        <v>-11080998000000</v>
      </c>
      <c r="S52" s="5">
        <v>-10734950000000</v>
      </c>
      <c r="T52" s="5">
        <v>-10865668000000</v>
      </c>
      <c r="U52" s="5">
        <v>-10332941000000</v>
      </c>
      <c r="V52" s="5">
        <v>-9950605000000</v>
      </c>
      <c r="W52" s="5">
        <v>-8263528000000</v>
      </c>
      <c r="X52" s="5">
        <v>-5938813000000</v>
      </c>
    </row>
    <row r="53" spans="2:24" ht="15.5" x14ac:dyDescent="0.35">
      <c r="C53" t="s">
        <v>86</v>
      </c>
      <c r="D53" s="5">
        <v>1093346000000</v>
      </c>
      <c r="E53" s="5">
        <v>1843759000000</v>
      </c>
      <c r="F53" s="5">
        <v>1356631000000</v>
      </c>
      <c r="G53" s="5">
        <v>965780000000</v>
      </c>
      <c r="I53" s="5">
        <v>5474465000000</v>
      </c>
      <c r="J53" s="5">
        <v>4837828000000</v>
      </c>
      <c r="K53" s="5">
        <v>3358216000000</v>
      </c>
      <c r="L53" s="5">
        <v>4649207000000</v>
      </c>
      <c r="M53" s="5">
        <v>5150931000000</v>
      </c>
      <c r="N53" s="5">
        <v>3004547000000</v>
      </c>
      <c r="O53" s="5">
        <v>2085677000000</v>
      </c>
      <c r="P53" s="5">
        <v>2457823000000</v>
      </c>
      <c r="Q53" s="5">
        <v>3424031000000</v>
      </c>
      <c r="R53" s="5">
        <v>3449940000000</v>
      </c>
      <c r="S53" s="5">
        <v>3100494000000</v>
      </c>
      <c r="T53" s="5">
        <v>4097059000000</v>
      </c>
      <c r="U53" s="5">
        <v>2946837000000</v>
      </c>
      <c r="V53" s="5">
        <v>3894286000000</v>
      </c>
      <c r="W53" s="5">
        <v>4341783000000</v>
      </c>
      <c r="X53" s="5">
        <v>3545468000000</v>
      </c>
    </row>
    <row r="54" spans="2:24" ht="15.5" x14ac:dyDescent="0.35">
      <c r="C54" t="s">
        <v>87</v>
      </c>
      <c r="D54" s="5">
        <v>-260424000000</v>
      </c>
      <c r="E54" s="5">
        <v>-590730000000</v>
      </c>
      <c r="F54" s="5">
        <v>-118648000000</v>
      </c>
      <c r="G54" s="5">
        <v>-297120000000</v>
      </c>
      <c r="I54" s="5">
        <v>-1472986000000</v>
      </c>
      <c r="J54" s="5">
        <v>-1535562000000</v>
      </c>
      <c r="K54" s="5">
        <v>-1428048000000</v>
      </c>
      <c r="L54" s="5">
        <v>-1728823000000</v>
      </c>
      <c r="M54" s="5">
        <v>-2237736000000</v>
      </c>
      <c r="N54" s="5">
        <v>-1232568000000</v>
      </c>
      <c r="O54" s="5">
        <v>-1446559000000</v>
      </c>
      <c r="P54" s="5">
        <v>-1484559000000</v>
      </c>
      <c r="Q54" s="5">
        <v>-1606710000000</v>
      </c>
      <c r="R54" s="5">
        <v>-1399605000000</v>
      </c>
      <c r="S54" s="5">
        <v>-1468592000000</v>
      </c>
      <c r="T54" s="5">
        <v>-1655666000000</v>
      </c>
      <c r="U54" s="5">
        <v>-1176039000000</v>
      </c>
      <c r="V54" s="5">
        <v>-1447344000000</v>
      </c>
      <c r="W54" s="5">
        <v>-1213769000000</v>
      </c>
      <c r="X54" s="5">
        <v>-1302111000000</v>
      </c>
    </row>
    <row r="55" spans="2:24" ht="15.5" x14ac:dyDescent="0.35">
      <c r="C55" t="s">
        <v>89</v>
      </c>
      <c r="D55" s="5">
        <v>-113878000000</v>
      </c>
      <c r="E55" s="5">
        <v>-160179000000</v>
      </c>
      <c r="F55" s="5">
        <v>-134433000000</v>
      </c>
      <c r="G55" s="5">
        <v>-116068000000</v>
      </c>
      <c r="I55" s="5">
        <v>-528551000000</v>
      </c>
      <c r="J55" s="5">
        <v>-456795000000</v>
      </c>
      <c r="K55" s="5">
        <v>-488177000000</v>
      </c>
      <c r="L55" s="5">
        <v>-492762000000</v>
      </c>
      <c r="M55" s="5">
        <v>-852936000000</v>
      </c>
      <c r="N55" s="5">
        <v>-497923000000</v>
      </c>
      <c r="O55" s="5">
        <v>-516474000000</v>
      </c>
      <c r="P55" s="5">
        <v>-655663000000</v>
      </c>
      <c r="Q55" s="5">
        <v>-608223000000</v>
      </c>
      <c r="R55" s="5">
        <v>-551228000000</v>
      </c>
      <c r="S55" s="5">
        <v>-547651000000</v>
      </c>
      <c r="T55" s="5">
        <v>-454530000000</v>
      </c>
      <c r="U55" s="5">
        <v>-421335000000</v>
      </c>
      <c r="V55" s="5">
        <v>-402322000000</v>
      </c>
      <c r="W55" s="5">
        <v>-331176000000</v>
      </c>
      <c r="X55" s="5">
        <v>-299916000000</v>
      </c>
    </row>
    <row r="56" spans="2:24" ht="15.5" x14ac:dyDescent="0.35">
      <c r="C56" t="s">
        <v>88</v>
      </c>
      <c r="D56" s="5">
        <v>-198686000000</v>
      </c>
      <c r="E56" s="5">
        <v>-231291000000</v>
      </c>
      <c r="F56" s="5">
        <v>-175741000000</v>
      </c>
      <c r="G56" s="5">
        <v>-174514000000</v>
      </c>
      <c r="I56" s="5">
        <v>-766729000000</v>
      </c>
      <c r="J56" s="5">
        <v>-702852000000</v>
      </c>
      <c r="K56" s="5">
        <v>-713416000000</v>
      </c>
      <c r="L56" s="5">
        <v>-731853000000</v>
      </c>
      <c r="M56" s="5">
        <v>-739788000000</v>
      </c>
      <c r="N56" s="5">
        <v>-699045000000</v>
      </c>
      <c r="O56" s="5">
        <v>-916297000000</v>
      </c>
      <c r="P56" s="5">
        <v>-846398000000</v>
      </c>
      <c r="Q56" s="5">
        <v>-934319000000</v>
      </c>
      <c r="R56" s="5">
        <v>-908941000000</v>
      </c>
      <c r="S56" s="5">
        <v>-917240000000</v>
      </c>
      <c r="T56" s="5">
        <v>-1080029000000</v>
      </c>
      <c r="U56" s="5">
        <v>-939324000000</v>
      </c>
      <c r="V56" s="5">
        <v>-889343000000</v>
      </c>
      <c r="W56" s="5">
        <v>-768442000000</v>
      </c>
      <c r="X56" s="5">
        <v>-708324000000</v>
      </c>
    </row>
    <row r="57" spans="2:24" ht="15.5" x14ac:dyDescent="0.35">
      <c r="C57" t="s">
        <v>98</v>
      </c>
      <c r="D57" s="5">
        <v>151504000000</v>
      </c>
      <c r="E57" s="5">
        <v>266131000000</v>
      </c>
      <c r="F57" s="5">
        <v>230605000000</v>
      </c>
      <c r="G57" s="5">
        <v>125182000000</v>
      </c>
      <c r="I57" s="5">
        <v>751355000000</v>
      </c>
      <c r="J57" s="5">
        <v>633620000000</v>
      </c>
      <c r="K57" s="5">
        <v>195489000000</v>
      </c>
      <c r="L57" s="5">
        <v>346113000000</v>
      </c>
      <c r="M57" s="5">
        <v>366742000000</v>
      </c>
      <c r="N57" s="5">
        <v>204137000000</v>
      </c>
      <c r="O57" s="5">
        <v>-74492000000</v>
      </c>
      <c r="P57" s="5">
        <v>-62751000000</v>
      </c>
      <c r="Q57" s="5">
        <v>158075000000</v>
      </c>
      <c r="R57" s="5">
        <v>55742000000</v>
      </c>
      <c r="S57" s="5">
        <v>132831000000</v>
      </c>
      <c r="T57" s="5">
        <v>267833000000</v>
      </c>
      <c r="U57" s="5">
        <v>119171000000</v>
      </c>
      <c r="V57" s="5">
        <v>362010000000</v>
      </c>
      <c r="W57" s="5">
        <v>584740000000</v>
      </c>
      <c r="X57" s="5">
        <v>424216000000</v>
      </c>
    </row>
    <row r="58" spans="2:24" ht="15.5" x14ac:dyDescent="0.35">
      <c r="C58" t="s">
        <v>91</v>
      </c>
      <c r="D58" s="5">
        <v>832922000000</v>
      </c>
      <c r="E58" s="5">
        <v>1253029000000</v>
      </c>
      <c r="F58" s="5">
        <v>1237983000000</v>
      </c>
      <c r="G58" s="5">
        <v>668660000000</v>
      </c>
      <c r="I58" s="5">
        <v>4001479000000</v>
      </c>
      <c r="J58" s="5">
        <v>3302266000000</v>
      </c>
      <c r="K58" s="5">
        <v>1930168000000</v>
      </c>
      <c r="L58" s="5">
        <v>2920384000000</v>
      </c>
      <c r="M58" s="5">
        <v>2913195000000</v>
      </c>
      <c r="N58" s="5">
        <v>1771979000000</v>
      </c>
      <c r="O58" s="5">
        <v>639118000000</v>
      </c>
      <c r="P58" s="5">
        <v>973264000000</v>
      </c>
      <c r="Q58" s="5">
        <v>1817321000000</v>
      </c>
      <c r="R58" s="5">
        <v>2050335000000</v>
      </c>
      <c r="S58" s="5">
        <v>1631902000000</v>
      </c>
      <c r="T58" s="5">
        <v>2441393000000</v>
      </c>
      <c r="U58" s="5">
        <v>1770798000000</v>
      </c>
      <c r="V58" s="5">
        <v>2446942000000</v>
      </c>
      <c r="W58" s="5">
        <v>3128014000000</v>
      </c>
      <c r="X58" s="5">
        <v>2243357000000</v>
      </c>
    </row>
    <row r="59" spans="2:24" ht="15.5" x14ac:dyDescent="0.35">
      <c r="C59" t="s">
        <v>92</v>
      </c>
      <c r="D59" s="5">
        <v>-68702000000</v>
      </c>
      <c r="E59" s="5">
        <v>-45478000000</v>
      </c>
      <c r="F59" s="5">
        <v>-60189000000</v>
      </c>
      <c r="G59" s="5">
        <v>-74470000000</v>
      </c>
      <c r="I59" s="5">
        <v>-264131000000</v>
      </c>
      <c r="J59" s="5">
        <v>-317162000000</v>
      </c>
      <c r="K59" s="5">
        <v>-442479000000</v>
      </c>
      <c r="L59" s="5">
        <v>-523398000000</v>
      </c>
      <c r="M59" s="5">
        <v>-635469000000</v>
      </c>
      <c r="N59" s="5">
        <v>-754407000000</v>
      </c>
      <c r="O59" s="5">
        <v>-836267000000</v>
      </c>
      <c r="P59" s="5">
        <v>-766542000000</v>
      </c>
      <c r="Q59" s="5">
        <v>-623452000000</v>
      </c>
      <c r="R59" s="5">
        <v>-655710000000</v>
      </c>
      <c r="S59" s="5">
        <v>-954068000000</v>
      </c>
      <c r="T59" s="5">
        <v>-794751000000</v>
      </c>
      <c r="U59" s="5">
        <v>-836430000000</v>
      </c>
      <c r="V59" s="5">
        <v>-434905000000</v>
      </c>
      <c r="W59" s="5">
        <v>-224473000000</v>
      </c>
      <c r="X59" s="5">
        <v>-231241000000</v>
      </c>
    </row>
    <row r="60" spans="2:24" ht="15.5" x14ac:dyDescent="0.35">
      <c r="C60" t="s">
        <v>94</v>
      </c>
      <c r="D60" s="5">
        <v>80427000000</v>
      </c>
      <c r="E60" s="5">
        <v>83470000000</v>
      </c>
      <c r="F60" s="5">
        <v>74778000000</v>
      </c>
      <c r="G60" s="5">
        <v>80330000000</v>
      </c>
      <c r="I60" s="5">
        <v>301517000000</v>
      </c>
      <c r="J60" s="5">
        <v>234936000000</v>
      </c>
      <c r="K60" s="5">
        <v>174277000000</v>
      </c>
      <c r="L60" s="5">
        <v>93578000000</v>
      </c>
      <c r="M60" s="5">
        <v>69469000000</v>
      </c>
      <c r="N60" s="5">
        <v>69212000000</v>
      </c>
      <c r="O60" s="5">
        <v>80326000000</v>
      </c>
      <c r="P60" s="5">
        <v>86404000000</v>
      </c>
      <c r="Q60" s="5">
        <v>72561000000</v>
      </c>
      <c r="R60" s="5">
        <v>112921000000</v>
      </c>
      <c r="S60" s="5">
        <v>98969000000</v>
      </c>
      <c r="T60" s="5">
        <v>109465000000</v>
      </c>
      <c r="U60" s="5">
        <v>93443000000</v>
      </c>
      <c r="V60" s="5">
        <v>173810000000</v>
      </c>
      <c r="W60" s="5">
        <v>189439000000</v>
      </c>
      <c r="X60" s="5">
        <v>173020000000</v>
      </c>
    </row>
    <row r="61" spans="2:24" ht="15.5" x14ac:dyDescent="0.35">
      <c r="C61" t="s">
        <v>26</v>
      </c>
      <c r="D61" s="5">
        <v>-148996000000</v>
      </c>
      <c r="E61" s="5">
        <v>-129747000000</v>
      </c>
      <c r="F61" s="5">
        <v>-136974000000</v>
      </c>
      <c r="G61" s="5">
        <v>-152956000000</v>
      </c>
      <c r="I61" s="5">
        <v>-562080000000</v>
      </c>
      <c r="J61" s="5">
        <v>-560155000000</v>
      </c>
      <c r="K61" s="5">
        <v>-619599000000</v>
      </c>
      <c r="L61" s="5">
        <v>-619912000000</v>
      </c>
      <c r="M61" s="5">
        <v>-689708000000</v>
      </c>
      <c r="N61" s="5">
        <v>-809933000000</v>
      </c>
      <c r="O61" s="5">
        <v>-905796000000</v>
      </c>
      <c r="P61" s="5">
        <v>-855187000000</v>
      </c>
      <c r="Q61" s="5">
        <v>-696153000000</v>
      </c>
      <c r="R61" s="5">
        <v>-717791000000</v>
      </c>
      <c r="S61" s="5">
        <v>-997595000000</v>
      </c>
      <c r="T61" s="5">
        <v>-792189000000</v>
      </c>
      <c r="U61" s="5">
        <v>-859811000000</v>
      </c>
      <c r="V61" s="5">
        <v>-572042000000</v>
      </c>
      <c r="W61" s="5">
        <v>-412364000000</v>
      </c>
      <c r="X61" s="5">
        <v>-400442000000</v>
      </c>
    </row>
    <row r="62" spans="2:24" ht="15.5" x14ac:dyDescent="0.35">
      <c r="C62" t="s">
        <v>97</v>
      </c>
      <c r="D62" s="5">
        <v>-133000000</v>
      </c>
      <c r="E62" s="5">
        <v>799000000</v>
      </c>
      <c r="F62" s="5">
        <v>2007000000</v>
      </c>
      <c r="G62" s="5">
        <v>-1844000000</v>
      </c>
      <c r="I62" s="5">
        <v>-3568000000</v>
      </c>
      <c r="J62" s="5">
        <v>8057000000</v>
      </c>
      <c r="K62" s="5">
        <v>2843000000</v>
      </c>
      <c r="L62" s="5">
        <v>2936000000</v>
      </c>
      <c r="M62" s="5">
        <v>-15230000000</v>
      </c>
      <c r="N62" s="5">
        <v>-13686000000</v>
      </c>
      <c r="O62" s="5">
        <v>-10797000000</v>
      </c>
      <c r="P62" s="5">
        <v>2241000000</v>
      </c>
      <c r="Q62" s="5">
        <v>140000000</v>
      </c>
      <c r="R62" s="5">
        <v>-50840000000</v>
      </c>
      <c r="S62" s="5">
        <v>-55442000000</v>
      </c>
      <c r="T62" s="5">
        <v>-112027000000</v>
      </c>
      <c r="U62" s="5">
        <v>-70062000000</v>
      </c>
      <c r="V62" s="5">
        <v>-36673000000</v>
      </c>
      <c r="W62" s="5">
        <v>-1548000000</v>
      </c>
      <c r="X62" s="5">
        <v>-3819000000</v>
      </c>
    </row>
    <row r="63" spans="2:24" ht="15.5" x14ac:dyDescent="0.35">
      <c r="C63" t="s">
        <v>99</v>
      </c>
      <c r="D63" s="5">
        <v>-68702000000</v>
      </c>
      <c r="E63" s="5">
        <v>-45478000000</v>
      </c>
      <c r="F63" s="5">
        <v>-60189000000</v>
      </c>
      <c r="G63" s="5">
        <v>-74470000000</v>
      </c>
      <c r="I63" s="5">
        <v>-264131000000</v>
      </c>
      <c r="J63" s="5">
        <v>-317162000000</v>
      </c>
      <c r="K63" s="5">
        <v>-442479000000</v>
      </c>
      <c r="L63" s="5">
        <v>-523398000000</v>
      </c>
      <c r="M63" s="5">
        <v>-635469000000</v>
      </c>
      <c r="N63" s="5">
        <v>-754407000000</v>
      </c>
      <c r="O63" s="5">
        <v>-836267000000</v>
      </c>
      <c r="P63" s="5">
        <v>-766542000000</v>
      </c>
      <c r="Q63" s="5">
        <v>-623452000000</v>
      </c>
      <c r="R63" s="5">
        <v>-655710000000</v>
      </c>
      <c r="S63" s="5">
        <v>-954068000000</v>
      </c>
      <c r="T63" s="5">
        <v>-794751000000</v>
      </c>
      <c r="U63" s="5">
        <v>-836430000000</v>
      </c>
      <c r="V63" s="5">
        <v>-434905000000</v>
      </c>
      <c r="W63" s="5">
        <v>-224473000000</v>
      </c>
      <c r="X63" s="5">
        <v>-231241000000</v>
      </c>
    </row>
    <row r="64" spans="2:24" ht="15.5" x14ac:dyDescent="0.35">
      <c r="C64" t="s">
        <v>28</v>
      </c>
      <c r="D64" s="5">
        <v>764220000000</v>
      </c>
      <c r="E64" s="5">
        <v>1207551000000</v>
      </c>
      <c r="F64" s="5">
        <v>1177794000000</v>
      </c>
      <c r="G64" s="5">
        <v>594190000000</v>
      </c>
      <c r="I64" s="5">
        <v>3737348000000</v>
      </c>
      <c r="J64" s="5">
        <v>2985104000000</v>
      </c>
      <c r="K64" s="5">
        <v>1487689000000</v>
      </c>
      <c r="L64" s="5">
        <v>2396986000000</v>
      </c>
      <c r="M64" s="5">
        <v>2277726000000</v>
      </c>
      <c r="N64" s="5">
        <v>1017572000000</v>
      </c>
      <c r="O64" s="5">
        <v>-197149000000</v>
      </c>
      <c r="P64" s="5">
        <v>206722000000</v>
      </c>
      <c r="Q64" s="5">
        <v>1193869000000</v>
      </c>
      <c r="R64" s="5">
        <v>1394625000000</v>
      </c>
      <c r="S64" s="5">
        <v>677834000000</v>
      </c>
      <c r="T64" s="5">
        <v>1646642000000</v>
      </c>
      <c r="U64" s="5">
        <v>934368000000</v>
      </c>
      <c r="V64" s="5">
        <v>2012037000000</v>
      </c>
      <c r="W64" s="5">
        <v>2903541000000</v>
      </c>
      <c r="X64" s="5">
        <v>2012116000000</v>
      </c>
    </row>
    <row r="65" spans="2:24" ht="15.5" x14ac:dyDescent="0.35">
      <c r="C65" t="s">
        <v>27</v>
      </c>
      <c r="D65" s="5">
        <v>-178575000000</v>
      </c>
      <c r="E65" s="5">
        <v>-290825000000</v>
      </c>
      <c r="F65" s="5">
        <v>-283428000000</v>
      </c>
      <c r="G65" s="5">
        <v>-161237000000</v>
      </c>
      <c r="I65" s="5">
        <v>-916091000000</v>
      </c>
      <c r="J65" s="5">
        <v>-801454000000</v>
      </c>
      <c r="K65" s="5">
        <v>-560911000000</v>
      </c>
      <c r="L65" s="5">
        <v>-887381000000</v>
      </c>
      <c r="M65" s="5">
        <v>-943979000000</v>
      </c>
      <c r="N65" s="5">
        <v>-677287000000</v>
      </c>
      <c r="O65" s="5">
        <v>-445053000000</v>
      </c>
      <c r="P65" s="5">
        <v>-384789000000</v>
      </c>
      <c r="Q65" s="5">
        <v>-498436000000</v>
      </c>
      <c r="R65" s="5">
        <v>-784831000000</v>
      </c>
      <c r="S65" s="5">
        <v>-293508000000</v>
      </c>
      <c r="T65" s="5">
        <v>-537281000000</v>
      </c>
      <c r="U65" s="5">
        <v>-299091000000</v>
      </c>
      <c r="V65" s="5">
        <v>-495936000000</v>
      </c>
      <c r="W65" s="5">
        <v>-652245000000</v>
      </c>
      <c r="X65" s="5">
        <v>-616925000000</v>
      </c>
    </row>
    <row r="66" spans="2:24" ht="15.5" x14ac:dyDescent="0.35">
      <c r="C66" t="s">
        <v>324</v>
      </c>
    </row>
    <row r="67" spans="2:24" ht="15.5" x14ac:dyDescent="0.35">
      <c r="C67" t="s">
        <v>325</v>
      </c>
    </row>
    <row r="68" spans="2:24" ht="15.5" x14ac:dyDescent="0.35">
      <c r="C68" t="s">
        <v>90</v>
      </c>
      <c r="S68" s="5">
        <v>-19447000000</v>
      </c>
    </row>
    <row r="69" spans="2:24" ht="15.5" x14ac:dyDescent="0.35">
      <c r="C69" t="s">
        <v>326</v>
      </c>
      <c r="D69" s="5">
        <v>-178575000000</v>
      </c>
      <c r="E69" s="5">
        <v>-290825000000</v>
      </c>
      <c r="F69" s="5">
        <v>-283428000000</v>
      </c>
      <c r="G69" s="5">
        <v>-161237000000</v>
      </c>
      <c r="I69" s="5">
        <v>-916091000000</v>
      </c>
      <c r="J69" s="5">
        <v>-801454000000</v>
      </c>
      <c r="K69" s="5">
        <v>-560911000000</v>
      </c>
      <c r="L69" s="5">
        <v>-887381000000</v>
      </c>
      <c r="M69" s="5">
        <v>-943979000000</v>
      </c>
      <c r="N69" s="5">
        <v>-677287000000</v>
      </c>
      <c r="O69" s="5">
        <v>-445053000000</v>
      </c>
      <c r="P69" s="5">
        <v>-384789000000</v>
      </c>
      <c r="Q69" s="5">
        <v>-498436000000</v>
      </c>
      <c r="R69" s="5">
        <v>-784831000000</v>
      </c>
      <c r="S69" s="5">
        <v>-293508000000</v>
      </c>
      <c r="T69" s="5">
        <v>-537281000000</v>
      </c>
      <c r="U69" s="5">
        <v>-299091000000</v>
      </c>
      <c r="V69" s="5">
        <v>-495936000000</v>
      </c>
      <c r="W69" s="5">
        <v>-652245000000</v>
      </c>
      <c r="X69" s="5">
        <v>-616925000000</v>
      </c>
    </row>
    <row r="70" spans="2:24" ht="15.5" x14ac:dyDescent="0.35">
      <c r="C70" t="s">
        <v>102</v>
      </c>
      <c r="D70" s="5">
        <v>585645000000</v>
      </c>
      <c r="E70" s="5">
        <v>916726000000</v>
      </c>
      <c r="F70" s="5">
        <v>894366000000</v>
      </c>
      <c r="G70" s="5">
        <v>432953000000</v>
      </c>
      <c r="I70" s="5">
        <v>2821257000000</v>
      </c>
      <c r="J70" s="5">
        <v>2183650000000</v>
      </c>
      <c r="K70" s="5">
        <v>926778000000</v>
      </c>
      <c r="L70" s="5">
        <v>1509605000000</v>
      </c>
      <c r="M70" s="5">
        <v>1333747000000</v>
      </c>
      <c r="N70" s="5">
        <v>340285000000</v>
      </c>
      <c r="O70" s="5">
        <v>-642202000000</v>
      </c>
      <c r="P70" s="5">
        <v>-178067000000</v>
      </c>
      <c r="Q70" s="5">
        <v>695433000000</v>
      </c>
      <c r="R70" s="5">
        <v>609794000000</v>
      </c>
      <c r="S70" s="5">
        <v>364879000000</v>
      </c>
      <c r="T70" s="5">
        <v>1109361000000</v>
      </c>
      <c r="U70" s="5">
        <v>635277000000</v>
      </c>
      <c r="V70" s="5">
        <v>1516101000000</v>
      </c>
      <c r="W70" s="5">
        <v>2251296000000</v>
      </c>
      <c r="X70" s="5">
        <v>1395191000000</v>
      </c>
    </row>
    <row r="71" spans="2:24" ht="15.5" x14ac:dyDescent="0.35">
      <c r="C71" t="s">
        <v>103</v>
      </c>
      <c r="D71" s="5">
        <v>-1606000000</v>
      </c>
      <c r="E71" s="5">
        <v>-39555000000</v>
      </c>
      <c r="F71" s="5">
        <v>618000000</v>
      </c>
      <c r="G71" s="5">
        <v>-618000000</v>
      </c>
      <c r="I71" s="5">
        <v>-40421000000</v>
      </c>
      <c r="J71" s="5">
        <v>-7467000000</v>
      </c>
      <c r="K71" s="5">
        <v>5747000000</v>
      </c>
      <c r="L71" s="5">
        <v>147874000000</v>
      </c>
      <c r="M71" s="5">
        <v>64349000000</v>
      </c>
      <c r="N71" s="5">
        <v>409688000000</v>
      </c>
      <c r="O71" s="5">
        <v>91317000000</v>
      </c>
      <c r="P71" s="5">
        <v>169294000000</v>
      </c>
      <c r="Q71" s="5">
        <v>-138057000000</v>
      </c>
      <c r="R71" s="5">
        <v>-41582000000</v>
      </c>
      <c r="S71" s="5">
        <v>164331000000</v>
      </c>
      <c r="T71" s="5">
        <v>1871000000</v>
      </c>
      <c r="U71" s="5">
        <v>19378000000</v>
      </c>
      <c r="V71" s="5">
        <v>7036000000</v>
      </c>
    </row>
    <row r="72" spans="2:24" ht="15.5" x14ac:dyDescent="0.35">
      <c r="C72" t="s">
        <v>328</v>
      </c>
      <c r="D72" s="5">
        <v>-1606000000</v>
      </c>
      <c r="E72" s="5">
        <v>-39555000000</v>
      </c>
      <c r="F72" s="5">
        <v>618000000</v>
      </c>
      <c r="G72" s="5">
        <v>-618000000</v>
      </c>
      <c r="I72" s="5">
        <v>-40421000000</v>
      </c>
      <c r="J72" s="5">
        <v>-7467000000</v>
      </c>
      <c r="K72" s="5">
        <v>5747000000</v>
      </c>
      <c r="L72" s="5">
        <v>147874000000</v>
      </c>
      <c r="M72" s="5">
        <v>64349000000</v>
      </c>
      <c r="N72" s="5">
        <v>409688000000</v>
      </c>
      <c r="O72" s="5">
        <v>91317000000</v>
      </c>
      <c r="P72" s="5">
        <v>169294000000</v>
      </c>
      <c r="Q72" s="5">
        <v>-138057000000</v>
      </c>
      <c r="R72" s="5">
        <v>-41582000000</v>
      </c>
      <c r="S72" s="5">
        <v>164331000000</v>
      </c>
      <c r="T72" s="5">
        <v>1871000000</v>
      </c>
      <c r="U72" s="5">
        <v>19378000000</v>
      </c>
      <c r="V72" s="5">
        <v>7036000000</v>
      </c>
    </row>
    <row r="73" spans="2:24" ht="15.5" x14ac:dyDescent="0.35">
      <c r="C73" t="s">
        <v>104</v>
      </c>
      <c r="D73" s="5">
        <v>584039000000</v>
      </c>
      <c r="E73" s="5">
        <v>877171000000</v>
      </c>
      <c r="F73" s="5">
        <v>894118000000</v>
      </c>
      <c r="G73" s="5">
        <v>432315000000</v>
      </c>
      <c r="I73" s="5">
        <v>2780836000000</v>
      </c>
      <c r="J73" s="5">
        <v>2176183000000</v>
      </c>
      <c r="K73" s="5">
        <v>932525000000</v>
      </c>
      <c r="L73" s="5">
        <v>1657479000000</v>
      </c>
      <c r="M73" s="5">
        <v>1398096000000</v>
      </c>
      <c r="N73" s="5">
        <v>749973000000</v>
      </c>
      <c r="O73" s="5">
        <v>-550885000000</v>
      </c>
      <c r="P73" s="5">
        <v>-8773000000</v>
      </c>
      <c r="Q73" s="5">
        <v>557376000000</v>
      </c>
      <c r="R73" s="5">
        <v>568212000000</v>
      </c>
      <c r="S73" s="5">
        <v>529210000000</v>
      </c>
      <c r="T73" s="5">
        <v>1111232000000</v>
      </c>
      <c r="U73" s="5">
        <v>654655000000</v>
      </c>
      <c r="V73" s="5">
        <v>1523137000000</v>
      </c>
      <c r="W73" s="5">
        <v>2251296000000</v>
      </c>
      <c r="X73" s="5">
        <v>1395191000000</v>
      </c>
    </row>
    <row r="74" spans="2:24" ht="15.5" x14ac:dyDescent="0.35">
      <c r="C74" t="s">
        <v>105</v>
      </c>
      <c r="D74" s="5">
        <v>585645000000</v>
      </c>
      <c r="E74" s="5">
        <v>916726000000</v>
      </c>
      <c r="F74" s="5">
        <v>894366000000</v>
      </c>
      <c r="G74" s="5">
        <v>432953000000</v>
      </c>
      <c r="I74" s="5">
        <v>2821257000000</v>
      </c>
      <c r="J74" s="5">
        <v>2183650000000</v>
      </c>
      <c r="K74" s="5">
        <v>926778000000</v>
      </c>
      <c r="L74" s="5">
        <v>1509605000000</v>
      </c>
      <c r="M74" s="5">
        <v>1333747000000</v>
      </c>
      <c r="N74" s="5">
        <v>340285000000</v>
      </c>
      <c r="O74" s="5">
        <v>-642202000000</v>
      </c>
      <c r="P74" s="5">
        <v>-178067000000</v>
      </c>
      <c r="Q74" s="5">
        <v>695433000000</v>
      </c>
      <c r="R74" s="5">
        <v>609794000000</v>
      </c>
      <c r="S74" s="5">
        <v>364879000000</v>
      </c>
      <c r="T74" s="5">
        <v>1109361000000</v>
      </c>
      <c r="U74" s="5">
        <v>635277000000</v>
      </c>
      <c r="V74" s="5">
        <v>1516101000000</v>
      </c>
      <c r="W74" s="5">
        <v>2251296000000</v>
      </c>
      <c r="X74" s="5">
        <v>1395191000000</v>
      </c>
    </row>
    <row r="75" spans="2:24" ht="15.5" x14ac:dyDescent="0.35">
      <c r="C75" t="s">
        <v>7</v>
      </c>
      <c r="D75" s="5">
        <v>432535000000</v>
      </c>
      <c r="E75" s="5">
        <v>611040000000</v>
      </c>
      <c r="F75" s="5">
        <v>663513000000</v>
      </c>
      <c r="G75" s="5">
        <v>307133000000</v>
      </c>
      <c r="I75" s="5">
        <v>2029481000000</v>
      </c>
      <c r="J75" s="5">
        <v>1542563000000</v>
      </c>
      <c r="K75" s="5">
        <v>737036000000</v>
      </c>
      <c r="L75" s="5">
        <v>1311366000000</v>
      </c>
      <c r="M75" s="5">
        <v>1031354000000</v>
      </c>
      <c r="N75" s="5">
        <v>545836000000</v>
      </c>
      <c r="O75" s="5">
        <v>-476393000000</v>
      </c>
      <c r="P75" s="5">
        <v>53978000000</v>
      </c>
      <c r="Q75" s="5">
        <v>399301000000</v>
      </c>
      <c r="R75" s="5">
        <v>512470000000</v>
      </c>
      <c r="S75" s="5">
        <v>396379000000</v>
      </c>
      <c r="T75" s="5">
        <v>843399000000</v>
      </c>
      <c r="U75" s="5">
        <v>535484000000</v>
      </c>
      <c r="V75" s="5">
        <v>1161127000000</v>
      </c>
      <c r="W75" s="5">
        <v>1666556000000</v>
      </c>
      <c r="X75" s="5">
        <v>970975000000</v>
      </c>
    </row>
    <row r="76" spans="2:24" ht="15.5" x14ac:dyDescent="0.35">
      <c r="C76" t="s">
        <v>107</v>
      </c>
      <c r="D76" s="5">
        <v>585645000000</v>
      </c>
      <c r="E76" s="5">
        <v>916726000000</v>
      </c>
      <c r="F76" s="5">
        <v>894366000000</v>
      </c>
      <c r="G76" s="5">
        <v>432953000000</v>
      </c>
      <c r="I76" s="5">
        <v>2821257000000</v>
      </c>
      <c r="J76" s="5">
        <v>2183650000000</v>
      </c>
      <c r="K76" s="5">
        <v>926778000000</v>
      </c>
      <c r="L76" s="5">
        <v>1509605000000</v>
      </c>
      <c r="M76" s="5">
        <v>1333747000000</v>
      </c>
      <c r="N76" s="5">
        <v>340285000000</v>
      </c>
      <c r="O76" s="5">
        <v>-642202000000</v>
      </c>
      <c r="P76" s="5">
        <v>-178067000000</v>
      </c>
      <c r="Q76" s="5">
        <v>695433000000</v>
      </c>
      <c r="R76" s="5">
        <v>609794000000</v>
      </c>
      <c r="S76" s="5">
        <v>364879000000</v>
      </c>
      <c r="T76" s="5">
        <v>1109361000000</v>
      </c>
      <c r="U76" s="5">
        <v>635277000000</v>
      </c>
      <c r="V76" s="5">
        <v>1516101000000</v>
      </c>
      <c r="W76" s="5">
        <v>2251296000000</v>
      </c>
      <c r="X76" s="5">
        <v>1395191000000</v>
      </c>
    </row>
    <row r="77" spans="2:24" ht="15.5" x14ac:dyDescent="0.35">
      <c r="C77" t="s">
        <v>108</v>
      </c>
      <c r="D77" s="5">
        <v>584039000000</v>
      </c>
      <c r="E77" s="5">
        <v>877171000000</v>
      </c>
      <c r="F77" s="5">
        <v>894118000000</v>
      </c>
      <c r="G77" s="5">
        <v>432315000000</v>
      </c>
      <c r="I77" s="5">
        <v>2780836000000</v>
      </c>
      <c r="J77" s="5">
        <v>2176183000000</v>
      </c>
      <c r="K77" s="5">
        <v>932525000000</v>
      </c>
      <c r="L77" s="5">
        <v>1657479000000</v>
      </c>
      <c r="M77" s="5">
        <v>1398096000000</v>
      </c>
      <c r="N77" s="5">
        <v>749973000000</v>
      </c>
      <c r="O77" s="5">
        <v>-550885000000</v>
      </c>
      <c r="P77" s="5">
        <v>-8773000000</v>
      </c>
      <c r="Q77" s="5">
        <v>557376000000</v>
      </c>
      <c r="R77" s="5">
        <v>568212000000</v>
      </c>
      <c r="S77" s="5">
        <v>529210000000</v>
      </c>
      <c r="T77" s="5">
        <v>1111232000000</v>
      </c>
      <c r="U77" s="5">
        <v>654655000000</v>
      </c>
      <c r="V77" s="5">
        <v>1523137000000</v>
      </c>
      <c r="W77" s="5">
        <v>2251296000000</v>
      </c>
      <c r="X77" s="5">
        <v>1395191000000</v>
      </c>
    </row>
    <row r="78" spans="2:24" ht="15.5" x14ac:dyDescent="0.35">
      <c r="C78" t="s">
        <v>109</v>
      </c>
      <c r="D78" s="5">
        <v>584039000000</v>
      </c>
      <c r="E78" s="5">
        <v>877171000000</v>
      </c>
      <c r="F78" s="5">
        <v>894118000000</v>
      </c>
      <c r="G78" s="5">
        <v>432315000000</v>
      </c>
      <c r="I78" s="5">
        <v>2780836000000</v>
      </c>
      <c r="J78" s="5">
        <v>2176183000000</v>
      </c>
      <c r="K78" s="5">
        <v>932525000000</v>
      </c>
      <c r="L78" s="5">
        <v>1657479000000</v>
      </c>
      <c r="M78" s="5">
        <v>1398096000000</v>
      </c>
      <c r="N78" s="5">
        <v>749973000000</v>
      </c>
      <c r="O78" s="5">
        <v>-550885000000</v>
      </c>
      <c r="P78" s="5">
        <v>-8773000000</v>
      </c>
      <c r="Q78" s="5">
        <v>557376000000</v>
      </c>
      <c r="R78" s="5">
        <v>568212000000</v>
      </c>
      <c r="S78" s="5">
        <v>529210000000</v>
      </c>
      <c r="T78" s="5">
        <v>1111232000000</v>
      </c>
      <c r="U78" s="5">
        <v>654655000000</v>
      </c>
      <c r="V78" s="5">
        <v>1523137000000</v>
      </c>
      <c r="W78" s="5">
        <v>2251296000000</v>
      </c>
      <c r="X78" s="5">
        <v>1395191000000</v>
      </c>
    </row>
    <row r="80" spans="2:24" ht="15.5" x14ac:dyDescent="0.35">
      <c r="B80" t="s">
        <v>110</v>
      </c>
      <c r="C80" t="s">
        <v>111</v>
      </c>
    </row>
    <row r="81" spans="3:24" ht="15.5" x14ac:dyDescent="0.35">
      <c r="C81" t="s">
        <v>112</v>
      </c>
    </row>
    <row r="82" spans="3:24" ht="15.5" x14ac:dyDescent="0.35">
      <c r="C82" t="s">
        <v>19</v>
      </c>
      <c r="D82" s="5">
        <v>9281002000000</v>
      </c>
      <c r="E82" s="5">
        <v>8347100000000</v>
      </c>
      <c r="F82" s="5">
        <v>7577516000000</v>
      </c>
      <c r="G82" s="5">
        <v>7297384000000</v>
      </c>
      <c r="I82" s="5">
        <v>8347100000000</v>
      </c>
      <c r="J82" s="5">
        <v>5752380000000</v>
      </c>
      <c r="K82" s="5">
        <v>5161183000000</v>
      </c>
      <c r="L82" s="5">
        <v>4296674000000</v>
      </c>
      <c r="M82" s="5">
        <v>3726293000000</v>
      </c>
      <c r="N82" s="5">
        <v>2427079000000</v>
      </c>
      <c r="O82" s="5">
        <v>1716795000000</v>
      </c>
      <c r="P82" s="5">
        <v>2071459000000</v>
      </c>
      <c r="Q82" s="5">
        <v>2260606000000</v>
      </c>
      <c r="R82" s="5">
        <v>1867975000000</v>
      </c>
      <c r="S82" s="5">
        <v>1461302000000</v>
      </c>
      <c r="T82" s="5">
        <v>2696315000000</v>
      </c>
      <c r="U82" s="5">
        <v>2112822000000</v>
      </c>
      <c r="V82" s="5">
        <v>3449124000000</v>
      </c>
      <c r="W82" s="5">
        <v>5046445000000</v>
      </c>
      <c r="X82" s="5">
        <v>2173967000000</v>
      </c>
    </row>
    <row r="83" spans="3:24" ht="15.5" x14ac:dyDescent="0.35">
      <c r="C83" t="s">
        <v>114</v>
      </c>
      <c r="D83" s="5">
        <v>1083655000000</v>
      </c>
      <c r="E83" s="5">
        <v>1349278000000</v>
      </c>
      <c r="F83" s="5">
        <v>1256053000000</v>
      </c>
      <c r="G83" s="5">
        <v>1151804000000</v>
      </c>
      <c r="I83" s="5">
        <v>1349278000000</v>
      </c>
      <c r="J83" s="5">
        <v>1141657000000</v>
      </c>
      <c r="K83" s="5">
        <v>750139000000</v>
      </c>
      <c r="L83" s="5">
        <v>1200214000000</v>
      </c>
      <c r="M83" s="5">
        <v>1462993000000</v>
      </c>
      <c r="N83" s="5">
        <v>1195610000000</v>
      </c>
      <c r="O83" s="5">
        <v>1209233000000</v>
      </c>
      <c r="P83" s="5">
        <v>1282595000000</v>
      </c>
      <c r="Q83" s="5">
        <v>1073859000000</v>
      </c>
      <c r="R83" s="5">
        <v>1012017000000</v>
      </c>
      <c r="S83" s="5">
        <v>810111000000</v>
      </c>
      <c r="T83" s="5">
        <v>724192000000</v>
      </c>
      <c r="U83" s="5">
        <v>876400000000</v>
      </c>
      <c r="V83" s="5">
        <v>784089000000</v>
      </c>
      <c r="W83" s="5">
        <v>751165000000</v>
      </c>
      <c r="X83" s="5">
        <v>741293000000</v>
      </c>
    </row>
    <row r="84" spans="3:24" ht="15.5" x14ac:dyDescent="0.35">
      <c r="C84" t="s">
        <v>115</v>
      </c>
      <c r="D84" s="5">
        <v>73071000000</v>
      </c>
      <c r="E84" s="5">
        <v>56561000000</v>
      </c>
      <c r="F84" s="5">
        <v>62464000000</v>
      </c>
      <c r="G84" s="5">
        <v>60455000000</v>
      </c>
      <c r="I84" s="5">
        <v>56561000000</v>
      </c>
      <c r="J84" s="5">
        <v>61198000000</v>
      </c>
      <c r="K84" s="5">
        <v>69553000000</v>
      </c>
      <c r="L84" s="5">
        <v>85568000000</v>
      </c>
      <c r="M84" s="5">
        <v>72622000000</v>
      </c>
      <c r="N84" s="5">
        <v>73478000000</v>
      </c>
      <c r="O84" s="5">
        <v>72806000000</v>
      </c>
      <c r="P84" s="5">
        <v>54021000000</v>
      </c>
      <c r="Q84" s="5">
        <v>34377000000</v>
      </c>
      <c r="R84" s="5">
        <v>26218000000</v>
      </c>
      <c r="S84" s="5">
        <v>26115000000</v>
      </c>
      <c r="T84" s="5">
        <v>12931000000</v>
      </c>
      <c r="U84" s="5">
        <v>11815000000</v>
      </c>
      <c r="V84" s="5">
        <v>15658000000</v>
      </c>
      <c r="W84" s="5">
        <v>12254000000</v>
      </c>
      <c r="X84" s="5">
        <v>8562000000</v>
      </c>
    </row>
    <row r="85" spans="3:24" ht="15.5" x14ac:dyDescent="0.35">
      <c r="C85" t="s">
        <v>116</v>
      </c>
      <c r="O85" s="5">
        <v>281929000000</v>
      </c>
      <c r="P85" s="5">
        <v>299826000000</v>
      </c>
      <c r="Q85" s="5">
        <v>355806000000</v>
      </c>
      <c r="R85" s="5">
        <v>283839000000</v>
      </c>
      <c r="S85" s="5">
        <v>499514000000</v>
      </c>
      <c r="T85" s="5">
        <v>510358000000</v>
      </c>
      <c r="U85" s="5">
        <v>477586000000</v>
      </c>
      <c r="V85" s="5">
        <v>437444000000</v>
      </c>
      <c r="W85" s="5">
        <v>348929000000</v>
      </c>
      <c r="X85" s="5">
        <v>289742000000</v>
      </c>
    </row>
    <row r="86" spans="3:24" ht="15.5" x14ac:dyDescent="0.35">
      <c r="C86" t="s">
        <v>117</v>
      </c>
      <c r="D86" s="5">
        <v>1083655000000</v>
      </c>
      <c r="E86" s="5">
        <v>1349278000000</v>
      </c>
      <c r="F86" s="5">
        <v>1256053000000</v>
      </c>
      <c r="G86" s="5">
        <v>1151804000000</v>
      </c>
      <c r="I86" s="5">
        <v>1349278000000</v>
      </c>
      <c r="J86" s="5">
        <v>1141657000000</v>
      </c>
      <c r="K86" s="5">
        <v>750139000000</v>
      </c>
      <c r="L86" s="5">
        <v>1200214000000</v>
      </c>
      <c r="M86" s="5">
        <v>1462993000000</v>
      </c>
      <c r="N86" s="5">
        <v>1195610000000</v>
      </c>
      <c r="O86" s="5">
        <v>1209233000000</v>
      </c>
      <c r="P86" s="5">
        <v>1282595000000</v>
      </c>
      <c r="Q86" s="5">
        <v>1073859000000</v>
      </c>
      <c r="R86" s="5">
        <v>1012017000000</v>
      </c>
      <c r="S86" s="5">
        <v>810111000000</v>
      </c>
      <c r="T86" s="5">
        <v>724192000000</v>
      </c>
      <c r="U86" s="5">
        <v>876400000000</v>
      </c>
      <c r="V86" s="5">
        <v>784089000000</v>
      </c>
      <c r="W86" s="5">
        <v>751165000000</v>
      </c>
      <c r="X86" s="5">
        <v>741293000000</v>
      </c>
    </row>
    <row r="87" spans="3:24" ht="15.5" x14ac:dyDescent="0.35">
      <c r="C87" t="s">
        <v>118</v>
      </c>
      <c r="D87" s="5">
        <v>173176000000</v>
      </c>
      <c r="E87" s="5">
        <v>133470000000</v>
      </c>
      <c r="F87" s="5">
        <v>121503000000</v>
      </c>
      <c r="G87" s="5">
        <v>97187000000</v>
      </c>
      <c r="I87" s="5">
        <v>133470000000</v>
      </c>
      <c r="J87" s="5">
        <v>79500000000</v>
      </c>
      <c r="K87" s="5">
        <v>107792000000</v>
      </c>
      <c r="L87" s="5">
        <v>121424000000</v>
      </c>
      <c r="M87" s="5">
        <v>95332000000</v>
      </c>
      <c r="N87" s="5">
        <v>103969000000</v>
      </c>
      <c r="O87" s="5">
        <v>108060000000</v>
      </c>
      <c r="P87" s="5">
        <v>109992000000</v>
      </c>
      <c r="Q87" s="5">
        <v>122443000000</v>
      </c>
      <c r="R87" s="5">
        <v>107153000000</v>
      </c>
      <c r="S87" s="5">
        <v>296086000000</v>
      </c>
      <c r="T87" s="5">
        <v>264459000000</v>
      </c>
      <c r="U87" s="5">
        <v>253442000000</v>
      </c>
      <c r="V87" s="5">
        <v>249891000000</v>
      </c>
      <c r="W87" s="5">
        <v>254674000000</v>
      </c>
      <c r="X87" s="5">
        <v>110175000000</v>
      </c>
    </row>
    <row r="88" spans="3:24" ht="15.5" x14ac:dyDescent="0.35">
      <c r="C88" t="s">
        <v>119</v>
      </c>
      <c r="D88" s="5">
        <v>173176000000</v>
      </c>
      <c r="E88" s="5">
        <v>133470000000</v>
      </c>
      <c r="F88" s="5">
        <v>121503000000</v>
      </c>
      <c r="G88" s="5">
        <v>97187000000</v>
      </c>
      <c r="I88" s="5">
        <v>133470000000</v>
      </c>
      <c r="J88" s="5">
        <v>79500000000</v>
      </c>
      <c r="K88" s="5">
        <v>107792000000</v>
      </c>
      <c r="L88" s="5">
        <v>121424000000</v>
      </c>
      <c r="M88" s="5">
        <v>95332000000</v>
      </c>
      <c r="N88" s="5">
        <v>103969000000</v>
      </c>
      <c r="O88" s="5">
        <v>108060000000</v>
      </c>
      <c r="P88" s="5">
        <v>109992000000</v>
      </c>
      <c r="Q88" s="5">
        <v>122443000000</v>
      </c>
      <c r="R88" s="5">
        <v>107153000000</v>
      </c>
      <c r="S88" s="5">
        <v>296086000000</v>
      </c>
      <c r="T88" s="5">
        <v>264459000000</v>
      </c>
      <c r="U88" s="5">
        <v>253442000000</v>
      </c>
      <c r="V88" s="5">
        <v>249891000000</v>
      </c>
      <c r="W88" s="5">
        <v>254674000000</v>
      </c>
      <c r="X88" s="5">
        <v>110175000000</v>
      </c>
    </row>
    <row r="89" spans="3:24" ht="15.5" x14ac:dyDescent="0.35">
      <c r="C89" t="s">
        <v>120</v>
      </c>
      <c r="D89" s="5">
        <v>3255649000000</v>
      </c>
      <c r="E89" s="5">
        <v>3495697000000</v>
      </c>
      <c r="F89" s="5">
        <v>4170371000000</v>
      </c>
      <c r="G89" s="5">
        <v>4129248000000</v>
      </c>
      <c r="I89" s="5">
        <v>3495697000000</v>
      </c>
      <c r="J89" s="5">
        <v>3992795000000</v>
      </c>
      <c r="K89" s="5">
        <v>2471178000000</v>
      </c>
      <c r="L89" s="5">
        <v>3268036000000</v>
      </c>
      <c r="M89" s="5">
        <v>2655342000000</v>
      </c>
      <c r="N89" s="5">
        <v>2671909000000</v>
      </c>
      <c r="O89" s="5">
        <v>2253714000000</v>
      </c>
      <c r="P89" s="5">
        <v>2428365000000</v>
      </c>
      <c r="Q89" s="5">
        <v>2102762000000</v>
      </c>
      <c r="R89" s="5">
        <v>2070391000000</v>
      </c>
      <c r="S89" s="5">
        <v>1936731000000</v>
      </c>
      <c r="T89" s="5">
        <v>1773329000000</v>
      </c>
      <c r="U89" s="5">
        <v>1568496000000</v>
      </c>
      <c r="V89" s="5">
        <v>1889006000000</v>
      </c>
      <c r="W89" s="5">
        <v>1677576000000</v>
      </c>
      <c r="X89" s="5">
        <v>1321248000000</v>
      </c>
    </row>
    <row r="90" spans="3:24" ht="15.5" x14ac:dyDescent="0.35">
      <c r="C90" t="s">
        <v>98</v>
      </c>
      <c r="D90" s="5">
        <v>-185815000000</v>
      </c>
      <c r="E90" s="5">
        <v>-185807000000</v>
      </c>
      <c r="F90" s="5">
        <v>-185790000000</v>
      </c>
      <c r="G90" s="5">
        <v>-185782000000</v>
      </c>
      <c r="I90" s="5">
        <v>-185807000000</v>
      </c>
      <c r="J90" s="5">
        <v>-185703000000</v>
      </c>
      <c r="K90" s="5">
        <v>-446866000000</v>
      </c>
      <c r="L90" s="5">
        <v>-446847000000</v>
      </c>
      <c r="M90" s="5">
        <v>-446826000000</v>
      </c>
      <c r="N90" s="5">
        <v>-197248000000</v>
      </c>
      <c r="O90" s="5">
        <v>-101339000000</v>
      </c>
      <c r="P90" s="5">
        <v>-198902000000</v>
      </c>
      <c r="Q90" s="5">
        <v>-197751000000</v>
      </c>
      <c r="R90" s="5">
        <v>-192890000000</v>
      </c>
      <c r="S90" s="5">
        <v>-169605000000</v>
      </c>
      <c r="T90" s="5">
        <v>-178081000000</v>
      </c>
      <c r="U90" s="5">
        <v>-3783000000</v>
      </c>
      <c r="V90" s="5">
        <v>80997000000</v>
      </c>
      <c r="W90" s="5">
        <v>-154051000000</v>
      </c>
      <c r="X90" s="5">
        <v>-154051000000</v>
      </c>
    </row>
    <row r="91" spans="3:24" ht="15.5" x14ac:dyDescent="0.35">
      <c r="C91" t="s">
        <v>121</v>
      </c>
      <c r="D91" s="5">
        <v>15796885000000</v>
      </c>
      <c r="E91" s="5">
        <v>15161953000000</v>
      </c>
      <c r="F91" s="5">
        <v>14681757000000</v>
      </c>
      <c r="G91" s="5">
        <v>15009833000000</v>
      </c>
      <c r="I91" s="5">
        <v>15161953000000</v>
      </c>
      <c r="J91" s="5">
        <v>13232699000000</v>
      </c>
      <c r="K91" s="5">
        <v>9896897000000</v>
      </c>
      <c r="L91" s="5">
        <v>10442878000000</v>
      </c>
      <c r="M91" s="5">
        <v>9527236000000</v>
      </c>
      <c r="N91" s="5">
        <v>7808956000000</v>
      </c>
      <c r="O91" s="5">
        <v>6758593000000</v>
      </c>
      <c r="P91" s="5">
        <v>6988907000000</v>
      </c>
      <c r="Q91" s="5">
        <v>6289818000000</v>
      </c>
      <c r="R91" s="5">
        <v>5729296000000</v>
      </c>
      <c r="S91" s="5">
        <v>5028025000000</v>
      </c>
      <c r="T91" s="5">
        <v>6010492000000</v>
      </c>
      <c r="U91" s="5">
        <v>5353269000000</v>
      </c>
      <c r="V91" s="5">
        <v>6797552000000</v>
      </c>
      <c r="W91" s="5">
        <v>8094207000000</v>
      </c>
      <c r="X91" s="5">
        <v>4671323000000</v>
      </c>
    </row>
    <row r="92" spans="3:24" ht="15.5" x14ac:dyDescent="0.35">
      <c r="C92" t="s">
        <v>122</v>
      </c>
    </row>
    <row r="93" spans="3:24" ht="15.5" x14ac:dyDescent="0.35">
      <c r="C93" t="s">
        <v>1395</v>
      </c>
      <c r="U93" s="5">
        <v>165513000000</v>
      </c>
      <c r="V93" s="5">
        <v>143134000000</v>
      </c>
      <c r="W93" s="5">
        <v>89040000000</v>
      </c>
      <c r="X93" s="5">
        <v>113377000000</v>
      </c>
    </row>
    <row r="94" spans="3:24" ht="15.5" x14ac:dyDescent="0.35">
      <c r="C94" t="s">
        <v>123</v>
      </c>
      <c r="D94" s="5">
        <v>444000000</v>
      </c>
      <c r="E94" s="5">
        <v>422000000</v>
      </c>
      <c r="F94" s="5">
        <v>780000000</v>
      </c>
      <c r="G94" s="5">
        <v>1008000000</v>
      </c>
      <c r="I94" s="5">
        <v>422000000</v>
      </c>
      <c r="J94" s="5">
        <v>1297000000</v>
      </c>
      <c r="K94" s="5">
        <v>368000000</v>
      </c>
      <c r="L94" s="5">
        <v>1834000000</v>
      </c>
      <c r="M94" s="5">
        <v>5336000000</v>
      </c>
      <c r="N94" s="5">
        <v>441000000</v>
      </c>
      <c r="O94" s="5">
        <v>2571000000</v>
      </c>
      <c r="P94" s="5">
        <v>2449000000</v>
      </c>
      <c r="Q94" s="5">
        <v>1919000000</v>
      </c>
      <c r="R94" s="5">
        <v>1497000000</v>
      </c>
      <c r="S94" s="5">
        <v>779000000</v>
      </c>
      <c r="T94" s="5">
        <v>65858000000</v>
      </c>
      <c r="U94" s="5">
        <v>1089000000</v>
      </c>
      <c r="V94" s="5">
        <v>138000000</v>
      </c>
      <c r="W94" s="5">
        <v>155000000</v>
      </c>
      <c r="X94" s="5">
        <v>881000000</v>
      </c>
    </row>
    <row r="95" spans="3:24" ht="15.5" x14ac:dyDescent="0.35">
      <c r="C95" t="s">
        <v>125</v>
      </c>
      <c r="D95" s="5">
        <v>267674000000</v>
      </c>
      <c r="E95" s="5">
        <v>260642000000</v>
      </c>
      <c r="F95" s="5">
        <v>265581000000</v>
      </c>
      <c r="G95" s="5">
        <v>271133000000</v>
      </c>
      <c r="I95" s="5">
        <v>260642000000</v>
      </c>
      <c r="J95" s="5">
        <v>284149000000</v>
      </c>
      <c r="K95" s="5">
        <v>268336000000</v>
      </c>
      <c r="L95" s="5">
        <v>265512000000</v>
      </c>
      <c r="M95" s="5">
        <v>387555000000</v>
      </c>
      <c r="N95" s="5">
        <v>559195000000</v>
      </c>
      <c r="O95" s="5">
        <v>923171000000</v>
      </c>
      <c r="P95" s="5">
        <v>1112859000000</v>
      </c>
      <c r="Q95" s="5">
        <v>1334016000000</v>
      </c>
      <c r="R95" s="5">
        <v>1226700000000</v>
      </c>
      <c r="S95" s="5">
        <v>1363971000000</v>
      </c>
      <c r="T95" s="5">
        <v>1125770000000</v>
      </c>
      <c r="U95" s="5">
        <v>907860000000</v>
      </c>
      <c r="V95" s="5">
        <v>657095000000</v>
      </c>
      <c r="W95" s="5">
        <v>472988000000</v>
      </c>
      <c r="X95" s="5">
        <v>333689000000</v>
      </c>
    </row>
    <row r="96" spans="3:24" ht="15.5" x14ac:dyDescent="0.35">
      <c r="C96" t="s">
        <v>332</v>
      </c>
      <c r="D96" s="5">
        <v>1374517000000</v>
      </c>
      <c r="E96" s="5">
        <v>1374600000000</v>
      </c>
      <c r="F96" s="5">
        <v>1373683000000</v>
      </c>
      <c r="G96" s="5">
        <v>1371561000000</v>
      </c>
      <c r="I96" s="5">
        <v>1374600000000</v>
      </c>
      <c r="J96" s="5">
        <v>1377723000000</v>
      </c>
      <c r="K96" s="5">
        <v>1369856000000</v>
      </c>
      <c r="L96" s="5">
        <v>1366786000000</v>
      </c>
      <c r="M96" s="5">
        <v>1301056000000</v>
      </c>
      <c r="N96" s="5">
        <v>1316286000000</v>
      </c>
      <c r="O96" s="5">
        <v>1329972000000</v>
      </c>
      <c r="P96" s="5">
        <v>967003000000</v>
      </c>
      <c r="Q96" s="5">
        <v>855439000000</v>
      </c>
      <c r="R96" s="5">
        <v>493028000000</v>
      </c>
      <c r="S96" s="5">
        <v>662994000000</v>
      </c>
      <c r="T96" s="5">
        <v>80677000000</v>
      </c>
      <c r="U96" s="5">
        <v>189400000000</v>
      </c>
      <c r="V96" s="5">
        <v>141823000000</v>
      </c>
      <c r="X96" s="5">
        <v>13130000000</v>
      </c>
    </row>
    <row r="97" spans="3:24" ht="15.5" x14ac:dyDescent="0.35">
      <c r="C97" t="s">
        <v>126</v>
      </c>
      <c r="D97" s="5">
        <v>2210034000000</v>
      </c>
      <c r="E97" s="5">
        <v>2210034000000</v>
      </c>
      <c r="F97" s="5">
        <v>2210034000000</v>
      </c>
      <c r="G97" s="5">
        <v>2210034000000</v>
      </c>
      <c r="I97" s="5">
        <v>2210034000000</v>
      </c>
      <c r="J97" s="5">
        <v>2210034000000</v>
      </c>
      <c r="K97" s="5">
        <v>2210034000000</v>
      </c>
      <c r="L97" s="5">
        <v>2216138000000</v>
      </c>
      <c r="M97" s="5">
        <v>2320823000000</v>
      </c>
      <c r="N97" s="5">
        <v>2320823000000</v>
      </c>
      <c r="O97" s="5">
        <v>2320823000000</v>
      </c>
      <c r="P97" s="5">
        <v>2336028000000</v>
      </c>
      <c r="Q97" s="5">
        <v>2336028000000</v>
      </c>
      <c r="R97" s="5">
        <v>2343827000000</v>
      </c>
      <c r="S97" s="5">
        <v>2343827000000</v>
      </c>
      <c r="T97" s="5">
        <v>2343827000000</v>
      </c>
      <c r="U97" s="5">
        <v>2337723000000</v>
      </c>
      <c r="V97" s="5">
        <v>2245977000000</v>
      </c>
      <c r="W97" s="5">
        <v>2245977000000</v>
      </c>
      <c r="X97" s="5">
        <v>2245977000000</v>
      </c>
    </row>
    <row r="98" spans="3:24" ht="15.5" x14ac:dyDescent="0.35">
      <c r="C98" t="s">
        <v>124</v>
      </c>
      <c r="D98" s="5">
        <v>17263053000000</v>
      </c>
      <c r="E98" s="5">
        <v>17465606000000</v>
      </c>
      <c r="F98" s="5">
        <v>17340404000000</v>
      </c>
      <c r="G98" s="5">
        <v>17311630000000</v>
      </c>
      <c r="I98" s="5">
        <v>17465606000000</v>
      </c>
      <c r="J98" s="5">
        <v>17631737000000</v>
      </c>
      <c r="K98" s="5">
        <v>18737957000000</v>
      </c>
      <c r="L98" s="5">
        <v>19211553000000</v>
      </c>
      <c r="M98" s="5">
        <v>19510043000000</v>
      </c>
      <c r="N98" s="5">
        <v>20266991000000</v>
      </c>
      <c r="O98" s="5">
        <v>20342294000000</v>
      </c>
      <c r="P98" s="5">
        <v>20065928000000</v>
      </c>
      <c r="Q98" s="5">
        <v>10261425000000</v>
      </c>
      <c r="R98" s="5">
        <v>10626686000000</v>
      </c>
      <c r="S98" s="5">
        <v>10810812000000</v>
      </c>
      <c r="T98" s="5">
        <v>10330692000000</v>
      </c>
      <c r="U98" s="5">
        <v>9073928000000</v>
      </c>
      <c r="V98" s="5">
        <v>7743088000000</v>
      </c>
      <c r="W98" s="5">
        <v>6325419000000</v>
      </c>
      <c r="X98" s="5">
        <v>5875545000000</v>
      </c>
    </row>
    <row r="99" spans="3:24" ht="15.5" x14ac:dyDescent="0.35">
      <c r="C99" t="s">
        <v>2039</v>
      </c>
      <c r="Q99" s="5">
        <v>9403598000000</v>
      </c>
      <c r="R99" s="5">
        <v>9109409000000</v>
      </c>
      <c r="S99" s="5">
        <v>8806261000000</v>
      </c>
      <c r="T99" s="5">
        <v>8313555000000</v>
      </c>
      <c r="U99" s="5">
        <v>7590370000000</v>
      </c>
      <c r="V99" s="5">
        <v>6921879000000</v>
      </c>
      <c r="W99" s="5">
        <v>6391944000000</v>
      </c>
      <c r="X99" s="5">
        <v>5915741000000</v>
      </c>
    </row>
    <row r="100" spans="3:24" ht="15.5" x14ac:dyDescent="0.35">
      <c r="C100" t="s">
        <v>2660</v>
      </c>
      <c r="Q100" s="5">
        <v>3028276000000</v>
      </c>
      <c r="R100" s="5">
        <v>3095395000000</v>
      </c>
      <c r="S100" s="5">
        <v>3612838000000</v>
      </c>
      <c r="T100" s="5">
        <v>3197449000000</v>
      </c>
      <c r="U100" s="5">
        <v>2847525000000</v>
      </c>
      <c r="V100" s="5">
        <v>1988650000000</v>
      </c>
      <c r="W100" s="5">
        <v>1881244000000</v>
      </c>
      <c r="X100" s="5">
        <v>1915421000000</v>
      </c>
    </row>
    <row r="101" spans="3:24" ht="15.5" x14ac:dyDescent="0.35">
      <c r="C101" t="s">
        <v>2659</v>
      </c>
      <c r="Q101" s="5">
        <v>6375322000000</v>
      </c>
      <c r="R101" s="5">
        <v>6014014000000</v>
      </c>
      <c r="S101" s="5">
        <v>5193423000000</v>
      </c>
      <c r="T101" s="5">
        <v>5116106000000</v>
      </c>
      <c r="U101" s="5">
        <v>4742845000000</v>
      </c>
      <c r="V101" s="5">
        <v>4933229000000</v>
      </c>
      <c r="W101" s="5">
        <v>4510700000000</v>
      </c>
      <c r="X101" s="5">
        <v>4000320000000</v>
      </c>
    </row>
    <row r="102" spans="3:24" ht="15.5" x14ac:dyDescent="0.35">
      <c r="C102" t="s">
        <v>2661</v>
      </c>
      <c r="Q102" s="5">
        <v>9403598000000</v>
      </c>
      <c r="R102" s="5">
        <v>9109409000000</v>
      </c>
      <c r="S102" s="5">
        <v>8806261000000</v>
      </c>
      <c r="T102" s="5">
        <v>8313555000000</v>
      </c>
      <c r="U102" s="5">
        <v>7590370000000</v>
      </c>
      <c r="V102" s="5">
        <v>6921879000000</v>
      </c>
      <c r="W102" s="5">
        <v>6391944000000</v>
      </c>
      <c r="X102" s="5">
        <v>5915741000000</v>
      </c>
    </row>
    <row r="103" spans="3:24" ht="15.5" x14ac:dyDescent="0.35">
      <c r="C103" t="s">
        <v>127</v>
      </c>
      <c r="D103" s="5">
        <v>26071116000000</v>
      </c>
      <c r="E103" s="5">
        <v>26214432000000</v>
      </c>
      <c r="F103" s="5">
        <v>24377633000000</v>
      </c>
      <c r="G103" s="5">
        <v>23983243000000</v>
      </c>
      <c r="I103" s="5">
        <v>26214432000000</v>
      </c>
      <c r="J103" s="5">
        <v>24015130000000</v>
      </c>
      <c r="K103" s="5">
        <v>25115454000000</v>
      </c>
      <c r="L103" s="5">
        <v>25670203000000</v>
      </c>
      <c r="M103" s="5">
        <v>26452066000000</v>
      </c>
      <c r="N103" s="5">
        <v>27586308000000</v>
      </c>
      <c r="O103" s="5">
        <v>28152245000000</v>
      </c>
      <c r="P103" s="5">
        <v>27677599000000</v>
      </c>
      <c r="Q103" s="5">
        <v>27107948000000</v>
      </c>
      <c r="R103" s="5">
        <v>26808296000000</v>
      </c>
      <c r="S103" s="5">
        <v>26669117000000</v>
      </c>
      <c r="T103" s="5">
        <v>24985559000000</v>
      </c>
      <c r="U103" s="5">
        <v>22711852000000</v>
      </c>
      <c r="V103" s="5">
        <v>19776909000000</v>
      </c>
      <c r="W103" s="5">
        <v>17416192000000</v>
      </c>
      <c r="X103" s="5">
        <v>16392391000000</v>
      </c>
    </row>
    <row r="104" spans="3:24" ht="15.5" x14ac:dyDescent="0.35">
      <c r="C104" t="s">
        <v>128</v>
      </c>
      <c r="D104" s="5">
        <v>41868001000000</v>
      </c>
      <c r="E104" s="5">
        <v>41376385000000</v>
      </c>
      <c r="F104" s="5">
        <v>39059390000000</v>
      </c>
      <c r="G104" s="5">
        <v>38993076000000</v>
      </c>
      <c r="I104" s="5">
        <v>41376385000000</v>
      </c>
      <c r="J104" s="5">
        <v>37247829000000</v>
      </c>
      <c r="K104" s="5">
        <v>35012351000000</v>
      </c>
      <c r="L104" s="5">
        <v>36113081000000</v>
      </c>
      <c r="M104" s="5">
        <v>35979302000000</v>
      </c>
      <c r="N104" s="5">
        <v>35395264000000</v>
      </c>
      <c r="O104" s="5">
        <v>34910838000000</v>
      </c>
      <c r="P104" s="5">
        <v>34666506000000</v>
      </c>
      <c r="Q104" s="5">
        <v>33397766000000</v>
      </c>
      <c r="R104" s="5">
        <v>32537592000000</v>
      </c>
      <c r="S104" s="5">
        <v>31697142000000</v>
      </c>
      <c r="T104" s="5">
        <v>30996051000000</v>
      </c>
      <c r="U104" s="5">
        <v>28065121000000</v>
      </c>
      <c r="V104" s="5">
        <v>26574461000000</v>
      </c>
      <c r="W104" s="5">
        <v>25510399000000</v>
      </c>
      <c r="X104" s="5">
        <v>21063714000000</v>
      </c>
    </row>
    <row r="105" spans="3:24" ht="15.5" x14ac:dyDescent="0.35">
      <c r="C105" t="s">
        <v>129</v>
      </c>
    </row>
    <row r="106" spans="3:24" ht="15.5" x14ac:dyDescent="0.35">
      <c r="C106" t="s">
        <v>130</v>
      </c>
    </row>
    <row r="107" spans="3:24" ht="15.5" x14ac:dyDescent="0.35">
      <c r="C107" t="s">
        <v>131</v>
      </c>
      <c r="D107" s="5">
        <v>11594329000000</v>
      </c>
      <c r="E107" s="5">
        <v>11898013000000</v>
      </c>
      <c r="F107" s="5">
        <v>9686351000000</v>
      </c>
      <c r="G107" s="5">
        <v>9648052000000</v>
      </c>
      <c r="I107" s="5">
        <v>11898013000000</v>
      </c>
      <c r="J107" s="5">
        <v>8769433000000</v>
      </c>
      <c r="K107" s="5">
        <v>9411112000000</v>
      </c>
      <c r="L107" s="5">
        <v>9460845000000</v>
      </c>
      <c r="M107" s="5">
        <v>9159909000000</v>
      </c>
      <c r="N107" s="5">
        <v>8829934000000</v>
      </c>
      <c r="O107" s="5">
        <v>8806629000000</v>
      </c>
      <c r="P107" s="5">
        <v>7791396000000</v>
      </c>
      <c r="Q107" s="5">
        <v>6187987000000</v>
      </c>
      <c r="R107" s="5">
        <v>4595300000000</v>
      </c>
      <c r="S107" s="5">
        <v>5373084000000</v>
      </c>
      <c r="T107" s="5">
        <v>6898825000000</v>
      </c>
      <c r="U107" s="5">
        <v>6460709000000</v>
      </c>
      <c r="V107" s="5">
        <v>4583214000000</v>
      </c>
      <c r="W107" s="5">
        <v>4780071000000</v>
      </c>
      <c r="X107" s="5">
        <v>4100944000000</v>
      </c>
    </row>
    <row r="108" spans="3:24" ht="15.5" x14ac:dyDescent="0.35">
      <c r="C108" t="s">
        <v>132</v>
      </c>
      <c r="D108" s="5">
        <v>6078042000000</v>
      </c>
      <c r="E108" s="5">
        <v>6488042000000</v>
      </c>
      <c r="F108" s="5">
        <v>5059000000000</v>
      </c>
      <c r="G108" s="5">
        <v>5522000000000</v>
      </c>
      <c r="I108" s="5">
        <v>6488042000000</v>
      </c>
      <c r="J108" s="5">
        <v>5843941000000</v>
      </c>
      <c r="K108" s="5">
        <v>5649000000000</v>
      </c>
      <c r="L108" s="5">
        <v>5870000000000</v>
      </c>
      <c r="M108" s="5">
        <v>6018800000000</v>
      </c>
      <c r="N108" s="5">
        <v>5944000000000</v>
      </c>
      <c r="O108" s="5">
        <v>6244000000000</v>
      </c>
      <c r="P108" s="5">
        <v>4881600000000</v>
      </c>
      <c r="Q108" s="5">
        <v>3456600000000</v>
      </c>
      <c r="R108" s="5">
        <v>2185600000000</v>
      </c>
      <c r="S108" s="5">
        <v>2774701000000</v>
      </c>
      <c r="T108" s="5">
        <v>4038525000000</v>
      </c>
      <c r="U108" s="5">
        <v>3013939000000</v>
      </c>
      <c r="V108" s="5">
        <v>2204100000000</v>
      </c>
      <c r="W108" s="5">
        <v>2295122000000</v>
      </c>
      <c r="X108" s="5">
        <v>1875122000000</v>
      </c>
    </row>
    <row r="109" spans="3:24" ht="15.5" x14ac:dyDescent="0.35">
      <c r="C109" t="s">
        <v>133</v>
      </c>
    </row>
    <row r="110" spans="3:24" ht="15.5" x14ac:dyDescent="0.35">
      <c r="C110" t="s">
        <v>335</v>
      </c>
      <c r="D110" s="5">
        <v>1160839000000</v>
      </c>
      <c r="E110" s="5">
        <v>1332279000000</v>
      </c>
      <c r="F110" s="5">
        <v>1250307000000</v>
      </c>
      <c r="G110" s="5">
        <v>1104049000000</v>
      </c>
      <c r="I110" s="5">
        <v>1332279000000</v>
      </c>
      <c r="J110" s="5">
        <v>877299000000</v>
      </c>
      <c r="K110" s="5">
        <v>829795000000</v>
      </c>
      <c r="L110" s="5">
        <v>1081550000000</v>
      </c>
      <c r="M110" s="5">
        <v>754620000000</v>
      </c>
      <c r="N110" s="5">
        <v>785034000000</v>
      </c>
      <c r="O110" s="5">
        <v>892094000000</v>
      </c>
      <c r="P110" s="5">
        <v>881690000000</v>
      </c>
      <c r="Q110" s="5">
        <v>621549000000</v>
      </c>
      <c r="R110" s="5">
        <v>596978000000</v>
      </c>
      <c r="S110" s="5">
        <v>812515000000</v>
      </c>
      <c r="T110" s="5">
        <v>862200000000</v>
      </c>
      <c r="U110" s="5">
        <v>663941000000</v>
      </c>
      <c r="V110" s="5">
        <v>660814000000</v>
      </c>
      <c r="W110" s="5">
        <v>432506000000</v>
      </c>
      <c r="X110" s="5">
        <v>323345000000</v>
      </c>
    </row>
    <row r="111" spans="3:24" ht="15.5" x14ac:dyDescent="0.35">
      <c r="C111" t="s">
        <v>134</v>
      </c>
      <c r="D111" s="5">
        <v>214366000000</v>
      </c>
      <c r="E111" s="5">
        <v>231474000000</v>
      </c>
      <c r="F111" s="5">
        <v>312499000000</v>
      </c>
      <c r="G111" s="5">
        <v>312626000000</v>
      </c>
      <c r="I111" s="5">
        <v>231474000000</v>
      </c>
      <c r="J111" s="5">
        <v>335203000000</v>
      </c>
      <c r="K111" s="5">
        <v>319548000000</v>
      </c>
      <c r="L111" s="5">
        <v>275296000000</v>
      </c>
      <c r="M111" s="5">
        <v>269571000000</v>
      </c>
      <c r="N111" s="5">
        <v>311761000000</v>
      </c>
    </row>
    <row r="112" spans="3:24" ht="15.5" x14ac:dyDescent="0.35">
      <c r="C112" t="s">
        <v>337</v>
      </c>
      <c r="D112" s="5">
        <v>214366000000</v>
      </c>
      <c r="E112" s="5">
        <v>231474000000</v>
      </c>
      <c r="F112" s="5">
        <v>312499000000</v>
      </c>
      <c r="G112" s="5">
        <v>312626000000</v>
      </c>
      <c r="I112" s="5">
        <v>231474000000</v>
      </c>
      <c r="J112" s="5">
        <v>335203000000</v>
      </c>
      <c r="K112" s="5">
        <v>319548000000</v>
      </c>
      <c r="L112" s="5">
        <v>275296000000</v>
      </c>
      <c r="M112" s="5">
        <v>269571000000</v>
      </c>
      <c r="N112" s="5">
        <v>311761000000</v>
      </c>
      <c r="O112" s="5">
        <v>281929000000</v>
      </c>
      <c r="P112" s="5">
        <v>299826000000</v>
      </c>
      <c r="Q112" s="5">
        <v>355806000000</v>
      </c>
      <c r="R112" s="5">
        <v>283839000000</v>
      </c>
      <c r="S112" s="5">
        <v>499514000000</v>
      </c>
      <c r="T112" s="5">
        <v>510358000000</v>
      </c>
      <c r="U112" s="5">
        <v>477586000000</v>
      </c>
      <c r="V112" s="5">
        <v>437444000000</v>
      </c>
      <c r="W112" s="5">
        <v>348929000000</v>
      </c>
      <c r="X112" s="5">
        <v>289742000000</v>
      </c>
    </row>
    <row r="113" spans="3:24" ht="15.5" x14ac:dyDescent="0.35">
      <c r="C113" t="s">
        <v>136</v>
      </c>
      <c r="D113" s="5">
        <v>373641000000</v>
      </c>
      <c r="E113" s="5">
        <v>282389000000</v>
      </c>
      <c r="F113" s="5">
        <v>364133000000</v>
      </c>
      <c r="G113" s="5">
        <v>388361000000</v>
      </c>
      <c r="I113" s="5">
        <v>282389000000</v>
      </c>
      <c r="J113" s="5">
        <v>419642000000</v>
      </c>
      <c r="K113" s="5">
        <v>416254000000</v>
      </c>
      <c r="L113" s="5">
        <v>547285000000</v>
      </c>
      <c r="M113" s="5">
        <v>398158000000</v>
      </c>
      <c r="N113" s="5">
        <v>733138000000</v>
      </c>
      <c r="O113" s="5">
        <v>552346000000</v>
      </c>
      <c r="P113" s="5">
        <v>461283000000</v>
      </c>
      <c r="Q113" s="5">
        <v>277375000000</v>
      </c>
      <c r="R113" s="5">
        <v>331482000000</v>
      </c>
      <c r="S113" s="5">
        <v>222000000000</v>
      </c>
      <c r="T113" s="5">
        <v>241344000000</v>
      </c>
      <c r="U113" s="5">
        <v>223886000000</v>
      </c>
      <c r="V113" s="5">
        <v>206524000000</v>
      </c>
      <c r="W113" s="5">
        <v>444717000000</v>
      </c>
      <c r="X113" s="5">
        <v>428254000000</v>
      </c>
    </row>
    <row r="114" spans="3:24" ht="15.5" x14ac:dyDescent="0.35">
      <c r="C114" t="s">
        <v>135</v>
      </c>
      <c r="D114" s="5">
        <v>438883000000</v>
      </c>
      <c r="E114" s="5">
        <v>430205000000</v>
      </c>
      <c r="F114" s="5">
        <v>373201000000</v>
      </c>
      <c r="G114" s="5">
        <v>277316000000</v>
      </c>
      <c r="I114" s="5">
        <v>430205000000</v>
      </c>
      <c r="J114" s="5">
        <v>472181000000</v>
      </c>
      <c r="K114" s="5">
        <v>268171000000</v>
      </c>
      <c r="L114" s="5">
        <v>307199000000</v>
      </c>
      <c r="M114" s="5">
        <v>396043000000</v>
      </c>
      <c r="N114" s="5">
        <v>282851000000</v>
      </c>
      <c r="O114" s="5">
        <v>87201000000</v>
      </c>
      <c r="P114" s="5">
        <v>81199000000</v>
      </c>
      <c r="Q114" s="5">
        <v>143355000000</v>
      </c>
      <c r="R114" s="5">
        <v>242718000000</v>
      </c>
      <c r="S114" s="5">
        <v>78236000000</v>
      </c>
      <c r="T114" s="5">
        <v>178124000000</v>
      </c>
      <c r="U114" s="5">
        <v>128930000000</v>
      </c>
      <c r="V114" s="5">
        <v>121314000000</v>
      </c>
      <c r="W114" s="5">
        <v>120945000000</v>
      </c>
      <c r="X114" s="5">
        <v>145839000000</v>
      </c>
    </row>
    <row r="115" spans="3:24" ht="15.5" x14ac:dyDescent="0.35">
      <c r="C115" t="s">
        <v>138</v>
      </c>
    </row>
    <row r="116" spans="3:24" ht="15.5" x14ac:dyDescent="0.35">
      <c r="C116" t="s">
        <v>139</v>
      </c>
      <c r="D116" s="5">
        <v>2261715000000</v>
      </c>
      <c r="E116" s="5">
        <v>2334820000000</v>
      </c>
      <c r="F116" s="5">
        <v>1294446000000</v>
      </c>
      <c r="G116" s="5">
        <v>563300000000</v>
      </c>
      <c r="I116" s="5">
        <v>2334820000000</v>
      </c>
      <c r="J116" s="5">
        <v>237406000000</v>
      </c>
      <c r="K116" s="5">
        <v>1294245000000</v>
      </c>
      <c r="L116" s="5">
        <v>824240000000</v>
      </c>
      <c r="M116" s="5">
        <v>586220000000</v>
      </c>
      <c r="N116" s="5">
        <v>448706000000</v>
      </c>
      <c r="O116" s="5">
        <v>500063000000</v>
      </c>
      <c r="P116" s="5">
        <v>1004698000000</v>
      </c>
      <c r="Q116" s="5">
        <v>1006104000000</v>
      </c>
      <c r="R116" s="5">
        <v>295805000000</v>
      </c>
      <c r="S116" s="5">
        <v>590445000000</v>
      </c>
      <c r="T116" s="5">
        <v>710670000000</v>
      </c>
      <c r="U116" s="5">
        <v>747730000000</v>
      </c>
      <c r="V116" s="5">
        <v>460113000000</v>
      </c>
      <c r="W116" s="5">
        <v>1039275000000</v>
      </c>
      <c r="X116" s="5">
        <v>940398000000</v>
      </c>
    </row>
    <row r="117" spans="3:24" ht="15.5" x14ac:dyDescent="0.35">
      <c r="C117" t="s">
        <v>2751</v>
      </c>
      <c r="U117" s="5">
        <v>728093000000</v>
      </c>
    </row>
    <row r="118" spans="3:24" ht="15.5" x14ac:dyDescent="0.35">
      <c r="C118" t="s">
        <v>143</v>
      </c>
      <c r="D118" s="5">
        <v>2793064000000</v>
      </c>
      <c r="E118" s="5">
        <v>2866426000000</v>
      </c>
      <c r="F118" s="5">
        <v>1980225000000</v>
      </c>
      <c r="G118" s="5">
        <v>1176612000000</v>
      </c>
      <c r="I118" s="5">
        <v>2866426000000</v>
      </c>
      <c r="J118" s="5">
        <v>602772000000</v>
      </c>
      <c r="K118" s="5">
        <v>1718452000000</v>
      </c>
      <c r="L118" s="5">
        <v>1181306000000</v>
      </c>
      <c r="M118" s="5">
        <v>983685000000</v>
      </c>
      <c r="N118" s="5">
        <v>492624000000</v>
      </c>
      <c r="O118" s="5">
        <v>500063000000</v>
      </c>
      <c r="P118" s="5">
        <v>1004698000000</v>
      </c>
      <c r="Q118" s="5">
        <v>1006104000000</v>
      </c>
      <c r="R118" s="5">
        <v>295805000000</v>
      </c>
      <c r="S118" s="5">
        <v>590445000000</v>
      </c>
      <c r="T118" s="5">
        <v>710670000000</v>
      </c>
      <c r="U118" s="5">
        <v>1475823000000</v>
      </c>
      <c r="V118" s="5">
        <v>460113000000</v>
      </c>
      <c r="W118" s="5">
        <v>1039275000000</v>
      </c>
      <c r="X118" s="5">
        <v>940398000000</v>
      </c>
    </row>
    <row r="119" spans="3:24" ht="15.5" x14ac:dyDescent="0.35">
      <c r="C119" t="s">
        <v>144</v>
      </c>
      <c r="D119" s="5">
        <v>3094959000000</v>
      </c>
      <c r="E119" s="5">
        <v>2883698000000</v>
      </c>
      <c r="F119" s="5">
        <v>3649465000000</v>
      </c>
      <c r="G119" s="5">
        <v>4837568000000</v>
      </c>
      <c r="I119" s="5">
        <v>2883698000000</v>
      </c>
      <c r="J119" s="5">
        <v>4490961000000</v>
      </c>
      <c r="K119" s="5">
        <v>3880314000000</v>
      </c>
      <c r="L119" s="5">
        <v>5484954000000</v>
      </c>
      <c r="M119" s="5">
        <v>7033157000000</v>
      </c>
      <c r="N119" s="5">
        <v>8075457000000</v>
      </c>
      <c r="O119" s="5">
        <v>8322886000000</v>
      </c>
      <c r="P119" s="5">
        <v>8588433000000</v>
      </c>
      <c r="Q119" s="5">
        <v>9029000000000</v>
      </c>
      <c r="R119" s="5">
        <v>10324004000000</v>
      </c>
      <c r="S119" s="5">
        <v>9092657000000</v>
      </c>
      <c r="T119" s="5">
        <v>7290175000000</v>
      </c>
      <c r="U119" s="5">
        <v>5496323000000</v>
      </c>
      <c r="V119" s="5">
        <v>5899254000000</v>
      </c>
      <c r="W119" s="5">
        <v>5559138000000</v>
      </c>
      <c r="X119" s="5">
        <v>7223694000000</v>
      </c>
    </row>
    <row r="120" spans="3:24" ht="15.5" x14ac:dyDescent="0.35">
      <c r="C120" t="s">
        <v>145</v>
      </c>
      <c r="D120" s="5">
        <v>3094959000000</v>
      </c>
      <c r="E120" s="5">
        <v>2883698000000</v>
      </c>
      <c r="F120" s="5">
        <v>3649465000000</v>
      </c>
      <c r="G120" s="5">
        <v>4837568000000</v>
      </c>
      <c r="I120" s="5">
        <v>2883698000000</v>
      </c>
      <c r="J120" s="5">
        <v>4490961000000</v>
      </c>
      <c r="K120" s="5">
        <v>3880314000000</v>
      </c>
      <c r="L120" s="5">
        <v>5484954000000</v>
      </c>
      <c r="M120" s="5">
        <v>7033157000000</v>
      </c>
      <c r="N120" s="5">
        <v>8075457000000</v>
      </c>
      <c r="O120" s="5">
        <v>8322886000000</v>
      </c>
      <c r="P120" s="5">
        <v>8588433000000</v>
      </c>
      <c r="Q120" s="5">
        <v>9029000000000</v>
      </c>
      <c r="R120" s="5">
        <v>10324004000000</v>
      </c>
      <c r="S120" s="5">
        <v>9092657000000</v>
      </c>
      <c r="T120" s="5">
        <v>7290175000000</v>
      </c>
      <c r="U120" s="5">
        <v>5496323000000</v>
      </c>
      <c r="V120" s="5">
        <v>5899254000000</v>
      </c>
      <c r="W120" s="5">
        <v>5559138000000</v>
      </c>
      <c r="X120" s="5">
        <v>7223694000000</v>
      </c>
    </row>
    <row r="121" spans="3:24" ht="15.5" x14ac:dyDescent="0.35">
      <c r="C121" t="s">
        <v>142</v>
      </c>
      <c r="V121" s="5">
        <v>726232000000</v>
      </c>
      <c r="W121" s="5">
        <v>724579000000</v>
      </c>
      <c r="X121" s="5">
        <v>723109000000</v>
      </c>
    </row>
    <row r="122" spans="3:24" ht="15.5" x14ac:dyDescent="0.35">
      <c r="C122" t="s">
        <v>146</v>
      </c>
      <c r="D122" s="5">
        <v>524773000000</v>
      </c>
      <c r="E122" s="5">
        <v>545238000000</v>
      </c>
      <c r="F122" s="5">
        <v>548138000000</v>
      </c>
      <c r="G122" s="5">
        <v>512140000000</v>
      </c>
      <c r="I122" s="5">
        <v>545238000000</v>
      </c>
      <c r="J122" s="5">
        <v>591936000000</v>
      </c>
      <c r="K122" s="5">
        <v>573495000000</v>
      </c>
      <c r="L122" s="5">
        <v>492895000000</v>
      </c>
      <c r="M122" s="5">
        <v>440101000000</v>
      </c>
      <c r="N122" s="5">
        <v>378978000000</v>
      </c>
      <c r="O122" s="5">
        <v>370286000000</v>
      </c>
      <c r="P122" s="5">
        <v>361315000000</v>
      </c>
      <c r="Q122" s="5">
        <v>389660000000</v>
      </c>
      <c r="R122" s="5">
        <v>418156000000</v>
      </c>
      <c r="S122" s="5">
        <v>438244000000</v>
      </c>
      <c r="T122" s="5">
        <v>482348000000</v>
      </c>
      <c r="U122" s="5">
        <v>508795000000</v>
      </c>
      <c r="V122" s="5">
        <v>546826000000</v>
      </c>
      <c r="W122" s="5">
        <v>604772000000</v>
      </c>
      <c r="X122" s="5">
        <v>668458000000</v>
      </c>
    </row>
    <row r="123" spans="3:24" ht="15.5" x14ac:dyDescent="0.35">
      <c r="C123" t="s">
        <v>448</v>
      </c>
      <c r="D123" s="5">
        <v>480446000000</v>
      </c>
      <c r="E123" s="5">
        <v>475319000000</v>
      </c>
      <c r="F123" s="5">
        <v>460575000000</v>
      </c>
      <c r="G123" s="5">
        <v>776723000000</v>
      </c>
      <c r="I123" s="5">
        <v>475319000000</v>
      </c>
      <c r="J123" s="5">
        <v>772341000000</v>
      </c>
      <c r="K123" s="5">
        <v>1071465000000</v>
      </c>
      <c r="L123" s="5">
        <v>1461496000000</v>
      </c>
      <c r="M123" s="5">
        <v>1562565000000</v>
      </c>
      <c r="N123" s="5">
        <v>1582427000000</v>
      </c>
      <c r="O123" s="5">
        <v>1660389000000</v>
      </c>
      <c r="P123" s="5">
        <v>1652885000000</v>
      </c>
      <c r="Q123" s="5">
        <v>1177064000000</v>
      </c>
      <c r="R123" s="5">
        <v>6542938000000</v>
      </c>
      <c r="S123" s="5">
        <v>5741803000000</v>
      </c>
      <c r="T123" s="5">
        <v>4138349000000</v>
      </c>
      <c r="U123" s="5">
        <v>3396217000000</v>
      </c>
      <c r="V123" s="5">
        <v>3389772000000</v>
      </c>
      <c r="W123" s="5">
        <v>3201348000000</v>
      </c>
      <c r="X123" s="5">
        <v>4955185000000</v>
      </c>
    </row>
    <row r="124" spans="3:24" ht="15.5" x14ac:dyDescent="0.35">
      <c r="C124" t="s">
        <v>424</v>
      </c>
      <c r="R124" s="5">
        <v>1323925000000</v>
      </c>
      <c r="S124" s="5">
        <v>376692000000</v>
      </c>
      <c r="T124" s="5">
        <v>632299000000</v>
      </c>
      <c r="U124" s="5">
        <v>542854000000</v>
      </c>
      <c r="V124" s="5">
        <v>358066000000</v>
      </c>
      <c r="W124" s="5">
        <v>303964000000</v>
      </c>
      <c r="X124" s="5">
        <v>278246000000</v>
      </c>
    </row>
    <row r="125" spans="3:24" ht="15.5" x14ac:dyDescent="0.35">
      <c r="C125" t="s">
        <v>423</v>
      </c>
      <c r="D125" s="5">
        <v>604787000000</v>
      </c>
      <c r="E125" s="5">
        <v>377892000000</v>
      </c>
      <c r="F125" s="5">
        <v>1196764000000</v>
      </c>
      <c r="G125" s="5">
        <v>2107636000000</v>
      </c>
      <c r="I125" s="5">
        <v>377892000000</v>
      </c>
      <c r="J125" s="5">
        <v>1689898000000</v>
      </c>
      <c r="K125" s="5">
        <v>852807000000</v>
      </c>
      <c r="L125" s="5">
        <v>1837525000000</v>
      </c>
      <c r="M125" s="5">
        <v>3087699000000</v>
      </c>
      <c r="N125" s="5">
        <v>4140791000000</v>
      </c>
      <c r="O125" s="5">
        <v>3832530000000</v>
      </c>
      <c r="P125" s="5">
        <v>4218271000000</v>
      </c>
      <c r="Q125" s="5">
        <v>5054402000000</v>
      </c>
    </row>
    <row r="126" spans="3:24" ht="15.5" x14ac:dyDescent="0.35">
      <c r="C126" t="s">
        <v>336</v>
      </c>
      <c r="S126" s="5">
        <v>734161000000</v>
      </c>
      <c r="T126" s="5">
        <v>731808000000</v>
      </c>
    </row>
    <row r="127" spans="3:24" ht="15.5" x14ac:dyDescent="0.35">
      <c r="C127" t="s">
        <v>150</v>
      </c>
      <c r="D127" s="5">
        <v>14689288000000</v>
      </c>
      <c r="E127" s="5">
        <v>14781711000000</v>
      </c>
      <c r="F127" s="5">
        <v>13335816000000</v>
      </c>
      <c r="G127" s="5">
        <v>14485620000000</v>
      </c>
      <c r="I127" s="5">
        <v>14781711000000</v>
      </c>
      <c r="J127" s="5">
        <v>13260394000000</v>
      </c>
      <c r="K127" s="5">
        <v>13291426000000</v>
      </c>
      <c r="L127" s="5">
        <v>14945799000000</v>
      </c>
      <c r="M127" s="5">
        <v>16193066000000</v>
      </c>
      <c r="N127" s="5">
        <v>16905391000000</v>
      </c>
      <c r="O127" s="5">
        <v>17129515000000</v>
      </c>
      <c r="P127" s="5">
        <v>16379829000000</v>
      </c>
      <c r="Q127" s="5">
        <v>15216987000000</v>
      </c>
      <c r="R127" s="5">
        <v>14919304000000</v>
      </c>
      <c r="S127" s="5">
        <v>14465741000000</v>
      </c>
      <c r="T127" s="5">
        <v>14189000000000</v>
      </c>
      <c r="U127" s="5">
        <v>11957032000000</v>
      </c>
      <c r="V127" s="5">
        <v>10482468000000</v>
      </c>
      <c r="W127" s="5">
        <v>10339209000000</v>
      </c>
      <c r="X127" s="5">
        <v>11324638000000</v>
      </c>
    </row>
    <row r="128" spans="3:24" ht="15.5" x14ac:dyDescent="0.35">
      <c r="C128" t="s">
        <v>151</v>
      </c>
    </row>
    <row r="129" spans="2:24" ht="15.5" x14ac:dyDescent="0.35">
      <c r="C129" t="s">
        <v>152</v>
      </c>
      <c r="D129" s="5">
        <v>3100262000000</v>
      </c>
      <c r="E129" s="5">
        <v>3100262000000</v>
      </c>
      <c r="F129" s="5">
        <v>3100262000000</v>
      </c>
      <c r="G129" s="5">
        <v>3100262000000</v>
      </c>
      <c r="I129" s="5">
        <v>3100262000000</v>
      </c>
      <c r="J129" s="5">
        <v>3100262000000</v>
      </c>
      <c r="K129" s="5">
        <v>3163262000000</v>
      </c>
      <c r="L129" s="5">
        <v>3163262000000</v>
      </c>
      <c r="M129" s="5">
        <v>3163262000000</v>
      </c>
      <c r="N129" s="5">
        <v>3163262000000</v>
      </c>
      <c r="O129" s="5">
        <v>3163262000000</v>
      </c>
      <c r="P129" s="5">
        <v>3163262000000</v>
      </c>
      <c r="Q129" s="5">
        <v>3163262000000</v>
      </c>
      <c r="R129" s="5">
        <v>3163262000000</v>
      </c>
      <c r="S129" s="5">
        <v>3163262000000</v>
      </c>
      <c r="T129" s="5">
        <v>3163262000000</v>
      </c>
      <c r="U129" s="5">
        <v>3163262000000</v>
      </c>
      <c r="V129" s="5">
        <v>3163262000000</v>
      </c>
      <c r="W129" s="5">
        <v>3163262000000</v>
      </c>
      <c r="X129" s="5">
        <v>2530610000000</v>
      </c>
    </row>
    <row r="130" spans="2:24" ht="15.5" x14ac:dyDescent="0.35">
      <c r="C130" t="s">
        <v>153</v>
      </c>
      <c r="D130" s="5">
        <v>2296964000000</v>
      </c>
      <c r="E130" s="5">
        <v>2296964000000</v>
      </c>
      <c r="F130" s="5">
        <v>2296964000000</v>
      </c>
      <c r="G130" s="5">
        <v>2296964000000</v>
      </c>
      <c r="I130" s="5">
        <v>2296964000000</v>
      </c>
      <c r="J130" s="5">
        <v>2296964000000</v>
      </c>
      <c r="K130" s="5">
        <v>2495125000000</v>
      </c>
      <c r="L130" s="5">
        <v>2495125000000</v>
      </c>
      <c r="M130" s="5">
        <v>2495125000000</v>
      </c>
      <c r="N130" s="5">
        <v>2495125000000</v>
      </c>
      <c r="O130" s="5">
        <v>2495125000000</v>
      </c>
      <c r="P130" s="5">
        <v>2495125000000</v>
      </c>
      <c r="Q130" s="5">
        <v>2495125000000</v>
      </c>
      <c r="R130" s="5">
        <v>2495125000000</v>
      </c>
      <c r="S130" s="5">
        <v>2495125000000</v>
      </c>
      <c r="T130" s="5">
        <v>2495125000000</v>
      </c>
      <c r="U130" s="5">
        <v>2495125000000</v>
      </c>
      <c r="V130" s="5">
        <v>2495125000000</v>
      </c>
      <c r="W130" s="5">
        <v>2725988000000</v>
      </c>
      <c r="X130" s="5">
        <v>9191000000</v>
      </c>
    </row>
    <row r="131" spans="2:24" ht="15.5" x14ac:dyDescent="0.35">
      <c r="C131" t="s">
        <v>154</v>
      </c>
      <c r="D131" s="5">
        <v>15664961000000</v>
      </c>
      <c r="E131" s="5">
        <v>15232418000000</v>
      </c>
      <c r="F131" s="5">
        <v>14621361000000</v>
      </c>
      <c r="G131" s="5">
        <v>13957840000000</v>
      </c>
      <c r="I131" s="5">
        <v>15232418000000</v>
      </c>
      <c r="J131" s="5">
        <v>13512859000000</v>
      </c>
      <c r="K131" s="5">
        <v>12125311000000</v>
      </c>
      <c r="L131" s="5">
        <v>11620776000000</v>
      </c>
      <c r="M131" s="5">
        <v>10456320000000</v>
      </c>
      <c r="N131" s="5">
        <v>9471650000000</v>
      </c>
      <c r="O131" s="5">
        <v>8927905000000</v>
      </c>
      <c r="P131" s="5">
        <v>9403861000000</v>
      </c>
      <c r="Q131" s="5">
        <v>9240033000000</v>
      </c>
      <c r="R131" s="5">
        <v>8996151000000</v>
      </c>
      <c r="S131" s="5">
        <v>8537177000000</v>
      </c>
      <c r="T131" s="5">
        <v>8701115000000</v>
      </c>
      <c r="U131" s="5">
        <v>8013842000000</v>
      </c>
      <c r="V131" s="5">
        <v>7837784000000</v>
      </c>
      <c r="W131" s="5">
        <v>7012984000000</v>
      </c>
      <c r="X131" s="5">
        <v>5346428000000</v>
      </c>
    </row>
    <row r="132" spans="2:24" ht="15.5" x14ac:dyDescent="0.35">
      <c r="C132" t="s">
        <v>341</v>
      </c>
      <c r="D132" s="5">
        <v>60240000000</v>
      </c>
      <c r="E132" s="5">
        <v>60240000000</v>
      </c>
      <c r="F132" s="5">
        <v>60240000000</v>
      </c>
      <c r="G132" s="5">
        <v>60240000000</v>
      </c>
      <c r="I132" s="5">
        <v>60240000000</v>
      </c>
      <c r="J132" s="5">
        <v>55240000000</v>
      </c>
      <c r="K132" s="5">
        <v>50240000000</v>
      </c>
      <c r="L132" s="5">
        <v>45240000000</v>
      </c>
      <c r="M132" s="5">
        <v>40240000000</v>
      </c>
      <c r="N132" s="5">
        <v>35240000000</v>
      </c>
      <c r="O132" s="5">
        <v>35240000000</v>
      </c>
      <c r="P132" s="5">
        <v>35240000000</v>
      </c>
      <c r="Q132" s="5">
        <v>30240000000</v>
      </c>
      <c r="R132" s="5">
        <v>25240000000</v>
      </c>
      <c r="S132" s="5">
        <v>20240000000</v>
      </c>
      <c r="T132" s="5">
        <v>15240000000</v>
      </c>
      <c r="U132" s="5">
        <v>10240000000</v>
      </c>
      <c r="V132" s="5">
        <v>5000000000</v>
      </c>
      <c r="W132" s="5">
        <v>240000000</v>
      </c>
      <c r="X132" s="5">
        <v>240000000</v>
      </c>
    </row>
    <row r="133" spans="2:24" ht="15.5" x14ac:dyDescent="0.35">
      <c r="C133" t="s">
        <v>342</v>
      </c>
      <c r="D133" s="5">
        <v>15604721000000</v>
      </c>
      <c r="E133" s="5">
        <v>15172178000000</v>
      </c>
      <c r="F133" s="5">
        <v>14561121000000</v>
      </c>
      <c r="G133" s="5">
        <v>13897600000000</v>
      </c>
      <c r="I133" s="5">
        <v>15172178000000</v>
      </c>
      <c r="J133" s="5">
        <v>13457619000000</v>
      </c>
      <c r="K133" s="5">
        <v>12075071000000</v>
      </c>
      <c r="L133" s="5">
        <v>11575536000000</v>
      </c>
      <c r="M133" s="5">
        <v>10416080000000</v>
      </c>
      <c r="N133" s="5">
        <v>9436410000000</v>
      </c>
      <c r="O133" s="5">
        <v>8892665000000</v>
      </c>
      <c r="P133" s="5">
        <v>9368621000000</v>
      </c>
      <c r="Q133" s="5">
        <v>9209793000000</v>
      </c>
      <c r="R133" s="5">
        <v>8970911000000</v>
      </c>
      <c r="S133" s="5">
        <v>8516937000000</v>
      </c>
      <c r="T133" s="5">
        <v>8685875000000</v>
      </c>
      <c r="U133" s="5">
        <v>8003602000000</v>
      </c>
      <c r="V133" s="5">
        <v>7832784000000</v>
      </c>
      <c r="W133" s="5">
        <v>7012744000000</v>
      </c>
      <c r="X133" s="5">
        <v>5346188000000</v>
      </c>
    </row>
    <row r="134" spans="2:24" ht="15.5" x14ac:dyDescent="0.35">
      <c r="C134" t="s">
        <v>343</v>
      </c>
      <c r="D134" s="5">
        <v>15664961000000</v>
      </c>
      <c r="E134" s="5">
        <v>15232418000000</v>
      </c>
      <c r="F134" s="5">
        <v>14621361000000</v>
      </c>
      <c r="G134" s="5">
        <v>13957840000000</v>
      </c>
      <c r="I134" s="5">
        <v>15232418000000</v>
      </c>
      <c r="J134" s="5">
        <v>13512859000000</v>
      </c>
      <c r="K134" s="5">
        <v>12125311000000</v>
      </c>
      <c r="L134" s="5">
        <v>11620776000000</v>
      </c>
      <c r="M134" s="5">
        <v>10456320000000</v>
      </c>
      <c r="N134" s="5">
        <v>9471650000000</v>
      </c>
      <c r="O134" s="5">
        <v>8927905000000</v>
      </c>
      <c r="P134" s="5">
        <v>9403861000000</v>
      </c>
      <c r="Q134" s="5">
        <v>9240033000000</v>
      </c>
      <c r="R134" s="5">
        <v>8996151000000</v>
      </c>
      <c r="S134" s="5">
        <v>8537177000000</v>
      </c>
      <c r="T134" s="5">
        <v>8701115000000</v>
      </c>
      <c r="U134" s="5">
        <v>8013842000000</v>
      </c>
      <c r="V134" s="5">
        <v>7837784000000</v>
      </c>
      <c r="W134" s="5">
        <v>7012984000000</v>
      </c>
      <c r="X134" s="5">
        <v>5346428000000</v>
      </c>
    </row>
    <row r="135" spans="2:24" ht="15.5" x14ac:dyDescent="0.35">
      <c r="C135" t="s">
        <v>155</v>
      </c>
      <c r="D135" s="5">
        <v>6302341000000</v>
      </c>
      <c r="E135" s="5">
        <v>6150837000000</v>
      </c>
      <c r="F135" s="5">
        <v>5890777000000</v>
      </c>
      <c r="G135" s="5">
        <v>5338172000000</v>
      </c>
      <c r="I135" s="5">
        <v>6150837000000</v>
      </c>
      <c r="J135" s="5">
        <v>5263053000000</v>
      </c>
      <c r="K135" s="5">
        <v>4384093000000</v>
      </c>
      <c r="L135" s="5">
        <v>4334966000000</v>
      </c>
      <c r="M135" s="5">
        <v>4118355000000</v>
      </c>
      <c r="N135" s="5">
        <v>3557084000000</v>
      </c>
      <c r="O135" s="5">
        <v>3296370000000</v>
      </c>
      <c r="P135" s="5">
        <v>3423331000000</v>
      </c>
      <c r="Q135" s="5">
        <v>3480110000000</v>
      </c>
      <c r="R135" s="5">
        <v>3156640000000</v>
      </c>
      <c r="S135" s="5">
        <v>3205442000000</v>
      </c>
      <c r="T135" s="5">
        <v>2625630000000</v>
      </c>
      <c r="U135" s="5">
        <v>2439643000000</v>
      </c>
      <c r="V135" s="5">
        <v>2514825000000</v>
      </c>
      <c r="W135" s="5">
        <v>2423007000000</v>
      </c>
      <c r="X135" s="5">
        <v>2006898000000</v>
      </c>
    </row>
    <row r="136" spans="2:24" ht="15.5" x14ac:dyDescent="0.35">
      <c r="C136" t="s">
        <v>9</v>
      </c>
      <c r="D136" s="5">
        <v>27178713000000</v>
      </c>
      <c r="E136" s="5">
        <v>26594674000000</v>
      </c>
      <c r="F136" s="5">
        <v>25723574000000</v>
      </c>
      <c r="G136" s="5">
        <v>24507456000000</v>
      </c>
      <c r="I136" s="5">
        <v>26594674000000</v>
      </c>
      <c r="J136" s="5">
        <v>23987435000000</v>
      </c>
      <c r="K136" s="5">
        <v>21720925000000</v>
      </c>
      <c r="L136" s="5">
        <v>21167282000000</v>
      </c>
      <c r="M136" s="5">
        <v>19786236000000</v>
      </c>
      <c r="N136" s="5">
        <v>18489873000000</v>
      </c>
      <c r="O136" s="5">
        <v>17781323000000</v>
      </c>
      <c r="P136" s="5">
        <v>18286677000000</v>
      </c>
      <c r="Q136" s="5">
        <v>18180779000000</v>
      </c>
      <c r="R136" s="5">
        <v>17618288000000</v>
      </c>
      <c r="S136" s="5">
        <v>17231401000000</v>
      </c>
      <c r="T136" s="5">
        <v>16807051000000</v>
      </c>
      <c r="U136" s="5">
        <v>16108089000000</v>
      </c>
      <c r="V136" s="5">
        <v>16091993000000</v>
      </c>
      <c r="W136" s="5">
        <v>15171190000000</v>
      </c>
      <c r="X136" s="5">
        <v>9739076000000</v>
      </c>
    </row>
    <row r="137" spans="2:24" ht="15.5" x14ac:dyDescent="0.35">
      <c r="C137" t="s">
        <v>156</v>
      </c>
      <c r="D137" s="5">
        <v>41868001000000</v>
      </c>
      <c r="E137" s="5">
        <v>41376385000000</v>
      </c>
      <c r="F137" s="5">
        <v>39059390000000</v>
      </c>
      <c r="G137" s="5">
        <v>38993076000000</v>
      </c>
      <c r="I137" s="5">
        <v>41376385000000</v>
      </c>
      <c r="J137" s="5">
        <v>37247829000000</v>
      </c>
      <c r="K137" s="5">
        <v>35012351000000</v>
      </c>
      <c r="L137" s="5">
        <v>36113081000000</v>
      </c>
      <c r="M137" s="5">
        <v>35979302000000</v>
      </c>
      <c r="N137" s="5">
        <v>35395264000000</v>
      </c>
      <c r="O137" s="5">
        <v>34910838000000</v>
      </c>
      <c r="P137" s="5">
        <v>34666506000000</v>
      </c>
      <c r="Q137" s="5">
        <v>33397766000000</v>
      </c>
      <c r="R137" s="5">
        <v>32537592000000</v>
      </c>
      <c r="S137" s="5">
        <v>31697142000000</v>
      </c>
      <c r="T137" s="5">
        <v>30996051000000</v>
      </c>
      <c r="U137" s="5">
        <v>28065121000000</v>
      </c>
      <c r="V137" s="5">
        <v>26574461000000</v>
      </c>
      <c r="W137" s="5">
        <v>25510399000000</v>
      </c>
      <c r="X137" s="5">
        <v>21063714000000</v>
      </c>
    </row>
    <row r="138" spans="2:24" ht="15.5" x14ac:dyDescent="0.35">
      <c r="C138" t="s">
        <v>157</v>
      </c>
      <c r="D138" s="5">
        <v>15501310000</v>
      </c>
      <c r="E138" s="5">
        <v>15501310000</v>
      </c>
      <c r="F138" s="5">
        <v>15501310000</v>
      </c>
      <c r="G138" s="5">
        <v>15501310000</v>
      </c>
      <c r="I138" s="5">
        <v>15501310000</v>
      </c>
      <c r="J138" s="5">
        <v>15501310000</v>
      </c>
      <c r="K138" s="5">
        <v>15816310000</v>
      </c>
      <c r="L138" s="5">
        <v>15816310000</v>
      </c>
      <c r="M138" s="5">
        <v>15816310000</v>
      </c>
      <c r="N138" s="5">
        <v>15816310000</v>
      </c>
      <c r="O138" s="5">
        <v>15816310000</v>
      </c>
      <c r="P138" s="5">
        <v>15816310000</v>
      </c>
      <c r="Q138" s="5">
        <v>15816310000</v>
      </c>
      <c r="R138" s="5">
        <v>15816310000</v>
      </c>
      <c r="S138" s="5">
        <v>15816310000</v>
      </c>
      <c r="T138" s="5">
        <v>15816310000</v>
      </c>
      <c r="U138" s="5">
        <v>15816310000</v>
      </c>
      <c r="V138" s="5">
        <v>15816310000</v>
      </c>
      <c r="W138" s="5">
        <v>15816310000</v>
      </c>
      <c r="X138" s="5">
        <v>2530610</v>
      </c>
    </row>
    <row r="140" spans="2:24" ht="15.5" x14ac:dyDescent="0.35">
      <c r="B140" t="s">
        <v>158</v>
      </c>
      <c r="C140" t="s">
        <v>159</v>
      </c>
      <c r="D140" s="5">
        <v>1445777000000</v>
      </c>
      <c r="E140" s="5">
        <v>-358596000000</v>
      </c>
      <c r="F140" s="5">
        <v>1887558000000</v>
      </c>
      <c r="G140" s="5">
        <v>1179584000000</v>
      </c>
      <c r="I140" s="5">
        <v>3434869000000</v>
      </c>
      <c r="J140" s="5">
        <v>2299715000000</v>
      </c>
      <c r="K140" s="5">
        <v>3829754000000</v>
      </c>
      <c r="L140" s="5">
        <v>3595585000000</v>
      </c>
      <c r="M140" s="5">
        <v>3706169000000</v>
      </c>
      <c r="N140" s="5">
        <v>2511877000000</v>
      </c>
      <c r="O140" s="5">
        <v>1677215000000</v>
      </c>
      <c r="P140" s="5">
        <v>1155072000000</v>
      </c>
      <c r="Q140" s="5">
        <v>2002390000000</v>
      </c>
      <c r="R140" s="5">
        <v>2162467000000</v>
      </c>
      <c r="S140" s="5">
        <v>1665381000000</v>
      </c>
      <c r="T140" s="5">
        <v>2765289000000</v>
      </c>
      <c r="U140" s="5">
        <v>2138864000000</v>
      </c>
      <c r="V140" s="5">
        <v>2723309000000</v>
      </c>
      <c r="W140" s="5">
        <v>2819781000000</v>
      </c>
      <c r="X140" s="5">
        <v>1976269000000</v>
      </c>
    </row>
    <row r="141" spans="2:24" ht="15.5" x14ac:dyDescent="0.35">
      <c r="C141" t="s">
        <v>2752</v>
      </c>
      <c r="D141" s="5">
        <v>5354105000000</v>
      </c>
      <c r="E141" s="5">
        <v>5980011000000</v>
      </c>
      <c r="F141" s="5">
        <v>5363260000000</v>
      </c>
      <c r="G141" s="5">
        <v>4920921000000</v>
      </c>
      <c r="I141" s="5">
        <v>20871180000000</v>
      </c>
      <c r="J141" s="5">
        <v>15586319000000</v>
      </c>
      <c r="K141" s="5">
        <v>16462836000000</v>
      </c>
      <c r="L141" s="5">
        <v>17938814000000</v>
      </c>
      <c r="M141" s="5">
        <v>19509581000000</v>
      </c>
      <c r="N141" s="5">
        <v>14470410000000</v>
      </c>
      <c r="O141" s="5">
        <v>13921878000000</v>
      </c>
      <c r="P141" s="5">
        <v>13977516000000</v>
      </c>
      <c r="Q141" s="5">
        <v>15506266000000</v>
      </c>
      <c r="R141" s="5">
        <v>14570732000000</v>
      </c>
      <c r="S141" s="5">
        <v>13769905000000</v>
      </c>
      <c r="T141" s="5">
        <v>15092581000000</v>
      </c>
      <c r="U141" s="5">
        <v>13216012000000</v>
      </c>
      <c r="V141" s="5">
        <v>13912414000000</v>
      </c>
      <c r="W141" s="5">
        <v>12596195000000</v>
      </c>
      <c r="X141" s="5">
        <v>9301051000000</v>
      </c>
    </row>
    <row r="142" spans="2:24" ht="15.5" x14ac:dyDescent="0.35">
      <c r="C142" t="s">
        <v>505</v>
      </c>
      <c r="L142" s="5">
        <v>-4225780000000</v>
      </c>
      <c r="M142" s="5">
        <v>-4179872000000</v>
      </c>
      <c r="N142" s="5">
        <v>-3261373000000</v>
      </c>
      <c r="O142" s="5">
        <v>-4033698000000</v>
      </c>
      <c r="P142" s="5">
        <v>-4672852000000</v>
      </c>
      <c r="Q142" s="5">
        <v>-4010935000000</v>
      </c>
      <c r="R142" s="5">
        <v>-3441989000000</v>
      </c>
      <c r="S142" s="5">
        <v>-4034155000000</v>
      </c>
      <c r="T142" s="5">
        <v>-5316654000000</v>
      </c>
      <c r="U142" s="5">
        <v>-4714167000000</v>
      </c>
      <c r="V142" s="5">
        <v>-4514790000000</v>
      </c>
      <c r="W142" s="5">
        <v>-3464549000000</v>
      </c>
      <c r="X142" s="5">
        <v>-2924660000000</v>
      </c>
    </row>
    <row r="143" spans="2:24" ht="15.5" x14ac:dyDescent="0.35">
      <c r="C143" t="s">
        <v>2753</v>
      </c>
      <c r="L143" s="5">
        <v>-5882355000000</v>
      </c>
      <c r="M143" s="5">
        <v>-7558860000000</v>
      </c>
      <c r="N143" s="5">
        <v>-5245459000000</v>
      </c>
      <c r="O143" s="5">
        <v>-3888910000000</v>
      </c>
      <c r="P143" s="5">
        <v>-3871868000000</v>
      </c>
      <c r="Q143" s="5">
        <v>-5383189000000</v>
      </c>
      <c r="R143" s="5">
        <v>-5216503000000</v>
      </c>
      <c r="S143" s="5">
        <v>-4411938000000</v>
      </c>
      <c r="T143" s="5">
        <v>-4412413000000</v>
      </c>
      <c r="U143" s="5">
        <v>-4309590000000</v>
      </c>
      <c r="V143" s="5">
        <v>-4572746000000</v>
      </c>
      <c r="W143" s="5">
        <v>-4234408000000</v>
      </c>
      <c r="X143" s="5">
        <v>-2485542000000</v>
      </c>
    </row>
    <row r="144" spans="2:24" ht="15.5" x14ac:dyDescent="0.35">
      <c r="C144" t="s">
        <v>161</v>
      </c>
      <c r="D144" s="5">
        <v>-2816253000000</v>
      </c>
      <c r="E144" s="5">
        <v>-2674345000000</v>
      </c>
      <c r="F144" s="5">
        <v>-2378510000000</v>
      </c>
      <c r="G144" s="5">
        <v>-2460081000000</v>
      </c>
      <c r="I144" s="5">
        <v>-10372500000000</v>
      </c>
      <c r="J144" s="5">
        <v>-9133619000000</v>
      </c>
      <c r="K144" s="5">
        <v>-8449231000000</v>
      </c>
    </row>
    <row r="145" spans="3:24" ht="15.5" x14ac:dyDescent="0.35">
      <c r="C145" t="s">
        <v>162</v>
      </c>
      <c r="D145" s="5">
        <v>-828508000000</v>
      </c>
      <c r="E145" s="5">
        <v>-1095809000000</v>
      </c>
      <c r="F145" s="5">
        <v>-882612000000</v>
      </c>
      <c r="G145" s="5">
        <v>-785171000000</v>
      </c>
      <c r="I145" s="5">
        <v>-3569221000000</v>
      </c>
      <c r="J145" s="5">
        <v>-3331007000000</v>
      </c>
      <c r="K145" s="5">
        <v>-3231148000000</v>
      </c>
      <c r="L145" s="5">
        <v>-3028223000000</v>
      </c>
      <c r="M145" s="5">
        <v>-2861713000000</v>
      </c>
      <c r="N145" s="5">
        <v>-2731143000000</v>
      </c>
      <c r="O145" s="5">
        <v>-3269439000000</v>
      </c>
      <c r="P145" s="5">
        <v>-3076012000000</v>
      </c>
      <c r="Q145" s="5">
        <v>-2902625000000</v>
      </c>
      <c r="R145" s="5">
        <v>-2636483000000</v>
      </c>
      <c r="S145" s="5">
        <v>-2433029000000</v>
      </c>
      <c r="T145" s="5">
        <v>-1430850000000</v>
      </c>
      <c r="U145" s="5">
        <v>-1128723000000</v>
      </c>
      <c r="V145" s="5">
        <v>-1052407000000</v>
      </c>
      <c r="W145" s="5">
        <v>-970722000000</v>
      </c>
      <c r="X145" s="5">
        <v>-785355000000</v>
      </c>
    </row>
    <row r="146" spans="3:24" ht="15.5" x14ac:dyDescent="0.35">
      <c r="C146" t="s">
        <v>2754</v>
      </c>
      <c r="D146" s="5">
        <v>460000000</v>
      </c>
      <c r="E146" s="5">
        <v>5385000000</v>
      </c>
      <c r="F146" s="5">
        <v>-2155000000</v>
      </c>
      <c r="G146" s="5">
        <v>17690000000</v>
      </c>
      <c r="I146" s="5">
        <v>42940000000</v>
      </c>
      <c r="J146" s="5">
        <v>2021000000</v>
      </c>
      <c r="K146" s="5">
        <v>13048000000</v>
      </c>
      <c r="L146" s="5">
        <v>42575000000</v>
      </c>
      <c r="M146" s="5">
        <v>33784000000</v>
      </c>
      <c r="N146" s="5">
        <v>230505000000</v>
      </c>
      <c r="O146" s="5">
        <v>96956000000</v>
      </c>
      <c r="P146" s="5">
        <v>-7715000000</v>
      </c>
      <c r="Q146" s="5">
        <v>84715000000</v>
      </c>
      <c r="R146" s="5">
        <v>-23671000000</v>
      </c>
      <c r="S146" s="5">
        <v>99973000000</v>
      </c>
      <c r="T146" s="5">
        <v>113949000000</v>
      </c>
      <c r="U146" s="5">
        <v>193128000000</v>
      </c>
      <c r="V146" s="5">
        <v>49367000000</v>
      </c>
    </row>
    <row r="147" spans="3:24" ht="15.5" x14ac:dyDescent="0.35">
      <c r="C147" t="s">
        <v>171</v>
      </c>
      <c r="D147" s="5">
        <v>79885000000</v>
      </c>
      <c r="E147" s="5">
        <v>68057000000</v>
      </c>
      <c r="F147" s="5">
        <v>76524000000</v>
      </c>
      <c r="G147" s="5">
        <v>80506000000</v>
      </c>
      <c r="I147" s="5">
        <v>290009000000</v>
      </c>
      <c r="J147" s="5">
        <v>232227000000</v>
      </c>
      <c r="K147" s="5">
        <v>172184000000</v>
      </c>
      <c r="L147" s="5">
        <v>91128000000</v>
      </c>
      <c r="M147" s="5">
        <v>68614000000</v>
      </c>
      <c r="N147" s="5">
        <v>69083000000</v>
      </c>
      <c r="O147" s="5">
        <v>80919000000</v>
      </c>
      <c r="P147" s="5">
        <v>86008000000</v>
      </c>
      <c r="Q147" s="5">
        <v>71735000000</v>
      </c>
      <c r="R147" s="5">
        <v>53699000000</v>
      </c>
      <c r="S147" s="5">
        <v>80773000000</v>
      </c>
      <c r="T147" s="5">
        <v>108474000000</v>
      </c>
      <c r="U147" s="5">
        <v>97942000000</v>
      </c>
      <c r="V147" s="5">
        <v>175911000000</v>
      </c>
      <c r="W147" s="5">
        <v>144970000000</v>
      </c>
      <c r="X147" s="5">
        <v>57251000000</v>
      </c>
    </row>
    <row r="148" spans="3:24" ht="15.5" x14ac:dyDescent="0.35">
      <c r="C148" t="s">
        <v>604</v>
      </c>
      <c r="D148" s="5">
        <v>-234973000000</v>
      </c>
      <c r="E148" s="5">
        <v>-216288000000</v>
      </c>
      <c r="F148" s="5">
        <v>-150291000000</v>
      </c>
      <c r="G148" s="5">
        <v>-432587000000</v>
      </c>
      <c r="I148" s="5">
        <v>-957123000000</v>
      </c>
      <c r="J148" s="5">
        <v>-611374000000</v>
      </c>
      <c r="K148" s="5">
        <v>-565807000000</v>
      </c>
      <c r="L148" s="5">
        <v>-907738000000</v>
      </c>
      <c r="M148" s="5">
        <v>-639817000000</v>
      </c>
      <c r="N148" s="5">
        <v>-225984000000</v>
      </c>
      <c r="O148" s="5">
        <v>-307806000000</v>
      </c>
      <c r="P148" s="5">
        <v>-562117000000</v>
      </c>
      <c r="Q148" s="5">
        <v>-689776000000</v>
      </c>
      <c r="R148" s="5">
        <v>-486574000000</v>
      </c>
      <c r="S148" s="5">
        <v>-603064000000</v>
      </c>
      <c r="T148" s="5">
        <v>-688460000000</v>
      </c>
      <c r="U148" s="5">
        <v>-705856000000</v>
      </c>
      <c r="V148" s="5">
        <v>-723950000000</v>
      </c>
      <c r="W148" s="5">
        <v>-811320000000</v>
      </c>
      <c r="X148" s="5">
        <v>-772981000000</v>
      </c>
    </row>
    <row r="149" spans="3:24" ht="15.5" x14ac:dyDescent="0.35">
      <c r="C149" t="s">
        <v>453</v>
      </c>
      <c r="D149" s="5">
        <v>-141745000000</v>
      </c>
      <c r="E149" s="5">
        <v>-122521000000</v>
      </c>
      <c r="F149" s="5">
        <v>-186002000000</v>
      </c>
      <c r="G149" s="5">
        <v>-175660000000</v>
      </c>
      <c r="I149" s="5">
        <v>-615215000000</v>
      </c>
      <c r="J149" s="5">
        <v>-573229000000</v>
      </c>
      <c r="K149" s="5">
        <v>-608429000000</v>
      </c>
      <c r="L149" s="5">
        <v>-579107000000</v>
      </c>
      <c r="M149" s="5">
        <v>-671134000000</v>
      </c>
      <c r="N149" s="5">
        <v>-794420000000</v>
      </c>
      <c r="O149" s="5">
        <v>-886652000000</v>
      </c>
      <c r="P149" s="5">
        <v>-730752000000</v>
      </c>
      <c r="Q149" s="5">
        <v>-670638000000</v>
      </c>
      <c r="R149" s="5">
        <v>-689963000000</v>
      </c>
      <c r="S149" s="5">
        <v>-753352000000</v>
      </c>
      <c r="T149" s="5">
        <v>-681048000000</v>
      </c>
      <c r="U149" s="5">
        <v>-473875000000</v>
      </c>
      <c r="V149" s="5">
        <v>-472012000000</v>
      </c>
      <c r="W149" s="5">
        <v>-420345000000</v>
      </c>
      <c r="X149" s="5">
        <v>-388226000000</v>
      </c>
    </row>
    <row r="150" spans="3:24" ht="15.5" x14ac:dyDescent="0.35">
      <c r="C150" t="s">
        <v>2755</v>
      </c>
      <c r="E150" s="5">
        <v>-2303086000000</v>
      </c>
      <c r="F150" s="5">
        <v>47344000000</v>
      </c>
      <c r="G150" s="5">
        <v>541000000</v>
      </c>
      <c r="I150" s="5">
        <v>-2255201000000</v>
      </c>
      <c r="J150" s="5">
        <v>128377000000</v>
      </c>
      <c r="K150" s="5">
        <v>36301000000</v>
      </c>
      <c r="P150" s="5">
        <v>12864000000</v>
      </c>
      <c r="R150" s="5">
        <v>33219000000</v>
      </c>
    </row>
    <row r="151" spans="3:24" ht="15.5" x14ac:dyDescent="0.35">
      <c r="C151" t="s">
        <v>2756</v>
      </c>
      <c r="D151" s="5">
        <v>32806000000</v>
      </c>
      <c r="G151" s="5">
        <v>13425000000</v>
      </c>
      <c r="L151" s="5">
        <v>146271000000</v>
      </c>
      <c r="M151" s="5">
        <v>5586000000</v>
      </c>
      <c r="N151" s="5">
        <v>258000000</v>
      </c>
      <c r="O151" s="5">
        <v>-36033000000</v>
      </c>
      <c r="Q151" s="5">
        <v>-3163000000</v>
      </c>
      <c r="S151" s="5">
        <v>-49732000000</v>
      </c>
      <c r="T151" s="5">
        <v>-20290000000</v>
      </c>
      <c r="U151" s="5">
        <v>-36007000000</v>
      </c>
      <c r="V151" s="5">
        <v>-78478000000</v>
      </c>
      <c r="W151" s="5">
        <v>-20040000000</v>
      </c>
      <c r="X151" s="5">
        <v>-25269000000</v>
      </c>
    </row>
    <row r="152" spans="3:24" ht="15.5" x14ac:dyDescent="0.35">
      <c r="C152" t="s">
        <v>693</v>
      </c>
    </row>
    <row r="153" spans="3:24" ht="15.5" x14ac:dyDescent="0.35">
      <c r="C153" t="s">
        <v>165</v>
      </c>
      <c r="D153" s="5">
        <v>-267006000000</v>
      </c>
      <c r="E153" s="5">
        <v>1632460000000</v>
      </c>
      <c r="F153" s="5">
        <v>-1389149000000</v>
      </c>
      <c r="G153" s="5">
        <v>-206068000000</v>
      </c>
      <c r="I153" s="5">
        <v>634632000000</v>
      </c>
      <c r="J153" s="5">
        <v>-249995000000</v>
      </c>
      <c r="K153" s="5">
        <v>-1619939000000</v>
      </c>
      <c r="L153" s="5">
        <v>-1669247000000</v>
      </c>
      <c r="M153" s="5">
        <v>-1039809000000</v>
      </c>
      <c r="N153" s="5">
        <v>-235689000000</v>
      </c>
      <c r="O153" s="5">
        <v>508098000000</v>
      </c>
      <c r="P153" s="5">
        <v>746377000000</v>
      </c>
      <c r="Q153" s="5">
        <v>267280000000</v>
      </c>
      <c r="R153" s="5">
        <v>17516000000</v>
      </c>
      <c r="S153" s="5">
        <v>11431000000</v>
      </c>
      <c r="T153" s="5">
        <v>1371508000000</v>
      </c>
      <c r="U153" s="5">
        <v>343990000000</v>
      </c>
      <c r="V153" s="5">
        <v>-1048648000000</v>
      </c>
      <c r="W153" s="5">
        <v>2020493000000</v>
      </c>
      <c r="X153" s="5">
        <v>1502930000000</v>
      </c>
    </row>
    <row r="154" spans="3:24" ht="15.5" x14ac:dyDescent="0.35">
      <c r="C154" t="s">
        <v>166</v>
      </c>
      <c r="D154" s="5">
        <v>-270904000000</v>
      </c>
      <c r="E154" s="5">
        <v>-516261000000</v>
      </c>
      <c r="F154" s="5">
        <v>-268743000000</v>
      </c>
      <c r="G154" s="5">
        <v>-496376000000</v>
      </c>
      <c r="I154" s="5">
        <v>-1545014000000</v>
      </c>
      <c r="J154" s="5">
        <v>-1529429000000</v>
      </c>
      <c r="K154" s="5">
        <v>-1315800000000</v>
      </c>
      <c r="L154" s="5">
        <v>-1468374000000</v>
      </c>
      <c r="M154" s="5">
        <v>-1376346000000</v>
      </c>
      <c r="N154" s="5">
        <v>-1575455000000</v>
      </c>
      <c r="O154" s="5">
        <v>-2513962000000</v>
      </c>
      <c r="P154" s="5">
        <v>-2120297000000</v>
      </c>
      <c r="Q154" s="5">
        <v>-1881237000000</v>
      </c>
      <c r="R154" s="5">
        <v>-1762243000000</v>
      </c>
      <c r="S154" s="5">
        <v>-2955987000000</v>
      </c>
      <c r="T154" s="5">
        <v>-3561905000000</v>
      </c>
      <c r="U154" s="5">
        <v>-3978229000000</v>
      </c>
      <c r="V154" s="5">
        <v>-3313353000000</v>
      </c>
      <c r="W154" s="5">
        <v>-1972198000000</v>
      </c>
      <c r="X154" s="5">
        <v>-2878894000000</v>
      </c>
    </row>
    <row r="155" spans="3:24" ht="15.5" x14ac:dyDescent="0.35">
      <c r="C155" t="s">
        <v>170</v>
      </c>
      <c r="V155" s="5">
        <v>3226000000</v>
      </c>
      <c r="W155" s="5">
        <v>9274000000</v>
      </c>
      <c r="X155" s="5">
        <v>3310000000</v>
      </c>
    </row>
    <row r="156" spans="3:24" ht="15.5" x14ac:dyDescent="0.35">
      <c r="C156" t="s">
        <v>933</v>
      </c>
      <c r="D156" s="5">
        <v>2320000000</v>
      </c>
      <c r="E156" s="5">
        <v>2407000000</v>
      </c>
      <c r="F156" s="5">
        <v>3730000000</v>
      </c>
      <c r="G156" s="5">
        <v>2058000000</v>
      </c>
      <c r="I156" s="5">
        <v>11101000000</v>
      </c>
      <c r="J156" s="5">
        <v>12973000000</v>
      </c>
      <c r="K156" s="5">
        <v>34599000000</v>
      </c>
      <c r="L156" s="5">
        <v>30333000000</v>
      </c>
      <c r="M156" s="5">
        <v>25863000000</v>
      </c>
      <c r="N156" s="5">
        <v>2592000000</v>
      </c>
      <c r="O156" s="5">
        <v>11197000000</v>
      </c>
      <c r="P156" s="5">
        <v>27108000000</v>
      </c>
      <c r="Q156" s="5">
        <v>2635000000</v>
      </c>
      <c r="R156" s="5">
        <v>2106000000</v>
      </c>
      <c r="S156" s="5">
        <v>3579000000</v>
      </c>
      <c r="T156" s="5">
        <v>14050000000</v>
      </c>
      <c r="U156" s="5">
        <v>10274000000</v>
      </c>
    </row>
    <row r="157" spans="3:24" ht="15.5" x14ac:dyDescent="0.35">
      <c r="C157" t="s">
        <v>2757</v>
      </c>
      <c r="Q157" s="5">
        <v>2791000000</v>
      </c>
      <c r="R157" s="5">
        <v>3986000000</v>
      </c>
      <c r="T157" s="5">
        <v>1784000000</v>
      </c>
      <c r="U157" s="5">
        <v>4659000000</v>
      </c>
    </row>
    <row r="158" spans="3:24" ht="15.5" x14ac:dyDescent="0.35">
      <c r="C158" t="s">
        <v>1751</v>
      </c>
      <c r="D158" s="5">
        <v>2320000000</v>
      </c>
      <c r="E158" s="5">
        <v>2407000000</v>
      </c>
      <c r="F158" s="5">
        <v>3730000000</v>
      </c>
      <c r="G158" s="5">
        <v>2058000000</v>
      </c>
      <c r="I158" s="5">
        <v>11101000000</v>
      </c>
      <c r="J158" s="5">
        <v>12973000000</v>
      </c>
      <c r="K158" s="5">
        <v>34599000000</v>
      </c>
      <c r="L158" s="5">
        <v>30333000000</v>
      </c>
      <c r="M158" s="5">
        <v>25863000000</v>
      </c>
      <c r="N158" s="5">
        <v>2592000000</v>
      </c>
      <c r="O158" s="5">
        <v>11197000000</v>
      </c>
      <c r="P158" s="5">
        <v>27108000000</v>
      </c>
      <c r="Q158" s="5">
        <v>5426000000</v>
      </c>
      <c r="R158" s="5">
        <v>6092000000</v>
      </c>
      <c r="S158" s="5">
        <v>3579000000</v>
      </c>
      <c r="T158" s="5">
        <v>15834000000</v>
      </c>
      <c r="U158" s="5">
        <v>14933000000</v>
      </c>
      <c r="V158" s="5">
        <v>3226000000</v>
      </c>
      <c r="W158" s="5">
        <v>9274000000</v>
      </c>
      <c r="X158" s="5">
        <v>3310000000</v>
      </c>
    </row>
    <row r="159" spans="3:24" ht="15.5" x14ac:dyDescent="0.35">
      <c r="C159" t="s">
        <v>168</v>
      </c>
      <c r="D159" s="5">
        <v>-189691000000</v>
      </c>
      <c r="E159" s="5">
        <v>-395386000000</v>
      </c>
      <c r="F159" s="5">
        <v>-370453000000</v>
      </c>
      <c r="G159" s="5">
        <v>-182759000000</v>
      </c>
      <c r="I159" s="5">
        <v>-1130791000000</v>
      </c>
      <c r="J159" s="5">
        <v>-958350000000</v>
      </c>
      <c r="K159" s="5">
        <v>-975961000000</v>
      </c>
      <c r="L159" s="5">
        <v>-1214327000000</v>
      </c>
      <c r="M159" s="5">
        <v>-1016931000000</v>
      </c>
      <c r="N159" s="5">
        <v>-1171785000000</v>
      </c>
      <c r="O159" s="5">
        <v>-1590950000000</v>
      </c>
      <c r="P159" s="5">
        <v>-1404938000000</v>
      </c>
      <c r="Q159" s="5">
        <v>-402321000000</v>
      </c>
      <c r="R159" s="5">
        <v>-518140000000</v>
      </c>
      <c r="S159" s="5">
        <v>-887000000000</v>
      </c>
      <c r="T159" s="5">
        <v>-1637823000000</v>
      </c>
      <c r="U159" s="5">
        <v>-1885761000000</v>
      </c>
      <c r="V159" s="5">
        <v>-2563355000000</v>
      </c>
      <c r="W159" s="5">
        <v>-1674656000000</v>
      </c>
      <c r="X159" s="5">
        <v>-1659949000000</v>
      </c>
    </row>
    <row r="160" spans="3:24" ht="15.5" x14ac:dyDescent="0.35">
      <c r="C160" t="s">
        <v>2758</v>
      </c>
      <c r="F160" s="5">
        <v>247782000000</v>
      </c>
      <c r="G160" s="5">
        <v>-247782000000</v>
      </c>
    </row>
    <row r="161" spans="3:24" ht="15.5" x14ac:dyDescent="0.35">
      <c r="C161" t="s">
        <v>2665</v>
      </c>
      <c r="Q161" s="5">
        <v>-827714000000</v>
      </c>
      <c r="R161" s="5">
        <v>-800270000000</v>
      </c>
      <c r="S161" s="5">
        <v>-952531000000</v>
      </c>
      <c r="T161" s="5">
        <v>-1155974000000</v>
      </c>
      <c r="U161" s="5">
        <v>-1034708000000</v>
      </c>
    </row>
    <row r="162" spans="3:24" ht="15.5" x14ac:dyDescent="0.35">
      <c r="C162" t="s">
        <v>372</v>
      </c>
      <c r="R162" s="5">
        <v>-54996000000</v>
      </c>
      <c r="T162" s="5">
        <v>-34952000000</v>
      </c>
      <c r="U162" s="5">
        <v>-329989000000</v>
      </c>
      <c r="X162" s="5">
        <v>-488488000000</v>
      </c>
    </row>
    <row r="163" spans="3:24" ht="15.5" x14ac:dyDescent="0.35">
      <c r="C163" t="s">
        <v>172</v>
      </c>
      <c r="Q163" s="5">
        <v>-76954000000</v>
      </c>
      <c r="R163" s="5">
        <v>-101019000000</v>
      </c>
      <c r="S163" s="5">
        <v>-223086000000</v>
      </c>
      <c r="T163" s="5">
        <v>-354637000000</v>
      </c>
      <c r="U163" s="5">
        <v>-327307000000</v>
      </c>
      <c r="V163" s="5">
        <v>-252612000000</v>
      </c>
      <c r="W163" s="5">
        <v>-184053000000</v>
      </c>
      <c r="X163" s="5">
        <v>-464991000000</v>
      </c>
    </row>
    <row r="164" spans="3:24" ht="15.5" x14ac:dyDescent="0.35">
      <c r="C164" t="s">
        <v>2759</v>
      </c>
      <c r="D164" s="5">
        <v>-24633000000</v>
      </c>
      <c r="E164" s="5">
        <v>196000000</v>
      </c>
      <c r="F164" s="5">
        <v>-17523000000</v>
      </c>
      <c r="G164" s="5">
        <v>52434000000</v>
      </c>
      <c r="I164" s="5">
        <v>39258000000</v>
      </c>
      <c r="J164" s="5">
        <v>15762000000</v>
      </c>
      <c r="K164" s="5">
        <v>-84129000000</v>
      </c>
      <c r="L164" s="5">
        <v>16276000000</v>
      </c>
      <c r="M164" s="5">
        <v>-107928000000</v>
      </c>
      <c r="N164" s="5">
        <v>-152250000000</v>
      </c>
      <c r="O164" s="5">
        <v>-213811000000</v>
      </c>
      <c r="P164" s="5">
        <v>-268583000000</v>
      </c>
      <c r="Q164" s="5">
        <v>-135183000000</v>
      </c>
      <c r="R164" s="5">
        <v>-189696000000</v>
      </c>
      <c r="S164" s="5">
        <v>-182062000000</v>
      </c>
      <c r="T164" s="5">
        <v>-68459000000</v>
      </c>
      <c r="U164" s="5">
        <v>-168641000000</v>
      </c>
      <c r="V164" s="5">
        <v>-164874000000</v>
      </c>
      <c r="W164" s="5">
        <v>-21324000000</v>
      </c>
      <c r="X164" s="5">
        <v>-128024000000</v>
      </c>
    </row>
    <row r="165" spans="3:24" ht="15.5" x14ac:dyDescent="0.35">
      <c r="C165" t="s">
        <v>2760</v>
      </c>
      <c r="R165" s="5">
        <v>30960000000</v>
      </c>
    </row>
    <row r="166" spans="3:24" ht="15.5" x14ac:dyDescent="0.35">
      <c r="C166" t="s">
        <v>2761</v>
      </c>
    </row>
    <row r="167" spans="3:24" ht="15.5" x14ac:dyDescent="0.35">
      <c r="C167" t="s">
        <v>1415</v>
      </c>
      <c r="Q167" s="5">
        <v>-66552000000</v>
      </c>
      <c r="R167" s="5">
        <v>-115407000000</v>
      </c>
      <c r="S167" s="5">
        <v>-86105000000</v>
      </c>
      <c r="T167" s="5">
        <v>-86784000000</v>
      </c>
      <c r="U167" s="5">
        <v>-103369000000</v>
      </c>
      <c r="V167" s="5">
        <v>-92779000000</v>
      </c>
      <c r="W167" s="5">
        <v>-21789000000</v>
      </c>
      <c r="X167" s="5">
        <v>-31416000000</v>
      </c>
    </row>
    <row r="168" spans="3:24" ht="15.5" x14ac:dyDescent="0.35">
      <c r="C168" t="s">
        <v>2762</v>
      </c>
      <c r="T168" s="5">
        <v>-57020000000</v>
      </c>
    </row>
    <row r="169" spans="3:24" ht="15.5" x14ac:dyDescent="0.35">
      <c r="C169" t="s">
        <v>582</v>
      </c>
      <c r="D169" s="5">
        <v>-17417000000</v>
      </c>
      <c r="E169" s="5">
        <v>-21261000000</v>
      </c>
      <c r="F169" s="5">
        <v>-39339000000</v>
      </c>
      <c r="G169" s="5">
        <v>-50708000000</v>
      </c>
      <c r="I169" s="5">
        <v>-158236000000</v>
      </c>
      <c r="J169" s="5">
        <v>-327488000000</v>
      </c>
      <c r="K169" s="5">
        <v>-10247000000</v>
      </c>
      <c r="L169" s="5">
        <v>-38999000000</v>
      </c>
      <c r="M169" s="5">
        <v>-87275000000</v>
      </c>
      <c r="N169" s="5">
        <v>-60008000000</v>
      </c>
      <c r="O169" s="5">
        <v>-160318000000</v>
      </c>
    </row>
    <row r="170" spans="3:24" ht="15.5" x14ac:dyDescent="0.35">
      <c r="C170" t="s">
        <v>2763</v>
      </c>
      <c r="D170" s="5">
        <v>-41483000000</v>
      </c>
      <c r="E170" s="5">
        <v>-102217000000</v>
      </c>
      <c r="F170" s="5">
        <v>-92940000000</v>
      </c>
      <c r="G170" s="5">
        <v>-69619000000</v>
      </c>
      <c r="I170" s="5">
        <v>-306346000000</v>
      </c>
      <c r="J170" s="5">
        <v>-272326000000</v>
      </c>
      <c r="K170" s="5">
        <v>-280062000000</v>
      </c>
      <c r="L170" s="5">
        <v>-198863000000</v>
      </c>
      <c r="M170" s="5">
        <v>-190075000000</v>
      </c>
      <c r="N170" s="5">
        <v>-194004000000</v>
      </c>
      <c r="O170" s="5">
        <v>-186314000000</v>
      </c>
      <c r="P170" s="5">
        <v>-165344000000</v>
      </c>
    </row>
    <row r="171" spans="3:24" ht="15.5" x14ac:dyDescent="0.35">
      <c r="C171" t="s">
        <v>1561</v>
      </c>
      <c r="P171" s="5">
        <v>-199217000000</v>
      </c>
    </row>
    <row r="172" spans="3:24" ht="15.5" x14ac:dyDescent="0.35">
      <c r="C172" t="s">
        <v>365</v>
      </c>
      <c r="L172" s="5">
        <v>-62794000000</v>
      </c>
      <c r="O172" s="5">
        <v>-373766000000</v>
      </c>
      <c r="P172" s="5">
        <v>-109323000000</v>
      </c>
      <c r="Q172" s="5">
        <v>-349350000000</v>
      </c>
      <c r="S172" s="5">
        <v>-560202000000</v>
      </c>
      <c r="T172" s="5">
        <v>-6000000000</v>
      </c>
      <c r="U172" s="5">
        <v>-79208000000</v>
      </c>
      <c r="V172" s="5">
        <v>-171460000000</v>
      </c>
    </row>
    <row r="173" spans="3:24" ht="15.5" x14ac:dyDescent="0.35">
      <c r="C173" t="s">
        <v>1591</v>
      </c>
      <c r="Q173" s="5">
        <v>-28589000000</v>
      </c>
      <c r="R173" s="5">
        <v>-19767000000</v>
      </c>
      <c r="S173" s="5">
        <v>-68580000000</v>
      </c>
      <c r="T173" s="5">
        <v>-176090000000</v>
      </c>
      <c r="U173" s="5">
        <v>-64029000000</v>
      </c>
      <c r="V173" s="5">
        <v>-71499000000</v>
      </c>
      <c r="W173" s="5">
        <v>-73440000000</v>
      </c>
      <c r="X173" s="5">
        <v>-55969000000</v>
      </c>
    </row>
    <row r="174" spans="3:24" ht="15.5" x14ac:dyDescent="0.35">
      <c r="C174" t="s">
        <v>2764</v>
      </c>
      <c r="W174" s="5">
        <v>-6210000000</v>
      </c>
      <c r="X174" s="5">
        <v>-11867000000</v>
      </c>
    </row>
    <row r="175" spans="3:24" ht="15.5" x14ac:dyDescent="0.35">
      <c r="C175" t="s">
        <v>617</v>
      </c>
      <c r="U175" s="5">
        <v>-150000000</v>
      </c>
      <c r="X175" s="5">
        <v>-41500000000</v>
      </c>
    </row>
    <row r="176" spans="3:24" ht="15.5" x14ac:dyDescent="0.35">
      <c r="C176" t="s">
        <v>186</v>
      </c>
      <c r="D176" s="5">
        <v>-267006000000</v>
      </c>
      <c r="E176" s="5">
        <v>1632460000000</v>
      </c>
      <c r="F176" s="5">
        <v>-1389149000000</v>
      </c>
      <c r="G176" s="5">
        <v>-206068000000</v>
      </c>
      <c r="I176" s="5">
        <v>634632000000</v>
      </c>
      <c r="J176" s="5">
        <v>-249995000000</v>
      </c>
      <c r="K176" s="5">
        <v>-1619939000000</v>
      </c>
      <c r="L176" s="5">
        <v>-1669247000000</v>
      </c>
      <c r="M176" s="5">
        <v>-1039809000000</v>
      </c>
      <c r="N176" s="5">
        <v>-235689000000</v>
      </c>
      <c r="O176" s="5">
        <v>508098000000</v>
      </c>
      <c r="P176" s="5">
        <v>746377000000</v>
      </c>
      <c r="Q176" s="5">
        <v>267280000000</v>
      </c>
      <c r="R176" s="5">
        <v>17516000000</v>
      </c>
      <c r="S176" s="5">
        <v>11431000000</v>
      </c>
      <c r="T176" s="5">
        <v>1371508000000</v>
      </c>
      <c r="U176" s="5">
        <v>343990000000</v>
      </c>
      <c r="V176" s="5">
        <v>-1048648000000</v>
      </c>
      <c r="W176" s="5">
        <v>2020493000000</v>
      </c>
      <c r="X176" s="5">
        <v>1502930000000</v>
      </c>
    </row>
    <row r="177" spans="3:24" ht="15.5" x14ac:dyDescent="0.35">
      <c r="C177" t="s">
        <v>2765</v>
      </c>
    </row>
    <row r="178" spans="3:24" ht="15.5" x14ac:dyDescent="0.35">
      <c r="C178" t="s">
        <v>188</v>
      </c>
      <c r="M178" s="5">
        <v>80470000000</v>
      </c>
      <c r="N178" s="5">
        <v>71284000000</v>
      </c>
      <c r="O178" s="5">
        <v>82000000000</v>
      </c>
      <c r="P178" s="5">
        <v>497900000000</v>
      </c>
      <c r="Q178" s="5">
        <v>12000000000</v>
      </c>
      <c r="R178" s="5">
        <v>202805000000</v>
      </c>
      <c r="S178" s="5">
        <v>158075000000</v>
      </c>
      <c r="T178" s="5">
        <v>66966000000</v>
      </c>
      <c r="U178" s="5">
        <v>132868000000</v>
      </c>
      <c r="V178" s="5">
        <v>80383000000</v>
      </c>
    </row>
    <row r="179" spans="3:24" ht="15.5" x14ac:dyDescent="0.35">
      <c r="C179" t="s">
        <v>189</v>
      </c>
      <c r="E179" s="5">
        <v>-328344000000</v>
      </c>
      <c r="I179" s="5">
        <v>-328344000000</v>
      </c>
      <c r="J179" s="5">
        <v>-267470000000</v>
      </c>
      <c r="K179" s="5">
        <v>-443000000000</v>
      </c>
      <c r="L179" s="5">
        <v>-101000000000</v>
      </c>
      <c r="M179" s="5">
        <v>-126000000000</v>
      </c>
      <c r="N179" s="5">
        <v>-165000000000</v>
      </c>
      <c r="O179" s="5">
        <v>-80000000000</v>
      </c>
      <c r="S179" s="5">
        <v>-122600000000</v>
      </c>
      <c r="U179" s="5">
        <v>-4102000000</v>
      </c>
      <c r="V179" s="5">
        <v>-46656000000</v>
      </c>
    </row>
    <row r="180" spans="3:24" ht="15.5" x14ac:dyDescent="0.35">
      <c r="C180" t="s">
        <v>2189</v>
      </c>
      <c r="D180" s="5">
        <v>1981958000000</v>
      </c>
      <c r="E180" s="5">
        <v>1650219000000</v>
      </c>
      <c r="F180" s="5">
        <v>-643053000000</v>
      </c>
      <c r="G180" s="5">
        <v>-3805992000000</v>
      </c>
      <c r="I180" s="5">
        <v>1428174000000</v>
      </c>
      <c r="J180" s="5">
        <v>-25185000000</v>
      </c>
      <c r="K180" s="5">
        <v>-740799000000</v>
      </c>
      <c r="L180" s="5">
        <v>-1168890000000</v>
      </c>
      <c r="M180" s="5">
        <v>-847587000000</v>
      </c>
      <c r="N180" s="5">
        <v>-52970000000</v>
      </c>
      <c r="O180" s="5">
        <v>460567000000</v>
      </c>
      <c r="P180" s="5">
        <v>481547000000</v>
      </c>
      <c r="Q180" s="5">
        <v>465526000000</v>
      </c>
      <c r="R180" s="5">
        <v>-580521000000</v>
      </c>
      <c r="S180" s="5">
        <v>-67080000000</v>
      </c>
      <c r="T180" s="5">
        <v>1105688000000</v>
      </c>
      <c r="U180" s="5">
        <v>646900000000</v>
      </c>
      <c r="V180" s="5">
        <v>-574522000000</v>
      </c>
      <c r="W180" s="5">
        <v>420001000000</v>
      </c>
      <c r="X180" s="5">
        <v>1064170000000</v>
      </c>
    </row>
    <row r="181" spans="3:24" ht="15.5" x14ac:dyDescent="0.35">
      <c r="C181" t="s">
        <v>1069</v>
      </c>
    </row>
    <row r="182" spans="3:24" ht="15.5" x14ac:dyDescent="0.35">
      <c r="C182" t="s">
        <v>1070</v>
      </c>
      <c r="D182" s="5">
        <v>-2238485000000</v>
      </c>
      <c r="G182" s="5">
        <v>3617939000000</v>
      </c>
      <c r="P182" s="5">
        <v>-1700000000</v>
      </c>
      <c r="R182" s="5">
        <v>570768000000</v>
      </c>
      <c r="S182" s="5">
        <v>55986000000</v>
      </c>
      <c r="T182" s="5">
        <v>617077000000</v>
      </c>
      <c r="U182" s="5">
        <v>208733000000</v>
      </c>
      <c r="V182" s="5">
        <v>94481000000</v>
      </c>
      <c r="W182" s="5">
        <v>-1617651000000</v>
      </c>
      <c r="X182" s="5">
        <v>585002000000</v>
      </c>
    </row>
    <row r="183" spans="3:24" ht="15.5" x14ac:dyDescent="0.35">
      <c r="C183" t="s">
        <v>2534</v>
      </c>
      <c r="F183" s="5">
        <v>-23656000000</v>
      </c>
      <c r="G183" s="5">
        <v>23656000000</v>
      </c>
    </row>
    <row r="184" spans="3:24" ht="15.5" x14ac:dyDescent="0.35">
      <c r="C184" t="s">
        <v>383</v>
      </c>
      <c r="T184" s="5">
        <v>730000000000</v>
      </c>
    </row>
    <row r="185" spans="3:24" ht="15.5" x14ac:dyDescent="0.35">
      <c r="C185" t="s">
        <v>2128</v>
      </c>
      <c r="E185" s="5">
        <v>328344000000</v>
      </c>
      <c r="F185" s="5">
        <v>-298344000000</v>
      </c>
      <c r="G185" s="5">
        <v>-30000000000</v>
      </c>
    </row>
    <row r="186" spans="3:24" ht="15.5" x14ac:dyDescent="0.35">
      <c r="C186" t="s">
        <v>2766</v>
      </c>
      <c r="W186" s="5">
        <v>37325000000</v>
      </c>
      <c r="X186" s="5">
        <v>-27152000000</v>
      </c>
    </row>
    <row r="187" spans="3:24" ht="15.5" x14ac:dyDescent="0.35">
      <c r="C187" t="s">
        <v>774</v>
      </c>
      <c r="E187" s="5">
        <v>-328344000000</v>
      </c>
      <c r="I187" s="5">
        <v>-328344000000</v>
      </c>
      <c r="J187" s="5">
        <v>-267470000000</v>
      </c>
      <c r="K187" s="5">
        <v>-443000000000</v>
      </c>
      <c r="L187" s="5">
        <v>-101000000000</v>
      </c>
      <c r="M187" s="5">
        <v>-45530000000</v>
      </c>
      <c r="N187" s="5">
        <v>-93716000000</v>
      </c>
      <c r="O187" s="5">
        <v>2000000000</v>
      </c>
      <c r="P187" s="5">
        <v>497900000000</v>
      </c>
      <c r="Q187" s="5">
        <v>12000000000</v>
      </c>
      <c r="R187" s="5">
        <v>202805000000</v>
      </c>
      <c r="S187" s="5">
        <v>35475000000</v>
      </c>
      <c r="T187" s="5">
        <v>66966000000</v>
      </c>
      <c r="U187" s="5">
        <v>128766000000</v>
      </c>
      <c r="V187" s="5">
        <v>33727000000</v>
      </c>
      <c r="W187" s="5">
        <v>37325000000</v>
      </c>
      <c r="X187" s="5">
        <v>-27152000000</v>
      </c>
    </row>
    <row r="188" spans="3:24" ht="15.5" x14ac:dyDescent="0.35">
      <c r="C188" t="s">
        <v>546</v>
      </c>
      <c r="E188" s="5">
        <v>-6071000000</v>
      </c>
      <c r="F188" s="5">
        <v>-179500000000</v>
      </c>
      <c r="I188" s="5">
        <v>-185571000000</v>
      </c>
      <c r="J188" s="5">
        <v>-107700000000</v>
      </c>
      <c r="K188" s="5">
        <v>-146362000000</v>
      </c>
      <c r="L188" s="5">
        <v>-140838000000</v>
      </c>
      <c r="M188" s="5">
        <v>-55230000000</v>
      </c>
      <c r="N188" s="5">
        <v>-41423000000</v>
      </c>
      <c r="O188" s="5">
        <v>-52469000000</v>
      </c>
      <c r="P188" s="5">
        <v>-127357000000</v>
      </c>
      <c r="Q188" s="5">
        <v>-113276000000</v>
      </c>
      <c r="R188" s="5">
        <v>-105029000000</v>
      </c>
      <c r="S188" s="5">
        <v>-152613000000</v>
      </c>
      <c r="T188" s="5">
        <v>-135588000000</v>
      </c>
      <c r="U188" s="5">
        <v>-347895000000</v>
      </c>
      <c r="V188" s="5">
        <v>-293359000000</v>
      </c>
      <c r="W188" s="5">
        <v>-168631000000</v>
      </c>
      <c r="X188" s="5">
        <v>-134007000000</v>
      </c>
    </row>
    <row r="189" spans="3:24" ht="15.5" x14ac:dyDescent="0.35">
      <c r="C189" t="s">
        <v>2767</v>
      </c>
      <c r="O189" s="5">
        <v>98000000000</v>
      </c>
    </row>
    <row r="190" spans="3:24" ht="15.5" x14ac:dyDescent="0.35">
      <c r="C190" t="s">
        <v>1389</v>
      </c>
      <c r="F190" s="5">
        <v>322000000000</v>
      </c>
      <c r="I190" s="5">
        <v>322000000000</v>
      </c>
      <c r="J190" s="5">
        <v>353040000000</v>
      </c>
      <c r="P190" s="5">
        <v>51000000000</v>
      </c>
      <c r="Q190" s="5">
        <v>58043000000</v>
      </c>
      <c r="R190" s="5">
        <v>7000000000</v>
      </c>
      <c r="S190" s="5">
        <v>387689000000</v>
      </c>
      <c r="T190" s="5">
        <v>38638000000</v>
      </c>
      <c r="V190" s="5">
        <v>23167000000</v>
      </c>
      <c r="X190" s="5">
        <v>14917000000</v>
      </c>
    </row>
    <row r="191" spans="3:24" ht="15.5" x14ac:dyDescent="0.35">
      <c r="C191" t="s">
        <v>554</v>
      </c>
      <c r="T191" s="5">
        <v>-730000000000</v>
      </c>
    </row>
    <row r="192" spans="3:24" ht="15.5" x14ac:dyDescent="0.35">
      <c r="C192" t="s">
        <v>481</v>
      </c>
      <c r="F192" s="5">
        <v>-310026000000</v>
      </c>
      <c r="I192" s="5">
        <v>-310026000000</v>
      </c>
      <c r="J192" s="5">
        <v>-155013000000</v>
      </c>
      <c r="K192" s="5">
        <v>-232520000000</v>
      </c>
      <c r="L192" s="5">
        <v>-201517000000</v>
      </c>
      <c r="M192" s="5">
        <v>-46503000000</v>
      </c>
      <c r="P192" s="5">
        <v>-155013000000</v>
      </c>
      <c r="Q192" s="5">
        <v>-155013000000</v>
      </c>
      <c r="R192" s="5">
        <v>-77507000000</v>
      </c>
      <c r="S192" s="5">
        <v>-248021000000</v>
      </c>
      <c r="T192" s="5">
        <v>-155013000000</v>
      </c>
      <c r="U192" s="5">
        <v>-194343000000</v>
      </c>
      <c r="V192" s="5">
        <v>-332142000000</v>
      </c>
    </row>
    <row r="193" spans="2:24" ht="15.5" x14ac:dyDescent="0.35">
      <c r="C193" t="s">
        <v>2768</v>
      </c>
      <c r="T193" s="5">
        <v>-166260000000</v>
      </c>
      <c r="U193" s="5">
        <v>-98171000000</v>
      </c>
    </row>
    <row r="194" spans="2:24" ht="15.5" x14ac:dyDescent="0.35">
      <c r="C194" t="s">
        <v>2769</v>
      </c>
      <c r="S194" s="5">
        <v>-5000000</v>
      </c>
    </row>
    <row r="195" spans="2:24" ht="15.5" x14ac:dyDescent="0.35">
      <c r="C195" t="s">
        <v>2770</v>
      </c>
      <c r="D195" s="5">
        <v>-10479000000</v>
      </c>
      <c r="E195" s="5">
        <v>-11688000000</v>
      </c>
      <c r="F195" s="5">
        <v>-256570000000</v>
      </c>
      <c r="G195" s="5">
        <v>-11671000000</v>
      </c>
      <c r="I195" s="5">
        <v>-291601000000</v>
      </c>
      <c r="J195" s="5">
        <v>-47667000000</v>
      </c>
      <c r="K195" s="5">
        <v>-57258000000</v>
      </c>
      <c r="L195" s="5">
        <v>-57002000000</v>
      </c>
      <c r="M195" s="5">
        <v>-44959000000</v>
      </c>
      <c r="N195" s="5">
        <v>-47580000000</v>
      </c>
    </row>
    <row r="196" spans="2:24" ht="15.5" x14ac:dyDescent="0.35">
      <c r="C196" t="s">
        <v>2771</v>
      </c>
      <c r="W196" s="5">
        <v>3349449000000</v>
      </c>
    </row>
    <row r="197" spans="2:24" ht="15.5" x14ac:dyDescent="0.35">
      <c r="C197" t="s">
        <v>215</v>
      </c>
      <c r="D197" s="5">
        <v>907867000000</v>
      </c>
      <c r="E197" s="5">
        <v>757603000000</v>
      </c>
      <c r="F197" s="5">
        <v>229666000000</v>
      </c>
      <c r="G197" s="5">
        <v>477140000000</v>
      </c>
      <c r="I197" s="5">
        <v>2524487000000</v>
      </c>
      <c r="J197" s="5">
        <v>520291000000</v>
      </c>
      <c r="K197" s="5">
        <v>894015000000</v>
      </c>
      <c r="L197" s="5">
        <v>457964000000</v>
      </c>
      <c r="M197" s="5">
        <v>1290014000000</v>
      </c>
      <c r="N197" s="5">
        <v>700733000000</v>
      </c>
      <c r="O197" s="5">
        <v>-328649000000</v>
      </c>
      <c r="P197" s="5">
        <v>-218848000000</v>
      </c>
      <c r="Q197" s="5">
        <v>388433000000</v>
      </c>
      <c r="R197" s="5">
        <v>417740000000</v>
      </c>
      <c r="S197" s="5">
        <v>-1279175000000</v>
      </c>
      <c r="T197" s="5">
        <v>574892000000</v>
      </c>
      <c r="U197" s="5">
        <v>-1495375000000</v>
      </c>
      <c r="V197" s="5">
        <v>-1638692000000</v>
      </c>
      <c r="W197" s="5">
        <v>2868076000000</v>
      </c>
      <c r="X197" s="5">
        <v>600305000000</v>
      </c>
    </row>
    <row r="198" spans="2:24" ht="15.5" x14ac:dyDescent="0.35">
      <c r="C198" t="s">
        <v>216</v>
      </c>
      <c r="D198" s="5">
        <v>8347100000000</v>
      </c>
      <c r="I198" s="5">
        <v>5752380000000</v>
      </c>
      <c r="J198" s="5">
        <v>5161183000000</v>
      </c>
      <c r="K198" s="5">
        <v>4296674000000</v>
      </c>
      <c r="L198" s="5">
        <v>3726293000000</v>
      </c>
      <c r="M198" s="5">
        <v>2427079000000</v>
      </c>
      <c r="N198" s="5">
        <v>1716795000000</v>
      </c>
      <c r="O198" s="5">
        <v>2071459000000</v>
      </c>
      <c r="P198" s="5">
        <v>2260606000000</v>
      </c>
      <c r="Q198" s="5">
        <v>1867975000000</v>
      </c>
      <c r="R198" s="5">
        <v>1461302000000</v>
      </c>
      <c r="S198" s="5">
        <v>2696315000000</v>
      </c>
      <c r="T198" s="5">
        <v>2112822000000</v>
      </c>
      <c r="U198" s="5">
        <v>3449124000000</v>
      </c>
      <c r="V198" s="5">
        <v>5046445000000</v>
      </c>
      <c r="W198" s="5">
        <v>2173967000000</v>
      </c>
      <c r="X198" s="5">
        <v>1617859000000</v>
      </c>
    </row>
    <row r="199" spans="2:24" ht="15.5" x14ac:dyDescent="0.35">
      <c r="C199" t="s">
        <v>217</v>
      </c>
      <c r="D199" s="5">
        <v>26035000000</v>
      </c>
      <c r="E199" s="5">
        <v>11981000000</v>
      </c>
      <c r="F199" s="5">
        <v>50466000000</v>
      </c>
      <c r="G199" s="5">
        <v>-35960000000</v>
      </c>
      <c r="I199" s="5">
        <v>70233000000</v>
      </c>
      <c r="J199" s="5">
        <v>70906000000</v>
      </c>
      <c r="K199" s="5">
        <v>-29506000000</v>
      </c>
      <c r="L199" s="5">
        <v>112417000000</v>
      </c>
      <c r="M199" s="5">
        <v>9200000000</v>
      </c>
      <c r="N199" s="5">
        <v>9551000000</v>
      </c>
      <c r="O199" s="5">
        <v>-26015000000</v>
      </c>
      <c r="P199" s="5">
        <v>29701000000</v>
      </c>
      <c r="Q199" s="5">
        <v>4198000000</v>
      </c>
      <c r="R199" s="5">
        <v>-11067000000</v>
      </c>
      <c r="S199" s="5">
        <v>44162000000</v>
      </c>
      <c r="T199" s="5">
        <v>8601000000</v>
      </c>
      <c r="U199" s="5">
        <v>159073000000</v>
      </c>
      <c r="V199" s="5">
        <v>41371000000</v>
      </c>
      <c r="W199" s="5">
        <v>4402000000</v>
      </c>
      <c r="X199" s="5">
        <v>-44197000000</v>
      </c>
    </row>
    <row r="200" spans="2:24" ht="15.5" x14ac:dyDescent="0.35">
      <c r="C200" t="s">
        <v>220</v>
      </c>
      <c r="D200" s="5">
        <v>9281002000000</v>
      </c>
      <c r="E200" s="5">
        <v>769584000000</v>
      </c>
      <c r="F200" s="5">
        <v>280132000000</v>
      </c>
      <c r="G200" s="5">
        <v>441180000000</v>
      </c>
      <c r="I200" s="5">
        <v>8347100000000</v>
      </c>
      <c r="J200" s="5">
        <v>5752380000000</v>
      </c>
      <c r="K200" s="5">
        <v>5161183000000</v>
      </c>
      <c r="L200" s="5">
        <v>4296674000000</v>
      </c>
      <c r="M200" s="5">
        <v>3726293000000</v>
      </c>
      <c r="N200" s="5">
        <v>2427079000000</v>
      </c>
      <c r="O200" s="5">
        <v>1716795000000</v>
      </c>
      <c r="P200" s="5">
        <v>2071459000000</v>
      </c>
      <c r="Q200" s="5">
        <v>2260606000000</v>
      </c>
      <c r="R200" s="5">
        <v>1867975000000</v>
      </c>
      <c r="S200" s="5">
        <v>1461302000000</v>
      </c>
      <c r="T200" s="5">
        <v>2696315000000</v>
      </c>
      <c r="U200" s="5">
        <v>2112822000000</v>
      </c>
      <c r="V200" s="5">
        <v>3449124000000</v>
      </c>
      <c r="W200" s="5">
        <v>5046445000000</v>
      </c>
      <c r="X200" s="5">
        <v>2173967000000</v>
      </c>
    </row>
    <row r="202" spans="2:24" ht="15.5" x14ac:dyDescent="0.35">
      <c r="B202" t="s">
        <v>221</v>
      </c>
      <c r="C202" t="s">
        <v>11</v>
      </c>
      <c r="D202" s="5">
        <v>15500000000</v>
      </c>
      <c r="E202" s="5">
        <v>15500000000</v>
      </c>
      <c r="F202" s="5">
        <v>15500000000</v>
      </c>
      <c r="G202" s="5">
        <v>15500000000</v>
      </c>
      <c r="I202" s="5">
        <v>15500000000</v>
      </c>
      <c r="J202" s="5">
        <v>15500000000</v>
      </c>
      <c r="K202" s="5">
        <v>15820000000</v>
      </c>
      <c r="L202" s="5">
        <v>15820000000</v>
      </c>
      <c r="M202" s="5">
        <v>15820000000</v>
      </c>
      <c r="N202" s="5">
        <v>15820000000</v>
      </c>
      <c r="O202" s="5">
        <v>15820000000</v>
      </c>
      <c r="P202" s="5">
        <v>15820000000</v>
      </c>
      <c r="Q202" s="5">
        <v>15820000000</v>
      </c>
      <c r="R202" s="5">
        <v>15820000000</v>
      </c>
      <c r="S202" s="5">
        <v>15820000000</v>
      </c>
      <c r="T202" s="5">
        <v>15820000000</v>
      </c>
      <c r="U202" s="5">
        <v>15820000000</v>
      </c>
      <c r="V202" s="5">
        <v>15820000000</v>
      </c>
      <c r="W202" s="5">
        <v>15820000000</v>
      </c>
      <c r="X202" s="5">
        <v>0</v>
      </c>
    </row>
    <row r="203" spans="2:24" ht="15.5" x14ac:dyDescent="0.35">
      <c r="C203" t="s">
        <v>222</v>
      </c>
      <c r="D203" s="6">
        <v>27.97</v>
      </c>
      <c r="E203" s="6">
        <v>41.88</v>
      </c>
      <c r="F203" s="6">
        <v>42.81</v>
      </c>
      <c r="G203" s="6">
        <v>19.84</v>
      </c>
    </row>
    <row r="204" spans="2:24" ht="15.5" x14ac:dyDescent="0.35">
      <c r="C204" t="s">
        <v>223</v>
      </c>
      <c r="D204" s="6">
        <v>22.88</v>
      </c>
      <c r="E204" s="6">
        <v>13.61</v>
      </c>
      <c r="F204" s="6">
        <v>14.83</v>
      </c>
      <c r="G204" s="6">
        <v>25.71</v>
      </c>
    </row>
    <row r="205" spans="2:24" ht="15.5" x14ac:dyDescent="0.35">
      <c r="C205" t="s">
        <v>72</v>
      </c>
      <c r="D205" s="6">
        <v>2.04</v>
      </c>
      <c r="E205" s="6">
        <v>1.44</v>
      </c>
      <c r="F205" s="6">
        <v>1.78</v>
      </c>
      <c r="G205" s="6">
        <v>1.73</v>
      </c>
    </row>
    <row r="206" spans="2:24" ht="15.5" x14ac:dyDescent="0.35">
      <c r="C206" t="s">
        <v>224</v>
      </c>
      <c r="D206" s="5">
        <v>1155640000000</v>
      </c>
      <c r="E206" s="5">
        <v>1592800000000</v>
      </c>
      <c r="F206" s="5">
        <v>1663340000000</v>
      </c>
      <c r="G206" s="6">
        <v>1052140000000.0001</v>
      </c>
    </row>
    <row r="207" spans="2:24" ht="15.5" x14ac:dyDescent="0.35">
      <c r="C207" t="s">
        <v>225</v>
      </c>
      <c r="D207" s="6">
        <v>1.04E-2</v>
      </c>
      <c r="E207" s="6">
        <v>1.5700000000000002E-2</v>
      </c>
      <c r="F207" s="6">
        <v>1.7000000000000001E-2</v>
      </c>
      <c r="G207" s="6">
        <v>7.9000000000000008E-3</v>
      </c>
    </row>
    <row r="208" spans="2:24" ht="15.5" x14ac:dyDescent="0.35">
      <c r="C208" t="s">
        <v>226</v>
      </c>
      <c r="D208" s="6">
        <v>2.0799999999999999E-2</v>
      </c>
      <c r="E208" s="6">
        <v>3.1800000000000002E-2</v>
      </c>
      <c r="F208" s="6">
        <v>3.3500000000000002E-2</v>
      </c>
      <c r="G208" s="6">
        <v>1.6E-2</v>
      </c>
    </row>
    <row r="209" spans="3:7" ht="15.5" x14ac:dyDescent="0.35">
      <c r="C209" t="s">
        <v>227</v>
      </c>
      <c r="D209" s="6">
        <v>2.7900000000000001E-2</v>
      </c>
      <c r="E209" s="6">
        <v>4.2599999999999999E-2</v>
      </c>
      <c r="F209" s="6">
        <v>4.2199999999999994E-2</v>
      </c>
      <c r="G209" s="6">
        <v>2.2700000000000001E-2</v>
      </c>
    </row>
    <row r="210" spans="3:7" ht="15.5" x14ac:dyDescent="0.35">
      <c r="C210" t="s">
        <v>228</v>
      </c>
      <c r="D210" s="6">
        <v>5.59</v>
      </c>
      <c r="E210" s="6">
        <v>9.66</v>
      </c>
      <c r="F210" s="6">
        <v>9.0399999999999991</v>
      </c>
      <c r="G210" s="6">
        <v>4.37</v>
      </c>
    </row>
    <row r="211" spans="3:7" ht="15.5" x14ac:dyDescent="0.35">
      <c r="C211" t="s">
        <v>229</v>
      </c>
      <c r="D211" s="5">
        <v>27179000000000</v>
      </c>
      <c r="E211" s="5">
        <v>26595000000000</v>
      </c>
      <c r="F211" s="5">
        <v>25724000000000</v>
      </c>
      <c r="G211" s="5">
        <v>24507000000000</v>
      </c>
    </row>
    <row r="212" spans="3:7" ht="15.5" x14ac:dyDescent="0.35">
      <c r="C212" t="s">
        <v>230</v>
      </c>
      <c r="D212" s="6">
        <v>0.48</v>
      </c>
      <c r="E212" s="6">
        <v>0.43</v>
      </c>
      <c r="F212" s="6">
        <v>0.5</v>
      </c>
      <c r="G212" s="6">
        <v>0.41</v>
      </c>
    </row>
    <row r="213" spans="3:7" ht="15.5" x14ac:dyDescent="0.35">
      <c r="C213" t="s">
        <v>231</v>
      </c>
      <c r="D213" s="6">
        <v>1346.75</v>
      </c>
      <c r="E213" s="6">
        <v>1318.85</v>
      </c>
      <c r="F213" s="6">
        <v>1279.43</v>
      </c>
      <c r="G213" s="6">
        <v>1236.6199999999999</v>
      </c>
    </row>
    <row r="214" spans="3:7" ht="15.5" x14ac:dyDescent="0.35">
      <c r="C214" t="s">
        <v>232</v>
      </c>
      <c r="D214" s="6">
        <v>0.53</v>
      </c>
      <c r="E214" s="6">
        <v>0.48</v>
      </c>
      <c r="F214" s="6">
        <v>0.56000000000000005</v>
      </c>
      <c r="G214" s="6">
        <v>0.47</v>
      </c>
    </row>
    <row r="215" spans="3:7" ht="15.5" x14ac:dyDescent="0.35">
      <c r="C215" t="s">
        <v>233</v>
      </c>
      <c r="D215" s="6">
        <v>1204.18</v>
      </c>
      <c r="E215" s="6">
        <v>1176.27</v>
      </c>
      <c r="F215" s="6">
        <v>1136.8599999999999</v>
      </c>
      <c r="G215" s="6">
        <v>1094.05</v>
      </c>
    </row>
    <row r="216" spans="3:7" ht="15.5" x14ac:dyDescent="0.35">
      <c r="C216" t="s">
        <v>234</v>
      </c>
      <c r="D216" s="5">
        <v>8340000000000</v>
      </c>
      <c r="E216" s="5">
        <v>8823000000000</v>
      </c>
      <c r="F216" s="5">
        <v>6353000000000</v>
      </c>
      <c r="G216" s="5">
        <v>6085000000000</v>
      </c>
    </row>
    <row r="217" spans="3:7" ht="15.5" x14ac:dyDescent="0.35">
      <c r="C217" t="s">
        <v>235</v>
      </c>
      <c r="D217" s="5">
        <v>605000000000</v>
      </c>
      <c r="E217" s="5">
        <v>378000000000</v>
      </c>
      <c r="F217" s="5">
        <v>1197000000000</v>
      </c>
      <c r="G217" s="5">
        <v>2108000000000</v>
      </c>
    </row>
    <row r="218" spans="3:7" ht="15.5" x14ac:dyDescent="0.35">
      <c r="C218" t="s">
        <v>236</v>
      </c>
      <c r="D218" s="5">
        <v>20876000000000</v>
      </c>
      <c r="E218" s="5">
        <v>20444000000000</v>
      </c>
      <c r="F218" s="5">
        <v>19833000000000</v>
      </c>
      <c r="G218" s="5">
        <v>19169000000000</v>
      </c>
    </row>
    <row r="219" spans="3:7" ht="15.5" x14ac:dyDescent="0.35">
      <c r="C219" t="s">
        <v>23</v>
      </c>
      <c r="D219" s="5">
        <v>8945000000000</v>
      </c>
      <c r="E219" s="5">
        <v>9201000000000</v>
      </c>
      <c r="F219" s="5">
        <v>7550000000000</v>
      </c>
      <c r="G219" s="5">
        <v>8193000000000</v>
      </c>
    </row>
    <row r="220" spans="3:7" ht="15.5" x14ac:dyDescent="0.35">
      <c r="C220" t="s">
        <v>20</v>
      </c>
      <c r="D220" s="5">
        <v>-336000000000</v>
      </c>
      <c r="E220" s="5">
        <v>854000000000</v>
      </c>
      <c r="F220" s="5">
        <v>-27000000000</v>
      </c>
      <c r="G220" s="5">
        <v>896000000000</v>
      </c>
    </row>
    <row r="221" spans="3:7" ht="15.5" x14ac:dyDescent="0.35">
      <c r="C221" t="s">
        <v>237</v>
      </c>
      <c r="D221" s="5">
        <v>4203000000000</v>
      </c>
      <c r="E221" s="5">
        <v>3264000000000</v>
      </c>
      <c r="F221" s="5">
        <v>4995000000000</v>
      </c>
      <c r="G221" s="5">
        <v>5362000000000</v>
      </c>
    </row>
    <row r="222" spans="3:7" ht="15.5" x14ac:dyDescent="0.35">
      <c r="C222" t="s">
        <v>238</v>
      </c>
      <c r="D222" s="5">
        <v>1446000000000</v>
      </c>
      <c r="E222" s="5">
        <v>-359000000000</v>
      </c>
      <c r="F222" s="5">
        <v>1888000000000</v>
      </c>
      <c r="G222" s="5">
        <v>1180000000000</v>
      </c>
    </row>
    <row r="223" spans="3:7" ht="15.5" x14ac:dyDescent="0.35">
      <c r="C223" t="s">
        <v>239</v>
      </c>
      <c r="D223" s="5">
        <v>-190000000000</v>
      </c>
      <c r="E223" s="5">
        <v>-395000000000</v>
      </c>
      <c r="F223" s="5">
        <v>-370000000000</v>
      </c>
      <c r="G223" s="5">
        <v>-183000000000</v>
      </c>
    </row>
    <row r="224" spans="3:7" ht="15.5" x14ac:dyDescent="0.35">
      <c r="C224" t="s">
        <v>12</v>
      </c>
      <c r="D224" s="5">
        <v>1256000000000</v>
      </c>
      <c r="E224" s="5">
        <v>-754000000000</v>
      </c>
      <c r="F224" s="5">
        <v>1517000000000</v>
      </c>
      <c r="G224" s="5">
        <v>997000000000</v>
      </c>
    </row>
    <row r="225" spans="3:24" ht="15.5" x14ac:dyDescent="0.35">
      <c r="C225" t="s">
        <v>15</v>
      </c>
      <c r="D225" s="6">
        <v>81.03</v>
      </c>
      <c r="E225" s="6">
        <v>-48.64</v>
      </c>
      <c r="F225" s="6">
        <v>97.87</v>
      </c>
      <c r="G225" s="6">
        <v>64.31</v>
      </c>
    </row>
    <row r="226" spans="3:24" ht="15.5" x14ac:dyDescent="0.35">
      <c r="C226" t="s">
        <v>57</v>
      </c>
      <c r="I226" s="6">
        <v>133.4</v>
      </c>
      <c r="J226" s="6">
        <v>99.99</v>
      </c>
      <c r="K226" s="6">
        <v>46.56</v>
      </c>
      <c r="L226" s="6">
        <v>75.77</v>
      </c>
      <c r="M226" s="6">
        <v>62.24</v>
      </c>
      <c r="N226" s="6">
        <v>14.81</v>
      </c>
      <c r="O226" s="6">
        <v>-34.53</v>
      </c>
      <c r="P226" s="6">
        <v>-4.84</v>
      </c>
      <c r="Q226" s="6">
        <v>32.380000000000003</v>
      </c>
      <c r="R226" s="6">
        <v>34.04</v>
      </c>
      <c r="S226" s="6">
        <v>16.72</v>
      </c>
      <c r="T226" s="6">
        <v>53.25</v>
      </c>
      <c r="U226" s="6">
        <v>33.130000000000003</v>
      </c>
      <c r="V226" s="6">
        <v>73.150000000000006</v>
      </c>
      <c r="W226" s="6">
        <v>105.37</v>
      </c>
      <c r="X226" s="6">
        <v>383692.07</v>
      </c>
    </row>
    <row r="227" spans="3:24" ht="15.5" x14ac:dyDescent="0.35">
      <c r="C227" t="s">
        <v>71</v>
      </c>
      <c r="I227" s="6">
        <v>4.2699999999999996</v>
      </c>
      <c r="J227" s="6">
        <v>3.78</v>
      </c>
      <c r="K227" s="6">
        <v>8.08</v>
      </c>
      <c r="L227" s="6">
        <v>5.46</v>
      </c>
      <c r="M227" s="6">
        <v>7.33</v>
      </c>
      <c r="N227" s="6">
        <v>28.36</v>
      </c>
      <c r="O227" s="6">
        <v>-12.51</v>
      </c>
      <c r="P227" s="6">
        <v>-95.04</v>
      </c>
      <c r="Q227" s="6">
        <v>14.33</v>
      </c>
      <c r="R227" s="6">
        <v>14.51</v>
      </c>
      <c r="S227" s="6">
        <v>19.86</v>
      </c>
      <c r="T227" s="6">
        <v>13.24</v>
      </c>
      <c r="U227" s="6">
        <v>23.54</v>
      </c>
      <c r="V227" s="6">
        <v>15.72</v>
      </c>
      <c r="W227" s="6">
        <v>10.91</v>
      </c>
      <c r="X227" s="5">
        <v>0</v>
      </c>
    </row>
    <row r="228" spans="3:24" ht="15.5" x14ac:dyDescent="0.35">
      <c r="C228" t="s">
        <v>74</v>
      </c>
      <c r="I228" s="6">
        <v>0.42</v>
      </c>
      <c r="J228" s="6">
        <v>0.37</v>
      </c>
      <c r="K228" s="6">
        <v>0.37</v>
      </c>
      <c r="L228" s="6">
        <v>0.37</v>
      </c>
      <c r="M228" s="6">
        <v>0.37</v>
      </c>
      <c r="N228" s="6">
        <v>0.46</v>
      </c>
      <c r="O228" s="6">
        <v>0.5</v>
      </c>
      <c r="P228" s="6">
        <v>0.51</v>
      </c>
      <c r="Q228" s="6">
        <v>0.46</v>
      </c>
      <c r="R228" s="6">
        <v>0.54</v>
      </c>
      <c r="S228" s="6">
        <v>0.38</v>
      </c>
      <c r="T228" s="6">
        <v>0.75</v>
      </c>
      <c r="U228" s="6">
        <v>0.93</v>
      </c>
      <c r="V228" s="6">
        <v>1.31</v>
      </c>
      <c r="W228" s="6">
        <v>1.44</v>
      </c>
      <c r="X228" s="5">
        <v>0</v>
      </c>
    </row>
    <row r="229" spans="3:24" ht="15.5" x14ac:dyDescent="0.35">
      <c r="C229" t="s">
        <v>240</v>
      </c>
      <c r="I229" s="5">
        <v>5463240000000</v>
      </c>
      <c r="J229" s="5">
        <v>4744370000000</v>
      </c>
      <c r="K229" s="5">
        <v>3367290000000</v>
      </c>
      <c r="L229" s="5">
        <v>4297050000000</v>
      </c>
      <c r="M229" s="5">
        <v>4267410000000</v>
      </c>
      <c r="N229" s="5">
        <v>3133610000000</v>
      </c>
      <c r="O229" s="5">
        <v>2043160000000</v>
      </c>
      <c r="P229" s="5">
        <v>2329580000000</v>
      </c>
    </row>
    <row r="230" spans="3:24" ht="15.5" x14ac:dyDescent="0.35">
      <c r="C230" t="s">
        <v>241</v>
      </c>
      <c r="I230" s="6">
        <v>0.05</v>
      </c>
      <c r="J230" s="6">
        <v>4.1599999999999998E-2</v>
      </c>
      <c r="K230" s="6">
        <v>2.1000000000000001E-2</v>
      </c>
      <c r="L230" s="6">
        <v>3.32E-2</v>
      </c>
      <c r="M230" s="6">
        <v>2.7400000000000001E-2</v>
      </c>
      <c r="N230" s="6">
        <v>6.6E-3</v>
      </c>
      <c r="O230" s="6">
        <v>-1.5600000000000001E-2</v>
      </c>
      <c r="P230" s="6">
        <v>-2.2000000000000001E-3</v>
      </c>
      <c r="Q230" s="6">
        <v>1.5300000000000001E-2</v>
      </c>
      <c r="R230" s="6">
        <v>1.6500000000000001E-2</v>
      </c>
      <c r="S230" s="6">
        <v>8.3000000000000001E-3</v>
      </c>
      <c r="T230" s="6">
        <v>2.7200000000000002E-2</v>
      </c>
      <c r="U230" s="6">
        <v>1.8700000000000001E-2</v>
      </c>
      <c r="V230" s="6">
        <v>4.3499999999999997E-2</v>
      </c>
      <c r="W230" s="6">
        <v>6.5299999999999997E-2</v>
      </c>
      <c r="X230" s="6">
        <v>4.6100000000000002E-2</v>
      </c>
    </row>
    <row r="231" spans="3:24" ht="15.5" x14ac:dyDescent="0.35">
      <c r="C231" t="s">
        <v>242</v>
      </c>
      <c r="I231" s="6">
        <v>0.1012</v>
      </c>
      <c r="J231" s="6">
        <v>8.2799999999999999E-2</v>
      </c>
      <c r="K231" s="6">
        <v>4.2500000000000003E-2</v>
      </c>
      <c r="L231" s="6">
        <v>7.1199999999999999E-2</v>
      </c>
      <c r="M231" s="6">
        <v>6.2800000000000009E-2</v>
      </c>
      <c r="N231" s="6">
        <v>1.5700000000000002E-2</v>
      </c>
      <c r="O231" s="6">
        <v>-3.7699999999999997E-2</v>
      </c>
      <c r="P231" s="6">
        <v>-5.1999999999999998E-3</v>
      </c>
      <c r="Q231" s="6">
        <v>3.4799999999999998E-2</v>
      </c>
      <c r="R231" s="6">
        <v>3.7200000000000004E-2</v>
      </c>
      <c r="S231" s="6">
        <v>1.89E-2</v>
      </c>
      <c r="T231" s="6">
        <v>5.9400000000000001E-2</v>
      </c>
      <c r="U231" s="6">
        <v>3.8300000000000001E-2</v>
      </c>
      <c r="V231" s="6">
        <v>8.5199999999999998E-2</v>
      </c>
      <c r="W231" s="6">
        <v>0.13070000000000001</v>
      </c>
      <c r="X231" s="6">
        <v>0.12560000000000002</v>
      </c>
    </row>
    <row r="232" spans="3:24" ht="15.5" x14ac:dyDescent="0.35">
      <c r="C232" t="s">
        <v>243</v>
      </c>
      <c r="I232" s="6">
        <v>0.1381</v>
      </c>
      <c r="J232" s="6">
        <v>0.12210000000000001</v>
      </c>
      <c r="K232" s="6">
        <v>7.3899999999999993E-2</v>
      </c>
      <c r="L232" s="6">
        <v>0.10920000000000001</v>
      </c>
      <c r="M232" s="6">
        <v>0.1091</v>
      </c>
      <c r="N232" s="6">
        <v>6.7299999999999999E-2</v>
      </c>
      <c r="O232" s="6">
        <v>2.41E-2</v>
      </c>
      <c r="P232" s="6">
        <v>3.6000000000000004E-2</v>
      </c>
      <c r="Q232" s="6">
        <v>6.59E-2</v>
      </c>
      <c r="R232" s="6">
        <v>7.5600000000000001E-2</v>
      </c>
      <c r="S232" s="6">
        <v>6.4699999999999994E-2</v>
      </c>
      <c r="T232" s="6">
        <v>0.10679999999999999</v>
      </c>
      <c r="U232" s="6">
        <v>8.1199999999999994E-2</v>
      </c>
      <c r="V232" s="6">
        <v>0.11460000000000001</v>
      </c>
      <c r="W232" s="6">
        <v>0.16600000000000001</v>
      </c>
      <c r="X232" s="6">
        <v>0.1386</v>
      </c>
    </row>
    <row r="233" spans="3:24" ht="15.5" x14ac:dyDescent="0.35">
      <c r="C233" t="s">
        <v>244</v>
      </c>
      <c r="I233" s="6">
        <v>7.12</v>
      </c>
      <c r="J233" s="6">
        <v>5.9</v>
      </c>
      <c r="K233" s="6">
        <v>3.12</v>
      </c>
      <c r="L233" s="6">
        <v>4.71</v>
      </c>
      <c r="M233" s="6">
        <v>4.22</v>
      </c>
      <c r="N233" s="6">
        <v>2.19</v>
      </c>
      <c r="O233" s="6">
        <v>0.71</v>
      </c>
      <c r="P233" s="6">
        <v>1.1399999999999999</v>
      </c>
      <c r="Q233" s="6">
        <v>2.61</v>
      </c>
      <c r="R233" s="6">
        <v>2.86</v>
      </c>
      <c r="S233" s="6">
        <v>1.64</v>
      </c>
      <c r="T233" s="6">
        <v>3.08</v>
      </c>
      <c r="U233" s="6">
        <v>2.06</v>
      </c>
      <c r="V233" s="6">
        <v>4.28</v>
      </c>
      <c r="W233" s="6">
        <v>7.59</v>
      </c>
      <c r="X233" s="6">
        <v>5.6</v>
      </c>
    </row>
    <row r="234" spans="3:24" ht="15.5" x14ac:dyDescent="0.35">
      <c r="C234" t="s">
        <v>68</v>
      </c>
      <c r="I234" s="6">
        <v>0.43</v>
      </c>
      <c r="J234" s="6">
        <v>0.31</v>
      </c>
      <c r="K234" s="6">
        <v>0.34</v>
      </c>
      <c r="L234" s="6">
        <v>0.39</v>
      </c>
      <c r="M234" s="6">
        <v>0.46</v>
      </c>
      <c r="N234" s="6">
        <v>0.44</v>
      </c>
      <c r="O234" s="6">
        <v>0.47</v>
      </c>
      <c r="P234" s="6">
        <v>0.49</v>
      </c>
      <c r="Q234" s="6">
        <v>0.5</v>
      </c>
      <c r="R234" s="6">
        <v>0.54</v>
      </c>
      <c r="S234" s="6">
        <v>0.37</v>
      </c>
      <c r="T234" s="6">
        <v>0.79</v>
      </c>
      <c r="U234" s="6">
        <v>0.9</v>
      </c>
      <c r="V234" s="6">
        <v>1.34</v>
      </c>
      <c r="W234" s="6">
        <v>1.43</v>
      </c>
      <c r="X234" s="5">
        <v>0</v>
      </c>
    </row>
    <row r="235" spans="3:24" ht="15.5" x14ac:dyDescent="0.35">
      <c r="C235" t="s">
        <v>65</v>
      </c>
      <c r="I235" s="6">
        <v>1318.85</v>
      </c>
      <c r="J235" s="6">
        <v>1207.92</v>
      </c>
      <c r="K235" s="6">
        <v>1096.1400000000001</v>
      </c>
      <c r="L235" s="6">
        <v>1064.24</v>
      </c>
      <c r="M235" s="6">
        <v>990.62</v>
      </c>
      <c r="N235" s="6">
        <v>944.14</v>
      </c>
      <c r="O235" s="6">
        <v>915.82</v>
      </c>
      <c r="P235" s="6">
        <v>939.75</v>
      </c>
      <c r="Q235" s="6">
        <v>929.46</v>
      </c>
      <c r="R235" s="6">
        <v>914.35</v>
      </c>
      <c r="S235" s="6">
        <v>886.8</v>
      </c>
      <c r="T235" s="6">
        <v>896.63</v>
      </c>
      <c r="U235" s="6">
        <v>864.2</v>
      </c>
      <c r="V235" s="6">
        <v>858.43</v>
      </c>
      <c r="W235" s="6">
        <v>806.01</v>
      </c>
      <c r="X235" s="6">
        <v>3055460.15</v>
      </c>
    </row>
    <row r="236" spans="3:24" ht="15.5" x14ac:dyDescent="0.35">
      <c r="C236" t="s">
        <v>245</v>
      </c>
      <c r="I236" s="6">
        <v>0.48</v>
      </c>
      <c r="J236" s="6">
        <v>0.35</v>
      </c>
      <c r="K236" s="6">
        <v>0.39</v>
      </c>
      <c r="L236" s="6">
        <v>0.45</v>
      </c>
      <c r="M236" s="6">
        <v>0.54</v>
      </c>
      <c r="N236" s="6">
        <v>0.53</v>
      </c>
      <c r="O236" s="6">
        <v>0.56000000000000005</v>
      </c>
      <c r="P236" s="6">
        <v>0.57999999999999996</v>
      </c>
      <c r="Q236" s="6">
        <v>0.59</v>
      </c>
      <c r="R236" s="6">
        <v>0.64</v>
      </c>
      <c r="S236" s="6">
        <v>0.45</v>
      </c>
      <c r="T236" s="6">
        <v>0.94</v>
      </c>
      <c r="U236" s="6">
        <v>1.0900000000000001</v>
      </c>
      <c r="V236" s="6">
        <v>1.61</v>
      </c>
      <c r="W236" s="6">
        <v>1.73</v>
      </c>
      <c r="X236" s="5">
        <v>0</v>
      </c>
    </row>
    <row r="237" spans="3:24" ht="15.5" x14ac:dyDescent="0.35">
      <c r="C237" t="s">
        <v>246</v>
      </c>
      <c r="I237" s="6">
        <v>1176.27</v>
      </c>
      <c r="J237" s="6">
        <v>1065.3499999999999</v>
      </c>
      <c r="K237" s="6">
        <v>956.41</v>
      </c>
      <c r="L237" s="6">
        <v>924.12</v>
      </c>
      <c r="M237" s="6">
        <v>843.88</v>
      </c>
      <c r="N237" s="6">
        <v>797.4</v>
      </c>
      <c r="O237" s="6">
        <v>769.09</v>
      </c>
      <c r="P237" s="6">
        <v>792.05</v>
      </c>
      <c r="Q237" s="6">
        <v>781.77</v>
      </c>
      <c r="R237" s="6">
        <v>766.16</v>
      </c>
      <c r="S237" s="6">
        <v>738.61</v>
      </c>
      <c r="T237" s="6">
        <v>748.44</v>
      </c>
      <c r="U237" s="6">
        <v>716.39</v>
      </c>
      <c r="V237" s="6">
        <v>716.42</v>
      </c>
      <c r="W237" s="6">
        <v>664.01</v>
      </c>
      <c r="X237" s="6">
        <v>2167936.19</v>
      </c>
    </row>
    <row r="238" spans="3:24" ht="15.5" x14ac:dyDescent="0.35">
      <c r="C238" t="s">
        <v>247</v>
      </c>
      <c r="I238" s="5">
        <v>8823000000000</v>
      </c>
      <c r="J238" s="5">
        <v>6081000000000</v>
      </c>
      <c r="K238" s="5">
        <v>6943000000000</v>
      </c>
      <c r="L238" s="5">
        <v>6694000000000</v>
      </c>
      <c r="M238" s="5">
        <v>6605000000000</v>
      </c>
      <c r="N238" s="5">
        <v>6393000000000</v>
      </c>
      <c r="O238" s="5">
        <v>6744000000000</v>
      </c>
      <c r="P238" s="5">
        <v>5886000000000</v>
      </c>
      <c r="Q238" s="5">
        <v>4463000000000</v>
      </c>
      <c r="R238" s="5">
        <v>2481000000000</v>
      </c>
      <c r="S238" s="5">
        <v>3365000000000</v>
      </c>
      <c r="T238" s="5">
        <v>4749000000000</v>
      </c>
      <c r="U238" s="5">
        <v>4490000000000</v>
      </c>
      <c r="V238" s="5">
        <v>2664000000000</v>
      </c>
      <c r="W238" s="5">
        <v>3334000000000</v>
      </c>
      <c r="X238" s="5">
        <v>2816000000000</v>
      </c>
    </row>
    <row r="239" spans="3:24" ht="15.5" x14ac:dyDescent="0.35">
      <c r="C239" t="s">
        <v>248</v>
      </c>
      <c r="I239" s="5">
        <v>378000000000</v>
      </c>
      <c r="J239" s="5">
        <v>1690000000000</v>
      </c>
      <c r="K239" s="5">
        <v>853000000000</v>
      </c>
      <c r="L239" s="5">
        <v>1838000000000</v>
      </c>
      <c r="M239" s="5">
        <v>3088000000000</v>
      </c>
      <c r="N239" s="5">
        <v>4141000000000</v>
      </c>
      <c r="O239" s="5">
        <v>3833000000000</v>
      </c>
      <c r="P239" s="5">
        <v>4218000000000</v>
      </c>
      <c r="Q239" s="5">
        <v>5054000000000</v>
      </c>
      <c r="R239" s="5">
        <v>1324000000000</v>
      </c>
      <c r="S239" s="5">
        <v>1111000000000</v>
      </c>
      <c r="T239" s="5">
        <v>1364000000000</v>
      </c>
      <c r="U239" s="5">
        <v>543000000000</v>
      </c>
      <c r="V239" s="5">
        <v>1084000000000</v>
      </c>
      <c r="W239" s="5">
        <v>1029000000000</v>
      </c>
      <c r="X239" s="5">
        <v>1001000000000</v>
      </c>
    </row>
    <row r="240" spans="3:24" ht="15.5" x14ac:dyDescent="0.35">
      <c r="C240" t="s">
        <v>25</v>
      </c>
      <c r="I240" s="5">
        <v>9201000000000</v>
      </c>
      <c r="J240" s="5">
        <v>7771000000000</v>
      </c>
      <c r="K240" s="5">
        <v>7796000000000</v>
      </c>
      <c r="L240" s="5">
        <v>8532000000000</v>
      </c>
      <c r="M240" s="5">
        <v>9693000000000</v>
      </c>
      <c r="N240" s="5">
        <v>10533000000000</v>
      </c>
      <c r="O240" s="5">
        <v>10577000000000</v>
      </c>
      <c r="P240" s="5">
        <v>10105000000000</v>
      </c>
      <c r="Q240" s="5">
        <v>9517000000000</v>
      </c>
      <c r="R240" s="5">
        <v>3805000000000</v>
      </c>
      <c r="S240" s="5">
        <v>4476000000000</v>
      </c>
      <c r="T240" s="5">
        <v>6113000000000</v>
      </c>
      <c r="U240" s="5">
        <v>5033000000000</v>
      </c>
      <c r="V240" s="5">
        <v>3749000000000</v>
      </c>
      <c r="W240" s="5">
        <v>4363000000000</v>
      </c>
      <c r="X240" s="5">
        <v>3817000000000</v>
      </c>
    </row>
    <row r="241" spans="2:24" ht="15.5" x14ac:dyDescent="0.35">
      <c r="C241" t="s">
        <v>22</v>
      </c>
      <c r="I241" s="5">
        <v>854000000000</v>
      </c>
      <c r="J241" s="5">
        <v>2019000000000</v>
      </c>
      <c r="K241" s="5">
        <v>2635000000000</v>
      </c>
      <c r="L241" s="5">
        <v>4235000000000</v>
      </c>
      <c r="M241" s="5">
        <v>5966000000000</v>
      </c>
      <c r="N241" s="5">
        <v>8106000000000</v>
      </c>
      <c r="O241" s="5">
        <v>8860000000000</v>
      </c>
      <c r="P241" s="5">
        <v>8033000000000</v>
      </c>
      <c r="Q241" s="5">
        <v>7256000000000</v>
      </c>
      <c r="R241" s="5">
        <v>1937000000000</v>
      </c>
      <c r="S241" s="5">
        <v>3015000000000</v>
      </c>
      <c r="T241" s="5">
        <v>3417000000000</v>
      </c>
      <c r="U241" s="5">
        <v>2920000000000</v>
      </c>
      <c r="V241" s="5">
        <v>299000000000</v>
      </c>
      <c r="W241" s="5">
        <v>-684000000000</v>
      </c>
      <c r="X241" s="5">
        <v>1643000000000</v>
      </c>
    </row>
    <row r="242" spans="2:24" ht="15.5" x14ac:dyDescent="0.35">
      <c r="C242" t="s">
        <v>249</v>
      </c>
      <c r="I242" s="5">
        <v>3264000000000</v>
      </c>
      <c r="J242" s="5">
        <v>4463000000000</v>
      </c>
      <c r="K242" s="5">
        <v>486000000000</v>
      </c>
      <c r="L242" s="5">
        <v>982000000000</v>
      </c>
      <c r="M242" s="5">
        <v>367000000000</v>
      </c>
      <c r="N242" s="5">
        <v>-1021000000000</v>
      </c>
      <c r="O242" s="5">
        <v>-2048000000000</v>
      </c>
      <c r="P242" s="5">
        <v>-802000000000</v>
      </c>
      <c r="Q242" s="5">
        <v>102000000000</v>
      </c>
      <c r="R242" s="5">
        <v>1134000000000</v>
      </c>
      <c r="S242" s="5">
        <v>-345000000000</v>
      </c>
      <c r="T242" s="5">
        <v>-888000000000</v>
      </c>
      <c r="U242" s="5">
        <v>-1107000000000</v>
      </c>
      <c r="V242" s="5">
        <v>2214000000000</v>
      </c>
      <c r="W242" s="5">
        <v>3314000000000</v>
      </c>
      <c r="X242" s="5">
        <v>570000000000</v>
      </c>
    </row>
    <row r="243" spans="2:24" ht="15.5" x14ac:dyDescent="0.35">
      <c r="C243" t="s">
        <v>250</v>
      </c>
      <c r="I243" s="5">
        <v>3435000000000</v>
      </c>
      <c r="J243" s="5">
        <v>2300000000000</v>
      </c>
      <c r="K243" s="5">
        <v>3830000000000</v>
      </c>
      <c r="L243" s="5">
        <v>3596000000000</v>
      </c>
      <c r="M243" s="5">
        <v>3706000000000</v>
      </c>
      <c r="N243" s="5">
        <v>2512000000000</v>
      </c>
      <c r="O243" s="5">
        <v>1677000000000</v>
      </c>
      <c r="P243" s="5">
        <v>1155000000000</v>
      </c>
      <c r="Q243" s="5">
        <v>2002000000000</v>
      </c>
      <c r="R243" s="5">
        <v>2162000000000</v>
      </c>
      <c r="S243" s="5">
        <v>1665000000000</v>
      </c>
      <c r="T243" s="5">
        <v>2765000000000</v>
      </c>
      <c r="U243" s="5">
        <v>2139000000000</v>
      </c>
      <c r="V243" s="5">
        <v>2723000000000</v>
      </c>
      <c r="W243" s="5">
        <v>2820000000000</v>
      </c>
      <c r="X243" s="5">
        <v>1976000000000</v>
      </c>
    </row>
    <row r="244" spans="2:24" ht="15.5" x14ac:dyDescent="0.35">
      <c r="C244" t="s">
        <v>251</v>
      </c>
      <c r="I244" s="5">
        <v>-1131000000000</v>
      </c>
      <c r="J244" s="5">
        <v>-958000000000</v>
      </c>
      <c r="K244" s="5">
        <v>-976000000000</v>
      </c>
      <c r="L244" s="5">
        <v>-1214000000000</v>
      </c>
      <c r="M244" s="5">
        <v>-1017000000000</v>
      </c>
      <c r="N244" s="5">
        <v>-1172000000000</v>
      </c>
      <c r="O244" s="5">
        <v>-1591000000000</v>
      </c>
      <c r="P244" s="5">
        <v>-1405000000000</v>
      </c>
      <c r="Q244" s="5">
        <v>-1402000000000</v>
      </c>
      <c r="R244" s="5">
        <v>-1555000000000</v>
      </c>
      <c r="S244" s="5">
        <v>-2217000000000</v>
      </c>
      <c r="T244" s="5">
        <v>-3411000000000</v>
      </c>
      <c r="U244" s="5">
        <v>-3415000000000</v>
      </c>
      <c r="V244" s="5">
        <v>-2980000000000</v>
      </c>
      <c r="W244" s="5">
        <v>-1954000000000</v>
      </c>
      <c r="X244" s="5">
        <v>-2212000000000</v>
      </c>
    </row>
    <row r="245" spans="2:24" ht="15.5" x14ac:dyDescent="0.35">
      <c r="C245" t="s">
        <v>14</v>
      </c>
      <c r="I245" s="5">
        <v>2304000000000</v>
      </c>
      <c r="J245" s="5">
        <v>1341000000000</v>
      </c>
      <c r="K245" s="5">
        <v>2854000000000</v>
      </c>
      <c r="L245" s="5">
        <v>2381000000000</v>
      </c>
      <c r="M245" s="5">
        <v>2689000000000</v>
      </c>
      <c r="N245" s="5">
        <v>1340000000000</v>
      </c>
      <c r="O245" s="5">
        <v>86000000000</v>
      </c>
      <c r="P245" s="5">
        <v>-250000000000</v>
      </c>
      <c r="Q245" s="5">
        <v>600000000000</v>
      </c>
      <c r="R245" s="5">
        <v>608000000000</v>
      </c>
      <c r="S245" s="5">
        <v>-552000000000</v>
      </c>
      <c r="T245" s="5">
        <v>-646000000000</v>
      </c>
      <c r="U245" s="5">
        <v>-1276000000000</v>
      </c>
      <c r="V245" s="5">
        <v>-257000000000</v>
      </c>
      <c r="W245" s="5">
        <v>866000000000</v>
      </c>
      <c r="X245" s="5">
        <v>-236000000000</v>
      </c>
    </row>
    <row r="246" spans="2:24" ht="15.5" x14ac:dyDescent="0.35">
      <c r="C246" t="s">
        <v>16</v>
      </c>
      <c r="I246" s="6">
        <v>148.63999999999999</v>
      </c>
      <c r="J246" s="6">
        <v>86.53</v>
      </c>
      <c r="K246" s="6">
        <v>180.43</v>
      </c>
      <c r="L246" s="6">
        <v>150.56</v>
      </c>
      <c r="M246" s="6">
        <v>170.03</v>
      </c>
      <c r="N246" s="6">
        <v>84.73</v>
      </c>
      <c r="O246" s="6">
        <v>5.45</v>
      </c>
      <c r="P246" s="6">
        <v>-15.8</v>
      </c>
      <c r="Q246" s="6">
        <v>37.950000000000003</v>
      </c>
      <c r="R246" s="6">
        <v>38.43</v>
      </c>
      <c r="S246" s="6">
        <v>-34.9</v>
      </c>
      <c r="T246" s="6">
        <v>-40.85</v>
      </c>
      <c r="U246" s="6">
        <v>-80.7</v>
      </c>
      <c r="V246" s="6">
        <v>-16.25</v>
      </c>
      <c r="W246" s="6">
        <v>54.74</v>
      </c>
      <c r="X246" s="6">
        <v>-93280.28</v>
      </c>
    </row>
    <row r="248" spans="2:24" ht="15.5" x14ac:dyDescent="0.35">
      <c r="B248" t="s">
        <v>252</v>
      </c>
      <c r="C248" t="s">
        <v>253</v>
      </c>
      <c r="D248" s="5">
        <v>434000000000</v>
      </c>
      <c r="E248" s="5">
        <v>649000000000</v>
      </c>
      <c r="F248" s="5">
        <v>664000000000</v>
      </c>
      <c r="G248" s="5">
        <v>308000000000</v>
      </c>
      <c r="H248" s="5">
        <v>1735000000000</v>
      </c>
      <c r="I248" s="5">
        <v>2068000000000</v>
      </c>
      <c r="J248" s="5">
        <v>1550000000000</v>
      </c>
      <c r="K248" s="5">
        <v>736000000000</v>
      </c>
      <c r="L248" s="5">
        <v>1198000000000</v>
      </c>
      <c r="M248" s="5">
        <v>984000000000</v>
      </c>
      <c r="N248" s="5">
        <v>234000000000</v>
      </c>
      <c r="O248" s="5">
        <v>-546000000000</v>
      </c>
      <c r="P248" s="5">
        <v>-77000000000</v>
      </c>
      <c r="Q248" s="5">
        <v>512000000000</v>
      </c>
    </row>
    <row r="249" spans="2:24" ht="15.5" x14ac:dyDescent="0.35">
      <c r="C249" t="s">
        <v>254</v>
      </c>
      <c r="H249" s="5">
        <v>2054000000000</v>
      </c>
      <c r="I249" s="5">
        <v>2068000000000</v>
      </c>
      <c r="J249" s="5">
        <v>1550000000000</v>
      </c>
      <c r="K249" s="5">
        <v>736000000000</v>
      </c>
      <c r="L249" s="5">
        <v>1198000000000</v>
      </c>
      <c r="M249" s="5">
        <v>984000000000</v>
      </c>
      <c r="N249" s="5">
        <v>234000000000</v>
      </c>
      <c r="O249" s="5">
        <v>-546000000000</v>
      </c>
      <c r="P249" s="5">
        <v>-77000000000</v>
      </c>
      <c r="Q249" s="5">
        <v>512000000000</v>
      </c>
    </row>
    <row r="250" spans="2:24" ht="15.5" x14ac:dyDescent="0.35">
      <c r="C250" t="s">
        <v>401</v>
      </c>
      <c r="H250" s="5">
        <v>20</v>
      </c>
      <c r="I250" s="5">
        <v>20</v>
      </c>
      <c r="J250" s="5">
        <v>20</v>
      </c>
      <c r="K250" s="5">
        <v>10</v>
      </c>
      <c r="L250" s="5">
        <v>15</v>
      </c>
      <c r="M250" s="5">
        <v>13</v>
      </c>
      <c r="N250" s="5">
        <v>3</v>
      </c>
      <c r="Q250" s="5">
        <v>10</v>
      </c>
    </row>
    <row r="251" spans="2:24" ht="15.5" x14ac:dyDescent="0.35">
      <c r="C251" t="s">
        <v>76</v>
      </c>
      <c r="H251" s="6">
        <v>0.1787</v>
      </c>
      <c r="I251" s="6">
        <v>0.14990000000000001</v>
      </c>
      <c r="J251" s="6">
        <v>0.2</v>
      </c>
      <c r="K251" s="6">
        <v>0.21050000000000002</v>
      </c>
      <c r="L251" s="6">
        <v>0.19399999999999998</v>
      </c>
      <c r="M251" s="6">
        <v>0.20469999999999999</v>
      </c>
      <c r="N251" s="6">
        <v>0.19850000000000001</v>
      </c>
      <c r="Q251" s="6">
        <v>0.30260000000000004</v>
      </c>
    </row>
    <row r="252" spans="2:24" ht="15.5" x14ac:dyDescent="0.35">
      <c r="C252" t="s">
        <v>402</v>
      </c>
      <c r="H252" s="6">
        <v>3.5699999999999996E-2</v>
      </c>
      <c r="I252" s="6">
        <v>3.9199999999999999E-2</v>
      </c>
      <c r="J252" s="6">
        <v>3.9199999999999999E-2</v>
      </c>
      <c r="K252" s="6">
        <v>2.7000000000000003E-2</v>
      </c>
      <c r="L252" s="6">
        <v>3.5699999999999996E-2</v>
      </c>
      <c r="M252" s="6">
        <v>2.7699999999999999E-2</v>
      </c>
      <c r="N252" s="6">
        <v>6.9999999999999993E-3</v>
      </c>
      <c r="Q252" s="6">
        <v>1.77E-2</v>
      </c>
    </row>
    <row r="253" spans="2:24" ht="15.5" x14ac:dyDescent="0.35">
      <c r="C253" t="s">
        <v>56</v>
      </c>
      <c r="D253" s="6">
        <v>27.97</v>
      </c>
      <c r="E253" s="6">
        <v>41.88</v>
      </c>
      <c r="F253" s="6">
        <v>42.81</v>
      </c>
      <c r="G253" s="6">
        <v>19.84</v>
      </c>
      <c r="H253" s="6">
        <v>111.9</v>
      </c>
      <c r="I253" s="6">
        <v>133.4</v>
      </c>
      <c r="J253" s="6">
        <v>99.99</v>
      </c>
      <c r="K253" s="6">
        <v>47.51</v>
      </c>
      <c r="L253" s="6">
        <v>77.31</v>
      </c>
      <c r="M253" s="6">
        <v>63.51</v>
      </c>
      <c r="N253" s="6">
        <v>15.11</v>
      </c>
      <c r="O253" s="6">
        <v>-35.229999999999997</v>
      </c>
      <c r="P253" s="6">
        <v>-4.9400000000000004</v>
      </c>
      <c r="Q253" s="6">
        <v>33.04</v>
      </c>
    </row>
    <row r="254" spans="2:24" ht="15.5" x14ac:dyDescent="0.35">
      <c r="C254" t="s">
        <v>255</v>
      </c>
      <c r="H254" s="6">
        <v>132.5</v>
      </c>
      <c r="I254" s="6">
        <v>133.4</v>
      </c>
      <c r="J254" s="6">
        <v>99.99</v>
      </c>
      <c r="K254" s="6">
        <v>47.51</v>
      </c>
      <c r="L254" s="6">
        <v>77.31</v>
      </c>
      <c r="M254" s="6">
        <v>63.51</v>
      </c>
      <c r="N254" s="6">
        <v>15.11</v>
      </c>
      <c r="O254" s="6">
        <v>-35.229999999999997</v>
      </c>
      <c r="P254" s="6">
        <v>-4.9400000000000004</v>
      </c>
      <c r="Q254" s="6">
        <v>33.04</v>
      </c>
    </row>
    <row r="255" spans="2:24" ht="15.5" x14ac:dyDescent="0.35">
      <c r="C255" t="s">
        <v>78</v>
      </c>
      <c r="H255" s="5">
        <v>20</v>
      </c>
      <c r="I255" s="5">
        <v>20</v>
      </c>
      <c r="J255" s="5">
        <v>20</v>
      </c>
      <c r="K255" s="5">
        <v>10</v>
      </c>
      <c r="L255" s="5">
        <v>15</v>
      </c>
      <c r="M255" s="5">
        <v>13</v>
      </c>
      <c r="N255" s="5">
        <v>3</v>
      </c>
      <c r="Q255" s="5">
        <v>10</v>
      </c>
    </row>
    <row r="256" spans="2:24" ht="15.5" x14ac:dyDescent="0.35">
      <c r="C256" t="s">
        <v>403</v>
      </c>
      <c r="H256" s="6">
        <v>0.1787</v>
      </c>
      <c r="I256" s="6">
        <v>0.14990000000000001</v>
      </c>
      <c r="J256" s="6">
        <v>0.2</v>
      </c>
      <c r="K256" s="6">
        <v>0.21050000000000002</v>
      </c>
      <c r="L256" s="6">
        <v>0.19399999999999998</v>
      </c>
      <c r="M256" s="6">
        <v>0.20469999999999999</v>
      </c>
      <c r="N256" s="6">
        <v>0.19850000000000001</v>
      </c>
      <c r="Q256" s="6">
        <v>0.30260000000000004</v>
      </c>
    </row>
    <row r="257" spans="3:17" ht="15.5" x14ac:dyDescent="0.35">
      <c r="C257" t="s">
        <v>404</v>
      </c>
      <c r="H257" s="6">
        <v>3.5699999999999996E-2</v>
      </c>
      <c r="I257" s="6">
        <v>3.9199999999999999E-2</v>
      </c>
      <c r="J257" s="6">
        <v>3.9199999999999999E-2</v>
      </c>
      <c r="K257" s="6">
        <v>2.7000000000000003E-2</v>
      </c>
      <c r="L257" s="6">
        <v>3.5699999999999996E-2</v>
      </c>
      <c r="M257" s="6">
        <v>2.7699999999999999E-2</v>
      </c>
      <c r="N257" s="6">
        <v>6.9999999999999993E-3</v>
      </c>
      <c r="Q257" s="6">
        <v>1.77E-2</v>
      </c>
    </row>
    <row r="258" spans="3:17" ht="15.5" x14ac:dyDescent="0.35">
      <c r="C258" t="s">
        <v>256</v>
      </c>
      <c r="D258" s="5">
        <v>4869000000000</v>
      </c>
      <c r="E258" s="5">
        <v>6136000000000</v>
      </c>
      <c r="F258" s="5">
        <v>5527000000000</v>
      </c>
      <c r="G258" s="5">
        <v>4576000000000</v>
      </c>
      <c r="H258" s="5">
        <v>19477000000000</v>
      </c>
      <c r="I258" s="5">
        <v>21057000000000</v>
      </c>
      <c r="J258" s="5">
        <v>15968000000000</v>
      </c>
      <c r="K258" s="5">
        <v>16003000000000</v>
      </c>
      <c r="L258" s="5">
        <v>17794000000000</v>
      </c>
      <c r="M258" s="5">
        <v>19659000000000</v>
      </c>
      <c r="N258" s="5">
        <v>14475000000000</v>
      </c>
      <c r="O258" s="5">
        <v>13650000000000</v>
      </c>
      <c r="P258" s="5">
        <v>14190000000000</v>
      </c>
      <c r="Q258" s="5">
        <v>15827000000000</v>
      </c>
    </row>
    <row r="259" spans="3:17" ht="15.5" x14ac:dyDescent="0.35">
      <c r="C259" t="s">
        <v>257</v>
      </c>
      <c r="H259" s="5">
        <v>21109000000000</v>
      </c>
      <c r="I259" s="5">
        <v>21057000000000</v>
      </c>
      <c r="J259" s="5">
        <v>15968000000000</v>
      </c>
      <c r="K259" s="5">
        <v>16003000000000</v>
      </c>
      <c r="L259" s="5">
        <v>17794000000000</v>
      </c>
      <c r="M259" s="5">
        <v>19659000000000</v>
      </c>
      <c r="N259" s="5">
        <v>14475000000000</v>
      </c>
      <c r="O259" s="5">
        <v>13650000000000</v>
      </c>
      <c r="P259" s="5">
        <v>14190000000000</v>
      </c>
      <c r="Q259" s="5">
        <v>15827000000000</v>
      </c>
    </row>
    <row r="260" spans="3:17" ht="15.5" x14ac:dyDescent="0.35">
      <c r="C260" t="s">
        <v>405</v>
      </c>
      <c r="H260" s="5">
        <v>20</v>
      </c>
      <c r="I260" s="5">
        <v>20</v>
      </c>
      <c r="J260" s="5">
        <v>20</v>
      </c>
      <c r="K260" s="5">
        <v>10</v>
      </c>
      <c r="L260" s="5">
        <v>15</v>
      </c>
      <c r="M260" s="5">
        <v>13</v>
      </c>
      <c r="N260" s="5">
        <v>3</v>
      </c>
      <c r="Q260" s="5">
        <v>10</v>
      </c>
    </row>
    <row r="261" spans="3:17" ht="15.5" x14ac:dyDescent="0.35">
      <c r="C261" t="s">
        <v>406</v>
      </c>
      <c r="H261" s="6">
        <v>0.1787</v>
      </c>
      <c r="I261" s="6">
        <v>0.14990000000000001</v>
      </c>
      <c r="J261" s="6">
        <v>0.2</v>
      </c>
      <c r="K261" s="6">
        <v>0.21050000000000002</v>
      </c>
      <c r="L261" s="6">
        <v>0.19399999999999998</v>
      </c>
      <c r="M261" s="6">
        <v>0.20469999999999999</v>
      </c>
      <c r="N261" s="6">
        <v>0.19850000000000001</v>
      </c>
      <c r="Q261" s="6">
        <v>0.30260000000000004</v>
      </c>
    </row>
    <row r="262" spans="3:17" ht="15.5" x14ac:dyDescent="0.35">
      <c r="C262" t="s">
        <v>407</v>
      </c>
      <c r="H262" s="6">
        <v>3.5699999999999996E-2</v>
      </c>
      <c r="I262" s="6">
        <v>3.9199999999999999E-2</v>
      </c>
      <c r="J262" s="6">
        <v>3.9199999999999999E-2</v>
      </c>
      <c r="K262" s="6">
        <v>2.7000000000000003E-2</v>
      </c>
      <c r="L262" s="6">
        <v>3.5699999999999996E-2</v>
      </c>
      <c r="M262" s="6">
        <v>2.7699999999999999E-2</v>
      </c>
      <c r="N262" s="6">
        <v>6.9999999999999993E-3</v>
      </c>
      <c r="Q262" s="6">
        <v>1.77E-2</v>
      </c>
    </row>
    <row r="263" spans="3:17" ht="15.5" x14ac:dyDescent="0.35">
      <c r="C263" t="s">
        <v>258</v>
      </c>
      <c r="I263" s="5">
        <v>5</v>
      </c>
    </row>
    <row r="264" spans="3:17" ht="15.5" x14ac:dyDescent="0.35">
      <c r="C264" t="s">
        <v>259</v>
      </c>
      <c r="I264" s="6">
        <v>4.2300000000000004</v>
      </c>
    </row>
    <row r="265" spans="3:17" ht="15.5" x14ac:dyDescent="0.35">
      <c r="C265" t="s">
        <v>260</v>
      </c>
      <c r="I265" s="6">
        <v>7.49</v>
      </c>
    </row>
    <row r="266" spans="3:17" ht="15.5" x14ac:dyDescent="0.35">
      <c r="C266" t="s">
        <v>261</v>
      </c>
      <c r="I266" s="6">
        <v>0.2366</v>
      </c>
    </row>
    <row r="267" spans="3:17" ht="15.5" x14ac:dyDescent="0.35">
      <c r="C267" t="s">
        <v>262</v>
      </c>
      <c r="I267" s="6">
        <v>0.41</v>
      </c>
    </row>
    <row r="268" spans="3:17" ht="15.5" x14ac:dyDescent="0.35">
      <c r="C268" t="s">
        <v>263</v>
      </c>
      <c r="I268" s="6">
        <v>0.42</v>
      </c>
    </row>
    <row r="269" spans="3:17" ht="15.5" x14ac:dyDescent="0.35">
      <c r="C269" t="s">
        <v>264</v>
      </c>
      <c r="I269" s="6">
        <v>2.09</v>
      </c>
    </row>
    <row r="270" spans="3:17" ht="15.5" x14ac:dyDescent="0.35">
      <c r="C270" t="s">
        <v>265</v>
      </c>
      <c r="I270" s="6">
        <v>2.88</v>
      </c>
    </row>
    <row r="271" spans="3:17" ht="15.5" x14ac:dyDescent="0.35">
      <c r="C271" t="s">
        <v>266</v>
      </c>
      <c r="I271" s="6">
        <v>3.98</v>
      </c>
    </row>
    <row r="272" spans="3:17" ht="15.5" x14ac:dyDescent="0.35">
      <c r="C272" t="s">
        <v>267</v>
      </c>
      <c r="I272" s="5">
        <v>3</v>
      </c>
    </row>
    <row r="273" spans="3:9" ht="15.5" x14ac:dyDescent="0.35">
      <c r="C273" t="s">
        <v>408</v>
      </c>
      <c r="I273" s="6">
        <v>0.13</v>
      </c>
    </row>
    <row r="274" spans="3:9" ht="15.5" x14ac:dyDescent="0.35">
      <c r="C274" t="s">
        <v>409</v>
      </c>
      <c r="I274" s="6">
        <v>0.2</v>
      </c>
    </row>
    <row r="275" spans="3:9" ht="15.5" x14ac:dyDescent="0.35">
      <c r="C275" t="s">
        <v>268</v>
      </c>
      <c r="I275" s="6">
        <v>132.5</v>
      </c>
    </row>
    <row r="276" spans="3:9" ht="15.5" x14ac:dyDescent="0.35">
      <c r="C276" t="s">
        <v>269</v>
      </c>
      <c r="I276" s="6">
        <v>111.9</v>
      </c>
    </row>
    <row r="277" spans="3:9" ht="15.5" x14ac:dyDescent="0.35">
      <c r="C277" t="s">
        <v>270</v>
      </c>
      <c r="I277" s="6">
        <v>1361.75</v>
      </c>
    </row>
    <row r="278" spans="3:9" ht="15.5" x14ac:dyDescent="0.35">
      <c r="C278" t="s">
        <v>271</v>
      </c>
      <c r="D278" s="6">
        <v>598.72</v>
      </c>
    </row>
    <row r="279" spans="3:9" ht="15.5" x14ac:dyDescent="0.35">
      <c r="C279" t="s">
        <v>272</v>
      </c>
      <c r="I279" s="6">
        <v>1346.75</v>
      </c>
    </row>
    <row r="280" spans="3:9" ht="15.5" x14ac:dyDescent="0.35">
      <c r="C280" t="s">
        <v>273</v>
      </c>
      <c r="I280" s="6">
        <v>194.57</v>
      </c>
    </row>
    <row r="281" spans="3:9" ht="15.5" x14ac:dyDescent="0.35">
      <c r="C281" t="s">
        <v>274</v>
      </c>
      <c r="D281" s="6">
        <v>1.36</v>
      </c>
    </row>
    <row r="282" spans="3:9" ht="15.5" x14ac:dyDescent="0.35">
      <c r="C282" t="s">
        <v>275</v>
      </c>
      <c r="D282" s="6">
        <v>1.08</v>
      </c>
    </row>
    <row r="283" spans="3:9" ht="15.5" x14ac:dyDescent="0.35">
      <c r="C283" t="s">
        <v>276</v>
      </c>
      <c r="D283" s="6">
        <v>0.43</v>
      </c>
    </row>
    <row r="284" spans="3:9" ht="15.5" x14ac:dyDescent="0.35">
      <c r="C284" t="s">
        <v>277</v>
      </c>
      <c r="D284" s="6">
        <v>0.03</v>
      </c>
    </row>
    <row r="285" spans="3:9" ht="15.5" x14ac:dyDescent="0.35">
      <c r="C285" t="s">
        <v>278</v>
      </c>
      <c r="D285" s="6">
        <v>0.7</v>
      </c>
    </row>
    <row r="286" spans="3:9" ht="15.5" x14ac:dyDescent="0.35">
      <c r="C286" t="s">
        <v>279</v>
      </c>
      <c r="D286" s="6">
        <v>0.21</v>
      </c>
    </row>
    <row r="287" spans="3:9" ht="15.5" x14ac:dyDescent="0.35">
      <c r="C287" t="s">
        <v>280</v>
      </c>
      <c r="D287" s="6">
        <v>2.0099999999999998</v>
      </c>
    </row>
    <row r="288" spans="3:9" ht="15.5" x14ac:dyDescent="0.35">
      <c r="C288" t="s">
        <v>410</v>
      </c>
      <c r="I288" s="6">
        <v>7.02</v>
      </c>
    </row>
    <row r="289" spans="3:9" ht="15.5" x14ac:dyDescent="0.35">
      <c r="C289" t="s">
        <v>12</v>
      </c>
      <c r="D289" s="5">
        <v>1256000000000</v>
      </c>
    </row>
    <row r="290" spans="3:9" ht="15.5" x14ac:dyDescent="0.35">
      <c r="C290" t="s">
        <v>281</v>
      </c>
      <c r="I290" s="6">
        <v>4.01</v>
      </c>
    </row>
    <row r="291" spans="3:9" ht="15.5" x14ac:dyDescent="0.35">
      <c r="C291" t="s">
        <v>282</v>
      </c>
      <c r="I291" s="6">
        <v>4.9100000000000005E-2</v>
      </c>
    </row>
    <row r="292" spans="3:9" ht="15.5" x14ac:dyDescent="0.35">
      <c r="C292" t="s">
        <v>283</v>
      </c>
      <c r="I292" s="6">
        <v>9.8400000000000001E-2</v>
      </c>
    </row>
    <row r="293" spans="3:9" ht="15.5" x14ac:dyDescent="0.35">
      <c r="C293" t="s">
        <v>284</v>
      </c>
      <c r="I293" s="6">
        <v>0.1336</v>
      </c>
    </row>
    <row r="294" spans="3:9" ht="15.5" x14ac:dyDescent="0.35">
      <c r="C294" t="s">
        <v>285</v>
      </c>
      <c r="I294" s="6">
        <v>8.3900000000000002E-2</v>
      </c>
    </row>
    <row r="295" spans="3:9" ht="15.5" x14ac:dyDescent="0.35">
      <c r="C295" t="s">
        <v>286</v>
      </c>
      <c r="D295" s="6">
        <v>22.73</v>
      </c>
    </row>
    <row r="296" spans="3:9" ht="15.5" x14ac:dyDescent="0.35">
      <c r="C296" t="s">
        <v>287</v>
      </c>
      <c r="D296" s="6">
        <v>81.349999999999994</v>
      </c>
    </row>
    <row r="297" spans="3:9" ht="15.5" x14ac:dyDescent="0.35">
      <c r="C297" t="s">
        <v>288</v>
      </c>
      <c r="D297" s="6">
        <v>30.04</v>
      </c>
    </row>
    <row r="298" spans="3:9" ht="15.5" x14ac:dyDescent="0.35">
      <c r="C298" t="s">
        <v>289</v>
      </c>
      <c r="D298" s="6">
        <v>74.040000000000006</v>
      </c>
    </row>
    <row r="299" spans="3:9" ht="15.5" x14ac:dyDescent="0.35">
      <c r="C299" t="s">
        <v>290</v>
      </c>
      <c r="D299" s="5">
        <v>4</v>
      </c>
    </row>
    <row r="300" spans="3:9" ht="15.5" x14ac:dyDescent="0.35">
      <c r="C300" t="s">
        <v>291</v>
      </c>
      <c r="I300" s="6">
        <v>0.51</v>
      </c>
    </row>
    <row r="301" spans="3:9" ht="15.5" x14ac:dyDescent="0.35">
      <c r="C301" t="s">
        <v>292</v>
      </c>
      <c r="I301" s="6">
        <v>4.7</v>
      </c>
    </row>
    <row r="302" spans="3:9" ht="15.5" x14ac:dyDescent="0.35">
      <c r="C302" t="s">
        <v>52</v>
      </c>
      <c r="I302" s="5">
        <v>8681000000000</v>
      </c>
    </row>
    <row r="303" spans="3:9" ht="15.5" x14ac:dyDescent="0.35">
      <c r="C303" t="s">
        <v>293</v>
      </c>
      <c r="I303" s="5">
        <v>14647000000000</v>
      </c>
    </row>
    <row r="304" spans="3:9" ht="15.5" x14ac:dyDescent="0.35">
      <c r="C304" t="s">
        <v>294</v>
      </c>
      <c r="I304" s="5">
        <v>15500000000</v>
      </c>
    </row>
    <row r="305" spans="3:9" ht="15.5" x14ac:dyDescent="0.35">
      <c r="C305" t="s">
        <v>295</v>
      </c>
      <c r="I305" s="6">
        <v>0.1273</v>
      </c>
    </row>
    <row r="306" spans="3:9" ht="15.5" x14ac:dyDescent="0.35">
      <c r="C306" t="s">
        <v>296</v>
      </c>
      <c r="D306" s="6">
        <v>0.22450000000000001</v>
      </c>
    </row>
    <row r="307" spans="3:9" ht="15.5" x14ac:dyDescent="0.35">
      <c r="C307" t="s">
        <v>297</v>
      </c>
      <c r="D307" s="6">
        <v>0.1711</v>
      </c>
    </row>
    <row r="308" spans="3:9" ht="15.5" x14ac:dyDescent="0.35">
      <c r="C308" t="s">
        <v>298</v>
      </c>
      <c r="D308" s="6">
        <v>8.9099999999999999E-2</v>
      </c>
    </row>
    <row r="309" spans="3:9" ht="15.5" x14ac:dyDescent="0.35">
      <c r="C309" t="s">
        <v>299</v>
      </c>
      <c r="D309" s="6">
        <v>1.0800000000000001E-2</v>
      </c>
    </row>
    <row r="310" spans="3:9" ht="15.5" x14ac:dyDescent="0.35">
      <c r="C310" t="s">
        <v>300</v>
      </c>
      <c r="D310" s="6">
        <v>-0.1643</v>
      </c>
    </row>
    <row r="311" spans="3:9" ht="15.5" x14ac:dyDescent="0.35">
      <c r="C311" t="s">
        <v>301</v>
      </c>
      <c r="D311" s="6">
        <v>-3.1200000000000002E-2</v>
      </c>
    </row>
    <row r="312" spans="3:9" ht="15.5" x14ac:dyDescent="0.35">
      <c r="C312" t="s">
        <v>411</v>
      </c>
      <c r="I312" s="5">
        <v>20</v>
      </c>
    </row>
    <row r="313" spans="3:9" ht="15.5" x14ac:dyDescent="0.35">
      <c r="C313" t="s">
        <v>442</v>
      </c>
      <c r="I313" s="5">
        <v>20</v>
      </c>
    </row>
    <row r="314" spans="3:9" ht="15.5" x14ac:dyDescent="0.35">
      <c r="C314" t="s">
        <v>443</v>
      </c>
      <c r="I314" s="6">
        <v>0.1787</v>
      </c>
    </row>
    <row r="315" spans="3:9" ht="15.5" x14ac:dyDescent="0.35">
      <c r="C315" t="s">
        <v>444</v>
      </c>
      <c r="I315" s="6">
        <v>3.5699999999999996E-2</v>
      </c>
    </row>
    <row r="316" spans="3:9" ht="15.5" x14ac:dyDescent="0.35">
      <c r="C316" t="s">
        <v>412</v>
      </c>
      <c r="I316" t="s">
        <v>853</v>
      </c>
    </row>
    <row r="317" spans="3:9" ht="15.5" x14ac:dyDescent="0.35">
      <c r="C317" t="s">
        <v>302</v>
      </c>
      <c r="I317" s="5">
        <v>7</v>
      </c>
    </row>
    <row r="318" spans="3:9" ht="15.5" x14ac:dyDescent="0.35">
      <c r="C318" t="s">
        <v>303</v>
      </c>
      <c r="I318" s="6">
        <v>0.69</v>
      </c>
    </row>
    <row r="319" spans="3:9" ht="15.5" x14ac:dyDescent="0.35">
      <c r="C319" t="s">
        <v>304</v>
      </c>
      <c r="I319" s="6">
        <v>0.82</v>
      </c>
    </row>
    <row r="320" spans="3:9" ht="15.5" x14ac:dyDescent="0.35">
      <c r="C320" t="s">
        <v>414</v>
      </c>
      <c r="I320" s="6">
        <v>0.96</v>
      </c>
    </row>
    <row r="321" spans="3:9" ht="15.5" x14ac:dyDescent="0.35">
      <c r="C321" t="s">
        <v>305</v>
      </c>
      <c r="I321" s="6">
        <v>0.83</v>
      </c>
    </row>
    <row r="322" spans="3:9" ht="15.5" x14ac:dyDescent="0.35">
      <c r="C322" t="s">
        <v>306</v>
      </c>
      <c r="I322" s="6">
        <v>0.81</v>
      </c>
    </row>
    <row r="323" spans="3:9" ht="15.5" x14ac:dyDescent="0.35">
      <c r="C323" t="s">
        <v>307</v>
      </c>
      <c r="I323" s="6">
        <v>0.86</v>
      </c>
    </row>
    <row r="324" spans="3:9" ht="15.5" x14ac:dyDescent="0.35">
      <c r="C324" t="s">
        <v>308</v>
      </c>
      <c r="I324" s="6">
        <v>0.56000000000000005</v>
      </c>
    </row>
    <row r="325" spans="3:9" ht="15.5" x14ac:dyDescent="0.35">
      <c r="C325" t="s">
        <v>309</v>
      </c>
      <c r="I325" s="5">
        <v>21109000000000</v>
      </c>
    </row>
    <row r="326" spans="3:9" ht="15.5" x14ac:dyDescent="0.35">
      <c r="C326" t="s">
        <v>310</v>
      </c>
      <c r="I326" s="5">
        <v>5260000000000</v>
      </c>
    </row>
    <row r="327" spans="3:9" ht="15.5" x14ac:dyDescent="0.35">
      <c r="C327" t="s">
        <v>311</v>
      </c>
      <c r="I327" s="5">
        <v>5464000000000</v>
      </c>
    </row>
    <row r="328" spans="3:9" ht="15.5" x14ac:dyDescent="0.35">
      <c r="C328" t="s">
        <v>312</v>
      </c>
      <c r="I328" s="5">
        <v>2054000000000</v>
      </c>
    </row>
    <row r="329" spans="3:9" ht="15.5" x14ac:dyDescent="0.35">
      <c r="C329" t="s">
        <v>313</v>
      </c>
      <c r="D329" s="5">
        <v>9281000000000</v>
      </c>
    </row>
    <row r="330" spans="3:9" ht="15.5" x14ac:dyDescent="0.35">
      <c r="C330" t="s">
        <v>314</v>
      </c>
      <c r="D330" s="5">
        <v>41868000000000</v>
      </c>
    </row>
    <row r="331" spans="3:9" ht="15.5" x14ac:dyDescent="0.35">
      <c r="C331" t="s">
        <v>315</v>
      </c>
      <c r="D331" s="5">
        <v>14689000000000</v>
      </c>
    </row>
    <row r="332" spans="3:9" ht="15.5" x14ac:dyDescent="0.35">
      <c r="C332" t="s">
        <v>237</v>
      </c>
      <c r="D332" s="5">
        <v>4203000000000</v>
      </c>
    </row>
    <row r="333" spans="3:9" ht="15.5" x14ac:dyDescent="0.35">
      <c r="C333" t="s">
        <v>236</v>
      </c>
      <c r="I333" s="5">
        <v>20876000000000</v>
      </c>
    </row>
    <row r="334" spans="3:9" ht="15.5" x14ac:dyDescent="0.35">
      <c r="C334" t="s">
        <v>235</v>
      </c>
      <c r="D334" s="5">
        <v>605000000000</v>
      </c>
    </row>
    <row r="335" spans="3:9" ht="15.5" x14ac:dyDescent="0.35">
      <c r="C335" t="s">
        <v>234</v>
      </c>
      <c r="D335" s="5">
        <v>8340000000000</v>
      </c>
    </row>
    <row r="336" spans="3:9" ht="15.5" x14ac:dyDescent="0.35">
      <c r="C336" t="s">
        <v>23</v>
      </c>
      <c r="D336" s="5">
        <v>8945000000000</v>
      </c>
    </row>
    <row r="337" spans="3:9" ht="15.5" x14ac:dyDescent="0.35">
      <c r="C337" t="s">
        <v>20</v>
      </c>
      <c r="D337" s="5">
        <v>-336000000000</v>
      </c>
    </row>
    <row r="338" spans="3:9" ht="15.5" x14ac:dyDescent="0.35">
      <c r="C338" t="s">
        <v>316</v>
      </c>
      <c r="I338" s="5">
        <v>27179000000000</v>
      </c>
    </row>
    <row r="339" spans="3:9" ht="15.5" x14ac:dyDescent="0.35">
      <c r="C339" t="s">
        <v>317</v>
      </c>
      <c r="I339" s="5">
        <v>4154000000000</v>
      </c>
    </row>
    <row r="340" spans="3:9" ht="15.5" x14ac:dyDescent="0.35">
      <c r="C340" t="s">
        <v>318</v>
      </c>
      <c r="I340" s="5">
        <v>-1552000000000</v>
      </c>
    </row>
    <row r="341" spans="3:9" ht="15.5" x14ac:dyDescent="0.35">
      <c r="C341" t="s">
        <v>319</v>
      </c>
      <c r="I341" s="5">
        <v>-230000000000</v>
      </c>
    </row>
    <row r="342" spans="3:9" ht="15.5" x14ac:dyDescent="0.35">
      <c r="C342" t="s">
        <v>320</v>
      </c>
      <c r="I342" s="5">
        <v>-1138000000000</v>
      </c>
    </row>
    <row r="343" spans="3:9" ht="15.5" x14ac:dyDescent="0.35">
      <c r="C343" t="s">
        <v>321</v>
      </c>
      <c r="I343" s="5">
        <v>3016000000000</v>
      </c>
    </row>
  </sheetData>
  <pageMargins left="0.7" right="0.7" top="0.75" bottom="0.75" header="0.3" footer="0.3"/>
  <ignoredErrors>
    <ignoredError sqref="A1:X344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A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2772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  <c r="AA1" s="1">
        <v>39446</v>
      </c>
    </row>
    <row r="2" spans="1:27" ht="15.5" x14ac:dyDescent="0.35">
      <c r="C2" t="s">
        <v>2773</v>
      </c>
      <c r="D2" s="2" vm="628">
        <f ca="1">IFERROR(_xlfn.STOCKHISTORY("XIDX:" &amp; $C$1, D3, , 0, 0, 1), "Libur")</f>
        <v>920</v>
      </c>
      <c r="H2" s="2" vm="628">
        <f ca="1">IFERROR(INDEX(D2:G2,COUNT(D2:G2)),"")</f>
        <v>920</v>
      </c>
      <c r="I2" s="2" vm="629">
        <f t="shared" ref="I2:AA2" ca="1" si="0">IFERROR(_xlfn.STOCKHISTORY("XIDX:" &amp; $C$1, I1, , 0, 0, 1), "Libur")</f>
        <v>1125</v>
      </c>
      <c r="J2" s="2" vm="242">
        <f t="shared" ca="1" si="0"/>
        <v>825</v>
      </c>
      <c r="K2" s="2" t="str">
        <f t="shared" ca="1" si="0"/>
        <v>Libur</v>
      </c>
      <c r="L2" s="2" vm="303">
        <f t="shared" ca="1" si="0"/>
        <v>1425</v>
      </c>
      <c r="M2" s="2" vm="603">
        <f t="shared" ca="1" si="0"/>
        <v>2000</v>
      </c>
      <c r="N2" s="2" vm="630">
        <f t="shared" ca="1" si="0"/>
        <v>1500</v>
      </c>
      <c r="O2" s="2" vm="510">
        <f t="shared" ca="1" si="0"/>
        <v>850</v>
      </c>
      <c r="P2" s="2" t="str">
        <f t="shared" ca="1" si="0"/>
        <v>Libur</v>
      </c>
      <c r="Q2" s="2" t="str">
        <f t="shared" ca="1" si="0"/>
        <v>Libur</v>
      </c>
      <c r="R2" s="2" vm="237">
        <f t="shared" ca="1" si="0"/>
        <v>680</v>
      </c>
      <c r="S2" s="2" vm="510">
        <f t="shared" ca="1" si="0"/>
        <v>850</v>
      </c>
      <c r="T2" s="2" t="str">
        <f t="shared" ca="1" si="0"/>
        <v>Libur</v>
      </c>
      <c r="U2" s="2" vm="124">
        <f t="shared" ca="1" si="0"/>
        <v>500</v>
      </c>
      <c r="V2" s="2" t="str">
        <f t="shared" ca="1" si="0"/>
        <v>Libur</v>
      </c>
      <c r="W2" s="2" vm="263">
        <f t="shared" ca="1" si="0"/>
        <v>540</v>
      </c>
      <c r="X2" s="2" vm="67">
        <f t="shared" ca="1" si="0"/>
        <v>710</v>
      </c>
      <c r="Y2" s="2" vm="124">
        <f t="shared" ca="1" si="0"/>
        <v>500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46142</v>
      </c>
      <c r="H3" s="1">
        <f>IFERROR(INDEX(D3:G3,COUNT(D3:G3)),"")</f>
        <v>46142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1432174000000</v>
      </c>
      <c r="H4" s="2">
        <f>IFERROR(SUM(D4:G4)*(4/MAX(1,COUNT(D4:G4))),"")</f>
        <v>5728696000000</v>
      </c>
      <c r="I4" s="2">
        <f t="shared" ref="I4:AA4" si="1">IFERROR(INDEX(I51:I500,MATCH($C$4,$C$51:$C$500,0)),"")</f>
        <v>5441546000000</v>
      </c>
      <c r="J4" s="2">
        <f t="shared" si="1"/>
        <v>5360755000000</v>
      </c>
      <c r="K4" s="2">
        <f t="shared" si="1"/>
        <v>6091342000000</v>
      </c>
      <c r="L4" s="2">
        <f t="shared" si="1"/>
        <v>6047203000000</v>
      </c>
      <c r="M4" s="2">
        <f t="shared" si="1"/>
        <v>5423774000000</v>
      </c>
      <c r="N4" s="2">
        <f t="shared" si="1"/>
        <v>4341295000000</v>
      </c>
      <c r="O4" s="2">
        <f t="shared" si="1"/>
        <v>4105991000000</v>
      </c>
      <c r="P4" s="2">
        <f t="shared" si="1"/>
        <v>3120459000000</v>
      </c>
      <c r="Q4" s="2">
        <f t="shared" si="1"/>
        <v>2449961000000</v>
      </c>
      <c r="R4" s="2">
        <f t="shared" si="1"/>
        <v>2427199231761</v>
      </c>
      <c r="S4" s="2">
        <f t="shared" si="1"/>
        <v>2113148210101</v>
      </c>
      <c r="T4" s="2">
        <f t="shared" si="1"/>
        <v>2505575102503</v>
      </c>
      <c r="U4" s="2">
        <f t="shared" si="1"/>
        <v>3854271748057</v>
      </c>
      <c r="V4" s="2">
        <f t="shared" si="1"/>
        <v>4354469720627</v>
      </c>
      <c r="W4" s="2">
        <f t="shared" si="1"/>
        <v>4029131023628</v>
      </c>
      <c r="X4" s="2">
        <f t="shared" si="1"/>
        <v>3642500860349</v>
      </c>
      <c r="Y4" s="2">
        <f t="shared" si="1"/>
        <v>3242550823708</v>
      </c>
      <c r="Z4" s="2">
        <f t="shared" si="1"/>
        <v>2331686331402</v>
      </c>
      <c r="AA4" s="2">
        <f t="shared" si="1"/>
        <v>1632453613659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24977000000</v>
      </c>
      <c r="H5" s="2">
        <f>IFERROR(SUM(D5:G5)*(4/MAX(1,COUNT(D5:G5))),"")</f>
        <v>99908000000</v>
      </c>
      <c r="I5" s="2">
        <f t="shared" ref="I5:AA5" si="2">IFERROR(INDEX(I51:I500,MATCH($C$5,$C$51:$C$500,0)),"")</f>
        <v>34517000000</v>
      </c>
      <c r="J5" s="2">
        <f t="shared" si="2"/>
        <v>10794000000</v>
      </c>
      <c r="K5" s="2">
        <f t="shared" si="2"/>
        <v>-5500000000</v>
      </c>
      <c r="L5" s="2">
        <f t="shared" si="2"/>
        <v>-211199000000</v>
      </c>
      <c r="M5" s="2">
        <f t="shared" si="2"/>
        <v>-7216000000</v>
      </c>
      <c r="N5" s="2">
        <f t="shared" si="2"/>
        <v>27171000000</v>
      </c>
      <c r="O5" s="2">
        <f t="shared" si="2"/>
        <v>75725000000</v>
      </c>
      <c r="P5" s="2">
        <f t="shared" si="2"/>
        <v>49176000000</v>
      </c>
      <c r="Q5" s="2">
        <f t="shared" si="2"/>
        <v>-351519000000</v>
      </c>
      <c r="R5" s="2">
        <f t="shared" si="2"/>
        <v>8597813709</v>
      </c>
      <c r="S5" s="2">
        <f t="shared" si="2"/>
        <v>-346219733528</v>
      </c>
      <c r="T5" s="2">
        <f t="shared" si="2"/>
        <v>1780688352</v>
      </c>
      <c r="U5" s="2">
        <f t="shared" si="2"/>
        <v>9640599357</v>
      </c>
      <c r="V5" s="2">
        <f t="shared" si="2"/>
        <v>22320717237</v>
      </c>
      <c r="W5" s="2">
        <f t="shared" si="2"/>
        <v>22067819087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1263337000000</v>
      </c>
      <c r="H6" s="2">
        <f>IFERROR(INDEX(D6:G6,COUNT(D6:G6)),"")</f>
        <v>1263337000000</v>
      </c>
      <c r="I6" s="2">
        <f t="shared" ref="I6:AA6" si="3">IFERROR(INDEX(I51:I500,MATCH($C$6,$C$51:$C$500,0)),"")</f>
        <v>1238360000000</v>
      </c>
      <c r="J6" s="2">
        <f t="shared" si="3"/>
        <v>1203843000000</v>
      </c>
      <c r="K6" s="2">
        <f t="shared" si="3"/>
        <v>1193049000000</v>
      </c>
      <c r="L6" s="2">
        <f t="shared" si="3"/>
        <v>702317000000</v>
      </c>
      <c r="M6" s="2">
        <f t="shared" si="3"/>
        <v>913516000000</v>
      </c>
      <c r="N6" s="2">
        <f t="shared" si="3"/>
        <v>930675000000</v>
      </c>
      <c r="O6" s="2">
        <f t="shared" si="3"/>
        <v>916212000000</v>
      </c>
      <c r="P6" s="2">
        <f t="shared" si="3"/>
        <v>840488000000</v>
      </c>
      <c r="Q6" s="2">
        <f t="shared" si="3"/>
        <v>791312000000</v>
      </c>
      <c r="R6" s="2">
        <f t="shared" si="3"/>
        <v>1142830772003</v>
      </c>
      <c r="S6" s="2">
        <f t="shared" si="3"/>
        <v>734242278294</v>
      </c>
      <c r="T6" s="2">
        <f t="shared" si="3"/>
        <v>1287006215394</v>
      </c>
      <c r="U6" s="2">
        <f t="shared" si="3"/>
        <v>1285120275806</v>
      </c>
      <c r="V6" s="2">
        <f t="shared" si="3"/>
        <v>1276742767154</v>
      </c>
      <c r="W6" s="2">
        <f t="shared" si="3"/>
        <v>1271072402115</v>
      </c>
      <c r="X6" s="2">
        <f t="shared" si="3"/>
        <v>1233011475857</v>
      </c>
      <c r="Y6" s="2">
        <f t="shared" si="3"/>
        <v>1178844360657</v>
      </c>
      <c r="Z6" s="2">
        <f t="shared" si="3"/>
        <v>1033289464349</v>
      </c>
      <c r="AA6" s="2">
        <f t="shared" si="3"/>
        <v>1006035857631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1.84</v>
      </c>
      <c r="H7" s="3">
        <f>IFERROR(INDEX(D7:G7,COUNT(D7:G7)),"")</f>
        <v>1.84</v>
      </c>
      <c r="I7" s="3">
        <f t="shared" ref="I7:AA7" si="4">IFERROR(INDEX(I51:I500,MATCH($C$7,$C$51:$C$500,0))/1000000000,"")</f>
        <v>1.84</v>
      </c>
      <c r="J7" s="3">
        <f t="shared" si="4"/>
        <v>1.84</v>
      </c>
      <c r="K7" s="3">
        <f t="shared" si="4"/>
        <v>1.84</v>
      </c>
      <c r="L7" s="3">
        <f t="shared" si="4"/>
        <v>1.34</v>
      </c>
      <c r="M7" s="3">
        <f t="shared" si="4"/>
        <v>1.34</v>
      </c>
      <c r="N7" s="3">
        <f t="shared" si="4"/>
        <v>1.34</v>
      </c>
      <c r="O7" s="3">
        <f t="shared" si="4"/>
        <v>1.34</v>
      </c>
      <c r="P7" s="3">
        <f t="shared" si="4"/>
        <v>1.34</v>
      </c>
      <c r="Q7" s="3">
        <f t="shared" si="4"/>
        <v>1.34</v>
      </c>
      <c r="R7" s="3">
        <f t="shared" si="4"/>
        <v>1.34</v>
      </c>
      <c r="S7" s="3">
        <f t="shared" si="4"/>
        <v>0.94</v>
      </c>
      <c r="T7" s="3">
        <f t="shared" si="4"/>
        <v>9.39</v>
      </c>
      <c r="U7" s="3">
        <f t="shared" si="4"/>
        <v>9.39</v>
      </c>
      <c r="V7" s="3">
        <f t="shared" si="4"/>
        <v>9.39</v>
      </c>
      <c r="W7" s="3">
        <f t="shared" si="4"/>
        <v>9.39</v>
      </c>
      <c r="X7" s="3">
        <f t="shared" si="4"/>
        <v>9.39</v>
      </c>
      <c r="Y7" s="3">
        <f t="shared" si="4"/>
        <v>9.39</v>
      </c>
      <c r="Z7" s="3">
        <f t="shared" si="4"/>
        <v>9.39</v>
      </c>
      <c r="AA7" s="3">
        <f t="shared" si="4"/>
        <v>9.39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72000000000</v>
      </c>
      <c r="H8" s="2">
        <f>IFERROR(INDEX(D8:G8,COUNT(D8:G8)),"")</f>
        <v>72000000000</v>
      </c>
      <c r="I8" s="2">
        <f t="shared" ref="I8:AA8" si="5">IFERROR(INDEX(I51:I500,MATCH($C$8,$C$51:$C$500,0)),"")</f>
        <v>-74000000000</v>
      </c>
      <c r="J8" s="2">
        <f t="shared" si="5"/>
        <v>8000000000</v>
      </c>
      <c r="K8" s="2">
        <f t="shared" si="5"/>
        <v>19000000000</v>
      </c>
      <c r="L8" s="2">
        <f t="shared" si="5"/>
        <v>-166000000000</v>
      </c>
      <c r="M8" s="2">
        <f t="shared" si="5"/>
        <v>-129000000000</v>
      </c>
      <c r="N8" s="2">
        <f t="shared" si="5"/>
        <v>51000000000</v>
      </c>
      <c r="O8" s="2">
        <f t="shared" si="5"/>
        <v>148000000000</v>
      </c>
      <c r="P8" s="2">
        <f t="shared" si="5"/>
        <v>47000000000</v>
      </c>
      <c r="Q8" s="2">
        <f t="shared" si="5"/>
        <v>-220000000000</v>
      </c>
      <c r="R8" s="2">
        <f t="shared" si="5"/>
        <v>-69000000000</v>
      </c>
      <c r="S8" s="2">
        <f t="shared" si="5"/>
        <v>149000000000</v>
      </c>
      <c r="T8" s="2">
        <f t="shared" si="5"/>
        <v>-99000000000</v>
      </c>
      <c r="U8" s="2">
        <f t="shared" si="5"/>
        <v>-182000000000</v>
      </c>
      <c r="V8" s="2">
        <f t="shared" si="5"/>
        <v>-456000000000</v>
      </c>
      <c r="W8" s="2">
        <f t="shared" si="5"/>
        <v>-357000000000</v>
      </c>
      <c r="X8" s="2">
        <f t="shared" si="5"/>
        <v>-234000000000</v>
      </c>
      <c r="Y8" s="2">
        <f t="shared" si="5"/>
        <v>-105000000000</v>
      </c>
      <c r="Z8" s="2">
        <f t="shared" si="5"/>
        <v>-83000000000</v>
      </c>
      <c r="AA8" s="2">
        <f t="shared" si="5"/>
        <v>-92000000000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39.1</v>
      </c>
      <c r="H9" s="3">
        <f>IFERROR(INDEX(D9:G9,COUNT(D9:G9)),"")</f>
        <v>39.1</v>
      </c>
      <c r="I9" s="3">
        <f t="shared" ref="I9:AA9" si="6">IFERROR(INDEX(I51:I500,MATCH($C$9,$C$51:$C$500,0)),"")</f>
        <v>-40.090000000000003</v>
      </c>
      <c r="J9" s="3">
        <f t="shared" si="6"/>
        <v>4.3</v>
      </c>
      <c r="K9" s="3">
        <f t="shared" si="6"/>
        <v>10.130000000000001</v>
      </c>
      <c r="L9" s="3">
        <f t="shared" si="6"/>
        <v>-123.69</v>
      </c>
      <c r="M9" s="3">
        <f t="shared" si="6"/>
        <v>-96.09</v>
      </c>
      <c r="N9" s="3">
        <f t="shared" si="6"/>
        <v>38.270000000000003</v>
      </c>
      <c r="O9" s="3">
        <f t="shared" si="6"/>
        <v>110.41</v>
      </c>
      <c r="P9" s="3">
        <f t="shared" si="6"/>
        <v>34.979999999999997</v>
      </c>
      <c r="Q9" s="3">
        <f t="shared" si="6"/>
        <v>-164.46</v>
      </c>
      <c r="R9" s="3">
        <f t="shared" si="6"/>
        <v>-51.42</v>
      </c>
      <c r="S9" s="3">
        <f t="shared" si="6"/>
        <v>159.09</v>
      </c>
      <c r="T9" s="3">
        <f t="shared" si="6"/>
        <v>-10.57</v>
      </c>
      <c r="U9" s="3">
        <f t="shared" si="6"/>
        <v>-19.39</v>
      </c>
      <c r="V9" s="3">
        <f t="shared" si="6"/>
        <v>-48.6</v>
      </c>
      <c r="W9" s="3">
        <f t="shared" si="6"/>
        <v>-38.049999999999997</v>
      </c>
      <c r="X9" s="3">
        <f t="shared" si="6"/>
        <v>-24.94</v>
      </c>
      <c r="Y9" s="3">
        <f t="shared" si="6"/>
        <v>-11.17</v>
      </c>
      <c r="Z9" s="3">
        <f t="shared" si="6"/>
        <v>-8.84</v>
      </c>
      <c r="AA9" s="3">
        <f t="shared" si="6"/>
        <v>-9.81</v>
      </c>
    </row>
    <row r="10" spans="1:27" ht="15.5" x14ac:dyDescent="0.35">
      <c r="C10" t="s">
        <v>17</v>
      </c>
      <c r="D10" s="3">
        <f ca="1">IFERROR(IF(D9=0,"",D2/D9),"")</f>
        <v>23.52941176470588</v>
      </c>
      <c r="I10" s="3">
        <f t="shared" ref="I10:AA10" ca="1" si="7">IFERROR(IF(I9=0,"",I2/I9),"")</f>
        <v>-28.061860813170366</v>
      </c>
      <c r="J10" s="3">
        <f t="shared" ca="1" si="7"/>
        <v>191.86046511627907</v>
      </c>
      <c r="K10" s="3" t="str">
        <f t="shared" ca="1" si="7"/>
        <v/>
      </c>
      <c r="L10" s="3">
        <f t="shared" ca="1" si="7"/>
        <v>-11.52073732718894</v>
      </c>
      <c r="M10" s="3">
        <f t="shared" ca="1" si="7"/>
        <v>-20.813820376730149</v>
      </c>
      <c r="N10" s="3">
        <f t="shared" ca="1" si="7"/>
        <v>39.195192056441073</v>
      </c>
      <c r="O10" s="3">
        <f t="shared" ca="1" si="7"/>
        <v>7.6985780273525952</v>
      </c>
      <c r="P10" s="3" t="str">
        <f t="shared" ca="1" si="7"/>
        <v/>
      </c>
      <c r="Q10" s="3" t="str">
        <f t="shared" ca="1" si="7"/>
        <v/>
      </c>
      <c r="R10" s="3">
        <f t="shared" ca="1" si="7"/>
        <v>-13.224426293271101</v>
      </c>
      <c r="S10" s="3">
        <f t="shared" ca="1" si="7"/>
        <v>5.3428876736438493</v>
      </c>
      <c r="T10" s="3" t="str">
        <f t="shared" ca="1" si="7"/>
        <v/>
      </c>
      <c r="U10" s="3">
        <f t="shared" ca="1" si="7"/>
        <v>-25.786487880350695</v>
      </c>
      <c r="V10" s="3" t="str">
        <f t="shared" ca="1" si="7"/>
        <v/>
      </c>
      <c r="W10" s="3">
        <f t="shared" ca="1" si="7"/>
        <v>-14.191852825229962</v>
      </c>
      <c r="X10" s="3">
        <f t="shared" ca="1" si="7"/>
        <v>-28.46832397754611</v>
      </c>
      <c r="Y10" s="3">
        <f t="shared" ca="1" si="7"/>
        <v>-44.762757385854968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291513000000</v>
      </c>
      <c r="H11" s="2">
        <f>IFERROR(INDEX(D11:G11,COUNT(D11:G11)),"")</f>
        <v>291513000000</v>
      </c>
      <c r="I11" s="2">
        <f t="shared" ref="I11:AA11" si="8">IFERROR(INDEX(I51:I500,MATCH($C$11,$C$51:$C$500,0)),"")</f>
        <v>100196000000</v>
      </c>
      <c r="J11" s="2">
        <f t="shared" si="8"/>
        <v>405055000000</v>
      </c>
      <c r="K11" s="2">
        <f t="shared" si="8"/>
        <v>249359000000</v>
      </c>
      <c r="L11" s="2">
        <f t="shared" si="8"/>
        <v>272720000000</v>
      </c>
      <c r="M11" s="2">
        <f t="shared" si="8"/>
        <v>124382000000</v>
      </c>
      <c r="N11" s="2">
        <f t="shared" si="8"/>
        <v>228603000000</v>
      </c>
      <c r="O11" s="2">
        <f t="shared" si="8"/>
        <v>310039000000</v>
      </c>
      <c r="P11" s="2">
        <f t="shared" si="8"/>
        <v>186845000000</v>
      </c>
      <c r="Q11" s="2">
        <f t="shared" si="8"/>
        <v>248025000000</v>
      </c>
      <c r="R11" s="2">
        <f t="shared" si="8"/>
        <v>397370480578</v>
      </c>
      <c r="S11" s="2">
        <f t="shared" si="8"/>
        <v>54384366148</v>
      </c>
      <c r="T11" s="2">
        <f t="shared" si="8"/>
        <v>150815449838</v>
      </c>
      <c r="U11" s="2">
        <f t="shared" si="8"/>
        <v>76232669920</v>
      </c>
      <c r="V11" s="2">
        <f t="shared" si="8"/>
        <v>85868301829</v>
      </c>
      <c r="W11" s="2">
        <f t="shared" si="8"/>
        <v>50729456147</v>
      </c>
      <c r="X11" s="2">
        <f t="shared" si="8"/>
        <v>36334443271</v>
      </c>
      <c r="Y11" s="2">
        <f t="shared" si="8"/>
        <v>20063628103</v>
      </c>
      <c r="Z11" s="2">
        <f t="shared" si="8"/>
        <v>46047313376</v>
      </c>
      <c r="AA11" s="2">
        <f t="shared" si="8"/>
        <v>9051640386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508000000000</v>
      </c>
      <c r="H12" s="2">
        <f>IFERROR(INDEX(D12:G12,COUNT(D12:G12)),"")</f>
        <v>508000000000</v>
      </c>
      <c r="I12" s="2">
        <f t="shared" ref="I12:AA12" si="9">IFERROR(INDEX(I51:I500,MATCH($C$12,$C$51:$C$500,0)),"")</f>
        <v>483000000000</v>
      </c>
      <c r="J12" s="2">
        <f t="shared" si="9"/>
        <v>619000000000</v>
      </c>
      <c r="K12" s="2">
        <f t="shared" si="9"/>
        <v>771000000000</v>
      </c>
      <c r="L12" s="2">
        <f t="shared" si="9"/>
        <v>873000000000</v>
      </c>
      <c r="M12" s="2">
        <f t="shared" si="9"/>
        <v>737000000000</v>
      </c>
      <c r="N12" s="2">
        <f t="shared" si="9"/>
        <v>473000000000</v>
      </c>
      <c r="O12" s="2">
        <f t="shared" si="9"/>
        <v>566000000000</v>
      </c>
      <c r="P12" s="2">
        <f t="shared" si="9"/>
        <v>726000000000</v>
      </c>
      <c r="Q12" s="2">
        <f t="shared" si="9"/>
        <v>768000000000</v>
      </c>
      <c r="R12" s="2">
        <f t="shared" si="9"/>
        <v>653000000000</v>
      </c>
      <c r="S12" s="2">
        <f t="shared" si="9"/>
        <v>1030000000000</v>
      </c>
      <c r="T12" s="2">
        <f t="shared" si="9"/>
        <v>1055000000000</v>
      </c>
      <c r="U12" s="2">
        <f t="shared" si="9"/>
        <v>1462000000000</v>
      </c>
      <c r="V12" s="2">
        <f t="shared" si="9"/>
        <v>1459000000000</v>
      </c>
      <c r="W12" s="2">
        <f t="shared" si="9"/>
        <v>1008000000000</v>
      </c>
      <c r="X12" s="2">
        <f t="shared" si="9"/>
        <v>566000000000</v>
      </c>
      <c r="Y12" s="2">
        <f t="shared" si="9"/>
        <v>267000000000</v>
      </c>
      <c r="Z12" s="2">
        <f t="shared" si="9"/>
        <v>159000000000</v>
      </c>
      <c r="AA12" s="2">
        <f t="shared" si="9"/>
        <v>80000000000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800000000000</v>
      </c>
      <c r="H13" s="2">
        <f>IFERROR(INDEX(D13:G13,COUNT(D13:G13)),"")</f>
        <v>800000000000</v>
      </c>
      <c r="I13" s="2">
        <f t="shared" ref="I13:AA13" si="10">IFERROR(INDEX(I51:I500,MATCH($C$13,$C$51:$C$500,0)),"")</f>
        <v>584000000000</v>
      </c>
      <c r="J13" s="2">
        <f t="shared" si="10"/>
        <v>1024000000000</v>
      </c>
      <c r="K13" s="2">
        <f t="shared" si="10"/>
        <v>1021000000000</v>
      </c>
      <c r="L13" s="2">
        <f t="shared" si="10"/>
        <v>1146000000000</v>
      </c>
      <c r="M13" s="2">
        <f t="shared" si="10"/>
        <v>861000000000</v>
      </c>
      <c r="N13" s="2">
        <f t="shared" si="10"/>
        <v>701000000000</v>
      </c>
      <c r="O13" s="2">
        <f t="shared" si="10"/>
        <v>876000000000</v>
      </c>
      <c r="P13" s="2">
        <f t="shared" si="10"/>
        <v>913000000000</v>
      </c>
      <c r="Q13" s="2">
        <f t="shared" si="10"/>
        <v>1016000000000</v>
      </c>
      <c r="R13" s="2">
        <f t="shared" si="10"/>
        <v>1050000000000</v>
      </c>
      <c r="S13" s="2">
        <f t="shared" si="10"/>
        <v>1084000000000</v>
      </c>
      <c r="T13" s="2">
        <f t="shared" si="10"/>
        <v>1206000000000</v>
      </c>
      <c r="U13" s="2">
        <f t="shared" si="10"/>
        <v>1539000000000</v>
      </c>
      <c r="V13" s="2">
        <f t="shared" si="10"/>
        <v>1545000000000</v>
      </c>
      <c r="W13" s="2">
        <f t="shared" si="10"/>
        <v>1059000000000</v>
      </c>
      <c r="X13" s="2">
        <f t="shared" si="10"/>
        <v>602000000000</v>
      </c>
      <c r="Y13" s="2">
        <f t="shared" si="10"/>
        <v>287000000000</v>
      </c>
      <c r="Z13" s="2">
        <f t="shared" si="10"/>
        <v>205000000000</v>
      </c>
      <c r="AA13" s="2">
        <f t="shared" si="10"/>
        <v>89000000000</v>
      </c>
    </row>
    <row r="14" spans="1:27" ht="15.5" x14ac:dyDescent="0.35">
      <c r="C14" t="s">
        <v>26</v>
      </c>
      <c r="D14" s="2">
        <f>IFERROR(INDEX(D51:D500,MATCH($C$14,$C$51:$C$500,0)),"")</f>
        <v>-12087000000</v>
      </c>
      <c r="H14" s="2">
        <f>IFERROR(SUM(D14:G14)*(4/MAX(1,COUNT(D14:G14))),"")</f>
        <v>-48348000000</v>
      </c>
      <c r="I14" s="2">
        <f t="shared" ref="I14:AA14" si="11">IFERROR(INDEX(I51:I500,MATCH($C$14,$C$51:$C$500,0)),"")</f>
        <v>-59376000000</v>
      </c>
      <c r="J14" s="2">
        <f t="shared" si="11"/>
        <v>-68319000000</v>
      </c>
      <c r="K14" s="2">
        <f t="shared" si="11"/>
        <v>-69647000000</v>
      </c>
      <c r="L14" s="2">
        <f t="shared" si="11"/>
        <v>-72090000000</v>
      </c>
      <c r="M14" s="2">
        <f t="shared" si="11"/>
        <v>-62711000000</v>
      </c>
      <c r="N14" s="2">
        <f t="shared" si="11"/>
        <v>-74175000000</v>
      </c>
      <c r="O14" s="2">
        <f t="shared" si="11"/>
        <v>-91107000000</v>
      </c>
      <c r="P14" s="2">
        <f t="shared" si="11"/>
        <v>-92937000000</v>
      </c>
      <c r="Q14" s="2">
        <f t="shared" si="11"/>
        <v>-96907000000</v>
      </c>
      <c r="R14" s="2">
        <f t="shared" si="11"/>
        <v>-106578193545</v>
      </c>
      <c r="S14" s="2">
        <f t="shared" si="11"/>
        <v>-129243720389</v>
      </c>
      <c r="T14" s="2">
        <f t="shared" si="11"/>
        <v>-158260181729</v>
      </c>
      <c r="U14" s="2">
        <f t="shared" si="11"/>
        <v>-149932393236</v>
      </c>
      <c r="V14" s="2">
        <f t="shared" si="11"/>
        <v>-122557991175</v>
      </c>
      <c r="W14" s="2">
        <f t="shared" si="11"/>
        <v>-87790617495</v>
      </c>
      <c r="X14" s="2">
        <f t="shared" si="11"/>
        <v>-48767869899</v>
      </c>
      <c r="Y14" s="2">
        <f t="shared" si="11"/>
        <v>-33169335299</v>
      </c>
      <c r="Z14" s="2">
        <f t="shared" si="11"/>
        <v>-25224774181</v>
      </c>
      <c r="AA14" s="2">
        <f t="shared" si="11"/>
        <v>-4701443158</v>
      </c>
    </row>
    <row r="15" spans="1:27" ht="15.5" x14ac:dyDescent="0.35">
      <c r="C15" t="s">
        <v>27</v>
      </c>
      <c r="D15" s="2">
        <f>IFERROR(INDEX(D51:D500,MATCH($C$15,$C$51:$C$500,0)),"")</f>
        <v>-7092000000</v>
      </c>
      <c r="H15" s="2">
        <f>IFERROR(SUM(D15:G15)*(4/MAX(1,COUNT(D15:G15))),"")</f>
        <v>-28368000000</v>
      </c>
      <c r="I15" s="2">
        <f t="shared" ref="I15:AA15" si="12">IFERROR(INDEX(I51:I500,MATCH($C$15,$C$51:$C$500,0)),"")</f>
        <v>-25714000000</v>
      </c>
      <c r="J15" s="2">
        <f t="shared" si="12"/>
        <v>-12524000000</v>
      </c>
      <c r="K15" s="2">
        <f t="shared" si="12"/>
        <v>24678000000</v>
      </c>
      <c r="L15" s="2">
        <f t="shared" si="12"/>
        <v>-9054000000</v>
      </c>
      <c r="M15" s="2">
        <f t="shared" si="12"/>
        <v>11871000000</v>
      </c>
      <c r="N15" s="2">
        <f t="shared" si="12"/>
        <v>-18540000000</v>
      </c>
      <c r="O15" s="2">
        <f t="shared" si="12"/>
        <v>-30265000000</v>
      </c>
      <c r="P15" s="2">
        <f t="shared" si="12"/>
        <v>-8055000000</v>
      </c>
      <c r="Q15" s="2">
        <f t="shared" si="12"/>
        <v>-117443000000</v>
      </c>
      <c r="R15" s="2">
        <f t="shared" si="12"/>
        <v>4532149718</v>
      </c>
      <c r="S15" s="2">
        <f t="shared" si="12"/>
        <v>81558564075</v>
      </c>
      <c r="T15" s="2">
        <f t="shared" si="12"/>
        <v>-22520727373</v>
      </c>
      <c r="U15" s="2">
        <f t="shared" si="12"/>
        <v>-2892352196</v>
      </c>
      <c r="V15" s="2">
        <f t="shared" si="12"/>
        <v>-4766749335</v>
      </c>
      <c r="W15" s="2">
        <f t="shared" si="12"/>
        <v>-10560634634</v>
      </c>
      <c r="X15" s="2">
        <f t="shared" si="12"/>
        <v>-31960990892</v>
      </c>
      <c r="Y15" s="2">
        <f t="shared" si="12"/>
        <v>-24015006007</v>
      </c>
      <c r="Z15" s="2">
        <f t="shared" si="12"/>
        <v>-16805692651</v>
      </c>
      <c r="AA15" s="2">
        <f t="shared" si="12"/>
        <v>-25632022624</v>
      </c>
    </row>
    <row r="16" spans="1:27" ht="15.5" x14ac:dyDescent="0.35">
      <c r="C16" t="s">
        <v>28</v>
      </c>
      <c r="D16" s="2">
        <f>IFERROR(INDEX(D51:D500,MATCH($C$16,$C$51:$C$500,0)),"")</f>
        <v>32069000000</v>
      </c>
      <c r="H16" s="2">
        <f>IFERROR(SUM(D16:G16)*(4/MAX(1,COUNT(D16:G16))),"")</f>
        <v>128276000000</v>
      </c>
      <c r="I16" s="2">
        <f t="shared" ref="I16:AA16" si="13">IFERROR(INDEX(I51:I500,MATCH($C$16,$C$51:$C$500,0)),"")</f>
        <v>55040000000</v>
      </c>
      <c r="J16" s="2">
        <f t="shared" si="13"/>
        <v>15849000000</v>
      </c>
      <c r="K16" s="2">
        <f t="shared" si="13"/>
        <v>-41993000000</v>
      </c>
      <c r="L16" s="2">
        <f t="shared" si="13"/>
        <v>-209049000000</v>
      </c>
      <c r="M16" s="2">
        <f t="shared" si="13"/>
        <v>-23648000000</v>
      </c>
      <c r="N16" s="2">
        <f t="shared" si="13"/>
        <v>46806000000</v>
      </c>
      <c r="O16" s="2">
        <f t="shared" si="13"/>
        <v>110041000000</v>
      </c>
      <c r="P16" s="2">
        <f t="shared" si="13"/>
        <v>33989000000</v>
      </c>
      <c r="Q16" s="2">
        <f t="shared" si="13"/>
        <v>-237482000000</v>
      </c>
      <c r="R16" s="2">
        <f t="shared" si="13"/>
        <v>8516631209</v>
      </c>
      <c r="S16" s="2">
        <f t="shared" si="13"/>
        <v>-443589482182</v>
      </c>
      <c r="T16" s="2">
        <f t="shared" si="13"/>
        <v>24584782827</v>
      </c>
      <c r="U16" s="2">
        <f t="shared" si="13"/>
        <v>11269860848</v>
      </c>
      <c r="V16" s="2">
        <f t="shared" si="13"/>
        <v>19828222867</v>
      </c>
      <c r="W16" s="2">
        <f t="shared" si="13"/>
        <v>34012901098</v>
      </c>
      <c r="X16" s="2">
        <f t="shared" si="13"/>
        <v>93121354766</v>
      </c>
      <c r="Y16" s="2">
        <f t="shared" si="13"/>
        <v>61249474594</v>
      </c>
      <c r="Z16" s="2">
        <f t="shared" si="13"/>
        <v>44059299369</v>
      </c>
      <c r="AA16" s="2">
        <f t="shared" si="13"/>
        <v>46831249777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1135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1692800000000</v>
      </c>
      <c r="H20" s="2">
        <f t="shared" ref="H20:AA20" ca="1" si="14">IFERROR(H21*H2,"")</f>
        <v>1692800000000</v>
      </c>
      <c r="I20" s="2">
        <f t="shared" ca="1" si="14"/>
        <v>2070000000000</v>
      </c>
      <c r="J20" s="2">
        <f t="shared" ca="1" si="14"/>
        <v>1518000000000</v>
      </c>
      <c r="K20" s="2" t="str">
        <f t="shared" ca="1" si="14"/>
        <v/>
      </c>
      <c r="L20" s="2">
        <f t="shared" ca="1" si="14"/>
        <v>1909500000000</v>
      </c>
      <c r="M20" s="2">
        <f t="shared" ca="1" si="14"/>
        <v>2680000000000</v>
      </c>
      <c r="N20" s="2">
        <f t="shared" ca="1" si="14"/>
        <v>2010000000000</v>
      </c>
      <c r="O20" s="2">
        <f t="shared" ca="1" si="14"/>
        <v>1139000000000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911200000000</v>
      </c>
      <c r="S20" s="2">
        <f t="shared" ca="1" si="14"/>
        <v>799000000000</v>
      </c>
      <c r="T20" s="2" t="str">
        <f t="shared" ca="1" si="14"/>
        <v/>
      </c>
      <c r="U20" s="2">
        <f t="shared" ca="1" si="14"/>
        <v>4695000000000</v>
      </c>
      <c r="V20" s="2" t="str">
        <f t="shared" ca="1" si="14"/>
        <v/>
      </c>
      <c r="W20" s="2">
        <f t="shared" ca="1" si="14"/>
        <v>5070600000000</v>
      </c>
      <c r="X20" s="2">
        <f t="shared" ca="1" si="14"/>
        <v>6666900000000</v>
      </c>
      <c r="Y20" s="2">
        <f t="shared" ca="1" si="14"/>
        <v>4695000000000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1840000000</v>
      </c>
      <c r="H21" s="2">
        <f>IFERROR(INDEX(D21:G21,COUNT(D21:G21)),"")</f>
        <v>1840000000</v>
      </c>
      <c r="I21" s="2">
        <f t="shared" ref="I21:AA21" si="15">IFERROR(INDEX(I51:I500,MATCH($C$7,$C$51:$C$500,0)),"")</f>
        <v>1840000000</v>
      </c>
      <c r="J21" s="2">
        <f t="shared" si="15"/>
        <v>1840000000</v>
      </c>
      <c r="K21" s="2">
        <f t="shared" si="15"/>
        <v>1840000000</v>
      </c>
      <c r="L21" s="2">
        <f t="shared" si="15"/>
        <v>1340000000</v>
      </c>
      <c r="M21" s="2">
        <f t="shared" si="15"/>
        <v>1340000000</v>
      </c>
      <c r="N21" s="2">
        <f t="shared" si="15"/>
        <v>1340000000</v>
      </c>
      <c r="O21" s="2">
        <f t="shared" si="15"/>
        <v>1340000000</v>
      </c>
      <c r="P21" s="2">
        <f t="shared" si="15"/>
        <v>1340000000</v>
      </c>
      <c r="Q21" s="2">
        <f t="shared" si="15"/>
        <v>1340000000</v>
      </c>
      <c r="R21" s="2">
        <f t="shared" si="15"/>
        <v>1340000000</v>
      </c>
      <c r="S21" s="2">
        <f t="shared" si="15"/>
        <v>940000000</v>
      </c>
      <c r="T21" s="2">
        <f t="shared" si="15"/>
        <v>9390000000</v>
      </c>
      <c r="U21" s="2">
        <f t="shared" si="15"/>
        <v>9390000000</v>
      </c>
      <c r="V21" s="2">
        <f t="shared" si="15"/>
        <v>9390000000</v>
      </c>
      <c r="W21" s="2">
        <f t="shared" si="15"/>
        <v>9390000000</v>
      </c>
      <c r="X21" s="2">
        <f t="shared" si="15"/>
        <v>9390000000</v>
      </c>
      <c r="Y21" s="2">
        <f t="shared" si="15"/>
        <v>9390000000</v>
      </c>
      <c r="Z21" s="2">
        <f t="shared" si="15"/>
        <v>9390000000</v>
      </c>
      <c r="AA21" s="2">
        <f t="shared" si="15"/>
        <v>9390000000</v>
      </c>
    </row>
    <row r="23" spans="1:27" ht="15.5" x14ac:dyDescent="0.35">
      <c r="B23" t="s">
        <v>53</v>
      </c>
      <c r="C23" t="s">
        <v>54</v>
      </c>
      <c r="D23" s="3">
        <f>IFERROR(D5/D6*100,"")</f>
        <v>1.9770655019207068</v>
      </c>
      <c r="H23" s="3">
        <f t="shared" ref="H23:AA23" si="16">IFERROR(H5/H6*100,"")</f>
        <v>7.9082620076828274</v>
      </c>
      <c r="I23" s="3">
        <f t="shared" si="16"/>
        <v>2.7873154817662069</v>
      </c>
      <c r="J23" s="3">
        <f t="shared" si="16"/>
        <v>0.89662854707798278</v>
      </c>
      <c r="K23" s="3">
        <f t="shared" si="16"/>
        <v>-0.46100369724965196</v>
      </c>
      <c r="L23" s="3">
        <f t="shared" si="16"/>
        <v>-30.071748227652183</v>
      </c>
      <c r="M23" s="3">
        <f t="shared" si="16"/>
        <v>-0.78991500969879014</v>
      </c>
      <c r="N23" s="3">
        <f t="shared" si="16"/>
        <v>2.919493915706342</v>
      </c>
      <c r="O23" s="3">
        <f t="shared" si="16"/>
        <v>8.2650085351425222</v>
      </c>
      <c r="P23" s="3">
        <f t="shared" si="16"/>
        <v>5.85088662776863</v>
      </c>
      <c r="Q23" s="3">
        <f t="shared" si="16"/>
        <v>-44.422301190933538</v>
      </c>
      <c r="R23" s="3">
        <f t="shared" si="16"/>
        <v>0.7523260590831754</v>
      </c>
      <c r="S23" s="3">
        <f t="shared" si="16"/>
        <v>-47.153336679608799</v>
      </c>
      <c r="T23" s="3">
        <f t="shared" si="16"/>
        <v>0.13835895512399415</v>
      </c>
      <c r="U23" s="3">
        <f t="shared" si="16"/>
        <v>0.75017097920687792</v>
      </c>
      <c r="V23" s="3">
        <f t="shared" si="16"/>
        <v>1.7482548412438108</v>
      </c>
      <c r="W23" s="3">
        <f t="shared" si="16"/>
        <v>1.7361575194520993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-6.6386793956561219E-2</v>
      </c>
      <c r="H24" s="4" t="str">
        <f t="shared" ref="H24:AA24" si="17">IFERROR(_xlfn.RRI(5,M23,H23),"")</f>
        <v/>
      </c>
      <c r="I24" s="4">
        <f t="shared" si="17"/>
        <v>-9.2234694302691933E-3</v>
      </c>
      <c r="J24" s="4">
        <f t="shared" si="17"/>
        <v>-0.35868137744621009</v>
      </c>
      <c r="K24" s="4" t="str">
        <f t="shared" si="17"/>
        <v/>
      </c>
      <c r="L24" s="4">
        <f t="shared" si="17"/>
        <v>-7.5064337276302906E-2</v>
      </c>
      <c r="M24" s="4" t="str">
        <f t="shared" si="17"/>
        <v/>
      </c>
      <c r="N24" s="4" t="str">
        <f t="shared" si="17"/>
        <v/>
      </c>
      <c r="O24" s="4">
        <f t="shared" si="17"/>
        <v>1.2659337421021806</v>
      </c>
      <c r="P24" s="4">
        <f t="shared" si="17"/>
        <v>0.50803799854725407</v>
      </c>
      <c r="Q24" s="4" t="str">
        <f t="shared" si="17"/>
        <v/>
      </c>
      <c r="R24" s="4">
        <f t="shared" si="17"/>
        <v>-0.15401357177040353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13.58</v>
      </c>
      <c r="H25" s="3">
        <f>IFERROR(INDEX(D25:G25,COUNT(D25:G25)),"")</f>
        <v>13.58</v>
      </c>
      <c r="I25" s="3">
        <f t="shared" ref="I25:AA25" si="18">IFERROR(INDEX(I51:I500,MATCH($C$25,$C$51:$C$500,0)),"")</f>
        <v>15.95</v>
      </c>
      <c r="J25" s="3">
        <f t="shared" si="18"/>
        <v>1.81</v>
      </c>
      <c r="K25" s="3">
        <f t="shared" si="18"/>
        <v>-9.41</v>
      </c>
      <c r="L25" s="3">
        <f t="shared" si="18"/>
        <v>-162.87</v>
      </c>
      <c r="M25" s="3">
        <f t="shared" si="18"/>
        <v>-8.7899999999999991</v>
      </c>
      <c r="N25" s="3">
        <f t="shared" si="18"/>
        <v>21.11</v>
      </c>
      <c r="O25" s="3">
        <f t="shared" si="18"/>
        <v>59.57</v>
      </c>
      <c r="P25" s="3">
        <f t="shared" si="18"/>
        <v>19.37</v>
      </c>
      <c r="Q25" s="3">
        <f t="shared" si="18"/>
        <v>-265.05</v>
      </c>
      <c r="R25" s="3">
        <f t="shared" si="18"/>
        <v>9.74</v>
      </c>
      <c r="S25" s="3">
        <f t="shared" si="18"/>
        <v>-375.18</v>
      </c>
      <c r="T25" s="3">
        <f t="shared" si="18"/>
        <v>0.19</v>
      </c>
      <c r="U25" s="3">
        <f t="shared" si="18"/>
        <v>1.03</v>
      </c>
      <c r="V25" s="3">
        <f t="shared" si="18"/>
        <v>2.38</v>
      </c>
      <c r="W25" s="3">
        <f t="shared" si="18"/>
        <v>2.35</v>
      </c>
      <c r="X25" s="3">
        <f t="shared" si="18"/>
        <v>6.51</v>
      </c>
      <c r="Y25" s="3">
        <f t="shared" si="18"/>
        <v>3.96</v>
      </c>
      <c r="Z25" s="3">
        <f t="shared" si="18"/>
        <v>2.9</v>
      </c>
      <c r="AA25" s="3">
        <f t="shared" si="18"/>
        <v>2.2599999999999998</v>
      </c>
    </row>
    <row r="26" spans="1:27" ht="15.5" x14ac:dyDescent="0.35">
      <c r="C26" t="s">
        <v>58</v>
      </c>
      <c r="D26" s="4">
        <f>IFERROR(_xlfn.RRI(5,I25,D25),"")</f>
        <v>-3.1660123670285811E-2</v>
      </c>
      <c r="H26" s="4" t="str">
        <f t="shared" ref="H26:AA26" si="19">IFERROR(_xlfn.RRI(5,M25,H25),"")</f>
        <v/>
      </c>
      <c r="I26" s="4">
        <f t="shared" si="19"/>
        <v>-5.45153317654401E-2</v>
      </c>
      <c r="J26" s="4">
        <f t="shared" si="19"/>
        <v>-0.5028010589985723</v>
      </c>
      <c r="K26" s="4" t="str">
        <f t="shared" si="19"/>
        <v/>
      </c>
      <c r="L26" s="4">
        <f t="shared" si="19"/>
        <v>-9.2800802110522551E-2</v>
      </c>
      <c r="M26" s="4" t="str">
        <f t="shared" si="19"/>
        <v/>
      </c>
      <c r="N26" s="4" t="str">
        <f t="shared" si="19"/>
        <v/>
      </c>
      <c r="O26" s="4">
        <f t="shared" si="19"/>
        <v>2.1568562022930995</v>
      </c>
      <c r="P26" s="4">
        <f t="shared" si="19"/>
        <v>0.79828482393422195</v>
      </c>
      <c r="Q26" s="4" t="str">
        <f t="shared" si="19"/>
        <v/>
      </c>
      <c r="R26" s="4">
        <f t="shared" si="19"/>
        <v>0.3289181071092464</v>
      </c>
      <c r="S26" s="4" t="str">
        <f t="shared" si="19"/>
        <v/>
      </c>
      <c r="T26" s="4">
        <f t="shared" si="19"/>
        <v>-0.45523188200020481</v>
      </c>
      <c r="U26" s="4">
        <f t="shared" si="19"/>
        <v>-0.187005054824672</v>
      </c>
      <c r="V26" s="4">
        <f t="shared" si="19"/>
        <v>1.0400851591439553E-2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778.35543478260865</v>
      </c>
      <c r="H27" s="3">
        <f t="shared" ref="H27:AA27" si="20">IFERROR(H4/H21,"")</f>
        <v>3113.4217391304346</v>
      </c>
      <c r="I27" s="3">
        <f t="shared" si="20"/>
        <v>2957.3619565217391</v>
      </c>
      <c r="J27" s="3">
        <f t="shared" si="20"/>
        <v>2913.453804347826</v>
      </c>
      <c r="K27" s="3">
        <f t="shared" si="20"/>
        <v>3310.5119565217392</v>
      </c>
      <c r="L27" s="3">
        <f t="shared" si="20"/>
        <v>4512.838059701493</v>
      </c>
      <c r="M27" s="3">
        <f t="shared" si="20"/>
        <v>4047.5925373134328</v>
      </c>
      <c r="N27" s="3">
        <f t="shared" si="20"/>
        <v>3239.7723880597014</v>
      </c>
      <c r="O27" s="3">
        <f t="shared" si="20"/>
        <v>3064.1723880597015</v>
      </c>
      <c r="P27" s="3">
        <f t="shared" si="20"/>
        <v>2328.7007462686565</v>
      </c>
      <c r="Q27" s="3">
        <f t="shared" si="20"/>
        <v>1828.329104477612</v>
      </c>
      <c r="R27" s="3">
        <f t="shared" si="20"/>
        <v>1811.3427102694029</v>
      </c>
      <c r="S27" s="3">
        <f t="shared" si="20"/>
        <v>2248.0300107457447</v>
      </c>
      <c r="T27" s="3">
        <f t="shared" si="20"/>
        <v>266.83440921224707</v>
      </c>
      <c r="U27" s="3">
        <f t="shared" si="20"/>
        <v>410.46557487294996</v>
      </c>
      <c r="V27" s="3">
        <f t="shared" si="20"/>
        <v>463.73479452896697</v>
      </c>
      <c r="W27" s="3">
        <f t="shared" si="20"/>
        <v>429.08743595612356</v>
      </c>
      <c r="X27" s="3">
        <f t="shared" si="20"/>
        <v>387.91276468040468</v>
      </c>
      <c r="Y27" s="3">
        <f t="shared" si="20"/>
        <v>345.31957653972313</v>
      </c>
      <c r="Z27" s="3">
        <f t="shared" si="20"/>
        <v>248.31590323769967</v>
      </c>
      <c r="AA27" s="3">
        <f t="shared" si="20"/>
        <v>173.8502250968051</v>
      </c>
    </row>
    <row r="28" spans="1:27" ht="15.5" x14ac:dyDescent="0.35">
      <c r="C28" t="s">
        <v>60</v>
      </c>
      <c r="D28" s="4">
        <f>IFERROR(_xlfn.RRI(5,I27,D27),"")</f>
        <v>-0.23430696597269518</v>
      </c>
      <c r="H28" s="4">
        <f t="shared" ref="H28:AA28" si="21">IFERROR(_xlfn.RRI(5,M27,H27),"")</f>
        <v>-5.1126684608161943E-2</v>
      </c>
      <c r="I28" s="4">
        <f t="shared" si="21"/>
        <v>-1.8075725689436606E-2</v>
      </c>
      <c r="J28" s="4">
        <f t="shared" si="21"/>
        <v>-1.0036942487030354E-2</v>
      </c>
      <c r="K28" s="4">
        <f t="shared" si="21"/>
        <v>7.2892713177046264E-2</v>
      </c>
      <c r="L28" s="4">
        <f t="shared" si="21"/>
        <v>0.19806139825007696</v>
      </c>
      <c r="M28" s="4">
        <f t="shared" si="21"/>
        <v>0.1744627089061741</v>
      </c>
      <c r="N28" s="4">
        <f t="shared" si="21"/>
        <v>7.5827097706664404E-2</v>
      </c>
      <c r="O28" s="4">
        <f t="shared" si="21"/>
        <v>0.62934957783734635</v>
      </c>
      <c r="P28" s="4">
        <f t="shared" si="21"/>
        <v>0.41503567316777201</v>
      </c>
      <c r="Q28" s="4">
        <f t="shared" si="21"/>
        <v>0.31570019178360997</v>
      </c>
      <c r="R28" s="4">
        <f t="shared" si="21"/>
        <v>0.33380077639458605</v>
      </c>
      <c r="S28" s="4">
        <f t="shared" si="21"/>
        <v>0.42106389933874766</v>
      </c>
      <c r="T28" s="4">
        <f t="shared" si="21"/>
        <v>-5.0261318430866009E-2</v>
      </c>
      <c r="U28" s="4">
        <f t="shared" si="21"/>
        <v>0.10574361677720145</v>
      </c>
      <c r="V28" s="4">
        <f t="shared" si="21"/>
        <v>0.21679911472056212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-0.14858934169278992</v>
      </c>
      <c r="I29" s="4">
        <f t="shared" si="22"/>
        <v>7.8121546961325956</v>
      </c>
      <c r="J29" s="4">
        <f t="shared" si="22"/>
        <v>-1.1923485653560042</v>
      </c>
      <c r="K29" s="4">
        <f t="shared" si="22"/>
        <v>-0.94222385951986254</v>
      </c>
      <c r="L29" s="4">
        <f t="shared" si="22"/>
        <v>17.529010238907851</v>
      </c>
      <c r="M29" s="4">
        <f t="shared" si="22"/>
        <v>-1.4163903363334913</v>
      </c>
      <c r="N29" s="4">
        <f t="shared" si="22"/>
        <v>-0.64562699345308039</v>
      </c>
      <c r="O29" s="4">
        <f t="shared" si="22"/>
        <v>2.0753742901393908</v>
      </c>
      <c r="P29" s="4">
        <f t="shared" si="22"/>
        <v>-1.0730805508394643</v>
      </c>
      <c r="Q29" s="4">
        <f t="shared" si="22"/>
        <v>-28.21252566735113</v>
      </c>
      <c r="R29" s="4">
        <f t="shared" si="22"/>
        <v>-1.0259608721147182</v>
      </c>
      <c r="S29" s="4">
        <f t="shared" si="22"/>
        <v>-1975.6315789473683</v>
      </c>
      <c r="T29" s="4">
        <f t="shared" si="22"/>
        <v>-0.81553398058252435</v>
      </c>
      <c r="U29" s="4">
        <f t="shared" si="22"/>
        <v>-0.5672268907563025</v>
      </c>
      <c r="V29" s="4">
        <f t="shared" si="22"/>
        <v>1.2765957446808427E-2</v>
      </c>
      <c r="W29" s="4">
        <f t="shared" si="22"/>
        <v>-0.63901689708141329</v>
      </c>
      <c r="X29" s="4">
        <f t="shared" si="22"/>
        <v>0.64393939393939392</v>
      </c>
      <c r="Y29" s="4">
        <f t="shared" si="22"/>
        <v>0.36551724137931035</v>
      </c>
      <c r="Z29" s="4">
        <f t="shared" si="22"/>
        <v>0.28318584070796471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5.2769929722178172E-2</v>
      </c>
      <c r="I30" s="4">
        <f t="shared" si="23"/>
        <v>1.5070824911789495E-2</v>
      </c>
      <c r="J30" s="4">
        <f t="shared" si="23"/>
        <v>-0.11993859481211205</v>
      </c>
      <c r="K30" s="4">
        <f t="shared" si="23"/>
        <v>-0.26642349831167728</v>
      </c>
      <c r="L30" s="4">
        <f t="shared" si="23"/>
        <v>0.11494376424976421</v>
      </c>
      <c r="M30" s="4">
        <f t="shared" si="23"/>
        <v>0.24934472317591874</v>
      </c>
      <c r="N30" s="4">
        <f t="shared" si="23"/>
        <v>5.7307480703196835E-2</v>
      </c>
      <c r="O30" s="4">
        <f t="shared" si="23"/>
        <v>0.31582917769469182</v>
      </c>
      <c r="P30" s="4">
        <f t="shared" si="23"/>
        <v>0.27367700955239682</v>
      </c>
      <c r="Q30" s="4">
        <f t="shared" si="23"/>
        <v>9.3777914648093541E-3</v>
      </c>
      <c r="R30" s="4">
        <f t="shared" si="23"/>
        <v>-0.19425332330482473</v>
      </c>
      <c r="S30" s="4">
        <f t="shared" si="23"/>
        <v>7.4248130418502472</v>
      </c>
      <c r="T30" s="4">
        <f t="shared" si="23"/>
        <v>-0.34992256221526147</v>
      </c>
      <c r="U30" s="4">
        <f t="shared" si="23"/>
        <v>-0.11487000821261338</v>
      </c>
      <c r="V30" s="4">
        <f t="shared" si="23"/>
        <v>8.07466163525382E-2</v>
      </c>
      <c r="W30" s="4">
        <f t="shared" si="23"/>
        <v>0.10614415153273457</v>
      </c>
      <c r="X30" s="4">
        <f t="shared" si="23"/>
        <v>0.12334426147363796</v>
      </c>
      <c r="Y30" s="4">
        <f t="shared" si="23"/>
        <v>0.39064623746295851</v>
      </c>
      <c r="Z30" s="4">
        <f t="shared" si="23"/>
        <v>0.42833236539918085</v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686.93</v>
      </c>
      <c r="H32" s="3">
        <f>IFERROR(INDEX(D32:G32,COUNT(D32:G32)),"")</f>
        <v>686.93</v>
      </c>
      <c r="I32" s="3">
        <f t="shared" ref="I32:AA32" si="24">IFERROR(INDEX(I51:I500,MATCH($C$32,$C$51:$C$500,0)),"")</f>
        <v>673.35</v>
      </c>
      <c r="J32" s="3">
        <f t="shared" si="24"/>
        <v>654.58000000000004</v>
      </c>
      <c r="K32" s="3">
        <f t="shared" si="24"/>
        <v>648.71</v>
      </c>
      <c r="L32" s="3">
        <f t="shared" si="24"/>
        <v>524.47</v>
      </c>
      <c r="M32" s="3">
        <f t="shared" si="24"/>
        <v>682.19</v>
      </c>
      <c r="N32" s="3">
        <f t="shared" si="24"/>
        <v>695</v>
      </c>
      <c r="O32" s="3">
        <f t="shared" si="24"/>
        <v>684.2</v>
      </c>
      <c r="P32" s="3">
        <f t="shared" si="24"/>
        <v>627.65</v>
      </c>
      <c r="Q32" s="3">
        <f t="shared" si="24"/>
        <v>590.92999999999995</v>
      </c>
      <c r="R32" s="3">
        <f t="shared" si="24"/>
        <v>853.43</v>
      </c>
      <c r="S32" s="3">
        <f t="shared" si="24"/>
        <v>781.85</v>
      </c>
      <c r="T32" s="3">
        <f t="shared" si="24"/>
        <v>135.22</v>
      </c>
      <c r="U32" s="3">
        <f t="shared" si="24"/>
        <v>135.03</v>
      </c>
      <c r="V32" s="3">
        <f t="shared" si="24"/>
        <v>134</v>
      </c>
      <c r="W32" s="3">
        <f t="shared" si="24"/>
        <v>132.63</v>
      </c>
      <c r="X32" s="3">
        <f t="shared" si="24"/>
        <v>131.28</v>
      </c>
      <c r="Y32" s="3">
        <f t="shared" si="24"/>
        <v>125.51</v>
      </c>
      <c r="Z32" s="3">
        <f t="shared" si="24"/>
        <v>110</v>
      </c>
      <c r="AA32" s="3">
        <f t="shared" si="24"/>
        <v>107.1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1.56</v>
      </c>
      <c r="H33" s="3">
        <f>IFERROR(INDEX(D33:G33,COUNT(D33:G33)),"")</f>
        <v>1.56</v>
      </c>
      <c r="I33" s="3">
        <f t="shared" ref="I33:AA33" si="25">IFERROR(INDEX(I51:I500,MATCH($C$33,$C$51:$C$500,0)),"")</f>
        <v>1.67</v>
      </c>
      <c r="J33" s="3">
        <f t="shared" si="25"/>
        <v>1.26</v>
      </c>
      <c r="K33" s="3">
        <f t="shared" si="25"/>
        <v>2.08</v>
      </c>
      <c r="L33" s="3">
        <f t="shared" si="25"/>
        <v>2.72</v>
      </c>
      <c r="M33" s="3">
        <f t="shared" si="25"/>
        <v>2.93</v>
      </c>
      <c r="N33" s="3">
        <f t="shared" si="25"/>
        <v>2.16</v>
      </c>
      <c r="O33" s="3">
        <f t="shared" si="25"/>
        <v>1.24</v>
      </c>
      <c r="P33" s="3">
        <f t="shared" si="25"/>
        <v>1.63</v>
      </c>
      <c r="Q33" s="3">
        <f t="shared" si="25"/>
        <v>1.57</v>
      </c>
      <c r="R33" s="3">
        <f t="shared" si="25"/>
        <v>0.8</v>
      </c>
      <c r="S33" s="3">
        <f t="shared" si="25"/>
        <v>1.0900000000000001</v>
      </c>
      <c r="T33" s="3">
        <f t="shared" si="25"/>
        <v>0.39</v>
      </c>
      <c r="U33" s="3">
        <f t="shared" si="25"/>
        <v>0.37</v>
      </c>
      <c r="V33" s="3">
        <f t="shared" si="25"/>
        <v>0.37</v>
      </c>
      <c r="W33" s="3">
        <f t="shared" si="25"/>
        <v>0.41</v>
      </c>
      <c r="X33" s="3">
        <f t="shared" si="25"/>
        <v>0.54</v>
      </c>
      <c r="Y33" s="3">
        <f t="shared" si="25"/>
        <v>0.4</v>
      </c>
      <c r="Z33" s="3">
        <f t="shared" si="25"/>
        <v>0.45</v>
      </c>
      <c r="AA33" s="3">
        <f t="shared" si="25"/>
        <v>0.63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79.16</v>
      </c>
      <c r="H34" s="3">
        <f>IFERROR(INDEX(D34:G34,COUNT(D34:G34)),"")</f>
        <v>79.16</v>
      </c>
      <c r="I34" s="3">
        <f t="shared" ref="I34:AA34" si="26">IFERROR(INDEX(I51:I500,MATCH($C$34,$C$51:$C$500,0)),"")</f>
        <v>70.53</v>
      </c>
      <c r="J34" s="3">
        <f t="shared" si="26"/>
        <v>455.8</v>
      </c>
      <c r="K34" s="3">
        <f t="shared" si="26"/>
        <v>-143.46</v>
      </c>
      <c r="L34" s="3">
        <f t="shared" si="26"/>
        <v>-8.75</v>
      </c>
      <c r="M34" s="3">
        <f t="shared" si="26"/>
        <v>-227.53</v>
      </c>
      <c r="N34" s="3">
        <f t="shared" si="26"/>
        <v>71.06</v>
      </c>
      <c r="O34" s="3">
        <f t="shared" si="26"/>
        <v>14.27</v>
      </c>
      <c r="P34" s="3">
        <f t="shared" si="26"/>
        <v>52.92</v>
      </c>
      <c r="Q34" s="3">
        <f t="shared" si="26"/>
        <v>-3.51</v>
      </c>
      <c r="R34" s="3">
        <f t="shared" si="26"/>
        <v>69.819999999999993</v>
      </c>
      <c r="S34" s="3">
        <f t="shared" si="26"/>
        <v>-2.27</v>
      </c>
      <c r="T34" s="3">
        <f t="shared" si="26"/>
        <v>278.95</v>
      </c>
      <c r="U34" s="3">
        <f t="shared" si="26"/>
        <v>48.54</v>
      </c>
      <c r="V34" s="3">
        <f t="shared" si="26"/>
        <v>21.01</v>
      </c>
      <c r="W34" s="3">
        <f t="shared" si="26"/>
        <v>22.98</v>
      </c>
      <c r="X34" s="3">
        <f t="shared" si="26"/>
        <v>10.91</v>
      </c>
      <c r="Y34" s="3">
        <f t="shared" si="26"/>
        <v>12.63</v>
      </c>
      <c r="Z34" s="3">
        <f t="shared" si="26"/>
        <v>17.239999999999998</v>
      </c>
      <c r="AA34" s="3">
        <f t="shared" si="26"/>
        <v>29.65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1.38</v>
      </c>
      <c r="H35" s="3">
        <f>IFERROR(INDEX(D35:G35,COUNT(D35:G35)),"")</f>
        <v>1.38</v>
      </c>
      <c r="I35" s="3">
        <f t="shared" ref="I35:AA35" si="27">IFERROR(INDEX(I51:I500,MATCH($C$35,$C$51:$C$500,0)),"")</f>
        <v>0.38</v>
      </c>
      <c r="J35" s="3">
        <f t="shared" si="27"/>
        <v>0.28000000000000003</v>
      </c>
      <c r="K35" s="3">
        <f t="shared" si="27"/>
        <v>0.41</v>
      </c>
      <c r="L35" s="3">
        <f t="shared" si="27"/>
        <v>0.32</v>
      </c>
      <c r="M35" s="3">
        <f t="shared" si="27"/>
        <v>0.49</v>
      </c>
      <c r="N35" s="3">
        <f t="shared" si="27"/>
        <v>0.46</v>
      </c>
      <c r="O35" s="3">
        <f t="shared" si="27"/>
        <v>0.28000000000000003</v>
      </c>
      <c r="P35" s="3">
        <f t="shared" si="27"/>
        <v>0.44</v>
      </c>
      <c r="Q35" s="3">
        <f t="shared" si="27"/>
        <v>0.51</v>
      </c>
      <c r="R35" s="3">
        <f t="shared" si="27"/>
        <v>0.38</v>
      </c>
      <c r="S35" s="3">
        <f t="shared" si="27"/>
        <v>0.38</v>
      </c>
      <c r="T35" s="3">
        <f t="shared" si="27"/>
        <v>0.2</v>
      </c>
      <c r="U35" s="3">
        <f t="shared" si="27"/>
        <v>0.12</v>
      </c>
      <c r="V35" s="3">
        <f t="shared" si="27"/>
        <v>0.11</v>
      </c>
      <c r="W35" s="3">
        <f t="shared" si="27"/>
        <v>0.13</v>
      </c>
      <c r="X35" s="3">
        <f t="shared" si="27"/>
        <v>0.18</v>
      </c>
      <c r="Y35" s="3">
        <f t="shared" si="27"/>
        <v>0.14000000000000001</v>
      </c>
      <c r="Z35" s="3">
        <f t="shared" si="27"/>
        <v>0.2</v>
      </c>
      <c r="AA35" s="3">
        <f t="shared" si="27"/>
        <v>0.39</v>
      </c>
    </row>
    <row r="36" spans="1:27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1135</v>
      </c>
    </row>
    <row r="51" spans="2:27" ht="15.5" x14ac:dyDescent="0.35">
      <c r="B51" t="s">
        <v>84</v>
      </c>
      <c r="C51" t="s">
        <v>5</v>
      </c>
      <c r="D51" s="5">
        <v>1432174000000</v>
      </c>
      <c r="E51" s="5">
        <v>1506595000000</v>
      </c>
      <c r="F51" s="5">
        <v>1420867000000</v>
      </c>
      <c r="G51" s="5">
        <v>1156752000000</v>
      </c>
      <c r="I51" s="5">
        <v>5441546000000</v>
      </c>
      <c r="J51" s="5">
        <v>5360755000000</v>
      </c>
      <c r="K51" s="5">
        <v>6091342000000</v>
      </c>
      <c r="L51" s="5">
        <v>6047203000000</v>
      </c>
      <c r="M51" s="5">
        <v>5423774000000</v>
      </c>
      <c r="N51" s="5">
        <v>4341295000000</v>
      </c>
      <c r="O51" s="5">
        <v>4105991000000</v>
      </c>
      <c r="P51" s="5">
        <v>3120459000000</v>
      </c>
      <c r="Q51" s="5">
        <v>2449961000000</v>
      </c>
      <c r="R51" s="5">
        <v>2427199231761</v>
      </c>
      <c r="S51" s="5">
        <v>2113148210101</v>
      </c>
      <c r="T51" s="5">
        <v>2505575102503</v>
      </c>
      <c r="U51" s="5">
        <v>3854271748057</v>
      </c>
      <c r="V51" s="5">
        <v>4354469720627</v>
      </c>
      <c r="W51" s="5">
        <v>4029131023628</v>
      </c>
      <c r="X51" s="5">
        <v>3642500860349</v>
      </c>
      <c r="Y51" s="5">
        <v>3242550823708</v>
      </c>
      <c r="Z51" s="5">
        <v>2331686331402</v>
      </c>
      <c r="AA51" s="2">
        <v>1632453613659</v>
      </c>
    </row>
    <row r="52" spans="2:27" ht="15.5" x14ac:dyDescent="0.35">
      <c r="C52" t="s">
        <v>85</v>
      </c>
      <c r="D52" s="5">
        <v>-1315543000000</v>
      </c>
      <c r="E52" s="5">
        <v>-1365587000000</v>
      </c>
      <c r="F52" s="5">
        <v>-1297981000000</v>
      </c>
      <c r="G52" s="5">
        <v>-1059385000000</v>
      </c>
      <c r="I52" s="5">
        <v>-4945520000000</v>
      </c>
      <c r="J52" s="5">
        <v>-4868201000000</v>
      </c>
      <c r="K52" s="5">
        <v>-5518539000000</v>
      </c>
      <c r="L52" s="5">
        <v>-5565971000000</v>
      </c>
      <c r="M52" s="5">
        <v>-5104283000000</v>
      </c>
      <c r="N52" s="5">
        <v>-3805701000000</v>
      </c>
      <c r="O52" s="5">
        <v>-3459707000000</v>
      </c>
      <c r="P52" s="5">
        <v>-2616017000000</v>
      </c>
      <c r="Q52" s="5">
        <v>-2203687000000</v>
      </c>
      <c r="R52" s="5">
        <v>-1985294635043</v>
      </c>
      <c r="S52" s="5">
        <v>-1928946147173</v>
      </c>
      <c r="T52" s="5">
        <v>-2127570139929</v>
      </c>
      <c r="U52" s="5">
        <v>-3267634958535</v>
      </c>
      <c r="V52" s="5">
        <v>-3771876841713</v>
      </c>
      <c r="W52" s="5">
        <v>-3607549568193</v>
      </c>
      <c r="X52" s="5">
        <v>-3291055163693</v>
      </c>
      <c r="Y52" s="5">
        <v>-3011765532656</v>
      </c>
      <c r="Z52" s="5">
        <v>-2115923956080</v>
      </c>
      <c r="AA52" s="2">
        <v>-1473863801507</v>
      </c>
    </row>
    <row r="53" spans="2:27" ht="15.5" x14ac:dyDescent="0.35">
      <c r="C53" t="s">
        <v>86</v>
      </c>
      <c r="D53" s="5">
        <v>116631000000</v>
      </c>
      <c r="E53" s="5">
        <v>141008000000</v>
      </c>
      <c r="F53" s="5">
        <v>122886000000</v>
      </c>
      <c r="G53" s="5">
        <v>97367000000</v>
      </c>
      <c r="I53" s="5">
        <v>496026000000</v>
      </c>
      <c r="J53" s="5">
        <v>492554000000</v>
      </c>
      <c r="K53" s="5">
        <v>572803000000</v>
      </c>
      <c r="L53" s="5">
        <v>481232000000</v>
      </c>
      <c r="M53" s="5">
        <v>319491000000</v>
      </c>
      <c r="N53" s="5">
        <v>535594000000</v>
      </c>
      <c r="O53" s="5">
        <v>646284000000</v>
      </c>
      <c r="P53" s="5">
        <v>504442000000</v>
      </c>
      <c r="Q53" s="5">
        <v>246274000000</v>
      </c>
      <c r="R53" s="5">
        <v>441904596718</v>
      </c>
      <c r="S53" s="5">
        <v>184202062928</v>
      </c>
      <c r="T53" s="5">
        <v>378004962574</v>
      </c>
      <c r="U53" s="5">
        <v>586636789522</v>
      </c>
      <c r="V53" s="5">
        <v>582592878914</v>
      </c>
      <c r="W53" s="5">
        <v>421581455435</v>
      </c>
      <c r="X53" s="5">
        <v>351445696656</v>
      </c>
      <c r="Y53" s="5">
        <v>230785291052</v>
      </c>
      <c r="Z53" s="5">
        <v>215762375322</v>
      </c>
      <c r="AA53" s="2">
        <v>158589812152</v>
      </c>
    </row>
    <row r="54" spans="2:27" ht="15.5" x14ac:dyDescent="0.35">
      <c r="C54" t="s">
        <v>87</v>
      </c>
      <c r="D54" s="5">
        <v>-115723000000</v>
      </c>
      <c r="E54" s="5">
        <v>-121986000000</v>
      </c>
      <c r="F54" s="5">
        <v>-117103000000</v>
      </c>
      <c r="G54" s="5">
        <v>-112734000000</v>
      </c>
      <c r="I54" s="5">
        <v>-459791000000</v>
      </c>
      <c r="J54" s="5">
        <v>-427634000000</v>
      </c>
      <c r="K54" s="5">
        <v>-463471000000</v>
      </c>
      <c r="L54" s="5">
        <v>-444720000000</v>
      </c>
      <c r="M54" s="5">
        <v>-324318000000</v>
      </c>
      <c r="N54" s="5">
        <v>-390193000000</v>
      </c>
      <c r="O54" s="5">
        <v>-438745000000</v>
      </c>
      <c r="P54" s="5">
        <v>-376127000000</v>
      </c>
      <c r="Q54" s="5">
        <v>-392306000000</v>
      </c>
      <c r="R54" s="5">
        <v>-387547728832</v>
      </c>
      <c r="S54" s="5">
        <v>-473479499028</v>
      </c>
      <c r="T54" s="5">
        <v>-381193771090</v>
      </c>
      <c r="U54" s="5">
        <v>-444601584280</v>
      </c>
      <c r="V54" s="5">
        <v>-436717373617</v>
      </c>
      <c r="W54" s="5">
        <v>-292158493594</v>
      </c>
      <c r="X54" s="5">
        <v>-211264870283</v>
      </c>
      <c r="Y54" s="5">
        <v>-158101763870</v>
      </c>
      <c r="Z54" s="5">
        <v>-141309140133</v>
      </c>
      <c r="AA54" s="2">
        <v>-109672944328</v>
      </c>
    </row>
    <row r="55" spans="2:27" ht="15.5" x14ac:dyDescent="0.35">
      <c r="C55" t="s">
        <v>89</v>
      </c>
      <c r="D55" s="5">
        <v>-72707000000</v>
      </c>
      <c r="E55" s="5">
        <v>-70244000000</v>
      </c>
      <c r="F55" s="5">
        <v>-71752000000</v>
      </c>
      <c r="G55" s="5">
        <v>-64997000000</v>
      </c>
      <c r="I55" s="5">
        <v>-269918000000</v>
      </c>
      <c r="J55" s="5">
        <v>-236267000000</v>
      </c>
      <c r="K55" s="5">
        <v>-265262000000</v>
      </c>
      <c r="L55" s="5">
        <v>-234059000000</v>
      </c>
      <c r="M55" s="5">
        <v>-139376000000</v>
      </c>
      <c r="N55" s="5">
        <v>-191242000000</v>
      </c>
      <c r="O55" s="5">
        <v>-242512000000</v>
      </c>
      <c r="P55" s="5">
        <v>-181958000000</v>
      </c>
      <c r="Q55" s="5">
        <v>-180197000000</v>
      </c>
      <c r="R55" s="5">
        <v>-152903681756</v>
      </c>
      <c r="S55" s="5">
        <v>-201700082544</v>
      </c>
      <c r="T55" s="5">
        <v>-156615676555</v>
      </c>
      <c r="U55" s="5">
        <v>-194442284768</v>
      </c>
      <c r="V55" s="5">
        <v>-191227520037</v>
      </c>
      <c r="W55" s="5">
        <v>-97668332959</v>
      </c>
      <c r="X55" s="5">
        <v>-64530310152</v>
      </c>
      <c r="Y55" s="5">
        <v>-36696601539</v>
      </c>
      <c r="Z55" s="5">
        <v>-27834180121</v>
      </c>
      <c r="AA55" s="2">
        <v>-21372770915</v>
      </c>
    </row>
    <row r="56" spans="2:27" ht="15.5" x14ac:dyDescent="0.35">
      <c r="C56" t="s">
        <v>88</v>
      </c>
      <c r="D56" s="5">
        <v>-43016000000</v>
      </c>
      <c r="E56" s="5">
        <v>-51742000000</v>
      </c>
      <c r="F56" s="5">
        <v>-45351000000</v>
      </c>
      <c r="G56" s="5">
        <v>-47737000000</v>
      </c>
      <c r="I56" s="5">
        <v>-189873000000</v>
      </c>
      <c r="J56" s="5">
        <v>-191367000000</v>
      </c>
      <c r="K56" s="5">
        <v>-198209000000</v>
      </c>
      <c r="L56" s="5">
        <v>-210661000000</v>
      </c>
      <c r="M56" s="5">
        <v>-184942000000</v>
      </c>
      <c r="N56" s="5">
        <v>-198951000000</v>
      </c>
      <c r="O56" s="5">
        <v>-196233000000</v>
      </c>
      <c r="P56" s="5">
        <v>-194169000000</v>
      </c>
      <c r="Q56" s="5">
        <v>-212109000000</v>
      </c>
      <c r="R56" s="5">
        <v>-234644047076</v>
      </c>
      <c r="S56" s="5">
        <v>-271779416484</v>
      </c>
      <c r="T56" s="5">
        <v>-224578094535</v>
      </c>
      <c r="U56" s="5">
        <v>-250159299512</v>
      </c>
      <c r="V56" s="5">
        <v>-245489853580</v>
      </c>
      <c r="W56" s="5">
        <v>-194490160635</v>
      </c>
      <c r="X56" s="5">
        <v>-146734560131</v>
      </c>
      <c r="Y56" s="5">
        <v>-121405162331</v>
      </c>
      <c r="Z56" s="5">
        <v>-113474960012</v>
      </c>
      <c r="AA56" s="2">
        <v>-88300173413</v>
      </c>
    </row>
    <row r="57" spans="2:27" ht="15.5" x14ac:dyDescent="0.35">
      <c r="C57" t="s">
        <v>91</v>
      </c>
      <c r="D57" s="5">
        <v>908000000</v>
      </c>
      <c r="E57" s="5">
        <v>19022000000</v>
      </c>
      <c r="F57" s="5">
        <v>5783000000</v>
      </c>
      <c r="G57" s="5">
        <v>-15367000000</v>
      </c>
      <c r="I57" s="5">
        <v>36235000000</v>
      </c>
      <c r="J57" s="5">
        <v>64920000000</v>
      </c>
      <c r="K57" s="5">
        <v>109332000000</v>
      </c>
      <c r="L57" s="5">
        <v>36512000000</v>
      </c>
      <c r="M57" s="5">
        <v>-4827000000</v>
      </c>
      <c r="N57" s="5">
        <v>145401000000</v>
      </c>
      <c r="O57" s="5">
        <v>207539000000</v>
      </c>
      <c r="P57" s="5">
        <v>128315000000</v>
      </c>
      <c r="Q57" s="5">
        <v>-146032000000</v>
      </c>
      <c r="R57" s="5">
        <v>54356867886</v>
      </c>
      <c r="S57" s="5">
        <v>-289277436100</v>
      </c>
      <c r="T57" s="5">
        <v>-3188808516</v>
      </c>
      <c r="U57" s="5">
        <v>142035205242</v>
      </c>
      <c r="V57" s="5">
        <v>145875505297</v>
      </c>
      <c r="W57" s="5">
        <v>129422961841</v>
      </c>
      <c r="X57" s="5">
        <v>140180826373</v>
      </c>
      <c r="Y57" s="5">
        <v>72683527182</v>
      </c>
      <c r="Z57" s="5">
        <v>74453235189</v>
      </c>
      <c r="AA57" s="2">
        <v>48916867824</v>
      </c>
    </row>
    <row r="58" spans="2:27" ht="15.5" x14ac:dyDescent="0.35">
      <c r="C58" t="s">
        <v>92</v>
      </c>
      <c r="D58" s="5">
        <v>31161000000</v>
      </c>
      <c r="E58" s="5">
        <v>30378000000</v>
      </c>
      <c r="F58" s="5">
        <v>21328000000</v>
      </c>
      <c r="G58" s="5">
        <v>-30565000000</v>
      </c>
      <c r="I58" s="5">
        <v>18805000000</v>
      </c>
      <c r="J58" s="5">
        <v>-49071000000</v>
      </c>
      <c r="K58" s="5">
        <v>-151325000000</v>
      </c>
      <c r="L58" s="5">
        <v>-245561000000</v>
      </c>
      <c r="M58" s="5">
        <v>-18821000000</v>
      </c>
      <c r="N58" s="5">
        <v>-98595000000</v>
      </c>
      <c r="O58" s="5">
        <v>-97498000000</v>
      </c>
      <c r="P58" s="5">
        <v>-94326000000</v>
      </c>
      <c r="Q58" s="5">
        <v>-91450000000</v>
      </c>
      <c r="R58" s="5">
        <v>-45840236677</v>
      </c>
      <c r="S58" s="5">
        <v>-154312046082</v>
      </c>
      <c r="T58" s="5">
        <v>27773591343</v>
      </c>
      <c r="U58" s="5">
        <v>-130765344394</v>
      </c>
      <c r="V58" s="5">
        <v>-126047282430</v>
      </c>
      <c r="W58" s="5">
        <v>-95410060743</v>
      </c>
      <c r="X58" s="5">
        <v>-47059471607</v>
      </c>
      <c r="Y58" s="5">
        <v>-11434052588</v>
      </c>
      <c r="Z58" s="5">
        <v>-30393935820</v>
      </c>
      <c r="AA58" s="2">
        <v>-2085618047</v>
      </c>
    </row>
    <row r="59" spans="2:27" ht="15.5" x14ac:dyDescent="0.35">
      <c r="C59" t="s">
        <v>94</v>
      </c>
      <c r="D59" s="5">
        <v>777000000</v>
      </c>
      <c r="E59" s="5">
        <v>836000000</v>
      </c>
      <c r="F59" s="5">
        <v>1481000000</v>
      </c>
      <c r="G59" s="5">
        <v>2138000000</v>
      </c>
      <c r="I59" s="5">
        <v>7305000000</v>
      </c>
      <c r="J59" s="5">
        <v>18191000000</v>
      </c>
      <c r="K59" s="5">
        <v>10571000000</v>
      </c>
      <c r="L59" s="5">
        <v>1047000000</v>
      </c>
      <c r="M59" s="5">
        <v>1002000000</v>
      </c>
      <c r="N59" s="5">
        <v>4112000000</v>
      </c>
      <c r="O59" s="5">
        <v>1696000000</v>
      </c>
      <c r="P59" s="5">
        <v>2513000000</v>
      </c>
      <c r="Q59" s="5">
        <v>5368000000</v>
      </c>
      <c r="R59" s="5">
        <v>5369744953</v>
      </c>
      <c r="S59" s="5">
        <v>1333220117</v>
      </c>
      <c r="T59" s="5">
        <v>3164314675</v>
      </c>
      <c r="U59" s="5">
        <v>1005590346</v>
      </c>
      <c r="V59" s="5">
        <v>1358100592</v>
      </c>
      <c r="W59" s="5">
        <v>370547639</v>
      </c>
      <c r="X59" s="5">
        <v>195172705</v>
      </c>
      <c r="Y59" s="5">
        <v>326088268</v>
      </c>
      <c r="Z59" s="5">
        <v>605159974</v>
      </c>
      <c r="AA59" s="2">
        <v>370795502</v>
      </c>
    </row>
    <row r="60" spans="2:27" ht="15.5" x14ac:dyDescent="0.35">
      <c r="C60" t="s">
        <v>26</v>
      </c>
      <c r="D60" s="5">
        <v>-12087000000</v>
      </c>
      <c r="E60" s="5">
        <v>-16262000000</v>
      </c>
      <c r="F60" s="5">
        <v>-14688000000</v>
      </c>
      <c r="G60" s="5">
        <v>-14722000000</v>
      </c>
      <c r="I60" s="5">
        <v>-59376000000</v>
      </c>
      <c r="J60" s="5">
        <v>-68319000000</v>
      </c>
      <c r="K60" s="5">
        <v>-69647000000</v>
      </c>
      <c r="L60" s="5">
        <v>-72090000000</v>
      </c>
      <c r="M60" s="5">
        <v>-62711000000</v>
      </c>
      <c r="N60" s="5">
        <v>-74175000000</v>
      </c>
      <c r="O60" s="5">
        <v>-91107000000</v>
      </c>
      <c r="P60" s="5">
        <v>-92937000000</v>
      </c>
      <c r="Q60" s="5">
        <v>-96907000000</v>
      </c>
      <c r="R60" s="5">
        <v>-106578193545</v>
      </c>
      <c r="S60" s="5">
        <v>-129243720389</v>
      </c>
      <c r="T60" s="5">
        <v>-158260181729</v>
      </c>
      <c r="U60" s="5">
        <v>-149932393236</v>
      </c>
      <c r="V60" s="5">
        <v>-122557991175</v>
      </c>
      <c r="W60" s="5">
        <v>-87790617495</v>
      </c>
      <c r="X60" s="5">
        <v>-48767869899</v>
      </c>
      <c r="Y60" s="5">
        <v>-33169335299</v>
      </c>
      <c r="Z60" s="5">
        <v>-25224774181</v>
      </c>
      <c r="AA60" s="2">
        <v>-4701443158</v>
      </c>
    </row>
    <row r="61" spans="2:27" ht="15.5" x14ac:dyDescent="0.35">
      <c r="C61" t="s">
        <v>95</v>
      </c>
      <c r="Q61" s="5">
        <v>-1358000000</v>
      </c>
      <c r="R61" s="5">
        <v>716499797</v>
      </c>
      <c r="S61" s="5">
        <v>-12699660951</v>
      </c>
      <c r="T61" s="5">
        <v>-9965468974</v>
      </c>
      <c r="U61" s="5">
        <v>-147513340</v>
      </c>
      <c r="V61" s="5">
        <v>-11343082454</v>
      </c>
      <c r="W61" s="5">
        <v>-15995754104</v>
      </c>
      <c r="X61" s="5">
        <v>476708446</v>
      </c>
      <c r="Y61" s="5">
        <v>11512687788</v>
      </c>
      <c r="Z61" s="5">
        <v>-1743242278</v>
      </c>
      <c r="AA61" s="2">
        <v>-1010087335</v>
      </c>
    </row>
    <row r="62" spans="2:27" ht="15.5" x14ac:dyDescent="0.35">
      <c r="C62" t="s">
        <v>93</v>
      </c>
      <c r="Q62" s="5">
        <v>261000000</v>
      </c>
      <c r="R62" s="5">
        <v>44471224202</v>
      </c>
      <c r="S62" s="5">
        <v>2891426596</v>
      </c>
      <c r="T62" s="5">
        <v>3127421741</v>
      </c>
      <c r="U62" s="5">
        <v>16514502644</v>
      </c>
      <c r="V62" s="5">
        <v>646718541</v>
      </c>
      <c r="W62" s="5">
        <v>152744875</v>
      </c>
      <c r="X62" s="5">
        <v>347461133</v>
      </c>
      <c r="Y62" s="5">
        <v>238380795</v>
      </c>
      <c r="Z62" s="5">
        <v>891582843</v>
      </c>
      <c r="AA62" s="2">
        <v>-464949722</v>
      </c>
    </row>
    <row r="63" spans="2:27" ht="15.5" x14ac:dyDescent="0.35">
      <c r="C63" t="s">
        <v>98</v>
      </c>
      <c r="S63" s="5">
        <v>-9695681653</v>
      </c>
      <c r="T63" s="5">
        <v>283367102</v>
      </c>
      <c r="U63" s="5">
        <v>-1263090705</v>
      </c>
      <c r="V63" s="5">
        <v>-7259243705</v>
      </c>
      <c r="W63" s="5">
        <v>1384447377</v>
      </c>
    </row>
    <row r="64" spans="2:27" ht="15.5" x14ac:dyDescent="0.35">
      <c r="C64" t="s">
        <v>99</v>
      </c>
      <c r="D64" s="5">
        <v>31161000000</v>
      </c>
      <c r="E64" s="5">
        <v>30378000000</v>
      </c>
      <c r="F64" s="5">
        <v>21328000000</v>
      </c>
      <c r="G64" s="5">
        <v>-30565000000</v>
      </c>
      <c r="I64" s="5">
        <v>18805000000</v>
      </c>
      <c r="J64" s="5">
        <v>-49071000000</v>
      </c>
      <c r="K64" s="5">
        <v>-151325000000</v>
      </c>
      <c r="L64" s="5">
        <v>-245561000000</v>
      </c>
      <c r="M64" s="5">
        <v>-18821000000</v>
      </c>
      <c r="N64" s="5">
        <v>-98595000000</v>
      </c>
      <c r="O64" s="5">
        <v>-97498000000</v>
      </c>
      <c r="P64" s="5">
        <v>-94326000000</v>
      </c>
      <c r="Q64" s="5">
        <v>-91450000000</v>
      </c>
      <c r="R64" s="5">
        <v>-45840236677</v>
      </c>
      <c r="S64" s="5">
        <v>-154312046082</v>
      </c>
      <c r="T64" s="5">
        <v>27773591343</v>
      </c>
      <c r="U64" s="5">
        <v>-130765344394</v>
      </c>
      <c r="V64" s="5">
        <v>-126047282430</v>
      </c>
      <c r="W64" s="5">
        <v>-95410060743</v>
      </c>
      <c r="X64" s="5">
        <v>-47059471607</v>
      </c>
      <c r="Y64" s="5">
        <v>-11434052588</v>
      </c>
      <c r="Z64" s="5">
        <v>-30393935820</v>
      </c>
      <c r="AA64" s="2">
        <v>-2085618047</v>
      </c>
    </row>
    <row r="65" spans="3:27" ht="15.5" x14ac:dyDescent="0.35">
      <c r="C65" t="s">
        <v>28</v>
      </c>
      <c r="D65" s="5">
        <v>32069000000</v>
      </c>
      <c r="E65" s="5">
        <v>49400000000</v>
      </c>
      <c r="F65" s="5">
        <v>27111000000</v>
      </c>
      <c r="G65" s="5">
        <v>-45932000000</v>
      </c>
      <c r="I65" s="5">
        <v>55040000000</v>
      </c>
      <c r="J65" s="5">
        <v>15849000000</v>
      </c>
      <c r="K65" s="5">
        <v>-41993000000</v>
      </c>
      <c r="L65" s="5">
        <v>-209049000000</v>
      </c>
      <c r="M65" s="5">
        <v>-23648000000</v>
      </c>
      <c r="N65" s="5">
        <v>46806000000</v>
      </c>
      <c r="O65" s="5">
        <v>110041000000</v>
      </c>
      <c r="P65" s="5">
        <v>33989000000</v>
      </c>
      <c r="Q65" s="5">
        <v>-237482000000</v>
      </c>
      <c r="R65" s="5">
        <v>8516631209</v>
      </c>
      <c r="S65" s="5">
        <v>-443589482182</v>
      </c>
      <c r="T65" s="5">
        <v>24584782827</v>
      </c>
      <c r="U65" s="5">
        <v>11269860848</v>
      </c>
      <c r="V65" s="5">
        <v>19828222867</v>
      </c>
      <c r="W65" s="5">
        <v>34012901098</v>
      </c>
      <c r="X65" s="5">
        <v>93121354766</v>
      </c>
      <c r="Y65" s="5">
        <v>61249474594</v>
      </c>
      <c r="Z65" s="5">
        <v>44059299369</v>
      </c>
      <c r="AA65" s="2">
        <v>46831249777</v>
      </c>
    </row>
    <row r="66" spans="3:27" ht="15.5" x14ac:dyDescent="0.35">
      <c r="C66" t="s">
        <v>27</v>
      </c>
      <c r="D66" s="5">
        <v>-7092000000</v>
      </c>
      <c r="E66" s="5">
        <v>-25154000000</v>
      </c>
      <c r="F66" s="5">
        <v>-5849000000</v>
      </c>
      <c r="G66" s="5">
        <v>10232000000</v>
      </c>
      <c r="I66" s="5">
        <v>-25714000000</v>
      </c>
      <c r="J66" s="5">
        <v>-12524000000</v>
      </c>
      <c r="K66" s="5">
        <v>24678000000</v>
      </c>
      <c r="L66" s="5">
        <v>-9054000000</v>
      </c>
      <c r="M66" s="5">
        <v>11871000000</v>
      </c>
      <c r="N66" s="5">
        <v>-18540000000</v>
      </c>
      <c r="O66" s="5">
        <v>-30265000000</v>
      </c>
      <c r="P66" s="5">
        <v>-8055000000</v>
      </c>
      <c r="Q66" s="5">
        <v>-117443000000</v>
      </c>
      <c r="R66" s="5">
        <v>4532149718</v>
      </c>
      <c r="S66" s="5">
        <v>81558564075</v>
      </c>
      <c r="T66" s="5">
        <v>-22520727373</v>
      </c>
      <c r="U66" s="5">
        <v>-2892352196</v>
      </c>
      <c r="V66" s="5">
        <v>-4766749335</v>
      </c>
      <c r="W66" s="5">
        <v>-10560634634</v>
      </c>
      <c r="X66" s="5">
        <v>-31960990892</v>
      </c>
      <c r="Y66" s="5">
        <v>-24015006007</v>
      </c>
      <c r="Z66" s="5">
        <v>-16805692651</v>
      </c>
      <c r="AA66" s="2">
        <v>-25632022624</v>
      </c>
    </row>
    <row r="67" spans="3:27" ht="15.5" x14ac:dyDescent="0.35">
      <c r="C67" t="s">
        <v>324</v>
      </c>
      <c r="Q67" s="5">
        <v>-112012000000</v>
      </c>
      <c r="T67" s="5">
        <v>-16288272916</v>
      </c>
      <c r="U67" s="5">
        <v>-6658277600</v>
      </c>
      <c r="V67" s="5">
        <v>-8537403477</v>
      </c>
      <c r="W67" s="5">
        <v>-10209592415</v>
      </c>
      <c r="X67" s="5">
        <v>-17975076975</v>
      </c>
      <c r="Y67" s="5">
        <v>-6013784868</v>
      </c>
    </row>
    <row r="68" spans="3:27" ht="15.5" x14ac:dyDescent="0.35">
      <c r="C68" t="s">
        <v>325</v>
      </c>
      <c r="E68" s="5">
        <v>-25154000000</v>
      </c>
      <c r="F68" s="5">
        <v>-5849000000</v>
      </c>
      <c r="I68" s="5">
        <v>-25714000000</v>
      </c>
      <c r="J68" s="5">
        <v>-12524000000</v>
      </c>
      <c r="K68" s="5">
        <v>24678000000</v>
      </c>
      <c r="L68" s="5">
        <v>-9054000000</v>
      </c>
      <c r="M68" s="5">
        <v>11871000000</v>
      </c>
      <c r="N68" s="5">
        <v>-18540000000</v>
      </c>
      <c r="O68" s="5">
        <v>-30265000000</v>
      </c>
      <c r="P68" s="5">
        <v>-8055000000</v>
      </c>
      <c r="Q68" s="5">
        <v>-5431000000</v>
      </c>
      <c r="R68" s="5">
        <v>4532149718</v>
      </c>
      <c r="S68" s="5">
        <v>81558564075</v>
      </c>
      <c r="T68" s="5">
        <v>-6232454457</v>
      </c>
      <c r="U68" s="5">
        <v>3765925404</v>
      </c>
      <c r="V68" s="5">
        <v>3770654142</v>
      </c>
      <c r="W68" s="5">
        <v>-351042219</v>
      </c>
      <c r="X68" s="5">
        <v>-13985913917</v>
      </c>
      <c r="Y68" s="5">
        <v>-18001221139</v>
      </c>
      <c r="Z68" s="5">
        <v>-16805692651</v>
      </c>
      <c r="AA68" s="2">
        <v>-25632022624</v>
      </c>
    </row>
    <row r="69" spans="3:27" ht="15.5" x14ac:dyDescent="0.35">
      <c r="C69" t="s">
        <v>326</v>
      </c>
      <c r="D69" s="5">
        <v>-7092000000</v>
      </c>
      <c r="E69" s="5">
        <v>-25154000000</v>
      </c>
      <c r="F69" s="5">
        <v>-5849000000</v>
      </c>
      <c r="G69" s="5">
        <v>10232000000</v>
      </c>
      <c r="I69" s="5">
        <v>-25714000000</v>
      </c>
      <c r="J69" s="5">
        <v>-12524000000</v>
      </c>
      <c r="K69" s="5">
        <v>24678000000</v>
      </c>
      <c r="L69" s="5">
        <v>-9054000000</v>
      </c>
      <c r="M69" s="5">
        <v>11871000000</v>
      </c>
      <c r="N69" s="5">
        <v>-18540000000</v>
      </c>
      <c r="O69" s="5">
        <v>-30265000000</v>
      </c>
      <c r="P69" s="5">
        <v>-8055000000</v>
      </c>
      <c r="Q69" s="5">
        <v>-117443000000</v>
      </c>
      <c r="R69" s="5">
        <v>4532149718</v>
      </c>
      <c r="S69" s="5">
        <v>81558564075</v>
      </c>
      <c r="T69" s="5">
        <v>-22520727373</v>
      </c>
      <c r="U69" s="5">
        <v>-2892352196</v>
      </c>
      <c r="V69" s="5">
        <v>-4766749335</v>
      </c>
      <c r="W69" s="5">
        <v>-10560634634</v>
      </c>
      <c r="X69" s="5">
        <v>-31960990892</v>
      </c>
      <c r="Y69" s="5">
        <v>-24015006007</v>
      </c>
      <c r="Z69" s="5">
        <v>-16805692651</v>
      </c>
      <c r="AA69" s="2">
        <v>-25632022624</v>
      </c>
    </row>
    <row r="70" spans="3:27" ht="15.5" x14ac:dyDescent="0.35">
      <c r="C70" t="s">
        <v>100</v>
      </c>
      <c r="D70" s="5">
        <v>24977000000</v>
      </c>
      <c r="E70" s="5">
        <v>24246000000</v>
      </c>
      <c r="F70" s="5">
        <v>21262000000</v>
      </c>
      <c r="G70" s="5">
        <v>-35700000000</v>
      </c>
      <c r="I70" s="5">
        <v>29326000000</v>
      </c>
      <c r="J70" s="5">
        <v>3325000000</v>
      </c>
      <c r="K70" s="5">
        <v>-17315000000</v>
      </c>
      <c r="L70" s="5">
        <v>-218103000000</v>
      </c>
      <c r="M70" s="5">
        <v>-11777000000</v>
      </c>
      <c r="N70" s="5">
        <v>28266000000</v>
      </c>
      <c r="O70" s="5">
        <v>79776000000</v>
      </c>
      <c r="P70" s="5">
        <v>25934000000</v>
      </c>
      <c r="Q70" s="5">
        <v>-354925000000</v>
      </c>
      <c r="R70" s="5">
        <v>13048780927</v>
      </c>
      <c r="S70" s="5">
        <v>-362030918107</v>
      </c>
      <c r="T70" s="5">
        <v>2064055454</v>
      </c>
      <c r="U70" s="5">
        <v>8377508652</v>
      </c>
      <c r="V70" s="5">
        <v>15061473532</v>
      </c>
      <c r="W70" s="5">
        <v>23452266464</v>
      </c>
      <c r="X70" s="5">
        <v>61160363874</v>
      </c>
      <c r="Y70" s="5">
        <v>37234468587</v>
      </c>
      <c r="Z70" s="5">
        <v>27253606718</v>
      </c>
      <c r="AA70" s="2">
        <v>21199227153</v>
      </c>
    </row>
    <row r="71" spans="3:27" ht="15.5" x14ac:dyDescent="0.35">
      <c r="C71" t="s">
        <v>101</v>
      </c>
      <c r="X71" s="5">
        <v>-12057704</v>
      </c>
      <c r="Y71" s="5">
        <v>-18976540</v>
      </c>
      <c r="Z71" s="5">
        <v>-75846</v>
      </c>
      <c r="AA71" s="2">
        <v>-2784591</v>
      </c>
    </row>
    <row r="72" spans="3:27" ht="15.5" x14ac:dyDescent="0.35">
      <c r="C72" t="s">
        <v>102</v>
      </c>
      <c r="D72" s="5">
        <v>24977000000</v>
      </c>
      <c r="E72" s="5">
        <v>24246000000</v>
      </c>
      <c r="F72" s="5">
        <v>21262000000</v>
      </c>
      <c r="G72" s="5">
        <v>-35700000000</v>
      </c>
      <c r="I72" s="5">
        <v>29326000000</v>
      </c>
      <c r="J72" s="5">
        <v>3325000000</v>
      </c>
      <c r="K72" s="5">
        <v>-17315000000</v>
      </c>
      <c r="L72" s="5">
        <v>-218103000000</v>
      </c>
      <c r="M72" s="5">
        <v>-11777000000</v>
      </c>
      <c r="N72" s="5">
        <v>28266000000</v>
      </c>
      <c r="O72" s="5">
        <v>79776000000</v>
      </c>
      <c r="P72" s="5">
        <v>25934000000</v>
      </c>
      <c r="Q72" s="5">
        <v>-354925000000</v>
      </c>
      <c r="R72" s="5">
        <v>13048780927</v>
      </c>
      <c r="S72" s="5">
        <v>-362030918107</v>
      </c>
      <c r="T72" s="5">
        <v>2064055454</v>
      </c>
      <c r="U72" s="5">
        <v>8377508652</v>
      </c>
      <c r="V72" s="5">
        <v>15061473532</v>
      </c>
      <c r="W72" s="5">
        <v>23452266464</v>
      </c>
      <c r="X72" s="5">
        <v>61148306170</v>
      </c>
      <c r="Y72" s="5">
        <v>37215492047</v>
      </c>
      <c r="Z72" s="5">
        <v>27253530872</v>
      </c>
      <c r="AA72" s="2">
        <v>21196442562</v>
      </c>
    </row>
    <row r="73" spans="3:27" ht="15.5" x14ac:dyDescent="0.35">
      <c r="C73" t="s">
        <v>103</v>
      </c>
      <c r="E73" s="5">
        <v>5191000000</v>
      </c>
      <c r="I73" s="5">
        <v>5191000000</v>
      </c>
      <c r="J73" s="5">
        <v>7469000000</v>
      </c>
      <c r="K73" s="5">
        <v>11815000000</v>
      </c>
      <c r="L73" s="5">
        <v>6904000000</v>
      </c>
      <c r="M73" s="5">
        <v>4561000000</v>
      </c>
      <c r="N73" s="5">
        <v>-1095000000</v>
      </c>
      <c r="O73" s="5">
        <v>-4051000000</v>
      </c>
      <c r="P73" s="5">
        <v>23242000000</v>
      </c>
      <c r="Q73" s="5">
        <v>3406000000</v>
      </c>
      <c r="R73" s="5">
        <v>-4450967218</v>
      </c>
      <c r="S73" s="5">
        <v>6115502926</v>
      </c>
    </row>
    <row r="74" spans="3:27" ht="15.5" x14ac:dyDescent="0.35">
      <c r="C74" t="s">
        <v>104</v>
      </c>
      <c r="D74" s="5">
        <v>24977000000</v>
      </c>
      <c r="E74" s="5">
        <v>29437000000</v>
      </c>
      <c r="F74" s="5">
        <v>21262000000</v>
      </c>
      <c r="G74" s="5">
        <v>-35700000000</v>
      </c>
      <c r="I74" s="5">
        <v>34517000000</v>
      </c>
      <c r="J74" s="5">
        <v>10794000000</v>
      </c>
      <c r="K74" s="5">
        <v>-5500000000</v>
      </c>
      <c r="L74" s="5">
        <v>-211199000000</v>
      </c>
      <c r="M74" s="5">
        <v>-7216000000</v>
      </c>
      <c r="N74" s="5">
        <v>27171000000</v>
      </c>
      <c r="O74" s="5">
        <v>75725000000</v>
      </c>
      <c r="P74" s="5">
        <v>49176000000</v>
      </c>
      <c r="Q74" s="5">
        <v>-351519000000</v>
      </c>
      <c r="R74" s="5">
        <v>8597813709</v>
      </c>
      <c r="S74" s="5">
        <v>-355915415181</v>
      </c>
      <c r="T74" s="5">
        <v>2064055454</v>
      </c>
      <c r="U74" s="5">
        <v>8377508652</v>
      </c>
      <c r="V74" s="5">
        <v>15061473532</v>
      </c>
      <c r="W74" s="5">
        <v>23452266464</v>
      </c>
    </row>
    <row r="75" spans="3:27" ht="15.5" x14ac:dyDescent="0.35">
      <c r="C75" t="s">
        <v>105</v>
      </c>
      <c r="D75" s="5">
        <v>24977000000</v>
      </c>
      <c r="E75" s="5">
        <v>24246000000</v>
      </c>
      <c r="F75" s="5">
        <v>21262000000</v>
      </c>
      <c r="G75" s="5">
        <v>-35700000000</v>
      </c>
      <c r="I75" s="5">
        <v>29326000000</v>
      </c>
      <c r="J75" s="5">
        <v>3325000000</v>
      </c>
      <c r="K75" s="5">
        <v>-17315000000</v>
      </c>
      <c r="L75" s="5">
        <v>-218103000000</v>
      </c>
      <c r="M75" s="5">
        <v>-11777000000</v>
      </c>
      <c r="N75" s="5">
        <v>28266000000</v>
      </c>
      <c r="O75" s="5">
        <v>79776000000</v>
      </c>
      <c r="P75" s="5">
        <v>25934000000</v>
      </c>
      <c r="Q75" s="5">
        <v>-354925000000</v>
      </c>
      <c r="R75" s="5">
        <v>13048780927</v>
      </c>
      <c r="S75" s="5">
        <v>-362030918107</v>
      </c>
      <c r="T75" s="5">
        <v>2064055454</v>
      </c>
      <c r="U75" s="5">
        <v>8377508652</v>
      </c>
      <c r="V75" s="5">
        <v>15061473532</v>
      </c>
      <c r="W75" s="5">
        <v>23452266464</v>
      </c>
      <c r="X75" s="5">
        <v>61148306170</v>
      </c>
      <c r="Y75" s="5">
        <v>37215492047</v>
      </c>
      <c r="Z75" s="5">
        <v>27253530872</v>
      </c>
      <c r="AA75" s="2">
        <v>21196442562</v>
      </c>
    </row>
    <row r="76" spans="3:27" ht="15.5" x14ac:dyDescent="0.35">
      <c r="C76" t="s">
        <v>7</v>
      </c>
      <c r="D76" s="5">
        <v>24977000000</v>
      </c>
      <c r="E76" s="5">
        <v>29437000000</v>
      </c>
      <c r="F76" s="5">
        <v>21262000000</v>
      </c>
      <c r="G76" s="5">
        <v>-35700000000</v>
      </c>
      <c r="I76" s="5">
        <v>34517000000</v>
      </c>
      <c r="J76" s="5">
        <v>10794000000</v>
      </c>
      <c r="K76" s="5">
        <v>-5500000000</v>
      </c>
      <c r="L76" s="5">
        <v>-211199000000</v>
      </c>
      <c r="M76" s="5">
        <v>-7216000000</v>
      </c>
      <c r="N76" s="5">
        <v>27171000000</v>
      </c>
      <c r="O76" s="5">
        <v>75725000000</v>
      </c>
      <c r="P76" s="5">
        <v>49176000000</v>
      </c>
      <c r="Q76" s="5">
        <v>-351519000000</v>
      </c>
      <c r="R76" s="5">
        <v>8597813709</v>
      </c>
      <c r="S76" s="5">
        <v>-346219733528</v>
      </c>
      <c r="T76" s="5">
        <v>1780688352</v>
      </c>
      <c r="U76" s="5">
        <v>9640599357</v>
      </c>
      <c r="V76" s="5">
        <v>22320717237</v>
      </c>
      <c r="W76" s="5">
        <v>22067819087</v>
      </c>
    </row>
    <row r="77" spans="3:27" ht="15.5" x14ac:dyDescent="0.35">
      <c r="C77" t="s">
        <v>107</v>
      </c>
      <c r="D77" s="5">
        <v>24977000000</v>
      </c>
      <c r="E77" s="5">
        <v>24246000000</v>
      </c>
      <c r="F77" s="5">
        <v>21262000000</v>
      </c>
      <c r="G77" s="5">
        <v>-35700000000</v>
      </c>
      <c r="I77" s="5">
        <v>29326000000</v>
      </c>
      <c r="J77" s="5">
        <v>3325000000</v>
      </c>
      <c r="K77" s="5">
        <v>-17315000000</v>
      </c>
      <c r="L77" s="5">
        <v>-218103000000</v>
      </c>
      <c r="M77" s="5">
        <v>-11777000000</v>
      </c>
      <c r="N77" s="5">
        <v>28266000000</v>
      </c>
      <c r="O77" s="5">
        <v>79776000000</v>
      </c>
      <c r="P77" s="5">
        <v>25934000000</v>
      </c>
      <c r="Q77" s="5">
        <v>-354925000000</v>
      </c>
      <c r="R77" s="5">
        <v>13048780927</v>
      </c>
      <c r="S77" s="5">
        <v>-362030918107</v>
      </c>
      <c r="T77" s="5">
        <v>2064055454</v>
      </c>
      <c r="U77" s="5">
        <v>8377508652</v>
      </c>
      <c r="V77" s="5">
        <v>15061473532</v>
      </c>
      <c r="W77" s="5">
        <v>23452266464</v>
      </c>
      <c r="X77" s="5">
        <v>61148306170</v>
      </c>
      <c r="Y77" s="5">
        <v>37215492047</v>
      </c>
      <c r="Z77" s="5">
        <v>27253530872</v>
      </c>
      <c r="AA77" s="2">
        <v>21196442562</v>
      </c>
    </row>
    <row r="78" spans="3:27" ht="15.5" x14ac:dyDescent="0.35">
      <c r="C78" t="s">
        <v>108</v>
      </c>
      <c r="D78" s="5">
        <v>24977000000</v>
      </c>
      <c r="E78" s="5">
        <v>29437000000</v>
      </c>
      <c r="F78" s="5">
        <v>21262000000</v>
      </c>
      <c r="G78" s="5">
        <v>-35700000000</v>
      </c>
      <c r="I78" s="5">
        <v>34517000000</v>
      </c>
      <c r="J78" s="5">
        <v>10794000000</v>
      </c>
      <c r="K78" s="5">
        <v>-5500000000</v>
      </c>
      <c r="L78" s="5">
        <v>-211199000000</v>
      </c>
      <c r="M78" s="5">
        <v>-7216000000</v>
      </c>
      <c r="N78" s="5">
        <v>27171000000</v>
      </c>
      <c r="O78" s="5">
        <v>75725000000</v>
      </c>
      <c r="P78" s="5">
        <v>49176000000</v>
      </c>
      <c r="Q78" s="5">
        <v>-351519000000</v>
      </c>
      <c r="R78" s="5">
        <v>8597813709</v>
      </c>
      <c r="S78" s="5">
        <v>-355915415181</v>
      </c>
      <c r="T78" s="5">
        <v>2064055454</v>
      </c>
      <c r="U78" s="5">
        <v>8377508652</v>
      </c>
      <c r="V78" s="5">
        <v>15061473532</v>
      </c>
      <c r="W78" s="5">
        <v>23452266464</v>
      </c>
    </row>
    <row r="79" spans="3:27" ht="15.5" x14ac:dyDescent="0.35">
      <c r="C79" t="s">
        <v>109</v>
      </c>
      <c r="D79" s="5">
        <v>24977000000</v>
      </c>
      <c r="E79" s="5">
        <v>29437000000</v>
      </c>
      <c r="F79" s="5">
        <v>21262000000</v>
      </c>
      <c r="G79" s="5">
        <v>-35700000000</v>
      </c>
      <c r="I79" s="5">
        <v>34517000000</v>
      </c>
      <c r="J79" s="5">
        <v>10794000000</v>
      </c>
      <c r="K79" s="5">
        <v>-5500000000</v>
      </c>
      <c r="L79" s="5">
        <v>-211199000000</v>
      </c>
      <c r="M79" s="5">
        <v>-7216000000</v>
      </c>
      <c r="N79" s="5">
        <v>27171000000</v>
      </c>
      <c r="O79" s="5">
        <v>75725000000</v>
      </c>
      <c r="P79" s="5">
        <v>49176000000</v>
      </c>
      <c r="Q79" s="5">
        <v>-351519000000</v>
      </c>
      <c r="R79" s="5">
        <v>8597813709</v>
      </c>
      <c r="S79" s="5">
        <v>-355915415181</v>
      </c>
      <c r="T79" s="5">
        <v>2064055454</v>
      </c>
      <c r="U79" s="5">
        <v>8377508652</v>
      </c>
      <c r="V79" s="5">
        <v>15061473532</v>
      </c>
      <c r="W79" s="5">
        <v>23452266464</v>
      </c>
    </row>
    <row r="81" spans="2:27" ht="15.5" x14ac:dyDescent="0.35">
      <c r="B81" t="s">
        <v>110</v>
      </c>
      <c r="C81" t="s">
        <v>111</v>
      </c>
    </row>
    <row r="82" spans="2:27" ht="15.5" x14ac:dyDescent="0.35">
      <c r="C82" t="s">
        <v>112</v>
      </c>
    </row>
    <row r="83" spans="2:27" ht="15.5" x14ac:dyDescent="0.35">
      <c r="C83" t="s">
        <v>19</v>
      </c>
      <c r="D83" s="5">
        <v>291513000000</v>
      </c>
      <c r="E83" s="5">
        <v>100196000000</v>
      </c>
      <c r="F83" s="5">
        <v>319138000000</v>
      </c>
      <c r="G83" s="5">
        <v>321429000000</v>
      </c>
      <c r="I83" s="5">
        <v>100196000000</v>
      </c>
      <c r="J83" s="5">
        <v>405055000000</v>
      </c>
      <c r="K83" s="5">
        <v>249359000000</v>
      </c>
      <c r="L83" s="5">
        <v>272720000000</v>
      </c>
      <c r="M83" s="5">
        <v>124382000000</v>
      </c>
      <c r="N83" s="5">
        <v>228603000000</v>
      </c>
      <c r="O83" s="5">
        <v>310039000000</v>
      </c>
      <c r="P83" s="5">
        <v>186845000000</v>
      </c>
      <c r="Q83" s="5">
        <v>248025000000</v>
      </c>
      <c r="R83" s="5">
        <v>397370480578</v>
      </c>
      <c r="S83" s="5">
        <v>54384366148</v>
      </c>
      <c r="T83" s="5">
        <v>150815449838</v>
      </c>
      <c r="U83" s="5">
        <v>76232669920</v>
      </c>
      <c r="V83" s="5">
        <v>85868301829</v>
      </c>
      <c r="W83" s="5">
        <v>50729456147</v>
      </c>
      <c r="X83" s="5">
        <v>36334443271</v>
      </c>
      <c r="Y83" s="5">
        <v>20063628103</v>
      </c>
      <c r="Z83" s="5">
        <v>46047313376</v>
      </c>
      <c r="AA83" s="2">
        <v>9051640386</v>
      </c>
    </row>
    <row r="84" spans="2:27" ht="15.5" x14ac:dyDescent="0.35">
      <c r="C84" t="s">
        <v>113</v>
      </c>
      <c r="J84" s="5">
        <v>115485000000</v>
      </c>
      <c r="K84" s="5">
        <v>355174000000</v>
      </c>
    </row>
    <row r="85" spans="2:27" ht="15.5" x14ac:dyDescent="0.35">
      <c r="C85" t="s">
        <v>114</v>
      </c>
      <c r="D85" s="5">
        <v>63232000000</v>
      </c>
      <c r="E85" s="5">
        <v>63232000000</v>
      </c>
      <c r="F85" s="5">
        <v>107853000000</v>
      </c>
      <c r="G85" s="5">
        <v>107853000000</v>
      </c>
      <c r="I85" s="5">
        <v>63232000000</v>
      </c>
      <c r="J85" s="5">
        <v>107853000000</v>
      </c>
      <c r="K85" s="5">
        <v>109678000000</v>
      </c>
      <c r="L85" s="5">
        <v>90603000000</v>
      </c>
      <c r="M85" s="5">
        <v>103101000000</v>
      </c>
    </row>
    <row r="86" spans="2:27" ht="15.5" x14ac:dyDescent="0.35">
      <c r="C86" t="s">
        <v>116</v>
      </c>
      <c r="D86" s="5">
        <v>680778000000</v>
      </c>
      <c r="E86" s="5">
        <v>764514000000</v>
      </c>
      <c r="F86" s="5">
        <v>596569000000</v>
      </c>
      <c r="G86" s="5">
        <v>643818000000</v>
      </c>
      <c r="I86" s="5">
        <v>764514000000</v>
      </c>
      <c r="J86" s="5">
        <v>643490000000</v>
      </c>
      <c r="K86" s="5">
        <v>741786000000</v>
      </c>
      <c r="L86" s="5">
        <v>812268000000</v>
      </c>
    </row>
    <row r="87" spans="2:27" ht="15.5" x14ac:dyDescent="0.35">
      <c r="C87" t="s">
        <v>115</v>
      </c>
      <c r="D87" s="5">
        <v>440000000</v>
      </c>
      <c r="E87" s="5">
        <v>1689000000</v>
      </c>
      <c r="F87" s="5">
        <v>306000000</v>
      </c>
      <c r="G87" s="5">
        <v>1212000000</v>
      </c>
      <c r="I87" s="5">
        <v>1689000000</v>
      </c>
      <c r="J87" s="5">
        <v>557000000</v>
      </c>
      <c r="K87" s="5">
        <v>1450000000</v>
      </c>
      <c r="L87" s="5">
        <v>1254000000</v>
      </c>
    </row>
    <row r="88" spans="2:27" ht="15.5" x14ac:dyDescent="0.35">
      <c r="C88" t="s">
        <v>117</v>
      </c>
      <c r="D88" s="5">
        <v>63232000000</v>
      </c>
      <c r="E88" s="5">
        <v>63232000000</v>
      </c>
      <c r="F88" s="5">
        <v>107853000000</v>
      </c>
      <c r="G88" s="5">
        <v>107853000000</v>
      </c>
      <c r="I88" s="5">
        <v>63232000000</v>
      </c>
      <c r="J88" s="5">
        <v>107853000000</v>
      </c>
      <c r="K88" s="5">
        <v>109678000000</v>
      </c>
      <c r="L88" s="5">
        <v>90603000000</v>
      </c>
      <c r="M88" s="5">
        <v>103101000000</v>
      </c>
    </row>
    <row r="89" spans="2:27" ht="15.5" x14ac:dyDescent="0.35">
      <c r="C89" t="s">
        <v>118</v>
      </c>
      <c r="D89" s="5">
        <v>17591000000</v>
      </c>
      <c r="E89" s="5">
        <v>17142000000</v>
      </c>
      <c r="F89" s="5">
        <v>18221000000</v>
      </c>
      <c r="G89" s="5">
        <v>16446000000</v>
      </c>
      <c r="I89" s="5">
        <v>17142000000</v>
      </c>
      <c r="J89" s="5">
        <v>15216000000</v>
      </c>
      <c r="K89" s="5">
        <v>18114000000</v>
      </c>
      <c r="L89" s="5">
        <v>18051000000</v>
      </c>
      <c r="M89" s="5">
        <v>100894000000</v>
      </c>
      <c r="W89" s="5">
        <v>25673445000</v>
      </c>
      <c r="X89" s="5">
        <v>19913572235</v>
      </c>
      <c r="Y89" s="5">
        <v>22906508222</v>
      </c>
      <c r="Z89" s="5">
        <v>12258264348</v>
      </c>
      <c r="AA89" s="2">
        <v>8578849947</v>
      </c>
    </row>
    <row r="90" spans="2:27" ht="15.5" x14ac:dyDescent="0.35">
      <c r="C90" t="s">
        <v>120</v>
      </c>
      <c r="D90" s="5">
        <v>596986000000</v>
      </c>
      <c r="E90" s="5">
        <v>662581000000</v>
      </c>
      <c r="F90" s="5">
        <v>568389000000</v>
      </c>
      <c r="G90" s="5">
        <v>658725000000</v>
      </c>
      <c r="I90" s="5">
        <v>662581000000</v>
      </c>
      <c r="J90" s="5">
        <v>561907000000</v>
      </c>
      <c r="K90" s="5">
        <v>749584000000</v>
      </c>
      <c r="L90" s="5">
        <v>813817000000</v>
      </c>
      <c r="M90" s="5">
        <v>743536000000</v>
      </c>
      <c r="P90" s="5">
        <v>396783000000</v>
      </c>
      <c r="Q90" s="5">
        <v>394641000000</v>
      </c>
      <c r="R90" s="5">
        <v>446440485002</v>
      </c>
      <c r="S90" s="5">
        <v>373941409810</v>
      </c>
      <c r="T90" s="5">
        <v>557327627156</v>
      </c>
      <c r="U90" s="5">
        <v>507694110429</v>
      </c>
      <c r="V90" s="5">
        <v>661950950116</v>
      </c>
      <c r="W90" s="5">
        <v>552632653553</v>
      </c>
      <c r="X90" s="5">
        <v>467297522768</v>
      </c>
      <c r="Y90" s="5">
        <v>333016737038</v>
      </c>
      <c r="Z90" s="5">
        <v>292498954027</v>
      </c>
      <c r="AA90" s="2">
        <v>312630912658</v>
      </c>
    </row>
    <row r="91" spans="2:27" ht="15.5" x14ac:dyDescent="0.35">
      <c r="C91" t="s">
        <v>2774</v>
      </c>
      <c r="P91" s="5">
        <v>100497000000</v>
      </c>
      <c r="Q91" s="5">
        <v>98485000000</v>
      </c>
      <c r="R91" s="5">
        <v>71168070857</v>
      </c>
      <c r="S91" s="5">
        <v>85306837552</v>
      </c>
      <c r="T91" s="5">
        <v>99608585713</v>
      </c>
      <c r="U91" s="5">
        <v>153153956708</v>
      </c>
      <c r="V91" s="5">
        <v>129737560481</v>
      </c>
      <c r="W91" s="5">
        <v>146576797945</v>
      </c>
      <c r="X91" s="5">
        <v>75922250072</v>
      </c>
      <c r="Y91" s="5">
        <v>66525532387</v>
      </c>
      <c r="Z91" s="5">
        <v>55715491575</v>
      </c>
      <c r="AA91" s="2">
        <v>55938118580</v>
      </c>
    </row>
    <row r="92" spans="2:27" ht="15.5" x14ac:dyDescent="0.35">
      <c r="C92" t="s">
        <v>98</v>
      </c>
      <c r="D92" s="5">
        <v>-140418000000</v>
      </c>
      <c r="E92" s="5">
        <v>-140418000000</v>
      </c>
      <c r="F92" s="5">
        <v>-145609000000</v>
      </c>
      <c r="G92" s="5">
        <v>-145609000000</v>
      </c>
      <c r="I92" s="5">
        <v>-140418000000</v>
      </c>
      <c r="J92" s="5">
        <v>-145609000000</v>
      </c>
      <c r="K92" s="5">
        <v>-153078000000</v>
      </c>
      <c r="L92" s="5">
        <v>-164893000000</v>
      </c>
      <c r="M92" s="5">
        <v>-171797000000</v>
      </c>
      <c r="N92" s="5">
        <v>-177032000000</v>
      </c>
      <c r="O92" s="5">
        <v>-175937000000</v>
      </c>
      <c r="P92" s="5">
        <v>-171886000000</v>
      </c>
      <c r="Q92" s="5">
        <v>-195128000000</v>
      </c>
      <c r="R92" s="5">
        <v>-198533497911</v>
      </c>
      <c r="S92" s="5">
        <v>-194081530693</v>
      </c>
      <c r="Y92" s="5">
        <v>-2031663655945</v>
      </c>
      <c r="AA92" s="2">
        <v>347703892066</v>
      </c>
    </row>
    <row r="93" spans="2:27" ht="15.5" x14ac:dyDescent="0.35">
      <c r="C93" t="s">
        <v>121</v>
      </c>
      <c r="D93" s="5">
        <v>1761002000000</v>
      </c>
      <c r="E93" s="5">
        <v>1588123000000</v>
      </c>
      <c r="F93" s="5">
        <v>1648337000000</v>
      </c>
      <c r="G93" s="5">
        <v>1694065000000</v>
      </c>
      <c r="I93" s="5">
        <v>1588123000000</v>
      </c>
      <c r="J93" s="5">
        <v>1822892000000</v>
      </c>
      <c r="K93" s="5">
        <v>2122106000000</v>
      </c>
      <c r="L93" s="5">
        <v>1897751000000</v>
      </c>
      <c r="M93" s="5">
        <v>1740642000000</v>
      </c>
      <c r="N93" s="5">
        <v>1604213000000</v>
      </c>
      <c r="O93" s="5">
        <v>1481676000000</v>
      </c>
      <c r="P93" s="5">
        <v>1154203000000</v>
      </c>
      <c r="Q93" s="5">
        <v>1168670000000</v>
      </c>
      <c r="R93" s="5">
        <v>1498156764347</v>
      </c>
      <c r="S93" s="5">
        <v>1145162929058</v>
      </c>
      <c r="T93" s="5">
        <v>1720579070446</v>
      </c>
      <c r="U93" s="5">
        <v>1403403245982</v>
      </c>
      <c r="V93" s="5">
        <v>1660345951793</v>
      </c>
      <c r="W93" s="5">
        <v>1229328573638</v>
      </c>
      <c r="X93" s="5">
        <v>1089806284122</v>
      </c>
      <c r="Y93" s="5">
        <v>859537892787</v>
      </c>
      <c r="Z93" s="5">
        <v>752241102681</v>
      </c>
      <c r="AA93" s="2">
        <v>650884690067</v>
      </c>
    </row>
    <row r="94" spans="2:27" ht="15.5" x14ac:dyDescent="0.35">
      <c r="C94" t="s">
        <v>122</v>
      </c>
    </row>
    <row r="95" spans="2:27" ht="15.5" x14ac:dyDescent="0.35">
      <c r="C95" t="s">
        <v>332</v>
      </c>
    </row>
    <row r="96" spans="2:27" ht="15.5" x14ac:dyDescent="0.35">
      <c r="C96" t="s">
        <v>123</v>
      </c>
      <c r="T96" s="5">
        <v>55636525</v>
      </c>
      <c r="U96" s="5">
        <v>13977400512</v>
      </c>
      <c r="V96" s="5">
        <v>16077224362</v>
      </c>
      <c r="W96" s="5">
        <v>26517171665</v>
      </c>
      <c r="X96" s="5">
        <v>30916515935</v>
      </c>
      <c r="Y96" s="5">
        <v>39596515935</v>
      </c>
      <c r="Z96" s="5">
        <v>42073275777</v>
      </c>
      <c r="AA96" s="2">
        <v>42423468210</v>
      </c>
    </row>
    <row r="97" spans="3:27" ht="15.5" x14ac:dyDescent="0.35">
      <c r="C97" t="s">
        <v>125</v>
      </c>
      <c r="D97" s="5">
        <v>57494000000</v>
      </c>
      <c r="E97" s="5">
        <v>55120000000</v>
      </c>
      <c r="F97" s="5">
        <v>79803000000</v>
      </c>
      <c r="G97" s="5">
        <v>85652000000</v>
      </c>
      <c r="I97" s="5">
        <v>55120000000</v>
      </c>
      <c r="J97" s="5">
        <v>80363000000</v>
      </c>
      <c r="K97" s="5">
        <v>94994000000</v>
      </c>
      <c r="L97" s="5">
        <v>65240000000</v>
      </c>
      <c r="M97" s="5">
        <v>76241000000</v>
      </c>
      <c r="N97" s="5">
        <v>93400000000</v>
      </c>
      <c r="O97" s="5">
        <v>82917000000</v>
      </c>
      <c r="P97" s="5">
        <v>91070000000</v>
      </c>
      <c r="Q97" s="5">
        <v>106873000000</v>
      </c>
      <c r="R97" s="5">
        <v>113440327814</v>
      </c>
      <c r="S97" s="5">
        <v>107424522357</v>
      </c>
      <c r="T97" s="5">
        <v>28839753124</v>
      </c>
      <c r="U97" s="5">
        <v>35083849779</v>
      </c>
      <c r="V97" s="5">
        <v>31319761882</v>
      </c>
      <c r="W97" s="5">
        <v>28784777526</v>
      </c>
      <c r="X97" s="5">
        <v>27720644748</v>
      </c>
      <c r="Y97" s="5">
        <v>39941534065</v>
      </c>
      <c r="Z97" s="5">
        <v>58143942045</v>
      </c>
      <c r="AA97" s="2">
        <v>74954244851</v>
      </c>
    </row>
    <row r="98" spans="3:27" ht="15.5" x14ac:dyDescent="0.35">
      <c r="C98" t="s">
        <v>124</v>
      </c>
      <c r="D98" s="5">
        <v>1068399000000</v>
      </c>
      <c r="E98" s="5">
        <v>1080511000000</v>
      </c>
      <c r="F98" s="5">
        <v>1083231000000</v>
      </c>
      <c r="G98" s="5">
        <v>1093513000000</v>
      </c>
      <c r="I98" s="5">
        <v>1080511000000</v>
      </c>
      <c r="J98" s="5">
        <v>996755000000</v>
      </c>
      <c r="K98" s="5">
        <v>810201000000</v>
      </c>
      <c r="L98" s="5">
        <v>804171000000</v>
      </c>
      <c r="M98" s="5">
        <v>771558000000</v>
      </c>
      <c r="N98" s="5">
        <v>819420000000</v>
      </c>
      <c r="O98" s="5">
        <v>856230000000</v>
      </c>
      <c r="P98" s="5">
        <v>879228000000</v>
      </c>
      <c r="Q98" s="5">
        <v>915679000000</v>
      </c>
      <c r="R98" s="5">
        <v>835515581680</v>
      </c>
      <c r="S98" s="5">
        <v>866102467013</v>
      </c>
      <c r="T98" s="5">
        <v>913875523360</v>
      </c>
      <c r="U98" s="5">
        <v>1587626244834</v>
      </c>
      <c r="V98" s="5">
        <v>1492758985541</v>
      </c>
      <c r="W98" s="5">
        <v>1272861185548</v>
      </c>
      <c r="X98" s="5">
        <v>853609651000</v>
      </c>
      <c r="Y98" s="5">
        <v>647320130771</v>
      </c>
      <c r="Z98" s="5">
        <v>479497193994</v>
      </c>
      <c r="AA98" s="2">
        <v>485503960070</v>
      </c>
    </row>
    <row r="99" spans="3:27" ht="15.5" x14ac:dyDescent="0.35">
      <c r="C99" t="s">
        <v>126</v>
      </c>
      <c r="D99" s="5">
        <v>10890000000</v>
      </c>
      <c r="E99" s="5">
        <v>10890000000</v>
      </c>
      <c r="F99" s="5">
        <v>10890000000</v>
      </c>
      <c r="G99" s="5">
        <v>10890000000</v>
      </c>
      <c r="I99" s="5">
        <v>10890000000</v>
      </c>
      <c r="J99" s="5">
        <v>10890000000</v>
      </c>
      <c r="K99" s="5">
        <v>10890000000</v>
      </c>
      <c r="L99" s="5">
        <v>10890000000</v>
      </c>
      <c r="M99" s="5">
        <v>10890000000</v>
      </c>
      <c r="N99" s="5">
        <v>10890000000</v>
      </c>
      <c r="O99" s="5">
        <v>10890000000</v>
      </c>
      <c r="P99" s="5">
        <v>10890000000</v>
      </c>
      <c r="Q99" s="5">
        <v>10890000000</v>
      </c>
      <c r="R99" s="5">
        <v>10890455260</v>
      </c>
      <c r="S99" s="5">
        <v>10890455260</v>
      </c>
      <c r="T99" s="5">
        <v>10890455260</v>
      </c>
      <c r="U99" s="5">
        <v>10890455260</v>
      </c>
      <c r="V99" s="5">
        <v>10890455260</v>
      </c>
      <c r="W99" s="5">
        <v>10890455260</v>
      </c>
    </row>
    <row r="100" spans="3:27" ht="15.5" x14ac:dyDescent="0.35">
      <c r="C100" t="s">
        <v>499</v>
      </c>
      <c r="D100" s="5">
        <v>3332000000</v>
      </c>
      <c r="E100" s="5">
        <v>4258000000</v>
      </c>
      <c r="F100" s="5">
        <v>5355000000</v>
      </c>
      <c r="G100" s="5">
        <v>5080000000</v>
      </c>
      <c r="I100" s="5">
        <v>4258000000</v>
      </c>
      <c r="J100" s="5">
        <v>7332000000</v>
      </c>
      <c r="K100" s="5">
        <v>11369000000</v>
      </c>
      <c r="L100" s="5">
        <v>14182000000</v>
      </c>
      <c r="M100" s="5">
        <v>13893000000</v>
      </c>
      <c r="N100" s="5">
        <v>9231000000</v>
      </c>
      <c r="O100" s="5">
        <v>10814000000</v>
      </c>
      <c r="P100" s="5">
        <v>12395000000</v>
      </c>
      <c r="Q100" s="5">
        <v>13978000000</v>
      </c>
      <c r="R100" s="5">
        <v>15560954083</v>
      </c>
      <c r="S100" s="5">
        <v>19096551562</v>
      </c>
      <c r="T100" s="5">
        <v>42099674450</v>
      </c>
      <c r="U100" s="5">
        <v>26910121512</v>
      </c>
      <c r="V100" s="5">
        <v>30816906487</v>
      </c>
      <c r="W100" s="5">
        <v>34723691462</v>
      </c>
    </row>
    <row r="101" spans="3:27" ht="15.5" x14ac:dyDescent="0.35">
      <c r="C101" t="s">
        <v>127</v>
      </c>
      <c r="D101" s="5">
        <v>1280076000000</v>
      </c>
      <c r="E101" s="5">
        <v>1298454000000</v>
      </c>
      <c r="F101" s="5">
        <v>1367995000000</v>
      </c>
      <c r="G101" s="5">
        <v>1393210000000</v>
      </c>
      <c r="I101" s="5">
        <v>1298454000000</v>
      </c>
      <c r="J101" s="5">
        <v>1296604000000</v>
      </c>
      <c r="K101" s="5">
        <v>1159365000000</v>
      </c>
      <c r="L101" s="5">
        <v>1104673000000</v>
      </c>
      <c r="M101" s="5">
        <v>1046908000000</v>
      </c>
      <c r="N101" s="5">
        <v>988637000000</v>
      </c>
      <c r="O101" s="5">
        <v>989117000000</v>
      </c>
      <c r="P101" s="5">
        <v>1033676000000</v>
      </c>
      <c r="Q101" s="5">
        <v>1071029000000</v>
      </c>
      <c r="R101" s="5">
        <v>1069054428912</v>
      </c>
      <c r="S101" s="5">
        <v>1101607237841</v>
      </c>
      <c r="T101" s="5">
        <v>1080335483432</v>
      </c>
      <c r="U101" s="5">
        <v>1752277148498</v>
      </c>
      <c r="V101" s="5">
        <v>1637777622978</v>
      </c>
      <c r="W101" s="5">
        <v>1412274358522</v>
      </c>
      <c r="X101" s="5">
        <v>965936920542</v>
      </c>
      <c r="Y101" s="5">
        <v>781757247187</v>
      </c>
      <c r="Z101" s="5">
        <v>632751024320</v>
      </c>
      <c r="AA101" s="2">
        <v>644178188101</v>
      </c>
    </row>
    <row r="102" spans="3:27" ht="15.5" x14ac:dyDescent="0.35">
      <c r="C102" t="s">
        <v>128</v>
      </c>
      <c r="D102" s="5">
        <v>3041078000000</v>
      </c>
      <c r="E102" s="5">
        <v>2886577000000</v>
      </c>
      <c r="F102" s="5">
        <v>3016332000000</v>
      </c>
      <c r="G102" s="5">
        <v>3087275000000</v>
      </c>
      <c r="I102" s="5">
        <v>2886577000000</v>
      </c>
      <c r="J102" s="5">
        <v>3119496000000</v>
      </c>
      <c r="K102" s="5">
        <v>3281471000000</v>
      </c>
      <c r="L102" s="5">
        <v>3002424000000</v>
      </c>
      <c r="M102" s="5">
        <v>2787550000000</v>
      </c>
      <c r="N102" s="5">
        <v>2592850000000</v>
      </c>
      <c r="O102" s="5">
        <v>2470793000000</v>
      </c>
      <c r="P102" s="5">
        <v>2187879000000</v>
      </c>
      <c r="Q102" s="5">
        <v>2239699000000</v>
      </c>
      <c r="R102" s="5">
        <v>2567211193259</v>
      </c>
      <c r="S102" s="5">
        <v>2246770166899</v>
      </c>
      <c r="T102" s="5">
        <v>2800914553878</v>
      </c>
      <c r="U102" s="5">
        <v>3155680394480</v>
      </c>
      <c r="V102" s="5">
        <v>3298123574771</v>
      </c>
      <c r="W102" s="5">
        <v>2641602932160</v>
      </c>
      <c r="X102" s="5">
        <v>2055743204664</v>
      </c>
      <c r="Y102" s="5">
        <v>1641295139974</v>
      </c>
      <c r="Z102" s="5">
        <v>1384992127001</v>
      </c>
      <c r="AA102" s="2">
        <v>1295062878168</v>
      </c>
    </row>
    <row r="103" spans="3:27" ht="15.5" x14ac:dyDescent="0.35">
      <c r="C103" t="s">
        <v>129</v>
      </c>
    </row>
    <row r="104" spans="3:27" ht="15.5" x14ac:dyDescent="0.35">
      <c r="C104" t="s">
        <v>130</v>
      </c>
    </row>
    <row r="105" spans="3:27" ht="15.5" x14ac:dyDescent="0.35">
      <c r="C105" t="s">
        <v>131</v>
      </c>
      <c r="D105" s="5">
        <v>1267979000000</v>
      </c>
      <c r="E105" s="5">
        <v>1263869000000</v>
      </c>
      <c r="F105" s="5">
        <v>1692605000000</v>
      </c>
      <c r="G105" s="5">
        <v>1778993000000</v>
      </c>
      <c r="I105" s="5">
        <v>1263869000000</v>
      </c>
      <c r="J105" s="5">
        <v>1790792000000</v>
      </c>
      <c r="K105" s="5">
        <v>1949230000000</v>
      </c>
      <c r="L105" s="5">
        <v>2174878000000</v>
      </c>
      <c r="M105" s="5">
        <v>1728951000000</v>
      </c>
      <c r="N105" s="5">
        <v>1483479000000</v>
      </c>
      <c r="O105" s="5">
        <v>1251213000000</v>
      </c>
      <c r="P105" s="5">
        <v>1047350000000</v>
      </c>
      <c r="Q105" s="5">
        <v>1072809000000</v>
      </c>
      <c r="R105" s="5">
        <v>1075374955578</v>
      </c>
      <c r="S105" s="5">
        <v>1046536150971</v>
      </c>
      <c r="T105" s="5">
        <v>1203289509984</v>
      </c>
      <c r="U105" s="5">
        <v>1224772011935</v>
      </c>
      <c r="V105" s="5">
        <v>1435662667304</v>
      </c>
      <c r="W105" s="5">
        <v>882649500592</v>
      </c>
      <c r="X105" s="5">
        <v>568551215156</v>
      </c>
      <c r="Y105" s="5">
        <v>425312756788</v>
      </c>
      <c r="Z105" s="5">
        <v>329377922874</v>
      </c>
      <c r="AA105" s="2">
        <v>270544495340</v>
      </c>
    </row>
    <row r="106" spans="3:27" ht="15.5" x14ac:dyDescent="0.35">
      <c r="C106" t="s">
        <v>132</v>
      </c>
      <c r="D106" s="5">
        <v>293619000000</v>
      </c>
      <c r="E106" s="5">
        <v>208969000000</v>
      </c>
      <c r="F106" s="5">
        <v>790635000000</v>
      </c>
      <c r="G106" s="5">
        <v>851049000000</v>
      </c>
      <c r="I106" s="5">
        <v>208969000000</v>
      </c>
      <c r="J106" s="5">
        <v>948652000000</v>
      </c>
      <c r="K106" s="5">
        <v>919605000000</v>
      </c>
      <c r="L106" s="5">
        <v>1111341000000</v>
      </c>
      <c r="M106" s="5">
        <v>829816000000</v>
      </c>
      <c r="N106" s="5">
        <v>547094000000</v>
      </c>
      <c r="O106" s="5">
        <v>586237000000</v>
      </c>
      <c r="P106" s="5">
        <v>566120000000</v>
      </c>
      <c r="Q106" s="5">
        <v>597421000000</v>
      </c>
      <c r="R106" s="5">
        <v>583644210639</v>
      </c>
      <c r="S106" s="5">
        <v>608679005945</v>
      </c>
      <c r="T106" s="5">
        <v>600048661063</v>
      </c>
      <c r="U106" s="5">
        <v>613332810877</v>
      </c>
      <c r="V106" s="5">
        <v>681257534925</v>
      </c>
      <c r="W106" s="5">
        <v>424461825760</v>
      </c>
      <c r="X106" s="5">
        <v>320475300399</v>
      </c>
      <c r="Y106" s="5">
        <v>266823919030</v>
      </c>
    </row>
    <row r="107" spans="3:27" ht="15.5" x14ac:dyDescent="0.35">
      <c r="C107" t="s">
        <v>2021</v>
      </c>
      <c r="R107" s="5">
        <v>156841943322</v>
      </c>
      <c r="S107" s="5">
        <v>54845357280</v>
      </c>
      <c r="T107" s="5">
        <v>44919132772</v>
      </c>
      <c r="U107" s="5">
        <v>84820870833</v>
      </c>
      <c r="V107" s="5">
        <v>34684808122</v>
      </c>
      <c r="W107" s="5">
        <v>33627909370</v>
      </c>
      <c r="X107" s="5">
        <v>38530431307</v>
      </c>
    </row>
    <row r="108" spans="3:27" ht="15.5" x14ac:dyDescent="0.35">
      <c r="C108" t="s">
        <v>133</v>
      </c>
      <c r="M108" s="5">
        <v>763118000000</v>
      </c>
      <c r="N108" s="5">
        <v>648854000000</v>
      </c>
      <c r="O108" s="5">
        <v>381428000000</v>
      </c>
      <c r="P108" s="5">
        <v>198018000000</v>
      </c>
      <c r="Q108" s="5">
        <v>206816000000</v>
      </c>
      <c r="R108" s="5">
        <v>130754306187</v>
      </c>
      <c r="S108" s="5">
        <v>173453790262</v>
      </c>
      <c r="T108" s="5">
        <v>154762177316</v>
      </c>
      <c r="U108" s="5">
        <v>160880528104</v>
      </c>
      <c r="V108" s="5">
        <v>327689903058</v>
      </c>
      <c r="W108" s="5">
        <v>202976869279</v>
      </c>
      <c r="X108" s="5">
        <v>119823760772</v>
      </c>
      <c r="Y108" s="5">
        <v>117710972592</v>
      </c>
      <c r="Z108" s="5">
        <v>86973868761</v>
      </c>
      <c r="AA108" s="2">
        <v>150708261985</v>
      </c>
    </row>
    <row r="109" spans="3:27" ht="15.5" x14ac:dyDescent="0.35">
      <c r="C109" t="s">
        <v>335</v>
      </c>
      <c r="D109" s="5">
        <v>681218000000</v>
      </c>
      <c r="E109" s="5">
        <v>766203000000</v>
      </c>
      <c r="F109" s="5">
        <v>596875000000</v>
      </c>
      <c r="G109" s="5">
        <v>645030000000</v>
      </c>
      <c r="I109" s="5">
        <v>766203000000</v>
      </c>
      <c r="J109" s="5">
        <v>644047000000</v>
      </c>
      <c r="K109" s="5">
        <v>743236000000</v>
      </c>
      <c r="L109" s="5">
        <v>813522000000</v>
      </c>
      <c r="M109" s="5">
        <v>763118000000</v>
      </c>
      <c r="N109" s="5">
        <v>648854000000</v>
      </c>
      <c r="O109" s="5">
        <v>381428000000</v>
      </c>
      <c r="P109" s="5">
        <v>198018000000</v>
      </c>
      <c r="Q109" s="5">
        <v>206816000000</v>
      </c>
      <c r="R109" s="5">
        <v>130754306187</v>
      </c>
      <c r="S109" s="5">
        <v>173453790262</v>
      </c>
      <c r="T109" s="5">
        <v>154762177316</v>
      </c>
      <c r="U109" s="5">
        <v>160880528104</v>
      </c>
      <c r="V109" s="5">
        <v>327689903058</v>
      </c>
      <c r="W109" s="5">
        <v>202976869279</v>
      </c>
      <c r="X109" s="5">
        <v>119823760772</v>
      </c>
      <c r="Y109" s="5">
        <v>117710972592</v>
      </c>
      <c r="Z109" s="5">
        <v>86973868761</v>
      </c>
      <c r="AA109" s="2">
        <v>150708261985</v>
      </c>
    </row>
    <row r="110" spans="3:27" ht="15.5" x14ac:dyDescent="0.35">
      <c r="C110" t="s">
        <v>136</v>
      </c>
      <c r="D110" s="5">
        <v>145603000000</v>
      </c>
      <c r="E110" s="5">
        <v>137920000000</v>
      </c>
      <c r="F110" s="5">
        <v>179703000000</v>
      </c>
      <c r="G110" s="5">
        <v>150975000000</v>
      </c>
      <c r="I110" s="5">
        <v>137920000000</v>
      </c>
      <c r="J110" s="5">
        <v>119802000000</v>
      </c>
      <c r="K110" s="5">
        <v>145678000000</v>
      </c>
      <c r="L110" s="5">
        <v>125793000000</v>
      </c>
      <c r="M110" s="5">
        <v>106023000000</v>
      </c>
      <c r="N110" s="5">
        <v>110826000000</v>
      </c>
      <c r="O110" s="5">
        <v>118753000000</v>
      </c>
      <c r="P110" s="5">
        <v>101622000000</v>
      </c>
      <c r="Q110" s="5">
        <v>76667000000</v>
      </c>
      <c r="R110" s="5">
        <v>44236233815</v>
      </c>
      <c r="S110" s="5">
        <v>61431158854</v>
      </c>
      <c r="T110" s="5">
        <v>30199693110</v>
      </c>
      <c r="U110" s="5">
        <v>36777671507</v>
      </c>
      <c r="V110" s="5">
        <v>38097653936</v>
      </c>
      <c r="W110" s="5">
        <v>25786073067</v>
      </c>
      <c r="X110" s="5">
        <v>38895664257</v>
      </c>
      <c r="Y110" s="5">
        <v>10995641242</v>
      </c>
      <c r="Z110" s="5">
        <v>18458701018</v>
      </c>
      <c r="AA110" s="2">
        <v>14900304146</v>
      </c>
    </row>
    <row r="111" spans="3:27" ht="15.5" x14ac:dyDescent="0.35">
      <c r="C111" t="s">
        <v>135</v>
      </c>
      <c r="M111" s="5">
        <v>15013000000</v>
      </c>
      <c r="N111" s="5">
        <v>19263000000</v>
      </c>
      <c r="O111" s="5">
        <v>13136000000</v>
      </c>
      <c r="P111" s="5">
        <v>2052000000</v>
      </c>
      <c r="Q111" s="5">
        <v>2704000000</v>
      </c>
      <c r="R111" s="5">
        <v>3288227511</v>
      </c>
      <c r="S111" s="5">
        <v>1431162185</v>
      </c>
      <c r="T111" s="5">
        <v>9509996365</v>
      </c>
      <c r="U111" s="5">
        <v>3166944162</v>
      </c>
      <c r="V111" s="5">
        <v>6091235136</v>
      </c>
      <c r="W111" s="5">
        <v>4288493411</v>
      </c>
      <c r="X111" s="5">
        <v>5110428254</v>
      </c>
      <c r="Y111" s="5">
        <v>7518197196</v>
      </c>
      <c r="Z111" s="5">
        <v>10521002698</v>
      </c>
      <c r="AA111" s="2">
        <v>9607455878</v>
      </c>
    </row>
    <row r="112" spans="3:27" ht="15.5" x14ac:dyDescent="0.35">
      <c r="C112" t="s">
        <v>451</v>
      </c>
      <c r="D112" s="5">
        <v>14181000000</v>
      </c>
      <c r="E112" s="5">
        <v>5794000000</v>
      </c>
      <c r="F112" s="5">
        <v>9029000000</v>
      </c>
      <c r="G112" s="5">
        <v>5554000000</v>
      </c>
      <c r="I112" s="5">
        <v>5794000000</v>
      </c>
      <c r="J112" s="5">
        <v>6673000000</v>
      </c>
      <c r="K112" s="5">
        <v>8464000000</v>
      </c>
      <c r="L112" s="5">
        <v>9683000000</v>
      </c>
      <c r="M112" s="5">
        <v>15013000000</v>
      </c>
      <c r="N112" s="5">
        <v>19263000000</v>
      </c>
      <c r="O112" s="5">
        <v>13136000000</v>
      </c>
      <c r="P112" s="5">
        <v>2052000000</v>
      </c>
      <c r="Q112" s="5">
        <v>2704000000</v>
      </c>
      <c r="R112" s="5">
        <v>3288227511</v>
      </c>
      <c r="S112" s="5">
        <v>1431162185</v>
      </c>
      <c r="T112" s="5">
        <v>9509996365</v>
      </c>
      <c r="U112" s="5">
        <v>3166944162</v>
      </c>
      <c r="V112" s="5">
        <v>6091235136</v>
      </c>
      <c r="W112" s="5">
        <v>4288493411</v>
      </c>
      <c r="X112" s="5">
        <v>5110428254</v>
      </c>
      <c r="Y112" s="5">
        <v>7518197196</v>
      </c>
      <c r="Z112" s="5">
        <v>10521002698</v>
      </c>
      <c r="AA112" s="2">
        <v>9607455878</v>
      </c>
    </row>
    <row r="113" spans="3:27" ht="15.5" x14ac:dyDescent="0.35">
      <c r="C113" t="s">
        <v>138</v>
      </c>
    </row>
    <row r="114" spans="3:27" ht="15.5" x14ac:dyDescent="0.35">
      <c r="C114" t="s">
        <v>139</v>
      </c>
      <c r="D114" s="5">
        <v>420966000000</v>
      </c>
      <c r="E114" s="5">
        <v>295606000000</v>
      </c>
      <c r="F114" s="5">
        <v>16030000000</v>
      </c>
      <c r="G114" s="5">
        <v>20553000000</v>
      </c>
      <c r="I114" s="5">
        <v>295606000000</v>
      </c>
      <c r="J114" s="5">
        <v>29169000000</v>
      </c>
      <c r="K114" s="5">
        <v>41953000000</v>
      </c>
      <c r="O114" s="5">
        <v>166294000000</v>
      </c>
      <c r="P114" s="5">
        <v>171182000000</v>
      </c>
      <c r="Q114" s="5">
        <v>238309000000</v>
      </c>
      <c r="R114" s="5">
        <v>13550692598</v>
      </c>
      <c r="S114" s="5">
        <v>242677778344</v>
      </c>
      <c r="T114" s="5">
        <v>173066203229</v>
      </c>
      <c r="U114" s="5">
        <v>473879437184</v>
      </c>
      <c r="V114" s="5">
        <v>480005289009</v>
      </c>
      <c r="W114" s="5">
        <v>402033260018</v>
      </c>
      <c r="X114" s="5">
        <v>185308897124</v>
      </c>
      <c r="Y114" s="5">
        <v>9824855150</v>
      </c>
      <c r="AA114" s="2">
        <v>35598892</v>
      </c>
    </row>
    <row r="115" spans="3:27" ht="15.5" x14ac:dyDescent="0.35">
      <c r="C115" t="s">
        <v>140</v>
      </c>
      <c r="D115" s="5">
        <v>7595000000</v>
      </c>
      <c r="E115" s="5">
        <v>8202000000</v>
      </c>
      <c r="F115" s="5">
        <v>7977000000</v>
      </c>
      <c r="G115" s="5">
        <v>7495000000</v>
      </c>
      <c r="I115" s="5">
        <v>8202000000</v>
      </c>
      <c r="J115" s="5">
        <v>7750000000</v>
      </c>
      <c r="K115" s="5">
        <v>11391000000</v>
      </c>
      <c r="L115" s="5">
        <v>11398000000</v>
      </c>
      <c r="M115" s="5">
        <v>10812000000</v>
      </c>
      <c r="N115" s="5">
        <v>1490000000</v>
      </c>
      <c r="O115" s="5">
        <v>1888000000</v>
      </c>
      <c r="P115" s="5">
        <v>15346000000</v>
      </c>
      <c r="Q115" s="5">
        <v>8471000000</v>
      </c>
      <c r="R115" s="5">
        <v>630489819</v>
      </c>
      <c r="T115" s="5">
        <v>33715202</v>
      </c>
      <c r="U115" s="5">
        <v>246246068</v>
      </c>
      <c r="V115" s="5">
        <v>170867500</v>
      </c>
      <c r="W115" s="5">
        <v>431200000</v>
      </c>
      <c r="X115" s="5">
        <v>1384473678</v>
      </c>
      <c r="Y115" s="5">
        <v>3052737396</v>
      </c>
      <c r="Z115" s="5">
        <v>2191362905</v>
      </c>
      <c r="AA115" s="2">
        <v>2438513293</v>
      </c>
    </row>
    <row r="116" spans="3:27" ht="15.5" x14ac:dyDescent="0.35">
      <c r="C116" t="s">
        <v>143</v>
      </c>
      <c r="D116" s="5">
        <v>73358000000</v>
      </c>
      <c r="E116" s="5">
        <v>66483000000</v>
      </c>
      <c r="F116" s="5">
        <v>29110000000</v>
      </c>
      <c r="G116" s="5">
        <v>27335000000</v>
      </c>
      <c r="I116" s="5">
        <v>66483000000</v>
      </c>
      <c r="J116" s="5">
        <v>29842000000</v>
      </c>
      <c r="K116" s="5">
        <v>39631000000</v>
      </c>
      <c r="L116" s="5">
        <v>16335000000</v>
      </c>
      <c r="M116" s="5">
        <v>10383000000</v>
      </c>
      <c r="N116" s="5">
        <v>150338000000</v>
      </c>
      <c r="O116" s="5">
        <v>113782000000</v>
      </c>
      <c r="P116" s="5">
        <v>159909000000</v>
      </c>
      <c r="Q116" s="5">
        <v>166850000000</v>
      </c>
      <c r="R116" s="5">
        <v>295006766410</v>
      </c>
      <c r="S116" s="5">
        <v>58179912776</v>
      </c>
      <c r="T116" s="5">
        <v>227319783965</v>
      </c>
      <c r="U116" s="5">
        <v>206030722718</v>
      </c>
      <c r="V116" s="5">
        <v>208727275235</v>
      </c>
      <c r="W116" s="5">
        <v>114650858584</v>
      </c>
      <c r="X116" s="5">
        <v>23667619836</v>
      </c>
      <c r="Y116" s="5">
        <v>4840601903</v>
      </c>
      <c r="Z116" s="5">
        <v>201537718644</v>
      </c>
      <c r="AA116" s="2">
        <v>84947068327</v>
      </c>
    </row>
    <row r="117" spans="3:27" ht="15.5" x14ac:dyDescent="0.35">
      <c r="C117" t="s">
        <v>144</v>
      </c>
      <c r="D117" s="5">
        <v>509762000000</v>
      </c>
      <c r="E117" s="5">
        <v>384348000000</v>
      </c>
      <c r="F117" s="5">
        <v>114804000000</v>
      </c>
      <c r="G117" s="5">
        <v>120621000000</v>
      </c>
      <c r="I117" s="5">
        <v>384348000000</v>
      </c>
      <c r="J117" s="5">
        <v>124861000000</v>
      </c>
      <c r="K117" s="5">
        <v>139192000000</v>
      </c>
      <c r="L117" s="5">
        <v>125229000000</v>
      </c>
      <c r="M117" s="5">
        <v>145083000000</v>
      </c>
      <c r="N117" s="5">
        <v>178696000000</v>
      </c>
      <c r="O117" s="5">
        <v>303367000000</v>
      </c>
      <c r="P117" s="5">
        <v>300041000000</v>
      </c>
      <c r="Q117" s="5">
        <v>375578000000</v>
      </c>
      <c r="R117" s="5">
        <v>349005465678</v>
      </c>
      <c r="S117" s="5">
        <v>465991737634</v>
      </c>
      <c r="T117" s="5">
        <v>310618828500</v>
      </c>
      <c r="U117" s="5">
        <v>645788106739</v>
      </c>
      <c r="V117" s="5">
        <v>585718140313</v>
      </c>
      <c r="W117" s="5">
        <v>487881029453</v>
      </c>
      <c r="X117" s="5">
        <v>254180513651</v>
      </c>
      <c r="Y117" s="5">
        <v>37138022529</v>
      </c>
      <c r="Z117" s="5">
        <v>22324739778</v>
      </c>
      <c r="AA117" s="2">
        <v>18482525197</v>
      </c>
    </row>
    <row r="118" spans="3:27" ht="15.5" x14ac:dyDescent="0.35">
      <c r="C118" t="s">
        <v>145</v>
      </c>
      <c r="D118" s="5">
        <v>509762000000</v>
      </c>
      <c r="E118" s="5">
        <v>384348000000</v>
      </c>
      <c r="F118" s="5">
        <v>114804000000</v>
      </c>
      <c r="G118" s="5">
        <v>120621000000</v>
      </c>
      <c r="I118" s="5">
        <v>384348000000</v>
      </c>
      <c r="J118" s="5">
        <v>124861000000</v>
      </c>
      <c r="K118" s="5">
        <v>139192000000</v>
      </c>
      <c r="L118" s="5">
        <v>125229000000</v>
      </c>
      <c r="M118" s="5">
        <v>145083000000</v>
      </c>
      <c r="N118" s="5">
        <v>178696000000</v>
      </c>
      <c r="O118" s="5">
        <v>303367000000</v>
      </c>
      <c r="P118" s="5">
        <v>300041000000</v>
      </c>
      <c r="Q118" s="5">
        <v>375578000000</v>
      </c>
      <c r="R118" s="5">
        <v>349005465678</v>
      </c>
      <c r="S118" s="5">
        <v>465991737634</v>
      </c>
      <c r="T118" s="5">
        <v>310618828500</v>
      </c>
      <c r="U118" s="5">
        <v>645788106739</v>
      </c>
      <c r="V118" s="5">
        <v>585718140313</v>
      </c>
      <c r="W118" s="5">
        <v>487881029453</v>
      </c>
      <c r="X118" s="5">
        <v>254180513651</v>
      </c>
      <c r="Y118" s="5">
        <v>37138022529</v>
      </c>
      <c r="Z118" s="5">
        <v>22324739778</v>
      </c>
      <c r="AA118" s="2">
        <v>18482525197</v>
      </c>
    </row>
    <row r="119" spans="3:27" ht="15.5" x14ac:dyDescent="0.35">
      <c r="C119" t="s">
        <v>146</v>
      </c>
      <c r="S119" s="5">
        <v>98865330</v>
      </c>
      <c r="T119" s="5">
        <v>100116505</v>
      </c>
      <c r="U119" s="5">
        <v>102843066</v>
      </c>
      <c r="V119" s="5">
        <v>104680573</v>
      </c>
      <c r="W119" s="5">
        <v>1340350359</v>
      </c>
      <c r="X119" s="5">
        <v>101035464</v>
      </c>
      <c r="Y119" s="5">
        <v>84322770</v>
      </c>
      <c r="Z119" s="5">
        <v>285509611</v>
      </c>
      <c r="AA119" s="2">
        <v>290119766</v>
      </c>
    </row>
    <row r="120" spans="3:27" ht="15.5" x14ac:dyDescent="0.35">
      <c r="C120" t="s">
        <v>448</v>
      </c>
      <c r="R120" s="5">
        <v>65000000000</v>
      </c>
      <c r="S120" s="5">
        <v>75000000000</v>
      </c>
    </row>
    <row r="121" spans="3:27" ht="15.5" x14ac:dyDescent="0.35">
      <c r="C121" t="s">
        <v>148</v>
      </c>
    </row>
    <row r="122" spans="3:27" ht="15.5" x14ac:dyDescent="0.35">
      <c r="C122" t="s">
        <v>149</v>
      </c>
      <c r="D122" s="5">
        <v>428561000000</v>
      </c>
      <c r="E122" s="5">
        <v>303808000000</v>
      </c>
      <c r="F122" s="5">
        <v>24007000000</v>
      </c>
      <c r="G122" s="5">
        <v>28048000000</v>
      </c>
      <c r="I122" s="5">
        <v>303808000000</v>
      </c>
      <c r="J122" s="5">
        <v>36919000000</v>
      </c>
      <c r="K122" s="5">
        <v>53344000000</v>
      </c>
      <c r="L122" s="5">
        <v>11398000000</v>
      </c>
      <c r="M122" s="5">
        <v>10812000000</v>
      </c>
      <c r="N122" s="5">
        <v>20386000000</v>
      </c>
      <c r="O122" s="5">
        <v>168182000000</v>
      </c>
      <c r="P122" s="5">
        <v>186528000000</v>
      </c>
      <c r="Q122" s="5">
        <v>246780000000</v>
      </c>
      <c r="R122" s="5">
        <v>171023125739</v>
      </c>
      <c r="S122" s="5">
        <v>297523135624</v>
      </c>
      <c r="T122" s="5">
        <v>218019051203</v>
      </c>
      <c r="U122" s="5">
        <v>558946554085</v>
      </c>
      <c r="V122" s="5">
        <v>514860964631</v>
      </c>
      <c r="W122" s="5">
        <v>436092369388</v>
      </c>
      <c r="X122" s="5">
        <v>225223802109</v>
      </c>
      <c r="Y122" s="5">
        <v>12877592546</v>
      </c>
      <c r="Z122" s="5">
        <v>2191362905</v>
      </c>
      <c r="AA122" s="2">
        <v>2474112185</v>
      </c>
    </row>
    <row r="123" spans="3:27" ht="15.5" x14ac:dyDescent="0.35">
      <c r="C123" t="s">
        <v>150</v>
      </c>
      <c r="D123" s="5">
        <v>1777741000000</v>
      </c>
      <c r="E123" s="5">
        <v>1648217000000</v>
      </c>
      <c r="F123" s="5">
        <v>1807409000000</v>
      </c>
      <c r="G123" s="5">
        <v>1899614000000</v>
      </c>
      <c r="I123" s="5">
        <v>1648217000000</v>
      </c>
      <c r="J123" s="5">
        <v>1915653000000</v>
      </c>
      <c r="K123" s="5">
        <v>2088422000000</v>
      </c>
      <c r="L123" s="5">
        <v>2300107000000</v>
      </c>
      <c r="M123" s="5">
        <v>1874034000000</v>
      </c>
      <c r="N123" s="5">
        <v>1662175000000</v>
      </c>
      <c r="O123" s="5">
        <v>1554580000000</v>
      </c>
      <c r="P123" s="5">
        <v>1347391000000</v>
      </c>
      <c r="Q123" s="5">
        <v>1448387000000</v>
      </c>
      <c r="R123" s="5">
        <v>1424380421256</v>
      </c>
      <c r="S123" s="5">
        <v>1512527888605</v>
      </c>
      <c r="T123" s="5">
        <v>1513908338484</v>
      </c>
      <c r="U123" s="5">
        <v>1870560118674</v>
      </c>
      <c r="V123" s="5">
        <v>2021380807617</v>
      </c>
      <c r="W123" s="5">
        <v>1370530530045</v>
      </c>
      <c r="X123" s="5">
        <v>822731728807</v>
      </c>
      <c r="Y123" s="5">
        <v>462450779317</v>
      </c>
      <c r="Z123" s="5">
        <v>351702662652</v>
      </c>
      <c r="AA123" s="2">
        <v>289027020537</v>
      </c>
    </row>
    <row r="124" spans="3:27" ht="15.5" x14ac:dyDescent="0.35">
      <c r="C124" t="s">
        <v>151</v>
      </c>
    </row>
    <row r="125" spans="3:27" ht="15.5" x14ac:dyDescent="0.35">
      <c r="C125" t="s">
        <v>152</v>
      </c>
      <c r="D125" s="5">
        <v>2052619000000</v>
      </c>
      <c r="E125" s="5">
        <v>2052619000000</v>
      </c>
      <c r="F125" s="5">
        <v>2052619000000</v>
      </c>
      <c r="G125" s="5">
        <v>2052619000000</v>
      </c>
      <c r="I125" s="5">
        <v>2052619000000</v>
      </c>
      <c r="J125" s="5">
        <v>2052619000000</v>
      </c>
      <c r="K125" s="5">
        <v>2052619000000</v>
      </c>
      <c r="L125" s="5">
        <v>1552620000000</v>
      </c>
      <c r="M125" s="5">
        <v>1552620000000</v>
      </c>
      <c r="N125" s="5">
        <v>1552620000000</v>
      </c>
      <c r="O125" s="5">
        <v>1552620000000</v>
      </c>
      <c r="P125" s="5">
        <v>1552620000000</v>
      </c>
      <c r="Q125" s="5">
        <v>1552620000000</v>
      </c>
      <c r="R125" s="5">
        <v>1552619744000</v>
      </c>
      <c r="S125" s="5">
        <v>1152628065000</v>
      </c>
      <c r="T125" s="5">
        <v>1152627869455</v>
      </c>
      <c r="U125" s="5">
        <v>1152627869455</v>
      </c>
      <c r="V125" s="5">
        <v>1152627869455</v>
      </c>
      <c r="W125" s="5">
        <v>1152627869455</v>
      </c>
      <c r="X125" s="5">
        <v>1152627869455</v>
      </c>
      <c r="Y125" s="5">
        <v>3184291525400</v>
      </c>
      <c r="Z125" s="5">
        <v>3184291525400</v>
      </c>
      <c r="AA125" s="2">
        <v>3184291525400</v>
      </c>
    </row>
    <row r="126" spans="3:27" ht="15.5" x14ac:dyDescent="0.35">
      <c r="C126" t="s">
        <v>153</v>
      </c>
      <c r="D126" s="5">
        <v>-3766000000</v>
      </c>
      <c r="E126" s="5">
        <v>-3766000000</v>
      </c>
      <c r="F126" s="5">
        <v>-3766000000</v>
      </c>
      <c r="G126" s="5">
        <v>-3766000000</v>
      </c>
      <c r="I126" s="5">
        <v>-3766000000</v>
      </c>
      <c r="J126" s="5">
        <v>-3766000000</v>
      </c>
      <c r="K126" s="5">
        <v>-3766000000</v>
      </c>
      <c r="L126" s="5">
        <v>1000000</v>
      </c>
      <c r="M126" s="5">
        <v>1000000</v>
      </c>
      <c r="N126" s="5">
        <v>1000000</v>
      </c>
      <c r="P126" s="5">
        <v>1000000</v>
      </c>
      <c r="Q126" s="5">
        <v>1000000</v>
      </c>
      <c r="R126" s="5">
        <v>756839</v>
      </c>
      <c r="S126" s="5">
        <v>756839</v>
      </c>
      <c r="T126" s="5">
        <v>756839</v>
      </c>
      <c r="U126" s="5">
        <v>756839</v>
      </c>
      <c r="V126" s="5">
        <v>756839</v>
      </c>
      <c r="W126" s="5">
        <v>756839</v>
      </c>
      <c r="X126" s="5">
        <v>756839</v>
      </c>
      <c r="Y126" s="5">
        <v>756839</v>
      </c>
      <c r="Z126" s="5">
        <v>237474479595</v>
      </c>
      <c r="AA126" s="2">
        <v>237474479595</v>
      </c>
    </row>
    <row r="127" spans="3:27" ht="15.5" x14ac:dyDescent="0.35">
      <c r="C127" t="s">
        <v>154</v>
      </c>
      <c r="D127" s="5">
        <v>-645098000000</v>
      </c>
      <c r="E127" s="5">
        <v>-670075000000</v>
      </c>
      <c r="F127" s="5">
        <v>-694321000000</v>
      </c>
      <c r="G127" s="5">
        <v>-715583000000</v>
      </c>
      <c r="I127" s="5">
        <v>-670075000000</v>
      </c>
      <c r="J127" s="5">
        <v>-699401000000</v>
      </c>
      <c r="K127" s="5">
        <v>-702726000000</v>
      </c>
      <c r="L127" s="5">
        <v>-685411000000</v>
      </c>
      <c r="M127" s="5">
        <v>-467308000000</v>
      </c>
      <c r="N127" s="5">
        <v>-444914000000</v>
      </c>
      <c r="O127" s="5">
        <v>-460471000000</v>
      </c>
      <c r="P127" s="5">
        <v>-540247000000</v>
      </c>
      <c r="Q127" s="5">
        <v>-566181000000</v>
      </c>
      <c r="R127" s="5">
        <v>-211256232925</v>
      </c>
      <c r="S127" s="5">
        <v>-224305013852</v>
      </c>
      <c r="T127" s="5">
        <v>117222120044</v>
      </c>
      <c r="U127" s="5">
        <v>115441431692</v>
      </c>
      <c r="V127" s="5">
        <v>105800832335</v>
      </c>
      <c r="W127" s="5">
        <v>92871223591</v>
      </c>
      <c r="X127" s="5">
        <v>80194512997</v>
      </c>
      <c r="Y127" s="5">
        <v>26032049687</v>
      </c>
      <c r="Z127" s="5">
        <v>-2388701532710</v>
      </c>
      <c r="AA127" s="2">
        <v>-2763658955648</v>
      </c>
    </row>
    <row r="128" spans="3:27" ht="15.5" x14ac:dyDescent="0.35">
      <c r="C128" t="s">
        <v>341</v>
      </c>
      <c r="D128" s="5">
        <v>10522000000</v>
      </c>
      <c r="E128" s="5">
        <v>10522000000</v>
      </c>
      <c r="F128" s="5">
        <v>10522000000</v>
      </c>
      <c r="G128" s="5">
        <v>10522000000</v>
      </c>
      <c r="I128" s="5">
        <v>10522000000</v>
      </c>
      <c r="J128" s="5">
        <v>9857000000</v>
      </c>
      <c r="K128" s="5">
        <v>9857000000</v>
      </c>
      <c r="L128" s="5">
        <v>9555000000</v>
      </c>
      <c r="M128" s="5">
        <v>9555000000</v>
      </c>
      <c r="N128" s="5">
        <v>8985000000</v>
      </c>
      <c r="O128" s="5">
        <v>7385000000</v>
      </c>
      <c r="P128" s="5">
        <v>6088000000</v>
      </c>
      <c r="Q128" s="5">
        <v>6088000000</v>
      </c>
      <c r="R128" s="5">
        <v>5435958146</v>
      </c>
      <c r="S128" s="5">
        <v>5435958146</v>
      </c>
      <c r="T128" s="5">
        <v>5332755373</v>
      </c>
      <c r="U128" s="5">
        <v>4913879940</v>
      </c>
      <c r="V128" s="5">
        <v>4160806263</v>
      </c>
      <c r="W128" s="5">
        <v>3057415309</v>
      </c>
    </row>
    <row r="129" spans="2:27" ht="15.5" x14ac:dyDescent="0.35">
      <c r="C129" t="s">
        <v>342</v>
      </c>
      <c r="D129" s="5">
        <v>-655620000000</v>
      </c>
      <c r="E129" s="5">
        <v>-680597000000</v>
      </c>
      <c r="F129" s="5">
        <v>-704843000000</v>
      </c>
      <c r="G129" s="5">
        <v>-726105000000</v>
      </c>
      <c r="I129" s="5">
        <v>-680597000000</v>
      </c>
      <c r="J129" s="5">
        <v>-709258000000</v>
      </c>
      <c r="K129" s="5">
        <v>-712583000000</v>
      </c>
      <c r="L129" s="5">
        <v>-694966000000</v>
      </c>
      <c r="M129" s="5">
        <v>-476863000000</v>
      </c>
      <c r="N129" s="5">
        <v>-453899000000</v>
      </c>
      <c r="O129" s="5">
        <v>-467856000000</v>
      </c>
      <c r="P129" s="5">
        <v>-546335000000</v>
      </c>
      <c r="Q129" s="5">
        <v>-572269000000</v>
      </c>
      <c r="R129" s="5">
        <v>-216692191071</v>
      </c>
      <c r="S129" s="5">
        <v>-229740971998</v>
      </c>
      <c r="T129" s="5">
        <v>111889364671</v>
      </c>
      <c r="U129" s="5">
        <v>110527551752</v>
      </c>
      <c r="V129" s="5">
        <v>101640026072</v>
      </c>
      <c r="W129" s="5">
        <v>89813808282</v>
      </c>
    </row>
    <row r="130" spans="2:27" ht="15.5" x14ac:dyDescent="0.35">
      <c r="C130" t="s">
        <v>343</v>
      </c>
      <c r="D130" s="5">
        <v>-645098000000</v>
      </c>
      <c r="E130" s="5">
        <v>-670075000000</v>
      </c>
      <c r="F130" s="5">
        <v>-694321000000</v>
      </c>
      <c r="G130" s="5">
        <v>-715583000000</v>
      </c>
      <c r="I130" s="5">
        <v>-670075000000</v>
      </c>
      <c r="J130" s="5">
        <v>-699401000000</v>
      </c>
      <c r="K130" s="5">
        <v>-702726000000</v>
      </c>
      <c r="L130" s="5">
        <v>-685411000000</v>
      </c>
      <c r="M130" s="5">
        <v>-467308000000</v>
      </c>
      <c r="N130" s="5">
        <v>-444914000000</v>
      </c>
      <c r="O130" s="5">
        <v>-460471000000</v>
      </c>
      <c r="P130" s="5">
        <v>-540247000000</v>
      </c>
      <c r="Q130" s="5">
        <v>-566181000000</v>
      </c>
      <c r="R130" s="5">
        <v>-211256232925</v>
      </c>
      <c r="S130" s="5">
        <v>-224305013852</v>
      </c>
      <c r="T130" s="5">
        <v>117222120044</v>
      </c>
      <c r="U130" s="5">
        <v>115441431692</v>
      </c>
      <c r="V130" s="5">
        <v>105800832335</v>
      </c>
      <c r="W130" s="5">
        <v>92871223591</v>
      </c>
      <c r="X130" s="5">
        <v>80194512997</v>
      </c>
      <c r="Y130" s="5">
        <v>26032049687</v>
      </c>
      <c r="Z130" s="5">
        <v>-2388701532710</v>
      </c>
      <c r="AA130" s="2">
        <v>-2763658955648</v>
      </c>
    </row>
    <row r="131" spans="2:27" ht="15.5" x14ac:dyDescent="0.35">
      <c r="C131" t="s">
        <v>155</v>
      </c>
      <c r="R131" s="5">
        <v>2000</v>
      </c>
      <c r="S131" s="5">
        <v>1000</v>
      </c>
      <c r="T131" s="5">
        <v>17155469056</v>
      </c>
      <c r="U131" s="5">
        <v>17050217820</v>
      </c>
      <c r="V131" s="5">
        <v>18313308525</v>
      </c>
      <c r="W131" s="5">
        <v>25572552230</v>
      </c>
      <c r="X131" s="5">
        <v>188336566</v>
      </c>
      <c r="Y131" s="5">
        <v>183684676</v>
      </c>
      <c r="Z131" s="5">
        <v>224992064</v>
      </c>
      <c r="AA131" s="2">
        <v>224916218</v>
      </c>
    </row>
    <row r="132" spans="2:27" ht="15.5" x14ac:dyDescent="0.35">
      <c r="C132" t="s">
        <v>9</v>
      </c>
      <c r="D132" s="5">
        <v>1263337000000</v>
      </c>
      <c r="E132" s="5">
        <v>1238360000000</v>
      </c>
      <c r="F132" s="5">
        <v>1208923000000</v>
      </c>
      <c r="G132" s="5">
        <v>1187661000000</v>
      </c>
      <c r="I132" s="5">
        <v>1238360000000</v>
      </c>
      <c r="J132" s="5">
        <v>1203843000000</v>
      </c>
      <c r="K132" s="5">
        <v>1193049000000</v>
      </c>
      <c r="L132" s="5">
        <v>702317000000</v>
      </c>
      <c r="M132" s="5">
        <v>913516000000</v>
      </c>
      <c r="N132" s="5">
        <v>930675000000</v>
      </c>
      <c r="O132" s="5">
        <v>916212000000</v>
      </c>
      <c r="P132" s="5">
        <v>840488000000</v>
      </c>
      <c r="Q132" s="5">
        <v>791312000000</v>
      </c>
      <c r="R132" s="5">
        <v>1142830772003</v>
      </c>
      <c r="S132" s="5">
        <v>734242278294</v>
      </c>
      <c r="T132" s="5">
        <v>1287006215394</v>
      </c>
      <c r="U132" s="5">
        <v>1285120275806</v>
      </c>
      <c r="V132" s="5">
        <v>1276742767154</v>
      </c>
      <c r="W132" s="5">
        <v>1271072402115</v>
      </c>
      <c r="X132" s="5">
        <v>1233011475857</v>
      </c>
      <c r="Y132" s="5">
        <v>1178844360657</v>
      </c>
      <c r="Z132" s="5">
        <v>1033289464349</v>
      </c>
      <c r="AA132" s="2">
        <v>1006035857631</v>
      </c>
    </row>
    <row r="133" spans="2:27" ht="15.5" x14ac:dyDescent="0.35">
      <c r="C133" t="s">
        <v>156</v>
      </c>
      <c r="D133" s="5">
        <v>3041078000000</v>
      </c>
      <c r="E133" s="5">
        <v>2886577000000</v>
      </c>
      <c r="F133" s="5">
        <v>3016332000000</v>
      </c>
      <c r="G133" s="5">
        <v>3087275000000</v>
      </c>
      <c r="I133" s="5">
        <v>2886577000000</v>
      </c>
      <c r="J133" s="5">
        <v>3119496000000</v>
      </c>
      <c r="K133" s="5">
        <v>3281471000000</v>
      </c>
      <c r="L133" s="5">
        <v>3002424000000</v>
      </c>
      <c r="M133" s="5">
        <v>2787550000000</v>
      </c>
      <c r="N133" s="5">
        <v>2592850000000</v>
      </c>
      <c r="O133" s="5">
        <v>2470792000000</v>
      </c>
      <c r="P133" s="5">
        <v>2187879000000</v>
      </c>
      <c r="Q133" s="5">
        <v>2239699000000</v>
      </c>
      <c r="R133" s="5">
        <v>2567211193259</v>
      </c>
      <c r="S133" s="5">
        <v>2246770166899</v>
      </c>
      <c r="T133" s="5">
        <v>2800914553878</v>
      </c>
      <c r="U133" s="5">
        <v>3155680394480</v>
      </c>
      <c r="V133" s="5">
        <v>3298123574771</v>
      </c>
      <c r="W133" s="5">
        <v>2641602932160</v>
      </c>
      <c r="X133" s="5">
        <v>2055743204664</v>
      </c>
      <c r="Y133" s="5">
        <v>1641295139974</v>
      </c>
      <c r="Z133" s="5">
        <v>1384992127001</v>
      </c>
      <c r="AA133" s="2">
        <v>1295062878168</v>
      </c>
    </row>
    <row r="134" spans="2:27" ht="15.5" x14ac:dyDescent="0.35">
      <c r="C134" t="s">
        <v>157</v>
      </c>
      <c r="D134" s="5">
        <v>1839102056</v>
      </c>
      <c r="E134" s="5">
        <v>1839102056</v>
      </c>
      <c r="F134" s="5">
        <v>1839102056</v>
      </c>
      <c r="G134" s="5">
        <v>1839102056</v>
      </c>
      <c r="I134" s="5">
        <v>1839102056</v>
      </c>
      <c r="J134" s="5">
        <v>1839102056</v>
      </c>
      <c r="K134" s="5">
        <v>1839102056</v>
      </c>
      <c r="L134" s="5">
        <v>1339102579</v>
      </c>
      <c r="M134" s="5">
        <v>1339102579</v>
      </c>
      <c r="N134" s="5">
        <v>1339102579</v>
      </c>
      <c r="O134" s="5">
        <v>1339102579</v>
      </c>
      <c r="P134" s="5">
        <v>1339102579</v>
      </c>
      <c r="Q134" s="5">
        <v>1339102579</v>
      </c>
      <c r="R134" s="5">
        <v>1339102579</v>
      </c>
      <c r="S134" s="5">
        <v>939110900</v>
      </c>
      <c r="T134" s="5">
        <v>9391108493</v>
      </c>
      <c r="U134" s="5">
        <v>9391108493</v>
      </c>
      <c r="V134" s="5">
        <v>9391108493</v>
      </c>
      <c r="W134" s="5">
        <v>9391108493</v>
      </c>
      <c r="X134" s="5">
        <v>9391108493</v>
      </c>
      <c r="Y134" s="5">
        <v>9391108493</v>
      </c>
      <c r="Z134" s="5">
        <v>9391108493</v>
      </c>
      <c r="AA134" s="2">
        <v>9391108493</v>
      </c>
    </row>
    <row r="136" spans="2:27" ht="15.5" x14ac:dyDescent="0.35">
      <c r="B136" t="s">
        <v>158</v>
      </c>
      <c r="C136" t="s">
        <v>159</v>
      </c>
      <c r="D136" s="5">
        <v>83937000000</v>
      </c>
      <c r="E136" s="5">
        <v>16706000000</v>
      </c>
      <c r="F136" s="5">
        <v>75310000000</v>
      </c>
      <c r="G136" s="5">
        <v>-57012000000</v>
      </c>
      <c r="I136" s="5">
        <v>87161000000</v>
      </c>
      <c r="J136" s="5">
        <v>250642000000</v>
      </c>
      <c r="K136" s="5">
        <v>139745000000</v>
      </c>
      <c r="L136" s="5">
        <v>-45641000000</v>
      </c>
      <c r="M136" s="5">
        <v>-39259000000</v>
      </c>
      <c r="N136" s="5">
        <v>126295000000</v>
      </c>
      <c r="O136" s="5">
        <v>223478000000</v>
      </c>
      <c r="P136" s="5">
        <v>116511000000</v>
      </c>
      <c r="Q136" s="5">
        <v>-54375000000</v>
      </c>
      <c r="R136" s="5">
        <v>-5128315318</v>
      </c>
      <c r="S136" s="5">
        <v>205597582102</v>
      </c>
      <c r="T136" s="5">
        <v>-26515915109</v>
      </c>
      <c r="U136" s="5">
        <v>88982040665</v>
      </c>
      <c r="V136" s="5">
        <v>-142720644791</v>
      </c>
      <c r="W136" s="5">
        <v>22464668307</v>
      </c>
      <c r="X136" s="5">
        <v>24842374118</v>
      </c>
      <c r="Y136" s="5">
        <v>-7075621909</v>
      </c>
      <c r="Z136" s="5">
        <v>-51225579945</v>
      </c>
      <c r="AA136" s="2">
        <v>-70058788816</v>
      </c>
    </row>
    <row r="137" spans="2:27" ht="15.5" x14ac:dyDescent="0.35">
      <c r="C137" t="s">
        <v>160</v>
      </c>
      <c r="D137" s="5">
        <v>1412444000000</v>
      </c>
      <c r="E137" s="5">
        <v>1625279000000</v>
      </c>
      <c r="F137" s="5">
        <v>1395888000000</v>
      </c>
      <c r="G137" s="5">
        <v>1260559000000</v>
      </c>
      <c r="I137" s="5">
        <v>5570250000000</v>
      </c>
      <c r="J137" s="5">
        <v>5511072000000</v>
      </c>
      <c r="K137" s="5">
        <v>6090571000000</v>
      </c>
      <c r="L137" s="5">
        <v>5943822000000</v>
      </c>
      <c r="M137" s="5">
        <v>5326487000000</v>
      </c>
      <c r="N137" s="5">
        <v>4303109000000</v>
      </c>
      <c r="O137" s="5">
        <v>3959699000000</v>
      </c>
      <c r="P137" s="5">
        <v>3069256000000</v>
      </c>
      <c r="Q137" s="5">
        <v>2429929000000</v>
      </c>
      <c r="R137" s="5">
        <v>2394020656568</v>
      </c>
      <c r="S137" s="5">
        <v>2288171902599</v>
      </c>
      <c r="T137" s="5">
        <v>2535309202906</v>
      </c>
      <c r="U137" s="5">
        <v>4049196774753</v>
      </c>
      <c r="V137" s="5">
        <v>4041176667810</v>
      </c>
      <c r="W137" s="5">
        <v>4014015493801</v>
      </c>
      <c r="X137" s="5">
        <v>3608538946736</v>
      </c>
      <c r="Y137" s="5">
        <v>3088930503261</v>
      </c>
      <c r="Z137" s="5">
        <v>2290117379035</v>
      </c>
      <c r="AA137" s="2">
        <v>1599337443434</v>
      </c>
    </row>
    <row r="138" spans="2:27" ht="15.5" x14ac:dyDescent="0.35">
      <c r="C138" t="s">
        <v>452</v>
      </c>
      <c r="D138" s="5">
        <v>-1240768000000</v>
      </c>
      <c r="E138" s="5">
        <v>-1498759000000</v>
      </c>
      <c r="F138" s="5">
        <v>-1231146000000</v>
      </c>
      <c r="G138" s="5">
        <v>-1221502000000</v>
      </c>
      <c r="I138" s="5">
        <v>-5099916000000</v>
      </c>
      <c r="J138" s="5">
        <v>-4896013000000</v>
      </c>
      <c r="K138" s="5">
        <v>-5524082000000</v>
      </c>
      <c r="L138" s="5">
        <v>-5509450000000</v>
      </c>
      <c r="M138" s="5">
        <v>-4937571000000</v>
      </c>
      <c r="N138" s="5">
        <v>-3799566000000</v>
      </c>
      <c r="O138" s="5">
        <v>-3286732000000</v>
      </c>
      <c r="P138" s="5">
        <v>-2557907000000</v>
      </c>
      <c r="Q138" s="5">
        <v>-2117504000000</v>
      </c>
      <c r="R138" s="5">
        <v>-2010924179112</v>
      </c>
      <c r="S138" s="5">
        <v>-1686361359971</v>
      </c>
      <c r="T138" s="5">
        <v>-2125085007334</v>
      </c>
      <c r="U138" s="5">
        <v>-3506600495432</v>
      </c>
      <c r="V138" s="5">
        <v>-3801432565430</v>
      </c>
      <c r="W138" s="5">
        <v>-3677367327753</v>
      </c>
      <c r="X138" s="5">
        <v>-3378206180796</v>
      </c>
      <c r="Y138" s="5">
        <v>-2938388676514</v>
      </c>
      <c r="Z138" s="5">
        <v>-2227986232749</v>
      </c>
      <c r="AA138" s="2">
        <v>-1611488060873</v>
      </c>
    </row>
    <row r="139" spans="2:27" ht="15.5" x14ac:dyDescent="0.35">
      <c r="C139" t="s">
        <v>162</v>
      </c>
      <c r="D139" s="5">
        <v>-80461000000</v>
      </c>
      <c r="E139" s="5">
        <v>-85433000000</v>
      </c>
      <c r="F139" s="5">
        <v>-92863000000</v>
      </c>
      <c r="G139" s="5">
        <v>-90581000000</v>
      </c>
      <c r="I139" s="5">
        <v>-339453000000</v>
      </c>
      <c r="J139" s="5">
        <v>-321052000000</v>
      </c>
      <c r="K139" s="5">
        <v>-334964000000</v>
      </c>
      <c r="L139" s="5">
        <v>-365243000000</v>
      </c>
      <c r="M139" s="5">
        <v>-334462000000</v>
      </c>
      <c r="N139" s="5">
        <v>-299639000000</v>
      </c>
      <c r="O139" s="5">
        <v>-291498000000</v>
      </c>
      <c r="P139" s="5">
        <v>-248818000000</v>
      </c>
      <c r="Q139" s="5">
        <v>-227388000000</v>
      </c>
      <c r="R139" s="5">
        <v>-216584572305</v>
      </c>
      <c r="S139" s="5">
        <v>-213242310673</v>
      </c>
      <c r="T139" s="5">
        <v>-223426106671</v>
      </c>
      <c r="U139" s="5">
        <v>-232929032692</v>
      </c>
      <c r="V139" s="5">
        <v>-195518870471</v>
      </c>
      <c r="W139" s="5">
        <v>-162831900779</v>
      </c>
      <c r="X139" s="5">
        <v>-120315331102</v>
      </c>
      <c r="Y139" s="5">
        <v>-92437612223</v>
      </c>
      <c r="Z139" s="5">
        <v>-80956776299</v>
      </c>
      <c r="AA139" s="2">
        <v>-62026356888</v>
      </c>
    </row>
    <row r="140" spans="2:27" ht="15.5" x14ac:dyDescent="0.35">
      <c r="C140" t="s">
        <v>2775</v>
      </c>
      <c r="D140" s="5">
        <v>-9722000000</v>
      </c>
      <c r="E140" s="5">
        <v>-8229000000</v>
      </c>
      <c r="F140" s="5">
        <v>-6305000000</v>
      </c>
      <c r="G140" s="5">
        <v>-6282000000</v>
      </c>
      <c r="I140" s="5">
        <v>-27085000000</v>
      </c>
      <c r="J140" s="5">
        <v>-22343000000</v>
      </c>
      <c r="K140" s="5">
        <v>-24786000000</v>
      </c>
      <c r="L140" s="5">
        <v>-42794000000</v>
      </c>
      <c r="M140" s="5">
        <v>-33516000000</v>
      </c>
      <c r="N140" s="5">
        <v>-13976000000</v>
      </c>
      <c r="O140" s="5">
        <v>-72680000000</v>
      </c>
      <c r="P140" s="5">
        <v>-59668000000</v>
      </c>
      <c r="Q140" s="5">
        <v>-59279000000</v>
      </c>
      <c r="R140" s="5">
        <v>-74120759184</v>
      </c>
      <c r="S140" s="5">
        <v>-66934070006</v>
      </c>
      <c r="T140" s="5">
        <v>-62614063865</v>
      </c>
      <c r="U140" s="5">
        <v>-84471936259</v>
      </c>
      <c r="V140" s="5">
        <v>-67401667829</v>
      </c>
      <c r="W140" s="5">
        <v>-68413849852</v>
      </c>
      <c r="X140" s="5">
        <v>-46908510801</v>
      </c>
      <c r="Y140" s="5">
        <v>-32372530625</v>
      </c>
      <c r="Z140" s="5">
        <v>-6057655442</v>
      </c>
      <c r="AA140" s="2">
        <v>8788860348</v>
      </c>
    </row>
    <row r="141" spans="2:27" ht="15.5" x14ac:dyDescent="0.35">
      <c r="C141" t="s">
        <v>2776</v>
      </c>
      <c r="D141" s="5">
        <v>7165000000</v>
      </c>
      <c r="F141" s="5">
        <v>24051000000</v>
      </c>
      <c r="G141" s="5">
        <v>12400000000</v>
      </c>
      <c r="I141" s="5">
        <v>36451000000</v>
      </c>
      <c r="J141" s="5">
        <v>42794000000</v>
      </c>
      <c r="K141" s="5">
        <v>-9091000000</v>
      </c>
      <c r="Q141" s="5">
        <v>5714000000</v>
      </c>
      <c r="R141" s="5">
        <v>209408193</v>
      </c>
      <c r="S141" s="5">
        <v>1029109342</v>
      </c>
      <c r="U141" s="5">
        <v>4683323566</v>
      </c>
      <c r="W141" s="5">
        <v>654017672</v>
      </c>
      <c r="X141" s="5">
        <v>7266238517</v>
      </c>
      <c r="Y141" s="5">
        <v>1640448407</v>
      </c>
    </row>
    <row r="142" spans="2:27" ht="15.5" x14ac:dyDescent="0.35">
      <c r="C142" t="s">
        <v>171</v>
      </c>
      <c r="D142" s="5">
        <v>777000000</v>
      </c>
      <c r="E142" s="5">
        <v>836000000</v>
      </c>
      <c r="F142" s="5">
        <v>1481000000</v>
      </c>
      <c r="G142" s="5">
        <v>2138000000</v>
      </c>
      <c r="I142" s="5">
        <v>6722000000</v>
      </c>
      <c r="J142" s="5">
        <v>7880000000</v>
      </c>
      <c r="K142" s="5">
        <v>10571000000</v>
      </c>
      <c r="L142" s="5">
        <v>1047000000</v>
      </c>
      <c r="M142" s="5">
        <v>1002000000</v>
      </c>
      <c r="N142" s="5">
        <v>4112000000</v>
      </c>
      <c r="O142" s="5">
        <v>1696000000</v>
      </c>
      <c r="P142" s="5">
        <v>2513000000</v>
      </c>
      <c r="Q142" s="5">
        <v>5368000000</v>
      </c>
      <c r="R142" s="5">
        <v>5369568501</v>
      </c>
      <c r="S142" s="5">
        <v>2891426596</v>
      </c>
      <c r="T142" s="5">
        <v>3164314675</v>
      </c>
      <c r="U142" s="5">
        <v>1005590346</v>
      </c>
      <c r="V142" s="5">
        <v>309744793</v>
      </c>
      <c r="W142" s="5">
        <v>370547639</v>
      </c>
      <c r="X142" s="5">
        <v>206634216</v>
      </c>
      <c r="Y142" s="5">
        <v>220328295</v>
      </c>
    </row>
    <row r="143" spans="2:27" ht="15.5" x14ac:dyDescent="0.35">
      <c r="C143" t="s">
        <v>453</v>
      </c>
      <c r="D143" s="5">
        <v>-5498000000</v>
      </c>
      <c r="E143" s="5">
        <v>-16988000000</v>
      </c>
      <c r="F143" s="5">
        <v>-15796000000</v>
      </c>
      <c r="G143" s="5">
        <v>-13744000000</v>
      </c>
      <c r="I143" s="5">
        <v>-59808000000</v>
      </c>
      <c r="J143" s="5">
        <v>-71696000000</v>
      </c>
      <c r="K143" s="5">
        <v>-68474000000</v>
      </c>
      <c r="L143" s="5">
        <v>-73023000000</v>
      </c>
      <c r="M143" s="5">
        <v>-61199000000</v>
      </c>
      <c r="N143" s="5">
        <v>-67745000000</v>
      </c>
      <c r="O143" s="5">
        <v>-87007000000</v>
      </c>
      <c r="P143" s="5">
        <v>-88865000000</v>
      </c>
      <c r="Q143" s="5">
        <v>-91215000000</v>
      </c>
      <c r="R143" s="5">
        <v>-103098437979</v>
      </c>
      <c r="S143" s="5">
        <v>-119957115785</v>
      </c>
      <c r="T143" s="5">
        <v>-153864254820</v>
      </c>
      <c r="U143" s="5">
        <v>-141902183617</v>
      </c>
      <c r="V143" s="5">
        <v>-119853953664</v>
      </c>
      <c r="W143" s="5">
        <v>-83962312421</v>
      </c>
      <c r="X143" s="5">
        <v>-45739422652</v>
      </c>
      <c r="Y143" s="5">
        <v>-34668082510</v>
      </c>
      <c r="Z143" s="5">
        <v>-26342294490</v>
      </c>
      <c r="AA143" s="2">
        <v>-4670674837</v>
      </c>
    </row>
    <row r="144" spans="2:27" ht="15.5" x14ac:dyDescent="0.35">
      <c r="C144" t="s">
        <v>165</v>
      </c>
      <c r="D144" s="5">
        <v>118887000000</v>
      </c>
      <c r="E144" s="5">
        <v>-193255000000</v>
      </c>
      <c r="F144" s="5">
        <v>-71239000000</v>
      </c>
      <c r="G144" s="5">
        <v>17760000000</v>
      </c>
      <c r="I144" s="5">
        <v>-365653000000</v>
      </c>
      <c r="J144" s="5">
        <v>-103548000000</v>
      </c>
      <c r="K144" s="5">
        <v>308742000000</v>
      </c>
      <c r="L144" s="5">
        <v>236980000000</v>
      </c>
      <c r="M144" s="5">
        <v>13598000000</v>
      </c>
      <c r="N144" s="5">
        <v>-189520000000</v>
      </c>
      <c r="O144" s="5">
        <v>-47006000000</v>
      </c>
      <c r="P144" s="5">
        <v>-111430000000</v>
      </c>
      <c r="Q144" s="5">
        <v>-118717000000</v>
      </c>
      <c r="R144" s="5">
        <v>355764305691</v>
      </c>
      <c r="S144" s="5">
        <v>-48354716796</v>
      </c>
      <c r="T144" s="5">
        <v>-174235209943</v>
      </c>
      <c r="U144" s="5">
        <v>91257429964</v>
      </c>
      <c r="V144" s="5">
        <v>489759468535</v>
      </c>
      <c r="W144" s="5">
        <v>369585881012</v>
      </c>
      <c r="X144" s="5">
        <v>249011883484</v>
      </c>
      <c r="Y144" s="5">
        <v>78379716629</v>
      </c>
      <c r="Z144" s="5">
        <v>113753591883</v>
      </c>
      <c r="AA144" s="2">
        <v>82728971600</v>
      </c>
    </row>
    <row r="145" spans="3:27" ht="15.5" x14ac:dyDescent="0.35">
      <c r="C145" t="s">
        <v>166</v>
      </c>
      <c r="D145" s="5">
        <v>-11507000000</v>
      </c>
      <c r="E145" s="5">
        <v>-42393000000</v>
      </c>
      <c r="F145" s="5">
        <v>-6362000000</v>
      </c>
      <c r="G145" s="5">
        <v>-51940000000</v>
      </c>
      <c r="I145" s="5">
        <v>-26367000000</v>
      </c>
      <c r="J145" s="5">
        <v>8602000000</v>
      </c>
      <c r="K145" s="5">
        <v>-471848000000</v>
      </c>
      <c r="L145" s="5">
        <v>-43001000000</v>
      </c>
      <c r="M145" s="5">
        <v>-78560000000</v>
      </c>
      <c r="N145" s="5">
        <v>-18211000000</v>
      </c>
      <c r="O145" s="5">
        <v>-53278000000</v>
      </c>
      <c r="P145" s="5">
        <v>-66261000000</v>
      </c>
      <c r="Q145" s="5">
        <v>23747000000</v>
      </c>
      <c r="R145" s="5">
        <v>-7649875943</v>
      </c>
      <c r="S145" s="5">
        <v>-253673948996</v>
      </c>
      <c r="T145" s="5">
        <v>320333904970</v>
      </c>
      <c r="U145" s="5">
        <v>-189875102538</v>
      </c>
      <c r="V145" s="5">
        <v>-311899978062</v>
      </c>
      <c r="W145" s="5">
        <v>-379205552122</v>
      </c>
      <c r="X145" s="5">
        <v>-257583442434</v>
      </c>
      <c r="Y145" s="5">
        <v>-97411274879</v>
      </c>
      <c r="Z145" s="5">
        <v>-29943569065</v>
      </c>
      <c r="AA145" s="2">
        <v>-20153957460</v>
      </c>
    </row>
    <row r="146" spans="3:27" ht="15.5" x14ac:dyDescent="0.35">
      <c r="C146" t="s">
        <v>2186</v>
      </c>
      <c r="F146" s="5">
        <v>116068000000</v>
      </c>
      <c r="I146" s="5">
        <v>116068000000</v>
      </c>
      <c r="J146" s="5">
        <v>250000000000</v>
      </c>
    </row>
    <row r="147" spans="3:27" ht="15.5" x14ac:dyDescent="0.35">
      <c r="C147" t="s">
        <v>517</v>
      </c>
      <c r="F147" s="5">
        <v>-116068000000</v>
      </c>
      <c r="G147" s="5">
        <v>116068000000</v>
      </c>
      <c r="K147" s="5">
        <v>-350000000000</v>
      </c>
    </row>
    <row r="148" spans="3:27" ht="15.5" x14ac:dyDescent="0.35">
      <c r="C148" t="s">
        <v>747</v>
      </c>
      <c r="D148" s="5">
        <v>673000000</v>
      </c>
      <c r="E148" s="5">
        <v>-1907000000</v>
      </c>
      <c r="F148" s="5">
        <v>4910000000</v>
      </c>
      <c r="G148" s="5">
        <v>11000000</v>
      </c>
      <c r="I148" s="5">
        <v>3019000000</v>
      </c>
      <c r="J148" s="5">
        <v>2446000000</v>
      </c>
      <c r="K148" s="5">
        <v>813000000</v>
      </c>
      <c r="L148" s="5">
        <v>81489000000</v>
      </c>
      <c r="M148" s="5">
        <v>15116000000</v>
      </c>
      <c r="N148" s="5">
        <v>33233000000</v>
      </c>
      <c r="O148" s="5">
        <v>9416000000</v>
      </c>
      <c r="P148" s="5">
        <v>2230000000</v>
      </c>
      <c r="Q148" s="5">
        <v>5906000000</v>
      </c>
      <c r="R148" s="5">
        <v>56077076061</v>
      </c>
      <c r="S148" s="5">
        <v>2553008946</v>
      </c>
      <c r="T148" s="5">
        <v>393080986042</v>
      </c>
      <c r="U148" s="5">
        <v>81192374442</v>
      </c>
      <c r="V148" s="5">
        <v>1786467035</v>
      </c>
      <c r="W148" s="5">
        <v>569479685</v>
      </c>
      <c r="X148" s="5">
        <v>1455801333</v>
      </c>
      <c r="Y148" s="5">
        <v>440841817</v>
      </c>
      <c r="Z148" s="5">
        <v>1851837712</v>
      </c>
      <c r="AA148" s="2">
        <v>659645143</v>
      </c>
    </row>
    <row r="149" spans="3:27" ht="15.5" x14ac:dyDescent="0.35">
      <c r="C149" t="s">
        <v>168</v>
      </c>
      <c r="D149" s="5">
        <v>-12022000000</v>
      </c>
      <c r="E149" s="5">
        <v>-42415000000</v>
      </c>
      <c r="F149" s="5">
        <v>-24879000000</v>
      </c>
      <c r="G149" s="5">
        <v>-51889000000</v>
      </c>
      <c r="I149" s="5">
        <v>-160886000000</v>
      </c>
      <c r="J149" s="5">
        <v>-242729000000</v>
      </c>
      <c r="K149" s="5">
        <v>-121113000000</v>
      </c>
      <c r="L149" s="5">
        <v>-119994000000</v>
      </c>
      <c r="M149" s="5">
        <v>-89418000000</v>
      </c>
      <c r="N149" s="5">
        <v>-75054000000</v>
      </c>
      <c r="O149" s="5">
        <v>-75631000000</v>
      </c>
      <c r="P149" s="5">
        <v>-69671000000</v>
      </c>
      <c r="Q149" s="5">
        <v>-165853000000</v>
      </c>
      <c r="R149" s="5">
        <v>-68827952004</v>
      </c>
      <c r="S149" s="5">
        <v>-56196957942</v>
      </c>
      <c r="T149" s="5">
        <v>-72747081072</v>
      </c>
      <c r="U149" s="5">
        <v>-271067476980</v>
      </c>
      <c r="V149" s="5">
        <v>-313686445097</v>
      </c>
      <c r="W149" s="5">
        <v>-379775031807</v>
      </c>
      <c r="X149" s="5">
        <v>-259039243767</v>
      </c>
      <c r="Y149" s="5">
        <v>-71951135612</v>
      </c>
      <c r="Z149" s="5">
        <v>-31795406777</v>
      </c>
      <c r="AA149" s="2">
        <v>-22059493443</v>
      </c>
    </row>
    <row r="150" spans="3:27" ht="15.5" x14ac:dyDescent="0.35">
      <c r="C150" t="s">
        <v>172</v>
      </c>
      <c r="R150" s="5">
        <v>5101000000</v>
      </c>
      <c r="Y150" s="5">
        <v>-25900981084</v>
      </c>
    </row>
    <row r="151" spans="3:27" ht="15.5" x14ac:dyDescent="0.35">
      <c r="C151" t="s">
        <v>1238</v>
      </c>
      <c r="D151" s="5">
        <v>-158000000</v>
      </c>
      <c r="E151" s="5">
        <v>-96000000</v>
      </c>
      <c r="F151" s="5">
        <v>-273000000</v>
      </c>
      <c r="G151" s="5">
        <v>-62000000</v>
      </c>
      <c r="I151" s="5">
        <v>-473000000</v>
      </c>
      <c r="J151" s="5">
        <v>-1115000000</v>
      </c>
      <c r="K151" s="5">
        <v>-1548000000</v>
      </c>
      <c r="L151" s="5">
        <v>-4496000000</v>
      </c>
      <c r="M151" s="5">
        <v>-4258000000</v>
      </c>
    </row>
    <row r="152" spans="3:27" ht="15.5" x14ac:dyDescent="0.35">
      <c r="C152" t="s">
        <v>2777</v>
      </c>
      <c r="E152" s="5">
        <v>13000000</v>
      </c>
      <c r="F152" s="5">
        <v>13880000000</v>
      </c>
      <c r="I152" s="5">
        <v>13893000000</v>
      </c>
      <c r="Q152" s="5">
        <v>15055000000</v>
      </c>
    </row>
    <row r="153" spans="3:27" ht="15.5" x14ac:dyDescent="0.35">
      <c r="C153" t="s">
        <v>361</v>
      </c>
      <c r="E153" s="5">
        <v>2012000000</v>
      </c>
      <c r="I153" s="5">
        <v>2012000000</v>
      </c>
    </row>
    <row r="154" spans="3:27" ht="15.5" x14ac:dyDescent="0.35">
      <c r="C154" t="s">
        <v>1126</v>
      </c>
      <c r="N154" s="5">
        <v>23610000000</v>
      </c>
      <c r="O154" s="5">
        <v>12937000000</v>
      </c>
      <c r="P154" s="5">
        <v>1180000000</v>
      </c>
      <c r="Q154" s="5">
        <v>168639000000</v>
      </c>
    </row>
    <row r="155" spans="3:27" ht="15.5" x14ac:dyDescent="0.35">
      <c r="C155" t="s">
        <v>2708</v>
      </c>
      <c r="G155" s="5">
        <v>-116068000000</v>
      </c>
      <c r="AA155" s="2">
        <v>1245890840</v>
      </c>
    </row>
    <row r="156" spans="3:27" ht="15.5" x14ac:dyDescent="0.35">
      <c r="C156" t="s">
        <v>357</v>
      </c>
      <c r="S156" s="5">
        <v>-200030000000</v>
      </c>
    </row>
    <row r="157" spans="3:27" ht="15.5" x14ac:dyDescent="0.35">
      <c r="C157" t="s">
        <v>1256</v>
      </c>
    </row>
    <row r="158" spans="3:27" ht="15.5" x14ac:dyDescent="0.35">
      <c r="C158" t="s">
        <v>186</v>
      </c>
      <c r="D158" s="5">
        <v>118887000000</v>
      </c>
      <c r="E158" s="5">
        <v>-193255000000</v>
      </c>
      <c r="F158" s="5">
        <v>-71239000000</v>
      </c>
      <c r="G158" s="5">
        <v>17760000000</v>
      </c>
      <c r="I158" s="5">
        <v>-365653000000</v>
      </c>
      <c r="J158" s="5">
        <v>-103548000000</v>
      </c>
      <c r="K158" s="5">
        <v>308742000000</v>
      </c>
      <c r="L158" s="5">
        <v>236980000000</v>
      </c>
      <c r="M158" s="5">
        <v>13598000000</v>
      </c>
      <c r="N158" s="5">
        <v>-189520000000</v>
      </c>
      <c r="O158" s="5">
        <v>-47006000000</v>
      </c>
      <c r="P158" s="5">
        <v>-111430000000</v>
      </c>
      <c r="Q158" s="5">
        <v>-118717000000</v>
      </c>
      <c r="R158" s="5">
        <v>355764305691</v>
      </c>
      <c r="S158" s="5">
        <v>-48354716796</v>
      </c>
      <c r="T158" s="5">
        <v>-174235209943</v>
      </c>
      <c r="U158" s="5">
        <v>91257429964</v>
      </c>
      <c r="V158" s="5">
        <v>489759468535</v>
      </c>
      <c r="W158" s="5">
        <v>369585881012</v>
      </c>
      <c r="X158" s="5">
        <v>249011883484</v>
      </c>
      <c r="Y158" s="5">
        <v>78379716629</v>
      </c>
      <c r="Z158" s="5">
        <v>113753591883</v>
      </c>
      <c r="AA158" s="2">
        <v>82728971600</v>
      </c>
    </row>
    <row r="159" spans="3:27" ht="15.5" x14ac:dyDescent="0.35">
      <c r="C159" t="s">
        <v>771</v>
      </c>
      <c r="D159" s="5">
        <v>652942000000</v>
      </c>
      <c r="E159" s="5">
        <v>2549127000000</v>
      </c>
      <c r="F159" s="5">
        <v>2450205000000</v>
      </c>
      <c r="G159" s="5">
        <v>2275102000000</v>
      </c>
      <c r="I159" s="5">
        <v>9559489000000</v>
      </c>
      <c r="J159" s="5">
        <v>8919526000000</v>
      </c>
      <c r="K159" s="5">
        <v>7709535000000</v>
      </c>
      <c r="L159" s="5">
        <v>6271542000000</v>
      </c>
      <c r="M159" s="5">
        <v>5688885000000</v>
      </c>
      <c r="N159" s="5">
        <v>10053368000000</v>
      </c>
      <c r="O159" s="5">
        <v>8135367000000</v>
      </c>
      <c r="P159" s="5">
        <v>5770385000000</v>
      </c>
      <c r="Q159" s="5">
        <v>9597387000000</v>
      </c>
      <c r="R159" s="5">
        <v>12301887977089</v>
      </c>
      <c r="S159" s="5">
        <v>9284113574276</v>
      </c>
      <c r="T159" s="5">
        <v>7429762378139</v>
      </c>
      <c r="U159" s="5">
        <v>6674563954636</v>
      </c>
      <c r="V159" s="5">
        <v>8925043308887</v>
      </c>
      <c r="W159" s="5">
        <v>7954364352582</v>
      </c>
      <c r="X159" s="5">
        <v>6263225858391</v>
      </c>
      <c r="Y159" s="5">
        <v>145451936766</v>
      </c>
      <c r="Z159" s="5">
        <v>116323375372</v>
      </c>
      <c r="AA159" s="2">
        <v>185314569222</v>
      </c>
    </row>
    <row r="160" spans="3:27" ht="15.5" x14ac:dyDescent="0.35">
      <c r="C160" t="s">
        <v>709</v>
      </c>
      <c r="T160" s="5">
        <v>-7617919352068</v>
      </c>
      <c r="U160" s="5">
        <v>-6585406348522</v>
      </c>
      <c r="V160" s="5">
        <v>-8436511375865</v>
      </c>
      <c r="W160" s="5">
        <v>-7579965366527</v>
      </c>
      <c r="X160" s="5">
        <v>-6005533974907</v>
      </c>
      <c r="Y160" s="5">
        <v>-69339451621</v>
      </c>
    </row>
    <row r="161" spans="3:27" ht="15.5" x14ac:dyDescent="0.35">
      <c r="C161" t="s">
        <v>874</v>
      </c>
      <c r="D161" s="5">
        <v>-422385000000</v>
      </c>
      <c r="E161" s="5">
        <v>-2835007000000</v>
      </c>
      <c r="F161" s="5">
        <v>-2513850000000</v>
      </c>
      <c r="G161" s="5">
        <v>-2253530000000</v>
      </c>
      <c r="I161" s="5">
        <v>-10012942000000</v>
      </c>
      <c r="J161" s="5">
        <v>-8898929000000</v>
      </c>
      <c r="K161" s="5">
        <v>-7849254000000</v>
      </c>
      <c r="L161" s="5">
        <v>-5997320000000</v>
      </c>
      <c r="M161" s="5">
        <v>-5670480000000</v>
      </c>
      <c r="N161" s="5">
        <v>-10226870000000</v>
      </c>
      <c r="O161" s="5">
        <v>-8172610000000</v>
      </c>
      <c r="P161" s="5">
        <v>-5872979000000</v>
      </c>
      <c r="Q161" s="5">
        <v>-9649544000000</v>
      </c>
      <c r="R161" s="5">
        <v>-12335918385655</v>
      </c>
      <c r="S161" s="5">
        <v>-9407255955762</v>
      </c>
      <c r="Z161" s="5">
        <v>-1404306555</v>
      </c>
      <c r="AA161" s="2">
        <v>-102281347935</v>
      </c>
    </row>
    <row r="162" spans="3:27" ht="15.5" x14ac:dyDescent="0.35">
      <c r="C162" t="s">
        <v>2778</v>
      </c>
      <c r="N162" s="5">
        <v>-8738000000</v>
      </c>
      <c r="O162" s="5">
        <v>-9763000000</v>
      </c>
      <c r="P162" s="5">
        <v>-8836000000</v>
      </c>
      <c r="Q162" s="5">
        <v>-1560000000</v>
      </c>
      <c r="R162" s="5">
        <v>-196964743</v>
      </c>
      <c r="S162" s="5">
        <v>-212530855</v>
      </c>
      <c r="Z162" s="5">
        <v>-1165476934</v>
      </c>
      <c r="AA162" s="2">
        <v>-304249687</v>
      </c>
    </row>
    <row r="163" spans="3:27" ht="15.5" x14ac:dyDescent="0.35">
      <c r="C163" t="s">
        <v>2779</v>
      </c>
      <c r="D163" s="5">
        <v>-422385000000</v>
      </c>
      <c r="E163" s="5">
        <v>-2835007000000</v>
      </c>
      <c r="F163" s="5">
        <v>-2513850000000</v>
      </c>
      <c r="G163" s="5">
        <v>-2253530000000</v>
      </c>
      <c r="I163" s="5">
        <v>-10012942000000</v>
      </c>
      <c r="J163" s="5">
        <v>-8898929000000</v>
      </c>
      <c r="K163" s="5">
        <v>-7849254000000</v>
      </c>
      <c r="L163" s="5">
        <v>-5997320000000</v>
      </c>
      <c r="M163" s="5">
        <v>-5670480000000</v>
      </c>
      <c r="N163" s="5">
        <v>-10235608000000</v>
      </c>
      <c r="O163" s="5">
        <v>-8182373000000</v>
      </c>
      <c r="P163" s="5">
        <v>-5881815000000</v>
      </c>
      <c r="Q163" s="5">
        <v>-9651104000000</v>
      </c>
      <c r="R163" s="5">
        <v>-12336115350398</v>
      </c>
      <c r="S163" s="5">
        <v>-9407468486617</v>
      </c>
      <c r="T163" s="5">
        <v>-7617919352068</v>
      </c>
      <c r="U163" s="5">
        <v>-6585406348522</v>
      </c>
      <c r="V163" s="5">
        <v>-8436511375865</v>
      </c>
      <c r="W163" s="5">
        <v>-7579965366527</v>
      </c>
      <c r="X163" s="5">
        <v>-6005533974907</v>
      </c>
      <c r="Y163" s="5">
        <v>-69339451621</v>
      </c>
      <c r="Z163" s="5">
        <v>-2569783489</v>
      </c>
      <c r="AA163" s="2">
        <v>-102585597622</v>
      </c>
    </row>
    <row r="164" spans="3:27" ht="15.5" x14ac:dyDescent="0.35">
      <c r="C164" t="s">
        <v>461</v>
      </c>
      <c r="D164" s="5">
        <v>-1394000000</v>
      </c>
      <c r="E164" s="5">
        <v>-3523000000</v>
      </c>
      <c r="F164" s="5">
        <v>-9496000000</v>
      </c>
      <c r="G164" s="5">
        <v>-3021000000</v>
      </c>
      <c r="I164" s="5">
        <v>-18072000000</v>
      </c>
      <c r="J164" s="5">
        <v>-9084000000</v>
      </c>
      <c r="K164" s="5">
        <v>-9204000000</v>
      </c>
      <c r="L164" s="5">
        <v>-14595000000</v>
      </c>
      <c r="M164" s="5">
        <v>-14003000000</v>
      </c>
      <c r="N164" s="5">
        <v>-7280000000</v>
      </c>
    </row>
    <row r="165" spans="3:27" ht="15.5" x14ac:dyDescent="0.35">
      <c r="C165" t="s">
        <v>2098</v>
      </c>
      <c r="E165" s="5">
        <v>-5700000000</v>
      </c>
      <c r="I165" s="5">
        <v>-5700000000</v>
      </c>
    </row>
    <row r="166" spans="3:27" ht="15.5" x14ac:dyDescent="0.35">
      <c r="C166" t="s">
        <v>2780</v>
      </c>
      <c r="K166" s="5">
        <v>499999000000</v>
      </c>
      <c r="R166" s="5">
        <v>399991679000</v>
      </c>
      <c r="S166" s="5">
        <v>195545</v>
      </c>
    </row>
    <row r="167" spans="3:27" ht="15.5" x14ac:dyDescent="0.35">
      <c r="C167" t="s">
        <v>786</v>
      </c>
      <c r="K167" s="5">
        <v>-3767000000</v>
      </c>
    </row>
    <row r="168" spans="3:27" ht="15.5" x14ac:dyDescent="0.35">
      <c r="C168" t="s">
        <v>439</v>
      </c>
      <c r="V168" s="5">
        <v>-9212411791</v>
      </c>
      <c r="W168" s="5">
        <v>-9212449313</v>
      </c>
    </row>
    <row r="169" spans="3:27" ht="15.5" x14ac:dyDescent="0.35">
      <c r="C169" t="s">
        <v>2781</v>
      </c>
    </row>
    <row r="170" spans="3:27" ht="15.5" x14ac:dyDescent="0.35">
      <c r="C170" t="s">
        <v>2782</v>
      </c>
      <c r="D170" s="5">
        <v>58035000000</v>
      </c>
      <c r="E170" s="5">
        <v>-199536000000</v>
      </c>
      <c r="F170" s="5">
        <v>69623000000</v>
      </c>
      <c r="G170" s="5">
        <v>64561000000</v>
      </c>
    </row>
    <row r="171" spans="3:27" ht="15.5" x14ac:dyDescent="0.35">
      <c r="C171" t="s">
        <v>2783</v>
      </c>
      <c r="D171" s="5">
        <v>-168311000000</v>
      </c>
      <c r="E171" s="5">
        <v>189812000000</v>
      </c>
      <c r="F171" s="5">
        <v>-67721000000</v>
      </c>
      <c r="G171" s="5">
        <v>-65352000000</v>
      </c>
    </row>
    <row r="172" spans="3:27" ht="15.5" x14ac:dyDescent="0.35">
      <c r="C172" t="s">
        <v>2784</v>
      </c>
      <c r="E172" s="5">
        <v>-262015000000</v>
      </c>
      <c r="I172" s="5">
        <v>-262015000000</v>
      </c>
      <c r="J172" s="5">
        <v>-727554000000</v>
      </c>
      <c r="K172" s="5">
        <v>-992644000000</v>
      </c>
      <c r="L172" s="5">
        <v>-904544000000</v>
      </c>
      <c r="M172" s="5">
        <v>-919210000000</v>
      </c>
      <c r="Q172" s="5">
        <v>-65000000000</v>
      </c>
    </row>
    <row r="173" spans="3:27" ht="15.5" x14ac:dyDescent="0.35">
      <c r="C173" t="s">
        <v>2172</v>
      </c>
      <c r="E173" s="5">
        <v>373587000000</v>
      </c>
      <c r="I173" s="5">
        <v>373587000000</v>
      </c>
      <c r="J173" s="5">
        <v>612493000000</v>
      </c>
      <c r="K173" s="5">
        <v>954077000000</v>
      </c>
      <c r="L173" s="5">
        <v>881897000000</v>
      </c>
      <c r="M173" s="5">
        <v>928406000000</v>
      </c>
      <c r="R173" s="5">
        <v>-10000000000</v>
      </c>
      <c r="S173" s="5">
        <v>75000000000</v>
      </c>
      <c r="T173" s="5">
        <v>13921763986</v>
      </c>
      <c r="U173" s="5">
        <v>2099823850</v>
      </c>
      <c r="V173" s="5">
        <v>10439947304</v>
      </c>
      <c r="W173" s="5">
        <v>4399344270</v>
      </c>
      <c r="X173" s="5">
        <v>-8680000000</v>
      </c>
      <c r="Y173" s="5">
        <v>2267231484</v>
      </c>
    </row>
    <row r="174" spans="3:27" ht="15.5" x14ac:dyDescent="0.35">
      <c r="C174" t="s">
        <v>215</v>
      </c>
      <c r="D174" s="5">
        <v>191317000000</v>
      </c>
      <c r="E174" s="5">
        <v>-218942000000</v>
      </c>
      <c r="F174" s="5">
        <v>-2291000000</v>
      </c>
      <c r="G174" s="5">
        <v>-91192000000</v>
      </c>
      <c r="I174" s="5">
        <v>-304859000000</v>
      </c>
      <c r="J174" s="5">
        <v>155696000000</v>
      </c>
      <c r="K174" s="5">
        <v>-23361000000</v>
      </c>
      <c r="L174" s="5">
        <v>148338000000</v>
      </c>
      <c r="M174" s="5">
        <v>-104221000000</v>
      </c>
      <c r="N174" s="5">
        <v>-81436000000</v>
      </c>
      <c r="O174" s="5">
        <v>123194000000</v>
      </c>
      <c r="P174" s="5">
        <v>-61180000000</v>
      </c>
      <c r="Q174" s="5">
        <v>-149345000000</v>
      </c>
      <c r="R174" s="5">
        <v>342986114430</v>
      </c>
      <c r="S174" s="5">
        <v>-96431083690</v>
      </c>
      <c r="T174" s="5">
        <v>119582779918</v>
      </c>
      <c r="U174" s="5">
        <v>-9635631909</v>
      </c>
      <c r="V174" s="5">
        <v>35138845682</v>
      </c>
      <c r="W174" s="5">
        <v>12844997197</v>
      </c>
      <c r="X174" s="5">
        <v>16270815168</v>
      </c>
      <c r="Y174" s="5">
        <v>-26107180159</v>
      </c>
      <c r="Z174" s="5">
        <v>32584442873</v>
      </c>
      <c r="AA174" s="2">
        <v>-7483774676</v>
      </c>
    </row>
    <row r="175" spans="3:27" ht="15.5" x14ac:dyDescent="0.35">
      <c r="C175" t="s">
        <v>2785</v>
      </c>
      <c r="W175" s="5">
        <v>1550015679</v>
      </c>
    </row>
    <row r="176" spans="3:27" ht="15.5" x14ac:dyDescent="0.35">
      <c r="C176" t="s">
        <v>217</v>
      </c>
      <c r="Y176" s="5">
        <v>123494886</v>
      </c>
      <c r="Z176" s="5">
        <v>4411230117</v>
      </c>
      <c r="AA176" s="2">
        <v>7656084</v>
      </c>
    </row>
    <row r="177" spans="2:27" ht="15.5" x14ac:dyDescent="0.35">
      <c r="C177" t="s">
        <v>216</v>
      </c>
      <c r="D177" s="5">
        <v>100196000000</v>
      </c>
      <c r="I177" s="5">
        <v>405055000000</v>
      </c>
      <c r="J177" s="5">
        <v>249359000000</v>
      </c>
      <c r="K177" s="5">
        <v>272720000000</v>
      </c>
      <c r="L177" s="5">
        <v>124382000000</v>
      </c>
      <c r="M177" s="5">
        <v>228603000000</v>
      </c>
      <c r="N177" s="5">
        <v>310039000000</v>
      </c>
      <c r="O177" s="5">
        <v>186845000000</v>
      </c>
      <c r="P177" s="5">
        <v>248025000000</v>
      </c>
      <c r="Q177" s="5">
        <v>397370000000</v>
      </c>
      <c r="R177" s="5">
        <v>54384366148</v>
      </c>
      <c r="S177" s="5">
        <v>150815449838</v>
      </c>
      <c r="T177" s="5">
        <v>31232669920</v>
      </c>
      <c r="U177" s="5">
        <v>85868301829</v>
      </c>
      <c r="V177" s="5">
        <v>50729456147</v>
      </c>
      <c r="W177" s="5">
        <v>36334443271</v>
      </c>
      <c r="X177" s="5">
        <v>20063628103</v>
      </c>
      <c r="Y177" s="5">
        <v>46047313376</v>
      </c>
      <c r="Z177" s="5">
        <v>9051640386</v>
      </c>
      <c r="AA177" s="2">
        <v>16679001980</v>
      </c>
    </row>
    <row r="178" spans="2:27" ht="15.5" x14ac:dyDescent="0.35">
      <c r="C178" t="s">
        <v>2786</v>
      </c>
      <c r="AA178" s="2">
        <v>-151243002</v>
      </c>
    </row>
    <row r="179" spans="2:27" ht="15.5" x14ac:dyDescent="0.35">
      <c r="C179" t="s">
        <v>220</v>
      </c>
      <c r="D179" s="5">
        <v>291513000000</v>
      </c>
      <c r="E179" s="5">
        <v>-218942000000</v>
      </c>
      <c r="F179" s="5">
        <v>-2291000000</v>
      </c>
      <c r="G179" s="5">
        <v>-91192000000</v>
      </c>
      <c r="I179" s="5">
        <v>100196000000</v>
      </c>
      <c r="J179" s="5">
        <v>405055000000</v>
      </c>
      <c r="K179" s="5">
        <v>249359000000</v>
      </c>
      <c r="L179" s="5">
        <v>272720000000</v>
      </c>
      <c r="M179" s="5">
        <v>124382000000</v>
      </c>
      <c r="N179" s="5">
        <v>228603000000</v>
      </c>
      <c r="O179" s="5">
        <v>310039000000</v>
      </c>
      <c r="P179" s="5">
        <v>186845000000</v>
      </c>
      <c r="Q179" s="5">
        <v>248025000000</v>
      </c>
      <c r="R179" s="5">
        <v>397370480578</v>
      </c>
      <c r="S179" s="5">
        <v>54384366148</v>
      </c>
      <c r="T179" s="5">
        <v>150815449838</v>
      </c>
      <c r="U179" s="5">
        <v>76232669920</v>
      </c>
      <c r="V179" s="5">
        <v>85868301829</v>
      </c>
      <c r="W179" s="5">
        <v>50729456147</v>
      </c>
      <c r="X179" s="5">
        <v>36334443271</v>
      </c>
      <c r="Y179" s="5">
        <v>20063628103</v>
      </c>
      <c r="Z179" s="5">
        <v>46047313376</v>
      </c>
      <c r="AA179" s="2">
        <v>9051640386</v>
      </c>
    </row>
    <row r="181" spans="2:27" ht="15.5" x14ac:dyDescent="0.35">
      <c r="B181" t="s">
        <v>221</v>
      </c>
      <c r="C181" t="s">
        <v>11</v>
      </c>
      <c r="D181" s="5">
        <v>1840000000</v>
      </c>
      <c r="E181" s="5">
        <v>1840000000</v>
      </c>
      <c r="F181" s="5">
        <v>1840000000</v>
      </c>
      <c r="G181" s="5">
        <v>1840000000</v>
      </c>
      <c r="I181" s="5">
        <v>1840000000</v>
      </c>
      <c r="J181" s="5">
        <v>1840000000</v>
      </c>
      <c r="K181" s="5">
        <v>1840000000</v>
      </c>
      <c r="L181" s="5">
        <v>1340000000</v>
      </c>
      <c r="M181" s="5">
        <v>1340000000</v>
      </c>
      <c r="N181" s="5">
        <v>1340000000</v>
      </c>
      <c r="O181" s="5">
        <v>1340000000</v>
      </c>
      <c r="P181" s="5">
        <v>1340000000</v>
      </c>
      <c r="Q181" s="5">
        <v>1340000000</v>
      </c>
      <c r="R181" s="5">
        <v>1340000000</v>
      </c>
      <c r="S181" s="5">
        <v>940000000</v>
      </c>
      <c r="T181" s="5">
        <v>9390000000</v>
      </c>
      <c r="U181" s="5">
        <v>9390000000</v>
      </c>
      <c r="V181" s="5">
        <v>9390000000</v>
      </c>
      <c r="W181" s="5">
        <v>9390000000</v>
      </c>
      <c r="X181" s="5">
        <v>9390000000</v>
      </c>
      <c r="Y181" s="5">
        <v>9390000000</v>
      </c>
      <c r="Z181" s="5">
        <v>9390000000</v>
      </c>
      <c r="AA181" s="2">
        <v>9390000000</v>
      </c>
    </row>
    <row r="182" spans="2:27" ht="15.5" x14ac:dyDescent="0.35">
      <c r="C182" t="s">
        <v>222</v>
      </c>
      <c r="D182" s="6">
        <v>13.58</v>
      </c>
      <c r="E182" s="6">
        <v>13.18</v>
      </c>
      <c r="F182" s="6">
        <v>11.56</v>
      </c>
      <c r="G182" s="6">
        <v>-19.41</v>
      </c>
    </row>
    <row r="183" spans="2:27" ht="15.5" x14ac:dyDescent="0.35">
      <c r="C183" t="s">
        <v>223</v>
      </c>
      <c r="D183" s="6">
        <v>79.16</v>
      </c>
      <c r="E183" s="6">
        <v>85.36</v>
      </c>
      <c r="F183" s="6">
        <v>62.28</v>
      </c>
      <c r="G183" s="6">
        <v>-36.06</v>
      </c>
    </row>
    <row r="184" spans="2:27" ht="15.5" x14ac:dyDescent="0.35">
      <c r="C184" t="s">
        <v>72</v>
      </c>
      <c r="D184" s="6">
        <v>1.38</v>
      </c>
      <c r="E184" s="6">
        <v>1.37</v>
      </c>
      <c r="F184" s="6">
        <v>0.93</v>
      </c>
      <c r="G184" s="6">
        <v>1.1100000000000001</v>
      </c>
    </row>
    <row r="185" spans="2:27" ht="15.5" x14ac:dyDescent="0.35">
      <c r="C185" t="s">
        <v>224</v>
      </c>
      <c r="D185" s="5">
        <v>26800000000</v>
      </c>
      <c r="E185" s="5">
        <v>47290000000</v>
      </c>
      <c r="F185" s="6">
        <v>32009999999.999996</v>
      </c>
      <c r="G185" s="5">
        <v>6970000000</v>
      </c>
    </row>
    <row r="186" spans="2:27" ht="15.5" x14ac:dyDescent="0.35">
      <c r="C186" t="s">
        <v>225</v>
      </c>
      <c r="D186" s="6">
        <v>8.199999999999999E-3</v>
      </c>
      <c r="E186" s="6">
        <v>8.3999999999999995E-3</v>
      </c>
      <c r="F186" s="6">
        <v>6.9999999999999993E-3</v>
      </c>
      <c r="G186" s="6">
        <v>-1.1599999999999999E-2</v>
      </c>
    </row>
    <row r="187" spans="2:27" ht="15.5" x14ac:dyDescent="0.35">
      <c r="C187" t="s">
        <v>226</v>
      </c>
      <c r="D187" s="6">
        <v>1.9799999999999998E-2</v>
      </c>
      <c r="E187" s="6">
        <v>1.9599999999999999E-2</v>
      </c>
      <c r="F187" s="6">
        <v>1.7600000000000001E-2</v>
      </c>
      <c r="G187" s="6">
        <v>-3.0099999999999998E-2</v>
      </c>
    </row>
    <row r="188" spans="2:27" ht="15.5" x14ac:dyDescent="0.35">
      <c r="C188" t="s">
        <v>227</v>
      </c>
      <c r="D188" s="6">
        <v>5.0000000000000001E-4</v>
      </c>
      <c r="E188" s="6">
        <v>1.29E-2</v>
      </c>
      <c r="F188" s="6">
        <v>4.4000000000000003E-3</v>
      </c>
      <c r="G188" s="6">
        <v>-1.1599999999999999E-2</v>
      </c>
    </row>
    <row r="189" spans="2:27" ht="15.5" x14ac:dyDescent="0.35">
      <c r="C189" t="s">
        <v>228</v>
      </c>
      <c r="D189" s="6">
        <v>0.08</v>
      </c>
      <c r="E189" s="6">
        <v>1.17</v>
      </c>
      <c r="F189" s="6">
        <v>0.39</v>
      </c>
      <c r="G189" s="6">
        <v>-1.04</v>
      </c>
    </row>
    <row r="190" spans="2:27" ht="15.5" x14ac:dyDescent="0.35">
      <c r="C190" t="s">
        <v>229</v>
      </c>
      <c r="D190" s="5">
        <v>1263000000000</v>
      </c>
      <c r="E190" s="5">
        <v>1238000000000</v>
      </c>
      <c r="F190" s="5">
        <v>1209000000000</v>
      </c>
      <c r="G190" s="5">
        <v>1188000000000</v>
      </c>
    </row>
    <row r="191" spans="2:27" ht="15.5" x14ac:dyDescent="0.35">
      <c r="C191" t="s">
        <v>230</v>
      </c>
      <c r="D191" s="6">
        <v>1.56</v>
      </c>
      <c r="E191" s="6">
        <v>1.67</v>
      </c>
      <c r="F191" s="6">
        <v>1.1000000000000001</v>
      </c>
      <c r="G191" s="6">
        <v>1.08</v>
      </c>
    </row>
    <row r="192" spans="2:27" ht="15.5" x14ac:dyDescent="0.35">
      <c r="C192" t="s">
        <v>231</v>
      </c>
      <c r="D192" s="6">
        <v>686.93</v>
      </c>
      <c r="E192" s="6">
        <v>673.35</v>
      </c>
      <c r="F192" s="6">
        <v>657.34</v>
      </c>
      <c r="G192" s="6">
        <v>645.78</v>
      </c>
    </row>
    <row r="193" spans="3:27" ht="15.5" x14ac:dyDescent="0.35">
      <c r="C193" t="s">
        <v>232</v>
      </c>
      <c r="D193" s="6">
        <v>1.58</v>
      </c>
      <c r="E193" s="6">
        <v>1.69</v>
      </c>
      <c r="F193" s="6">
        <v>1.1100000000000001</v>
      </c>
      <c r="G193" s="6">
        <v>1.1000000000000001</v>
      </c>
    </row>
    <row r="194" spans="3:27" ht="15.5" x14ac:dyDescent="0.35">
      <c r="C194" t="s">
        <v>233</v>
      </c>
      <c r="D194" s="6">
        <v>679.2</v>
      </c>
      <c r="E194" s="6">
        <v>665.11</v>
      </c>
      <c r="F194" s="6">
        <v>648.51</v>
      </c>
      <c r="G194" s="6">
        <v>637.1</v>
      </c>
    </row>
    <row r="195" spans="3:27" ht="15.5" x14ac:dyDescent="0.35">
      <c r="C195" t="s">
        <v>234</v>
      </c>
      <c r="D195" s="5">
        <v>371000000000</v>
      </c>
      <c r="E195" s="5">
        <v>280000000000</v>
      </c>
      <c r="F195" s="5">
        <v>824000000000</v>
      </c>
      <c r="G195" s="5">
        <v>883000000000</v>
      </c>
    </row>
    <row r="196" spans="3:27" ht="15.5" x14ac:dyDescent="0.35">
      <c r="C196" t="s">
        <v>235</v>
      </c>
      <c r="D196" s="5">
        <v>429000000000</v>
      </c>
      <c r="E196" s="5">
        <v>304000000000</v>
      </c>
      <c r="F196" s="5">
        <v>24000000000</v>
      </c>
      <c r="G196" s="5">
        <v>28000000000</v>
      </c>
    </row>
    <row r="197" spans="3:27" ht="15.5" x14ac:dyDescent="0.35">
      <c r="C197" t="s">
        <v>236</v>
      </c>
      <c r="D197" s="5">
        <v>1263000000000</v>
      </c>
      <c r="E197" s="5">
        <v>1238000000000</v>
      </c>
      <c r="F197" s="5">
        <v>1209000000000</v>
      </c>
      <c r="G197" s="5">
        <v>1188000000000</v>
      </c>
    </row>
    <row r="198" spans="3:27" ht="15.5" x14ac:dyDescent="0.35">
      <c r="C198" t="s">
        <v>23</v>
      </c>
      <c r="D198" s="5">
        <v>800000000000</v>
      </c>
      <c r="E198" s="5">
        <v>584000000000</v>
      </c>
      <c r="F198" s="5">
        <v>848000000000</v>
      </c>
      <c r="G198" s="5">
        <v>911000000000</v>
      </c>
    </row>
    <row r="199" spans="3:27" ht="15.5" x14ac:dyDescent="0.35">
      <c r="C199" t="s">
        <v>20</v>
      </c>
      <c r="D199" s="5">
        <v>508000000000</v>
      </c>
      <c r="E199" s="5">
        <v>483000000000</v>
      </c>
      <c r="F199" s="5">
        <v>529000000000</v>
      </c>
      <c r="G199" s="5">
        <v>589000000000</v>
      </c>
    </row>
    <row r="200" spans="3:27" ht="15.5" x14ac:dyDescent="0.35">
      <c r="C200" t="s">
        <v>237</v>
      </c>
      <c r="D200" s="5">
        <v>493000000000</v>
      </c>
      <c r="E200" s="5">
        <v>324000000000</v>
      </c>
      <c r="F200" s="5">
        <v>-44000000000</v>
      </c>
      <c r="G200" s="5">
        <v>-85000000000</v>
      </c>
    </row>
    <row r="201" spans="3:27" ht="15.5" x14ac:dyDescent="0.35">
      <c r="C201" t="s">
        <v>238</v>
      </c>
      <c r="D201" s="5">
        <v>84000000000</v>
      </c>
      <c r="E201" s="5">
        <v>17000000000</v>
      </c>
      <c r="F201" s="5">
        <v>75000000000</v>
      </c>
      <c r="G201" s="5">
        <v>-57000000000</v>
      </c>
    </row>
    <row r="202" spans="3:27" ht="15.5" x14ac:dyDescent="0.35">
      <c r="C202" t="s">
        <v>239</v>
      </c>
      <c r="D202" s="5">
        <v>-12000000000</v>
      </c>
      <c r="E202" s="5">
        <v>-42000000000</v>
      </c>
      <c r="F202" s="5">
        <v>-25000000000</v>
      </c>
      <c r="G202" s="5">
        <v>-52000000000</v>
      </c>
    </row>
    <row r="203" spans="3:27" ht="15.5" x14ac:dyDescent="0.35">
      <c r="C203" t="s">
        <v>12</v>
      </c>
      <c r="D203" s="5">
        <v>72000000000</v>
      </c>
      <c r="E203" s="5">
        <v>-26000000000</v>
      </c>
      <c r="F203" s="5">
        <v>50000000000</v>
      </c>
      <c r="G203" s="5">
        <v>-109000000000</v>
      </c>
    </row>
    <row r="204" spans="3:27" ht="15.5" x14ac:dyDescent="0.35">
      <c r="C204" t="s">
        <v>15</v>
      </c>
      <c r="D204" s="6">
        <v>39.1</v>
      </c>
      <c r="E204" s="6">
        <v>-13.98</v>
      </c>
      <c r="F204" s="6">
        <v>27.42</v>
      </c>
      <c r="G204" s="6">
        <v>-59.21</v>
      </c>
    </row>
    <row r="205" spans="3:27" ht="15.5" x14ac:dyDescent="0.35">
      <c r="C205" t="s">
        <v>57</v>
      </c>
      <c r="I205" s="6">
        <v>15.95</v>
      </c>
      <c r="J205" s="6">
        <v>1.81</v>
      </c>
      <c r="K205" s="6">
        <v>-9.41</v>
      </c>
      <c r="L205" s="6">
        <v>-162.87</v>
      </c>
      <c r="M205" s="6">
        <v>-8.7899999999999991</v>
      </c>
      <c r="N205" s="6">
        <v>21.11</v>
      </c>
      <c r="O205" s="6">
        <v>59.57</v>
      </c>
      <c r="P205" s="6">
        <v>19.37</v>
      </c>
      <c r="Q205" s="6">
        <v>-265.05</v>
      </c>
      <c r="R205" s="6">
        <v>9.74</v>
      </c>
      <c r="S205" s="6">
        <v>-375.18</v>
      </c>
      <c r="T205" s="6">
        <v>0.19</v>
      </c>
      <c r="U205" s="6">
        <v>1.03</v>
      </c>
      <c r="V205" s="6">
        <v>2.38</v>
      </c>
      <c r="W205" s="6">
        <v>2.35</v>
      </c>
      <c r="X205" s="6">
        <v>6.51</v>
      </c>
      <c r="Y205" s="6">
        <v>3.96</v>
      </c>
      <c r="Z205" s="6">
        <v>2.9</v>
      </c>
      <c r="AA205" s="3">
        <v>2.2599999999999998</v>
      </c>
    </row>
    <row r="206" spans="3:27" ht="15.5" x14ac:dyDescent="0.35">
      <c r="C206" t="s">
        <v>71</v>
      </c>
      <c r="I206" s="6">
        <v>70.53</v>
      </c>
      <c r="J206" s="6">
        <v>455.8</v>
      </c>
      <c r="K206" s="6">
        <v>-143.46</v>
      </c>
      <c r="L206" s="6">
        <v>-8.75</v>
      </c>
      <c r="M206" s="6">
        <v>-227.53</v>
      </c>
      <c r="N206" s="6">
        <v>71.06</v>
      </c>
      <c r="O206" s="6">
        <v>14.27</v>
      </c>
      <c r="P206" s="6">
        <v>52.92</v>
      </c>
      <c r="Q206" s="6">
        <v>-3.51</v>
      </c>
      <c r="R206" s="6">
        <v>69.819999999999993</v>
      </c>
      <c r="S206" s="6">
        <v>-2.27</v>
      </c>
      <c r="T206" s="6">
        <v>278.95</v>
      </c>
      <c r="U206" s="6">
        <v>48.54</v>
      </c>
      <c r="V206" s="6">
        <v>21.01</v>
      </c>
      <c r="W206" s="6">
        <v>22.98</v>
      </c>
      <c r="X206" s="6">
        <v>10.91</v>
      </c>
      <c r="Y206" s="6">
        <v>12.63</v>
      </c>
      <c r="Z206" s="6">
        <v>17.239999999999998</v>
      </c>
      <c r="AA206" s="3">
        <v>29.65</v>
      </c>
    </row>
    <row r="207" spans="3:27" ht="15.5" x14ac:dyDescent="0.35">
      <c r="C207" t="s">
        <v>74</v>
      </c>
      <c r="I207" s="6">
        <v>0.38</v>
      </c>
      <c r="J207" s="6">
        <v>0.28000000000000003</v>
      </c>
      <c r="K207" s="6">
        <v>0.41</v>
      </c>
      <c r="L207" s="6">
        <v>0.32</v>
      </c>
      <c r="M207" s="6">
        <v>0.49</v>
      </c>
      <c r="N207" s="6">
        <v>0.46</v>
      </c>
      <c r="O207" s="6">
        <v>0.28000000000000003</v>
      </c>
      <c r="P207" s="6">
        <v>0.44</v>
      </c>
      <c r="Q207" s="6">
        <v>0.51</v>
      </c>
      <c r="R207" s="6">
        <v>0.38</v>
      </c>
      <c r="S207" s="6">
        <v>0.38</v>
      </c>
      <c r="T207" s="6">
        <v>0.2</v>
      </c>
      <c r="U207" s="6">
        <v>0.12</v>
      </c>
      <c r="V207" s="6">
        <v>0.11</v>
      </c>
      <c r="W207" s="6">
        <v>0.13</v>
      </c>
      <c r="X207" s="6">
        <v>0.18</v>
      </c>
      <c r="Y207" s="6">
        <v>0.14000000000000001</v>
      </c>
      <c r="Z207" s="6">
        <v>0.2</v>
      </c>
      <c r="AA207" s="3">
        <v>0.39</v>
      </c>
    </row>
    <row r="208" spans="3:27" ht="15.5" x14ac:dyDescent="0.35">
      <c r="C208" t="s">
        <v>240</v>
      </c>
      <c r="I208" s="5">
        <v>134430000000</v>
      </c>
      <c r="J208" s="5">
        <v>157920000000</v>
      </c>
      <c r="K208" s="5">
        <v>208230000000</v>
      </c>
      <c r="L208" s="5">
        <v>138050000000</v>
      </c>
      <c r="M208" s="5">
        <v>93620000000</v>
      </c>
      <c r="N208" s="5">
        <v>228600000000</v>
      </c>
      <c r="O208" s="5">
        <v>300260000000</v>
      </c>
      <c r="P208" s="5">
        <v>220040000000</v>
      </c>
    </row>
    <row r="209" spans="3:27" ht="15.5" x14ac:dyDescent="0.35">
      <c r="C209" t="s">
        <v>241</v>
      </c>
      <c r="I209" s="6">
        <v>1.0200000000000001E-2</v>
      </c>
      <c r="J209" s="6">
        <v>1.1000000000000001E-3</v>
      </c>
      <c r="K209" s="6">
        <v>-5.3E-3</v>
      </c>
      <c r="L209" s="6">
        <v>-7.2599999999999998E-2</v>
      </c>
      <c r="M209" s="6">
        <v>-4.1999999999999997E-3</v>
      </c>
      <c r="N209" s="6">
        <v>1.09E-2</v>
      </c>
      <c r="O209" s="6">
        <v>3.2300000000000002E-2</v>
      </c>
      <c r="P209" s="6">
        <v>1.1899999999999999E-2</v>
      </c>
      <c r="Q209" s="6">
        <v>-0.1585</v>
      </c>
      <c r="R209" s="6">
        <v>5.1000000000000004E-3</v>
      </c>
      <c r="S209" s="6">
        <v>-0.15679999999999999</v>
      </c>
      <c r="T209" s="6">
        <v>5.9999999999999995E-4</v>
      </c>
      <c r="U209" s="6">
        <v>3.0999999999999999E-3</v>
      </c>
      <c r="V209" s="6">
        <v>6.8000000000000005E-3</v>
      </c>
      <c r="W209" s="6">
        <v>8.3999999999999995E-3</v>
      </c>
      <c r="X209" s="6">
        <v>2.98E-2</v>
      </c>
      <c r="Y209" s="6">
        <v>2.2700000000000001E-2</v>
      </c>
      <c r="Z209" s="6">
        <v>1.9699999999999999E-2</v>
      </c>
      <c r="AA209" s="3">
        <v>1.6399999999999998E-2</v>
      </c>
    </row>
    <row r="210" spans="3:27" ht="15.5" x14ac:dyDescent="0.35">
      <c r="C210" t="s">
        <v>242</v>
      </c>
      <c r="I210" s="6">
        <v>2.3700000000000002E-2</v>
      </c>
      <c r="J210" s="6">
        <v>2.8000000000000004E-3</v>
      </c>
      <c r="K210" s="6">
        <v>-1.4499999999999999E-2</v>
      </c>
      <c r="L210" s="6">
        <v>-0.3105</v>
      </c>
      <c r="M210" s="6">
        <v>-1.29E-2</v>
      </c>
      <c r="N210" s="6">
        <v>3.04E-2</v>
      </c>
      <c r="O210" s="6">
        <v>8.7100000000000011E-2</v>
      </c>
      <c r="P210" s="6">
        <v>3.0899999999999997E-2</v>
      </c>
      <c r="Q210" s="6">
        <v>-0.44850000000000001</v>
      </c>
      <c r="R210" s="6">
        <v>1.1399999999999999E-2</v>
      </c>
      <c r="S210" s="6">
        <v>-0.47989999999999999</v>
      </c>
      <c r="T210" s="6">
        <v>1.4000000000000002E-3</v>
      </c>
      <c r="U210" s="6">
        <v>7.6E-3</v>
      </c>
      <c r="V210" s="6">
        <v>1.77E-2</v>
      </c>
      <c r="W210" s="6">
        <v>1.77E-2</v>
      </c>
      <c r="X210" s="6">
        <v>4.9599999999999998E-2</v>
      </c>
      <c r="Y210" s="6">
        <v>3.1600000000000003E-2</v>
      </c>
      <c r="Z210" s="6">
        <v>2.64E-2</v>
      </c>
      <c r="AA210" s="3">
        <v>2.1099999999999997E-2</v>
      </c>
    </row>
    <row r="211" spans="3:27" ht="15.5" x14ac:dyDescent="0.35">
      <c r="C211" t="s">
        <v>243</v>
      </c>
      <c r="I211" s="6">
        <v>2.46E-2</v>
      </c>
      <c r="J211" s="6">
        <v>4.8799999999999996E-2</v>
      </c>
      <c r="K211" s="6">
        <v>0.1012</v>
      </c>
      <c r="L211" s="6">
        <v>3.8699999999999998E-2</v>
      </c>
      <c r="M211" s="6">
        <v>-4.5000000000000005E-3</v>
      </c>
      <c r="N211" s="6">
        <v>0.1249</v>
      </c>
      <c r="O211" s="6">
        <v>0.1759</v>
      </c>
      <c r="P211" s="6">
        <v>0.11119999999999999</v>
      </c>
      <c r="Q211" s="6">
        <v>-0.1099</v>
      </c>
      <c r="R211" s="6">
        <v>4.0399999999999998E-2</v>
      </c>
      <c r="S211" s="6">
        <v>-0.20679999999999998</v>
      </c>
      <c r="T211" s="6">
        <v>-1.8E-3</v>
      </c>
      <c r="U211" s="6">
        <v>7.4900000000000008E-2</v>
      </c>
      <c r="V211" s="6">
        <v>8.0600000000000005E-2</v>
      </c>
      <c r="W211" s="6">
        <v>7.9699999999999993E-2</v>
      </c>
      <c r="X211" s="6">
        <v>0.10369999999999999</v>
      </c>
      <c r="Y211" s="6">
        <v>6.4000000000000001E-2</v>
      </c>
      <c r="Z211" s="6">
        <v>7.1599999999999997E-2</v>
      </c>
      <c r="AA211" s="3">
        <v>9.5500000000000002E-2</v>
      </c>
    </row>
    <row r="212" spans="3:27" ht="15.5" x14ac:dyDescent="0.35">
      <c r="C212" t="s">
        <v>244</v>
      </c>
      <c r="I212" s="6">
        <v>0.61</v>
      </c>
      <c r="J212" s="6">
        <v>0.95</v>
      </c>
      <c r="K212" s="6">
        <v>1.57</v>
      </c>
      <c r="L212" s="6">
        <v>0.51</v>
      </c>
      <c r="M212" s="6">
        <v>-0.08</v>
      </c>
      <c r="N212" s="6">
        <v>1.96</v>
      </c>
      <c r="O212" s="6">
        <v>2.2799999999999998</v>
      </c>
      <c r="P212" s="6">
        <v>1.38</v>
      </c>
      <c r="Q212" s="6">
        <v>-1.51</v>
      </c>
      <c r="R212" s="6">
        <v>0.51</v>
      </c>
      <c r="S212" s="6">
        <v>-2.2400000000000002</v>
      </c>
      <c r="T212" s="6">
        <v>-0.02</v>
      </c>
      <c r="U212" s="6">
        <v>0.95</v>
      </c>
      <c r="V212" s="6">
        <v>1.19</v>
      </c>
      <c r="W212" s="6">
        <v>1.47</v>
      </c>
      <c r="X212" s="6">
        <v>2.87</v>
      </c>
      <c r="Y212" s="6">
        <v>2.19</v>
      </c>
      <c r="Z212" s="6">
        <v>2.95</v>
      </c>
      <c r="AA212" s="3">
        <v>10.4</v>
      </c>
    </row>
    <row r="213" spans="3:27" ht="15.5" x14ac:dyDescent="0.35">
      <c r="C213" t="s">
        <v>68</v>
      </c>
      <c r="I213" s="6">
        <v>1.67</v>
      </c>
      <c r="J213" s="6">
        <v>1.26</v>
      </c>
      <c r="K213" s="6">
        <v>2.08</v>
      </c>
      <c r="L213" s="6">
        <v>2.72</v>
      </c>
      <c r="M213" s="6">
        <v>2.93</v>
      </c>
      <c r="N213" s="6">
        <v>2.16</v>
      </c>
      <c r="O213" s="6">
        <v>1.24</v>
      </c>
      <c r="P213" s="6">
        <v>1.63</v>
      </c>
      <c r="Q213" s="6">
        <v>1.57</v>
      </c>
      <c r="R213" s="6">
        <v>0.8</v>
      </c>
      <c r="S213" s="6">
        <v>1.0900000000000001</v>
      </c>
      <c r="T213" s="6">
        <v>0.39</v>
      </c>
      <c r="U213" s="6">
        <v>0.37</v>
      </c>
      <c r="V213" s="6">
        <v>0.37</v>
      </c>
      <c r="W213" s="6">
        <v>0.41</v>
      </c>
      <c r="X213" s="6">
        <v>0.54</v>
      </c>
      <c r="Y213" s="6">
        <v>0.4</v>
      </c>
      <c r="Z213" s="6">
        <v>0.45</v>
      </c>
      <c r="AA213" s="3">
        <v>0.63</v>
      </c>
    </row>
    <row r="214" spans="3:27" ht="15.5" x14ac:dyDescent="0.35">
      <c r="C214" t="s">
        <v>65</v>
      </c>
      <c r="I214" s="6">
        <v>673.35</v>
      </c>
      <c r="J214" s="6">
        <v>654.58000000000004</v>
      </c>
      <c r="K214" s="6">
        <v>648.71</v>
      </c>
      <c r="L214" s="6">
        <v>524.47</v>
      </c>
      <c r="M214" s="6">
        <v>682.19</v>
      </c>
      <c r="N214" s="5">
        <v>695</v>
      </c>
      <c r="O214" s="6">
        <v>684.2</v>
      </c>
      <c r="P214" s="6">
        <v>627.65</v>
      </c>
      <c r="Q214" s="6">
        <v>590.92999999999995</v>
      </c>
      <c r="R214" s="6">
        <v>853.43</v>
      </c>
      <c r="S214" s="6">
        <v>781.85</v>
      </c>
      <c r="T214" s="6">
        <v>135.22</v>
      </c>
      <c r="U214" s="6">
        <v>135.03</v>
      </c>
      <c r="V214" s="5">
        <v>134</v>
      </c>
      <c r="W214" s="6">
        <v>132.63</v>
      </c>
      <c r="X214" s="6">
        <v>131.28</v>
      </c>
      <c r="Y214" s="6">
        <v>125.51</v>
      </c>
      <c r="Z214" s="5">
        <v>110</v>
      </c>
      <c r="AA214" s="3">
        <v>107.1</v>
      </c>
    </row>
    <row r="215" spans="3:27" ht="15.5" x14ac:dyDescent="0.35">
      <c r="C215" t="s">
        <v>245</v>
      </c>
      <c r="I215" s="6">
        <v>1.69</v>
      </c>
      <c r="J215" s="6">
        <v>1.28</v>
      </c>
      <c r="K215" s="6">
        <v>2.12</v>
      </c>
      <c r="L215" s="6">
        <v>2.82</v>
      </c>
      <c r="M215" s="6">
        <v>3.01</v>
      </c>
      <c r="N215" s="6">
        <v>2.21</v>
      </c>
      <c r="O215" s="6">
        <v>1.27</v>
      </c>
      <c r="P215" s="6">
        <v>1.68</v>
      </c>
      <c r="Q215" s="6">
        <v>1.62</v>
      </c>
      <c r="R215" s="6">
        <v>0.82</v>
      </c>
      <c r="S215" s="6">
        <v>1.1299999999999999</v>
      </c>
      <c r="T215" s="6">
        <v>0.41</v>
      </c>
      <c r="U215" s="6">
        <v>0.38</v>
      </c>
      <c r="V215" s="6">
        <v>0.39</v>
      </c>
      <c r="W215" s="6">
        <v>0.42</v>
      </c>
      <c r="X215" s="6">
        <v>0.54</v>
      </c>
      <c r="Y215" s="6">
        <v>0.4</v>
      </c>
      <c r="Z215" s="6">
        <v>0.45</v>
      </c>
      <c r="AA215" s="3">
        <v>0.63</v>
      </c>
    </row>
    <row r="216" spans="3:27" ht="15.5" x14ac:dyDescent="0.35">
      <c r="C216" t="s">
        <v>246</v>
      </c>
      <c r="I216" s="6">
        <v>665.11</v>
      </c>
      <c r="J216" s="6">
        <v>644.66999999999996</v>
      </c>
      <c r="K216" s="6">
        <v>636.61</v>
      </c>
      <c r="L216" s="6">
        <v>505.75</v>
      </c>
      <c r="M216" s="6">
        <v>663.68</v>
      </c>
      <c r="N216" s="6">
        <v>679.97</v>
      </c>
      <c r="O216" s="6">
        <v>667.99</v>
      </c>
      <c r="P216" s="6">
        <v>610.26</v>
      </c>
      <c r="Q216" s="6">
        <v>572.36</v>
      </c>
      <c r="R216" s="6">
        <v>833.68</v>
      </c>
      <c r="S216" s="6">
        <v>749.92</v>
      </c>
      <c r="T216" s="6">
        <v>129.58000000000001</v>
      </c>
      <c r="U216" s="5">
        <v>131</v>
      </c>
      <c r="V216" s="6">
        <v>129.56</v>
      </c>
      <c r="W216" s="6">
        <v>127.77</v>
      </c>
      <c r="X216" s="6">
        <v>131.28</v>
      </c>
      <c r="Y216" s="6">
        <v>125.51</v>
      </c>
      <c r="Z216" s="5">
        <v>110</v>
      </c>
      <c r="AA216" s="3">
        <v>107.1</v>
      </c>
    </row>
    <row r="217" spans="3:27" ht="15.5" x14ac:dyDescent="0.35">
      <c r="C217" t="s">
        <v>247</v>
      </c>
      <c r="I217" s="5">
        <v>280000000000</v>
      </c>
      <c r="J217" s="5">
        <v>987000000000</v>
      </c>
      <c r="K217" s="5">
        <v>967000000000</v>
      </c>
      <c r="L217" s="5">
        <v>1134000000000</v>
      </c>
      <c r="M217" s="5">
        <v>851000000000</v>
      </c>
      <c r="N217" s="5">
        <v>700000000000</v>
      </c>
      <c r="O217" s="5">
        <v>708000000000</v>
      </c>
      <c r="P217" s="5">
        <v>727000000000</v>
      </c>
      <c r="Q217" s="5">
        <v>769000000000</v>
      </c>
      <c r="R217" s="5">
        <v>879000000000</v>
      </c>
      <c r="S217" s="5">
        <v>787000000000</v>
      </c>
      <c r="T217" s="5">
        <v>988000000000</v>
      </c>
      <c r="U217" s="5">
        <v>980000000000</v>
      </c>
      <c r="V217" s="5">
        <v>1030000000000</v>
      </c>
      <c r="W217" s="5">
        <v>623000000000</v>
      </c>
      <c r="X217" s="5">
        <v>377000000000</v>
      </c>
      <c r="Y217" s="5">
        <v>274000000000</v>
      </c>
      <c r="Z217" s="5">
        <v>203000000000</v>
      </c>
      <c r="AA217" s="2">
        <v>86000000000</v>
      </c>
    </row>
    <row r="218" spans="3:27" ht="15.5" x14ac:dyDescent="0.35">
      <c r="C218" t="s">
        <v>248</v>
      </c>
      <c r="I218" s="5">
        <v>304000000000</v>
      </c>
      <c r="J218" s="5">
        <v>37000000000</v>
      </c>
      <c r="K218" s="5">
        <v>53000000000</v>
      </c>
      <c r="L218" s="5">
        <v>11000000000</v>
      </c>
      <c r="M218" s="5">
        <v>11000000000</v>
      </c>
      <c r="N218" s="5">
        <v>1000000000</v>
      </c>
      <c r="O218" s="5">
        <v>168000000000</v>
      </c>
      <c r="P218" s="5">
        <v>187000000000</v>
      </c>
      <c r="Q218" s="5">
        <v>247000000000</v>
      </c>
      <c r="R218" s="5">
        <v>171000000000</v>
      </c>
      <c r="S218" s="5">
        <v>298000000000</v>
      </c>
      <c r="T218" s="5">
        <v>218000000000</v>
      </c>
      <c r="U218" s="5">
        <v>559000000000</v>
      </c>
      <c r="V218" s="5">
        <v>515000000000</v>
      </c>
      <c r="W218" s="5">
        <v>436000000000</v>
      </c>
      <c r="X218" s="5">
        <v>225000000000</v>
      </c>
      <c r="Y218" s="5">
        <v>13000000000</v>
      </c>
      <c r="Z218" s="5">
        <v>2000000000</v>
      </c>
      <c r="AA218" s="2">
        <v>2000000000</v>
      </c>
    </row>
    <row r="219" spans="3:27" ht="15.5" x14ac:dyDescent="0.35">
      <c r="C219" t="s">
        <v>25</v>
      </c>
      <c r="I219" s="5">
        <v>584000000000</v>
      </c>
      <c r="J219" s="5">
        <v>1024000000000</v>
      </c>
      <c r="K219" s="5">
        <v>1021000000000</v>
      </c>
      <c r="L219" s="5">
        <v>1146000000000</v>
      </c>
      <c r="M219" s="5">
        <v>861000000000</v>
      </c>
      <c r="N219" s="5">
        <v>701000000000</v>
      </c>
      <c r="O219" s="5">
        <v>876000000000</v>
      </c>
      <c r="P219" s="5">
        <v>913000000000</v>
      </c>
      <c r="Q219" s="5">
        <v>1016000000000</v>
      </c>
      <c r="R219" s="5">
        <v>1050000000000</v>
      </c>
      <c r="S219" s="5">
        <v>1084000000000</v>
      </c>
      <c r="T219" s="5">
        <v>1206000000000</v>
      </c>
      <c r="U219" s="5">
        <v>1539000000000</v>
      </c>
      <c r="V219" s="5">
        <v>1545000000000</v>
      </c>
      <c r="W219" s="5">
        <v>1059000000000</v>
      </c>
      <c r="X219" s="5">
        <v>602000000000</v>
      </c>
      <c r="Y219" s="5">
        <v>287000000000</v>
      </c>
      <c r="Z219" s="5">
        <v>205000000000</v>
      </c>
      <c r="AA219" s="2">
        <v>89000000000</v>
      </c>
    </row>
    <row r="220" spans="3:27" ht="15.5" x14ac:dyDescent="0.35">
      <c r="C220" t="s">
        <v>22</v>
      </c>
      <c r="I220" s="5">
        <v>483000000000</v>
      </c>
      <c r="J220" s="5">
        <v>619000000000</v>
      </c>
      <c r="K220" s="5">
        <v>771000000000</v>
      </c>
      <c r="L220" s="5">
        <v>873000000000</v>
      </c>
      <c r="M220" s="5">
        <v>737000000000</v>
      </c>
      <c r="N220" s="5">
        <v>473000000000</v>
      </c>
      <c r="O220" s="5">
        <v>566000000000</v>
      </c>
      <c r="P220" s="5">
        <v>726000000000</v>
      </c>
      <c r="Q220" s="5">
        <v>768000000000</v>
      </c>
      <c r="R220" s="5">
        <v>653000000000</v>
      </c>
      <c r="S220" s="5">
        <v>1030000000000</v>
      </c>
      <c r="T220" s="5">
        <v>1055000000000</v>
      </c>
      <c r="U220" s="5">
        <v>1462000000000</v>
      </c>
      <c r="V220" s="5">
        <v>1459000000000</v>
      </c>
      <c r="W220" s="5">
        <v>1008000000000</v>
      </c>
      <c r="X220" s="5">
        <v>566000000000</v>
      </c>
      <c r="Y220" s="5">
        <v>267000000000</v>
      </c>
      <c r="Z220" s="5">
        <v>159000000000</v>
      </c>
      <c r="AA220" s="2">
        <v>80000000000</v>
      </c>
    </row>
    <row r="221" spans="3:27" ht="15.5" x14ac:dyDescent="0.35">
      <c r="C221" t="s">
        <v>249</v>
      </c>
      <c r="I221" s="5">
        <v>324000000000</v>
      </c>
      <c r="J221" s="5">
        <v>32000000000</v>
      </c>
      <c r="K221" s="5">
        <v>173000000000</v>
      </c>
      <c r="L221" s="5">
        <v>-277000000000</v>
      </c>
      <c r="M221" s="5">
        <v>12000000000</v>
      </c>
      <c r="N221" s="5">
        <v>121000000000</v>
      </c>
      <c r="O221" s="5">
        <v>230000000000</v>
      </c>
      <c r="P221" s="5">
        <v>107000000000</v>
      </c>
      <c r="Q221" s="5">
        <v>96000000000</v>
      </c>
      <c r="R221" s="5">
        <v>423000000000</v>
      </c>
      <c r="S221" s="5">
        <v>99000000000</v>
      </c>
      <c r="T221" s="5">
        <v>517000000000</v>
      </c>
      <c r="U221" s="5">
        <v>179000000000</v>
      </c>
      <c r="V221" s="5">
        <v>225000000000</v>
      </c>
      <c r="W221" s="5">
        <v>347000000000</v>
      </c>
      <c r="X221" s="5">
        <v>521000000000</v>
      </c>
      <c r="Y221" s="5">
        <v>434000000000</v>
      </c>
      <c r="Z221" s="5">
        <v>423000000000</v>
      </c>
      <c r="AA221" s="2">
        <v>380000000000</v>
      </c>
    </row>
    <row r="222" spans="3:27" ht="15.5" x14ac:dyDescent="0.35">
      <c r="C222" t="s">
        <v>250</v>
      </c>
      <c r="I222" s="5">
        <v>87000000000</v>
      </c>
      <c r="J222" s="5">
        <v>251000000000</v>
      </c>
      <c r="K222" s="5">
        <v>140000000000</v>
      </c>
      <c r="L222" s="5">
        <v>-46000000000</v>
      </c>
      <c r="M222" s="5">
        <v>-39000000000</v>
      </c>
      <c r="N222" s="5">
        <v>126000000000</v>
      </c>
      <c r="O222" s="5">
        <v>223000000000</v>
      </c>
      <c r="P222" s="5">
        <v>117000000000</v>
      </c>
      <c r="Q222" s="5">
        <v>-54000000000</v>
      </c>
      <c r="R222" s="5">
        <v>-5000000000</v>
      </c>
      <c r="S222" s="5">
        <v>206000000000</v>
      </c>
      <c r="T222" s="5">
        <v>-27000000000</v>
      </c>
      <c r="U222" s="5">
        <v>89000000000</v>
      </c>
      <c r="V222" s="5">
        <v>-143000000000</v>
      </c>
      <c r="W222" s="5">
        <v>22000000000</v>
      </c>
      <c r="X222" s="5">
        <v>25000000000</v>
      </c>
      <c r="Y222" s="5">
        <v>-7000000000</v>
      </c>
      <c r="Z222" s="5">
        <v>-51000000000</v>
      </c>
      <c r="AA222" s="2">
        <v>-70000000000</v>
      </c>
    </row>
    <row r="223" spans="3:27" ht="15.5" x14ac:dyDescent="0.35">
      <c r="C223" t="s">
        <v>251</v>
      </c>
      <c r="I223" s="5">
        <v>-161000000000</v>
      </c>
      <c r="J223" s="5">
        <v>-243000000000</v>
      </c>
      <c r="K223" s="5">
        <v>-121000000000</v>
      </c>
      <c r="L223" s="5">
        <v>-120000000000</v>
      </c>
      <c r="M223" s="5">
        <v>-89000000000</v>
      </c>
      <c r="N223" s="5">
        <v>-75000000000</v>
      </c>
      <c r="O223" s="5">
        <v>-76000000000</v>
      </c>
      <c r="P223" s="5">
        <v>-70000000000</v>
      </c>
      <c r="Q223" s="5">
        <v>-166000000000</v>
      </c>
      <c r="R223" s="5">
        <v>-64000000000</v>
      </c>
      <c r="S223" s="5">
        <v>-56000000000</v>
      </c>
      <c r="T223" s="5">
        <v>-73000000000</v>
      </c>
      <c r="U223" s="5">
        <v>-271000000000</v>
      </c>
      <c r="V223" s="5">
        <v>-314000000000</v>
      </c>
      <c r="W223" s="5">
        <v>-380000000000</v>
      </c>
      <c r="X223" s="5">
        <v>-259000000000</v>
      </c>
      <c r="Y223" s="5">
        <v>-98000000000</v>
      </c>
      <c r="Z223" s="5">
        <v>-32000000000</v>
      </c>
      <c r="AA223" s="2">
        <v>-22000000000</v>
      </c>
    </row>
    <row r="224" spans="3:27" ht="15.5" x14ac:dyDescent="0.35">
      <c r="C224" t="s">
        <v>14</v>
      </c>
      <c r="I224" s="5">
        <v>-74000000000</v>
      </c>
      <c r="J224" s="5">
        <v>8000000000</v>
      </c>
      <c r="K224" s="5">
        <v>19000000000</v>
      </c>
      <c r="L224" s="5">
        <v>-166000000000</v>
      </c>
      <c r="M224" s="5">
        <v>-129000000000</v>
      </c>
      <c r="N224" s="5">
        <v>51000000000</v>
      </c>
      <c r="O224" s="5">
        <v>148000000000</v>
      </c>
      <c r="P224" s="5">
        <v>47000000000</v>
      </c>
      <c r="Q224" s="5">
        <v>-220000000000</v>
      </c>
      <c r="R224" s="5">
        <v>-69000000000</v>
      </c>
      <c r="S224" s="5">
        <v>149000000000</v>
      </c>
      <c r="T224" s="5">
        <v>-99000000000</v>
      </c>
      <c r="U224" s="5">
        <v>-182000000000</v>
      </c>
      <c r="V224" s="5">
        <v>-456000000000</v>
      </c>
      <c r="W224" s="5">
        <v>-357000000000</v>
      </c>
      <c r="X224" s="5">
        <v>-234000000000</v>
      </c>
      <c r="Y224" s="5">
        <v>-105000000000</v>
      </c>
      <c r="Z224" s="5">
        <v>-83000000000</v>
      </c>
      <c r="AA224" s="2">
        <v>-92000000000</v>
      </c>
    </row>
    <row r="225" spans="2:27" ht="15.5" x14ac:dyDescent="0.35">
      <c r="C225" t="s">
        <v>16</v>
      </c>
      <c r="I225" s="6">
        <v>-40.090000000000003</v>
      </c>
      <c r="J225" s="6">
        <v>4.3</v>
      </c>
      <c r="K225" s="6">
        <v>10.130000000000001</v>
      </c>
      <c r="L225" s="6">
        <v>-123.69</v>
      </c>
      <c r="M225" s="6">
        <v>-96.09</v>
      </c>
      <c r="N225" s="6">
        <v>38.270000000000003</v>
      </c>
      <c r="O225" s="6">
        <v>110.41</v>
      </c>
      <c r="P225" s="6">
        <v>34.979999999999997</v>
      </c>
      <c r="Q225" s="6">
        <v>-164.46</v>
      </c>
      <c r="R225" s="6">
        <v>-51.42</v>
      </c>
      <c r="S225" s="6">
        <v>159.09</v>
      </c>
      <c r="T225" s="6">
        <v>-10.57</v>
      </c>
      <c r="U225" s="6">
        <v>-19.39</v>
      </c>
      <c r="V225" s="6">
        <v>-48.6</v>
      </c>
      <c r="W225" s="6">
        <v>-38.049999999999997</v>
      </c>
      <c r="X225" s="6">
        <v>-24.94</v>
      </c>
      <c r="Y225" s="6">
        <v>-11.17</v>
      </c>
      <c r="Z225" s="6">
        <v>-8.84</v>
      </c>
      <c r="AA225" s="3">
        <v>-9.81</v>
      </c>
    </row>
    <row r="227" spans="2:27" ht="15.5" x14ac:dyDescent="0.35">
      <c r="B227" t="s">
        <v>252</v>
      </c>
      <c r="C227" t="s">
        <v>253</v>
      </c>
      <c r="D227" s="5">
        <v>25000000000</v>
      </c>
      <c r="E227" s="5">
        <v>24000000000</v>
      </c>
      <c r="F227" s="5">
        <v>21000000000</v>
      </c>
      <c r="G227" s="5">
        <v>-36000000000</v>
      </c>
      <c r="H227" s="5">
        <v>100000000000</v>
      </c>
      <c r="I227" s="5">
        <v>29000000000</v>
      </c>
      <c r="J227" s="5">
        <v>3000000000</v>
      </c>
      <c r="K227" s="5">
        <v>-17000000000</v>
      </c>
      <c r="L227" s="5">
        <v>-218000000000</v>
      </c>
      <c r="M227" s="5">
        <v>-12000000000</v>
      </c>
      <c r="N227" s="5">
        <v>28000000000</v>
      </c>
      <c r="O227" s="5">
        <v>80000000000</v>
      </c>
      <c r="P227" s="5">
        <v>26000000000</v>
      </c>
      <c r="Q227" s="5">
        <v>-355000000000</v>
      </c>
    </row>
    <row r="228" spans="2:27" ht="15.5" x14ac:dyDescent="0.35">
      <c r="C228" t="s">
        <v>254</v>
      </c>
      <c r="H228" s="5">
        <v>35000000000</v>
      </c>
      <c r="I228" s="5">
        <v>29000000000</v>
      </c>
      <c r="J228" s="5">
        <v>3000000000</v>
      </c>
      <c r="K228" s="5">
        <v>-17000000000</v>
      </c>
      <c r="L228" s="5">
        <v>-218000000000</v>
      </c>
      <c r="M228" s="5">
        <v>-12000000000</v>
      </c>
      <c r="N228" s="5">
        <v>28000000000</v>
      </c>
      <c r="O228" s="5">
        <v>80000000000</v>
      </c>
      <c r="P228" s="5">
        <v>26000000000</v>
      </c>
      <c r="Q228" s="5">
        <v>-355000000000</v>
      </c>
    </row>
    <row r="229" spans="2:27" ht="15.5" x14ac:dyDescent="0.35">
      <c r="C229" t="s">
        <v>56</v>
      </c>
      <c r="D229" s="6">
        <v>13.58</v>
      </c>
      <c r="E229" s="6">
        <v>13.18</v>
      </c>
      <c r="F229" s="6">
        <v>11.56</v>
      </c>
      <c r="G229" s="6">
        <v>-19.41</v>
      </c>
      <c r="H229" s="6">
        <v>54.32</v>
      </c>
      <c r="I229" s="6">
        <v>15.95</v>
      </c>
      <c r="J229" s="6">
        <v>1.81</v>
      </c>
      <c r="K229" s="6">
        <v>-9.41</v>
      </c>
      <c r="L229" s="6">
        <v>-118.59</v>
      </c>
      <c r="M229" s="6">
        <v>-6.4</v>
      </c>
      <c r="N229" s="6">
        <v>15.37</v>
      </c>
      <c r="O229" s="6">
        <v>43.38</v>
      </c>
      <c r="P229" s="6">
        <v>14.1</v>
      </c>
      <c r="Q229" s="6">
        <v>-192.99</v>
      </c>
    </row>
    <row r="230" spans="2:27" ht="15.5" x14ac:dyDescent="0.35">
      <c r="C230" t="s">
        <v>255</v>
      </c>
      <c r="H230" s="6">
        <v>18.91</v>
      </c>
      <c r="I230" s="6">
        <v>15.95</v>
      </c>
      <c r="J230" s="6">
        <v>1.81</v>
      </c>
      <c r="K230" s="6">
        <v>-9.41</v>
      </c>
      <c r="L230" s="6">
        <v>-118.59</v>
      </c>
      <c r="M230" s="6">
        <v>-6.4</v>
      </c>
      <c r="N230" s="6">
        <v>15.37</v>
      </c>
      <c r="O230" s="6">
        <v>43.38</v>
      </c>
      <c r="P230" s="6">
        <v>14.1</v>
      </c>
      <c r="Q230" s="6">
        <v>-192.99</v>
      </c>
    </row>
    <row r="231" spans="2:27" ht="15.5" x14ac:dyDescent="0.35">
      <c r="C231" t="s">
        <v>256</v>
      </c>
      <c r="D231" s="5">
        <v>1432000000000</v>
      </c>
      <c r="E231" s="5">
        <v>1507000000000</v>
      </c>
      <c r="F231" s="5">
        <v>1421000000000</v>
      </c>
      <c r="G231" s="5">
        <v>1157000000000</v>
      </c>
      <c r="H231" s="5">
        <v>5729000000000</v>
      </c>
      <c r="I231" s="5">
        <v>5442000000000</v>
      </c>
      <c r="J231" s="5">
        <v>5361000000000</v>
      </c>
      <c r="K231" s="5">
        <v>6091000000000</v>
      </c>
      <c r="L231" s="5">
        <v>6047000000000</v>
      </c>
      <c r="M231" s="5">
        <v>5424000000000</v>
      </c>
      <c r="N231" s="5">
        <v>4341000000000</v>
      </c>
      <c r="O231" s="5">
        <v>4106000000000</v>
      </c>
      <c r="P231" s="5">
        <v>3120000000000</v>
      </c>
      <c r="Q231" s="5">
        <v>2450000000000</v>
      </c>
    </row>
    <row r="232" spans="2:27" ht="15.5" x14ac:dyDescent="0.35">
      <c r="C232" t="s">
        <v>257</v>
      </c>
      <c r="H232" s="5">
        <v>5516000000000</v>
      </c>
      <c r="I232" s="5">
        <v>5442000000000</v>
      </c>
      <c r="J232" s="5">
        <v>5361000000000</v>
      </c>
      <c r="K232" s="5">
        <v>6091000000000</v>
      </c>
      <c r="L232" s="5">
        <v>6047000000000</v>
      </c>
      <c r="M232" s="5">
        <v>5424000000000</v>
      </c>
      <c r="N232" s="5">
        <v>4341000000000</v>
      </c>
      <c r="O232" s="5">
        <v>4106000000000</v>
      </c>
      <c r="P232" s="5">
        <v>3120000000000</v>
      </c>
      <c r="Q232" s="5">
        <v>2450000000000</v>
      </c>
    </row>
    <row r="233" spans="2:27" ht="15.5" x14ac:dyDescent="0.35">
      <c r="C233" t="s">
        <v>258</v>
      </c>
      <c r="I233" s="6">
        <v>12.61</v>
      </c>
    </row>
    <row r="234" spans="2:27" ht="15.5" x14ac:dyDescent="0.35">
      <c r="C234" t="s">
        <v>259</v>
      </c>
      <c r="I234" s="6">
        <v>36.22</v>
      </c>
    </row>
    <row r="235" spans="2:27" ht="15.5" x14ac:dyDescent="0.35">
      <c r="C235" t="s">
        <v>260</v>
      </c>
      <c r="I235" s="6">
        <v>7.49</v>
      </c>
    </row>
    <row r="236" spans="2:27" ht="15.5" x14ac:dyDescent="0.35">
      <c r="C236" t="s">
        <v>261</v>
      </c>
      <c r="I236" s="6">
        <v>2.76E-2</v>
      </c>
    </row>
    <row r="237" spans="2:27" ht="15.5" x14ac:dyDescent="0.35">
      <c r="C237" t="s">
        <v>262</v>
      </c>
      <c r="I237" s="6">
        <v>0.23</v>
      </c>
    </row>
    <row r="238" spans="2:27" ht="15.5" x14ac:dyDescent="0.35">
      <c r="C238" t="s">
        <v>263</v>
      </c>
      <c r="I238" s="5">
        <v>1</v>
      </c>
    </row>
    <row r="239" spans="2:27" ht="15.5" x14ac:dyDescent="0.35">
      <c r="C239" t="s">
        <v>264</v>
      </c>
      <c r="I239" s="6">
        <v>10.59</v>
      </c>
    </row>
    <row r="240" spans="2:27" ht="15.5" x14ac:dyDescent="0.35">
      <c r="C240" t="s">
        <v>265</v>
      </c>
      <c r="I240" s="6">
        <v>-102.72</v>
      </c>
    </row>
    <row r="241" spans="3:9" ht="15.5" x14ac:dyDescent="0.35">
      <c r="C241" t="s">
        <v>266</v>
      </c>
      <c r="I241" s="6">
        <v>240.22</v>
      </c>
    </row>
    <row r="242" spans="3:9" ht="15.5" x14ac:dyDescent="0.35">
      <c r="C242" t="s">
        <v>267</v>
      </c>
      <c r="I242" s="5">
        <v>16</v>
      </c>
    </row>
    <row r="243" spans="3:9" ht="15.5" x14ac:dyDescent="0.35">
      <c r="C243" t="s">
        <v>408</v>
      </c>
      <c r="I243" s="6">
        <v>0.05</v>
      </c>
    </row>
    <row r="244" spans="3:9" ht="15.5" x14ac:dyDescent="0.35">
      <c r="C244" t="s">
        <v>409</v>
      </c>
      <c r="I244" s="6">
        <v>-0.68</v>
      </c>
    </row>
    <row r="245" spans="3:9" ht="15.5" x14ac:dyDescent="0.35">
      <c r="C245" t="s">
        <v>268</v>
      </c>
      <c r="I245" s="6">
        <v>18.91</v>
      </c>
    </row>
    <row r="246" spans="3:9" ht="15.5" x14ac:dyDescent="0.35">
      <c r="C246" t="s">
        <v>269</v>
      </c>
      <c r="I246" s="6">
        <v>54.32</v>
      </c>
    </row>
    <row r="247" spans="3:9" ht="15.5" x14ac:dyDescent="0.35">
      <c r="C247" t="s">
        <v>270</v>
      </c>
      <c r="I247" s="6">
        <v>2999.5</v>
      </c>
    </row>
    <row r="248" spans="3:9" ht="15.5" x14ac:dyDescent="0.35">
      <c r="C248" t="s">
        <v>271</v>
      </c>
      <c r="D248" s="6">
        <v>158.51</v>
      </c>
    </row>
    <row r="249" spans="3:9" ht="15.5" x14ac:dyDescent="0.35">
      <c r="C249" t="s">
        <v>272</v>
      </c>
      <c r="I249" s="6">
        <v>686.93</v>
      </c>
    </row>
    <row r="250" spans="3:9" ht="15.5" x14ac:dyDescent="0.35">
      <c r="C250" t="s">
        <v>273</v>
      </c>
      <c r="I250" s="6">
        <v>-6.67</v>
      </c>
    </row>
    <row r="251" spans="3:9" ht="15.5" x14ac:dyDescent="0.35">
      <c r="C251" t="s">
        <v>274</v>
      </c>
      <c r="D251" s="6">
        <v>1.39</v>
      </c>
    </row>
    <row r="252" spans="3:9" ht="15.5" x14ac:dyDescent="0.35">
      <c r="C252" t="s">
        <v>275</v>
      </c>
      <c r="D252" s="6">
        <v>0.92</v>
      </c>
    </row>
    <row r="253" spans="3:9" ht="15.5" x14ac:dyDescent="0.35">
      <c r="C253" t="s">
        <v>276</v>
      </c>
      <c r="D253" s="6">
        <v>0.63</v>
      </c>
    </row>
    <row r="254" spans="3:9" ht="15.5" x14ac:dyDescent="0.35">
      <c r="C254" t="s">
        <v>277</v>
      </c>
      <c r="D254" s="6">
        <v>0.34</v>
      </c>
    </row>
    <row r="255" spans="3:9" ht="15.5" x14ac:dyDescent="0.35">
      <c r="C255" t="s">
        <v>278</v>
      </c>
      <c r="D255" s="6">
        <v>1.41</v>
      </c>
    </row>
    <row r="256" spans="3:9" ht="15.5" x14ac:dyDescent="0.35">
      <c r="C256" t="s">
        <v>279</v>
      </c>
      <c r="D256" s="6">
        <v>0.26</v>
      </c>
    </row>
    <row r="257" spans="3:9" ht="15.5" x14ac:dyDescent="0.35">
      <c r="C257" t="s">
        <v>280</v>
      </c>
      <c r="D257" s="6">
        <v>2.41</v>
      </c>
    </row>
    <row r="258" spans="3:9" ht="15.5" x14ac:dyDescent="0.35">
      <c r="C258" t="s">
        <v>410</v>
      </c>
      <c r="I258" s="6">
        <v>0.18</v>
      </c>
    </row>
    <row r="259" spans="3:9" ht="15.5" x14ac:dyDescent="0.35">
      <c r="C259" t="s">
        <v>12</v>
      </c>
      <c r="D259" s="5">
        <v>72000000000</v>
      </c>
    </row>
    <row r="260" spans="3:9" ht="15.5" x14ac:dyDescent="0.35">
      <c r="C260" t="s">
        <v>281</v>
      </c>
      <c r="I260" s="6">
        <v>1.1399999999999999</v>
      </c>
    </row>
    <row r="261" spans="3:9" ht="15.5" x14ac:dyDescent="0.35">
      <c r="C261" t="s">
        <v>282</v>
      </c>
      <c r="I261" s="6">
        <v>1.1399999999999999E-2</v>
      </c>
    </row>
    <row r="262" spans="3:9" ht="15.5" x14ac:dyDescent="0.35">
      <c r="C262" t="s">
        <v>283</v>
      </c>
      <c r="I262" s="6">
        <v>2.75E-2</v>
      </c>
    </row>
    <row r="263" spans="3:9" ht="15.5" x14ac:dyDescent="0.35">
      <c r="C263" t="s">
        <v>284</v>
      </c>
      <c r="I263" s="6">
        <v>6.0999999999999995E-3</v>
      </c>
    </row>
    <row r="264" spans="3:9" ht="15.5" x14ac:dyDescent="0.35">
      <c r="C264" t="s">
        <v>285</v>
      </c>
      <c r="I264" s="6">
        <v>3.0000000000000001E-3</v>
      </c>
    </row>
    <row r="265" spans="3:9" ht="15.5" x14ac:dyDescent="0.35">
      <c r="C265" t="s">
        <v>286</v>
      </c>
      <c r="D265" s="6">
        <v>33.15</v>
      </c>
    </row>
    <row r="266" spans="3:9" ht="15.5" x14ac:dyDescent="0.35">
      <c r="C266" t="s">
        <v>287</v>
      </c>
      <c r="D266" s="6">
        <v>43.56</v>
      </c>
    </row>
    <row r="267" spans="3:9" ht="15.5" x14ac:dyDescent="0.35">
      <c r="C267" t="s">
        <v>288</v>
      </c>
      <c r="D267" s="6">
        <v>50.06</v>
      </c>
    </row>
    <row r="268" spans="3:9" ht="15.5" x14ac:dyDescent="0.35">
      <c r="C268" t="s">
        <v>289</v>
      </c>
      <c r="D268" s="6">
        <v>26.65</v>
      </c>
    </row>
    <row r="269" spans="3:9" ht="15.5" x14ac:dyDescent="0.35">
      <c r="C269" t="s">
        <v>290</v>
      </c>
      <c r="D269" s="6">
        <v>2.75</v>
      </c>
    </row>
    <row r="270" spans="3:9" ht="15.5" x14ac:dyDescent="0.35">
      <c r="C270" t="s">
        <v>291</v>
      </c>
      <c r="I270" s="6">
        <v>1.86</v>
      </c>
    </row>
    <row r="271" spans="3:9" ht="15.5" x14ac:dyDescent="0.35">
      <c r="C271" t="s">
        <v>292</v>
      </c>
      <c r="I271" s="5">
        <v>8</v>
      </c>
    </row>
    <row r="272" spans="3:9" ht="15.5" x14ac:dyDescent="0.35">
      <c r="C272" t="s">
        <v>52</v>
      </c>
      <c r="I272" s="5">
        <v>1260000000000</v>
      </c>
    </row>
    <row r="273" spans="3:9" ht="15.5" x14ac:dyDescent="0.35">
      <c r="C273" t="s">
        <v>293</v>
      </c>
      <c r="I273" s="5">
        <v>1768000000000</v>
      </c>
    </row>
    <row r="274" spans="3:9" ht="15.5" x14ac:dyDescent="0.35">
      <c r="C274" t="s">
        <v>294</v>
      </c>
      <c r="I274" s="5">
        <v>1840000000</v>
      </c>
    </row>
    <row r="275" spans="3:9" ht="15.5" x14ac:dyDescent="0.35">
      <c r="C275" t="s">
        <v>295</v>
      </c>
      <c r="I275" s="6">
        <v>9.06E-2</v>
      </c>
    </row>
    <row r="276" spans="3:9" ht="15.5" x14ac:dyDescent="0.35">
      <c r="C276" t="s">
        <v>296</v>
      </c>
      <c r="D276" s="6">
        <v>8.14E-2</v>
      </c>
    </row>
    <row r="277" spans="3:9" ht="15.5" x14ac:dyDescent="0.35">
      <c r="C277" t="s">
        <v>297</v>
      </c>
      <c r="D277" s="6">
        <v>5.9999999999999995E-4</v>
      </c>
    </row>
    <row r="278" spans="3:9" ht="15.5" x14ac:dyDescent="0.35">
      <c r="C278" t="s">
        <v>298</v>
      </c>
      <c r="D278" s="6">
        <v>1.7399999999999999E-2</v>
      </c>
    </row>
    <row r="279" spans="3:9" ht="15.5" x14ac:dyDescent="0.35">
      <c r="C279" t="s">
        <v>299</v>
      </c>
      <c r="D279" s="6">
        <v>5.5099999999999996E-2</v>
      </c>
    </row>
    <row r="280" spans="3:9" ht="15.5" x14ac:dyDescent="0.35">
      <c r="C280" t="s">
        <v>300</v>
      </c>
      <c r="D280" s="6">
        <v>-0.1346</v>
      </c>
    </row>
    <row r="281" spans="3:9" ht="15.5" x14ac:dyDescent="0.35">
      <c r="C281" t="s">
        <v>301</v>
      </c>
      <c r="D281" s="6">
        <v>0.2797</v>
      </c>
    </row>
    <row r="282" spans="3:9" ht="15.5" x14ac:dyDescent="0.35">
      <c r="C282" t="s">
        <v>411</v>
      </c>
      <c r="I282" s="5">
        <v>10</v>
      </c>
    </row>
    <row r="283" spans="3:9" ht="15.5" x14ac:dyDescent="0.35">
      <c r="C283" t="s">
        <v>412</v>
      </c>
      <c r="I283" t="s">
        <v>2787</v>
      </c>
    </row>
    <row r="284" spans="3:9" ht="15.5" x14ac:dyDescent="0.35">
      <c r="C284" t="s">
        <v>302</v>
      </c>
      <c r="I284" s="5">
        <v>7</v>
      </c>
    </row>
    <row r="285" spans="3:9" ht="15.5" x14ac:dyDescent="0.35">
      <c r="C285" t="s">
        <v>303</v>
      </c>
      <c r="I285" s="6">
        <v>0.24</v>
      </c>
    </row>
    <row r="286" spans="3:9" ht="15.5" x14ac:dyDescent="0.35">
      <c r="C286" t="s">
        <v>304</v>
      </c>
      <c r="I286" s="6">
        <v>0.54</v>
      </c>
    </row>
    <row r="287" spans="3:9" ht="15.5" x14ac:dyDescent="0.35">
      <c r="C287" t="s">
        <v>414</v>
      </c>
      <c r="I287" s="6">
        <v>0.27</v>
      </c>
    </row>
    <row r="288" spans="3:9" ht="15.5" x14ac:dyDescent="0.35">
      <c r="C288" t="s">
        <v>305</v>
      </c>
      <c r="I288" s="6">
        <v>0.18</v>
      </c>
    </row>
    <row r="289" spans="3:9" ht="15.5" x14ac:dyDescent="0.35">
      <c r="C289" t="s">
        <v>306</v>
      </c>
      <c r="I289" s="6">
        <v>0.91</v>
      </c>
    </row>
    <row r="290" spans="3:9" ht="15.5" x14ac:dyDescent="0.35">
      <c r="C290" t="s">
        <v>307</v>
      </c>
      <c r="I290" s="6">
        <v>0.55000000000000004</v>
      </c>
    </row>
    <row r="291" spans="3:9" ht="15.5" x14ac:dyDescent="0.35">
      <c r="C291" t="s">
        <v>308</v>
      </c>
      <c r="I291" s="6">
        <v>0.24</v>
      </c>
    </row>
    <row r="292" spans="3:9" ht="15.5" x14ac:dyDescent="0.35">
      <c r="C292" t="s">
        <v>309</v>
      </c>
      <c r="I292" s="5">
        <v>5516000000000</v>
      </c>
    </row>
    <row r="293" spans="3:9" ht="15.5" x14ac:dyDescent="0.35">
      <c r="C293" t="s">
        <v>310</v>
      </c>
      <c r="I293" s="5">
        <v>478000000000</v>
      </c>
    </row>
    <row r="294" spans="3:9" ht="15.5" x14ac:dyDescent="0.35">
      <c r="C294" t="s">
        <v>311</v>
      </c>
      <c r="I294" s="5">
        <v>113000000000</v>
      </c>
    </row>
    <row r="295" spans="3:9" ht="15.5" x14ac:dyDescent="0.35">
      <c r="C295" t="s">
        <v>312</v>
      </c>
      <c r="I295" s="5">
        <v>35000000000</v>
      </c>
    </row>
    <row r="296" spans="3:9" ht="15.5" x14ac:dyDescent="0.35">
      <c r="C296" t="s">
        <v>313</v>
      </c>
      <c r="D296" s="5">
        <v>292000000000</v>
      </c>
    </row>
    <row r="297" spans="3:9" ht="15.5" x14ac:dyDescent="0.35">
      <c r="C297" t="s">
        <v>314</v>
      </c>
      <c r="D297" s="5">
        <v>3041000000000</v>
      </c>
    </row>
    <row r="298" spans="3:9" ht="15.5" x14ac:dyDescent="0.35">
      <c r="C298" t="s">
        <v>315</v>
      </c>
      <c r="D298" s="5">
        <v>1778000000000</v>
      </c>
    </row>
    <row r="299" spans="3:9" ht="15.5" x14ac:dyDescent="0.35">
      <c r="C299" t="s">
        <v>237</v>
      </c>
      <c r="D299" s="5">
        <v>493000000000</v>
      </c>
    </row>
    <row r="300" spans="3:9" ht="15.5" x14ac:dyDescent="0.35">
      <c r="C300" t="s">
        <v>236</v>
      </c>
      <c r="I300" s="5">
        <v>1263000000000</v>
      </c>
    </row>
    <row r="301" spans="3:9" ht="15.5" x14ac:dyDescent="0.35">
      <c r="C301" t="s">
        <v>235</v>
      </c>
      <c r="D301" s="5">
        <v>429000000000</v>
      </c>
    </row>
    <row r="302" spans="3:9" ht="15.5" x14ac:dyDescent="0.35">
      <c r="C302" t="s">
        <v>234</v>
      </c>
      <c r="D302" s="5">
        <v>371000000000</v>
      </c>
    </row>
    <row r="303" spans="3:9" ht="15.5" x14ac:dyDescent="0.35">
      <c r="C303" t="s">
        <v>23</v>
      </c>
      <c r="D303" s="5">
        <v>800000000000</v>
      </c>
    </row>
    <row r="304" spans="3:9" ht="15.5" x14ac:dyDescent="0.35">
      <c r="C304" t="s">
        <v>20</v>
      </c>
      <c r="D304" s="5">
        <v>508000000000</v>
      </c>
    </row>
    <row r="305" spans="3:9" ht="15.5" x14ac:dyDescent="0.35">
      <c r="C305" t="s">
        <v>316</v>
      </c>
      <c r="I305" s="5">
        <v>1263000000000</v>
      </c>
    </row>
    <row r="306" spans="3:9" ht="15.5" x14ac:dyDescent="0.35">
      <c r="C306" t="s">
        <v>317</v>
      </c>
      <c r="I306" s="5">
        <v>119000000000</v>
      </c>
    </row>
    <row r="307" spans="3:9" ht="15.5" x14ac:dyDescent="0.35">
      <c r="C307" t="s">
        <v>318</v>
      </c>
      <c r="I307" s="5">
        <v>-112000000000</v>
      </c>
    </row>
    <row r="308" spans="3:9" ht="15.5" x14ac:dyDescent="0.35">
      <c r="C308" t="s">
        <v>319</v>
      </c>
      <c r="I308" s="5">
        <v>-128000000000</v>
      </c>
    </row>
    <row r="309" spans="3:9" ht="15.5" x14ac:dyDescent="0.35">
      <c r="C309" t="s">
        <v>320</v>
      </c>
      <c r="I309" s="5">
        <v>-131000000000</v>
      </c>
    </row>
    <row r="310" spans="3:9" ht="15.5" x14ac:dyDescent="0.35">
      <c r="C310" t="s">
        <v>321</v>
      </c>
      <c r="I310" s="5">
        <v>-12000000000</v>
      </c>
    </row>
  </sheetData>
  <pageMargins left="0.7" right="0.7" top="0.75" bottom="0.75" header="0.3" footer="0.3"/>
  <ignoredErrors>
    <ignoredError sqref="A1:AA311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U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2788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2789</v>
      </c>
      <c r="D2" s="2" vm="631">
        <f ca="1">IFERROR(_xlfn.STOCKHISTORY("XIDX:" &amp; $C$1, D3, , 0, 0, 1), "Libur")</f>
        <v>695</v>
      </c>
      <c r="H2" s="2" vm="631">
        <f ca="1">IFERROR(INDEX(D2:G2,COUNT(D2:G2)),"")</f>
        <v>695</v>
      </c>
      <c r="I2" s="2" vm="397">
        <f t="shared" ref="I2:U2" ca="1" si="0">IFERROR(_xlfn.STOCKHISTORY("XIDX:" &amp; $C$1, I1, , 0, 0, 1), "Libur")</f>
        <v>605</v>
      </c>
      <c r="J2" s="2" vm="632">
        <f t="shared" ca="1" si="0"/>
        <v>454</v>
      </c>
      <c r="K2" s="2" t="str">
        <f t="shared" ca="1" si="0"/>
        <v>Libur</v>
      </c>
      <c r="L2" s="2" vm="250">
        <f t="shared" ca="1" si="0"/>
        <v>378</v>
      </c>
      <c r="M2" s="2" vm="633">
        <f t="shared" ca="1" si="0"/>
        <v>360</v>
      </c>
      <c r="N2" s="2" vm="532">
        <f t="shared" ca="1" si="0"/>
        <v>324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vm="634">
        <f t="shared" ca="1" si="0"/>
        <v>640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999056064830</v>
      </c>
      <c r="H4" s="2">
        <f>IFERROR(SUM(D4:G4)*(4/MAX(1,COUNT(D4:G4))),"")</f>
        <v>3996224259320</v>
      </c>
      <c r="I4" s="2">
        <f t="shared" ref="I4:U4" si="1">IFERROR(INDEX(I51:I500,MATCH($C$4,$C$51:$C$500,0)),"")</f>
        <v>3013683622195</v>
      </c>
      <c r="J4" s="2">
        <f t="shared" si="1"/>
        <v>2269370863582</v>
      </c>
      <c r="K4" s="2">
        <f t="shared" si="1"/>
        <v>2839561359367</v>
      </c>
      <c r="L4" s="2">
        <f t="shared" si="1"/>
        <v>3802296289773</v>
      </c>
      <c r="M4" s="2">
        <f t="shared" si="1"/>
        <v>3847887478570</v>
      </c>
      <c r="N4" s="2">
        <f t="shared" si="1"/>
        <v>3165530224724</v>
      </c>
      <c r="O4" s="2">
        <f t="shared" si="1"/>
        <v>2104704872583</v>
      </c>
      <c r="P4" s="2">
        <f t="shared" si="1"/>
        <v>1953910957160</v>
      </c>
      <c r="Q4" s="2">
        <f t="shared" si="1"/>
        <v>1841487199828</v>
      </c>
      <c r="R4" s="2">
        <f t="shared" si="1"/>
        <v>1501115928446</v>
      </c>
      <c r="S4" s="2">
        <f t="shared" si="1"/>
        <v>1362245580664</v>
      </c>
      <c r="T4" s="2">
        <f t="shared" si="1"/>
        <v>1480764903724</v>
      </c>
      <c r="U4" s="2">
        <f t="shared" si="1"/>
        <v>1296618257503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49916808364</v>
      </c>
      <c r="H5" s="2">
        <f>IFERROR(SUM(D5:G5)*(4/MAX(1,COUNT(D5:G5))),"")</f>
        <v>199667233456</v>
      </c>
      <c r="I5" s="2">
        <f t="shared" ref="I5:U5" si="2">IFERROR(INDEX(I51:I500,MATCH($C$5,$C$51:$C$500,0)),"")</f>
        <v>71416706468</v>
      </c>
      <c r="J5" s="2">
        <f t="shared" si="2"/>
        <v>-71209935520</v>
      </c>
      <c r="K5" s="2">
        <f t="shared" si="2"/>
        <v>7686623832</v>
      </c>
      <c r="L5" s="2">
        <f t="shared" si="2"/>
        <v>86041979731</v>
      </c>
      <c r="M5" s="2">
        <f t="shared" si="2"/>
        <v>31020495494</v>
      </c>
      <c r="N5" s="2">
        <f t="shared" si="2"/>
        <v>11277190721</v>
      </c>
      <c r="O5" s="2">
        <f t="shared" si="2"/>
        <v>4276580314</v>
      </c>
      <c r="P5" s="2">
        <f t="shared" si="2"/>
        <v>15009385739</v>
      </c>
      <c r="Q5" s="2">
        <f t="shared" si="2"/>
        <v>25453244268</v>
      </c>
      <c r="R5" s="2">
        <f t="shared" si="2"/>
        <v>27607902654</v>
      </c>
      <c r="S5" s="2">
        <f t="shared" si="2"/>
        <v>40775631276</v>
      </c>
      <c r="T5" s="2">
        <f t="shared" si="2"/>
        <v>75136313293</v>
      </c>
      <c r="U5" s="2">
        <f t="shared" si="2"/>
        <v>58723983897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1107442085714</v>
      </c>
      <c r="H6" s="2">
        <f>IFERROR(INDEX(D6:G6,COUNT(D6:G6)),"")</f>
        <v>1107442085714</v>
      </c>
      <c r="I6" s="2">
        <f t="shared" ref="I6:U6" si="3">IFERROR(INDEX(I51:I500,MATCH($C$6,$C$51:$C$500,0)),"")</f>
        <v>1055722430411</v>
      </c>
      <c r="J6" s="2">
        <f t="shared" si="3"/>
        <v>988478939748</v>
      </c>
      <c r="K6" s="2">
        <f t="shared" si="3"/>
        <v>1067279217885</v>
      </c>
      <c r="L6" s="2">
        <f t="shared" si="3"/>
        <v>1073965710489</v>
      </c>
      <c r="M6" s="2">
        <f t="shared" si="3"/>
        <v>992485493010</v>
      </c>
      <c r="N6" s="2">
        <f t="shared" si="3"/>
        <v>961981659335</v>
      </c>
      <c r="O6" s="2">
        <f t="shared" si="3"/>
        <v>1035820381000</v>
      </c>
      <c r="P6" s="2">
        <f t="shared" si="3"/>
        <v>1040576552571</v>
      </c>
      <c r="Q6" s="2">
        <f t="shared" si="3"/>
        <v>1023237460399</v>
      </c>
      <c r="R6" s="2">
        <f t="shared" si="3"/>
        <v>368389286646</v>
      </c>
      <c r="S6" s="2">
        <f t="shared" si="3"/>
        <v>344087439659</v>
      </c>
      <c r="T6" s="2">
        <f t="shared" si="3"/>
        <v>317909776363</v>
      </c>
      <c r="U6" s="2">
        <f t="shared" si="3"/>
        <v>201124214511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1.73</v>
      </c>
      <c r="H7" s="3">
        <f>IFERROR(INDEX(D7:G7,COUNT(D7:G7)),"")</f>
        <v>1.73</v>
      </c>
      <c r="I7" s="3">
        <f t="shared" ref="I7:U7" si="4">IFERROR(INDEX(I51:I500,MATCH($C$7,$C$51:$C$500,0))/1000000000,"")</f>
        <v>1.73</v>
      </c>
      <c r="J7" s="3">
        <f t="shared" si="4"/>
        <v>1.73</v>
      </c>
      <c r="K7" s="3">
        <f t="shared" si="4"/>
        <v>1.73</v>
      </c>
      <c r="L7" s="3">
        <f t="shared" si="4"/>
        <v>1.73</v>
      </c>
      <c r="M7" s="3">
        <f t="shared" si="4"/>
        <v>1.73</v>
      </c>
      <c r="N7" s="3">
        <f t="shared" si="4"/>
        <v>1.73</v>
      </c>
      <c r="O7" s="3">
        <f t="shared" si="4"/>
        <v>1.73</v>
      </c>
      <c r="P7" s="3">
        <f t="shared" si="4"/>
        <v>1.73</v>
      </c>
      <c r="Q7" s="3">
        <f t="shared" si="4"/>
        <v>1.73</v>
      </c>
      <c r="R7" s="3">
        <f t="shared" si="4"/>
        <v>0.94</v>
      </c>
      <c r="S7" s="3">
        <f t="shared" si="4"/>
        <v>0.94</v>
      </c>
      <c r="T7" s="3">
        <f t="shared" si="4"/>
        <v>0.94</v>
      </c>
      <c r="U7" s="3">
        <f t="shared" si="4"/>
        <v>0.87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18000000000</v>
      </c>
      <c r="H8" s="2">
        <f>IFERROR(INDEX(D8:G8,COUNT(D8:G8)),"")</f>
        <v>18000000000</v>
      </c>
      <c r="I8" s="2">
        <f t="shared" ref="I8:U8" si="5">IFERROR(INDEX(I51:I500,MATCH($C$8,$C$51:$C$500,0)),"")</f>
        <v>-55000000000</v>
      </c>
      <c r="J8" s="2">
        <f t="shared" si="5"/>
        <v>-3000000000</v>
      </c>
      <c r="K8" s="2">
        <f t="shared" si="5"/>
        <v>77000000000</v>
      </c>
      <c r="L8" s="2">
        <f t="shared" si="5"/>
        <v>78000000000</v>
      </c>
      <c r="M8" s="2">
        <f t="shared" si="5"/>
        <v>-74000000000</v>
      </c>
      <c r="N8" s="2">
        <f t="shared" si="5"/>
        <v>4000000000</v>
      </c>
      <c r="O8" s="2">
        <f t="shared" si="5"/>
        <v>-109000000000</v>
      </c>
      <c r="P8" s="2">
        <f t="shared" si="5"/>
        <v>-103000000000</v>
      </c>
      <c r="Q8" s="2">
        <f t="shared" si="5"/>
        <v>-157000000000</v>
      </c>
      <c r="R8" s="2">
        <f t="shared" si="5"/>
        <v>-98000000000</v>
      </c>
      <c r="S8" s="2">
        <f t="shared" si="5"/>
        <v>-89000000000</v>
      </c>
      <c r="T8" s="2">
        <f t="shared" si="5"/>
        <v>-65000000000</v>
      </c>
      <c r="U8" s="2">
        <f t="shared" si="5"/>
        <v>-22000000000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10.65</v>
      </c>
      <c r="H9" s="3">
        <f>IFERROR(INDEX(D9:G9,COUNT(D9:G9)),"")</f>
        <v>10.65</v>
      </c>
      <c r="I9" s="3">
        <f t="shared" ref="I9:U9" si="6">IFERROR(INDEX(I51:I500,MATCH($C$9,$C$51:$C$500,0)),"")</f>
        <v>-31.73</v>
      </c>
      <c r="J9" s="3">
        <f t="shared" si="6"/>
        <v>-1.73</v>
      </c>
      <c r="K9" s="3">
        <f t="shared" si="6"/>
        <v>44.41</v>
      </c>
      <c r="L9" s="3">
        <f t="shared" si="6"/>
        <v>44.98</v>
      </c>
      <c r="M9" s="3">
        <f t="shared" si="6"/>
        <v>-42.77</v>
      </c>
      <c r="N9" s="3">
        <f t="shared" si="6"/>
        <v>2.0699999999999998</v>
      </c>
      <c r="O9" s="3">
        <f t="shared" si="6"/>
        <v>-63.1</v>
      </c>
      <c r="P9" s="3">
        <f t="shared" si="6"/>
        <v>-59.52</v>
      </c>
      <c r="Q9" s="3">
        <f t="shared" si="6"/>
        <v>-90.83</v>
      </c>
      <c r="R9" s="3">
        <f t="shared" si="6"/>
        <v>-105.08</v>
      </c>
      <c r="S9" s="3">
        <f t="shared" si="6"/>
        <v>-95.09</v>
      </c>
      <c r="T9" s="3">
        <f t="shared" si="6"/>
        <v>-69.56</v>
      </c>
      <c r="U9" s="3">
        <f t="shared" si="6"/>
        <v>-25.43</v>
      </c>
    </row>
    <row r="10" spans="1:21" ht="15.5" x14ac:dyDescent="0.35">
      <c r="C10" t="s">
        <v>17</v>
      </c>
      <c r="D10" s="3">
        <f ca="1">IFERROR(IF(D9=0,"",D2/D9),"")</f>
        <v>65.258215962441312</v>
      </c>
      <c r="I10" s="3">
        <f t="shared" ref="I10:U10" ca="1" si="7">IFERROR(IF(I9=0,"",I2/I9),"")</f>
        <v>-19.067128900094549</v>
      </c>
      <c r="J10" s="3">
        <f t="shared" ca="1" si="7"/>
        <v>-262.42774566473986</v>
      </c>
      <c r="K10" s="3" t="str">
        <f t="shared" ca="1" si="7"/>
        <v/>
      </c>
      <c r="L10" s="3">
        <f t="shared" ca="1" si="7"/>
        <v>8.4037349933303691</v>
      </c>
      <c r="M10" s="3">
        <f t="shared" ca="1" si="7"/>
        <v>-8.4171148000935236</v>
      </c>
      <c r="N10" s="3">
        <f t="shared" ca="1" si="7"/>
        <v>156.52173913043478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-6.0905976398934145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362492185703</v>
      </c>
      <c r="H11" s="2">
        <f>IFERROR(INDEX(D11:G11,COUNT(D11:G11)),"")</f>
        <v>362492185703</v>
      </c>
      <c r="I11" s="2">
        <f t="shared" ref="I11:U11" si="8">IFERROR(INDEX(I51:I500,MATCH($C$11,$C$51:$C$500,0)),"")</f>
        <v>332519684018</v>
      </c>
      <c r="J11" s="2">
        <f t="shared" si="8"/>
        <v>287576994906</v>
      </c>
      <c r="K11" s="2">
        <f t="shared" si="8"/>
        <v>289420624495</v>
      </c>
      <c r="L11" s="2">
        <f t="shared" si="8"/>
        <v>282270231029</v>
      </c>
      <c r="M11" s="2">
        <f t="shared" si="8"/>
        <v>216907258764</v>
      </c>
      <c r="N11" s="2">
        <f t="shared" si="8"/>
        <v>176646721652</v>
      </c>
      <c r="O11" s="2">
        <f t="shared" si="8"/>
        <v>170632054962</v>
      </c>
      <c r="P11" s="2">
        <f t="shared" si="8"/>
        <v>268820928488</v>
      </c>
      <c r="Q11" s="2">
        <f t="shared" si="8"/>
        <v>278614714467</v>
      </c>
      <c r="R11" s="2">
        <f t="shared" si="8"/>
        <v>94527899602</v>
      </c>
      <c r="S11" s="2">
        <f t="shared" si="8"/>
        <v>107598435920</v>
      </c>
      <c r="T11" s="2">
        <f t="shared" si="8"/>
        <v>125050843516</v>
      </c>
      <c r="U11" s="2">
        <f t="shared" si="8"/>
        <v>91980401088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298000000000</v>
      </c>
      <c r="H12" s="2">
        <f>IFERROR(INDEX(D12:G12,COUNT(D12:G12)),"")</f>
        <v>298000000000</v>
      </c>
      <c r="I12" s="2">
        <f t="shared" ref="I12:U12" si="9">IFERROR(INDEX(I51:I500,MATCH($C$12,$C$51:$C$500,0)),"")</f>
        <v>322000000000</v>
      </c>
      <c r="J12" s="2">
        <f t="shared" si="9"/>
        <v>268000000000</v>
      </c>
      <c r="K12" s="2">
        <f t="shared" si="9"/>
        <v>263000000000</v>
      </c>
      <c r="L12" s="2">
        <f t="shared" si="9"/>
        <v>325000000000</v>
      </c>
      <c r="M12" s="2">
        <f t="shared" si="9"/>
        <v>417000000000</v>
      </c>
      <c r="N12" s="2">
        <f t="shared" si="9"/>
        <v>328000000000</v>
      </c>
      <c r="O12" s="2">
        <f t="shared" si="9"/>
        <v>338000000000</v>
      </c>
      <c r="P12" s="2">
        <f t="shared" si="9"/>
        <v>-74000000000</v>
      </c>
      <c r="Q12" s="2">
        <f t="shared" si="9"/>
        <v>-235000000000</v>
      </c>
      <c r="R12" s="2">
        <f t="shared" si="9"/>
        <v>-79000000000</v>
      </c>
      <c r="S12" s="2">
        <f t="shared" si="9"/>
        <v>-82000000000</v>
      </c>
      <c r="T12" s="2">
        <f t="shared" si="9"/>
        <v>-112000000000</v>
      </c>
      <c r="U12" s="2">
        <f t="shared" si="9"/>
        <v>70000000000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660000000000</v>
      </c>
      <c r="H13" s="2">
        <f>IFERROR(INDEX(D13:G13,COUNT(D13:G13)),"")</f>
        <v>660000000000</v>
      </c>
      <c r="I13" s="2">
        <f t="shared" ref="I13:U13" si="10">IFERROR(INDEX(I51:I500,MATCH($C$13,$C$51:$C$500,0)),"")</f>
        <v>654000000000</v>
      </c>
      <c r="J13" s="2">
        <f t="shared" si="10"/>
        <v>555000000000</v>
      </c>
      <c r="K13" s="2">
        <f t="shared" si="10"/>
        <v>553000000000</v>
      </c>
      <c r="L13" s="2">
        <f t="shared" si="10"/>
        <v>608000000000</v>
      </c>
      <c r="M13" s="2">
        <f t="shared" si="10"/>
        <v>634000000000</v>
      </c>
      <c r="N13" s="2">
        <f t="shared" si="10"/>
        <v>505000000000</v>
      </c>
      <c r="O13" s="2">
        <f t="shared" si="10"/>
        <v>508000000000</v>
      </c>
      <c r="P13" s="2">
        <f t="shared" si="10"/>
        <v>195000000000</v>
      </c>
      <c r="Q13" s="2">
        <f t="shared" si="10"/>
        <v>44000000000</v>
      </c>
      <c r="R13" s="2">
        <f t="shared" si="10"/>
        <v>15000000000</v>
      </c>
      <c r="S13" s="2">
        <f t="shared" si="10"/>
        <v>26000000000</v>
      </c>
      <c r="T13" s="2">
        <f t="shared" si="10"/>
        <v>13000000000</v>
      </c>
      <c r="U13" s="2">
        <f t="shared" si="10"/>
        <v>162000000000</v>
      </c>
    </row>
    <row r="14" spans="1:21" ht="15.5" x14ac:dyDescent="0.35">
      <c r="C14" t="s">
        <v>26</v>
      </c>
      <c r="D14" s="2">
        <f>IFERROR(INDEX(D51:D500,MATCH($C$14,$C$51:$C$500,0)),"")</f>
        <v>-12207338511</v>
      </c>
      <c r="H14" s="2">
        <f>IFERROR(SUM(D14:G14)*(4/MAX(1,COUNT(D14:G14))),"")</f>
        <v>-48829354044</v>
      </c>
      <c r="I14" s="2">
        <f t="shared" ref="I14:U14" si="11">IFERROR(INDEX(I51:I500,MATCH($C$14,$C$51:$C$500,0)),"")</f>
        <v>-45542652993</v>
      </c>
      <c r="J14" s="2">
        <f t="shared" si="11"/>
        <v>-41950282519</v>
      </c>
      <c r="K14" s="2">
        <f t="shared" si="11"/>
        <v>-46392861761</v>
      </c>
      <c r="L14" s="2">
        <f t="shared" si="11"/>
        <v>-40471029356</v>
      </c>
      <c r="M14" s="2">
        <f t="shared" si="11"/>
        <v>-41745819812</v>
      </c>
      <c r="N14" s="2">
        <f t="shared" si="11"/>
        <v>-36545118178</v>
      </c>
      <c r="O14" s="2">
        <f t="shared" si="11"/>
        <v>-49375902128</v>
      </c>
      <c r="P14" s="2">
        <f t="shared" si="11"/>
        <v>-32839119440</v>
      </c>
      <c r="Q14" s="2">
        <f t="shared" si="11"/>
        <v>-32022866095</v>
      </c>
      <c r="R14" s="2">
        <f t="shared" si="11"/>
        <v>-29707153044</v>
      </c>
      <c r="S14" s="2">
        <f t="shared" si="11"/>
        <v>-14405013302</v>
      </c>
      <c r="T14" s="2">
        <f t="shared" si="11"/>
        <v>-11364790558</v>
      </c>
      <c r="U14" s="2">
        <f t="shared" si="11"/>
        <v>-8942830184</v>
      </c>
    </row>
    <row r="15" spans="1:21" ht="15.5" x14ac:dyDescent="0.35">
      <c r="C15" t="s">
        <v>27</v>
      </c>
      <c r="D15" s="2">
        <f>IFERROR(INDEX(D51:D500,MATCH($C$15,$C$51:$C$500,0)),"")</f>
        <v>-16524731341</v>
      </c>
      <c r="H15" s="2">
        <f>IFERROR(SUM(D15:G15)*(4/MAX(1,COUNT(D15:G15))),"")</f>
        <v>-66098925364</v>
      </c>
      <c r="I15" s="2">
        <f t="shared" ref="I15:U15" si="12">IFERROR(INDEX(I51:I500,MATCH($C$15,$C$51:$C$500,0)),"")</f>
        <v>-28204486902</v>
      </c>
      <c r="J15" s="2">
        <f t="shared" si="12"/>
        <v>19751700053</v>
      </c>
      <c r="K15" s="2">
        <f t="shared" si="12"/>
        <v>-9639273397</v>
      </c>
      <c r="L15" s="2">
        <f t="shared" si="12"/>
        <v>-30551909967</v>
      </c>
      <c r="M15" s="2">
        <f t="shared" si="12"/>
        <v>-14445119241</v>
      </c>
      <c r="N15" s="2">
        <f t="shared" si="12"/>
        <v>-8153020233</v>
      </c>
      <c r="O15" s="2">
        <f t="shared" si="12"/>
        <v>-4206032677</v>
      </c>
      <c r="P15" s="2">
        <f t="shared" si="12"/>
        <v>-4932821175</v>
      </c>
      <c r="Q15" s="2">
        <f t="shared" si="12"/>
        <v>-5880557363</v>
      </c>
      <c r="R15" s="2">
        <f t="shared" si="12"/>
        <v>-8264494258</v>
      </c>
      <c r="S15" s="2">
        <f t="shared" si="12"/>
        <v>-13479285258</v>
      </c>
      <c r="T15" s="2">
        <f t="shared" si="12"/>
        <v>-20645137227</v>
      </c>
      <c r="U15" s="2">
        <f t="shared" si="12"/>
        <v>-20038059647</v>
      </c>
    </row>
    <row r="16" spans="1:21" ht="15.5" x14ac:dyDescent="0.35">
      <c r="C16" t="s">
        <v>28</v>
      </c>
      <c r="D16" s="2">
        <f>IFERROR(INDEX(D51:D500,MATCH($C$16,$C$51:$C$500,0)),"")</f>
        <v>67333146344</v>
      </c>
      <c r="H16" s="2">
        <f>IFERROR(SUM(D16:G16)*(4/MAX(1,COUNT(D16:G16))),"")</f>
        <v>269332585376</v>
      </c>
      <c r="I16" s="2">
        <f t="shared" ref="I16:U16" si="13">IFERROR(INDEX(I51:I500,MATCH($C$16,$C$51:$C$500,0)),"")</f>
        <v>100200407542</v>
      </c>
      <c r="J16" s="2">
        <f t="shared" si="13"/>
        <v>-103198747279</v>
      </c>
      <c r="K16" s="2">
        <f t="shared" si="13"/>
        <v>11946009923</v>
      </c>
      <c r="L16" s="2">
        <f t="shared" si="13"/>
        <v>117187513903</v>
      </c>
      <c r="M16" s="2">
        <f t="shared" si="13"/>
        <v>44152540846</v>
      </c>
      <c r="N16" s="2">
        <f t="shared" si="13"/>
        <v>13568762041</v>
      </c>
      <c r="O16" s="2">
        <f t="shared" si="13"/>
        <v>5163201735</v>
      </c>
      <c r="P16" s="2">
        <f t="shared" si="13"/>
        <v>20887453647</v>
      </c>
      <c r="Q16" s="2">
        <f t="shared" si="13"/>
        <v>31761022154</v>
      </c>
      <c r="R16" s="2">
        <f t="shared" si="13"/>
        <v>30809950308</v>
      </c>
      <c r="S16" s="2">
        <f t="shared" si="13"/>
        <v>53629853879</v>
      </c>
      <c r="T16" s="2">
        <f t="shared" si="13"/>
        <v>109761131334</v>
      </c>
      <c r="U16" s="2">
        <f t="shared" si="13"/>
        <v>78305045914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1202350000000</v>
      </c>
      <c r="H20" s="2">
        <f t="shared" ref="H20:U20" ca="1" si="14">IFERROR(H21*H2,"")</f>
        <v>1202350000000</v>
      </c>
      <c r="I20" s="2">
        <f t="shared" ca="1" si="14"/>
        <v>1046650000000</v>
      </c>
      <c r="J20" s="2">
        <f t="shared" ca="1" si="14"/>
        <v>785420000000</v>
      </c>
      <c r="K20" s="2" t="str">
        <f t="shared" ca="1" si="14"/>
        <v/>
      </c>
      <c r="L20" s="2">
        <f t="shared" ca="1" si="14"/>
        <v>653940000000</v>
      </c>
      <c r="M20" s="2">
        <f t="shared" ca="1" si="14"/>
        <v>622800000000</v>
      </c>
      <c r="N20" s="2">
        <f t="shared" ca="1" si="14"/>
        <v>560520000000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601600000000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1730000000</v>
      </c>
      <c r="H21" s="2">
        <f>IFERROR(INDEX(D21:G21,COUNT(D21:G21)),"")</f>
        <v>1730000000</v>
      </c>
      <c r="I21" s="2">
        <f t="shared" ref="I21:U21" si="15">IFERROR(INDEX(I51:I500,MATCH($C$7,$C$51:$C$500,0)),"")</f>
        <v>1730000000</v>
      </c>
      <c r="J21" s="2">
        <f t="shared" si="15"/>
        <v>1730000000</v>
      </c>
      <c r="K21" s="2">
        <f t="shared" si="15"/>
        <v>1730000000</v>
      </c>
      <c r="L21" s="2">
        <f t="shared" si="15"/>
        <v>1730000000</v>
      </c>
      <c r="M21" s="2">
        <f t="shared" si="15"/>
        <v>1730000000</v>
      </c>
      <c r="N21" s="2">
        <f t="shared" si="15"/>
        <v>1730000000</v>
      </c>
      <c r="O21" s="2">
        <f t="shared" si="15"/>
        <v>1730000000</v>
      </c>
      <c r="P21" s="2">
        <f t="shared" si="15"/>
        <v>1730000000</v>
      </c>
      <c r="Q21" s="2">
        <f t="shared" si="15"/>
        <v>1730000000</v>
      </c>
      <c r="R21" s="2">
        <f t="shared" si="15"/>
        <v>940000000</v>
      </c>
      <c r="S21" s="2">
        <f t="shared" si="15"/>
        <v>940000000</v>
      </c>
      <c r="T21" s="2">
        <f t="shared" si="15"/>
        <v>940000000</v>
      </c>
      <c r="U21" s="2">
        <f t="shared" si="15"/>
        <v>870000000</v>
      </c>
    </row>
    <row r="23" spans="1:21" ht="15.5" x14ac:dyDescent="0.35">
      <c r="B23" t="s">
        <v>53</v>
      </c>
      <c r="C23" t="s">
        <v>54</v>
      </c>
      <c r="D23" s="3">
        <f>IFERROR(D5/D6*100,"")</f>
        <v>4.5073967305312577</v>
      </c>
      <c r="H23" s="3">
        <f t="shared" ref="H23:U23" si="16">IFERROR(H5/H6*100,"")</f>
        <v>18.029586922125031</v>
      </c>
      <c r="I23" s="3">
        <f t="shared" si="16"/>
        <v>6.7647237958368454</v>
      </c>
      <c r="J23" s="3">
        <f t="shared" si="16"/>
        <v>-7.2039911683049169</v>
      </c>
      <c r="K23" s="3">
        <f t="shared" si="16"/>
        <v>0.72020739307867221</v>
      </c>
      <c r="L23" s="3">
        <f t="shared" si="16"/>
        <v>8.0116133029818251</v>
      </c>
      <c r="M23" s="3">
        <f t="shared" si="16"/>
        <v>3.1255364146352762</v>
      </c>
      <c r="N23" s="3">
        <f t="shared" si="16"/>
        <v>1.1722874975387485</v>
      </c>
      <c r="O23" s="3">
        <f t="shared" si="16"/>
        <v>0.41286890974971074</v>
      </c>
      <c r="P23" s="3">
        <f t="shared" si="16"/>
        <v>1.4424105273096559</v>
      </c>
      <c r="Q23" s="3">
        <f t="shared" si="16"/>
        <v>2.4875207616103885</v>
      </c>
      <c r="R23" s="3">
        <f t="shared" si="16"/>
        <v>7.4942197438356937</v>
      </c>
      <c r="S23" s="3">
        <f t="shared" si="16"/>
        <v>11.850368998185392</v>
      </c>
      <c r="T23" s="3">
        <f t="shared" si="16"/>
        <v>23.634477099945126</v>
      </c>
      <c r="U23" s="3">
        <f t="shared" si="16"/>
        <v>29.197868610588522</v>
      </c>
    </row>
    <row r="24" spans="1:21" ht="15.5" x14ac:dyDescent="0.35">
      <c r="C24" t="s">
        <v>55</v>
      </c>
      <c r="D24" s="4">
        <f>IFERROR(_xlfn.RRI(5,I23,D23),"")</f>
        <v>-7.7991036274212E-2</v>
      </c>
      <c r="H24" s="4">
        <f t="shared" ref="H24:U24" si="17">IFERROR(_xlfn.RRI(5,M23,H23),"")</f>
        <v>0.41975119439307718</v>
      </c>
      <c r="I24" s="4">
        <f t="shared" si="17"/>
        <v>0.41985235839852675</v>
      </c>
      <c r="J24" s="4" t="str">
        <f t="shared" si="17"/>
        <v/>
      </c>
      <c r="K24" s="4">
        <f t="shared" si="17"/>
        <v>-0.12969047154161872</v>
      </c>
      <c r="L24" s="4">
        <f t="shared" si="17"/>
        <v>0.26354482378259592</v>
      </c>
      <c r="M24" s="4">
        <f t="shared" si="17"/>
        <v>-0.16046341196496539</v>
      </c>
      <c r="N24" s="4">
        <f t="shared" si="17"/>
        <v>-0.37040618650097046</v>
      </c>
      <c r="O24" s="4">
        <f t="shared" si="17"/>
        <v>-0.55490446623927558</v>
      </c>
      <c r="P24" s="4">
        <f t="shared" si="17"/>
        <v>-0.45204165324536416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28.33</v>
      </c>
      <c r="H25" s="3">
        <f>IFERROR(INDEX(D25:G25,COUNT(D25:G25)),"")</f>
        <v>28.33</v>
      </c>
      <c r="I25" s="3">
        <f t="shared" ref="I25:U25" si="18">IFERROR(INDEX(I51:I500,MATCH($C$25,$C$51:$C$500,0)),"")</f>
        <v>40.200000000000003</v>
      </c>
      <c r="J25" s="3">
        <f t="shared" si="18"/>
        <v>-43.48</v>
      </c>
      <c r="K25" s="3">
        <f t="shared" si="18"/>
        <v>0.86</v>
      </c>
      <c r="L25" s="3">
        <f t="shared" si="18"/>
        <v>49.84</v>
      </c>
      <c r="M25" s="3">
        <f t="shared" si="18"/>
        <v>17.09</v>
      </c>
      <c r="N25" s="3">
        <f t="shared" si="18"/>
        <v>5.99</v>
      </c>
      <c r="O25" s="3">
        <f t="shared" si="18"/>
        <v>2.4300000000000002</v>
      </c>
      <c r="P25" s="3">
        <f t="shared" si="18"/>
        <v>8.01</v>
      </c>
      <c r="Q25" s="3">
        <f t="shared" si="18"/>
        <v>15.4</v>
      </c>
      <c r="R25" s="3">
        <f t="shared" si="18"/>
        <v>30.43</v>
      </c>
      <c r="S25" s="3">
        <f t="shared" si="18"/>
        <v>44.48</v>
      </c>
      <c r="T25" s="3">
        <f t="shared" si="18"/>
        <v>80.23</v>
      </c>
      <c r="U25" s="3">
        <f t="shared" si="18"/>
        <v>67.83</v>
      </c>
    </row>
    <row r="26" spans="1:21" ht="15.5" x14ac:dyDescent="0.35">
      <c r="C26" t="s">
        <v>58</v>
      </c>
      <c r="D26" s="4">
        <f>IFERROR(_xlfn.RRI(5,I25,D25),"")</f>
        <v>-6.7596050844979882E-2</v>
      </c>
      <c r="H26" s="4">
        <f t="shared" ref="H26:U26" si="19">IFERROR(_xlfn.RRI(5,M25,H25),"")</f>
        <v>0.1063713025408477</v>
      </c>
      <c r="I26" s="4">
        <f t="shared" si="19"/>
        <v>0.46338920195035338</v>
      </c>
      <c r="J26" s="4" t="str">
        <f t="shared" si="19"/>
        <v/>
      </c>
      <c r="K26" s="4">
        <f t="shared" si="19"/>
        <v>-0.36001000154396257</v>
      </c>
      <c r="L26" s="4">
        <f t="shared" si="19"/>
        <v>0.26476972876401517</v>
      </c>
      <c r="M26" s="4">
        <f t="shared" si="19"/>
        <v>-0.1089788312323845</v>
      </c>
      <c r="N26" s="4">
        <f t="shared" si="19"/>
        <v>-0.33034300641610803</v>
      </c>
      <c r="O26" s="4">
        <f t="shared" si="19"/>
        <v>-0.50311727696667985</v>
      </c>
      <c r="P26" s="4">
        <f t="shared" si="19"/>
        <v>-0.34770786838356016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577.48905481502891</v>
      </c>
      <c r="H27" s="3">
        <f t="shared" ref="H27:U27" si="20">IFERROR(H4/H21,"")</f>
        <v>2309.9562192601156</v>
      </c>
      <c r="I27" s="3">
        <f t="shared" si="20"/>
        <v>1742.0136544479769</v>
      </c>
      <c r="J27" s="3">
        <f t="shared" si="20"/>
        <v>1311.7750656543353</v>
      </c>
      <c r="K27" s="3">
        <f t="shared" si="20"/>
        <v>1641.3649476109827</v>
      </c>
      <c r="L27" s="3">
        <f t="shared" si="20"/>
        <v>2197.8591270364163</v>
      </c>
      <c r="M27" s="3">
        <f t="shared" si="20"/>
        <v>2224.2124153583813</v>
      </c>
      <c r="N27" s="3">
        <f t="shared" si="20"/>
        <v>1829.7862570658961</v>
      </c>
      <c r="O27" s="3">
        <f t="shared" si="20"/>
        <v>1216.592411897688</v>
      </c>
      <c r="P27" s="3">
        <f t="shared" si="20"/>
        <v>1129.4282989364162</v>
      </c>
      <c r="Q27" s="3">
        <f t="shared" si="20"/>
        <v>1064.4434681086705</v>
      </c>
      <c r="R27" s="3">
        <f t="shared" si="20"/>
        <v>1596.9318387723404</v>
      </c>
      <c r="S27" s="3">
        <f t="shared" si="20"/>
        <v>1449.1974262382978</v>
      </c>
      <c r="T27" s="3">
        <f t="shared" si="20"/>
        <v>1575.2818124723403</v>
      </c>
      <c r="U27" s="3">
        <f t="shared" si="20"/>
        <v>1490.3658132218391</v>
      </c>
    </row>
    <row r="28" spans="1:21" ht="15.5" x14ac:dyDescent="0.35">
      <c r="C28" t="s">
        <v>60</v>
      </c>
      <c r="D28" s="4">
        <f>IFERROR(_xlfn.RRI(5,I27,D27),"")</f>
        <v>-0.19814020151023004</v>
      </c>
      <c r="H28" s="4">
        <f t="shared" ref="H28:U28" si="21">IFERROR(_xlfn.RRI(5,M27,H27),"")</f>
        <v>7.5938258170928918E-3</v>
      </c>
      <c r="I28" s="4">
        <f t="shared" si="21"/>
        <v>-9.7833176761388252E-3</v>
      </c>
      <c r="J28" s="4">
        <f t="shared" si="21"/>
        <v>1.5179533596776817E-2</v>
      </c>
      <c r="K28" s="4">
        <f t="shared" si="21"/>
        <v>7.7629068799440315E-2</v>
      </c>
      <c r="L28" s="4">
        <f t="shared" si="21"/>
        <v>0.15604689150756657</v>
      </c>
      <c r="M28" s="4">
        <f t="shared" si="21"/>
        <v>6.850848732512671E-2</v>
      </c>
      <c r="N28" s="4">
        <f t="shared" si="21"/>
        <v>4.7742501793415659E-2</v>
      </c>
      <c r="O28" s="4">
        <f t="shared" si="21"/>
        <v>-5.0363565170821079E-2</v>
      </c>
      <c r="P28" s="4">
        <f t="shared" si="21"/>
        <v>-5.3952032392890703E-2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-0.29527363184079614</v>
      </c>
      <c r="I29" s="4">
        <f t="shared" si="22"/>
        <v>-1.9245630174793011</v>
      </c>
      <c r="J29" s="4">
        <f t="shared" si="22"/>
        <v>-51.558139534883715</v>
      </c>
      <c r="K29" s="4">
        <f t="shared" si="22"/>
        <v>-0.9827447833065811</v>
      </c>
      <c r="L29" s="4">
        <f t="shared" si="22"/>
        <v>1.9163253364540667</v>
      </c>
      <c r="M29" s="4">
        <f t="shared" si="22"/>
        <v>1.8530884808013355</v>
      </c>
      <c r="N29" s="4">
        <f t="shared" si="22"/>
        <v>1.4650205761316872</v>
      </c>
      <c r="O29" s="4">
        <f t="shared" si="22"/>
        <v>-0.6966292134831461</v>
      </c>
      <c r="P29" s="4">
        <f t="shared" si="22"/>
        <v>-0.47987012987012989</v>
      </c>
      <c r="Q29" s="4">
        <f t="shared" si="22"/>
        <v>-0.49392047321721982</v>
      </c>
      <c r="R29" s="4">
        <f t="shared" si="22"/>
        <v>-0.31587230215827333</v>
      </c>
      <c r="S29" s="4">
        <f t="shared" si="22"/>
        <v>-0.44559391748722432</v>
      </c>
      <c r="T29" s="4">
        <f t="shared" si="22"/>
        <v>0.18280996609169992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0.32602647135513574</v>
      </c>
      <c r="I30" s="4">
        <f t="shared" si="23"/>
        <v>0.32798198415139979</v>
      </c>
      <c r="J30" s="4">
        <f t="shared" si="23"/>
        <v>-0.20080231543653199</v>
      </c>
      <c r="K30" s="4">
        <f t="shared" si="23"/>
        <v>-0.25319829309342862</v>
      </c>
      <c r="L30" s="4">
        <f t="shared" si="23"/>
        <v>-1.1848368501134715E-2</v>
      </c>
      <c r="M30" s="4">
        <f t="shared" si="23"/>
        <v>0.21555859695052942</v>
      </c>
      <c r="N30" s="4">
        <f t="shared" si="23"/>
        <v>0.50402570258655865</v>
      </c>
      <c r="O30" s="4">
        <f t="shared" si="23"/>
        <v>7.7175428527294962E-2</v>
      </c>
      <c r="P30" s="4">
        <f t="shared" si="23"/>
        <v>6.1050523371816483E-2</v>
      </c>
      <c r="Q30" s="4">
        <f t="shared" si="23"/>
        <v>-0.33344464537260804</v>
      </c>
      <c r="R30" s="4">
        <f t="shared" si="23"/>
        <v>0.10194222668302612</v>
      </c>
      <c r="S30" s="4">
        <f t="shared" si="23"/>
        <v>-8.0039257252744037E-2</v>
      </c>
      <c r="T30" s="4">
        <f t="shared" si="23"/>
        <v>5.6976615068036071E-2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605.28</v>
      </c>
      <c r="H32" s="3">
        <f>IFERROR(INDEX(D32:G32,COUNT(D32:G32)),"")</f>
        <v>605.28</v>
      </c>
      <c r="I32" s="3">
        <f t="shared" ref="I32:U32" si="24">IFERROR(INDEX(I51:I500,MATCH($C$32,$C$51:$C$500,0)),"")</f>
        <v>576.42999999999995</v>
      </c>
      <c r="J32" s="3">
        <f t="shared" si="24"/>
        <v>535.15</v>
      </c>
      <c r="K32" s="3">
        <f t="shared" si="24"/>
        <v>576.97</v>
      </c>
      <c r="L32" s="3">
        <f t="shared" si="24"/>
        <v>582.49</v>
      </c>
      <c r="M32" s="3">
        <f t="shared" si="24"/>
        <v>535.6</v>
      </c>
      <c r="N32" s="3">
        <f t="shared" si="24"/>
        <v>519.41</v>
      </c>
      <c r="O32" s="3">
        <f t="shared" si="24"/>
        <v>516.76</v>
      </c>
      <c r="P32" s="3">
        <f t="shared" si="24"/>
        <v>514.37</v>
      </c>
      <c r="Q32" s="3">
        <f t="shared" si="24"/>
        <v>501.39</v>
      </c>
      <c r="R32" s="3">
        <f t="shared" si="24"/>
        <v>331.8</v>
      </c>
      <c r="S32" s="3">
        <f t="shared" si="24"/>
        <v>299.95999999999998</v>
      </c>
      <c r="T32" s="3">
        <f t="shared" si="24"/>
        <v>277.42</v>
      </c>
      <c r="U32" s="3">
        <f t="shared" si="24"/>
        <v>195.21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1.1399999999999999</v>
      </c>
      <c r="H33" s="3">
        <f>IFERROR(INDEX(D33:G33,COUNT(D33:G33)),"")</f>
        <v>1.1399999999999999</v>
      </c>
      <c r="I33" s="3">
        <f t="shared" ref="I33:U33" si="25">IFERROR(INDEX(I51:I500,MATCH($C$33,$C$51:$C$500,0)),"")</f>
        <v>1.05</v>
      </c>
      <c r="J33" s="3">
        <f t="shared" si="25"/>
        <v>0.85</v>
      </c>
      <c r="K33" s="3">
        <f t="shared" si="25"/>
        <v>0.54</v>
      </c>
      <c r="L33" s="3">
        <f t="shared" si="25"/>
        <v>0.65</v>
      </c>
      <c r="M33" s="3">
        <f t="shared" si="25"/>
        <v>0.67</v>
      </c>
      <c r="N33" s="3">
        <f t="shared" si="25"/>
        <v>0.62</v>
      </c>
      <c r="O33" s="3">
        <f t="shared" si="25"/>
        <v>0.79</v>
      </c>
      <c r="P33" s="3">
        <f t="shared" si="25"/>
        <v>1.35</v>
      </c>
      <c r="Q33" s="3">
        <f t="shared" si="25"/>
        <v>1.43</v>
      </c>
      <c r="R33" s="3">
        <f t="shared" si="25"/>
        <v>1.93</v>
      </c>
      <c r="S33" s="3">
        <f t="shared" si="25"/>
        <v>3.15</v>
      </c>
      <c r="T33" s="3">
        <f t="shared" si="25"/>
        <v>3.5</v>
      </c>
      <c r="U33" s="3">
        <f t="shared" si="25"/>
        <v>2.46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24.36</v>
      </c>
      <c r="H34" s="3">
        <f>IFERROR(INDEX(D34:G34,COUNT(D34:G34)),"")</f>
        <v>24.36</v>
      </c>
      <c r="I34" s="3">
        <f t="shared" ref="I34:U34" si="26">IFERROR(INDEX(I51:I500,MATCH($C$34,$C$51:$C$500,0)),"")</f>
        <v>15.05</v>
      </c>
      <c r="J34" s="3">
        <f t="shared" si="26"/>
        <v>-10.44</v>
      </c>
      <c r="K34" s="3">
        <f t="shared" si="26"/>
        <v>365.12</v>
      </c>
      <c r="L34" s="3">
        <f t="shared" si="26"/>
        <v>7.58</v>
      </c>
      <c r="M34" s="3">
        <f t="shared" si="26"/>
        <v>21.06</v>
      </c>
      <c r="N34" s="3">
        <f t="shared" si="26"/>
        <v>54.09</v>
      </c>
      <c r="O34" s="3">
        <f t="shared" si="26"/>
        <v>168.72</v>
      </c>
      <c r="P34" s="3">
        <f t="shared" si="26"/>
        <v>86.77</v>
      </c>
      <c r="Q34" s="3">
        <f t="shared" si="26"/>
        <v>46.43</v>
      </c>
      <c r="R34" s="3">
        <f t="shared" si="26"/>
        <v>21.03</v>
      </c>
      <c r="S34" s="3">
        <f t="shared" si="26"/>
        <v>21.25</v>
      </c>
      <c r="T34" s="3">
        <f t="shared" si="26"/>
        <v>12.09</v>
      </c>
      <c r="U34" s="3">
        <f t="shared" si="26"/>
        <v>7.08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1.19</v>
      </c>
      <c r="H35" s="3">
        <f>IFERROR(INDEX(D35:G35,COUNT(D35:G35)),"")</f>
        <v>1.19</v>
      </c>
      <c r="I35" s="3">
        <f t="shared" ref="I35:U35" si="27">IFERROR(INDEX(I51:I500,MATCH($C$35,$C$51:$C$500,0)),"")</f>
        <v>0.35</v>
      </c>
      <c r="J35" s="3">
        <f t="shared" si="27"/>
        <v>0.35</v>
      </c>
      <c r="K35" s="3">
        <f t="shared" si="27"/>
        <v>0.19</v>
      </c>
      <c r="L35" s="3">
        <f t="shared" si="27"/>
        <v>0.17</v>
      </c>
      <c r="M35" s="3">
        <f t="shared" si="27"/>
        <v>0.16</v>
      </c>
      <c r="N35" s="3">
        <f t="shared" si="27"/>
        <v>0.18</v>
      </c>
      <c r="O35" s="3">
        <f t="shared" si="27"/>
        <v>0.34</v>
      </c>
      <c r="P35" s="3">
        <f t="shared" si="27"/>
        <v>0.61</v>
      </c>
      <c r="Q35" s="3">
        <f t="shared" si="27"/>
        <v>0.67</v>
      </c>
      <c r="R35" s="3">
        <f t="shared" si="27"/>
        <v>0.4</v>
      </c>
      <c r="S35" s="3">
        <f t="shared" si="27"/>
        <v>0.65</v>
      </c>
      <c r="T35" s="3">
        <f t="shared" si="27"/>
        <v>0.61</v>
      </c>
      <c r="U35" s="3">
        <f t="shared" si="27"/>
        <v>0.32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0.20010000000000003</v>
      </c>
      <c r="M36" s="4">
        <f t="shared" si="28"/>
        <v>0.20480000000000001</v>
      </c>
      <c r="N36" s="4">
        <f t="shared" si="28"/>
        <v>0.20079999999999998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9.9700000000000006</v>
      </c>
      <c r="M37" s="3">
        <f t="shared" si="29"/>
        <v>3.5</v>
      </c>
      <c r="N37" s="3">
        <f t="shared" si="29"/>
        <v>1.2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999056064830</v>
      </c>
      <c r="E51" s="5">
        <v>845088227985</v>
      </c>
      <c r="F51" s="5">
        <v>864129993882</v>
      </c>
      <c r="G51" s="5">
        <v>645317823504</v>
      </c>
      <c r="I51" s="5">
        <v>3013683622195</v>
      </c>
      <c r="J51" s="5">
        <v>2269370863582</v>
      </c>
      <c r="K51" s="5">
        <v>2839561359367</v>
      </c>
      <c r="L51" s="5">
        <v>3802296289773</v>
      </c>
      <c r="M51" s="5">
        <v>3847887478570</v>
      </c>
      <c r="N51" s="5">
        <v>3165530224724</v>
      </c>
      <c r="O51" s="5">
        <v>2104704872583</v>
      </c>
      <c r="P51" s="5">
        <v>1953910957160</v>
      </c>
      <c r="Q51" s="5">
        <v>1841487199828</v>
      </c>
      <c r="R51" s="5">
        <v>1501115928446</v>
      </c>
      <c r="S51" s="5">
        <v>1362245580664</v>
      </c>
      <c r="T51" s="5">
        <v>1480764903724</v>
      </c>
      <c r="U51" s="5">
        <v>1296618257503</v>
      </c>
    </row>
    <row r="52" spans="2:21" ht="15.5" x14ac:dyDescent="0.35">
      <c r="C52" t="s">
        <v>85</v>
      </c>
      <c r="D52" s="5">
        <v>-697051762462</v>
      </c>
      <c r="E52" s="5">
        <v>-593493902155</v>
      </c>
      <c r="F52" s="5">
        <v>-617062137410</v>
      </c>
      <c r="G52" s="5">
        <v>-463113190211</v>
      </c>
      <c r="I52" s="5">
        <v>-2239298236243</v>
      </c>
      <c r="J52" s="5">
        <v>-1957978361617</v>
      </c>
      <c r="K52" s="5">
        <v>-2494736201783</v>
      </c>
      <c r="L52" s="5">
        <v>-3189017199391</v>
      </c>
      <c r="M52" s="5">
        <v>-3316793099791</v>
      </c>
      <c r="N52" s="5">
        <v>-2850011161450</v>
      </c>
      <c r="O52" s="5">
        <v>-1837650335553</v>
      </c>
      <c r="P52" s="5">
        <v>-1728304112505</v>
      </c>
      <c r="Q52" s="5">
        <v>-1655321857120</v>
      </c>
      <c r="R52" s="5">
        <v>-1315078883021</v>
      </c>
      <c r="S52" s="5">
        <v>-1187246973889</v>
      </c>
      <c r="T52" s="5">
        <v>-1291253009672</v>
      </c>
      <c r="U52" s="5">
        <v>-1150241128644</v>
      </c>
    </row>
    <row r="53" spans="2:21" ht="15.5" x14ac:dyDescent="0.35">
      <c r="C53" t="s">
        <v>86</v>
      </c>
      <c r="D53" s="5">
        <v>302004302368</v>
      </c>
      <c r="E53" s="5">
        <v>251594325830</v>
      </c>
      <c r="F53" s="5">
        <v>247067856472</v>
      </c>
      <c r="G53" s="5">
        <v>182204633293</v>
      </c>
      <c r="I53" s="5">
        <v>774385385952</v>
      </c>
      <c r="J53" s="5">
        <v>311392501965</v>
      </c>
      <c r="K53" s="5">
        <v>344825157584</v>
      </c>
      <c r="L53" s="5">
        <v>613279090382</v>
      </c>
      <c r="M53" s="5">
        <v>531094378779</v>
      </c>
      <c r="N53" s="5">
        <v>315519063274</v>
      </c>
      <c r="O53" s="5">
        <v>267054537030</v>
      </c>
      <c r="P53" s="5">
        <v>225606844655</v>
      </c>
      <c r="Q53" s="5">
        <v>186165342708</v>
      </c>
      <c r="R53" s="5">
        <v>186037045425</v>
      </c>
      <c r="S53" s="5">
        <v>174998606775</v>
      </c>
      <c r="T53" s="5">
        <v>189511894052</v>
      </c>
      <c r="U53" s="5">
        <v>146377128859</v>
      </c>
    </row>
    <row r="54" spans="2:21" ht="15.5" x14ac:dyDescent="0.35">
      <c r="C54" t="s">
        <v>87</v>
      </c>
      <c r="D54" s="5">
        <v>-224267125182</v>
      </c>
      <c r="E54" s="5">
        <v>-220881402289</v>
      </c>
      <c r="F54" s="5">
        <v>-198576661092</v>
      </c>
      <c r="G54" s="5">
        <v>-133995955924</v>
      </c>
      <c r="I54" s="5">
        <v>-651278688188</v>
      </c>
      <c r="J54" s="5">
        <v>-366996257709</v>
      </c>
      <c r="K54" s="5">
        <v>-270007164717</v>
      </c>
      <c r="L54" s="5">
        <v>-479722298164</v>
      </c>
      <c r="M54" s="5">
        <v>-442020121638</v>
      </c>
      <c r="N54" s="5">
        <v>-247273679036</v>
      </c>
      <c r="O54" s="5">
        <v>-216794870405</v>
      </c>
      <c r="P54" s="5">
        <v>-180962042684</v>
      </c>
      <c r="Q54" s="5">
        <v>-156734802824</v>
      </c>
      <c r="R54" s="5">
        <v>-128067416563</v>
      </c>
      <c r="S54" s="5">
        <v>-117241883500</v>
      </c>
      <c r="T54" s="5">
        <v>-106246129981</v>
      </c>
      <c r="U54" s="5">
        <v>-81992929683</v>
      </c>
    </row>
    <row r="55" spans="2:21" ht="15.5" x14ac:dyDescent="0.35">
      <c r="C55" t="s">
        <v>89</v>
      </c>
      <c r="D55" s="5">
        <v>-182738295745</v>
      </c>
      <c r="E55" s="5">
        <v>-169217378385</v>
      </c>
      <c r="F55" s="5">
        <v>-161972558937</v>
      </c>
      <c r="G55" s="5">
        <v>-97498736469</v>
      </c>
      <c r="I55" s="5">
        <v>-486494005816</v>
      </c>
      <c r="J55" s="5">
        <v>-215464767597</v>
      </c>
      <c r="K55" s="5">
        <v>-118606821636</v>
      </c>
      <c r="L55" s="5">
        <v>-327421128726</v>
      </c>
      <c r="M55" s="5">
        <v>-319963600543</v>
      </c>
      <c r="N55" s="5">
        <v>-123892703496</v>
      </c>
      <c r="O55" s="5">
        <v>-95900186652</v>
      </c>
      <c r="P55" s="5">
        <v>-73318364644</v>
      </c>
      <c r="Q55" s="5">
        <v>-53608400130</v>
      </c>
      <c r="R55" s="5">
        <v>-42793027405</v>
      </c>
      <c r="S55" s="5">
        <v>-51304410474</v>
      </c>
      <c r="T55" s="5">
        <v>-46526407172</v>
      </c>
      <c r="U55" s="5">
        <v>-42387433615</v>
      </c>
    </row>
    <row r="56" spans="2:21" ht="15.5" x14ac:dyDescent="0.35">
      <c r="C56" t="s">
        <v>88</v>
      </c>
      <c r="D56" s="5">
        <v>-41528829437</v>
      </c>
      <c r="E56" s="5">
        <v>-51664023904</v>
      </c>
      <c r="F56" s="5">
        <v>-36604102155</v>
      </c>
      <c r="G56" s="5">
        <v>-36497219455</v>
      </c>
      <c r="I56" s="5">
        <v>-164784682372</v>
      </c>
      <c r="J56" s="5">
        <v>-151531490112</v>
      </c>
      <c r="K56" s="5">
        <v>-151400343081</v>
      </c>
      <c r="L56" s="5">
        <v>-152301169438</v>
      </c>
      <c r="M56" s="5">
        <v>-122056521095</v>
      </c>
      <c r="N56" s="5">
        <v>-123380975540</v>
      </c>
      <c r="O56" s="5">
        <v>-120894683753</v>
      </c>
      <c r="P56" s="5">
        <v>-107643678040</v>
      </c>
      <c r="Q56" s="5">
        <v>-103126402694</v>
      </c>
      <c r="R56" s="5">
        <v>-85274389158</v>
      </c>
      <c r="S56" s="5">
        <v>-65937473026</v>
      </c>
      <c r="T56" s="5">
        <v>-59719722809</v>
      </c>
      <c r="U56" s="5">
        <v>-39605496068</v>
      </c>
    </row>
    <row r="57" spans="2:21" ht="15.5" x14ac:dyDescent="0.35">
      <c r="C57" t="s">
        <v>91</v>
      </c>
      <c r="D57" s="5">
        <v>77737177186</v>
      </c>
      <c r="E57" s="5">
        <v>30712923541</v>
      </c>
      <c r="F57" s="5">
        <v>48491195380</v>
      </c>
      <c r="G57" s="5">
        <v>48208677369</v>
      </c>
      <c r="I57" s="5">
        <v>123106697764</v>
      </c>
      <c r="J57" s="5">
        <v>-55603755744</v>
      </c>
      <c r="K57" s="5">
        <v>74817992867</v>
      </c>
      <c r="L57" s="5">
        <v>133556792218</v>
      </c>
      <c r="M57" s="5">
        <v>89074257141</v>
      </c>
      <c r="N57" s="5">
        <v>68245384238</v>
      </c>
      <c r="O57" s="5">
        <v>50259666625</v>
      </c>
      <c r="P57" s="5">
        <v>44644801971</v>
      </c>
      <c r="Q57" s="5">
        <v>29430539884</v>
      </c>
      <c r="R57" s="5">
        <v>57969628862</v>
      </c>
      <c r="S57" s="5">
        <v>57756723275</v>
      </c>
      <c r="T57" s="5">
        <v>83265764071</v>
      </c>
      <c r="U57" s="5">
        <v>64384199176</v>
      </c>
    </row>
    <row r="58" spans="2:21" ht="15.5" x14ac:dyDescent="0.35">
      <c r="C58" t="s">
        <v>92</v>
      </c>
      <c r="D58" s="5">
        <v>-10404030842</v>
      </c>
      <c r="E58" s="5">
        <v>-4702657700</v>
      </c>
      <c r="F58" s="5">
        <v>-3813103233</v>
      </c>
      <c r="G58" s="5">
        <v>-23791643435</v>
      </c>
      <c r="I58" s="5">
        <v>-22906290222</v>
      </c>
      <c r="J58" s="5">
        <v>-47594991535</v>
      </c>
      <c r="K58" s="5">
        <v>-62871982944</v>
      </c>
      <c r="L58" s="5">
        <v>-16369278315</v>
      </c>
      <c r="M58" s="5">
        <v>-44921716295</v>
      </c>
      <c r="N58" s="5">
        <v>-54676622197</v>
      </c>
      <c r="O58" s="5">
        <v>-45096464890</v>
      </c>
      <c r="P58" s="5">
        <v>-23757348324</v>
      </c>
      <c r="Q58" s="5">
        <v>2330482270</v>
      </c>
      <c r="R58" s="5">
        <v>-27159678554</v>
      </c>
      <c r="S58" s="5">
        <v>-4126869396</v>
      </c>
      <c r="T58" s="5">
        <v>26495367263</v>
      </c>
      <c r="U58" s="5">
        <v>13920846738</v>
      </c>
    </row>
    <row r="59" spans="2:21" ht="15.5" x14ac:dyDescent="0.35">
      <c r="C59" t="s">
        <v>93</v>
      </c>
      <c r="O59" s="5">
        <v>34743006</v>
      </c>
      <c r="P59" s="5">
        <v>87921880</v>
      </c>
      <c r="Q59" s="5">
        <v>144646715</v>
      </c>
      <c r="R59" s="5">
        <v>283636885</v>
      </c>
      <c r="S59" s="5">
        <v>175855618</v>
      </c>
      <c r="T59" s="5">
        <v>30166671781</v>
      </c>
      <c r="U59" s="5">
        <v>40172727</v>
      </c>
    </row>
    <row r="60" spans="2:21" ht="15.5" x14ac:dyDescent="0.35">
      <c r="C60" t="s">
        <v>94</v>
      </c>
      <c r="D60" s="5">
        <v>818411026</v>
      </c>
      <c r="E60" s="5">
        <v>900491818</v>
      </c>
      <c r="F60" s="5">
        <v>1730378055</v>
      </c>
      <c r="G60" s="5">
        <v>1564243383</v>
      </c>
      <c r="I60" s="5">
        <v>5241590569</v>
      </c>
      <c r="J60" s="5">
        <v>4363622618</v>
      </c>
      <c r="K60" s="5">
        <v>4399913642</v>
      </c>
      <c r="L60" s="5">
        <v>2676832616</v>
      </c>
      <c r="M60" s="5">
        <v>1083874523</v>
      </c>
      <c r="N60" s="5">
        <v>2692943812</v>
      </c>
      <c r="O60" s="5">
        <v>6940436799</v>
      </c>
      <c r="P60" s="5">
        <v>7688489551</v>
      </c>
      <c r="Q60" s="5">
        <v>11936938600</v>
      </c>
      <c r="R60" s="5">
        <v>2548201018</v>
      </c>
      <c r="S60" s="5">
        <v>3506247781</v>
      </c>
      <c r="T60" s="5">
        <v>1466796215</v>
      </c>
      <c r="U60" s="5">
        <v>278241632</v>
      </c>
    </row>
    <row r="61" spans="2:21" ht="15.5" x14ac:dyDescent="0.35">
      <c r="C61" t="s">
        <v>26</v>
      </c>
      <c r="D61" s="5">
        <v>-12207338511</v>
      </c>
      <c r="E61" s="5">
        <v>-10665483168</v>
      </c>
      <c r="F61" s="5">
        <v>-11253084179</v>
      </c>
      <c r="G61" s="5">
        <v>-11739900083</v>
      </c>
      <c r="I61" s="5">
        <v>-45542652993</v>
      </c>
      <c r="J61" s="5">
        <v>-41950282519</v>
      </c>
      <c r="K61" s="5">
        <v>-46392861761</v>
      </c>
      <c r="L61" s="5">
        <v>-40471029356</v>
      </c>
      <c r="M61" s="5">
        <v>-41745819812</v>
      </c>
      <c r="N61" s="5">
        <v>-36545118178</v>
      </c>
      <c r="O61" s="5">
        <v>-49375902128</v>
      </c>
      <c r="P61" s="5">
        <v>-32839119440</v>
      </c>
      <c r="Q61" s="5">
        <v>-32022866095</v>
      </c>
      <c r="R61" s="5">
        <v>-29707153044</v>
      </c>
      <c r="S61" s="5">
        <v>-14405013302</v>
      </c>
      <c r="T61" s="5">
        <v>-11364790558</v>
      </c>
      <c r="U61" s="5">
        <v>-8942830184</v>
      </c>
    </row>
    <row r="62" spans="2:21" ht="15.5" x14ac:dyDescent="0.35">
      <c r="C62" t="s">
        <v>95</v>
      </c>
    </row>
    <row r="63" spans="2:21" ht="15.5" x14ac:dyDescent="0.35">
      <c r="C63" t="s">
        <v>98</v>
      </c>
      <c r="D63" s="5">
        <v>1802846939</v>
      </c>
      <c r="E63" s="5">
        <v>-534524576</v>
      </c>
      <c r="F63" s="5">
        <v>1473029709</v>
      </c>
      <c r="G63" s="5">
        <v>274291746</v>
      </c>
      <c r="I63" s="5">
        <v>1111784195</v>
      </c>
      <c r="J63" s="5">
        <v>-7590342617</v>
      </c>
      <c r="K63" s="5">
        <v>2351047563</v>
      </c>
      <c r="L63" s="5">
        <v>358585498</v>
      </c>
      <c r="M63" s="5">
        <v>366362041</v>
      </c>
      <c r="N63" s="5">
        <v>-5003612245</v>
      </c>
      <c r="O63" s="5">
        <v>-3552930977</v>
      </c>
      <c r="P63" s="5">
        <v>2472730804</v>
      </c>
      <c r="Q63" s="5">
        <v>-1399759717</v>
      </c>
      <c r="R63" s="5">
        <v>-6463655667</v>
      </c>
      <c r="S63" s="5">
        <v>-414883166</v>
      </c>
      <c r="T63" s="5">
        <v>13979680814</v>
      </c>
      <c r="U63" s="5">
        <v>-456997630</v>
      </c>
    </row>
    <row r="64" spans="2:21" ht="15.5" x14ac:dyDescent="0.35">
      <c r="C64" t="s">
        <v>99</v>
      </c>
      <c r="D64" s="5">
        <v>-10404030842</v>
      </c>
      <c r="E64" s="5">
        <v>-4702657700</v>
      </c>
      <c r="F64" s="5">
        <v>-3813103233</v>
      </c>
      <c r="G64" s="5">
        <v>-23791643435</v>
      </c>
      <c r="I64" s="5">
        <v>-22906290222</v>
      </c>
      <c r="J64" s="5">
        <v>-47594991535</v>
      </c>
      <c r="K64" s="5">
        <v>-62871982944</v>
      </c>
      <c r="L64" s="5">
        <v>-16369278315</v>
      </c>
      <c r="M64" s="5">
        <v>-44921716295</v>
      </c>
      <c r="N64" s="5">
        <v>-54676622197</v>
      </c>
      <c r="O64" s="5">
        <v>-45096464890</v>
      </c>
      <c r="P64" s="5">
        <v>-23757348324</v>
      </c>
      <c r="Q64" s="5">
        <v>2330482270</v>
      </c>
      <c r="R64" s="5">
        <v>-27159678554</v>
      </c>
      <c r="S64" s="5">
        <v>-4126869396</v>
      </c>
      <c r="T64" s="5">
        <v>26495367263</v>
      </c>
      <c r="U64" s="5">
        <v>13920846738</v>
      </c>
    </row>
    <row r="65" spans="2:21" ht="15.5" x14ac:dyDescent="0.35">
      <c r="C65" t="s">
        <v>28</v>
      </c>
      <c r="D65" s="5">
        <v>67333146344</v>
      </c>
      <c r="E65" s="5">
        <v>26010265841</v>
      </c>
      <c r="F65" s="5">
        <v>44678092147</v>
      </c>
      <c r="G65" s="5">
        <v>24417033934</v>
      </c>
      <c r="I65" s="5">
        <v>100200407542</v>
      </c>
      <c r="J65" s="5">
        <v>-103198747279</v>
      </c>
      <c r="K65" s="5">
        <v>11946009923</v>
      </c>
      <c r="L65" s="5">
        <v>117187513903</v>
      </c>
      <c r="M65" s="5">
        <v>44152540846</v>
      </c>
      <c r="N65" s="5">
        <v>13568762041</v>
      </c>
      <c r="O65" s="5">
        <v>5163201735</v>
      </c>
      <c r="P65" s="5">
        <v>20887453647</v>
      </c>
      <c r="Q65" s="5">
        <v>31761022154</v>
      </c>
      <c r="R65" s="5">
        <v>30809950308</v>
      </c>
      <c r="S65" s="5">
        <v>53629853879</v>
      </c>
      <c r="T65" s="5">
        <v>109761131334</v>
      </c>
      <c r="U65" s="5">
        <v>78305045914</v>
      </c>
    </row>
    <row r="66" spans="2:21" ht="15.5" x14ac:dyDescent="0.35">
      <c r="C66" t="s">
        <v>27</v>
      </c>
      <c r="D66" s="5">
        <v>-16524731341</v>
      </c>
      <c r="E66" s="5">
        <v>-9991722226</v>
      </c>
      <c r="F66" s="5">
        <v>-10045459155</v>
      </c>
      <c r="G66" s="5">
        <v>-5597152512</v>
      </c>
      <c r="I66" s="5">
        <v>-28204486902</v>
      </c>
      <c r="J66" s="5">
        <v>19751700053</v>
      </c>
      <c r="K66" s="5">
        <v>-9639273397</v>
      </c>
      <c r="L66" s="5">
        <v>-30551909967</v>
      </c>
      <c r="M66" s="5">
        <v>-14445119241</v>
      </c>
      <c r="N66" s="5">
        <v>-8153020233</v>
      </c>
      <c r="O66" s="5">
        <v>-4206032677</v>
      </c>
      <c r="P66" s="5">
        <v>-4932821175</v>
      </c>
      <c r="Q66" s="5">
        <v>-5880557363</v>
      </c>
      <c r="R66" s="5">
        <v>-8264494258</v>
      </c>
      <c r="S66" s="5">
        <v>-13479285258</v>
      </c>
      <c r="T66" s="5">
        <v>-20645137227</v>
      </c>
      <c r="U66" s="5">
        <v>-20038059647</v>
      </c>
    </row>
    <row r="67" spans="2:21" ht="15.5" x14ac:dyDescent="0.35">
      <c r="C67" t="s">
        <v>102</v>
      </c>
      <c r="D67" s="5">
        <v>50808415003</v>
      </c>
      <c r="E67" s="5">
        <v>16018543615</v>
      </c>
      <c r="F67" s="5">
        <v>34632632992</v>
      </c>
      <c r="G67" s="5">
        <v>18819881422</v>
      </c>
      <c r="I67" s="5">
        <v>71995920640</v>
      </c>
      <c r="J67" s="5">
        <v>-83447047226</v>
      </c>
      <c r="K67" s="5">
        <v>2306736526</v>
      </c>
      <c r="L67" s="5">
        <v>86635603936</v>
      </c>
      <c r="M67" s="5">
        <v>29707421605</v>
      </c>
      <c r="N67" s="5">
        <v>5415741808</v>
      </c>
      <c r="O67" s="5">
        <v>957169058</v>
      </c>
      <c r="P67" s="5">
        <v>15954632472</v>
      </c>
      <c r="Q67" s="5">
        <v>25880464791</v>
      </c>
      <c r="R67" s="5">
        <v>22545456050</v>
      </c>
      <c r="S67" s="5">
        <v>40150568621</v>
      </c>
      <c r="T67" s="5">
        <v>89115994107</v>
      </c>
      <c r="U67" s="5">
        <v>58266986267</v>
      </c>
    </row>
    <row r="68" spans="2:21" ht="15.5" x14ac:dyDescent="0.35">
      <c r="C68" t="s">
        <v>103</v>
      </c>
      <c r="D68" s="5">
        <v>911240300</v>
      </c>
      <c r="E68" s="5">
        <v>-3612481116</v>
      </c>
      <c r="F68" s="5">
        <v>2721572128</v>
      </c>
      <c r="G68" s="5">
        <v>739414438</v>
      </c>
      <c r="I68" s="5">
        <v>532570023</v>
      </c>
      <c r="J68" s="5">
        <v>4646769089</v>
      </c>
      <c r="K68" s="5">
        <v>7730934869</v>
      </c>
      <c r="L68" s="5">
        <v>-235038707</v>
      </c>
      <c r="M68" s="5">
        <v>1679435930</v>
      </c>
      <c r="N68" s="5">
        <v>857836668</v>
      </c>
      <c r="O68" s="5">
        <v>-233519721</v>
      </c>
      <c r="P68" s="5">
        <v>1527484071</v>
      </c>
      <c r="Q68" s="5">
        <v>-1826980240</v>
      </c>
      <c r="R68" s="5">
        <v>-1401209063</v>
      </c>
      <c r="S68" s="5">
        <v>210179489</v>
      </c>
    </row>
    <row r="69" spans="2:21" ht="15.5" x14ac:dyDescent="0.35">
      <c r="C69" t="s">
        <v>104</v>
      </c>
      <c r="D69" s="5">
        <v>51719655303</v>
      </c>
      <c r="E69" s="5">
        <v>12406062499</v>
      </c>
      <c r="F69" s="5">
        <v>37354205120</v>
      </c>
      <c r="G69" s="5">
        <v>19559295860</v>
      </c>
      <c r="I69" s="5">
        <v>72528490663</v>
      </c>
      <c r="J69" s="5">
        <v>-78800278137</v>
      </c>
      <c r="K69" s="5">
        <v>10037671395</v>
      </c>
      <c r="L69" s="5">
        <v>86400565229</v>
      </c>
      <c r="M69" s="5">
        <v>31386857535</v>
      </c>
      <c r="N69" s="5">
        <v>6273578476</v>
      </c>
      <c r="O69" s="5">
        <v>723649337</v>
      </c>
      <c r="P69" s="5">
        <v>17482116543</v>
      </c>
      <c r="Q69" s="5">
        <v>24053484551</v>
      </c>
      <c r="R69" s="5">
        <v>21144246987</v>
      </c>
      <c r="S69" s="5">
        <v>40360748110</v>
      </c>
      <c r="T69" s="5">
        <v>89115994107</v>
      </c>
      <c r="U69" s="5">
        <v>58266986267</v>
      </c>
    </row>
    <row r="70" spans="2:21" ht="15.5" x14ac:dyDescent="0.35">
      <c r="C70" t="s">
        <v>105</v>
      </c>
      <c r="D70" s="5">
        <v>50808415003</v>
      </c>
      <c r="E70" s="5">
        <v>16018543615</v>
      </c>
      <c r="F70" s="5">
        <v>34632632992</v>
      </c>
      <c r="G70" s="5">
        <v>18819881422</v>
      </c>
      <c r="I70" s="5">
        <v>71995920640</v>
      </c>
      <c r="J70" s="5">
        <v>-83447047226</v>
      </c>
      <c r="K70" s="5">
        <v>2306736526</v>
      </c>
      <c r="L70" s="5">
        <v>86635603936</v>
      </c>
      <c r="M70" s="5">
        <v>29707421605</v>
      </c>
      <c r="N70" s="5">
        <v>5415741808</v>
      </c>
      <c r="O70" s="5">
        <v>957169058</v>
      </c>
      <c r="P70" s="5">
        <v>15954632472</v>
      </c>
      <c r="Q70" s="5">
        <v>25880464791</v>
      </c>
      <c r="R70" s="5">
        <v>22545456050</v>
      </c>
      <c r="S70" s="5">
        <v>40150568621</v>
      </c>
      <c r="T70" s="5">
        <v>89115994107</v>
      </c>
      <c r="U70" s="5">
        <v>58266986267</v>
      </c>
    </row>
    <row r="71" spans="2:21" ht="15.5" x14ac:dyDescent="0.35">
      <c r="C71" t="s">
        <v>7</v>
      </c>
      <c r="D71" s="5">
        <v>49916808364</v>
      </c>
      <c r="E71" s="5">
        <v>12940587075</v>
      </c>
      <c r="F71" s="5">
        <v>35881175411</v>
      </c>
      <c r="G71" s="5">
        <v>19285004114</v>
      </c>
      <c r="I71" s="5">
        <v>71416706468</v>
      </c>
      <c r="J71" s="5">
        <v>-71209935520</v>
      </c>
      <c r="K71" s="5">
        <v>7686623832</v>
      </c>
      <c r="L71" s="5">
        <v>86041979731</v>
      </c>
      <c r="M71" s="5">
        <v>31020495494</v>
      </c>
      <c r="N71" s="5">
        <v>11277190721</v>
      </c>
      <c r="O71" s="5">
        <v>4276580314</v>
      </c>
      <c r="P71" s="5">
        <v>15009385739</v>
      </c>
      <c r="Q71" s="5">
        <v>25453244268</v>
      </c>
      <c r="R71" s="5">
        <v>27607902654</v>
      </c>
      <c r="S71" s="5">
        <v>40775631276</v>
      </c>
      <c r="T71" s="5">
        <v>75136313293</v>
      </c>
      <c r="U71" s="5">
        <v>58723983897</v>
      </c>
    </row>
    <row r="72" spans="2:21" ht="15.5" x14ac:dyDescent="0.35">
      <c r="C72" t="s">
        <v>107</v>
      </c>
      <c r="D72" s="5">
        <v>50808415003</v>
      </c>
      <c r="E72" s="5">
        <v>16018543615</v>
      </c>
      <c r="F72" s="5">
        <v>34632632992</v>
      </c>
      <c r="G72" s="5">
        <v>18819881422</v>
      </c>
      <c r="I72" s="5">
        <v>71995920640</v>
      </c>
      <c r="J72" s="5">
        <v>-83447047226</v>
      </c>
      <c r="K72" s="5">
        <v>2306736526</v>
      </c>
      <c r="L72" s="5">
        <v>86635603936</v>
      </c>
      <c r="M72" s="5">
        <v>29707421605</v>
      </c>
      <c r="N72" s="5">
        <v>5415741808</v>
      </c>
      <c r="O72" s="5">
        <v>957169058</v>
      </c>
      <c r="P72" s="5">
        <v>15954632472</v>
      </c>
      <c r="Q72" s="5">
        <v>25880464791</v>
      </c>
      <c r="R72" s="5">
        <v>22545456050</v>
      </c>
      <c r="S72" s="5">
        <v>40150568621</v>
      </c>
      <c r="T72" s="5">
        <v>89115994107</v>
      </c>
      <c r="U72" s="5">
        <v>58266986267</v>
      </c>
    </row>
    <row r="73" spans="2:21" ht="15.5" x14ac:dyDescent="0.35">
      <c r="C73" t="s">
        <v>108</v>
      </c>
      <c r="D73" s="5">
        <v>51719655303</v>
      </c>
      <c r="E73" s="5">
        <v>12406062499</v>
      </c>
      <c r="F73" s="5">
        <v>37354205120</v>
      </c>
      <c r="G73" s="5">
        <v>19559295860</v>
      </c>
      <c r="I73" s="5">
        <v>72528490663</v>
      </c>
      <c r="J73" s="5">
        <v>-78800278137</v>
      </c>
      <c r="K73" s="5">
        <v>10037671395</v>
      </c>
      <c r="L73" s="5">
        <v>86400565229</v>
      </c>
      <c r="M73" s="5">
        <v>31386857535</v>
      </c>
      <c r="N73" s="5">
        <v>6273578476</v>
      </c>
      <c r="O73" s="5">
        <v>723649337</v>
      </c>
      <c r="P73" s="5">
        <v>17482116543</v>
      </c>
      <c r="Q73" s="5">
        <v>24053484551</v>
      </c>
      <c r="R73" s="5">
        <v>21144246987</v>
      </c>
      <c r="S73" s="5">
        <v>40360748110</v>
      </c>
      <c r="T73" s="5">
        <v>89115994107</v>
      </c>
      <c r="U73" s="5">
        <v>58266986267</v>
      </c>
    </row>
    <row r="74" spans="2:21" ht="15.5" x14ac:dyDescent="0.35">
      <c r="C74" t="s">
        <v>109</v>
      </c>
      <c r="D74" s="5">
        <v>51719655303</v>
      </c>
      <c r="E74" s="5">
        <v>12406062499</v>
      </c>
      <c r="F74" s="5">
        <v>37354205120</v>
      </c>
      <c r="G74" s="5">
        <v>19559295860</v>
      </c>
      <c r="I74" s="5">
        <v>72528490663</v>
      </c>
      <c r="J74" s="5">
        <v>-78800278137</v>
      </c>
      <c r="K74" s="5">
        <v>10037671395</v>
      </c>
      <c r="L74" s="5">
        <v>86400565229</v>
      </c>
      <c r="M74" s="5">
        <v>31386857535</v>
      </c>
      <c r="N74" s="5">
        <v>6273578476</v>
      </c>
      <c r="O74" s="5">
        <v>723649337</v>
      </c>
      <c r="P74" s="5">
        <v>17482116543</v>
      </c>
      <c r="Q74" s="5">
        <v>24053484551</v>
      </c>
      <c r="R74" s="5">
        <v>21144246987</v>
      </c>
      <c r="S74" s="5">
        <v>40360748110</v>
      </c>
      <c r="T74" s="5">
        <v>89115994107</v>
      </c>
      <c r="U74" s="5">
        <v>58266986267</v>
      </c>
    </row>
    <row r="76" spans="2:21" ht="15.5" x14ac:dyDescent="0.35">
      <c r="B76" t="s">
        <v>110</v>
      </c>
      <c r="C76" t="s">
        <v>111</v>
      </c>
    </row>
    <row r="77" spans="2:21" ht="15.5" x14ac:dyDescent="0.35">
      <c r="C77" t="s">
        <v>112</v>
      </c>
    </row>
    <row r="78" spans="2:21" ht="15.5" x14ac:dyDescent="0.35">
      <c r="C78" t="s">
        <v>19</v>
      </c>
      <c r="D78" s="5">
        <v>362492185703</v>
      </c>
      <c r="E78" s="5">
        <v>332519684018</v>
      </c>
      <c r="F78" s="5">
        <v>274195449731</v>
      </c>
      <c r="G78" s="5">
        <v>352297947678</v>
      </c>
      <c r="I78" s="5">
        <v>332519684018</v>
      </c>
      <c r="J78" s="5">
        <v>287576994906</v>
      </c>
      <c r="K78" s="5">
        <v>289420624495</v>
      </c>
      <c r="L78" s="5">
        <v>282270231029</v>
      </c>
      <c r="M78" s="5">
        <v>216907258764</v>
      </c>
      <c r="N78" s="5">
        <v>176646721652</v>
      </c>
      <c r="O78" s="5">
        <v>170632054962</v>
      </c>
      <c r="P78" s="5">
        <v>268820928488</v>
      </c>
      <c r="Q78" s="5">
        <v>278614714467</v>
      </c>
      <c r="R78" s="5">
        <v>94527899602</v>
      </c>
      <c r="S78" s="5">
        <v>107598435920</v>
      </c>
      <c r="T78" s="5">
        <v>125050843516</v>
      </c>
      <c r="U78" s="5">
        <v>91980401088</v>
      </c>
    </row>
    <row r="79" spans="2:21" ht="15.5" x14ac:dyDescent="0.35">
      <c r="C79" t="s">
        <v>114</v>
      </c>
      <c r="D79" s="5">
        <v>566757533671</v>
      </c>
      <c r="E79" s="5">
        <v>704771376151</v>
      </c>
      <c r="F79" s="5">
        <v>562459151892</v>
      </c>
      <c r="G79" s="5">
        <v>335540910925</v>
      </c>
      <c r="I79" s="5">
        <v>704771376151</v>
      </c>
      <c r="J79" s="5">
        <v>311243130487</v>
      </c>
      <c r="K79" s="5">
        <v>243767970689</v>
      </c>
      <c r="L79" s="5">
        <v>448775394470</v>
      </c>
      <c r="M79" s="5">
        <v>451033593875</v>
      </c>
      <c r="N79" s="5">
        <v>360402133179</v>
      </c>
      <c r="O79" s="5">
        <v>277933472039</v>
      </c>
      <c r="P79" s="5">
        <v>245715957629</v>
      </c>
      <c r="Q79" s="5">
        <v>200512105090</v>
      </c>
      <c r="R79" s="5">
        <v>158097017422</v>
      </c>
      <c r="S79" s="5">
        <v>94300351510</v>
      </c>
      <c r="T79" s="5">
        <v>109126959276</v>
      </c>
      <c r="U79" s="5">
        <v>138194772290</v>
      </c>
    </row>
    <row r="80" spans="2:21" ht="15.5" x14ac:dyDescent="0.35">
      <c r="C80" t="s">
        <v>115</v>
      </c>
      <c r="R80" s="5">
        <v>5624611030</v>
      </c>
      <c r="S80" s="5">
        <v>5624611030</v>
      </c>
      <c r="T80" s="5">
        <v>5624611030</v>
      </c>
      <c r="U80" s="5">
        <v>5624611030</v>
      </c>
    </row>
    <row r="81" spans="3:21" ht="15.5" x14ac:dyDescent="0.35">
      <c r="C81" t="s">
        <v>116</v>
      </c>
      <c r="D81" s="5">
        <v>3764400892</v>
      </c>
      <c r="E81" s="5">
        <v>4362178979</v>
      </c>
      <c r="F81" s="5">
        <v>4376766982</v>
      </c>
      <c r="G81" s="5">
        <v>3036327770</v>
      </c>
      <c r="I81" s="5">
        <v>4362178979</v>
      </c>
      <c r="J81" s="5">
        <v>3340212114</v>
      </c>
      <c r="K81" s="5">
        <v>3635901886</v>
      </c>
      <c r="L81" s="5">
        <v>6446880349</v>
      </c>
      <c r="M81" s="5">
        <v>7772414348</v>
      </c>
      <c r="N81" s="5">
        <v>4797282427</v>
      </c>
      <c r="O81" s="5">
        <v>6379980680</v>
      </c>
      <c r="P81" s="5">
        <v>12622770901</v>
      </c>
      <c r="Q81" s="5">
        <v>12123598136</v>
      </c>
      <c r="R81" s="5">
        <v>54006496264</v>
      </c>
      <c r="S81" s="5">
        <v>7257652004</v>
      </c>
      <c r="T81" s="5">
        <v>11166147200</v>
      </c>
      <c r="U81" s="5">
        <v>6287798428</v>
      </c>
    </row>
    <row r="82" spans="3:21" ht="15.5" x14ac:dyDescent="0.35">
      <c r="C82" t="s">
        <v>117</v>
      </c>
      <c r="D82" s="5">
        <v>566757533671</v>
      </c>
      <c r="E82" s="5">
        <v>704771376151</v>
      </c>
      <c r="F82" s="5">
        <v>562459151892</v>
      </c>
      <c r="G82" s="5">
        <v>335540910925</v>
      </c>
      <c r="I82" s="5">
        <v>704771376151</v>
      </c>
      <c r="J82" s="5">
        <v>311243130487</v>
      </c>
      <c r="K82" s="5">
        <v>243767970689</v>
      </c>
      <c r="L82" s="5">
        <v>448775394470</v>
      </c>
      <c r="M82" s="5">
        <v>451033593875</v>
      </c>
      <c r="N82" s="5">
        <v>360402133179</v>
      </c>
      <c r="O82" s="5">
        <v>277933472039</v>
      </c>
      <c r="P82" s="5">
        <v>245715957629</v>
      </c>
      <c r="Q82" s="5">
        <v>200512105090</v>
      </c>
      <c r="R82" s="5">
        <v>158097017422</v>
      </c>
      <c r="S82" s="5">
        <v>94300351510</v>
      </c>
      <c r="T82" s="5">
        <v>109126959276</v>
      </c>
      <c r="U82" s="5">
        <v>138194772290</v>
      </c>
    </row>
    <row r="83" spans="3:21" ht="15.5" x14ac:dyDescent="0.35">
      <c r="C83" t="s">
        <v>118</v>
      </c>
      <c r="D83" s="5">
        <v>7231386213</v>
      </c>
      <c r="E83" s="5">
        <v>7360167203</v>
      </c>
      <c r="F83" s="5">
        <v>7523466070</v>
      </c>
      <c r="G83" s="5">
        <v>8209143320</v>
      </c>
      <c r="I83" s="5">
        <v>7360167203</v>
      </c>
      <c r="J83" s="5">
        <v>7412797716</v>
      </c>
      <c r="K83" s="5">
        <v>7353451756</v>
      </c>
      <c r="L83" s="5">
        <v>8235998147</v>
      </c>
      <c r="M83" s="5">
        <v>7761150559</v>
      </c>
      <c r="N83" s="5">
        <v>9422819572</v>
      </c>
      <c r="O83" s="5">
        <v>10479126627</v>
      </c>
      <c r="P83" s="5">
        <v>9524042188</v>
      </c>
      <c r="Q83" s="5">
        <v>28690705217</v>
      </c>
      <c r="R83" s="5">
        <v>1406010942</v>
      </c>
      <c r="S83" s="5">
        <v>282612956</v>
      </c>
      <c r="T83" s="5">
        <v>3564467738</v>
      </c>
      <c r="U83" s="5">
        <v>1021502397</v>
      </c>
    </row>
    <row r="84" spans="3:21" ht="15.5" x14ac:dyDescent="0.35">
      <c r="C84" t="s">
        <v>119</v>
      </c>
      <c r="D84" s="5">
        <v>7231386213</v>
      </c>
      <c r="E84" s="5">
        <v>7360167203</v>
      </c>
      <c r="F84" s="5">
        <v>7523466070</v>
      </c>
      <c r="G84" s="5">
        <v>8209143320</v>
      </c>
      <c r="I84" s="5">
        <v>7360167203</v>
      </c>
      <c r="J84" s="5">
        <v>7412797716</v>
      </c>
      <c r="K84" s="5">
        <v>7353451756</v>
      </c>
      <c r="L84" s="5">
        <v>8235998147</v>
      </c>
      <c r="M84" s="5">
        <v>7761150559</v>
      </c>
      <c r="N84" s="5">
        <v>9422819572</v>
      </c>
      <c r="O84" s="5">
        <v>10479126627</v>
      </c>
      <c r="P84" s="5">
        <v>9524042188</v>
      </c>
      <c r="Q84" s="5">
        <v>28690705217</v>
      </c>
      <c r="R84" s="5">
        <v>1406010942</v>
      </c>
      <c r="S84" s="5">
        <v>282612956</v>
      </c>
      <c r="T84" s="5">
        <v>3564467738</v>
      </c>
      <c r="U84" s="5">
        <v>1021502397</v>
      </c>
    </row>
    <row r="85" spans="3:21" ht="15.5" x14ac:dyDescent="0.35">
      <c r="C85" t="s">
        <v>120</v>
      </c>
      <c r="D85" s="5">
        <v>437050836051</v>
      </c>
      <c r="E85" s="5">
        <v>490424617007</v>
      </c>
      <c r="F85" s="5">
        <v>448777420766</v>
      </c>
      <c r="G85" s="5">
        <v>400208050043</v>
      </c>
      <c r="I85" s="5">
        <v>490424617007</v>
      </c>
      <c r="J85" s="5">
        <v>427161793743</v>
      </c>
      <c r="K85" s="5">
        <v>486360790755</v>
      </c>
      <c r="L85" s="5">
        <v>457088997518</v>
      </c>
      <c r="M85" s="5">
        <v>438730784018</v>
      </c>
      <c r="N85" s="5">
        <v>388035141921</v>
      </c>
      <c r="O85" s="5">
        <v>410800635623</v>
      </c>
      <c r="P85" s="5">
        <v>302148568290</v>
      </c>
      <c r="Q85" s="5">
        <v>293162796955</v>
      </c>
      <c r="R85" s="5">
        <v>238247341317</v>
      </c>
      <c r="S85" s="5">
        <v>108659590967</v>
      </c>
      <c r="T85" s="5">
        <v>111766911295</v>
      </c>
      <c r="U85" s="5">
        <v>88932449912</v>
      </c>
    </row>
    <row r="86" spans="3:21" ht="15.5" x14ac:dyDescent="0.35">
      <c r="C86" t="s">
        <v>98</v>
      </c>
      <c r="D86" s="5">
        <v>492608569327</v>
      </c>
      <c r="E86" s="5">
        <v>492608569327</v>
      </c>
      <c r="F86" s="5">
        <v>492608743919</v>
      </c>
      <c r="G86" s="5">
        <v>492608743919</v>
      </c>
      <c r="I86" s="5">
        <v>492608569327</v>
      </c>
      <c r="J86" s="5">
        <v>492608875628</v>
      </c>
      <c r="K86" s="5">
        <v>493750446153</v>
      </c>
      <c r="L86" s="5">
        <v>493750446153</v>
      </c>
      <c r="M86" s="5">
        <v>492615432643</v>
      </c>
      <c r="N86" s="5">
        <v>491832332643</v>
      </c>
      <c r="O86" s="5">
        <v>484663453558</v>
      </c>
      <c r="P86" s="5">
        <v>484820462686</v>
      </c>
      <c r="Q86" s="5">
        <v>477422452972</v>
      </c>
      <c r="R86" s="5">
        <v>27172354524</v>
      </c>
      <c r="S86" s="5">
        <v>24962034524</v>
      </c>
      <c r="T86" s="5">
        <v>24962034524</v>
      </c>
      <c r="U86" s="5">
        <v>4718519524</v>
      </c>
    </row>
    <row r="87" spans="3:21" ht="15.5" x14ac:dyDescent="0.35">
      <c r="C87" t="s">
        <v>121</v>
      </c>
      <c r="D87" s="5">
        <v>1433690455132</v>
      </c>
      <c r="E87" s="5">
        <v>1574892735136</v>
      </c>
      <c r="F87" s="5">
        <v>1338173628338</v>
      </c>
      <c r="G87" s="5">
        <v>1130626049311</v>
      </c>
      <c r="I87" s="5">
        <v>1574892735136</v>
      </c>
      <c r="J87" s="5">
        <v>1068708952564</v>
      </c>
      <c r="K87" s="5">
        <v>1073290266264</v>
      </c>
      <c r="L87" s="5">
        <v>1263255237692</v>
      </c>
      <c r="M87" s="5">
        <v>1158132110148</v>
      </c>
      <c r="N87" s="5">
        <v>953792483691</v>
      </c>
      <c r="O87" s="5">
        <v>889743651129</v>
      </c>
      <c r="P87" s="5">
        <v>851410216636</v>
      </c>
      <c r="Q87" s="5">
        <v>836639597232</v>
      </c>
      <c r="R87" s="5">
        <v>519269756899</v>
      </c>
      <c r="S87" s="5">
        <v>341723784839</v>
      </c>
      <c r="T87" s="5">
        <v>379496707512</v>
      </c>
      <c r="U87" s="5">
        <v>338468880290</v>
      </c>
    </row>
    <row r="88" spans="3:21" ht="15.5" x14ac:dyDescent="0.35">
      <c r="C88" t="s">
        <v>122</v>
      </c>
    </row>
    <row r="89" spans="3:21" ht="15.5" x14ac:dyDescent="0.35">
      <c r="C89" t="s">
        <v>883</v>
      </c>
      <c r="D89" s="5">
        <v>43751032716</v>
      </c>
      <c r="E89" s="5">
        <v>44946569405</v>
      </c>
      <c r="F89" s="5">
        <v>45336648601</v>
      </c>
      <c r="G89" s="5">
        <v>44521191231</v>
      </c>
      <c r="I89" s="5">
        <v>44946569405</v>
      </c>
      <c r="J89" s="5">
        <v>44190510096</v>
      </c>
      <c r="K89" s="5">
        <v>43384698568</v>
      </c>
      <c r="L89" s="5">
        <v>45928258864</v>
      </c>
      <c r="M89" s="5">
        <v>48016640190</v>
      </c>
      <c r="N89" s="5">
        <v>47235024938</v>
      </c>
      <c r="O89" s="5">
        <v>7770454500</v>
      </c>
      <c r="P89" s="5">
        <v>21064350000</v>
      </c>
    </row>
    <row r="90" spans="3:21" ht="15.5" x14ac:dyDescent="0.35">
      <c r="C90" t="s">
        <v>124</v>
      </c>
      <c r="D90" s="5">
        <v>425138125190</v>
      </c>
      <c r="E90" s="5">
        <v>426510785512</v>
      </c>
      <c r="F90" s="5">
        <v>432254294006</v>
      </c>
      <c r="G90" s="5">
        <v>428648009838</v>
      </c>
      <c r="I90" s="5">
        <v>426510785512</v>
      </c>
      <c r="J90" s="5">
        <v>424278382789</v>
      </c>
      <c r="K90" s="5">
        <v>437450447490</v>
      </c>
      <c r="L90" s="5">
        <v>421445662260</v>
      </c>
      <c r="M90" s="5">
        <v>440353396212</v>
      </c>
      <c r="N90" s="5">
        <v>440748401586</v>
      </c>
      <c r="O90" s="5">
        <v>602802562379</v>
      </c>
      <c r="P90" s="5">
        <v>582660258194</v>
      </c>
      <c r="Q90" s="5">
        <v>485558490029</v>
      </c>
      <c r="R90" s="5">
        <v>436018707335</v>
      </c>
      <c r="S90" s="5">
        <v>393331492683</v>
      </c>
      <c r="T90" s="5">
        <v>250714045211</v>
      </c>
      <c r="U90" s="5">
        <v>149864271873</v>
      </c>
    </row>
    <row r="91" spans="3:21" ht="15.5" x14ac:dyDescent="0.35">
      <c r="C91" t="s">
        <v>499</v>
      </c>
      <c r="D91" s="5">
        <v>170779120</v>
      </c>
      <c r="E91" s="5">
        <v>174516208</v>
      </c>
      <c r="F91" s="5">
        <v>178253296</v>
      </c>
      <c r="G91" s="5">
        <v>181990384</v>
      </c>
      <c r="I91" s="5">
        <v>174516208</v>
      </c>
      <c r="J91" s="5">
        <v>189464560</v>
      </c>
      <c r="K91" s="5">
        <v>144412866</v>
      </c>
      <c r="L91" s="5">
        <v>170611202</v>
      </c>
      <c r="M91" s="5">
        <v>219954658</v>
      </c>
      <c r="N91" s="5">
        <v>293604886</v>
      </c>
      <c r="O91" s="5">
        <v>369923674</v>
      </c>
      <c r="P91" s="5">
        <v>1036188781</v>
      </c>
      <c r="Q91" s="5">
        <v>1896943244</v>
      </c>
      <c r="R91" s="5">
        <v>2779599525</v>
      </c>
    </row>
    <row r="92" spans="3:21" ht="15.5" x14ac:dyDescent="0.35">
      <c r="C92" t="s">
        <v>125</v>
      </c>
      <c r="D92" s="5">
        <v>31846214526</v>
      </c>
      <c r="E92" s="5">
        <v>36118156539</v>
      </c>
      <c r="F92" s="5">
        <v>37732619545</v>
      </c>
      <c r="G92" s="5">
        <v>40839845428</v>
      </c>
      <c r="I92" s="5">
        <v>36118156539</v>
      </c>
      <c r="J92" s="5">
        <v>42517768500</v>
      </c>
      <c r="K92" s="5">
        <v>20028609166</v>
      </c>
      <c r="L92" s="5">
        <v>21475210815</v>
      </c>
      <c r="M92" s="5">
        <v>24003035594</v>
      </c>
      <c r="N92" s="5">
        <v>33049418493</v>
      </c>
      <c r="O92" s="5">
        <v>35853756309</v>
      </c>
      <c r="P92" s="5">
        <v>35198065696</v>
      </c>
      <c r="Q92" s="5">
        <v>31647872656</v>
      </c>
      <c r="R92" s="5">
        <v>23709544539</v>
      </c>
      <c r="S92" s="5">
        <v>14998877523</v>
      </c>
      <c r="T92" s="5">
        <v>9182205106</v>
      </c>
      <c r="U92" s="5">
        <v>5985344195</v>
      </c>
    </row>
    <row r="93" spans="3:21" ht="15.5" x14ac:dyDescent="0.35">
      <c r="C93" t="s">
        <v>126</v>
      </c>
      <c r="D93" s="5">
        <v>204155237462</v>
      </c>
      <c r="E93" s="5">
        <v>208720098141</v>
      </c>
      <c r="F93" s="5">
        <v>222562522481</v>
      </c>
      <c r="G93" s="5">
        <v>224034861939</v>
      </c>
      <c r="I93" s="5">
        <v>208720098141</v>
      </c>
      <c r="J93" s="5">
        <v>226979540855</v>
      </c>
      <c r="K93" s="5">
        <v>232868898687</v>
      </c>
      <c r="L93" s="5">
        <v>238758256519</v>
      </c>
      <c r="M93" s="5">
        <v>244647614351</v>
      </c>
      <c r="N93" s="5">
        <v>244647614351</v>
      </c>
      <c r="O93" s="5">
        <v>244647614351</v>
      </c>
      <c r="P93" s="5">
        <v>244647614351</v>
      </c>
      <c r="Q93" s="5">
        <v>244647614351</v>
      </c>
    </row>
    <row r="94" spans="3:21" ht="15.5" x14ac:dyDescent="0.35">
      <c r="C94" t="s">
        <v>127</v>
      </c>
      <c r="D94" s="5">
        <v>727276764121</v>
      </c>
      <c r="E94" s="5">
        <v>748589661407</v>
      </c>
      <c r="F94" s="5">
        <v>762164208806</v>
      </c>
      <c r="G94" s="5">
        <v>764242480774</v>
      </c>
      <c r="I94" s="5">
        <v>748589661407</v>
      </c>
      <c r="J94" s="5">
        <v>772678662542</v>
      </c>
      <c r="K94" s="5">
        <v>766332207483</v>
      </c>
      <c r="L94" s="5">
        <v>778944339391</v>
      </c>
      <c r="M94" s="5">
        <v>812296009908</v>
      </c>
      <c r="N94" s="5">
        <v>814868063063</v>
      </c>
      <c r="O94" s="5">
        <v>930639701683</v>
      </c>
      <c r="P94" s="5">
        <v>919955755373</v>
      </c>
      <c r="Q94" s="5">
        <v>786387877813</v>
      </c>
      <c r="R94" s="5">
        <v>482387255105</v>
      </c>
      <c r="S94" s="5">
        <v>422760463871</v>
      </c>
      <c r="T94" s="5">
        <v>270037323601</v>
      </c>
      <c r="U94" s="5">
        <v>159183677382</v>
      </c>
    </row>
    <row r="95" spans="3:21" ht="15.5" x14ac:dyDescent="0.35">
      <c r="C95" t="s">
        <v>128</v>
      </c>
      <c r="D95" s="5">
        <v>2160967219253</v>
      </c>
      <c r="E95" s="5">
        <v>2323482396543</v>
      </c>
      <c r="F95" s="5">
        <v>2100337837144</v>
      </c>
      <c r="G95" s="5">
        <v>1894868530085</v>
      </c>
      <c r="I95" s="5">
        <v>2323482396543</v>
      </c>
      <c r="J95" s="5">
        <v>1841387615106</v>
      </c>
      <c r="K95" s="5">
        <v>1839622473747</v>
      </c>
      <c r="L95" s="5">
        <v>2042199577083</v>
      </c>
      <c r="M95" s="5">
        <v>1970428120056</v>
      </c>
      <c r="N95" s="5">
        <v>1768660546754</v>
      </c>
      <c r="O95" s="5">
        <v>1820383352812</v>
      </c>
      <c r="P95" s="5">
        <v>1771365972009</v>
      </c>
      <c r="Q95" s="5">
        <v>1623027475045</v>
      </c>
      <c r="R95" s="5">
        <v>1001657012004</v>
      </c>
      <c r="S95" s="5">
        <v>764484248710</v>
      </c>
      <c r="T95" s="5">
        <v>649534031113</v>
      </c>
      <c r="U95" s="5">
        <v>497652557672</v>
      </c>
    </row>
    <row r="96" spans="3:21" ht="15.5" x14ac:dyDescent="0.35">
      <c r="C96" t="s">
        <v>129</v>
      </c>
    </row>
    <row r="97" spans="3:21" ht="15.5" x14ac:dyDescent="0.35">
      <c r="C97" t="s">
        <v>130</v>
      </c>
    </row>
    <row r="98" spans="3:21" ht="15.5" x14ac:dyDescent="0.35">
      <c r="C98" t="s">
        <v>131</v>
      </c>
      <c r="D98" s="5">
        <v>950099520597</v>
      </c>
      <c r="E98" s="5">
        <v>1163257222596</v>
      </c>
      <c r="F98" s="5">
        <v>960512729870</v>
      </c>
      <c r="G98" s="5">
        <v>789066001338</v>
      </c>
      <c r="I98" s="5">
        <v>1163257222596</v>
      </c>
      <c r="J98" s="5">
        <v>753716763605</v>
      </c>
      <c r="K98" s="5">
        <v>685194518888</v>
      </c>
      <c r="L98" s="5">
        <v>875853096624</v>
      </c>
      <c r="M98" s="5">
        <v>883202660221</v>
      </c>
      <c r="N98" s="5">
        <v>701020837232</v>
      </c>
      <c r="O98" s="5">
        <v>668931501885</v>
      </c>
      <c r="P98" s="5">
        <v>615506825729</v>
      </c>
      <c r="Q98" s="5">
        <v>511596750506</v>
      </c>
      <c r="R98" s="5">
        <v>468979800633</v>
      </c>
      <c r="S98" s="5">
        <v>298417379502</v>
      </c>
      <c r="T98" s="5">
        <v>256924179534</v>
      </c>
      <c r="U98" s="5">
        <v>271139784806</v>
      </c>
    </row>
    <row r="99" spans="3:21" ht="15.5" x14ac:dyDescent="0.35">
      <c r="C99" t="s">
        <v>132</v>
      </c>
      <c r="D99" s="5">
        <v>639352673860</v>
      </c>
      <c r="E99" s="5">
        <v>629273781813</v>
      </c>
      <c r="F99" s="5">
        <v>608738915809</v>
      </c>
      <c r="G99" s="5">
        <v>547745708900</v>
      </c>
      <c r="I99" s="5">
        <v>629273781813</v>
      </c>
      <c r="J99" s="5">
        <v>530256703075</v>
      </c>
      <c r="K99" s="5">
        <v>538152395439</v>
      </c>
      <c r="L99" s="5">
        <v>582031746726</v>
      </c>
      <c r="M99" s="5">
        <v>598053007499</v>
      </c>
      <c r="N99" s="5">
        <v>473866750000</v>
      </c>
      <c r="O99" s="5">
        <v>460878914181</v>
      </c>
      <c r="P99" s="5">
        <v>135020965700</v>
      </c>
      <c r="Q99" s="5">
        <v>24402356087</v>
      </c>
      <c r="R99" s="5">
        <v>13436000000</v>
      </c>
      <c r="S99" s="5">
        <v>23711873357</v>
      </c>
      <c r="T99" s="5">
        <v>12440000000</v>
      </c>
      <c r="U99" s="5">
        <v>160216884363</v>
      </c>
    </row>
    <row r="100" spans="3:21" ht="15.5" x14ac:dyDescent="0.35">
      <c r="C100" t="s">
        <v>133</v>
      </c>
    </row>
    <row r="101" spans="3:21" ht="15.5" x14ac:dyDescent="0.35">
      <c r="C101" t="s">
        <v>335</v>
      </c>
      <c r="D101" s="5">
        <v>163375047794</v>
      </c>
      <c r="E101" s="5">
        <v>347606758380</v>
      </c>
      <c r="F101" s="5">
        <v>211665036103</v>
      </c>
      <c r="G101" s="5">
        <v>146778425758</v>
      </c>
      <c r="I101" s="5">
        <v>347606758380</v>
      </c>
      <c r="J101" s="5">
        <v>169180030485</v>
      </c>
      <c r="K101" s="5">
        <v>118991084819</v>
      </c>
      <c r="L101" s="5">
        <v>231892645912</v>
      </c>
      <c r="M101" s="5">
        <v>227357788804</v>
      </c>
      <c r="N101" s="5">
        <v>182031842857</v>
      </c>
      <c r="O101" s="5">
        <v>169085616856</v>
      </c>
      <c r="P101" s="5">
        <v>109863012588</v>
      </c>
      <c r="Q101" s="5">
        <v>140224610057</v>
      </c>
      <c r="R101" s="5">
        <v>144285024672</v>
      </c>
      <c r="S101" s="5">
        <v>82708712342</v>
      </c>
      <c r="T101" s="5">
        <v>73723450356</v>
      </c>
      <c r="U101" s="5">
        <v>80645458921</v>
      </c>
    </row>
    <row r="102" spans="3:21" ht="15.5" x14ac:dyDescent="0.35">
      <c r="C102" t="s">
        <v>134</v>
      </c>
    </row>
    <row r="103" spans="3:21" ht="15.5" x14ac:dyDescent="0.35">
      <c r="C103" t="s">
        <v>337</v>
      </c>
      <c r="R103" s="5">
        <v>5624611030</v>
      </c>
      <c r="S103" s="5">
        <v>5624611030</v>
      </c>
      <c r="T103" s="5">
        <v>5624611030</v>
      </c>
      <c r="U103" s="5">
        <v>5624611030</v>
      </c>
    </row>
    <row r="104" spans="3:21" ht="15.5" x14ac:dyDescent="0.35">
      <c r="C104" t="s">
        <v>135</v>
      </c>
      <c r="D104" s="5">
        <v>23940118345</v>
      </c>
      <c r="E104" s="5">
        <v>22384141855</v>
      </c>
      <c r="F104" s="5">
        <v>15278153895</v>
      </c>
      <c r="G104" s="5">
        <v>8232352981</v>
      </c>
      <c r="I104" s="5">
        <v>22384141855</v>
      </c>
      <c r="J104" s="5">
        <v>5196642621</v>
      </c>
      <c r="K104" s="5">
        <v>5060583465</v>
      </c>
      <c r="L104" s="5">
        <v>18618924948</v>
      </c>
      <c r="M104" s="5">
        <v>4580864846</v>
      </c>
      <c r="N104" s="5">
        <v>4401917735</v>
      </c>
      <c r="O104" s="5">
        <v>2925029723</v>
      </c>
      <c r="P104" s="5">
        <v>6553490208</v>
      </c>
      <c r="Q104" s="5">
        <v>1741245156</v>
      </c>
      <c r="R104" s="5">
        <v>3463676820</v>
      </c>
      <c r="S104" s="5">
        <v>4867209823</v>
      </c>
      <c r="T104" s="5">
        <v>12852645564</v>
      </c>
      <c r="U104" s="5">
        <v>16301697279</v>
      </c>
    </row>
    <row r="105" spans="3:21" ht="15.5" x14ac:dyDescent="0.35">
      <c r="C105" t="s">
        <v>136</v>
      </c>
      <c r="D105" s="5">
        <v>108014350161</v>
      </c>
      <c r="E105" s="5">
        <v>148385273193</v>
      </c>
      <c r="F105" s="5">
        <v>112022858280</v>
      </c>
      <c r="G105" s="5">
        <v>67850056532</v>
      </c>
      <c r="I105" s="5">
        <v>148385273193</v>
      </c>
      <c r="J105" s="5">
        <v>34953385307</v>
      </c>
      <c r="K105" s="5">
        <v>11652481851</v>
      </c>
      <c r="L105" s="5">
        <v>18114068678</v>
      </c>
      <c r="M105" s="5">
        <v>27696892594</v>
      </c>
      <c r="N105" s="5">
        <v>19036901020</v>
      </c>
      <c r="O105" s="5">
        <v>11657335743</v>
      </c>
      <c r="P105" s="5">
        <v>12083253406</v>
      </c>
      <c r="Q105" s="5">
        <v>15176907346</v>
      </c>
      <c r="R105" s="5">
        <v>17330498246</v>
      </c>
      <c r="S105" s="5">
        <v>10446102515</v>
      </c>
      <c r="T105" s="5">
        <v>11352591796</v>
      </c>
      <c r="U105" s="5">
        <v>5826103123</v>
      </c>
    </row>
    <row r="106" spans="3:21" ht="15.5" x14ac:dyDescent="0.35">
      <c r="C106" t="s">
        <v>138</v>
      </c>
    </row>
    <row r="107" spans="3:21" ht="15.5" x14ac:dyDescent="0.35">
      <c r="C107" t="s">
        <v>139</v>
      </c>
      <c r="D107" s="5">
        <v>3277115284</v>
      </c>
      <c r="E107" s="5">
        <v>3323549681</v>
      </c>
      <c r="I107" s="5">
        <v>3323549681</v>
      </c>
      <c r="O107" s="5">
        <v>2000000000</v>
      </c>
      <c r="P107" s="5">
        <v>1000000000</v>
      </c>
    </row>
    <row r="108" spans="3:21" ht="15.5" x14ac:dyDescent="0.35">
      <c r="C108" t="s">
        <v>338</v>
      </c>
      <c r="D108" s="5">
        <v>733980712</v>
      </c>
      <c r="E108" s="5">
        <v>867842360</v>
      </c>
      <c r="F108" s="5">
        <v>1040379224</v>
      </c>
      <c r="G108" s="5">
        <v>399346284</v>
      </c>
      <c r="I108" s="5">
        <v>867842360</v>
      </c>
      <c r="J108" s="5">
        <v>115765450</v>
      </c>
      <c r="K108" s="5">
        <v>538311538</v>
      </c>
      <c r="L108" s="5">
        <v>2102017617</v>
      </c>
      <c r="M108" s="5">
        <v>1214055379</v>
      </c>
      <c r="N108" s="5">
        <v>307623336</v>
      </c>
      <c r="O108" s="5">
        <v>15958426439</v>
      </c>
      <c r="P108" s="5">
        <v>17569564456</v>
      </c>
      <c r="Q108" s="5">
        <v>1500995323</v>
      </c>
      <c r="R108" s="5">
        <v>1338043266</v>
      </c>
      <c r="S108" s="5">
        <v>1274980796</v>
      </c>
    </row>
    <row r="109" spans="3:21" ht="15.5" x14ac:dyDescent="0.35">
      <c r="C109" t="s">
        <v>140</v>
      </c>
      <c r="D109" s="5">
        <v>6782636487</v>
      </c>
      <c r="E109" s="5">
        <v>7653807586</v>
      </c>
      <c r="F109" s="5">
        <v>8778920160</v>
      </c>
      <c r="G109" s="5">
        <v>9903397780</v>
      </c>
      <c r="I109" s="5">
        <v>7653807586</v>
      </c>
      <c r="J109" s="5">
        <v>12870690166</v>
      </c>
      <c r="K109" s="5">
        <v>10146193929</v>
      </c>
      <c r="L109" s="5">
        <v>13201008544</v>
      </c>
      <c r="M109" s="5">
        <v>24503948967</v>
      </c>
      <c r="N109" s="5">
        <v>24486830911</v>
      </c>
      <c r="O109" s="5">
        <v>16096936643</v>
      </c>
      <c r="P109" s="5">
        <v>15450190560</v>
      </c>
      <c r="Q109" s="5">
        <v>5569008335</v>
      </c>
      <c r="T109" s="5">
        <v>152283900</v>
      </c>
      <c r="U109" s="5">
        <v>806058330</v>
      </c>
    </row>
    <row r="110" spans="3:21" ht="15.5" x14ac:dyDescent="0.35">
      <c r="C110" t="s">
        <v>143</v>
      </c>
      <c r="D110" s="5">
        <v>7144654478</v>
      </c>
      <c r="E110" s="5">
        <v>9341922561</v>
      </c>
      <c r="F110" s="5">
        <v>4779728751</v>
      </c>
      <c r="G110" s="5">
        <v>4573262504</v>
      </c>
      <c r="I110" s="5">
        <v>9341922561</v>
      </c>
      <c r="J110" s="5">
        <v>4558432273</v>
      </c>
      <c r="K110" s="5">
        <v>2987000785</v>
      </c>
      <c r="L110" s="5">
        <v>10392083320</v>
      </c>
      <c r="M110" s="5">
        <v>9966538822</v>
      </c>
      <c r="N110" s="5">
        <v>6015458725</v>
      </c>
      <c r="O110" s="5">
        <v>8514017084</v>
      </c>
      <c r="P110" s="5">
        <v>19667390345</v>
      </c>
      <c r="Q110" s="5">
        <v>4363370878</v>
      </c>
      <c r="R110" s="5">
        <v>123501308914</v>
      </c>
      <c r="S110" s="5">
        <v>43821203507</v>
      </c>
      <c r="T110" s="5">
        <v>22654394856</v>
      </c>
      <c r="U110" s="5">
        <v>852842692</v>
      </c>
    </row>
    <row r="111" spans="3:21" ht="15.5" x14ac:dyDescent="0.35">
      <c r="C111" t="s">
        <v>144</v>
      </c>
      <c r="D111" s="5">
        <v>103425612942</v>
      </c>
      <c r="E111" s="5">
        <v>104502743536</v>
      </c>
      <c r="F111" s="5">
        <v>96508739362</v>
      </c>
      <c r="G111" s="5">
        <v>99840365955</v>
      </c>
      <c r="I111" s="5">
        <v>104502743536</v>
      </c>
      <c r="J111" s="5">
        <v>99191911753</v>
      </c>
      <c r="K111" s="5">
        <v>87148736974</v>
      </c>
      <c r="L111" s="5">
        <v>92380769970</v>
      </c>
      <c r="M111" s="5">
        <v>94739966825</v>
      </c>
      <c r="N111" s="5">
        <v>105658050187</v>
      </c>
      <c r="O111" s="5">
        <v>115631469926</v>
      </c>
      <c r="P111" s="5">
        <v>115282593709</v>
      </c>
      <c r="Q111" s="5">
        <v>88193264140</v>
      </c>
      <c r="R111" s="5">
        <v>164287924725</v>
      </c>
      <c r="S111" s="5">
        <v>121979429549</v>
      </c>
      <c r="T111" s="5">
        <v>74700075216</v>
      </c>
      <c r="U111" s="5">
        <v>25388558355</v>
      </c>
    </row>
    <row r="112" spans="3:21" ht="15.5" x14ac:dyDescent="0.35">
      <c r="C112" t="s">
        <v>145</v>
      </c>
      <c r="D112" s="5">
        <v>103425612942</v>
      </c>
      <c r="E112" s="5">
        <v>104502743536</v>
      </c>
      <c r="F112" s="5">
        <v>96508739362</v>
      </c>
      <c r="G112" s="5">
        <v>99840365955</v>
      </c>
      <c r="I112" s="5">
        <v>104502743536</v>
      </c>
      <c r="J112" s="5">
        <v>99191911753</v>
      </c>
      <c r="K112" s="5">
        <v>87148736974</v>
      </c>
      <c r="L112" s="5">
        <v>92380769970</v>
      </c>
      <c r="M112" s="5">
        <v>94739966825</v>
      </c>
      <c r="N112" s="5">
        <v>105658050187</v>
      </c>
      <c r="O112" s="5">
        <v>115631469926</v>
      </c>
      <c r="P112" s="5">
        <v>115282593709</v>
      </c>
      <c r="Q112" s="5">
        <v>88193264140</v>
      </c>
      <c r="R112" s="5">
        <v>164287924725</v>
      </c>
      <c r="S112" s="5">
        <v>121979429549</v>
      </c>
      <c r="T112" s="5">
        <v>74700075216</v>
      </c>
      <c r="U112" s="5">
        <v>25388558355</v>
      </c>
    </row>
    <row r="113" spans="3:21" ht="15.5" x14ac:dyDescent="0.35">
      <c r="C113" t="s">
        <v>146</v>
      </c>
      <c r="M113" s="5">
        <v>134887780</v>
      </c>
      <c r="N113" s="5">
        <v>225567647</v>
      </c>
      <c r="O113" s="5">
        <v>395925037</v>
      </c>
      <c r="P113" s="5">
        <v>565285653</v>
      </c>
      <c r="Q113" s="5">
        <v>1003227979</v>
      </c>
    </row>
    <row r="114" spans="3:21" ht="15.5" x14ac:dyDescent="0.35">
      <c r="C114" t="s">
        <v>148</v>
      </c>
    </row>
    <row r="115" spans="3:21" ht="15.5" x14ac:dyDescent="0.35">
      <c r="C115" t="s">
        <v>422</v>
      </c>
      <c r="D115" s="5">
        <v>6104679251</v>
      </c>
      <c r="E115" s="5">
        <v>6889132274</v>
      </c>
      <c r="F115" s="5">
        <v>7766454091</v>
      </c>
      <c r="G115" s="5">
        <v>8634153293</v>
      </c>
      <c r="I115" s="5">
        <v>6889132274</v>
      </c>
      <c r="J115" s="5">
        <v>7279883430</v>
      </c>
      <c r="K115" s="5">
        <v>1076472000</v>
      </c>
      <c r="O115" s="5">
        <v>7000000000</v>
      </c>
      <c r="P115" s="5">
        <v>9000000000</v>
      </c>
      <c r="Q115" s="5">
        <v>10000000000</v>
      </c>
    </row>
    <row r="116" spans="3:21" ht="15.5" x14ac:dyDescent="0.35">
      <c r="C116" t="s">
        <v>149</v>
      </c>
      <c r="D116" s="5">
        <v>13621296450</v>
      </c>
      <c r="E116" s="5">
        <v>15410782220</v>
      </c>
      <c r="F116" s="5">
        <v>17585753475</v>
      </c>
      <c r="G116" s="5">
        <v>18936897357</v>
      </c>
      <c r="I116" s="5">
        <v>15410782220</v>
      </c>
      <c r="J116" s="5">
        <v>20266339046</v>
      </c>
      <c r="K116" s="5">
        <v>11760977467</v>
      </c>
      <c r="L116" s="5">
        <v>15303026161</v>
      </c>
      <c r="M116" s="5">
        <v>25718004346</v>
      </c>
      <c r="N116" s="5">
        <v>24794454247</v>
      </c>
      <c r="O116" s="5">
        <v>39055363082</v>
      </c>
      <c r="P116" s="5">
        <v>47712177748</v>
      </c>
      <c r="Q116" s="5">
        <v>24782783706</v>
      </c>
      <c r="R116" s="5">
        <v>106283828312</v>
      </c>
      <c r="S116" s="5">
        <v>73131302671</v>
      </c>
      <c r="T116" s="5">
        <v>44501804208</v>
      </c>
      <c r="U116" s="5">
        <v>806058330</v>
      </c>
    </row>
    <row r="117" spans="3:21" ht="15.5" x14ac:dyDescent="0.35">
      <c r="C117" t="s">
        <v>150</v>
      </c>
      <c r="D117" s="5">
        <v>1053525133539</v>
      </c>
      <c r="E117" s="5">
        <v>1267759966132</v>
      </c>
      <c r="F117" s="5">
        <v>1057021469232</v>
      </c>
      <c r="G117" s="5">
        <v>888906367293</v>
      </c>
      <c r="I117" s="5">
        <v>1267759966132</v>
      </c>
      <c r="J117" s="5">
        <v>852908675358</v>
      </c>
      <c r="K117" s="5">
        <v>772343255862</v>
      </c>
      <c r="L117" s="5">
        <v>968233866594</v>
      </c>
      <c r="M117" s="5">
        <v>977942627046</v>
      </c>
      <c r="N117" s="5">
        <v>806678887419</v>
      </c>
      <c r="O117" s="5">
        <v>784562971811</v>
      </c>
      <c r="P117" s="5">
        <v>730789419438</v>
      </c>
      <c r="Q117" s="5">
        <v>599790014646</v>
      </c>
      <c r="R117" s="5">
        <v>633267725358</v>
      </c>
      <c r="S117" s="5">
        <v>420396809051</v>
      </c>
      <c r="T117" s="5">
        <v>331624254750</v>
      </c>
      <c r="U117" s="5">
        <v>296528343161</v>
      </c>
    </row>
    <row r="118" spans="3:21" ht="15.5" x14ac:dyDescent="0.35">
      <c r="C118" t="s">
        <v>151</v>
      </c>
    </row>
    <row r="119" spans="3:21" ht="15.5" x14ac:dyDescent="0.35">
      <c r="C119" t="s">
        <v>152</v>
      </c>
      <c r="D119" s="5">
        <v>173010321700</v>
      </c>
      <c r="E119" s="5">
        <v>173010321700</v>
      </c>
      <c r="F119" s="5">
        <v>173010321700</v>
      </c>
      <c r="G119" s="5">
        <v>173010321700</v>
      </c>
      <c r="I119" s="5">
        <v>173010321700</v>
      </c>
      <c r="J119" s="5">
        <v>173010321700</v>
      </c>
      <c r="K119" s="5">
        <v>173010321700</v>
      </c>
      <c r="L119" s="5">
        <v>173010321700</v>
      </c>
      <c r="M119" s="5">
        <v>173010321700</v>
      </c>
      <c r="N119" s="5">
        <v>172600321700</v>
      </c>
      <c r="O119" s="5">
        <v>172600321700</v>
      </c>
      <c r="P119" s="5">
        <v>172600321700</v>
      </c>
      <c r="Q119" s="5">
        <v>172600321700</v>
      </c>
      <c r="R119" s="5">
        <v>93653089400</v>
      </c>
      <c r="S119" s="5">
        <v>93653089400</v>
      </c>
      <c r="T119" s="5">
        <v>93653089400</v>
      </c>
      <c r="U119" s="5">
        <v>86573639400</v>
      </c>
    </row>
    <row r="120" spans="3:21" ht="15.5" x14ac:dyDescent="0.35">
      <c r="C120" t="s">
        <v>154</v>
      </c>
      <c r="D120" s="5">
        <v>381573889378</v>
      </c>
      <c r="E120" s="5">
        <v>331657081014</v>
      </c>
      <c r="F120" s="5">
        <v>318716493939</v>
      </c>
      <c r="G120" s="5">
        <v>282835318528</v>
      </c>
      <c r="I120" s="5">
        <v>331657081014</v>
      </c>
      <c r="J120" s="5">
        <v>260240374546</v>
      </c>
      <c r="K120" s="5">
        <v>331450310066</v>
      </c>
      <c r="L120" s="5">
        <v>341007957874</v>
      </c>
      <c r="M120" s="5">
        <v>261021339403</v>
      </c>
      <c r="N120" s="5">
        <v>232076967769</v>
      </c>
      <c r="O120" s="5">
        <v>234658202551</v>
      </c>
      <c r="P120" s="5">
        <v>230381622237</v>
      </c>
      <c r="Q120" s="5">
        <v>215372236498</v>
      </c>
      <c r="R120" s="5">
        <v>189918992230</v>
      </c>
      <c r="S120" s="5">
        <v>162311089576</v>
      </c>
      <c r="T120" s="5">
        <v>141193960109</v>
      </c>
      <c r="U120" s="5">
        <v>77711044161</v>
      </c>
    </row>
    <row r="121" spans="3:21" ht="15.5" x14ac:dyDescent="0.35">
      <c r="C121" t="s">
        <v>341</v>
      </c>
    </row>
    <row r="122" spans="3:21" ht="15.5" x14ac:dyDescent="0.35">
      <c r="C122" t="s">
        <v>342</v>
      </c>
      <c r="T122" s="5">
        <v>141193960109</v>
      </c>
      <c r="U122" s="5">
        <v>77711044161</v>
      </c>
    </row>
    <row r="123" spans="3:21" ht="15.5" x14ac:dyDescent="0.35">
      <c r="C123" t="s">
        <v>343</v>
      </c>
      <c r="D123" s="5">
        <v>381573889378</v>
      </c>
      <c r="E123" s="5">
        <v>331657081014</v>
      </c>
      <c r="F123" s="5">
        <v>318716493939</v>
      </c>
      <c r="G123" s="5">
        <v>282835318528</v>
      </c>
      <c r="I123" s="5">
        <v>331657081014</v>
      </c>
      <c r="J123" s="5">
        <v>260240374546</v>
      </c>
      <c r="K123" s="5">
        <v>331450310066</v>
      </c>
      <c r="L123" s="5">
        <v>341007957874</v>
      </c>
      <c r="M123" s="5">
        <v>261021339403</v>
      </c>
      <c r="N123" s="5">
        <v>232076967769</v>
      </c>
      <c r="O123" s="5">
        <v>234658202551</v>
      </c>
      <c r="P123" s="5">
        <v>230381622237</v>
      </c>
      <c r="Q123" s="5">
        <v>215372236498</v>
      </c>
      <c r="R123" s="5">
        <v>189918992230</v>
      </c>
      <c r="S123" s="5">
        <v>162311089576</v>
      </c>
      <c r="T123" s="5">
        <v>141193960109</v>
      </c>
      <c r="U123" s="5">
        <v>77711044161</v>
      </c>
    </row>
    <row r="124" spans="3:21" ht="15.5" x14ac:dyDescent="0.35">
      <c r="C124" t="s">
        <v>155</v>
      </c>
      <c r="D124" s="5">
        <v>60249305309</v>
      </c>
      <c r="E124" s="5">
        <v>58446458370</v>
      </c>
      <c r="F124" s="5">
        <v>58980808354</v>
      </c>
      <c r="G124" s="5">
        <v>57507778645</v>
      </c>
      <c r="I124" s="5">
        <v>58446458370</v>
      </c>
      <c r="J124" s="5">
        <v>62619367874</v>
      </c>
      <c r="K124" s="5">
        <v>69068139966</v>
      </c>
      <c r="L124" s="5">
        <v>66196984762</v>
      </c>
      <c r="M124" s="5">
        <v>65838399264</v>
      </c>
      <c r="N124" s="5">
        <v>65472037223</v>
      </c>
      <c r="O124" s="5">
        <v>143898403191</v>
      </c>
      <c r="P124" s="5">
        <v>152774145948</v>
      </c>
      <c r="Q124" s="5">
        <v>157842449229</v>
      </c>
      <c r="R124" s="5">
        <v>57644850492</v>
      </c>
      <c r="S124" s="5">
        <v>63161226159</v>
      </c>
      <c r="T124" s="5">
        <v>58100692330</v>
      </c>
      <c r="U124" s="5">
        <v>32121011426</v>
      </c>
    </row>
    <row r="125" spans="3:21" ht="15.5" x14ac:dyDescent="0.35">
      <c r="C125" t="s">
        <v>9</v>
      </c>
      <c r="D125" s="5">
        <v>1107442085714</v>
      </c>
      <c r="E125" s="5">
        <v>1055722430411</v>
      </c>
      <c r="F125" s="5">
        <v>1043316367912</v>
      </c>
      <c r="G125" s="5">
        <v>1005962162792</v>
      </c>
      <c r="I125" s="5">
        <v>1055722430411</v>
      </c>
      <c r="J125" s="5">
        <v>988478939748</v>
      </c>
      <c r="K125" s="5">
        <v>1067279217885</v>
      </c>
      <c r="L125" s="5">
        <v>1073965710489</v>
      </c>
      <c r="M125" s="5">
        <v>992485493010</v>
      </c>
      <c r="N125" s="5">
        <v>961981659335</v>
      </c>
      <c r="O125" s="5">
        <v>1035820381000</v>
      </c>
      <c r="P125" s="5">
        <v>1040576552571</v>
      </c>
      <c r="Q125" s="5">
        <v>1023237460399</v>
      </c>
      <c r="R125" s="5">
        <v>368389286646</v>
      </c>
      <c r="S125" s="5">
        <v>344087439659</v>
      </c>
      <c r="T125" s="5">
        <v>317909776363</v>
      </c>
      <c r="U125" s="5">
        <v>201124214511</v>
      </c>
    </row>
    <row r="126" spans="3:21" ht="15.5" x14ac:dyDescent="0.35">
      <c r="C126" t="s">
        <v>156</v>
      </c>
      <c r="D126" s="5">
        <v>2160967219253</v>
      </c>
      <c r="E126" s="5">
        <v>2323482396543</v>
      </c>
      <c r="F126" s="5">
        <v>2100337837144</v>
      </c>
      <c r="G126" s="5">
        <v>1894868530085</v>
      </c>
      <c r="I126" s="5">
        <v>2323482396543</v>
      </c>
      <c r="J126" s="5">
        <v>1841387615106</v>
      </c>
      <c r="K126" s="5">
        <v>1839622473747</v>
      </c>
      <c r="L126" s="5">
        <v>2042199577083</v>
      </c>
      <c r="M126" s="5">
        <v>1970428120056</v>
      </c>
      <c r="N126" s="5">
        <v>1768660546754</v>
      </c>
      <c r="O126" s="5">
        <v>1820383352811</v>
      </c>
      <c r="P126" s="5">
        <v>1771365972009</v>
      </c>
      <c r="Q126" s="5">
        <v>1623027475045</v>
      </c>
      <c r="R126" s="5">
        <v>1001657012004</v>
      </c>
      <c r="S126" s="5">
        <v>764484248710</v>
      </c>
      <c r="T126" s="5">
        <v>649534031113</v>
      </c>
      <c r="U126" s="5">
        <v>497652557672</v>
      </c>
    </row>
    <row r="127" spans="3:21" ht="15.5" x14ac:dyDescent="0.35">
      <c r="C127" t="s">
        <v>157</v>
      </c>
      <c r="D127" s="5">
        <v>1730103217</v>
      </c>
      <c r="E127" s="5">
        <v>1730103217</v>
      </c>
      <c r="F127" s="5">
        <v>1730103217</v>
      </c>
      <c r="G127" s="5">
        <v>1730103217</v>
      </c>
      <c r="I127" s="5">
        <v>1730103217</v>
      </c>
      <c r="J127" s="5">
        <v>1730103217</v>
      </c>
      <c r="K127" s="5">
        <v>1730103217</v>
      </c>
      <c r="L127" s="5">
        <v>1730103217</v>
      </c>
      <c r="M127" s="5">
        <v>1730103217</v>
      </c>
      <c r="N127" s="5">
        <v>1726003217</v>
      </c>
      <c r="O127" s="5">
        <v>1726003217</v>
      </c>
      <c r="P127" s="5">
        <v>1726003217</v>
      </c>
      <c r="Q127" s="5">
        <v>1726003217</v>
      </c>
      <c r="R127" s="5">
        <v>936530894</v>
      </c>
      <c r="S127" s="5">
        <v>936530894</v>
      </c>
      <c r="T127" s="5">
        <v>936530894</v>
      </c>
      <c r="U127" s="5">
        <v>865736394</v>
      </c>
    </row>
    <row r="129" spans="2:21" ht="15.5" x14ac:dyDescent="0.35">
      <c r="B129" t="s">
        <v>158</v>
      </c>
      <c r="C129" t="s">
        <v>159</v>
      </c>
      <c r="D129" s="5">
        <v>25403619464</v>
      </c>
      <c r="E129" s="5">
        <v>41608056974</v>
      </c>
      <c r="F129" s="5">
        <v>-124759612681</v>
      </c>
      <c r="G129" s="5">
        <v>72795465533</v>
      </c>
      <c r="I129" s="5">
        <v>-24522535070</v>
      </c>
      <c r="J129" s="5">
        <v>29105207997</v>
      </c>
      <c r="K129" s="5">
        <v>136863064344</v>
      </c>
      <c r="L129" s="5">
        <v>102191880734</v>
      </c>
      <c r="M129" s="5">
        <v>-44012427508</v>
      </c>
      <c r="N129" s="5">
        <v>19707485134</v>
      </c>
      <c r="O129" s="5">
        <v>-80895531759</v>
      </c>
      <c r="P129" s="5">
        <v>-55800390845</v>
      </c>
      <c r="Q129" s="5">
        <v>-98662799904</v>
      </c>
      <c r="R129" s="5">
        <v>-33834235358</v>
      </c>
      <c r="S129" s="5">
        <v>62469996482</v>
      </c>
      <c r="T129" s="5">
        <v>48342031990</v>
      </c>
      <c r="U129" s="5">
        <v>19468048071</v>
      </c>
    </row>
    <row r="130" spans="2:21" ht="15.5" x14ac:dyDescent="0.35">
      <c r="C130" t="s">
        <v>344</v>
      </c>
      <c r="D130" s="5">
        <v>1147371814035</v>
      </c>
      <c r="E130" s="5">
        <v>682169675193</v>
      </c>
      <c r="F130" s="5">
        <v>651161660342</v>
      </c>
      <c r="G130" s="5">
        <v>612421953512</v>
      </c>
      <c r="I130" s="5">
        <v>2611462749149</v>
      </c>
      <c r="J130" s="5">
        <v>2198978321638</v>
      </c>
      <c r="K130" s="5">
        <v>3044446783465</v>
      </c>
      <c r="L130" s="5">
        <v>3793477325937</v>
      </c>
      <c r="M130" s="5">
        <v>3753316054892</v>
      </c>
      <c r="N130" s="5">
        <v>3060064092090</v>
      </c>
      <c r="O130" s="5">
        <v>2074723163129</v>
      </c>
      <c r="P130" s="5">
        <v>1907801904224</v>
      </c>
      <c r="Q130" s="5">
        <v>1794884031730</v>
      </c>
      <c r="R130" s="5">
        <v>1439610469485</v>
      </c>
      <c r="S130" s="5">
        <v>1377422218992</v>
      </c>
      <c r="T130" s="5">
        <v>1509898205643</v>
      </c>
      <c r="U130" s="5">
        <v>1242906997492</v>
      </c>
    </row>
    <row r="131" spans="2:21" ht="15.5" x14ac:dyDescent="0.35">
      <c r="C131" t="s">
        <v>161</v>
      </c>
      <c r="D131" s="5">
        <v>-1025531368630</v>
      </c>
      <c r="E131" s="5">
        <v>-663650863955</v>
      </c>
      <c r="F131" s="5">
        <v>-689344463140</v>
      </c>
      <c r="G131" s="5">
        <v>-463445006519</v>
      </c>
      <c r="I131" s="5">
        <v>-2413397442554</v>
      </c>
      <c r="J131" s="5">
        <v>-1968786159631</v>
      </c>
      <c r="K131" s="5">
        <v>-2628625937161</v>
      </c>
      <c r="L131" s="5">
        <v>-3419241937148</v>
      </c>
      <c r="M131" s="5">
        <v>-3531226300151</v>
      </c>
      <c r="N131" s="5">
        <v>-2795002963551</v>
      </c>
      <c r="O131" s="5">
        <v>-1938751638457</v>
      </c>
      <c r="P131" s="5">
        <v>-1808875240110</v>
      </c>
      <c r="Q131" s="5">
        <v>-1740421797134</v>
      </c>
      <c r="R131" s="5">
        <v>-1354204232922</v>
      </c>
      <c r="S131" s="5">
        <v>-1222199560344</v>
      </c>
      <c r="T131" s="5">
        <v>-1321800430597</v>
      </c>
      <c r="U131" s="5">
        <v>-1116813840452</v>
      </c>
    </row>
    <row r="132" spans="2:21" ht="15.5" x14ac:dyDescent="0.35">
      <c r="C132" t="s">
        <v>2790</v>
      </c>
      <c r="D132" s="5">
        <v>-81603370364</v>
      </c>
      <c r="E132" s="5">
        <v>29787810920</v>
      </c>
      <c r="F132" s="5">
        <v>-67231040642</v>
      </c>
      <c r="G132" s="5">
        <v>-61257138691</v>
      </c>
      <c r="I132" s="5">
        <v>-167205360274</v>
      </c>
      <c r="J132" s="5">
        <v>-168550046942</v>
      </c>
      <c r="K132" s="5">
        <v>-214756344235</v>
      </c>
      <c r="L132" s="5">
        <v>-229257934348</v>
      </c>
      <c r="M132" s="5">
        <v>-211018181631</v>
      </c>
      <c r="N132" s="5">
        <v>-206595732114</v>
      </c>
      <c r="O132" s="5">
        <v>-162581837153</v>
      </c>
      <c r="P132" s="5">
        <v>-118718192739</v>
      </c>
      <c r="Q132" s="5">
        <v>-119332321966</v>
      </c>
      <c r="R132" s="5">
        <v>-79088075485</v>
      </c>
      <c r="S132" s="5">
        <v>-61513326628</v>
      </c>
      <c r="T132" s="5">
        <v>-95439083880</v>
      </c>
      <c r="U132" s="5">
        <v>-88862625232</v>
      </c>
    </row>
    <row r="133" spans="2:21" ht="15.5" x14ac:dyDescent="0.35">
      <c r="C133" t="s">
        <v>2776</v>
      </c>
      <c r="R133" s="5">
        <v>4620380102</v>
      </c>
      <c r="S133" s="5">
        <v>4387417748</v>
      </c>
    </row>
    <row r="134" spans="2:21" ht="15.5" x14ac:dyDescent="0.35">
      <c r="C134" t="s">
        <v>604</v>
      </c>
      <c r="D134" s="5">
        <v>-5365268863</v>
      </c>
      <c r="E134" s="5">
        <v>-19422517718</v>
      </c>
      <c r="F134" s="5">
        <v>14540853458</v>
      </c>
      <c r="G134" s="5">
        <v>-5845793280</v>
      </c>
      <c r="I134" s="5">
        <v>-15081418967</v>
      </c>
      <c r="J134" s="5">
        <v>-11288167820</v>
      </c>
      <c r="K134" s="5">
        <v>-25545051068</v>
      </c>
      <c r="L134" s="5">
        <v>-7269045487</v>
      </c>
      <c r="M134" s="5">
        <v>-14422055329</v>
      </c>
      <c r="N134" s="5">
        <v>-11582613128</v>
      </c>
      <c r="O134" s="5">
        <v>-11849753949</v>
      </c>
      <c r="P134" s="5">
        <v>-10858232331</v>
      </c>
      <c r="Q134" s="5">
        <v>-13706785039</v>
      </c>
      <c r="R134" s="5">
        <v>-17322736215</v>
      </c>
      <c r="S134" s="5">
        <v>-24432811781</v>
      </c>
      <c r="T134" s="5">
        <v>-33848984710</v>
      </c>
      <c r="U134" s="5">
        <v>-8087760347</v>
      </c>
    </row>
    <row r="135" spans="2:21" ht="15.5" x14ac:dyDescent="0.35">
      <c r="C135" t="s">
        <v>471</v>
      </c>
      <c r="J135" s="5">
        <v>16337920653</v>
      </c>
      <c r="K135" s="5">
        <v>3336561462</v>
      </c>
      <c r="L135" s="5">
        <v>2277668520</v>
      </c>
      <c r="N135" s="5">
        <v>6676876203</v>
      </c>
    </row>
    <row r="136" spans="2:21" ht="15.5" x14ac:dyDescent="0.35">
      <c r="C136" t="s">
        <v>171</v>
      </c>
      <c r="D136" s="5">
        <v>818411026</v>
      </c>
      <c r="E136" s="5">
        <v>23221094800</v>
      </c>
      <c r="F136" s="5">
        <v>-20590224927</v>
      </c>
      <c r="G136" s="5">
        <v>1564243383</v>
      </c>
      <c r="I136" s="5">
        <v>5241590569</v>
      </c>
      <c r="J136" s="5">
        <v>4363622618</v>
      </c>
      <c r="K136" s="5">
        <v>4399913642</v>
      </c>
      <c r="L136" s="5">
        <v>2676832616</v>
      </c>
      <c r="M136" s="5">
        <v>1083874523</v>
      </c>
      <c r="N136" s="5">
        <v>2692943812</v>
      </c>
      <c r="O136" s="5">
        <v>6940436799</v>
      </c>
      <c r="P136" s="5">
        <v>7688489551</v>
      </c>
      <c r="Q136" s="5">
        <v>11936938600</v>
      </c>
      <c r="R136" s="5">
        <v>2548201017</v>
      </c>
      <c r="S136" s="5">
        <v>3506247780</v>
      </c>
    </row>
    <row r="137" spans="2:21" ht="15.5" x14ac:dyDescent="0.35">
      <c r="C137" t="s">
        <v>453</v>
      </c>
      <c r="D137" s="5">
        <v>-10286597740</v>
      </c>
      <c r="E137" s="5">
        <v>-10497142266</v>
      </c>
      <c r="F137" s="5">
        <v>-13296397772</v>
      </c>
      <c r="G137" s="5">
        <v>-10642792872</v>
      </c>
      <c r="I137" s="5">
        <v>-45542652993</v>
      </c>
      <c r="J137" s="5">
        <v>-41950282519</v>
      </c>
      <c r="K137" s="5">
        <v>-46392861761</v>
      </c>
      <c r="L137" s="5">
        <v>-40471029356</v>
      </c>
      <c r="M137" s="5">
        <v>-41745819812</v>
      </c>
      <c r="N137" s="5">
        <v>-36545118178</v>
      </c>
      <c r="O137" s="5">
        <v>-49375902128</v>
      </c>
      <c r="P137" s="5">
        <v>-32839119440</v>
      </c>
      <c r="Q137" s="5">
        <v>-32022866095</v>
      </c>
      <c r="R137" s="5">
        <v>-29998241340</v>
      </c>
      <c r="S137" s="5">
        <v>-14700189285</v>
      </c>
      <c r="T137" s="5">
        <v>-10467674466</v>
      </c>
      <c r="U137" s="5">
        <v>-9674723390</v>
      </c>
    </row>
    <row r="138" spans="2:21" ht="15.5" x14ac:dyDescent="0.35">
      <c r="C138" t="s">
        <v>827</v>
      </c>
    </row>
    <row r="139" spans="2:21" ht="15.5" x14ac:dyDescent="0.35">
      <c r="C139" t="s">
        <v>165</v>
      </c>
      <c r="D139" s="5">
        <v>8975271580</v>
      </c>
      <c r="E139" s="5">
        <v>20542818223</v>
      </c>
      <c r="F139" s="5">
        <v>53149133194</v>
      </c>
      <c r="G139" s="5">
        <v>45142725801</v>
      </c>
      <c r="I139" s="5">
        <v>91166000309</v>
      </c>
      <c r="J139" s="5">
        <v>-5623831423</v>
      </c>
      <c r="K139" s="5">
        <v>-67475105360</v>
      </c>
      <c r="L139" s="5">
        <v>-27116433568</v>
      </c>
      <c r="M139" s="5">
        <v>115968461216</v>
      </c>
      <c r="N139" s="5">
        <v>5357205746</v>
      </c>
      <c r="O139" s="5">
        <v>1223766078</v>
      </c>
      <c r="P139" s="5">
        <v>110674969291</v>
      </c>
      <c r="Q139" s="5">
        <v>608451943359</v>
      </c>
      <c r="R139" s="5">
        <v>85256457879</v>
      </c>
      <c r="S139" s="5">
        <v>63095575794</v>
      </c>
      <c r="T139" s="5">
        <v>58043097137</v>
      </c>
      <c r="U139" s="5">
        <v>76655314324</v>
      </c>
    </row>
    <row r="140" spans="2:21" ht="15.5" x14ac:dyDescent="0.35">
      <c r="C140" t="s">
        <v>166</v>
      </c>
      <c r="D140" s="5">
        <v>-6970981003</v>
      </c>
      <c r="E140" s="5">
        <v>-7297544221</v>
      </c>
      <c r="F140" s="5">
        <v>-9996059090</v>
      </c>
      <c r="G140" s="5">
        <v>-1985377127</v>
      </c>
      <c r="I140" s="5">
        <v>-29237791342</v>
      </c>
      <c r="J140" s="5">
        <v>-31169479080</v>
      </c>
      <c r="K140" s="5">
        <v>-59128303097</v>
      </c>
      <c r="L140" s="5">
        <v>-21989261629</v>
      </c>
      <c r="M140" s="5">
        <v>-32800032852</v>
      </c>
      <c r="N140" s="5">
        <v>-15600296690</v>
      </c>
      <c r="O140" s="5">
        <v>-16184175721</v>
      </c>
      <c r="P140" s="5">
        <v>-67860421921</v>
      </c>
      <c r="Q140" s="5">
        <v>-325877025615</v>
      </c>
      <c r="R140" s="5">
        <v>-63731981893</v>
      </c>
      <c r="S140" s="5">
        <v>-148181818111</v>
      </c>
      <c r="T140" s="5">
        <v>-72696093836</v>
      </c>
      <c r="U140" s="5">
        <v>-41092502123</v>
      </c>
    </row>
    <row r="141" spans="2:21" ht="15.5" x14ac:dyDescent="0.35">
      <c r="C141" t="s">
        <v>607</v>
      </c>
      <c r="R141" s="5">
        <v>170269200</v>
      </c>
      <c r="T141" s="5">
        <v>-170269200</v>
      </c>
    </row>
    <row r="142" spans="2:21" ht="15.5" x14ac:dyDescent="0.35">
      <c r="C142" t="s">
        <v>372</v>
      </c>
      <c r="Q142" s="5">
        <v>-268000000000</v>
      </c>
    </row>
    <row r="143" spans="2:21" ht="15.5" x14ac:dyDescent="0.35">
      <c r="C143" t="s">
        <v>168</v>
      </c>
      <c r="D143" s="5">
        <v>-6970981003</v>
      </c>
      <c r="E143" s="5">
        <v>-7674321908</v>
      </c>
      <c r="F143" s="5">
        <v>-10397759116</v>
      </c>
      <c r="G143" s="5">
        <v>-2337402240</v>
      </c>
      <c r="I143" s="5">
        <v>-30378294168</v>
      </c>
      <c r="J143" s="5">
        <v>-32031936229</v>
      </c>
      <c r="K143" s="5">
        <v>-60037233137</v>
      </c>
      <c r="L143" s="5">
        <v>-24380310605</v>
      </c>
      <c r="M143" s="5">
        <v>-29982460125</v>
      </c>
      <c r="N143" s="5">
        <v>-16129337599</v>
      </c>
      <c r="O143" s="5">
        <v>-27684027584</v>
      </c>
      <c r="P143" s="5">
        <v>-46831317830</v>
      </c>
      <c r="Q143" s="5">
        <v>-58070648694</v>
      </c>
      <c r="R143" s="5">
        <v>-60872948074</v>
      </c>
      <c r="S143" s="5">
        <v>-151521831249</v>
      </c>
      <c r="T143" s="5">
        <v>-113489768262</v>
      </c>
      <c r="U143" s="5">
        <v>-41479485593</v>
      </c>
    </row>
    <row r="144" spans="2:21" ht="15.5" x14ac:dyDescent="0.35">
      <c r="C144" t="s">
        <v>126</v>
      </c>
    </row>
    <row r="145" spans="3:21" ht="15.5" x14ac:dyDescent="0.35">
      <c r="C145" t="s">
        <v>530</v>
      </c>
      <c r="J145" s="5">
        <v>-60000000</v>
      </c>
      <c r="O145" s="5">
        <v>-330407273</v>
      </c>
      <c r="P145" s="5">
        <v>-92754091</v>
      </c>
      <c r="Q145" s="5">
        <v>-46545455</v>
      </c>
      <c r="R145" s="5">
        <v>-3706132700</v>
      </c>
    </row>
    <row r="146" spans="3:21" ht="15.5" x14ac:dyDescent="0.35">
      <c r="C146" t="s">
        <v>2777</v>
      </c>
      <c r="S146" s="5">
        <v>3148194956</v>
      </c>
    </row>
    <row r="147" spans="3:21" ht="15.5" x14ac:dyDescent="0.35">
      <c r="C147" t="s">
        <v>747</v>
      </c>
      <c r="E147" s="5">
        <v>376777687</v>
      </c>
      <c r="F147" s="5">
        <v>401700026</v>
      </c>
      <c r="G147" s="5">
        <v>352025113</v>
      </c>
      <c r="I147" s="5">
        <v>1140502826</v>
      </c>
      <c r="J147" s="5">
        <v>922457149</v>
      </c>
      <c r="K147" s="5">
        <v>908930040</v>
      </c>
      <c r="L147" s="5">
        <v>2391048976</v>
      </c>
      <c r="M147" s="5">
        <v>107727273</v>
      </c>
      <c r="N147" s="5">
        <v>529040909</v>
      </c>
      <c r="O147" s="5">
        <v>36363636</v>
      </c>
      <c r="P147" s="5">
        <v>128000000</v>
      </c>
      <c r="Q147" s="5">
        <v>240168534</v>
      </c>
      <c r="R147" s="5">
        <v>676829681</v>
      </c>
      <c r="S147" s="5">
        <v>191818182</v>
      </c>
      <c r="T147" s="5">
        <v>40401552728</v>
      </c>
      <c r="U147" s="5">
        <v>40172727</v>
      </c>
    </row>
    <row r="148" spans="3:21" ht="15.5" x14ac:dyDescent="0.35">
      <c r="C148" t="s">
        <v>2791</v>
      </c>
      <c r="T148" s="5">
        <v>1466796215</v>
      </c>
      <c r="U148" s="5">
        <v>247610743</v>
      </c>
    </row>
    <row r="149" spans="3:21" ht="15.5" x14ac:dyDescent="0.35">
      <c r="C149" t="s">
        <v>2792</v>
      </c>
      <c r="T149" s="5">
        <v>-904405317</v>
      </c>
      <c r="U149" s="5">
        <v>99200000</v>
      </c>
    </row>
    <row r="150" spans="3:21" ht="15.5" x14ac:dyDescent="0.35">
      <c r="C150" t="s">
        <v>2793</v>
      </c>
      <c r="M150" s="5">
        <v>-2925300000</v>
      </c>
    </row>
    <row r="151" spans="3:21" ht="15.5" x14ac:dyDescent="0.35">
      <c r="C151" t="s">
        <v>2794</v>
      </c>
      <c r="O151" s="5">
        <v>-1500000000</v>
      </c>
      <c r="P151" s="5">
        <v>-21064350000</v>
      </c>
    </row>
    <row r="152" spans="3:21" ht="15.5" x14ac:dyDescent="0.35">
      <c r="C152" t="s">
        <v>2795</v>
      </c>
      <c r="O152" s="5">
        <v>13293895500</v>
      </c>
    </row>
    <row r="153" spans="3:21" ht="15.5" x14ac:dyDescent="0.35">
      <c r="C153" t="s">
        <v>2796</v>
      </c>
    </row>
    <row r="154" spans="3:21" ht="15.5" x14ac:dyDescent="0.35">
      <c r="C154" t="s">
        <v>186</v>
      </c>
      <c r="D154" s="5">
        <v>8975271580</v>
      </c>
      <c r="E154" s="5">
        <v>20542818223</v>
      </c>
      <c r="F154" s="5">
        <v>53149133194</v>
      </c>
      <c r="G154" s="5">
        <v>45142725801</v>
      </c>
      <c r="I154" s="5">
        <v>91166000309</v>
      </c>
      <c r="J154" s="5">
        <v>-5623831423</v>
      </c>
      <c r="K154" s="5">
        <v>-67475105360</v>
      </c>
      <c r="L154" s="5">
        <v>-27116433568</v>
      </c>
      <c r="M154" s="5">
        <v>115968461216</v>
      </c>
      <c r="N154" s="5">
        <v>5357205746</v>
      </c>
      <c r="O154" s="5">
        <v>1223766078</v>
      </c>
      <c r="P154" s="5">
        <v>110674969291</v>
      </c>
      <c r="Q154" s="5">
        <v>608451943359</v>
      </c>
      <c r="R154" s="5">
        <v>85256457879</v>
      </c>
      <c r="S154" s="5">
        <v>63095575794</v>
      </c>
      <c r="T154" s="5">
        <v>58043097137</v>
      </c>
      <c r="U154" s="5">
        <v>76655314324</v>
      </c>
    </row>
    <row r="155" spans="3:21" ht="15.5" x14ac:dyDescent="0.35">
      <c r="C155" t="s">
        <v>2797</v>
      </c>
      <c r="D155" s="5">
        <v>-784453023</v>
      </c>
      <c r="E155" s="5">
        <v>-486570661</v>
      </c>
      <c r="F155" s="5">
        <v>-867699202</v>
      </c>
      <c r="G155" s="5">
        <v>-2212449263</v>
      </c>
    </row>
    <row r="156" spans="3:21" ht="15.5" x14ac:dyDescent="0.35">
      <c r="C156" t="s">
        <v>899</v>
      </c>
      <c r="D156" s="5">
        <v>-61733047</v>
      </c>
      <c r="G156" s="5">
        <v>194831964</v>
      </c>
    </row>
    <row r="157" spans="3:21" ht="15.5" x14ac:dyDescent="0.35">
      <c r="C157" t="s">
        <v>2798</v>
      </c>
      <c r="M157" s="5">
        <v>1193100000</v>
      </c>
      <c r="Q157" s="5">
        <v>554835512489</v>
      </c>
      <c r="S157" s="5">
        <v>7350000000</v>
      </c>
      <c r="T157" s="5">
        <v>39322965000</v>
      </c>
      <c r="U157" s="5">
        <v>15177465000</v>
      </c>
    </row>
    <row r="158" spans="3:21" ht="15.5" x14ac:dyDescent="0.35">
      <c r="C158" t="s">
        <v>2799</v>
      </c>
      <c r="K158" s="5">
        <v>520107641</v>
      </c>
      <c r="N158" s="5">
        <v>9860000000</v>
      </c>
      <c r="Q158" s="5">
        <v>49178778680</v>
      </c>
    </row>
    <row r="159" spans="3:21" ht="15.5" x14ac:dyDescent="0.35">
      <c r="C159" t="s">
        <v>477</v>
      </c>
    </row>
    <row r="160" spans="3:21" ht="15.5" x14ac:dyDescent="0.35">
      <c r="C160" t="s">
        <v>2800</v>
      </c>
      <c r="E160" s="5">
        <v>5285000000</v>
      </c>
      <c r="G160" s="5">
        <v>-5285000000</v>
      </c>
    </row>
    <row r="161" spans="2:21" ht="15.5" x14ac:dyDescent="0.35">
      <c r="C161" t="s">
        <v>771</v>
      </c>
      <c r="E161" s="5">
        <v>101949877263</v>
      </c>
      <c r="I161" s="5">
        <v>101949877263</v>
      </c>
      <c r="J161" s="5">
        <v>-1692280934</v>
      </c>
      <c r="K161" s="5">
        <v>-42802879287</v>
      </c>
      <c r="L161" s="5">
        <v>-16021260773</v>
      </c>
      <c r="M161" s="5">
        <v>124186257499</v>
      </c>
      <c r="N161" s="5">
        <v>38903835819</v>
      </c>
      <c r="O161" s="5">
        <v>340783139576</v>
      </c>
    </row>
    <row r="162" spans="2:21" ht="15.5" x14ac:dyDescent="0.35">
      <c r="C162" t="s">
        <v>437</v>
      </c>
      <c r="N162" s="5">
        <v>-36140000000</v>
      </c>
      <c r="O162" s="5">
        <v>-335853281850</v>
      </c>
    </row>
    <row r="163" spans="2:21" ht="15.5" x14ac:dyDescent="0.35">
      <c r="C163" t="s">
        <v>2801</v>
      </c>
      <c r="E163" s="5">
        <v>-4769275645</v>
      </c>
      <c r="F163" s="5">
        <v>-4964874513</v>
      </c>
      <c r="G163" s="5">
        <v>4235273204</v>
      </c>
      <c r="I163" s="5">
        <v>-5498876954</v>
      </c>
      <c r="J163" s="5">
        <v>-3931550489</v>
      </c>
      <c r="K163" s="5">
        <v>-8367198426</v>
      </c>
      <c r="L163" s="5">
        <v>-4278754220</v>
      </c>
      <c r="M163" s="5">
        <v>-7334772423</v>
      </c>
      <c r="N163" s="5">
        <v>-7266630073</v>
      </c>
      <c r="O163" s="5">
        <v>-3706091648</v>
      </c>
      <c r="P163" s="5">
        <v>-1715271275</v>
      </c>
      <c r="Q163" s="5">
        <v>-1028592143</v>
      </c>
      <c r="R163" s="5">
        <v>-2754506230</v>
      </c>
      <c r="S163" s="5">
        <v>-1776754116</v>
      </c>
      <c r="T163" s="5">
        <v>-852842572</v>
      </c>
      <c r="U163" s="5">
        <v>-24293143938</v>
      </c>
    </row>
    <row r="164" spans="2:21" ht="15.5" x14ac:dyDescent="0.35">
      <c r="C164" t="s">
        <v>2802</v>
      </c>
      <c r="E164" s="5">
        <v>-5285000000</v>
      </c>
      <c r="I164" s="5">
        <v>-5285000000</v>
      </c>
    </row>
    <row r="165" spans="2:21" ht="15.5" x14ac:dyDescent="0.35">
      <c r="C165" t="s">
        <v>439</v>
      </c>
      <c r="K165" s="5">
        <v>-16825135288</v>
      </c>
      <c r="L165" s="5">
        <v>-6816418575</v>
      </c>
      <c r="M165" s="5">
        <v>-2076123860</v>
      </c>
      <c r="S165" s="5">
        <v>-10619674247</v>
      </c>
      <c r="T165" s="5">
        <v>-11137080227</v>
      </c>
    </row>
    <row r="166" spans="2:21" ht="15.5" x14ac:dyDescent="0.35">
      <c r="C166" t="s">
        <v>398</v>
      </c>
      <c r="D166" s="5">
        <v>27407910041</v>
      </c>
      <c r="E166" s="5">
        <v>54853330976</v>
      </c>
      <c r="F166" s="5">
        <v>-81606538577</v>
      </c>
      <c r="G166" s="5">
        <v>115952814207</v>
      </c>
      <c r="I166" s="5">
        <v>37405673897</v>
      </c>
      <c r="J166" s="5">
        <v>-7688102506</v>
      </c>
      <c r="K166" s="5">
        <v>10259655887</v>
      </c>
      <c r="L166" s="5">
        <v>53086185537</v>
      </c>
      <c r="M166" s="5">
        <v>39156000856</v>
      </c>
      <c r="N166" s="5">
        <v>9464394190</v>
      </c>
      <c r="O166" s="5">
        <v>-95855941402</v>
      </c>
      <c r="P166" s="5">
        <v>-12985843475</v>
      </c>
      <c r="Q166" s="5">
        <v>183912117840</v>
      </c>
      <c r="R166" s="5">
        <v>-12309759372</v>
      </c>
      <c r="S166" s="5">
        <v>-22616245835</v>
      </c>
      <c r="T166" s="5">
        <v>33689035291</v>
      </c>
      <c r="U166" s="5">
        <v>55030860272</v>
      </c>
    </row>
    <row r="167" spans="2:21" ht="15.5" x14ac:dyDescent="0.35">
      <c r="C167" t="s">
        <v>216</v>
      </c>
      <c r="D167" s="5">
        <v>332519684018</v>
      </c>
      <c r="I167" s="5">
        <v>287576994906</v>
      </c>
      <c r="J167" s="5">
        <v>289420624495</v>
      </c>
      <c r="K167" s="5">
        <v>282270231029</v>
      </c>
      <c r="L167" s="5">
        <v>216907258764</v>
      </c>
      <c r="M167" s="5">
        <v>176646721652</v>
      </c>
      <c r="N167" s="5">
        <v>170632054962</v>
      </c>
      <c r="O167" s="5">
        <v>268820928488</v>
      </c>
      <c r="P167" s="5">
        <v>278614714467</v>
      </c>
      <c r="Q167" s="5">
        <v>94527899602</v>
      </c>
      <c r="R167" s="5">
        <v>107598435920</v>
      </c>
      <c r="S167" s="5">
        <v>125050843516</v>
      </c>
      <c r="T167" s="5">
        <v>91980401088</v>
      </c>
      <c r="U167" s="5">
        <v>36949540816</v>
      </c>
    </row>
    <row r="168" spans="2:21" ht="15.5" x14ac:dyDescent="0.35">
      <c r="C168" t="s">
        <v>2803</v>
      </c>
    </row>
    <row r="169" spans="2:21" ht="15.5" x14ac:dyDescent="0.35">
      <c r="C169" t="s">
        <v>217</v>
      </c>
      <c r="D169" s="5">
        <v>2564591644</v>
      </c>
      <c r="E169" s="5">
        <v>3470903311</v>
      </c>
      <c r="F169" s="5">
        <v>3504040630</v>
      </c>
      <c r="G169" s="5">
        <v>-2781767212</v>
      </c>
      <c r="I169" s="5">
        <v>7537015215</v>
      </c>
      <c r="J169" s="5">
        <v>5844472917</v>
      </c>
      <c r="K169" s="5">
        <v>-3109262421</v>
      </c>
      <c r="L169" s="5">
        <v>12276786728</v>
      </c>
      <c r="M169" s="5">
        <v>1104536256</v>
      </c>
      <c r="N169" s="5">
        <v>909643078</v>
      </c>
      <c r="O169" s="5">
        <v>-2332932124</v>
      </c>
      <c r="P169" s="5">
        <v>3192057496</v>
      </c>
      <c r="Q169" s="5">
        <v>174697025</v>
      </c>
      <c r="R169" s="5">
        <v>-760776946</v>
      </c>
      <c r="S169" s="5">
        <v>5163838239</v>
      </c>
      <c r="T169" s="5">
        <v>-618592863</v>
      </c>
    </row>
    <row r="170" spans="2:21" ht="15.5" x14ac:dyDescent="0.35">
      <c r="C170" t="s">
        <v>2804</v>
      </c>
      <c r="N170" s="5">
        <v>-4359370578</v>
      </c>
    </row>
    <row r="171" spans="2:21" ht="15.5" x14ac:dyDescent="0.35">
      <c r="C171" t="s">
        <v>220</v>
      </c>
      <c r="D171" s="5">
        <v>362492185703</v>
      </c>
      <c r="E171" s="5">
        <v>58324234287</v>
      </c>
      <c r="F171" s="5">
        <v>-78102497947</v>
      </c>
      <c r="G171" s="5">
        <v>113171046995</v>
      </c>
      <c r="I171" s="5">
        <v>332519684018</v>
      </c>
      <c r="J171" s="5">
        <v>287576994906</v>
      </c>
      <c r="K171" s="5">
        <v>289420624495</v>
      </c>
      <c r="L171" s="5">
        <v>282270231029</v>
      </c>
      <c r="M171" s="5">
        <v>216907258764</v>
      </c>
      <c r="N171" s="5">
        <v>176646721652</v>
      </c>
      <c r="O171" s="5">
        <v>170632054962</v>
      </c>
      <c r="P171" s="5">
        <v>268820928488</v>
      </c>
      <c r="Q171" s="5">
        <v>278614714467</v>
      </c>
      <c r="R171" s="5">
        <v>94527899602</v>
      </c>
      <c r="S171" s="5">
        <v>107598435920</v>
      </c>
      <c r="T171" s="5">
        <v>125050843516</v>
      </c>
      <c r="U171" s="5">
        <v>91980401088</v>
      </c>
    </row>
    <row r="173" spans="2:21" ht="15.5" x14ac:dyDescent="0.35">
      <c r="B173" t="s">
        <v>221</v>
      </c>
      <c r="C173" t="s">
        <v>11</v>
      </c>
      <c r="D173" s="5">
        <v>1730000000</v>
      </c>
      <c r="E173" s="5">
        <v>1730000000</v>
      </c>
      <c r="F173" s="5">
        <v>1730000000</v>
      </c>
      <c r="G173" s="5">
        <v>1730000000</v>
      </c>
      <c r="I173" s="5">
        <v>1730000000</v>
      </c>
      <c r="J173" s="5">
        <v>1730000000</v>
      </c>
      <c r="K173" s="5">
        <v>1730000000</v>
      </c>
      <c r="L173" s="5">
        <v>1730000000</v>
      </c>
      <c r="M173" s="5">
        <v>1730000000</v>
      </c>
      <c r="N173" s="5">
        <v>1730000000</v>
      </c>
      <c r="O173" s="5">
        <v>1730000000</v>
      </c>
      <c r="P173" s="5">
        <v>1730000000</v>
      </c>
      <c r="Q173" s="5">
        <v>1730000000</v>
      </c>
      <c r="R173" s="5">
        <v>940000000</v>
      </c>
      <c r="S173" s="5">
        <v>940000000</v>
      </c>
      <c r="T173" s="5">
        <v>940000000</v>
      </c>
      <c r="U173" s="5">
        <v>870000000</v>
      </c>
    </row>
    <row r="174" spans="2:21" ht="15.5" x14ac:dyDescent="0.35">
      <c r="C174" t="s">
        <v>222</v>
      </c>
      <c r="D174" s="6">
        <v>28.33</v>
      </c>
      <c r="E174" s="6">
        <v>8.7200000000000006</v>
      </c>
      <c r="F174" s="6">
        <v>19.190000000000001</v>
      </c>
      <c r="G174" s="6">
        <v>10.76</v>
      </c>
    </row>
    <row r="175" spans="2:21" ht="15.5" x14ac:dyDescent="0.35">
      <c r="C175" t="s">
        <v>223</v>
      </c>
      <c r="D175" s="6">
        <v>24.36</v>
      </c>
      <c r="E175" s="6">
        <v>69.38</v>
      </c>
      <c r="F175" s="6">
        <v>28.66</v>
      </c>
      <c r="G175" s="6">
        <v>33.090000000000003</v>
      </c>
    </row>
    <row r="176" spans="2:21" ht="15.5" x14ac:dyDescent="0.35">
      <c r="C176" t="s">
        <v>72</v>
      </c>
      <c r="D176" s="6">
        <v>1.19</v>
      </c>
      <c r="E176" s="6">
        <v>1.24</v>
      </c>
      <c r="F176" s="6">
        <v>1.1000000000000001</v>
      </c>
      <c r="G176" s="6">
        <v>0.95</v>
      </c>
    </row>
    <row r="177" spans="3:7" ht="15.5" x14ac:dyDescent="0.35">
      <c r="C177" t="s">
        <v>224</v>
      </c>
      <c r="D177" s="5">
        <v>86920000000</v>
      </c>
      <c r="E177" s="5">
        <v>41080000000</v>
      </c>
      <c r="F177" s="5">
        <v>57440000000</v>
      </c>
      <c r="G177" s="5">
        <v>55560000000</v>
      </c>
    </row>
    <row r="178" spans="3:7" ht="15.5" x14ac:dyDescent="0.35">
      <c r="C178" t="s">
        <v>225</v>
      </c>
      <c r="D178" s="6">
        <v>2.2700000000000001E-2</v>
      </c>
      <c r="E178" s="6">
        <v>6.5000000000000006E-3</v>
      </c>
      <c r="F178" s="6">
        <v>1.5800000000000002E-2</v>
      </c>
      <c r="G178" s="6">
        <v>9.7999999999999997E-3</v>
      </c>
    </row>
    <row r="179" spans="3:7" ht="15.5" x14ac:dyDescent="0.35">
      <c r="C179" t="s">
        <v>226</v>
      </c>
      <c r="D179" s="6">
        <v>4.6799999999999994E-2</v>
      </c>
      <c r="E179" s="6">
        <v>1.5100000000000001E-2</v>
      </c>
      <c r="F179" s="6">
        <v>3.3700000000000001E-2</v>
      </c>
      <c r="G179" s="6">
        <v>1.9599999999999999E-2</v>
      </c>
    </row>
    <row r="180" spans="3:7" ht="15.5" x14ac:dyDescent="0.35">
      <c r="C180" t="s">
        <v>227</v>
      </c>
      <c r="D180" s="6">
        <v>6.5599999999999992E-2</v>
      </c>
      <c r="E180" s="6">
        <v>2.6699999999999998E-2</v>
      </c>
      <c r="F180" s="6">
        <v>4.3200000000000002E-2</v>
      </c>
      <c r="G180" s="6">
        <v>4.3799999999999999E-2</v>
      </c>
    </row>
    <row r="181" spans="3:7" ht="15.5" x14ac:dyDescent="0.35">
      <c r="C181" t="s">
        <v>228</v>
      </c>
      <c r="D181" s="6">
        <v>6.37</v>
      </c>
      <c r="E181" s="6">
        <v>2.88</v>
      </c>
      <c r="F181" s="6">
        <v>4.3099999999999996</v>
      </c>
      <c r="G181" s="6">
        <v>4.1100000000000003</v>
      </c>
    </row>
    <row r="182" spans="3:7" ht="15.5" x14ac:dyDescent="0.35">
      <c r="C182" t="s">
        <v>229</v>
      </c>
      <c r="D182" s="5">
        <v>1107000000000</v>
      </c>
      <c r="E182" s="5">
        <v>1056000000000</v>
      </c>
      <c r="F182" s="5">
        <v>1043000000000</v>
      </c>
      <c r="G182" s="5">
        <v>1006000000000</v>
      </c>
    </row>
    <row r="183" spans="3:7" ht="15.5" x14ac:dyDescent="0.35">
      <c r="C183" t="s">
        <v>230</v>
      </c>
      <c r="D183" s="6">
        <v>1.1399999999999999</v>
      </c>
      <c r="E183" s="6">
        <v>1.05</v>
      </c>
      <c r="F183" s="6">
        <v>0.97</v>
      </c>
      <c r="G183" s="6">
        <v>0.65</v>
      </c>
    </row>
    <row r="184" spans="3:7" ht="15.5" x14ac:dyDescent="0.35">
      <c r="C184" t="s">
        <v>231</v>
      </c>
      <c r="D184" s="6">
        <v>605.28</v>
      </c>
      <c r="E184" s="6">
        <v>576.42999999999995</v>
      </c>
      <c r="F184" s="6">
        <v>568.95000000000005</v>
      </c>
      <c r="G184" s="6">
        <v>548.21</v>
      </c>
    </row>
    <row r="185" spans="3:7" ht="15.5" x14ac:dyDescent="0.35">
      <c r="C185" t="s">
        <v>232</v>
      </c>
      <c r="D185" s="6">
        <v>1.42</v>
      </c>
      <c r="E185" s="6">
        <v>1.33</v>
      </c>
      <c r="F185" s="6">
        <v>1.25</v>
      </c>
      <c r="G185" s="6">
        <v>0.85</v>
      </c>
    </row>
    <row r="186" spans="3:7" ht="15.5" x14ac:dyDescent="0.35">
      <c r="C186" t="s">
        <v>233</v>
      </c>
      <c r="D186" s="6">
        <v>487.18</v>
      </c>
      <c r="E186" s="6">
        <v>455.68</v>
      </c>
      <c r="F186" s="6">
        <v>440.2</v>
      </c>
      <c r="G186" s="6">
        <v>418.61</v>
      </c>
    </row>
    <row r="187" spans="3:7" ht="15.5" x14ac:dyDescent="0.35">
      <c r="C187" t="s">
        <v>234</v>
      </c>
      <c r="D187" s="5">
        <v>646000000000</v>
      </c>
      <c r="E187" s="5">
        <v>639000000000</v>
      </c>
      <c r="F187" s="5">
        <v>614000000000</v>
      </c>
      <c r="G187" s="5">
        <v>552000000000</v>
      </c>
    </row>
    <row r="188" spans="3:7" ht="15.5" x14ac:dyDescent="0.35">
      <c r="C188" t="s">
        <v>235</v>
      </c>
      <c r="D188" s="5">
        <v>14000000000</v>
      </c>
      <c r="E188" s="5">
        <v>15000000000</v>
      </c>
      <c r="F188" s="5">
        <v>18000000000</v>
      </c>
      <c r="G188" s="5">
        <v>19000000000</v>
      </c>
    </row>
    <row r="189" spans="3:7" ht="15.5" x14ac:dyDescent="0.35">
      <c r="C189" t="s">
        <v>236</v>
      </c>
      <c r="D189" s="5">
        <v>1047000000000</v>
      </c>
      <c r="E189" s="5">
        <v>997000000000</v>
      </c>
      <c r="F189" s="5">
        <v>984000000000</v>
      </c>
      <c r="G189" s="5">
        <v>948000000000</v>
      </c>
    </row>
    <row r="190" spans="3:7" ht="15.5" x14ac:dyDescent="0.35">
      <c r="C190" t="s">
        <v>23</v>
      </c>
      <c r="D190" s="5">
        <v>660000000000</v>
      </c>
      <c r="E190" s="5">
        <v>654000000000</v>
      </c>
      <c r="F190" s="5">
        <v>631000000000</v>
      </c>
      <c r="G190" s="5">
        <v>571000000000</v>
      </c>
    </row>
    <row r="191" spans="3:7" ht="15.5" x14ac:dyDescent="0.35">
      <c r="C191" t="s">
        <v>20</v>
      </c>
      <c r="D191" s="5">
        <v>298000000000</v>
      </c>
      <c r="E191" s="5">
        <v>322000000000</v>
      </c>
      <c r="F191" s="5">
        <v>357000000000</v>
      </c>
      <c r="G191" s="5">
        <v>219000000000</v>
      </c>
    </row>
    <row r="192" spans="3:7" ht="15.5" x14ac:dyDescent="0.35">
      <c r="C192" t="s">
        <v>237</v>
      </c>
      <c r="D192" s="5">
        <v>484000000000</v>
      </c>
      <c r="E192" s="5">
        <v>412000000000</v>
      </c>
      <c r="F192" s="5">
        <v>378000000000</v>
      </c>
      <c r="G192" s="5">
        <v>342000000000</v>
      </c>
    </row>
    <row r="193" spans="3:21" ht="15.5" x14ac:dyDescent="0.35">
      <c r="C193" t="s">
        <v>238</v>
      </c>
      <c r="D193" s="5">
        <v>25000000000</v>
      </c>
      <c r="E193" s="5">
        <v>42000000000</v>
      </c>
      <c r="F193" s="5">
        <v>-125000000000</v>
      </c>
      <c r="G193" s="5">
        <v>73000000000</v>
      </c>
    </row>
    <row r="194" spans="3:21" ht="15.5" x14ac:dyDescent="0.35">
      <c r="C194" t="s">
        <v>239</v>
      </c>
      <c r="D194" s="5">
        <v>-7000000000</v>
      </c>
      <c r="E194" s="5">
        <v>-8000000000</v>
      </c>
      <c r="F194" s="5">
        <v>-10000000000</v>
      </c>
      <c r="G194" s="5">
        <v>-2000000000</v>
      </c>
    </row>
    <row r="195" spans="3:21" ht="15.5" x14ac:dyDescent="0.35">
      <c r="C195" t="s">
        <v>12</v>
      </c>
      <c r="D195" s="5">
        <v>18000000000</v>
      </c>
      <c r="E195" s="5">
        <v>34000000000</v>
      </c>
      <c r="F195" s="5">
        <v>-135000000000</v>
      </c>
      <c r="G195" s="5">
        <v>70000000000</v>
      </c>
    </row>
    <row r="196" spans="3:21" ht="15.5" x14ac:dyDescent="0.35">
      <c r="C196" t="s">
        <v>15</v>
      </c>
      <c r="D196" s="6">
        <v>10.65</v>
      </c>
      <c r="E196" s="6">
        <v>19.61</v>
      </c>
      <c r="F196" s="6">
        <v>-78.12</v>
      </c>
      <c r="G196" s="6">
        <v>40.72</v>
      </c>
    </row>
    <row r="197" spans="3:21" ht="15.5" x14ac:dyDescent="0.35">
      <c r="C197" t="s">
        <v>57</v>
      </c>
      <c r="I197" s="6">
        <v>40.200000000000003</v>
      </c>
      <c r="J197" s="6">
        <v>-43.48</v>
      </c>
      <c r="K197" s="6">
        <v>0.86</v>
      </c>
      <c r="L197" s="6">
        <v>49.84</v>
      </c>
      <c r="M197" s="6">
        <v>17.09</v>
      </c>
      <c r="N197" s="6">
        <v>5.99</v>
      </c>
      <c r="O197" s="6">
        <v>2.4300000000000002</v>
      </c>
      <c r="P197" s="6">
        <v>8.01</v>
      </c>
      <c r="Q197" s="6">
        <v>15.4</v>
      </c>
      <c r="R197" s="6">
        <v>30.43</v>
      </c>
      <c r="S197" s="6">
        <v>44.48</v>
      </c>
      <c r="T197" s="6">
        <v>80.23</v>
      </c>
      <c r="U197" s="6">
        <v>67.83</v>
      </c>
    </row>
    <row r="198" spans="3:21" ht="15.5" x14ac:dyDescent="0.35">
      <c r="C198" t="s">
        <v>71</v>
      </c>
      <c r="I198" s="6">
        <v>15.05</v>
      </c>
      <c r="J198" s="6">
        <v>-10.44</v>
      </c>
      <c r="K198" s="6">
        <v>365.12</v>
      </c>
      <c r="L198" s="6">
        <v>7.58</v>
      </c>
      <c r="M198" s="6">
        <v>21.06</v>
      </c>
      <c r="N198" s="6">
        <v>54.09</v>
      </c>
      <c r="O198" s="6">
        <v>168.72</v>
      </c>
      <c r="P198" s="6">
        <v>86.77</v>
      </c>
      <c r="Q198" s="6">
        <v>46.43</v>
      </c>
      <c r="R198" s="6">
        <v>21.03</v>
      </c>
      <c r="S198" s="6">
        <v>21.25</v>
      </c>
      <c r="T198" s="6">
        <v>12.09</v>
      </c>
      <c r="U198" s="6">
        <v>7.08</v>
      </c>
    </row>
    <row r="199" spans="3:21" ht="15.5" x14ac:dyDescent="0.35">
      <c r="C199" t="s">
        <v>74</v>
      </c>
      <c r="I199" s="6">
        <v>0.35</v>
      </c>
      <c r="J199" s="6">
        <v>0.35</v>
      </c>
      <c r="K199" s="6">
        <v>0.19</v>
      </c>
      <c r="L199" s="6">
        <v>0.17</v>
      </c>
      <c r="M199" s="6">
        <v>0.16</v>
      </c>
      <c r="N199" s="6">
        <v>0.18</v>
      </c>
      <c r="O199" s="6">
        <v>0.34</v>
      </c>
      <c r="P199" s="6">
        <v>0.61</v>
      </c>
      <c r="Q199" s="6">
        <v>0.67</v>
      </c>
      <c r="R199" s="6">
        <v>0.4</v>
      </c>
      <c r="S199" s="6">
        <v>0.65</v>
      </c>
      <c r="T199" s="6">
        <v>0.61</v>
      </c>
      <c r="U199" s="6">
        <v>0.32</v>
      </c>
    </row>
    <row r="200" spans="3:21" ht="15.5" x14ac:dyDescent="0.35">
      <c r="C200" t="s">
        <v>240</v>
      </c>
      <c r="I200" s="5">
        <v>159150000000</v>
      </c>
      <c r="J200" s="5">
        <v>-18900000000</v>
      </c>
      <c r="K200" s="5">
        <v>118360000000</v>
      </c>
      <c r="L200" s="5">
        <v>174930000000</v>
      </c>
      <c r="M200" s="5">
        <v>128310000000</v>
      </c>
      <c r="N200" s="5">
        <v>106120000000</v>
      </c>
      <c r="O200" s="5">
        <v>91660000000</v>
      </c>
      <c r="P200" s="5">
        <v>81010000000</v>
      </c>
    </row>
    <row r="201" spans="3:21" ht="15.5" x14ac:dyDescent="0.35">
      <c r="C201" t="s">
        <v>241</v>
      </c>
      <c r="I201" s="6">
        <v>2.9900000000000003E-2</v>
      </c>
      <c r="J201" s="6">
        <v>-4.0899999999999999E-2</v>
      </c>
      <c r="K201" s="6">
        <v>8.0000000000000004E-4</v>
      </c>
      <c r="L201" s="6">
        <v>4.2199999999999994E-2</v>
      </c>
      <c r="M201" s="6">
        <v>1.4999999999999999E-2</v>
      </c>
      <c r="N201" s="6">
        <v>5.7999999999999996E-3</v>
      </c>
      <c r="O201" s="6">
        <v>2.3E-3</v>
      </c>
      <c r="P201" s="6">
        <v>7.8000000000000005E-3</v>
      </c>
      <c r="Q201" s="6">
        <v>1.6399999999999998E-2</v>
      </c>
      <c r="R201" s="6">
        <v>2.8500000000000001E-2</v>
      </c>
      <c r="S201" s="6">
        <v>5.45E-2</v>
      </c>
      <c r="T201" s="6">
        <v>0.1157</v>
      </c>
      <c r="U201" s="6">
        <v>0.11800000000000001</v>
      </c>
    </row>
    <row r="202" spans="3:21" ht="15.5" x14ac:dyDescent="0.35">
      <c r="C202" t="s">
        <v>242</v>
      </c>
      <c r="I202" s="6">
        <v>6.9699999999999998E-2</v>
      </c>
      <c r="J202" s="6">
        <v>-8.1199999999999994E-2</v>
      </c>
      <c r="K202" s="6">
        <v>1.5E-3</v>
      </c>
      <c r="L202" s="6">
        <v>8.5600000000000009E-2</v>
      </c>
      <c r="M202" s="6">
        <v>3.1899999999999998E-2</v>
      </c>
      <c r="N202" s="6">
        <v>1.15E-2</v>
      </c>
      <c r="O202" s="6">
        <v>4.6999999999999993E-3</v>
      </c>
      <c r="P202" s="6">
        <v>1.5600000000000001E-2</v>
      </c>
      <c r="Q202" s="6">
        <v>3.0699999999999998E-2</v>
      </c>
      <c r="R202" s="6">
        <v>9.1700000000000004E-2</v>
      </c>
      <c r="S202" s="6">
        <v>0.14829999999999999</v>
      </c>
      <c r="T202" s="6">
        <v>0.28920000000000001</v>
      </c>
      <c r="U202" s="6">
        <v>0.34749999999999998</v>
      </c>
    </row>
    <row r="203" spans="3:21" ht="15.5" x14ac:dyDescent="0.35">
      <c r="C203" t="s">
        <v>243</v>
      </c>
      <c r="I203" s="6">
        <v>0.10949999999999999</v>
      </c>
      <c r="J203" s="6">
        <v>-4.9599999999999998E-2</v>
      </c>
      <c r="K203" s="6">
        <v>6.4500000000000002E-2</v>
      </c>
      <c r="L203" s="6">
        <v>0.11849999999999999</v>
      </c>
      <c r="M203" s="6">
        <v>8.2699999999999996E-2</v>
      </c>
      <c r="N203" s="6">
        <v>6.1500000000000006E-2</v>
      </c>
      <c r="O203" s="6">
        <v>4.36E-2</v>
      </c>
      <c r="P203" s="6">
        <v>3.9399999999999998E-2</v>
      </c>
      <c r="Q203" s="6">
        <v>3.5799999999999998E-2</v>
      </c>
      <c r="R203" s="6">
        <v>0.11609999999999999</v>
      </c>
      <c r="S203" s="6">
        <v>0.13449999999999998</v>
      </c>
      <c r="T203" s="6">
        <v>0.26899999999999996</v>
      </c>
      <c r="U203" s="6">
        <v>0.56850000000000001</v>
      </c>
    </row>
    <row r="204" spans="3:21" ht="15.5" x14ac:dyDescent="0.35">
      <c r="C204" t="s">
        <v>244</v>
      </c>
      <c r="I204" s="6">
        <v>2.7</v>
      </c>
      <c r="J204" s="6">
        <v>-1.33</v>
      </c>
      <c r="K204" s="6">
        <v>1.61</v>
      </c>
      <c r="L204" s="6">
        <v>3.3</v>
      </c>
      <c r="M204" s="6">
        <v>2.13</v>
      </c>
      <c r="N204" s="6">
        <v>1.87</v>
      </c>
      <c r="O204" s="6">
        <v>1.02</v>
      </c>
      <c r="P204" s="6">
        <v>1.36</v>
      </c>
      <c r="Q204" s="6">
        <v>0.92</v>
      </c>
      <c r="R204" s="6">
        <v>1.95</v>
      </c>
      <c r="S204" s="6">
        <v>4.01</v>
      </c>
      <c r="T204" s="6">
        <v>7.33</v>
      </c>
      <c r="U204" s="6">
        <v>7.2</v>
      </c>
    </row>
    <row r="205" spans="3:21" ht="15.5" x14ac:dyDescent="0.35">
      <c r="C205" t="s">
        <v>68</v>
      </c>
      <c r="I205" s="6">
        <v>1.05</v>
      </c>
      <c r="J205" s="6">
        <v>0.85</v>
      </c>
      <c r="K205" s="6">
        <v>0.54</v>
      </c>
      <c r="L205" s="6">
        <v>0.65</v>
      </c>
      <c r="M205" s="6">
        <v>0.67</v>
      </c>
      <c r="N205" s="6">
        <v>0.62</v>
      </c>
      <c r="O205" s="6">
        <v>0.79</v>
      </c>
      <c r="P205" s="6">
        <v>1.35</v>
      </c>
      <c r="Q205" s="6">
        <v>1.43</v>
      </c>
      <c r="R205" s="6">
        <v>1.93</v>
      </c>
      <c r="S205" s="6">
        <v>3.15</v>
      </c>
      <c r="T205" s="6">
        <v>3.5</v>
      </c>
      <c r="U205" s="6">
        <v>2.46</v>
      </c>
    </row>
    <row r="206" spans="3:21" ht="15.5" x14ac:dyDescent="0.35">
      <c r="C206" t="s">
        <v>65</v>
      </c>
      <c r="I206" s="6">
        <v>576.42999999999995</v>
      </c>
      <c r="J206" s="6">
        <v>535.15</v>
      </c>
      <c r="K206" s="6">
        <v>576.97</v>
      </c>
      <c r="L206" s="6">
        <v>582.49</v>
      </c>
      <c r="M206" s="6">
        <v>535.6</v>
      </c>
      <c r="N206" s="6">
        <v>519.41</v>
      </c>
      <c r="O206" s="6">
        <v>516.76</v>
      </c>
      <c r="P206" s="6">
        <v>514.37</v>
      </c>
      <c r="Q206" s="6">
        <v>501.39</v>
      </c>
      <c r="R206" s="6">
        <v>331.8</v>
      </c>
      <c r="S206" s="6">
        <v>299.95999999999998</v>
      </c>
      <c r="T206" s="6">
        <v>277.42</v>
      </c>
      <c r="U206" s="6">
        <v>195.21</v>
      </c>
    </row>
    <row r="207" spans="3:21" ht="15.5" x14ac:dyDescent="0.35">
      <c r="C207" t="s">
        <v>245</v>
      </c>
      <c r="I207" s="6">
        <v>1.33</v>
      </c>
      <c r="J207" s="6">
        <v>1.1200000000000001</v>
      </c>
      <c r="K207" s="6">
        <v>0.71</v>
      </c>
      <c r="L207" s="6">
        <v>0.85</v>
      </c>
      <c r="M207" s="6">
        <v>0.91</v>
      </c>
      <c r="N207" s="6">
        <v>0.86</v>
      </c>
      <c r="O207" s="6">
        <v>1.0900000000000001</v>
      </c>
      <c r="P207" s="6">
        <v>1.87</v>
      </c>
      <c r="Q207" s="6">
        <v>1.99</v>
      </c>
      <c r="R207" s="6">
        <v>1.95</v>
      </c>
      <c r="S207" s="6">
        <v>3.15</v>
      </c>
      <c r="T207" s="6">
        <v>3.5</v>
      </c>
      <c r="U207" s="6">
        <v>2.46</v>
      </c>
    </row>
    <row r="208" spans="3:21" ht="15.5" x14ac:dyDescent="0.35">
      <c r="C208" t="s">
        <v>246</v>
      </c>
      <c r="I208" s="6">
        <v>455.68</v>
      </c>
      <c r="J208" s="6">
        <v>403.84</v>
      </c>
      <c r="K208" s="6">
        <v>442.28</v>
      </c>
      <c r="L208" s="6">
        <v>444.39</v>
      </c>
      <c r="M208" s="6">
        <v>394.07</v>
      </c>
      <c r="N208" s="6">
        <v>377.5</v>
      </c>
      <c r="O208" s="6">
        <v>374.8</v>
      </c>
      <c r="P208" s="6">
        <v>372.03</v>
      </c>
      <c r="Q208" s="6">
        <v>358.55</v>
      </c>
      <c r="R208" s="6">
        <v>328.84</v>
      </c>
      <c r="S208" s="6">
        <v>299.95999999999998</v>
      </c>
      <c r="T208" s="6">
        <v>277.42</v>
      </c>
      <c r="U208" s="6">
        <v>195.21</v>
      </c>
    </row>
    <row r="209" spans="2:21" ht="15.5" x14ac:dyDescent="0.35">
      <c r="C209" t="s">
        <v>247</v>
      </c>
      <c r="I209" s="5">
        <v>639000000000</v>
      </c>
      <c r="J209" s="5">
        <v>535000000000</v>
      </c>
      <c r="K209" s="5">
        <v>541000000000</v>
      </c>
      <c r="L209" s="5">
        <v>592000000000</v>
      </c>
      <c r="M209" s="5">
        <v>608000000000</v>
      </c>
      <c r="N209" s="5">
        <v>480000000000</v>
      </c>
      <c r="O209" s="5">
        <v>469000000000</v>
      </c>
      <c r="P209" s="5">
        <v>153000000000</v>
      </c>
      <c r="Q209" s="5">
        <v>27000000000</v>
      </c>
      <c r="R209" s="5">
        <v>14000000000</v>
      </c>
      <c r="S209" s="5">
        <v>24000000000</v>
      </c>
      <c r="T209" s="5">
        <v>13000000000</v>
      </c>
      <c r="U209" s="5">
        <v>161000000000</v>
      </c>
    </row>
    <row r="210" spans="2:21" ht="15.5" x14ac:dyDescent="0.35">
      <c r="C210" t="s">
        <v>248</v>
      </c>
      <c r="I210" s="5">
        <v>15000000000</v>
      </c>
      <c r="J210" s="5">
        <v>20000000000</v>
      </c>
      <c r="K210" s="5">
        <v>12000000000</v>
      </c>
      <c r="L210" s="5">
        <v>15000000000</v>
      </c>
      <c r="M210" s="5">
        <v>26000000000</v>
      </c>
      <c r="N210" s="5">
        <v>25000000000</v>
      </c>
      <c r="O210" s="5">
        <v>39000000000</v>
      </c>
      <c r="P210" s="5">
        <v>42000000000</v>
      </c>
      <c r="Q210" s="5">
        <v>17000000000</v>
      </c>
      <c r="R210" s="5">
        <v>1000000000</v>
      </c>
      <c r="S210" s="5">
        <v>1000000000</v>
      </c>
      <c r="T210" s="5">
        <v>0</v>
      </c>
      <c r="U210" s="5">
        <v>1000000000</v>
      </c>
    </row>
    <row r="211" spans="2:21" ht="15.5" x14ac:dyDescent="0.35">
      <c r="C211" t="s">
        <v>25</v>
      </c>
      <c r="I211" s="5">
        <v>654000000000</v>
      </c>
      <c r="J211" s="5">
        <v>555000000000</v>
      </c>
      <c r="K211" s="5">
        <v>553000000000</v>
      </c>
      <c r="L211" s="5">
        <v>608000000000</v>
      </c>
      <c r="M211" s="5">
        <v>634000000000</v>
      </c>
      <c r="N211" s="5">
        <v>505000000000</v>
      </c>
      <c r="O211" s="5">
        <v>508000000000</v>
      </c>
      <c r="P211" s="5">
        <v>195000000000</v>
      </c>
      <c r="Q211" s="5">
        <v>44000000000</v>
      </c>
      <c r="R211" s="5">
        <v>15000000000</v>
      </c>
      <c r="S211" s="5">
        <v>26000000000</v>
      </c>
      <c r="T211" s="5">
        <v>13000000000</v>
      </c>
      <c r="U211" s="5">
        <v>162000000000</v>
      </c>
    </row>
    <row r="212" spans="2:21" ht="15.5" x14ac:dyDescent="0.35">
      <c r="C212" t="s">
        <v>22</v>
      </c>
      <c r="I212" s="5">
        <v>322000000000</v>
      </c>
      <c r="J212" s="5">
        <v>268000000000</v>
      </c>
      <c r="K212" s="5">
        <v>263000000000</v>
      </c>
      <c r="L212" s="5">
        <v>325000000000</v>
      </c>
      <c r="M212" s="5">
        <v>417000000000</v>
      </c>
      <c r="N212" s="5">
        <v>328000000000</v>
      </c>
      <c r="O212" s="5">
        <v>338000000000</v>
      </c>
      <c r="P212" s="5">
        <v>-74000000000</v>
      </c>
      <c r="Q212" s="5">
        <v>-235000000000</v>
      </c>
      <c r="R212" s="5">
        <v>-79000000000</v>
      </c>
      <c r="S212" s="5">
        <v>-82000000000</v>
      </c>
      <c r="T212" s="5">
        <v>-112000000000</v>
      </c>
      <c r="U212" s="5">
        <v>70000000000</v>
      </c>
    </row>
    <row r="213" spans="2:21" ht="15.5" x14ac:dyDescent="0.35">
      <c r="C213" t="s">
        <v>249</v>
      </c>
      <c r="I213" s="5">
        <v>412000000000</v>
      </c>
      <c r="J213" s="5">
        <v>315000000000</v>
      </c>
      <c r="K213" s="5">
        <v>388000000000</v>
      </c>
      <c r="L213" s="5">
        <v>387000000000</v>
      </c>
      <c r="M213" s="5">
        <v>275000000000</v>
      </c>
      <c r="N213" s="5">
        <v>253000000000</v>
      </c>
      <c r="O213" s="5">
        <v>221000000000</v>
      </c>
      <c r="P213" s="5">
        <v>236000000000</v>
      </c>
      <c r="Q213" s="5">
        <v>325000000000</v>
      </c>
      <c r="R213" s="5">
        <v>50000000000</v>
      </c>
      <c r="S213" s="5">
        <v>43000000000</v>
      </c>
      <c r="T213" s="5">
        <v>123000000000</v>
      </c>
      <c r="U213" s="5">
        <v>67000000000</v>
      </c>
    </row>
    <row r="214" spans="2:21" ht="15.5" x14ac:dyDescent="0.35">
      <c r="C214" t="s">
        <v>250</v>
      </c>
      <c r="I214" s="5">
        <v>-25000000000</v>
      </c>
      <c r="J214" s="5">
        <v>29000000000</v>
      </c>
      <c r="K214" s="5">
        <v>137000000000</v>
      </c>
      <c r="L214" s="5">
        <v>102000000000</v>
      </c>
      <c r="M214" s="5">
        <v>-44000000000</v>
      </c>
      <c r="N214" s="5">
        <v>20000000000</v>
      </c>
      <c r="O214" s="5">
        <v>-81000000000</v>
      </c>
      <c r="P214" s="5">
        <v>-56000000000</v>
      </c>
      <c r="Q214" s="5">
        <v>-99000000000</v>
      </c>
      <c r="R214" s="5">
        <v>-34000000000</v>
      </c>
      <c r="S214" s="5">
        <v>62000000000</v>
      </c>
      <c r="T214" s="5">
        <v>48000000000</v>
      </c>
      <c r="U214" s="5">
        <v>19000000000</v>
      </c>
    </row>
    <row r="215" spans="2:21" ht="15.5" x14ac:dyDescent="0.35">
      <c r="C215" t="s">
        <v>251</v>
      </c>
      <c r="I215" s="5">
        <v>-30000000000</v>
      </c>
      <c r="J215" s="5">
        <v>-32000000000</v>
      </c>
      <c r="K215" s="5">
        <v>-60000000000</v>
      </c>
      <c r="L215" s="5">
        <v>-24000000000</v>
      </c>
      <c r="M215" s="5">
        <v>-30000000000</v>
      </c>
      <c r="N215" s="5">
        <v>-16000000000</v>
      </c>
      <c r="O215" s="5">
        <v>-28000000000</v>
      </c>
      <c r="P215" s="5">
        <v>-47000000000</v>
      </c>
      <c r="Q215" s="5">
        <v>-58000000000</v>
      </c>
      <c r="R215" s="5">
        <v>-65000000000</v>
      </c>
      <c r="S215" s="5">
        <v>-152000000000</v>
      </c>
      <c r="T215" s="5">
        <v>-113000000000</v>
      </c>
      <c r="U215" s="5">
        <v>-41000000000</v>
      </c>
    </row>
    <row r="216" spans="2:21" ht="15.5" x14ac:dyDescent="0.35">
      <c r="C216" t="s">
        <v>14</v>
      </c>
      <c r="I216" s="5">
        <v>-55000000000</v>
      </c>
      <c r="J216" s="5">
        <v>-3000000000</v>
      </c>
      <c r="K216" s="5">
        <v>77000000000</v>
      </c>
      <c r="L216" s="5">
        <v>78000000000</v>
      </c>
      <c r="M216" s="5">
        <v>-74000000000</v>
      </c>
      <c r="N216" s="5">
        <v>4000000000</v>
      </c>
      <c r="O216" s="5">
        <v>-109000000000</v>
      </c>
      <c r="P216" s="5">
        <v>-103000000000</v>
      </c>
      <c r="Q216" s="5">
        <v>-157000000000</v>
      </c>
      <c r="R216" s="5">
        <v>-98000000000</v>
      </c>
      <c r="S216" s="5">
        <v>-89000000000</v>
      </c>
      <c r="T216" s="5">
        <v>-65000000000</v>
      </c>
      <c r="U216" s="5">
        <v>-22000000000</v>
      </c>
    </row>
    <row r="217" spans="2:21" ht="15.5" x14ac:dyDescent="0.35">
      <c r="C217" t="s">
        <v>16</v>
      </c>
      <c r="I217" s="6">
        <v>-31.73</v>
      </c>
      <c r="J217" s="6">
        <v>-1.73</v>
      </c>
      <c r="K217" s="6">
        <v>44.41</v>
      </c>
      <c r="L217" s="6">
        <v>44.98</v>
      </c>
      <c r="M217" s="6">
        <v>-42.77</v>
      </c>
      <c r="N217" s="6">
        <v>2.0699999999999998</v>
      </c>
      <c r="O217" s="6">
        <v>-63.1</v>
      </c>
      <c r="P217" s="6">
        <v>-59.52</v>
      </c>
      <c r="Q217" s="6">
        <v>-90.83</v>
      </c>
      <c r="R217" s="6">
        <v>-105.08</v>
      </c>
      <c r="S217" s="6">
        <v>-95.09</v>
      </c>
      <c r="T217" s="6">
        <v>-69.56</v>
      </c>
      <c r="U217" s="6">
        <v>-25.43</v>
      </c>
    </row>
    <row r="219" spans="2:21" ht="15.5" x14ac:dyDescent="0.35">
      <c r="B219" t="s">
        <v>252</v>
      </c>
      <c r="C219" t="s">
        <v>253</v>
      </c>
      <c r="D219" s="5">
        <v>49000000000</v>
      </c>
      <c r="E219" s="5">
        <v>15000000000</v>
      </c>
      <c r="F219" s="5">
        <v>33000000000</v>
      </c>
      <c r="G219" s="5">
        <v>19000000000</v>
      </c>
      <c r="H219" s="5">
        <v>196000000000</v>
      </c>
      <c r="I219" s="5">
        <v>70000000000</v>
      </c>
      <c r="J219" s="5">
        <v>-75000000000</v>
      </c>
      <c r="K219" s="5">
        <v>1000000000</v>
      </c>
      <c r="L219" s="5">
        <v>86000000000</v>
      </c>
      <c r="M219" s="5">
        <v>30000000000</v>
      </c>
      <c r="N219" s="5">
        <v>10000000000</v>
      </c>
      <c r="O219" s="5">
        <v>4000000000</v>
      </c>
      <c r="P219" s="5">
        <v>14000000000</v>
      </c>
      <c r="Q219" s="5">
        <v>27000000000</v>
      </c>
    </row>
    <row r="220" spans="2:21" ht="15.5" x14ac:dyDescent="0.35">
      <c r="C220" t="s">
        <v>254</v>
      </c>
      <c r="H220" s="5">
        <v>116000000000</v>
      </c>
      <c r="I220" s="5">
        <v>70000000000</v>
      </c>
      <c r="J220" s="5">
        <v>-75000000000</v>
      </c>
      <c r="K220" s="5">
        <v>1000000000</v>
      </c>
      <c r="L220" s="5">
        <v>86000000000</v>
      </c>
      <c r="M220" s="5">
        <v>30000000000</v>
      </c>
      <c r="N220" s="5">
        <v>10000000000</v>
      </c>
      <c r="O220" s="5">
        <v>4000000000</v>
      </c>
      <c r="P220" s="5">
        <v>14000000000</v>
      </c>
      <c r="Q220" s="5">
        <v>27000000000</v>
      </c>
    </row>
    <row r="221" spans="2:21" ht="15.5" x14ac:dyDescent="0.35">
      <c r="C221" t="s">
        <v>401</v>
      </c>
      <c r="L221" s="6">
        <v>9.9700000000000006</v>
      </c>
      <c r="M221" s="6">
        <v>3.5</v>
      </c>
      <c r="N221" s="6">
        <v>1.2</v>
      </c>
    </row>
    <row r="222" spans="2:21" ht="15.5" x14ac:dyDescent="0.35">
      <c r="C222" t="s">
        <v>76</v>
      </c>
      <c r="L222" s="6">
        <v>0.20010000000000003</v>
      </c>
      <c r="M222" s="6">
        <v>0.20480000000000001</v>
      </c>
      <c r="N222" s="6">
        <v>0.20079999999999998</v>
      </c>
    </row>
    <row r="223" spans="2:21" ht="15.5" x14ac:dyDescent="0.35">
      <c r="C223" t="s">
        <v>402</v>
      </c>
      <c r="L223" s="6">
        <v>3.1800000000000002E-2</v>
      </c>
      <c r="M223" s="6">
        <v>9.300000000000001E-3</v>
      </c>
      <c r="N223" s="6">
        <v>3.3E-3</v>
      </c>
    </row>
    <row r="224" spans="2:21" ht="15.5" x14ac:dyDescent="0.35">
      <c r="C224" t="s">
        <v>56</v>
      </c>
      <c r="D224" s="6">
        <v>28.33</v>
      </c>
      <c r="E224" s="6">
        <v>8.7200000000000006</v>
      </c>
      <c r="F224" s="6">
        <v>19.190000000000001</v>
      </c>
      <c r="G224" s="6">
        <v>10.76</v>
      </c>
      <c r="H224" s="6">
        <v>113.33</v>
      </c>
      <c r="I224" s="6">
        <v>40.200000000000003</v>
      </c>
      <c r="J224" s="6">
        <v>-43.48</v>
      </c>
      <c r="K224" s="6">
        <v>0.86</v>
      </c>
      <c r="L224" s="6">
        <v>49.84</v>
      </c>
      <c r="M224" s="6">
        <v>17.09</v>
      </c>
      <c r="N224" s="6">
        <v>5.98</v>
      </c>
      <c r="O224" s="6">
        <v>2.42</v>
      </c>
      <c r="P224" s="5">
        <v>8</v>
      </c>
      <c r="Q224" s="6">
        <v>15.36</v>
      </c>
    </row>
    <row r="225" spans="3:17" ht="15.5" x14ac:dyDescent="0.35">
      <c r="C225" t="s">
        <v>255</v>
      </c>
      <c r="H225" s="6">
        <v>67.010000000000005</v>
      </c>
      <c r="I225" s="6">
        <v>40.200000000000003</v>
      </c>
      <c r="J225" s="6">
        <v>-43.48</v>
      </c>
      <c r="K225" s="6">
        <v>0.86</v>
      </c>
      <c r="L225" s="6">
        <v>49.84</v>
      </c>
      <c r="M225" s="6">
        <v>17.09</v>
      </c>
      <c r="N225" s="6">
        <v>5.98</v>
      </c>
      <c r="O225" s="6">
        <v>2.42</v>
      </c>
      <c r="P225" s="5">
        <v>8</v>
      </c>
      <c r="Q225" s="6">
        <v>15.36</v>
      </c>
    </row>
    <row r="226" spans="3:17" ht="15.5" x14ac:dyDescent="0.35">
      <c r="C226" t="s">
        <v>78</v>
      </c>
      <c r="L226" s="6">
        <v>9.9700000000000006</v>
      </c>
      <c r="M226" s="6">
        <v>3.5</v>
      </c>
      <c r="N226" s="6">
        <v>1.2</v>
      </c>
    </row>
    <row r="227" spans="3:17" ht="15.5" x14ac:dyDescent="0.35">
      <c r="C227" t="s">
        <v>403</v>
      </c>
      <c r="L227" s="6">
        <v>0.20010000000000003</v>
      </c>
      <c r="M227" s="6">
        <v>0.20480000000000001</v>
      </c>
      <c r="N227" s="6">
        <v>0.20079999999999998</v>
      </c>
    </row>
    <row r="228" spans="3:17" ht="15.5" x14ac:dyDescent="0.35">
      <c r="C228" t="s">
        <v>404</v>
      </c>
      <c r="L228" s="6">
        <v>3.1800000000000002E-2</v>
      </c>
      <c r="M228" s="6">
        <v>9.300000000000001E-3</v>
      </c>
      <c r="N228" s="6">
        <v>3.3E-3</v>
      </c>
    </row>
    <row r="229" spans="3:17" ht="15.5" x14ac:dyDescent="0.35">
      <c r="C229" t="s">
        <v>256</v>
      </c>
      <c r="D229" s="5">
        <v>999000000000</v>
      </c>
      <c r="E229" s="5">
        <v>845000000000</v>
      </c>
      <c r="F229" s="5">
        <v>864000000000</v>
      </c>
      <c r="G229" s="5">
        <v>645000000000</v>
      </c>
      <c r="H229" s="5">
        <v>3996000000000</v>
      </c>
      <c r="I229" s="5">
        <v>3014000000000</v>
      </c>
      <c r="J229" s="5">
        <v>2269000000000</v>
      </c>
      <c r="K229" s="5">
        <v>2840000000000</v>
      </c>
      <c r="L229" s="5">
        <v>3802000000000</v>
      </c>
      <c r="M229" s="5">
        <v>3848000000000</v>
      </c>
      <c r="N229" s="5">
        <v>3166000000000</v>
      </c>
      <c r="O229" s="5">
        <v>2105000000000</v>
      </c>
      <c r="P229" s="5">
        <v>1954000000000</v>
      </c>
      <c r="Q229" s="5">
        <v>1841000000000</v>
      </c>
    </row>
    <row r="230" spans="3:17" ht="15.5" x14ac:dyDescent="0.35">
      <c r="C230" t="s">
        <v>257</v>
      </c>
      <c r="H230" s="5">
        <v>3354000000000</v>
      </c>
      <c r="I230" s="5">
        <v>3014000000000</v>
      </c>
      <c r="J230" s="5">
        <v>2269000000000</v>
      </c>
      <c r="K230" s="5">
        <v>2840000000000</v>
      </c>
      <c r="L230" s="5">
        <v>3802000000000</v>
      </c>
      <c r="M230" s="5">
        <v>3848000000000</v>
      </c>
      <c r="N230" s="5">
        <v>3166000000000</v>
      </c>
      <c r="O230" s="5">
        <v>2105000000000</v>
      </c>
      <c r="P230" s="5">
        <v>1954000000000</v>
      </c>
      <c r="Q230" s="5">
        <v>1841000000000</v>
      </c>
    </row>
    <row r="231" spans="3:17" ht="15.5" x14ac:dyDescent="0.35">
      <c r="C231" t="s">
        <v>405</v>
      </c>
      <c r="L231" s="6">
        <v>9.9700000000000006</v>
      </c>
      <c r="M231" s="6">
        <v>3.5</v>
      </c>
      <c r="N231" s="6">
        <v>1.2</v>
      </c>
    </row>
    <row r="232" spans="3:17" ht="15.5" x14ac:dyDescent="0.35">
      <c r="C232" t="s">
        <v>406</v>
      </c>
      <c r="L232" s="6">
        <v>0.20010000000000003</v>
      </c>
      <c r="M232" s="6">
        <v>0.20480000000000001</v>
      </c>
      <c r="N232" s="6">
        <v>0.20079999999999998</v>
      </c>
    </row>
    <row r="233" spans="3:17" ht="15.5" x14ac:dyDescent="0.35">
      <c r="C233" t="s">
        <v>407</v>
      </c>
      <c r="L233" s="6">
        <v>3.1800000000000002E-2</v>
      </c>
      <c r="M233" s="6">
        <v>9.300000000000001E-3</v>
      </c>
      <c r="N233" s="6">
        <v>3.3E-3</v>
      </c>
    </row>
    <row r="234" spans="3:17" ht="15.5" x14ac:dyDescent="0.35">
      <c r="C234" t="s">
        <v>258</v>
      </c>
      <c r="I234" s="6">
        <v>4.46</v>
      </c>
    </row>
    <row r="235" spans="3:17" ht="15.5" x14ac:dyDescent="0.35">
      <c r="C235" t="s">
        <v>259</v>
      </c>
      <c r="I235" s="6">
        <v>7.54</v>
      </c>
    </row>
    <row r="236" spans="3:17" ht="15.5" x14ac:dyDescent="0.35">
      <c r="C236" t="s">
        <v>260</v>
      </c>
      <c r="I236" s="6">
        <v>7.49</v>
      </c>
    </row>
    <row r="237" spans="3:17" ht="15.5" x14ac:dyDescent="0.35">
      <c r="C237" t="s">
        <v>261</v>
      </c>
      <c r="I237" s="6">
        <v>0.13269999999999998</v>
      </c>
    </row>
    <row r="238" spans="3:17" ht="15.5" x14ac:dyDescent="0.35">
      <c r="C238" t="s">
        <v>262</v>
      </c>
      <c r="I238" s="6">
        <v>0.26</v>
      </c>
    </row>
    <row r="239" spans="3:17" ht="15.5" x14ac:dyDescent="0.35">
      <c r="C239" t="s">
        <v>263</v>
      </c>
      <c r="I239" s="6">
        <v>0.83</v>
      </c>
    </row>
    <row r="240" spans="3:17" ht="15.5" x14ac:dyDescent="0.35">
      <c r="C240" t="s">
        <v>264</v>
      </c>
      <c r="I240" s="6">
        <v>58.06</v>
      </c>
    </row>
    <row r="241" spans="3:9" ht="15.5" x14ac:dyDescent="0.35">
      <c r="C241" t="s">
        <v>265</v>
      </c>
      <c r="I241" s="6">
        <v>-70.84</v>
      </c>
    </row>
    <row r="242" spans="3:9" ht="15.5" x14ac:dyDescent="0.35">
      <c r="C242" t="s">
        <v>266</v>
      </c>
      <c r="I242" s="6">
        <v>7.56</v>
      </c>
    </row>
    <row r="243" spans="3:9" ht="15.5" x14ac:dyDescent="0.35">
      <c r="C243" t="s">
        <v>267</v>
      </c>
      <c r="I243" s="5">
        <v>5</v>
      </c>
    </row>
    <row r="244" spans="3:9" ht="15.5" x14ac:dyDescent="0.35">
      <c r="C244" t="s">
        <v>408</v>
      </c>
      <c r="I244" s="6">
        <v>0.04</v>
      </c>
    </row>
    <row r="245" spans="3:9" ht="15.5" x14ac:dyDescent="0.35">
      <c r="C245" t="s">
        <v>409</v>
      </c>
      <c r="I245" s="6">
        <v>-1.1200000000000001</v>
      </c>
    </row>
    <row r="246" spans="3:9" ht="15.5" x14ac:dyDescent="0.35">
      <c r="C246" t="s">
        <v>268</v>
      </c>
      <c r="I246" s="6">
        <v>67.010000000000005</v>
      </c>
    </row>
    <row r="247" spans="3:9" ht="15.5" x14ac:dyDescent="0.35">
      <c r="C247" t="s">
        <v>269</v>
      </c>
      <c r="I247" s="6">
        <v>113.33</v>
      </c>
    </row>
    <row r="248" spans="3:9" ht="15.5" x14ac:dyDescent="0.35">
      <c r="C248" t="s">
        <v>270</v>
      </c>
      <c r="I248" s="6">
        <v>1938.38</v>
      </c>
    </row>
    <row r="249" spans="3:9" ht="15.5" x14ac:dyDescent="0.35">
      <c r="C249" t="s">
        <v>271</v>
      </c>
      <c r="D249" s="6">
        <v>209.52</v>
      </c>
    </row>
    <row r="250" spans="3:9" ht="15.5" x14ac:dyDescent="0.35">
      <c r="C250" t="s">
        <v>272</v>
      </c>
      <c r="I250" s="6">
        <v>605.28</v>
      </c>
    </row>
    <row r="251" spans="3:9" ht="15.5" x14ac:dyDescent="0.35">
      <c r="C251" t="s">
        <v>273</v>
      </c>
      <c r="I251" s="6">
        <v>-7.13</v>
      </c>
    </row>
    <row r="252" spans="3:9" ht="15.5" x14ac:dyDescent="0.35">
      <c r="C252" t="s">
        <v>274</v>
      </c>
      <c r="D252" s="6">
        <v>1.51</v>
      </c>
    </row>
    <row r="253" spans="3:9" ht="15.5" x14ac:dyDescent="0.35">
      <c r="C253" t="s">
        <v>275</v>
      </c>
      <c r="D253" s="6">
        <v>1.05</v>
      </c>
    </row>
    <row r="254" spans="3:9" ht="15.5" x14ac:dyDescent="0.35">
      <c r="C254" t="s">
        <v>276</v>
      </c>
      <c r="D254" s="6">
        <v>0.63</v>
      </c>
    </row>
    <row r="255" spans="3:9" ht="15.5" x14ac:dyDescent="0.35">
      <c r="C255" t="s">
        <v>277</v>
      </c>
      <c r="D255" s="6">
        <v>0.01</v>
      </c>
    </row>
    <row r="256" spans="3:9" ht="15.5" x14ac:dyDescent="0.35">
      <c r="C256" t="s">
        <v>278</v>
      </c>
      <c r="D256" s="6">
        <v>1.01</v>
      </c>
    </row>
    <row r="257" spans="3:9" ht="15.5" x14ac:dyDescent="0.35">
      <c r="C257" t="s">
        <v>279</v>
      </c>
      <c r="D257" s="6">
        <v>0.31</v>
      </c>
    </row>
    <row r="258" spans="3:9" ht="15.5" x14ac:dyDescent="0.35">
      <c r="C258" t="s">
        <v>280</v>
      </c>
      <c r="D258" s="6">
        <v>2.06</v>
      </c>
    </row>
    <row r="259" spans="3:9" ht="15.5" x14ac:dyDescent="0.35">
      <c r="C259" t="s">
        <v>410</v>
      </c>
      <c r="I259" s="6">
        <v>4.47</v>
      </c>
    </row>
    <row r="260" spans="3:9" ht="15.5" x14ac:dyDescent="0.35">
      <c r="C260" t="s">
        <v>12</v>
      </c>
      <c r="D260" s="5">
        <v>18000000000</v>
      </c>
    </row>
    <row r="261" spans="3:9" ht="15.5" x14ac:dyDescent="0.35">
      <c r="C261" t="s">
        <v>281</v>
      </c>
      <c r="I261" s="6">
        <v>3.73</v>
      </c>
    </row>
    <row r="262" spans="3:9" ht="15.5" x14ac:dyDescent="0.35">
      <c r="C262" t="s">
        <v>282</v>
      </c>
      <c r="I262" s="6">
        <v>5.3600000000000002E-2</v>
      </c>
    </row>
    <row r="263" spans="3:9" ht="15.5" x14ac:dyDescent="0.35">
      <c r="C263" t="s">
        <v>283</v>
      </c>
      <c r="I263" s="6">
        <v>0.11070000000000001</v>
      </c>
    </row>
    <row r="264" spans="3:9" ht="15.5" x14ac:dyDescent="0.35">
      <c r="C264" t="s">
        <v>284</v>
      </c>
      <c r="I264" s="6">
        <v>0.17300000000000001</v>
      </c>
    </row>
    <row r="265" spans="3:9" ht="15.5" x14ac:dyDescent="0.35">
      <c r="C265" t="s">
        <v>285</v>
      </c>
      <c r="I265" s="6">
        <v>8.7400000000000005E-2</v>
      </c>
    </row>
    <row r="266" spans="3:9" ht="15.5" x14ac:dyDescent="0.35">
      <c r="C266" t="s">
        <v>286</v>
      </c>
      <c r="D266" s="6">
        <v>57.91</v>
      </c>
    </row>
    <row r="267" spans="3:9" ht="15.5" x14ac:dyDescent="0.35">
      <c r="C267" t="s">
        <v>287</v>
      </c>
      <c r="D267" s="6">
        <v>60.54</v>
      </c>
    </row>
    <row r="268" spans="3:9" ht="15.5" x14ac:dyDescent="0.35">
      <c r="C268" t="s">
        <v>288</v>
      </c>
      <c r="D268" s="6">
        <v>33.35</v>
      </c>
    </row>
    <row r="269" spans="3:9" ht="15.5" x14ac:dyDescent="0.35">
      <c r="C269" t="s">
        <v>289</v>
      </c>
      <c r="D269" s="6">
        <v>85.1</v>
      </c>
    </row>
    <row r="270" spans="3:9" ht="15.5" x14ac:dyDescent="0.35">
      <c r="C270" t="s">
        <v>290</v>
      </c>
      <c r="D270" s="6">
        <v>1.57</v>
      </c>
    </row>
    <row r="271" spans="3:9" ht="15.5" x14ac:dyDescent="0.35">
      <c r="C271" t="s">
        <v>291</v>
      </c>
      <c r="I271" s="6">
        <v>1.5</v>
      </c>
    </row>
    <row r="272" spans="3:9" ht="15.5" x14ac:dyDescent="0.35">
      <c r="C272" t="s">
        <v>292</v>
      </c>
      <c r="I272" s="6">
        <v>5.1100000000000003</v>
      </c>
    </row>
    <row r="273" spans="3:9" ht="15.5" x14ac:dyDescent="0.35">
      <c r="C273" t="s">
        <v>52</v>
      </c>
      <c r="I273" s="5">
        <v>874000000000</v>
      </c>
    </row>
    <row r="274" spans="3:9" ht="15.5" x14ac:dyDescent="0.35">
      <c r="C274" t="s">
        <v>293</v>
      </c>
      <c r="I274" s="5">
        <v>1232000000000</v>
      </c>
    </row>
    <row r="275" spans="3:9" ht="15.5" x14ac:dyDescent="0.35">
      <c r="C275" t="s">
        <v>294</v>
      </c>
      <c r="I275" s="5">
        <v>1730000000</v>
      </c>
    </row>
    <row r="276" spans="3:9" ht="15.5" x14ac:dyDescent="0.35">
      <c r="C276" t="s">
        <v>295</v>
      </c>
      <c r="I276" s="6">
        <v>0.14150000000000001</v>
      </c>
    </row>
    <row r="277" spans="3:9" ht="15.5" x14ac:dyDescent="0.35">
      <c r="C277" t="s">
        <v>296</v>
      </c>
      <c r="D277" s="6">
        <v>0.30230000000000001</v>
      </c>
    </row>
    <row r="278" spans="3:9" ht="15.5" x14ac:dyDescent="0.35">
      <c r="C278" t="s">
        <v>297</v>
      </c>
      <c r="D278" s="6">
        <v>7.7800000000000008E-2</v>
      </c>
    </row>
    <row r="279" spans="3:9" ht="15.5" x14ac:dyDescent="0.35">
      <c r="C279" t="s">
        <v>298</v>
      </c>
      <c r="D279" s="6">
        <v>4.9100000000000005E-2</v>
      </c>
    </row>
    <row r="280" spans="3:9" ht="15.5" x14ac:dyDescent="0.35">
      <c r="C280" t="s">
        <v>299</v>
      </c>
      <c r="D280" s="6">
        <v>0.51570000000000005</v>
      </c>
    </row>
    <row r="281" spans="3:9" ht="15.5" x14ac:dyDescent="0.35">
      <c r="C281" t="s">
        <v>300</v>
      </c>
      <c r="D281" s="6">
        <v>2.2294</v>
      </c>
    </row>
    <row r="282" spans="3:9" ht="15.5" x14ac:dyDescent="0.35">
      <c r="C282" t="s">
        <v>301</v>
      </c>
      <c r="D282" s="6">
        <v>17.568100000000001</v>
      </c>
    </row>
    <row r="283" spans="3:9" ht="15.5" x14ac:dyDescent="0.35">
      <c r="C283" t="s">
        <v>411</v>
      </c>
      <c r="I283" s="6">
        <v>9.9700000000000006</v>
      </c>
    </row>
    <row r="284" spans="3:9" ht="15.5" x14ac:dyDescent="0.35">
      <c r="C284" t="s">
        <v>412</v>
      </c>
      <c r="I284" t="s">
        <v>2805</v>
      </c>
    </row>
    <row r="285" spans="3:9" ht="15.5" x14ac:dyDescent="0.35">
      <c r="C285" t="s">
        <v>302</v>
      </c>
      <c r="I285" s="5">
        <v>7</v>
      </c>
    </row>
    <row r="286" spans="3:9" ht="15.5" x14ac:dyDescent="0.35">
      <c r="C286" t="s">
        <v>303</v>
      </c>
      <c r="I286" s="6">
        <v>0.54</v>
      </c>
    </row>
    <row r="287" spans="3:9" ht="15.5" x14ac:dyDescent="0.35">
      <c r="C287" t="s">
        <v>304</v>
      </c>
      <c r="I287" s="6">
        <v>0.49</v>
      </c>
    </row>
    <row r="288" spans="3:9" ht="15.5" x14ac:dyDescent="0.35">
      <c r="C288" t="s">
        <v>414</v>
      </c>
      <c r="I288" s="6">
        <v>0.76</v>
      </c>
    </row>
    <row r="289" spans="3:9" ht="15.5" x14ac:dyDescent="0.35">
      <c r="C289" t="s">
        <v>305</v>
      </c>
      <c r="I289" s="6">
        <v>0.67</v>
      </c>
    </row>
    <row r="290" spans="3:9" ht="15.5" x14ac:dyDescent="0.35">
      <c r="C290" t="s">
        <v>306</v>
      </c>
      <c r="I290" s="6">
        <v>0.88</v>
      </c>
    </row>
    <row r="291" spans="3:9" ht="15.5" x14ac:dyDescent="0.35">
      <c r="C291" t="s">
        <v>307</v>
      </c>
      <c r="I291" s="6">
        <v>0.62</v>
      </c>
    </row>
    <row r="292" spans="3:9" ht="15.5" x14ac:dyDescent="0.35">
      <c r="C292" t="s">
        <v>308</v>
      </c>
      <c r="I292" s="6">
        <v>0.23</v>
      </c>
    </row>
    <row r="293" spans="3:9" ht="15.5" x14ac:dyDescent="0.35">
      <c r="C293" t="s">
        <v>309</v>
      </c>
      <c r="I293" s="5">
        <v>3354000000000</v>
      </c>
    </row>
    <row r="294" spans="3:9" ht="15.5" x14ac:dyDescent="0.35">
      <c r="C294" t="s">
        <v>310</v>
      </c>
      <c r="I294" s="5">
        <v>983000000000</v>
      </c>
    </row>
    <row r="295" spans="3:9" ht="15.5" x14ac:dyDescent="0.35">
      <c r="C295" t="s">
        <v>311</v>
      </c>
      <c r="I295" s="5">
        <v>241000000000</v>
      </c>
    </row>
    <row r="296" spans="3:9" ht="15.5" x14ac:dyDescent="0.35">
      <c r="C296" t="s">
        <v>312</v>
      </c>
      <c r="I296" s="5">
        <v>116000000000</v>
      </c>
    </row>
    <row r="297" spans="3:9" ht="15.5" x14ac:dyDescent="0.35">
      <c r="C297" t="s">
        <v>313</v>
      </c>
      <c r="D297" s="5">
        <v>362000000000</v>
      </c>
    </row>
    <row r="298" spans="3:9" ht="15.5" x14ac:dyDescent="0.35">
      <c r="C298" t="s">
        <v>314</v>
      </c>
      <c r="D298" s="5">
        <v>2161000000000</v>
      </c>
    </row>
    <row r="299" spans="3:9" ht="15.5" x14ac:dyDescent="0.35">
      <c r="C299" t="s">
        <v>315</v>
      </c>
      <c r="D299" s="5">
        <v>1054000000000</v>
      </c>
    </row>
    <row r="300" spans="3:9" ht="15.5" x14ac:dyDescent="0.35">
      <c r="C300" t="s">
        <v>237</v>
      </c>
      <c r="D300" s="5">
        <v>484000000000</v>
      </c>
    </row>
    <row r="301" spans="3:9" ht="15.5" x14ac:dyDescent="0.35">
      <c r="C301" t="s">
        <v>236</v>
      </c>
      <c r="I301" s="5">
        <v>1047000000000</v>
      </c>
    </row>
    <row r="302" spans="3:9" ht="15.5" x14ac:dyDescent="0.35">
      <c r="C302" t="s">
        <v>235</v>
      </c>
      <c r="D302" s="5">
        <v>14000000000</v>
      </c>
    </row>
    <row r="303" spans="3:9" ht="15.5" x14ac:dyDescent="0.35">
      <c r="C303" t="s">
        <v>234</v>
      </c>
      <c r="D303" s="5">
        <v>646000000000</v>
      </c>
    </row>
    <row r="304" spans="3:9" ht="15.5" x14ac:dyDescent="0.35">
      <c r="C304" t="s">
        <v>23</v>
      </c>
      <c r="D304" s="5">
        <v>660000000000</v>
      </c>
    </row>
    <row r="305" spans="3:9" ht="15.5" x14ac:dyDescent="0.35">
      <c r="C305" t="s">
        <v>20</v>
      </c>
      <c r="D305" s="5">
        <v>298000000000</v>
      </c>
    </row>
    <row r="306" spans="3:9" ht="15.5" x14ac:dyDescent="0.35">
      <c r="C306" t="s">
        <v>316</v>
      </c>
      <c r="I306" s="5">
        <v>1107000000000</v>
      </c>
    </row>
    <row r="307" spans="3:9" ht="15.5" x14ac:dyDescent="0.35">
      <c r="C307" t="s">
        <v>317</v>
      </c>
      <c r="I307" s="5">
        <v>15000000000</v>
      </c>
    </row>
    <row r="308" spans="3:9" ht="15.5" x14ac:dyDescent="0.35">
      <c r="C308" t="s">
        <v>318</v>
      </c>
      <c r="I308" s="5">
        <v>-26000000000</v>
      </c>
    </row>
    <row r="309" spans="3:9" ht="15.5" x14ac:dyDescent="0.35">
      <c r="C309" t="s">
        <v>319</v>
      </c>
      <c r="I309" s="5">
        <v>128000000000</v>
      </c>
    </row>
    <row r="310" spans="3:9" ht="15.5" x14ac:dyDescent="0.35">
      <c r="C310" t="s">
        <v>320</v>
      </c>
      <c r="I310" s="5">
        <v>-27000000000</v>
      </c>
    </row>
    <row r="311" spans="3:9" ht="15.5" x14ac:dyDescent="0.35">
      <c r="C311" t="s">
        <v>321</v>
      </c>
      <c r="I311" s="5">
        <v>-12000000000</v>
      </c>
    </row>
  </sheetData>
  <pageMargins left="0.7" right="0.7" top="0.75" bottom="0.75" header="0.3" footer="0.3"/>
  <ignoredErrors>
    <ignoredError sqref="A1:U312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3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2806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2807</v>
      </c>
      <c r="D2" s="2" vm="325">
        <f ca="1">IFERROR(_xlfn.STOCKHISTORY("XIDX:" &amp; $C$1, D3, , 0, 0, 1), "Libur")</f>
        <v>220</v>
      </c>
      <c r="H2" s="2" vm="325">
        <f ca="1">IFERROR(INDEX(D2:G2,COUNT(D2:G2)),"")</f>
        <v>220</v>
      </c>
      <c r="I2" s="2" vm="262">
        <f t="shared" ref="I2:Z2" ca="1" si="0">IFERROR(_xlfn.STOCKHISTORY("XIDX:" &amp; $C$1, I1, , 0, 0, 1), "Libur")</f>
        <v>250</v>
      </c>
      <c r="J2" s="2" vm="635">
        <f t="shared" ca="1" si="0"/>
        <v>199</v>
      </c>
      <c r="K2" s="2" t="str">
        <f t="shared" ca="1" si="0"/>
        <v>Libur</v>
      </c>
      <c r="L2" s="2" vm="406">
        <f t="shared" ca="1" si="0"/>
        <v>195</v>
      </c>
      <c r="M2" s="2" t="str">
        <f t="shared" ca="1" si="0"/>
        <v>Libur</v>
      </c>
      <c r="N2" s="2" vm="636">
        <f t="shared" ca="1" si="0"/>
        <v>156.5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637">
        <f t="shared" ca="1" si="0"/>
        <v>30</v>
      </c>
      <c r="U2" s="2" vm="638">
        <f t="shared" ca="1" si="0"/>
        <v>18</v>
      </c>
      <c r="V2" s="2" t="str">
        <f t="shared" ca="1" si="0"/>
        <v>Libur</v>
      </c>
      <c r="W2" s="2" vm="639">
        <f t="shared" ca="1" si="0"/>
        <v>14</v>
      </c>
      <c r="X2" s="2" vm="639">
        <f t="shared" ca="1" si="0"/>
        <v>14</v>
      </c>
      <c r="Y2" s="2" vm="640">
        <f t="shared" ca="1" si="0"/>
        <v>15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725038000000</v>
      </c>
      <c r="H4" s="2">
        <f>IFERROR(SUM(D4:G4)*(4/MAX(1,COUNT(D4:G4))),"")</f>
        <v>2900152000000</v>
      </c>
      <c r="I4" s="2">
        <f t="shared" ref="I4:Z4" si="1">IFERROR(INDEX(I51:I500,MATCH($C$4,$C$51:$C$500,0)),"")</f>
        <v>2650814989155</v>
      </c>
      <c r="J4" s="2">
        <f t="shared" si="1"/>
        <v>2293274190663</v>
      </c>
      <c r="K4" s="2">
        <f t="shared" si="1"/>
        <v>1794345306509</v>
      </c>
      <c r="L4" s="2">
        <f t="shared" si="1"/>
        <v>1539310803104</v>
      </c>
      <c r="M4" s="2">
        <f t="shared" si="1"/>
        <v>1356846112540</v>
      </c>
      <c r="N4" s="2">
        <f t="shared" si="1"/>
        <v>1253700810596</v>
      </c>
      <c r="O4" s="2">
        <f t="shared" si="1"/>
        <v>1281116255236</v>
      </c>
      <c r="P4" s="2">
        <f t="shared" si="1"/>
        <v>1045029834378</v>
      </c>
      <c r="Q4" s="2">
        <f t="shared" si="1"/>
        <v>914188759779</v>
      </c>
      <c r="R4" s="2">
        <f t="shared" si="1"/>
        <v>833850372883</v>
      </c>
      <c r="S4" s="2">
        <f t="shared" si="1"/>
        <v>745107731208</v>
      </c>
      <c r="T4" s="2">
        <f t="shared" si="1"/>
        <v>681419524161</v>
      </c>
      <c r="U4" s="2">
        <f t="shared" si="1"/>
        <v>567048547543</v>
      </c>
      <c r="V4" s="2">
        <f t="shared" si="1"/>
        <v>401724215506</v>
      </c>
      <c r="W4" s="2">
        <f t="shared" si="1"/>
        <v>344435729830</v>
      </c>
      <c r="X4" s="2">
        <f t="shared" si="1"/>
        <v>314145710944</v>
      </c>
      <c r="Y4" s="2">
        <f t="shared" si="1"/>
        <v>276312034061</v>
      </c>
      <c r="Z4" s="2">
        <f t="shared" si="1"/>
        <v>313125226415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21278000000</v>
      </c>
      <c r="H5" s="2">
        <f>IFERROR(SUM(D5:G5)*(4/MAX(1,COUNT(D5:G5))),"")</f>
        <v>85112000000</v>
      </c>
      <c r="I5" s="2">
        <f t="shared" ref="I5:Z5" si="2">IFERROR(INDEX(I51:I500,MATCH($C$5,$C$51:$C$500,0)),"")</f>
        <v>117536273023</v>
      </c>
      <c r="J5" s="2">
        <f t="shared" si="2"/>
        <v>117789444742</v>
      </c>
      <c r="K5" s="2">
        <f t="shared" si="2"/>
        <v>84589058321</v>
      </c>
      <c r="L5" s="2">
        <f t="shared" si="2"/>
        <v>74076530351</v>
      </c>
      <c r="M5" s="2">
        <f t="shared" si="2"/>
        <v>144207544396</v>
      </c>
      <c r="N5" s="2">
        <f t="shared" si="2"/>
        <v>35898848665</v>
      </c>
      <c r="O5" s="2">
        <f t="shared" si="2"/>
        <v>46785924976</v>
      </c>
      <c r="P5" s="2">
        <f t="shared" si="2"/>
        <v>36173390566</v>
      </c>
      <c r="Q5" s="2">
        <f t="shared" si="2"/>
        <v>14661823678</v>
      </c>
      <c r="R5" s="2">
        <f t="shared" si="2"/>
        <v>169166749659</v>
      </c>
      <c r="S5" s="2">
        <f t="shared" si="2"/>
        <v>18550396779</v>
      </c>
      <c r="T5" s="2">
        <f t="shared" si="2"/>
        <v>16961795848</v>
      </c>
      <c r="U5" s="2">
        <f t="shared" si="2"/>
        <v>11672828201</v>
      </c>
      <c r="V5" s="2">
        <f t="shared" si="2"/>
        <v>7962087247</v>
      </c>
      <c r="W5" s="2">
        <f t="shared" si="2"/>
        <v>5976223920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1005696000000</v>
      </c>
      <c r="H6" s="2">
        <f>IFERROR(INDEX(D6:G6,COUNT(D6:G6)),"")</f>
        <v>1005696000000</v>
      </c>
      <c r="I6" s="2">
        <f t="shared" ref="I6:Z6" si="3">IFERROR(INDEX(I51:I500,MATCH($C$6,$C$51:$C$500,0)),"")</f>
        <v>983945000000</v>
      </c>
      <c r="J6" s="2">
        <f t="shared" si="3"/>
        <v>914626499902</v>
      </c>
      <c r="K6" s="2">
        <f t="shared" si="3"/>
        <v>816943780892</v>
      </c>
      <c r="L6" s="2">
        <f t="shared" si="3"/>
        <v>590753527421</v>
      </c>
      <c r="M6" s="2">
        <f t="shared" si="3"/>
        <v>541837229228</v>
      </c>
      <c r="N6" s="2">
        <f t="shared" si="3"/>
        <v>406954570727</v>
      </c>
      <c r="O6" s="2">
        <f t="shared" si="3"/>
        <v>380381947966</v>
      </c>
      <c r="P6" s="2">
        <f t="shared" si="3"/>
        <v>339236007000</v>
      </c>
      <c r="Q6" s="2">
        <f t="shared" si="3"/>
        <v>307569774228</v>
      </c>
      <c r="R6" s="2">
        <f t="shared" si="3"/>
        <v>296151295872</v>
      </c>
      <c r="S6" s="2">
        <f t="shared" si="3"/>
        <v>152044668111</v>
      </c>
      <c r="T6" s="2">
        <f t="shared" si="3"/>
        <v>153368106620</v>
      </c>
      <c r="U6" s="2">
        <f t="shared" si="3"/>
        <v>139650353636</v>
      </c>
      <c r="V6" s="2">
        <f t="shared" si="3"/>
        <v>129482560948</v>
      </c>
      <c r="W6" s="2">
        <f t="shared" si="3"/>
        <v>122900348177</v>
      </c>
      <c r="X6" s="2">
        <f t="shared" si="3"/>
        <v>118305038258</v>
      </c>
      <c r="Y6" s="2">
        <f t="shared" si="3"/>
        <v>113471193608</v>
      </c>
      <c r="Z6" s="2">
        <f t="shared" si="3"/>
        <v>100668562504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6.91</v>
      </c>
      <c r="H7" s="3">
        <f>IFERROR(INDEX(D7:G7,COUNT(D7:G7)),"")</f>
        <v>6.91</v>
      </c>
      <c r="I7" s="3">
        <f t="shared" ref="I7:Z7" si="4">IFERROR(INDEX(I51:I500,MATCH($C$7,$C$51:$C$500,0))/1000000000,"")</f>
        <v>6.91</v>
      </c>
      <c r="J7" s="3">
        <f t="shared" si="4"/>
        <v>6.91</v>
      </c>
      <c r="K7" s="3">
        <f t="shared" si="4"/>
        <v>6.91</v>
      </c>
      <c r="L7" s="3">
        <f t="shared" si="4"/>
        <v>0.69</v>
      </c>
      <c r="M7" s="3">
        <f t="shared" si="4"/>
        <v>0.69</v>
      </c>
      <c r="N7" s="3">
        <f t="shared" si="4"/>
        <v>0.69</v>
      </c>
      <c r="O7" s="3">
        <f t="shared" si="4"/>
        <v>0.69</v>
      </c>
      <c r="P7" s="3">
        <f t="shared" si="4"/>
        <v>0.69</v>
      </c>
      <c r="Q7" s="3">
        <f t="shared" si="4"/>
        <v>0.69</v>
      </c>
      <c r="R7" s="3">
        <f t="shared" si="4"/>
        <v>0.69</v>
      </c>
      <c r="S7" s="3">
        <f t="shared" si="4"/>
        <v>0.69</v>
      </c>
      <c r="T7" s="3">
        <f t="shared" si="4"/>
        <v>0.69</v>
      </c>
      <c r="U7" s="3">
        <f t="shared" si="4"/>
        <v>0.69</v>
      </c>
      <c r="V7" s="3">
        <f t="shared" si="4"/>
        <v>0.69</v>
      </c>
      <c r="W7" s="3">
        <f t="shared" si="4"/>
        <v>0.69</v>
      </c>
      <c r="X7" s="3">
        <f t="shared" si="4"/>
        <v>0.69</v>
      </c>
      <c r="Y7" s="3">
        <f t="shared" si="4"/>
        <v>0.69</v>
      </c>
      <c r="Z7" s="3">
        <f t="shared" si="4"/>
        <v>0.69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25000000000</v>
      </c>
      <c r="H8" s="2">
        <f>IFERROR(INDEX(D8:G8,COUNT(D8:G8)),"")</f>
        <v>25000000000</v>
      </c>
      <c r="I8" s="2">
        <f t="shared" ref="I8:Z8" si="5">IFERROR(INDEX(I51:I500,MATCH($C$8,$C$51:$C$500,0)),"")</f>
        <v>-94000000000</v>
      </c>
      <c r="J8" s="2">
        <f t="shared" si="5"/>
        <v>-148000000000</v>
      </c>
      <c r="K8" s="2">
        <f t="shared" si="5"/>
        <v>-17000000000</v>
      </c>
      <c r="L8" s="2">
        <f t="shared" si="5"/>
        <v>-33000000000</v>
      </c>
      <c r="M8" s="2">
        <f t="shared" si="5"/>
        <v>110000000000</v>
      </c>
      <c r="N8" s="2">
        <f t="shared" si="5"/>
        <v>90000000000</v>
      </c>
      <c r="O8" s="2">
        <f t="shared" si="5"/>
        <v>18000000000</v>
      </c>
      <c r="P8" s="2">
        <f t="shared" si="5"/>
        <v>-17000000000</v>
      </c>
      <c r="Q8" s="2">
        <f t="shared" si="5"/>
        <v>-25000000000</v>
      </c>
      <c r="R8" s="2">
        <f t="shared" si="5"/>
        <v>-10000000000</v>
      </c>
      <c r="S8" s="2">
        <f t="shared" si="5"/>
        <v>10000000000</v>
      </c>
      <c r="T8" s="2">
        <f t="shared" si="5"/>
        <v>1000000000</v>
      </c>
      <c r="U8" s="2">
        <f t="shared" si="5"/>
        <v>-5000000000</v>
      </c>
      <c r="V8" s="2">
        <f t="shared" si="5"/>
        <v>1000000000</v>
      </c>
      <c r="W8" s="2">
        <f t="shared" si="5"/>
        <v>8000000000</v>
      </c>
      <c r="X8" s="2">
        <f t="shared" si="5"/>
        <v>-1000000000</v>
      </c>
      <c r="Y8" s="2">
        <f t="shared" si="5"/>
        <v>0</v>
      </c>
      <c r="Z8" s="2">
        <f t="shared" si="5"/>
        <v>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3.63</v>
      </c>
      <c r="H9" s="3">
        <f>IFERROR(INDEX(D9:G9,COUNT(D9:G9)),"")</f>
        <v>3.63</v>
      </c>
      <c r="I9" s="3">
        <f t="shared" ref="I9:Z9" si="6">IFERROR(INDEX(I51:I500,MATCH($C$9,$C$51:$C$500,0)),"")</f>
        <v>-13.62</v>
      </c>
      <c r="J9" s="3">
        <f t="shared" si="6"/>
        <v>-21.49</v>
      </c>
      <c r="K9" s="3">
        <f t="shared" si="6"/>
        <v>-2.46</v>
      </c>
      <c r="L9" s="3">
        <f t="shared" si="6"/>
        <v>-48.14</v>
      </c>
      <c r="M9" s="3">
        <f t="shared" si="6"/>
        <v>159.84</v>
      </c>
      <c r="N9" s="3">
        <f t="shared" si="6"/>
        <v>130.75</v>
      </c>
      <c r="O9" s="3">
        <f t="shared" si="6"/>
        <v>26.52</v>
      </c>
      <c r="P9" s="3">
        <f t="shared" si="6"/>
        <v>-25.19</v>
      </c>
      <c r="Q9" s="3">
        <f t="shared" si="6"/>
        <v>-36.85</v>
      </c>
      <c r="R9" s="3">
        <f t="shared" si="6"/>
        <v>-15.18</v>
      </c>
      <c r="S9" s="3">
        <f t="shared" si="6"/>
        <v>14.34</v>
      </c>
      <c r="T9" s="3">
        <f t="shared" si="6"/>
        <v>1.51</v>
      </c>
      <c r="U9" s="3">
        <f t="shared" si="6"/>
        <v>-7.9</v>
      </c>
      <c r="V9" s="3">
        <f t="shared" si="6"/>
        <v>2.0499999999999998</v>
      </c>
      <c r="W9" s="3">
        <f t="shared" si="6"/>
        <v>11.97</v>
      </c>
      <c r="X9" s="3">
        <f t="shared" si="6"/>
        <v>-0.82</v>
      </c>
      <c r="Y9" s="3">
        <f t="shared" si="6"/>
        <v>0.56999999999999995</v>
      </c>
      <c r="Z9" s="3">
        <f t="shared" si="6"/>
        <v>1.55</v>
      </c>
    </row>
    <row r="10" spans="1:26" ht="15.5" x14ac:dyDescent="0.35">
      <c r="C10" t="s">
        <v>17</v>
      </c>
      <c r="D10" s="3">
        <f ca="1">IFERROR(IF(D9=0,"",D2/D9),"")</f>
        <v>60.606060606060609</v>
      </c>
      <c r="I10" s="3">
        <f t="shared" ref="I10:Z10" ca="1" si="7">IFERROR(IF(I9=0,"",I2/I9),"")</f>
        <v>-18.355359765051396</v>
      </c>
      <c r="J10" s="3">
        <f t="shared" ca="1" si="7"/>
        <v>-9.2601209865053526</v>
      </c>
      <c r="K10" s="3" t="str">
        <f t="shared" ca="1" si="7"/>
        <v/>
      </c>
      <c r="L10" s="3">
        <f t="shared" ca="1" si="7"/>
        <v>-4.0506855006231826</v>
      </c>
      <c r="M10" s="3" t="str">
        <f t="shared" ca="1" si="7"/>
        <v/>
      </c>
      <c r="N10" s="3">
        <f t="shared" ca="1" si="7"/>
        <v>1.1969407265774379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19.867549668874172</v>
      </c>
      <c r="U10" s="3">
        <f t="shared" ca="1" si="7"/>
        <v>-2.2784810126582276</v>
      </c>
      <c r="V10" s="3" t="str">
        <f t="shared" ca="1" si="7"/>
        <v/>
      </c>
      <c r="W10" s="3">
        <f t="shared" ca="1" si="7"/>
        <v>1.1695906432748537</v>
      </c>
      <c r="X10" s="3">
        <f t="shared" ca="1" si="7"/>
        <v>-17.073170731707318</v>
      </c>
      <c r="Y10" s="3">
        <f t="shared" ca="1" si="7"/>
        <v>26.315789473684212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95174000000</v>
      </c>
      <c r="H11" s="2">
        <f>IFERROR(INDEX(D11:G11,COUNT(D11:G11)),"")</f>
        <v>95174000000</v>
      </c>
      <c r="I11" s="2">
        <f t="shared" ref="I11:Z11" si="8">IFERROR(INDEX(I51:I500,MATCH($C$11,$C$51:$C$500,0)),"")</f>
        <v>83218000000</v>
      </c>
      <c r="J11" s="2">
        <f t="shared" si="8"/>
        <v>132582752109</v>
      </c>
      <c r="K11" s="2">
        <f t="shared" si="8"/>
        <v>246959516389</v>
      </c>
      <c r="L11" s="2">
        <f t="shared" si="8"/>
        <v>96960982659</v>
      </c>
      <c r="M11" s="2">
        <f t="shared" si="8"/>
        <v>127460249506</v>
      </c>
      <c r="N11" s="2">
        <f t="shared" si="8"/>
        <v>71810853147</v>
      </c>
      <c r="O11" s="2">
        <f t="shared" si="8"/>
        <v>22358640194</v>
      </c>
      <c r="P11" s="2">
        <f t="shared" si="8"/>
        <v>20393369843</v>
      </c>
      <c r="Q11" s="2">
        <f t="shared" si="8"/>
        <v>13137707479</v>
      </c>
      <c r="R11" s="2">
        <f t="shared" si="8"/>
        <v>12779053888</v>
      </c>
      <c r="S11" s="2">
        <f t="shared" si="8"/>
        <v>7680719075</v>
      </c>
      <c r="T11" s="2">
        <f t="shared" si="8"/>
        <v>7280818687</v>
      </c>
      <c r="U11" s="2">
        <f t="shared" si="8"/>
        <v>9034836341</v>
      </c>
      <c r="V11" s="2">
        <f t="shared" si="8"/>
        <v>4532278287</v>
      </c>
      <c r="W11" s="2">
        <f t="shared" si="8"/>
        <v>9373299679</v>
      </c>
      <c r="X11" s="2">
        <f t="shared" si="8"/>
        <v>5216964071</v>
      </c>
      <c r="Y11" s="2">
        <f t="shared" si="8"/>
        <v>10024556977</v>
      </c>
      <c r="Z11" s="2">
        <f t="shared" si="8"/>
        <v>12851579724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292000000000</v>
      </c>
      <c r="H12" s="2">
        <f>IFERROR(INDEX(D12:G12,COUNT(D12:G12)),"")</f>
        <v>292000000000</v>
      </c>
      <c r="I12" s="2">
        <f t="shared" ref="I12:Z12" si="9">IFERROR(INDEX(I51:I500,MATCH($C$12,$C$51:$C$500,0)),"")</f>
        <v>328000000000</v>
      </c>
      <c r="J12" s="2">
        <f t="shared" si="9"/>
        <v>106000000000</v>
      </c>
      <c r="K12" s="2">
        <f t="shared" si="9"/>
        <v>-65000000000</v>
      </c>
      <c r="L12" s="2">
        <f t="shared" si="9"/>
        <v>50000000000</v>
      </c>
      <c r="M12" s="2">
        <f t="shared" si="9"/>
        <v>-8000000000</v>
      </c>
      <c r="N12" s="2">
        <f t="shared" si="9"/>
        <v>90000000000</v>
      </c>
      <c r="O12" s="2">
        <f t="shared" si="9"/>
        <v>168000000000</v>
      </c>
      <c r="P12" s="2">
        <f t="shared" si="9"/>
        <v>175000000000</v>
      </c>
      <c r="Q12" s="2">
        <f t="shared" si="9"/>
        <v>148000000000</v>
      </c>
      <c r="R12" s="2">
        <f t="shared" si="9"/>
        <v>109000000000</v>
      </c>
      <c r="S12" s="2">
        <f t="shared" si="9"/>
        <v>69000000000</v>
      </c>
      <c r="T12" s="2">
        <f t="shared" si="9"/>
        <v>89000000000</v>
      </c>
      <c r="U12" s="2">
        <f t="shared" si="9"/>
        <v>57000000000</v>
      </c>
      <c r="V12" s="2">
        <f t="shared" si="9"/>
        <v>49000000000</v>
      </c>
      <c r="W12" s="2">
        <f t="shared" si="9"/>
        <v>31000000000</v>
      </c>
      <c r="X12" s="2">
        <f t="shared" si="9"/>
        <v>31000000000</v>
      </c>
      <c r="Y12" s="2">
        <f t="shared" si="9"/>
        <v>31000000000</v>
      </c>
      <c r="Z12" s="2">
        <f t="shared" si="9"/>
        <v>26000000000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387000000000</v>
      </c>
      <c r="H13" s="2">
        <f>IFERROR(INDEX(D13:G13,COUNT(D13:G13)),"")</f>
        <v>387000000000</v>
      </c>
      <c r="I13" s="2">
        <f t="shared" ref="I13:Z13" si="10">IFERROR(INDEX(I51:I500,MATCH($C$13,$C$51:$C$500,0)),"")</f>
        <v>412000000000</v>
      </c>
      <c r="J13" s="2">
        <f t="shared" si="10"/>
        <v>238000000000</v>
      </c>
      <c r="K13" s="2">
        <f t="shared" si="10"/>
        <v>182000000000</v>
      </c>
      <c r="L13" s="2">
        <f t="shared" si="10"/>
        <v>147000000000</v>
      </c>
      <c r="M13" s="2">
        <f t="shared" si="10"/>
        <v>120000000000</v>
      </c>
      <c r="N13" s="2">
        <f t="shared" si="10"/>
        <v>162000000000</v>
      </c>
      <c r="O13" s="2">
        <f t="shared" si="10"/>
        <v>191000000000</v>
      </c>
      <c r="P13" s="2">
        <f t="shared" si="10"/>
        <v>195000000000</v>
      </c>
      <c r="Q13" s="2">
        <f t="shared" si="10"/>
        <v>161000000000</v>
      </c>
      <c r="R13" s="2">
        <f t="shared" si="10"/>
        <v>122000000000</v>
      </c>
      <c r="S13" s="2">
        <f t="shared" si="10"/>
        <v>76000000000</v>
      </c>
      <c r="T13" s="2">
        <f t="shared" si="10"/>
        <v>97000000000</v>
      </c>
      <c r="U13" s="2">
        <f t="shared" si="10"/>
        <v>66000000000</v>
      </c>
      <c r="V13" s="2">
        <f t="shared" si="10"/>
        <v>54000000000</v>
      </c>
      <c r="W13" s="2">
        <f t="shared" si="10"/>
        <v>40000000000</v>
      </c>
      <c r="X13" s="2">
        <f t="shared" si="10"/>
        <v>36000000000</v>
      </c>
      <c r="Y13" s="2">
        <f t="shared" si="10"/>
        <v>41000000000</v>
      </c>
      <c r="Z13" s="2">
        <f t="shared" si="10"/>
        <v>39000000000</v>
      </c>
    </row>
    <row r="14" spans="1:26" ht="15.5" x14ac:dyDescent="0.35">
      <c r="C14" t="s">
        <v>26</v>
      </c>
      <c r="D14" s="2">
        <f>IFERROR(INDEX(D51:D500,MATCH($C$14,$C$51:$C$500,0)),"")</f>
        <v>-6171000000</v>
      </c>
      <c r="H14" s="2">
        <f>IFERROR(SUM(D14:G14)*(4/MAX(1,COUNT(D14:G14))),"")</f>
        <v>-24684000000</v>
      </c>
      <c r="I14" s="2">
        <f t="shared" ref="I14:Z14" si="11">IFERROR(INDEX(I51:I500,MATCH($C$14,$C$51:$C$500,0)),"")</f>
        <v>-17715991169</v>
      </c>
      <c r="J14" s="2">
        <f t="shared" si="11"/>
        <v>-9846373748</v>
      </c>
      <c r="K14" s="2">
        <f t="shared" si="11"/>
        <v>-10875450157</v>
      </c>
      <c r="L14" s="2">
        <f t="shared" si="11"/>
        <v>-7287213571</v>
      </c>
      <c r="M14" s="2">
        <f t="shared" si="11"/>
        <v>-9444360914</v>
      </c>
      <c r="N14" s="2">
        <f t="shared" si="11"/>
        <v>-18715266739</v>
      </c>
      <c r="O14" s="2">
        <f t="shared" si="11"/>
        <v>-21525483689</v>
      </c>
      <c r="P14" s="2">
        <f t="shared" si="11"/>
        <v>-17548989760</v>
      </c>
      <c r="Q14" s="2">
        <f t="shared" si="11"/>
        <v>-15547955109</v>
      </c>
      <c r="R14" s="2">
        <f t="shared" si="11"/>
        <v>-8758342493</v>
      </c>
      <c r="S14" s="2">
        <f t="shared" si="11"/>
        <v>-8527787807</v>
      </c>
      <c r="T14" s="2">
        <f t="shared" si="11"/>
        <v>-6627654733</v>
      </c>
      <c r="U14" s="2">
        <f t="shared" si="11"/>
        <v>-5178831215</v>
      </c>
      <c r="V14" s="2">
        <f t="shared" si="11"/>
        <v>-3081039186</v>
      </c>
      <c r="W14" s="2">
        <f t="shared" si="11"/>
        <v>-3510195288</v>
      </c>
      <c r="X14" s="2">
        <f t="shared" si="11"/>
        <v>-2852135933</v>
      </c>
      <c r="Y14" s="2">
        <f t="shared" si="11"/>
        <v>-3152443896</v>
      </c>
      <c r="Z14" s="2">
        <f t="shared" si="11"/>
        <v>-2004043660</v>
      </c>
    </row>
    <row r="15" spans="1:26" ht="15.5" x14ac:dyDescent="0.35">
      <c r="C15" t="s">
        <v>27</v>
      </c>
      <c r="D15" s="2">
        <f>IFERROR(INDEX(D51:D500,MATCH($C$15,$C$51:$C$500,0)),"")</f>
        <v>-5243000000</v>
      </c>
      <c r="H15" s="2">
        <f>IFERROR(SUM(D15:G15)*(4/MAX(1,COUNT(D15:G15))),"")</f>
        <v>-20972000000</v>
      </c>
      <c r="I15" s="2">
        <f t="shared" ref="I15:Z15" si="12">IFERROR(INDEX(I51:I500,MATCH($C$15,$C$51:$C$500,0)),"")</f>
        <v>-36151169421</v>
      </c>
      <c r="J15" s="2">
        <f t="shared" si="12"/>
        <v>-32393696679</v>
      </c>
      <c r="K15" s="2">
        <f t="shared" si="12"/>
        <v>-19028786783</v>
      </c>
      <c r="L15" s="2">
        <f t="shared" si="12"/>
        <v>-17574233946</v>
      </c>
      <c r="M15" s="2">
        <f t="shared" si="12"/>
        <v>-17201239321</v>
      </c>
      <c r="N15" s="2">
        <f t="shared" si="12"/>
        <v>-13153736835</v>
      </c>
      <c r="O15" s="2">
        <f t="shared" si="12"/>
        <v>-11838578678</v>
      </c>
      <c r="P15" s="2">
        <f t="shared" si="12"/>
        <v>-7613548091</v>
      </c>
      <c r="Q15" s="2">
        <f t="shared" si="12"/>
        <v>-4399850008</v>
      </c>
      <c r="R15" s="2">
        <f t="shared" si="12"/>
        <v>-4520085462</v>
      </c>
      <c r="S15" s="2">
        <f t="shared" si="12"/>
        <v>-7309446375</v>
      </c>
      <c r="T15" s="2">
        <f t="shared" si="12"/>
        <v>-7063322474</v>
      </c>
      <c r="U15" s="2">
        <f t="shared" si="12"/>
        <v>-5157771350</v>
      </c>
      <c r="V15" s="2">
        <f t="shared" si="12"/>
        <v>-3701189570</v>
      </c>
      <c r="W15" s="2">
        <f t="shared" si="12"/>
        <v>-2040134439</v>
      </c>
      <c r="X15" s="2">
        <f t="shared" si="12"/>
        <v>-1338310654</v>
      </c>
      <c r="Y15" s="2">
        <f t="shared" si="12"/>
        <v>391911973</v>
      </c>
      <c r="Z15" s="2">
        <f t="shared" si="12"/>
        <v>-3096306816</v>
      </c>
    </row>
    <row r="16" spans="1:26" ht="15.5" x14ac:dyDescent="0.35">
      <c r="C16" t="s">
        <v>28</v>
      </c>
      <c r="D16" s="2">
        <f>IFERROR(INDEX(D51:D500,MATCH($C$16,$C$51:$C$500,0)),"")</f>
        <v>26521000000</v>
      </c>
      <c r="H16" s="2">
        <f>IFERROR(SUM(D16:G16)*(4/MAX(1,COUNT(D16:G16))),"")</f>
        <v>106084000000</v>
      </c>
      <c r="I16" s="2">
        <f t="shared" ref="I16:Z16" si="13">IFERROR(INDEX(I51:I500,MATCH($C$16,$C$51:$C$500,0)),"")</f>
        <v>161959440670</v>
      </c>
      <c r="J16" s="2">
        <f t="shared" si="13"/>
        <v>151442413569</v>
      </c>
      <c r="K16" s="2">
        <f t="shared" si="13"/>
        <v>97118384008</v>
      </c>
      <c r="L16" s="2">
        <f t="shared" si="13"/>
        <v>92439536022</v>
      </c>
      <c r="M16" s="2">
        <f t="shared" si="13"/>
        <v>101725399549</v>
      </c>
      <c r="N16" s="2">
        <f t="shared" si="13"/>
        <v>55673983557</v>
      </c>
      <c r="O16" s="2">
        <f t="shared" si="13"/>
        <v>56782206577</v>
      </c>
      <c r="P16" s="2">
        <f t="shared" si="13"/>
        <v>39567679343</v>
      </c>
      <c r="Q16" s="2">
        <f t="shared" si="13"/>
        <v>27370565356</v>
      </c>
      <c r="R16" s="2">
        <f t="shared" si="13"/>
        <v>25166206536</v>
      </c>
      <c r="S16" s="2">
        <f t="shared" si="13"/>
        <v>27376238223</v>
      </c>
      <c r="T16" s="2">
        <f t="shared" si="13"/>
        <v>23544037458</v>
      </c>
      <c r="U16" s="2">
        <f t="shared" si="13"/>
        <v>16597785538</v>
      </c>
      <c r="V16" s="2">
        <f t="shared" si="13"/>
        <v>11663883341</v>
      </c>
      <c r="W16" s="2">
        <f t="shared" si="13"/>
        <v>8016925358</v>
      </c>
      <c r="X16" s="2">
        <f t="shared" si="13"/>
        <v>6172754304</v>
      </c>
      <c r="Y16" s="2">
        <f t="shared" si="13"/>
        <v>12410719131</v>
      </c>
      <c r="Z16" s="2">
        <f t="shared" si="13"/>
        <v>7367400552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1520200000000</v>
      </c>
      <c r="H20" s="2">
        <f t="shared" ref="H20:Z20" ca="1" si="14">IFERROR(H21*H2,"")</f>
        <v>1520200000000</v>
      </c>
      <c r="I20" s="2">
        <f t="shared" ca="1" si="14"/>
        <v>1727500000000</v>
      </c>
      <c r="J20" s="2">
        <f t="shared" ca="1" si="14"/>
        <v>1375090000000</v>
      </c>
      <c r="K20" s="2" t="str">
        <f t="shared" ca="1" si="14"/>
        <v/>
      </c>
      <c r="L20" s="2">
        <f t="shared" ca="1" si="14"/>
        <v>134550000000</v>
      </c>
      <c r="M20" s="2" t="str">
        <f t="shared" ca="1" si="14"/>
        <v/>
      </c>
      <c r="N20" s="2">
        <f t="shared" ca="1" si="14"/>
        <v>107985000000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20700000000</v>
      </c>
      <c r="U20" s="2">
        <f t="shared" ca="1" si="14"/>
        <v>12420000000</v>
      </c>
      <c r="V20" s="2" t="str">
        <f t="shared" ca="1" si="14"/>
        <v/>
      </c>
      <c r="W20" s="2">
        <f t="shared" ca="1" si="14"/>
        <v>9660000000</v>
      </c>
      <c r="X20" s="2">
        <f t="shared" ca="1" si="14"/>
        <v>9660000000</v>
      </c>
      <c r="Y20" s="2">
        <f t="shared" ca="1" si="14"/>
        <v>10350000000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6910000000</v>
      </c>
      <c r="H21" s="2">
        <f>IFERROR(INDEX(D21:G21,COUNT(D21:G21)),"")</f>
        <v>6910000000</v>
      </c>
      <c r="I21" s="2">
        <f t="shared" ref="I21:Z21" si="15">IFERROR(INDEX(I51:I500,MATCH($C$7,$C$51:$C$500,0)),"")</f>
        <v>6910000000</v>
      </c>
      <c r="J21" s="2">
        <f t="shared" si="15"/>
        <v>6910000000</v>
      </c>
      <c r="K21" s="2">
        <f t="shared" si="15"/>
        <v>6910000000</v>
      </c>
      <c r="L21" s="2">
        <f t="shared" si="15"/>
        <v>690000000</v>
      </c>
      <c r="M21" s="2">
        <f t="shared" si="15"/>
        <v>690000000</v>
      </c>
      <c r="N21" s="2">
        <f t="shared" si="15"/>
        <v>690000000</v>
      </c>
      <c r="O21" s="2">
        <f t="shared" si="15"/>
        <v>690000000</v>
      </c>
      <c r="P21" s="2">
        <f t="shared" si="15"/>
        <v>690000000</v>
      </c>
      <c r="Q21" s="2">
        <f t="shared" si="15"/>
        <v>690000000</v>
      </c>
      <c r="R21" s="2">
        <f t="shared" si="15"/>
        <v>690000000</v>
      </c>
      <c r="S21" s="2">
        <f t="shared" si="15"/>
        <v>690000000</v>
      </c>
      <c r="T21" s="2">
        <f t="shared" si="15"/>
        <v>690000000</v>
      </c>
      <c r="U21" s="2">
        <f t="shared" si="15"/>
        <v>690000000</v>
      </c>
      <c r="V21" s="2">
        <f t="shared" si="15"/>
        <v>690000000</v>
      </c>
      <c r="W21" s="2">
        <f t="shared" si="15"/>
        <v>690000000</v>
      </c>
      <c r="X21" s="2">
        <f t="shared" si="15"/>
        <v>690000000</v>
      </c>
      <c r="Y21" s="2">
        <f t="shared" si="15"/>
        <v>690000000</v>
      </c>
      <c r="Z21" s="2">
        <f t="shared" si="15"/>
        <v>690000000</v>
      </c>
    </row>
    <row r="23" spans="1:26" ht="15.5" x14ac:dyDescent="0.35">
      <c r="B23" t="s">
        <v>53</v>
      </c>
      <c r="C23" t="s">
        <v>54</v>
      </c>
      <c r="D23" s="3">
        <f>IFERROR(D5/D6*100,"")</f>
        <v>2.1157486954308262</v>
      </c>
      <c r="H23" s="3">
        <f t="shared" ref="H23:Z23" si="16">IFERROR(H5/H6*100,"")</f>
        <v>8.4629947817233049</v>
      </c>
      <c r="I23" s="3">
        <f t="shared" si="16"/>
        <v>11.945410873880146</v>
      </c>
      <c r="J23" s="3">
        <f t="shared" si="16"/>
        <v>12.878420290098838</v>
      </c>
      <c r="K23" s="3">
        <f t="shared" si="16"/>
        <v>10.354330407979774</v>
      </c>
      <c r="L23" s="3">
        <f t="shared" si="16"/>
        <v>12.539329333231288</v>
      </c>
      <c r="M23" s="3">
        <f t="shared" si="16"/>
        <v>26.614550757515193</v>
      </c>
      <c r="N23" s="3">
        <f t="shared" si="16"/>
        <v>8.8213405739291382</v>
      </c>
      <c r="O23" s="3">
        <f t="shared" si="16"/>
        <v>12.29972274609149</v>
      </c>
      <c r="P23" s="3">
        <f t="shared" si="16"/>
        <v>10.663193122067376</v>
      </c>
      <c r="Q23" s="3">
        <f t="shared" si="16"/>
        <v>4.7669910721237709</v>
      </c>
      <c r="R23" s="3">
        <f t="shared" si="16"/>
        <v>57.121732039327568</v>
      </c>
      <c r="S23" s="3">
        <f t="shared" si="16"/>
        <v>12.200623020504283</v>
      </c>
      <c r="T23" s="3">
        <f t="shared" si="16"/>
        <v>11.059532664132201</v>
      </c>
      <c r="U23" s="3">
        <f t="shared" si="16"/>
        <v>8.3586098402767668</v>
      </c>
      <c r="V23" s="3">
        <f t="shared" si="16"/>
        <v>6.1491579937143523</v>
      </c>
      <c r="W23" s="3">
        <f t="shared" si="16"/>
        <v>4.8626582500751709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-0.29262029123845545</v>
      </c>
      <c r="H24" s="4">
        <f t="shared" ref="H24:Z24" si="17">IFERROR(_xlfn.RRI(5,M23,H23),"")</f>
        <v>-0.20479154934843202</v>
      </c>
      <c r="I24" s="4">
        <f t="shared" si="17"/>
        <v>6.2510671223385605E-2</v>
      </c>
      <c r="J24" s="4">
        <f t="shared" si="17"/>
        <v>9.237675106045895E-3</v>
      </c>
      <c r="K24" s="4">
        <f t="shared" si="17"/>
        <v>-5.8613721733562496E-3</v>
      </c>
      <c r="L24" s="4">
        <f t="shared" si="17"/>
        <v>0.21340559756663047</v>
      </c>
      <c r="M24" s="4">
        <f t="shared" si="17"/>
        <v>-0.14165169384519272</v>
      </c>
      <c r="N24" s="4">
        <f t="shared" si="17"/>
        <v>-6.2803805955719216E-2</v>
      </c>
      <c r="O24" s="4">
        <f t="shared" si="17"/>
        <v>2.1484331163385884E-2</v>
      </c>
      <c r="P24" s="4">
        <f t="shared" si="17"/>
        <v>4.9906547695877546E-2</v>
      </c>
      <c r="Q24" s="4">
        <f t="shared" si="17"/>
        <v>-4.9645277044643943E-2</v>
      </c>
      <c r="R24" s="4">
        <f t="shared" si="17"/>
        <v>0.63676196313983446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3.08</v>
      </c>
      <c r="H25" s="3">
        <f>IFERROR(INDEX(D25:G25,COUNT(D25:G25)),"")</f>
        <v>3.08</v>
      </c>
      <c r="I25" s="3">
        <f t="shared" ref="I25:Z25" si="18">IFERROR(INDEX(I51:I500,MATCH($C$25,$C$51:$C$500,0)),"")</f>
        <v>16.68</v>
      </c>
      <c r="J25" s="3">
        <f t="shared" si="18"/>
        <v>15.88</v>
      </c>
      <c r="K25" s="3">
        <f t="shared" si="18"/>
        <v>11.27</v>
      </c>
      <c r="L25" s="3">
        <f t="shared" si="18"/>
        <v>108.8</v>
      </c>
      <c r="M25" s="3">
        <f t="shared" si="18"/>
        <v>122.37</v>
      </c>
      <c r="N25" s="3">
        <f t="shared" si="18"/>
        <v>61.56</v>
      </c>
      <c r="O25" s="3">
        <f t="shared" si="18"/>
        <v>65.13</v>
      </c>
      <c r="P25" s="3">
        <f t="shared" si="18"/>
        <v>46.49</v>
      </c>
      <c r="Q25" s="3">
        <f t="shared" si="18"/>
        <v>33.450000000000003</v>
      </c>
      <c r="R25" s="3">
        <f t="shared" si="18"/>
        <v>29.88</v>
      </c>
      <c r="S25" s="3">
        <f t="shared" si="18"/>
        <v>29.55</v>
      </c>
      <c r="T25" s="3">
        <f t="shared" si="18"/>
        <v>24.56</v>
      </c>
      <c r="U25" s="3">
        <f t="shared" si="18"/>
        <v>16.899999999999999</v>
      </c>
      <c r="V25" s="3">
        <f t="shared" si="18"/>
        <v>11.53</v>
      </c>
      <c r="W25" s="3">
        <f t="shared" si="18"/>
        <v>8.65</v>
      </c>
      <c r="X25" s="3">
        <f t="shared" si="18"/>
        <v>7</v>
      </c>
      <c r="Y25" s="3">
        <f t="shared" si="18"/>
        <v>18.53</v>
      </c>
      <c r="Z25" s="3">
        <f t="shared" si="18"/>
        <v>6.18</v>
      </c>
    </row>
    <row r="26" spans="1:26" ht="15.5" x14ac:dyDescent="0.35">
      <c r="C26" t="s">
        <v>58</v>
      </c>
      <c r="D26" s="4">
        <f>IFERROR(_xlfn.RRI(5,I25,D25),"")</f>
        <v>-0.28670211870533735</v>
      </c>
      <c r="H26" s="4">
        <f t="shared" ref="H26:Z26" si="19">IFERROR(_xlfn.RRI(5,M25,H25),"")</f>
        <v>-0.52117683686925431</v>
      </c>
      <c r="I26" s="4">
        <f t="shared" si="19"/>
        <v>-0.2298426099874048</v>
      </c>
      <c r="J26" s="4">
        <f t="shared" si="19"/>
        <v>-0.24592614387279998</v>
      </c>
      <c r="K26" s="4">
        <f t="shared" si="19"/>
        <v>-0.24679555560301336</v>
      </c>
      <c r="L26" s="4">
        <f t="shared" si="19"/>
        <v>0.26603745623706576</v>
      </c>
      <c r="M26" s="4">
        <f t="shared" si="19"/>
        <v>0.32574156734402626</v>
      </c>
      <c r="N26" s="4">
        <f t="shared" si="19"/>
        <v>0.15810576945492416</v>
      </c>
      <c r="O26" s="4">
        <f t="shared" si="19"/>
        <v>0.21537568390165829</v>
      </c>
      <c r="P26" s="4">
        <f t="shared" si="19"/>
        <v>0.22431894087183024</v>
      </c>
      <c r="Q26" s="4">
        <f t="shared" si="19"/>
        <v>0.23740926363662052</v>
      </c>
      <c r="R26" s="4">
        <f t="shared" si="19"/>
        <v>0.28136511774445716</v>
      </c>
      <c r="S26" s="4">
        <f t="shared" si="19"/>
        <v>0.33380361159288974</v>
      </c>
      <c r="T26" s="4">
        <f t="shared" si="19"/>
        <v>5.796326598924173E-2</v>
      </c>
      <c r="U26" s="4">
        <f t="shared" si="19"/>
        <v>0.22286818407624165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104.92590448625181</v>
      </c>
      <c r="H27" s="3">
        <f t="shared" ref="H27:Z27" si="20">IFERROR(H4/H21,"")</f>
        <v>419.70361794500724</v>
      </c>
      <c r="I27" s="3">
        <f t="shared" si="20"/>
        <v>383.62011420477569</v>
      </c>
      <c r="J27" s="3">
        <f t="shared" si="20"/>
        <v>331.87759633328511</v>
      </c>
      <c r="K27" s="3">
        <f t="shared" si="20"/>
        <v>259.67370571765559</v>
      </c>
      <c r="L27" s="3">
        <f t="shared" si="20"/>
        <v>2230.8852218898551</v>
      </c>
      <c r="M27" s="3">
        <f t="shared" si="20"/>
        <v>1966.4436413623189</v>
      </c>
      <c r="N27" s="3">
        <f t="shared" si="20"/>
        <v>1816.957696515942</v>
      </c>
      <c r="O27" s="3">
        <f t="shared" si="20"/>
        <v>1856.6902249797101</v>
      </c>
      <c r="P27" s="3">
        <f t="shared" si="20"/>
        <v>1514.535991852174</v>
      </c>
      <c r="Q27" s="3">
        <f t="shared" si="20"/>
        <v>1324.9112460565218</v>
      </c>
      <c r="R27" s="3">
        <f t="shared" si="20"/>
        <v>1208.4788012797101</v>
      </c>
      <c r="S27" s="3">
        <f t="shared" si="20"/>
        <v>1079.8662771130435</v>
      </c>
      <c r="T27" s="3">
        <f t="shared" si="20"/>
        <v>987.56452776956519</v>
      </c>
      <c r="U27" s="3">
        <f t="shared" si="20"/>
        <v>821.80948919275363</v>
      </c>
      <c r="V27" s="3">
        <f t="shared" si="20"/>
        <v>582.20900797971012</v>
      </c>
      <c r="W27" s="3">
        <f t="shared" si="20"/>
        <v>499.18221714492756</v>
      </c>
      <c r="X27" s="3">
        <f t="shared" si="20"/>
        <v>455.28363904927534</v>
      </c>
      <c r="Y27" s="3">
        <f t="shared" si="20"/>
        <v>400.45222327681159</v>
      </c>
      <c r="Z27" s="3">
        <f t="shared" si="20"/>
        <v>453.80467596376809</v>
      </c>
    </row>
    <row r="28" spans="1:26" ht="15.5" x14ac:dyDescent="0.35">
      <c r="C28" t="s">
        <v>60</v>
      </c>
      <c r="D28" s="4">
        <f>IFERROR(_xlfn.RRI(5,I27,D27),"")</f>
        <v>-0.22839280213423929</v>
      </c>
      <c r="H28" s="4">
        <f t="shared" ref="H28:Z28" si="21">IFERROR(_xlfn.RRI(5,M27,H27),"")</f>
        <v>-0.26573598993086034</v>
      </c>
      <c r="I28" s="4">
        <f t="shared" si="21"/>
        <v>-0.26732510480242544</v>
      </c>
      <c r="J28" s="4">
        <f t="shared" si="21"/>
        <v>-0.29132404601691853</v>
      </c>
      <c r="K28" s="4">
        <f t="shared" si="21"/>
        <v>-0.29720336173991435</v>
      </c>
      <c r="L28" s="4">
        <f t="shared" si="21"/>
        <v>0.1098341600716346</v>
      </c>
      <c r="M28" s="4">
        <f t="shared" si="21"/>
        <v>0.10227128403083374</v>
      </c>
      <c r="N28" s="4">
        <f t="shared" si="21"/>
        <v>0.10967286783142183</v>
      </c>
      <c r="O28" s="4">
        <f t="shared" si="21"/>
        <v>0.13457913805262756</v>
      </c>
      <c r="P28" s="4">
        <f t="shared" si="21"/>
        <v>0.13006048558805738</v>
      </c>
      <c r="Q28" s="4">
        <f t="shared" si="21"/>
        <v>0.17874964018369432</v>
      </c>
      <c r="R28" s="4">
        <f t="shared" si="21"/>
        <v>0.19342734931730443</v>
      </c>
      <c r="S28" s="4">
        <f t="shared" si="21"/>
        <v>0.18855035748357163</v>
      </c>
      <c r="T28" s="4">
        <f t="shared" si="21"/>
        <v>0.19785142703609271</v>
      </c>
      <c r="U28" s="4">
        <f t="shared" si="21"/>
        <v>0.1261090197157031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-0.815347721822542</v>
      </c>
      <c r="I29" s="4">
        <f t="shared" si="22"/>
        <v>5.0377833753148547E-2</v>
      </c>
      <c r="J29" s="4">
        <f t="shared" si="22"/>
        <v>0.40905057675244022</v>
      </c>
      <c r="K29" s="4">
        <f t="shared" si="22"/>
        <v>-0.89641544117647065</v>
      </c>
      <c r="L29" s="4">
        <f t="shared" si="22"/>
        <v>-0.11089319277600725</v>
      </c>
      <c r="M29" s="4">
        <f t="shared" si="22"/>
        <v>0.98781676413255359</v>
      </c>
      <c r="N29" s="4">
        <f t="shared" si="22"/>
        <v>-5.4813450023030758E-2</v>
      </c>
      <c r="O29" s="4">
        <f t="shared" si="22"/>
        <v>0.40094644009464386</v>
      </c>
      <c r="P29" s="4">
        <f t="shared" si="22"/>
        <v>0.38983557548579967</v>
      </c>
      <c r="Q29" s="4">
        <f t="shared" si="22"/>
        <v>0.11947791164658647</v>
      </c>
      <c r="R29" s="4">
        <f t="shared" si="22"/>
        <v>1.1167512690355272E-2</v>
      </c>
      <c r="S29" s="4">
        <f t="shared" si="22"/>
        <v>0.2031758957654724</v>
      </c>
      <c r="T29" s="4">
        <f t="shared" si="22"/>
        <v>0.45325443786982256</v>
      </c>
      <c r="U29" s="4">
        <f t="shared" si="22"/>
        <v>0.46574154379878574</v>
      </c>
      <c r="V29" s="4">
        <f t="shared" si="22"/>
        <v>0.33294797687861261</v>
      </c>
      <c r="W29" s="4">
        <f t="shared" si="22"/>
        <v>0.23571428571428577</v>
      </c>
      <c r="X29" s="4">
        <f t="shared" si="22"/>
        <v>-0.62223421478683216</v>
      </c>
      <c r="Y29" s="4">
        <f t="shared" si="22"/>
        <v>1.998381877022654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9.4060510395891916E-2</v>
      </c>
      <c r="I30" s="4">
        <f t="shared" si="23"/>
        <v>0.15590843866281537</v>
      </c>
      <c r="J30" s="4">
        <f t="shared" si="23"/>
        <v>0.27805622604753499</v>
      </c>
      <c r="K30" s="4">
        <f t="shared" si="23"/>
        <v>-0.88360059801836077</v>
      </c>
      <c r="L30" s="4">
        <f t="shared" si="23"/>
        <v>0.13447707066973735</v>
      </c>
      <c r="M30" s="4">
        <f t="shared" si="23"/>
        <v>8.2272661126354049E-2</v>
      </c>
      <c r="N30" s="4">
        <f t="shared" si="23"/>
        <v>-2.1399654034480832E-2</v>
      </c>
      <c r="O30" s="4">
        <f t="shared" si="23"/>
        <v>0.22591357020780001</v>
      </c>
      <c r="P30" s="4">
        <f t="shared" si="23"/>
        <v>0.14312260263474483</v>
      </c>
      <c r="Q30" s="4">
        <f t="shared" si="23"/>
        <v>9.6346286466520076E-2</v>
      </c>
      <c r="R30" s="4">
        <f t="shared" si="23"/>
        <v>0.11910041723916441</v>
      </c>
      <c r="S30" s="4">
        <f t="shared" si="23"/>
        <v>9.3464018550710473E-2</v>
      </c>
      <c r="T30" s="4">
        <f t="shared" si="23"/>
        <v>0.20169521130697735</v>
      </c>
      <c r="U30" s="4">
        <f t="shared" si="23"/>
        <v>0.41153688439907055</v>
      </c>
      <c r="V30" s="4">
        <f t="shared" si="23"/>
        <v>0.16632561814732552</v>
      </c>
      <c r="W30" s="4">
        <f t="shared" si="23"/>
        <v>9.6420284698394546E-2</v>
      </c>
      <c r="X30" s="4">
        <f t="shared" si="23"/>
        <v>0.13692373917615053</v>
      </c>
      <c r="Y30" s="4">
        <f t="shared" si="23"/>
        <v>-0.11756699635950021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114.12</v>
      </c>
      <c r="H32" s="3">
        <f>IFERROR(INDEX(D32:G32,COUNT(D32:G32)),"")</f>
        <v>114.12</v>
      </c>
      <c r="I32" s="3">
        <f t="shared" ref="I32:Z32" si="24">IFERROR(INDEX(I51:I500,MATCH($C$32,$C$51:$C$500,0)),"")</f>
        <v>110.97</v>
      </c>
      <c r="J32" s="3">
        <f t="shared" si="24"/>
        <v>101.85</v>
      </c>
      <c r="K32" s="3">
        <f t="shared" si="24"/>
        <v>89.14</v>
      </c>
      <c r="L32" s="3">
        <f t="shared" si="24"/>
        <v>849.41</v>
      </c>
      <c r="M32" s="3">
        <f t="shared" si="24"/>
        <v>785.27</v>
      </c>
      <c r="N32" s="3">
        <f t="shared" si="24"/>
        <v>590</v>
      </c>
      <c r="O32" s="3">
        <f t="shared" si="24"/>
        <v>551.52</v>
      </c>
      <c r="P32" s="3">
        <f t="shared" si="24"/>
        <v>491.89</v>
      </c>
      <c r="Q32" s="3">
        <f t="shared" si="24"/>
        <v>445.82</v>
      </c>
      <c r="R32" s="3">
        <f t="shared" si="24"/>
        <v>429.1</v>
      </c>
      <c r="S32" s="3">
        <f t="shared" si="24"/>
        <v>220.49</v>
      </c>
      <c r="T32" s="3">
        <f t="shared" si="24"/>
        <v>221.9</v>
      </c>
      <c r="U32" s="3">
        <f t="shared" si="24"/>
        <v>201.35</v>
      </c>
      <c r="V32" s="3">
        <f t="shared" si="24"/>
        <v>187.45</v>
      </c>
      <c r="W32" s="3">
        <f t="shared" si="24"/>
        <v>177.92</v>
      </c>
      <c r="X32" s="3">
        <f t="shared" si="24"/>
        <v>171.27</v>
      </c>
      <c r="Y32" s="3">
        <f t="shared" si="24"/>
        <v>164.27</v>
      </c>
      <c r="Z32" s="3">
        <f t="shared" si="24"/>
        <v>145.74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1.81</v>
      </c>
      <c r="H33" s="3">
        <f>IFERROR(INDEX(D33:G33,COUNT(D33:G33)),"")</f>
        <v>1.81</v>
      </c>
      <c r="I33" s="3">
        <f t="shared" ref="I33:Z33" si="25">IFERROR(INDEX(I51:I500,MATCH($C$33,$C$51:$C$500,0)),"")</f>
        <v>2.25</v>
      </c>
      <c r="J33" s="3">
        <f t="shared" si="25"/>
        <v>1.95</v>
      </c>
      <c r="K33" s="3">
        <f t="shared" si="25"/>
        <v>3.16</v>
      </c>
      <c r="L33" s="3">
        <f t="shared" si="25"/>
        <v>2.2999999999999998</v>
      </c>
      <c r="M33" s="3">
        <f t="shared" si="25"/>
        <v>3.08</v>
      </c>
      <c r="N33" s="3">
        <f t="shared" si="25"/>
        <v>2.65</v>
      </c>
      <c r="O33" s="3">
        <f t="shared" si="25"/>
        <v>2.92</v>
      </c>
      <c r="P33" s="3">
        <f t="shared" si="25"/>
        <v>3.05</v>
      </c>
      <c r="Q33" s="3">
        <f t="shared" si="25"/>
        <v>2.4700000000000002</v>
      </c>
      <c r="R33" s="3">
        <f t="shared" si="25"/>
        <v>0.72</v>
      </c>
      <c r="S33" s="3">
        <f t="shared" si="25"/>
        <v>1.68</v>
      </c>
      <c r="T33" s="3">
        <f t="shared" si="25"/>
        <v>1.35</v>
      </c>
      <c r="U33" s="3">
        <f t="shared" si="25"/>
        <v>0.89</v>
      </c>
      <c r="V33" s="3">
        <f t="shared" si="25"/>
        <v>0.96</v>
      </c>
      <c r="W33" s="3">
        <f t="shared" si="25"/>
        <v>0.79</v>
      </c>
      <c r="X33" s="3">
        <f t="shared" si="25"/>
        <v>0.82</v>
      </c>
      <c r="Y33" s="3">
        <f t="shared" si="25"/>
        <v>0.91</v>
      </c>
      <c r="Z33" s="3">
        <f t="shared" si="25"/>
        <v>0.62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66.88</v>
      </c>
      <c r="H34" s="3">
        <f>IFERROR(INDEX(D34:G34,COUNT(D34:G34)),"")</f>
        <v>66.88</v>
      </c>
      <c r="I34" s="3">
        <f t="shared" ref="I34:Z34" si="26">IFERROR(INDEX(I51:I500,MATCH($C$34,$C$51:$C$500,0)),"")</f>
        <v>14.99</v>
      </c>
      <c r="J34" s="3">
        <f t="shared" si="26"/>
        <v>12.53</v>
      </c>
      <c r="K34" s="3">
        <f t="shared" si="26"/>
        <v>25.02</v>
      </c>
      <c r="L34" s="3">
        <f t="shared" si="26"/>
        <v>17.920000000000002</v>
      </c>
      <c r="M34" s="3">
        <f t="shared" si="26"/>
        <v>19.78</v>
      </c>
      <c r="N34" s="3">
        <f t="shared" si="26"/>
        <v>25.42</v>
      </c>
      <c r="O34" s="3">
        <f t="shared" si="26"/>
        <v>24.72</v>
      </c>
      <c r="P34" s="3">
        <f t="shared" si="26"/>
        <v>32.270000000000003</v>
      </c>
      <c r="Q34" s="3">
        <f t="shared" si="26"/>
        <v>32.880000000000003</v>
      </c>
      <c r="R34" s="3">
        <f t="shared" si="26"/>
        <v>10.31</v>
      </c>
      <c r="S34" s="3">
        <f t="shared" si="26"/>
        <v>12.52</v>
      </c>
      <c r="T34" s="3">
        <f t="shared" si="26"/>
        <v>12.21</v>
      </c>
      <c r="U34" s="3">
        <f t="shared" si="26"/>
        <v>10.65</v>
      </c>
      <c r="V34" s="3">
        <f t="shared" si="26"/>
        <v>15.61</v>
      </c>
      <c r="W34" s="3">
        <f t="shared" si="26"/>
        <v>16.18</v>
      </c>
      <c r="X34" s="3">
        <f t="shared" si="26"/>
        <v>20</v>
      </c>
      <c r="Y34" s="3">
        <f t="shared" si="26"/>
        <v>8.09</v>
      </c>
      <c r="Z34" s="3">
        <f t="shared" si="26"/>
        <v>14.56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1.96</v>
      </c>
      <c r="H35" s="3">
        <f>IFERROR(INDEX(D35:G35,COUNT(D35:G35)),"")</f>
        <v>1.96</v>
      </c>
      <c r="I35" s="3">
        <f t="shared" ref="I35:Z35" si="27">IFERROR(INDEX(I51:I500,MATCH($C$35,$C$51:$C$500,0)),"")</f>
        <v>0.65</v>
      </c>
      <c r="J35" s="3">
        <f t="shared" si="27"/>
        <v>0.6</v>
      </c>
      <c r="K35" s="3">
        <f t="shared" si="27"/>
        <v>1.0900000000000001</v>
      </c>
      <c r="L35" s="3">
        <f t="shared" si="27"/>
        <v>0.88</v>
      </c>
      <c r="M35" s="3">
        <f t="shared" si="27"/>
        <v>1.23</v>
      </c>
      <c r="N35" s="3">
        <f t="shared" si="27"/>
        <v>0.86</v>
      </c>
      <c r="O35" s="3">
        <f t="shared" si="27"/>
        <v>0.87</v>
      </c>
      <c r="P35" s="3">
        <f t="shared" si="27"/>
        <v>0.99</v>
      </c>
      <c r="Q35" s="3">
        <f t="shared" si="27"/>
        <v>0.83</v>
      </c>
      <c r="R35" s="3">
        <f t="shared" si="27"/>
        <v>0.26</v>
      </c>
      <c r="S35" s="3">
        <f t="shared" si="27"/>
        <v>0.34</v>
      </c>
      <c r="T35" s="3">
        <f t="shared" si="27"/>
        <v>0.3</v>
      </c>
      <c r="U35" s="3">
        <f t="shared" si="27"/>
        <v>0.22</v>
      </c>
      <c r="V35" s="3">
        <f t="shared" si="27"/>
        <v>0.31</v>
      </c>
      <c r="W35" s="3">
        <f t="shared" si="27"/>
        <v>0.28000000000000003</v>
      </c>
      <c r="X35" s="3">
        <f t="shared" si="27"/>
        <v>0.31</v>
      </c>
      <c r="Y35" s="3">
        <f t="shared" si="27"/>
        <v>0.37</v>
      </c>
      <c r="Z35" s="3">
        <f t="shared" si="27"/>
        <v>0.2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0.6493000000000001</v>
      </c>
      <c r="I36" s="4">
        <f t="shared" si="28"/>
        <v>0.47960000000000003</v>
      </c>
      <c r="J36" s="4">
        <f t="shared" si="28"/>
        <v>0.56669999999999998</v>
      </c>
      <c r="K36" s="4">
        <f t="shared" si="28"/>
        <v>0.44359999999999999</v>
      </c>
      <c r="L36" s="4">
        <f t="shared" si="28"/>
        <v>0.2482</v>
      </c>
      <c r="M36" s="4">
        <f t="shared" si="28"/>
        <v>0.39229999999999998</v>
      </c>
      <c r="N36" s="4">
        <f t="shared" si="28"/>
        <v>0.2437</v>
      </c>
      <c r="O36" s="4">
        <f t="shared" si="28"/>
        <v>0.2303</v>
      </c>
      <c r="P36" s="4">
        <f t="shared" si="28"/>
        <v>0.19359999999999999</v>
      </c>
      <c r="Q36" s="4">
        <f t="shared" si="28"/>
        <v>0.20929999999999999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8</v>
      </c>
      <c r="I37" s="3">
        <f t="shared" si="29"/>
        <v>8</v>
      </c>
      <c r="J37" s="3">
        <f t="shared" si="29"/>
        <v>9</v>
      </c>
      <c r="K37" s="3">
        <f t="shared" si="29"/>
        <v>5</v>
      </c>
      <c r="L37" s="3">
        <f t="shared" si="29"/>
        <v>2.7</v>
      </c>
      <c r="M37" s="3">
        <f t="shared" si="29"/>
        <v>4.8</v>
      </c>
      <c r="N37" s="3">
        <f t="shared" si="29"/>
        <v>1.5</v>
      </c>
      <c r="O37" s="3">
        <f t="shared" si="29"/>
        <v>1.5</v>
      </c>
      <c r="P37" s="3">
        <f t="shared" si="29"/>
        <v>0.9</v>
      </c>
      <c r="Q37" s="3">
        <f t="shared" si="29"/>
        <v>0.7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725038000000</v>
      </c>
      <c r="E51" s="5">
        <v>719548151900</v>
      </c>
      <c r="F51" s="5">
        <v>656403947126</v>
      </c>
      <c r="G51" s="5">
        <v>620474890129</v>
      </c>
      <c r="I51" s="5">
        <v>2650814989155</v>
      </c>
      <c r="J51" s="5">
        <v>2293274190663</v>
      </c>
      <c r="K51" s="5">
        <v>1794345306509</v>
      </c>
      <c r="L51" s="5">
        <v>1539310803104</v>
      </c>
      <c r="M51" s="5">
        <v>1356846112540</v>
      </c>
      <c r="N51" s="5">
        <v>1253700810596</v>
      </c>
      <c r="O51" s="5">
        <v>1281116255236</v>
      </c>
      <c r="P51" s="5">
        <v>1045029834378</v>
      </c>
      <c r="Q51" s="5">
        <v>914188759779</v>
      </c>
      <c r="R51" s="5">
        <v>833850372883</v>
      </c>
      <c r="S51" s="5">
        <v>745107731208</v>
      </c>
      <c r="T51" s="5">
        <v>681419524161</v>
      </c>
      <c r="U51" s="5">
        <v>567048547543</v>
      </c>
      <c r="V51" s="5">
        <v>401724215506</v>
      </c>
      <c r="W51" s="5">
        <v>344435729830</v>
      </c>
      <c r="X51" s="5">
        <v>314145710944</v>
      </c>
      <c r="Y51" s="5">
        <v>276312034061</v>
      </c>
      <c r="Z51" s="5">
        <v>313125226415</v>
      </c>
    </row>
    <row r="52" spans="2:26" ht="15.5" x14ac:dyDescent="0.35">
      <c r="C52" t="s">
        <v>85</v>
      </c>
      <c r="D52" s="5">
        <v>-539875000000</v>
      </c>
      <c r="E52" s="5">
        <v>-551364516213</v>
      </c>
      <c r="F52" s="5">
        <v>-464582520144</v>
      </c>
      <c r="G52" s="5">
        <v>-459421533563</v>
      </c>
      <c r="I52" s="5">
        <v>-1966481569920</v>
      </c>
      <c r="J52" s="5">
        <v>-1709866019071</v>
      </c>
      <c r="K52" s="5">
        <v>-1324089959638</v>
      </c>
      <c r="L52" s="5">
        <v>-1131872232462</v>
      </c>
      <c r="M52" s="5">
        <v>-979016594096</v>
      </c>
      <c r="N52" s="5">
        <v>-920111473686</v>
      </c>
      <c r="O52" s="5">
        <v>-957200088005</v>
      </c>
      <c r="P52" s="5">
        <v>-777714919223</v>
      </c>
      <c r="Q52" s="5">
        <v>-677184873211</v>
      </c>
      <c r="R52" s="5">
        <v>-619332040650</v>
      </c>
      <c r="S52" s="5">
        <v>-561185818083</v>
      </c>
      <c r="T52" s="5">
        <v>-526791514852</v>
      </c>
      <c r="U52" s="5">
        <v>-442979210563</v>
      </c>
      <c r="V52" s="5">
        <v>-310891552820</v>
      </c>
      <c r="W52" s="5">
        <v>-271964581408</v>
      </c>
      <c r="X52" s="5">
        <v>-252082311939</v>
      </c>
      <c r="Y52" s="5">
        <v>-223898329158</v>
      </c>
      <c r="Z52" s="5">
        <v>-256225598012</v>
      </c>
    </row>
    <row r="53" spans="2:26" ht="15.5" x14ac:dyDescent="0.35">
      <c r="C53" t="s">
        <v>86</v>
      </c>
      <c r="D53" s="5">
        <v>185163000000</v>
      </c>
      <c r="E53" s="5">
        <v>168183635687</v>
      </c>
      <c r="F53" s="5">
        <v>191821426982</v>
      </c>
      <c r="G53" s="5">
        <v>161053356566</v>
      </c>
      <c r="I53" s="5">
        <v>684333419235</v>
      </c>
      <c r="J53" s="5">
        <v>583408171592</v>
      </c>
      <c r="K53" s="5">
        <v>470255346871</v>
      </c>
      <c r="L53" s="5">
        <v>407438570642</v>
      </c>
      <c r="M53" s="5">
        <v>377829518444</v>
      </c>
      <c r="N53" s="5">
        <v>333589336910</v>
      </c>
      <c r="O53" s="5">
        <v>323916167231</v>
      </c>
      <c r="P53" s="5">
        <v>267314915155</v>
      </c>
      <c r="Q53" s="5">
        <v>237003886568</v>
      </c>
      <c r="R53" s="5">
        <v>214518332233</v>
      </c>
      <c r="S53" s="5">
        <v>183921913125</v>
      </c>
      <c r="T53" s="5">
        <v>154628009309</v>
      </c>
      <c r="U53" s="5">
        <v>124069336980</v>
      </c>
      <c r="V53" s="5">
        <v>90832662686</v>
      </c>
      <c r="W53" s="5">
        <v>72471148422</v>
      </c>
      <c r="X53" s="5">
        <v>62063399005</v>
      </c>
      <c r="Y53" s="5">
        <v>52413704903</v>
      </c>
      <c r="Z53" s="5">
        <v>56899628403</v>
      </c>
    </row>
    <row r="54" spans="2:26" ht="15.5" x14ac:dyDescent="0.35">
      <c r="C54" t="s">
        <v>87</v>
      </c>
      <c r="D54" s="5">
        <v>-157044000000</v>
      </c>
      <c r="E54" s="5">
        <v>-129250621927</v>
      </c>
      <c r="F54" s="5">
        <v>-134140201752</v>
      </c>
      <c r="G54" s="5">
        <v>-128810382080</v>
      </c>
      <c r="I54" s="5">
        <v>-515984205759</v>
      </c>
      <c r="J54" s="5">
        <v>-443644744896</v>
      </c>
      <c r="K54" s="5">
        <v>-366488948354</v>
      </c>
      <c r="L54" s="5">
        <v>-319276295824</v>
      </c>
      <c r="M54" s="5">
        <v>-279554851876</v>
      </c>
      <c r="N54" s="5">
        <v>-258845382398</v>
      </c>
      <c r="O54" s="5">
        <v>-242676545796</v>
      </c>
      <c r="P54" s="5">
        <v>-213149072464</v>
      </c>
      <c r="Q54" s="5">
        <v>-195710157351</v>
      </c>
      <c r="R54" s="5">
        <v>-180911622012</v>
      </c>
      <c r="S54" s="5">
        <v>-150335591618</v>
      </c>
      <c r="T54" s="5">
        <v>-128057565263</v>
      </c>
      <c r="U54" s="5">
        <v>-104378156976</v>
      </c>
      <c r="V54" s="5">
        <v>-77881264957</v>
      </c>
      <c r="W54" s="5">
        <v>-63407541282</v>
      </c>
      <c r="X54" s="5">
        <v>-56337786802</v>
      </c>
      <c r="Y54" s="5">
        <v>-50706444189</v>
      </c>
      <c r="Z54" s="5">
        <v>-49808764941</v>
      </c>
    </row>
    <row r="55" spans="2:26" ht="15.5" x14ac:dyDescent="0.35">
      <c r="C55" t="s">
        <v>89</v>
      </c>
      <c r="D55" s="5">
        <v>-110075000000</v>
      </c>
      <c r="E55" s="5">
        <v>-75171540666</v>
      </c>
      <c r="F55" s="5">
        <v>-98226436870</v>
      </c>
      <c r="G55" s="5">
        <v>-89308479373</v>
      </c>
      <c r="I55" s="5">
        <v>-341731456909</v>
      </c>
      <c r="J55" s="5">
        <v>-277563444764</v>
      </c>
      <c r="K55" s="5">
        <v>-217302256022</v>
      </c>
      <c r="L55" s="5">
        <v>-192574647088</v>
      </c>
      <c r="M55" s="5">
        <v>-178193801608</v>
      </c>
      <c r="N55" s="5">
        <v>-146973540600</v>
      </c>
      <c r="O55" s="5">
        <v>-134870829144</v>
      </c>
      <c r="P55" s="5">
        <v>-116622116898</v>
      </c>
      <c r="Q55" s="5">
        <v>-107267914687</v>
      </c>
      <c r="R55" s="5">
        <v>-94335140979</v>
      </c>
      <c r="S55" s="5">
        <v>-81805083022</v>
      </c>
      <c r="T55" s="5">
        <v>-69430890958</v>
      </c>
      <c r="U55" s="5">
        <v>-61478513444</v>
      </c>
      <c r="V55" s="5">
        <v>-45452636570</v>
      </c>
      <c r="W55" s="5">
        <v>-35012902609</v>
      </c>
      <c r="X55" s="5">
        <v>-30337836730</v>
      </c>
      <c r="Y55" s="5">
        <v>-28190609356</v>
      </c>
      <c r="Z55" s="5">
        <v>-27866533105</v>
      </c>
    </row>
    <row r="56" spans="2:26" ht="15.5" x14ac:dyDescent="0.35">
      <c r="C56" t="s">
        <v>88</v>
      </c>
      <c r="D56" s="5">
        <v>-46969000000</v>
      </c>
      <c r="E56" s="5">
        <v>-54079081261</v>
      </c>
      <c r="F56" s="5">
        <v>-35913764882</v>
      </c>
      <c r="G56" s="5">
        <v>-39501902707</v>
      </c>
      <c r="I56" s="5">
        <v>-174252748850</v>
      </c>
      <c r="J56" s="5">
        <v>-166081300132</v>
      </c>
      <c r="K56" s="5">
        <v>-149186692332</v>
      </c>
      <c r="L56" s="5">
        <v>-126701648736</v>
      </c>
      <c r="M56" s="5">
        <v>-101361050268</v>
      </c>
      <c r="N56" s="5">
        <v>-111871841798</v>
      </c>
      <c r="O56" s="5">
        <v>-107805716652</v>
      </c>
      <c r="P56" s="5">
        <v>-96526955566</v>
      </c>
      <c r="Q56" s="5">
        <v>-88442242664</v>
      </c>
      <c r="R56" s="5">
        <v>-86576481033</v>
      </c>
      <c r="S56" s="5">
        <v>-68530508596</v>
      </c>
      <c r="T56" s="5">
        <v>-58626674305</v>
      </c>
      <c r="U56" s="5">
        <v>-42899643532</v>
      </c>
      <c r="V56" s="5">
        <v>-32428628387</v>
      </c>
      <c r="W56" s="5">
        <v>-28394638673</v>
      </c>
      <c r="X56" s="5">
        <v>-25999950072</v>
      </c>
      <c r="Y56" s="5">
        <v>-22515834833</v>
      </c>
      <c r="Z56" s="5">
        <v>-21942231836</v>
      </c>
    </row>
    <row r="57" spans="2:26" ht="15.5" x14ac:dyDescent="0.35">
      <c r="C57" t="s">
        <v>91</v>
      </c>
      <c r="D57" s="5">
        <v>28119000000</v>
      </c>
      <c r="E57" s="5">
        <v>38933013760</v>
      </c>
      <c r="F57" s="5">
        <v>57681225230</v>
      </c>
      <c r="G57" s="5">
        <v>32242974486</v>
      </c>
      <c r="I57" s="5">
        <v>168349213476</v>
      </c>
      <c r="J57" s="5">
        <v>139763426696</v>
      </c>
      <c r="K57" s="5">
        <v>103766398517</v>
      </c>
      <c r="L57" s="5">
        <v>88162274818</v>
      </c>
      <c r="M57" s="5">
        <v>98274666568</v>
      </c>
      <c r="N57" s="5">
        <v>74743954512</v>
      </c>
      <c r="O57" s="5">
        <v>81239621435</v>
      </c>
      <c r="P57" s="5">
        <v>54165842691</v>
      </c>
      <c r="Q57" s="5">
        <v>41293729217</v>
      </c>
      <c r="R57" s="5">
        <v>33606710221</v>
      </c>
      <c r="S57" s="5">
        <v>33586321507</v>
      </c>
      <c r="T57" s="5">
        <v>26570444046</v>
      </c>
      <c r="U57" s="5">
        <v>19691180004</v>
      </c>
      <c r="V57" s="5">
        <v>12951397729</v>
      </c>
      <c r="W57" s="5">
        <v>9063607140</v>
      </c>
      <c r="X57" s="5">
        <v>5725612203</v>
      </c>
      <c r="Y57" s="5">
        <v>1707260714</v>
      </c>
      <c r="Z57" s="5">
        <v>7090863462</v>
      </c>
    </row>
    <row r="58" spans="2:26" ht="15.5" x14ac:dyDescent="0.35">
      <c r="C58" t="s">
        <v>92</v>
      </c>
      <c r="D58" s="5">
        <v>-1598000000</v>
      </c>
      <c r="E58" s="5">
        <v>-2070858291</v>
      </c>
      <c r="F58" s="5">
        <v>-2486749310</v>
      </c>
      <c r="G58" s="5">
        <v>-5247165205</v>
      </c>
      <c r="I58" s="5">
        <v>-6389772806</v>
      </c>
      <c r="J58" s="5">
        <v>11678986873</v>
      </c>
      <c r="K58" s="5">
        <v>-6648014509</v>
      </c>
      <c r="L58" s="5">
        <v>4277261204</v>
      </c>
      <c r="M58" s="5">
        <v>3450732981</v>
      </c>
      <c r="N58" s="5">
        <v>-19069970955</v>
      </c>
      <c r="O58" s="5">
        <v>-24457414858</v>
      </c>
      <c r="P58" s="5">
        <v>-14598163348</v>
      </c>
      <c r="Q58" s="5">
        <v>-13923163861</v>
      </c>
      <c r="R58" s="5">
        <v>-8440503685</v>
      </c>
      <c r="S58" s="5">
        <v>-6210083284</v>
      </c>
      <c r="T58" s="5">
        <v>-3026406588</v>
      </c>
      <c r="U58" s="5">
        <v>-3093394466</v>
      </c>
      <c r="V58" s="5">
        <v>-1287514388</v>
      </c>
      <c r="W58" s="5">
        <v>-1046681782</v>
      </c>
      <c r="X58" s="5">
        <v>447142101</v>
      </c>
      <c r="Y58" s="5">
        <v>10703458417</v>
      </c>
      <c r="Z58" s="5">
        <v>276537090</v>
      </c>
    </row>
    <row r="59" spans="2:26" ht="15.5" x14ac:dyDescent="0.35">
      <c r="C59" t="s">
        <v>94</v>
      </c>
      <c r="D59" s="5">
        <v>205000000</v>
      </c>
      <c r="E59" s="5">
        <v>236958434</v>
      </c>
      <c r="F59" s="5">
        <v>319423946</v>
      </c>
      <c r="G59" s="5">
        <v>349314712</v>
      </c>
      <c r="I59" s="5">
        <v>1213697092</v>
      </c>
      <c r="J59" s="5">
        <v>2299652999</v>
      </c>
      <c r="K59" s="5">
        <v>562256347</v>
      </c>
      <c r="L59" s="5">
        <v>673476476</v>
      </c>
      <c r="M59" s="5">
        <v>562380355</v>
      </c>
      <c r="N59" s="5">
        <v>135330681</v>
      </c>
      <c r="O59" s="5">
        <v>151903261</v>
      </c>
      <c r="P59" s="5">
        <v>110972360</v>
      </c>
      <c r="Q59" s="5">
        <v>83704668</v>
      </c>
      <c r="R59" s="5">
        <v>69638234</v>
      </c>
      <c r="S59" s="5">
        <v>66953448</v>
      </c>
      <c r="T59" s="5">
        <v>87672956</v>
      </c>
      <c r="U59" s="5">
        <v>85208252</v>
      </c>
      <c r="V59" s="5">
        <v>43667401</v>
      </c>
      <c r="W59" s="5">
        <v>34179337</v>
      </c>
      <c r="X59" s="5">
        <v>42273922</v>
      </c>
      <c r="Y59" s="5">
        <v>86951907</v>
      </c>
      <c r="Z59" s="5">
        <v>172708679</v>
      </c>
    </row>
    <row r="60" spans="2:26" ht="15.5" x14ac:dyDescent="0.35">
      <c r="C60" t="s">
        <v>26</v>
      </c>
      <c r="D60" s="5">
        <v>-6171000000</v>
      </c>
      <c r="E60" s="5">
        <v>-5717585863</v>
      </c>
      <c r="F60" s="5">
        <v>-5819224982</v>
      </c>
      <c r="G60" s="5">
        <v>-3125180324</v>
      </c>
      <c r="I60" s="5">
        <v>-17715991169</v>
      </c>
      <c r="J60" s="5">
        <v>-9846373748</v>
      </c>
      <c r="K60" s="5">
        <v>-10875450157</v>
      </c>
      <c r="L60" s="5">
        <v>-7287213571</v>
      </c>
      <c r="M60" s="5">
        <v>-9444360914</v>
      </c>
      <c r="N60" s="5">
        <v>-18715266739</v>
      </c>
      <c r="O60" s="5">
        <v>-21525483689</v>
      </c>
      <c r="P60" s="5">
        <v>-17548989760</v>
      </c>
      <c r="Q60" s="5">
        <v>-15547955109</v>
      </c>
      <c r="R60" s="5">
        <v>-8758342493</v>
      </c>
      <c r="S60" s="5">
        <v>-8527787807</v>
      </c>
      <c r="T60" s="5">
        <v>-6627654733</v>
      </c>
      <c r="U60" s="5">
        <v>-5178831215</v>
      </c>
      <c r="V60" s="5">
        <v>-3081039186</v>
      </c>
      <c r="W60" s="5">
        <v>-3510195288</v>
      </c>
      <c r="X60" s="5">
        <v>-2852135933</v>
      </c>
      <c r="Y60" s="5">
        <v>-3152443896</v>
      </c>
      <c r="Z60" s="5">
        <v>-2004043660</v>
      </c>
    </row>
    <row r="61" spans="2:26" ht="15.5" x14ac:dyDescent="0.35">
      <c r="C61" t="s">
        <v>95</v>
      </c>
      <c r="D61" s="5">
        <v>856000000</v>
      </c>
      <c r="E61" s="5">
        <v>674243567</v>
      </c>
      <c r="F61" s="5">
        <v>748528850</v>
      </c>
      <c r="G61" s="5">
        <v>-652121215</v>
      </c>
      <c r="I61" s="5">
        <v>1543651202</v>
      </c>
      <c r="J61" s="5">
        <v>1493120862</v>
      </c>
      <c r="K61" s="5">
        <v>-1031000852</v>
      </c>
      <c r="L61" s="5">
        <v>2469582887</v>
      </c>
      <c r="M61" s="5">
        <v>59335473</v>
      </c>
      <c r="N61" s="5">
        <v>-1170611572</v>
      </c>
      <c r="O61" s="5">
        <v>-686963074</v>
      </c>
      <c r="P61" s="5">
        <v>467622365</v>
      </c>
      <c r="Q61" s="5">
        <v>-154332940</v>
      </c>
      <c r="R61" s="5">
        <v>-238065995</v>
      </c>
      <c r="S61" s="5">
        <v>511039150</v>
      </c>
      <c r="T61" s="5">
        <v>92088413</v>
      </c>
      <c r="U61" s="5">
        <v>-282913584</v>
      </c>
      <c r="V61" s="5">
        <v>91168431</v>
      </c>
      <c r="W61" s="5">
        <v>-3559262</v>
      </c>
      <c r="X61" s="5">
        <v>870320394</v>
      </c>
      <c r="Y61" s="5">
        <v>3615145491</v>
      </c>
      <c r="Z61" s="5">
        <v>-4545425157</v>
      </c>
    </row>
    <row r="62" spans="2:26" ht="15.5" x14ac:dyDescent="0.35">
      <c r="C62" t="s">
        <v>93</v>
      </c>
      <c r="D62" s="5">
        <v>261000000</v>
      </c>
      <c r="E62" s="5">
        <v>160280241</v>
      </c>
      <c r="F62" s="5">
        <v>224833332</v>
      </c>
      <c r="G62" s="5">
        <v>-293564640</v>
      </c>
      <c r="I62" s="5">
        <v>3028548933</v>
      </c>
      <c r="J62" s="5">
        <v>11647690220</v>
      </c>
      <c r="K62" s="5">
        <v>2227043232</v>
      </c>
      <c r="L62" s="5">
        <v>1248832957</v>
      </c>
      <c r="M62" s="5">
        <v>379142751</v>
      </c>
      <c r="N62" s="5">
        <v>269677084</v>
      </c>
      <c r="O62" s="5">
        <v>651613502</v>
      </c>
      <c r="P62" s="5">
        <v>456354388</v>
      </c>
      <c r="Q62" s="5">
        <v>-348494791</v>
      </c>
      <c r="R62" s="5">
        <v>-367329716</v>
      </c>
      <c r="S62" s="5">
        <v>67480067</v>
      </c>
      <c r="T62" s="5">
        <v>106725601</v>
      </c>
      <c r="U62" s="5">
        <v>467660421</v>
      </c>
      <c r="V62" s="5">
        <v>217547917</v>
      </c>
      <c r="W62" s="5">
        <v>369773664</v>
      </c>
      <c r="X62" s="5">
        <v>-308000</v>
      </c>
      <c r="Y62" s="5">
        <v>32925000</v>
      </c>
      <c r="Z62" s="5">
        <v>36658185</v>
      </c>
    </row>
    <row r="63" spans="2:26" ht="15.5" x14ac:dyDescent="0.35">
      <c r="C63" t="s">
        <v>97</v>
      </c>
      <c r="K63" s="5">
        <v>-781811046</v>
      </c>
      <c r="L63" s="5">
        <v>-111009663</v>
      </c>
      <c r="M63" s="5">
        <v>2406339683</v>
      </c>
      <c r="N63" s="5">
        <v>1052601135</v>
      </c>
      <c r="O63" s="5">
        <v>1262753553</v>
      </c>
      <c r="P63" s="5">
        <v>1154640141</v>
      </c>
      <c r="Q63" s="5">
        <v>488945018</v>
      </c>
      <c r="R63" s="5">
        <v>178860257</v>
      </c>
      <c r="S63" s="5">
        <v>451792992</v>
      </c>
      <c r="T63" s="5">
        <v>-136619464</v>
      </c>
      <c r="U63" s="5">
        <v>373965486</v>
      </c>
      <c r="V63" s="5">
        <v>348984496</v>
      </c>
    </row>
    <row r="64" spans="2:26" ht="15.5" x14ac:dyDescent="0.35">
      <c r="C64" t="s">
        <v>185</v>
      </c>
      <c r="N64" s="5">
        <v>2</v>
      </c>
      <c r="X64" s="5">
        <v>-2772000</v>
      </c>
    </row>
    <row r="65" spans="3:26" ht="15.5" x14ac:dyDescent="0.35">
      <c r="C65" t="s">
        <v>98</v>
      </c>
      <c r="E65" s="5">
        <v>10415967716</v>
      </c>
      <c r="F65" s="5">
        <v>143848</v>
      </c>
      <c r="G65" s="5">
        <v>398342</v>
      </c>
      <c r="I65" s="5">
        <v>10416509906</v>
      </c>
      <c r="J65" s="5">
        <v>10266161358</v>
      </c>
      <c r="K65" s="5">
        <v>231030182</v>
      </c>
      <c r="L65" s="5">
        <v>-288821137</v>
      </c>
      <c r="M65" s="5">
        <v>110855</v>
      </c>
      <c r="N65" s="5">
        <v>-1229154</v>
      </c>
      <c r="O65" s="5">
        <v>-44985960</v>
      </c>
      <c r="P65" s="5">
        <v>-155492643</v>
      </c>
      <c r="Q65" s="5">
        <v>-135013072</v>
      </c>
      <c r="R65" s="5">
        <v>13758252</v>
      </c>
      <c r="S65" s="5">
        <v>-347791241</v>
      </c>
      <c r="T65" s="5">
        <v>-481080864</v>
      </c>
      <c r="U65" s="5">
        <v>-232814013</v>
      </c>
      <c r="V65" s="5">
        <v>606524</v>
      </c>
      <c r="W65" s="5">
        <v>566999</v>
      </c>
    </row>
    <row r="66" spans="3:26" ht="15.5" x14ac:dyDescent="0.35">
      <c r="C66" t="s">
        <v>99</v>
      </c>
      <c r="D66" s="5">
        <v>-1598000000</v>
      </c>
      <c r="E66" s="5">
        <v>-2070858291</v>
      </c>
      <c r="F66" s="5">
        <v>-2486749310</v>
      </c>
      <c r="G66" s="5">
        <v>-5247165205</v>
      </c>
      <c r="I66" s="5">
        <v>-6389772806</v>
      </c>
      <c r="J66" s="5">
        <v>11678986873</v>
      </c>
      <c r="K66" s="5">
        <v>-6648014509</v>
      </c>
      <c r="L66" s="5">
        <v>4277261204</v>
      </c>
      <c r="M66" s="5">
        <v>3450732981</v>
      </c>
      <c r="N66" s="5">
        <v>-19069970955</v>
      </c>
      <c r="O66" s="5">
        <v>-24457414858</v>
      </c>
      <c r="P66" s="5">
        <v>-14598163348</v>
      </c>
      <c r="Q66" s="5">
        <v>-13923163861</v>
      </c>
      <c r="R66" s="5">
        <v>-8440503685</v>
      </c>
      <c r="S66" s="5">
        <v>-6210083284</v>
      </c>
      <c r="T66" s="5">
        <v>-3026406588</v>
      </c>
      <c r="U66" s="5">
        <v>-3093394466</v>
      </c>
      <c r="V66" s="5">
        <v>-1287514388</v>
      </c>
      <c r="W66" s="5">
        <v>-1046681782</v>
      </c>
      <c r="X66" s="5">
        <v>447142101</v>
      </c>
      <c r="Y66" s="5">
        <v>10703458417</v>
      </c>
      <c r="Z66" s="5">
        <v>276537090</v>
      </c>
    </row>
    <row r="67" spans="3:26" ht="15.5" x14ac:dyDescent="0.35">
      <c r="C67" t="s">
        <v>28</v>
      </c>
      <c r="D67" s="5">
        <v>26521000000</v>
      </c>
      <c r="E67" s="5">
        <v>36862155469</v>
      </c>
      <c r="F67" s="5">
        <v>55194475920</v>
      </c>
      <c r="G67" s="5">
        <v>26995809281</v>
      </c>
      <c r="I67" s="5">
        <v>161959440670</v>
      </c>
      <c r="J67" s="5">
        <v>151442413569</v>
      </c>
      <c r="K67" s="5">
        <v>97118384008</v>
      </c>
      <c r="L67" s="5">
        <v>92439536022</v>
      </c>
      <c r="M67" s="5">
        <v>101725399549</v>
      </c>
      <c r="N67" s="5">
        <v>55673983557</v>
      </c>
      <c r="O67" s="5">
        <v>56782206577</v>
      </c>
      <c r="P67" s="5">
        <v>39567679343</v>
      </c>
      <c r="Q67" s="5">
        <v>27370565356</v>
      </c>
      <c r="R67" s="5">
        <v>25166206536</v>
      </c>
      <c r="S67" s="5">
        <v>27376238223</v>
      </c>
      <c r="T67" s="5">
        <v>23544037458</v>
      </c>
      <c r="U67" s="5">
        <v>16597785538</v>
      </c>
      <c r="V67" s="5">
        <v>11663883341</v>
      </c>
      <c r="W67" s="5">
        <v>8016925358</v>
      </c>
      <c r="X67" s="5">
        <v>6172754304</v>
      </c>
      <c r="Y67" s="5">
        <v>12410719131</v>
      </c>
      <c r="Z67" s="5">
        <v>7367400552</v>
      </c>
    </row>
    <row r="68" spans="3:26" ht="15.5" x14ac:dyDescent="0.35">
      <c r="C68" t="s">
        <v>27</v>
      </c>
      <c r="D68" s="5">
        <v>-5243000000</v>
      </c>
      <c r="E68" s="5">
        <v>-9430837678</v>
      </c>
      <c r="F68" s="5">
        <v>-12425563988</v>
      </c>
      <c r="G68" s="5">
        <v>-4840767755</v>
      </c>
      <c r="I68" s="5">
        <v>-36151169421</v>
      </c>
      <c r="J68" s="5">
        <v>-32393696679</v>
      </c>
      <c r="K68" s="5">
        <v>-19028786783</v>
      </c>
      <c r="L68" s="5">
        <v>-17574233946</v>
      </c>
      <c r="M68" s="5">
        <v>-17201239321</v>
      </c>
      <c r="N68" s="5">
        <v>-13153736835</v>
      </c>
      <c r="O68" s="5">
        <v>-11838578678</v>
      </c>
      <c r="P68" s="5">
        <v>-7613548091</v>
      </c>
      <c r="Q68" s="5">
        <v>-4399850008</v>
      </c>
      <c r="R68" s="5">
        <v>-4520085462</v>
      </c>
      <c r="S68" s="5">
        <v>-7309446375</v>
      </c>
      <c r="T68" s="5">
        <v>-7063322474</v>
      </c>
      <c r="U68" s="5">
        <v>-5157771350</v>
      </c>
      <c r="V68" s="5">
        <v>-3701189570</v>
      </c>
      <c r="W68" s="5">
        <v>-2040134439</v>
      </c>
      <c r="X68" s="5">
        <v>-1338310654</v>
      </c>
      <c r="Y68" s="5">
        <v>391911973</v>
      </c>
      <c r="Z68" s="5">
        <v>-3096306816</v>
      </c>
    </row>
    <row r="69" spans="3:26" ht="15.5" x14ac:dyDescent="0.35">
      <c r="C69" t="s">
        <v>324</v>
      </c>
      <c r="D69" s="5">
        <v>-5504000000</v>
      </c>
      <c r="E69" s="5">
        <v>-10158042761</v>
      </c>
      <c r="F69" s="5">
        <v>-12342886600</v>
      </c>
      <c r="G69" s="5">
        <v>-6883070940</v>
      </c>
      <c r="I69" s="5">
        <v>-40331000301</v>
      </c>
      <c r="J69" s="5">
        <v>-34153623762</v>
      </c>
      <c r="K69" s="5">
        <v>-22373648228</v>
      </c>
      <c r="L69" s="5">
        <v>-20223938460</v>
      </c>
      <c r="M69" s="5">
        <v>-17057454482</v>
      </c>
      <c r="N69" s="5">
        <v>-11470877440</v>
      </c>
      <c r="O69" s="5">
        <v>-14364651250</v>
      </c>
      <c r="P69" s="5">
        <v>-10383551750</v>
      </c>
      <c r="Q69" s="5">
        <v>-4791040000</v>
      </c>
      <c r="R69" s="5">
        <v>-6396753750</v>
      </c>
      <c r="S69" s="5">
        <v>-8620014750</v>
      </c>
      <c r="T69" s="5">
        <v>-9012556500</v>
      </c>
      <c r="U69" s="5">
        <v>-6224902250</v>
      </c>
      <c r="V69" s="5">
        <v>-4461854500</v>
      </c>
      <c r="W69" s="5">
        <v>-3043747750</v>
      </c>
      <c r="X69" s="5">
        <v>-1682016250</v>
      </c>
      <c r="Y69" s="5">
        <v>-83447280</v>
      </c>
    </row>
    <row r="70" spans="3:26" ht="15.5" x14ac:dyDescent="0.35">
      <c r="C70" t="s">
        <v>325</v>
      </c>
      <c r="D70" s="5">
        <v>261000000</v>
      </c>
      <c r="E70" s="5">
        <v>727205083</v>
      </c>
      <c r="F70" s="5">
        <v>-82677388</v>
      </c>
      <c r="G70" s="5">
        <v>2042303185</v>
      </c>
      <c r="I70" s="5">
        <v>4179830880</v>
      </c>
      <c r="J70" s="5">
        <v>1759927083</v>
      </c>
      <c r="K70" s="5">
        <v>3344861445</v>
      </c>
      <c r="L70" s="5">
        <v>2649704514</v>
      </c>
      <c r="M70" s="5">
        <v>-143784839</v>
      </c>
      <c r="N70" s="5">
        <v>-1682859395</v>
      </c>
      <c r="O70" s="5">
        <v>2526072572</v>
      </c>
      <c r="P70" s="5">
        <v>2770003659</v>
      </c>
      <c r="Q70" s="5">
        <v>391189992</v>
      </c>
      <c r="R70" s="5">
        <v>1876668288</v>
      </c>
      <c r="S70" s="5">
        <v>1310568375</v>
      </c>
      <c r="T70" s="5">
        <v>1949234026</v>
      </c>
      <c r="U70" s="5">
        <v>1067130900</v>
      </c>
      <c r="V70" s="5">
        <v>760664930</v>
      </c>
      <c r="W70" s="5">
        <v>1003613311</v>
      </c>
      <c r="X70" s="5">
        <v>343705596</v>
      </c>
      <c r="Y70" s="5">
        <v>475359253</v>
      </c>
      <c r="Z70" s="5">
        <v>-3096306816</v>
      </c>
    </row>
    <row r="71" spans="3:26" ht="15.5" x14ac:dyDescent="0.35">
      <c r="C71" t="s">
        <v>326</v>
      </c>
      <c r="D71" s="5">
        <v>-5243000000</v>
      </c>
      <c r="E71" s="5">
        <v>-9430837678</v>
      </c>
      <c r="F71" s="5">
        <v>-12425563988</v>
      </c>
      <c r="G71" s="5">
        <v>-4840767755</v>
      </c>
      <c r="I71" s="5">
        <v>-36151169421</v>
      </c>
      <c r="J71" s="5">
        <v>-32393696679</v>
      </c>
      <c r="K71" s="5">
        <v>-19028786783</v>
      </c>
      <c r="L71" s="5">
        <v>-17574233946</v>
      </c>
      <c r="M71" s="5">
        <v>-17201239321</v>
      </c>
      <c r="N71" s="5">
        <v>-13153736835</v>
      </c>
      <c r="O71" s="5">
        <v>-11838578678</v>
      </c>
      <c r="P71" s="5">
        <v>-7613548091</v>
      </c>
      <c r="Q71" s="5">
        <v>-4399850008</v>
      </c>
      <c r="R71" s="5">
        <v>-4520085462</v>
      </c>
      <c r="S71" s="5">
        <v>-7309446375</v>
      </c>
      <c r="T71" s="5">
        <v>-7063322474</v>
      </c>
      <c r="U71" s="5">
        <v>-5157771350</v>
      </c>
      <c r="V71" s="5">
        <v>-3701189570</v>
      </c>
      <c r="W71" s="5">
        <v>-2040134439</v>
      </c>
      <c r="X71" s="5">
        <v>-1338310654</v>
      </c>
      <c r="Y71" s="5">
        <v>391911973</v>
      </c>
      <c r="Z71" s="5">
        <v>-3096306816</v>
      </c>
    </row>
    <row r="72" spans="3:26" ht="15.5" x14ac:dyDescent="0.35">
      <c r="C72" t="s">
        <v>100</v>
      </c>
      <c r="D72" s="5">
        <v>21278000000</v>
      </c>
      <c r="E72" s="5">
        <v>27431317791</v>
      </c>
      <c r="F72" s="5">
        <v>42768911932</v>
      </c>
      <c r="G72" s="5">
        <v>22155041526</v>
      </c>
      <c r="I72" s="5">
        <v>125808271249</v>
      </c>
      <c r="J72" s="5">
        <v>119048716890</v>
      </c>
      <c r="K72" s="5">
        <v>78089597225</v>
      </c>
      <c r="L72" s="5">
        <v>74865302076</v>
      </c>
      <c r="M72" s="5">
        <v>84524160228</v>
      </c>
      <c r="N72" s="5">
        <v>42520246722</v>
      </c>
      <c r="O72" s="5">
        <v>44943627899</v>
      </c>
      <c r="P72" s="5">
        <v>31954131252</v>
      </c>
      <c r="Q72" s="5">
        <v>22970715348</v>
      </c>
      <c r="R72" s="5">
        <v>20646121074</v>
      </c>
      <c r="S72" s="5">
        <v>20066791848</v>
      </c>
      <c r="T72" s="5">
        <v>16480714984</v>
      </c>
      <c r="U72" s="5">
        <v>11440014188</v>
      </c>
      <c r="V72" s="5">
        <v>7962693771</v>
      </c>
      <c r="W72" s="5">
        <v>5976790919</v>
      </c>
      <c r="X72" s="5">
        <v>4834443650</v>
      </c>
      <c r="Y72" s="5">
        <v>12802631104</v>
      </c>
      <c r="Z72" s="5">
        <v>4271093736</v>
      </c>
    </row>
    <row r="73" spans="3:26" ht="15.5" x14ac:dyDescent="0.35">
      <c r="C73" t="s">
        <v>101</v>
      </c>
      <c r="X73" s="5">
        <v>-211716</v>
      </c>
      <c r="Y73" s="5">
        <v>-103125</v>
      </c>
      <c r="Z73" s="5">
        <v>-10080</v>
      </c>
    </row>
    <row r="74" spans="3:26" ht="15.5" x14ac:dyDescent="0.35">
      <c r="C74" t="s">
        <v>102</v>
      </c>
      <c r="D74" s="5">
        <v>21278000000</v>
      </c>
      <c r="E74" s="5">
        <v>27431317791</v>
      </c>
      <c r="F74" s="5">
        <v>42768911932</v>
      </c>
      <c r="G74" s="5">
        <v>22155041526</v>
      </c>
      <c r="I74" s="5">
        <v>125808271249</v>
      </c>
      <c r="J74" s="5">
        <v>119048716890</v>
      </c>
      <c r="K74" s="5">
        <v>78089597225</v>
      </c>
      <c r="L74" s="5">
        <v>74865302076</v>
      </c>
      <c r="M74" s="5">
        <v>84524160228</v>
      </c>
      <c r="N74" s="5">
        <v>42520246722</v>
      </c>
      <c r="O74" s="5">
        <v>44943627899</v>
      </c>
      <c r="P74" s="5">
        <v>31954131252</v>
      </c>
      <c r="Q74" s="5">
        <v>22970715348</v>
      </c>
      <c r="R74" s="5">
        <v>20646121074</v>
      </c>
      <c r="S74" s="5">
        <v>20066791848</v>
      </c>
      <c r="T74" s="5">
        <v>16480714984</v>
      </c>
      <c r="U74" s="5">
        <v>11440014188</v>
      </c>
      <c r="V74" s="5">
        <v>7962693771</v>
      </c>
      <c r="W74" s="5">
        <v>5976790919</v>
      </c>
      <c r="X74" s="5">
        <v>4834231934</v>
      </c>
      <c r="Y74" s="5">
        <v>12802527979</v>
      </c>
      <c r="Z74" s="5">
        <v>4271083656</v>
      </c>
    </row>
    <row r="75" spans="3:26" ht="15.5" x14ac:dyDescent="0.35">
      <c r="C75" t="s">
        <v>103</v>
      </c>
      <c r="E75" s="5">
        <v>2144511680</v>
      </c>
      <c r="I75" s="5">
        <v>2144511680</v>
      </c>
      <c r="J75" s="5">
        <v>9006889210</v>
      </c>
      <c r="K75" s="5">
        <v>6730491278</v>
      </c>
      <c r="L75" s="5">
        <v>-1077592862</v>
      </c>
      <c r="M75" s="5">
        <v>59683495023</v>
      </c>
      <c r="N75" s="5">
        <v>-6622627211</v>
      </c>
      <c r="O75" s="5">
        <v>1797311116</v>
      </c>
      <c r="P75" s="5">
        <v>4063766669</v>
      </c>
      <c r="Q75" s="5">
        <v>-8443904742</v>
      </c>
      <c r="R75" s="5">
        <v>153110334039</v>
      </c>
      <c r="S75" s="5">
        <v>-1864186311</v>
      </c>
    </row>
    <row r="76" spans="3:26" ht="15.5" x14ac:dyDescent="0.35">
      <c r="C76" t="s">
        <v>328</v>
      </c>
      <c r="E76" s="5">
        <v>2144511680</v>
      </c>
      <c r="I76" s="5">
        <v>2144511680</v>
      </c>
      <c r="J76" s="5">
        <v>9006889210</v>
      </c>
      <c r="K76" s="5">
        <v>6730491278</v>
      </c>
      <c r="L76" s="5">
        <v>-1077592862</v>
      </c>
      <c r="M76" s="5">
        <v>59683495023</v>
      </c>
      <c r="N76" s="5">
        <v>-6622627211</v>
      </c>
      <c r="O76" s="5">
        <v>1797311116</v>
      </c>
      <c r="P76" s="5">
        <v>4063766669</v>
      </c>
      <c r="Q76" s="5">
        <v>-8443904742</v>
      </c>
      <c r="R76" s="5">
        <v>153110334039</v>
      </c>
      <c r="S76" s="5">
        <v>-1864186311</v>
      </c>
    </row>
    <row r="77" spans="3:26" ht="15.5" x14ac:dyDescent="0.35">
      <c r="C77" t="s">
        <v>104</v>
      </c>
      <c r="D77" s="5">
        <v>21278000000</v>
      </c>
      <c r="E77" s="5">
        <v>29575829471</v>
      </c>
      <c r="F77" s="5">
        <v>42768911932</v>
      </c>
      <c r="G77" s="5">
        <v>22155041526</v>
      </c>
      <c r="I77" s="5">
        <v>127952782929</v>
      </c>
      <c r="J77" s="5">
        <v>128055606100</v>
      </c>
      <c r="K77" s="5">
        <v>84820088503</v>
      </c>
      <c r="L77" s="5">
        <v>73787709214</v>
      </c>
      <c r="M77" s="5">
        <v>144207655251</v>
      </c>
      <c r="N77" s="5">
        <v>35897619511</v>
      </c>
      <c r="O77" s="5">
        <v>46740939015</v>
      </c>
      <c r="P77" s="5">
        <v>36017897921</v>
      </c>
      <c r="Q77" s="5">
        <v>14526810606</v>
      </c>
      <c r="R77" s="5">
        <v>169180507910</v>
      </c>
      <c r="S77" s="5">
        <v>18202605537</v>
      </c>
      <c r="T77" s="5">
        <v>16480714984</v>
      </c>
      <c r="U77" s="5">
        <v>11440014188</v>
      </c>
      <c r="V77" s="5">
        <v>7962693771</v>
      </c>
      <c r="W77" s="5">
        <v>5976790919</v>
      </c>
    </row>
    <row r="78" spans="3:26" ht="15.5" x14ac:dyDescent="0.35">
      <c r="C78" t="s">
        <v>105</v>
      </c>
      <c r="D78" s="5">
        <v>21278000000</v>
      </c>
      <c r="E78" s="5">
        <v>27431317791</v>
      </c>
      <c r="F78" s="5">
        <v>42768911932</v>
      </c>
      <c r="G78" s="5">
        <v>22155041526</v>
      </c>
      <c r="I78" s="5">
        <v>125808271249</v>
      </c>
      <c r="J78" s="5">
        <v>119048716890</v>
      </c>
      <c r="K78" s="5">
        <v>78089597225</v>
      </c>
      <c r="L78" s="5">
        <v>74865302076</v>
      </c>
      <c r="M78" s="5">
        <v>84524160228</v>
      </c>
      <c r="N78" s="5">
        <v>42520246722</v>
      </c>
      <c r="O78" s="5">
        <v>44943627900</v>
      </c>
      <c r="P78" s="5">
        <v>31954131252</v>
      </c>
      <c r="Q78" s="5">
        <v>22970715348</v>
      </c>
      <c r="R78" s="5">
        <v>20646121074</v>
      </c>
      <c r="S78" s="5">
        <v>20066791849</v>
      </c>
      <c r="T78" s="5">
        <v>16480714984</v>
      </c>
      <c r="U78" s="5">
        <v>11440014188</v>
      </c>
      <c r="V78" s="5">
        <v>7962693771</v>
      </c>
      <c r="W78" s="5">
        <v>5976790919</v>
      </c>
      <c r="X78" s="5">
        <v>4834231934</v>
      </c>
      <c r="Y78" s="5">
        <v>12802527979</v>
      </c>
      <c r="Z78" s="5">
        <v>4271083656</v>
      </c>
    </row>
    <row r="79" spans="3:26" ht="15.5" x14ac:dyDescent="0.35">
      <c r="C79" t="s">
        <v>7</v>
      </c>
      <c r="D79" s="5">
        <v>21278000000</v>
      </c>
      <c r="E79" s="5">
        <v>19159861755</v>
      </c>
      <c r="F79" s="5">
        <v>42768768084</v>
      </c>
      <c r="G79" s="5">
        <v>22154643184</v>
      </c>
      <c r="I79" s="5">
        <v>117536273023</v>
      </c>
      <c r="J79" s="5">
        <v>117789444742</v>
      </c>
      <c r="K79" s="5">
        <v>84589058321</v>
      </c>
      <c r="L79" s="5">
        <v>74076530351</v>
      </c>
      <c r="M79" s="5">
        <v>144207544396</v>
      </c>
      <c r="N79" s="5">
        <v>35898848665</v>
      </c>
      <c r="O79" s="5">
        <v>46785924976</v>
      </c>
      <c r="P79" s="5">
        <v>36173390566</v>
      </c>
      <c r="Q79" s="5">
        <v>14661823678</v>
      </c>
      <c r="R79" s="5">
        <v>169166749659</v>
      </c>
      <c r="S79" s="5">
        <v>18550396779</v>
      </c>
      <c r="T79" s="5">
        <v>16961795848</v>
      </c>
      <c r="U79" s="5">
        <v>11672828201</v>
      </c>
      <c r="V79" s="5">
        <v>7962087247</v>
      </c>
      <c r="W79" s="5">
        <v>5976223920</v>
      </c>
    </row>
    <row r="80" spans="3:26" ht="15.5" x14ac:dyDescent="0.35">
      <c r="C80" t="s">
        <v>107</v>
      </c>
      <c r="D80" s="5">
        <v>21278000000</v>
      </c>
      <c r="E80" s="5">
        <v>27431317791</v>
      </c>
      <c r="F80" s="5">
        <v>42768911932</v>
      </c>
      <c r="G80" s="5">
        <v>22155041526</v>
      </c>
      <c r="I80" s="5">
        <v>125808271249</v>
      </c>
      <c r="J80" s="5">
        <v>119048716890</v>
      </c>
      <c r="K80" s="5">
        <v>78089597225</v>
      </c>
      <c r="L80" s="5">
        <v>74865302076</v>
      </c>
      <c r="M80" s="5">
        <v>84524160228</v>
      </c>
      <c r="N80" s="5">
        <v>42520246722</v>
      </c>
      <c r="O80" s="5">
        <v>44943627900</v>
      </c>
      <c r="P80" s="5">
        <v>31954131252</v>
      </c>
      <c r="Q80" s="5">
        <v>22970715348</v>
      </c>
      <c r="R80" s="5">
        <v>20646121074</v>
      </c>
      <c r="S80" s="5">
        <v>20066791849</v>
      </c>
      <c r="T80" s="5">
        <v>16480714984</v>
      </c>
      <c r="U80" s="5">
        <v>11440014188</v>
      </c>
      <c r="V80" s="5">
        <v>7962693771</v>
      </c>
      <c r="W80" s="5">
        <v>5976790919</v>
      </c>
      <c r="X80" s="5">
        <v>4834231934</v>
      </c>
      <c r="Y80" s="5">
        <v>12802527979</v>
      </c>
      <c r="Z80" s="5">
        <v>4271083656</v>
      </c>
    </row>
    <row r="81" spans="2:26" ht="15.5" x14ac:dyDescent="0.35">
      <c r="C81" t="s">
        <v>108</v>
      </c>
      <c r="D81" s="5">
        <v>21278000000</v>
      </c>
      <c r="E81" s="5">
        <v>29575829471</v>
      </c>
      <c r="F81" s="5">
        <v>42768911932</v>
      </c>
      <c r="G81" s="5">
        <v>22155041526</v>
      </c>
      <c r="I81" s="5">
        <v>127952782929</v>
      </c>
      <c r="J81" s="5">
        <v>128055606100</v>
      </c>
      <c r="K81" s="5">
        <v>84820088503</v>
      </c>
      <c r="L81" s="5">
        <v>73787709214</v>
      </c>
      <c r="M81" s="5">
        <v>144207655251</v>
      </c>
      <c r="N81" s="5">
        <v>35897619511</v>
      </c>
      <c r="O81" s="5">
        <v>46740939016</v>
      </c>
      <c r="P81" s="5">
        <v>36017897923</v>
      </c>
      <c r="Q81" s="5">
        <v>14526810606</v>
      </c>
      <c r="R81" s="5">
        <v>169180507911</v>
      </c>
      <c r="S81" s="5">
        <v>18202605538</v>
      </c>
      <c r="T81" s="5">
        <v>16480714984</v>
      </c>
      <c r="U81" s="5">
        <v>11440014188</v>
      </c>
      <c r="V81" s="5">
        <v>7962693771</v>
      </c>
      <c r="W81" s="5">
        <v>5976790919</v>
      </c>
    </row>
    <row r="82" spans="2:26" ht="15.5" x14ac:dyDescent="0.35">
      <c r="C82" t="s">
        <v>109</v>
      </c>
      <c r="D82" s="5">
        <v>21278000000</v>
      </c>
      <c r="E82" s="5">
        <v>29575829471</v>
      </c>
      <c r="F82" s="5">
        <v>42768911932</v>
      </c>
      <c r="G82" s="5">
        <v>22155041526</v>
      </c>
      <c r="I82" s="5">
        <v>127952782929</v>
      </c>
      <c r="J82" s="5">
        <v>128055606100</v>
      </c>
      <c r="K82" s="5">
        <v>84820088503</v>
      </c>
      <c r="L82" s="5">
        <v>73787709214</v>
      </c>
      <c r="M82" s="5">
        <v>144207655251</v>
      </c>
      <c r="N82" s="5">
        <v>35897619511</v>
      </c>
      <c r="O82" s="5">
        <v>46740939016</v>
      </c>
      <c r="P82" s="5">
        <v>36017897923</v>
      </c>
      <c r="Q82" s="5">
        <v>14526810606</v>
      </c>
      <c r="R82" s="5">
        <v>169180507911</v>
      </c>
      <c r="S82" s="5">
        <v>18202605538</v>
      </c>
      <c r="T82" s="5">
        <v>16480714984</v>
      </c>
      <c r="U82" s="5">
        <v>11440014188</v>
      </c>
      <c r="V82" s="5">
        <v>7962693771</v>
      </c>
      <c r="W82" s="5">
        <v>5976790919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95174000000</v>
      </c>
      <c r="E86" s="5">
        <v>83218000000</v>
      </c>
      <c r="F86" s="5">
        <v>75416250348</v>
      </c>
      <c r="G86" s="5">
        <v>103161855245</v>
      </c>
      <c r="I86" s="5">
        <v>83218000000</v>
      </c>
      <c r="J86" s="5">
        <v>132582752109</v>
      </c>
      <c r="K86" s="5">
        <v>246959516389</v>
      </c>
      <c r="L86" s="5">
        <v>96960982659</v>
      </c>
      <c r="M86" s="5">
        <v>127460249506</v>
      </c>
      <c r="N86" s="5">
        <v>71810853147</v>
      </c>
      <c r="O86" s="5">
        <v>22358640194</v>
      </c>
      <c r="P86" s="5">
        <v>20393369843</v>
      </c>
      <c r="Q86" s="5">
        <v>13137707479</v>
      </c>
      <c r="R86" s="5">
        <v>12779053888</v>
      </c>
      <c r="S86" s="5">
        <v>7680719075</v>
      </c>
      <c r="T86" s="5">
        <v>7280818687</v>
      </c>
      <c r="U86" s="5">
        <v>9034836341</v>
      </c>
      <c r="V86" s="5">
        <v>4532278287</v>
      </c>
      <c r="W86" s="5">
        <v>9373299679</v>
      </c>
      <c r="X86" s="5">
        <v>5216964071</v>
      </c>
      <c r="Y86" s="5">
        <v>10024556977</v>
      </c>
      <c r="Z86" s="5">
        <v>12851579724</v>
      </c>
    </row>
    <row r="87" spans="2:26" ht="15.5" x14ac:dyDescent="0.35">
      <c r="C87" t="s">
        <v>114</v>
      </c>
      <c r="D87" s="5">
        <v>342600000000</v>
      </c>
      <c r="E87" s="5">
        <v>312149000000</v>
      </c>
      <c r="F87" s="5">
        <v>270194050076</v>
      </c>
      <c r="G87" s="5">
        <v>277300641857</v>
      </c>
      <c r="I87" s="5">
        <v>312149000000</v>
      </c>
      <c r="J87" s="5">
        <v>275309638015</v>
      </c>
      <c r="K87" s="5">
        <v>186648839706</v>
      </c>
      <c r="L87" s="5">
        <v>179530242712</v>
      </c>
      <c r="M87" s="5">
        <v>159737697572</v>
      </c>
      <c r="N87" s="5">
        <v>157784379116</v>
      </c>
      <c r="O87" s="5">
        <v>182138380540</v>
      </c>
      <c r="P87" s="5">
        <v>169035452486</v>
      </c>
      <c r="Q87" s="5">
        <v>120296300417</v>
      </c>
      <c r="R87" s="5">
        <v>109858436107</v>
      </c>
      <c r="S87" s="5">
        <v>88088524441</v>
      </c>
      <c r="T87" s="5">
        <v>80739523896</v>
      </c>
      <c r="U87" s="5">
        <v>73310895950</v>
      </c>
      <c r="V87" s="5">
        <v>50759040452</v>
      </c>
      <c r="W87" s="5">
        <v>45517517541</v>
      </c>
      <c r="X87" s="5">
        <v>36667692192</v>
      </c>
      <c r="Y87" s="5">
        <v>29472573345</v>
      </c>
      <c r="Z87" s="5">
        <v>35614723985</v>
      </c>
    </row>
    <row r="88" spans="2:26" ht="15.5" x14ac:dyDescent="0.35">
      <c r="C88" t="s">
        <v>116</v>
      </c>
      <c r="D88" s="5">
        <v>13999000000</v>
      </c>
      <c r="E88" s="5">
        <v>10430000000</v>
      </c>
      <c r="F88" s="5">
        <v>11717546962</v>
      </c>
      <c r="G88" s="5">
        <v>10987869750</v>
      </c>
      <c r="I88" s="5">
        <v>10430000000</v>
      </c>
      <c r="J88" s="5">
        <v>10767324168</v>
      </c>
      <c r="K88" s="5">
        <v>5457636829</v>
      </c>
      <c r="L88" s="5">
        <v>5818335603</v>
      </c>
      <c r="M88" s="5">
        <v>2889150369</v>
      </c>
      <c r="N88" s="5">
        <v>4077318369</v>
      </c>
      <c r="O88" s="5">
        <v>5456084252</v>
      </c>
      <c r="P88" s="5">
        <v>5322226000</v>
      </c>
      <c r="Q88" s="5">
        <v>3702622017</v>
      </c>
      <c r="R88" s="5">
        <v>2939374936</v>
      </c>
      <c r="S88" s="5">
        <v>6647744476</v>
      </c>
      <c r="T88" s="5">
        <v>3006296682</v>
      </c>
      <c r="U88" s="5">
        <v>1405102730</v>
      </c>
      <c r="V88" s="5">
        <v>314397769</v>
      </c>
      <c r="W88" s="5">
        <v>3743461615</v>
      </c>
      <c r="X88" s="5">
        <v>2893086349</v>
      </c>
      <c r="Y88" s="5">
        <v>4118490151</v>
      </c>
      <c r="Z88" s="5">
        <v>7833918566</v>
      </c>
    </row>
    <row r="89" spans="2:26" ht="15.5" x14ac:dyDescent="0.35">
      <c r="C89" t="s">
        <v>115</v>
      </c>
      <c r="L89" s="5">
        <v>824510575</v>
      </c>
      <c r="M89" s="5">
        <v>128934000</v>
      </c>
      <c r="N89" s="5">
        <v>152323000</v>
      </c>
      <c r="O89" s="5">
        <v>152323000</v>
      </c>
      <c r="P89" s="5">
        <v>128934000</v>
      </c>
      <c r="Q89" s="5">
        <v>128934000</v>
      </c>
      <c r="R89" s="5">
        <v>144434000</v>
      </c>
      <c r="S89" s="5">
        <v>128934000</v>
      </c>
      <c r="T89" s="5">
        <v>128934000</v>
      </c>
      <c r="U89" s="5">
        <v>196023000</v>
      </c>
    </row>
    <row r="90" spans="2:26" ht="15.5" x14ac:dyDescent="0.35">
      <c r="C90" t="s">
        <v>117</v>
      </c>
      <c r="D90" s="5">
        <v>342600000000</v>
      </c>
      <c r="E90" s="5">
        <v>312149000000</v>
      </c>
      <c r="F90" s="5">
        <v>270194050076</v>
      </c>
      <c r="G90" s="5">
        <v>277300641857</v>
      </c>
      <c r="I90" s="5">
        <v>312149000000</v>
      </c>
      <c r="J90" s="5">
        <v>275309638015</v>
      </c>
      <c r="K90" s="5">
        <v>186648839706</v>
      </c>
      <c r="L90" s="5">
        <v>179530242712</v>
      </c>
      <c r="M90" s="5">
        <v>159737697572</v>
      </c>
      <c r="N90" s="5">
        <v>157784379116</v>
      </c>
      <c r="O90" s="5">
        <v>182138380540</v>
      </c>
      <c r="P90" s="5">
        <v>169035452486</v>
      </c>
      <c r="Q90" s="5">
        <v>120296300417</v>
      </c>
      <c r="R90" s="5">
        <v>109858436107</v>
      </c>
      <c r="S90" s="5">
        <v>88088524441</v>
      </c>
      <c r="T90" s="5">
        <v>80739523896</v>
      </c>
      <c r="U90" s="5">
        <v>73310895950</v>
      </c>
      <c r="V90" s="5">
        <v>50759040452</v>
      </c>
      <c r="W90" s="5">
        <v>45517517541</v>
      </c>
      <c r="X90" s="5">
        <v>36667692192</v>
      </c>
      <c r="Y90" s="5">
        <v>29472573345</v>
      </c>
      <c r="Z90" s="5">
        <v>35614723985</v>
      </c>
    </row>
    <row r="91" spans="2:26" ht="15.5" x14ac:dyDescent="0.35">
      <c r="C91" t="s">
        <v>118</v>
      </c>
      <c r="D91" s="5">
        <v>2134000000</v>
      </c>
      <c r="E91" s="5">
        <v>2769000000</v>
      </c>
      <c r="F91" s="5">
        <v>4148577435</v>
      </c>
      <c r="G91" s="5">
        <v>5026013928</v>
      </c>
      <c r="I91" s="5">
        <v>2769000000</v>
      </c>
      <c r="J91" s="5">
        <v>3477198524</v>
      </c>
      <c r="K91" s="5">
        <v>2535358166</v>
      </c>
      <c r="L91" s="5">
        <v>4661732157</v>
      </c>
      <c r="M91" s="5">
        <v>1391704209</v>
      </c>
      <c r="N91" s="5">
        <v>922864500</v>
      </c>
      <c r="O91" s="5">
        <v>4205243251</v>
      </c>
      <c r="P91" s="5">
        <v>4042481188</v>
      </c>
      <c r="Q91" s="5">
        <v>2601248161</v>
      </c>
      <c r="R91" s="5">
        <v>2379952175</v>
      </c>
      <c r="S91" s="5">
        <v>3486359716</v>
      </c>
      <c r="T91" s="5">
        <v>1376732408</v>
      </c>
      <c r="U91" s="5">
        <v>636694462</v>
      </c>
      <c r="V91" s="5">
        <v>1198124669</v>
      </c>
      <c r="W91" s="5">
        <v>1088217233</v>
      </c>
      <c r="X91" s="5">
        <v>882131292</v>
      </c>
      <c r="Y91" s="5">
        <v>860703920</v>
      </c>
      <c r="Z91" s="5">
        <v>7091321191</v>
      </c>
    </row>
    <row r="92" spans="2:26" ht="15.5" x14ac:dyDescent="0.35">
      <c r="C92" t="s">
        <v>119</v>
      </c>
      <c r="D92" s="5">
        <v>2134000000</v>
      </c>
      <c r="E92" s="5">
        <v>2769000000</v>
      </c>
      <c r="F92" s="5">
        <v>4148577435</v>
      </c>
      <c r="G92" s="5">
        <v>5026013928</v>
      </c>
      <c r="I92" s="5">
        <v>2769000000</v>
      </c>
      <c r="J92" s="5">
        <v>3477198524</v>
      </c>
      <c r="K92" s="5">
        <v>2535358166</v>
      </c>
      <c r="L92" s="5">
        <v>4661732157</v>
      </c>
      <c r="M92" s="5">
        <v>1391704209</v>
      </c>
      <c r="N92" s="5">
        <v>922864500</v>
      </c>
      <c r="O92" s="5">
        <v>4205243251</v>
      </c>
      <c r="P92" s="5">
        <v>4042481188</v>
      </c>
      <c r="Q92" s="5">
        <v>2601248161</v>
      </c>
      <c r="R92" s="5">
        <v>2379952175</v>
      </c>
      <c r="S92" s="5">
        <v>3486359716</v>
      </c>
      <c r="T92" s="5">
        <v>1376732408</v>
      </c>
      <c r="U92" s="5">
        <v>636694462</v>
      </c>
      <c r="V92" s="5">
        <v>1198124669</v>
      </c>
      <c r="W92" s="5">
        <v>1088217233</v>
      </c>
      <c r="X92" s="5">
        <v>882131292</v>
      </c>
      <c r="Y92" s="5">
        <v>860703920</v>
      </c>
      <c r="Z92" s="5">
        <v>7091321191</v>
      </c>
    </row>
    <row r="93" spans="2:26" ht="15.5" x14ac:dyDescent="0.35">
      <c r="C93" t="s">
        <v>120</v>
      </c>
      <c r="D93" s="5">
        <v>381323000000</v>
      </c>
      <c r="E93" s="5">
        <v>453611000000</v>
      </c>
      <c r="F93" s="5">
        <v>448689682768</v>
      </c>
      <c r="G93" s="5">
        <v>404021639281</v>
      </c>
      <c r="I93" s="5">
        <v>453611000000</v>
      </c>
      <c r="J93" s="5">
        <v>364538937462</v>
      </c>
      <c r="K93" s="5">
        <v>279609958436</v>
      </c>
      <c r="L93" s="5">
        <v>238556605259</v>
      </c>
      <c r="M93" s="5">
        <v>135057215504</v>
      </c>
      <c r="N93" s="5">
        <v>146698971577</v>
      </c>
      <c r="O93" s="5">
        <v>161904003569</v>
      </c>
      <c r="P93" s="5">
        <v>154839960751</v>
      </c>
      <c r="Q93" s="5">
        <v>120795774143</v>
      </c>
      <c r="R93" s="5">
        <v>90312510404</v>
      </c>
      <c r="S93" s="5">
        <v>80328938283</v>
      </c>
      <c r="T93" s="5">
        <v>73181753579</v>
      </c>
      <c r="U93" s="5">
        <v>70556604227</v>
      </c>
      <c r="V93" s="5">
        <v>60792067626</v>
      </c>
      <c r="W93" s="5">
        <v>47259842444</v>
      </c>
      <c r="X93" s="5">
        <v>49618684163</v>
      </c>
      <c r="Y93" s="5">
        <v>45383872790</v>
      </c>
      <c r="Z93" s="5">
        <v>43549153527</v>
      </c>
    </row>
    <row r="94" spans="2:26" ht="15.5" x14ac:dyDescent="0.35">
      <c r="C94" t="s">
        <v>98</v>
      </c>
      <c r="D94" s="5">
        <v>150688000000</v>
      </c>
      <c r="E94" s="5">
        <v>150635000000</v>
      </c>
      <c r="F94" s="5">
        <v>150530535610</v>
      </c>
      <c r="G94" s="5">
        <v>150530535610</v>
      </c>
      <c r="I94" s="5">
        <v>150635000000</v>
      </c>
      <c r="J94" s="5">
        <v>150422716090</v>
      </c>
      <c r="K94" s="5">
        <v>150255629770</v>
      </c>
      <c r="L94" s="5">
        <v>192215679843</v>
      </c>
      <c r="M94" s="5">
        <v>192208205362</v>
      </c>
      <c r="N94" s="5">
        <v>130518952862</v>
      </c>
      <c r="O94" s="5">
        <v>130518952862</v>
      </c>
      <c r="P94" s="5">
        <v>130518952862</v>
      </c>
      <c r="Q94" s="5">
        <v>130518952862</v>
      </c>
      <c r="R94" s="5">
        <v>130518952862</v>
      </c>
    </row>
    <row r="95" spans="2:26" ht="15.5" x14ac:dyDescent="0.35">
      <c r="C95" t="s">
        <v>121</v>
      </c>
      <c r="D95" s="5">
        <v>863677000000</v>
      </c>
      <c r="E95" s="5">
        <v>913515000000</v>
      </c>
      <c r="F95" s="5">
        <v>862848365524</v>
      </c>
      <c r="G95" s="5">
        <v>816506892918</v>
      </c>
      <c r="I95" s="5">
        <v>913515000000</v>
      </c>
      <c r="J95" s="5">
        <v>830121924354</v>
      </c>
      <c r="K95" s="5">
        <v>736999330347</v>
      </c>
      <c r="L95" s="5">
        <v>543799195487</v>
      </c>
      <c r="M95" s="5">
        <v>433383441542</v>
      </c>
      <c r="N95" s="5">
        <v>379723220668</v>
      </c>
      <c r="O95" s="5">
        <v>378352247338</v>
      </c>
      <c r="P95" s="5">
        <v>356735670030</v>
      </c>
      <c r="Q95" s="5">
        <v>267129479669</v>
      </c>
      <c r="R95" s="5">
        <v>222686872602</v>
      </c>
      <c r="S95" s="5">
        <v>189758915421</v>
      </c>
      <c r="T95" s="5">
        <v>167419411740</v>
      </c>
      <c r="U95" s="5">
        <v>155108112066</v>
      </c>
      <c r="V95" s="5">
        <v>125666621792</v>
      </c>
      <c r="W95" s="5">
        <v>105144724612</v>
      </c>
      <c r="X95" s="5">
        <v>94511915285</v>
      </c>
      <c r="Y95" s="5">
        <v>87916215514</v>
      </c>
      <c r="Z95" s="5">
        <v>100654432128</v>
      </c>
    </row>
    <row r="96" spans="2:26" ht="15.5" x14ac:dyDescent="0.35">
      <c r="C96" t="s">
        <v>122</v>
      </c>
    </row>
    <row r="97" spans="3:26" ht="15.5" x14ac:dyDescent="0.35">
      <c r="C97" t="s">
        <v>125</v>
      </c>
      <c r="D97" s="5">
        <v>32551000000</v>
      </c>
      <c r="E97" s="5">
        <v>32289000000</v>
      </c>
      <c r="F97" s="5">
        <v>32167010414</v>
      </c>
      <c r="G97" s="5">
        <v>32249687800</v>
      </c>
      <c r="I97" s="5">
        <v>32289000000</v>
      </c>
      <c r="J97" s="5">
        <v>28714384615</v>
      </c>
      <c r="K97" s="5">
        <v>29494862181</v>
      </c>
      <c r="L97" s="5">
        <v>28048344386</v>
      </c>
      <c r="M97" s="5">
        <v>25094703378</v>
      </c>
      <c r="N97" s="5">
        <v>23743069228</v>
      </c>
      <c r="O97" s="5">
        <v>25636357427</v>
      </c>
      <c r="P97" s="5">
        <v>23709388561</v>
      </c>
      <c r="Q97" s="5">
        <v>22293973792</v>
      </c>
      <c r="T97" s="5">
        <v>8949256183</v>
      </c>
      <c r="U97" s="5">
        <v>7000022157</v>
      </c>
      <c r="V97" s="5">
        <v>5932891258</v>
      </c>
      <c r="W97" s="5">
        <v>5172226328</v>
      </c>
      <c r="X97" s="5">
        <v>4168613017</v>
      </c>
      <c r="Y97" s="5">
        <v>3824907423</v>
      </c>
      <c r="Z97" s="5">
        <v>3349548169</v>
      </c>
    </row>
    <row r="98" spans="3:26" ht="15.5" x14ac:dyDescent="0.35">
      <c r="C98" t="s">
        <v>124</v>
      </c>
      <c r="D98" s="5">
        <v>780858000000</v>
      </c>
      <c r="E98" s="5">
        <v>726304000000</v>
      </c>
      <c r="F98" s="5">
        <v>644295022651</v>
      </c>
      <c r="G98" s="5">
        <v>593013502669</v>
      </c>
      <c r="I98" s="5">
        <v>726304000000</v>
      </c>
      <c r="J98" s="5">
        <v>563992972605</v>
      </c>
      <c r="K98" s="5">
        <v>467671527617</v>
      </c>
      <c r="L98" s="5">
        <v>438766634381</v>
      </c>
      <c r="M98" s="5">
        <v>413018253918</v>
      </c>
      <c r="N98" s="5">
        <v>354930905744</v>
      </c>
      <c r="O98" s="5">
        <v>360346292384</v>
      </c>
      <c r="P98" s="5">
        <v>323244348971</v>
      </c>
      <c r="Q98" s="5">
        <v>311810228981</v>
      </c>
      <c r="R98" s="5">
        <v>299674475232</v>
      </c>
      <c r="S98" s="5">
        <v>148556690479</v>
      </c>
      <c r="T98" s="5">
        <v>135210633301</v>
      </c>
      <c r="U98" s="5">
        <v>126032023952</v>
      </c>
      <c r="V98" s="5">
        <v>101728706257</v>
      </c>
      <c r="W98" s="5">
        <v>100331701554</v>
      </c>
      <c r="X98" s="5">
        <v>97002153118</v>
      </c>
      <c r="Y98" s="5">
        <v>99533575485</v>
      </c>
      <c r="Z98" s="5">
        <v>91598130430</v>
      </c>
    </row>
    <row r="99" spans="3:26" ht="15.5" x14ac:dyDescent="0.35">
      <c r="C99" t="s">
        <v>332</v>
      </c>
      <c r="L99" s="5">
        <v>9553253634</v>
      </c>
      <c r="M99" s="5">
        <v>14914263297</v>
      </c>
      <c r="N99" s="5">
        <v>12507923614</v>
      </c>
      <c r="O99" s="5">
        <v>11455322479</v>
      </c>
      <c r="P99" s="5">
        <v>10192568926</v>
      </c>
      <c r="Q99" s="5">
        <v>9037928785</v>
      </c>
      <c r="R99" s="5">
        <v>8548983767</v>
      </c>
      <c r="S99" s="5">
        <v>8370123510</v>
      </c>
      <c r="T99" s="5">
        <v>7918330518</v>
      </c>
      <c r="U99" s="5">
        <v>8054949982</v>
      </c>
      <c r="V99" s="5">
        <v>7680984496</v>
      </c>
    </row>
    <row r="100" spans="3:26" ht="15.5" x14ac:dyDescent="0.35">
      <c r="C100" t="s">
        <v>1434</v>
      </c>
      <c r="N100" s="5">
        <v>121549818</v>
      </c>
      <c r="O100" s="5">
        <v>7560786616</v>
      </c>
      <c r="P100" s="5">
        <v>1315453830</v>
      </c>
      <c r="Q100" s="5">
        <v>1707442031</v>
      </c>
      <c r="R100" s="5">
        <v>693445002</v>
      </c>
      <c r="S100" s="5">
        <v>611345965</v>
      </c>
      <c r="T100" s="5">
        <v>7513892090</v>
      </c>
      <c r="U100" s="5">
        <v>4704954785</v>
      </c>
      <c r="V100" s="5">
        <v>8007844296</v>
      </c>
      <c r="W100" s="5">
        <v>2561884251</v>
      </c>
      <c r="X100" s="5">
        <v>1776340623</v>
      </c>
      <c r="Y100" s="5">
        <v>528296107</v>
      </c>
      <c r="Z100" s="5">
        <v>1489039252</v>
      </c>
    </row>
    <row r="101" spans="3:26" ht="15.5" x14ac:dyDescent="0.35">
      <c r="C101" t="s">
        <v>499</v>
      </c>
      <c r="D101" s="5">
        <v>4851000000</v>
      </c>
      <c r="E101" s="5">
        <v>5182000000</v>
      </c>
      <c r="I101" s="5">
        <v>5182000000</v>
      </c>
    </row>
    <row r="102" spans="3:26" ht="15.5" x14ac:dyDescent="0.35">
      <c r="C102" t="s">
        <v>185</v>
      </c>
    </row>
    <row r="103" spans="3:26" ht="15.5" x14ac:dyDescent="0.35">
      <c r="C103" t="s">
        <v>127</v>
      </c>
      <c r="D103" s="5">
        <v>951542000000</v>
      </c>
      <c r="E103" s="5">
        <v>886398000000</v>
      </c>
      <c r="F103" s="5">
        <v>773730401030</v>
      </c>
      <c r="G103" s="5">
        <v>727590768068</v>
      </c>
      <c r="I103" s="5">
        <v>886398000000</v>
      </c>
      <c r="J103" s="5">
        <v>691903243553</v>
      </c>
      <c r="K103" s="5">
        <v>545739972688</v>
      </c>
      <c r="L103" s="5">
        <v>489490279342</v>
      </c>
      <c r="M103" s="5">
        <v>455741809250</v>
      </c>
      <c r="N103" s="5">
        <v>394139821772</v>
      </c>
      <c r="O103" s="5">
        <v>412493296488</v>
      </c>
      <c r="P103" s="5">
        <v>390558055405</v>
      </c>
      <c r="Q103" s="5">
        <v>369154730541</v>
      </c>
      <c r="R103" s="5">
        <v>345553067349</v>
      </c>
      <c r="S103" s="5">
        <v>187351832938</v>
      </c>
      <c r="T103" s="5">
        <v>164155479897</v>
      </c>
      <c r="U103" s="5">
        <v>146881376633</v>
      </c>
      <c r="V103" s="5">
        <v>124079845964</v>
      </c>
      <c r="W103" s="5">
        <v>109093154812</v>
      </c>
      <c r="X103" s="5">
        <v>104863527184</v>
      </c>
      <c r="Y103" s="5">
        <v>108269813145</v>
      </c>
      <c r="Z103" s="5">
        <v>100349017273</v>
      </c>
    </row>
    <row r="104" spans="3:26" ht="15.5" x14ac:dyDescent="0.35">
      <c r="C104" t="s">
        <v>128</v>
      </c>
      <c r="D104" s="5">
        <v>1815219000000</v>
      </c>
      <c r="E104" s="5">
        <v>1799913000000</v>
      </c>
      <c r="F104" s="5">
        <v>1636578766554</v>
      </c>
      <c r="G104" s="5">
        <v>1544097660986</v>
      </c>
      <c r="I104" s="5">
        <v>1799913000000</v>
      </c>
      <c r="J104" s="5">
        <v>1522025167907</v>
      </c>
      <c r="K104" s="5">
        <v>1282739303035</v>
      </c>
      <c r="L104" s="5">
        <v>1033289474829</v>
      </c>
      <c r="M104" s="5">
        <v>889125250792</v>
      </c>
      <c r="N104" s="5">
        <v>773863042440</v>
      </c>
      <c r="O104" s="5">
        <v>790845543826</v>
      </c>
      <c r="P104" s="5">
        <v>747293725435</v>
      </c>
      <c r="Q104" s="5">
        <v>636284210210</v>
      </c>
      <c r="R104" s="5">
        <v>568239939951</v>
      </c>
      <c r="S104" s="5">
        <v>377110748359</v>
      </c>
      <c r="T104" s="5">
        <v>331574891637</v>
      </c>
      <c r="U104" s="5">
        <v>301989488699</v>
      </c>
      <c r="V104" s="5">
        <v>249746467756</v>
      </c>
      <c r="W104" s="5">
        <v>214237879424</v>
      </c>
      <c r="X104" s="5">
        <v>199375442469</v>
      </c>
      <c r="Y104" s="5">
        <v>196186028659</v>
      </c>
      <c r="Z104" s="5">
        <v>201003449401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566759000000</v>
      </c>
      <c r="E107" s="5">
        <v>570640000000</v>
      </c>
      <c r="F107" s="5">
        <v>540068241817</v>
      </c>
      <c r="G107" s="5">
        <v>484873537363</v>
      </c>
      <c r="I107" s="5">
        <v>570640000000</v>
      </c>
      <c r="J107" s="5">
        <v>468756288013</v>
      </c>
      <c r="K107" s="5">
        <v>349749364269</v>
      </c>
      <c r="L107" s="5">
        <v>333670108915</v>
      </c>
      <c r="M107" s="5">
        <v>241664687612</v>
      </c>
      <c r="N107" s="5">
        <v>247102759159</v>
      </c>
      <c r="O107" s="5">
        <v>293281364781</v>
      </c>
      <c r="P107" s="5">
        <v>291349105535</v>
      </c>
      <c r="Q107" s="5">
        <v>211493160519</v>
      </c>
      <c r="R107" s="5">
        <v>169302583936</v>
      </c>
      <c r="S107" s="5">
        <v>159132842278</v>
      </c>
      <c r="T107" s="5">
        <v>141425302223</v>
      </c>
      <c r="U107" s="5">
        <v>125712112019</v>
      </c>
      <c r="V107" s="5">
        <v>88824705832</v>
      </c>
      <c r="W107" s="5">
        <v>61944022033</v>
      </c>
      <c r="X107" s="5">
        <v>49094298504</v>
      </c>
      <c r="Y107" s="5">
        <v>46512224823</v>
      </c>
      <c r="Z107" s="5">
        <v>59028869479</v>
      </c>
    </row>
    <row r="108" spans="3:26" ht="15.5" x14ac:dyDescent="0.35">
      <c r="C108" t="s">
        <v>132</v>
      </c>
      <c r="D108" s="5">
        <v>227683000000</v>
      </c>
      <c r="E108" s="5">
        <v>238440000000</v>
      </c>
      <c r="F108" s="5">
        <v>226265796447</v>
      </c>
      <c r="G108" s="5">
        <v>216400953104</v>
      </c>
      <c r="I108" s="5">
        <v>238440000000</v>
      </c>
      <c r="J108" s="5">
        <v>195390787589</v>
      </c>
      <c r="K108" s="5">
        <v>160770132344</v>
      </c>
      <c r="L108" s="5">
        <v>129191762813</v>
      </c>
      <c r="M108" s="5">
        <v>100255079540</v>
      </c>
      <c r="N108" s="5">
        <v>127004478768</v>
      </c>
      <c r="O108" s="5">
        <v>143657165835</v>
      </c>
      <c r="P108" s="5">
        <v>146969973705</v>
      </c>
      <c r="Q108" s="5">
        <v>113350054132</v>
      </c>
      <c r="R108" s="5">
        <v>72272437937</v>
      </c>
      <c r="S108" s="5">
        <v>57294971825</v>
      </c>
      <c r="T108" s="5">
        <v>52082738260</v>
      </c>
      <c r="U108" s="5">
        <v>39600194476</v>
      </c>
      <c r="V108" s="5">
        <v>30648218434</v>
      </c>
      <c r="W108" s="5">
        <v>20220788829</v>
      </c>
      <c r="X108" s="5">
        <v>13119037061</v>
      </c>
      <c r="Y108" s="5">
        <v>12931084488</v>
      </c>
      <c r="Z108" s="5">
        <v>3769201058</v>
      </c>
    </row>
    <row r="109" spans="3:26" ht="15.5" x14ac:dyDescent="0.35">
      <c r="C109" t="s">
        <v>133</v>
      </c>
    </row>
    <row r="110" spans="3:26" ht="15.5" x14ac:dyDescent="0.35">
      <c r="C110" t="s">
        <v>335</v>
      </c>
      <c r="D110" s="5">
        <v>206151000000</v>
      </c>
      <c r="E110" s="5">
        <v>191819000000</v>
      </c>
      <c r="F110" s="5">
        <v>210982946675</v>
      </c>
      <c r="G110" s="5">
        <v>183334324752</v>
      </c>
      <c r="I110" s="5">
        <v>191819000000</v>
      </c>
      <c r="J110" s="5">
        <v>172152224226</v>
      </c>
      <c r="K110" s="5">
        <v>102803433045</v>
      </c>
      <c r="L110" s="5">
        <v>130556488201</v>
      </c>
      <c r="M110" s="5">
        <v>81030612857</v>
      </c>
      <c r="N110" s="5">
        <v>72510683751</v>
      </c>
      <c r="O110" s="5">
        <v>101066775854</v>
      </c>
      <c r="P110" s="5">
        <v>101428575352</v>
      </c>
      <c r="Q110" s="5">
        <v>67460147048</v>
      </c>
      <c r="R110" s="5">
        <v>65418131265</v>
      </c>
      <c r="S110" s="5">
        <v>67428287699</v>
      </c>
      <c r="T110" s="5">
        <v>59750682839</v>
      </c>
      <c r="U110" s="5">
        <v>62575257036</v>
      </c>
      <c r="V110" s="5">
        <v>41513132957</v>
      </c>
      <c r="W110" s="5">
        <v>25544610284</v>
      </c>
      <c r="X110" s="5">
        <v>24620423967</v>
      </c>
      <c r="Y110" s="5">
        <v>24286164231</v>
      </c>
      <c r="Z110" s="5">
        <v>37887981986</v>
      </c>
    </row>
    <row r="111" spans="3:26" ht="15.5" x14ac:dyDescent="0.35">
      <c r="C111" t="s">
        <v>134</v>
      </c>
    </row>
    <row r="112" spans="3:26" ht="15.5" x14ac:dyDescent="0.35">
      <c r="C112" t="s">
        <v>337</v>
      </c>
      <c r="D112" s="5">
        <v>13999000000</v>
      </c>
      <c r="E112" s="5">
        <v>10430000000</v>
      </c>
      <c r="F112" s="5">
        <v>11717546962</v>
      </c>
      <c r="G112" s="5">
        <v>10987869750</v>
      </c>
      <c r="I112" s="5">
        <v>10430000000</v>
      </c>
      <c r="J112" s="5">
        <v>10767324168</v>
      </c>
      <c r="K112" s="5">
        <v>5457636829</v>
      </c>
      <c r="L112" s="5">
        <v>6642846178</v>
      </c>
      <c r="M112" s="5">
        <v>3018084369</v>
      </c>
      <c r="N112" s="5">
        <v>4229641369</v>
      </c>
      <c r="O112" s="5">
        <v>5608407252</v>
      </c>
      <c r="P112" s="5">
        <v>5451160000</v>
      </c>
      <c r="Q112" s="5">
        <v>3831556017</v>
      </c>
      <c r="R112" s="5">
        <v>3083808936</v>
      </c>
      <c r="S112" s="5">
        <v>6776678476</v>
      </c>
      <c r="T112" s="5">
        <v>3135230682</v>
      </c>
      <c r="U112" s="5">
        <v>1601125730</v>
      </c>
      <c r="V112" s="5">
        <v>314397769</v>
      </c>
      <c r="W112" s="5">
        <v>3743461615</v>
      </c>
      <c r="X112" s="5">
        <v>2893086349</v>
      </c>
      <c r="Y112" s="5">
        <v>4118490151</v>
      </c>
      <c r="Z112" s="5">
        <v>7833918566</v>
      </c>
    </row>
    <row r="113" spans="3:26" ht="15.5" x14ac:dyDescent="0.35">
      <c r="C113" t="s">
        <v>135</v>
      </c>
      <c r="D113" s="5">
        <v>15467000000</v>
      </c>
      <c r="E113" s="5">
        <v>15036000000</v>
      </c>
      <c r="F113" s="5">
        <v>14089108517</v>
      </c>
      <c r="G113" s="5">
        <v>4294751394</v>
      </c>
      <c r="I113" s="5">
        <v>15036000000</v>
      </c>
      <c r="J113" s="5">
        <v>17022724080</v>
      </c>
      <c r="K113" s="5">
        <v>11393912720</v>
      </c>
      <c r="L113" s="5">
        <v>5151962995</v>
      </c>
      <c r="M113" s="5">
        <v>10904596433</v>
      </c>
      <c r="N113" s="5">
        <v>4672412826</v>
      </c>
      <c r="O113" s="5">
        <v>2519628246</v>
      </c>
      <c r="P113" s="5">
        <v>6052862501</v>
      </c>
      <c r="Q113" s="5">
        <v>3611751120</v>
      </c>
      <c r="R113" s="5">
        <v>3772430039</v>
      </c>
      <c r="S113" s="5">
        <v>4929869369</v>
      </c>
      <c r="T113" s="5">
        <v>4853149343</v>
      </c>
      <c r="U113" s="5">
        <v>2342368142</v>
      </c>
      <c r="V113" s="5">
        <v>1975418740</v>
      </c>
      <c r="W113" s="5">
        <v>1913327906</v>
      </c>
      <c r="X113" s="5">
        <v>689429039</v>
      </c>
      <c r="Y113" s="5">
        <v>931357151</v>
      </c>
      <c r="Z113" s="5">
        <v>4068052379</v>
      </c>
    </row>
    <row r="114" spans="3:26" ht="15.5" x14ac:dyDescent="0.35">
      <c r="C114" t="s">
        <v>136</v>
      </c>
      <c r="D114" s="5">
        <v>72410000000</v>
      </c>
      <c r="E114" s="5">
        <v>76430000000</v>
      </c>
      <c r="F114" s="5">
        <v>66064546366</v>
      </c>
      <c r="G114" s="5">
        <v>58423653999</v>
      </c>
      <c r="I114" s="5">
        <v>76430000000</v>
      </c>
      <c r="J114" s="5">
        <v>60162699375</v>
      </c>
      <c r="K114" s="5">
        <v>57699246668</v>
      </c>
      <c r="L114" s="5">
        <v>51045523768</v>
      </c>
      <c r="M114" s="5">
        <v>35435727858</v>
      </c>
      <c r="N114" s="5">
        <v>20767474401</v>
      </c>
      <c r="O114" s="5">
        <v>18226521738</v>
      </c>
      <c r="P114" s="5">
        <v>14297488170</v>
      </c>
      <c r="Q114" s="5">
        <v>8545843014</v>
      </c>
      <c r="R114" s="5">
        <v>11080193185</v>
      </c>
      <c r="S114" s="5">
        <v>12114555856</v>
      </c>
      <c r="T114" s="5">
        <v>10429837541</v>
      </c>
      <c r="U114" s="5">
        <v>9725671300</v>
      </c>
      <c r="V114" s="5">
        <v>5262863133</v>
      </c>
      <c r="W114" s="5">
        <v>4792786310</v>
      </c>
      <c r="X114" s="5">
        <v>4066958309</v>
      </c>
      <c r="Y114" s="5">
        <v>492369183</v>
      </c>
      <c r="Z114" s="5">
        <v>1523731697</v>
      </c>
    </row>
    <row r="115" spans="3:26" ht="15.5" x14ac:dyDescent="0.35">
      <c r="C115" t="s">
        <v>138</v>
      </c>
    </row>
    <row r="116" spans="3:26" ht="15.5" x14ac:dyDescent="0.35">
      <c r="C116" t="s">
        <v>642</v>
      </c>
      <c r="D116" s="5">
        <v>1618000000</v>
      </c>
      <c r="E116" s="5">
        <v>4344000000</v>
      </c>
      <c r="F116" s="5">
        <v>3226851794</v>
      </c>
      <c r="G116" s="5">
        <v>4165162434</v>
      </c>
      <c r="I116" s="5">
        <v>4344000000</v>
      </c>
      <c r="J116" s="5">
        <v>4694617209</v>
      </c>
      <c r="K116" s="5">
        <v>7618031740</v>
      </c>
      <c r="L116" s="5">
        <v>3382535031</v>
      </c>
      <c r="M116" s="5">
        <v>665973931</v>
      </c>
      <c r="N116" s="5">
        <v>1741323061</v>
      </c>
      <c r="T116" s="5">
        <v>24153940592</v>
      </c>
      <c r="U116" s="5">
        <v>1178866230</v>
      </c>
      <c r="V116" s="5">
        <v>1250624213</v>
      </c>
    </row>
    <row r="117" spans="3:26" ht="15.5" x14ac:dyDescent="0.35">
      <c r="C117" t="s">
        <v>139</v>
      </c>
      <c r="D117" s="5">
        <v>117643000000</v>
      </c>
      <c r="E117" s="5">
        <v>122502000000</v>
      </c>
      <c r="F117" s="5">
        <v>17597187246</v>
      </c>
      <c r="G117" s="5">
        <v>18748484355</v>
      </c>
      <c r="I117" s="5">
        <v>122502000000</v>
      </c>
      <c r="J117" s="5">
        <v>20771299511</v>
      </c>
      <c r="K117" s="5">
        <v>133333314</v>
      </c>
      <c r="L117" s="5">
        <v>1714583318</v>
      </c>
      <c r="M117" s="5">
        <v>6983156951</v>
      </c>
      <c r="N117" s="5">
        <v>12518156975</v>
      </c>
      <c r="O117" s="5">
        <v>4684420783</v>
      </c>
      <c r="P117" s="5">
        <v>5091437064</v>
      </c>
      <c r="Q117" s="5">
        <v>8163947758</v>
      </c>
      <c r="R117" s="5">
        <v>2446486728</v>
      </c>
      <c r="S117" s="5">
        <v>1812793068</v>
      </c>
      <c r="T117" s="5">
        <v>1484823018</v>
      </c>
      <c r="U117" s="5">
        <v>1073822414</v>
      </c>
      <c r="V117" s="5">
        <v>12041479034</v>
      </c>
      <c r="W117" s="5">
        <v>425036778</v>
      </c>
      <c r="X117" s="5">
        <v>18346770928</v>
      </c>
      <c r="Y117" s="5">
        <v>23480247830</v>
      </c>
      <c r="Z117" s="5">
        <v>31574437359</v>
      </c>
    </row>
    <row r="118" spans="3:26" ht="15.5" x14ac:dyDescent="0.35">
      <c r="C118" t="s">
        <v>140</v>
      </c>
      <c r="D118" s="5">
        <v>8762000000</v>
      </c>
      <c r="E118" s="5">
        <v>7812000000</v>
      </c>
      <c r="F118" s="5">
        <v>7242649675</v>
      </c>
      <c r="G118" s="5">
        <v>5064995255</v>
      </c>
      <c r="I118" s="5">
        <v>7812000000</v>
      </c>
      <c r="J118" s="5">
        <v>4030925112</v>
      </c>
      <c r="K118" s="5">
        <v>1880816913</v>
      </c>
      <c r="L118" s="5">
        <v>1567664033</v>
      </c>
      <c r="M118" s="5">
        <v>879536603</v>
      </c>
      <c r="N118" s="5">
        <v>2500346101</v>
      </c>
      <c r="O118" s="5">
        <v>20134411261</v>
      </c>
      <c r="P118" s="5">
        <v>26104365306</v>
      </c>
      <c r="Q118" s="5">
        <v>24935576145</v>
      </c>
      <c r="R118" s="5">
        <v>33849140248</v>
      </c>
      <c r="S118" s="5">
        <v>6704241528</v>
      </c>
      <c r="T118" s="5">
        <v>7681939900</v>
      </c>
      <c r="U118" s="5">
        <v>14684390619</v>
      </c>
      <c r="V118" s="5">
        <v>935334694</v>
      </c>
      <c r="W118" s="5">
        <v>13958252507</v>
      </c>
      <c r="X118" s="5">
        <v>586029322</v>
      </c>
      <c r="Y118" s="5">
        <v>1152927945</v>
      </c>
    </row>
    <row r="119" spans="3:26" ht="15.5" x14ac:dyDescent="0.35">
      <c r="C119" t="s">
        <v>143</v>
      </c>
      <c r="D119" s="5">
        <v>31049000000</v>
      </c>
      <c r="E119" s="5">
        <v>38485000000</v>
      </c>
      <c r="F119" s="5">
        <v>10948296850</v>
      </c>
      <c r="G119" s="5">
        <v>11431984364</v>
      </c>
      <c r="I119" s="5">
        <v>38485000000</v>
      </c>
      <c r="J119" s="5">
        <v>13260528575</v>
      </c>
      <c r="K119" s="5">
        <v>11625002663</v>
      </c>
      <c r="L119" s="5">
        <v>11081524960</v>
      </c>
      <c r="M119" s="5">
        <v>11020586555</v>
      </c>
      <c r="N119" s="5">
        <v>17918068044</v>
      </c>
      <c r="O119" s="5">
        <v>22202865856</v>
      </c>
      <c r="P119" s="5">
        <v>17149045807</v>
      </c>
      <c r="Q119" s="5">
        <v>14693809188</v>
      </c>
      <c r="R119" s="5">
        <v>13675582574</v>
      </c>
      <c r="S119" s="5">
        <v>10588479053</v>
      </c>
      <c r="T119" s="5">
        <v>11173663558</v>
      </c>
      <c r="U119" s="5">
        <v>9867495335</v>
      </c>
      <c r="V119" s="5">
        <v>9110674799</v>
      </c>
      <c r="W119" s="5">
        <v>5729047089</v>
      </c>
      <c r="X119" s="5">
        <v>3705363779</v>
      </c>
      <c r="Y119" s="5">
        <v>3752759619</v>
      </c>
      <c r="Z119" s="5">
        <v>3945983793</v>
      </c>
    </row>
    <row r="120" spans="3:26" ht="15.5" x14ac:dyDescent="0.35">
      <c r="C120" t="s">
        <v>144</v>
      </c>
      <c r="D120" s="5">
        <v>242764000000</v>
      </c>
      <c r="E120" s="5">
        <v>245328000000</v>
      </c>
      <c r="F120" s="5">
        <v>138923194677</v>
      </c>
      <c r="G120" s="5">
        <v>144405705495</v>
      </c>
      <c r="I120" s="5">
        <v>245328000000</v>
      </c>
      <c r="J120" s="5">
        <v>138642379992</v>
      </c>
      <c r="K120" s="5">
        <v>116046157874</v>
      </c>
      <c r="L120" s="5">
        <v>108865838493</v>
      </c>
      <c r="M120" s="5">
        <v>105623333952</v>
      </c>
      <c r="N120" s="5">
        <v>119805712554</v>
      </c>
      <c r="O120" s="5">
        <v>117182231079</v>
      </c>
      <c r="P120" s="5">
        <v>116708612900</v>
      </c>
      <c r="Q120" s="5">
        <v>117221275463</v>
      </c>
      <c r="R120" s="5">
        <v>102786060143</v>
      </c>
      <c r="S120" s="5">
        <v>65933237971</v>
      </c>
      <c r="T120" s="5">
        <v>36781482794</v>
      </c>
      <c r="U120" s="5">
        <v>36627023044</v>
      </c>
      <c r="V120" s="5">
        <v>31439200976</v>
      </c>
      <c r="W120" s="5">
        <v>29393509214</v>
      </c>
      <c r="X120" s="5">
        <v>31976105707</v>
      </c>
      <c r="Y120" s="5">
        <v>36202610228</v>
      </c>
      <c r="Z120" s="5">
        <v>41306017418</v>
      </c>
    </row>
    <row r="121" spans="3:26" ht="15.5" x14ac:dyDescent="0.35">
      <c r="C121" t="s">
        <v>145</v>
      </c>
      <c r="D121" s="5">
        <v>242764000000</v>
      </c>
      <c r="E121" s="5">
        <v>245328000000</v>
      </c>
      <c r="F121" s="5">
        <v>138923194677</v>
      </c>
      <c r="G121" s="5">
        <v>144405705495</v>
      </c>
      <c r="I121" s="5">
        <v>245328000000</v>
      </c>
      <c r="J121" s="5">
        <v>138642379992</v>
      </c>
      <c r="K121" s="5">
        <v>116046157874</v>
      </c>
      <c r="L121" s="5">
        <v>108865838493</v>
      </c>
      <c r="M121" s="5">
        <v>105623333952</v>
      </c>
      <c r="N121" s="5">
        <v>119805712554</v>
      </c>
      <c r="O121" s="5">
        <v>117182231079</v>
      </c>
      <c r="P121" s="5">
        <v>116708612900</v>
      </c>
      <c r="Q121" s="5">
        <v>117221275463</v>
      </c>
      <c r="R121" s="5">
        <v>102786060143</v>
      </c>
      <c r="S121" s="5">
        <v>65933237971</v>
      </c>
      <c r="T121" s="5">
        <v>36781482794</v>
      </c>
      <c r="U121" s="5">
        <v>36627023044</v>
      </c>
      <c r="V121" s="5">
        <v>31439200976</v>
      </c>
      <c r="W121" s="5">
        <v>29393509214</v>
      </c>
      <c r="X121" s="5">
        <v>31976105707</v>
      </c>
      <c r="Y121" s="5">
        <v>36202610228</v>
      </c>
      <c r="Z121" s="5">
        <v>41306017418</v>
      </c>
    </row>
    <row r="122" spans="3:26" ht="15.5" x14ac:dyDescent="0.35">
      <c r="C122" t="s">
        <v>424</v>
      </c>
    </row>
    <row r="123" spans="3:26" ht="15.5" x14ac:dyDescent="0.35">
      <c r="C123" t="s">
        <v>146</v>
      </c>
    </row>
    <row r="124" spans="3:26" ht="15.5" x14ac:dyDescent="0.35">
      <c r="C124" t="s">
        <v>148</v>
      </c>
    </row>
    <row r="125" spans="3:26" ht="15.5" x14ac:dyDescent="0.35">
      <c r="C125" t="s">
        <v>149</v>
      </c>
      <c r="D125" s="5">
        <v>128023000000</v>
      </c>
      <c r="E125" s="5">
        <v>134658000000</v>
      </c>
      <c r="F125" s="5">
        <v>28066688715</v>
      </c>
      <c r="G125" s="5">
        <v>27978642044</v>
      </c>
      <c r="I125" s="5">
        <v>134658000000</v>
      </c>
      <c r="J125" s="5">
        <v>29496841832</v>
      </c>
      <c r="K125" s="5">
        <v>9632181967</v>
      </c>
      <c r="L125" s="5">
        <v>6664782382</v>
      </c>
      <c r="M125" s="5">
        <v>8528667485</v>
      </c>
      <c r="N125" s="5">
        <v>16759826137</v>
      </c>
      <c r="O125" s="5">
        <v>24818832044</v>
      </c>
      <c r="P125" s="5">
        <v>31195802370</v>
      </c>
      <c r="Q125" s="5">
        <v>33099523903</v>
      </c>
      <c r="R125" s="5">
        <v>36295626976</v>
      </c>
      <c r="S125" s="5">
        <v>8517034596</v>
      </c>
      <c r="T125" s="5">
        <v>33320703510</v>
      </c>
      <c r="U125" s="5">
        <v>16937079263</v>
      </c>
      <c r="V125" s="5">
        <v>14227437941</v>
      </c>
      <c r="W125" s="5">
        <v>14383289285</v>
      </c>
      <c r="X125" s="5">
        <v>18932800250</v>
      </c>
      <c r="Y125" s="5">
        <v>24633175775</v>
      </c>
      <c r="Z125" s="5">
        <v>31574437359</v>
      </c>
    </row>
    <row r="126" spans="3:26" ht="15.5" x14ac:dyDescent="0.35">
      <c r="C126" t="s">
        <v>150</v>
      </c>
      <c r="D126" s="5">
        <v>809523000000</v>
      </c>
      <c r="E126" s="5">
        <v>815968000000</v>
      </c>
      <c r="F126" s="5">
        <v>678991436494</v>
      </c>
      <c r="G126" s="5">
        <v>629279242858</v>
      </c>
      <c r="I126" s="5">
        <v>815968000000</v>
      </c>
      <c r="J126" s="5">
        <v>607398668005</v>
      </c>
      <c r="K126" s="5">
        <v>465795522143</v>
      </c>
      <c r="L126" s="5">
        <v>442535947408</v>
      </c>
      <c r="M126" s="5">
        <v>347288021564</v>
      </c>
      <c r="N126" s="5">
        <v>366908471713</v>
      </c>
      <c r="O126" s="5">
        <v>410463595860</v>
      </c>
      <c r="P126" s="5">
        <v>408057718435</v>
      </c>
      <c r="Q126" s="5">
        <v>328714435982</v>
      </c>
      <c r="R126" s="5">
        <v>272088644079</v>
      </c>
      <c r="S126" s="5">
        <v>225066080249</v>
      </c>
      <c r="T126" s="5">
        <v>178206785017</v>
      </c>
      <c r="U126" s="5">
        <v>162339135063</v>
      </c>
      <c r="V126" s="5">
        <v>120263906808</v>
      </c>
      <c r="W126" s="5">
        <v>91337531247</v>
      </c>
      <c r="X126" s="5">
        <v>81070404211</v>
      </c>
      <c r="Y126" s="5">
        <v>82714835051</v>
      </c>
      <c r="Z126" s="5">
        <v>100334886897</v>
      </c>
    </row>
    <row r="127" spans="3:26" ht="15.5" x14ac:dyDescent="0.35">
      <c r="C127" t="s">
        <v>151</v>
      </c>
    </row>
    <row r="128" spans="3:26" ht="15.5" x14ac:dyDescent="0.35">
      <c r="C128" t="s">
        <v>152</v>
      </c>
      <c r="D128" s="5">
        <v>69074000000</v>
      </c>
      <c r="E128" s="5">
        <v>69074000000</v>
      </c>
      <c r="F128" s="5">
        <v>69074050000</v>
      </c>
      <c r="G128" s="5">
        <v>69074050000</v>
      </c>
      <c r="I128" s="5">
        <v>69074000000</v>
      </c>
      <c r="J128" s="5">
        <v>69074050000</v>
      </c>
      <c r="K128" s="5">
        <v>69074050000</v>
      </c>
      <c r="L128" s="5">
        <v>69074050000</v>
      </c>
      <c r="M128" s="5">
        <v>69074050000</v>
      </c>
      <c r="N128" s="5">
        <v>69074050000</v>
      </c>
      <c r="O128" s="5">
        <v>69074050000</v>
      </c>
      <c r="P128" s="5">
        <v>69074050000</v>
      </c>
      <c r="Q128" s="5">
        <v>69074050000</v>
      </c>
      <c r="R128" s="5">
        <v>69074050000</v>
      </c>
      <c r="S128" s="5">
        <v>69074050000</v>
      </c>
      <c r="T128" s="5">
        <v>69074050000</v>
      </c>
      <c r="U128" s="5">
        <v>69074050000</v>
      </c>
      <c r="V128" s="5">
        <v>69074050000</v>
      </c>
      <c r="W128" s="5">
        <v>69074050000</v>
      </c>
      <c r="X128" s="5">
        <v>69074050000</v>
      </c>
      <c r="Y128" s="5">
        <v>69074050000</v>
      </c>
      <c r="Z128" s="5">
        <v>69074050000</v>
      </c>
    </row>
    <row r="129" spans="2:26" ht="15.5" x14ac:dyDescent="0.35">
      <c r="C129" t="s">
        <v>153</v>
      </c>
      <c r="D129" s="5">
        <v>27516000000</v>
      </c>
      <c r="E129" s="5">
        <v>27096000000</v>
      </c>
      <c r="F129" s="5">
        <v>26338985571</v>
      </c>
      <c r="G129" s="5">
        <v>26338985571</v>
      </c>
      <c r="I129" s="5">
        <v>27096000000</v>
      </c>
      <c r="J129" s="5">
        <v>25777232391</v>
      </c>
      <c r="K129" s="5">
        <v>24786173911</v>
      </c>
      <c r="L129" s="5">
        <v>21641259971</v>
      </c>
      <c r="M129" s="5">
        <v>21578739873</v>
      </c>
      <c r="N129" s="5">
        <v>21578739873</v>
      </c>
      <c r="O129" s="5">
        <v>21578739873</v>
      </c>
      <c r="P129" s="5">
        <v>21578739873</v>
      </c>
      <c r="Q129" s="5">
        <v>21578739873</v>
      </c>
      <c r="R129" s="5">
        <v>21578739873</v>
      </c>
      <c r="S129" s="5">
        <v>21578739873</v>
      </c>
      <c r="T129" s="5">
        <v>21578739873</v>
      </c>
      <c r="U129" s="5">
        <v>21578739873</v>
      </c>
      <c r="V129" s="5">
        <v>21578739873</v>
      </c>
      <c r="W129" s="5">
        <v>21578739873</v>
      </c>
      <c r="X129" s="5">
        <v>21578739873</v>
      </c>
      <c r="Y129" s="5">
        <v>21578739873</v>
      </c>
      <c r="Z129" s="5">
        <v>21578739873</v>
      </c>
    </row>
    <row r="130" spans="2:26" ht="15.5" x14ac:dyDescent="0.35">
      <c r="C130" t="s">
        <v>154</v>
      </c>
      <c r="D130" s="5">
        <v>540992000000</v>
      </c>
      <c r="E130" s="5">
        <v>519714000000</v>
      </c>
      <c r="F130" s="5">
        <v>500554239935</v>
      </c>
      <c r="G130" s="5">
        <v>457785471851</v>
      </c>
      <c r="I130" s="5">
        <v>519714000000</v>
      </c>
      <c r="J130" s="5">
        <v>458263524667</v>
      </c>
      <c r="K130" s="5">
        <v>371593023425</v>
      </c>
      <c r="L130" s="5">
        <v>303790349708</v>
      </c>
      <c r="M130" s="5">
        <v>259555224957</v>
      </c>
      <c r="N130" s="5">
        <v>186361929811</v>
      </c>
      <c r="O130" s="5">
        <v>159788077896</v>
      </c>
      <c r="P130" s="5">
        <v>118597150970</v>
      </c>
      <c r="Q130" s="5">
        <v>86775425554</v>
      </c>
      <c r="R130" s="5">
        <v>75221934126</v>
      </c>
      <c r="S130" s="5">
        <v>61648017479</v>
      </c>
      <c r="T130" s="5">
        <v>62623453856</v>
      </c>
      <c r="U130" s="5">
        <v>48424620008</v>
      </c>
      <c r="V130" s="5">
        <v>38824013307</v>
      </c>
      <c r="W130" s="5">
        <v>32243407060</v>
      </c>
      <c r="X130" s="5">
        <v>27648664140</v>
      </c>
      <c r="Y130" s="5">
        <v>22815132206</v>
      </c>
      <c r="Z130" s="5">
        <v>10012604227</v>
      </c>
    </row>
    <row r="131" spans="2:26" ht="15.5" x14ac:dyDescent="0.35">
      <c r="C131" t="s">
        <v>341</v>
      </c>
      <c r="D131" s="5">
        <v>13815000000</v>
      </c>
      <c r="E131" s="5">
        <v>13815000000</v>
      </c>
      <c r="F131" s="5">
        <v>13814810000</v>
      </c>
      <c r="G131" s="5">
        <v>13814810000</v>
      </c>
      <c r="I131" s="5">
        <v>13815000000</v>
      </c>
      <c r="J131" s="5">
        <v>13814810000</v>
      </c>
      <c r="K131" s="5">
        <v>13814810000</v>
      </c>
      <c r="L131" s="5">
        <v>13814810000</v>
      </c>
      <c r="M131" s="5">
        <v>13814810000</v>
      </c>
      <c r="N131" s="5">
        <v>13814810000</v>
      </c>
      <c r="O131" s="5">
        <v>13814810000</v>
      </c>
      <c r="P131" s="5">
        <v>13814810000</v>
      </c>
      <c r="Q131" s="5">
        <v>13814810000</v>
      </c>
      <c r="R131" s="5">
        <v>13814810000</v>
      </c>
      <c r="S131" s="5">
        <v>13814810000</v>
      </c>
      <c r="T131" s="5">
        <v>13814810000</v>
      </c>
      <c r="U131" s="5">
        <v>13814810000</v>
      </c>
      <c r="V131" s="5">
        <v>13814810000</v>
      </c>
      <c r="W131" s="5">
        <v>13814810000</v>
      </c>
      <c r="X131" s="5">
        <v>13814810000</v>
      </c>
    </row>
    <row r="132" spans="2:26" ht="15.5" x14ac:dyDescent="0.35">
      <c r="C132" t="s">
        <v>342</v>
      </c>
      <c r="D132" s="5">
        <v>527177000000</v>
      </c>
      <c r="E132" s="5">
        <v>505899000000</v>
      </c>
      <c r="F132" s="5">
        <v>486739429935</v>
      </c>
      <c r="G132" s="5">
        <v>443970661851</v>
      </c>
      <c r="I132" s="5">
        <v>505899000000</v>
      </c>
      <c r="J132" s="5">
        <v>444448714667</v>
      </c>
      <c r="K132" s="5">
        <v>357778213425</v>
      </c>
      <c r="L132" s="5">
        <v>289975539708</v>
      </c>
      <c r="M132" s="5">
        <v>245740414957</v>
      </c>
      <c r="N132" s="5">
        <v>172547119811</v>
      </c>
      <c r="O132" s="5">
        <v>145973267896</v>
      </c>
      <c r="P132" s="5">
        <v>104782340970</v>
      </c>
      <c r="Q132" s="5">
        <v>72960615554</v>
      </c>
      <c r="R132" s="5">
        <v>61407124126</v>
      </c>
      <c r="S132" s="5">
        <v>47833207479</v>
      </c>
      <c r="T132" s="5">
        <v>48808643856</v>
      </c>
      <c r="U132" s="5">
        <v>34609810008</v>
      </c>
      <c r="V132" s="5">
        <v>25009203307</v>
      </c>
      <c r="W132" s="5">
        <v>18428597060</v>
      </c>
      <c r="X132" s="5">
        <v>13833854140</v>
      </c>
    </row>
    <row r="133" spans="2:26" ht="15.5" x14ac:dyDescent="0.35">
      <c r="C133" t="s">
        <v>343</v>
      </c>
      <c r="D133" s="5">
        <v>540992000000</v>
      </c>
      <c r="E133" s="5">
        <v>519714000000</v>
      </c>
      <c r="F133" s="5">
        <v>500554239935</v>
      </c>
      <c r="G133" s="5">
        <v>457785471851</v>
      </c>
      <c r="I133" s="5">
        <v>519714000000</v>
      </c>
      <c r="J133" s="5">
        <v>458263524667</v>
      </c>
      <c r="K133" s="5">
        <v>371593023425</v>
      </c>
      <c r="L133" s="5">
        <v>303790349708</v>
      </c>
      <c r="M133" s="5">
        <v>259555224957</v>
      </c>
      <c r="N133" s="5">
        <v>186361929811</v>
      </c>
      <c r="O133" s="5">
        <v>159788077896</v>
      </c>
      <c r="P133" s="5">
        <v>118597150970</v>
      </c>
      <c r="Q133" s="5">
        <v>86775425554</v>
      </c>
      <c r="R133" s="5">
        <v>75221934126</v>
      </c>
      <c r="S133" s="5">
        <v>61648017479</v>
      </c>
      <c r="T133" s="5">
        <v>62623453856</v>
      </c>
      <c r="U133" s="5">
        <v>48424620008</v>
      </c>
      <c r="V133" s="5">
        <v>38824013307</v>
      </c>
      <c r="W133" s="5">
        <v>32243407060</v>
      </c>
      <c r="X133" s="5">
        <v>27648664140</v>
      </c>
      <c r="Y133" s="5">
        <v>22815132206</v>
      </c>
      <c r="Z133" s="5">
        <v>10012604227</v>
      </c>
    </row>
    <row r="134" spans="2:26" ht="15.5" x14ac:dyDescent="0.35">
      <c r="C134" t="s">
        <v>155</v>
      </c>
      <c r="D134" s="5">
        <v>217426000000</v>
      </c>
      <c r="E134" s="5">
        <v>217426000000</v>
      </c>
      <c r="F134" s="5">
        <v>211089518944</v>
      </c>
      <c r="G134" s="5">
        <v>211089375096</v>
      </c>
      <c r="I134" s="5">
        <v>217426000000</v>
      </c>
      <c r="J134" s="5">
        <v>211088976754</v>
      </c>
      <c r="K134" s="5">
        <v>201234903786</v>
      </c>
      <c r="L134" s="5">
        <v>4032187899</v>
      </c>
      <c r="M134" s="5">
        <v>-578990964</v>
      </c>
      <c r="N134" s="5">
        <v>-579101819</v>
      </c>
      <c r="O134" s="5">
        <v>-577872665</v>
      </c>
      <c r="P134" s="5">
        <v>-532886705</v>
      </c>
      <c r="Q134" s="5">
        <v>-377394061</v>
      </c>
      <c r="R134" s="5">
        <v>-242380989</v>
      </c>
      <c r="S134" s="5">
        <v>-256139241</v>
      </c>
      <c r="T134" s="5">
        <v>91862891</v>
      </c>
      <c r="U134" s="5">
        <v>572943755</v>
      </c>
      <c r="V134" s="5">
        <v>5757768</v>
      </c>
      <c r="W134" s="5">
        <v>4151244</v>
      </c>
      <c r="X134" s="5">
        <v>3584245</v>
      </c>
      <c r="Y134" s="5">
        <v>3271529</v>
      </c>
      <c r="Z134" s="5">
        <v>3168404</v>
      </c>
    </row>
    <row r="135" spans="2:26" ht="15.5" x14ac:dyDescent="0.35">
      <c r="C135" t="s">
        <v>9</v>
      </c>
      <c r="D135" s="5">
        <v>1005696000000</v>
      </c>
      <c r="E135" s="5">
        <v>983945000000</v>
      </c>
      <c r="F135" s="5">
        <v>957587330060</v>
      </c>
      <c r="G135" s="5">
        <v>914818418128</v>
      </c>
      <c r="I135" s="5">
        <v>983945000000</v>
      </c>
      <c r="J135" s="5">
        <v>914626499902</v>
      </c>
      <c r="K135" s="5">
        <v>816943780892</v>
      </c>
      <c r="L135" s="5">
        <v>590753527421</v>
      </c>
      <c r="M135" s="5">
        <v>541837229228</v>
      </c>
      <c r="N135" s="5">
        <v>406954570727</v>
      </c>
      <c r="O135" s="5">
        <v>380381947966</v>
      </c>
      <c r="P135" s="5">
        <v>339236007000</v>
      </c>
      <c r="Q135" s="5">
        <v>307569774228</v>
      </c>
      <c r="R135" s="5">
        <v>296151295872</v>
      </c>
      <c r="S135" s="5">
        <v>152044668111</v>
      </c>
      <c r="T135" s="5">
        <v>153368106620</v>
      </c>
      <c r="U135" s="5">
        <v>139650353636</v>
      </c>
      <c r="V135" s="5">
        <v>129482560948</v>
      </c>
      <c r="W135" s="5">
        <v>122900348177</v>
      </c>
      <c r="X135" s="5">
        <v>118305038258</v>
      </c>
      <c r="Y135" s="5">
        <v>113471193608</v>
      </c>
      <c r="Z135" s="5">
        <v>100668562504</v>
      </c>
    </row>
    <row r="136" spans="2:26" ht="15.5" x14ac:dyDescent="0.35">
      <c r="C136" t="s">
        <v>156</v>
      </c>
      <c r="D136" s="5">
        <v>1815219000000</v>
      </c>
      <c r="E136" s="5">
        <v>1799913000000</v>
      </c>
      <c r="F136" s="5">
        <v>1636578766554</v>
      </c>
      <c r="G136" s="5">
        <v>1544097660986</v>
      </c>
      <c r="I136" s="5">
        <v>1799913000000</v>
      </c>
      <c r="J136" s="5">
        <v>1522025167907</v>
      </c>
      <c r="K136" s="5">
        <v>1282739303035</v>
      </c>
      <c r="L136" s="5">
        <v>1033289474829</v>
      </c>
      <c r="M136" s="5">
        <v>889125250792</v>
      </c>
      <c r="N136" s="5">
        <v>773863042440</v>
      </c>
      <c r="O136" s="5">
        <v>790845543826</v>
      </c>
      <c r="P136" s="5">
        <v>747293725435</v>
      </c>
      <c r="Q136" s="5">
        <v>636284210210</v>
      </c>
      <c r="R136" s="5">
        <v>568239939951</v>
      </c>
      <c r="S136" s="5">
        <v>377110748360</v>
      </c>
      <c r="T136" s="5">
        <v>331574891637</v>
      </c>
      <c r="U136" s="5">
        <v>301989488699</v>
      </c>
      <c r="V136" s="5">
        <v>249746467756</v>
      </c>
      <c r="W136" s="5">
        <v>214237879424</v>
      </c>
      <c r="X136" s="5">
        <v>199375442469</v>
      </c>
      <c r="Y136" s="5">
        <v>196186028659</v>
      </c>
      <c r="Z136" s="5">
        <v>201003449401</v>
      </c>
    </row>
    <row r="137" spans="2:26" ht="15.5" x14ac:dyDescent="0.35">
      <c r="C137" t="s">
        <v>157</v>
      </c>
      <c r="D137" s="5">
        <v>6907405000</v>
      </c>
      <c r="E137" s="5">
        <v>6907405000</v>
      </c>
      <c r="F137" s="5">
        <v>6907405000</v>
      </c>
      <c r="G137" s="5">
        <v>6907405000</v>
      </c>
      <c r="I137" s="5">
        <v>6907405000</v>
      </c>
      <c r="J137" s="5">
        <v>6907405000</v>
      </c>
      <c r="K137" s="5">
        <v>6907405000</v>
      </c>
      <c r="L137" s="5">
        <v>690740500</v>
      </c>
      <c r="M137" s="5">
        <v>690740500</v>
      </c>
      <c r="N137" s="5">
        <v>690740500</v>
      </c>
      <c r="O137" s="5">
        <v>690740500</v>
      </c>
      <c r="P137" s="5">
        <v>690740500</v>
      </c>
      <c r="Q137" s="5">
        <v>690740500</v>
      </c>
      <c r="R137" s="5">
        <v>690740500</v>
      </c>
      <c r="S137" s="5">
        <v>690740500</v>
      </c>
      <c r="T137" s="5">
        <v>690740500</v>
      </c>
      <c r="U137" s="5">
        <v>690740500</v>
      </c>
      <c r="V137" s="5">
        <v>690740500</v>
      </c>
      <c r="W137" s="5">
        <v>690740500</v>
      </c>
      <c r="X137" s="5">
        <v>690740500</v>
      </c>
      <c r="Y137" s="5">
        <v>690740500</v>
      </c>
      <c r="Z137" s="5">
        <v>690740500</v>
      </c>
    </row>
    <row r="139" spans="2:26" ht="15.5" x14ac:dyDescent="0.35">
      <c r="B139" t="s">
        <v>158</v>
      </c>
      <c r="C139" t="s">
        <v>159</v>
      </c>
      <c r="D139" s="5">
        <v>77693000000</v>
      </c>
      <c r="E139" s="5">
        <v>-56227788319</v>
      </c>
      <c r="F139" s="5">
        <v>-4215853852</v>
      </c>
      <c r="G139" s="5">
        <v>149574500370</v>
      </c>
      <c r="I139" s="5">
        <v>86529858199</v>
      </c>
      <c r="J139" s="5">
        <v>31998869831</v>
      </c>
      <c r="K139" s="5">
        <v>52666663139</v>
      </c>
      <c r="L139" s="5">
        <v>16414344843</v>
      </c>
      <c r="M139" s="5">
        <v>127778774118</v>
      </c>
      <c r="N139" s="5">
        <v>99975050847</v>
      </c>
      <c r="O139" s="5">
        <v>55384490789</v>
      </c>
      <c r="P139" s="5">
        <v>14653378406</v>
      </c>
      <c r="Q139" s="5">
        <v>2153248754</v>
      </c>
      <c r="R139" s="5">
        <v>1641040299</v>
      </c>
      <c r="S139" s="5">
        <v>29666923359</v>
      </c>
      <c r="T139" s="5">
        <v>23398218901</v>
      </c>
      <c r="U139" s="5">
        <v>26893558457</v>
      </c>
      <c r="V139" s="5">
        <v>15260831786</v>
      </c>
      <c r="W139" s="5">
        <v>17708603858</v>
      </c>
      <c r="X139" s="5">
        <v>8089259673</v>
      </c>
      <c r="Y139" s="5">
        <v>11689827583</v>
      </c>
      <c r="Z139" s="5">
        <v>12761524962</v>
      </c>
    </row>
    <row r="140" spans="2:26" ht="15.5" x14ac:dyDescent="0.35">
      <c r="C140" t="s">
        <v>160</v>
      </c>
      <c r="D140" s="5">
        <v>762544000000</v>
      </c>
      <c r="E140" s="5">
        <v>569336450168</v>
      </c>
      <c r="F140" s="5">
        <v>697179381489</v>
      </c>
      <c r="G140" s="5">
        <v>692066552111</v>
      </c>
      <c r="I140" s="5">
        <v>2609827383768</v>
      </c>
      <c r="J140" s="5">
        <v>2207767553009</v>
      </c>
      <c r="K140" s="5">
        <v>1786800939059</v>
      </c>
      <c r="L140" s="5">
        <v>1524827142414</v>
      </c>
      <c r="M140" s="5">
        <v>1357900096781</v>
      </c>
      <c r="N140" s="5">
        <v>1274164677275</v>
      </c>
      <c r="O140" s="5">
        <v>1266967166680</v>
      </c>
      <c r="P140" s="5">
        <v>996903482823</v>
      </c>
      <c r="Q140" s="5">
        <v>903234514537</v>
      </c>
      <c r="R140" s="5">
        <v>811209613871</v>
      </c>
      <c r="S140" s="5">
        <v>738161551385</v>
      </c>
      <c r="T140" s="5">
        <v>673362940279</v>
      </c>
      <c r="U140" s="5">
        <v>546521092043</v>
      </c>
      <c r="V140" s="5">
        <v>396598963568</v>
      </c>
      <c r="W140" s="5">
        <v>368452528351</v>
      </c>
      <c r="X140" s="5">
        <v>320840907959</v>
      </c>
      <c r="Y140" s="5">
        <v>301506907964</v>
      </c>
      <c r="Z140" s="5">
        <v>320713705844</v>
      </c>
    </row>
    <row r="141" spans="2:26" ht="15.5" x14ac:dyDescent="0.35">
      <c r="C141" t="s">
        <v>452</v>
      </c>
      <c r="T141" s="5">
        <v>-526956252495</v>
      </c>
      <c r="U141" s="5">
        <v>-420822868506</v>
      </c>
      <c r="V141" s="5">
        <v>-316277910493</v>
      </c>
      <c r="W141" s="5">
        <v>-302610822804</v>
      </c>
      <c r="X141" s="5">
        <v>-269460308166</v>
      </c>
      <c r="Y141" s="5">
        <v>-263915814876</v>
      </c>
      <c r="Z141" s="5">
        <v>-266915430970</v>
      </c>
    </row>
    <row r="142" spans="2:26" ht="15.5" x14ac:dyDescent="0.35">
      <c r="C142" t="s">
        <v>1249</v>
      </c>
      <c r="D142" s="5">
        <v>-494795000000</v>
      </c>
      <c r="E142" s="5">
        <v>-543329859551</v>
      </c>
      <c r="F142" s="5">
        <v>-457282744227</v>
      </c>
      <c r="G142" s="5">
        <v>-422560614471</v>
      </c>
      <c r="I142" s="5">
        <v>-1888300218249</v>
      </c>
      <c r="J142" s="5">
        <v>-1644167900069</v>
      </c>
      <c r="K142" s="5">
        <v>-1285826465516</v>
      </c>
      <c r="L142" s="5">
        <v>-1108372636166</v>
      </c>
      <c r="M142" s="5">
        <v>-873736305637</v>
      </c>
      <c r="N142" s="5">
        <v>-834703003411</v>
      </c>
      <c r="O142" s="5">
        <v>-877732845852</v>
      </c>
      <c r="P142" s="5">
        <v>-703590954138</v>
      </c>
      <c r="Q142" s="5">
        <v>-639642570321</v>
      </c>
      <c r="R142" s="5">
        <v>-577456008329</v>
      </c>
      <c r="S142" s="5">
        <v>-510185167541</v>
      </c>
    </row>
    <row r="143" spans="2:26" ht="15.5" x14ac:dyDescent="0.35">
      <c r="C143" t="s">
        <v>1250</v>
      </c>
      <c r="D143" s="5">
        <v>-88971000000</v>
      </c>
      <c r="E143" s="5">
        <v>-69441700052</v>
      </c>
      <c r="F143" s="5">
        <v>-78691425122</v>
      </c>
      <c r="G143" s="5">
        <v>-83133045363</v>
      </c>
      <c r="I143" s="5">
        <v>-325041170537</v>
      </c>
      <c r="J143" s="5">
        <v>-284131385554</v>
      </c>
      <c r="K143" s="5">
        <v>-243317201220</v>
      </c>
      <c r="L143" s="5">
        <v>-218262088523</v>
      </c>
      <c r="M143" s="5">
        <v>-195575055787</v>
      </c>
      <c r="N143" s="5">
        <v>-187790421816</v>
      </c>
      <c r="O143" s="5">
        <v>-181808908346</v>
      </c>
      <c r="P143" s="5">
        <v>-160485530529</v>
      </c>
      <c r="Q143" s="5">
        <v>-140374510640</v>
      </c>
      <c r="R143" s="5">
        <v>-123368933722</v>
      </c>
      <c r="S143" s="5">
        <v>-98478948058</v>
      </c>
    </row>
    <row r="144" spans="2:26" ht="15.5" x14ac:dyDescent="0.35">
      <c r="C144" t="s">
        <v>1251</v>
      </c>
      <c r="D144" s="5">
        <v>-583766000000</v>
      </c>
      <c r="E144" s="5">
        <v>-612771559603</v>
      </c>
      <c r="F144" s="5">
        <v>-535974169349</v>
      </c>
      <c r="G144" s="5">
        <v>-505693659834</v>
      </c>
      <c r="I144" s="5">
        <v>-2213341388786</v>
      </c>
      <c r="J144" s="5">
        <v>-1928299285623</v>
      </c>
      <c r="K144" s="5">
        <v>-1529143666736</v>
      </c>
      <c r="L144" s="5">
        <v>-1326634724689</v>
      </c>
      <c r="M144" s="5">
        <v>-1069311361424</v>
      </c>
      <c r="N144" s="5">
        <v>-1022493425227</v>
      </c>
      <c r="O144" s="5">
        <v>-1059541754198</v>
      </c>
      <c r="P144" s="5">
        <v>-864076484667</v>
      </c>
      <c r="Q144" s="5">
        <v>-780017080961</v>
      </c>
      <c r="R144" s="5">
        <v>-700824942051</v>
      </c>
      <c r="S144" s="5">
        <v>-608664115599</v>
      </c>
      <c r="T144" s="5">
        <v>-526956252495</v>
      </c>
      <c r="U144" s="5">
        <v>-420822868506</v>
      </c>
      <c r="V144" s="5">
        <v>-316277910493</v>
      </c>
      <c r="W144" s="5">
        <v>-302610822804</v>
      </c>
      <c r="X144" s="5">
        <v>-269460308166</v>
      </c>
      <c r="Y144" s="5">
        <v>-263915814876</v>
      </c>
      <c r="Z144" s="5">
        <v>-266915430970</v>
      </c>
    </row>
    <row r="145" spans="3:26" ht="15.5" x14ac:dyDescent="0.35">
      <c r="C145" t="s">
        <v>2597</v>
      </c>
      <c r="D145" s="5">
        <v>-75805000000</v>
      </c>
      <c r="E145" s="5">
        <v>-45807480561</v>
      </c>
      <c r="F145" s="5">
        <v>-148311000453</v>
      </c>
      <c r="G145" s="5">
        <v>1407082284</v>
      </c>
      <c r="I145" s="5">
        <v>-255065398730</v>
      </c>
      <c r="J145" s="5">
        <v>-221310261243</v>
      </c>
      <c r="K145" s="5">
        <v>-179355240171</v>
      </c>
      <c r="L145" s="5">
        <v>-152926647164</v>
      </c>
      <c r="M145" s="5">
        <v>-145063834070</v>
      </c>
      <c r="N145" s="5">
        <v>-130595564582</v>
      </c>
      <c r="O145" s="5">
        <v>-119778450902</v>
      </c>
      <c r="P145" s="5">
        <v>-97728250474</v>
      </c>
      <c r="Q145" s="5">
        <v>-100277699474</v>
      </c>
      <c r="R145" s="5">
        <v>-96023101216</v>
      </c>
      <c r="S145" s="5">
        <v>-77804051894</v>
      </c>
      <c r="T145" s="5">
        <v>-116285388614</v>
      </c>
      <c r="U145" s="5">
        <v>-91378829211</v>
      </c>
      <c r="V145" s="5">
        <v>-64214767086</v>
      </c>
      <c r="W145" s="5">
        <v>-46545897921</v>
      </c>
      <c r="X145" s="5">
        <v>-42681258553</v>
      </c>
      <c r="Y145" s="5">
        <v>-39371228675</v>
      </c>
      <c r="Z145" s="5">
        <v>-41479734456</v>
      </c>
    </row>
    <row r="146" spans="3:26" ht="15.5" x14ac:dyDescent="0.35">
      <c r="C146" t="s">
        <v>508</v>
      </c>
      <c r="D146" s="5">
        <v>1013000000</v>
      </c>
      <c r="E146" s="5">
        <v>1323383610</v>
      </c>
      <c r="F146" s="5">
        <v>1581163080</v>
      </c>
      <c r="G146" s="5">
        <v>1261741468</v>
      </c>
      <c r="I146" s="5">
        <v>5422288158</v>
      </c>
      <c r="J146" s="5">
        <v>4633579466</v>
      </c>
      <c r="K146" s="5">
        <v>4650826316</v>
      </c>
      <c r="L146" s="5">
        <v>4586929900</v>
      </c>
      <c r="M146" s="5">
        <v>4014739556</v>
      </c>
      <c r="N146" s="5">
        <v>6132623104</v>
      </c>
      <c r="O146" s="5">
        <v>3761221568</v>
      </c>
      <c r="P146" s="5">
        <v>3732054900</v>
      </c>
      <c r="Q146" s="5">
        <v>2915316073</v>
      </c>
      <c r="R146" s="5">
        <v>3995057251</v>
      </c>
      <c r="S146" s="5">
        <v>1886005258</v>
      </c>
      <c r="T146" s="5">
        <v>3347365357</v>
      </c>
      <c r="U146" s="5">
        <v>3525239942</v>
      </c>
      <c r="V146" s="5">
        <v>2191917582</v>
      </c>
      <c r="W146" s="5">
        <v>1913503843</v>
      </c>
      <c r="X146" s="5">
        <v>2119540556</v>
      </c>
      <c r="Y146" s="5">
        <v>2087540556</v>
      </c>
      <c r="Z146" s="5">
        <v>1946019309</v>
      </c>
    </row>
    <row r="147" spans="3:26" ht="15.5" x14ac:dyDescent="0.35">
      <c r="C147" t="s">
        <v>2808</v>
      </c>
      <c r="D147" s="5">
        <v>-6171000000</v>
      </c>
      <c r="E147" s="5">
        <v>-5721411030</v>
      </c>
      <c r="F147" s="5">
        <v>-5817556246</v>
      </c>
      <c r="G147" s="5">
        <v>-3125023893</v>
      </c>
      <c r="I147" s="5">
        <v>-17715991169</v>
      </c>
      <c r="J147" s="5">
        <v>-9846373748</v>
      </c>
      <c r="K147" s="5">
        <v>-10875450157</v>
      </c>
      <c r="L147" s="5">
        <v>-7287213571</v>
      </c>
      <c r="M147" s="5">
        <v>-9444360914</v>
      </c>
      <c r="N147" s="5">
        <v>-18715266739</v>
      </c>
      <c r="O147" s="5">
        <v>-21525483689</v>
      </c>
      <c r="P147" s="5">
        <v>-17548989760</v>
      </c>
      <c r="Q147" s="5">
        <v>-15547955109</v>
      </c>
      <c r="R147" s="5">
        <v>-8758342493</v>
      </c>
      <c r="S147" s="5">
        <v>-8527787807</v>
      </c>
      <c r="T147" s="5">
        <v>-6627654733</v>
      </c>
      <c r="U147" s="5">
        <v>-5178831215</v>
      </c>
      <c r="V147" s="5">
        <v>-3081039186</v>
      </c>
      <c r="W147" s="5">
        <v>-3593936204</v>
      </c>
      <c r="X147" s="5">
        <v>-2772289248</v>
      </c>
      <c r="Y147" s="5">
        <v>-3474125606</v>
      </c>
      <c r="Z147" s="5">
        <v>-2004043660</v>
      </c>
    </row>
    <row r="148" spans="3:26" ht="15.5" x14ac:dyDescent="0.35">
      <c r="C148" t="s">
        <v>471</v>
      </c>
      <c r="E148" s="5">
        <v>2841406352</v>
      </c>
      <c r="I148" s="5">
        <v>2841406352</v>
      </c>
      <c r="J148" s="5">
        <v>3580296939</v>
      </c>
      <c r="N148" s="5">
        <v>623579741</v>
      </c>
    </row>
    <row r="149" spans="3:26" ht="15.5" x14ac:dyDescent="0.35">
      <c r="C149" t="s">
        <v>2809</v>
      </c>
      <c r="D149" s="5">
        <v>-20327000000</v>
      </c>
      <c r="E149" s="5">
        <v>34334389456</v>
      </c>
      <c r="F149" s="5">
        <v>-13193021464</v>
      </c>
      <c r="G149" s="5">
        <v>-36691506478</v>
      </c>
      <c r="I149" s="5">
        <v>-46652138486</v>
      </c>
      <c r="J149" s="5">
        <v>-26826291968</v>
      </c>
      <c r="K149" s="5">
        <v>-19973001519</v>
      </c>
      <c r="L149" s="5">
        <v>-26824618523</v>
      </c>
      <c r="M149" s="5">
        <v>-10878886166</v>
      </c>
      <c r="N149" s="5">
        <v>-9276903406</v>
      </c>
      <c r="O149" s="5">
        <v>-14650111931</v>
      </c>
      <c r="P149" s="5">
        <v>-6739406776</v>
      </c>
      <c r="Q149" s="5">
        <v>-8237550980</v>
      </c>
      <c r="R149" s="5">
        <v>-8026883297</v>
      </c>
      <c r="S149" s="5">
        <v>-15451631432</v>
      </c>
      <c r="T149" s="5">
        <v>-6541475709</v>
      </c>
      <c r="U149" s="5">
        <v>-5857452848</v>
      </c>
    </row>
    <row r="150" spans="3:26" ht="15.5" x14ac:dyDescent="0.35">
      <c r="C150" t="s">
        <v>2810</v>
      </c>
    </row>
    <row r="151" spans="3:26" ht="15.5" x14ac:dyDescent="0.35">
      <c r="C151" t="s">
        <v>2811</v>
      </c>
      <c r="W151" s="5">
        <v>59119734</v>
      </c>
      <c r="Y151" s="5">
        <v>1061255787</v>
      </c>
      <c r="Z151" s="5">
        <v>328300216</v>
      </c>
    </row>
    <row r="152" spans="3:26" ht="15.5" x14ac:dyDescent="0.35">
      <c r="C152" t="s">
        <v>2812</v>
      </c>
      <c r="T152" s="5">
        <v>3011011860</v>
      </c>
      <c r="Y152" s="5">
        <v>13710429876</v>
      </c>
    </row>
    <row r="153" spans="3:26" ht="15.5" x14ac:dyDescent="0.35">
      <c r="C153" t="s">
        <v>185</v>
      </c>
    </row>
    <row r="154" spans="3:26" ht="15.5" x14ac:dyDescent="0.35">
      <c r="C154" t="s">
        <v>165</v>
      </c>
      <c r="D154" s="5">
        <v>-13834000000</v>
      </c>
      <c r="E154" s="5">
        <v>110066074295</v>
      </c>
      <c r="F154" s="5">
        <v>393497469</v>
      </c>
      <c r="G154" s="5">
        <v>-59337406930</v>
      </c>
      <c r="I154" s="5">
        <v>41310164834</v>
      </c>
      <c r="J154" s="5">
        <v>-21471029964</v>
      </c>
      <c r="K154" s="5">
        <v>124488155786</v>
      </c>
      <c r="L154" s="5">
        <v>-34739643052</v>
      </c>
      <c r="M154" s="5">
        <v>-28805041427</v>
      </c>
      <c r="N154" s="5">
        <v>-24851862176</v>
      </c>
      <c r="O154" s="5">
        <v>-14677673189</v>
      </c>
      <c r="P154" s="5">
        <v>-9928749680</v>
      </c>
      <c r="Q154" s="5">
        <v>-21251154670</v>
      </c>
      <c r="R154" s="5">
        <v>612243771</v>
      </c>
      <c r="S154" s="5">
        <v>-15501688728</v>
      </c>
      <c r="T154" s="5">
        <v>-15847886557</v>
      </c>
      <c r="U154" s="5">
        <v>-3847898504</v>
      </c>
      <c r="V154" s="5">
        <v>-6517247920</v>
      </c>
      <c r="W154" s="5">
        <v>-5115997768</v>
      </c>
      <c r="X154" s="5">
        <v>-4241300140</v>
      </c>
      <c r="Y154" s="5">
        <v>-3372487222</v>
      </c>
      <c r="Z154" s="5">
        <v>4304155265</v>
      </c>
    </row>
    <row r="155" spans="3:26" ht="15.5" x14ac:dyDescent="0.35">
      <c r="C155" t="s">
        <v>166</v>
      </c>
      <c r="D155" s="5">
        <v>-52220000000</v>
      </c>
      <c r="E155" s="5">
        <v>-89846566861</v>
      </c>
      <c r="F155" s="5">
        <v>-86823180110</v>
      </c>
      <c r="G155" s="5">
        <v>-22220058708</v>
      </c>
      <c r="I155" s="5">
        <v>-221014805679</v>
      </c>
      <c r="J155" s="5">
        <v>-159817109193</v>
      </c>
      <c r="K155" s="5">
        <v>-58636794015</v>
      </c>
      <c r="L155" s="5">
        <v>-42624609397</v>
      </c>
      <c r="M155" s="5">
        <v>-16811914596</v>
      </c>
      <c r="N155" s="5">
        <v>-9275090943</v>
      </c>
      <c r="O155" s="5">
        <v>-35552446790</v>
      </c>
      <c r="P155" s="5">
        <v>-31316328732</v>
      </c>
      <c r="Q155" s="5">
        <v>-21590639194</v>
      </c>
      <c r="R155" s="5">
        <v>-12087320549</v>
      </c>
      <c r="S155" s="5">
        <v>-19319546259</v>
      </c>
      <c r="T155" s="5">
        <v>-21818138714</v>
      </c>
      <c r="U155" s="5">
        <v>-31821277181</v>
      </c>
      <c r="V155" s="5">
        <v>-20744042190</v>
      </c>
      <c r="W155" s="5">
        <v>-8436270482</v>
      </c>
      <c r="X155" s="5">
        <v>-8655552439</v>
      </c>
      <c r="Y155" s="5">
        <v>-11144363109</v>
      </c>
      <c r="Z155" s="5">
        <v>-11308830580</v>
      </c>
    </row>
    <row r="156" spans="3:26" ht="15.5" x14ac:dyDescent="0.35">
      <c r="C156" t="s">
        <v>168</v>
      </c>
      <c r="D156" s="5">
        <v>-52599000000</v>
      </c>
      <c r="E156" s="5">
        <v>-41701256672</v>
      </c>
      <c r="F156" s="5">
        <v>-88567870219</v>
      </c>
      <c r="G156" s="5">
        <v>-21398514428</v>
      </c>
      <c r="I156" s="5">
        <v>-180617641319</v>
      </c>
      <c r="J156" s="5">
        <v>-180432675706</v>
      </c>
      <c r="K156" s="5">
        <v>-69650617171</v>
      </c>
      <c r="L156" s="5">
        <v>-49669175020</v>
      </c>
      <c r="M156" s="5">
        <v>-17371468687</v>
      </c>
      <c r="N156" s="5">
        <v>-9660390943</v>
      </c>
      <c r="O156" s="5">
        <v>-37068726791</v>
      </c>
      <c r="P156" s="5">
        <v>-32052348732</v>
      </c>
      <c r="Q156" s="5">
        <v>-27603939194</v>
      </c>
      <c r="R156" s="5">
        <v>-12127820549</v>
      </c>
      <c r="S156" s="5">
        <v>-19759710325</v>
      </c>
      <c r="T156" s="5">
        <v>-22353638719</v>
      </c>
      <c r="U156" s="5">
        <v>-32353821256</v>
      </c>
      <c r="V156" s="5">
        <v>-13845342190</v>
      </c>
      <c r="W156" s="5">
        <v>-9440281333</v>
      </c>
      <c r="X156" s="5">
        <v>-8657802439</v>
      </c>
      <c r="Y156" s="5">
        <v>-11295263109</v>
      </c>
      <c r="Z156" s="5">
        <v>-10199211729</v>
      </c>
    </row>
    <row r="157" spans="3:26" ht="15.5" x14ac:dyDescent="0.35">
      <c r="C157" t="s">
        <v>170</v>
      </c>
      <c r="D157" s="5">
        <v>261000000</v>
      </c>
      <c r="E157" s="5">
        <v>-1477681261</v>
      </c>
      <c r="F157" s="5">
        <v>1744690109</v>
      </c>
      <c r="G157" s="5">
        <v>-821544280</v>
      </c>
      <c r="I157" s="5">
        <v>6270464568</v>
      </c>
      <c r="J157" s="5">
        <v>20615566513</v>
      </c>
      <c r="K157" s="5">
        <v>3066891143</v>
      </c>
      <c r="L157" s="5">
        <v>1272601706</v>
      </c>
      <c r="M157" s="5">
        <v>559554091</v>
      </c>
      <c r="N157" s="5">
        <v>385300000</v>
      </c>
      <c r="O157" s="5">
        <v>1516280001</v>
      </c>
      <c r="P157" s="5">
        <v>736020000</v>
      </c>
      <c r="Q157" s="5">
        <v>6013300000</v>
      </c>
      <c r="R157" s="5">
        <v>40500000</v>
      </c>
      <c r="S157" s="5">
        <v>440164066</v>
      </c>
      <c r="T157" s="5">
        <v>535500005</v>
      </c>
      <c r="U157" s="5">
        <v>678434075</v>
      </c>
      <c r="V157" s="5">
        <v>433300000</v>
      </c>
      <c r="W157" s="5">
        <v>1004010851</v>
      </c>
      <c r="X157" s="5">
        <v>2250000</v>
      </c>
      <c r="Y157" s="5">
        <v>150900000</v>
      </c>
      <c r="Z157" s="5">
        <v>379420401</v>
      </c>
    </row>
    <row r="158" spans="3:26" ht="15.5" x14ac:dyDescent="0.35">
      <c r="C158" t="s">
        <v>1946</v>
      </c>
      <c r="E158" s="5">
        <v>-5181815136</v>
      </c>
      <c r="I158" s="5">
        <v>-5181815136</v>
      </c>
    </row>
    <row r="159" spans="3:26" ht="15.5" x14ac:dyDescent="0.35">
      <c r="C159" t="s">
        <v>2570</v>
      </c>
      <c r="D159" s="5">
        <v>118000000</v>
      </c>
      <c r="E159" s="5">
        <v>-16484648792</v>
      </c>
      <c r="I159" s="5">
        <v>-16484648792</v>
      </c>
    </row>
    <row r="160" spans="3:26" ht="15.5" x14ac:dyDescent="0.35">
      <c r="C160" t="s">
        <v>2813</v>
      </c>
      <c r="E160" s="5">
        <v>-25001165000</v>
      </c>
      <c r="I160" s="5">
        <v>-25001165000</v>
      </c>
    </row>
    <row r="161" spans="3:26" ht="15.5" x14ac:dyDescent="0.35">
      <c r="C161" t="s">
        <v>797</v>
      </c>
      <c r="Z161" s="5">
        <v>-1489039252</v>
      </c>
    </row>
    <row r="162" spans="3:26" ht="15.5" x14ac:dyDescent="0.35">
      <c r="C162" t="s">
        <v>2814</v>
      </c>
      <c r="L162" s="5">
        <v>5250000000</v>
      </c>
    </row>
    <row r="163" spans="3:26" ht="15.5" x14ac:dyDescent="0.35">
      <c r="C163" t="s">
        <v>616</v>
      </c>
      <c r="L163" s="5">
        <v>521963917</v>
      </c>
    </row>
    <row r="164" spans="3:26" ht="15.5" x14ac:dyDescent="0.35">
      <c r="C164" t="s">
        <v>2815</v>
      </c>
      <c r="U164" s="5">
        <v>-145890000</v>
      </c>
    </row>
    <row r="165" spans="3:26" ht="15.5" x14ac:dyDescent="0.35">
      <c r="C165" t="s">
        <v>365</v>
      </c>
      <c r="V165" s="5">
        <v>-7332000000</v>
      </c>
    </row>
    <row r="166" spans="3:26" ht="15.5" x14ac:dyDescent="0.35">
      <c r="C166" t="s">
        <v>2816</v>
      </c>
    </row>
    <row r="167" spans="3:26" ht="15.5" x14ac:dyDescent="0.35">
      <c r="C167" t="s">
        <v>1009</v>
      </c>
    </row>
    <row r="168" spans="3:26" ht="15.5" x14ac:dyDescent="0.35">
      <c r="C168" t="s">
        <v>374</v>
      </c>
      <c r="K168" s="5">
        <v>7946932013</v>
      </c>
    </row>
    <row r="169" spans="3:26" ht="15.5" x14ac:dyDescent="0.35">
      <c r="C169" t="s">
        <v>186</v>
      </c>
      <c r="D169" s="5">
        <v>-13834000000</v>
      </c>
      <c r="E169" s="5">
        <v>110066074295</v>
      </c>
      <c r="F169" s="5">
        <v>393497469</v>
      </c>
      <c r="G169" s="5">
        <v>-59337406930</v>
      </c>
      <c r="I169" s="5">
        <v>41310164834</v>
      </c>
      <c r="J169" s="5">
        <v>-21471029964</v>
      </c>
      <c r="K169" s="5">
        <v>124488155786</v>
      </c>
      <c r="L169" s="5">
        <v>-34739643052</v>
      </c>
      <c r="M169" s="5">
        <v>-28805041427</v>
      </c>
      <c r="N169" s="5">
        <v>-24851862176</v>
      </c>
      <c r="O169" s="5">
        <v>-14677673189</v>
      </c>
      <c r="P169" s="5">
        <v>-9928749680</v>
      </c>
      <c r="Q169" s="5">
        <v>-21251154670</v>
      </c>
      <c r="R169" s="5">
        <v>612243771</v>
      </c>
      <c r="S169" s="5">
        <v>-15501688728</v>
      </c>
      <c r="T169" s="5">
        <v>-15847886557</v>
      </c>
      <c r="U169" s="5">
        <v>-3847898504</v>
      </c>
      <c r="V169" s="5">
        <v>-6517247920</v>
      </c>
      <c r="W169" s="5">
        <v>-5115997768</v>
      </c>
      <c r="X169" s="5">
        <v>-4241300140</v>
      </c>
      <c r="Y169" s="5">
        <v>-3372487222</v>
      </c>
      <c r="Z169" s="5">
        <v>4304155265</v>
      </c>
    </row>
    <row r="170" spans="3:26" ht="15.5" x14ac:dyDescent="0.35">
      <c r="C170" t="s">
        <v>925</v>
      </c>
    </row>
    <row r="171" spans="3:26" ht="15.5" x14ac:dyDescent="0.35">
      <c r="C171" t="s">
        <v>2817</v>
      </c>
      <c r="D171" s="5">
        <v>-4575000000</v>
      </c>
      <c r="E171" s="5">
        <v>-3740392973</v>
      </c>
      <c r="F171" s="5">
        <v>-1063945991</v>
      </c>
      <c r="G171" s="5">
        <v>-539543968</v>
      </c>
      <c r="I171" s="5">
        <v>-7011882932</v>
      </c>
      <c r="J171" s="5">
        <v>-1581250004</v>
      </c>
      <c r="K171" s="5">
        <v>-5268573633</v>
      </c>
      <c r="L171" s="5">
        <v>-5555000004</v>
      </c>
      <c r="M171" s="5">
        <v>-12189022523</v>
      </c>
      <c r="N171" s="5">
        <v>-11736596716</v>
      </c>
      <c r="O171" s="5">
        <v>-10056597467</v>
      </c>
      <c r="P171" s="5">
        <v>-10482662890</v>
      </c>
      <c r="Q171" s="5">
        <v>-10036477551</v>
      </c>
      <c r="R171" s="5">
        <v>-8280690729</v>
      </c>
      <c r="S171" s="5">
        <v>-4955970760</v>
      </c>
      <c r="T171" s="5">
        <v>-7895162656</v>
      </c>
      <c r="U171" s="5">
        <v>-7172215295</v>
      </c>
      <c r="V171" s="5">
        <v>-5335609767</v>
      </c>
      <c r="W171" s="5">
        <v>-6208405062</v>
      </c>
      <c r="X171" s="5">
        <v>-5170694888</v>
      </c>
      <c r="Y171" s="5">
        <v>-5063078973</v>
      </c>
      <c r="Z171" s="5">
        <v>-2295844735</v>
      </c>
    </row>
    <row r="172" spans="3:26" ht="15.5" x14ac:dyDescent="0.35">
      <c r="C172" t="s">
        <v>477</v>
      </c>
    </row>
    <row r="173" spans="3:26" ht="15.5" x14ac:dyDescent="0.35">
      <c r="C173" t="s">
        <v>2818</v>
      </c>
      <c r="E173" s="5">
        <v>123050000000</v>
      </c>
      <c r="I173" s="5">
        <v>123050000000</v>
      </c>
      <c r="J173" s="5">
        <v>25000000000</v>
      </c>
      <c r="N173" s="5">
        <v>4000000000</v>
      </c>
      <c r="O173" s="5">
        <v>6368616000</v>
      </c>
      <c r="P173" s="5">
        <v>12950000000</v>
      </c>
      <c r="R173" s="5">
        <v>42000000000</v>
      </c>
      <c r="U173" s="5">
        <v>9500000000</v>
      </c>
      <c r="V173" s="5">
        <v>2710960000</v>
      </c>
      <c r="W173" s="5">
        <v>1700000000</v>
      </c>
      <c r="X173" s="5">
        <v>1381668685</v>
      </c>
      <c r="Y173" s="5">
        <v>1690591751</v>
      </c>
      <c r="Z173" s="5">
        <v>6600000000</v>
      </c>
    </row>
    <row r="174" spans="3:26" ht="15.5" x14ac:dyDescent="0.35">
      <c r="C174" t="s">
        <v>1592</v>
      </c>
      <c r="D174" s="5">
        <v>-9732000000</v>
      </c>
      <c r="E174" s="5">
        <v>-5560475332</v>
      </c>
      <c r="F174" s="5">
        <v>323479560</v>
      </c>
      <c r="G174" s="5">
        <v>-2712166962</v>
      </c>
      <c r="I174" s="5">
        <v>-16093162734</v>
      </c>
      <c r="J174" s="5">
        <v>-14517586656</v>
      </c>
      <c r="K174" s="5">
        <v>-11613435549</v>
      </c>
      <c r="L174" s="5">
        <v>-4243237448</v>
      </c>
      <c r="M174" s="5">
        <v>-7291022154</v>
      </c>
      <c r="N174" s="5">
        <v>-7790268710</v>
      </c>
      <c r="O174" s="5">
        <v>-5394693672</v>
      </c>
      <c r="P174" s="5">
        <v>-8044421640</v>
      </c>
      <c r="Q174" s="5">
        <v>-8106344869</v>
      </c>
      <c r="R174" s="5">
        <v>-8033185350</v>
      </c>
      <c r="S174" s="5">
        <v>-7092015468</v>
      </c>
      <c r="T174" s="5">
        <v>-5189761901</v>
      </c>
      <c r="U174" s="5">
        <v>-4903461709</v>
      </c>
      <c r="V174" s="5">
        <v>-2511117153</v>
      </c>
      <c r="W174" s="5">
        <v>-607592706</v>
      </c>
      <c r="X174" s="5">
        <v>-452273937</v>
      </c>
    </row>
    <row r="175" spans="3:26" ht="15.5" x14ac:dyDescent="0.35">
      <c r="C175" t="s">
        <v>453</v>
      </c>
    </row>
    <row r="176" spans="3:26" ht="15.5" x14ac:dyDescent="0.35">
      <c r="C176" t="s">
        <v>2819</v>
      </c>
    </row>
    <row r="177" spans="2:26" ht="15.5" x14ac:dyDescent="0.35">
      <c r="C177" t="s">
        <v>2820</v>
      </c>
      <c r="G177" s="5">
        <v>-56085696000</v>
      </c>
      <c r="I177" s="5">
        <v>-56085696000</v>
      </c>
      <c r="J177" s="5">
        <v>-31118943500</v>
      </c>
      <c r="K177" s="5">
        <v>-16786384604</v>
      </c>
      <c r="L177" s="5">
        <v>-29841405600</v>
      </c>
      <c r="M177" s="5">
        <v>-9324996750</v>
      </c>
      <c r="N177" s="5">
        <v>-9324996750</v>
      </c>
      <c r="O177" s="5">
        <v>-5594998050</v>
      </c>
      <c r="P177" s="5">
        <v>-4351665150</v>
      </c>
      <c r="Q177" s="5">
        <v>-3108332250</v>
      </c>
      <c r="R177" s="5">
        <v>-4144443000</v>
      </c>
      <c r="S177" s="5">
        <v>-3453702500</v>
      </c>
      <c r="T177" s="5">
        <v>-2762962000</v>
      </c>
      <c r="U177" s="5">
        <v>-2072221500</v>
      </c>
      <c r="V177" s="5">
        <v>-1381481000</v>
      </c>
    </row>
    <row r="178" spans="2:26" ht="15.5" x14ac:dyDescent="0.35">
      <c r="C178" t="s">
        <v>2821</v>
      </c>
      <c r="E178" s="5">
        <v>396703600</v>
      </c>
      <c r="F178" s="5">
        <v>1133963900</v>
      </c>
      <c r="I178" s="5">
        <v>1530667500</v>
      </c>
      <c r="J178" s="5">
        <v>1158144800</v>
      </c>
      <c r="K178" s="5">
        <v>3351838700</v>
      </c>
      <c r="R178" s="5">
        <v>-20929437150</v>
      </c>
    </row>
    <row r="179" spans="2:26" ht="15.5" x14ac:dyDescent="0.35">
      <c r="C179" t="s">
        <v>1593</v>
      </c>
      <c r="D179" s="5">
        <v>473000000</v>
      </c>
    </row>
    <row r="180" spans="2:26" ht="15.5" x14ac:dyDescent="0.35">
      <c r="C180" t="s">
        <v>2822</v>
      </c>
      <c r="E180" s="5">
        <v>-4079761000</v>
      </c>
      <c r="I180" s="5">
        <v>-4079761000</v>
      </c>
      <c r="J180" s="5">
        <v>-2470314000</v>
      </c>
    </row>
    <row r="181" spans="2:26" ht="15.5" x14ac:dyDescent="0.35">
      <c r="C181" t="s">
        <v>586</v>
      </c>
      <c r="J181" s="5">
        <v>2058919396</v>
      </c>
      <c r="K181" s="5">
        <v>154804710872</v>
      </c>
      <c r="L181" s="5">
        <v>4900000000</v>
      </c>
      <c r="U181" s="5">
        <v>800000000</v>
      </c>
    </row>
    <row r="182" spans="2:26" ht="15.5" x14ac:dyDescent="0.35">
      <c r="C182" t="s">
        <v>398</v>
      </c>
      <c r="D182" s="5">
        <v>11639000000</v>
      </c>
      <c r="E182" s="5">
        <v>-36008280885</v>
      </c>
      <c r="F182" s="5">
        <v>-90645536493</v>
      </c>
      <c r="G182" s="5">
        <v>68017034732</v>
      </c>
      <c r="I182" s="5">
        <v>-93174782646</v>
      </c>
      <c r="J182" s="5">
        <v>-149289269326</v>
      </c>
      <c r="K182" s="5">
        <v>118518024910</v>
      </c>
      <c r="L182" s="5">
        <v>-60949907606</v>
      </c>
      <c r="M182" s="5">
        <v>82161818095</v>
      </c>
      <c r="N182" s="5">
        <v>65848097728</v>
      </c>
      <c r="O182" s="5">
        <v>5154370810</v>
      </c>
      <c r="P182" s="5">
        <v>-26591700006</v>
      </c>
      <c r="Q182" s="5">
        <v>-40688545110</v>
      </c>
      <c r="R182" s="5">
        <v>-9834036479</v>
      </c>
      <c r="S182" s="5">
        <v>-5154311628</v>
      </c>
      <c r="T182" s="5">
        <v>-14267806370</v>
      </c>
      <c r="U182" s="5">
        <v>-8775617228</v>
      </c>
      <c r="V182" s="5">
        <v>-12000458324</v>
      </c>
      <c r="W182" s="5">
        <v>4156335608</v>
      </c>
      <c r="X182" s="5">
        <v>-4807592906</v>
      </c>
      <c r="Y182" s="5">
        <v>-2827022748</v>
      </c>
      <c r="Z182" s="5">
        <v>5756849647</v>
      </c>
    </row>
    <row r="183" spans="2:26" ht="15.5" x14ac:dyDescent="0.35">
      <c r="C183" t="s">
        <v>216</v>
      </c>
      <c r="D183" s="5">
        <v>83218000000</v>
      </c>
      <c r="E183" s="5">
        <v>-195390787589</v>
      </c>
      <c r="G183" s="5">
        <v>-247891</v>
      </c>
      <c r="I183" s="5">
        <v>-62808035480</v>
      </c>
      <c r="J183" s="5">
        <v>86189384045</v>
      </c>
      <c r="K183" s="5">
        <v>-32230780154</v>
      </c>
      <c r="L183" s="5">
        <v>27205169966</v>
      </c>
      <c r="M183" s="5">
        <v>-55193625621</v>
      </c>
      <c r="N183" s="5">
        <v>-121298525641</v>
      </c>
      <c r="O183" s="5">
        <v>-126576603862</v>
      </c>
      <c r="P183" s="5">
        <v>-100212346653</v>
      </c>
      <c r="Q183" s="5">
        <v>-59493384049</v>
      </c>
      <c r="R183" s="5">
        <v>-49614252750</v>
      </c>
      <c r="S183" s="5">
        <v>-44801919573</v>
      </c>
      <c r="T183" s="5">
        <v>-30565358135</v>
      </c>
      <c r="U183" s="5">
        <v>-22510765147</v>
      </c>
      <c r="V183" s="5">
        <v>-10847489150</v>
      </c>
      <c r="W183" s="5">
        <v>5216964071</v>
      </c>
      <c r="X183" s="5">
        <v>10024556977</v>
      </c>
      <c r="Y183" s="5">
        <v>12851579724</v>
      </c>
      <c r="Z183" s="5">
        <v>7094730077</v>
      </c>
    </row>
    <row r="184" spans="2:26" ht="15.5" x14ac:dyDescent="0.35">
      <c r="C184" t="s">
        <v>217</v>
      </c>
      <c r="D184" s="5">
        <v>317000000</v>
      </c>
      <c r="E184" s="5">
        <v>761051592</v>
      </c>
      <c r="I184" s="5">
        <v>761051592</v>
      </c>
      <c r="J184" s="5">
        <v>291849801</v>
      </c>
      <c r="K184" s="5">
        <v>-97860711</v>
      </c>
      <c r="L184" s="5">
        <v>1513957485</v>
      </c>
      <c r="M184" s="5">
        <v>236977492</v>
      </c>
      <c r="N184" s="5">
        <v>256802291</v>
      </c>
      <c r="O184" s="5">
        <v>123707411</v>
      </c>
      <c r="P184" s="5">
        <v>227442798</v>
      </c>
      <c r="Q184" s="5">
        <v>-30417493</v>
      </c>
      <c r="R184" s="5">
        <v>-45094819</v>
      </c>
      <c r="S184" s="5">
        <v>341978451</v>
      </c>
      <c r="T184" s="5">
        <v>31244931</v>
      </c>
      <c r="U184" s="5">
        <v>721024240</v>
      </c>
      <c r="V184" s="5">
        <v>337182327</v>
      </c>
    </row>
    <row r="185" spans="2:26" ht="15.5" x14ac:dyDescent="0.35">
      <c r="C185" t="s">
        <v>220</v>
      </c>
      <c r="D185" s="5">
        <v>95174000000</v>
      </c>
      <c r="E185" s="5">
        <v>-230638016882</v>
      </c>
      <c r="F185" s="5">
        <v>-90645536493</v>
      </c>
      <c r="G185" s="5">
        <v>68016786841</v>
      </c>
      <c r="I185" s="5">
        <v>-155221766534</v>
      </c>
      <c r="J185" s="5">
        <v>-62808035480</v>
      </c>
      <c r="K185" s="5">
        <v>86189384045</v>
      </c>
      <c r="L185" s="5">
        <v>-32230780155</v>
      </c>
      <c r="M185" s="5">
        <v>27205169966</v>
      </c>
      <c r="N185" s="5">
        <v>-55193625622</v>
      </c>
      <c r="O185" s="5">
        <v>-121298525641</v>
      </c>
      <c r="P185" s="5">
        <v>-126576603861</v>
      </c>
      <c r="Q185" s="5">
        <v>-100212346652</v>
      </c>
      <c r="R185" s="5">
        <v>-59493384048</v>
      </c>
      <c r="S185" s="5">
        <v>-49614252750</v>
      </c>
      <c r="T185" s="5">
        <v>-44801919574</v>
      </c>
      <c r="U185" s="5">
        <v>-30565358135</v>
      </c>
      <c r="V185" s="5">
        <v>-22510765147</v>
      </c>
      <c r="W185" s="5">
        <v>9373299679</v>
      </c>
      <c r="X185" s="5">
        <v>5216964071</v>
      </c>
      <c r="Y185" s="5">
        <v>10024556976</v>
      </c>
      <c r="Z185" s="5">
        <v>12851579724</v>
      </c>
    </row>
    <row r="187" spans="2:26" ht="15.5" x14ac:dyDescent="0.35">
      <c r="B187" t="s">
        <v>221</v>
      </c>
      <c r="C187" t="s">
        <v>11</v>
      </c>
      <c r="D187" s="5">
        <v>6910000000</v>
      </c>
      <c r="E187" s="5">
        <v>6910000000</v>
      </c>
      <c r="F187" s="5">
        <v>6910000000</v>
      </c>
      <c r="G187" s="5">
        <v>6910000000</v>
      </c>
      <c r="I187" s="5">
        <v>6910000000</v>
      </c>
      <c r="J187" s="5">
        <v>6910000000</v>
      </c>
      <c r="K187" s="5">
        <v>6910000000</v>
      </c>
      <c r="L187" s="5">
        <v>690000000</v>
      </c>
      <c r="M187" s="5">
        <v>690000000</v>
      </c>
      <c r="N187" s="5">
        <v>690000000</v>
      </c>
      <c r="O187" s="5">
        <v>690000000</v>
      </c>
      <c r="P187" s="5">
        <v>690000000</v>
      </c>
      <c r="Q187" s="5">
        <v>690000000</v>
      </c>
      <c r="R187" s="5">
        <v>690000000</v>
      </c>
      <c r="S187" s="5">
        <v>690000000</v>
      </c>
      <c r="T187" s="5">
        <v>690000000</v>
      </c>
      <c r="U187" s="5">
        <v>690000000</v>
      </c>
      <c r="V187" s="5">
        <v>690000000</v>
      </c>
      <c r="W187" s="5">
        <v>690000000</v>
      </c>
      <c r="X187" s="5">
        <v>690000000</v>
      </c>
      <c r="Y187" s="5">
        <v>690000000</v>
      </c>
      <c r="Z187" s="5">
        <v>690000000</v>
      </c>
    </row>
    <row r="188" spans="2:26" ht="15.5" x14ac:dyDescent="0.35">
      <c r="C188" t="s">
        <v>222</v>
      </c>
      <c r="D188" s="6">
        <v>3.08</v>
      </c>
      <c r="E188" s="6">
        <v>2.44</v>
      </c>
      <c r="F188" s="6">
        <v>6.19</v>
      </c>
      <c r="G188" s="6">
        <v>3.21</v>
      </c>
    </row>
    <row r="189" spans="2:26" ht="15.5" x14ac:dyDescent="0.35">
      <c r="C189" t="s">
        <v>223</v>
      </c>
      <c r="D189" s="6">
        <v>66.88</v>
      </c>
      <c r="E189" s="6">
        <v>102.46</v>
      </c>
      <c r="F189" s="6">
        <v>35.22</v>
      </c>
      <c r="G189" s="6">
        <v>59.19</v>
      </c>
    </row>
    <row r="190" spans="2:26" ht="15.5" x14ac:dyDescent="0.35">
      <c r="C190" t="s">
        <v>72</v>
      </c>
      <c r="D190" s="6">
        <v>1.96</v>
      </c>
      <c r="E190" s="6">
        <v>2.4</v>
      </c>
      <c r="F190" s="6">
        <v>2.29</v>
      </c>
      <c r="G190" s="6">
        <v>2.12</v>
      </c>
    </row>
    <row r="191" spans="2:26" ht="15.5" x14ac:dyDescent="0.35">
      <c r="C191" t="s">
        <v>224</v>
      </c>
      <c r="D191" s="5">
        <v>38070000000</v>
      </c>
      <c r="E191" s="5">
        <v>49710000000</v>
      </c>
      <c r="F191" s="5">
        <v>66860000000</v>
      </c>
      <c r="G191" s="5">
        <v>40860000000</v>
      </c>
    </row>
    <row r="192" spans="2:26" ht="15.5" x14ac:dyDescent="0.35">
      <c r="C192" t="s">
        <v>225</v>
      </c>
      <c r="D192" s="6">
        <v>1.1699999999999999E-2</v>
      </c>
      <c r="E192" s="6">
        <v>9.3999999999999986E-3</v>
      </c>
      <c r="F192" s="6">
        <v>2.6099999999999998E-2</v>
      </c>
      <c r="G192" s="6">
        <v>1.43E-2</v>
      </c>
    </row>
    <row r="193" spans="3:7" ht="15.5" x14ac:dyDescent="0.35">
      <c r="C193" t="s">
        <v>226</v>
      </c>
      <c r="D193" s="6">
        <v>2.7000000000000003E-2</v>
      </c>
      <c r="E193" s="6">
        <v>2.2000000000000002E-2</v>
      </c>
      <c r="F193" s="6">
        <v>5.7300000000000004E-2</v>
      </c>
      <c r="G193" s="6">
        <v>3.15E-2</v>
      </c>
    </row>
    <row r="194" spans="3:7" ht="15.5" x14ac:dyDescent="0.35">
      <c r="C194" t="s">
        <v>227</v>
      </c>
      <c r="D194" s="6">
        <v>2.2700000000000001E-2</v>
      </c>
      <c r="E194" s="6">
        <v>3.3500000000000002E-2</v>
      </c>
      <c r="F194" s="6">
        <v>5.3499999999999999E-2</v>
      </c>
      <c r="G194" s="6">
        <v>0.03</v>
      </c>
    </row>
    <row r="195" spans="3:7" ht="15.5" x14ac:dyDescent="0.35">
      <c r="C195" t="s">
        <v>228</v>
      </c>
      <c r="D195" s="6">
        <v>4.5599999999999996</v>
      </c>
      <c r="E195" s="6">
        <v>6.81</v>
      </c>
      <c r="F195" s="6">
        <v>9.91</v>
      </c>
      <c r="G195" s="6">
        <v>10.32</v>
      </c>
    </row>
    <row r="196" spans="3:7" ht="15.5" x14ac:dyDescent="0.35">
      <c r="C196" t="s">
        <v>229</v>
      </c>
      <c r="D196" s="5">
        <v>1006000000000</v>
      </c>
      <c r="E196" s="5">
        <v>984000000000</v>
      </c>
      <c r="F196" s="5">
        <v>958000000000</v>
      </c>
      <c r="G196" s="5">
        <v>915000000000</v>
      </c>
    </row>
    <row r="197" spans="3:7" ht="15.5" x14ac:dyDescent="0.35">
      <c r="C197" t="s">
        <v>230</v>
      </c>
      <c r="D197" s="6">
        <v>1.81</v>
      </c>
      <c r="E197" s="6">
        <v>2.25</v>
      </c>
      <c r="F197" s="6">
        <v>2.02</v>
      </c>
      <c r="G197" s="6">
        <v>1.86</v>
      </c>
    </row>
    <row r="198" spans="3:7" ht="15.5" x14ac:dyDescent="0.35">
      <c r="C198" t="s">
        <v>231</v>
      </c>
      <c r="D198" s="6">
        <v>114.12</v>
      </c>
      <c r="E198" s="6">
        <v>110.97</v>
      </c>
      <c r="F198" s="6">
        <v>108.07</v>
      </c>
      <c r="G198" s="6">
        <v>101.88</v>
      </c>
    </row>
    <row r="199" spans="3:7" ht="15.5" x14ac:dyDescent="0.35">
      <c r="C199" t="s">
        <v>232</v>
      </c>
      <c r="D199" s="6">
        <v>1.82</v>
      </c>
      <c r="E199" s="6">
        <v>2.27</v>
      </c>
      <c r="F199" s="6">
        <v>2.02</v>
      </c>
      <c r="G199" s="6">
        <v>1.86</v>
      </c>
    </row>
    <row r="200" spans="3:7" ht="15.5" x14ac:dyDescent="0.35">
      <c r="C200" t="s">
        <v>233</v>
      </c>
      <c r="D200" s="6">
        <v>113.42</v>
      </c>
      <c r="E200" s="6">
        <v>110.22</v>
      </c>
      <c r="F200" s="6">
        <v>108.07</v>
      </c>
      <c r="G200" s="6">
        <v>101.88</v>
      </c>
    </row>
    <row r="201" spans="3:7" ht="15.5" x14ac:dyDescent="0.35">
      <c r="C201" t="s">
        <v>234</v>
      </c>
      <c r="D201" s="5">
        <v>259000000000</v>
      </c>
      <c r="E201" s="5">
        <v>277000000000</v>
      </c>
      <c r="F201" s="5">
        <v>237000000000</v>
      </c>
      <c r="G201" s="5">
        <v>228000000000</v>
      </c>
    </row>
    <row r="202" spans="3:7" ht="15.5" x14ac:dyDescent="0.35">
      <c r="C202" t="s">
        <v>235</v>
      </c>
      <c r="D202" s="5">
        <v>128000000000</v>
      </c>
      <c r="E202" s="5">
        <v>135000000000</v>
      </c>
      <c r="F202" s="5">
        <v>28000000000</v>
      </c>
      <c r="G202" s="5">
        <v>28000000000</v>
      </c>
    </row>
    <row r="203" spans="3:7" ht="15.5" x14ac:dyDescent="0.35">
      <c r="C203" t="s">
        <v>236</v>
      </c>
      <c r="D203" s="5">
        <v>788000000000</v>
      </c>
      <c r="E203" s="5">
        <v>767000000000</v>
      </c>
      <c r="F203" s="5">
        <v>746000000000</v>
      </c>
      <c r="G203" s="5">
        <v>704000000000</v>
      </c>
    </row>
    <row r="204" spans="3:7" ht="15.5" x14ac:dyDescent="0.35">
      <c r="C204" t="s">
        <v>23</v>
      </c>
      <c r="D204" s="5">
        <v>387000000000</v>
      </c>
      <c r="E204" s="5">
        <v>412000000000</v>
      </c>
      <c r="F204" s="5">
        <v>265000000000</v>
      </c>
      <c r="G204" s="5">
        <v>256000000000</v>
      </c>
    </row>
    <row r="205" spans="3:7" ht="15.5" x14ac:dyDescent="0.35">
      <c r="C205" t="s">
        <v>20</v>
      </c>
      <c r="D205" s="5">
        <v>292000000000</v>
      </c>
      <c r="E205" s="5">
        <v>328000000000</v>
      </c>
      <c r="F205" s="5">
        <v>190000000000</v>
      </c>
      <c r="G205" s="5">
        <v>153000000000</v>
      </c>
    </row>
    <row r="206" spans="3:7" ht="15.5" x14ac:dyDescent="0.35">
      <c r="C206" t="s">
        <v>237</v>
      </c>
      <c r="D206" s="5">
        <v>297000000000</v>
      </c>
      <c r="E206" s="5">
        <v>343000000000</v>
      </c>
      <c r="F206" s="5">
        <v>323000000000</v>
      </c>
      <c r="G206" s="5">
        <v>332000000000</v>
      </c>
    </row>
    <row r="207" spans="3:7" ht="15.5" x14ac:dyDescent="0.35">
      <c r="C207" t="s">
        <v>238</v>
      </c>
      <c r="D207" s="5">
        <v>78000000000</v>
      </c>
      <c r="E207" s="5">
        <v>-56000000000</v>
      </c>
      <c r="F207" s="5">
        <v>-4000000000</v>
      </c>
      <c r="G207" s="5">
        <v>150000000000</v>
      </c>
    </row>
    <row r="208" spans="3:7" ht="15.5" x14ac:dyDescent="0.35">
      <c r="C208" t="s">
        <v>239</v>
      </c>
      <c r="D208" s="5">
        <v>-53000000000</v>
      </c>
      <c r="E208" s="5">
        <v>-42000000000</v>
      </c>
      <c r="F208" s="5">
        <v>-89000000000</v>
      </c>
      <c r="G208" s="5">
        <v>-21000000000</v>
      </c>
    </row>
    <row r="209" spans="3:26" ht="15.5" x14ac:dyDescent="0.35">
      <c r="C209" t="s">
        <v>12</v>
      </c>
      <c r="D209" s="5">
        <v>25000000000</v>
      </c>
      <c r="E209" s="5">
        <v>-98000000000</v>
      </c>
      <c r="F209" s="5">
        <v>-93000000000</v>
      </c>
      <c r="G209" s="5">
        <v>128000000000</v>
      </c>
    </row>
    <row r="210" spans="3:26" ht="15.5" x14ac:dyDescent="0.35">
      <c r="C210" t="s">
        <v>15</v>
      </c>
      <c r="D210" s="6">
        <v>3.63</v>
      </c>
      <c r="E210" s="6">
        <v>-14.18</v>
      </c>
      <c r="F210" s="6">
        <v>-13.43</v>
      </c>
      <c r="G210" s="6">
        <v>18.559999999999999</v>
      </c>
    </row>
    <row r="211" spans="3:26" ht="15.5" x14ac:dyDescent="0.35">
      <c r="C211" t="s">
        <v>57</v>
      </c>
      <c r="I211" s="6">
        <v>16.68</v>
      </c>
      <c r="J211" s="6">
        <v>15.88</v>
      </c>
      <c r="K211" s="6">
        <v>11.27</v>
      </c>
      <c r="L211" s="6">
        <v>108.8</v>
      </c>
      <c r="M211" s="6">
        <v>122.37</v>
      </c>
      <c r="N211" s="6">
        <v>61.56</v>
      </c>
      <c r="O211" s="6">
        <v>65.13</v>
      </c>
      <c r="P211" s="6">
        <v>46.49</v>
      </c>
      <c r="Q211" s="6">
        <v>33.450000000000003</v>
      </c>
      <c r="R211" s="6">
        <v>29.88</v>
      </c>
      <c r="S211" s="6">
        <v>29.55</v>
      </c>
      <c r="T211" s="6">
        <v>24.56</v>
      </c>
      <c r="U211" s="6">
        <v>16.899999999999999</v>
      </c>
      <c r="V211" s="6">
        <v>11.53</v>
      </c>
      <c r="W211" s="6">
        <v>8.65</v>
      </c>
      <c r="X211" s="5">
        <v>7</v>
      </c>
      <c r="Y211" s="6">
        <v>18.53</v>
      </c>
      <c r="Z211" s="6">
        <v>6.18</v>
      </c>
    </row>
    <row r="212" spans="3:26" ht="15.5" x14ac:dyDescent="0.35">
      <c r="C212" t="s">
        <v>71</v>
      </c>
      <c r="I212" s="6">
        <v>14.99</v>
      </c>
      <c r="J212" s="6">
        <v>12.53</v>
      </c>
      <c r="K212" s="6">
        <v>25.02</v>
      </c>
      <c r="L212" s="6">
        <v>17.920000000000002</v>
      </c>
      <c r="M212" s="6">
        <v>19.78</v>
      </c>
      <c r="N212" s="6">
        <v>25.42</v>
      </c>
      <c r="O212" s="6">
        <v>24.72</v>
      </c>
      <c r="P212" s="6">
        <v>32.270000000000003</v>
      </c>
      <c r="Q212" s="6">
        <v>32.880000000000003</v>
      </c>
      <c r="R212" s="6">
        <v>10.31</v>
      </c>
      <c r="S212" s="6">
        <v>12.52</v>
      </c>
      <c r="T212" s="6">
        <v>12.21</v>
      </c>
      <c r="U212" s="6">
        <v>10.65</v>
      </c>
      <c r="V212" s="6">
        <v>15.61</v>
      </c>
      <c r="W212" s="6">
        <v>16.18</v>
      </c>
      <c r="X212" s="5">
        <v>20</v>
      </c>
      <c r="Y212" s="6">
        <v>8.09</v>
      </c>
      <c r="Z212" s="6">
        <v>14.56</v>
      </c>
    </row>
    <row r="213" spans="3:26" ht="15.5" x14ac:dyDescent="0.35">
      <c r="C213" t="s">
        <v>74</v>
      </c>
      <c r="I213" s="6">
        <v>0.65</v>
      </c>
      <c r="J213" s="6">
        <v>0.6</v>
      </c>
      <c r="K213" s="6">
        <v>1.0900000000000001</v>
      </c>
      <c r="L213" s="6">
        <v>0.88</v>
      </c>
      <c r="M213" s="6">
        <v>1.23</v>
      </c>
      <c r="N213" s="6">
        <v>0.86</v>
      </c>
      <c r="O213" s="6">
        <v>0.87</v>
      </c>
      <c r="P213" s="6">
        <v>0.99</v>
      </c>
      <c r="Q213" s="6">
        <v>0.83</v>
      </c>
      <c r="R213" s="6">
        <v>0.26</v>
      </c>
      <c r="S213" s="6">
        <v>0.34</v>
      </c>
      <c r="T213" s="6">
        <v>0.3</v>
      </c>
      <c r="U213" s="6">
        <v>0.22</v>
      </c>
      <c r="V213" s="6">
        <v>0.31</v>
      </c>
      <c r="W213" s="6">
        <v>0.28000000000000003</v>
      </c>
      <c r="X213" s="6">
        <v>0.31</v>
      </c>
      <c r="Y213" s="6">
        <v>0.37</v>
      </c>
      <c r="Z213" s="6">
        <v>0.2</v>
      </c>
    </row>
    <row r="214" spans="3:26" ht="15.5" x14ac:dyDescent="0.35">
      <c r="C214" t="s">
        <v>240</v>
      </c>
      <c r="I214" s="5">
        <v>205550000000</v>
      </c>
      <c r="J214" s="5">
        <v>172670000000</v>
      </c>
      <c r="K214" s="6">
        <v>131610000000.00002</v>
      </c>
      <c r="L214" s="5">
        <v>113720000000</v>
      </c>
      <c r="M214" s="5">
        <v>123660000000</v>
      </c>
      <c r="N214" s="5">
        <v>101130000000</v>
      </c>
      <c r="O214" s="5">
        <v>104500000000</v>
      </c>
      <c r="P214" s="5">
        <v>74550000000</v>
      </c>
    </row>
    <row r="215" spans="3:26" ht="15.5" x14ac:dyDescent="0.35">
      <c r="C215" t="s">
        <v>241</v>
      </c>
      <c r="I215" s="6">
        <v>6.4000000000000001E-2</v>
      </c>
      <c r="J215" s="6">
        <v>7.2099999999999997E-2</v>
      </c>
      <c r="K215" s="6">
        <v>6.0700000000000004E-2</v>
      </c>
      <c r="L215" s="6">
        <v>7.2700000000000001E-2</v>
      </c>
      <c r="M215" s="6">
        <v>9.5100000000000004E-2</v>
      </c>
      <c r="N215" s="6">
        <v>5.4900000000000004E-2</v>
      </c>
      <c r="O215" s="6">
        <v>5.6900000000000006E-2</v>
      </c>
      <c r="P215" s="6">
        <v>4.2999999999999997E-2</v>
      </c>
      <c r="Q215" s="6">
        <v>3.6299999999999999E-2</v>
      </c>
      <c r="R215" s="6">
        <v>3.6299999999999999E-2</v>
      </c>
      <c r="S215" s="6">
        <v>5.4100000000000002E-2</v>
      </c>
      <c r="T215" s="6">
        <v>5.1200000000000002E-2</v>
      </c>
      <c r="U215" s="6">
        <v>3.8699999999999998E-2</v>
      </c>
      <c r="V215" s="6">
        <v>3.1899999999999998E-2</v>
      </c>
      <c r="W215" s="6">
        <v>2.7900000000000001E-2</v>
      </c>
      <c r="X215" s="6">
        <v>2.4199999999999999E-2</v>
      </c>
      <c r="Y215" s="6">
        <v>6.5299999999999997E-2</v>
      </c>
      <c r="Z215" s="6">
        <v>2.12E-2</v>
      </c>
    </row>
    <row r="216" spans="3:26" ht="15.5" x14ac:dyDescent="0.35">
      <c r="C216" t="s">
        <v>242</v>
      </c>
      <c r="I216" s="6">
        <v>0.15029999999999999</v>
      </c>
      <c r="J216" s="6">
        <v>0.15590000000000001</v>
      </c>
      <c r="K216" s="6">
        <v>0.12640000000000001</v>
      </c>
      <c r="L216" s="6">
        <v>0.12809999999999999</v>
      </c>
      <c r="M216" s="6">
        <v>0.15579999999999999</v>
      </c>
      <c r="N216" s="6">
        <v>0.1043</v>
      </c>
      <c r="O216" s="6">
        <v>0.11810000000000001</v>
      </c>
      <c r="P216" s="6">
        <v>9.4499999999999987E-2</v>
      </c>
      <c r="Q216" s="6">
        <v>7.4999999999999997E-2</v>
      </c>
      <c r="R216" s="6">
        <v>6.9599999999999995E-2</v>
      </c>
      <c r="S216" s="6">
        <v>0.13400000000000001</v>
      </c>
      <c r="T216" s="6">
        <v>0.11070000000000001</v>
      </c>
      <c r="U216" s="6">
        <v>8.3900000000000002E-2</v>
      </c>
      <c r="V216" s="6">
        <v>6.1500000000000006E-2</v>
      </c>
      <c r="W216" s="6">
        <v>4.8600000000000004E-2</v>
      </c>
      <c r="X216" s="6">
        <v>4.0899999999999999E-2</v>
      </c>
      <c r="Y216" s="6">
        <v>0.1128</v>
      </c>
      <c r="Z216" s="6">
        <v>4.24E-2</v>
      </c>
    </row>
    <row r="217" spans="3:26" ht="15.5" x14ac:dyDescent="0.35">
      <c r="C217" t="s">
        <v>243</v>
      </c>
      <c r="I217" s="6">
        <v>0.14749999999999999</v>
      </c>
      <c r="J217" s="6">
        <v>0.14069999999999999</v>
      </c>
      <c r="K217" s="6">
        <v>0.12710000000000002</v>
      </c>
      <c r="L217" s="6">
        <v>0.13089999999999999</v>
      </c>
      <c r="M217" s="6">
        <v>0.16739999999999999</v>
      </c>
      <c r="N217" s="6">
        <v>0.1459</v>
      </c>
      <c r="O217" s="6">
        <v>0.1704</v>
      </c>
      <c r="P217" s="6">
        <v>0.12300000000000001</v>
      </c>
      <c r="Q217" s="6">
        <v>0.1003</v>
      </c>
      <c r="R217" s="6">
        <v>0.109</v>
      </c>
      <c r="S217" s="6">
        <v>0.1646</v>
      </c>
      <c r="T217" s="6">
        <v>0.14499999999999999</v>
      </c>
      <c r="U217" s="6">
        <v>0.1168</v>
      </c>
      <c r="V217" s="6">
        <v>8.2699999999999996E-2</v>
      </c>
      <c r="W217" s="6">
        <v>5.9900000000000002E-2</v>
      </c>
      <c r="X217" s="6">
        <v>3.8199999999999998E-2</v>
      </c>
      <c r="Y217" s="6">
        <v>1.1699999999999999E-2</v>
      </c>
      <c r="Z217" s="6">
        <v>9.9900000000000003E-2</v>
      </c>
    </row>
    <row r="218" spans="3:26" ht="15.5" x14ac:dyDescent="0.35">
      <c r="C218" t="s">
        <v>244</v>
      </c>
      <c r="I218" s="6">
        <v>9.5</v>
      </c>
      <c r="J218" s="6">
        <v>14.19</v>
      </c>
      <c r="K218" s="6">
        <v>9.5399999999999991</v>
      </c>
      <c r="L218" s="6">
        <v>12.1</v>
      </c>
      <c r="M218" s="6">
        <v>10.41</v>
      </c>
      <c r="N218" s="6">
        <v>3.99</v>
      </c>
      <c r="O218" s="6">
        <v>3.77</v>
      </c>
      <c r="P218" s="6">
        <v>3.09</v>
      </c>
      <c r="Q218" s="6">
        <v>2.66</v>
      </c>
      <c r="R218" s="6">
        <v>3.84</v>
      </c>
      <c r="S218" s="6">
        <v>3.94</v>
      </c>
      <c r="T218" s="6">
        <v>4.01</v>
      </c>
      <c r="U218" s="6">
        <v>3.8</v>
      </c>
      <c r="V218" s="6">
        <v>4.2</v>
      </c>
      <c r="W218" s="6">
        <v>2.58</v>
      </c>
      <c r="X218" s="6">
        <v>2.0099999999999998</v>
      </c>
      <c r="Y218" s="6">
        <v>0.54</v>
      </c>
      <c r="Z218" s="6">
        <v>3.54</v>
      </c>
    </row>
    <row r="219" spans="3:26" ht="15.5" x14ac:dyDescent="0.35">
      <c r="C219" t="s">
        <v>68</v>
      </c>
      <c r="I219" s="6">
        <v>2.25</v>
      </c>
      <c r="J219" s="6">
        <v>1.95</v>
      </c>
      <c r="K219" s="6">
        <v>3.16</v>
      </c>
      <c r="L219" s="6">
        <v>2.2999999999999998</v>
      </c>
      <c r="M219" s="6">
        <v>3.08</v>
      </c>
      <c r="N219" s="6">
        <v>2.65</v>
      </c>
      <c r="O219" s="6">
        <v>2.92</v>
      </c>
      <c r="P219" s="6">
        <v>3.05</v>
      </c>
      <c r="Q219" s="6">
        <v>2.4700000000000002</v>
      </c>
      <c r="R219" s="6">
        <v>0.72</v>
      </c>
      <c r="S219" s="6">
        <v>1.68</v>
      </c>
      <c r="T219" s="6">
        <v>1.35</v>
      </c>
      <c r="U219" s="6">
        <v>0.89</v>
      </c>
      <c r="V219" s="6">
        <v>0.96</v>
      </c>
      <c r="W219" s="6">
        <v>0.79</v>
      </c>
      <c r="X219" s="6">
        <v>0.82</v>
      </c>
      <c r="Y219" s="6">
        <v>0.91</v>
      </c>
      <c r="Z219" s="6">
        <v>0.62</v>
      </c>
    </row>
    <row r="220" spans="3:26" ht="15.5" x14ac:dyDescent="0.35">
      <c r="C220" t="s">
        <v>65</v>
      </c>
      <c r="I220" s="6">
        <v>110.97</v>
      </c>
      <c r="J220" s="6">
        <v>101.85</v>
      </c>
      <c r="K220" s="6">
        <v>89.14</v>
      </c>
      <c r="L220" s="6">
        <v>849.41</v>
      </c>
      <c r="M220" s="6">
        <v>785.27</v>
      </c>
      <c r="N220" s="5">
        <v>590</v>
      </c>
      <c r="O220" s="6">
        <v>551.52</v>
      </c>
      <c r="P220" s="6">
        <v>491.89</v>
      </c>
      <c r="Q220" s="6">
        <v>445.82</v>
      </c>
      <c r="R220" s="6">
        <v>429.1</v>
      </c>
      <c r="S220" s="6">
        <v>220.49</v>
      </c>
      <c r="T220" s="6">
        <v>221.9</v>
      </c>
      <c r="U220" s="6">
        <v>201.35</v>
      </c>
      <c r="V220" s="6">
        <v>187.45</v>
      </c>
      <c r="W220" s="6">
        <v>177.92</v>
      </c>
      <c r="X220" s="6">
        <v>171.27</v>
      </c>
      <c r="Y220" s="6">
        <v>164.27</v>
      </c>
      <c r="Z220" s="6">
        <v>145.74</v>
      </c>
    </row>
    <row r="221" spans="3:26" ht="15.5" x14ac:dyDescent="0.35">
      <c r="C221" t="s">
        <v>245</v>
      </c>
      <c r="I221" s="6">
        <v>2.27</v>
      </c>
      <c r="J221" s="6">
        <v>1.95</v>
      </c>
      <c r="K221" s="6">
        <v>3.16</v>
      </c>
      <c r="L221" s="6">
        <v>2.2999999999999998</v>
      </c>
      <c r="M221" s="6">
        <v>3.08</v>
      </c>
      <c r="N221" s="6">
        <v>2.65</v>
      </c>
      <c r="O221" s="6">
        <v>2.92</v>
      </c>
      <c r="P221" s="6">
        <v>3.05</v>
      </c>
      <c r="Q221" s="6">
        <v>2.4700000000000002</v>
      </c>
      <c r="R221" s="6">
        <v>0.72</v>
      </c>
      <c r="S221" s="6">
        <v>1.68</v>
      </c>
      <c r="T221" s="6">
        <v>1.35</v>
      </c>
      <c r="U221" s="6">
        <v>0.89</v>
      </c>
      <c r="V221" s="6">
        <v>0.96</v>
      </c>
      <c r="W221" s="6">
        <v>0.79</v>
      </c>
      <c r="X221" s="6">
        <v>0.82</v>
      </c>
      <c r="Y221" s="6">
        <v>0.91</v>
      </c>
      <c r="Z221" s="6">
        <v>0.62</v>
      </c>
    </row>
    <row r="222" spans="3:26" ht="15.5" x14ac:dyDescent="0.35">
      <c r="C222" t="s">
        <v>246</v>
      </c>
      <c r="I222" s="6">
        <v>110.22</v>
      </c>
      <c r="J222" s="6">
        <v>101.85</v>
      </c>
      <c r="K222" s="6">
        <v>89.14</v>
      </c>
      <c r="L222" s="6">
        <v>849.41</v>
      </c>
      <c r="M222" s="6">
        <v>785.27</v>
      </c>
      <c r="N222" s="5">
        <v>590</v>
      </c>
      <c r="O222" s="6">
        <v>551.52</v>
      </c>
      <c r="P222" s="6">
        <v>491.89</v>
      </c>
      <c r="Q222" s="6">
        <v>445.82</v>
      </c>
      <c r="R222" s="6">
        <v>429.1</v>
      </c>
      <c r="S222" s="6">
        <v>220.49</v>
      </c>
      <c r="T222" s="6">
        <v>221.9</v>
      </c>
      <c r="U222" s="6">
        <v>201.35</v>
      </c>
      <c r="V222" s="6">
        <v>187.45</v>
      </c>
      <c r="W222" s="6">
        <v>177.92</v>
      </c>
      <c r="X222" s="6">
        <v>171.27</v>
      </c>
      <c r="Y222" s="6">
        <v>164.27</v>
      </c>
      <c r="Z222" s="6">
        <v>145.74</v>
      </c>
    </row>
    <row r="223" spans="3:26" ht="15.5" x14ac:dyDescent="0.35">
      <c r="C223" t="s">
        <v>247</v>
      </c>
      <c r="I223" s="5">
        <v>277000000000</v>
      </c>
      <c r="J223" s="5">
        <v>209000000000</v>
      </c>
      <c r="K223" s="5">
        <v>172000000000</v>
      </c>
      <c r="L223" s="5">
        <v>140000000000</v>
      </c>
      <c r="M223" s="5">
        <v>111000000000</v>
      </c>
      <c r="N223" s="5">
        <v>145000000000</v>
      </c>
      <c r="O223" s="5">
        <v>166000000000</v>
      </c>
      <c r="P223" s="5">
        <v>164000000000</v>
      </c>
      <c r="Q223" s="5">
        <v>128000000000</v>
      </c>
      <c r="R223" s="5">
        <v>86000000000</v>
      </c>
      <c r="S223" s="5">
        <v>68000000000</v>
      </c>
      <c r="T223" s="5">
        <v>63000000000</v>
      </c>
      <c r="U223" s="5">
        <v>49000000000</v>
      </c>
      <c r="V223" s="5">
        <v>40000000000</v>
      </c>
      <c r="W223" s="5">
        <v>26000000000</v>
      </c>
      <c r="X223" s="5">
        <v>17000000000</v>
      </c>
      <c r="Y223" s="5">
        <v>17000000000</v>
      </c>
      <c r="Z223" s="5">
        <v>8000000000</v>
      </c>
    </row>
    <row r="224" spans="3:26" ht="15.5" x14ac:dyDescent="0.35">
      <c r="C224" t="s">
        <v>248</v>
      </c>
      <c r="I224" s="5">
        <v>135000000000</v>
      </c>
      <c r="J224" s="5">
        <v>29000000000</v>
      </c>
      <c r="K224" s="5">
        <v>10000000000</v>
      </c>
      <c r="L224" s="5">
        <v>7000000000</v>
      </c>
      <c r="M224" s="5">
        <v>9000000000</v>
      </c>
      <c r="N224" s="5">
        <v>17000000000</v>
      </c>
      <c r="O224" s="5">
        <v>25000000000</v>
      </c>
      <c r="P224" s="5">
        <v>31000000000</v>
      </c>
      <c r="Q224" s="5">
        <v>33000000000</v>
      </c>
      <c r="R224" s="5">
        <v>36000000000</v>
      </c>
      <c r="S224" s="5">
        <v>9000000000</v>
      </c>
      <c r="T224" s="5">
        <v>33000000000</v>
      </c>
      <c r="U224" s="5">
        <v>17000000000</v>
      </c>
      <c r="V224" s="5">
        <v>14000000000</v>
      </c>
      <c r="W224" s="5">
        <v>14000000000</v>
      </c>
      <c r="X224" s="5">
        <v>19000000000</v>
      </c>
      <c r="Y224" s="5">
        <v>25000000000</v>
      </c>
      <c r="Z224" s="5">
        <v>32000000000</v>
      </c>
    </row>
    <row r="225" spans="2:26" ht="15.5" x14ac:dyDescent="0.35">
      <c r="C225" t="s">
        <v>25</v>
      </c>
      <c r="I225" s="5">
        <v>412000000000</v>
      </c>
      <c r="J225" s="5">
        <v>238000000000</v>
      </c>
      <c r="K225" s="5">
        <v>182000000000</v>
      </c>
      <c r="L225" s="5">
        <v>147000000000</v>
      </c>
      <c r="M225" s="5">
        <v>120000000000</v>
      </c>
      <c r="N225" s="5">
        <v>162000000000</v>
      </c>
      <c r="O225" s="5">
        <v>191000000000</v>
      </c>
      <c r="P225" s="5">
        <v>195000000000</v>
      </c>
      <c r="Q225" s="5">
        <v>161000000000</v>
      </c>
      <c r="R225" s="5">
        <v>122000000000</v>
      </c>
      <c r="S225" s="5">
        <v>76000000000</v>
      </c>
      <c r="T225" s="5">
        <v>97000000000</v>
      </c>
      <c r="U225" s="5">
        <v>66000000000</v>
      </c>
      <c r="V225" s="5">
        <v>54000000000</v>
      </c>
      <c r="W225" s="5">
        <v>40000000000</v>
      </c>
      <c r="X225" s="5">
        <v>36000000000</v>
      </c>
      <c r="Y225" s="5">
        <v>41000000000</v>
      </c>
      <c r="Z225" s="5">
        <v>39000000000</v>
      </c>
    </row>
    <row r="226" spans="2:26" ht="15.5" x14ac:dyDescent="0.35">
      <c r="C226" t="s">
        <v>22</v>
      </c>
      <c r="I226" s="5">
        <v>328000000000</v>
      </c>
      <c r="J226" s="5">
        <v>106000000000</v>
      </c>
      <c r="K226" s="5">
        <v>-65000000000</v>
      </c>
      <c r="L226" s="5">
        <v>50000000000</v>
      </c>
      <c r="M226" s="5">
        <v>-8000000000</v>
      </c>
      <c r="N226" s="5">
        <v>90000000000</v>
      </c>
      <c r="O226" s="5">
        <v>168000000000</v>
      </c>
      <c r="P226" s="5">
        <v>175000000000</v>
      </c>
      <c r="Q226" s="5">
        <v>148000000000</v>
      </c>
      <c r="R226" s="5">
        <v>109000000000</v>
      </c>
      <c r="S226" s="5">
        <v>69000000000</v>
      </c>
      <c r="T226" s="5">
        <v>89000000000</v>
      </c>
      <c r="U226" s="5">
        <v>57000000000</v>
      </c>
      <c r="V226" s="5">
        <v>49000000000</v>
      </c>
      <c r="W226" s="5">
        <v>31000000000</v>
      </c>
      <c r="X226" s="5">
        <v>31000000000</v>
      </c>
      <c r="Y226" s="5">
        <v>31000000000</v>
      </c>
      <c r="Z226" s="5">
        <v>26000000000</v>
      </c>
    </row>
    <row r="227" spans="2:26" ht="15.5" x14ac:dyDescent="0.35">
      <c r="C227" t="s">
        <v>249</v>
      </c>
      <c r="I227" s="5">
        <v>343000000000</v>
      </c>
      <c r="J227" s="5">
        <v>361000000000</v>
      </c>
      <c r="K227" s="5">
        <v>387000000000</v>
      </c>
      <c r="L227" s="5">
        <v>210000000000</v>
      </c>
      <c r="M227" s="5">
        <v>192000000000</v>
      </c>
      <c r="N227" s="5">
        <v>133000000000</v>
      </c>
      <c r="O227" s="5">
        <v>85000000000</v>
      </c>
      <c r="P227" s="5">
        <v>65000000000</v>
      </c>
      <c r="Q227" s="5">
        <v>56000000000</v>
      </c>
      <c r="R227" s="5">
        <v>53000000000</v>
      </c>
      <c r="S227" s="5">
        <v>31000000000</v>
      </c>
      <c r="T227" s="5">
        <v>26000000000</v>
      </c>
      <c r="U227" s="5">
        <v>29000000000</v>
      </c>
      <c r="V227" s="5">
        <v>37000000000</v>
      </c>
      <c r="W227" s="5">
        <v>43000000000</v>
      </c>
      <c r="X227" s="5">
        <v>45000000000</v>
      </c>
      <c r="Y227" s="5">
        <v>41000000000</v>
      </c>
      <c r="Z227" s="5">
        <v>42000000000</v>
      </c>
    </row>
    <row r="228" spans="2:26" ht="15.5" x14ac:dyDescent="0.35">
      <c r="C228" t="s">
        <v>250</v>
      </c>
      <c r="I228" s="5">
        <v>87000000000</v>
      </c>
      <c r="J228" s="5">
        <v>32000000000</v>
      </c>
      <c r="K228" s="5">
        <v>53000000000</v>
      </c>
      <c r="L228" s="5">
        <v>16000000000</v>
      </c>
      <c r="M228" s="5">
        <v>128000000000</v>
      </c>
      <c r="N228" s="5">
        <v>100000000000</v>
      </c>
      <c r="O228" s="5">
        <v>55000000000</v>
      </c>
      <c r="P228" s="5">
        <v>15000000000</v>
      </c>
      <c r="Q228" s="5">
        <v>2000000000</v>
      </c>
      <c r="R228" s="5">
        <v>2000000000</v>
      </c>
      <c r="S228" s="5">
        <v>30000000000</v>
      </c>
      <c r="T228" s="5">
        <v>23000000000</v>
      </c>
      <c r="U228" s="5">
        <v>27000000000</v>
      </c>
      <c r="V228" s="5">
        <v>15000000000</v>
      </c>
      <c r="W228" s="5">
        <v>18000000000</v>
      </c>
      <c r="X228" s="5">
        <v>8000000000</v>
      </c>
      <c r="Y228" s="5">
        <v>12000000000</v>
      </c>
      <c r="Z228" s="5">
        <v>13000000000</v>
      </c>
    </row>
    <row r="229" spans="2:26" ht="15.5" x14ac:dyDescent="0.35">
      <c r="C229" t="s">
        <v>251</v>
      </c>
      <c r="I229" s="5">
        <v>-181000000000</v>
      </c>
      <c r="J229" s="5">
        <v>-180000000000</v>
      </c>
      <c r="K229" s="5">
        <v>-70000000000</v>
      </c>
      <c r="L229" s="5">
        <v>-50000000000</v>
      </c>
      <c r="M229" s="5">
        <v>-17000000000</v>
      </c>
      <c r="N229" s="5">
        <v>-10000000000</v>
      </c>
      <c r="O229" s="5">
        <v>-37000000000</v>
      </c>
      <c r="P229" s="5">
        <v>-32000000000</v>
      </c>
      <c r="Q229" s="5">
        <v>-28000000000</v>
      </c>
      <c r="R229" s="5">
        <v>-12000000000</v>
      </c>
      <c r="S229" s="5">
        <v>-20000000000</v>
      </c>
      <c r="T229" s="5">
        <v>-22000000000</v>
      </c>
      <c r="U229" s="5">
        <v>-32000000000</v>
      </c>
      <c r="V229" s="5">
        <v>-14000000000</v>
      </c>
      <c r="W229" s="5">
        <v>-9000000000</v>
      </c>
      <c r="X229" s="5">
        <v>-9000000000</v>
      </c>
      <c r="Y229" s="5">
        <v>-11000000000</v>
      </c>
      <c r="Z229" s="5">
        <v>-12000000000</v>
      </c>
    </row>
    <row r="230" spans="2:26" ht="15.5" x14ac:dyDescent="0.35">
      <c r="C230" t="s">
        <v>14</v>
      </c>
      <c r="I230" s="5">
        <v>-94000000000</v>
      </c>
      <c r="J230" s="5">
        <v>-148000000000</v>
      </c>
      <c r="K230" s="5">
        <v>-17000000000</v>
      </c>
      <c r="L230" s="5">
        <v>-33000000000</v>
      </c>
      <c r="M230" s="5">
        <v>110000000000</v>
      </c>
      <c r="N230" s="5">
        <v>90000000000</v>
      </c>
      <c r="O230" s="5">
        <v>18000000000</v>
      </c>
      <c r="P230" s="5">
        <v>-17000000000</v>
      </c>
      <c r="Q230" s="5">
        <v>-25000000000</v>
      </c>
      <c r="R230" s="5">
        <v>-10000000000</v>
      </c>
      <c r="S230" s="5">
        <v>10000000000</v>
      </c>
      <c r="T230" s="5">
        <v>1000000000</v>
      </c>
      <c r="U230" s="5">
        <v>-5000000000</v>
      </c>
      <c r="V230" s="5">
        <v>1000000000</v>
      </c>
      <c r="W230" s="5">
        <v>8000000000</v>
      </c>
      <c r="X230" s="5">
        <v>-1000000000</v>
      </c>
      <c r="Y230" s="5">
        <v>0</v>
      </c>
      <c r="Z230" s="5">
        <v>1000000000</v>
      </c>
    </row>
    <row r="231" spans="2:26" ht="15.5" x14ac:dyDescent="0.35">
      <c r="C231" t="s">
        <v>16</v>
      </c>
      <c r="I231" s="6">
        <v>-13.62</v>
      </c>
      <c r="J231" s="6">
        <v>-21.49</v>
      </c>
      <c r="K231" s="6">
        <v>-2.46</v>
      </c>
      <c r="L231" s="6">
        <v>-48.14</v>
      </c>
      <c r="M231" s="6">
        <v>159.84</v>
      </c>
      <c r="N231" s="6">
        <v>130.75</v>
      </c>
      <c r="O231" s="6">
        <v>26.52</v>
      </c>
      <c r="P231" s="6">
        <v>-25.19</v>
      </c>
      <c r="Q231" s="6">
        <v>-36.85</v>
      </c>
      <c r="R231" s="6">
        <v>-15.18</v>
      </c>
      <c r="S231" s="6">
        <v>14.34</v>
      </c>
      <c r="T231" s="6">
        <v>1.51</v>
      </c>
      <c r="U231" s="6">
        <v>-7.9</v>
      </c>
      <c r="V231" s="6">
        <v>2.0499999999999998</v>
      </c>
      <c r="W231" s="6">
        <v>11.97</v>
      </c>
      <c r="X231" s="6">
        <v>-0.82</v>
      </c>
      <c r="Y231" s="6">
        <v>0.56999999999999995</v>
      </c>
      <c r="Z231" s="6">
        <v>1.55</v>
      </c>
    </row>
    <row r="233" spans="2:26" ht="15.5" x14ac:dyDescent="0.35">
      <c r="B233" t="s">
        <v>252</v>
      </c>
      <c r="C233" t="s">
        <v>253</v>
      </c>
      <c r="D233" s="5">
        <v>21000000000</v>
      </c>
      <c r="E233" s="5">
        <v>17000000000</v>
      </c>
      <c r="F233" s="5">
        <v>43000000000</v>
      </c>
      <c r="G233" s="5">
        <v>22000000000</v>
      </c>
      <c r="H233" s="5">
        <v>85000000000</v>
      </c>
      <c r="I233" s="5">
        <v>115000000000</v>
      </c>
      <c r="J233" s="5">
        <v>110000000000</v>
      </c>
      <c r="K233" s="5">
        <v>78000000000</v>
      </c>
      <c r="L233" s="5">
        <v>75000000000</v>
      </c>
      <c r="M233" s="5">
        <v>85000000000</v>
      </c>
      <c r="N233" s="5">
        <v>43000000000</v>
      </c>
      <c r="O233" s="5">
        <v>45000000000</v>
      </c>
      <c r="P233" s="5">
        <v>32000000000</v>
      </c>
      <c r="Q233" s="5">
        <v>23000000000</v>
      </c>
    </row>
    <row r="234" spans="2:26" ht="15.5" x14ac:dyDescent="0.35">
      <c r="C234" t="s">
        <v>254</v>
      </c>
      <c r="H234" s="5">
        <v>103000000000</v>
      </c>
      <c r="I234" s="5">
        <v>115000000000</v>
      </c>
      <c r="J234" s="5">
        <v>110000000000</v>
      </c>
      <c r="K234" s="5">
        <v>78000000000</v>
      </c>
      <c r="L234" s="5">
        <v>75000000000</v>
      </c>
      <c r="M234" s="5">
        <v>85000000000</v>
      </c>
      <c r="N234" s="5">
        <v>43000000000</v>
      </c>
      <c r="O234" s="5">
        <v>45000000000</v>
      </c>
      <c r="P234" s="5">
        <v>32000000000</v>
      </c>
      <c r="Q234" s="5">
        <v>23000000000</v>
      </c>
    </row>
    <row r="235" spans="2:26" ht="15.5" x14ac:dyDescent="0.35">
      <c r="C235" t="s">
        <v>401</v>
      </c>
      <c r="H235" s="5">
        <v>8</v>
      </c>
      <c r="I235" s="5">
        <v>8</v>
      </c>
      <c r="J235" s="5">
        <v>9</v>
      </c>
      <c r="K235" s="5">
        <v>5</v>
      </c>
      <c r="L235" s="6">
        <v>2.7</v>
      </c>
      <c r="M235" s="6">
        <v>4.8</v>
      </c>
      <c r="N235" s="6">
        <v>1.5</v>
      </c>
      <c r="O235" s="6">
        <v>1.5</v>
      </c>
      <c r="P235" s="6">
        <v>0.9</v>
      </c>
      <c r="Q235" s="6">
        <v>0.7</v>
      </c>
    </row>
    <row r="236" spans="2:26" ht="15.5" x14ac:dyDescent="0.35">
      <c r="C236" t="s">
        <v>76</v>
      </c>
      <c r="H236" s="6">
        <v>0.6493000000000001</v>
      </c>
      <c r="I236" s="6">
        <v>0.47960000000000003</v>
      </c>
      <c r="J236" s="6">
        <v>0.56669999999999998</v>
      </c>
      <c r="K236" s="6">
        <v>0.44359999999999999</v>
      </c>
      <c r="L236" s="6">
        <v>0.2482</v>
      </c>
      <c r="M236" s="6">
        <v>0.39229999999999998</v>
      </c>
      <c r="N236" s="6">
        <v>0.2437</v>
      </c>
      <c r="O236" s="6">
        <v>0.2303</v>
      </c>
      <c r="P236" s="6">
        <v>0.19359999999999999</v>
      </c>
      <c r="Q236" s="6">
        <v>0.20929999999999999</v>
      </c>
    </row>
    <row r="237" spans="2:26" ht="15.5" x14ac:dyDescent="0.35">
      <c r="C237" t="s">
        <v>402</v>
      </c>
      <c r="H237" s="6">
        <v>4.2599999999999999E-2</v>
      </c>
      <c r="I237" s="6">
        <v>3.5699999999999996E-2</v>
      </c>
      <c r="J237" s="6">
        <v>4.3700000000000003E-2</v>
      </c>
      <c r="K237" s="6">
        <v>3.85E-2</v>
      </c>
      <c r="L237" s="6">
        <v>1.04E-2</v>
      </c>
      <c r="M237" s="6">
        <v>2.3799999999999998E-2</v>
      </c>
      <c r="N237" s="6">
        <v>6.0999999999999995E-3</v>
      </c>
      <c r="O237" s="6">
        <v>9.300000000000001E-3</v>
      </c>
      <c r="P237" s="6">
        <v>6.0000000000000001E-3</v>
      </c>
      <c r="Q237" s="6">
        <v>5.7999999999999996E-3</v>
      </c>
    </row>
    <row r="238" spans="2:26" ht="15.5" x14ac:dyDescent="0.35">
      <c r="C238" t="s">
        <v>56</v>
      </c>
      <c r="D238" s="6">
        <v>3.08</v>
      </c>
      <c r="E238" s="6">
        <v>2.44</v>
      </c>
      <c r="F238" s="6">
        <v>6.19</v>
      </c>
      <c r="G238" s="6">
        <v>3.21</v>
      </c>
      <c r="H238" s="6">
        <v>12.32</v>
      </c>
      <c r="I238" s="6">
        <v>16.68</v>
      </c>
      <c r="J238" s="6">
        <v>15.88</v>
      </c>
      <c r="K238" s="6">
        <v>11.27</v>
      </c>
      <c r="L238" s="6">
        <v>10.88</v>
      </c>
      <c r="M238" s="6">
        <v>12.24</v>
      </c>
      <c r="N238" s="6">
        <v>6.16</v>
      </c>
      <c r="O238" s="6">
        <v>6.51</v>
      </c>
      <c r="P238" s="6">
        <v>4.6500000000000004</v>
      </c>
      <c r="Q238" s="6">
        <v>3.35</v>
      </c>
    </row>
    <row r="239" spans="2:26" ht="15.5" x14ac:dyDescent="0.35">
      <c r="C239" t="s">
        <v>255</v>
      </c>
      <c r="H239" s="6">
        <v>14.92</v>
      </c>
      <c r="I239" s="6">
        <v>16.68</v>
      </c>
      <c r="J239" s="6">
        <v>15.88</v>
      </c>
      <c r="K239" s="6">
        <v>11.27</v>
      </c>
      <c r="L239" s="6">
        <v>10.88</v>
      </c>
      <c r="M239" s="6">
        <v>12.24</v>
      </c>
      <c r="N239" s="6">
        <v>6.16</v>
      </c>
      <c r="O239" s="6">
        <v>6.51</v>
      </c>
      <c r="P239" s="6">
        <v>4.6500000000000004</v>
      </c>
      <c r="Q239" s="6">
        <v>3.35</v>
      </c>
    </row>
    <row r="240" spans="2:26" ht="15.5" x14ac:dyDescent="0.35">
      <c r="C240" t="s">
        <v>78</v>
      </c>
      <c r="H240" s="5">
        <v>8</v>
      </c>
      <c r="I240" s="5">
        <v>8</v>
      </c>
      <c r="J240" s="5">
        <v>9</v>
      </c>
      <c r="K240" s="5">
        <v>5</v>
      </c>
      <c r="L240" s="6">
        <v>2.7</v>
      </c>
      <c r="M240" s="6">
        <v>4.8</v>
      </c>
      <c r="N240" s="6">
        <v>1.5</v>
      </c>
      <c r="O240" s="6">
        <v>1.5</v>
      </c>
      <c r="P240" s="6">
        <v>0.9</v>
      </c>
      <c r="Q240" s="6">
        <v>0.7</v>
      </c>
    </row>
    <row r="241" spans="3:17" ht="15.5" x14ac:dyDescent="0.35">
      <c r="C241" t="s">
        <v>403</v>
      </c>
      <c r="H241" s="6">
        <v>0.6493000000000001</v>
      </c>
      <c r="I241" s="6">
        <v>0.47960000000000003</v>
      </c>
      <c r="J241" s="6">
        <v>0.56669999999999998</v>
      </c>
      <c r="K241" s="6">
        <v>0.44359999999999999</v>
      </c>
      <c r="L241" s="6">
        <v>0.2482</v>
      </c>
      <c r="M241" s="6">
        <v>0.39229999999999998</v>
      </c>
      <c r="N241" s="6">
        <v>0.2437</v>
      </c>
      <c r="O241" s="6">
        <v>0.2303</v>
      </c>
      <c r="P241" s="6">
        <v>0.19359999999999999</v>
      </c>
      <c r="Q241" s="6">
        <v>0.20929999999999999</v>
      </c>
    </row>
    <row r="242" spans="3:17" ht="15.5" x14ac:dyDescent="0.35">
      <c r="C242" t="s">
        <v>404</v>
      </c>
      <c r="H242" s="6">
        <v>4.2599999999999999E-2</v>
      </c>
      <c r="I242" s="6">
        <v>3.5699999999999996E-2</v>
      </c>
      <c r="J242" s="6">
        <v>4.3700000000000003E-2</v>
      </c>
      <c r="K242" s="6">
        <v>3.85E-2</v>
      </c>
      <c r="L242" s="6">
        <v>1.04E-2</v>
      </c>
      <c r="M242" s="6">
        <v>2.3799999999999998E-2</v>
      </c>
      <c r="N242" s="6">
        <v>6.0999999999999995E-3</v>
      </c>
      <c r="O242" s="6">
        <v>9.300000000000001E-3</v>
      </c>
      <c r="P242" s="6">
        <v>6.0000000000000001E-3</v>
      </c>
      <c r="Q242" s="6">
        <v>5.7999999999999996E-3</v>
      </c>
    </row>
    <row r="243" spans="3:17" ht="15.5" x14ac:dyDescent="0.35">
      <c r="C243" t="s">
        <v>256</v>
      </c>
      <c r="D243" s="5">
        <v>725000000000</v>
      </c>
      <c r="E243" s="5">
        <v>720000000000</v>
      </c>
      <c r="F243" s="5">
        <v>656000000000</v>
      </c>
      <c r="G243" s="5">
        <v>620000000000</v>
      </c>
      <c r="H243" s="5">
        <v>2900000000000</v>
      </c>
      <c r="I243" s="5">
        <v>2651000000000</v>
      </c>
      <c r="J243" s="5">
        <v>2293000000000</v>
      </c>
      <c r="K243" s="5">
        <v>1794000000000</v>
      </c>
      <c r="L243" s="5">
        <v>1539000000000</v>
      </c>
      <c r="M243" s="5">
        <v>1357000000000</v>
      </c>
      <c r="N243" s="5">
        <v>1254000000000</v>
      </c>
      <c r="O243" s="5">
        <v>1281000000000</v>
      </c>
      <c r="P243" s="5">
        <v>1045000000000</v>
      </c>
      <c r="Q243" s="5">
        <v>914000000000</v>
      </c>
    </row>
    <row r="244" spans="3:17" ht="15.5" x14ac:dyDescent="0.35">
      <c r="C244" t="s">
        <v>257</v>
      </c>
      <c r="H244" s="5">
        <v>2721000000000</v>
      </c>
      <c r="I244" s="5">
        <v>2651000000000</v>
      </c>
      <c r="J244" s="5">
        <v>2293000000000</v>
      </c>
      <c r="K244" s="5">
        <v>1794000000000</v>
      </c>
      <c r="L244" s="5">
        <v>1539000000000</v>
      </c>
      <c r="M244" s="5">
        <v>1357000000000</v>
      </c>
      <c r="N244" s="5">
        <v>1254000000000</v>
      </c>
      <c r="O244" s="5">
        <v>1281000000000</v>
      </c>
      <c r="P244" s="5">
        <v>1045000000000</v>
      </c>
      <c r="Q244" s="5">
        <v>914000000000</v>
      </c>
    </row>
    <row r="245" spans="3:17" ht="15.5" x14ac:dyDescent="0.35">
      <c r="C245" t="s">
        <v>405</v>
      </c>
      <c r="H245" s="5">
        <v>8</v>
      </c>
      <c r="I245" s="5">
        <v>8</v>
      </c>
      <c r="J245" s="5">
        <v>9</v>
      </c>
      <c r="K245" s="5">
        <v>5</v>
      </c>
      <c r="L245" s="6">
        <v>2.7</v>
      </c>
      <c r="M245" s="6">
        <v>4.8</v>
      </c>
      <c r="N245" s="6">
        <v>1.5</v>
      </c>
      <c r="O245" s="6">
        <v>1.5</v>
      </c>
      <c r="P245" s="6">
        <v>0.9</v>
      </c>
      <c r="Q245" s="6">
        <v>0.7</v>
      </c>
    </row>
    <row r="246" spans="3:17" ht="15.5" x14ac:dyDescent="0.35">
      <c r="C246" t="s">
        <v>406</v>
      </c>
      <c r="H246" s="6">
        <v>0.6493000000000001</v>
      </c>
      <c r="I246" s="6">
        <v>0.47960000000000003</v>
      </c>
      <c r="J246" s="6">
        <v>0.56669999999999998</v>
      </c>
      <c r="K246" s="6">
        <v>0.44359999999999999</v>
      </c>
      <c r="L246" s="6">
        <v>0.2482</v>
      </c>
      <c r="M246" s="6">
        <v>0.39229999999999998</v>
      </c>
      <c r="N246" s="6">
        <v>0.2437</v>
      </c>
      <c r="O246" s="6">
        <v>0.2303</v>
      </c>
      <c r="P246" s="6">
        <v>0.19359999999999999</v>
      </c>
      <c r="Q246" s="6">
        <v>0.20929999999999999</v>
      </c>
    </row>
    <row r="247" spans="3:17" ht="15.5" x14ac:dyDescent="0.35">
      <c r="C247" t="s">
        <v>407</v>
      </c>
      <c r="H247" s="6">
        <v>4.2599999999999999E-2</v>
      </c>
      <c r="I247" s="6">
        <v>3.5699999999999996E-2</v>
      </c>
      <c r="J247" s="6">
        <v>4.3700000000000003E-2</v>
      </c>
      <c r="K247" s="6">
        <v>3.85E-2</v>
      </c>
      <c r="L247" s="6">
        <v>1.04E-2</v>
      </c>
      <c r="M247" s="6">
        <v>2.3799999999999998E-2</v>
      </c>
      <c r="N247" s="6">
        <v>6.0999999999999995E-3</v>
      </c>
      <c r="O247" s="6">
        <v>9.300000000000001E-3</v>
      </c>
      <c r="P247" s="6">
        <v>6.0000000000000001E-3</v>
      </c>
      <c r="Q247" s="6">
        <v>5.7999999999999996E-3</v>
      </c>
    </row>
    <row r="248" spans="3:17" ht="15.5" x14ac:dyDescent="0.35">
      <c r="C248" t="s">
        <v>258</v>
      </c>
      <c r="I248" s="6">
        <v>15.26</v>
      </c>
    </row>
    <row r="249" spans="3:17" ht="15.5" x14ac:dyDescent="0.35">
      <c r="C249" t="s">
        <v>259</v>
      </c>
      <c r="I249" s="6">
        <v>12.6</v>
      </c>
    </row>
    <row r="250" spans="3:17" ht="15.5" x14ac:dyDescent="0.35">
      <c r="C250" t="s">
        <v>260</v>
      </c>
      <c r="I250" s="6">
        <v>7.49</v>
      </c>
    </row>
    <row r="251" spans="3:17" ht="15.5" x14ac:dyDescent="0.35">
      <c r="C251" t="s">
        <v>261</v>
      </c>
      <c r="I251" s="6">
        <v>7.9399999999999998E-2</v>
      </c>
    </row>
    <row r="252" spans="3:17" ht="15.5" x14ac:dyDescent="0.35">
      <c r="C252" t="s">
        <v>262</v>
      </c>
      <c r="I252" s="6">
        <v>0.48</v>
      </c>
    </row>
    <row r="253" spans="3:17" ht="15.5" x14ac:dyDescent="0.35">
      <c r="C253" t="s">
        <v>263</v>
      </c>
      <c r="I253" s="6">
        <v>1.65</v>
      </c>
    </row>
    <row r="254" spans="3:17" ht="15.5" x14ac:dyDescent="0.35">
      <c r="C254" t="s">
        <v>264</v>
      </c>
      <c r="I254" s="6">
        <v>7.78</v>
      </c>
    </row>
    <row r="255" spans="3:17" ht="15.5" x14ac:dyDescent="0.35">
      <c r="C255" t="s">
        <v>265</v>
      </c>
      <c r="I255" s="6">
        <v>-34.68</v>
      </c>
    </row>
    <row r="256" spans="3:17" ht="15.5" x14ac:dyDescent="0.35">
      <c r="C256" t="s">
        <v>266</v>
      </c>
      <c r="I256" s="6">
        <v>12.31</v>
      </c>
    </row>
    <row r="257" spans="3:9" ht="15.5" x14ac:dyDescent="0.35">
      <c r="C257" t="s">
        <v>267</v>
      </c>
      <c r="I257" s="5">
        <v>9</v>
      </c>
    </row>
    <row r="258" spans="3:9" ht="15.5" x14ac:dyDescent="0.35">
      <c r="C258" t="s">
        <v>408</v>
      </c>
      <c r="I258" s="6">
        <v>2.4900000000000002</v>
      </c>
    </row>
    <row r="259" spans="3:9" ht="15.5" x14ac:dyDescent="0.35">
      <c r="C259" t="s">
        <v>409</v>
      </c>
      <c r="I259" s="6">
        <v>-0.27</v>
      </c>
    </row>
    <row r="260" spans="3:9" ht="15.5" x14ac:dyDescent="0.35">
      <c r="C260" t="s">
        <v>268</v>
      </c>
      <c r="I260" s="6">
        <v>14.92</v>
      </c>
    </row>
    <row r="261" spans="3:9" ht="15.5" x14ac:dyDescent="0.35">
      <c r="C261" t="s">
        <v>269</v>
      </c>
      <c r="I261" s="6">
        <v>12.32</v>
      </c>
    </row>
    <row r="262" spans="3:9" ht="15.5" x14ac:dyDescent="0.35">
      <c r="C262" t="s">
        <v>270</v>
      </c>
      <c r="I262" s="6">
        <v>393.99</v>
      </c>
    </row>
    <row r="263" spans="3:9" ht="15.5" x14ac:dyDescent="0.35">
      <c r="C263" t="s">
        <v>271</v>
      </c>
      <c r="D263" s="6">
        <v>13.78</v>
      </c>
    </row>
    <row r="264" spans="3:9" ht="15.5" x14ac:dyDescent="0.35">
      <c r="C264" t="s">
        <v>272</v>
      </c>
      <c r="I264" s="6">
        <v>114.12</v>
      </c>
    </row>
    <row r="265" spans="3:9" ht="15.5" x14ac:dyDescent="0.35">
      <c r="C265" t="s">
        <v>273</v>
      </c>
      <c r="I265" s="6">
        <v>-5.42</v>
      </c>
    </row>
    <row r="266" spans="3:9" ht="15.5" x14ac:dyDescent="0.35">
      <c r="C266" t="s">
        <v>274</v>
      </c>
      <c r="D266" s="6">
        <v>1.52</v>
      </c>
    </row>
    <row r="267" spans="3:9" ht="15.5" x14ac:dyDescent="0.35">
      <c r="C267" t="s">
        <v>275</v>
      </c>
      <c r="D267" s="6">
        <v>0.85</v>
      </c>
    </row>
    <row r="268" spans="3:9" ht="15.5" x14ac:dyDescent="0.35">
      <c r="C268" t="s">
        <v>276</v>
      </c>
      <c r="D268" s="6">
        <v>0.49</v>
      </c>
    </row>
    <row r="269" spans="3:9" ht="15.5" x14ac:dyDescent="0.35">
      <c r="C269" t="s">
        <v>277</v>
      </c>
      <c r="D269" s="6">
        <v>0.16</v>
      </c>
    </row>
    <row r="270" spans="3:9" ht="15.5" x14ac:dyDescent="0.35">
      <c r="C270" t="s">
        <v>278</v>
      </c>
      <c r="D270" s="6">
        <v>1.03</v>
      </c>
    </row>
    <row r="271" spans="3:9" ht="15.5" x14ac:dyDescent="0.35">
      <c r="C271" t="s">
        <v>279</v>
      </c>
      <c r="D271" s="6">
        <v>0.21</v>
      </c>
    </row>
    <row r="272" spans="3:9" ht="15.5" x14ac:dyDescent="0.35">
      <c r="C272" t="s">
        <v>280</v>
      </c>
      <c r="D272" s="6">
        <v>2.2999999999999998</v>
      </c>
    </row>
    <row r="273" spans="3:9" ht="15.5" x14ac:dyDescent="0.35">
      <c r="C273" t="s">
        <v>410</v>
      </c>
      <c r="I273" s="6">
        <v>7.53</v>
      </c>
    </row>
    <row r="274" spans="3:9" ht="15.5" x14ac:dyDescent="0.35">
      <c r="C274" t="s">
        <v>12</v>
      </c>
      <c r="D274" s="5">
        <v>25000000000</v>
      </c>
    </row>
    <row r="275" spans="3:9" ht="15.5" x14ac:dyDescent="0.35">
      <c r="C275" t="s">
        <v>281</v>
      </c>
      <c r="I275" s="6">
        <v>3.65</v>
      </c>
    </row>
    <row r="276" spans="3:9" ht="15.5" x14ac:dyDescent="0.35">
      <c r="C276" t="s">
        <v>282</v>
      </c>
      <c r="I276" s="6">
        <v>5.6799999999999996E-2</v>
      </c>
    </row>
    <row r="277" spans="3:9" ht="15.5" x14ac:dyDescent="0.35">
      <c r="C277" t="s">
        <v>283</v>
      </c>
      <c r="I277" s="6">
        <v>0.13070000000000001</v>
      </c>
    </row>
    <row r="278" spans="3:9" ht="15.5" x14ac:dyDescent="0.35">
      <c r="C278" t="s">
        <v>284</v>
      </c>
      <c r="I278" s="6">
        <v>0.12670000000000001</v>
      </c>
    </row>
    <row r="279" spans="3:9" ht="15.5" x14ac:dyDescent="0.35">
      <c r="C279" t="s">
        <v>285</v>
      </c>
      <c r="I279" s="6">
        <v>8.7899999999999992E-2</v>
      </c>
    </row>
    <row r="280" spans="3:9" ht="15.5" x14ac:dyDescent="0.35">
      <c r="C280" t="s">
        <v>286</v>
      </c>
      <c r="D280" s="6">
        <v>41.09</v>
      </c>
    </row>
    <row r="281" spans="3:9" ht="15.5" x14ac:dyDescent="0.35">
      <c r="C281" t="s">
        <v>287</v>
      </c>
      <c r="D281" s="6">
        <v>70.37</v>
      </c>
    </row>
    <row r="282" spans="3:9" ht="15.5" x14ac:dyDescent="0.35">
      <c r="C282" t="s">
        <v>288</v>
      </c>
      <c r="D282" s="6">
        <v>33.54</v>
      </c>
    </row>
    <row r="283" spans="3:9" ht="15.5" x14ac:dyDescent="0.35">
      <c r="C283" t="s">
        <v>289</v>
      </c>
      <c r="D283" s="6">
        <v>77.92</v>
      </c>
    </row>
    <row r="284" spans="3:9" ht="15.5" x14ac:dyDescent="0.35">
      <c r="C284" t="s">
        <v>290</v>
      </c>
      <c r="D284" s="6">
        <v>2.21</v>
      </c>
    </row>
    <row r="285" spans="3:9" ht="15.5" x14ac:dyDescent="0.35">
      <c r="C285" t="s">
        <v>291</v>
      </c>
      <c r="I285" s="6">
        <v>1.51</v>
      </c>
    </row>
    <row r="286" spans="3:9" ht="15.5" x14ac:dyDescent="0.35">
      <c r="C286" t="s">
        <v>292</v>
      </c>
      <c r="I286" s="6">
        <v>4.83</v>
      </c>
    </row>
    <row r="287" spans="3:9" ht="15.5" x14ac:dyDescent="0.35">
      <c r="C287" t="s">
        <v>52</v>
      </c>
      <c r="I287" s="5">
        <v>1299000000000</v>
      </c>
    </row>
    <row r="288" spans="3:9" ht="15.5" x14ac:dyDescent="0.35">
      <c r="C288" t="s">
        <v>293</v>
      </c>
      <c r="I288" s="5">
        <v>1808000000000</v>
      </c>
    </row>
    <row r="289" spans="3:9" ht="15.5" x14ac:dyDescent="0.35">
      <c r="C289" t="s">
        <v>294</v>
      </c>
      <c r="I289" s="5">
        <v>6910000000</v>
      </c>
    </row>
    <row r="290" spans="3:9" ht="15.5" x14ac:dyDescent="0.35">
      <c r="C290" t="s">
        <v>295</v>
      </c>
      <c r="I290" s="6">
        <v>9.2899999999999996E-2</v>
      </c>
    </row>
    <row r="291" spans="3:9" ht="15.5" x14ac:dyDescent="0.35">
      <c r="C291" t="s">
        <v>296</v>
      </c>
      <c r="D291" s="6">
        <v>0.25540000000000002</v>
      </c>
    </row>
    <row r="292" spans="3:9" ht="15.5" x14ac:dyDescent="0.35">
      <c r="C292" t="s">
        <v>297</v>
      </c>
      <c r="D292" s="6">
        <v>3.8800000000000001E-2</v>
      </c>
    </row>
    <row r="293" spans="3:9" ht="15.5" x14ac:dyDescent="0.35">
      <c r="C293" t="s">
        <v>298</v>
      </c>
      <c r="D293" s="6">
        <v>2.9300000000000003E-2</v>
      </c>
    </row>
    <row r="294" spans="3:9" ht="15.5" x14ac:dyDescent="0.35">
      <c r="C294" t="s">
        <v>299</v>
      </c>
      <c r="D294" s="6">
        <v>0.10800000000000001</v>
      </c>
    </row>
    <row r="295" spans="3:9" ht="15.5" x14ac:dyDescent="0.35">
      <c r="C295" t="s">
        <v>300</v>
      </c>
      <c r="D295" s="6">
        <v>0.1341</v>
      </c>
    </row>
    <row r="296" spans="3:9" ht="15.5" x14ac:dyDescent="0.35">
      <c r="C296" t="s">
        <v>301</v>
      </c>
      <c r="D296" s="6">
        <v>-0.3639</v>
      </c>
    </row>
    <row r="297" spans="3:9" ht="15.5" x14ac:dyDescent="0.35">
      <c r="C297" t="s">
        <v>411</v>
      </c>
      <c r="I297" s="5">
        <v>8</v>
      </c>
    </row>
    <row r="298" spans="3:9" ht="15.5" x14ac:dyDescent="0.35">
      <c r="C298" t="s">
        <v>442</v>
      </c>
      <c r="I298" s="5">
        <v>8</v>
      </c>
    </row>
    <row r="299" spans="3:9" ht="15.5" x14ac:dyDescent="0.35">
      <c r="C299" t="s">
        <v>443</v>
      </c>
      <c r="I299" s="6">
        <v>0.6493000000000001</v>
      </c>
    </row>
    <row r="300" spans="3:9" ht="15.5" x14ac:dyDescent="0.35">
      <c r="C300" t="s">
        <v>444</v>
      </c>
      <c r="I300" s="6">
        <v>4.2599999999999999E-2</v>
      </c>
    </row>
    <row r="301" spans="3:9" ht="15.5" x14ac:dyDescent="0.35">
      <c r="C301" t="s">
        <v>412</v>
      </c>
      <c r="I301" t="s">
        <v>2823</v>
      </c>
    </row>
    <row r="302" spans="3:9" ht="15.5" x14ac:dyDescent="0.35">
      <c r="C302" t="s">
        <v>302</v>
      </c>
      <c r="I302" s="5">
        <v>5</v>
      </c>
    </row>
    <row r="303" spans="3:9" ht="15.5" x14ac:dyDescent="0.35">
      <c r="C303" t="s">
        <v>303</v>
      </c>
      <c r="I303" s="6">
        <v>0.33</v>
      </c>
    </row>
    <row r="304" spans="3:9" ht="15.5" x14ac:dyDescent="0.35">
      <c r="C304" t="s">
        <v>304</v>
      </c>
      <c r="I304" s="6">
        <v>0.55000000000000004</v>
      </c>
    </row>
    <row r="305" spans="3:9" ht="15.5" x14ac:dyDescent="0.35">
      <c r="C305" t="s">
        <v>414</v>
      </c>
      <c r="I305" s="6">
        <v>0.54</v>
      </c>
    </row>
    <row r="306" spans="3:9" ht="15.5" x14ac:dyDescent="0.35">
      <c r="C306" t="s">
        <v>305</v>
      </c>
      <c r="I306" s="6">
        <v>0.57999999999999996</v>
      </c>
    </row>
    <row r="307" spans="3:9" ht="15.5" x14ac:dyDescent="0.35">
      <c r="C307" t="s">
        <v>306</v>
      </c>
      <c r="I307" s="6">
        <v>0.78</v>
      </c>
    </row>
    <row r="308" spans="3:9" ht="15.5" x14ac:dyDescent="0.35">
      <c r="C308" t="s">
        <v>307</v>
      </c>
      <c r="I308" s="6">
        <v>0.38</v>
      </c>
    </row>
    <row r="309" spans="3:9" ht="15.5" x14ac:dyDescent="0.35">
      <c r="C309" t="s">
        <v>308</v>
      </c>
      <c r="I309" s="6">
        <v>0.42</v>
      </c>
    </row>
    <row r="310" spans="3:9" ht="15.5" x14ac:dyDescent="0.35">
      <c r="C310" t="s">
        <v>309</v>
      </c>
      <c r="I310" s="5">
        <v>2721000000000</v>
      </c>
    </row>
    <row r="311" spans="3:9" ht="15.5" x14ac:dyDescent="0.35">
      <c r="C311" t="s">
        <v>310</v>
      </c>
      <c r="I311" s="5">
        <v>706000000000</v>
      </c>
    </row>
    <row r="312" spans="3:9" ht="15.5" x14ac:dyDescent="0.35">
      <c r="C312" t="s">
        <v>311</v>
      </c>
      <c r="I312" s="5">
        <v>196000000000</v>
      </c>
    </row>
    <row r="313" spans="3:9" ht="15.5" x14ac:dyDescent="0.35">
      <c r="C313" t="s">
        <v>312</v>
      </c>
      <c r="I313" s="5">
        <v>103000000000</v>
      </c>
    </row>
    <row r="314" spans="3:9" ht="15.5" x14ac:dyDescent="0.35">
      <c r="C314" t="s">
        <v>313</v>
      </c>
      <c r="D314" s="5">
        <v>95000000000</v>
      </c>
    </row>
    <row r="315" spans="3:9" ht="15.5" x14ac:dyDescent="0.35">
      <c r="C315" t="s">
        <v>314</v>
      </c>
      <c r="D315" s="5">
        <v>1815000000000</v>
      </c>
    </row>
    <row r="316" spans="3:9" ht="15.5" x14ac:dyDescent="0.35">
      <c r="C316" t="s">
        <v>315</v>
      </c>
      <c r="D316" s="5">
        <v>810000000000</v>
      </c>
    </row>
    <row r="317" spans="3:9" ht="15.5" x14ac:dyDescent="0.35">
      <c r="C317" t="s">
        <v>237</v>
      </c>
      <c r="D317" s="5">
        <v>297000000000</v>
      </c>
    </row>
    <row r="318" spans="3:9" ht="15.5" x14ac:dyDescent="0.35">
      <c r="C318" t="s">
        <v>236</v>
      </c>
      <c r="I318" s="5">
        <v>788000000000</v>
      </c>
    </row>
    <row r="319" spans="3:9" ht="15.5" x14ac:dyDescent="0.35">
      <c r="C319" t="s">
        <v>235</v>
      </c>
      <c r="D319" s="5">
        <v>128000000000</v>
      </c>
    </row>
    <row r="320" spans="3:9" ht="15.5" x14ac:dyDescent="0.35">
      <c r="C320" t="s">
        <v>234</v>
      </c>
      <c r="D320" s="5">
        <v>259000000000</v>
      </c>
    </row>
    <row r="321" spans="3:9" ht="15.5" x14ac:dyDescent="0.35">
      <c r="C321" t="s">
        <v>23</v>
      </c>
      <c r="D321" s="5">
        <v>387000000000</v>
      </c>
    </row>
    <row r="322" spans="3:9" ht="15.5" x14ac:dyDescent="0.35">
      <c r="C322" t="s">
        <v>20</v>
      </c>
      <c r="D322" s="5">
        <v>292000000000</v>
      </c>
    </row>
    <row r="323" spans="3:9" ht="15.5" x14ac:dyDescent="0.35">
      <c r="C323" t="s">
        <v>316</v>
      </c>
      <c r="I323" s="5">
        <v>1006000000000</v>
      </c>
    </row>
    <row r="324" spans="3:9" ht="15.5" x14ac:dyDescent="0.35">
      <c r="C324" t="s">
        <v>317</v>
      </c>
      <c r="I324" s="5">
        <v>167000000000</v>
      </c>
    </row>
    <row r="325" spans="3:9" ht="15.5" x14ac:dyDescent="0.35">
      <c r="C325" t="s">
        <v>318</v>
      </c>
      <c r="I325" s="5">
        <v>-251000000000</v>
      </c>
    </row>
    <row r="326" spans="3:9" ht="15.5" x14ac:dyDescent="0.35">
      <c r="C326" t="s">
        <v>319</v>
      </c>
      <c r="I326" s="5">
        <v>37000000000</v>
      </c>
    </row>
    <row r="327" spans="3:9" ht="15.5" x14ac:dyDescent="0.35">
      <c r="C327" t="s">
        <v>320</v>
      </c>
      <c r="I327" s="5">
        <v>-204000000000</v>
      </c>
    </row>
    <row r="328" spans="3:9" ht="15.5" x14ac:dyDescent="0.35">
      <c r="C328" t="s">
        <v>321</v>
      </c>
      <c r="I328" s="5">
        <v>-37000000000</v>
      </c>
    </row>
  </sheetData>
  <pageMargins left="0.7" right="0.7" top="0.75" bottom="0.75" header="0.3" footer="0.3"/>
  <ignoredErrors>
    <ignoredError sqref="A1:Z329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2824</v>
      </c>
      <c r="D1" t="s">
        <v>1</v>
      </c>
      <c r="H1" t="s">
        <v>2</v>
      </c>
      <c r="I1" s="1">
        <v>44560</v>
      </c>
      <c r="J1" s="1">
        <v>44195</v>
      </c>
      <c r="K1" s="1">
        <v>43829</v>
      </c>
      <c r="L1" s="1">
        <v>43464</v>
      </c>
      <c r="M1" s="1">
        <v>43099</v>
      </c>
      <c r="N1" s="1">
        <v>42734</v>
      </c>
      <c r="O1" s="1">
        <v>42368</v>
      </c>
    </row>
    <row r="2" spans="1:15" ht="15.5" x14ac:dyDescent="0.35">
      <c r="C2" t="s">
        <v>2825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t="str">
        <f t="shared" ca="1" si="0"/>
        <v>Libur</v>
      </c>
      <c r="K2" s="2" vm="105">
        <f t="shared" ca="1" si="0"/>
        <v>59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46142</v>
      </c>
      <c r="H3" s="1">
        <f>IFERROR(INDEX(D3:G3,COUNT(D3:G3)),"")</f>
        <v>46142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322631653</v>
      </c>
      <c r="H4" s="2">
        <f>IFERROR(SUM(D4:G4)*(4/MAX(1,COUNT(D4:G4))),"")</f>
        <v>1290526612</v>
      </c>
      <c r="I4" s="2">
        <f t="shared" ref="I4:O4" si="1">IFERROR(INDEX(I51:I500,MATCH($C$4,$C$51:$C$500,0)),"")</f>
        <v>322631653</v>
      </c>
      <c r="J4" s="2">
        <f t="shared" si="1"/>
        <v>357933832</v>
      </c>
      <c r="K4" s="2">
        <f t="shared" si="1"/>
        <v>4901276550</v>
      </c>
      <c r="L4" s="2">
        <f t="shared" si="1"/>
        <v>4255450727</v>
      </c>
      <c r="M4" s="2">
        <f t="shared" si="1"/>
        <v>2010677444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-437393425</v>
      </c>
      <c r="H5" s="2">
        <f>IFERROR(SUM(D5:G5)*(4/MAX(1,COUNT(D5:G5))),"")</f>
        <v>-1749573700</v>
      </c>
      <c r="I5" s="2">
        <f t="shared" ref="I5:O5" si="2">IFERROR(INDEX(I51:I500,MATCH($C$5,$C$51:$C$500,0)),"")</f>
        <v>-437393425</v>
      </c>
      <c r="J5" s="2">
        <f t="shared" si="2"/>
        <v>-3844178080</v>
      </c>
      <c r="K5" s="2">
        <f t="shared" si="2"/>
        <v>-2578078070</v>
      </c>
      <c r="L5" s="2">
        <f t="shared" si="2"/>
        <v>-2053627946</v>
      </c>
      <c r="M5" s="2">
        <f t="shared" si="2"/>
        <v>-1691989270</v>
      </c>
      <c r="N5" s="2">
        <f t="shared" si="2"/>
        <v>39647885016</v>
      </c>
      <c r="O5" s="2">
        <f t="shared" si="2"/>
        <v>-111185017748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23399511567</v>
      </c>
      <c r="H6" s="2">
        <f>IFERROR(INDEX(D6:G6,COUNT(D6:G6)),"")</f>
        <v>23399511567</v>
      </c>
      <c r="I6" s="2">
        <f t="shared" ref="I6:O6" si="3">IFERROR(INDEX(I51:I500,MATCH($C$6,$C$51:$C$500,0)),"")</f>
        <v>23399511567</v>
      </c>
      <c r="J6" s="2">
        <f t="shared" si="3"/>
        <v>23839998708</v>
      </c>
      <c r="K6" s="2">
        <f t="shared" si="3"/>
        <v>27687625675</v>
      </c>
      <c r="L6" s="2">
        <f t="shared" si="3"/>
        <v>30236560097</v>
      </c>
      <c r="M6" s="2">
        <f t="shared" si="3"/>
        <v>32310600043</v>
      </c>
      <c r="N6" s="2">
        <f t="shared" si="3"/>
        <v>34026660451</v>
      </c>
      <c r="O6" s="2">
        <f t="shared" si="3"/>
        <v>-29438399899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0.57999999999999996</v>
      </c>
      <c r="H7" s="3">
        <f>IFERROR(INDEX(D7:G7,COUNT(D7:G7)),"")</f>
        <v>0.57999999999999996</v>
      </c>
      <c r="I7" s="3">
        <f t="shared" ref="I7:O7" si="4">IFERROR(INDEX(I51:I500,MATCH($C$7,$C$51:$C$500,0))/1000000000,"")</f>
        <v>0.57999999999999996</v>
      </c>
      <c r="J7" s="3">
        <f t="shared" si="4"/>
        <v>0.57999999999999996</v>
      </c>
      <c r="K7" s="3">
        <f t="shared" si="4"/>
        <v>0.57999999999999996</v>
      </c>
      <c r="L7" s="3">
        <f t="shared" si="4"/>
        <v>0.57999999999999996</v>
      </c>
      <c r="M7" s="3">
        <f t="shared" si="4"/>
        <v>0.57999999999999996</v>
      </c>
      <c r="N7" s="3">
        <f t="shared" si="4"/>
        <v>0.57999999999999996</v>
      </c>
      <c r="O7" s="3">
        <f t="shared" si="4"/>
        <v>0.57999999999999996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0</v>
      </c>
      <c r="J8" s="2">
        <f t="shared" si="5"/>
        <v>0</v>
      </c>
      <c r="K8" s="2">
        <f t="shared" si="5"/>
        <v>1000000000</v>
      </c>
      <c r="L8" s="2">
        <f t="shared" si="5"/>
        <v>-1000000000</v>
      </c>
      <c r="M8" s="2">
        <f t="shared" si="5"/>
        <v>-3000000000</v>
      </c>
      <c r="N8" s="2">
        <f t="shared" si="5"/>
        <v>5000000000</v>
      </c>
      <c r="O8" s="2">
        <f t="shared" si="5"/>
        <v>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-0.08</v>
      </c>
      <c r="H9" s="3">
        <f>IFERROR(INDEX(D9:G9,COUNT(D9:G9)),"")</f>
        <v>-0.08</v>
      </c>
      <c r="I9" s="3">
        <f t="shared" ref="I9:O9" si="6">IFERROR(INDEX(I51:I500,MATCH($C$9,$C$51:$C$500,0)),"")</f>
        <v>-0.08</v>
      </c>
      <c r="J9" s="3">
        <f t="shared" si="6"/>
        <v>-0.02</v>
      </c>
      <c r="K9" s="3">
        <f t="shared" si="6"/>
        <v>1.33</v>
      </c>
      <c r="L9" s="3">
        <f t="shared" si="6"/>
        <v>-1.85</v>
      </c>
      <c r="M9" s="3">
        <f t="shared" si="6"/>
        <v>-5.86</v>
      </c>
      <c r="N9" s="3">
        <f t="shared" si="6"/>
        <v>8.26</v>
      </c>
      <c r="O9" s="3">
        <f t="shared" si="6"/>
        <v>-0.61</v>
      </c>
    </row>
    <row r="10" spans="1:15" ht="15.5" x14ac:dyDescent="0.35">
      <c r="C10" t="s">
        <v>17</v>
      </c>
      <c r="D10" s="3" t="str">
        <f ca="1">IFERROR(IF(D9=0,"",D2/D9),"")</f>
        <v/>
      </c>
      <c r="I10" s="3" t="str">
        <f t="shared" ref="I10:O10" ca="1" si="7">IFERROR(IF(I9=0,"",I2/I9),"")</f>
        <v/>
      </c>
      <c r="J10" s="3" t="str">
        <f t="shared" ca="1" si="7"/>
        <v/>
      </c>
      <c r="K10" s="3">
        <f t="shared" ca="1" si="7"/>
        <v>44.360902255639097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91357980</v>
      </c>
      <c r="H11" s="2">
        <f>IFERROR(INDEX(D11:G11,COUNT(D11:G11)),"")</f>
        <v>91357980</v>
      </c>
      <c r="I11" s="2">
        <f t="shared" ref="I11:O11" si="8">IFERROR(INDEX(I51:I500,MATCH($C$11,$C$51:$C$500,0)),"")</f>
        <v>91357980</v>
      </c>
      <c r="J11" s="2">
        <f t="shared" si="8"/>
        <v>139895600</v>
      </c>
      <c r="K11" s="2">
        <f t="shared" si="8"/>
        <v>152844879</v>
      </c>
      <c r="L11" s="2">
        <f t="shared" si="8"/>
        <v>1029733120</v>
      </c>
      <c r="M11" s="2">
        <f t="shared" si="8"/>
        <v>1834720827</v>
      </c>
      <c r="N11" s="2">
        <f t="shared" si="8"/>
        <v>5265163548</v>
      </c>
      <c r="O11" s="2">
        <f t="shared" si="8"/>
        <v>435457871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-1000000000</v>
      </c>
      <c r="M12" s="2">
        <f t="shared" si="9"/>
        <v>-2000000000</v>
      </c>
      <c r="N12" s="2">
        <f t="shared" si="9"/>
        <v>-5000000000</v>
      </c>
      <c r="O12" s="2">
        <f t="shared" si="9"/>
        <v>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-3360432983</v>
      </c>
      <c r="K15" s="2">
        <f t="shared" si="12"/>
        <v>-1544739861</v>
      </c>
      <c r="L15" s="2">
        <f t="shared" si="12"/>
        <v>637359180</v>
      </c>
      <c r="M15" s="2">
        <f t="shared" si="12"/>
        <v>540812542</v>
      </c>
      <c r="N15" s="2">
        <f t="shared" si="12"/>
        <v>399967703</v>
      </c>
      <c r="O15" s="2">
        <f t="shared" si="12"/>
        <v>17062467093</v>
      </c>
    </row>
    <row r="16" spans="1:15" ht="15.5" x14ac:dyDescent="0.35">
      <c r="C16" t="s">
        <v>28</v>
      </c>
      <c r="D16" s="2">
        <f>IFERROR(INDEX(D51:D500,MATCH($C$16,$C$51:$C$500,0)),"")</f>
        <v>-440487141</v>
      </c>
      <c r="H16" s="2">
        <f>IFERROR(SUM(D16:G16)*(4/MAX(1,COUNT(D16:G16))),"")</f>
        <v>-1761948564</v>
      </c>
      <c r="I16" s="2">
        <f t="shared" ref="I16:O16" si="13">IFERROR(INDEX(I51:I500,MATCH($C$16,$C$51:$C$500,0)),"")</f>
        <v>-440487141</v>
      </c>
      <c r="J16" s="2">
        <f t="shared" si="13"/>
        <v>-487193984</v>
      </c>
      <c r="K16" s="2">
        <f t="shared" si="13"/>
        <v>-1004194561</v>
      </c>
      <c r="L16" s="2">
        <f t="shared" si="13"/>
        <v>-2711399126</v>
      </c>
      <c r="M16" s="2">
        <f t="shared" si="13"/>
        <v>-2256872949</v>
      </c>
      <c r="N16" s="2">
        <f t="shared" si="13"/>
        <v>39116968549</v>
      </c>
      <c r="O16" s="2">
        <f t="shared" si="13"/>
        <v>-104536158071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</row>
    <row r="19" spans="1:15" ht="15.5" x14ac:dyDescent="0.35">
      <c r="A19" t="s">
        <v>49</v>
      </c>
      <c r="C19" t="s">
        <v>50</v>
      </c>
    </row>
    <row r="20" spans="1:15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34220000000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580000000</v>
      </c>
      <c r="H21" s="2">
        <f>IFERROR(INDEX(D21:G21,COUNT(D21:G21)),"")</f>
        <v>580000000</v>
      </c>
      <c r="I21" s="2">
        <f t="shared" ref="I21:O21" si="15">IFERROR(INDEX(I51:I500,MATCH($C$7,$C$51:$C$500,0)),"")</f>
        <v>580000000</v>
      </c>
      <c r="J21" s="2">
        <f t="shared" si="15"/>
        <v>580000000</v>
      </c>
      <c r="K21" s="2">
        <f t="shared" si="15"/>
        <v>580000000</v>
      </c>
      <c r="L21" s="2">
        <f t="shared" si="15"/>
        <v>580000000</v>
      </c>
      <c r="M21" s="2">
        <f t="shared" si="15"/>
        <v>580000000</v>
      </c>
      <c r="N21" s="2">
        <f t="shared" si="15"/>
        <v>580000000</v>
      </c>
      <c r="O21" s="2">
        <f t="shared" si="15"/>
        <v>580000000</v>
      </c>
    </row>
    <row r="23" spans="1:15" ht="15.5" x14ac:dyDescent="0.35">
      <c r="B23" t="s">
        <v>53</v>
      </c>
      <c r="C23" t="s">
        <v>54</v>
      </c>
      <c r="D23" s="3">
        <f>IFERROR(D5/D6*100,"")</f>
        <v>-1.8692416880053588</v>
      </c>
      <c r="H23" s="3">
        <f t="shared" ref="H23:O23" si="16">IFERROR(H5/H6*100,"")</f>
        <v>-7.4769667520214353</v>
      </c>
      <c r="I23" s="3">
        <f t="shared" si="16"/>
        <v>-1.8692416880053588</v>
      </c>
      <c r="J23" s="3">
        <f t="shared" si="16"/>
        <v>-16.124908927574761</v>
      </c>
      <c r="K23" s="3">
        <f t="shared" si="16"/>
        <v>-9.3113006520014654</v>
      </c>
      <c r="L23" s="3">
        <f t="shared" si="16"/>
        <v>-6.791870303407153</v>
      </c>
      <c r="M23" s="3">
        <f t="shared" si="16"/>
        <v>-5.2366383408177057</v>
      </c>
      <c r="N23" s="3">
        <f t="shared" si="16"/>
        <v>116.52005953712334</v>
      </c>
      <c r="O23" s="3">
        <f t="shared" si="16"/>
        <v>377.68702826737831</v>
      </c>
    </row>
    <row r="24" spans="1:15" ht="15.5" x14ac:dyDescent="0.35">
      <c r="C24" t="s">
        <v>55</v>
      </c>
      <c r="D24" s="4">
        <f>IFERROR(_xlfn.RRI(5,I23,D23),"")</f>
        <v>0</v>
      </c>
      <c r="H24" s="4">
        <f t="shared" ref="H24:O24" si="17">IFERROR(_xlfn.RRI(5,M23,H23),"")</f>
        <v>7.3827628333527962E-2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56</v>
      </c>
      <c r="C25" t="s">
        <v>57</v>
      </c>
      <c r="D25" s="3">
        <f>IFERROR(INDEX(D51:D500,MATCH($A$25,$C$51:$C$500,0)),"")</f>
        <v>0.23</v>
      </c>
      <c r="H25" s="3">
        <f>IFERROR(INDEX(D25:G25,COUNT(D25:G25)),"")</f>
        <v>0.23</v>
      </c>
      <c r="I25" s="3">
        <f t="shared" ref="I25:O25" si="18">IFERROR(INDEX(I51:I500,MATCH($C$25,$C$51:$C$500,0)),"")</f>
        <v>-0.75</v>
      </c>
      <c r="J25" s="3">
        <f t="shared" si="18"/>
        <v>-6.57</v>
      </c>
      <c r="K25" s="3">
        <f t="shared" si="18"/>
        <v>-4.41</v>
      </c>
      <c r="L25" s="3">
        <f t="shared" si="18"/>
        <v>-3.51</v>
      </c>
      <c r="M25" s="3">
        <f t="shared" si="18"/>
        <v>-2.89</v>
      </c>
      <c r="N25" s="3">
        <f t="shared" si="18"/>
        <v>67.77</v>
      </c>
      <c r="O25" s="3">
        <f t="shared" si="18"/>
        <v>-190.06</v>
      </c>
    </row>
    <row r="26" spans="1:15" ht="15.5" x14ac:dyDescent="0.35">
      <c r="C26" t="s">
        <v>58</v>
      </c>
      <c r="D26" s="4" t="str">
        <f>IFERROR(_xlfn.RRI(5,I25,D25),"")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-0.48980649102050622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59</v>
      </c>
      <c r="D27" s="3">
        <f>IFERROR(D4/D21,"")</f>
        <v>0.55626147068965515</v>
      </c>
      <c r="H27" s="3">
        <f t="shared" ref="H27:O27" si="20">IFERROR(H4/H21,"")</f>
        <v>2.2250458827586206</v>
      </c>
      <c r="I27" s="3">
        <f t="shared" si="20"/>
        <v>0.55626147068965515</v>
      </c>
      <c r="J27" s="3">
        <f t="shared" si="20"/>
        <v>0.61712729655172416</v>
      </c>
      <c r="K27" s="3">
        <f t="shared" si="20"/>
        <v>8.4504768103448278</v>
      </c>
      <c r="L27" s="3">
        <f t="shared" si="20"/>
        <v>7.3369840120689656</v>
      </c>
      <c r="M27" s="3">
        <f t="shared" si="20"/>
        <v>3.4666852482758621</v>
      </c>
      <c r="N27" s="3">
        <f t="shared" si="20"/>
        <v>0</v>
      </c>
      <c r="O27" s="3">
        <f t="shared" si="20"/>
        <v>0</v>
      </c>
    </row>
    <row r="28" spans="1:15" ht="15.5" x14ac:dyDescent="0.35">
      <c r="C28" t="s">
        <v>60</v>
      </c>
      <c r="D28" s="4">
        <f>IFERROR(_xlfn.RRI(5,I27,D27),"")</f>
        <v>0</v>
      </c>
      <c r="H28" s="4">
        <f t="shared" ref="H28:O28" si="21">IFERROR(_xlfn.RRI(5,M27,H27),"")</f>
        <v>-8.486553492256077E-2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>
        <f t="shared" si="21"/>
        <v>0</v>
      </c>
      <c r="O28" s="4">
        <f t="shared" si="21"/>
        <v>0</v>
      </c>
    </row>
    <row r="29" spans="1:15" ht="15.5" x14ac:dyDescent="0.35">
      <c r="C29" t="s">
        <v>61</v>
      </c>
      <c r="H29" s="4">
        <f t="shared" ref="H29:O29" si="22">IFERROR(((H25-I25)/I25)*100%,"")</f>
        <v>-1.3066666666666666</v>
      </c>
      <c r="I29" s="4">
        <f t="shared" si="22"/>
        <v>-0.88584474885844744</v>
      </c>
      <c r="J29" s="4">
        <f t="shared" si="22"/>
        <v>0.48979591836734698</v>
      </c>
      <c r="K29" s="4">
        <f t="shared" si="22"/>
        <v>0.25641025641025655</v>
      </c>
      <c r="L29" s="4">
        <f t="shared" si="22"/>
        <v>0.21453287197231821</v>
      </c>
      <c r="M29" s="4">
        <f t="shared" si="22"/>
        <v>-1.0426442378633614</v>
      </c>
      <c r="N29" s="4">
        <f t="shared" si="22"/>
        <v>-1.3565716089655897</v>
      </c>
      <c r="O29" s="4" t="str">
        <f t="shared" si="22"/>
        <v/>
      </c>
    </row>
    <row r="30" spans="1:15" ht="15.5" x14ac:dyDescent="0.35">
      <c r="C30" t="s">
        <v>62</v>
      </c>
      <c r="H30" s="4">
        <f t="shared" ref="H30:O30" si="23">IFERROR(((H27-I27)/I27)*100%,"")</f>
        <v>3</v>
      </c>
      <c r="I30" s="4">
        <f t="shared" si="23"/>
        <v>-9.8627667585220125E-2</v>
      </c>
      <c r="J30" s="4">
        <f t="shared" si="23"/>
        <v>-0.92697130464919386</v>
      </c>
      <c r="K30" s="4">
        <f t="shared" si="23"/>
        <v>0.15176437572226179</v>
      </c>
      <c r="L30" s="4">
        <f t="shared" si="23"/>
        <v>1.1164263515754642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82.36</v>
      </c>
      <c r="H32" s="3">
        <f>IFERROR(INDEX(D32:G32,COUNT(D32:G32)),"")</f>
        <v>82.36</v>
      </c>
      <c r="I32" s="3">
        <f t="shared" ref="I32:O32" si="24">IFERROR(INDEX(I51:I500,MATCH($C$32,$C$51:$C$500,0)),"")</f>
        <v>82.36</v>
      </c>
      <c r="J32" s="3">
        <f t="shared" si="24"/>
        <v>83.11</v>
      </c>
      <c r="K32" s="3">
        <f t="shared" si="24"/>
        <v>89.68</v>
      </c>
      <c r="L32" s="3">
        <f t="shared" si="24"/>
        <v>94.08</v>
      </c>
      <c r="M32" s="3">
        <f t="shared" si="24"/>
        <v>97.59</v>
      </c>
      <c r="N32" s="3">
        <f t="shared" si="24"/>
        <v>100.49</v>
      </c>
      <c r="O32" s="3">
        <f t="shared" si="24"/>
        <v>29.91</v>
      </c>
    </row>
    <row r="33" spans="1:1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0.62</v>
      </c>
      <c r="H33" s="3">
        <f>IFERROR(INDEX(D33:G33,COUNT(D33:G33)),"")</f>
        <v>0.62</v>
      </c>
      <c r="I33" s="3">
        <f t="shared" ref="I33:O33" si="25">IFERROR(INDEX(I51:I500,MATCH($C$33,$C$51:$C$500,0)),"")</f>
        <v>0.62</v>
      </c>
      <c r="J33" s="3">
        <f t="shared" si="25"/>
        <v>0.61</v>
      </c>
      <c r="K33" s="3">
        <f t="shared" si="25"/>
        <v>0.66</v>
      </c>
      <c r="L33" s="3">
        <f t="shared" si="25"/>
        <v>1.66</v>
      </c>
      <c r="M33" s="3">
        <f t="shared" si="25"/>
        <v>4.3</v>
      </c>
      <c r="N33" s="3">
        <f t="shared" si="25"/>
        <v>4.18</v>
      </c>
      <c r="O33" s="3">
        <f t="shared" si="25"/>
        <v>14.04</v>
      </c>
    </row>
    <row r="34" spans="1:1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-68</v>
      </c>
      <c r="H34" s="3">
        <f>IFERROR(INDEX(D34:G34,COUNT(D34:G34)),"")</f>
        <v>-68</v>
      </c>
      <c r="I34" s="3">
        <f t="shared" ref="I34:O34" si="26">IFERROR(INDEX(I51:I500,MATCH($C$34,$C$51:$C$500,0)),"")</f>
        <v>-68</v>
      </c>
      <c r="J34" s="3">
        <f t="shared" si="26"/>
        <v>-7.76</v>
      </c>
      <c r="K34" s="3">
        <f t="shared" si="26"/>
        <v>-13.38</v>
      </c>
      <c r="L34" s="3">
        <f t="shared" si="26"/>
        <v>-44.44</v>
      </c>
      <c r="M34" s="3">
        <f t="shared" si="26"/>
        <v>-145.33000000000001</v>
      </c>
      <c r="N34" s="3">
        <f t="shared" si="26"/>
        <v>6.2</v>
      </c>
      <c r="O34" s="3">
        <f t="shared" si="26"/>
        <v>-2.21</v>
      </c>
    </row>
    <row r="35" spans="1:1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92.47</v>
      </c>
      <c r="H35" s="3">
        <f>IFERROR(INDEX(D35:G35,COUNT(D35:G35)),"")</f>
        <v>92.47</v>
      </c>
      <c r="I35" s="3">
        <f t="shared" ref="I35:O35" si="27">IFERROR(INDEX(I51:I500,MATCH($C$35,$C$51:$C$500,0)),"")</f>
        <v>92.47</v>
      </c>
      <c r="J35" s="3">
        <f t="shared" si="27"/>
        <v>83.35</v>
      </c>
      <c r="K35" s="3">
        <f t="shared" si="27"/>
        <v>7.04</v>
      </c>
      <c r="L35" s="3">
        <f t="shared" si="27"/>
        <v>21.45</v>
      </c>
      <c r="M35" s="3">
        <f t="shared" si="27"/>
        <v>122.2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2826</v>
      </c>
      <c r="E50" t="s">
        <v>2827</v>
      </c>
      <c r="F50" t="s">
        <v>2828</v>
      </c>
      <c r="G50" t="s">
        <v>1706</v>
      </c>
      <c r="H50" t="s">
        <v>2829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</row>
    <row r="51" spans="2:15" ht="15.5" x14ac:dyDescent="0.35">
      <c r="B51" t="s">
        <v>84</v>
      </c>
      <c r="C51" t="s">
        <v>5</v>
      </c>
      <c r="D51" s="5">
        <v>322631653</v>
      </c>
      <c r="F51" s="5">
        <v>26321700</v>
      </c>
      <c r="G51" s="5">
        <v>331612132</v>
      </c>
      <c r="I51" s="5">
        <v>322631653</v>
      </c>
      <c r="J51" s="5">
        <v>357933832</v>
      </c>
      <c r="K51" s="5">
        <v>4901276550</v>
      </c>
      <c r="L51" s="5">
        <v>4255450727</v>
      </c>
      <c r="M51" s="5">
        <v>2010677444</v>
      </c>
    </row>
    <row r="52" spans="2:15" ht="15.5" x14ac:dyDescent="0.35">
      <c r="C52" t="s">
        <v>85</v>
      </c>
      <c r="D52" s="5">
        <v>-36895000</v>
      </c>
      <c r="F52" s="5">
        <v>-4284942</v>
      </c>
      <c r="G52" s="5">
        <v>-25709646</v>
      </c>
      <c r="I52" s="5">
        <v>-36895000</v>
      </c>
      <c r="J52" s="5">
        <v>-29994588</v>
      </c>
      <c r="K52" s="5">
        <v>-1264119256</v>
      </c>
      <c r="L52" s="5">
        <v>-4234173474</v>
      </c>
      <c r="M52" s="5">
        <v>-2003297795</v>
      </c>
    </row>
    <row r="53" spans="2:15" ht="15.5" x14ac:dyDescent="0.35">
      <c r="C53" t="s">
        <v>86</v>
      </c>
      <c r="D53" s="5">
        <v>285736653</v>
      </c>
      <c r="F53" s="5">
        <v>22036758</v>
      </c>
      <c r="G53" s="5">
        <v>305902486</v>
      </c>
      <c r="I53" s="5">
        <v>285736653</v>
      </c>
      <c r="J53" s="5">
        <v>327939244</v>
      </c>
      <c r="K53" s="5">
        <v>3637157294</v>
      </c>
      <c r="L53" s="5">
        <v>21277253</v>
      </c>
      <c r="M53" s="5">
        <v>7379649</v>
      </c>
    </row>
    <row r="54" spans="2:15" ht="15.5" x14ac:dyDescent="0.35">
      <c r="C54" t="s">
        <v>87</v>
      </c>
      <c r="D54" s="5">
        <v>-726223794</v>
      </c>
      <c r="E54" s="5">
        <v>-113912624</v>
      </c>
      <c r="F54" s="5">
        <v>-125350599</v>
      </c>
      <c r="G54" s="5">
        <v>-575870005</v>
      </c>
      <c r="I54" s="5">
        <v>-726223794</v>
      </c>
      <c r="J54" s="5">
        <v>-815133228</v>
      </c>
      <c r="K54" s="5">
        <v>-4691236989</v>
      </c>
      <c r="L54" s="5">
        <v>-3169347547</v>
      </c>
      <c r="M54" s="5">
        <v>-2381909912</v>
      </c>
      <c r="N54" s="5">
        <v>39112553788</v>
      </c>
      <c r="O54" s="5">
        <v>-104540586765</v>
      </c>
    </row>
    <row r="55" spans="2:15" ht="15.5" x14ac:dyDescent="0.35">
      <c r="C55" t="s">
        <v>88</v>
      </c>
      <c r="D55" s="5">
        <v>-726223794</v>
      </c>
      <c r="E55" s="5">
        <v>-113912624</v>
      </c>
      <c r="F55" s="5">
        <v>-125350599</v>
      </c>
      <c r="G55" s="5">
        <v>-575870005</v>
      </c>
      <c r="I55" s="5">
        <v>-726223794</v>
      </c>
      <c r="J55" s="5">
        <v>-815133228</v>
      </c>
      <c r="K55" s="5">
        <v>-4691236989</v>
      </c>
      <c r="L55" s="5">
        <v>-3169347547</v>
      </c>
      <c r="M55" s="5">
        <v>-2392612849</v>
      </c>
      <c r="N55" s="5">
        <v>-2151231092</v>
      </c>
      <c r="O55" s="5">
        <v>-2432841445</v>
      </c>
    </row>
    <row r="56" spans="2:15" ht="15.5" x14ac:dyDescent="0.35">
      <c r="C56" t="s">
        <v>89</v>
      </c>
      <c r="N56" s="5">
        <v>-20429800</v>
      </c>
      <c r="O56" s="5">
        <v>-35365800</v>
      </c>
    </row>
    <row r="57" spans="2:15" ht="15.5" x14ac:dyDescent="0.35">
      <c r="C57" t="s">
        <v>98</v>
      </c>
      <c r="K57" s="5">
        <v>47848565</v>
      </c>
      <c r="L57" s="5">
        <v>393849879</v>
      </c>
    </row>
    <row r="58" spans="2:15" ht="15.5" x14ac:dyDescent="0.35">
      <c r="C58" t="s">
        <v>91</v>
      </c>
      <c r="D58" s="5">
        <v>-440487141</v>
      </c>
      <c r="E58" s="5">
        <v>-113912624</v>
      </c>
      <c r="F58" s="5">
        <v>-103313841</v>
      </c>
      <c r="G58" s="5">
        <v>-269967519</v>
      </c>
      <c r="I58" s="5">
        <v>-440487141</v>
      </c>
      <c r="J58" s="5">
        <v>-487193984</v>
      </c>
      <c r="K58" s="5">
        <v>-1054079695</v>
      </c>
      <c r="L58" s="5">
        <v>-3148070294</v>
      </c>
      <c r="M58" s="5">
        <v>-2374530263</v>
      </c>
      <c r="N58" s="5">
        <v>39112553788</v>
      </c>
      <c r="O58" s="5">
        <v>-104540586765</v>
      </c>
    </row>
    <row r="59" spans="2:15" ht="15.5" x14ac:dyDescent="0.35">
      <c r="C59" t="s">
        <v>92</v>
      </c>
      <c r="K59" s="5">
        <v>49885134</v>
      </c>
      <c r="L59" s="5">
        <v>436671168</v>
      </c>
      <c r="M59" s="5">
        <v>117657314</v>
      </c>
      <c r="N59" s="5">
        <v>4414761</v>
      </c>
      <c r="O59" s="5">
        <v>4428694</v>
      </c>
    </row>
    <row r="60" spans="2:15" ht="15.5" x14ac:dyDescent="0.35">
      <c r="C60" t="s">
        <v>94</v>
      </c>
      <c r="K60" s="5">
        <v>2036569</v>
      </c>
      <c r="L60" s="5">
        <v>5599996</v>
      </c>
      <c r="M60" s="5">
        <v>121439649</v>
      </c>
      <c r="N60" s="5">
        <v>4414761</v>
      </c>
      <c r="O60" s="5">
        <v>4428694</v>
      </c>
    </row>
    <row r="61" spans="2:15" ht="15.5" x14ac:dyDescent="0.35">
      <c r="C61" t="s">
        <v>26</v>
      </c>
    </row>
    <row r="62" spans="2:15" ht="15.5" x14ac:dyDescent="0.35">
      <c r="C62" t="s">
        <v>95</v>
      </c>
      <c r="L62" s="5">
        <v>37221293</v>
      </c>
      <c r="M62" s="5">
        <v>-3782335</v>
      </c>
    </row>
    <row r="63" spans="2:15" ht="15.5" x14ac:dyDescent="0.35">
      <c r="C63" t="s">
        <v>99</v>
      </c>
      <c r="K63" s="5">
        <v>49885134</v>
      </c>
      <c r="L63" s="5">
        <v>436671168</v>
      </c>
      <c r="M63" s="5">
        <v>117657314</v>
      </c>
      <c r="N63" s="5">
        <v>4414761</v>
      </c>
      <c r="O63" s="5">
        <v>4428694</v>
      </c>
    </row>
    <row r="64" spans="2:15" ht="15.5" x14ac:dyDescent="0.35">
      <c r="C64" t="s">
        <v>28</v>
      </c>
      <c r="D64" s="5">
        <v>-440487141</v>
      </c>
      <c r="E64" s="5">
        <v>-113912624</v>
      </c>
      <c r="F64" s="5">
        <v>-103313841</v>
      </c>
      <c r="G64" s="5">
        <v>-269967519</v>
      </c>
      <c r="I64" s="5">
        <v>-440487141</v>
      </c>
      <c r="J64" s="5">
        <v>-487193984</v>
      </c>
      <c r="K64" s="5">
        <v>-1004194561</v>
      </c>
      <c r="L64" s="5">
        <v>-2711399126</v>
      </c>
      <c r="M64" s="5">
        <v>-2256872949</v>
      </c>
      <c r="N64" s="5">
        <v>39116968549</v>
      </c>
      <c r="O64" s="5">
        <v>-104536158071</v>
      </c>
    </row>
    <row r="65" spans="2:15" ht="15.5" x14ac:dyDescent="0.35">
      <c r="C65" t="s">
        <v>27</v>
      </c>
      <c r="E65" s="5">
        <v>-3360432983</v>
      </c>
      <c r="J65" s="5">
        <v>-3360432983</v>
      </c>
      <c r="K65" s="5">
        <v>-1544739861</v>
      </c>
      <c r="L65" s="5">
        <v>637359180</v>
      </c>
      <c r="M65" s="5">
        <v>540812542</v>
      </c>
      <c r="N65" s="5">
        <v>399967703</v>
      </c>
      <c r="O65" s="5">
        <v>17062467093</v>
      </c>
    </row>
    <row r="66" spans="2:15" ht="15.5" x14ac:dyDescent="0.35">
      <c r="C66" t="s">
        <v>100</v>
      </c>
      <c r="D66" s="5">
        <v>-440487141</v>
      </c>
      <c r="E66" s="5">
        <v>-3474345607</v>
      </c>
      <c r="F66" s="5">
        <v>-103313841</v>
      </c>
      <c r="G66" s="5">
        <v>-269967519</v>
      </c>
      <c r="I66" s="5">
        <v>-440487141</v>
      </c>
      <c r="J66" s="5">
        <v>-3847626967</v>
      </c>
      <c r="K66" s="5">
        <v>-2548934422</v>
      </c>
      <c r="L66" s="5">
        <v>-2074039946</v>
      </c>
      <c r="M66" s="5">
        <v>-1716060407</v>
      </c>
      <c r="N66" s="5">
        <v>39516936252</v>
      </c>
      <c r="O66" s="5">
        <v>-87473690978</v>
      </c>
    </row>
    <row r="67" spans="2:15" ht="15.5" x14ac:dyDescent="0.35">
      <c r="C67" t="s">
        <v>327</v>
      </c>
      <c r="O67" s="5">
        <v>-87302671923</v>
      </c>
    </row>
    <row r="68" spans="2:15" ht="15.5" x14ac:dyDescent="0.35">
      <c r="C68" t="s">
        <v>102</v>
      </c>
      <c r="D68" s="5">
        <v>-440487141</v>
      </c>
      <c r="E68" s="5">
        <v>-3474345607</v>
      </c>
      <c r="F68" s="5">
        <v>-103313841</v>
      </c>
      <c r="G68" s="5">
        <v>-269967519</v>
      </c>
      <c r="I68" s="5">
        <v>-440487141</v>
      </c>
      <c r="J68" s="5">
        <v>-3847626967</v>
      </c>
      <c r="K68" s="5">
        <v>-2548934422</v>
      </c>
      <c r="L68" s="5">
        <v>-2074039946</v>
      </c>
      <c r="M68" s="5">
        <v>-1716060407</v>
      </c>
      <c r="N68" s="5">
        <v>39516936252</v>
      </c>
      <c r="O68" s="5">
        <v>-174776362901</v>
      </c>
    </row>
    <row r="69" spans="2:15" ht="15.5" x14ac:dyDescent="0.35">
      <c r="C69" t="s">
        <v>103</v>
      </c>
    </row>
    <row r="70" spans="2:15" ht="15.5" x14ac:dyDescent="0.35">
      <c r="C70" t="s">
        <v>104</v>
      </c>
      <c r="D70" s="5">
        <v>-440487141</v>
      </c>
      <c r="E70" s="5">
        <v>-3474345607</v>
      </c>
      <c r="F70" s="5">
        <v>-103313841</v>
      </c>
      <c r="G70" s="5">
        <v>-269967519</v>
      </c>
      <c r="I70" s="5">
        <v>-440487141</v>
      </c>
      <c r="J70" s="5">
        <v>-3847626967</v>
      </c>
      <c r="K70" s="5">
        <v>-2548934422</v>
      </c>
      <c r="L70" s="5">
        <v>-2074039946</v>
      </c>
      <c r="M70" s="5">
        <v>-1716060407</v>
      </c>
      <c r="N70" s="5">
        <v>39516936252</v>
      </c>
      <c r="O70" s="5">
        <v>-174776362901</v>
      </c>
    </row>
    <row r="71" spans="2:15" ht="15.5" x14ac:dyDescent="0.35">
      <c r="C71" t="s">
        <v>105</v>
      </c>
      <c r="D71" s="5">
        <v>-440487141</v>
      </c>
      <c r="E71" s="5">
        <v>-3474345607</v>
      </c>
      <c r="F71" s="5">
        <v>-103313841</v>
      </c>
      <c r="G71" s="5">
        <v>-269967519</v>
      </c>
      <c r="I71" s="5">
        <v>-440487141</v>
      </c>
      <c r="J71" s="5">
        <v>-3847626967</v>
      </c>
      <c r="K71" s="5">
        <v>-2548934422</v>
      </c>
      <c r="L71" s="5">
        <v>-2074039946</v>
      </c>
      <c r="M71" s="5">
        <v>-1716060408</v>
      </c>
      <c r="N71" s="5">
        <v>39516936252</v>
      </c>
      <c r="O71" s="5">
        <v>-174776362900</v>
      </c>
    </row>
    <row r="72" spans="2:15" ht="15.5" x14ac:dyDescent="0.35">
      <c r="C72" t="s">
        <v>7</v>
      </c>
      <c r="D72" s="5">
        <v>-437393425</v>
      </c>
      <c r="E72" s="5">
        <v>-3473668764</v>
      </c>
      <c r="F72" s="5">
        <v>-102600959</v>
      </c>
      <c r="G72" s="5">
        <v>-267908357</v>
      </c>
      <c r="I72" s="5">
        <v>-437393425</v>
      </c>
      <c r="J72" s="5">
        <v>-3844178080</v>
      </c>
      <c r="K72" s="5">
        <v>-2578078070</v>
      </c>
      <c r="L72" s="5">
        <v>-2053627946</v>
      </c>
      <c r="M72" s="5">
        <v>-1691989270</v>
      </c>
      <c r="N72" s="5">
        <v>39647885016</v>
      </c>
      <c r="O72" s="5">
        <v>-111185017748</v>
      </c>
    </row>
    <row r="73" spans="2:15" ht="15.5" x14ac:dyDescent="0.35">
      <c r="C73" t="s">
        <v>106</v>
      </c>
      <c r="D73" s="5">
        <v>-3093716</v>
      </c>
      <c r="E73" s="5">
        <v>-676843</v>
      </c>
      <c r="F73" s="5">
        <v>-712882</v>
      </c>
      <c r="G73" s="5">
        <v>-2059162</v>
      </c>
      <c r="I73" s="5">
        <v>-3093716</v>
      </c>
      <c r="J73" s="5">
        <v>-3448887</v>
      </c>
      <c r="K73" s="5">
        <v>29143648</v>
      </c>
      <c r="L73" s="5">
        <v>-20412000</v>
      </c>
      <c r="M73" s="5">
        <v>-24071138</v>
      </c>
      <c r="N73" s="5">
        <v>-130948764</v>
      </c>
      <c r="O73" s="5">
        <v>-63591345152</v>
      </c>
    </row>
    <row r="74" spans="2:15" ht="15.5" x14ac:dyDescent="0.35">
      <c r="C74" t="s">
        <v>107</v>
      </c>
      <c r="D74" s="5">
        <v>-440487141</v>
      </c>
      <c r="E74" s="5">
        <v>-3474345607</v>
      </c>
      <c r="F74" s="5">
        <v>-103313841</v>
      </c>
      <c r="G74" s="5">
        <v>-269967519</v>
      </c>
      <c r="I74" s="5">
        <v>-440487141</v>
      </c>
      <c r="J74" s="5">
        <v>-3847626967</v>
      </c>
      <c r="K74" s="5">
        <v>-2548934422</v>
      </c>
      <c r="L74" s="5">
        <v>-2074039946</v>
      </c>
      <c r="M74" s="5">
        <v>-1716060408</v>
      </c>
      <c r="N74" s="5">
        <v>39516936252</v>
      </c>
      <c r="O74" s="5">
        <v>-174776362900</v>
      </c>
    </row>
    <row r="75" spans="2:15" ht="15.5" x14ac:dyDescent="0.35">
      <c r="C75" t="s">
        <v>108</v>
      </c>
      <c r="D75" s="5">
        <v>-440487141</v>
      </c>
      <c r="E75" s="5">
        <v>-3474345607</v>
      </c>
      <c r="F75" s="5">
        <v>-103313841</v>
      </c>
      <c r="G75" s="5">
        <v>-269967519</v>
      </c>
      <c r="I75" s="5">
        <v>-440487141</v>
      </c>
      <c r="J75" s="5">
        <v>-3847626967</v>
      </c>
      <c r="K75" s="5">
        <v>-2548934422</v>
      </c>
      <c r="L75" s="5">
        <v>-2074039946</v>
      </c>
      <c r="M75" s="5">
        <v>-1716060408</v>
      </c>
      <c r="N75" s="5">
        <v>39516936252</v>
      </c>
      <c r="O75" s="5">
        <v>-174776362900</v>
      </c>
    </row>
    <row r="76" spans="2:15" ht="15.5" x14ac:dyDescent="0.35">
      <c r="C76" t="s">
        <v>109</v>
      </c>
      <c r="D76" s="5">
        <v>-440487141</v>
      </c>
      <c r="E76" s="5">
        <v>-3474345607</v>
      </c>
      <c r="F76" s="5">
        <v>-103313841</v>
      </c>
      <c r="G76" s="5">
        <v>-269967519</v>
      </c>
      <c r="I76" s="5">
        <v>-440487141</v>
      </c>
      <c r="J76" s="5">
        <v>-3847626967</v>
      </c>
      <c r="K76" s="5">
        <v>-2548934422</v>
      </c>
      <c r="L76" s="5">
        <v>-2074039946</v>
      </c>
      <c r="M76" s="5">
        <v>-1716060408</v>
      </c>
      <c r="N76" s="5">
        <v>39516936252</v>
      </c>
      <c r="O76" s="5">
        <v>-174776362900</v>
      </c>
    </row>
    <row r="78" spans="2:15" ht="15.5" x14ac:dyDescent="0.35">
      <c r="B78" t="s">
        <v>110</v>
      </c>
      <c r="C78" t="s">
        <v>111</v>
      </c>
    </row>
    <row r="79" spans="2:15" ht="15.5" x14ac:dyDescent="0.35">
      <c r="C79" t="s">
        <v>112</v>
      </c>
    </row>
    <row r="80" spans="2:15" ht="15.5" x14ac:dyDescent="0.35">
      <c r="C80" t="s">
        <v>19</v>
      </c>
      <c r="D80" s="5">
        <v>91357980</v>
      </c>
      <c r="E80" s="5">
        <v>139895600</v>
      </c>
      <c r="F80" s="5">
        <v>208385130</v>
      </c>
      <c r="G80" s="5">
        <v>185765856</v>
      </c>
      <c r="I80" s="5">
        <v>91357980</v>
      </c>
      <c r="J80" s="5">
        <v>139895600</v>
      </c>
      <c r="K80" s="5">
        <v>152844879</v>
      </c>
      <c r="L80" s="5">
        <v>1029733120</v>
      </c>
      <c r="M80" s="5">
        <v>1834720827</v>
      </c>
      <c r="N80" s="5">
        <v>5265163548</v>
      </c>
      <c r="O80" s="5">
        <v>435457871</v>
      </c>
    </row>
    <row r="81" spans="3:15" ht="15.5" x14ac:dyDescent="0.35">
      <c r="C81" t="s">
        <v>114</v>
      </c>
      <c r="K81" s="5">
        <v>606061611</v>
      </c>
      <c r="L81" s="5">
        <v>23820448</v>
      </c>
      <c r="M81" s="5">
        <v>654380141</v>
      </c>
    </row>
    <row r="82" spans="3:15" ht="15.5" x14ac:dyDescent="0.35">
      <c r="C82" t="s">
        <v>116</v>
      </c>
      <c r="D82" s="5">
        <v>14423410</v>
      </c>
      <c r="E82" s="5">
        <v>12806579</v>
      </c>
      <c r="I82" s="5">
        <v>14423410</v>
      </c>
      <c r="J82" s="5">
        <v>12806579</v>
      </c>
      <c r="K82" s="5">
        <v>70599610</v>
      </c>
    </row>
    <row r="83" spans="3:15" ht="15.5" x14ac:dyDescent="0.35">
      <c r="C83" t="s">
        <v>115</v>
      </c>
      <c r="D83" s="5">
        <v>2691336457</v>
      </c>
      <c r="E83" s="5">
        <v>2701239814</v>
      </c>
      <c r="F83" s="5">
        <v>2769729345</v>
      </c>
      <c r="G83" s="5">
        <v>2743506231</v>
      </c>
      <c r="I83" s="5">
        <v>2691336457</v>
      </c>
      <c r="J83" s="5">
        <v>2701239814</v>
      </c>
      <c r="K83" s="5">
        <v>2724688279</v>
      </c>
    </row>
    <row r="84" spans="3:15" ht="15.5" x14ac:dyDescent="0.35">
      <c r="C84" t="s">
        <v>117</v>
      </c>
      <c r="K84" s="5">
        <v>606061611</v>
      </c>
      <c r="L84" s="5">
        <v>23820448</v>
      </c>
      <c r="M84" s="5">
        <v>654380141</v>
      </c>
    </row>
    <row r="85" spans="3:15" ht="15.5" x14ac:dyDescent="0.35">
      <c r="C85" t="s">
        <v>118</v>
      </c>
      <c r="L85" s="5">
        <v>58455182</v>
      </c>
      <c r="M85" s="5">
        <v>1042564361</v>
      </c>
      <c r="N85" s="5">
        <v>931680917</v>
      </c>
      <c r="O85" s="5">
        <v>704560304</v>
      </c>
    </row>
    <row r="86" spans="3:15" ht="15.5" x14ac:dyDescent="0.35">
      <c r="C86" t="s">
        <v>119</v>
      </c>
      <c r="L86" s="5">
        <v>58455182</v>
      </c>
      <c r="M86" s="5">
        <v>1042564361</v>
      </c>
      <c r="N86" s="5">
        <v>931680917</v>
      </c>
      <c r="O86" s="5">
        <v>704560304</v>
      </c>
    </row>
    <row r="87" spans="3:15" ht="15.5" x14ac:dyDescent="0.35">
      <c r="C87" t="s">
        <v>98</v>
      </c>
      <c r="D87" s="5">
        <v>62688984736</v>
      </c>
      <c r="E87" s="5">
        <v>62688984736</v>
      </c>
      <c r="F87" s="5">
        <v>62688984736</v>
      </c>
      <c r="G87" s="5">
        <v>62688984736</v>
      </c>
      <c r="I87" s="5">
        <v>62688984736</v>
      </c>
      <c r="J87" s="5">
        <v>62688984736</v>
      </c>
      <c r="K87" s="5">
        <v>62688984736</v>
      </c>
      <c r="L87" s="5">
        <v>62688984736</v>
      </c>
      <c r="M87" s="5">
        <v>62688984736</v>
      </c>
      <c r="N87" s="5">
        <v>62688984736</v>
      </c>
      <c r="O87" s="5">
        <v>61046441861</v>
      </c>
    </row>
    <row r="88" spans="3:15" ht="15.5" x14ac:dyDescent="0.35">
      <c r="C88" t="s">
        <v>121</v>
      </c>
      <c r="D88" s="5">
        <v>91357980</v>
      </c>
      <c r="E88" s="5">
        <v>139895600</v>
      </c>
      <c r="F88" s="5">
        <v>208385130</v>
      </c>
      <c r="G88" s="5">
        <v>185765856</v>
      </c>
      <c r="I88" s="5">
        <v>91357980</v>
      </c>
      <c r="J88" s="5">
        <v>139895600</v>
      </c>
      <c r="K88" s="5">
        <v>849538483</v>
      </c>
      <c r="L88" s="5">
        <v>1179772615</v>
      </c>
      <c r="M88" s="5">
        <v>3632044446</v>
      </c>
      <c r="N88" s="5">
        <v>6264887443</v>
      </c>
      <c r="O88" s="5">
        <v>7056784665</v>
      </c>
    </row>
    <row r="89" spans="3:15" ht="15.5" x14ac:dyDescent="0.35">
      <c r="C89" t="s">
        <v>122</v>
      </c>
    </row>
    <row r="90" spans="3:15" ht="15.5" x14ac:dyDescent="0.35">
      <c r="C90" t="s">
        <v>124</v>
      </c>
      <c r="D90" s="5">
        <v>961313480</v>
      </c>
      <c r="E90" s="5">
        <v>1361549527</v>
      </c>
      <c r="F90" s="5">
        <v>1462655572</v>
      </c>
      <c r="G90" s="5">
        <v>1562365573</v>
      </c>
      <c r="I90" s="5">
        <v>961313480</v>
      </c>
      <c r="J90" s="5">
        <v>1361549527</v>
      </c>
      <c r="K90" s="5">
        <v>1761785574</v>
      </c>
      <c r="L90" s="5">
        <v>334883900</v>
      </c>
      <c r="M90" s="5">
        <v>383891300</v>
      </c>
      <c r="N90" s="5">
        <v>458419533</v>
      </c>
      <c r="O90" s="5">
        <v>566256645</v>
      </c>
    </row>
    <row r="91" spans="3:15" ht="15.5" x14ac:dyDescent="0.35">
      <c r="C91" t="s">
        <v>125</v>
      </c>
      <c r="D91" s="5">
        <v>24643175210</v>
      </c>
      <c r="E91" s="5">
        <v>24643175210</v>
      </c>
      <c r="F91" s="5">
        <v>28003608194</v>
      </c>
      <c r="G91" s="5">
        <v>28003608194</v>
      </c>
      <c r="I91" s="5">
        <v>24643175210</v>
      </c>
      <c r="J91" s="5">
        <v>24643175210</v>
      </c>
      <c r="K91" s="5">
        <v>28003608194</v>
      </c>
      <c r="L91" s="5">
        <v>29548348055</v>
      </c>
      <c r="M91" s="5">
        <v>28910988875</v>
      </c>
      <c r="N91" s="5">
        <v>28370176333</v>
      </c>
      <c r="O91" s="5">
        <v>27970208630</v>
      </c>
    </row>
    <row r="92" spans="3:15" ht="15.5" x14ac:dyDescent="0.35">
      <c r="C92" t="s">
        <v>1434</v>
      </c>
    </row>
    <row r="93" spans="3:15" ht="15.5" x14ac:dyDescent="0.35">
      <c r="C93" t="s">
        <v>126</v>
      </c>
      <c r="D93" s="5">
        <v>719962448</v>
      </c>
      <c r="E93" s="5">
        <v>719962448</v>
      </c>
      <c r="F93" s="5">
        <v>719962448</v>
      </c>
      <c r="G93" s="5">
        <v>719962448</v>
      </c>
      <c r="I93" s="5">
        <v>719962448</v>
      </c>
      <c r="J93" s="5">
        <v>719962448</v>
      </c>
      <c r="K93" s="5">
        <v>719962448</v>
      </c>
    </row>
    <row r="94" spans="3:15" ht="15.5" x14ac:dyDescent="0.35">
      <c r="C94" t="s">
        <v>127</v>
      </c>
      <c r="D94" s="5">
        <v>26324451138</v>
      </c>
      <c r="E94" s="5">
        <v>26724687185</v>
      </c>
      <c r="F94" s="5">
        <v>30186226214</v>
      </c>
      <c r="G94" s="5">
        <v>30285936215</v>
      </c>
      <c r="I94" s="5">
        <v>26324451138</v>
      </c>
      <c r="J94" s="5">
        <v>26724687185</v>
      </c>
      <c r="K94" s="5">
        <v>30485356216</v>
      </c>
      <c r="L94" s="5">
        <v>30083308455</v>
      </c>
      <c r="M94" s="5">
        <v>29494956675</v>
      </c>
      <c r="N94" s="5">
        <v>29028672366</v>
      </c>
      <c r="O94" s="5">
        <v>110499425745</v>
      </c>
    </row>
    <row r="95" spans="3:15" ht="15.5" x14ac:dyDescent="0.35">
      <c r="C95" t="s">
        <v>128</v>
      </c>
      <c r="D95" s="5">
        <v>26415809118</v>
      </c>
      <c r="E95" s="5">
        <v>26864582785</v>
      </c>
      <c r="F95" s="5">
        <v>30394611344</v>
      </c>
      <c r="G95" s="5">
        <v>30471702071</v>
      </c>
      <c r="I95" s="5">
        <v>26415809118</v>
      </c>
      <c r="J95" s="5">
        <v>26864582785</v>
      </c>
      <c r="K95" s="5">
        <v>31334894699</v>
      </c>
      <c r="L95" s="5">
        <v>31263081070</v>
      </c>
      <c r="M95" s="5">
        <v>33127001121</v>
      </c>
      <c r="N95" s="5">
        <v>35293559809</v>
      </c>
      <c r="O95" s="5">
        <v>117556210410</v>
      </c>
    </row>
    <row r="96" spans="3:15" ht="15.5" x14ac:dyDescent="0.35">
      <c r="C96" t="s">
        <v>129</v>
      </c>
    </row>
    <row r="97" spans="3:15" ht="15.5" x14ac:dyDescent="0.35">
      <c r="C97" t="s">
        <v>130</v>
      </c>
    </row>
    <row r="98" spans="3:15" ht="15.5" x14ac:dyDescent="0.35">
      <c r="C98" t="s">
        <v>131</v>
      </c>
      <c r="D98" s="5">
        <v>2705759867</v>
      </c>
      <c r="E98" s="5">
        <v>2714046393</v>
      </c>
      <c r="F98" s="5">
        <v>2769729345</v>
      </c>
      <c r="G98" s="5">
        <v>2743506231</v>
      </c>
      <c r="I98" s="5">
        <v>2705759867</v>
      </c>
      <c r="J98" s="5">
        <v>2714046393</v>
      </c>
      <c r="K98" s="5">
        <v>3336731340</v>
      </c>
      <c r="L98" s="5">
        <v>715983289</v>
      </c>
      <c r="M98" s="5">
        <v>505863394</v>
      </c>
      <c r="N98" s="5">
        <v>956361674</v>
      </c>
      <c r="O98" s="5">
        <v>1056324542</v>
      </c>
    </row>
    <row r="99" spans="3:15" ht="15.5" x14ac:dyDescent="0.35">
      <c r="C99" t="s">
        <v>133</v>
      </c>
    </row>
    <row r="100" spans="3:15" ht="15.5" x14ac:dyDescent="0.35">
      <c r="C100" t="s">
        <v>335</v>
      </c>
      <c r="K100" s="5">
        <v>307684159</v>
      </c>
      <c r="L100" s="5">
        <v>67951699</v>
      </c>
      <c r="M100" s="5">
        <v>67951699</v>
      </c>
      <c r="N100" s="5">
        <v>486928462</v>
      </c>
      <c r="O100" s="5">
        <v>659331407</v>
      </c>
    </row>
    <row r="101" spans="3:15" ht="15.5" x14ac:dyDescent="0.35">
      <c r="C101" t="s">
        <v>134</v>
      </c>
    </row>
    <row r="102" spans="3:15" ht="15.5" x14ac:dyDescent="0.35">
      <c r="C102" t="s">
        <v>337</v>
      </c>
      <c r="D102" s="5">
        <v>2705759867</v>
      </c>
      <c r="E102" s="5">
        <v>2714046393</v>
      </c>
      <c r="F102" s="5">
        <v>2769729345</v>
      </c>
      <c r="G102" s="5">
        <v>2743506231</v>
      </c>
      <c r="I102" s="5">
        <v>2705759867</v>
      </c>
      <c r="J102" s="5">
        <v>2714046393</v>
      </c>
      <c r="K102" s="5">
        <v>2795287889</v>
      </c>
    </row>
    <row r="103" spans="3:15" ht="15.5" x14ac:dyDescent="0.35">
      <c r="C103" t="s">
        <v>135</v>
      </c>
      <c r="L103" s="5">
        <v>52394722</v>
      </c>
      <c r="M103" s="5">
        <v>13651947</v>
      </c>
      <c r="N103" s="5">
        <v>12857353</v>
      </c>
      <c r="O103" s="5">
        <v>23372962</v>
      </c>
    </row>
    <row r="104" spans="3:15" ht="15.5" x14ac:dyDescent="0.35">
      <c r="C104" t="s">
        <v>136</v>
      </c>
      <c r="K104" s="5">
        <v>233759292</v>
      </c>
      <c r="L104" s="5">
        <v>141000000</v>
      </c>
      <c r="M104" s="5">
        <v>259800000</v>
      </c>
      <c r="N104" s="5">
        <v>130000000</v>
      </c>
      <c r="O104" s="5">
        <v>269000000</v>
      </c>
    </row>
    <row r="105" spans="3:15" ht="15.5" x14ac:dyDescent="0.35">
      <c r="C105" t="s">
        <v>144</v>
      </c>
      <c r="D105" s="5">
        <v>310537684</v>
      </c>
      <c r="E105" s="5">
        <v>310537684</v>
      </c>
      <c r="F105" s="5">
        <v>310537684</v>
      </c>
      <c r="G105" s="5">
        <v>310537684</v>
      </c>
      <c r="I105" s="5">
        <v>310537684</v>
      </c>
      <c r="J105" s="5">
        <v>310537684</v>
      </c>
      <c r="K105" s="5">
        <v>310537684</v>
      </c>
      <c r="L105" s="5">
        <v>310537684</v>
      </c>
      <c r="M105" s="5">
        <v>310537684</v>
      </c>
      <c r="N105" s="5">
        <v>310537684</v>
      </c>
      <c r="O105" s="5">
        <v>145938285767</v>
      </c>
    </row>
    <row r="106" spans="3:15" ht="15.5" x14ac:dyDescent="0.35">
      <c r="C106" t="s">
        <v>145</v>
      </c>
      <c r="D106" s="5">
        <v>310537684</v>
      </c>
      <c r="E106" s="5">
        <v>310537684</v>
      </c>
      <c r="F106" s="5">
        <v>310537684</v>
      </c>
      <c r="G106" s="5">
        <v>310537684</v>
      </c>
      <c r="I106" s="5">
        <v>310537684</v>
      </c>
      <c r="J106" s="5">
        <v>310537684</v>
      </c>
      <c r="K106" s="5">
        <v>310537684</v>
      </c>
      <c r="L106" s="5">
        <v>310537684</v>
      </c>
      <c r="M106" s="5">
        <v>310537684</v>
      </c>
      <c r="N106" s="5">
        <v>310537684</v>
      </c>
      <c r="O106" s="5">
        <v>145938285767</v>
      </c>
    </row>
    <row r="107" spans="3:15" ht="15.5" x14ac:dyDescent="0.35">
      <c r="C107" t="s">
        <v>150</v>
      </c>
      <c r="D107" s="5">
        <v>3016297551</v>
      </c>
      <c r="E107" s="5">
        <v>3024584077</v>
      </c>
      <c r="F107" s="5">
        <v>3080267029</v>
      </c>
      <c r="G107" s="5">
        <v>3054043915</v>
      </c>
      <c r="I107" s="5">
        <v>3016297551</v>
      </c>
      <c r="J107" s="5">
        <v>3024584077</v>
      </c>
      <c r="K107" s="5">
        <v>3647269024</v>
      </c>
      <c r="L107" s="5">
        <v>1026520973</v>
      </c>
      <c r="M107" s="5">
        <v>816401078</v>
      </c>
      <c r="N107" s="5">
        <v>1266899358</v>
      </c>
      <c r="O107" s="5">
        <v>146994610309</v>
      </c>
    </row>
    <row r="108" spans="3:15" ht="15.5" x14ac:dyDescent="0.35">
      <c r="C108" t="s">
        <v>151</v>
      </c>
    </row>
    <row r="109" spans="3:15" ht="15.5" x14ac:dyDescent="0.35">
      <c r="C109" t="s">
        <v>152</v>
      </c>
      <c r="D109" s="5">
        <v>58500000000</v>
      </c>
      <c r="E109" s="5">
        <v>58500000000</v>
      </c>
      <c r="F109" s="5">
        <v>58500000000</v>
      </c>
      <c r="G109" s="5">
        <v>58500000000</v>
      </c>
      <c r="I109" s="5">
        <v>58500000000</v>
      </c>
      <c r="J109" s="5">
        <v>58500000000</v>
      </c>
      <c r="K109" s="5">
        <v>58500000000</v>
      </c>
      <c r="L109" s="5">
        <v>58500000000</v>
      </c>
      <c r="M109" s="5">
        <v>58500000000</v>
      </c>
      <c r="N109" s="5">
        <v>58500000000</v>
      </c>
      <c r="O109" s="5">
        <v>58500000000</v>
      </c>
    </row>
    <row r="110" spans="3:15" ht="15.5" x14ac:dyDescent="0.35">
      <c r="C110" t="s">
        <v>153</v>
      </c>
    </row>
    <row r="111" spans="3:15" ht="15.5" x14ac:dyDescent="0.35">
      <c r="C111" t="s">
        <v>154</v>
      </c>
      <c r="D111" s="5">
        <v>-73009359612</v>
      </c>
      <c r="E111" s="5">
        <v>-72571966187</v>
      </c>
      <c r="F111" s="5">
        <v>-69098297423</v>
      </c>
      <c r="G111" s="5">
        <v>-68995696464</v>
      </c>
      <c r="I111" s="5">
        <v>-73009359612</v>
      </c>
      <c r="J111" s="5">
        <v>-72571966187</v>
      </c>
      <c r="K111" s="5">
        <v>-68727788107</v>
      </c>
      <c r="L111" s="5">
        <v>-66149710037</v>
      </c>
      <c r="M111" s="5">
        <v>-64096082091</v>
      </c>
      <c r="N111" s="5">
        <v>-62404092821</v>
      </c>
      <c r="O111" s="5">
        <v>-102051977837</v>
      </c>
    </row>
    <row r="112" spans="3:15" ht="15.5" x14ac:dyDescent="0.35">
      <c r="C112" t="s">
        <v>341</v>
      </c>
    </row>
    <row r="113" spans="2:15" ht="15.5" x14ac:dyDescent="0.35">
      <c r="C113" t="s">
        <v>342</v>
      </c>
    </row>
    <row r="114" spans="2:15" ht="15.5" x14ac:dyDescent="0.35">
      <c r="C114" t="s">
        <v>343</v>
      </c>
      <c r="D114" s="5">
        <v>-73009359612</v>
      </c>
      <c r="E114" s="5">
        <v>-72571966187</v>
      </c>
      <c r="F114" s="5">
        <v>-69098297423</v>
      </c>
      <c r="G114" s="5">
        <v>-68995696464</v>
      </c>
      <c r="I114" s="5">
        <v>-73009359612</v>
      </c>
      <c r="J114" s="5">
        <v>-72571966187</v>
      </c>
      <c r="K114" s="5">
        <v>-68727788107</v>
      </c>
      <c r="L114" s="5">
        <v>-66149710037</v>
      </c>
      <c r="M114" s="5">
        <v>-64096082091</v>
      </c>
      <c r="N114" s="5">
        <v>-62404092821</v>
      </c>
      <c r="O114" s="5">
        <v>-102051977837</v>
      </c>
    </row>
    <row r="115" spans="2:15" ht="15.5" x14ac:dyDescent="0.35">
      <c r="C115" t="s">
        <v>155</v>
      </c>
      <c r="D115" s="5">
        <v>-24780113557</v>
      </c>
      <c r="E115" s="5">
        <v>-24777019841</v>
      </c>
      <c r="F115" s="5">
        <v>-24776342998</v>
      </c>
      <c r="G115" s="5">
        <v>-24775630116</v>
      </c>
      <c r="I115" s="5">
        <v>-24780113557</v>
      </c>
      <c r="J115" s="5">
        <v>-24777019841</v>
      </c>
      <c r="K115" s="5">
        <v>-24773570954</v>
      </c>
      <c r="L115" s="5">
        <v>-24802714602</v>
      </c>
      <c r="M115" s="5">
        <v>-24782302602</v>
      </c>
      <c r="N115" s="5">
        <v>-24758231464</v>
      </c>
      <c r="O115" s="5">
        <v>-46932863923</v>
      </c>
    </row>
    <row r="116" spans="2:15" ht="15.5" x14ac:dyDescent="0.35">
      <c r="C116" t="s">
        <v>9</v>
      </c>
      <c r="D116" s="5">
        <v>23399511567</v>
      </c>
      <c r="E116" s="5">
        <v>23839998708</v>
      </c>
      <c r="F116" s="5">
        <v>27314344315</v>
      </c>
      <c r="G116" s="5">
        <v>27417658156</v>
      </c>
      <c r="I116" s="5">
        <v>23399511567</v>
      </c>
      <c r="J116" s="5">
        <v>23839998708</v>
      </c>
      <c r="K116" s="5">
        <v>27687625675</v>
      </c>
      <c r="L116" s="5">
        <v>30236560097</v>
      </c>
      <c r="M116" s="5">
        <v>32310600043</v>
      </c>
      <c r="N116" s="5">
        <v>34026660451</v>
      </c>
      <c r="O116" s="5">
        <v>-29438399899</v>
      </c>
    </row>
    <row r="117" spans="2:15" ht="15.5" x14ac:dyDescent="0.35">
      <c r="C117" t="s">
        <v>156</v>
      </c>
      <c r="D117" s="5">
        <v>26415809118</v>
      </c>
      <c r="E117" s="5">
        <v>26864582785</v>
      </c>
      <c r="F117" s="5">
        <v>30394611344</v>
      </c>
      <c r="G117" s="5">
        <v>30471702071</v>
      </c>
      <c r="I117" s="5">
        <v>26415809118</v>
      </c>
      <c r="J117" s="5">
        <v>26864582785</v>
      </c>
      <c r="K117" s="5">
        <v>31334894699</v>
      </c>
      <c r="L117" s="5">
        <v>31263081070</v>
      </c>
      <c r="M117" s="5">
        <v>33127001121</v>
      </c>
      <c r="N117" s="5">
        <v>35293559809</v>
      </c>
      <c r="O117" s="5">
        <v>117556210410</v>
      </c>
    </row>
    <row r="118" spans="2:15" ht="15.5" x14ac:dyDescent="0.35">
      <c r="C118" t="s">
        <v>157</v>
      </c>
      <c r="D118" s="5">
        <v>585000000</v>
      </c>
      <c r="E118" s="5">
        <v>585000000</v>
      </c>
      <c r="F118" s="5">
        <v>585000000</v>
      </c>
      <c r="G118" s="5">
        <v>585000000</v>
      </c>
      <c r="I118" s="5">
        <v>585000000</v>
      </c>
      <c r="J118" s="5">
        <v>585000000</v>
      </c>
      <c r="K118" s="5">
        <v>585000000</v>
      </c>
      <c r="L118" s="5">
        <v>585000000</v>
      </c>
      <c r="M118" s="5">
        <v>585000000</v>
      </c>
      <c r="N118" s="5">
        <v>585000000</v>
      </c>
      <c r="O118" s="5">
        <v>585000000</v>
      </c>
    </row>
    <row r="120" spans="2:15" ht="15.5" x14ac:dyDescent="0.35">
      <c r="B120" t="s">
        <v>158</v>
      </c>
      <c r="C120" t="s">
        <v>159</v>
      </c>
      <c r="D120" s="5">
        <v>-48537620</v>
      </c>
      <c r="E120" s="5">
        <v>-68489530</v>
      </c>
      <c r="F120" s="5">
        <v>22619274</v>
      </c>
      <c r="G120" s="5">
        <v>32920977</v>
      </c>
      <c r="I120" s="5">
        <v>-48537620</v>
      </c>
      <c r="J120" s="5">
        <v>-12949279</v>
      </c>
      <c r="K120" s="5">
        <v>759996819</v>
      </c>
      <c r="L120" s="5">
        <v>-1079987707</v>
      </c>
      <c r="M120" s="5">
        <v>-3430442721</v>
      </c>
      <c r="N120" s="5">
        <v>4828455677</v>
      </c>
      <c r="O120" s="5">
        <v>-357069989</v>
      </c>
    </row>
    <row r="121" spans="2:15" ht="15.5" x14ac:dyDescent="0.35">
      <c r="C121" t="s">
        <v>344</v>
      </c>
      <c r="D121" s="5">
        <v>322631653</v>
      </c>
      <c r="F121" s="5">
        <v>26321700</v>
      </c>
      <c r="G121" s="5">
        <v>331612132</v>
      </c>
      <c r="I121" s="5">
        <v>322631653</v>
      </c>
      <c r="J121" s="5">
        <v>357933832</v>
      </c>
      <c r="K121" s="5">
        <v>4295214939</v>
      </c>
      <c r="L121" s="5">
        <v>4886010419</v>
      </c>
      <c r="M121" s="5">
        <v>1356297303</v>
      </c>
      <c r="O121" s="5">
        <v>2359777163</v>
      </c>
    </row>
    <row r="122" spans="2:15" ht="15.5" x14ac:dyDescent="0.35">
      <c r="C122" t="s">
        <v>161</v>
      </c>
      <c r="D122" s="5">
        <v>-371169273</v>
      </c>
      <c r="E122" s="5">
        <v>-68489530</v>
      </c>
      <c r="F122" s="5">
        <v>-3702426</v>
      </c>
      <c r="G122" s="5">
        <v>-298691155</v>
      </c>
      <c r="I122" s="5">
        <v>-371169273</v>
      </c>
      <c r="J122" s="5">
        <v>-370883111</v>
      </c>
      <c r="K122" s="5">
        <v>-3585103253</v>
      </c>
      <c r="L122" s="5">
        <v>-6402669294</v>
      </c>
      <c r="M122" s="5">
        <v>-3476450104</v>
      </c>
      <c r="N122" s="5">
        <v>968873134</v>
      </c>
      <c r="O122" s="5">
        <v>-2107052722</v>
      </c>
    </row>
    <row r="123" spans="2:15" ht="15.5" x14ac:dyDescent="0.35">
      <c r="C123" t="s">
        <v>2830</v>
      </c>
    </row>
    <row r="124" spans="2:15" ht="15.5" x14ac:dyDescent="0.35">
      <c r="C124" t="s">
        <v>736</v>
      </c>
    </row>
    <row r="125" spans="2:15" ht="15.5" x14ac:dyDescent="0.35">
      <c r="C125" t="s">
        <v>347</v>
      </c>
      <c r="D125" s="5">
        <v>-371169273</v>
      </c>
      <c r="E125" s="5">
        <v>-68489530</v>
      </c>
      <c r="F125" s="5">
        <v>-3702426</v>
      </c>
      <c r="G125" s="5">
        <v>-298691155</v>
      </c>
      <c r="I125" s="5">
        <v>-371169273</v>
      </c>
      <c r="J125" s="5">
        <v>-370883111</v>
      </c>
      <c r="K125" s="5">
        <v>-3585103253</v>
      </c>
      <c r="L125" s="5">
        <v>-6402669294</v>
      </c>
      <c r="M125" s="5">
        <v>-3476450104</v>
      </c>
      <c r="N125" s="5">
        <v>968873134</v>
      </c>
      <c r="O125" s="5">
        <v>-2107052722</v>
      </c>
    </row>
    <row r="126" spans="2:15" ht="15.5" x14ac:dyDescent="0.35">
      <c r="C126" t="s">
        <v>171</v>
      </c>
      <c r="K126" s="5">
        <v>49885133</v>
      </c>
      <c r="L126" s="5">
        <v>5599996</v>
      </c>
      <c r="M126" s="5">
        <v>121439649</v>
      </c>
      <c r="N126" s="5">
        <v>4428696</v>
      </c>
      <c r="O126" s="5">
        <v>4428696</v>
      </c>
    </row>
    <row r="127" spans="2:15" ht="15.5" x14ac:dyDescent="0.35">
      <c r="C127" t="s">
        <v>187</v>
      </c>
      <c r="L127" s="5">
        <v>431071172</v>
      </c>
      <c r="M127" s="5">
        <v>-1431729569</v>
      </c>
      <c r="N127" s="5">
        <v>3855153847</v>
      </c>
      <c r="O127" s="5">
        <v>-614223126</v>
      </c>
    </row>
    <row r="128" spans="2:15" ht="15.5" x14ac:dyDescent="0.35">
      <c r="C128" t="s">
        <v>165</v>
      </c>
      <c r="K128" s="5">
        <v>30215940</v>
      </c>
    </row>
    <row r="129" spans="2:15" ht="15.5" x14ac:dyDescent="0.35">
      <c r="C129" t="s">
        <v>166</v>
      </c>
      <c r="K129" s="5">
        <v>-1667101000</v>
      </c>
      <c r="L129" s="5">
        <v>275000000</v>
      </c>
      <c r="N129" s="5">
        <v>1250000</v>
      </c>
    </row>
    <row r="130" spans="2:15" ht="15.5" x14ac:dyDescent="0.35">
      <c r="C130" t="s">
        <v>168</v>
      </c>
      <c r="K130" s="5">
        <v>15899000</v>
      </c>
      <c r="N130" s="5">
        <v>1050000</v>
      </c>
    </row>
    <row r="131" spans="2:15" ht="15.5" x14ac:dyDescent="0.35">
      <c r="C131" t="s">
        <v>2243</v>
      </c>
      <c r="K131" s="5">
        <v>-1683000000</v>
      </c>
    </row>
    <row r="132" spans="2:15" ht="15.5" x14ac:dyDescent="0.35">
      <c r="C132" t="s">
        <v>361</v>
      </c>
      <c r="L132" s="5">
        <v>275000000</v>
      </c>
    </row>
    <row r="133" spans="2:15" ht="15.5" x14ac:dyDescent="0.35">
      <c r="C133" t="s">
        <v>2218</v>
      </c>
      <c r="N133" s="5">
        <v>200000</v>
      </c>
    </row>
    <row r="134" spans="2:15" ht="15.5" x14ac:dyDescent="0.35">
      <c r="C134" t="s">
        <v>186</v>
      </c>
      <c r="K134" s="5">
        <v>30215940</v>
      </c>
    </row>
    <row r="135" spans="2:15" ht="15.5" x14ac:dyDescent="0.35">
      <c r="C135" t="s">
        <v>2831</v>
      </c>
      <c r="K135" s="5">
        <v>30215940</v>
      </c>
    </row>
    <row r="136" spans="2:15" ht="15.5" x14ac:dyDescent="0.35">
      <c r="C136" t="s">
        <v>185</v>
      </c>
    </row>
    <row r="137" spans="2:15" ht="15.5" x14ac:dyDescent="0.35">
      <c r="C137" t="s">
        <v>215</v>
      </c>
      <c r="D137" s="5">
        <v>-48537620</v>
      </c>
      <c r="E137" s="5">
        <v>-68489530</v>
      </c>
      <c r="F137" s="5">
        <v>22619274</v>
      </c>
      <c r="G137" s="5">
        <v>32920977</v>
      </c>
      <c r="I137" s="5">
        <v>-48537620</v>
      </c>
      <c r="J137" s="5">
        <v>-12949279</v>
      </c>
      <c r="K137" s="5">
        <v>-876888241</v>
      </c>
      <c r="L137" s="5">
        <v>-804987707</v>
      </c>
      <c r="M137" s="5">
        <v>-3430442721</v>
      </c>
      <c r="N137" s="5">
        <v>4829705677</v>
      </c>
      <c r="O137" s="5">
        <v>-357069989</v>
      </c>
    </row>
    <row r="138" spans="2:15" ht="15.5" x14ac:dyDescent="0.35">
      <c r="C138" t="s">
        <v>2832</v>
      </c>
    </row>
    <row r="139" spans="2:15" ht="15.5" x14ac:dyDescent="0.35">
      <c r="C139" t="s">
        <v>216</v>
      </c>
      <c r="D139" s="5">
        <v>139895600</v>
      </c>
      <c r="G139" s="5">
        <v>152844879</v>
      </c>
      <c r="I139" s="5">
        <v>139895600</v>
      </c>
      <c r="J139" s="5">
        <v>152844879</v>
      </c>
      <c r="K139" s="5">
        <v>1029733120</v>
      </c>
      <c r="L139" s="5">
        <v>1834720827</v>
      </c>
      <c r="M139" s="5">
        <v>5265163548</v>
      </c>
      <c r="N139" s="5">
        <v>435457871</v>
      </c>
      <c r="O139" s="5">
        <v>792527860</v>
      </c>
    </row>
    <row r="140" spans="2:15" ht="15.5" x14ac:dyDescent="0.35">
      <c r="C140" t="s">
        <v>220</v>
      </c>
      <c r="D140" s="5">
        <v>91357980</v>
      </c>
      <c r="E140" s="5">
        <v>-68489530</v>
      </c>
      <c r="F140" s="5">
        <v>22619274</v>
      </c>
      <c r="G140" s="5">
        <v>185765856</v>
      </c>
      <c r="I140" s="5">
        <v>91357980</v>
      </c>
      <c r="J140" s="5">
        <v>139895600</v>
      </c>
      <c r="K140" s="5">
        <v>152844879</v>
      </c>
      <c r="L140" s="5">
        <v>1029733120</v>
      </c>
      <c r="M140" s="5">
        <v>1834720827</v>
      </c>
      <c r="N140" s="5">
        <v>5265163548</v>
      </c>
      <c r="O140" s="5">
        <v>435457871</v>
      </c>
    </row>
    <row r="142" spans="2:15" ht="15.5" x14ac:dyDescent="0.35">
      <c r="B142" t="s">
        <v>221</v>
      </c>
      <c r="C142" t="s">
        <v>11</v>
      </c>
      <c r="D142" s="5">
        <v>580000000</v>
      </c>
      <c r="E142" s="5">
        <v>580000000</v>
      </c>
      <c r="F142" s="5">
        <v>580000000</v>
      </c>
      <c r="G142" s="5">
        <v>580000000</v>
      </c>
      <c r="I142" s="5">
        <v>580000000</v>
      </c>
      <c r="J142" s="5">
        <v>580000000</v>
      </c>
      <c r="K142" s="5">
        <v>580000000</v>
      </c>
      <c r="L142" s="5">
        <v>580000000</v>
      </c>
      <c r="M142" s="5">
        <v>580000000</v>
      </c>
      <c r="N142" s="5">
        <v>580000000</v>
      </c>
      <c r="O142" s="5">
        <v>580000000</v>
      </c>
    </row>
    <row r="143" spans="2:15" ht="15.5" x14ac:dyDescent="0.35">
      <c r="C143" t="s">
        <v>222</v>
      </c>
      <c r="D143" s="6">
        <v>-0.75</v>
      </c>
      <c r="E143" s="6">
        <v>-5.94</v>
      </c>
      <c r="F143" s="6">
        <v>-0.18</v>
      </c>
      <c r="G143" s="6">
        <v>-0.46</v>
      </c>
    </row>
    <row r="144" spans="2:15" ht="15.5" x14ac:dyDescent="0.35">
      <c r="C144" t="s">
        <v>223</v>
      </c>
      <c r="D144" s="5">
        <v>-68</v>
      </c>
      <c r="E144" s="6">
        <v>-8.59</v>
      </c>
      <c r="F144" s="6">
        <v>-283.33</v>
      </c>
      <c r="G144" s="6">
        <v>-110.87</v>
      </c>
    </row>
    <row r="145" spans="3:7" ht="15.5" x14ac:dyDescent="0.35">
      <c r="C145" t="s">
        <v>72</v>
      </c>
      <c r="D145" s="6">
        <v>92.47</v>
      </c>
      <c r="E145" s="5">
        <v>0</v>
      </c>
      <c r="F145" s="6">
        <v>1133.48</v>
      </c>
      <c r="G145" s="6">
        <v>89.97</v>
      </c>
    </row>
    <row r="146" spans="3:7" ht="15.5" x14ac:dyDescent="0.35">
      <c r="C146" t="s">
        <v>224</v>
      </c>
    </row>
    <row r="147" spans="3:7" ht="15.5" x14ac:dyDescent="0.35">
      <c r="C147" t="s">
        <v>225</v>
      </c>
      <c r="D147" s="6">
        <v>-1.66E-2</v>
      </c>
      <c r="E147" s="6">
        <v>-0.1293</v>
      </c>
      <c r="F147" s="6">
        <v>-3.4000000000000002E-3</v>
      </c>
      <c r="G147" s="6">
        <v>-8.8000000000000005E-3</v>
      </c>
    </row>
    <row r="148" spans="3:7" ht="15.5" x14ac:dyDescent="0.35">
      <c r="C148" t="s">
        <v>226</v>
      </c>
      <c r="D148" s="6">
        <v>-9.1000000000000004E-3</v>
      </c>
      <c r="E148" s="6">
        <v>-7.1399999999999991E-2</v>
      </c>
      <c r="F148" s="6">
        <v>-2E-3</v>
      </c>
      <c r="G148" s="6">
        <v>-5.1000000000000004E-3</v>
      </c>
    </row>
    <row r="149" spans="3:7" ht="15.5" x14ac:dyDescent="0.35">
      <c r="C149" t="s">
        <v>227</v>
      </c>
      <c r="D149" s="6">
        <v>-3.7200000000000004E-2</v>
      </c>
      <c r="E149" s="6">
        <v>-4.4000000000000003E-3</v>
      </c>
      <c r="F149" s="6">
        <v>-3.7000000000000002E-3</v>
      </c>
      <c r="G149" s="6">
        <v>-1.95E-2</v>
      </c>
    </row>
    <row r="150" spans="3:7" ht="15.5" x14ac:dyDescent="0.35">
      <c r="C150" t="s">
        <v>228</v>
      </c>
    </row>
    <row r="151" spans="3:7" ht="15.5" x14ac:dyDescent="0.35">
      <c r="C151" t="s">
        <v>229</v>
      </c>
      <c r="D151" s="5">
        <v>23000000000</v>
      </c>
      <c r="E151" s="5">
        <v>24000000000</v>
      </c>
      <c r="F151" s="5">
        <v>27000000000</v>
      </c>
      <c r="G151" s="5">
        <v>27000000000</v>
      </c>
    </row>
    <row r="152" spans="3:7" ht="15.5" x14ac:dyDescent="0.35">
      <c r="C152" t="s">
        <v>230</v>
      </c>
      <c r="D152" s="6">
        <v>0.62</v>
      </c>
      <c r="E152" s="6">
        <v>0.61</v>
      </c>
      <c r="F152" s="6">
        <v>0.56999999999999995</v>
      </c>
      <c r="G152" s="6">
        <v>0.56999999999999995</v>
      </c>
    </row>
    <row r="153" spans="3:7" ht="15.5" x14ac:dyDescent="0.35">
      <c r="C153" t="s">
        <v>231</v>
      </c>
      <c r="D153" s="6">
        <v>82.36</v>
      </c>
      <c r="E153" s="6">
        <v>83.11</v>
      </c>
      <c r="F153" s="6">
        <v>89.04</v>
      </c>
      <c r="G153" s="6">
        <v>89.22</v>
      </c>
    </row>
    <row r="154" spans="3:7" ht="15.5" x14ac:dyDescent="0.35">
      <c r="C154" t="s">
        <v>232</v>
      </c>
      <c r="D154" s="6">
        <v>0.63</v>
      </c>
      <c r="E154" s="6">
        <v>0.62</v>
      </c>
      <c r="F154" s="6">
        <v>0.57999999999999996</v>
      </c>
      <c r="G154" s="6">
        <v>0.57999999999999996</v>
      </c>
    </row>
    <row r="155" spans="3:7" ht="15.5" x14ac:dyDescent="0.35">
      <c r="C155" t="s">
        <v>233</v>
      </c>
      <c r="D155" s="6">
        <v>81.13</v>
      </c>
      <c r="E155" s="6">
        <v>81.88</v>
      </c>
      <c r="F155" s="6">
        <v>87.81</v>
      </c>
      <c r="G155" s="6">
        <v>87.99</v>
      </c>
    </row>
    <row r="156" spans="3:7" ht="15.5" x14ac:dyDescent="0.35">
      <c r="C156" t="s">
        <v>234</v>
      </c>
    </row>
    <row r="157" spans="3:7" ht="15.5" x14ac:dyDescent="0.35">
      <c r="C157" t="s">
        <v>235</v>
      </c>
    </row>
    <row r="158" spans="3:7" ht="15.5" x14ac:dyDescent="0.35">
      <c r="C158" t="s">
        <v>236</v>
      </c>
      <c r="D158" s="5">
        <v>48000000000</v>
      </c>
      <c r="E158" s="5">
        <v>49000000000</v>
      </c>
      <c r="F158" s="5">
        <v>52000000000</v>
      </c>
      <c r="G158" s="5">
        <v>52000000000</v>
      </c>
    </row>
    <row r="159" spans="3:7" ht="15.5" x14ac:dyDescent="0.35">
      <c r="C159" t="s">
        <v>23</v>
      </c>
    </row>
    <row r="160" spans="3:7" ht="15.5" x14ac:dyDescent="0.35">
      <c r="C160" t="s">
        <v>20</v>
      </c>
      <c r="D160" s="5">
        <v>0</v>
      </c>
      <c r="E160" s="5">
        <v>0</v>
      </c>
      <c r="F160" s="5">
        <v>0</v>
      </c>
      <c r="G160" s="5">
        <v>0</v>
      </c>
    </row>
    <row r="161" spans="3:15" ht="15.5" x14ac:dyDescent="0.35">
      <c r="C161" t="s">
        <v>237</v>
      </c>
      <c r="D161" s="5">
        <v>-3000000000</v>
      </c>
      <c r="E161" s="5">
        <v>-3000000000</v>
      </c>
      <c r="F161" s="5">
        <v>-3000000000</v>
      </c>
      <c r="G161" s="5">
        <v>-3000000000</v>
      </c>
    </row>
    <row r="162" spans="3:15" ht="15.5" x14ac:dyDescent="0.35">
      <c r="C162" t="s">
        <v>238</v>
      </c>
      <c r="D162" s="5">
        <v>0</v>
      </c>
      <c r="E162" s="5">
        <v>0</v>
      </c>
      <c r="F162" s="5">
        <v>0</v>
      </c>
      <c r="G162" s="5">
        <v>0</v>
      </c>
    </row>
    <row r="163" spans="3:15" ht="15.5" x14ac:dyDescent="0.35">
      <c r="C163" t="s">
        <v>239</v>
      </c>
    </row>
    <row r="164" spans="3:15" ht="15.5" x14ac:dyDescent="0.35">
      <c r="C164" t="s">
        <v>12</v>
      </c>
      <c r="D164" s="5">
        <v>0</v>
      </c>
      <c r="E164" s="5">
        <v>0</v>
      </c>
      <c r="F164" s="5">
        <v>0</v>
      </c>
      <c r="G164" s="5">
        <v>0</v>
      </c>
    </row>
    <row r="165" spans="3:15" ht="15.5" x14ac:dyDescent="0.35">
      <c r="C165" t="s">
        <v>15</v>
      </c>
      <c r="D165" s="6">
        <v>-0.08</v>
      </c>
      <c r="E165" s="6">
        <v>-0.12</v>
      </c>
      <c r="F165" s="6">
        <v>0.04</v>
      </c>
      <c r="G165" s="6">
        <v>0.06</v>
      </c>
    </row>
    <row r="166" spans="3:15" ht="15.5" x14ac:dyDescent="0.35">
      <c r="C166" t="s">
        <v>57</v>
      </c>
      <c r="I166" s="6">
        <v>-0.75</v>
      </c>
      <c r="J166" s="6">
        <v>-6.57</v>
      </c>
      <c r="K166" s="6">
        <v>-4.41</v>
      </c>
      <c r="L166" s="6">
        <v>-3.51</v>
      </c>
      <c r="M166" s="6">
        <v>-2.89</v>
      </c>
      <c r="N166" s="6">
        <v>67.77</v>
      </c>
      <c r="O166" s="6">
        <v>-190.06</v>
      </c>
    </row>
    <row r="167" spans="3:15" ht="15.5" x14ac:dyDescent="0.35">
      <c r="C167" t="s">
        <v>71</v>
      </c>
      <c r="I167" s="5">
        <v>-68</v>
      </c>
      <c r="J167" s="6">
        <v>-7.76</v>
      </c>
      <c r="K167" s="6">
        <v>-13.38</v>
      </c>
      <c r="L167" s="6">
        <v>-44.44</v>
      </c>
      <c r="M167" s="6">
        <v>-145.33000000000001</v>
      </c>
      <c r="N167" s="6">
        <v>6.2</v>
      </c>
      <c r="O167" s="6">
        <v>-2.21</v>
      </c>
    </row>
    <row r="168" spans="3:15" ht="15.5" x14ac:dyDescent="0.35">
      <c r="C168" t="s">
        <v>74</v>
      </c>
      <c r="I168" s="6">
        <v>92.47</v>
      </c>
      <c r="J168" s="6">
        <v>83.35</v>
      </c>
      <c r="K168" s="6">
        <v>7.04</v>
      </c>
      <c r="L168" s="6">
        <v>21.45</v>
      </c>
      <c r="M168" s="6">
        <v>122.2</v>
      </c>
      <c r="N168" s="5">
        <v>0</v>
      </c>
      <c r="O168" s="5">
        <v>0</v>
      </c>
    </row>
    <row r="169" spans="3:15" ht="15.5" x14ac:dyDescent="0.35">
      <c r="C169" t="s">
        <v>240</v>
      </c>
      <c r="L169" s="5">
        <v>-3100000000</v>
      </c>
    </row>
    <row r="170" spans="3:15" ht="15.5" x14ac:dyDescent="0.35">
      <c r="C170" t="s">
        <v>241</v>
      </c>
      <c r="I170" s="6">
        <v>-1.66E-2</v>
      </c>
      <c r="J170" s="6">
        <v>-0.1431</v>
      </c>
      <c r="K170" s="6">
        <v>-8.2299999999999998E-2</v>
      </c>
      <c r="L170" s="6">
        <v>-6.5700000000000008E-2</v>
      </c>
      <c r="M170" s="6">
        <v>-5.1100000000000007E-2</v>
      </c>
      <c r="N170" s="6">
        <v>1.1234</v>
      </c>
      <c r="O170" s="6">
        <v>-0.94579999999999997</v>
      </c>
    </row>
    <row r="171" spans="3:15" ht="15.5" x14ac:dyDescent="0.35">
      <c r="C171" t="s">
        <v>242</v>
      </c>
      <c r="I171" s="6">
        <v>-9.1000000000000004E-3</v>
      </c>
      <c r="J171" s="6">
        <v>-7.9100000000000004E-2</v>
      </c>
      <c r="K171" s="6">
        <v>-4.9100000000000005E-2</v>
      </c>
      <c r="L171" s="6">
        <v>-3.73E-2</v>
      </c>
      <c r="M171" s="6">
        <v>-2.9600000000000001E-2</v>
      </c>
      <c r="N171" s="6">
        <v>0.67449999999999999</v>
      </c>
      <c r="O171" s="6">
        <v>-6.3553999999999995</v>
      </c>
    </row>
    <row r="172" spans="3:15" ht="15.5" x14ac:dyDescent="0.35">
      <c r="C172" t="s">
        <v>243</v>
      </c>
      <c r="I172" s="6">
        <v>-1.84E-2</v>
      </c>
      <c r="J172" s="6">
        <v>-1.8700000000000001E-2</v>
      </c>
      <c r="K172" s="6">
        <v>-3.6000000000000004E-2</v>
      </c>
      <c r="L172" s="6">
        <v>-9.9700000000000011E-2</v>
      </c>
      <c r="M172" s="6">
        <v>-7.0900000000000005E-2</v>
      </c>
      <c r="N172" s="6">
        <v>0.51859999999999995</v>
      </c>
      <c r="O172" s="6">
        <v>-1.7947</v>
      </c>
    </row>
    <row r="173" spans="3:15" ht="15.5" x14ac:dyDescent="0.35">
      <c r="C173" t="s">
        <v>244</v>
      </c>
    </row>
    <row r="174" spans="3:15" ht="15.5" x14ac:dyDescent="0.35">
      <c r="C174" t="s">
        <v>68</v>
      </c>
      <c r="I174" s="6">
        <v>0.62</v>
      </c>
      <c r="J174" s="6">
        <v>0.61</v>
      </c>
      <c r="K174" s="6">
        <v>0.66</v>
      </c>
      <c r="L174" s="6">
        <v>1.66</v>
      </c>
      <c r="M174" s="6">
        <v>4.3</v>
      </c>
      <c r="N174" s="6">
        <v>4.18</v>
      </c>
      <c r="O174" s="6">
        <v>14.04</v>
      </c>
    </row>
    <row r="175" spans="3:15" ht="15.5" x14ac:dyDescent="0.35">
      <c r="C175" t="s">
        <v>65</v>
      </c>
      <c r="I175" s="6">
        <v>82.36</v>
      </c>
      <c r="J175" s="6">
        <v>83.11</v>
      </c>
      <c r="K175" s="6">
        <v>89.68</v>
      </c>
      <c r="L175" s="6">
        <v>94.08</v>
      </c>
      <c r="M175" s="6">
        <v>97.59</v>
      </c>
      <c r="N175" s="6">
        <v>100.49</v>
      </c>
      <c r="O175" s="6">
        <v>29.91</v>
      </c>
    </row>
    <row r="176" spans="3:15" ht="15.5" x14ac:dyDescent="0.35">
      <c r="C176" t="s">
        <v>245</v>
      </c>
      <c r="I176" s="6">
        <v>0.63</v>
      </c>
      <c r="J176" s="6">
        <v>0.62</v>
      </c>
      <c r="K176" s="6">
        <v>0.67</v>
      </c>
      <c r="L176" s="6">
        <v>1.66</v>
      </c>
      <c r="M176" s="6">
        <v>4.3</v>
      </c>
      <c r="N176" s="6">
        <v>4.18</v>
      </c>
      <c r="O176" s="6">
        <v>14.04</v>
      </c>
    </row>
    <row r="177" spans="2:15" ht="15.5" x14ac:dyDescent="0.35">
      <c r="C177" t="s">
        <v>246</v>
      </c>
      <c r="I177" s="6">
        <v>81.13</v>
      </c>
      <c r="J177" s="6">
        <v>81.88</v>
      </c>
      <c r="K177" s="6">
        <v>88.45</v>
      </c>
      <c r="L177" s="6">
        <v>94.08</v>
      </c>
      <c r="M177" s="6">
        <v>97.59</v>
      </c>
      <c r="N177" s="6">
        <v>100.49</v>
      </c>
      <c r="O177" s="6">
        <v>29.91</v>
      </c>
    </row>
    <row r="178" spans="2:15" ht="15.5" x14ac:dyDescent="0.35">
      <c r="C178" t="s">
        <v>247</v>
      </c>
    </row>
    <row r="179" spans="2:15" ht="15.5" x14ac:dyDescent="0.35">
      <c r="C179" t="s">
        <v>248</v>
      </c>
    </row>
    <row r="180" spans="2:15" ht="15.5" x14ac:dyDescent="0.35">
      <c r="C180" t="s">
        <v>25</v>
      </c>
    </row>
    <row r="181" spans="2:15" ht="15.5" x14ac:dyDescent="0.35">
      <c r="C181" t="s">
        <v>22</v>
      </c>
      <c r="I181" s="5">
        <v>0</v>
      </c>
      <c r="J181" s="5">
        <v>0</v>
      </c>
      <c r="K181" s="5">
        <v>0</v>
      </c>
      <c r="L181" s="5">
        <v>-1000000000</v>
      </c>
      <c r="M181" s="5">
        <v>-2000000000</v>
      </c>
      <c r="N181" s="5">
        <v>-5000000000</v>
      </c>
      <c r="O181" s="5">
        <v>0</v>
      </c>
    </row>
    <row r="182" spans="2:15" ht="15.5" x14ac:dyDescent="0.35">
      <c r="C182" t="s">
        <v>249</v>
      </c>
      <c r="I182" s="5">
        <v>-3000000000</v>
      </c>
      <c r="J182" s="5">
        <v>-3000000000</v>
      </c>
      <c r="K182" s="5">
        <v>-2000000000</v>
      </c>
      <c r="L182" s="5">
        <v>0</v>
      </c>
      <c r="M182" s="5">
        <v>3000000000</v>
      </c>
      <c r="N182" s="5">
        <v>5000000000</v>
      </c>
      <c r="O182" s="5">
        <v>6000000000</v>
      </c>
    </row>
    <row r="183" spans="2:15" ht="15.5" x14ac:dyDescent="0.35">
      <c r="C183" t="s">
        <v>250</v>
      </c>
      <c r="I183" s="5">
        <v>0</v>
      </c>
      <c r="J183" s="5">
        <v>0</v>
      </c>
      <c r="K183" s="5">
        <v>1000000000</v>
      </c>
      <c r="L183" s="5">
        <v>-1000000000</v>
      </c>
      <c r="M183" s="5">
        <v>-3000000000</v>
      </c>
      <c r="N183" s="5">
        <v>5000000000</v>
      </c>
      <c r="O183" s="5">
        <v>0</v>
      </c>
    </row>
    <row r="184" spans="2:15" ht="15.5" x14ac:dyDescent="0.35">
      <c r="C184" t="s">
        <v>251</v>
      </c>
      <c r="K184" s="5">
        <v>0</v>
      </c>
      <c r="N184" s="5">
        <v>0</v>
      </c>
    </row>
    <row r="185" spans="2:15" ht="15.5" x14ac:dyDescent="0.35">
      <c r="C185" t="s">
        <v>14</v>
      </c>
      <c r="I185" s="5">
        <v>0</v>
      </c>
      <c r="J185" s="5">
        <v>0</v>
      </c>
      <c r="K185" s="5">
        <v>1000000000</v>
      </c>
      <c r="L185" s="5">
        <v>-1000000000</v>
      </c>
      <c r="M185" s="5">
        <v>-3000000000</v>
      </c>
      <c r="N185" s="5">
        <v>5000000000</v>
      </c>
      <c r="O185" s="5">
        <v>0</v>
      </c>
    </row>
    <row r="186" spans="2:15" ht="15.5" x14ac:dyDescent="0.35">
      <c r="C186" t="s">
        <v>16</v>
      </c>
      <c r="I186" s="6">
        <v>-0.08</v>
      </c>
      <c r="J186" s="6">
        <v>-0.02</v>
      </c>
      <c r="K186" s="6">
        <v>1.33</v>
      </c>
      <c r="L186" s="6">
        <v>-1.85</v>
      </c>
      <c r="M186" s="6">
        <v>-5.86</v>
      </c>
      <c r="N186" s="6">
        <v>8.26</v>
      </c>
      <c r="O186" s="6">
        <v>-0.61</v>
      </c>
    </row>
    <row r="188" spans="2:15" ht="15.5" x14ac:dyDescent="0.35">
      <c r="B188" t="s">
        <v>252</v>
      </c>
      <c r="C188" t="s">
        <v>253</v>
      </c>
      <c r="D188" s="5">
        <v>132000000</v>
      </c>
      <c r="E188" s="5">
        <v>11000000</v>
      </c>
      <c r="F188" s="5">
        <v>34000000</v>
      </c>
      <c r="G188" s="5">
        <v>-437000000</v>
      </c>
      <c r="H188" s="5">
        <v>237000000</v>
      </c>
      <c r="I188" s="5">
        <v>-437000000</v>
      </c>
      <c r="J188" s="5">
        <v>-4000000000</v>
      </c>
      <c r="K188" s="5">
        <v>-3000000000</v>
      </c>
      <c r="L188" s="5">
        <v>-2000000000</v>
      </c>
      <c r="M188" s="5">
        <v>-2000000000</v>
      </c>
      <c r="N188" s="5">
        <v>40000000000</v>
      </c>
      <c r="O188" s="5">
        <v>-111000000000</v>
      </c>
    </row>
    <row r="189" spans="2:15" ht="15.5" x14ac:dyDescent="0.35">
      <c r="C189" t="s">
        <v>56</v>
      </c>
      <c r="D189" s="6">
        <v>0.23</v>
      </c>
      <c r="E189" s="6">
        <v>0.02</v>
      </c>
      <c r="F189" s="6">
        <v>0.06</v>
      </c>
      <c r="G189" s="6">
        <v>-0.75</v>
      </c>
      <c r="H189" s="6">
        <v>0.41</v>
      </c>
      <c r="I189" s="6">
        <v>-0.75</v>
      </c>
      <c r="J189" s="6">
        <v>-6.57</v>
      </c>
      <c r="K189" s="6">
        <v>-4.41</v>
      </c>
      <c r="L189" s="6">
        <v>-3.51</v>
      </c>
      <c r="M189" s="6">
        <v>-2.89</v>
      </c>
      <c r="N189" s="6">
        <v>67.77</v>
      </c>
      <c r="O189" s="6">
        <v>-190.06</v>
      </c>
    </row>
    <row r="190" spans="2:15" ht="15.5" x14ac:dyDescent="0.35">
      <c r="C190" t="s">
        <v>256</v>
      </c>
      <c r="D190" s="5">
        <v>319000000</v>
      </c>
      <c r="E190" s="5">
        <v>240000000</v>
      </c>
      <c r="F190" s="5">
        <v>355000000</v>
      </c>
      <c r="G190" s="5">
        <v>323000000</v>
      </c>
      <c r="H190" s="5">
        <v>1000000000</v>
      </c>
      <c r="I190" s="5">
        <v>323000000</v>
      </c>
      <c r="J190" s="5">
        <v>358000000</v>
      </c>
      <c r="K190" s="5">
        <v>5000000000</v>
      </c>
      <c r="L190" s="5">
        <v>4000000000</v>
      </c>
      <c r="M190" s="5">
        <v>2000000000</v>
      </c>
    </row>
    <row r="191" spans="2:15" ht="15.5" x14ac:dyDescent="0.35">
      <c r="C191" t="s">
        <v>258</v>
      </c>
      <c r="I191" s="6">
        <v>125.75</v>
      </c>
    </row>
    <row r="192" spans="2:15" ht="15.5" x14ac:dyDescent="0.35">
      <c r="C192" t="s">
        <v>259</v>
      </c>
      <c r="I192" s="6">
        <v>-114.99</v>
      </c>
    </row>
    <row r="193" spans="3:9" ht="15.5" x14ac:dyDescent="0.35">
      <c r="C193" t="s">
        <v>260</v>
      </c>
      <c r="I193" s="6">
        <v>7.49</v>
      </c>
    </row>
    <row r="194" spans="3:9" ht="15.5" x14ac:dyDescent="0.35">
      <c r="C194" t="s">
        <v>261</v>
      </c>
      <c r="I194" s="6">
        <v>-8.6999999999999994E-3</v>
      </c>
    </row>
    <row r="195" spans="3:9" ht="15.5" x14ac:dyDescent="0.35">
      <c r="C195" t="s">
        <v>262</v>
      </c>
      <c r="I195" s="6">
        <v>24.12</v>
      </c>
    </row>
    <row r="196" spans="3:9" ht="15.5" x14ac:dyDescent="0.35">
      <c r="C196" t="s">
        <v>263</v>
      </c>
      <c r="I196" s="6">
        <v>0.62</v>
      </c>
    </row>
    <row r="197" spans="3:9" ht="15.5" x14ac:dyDescent="0.35">
      <c r="C197" t="s">
        <v>264</v>
      </c>
      <c r="I197" s="6">
        <v>1126.82</v>
      </c>
    </row>
    <row r="198" spans="3:9" ht="15.5" x14ac:dyDescent="0.35">
      <c r="C198" t="s">
        <v>265</v>
      </c>
      <c r="I198" s="6">
        <v>1126.82</v>
      </c>
    </row>
    <row r="199" spans="3:9" ht="15.5" x14ac:dyDescent="0.35">
      <c r="C199" t="s">
        <v>268</v>
      </c>
      <c r="I199" s="6">
        <v>-0.44</v>
      </c>
    </row>
    <row r="200" spans="3:9" ht="15.5" x14ac:dyDescent="0.35">
      <c r="C200" t="s">
        <v>269</v>
      </c>
      <c r="I200" s="6">
        <v>0.41</v>
      </c>
    </row>
    <row r="201" spans="3:9" ht="15.5" x14ac:dyDescent="0.35">
      <c r="C201" t="s">
        <v>270</v>
      </c>
      <c r="I201" s="6">
        <v>2.11</v>
      </c>
    </row>
    <row r="202" spans="3:9" ht="15.5" x14ac:dyDescent="0.35">
      <c r="C202" t="s">
        <v>271</v>
      </c>
      <c r="D202" s="6">
        <v>0.28000000000000003</v>
      </c>
    </row>
    <row r="203" spans="3:9" ht="15.5" x14ac:dyDescent="0.35">
      <c r="C203" t="s">
        <v>272</v>
      </c>
      <c r="I203" s="6">
        <v>82.66</v>
      </c>
    </row>
    <row r="204" spans="3:9" ht="15.5" x14ac:dyDescent="0.35">
      <c r="C204" t="s">
        <v>273</v>
      </c>
      <c r="I204" s="6">
        <v>0.05</v>
      </c>
    </row>
    <row r="205" spans="3:9" ht="15.5" x14ac:dyDescent="0.35">
      <c r="C205" t="s">
        <v>274</v>
      </c>
      <c r="D205" s="6">
        <v>7.0000000000000007E-2</v>
      </c>
    </row>
    <row r="206" spans="3:9" ht="15.5" x14ac:dyDescent="0.35">
      <c r="C206" t="s">
        <v>275</v>
      </c>
      <c r="D206" s="6">
        <v>0.03</v>
      </c>
    </row>
    <row r="207" spans="3:9" ht="15.5" x14ac:dyDescent="0.35">
      <c r="C207" t="s">
        <v>278</v>
      </c>
      <c r="D207" s="6">
        <v>0.05</v>
      </c>
    </row>
    <row r="208" spans="3:9" ht="15.5" x14ac:dyDescent="0.35">
      <c r="C208" t="s">
        <v>280</v>
      </c>
      <c r="D208" s="6">
        <v>0.55000000000000004</v>
      </c>
    </row>
    <row r="209" spans="3:9" ht="15.5" x14ac:dyDescent="0.35">
      <c r="C209" t="s">
        <v>12</v>
      </c>
      <c r="D209" s="5">
        <v>0</v>
      </c>
    </row>
    <row r="210" spans="3:9" ht="15.5" x14ac:dyDescent="0.35">
      <c r="C210" t="s">
        <v>281</v>
      </c>
      <c r="I210" s="6">
        <v>18.55</v>
      </c>
    </row>
    <row r="211" spans="3:9" ht="15.5" x14ac:dyDescent="0.35">
      <c r="C211" t="s">
        <v>282</v>
      </c>
      <c r="I211" s="6">
        <v>-9.8999999999999991E-3</v>
      </c>
    </row>
    <row r="212" spans="3:9" ht="15.5" x14ac:dyDescent="0.35">
      <c r="C212" t="s">
        <v>283</v>
      </c>
      <c r="I212" s="6">
        <v>-5.4000000000000003E-3</v>
      </c>
    </row>
    <row r="213" spans="3:9" ht="15.5" x14ac:dyDescent="0.35">
      <c r="C213" t="s">
        <v>284</v>
      </c>
      <c r="I213" s="5">
        <v>0</v>
      </c>
    </row>
    <row r="214" spans="3:9" ht="15.5" x14ac:dyDescent="0.35">
      <c r="C214" t="s">
        <v>285</v>
      </c>
      <c r="I214" s="6">
        <v>-9.8100000000000007E-2</v>
      </c>
    </row>
    <row r="215" spans="3:9" ht="15.5" x14ac:dyDescent="0.35">
      <c r="C215" t="s">
        <v>291</v>
      </c>
      <c r="I215" s="6">
        <v>0.05</v>
      </c>
    </row>
    <row r="216" spans="3:9" ht="15.5" x14ac:dyDescent="0.35">
      <c r="C216" t="s">
        <v>52</v>
      </c>
      <c r="I216" s="5">
        <v>30000000000</v>
      </c>
    </row>
    <row r="217" spans="3:9" ht="15.5" x14ac:dyDescent="0.35">
      <c r="C217" t="s">
        <v>293</v>
      </c>
      <c r="I217" s="5">
        <v>5000000000</v>
      </c>
    </row>
    <row r="218" spans="3:9" ht="15.5" x14ac:dyDescent="0.35">
      <c r="C218" t="s">
        <v>294</v>
      </c>
      <c r="I218" s="5">
        <v>585000000</v>
      </c>
    </row>
    <row r="219" spans="3:9" ht="15.5" x14ac:dyDescent="0.35">
      <c r="C219" t="s">
        <v>295</v>
      </c>
      <c r="I219" s="6">
        <v>0.39250000000000002</v>
      </c>
    </row>
    <row r="220" spans="3:9" ht="15.5" x14ac:dyDescent="0.35">
      <c r="C220" t="s">
        <v>296</v>
      </c>
      <c r="D220" s="6">
        <v>0.88560000000000005</v>
      </c>
    </row>
    <row r="221" spans="3:9" ht="15.5" x14ac:dyDescent="0.35">
      <c r="C221" t="s">
        <v>297</v>
      </c>
      <c r="D221" s="6">
        <v>-1.3653</v>
      </c>
    </row>
    <row r="222" spans="3:9" ht="15.5" x14ac:dyDescent="0.35">
      <c r="C222" t="s">
        <v>298</v>
      </c>
      <c r="D222" s="6">
        <v>0.41439999999999999</v>
      </c>
    </row>
    <row r="223" spans="3:9" ht="15.5" x14ac:dyDescent="0.35">
      <c r="C223" t="s">
        <v>299</v>
      </c>
      <c r="D223" s="6">
        <v>6.2961999999999998</v>
      </c>
    </row>
    <row r="224" spans="3:9" ht="15.5" x14ac:dyDescent="0.35">
      <c r="C224" t="s">
        <v>301</v>
      </c>
      <c r="D224" s="6">
        <v>2.4188000000000001</v>
      </c>
    </row>
    <row r="225" spans="3:9" ht="15.5" x14ac:dyDescent="0.35">
      <c r="C225" t="s">
        <v>302</v>
      </c>
      <c r="I225" s="5">
        <v>4</v>
      </c>
    </row>
    <row r="226" spans="3:9" ht="15.5" x14ac:dyDescent="0.35">
      <c r="C226" t="s">
        <v>303</v>
      </c>
      <c r="I226" s="6">
        <v>0.64</v>
      </c>
    </row>
    <row r="227" spans="3:9" ht="15.5" x14ac:dyDescent="0.35">
      <c r="C227" t="s">
        <v>304</v>
      </c>
      <c r="I227" s="6">
        <v>0.01</v>
      </c>
    </row>
    <row r="228" spans="3:9" ht="15.5" x14ac:dyDescent="0.35">
      <c r="C228" t="s">
        <v>305</v>
      </c>
      <c r="I228" s="6">
        <v>0.25</v>
      </c>
    </row>
    <row r="229" spans="3:9" ht="15.5" x14ac:dyDescent="0.35">
      <c r="C229" t="s">
        <v>306</v>
      </c>
      <c r="I229" s="6">
        <v>0.08</v>
      </c>
    </row>
    <row r="230" spans="3:9" ht="15.5" x14ac:dyDescent="0.35">
      <c r="C230" t="s">
        <v>307</v>
      </c>
      <c r="I230" s="6">
        <v>0.73</v>
      </c>
    </row>
    <row r="231" spans="3:9" ht="15.5" x14ac:dyDescent="0.35">
      <c r="C231" t="s">
        <v>308</v>
      </c>
      <c r="I231" s="6">
        <v>0.95</v>
      </c>
    </row>
    <row r="232" spans="3:9" ht="15.5" x14ac:dyDescent="0.35">
      <c r="C232" t="s">
        <v>309</v>
      </c>
      <c r="I232" s="5">
        <v>1000000000</v>
      </c>
    </row>
    <row r="233" spans="3:9" ht="15.5" x14ac:dyDescent="0.35">
      <c r="C233" t="s">
        <v>311</v>
      </c>
      <c r="I233" s="5">
        <v>-2000000000</v>
      </c>
    </row>
    <row r="234" spans="3:9" ht="15.5" x14ac:dyDescent="0.35">
      <c r="C234" t="s">
        <v>312</v>
      </c>
      <c r="I234" s="5">
        <v>0</v>
      </c>
    </row>
    <row r="235" spans="3:9" ht="15.5" x14ac:dyDescent="0.35">
      <c r="C235" t="s">
        <v>313</v>
      </c>
      <c r="D235" s="5">
        <v>0</v>
      </c>
    </row>
    <row r="236" spans="3:9" ht="15.5" x14ac:dyDescent="0.35">
      <c r="C236" t="s">
        <v>314</v>
      </c>
      <c r="D236" s="5">
        <v>26000000000</v>
      </c>
    </row>
    <row r="237" spans="3:9" ht="15.5" x14ac:dyDescent="0.35">
      <c r="C237" t="s">
        <v>315</v>
      </c>
      <c r="D237" s="5">
        <v>3000000000</v>
      </c>
    </row>
    <row r="238" spans="3:9" ht="15.5" x14ac:dyDescent="0.35">
      <c r="C238" t="s">
        <v>237</v>
      </c>
      <c r="D238" s="5">
        <v>-3000000000</v>
      </c>
    </row>
    <row r="239" spans="3:9" ht="15.5" x14ac:dyDescent="0.35">
      <c r="C239" t="s">
        <v>236</v>
      </c>
      <c r="I239" s="5">
        <v>48000000000</v>
      </c>
    </row>
    <row r="240" spans="3:9" ht="15.5" x14ac:dyDescent="0.35">
      <c r="C240" t="s">
        <v>20</v>
      </c>
      <c r="D240" s="5">
        <v>0</v>
      </c>
    </row>
    <row r="241" spans="3:9" ht="15.5" x14ac:dyDescent="0.35">
      <c r="C241" t="s">
        <v>316</v>
      </c>
      <c r="I241" s="5">
        <v>23000000000</v>
      </c>
    </row>
    <row r="242" spans="3:9" ht="15.5" x14ac:dyDescent="0.35">
      <c r="C242" t="s">
        <v>317</v>
      </c>
      <c r="I242" s="5">
        <v>0</v>
      </c>
    </row>
  </sheetData>
  <pageMargins left="0.7" right="0.7" top="0.75" bottom="0.75" header="0.3" footer="0.3"/>
  <ignoredErrors>
    <ignoredError sqref="A1:O243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3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2833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2834</v>
      </c>
      <c r="D2" s="2" vm="641">
        <f ca="1">IFERROR(_xlfn.STOCKHISTORY("XIDX:" &amp; $C$1, D3, , 0, 0, 1), "Libur")</f>
        <v>6150</v>
      </c>
      <c r="H2" s="2" vm="641">
        <f ca="1">IFERROR(INDEX(D2:G2,COUNT(D2:G2)),"")</f>
        <v>6150</v>
      </c>
      <c r="I2" s="2" vm="642">
        <f t="shared" ref="I2:Z2" ca="1" si="0">IFERROR(_xlfn.STOCKHISTORY("XIDX:" &amp; $C$1, I1, , 0, 0, 1), "Libur")</f>
        <v>4770</v>
      </c>
      <c r="J2" s="2" vm="643">
        <f t="shared" ca="1" si="0"/>
        <v>3650</v>
      </c>
      <c r="K2" s="2" t="str">
        <f t="shared" ca="1" si="0"/>
        <v>Libur</v>
      </c>
      <c r="L2" s="2" vm="644">
        <f t="shared" ca="1" si="0"/>
        <v>4950</v>
      </c>
      <c r="M2" s="2" vm="645">
        <f t="shared" ca="1" si="0"/>
        <v>4360</v>
      </c>
      <c r="N2" s="2" vm="646">
        <f t="shared" ca="1" si="0"/>
        <v>4150</v>
      </c>
      <c r="O2" s="2" vm="494">
        <f t="shared" ca="1" si="0"/>
        <v>4140</v>
      </c>
      <c r="P2" s="2" t="str">
        <f t="shared" ca="1" si="0"/>
        <v>Libur</v>
      </c>
      <c r="Q2" s="2" t="str">
        <f t="shared" ca="1" si="0"/>
        <v>Libur</v>
      </c>
      <c r="R2" s="2" vm="647">
        <f t="shared" ca="1" si="0"/>
        <v>4350</v>
      </c>
      <c r="S2" s="2" vm="648">
        <f t="shared" ca="1" si="0"/>
        <v>4200</v>
      </c>
      <c r="T2" s="2" vm="649">
        <f t="shared" ca="1" si="0"/>
        <v>8100</v>
      </c>
      <c r="U2" s="2" vm="650">
        <f t="shared" ca="1" si="0"/>
        <v>7850</v>
      </c>
      <c r="V2" s="2" t="str">
        <f t="shared" ca="1" si="0"/>
        <v>Libur</v>
      </c>
      <c r="W2" s="2" vm="651">
        <f t="shared" ca="1" si="0"/>
        <v>6400</v>
      </c>
      <c r="X2" s="2" vm="652">
        <f t="shared" ca="1" si="0"/>
        <v>5000</v>
      </c>
      <c r="Y2" s="2" t="str">
        <f t="shared" ca="1" si="0"/>
        <v>Libur</v>
      </c>
      <c r="Z2" s="2" vm="349">
        <f t="shared" ca="1" si="0"/>
        <v>1700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20734239000000</v>
      </c>
      <c r="H4" s="2">
        <f>IFERROR(SUM(D4:G4)*(4/MAX(1,COUNT(D4:G4))),"")</f>
        <v>82936956000000</v>
      </c>
      <c r="I4" s="2">
        <f t="shared" ref="I4:Z4" si="1">IFERROR(INDEX(I51:I500,MATCH($C$4,$C$51:$C$500,0)),"")</f>
        <v>86946068000000</v>
      </c>
      <c r="J4" s="2">
        <f t="shared" si="1"/>
        <v>78835443000000</v>
      </c>
      <c r="K4" s="2">
        <f t="shared" si="1"/>
        <v>66530549000000</v>
      </c>
      <c r="L4" s="2">
        <f t="shared" si="1"/>
        <v>75045559000000</v>
      </c>
      <c r="M4" s="2">
        <f t="shared" si="1"/>
        <v>57004234000000</v>
      </c>
      <c r="N4" s="2">
        <f t="shared" si="1"/>
        <v>40434346000000</v>
      </c>
      <c r="O4" s="2">
        <f t="shared" si="1"/>
        <v>36198102000000</v>
      </c>
      <c r="P4" s="2">
        <f t="shared" si="1"/>
        <v>37391643000000</v>
      </c>
      <c r="Q4" s="2">
        <f t="shared" si="1"/>
        <v>35318102000000</v>
      </c>
      <c r="R4" s="2">
        <f t="shared" si="1"/>
        <v>29752126000000</v>
      </c>
      <c r="S4" s="2">
        <f t="shared" si="1"/>
        <v>36230113000000</v>
      </c>
      <c r="T4" s="2">
        <f t="shared" si="1"/>
        <v>32340665000000</v>
      </c>
      <c r="U4" s="2">
        <f t="shared" si="1"/>
        <v>23935214000000</v>
      </c>
      <c r="V4" s="2">
        <f t="shared" si="1"/>
        <v>27526306000000</v>
      </c>
      <c r="W4" s="2">
        <f t="shared" si="1"/>
        <v>31676219000000</v>
      </c>
      <c r="X4" s="2">
        <f t="shared" si="1"/>
        <v>20265425000000</v>
      </c>
      <c r="Y4" s="2">
        <f t="shared" si="1"/>
        <v>14201230455621</v>
      </c>
      <c r="Z4" s="2">
        <f t="shared" si="1"/>
        <v>16101565153940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848908000000</v>
      </c>
      <c r="H5" s="2">
        <f>IFERROR(SUM(D5:G5)*(4/MAX(1,COUNT(D5:G5))),"")</f>
        <v>3395632000000</v>
      </c>
      <c r="I5" s="2">
        <f t="shared" ref="I5:Z5" si="2">IFERROR(INDEX(I51:I500,MATCH($C$5,$C$51:$C$500,0)),"")</f>
        <v>2636973000000</v>
      </c>
      <c r="J5" s="2">
        <f t="shared" si="2"/>
        <v>1385050000000</v>
      </c>
      <c r="K5" s="2">
        <f t="shared" si="2"/>
        <v>886912000000</v>
      </c>
      <c r="L5" s="2">
        <f t="shared" si="2"/>
        <v>5717874000000</v>
      </c>
      <c r="M5" s="2">
        <f t="shared" si="2"/>
        <v>2882367000000</v>
      </c>
      <c r="N5" s="2">
        <f t="shared" si="2"/>
        <v>1597099000000</v>
      </c>
      <c r="O5" s="2">
        <f t="shared" si="2"/>
        <v>838144000000</v>
      </c>
      <c r="P5" s="2">
        <f t="shared" si="2"/>
        <v>802360000000</v>
      </c>
      <c r="Q5" s="2">
        <f t="shared" si="2"/>
        <v>1171732000000</v>
      </c>
      <c r="R5" s="2">
        <f t="shared" si="2"/>
        <v>2578172000000</v>
      </c>
      <c r="S5" s="2">
        <f t="shared" si="2"/>
        <v>-281073000000</v>
      </c>
      <c r="T5" s="2">
        <f t="shared" si="2"/>
        <v>1475573000000</v>
      </c>
      <c r="U5" s="2">
        <f t="shared" si="2"/>
        <v>991710000000</v>
      </c>
      <c r="V5" s="2">
        <f t="shared" si="2"/>
        <v>2177658000000</v>
      </c>
      <c r="W5" s="2">
        <f t="shared" si="2"/>
        <v>1789672000000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23284003000000</v>
      </c>
      <c r="H6" s="2">
        <f>IFERROR(INDEX(D6:G6,COUNT(D6:G6)),"")</f>
        <v>23284003000000</v>
      </c>
      <c r="I6" s="2">
        <f t="shared" ref="I6:Z6" si="3">IFERROR(INDEX(I51:I500,MATCH($C$6,$C$51:$C$500,0)),"")</f>
        <v>22435020000000</v>
      </c>
      <c r="J6" s="2">
        <f t="shared" si="3"/>
        <v>19883057000000</v>
      </c>
      <c r="K6" s="2">
        <f t="shared" si="3"/>
        <v>19071863000000</v>
      </c>
      <c r="L6" s="2">
        <f t="shared" si="3"/>
        <v>19247803000000</v>
      </c>
      <c r="M6" s="2">
        <f t="shared" si="3"/>
        <v>14417829000000</v>
      </c>
      <c r="N6" s="2">
        <f t="shared" si="3"/>
        <v>12523680000000</v>
      </c>
      <c r="O6" s="2">
        <f t="shared" si="3"/>
        <v>10933057000000</v>
      </c>
      <c r="P6" s="2">
        <f t="shared" si="3"/>
        <v>12249205000000</v>
      </c>
      <c r="Q6" s="2">
        <f t="shared" si="3"/>
        <v>11299979000000</v>
      </c>
      <c r="R6" s="2">
        <f t="shared" si="3"/>
        <v>10199480000000</v>
      </c>
      <c r="S6" s="2">
        <f t="shared" si="3"/>
        <v>7622770000000</v>
      </c>
      <c r="T6" s="2">
        <f t="shared" si="3"/>
        <v>7946142000000</v>
      </c>
      <c r="U6" s="2">
        <f t="shared" si="3"/>
        <v>6484901000000</v>
      </c>
      <c r="V6" s="2">
        <f t="shared" si="3"/>
        <v>8939395000000</v>
      </c>
      <c r="W6" s="2">
        <f t="shared" si="3"/>
        <v>7335552000000</v>
      </c>
      <c r="X6" s="2">
        <f t="shared" si="3"/>
        <v>5834469000000</v>
      </c>
      <c r="Y6" s="2">
        <f t="shared" si="3"/>
        <v>4799905760890</v>
      </c>
      <c r="Z6" s="2">
        <f t="shared" si="3"/>
        <v>4619681691223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2.87</v>
      </c>
      <c r="H7" s="3">
        <f>IFERROR(INDEX(D7:G7,COUNT(D7:G7)),"")</f>
        <v>2.87</v>
      </c>
      <c r="I7" s="3">
        <f t="shared" ref="I7:Z7" si="4">IFERROR(INDEX(I51:I500,MATCH($C$7,$C$51:$C$500,0))/1000000000,"")</f>
        <v>2.87</v>
      </c>
      <c r="J7" s="3">
        <f t="shared" si="4"/>
        <v>2.87</v>
      </c>
      <c r="K7" s="3">
        <f t="shared" si="4"/>
        <v>2.87</v>
      </c>
      <c r="L7" s="3">
        <f t="shared" si="4"/>
        <v>2.87</v>
      </c>
      <c r="M7" s="3">
        <f t="shared" si="4"/>
        <v>2.87</v>
      </c>
      <c r="N7" s="3">
        <f t="shared" si="4"/>
        <v>2.87</v>
      </c>
      <c r="O7" s="3">
        <f t="shared" si="4"/>
        <v>2.87</v>
      </c>
      <c r="P7" s="3">
        <f t="shared" si="4"/>
        <v>2.87</v>
      </c>
      <c r="Q7" s="3">
        <f t="shared" si="4"/>
        <v>2.87</v>
      </c>
      <c r="R7" s="3">
        <f t="shared" si="4"/>
        <v>2.87</v>
      </c>
      <c r="S7" s="3">
        <f t="shared" si="4"/>
        <v>2.87</v>
      </c>
      <c r="T7" s="3">
        <f t="shared" si="4"/>
        <v>2.87</v>
      </c>
      <c r="U7" s="3">
        <f t="shared" si="4"/>
        <v>2.87</v>
      </c>
      <c r="V7" s="3">
        <f t="shared" si="4"/>
        <v>2.87</v>
      </c>
      <c r="W7" s="3">
        <f t="shared" si="4"/>
        <v>2.87</v>
      </c>
      <c r="X7" s="3">
        <f t="shared" si="4"/>
        <v>2.87</v>
      </c>
      <c r="Y7" s="3">
        <f t="shared" si="4"/>
        <v>2.87</v>
      </c>
      <c r="Z7" s="3">
        <f t="shared" si="4"/>
        <v>2.87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584000000000</v>
      </c>
      <c r="H8" s="2">
        <f>IFERROR(INDEX(D8:G8,COUNT(D8:G8)),"")</f>
        <v>584000000000</v>
      </c>
      <c r="I8" s="2">
        <f t="shared" ref="I8:Z8" si="5">IFERROR(INDEX(I51:I500,MATCH($C$8,$C$51:$C$500,0)),"")</f>
        <v>4951000000000</v>
      </c>
      <c r="J8" s="2">
        <f t="shared" si="5"/>
        <v>-2489000000000</v>
      </c>
      <c r="K8" s="2">
        <f t="shared" si="5"/>
        <v>1980000000000</v>
      </c>
      <c r="L8" s="2">
        <f t="shared" si="5"/>
        <v>2875000000000</v>
      </c>
      <c r="M8" s="2">
        <f t="shared" si="5"/>
        <v>-185000000000</v>
      </c>
      <c r="N8" s="2">
        <f t="shared" si="5"/>
        <v>-451000000000</v>
      </c>
      <c r="O8" s="2">
        <f t="shared" si="5"/>
        <v>2804000000000</v>
      </c>
      <c r="P8" s="2">
        <f t="shared" si="5"/>
        <v>-135000000000</v>
      </c>
      <c r="Q8" s="2">
        <f t="shared" si="5"/>
        <v>1079000000000</v>
      </c>
      <c r="R8" s="2">
        <f t="shared" si="5"/>
        <v>-2462000000000</v>
      </c>
      <c r="S8" s="2">
        <f t="shared" si="5"/>
        <v>-1808000000000</v>
      </c>
      <c r="T8" s="2">
        <f t="shared" si="5"/>
        <v>-216000000000</v>
      </c>
      <c r="U8" s="2">
        <f t="shared" si="5"/>
        <v>-331000000000</v>
      </c>
      <c r="V8" s="2">
        <f t="shared" si="5"/>
        <v>1417000000000</v>
      </c>
      <c r="W8" s="2">
        <f t="shared" si="5"/>
        <v>164000000000</v>
      </c>
      <c r="X8" s="2">
        <f t="shared" si="5"/>
        <v>-1106000000000</v>
      </c>
      <c r="Y8" s="2">
        <f t="shared" si="5"/>
        <v>-796000000000</v>
      </c>
      <c r="Z8" s="2">
        <f t="shared" si="5"/>
        <v>1130000000000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203.41</v>
      </c>
      <c r="H9" s="3">
        <f>IFERROR(INDEX(D9:G9,COUNT(D9:G9)),"")</f>
        <v>203.41</v>
      </c>
      <c r="I9" s="3">
        <f t="shared" ref="I9:Z9" si="6">IFERROR(INDEX(I51:I500,MATCH($C$9,$C$51:$C$500,0)),"")</f>
        <v>1723.92</v>
      </c>
      <c r="J9" s="3">
        <f t="shared" si="6"/>
        <v>-866.75</v>
      </c>
      <c r="K9" s="3">
        <f t="shared" si="6"/>
        <v>689.44</v>
      </c>
      <c r="L9" s="3">
        <f t="shared" si="6"/>
        <v>1000.98</v>
      </c>
      <c r="M9" s="3">
        <f t="shared" si="6"/>
        <v>-64.569999999999993</v>
      </c>
      <c r="N9" s="3">
        <f t="shared" si="6"/>
        <v>-157.19</v>
      </c>
      <c r="O9" s="3">
        <f t="shared" si="6"/>
        <v>976.11</v>
      </c>
      <c r="P9" s="3">
        <f t="shared" si="6"/>
        <v>-47.15</v>
      </c>
      <c r="Q9" s="3">
        <f t="shared" si="6"/>
        <v>375.78</v>
      </c>
      <c r="R9" s="3">
        <f t="shared" si="6"/>
        <v>-857.02</v>
      </c>
      <c r="S9" s="3">
        <f t="shared" si="6"/>
        <v>-629.65</v>
      </c>
      <c r="T9" s="3">
        <f t="shared" si="6"/>
        <v>-75.260000000000005</v>
      </c>
      <c r="U9" s="3">
        <f t="shared" si="6"/>
        <v>-115.23</v>
      </c>
      <c r="V9" s="3">
        <f t="shared" si="6"/>
        <v>493.46</v>
      </c>
      <c r="W9" s="3">
        <f t="shared" si="6"/>
        <v>57.15</v>
      </c>
      <c r="X9" s="3">
        <f t="shared" si="6"/>
        <v>-385.05</v>
      </c>
      <c r="Y9" s="3">
        <f t="shared" si="6"/>
        <v>-277.11</v>
      </c>
      <c r="Z9" s="3">
        <f t="shared" si="6"/>
        <v>393.35</v>
      </c>
    </row>
    <row r="10" spans="1:26" ht="15.5" x14ac:dyDescent="0.35">
      <c r="C10" t="s">
        <v>17</v>
      </c>
      <c r="D10" s="3">
        <f ca="1">IFERROR(IF(D9=0,"",D2/D9),"")</f>
        <v>30.234501745243598</v>
      </c>
      <c r="I10" s="3">
        <f t="shared" ref="I10:Z10" ca="1" si="7">IFERROR(IF(I9=0,"",I2/I9),"")</f>
        <v>2.7669497424474452</v>
      </c>
      <c r="J10" s="3">
        <f t="shared" ca="1" si="7"/>
        <v>-4.2111335448514566</v>
      </c>
      <c r="K10" s="3" t="str">
        <f t="shared" ca="1" si="7"/>
        <v/>
      </c>
      <c r="L10" s="3">
        <f t="shared" ca="1" si="7"/>
        <v>4.9451537493256605</v>
      </c>
      <c r="M10" s="3">
        <f t="shared" ca="1" si="7"/>
        <v>-67.523617779154407</v>
      </c>
      <c r="N10" s="3">
        <f t="shared" ca="1" si="7"/>
        <v>-26.401170557923532</v>
      </c>
      <c r="O10" s="3">
        <f t="shared" ca="1" si="7"/>
        <v>4.241325260472693</v>
      </c>
      <c r="P10" s="3" t="str">
        <f t="shared" ca="1" si="7"/>
        <v/>
      </c>
      <c r="Q10" s="3" t="str">
        <f t="shared" ca="1" si="7"/>
        <v/>
      </c>
      <c r="R10" s="3">
        <f t="shared" ca="1" si="7"/>
        <v>-5.0757275209446693</v>
      </c>
      <c r="S10" s="3">
        <f t="shared" ca="1" si="7"/>
        <v>-6.6703724291272932</v>
      </c>
      <c r="T10" s="3">
        <f t="shared" ca="1" si="7"/>
        <v>-107.62689343608822</v>
      </c>
      <c r="U10" s="3">
        <f t="shared" ca="1" si="7"/>
        <v>-68.124620324568255</v>
      </c>
      <c r="V10" s="3" t="str">
        <f t="shared" ca="1" si="7"/>
        <v/>
      </c>
      <c r="W10" s="3">
        <f t="shared" ca="1" si="7"/>
        <v>111.98600174978128</v>
      </c>
      <c r="X10" s="3">
        <f t="shared" ca="1" si="7"/>
        <v>-12.985326580963511</v>
      </c>
      <c r="Y10" s="3" t="str">
        <f t="shared" ca="1" si="7"/>
        <v/>
      </c>
      <c r="Z10" s="3">
        <f t="shared" ca="1" si="7"/>
        <v>4.3218507690352101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1915304000000</v>
      </c>
      <c r="H11" s="2">
        <f>IFERROR(INDEX(D11:G11,COUNT(D11:G11)),"")</f>
        <v>1915304000000</v>
      </c>
      <c r="I11" s="2">
        <f t="shared" ref="I11:Z11" si="8">IFERROR(INDEX(I51:I500,MATCH($C$11,$C$51:$C$500,0)),"")</f>
        <v>2024738000000</v>
      </c>
      <c r="J11" s="2">
        <f t="shared" si="8"/>
        <v>1585735000000</v>
      </c>
      <c r="K11" s="2">
        <f t="shared" si="8"/>
        <v>1641844000000</v>
      </c>
      <c r="L11" s="2">
        <f t="shared" si="8"/>
        <v>2479597000000</v>
      </c>
      <c r="M11" s="2">
        <f t="shared" si="8"/>
        <v>2717223000000</v>
      </c>
      <c r="N11" s="2">
        <f t="shared" si="8"/>
        <v>2823572000000</v>
      </c>
      <c r="O11" s="2">
        <f t="shared" si="8"/>
        <v>969288000000</v>
      </c>
      <c r="P11" s="2">
        <f t="shared" si="8"/>
        <v>648644000000</v>
      </c>
      <c r="Q11" s="2">
        <f t="shared" si="8"/>
        <v>615915000000</v>
      </c>
      <c r="R11" s="2">
        <f t="shared" si="8"/>
        <v>350467000000</v>
      </c>
      <c r="S11" s="2">
        <f t="shared" si="8"/>
        <v>1549281000000</v>
      </c>
      <c r="T11" s="2">
        <f t="shared" si="8"/>
        <v>1617503000000</v>
      </c>
      <c r="U11" s="2">
        <f t="shared" si="8"/>
        <v>409488000000</v>
      </c>
      <c r="V11" s="2">
        <f t="shared" si="8"/>
        <v>1183482000000</v>
      </c>
      <c r="W11" s="2">
        <f t="shared" si="8"/>
        <v>486225000000</v>
      </c>
      <c r="X11" s="2">
        <f t="shared" si="8"/>
        <v>292971000000</v>
      </c>
      <c r="Y11" s="2">
        <f t="shared" si="8"/>
        <v>497577482016</v>
      </c>
      <c r="Z11" s="2">
        <f t="shared" si="8"/>
        <v>480277284158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10070000000000</v>
      </c>
      <c r="H12" s="2">
        <f>IFERROR(INDEX(D12:G12,COUNT(D12:G12)),"")</f>
        <v>10070000000000</v>
      </c>
      <c r="I12" s="2">
        <f t="shared" ref="I12:Z12" si="9">IFERROR(INDEX(I51:I500,MATCH($C$12,$C$51:$C$500,0)),"")</f>
        <v>11086000000000</v>
      </c>
      <c r="J12" s="2">
        <f t="shared" si="9"/>
        <v>9608000000000</v>
      </c>
      <c r="K12" s="2">
        <f t="shared" si="9"/>
        <v>8679000000000</v>
      </c>
      <c r="L12" s="2">
        <f t="shared" si="9"/>
        <v>9568000000000</v>
      </c>
      <c r="M12" s="2">
        <f t="shared" si="9"/>
        <v>10316000000000</v>
      </c>
      <c r="N12" s="2">
        <f t="shared" si="9"/>
        <v>10296000000000</v>
      </c>
      <c r="O12" s="2">
        <f t="shared" si="9"/>
        <v>8281000000000</v>
      </c>
      <c r="P12" s="2">
        <f t="shared" si="9"/>
        <v>6104000000000</v>
      </c>
      <c r="Q12" s="2">
        <f t="shared" si="9"/>
        <v>5639000000000</v>
      </c>
      <c r="R12" s="2">
        <f t="shared" si="9"/>
        <v>7148000000000</v>
      </c>
      <c r="S12" s="2">
        <f t="shared" si="9"/>
        <v>8882000000000</v>
      </c>
      <c r="T12" s="2">
        <f t="shared" si="9"/>
        <v>8661000000000</v>
      </c>
      <c r="U12" s="2">
        <f t="shared" si="9"/>
        <v>8385000000000</v>
      </c>
      <c r="V12" s="2">
        <f t="shared" si="9"/>
        <v>3623000000000</v>
      </c>
      <c r="W12" s="2">
        <f t="shared" si="9"/>
        <v>5590000000000</v>
      </c>
      <c r="X12" s="2">
        <f t="shared" si="9"/>
        <v>4412000000000</v>
      </c>
      <c r="Y12" s="2">
        <f t="shared" si="9"/>
        <v>2826000000000</v>
      </c>
      <c r="Z12" s="2">
        <f t="shared" si="9"/>
        <v>4707000000000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11986000000000</v>
      </c>
      <c r="H13" s="2">
        <f>IFERROR(INDEX(D13:G13,COUNT(D13:G13)),"")</f>
        <v>11986000000000</v>
      </c>
      <c r="I13" s="2">
        <f t="shared" ref="I13:Z13" si="10">IFERROR(INDEX(I51:I500,MATCH($C$13,$C$51:$C$500,0)),"")</f>
        <v>13111000000000</v>
      </c>
      <c r="J13" s="2">
        <f t="shared" si="10"/>
        <v>11193000000000</v>
      </c>
      <c r="K13" s="2">
        <f t="shared" si="10"/>
        <v>10321000000000</v>
      </c>
      <c r="L13" s="2">
        <f t="shared" si="10"/>
        <v>12047000000000</v>
      </c>
      <c r="M13" s="2">
        <f t="shared" si="10"/>
        <v>13033000000000</v>
      </c>
      <c r="N13" s="2">
        <f t="shared" si="10"/>
        <v>13119000000000</v>
      </c>
      <c r="O13" s="2">
        <f t="shared" si="10"/>
        <v>9250000000000</v>
      </c>
      <c r="P13" s="2">
        <f t="shared" si="10"/>
        <v>6753000000000</v>
      </c>
      <c r="Q13" s="2">
        <f t="shared" si="10"/>
        <v>6255000000000</v>
      </c>
      <c r="R13" s="2">
        <f t="shared" si="10"/>
        <v>7498000000000</v>
      </c>
      <c r="S13" s="2">
        <f t="shared" si="10"/>
        <v>10431000000000</v>
      </c>
      <c r="T13" s="2">
        <f t="shared" si="10"/>
        <v>10279000000000</v>
      </c>
      <c r="U13" s="2">
        <f t="shared" si="10"/>
        <v>8795000000000</v>
      </c>
      <c r="V13" s="2">
        <f t="shared" si="10"/>
        <v>4806000000000</v>
      </c>
      <c r="W13" s="2">
        <f t="shared" si="10"/>
        <v>6076000000000</v>
      </c>
      <c r="X13" s="2">
        <f t="shared" si="10"/>
        <v>4705000000000</v>
      </c>
      <c r="Y13" s="2">
        <f t="shared" si="10"/>
        <v>3324000000000</v>
      </c>
      <c r="Z13" s="2">
        <f t="shared" si="10"/>
        <v>5187000000000</v>
      </c>
    </row>
    <row r="14" spans="1:26" ht="15.5" x14ac:dyDescent="0.35">
      <c r="C14" t="s">
        <v>26</v>
      </c>
      <c r="D14" s="2">
        <f>IFERROR(INDEX(D51:D500,MATCH($C$14,$C$51:$C$500,0)),"")</f>
        <v>-227272000000</v>
      </c>
      <c r="H14" s="2">
        <f>IFERROR(SUM(D14:G14)*(4/MAX(1,COUNT(D14:G14))),"")</f>
        <v>-909088000000</v>
      </c>
      <c r="I14" s="2">
        <f t="shared" ref="I14:Z14" si="11">IFERROR(INDEX(I51:I500,MATCH($C$14,$C$51:$C$500,0)),"")</f>
        <v>-1047409000000</v>
      </c>
      <c r="J14" s="2">
        <f t="shared" si="11"/>
        <v>-1188541000000</v>
      </c>
      <c r="K14" s="2">
        <f t="shared" si="11"/>
        <v>-1270476000000</v>
      </c>
      <c r="L14" s="2">
        <f t="shared" si="11"/>
        <v>-1341133000000</v>
      </c>
      <c r="M14" s="2">
        <f t="shared" si="11"/>
        <v>-1110570000000</v>
      </c>
      <c r="N14" s="2">
        <f t="shared" si="11"/>
        <v>-746366000000</v>
      </c>
      <c r="O14" s="2">
        <f t="shared" si="11"/>
        <v>-575593000000</v>
      </c>
      <c r="P14" s="2">
        <f t="shared" si="11"/>
        <v>-588165000000</v>
      </c>
      <c r="Q14" s="2">
        <f t="shared" si="11"/>
        <v>-479717000000</v>
      </c>
      <c r="R14" s="2">
        <f t="shared" si="11"/>
        <v>-482014000000</v>
      </c>
      <c r="S14" s="2">
        <f t="shared" si="11"/>
        <v>-411306000000</v>
      </c>
      <c r="T14" s="2">
        <f t="shared" si="11"/>
        <v>-311773000000</v>
      </c>
      <c r="U14" s="2">
        <f t="shared" si="11"/>
        <v>-265313000000</v>
      </c>
      <c r="V14" s="2">
        <f t="shared" si="11"/>
        <v>-267569000000</v>
      </c>
      <c r="W14" s="2">
        <f t="shared" si="11"/>
        <v>-293647000000</v>
      </c>
      <c r="X14" s="2">
        <f t="shared" si="11"/>
        <v>-268828000000</v>
      </c>
      <c r="Y14" s="2">
        <f t="shared" si="11"/>
        <v>-327497223171</v>
      </c>
      <c r="Z14" s="2">
        <f t="shared" si="11"/>
        <v>-258953429682</v>
      </c>
    </row>
    <row r="15" spans="1:26" ht="15.5" x14ac:dyDescent="0.35">
      <c r="C15" t="s">
        <v>27</v>
      </c>
      <c r="D15" s="2">
        <f>IFERROR(INDEX(D51:D500,MATCH($C$15,$C$51:$C$500,0)),"")</f>
        <v>-207205000000</v>
      </c>
      <c r="H15" s="2">
        <f>IFERROR(SUM(D15:G15)*(4/MAX(1,COUNT(D15:G15))),"")</f>
        <v>-828820000000</v>
      </c>
      <c r="I15" s="2">
        <f t="shared" ref="I15:Z15" si="12">IFERROR(INDEX(I51:I500,MATCH($C$15,$C$51:$C$500,0)),"")</f>
        <v>-718081000000</v>
      </c>
      <c r="J15" s="2">
        <f t="shared" si="12"/>
        <v>-307173000000</v>
      </c>
      <c r="K15" s="2">
        <f t="shared" si="12"/>
        <v>-191016000000</v>
      </c>
      <c r="L15" s="2">
        <f t="shared" si="12"/>
        <v>-1301015000000</v>
      </c>
      <c r="M15" s="2">
        <f t="shared" si="12"/>
        <v>-764322000000</v>
      </c>
      <c r="N15" s="2">
        <f t="shared" si="12"/>
        <v>-547982000000</v>
      </c>
      <c r="O15" s="2">
        <f t="shared" si="12"/>
        <v>-267355000000</v>
      </c>
      <c r="P15" s="2">
        <f t="shared" si="12"/>
        <v>-112731000000</v>
      </c>
      <c r="Q15" s="2">
        <f t="shared" si="12"/>
        <v>-21023000000</v>
      </c>
      <c r="R15" s="2">
        <f t="shared" si="12"/>
        <v>1168737000000</v>
      </c>
      <c r="S15" s="2">
        <f t="shared" si="12"/>
        <v>-178859000000</v>
      </c>
      <c r="T15" s="2">
        <f t="shared" si="12"/>
        <v>-487421000000</v>
      </c>
      <c r="U15" s="2">
        <f t="shared" si="12"/>
        <v>-311424000000</v>
      </c>
      <c r="V15" s="2">
        <f t="shared" si="12"/>
        <v>-730525000000</v>
      </c>
      <c r="W15" s="2">
        <f t="shared" si="12"/>
        <v>-601098000000</v>
      </c>
      <c r="X15" s="2">
        <f t="shared" si="12"/>
        <v>-394453000000</v>
      </c>
      <c r="Y15" s="2">
        <f t="shared" si="12"/>
        <v>-244930015432</v>
      </c>
      <c r="Z15" s="2">
        <f t="shared" si="12"/>
        <v>-423728811688</v>
      </c>
    </row>
    <row r="16" spans="1:26" ht="15.5" x14ac:dyDescent="0.35">
      <c r="C16" t="s">
        <v>28</v>
      </c>
      <c r="D16" s="2">
        <f>IFERROR(INDEX(D51:D500,MATCH($C$16,$C$51:$C$500,0)),"")</f>
        <v>1036683000000</v>
      </c>
      <c r="H16" s="2">
        <f>IFERROR(SUM(D16:G16)*(4/MAX(1,COUNT(D16:G16))),"")</f>
        <v>4146732000000</v>
      </c>
      <c r="I16" s="2">
        <f t="shared" ref="I16:Z16" si="13">IFERROR(INDEX(I51:I500,MATCH($C$16,$C$51:$C$500,0)),"")</f>
        <v>3303778000000</v>
      </c>
      <c r="J16" s="2">
        <f t="shared" si="13"/>
        <v>1585442000000</v>
      </c>
      <c r="K16" s="2">
        <f t="shared" si="13"/>
        <v>1108886000000</v>
      </c>
      <c r="L16" s="2">
        <f t="shared" si="13"/>
        <v>6805971000000</v>
      </c>
      <c r="M16" s="2">
        <f t="shared" si="13"/>
        <v>3593740000000</v>
      </c>
      <c r="N16" s="2">
        <f t="shared" si="13"/>
        <v>2087780000000</v>
      </c>
      <c r="O16" s="2">
        <f t="shared" si="13"/>
        <v>1166053000000</v>
      </c>
      <c r="P16" s="2">
        <f t="shared" si="13"/>
        <v>710504000000</v>
      </c>
      <c r="Q16" s="2">
        <f t="shared" si="13"/>
        <v>1198394000000</v>
      </c>
      <c r="R16" s="2">
        <f t="shared" si="13"/>
        <v>1430802000000</v>
      </c>
      <c r="S16" s="2">
        <f t="shared" si="13"/>
        <v>-206650000000</v>
      </c>
      <c r="T16" s="2">
        <f t="shared" si="13"/>
        <v>1962076000000</v>
      </c>
      <c r="U16" s="2">
        <f t="shared" si="13"/>
        <v>1204196000000</v>
      </c>
      <c r="V16" s="2">
        <f t="shared" si="13"/>
        <v>2882834000000</v>
      </c>
      <c r="W16" s="2">
        <f t="shared" si="13"/>
        <v>2386835000000</v>
      </c>
      <c r="X16" s="2">
        <f t="shared" si="13"/>
        <v>1654948000000</v>
      </c>
      <c r="Y16" s="2">
        <f t="shared" si="13"/>
        <v>992721741240</v>
      </c>
      <c r="Z16" s="2">
        <f t="shared" si="13"/>
        <v>1478928428030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17650500000000</v>
      </c>
      <c r="H20" s="2">
        <f t="shared" ref="H20:Z20" ca="1" si="14">IFERROR(H21*H2,"")</f>
        <v>17650500000000</v>
      </c>
      <c r="I20" s="2">
        <f t="shared" ca="1" si="14"/>
        <v>13689900000000</v>
      </c>
      <c r="J20" s="2">
        <f t="shared" ca="1" si="14"/>
        <v>10475500000000</v>
      </c>
      <c r="K20" s="2" t="str">
        <f t="shared" ca="1" si="14"/>
        <v/>
      </c>
      <c r="L20" s="2">
        <f t="shared" ca="1" si="14"/>
        <v>14206500000000</v>
      </c>
      <c r="M20" s="2">
        <f t="shared" ca="1" si="14"/>
        <v>12513200000000</v>
      </c>
      <c r="N20" s="2">
        <f t="shared" ca="1" si="14"/>
        <v>11910500000000</v>
      </c>
      <c r="O20" s="2">
        <f t="shared" ca="1" si="14"/>
        <v>11881800000000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12484500000000</v>
      </c>
      <c r="S20" s="2">
        <f t="shared" ca="1" si="14"/>
        <v>12054000000000</v>
      </c>
      <c r="T20" s="2">
        <f t="shared" ca="1" si="14"/>
        <v>23247000000000</v>
      </c>
      <c r="U20" s="2">
        <f t="shared" ca="1" si="14"/>
        <v>22529500000000</v>
      </c>
      <c r="V20" s="2" t="str">
        <f t="shared" ca="1" si="14"/>
        <v/>
      </c>
      <c r="W20" s="2">
        <f t="shared" ca="1" si="14"/>
        <v>18368000000000</v>
      </c>
      <c r="X20" s="2">
        <f t="shared" ca="1" si="14"/>
        <v>14350000000000</v>
      </c>
      <c r="Y20" s="2" t="str">
        <f t="shared" ca="1" si="14"/>
        <v/>
      </c>
      <c r="Z20" s="2">
        <f t="shared" ca="1" si="14"/>
        <v>4879000000000</v>
      </c>
    </row>
    <row r="21" spans="1:26" ht="15.5" x14ac:dyDescent="0.35">
      <c r="C21" t="s">
        <v>11</v>
      </c>
      <c r="D21" s="2">
        <f>IFERROR(INDEX(D51:D500,MATCH($C$7,$C$51:$C$500,0)),"")</f>
        <v>2870000000</v>
      </c>
      <c r="H21" s="2">
        <f>IFERROR(INDEX(D21:G21,COUNT(D21:G21)),"")</f>
        <v>2870000000</v>
      </c>
      <c r="I21" s="2">
        <f t="shared" ref="I21:Z21" si="15">IFERROR(INDEX(I51:I500,MATCH($C$7,$C$51:$C$500,0)),"")</f>
        <v>2870000000</v>
      </c>
      <c r="J21" s="2">
        <f t="shared" si="15"/>
        <v>2870000000</v>
      </c>
      <c r="K21" s="2">
        <f t="shared" si="15"/>
        <v>2870000000</v>
      </c>
      <c r="L21" s="2">
        <f t="shared" si="15"/>
        <v>2870000000</v>
      </c>
      <c r="M21" s="2">
        <f t="shared" si="15"/>
        <v>2870000000</v>
      </c>
      <c r="N21" s="2">
        <f t="shared" si="15"/>
        <v>2870000000</v>
      </c>
      <c r="O21" s="2">
        <f t="shared" si="15"/>
        <v>2870000000</v>
      </c>
      <c r="P21" s="2">
        <f t="shared" si="15"/>
        <v>2870000000</v>
      </c>
      <c r="Q21" s="2">
        <f t="shared" si="15"/>
        <v>2870000000</v>
      </c>
      <c r="R21" s="2">
        <f t="shared" si="15"/>
        <v>2870000000</v>
      </c>
      <c r="S21" s="2">
        <f t="shared" si="15"/>
        <v>2870000000</v>
      </c>
      <c r="T21" s="2">
        <f t="shared" si="15"/>
        <v>2870000000</v>
      </c>
      <c r="U21" s="2">
        <f t="shared" si="15"/>
        <v>2870000000</v>
      </c>
      <c r="V21" s="2">
        <f t="shared" si="15"/>
        <v>2870000000</v>
      </c>
      <c r="W21" s="2">
        <f t="shared" si="15"/>
        <v>2870000000</v>
      </c>
      <c r="X21" s="2">
        <f t="shared" si="15"/>
        <v>2870000000</v>
      </c>
      <c r="Y21" s="2">
        <f t="shared" si="15"/>
        <v>2870000000</v>
      </c>
      <c r="Z21" s="2">
        <f t="shared" si="15"/>
        <v>2870000000</v>
      </c>
    </row>
    <row r="23" spans="1:26" ht="15.5" x14ac:dyDescent="0.35">
      <c r="B23" t="s">
        <v>53</v>
      </c>
      <c r="C23" t="s">
        <v>54</v>
      </c>
      <c r="D23" s="3">
        <f>IFERROR(D5/D6*100,"")</f>
        <v>3.6458851169191142</v>
      </c>
      <c r="H23" s="3">
        <f t="shared" ref="H23:Z23" si="16">IFERROR(H5/H6*100,"")</f>
        <v>14.583540467676457</v>
      </c>
      <c r="I23" s="3">
        <f t="shared" si="16"/>
        <v>11.753825046734971</v>
      </c>
      <c r="J23" s="3">
        <f t="shared" si="16"/>
        <v>6.9659811366028874</v>
      </c>
      <c r="K23" s="3">
        <f t="shared" si="16"/>
        <v>4.6503689754902284</v>
      </c>
      <c r="L23" s="3">
        <f t="shared" si="16"/>
        <v>29.706631972490577</v>
      </c>
      <c r="M23" s="3">
        <f t="shared" si="16"/>
        <v>19.991685294644569</v>
      </c>
      <c r="N23" s="3">
        <f t="shared" si="16"/>
        <v>12.752633411265698</v>
      </c>
      <c r="O23" s="3">
        <f t="shared" si="16"/>
        <v>7.6661449766520011</v>
      </c>
      <c r="P23" s="3">
        <f t="shared" si="16"/>
        <v>6.5503026522945778</v>
      </c>
      <c r="Q23" s="3">
        <f t="shared" si="16"/>
        <v>10.369329004947708</v>
      </c>
      <c r="R23" s="3">
        <f t="shared" si="16"/>
        <v>25.277484734515877</v>
      </c>
      <c r="S23" s="3">
        <f t="shared" si="16"/>
        <v>-3.6872816574552298</v>
      </c>
      <c r="T23" s="3">
        <f t="shared" si="16"/>
        <v>18.569678216170814</v>
      </c>
      <c r="U23" s="3">
        <f t="shared" si="16"/>
        <v>15.292600457586014</v>
      </c>
      <c r="V23" s="3">
        <f t="shared" si="16"/>
        <v>24.36023914370044</v>
      </c>
      <c r="W23" s="3">
        <f t="shared" si="16"/>
        <v>24.39723690868799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-0.20872990665943125</v>
      </c>
      <c r="H24" s="4">
        <f t="shared" ref="H24:Z24" si="17">IFERROR(_xlfn.RRI(5,M23,H23),"")</f>
        <v>-6.1135943356583122E-2</v>
      </c>
      <c r="I24" s="4">
        <f t="shared" si="17"/>
        <v>-1.617949655338069E-2</v>
      </c>
      <c r="J24" s="4">
        <f t="shared" si="17"/>
        <v>-1.8972790081202895E-2</v>
      </c>
      <c r="K24" s="4">
        <f t="shared" si="17"/>
        <v>-6.6218621054680793E-2</v>
      </c>
      <c r="L24" s="4">
        <f t="shared" si="17"/>
        <v>0.23429949789594984</v>
      </c>
      <c r="M24" s="4">
        <f t="shared" si="17"/>
        <v>-4.5835817461839068E-2</v>
      </c>
      <c r="N24" s="4" t="str">
        <f t="shared" si="17"/>
        <v/>
      </c>
      <c r="O24" s="4">
        <f t="shared" si="17"/>
        <v>-0.16217265649166213</v>
      </c>
      <c r="P24" s="4">
        <f t="shared" si="17"/>
        <v>-0.15597365062114932</v>
      </c>
      <c r="Q24" s="4">
        <f t="shared" si="17"/>
        <v>-0.1570266957374219</v>
      </c>
      <c r="R24" s="4">
        <f t="shared" si="17"/>
        <v>7.1140220048708791E-3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288.81</v>
      </c>
      <c r="H25" s="3">
        <f>IFERROR(INDEX(D25:G25,COUNT(D25:G25)),"")</f>
        <v>288.81</v>
      </c>
      <c r="I25" s="3">
        <f t="shared" ref="I25:Z25" si="18">IFERROR(INDEX(I51:I500,MATCH($C$25,$C$51:$C$500,0)),"")</f>
        <v>899.98</v>
      </c>
      <c r="J25" s="3">
        <f t="shared" si="18"/>
        <v>445.02</v>
      </c>
      <c r="K25" s="3">
        <f t="shared" si="18"/>
        <v>319.55</v>
      </c>
      <c r="L25" s="3">
        <f t="shared" si="18"/>
        <v>1915.09</v>
      </c>
      <c r="M25" s="3">
        <f t="shared" si="18"/>
        <v>984.2</v>
      </c>
      <c r="N25" s="3">
        <f t="shared" si="18"/>
        <v>535.74</v>
      </c>
      <c r="O25" s="3">
        <f t="shared" si="18"/>
        <v>312.87</v>
      </c>
      <c r="P25" s="3">
        <f t="shared" si="18"/>
        <v>207.97</v>
      </c>
      <c r="Q25" s="3">
        <f t="shared" si="18"/>
        <v>409.72</v>
      </c>
      <c r="R25" s="3">
        <f t="shared" si="18"/>
        <v>905.55</v>
      </c>
      <c r="S25" s="3">
        <f t="shared" si="18"/>
        <v>-134.44999999999999</v>
      </c>
      <c r="T25" s="3">
        <f t="shared" si="18"/>
        <v>513.38</v>
      </c>
      <c r="U25" s="3">
        <f t="shared" si="18"/>
        <v>310.74</v>
      </c>
      <c r="V25" s="3">
        <f t="shared" si="18"/>
        <v>749.09</v>
      </c>
      <c r="W25" s="3">
        <f t="shared" si="18"/>
        <v>621.38</v>
      </c>
      <c r="X25" s="3">
        <f t="shared" si="18"/>
        <v>438.86</v>
      </c>
      <c r="Y25" s="3">
        <f t="shared" si="18"/>
        <v>260.36</v>
      </c>
      <c r="Z25" s="3">
        <f t="shared" si="18"/>
        <v>367.38</v>
      </c>
    </row>
    <row r="26" spans="1:26" ht="15.5" x14ac:dyDescent="0.35">
      <c r="C26" t="s">
        <v>58</v>
      </c>
      <c r="D26" s="4">
        <f>IFERROR(_xlfn.RRI(5,I25,D25),"")</f>
        <v>-0.20333475056602113</v>
      </c>
      <c r="H26" s="4">
        <f t="shared" ref="H26:Z26" si="19">IFERROR(_xlfn.RRI(5,M25,H25),"")</f>
        <v>-0.21746139255320107</v>
      </c>
      <c r="I26" s="4">
        <f t="shared" si="19"/>
        <v>0.10931722607309324</v>
      </c>
      <c r="J26" s="4">
        <f t="shared" si="19"/>
        <v>7.3008399033182902E-2</v>
      </c>
      <c r="K26" s="4">
        <f t="shared" si="19"/>
        <v>8.9701693953684769E-2</v>
      </c>
      <c r="L26" s="4">
        <f t="shared" si="19"/>
        <v>0.36125787403888987</v>
      </c>
      <c r="M26" s="4">
        <f t="shared" si="19"/>
        <v>1.6796833701076652E-2</v>
      </c>
      <c r="N26" s="4" t="str">
        <f t="shared" si="19"/>
        <v/>
      </c>
      <c r="O26" s="4">
        <f t="shared" si="19"/>
        <v>-9.4298691242826638E-2</v>
      </c>
      <c r="P26" s="4">
        <f t="shared" si="19"/>
        <v>-7.7172121370338354E-2</v>
      </c>
      <c r="Q26" s="4">
        <f t="shared" si="19"/>
        <v>-0.11367982948889921</v>
      </c>
      <c r="R26" s="4">
        <f t="shared" si="19"/>
        <v>7.8229060615992996E-2</v>
      </c>
      <c r="S26" s="4" t="str">
        <f t="shared" si="19"/>
        <v/>
      </c>
      <c r="T26" s="4">
        <f t="shared" si="19"/>
        <v>0.14544156001373931</v>
      </c>
      <c r="U26" s="4">
        <f t="shared" si="19"/>
        <v>-3.293351983195103E-2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7224.4735191637628</v>
      </c>
      <c r="H27" s="3">
        <f t="shared" ref="H27:Z27" si="20">IFERROR(H4/H21,"")</f>
        <v>28897.894076655051</v>
      </c>
      <c r="I27" s="3">
        <f t="shared" si="20"/>
        <v>30294.797212543555</v>
      </c>
      <c r="J27" s="3">
        <f t="shared" si="20"/>
        <v>27468.795470383277</v>
      </c>
      <c r="K27" s="3">
        <f t="shared" si="20"/>
        <v>23181.375958188153</v>
      </c>
      <c r="L27" s="3">
        <f t="shared" si="20"/>
        <v>26148.278397212543</v>
      </c>
      <c r="M27" s="3">
        <f t="shared" si="20"/>
        <v>19862.102439024391</v>
      </c>
      <c r="N27" s="3">
        <f t="shared" si="20"/>
        <v>14088.622299651568</v>
      </c>
      <c r="O27" s="3">
        <f t="shared" si="20"/>
        <v>12612.579094076655</v>
      </c>
      <c r="P27" s="3">
        <f t="shared" si="20"/>
        <v>13028.447038327526</v>
      </c>
      <c r="Q27" s="3">
        <f t="shared" si="20"/>
        <v>12305.958885017422</v>
      </c>
      <c r="R27" s="3">
        <f t="shared" si="20"/>
        <v>10366.594425087109</v>
      </c>
      <c r="S27" s="3">
        <f t="shared" si="20"/>
        <v>12623.732752613241</v>
      </c>
      <c r="T27" s="3">
        <f t="shared" si="20"/>
        <v>11268.524390243903</v>
      </c>
      <c r="U27" s="3">
        <f t="shared" si="20"/>
        <v>8339.7958188153316</v>
      </c>
      <c r="V27" s="3">
        <f t="shared" si="20"/>
        <v>9591.0473867595811</v>
      </c>
      <c r="W27" s="3">
        <f t="shared" si="20"/>
        <v>11037.010104529616</v>
      </c>
      <c r="X27" s="3">
        <f t="shared" si="20"/>
        <v>7061.1236933797909</v>
      </c>
      <c r="Y27" s="3">
        <f t="shared" si="20"/>
        <v>4948.163921819164</v>
      </c>
      <c r="Z27" s="3">
        <f t="shared" si="20"/>
        <v>5610.3014473658541</v>
      </c>
    </row>
    <row r="28" spans="1:26" ht="15.5" x14ac:dyDescent="0.35">
      <c r="C28" t="s">
        <v>60</v>
      </c>
      <c r="D28" s="4">
        <f>IFERROR(_xlfn.RRI(5,I27,D27),"")</f>
        <v>-0.24926332809623852</v>
      </c>
      <c r="H28" s="4">
        <f t="shared" ref="H28:Z28" si="21">IFERROR(_xlfn.RRI(5,M27,H27),"")</f>
        <v>7.7874494624528001E-2</v>
      </c>
      <c r="I28" s="4">
        <f t="shared" si="21"/>
        <v>0.16546679505339701</v>
      </c>
      <c r="J28" s="4">
        <f t="shared" si="21"/>
        <v>0.16844195468598189</v>
      </c>
      <c r="K28" s="4">
        <f t="shared" si="21"/>
        <v>0.12214586047710507</v>
      </c>
      <c r="L28" s="4">
        <f t="shared" si="21"/>
        <v>0.16269425905500423</v>
      </c>
      <c r="M28" s="4">
        <f t="shared" si="21"/>
        <v>0.13887962131243237</v>
      </c>
      <c r="N28" s="4">
        <f t="shared" si="21"/>
        <v>2.2200636153258069E-2</v>
      </c>
      <c r="O28" s="4">
        <f t="shared" si="21"/>
        <v>2.2792113758693278E-2</v>
      </c>
      <c r="P28" s="4">
        <f t="shared" si="21"/>
        <v>9.3320387890308609E-2</v>
      </c>
      <c r="Q28" s="4">
        <f t="shared" si="21"/>
        <v>5.111415495183147E-2</v>
      </c>
      <c r="R28" s="4">
        <f t="shared" si="21"/>
        <v>-1.2454911185815321E-2</v>
      </c>
      <c r="S28" s="4">
        <f t="shared" si="21"/>
        <v>0.12321474107180741</v>
      </c>
      <c r="T28" s="4">
        <f t="shared" si="21"/>
        <v>0.17892070224836587</v>
      </c>
      <c r="U28" s="4">
        <f t="shared" si="21"/>
        <v>8.2514803812154813E-2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-0.6790928687304163</v>
      </c>
      <c r="I29" s="4">
        <f t="shared" si="22"/>
        <v>1.022336074783156</v>
      </c>
      <c r="J29" s="4">
        <f t="shared" si="22"/>
        <v>0.39264590830855878</v>
      </c>
      <c r="K29" s="4">
        <f t="shared" si="22"/>
        <v>-0.8331410012062096</v>
      </c>
      <c r="L29" s="4">
        <f t="shared" si="22"/>
        <v>0.94583418004470621</v>
      </c>
      <c r="M29" s="4">
        <f t="shared" si="22"/>
        <v>0.83708515324597754</v>
      </c>
      <c r="N29" s="4">
        <f t="shared" si="22"/>
        <v>0.71234058874292838</v>
      </c>
      <c r="O29" s="4">
        <f t="shared" si="22"/>
        <v>0.50439967302976396</v>
      </c>
      <c r="P29" s="4">
        <f t="shared" si="22"/>
        <v>-0.49240945035634093</v>
      </c>
      <c r="Q29" s="4">
        <f t="shared" si="22"/>
        <v>-0.54754569046435864</v>
      </c>
      <c r="R29" s="4">
        <f t="shared" si="22"/>
        <v>-7.7352175529936789</v>
      </c>
      <c r="S29" s="4">
        <f t="shared" si="22"/>
        <v>-1.261891776072305</v>
      </c>
      <c r="T29" s="4">
        <f t="shared" si="22"/>
        <v>0.65212074403037901</v>
      </c>
      <c r="U29" s="4">
        <f t="shared" si="22"/>
        <v>-0.58517668103966147</v>
      </c>
      <c r="V29" s="4">
        <f t="shared" si="22"/>
        <v>0.20552640896070043</v>
      </c>
      <c r="W29" s="4">
        <f t="shared" si="22"/>
        <v>0.41589572984550877</v>
      </c>
      <c r="X29" s="4">
        <f t="shared" si="22"/>
        <v>0.68558918420648329</v>
      </c>
      <c r="Y29" s="4">
        <f t="shared" si="22"/>
        <v>-0.29130600468180079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-4.6110331291807312E-2</v>
      </c>
      <c r="I30" s="4">
        <f t="shared" si="23"/>
        <v>0.10288043919535024</v>
      </c>
      <c r="J30" s="4">
        <f t="shared" si="23"/>
        <v>0.18495103655314801</v>
      </c>
      <c r="K30" s="4">
        <f t="shared" si="23"/>
        <v>-0.11346454225226039</v>
      </c>
      <c r="L30" s="4">
        <f t="shared" si="23"/>
        <v>0.31649096451326753</v>
      </c>
      <c r="M30" s="4">
        <f t="shared" si="23"/>
        <v>0.40979735396239625</v>
      </c>
      <c r="N30" s="4">
        <f t="shared" si="23"/>
        <v>0.11702945088115398</v>
      </c>
      <c r="O30" s="4">
        <f t="shared" si="23"/>
        <v>-3.1919993459501091E-2</v>
      </c>
      <c r="P30" s="4">
        <f t="shared" si="23"/>
        <v>5.8710431268361944E-2</v>
      </c>
      <c r="Q30" s="4">
        <f t="shared" si="23"/>
        <v>0.18707826123081084</v>
      </c>
      <c r="R30" s="4">
        <f t="shared" si="23"/>
        <v>-0.17880118121629926</v>
      </c>
      <c r="S30" s="4">
        <f t="shared" si="23"/>
        <v>0.12026493580141286</v>
      </c>
      <c r="T30" s="4">
        <f t="shared" si="23"/>
        <v>0.35117509289868892</v>
      </c>
      <c r="U30" s="4">
        <f t="shared" si="23"/>
        <v>-0.13046036762070423</v>
      </c>
      <c r="V30" s="4">
        <f t="shared" si="23"/>
        <v>-0.13101036458928386</v>
      </c>
      <c r="W30" s="4">
        <f t="shared" si="23"/>
        <v>0.56306709580480041</v>
      </c>
      <c r="X30" s="4">
        <f t="shared" si="23"/>
        <v>0.42701895186685923</v>
      </c>
      <c r="Y30" s="4">
        <f t="shared" si="23"/>
        <v>-0.11802173764790777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8101.52</v>
      </c>
      <c r="H32" s="3">
        <f>IFERROR(INDEX(D32:G32,COUNT(D32:G32)),"")</f>
        <v>8101.52</v>
      </c>
      <c r="I32" s="3">
        <f t="shared" ref="I32:Z32" si="24">IFERROR(INDEX(I51:I500,MATCH($C$32,$C$51:$C$500,0)),"")</f>
        <v>7805.96</v>
      </c>
      <c r="J32" s="3">
        <f t="shared" si="24"/>
        <v>6917.86</v>
      </c>
      <c r="K32" s="3">
        <f t="shared" si="24"/>
        <v>6635.63</v>
      </c>
      <c r="L32" s="3">
        <f t="shared" si="24"/>
        <v>6696.84</v>
      </c>
      <c r="M32" s="3">
        <f t="shared" si="24"/>
        <v>5016.07</v>
      </c>
      <c r="N32" s="3">
        <f t="shared" si="24"/>
        <v>4357.53</v>
      </c>
      <c r="O32" s="3">
        <f t="shared" si="24"/>
        <v>3804.12</v>
      </c>
      <c r="P32" s="3">
        <f t="shared" si="24"/>
        <v>4262.3100000000004</v>
      </c>
      <c r="Q32" s="3">
        <f t="shared" si="24"/>
        <v>3932.09</v>
      </c>
      <c r="R32" s="3">
        <f t="shared" si="24"/>
        <v>3549.24</v>
      </c>
      <c r="S32" s="3">
        <f t="shared" si="24"/>
        <v>2651.61</v>
      </c>
      <c r="T32" s="3">
        <f t="shared" si="24"/>
        <v>2764.57</v>
      </c>
      <c r="U32" s="3">
        <f t="shared" si="24"/>
        <v>2255.83</v>
      </c>
      <c r="V32" s="3">
        <f t="shared" si="24"/>
        <v>3110.55</v>
      </c>
      <c r="W32" s="3">
        <f t="shared" si="24"/>
        <v>2552.36</v>
      </c>
      <c r="X32" s="3">
        <f t="shared" si="24"/>
        <v>2030.1</v>
      </c>
      <c r="Y32" s="3">
        <f t="shared" si="24"/>
        <v>1669.85</v>
      </c>
      <c r="Z32" s="3">
        <f t="shared" si="24"/>
        <v>1606.86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0.63</v>
      </c>
      <c r="H33" s="3">
        <f>IFERROR(INDEX(D33:G33,COUNT(D33:G33)),"")</f>
        <v>0.63</v>
      </c>
      <c r="I33" s="3">
        <f t="shared" ref="I33:Z33" si="25">IFERROR(INDEX(I51:I500,MATCH($C$33,$C$51:$C$500,0)),"")</f>
        <v>0.61</v>
      </c>
      <c r="J33" s="3">
        <f t="shared" si="25"/>
        <v>0.53</v>
      </c>
      <c r="K33" s="3">
        <f t="shared" si="25"/>
        <v>0.6</v>
      </c>
      <c r="L33" s="3">
        <f t="shared" si="25"/>
        <v>0.74</v>
      </c>
      <c r="M33" s="3">
        <f t="shared" si="25"/>
        <v>0.87</v>
      </c>
      <c r="N33" s="3">
        <f t="shared" si="25"/>
        <v>0.95</v>
      </c>
      <c r="O33" s="3">
        <f t="shared" si="25"/>
        <v>1.0900000000000001</v>
      </c>
      <c r="P33" s="3">
        <f t="shared" si="25"/>
        <v>0.95</v>
      </c>
      <c r="Q33" s="3">
        <f t="shared" si="25"/>
        <v>0.87</v>
      </c>
      <c r="R33" s="3">
        <f t="shared" si="25"/>
        <v>1.23</v>
      </c>
      <c r="S33" s="3">
        <f t="shared" si="25"/>
        <v>1.58</v>
      </c>
      <c r="T33" s="3">
        <f t="shared" si="25"/>
        <v>2.93</v>
      </c>
      <c r="U33" s="3">
        <f t="shared" si="25"/>
        <v>3.48</v>
      </c>
      <c r="V33" s="3">
        <f t="shared" si="25"/>
        <v>2.11</v>
      </c>
      <c r="W33" s="3">
        <f t="shared" si="25"/>
        <v>2.5099999999999998</v>
      </c>
      <c r="X33" s="3">
        <f t="shared" si="25"/>
        <v>2.46</v>
      </c>
      <c r="Y33" s="3">
        <f t="shared" si="25"/>
        <v>1.53</v>
      </c>
      <c r="Z33" s="3">
        <f t="shared" si="25"/>
        <v>1.06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17.66</v>
      </c>
      <c r="H34" s="3">
        <f>IFERROR(INDEX(D34:G34,COUNT(D34:G34)),"")</f>
        <v>17.66</v>
      </c>
      <c r="I34" s="3">
        <f t="shared" ref="I34:Z34" si="26">IFERROR(INDEX(I51:I500,MATCH($C$34,$C$51:$C$500,0)),"")</f>
        <v>5.3</v>
      </c>
      <c r="J34" s="3">
        <f t="shared" si="26"/>
        <v>8.1999999999999993</v>
      </c>
      <c r="K34" s="3">
        <f t="shared" si="26"/>
        <v>12.52</v>
      </c>
      <c r="L34" s="3">
        <f t="shared" si="26"/>
        <v>2.58</v>
      </c>
      <c r="M34" s="3">
        <f t="shared" si="26"/>
        <v>4.43</v>
      </c>
      <c r="N34" s="3">
        <f t="shared" si="26"/>
        <v>7.75</v>
      </c>
      <c r="O34" s="3">
        <f t="shared" si="26"/>
        <v>13.23</v>
      </c>
      <c r="P34" s="3">
        <f t="shared" si="26"/>
        <v>19.47</v>
      </c>
      <c r="Q34" s="3">
        <f t="shared" si="26"/>
        <v>8.35</v>
      </c>
      <c r="R34" s="3">
        <f t="shared" si="26"/>
        <v>4.8</v>
      </c>
      <c r="S34" s="3">
        <f t="shared" si="26"/>
        <v>-31.24</v>
      </c>
      <c r="T34" s="3">
        <f t="shared" si="26"/>
        <v>15.78</v>
      </c>
      <c r="U34" s="3">
        <f t="shared" si="26"/>
        <v>25.26</v>
      </c>
      <c r="V34" s="3">
        <f t="shared" si="26"/>
        <v>8.74</v>
      </c>
      <c r="W34" s="3">
        <f t="shared" si="26"/>
        <v>10.3</v>
      </c>
      <c r="X34" s="3">
        <f t="shared" si="26"/>
        <v>11.39</v>
      </c>
      <c r="Y34" s="3">
        <f t="shared" si="26"/>
        <v>9.7899999999999991</v>
      </c>
      <c r="Z34" s="3">
        <f t="shared" si="26"/>
        <v>4.63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0.71</v>
      </c>
      <c r="H35" s="3">
        <f>IFERROR(INDEX(D35:G35,COUNT(D35:G35)),"")</f>
        <v>0.71</v>
      </c>
      <c r="I35" s="3">
        <f t="shared" ref="I35:Z35" si="27">IFERROR(INDEX(I51:I500,MATCH($C$35,$C$51:$C$500,0)),"")</f>
        <v>0.16</v>
      </c>
      <c r="J35" s="3">
        <f t="shared" si="27"/>
        <v>0.13</v>
      </c>
      <c r="K35" s="3">
        <f t="shared" si="27"/>
        <v>0.17</v>
      </c>
      <c r="L35" s="3">
        <f t="shared" si="27"/>
        <v>0.19</v>
      </c>
      <c r="M35" s="3">
        <f t="shared" si="27"/>
        <v>0.22</v>
      </c>
      <c r="N35" s="3">
        <f t="shared" si="27"/>
        <v>0.28999999999999998</v>
      </c>
      <c r="O35" s="3">
        <f t="shared" si="27"/>
        <v>0.33</v>
      </c>
      <c r="P35" s="3">
        <f t="shared" si="27"/>
        <v>0.31</v>
      </c>
      <c r="Q35" s="3">
        <f t="shared" si="27"/>
        <v>0.28000000000000003</v>
      </c>
      <c r="R35" s="3">
        <f t="shared" si="27"/>
        <v>0.42</v>
      </c>
      <c r="S35" s="3">
        <f t="shared" si="27"/>
        <v>0.33</v>
      </c>
      <c r="T35" s="3">
        <f t="shared" si="27"/>
        <v>0.72</v>
      </c>
      <c r="U35" s="3">
        <f t="shared" si="27"/>
        <v>0.94</v>
      </c>
      <c r="V35" s="3">
        <f t="shared" si="27"/>
        <v>0.68</v>
      </c>
      <c r="W35" s="3">
        <f t="shared" si="27"/>
        <v>0.57999999999999996</v>
      </c>
      <c r="X35" s="3">
        <f t="shared" si="27"/>
        <v>0.71</v>
      </c>
      <c r="Y35" s="3">
        <f t="shared" si="27"/>
        <v>0.52</v>
      </c>
      <c r="Z35" s="3">
        <f t="shared" si="27"/>
        <v>0.3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0.23370000000000002</v>
      </c>
      <c r="I36" s="4">
        <f t="shared" si="28"/>
        <v>0.3</v>
      </c>
      <c r="J36" s="4">
        <f t="shared" si="28"/>
        <v>0.3034</v>
      </c>
      <c r="K36" s="4">
        <f t="shared" si="28"/>
        <v>0.29730000000000001</v>
      </c>
      <c r="L36" s="4">
        <f t="shared" si="28"/>
        <v>0.29760000000000003</v>
      </c>
      <c r="M36" s="4">
        <f t="shared" si="28"/>
        <v>0.29969999999999997</v>
      </c>
      <c r="N36" s="4">
        <f t="shared" si="28"/>
        <v>0.29870000000000002</v>
      </c>
      <c r="O36" s="4">
        <f t="shared" si="28"/>
        <v>0</v>
      </c>
      <c r="P36" s="4">
        <f t="shared" si="28"/>
        <v>3.6063000000000001</v>
      </c>
      <c r="Q36" s="4">
        <f t="shared" si="28"/>
        <v>7.3200000000000001E-2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270</v>
      </c>
      <c r="I37" s="3">
        <f t="shared" si="29"/>
        <v>270</v>
      </c>
      <c r="J37" s="3">
        <f t="shared" si="29"/>
        <v>135</v>
      </c>
      <c r="K37" s="3">
        <f t="shared" si="29"/>
        <v>95</v>
      </c>
      <c r="L37" s="3">
        <f t="shared" si="29"/>
        <v>570</v>
      </c>
      <c r="M37" s="3">
        <f t="shared" si="29"/>
        <v>295</v>
      </c>
      <c r="N37" s="3">
        <f t="shared" si="29"/>
        <v>160</v>
      </c>
      <c r="O37" s="3">
        <f t="shared" si="29"/>
        <v>0</v>
      </c>
      <c r="P37" s="3">
        <f t="shared" si="29"/>
        <v>750</v>
      </c>
      <c r="Q37" s="3">
        <f t="shared" si="29"/>
        <v>30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20734239000000</v>
      </c>
      <c r="E51" s="5">
        <v>21291713000000</v>
      </c>
      <c r="F51" s="5">
        <v>22388222000000</v>
      </c>
      <c r="G51" s="5">
        <v>22108083000000</v>
      </c>
      <c r="I51" s="5">
        <v>86946068000000</v>
      </c>
      <c r="J51" s="5">
        <v>78835443000000</v>
      </c>
      <c r="K51" s="5">
        <v>66530549000000</v>
      </c>
      <c r="L51" s="5">
        <v>75045559000000</v>
      </c>
      <c r="M51" s="5">
        <v>57004234000000</v>
      </c>
      <c r="N51" s="5">
        <v>40434346000000</v>
      </c>
      <c r="O51" s="5">
        <v>36198102000000</v>
      </c>
      <c r="P51" s="5">
        <v>37391643000000</v>
      </c>
      <c r="Q51" s="5">
        <v>35318102000000</v>
      </c>
      <c r="R51" s="5">
        <v>29752126000000</v>
      </c>
      <c r="S51" s="5">
        <v>36230113000000</v>
      </c>
      <c r="T51" s="5">
        <v>32340665000000</v>
      </c>
      <c r="U51" s="5">
        <v>23935214000000</v>
      </c>
      <c r="V51" s="5">
        <v>27526306000000</v>
      </c>
      <c r="W51" s="5">
        <v>31676219000000</v>
      </c>
      <c r="X51" s="5">
        <v>20265425000000</v>
      </c>
      <c r="Y51" s="5">
        <v>14201230455621</v>
      </c>
      <c r="Z51" s="5">
        <v>16101565153940</v>
      </c>
    </row>
    <row r="52" spans="2:26" ht="15.5" x14ac:dyDescent="0.35">
      <c r="C52" t="s">
        <v>85</v>
      </c>
      <c r="D52" s="5">
        <v>-17781832000000</v>
      </c>
      <c r="E52" s="5">
        <v>-18321671000000</v>
      </c>
      <c r="F52" s="5">
        <v>-19509492000000</v>
      </c>
      <c r="G52" s="5">
        <v>-19814660000000</v>
      </c>
      <c r="I52" s="5">
        <v>-76734451000000</v>
      </c>
      <c r="J52" s="5">
        <v>-70821390000000</v>
      </c>
      <c r="K52" s="5">
        <v>-59769661000000</v>
      </c>
      <c r="L52" s="5">
        <v>-61733885000000</v>
      </c>
      <c r="M52" s="5">
        <v>-46047334000000</v>
      </c>
      <c r="N52" s="5">
        <v>-34557130000000</v>
      </c>
      <c r="O52" s="5">
        <v>-32285538000000</v>
      </c>
      <c r="P52" s="5">
        <v>-32758096000000</v>
      </c>
      <c r="Q52" s="5">
        <v>-30993225000000</v>
      </c>
      <c r="R52" s="5">
        <v>-25516008000000</v>
      </c>
      <c r="S52" s="5">
        <v>-32291081000000</v>
      </c>
      <c r="T52" s="5">
        <v>-27648684000000</v>
      </c>
      <c r="U52" s="5">
        <v>-19813935000000</v>
      </c>
      <c r="V52" s="5">
        <v>-21001275000000</v>
      </c>
      <c r="W52" s="5">
        <v>-24154526000000</v>
      </c>
      <c r="X52" s="5">
        <v>-17127929000000</v>
      </c>
      <c r="Y52" s="5">
        <v>-12484605802578</v>
      </c>
      <c r="Z52" s="5">
        <v>-12338648957962</v>
      </c>
    </row>
    <row r="53" spans="2:26" ht="15.5" x14ac:dyDescent="0.35">
      <c r="C53" t="s">
        <v>86</v>
      </c>
      <c r="D53" s="5">
        <v>2952407000000</v>
      </c>
      <c r="E53" s="5">
        <v>2970042000000</v>
      </c>
      <c r="F53" s="5">
        <v>2878730000000</v>
      </c>
      <c r="G53" s="5">
        <v>2293423000000</v>
      </c>
      <c r="I53" s="5">
        <v>10211617000000</v>
      </c>
      <c r="J53" s="5">
        <v>8014053000000</v>
      </c>
      <c r="K53" s="5">
        <v>6760888000000</v>
      </c>
      <c r="L53" s="5">
        <v>13311674000000</v>
      </c>
      <c r="M53" s="5">
        <v>10956900000000</v>
      </c>
      <c r="N53" s="5">
        <v>5877216000000</v>
      </c>
      <c r="O53" s="5">
        <v>3912564000000</v>
      </c>
      <c r="P53" s="5">
        <v>4633547000000</v>
      </c>
      <c r="Q53" s="5">
        <v>4324877000000</v>
      </c>
      <c r="R53" s="5">
        <v>4236118000000</v>
      </c>
      <c r="S53" s="5">
        <v>3939032000000</v>
      </c>
      <c r="T53" s="5">
        <v>4691981000000</v>
      </c>
      <c r="U53" s="5">
        <v>4121279000000</v>
      </c>
      <c r="V53" s="5">
        <v>6525031000000</v>
      </c>
      <c r="W53" s="5">
        <v>7521693000000</v>
      </c>
      <c r="X53" s="5">
        <v>3137496000000</v>
      </c>
      <c r="Y53" s="5">
        <v>1716624653043</v>
      </c>
      <c r="Z53" s="5">
        <v>3762916195978</v>
      </c>
    </row>
    <row r="54" spans="2:26" ht="15.5" x14ac:dyDescent="0.35">
      <c r="C54" t="s">
        <v>87</v>
      </c>
      <c r="D54" s="5">
        <v>-1627605000000</v>
      </c>
      <c r="E54" s="5">
        <v>-1610470000000</v>
      </c>
      <c r="F54" s="5">
        <v>-1786359000000</v>
      </c>
      <c r="G54" s="5">
        <v>-1619364000000</v>
      </c>
      <c r="I54" s="5">
        <v>-6623313000000</v>
      </c>
      <c r="J54" s="5">
        <v>-5988902000000</v>
      </c>
      <c r="K54" s="5">
        <v>-5277816000000</v>
      </c>
      <c r="L54" s="5">
        <v>-6722994000000</v>
      </c>
      <c r="M54" s="5">
        <v>-7074950000000</v>
      </c>
      <c r="N54" s="5">
        <v>-3554189000000</v>
      </c>
      <c r="O54" s="5">
        <v>-2838008000000</v>
      </c>
      <c r="P54" s="5">
        <v>-3052212000000</v>
      </c>
      <c r="Q54" s="5">
        <v>-2757609000000</v>
      </c>
      <c r="R54" s="5">
        <v>-2790670000000</v>
      </c>
      <c r="S54" s="5">
        <v>-2922013000000</v>
      </c>
      <c r="T54" s="5">
        <v>-2560651000000</v>
      </c>
      <c r="U54" s="5">
        <v>-2173364000000</v>
      </c>
      <c r="V54" s="5">
        <v>-3263376000000</v>
      </c>
      <c r="W54" s="5">
        <v>-5050133000000</v>
      </c>
      <c r="X54" s="5">
        <v>-1470045000000</v>
      </c>
      <c r="Y54" s="5">
        <v>-606419064404</v>
      </c>
      <c r="Z54" s="5">
        <v>-1622405128273</v>
      </c>
    </row>
    <row r="55" spans="2:26" ht="15.5" x14ac:dyDescent="0.35">
      <c r="C55" t="s">
        <v>89</v>
      </c>
      <c r="D55" s="5">
        <v>-1221648000000</v>
      </c>
      <c r="E55" s="5">
        <v>-1228636000000</v>
      </c>
      <c r="F55" s="5">
        <v>-1386497000000</v>
      </c>
      <c r="G55" s="5">
        <v>-1250666000000</v>
      </c>
      <c r="I55" s="5">
        <v>-5086176000000</v>
      </c>
      <c r="J55" s="5">
        <v>-4511555000000</v>
      </c>
      <c r="K55" s="5">
        <v>-3860766000000</v>
      </c>
      <c r="L55" s="5">
        <v>-5417766000000</v>
      </c>
      <c r="M55" s="5">
        <v>-5859086000000</v>
      </c>
      <c r="N55" s="5">
        <v>-2367799000000</v>
      </c>
      <c r="O55" s="5">
        <v>-1415640000000</v>
      </c>
      <c r="P55" s="5">
        <v>-1713448000000</v>
      </c>
      <c r="Q55" s="5">
        <v>-1511525000000</v>
      </c>
      <c r="R55" s="5">
        <v>-1548624000000</v>
      </c>
      <c r="S55" s="5">
        <v>-1619335000000</v>
      </c>
      <c r="T55" s="5">
        <v>-1463641000000</v>
      </c>
      <c r="U55" s="5">
        <v>-1195853000000</v>
      </c>
      <c r="V55" s="5">
        <v>-2462115000000</v>
      </c>
      <c r="W55" s="5">
        <v>-4700253000000</v>
      </c>
      <c r="X55" s="5">
        <v>-1098220000000</v>
      </c>
      <c r="Y55" s="5">
        <v>-441796379324</v>
      </c>
      <c r="Z55" s="5">
        <v>-1364233297240</v>
      </c>
    </row>
    <row r="56" spans="2:26" ht="15.5" x14ac:dyDescent="0.35">
      <c r="C56" t="s">
        <v>88</v>
      </c>
      <c r="D56" s="5">
        <v>-405957000000</v>
      </c>
      <c r="E56" s="5">
        <v>-381834000000</v>
      </c>
      <c r="F56" s="5">
        <v>-399862000000</v>
      </c>
      <c r="G56" s="5">
        <v>-368698000000</v>
      </c>
      <c r="I56" s="5">
        <v>-1537137000000</v>
      </c>
      <c r="J56" s="5">
        <v>-1477347000000</v>
      </c>
      <c r="K56" s="5">
        <v>-1417050000000</v>
      </c>
      <c r="L56" s="5">
        <v>-1305228000000</v>
      </c>
      <c r="M56" s="5">
        <v>-1215864000000</v>
      </c>
      <c r="N56" s="5">
        <v>-1186390000000</v>
      </c>
      <c r="O56" s="5">
        <v>-1422368000000</v>
      </c>
      <c r="P56" s="5">
        <v>-1338764000000</v>
      </c>
      <c r="Q56" s="5">
        <v>-1246084000000</v>
      </c>
      <c r="R56" s="5">
        <v>-1242046000000</v>
      </c>
      <c r="S56" s="5">
        <v>-1302678000000</v>
      </c>
      <c r="T56" s="5">
        <v>-1097010000000</v>
      </c>
      <c r="U56" s="5">
        <v>-977511000000</v>
      </c>
      <c r="V56" s="5">
        <v>-801261000000</v>
      </c>
      <c r="W56" s="5">
        <v>-349880000000</v>
      </c>
      <c r="X56" s="5">
        <v>-371825000000</v>
      </c>
      <c r="Y56" s="5">
        <v>-164622685080</v>
      </c>
      <c r="Z56" s="5">
        <v>-258171831033</v>
      </c>
    </row>
    <row r="57" spans="2:26" ht="15.5" x14ac:dyDescent="0.35">
      <c r="C57" t="s">
        <v>91</v>
      </c>
      <c r="D57" s="5">
        <v>1324802000000</v>
      </c>
      <c r="E57" s="5">
        <v>1359572000000</v>
      </c>
      <c r="F57" s="5">
        <v>1092371000000</v>
      </c>
      <c r="G57" s="5">
        <v>674059000000</v>
      </c>
      <c r="I57" s="5">
        <v>3588304000000</v>
      </c>
      <c r="J57" s="5">
        <v>2025151000000</v>
      </c>
      <c r="K57" s="5">
        <v>1483072000000</v>
      </c>
      <c r="L57" s="5">
        <v>6588680000000</v>
      </c>
      <c r="M57" s="5">
        <v>3881950000000</v>
      </c>
      <c r="N57" s="5">
        <v>2323027000000</v>
      </c>
      <c r="O57" s="5">
        <v>1074556000000</v>
      </c>
      <c r="P57" s="5">
        <v>1581335000000</v>
      </c>
      <c r="Q57" s="5">
        <v>1567268000000</v>
      </c>
      <c r="R57" s="5">
        <v>1445448000000</v>
      </c>
      <c r="S57" s="5">
        <v>1017019000000</v>
      </c>
      <c r="T57" s="5">
        <v>2131330000000</v>
      </c>
      <c r="U57" s="5">
        <v>1947915000000</v>
      </c>
      <c r="V57" s="5">
        <v>3261655000000</v>
      </c>
      <c r="W57" s="5">
        <v>2471560000000</v>
      </c>
      <c r="X57" s="5">
        <v>1667451000000</v>
      </c>
      <c r="Y57" s="5">
        <v>1110205588639</v>
      </c>
      <c r="Z57" s="5">
        <v>2140511067705</v>
      </c>
    </row>
    <row r="58" spans="2:26" ht="15.5" x14ac:dyDescent="0.35">
      <c r="C58" t="s">
        <v>92</v>
      </c>
      <c r="D58" s="5">
        <v>-288119000000</v>
      </c>
      <c r="E58" s="5">
        <v>-98186000000</v>
      </c>
      <c r="F58" s="5">
        <v>-118353000000</v>
      </c>
      <c r="G58" s="5">
        <v>210226000000</v>
      </c>
      <c r="I58" s="5">
        <v>-284526000000</v>
      </c>
      <c r="J58" s="5">
        <v>-439709000000</v>
      </c>
      <c r="K58" s="5">
        <v>-374186000000</v>
      </c>
      <c r="L58" s="5">
        <v>217291000000</v>
      </c>
      <c r="M58" s="5">
        <v>-288210000000</v>
      </c>
      <c r="N58" s="5">
        <v>-235247000000</v>
      </c>
      <c r="O58" s="5">
        <v>91497000000</v>
      </c>
      <c r="P58" s="5">
        <v>-870831000000</v>
      </c>
      <c r="Q58" s="5">
        <v>-368874000000</v>
      </c>
      <c r="R58" s="5">
        <v>-14646000000</v>
      </c>
      <c r="S58" s="5">
        <v>-1223669000000</v>
      </c>
      <c r="T58" s="5">
        <v>-169254000000</v>
      </c>
      <c r="U58" s="5">
        <v>-743719000000</v>
      </c>
      <c r="V58" s="5">
        <v>-378821000000</v>
      </c>
      <c r="W58" s="5">
        <v>-84725000000</v>
      </c>
      <c r="X58" s="5">
        <v>-12503000000</v>
      </c>
      <c r="Y58" s="5">
        <v>-117483847399</v>
      </c>
      <c r="Z58" s="5">
        <v>-661582639675</v>
      </c>
    </row>
    <row r="59" spans="2:26" ht="15.5" x14ac:dyDescent="0.35">
      <c r="C59" t="s">
        <v>94</v>
      </c>
      <c r="D59" s="5">
        <v>15406000000</v>
      </c>
      <c r="E59" s="5">
        <v>8328000000</v>
      </c>
      <c r="F59" s="5">
        <v>3801000000</v>
      </c>
      <c r="G59" s="5">
        <v>3822000000</v>
      </c>
      <c r="I59" s="5">
        <v>20628000000</v>
      </c>
      <c r="J59" s="5">
        <v>35683000000</v>
      </c>
      <c r="K59" s="5">
        <v>56119000000</v>
      </c>
      <c r="L59" s="5">
        <v>119439000000</v>
      </c>
      <c r="M59" s="5">
        <v>243826000000</v>
      </c>
      <c r="N59" s="5">
        <v>221078000000</v>
      </c>
      <c r="O59" s="5">
        <v>93110000000</v>
      </c>
      <c r="P59" s="5">
        <v>173935000000</v>
      </c>
      <c r="Q59" s="5">
        <v>96580000000</v>
      </c>
      <c r="R59" s="5">
        <v>163445000000</v>
      </c>
      <c r="S59" s="5">
        <v>18611000000</v>
      </c>
      <c r="T59" s="5">
        <v>21067000000</v>
      </c>
      <c r="U59" s="5">
        <v>11343000000</v>
      </c>
      <c r="V59" s="5">
        <v>14907000000</v>
      </c>
      <c r="W59" s="5">
        <v>28855000000</v>
      </c>
      <c r="X59" s="5">
        <v>16656000000</v>
      </c>
      <c r="Y59" s="5">
        <v>41461987029</v>
      </c>
      <c r="Z59" s="5">
        <v>35008211149</v>
      </c>
    </row>
    <row r="60" spans="2:26" ht="15.5" x14ac:dyDescent="0.35">
      <c r="C60" t="s">
        <v>97</v>
      </c>
      <c r="D60" s="5">
        <v>143334000000</v>
      </c>
      <c r="E60" s="5">
        <v>24920000000</v>
      </c>
      <c r="F60" s="5">
        <v>84393000000</v>
      </c>
      <c r="G60" s="5">
        <v>-89478000000</v>
      </c>
      <c r="I60" s="5">
        <v>141421000000</v>
      </c>
      <c r="J60" s="5">
        <v>103611000000</v>
      </c>
      <c r="K60" s="5">
        <v>189064000000</v>
      </c>
      <c r="L60" s="5">
        <v>827679000000</v>
      </c>
      <c r="M60" s="5">
        <v>57883000000</v>
      </c>
      <c r="N60" s="5">
        <v>16710000000</v>
      </c>
      <c r="O60" s="5">
        <v>-2229000000</v>
      </c>
      <c r="P60" s="5">
        <v>-2763000000</v>
      </c>
      <c r="Q60" s="5">
        <v>7406000000</v>
      </c>
      <c r="R60" s="5">
        <v>-5479000000</v>
      </c>
      <c r="S60" s="5">
        <v>-15510000000</v>
      </c>
      <c r="T60" s="5">
        <v>2997000000</v>
      </c>
      <c r="U60" s="5">
        <v>-1527000000</v>
      </c>
      <c r="V60" s="5">
        <v>-1327000000</v>
      </c>
      <c r="W60" s="5">
        <v>1099000000</v>
      </c>
      <c r="X60" s="5">
        <v>-5362000000</v>
      </c>
      <c r="Y60" s="5">
        <v>-6044564980</v>
      </c>
      <c r="Z60" s="5">
        <v>-2212479691</v>
      </c>
    </row>
    <row r="61" spans="2:26" ht="15.5" x14ac:dyDescent="0.35">
      <c r="C61" t="s">
        <v>95</v>
      </c>
      <c r="D61" s="5">
        <v>-53377000000</v>
      </c>
      <c r="E61" s="5">
        <v>-34137000000</v>
      </c>
      <c r="F61" s="5">
        <v>-163219000000</v>
      </c>
      <c r="G61" s="5">
        <v>233515000000</v>
      </c>
      <c r="I61" s="5">
        <v>-236715000000</v>
      </c>
      <c r="J61" s="5">
        <v>-168312000000</v>
      </c>
      <c r="K61" s="5">
        <v>-164985000000</v>
      </c>
      <c r="L61" s="5">
        <v>-171059000000</v>
      </c>
      <c r="M61" s="5">
        <v>-46312000000</v>
      </c>
      <c r="N61" s="5">
        <v>-243225000000</v>
      </c>
      <c r="O61" s="5">
        <v>407149000000</v>
      </c>
      <c r="P61" s="5">
        <v>-623445000000</v>
      </c>
      <c r="Q61" s="5">
        <v>-98389000000</v>
      </c>
      <c r="R61" s="5">
        <v>346617000000</v>
      </c>
      <c r="S61" s="5">
        <v>-997486000000</v>
      </c>
      <c r="T61" s="5">
        <v>-36070000000</v>
      </c>
      <c r="U61" s="5">
        <v>-483568000000</v>
      </c>
      <c r="V61" s="5">
        <v>-80716000000</v>
      </c>
      <c r="W61" s="5">
        <v>37849000000</v>
      </c>
      <c r="X61" s="5">
        <v>122090000000</v>
      </c>
      <c r="Y61" s="5">
        <v>215872005026</v>
      </c>
      <c r="Z61" s="5">
        <v>-456142843067</v>
      </c>
    </row>
    <row r="62" spans="2:26" ht="15.5" x14ac:dyDescent="0.35">
      <c r="C62" t="s">
        <v>26</v>
      </c>
      <c r="D62" s="5">
        <v>-227272000000</v>
      </c>
      <c r="E62" s="5">
        <v>-225635000000</v>
      </c>
      <c r="F62" s="5">
        <v>-255616000000</v>
      </c>
      <c r="G62" s="5">
        <v>-269653000000</v>
      </c>
      <c r="I62" s="5">
        <v>-1047409000000</v>
      </c>
      <c r="J62" s="5">
        <v>-1188541000000</v>
      </c>
      <c r="K62" s="5">
        <v>-1270476000000</v>
      </c>
      <c r="L62" s="5">
        <v>-1341133000000</v>
      </c>
      <c r="M62" s="5">
        <v>-1110570000000</v>
      </c>
      <c r="N62" s="5">
        <v>-746366000000</v>
      </c>
      <c r="O62" s="5">
        <v>-575593000000</v>
      </c>
      <c r="P62" s="5">
        <v>-588165000000</v>
      </c>
      <c r="Q62" s="5">
        <v>-479717000000</v>
      </c>
      <c r="R62" s="5">
        <v>-482014000000</v>
      </c>
      <c r="S62" s="5">
        <v>-411306000000</v>
      </c>
      <c r="T62" s="5">
        <v>-311773000000</v>
      </c>
      <c r="U62" s="5">
        <v>-265313000000</v>
      </c>
      <c r="V62" s="5">
        <v>-267569000000</v>
      </c>
      <c r="W62" s="5">
        <v>-293647000000</v>
      </c>
      <c r="X62" s="5">
        <v>-268828000000</v>
      </c>
      <c r="Y62" s="5">
        <v>-327497223171</v>
      </c>
      <c r="Z62" s="5">
        <v>-258953429682</v>
      </c>
    </row>
    <row r="63" spans="2:26" ht="15.5" x14ac:dyDescent="0.35">
      <c r="C63" t="s">
        <v>98</v>
      </c>
      <c r="D63" s="5">
        <v>75000000</v>
      </c>
      <c r="E63" s="5">
        <v>329000000</v>
      </c>
      <c r="F63" s="5">
        <v>468000000</v>
      </c>
      <c r="G63" s="5">
        <v>-93000000</v>
      </c>
      <c r="I63" s="5">
        <v>1168000000</v>
      </c>
      <c r="J63" s="5">
        <v>583000000</v>
      </c>
      <c r="K63" s="5">
        <v>-141000000</v>
      </c>
      <c r="L63" s="5">
        <v>5362000000</v>
      </c>
      <c r="M63" s="5">
        <v>2688000000</v>
      </c>
      <c r="N63" s="5">
        <v>1134000000</v>
      </c>
      <c r="O63" s="5">
        <v>-147000000</v>
      </c>
      <c r="P63" s="5">
        <v>778000000</v>
      </c>
      <c r="Q63" s="5">
        <v>627000000</v>
      </c>
      <c r="R63" s="5">
        <v>-1507000000</v>
      </c>
      <c r="S63" s="5">
        <v>1076000000</v>
      </c>
      <c r="T63" s="5">
        <v>139000000</v>
      </c>
      <c r="U63" s="5">
        <v>1269000000</v>
      </c>
      <c r="V63" s="5">
        <v>1047000000</v>
      </c>
      <c r="W63" s="5">
        <v>1063000000</v>
      </c>
    </row>
    <row r="64" spans="2:26" ht="15.5" x14ac:dyDescent="0.35">
      <c r="C64" t="s">
        <v>99</v>
      </c>
      <c r="D64" s="5">
        <v>-288119000000</v>
      </c>
      <c r="E64" s="5">
        <v>-98186000000</v>
      </c>
      <c r="F64" s="5">
        <v>-118353000000</v>
      </c>
      <c r="G64" s="5">
        <v>210226000000</v>
      </c>
      <c r="I64" s="5">
        <v>-284526000000</v>
      </c>
      <c r="J64" s="5">
        <v>-439709000000</v>
      </c>
      <c r="K64" s="5">
        <v>-374186000000</v>
      </c>
      <c r="L64" s="5">
        <v>217291000000</v>
      </c>
      <c r="M64" s="5">
        <v>-288210000000</v>
      </c>
      <c r="N64" s="5">
        <v>-235247000000</v>
      </c>
      <c r="O64" s="5">
        <v>91497000000</v>
      </c>
      <c r="P64" s="5">
        <v>-870831000000</v>
      </c>
      <c r="Q64" s="5">
        <v>-368874000000</v>
      </c>
      <c r="R64" s="5">
        <v>-14646000000</v>
      </c>
      <c r="S64" s="5">
        <v>-1223669000000</v>
      </c>
      <c r="T64" s="5">
        <v>-169254000000</v>
      </c>
      <c r="U64" s="5">
        <v>-743719000000</v>
      </c>
      <c r="V64" s="5">
        <v>-378821000000</v>
      </c>
      <c r="W64" s="5">
        <v>-84725000000</v>
      </c>
      <c r="X64" s="5">
        <v>-12503000000</v>
      </c>
      <c r="Y64" s="5">
        <v>-117483847399</v>
      </c>
      <c r="Z64" s="5">
        <v>-661582639675</v>
      </c>
    </row>
    <row r="65" spans="3:26" ht="15.5" x14ac:dyDescent="0.35">
      <c r="C65" t="s">
        <v>28</v>
      </c>
      <c r="D65" s="5">
        <v>1036683000000</v>
      </c>
      <c r="E65" s="5">
        <v>1261386000000</v>
      </c>
      <c r="F65" s="5">
        <v>974018000000</v>
      </c>
      <c r="G65" s="5">
        <v>884285000000</v>
      </c>
      <c r="I65" s="5">
        <v>3303778000000</v>
      </c>
      <c r="J65" s="5">
        <v>1585442000000</v>
      </c>
      <c r="K65" s="5">
        <v>1108886000000</v>
      </c>
      <c r="L65" s="5">
        <v>6805971000000</v>
      </c>
      <c r="M65" s="5">
        <v>3593740000000</v>
      </c>
      <c r="N65" s="5">
        <v>2087780000000</v>
      </c>
      <c r="O65" s="5">
        <v>1166053000000</v>
      </c>
      <c r="P65" s="5">
        <v>710504000000</v>
      </c>
      <c r="Q65" s="5">
        <v>1198394000000</v>
      </c>
      <c r="R65" s="5">
        <v>1430802000000</v>
      </c>
      <c r="S65" s="5">
        <v>-206650000000</v>
      </c>
      <c r="T65" s="5">
        <v>1962076000000</v>
      </c>
      <c r="U65" s="5">
        <v>1204196000000</v>
      </c>
      <c r="V65" s="5">
        <v>2882834000000</v>
      </c>
      <c r="W65" s="5">
        <v>2386835000000</v>
      </c>
      <c r="X65" s="5">
        <v>1654948000000</v>
      </c>
      <c r="Y65" s="5">
        <v>992721741240</v>
      </c>
      <c r="Z65" s="5">
        <v>1478928428030</v>
      </c>
    </row>
    <row r="66" spans="3:26" ht="15.5" x14ac:dyDescent="0.35">
      <c r="C66" t="s">
        <v>27</v>
      </c>
      <c r="D66" s="5">
        <v>-207205000000</v>
      </c>
      <c r="E66" s="5">
        <v>-274463000000</v>
      </c>
      <c r="F66" s="5">
        <v>-200947000000</v>
      </c>
      <c r="G66" s="5">
        <v>-193017000000</v>
      </c>
      <c r="I66" s="5">
        <v>-718081000000</v>
      </c>
      <c r="J66" s="5">
        <v>-307173000000</v>
      </c>
      <c r="K66" s="5">
        <v>-191016000000</v>
      </c>
      <c r="L66" s="5">
        <v>-1301015000000</v>
      </c>
      <c r="M66" s="5">
        <v>-764322000000</v>
      </c>
      <c r="N66" s="5">
        <v>-547982000000</v>
      </c>
      <c r="O66" s="5">
        <v>-267355000000</v>
      </c>
      <c r="P66" s="5">
        <v>-112731000000</v>
      </c>
      <c r="Q66" s="5">
        <v>-21023000000</v>
      </c>
      <c r="R66" s="5">
        <v>1168737000000</v>
      </c>
      <c r="S66" s="5">
        <v>-178859000000</v>
      </c>
      <c r="T66" s="5">
        <v>-487421000000</v>
      </c>
      <c r="U66" s="5">
        <v>-311424000000</v>
      </c>
      <c r="V66" s="5">
        <v>-730525000000</v>
      </c>
      <c r="W66" s="5">
        <v>-601098000000</v>
      </c>
      <c r="X66" s="5">
        <v>-394453000000</v>
      </c>
      <c r="Y66" s="5">
        <v>-244930015432</v>
      </c>
      <c r="Z66" s="5">
        <v>-423728811688</v>
      </c>
    </row>
    <row r="67" spans="3:26" ht="15.5" x14ac:dyDescent="0.35">
      <c r="C67" t="s">
        <v>324</v>
      </c>
      <c r="D67" s="5">
        <v>-207159000000</v>
      </c>
      <c r="E67" s="5">
        <v>-226348000000</v>
      </c>
      <c r="F67" s="5">
        <v>-173714000000</v>
      </c>
      <c r="G67" s="5">
        <v>-166830000000</v>
      </c>
      <c r="I67" s="5">
        <v>-607584000000</v>
      </c>
      <c r="J67" s="5">
        <v>-219471000000</v>
      </c>
      <c r="K67" s="5">
        <v>-100052000000</v>
      </c>
      <c r="L67" s="5">
        <v>-1175762000000</v>
      </c>
      <c r="M67" s="5">
        <v>-538083000000</v>
      </c>
      <c r="N67" s="5">
        <v>-148224000000</v>
      </c>
      <c r="O67" s="5">
        <v>-245000000</v>
      </c>
      <c r="P67" s="5">
        <v>-8467000000</v>
      </c>
      <c r="Q67" s="5">
        <v>-182842000000</v>
      </c>
      <c r="R67" s="5">
        <v>-214394000000</v>
      </c>
      <c r="S67" s="5">
        <v>-183590000000</v>
      </c>
      <c r="T67" s="5">
        <v>-460255000000</v>
      </c>
      <c r="U67" s="5">
        <v>-287673000000</v>
      </c>
      <c r="V67" s="5">
        <v>-668865000000</v>
      </c>
      <c r="W67" s="5">
        <v>-564549000000</v>
      </c>
      <c r="X67" s="5">
        <v>-373550000000</v>
      </c>
      <c r="Y67" s="5">
        <v>-270245201344</v>
      </c>
      <c r="Z67" s="5">
        <v>-401775463436</v>
      </c>
    </row>
    <row r="68" spans="3:26" ht="15.5" x14ac:dyDescent="0.35">
      <c r="C68" t="s">
        <v>325</v>
      </c>
      <c r="D68" s="5">
        <v>-46000000</v>
      </c>
      <c r="E68" s="5">
        <v>-48115000000</v>
      </c>
      <c r="F68" s="5">
        <v>-27233000000</v>
      </c>
      <c r="G68" s="5">
        <v>-26187000000</v>
      </c>
      <c r="I68" s="5">
        <v>-110497000000</v>
      </c>
      <c r="J68" s="5">
        <v>-87702000000</v>
      </c>
      <c r="K68" s="5">
        <v>-90964000000</v>
      </c>
      <c r="L68" s="5">
        <v>-125253000000</v>
      </c>
      <c r="M68" s="5">
        <v>-226239000000</v>
      </c>
      <c r="N68" s="5">
        <v>-399758000000</v>
      </c>
      <c r="O68" s="5">
        <v>-267110000000</v>
      </c>
      <c r="P68" s="5">
        <v>-95264000000</v>
      </c>
      <c r="Q68" s="5">
        <v>161819000000</v>
      </c>
      <c r="R68" s="5">
        <v>1598219000000</v>
      </c>
      <c r="S68" s="5">
        <v>4731000000</v>
      </c>
      <c r="T68" s="5">
        <v>-27166000000</v>
      </c>
      <c r="U68" s="5">
        <v>-23751000000</v>
      </c>
      <c r="V68" s="5">
        <v>-61660000000</v>
      </c>
      <c r="W68" s="5">
        <v>-36549000000</v>
      </c>
      <c r="X68" s="5">
        <v>-20903000000</v>
      </c>
      <c r="Y68" s="5">
        <v>25315185912</v>
      </c>
      <c r="Z68" s="5">
        <v>-21953348252</v>
      </c>
    </row>
    <row r="69" spans="3:26" ht="15.5" x14ac:dyDescent="0.35">
      <c r="C69" t="s">
        <v>90</v>
      </c>
      <c r="R69" s="5">
        <v>-215088000000</v>
      </c>
    </row>
    <row r="70" spans="3:26" ht="15.5" x14ac:dyDescent="0.35">
      <c r="C70" t="s">
        <v>185</v>
      </c>
      <c r="P70" s="5">
        <v>-9000000000</v>
      </c>
    </row>
    <row r="71" spans="3:26" ht="15.5" x14ac:dyDescent="0.35">
      <c r="C71" t="s">
        <v>326</v>
      </c>
      <c r="D71" s="5">
        <v>-207205000000</v>
      </c>
      <c r="E71" s="5">
        <v>-274463000000</v>
      </c>
      <c r="F71" s="5">
        <v>-200947000000</v>
      </c>
      <c r="G71" s="5">
        <v>-193017000000</v>
      </c>
      <c r="I71" s="5">
        <v>-718081000000</v>
      </c>
      <c r="J71" s="5">
        <v>-307173000000</v>
      </c>
      <c r="K71" s="5">
        <v>-191016000000</v>
      </c>
      <c r="L71" s="5">
        <v>-1301015000000</v>
      </c>
      <c r="M71" s="5">
        <v>-764322000000</v>
      </c>
      <c r="N71" s="5">
        <v>-547982000000</v>
      </c>
      <c r="O71" s="5">
        <v>-267355000000</v>
      </c>
      <c r="P71" s="5">
        <v>-112731000000</v>
      </c>
      <c r="Q71" s="5">
        <v>-21023000000</v>
      </c>
      <c r="R71" s="5">
        <v>1168737000000</v>
      </c>
      <c r="S71" s="5">
        <v>-178859000000</v>
      </c>
      <c r="T71" s="5">
        <v>-487421000000</v>
      </c>
      <c r="U71" s="5">
        <v>-311424000000</v>
      </c>
      <c r="V71" s="5">
        <v>-730525000000</v>
      </c>
      <c r="W71" s="5">
        <v>-601098000000</v>
      </c>
      <c r="X71" s="5">
        <v>-394453000000</v>
      </c>
      <c r="Y71" s="5">
        <v>-244930015432</v>
      </c>
      <c r="Z71" s="5">
        <v>-423728811688</v>
      </c>
    </row>
    <row r="72" spans="3:26" ht="15.5" x14ac:dyDescent="0.35">
      <c r="C72" t="s">
        <v>100</v>
      </c>
      <c r="D72" s="5">
        <v>829478000000</v>
      </c>
      <c r="E72" s="5">
        <v>986923000000</v>
      </c>
      <c r="F72" s="5">
        <v>773071000000</v>
      </c>
      <c r="G72" s="5">
        <v>691268000000</v>
      </c>
      <c r="I72" s="5">
        <v>2585697000000</v>
      </c>
      <c r="J72" s="5">
        <v>1278269000000</v>
      </c>
      <c r="K72" s="5">
        <v>917870000000</v>
      </c>
      <c r="L72" s="5">
        <v>5504956000000</v>
      </c>
      <c r="M72" s="5">
        <v>2829418000000</v>
      </c>
      <c r="N72" s="5">
        <v>1539798000000</v>
      </c>
      <c r="O72" s="5">
        <v>898698000000</v>
      </c>
      <c r="P72" s="5">
        <v>597773000000</v>
      </c>
      <c r="Q72" s="5">
        <v>1177371000000</v>
      </c>
      <c r="R72" s="5">
        <v>2599539000000</v>
      </c>
      <c r="S72" s="5">
        <v>-385509000000</v>
      </c>
      <c r="T72" s="5">
        <v>1474655000000</v>
      </c>
      <c r="U72" s="5">
        <v>892772000000</v>
      </c>
      <c r="V72" s="5">
        <v>2152309000000</v>
      </c>
      <c r="W72" s="5">
        <v>1785737000000</v>
      </c>
      <c r="X72" s="5">
        <v>1260495000000</v>
      </c>
      <c r="Y72" s="5">
        <v>747791725808</v>
      </c>
      <c r="Z72" s="5">
        <v>1055199616342</v>
      </c>
    </row>
    <row r="73" spans="3:26" ht="15.5" x14ac:dyDescent="0.35">
      <c r="C73" t="s">
        <v>101</v>
      </c>
      <c r="X73" s="5">
        <v>18000000</v>
      </c>
      <c r="Y73" s="5">
        <v>703374321</v>
      </c>
      <c r="Z73" s="5">
        <v>-609670247</v>
      </c>
    </row>
    <row r="74" spans="3:26" ht="15.5" x14ac:dyDescent="0.35">
      <c r="C74" t="s">
        <v>1433</v>
      </c>
      <c r="Z74" s="5">
        <v>-8200678948</v>
      </c>
    </row>
    <row r="75" spans="3:26" ht="15.5" x14ac:dyDescent="0.35">
      <c r="C75" t="s">
        <v>102</v>
      </c>
      <c r="D75" s="5">
        <v>829478000000</v>
      </c>
      <c r="E75" s="5">
        <v>986923000000</v>
      </c>
      <c r="F75" s="5">
        <v>773071000000</v>
      </c>
      <c r="G75" s="5">
        <v>691268000000</v>
      </c>
      <c r="I75" s="5">
        <v>2585697000000</v>
      </c>
      <c r="J75" s="5">
        <v>1278269000000</v>
      </c>
      <c r="K75" s="5">
        <v>917870000000</v>
      </c>
      <c r="L75" s="5">
        <v>5504956000000</v>
      </c>
      <c r="M75" s="5">
        <v>2829418000000</v>
      </c>
      <c r="N75" s="5">
        <v>1539798000000</v>
      </c>
      <c r="O75" s="5">
        <v>898698000000</v>
      </c>
      <c r="P75" s="5">
        <v>597773000000</v>
      </c>
      <c r="Q75" s="5">
        <v>1177371000000</v>
      </c>
      <c r="R75" s="5">
        <v>2599539000000</v>
      </c>
      <c r="S75" s="5">
        <v>-385509000000</v>
      </c>
      <c r="T75" s="5">
        <v>1474655000000</v>
      </c>
      <c r="U75" s="5">
        <v>892772000000</v>
      </c>
      <c r="V75" s="5">
        <v>2152309000000</v>
      </c>
      <c r="W75" s="5">
        <v>1785737000000</v>
      </c>
      <c r="X75" s="5">
        <v>1260513000000</v>
      </c>
      <c r="Y75" s="5">
        <v>748495100129</v>
      </c>
      <c r="Z75" s="5">
        <v>1046389267147</v>
      </c>
    </row>
    <row r="76" spans="3:26" ht="15.5" x14ac:dyDescent="0.35">
      <c r="C76" t="s">
        <v>103</v>
      </c>
      <c r="D76" s="5">
        <v>19505000000</v>
      </c>
      <c r="E76" s="5">
        <v>25740000000</v>
      </c>
      <c r="F76" s="5">
        <v>45008000000</v>
      </c>
      <c r="G76" s="5">
        <v>-61753000000</v>
      </c>
      <c r="I76" s="5">
        <v>52444000000</v>
      </c>
      <c r="J76" s="5">
        <v>107364000000</v>
      </c>
      <c r="K76" s="5">
        <v>-31099000000</v>
      </c>
      <c r="L76" s="5">
        <v>218280000000</v>
      </c>
      <c r="M76" s="5">
        <v>55637000000</v>
      </c>
      <c r="N76" s="5">
        <v>58435000000</v>
      </c>
      <c r="O76" s="5">
        <v>-60701000000</v>
      </c>
      <c r="P76" s="5">
        <v>205365000000</v>
      </c>
      <c r="Q76" s="5">
        <v>-5012000000</v>
      </c>
      <c r="R76" s="5">
        <v>-22874000000</v>
      </c>
      <c r="S76" s="5">
        <v>105512000000</v>
      </c>
      <c r="T76" s="5">
        <v>1057000000</v>
      </c>
      <c r="U76" s="5">
        <v>100207000000</v>
      </c>
      <c r="V76" s="5">
        <v>26396000000</v>
      </c>
      <c r="W76" s="5">
        <v>4998000000</v>
      </c>
    </row>
    <row r="77" spans="3:26" ht="15.5" x14ac:dyDescent="0.35">
      <c r="C77" t="s">
        <v>104</v>
      </c>
      <c r="D77" s="5">
        <v>848983000000</v>
      </c>
      <c r="E77" s="5">
        <v>1012663000000</v>
      </c>
      <c r="F77" s="5">
        <v>818079000000</v>
      </c>
      <c r="G77" s="5">
        <v>629515000000</v>
      </c>
      <c r="I77" s="5">
        <v>2638141000000</v>
      </c>
      <c r="J77" s="5">
        <v>1385633000000</v>
      </c>
      <c r="K77" s="5">
        <v>886771000000</v>
      </c>
      <c r="L77" s="5">
        <v>5723236000000</v>
      </c>
      <c r="M77" s="5">
        <v>2885055000000</v>
      </c>
      <c r="N77" s="5">
        <v>1598233000000</v>
      </c>
      <c r="O77" s="5">
        <v>837997000000</v>
      </c>
      <c r="P77" s="5">
        <v>803138000000</v>
      </c>
      <c r="Q77" s="5">
        <v>1172359000000</v>
      </c>
      <c r="R77" s="5">
        <v>2576665000000</v>
      </c>
      <c r="S77" s="5">
        <v>-279997000000</v>
      </c>
      <c r="T77" s="5">
        <v>1475712000000</v>
      </c>
      <c r="U77" s="5">
        <v>992979000000</v>
      </c>
      <c r="V77" s="5">
        <v>2178705000000</v>
      </c>
      <c r="W77" s="5">
        <v>1790735000000</v>
      </c>
    </row>
    <row r="78" spans="3:26" ht="15.5" x14ac:dyDescent="0.35">
      <c r="C78" t="s">
        <v>105</v>
      </c>
      <c r="D78" s="5">
        <v>829478000000</v>
      </c>
      <c r="E78" s="5">
        <v>986923000000</v>
      </c>
      <c r="F78" s="5">
        <v>773071000000</v>
      </c>
      <c r="G78" s="5">
        <v>691268000000</v>
      </c>
      <c r="I78" s="5">
        <v>2585697000000</v>
      </c>
      <c r="J78" s="5">
        <v>1278269000000</v>
      </c>
      <c r="K78" s="5">
        <v>917870000000</v>
      </c>
      <c r="L78" s="5">
        <v>5504956000000</v>
      </c>
      <c r="M78" s="5">
        <v>2829418000000</v>
      </c>
      <c r="N78" s="5">
        <v>1539798000000</v>
      </c>
      <c r="O78" s="5">
        <v>898698000000</v>
      </c>
      <c r="P78" s="5">
        <v>597773000000</v>
      </c>
      <c r="Q78" s="5">
        <v>1177371000000</v>
      </c>
      <c r="R78" s="5">
        <v>2599539000000</v>
      </c>
      <c r="S78" s="5">
        <v>-385509000000</v>
      </c>
      <c r="T78" s="5">
        <v>1474655000000</v>
      </c>
      <c r="U78" s="5">
        <v>892772000000</v>
      </c>
      <c r="V78" s="5">
        <v>2152309000000</v>
      </c>
      <c r="W78" s="5">
        <v>1785737000000</v>
      </c>
      <c r="X78" s="5">
        <v>1260513000000</v>
      </c>
      <c r="Y78" s="5">
        <v>748495100129</v>
      </c>
      <c r="Z78" s="5">
        <v>1046389267147</v>
      </c>
    </row>
    <row r="79" spans="3:26" ht="15.5" x14ac:dyDescent="0.35">
      <c r="C79" t="s">
        <v>7</v>
      </c>
      <c r="D79" s="5">
        <v>848908000000</v>
      </c>
      <c r="E79" s="5">
        <v>1012334000000</v>
      </c>
      <c r="F79" s="5">
        <v>817611000000</v>
      </c>
      <c r="G79" s="5">
        <v>629608000000</v>
      </c>
      <c r="I79" s="5">
        <v>2636973000000</v>
      </c>
      <c r="J79" s="5">
        <v>1385050000000</v>
      </c>
      <c r="K79" s="5">
        <v>886912000000</v>
      </c>
      <c r="L79" s="5">
        <v>5717874000000</v>
      </c>
      <c r="M79" s="5">
        <v>2882367000000</v>
      </c>
      <c r="N79" s="5">
        <v>1597099000000</v>
      </c>
      <c r="O79" s="5">
        <v>838144000000</v>
      </c>
      <c r="P79" s="5">
        <v>802360000000</v>
      </c>
      <c r="Q79" s="5">
        <v>1171732000000</v>
      </c>
      <c r="R79" s="5">
        <v>2578172000000</v>
      </c>
      <c r="S79" s="5">
        <v>-281073000000</v>
      </c>
      <c r="T79" s="5">
        <v>1475573000000</v>
      </c>
      <c r="U79" s="5">
        <v>991710000000</v>
      </c>
      <c r="V79" s="5">
        <v>2177658000000</v>
      </c>
      <c r="W79" s="5">
        <v>1789672000000</v>
      </c>
    </row>
    <row r="80" spans="3:26" ht="15.5" x14ac:dyDescent="0.35">
      <c r="C80" t="s">
        <v>107</v>
      </c>
      <c r="D80" s="5">
        <v>829478000000</v>
      </c>
      <c r="E80" s="5">
        <v>986923000000</v>
      </c>
      <c r="F80" s="5">
        <v>773071000000</v>
      </c>
      <c r="G80" s="5">
        <v>691268000000</v>
      </c>
      <c r="I80" s="5">
        <v>2585697000000</v>
      </c>
      <c r="J80" s="5">
        <v>1278269000000</v>
      </c>
      <c r="K80" s="5">
        <v>917870000000</v>
      </c>
      <c r="L80" s="5">
        <v>5504956000000</v>
      </c>
      <c r="M80" s="5">
        <v>2829418000000</v>
      </c>
      <c r="N80" s="5">
        <v>1539798000000</v>
      </c>
      <c r="O80" s="5">
        <v>898698000000</v>
      </c>
      <c r="P80" s="5">
        <v>597773000000</v>
      </c>
      <c r="Q80" s="5">
        <v>1177371000000</v>
      </c>
      <c r="R80" s="5">
        <v>2599539000000</v>
      </c>
      <c r="S80" s="5">
        <v>-385509000000</v>
      </c>
      <c r="T80" s="5">
        <v>1474655000000</v>
      </c>
      <c r="U80" s="5">
        <v>892772000000</v>
      </c>
      <c r="V80" s="5">
        <v>2152309000000</v>
      </c>
      <c r="W80" s="5">
        <v>1785737000000</v>
      </c>
      <c r="X80" s="5">
        <v>1260513000000</v>
      </c>
      <c r="Y80" s="5">
        <v>748495100129</v>
      </c>
      <c r="Z80" s="5">
        <v>1046389267147</v>
      </c>
    </row>
    <row r="81" spans="2:26" ht="15.5" x14ac:dyDescent="0.35">
      <c r="C81" t="s">
        <v>108</v>
      </c>
      <c r="D81" s="5">
        <v>848983000000</v>
      </c>
      <c r="E81" s="5">
        <v>1012663000000</v>
      </c>
      <c r="F81" s="5">
        <v>818079000000</v>
      </c>
      <c r="G81" s="5">
        <v>629515000000</v>
      </c>
      <c r="I81" s="5">
        <v>2638141000000</v>
      </c>
      <c r="J81" s="5">
        <v>1385633000000</v>
      </c>
      <c r="K81" s="5">
        <v>886771000000</v>
      </c>
      <c r="L81" s="5">
        <v>5723236000000</v>
      </c>
      <c r="M81" s="5">
        <v>2885055000000</v>
      </c>
      <c r="N81" s="5">
        <v>1598233000000</v>
      </c>
      <c r="O81" s="5">
        <v>837997000000</v>
      </c>
      <c r="P81" s="5">
        <v>803138000000</v>
      </c>
      <c r="Q81" s="5">
        <v>1172359000000</v>
      </c>
      <c r="R81" s="5">
        <v>2576665000000</v>
      </c>
      <c r="S81" s="5">
        <v>-279997000000</v>
      </c>
      <c r="T81" s="5">
        <v>1475712000000</v>
      </c>
      <c r="U81" s="5">
        <v>992979000000</v>
      </c>
      <c r="V81" s="5">
        <v>2178705000000</v>
      </c>
      <c r="W81" s="5">
        <v>1790735000000</v>
      </c>
    </row>
    <row r="82" spans="2:26" ht="15.5" x14ac:dyDescent="0.35">
      <c r="C82" t="s">
        <v>109</v>
      </c>
      <c r="D82" s="5">
        <v>848983000000</v>
      </c>
      <c r="E82" s="5">
        <v>1012663000000</v>
      </c>
      <c r="F82" s="5">
        <v>818079000000</v>
      </c>
      <c r="G82" s="5">
        <v>629515000000</v>
      </c>
      <c r="I82" s="5">
        <v>2638141000000</v>
      </c>
      <c r="J82" s="5">
        <v>1385633000000</v>
      </c>
      <c r="K82" s="5">
        <v>886771000000</v>
      </c>
      <c r="L82" s="5">
        <v>5723236000000</v>
      </c>
      <c r="M82" s="5">
        <v>2885055000000</v>
      </c>
      <c r="N82" s="5">
        <v>1598233000000</v>
      </c>
      <c r="O82" s="5">
        <v>837997000000</v>
      </c>
      <c r="P82" s="5">
        <v>803138000000</v>
      </c>
      <c r="Q82" s="5">
        <v>1172359000000</v>
      </c>
      <c r="R82" s="5">
        <v>2576665000000</v>
      </c>
      <c r="S82" s="5">
        <v>-279997000000</v>
      </c>
      <c r="T82" s="5">
        <v>1475712000000</v>
      </c>
      <c r="U82" s="5">
        <v>992979000000</v>
      </c>
      <c r="V82" s="5">
        <v>2178705000000</v>
      </c>
      <c r="W82" s="5">
        <v>1790735000000</v>
      </c>
    </row>
    <row r="84" spans="2:26" ht="15.5" x14ac:dyDescent="0.35">
      <c r="B84" t="s">
        <v>110</v>
      </c>
      <c r="C84" t="s">
        <v>111</v>
      </c>
    </row>
    <row r="85" spans="2:26" ht="15.5" x14ac:dyDescent="0.35">
      <c r="C85" t="s">
        <v>112</v>
      </c>
    </row>
    <row r="86" spans="2:26" ht="15.5" x14ac:dyDescent="0.35">
      <c r="C86" t="s">
        <v>19</v>
      </c>
      <c r="D86" s="5">
        <v>1915304000000</v>
      </c>
      <c r="E86" s="5">
        <v>2024738000000</v>
      </c>
      <c r="F86" s="5">
        <v>1540573000000</v>
      </c>
      <c r="G86" s="5">
        <v>1186873000000</v>
      </c>
      <c r="I86" s="5">
        <v>2024738000000</v>
      </c>
      <c r="J86" s="5">
        <v>1585735000000</v>
      </c>
      <c r="K86" s="5">
        <v>1641844000000</v>
      </c>
      <c r="L86" s="5">
        <v>2479597000000</v>
      </c>
      <c r="M86" s="5">
        <v>2717223000000</v>
      </c>
      <c r="N86" s="5">
        <v>2823572000000</v>
      </c>
      <c r="O86" s="5">
        <v>969288000000</v>
      </c>
      <c r="P86" s="5">
        <v>648644000000</v>
      </c>
      <c r="Q86" s="5">
        <v>615915000000</v>
      </c>
      <c r="R86" s="5">
        <v>350467000000</v>
      </c>
      <c r="S86" s="5">
        <v>1549281000000</v>
      </c>
      <c r="T86" s="5">
        <v>1617503000000</v>
      </c>
      <c r="U86" s="5">
        <v>409488000000</v>
      </c>
      <c r="V86" s="5">
        <v>1183482000000</v>
      </c>
      <c r="W86" s="5">
        <v>486225000000</v>
      </c>
      <c r="X86" s="5">
        <v>292971000000</v>
      </c>
      <c r="Y86" s="5">
        <v>497577482016</v>
      </c>
      <c r="Z86" s="5">
        <v>480277284158</v>
      </c>
    </row>
    <row r="87" spans="2:26" ht="15.5" x14ac:dyDescent="0.35">
      <c r="C87" t="s">
        <v>113</v>
      </c>
      <c r="N87" s="5">
        <v>1836543000000</v>
      </c>
      <c r="X87" s="5">
        <v>22478000000</v>
      </c>
      <c r="Y87" s="5">
        <v>75200000000</v>
      </c>
      <c r="Z87" s="5">
        <v>1514989600000</v>
      </c>
    </row>
    <row r="88" spans="2:26" ht="15.5" x14ac:dyDescent="0.35">
      <c r="C88" t="s">
        <v>114</v>
      </c>
      <c r="D88" s="5">
        <v>5188238000000</v>
      </c>
      <c r="E88" s="5">
        <v>4645967000000</v>
      </c>
      <c r="F88" s="5">
        <v>5471205000000</v>
      </c>
      <c r="G88" s="5">
        <v>5996079000000</v>
      </c>
      <c r="I88" s="5">
        <v>4645967000000</v>
      </c>
      <c r="J88" s="5">
        <v>6383566000000</v>
      </c>
      <c r="K88" s="5">
        <v>4975469000000</v>
      </c>
      <c r="L88" s="5">
        <v>8514016000000</v>
      </c>
      <c r="M88" s="5">
        <v>7801043000000</v>
      </c>
      <c r="N88" s="5">
        <v>5495406000000</v>
      </c>
      <c r="O88" s="5">
        <v>3392664000000</v>
      </c>
      <c r="P88" s="5">
        <v>4014508000000</v>
      </c>
      <c r="Q88" s="5">
        <v>3830731000000</v>
      </c>
      <c r="R88" s="5">
        <v>3048205000000</v>
      </c>
      <c r="S88" s="5">
        <v>2899662000000</v>
      </c>
      <c r="T88" s="5">
        <v>1863701000000</v>
      </c>
      <c r="U88" s="5">
        <v>2010482000000</v>
      </c>
      <c r="V88" s="5">
        <v>2596271000000</v>
      </c>
      <c r="W88" s="5">
        <v>3259146000000</v>
      </c>
      <c r="X88" s="5">
        <v>1915243000000</v>
      </c>
      <c r="Y88" s="5">
        <v>1065314736449</v>
      </c>
      <c r="Z88" s="5">
        <v>820388736109</v>
      </c>
    </row>
    <row r="89" spans="2:26" ht="15.5" x14ac:dyDescent="0.35">
      <c r="C89" t="s">
        <v>115</v>
      </c>
      <c r="W89" s="5">
        <v>22083000000</v>
      </c>
      <c r="X89" s="5">
        <v>76565000000</v>
      </c>
      <c r="Y89" s="5">
        <v>2167951234</v>
      </c>
      <c r="Z89" s="5">
        <v>38936886</v>
      </c>
    </row>
    <row r="90" spans="2:26" ht="15.5" x14ac:dyDescent="0.35">
      <c r="C90" t="s">
        <v>116</v>
      </c>
      <c r="D90" s="5">
        <v>648555000000</v>
      </c>
      <c r="E90" s="5">
        <v>668062000000</v>
      </c>
      <c r="F90" s="5">
        <v>997477000000</v>
      </c>
      <c r="G90" s="5">
        <v>791522000000</v>
      </c>
      <c r="I90" s="5">
        <v>668062000000</v>
      </c>
      <c r="J90" s="5">
        <v>699224000000</v>
      </c>
      <c r="K90" s="5">
        <v>357930000000</v>
      </c>
      <c r="L90" s="5">
        <v>401781000000</v>
      </c>
      <c r="M90" s="5">
        <v>265786000000</v>
      </c>
      <c r="N90" s="5">
        <v>290146000000</v>
      </c>
      <c r="O90" s="5">
        <v>258996000000</v>
      </c>
      <c r="P90" s="5">
        <v>217377000000</v>
      </c>
      <c r="Q90" s="5">
        <v>249447000000</v>
      </c>
      <c r="R90" s="5">
        <v>1188597000000</v>
      </c>
      <c r="S90" s="5">
        <v>402317000000</v>
      </c>
      <c r="T90" s="5">
        <v>247576000000</v>
      </c>
      <c r="U90" s="5">
        <v>365402000000</v>
      </c>
      <c r="V90" s="5">
        <v>121516000000</v>
      </c>
      <c r="W90" s="5">
        <v>258233000000</v>
      </c>
      <c r="X90" s="5">
        <v>156192000000</v>
      </c>
      <c r="Y90" s="5">
        <v>80857120597</v>
      </c>
      <c r="Z90" s="5">
        <v>162379388433</v>
      </c>
    </row>
    <row r="91" spans="2:26" ht="15.5" x14ac:dyDescent="0.35">
      <c r="C91" t="s">
        <v>117</v>
      </c>
      <c r="D91" s="5">
        <v>5188238000000</v>
      </c>
      <c r="E91" s="5">
        <v>4645967000000</v>
      </c>
      <c r="F91" s="5">
        <v>5471205000000</v>
      </c>
      <c r="G91" s="5">
        <v>5996079000000</v>
      </c>
      <c r="I91" s="5">
        <v>4645967000000</v>
      </c>
      <c r="J91" s="5">
        <v>6383566000000</v>
      </c>
      <c r="K91" s="5">
        <v>4975469000000</v>
      </c>
      <c r="L91" s="5">
        <v>8514016000000</v>
      </c>
      <c r="M91" s="5">
        <v>7801043000000</v>
      </c>
      <c r="N91" s="5">
        <v>5495406000000</v>
      </c>
      <c r="O91" s="5">
        <v>3392664000000</v>
      </c>
      <c r="P91" s="5">
        <v>4014508000000</v>
      </c>
      <c r="Q91" s="5">
        <v>3830731000000</v>
      </c>
      <c r="R91" s="5">
        <v>3048205000000</v>
      </c>
      <c r="S91" s="5">
        <v>2899662000000</v>
      </c>
      <c r="T91" s="5">
        <v>1863701000000</v>
      </c>
      <c r="U91" s="5">
        <v>2010482000000</v>
      </c>
      <c r="V91" s="5">
        <v>2596271000000</v>
      </c>
      <c r="W91" s="5">
        <v>3259146000000</v>
      </c>
      <c r="X91" s="5">
        <v>1915243000000</v>
      </c>
      <c r="Y91" s="5">
        <v>1065314736449</v>
      </c>
      <c r="Z91" s="5">
        <v>820388736109</v>
      </c>
    </row>
    <row r="92" spans="2:26" ht="15.5" x14ac:dyDescent="0.35">
      <c r="C92" t="s">
        <v>118</v>
      </c>
      <c r="D92" s="5">
        <v>318962000000</v>
      </c>
      <c r="E92" s="5">
        <v>172874000000</v>
      </c>
      <c r="F92" s="5">
        <v>173358000000</v>
      </c>
      <c r="G92" s="5">
        <v>252750000000</v>
      </c>
      <c r="I92" s="5">
        <v>172874000000</v>
      </c>
      <c r="J92" s="5">
        <v>230968000000</v>
      </c>
      <c r="K92" s="5">
        <v>127130000000</v>
      </c>
      <c r="L92" s="5">
        <v>132495000000</v>
      </c>
      <c r="M92" s="5">
        <v>117065000000</v>
      </c>
      <c r="N92" s="5">
        <v>156527000000</v>
      </c>
      <c r="O92" s="5">
        <v>191140000000</v>
      </c>
      <c r="P92" s="5">
        <v>168736000000</v>
      </c>
      <c r="Q92" s="5">
        <v>142194000000</v>
      </c>
      <c r="R92" s="5">
        <v>155744000000</v>
      </c>
      <c r="S92" s="5">
        <v>123850000000</v>
      </c>
      <c r="T92" s="5">
        <v>136584000000</v>
      </c>
      <c r="U92" s="5">
        <v>119195000000</v>
      </c>
      <c r="V92" s="5">
        <v>96786000000</v>
      </c>
      <c r="W92" s="5">
        <v>88332000000</v>
      </c>
      <c r="X92" s="5">
        <v>83149000000</v>
      </c>
      <c r="Y92" s="5">
        <v>55641048788</v>
      </c>
      <c r="Z92" s="5">
        <v>32386882960</v>
      </c>
    </row>
    <row r="93" spans="2:26" ht="15.5" x14ac:dyDescent="0.35">
      <c r="C93" t="s">
        <v>119</v>
      </c>
      <c r="D93" s="5">
        <v>318962000000</v>
      </c>
      <c r="E93" s="5">
        <v>172874000000</v>
      </c>
      <c r="F93" s="5">
        <v>173358000000</v>
      </c>
      <c r="G93" s="5">
        <v>252750000000</v>
      </c>
      <c r="I93" s="5">
        <v>172874000000</v>
      </c>
      <c r="J93" s="5">
        <v>230968000000</v>
      </c>
      <c r="K93" s="5">
        <v>127130000000</v>
      </c>
      <c r="L93" s="5">
        <v>132495000000</v>
      </c>
      <c r="M93" s="5">
        <v>117065000000</v>
      </c>
      <c r="N93" s="5">
        <v>156527000000</v>
      </c>
      <c r="O93" s="5">
        <v>191140000000</v>
      </c>
      <c r="P93" s="5">
        <v>168736000000</v>
      </c>
      <c r="Q93" s="5">
        <v>142194000000</v>
      </c>
      <c r="R93" s="5">
        <v>155744000000</v>
      </c>
      <c r="S93" s="5">
        <v>123850000000</v>
      </c>
      <c r="T93" s="5">
        <v>136584000000</v>
      </c>
      <c r="U93" s="5">
        <v>119195000000</v>
      </c>
      <c r="V93" s="5">
        <v>96786000000</v>
      </c>
      <c r="W93" s="5">
        <v>88332000000</v>
      </c>
      <c r="X93" s="5">
        <v>83149000000</v>
      </c>
      <c r="Y93" s="5">
        <v>55641048788</v>
      </c>
      <c r="Z93" s="5">
        <v>32386882960</v>
      </c>
    </row>
    <row r="94" spans="2:26" ht="15.5" x14ac:dyDescent="0.35">
      <c r="C94" t="s">
        <v>120</v>
      </c>
      <c r="D94" s="5">
        <v>10798509000000</v>
      </c>
      <c r="E94" s="5">
        <v>11378127000000</v>
      </c>
      <c r="F94" s="5">
        <v>10712278000000</v>
      </c>
      <c r="G94" s="5">
        <v>11993947000000</v>
      </c>
      <c r="I94" s="5">
        <v>11378127000000</v>
      </c>
      <c r="J94" s="5">
        <v>11603690000000</v>
      </c>
      <c r="K94" s="5">
        <v>8768787000000</v>
      </c>
      <c r="L94" s="5">
        <v>8655438000000</v>
      </c>
      <c r="M94" s="5">
        <v>7410243000000</v>
      </c>
      <c r="N94" s="5">
        <v>4516475000000</v>
      </c>
      <c r="O94" s="5">
        <v>4758718000000</v>
      </c>
      <c r="P94" s="5">
        <v>4890020000000</v>
      </c>
      <c r="Q94" s="5">
        <v>4501828000000</v>
      </c>
      <c r="R94" s="5">
        <v>4387631000000</v>
      </c>
      <c r="S94" s="5">
        <v>3389788000000</v>
      </c>
      <c r="T94" s="5">
        <v>3804054000000</v>
      </c>
      <c r="U94" s="5">
        <v>3365362000000</v>
      </c>
      <c r="V94" s="5">
        <v>2674693000000</v>
      </c>
      <c r="W94" s="5">
        <v>2839141000000</v>
      </c>
      <c r="X94" s="5">
        <v>2702534000000</v>
      </c>
      <c r="Y94" s="5">
        <v>2139125052972</v>
      </c>
      <c r="Z94" s="5">
        <v>1340573695347</v>
      </c>
    </row>
    <row r="95" spans="2:26" ht="15.5" x14ac:dyDescent="0.35">
      <c r="C95" t="s">
        <v>98</v>
      </c>
      <c r="D95" s="5">
        <v>575786000000</v>
      </c>
      <c r="E95" s="5">
        <v>556399000000</v>
      </c>
      <c r="F95" s="5">
        <v>548301000000</v>
      </c>
      <c r="G95" s="5">
        <v>503565000000</v>
      </c>
      <c r="I95" s="5">
        <v>556399000000</v>
      </c>
      <c r="J95" s="5">
        <v>494764000000</v>
      </c>
      <c r="K95" s="5">
        <v>414488000000</v>
      </c>
      <c r="L95" s="5">
        <v>447374000000</v>
      </c>
      <c r="M95" s="5">
        <v>296989000000</v>
      </c>
      <c r="N95" s="5">
        <v>285448000000</v>
      </c>
      <c r="O95" s="5">
        <v>277501000000</v>
      </c>
      <c r="P95" s="5">
        <v>311518000000</v>
      </c>
      <c r="Q95" s="5">
        <v>263310000000</v>
      </c>
      <c r="R95" s="5">
        <v>255702000000</v>
      </c>
      <c r="S95" s="5">
        <v>268471000000</v>
      </c>
      <c r="T95" s="5">
        <v>232412000000</v>
      </c>
      <c r="U95" s="5">
        <v>231366000000</v>
      </c>
      <c r="V95" s="5">
        <v>226565000000</v>
      </c>
      <c r="W95" s="5">
        <v>200435000000</v>
      </c>
      <c r="X95" s="5">
        <v>196633000000</v>
      </c>
      <c r="Y95" s="5">
        <v>207014079062</v>
      </c>
      <c r="Z95" s="5">
        <v>257586929323</v>
      </c>
    </row>
    <row r="96" spans="2:26" ht="15.5" x14ac:dyDescent="0.35">
      <c r="C96" t="s">
        <v>121</v>
      </c>
      <c r="D96" s="5">
        <v>22209810000000</v>
      </c>
      <c r="E96" s="5">
        <v>22097650000000</v>
      </c>
      <c r="F96" s="5">
        <v>21507070000000</v>
      </c>
      <c r="G96" s="5">
        <v>23623965000000</v>
      </c>
      <c r="I96" s="5">
        <v>22097650000000</v>
      </c>
      <c r="J96" s="5">
        <v>24441530000000</v>
      </c>
      <c r="K96" s="5">
        <v>19141108000000</v>
      </c>
      <c r="L96" s="5">
        <v>23708820000000</v>
      </c>
      <c r="M96" s="5">
        <v>22418032000000</v>
      </c>
      <c r="N96" s="5">
        <v>18611747000000</v>
      </c>
      <c r="O96" s="5">
        <v>11477624000000</v>
      </c>
      <c r="P96" s="5">
        <v>12602204000000</v>
      </c>
      <c r="Q96" s="5">
        <v>11163493000000</v>
      </c>
      <c r="R96" s="5">
        <v>11246586000000</v>
      </c>
      <c r="S96" s="5">
        <v>10680145000000</v>
      </c>
      <c r="T96" s="5">
        <v>9712926000000</v>
      </c>
      <c r="U96" s="5">
        <v>7661950000000</v>
      </c>
      <c r="V96" s="5">
        <v>7345444000000</v>
      </c>
      <c r="W96" s="5">
        <v>7962539000000</v>
      </c>
      <c r="X96" s="5">
        <v>6267611000000</v>
      </c>
      <c r="Y96" s="5">
        <v>4351304881434</v>
      </c>
      <c r="Z96" s="5">
        <v>4709462064549</v>
      </c>
    </row>
    <row r="97" spans="3:26" ht="15.5" x14ac:dyDescent="0.35">
      <c r="C97" t="s">
        <v>122</v>
      </c>
    </row>
    <row r="98" spans="3:26" ht="15.5" x14ac:dyDescent="0.35">
      <c r="C98" t="s">
        <v>123</v>
      </c>
      <c r="D98" s="5">
        <v>98532000000</v>
      </c>
      <c r="E98" s="5">
        <v>105747000000</v>
      </c>
      <c r="F98" s="5">
        <v>144595000000</v>
      </c>
      <c r="G98" s="5">
        <v>113891000000</v>
      </c>
      <c r="I98" s="5">
        <v>105747000000</v>
      </c>
      <c r="J98" s="5">
        <v>298245000000</v>
      </c>
      <c r="K98" s="5">
        <v>1037712000000</v>
      </c>
      <c r="L98" s="5">
        <v>375153000000</v>
      </c>
      <c r="M98" s="5">
        <v>458574000000</v>
      </c>
      <c r="N98" s="5">
        <v>496498000000</v>
      </c>
      <c r="O98" s="5">
        <v>71401000000</v>
      </c>
      <c r="P98" s="5">
        <v>484316000000</v>
      </c>
      <c r="Q98" s="5">
        <v>283900000000</v>
      </c>
      <c r="R98" s="5">
        <v>20847000000</v>
      </c>
      <c r="S98" s="5">
        <v>70064000000</v>
      </c>
      <c r="T98" s="5">
        <v>11300000000</v>
      </c>
      <c r="U98" s="5">
        <v>51168000000</v>
      </c>
      <c r="V98" s="5">
        <v>96916000000</v>
      </c>
      <c r="Y98" s="5">
        <v>240891634210</v>
      </c>
      <c r="Z98" s="5">
        <v>142231427805</v>
      </c>
    </row>
    <row r="99" spans="3:26" ht="15.5" x14ac:dyDescent="0.35">
      <c r="C99" t="s">
        <v>125</v>
      </c>
      <c r="D99" s="5">
        <v>236636000000</v>
      </c>
      <c r="E99" s="5">
        <v>244862000000</v>
      </c>
      <c r="F99" s="5">
        <v>288396000000</v>
      </c>
      <c r="G99" s="5">
        <v>312573000000</v>
      </c>
      <c r="I99" s="5">
        <v>244862000000</v>
      </c>
      <c r="J99" s="5">
        <v>343672000000</v>
      </c>
      <c r="K99" s="5">
        <v>416411000000</v>
      </c>
      <c r="L99" s="5">
        <v>485963000000</v>
      </c>
      <c r="M99" s="5">
        <v>583784000000</v>
      </c>
      <c r="N99" s="5">
        <v>735082000000</v>
      </c>
      <c r="O99" s="5">
        <v>1159572000000</v>
      </c>
      <c r="P99" s="5">
        <v>1163283000000</v>
      </c>
      <c r="Q99" s="5">
        <v>1323468000000</v>
      </c>
      <c r="R99" s="5">
        <v>1365565000000</v>
      </c>
      <c r="S99" s="5">
        <v>999000000</v>
      </c>
      <c r="T99" s="5">
        <v>544000000</v>
      </c>
      <c r="U99" s="5">
        <v>47000000</v>
      </c>
      <c r="X99" s="5">
        <v>4000000</v>
      </c>
      <c r="Y99" s="5">
        <v>1340148955</v>
      </c>
      <c r="Z99" s="5">
        <v>215087039</v>
      </c>
    </row>
    <row r="100" spans="3:26" ht="15.5" x14ac:dyDescent="0.35">
      <c r="C100" t="s">
        <v>2039</v>
      </c>
      <c r="D100" s="5">
        <v>2164310000000</v>
      </c>
      <c r="E100" s="5">
        <v>2052992000000</v>
      </c>
      <c r="F100" s="5">
        <v>1885509000000</v>
      </c>
      <c r="G100" s="5">
        <v>1806474000000</v>
      </c>
      <c r="I100" s="5">
        <v>2052992000000</v>
      </c>
      <c r="J100" s="5">
        <v>1692432000000</v>
      </c>
      <c r="K100" s="5">
        <v>1432457000000</v>
      </c>
      <c r="L100" s="5">
        <v>1325488000000</v>
      </c>
      <c r="M100" s="5">
        <v>1282586000000</v>
      </c>
      <c r="N100" s="5">
        <v>1181016000000</v>
      </c>
      <c r="O100" s="5">
        <v>1099157000000</v>
      </c>
      <c r="P100" s="5">
        <v>1095346000000</v>
      </c>
      <c r="Q100" s="5">
        <v>1129494000000</v>
      </c>
      <c r="R100" s="5">
        <v>1186805000000</v>
      </c>
      <c r="S100" s="5">
        <v>1256707000000</v>
      </c>
      <c r="T100" s="5">
        <v>1320892000000</v>
      </c>
      <c r="U100" s="5">
        <v>1368034000000</v>
      </c>
      <c r="V100" s="5">
        <v>1404447000000</v>
      </c>
      <c r="W100" s="5">
        <v>1437169000000</v>
      </c>
      <c r="X100" s="5">
        <v>1440800000000</v>
      </c>
      <c r="Y100" s="5">
        <v>1429361550646</v>
      </c>
      <c r="Z100" s="5">
        <v>1355919403642</v>
      </c>
    </row>
    <row r="101" spans="3:26" ht="15.5" x14ac:dyDescent="0.35">
      <c r="C101" t="s">
        <v>2659</v>
      </c>
      <c r="D101" s="5">
        <v>1193309000000</v>
      </c>
      <c r="E101" s="5">
        <v>1216764000000</v>
      </c>
      <c r="F101" s="5">
        <v>1236814000000</v>
      </c>
      <c r="G101" s="5">
        <v>1262189000000</v>
      </c>
      <c r="I101" s="5">
        <v>1216764000000</v>
      </c>
      <c r="J101" s="5">
        <v>1114533000000</v>
      </c>
      <c r="K101" s="5">
        <v>1089663000000</v>
      </c>
      <c r="L101" s="5">
        <v>1067890000000</v>
      </c>
      <c r="M101" s="5">
        <v>926862000000</v>
      </c>
      <c r="N101" s="5">
        <v>936144000000</v>
      </c>
      <c r="O101" s="5">
        <v>955249000000</v>
      </c>
      <c r="P101" s="5">
        <v>1019647000000</v>
      </c>
      <c r="Q101" s="5">
        <v>1089907000000</v>
      </c>
      <c r="R101" s="5">
        <v>1145193000000</v>
      </c>
      <c r="S101" s="5">
        <v>1190146000000</v>
      </c>
      <c r="T101" s="5">
        <v>1243208000000</v>
      </c>
      <c r="U101" s="5">
        <v>1272486000000</v>
      </c>
      <c r="V101" s="5">
        <v>1267189000000</v>
      </c>
      <c r="W101" s="5">
        <v>1237830000000</v>
      </c>
      <c r="X101" s="5">
        <v>1249846000000</v>
      </c>
      <c r="Y101" s="5">
        <v>1145571302307</v>
      </c>
      <c r="Z101" s="5">
        <v>979432934316</v>
      </c>
    </row>
    <row r="102" spans="3:26" ht="15.5" x14ac:dyDescent="0.35">
      <c r="C102" t="s">
        <v>2660</v>
      </c>
      <c r="D102" s="5">
        <v>971001000000</v>
      </c>
      <c r="E102" s="5">
        <v>836228000000</v>
      </c>
      <c r="F102" s="5">
        <v>648695000000</v>
      </c>
      <c r="G102" s="5">
        <v>544285000000</v>
      </c>
      <c r="I102" s="5">
        <v>836228000000</v>
      </c>
      <c r="J102" s="5">
        <v>577899000000</v>
      </c>
      <c r="K102" s="5">
        <v>342794000000</v>
      </c>
      <c r="L102" s="5">
        <v>257598000000</v>
      </c>
      <c r="M102" s="5">
        <v>355724000000</v>
      </c>
      <c r="N102" s="5">
        <v>244872000000</v>
      </c>
      <c r="O102" s="5">
        <v>143908000000</v>
      </c>
      <c r="P102" s="5">
        <v>75699000000</v>
      </c>
      <c r="Q102" s="5">
        <v>39587000000</v>
      </c>
      <c r="R102" s="5">
        <v>41612000000</v>
      </c>
      <c r="S102" s="5">
        <v>66561000000</v>
      </c>
      <c r="T102" s="5">
        <v>77684000000</v>
      </c>
      <c r="U102" s="5">
        <v>95548000000</v>
      </c>
      <c r="V102" s="5">
        <v>137258000000</v>
      </c>
      <c r="W102" s="5">
        <v>199339000000</v>
      </c>
      <c r="X102" s="5">
        <v>190954000000</v>
      </c>
      <c r="Y102" s="5">
        <v>283790248339</v>
      </c>
      <c r="Z102" s="5">
        <v>376486469326</v>
      </c>
    </row>
    <row r="103" spans="3:26" ht="15.5" x14ac:dyDescent="0.35">
      <c r="C103" t="s">
        <v>2661</v>
      </c>
      <c r="D103" s="5">
        <v>2164310000000</v>
      </c>
      <c r="E103" s="5">
        <v>2052992000000</v>
      </c>
      <c r="F103" s="5">
        <v>1885509000000</v>
      </c>
      <c r="G103" s="5">
        <v>1806474000000</v>
      </c>
      <c r="I103" s="5">
        <v>2052992000000</v>
      </c>
      <c r="J103" s="5">
        <v>1692432000000</v>
      </c>
      <c r="K103" s="5">
        <v>1432457000000</v>
      </c>
      <c r="L103" s="5">
        <v>1325488000000</v>
      </c>
      <c r="M103" s="5">
        <v>1282586000000</v>
      </c>
      <c r="N103" s="5">
        <v>1181016000000</v>
      </c>
      <c r="O103" s="5">
        <v>1099157000000</v>
      </c>
      <c r="P103" s="5">
        <v>1095346000000</v>
      </c>
      <c r="Q103" s="5">
        <v>1129494000000</v>
      </c>
      <c r="R103" s="5">
        <v>1186805000000</v>
      </c>
      <c r="S103" s="5">
        <v>1256707000000</v>
      </c>
      <c r="T103" s="5">
        <v>1320892000000</v>
      </c>
      <c r="U103" s="5">
        <v>1368034000000</v>
      </c>
      <c r="V103" s="5">
        <v>1404447000000</v>
      </c>
      <c r="W103" s="5">
        <v>1437169000000</v>
      </c>
      <c r="X103" s="5">
        <v>1440800000000</v>
      </c>
      <c r="Y103" s="5">
        <v>1429361550646</v>
      </c>
      <c r="Z103" s="5">
        <v>1355919403642</v>
      </c>
    </row>
    <row r="104" spans="3:26" ht="15.5" x14ac:dyDescent="0.35">
      <c r="C104" t="s">
        <v>124</v>
      </c>
      <c r="D104" s="5">
        <v>15292589000000</v>
      </c>
      <c r="E104" s="5">
        <v>15083096000000</v>
      </c>
      <c r="F104" s="5">
        <v>14897908000000</v>
      </c>
      <c r="G104" s="5">
        <v>14366906000000</v>
      </c>
      <c r="I104" s="5">
        <v>15083096000000</v>
      </c>
      <c r="J104" s="5">
        <v>13705671000000</v>
      </c>
      <c r="K104" s="5">
        <v>13037169000000</v>
      </c>
      <c r="L104" s="5">
        <v>12388624000000</v>
      </c>
      <c r="M104" s="5">
        <v>12003892000000</v>
      </c>
      <c r="N104" s="5">
        <v>12249316000000</v>
      </c>
      <c r="O104" s="5">
        <v>12017963000000</v>
      </c>
      <c r="P104" s="5">
        <v>11862973000000</v>
      </c>
      <c r="Q104" s="5">
        <v>11512960000000</v>
      </c>
      <c r="R104" s="5">
        <v>11165271000000</v>
      </c>
      <c r="S104" s="5">
        <v>10736651000000</v>
      </c>
      <c r="T104" s="5">
        <v>8946899000000</v>
      </c>
      <c r="U104" s="5">
        <v>7550599000000</v>
      </c>
      <c r="V104" s="5">
        <v>5779347000000</v>
      </c>
      <c r="W104" s="5">
        <v>4541653000000</v>
      </c>
      <c r="X104" s="5">
        <v>3924066000000</v>
      </c>
      <c r="Y104" s="5">
        <v>3389877289601</v>
      </c>
      <c r="Z104" s="5">
        <v>2862570888195</v>
      </c>
    </row>
    <row r="105" spans="3:26" ht="15.5" x14ac:dyDescent="0.35">
      <c r="C105" t="s">
        <v>499</v>
      </c>
      <c r="D105" s="5">
        <v>407396000000</v>
      </c>
      <c r="E105" s="5">
        <v>403418000000</v>
      </c>
      <c r="F105" s="5">
        <v>384804000000</v>
      </c>
      <c r="G105" s="5">
        <v>374538000000</v>
      </c>
      <c r="I105" s="5">
        <v>403418000000</v>
      </c>
      <c r="J105" s="5">
        <v>341997000000</v>
      </c>
      <c r="K105" s="5">
        <v>22232000000</v>
      </c>
      <c r="L105" s="5">
        <v>22232000000</v>
      </c>
      <c r="M105" s="5">
        <v>22232000000</v>
      </c>
      <c r="N105" s="5">
        <v>22232000000</v>
      </c>
      <c r="O105" s="5">
        <v>22232000000</v>
      </c>
      <c r="P105" s="5">
        <v>22232000000</v>
      </c>
      <c r="Q105" s="5">
        <v>22232000000</v>
      </c>
      <c r="R105" s="5">
        <v>22232000000</v>
      </c>
      <c r="S105" s="5">
        <v>22232000000</v>
      </c>
      <c r="T105" s="5">
        <v>22232000000</v>
      </c>
      <c r="U105" s="5">
        <v>22995000000</v>
      </c>
      <c r="V105" s="5">
        <v>23758000000</v>
      </c>
      <c r="W105" s="5">
        <v>24521000000</v>
      </c>
      <c r="X105" s="5">
        <v>25285000000</v>
      </c>
      <c r="Y105" s="5">
        <v>31259183346</v>
      </c>
      <c r="Z105" s="5">
        <v>35127061971</v>
      </c>
    </row>
    <row r="106" spans="3:26" ht="15.5" x14ac:dyDescent="0.35">
      <c r="C106" t="s">
        <v>126</v>
      </c>
      <c r="K106" s="5">
        <v>22232000000</v>
      </c>
      <c r="L106" s="5">
        <v>22232000000</v>
      </c>
      <c r="M106" s="5">
        <v>22232000000</v>
      </c>
      <c r="N106" s="5">
        <v>22232000000</v>
      </c>
      <c r="O106" s="5">
        <v>22232000000</v>
      </c>
      <c r="P106" s="5">
        <v>22232000000</v>
      </c>
      <c r="Q106" s="5">
        <v>22232000000</v>
      </c>
      <c r="R106" s="5">
        <v>22232000000</v>
      </c>
      <c r="S106" s="5">
        <v>22232000000</v>
      </c>
      <c r="T106" s="5">
        <v>22232000000</v>
      </c>
      <c r="U106" s="5">
        <v>22232000000</v>
      </c>
      <c r="V106" s="5">
        <v>22232000000</v>
      </c>
      <c r="W106" s="5">
        <v>22232000000</v>
      </c>
      <c r="X106" s="5">
        <v>22232000000</v>
      </c>
      <c r="Y106" s="5">
        <v>27443558346</v>
      </c>
      <c r="Z106" s="5">
        <v>30548311971</v>
      </c>
    </row>
    <row r="107" spans="3:26" ht="15.5" x14ac:dyDescent="0.35">
      <c r="C107" t="s">
        <v>2835</v>
      </c>
      <c r="D107" s="5">
        <v>407396000000</v>
      </c>
      <c r="E107" s="5">
        <v>403418000000</v>
      </c>
      <c r="F107" s="5">
        <v>384804000000</v>
      </c>
      <c r="G107" s="5">
        <v>374538000000</v>
      </c>
      <c r="I107" s="5">
        <v>403418000000</v>
      </c>
      <c r="J107" s="5">
        <v>341997000000</v>
      </c>
      <c r="K107" s="5">
        <v>22232000000</v>
      </c>
      <c r="L107" s="5">
        <v>22232000000</v>
      </c>
      <c r="M107" s="5">
        <v>22232000000</v>
      </c>
      <c r="N107" s="5">
        <v>22232000000</v>
      </c>
      <c r="O107" s="5">
        <v>22232000000</v>
      </c>
      <c r="P107" s="5">
        <v>22232000000</v>
      </c>
      <c r="Q107" s="5">
        <v>22232000000</v>
      </c>
      <c r="R107" s="5">
        <v>22232000000</v>
      </c>
      <c r="S107" s="5">
        <v>22232000000</v>
      </c>
      <c r="T107" s="5">
        <v>22232000000</v>
      </c>
      <c r="U107" s="5">
        <v>22995000000</v>
      </c>
      <c r="V107" s="5">
        <v>23758000000</v>
      </c>
      <c r="W107" s="5">
        <v>24521000000</v>
      </c>
      <c r="X107" s="5">
        <v>25285000000</v>
      </c>
      <c r="Y107" s="5">
        <v>31259183346</v>
      </c>
      <c r="Z107" s="5">
        <v>35127061971</v>
      </c>
    </row>
    <row r="108" spans="3:26" ht="15.5" x14ac:dyDescent="0.35">
      <c r="C108" t="s">
        <v>127</v>
      </c>
      <c r="D108" s="5">
        <v>23683785000000</v>
      </c>
      <c r="E108" s="5">
        <v>23105324000000</v>
      </c>
      <c r="F108" s="5">
        <v>21753234000000</v>
      </c>
      <c r="G108" s="5">
        <v>21502413000000</v>
      </c>
      <c r="I108" s="5">
        <v>23105324000000</v>
      </c>
      <c r="J108" s="5">
        <v>20891601000000</v>
      </c>
      <c r="K108" s="5">
        <v>20575255000000</v>
      </c>
      <c r="L108" s="5">
        <v>18891994000000</v>
      </c>
      <c r="M108" s="5">
        <v>17926971000000</v>
      </c>
      <c r="N108" s="5">
        <v>16414424000000</v>
      </c>
      <c r="O108" s="5">
        <v>16309903000000</v>
      </c>
      <c r="P108" s="5">
        <v>16708106000000</v>
      </c>
      <c r="Q108" s="5">
        <v>15960608000000</v>
      </c>
      <c r="R108" s="5">
        <v>14894824000000</v>
      </c>
      <c r="S108" s="5">
        <v>13276870000000</v>
      </c>
      <c r="T108" s="5">
        <v>11580067000000</v>
      </c>
      <c r="U108" s="5">
        <v>10719164000000</v>
      </c>
      <c r="V108" s="5">
        <v>8901951000000</v>
      </c>
      <c r="W108" s="5">
        <v>6759360000000</v>
      </c>
      <c r="X108" s="5">
        <v>6208031000000</v>
      </c>
      <c r="Y108" s="5">
        <v>5859290028519</v>
      </c>
      <c r="Z108" s="5">
        <v>5316453855538</v>
      </c>
    </row>
    <row r="109" spans="3:26" ht="15.5" x14ac:dyDescent="0.35">
      <c r="C109" t="s">
        <v>128</v>
      </c>
      <c r="D109" s="5">
        <v>45893595000000</v>
      </c>
      <c r="E109" s="5">
        <v>45202974000000</v>
      </c>
      <c r="F109" s="5">
        <v>43260304000000</v>
      </c>
      <c r="G109" s="5">
        <v>45126378000000</v>
      </c>
      <c r="I109" s="5">
        <v>45202974000000</v>
      </c>
      <c r="J109" s="5">
        <v>45333131000000</v>
      </c>
      <c r="K109" s="5">
        <v>39716363000000</v>
      </c>
      <c r="L109" s="5">
        <v>42600814000000</v>
      </c>
      <c r="M109" s="5">
        <v>40345003000000</v>
      </c>
      <c r="N109" s="5">
        <v>35026171000000</v>
      </c>
      <c r="O109" s="5">
        <v>27787527000000</v>
      </c>
      <c r="P109" s="5">
        <v>29310310000000</v>
      </c>
      <c r="Q109" s="5">
        <v>27124101000000</v>
      </c>
      <c r="R109" s="5">
        <v>26141410000000</v>
      </c>
      <c r="S109" s="5">
        <v>23957015000000</v>
      </c>
      <c r="T109" s="5">
        <v>21292993000000</v>
      </c>
      <c r="U109" s="5">
        <v>18381114000000</v>
      </c>
      <c r="V109" s="5">
        <v>16247395000000</v>
      </c>
      <c r="W109" s="5">
        <v>14721899000000</v>
      </c>
      <c r="X109" s="5">
        <v>12475642000000</v>
      </c>
      <c r="Y109" s="5">
        <v>10210594909953</v>
      </c>
      <c r="Z109" s="5">
        <v>10025915920087</v>
      </c>
    </row>
    <row r="110" spans="3:26" ht="15.5" x14ac:dyDescent="0.35">
      <c r="C110" t="s">
        <v>129</v>
      </c>
    </row>
    <row r="111" spans="3:26" ht="15.5" x14ac:dyDescent="0.35">
      <c r="C111" t="s">
        <v>130</v>
      </c>
    </row>
    <row r="112" spans="3:26" ht="15.5" x14ac:dyDescent="0.35">
      <c r="C112" t="s">
        <v>131</v>
      </c>
      <c r="D112" s="5">
        <v>11347608000000</v>
      </c>
      <c r="E112" s="5">
        <v>13310197000000</v>
      </c>
      <c r="F112" s="5">
        <v>11208402000000</v>
      </c>
      <c r="G112" s="5">
        <v>13861342000000</v>
      </c>
      <c r="I112" s="5">
        <v>13310197000000</v>
      </c>
      <c r="J112" s="5">
        <v>13370729000000</v>
      </c>
      <c r="K112" s="5">
        <v>10225382000000</v>
      </c>
      <c r="L112" s="5">
        <v>12104564000000</v>
      </c>
      <c r="M112" s="5">
        <v>15408950000000</v>
      </c>
      <c r="N112" s="5">
        <v>14358630000000</v>
      </c>
      <c r="O112" s="5">
        <v>10675761000000</v>
      </c>
      <c r="P112" s="5">
        <v>8452099000000</v>
      </c>
      <c r="Q112" s="5">
        <v>8465263000000</v>
      </c>
      <c r="R112" s="5">
        <v>8356807000000</v>
      </c>
      <c r="S112" s="5">
        <v>9897188000000</v>
      </c>
      <c r="T112" s="5">
        <v>8996931000000</v>
      </c>
      <c r="U112" s="5">
        <v>7318180000000</v>
      </c>
      <c r="V112" s="5">
        <v>3498527000000</v>
      </c>
      <c r="W112" s="5">
        <v>4270944000000</v>
      </c>
      <c r="X112" s="5">
        <v>4105059000000</v>
      </c>
      <c r="Y112" s="5">
        <v>2754439338105</v>
      </c>
      <c r="Z112" s="5">
        <v>2734319617733</v>
      </c>
    </row>
    <row r="113" spans="3:26" ht="15.5" x14ac:dyDescent="0.35">
      <c r="C113" t="s">
        <v>132</v>
      </c>
      <c r="D113" s="5">
        <v>1699300000000</v>
      </c>
      <c r="E113" s="5">
        <v>4078250000000</v>
      </c>
      <c r="F113" s="5">
        <v>2430554000000</v>
      </c>
      <c r="G113" s="5">
        <v>5126189000000</v>
      </c>
      <c r="I113" s="5">
        <v>4078250000000</v>
      </c>
      <c r="J113" s="5">
        <v>5133731000000</v>
      </c>
      <c r="K113" s="5">
        <v>2922770000000</v>
      </c>
      <c r="L113" s="5">
        <v>3797988000000</v>
      </c>
      <c r="M113" s="5">
        <v>7043750000000</v>
      </c>
      <c r="N113" s="5">
        <v>9049196000000</v>
      </c>
      <c r="O113" s="5">
        <v>6851475000000</v>
      </c>
      <c r="P113" s="5">
        <v>5006413000000</v>
      </c>
      <c r="Q113" s="5">
        <v>5037679000000</v>
      </c>
      <c r="R113" s="5">
        <v>4230897000000</v>
      </c>
      <c r="S113" s="5">
        <v>7565380000000</v>
      </c>
      <c r="T113" s="5">
        <v>6431521000000</v>
      </c>
      <c r="U113" s="5">
        <v>4602566000000</v>
      </c>
      <c r="V113" s="5">
        <v>1402150000000</v>
      </c>
      <c r="W113" s="5">
        <v>2051182000000</v>
      </c>
      <c r="X113" s="5">
        <v>2266341000000</v>
      </c>
      <c r="Y113" s="5">
        <v>976800000000</v>
      </c>
      <c r="Z113" s="5">
        <v>1703090201750</v>
      </c>
    </row>
    <row r="114" spans="3:26" ht="15.5" x14ac:dyDescent="0.35">
      <c r="C114" t="s">
        <v>133</v>
      </c>
    </row>
    <row r="115" spans="3:26" ht="15.5" x14ac:dyDescent="0.35">
      <c r="C115" t="s">
        <v>335</v>
      </c>
      <c r="D115" s="5">
        <v>2738864000000</v>
      </c>
      <c r="E115" s="5">
        <v>3345922000000</v>
      </c>
      <c r="F115" s="5">
        <v>2705126000000</v>
      </c>
      <c r="G115" s="5">
        <v>3288727000000</v>
      </c>
      <c r="I115" s="5">
        <v>3345922000000</v>
      </c>
      <c r="J115" s="5">
        <v>3396105000000</v>
      </c>
      <c r="K115" s="5">
        <v>2560898000000</v>
      </c>
      <c r="L115" s="5">
        <v>2334455000000</v>
      </c>
      <c r="M115" s="5">
        <v>2650728000000</v>
      </c>
      <c r="N115" s="5">
        <v>2088925000000</v>
      </c>
      <c r="O115" s="5">
        <v>1839291000000</v>
      </c>
      <c r="P115" s="5">
        <v>1743104000000</v>
      </c>
      <c r="Q115" s="5">
        <v>2009304000000</v>
      </c>
      <c r="R115" s="5">
        <v>1315371000000</v>
      </c>
      <c r="S115" s="5">
        <v>1417472000000</v>
      </c>
      <c r="T115" s="5">
        <v>1515677000000</v>
      </c>
      <c r="U115" s="5">
        <v>1845680000000</v>
      </c>
      <c r="V115" s="5">
        <v>1468277000000</v>
      </c>
      <c r="W115" s="5">
        <v>1365310000000</v>
      </c>
      <c r="X115" s="5">
        <v>1176481000000</v>
      </c>
      <c r="Y115" s="5">
        <v>1172646171510</v>
      </c>
      <c r="Z115" s="5">
        <v>510466395460</v>
      </c>
    </row>
    <row r="116" spans="3:26" ht="15.5" x14ac:dyDescent="0.35">
      <c r="C116" t="s">
        <v>134</v>
      </c>
    </row>
    <row r="117" spans="3:26" ht="15.5" x14ac:dyDescent="0.35">
      <c r="C117" t="s">
        <v>337</v>
      </c>
      <c r="D117" s="5">
        <v>648555000000</v>
      </c>
      <c r="E117" s="5">
        <v>668062000000</v>
      </c>
      <c r="F117" s="5">
        <v>997477000000</v>
      </c>
      <c r="G117" s="5">
        <v>791522000000</v>
      </c>
      <c r="I117" s="5">
        <v>668062000000</v>
      </c>
      <c r="J117" s="5">
        <v>699224000000</v>
      </c>
      <c r="K117" s="5">
        <v>357930000000</v>
      </c>
      <c r="L117" s="5">
        <v>401781000000</v>
      </c>
      <c r="M117" s="5">
        <v>265786000000</v>
      </c>
      <c r="N117" s="5">
        <v>290146000000</v>
      </c>
      <c r="O117" s="5">
        <v>258996000000</v>
      </c>
      <c r="P117" s="5">
        <v>217377000000</v>
      </c>
      <c r="Q117" s="5">
        <v>249447000000</v>
      </c>
      <c r="R117" s="5">
        <v>1188597000000</v>
      </c>
      <c r="S117" s="5">
        <v>402317000000</v>
      </c>
      <c r="T117" s="5">
        <v>247576000000</v>
      </c>
      <c r="U117" s="5">
        <v>365402000000</v>
      </c>
      <c r="V117" s="5">
        <v>121516000000</v>
      </c>
      <c r="W117" s="5">
        <v>280316000000</v>
      </c>
      <c r="X117" s="5">
        <v>232757000000</v>
      </c>
      <c r="Y117" s="5">
        <v>83025071831</v>
      </c>
      <c r="Z117" s="5">
        <v>162418325319</v>
      </c>
    </row>
    <row r="118" spans="3:26" ht="15.5" x14ac:dyDescent="0.35">
      <c r="C118" t="s">
        <v>136</v>
      </c>
      <c r="D118" s="5">
        <v>1002374000000</v>
      </c>
      <c r="E118" s="5">
        <v>357080000000</v>
      </c>
      <c r="F118" s="5">
        <v>764103000000</v>
      </c>
      <c r="G118" s="5">
        <v>712275000000</v>
      </c>
      <c r="I118" s="5">
        <v>357080000000</v>
      </c>
      <c r="J118" s="5">
        <v>485367000000</v>
      </c>
      <c r="K118" s="5">
        <v>383181000000</v>
      </c>
      <c r="L118" s="5">
        <v>371602000000</v>
      </c>
      <c r="M118" s="5">
        <v>389004000000</v>
      </c>
      <c r="N118" s="5">
        <v>283856000000</v>
      </c>
      <c r="O118" s="5">
        <v>255387000000</v>
      </c>
      <c r="P118" s="5">
        <v>244585000000</v>
      </c>
      <c r="Q118" s="5">
        <v>269075000000</v>
      </c>
      <c r="R118" s="5">
        <v>268309000000</v>
      </c>
      <c r="S118" s="5">
        <v>181357000000</v>
      </c>
      <c r="T118" s="5">
        <v>331264000000</v>
      </c>
      <c r="U118" s="5">
        <v>160668000000</v>
      </c>
      <c r="V118" s="5">
        <v>152902000000</v>
      </c>
      <c r="W118" s="5">
        <v>126736000000</v>
      </c>
      <c r="X118" s="5">
        <v>118665000000</v>
      </c>
      <c r="Y118" s="5">
        <v>114808000980</v>
      </c>
      <c r="Z118" s="5">
        <v>145181703116</v>
      </c>
    </row>
    <row r="119" spans="3:26" ht="15.5" x14ac:dyDescent="0.35">
      <c r="C119" t="s">
        <v>135</v>
      </c>
      <c r="D119" s="5">
        <v>397306000000</v>
      </c>
      <c r="E119" s="5">
        <v>272496000000</v>
      </c>
      <c r="F119" s="5">
        <v>227127000000</v>
      </c>
      <c r="G119" s="5">
        <v>197219000000</v>
      </c>
      <c r="I119" s="5">
        <v>272496000000</v>
      </c>
      <c r="J119" s="5">
        <v>250669000000</v>
      </c>
      <c r="K119" s="5">
        <v>91644000000</v>
      </c>
      <c r="L119" s="5">
        <v>755010000000</v>
      </c>
      <c r="M119" s="5">
        <v>393960000000</v>
      </c>
      <c r="N119" s="5">
        <v>81564000000</v>
      </c>
      <c r="O119" s="5">
        <v>38354000000</v>
      </c>
      <c r="P119" s="5">
        <v>84998000000</v>
      </c>
      <c r="Q119" s="5">
        <v>35011000000</v>
      </c>
      <c r="R119" s="5">
        <v>24745000000</v>
      </c>
      <c r="S119" s="5">
        <v>61739000000</v>
      </c>
      <c r="T119" s="5">
        <v>112850000000</v>
      </c>
      <c r="U119" s="5">
        <v>83466000000</v>
      </c>
      <c r="V119" s="5">
        <v>171115000000</v>
      </c>
      <c r="W119" s="5">
        <v>261968000000</v>
      </c>
      <c r="X119" s="5">
        <v>196751000000</v>
      </c>
      <c r="Y119" s="5">
        <v>116945840338</v>
      </c>
      <c r="Z119" s="5">
        <v>110596911082</v>
      </c>
    </row>
    <row r="120" spans="3:26" ht="15.5" x14ac:dyDescent="0.35">
      <c r="C120" t="s">
        <v>138</v>
      </c>
    </row>
    <row r="121" spans="3:26" ht="15.5" x14ac:dyDescent="0.35">
      <c r="C121" t="s">
        <v>139</v>
      </c>
      <c r="D121" s="5">
        <v>7533687000000</v>
      </c>
      <c r="E121" s="5">
        <v>6692739000000</v>
      </c>
      <c r="F121" s="5">
        <v>6909635000000</v>
      </c>
      <c r="G121" s="5">
        <v>7891169000000</v>
      </c>
      <c r="I121" s="5">
        <v>6692739000000</v>
      </c>
      <c r="J121" s="5">
        <v>8930370000000</v>
      </c>
      <c r="K121" s="5">
        <v>5439513000000</v>
      </c>
      <c r="L121" s="5">
        <v>4289184000000</v>
      </c>
      <c r="M121" s="5">
        <v>4578454000000</v>
      </c>
      <c r="N121" s="5">
        <v>5234809000000</v>
      </c>
      <c r="O121" s="5">
        <v>5122373000000</v>
      </c>
      <c r="P121" s="5">
        <v>7902991000000</v>
      </c>
      <c r="Q121" s="5">
        <v>6596420000000</v>
      </c>
      <c r="R121" s="5">
        <v>6316046000000</v>
      </c>
      <c r="S121" s="5">
        <v>1891684000000</v>
      </c>
      <c r="T121" s="5">
        <v>184783000000</v>
      </c>
      <c r="U121" s="5">
        <v>443300000000</v>
      </c>
      <c r="V121" s="5">
        <v>597711000000</v>
      </c>
      <c r="W121" s="5">
        <v>732543000000</v>
      </c>
      <c r="X121" s="5">
        <v>826077000000</v>
      </c>
      <c r="Y121" s="5">
        <v>1160358232600</v>
      </c>
      <c r="Z121" s="5">
        <v>432822719550</v>
      </c>
    </row>
    <row r="122" spans="3:26" ht="15.5" x14ac:dyDescent="0.35">
      <c r="C122" t="s">
        <v>142</v>
      </c>
      <c r="D122" s="5">
        <v>1568179000000</v>
      </c>
      <c r="E122" s="5">
        <v>1173776000000</v>
      </c>
      <c r="F122" s="5">
        <v>2130300000000</v>
      </c>
      <c r="G122" s="5">
        <v>1632116000000</v>
      </c>
      <c r="I122" s="5">
        <v>1173776000000</v>
      </c>
      <c r="J122" s="5">
        <v>2150445000000</v>
      </c>
      <c r="K122" s="5">
        <v>4021714000000</v>
      </c>
      <c r="L122" s="5">
        <v>6056436000000</v>
      </c>
      <c r="M122" s="5">
        <v>5105152000000</v>
      </c>
      <c r="N122" s="5">
        <v>1596028000000</v>
      </c>
      <c r="Q122" s="5">
        <v>99864000000</v>
      </c>
      <c r="R122" s="5">
        <v>99783000000</v>
      </c>
      <c r="S122" s="5">
        <v>998139000000</v>
      </c>
      <c r="T122" s="5">
        <v>997138000000</v>
      </c>
      <c r="U122" s="5">
        <v>996224000000</v>
      </c>
      <c r="V122" s="5">
        <v>995390000000</v>
      </c>
    </row>
    <row r="123" spans="3:26" ht="15.5" x14ac:dyDescent="0.35">
      <c r="C123" t="s">
        <v>143</v>
      </c>
      <c r="D123" s="5">
        <v>10174008000000</v>
      </c>
      <c r="E123" s="5">
        <v>8408186000000</v>
      </c>
      <c r="F123" s="5">
        <v>9566683000000</v>
      </c>
      <c r="G123" s="5">
        <v>9634067000000</v>
      </c>
      <c r="I123" s="5">
        <v>8408186000000</v>
      </c>
      <c r="J123" s="5">
        <v>11117073000000</v>
      </c>
      <c r="K123" s="5">
        <v>9536893000000</v>
      </c>
      <c r="L123" s="5">
        <v>10445559000000</v>
      </c>
      <c r="M123" s="5">
        <v>9707768000000</v>
      </c>
      <c r="N123" s="5">
        <v>6884179000000</v>
      </c>
      <c r="O123" s="5">
        <v>5291372000000</v>
      </c>
      <c r="P123" s="5">
        <v>8084013000000</v>
      </c>
      <c r="Q123" s="5">
        <v>6727249000000</v>
      </c>
      <c r="R123" s="5">
        <v>6834467000000</v>
      </c>
      <c r="S123" s="5">
        <v>4174816000000</v>
      </c>
      <c r="T123" s="5">
        <v>2841359000000</v>
      </c>
      <c r="U123" s="5">
        <v>3310795000000</v>
      </c>
      <c r="V123" s="5">
        <v>3141441000000</v>
      </c>
      <c r="W123" s="5">
        <v>2601458000000</v>
      </c>
      <c r="X123" s="5">
        <v>1954358000000</v>
      </c>
      <c r="Y123" s="5">
        <v>2119822008085</v>
      </c>
      <c r="Z123" s="5">
        <v>2123114237012</v>
      </c>
    </row>
    <row r="124" spans="3:26" ht="15.5" x14ac:dyDescent="0.35">
      <c r="C124" t="s">
        <v>144</v>
      </c>
      <c r="D124" s="5">
        <v>11261984000000</v>
      </c>
      <c r="E124" s="5">
        <v>9457757000000</v>
      </c>
      <c r="F124" s="5">
        <v>10629532000000</v>
      </c>
      <c r="G124" s="5">
        <v>10660745000000</v>
      </c>
      <c r="I124" s="5">
        <v>9457757000000</v>
      </c>
      <c r="J124" s="5">
        <v>12079345000000</v>
      </c>
      <c r="K124" s="5">
        <v>10419118000000</v>
      </c>
      <c r="L124" s="5">
        <v>11248447000000</v>
      </c>
      <c r="M124" s="5">
        <v>10518224000000</v>
      </c>
      <c r="N124" s="5">
        <v>8143860000000</v>
      </c>
      <c r="O124" s="5">
        <v>6178709000000</v>
      </c>
      <c r="P124" s="5">
        <v>8609006000000</v>
      </c>
      <c r="Q124" s="5">
        <v>7358859000000</v>
      </c>
      <c r="R124" s="5">
        <v>7585168000000</v>
      </c>
      <c r="S124" s="5">
        <v>6437057000000</v>
      </c>
      <c r="T124" s="5">
        <v>4349920000000</v>
      </c>
      <c r="U124" s="5">
        <v>4578033000000</v>
      </c>
      <c r="V124" s="5">
        <v>3809473000000</v>
      </c>
      <c r="W124" s="5">
        <v>3115403000000</v>
      </c>
      <c r="X124" s="5">
        <v>2536114000000</v>
      </c>
      <c r="Y124" s="5">
        <v>2656249810958</v>
      </c>
      <c r="Z124" s="5">
        <v>2671914611131</v>
      </c>
    </row>
    <row r="125" spans="3:26" ht="15.5" x14ac:dyDescent="0.35">
      <c r="C125" t="s">
        <v>145</v>
      </c>
      <c r="D125" s="5">
        <v>11261984000000</v>
      </c>
      <c r="E125" s="5">
        <v>9457757000000</v>
      </c>
      <c r="F125" s="5">
        <v>10629532000000</v>
      </c>
      <c r="G125" s="5">
        <v>10660745000000</v>
      </c>
      <c r="I125" s="5">
        <v>9457757000000</v>
      </c>
      <c r="J125" s="5">
        <v>12079345000000</v>
      </c>
      <c r="K125" s="5">
        <v>10419118000000</v>
      </c>
      <c r="L125" s="5">
        <v>11248447000000</v>
      </c>
      <c r="M125" s="5">
        <v>10518224000000</v>
      </c>
      <c r="N125" s="5">
        <v>8143860000000</v>
      </c>
      <c r="O125" s="5">
        <v>6178709000000</v>
      </c>
      <c r="P125" s="5">
        <v>8609006000000</v>
      </c>
      <c r="Q125" s="5">
        <v>7358859000000</v>
      </c>
      <c r="R125" s="5">
        <v>7585168000000</v>
      </c>
      <c r="S125" s="5">
        <v>6437057000000</v>
      </c>
      <c r="T125" s="5">
        <v>4349920000000</v>
      </c>
      <c r="U125" s="5">
        <v>4578033000000</v>
      </c>
      <c r="V125" s="5">
        <v>3809473000000</v>
      </c>
      <c r="W125" s="5">
        <v>3115403000000</v>
      </c>
      <c r="X125" s="5">
        <v>2536114000000</v>
      </c>
      <c r="Y125" s="5">
        <v>2656249810958</v>
      </c>
      <c r="Z125" s="5">
        <v>2671914611131</v>
      </c>
    </row>
    <row r="126" spans="3:26" ht="15.5" x14ac:dyDescent="0.35">
      <c r="C126" t="s">
        <v>146</v>
      </c>
      <c r="D126" s="5">
        <v>484863000000</v>
      </c>
      <c r="E126" s="5">
        <v>492488000000</v>
      </c>
      <c r="F126" s="5">
        <v>482903000000</v>
      </c>
      <c r="G126" s="5">
        <v>478587000000</v>
      </c>
      <c r="I126" s="5">
        <v>492488000000</v>
      </c>
      <c r="J126" s="5">
        <v>482063000000</v>
      </c>
      <c r="K126" s="5">
        <v>458324000000</v>
      </c>
      <c r="L126" s="5">
        <v>437488000000</v>
      </c>
      <c r="M126" s="5">
        <v>388376000000</v>
      </c>
      <c r="N126" s="5">
        <v>293903000000</v>
      </c>
      <c r="O126" s="5">
        <v>328564000000</v>
      </c>
      <c r="P126" s="5">
        <v>70335000000</v>
      </c>
      <c r="Q126" s="5">
        <v>12124000000</v>
      </c>
      <c r="R126" s="5">
        <v>220205000000</v>
      </c>
      <c r="S126" s="5">
        <v>457197000000</v>
      </c>
      <c r="T126" s="5">
        <v>427844000000</v>
      </c>
      <c r="U126" s="5">
        <v>400167000000</v>
      </c>
      <c r="V126" s="5">
        <v>375607000000</v>
      </c>
      <c r="W126" s="5">
        <v>313614000000</v>
      </c>
      <c r="X126" s="5">
        <v>277055000000</v>
      </c>
      <c r="Y126" s="5">
        <v>258073619023</v>
      </c>
      <c r="Z126" s="5">
        <v>285312987605</v>
      </c>
    </row>
    <row r="127" spans="3:26" ht="15.5" x14ac:dyDescent="0.35">
      <c r="C127" t="s">
        <v>141</v>
      </c>
      <c r="D127" s="5">
        <v>40352000000</v>
      </c>
      <c r="E127" s="5">
        <v>40558000000</v>
      </c>
      <c r="F127" s="5">
        <v>24139000000</v>
      </c>
      <c r="G127" s="5">
        <v>104186000000</v>
      </c>
      <c r="I127" s="5">
        <v>40558000000</v>
      </c>
      <c r="J127" s="5">
        <v>26421000000</v>
      </c>
      <c r="K127" s="5">
        <v>53786000000</v>
      </c>
      <c r="L127" s="5">
        <v>71818000000</v>
      </c>
      <c r="M127" s="5">
        <v>20574000000</v>
      </c>
      <c r="N127" s="5">
        <v>16227000000</v>
      </c>
      <c r="O127" s="5">
        <v>168999000000</v>
      </c>
      <c r="P127" s="5">
        <v>181022000000</v>
      </c>
      <c r="Q127" s="5">
        <v>30965000000</v>
      </c>
      <c r="R127" s="5">
        <v>418638000000</v>
      </c>
      <c r="S127" s="5">
        <v>1284993000000</v>
      </c>
      <c r="T127" s="5">
        <v>1659438000000</v>
      </c>
      <c r="U127" s="5">
        <v>1871271000000</v>
      </c>
      <c r="V127" s="5">
        <v>1548340000000</v>
      </c>
      <c r="W127" s="5">
        <v>1868915000000</v>
      </c>
      <c r="X127" s="5">
        <v>1128281000000</v>
      </c>
      <c r="Y127" s="5">
        <v>959463775485</v>
      </c>
      <c r="Z127" s="5">
        <v>1690291517462</v>
      </c>
    </row>
    <row r="128" spans="3:26" ht="15.5" x14ac:dyDescent="0.35">
      <c r="C128" t="s">
        <v>820</v>
      </c>
      <c r="D128" s="5">
        <v>1023316000000</v>
      </c>
      <c r="E128" s="5">
        <v>497758000000</v>
      </c>
      <c r="F128" s="5">
        <v>497633000000</v>
      </c>
      <c r="I128" s="5">
        <v>497758000000</v>
      </c>
    </row>
    <row r="129" spans="3:26" ht="15.5" x14ac:dyDescent="0.35">
      <c r="C129" t="s">
        <v>140</v>
      </c>
      <c r="D129" s="5">
        <v>8474000000</v>
      </c>
      <c r="E129" s="5">
        <v>3355000000</v>
      </c>
      <c r="F129" s="5">
        <v>4976000000</v>
      </c>
      <c r="G129" s="5">
        <v>6596000000</v>
      </c>
      <c r="I129" s="5">
        <v>3355000000</v>
      </c>
      <c r="J129" s="5">
        <v>9837000000</v>
      </c>
      <c r="K129" s="5">
        <v>21880000000</v>
      </c>
      <c r="L129" s="5">
        <v>28121000000</v>
      </c>
      <c r="M129" s="5">
        <v>3588000000</v>
      </c>
      <c r="N129" s="5">
        <v>37115000000</v>
      </c>
    </row>
    <row r="130" spans="3:26" ht="15.5" x14ac:dyDescent="0.35">
      <c r="C130" t="s">
        <v>336</v>
      </c>
    </row>
    <row r="131" spans="3:26" ht="15.5" x14ac:dyDescent="0.35">
      <c r="C131" t="s">
        <v>147</v>
      </c>
      <c r="D131" s="5">
        <v>41203000000</v>
      </c>
      <c r="E131" s="5">
        <v>18742000000</v>
      </c>
      <c r="F131" s="5">
        <v>18525000000</v>
      </c>
      <c r="G131" s="5">
        <v>9895000000</v>
      </c>
      <c r="I131" s="5">
        <v>18742000000</v>
      </c>
      <c r="J131" s="5">
        <v>18798000000</v>
      </c>
    </row>
    <row r="132" spans="3:26" ht="15.5" x14ac:dyDescent="0.35">
      <c r="C132" t="s">
        <v>150</v>
      </c>
      <c r="D132" s="5">
        <v>22609592000000</v>
      </c>
      <c r="E132" s="5">
        <v>22767954000000</v>
      </c>
      <c r="F132" s="5">
        <v>21837934000000</v>
      </c>
      <c r="G132" s="5">
        <v>24522087000000</v>
      </c>
      <c r="I132" s="5">
        <v>22767954000000</v>
      </c>
      <c r="J132" s="5">
        <v>25450074000000</v>
      </c>
      <c r="K132" s="5">
        <v>20644500000000</v>
      </c>
      <c r="L132" s="5">
        <v>23353011000000</v>
      </c>
      <c r="M132" s="5">
        <v>25927174000000</v>
      </c>
      <c r="N132" s="5">
        <v>22502490000000</v>
      </c>
      <c r="O132" s="5">
        <v>16854470000000</v>
      </c>
      <c r="P132" s="5">
        <v>17061105000000</v>
      </c>
      <c r="Q132" s="5">
        <v>15824122000000</v>
      </c>
      <c r="R132" s="5">
        <v>15941975000000</v>
      </c>
      <c r="S132" s="5">
        <v>16334245000000</v>
      </c>
      <c r="T132" s="5">
        <v>13346851000000</v>
      </c>
      <c r="U132" s="5">
        <v>11896213000000</v>
      </c>
      <c r="V132" s="5">
        <v>7308000000000</v>
      </c>
      <c r="W132" s="5">
        <v>7386347000000</v>
      </c>
      <c r="X132" s="5">
        <v>6641173000000</v>
      </c>
      <c r="Y132" s="5">
        <v>5410689149063</v>
      </c>
      <c r="Z132" s="5">
        <v>5406234228864</v>
      </c>
    </row>
    <row r="133" spans="3:26" ht="15.5" x14ac:dyDescent="0.35">
      <c r="C133" t="s">
        <v>151</v>
      </c>
    </row>
    <row r="134" spans="3:26" ht="15.5" x14ac:dyDescent="0.35">
      <c r="C134" t="s">
        <v>152</v>
      </c>
      <c r="D134" s="5">
        <v>574439000000</v>
      </c>
      <c r="E134" s="5">
        <v>574439000000</v>
      </c>
      <c r="F134" s="5">
        <v>574439000000</v>
      </c>
      <c r="G134" s="5">
        <v>574439000000</v>
      </c>
      <c r="I134" s="5">
        <v>574439000000</v>
      </c>
      <c r="J134" s="5">
        <v>574439000000</v>
      </c>
      <c r="K134" s="5">
        <v>574439000000</v>
      </c>
      <c r="L134" s="5">
        <v>574439000000</v>
      </c>
      <c r="M134" s="5">
        <v>574439000000</v>
      </c>
      <c r="N134" s="5">
        <v>574438000000</v>
      </c>
      <c r="O134" s="5">
        <v>574439000000</v>
      </c>
      <c r="P134" s="5">
        <v>574439000000</v>
      </c>
      <c r="Q134" s="5">
        <v>574439000000</v>
      </c>
      <c r="R134" s="5">
        <v>574439000000</v>
      </c>
      <c r="S134" s="5">
        <v>574439000000</v>
      </c>
      <c r="T134" s="5">
        <v>574439000000</v>
      </c>
      <c r="U134" s="5">
        <v>574439000000</v>
      </c>
      <c r="V134" s="5">
        <v>574439000000</v>
      </c>
      <c r="W134" s="5">
        <v>574439000000</v>
      </c>
      <c r="X134" s="5">
        <v>574439000000</v>
      </c>
      <c r="Y134" s="5">
        <v>574438673200</v>
      </c>
      <c r="Z134" s="5">
        <v>574438673200</v>
      </c>
    </row>
    <row r="135" spans="3:26" ht="15.5" x14ac:dyDescent="0.35">
      <c r="C135" t="s">
        <v>153</v>
      </c>
      <c r="D135" s="5">
        <v>1756876000000</v>
      </c>
      <c r="E135" s="5">
        <v>1756876000000</v>
      </c>
      <c r="F135" s="5">
        <v>1756876000000</v>
      </c>
      <c r="G135" s="5">
        <v>1756876000000</v>
      </c>
      <c r="I135" s="5">
        <v>1756876000000</v>
      </c>
      <c r="J135" s="5">
        <v>1756876000000</v>
      </c>
      <c r="K135" s="5">
        <v>1756876000000</v>
      </c>
      <c r="L135" s="5">
        <v>1756876000000</v>
      </c>
      <c r="M135" s="5">
        <v>1756876000000</v>
      </c>
      <c r="N135" s="5">
        <v>1756876000000</v>
      </c>
      <c r="O135" s="5">
        <v>1756876000000</v>
      </c>
      <c r="P135" s="5">
        <v>1756876000000</v>
      </c>
      <c r="Q135" s="5">
        <v>1756876000000</v>
      </c>
      <c r="R135" s="5">
        <v>1756876000000</v>
      </c>
      <c r="S135" s="5">
        <v>1756876000000</v>
      </c>
      <c r="T135" s="5">
        <v>1756876000000</v>
      </c>
      <c r="U135" s="5">
        <v>1756876000000</v>
      </c>
      <c r="V135" s="5">
        <v>1662472000000</v>
      </c>
      <c r="W135" s="5">
        <v>1662472000000</v>
      </c>
      <c r="X135" s="5">
        <v>1662472000000</v>
      </c>
      <c r="Y135" s="5">
        <v>1662472039200</v>
      </c>
      <c r="Z135" s="5">
        <v>1662472039200</v>
      </c>
    </row>
    <row r="136" spans="3:26" ht="15.5" x14ac:dyDescent="0.35">
      <c r="C136" t="s">
        <v>154</v>
      </c>
      <c r="D136" s="5">
        <v>20362038000000</v>
      </c>
      <c r="E136" s="5">
        <v>19532517000000</v>
      </c>
      <c r="F136" s="5">
        <v>18528292000000</v>
      </c>
      <c r="G136" s="5">
        <v>17755417000000</v>
      </c>
      <c r="I136" s="5">
        <v>19532517000000</v>
      </c>
      <c r="J136" s="5">
        <v>17043355000000</v>
      </c>
      <c r="K136" s="5">
        <v>16313020000000</v>
      </c>
      <c r="L136" s="5">
        <v>16455933000000</v>
      </c>
      <c r="M136" s="5">
        <v>11778824000000</v>
      </c>
      <c r="N136" s="5">
        <v>9898905000000</v>
      </c>
      <c r="O136" s="5">
        <v>8317363000000</v>
      </c>
      <c r="P136" s="5">
        <v>9599347000000</v>
      </c>
      <c r="Q136" s="5">
        <v>8699107000000</v>
      </c>
      <c r="R136" s="5">
        <v>7607091000000</v>
      </c>
      <c r="S136" s="5">
        <v>5016150000000</v>
      </c>
      <c r="T136" s="5">
        <v>5376651000000</v>
      </c>
      <c r="U136" s="5">
        <v>3916485000000</v>
      </c>
      <c r="V136" s="5">
        <v>6470612000000</v>
      </c>
      <c r="W136" s="5">
        <v>4893523000000</v>
      </c>
      <c r="X136" s="5">
        <v>3397305000000</v>
      </c>
      <c r="Y136" s="5">
        <v>2352206886719</v>
      </c>
      <c r="Z136" s="5">
        <v>2120706592470</v>
      </c>
    </row>
    <row r="137" spans="3:26" ht="15.5" x14ac:dyDescent="0.35">
      <c r="C137" t="s">
        <v>341</v>
      </c>
      <c r="D137" s="5">
        <v>114888000000</v>
      </c>
      <c r="E137" s="5">
        <v>114888000000</v>
      </c>
      <c r="F137" s="5">
        <v>114888000000</v>
      </c>
      <c r="G137" s="5">
        <v>114888000000</v>
      </c>
      <c r="I137" s="5">
        <v>114888000000</v>
      </c>
      <c r="J137" s="5">
        <v>114888000000</v>
      </c>
      <c r="K137" s="5">
        <v>114888000000</v>
      </c>
      <c r="L137" s="5">
        <v>114888000000</v>
      </c>
      <c r="M137" s="5">
        <v>114888000000</v>
      </c>
      <c r="N137" s="5">
        <v>114888000000</v>
      </c>
      <c r="O137" s="5">
        <v>114888000000</v>
      </c>
      <c r="P137" s="5">
        <v>114888000000</v>
      </c>
      <c r="Q137" s="5">
        <v>114888000000</v>
      </c>
      <c r="R137" s="5">
        <v>114888000000</v>
      </c>
      <c r="S137" s="5">
        <v>114888000000</v>
      </c>
      <c r="T137" s="5">
        <v>114888000000</v>
      </c>
      <c r="U137" s="5">
        <v>114888000000</v>
      </c>
      <c r="V137" s="5">
        <v>114888000000</v>
      </c>
      <c r="W137" s="5">
        <v>114888000000</v>
      </c>
      <c r="X137" s="5">
        <v>114888000000</v>
      </c>
    </row>
    <row r="138" spans="3:26" ht="15.5" x14ac:dyDescent="0.35">
      <c r="C138" t="s">
        <v>342</v>
      </c>
      <c r="D138" s="5">
        <v>20247150000000</v>
      </c>
      <c r="E138" s="5">
        <v>19417629000000</v>
      </c>
      <c r="F138" s="5">
        <v>18413404000000</v>
      </c>
      <c r="G138" s="5">
        <v>17640529000000</v>
      </c>
      <c r="I138" s="5">
        <v>19417629000000</v>
      </c>
      <c r="J138" s="5">
        <v>16928467000000</v>
      </c>
      <c r="K138" s="5">
        <v>16198132000000</v>
      </c>
      <c r="L138" s="5">
        <v>16341045000000</v>
      </c>
      <c r="M138" s="5">
        <v>11663936000000</v>
      </c>
      <c r="N138" s="5">
        <v>9784017000000</v>
      </c>
      <c r="O138" s="5">
        <v>8202475000000</v>
      </c>
      <c r="P138" s="5">
        <v>9484459000000</v>
      </c>
      <c r="Q138" s="5">
        <v>8584219000000</v>
      </c>
      <c r="R138" s="5">
        <v>7492203000000</v>
      </c>
      <c r="S138" s="5">
        <v>4901262000000</v>
      </c>
      <c r="T138" s="5">
        <v>5261763000000</v>
      </c>
      <c r="U138" s="5">
        <v>3801597000000</v>
      </c>
      <c r="V138" s="5">
        <v>6355724000000</v>
      </c>
      <c r="W138" s="5">
        <v>4778635000000</v>
      </c>
      <c r="X138" s="5">
        <v>3282417000000</v>
      </c>
    </row>
    <row r="139" spans="3:26" ht="15.5" x14ac:dyDescent="0.35">
      <c r="C139" t="s">
        <v>343</v>
      </c>
      <c r="D139" s="5">
        <v>20362038000000</v>
      </c>
      <c r="E139" s="5">
        <v>19532517000000</v>
      </c>
      <c r="F139" s="5">
        <v>18528292000000</v>
      </c>
      <c r="G139" s="5">
        <v>17755417000000</v>
      </c>
      <c r="I139" s="5">
        <v>19532517000000</v>
      </c>
      <c r="J139" s="5">
        <v>17043355000000</v>
      </c>
      <c r="K139" s="5">
        <v>16313020000000</v>
      </c>
      <c r="L139" s="5">
        <v>16455933000000</v>
      </c>
      <c r="M139" s="5">
        <v>11778824000000</v>
      </c>
      <c r="N139" s="5">
        <v>9898905000000</v>
      </c>
      <c r="O139" s="5">
        <v>8317363000000</v>
      </c>
      <c r="P139" s="5">
        <v>9599347000000</v>
      </c>
      <c r="Q139" s="5">
        <v>8699107000000</v>
      </c>
      <c r="R139" s="5">
        <v>7607091000000</v>
      </c>
      <c r="S139" s="5">
        <v>5016150000000</v>
      </c>
      <c r="T139" s="5">
        <v>5376651000000</v>
      </c>
      <c r="U139" s="5">
        <v>3916485000000</v>
      </c>
      <c r="V139" s="5">
        <v>6470612000000</v>
      </c>
      <c r="W139" s="5">
        <v>4893523000000</v>
      </c>
      <c r="X139" s="5">
        <v>3397305000000</v>
      </c>
      <c r="Y139" s="5">
        <v>2352206886719</v>
      </c>
      <c r="Z139" s="5">
        <v>2120706592470</v>
      </c>
    </row>
    <row r="140" spans="3:26" ht="15.5" x14ac:dyDescent="0.35">
      <c r="C140" t="s">
        <v>155</v>
      </c>
      <c r="D140" s="5">
        <v>14864000000</v>
      </c>
      <c r="E140" s="5">
        <v>14789000000</v>
      </c>
      <c r="F140" s="5">
        <v>14462000000</v>
      </c>
      <c r="G140" s="5">
        <v>13994000000</v>
      </c>
      <c r="I140" s="5">
        <v>14789000000</v>
      </c>
      <c r="J140" s="5">
        <v>13623000000</v>
      </c>
      <c r="K140" s="5">
        <v>13040000000</v>
      </c>
      <c r="L140" s="5">
        <v>13181000000</v>
      </c>
      <c r="M140" s="5">
        <v>10701000000</v>
      </c>
      <c r="N140" s="5">
        <v>8013000000</v>
      </c>
      <c r="O140" s="5">
        <v>6878000000</v>
      </c>
      <c r="P140" s="5">
        <v>7025000000</v>
      </c>
      <c r="Q140" s="5">
        <v>6247000000</v>
      </c>
      <c r="R140" s="5">
        <v>5372000000</v>
      </c>
      <c r="S140" s="5">
        <v>6834000000</v>
      </c>
      <c r="T140" s="5">
        <v>5764000000</v>
      </c>
      <c r="U140" s="5">
        <v>5735000000</v>
      </c>
      <c r="V140" s="5">
        <v>5307000000</v>
      </c>
      <c r="W140" s="5">
        <v>4683000000</v>
      </c>
      <c r="X140" s="5">
        <v>3620000000</v>
      </c>
      <c r="Y140" s="5">
        <v>3774082709</v>
      </c>
      <c r="Z140" s="5">
        <v>4477457030</v>
      </c>
    </row>
    <row r="141" spans="3:26" ht="15.5" x14ac:dyDescent="0.35">
      <c r="C141" t="s">
        <v>9</v>
      </c>
      <c r="D141" s="5">
        <v>23284003000000</v>
      </c>
      <c r="E141" s="5">
        <v>22435020000000</v>
      </c>
      <c r="F141" s="5">
        <v>21422370000000</v>
      </c>
      <c r="G141" s="5">
        <v>20604291000000</v>
      </c>
      <c r="I141" s="5">
        <v>22435020000000</v>
      </c>
      <c r="J141" s="5">
        <v>19883057000000</v>
      </c>
      <c r="K141" s="5">
        <v>19071863000000</v>
      </c>
      <c r="L141" s="5">
        <v>19247803000000</v>
      </c>
      <c r="M141" s="5">
        <v>14417829000000</v>
      </c>
      <c r="N141" s="5">
        <v>12523680000000</v>
      </c>
      <c r="O141" s="5">
        <v>10933057000000</v>
      </c>
      <c r="P141" s="5">
        <v>12249205000000</v>
      </c>
      <c r="Q141" s="5">
        <v>11299979000000</v>
      </c>
      <c r="R141" s="5">
        <v>10199480000000</v>
      </c>
      <c r="S141" s="5">
        <v>7622770000000</v>
      </c>
      <c r="T141" s="5">
        <v>7946142000000</v>
      </c>
      <c r="U141" s="5">
        <v>6484901000000</v>
      </c>
      <c r="V141" s="5">
        <v>8939395000000</v>
      </c>
      <c r="W141" s="5">
        <v>7335552000000</v>
      </c>
      <c r="X141" s="5">
        <v>5834469000000</v>
      </c>
      <c r="Y141" s="5">
        <v>4799905760890</v>
      </c>
      <c r="Z141" s="5">
        <v>4619681691223</v>
      </c>
    </row>
    <row r="142" spans="3:26" ht="15.5" x14ac:dyDescent="0.35">
      <c r="C142" t="s">
        <v>156</v>
      </c>
      <c r="D142" s="5">
        <v>45893595000000</v>
      </c>
      <c r="E142" s="5">
        <v>45202974000000</v>
      </c>
      <c r="F142" s="5">
        <v>43260304000000</v>
      </c>
      <c r="G142" s="5">
        <v>45126378000000</v>
      </c>
      <c r="I142" s="5">
        <v>45202974000000</v>
      </c>
      <c r="J142" s="5">
        <v>45333131000000</v>
      </c>
      <c r="K142" s="5">
        <v>39716363000000</v>
      </c>
      <c r="L142" s="5">
        <v>42600814000000</v>
      </c>
      <c r="M142" s="5">
        <v>40345003000000</v>
      </c>
      <c r="N142" s="5">
        <v>35026170000000</v>
      </c>
      <c r="O142" s="5">
        <v>27787527000000</v>
      </c>
      <c r="P142" s="5">
        <v>29310310000000</v>
      </c>
      <c r="Q142" s="5">
        <v>27124101000000</v>
      </c>
      <c r="R142" s="5">
        <v>26141455000000</v>
      </c>
      <c r="S142" s="5">
        <v>23957015000000</v>
      </c>
      <c r="T142" s="5">
        <v>21292993000000</v>
      </c>
      <c r="U142" s="5">
        <v>18381114000000</v>
      </c>
      <c r="V142" s="5">
        <v>16247395000000</v>
      </c>
      <c r="W142" s="5">
        <v>14721899000000</v>
      </c>
      <c r="X142" s="5">
        <v>12475642000000</v>
      </c>
      <c r="Y142" s="5">
        <v>10210594909953</v>
      </c>
      <c r="Z142" s="5">
        <v>10025915920087</v>
      </c>
    </row>
    <row r="143" spans="3:26" ht="15.5" x14ac:dyDescent="0.35">
      <c r="C143" t="s">
        <v>157</v>
      </c>
      <c r="D143" s="5">
        <v>2872193366</v>
      </c>
      <c r="E143" s="5">
        <v>2872193366</v>
      </c>
      <c r="F143" s="5">
        <v>2872193366</v>
      </c>
      <c r="G143" s="5">
        <v>2872193366</v>
      </c>
      <c r="I143" s="5">
        <v>2872193366</v>
      </c>
      <c r="J143" s="5">
        <v>2872193366</v>
      </c>
      <c r="K143" s="5">
        <v>2872193366</v>
      </c>
      <c r="L143" s="5">
        <v>2872193366</v>
      </c>
      <c r="M143" s="5">
        <v>2872193366</v>
      </c>
      <c r="N143" s="5">
        <v>2872193366</v>
      </c>
      <c r="O143" s="5">
        <v>2872193366</v>
      </c>
      <c r="P143" s="5">
        <v>2872193366</v>
      </c>
      <c r="Q143" s="5">
        <v>2872193366</v>
      </c>
      <c r="R143" s="5">
        <v>2872193366</v>
      </c>
      <c r="S143" s="5">
        <v>2872193366</v>
      </c>
      <c r="T143" s="5">
        <v>2872193366</v>
      </c>
      <c r="U143" s="5">
        <v>2872193366</v>
      </c>
      <c r="V143" s="5">
        <v>2872193366</v>
      </c>
      <c r="W143" s="5">
        <v>2872193366</v>
      </c>
      <c r="X143" s="5">
        <v>2872193366</v>
      </c>
      <c r="Y143" s="5">
        <v>2872193366</v>
      </c>
      <c r="Z143" s="5">
        <v>2872193366</v>
      </c>
    </row>
    <row r="145" spans="2:26" ht="15.5" x14ac:dyDescent="0.35">
      <c r="B145" t="s">
        <v>158</v>
      </c>
      <c r="C145" t="s">
        <v>159</v>
      </c>
      <c r="D145" s="5">
        <v>1294784000000</v>
      </c>
      <c r="E145" s="5">
        <v>1718627000000</v>
      </c>
      <c r="F145" s="5">
        <v>3758336000000</v>
      </c>
      <c r="G145" s="5">
        <v>2114529000000</v>
      </c>
      <c r="I145" s="5">
        <v>8234209000000</v>
      </c>
      <c r="J145" s="5">
        <v>-252837000000</v>
      </c>
      <c r="K145" s="5">
        <v>4037932000000</v>
      </c>
      <c r="L145" s="5">
        <v>4283273000000</v>
      </c>
      <c r="M145" s="5">
        <v>650500000000</v>
      </c>
      <c r="N145" s="5">
        <v>623480000000</v>
      </c>
      <c r="O145" s="5">
        <v>4105867000000</v>
      </c>
      <c r="P145" s="5">
        <v>772851000000</v>
      </c>
      <c r="Q145" s="5">
        <v>2346175000000</v>
      </c>
      <c r="R145" s="5">
        <v>-1312751000000</v>
      </c>
      <c r="S145" s="5">
        <v>489083000000</v>
      </c>
      <c r="T145" s="5">
        <v>1569191000000</v>
      </c>
      <c r="U145" s="5">
        <v>2164992000000</v>
      </c>
      <c r="V145" s="5">
        <v>3405968000000</v>
      </c>
      <c r="W145" s="5">
        <v>1109407000000</v>
      </c>
      <c r="X145" s="5">
        <v>-230001000000</v>
      </c>
      <c r="Y145" s="5">
        <v>125471359040</v>
      </c>
      <c r="Z145" s="5">
        <v>2182654656597</v>
      </c>
    </row>
    <row r="146" spans="2:26" ht="15.5" x14ac:dyDescent="0.35">
      <c r="C146" t="s">
        <v>160</v>
      </c>
      <c r="D146" s="5">
        <v>20375552000000</v>
      </c>
      <c r="E146" s="5">
        <v>22283069000000</v>
      </c>
      <c r="F146" s="5">
        <v>22991613000000</v>
      </c>
      <c r="G146" s="5">
        <v>22294445000000</v>
      </c>
      <c r="I146" s="5">
        <v>88890719000000</v>
      </c>
      <c r="J146" s="5">
        <v>77564808000000</v>
      </c>
      <c r="K146" s="5">
        <v>69928504000000</v>
      </c>
      <c r="L146" s="5">
        <v>73086929000000</v>
      </c>
      <c r="M146" s="5">
        <v>55457049000000</v>
      </c>
      <c r="N146" s="5">
        <v>38828164000000</v>
      </c>
      <c r="O146" s="5">
        <v>36758400000000</v>
      </c>
      <c r="P146" s="5">
        <v>37384089000000</v>
      </c>
      <c r="Q146" s="5">
        <v>34708829000000</v>
      </c>
      <c r="R146" s="5">
        <v>28472547000000</v>
      </c>
      <c r="S146" s="5">
        <v>35907012000000</v>
      </c>
      <c r="T146" s="5">
        <v>32637360000000</v>
      </c>
      <c r="U146" s="5">
        <v>24874349000000</v>
      </c>
      <c r="V146" s="5">
        <v>28175987000000</v>
      </c>
      <c r="W146" s="5">
        <v>30351340000000</v>
      </c>
      <c r="X146" s="5">
        <v>19363084000000</v>
      </c>
      <c r="Y146" s="5">
        <v>13981479528771</v>
      </c>
      <c r="Z146" s="5">
        <v>16109138117582</v>
      </c>
    </row>
    <row r="147" spans="2:26" ht="15.5" x14ac:dyDescent="0.35">
      <c r="C147" t="s">
        <v>2836</v>
      </c>
      <c r="D147" s="5">
        <v>-17076241000000</v>
      </c>
      <c r="E147" s="5">
        <v>-17242402000000</v>
      </c>
      <c r="F147" s="5">
        <v>-17825380000000</v>
      </c>
      <c r="G147" s="5">
        <v>-19096391000000</v>
      </c>
      <c r="I147" s="5">
        <v>-72590257000000</v>
      </c>
      <c r="J147" s="5">
        <v>-69712378000000</v>
      </c>
      <c r="K147" s="5">
        <v>-56667212000000</v>
      </c>
      <c r="L147" s="5">
        <v>-59779129000000</v>
      </c>
      <c r="M147" s="5">
        <v>-45562002000000</v>
      </c>
      <c r="N147" s="5">
        <v>-32632577000000</v>
      </c>
      <c r="O147" s="5">
        <v>-30176877000000</v>
      </c>
      <c r="P147" s="5">
        <v>-31454071000000</v>
      </c>
      <c r="Q147" s="5">
        <v>-28147269000000</v>
      </c>
      <c r="R147" s="5">
        <v>-25541571000000</v>
      </c>
      <c r="S147" s="5">
        <v>-29573952000000</v>
      </c>
      <c r="T147" s="5">
        <v>-26138952000000</v>
      </c>
      <c r="U147" s="5">
        <v>-18372939000000</v>
      </c>
      <c r="V147" s="5">
        <v>-18771828000000</v>
      </c>
      <c r="W147" s="5">
        <v>-22307397000000</v>
      </c>
      <c r="X147" s="5">
        <v>-16767174000000</v>
      </c>
      <c r="Y147" s="5">
        <v>-11941698363322</v>
      </c>
      <c r="Z147" s="5">
        <v>-12059258309714</v>
      </c>
    </row>
    <row r="148" spans="2:26" ht="15.5" x14ac:dyDescent="0.35">
      <c r="C148" t="s">
        <v>2837</v>
      </c>
      <c r="D148" s="5">
        <v>600869000000</v>
      </c>
      <c r="E148" s="5">
        <v>687528000000</v>
      </c>
      <c r="F148" s="5">
        <v>1340420000000</v>
      </c>
      <c r="G148" s="5">
        <v>1586504000000</v>
      </c>
      <c r="I148" s="5">
        <v>4649153000000</v>
      </c>
      <c r="J148" s="5">
        <v>3538747000000</v>
      </c>
      <c r="K148" s="5">
        <v>3401825000000</v>
      </c>
      <c r="L148" s="5">
        <v>3214133000000</v>
      </c>
      <c r="M148" s="5">
        <v>3921759000000</v>
      </c>
      <c r="N148" s="5">
        <v>1974019000000</v>
      </c>
      <c r="O148" s="5">
        <v>1358646000000</v>
      </c>
      <c r="P148" s="5">
        <v>233645000000</v>
      </c>
      <c r="Q148" s="5">
        <v>844287000000</v>
      </c>
      <c r="R148" s="5">
        <v>171537000000</v>
      </c>
      <c r="S148" s="5">
        <v>-4836147000000</v>
      </c>
      <c r="T148" s="5">
        <v>-3947813000000</v>
      </c>
      <c r="U148" s="5">
        <v>-3487486000000</v>
      </c>
      <c r="V148" s="5">
        <v>465891000000</v>
      </c>
      <c r="W148" s="5">
        <v>342081000000</v>
      </c>
      <c r="X148" s="5">
        <v>132114000000</v>
      </c>
      <c r="Y148" s="5">
        <v>232610483949</v>
      </c>
      <c r="Z148" s="5">
        <v>303563811106</v>
      </c>
    </row>
    <row r="149" spans="2:26" ht="15.5" x14ac:dyDescent="0.35">
      <c r="C149" t="s">
        <v>775</v>
      </c>
      <c r="D149" s="5">
        <v>9186000000</v>
      </c>
      <c r="E149" s="5">
        <v>7015000000</v>
      </c>
      <c r="F149" s="5">
        <v>3801000000</v>
      </c>
      <c r="G149" s="5">
        <v>3822000000</v>
      </c>
      <c r="I149" s="5">
        <v>19315000000</v>
      </c>
      <c r="J149" s="5">
        <v>36094000000</v>
      </c>
      <c r="K149" s="5">
        <v>56272000000</v>
      </c>
      <c r="L149" s="5">
        <v>131084000000</v>
      </c>
      <c r="M149" s="5">
        <v>245164000000</v>
      </c>
      <c r="N149" s="5">
        <v>210153000000</v>
      </c>
      <c r="O149" s="5">
        <v>100041000000</v>
      </c>
      <c r="P149" s="5">
        <v>172026000000</v>
      </c>
      <c r="Q149" s="5">
        <v>116159000000</v>
      </c>
      <c r="R149" s="5">
        <v>190250000000</v>
      </c>
      <c r="S149" s="5">
        <v>54629000000</v>
      </c>
      <c r="T149" s="5">
        <v>57096000000</v>
      </c>
      <c r="U149" s="5">
        <v>47363000000</v>
      </c>
      <c r="V149" s="5">
        <v>14952000000</v>
      </c>
      <c r="W149" s="5">
        <v>28888000000</v>
      </c>
      <c r="X149" s="5">
        <v>16968000000</v>
      </c>
      <c r="Y149" s="5">
        <v>45355042830</v>
      </c>
      <c r="Z149" s="5">
        <v>33216854216</v>
      </c>
    </row>
    <row r="150" spans="2:26" ht="15.5" x14ac:dyDescent="0.35">
      <c r="C150" t="s">
        <v>2838</v>
      </c>
      <c r="D150" s="5">
        <v>-1692134000000</v>
      </c>
      <c r="E150" s="5">
        <v>-2979199000000</v>
      </c>
      <c r="F150" s="5">
        <v>-1679995000000</v>
      </c>
      <c r="G150" s="5">
        <v>-1454396000000</v>
      </c>
      <c r="I150" s="5">
        <v>-8415234000000</v>
      </c>
      <c r="J150" s="5">
        <v>-8084243000000</v>
      </c>
      <c r="K150" s="5">
        <v>-8154475000000</v>
      </c>
      <c r="L150" s="5">
        <v>-6765221000000</v>
      </c>
      <c r="M150" s="5">
        <v>-7907760000000</v>
      </c>
      <c r="N150" s="5">
        <v>-6155379000000</v>
      </c>
      <c r="O150" s="5">
        <v>-3101585000000</v>
      </c>
      <c r="P150" s="5">
        <v>-4058212000000</v>
      </c>
      <c r="Q150" s="5">
        <v>-3865742000000</v>
      </c>
      <c r="R150" s="5">
        <v>-3079762000000</v>
      </c>
      <c r="S150" s="5">
        <v>-501046000000</v>
      </c>
      <c r="T150" s="5">
        <v>-362828000000</v>
      </c>
      <c r="U150" s="5">
        <v>-296370000000</v>
      </c>
      <c r="V150" s="5">
        <v>-3757360000000</v>
      </c>
      <c r="W150" s="5">
        <v>-2383729000000</v>
      </c>
      <c r="X150" s="5">
        <v>-2387392000000</v>
      </c>
      <c r="Y150" s="5">
        <v>-1506846173260</v>
      </c>
      <c r="Z150" s="5">
        <v>-1571149030418</v>
      </c>
    </row>
    <row r="151" spans="2:26" ht="15.5" x14ac:dyDescent="0.35">
      <c r="C151" t="s">
        <v>2839</v>
      </c>
      <c r="D151" s="5">
        <v>-637409000000</v>
      </c>
      <c r="E151" s="5">
        <v>-580084000000</v>
      </c>
      <c r="F151" s="5">
        <v>-740391000000</v>
      </c>
      <c r="G151" s="5">
        <v>-712099000000</v>
      </c>
      <c r="I151" s="5">
        <v>-2680192000000</v>
      </c>
      <c r="J151" s="5">
        <v>-2110190000000</v>
      </c>
      <c r="K151" s="5">
        <v>-1932180000000</v>
      </c>
      <c r="L151" s="5">
        <v>-3467713000000</v>
      </c>
      <c r="M151" s="5">
        <v>-4204864000000</v>
      </c>
      <c r="N151" s="5">
        <v>-731765000000</v>
      </c>
      <c r="O151" s="5">
        <v>-3192000000</v>
      </c>
      <c r="P151" s="5">
        <v>-651777000000</v>
      </c>
      <c r="Q151" s="5">
        <v>-556571000000</v>
      </c>
      <c r="R151" s="5">
        <v>-650684000000</v>
      </c>
      <c r="S151" s="5">
        <v>620638000000</v>
      </c>
      <c r="T151" s="5">
        <v>346302000000</v>
      </c>
      <c r="U151" s="5">
        <v>651589000000</v>
      </c>
      <c r="V151" s="5">
        <v>-1673592000000</v>
      </c>
      <c r="W151" s="5">
        <v>-4161499000000</v>
      </c>
    </row>
    <row r="152" spans="2:26" ht="15.5" x14ac:dyDescent="0.35">
      <c r="C152" t="s">
        <v>547</v>
      </c>
      <c r="D152" s="5">
        <v>-204261000000</v>
      </c>
      <c r="E152" s="5">
        <v>-261228000000</v>
      </c>
      <c r="F152" s="5">
        <v>-243324000000</v>
      </c>
      <c r="G152" s="5">
        <v>-268665000000</v>
      </c>
      <c r="I152" s="5">
        <v>-1074878000000</v>
      </c>
      <c r="J152" s="5">
        <v>-1169885000000</v>
      </c>
      <c r="K152" s="5">
        <v>-1284332000000</v>
      </c>
      <c r="L152" s="5">
        <v>-1276032000000</v>
      </c>
      <c r="M152" s="5">
        <v>-1048832000000</v>
      </c>
      <c r="N152" s="5">
        <v>-717505000000</v>
      </c>
      <c r="O152" s="5">
        <v>-640343000000</v>
      </c>
      <c r="P152" s="5">
        <v>-558118000000</v>
      </c>
      <c r="Q152" s="5">
        <v>-478036000000</v>
      </c>
      <c r="R152" s="5">
        <v>-506030000000</v>
      </c>
      <c r="S152" s="5">
        <v>-641186000000</v>
      </c>
      <c r="T152" s="5">
        <v>-492968000000</v>
      </c>
      <c r="U152" s="5">
        <v>-466633000000</v>
      </c>
      <c r="V152" s="5">
        <v>-282029000000</v>
      </c>
      <c r="W152" s="5">
        <v>-275993000000</v>
      </c>
      <c r="X152" s="5">
        <v>-293496000000</v>
      </c>
      <c r="Y152" s="5">
        <v>-359653019192</v>
      </c>
      <c r="Z152" s="5">
        <v>-265518086955</v>
      </c>
    </row>
    <row r="153" spans="2:26" ht="15.5" x14ac:dyDescent="0.35">
      <c r="C153" t="s">
        <v>429</v>
      </c>
      <c r="D153" s="5">
        <v>-80778000000</v>
      </c>
      <c r="E153" s="5">
        <v>-196072000000</v>
      </c>
      <c r="F153" s="5">
        <v>-88408000000</v>
      </c>
      <c r="G153" s="5">
        <v>-238691000000</v>
      </c>
      <c r="I153" s="5">
        <v>-564417000000</v>
      </c>
      <c r="J153" s="5">
        <v>-315790000000</v>
      </c>
      <c r="K153" s="5">
        <v>-1310470000000</v>
      </c>
      <c r="L153" s="5">
        <v>-860778000000</v>
      </c>
      <c r="M153" s="5">
        <v>-250014000000</v>
      </c>
      <c r="N153" s="5">
        <v>-151630000000</v>
      </c>
      <c r="O153" s="5">
        <v>-189223000000</v>
      </c>
      <c r="P153" s="5">
        <v>-294731000000</v>
      </c>
      <c r="Q153" s="5">
        <v>-275482000000</v>
      </c>
      <c r="R153" s="5">
        <v>-369038000000</v>
      </c>
      <c r="S153" s="5">
        <v>-540865000000</v>
      </c>
      <c r="T153" s="5">
        <v>-529006000000</v>
      </c>
      <c r="U153" s="5">
        <v>-784881000000</v>
      </c>
      <c r="V153" s="5">
        <v>-766053000000</v>
      </c>
      <c r="W153" s="5">
        <v>-484284000000</v>
      </c>
      <c r="X153" s="5">
        <v>-294105000000</v>
      </c>
      <c r="Y153" s="5">
        <v>-325776140736</v>
      </c>
      <c r="Z153" s="5">
        <v>-367338699220</v>
      </c>
    </row>
    <row r="154" spans="2:26" ht="15.5" x14ac:dyDescent="0.35">
      <c r="C154" t="s">
        <v>165</v>
      </c>
      <c r="D154" s="5">
        <v>-640290000000</v>
      </c>
      <c r="E154" s="5">
        <v>765953000000</v>
      </c>
      <c r="F154" s="5">
        <v>-2731737000000</v>
      </c>
      <c r="G154" s="5">
        <v>-1250864000000</v>
      </c>
      <c r="I154" s="5">
        <v>-3317906000000</v>
      </c>
      <c r="J154" s="5">
        <v>2293974000000</v>
      </c>
      <c r="K154" s="5">
        <v>-3137530000000</v>
      </c>
      <c r="L154" s="5">
        <v>-3291347000000</v>
      </c>
      <c r="M154" s="5">
        <v>585553000000</v>
      </c>
      <c r="N154" s="5">
        <v>4349064000000</v>
      </c>
      <c r="O154" s="5">
        <v>-2247827000000</v>
      </c>
      <c r="P154" s="5">
        <v>463011000000</v>
      </c>
      <c r="Q154" s="5">
        <v>-786687000000</v>
      </c>
      <c r="R154" s="5">
        <v>1290227000000</v>
      </c>
      <c r="S154" s="5">
        <v>1551237000000</v>
      </c>
      <c r="T154" s="5">
        <v>1200866000000</v>
      </c>
      <c r="U154" s="5">
        <v>-674047000000</v>
      </c>
      <c r="V154" s="5">
        <v>-1038298000000</v>
      </c>
      <c r="W154" s="5">
        <v>-11553000000</v>
      </c>
      <c r="X154" s="5">
        <v>895930000000</v>
      </c>
      <c r="Y154" s="5">
        <v>-599943686575</v>
      </c>
      <c r="Z154" s="5">
        <v>48762937316</v>
      </c>
    </row>
    <row r="155" spans="2:26" ht="15.5" x14ac:dyDescent="0.35">
      <c r="C155" t="s">
        <v>166</v>
      </c>
      <c r="D155" s="5">
        <v>-768772000000</v>
      </c>
      <c r="E155" s="5">
        <v>-2004556000000</v>
      </c>
      <c r="F155" s="5">
        <v>-682234000000</v>
      </c>
      <c r="G155" s="5">
        <v>-1034860000000</v>
      </c>
      <c r="I155" s="5">
        <v>-4491533000000</v>
      </c>
      <c r="J155" s="5">
        <v>-2119047000000</v>
      </c>
      <c r="K155" s="5">
        <v>-1721787000000</v>
      </c>
      <c r="L155" s="5">
        <v>-1302637000000</v>
      </c>
      <c r="M155" s="5">
        <v>-1360899000000</v>
      </c>
      <c r="N155" s="5">
        <v>-3126875000000</v>
      </c>
      <c r="O155" s="5">
        <v>-1520457000000</v>
      </c>
      <c r="P155" s="5">
        <v>-1219534000000</v>
      </c>
      <c r="Q155" s="5">
        <v>-1295064000000</v>
      </c>
      <c r="R155" s="5">
        <v>-1172977000000</v>
      </c>
      <c r="S155" s="5">
        <v>-2232052000000</v>
      </c>
      <c r="T155" s="5">
        <v>-1565348000000</v>
      </c>
      <c r="U155" s="5">
        <v>-2298119000000</v>
      </c>
      <c r="V155" s="5">
        <v>-1687779000000</v>
      </c>
      <c r="W155" s="5">
        <v>-905640000000</v>
      </c>
      <c r="X155" s="5">
        <v>-870535000000</v>
      </c>
      <c r="Y155" s="5">
        <v>491772525393</v>
      </c>
      <c r="Z155" s="5">
        <v>-2080763334125</v>
      </c>
    </row>
    <row r="156" spans="2:26" ht="15.5" x14ac:dyDescent="0.35">
      <c r="C156" t="s">
        <v>2840</v>
      </c>
      <c r="W156" s="5">
        <v>18777000000</v>
      </c>
      <c r="X156" s="5">
        <v>48726000000</v>
      </c>
      <c r="Y156" s="5">
        <v>1409013402500</v>
      </c>
      <c r="Z156" s="5">
        <v>-950008170165</v>
      </c>
    </row>
    <row r="157" spans="2:26" ht="15.5" x14ac:dyDescent="0.35">
      <c r="C157" t="s">
        <v>2841</v>
      </c>
      <c r="Y157" s="5">
        <v>-6603465400</v>
      </c>
      <c r="Z157" s="5">
        <v>-18151196350</v>
      </c>
    </row>
    <row r="158" spans="2:26" ht="15.5" x14ac:dyDescent="0.35">
      <c r="C158" t="s">
        <v>2842</v>
      </c>
      <c r="S158" s="5">
        <v>104000000</v>
      </c>
    </row>
    <row r="159" spans="2:26" ht="15.5" x14ac:dyDescent="0.35">
      <c r="C159" t="s">
        <v>113</v>
      </c>
    </row>
    <row r="160" spans="2:26" ht="15.5" x14ac:dyDescent="0.35">
      <c r="C160" t="s">
        <v>2176</v>
      </c>
    </row>
    <row r="161" spans="3:26" ht="15.5" x14ac:dyDescent="0.35">
      <c r="C161" t="s">
        <v>2016</v>
      </c>
      <c r="N161" s="5">
        <v>159241000000</v>
      </c>
      <c r="O161" s="5">
        <v>562170000000</v>
      </c>
      <c r="P161" s="5">
        <v>145000000000</v>
      </c>
      <c r="Q161" s="5">
        <v>3195429000000</v>
      </c>
      <c r="R161" s="5">
        <v>367967000000</v>
      </c>
      <c r="S161" s="5">
        <v>9479398000000</v>
      </c>
      <c r="T161" s="5">
        <v>3247466000000</v>
      </c>
      <c r="U161" s="5">
        <v>4998274000000</v>
      </c>
      <c r="V161" s="5">
        <v>3417600000000</v>
      </c>
      <c r="W161" s="5">
        <v>3329345000000</v>
      </c>
      <c r="X161" s="5">
        <v>1676914000000</v>
      </c>
      <c r="Y161" s="5">
        <v>2193811675000</v>
      </c>
      <c r="Z161" s="5">
        <v>96322920000</v>
      </c>
    </row>
    <row r="162" spans="3:26" ht="15.5" x14ac:dyDescent="0.35">
      <c r="C162" t="s">
        <v>1964</v>
      </c>
      <c r="M162" s="5">
        <v>1866584000000</v>
      </c>
      <c r="N162" s="5">
        <v>-1839036000000</v>
      </c>
    </row>
    <row r="163" spans="3:26" ht="15.5" x14ac:dyDescent="0.35">
      <c r="C163" t="s">
        <v>124</v>
      </c>
    </row>
    <row r="164" spans="3:26" ht="15.5" x14ac:dyDescent="0.35">
      <c r="C164" t="s">
        <v>168</v>
      </c>
      <c r="D164" s="5">
        <v>-484096000000</v>
      </c>
      <c r="E164" s="5">
        <v>-487293000000</v>
      </c>
      <c r="F164" s="5">
        <v>-763999000000</v>
      </c>
      <c r="G164" s="5">
        <v>-752562000000</v>
      </c>
      <c r="I164" s="5">
        <v>-2456567000000</v>
      </c>
      <c r="J164" s="5">
        <v>-1645350000000</v>
      </c>
      <c r="K164" s="5">
        <v>-1699133000000</v>
      </c>
      <c r="L164" s="5">
        <v>-1194148000000</v>
      </c>
      <c r="M164" s="5">
        <v>-614579000000</v>
      </c>
      <c r="N164" s="5">
        <v>-829279000000</v>
      </c>
      <c r="O164" s="5">
        <v>-1045310000000</v>
      </c>
      <c r="P164" s="5">
        <v>-699980000000</v>
      </c>
      <c r="Q164" s="5">
        <v>-967957000000</v>
      </c>
      <c r="R164" s="5">
        <v>-1102585000000</v>
      </c>
      <c r="S164" s="5">
        <v>-1797842000000</v>
      </c>
      <c r="T164" s="5">
        <v>-1124305000000</v>
      </c>
      <c r="U164" s="5">
        <v>-1541699000000</v>
      </c>
      <c r="V164" s="5">
        <v>-1371341000000</v>
      </c>
      <c r="W164" s="5">
        <v>-917450000000</v>
      </c>
      <c r="X164" s="5">
        <v>-852746000000</v>
      </c>
      <c r="Y164" s="5">
        <v>-883178811856</v>
      </c>
      <c r="Z164" s="5">
        <v>-944890483053</v>
      </c>
    </row>
    <row r="165" spans="3:26" ht="15.5" x14ac:dyDescent="0.35">
      <c r="C165" t="s">
        <v>933</v>
      </c>
      <c r="D165" s="5">
        <v>3535000000</v>
      </c>
      <c r="E165" s="5">
        <v>12550000000</v>
      </c>
      <c r="F165" s="5">
        <v>11465000000</v>
      </c>
      <c r="G165" s="5">
        <v>3198000000</v>
      </c>
      <c r="I165" s="5">
        <v>30273000000</v>
      </c>
      <c r="J165" s="5">
        <v>32474000000</v>
      </c>
      <c r="K165" s="5">
        <v>36575000000</v>
      </c>
      <c r="L165" s="5">
        <v>30521000000</v>
      </c>
      <c r="M165" s="5">
        <v>42780000000</v>
      </c>
      <c r="N165" s="5">
        <v>73300000000</v>
      </c>
      <c r="O165" s="5">
        <v>28890000000</v>
      </c>
      <c r="P165" s="5">
        <v>20747000000</v>
      </c>
      <c r="Q165" s="5">
        <v>55720000000</v>
      </c>
      <c r="R165" s="5">
        <v>19651000000</v>
      </c>
      <c r="S165" s="5">
        <v>14744000000</v>
      </c>
      <c r="T165" s="5">
        <v>24387000000</v>
      </c>
      <c r="U165" s="5">
        <v>20624000000</v>
      </c>
      <c r="V165" s="5">
        <v>92426000000</v>
      </c>
      <c r="W165" s="5">
        <v>12351000000</v>
      </c>
      <c r="X165" s="5">
        <v>40570000000</v>
      </c>
      <c r="Y165" s="5">
        <v>25651019570</v>
      </c>
      <c r="Z165" s="5">
        <v>24731365757</v>
      </c>
    </row>
    <row r="166" spans="3:26" ht="15.5" x14ac:dyDescent="0.35">
      <c r="C166" t="s">
        <v>727</v>
      </c>
      <c r="D166" s="5">
        <v>-480561000000</v>
      </c>
      <c r="E166" s="5">
        <v>-474743000000</v>
      </c>
      <c r="F166" s="5">
        <v>-752534000000</v>
      </c>
      <c r="G166" s="5">
        <v>-749364000000</v>
      </c>
      <c r="I166" s="5">
        <v>-2426294000000</v>
      </c>
      <c r="J166" s="5">
        <v>-1612876000000</v>
      </c>
      <c r="K166" s="5">
        <v>-1662558000000</v>
      </c>
      <c r="L166" s="5">
        <v>-1163627000000</v>
      </c>
      <c r="M166" s="5">
        <v>-571799000000</v>
      </c>
      <c r="N166" s="5">
        <v>-755979000000</v>
      </c>
      <c r="O166" s="5">
        <v>-1016420000000</v>
      </c>
      <c r="P166" s="5">
        <v>-679233000000</v>
      </c>
      <c r="Q166" s="5">
        <v>-912237000000</v>
      </c>
      <c r="R166" s="5">
        <v>-1082934000000</v>
      </c>
      <c r="S166" s="5">
        <v>-1783098000000</v>
      </c>
      <c r="T166" s="5">
        <v>-1099918000000</v>
      </c>
      <c r="U166" s="5">
        <v>-1521075000000</v>
      </c>
      <c r="V166" s="5">
        <v>-1278915000000</v>
      </c>
      <c r="W166" s="5">
        <v>-905099000000</v>
      </c>
      <c r="X166" s="5">
        <v>-812176000000</v>
      </c>
      <c r="Y166" s="5">
        <v>-857527792286</v>
      </c>
      <c r="Z166" s="5">
        <v>-920159117296</v>
      </c>
    </row>
    <row r="167" spans="3:26" ht="15.5" x14ac:dyDescent="0.35">
      <c r="C167" t="s">
        <v>2843</v>
      </c>
    </row>
    <row r="168" spans="3:26" ht="15.5" x14ac:dyDescent="0.35">
      <c r="C168" t="s">
        <v>1415</v>
      </c>
      <c r="D168" s="5">
        <v>-40813000000</v>
      </c>
      <c r="E168" s="5">
        <v>-60990000000</v>
      </c>
      <c r="F168" s="5">
        <v>-58385000000</v>
      </c>
      <c r="G168" s="5">
        <v>-70978000000</v>
      </c>
      <c r="I168" s="5">
        <v>-215285000000</v>
      </c>
      <c r="J168" s="5">
        <v>-175531000000</v>
      </c>
      <c r="K168" s="5">
        <v>-94418000000</v>
      </c>
      <c r="L168" s="5">
        <v>-75439000000</v>
      </c>
      <c r="M168" s="5">
        <v>-43553000000</v>
      </c>
      <c r="N168" s="5">
        <v>-45432000000</v>
      </c>
      <c r="O168" s="5">
        <v>-25430000000</v>
      </c>
      <c r="P168" s="5">
        <v>-23418000000</v>
      </c>
      <c r="Q168" s="5">
        <v>-10261000000</v>
      </c>
      <c r="R168" s="5">
        <v>-4252000000</v>
      </c>
      <c r="S168" s="5">
        <v>-13658000000</v>
      </c>
      <c r="T168" s="5">
        <v>-15349000000</v>
      </c>
      <c r="U168" s="5">
        <v>-8562000000</v>
      </c>
      <c r="V168" s="5">
        <v>-10951000000</v>
      </c>
      <c r="W168" s="5">
        <v>-12321000000</v>
      </c>
      <c r="X168" s="5">
        <v>-7377000000</v>
      </c>
      <c r="Y168" s="5">
        <v>-4503929352</v>
      </c>
      <c r="Z168" s="5">
        <v>-2631664841</v>
      </c>
    </row>
    <row r="169" spans="3:26" ht="15.5" x14ac:dyDescent="0.35">
      <c r="C169" t="s">
        <v>2844</v>
      </c>
      <c r="D169" s="5">
        <v>6134000000</v>
      </c>
      <c r="E169" s="5">
        <v>21051000000</v>
      </c>
      <c r="F169" s="5">
        <v>15707000000</v>
      </c>
      <c r="G169" s="5">
        <v>24774000000</v>
      </c>
      <c r="I169" s="5">
        <v>69022000000</v>
      </c>
      <c r="J169" s="5">
        <v>53100000000</v>
      </c>
      <c r="K169" s="5">
        <v>12430000000</v>
      </c>
      <c r="L169" s="5">
        <v>22348000000</v>
      </c>
      <c r="M169" s="5">
        <v>23147000000</v>
      </c>
      <c r="N169" s="5">
        <v>5355000000</v>
      </c>
      <c r="O169" s="5">
        <v>6524000000</v>
      </c>
      <c r="P169" s="5">
        <v>4580000000</v>
      </c>
      <c r="Q169" s="5">
        <v>3460000000</v>
      </c>
      <c r="R169" s="5">
        <v>1316000000</v>
      </c>
      <c r="S169" s="5">
        <v>14680000000</v>
      </c>
      <c r="T169" s="5">
        <v>3976000000</v>
      </c>
      <c r="U169" s="5">
        <v>5701000000</v>
      </c>
      <c r="V169" s="5">
        <v>4074000000</v>
      </c>
    </row>
    <row r="170" spans="3:26" ht="15.5" x14ac:dyDescent="0.35">
      <c r="C170" t="s">
        <v>2845</v>
      </c>
      <c r="D170" s="5">
        <v>-34679000000</v>
      </c>
      <c r="E170" s="5">
        <v>-39939000000</v>
      </c>
      <c r="F170" s="5">
        <v>-42678000000</v>
      </c>
      <c r="G170" s="5">
        <v>-46204000000</v>
      </c>
      <c r="I170" s="5">
        <v>-146263000000</v>
      </c>
      <c r="J170" s="5">
        <v>-122431000000</v>
      </c>
      <c r="K170" s="5">
        <v>-81988000000</v>
      </c>
      <c r="L170" s="5">
        <v>-53091000000</v>
      </c>
      <c r="M170" s="5">
        <v>-20406000000</v>
      </c>
      <c r="N170" s="5">
        <v>-40077000000</v>
      </c>
      <c r="O170" s="5">
        <v>-18906000000</v>
      </c>
      <c r="P170" s="5">
        <v>-18838000000</v>
      </c>
      <c r="Q170" s="5">
        <v>-6801000000</v>
      </c>
      <c r="R170" s="5">
        <v>-2936000000</v>
      </c>
      <c r="S170" s="5">
        <v>1022000000</v>
      </c>
      <c r="T170" s="5">
        <v>-11373000000</v>
      </c>
      <c r="U170" s="5">
        <v>-2861000000</v>
      </c>
      <c r="V170" s="5">
        <v>-6877000000</v>
      </c>
      <c r="W170" s="5">
        <v>-12321000000</v>
      </c>
      <c r="X170" s="5">
        <v>-7377000000</v>
      </c>
      <c r="Y170" s="5">
        <v>-4503929352</v>
      </c>
      <c r="Z170" s="5">
        <v>-2631664841</v>
      </c>
    </row>
    <row r="171" spans="3:26" ht="15.5" x14ac:dyDescent="0.35">
      <c r="C171" t="s">
        <v>2846</v>
      </c>
      <c r="E171" s="5">
        <v>-3015000000</v>
      </c>
      <c r="I171" s="5">
        <v>-3015000000</v>
      </c>
      <c r="J171" s="5">
        <v>-944000000</v>
      </c>
      <c r="K171" s="5">
        <v>-330000000</v>
      </c>
      <c r="L171" s="5">
        <v>-599000000</v>
      </c>
      <c r="M171" s="5">
        <v>-810000000</v>
      </c>
      <c r="N171" s="5">
        <v>-8769000000</v>
      </c>
      <c r="O171" s="5">
        <v>-10122000000</v>
      </c>
      <c r="Q171" s="5">
        <v>-810000000</v>
      </c>
      <c r="R171" s="5">
        <v>-1156000000</v>
      </c>
      <c r="T171" s="5">
        <v>-561000000</v>
      </c>
      <c r="U171" s="5">
        <v>-25000000</v>
      </c>
      <c r="V171" s="5">
        <v>-3902000000</v>
      </c>
      <c r="W171" s="5">
        <v>-3536000000</v>
      </c>
      <c r="X171" s="5">
        <v>-13752000000</v>
      </c>
      <c r="Y171" s="5">
        <v>-3859100656</v>
      </c>
      <c r="Z171" s="5">
        <v>-3625037005</v>
      </c>
    </row>
    <row r="172" spans="3:26" ht="15.5" x14ac:dyDescent="0.35">
      <c r="C172" t="s">
        <v>2665</v>
      </c>
      <c r="D172" s="5">
        <v>-101495000000</v>
      </c>
      <c r="E172" s="5">
        <v>-96077000000</v>
      </c>
      <c r="F172" s="5">
        <v>-52733000000</v>
      </c>
      <c r="G172" s="5">
        <v>-60463000000</v>
      </c>
      <c r="I172" s="5">
        <v>-261780000000</v>
      </c>
      <c r="J172" s="5">
        <v>-219280000000</v>
      </c>
      <c r="K172" s="5">
        <v>-147587000000</v>
      </c>
      <c r="L172" s="5">
        <v>-84900000000</v>
      </c>
      <c r="M172" s="5">
        <v>-133119000000</v>
      </c>
      <c r="N172" s="5">
        <v>-107941000000</v>
      </c>
      <c r="O172" s="5">
        <v>-70351000000</v>
      </c>
      <c r="P172" s="5">
        <v>-23642000000</v>
      </c>
      <c r="Q172" s="5">
        <v>-15905000000</v>
      </c>
      <c r="R172" s="5">
        <v>-14148000000</v>
      </c>
      <c r="S172" s="5">
        <v>-17404000000</v>
      </c>
      <c r="T172" s="5">
        <v>-22475000000</v>
      </c>
      <c r="U172" s="5">
        <v>-29230000000</v>
      </c>
      <c r="V172" s="5">
        <v>-41927000000</v>
      </c>
    </row>
    <row r="173" spans="3:26" ht="15.5" x14ac:dyDescent="0.35">
      <c r="C173" t="s">
        <v>523</v>
      </c>
      <c r="W173" s="5">
        <v>26642000000</v>
      </c>
      <c r="X173" s="5">
        <v>-59554000000</v>
      </c>
    </row>
    <row r="174" spans="3:26" ht="15.5" x14ac:dyDescent="0.35">
      <c r="C174" t="s">
        <v>2270</v>
      </c>
      <c r="D174" s="5">
        <v>-84143000000</v>
      </c>
      <c r="E174" s="5">
        <v>-24502000000</v>
      </c>
      <c r="F174" s="5">
        <v>-27714000000</v>
      </c>
      <c r="G174" s="5">
        <v>-105048000000</v>
      </c>
      <c r="I174" s="5">
        <v>-346119000000</v>
      </c>
      <c r="J174" s="5">
        <v>-195530000000</v>
      </c>
      <c r="K174" s="5">
        <v>-116248000000</v>
      </c>
      <c r="L174" s="5">
        <v>-53182000000</v>
      </c>
      <c r="M174" s="5">
        <v>-43902000000</v>
      </c>
      <c r="N174" s="5">
        <v>-83550000000</v>
      </c>
      <c r="O174" s="5">
        <v>-151088000000</v>
      </c>
      <c r="P174" s="5">
        <v>-161239000000</v>
      </c>
      <c r="Q174" s="5">
        <v>-251084000000</v>
      </c>
      <c r="R174" s="5">
        <v>-7967000000</v>
      </c>
      <c r="S174" s="5">
        <v>-431515000000</v>
      </c>
      <c r="T174" s="5">
        <v>-425266000000</v>
      </c>
      <c r="U174" s="5">
        <v>-731585000000</v>
      </c>
      <c r="V174" s="5">
        <v>-410961000000</v>
      </c>
      <c r="W174" s="5">
        <v>-11961000000</v>
      </c>
      <c r="X174" s="5">
        <v>-2059000000</v>
      </c>
      <c r="Y174" s="5">
        <v>-7980539483</v>
      </c>
      <c r="Z174" s="5">
        <v>-60405581695</v>
      </c>
    </row>
    <row r="175" spans="3:26" ht="15.5" x14ac:dyDescent="0.35">
      <c r="C175" t="s">
        <v>2847</v>
      </c>
      <c r="E175" s="5">
        <v>-1244000000000</v>
      </c>
      <c r="I175" s="5">
        <v>-1244000000000</v>
      </c>
    </row>
    <row r="176" spans="3:26" ht="15.5" x14ac:dyDescent="0.35">
      <c r="C176" t="s">
        <v>2848</v>
      </c>
    </row>
    <row r="177" spans="3:26" ht="15.5" x14ac:dyDescent="0.35">
      <c r="C177" t="s">
        <v>2849</v>
      </c>
      <c r="Q177" s="5">
        <v>-20841000000</v>
      </c>
      <c r="R177" s="5">
        <v>-18662000000</v>
      </c>
      <c r="S177" s="5">
        <v>-37140000000</v>
      </c>
      <c r="T177" s="5">
        <v>-197403000000</v>
      </c>
      <c r="U177" s="5">
        <v>-184864000000</v>
      </c>
      <c r="V177" s="5">
        <v>-149562000000</v>
      </c>
      <c r="Y177" s="5">
        <v>-21867577561</v>
      </c>
      <c r="Z177" s="5">
        <v>-41313806887</v>
      </c>
    </row>
    <row r="178" spans="3:26" ht="15.5" x14ac:dyDescent="0.35">
      <c r="C178" t="s">
        <v>2850</v>
      </c>
      <c r="Q178" s="5">
        <v>21740000000</v>
      </c>
      <c r="R178" s="5">
        <v>42225000000</v>
      </c>
      <c r="S178" s="5">
        <v>51779000000</v>
      </c>
      <c r="T178" s="5">
        <v>202237000000</v>
      </c>
      <c r="U178" s="5">
        <v>216862000000</v>
      </c>
      <c r="V178" s="5">
        <v>196523000000</v>
      </c>
    </row>
    <row r="179" spans="3:26" ht="15.5" x14ac:dyDescent="0.35">
      <c r="C179" t="s">
        <v>2851</v>
      </c>
      <c r="Q179" s="5">
        <v>899000000</v>
      </c>
      <c r="R179" s="5">
        <v>23563000000</v>
      </c>
      <c r="S179" s="5">
        <v>14639000000</v>
      </c>
      <c r="T179" s="5">
        <v>4834000000</v>
      </c>
      <c r="U179" s="5">
        <v>31998000000</v>
      </c>
      <c r="V179" s="5">
        <v>46961000000</v>
      </c>
      <c r="Y179" s="5">
        <v>-21867577561</v>
      </c>
      <c r="Z179" s="5">
        <v>-41313806887</v>
      </c>
    </row>
    <row r="180" spans="3:26" ht="15.5" x14ac:dyDescent="0.35">
      <c r="C180" t="s">
        <v>2852</v>
      </c>
      <c r="D180" s="5">
        <v>-39136000000</v>
      </c>
      <c r="E180" s="5">
        <v>-73920000000</v>
      </c>
      <c r="F180" s="5">
        <v>-39960000000</v>
      </c>
      <c r="G180" s="5">
        <v>-32761000000</v>
      </c>
      <c r="I180" s="5">
        <v>-159391000000</v>
      </c>
      <c r="J180" s="5">
        <v>-87742000000</v>
      </c>
      <c r="K180" s="5">
        <v>-37037000000</v>
      </c>
      <c r="L180" s="5">
        <v>-27662000000</v>
      </c>
      <c r="M180" s="5">
        <v>-7218000000</v>
      </c>
      <c r="N180" s="5">
        <v>-40228000000</v>
      </c>
      <c r="O180" s="5">
        <v>-11279000000</v>
      </c>
      <c r="P180" s="5">
        <v>-11299000000</v>
      </c>
      <c r="Q180" s="5">
        <v>-13167000000</v>
      </c>
      <c r="R180" s="5">
        <v>-1444000000</v>
      </c>
      <c r="S180" s="5">
        <v>-10025000000</v>
      </c>
      <c r="T180" s="5">
        <v>-10589000000</v>
      </c>
      <c r="U180" s="5">
        <v>-10459000000</v>
      </c>
      <c r="V180" s="5">
        <v>-14731000000</v>
      </c>
      <c r="W180" s="5">
        <v>-18142000000</v>
      </c>
      <c r="X180" s="5">
        <v>-24344000000</v>
      </c>
      <c r="Y180" s="5">
        <v>-14898472369</v>
      </c>
      <c r="Z180" s="5">
        <v>-39534982721</v>
      </c>
    </row>
    <row r="181" spans="3:26" ht="15.5" x14ac:dyDescent="0.35">
      <c r="C181" t="s">
        <v>2853</v>
      </c>
      <c r="D181" s="5">
        <v>-18437000000</v>
      </c>
      <c r="E181" s="5">
        <v>-44401000000</v>
      </c>
      <c r="F181" s="5">
        <v>-38040000000</v>
      </c>
      <c r="G181" s="5">
        <v>-41020000000</v>
      </c>
      <c r="I181" s="5">
        <v>-172137000000</v>
      </c>
      <c r="J181" s="5">
        <v>-36019000000</v>
      </c>
      <c r="K181" s="5">
        <v>-12898000000</v>
      </c>
      <c r="L181" s="5">
        <v>-34295000000</v>
      </c>
      <c r="M181" s="5">
        <v>-88831000000</v>
      </c>
      <c r="N181" s="5">
        <v>-195225000000</v>
      </c>
      <c r="O181" s="5">
        <v>-241241000000</v>
      </c>
      <c r="P181" s="5">
        <v>-329483000000</v>
      </c>
      <c r="Q181" s="5">
        <v>-88206000000</v>
      </c>
      <c r="R181" s="5">
        <v>-81545000000</v>
      </c>
    </row>
    <row r="182" spans="3:26" ht="15.5" x14ac:dyDescent="0.35">
      <c r="C182" t="s">
        <v>2854</v>
      </c>
      <c r="V182" s="5">
        <v>22571000000</v>
      </c>
    </row>
    <row r="183" spans="3:26" ht="15.5" x14ac:dyDescent="0.35">
      <c r="C183" t="s">
        <v>2855</v>
      </c>
      <c r="V183" s="5">
        <v>2000000</v>
      </c>
      <c r="X183" s="5">
        <v>1000000</v>
      </c>
    </row>
    <row r="184" spans="3:26" ht="15.5" x14ac:dyDescent="0.35">
      <c r="C184" t="s">
        <v>617</v>
      </c>
      <c r="Z184" s="5">
        <v>-44933777165</v>
      </c>
    </row>
    <row r="185" spans="3:26" ht="15.5" x14ac:dyDescent="0.35">
      <c r="C185" t="s">
        <v>674</v>
      </c>
      <c r="E185" s="5">
        <v>-3959000000</v>
      </c>
      <c r="I185" s="5">
        <v>-3959000000</v>
      </c>
      <c r="K185" s="5">
        <v>-2422000000</v>
      </c>
      <c r="L185" s="5">
        <v>-4708000000</v>
      </c>
      <c r="M185" s="5">
        <v>-2361398000000</v>
      </c>
      <c r="U185" s="5">
        <v>-34882000000</v>
      </c>
    </row>
    <row r="186" spans="3:26" ht="15.5" x14ac:dyDescent="0.35">
      <c r="C186" t="s">
        <v>1561</v>
      </c>
      <c r="D186" s="5">
        <v>-10321000000</v>
      </c>
    </row>
    <row r="187" spans="3:26" ht="15.5" x14ac:dyDescent="0.35">
      <c r="C187" t="s">
        <v>953</v>
      </c>
      <c r="N187" s="5">
        <v>-56070000000</v>
      </c>
      <c r="O187" s="5">
        <v>-1050000000</v>
      </c>
      <c r="P187" s="5">
        <v>4200000000</v>
      </c>
      <c r="Q187" s="5">
        <v>-7753000000</v>
      </c>
      <c r="R187" s="5">
        <v>-4410000000</v>
      </c>
      <c r="S187" s="5">
        <v>-5775000000</v>
      </c>
    </row>
    <row r="188" spans="3:26" ht="15.5" x14ac:dyDescent="0.35">
      <c r="C188" t="s">
        <v>997</v>
      </c>
      <c r="F188" s="5">
        <v>271425000000</v>
      </c>
      <c r="I188" s="5">
        <v>271425000000</v>
      </c>
      <c r="J188" s="5">
        <v>122141000000</v>
      </c>
      <c r="K188" s="5">
        <v>339281000000</v>
      </c>
      <c r="L188" s="5">
        <v>119427000000</v>
      </c>
    </row>
    <row r="189" spans="3:26" ht="15.5" x14ac:dyDescent="0.35">
      <c r="C189" t="s">
        <v>1545</v>
      </c>
      <c r="J189" s="5">
        <v>33634000000</v>
      </c>
    </row>
    <row r="190" spans="3:26" ht="15.5" x14ac:dyDescent="0.35">
      <c r="C190" t="s">
        <v>186</v>
      </c>
      <c r="D190" s="5">
        <v>-640290000000</v>
      </c>
      <c r="E190" s="5">
        <v>765953000000</v>
      </c>
      <c r="F190" s="5">
        <v>-2731737000000</v>
      </c>
      <c r="G190" s="5">
        <v>-1250864000000</v>
      </c>
      <c r="I190" s="5">
        <v>-3317906000000</v>
      </c>
      <c r="J190" s="5">
        <v>2293974000000</v>
      </c>
      <c r="K190" s="5">
        <v>-3137530000000</v>
      </c>
      <c r="L190" s="5">
        <v>-3291347000000</v>
      </c>
      <c r="M190" s="5">
        <v>585553000000</v>
      </c>
      <c r="N190" s="5">
        <v>4349064000000</v>
      </c>
      <c r="O190" s="5">
        <v>-2247827000000</v>
      </c>
      <c r="P190" s="5">
        <v>463011000000</v>
      </c>
      <c r="Q190" s="5">
        <v>-786687000000</v>
      </c>
      <c r="R190" s="5">
        <v>1290227000000</v>
      </c>
      <c r="S190" s="5">
        <v>1551237000000</v>
      </c>
      <c r="T190" s="5">
        <v>1200866000000</v>
      </c>
      <c r="U190" s="5">
        <v>-674047000000</v>
      </c>
      <c r="V190" s="5">
        <v>-1038298000000</v>
      </c>
      <c r="W190" s="5">
        <v>-11553000000</v>
      </c>
      <c r="X190" s="5">
        <v>895930000000</v>
      </c>
      <c r="Y190" s="5">
        <v>-599943686575</v>
      </c>
      <c r="Z190" s="5">
        <v>48762937316</v>
      </c>
    </row>
    <row r="191" spans="3:26" ht="15.5" x14ac:dyDescent="0.35">
      <c r="C191" t="s">
        <v>2765</v>
      </c>
    </row>
    <row r="192" spans="3:26" ht="15.5" x14ac:dyDescent="0.35">
      <c r="C192" t="s">
        <v>188</v>
      </c>
      <c r="D192" s="5">
        <v>1119600000000</v>
      </c>
      <c r="J192" s="5">
        <v>4836000000000</v>
      </c>
      <c r="K192" s="5">
        <v>3069400000000</v>
      </c>
      <c r="L192" s="5">
        <v>2000000000000</v>
      </c>
      <c r="M192" s="5">
        <v>1000000000000</v>
      </c>
      <c r="N192" s="5">
        <v>1500000000000</v>
      </c>
      <c r="O192" s="5">
        <v>2254740000000</v>
      </c>
      <c r="P192" s="5">
        <v>2838650000000</v>
      </c>
      <c r="R192" s="5">
        <v>4829480000000</v>
      </c>
      <c r="S192" s="5">
        <v>2056950000000</v>
      </c>
      <c r="V192" s="5">
        <v>44830000000</v>
      </c>
      <c r="W192" s="5">
        <v>73803000000</v>
      </c>
      <c r="X192" s="5">
        <v>110215000000</v>
      </c>
      <c r="Y192" s="5">
        <v>952643437070</v>
      </c>
      <c r="Z192" s="5">
        <v>110359200000</v>
      </c>
    </row>
    <row r="193" spans="3:26" ht="15.5" x14ac:dyDescent="0.35">
      <c r="C193" t="s">
        <v>189</v>
      </c>
      <c r="N193" s="5">
        <v>-296094000000</v>
      </c>
      <c r="O193" s="5">
        <v>-564690000000</v>
      </c>
      <c r="Q193" s="5">
        <v>-3571771000000</v>
      </c>
      <c r="R193" s="5">
        <v>-1258214000000</v>
      </c>
      <c r="S193" s="5">
        <v>-10193062000000</v>
      </c>
      <c r="T193" s="5">
        <v>-3468882000000</v>
      </c>
      <c r="U193" s="5">
        <v>-4947631000000</v>
      </c>
      <c r="V193" s="5">
        <v>-3894882000000</v>
      </c>
      <c r="W193" s="5">
        <v>-2618952000000</v>
      </c>
      <c r="X193" s="5">
        <v>-1455340000000</v>
      </c>
      <c r="Y193" s="5">
        <v>-2662624274500</v>
      </c>
      <c r="Z193" s="5">
        <v>-445528030000</v>
      </c>
    </row>
    <row r="194" spans="3:26" ht="15.5" x14ac:dyDescent="0.35">
      <c r="C194" t="s">
        <v>2189</v>
      </c>
      <c r="D194" s="5">
        <v>781793000000</v>
      </c>
      <c r="E194" s="5">
        <v>-325214000000</v>
      </c>
      <c r="F194" s="5">
        <v>-373047000000</v>
      </c>
      <c r="G194" s="5">
        <v>-222514000000</v>
      </c>
      <c r="I194" s="5">
        <v>-1125282000000</v>
      </c>
      <c r="J194" s="5">
        <v>2849547000000</v>
      </c>
      <c r="K194" s="5">
        <v>313347000000</v>
      </c>
      <c r="L194" s="5">
        <v>173579000000</v>
      </c>
      <c r="M194" s="5">
        <v>-467748000000</v>
      </c>
      <c r="N194" s="5">
        <v>385621000000</v>
      </c>
      <c r="O194" s="5">
        <v>-2025264000000</v>
      </c>
      <c r="P194" s="5">
        <v>829774000000</v>
      </c>
      <c r="R194" s="5">
        <v>4684465000000</v>
      </c>
      <c r="S194" s="5">
        <v>1563580000000</v>
      </c>
      <c r="T194" s="5">
        <v>-224452000000</v>
      </c>
      <c r="U194" s="5">
        <v>-159267000000</v>
      </c>
      <c r="V194" s="5">
        <v>-148041000000</v>
      </c>
      <c r="W194" s="5">
        <v>-44663000000</v>
      </c>
      <c r="X194" s="5">
        <v>-424771000000</v>
      </c>
      <c r="Y194" s="5">
        <v>860466429500</v>
      </c>
      <c r="Z194" s="5">
        <v>76450657269</v>
      </c>
    </row>
    <row r="195" spans="3:26" ht="15.5" x14ac:dyDescent="0.35">
      <c r="C195" t="s">
        <v>2187</v>
      </c>
    </row>
    <row r="196" spans="3:26" ht="15.5" x14ac:dyDescent="0.35">
      <c r="C196" t="s">
        <v>2856</v>
      </c>
      <c r="R196" s="5">
        <v>662509000000</v>
      </c>
    </row>
    <row r="197" spans="3:26" ht="15.5" x14ac:dyDescent="0.35">
      <c r="C197" t="s">
        <v>1499</v>
      </c>
      <c r="Q197" s="5">
        <v>-665751000000</v>
      </c>
    </row>
    <row r="198" spans="3:26" ht="15.5" x14ac:dyDescent="0.35">
      <c r="C198" t="s">
        <v>1643</v>
      </c>
    </row>
    <row r="199" spans="3:26" ht="15.5" x14ac:dyDescent="0.35">
      <c r="C199" t="s">
        <v>2003</v>
      </c>
    </row>
    <row r="200" spans="3:26" ht="15.5" x14ac:dyDescent="0.35">
      <c r="C200" t="s">
        <v>2857</v>
      </c>
      <c r="N200" s="5">
        <v>-136853000000</v>
      </c>
      <c r="O200" s="5">
        <v>-2520000000</v>
      </c>
      <c r="P200" s="5">
        <v>145000000000</v>
      </c>
      <c r="Q200" s="5">
        <v>-376342000000</v>
      </c>
      <c r="R200" s="5">
        <v>-890247000000</v>
      </c>
      <c r="S200" s="5">
        <v>-713664000000</v>
      </c>
      <c r="T200" s="5">
        <v>-221416000000</v>
      </c>
      <c r="U200" s="5">
        <v>50643000000</v>
      </c>
      <c r="V200" s="5">
        <v>-477282000000</v>
      </c>
      <c r="W200" s="5">
        <v>710393000000</v>
      </c>
      <c r="X200" s="5">
        <v>221574000000</v>
      </c>
      <c r="Y200" s="5">
        <v>-468812599500</v>
      </c>
      <c r="Z200" s="5">
        <v>-349205110000</v>
      </c>
    </row>
    <row r="201" spans="3:26" ht="15.5" x14ac:dyDescent="0.35">
      <c r="C201" t="s">
        <v>2858</v>
      </c>
      <c r="D201" s="5">
        <v>668760000000</v>
      </c>
      <c r="F201" s="5">
        <v>497640000000</v>
      </c>
      <c r="I201" s="5">
        <v>497640000000</v>
      </c>
      <c r="L201" s="5">
        <v>2487500000000</v>
      </c>
      <c r="M201" s="5">
        <v>4800875000000</v>
      </c>
      <c r="N201" s="5">
        <v>2164225000000</v>
      </c>
      <c r="V201" s="5">
        <v>995000000000</v>
      </c>
    </row>
    <row r="202" spans="3:26" ht="15.5" x14ac:dyDescent="0.35">
      <c r="C202" t="s">
        <v>201</v>
      </c>
      <c r="D202" s="5">
        <v>-220000000000</v>
      </c>
      <c r="E202" s="5">
        <v>-548000000000</v>
      </c>
      <c r="F202" s="5">
        <v>-538000000000</v>
      </c>
      <c r="G202" s="5">
        <v>-166500000000</v>
      </c>
      <c r="I202" s="5">
        <v>-1877500000000</v>
      </c>
      <c r="J202" s="5">
        <v>-2045000000000</v>
      </c>
      <c r="K202" s="5">
        <v>-1548500000000</v>
      </c>
      <c r="L202" s="5">
        <v>-1302000000000</v>
      </c>
      <c r="M202" s="5">
        <v>-572000000000</v>
      </c>
      <c r="O202" s="5">
        <v>-100000000000</v>
      </c>
      <c r="Q202" s="5">
        <v>-900000000000</v>
      </c>
    </row>
    <row r="203" spans="3:26" ht="15.5" x14ac:dyDescent="0.35">
      <c r="C203" t="s">
        <v>2859</v>
      </c>
      <c r="D203" s="5">
        <v>525360000000</v>
      </c>
      <c r="F203" s="5">
        <v>497510000000</v>
      </c>
      <c r="I203" s="5">
        <v>497510000000</v>
      </c>
    </row>
    <row r="204" spans="3:26" ht="15.5" x14ac:dyDescent="0.35">
      <c r="C204" t="s">
        <v>2860</v>
      </c>
    </row>
    <row r="205" spans="3:26" ht="15.5" x14ac:dyDescent="0.35">
      <c r="C205" t="s">
        <v>2338</v>
      </c>
    </row>
    <row r="206" spans="3:26" ht="15.5" x14ac:dyDescent="0.35">
      <c r="C206" t="s">
        <v>2165</v>
      </c>
      <c r="N206" s="5">
        <v>1000000</v>
      </c>
    </row>
    <row r="207" spans="3:26" ht="15.5" x14ac:dyDescent="0.35">
      <c r="C207" t="s">
        <v>377</v>
      </c>
      <c r="G207" s="5">
        <v>-376000000</v>
      </c>
      <c r="I207" s="5">
        <v>-86177000000</v>
      </c>
      <c r="J207" s="5">
        <v>-574211000000</v>
      </c>
      <c r="K207" s="5">
        <v>-1062364000000</v>
      </c>
      <c r="L207" s="5">
        <v>-890087000000</v>
      </c>
      <c r="M207" s="5">
        <v>-990583000000</v>
      </c>
      <c r="O207" s="5">
        <v>-2153546000000</v>
      </c>
      <c r="P207" s="5">
        <v>-86142000000</v>
      </c>
      <c r="Q207" s="5">
        <v>-71785000000</v>
      </c>
    </row>
    <row r="208" spans="3:26" ht="15.5" x14ac:dyDescent="0.35">
      <c r="C208" t="s">
        <v>7</v>
      </c>
      <c r="F208" s="5">
        <v>-85761000000</v>
      </c>
      <c r="S208" s="5">
        <v>-28714000000</v>
      </c>
      <c r="T208" s="5">
        <v>-14357000000</v>
      </c>
      <c r="U208" s="5">
        <v>-3445662000000</v>
      </c>
      <c r="V208" s="5">
        <v>-574277000000</v>
      </c>
    </row>
    <row r="209" spans="2:26" ht="15.5" x14ac:dyDescent="0.35">
      <c r="C209" t="s">
        <v>2861</v>
      </c>
      <c r="L209" s="5">
        <v>-2882000000</v>
      </c>
      <c r="T209" s="5">
        <v>-110000000</v>
      </c>
      <c r="U209" s="5">
        <v>-841000000</v>
      </c>
      <c r="V209" s="5">
        <v>-423000000</v>
      </c>
      <c r="W209" s="5">
        <v>-430707000000</v>
      </c>
      <c r="X209" s="5">
        <v>-215351000000</v>
      </c>
      <c r="Y209" s="5">
        <v>-516798462375</v>
      </c>
      <c r="Z209" s="5">
        <v>-14355616599</v>
      </c>
    </row>
    <row r="210" spans="2:26" ht="15.5" x14ac:dyDescent="0.35">
      <c r="C210" t="s">
        <v>770</v>
      </c>
      <c r="F210" s="5">
        <v>-85761000000</v>
      </c>
      <c r="G210" s="5">
        <v>-376000000</v>
      </c>
      <c r="I210" s="5">
        <v>-86177000000</v>
      </c>
      <c r="J210" s="5">
        <v>-574211000000</v>
      </c>
      <c r="K210" s="5">
        <v>-1062364000000</v>
      </c>
      <c r="L210" s="5">
        <v>-890087000000</v>
      </c>
      <c r="M210" s="5">
        <v>-990583000000</v>
      </c>
      <c r="O210" s="5">
        <v>-2153546000000</v>
      </c>
      <c r="P210" s="5">
        <v>-86142000000</v>
      </c>
      <c r="Q210" s="5">
        <v>-71785000000</v>
      </c>
      <c r="S210" s="5">
        <v>-28714000000</v>
      </c>
      <c r="T210" s="5">
        <v>-14467000000</v>
      </c>
      <c r="U210" s="5">
        <v>-3446503000000</v>
      </c>
      <c r="V210" s="5">
        <v>-574700000000</v>
      </c>
      <c r="W210" s="5">
        <v>-430707000000</v>
      </c>
      <c r="X210" s="5">
        <v>-215351000000</v>
      </c>
      <c r="Y210" s="5">
        <v>-516798462375</v>
      </c>
      <c r="Z210" s="5">
        <v>-14355616599</v>
      </c>
    </row>
    <row r="211" spans="2:26" ht="15.5" x14ac:dyDescent="0.35">
      <c r="C211" t="s">
        <v>461</v>
      </c>
      <c r="D211" s="5">
        <v>-2868000000</v>
      </c>
      <c r="E211" s="5">
        <v>-3253000000</v>
      </c>
      <c r="F211" s="5">
        <v>-3451000000</v>
      </c>
      <c r="G211" s="5">
        <v>-3452000000</v>
      </c>
      <c r="I211" s="5">
        <v>-13607000000</v>
      </c>
      <c r="J211" s="5">
        <v>-16443000000</v>
      </c>
      <c r="K211" s="5">
        <v>-12060000000</v>
      </c>
      <c r="L211" s="5">
        <v>-41649000000</v>
      </c>
      <c r="M211" s="5">
        <v>-85478000000</v>
      </c>
      <c r="N211" s="5">
        <v>-122440000000</v>
      </c>
    </row>
    <row r="212" spans="2:26" ht="15.5" x14ac:dyDescent="0.35">
      <c r="C212" t="s">
        <v>215</v>
      </c>
      <c r="D212" s="5">
        <v>-114278000000</v>
      </c>
      <c r="E212" s="5">
        <v>480024000000</v>
      </c>
      <c r="F212" s="5">
        <v>344365000000</v>
      </c>
      <c r="G212" s="5">
        <v>-171195000000</v>
      </c>
      <c r="I212" s="5">
        <v>424770000000</v>
      </c>
      <c r="J212" s="5">
        <v>-77910000000</v>
      </c>
      <c r="K212" s="5">
        <v>-821385000000</v>
      </c>
      <c r="L212" s="5">
        <v>-313593000000</v>
      </c>
      <c r="M212" s="5">
        <v>-39368000000</v>
      </c>
      <c r="N212" s="5">
        <v>1968109000000</v>
      </c>
      <c r="O212" s="5">
        <v>337583000000</v>
      </c>
      <c r="P212" s="5">
        <v>16328000000</v>
      </c>
      <c r="Q212" s="5">
        <v>264424000000</v>
      </c>
      <c r="R212" s="5">
        <v>-1195501000000</v>
      </c>
      <c r="S212" s="5">
        <v>-191732000000</v>
      </c>
      <c r="T212" s="5">
        <v>1204709000000</v>
      </c>
      <c r="U212" s="5">
        <v>-807174000000</v>
      </c>
      <c r="V212" s="5">
        <v>679891000000</v>
      </c>
      <c r="W212" s="5">
        <v>192214000000</v>
      </c>
      <c r="X212" s="5">
        <v>-204606000000</v>
      </c>
      <c r="Y212" s="5">
        <v>17300197858</v>
      </c>
      <c r="Z212" s="5">
        <v>150654259788</v>
      </c>
    </row>
    <row r="213" spans="2:26" ht="15.5" x14ac:dyDescent="0.35">
      <c r="C213" t="s">
        <v>2862</v>
      </c>
    </row>
    <row r="214" spans="2:26" ht="15.5" x14ac:dyDescent="0.35">
      <c r="C214" t="s">
        <v>216</v>
      </c>
      <c r="D214" s="5">
        <v>2024738000000</v>
      </c>
      <c r="I214" s="5">
        <v>1585735000000</v>
      </c>
      <c r="J214" s="5">
        <v>1641844000000</v>
      </c>
      <c r="K214" s="5">
        <v>2479597000000</v>
      </c>
      <c r="L214" s="5">
        <v>2717223000000</v>
      </c>
      <c r="M214" s="5">
        <v>2823572000000</v>
      </c>
      <c r="N214" s="5">
        <v>969288000000</v>
      </c>
      <c r="O214" s="5">
        <v>648644000000</v>
      </c>
      <c r="P214" s="5">
        <v>615915000000</v>
      </c>
      <c r="Q214" s="5">
        <v>350467000000</v>
      </c>
      <c r="R214" s="5">
        <v>1549281000000</v>
      </c>
      <c r="S214" s="5">
        <v>1617503000000</v>
      </c>
      <c r="T214" s="5">
        <v>409488000000</v>
      </c>
      <c r="U214" s="5">
        <v>1183482000000</v>
      </c>
      <c r="V214" s="5">
        <v>486225000000</v>
      </c>
      <c r="W214" s="5">
        <v>292971000000</v>
      </c>
      <c r="X214" s="5">
        <v>497577000000</v>
      </c>
      <c r="Y214" s="5">
        <v>480277284158</v>
      </c>
      <c r="Z214" s="5">
        <v>329623024370</v>
      </c>
    </row>
    <row r="215" spans="2:26" ht="15.5" x14ac:dyDescent="0.35">
      <c r="C215" t="s">
        <v>217</v>
      </c>
      <c r="D215" s="5">
        <v>4844000000</v>
      </c>
      <c r="E215" s="5">
        <v>4141000000</v>
      </c>
      <c r="F215" s="5">
        <v>9335000000</v>
      </c>
      <c r="G215" s="5">
        <v>-5214000000</v>
      </c>
      <c r="I215" s="5">
        <v>14233000000</v>
      </c>
      <c r="J215" s="5">
        <v>21801000000</v>
      </c>
      <c r="K215" s="5">
        <v>-16368000000</v>
      </c>
      <c r="L215" s="5">
        <v>75967000000</v>
      </c>
      <c r="M215" s="5">
        <v>18497000000</v>
      </c>
      <c r="N215" s="5">
        <v>8615000000</v>
      </c>
      <c r="O215" s="5">
        <v>-16939000000</v>
      </c>
      <c r="P215" s="5">
        <v>16401000000</v>
      </c>
      <c r="Q215" s="5">
        <v>1033000000</v>
      </c>
      <c r="R215" s="5">
        <v>-3313000000</v>
      </c>
      <c r="S215" s="5">
        <v>123510000000</v>
      </c>
      <c r="T215" s="5">
        <v>3306000000</v>
      </c>
      <c r="U215" s="5">
        <v>33180000000</v>
      </c>
      <c r="V215" s="5">
        <v>17366000000</v>
      </c>
      <c r="W215" s="5">
        <v>1040000000</v>
      </c>
    </row>
    <row r="216" spans="2:26" ht="15.5" x14ac:dyDescent="0.35">
      <c r="C216" t="s">
        <v>220</v>
      </c>
      <c r="D216" s="5">
        <v>1915304000000</v>
      </c>
      <c r="E216" s="5">
        <v>484165000000</v>
      </c>
      <c r="F216" s="5">
        <v>353700000000</v>
      </c>
      <c r="G216" s="5">
        <v>-176409000000</v>
      </c>
      <c r="I216" s="5">
        <v>2024738000000</v>
      </c>
      <c r="J216" s="5">
        <v>1585735000000</v>
      </c>
      <c r="K216" s="5">
        <v>1641844000000</v>
      </c>
      <c r="L216" s="5">
        <v>2479597000000</v>
      </c>
      <c r="M216" s="5">
        <v>2802701000000</v>
      </c>
      <c r="N216" s="5">
        <v>2946012000000</v>
      </c>
      <c r="O216" s="5">
        <v>969288000000</v>
      </c>
      <c r="P216" s="5">
        <v>648644000000</v>
      </c>
      <c r="Q216" s="5">
        <v>615924000000</v>
      </c>
      <c r="R216" s="5">
        <v>350467000000</v>
      </c>
      <c r="S216" s="5">
        <v>1549281000000</v>
      </c>
      <c r="T216" s="5">
        <v>1617503000000</v>
      </c>
      <c r="U216" s="5">
        <v>409488000000</v>
      </c>
      <c r="V216" s="5">
        <v>1183482000000</v>
      </c>
      <c r="W216" s="5">
        <v>486225000000</v>
      </c>
      <c r="X216" s="5">
        <v>292971000000</v>
      </c>
      <c r="Y216" s="5">
        <v>497577482016</v>
      </c>
      <c r="Z216" s="5">
        <v>480277284158</v>
      </c>
    </row>
    <row r="218" spans="2:26" ht="15.5" x14ac:dyDescent="0.35">
      <c r="B218" t="s">
        <v>221</v>
      </c>
      <c r="C218" t="s">
        <v>11</v>
      </c>
      <c r="D218" s="5">
        <v>2870000000</v>
      </c>
      <c r="E218" s="5">
        <v>2870000000</v>
      </c>
      <c r="F218" s="5">
        <v>2870000000</v>
      </c>
      <c r="G218" s="5">
        <v>2870000000</v>
      </c>
      <c r="I218" s="5">
        <v>2870000000</v>
      </c>
      <c r="J218" s="5">
        <v>2870000000</v>
      </c>
      <c r="K218" s="5">
        <v>2870000000</v>
      </c>
      <c r="L218" s="5">
        <v>2870000000</v>
      </c>
      <c r="M218" s="5">
        <v>2870000000</v>
      </c>
      <c r="N218" s="5">
        <v>2870000000</v>
      </c>
      <c r="O218" s="5">
        <v>2870000000</v>
      </c>
      <c r="P218" s="5">
        <v>2870000000</v>
      </c>
      <c r="Q218" s="5">
        <v>2870000000</v>
      </c>
      <c r="R218" s="5">
        <v>2870000000</v>
      </c>
      <c r="S218" s="5">
        <v>2870000000</v>
      </c>
      <c r="T218" s="5">
        <v>2870000000</v>
      </c>
      <c r="U218" s="5">
        <v>2870000000</v>
      </c>
      <c r="V218" s="5">
        <v>2870000000</v>
      </c>
      <c r="W218" s="5">
        <v>2870000000</v>
      </c>
      <c r="X218" s="5">
        <v>2870000000</v>
      </c>
      <c r="Y218" s="5">
        <v>2870000000</v>
      </c>
      <c r="Z218" s="5">
        <v>2870000000</v>
      </c>
    </row>
    <row r="219" spans="2:26" ht="15.5" x14ac:dyDescent="0.35">
      <c r="C219" t="s">
        <v>222</v>
      </c>
      <c r="D219" s="6">
        <v>288.81</v>
      </c>
      <c r="E219" s="6">
        <v>343.52</v>
      </c>
      <c r="F219" s="6">
        <v>269.08999999999997</v>
      </c>
      <c r="G219" s="6">
        <v>240.63</v>
      </c>
    </row>
    <row r="220" spans="2:26" ht="15.5" x14ac:dyDescent="0.35">
      <c r="C220" t="s">
        <v>223</v>
      </c>
      <c r="D220" s="6">
        <v>17.66</v>
      </c>
      <c r="E220" s="6">
        <v>13.89</v>
      </c>
      <c r="F220" s="6">
        <v>19.97</v>
      </c>
      <c r="G220" s="6">
        <v>14.13</v>
      </c>
    </row>
    <row r="221" spans="2:26" ht="15.5" x14ac:dyDescent="0.35">
      <c r="C221" t="s">
        <v>72</v>
      </c>
      <c r="D221" s="6">
        <v>0.71</v>
      </c>
      <c r="E221" s="6">
        <v>0.64</v>
      </c>
      <c r="F221" s="6">
        <v>0.69</v>
      </c>
      <c r="G221" s="6">
        <v>0.44</v>
      </c>
    </row>
    <row r="222" spans="2:26" ht="15.5" x14ac:dyDescent="0.35">
      <c r="C222" t="s">
        <v>224</v>
      </c>
      <c r="D222" s="5">
        <v>1681300000000</v>
      </c>
      <c r="E222" s="5">
        <v>1779920000000</v>
      </c>
      <c r="F222" s="5">
        <v>1446070000000</v>
      </c>
      <c r="G222" s="5">
        <v>1024800000000</v>
      </c>
    </row>
    <row r="223" spans="2:26" ht="15.5" x14ac:dyDescent="0.35">
      <c r="C223" t="s">
        <v>225</v>
      </c>
      <c r="D223" s="6">
        <v>1.8100000000000002E-2</v>
      </c>
      <c r="E223" s="6">
        <v>2.18E-2</v>
      </c>
      <c r="F223" s="6">
        <v>1.7899999999999999E-2</v>
      </c>
      <c r="G223" s="6">
        <v>1.5300000000000001E-2</v>
      </c>
    </row>
    <row r="224" spans="2:26" ht="15.5" x14ac:dyDescent="0.35">
      <c r="C224" t="s">
        <v>226</v>
      </c>
      <c r="D224" s="6">
        <v>3.56E-2</v>
      </c>
      <c r="E224" s="6">
        <v>4.4000000000000004E-2</v>
      </c>
      <c r="F224" s="6">
        <v>3.61E-2</v>
      </c>
      <c r="G224" s="6">
        <v>3.3599999999999998E-2</v>
      </c>
    </row>
    <row r="225" spans="3:7" ht="15.5" x14ac:dyDescent="0.35">
      <c r="C225" t="s">
        <v>227</v>
      </c>
      <c r="D225" s="6">
        <v>3.9900000000000005E-2</v>
      </c>
      <c r="E225" s="6">
        <v>4.2500000000000003E-2</v>
      </c>
      <c r="F225" s="6">
        <v>3.4500000000000003E-2</v>
      </c>
      <c r="G225" s="6">
        <v>2.1400000000000002E-2</v>
      </c>
    </row>
    <row r="226" spans="3:7" ht="15.5" x14ac:dyDescent="0.35">
      <c r="C226" t="s">
        <v>228</v>
      </c>
      <c r="D226" s="6">
        <v>5.83</v>
      </c>
      <c r="E226" s="6">
        <v>6.03</v>
      </c>
      <c r="F226" s="6">
        <v>4.2699999999999996</v>
      </c>
      <c r="G226" s="6">
        <v>2.5</v>
      </c>
    </row>
    <row r="227" spans="3:7" ht="15.5" x14ac:dyDescent="0.35">
      <c r="C227" t="s">
        <v>229</v>
      </c>
      <c r="D227" s="5">
        <v>23284000000000</v>
      </c>
      <c r="E227" s="5">
        <v>22435000000000</v>
      </c>
      <c r="F227" s="5">
        <v>21422000000000</v>
      </c>
      <c r="G227" s="5">
        <v>20604000000000</v>
      </c>
    </row>
    <row r="228" spans="3:7" ht="15.5" x14ac:dyDescent="0.35">
      <c r="C228" t="s">
        <v>230</v>
      </c>
      <c r="D228" s="6">
        <v>0.63</v>
      </c>
      <c r="E228" s="6">
        <v>0.61</v>
      </c>
      <c r="F228" s="6">
        <v>0.72</v>
      </c>
      <c r="G228" s="6">
        <v>0.47</v>
      </c>
    </row>
    <row r="229" spans="3:7" ht="15.5" x14ac:dyDescent="0.35">
      <c r="C229" t="s">
        <v>231</v>
      </c>
      <c r="D229" s="6">
        <v>8101.52</v>
      </c>
      <c r="E229" s="6">
        <v>7805.96</v>
      </c>
      <c r="F229" s="6">
        <v>7453.51</v>
      </c>
      <c r="G229" s="6">
        <v>7168.84</v>
      </c>
    </row>
    <row r="230" spans="3:7" ht="15.5" x14ac:dyDescent="0.35">
      <c r="C230" t="s">
        <v>232</v>
      </c>
      <c r="D230" s="6">
        <v>0.64</v>
      </c>
      <c r="E230" s="6">
        <v>0.62</v>
      </c>
      <c r="F230" s="6">
        <v>0.73</v>
      </c>
      <c r="G230" s="6">
        <v>0.48</v>
      </c>
    </row>
    <row r="231" spans="3:7" ht="15.5" x14ac:dyDescent="0.35">
      <c r="C231" t="s">
        <v>233</v>
      </c>
      <c r="D231" s="6">
        <v>7959.68</v>
      </c>
      <c r="E231" s="6">
        <v>7665.51</v>
      </c>
      <c r="F231" s="6">
        <v>7319.53</v>
      </c>
      <c r="G231" s="6">
        <v>7038.44</v>
      </c>
    </row>
    <row r="232" spans="3:7" ht="15.5" x14ac:dyDescent="0.35">
      <c r="C232" t="s">
        <v>234</v>
      </c>
      <c r="D232" s="5">
        <v>6822000000000</v>
      </c>
      <c r="E232" s="5">
        <v>8585000000000</v>
      </c>
      <c r="F232" s="5">
        <v>6583000000000</v>
      </c>
      <c r="G232" s="5">
        <v>8601000000000</v>
      </c>
    </row>
    <row r="233" spans="3:7" ht="15.5" x14ac:dyDescent="0.35">
      <c r="C233" t="s">
        <v>235</v>
      </c>
      <c r="D233" s="5">
        <v>5164000000000</v>
      </c>
      <c r="E233" s="5">
        <v>4526000000000</v>
      </c>
      <c r="F233" s="5">
        <v>4171000000000</v>
      </c>
      <c r="G233" s="5">
        <v>3485000000000</v>
      </c>
    </row>
    <row r="234" spans="3:7" ht="15.5" x14ac:dyDescent="0.35">
      <c r="C234" t="s">
        <v>236</v>
      </c>
      <c r="D234" s="5">
        <v>23269000000000</v>
      </c>
      <c r="E234" s="5">
        <v>22420000000000</v>
      </c>
      <c r="F234" s="5">
        <v>21408000000000</v>
      </c>
      <c r="G234" s="5">
        <v>20590000000000</v>
      </c>
    </row>
    <row r="235" spans="3:7" ht="15.5" x14ac:dyDescent="0.35">
      <c r="C235" t="s">
        <v>23</v>
      </c>
      <c r="D235" s="5">
        <v>11986000000000</v>
      </c>
      <c r="E235" s="5">
        <v>13111000000000</v>
      </c>
      <c r="F235" s="5">
        <v>10754000000000</v>
      </c>
      <c r="G235" s="5">
        <v>12086000000000</v>
      </c>
    </row>
    <row r="236" spans="3:7" ht="15.5" x14ac:dyDescent="0.35">
      <c r="C236" t="s">
        <v>20</v>
      </c>
      <c r="D236" s="5">
        <v>10070000000000</v>
      </c>
      <c r="E236" s="5">
        <v>11086000000000</v>
      </c>
      <c r="F236" s="5">
        <v>9214000000000</v>
      </c>
      <c r="G236" s="5">
        <v>10900000000000</v>
      </c>
    </row>
    <row r="237" spans="3:7" ht="15.5" x14ac:dyDescent="0.35">
      <c r="C237" t="s">
        <v>237</v>
      </c>
      <c r="D237" s="5">
        <v>10862000000000</v>
      </c>
      <c r="E237" s="5">
        <v>8787000000000</v>
      </c>
      <c r="F237" s="5">
        <v>10299000000000</v>
      </c>
      <c r="G237" s="5">
        <v>9763000000000</v>
      </c>
    </row>
    <row r="238" spans="3:7" ht="15.5" x14ac:dyDescent="0.35">
      <c r="C238" t="s">
        <v>238</v>
      </c>
      <c r="D238" s="5">
        <v>1295000000000</v>
      </c>
      <c r="E238" s="5">
        <v>1719000000000</v>
      </c>
      <c r="F238" s="5">
        <v>3758000000000</v>
      </c>
      <c r="G238" s="5">
        <v>2115000000000</v>
      </c>
    </row>
    <row r="239" spans="3:7" ht="15.5" x14ac:dyDescent="0.35">
      <c r="C239" t="s">
        <v>239</v>
      </c>
      <c r="D239" s="5">
        <v>-711000000000</v>
      </c>
      <c r="E239" s="5">
        <v>-672000000000</v>
      </c>
      <c r="F239" s="5">
        <v>-903000000000</v>
      </c>
      <c r="G239" s="5">
        <v>-989000000000</v>
      </c>
    </row>
    <row r="240" spans="3:7" ht="15.5" x14ac:dyDescent="0.35">
      <c r="C240" t="s">
        <v>12</v>
      </c>
      <c r="D240" s="5">
        <v>584000000000</v>
      </c>
      <c r="E240" s="5">
        <v>1047000000000</v>
      </c>
      <c r="F240" s="5">
        <v>2856000000000</v>
      </c>
      <c r="G240" s="5">
        <v>1125000000000</v>
      </c>
    </row>
    <row r="241" spans="3:26" ht="15.5" x14ac:dyDescent="0.35">
      <c r="C241" t="s">
        <v>15</v>
      </c>
      <c r="D241" s="6">
        <v>203.41</v>
      </c>
      <c r="E241" s="6">
        <v>364.44</v>
      </c>
      <c r="F241" s="6">
        <v>994.19</v>
      </c>
      <c r="G241" s="6">
        <v>391.85</v>
      </c>
    </row>
    <row r="242" spans="3:26" ht="15.5" x14ac:dyDescent="0.35">
      <c r="C242" t="s">
        <v>57</v>
      </c>
      <c r="I242" s="6">
        <v>899.98</v>
      </c>
      <c r="J242" s="6">
        <v>445.02</v>
      </c>
      <c r="K242" s="6">
        <v>319.55</v>
      </c>
      <c r="L242" s="6">
        <v>1915.09</v>
      </c>
      <c r="M242" s="6">
        <v>984.2</v>
      </c>
      <c r="N242" s="6">
        <v>535.74</v>
      </c>
      <c r="O242" s="6">
        <v>312.87</v>
      </c>
      <c r="P242" s="6">
        <v>207.97</v>
      </c>
      <c r="Q242" s="6">
        <v>409.72</v>
      </c>
      <c r="R242" s="6">
        <v>905.55</v>
      </c>
      <c r="S242" s="6">
        <v>-134.44999999999999</v>
      </c>
      <c r="T242" s="6">
        <v>513.38</v>
      </c>
      <c r="U242" s="6">
        <v>310.74</v>
      </c>
      <c r="V242" s="6">
        <v>749.09</v>
      </c>
      <c r="W242" s="6">
        <v>621.38</v>
      </c>
      <c r="X242" s="6">
        <v>438.86</v>
      </c>
      <c r="Y242" s="6">
        <v>260.36</v>
      </c>
      <c r="Z242" s="6">
        <v>367.38</v>
      </c>
    </row>
    <row r="243" spans="3:26" ht="15.5" x14ac:dyDescent="0.35">
      <c r="C243" t="s">
        <v>71</v>
      </c>
      <c r="I243" s="6">
        <v>5.3</v>
      </c>
      <c r="J243" s="6">
        <v>8.1999999999999993</v>
      </c>
      <c r="K243" s="6">
        <v>12.52</v>
      </c>
      <c r="L243" s="6">
        <v>2.58</v>
      </c>
      <c r="M243" s="6">
        <v>4.43</v>
      </c>
      <c r="N243" s="6">
        <v>7.75</v>
      </c>
      <c r="O243" s="6">
        <v>13.23</v>
      </c>
      <c r="P243" s="6">
        <v>19.47</v>
      </c>
      <c r="Q243" s="6">
        <v>8.35</v>
      </c>
      <c r="R243" s="6">
        <v>4.8</v>
      </c>
      <c r="S243" s="6">
        <v>-31.24</v>
      </c>
      <c r="T243" s="6">
        <v>15.78</v>
      </c>
      <c r="U243" s="6">
        <v>25.26</v>
      </c>
      <c r="V243" s="6">
        <v>8.74</v>
      </c>
      <c r="W243" s="6">
        <v>10.3</v>
      </c>
      <c r="X243" s="6">
        <v>11.39</v>
      </c>
      <c r="Y243" s="6">
        <v>9.7899999999999991</v>
      </c>
      <c r="Z243" s="6">
        <v>4.63</v>
      </c>
    </row>
    <row r="244" spans="3:26" ht="15.5" x14ac:dyDescent="0.35">
      <c r="C244" t="s">
        <v>74</v>
      </c>
      <c r="I244" s="6">
        <v>0.16</v>
      </c>
      <c r="J244" s="6">
        <v>0.13</v>
      </c>
      <c r="K244" s="6">
        <v>0.17</v>
      </c>
      <c r="L244" s="6">
        <v>0.19</v>
      </c>
      <c r="M244" s="6">
        <v>0.22</v>
      </c>
      <c r="N244" s="6">
        <v>0.28999999999999998</v>
      </c>
      <c r="O244" s="6">
        <v>0.33</v>
      </c>
      <c r="P244" s="6">
        <v>0.31</v>
      </c>
      <c r="Q244" s="6">
        <v>0.28000000000000003</v>
      </c>
      <c r="R244" s="6">
        <v>0.42</v>
      </c>
      <c r="S244" s="6">
        <v>0.33</v>
      </c>
      <c r="T244" s="6">
        <v>0.72</v>
      </c>
      <c r="U244" s="6">
        <v>0.94</v>
      </c>
      <c r="V244" s="6">
        <v>0.68</v>
      </c>
      <c r="W244" s="6">
        <v>0.57999999999999996</v>
      </c>
      <c r="X244" s="6">
        <v>0.71</v>
      </c>
      <c r="Y244" s="6">
        <v>0.52</v>
      </c>
      <c r="Z244" s="6">
        <v>0.3</v>
      </c>
    </row>
    <row r="245" spans="3:26" ht="15.5" x14ac:dyDescent="0.35">
      <c r="C245" t="s">
        <v>240</v>
      </c>
      <c r="I245" s="5">
        <v>5061540000000</v>
      </c>
      <c r="J245" s="5">
        <v>3359120000000</v>
      </c>
      <c r="K245" s="5">
        <v>2711560000000</v>
      </c>
      <c r="L245" s="5">
        <v>7772020000000</v>
      </c>
      <c r="M245" s="5">
        <v>5290400000000</v>
      </c>
      <c r="N245" s="5">
        <v>3449550000000</v>
      </c>
      <c r="O245" s="5">
        <v>1928310000000</v>
      </c>
      <c r="P245" s="5">
        <v>2420820000000</v>
      </c>
    </row>
    <row r="246" spans="3:26" ht="15.5" x14ac:dyDescent="0.35">
      <c r="C246" t="s">
        <v>241</v>
      </c>
      <c r="I246" s="6">
        <v>5.7200000000000001E-2</v>
      </c>
      <c r="J246" s="6">
        <v>2.8199999999999999E-2</v>
      </c>
      <c r="K246" s="6">
        <v>2.3099999999999999E-2</v>
      </c>
      <c r="L246" s="6">
        <v>0.12909999999999999</v>
      </c>
      <c r="M246" s="6">
        <v>7.0099999999999996E-2</v>
      </c>
      <c r="N246" s="6">
        <v>4.3899999999999995E-2</v>
      </c>
      <c r="O246" s="6">
        <v>3.2300000000000002E-2</v>
      </c>
      <c r="P246" s="6">
        <v>2.0400000000000001E-2</v>
      </c>
      <c r="Q246" s="6">
        <v>4.3400000000000001E-2</v>
      </c>
      <c r="R246" s="6">
        <v>9.9499999999999991E-2</v>
      </c>
      <c r="S246" s="6">
        <v>-1.61E-2</v>
      </c>
      <c r="T246" s="6">
        <v>6.9199999999999998E-2</v>
      </c>
      <c r="U246" s="6">
        <v>4.8600000000000004E-2</v>
      </c>
      <c r="V246" s="6">
        <v>0.13239999999999999</v>
      </c>
      <c r="W246" s="6">
        <v>0.12119999999999999</v>
      </c>
      <c r="X246" s="6">
        <v>0.10099999999999999</v>
      </c>
      <c r="Y246" s="6">
        <v>7.3200000000000001E-2</v>
      </c>
      <c r="Z246" s="6">
        <v>0.1052</v>
      </c>
    </row>
    <row r="247" spans="3:26" ht="15.5" x14ac:dyDescent="0.35">
      <c r="C247" t="s">
        <v>242</v>
      </c>
      <c r="I247" s="6">
        <v>0.1153</v>
      </c>
      <c r="J247" s="6">
        <v>6.4299999999999996E-2</v>
      </c>
      <c r="K247" s="6">
        <v>4.82E-2</v>
      </c>
      <c r="L247" s="6">
        <v>0.28600000000000003</v>
      </c>
      <c r="M247" s="6">
        <v>0.19620000000000001</v>
      </c>
      <c r="N247" s="6">
        <v>0.1229</v>
      </c>
      <c r="O247" s="6">
        <v>8.2200000000000009E-2</v>
      </c>
      <c r="P247" s="6">
        <v>4.8799999999999996E-2</v>
      </c>
      <c r="Q247" s="6">
        <v>0.1042</v>
      </c>
      <c r="R247" s="6">
        <v>0.25509999999999999</v>
      </c>
      <c r="S247" s="6">
        <v>-5.0700000000000002E-2</v>
      </c>
      <c r="T247" s="6">
        <v>0.1857</v>
      </c>
      <c r="U247" s="6">
        <v>0.13769999999999999</v>
      </c>
      <c r="V247" s="6">
        <v>0.24079999999999999</v>
      </c>
      <c r="W247" s="6">
        <v>0.24350000000000002</v>
      </c>
      <c r="X247" s="6">
        <v>0.2162</v>
      </c>
      <c r="Y247" s="6">
        <v>0.15590000000000001</v>
      </c>
      <c r="Z247" s="6">
        <v>0.2286</v>
      </c>
    </row>
    <row r="248" spans="3:26" ht="15.5" x14ac:dyDescent="0.35">
      <c r="C248" t="s">
        <v>243</v>
      </c>
      <c r="I248" s="6">
        <v>0.1124</v>
      </c>
      <c r="J248" s="6">
        <v>6.59E-2</v>
      </c>
      <c r="K248" s="6">
        <v>4.9400000000000006E-2</v>
      </c>
      <c r="L248" s="6">
        <v>0.23769999999999999</v>
      </c>
      <c r="M248" s="6">
        <v>0.17019999999999999</v>
      </c>
      <c r="N248" s="6">
        <v>0.12300000000000001</v>
      </c>
      <c r="O248" s="6">
        <v>5.6600000000000004E-2</v>
      </c>
      <c r="P248" s="6">
        <v>0.08</v>
      </c>
      <c r="Q248" s="6">
        <v>8.5999999999999993E-2</v>
      </c>
      <c r="R248" s="6">
        <v>9.0800000000000006E-2</v>
      </c>
      <c r="S248" s="6">
        <v>7.7199999999999991E-2</v>
      </c>
      <c r="T248" s="6">
        <v>0.1825</v>
      </c>
      <c r="U248" s="6">
        <v>0.1636</v>
      </c>
      <c r="V248" s="6">
        <v>0.28120000000000001</v>
      </c>
      <c r="W248" s="6">
        <v>0.2626</v>
      </c>
      <c r="X248" s="6">
        <v>0.2107</v>
      </c>
      <c r="Y248" s="6">
        <v>0.15060000000000001</v>
      </c>
      <c r="Z248" s="6">
        <v>0.58709999999999996</v>
      </c>
    </row>
    <row r="249" spans="3:26" ht="15.5" x14ac:dyDescent="0.35">
      <c r="C249" t="s">
        <v>244</v>
      </c>
      <c r="I249" s="6">
        <v>3.43</v>
      </c>
      <c r="J249" s="6">
        <v>1.7</v>
      </c>
      <c r="K249" s="6">
        <v>1.17</v>
      </c>
      <c r="L249" s="6">
        <v>4.91</v>
      </c>
      <c r="M249" s="6">
        <v>3.5</v>
      </c>
      <c r="N249" s="6">
        <v>3.11</v>
      </c>
      <c r="O249" s="6">
        <v>1.87</v>
      </c>
      <c r="P249" s="6">
        <v>2.69</v>
      </c>
      <c r="Q249" s="6">
        <v>3.27</v>
      </c>
      <c r="R249" s="5">
        <v>3</v>
      </c>
      <c r="S249" s="6">
        <v>2.4700000000000002</v>
      </c>
      <c r="T249" s="6">
        <v>6.84</v>
      </c>
      <c r="U249" s="6">
        <v>7.34</v>
      </c>
      <c r="V249" s="6">
        <v>12.19</v>
      </c>
      <c r="W249" s="6">
        <v>8.42</v>
      </c>
      <c r="X249" s="6">
        <v>6.2</v>
      </c>
      <c r="Y249" s="6">
        <v>3.39</v>
      </c>
      <c r="Z249" s="6">
        <v>8.27</v>
      </c>
    </row>
    <row r="250" spans="3:26" ht="15.5" x14ac:dyDescent="0.35">
      <c r="C250" t="s">
        <v>68</v>
      </c>
      <c r="I250" s="6">
        <v>0.61</v>
      </c>
      <c r="J250" s="6">
        <v>0.53</v>
      </c>
      <c r="K250" s="6">
        <v>0.6</v>
      </c>
      <c r="L250" s="6">
        <v>0.74</v>
      </c>
      <c r="M250" s="6">
        <v>0.87</v>
      </c>
      <c r="N250" s="6">
        <v>0.95</v>
      </c>
      <c r="O250" s="6">
        <v>1.0900000000000001</v>
      </c>
      <c r="P250" s="6">
        <v>0.95</v>
      </c>
      <c r="Q250" s="6">
        <v>0.87</v>
      </c>
      <c r="R250" s="6">
        <v>1.23</v>
      </c>
      <c r="S250" s="6">
        <v>1.58</v>
      </c>
      <c r="T250" s="6">
        <v>2.93</v>
      </c>
      <c r="U250" s="6">
        <v>3.48</v>
      </c>
      <c r="V250" s="6">
        <v>2.11</v>
      </c>
      <c r="W250" s="6">
        <v>2.5099999999999998</v>
      </c>
      <c r="X250" s="6">
        <v>2.46</v>
      </c>
      <c r="Y250" s="6">
        <v>1.53</v>
      </c>
      <c r="Z250" s="6">
        <v>1.06</v>
      </c>
    </row>
    <row r="251" spans="3:26" ht="15.5" x14ac:dyDescent="0.35">
      <c r="C251" t="s">
        <v>65</v>
      </c>
      <c r="I251" s="6">
        <v>7805.96</v>
      </c>
      <c r="J251" s="6">
        <v>6917.86</v>
      </c>
      <c r="K251" s="6">
        <v>6635.63</v>
      </c>
      <c r="L251" s="6">
        <v>6696.84</v>
      </c>
      <c r="M251" s="6">
        <v>5016.07</v>
      </c>
      <c r="N251" s="6">
        <v>4357.53</v>
      </c>
      <c r="O251" s="6">
        <v>3804.12</v>
      </c>
      <c r="P251" s="6">
        <v>4262.3100000000004</v>
      </c>
      <c r="Q251" s="6">
        <v>3932.09</v>
      </c>
      <c r="R251" s="6">
        <v>3549.24</v>
      </c>
      <c r="S251" s="6">
        <v>2651.61</v>
      </c>
      <c r="T251" s="6">
        <v>2764.57</v>
      </c>
      <c r="U251" s="6">
        <v>2255.83</v>
      </c>
      <c r="V251" s="6">
        <v>3110.55</v>
      </c>
      <c r="W251" s="6">
        <v>2552.36</v>
      </c>
      <c r="X251" s="6">
        <v>2030.1</v>
      </c>
      <c r="Y251" s="6">
        <v>1669.85</v>
      </c>
      <c r="Z251" s="6">
        <v>1606.86</v>
      </c>
    </row>
    <row r="252" spans="3:26" ht="15.5" x14ac:dyDescent="0.35">
      <c r="C252" t="s">
        <v>245</v>
      </c>
      <c r="I252" s="6">
        <v>0.62</v>
      </c>
      <c r="J252" s="6">
        <v>0.54</v>
      </c>
      <c r="K252" s="6">
        <v>0.6</v>
      </c>
      <c r="L252" s="6">
        <v>0.74</v>
      </c>
      <c r="M252" s="6">
        <v>0.87</v>
      </c>
      <c r="N252" s="6">
        <v>0.96</v>
      </c>
      <c r="O252" s="6">
        <v>1.0900000000000001</v>
      </c>
      <c r="P252" s="6">
        <v>0.95</v>
      </c>
      <c r="Q252" s="6">
        <v>0.87</v>
      </c>
      <c r="R252" s="6">
        <v>1.23</v>
      </c>
      <c r="S252" s="6">
        <v>1.59</v>
      </c>
      <c r="T252" s="6">
        <v>2.95</v>
      </c>
      <c r="U252" s="6">
        <v>3.5</v>
      </c>
      <c r="V252" s="6">
        <v>2.12</v>
      </c>
      <c r="W252" s="6">
        <v>2.52</v>
      </c>
      <c r="X252" s="6">
        <v>2.48</v>
      </c>
      <c r="Y252" s="6">
        <v>1.55</v>
      </c>
      <c r="Z252" s="6">
        <v>1.07</v>
      </c>
    </row>
    <row r="253" spans="3:26" ht="15.5" x14ac:dyDescent="0.35">
      <c r="C253" t="s">
        <v>246</v>
      </c>
      <c r="I253" s="6">
        <v>7665.51</v>
      </c>
      <c r="J253" s="6">
        <v>6798.79</v>
      </c>
      <c r="K253" s="6">
        <v>6620.15</v>
      </c>
      <c r="L253" s="6">
        <v>6681.36</v>
      </c>
      <c r="M253" s="6">
        <v>5000.59</v>
      </c>
      <c r="N253" s="6">
        <v>4342.05</v>
      </c>
      <c r="O253" s="6">
        <v>3788.64</v>
      </c>
      <c r="P253" s="6">
        <v>4246.83</v>
      </c>
      <c r="Q253" s="6">
        <v>3916.61</v>
      </c>
      <c r="R253" s="6">
        <v>3533.76</v>
      </c>
      <c r="S253" s="6">
        <v>2636.13</v>
      </c>
      <c r="T253" s="6">
        <v>2749.09</v>
      </c>
      <c r="U253" s="6">
        <v>2240.08</v>
      </c>
      <c r="V253" s="6">
        <v>3094.53</v>
      </c>
      <c r="W253" s="6">
        <v>2536.08</v>
      </c>
      <c r="X253" s="6">
        <v>2013.56</v>
      </c>
      <c r="Y253" s="6">
        <v>1649.41</v>
      </c>
      <c r="Z253" s="6">
        <v>1583.99</v>
      </c>
    </row>
    <row r="254" spans="3:26" ht="15.5" x14ac:dyDescent="0.35">
      <c r="C254" t="s">
        <v>247</v>
      </c>
      <c r="I254" s="5">
        <v>8585000000000</v>
      </c>
      <c r="J254" s="5">
        <v>8154000000000</v>
      </c>
      <c r="K254" s="5">
        <v>6622000000000</v>
      </c>
      <c r="L254" s="5">
        <v>7923000000000</v>
      </c>
      <c r="M254" s="5">
        <v>10039000000000</v>
      </c>
      <c r="N254" s="5">
        <v>11084000000000</v>
      </c>
      <c r="O254" s="5">
        <v>8051000000000</v>
      </c>
      <c r="P254" s="5">
        <v>5880000000000</v>
      </c>
      <c r="Q254" s="5">
        <v>5646000000000</v>
      </c>
      <c r="R254" s="5">
        <v>5865000000000</v>
      </c>
      <c r="S254" s="5">
        <v>8998000000000</v>
      </c>
      <c r="T254" s="5">
        <v>8355000000000</v>
      </c>
      <c r="U254" s="5">
        <v>6699000000000</v>
      </c>
      <c r="V254" s="5">
        <v>3104000000000</v>
      </c>
      <c r="W254" s="5">
        <v>4064000000000</v>
      </c>
      <c r="X254" s="5">
        <v>3486000000000</v>
      </c>
      <c r="Y254" s="5">
        <v>2150000000000</v>
      </c>
      <c r="Z254" s="5">
        <v>3445000000000</v>
      </c>
    </row>
    <row r="255" spans="3:26" ht="15.5" x14ac:dyDescent="0.35">
      <c r="C255" t="s">
        <v>248</v>
      </c>
      <c r="I255" s="5">
        <v>4526000000000</v>
      </c>
      <c r="J255" s="5">
        <v>3039000000000</v>
      </c>
      <c r="K255" s="5">
        <v>3699000000000</v>
      </c>
      <c r="L255" s="5">
        <v>4125000000000</v>
      </c>
      <c r="M255" s="5">
        <v>2995000000000</v>
      </c>
      <c r="N255" s="5">
        <v>2035000000000</v>
      </c>
      <c r="O255" s="5">
        <v>1200000000000</v>
      </c>
      <c r="P255" s="5">
        <v>873000000000</v>
      </c>
      <c r="Q255" s="5">
        <v>609000000000</v>
      </c>
      <c r="R255" s="5">
        <v>1634000000000</v>
      </c>
      <c r="S255" s="5">
        <v>1433000000000</v>
      </c>
      <c r="T255" s="5">
        <v>1924000000000</v>
      </c>
      <c r="U255" s="5">
        <v>2096000000000</v>
      </c>
      <c r="V255" s="5">
        <v>1702000000000</v>
      </c>
      <c r="W255" s="5">
        <v>2012000000000</v>
      </c>
      <c r="X255" s="5">
        <v>1219000000000</v>
      </c>
      <c r="Y255" s="5">
        <v>1174000000000</v>
      </c>
      <c r="Z255" s="5">
        <v>1742000000000</v>
      </c>
    </row>
    <row r="256" spans="3:26" ht="15.5" x14ac:dyDescent="0.35">
      <c r="C256" t="s">
        <v>25</v>
      </c>
      <c r="I256" s="5">
        <v>13111000000000</v>
      </c>
      <c r="J256" s="5">
        <v>11193000000000</v>
      </c>
      <c r="K256" s="5">
        <v>10321000000000</v>
      </c>
      <c r="L256" s="5">
        <v>12047000000000</v>
      </c>
      <c r="M256" s="5">
        <v>13033000000000</v>
      </c>
      <c r="N256" s="5">
        <v>13119000000000</v>
      </c>
      <c r="O256" s="5">
        <v>9250000000000</v>
      </c>
      <c r="P256" s="5">
        <v>6753000000000</v>
      </c>
      <c r="Q256" s="5">
        <v>6255000000000</v>
      </c>
      <c r="R256" s="5">
        <v>7498000000000</v>
      </c>
      <c r="S256" s="5">
        <v>10431000000000</v>
      </c>
      <c r="T256" s="5">
        <v>10279000000000</v>
      </c>
      <c r="U256" s="5">
        <v>8795000000000</v>
      </c>
      <c r="V256" s="5">
        <v>4806000000000</v>
      </c>
      <c r="W256" s="5">
        <v>6076000000000</v>
      </c>
      <c r="X256" s="5">
        <v>4705000000000</v>
      </c>
      <c r="Y256" s="5">
        <v>3324000000000</v>
      </c>
      <c r="Z256" s="5">
        <v>5187000000000</v>
      </c>
    </row>
    <row r="257" spans="2:26" ht="15.5" x14ac:dyDescent="0.35">
      <c r="C257" t="s">
        <v>22</v>
      </c>
      <c r="I257" s="5">
        <v>11086000000000</v>
      </c>
      <c r="J257" s="5">
        <v>9608000000000</v>
      </c>
      <c r="K257" s="5">
        <v>8679000000000</v>
      </c>
      <c r="L257" s="5">
        <v>9568000000000</v>
      </c>
      <c r="M257" s="5">
        <v>10316000000000</v>
      </c>
      <c r="N257" s="5">
        <v>10296000000000</v>
      </c>
      <c r="O257" s="5">
        <v>8281000000000</v>
      </c>
      <c r="P257" s="5">
        <v>6104000000000</v>
      </c>
      <c r="Q257" s="5">
        <v>5639000000000</v>
      </c>
      <c r="R257" s="5">
        <v>7148000000000</v>
      </c>
      <c r="S257" s="5">
        <v>8882000000000</v>
      </c>
      <c r="T257" s="5">
        <v>8661000000000</v>
      </c>
      <c r="U257" s="5">
        <v>8385000000000</v>
      </c>
      <c r="V257" s="5">
        <v>3623000000000</v>
      </c>
      <c r="W257" s="5">
        <v>5590000000000</v>
      </c>
      <c r="X257" s="5">
        <v>4412000000000</v>
      </c>
      <c r="Y257" s="5">
        <v>2826000000000</v>
      </c>
      <c r="Z257" s="5">
        <v>4707000000000</v>
      </c>
    </row>
    <row r="258" spans="2:26" ht="15.5" x14ac:dyDescent="0.35">
      <c r="C258" t="s">
        <v>249</v>
      </c>
      <c r="I258" s="5">
        <v>8787000000000</v>
      </c>
      <c r="J258" s="5">
        <v>11071000000000</v>
      </c>
      <c r="K258" s="5">
        <v>8916000000000</v>
      </c>
      <c r="L258" s="5">
        <v>11604000000000</v>
      </c>
      <c r="M258" s="5">
        <v>7009000000000</v>
      </c>
      <c r="N258" s="5">
        <v>4253000000000</v>
      </c>
      <c r="O258" s="5">
        <v>802000000000</v>
      </c>
      <c r="P258" s="5">
        <v>4150000000000</v>
      </c>
      <c r="Q258" s="5">
        <v>2698000000000</v>
      </c>
      <c r="R258" s="5">
        <v>2890000000000</v>
      </c>
      <c r="S258" s="5">
        <v>783000000000</v>
      </c>
      <c r="T258" s="5">
        <v>716000000000</v>
      </c>
      <c r="U258" s="5">
        <v>344000000000</v>
      </c>
      <c r="V258" s="5">
        <v>3847000000000</v>
      </c>
      <c r="W258" s="5">
        <v>3692000000000</v>
      </c>
      <c r="X258" s="5">
        <v>2163000000000</v>
      </c>
      <c r="Y258" s="5">
        <v>1597000000000</v>
      </c>
      <c r="Z258" s="5">
        <v>1975000000000</v>
      </c>
    </row>
    <row r="259" spans="2:26" ht="15.5" x14ac:dyDescent="0.35">
      <c r="C259" t="s">
        <v>250</v>
      </c>
      <c r="I259" s="5">
        <v>8234000000000</v>
      </c>
      <c r="J259" s="5">
        <v>-253000000000</v>
      </c>
      <c r="K259" s="5">
        <v>4038000000000</v>
      </c>
      <c r="L259" s="5">
        <v>4283000000000</v>
      </c>
      <c r="M259" s="5">
        <v>650000000000</v>
      </c>
      <c r="N259" s="5">
        <v>623000000000</v>
      </c>
      <c r="O259" s="5">
        <v>4106000000000</v>
      </c>
      <c r="P259" s="5">
        <v>773000000000</v>
      </c>
      <c r="Q259" s="5">
        <v>2346000000000</v>
      </c>
      <c r="R259" s="5">
        <v>-1313000000000</v>
      </c>
      <c r="S259" s="5">
        <v>489000000000</v>
      </c>
      <c r="T259" s="5">
        <v>1569000000000</v>
      </c>
      <c r="U259" s="5">
        <v>2165000000000</v>
      </c>
      <c r="V259" s="5">
        <v>3406000000000</v>
      </c>
      <c r="W259" s="5">
        <v>1109000000000</v>
      </c>
      <c r="X259" s="5">
        <v>-230000000000</v>
      </c>
      <c r="Y259" s="5">
        <v>125000000000</v>
      </c>
      <c r="Z259" s="5">
        <v>2183000000000</v>
      </c>
    </row>
    <row r="260" spans="2:26" ht="15.5" x14ac:dyDescent="0.35">
      <c r="C260" t="s">
        <v>251</v>
      </c>
      <c r="I260" s="5">
        <v>-3283000000000</v>
      </c>
      <c r="J260" s="5">
        <v>-2237000000000</v>
      </c>
      <c r="K260" s="5">
        <v>-2058000000000</v>
      </c>
      <c r="L260" s="5">
        <v>-1408000000000</v>
      </c>
      <c r="M260" s="5">
        <v>-836000000000</v>
      </c>
      <c r="N260" s="5">
        <v>-1075000000000</v>
      </c>
      <c r="O260" s="5">
        <v>-1302000000000</v>
      </c>
      <c r="P260" s="5">
        <v>-908000000000</v>
      </c>
      <c r="Q260" s="5">
        <v>-1267000000000</v>
      </c>
      <c r="R260" s="5">
        <v>-1149000000000</v>
      </c>
      <c r="S260" s="5">
        <v>-2298000000000</v>
      </c>
      <c r="T260" s="5">
        <v>-1785000000000</v>
      </c>
      <c r="U260" s="5">
        <v>-2496000000000</v>
      </c>
      <c r="V260" s="5">
        <v>-1989000000000</v>
      </c>
      <c r="W260" s="5">
        <v>-945000000000</v>
      </c>
      <c r="X260" s="5">
        <v>-876000000000</v>
      </c>
      <c r="Y260" s="5">
        <v>-921000000000</v>
      </c>
      <c r="Z260" s="5">
        <v>-1053000000000</v>
      </c>
    </row>
    <row r="261" spans="2:26" ht="15.5" x14ac:dyDescent="0.35">
      <c r="C261" t="s">
        <v>14</v>
      </c>
      <c r="I261" s="5">
        <v>4951000000000</v>
      </c>
      <c r="J261" s="5">
        <v>-2489000000000</v>
      </c>
      <c r="K261" s="5">
        <v>1980000000000</v>
      </c>
      <c r="L261" s="5">
        <v>2875000000000</v>
      </c>
      <c r="M261" s="5">
        <v>-185000000000</v>
      </c>
      <c r="N261" s="5">
        <v>-451000000000</v>
      </c>
      <c r="O261" s="5">
        <v>2804000000000</v>
      </c>
      <c r="P261" s="5">
        <v>-135000000000</v>
      </c>
      <c r="Q261" s="5">
        <v>1079000000000</v>
      </c>
      <c r="R261" s="5">
        <v>-2462000000000</v>
      </c>
      <c r="S261" s="5">
        <v>-1808000000000</v>
      </c>
      <c r="T261" s="5">
        <v>-216000000000</v>
      </c>
      <c r="U261" s="5">
        <v>-331000000000</v>
      </c>
      <c r="V261" s="5">
        <v>1417000000000</v>
      </c>
      <c r="W261" s="5">
        <v>164000000000</v>
      </c>
      <c r="X261" s="5">
        <v>-1106000000000</v>
      </c>
      <c r="Y261" s="5">
        <v>-796000000000</v>
      </c>
      <c r="Z261" s="5">
        <v>1130000000000</v>
      </c>
    </row>
    <row r="262" spans="2:26" ht="15.5" x14ac:dyDescent="0.35">
      <c r="C262" t="s">
        <v>16</v>
      </c>
      <c r="I262" s="6">
        <v>1723.92</v>
      </c>
      <c r="J262" s="6">
        <v>-866.75</v>
      </c>
      <c r="K262" s="6">
        <v>689.44</v>
      </c>
      <c r="L262" s="6">
        <v>1000.98</v>
      </c>
      <c r="M262" s="6">
        <v>-64.569999999999993</v>
      </c>
      <c r="N262" s="6">
        <v>-157.19</v>
      </c>
      <c r="O262" s="6">
        <v>976.11</v>
      </c>
      <c r="P262" s="6">
        <v>-47.15</v>
      </c>
      <c r="Q262" s="6">
        <v>375.78</v>
      </c>
      <c r="R262" s="6">
        <v>-857.02</v>
      </c>
      <c r="S262" s="6">
        <v>-629.65</v>
      </c>
      <c r="T262" s="6">
        <v>-75.260000000000005</v>
      </c>
      <c r="U262" s="6">
        <v>-115.23</v>
      </c>
      <c r="V262" s="6">
        <v>493.46</v>
      </c>
      <c r="W262" s="6">
        <v>57.15</v>
      </c>
      <c r="X262" s="6">
        <v>-385.05</v>
      </c>
      <c r="Y262" s="6">
        <v>-277.11</v>
      </c>
      <c r="Z262" s="6">
        <v>393.35</v>
      </c>
    </row>
    <row r="264" spans="2:26" ht="15.5" x14ac:dyDescent="0.35">
      <c r="B264" t="s">
        <v>252</v>
      </c>
      <c r="C264" t="s">
        <v>253</v>
      </c>
      <c r="D264" s="5">
        <v>830000000000</v>
      </c>
      <c r="E264" s="5">
        <v>987000000000</v>
      </c>
      <c r="F264" s="5">
        <v>773000000000</v>
      </c>
      <c r="G264" s="5">
        <v>691000000000</v>
      </c>
      <c r="H264" s="5">
        <v>3318000000000</v>
      </c>
      <c r="I264" s="5">
        <v>2585000000000</v>
      </c>
      <c r="J264" s="5">
        <v>1278000000000</v>
      </c>
      <c r="K264" s="5">
        <v>918000000000</v>
      </c>
      <c r="L264" s="5">
        <v>5501000000000</v>
      </c>
      <c r="M264" s="5">
        <v>2827000000000</v>
      </c>
      <c r="N264" s="5">
        <v>1539000000000</v>
      </c>
      <c r="O264" s="5">
        <v>899000000000</v>
      </c>
      <c r="P264" s="5">
        <v>597000000000</v>
      </c>
      <c r="Q264" s="5">
        <v>1177000000000</v>
      </c>
    </row>
    <row r="265" spans="2:26" ht="15.5" x14ac:dyDescent="0.35">
      <c r="C265" t="s">
        <v>254</v>
      </c>
      <c r="H265" s="5">
        <v>3280000000000</v>
      </c>
      <c r="I265" s="5">
        <v>2585000000000</v>
      </c>
      <c r="J265" s="5">
        <v>1278000000000</v>
      </c>
      <c r="K265" s="5">
        <v>918000000000</v>
      </c>
      <c r="L265" s="5">
        <v>5501000000000</v>
      </c>
      <c r="M265" s="5">
        <v>2827000000000</v>
      </c>
      <c r="N265" s="5">
        <v>1539000000000</v>
      </c>
      <c r="O265" s="5">
        <v>899000000000</v>
      </c>
      <c r="P265" s="5">
        <v>597000000000</v>
      </c>
      <c r="Q265" s="5">
        <v>1177000000000</v>
      </c>
    </row>
    <row r="266" spans="2:26" ht="15.5" x14ac:dyDescent="0.35">
      <c r="C266" t="s">
        <v>401</v>
      </c>
      <c r="H266" s="5">
        <v>270</v>
      </c>
      <c r="I266" s="5">
        <v>270</v>
      </c>
      <c r="J266" s="5">
        <v>135</v>
      </c>
      <c r="K266" s="5">
        <v>95</v>
      </c>
      <c r="L266" s="5">
        <v>570</v>
      </c>
      <c r="M266" s="5">
        <v>295</v>
      </c>
      <c r="N266" s="5">
        <v>160</v>
      </c>
      <c r="P266" s="5">
        <v>750</v>
      </c>
      <c r="Q266" s="5">
        <v>30</v>
      </c>
    </row>
    <row r="267" spans="2:26" ht="15.5" x14ac:dyDescent="0.35">
      <c r="C267" t="s">
        <v>76</v>
      </c>
      <c r="H267" s="6">
        <v>0.23370000000000002</v>
      </c>
      <c r="I267" s="6">
        <v>0.3</v>
      </c>
      <c r="J267" s="6">
        <v>0.3034</v>
      </c>
      <c r="K267" s="6">
        <v>0.29730000000000001</v>
      </c>
      <c r="L267" s="6">
        <v>0.29760000000000003</v>
      </c>
      <c r="M267" s="6">
        <v>0.29969999999999997</v>
      </c>
      <c r="N267" s="6">
        <v>0.29870000000000002</v>
      </c>
      <c r="P267" s="6">
        <v>3.6063000000000001</v>
      </c>
      <c r="Q267" s="6">
        <v>7.3200000000000001E-2</v>
      </c>
    </row>
    <row r="268" spans="2:26" ht="15.5" x14ac:dyDescent="0.35">
      <c r="C268" t="s">
        <v>402</v>
      </c>
      <c r="H268" s="6">
        <v>5.5599999999999997E-2</v>
      </c>
      <c r="I268" s="6">
        <v>7.85E-2</v>
      </c>
      <c r="J268" s="6">
        <v>3.9199999999999999E-2</v>
      </c>
      <c r="K268" s="6">
        <v>2.6000000000000002E-2</v>
      </c>
      <c r="L268" s="6">
        <v>0.11070000000000001</v>
      </c>
      <c r="M268" s="6">
        <v>5.9800000000000006E-2</v>
      </c>
      <c r="N268" s="6">
        <v>3.6000000000000004E-2</v>
      </c>
      <c r="P268" s="6">
        <v>0.1429</v>
      </c>
      <c r="Q268" s="6">
        <v>7.3000000000000001E-3</v>
      </c>
    </row>
    <row r="269" spans="2:26" ht="15.5" x14ac:dyDescent="0.35">
      <c r="C269" t="s">
        <v>56</v>
      </c>
      <c r="D269" s="6">
        <v>288.81</v>
      </c>
      <c r="E269" s="6">
        <v>343.52</v>
      </c>
      <c r="F269" s="6">
        <v>269.08999999999997</v>
      </c>
      <c r="G269" s="6">
        <v>240.63</v>
      </c>
      <c r="H269" s="6">
        <v>1155.24</v>
      </c>
      <c r="I269" s="6">
        <v>899.98</v>
      </c>
      <c r="J269" s="6">
        <v>445.02</v>
      </c>
      <c r="K269" s="6">
        <v>319.55</v>
      </c>
      <c r="L269" s="6">
        <v>1915.09</v>
      </c>
      <c r="M269" s="6">
        <v>984.2</v>
      </c>
      <c r="N269" s="6">
        <v>535.74</v>
      </c>
      <c r="O269" s="6">
        <v>312.87</v>
      </c>
      <c r="P269" s="6">
        <v>207.97</v>
      </c>
      <c r="Q269" s="6">
        <v>409.72</v>
      </c>
    </row>
    <row r="270" spans="2:26" ht="15.5" x14ac:dyDescent="0.35">
      <c r="C270" t="s">
        <v>255</v>
      </c>
      <c r="H270" s="6">
        <v>1142.05</v>
      </c>
      <c r="I270" s="6">
        <v>899.98</v>
      </c>
      <c r="J270" s="6">
        <v>445.02</v>
      </c>
      <c r="K270" s="6">
        <v>319.55</v>
      </c>
      <c r="L270" s="6">
        <v>1915.09</v>
      </c>
      <c r="M270" s="6">
        <v>984.2</v>
      </c>
      <c r="N270" s="6">
        <v>535.74</v>
      </c>
      <c r="O270" s="6">
        <v>312.87</v>
      </c>
      <c r="P270" s="6">
        <v>207.97</v>
      </c>
      <c r="Q270" s="6">
        <v>409.72</v>
      </c>
    </row>
    <row r="271" spans="2:26" ht="15.5" x14ac:dyDescent="0.35">
      <c r="C271" t="s">
        <v>78</v>
      </c>
      <c r="H271" s="5">
        <v>270</v>
      </c>
      <c r="I271" s="5">
        <v>270</v>
      </c>
      <c r="J271" s="5">
        <v>135</v>
      </c>
      <c r="K271" s="5">
        <v>95</v>
      </c>
      <c r="L271" s="5">
        <v>570</v>
      </c>
      <c r="M271" s="5">
        <v>295</v>
      </c>
      <c r="N271" s="5">
        <v>160</v>
      </c>
      <c r="P271" s="5">
        <v>750</v>
      </c>
      <c r="Q271" s="5">
        <v>30</v>
      </c>
    </row>
    <row r="272" spans="2:26" ht="15.5" x14ac:dyDescent="0.35">
      <c r="C272" t="s">
        <v>403</v>
      </c>
      <c r="H272" s="6">
        <v>0.23370000000000002</v>
      </c>
      <c r="I272" s="6">
        <v>0.3</v>
      </c>
      <c r="J272" s="6">
        <v>0.3034</v>
      </c>
      <c r="K272" s="6">
        <v>0.29730000000000001</v>
      </c>
      <c r="L272" s="6">
        <v>0.29760000000000003</v>
      </c>
      <c r="M272" s="6">
        <v>0.29969999999999997</v>
      </c>
      <c r="N272" s="6">
        <v>0.29870000000000002</v>
      </c>
      <c r="P272" s="6">
        <v>3.6063000000000001</v>
      </c>
      <c r="Q272" s="6">
        <v>7.3200000000000001E-2</v>
      </c>
    </row>
    <row r="273" spans="3:17" ht="15.5" x14ac:dyDescent="0.35">
      <c r="C273" t="s">
        <v>404</v>
      </c>
      <c r="H273" s="6">
        <v>5.5599999999999997E-2</v>
      </c>
      <c r="I273" s="6">
        <v>7.85E-2</v>
      </c>
      <c r="J273" s="6">
        <v>3.9199999999999999E-2</v>
      </c>
      <c r="K273" s="6">
        <v>2.6000000000000002E-2</v>
      </c>
      <c r="L273" s="6">
        <v>0.11070000000000001</v>
      </c>
      <c r="M273" s="6">
        <v>5.9800000000000006E-2</v>
      </c>
      <c r="N273" s="6">
        <v>3.6000000000000004E-2</v>
      </c>
      <c r="P273" s="6">
        <v>0.1429</v>
      </c>
      <c r="Q273" s="6">
        <v>7.3000000000000001E-3</v>
      </c>
    </row>
    <row r="274" spans="3:17" ht="15.5" x14ac:dyDescent="0.35">
      <c r="C274" t="s">
        <v>256</v>
      </c>
      <c r="D274" s="5">
        <v>20734000000000</v>
      </c>
      <c r="E274" s="5">
        <v>21292000000000</v>
      </c>
      <c r="F274" s="5">
        <v>22388000000000</v>
      </c>
      <c r="G274" s="5">
        <v>22108000000000</v>
      </c>
      <c r="H274" s="5">
        <v>82937000000000</v>
      </c>
      <c r="I274" s="5">
        <v>86946000000000</v>
      </c>
      <c r="J274" s="5">
        <v>78835000000000</v>
      </c>
      <c r="K274" s="5">
        <v>66531000000000</v>
      </c>
      <c r="L274" s="5">
        <v>75046000000000</v>
      </c>
      <c r="M274" s="5">
        <v>57004000000000</v>
      </c>
      <c r="N274" s="5">
        <v>40434000000000</v>
      </c>
      <c r="O274" s="5">
        <v>36198000000000</v>
      </c>
      <c r="P274" s="5">
        <v>37392000000000</v>
      </c>
      <c r="Q274" s="5">
        <v>35318000000000</v>
      </c>
    </row>
    <row r="275" spans="3:17" ht="15.5" x14ac:dyDescent="0.35">
      <c r="C275" t="s">
        <v>257</v>
      </c>
      <c r="H275" s="5">
        <v>86522000000000</v>
      </c>
      <c r="I275" s="5">
        <v>86946000000000</v>
      </c>
      <c r="J275" s="5">
        <v>78835000000000</v>
      </c>
      <c r="K275" s="5">
        <v>66531000000000</v>
      </c>
      <c r="L275" s="5">
        <v>75046000000000</v>
      </c>
      <c r="M275" s="5">
        <v>57004000000000</v>
      </c>
      <c r="N275" s="5">
        <v>40434000000000</v>
      </c>
      <c r="O275" s="5">
        <v>36198000000000</v>
      </c>
      <c r="P275" s="5">
        <v>37392000000000</v>
      </c>
      <c r="Q275" s="5">
        <v>35318000000000</v>
      </c>
    </row>
    <row r="276" spans="3:17" ht="15.5" x14ac:dyDescent="0.35">
      <c r="C276" t="s">
        <v>405</v>
      </c>
      <c r="H276" s="5">
        <v>270</v>
      </c>
      <c r="I276" s="5">
        <v>270</v>
      </c>
      <c r="J276" s="5">
        <v>135</v>
      </c>
      <c r="K276" s="5">
        <v>95</v>
      </c>
      <c r="L276" s="5">
        <v>570</v>
      </c>
      <c r="M276" s="5">
        <v>295</v>
      </c>
      <c r="N276" s="5">
        <v>160</v>
      </c>
      <c r="P276" s="5">
        <v>750</v>
      </c>
      <c r="Q276" s="5">
        <v>30</v>
      </c>
    </row>
    <row r="277" spans="3:17" ht="15.5" x14ac:dyDescent="0.35">
      <c r="C277" t="s">
        <v>406</v>
      </c>
      <c r="H277" s="6">
        <v>0.23370000000000002</v>
      </c>
      <c r="I277" s="6">
        <v>0.3</v>
      </c>
      <c r="J277" s="6">
        <v>0.3034</v>
      </c>
      <c r="K277" s="6">
        <v>0.29730000000000001</v>
      </c>
      <c r="L277" s="6">
        <v>0.29760000000000003</v>
      </c>
      <c r="M277" s="6">
        <v>0.29969999999999997</v>
      </c>
      <c r="N277" s="6">
        <v>0.29870000000000002</v>
      </c>
      <c r="P277" s="6">
        <v>3.6063000000000001</v>
      </c>
      <c r="Q277" s="6">
        <v>7.3200000000000001E-2</v>
      </c>
    </row>
    <row r="278" spans="3:17" ht="15.5" x14ac:dyDescent="0.35">
      <c r="C278" t="s">
        <v>407</v>
      </c>
      <c r="H278" s="6">
        <v>5.5599999999999997E-2</v>
      </c>
      <c r="I278" s="6">
        <v>7.85E-2</v>
      </c>
      <c r="J278" s="6">
        <v>3.9199999999999999E-2</v>
      </c>
      <c r="K278" s="6">
        <v>2.6000000000000002E-2</v>
      </c>
      <c r="L278" s="6">
        <v>0.11070000000000001</v>
      </c>
      <c r="M278" s="6">
        <v>5.9800000000000006E-2</v>
      </c>
      <c r="N278" s="6">
        <v>3.6000000000000004E-2</v>
      </c>
      <c r="P278" s="6">
        <v>0.1429</v>
      </c>
      <c r="Q278" s="6">
        <v>7.3000000000000001E-3</v>
      </c>
    </row>
    <row r="279" spans="3:17" ht="15.5" x14ac:dyDescent="0.35">
      <c r="C279" t="s">
        <v>258</v>
      </c>
      <c r="I279" s="6">
        <v>4.21</v>
      </c>
    </row>
    <row r="280" spans="3:17" ht="15.5" x14ac:dyDescent="0.35">
      <c r="C280" t="s">
        <v>259</v>
      </c>
      <c r="I280" s="6">
        <v>4.26</v>
      </c>
    </row>
    <row r="281" spans="3:17" ht="15.5" x14ac:dyDescent="0.35">
      <c r="C281" t="s">
        <v>260</v>
      </c>
      <c r="I281" s="6">
        <v>7.49</v>
      </c>
    </row>
    <row r="282" spans="3:17" ht="15.5" x14ac:dyDescent="0.35">
      <c r="C282" t="s">
        <v>261</v>
      </c>
      <c r="I282" s="6">
        <v>0.23499999999999999</v>
      </c>
    </row>
    <row r="283" spans="3:17" ht="15.5" x14ac:dyDescent="0.35">
      <c r="C283" t="s">
        <v>262</v>
      </c>
      <c r="I283" s="6">
        <v>0.16</v>
      </c>
    </row>
    <row r="284" spans="3:17" ht="15.5" x14ac:dyDescent="0.35">
      <c r="C284" t="s">
        <v>263</v>
      </c>
      <c r="I284" s="6">
        <v>0.6</v>
      </c>
    </row>
    <row r="285" spans="3:17" ht="15.5" x14ac:dyDescent="0.35">
      <c r="C285" t="s">
        <v>264</v>
      </c>
      <c r="I285" s="6">
        <v>1.57</v>
      </c>
    </row>
    <row r="286" spans="3:17" ht="15.5" x14ac:dyDescent="0.35">
      <c r="C286" t="s">
        <v>265</v>
      </c>
      <c r="I286" s="6">
        <v>2.4900000000000002</v>
      </c>
    </row>
    <row r="287" spans="3:17" ht="15.5" x14ac:dyDescent="0.35">
      <c r="C287" t="s">
        <v>266</v>
      </c>
      <c r="I287" s="6">
        <v>5.56</v>
      </c>
    </row>
    <row r="288" spans="3:17" ht="15.5" x14ac:dyDescent="0.35">
      <c r="C288" t="s">
        <v>267</v>
      </c>
      <c r="I288" s="5">
        <v>4</v>
      </c>
    </row>
    <row r="289" spans="3:9" ht="15.5" x14ac:dyDescent="0.35">
      <c r="C289" t="s">
        <v>408</v>
      </c>
      <c r="I289" s="6">
        <v>0.04</v>
      </c>
    </row>
    <row r="290" spans="3:9" ht="15.5" x14ac:dyDescent="0.35">
      <c r="C290" t="s">
        <v>409</v>
      </c>
      <c r="I290" s="6">
        <v>-0.19</v>
      </c>
    </row>
    <row r="291" spans="3:9" ht="15.5" x14ac:dyDescent="0.35">
      <c r="C291" t="s">
        <v>268</v>
      </c>
      <c r="I291" s="6">
        <v>1142.05</v>
      </c>
    </row>
    <row r="292" spans="3:9" ht="15.5" x14ac:dyDescent="0.35">
      <c r="C292" t="s">
        <v>269</v>
      </c>
      <c r="I292" s="6">
        <v>1155.24</v>
      </c>
    </row>
    <row r="293" spans="3:9" ht="15.5" x14ac:dyDescent="0.35">
      <c r="C293" t="s">
        <v>270</v>
      </c>
      <c r="I293" s="6">
        <v>30124.11</v>
      </c>
    </row>
    <row r="294" spans="3:9" ht="15.5" x14ac:dyDescent="0.35">
      <c r="C294" t="s">
        <v>271</v>
      </c>
      <c r="D294" s="6">
        <v>666.84</v>
      </c>
    </row>
    <row r="295" spans="3:9" ht="15.5" x14ac:dyDescent="0.35">
      <c r="C295" t="s">
        <v>272</v>
      </c>
      <c r="I295" s="6">
        <v>8101.52</v>
      </c>
    </row>
    <row r="296" spans="3:9" ht="15.5" x14ac:dyDescent="0.35">
      <c r="C296" t="s">
        <v>273</v>
      </c>
      <c r="I296" s="6">
        <v>1953.9</v>
      </c>
    </row>
    <row r="297" spans="3:9" ht="15.5" x14ac:dyDescent="0.35">
      <c r="C297" t="s">
        <v>274</v>
      </c>
      <c r="D297" s="6">
        <v>1.96</v>
      </c>
    </row>
    <row r="298" spans="3:9" ht="15.5" x14ac:dyDescent="0.35">
      <c r="C298" t="s">
        <v>275</v>
      </c>
      <c r="D298" s="6">
        <v>1.01</v>
      </c>
    </row>
    <row r="299" spans="3:9" ht="15.5" x14ac:dyDescent="0.35">
      <c r="C299" t="s">
        <v>276</v>
      </c>
      <c r="D299" s="6">
        <v>0.52</v>
      </c>
    </row>
    <row r="300" spans="3:9" ht="15.5" x14ac:dyDescent="0.35">
      <c r="C300" t="s">
        <v>277</v>
      </c>
      <c r="D300" s="6">
        <v>0.22</v>
      </c>
    </row>
    <row r="301" spans="3:9" ht="15.5" x14ac:dyDescent="0.35">
      <c r="C301" t="s">
        <v>278</v>
      </c>
      <c r="D301" s="6">
        <v>0.97</v>
      </c>
    </row>
    <row r="302" spans="3:9" ht="15.5" x14ac:dyDescent="0.35">
      <c r="C302" t="s">
        <v>279</v>
      </c>
      <c r="D302" s="6">
        <v>0.26</v>
      </c>
    </row>
    <row r="303" spans="3:9" ht="15.5" x14ac:dyDescent="0.35">
      <c r="C303" t="s">
        <v>280</v>
      </c>
      <c r="D303" s="6">
        <v>1.97</v>
      </c>
    </row>
    <row r="304" spans="3:9" ht="15.5" x14ac:dyDescent="0.35">
      <c r="C304" t="s">
        <v>410</v>
      </c>
      <c r="I304" s="6">
        <v>4.55</v>
      </c>
    </row>
    <row r="305" spans="3:9" ht="15.5" x14ac:dyDescent="0.35">
      <c r="C305" t="s">
        <v>12</v>
      </c>
      <c r="D305" s="5">
        <v>584000000000</v>
      </c>
    </row>
    <row r="306" spans="3:9" ht="15.5" x14ac:dyDescent="0.35">
      <c r="C306" t="s">
        <v>281</v>
      </c>
      <c r="I306" s="6">
        <v>4.7300000000000004</v>
      </c>
    </row>
    <row r="307" spans="3:9" ht="15.5" x14ac:dyDescent="0.35">
      <c r="C307" t="s">
        <v>282</v>
      </c>
      <c r="I307" s="6">
        <v>7.1500000000000008E-2</v>
      </c>
    </row>
    <row r="308" spans="3:9" ht="15.5" x14ac:dyDescent="0.35">
      <c r="C308" t="s">
        <v>283</v>
      </c>
      <c r="I308" s="6">
        <v>0.14099999999999999</v>
      </c>
    </row>
    <row r="309" spans="3:9" ht="15.5" x14ac:dyDescent="0.35">
      <c r="C309" t="s">
        <v>284</v>
      </c>
      <c r="I309" s="6">
        <v>0.13400000000000001</v>
      </c>
    </row>
    <row r="310" spans="3:9" ht="15.5" x14ac:dyDescent="0.35">
      <c r="C310" t="s">
        <v>285</v>
      </c>
      <c r="I310" s="6">
        <v>9.9199999999999997E-2</v>
      </c>
    </row>
    <row r="311" spans="3:9" ht="15.5" x14ac:dyDescent="0.35">
      <c r="C311" t="s">
        <v>286</v>
      </c>
      <c r="D311" s="6">
        <v>21.58</v>
      </c>
    </row>
    <row r="312" spans="3:9" ht="15.5" x14ac:dyDescent="0.35">
      <c r="C312" t="s">
        <v>287</v>
      </c>
      <c r="D312" s="6">
        <v>56.75</v>
      </c>
    </row>
    <row r="313" spans="3:9" ht="15.5" x14ac:dyDescent="0.35">
      <c r="C313" t="s">
        <v>288</v>
      </c>
      <c r="D313" s="6">
        <v>15.57</v>
      </c>
    </row>
    <row r="314" spans="3:9" ht="15.5" x14ac:dyDescent="0.35">
      <c r="C314" t="s">
        <v>289</v>
      </c>
      <c r="D314" s="6">
        <v>62.76</v>
      </c>
    </row>
    <row r="315" spans="3:9" ht="15.5" x14ac:dyDescent="0.35">
      <c r="C315" t="s">
        <v>290</v>
      </c>
      <c r="D315" s="6">
        <v>4.22</v>
      </c>
    </row>
    <row r="316" spans="3:9" ht="15.5" x14ac:dyDescent="0.35">
      <c r="C316" t="s">
        <v>291</v>
      </c>
      <c r="I316" s="6">
        <v>1.9</v>
      </c>
    </row>
    <row r="317" spans="3:9" ht="15.5" x14ac:dyDescent="0.35">
      <c r="C317" t="s">
        <v>292</v>
      </c>
      <c r="I317" s="6">
        <v>6.8</v>
      </c>
    </row>
    <row r="318" spans="3:9" ht="15.5" x14ac:dyDescent="0.35">
      <c r="C318" t="s">
        <v>52</v>
      </c>
      <c r="I318" s="5">
        <v>13959000000000</v>
      </c>
    </row>
    <row r="319" spans="3:9" ht="15.5" x14ac:dyDescent="0.35">
      <c r="C319" t="s">
        <v>293</v>
      </c>
      <c r="I319" s="5">
        <v>24044000000000</v>
      </c>
    </row>
    <row r="320" spans="3:9" ht="15.5" x14ac:dyDescent="0.35">
      <c r="C320" t="s">
        <v>294</v>
      </c>
      <c r="I320" s="5">
        <v>2870000000</v>
      </c>
    </row>
    <row r="321" spans="3:9" ht="15.5" x14ac:dyDescent="0.35">
      <c r="C321" t="s">
        <v>295</v>
      </c>
      <c r="I321" s="6">
        <v>7.5399999999999995E-2</v>
      </c>
    </row>
    <row r="322" spans="3:9" ht="15.5" x14ac:dyDescent="0.35">
      <c r="C322" t="s">
        <v>296</v>
      </c>
      <c r="D322" s="6">
        <v>0.1424</v>
      </c>
    </row>
    <row r="323" spans="3:9" ht="15.5" x14ac:dyDescent="0.35">
      <c r="C323" t="s">
        <v>297</v>
      </c>
      <c r="D323" s="6">
        <v>6.3899999999999998E-2</v>
      </c>
    </row>
    <row r="324" spans="3:9" ht="15.5" x14ac:dyDescent="0.35">
      <c r="C324" t="s">
        <v>298</v>
      </c>
      <c r="D324" s="6">
        <v>0.04</v>
      </c>
    </row>
    <row r="325" spans="3:9" ht="15.5" x14ac:dyDescent="0.35">
      <c r="C325" t="s">
        <v>299</v>
      </c>
      <c r="D325" s="6">
        <v>-0.02</v>
      </c>
    </row>
    <row r="326" spans="3:9" ht="15.5" x14ac:dyDescent="0.35">
      <c r="C326" t="s">
        <v>300</v>
      </c>
      <c r="D326" s="6">
        <v>0.42670000000000002</v>
      </c>
    </row>
    <row r="327" spans="3:9" ht="15.5" x14ac:dyDescent="0.35">
      <c r="C327" t="s">
        <v>301</v>
      </c>
      <c r="D327" s="6">
        <v>5.1796000000000006</v>
      </c>
    </row>
    <row r="328" spans="3:9" ht="15.5" x14ac:dyDescent="0.35">
      <c r="C328" t="s">
        <v>411</v>
      </c>
      <c r="I328" s="5">
        <v>270</v>
      </c>
    </row>
    <row r="329" spans="3:9" ht="15.5" x14ac:dyDescent="0.35">
      <c r="C329" t="s">
        <v>442</v>
      </c>
      <c r="I329" s="5">
        <v>270</v>
      </c>
    </row>
    <row r="330" spans="3:9" ht="15.5" x14ac:dyDescent="0.35">
      <c r="C330" t="s">
        <v>443</v>
      </c>
      <c r="I330" s="6">
        <v>0.23370000000000002</v>
      </c>
    </row>
    <row r="331" spans="3:9" ht="15.5" x14ac:dyDescent="0.35">
      <c r="C331" t="s">
        <v>444</v>
      </c>
      <c r="I331" s="6">
        <v>5.5599999999999997E-2</v>
      </c>
    </row>
    <row r="332" spans="3:9" ht="15.5" x14ac:dyDescent="0.35">
      <c r="C332" t="s">
        <v>412</v>
      </c>
      <c r="I332" t="s">
        <v>1267</v>
      </c>
    </row>
    <row r="333" spans="3:9" ht="15.5" x14ac:dyDescent="0.35">
      <c r="C333" t="s">
        <v>302</v>
      </c>
      <c r="I333" s="5">
        <v>8</v>
      </c>
    </row>
    <row r="334" spans="3:9" ht="15.5" x14ac:dyDescent="0.35">
      <c r="C334" t="s">
        <v>303</v>
      </c>
      <c r="I334" s="6">
        <v>0.75</v>
      </c>
    </row>
    <row r="335" spans="3:9" ht="15.5" x14ac:dyDescent="0.35">
      <c r="C335" t="s">
        <v>304</v>
      </c>
      <c r="I335" s="6">
        <v>0.88</v>
      </c>
    </row>
    <row r="336" spans="3:9" ht="15.5" x14ac:dyDescent="0.35">
      <c r="C336" t="s">
        <v>414</v>
      </c>
      <c r="I336" s="6">
        <v>0.96</v>
      </c>
    </row>
    <row r="337" spans="3:9" ht="15.5" x14ac:dyDescent="0.35">
      <c r="C337" t="s">
        <v>305</v>
      </c>
      <c r="I337" s="6">
        <v>0.95</v>
      </c>
    </row>
    <row r="338" spans="3:9" ht="15.5" x14ac:dyDescent="0.35">
      <c r="C338" t="s">
        <v>306</v>
      </c>
      <c r="I338" s="6">
        <v>0.94</v>
      </c>
    </row>
    <row r="339" spans="3:9" ht="15.5" x14ac:dyDescent="0.35">
      <c r="C339" t="s">
        <v>307</v>
      </c>
      <c r="I339" s="6">
        <v>0.74</v>
      </c>
    </row>
    <row r="340" spans="3:9" ht="15.5" x14ac:dyDescent="0.35">
      <c r="C340" t="s">
        <v>308</v>
      </c>
      <c r="I340" s="6">
        <v>0.69</v>
      </c>
    </row>
    <row r="341" spans="3:9" ht="15.5" x14ac:dyDescent="0.35">
      <c r="C341" t="s">
        <v>309</v>
      </c>
      <c r="I341" s="5">
        <v>86522000000000</v>
      </c>
    </row>
    <row r="342" spans="3:9" ht="15.5" x14ac:dyDescent="0.35">
      <c r="C342" t="s">
        <v>310</v>
      </c>
      <c r="I342" s="5">
        <v>11095000000000</v>
      </c>
    </row>
    <row r="343" spans="3:9" ht="15.5" x14ac:dyDescent="0.35">
      <c r="C343" t="s">
        <v>311</v>
      </c>
      <c r="I343" s="5">
        <v>5932000000000</v>
      </c>
    </row>
    <row r="344" spans="3:9" ht="15.5" x14ac:dyDescent="0.35">
      <c r="C344" t="s">
        <v>312</v>
      </c>
      <c r="I344" s="5">
        <v>3280000000000</v>
      </c>
    </row>
    <row r="345" spans="3:9" ht="15.5" x14ac:dyDescent="0.35">
      <c r="C345" t="s">
        <v>313</v>
      </c>
      <c r="D345" s="5">
        <v>1915000000000</v>
      </c>
    </row>
    <row r="346" spans="3:9" ht="15.5" x14ac:dyDescent="0.35">
      <c r="C346" t="s">
        <v>314</v>
      </c>
      <c r="D346" s="5">
        <v>45894000000000</v>
      </c>
    </row>
    <row r="347" spans="3:9" ht="15.5" x14ac:dyDescent="0.35">
      <c r="C347" t="s">
        <v>315</v>
      </c>
      <c r="D347" s="5">
        <v>22610000000000</v>
      </c>
    </row>
    <row r="348" spans="3:9" ht="15.5" x14ac:dyDescent="0.35">
      <c r="C348" t="s">
        <v>237</v>
      </c>
      <c r="D348" s="5">
        <v>10862000000000</v>
      </c>
    </row>
    <row r="349" spans="3:9" ht="15.5" x14ac:dyDescent="0.35">
      <c r="C349" t="s">
        <v>236</v>
      </c>
      <c r="I349" s="5">
        <v>23269000000000</v>
      </c>
    </row>
    <row r="350" spans="3:9" ht="15.5" x14ac:dyDescent="0.35">
      <c r="C350" t="s">
        <v>235</v>
      </c>
      <c r="D350" s="5">
        <v>5164000000000</v>
      </c>
    </row>
    <row r="351" spans="3:9" ht="15.5" x14ac:dyDescent="0.35">
      <c r="C351" t="s">
        <v>234</v>
      </c>
      <c r="D351" s="5">
        <v>6822000000000</v>
      </c>
    </row>
    <row r="352" spans="3:9" ht="15.5" x14ac:dyDescent="0.35">
      <c r="C352" t="s">
        <v>23</v>
      </c>
      <c r="D352" s="5">
        <v>11986000000000</v>
      </c>
    </row>
    <row r="353" spans="3:9" ht="15.5" x14ac:dyDescent="0.35">
      <c r="C353" t="s">
        <v>20</v>
      </c>
      <c r="D353" s="5">
        <v>10070000000000</v>
      </c>
    </row>
    <row r="354" spans="3:9" ht="15.5" x14ac:dyDescent="0.35">
      <c r="C354" t="s">
        <v>316</v>
      </c>
      <c r="I354" s="5">
        <v>23284000000000</v>
      </c>
    </row>
    <row r="355" spans="3:9" ht="15.5" x14ac:dyDescent="0.35">
      <c r="C355" t="s">
        <v>317</v>
      </c>
      <c r="I355" s="5">
        <v>8886000000000</v>
      </c>
    </row>
    <row r="356" spans="3:9" ht="15.5" x14ac:dyDescent="0.35">
      <c r="C356" t="s">
        <v>318</v>
      </c>
      <c r="I356" s="5">
        <v>-4490000000000</v>
      </c>
    </row>
    <row r="357" spans="3:9" ht="15.5" x14ac:dyDescent="0.35">
      <c r="C357" t="s">
        <v>319</v>
      </c>
      <c r="I357" s="5">
        <v>-3857000000000</v>
      </c>
    </row>
    <row r="358" spans="3:9" ht="15.5" x14ac:dyDescent="0.35">
      <c r="C358" t="s">
        <v>320</v>
      </c>
      <c r="I358" s="5">
        <v>-3274000000000</v>
      </c>
    </row>
    <row r="359" spans="3:9" ht="15.5" x14ac:dyDescent="0.35">
      <c r="C359" t="s">
        <v>321</v>
      </c>
      <c r="I359" s="5">
        <v>5612000000000</v>
      </c>
    </row>
  </sheetData>
  <pageMargins left="0.7" right="0.7" top="0.75" bottom="0.75" header="0.3" footer="0.3"/>
  <ignoredErrors>
    <ignoredError sqref="A1:Z360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V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2863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2864</v>
      </c>
      <c r="D2" s="2" vm="268">
        <f ca="1">IFERROR(_xlfn.STOCKHISTORY("XIDX:" &amp; $C$1, D3, , 0, 0, 1), "Libur")</f>
        <v>216</v>
      </c>
      <c r="H2" s="2" vm="268">
        <f ca="1">IFERROR(INDEX(D2:G2,COUNT(D2:G2)),"")</f>
        <v>216</v>
      </c>
      <c r="I2" s="2" vm="653">
        <f t="shared" ref="I2:V2" ca="1" si="0">IFERROR(_xlfn.STOCKHISTORY("XIDX:" &amp; $C$1, I1, , 0, 0, 1), "Libur")</f>
        <v>288</v>
      </c>
      <c r="J2" s="2" vm="654">
        <f t="shared" ca="1" si="0"/>
        <v>204</v>
      </c>
      <c r="K2" s="2" t="str">
        <f t="shared" ca="1" si="0"/>
        <v>Libur</v>
      </c>
      <c r="L2" s="2" vm="167">
        <f t="shared" ca="1" si="0"/>
        <v>386</v>
      </c>
      <c r="M2" s="2" vm="146">
        <f t="shared" ca="1" si="0"/>
        <v>620</v>
      </c>
      <c r="N2" s="2" vm="379">
        <f t="shared" ca="1" si="0"/>
        <v>1065</v>
      </c>
      <c r="O2" s="2" vm="655">
        <f t="shared" ca="1" si="0"/>
        <v>440</v>
      </c>
      <c r="P2" s="2" t="str">
        <f t="shared" ca="1" si="0"/>
        <v>Libur</v>
      </c>
      <c r="Q2" s="2" t="str">
        <f t="shared" ca="1" si="0"/>
        <v>Libur</v>
      </c>
      <c r="R2" s="2" vm="656">
        <f t="shared" ca="1" si="0"/>
        <v>2790</v>
      </c>
      <c r="S2" s="2" vm="657">
        <f t="shared" ca="1" si="0"/>
        <v>291</v>
      </c>
      <c r="T2" s="2" vm="658">
        <f t="shared" ca="1" si="0"/>
        <v>381</v>
      </c>
      <c r="U2" s="2" vm="252">
        <f t="shared" ca="1" si="0"/>
        <v>330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439395028000</v>
      </c>
      <c r="H4" s="2">
        <f>IFERROR(SUM(D4:G4)*(4/MAX(1,COUNT(D4:G4))),"")</f>
        <v>1757580112000</v>
      </c>
      <c r="I4" s="2">
        <f t="shared" ref="I4:V4" si="1">IFERROR(INDEX(I51:I500,MATCH($C$4,$C$51:$C$500,0)),"")</f>
        <v>2361905786000</v>
      </c>
      <c r="J4" s="2">
        <f t="shared" si="1"/>
        <v>2091352268000</v>
      </c>
      <c r="K4" s="2">
        <f t="shared" si="1"/>
        <v>2040679390000</v>
      </c>
      <c r="L4" s="2">
        <f t="shared" si="1"/>
        <v>1881767356000</v>
      </c>
      <c r="M4" s="2">
        <f t="shared" si="1"/>
        <v>1751585770000</v>
      </c>
      <c r="N4" s="2">
        <f t="shared" si="1"/>
        <v>1721907150000</v>
      </c>
      <c r="O4" s="2">
        <f t="shared" si="1"/>
        <v>1999516771000</v>
      </c>
      <c r="P4" s="2">
        <f t="shared" si="1"/>
        <v>1995807528000</v>
      </c>
      <c r="Q4" s="2">
        <f t="shared" si="1"/>
        <v>1551524990000</v>
      </c>
      <c r="R4" s="2">
        <f t="shared" si="1"/>
        <v>1522808093000</v>
      </c>
      <c r="S4" s="2">
        <f t="shared" si="1"/>
        <v>1461248284000</v>
      </c>
      <c r="T4" s="2">
        <f t="shared" si="1"/>
        <v>1214914932000</v>
      </c>
      <c r="U4" s="2">
        <f t="shared" si="1"/>
        <v>1168607832000</v>
      </c>
      <c r="V4" s="2">
        <f t="shared" si="1"/>
        <v>1097679986000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17324713000</v>
      </c>
      <c r="H5" s="2">
        <f>IFERROR(SUM(D5:G5)*(4/MAX(1,COUNT(D5:G5))),"")</f>
        <v>69298852000</v>
      </c>
      <c r="I5" s="2">
        <f t="shared" ref="I5:V5" si="2">IFERROR(INDEX(I51:I500,MATCH($C$5,$C$51:$C$500,0)),"")</f>
        <v>170254994000</v>
      </c>
      <c r="J5" s="2">
        <f t="shared" si="2"/>
        <v>130147665000</v>
      </c>
      <c r="K5" s="2">
        <f t="shared" si="2"/>
        <v>106237839000</v>
      </c>
      <c r="L5" s="2">
        <f t="shared" si="2"/>
        <v>69245373000</v>
      </c>
      <c r="M5" s="2">
        <f t="shared" si="2"/>
        <v>53242894000</v>
      </c>
      <c r="N5" s="2">
        <f t="shared" si="2"/>
        <v>1192270000</v>
      </c>
      <c r="O5" s="2">
        <f t="shared" si="2"/>
        <v>27591787000</v>
      </c>
      <c r="P5" s="2">
        <f t="shared" si="2"/>
        <v>73562164000</v>
      </c>
      <c r="Q5" s="2">
        <f t="shared" si="2"/>
        <v>134712944000</v>
      </c>
      <c r="R5" s="2">
        <f t="shared" si="2"/>
        <v>274082773000</v>
      </c>
      <c r="S5" s="2">
        <f t="shared" si="2"/>
        <v>348344846000</v>
      </c>
      <c r="T5" s="2">
        <f t="shared" si="2"/>
        <v>328336316000</v>
      </c>
      <c r="U5" s="2">
        <f t="shared" si="2"/>
        <v>312183836000</v>
      </c>
      <c r="V5" s="2">
        <f t="shared" si="2"/>
        <v>298512523000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3429972727000</v>
      </c>
      <c r="H6" s="2">
        <f>IFERROR(INDEX(D6:G6,COUNT(D6:G6)),"")</f>
        <v>3429972727000</v>
      </c>
      <c r="I6" s="2">
        <f t="shared" ref="I6:V6" si="3">IFERROR(INDEX(I51:I500,MATCH($C$6,$C$51:$C$500,0)),"")</f>
        <v>3412647753000</v>
      </c>
      <c r="J6" s="2">
        <f t="shared" si="3"/>
        <v>3268244932000</v>
      </c>
      <c r="K6" s="2">
        <f t="shared" si="3"/>
        <v>3162412356000</v>
      </c>
      <c r="L6" s="2">
        <f t="shared" si="3"/>
        <v>3075138026000</v>
      </c>
      <c r="M6" s="2">
        <f t="shared" si="3"/>
        <v>3000166293000</v>
      </c>
      <c r="N6" s="2">
        <f t="shared" si="3"/>
        <v>3407888607000</v>
      </c>
      <c r="O6" s="2">
        <f t="shared" si="3"/>
        <v>3482293092000</v>
      </c>
      <c r="P6" s="2">
        <f t="shared" si="3"/>
        <v>3473671056000</v>
      </c>
      <c r="Q6" s="2">
        <f t="shared" si="3"/>
        <v>3412859859000</v>
      </c>
      <c r="R6" s="2">
        <f t="shared" si="3"/>
        <v>3120757702000</v>
      </c>
      <c r="S6" s="2">
        <f t="shared" si="3"/>
        <v>2949352584000</v>
      </c>
      <c r="T6" s="2">
        <f t="shared" si="3"/>
        <v>2717247111000</v>
      </c>
      <c r="U6" s="2">
        <f t="shared" si="3"/>
        <v>2466956754000</v>
      </c>
      <c r="V6" s="2">
        <f t="shared" si="3"/>
        <v>954138409000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9.93</v>
      </c>
      <c r="H7" s="3">
        <f>IFERROR(INDEX(D7:G7,COUNT(D7:G7)),"")</f>
        <v>9.93</v>
      </c>
      <c r="I7" s="3">
        <f t="shared" ref="I7:V7" si="4">IFERROR(INDEX(I51:I500,MATCH($C$7,$C$51:$C$500,0))/1000000000,"")</f>
        <v>9.93</v>
      </c>
      <c r="J7" s="3">
        <f t="shared" si="4"/>
        <v>9.93</v>
      </c>
      <c r="K7" s="3">
        <f t="shared" si="4"/>
        <v>9.93</v>
      </c>
      <c r="L7" s="3">
        <f t="shared" si="4"/>
        <v>9.93</v>
      </c>
      <c r="M7" s="3">
        <f t="shared" si="4"/>
        <v>9.93</v>
      </c>
      <c r="N7" s="3">
        <f t="shared" si="4"/>
        <v>9.93</v>
      </c>
      <c r="O7" s="3">
        <f t="shared" si="4"/>
        <v>9.93</v>
      </c>
      <c r="P7" s="3">
        <f t="shared" si="4"/>
        <v>9.93</v>
      </c>
      <c r="Q7" s="3">
        <f t="shared" si="4"/>
        <v>9.9</v>
      </c>
      <c r="R7" s="3">
        <f t="shared" si="4"/>
        <v>9.84</v>
      </c>
      <c r="S7" s="3">
        <f t="shared" si="4"/>
        <v>9.84</v>
      </c>
      <c r="T7" s="3">
        <f t="shared" si="4"/>
        <v>9.84</v>
      </c>
      <c r="U7" s="3">
        <f t="shared" si="4"/>
        <v>9.84</v>
      </c>
      <c r="V7" s="3">
        <f t="shared" si="4"/>
        <v>9.84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28000000000</v>
      </c>
      <c r="H8" s="2">
        <f>IFERROR(INDEX(D8:G8,COUNT(D8:G8)),"")</f>
        <v>28000000000</v>
      </c>
      <c r="I8" s="2">
        <f t="shared" ref="I8:V8" si="5">IFERROR(INDEX(I51:I500,MATCH($C$8,$C$51:$C$500,0)),"")</f>
        <v>306000000000</v>
      </c>
      <c r="J8" s="2">
        <f t="shared" si="5"/>
        <v>165000000000</v>
      </c>
      <c r="K8" s="2">
        <f t="shared" si="5"/>
        <v>259000000000</v>
      </c>
      <c r="L8" s="2">
        <f t="shared" si="5"/>
        <v>391000000000</v>
      </c>
      <c r="M8" s="2">
        <f t="shared" si="5"/>
        <v>144000000000</v>
      </c>
      <c r="N8" s="2">
        <f t="shared" si="5"/>
        <v>307000000000</v>
      </c>
      <c r="O8" s="2">
        <f t="shared" si="5"/>
        <v>-97000000000</v>
      </c>
      <c r="P8" s="2">
        <f t="shared" si="5"/>
        <v>-133000000000</v>
      </c>
      <c r="Q8" s="2">
        <f t="shared" si="5"/>
        <v>147000000000</v>
      </c>
      <c r="R8" s="2">
        <f t="shared" si="5"/>
        <v>59000000000</v>
      </c>
      <c r="S8" s="2">
        <f t="shared" si="5"/>
        <v>492000000000</v>
      </c>
      <c r="T8" s="2">
        <f t="shared" si="5"/>
        <v>252000000000</v>
      </c>
      <c r="U8" s="2">
        <f t="shared" si="5"/>
        <v>159000000000</v>
      </c>
      <c r="V8" s="2">
        <f t="shared" si="5"/>
        <v>110000000000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2.8</v>
      </c>
      <c r="H9" s="3">
        <f>IFERROR(INDEX(D9:G9,COUNT(D9:G9)),"")</f>
        <v>2.8</v>
      </c>
      <c r="I9" s="3">
        <f t="shared" ref="I9:V9" si="6">IFERROR(INDEX(I51:I500,MATCH($C$9,$C$51:$C$500,0)),"")</f>
        <v>30.85</v>
      </c>
      <c r="J9" s="3">
        <f t="shared" si="6"/>
        <v>16.649999999999999</v>
      </c>
      <c r="K9" s="3">
        <f t="shared" si="6"/>
        <v>26.07</v>
      </c>
      <c r="L9" s="3">
        <f t="shared" si="6"/>
        <v>39.380000000000003</v>
      </c>
      <c r="M9" s="3">
        <f t="shared" si="6"/>
        <v>14.45</v>
      </c>
      <c r="N9" s="3">
        <f t="shared" si="6"/>
        <v>30.89</v>
      </c>
      <c r="O9" s="3">
        <f t="shared" si="6"/>
        <v>-9.7200000000000006</v>
      </c>
      <c r="P9" s="3">
        <f t="shared" si="6"/>
        <v>-13.43</v>
      </c>
      <c r="Q9" s="3">
        <f t="shared" si="6"/>
        <v>14.89</v>
      </c>
      <c r="R9" s="3">
        <f t="shared" si="6"/>
        <v>6</v>
      </c>
      <c r="S9" s="3">
        <f t="shared" si="6"/>
        <v>49.97</v>
      </c>
      <c r="T9" s="3">
        <f t="shared" si="6"/>
        <v>25.58</v>
      </c>
      <c r="U9" s="3">
        <f t="shared" si="6"/>
        <v>0</v>
      </c>
      <c r="V9" s="3">
        <f t="shared" si="6"/>
        <v>11.2</v>
      </c>
    </row>
    <row r="10" spans="1:22" ht="15.5" x14ac:dyDescent="0.35">
      <c r="C10" t="s">
        <v>17</v>
      </c>
      <c r="D10" s="3">
        <f ca="1">IFERROR(IF(D9=0,"",D2/D9),"")</f>
        <v>77.142857142857153</v>
      </c>
      <c r="I10" s="3">
        <f t="shared" ref="I10:V10" ca="1" si="7">IFERROR(IF(I9=0,"",I2/I9),"")</f>
        <v>9.3354943273905988</v>
      </c>
      <c r="J10" s="3">
        <f t="shared" ca="1" si="7"/>
        <v>12.252252252252253</v>
      </c>
      <c r="K10" s="3" t="str">
        <f t="shared" ca="1" si="7"/>
        <v/>
      </c>
      <c r="L10" s="3">
        <f t="shared" ca="1" si="7"/>
        <v>9.8019299136617573</v>
      </c>
      <c r="M10" s="3">
        <f t="shared" ca="1" si="7"/>
        <v>42.906574394463668</v>
      </c>
      <c r="N10" s="3">
        <f t="shared" ca="1" si="7"/>
        <v>34.477177079961152</v>
      </c>
      <c r="O10" s="3">
        <f t="shared" ca="1" si="7"/>
        <v>-45.267489711934154</v>
      </c>
      <c r="P10" s="3" t="str">
        <f t="shared" ca="1" si="7"/>
        <v/>
      </c>
      <c r="Q10" s="3" t="str">
        <f t="shared" ca="1" si="7"/>
        <v/>
      </c>
      <c r="R10" s="3">
        <f t="shared" ca="1" si="7"/>
        <v>465</v>
      </c>
      <c r="S10" s="3">
        <f t="shared" ca="1" si="7"/>
        <v>5.8234940964578747</v>
      </c>
      <c r="T10" s="3">
        <f t="shared" ca="1" si="7"/>
        <v>14.894448788115717</v>
      </c>
      <c r="U10" s="3" t="str">
        <f t="shared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72613906000</v>
      </c>
      <c r="H11" s="2">
        <f>IFERROR(INDEX(D11:G11,COUNT(D11:G11)),"")</f>
        <v>72613906000</v>
      </c>
      <c r="I11" s="2">
        <f t="shared" ref="I11:V11" si="8">IFERROR(INDEX(I51:I500,MATCH($C$11,$C$51:$C$500,0)),"")</f>
        <v>60847909000</v>
      </c>
      <c r="J11" s="2">
        <f t="shared" si="8"/>
        <v>29843338000</v>
      </c>
      <c r="K11" s="2">
        <f t="shared" si="8"/>
        <v>98386875000</v>
      </c>
      <c r="L11" s="2">
        <f t="shared" si="8"/>
        <v>522918100000</v>
      </c>
      <c r="M11" s="2">
        <f t="shared" si="8"/>
        <v>484703777000</v>
      </c>
      <c r="N11" s="2">
        <f t="shared" si="8"/>
        <v>362469101000</v>
      </c>
      <c r="O11" s="2">
        <f t="shared" si="8"/>
        <v>185648846000</v>
      </c>
      <c r="P11" s="2">
        <f t="shared" si="8"/>
        <v>465826559000</v>
      </c>
      <c r="Q11" s="2">
        <f t="shared" si="8"/>
        <v>486385530000</v>
      </c>
      <c r="R11" s="2">
        <f t="shared" si="8"/>
        <v>336979275000</v>
      </c>
      <c r="S11" s="2">
        <f t="shared" si="8"/>
        <v>1251360158000</v>
      </c>
      <c r="T11" s="2">
        <f t="shared" si="8"/>
        <v>2053923878000</v>
      </c>
      <c r="U11" s="2">
        <f t="shared" si="8"/>
        <v>1882847828000</v>
      </c>
      <c r="V11" s="2">
        <f t="shared" si="8"/>
        <v>498446902000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449000000000</v>
      </c>
      <c r="H12" s="2">
        <f>IFERROR(INDEX(D12:G12,COUNT(D12:G12)),"")</f>
        <v>449000000000</v>
      </c>
      <c r="I12" s="2">
        <f t="shared" ref="I12:V12" si="9">IFERROR(INDEX(I51:I500,MATCH($C$12,$C$51:$C$500,0)),"")</f>
        <v>461000000000</v>
      </c>
      <c r="J12" s="2">
        <f t="shared" si="9"/>
        <v>699000000000</v>
      </c>
      <c r="K12" s="2">
        <f t="shared" si="9"/>
        <v>793000000000</v>
      </c>
      <c r="L12" s="2">
        <f t="shared" si="9"/>
        <v>954000000000</v>
      </c>
      <c r="M12" s="2">
        <f t="shared" si="9"/>
        <v>1258000000000</v>
      </c>
      <c r="N12" s="2">
        <f t="shared" si="9"/>
        <v>1365000000000</v>
      </c>
      <c r="O12" s="2">
        <f t="shared" si="9"/>
        <v>1383000000000</v>
      </c>
      <c r="P12" s="2">
        <f t="shared" si="9"/>
        <v>952000000000</v>
      </c>
      <c r="Q12" s="2">
        <f t="shared" si="9"/>
        <v>453000000000</v>
      </c>
      <c r="R12" s="2">
        <f t="shared" si="9"/>
        <v>304000000000</v>
      </c>
      <c r="S12" s="2">
        <f t="shared" si="9"/>
        <v>-1251000000000</v>
      </c>
      <c r="T12" s="2">
        <f t="shared" si="9"/>
        <v>-2054000000000</v>
      </c>
      <c r="U12" s="2">
        <f t="shared" si="9"/>
        <v>-1869000000000</v>
      </c>
      <c r="V12" s="2">
        <f t="shared" si="9"/>
        <v>-469000000000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522000000000</v>
      </c>
      <c r="H13" s="2">
        <f>IFERROR(INDEX(D13:G13,COUNT(D13:G13)),"")</f>
        <v>522000000000</v>
      </c>
      <c r="I13" s="2">
        <f t="shared" ref="I13:V13" si="10">IFERROR(INDEX(I51:I500,MATCH($C$13,$C$51:$C$500,0)),"")</f>
        <v>522000000000</v>
      </c>
      <c r="J13" s="2">
        <f t="shared" si="10"/>
        <v>729000000000</v>
      </c>
      <c r="K13" s="2">
        <f t="shared" si="10"/>
        <v>892000000000</v>
      </c>
      <c r="L13" s="2">
        <f t="shared" si="10"/>
        <v>1477000000000</v>
      </c>
      <c r="M13" s="2">
        <f t="shared" si="10"/>
        <v>1743000000000</v>
      </c>
      <c r="N13" s="2">
        <f t="shared" si="10"/>
        <v>1728000000000</v>
      </c>
      <c r="O13" s="2">
        <f t="shared" si="10"/>
        <v>1569000000000</v>
      </c>
      <c r="P13" s="2">
        <f t="shared" si="10"/>
        <v>1418000000000</v>
      </c>
      <c r="Q13" s="2">
        <f t="shared" si="10"/>
        <v>939000000000</v>
      </c>
      <c r="R13" s="2">
        <f t="shared" si="10"/>
        <v>641000000000</v>
      </c>
      <c r="S13" s="2">
        <f t="shared" si="10"/>
        <v>0</v>
      </c>
      <c r="T13" s="2">
        <f t="shared" si="10"/>
        <v>0</v>
      </c>
      <c r="U13" s="2">
        <f t="shared" si="10"/>
        <v>14000000000</v>
      </c>
      <c r="V13" s="2">
        <f t="shared" si="10"/>
        <v>30000000000</v>
      </c>
    </row>
    <row r="14" spans="1:22" ht="15.5" x14ac:dyDescent="0.35">
      <c r="C14" t="s">
        <v>26</v>
      </c>
      <c r="D14" s="2">
        <f>IFERROR(INDEX(D51:D500,MATCH($C$14,$C$51:$C$500,0)),"")</f>
        <v>-9414162000</v>
      </c>
      <c r="H14" s="2">
        <f>IFERROR(SUM(D14:G14)*(4/MAX(1,COUNT(D14:G14))),"")</f>
        <v>-37656648000</v>
      </c>
      <c r="I14" s="2">
        <f t="shared" ref="I14:V14" si="11">IFERROR(INDEX(I51:I500,MATCH($C$14,$C$51:$C$500,0)),"")</f>
        <v>-52932941000</v>
      </c>
      <c r="J14" s="2">
        <f t="shared" si="11"/>
        <v>-78853176000</v>
      </c>
      <c r="K14" s="2">
        <f t="shared" si="11"/>
        <v>-98606832000</v>
      </c>
      <c r="L14" s="2">
        <f t="shared" si="11"/>
        <v>-162645800000</v>
      </c>
      <c r="M14" s="2">
        <f t="shared" si="11"/>
        <v>-180355009000</v>
      </c>
      <c r="N14" s="2">
        <f t="shared" si="11"/>
        <v>-183779596000</v>
      </c>
      <c r="O14" s="2">
        <f t="shared" si="11"/>
        <v>-157609005000</v>
      </c>
      <c r="P14" s="2">
        <f t="shared" si="11"/>
        <v>-118647849000</v>
      </c>
      <c r="Q14" s="2">
        <f t="shared" si="11"/>
        <v>-745573000</v>
      </c>
      <c r="R14" s="2">
        <f t="shared" si="11"/>
        <v>-7118603000</v>
      </c>
      <c r="S14" s="2">
        <f t="shared" si="11"/>
        <v>-150924000</v>
      </c>
      <c r="T14" s="2">
        <f t="shared" si="11"/>
        <v>-156791000</v>
      </c>
      <c r="U14" s="2">
        <f t="shared" si="11"/>
        <v>-64370000</v>
      </c>
      <c r="V14" s="2">
        <f t="shared" si="11"/>
        <v>-61269000</v>
      </c>
    </row>
    <row r="15" spans="1:22" ht="15.5" x14ac:dyDescent="0.35">
      <c r="C15" t="s">
        <v>27</v>
      </c>
      <c r="D15" s="2">
        <f>IFERROR(INDEX(D51:D500,MATCH($C$15,$C$51:$C$500,0)),"")</f>
        <v>-6894211000</v>
      </c>
      <c r="H15" s="2">
        <f>IFERROR(SUM(D15:G15)*(4/MAX(1,COUNT(D15:G15))),"")</f>
        <v>-27576844000</v>
      </c>
      <c r="I15" s="2">
        <f t="shared" ref="I15:V15" si="12">IFERROR(INDEX(I51:I500,MATCH($C$15,$C$51:$C$500,0)),"")</f>
        <v>-62506471000</v>
      </c>
      <c r="J15" s="2">
        <f t="shared" si="12"/>
        <v>-42539628000</v>
      </c>
      <c r="K15" s="2">
        <f t="shared" si="12"/>
        <v>-41010873000</v>
      </c>
      <c r="L15" s="2">
        <f t="shared" si="12"/>
        <v>-24762910000</v>
      </c>
      <c r="M15" s="2">
        <f t="shared" si="12"/>
        <v>-22201630000</v>
      </c>
      <c r="N15" s="2">
        <f t="shared" si="12"/>
        <v>-25485929000</v>
      </c>
      <c r="O15" s="2">
        <f t="shared" si="12"/>
        <v>-56498410000</v>
      </c>
      <c r="P15" s="2">
        <f t="shared" si="12"/>
        <v>-69281988000</v>
      </c>
      <c r="Q15" s="2">
        <f t="shared" si="12"/>
        <v>-62298722000</v>
      </c>
      <c r="R15" s="2">
        <f t="shared" si="12"/>
        <v>-90190025000</v>
      </c>
      <c r="S15" s="2">
        <f t="shared" si="12"/>
        <v>-89234190000</v>
      </c>
      <c r="T15" s="2">
        <f t="shared" si="12"/>
        <v>-66315221000</v>
      </c>
      <c r="U15" s="2">
        <f t="shared" si="12"/>
        <v>-88218068000</v>
      </c>
      <c r="V15" s="2">
        <f t="shared" si="12"/>
        <v>-96908787000</v>
      </c>
    </row>
    <row r="16" spans="1:22" ht="15.5" x14ac:dyDescent="0.35">
      <c r="C16" t="s">
        <v>28</v>
      </c>
      <c r="D16" s="2">
        <f>IFERROR(INDEX(D51:D500,MATCH($C$16,$C$51:$C$500,0)),"")</f>
        <v>24219185000</v>
      </c>
      <c r="H16" s="2">
        <f>IFERROR(SUM(D16:G16)*(4/MAX(1,COUNT(D16:G16))),"")</f>
        <v>96876740000</v>
      </c>
      <c r="I16" s="2">
        <f t="shared" ref="I16:V16" si="13">IFERROR(INDEX(I51:I500,MATCH($C$16,$C$51:$C$500,0)),"")</f>
        <v>234430022000</v>
      </c>
      <c r="J16" s="2">
        <f t="shared" si="13"/>
        <v>171792721000</v>
      </c>
      <c r="K16" s="2">
        <f t="shared" si="13"/>
        <v>162583378000</v>
      </c>
      <c r="L16" s="2">
        <f t="shared" si="13"/>
        <v>102080731000</v>
      </c>
      <c r="M16" s="2">
        <f t="shared" si="13"/>
        <v>68907521000</v>
      </c>
      <c r="N16" s="2">
        <f t="shared" si="13"/>
        <v>36467602000</v>
      </c>
      <c r="O16" s="2">
        <f t="shared" si="13"/>
        <v>86572265000</v>
      </c>
      <c r="P16" s="2">
        <f t="shared" si="13"/>
        <v>145356709000</v>
      </c>
      <c r="Q16" s="2">
        <f t="shared" si="13"/>
        <v>208947154000</v>
      </c>
      <c r="R16" s="2">
        <f t="shared" si="13"/>
        <v>349280550000</v>
      </c>
      <c r="S16" s="2">
        <f t="shared" si="13"/>
        <v>443414252000</v>
      </c>
      <c r="T16" s="2">
        <f t="shared" si="13"/>
        <v>394651537000</v>
      </c>
      <c r="U16" s="2">
        <f t="shared" si="13"/>
        <v>400401904000</v>
      </c>
      <c r="V16" s="2">
        <f t="shared" si="13"/>
        <v>395421310000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2144880000000</v>
      </c>
      <c r="H20" s="2">
        <f t="shared" ref="H20:V20" ca="1" si="14">IFERROR(H21*H2,"")</f>
        <v>2144880000000</v>
      </c>
      <c r="I20" s="2">
        <f t="shared" ca="1" si="14"/>
        <v>2859840000000</v>
      </c>
      <c r="J20" s="2">
        <f t="shared" ca="1" si="14"/>
        <v>2025720000000</v>
      </c>
      <c r="K20" s="2" t="str">
        <f t="shared" ca="1" si="14"/>
        <v/>
      </c>
      <c r="L20" s="2">
        <f t="shared" ca="1" si="14"/>
        <v>3832980000000</v>
      </c>
      <c r="M20" s="2">
        <f t="shared" ca="1" si="14"/>
        <v>6156600000000</v>
      </c>
      <c r="N20" s="2">
        <f t="shared" ca="1" si="14"/>
        <v>10575450000000</v>
      </c>
      <c r="O20" s="2">
        <f t="shared" ca="1" si="14"/>
        <v>4369200000000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27453600000000</v>
      </c>
      <c r="S20" s="2">
        <f t="shared" ca="1" si="14"/>
        <v>2863440000000</v>
      </c>
      <c r="T20" s="2">
        <f t="shared" ca="1" si="14"/>
        <v>3749040000000</v>
      </c>
      <c r="U20" s="2">
        <f t="shared" ca="1" si="14"/>
        <v>3247200000000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9930000000</v>
      </c>
      <c r="H21" s="2">
        <f>IFERROR(INDEX(D21:G21,COUNT(D21:G21)),"")</f>
        <v>9930000000</v>
      </c>
      <c r="I21" s="2">
        <f t="shared" ref="I21:V21" si="15">IFERROR(INDEX(I51:I500,MATCH($C$7,$C$51:$C$500,0)),"")</f>
        <v>9930000000</v>
      </c>
      <c r="J21" s="2">
        <f t="shared" si="15"/>
        <v>9930000000</v>
      </c>
      <c r="K21" s="2">
        <f t="shared" si="15"/>
        <v>9930000000</v>
      </c>
      <c r="L21" s="2">
        <f t="shared" si="15"/>
        <v>9930000000</v>
      </c>
      <c r="M21" s="2">
        <f t="shared" si="15"/>
        <v>9930000000</v>
      </c>
      <c r="N21" s="2">
        <f t="shared" si="15"/>
        <v>9930000000</v>
      </c>
      <c r="O21" s="2">
        <f t="shared" si="15"/>
        <v>9930000000</v>
      </c>
      <c r="P21" s="2">
        <f t="shared" si="15"/>
        <v>9930000000</v>
      </c>
      <c r="Q21" s="2">
        <f t="shared" si="15"/>
        <v>9900000000</v>
      </c>
      <c r="R21" s="2">
        <f t="shared" si="15"/>
        <v>9840000000</v>
      </c>
      <c r="S21" s="2">
        <f t="shared" si="15"/>
        <v>9840000000</v>
      </c>
      <c r="T21" s="2">
        <f t="shared" si="15"/>
        <v>9840000000</v>
      </c>
      <c r="U21" s="2">
        <f t="shared" si="15"/>
        <v>9840000000</v>
      </c>
      <c r="V21" s="2">
        <f t="shared" si="15"/>
        <v>9840000000</v>
      </c>
    </row>
    <row r="23" spans="1:22" ht="15.5" x14ac:dyDescent="0.35">
      <c r="B23" t="s">
        <v>53</v>
      </c>
      <c r="C23" t="s">
        <v>54</v>
      </c>
      <c r="D23" s="3">
        <f>IFERROR(D5/D6*100,"")</f>
        <v>0.50509768965868507</v>
      </c>
      <c r="H23" s="3">
        <f t="shared" ref="H23:V23" si="16">IFERROR(H5/H6*100,"")</f>
        <v>2.0203907586347403</v>
      </c>
      <c r="I23" s="3">
        <f t="shared" si="16"/>
        <v>4.9889413242351708</v>
      </c>
      <c r="J23" s="3">
        <f t="shared" si="16"/>
        <v>3.9821882297039544</v>
      </c>
      <c r="K23" s="3">
        <f t="shared" si="16"/>
        <v>3.3593923574968474</v>
      </c>
      <c r="L23" s="3">
        <f t="shared" si="16"/>
        <v>2.2517809742046353</v>
      </c>
      <c r="M23" s="3">
        <f t="shared" si="16"/>
        <v>1.774664761890917</v>
      </c>
      <c r="N23" s="3">
        <f t="shared" si="16"/>
        <v>3.4985591886747963E-2</v>
      </c>
      <c r="O23" s="3">
        <f t="shared" si="16"/>
        <v>0.79234533886270597</v>
      </c>
      <c r="P23" s="3">
        <f t="shared" si="16"/>
        <v>2.1177066801687396</v>
      </c>
      <c r="Q23" s="3">
        <f t="shared" si="16"/>
        <v>3.9472158121216308</v>
      </c>
      <c r="R23" s="3">
        <f t="shared" si="16"/>
        <v>8.7825713872098614</v>
      </c>
      <c r="S23" s="3">
        <f t="shared" si="16"/>
        <v>11.810891918780504</v>
      </c>
      <c r="T23" s="3">
        <f t="shared" si="16"/>
        <v>12.08341761302548</v>
      </c>
      <c r="U23" s="3">
        <f t="shared" si="16"/>
        <v>12.654613239320692</v>
      </c>
      <c r="V23" s="3">
        <f t="shared" si="16"/>
        <v>31.286081786903519</v>
      </c>
    </row>
    <row r="24" spans="1:22" ht="15.5" x14ac:dyDescent="0.35">
      <c r="C24" t="s">
        <v>55</v>
      </c>
      <c r="D24" s="4">
        <f>IFERROR(_xlfn.RRI(5,I23,D23),"")</f>
        <v>-0.36748125993981762</v>
      </c>
      <c r="H24" s="4">
        <f t="shared" ref="H24:V24" si="17">IFERROR(_xlfn.RRI(5,M23,H23),"")</f>
        <v>2.6275141401335356E-2</v>
      </c>
      <c r="I24" s="4">
        <f t="shared" si="17"/>
        <v>1.696645351433459</v>
      </c>
      <c r="J24" s="4">
        <f t="shared" si="17"/>
        <v>0.38115193239227252</v>
      </c>
      <c r="K24" s="4">
        <f t="shared" si="17"/>
        <v>9.6677629563806544E-2</v>
      </c>
      <c r="L24" s="4">
        <f t="shared" si="17"/>
        <v>-0.10618620195930872</v>
      </c>
      <c r="M24" s="4">
        <f t="shared" si="17"/>
        <v>-0.27372862481781579</v>
      </c>
      <c r="N24" s="4">
        <f t="shared" si="17"/>
        <v>-0.68788020997253052</v>
      </c>
      <c r="O24" s="4">
        <f t="shared" si="17"/>
        <v>-0.42011090146847363</v>
      </c>
      <c r="P24" s="4">
        <f t="shared" si="17"/>
        <v>-0.30060361048247541</v>
      </c>
      <c r="Q24" s="4">
        <f t="shared" si="17"/>
        <v>-0.33902057779419426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1.74</v>
      </c>
      <c r="H25" s="3">
        <f>IFERROR(INDEX(D25:G25,COUNT(D25:G25)),"")</f>
        <v>1.74</v>
      </c>
      <c r="I25" s="3">
        <f t="shared" ref="I25:V25" si="18">IFERROR(INDEX(I51:I500,MATCH($C$25,$C$51:$C$500,0)),"")</f>
        <v>17.309999999999999</v>
      </c>
      <c r="J25" s="3">
        <f t="shared" si="18"/>
        <v>13.01</v>
      </c>
      <c r="K25" s="3">
        <f t="shared" si="18"/>
        <v>12.24</v>
      </c>
      <c r="L25" s="3">
        <f t="shared" si="18"/>
        <v>7.78</v>
      </c>
      <c r="M25" s="3">
        <f t="shared" si="18"/>
        <v>4.7</v>
      </c>
      <c r="N25" s="3">
        <f t="shared" si="18"/>
        <v>1.1100000000000001</v>
      </c>
      <c r="O25" s="3">
        <f t="shared" si="18"/>
        <v>3.03</v>
      </c>
      <c r="P25" s="3">
        <f t="shared" si="18"/>
        <v>7.66</v>
      </c>
      <c r="Q25" s="3">
        <f t="shared" si="18"/>
        <v>14.81</v>
      </c>
      <c r="R25" s="3">
        <f t="shared" si="18"/>
        <v>26.34</v>
      </c>
      <c r="S25" s="3">
        <f t="shared" si="18"/>
        <v>36</v>
      </c>
      <c r="T25" s="3">
        <f t="shared" si="18"/>
        <v>33.380000000000003</v>
      </c>
      <c r="U25" s="3">
        <f t="shared" si="18"/>
        <v>31.73</v>
      </c>
      <c r="V25" s="3">
        <f t="shared" si="18"/>
        <v>30.34</v>
      </c>
    </row>
    <row r="26" spans="1:22" ht="15.5" x14ac:dyDescent="0.35">
      <c r="C26" t="s">
        <v>58</v>
      </c>
      <c r="D26" s="4">
        <f>IFERROR(_xlfn.RRI(5,I25,D25),"")</f>
        <v>-0.3683879076443527</v>
      </c>
      <c r="H26" s="4">
        <f t="shared" ref="H26:V26" si="19">IFERROR(_xlfn.RRI(5,M25,H25),"")</f>
        <v>-0.18023328991496912</v>
      </c>
      <c r="I26" s="4">
        <f t="shared" si="19"/>
        <v>0.73218717112827769</v>
      </c>
      <c r="J26" s="4">
        <f t="shared" si="19"/>
        <v>0.33834146489740236</v>
      </c>
      <c r="K26" s="4">
        <f t="shared" si="19"/>
        <v>9.8273562978724138E-2</v>
      </c>
      <c r="L26" s="4">
        <f t="shared" si="19"/>
        <v>-0.12080561114653166</v>
      </c>
      <c r="M26" s="4">
        <f t="shared" si="19"/>
        <v>-0.29157085897444357</v>
      </c>
      <c r="N26" s="4">
        <f t="shared" si="19"/>
        <v>-0.50134050186973478</v>
      </c>
      <c r="O26" s="4">
        <f t="shared" si="19"/>
        <v>-0.38114164407393336</v>
      </c>
      <c r="P26" s="4">
        <f t="shared" si="19"/>
        <v>-0.24742161703004906</v>
      </c>
      <c r="Q26" s="4">
        <f t="shared" si="19"/>
        <v>-0.13362104099002026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44.2492475327291</v>
      </c>
      <c r="H27" s="3">
        <f t="shared" ref="H27:V27" si="20">IFERROR(H4/H21,"")</f>
        <v>176.9969901309164</v>
      </c>
      <c r="I27" s="3">
        <f t="shared" si="20"/>
        <v>237.85556757301109</v>
      </c>
      <c r="J27" s="3">
        <f t="shared" si="20"/>
        <v>210.6094932527694</v>
      </c>
      <c r="K27" s="3">
        <f t="shared" si="20"/>
        <v>205.50648439073515</v>
      </c>
      <c r="L27" s="3">
        <f t="shared" si="20"/>
        <v>189.50325840886202</v>
      </c>
      <c r="M27" s="3">
        <f t="shared" si="20"/>
        <v>176.3933303121853</v>
      </c>
      <c r="N27" s="3">
        <f t="shared" si="20"/>
        <v>173.40454682779458</v>
      </c>
      <c r="O27" s="3">
        <f t="shared" si="20"/>
        <v>201.3612055387714</v>
      </c>
      <c r="P27" s="3">
        <f t="shared" si="20"/>
        <v>200.98766646525681</v>
      </c>
      <c r="Q27" s="3">
        <f t="shared" si="20"/>
        <v>156.71969595959595</v>
      </c>
      <c r="R27" s="3">
        <f t="shared" si="20"/>
        <v>154.7569200203252</v>
      </c>
      <c r="S27" s="3">
        <f t="shared" si="20"/>
        <v>148.5008418699187</v>
      </c>
      <c r="T27" s="3">
        <f t="shared" si="20"/>
        <v>123.46696463414634</v>
      </c>
      <c r="U27" s="3">
        <f t="shared" si="20"/>
        <v>118.76095853658536</v>
      </c>
      <c r="V27" s="3">
        <f t="shared" si="20"/>
        <v>111.55284410569105</v>
      </c>
    </row>
    <row r="28" spans="1:22" ht="15.5" x14ac:dyDescent="0.35">
      <c r="C28" t="s">
        <v>60</v>
      </c>
      <c r="D28" s="4">
        <f>IFERROR(_xlfn.RRI(5,I27,D27),"")</f>
        <v>-0.2856377217562639</v>
      </c>
      <c r="H28" s="4">
        <f t="shared" ref="H28:V28" si="21">IFERROR(_xlfn.RRI(5,M27,H27),"")</f>
        <v>6.835124248123492E-4</v>
      </c>
      <c r="I28" s="4">
        <f t="shared" si="21"/>
        <v>6.5247609137573548E-2</v>
      </c>
      <c r="J28" s="4">
        <f t="shared" si="21"/>
        <v>9.0215184073680899E-3</v>
      </c>
      <c r="K28" s="4">
        <f t="shared" si="21"/>
        <v>4.456710193210256E-3</v>
      </c>
      <c r="L28" s="4">
        <f t="shared" si="21"/>
        <v>3.8720302477965651E-2</v>
      </c>
      <c r="M28" s="4">
        <f t="shared" si="21"/>
        <v>2.6517639008098115E-2</v>
      </c>
      <c r="N28" s="4">
        <f t="shared" si="21"/>
        <v>3.1493066401196534E-2</v>
      </c>
      <c r="O28" s="4">
        <f t="shared" si="21"/>
        <v>0.10277016073310796</v>
      </c>
      <c r="P28" s="4">
        <f t="shared" si="21"/>
        <v>0.11096184246020191</v>
      </c>
      <c r="Q28" s="4">
        <f t="shared" si="21"/>
        <v>7.0356834819101266E-2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-0.89948006932409008</v>
      </c>
      <c r="I29" s="4">
        <f t="shared" si="22"/>
        <v>0.33051498847040728</v>
      </c>
      <c r="J29" s="4">
        <f t="shared" si="22"/>
        <v>6.2908496732026115E-2</v>
      </c>
      <c r="K29" s="4">
        <f t="shared" si="22"/>
        <v>0.57326478149100257</v>
      </c>
      <c r="L29" s="4">
        <f t="shared" si="22"/>
        <v>0.65531914893617016</v>
      </c>
      <c r="M29" s="4">
        <f t="shared" si="22"/>
        <v>3.2342342342342336</v>
      </c>
      <c r="N29" s="4">
        <f t="shared" si="22"/>
        <v>-0.63366336633663356</v>
      </c>
      <c r="O29" s="4">
        <f t="shared" si="22"/>
        <v>-0.60443864229765021</v>
      </c>
      <c r="P29" s="4">
        <f t="shared" si="22"/>
        <v>-0.48278190411883865</v>
      </c>
      <c r="Q29" s="4">
        <f t="shared" si="22"/>
        <v>-0.4377372817008352</v>
      </c>
      <c r="R29" s="4">
        <f t="shared" si="22"/>
        <v>-0.26833333333333331</v>
      </c>
      <c r="S29" s="4">
        <f t="shared" si="22"/>
        <v>7.8490113840623044E-2</v>
      </c>
      <c r="T29" s="4">
        <f t="shared" si="22"/>
        <v>5.2001260636621562E-2</v>
      </c>
      <c r="U29" s="4">
        <f t="shared" si="22"/>
        <v>4.5814106789716563E-2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-0.2558635816814076</v>
      </c>
      <c r="I30" s="4">
        <f t="shared" si="23"/>
        <v>0.12936774073874002</v>
      </c>
      <c r="J30" s="4">
        <f t="shared" si="23"/>
        <v>2.4831376378040473E-2</v>
      </c>
      <c r="K30" s="4">
        <f t="shared" si="23"/>
        <v>8.4448289260258685E-2</v>
      </c>
      <c r="L30" s="4">
        <f t="shared" si="23"/>
        <v>7.4322130397302719E-2</v>
      </c>
      <c r="M30" s="4">
        <f t="shared" si="23"/>
        <v>1.7235900321338392E-2</v>
      </c>
      <c r="N30" s="4">
        <f t="shared" si="23"/>
        <v>-0.13883835585993184</v>
      </c>
      <c r="O30" s="4">
        <f t="shared" si="23"/>
        <v>1.8585173910617224E-3</v>
      </c>
      <c r="P30" s="4">
        <f t="shared" si="23"/>
        <v>0.28246590343739325</v>
      </c>
      <c r="Q30" s="4">
        <f t="shared" si="23"/>
        <v>1.2682960729723572E-2</v>
      </c>
      <c r="R30" s="4">
        <f t="shared" si="23"/>
        <v>4.2128233561709971E-2</v>
      </c>
      <c r="S30" s="4">
        <f t="shared" si="23"/>
        <v>0.20275769563098933</v>
      </c>
      <c r="T30" s="4">
        <f t="shared" si="23"/>
        <v>3.962586826133814E-2</v>
      </c>
      <c r="U30" s="4">
        <f t="shared" si="23"/>
        <v>6.4616142140356048E-2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345.33</v>
      </c>
      <c r="H32" s="3">
        <f>IFERROR(INDEX(D32:G32,COUNT(D32:G32)),"")</f>
        <v>345.33</v>
      </c>
      <c r="I32" s="3">
        <f t="shared" ref="I32:V32" si="24">IFERROR(INDEX(I51:I500,MATCH($C$32,$C$51:$C$500,0)),"")</f>
        <v>343.59</v>
      </c>
      <c r="J32" s="3">
        <f t="shared" si="24"/>
        <v>329.05</v>
      </c>
      <c r="K32" s="3">
        <f t="shared" si="24"/>
        <v>318.39</v>
      </c>
      <c r="L32" s="3">
        <f t="shared" si="24"/>
        <v>309.61</v>
      </c>
      <c r="M32" s="3">
        <f t="shared" si="24"/>
        <v>302.06</v>
      </c>
      <c r="N32" s="3">
        <f t="shared" si="24"/>
        <v>343.1</v>
      </c>
      <c r="O32" s="3">
        <f t="shared" si="24"/>
        <v>350.59</v>
      </c>
      <c r="P32" s="3">
        <f t="shared" si="24"/>
        <v>349.72</v>
      </c>
      <c r="Q32" s="3">
        <f t="shared" si="24"/>
        <v>344.7</v>
      </c>
      <c r="R32" s="3">
        <f t="shared" si="24"/>
        <v>317.22000000000003</v>
      </c>
      <c r="S32" s="3">
        <f t="shared" si="24"/>
        <v>299.8</v>
      </c>
      <c r="T32" s="3">
        <f t="shared" si="24"/>
        <v>276.20999999999998</v>
      </c>
      <c r="U32" s="3">
        <f t="shared" si="24"/>
        <v>250.77</v>
      </c>
      <c r="V32" s="3">
        <f t="shared" si="24"/>
        <v>96.99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0.62</v>
      </c>
      <c r="H33" s="3">
        <f>IFERROR(INDEX(D33:G33,COUNT(D33:G33)),"")</f>
        <v>0.62</v>
      </c>
      <c r="I33" s="3">
        <f t="shared" ref="I33:V33" si="25">IFERROR(INDEX(I51:I500,MATCH($C$33,$C$51:$C$500,0)),"")</f>
        <v>0.84</v>
      </c>
      <c r="J33" s="3">
        <f t="shared" si="25"/>
        <v>0.62</v>
      </c>
      <c r="K33" s="3">
        <f t="shared" si="25"/>
        <v>0.87</v>
      </c>
      <c r="L33" s="3">
        <f t="shared" si="25"/>
        <v>1.25</v>
      </c>
      <c r="M33" s="3">
        <f t="shared" si="25"/>
        <v>2.0499999999999998</v>
      </c>
      <c r="N33" s="3">
        <f t="shared" si="25"/>
        <v>3.1</v>
      </c>
      <c r="O33" s="3">
        <f t="shared" si="25"/>
        <v>1.26</v>
      </c>
      <c r="P33" s="3">
        <f t="shared" si="25"/>
        <v>5</v>
      </c>
      <c r="Q33" s="3">
        <f t="shared" si="25"/>
        <v>11.02</v>
      </c>
      <c r="R33" s="3">
        <f t="shared" si="25"/>
        <v>8.8000000000000007</v>
      </c>
      <c r="S33" s="3">
        <f t="shared" si="25"/>
        <v>0.97</v>
      </c>
      <c r="T33" s="3">
        <f t="shared" si="25"/>
        <v>1.38</v>
      </c>
      <c r="U33" s="3">
        <f t="shared" si="25"/>
        <v>1.32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122.99</v>
      </c>
      <c r="H34" s="3">
        <f>IFERROR(INDEX(D34:G34,COUNT(D34:G34)),"")</f>
        <v>122.99</v>
      </c>
      <c r="I34" s="3">
        <f t="shared" ref="I34:V34" si="26">IFERROR(INDEX(I51:I500,MATCH($C$34,$C$51:$C$500,0)),"")</f>
        <v>16.64</v>
      </c>
      <c r="J34" s="3">
        <f t="shared" si="26"/>
        <v>15.68</v>
      </c>
      <c r="K34" s="3">
        <f t="shared" si="26"/>
        <v>22.71</v>
      </c>
      <c r="L34" s="3">
        <f t="shared" si="26"/>
        <v>49.61</v>
      </c>
      <c r="M34" s="3">
        <f t="shared" si="26"/>
        <v>131.91</v>
      </c>
      <c r="N34" s="3">
        <f t="shared" si="26"/>
        <v>959.46</v>
      </c>
      <c r="O34" s="3">
        <f t="shared" si="26"/>
        <v>145.21</v>
      </c>
      <c r="P34" s="3">
        <f t="shared" si="26"/>
        <v>228.46</v>
      </c>
      <c r="Q34" s="3">
        <f t="shared" si="26"/>
        <v>256.58</v>
      </c>
      <c r="R34" s="3">
        <f t="shared" si="26"/>
        <v>105.92</v>
      </c>
      <c r="S34" s="3">
        <f t="shared" si="26"/>
        <v>8.08</v>
      </c>
      <c r="T34" s="3">
        <f t="shared" si="26"/>
        <v>11.41</v>
      </c>
      <c r="U34" s="3">
        <f t="shared" si="26"/>
        <v>10.4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4.84</v>
      </c>
      <c r="H35" s="3">
        <f>IFERROR(INDEX(D35:G35,COUNT(D35:G35)),"")</f>
        <v>4.84</v>
      </c>
      <c r="I35" s="3">
        <f t="shared" ref="I35:V35" si="27">IFERROR(INDEX(I51:I500,MATCH($C$35,$C$51:$C$500,0)),"")</f>
        <v>1.21</v>
      </c>
      <c r="J35" s="3">
        <f t="shared" si="27"/>
        <v>0.97</v>
      </c>
      <c r="K35" s="3">
        <f t="shared" si="27"/>
        <v>1.35</v>
      </c>
      <c r="L35" s="3">
        <f t="shared" si="27"/>
        <v>2.04</v>
      </c>
      <c r="M35" s="3">
        <f t="shared" si="27"/>
        <v>3.52</v>
      </c>
      <c r="N35" s="3">
        <f t="shared" si="27"/>
        <v>6.14</v>
      </c>
      <c r="O35" s="3">
        <f t="shared" si="27"/>
        <v>2.19</v>
      </c>
      <c r="P35" s="3">
        <f t="shared" si="27"/>
        <v>8.7100000000000009</v>
      </c>
      <c r="Q35" s="3">
        <f t="shared" si="27"/>
        <v>24.25</v>
      </c>
      <c r="R35" s="3">
        <f t="shared" si="27"/>
        <v>18.02</v>
      </c>
      <c r="S35" s="3">
        <f t="shared" si="27"/>
        <v>1.96</v>
      </c>
      <c r="T35" s="3">
        <f t="shared" si="27"/>
        <v>3.09</v>
      </c>
      <c r="U35" s="3">
        <f t="shared" si="27"/>
        <v>2.78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0.49590000000000001</v>
      </c>
      <c r="I36" s="4">
        <f t="shared" si="28"/>
        <v>0.2</v>
      </c>
      <c r="J36" s="4">
        <f t="shared" si="28"/>
        <v>0.2</v>
      </c>
      <c r="K36" s="4">
        <f t="shared" si="28"/>
        <v>0.2</v>
      </c>
      <c r="L36" s="4">
        <f t="shared" si="28"/>
        <v>0.24530000000000002</v>
      </c>
      <c r="M36" s="4">
        <f t="shared" si="28"/>
        <v>0</v>
      </c>
      <c r="N36" s="4">
        <f t="shared" si="28"/>
        <v>0</v>
      </c>
      <c r="O36" s="4">
        <f t="shared" si="28"/>
        <v>0.20480000000000001</v>
      </c>
      <c r="P36" s="4">
        <f t="shared" si="28"/>
        <v>0.24940000000000001</v>
      </c>
      <c r="Q36" s="4">
        <f t="shared" si="28"/>
        <v>0.25019999999999998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3.46</v>
      </c>
      <c r="I37" s="3">
        <f t="shared" si="29"/>
        <v>3.46</v>
      </c>
      <c r="J37" s="3">
        <f t="shared" si="29"/>
        <v>2.6</v>
      </c>
      <c r="K37" s="3">
        <f t="shared" si="29"/>
        <v>2.4500000000000002</v>
      </c>
      <c r="L37" s="3">
        <f t="shared" si="29"/>
        <v>1.91</v>
      </c>
      <c r="M37" s="3">
        <f t="shared" si="29"/>
        <v>0</v>
      </c>
      <c r="N37" s="3">
        <f t="shared" si="29"/>
        <v>0</v>
      </c>
      <c r="O37" s="3">
        <f t="shared" si="29"/>
        <v>0.62</v>
      </c>
      <c r="P37" s="3">
        <f t="shared" si="29"/>
        <v>1.91</v>
      </c>
      <c r="Q37" s="3">
        <f t="shared" si="29"/>
        <v>3.69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439395028000</v>
      </c>
      <c r="E51" s="5">
        <v>579603157000</v>
      </c>
      <c r="F51" s="5">
        <v>688692958000</v>
      </c>
      <c r="G51" s="5">
        <v>565794904000</v>
      </c>
      <c r="I51" s="5">
        <v>2361905786000</v>
      </c>
      <c r="J51" s="5">
        <v>2091352268000</v>
      </c>
      <c r="K51" s="5">
        <v>2040679390000</v>
      </c>
      <c r="L51" s="5">
        <v>1881767356000</v>
      </c>
      <c r="M51" s="5">
        <v>1751585770000</v>
      </c>
      <c r="N51" s="5">
        <v>1721907150000</v>
      </c>
      <c r="O51" s="5">
        <v>1999516771000</v>
      </c>
      <c r="P51" s="5">
        <v>1995807528000</v>
      </c>
      <c r="Q51" s="5">
        <v>1551524990000</v>
      </c>
      <c r="R51" s="5">
        <v>1522808093000</v>
      </c>
      <c r="S51" s="5">
        <v>1461248284000</v>
      </c>
      <c r="T51" s="5">
        <v>1214914932000</v>
      </c>
      <c r="U51" s="5">
        <v>1168607832000</v>
      </c>
      <c r="V51" s="5">
        <v>1097679986000</v>
      </c>
    </row>
    <row r="52" spans="2:22" ht="15.5" x14ac:dyDescent="0.35">
      <c r="C52" t="s">
        <v>85</v>
      </c>
      <c r="D52" s="5">
        <v>-317301015000</v>
      </c>
      <c r="E52" s="5">
        <v>-405919864000</v>
      </c>
      <c r="F52" s="5">
        <v>-473053894000</v>
      </c>
      <c r="G52" s="5">
        <v>-418278328000</v>
      </c>
      <c r="I52" s="5">
        <v>-1649067618000</v>
      </c>
      <c r="J52" s="5">
        <v>-1492901105000</v>
      </c>
      <c r="K52" s="5">
        <v>-1395657645000</v>
      </c>
      <c r="L52" s="5">
        <v>-1112848157000</v>
      </c>
      <c r="M52" s="5">
        <v>-975520058000</v>
      </c>
      <c r="N52" s="5">
        <v>-1001749360000</v>
      </c>
      <c r="O52" s="5">
        <v>-1124627994000</v>
      </c>
      <c r="P52" s="5">
        <v>-1289162817000</v>
      </c>
      <c r="Q52" s="5">
        <v>-1078706539000</v>
      </c>
      <c r="R52" s="5">
        <v>-1011809686000</v>
      </c>
      <c r="S52" s="5">
        <v>-967669232000</v>
      </c>
      <c r="T52" s="5">
        <v>-842453608000</v>
      </c>
      <c r="U52" s="5">
        <v>-706399933000</v>
      </c>
      <c r="V52" s="5">
        <v>-607844710000</v>
      </c>
    </row>
    <row r="53" spans="2:22" ht="15.5" x14ac:dyDescent="0.35">
      <c r="C53" t="s">
        <v>86</v>
      </c>
      <c r="D53" s="5">
        <v>122094013000</v>
      </c>
      <c r="E53" s="5">
        <v>173683293000</v>
      </c>
      <c r="F53" s="5">
        <v>215639064000</v>
      </c>
      <c r="G53" s="5">
        <v>147516576000</v>
      </c>
      <c r="I53" s="5">
        <v>712838168000</v>
      </c>
      <c r="J53" s="5">
        <v>598451163000</v>
      </c>
      <c r="K53" s="5">
        <v>645021745000</v>
      </c>
      <c r="L53" s="5">
        <v>768919199000</v>
      </c>
      <c r="M53" s="5">
        <v>776065712000</v>
      </c>
      <c r="N53" s="5">
        <v>720157790000</v>
      </c>
      <c r="O53" s="5">
        <v>874888777000</v>
      </c>
      <c r="P53" s="5">
        <v>706644711000</v>
      </c>
      <c r="Q53" s="5">
        <v>472818451000</v>
      </c>
      <c r="R53" s="5">
        <v>510998407000</v>
      </c>
      <c r="S53" s="5">
        <v>493579052000</v>
      </c>
      <c r="T53" s="5">
        <v>372461324000</v>
      </c>
      <c r="U53" s="5">
        <v>462207899000</v>
      </c>
      <c r="V53" s="5">
        <v>489835276000</v>
      </c>
    </row>
    <row r="54" spans="2:22" ht="15.5" x14ac:dyDescent="0.35">
      <c r="C54" t="s">
        <v>87</v>
      </c>
      <c r="D54" s="5">
        <v>-89675897000</v>
      </c>
      <c r="E54" s="5">
        <v>-120211588000</v>
      </c>
      <c r="F54" s="5">
        <v>-114890211000</v>
      </c>
      <c r="G54" s="5">
        <v>-95043331000</v>
      </c>
      <c r="I54" s="5">
        <v>-427483114000</v>
      </c>
      <c r="J54" s="5">
        <v>-351920500000</v>
      </c>
      <c r="K54" s="5">
        <v>-388930046000</v>
      </c>
      <c r="L54" s="5">
        <v>-515848512000</v>
      </c>
      <c r="M54" s="5">
        <v>-540920044000</v>
      </c>
      <c r="N54" s="5">
        <v>-504998016000</v>
      </c>
      <c r="O54" s="5">
        <v>-640944463000</v>
      </c>
      <c r="P54" s="5">
        <v>-459142682000</v>
      </c>
      <c r="Q54" s="5">
        <v>-280722366000</v>
      </c>
      <c r="R54" s="5">
        <v>-182576972000</v>
      </c>
      <c r="S54" s="5">
        <v>-170315697000</v>
      </c>
      <c r="T54" s="5">
        <v>-129325643000</v>
      </c>
      <c r="U54" s="5">
        <v>-133029892000</v>
      </c>
      <c r="V54" s="5">
        <v>-122702408000</v>
      </c>
    </row>
    <row r="55" spans="2:22" ht="15.5" x14ac:dyDescent="0.35">
      <c r="C55" t="s">
        <v>89</v>
      </c>
      <c r="D55" s="5">
        <v>-54167270000</v>
      </c>
      <c r="E55" s="5">
        <v>-62629516000</v>
      </c>
      <c r="F55" s="5">
        <v>-68170459000</v>
      </c>
      <c r="G55" s="5">
        <v>-54332823000</v>
      </c>
      <c r="I55" s="5">
        <v>-235812355000</v>
      </c>
      <c r="J55" s="5">
        <v>-161319928000</v>
      </c>
      <c r="K55" s="5">
        <v>-200445187000</v>
      </c>
      <c r="L55" s="5">
        <v>-248745467000</v>
      </c>
      <c r="M55" s="5">
        <v>-331352704000</v>
      </c>
      <c r="N55" s="5">
        <v>-315425347000</v>
      </c>
      <c r="O55" s="5">
        <v>-341702497000</v>
      </c>
      <c r="P55" s="5">
        <v>-181053318000</v>
      </c>
      <c r="Q55" s="5">
        <v>-85403477000</v>
      </c>
      <c r="R55" s="5">
        <v>-50804207000</v>
      </c>
      <c r="S55" s="5">
        <v>-13575530000</v>
      </c>
      <c r="T55" s="5">
        <v>-8461236000</v>
      </c>
      <c r="U55" s="5">
        <v>-9504145000</v>
      </c>
      <c r="V55" s="5">
        <v>-11994118000</v>
      </c>
    </row>
    <row r="56" spans="2:22" ht="15.5" x14ac:dyDescent="0.35">
      <c r="C56" t="s">
        <v>88</v>
      </c>
      <c r="D56" s="5">
        <v>-43270798000</v>
      </c>
      <c r="E56" s="5">
        <v>-61946662000</v>
      </c>
      <c r="F56" s="5">
        <v>-49186196000</v>
      </c>
      <c r="G56" s="5">
        <v>-50393590000</v>
      </c>
      <c r="I56" s="5">
        <v>-208435136000</v>
      </c>
      <c r="J56" s="5">
        <v>-203340530000</v>
      </c>
      <c r="K56" s="5">
        <v>-230848497000</v>
      </c>
      <c r="L56" s="5">
        <v>-258523944000</v>
      </c>
      <c r="M56" s="5">
        <v>-237082953000</v>
      </c>
      <c r="N56" s="5">
        <v>-244673134000</v>
      </c>
      <c r="O56" s="5">
        <v>-309922401000</v>
      </c>
      <c r="P56" s="5">
        <v>-277293746000</v>
      </c>
      <c r="Q56" s="5">
        <v>-199807120000</v>
      </c>
      <c r="R56" s="5">
        <v>-139501962000</v>
      </c>
      <c r="S56" s="5">
        <v>-149168320000</v>
      </c>
      <c r="T56" s="5">
        <v>-127809487000</v>
      </c>
      <c r="U56" s="5">
        <v>-125389795000</v>
      </c>
      <c r="V56" s="5">
        <v>-111862332000</v>
      </c>
    </row>
    <row r="57" spans="2:22" ht="15.5" x14ac:dyDescent="0.35">
      <c r="C57" t="s">
        <v>98</v>
      </c>
      <c r="D57" s="5">
        <v>261000</v>
      </c>
      <c r="E57" s="5">
        <v>-2955000</v>
      </c>
      <c r="F57" s="5">
        <v>436000</v>
      </c>
      <c r="G57" s="5">
        <v>845000</v>
      </c>
      <c r="I57" s="5">
        <v>-1372000</v>
      </c>
      <c r="J57" s="5">
        <v>-901000</v>
      </c>
      <c r="K57" s="5">
        <v>1672000</v>
      </c>
      <c r="L57" s="5">
        <v>-5400000</v>
      </c>
      <c r="M57" s="5">
        <v>1606000</v>
      </c>
      <c r="N57" s="5">
        <v>-2699000</v>
      </c>
      <c r="O57" s="5">
        <v>1391000</v>
      </c>
      <c r="P57" s="5">
        <v>2748000</v>
      </c>
      <c r="Q57" s="5">
        <v>4922000</v>
      </c>
      <c r="R57" s="5">
        <v>3654000</v>
      </c>
    </row>
    <row r="58" spans="2:22" ht="15.5" x14ac:dyDescent="0.35">
      <c r="C58" t="s">
        <v>91</v>
      </c>
      <c r="D58" s="5">
        <v>32418116000</v>
      </c>
      <c r="E58" s="5">
        <v>53471705000</v>
      </c>
      <c r="F58" s="5">
        <v>100748853000</v>
      </c>
      <c r="G58" s="5">
        <v>52473245000</v>
      </c>
      <c r="I58" s="5">
        <v>285355054000</v>
      </c>
      <c r="J58" s="5">
        <v>246530663000</v>
      </c>
      <c r="K58" s="5">
        <v>256091699000</v>
      </c>
      <c r="L58" s="5">
        <v>253070687000</v>
      </c>
      <c r="M58" s="5">
        <v>235145668000</v>
      </c>
      <c r="N58" s="5">
        <v>215159774000</v>
      </c>
      <c r="O58" s="5">
        <v>233944314000</v>
      </c>
      <c r="P58" s="5">
        <v>247502029000</v>
      </c>
      <c r="Q58" s="5">
        <v>192096085000</v>
      </c>
      <c r="R58" s="5">
        <v>328421435000</v>
      </c>
      <c r="S58" s="5">
        <v>323263355000</v>
      </c>
      <c r="T58" s="5">
        <v>243135681000</v>
      </c>
      <c r="U58" s="5">
        <v>329178007000</v>
      </c>
      <c r="V58" s="5">
        <v>367132868000</v>
      </c>
    </row>
    <row r="59" spans="2:22" ht="15.5" x14ac:dyDescent="0.35">
      <c r="C59" t="s">
        <v>92</v>
      </c>
      <c r="D59" s="5">
        <v>-8198931000</v>
      </c>
      <c r="E59" s="5">
        <v>-9796772000</v>
      </c>
      <c r="F59" s="5">
        <v>-11071462000</v>
      </c>
      <c r="G59" s="5">
        <v>-14873983000</v>
      </c>
      <c r="I59" s="5">
        <v>-50925032000</v>
      </c>
      <c r="J59" s="5">
        <v>-74737942000</v>
      </c>
      <c r="K59" s="5">
        <v>-93508321000</v>
      </c>
      <c r="L59" s="5">
        <v>-150989956000</v>
      </c>
      <c r="M59" s="5">
        <v>-166238147000</v>
      </c>
      <c r="N59" s="5">
        <v>-178692172000</v>
      </c>
      <c r="O59" s="5">
        <v>-147372049000</v>
      </c>
      <c r="P59" s="5">
        <v>-102145320000</v>
      </c>
      <c r="Q59" s="5">
        <v>16851069000</v>
      </c>
      <c r="R59" s="5">
        <v>20859115000</v>
      </c>
      <c r="S59" s="5">
        <v>120150897000</v>
      </c>
      <c r="T59" s="5">
        <v>151515856000</v>
      </c>
      <c r="U59" s="5">
        <v>71223897000</v>
      </c>
      <c r="V59" s="5">
        <v>28288442000</v>
      </c>
    </row>
    <row r="60" spans="2:22" ht="15.5" x14ac:dyDescent="0.35">
      <c r="C60" t="s">
        <v>94</v>
      </c>
      <c r="D60" s="5">
        <v>1215231000</v>
      </c>
      <c r="E60" s="5">
        <v>741141000</v>
      </c>
      <c r="F60" s="5">
        <v>510047000</v>
      </c>
      <c r="G60" s="5">
        <v>360578000</v>
      </c>
      <c r="I60" s="5">
        <v>2007909000</v>
      </c>
      <c r="J60" s="5">
        <v>4115234000</v>
      </c>
      <c r="K60" s="5">
        <v>5098511000</v>
      </c>
      <c r="L60" s="5">
        <v>11655844000</v>
      </c>
      <c r="M60" s="5">
        <v>14116862000</v>
      </c>
      <c r="N60" s="5">
        <v>5087424000</v>
      </c>
      <c r="O60" s="5">
        <v>10236956000</v>
      </c>
      <c r="P60" s="5">
        <v>16502529000</v>
      </c>
      <c r="Q60" s="5">
        <v>17596642000</v>
      </c>
      <c r="R60" s="5">
        <v>27977718000</v>
      </c>
      <c r="S60" s="5">
        <v>120301821000</v>
      </c>
      <c r="T60" s="5">
        <v>151672647000</v>
      </c>
      <c r="U60" s="5">
        <v>71288267000</v>
      </c>
      <c r="V60" s="5">
        <v>28349711000</v>
      </c>
    </row>
    <row r="61" spans="2:22" ht="15.5" x14ac:dyDescent="0.35">
      <c r="C61" t="s">
        <v>26</v>
      </c>
      <c r="D61" s="5">
        <v>-9414162000</v>
      </c>
      <c r="E61" s="5">
        <v>-10537913000</v>
      </c>
      <c r="F61" s="5">
        <v>-11581509000</v>
      </c>
      <c r="G61" s="5">
        <v>-15234561000</v>
      </c>
      <c r="I61" s="5">
        <v>-52932941000</v>
      </c>
      <c r="J61" s="5">
        <v>-78853176000</v>
      </c>
      <c r="K61" s="5">
        <v>-98606832000</v>
      </c>
      <c r="L61" s="5">
        <v>-162645800000</v>
      </c>
      <c r="M61" s="5">
        <v>-180355009000</v>
      </c>
      <c r="N61" s="5">
        <v>-183779596000</v>
      </c>
      <c r="O61" s="5">
        <v>-157609005000</v>
      </c>
      <c r="P61" s="5">
        <v>-118647849000</v>
      </c>
      <c r="Q61" s="5">
        <v>-745573000</v>
      </c>
      <c r="R61" s="5">
        <v>-7118603000</v>
      </c>
      <c r="S61" s="5">
        <v>-150924000</v>
      </c>
      <c r="T61" s="5">
        <v>-156791000</v>
      </c>
      <c r="U61" s="5">
        <v>-64370000</v>
      </c>
      <c r="V61" s="5">
        <v>-61269000</v>
      </c>
    </row>
    <row r="62" spans="2:22" ht="15.5" x14ac:dyDescent="0.35">
      <c r="C62" t="s">
        <v>99</v>
      </c>
      <c r="D62" s="5">
        <v>-8198931000</v>
      </c>
      <c r="E62" s="5">
        <v>-9796772000</v>
      </c>
      <c r="F62" s="5">
        <v>-11071462000</v>
      </c>
      <c r="G62" s="5">
        <v>-14873983000</v>
      </c>
      <c r="I62" s="5">
        <v>-50925032000</v>
      </c>
      <c r="J62" s="5">
        <v>-74737942000</v>
      </c>
      <c r="K62" s="5">
        <v>-93508321000</v>
      </c>
      <c r="L62" s="5">
        <v>-150989956000</v>
      </c>
      <c r="M62" s="5">
        <v>-166238147000</v>
      </c>
      <c r="N62" s="5">
        <v>-178692172000</v>
      </c>
      <c r="O62" s="5">
        <v>-147372049000</v>
      </c>
      <c r="P62" s="5">
        <v>-102145320000</v>
      </c>
      <c r="Q62" s="5">
        <v>16851069000</v>
      </c>
      <c r="R62" s="5">
        <v>20859115000</v>
      </c>
      <c r="S62" s="5">
        <v>120150897000</v>
      </c>
      <c r="T62" s="5">
        <v>151515856000</v>
      </c>
      <c r="U62" s="5">
        <v>71223897000</v>
      </c>
      <c r="V62" s="5">
        <v>28288442000</v>
      </c>
    </row>
    <row r="63" spans="2:22" ht="15.5" x14ac:dyDescent="0.35">
      <c r="C63" t="s">
        <v>28</v>
      </c>
      <c r="D63" s="5">
        <v>24219185000</v>
      </c>
      <c r="E63" s="5">
        <v>43674933000</v>
      </c>
      <c r="F63" s="5">
        <v>89677391000</v>
      </c>
      <c r="G63" s="5">
        <v>37599262000</v>
      </c>
      <c r="I63" s="5">
        <v>234430022000</v>
      </c>
      <c r="J63" s="5">
        <v>171792721000</v>
      </c>
      <c r="K63" s="5">
        <v>162583378000</v>
      </c>
      <c r="L63" s="5">
        <v>102080731000</v>
      </c>
      <c r="M63" s="5">
        <v>68907521000</v>
      </c>
      <c r="N63" s="5">
        <v>36467602000</v>
      </c>
      <c r="O63" s="5">
        <v>86572265000</v>
      </c>
      <c r="P63" s="5">
        <v>145356709000</v>
      </c>
      <c r="Q63" s="5">
        <v>208947154000</v>
      </c>
      <c r="R63" s="5">
        <v>349280550000</v>
      </c>
      <c r="S63" s="5">
        <v>443414252000</v>
      </c>
      <c r="T63" s="5">
        <v>394651537000</v>
      </c>
      <c r="U63" s="5">
        <v>400401904000</v>
      </c>
      <c r="V63" s="5">
        <v>395421310000</v>
      </c>
    </row>
    <row r="64" spans="2:22" ht="15.5" x14ac:dyDescent="0.35">
      <c r="C64" t="s">
        <v>27</v>
      </c>
      <c r="D64" s="5">
        <v>-6894211000</v>
      </c>
      <c r="E64" s="5">
        <v>-18061847000</v>
      </c>
      <c r="F64" s="5">
        <v>-20300610000</v>
      </c>
      <c r="G64" s="5">
        <v>-9629503000</v>
      </c>
      <c r="I64" s="5">
        <v>-62506471000</v>
      </c>
      <c r="J64" s="5">
        <v>-42539628000</v>
      </c>
      <c r="K64" s="5">
        <v>-41010873000</v>
      </c>
      <c r="L64" s="5">
        <v>-24762910000</v>
      </c>
      <c r="M64" s="5">
        <v>-22201630000</v>
      </c>
      <c r="N64" s="5">
        <v>-25485929000</v>
      </c>
      <c r="O64" s="5">
        <v>-56498410000</v>
      </c>
      <c r="P64" s="5">
        <v>-69281988000</v>
      </c>
      <c r="Q64" s="5">
        <v>-62298722000</v>
      </c>
      <c r="R64" s="5">
        <v>-90190025000</v>
      </c>
      <c r="S64" s="5">
        <v>-89234190000</v>
      </c>
      <c r="T64" s="5">
        <v>-66315221000</v>
      </c>
      <c r="U64" s="5">
        <v>-88218068000</v>
      </c>
      <c r="V64" s="5">
        <v>-96908787000</v>
      </c>
    </row>
    <row r="65" spans="2:22" ht="15.5" x14ac:dyDescent="0.35">
      <c r="C65" t="s">
        <v>102</v>
      </c>
      <c r="D65" s="5">
        <v>17324974000</v>
      </c>
      <c r="E65" s="5">
        <v>25613086000</v>
      </c>
      <c r="F65" s="5">
        <v>69376781000</v>
      </c>
      <c r="G65" s="5">
        <v>27969759000</v>
      </c>
      <c r="I65" s="5">
        <v>171923551000</v>
      </c>
      <c r="J65" s="5">
        <v>129253093000</v>
      </c>
      <c r="K65" s="5">
        <v>121572505000</v>
      </c>
      <c r="L65" s="5">
        <v>77317821000</v>
      </c>
      <c r="M65" s="5">
        <v>46705891000</v>
      </c>
      <c r="N65" s="5">
        <v>10981673000</v>
      </c>
      <c r="O65" s="5">
        <v>30073855000</v>
      </c>
      <c r="P65" s="5">
        <v>76074721000</v>
      </c>
      <c r="Q65" s="5">
        <v>146648432000</v>
      </c>
      <c r="R65" s="5">
        <v>259090525000</v>
      </c>
      <c r="S65" s="5">
        <v>354180062000</v>
      </c>
      <c r="T65" s="5">
        <v>328336316000</v>
      </c>
      <c r="U65" s="5">
        <v>312183836000</v>
      </c>
      <c r="V65" s="5">
        <v>298512523000</v>
      </c>
    </row>
    <row r="66" spans="2:22" ht="15.5" x14ac:dyDescent="0.35">
      <c r="C66" t="s">
        <v>103</v>
      </c>
      <c r="E66" s="5">
        <v>-4840124000</v>
      </c>
      <c r="G66" s="5">
        <v>3170195000</v>
      </c>
      <c r="I66" s="5">
        <v>-1669929000</v>
      </c>
      <c r="J66" s="5">
        <v>893671000</v>
      </c>
      <c r="K66" s="5">
        <v>-15332994000</v>
      </c>
      <c r="L66" s="5">
        <v>-8077848000</v>
      </c>
      <c r="M66" s="5">
        <v>6538609000</v>
      </c>
      <c r="N66" s="5">
        <v>-9792102000</v>
      </c>
      <c r="O66" s="5">
        <v>-2480677000</v>
      </c>
      <c r="P66" s="5">
        <v>-2509809000</v>
      </c>
      <c r="Q66" s="5">
        <v>-11930566000</v>
      </c>
      <c r="R66" s="5">
        <v>14995902000</v>
      </c>
      <c r="S66" s="5">
        <v>-5835216000</v>
      </c>
    </row>
    <row r="67" spans="2:22" ht="15.5" x14ac:dyDescent="0.35">
      <c r="C67" t="s">
        <v>104</v>
      </c>
      <c r="D67" s="5">
        <v>17324974000</v>
      </c>
      <c r="E67" s="5">
        <v>20772962000</v>
      </c>
      <c r="F67" s="5">
        <v>69376781000</v>
      </c>
      <c r="G67" s="5">
        <v>31139954000</v>
      </c>
      <c r="I67" s="5">
        <v>170253622000</v>
      </c>
      <c r="J67" s="5">
        <v>130146764000</v>
      </c>
      <c r="K67" s="5">
        <v>106239511000</v>
      </c>
      <c r="L67" s="5">
        <v>69239973000</v>
      </c>
      <c r="M67" s="5">
        <v>53244500000</v>
      </c>
      <c r="N67" s="5">
        <v>1189571000</v>
      </c>
      <c r="O67" s="5">
        <v>27593178000</v>
      </c>
      <c r="P67" s="5">
        <v>73564912000</v>
      </c>
      <c r="Q67" s="5">
        <v>134717866000</v>
      </c>
      <c r="R67" s="5">
        <v>274086427000</v>
      </c>
      <c r="S67" s="5">
        <v>348344846000</v>
      </c>
      <c r="T67" s="5">
        <v>328336316000</v>
      </c>
      <c r="U67" s="5">
        <v>312183836000</v>
      </c>
      <c r="V67" s="5">
        <v>298512523000</v>
      </c>
    </row>
    <row r="68" spans="2:22" ht="15.5" x14ac:dyDescent="0.35">
      <c r="C68" t="s">
        <v>105</v>
      </c>
      <c r="D68" s="5">
        <v>17324974000</v>
      </c>
      <c r="E68" s="5">
        <v>25613086000</v>
      </c>
      <c r="F68" s="5">
        <v>69376781000</v>
      </c>
      <c r="G68" s="5">
        <v>27969759000</v>
      </c>
      <c r="I68" s="5">
        <v>171923551000</v>
      </c>
      <c r="J68" s="5">
        <v>129253093000</v>
      </c>
      <c r="K68" s="5">
        <v>121572505000</v>
      </c>
      <c r="L68" s="5">
        <v>77317821000</v>
      </c>
      <c r="M68" s="5">
        <v>46705891000</v>
      </c>
      <c r="N68" s="5">
        <v>10981673000</v>
      </c>
      <c r="O68" s="5">
        <v>30073855000</v>
      </c>
      <c r="P68" s="5">
        <v>76074721000</v>
      </c>
      <c r="Q68" s="5">
        <v>146648432000</v>
      </c>
      <c r="R68" s="5">
        <v>259090525000</v>
      </c>
      <c r="S68" s="5">
        <v>354180062000</v>
      </c>
      <c r="T68" s="5">
        <v>328336316000</v>
      </c>
      <c r="U68" s="5">
        <v>312183836000</v>
      </c>
      <c r="V68" s="5">
        <v>298512523000</v>
      </c>
    </row>
    <row r="69" spans="2:22" ht="15.5" x14ac:dyDescent="0.35">
      <c r="C69" t="s">
        <v>7</v>
      </c>
      <c r="D69" s="5">
        <v>17324713000</v>
      </c>
      <c r="E69" s="5">
        <v>20775917000</v>
      </c>
      <c r="F69" s="5">
        <v>69376345000</v>
      </c>
      <c r="G69" s="5">
        <v>31139109000</v>
      </c>
      <c r="I69" s="5">
        <v>170254994000</v>
      </c>
      <c r="J69" s="5">
        <v>130147665000</v>
      </c>
      <c r="K69" s="5">
        <v>106237839000</v>
      </c>
      <c r="L69" s="5">
        <v>69245373000</v>
      </c>
      <c r="M69" s="5">
        <v>53242894000</v>
      </c>
      <c r="N69" s="5">
        <v>1192270000</v>
      </c>
      <c r="O69" s="5">
        <v>27591787000</v>
      </c>
      <c r="P69" s="5">
        <v>73562164000</v>
      </c>
      <c r="Q69" s="5">
        <v>134712944000</v>
      </c>
      <c r="R69" s="5">
        <v>274082773000</v>
      </c>
      <c r="S69" s="5">
        <v>348344846000</v>
      </c>
      <c r="T69" s="5">
        <v>328336316000</v>
      </c>
      <c r="U69" s="5">
        <v>312183836000</v>
      </c>
      <c r="V69" s="5">
        <v>298512523000</v>
      </c>
    </row>
    <row r="70" spans="2:22" ht="15.5" x14ac:dyDescent="0.35">
      <c r="C70" t="s">
        <v>107</v>
      </c>
      <c r="D70" s="5">
        <v>17324974000</v>
      </c>
      <c r="E70" s="5">
        <v>25613086000</v>
      </c>
      <c r="F70" s="5">
        <v>69376781000</v>
      </c>
      <c r="G70" s="5">
        <v>27969759000</v>
      </c>
      <c r="I70" s="5">
        <v>171923551000</v>
      </c>
      <c r="J70" s="5">
        <v>129253093000</v>
      </c>
      <c r="K70" s="5">
        <v>121572505000</v>
      </c>
      <c r="L70" s="5">
        <v>77317821000</v>
      </c>
      <c r="M70" s="5">
        <v>46705891000</v>
      </c>
      <c r="N70" s="5">
        <v>10981673000</v>
      </c>
      <c r="O70" s="5">
        <v>30073855000</v>
      </c>
      <c r="P70" s="5">
        <v>76074721000</v>
      </c>
      <c r="Q70" s="5">
        <v>146648432000</v>
      </c>
      <c r="R70" s="5">
        <v>259090525000</v>
      </c>
      <c r="S70" s="5">
        <v>354180062000</v>
      </c>
      <c r="T70" s="5">
        <v>328336316000</v>
      </c>
      <c r="U70" s="5">
        <v>312183836000</v>
      </c>
      <c r="V70" s="5">
        <v>298512523000</v>
      </c>
    </row>
    <row r="71" spans="2:22" ht="15.5" x14ac:dyDescent="0.35">
      <c r="C71" t="s">
        <v>108</v>
      </c>
      <c r="D71" s="5">
        <v>17324974000</v>
      </c>
      <c r="E71" s="5">
        <v>20772962000</v>
      </c>
      <c r="F71" s="5">
        <v>69376781000</v>
      </c>
      <c r="G71" s="5">
        <v>31139954000</v>
      </c>
      <c r="I71" s="5">
        <v>170253622000</v>
      </c>
      <c r="J71" s="5">
        <v>130146764000</v>
      </c>
      <c r="K71" s="5">
        <v>106239511000</v>
      </c>
      <c r="L71" s="5">
        <v>69239973000</v>
      </c>
      <c r="M71" s="5">
        <v>53244500000</v>
      </c>
      <c r="N71" s="5">
        <v>1189571000</v>
      </c>
      <c r="O71" s="5">
        <v>27593178000</v>
      </c>
      <c r="P71" s="5">
        <v>73564912000</v>
      </c>
      <c r="Q71" s="5">
        <v>134717866000</v>
      </c>
      <c r="R71" s="5">
        <v>274086427000</v>
      </c>
      <c r="S71" s="5">
        <v>348344846000</v>
      </c>
      <c r="T71" s="5">
        <v>328336316000</v>
      </c>
      <c r="U71" s="5">
        <v>312183836000</v>
      </c>
      <c r="V71" s="5">
        <v>298512523000</v>
      </c>
    </row>
    <row r="72" spans="2:22" ht="15.5" x14ac:dyDescent="0.35">
      <c r="C72" t="s">
        <v>109</v>
      </c>
      <c r="D72" s="5">
        <v>17324974000</v>
      </c>
      <c r="E72" s="5">
        <v>20772962000</v>
      </c>
      <c r="F72" s="5">
        <v>69376781000</v>
      </c>
      <c r="G72" s="5">
        <v>31139954000</v>
      </c>
      <c r="I72" s="5">
        <v>170253622000</v>
      </c>
      <c r="J72" s="5">
        <v>130146764000</v>
      </c>
      <c r="K72" s="5">
        <v>106239511000</v>
      </c>
      <c r="L72" s="5">
        <v>69239973000</v>
      </c>
      <c r="M72" s="5">
        <v>53244500000</v>
      </c>
      <c r="N72" s="5">
        <v>1189571000</v>
      </c>
      <c r="O72" s="5">
        <v>27593178000</v>
      </c>
      <c r="P72" s="5">
        <v>73564912000</v>
      </c>
      <c r="Q72" s="5">
        <v>134717866000</v>
      </c>
      <c r="R72" s="5">
        <v>274086427000</v>
      </c>
      <c r="S72" s="5">
        <v>348344846000</v>
      </c>
      <c r="T72" s="5">
        <v>328336316000</v>
      </c>
      <c r="U72" s="5">
        <v>312183836000</v>
      </c>
      <c r="V72" s="5">
        <v>298512523000</v>
      </c>
    </row>
    <row r="74" spans="2:22" ht="15.5" x14ac:dyDescent="0.35">
      <c r="B74" t="s">
        <v>110</v>
      </c>
      <c r="C74" t="s">
        <v>111</v>
      </c>
    </row>
    <row r="75" spans="2:22" ht="15.5" x14ac:dyDescent="0.35">
      <c r="C75" t="s">
        <v>112</v>
      </c>
    </row>
    <row r="76" spans="2:22" ht="15.5" x14ac:dyDescent="0.35">
      <c r="C76" t="s">
        <v>19</v>
      </c>
      <c r="D76" s="5">
        <v>72613906000</v>
      </c>
      <c r="E76" s="5">
        <v>60847909000</v>
      </c>
      <c r="F76" s="5">
        <v>30443816000</v>
      </c>
      <c r="G76" s="5">
        <v>13450849000</v>
      </c>
      <c r="I76" s="5">
        <v>60847909000</v>
      </c>
      <c r="J76" s="5">
        <v>29843338000</v>
      </c>
      <c r="K76" s="5">
        <v>98386875000</v>
      </c>
      <c r="L76" s="5">
        <v>522918100000</v>
      </c>
      <c r="M76" s="5">
        <v>484703777000</v>
      </c>
      <c r="N76" s="5">
        <v>362469101000</v>
      </c>
      <c r="O76" s="5">
        <v>185648846000</v>
      </c>
      <c r="P76" s="5">
        <v>465826559000</v>
      </c>
      <c r="Q76" s="5">
        <v>486385530000</v>
      </c>
      <c r="R76" s="5">
        <v>336979275000</v>
      </c>
      <c r="S76" s="5">
        <v>1251360158000</v>
      </c>
      <c r="T76" s="5">
        <v>2053923878000</v>
      </c>
      <c r="U76" s="5">
        <v>1882847828000</v>
      </c>
      <c r="V76" s="5">
        <v>498446902000</v>
      </c>
    </row>
    <row r="77" spans="2:22" ht="15.5" x14ac:dyDescent="0.35">
      <c r="C77" t="s">
        <v>114</v>
      </c>
      <c r="D77" s="5">
        <v>643476141000</v>
      </c>
      <c r="E77" s="5">
        <v>701379076000</v>
      </c>
      <c r="F77" s="5">
        <v>726957885000</v>
      </c>
      <c r="G77" s="5">
        <v>676392544000</v>
      </c>
      <c r="I77" s="5">
        <v>701379076000</v>
      </c>
      <c r="J77" s="5">
        <v>702479939000</v>
      </c>
      <c r="K77" s="5">
        <v>458969398000</v>
      </c>
      <c r="L77" s="5">
        <v>204537414000</v>
      </c>
      <c r="M77" s="5">
        <v>182208165000</v>
      </c>
      <c r="N77" s="5">
        <v>450222169000</v>
      </c>
      <c r="O77" s="5">
        <v>483703367000</v>
      </c>
      <c r="P77" s="5">
        <v>489242346000</v>
      </c>
      <c r="Q77" s="5">
        <v>407668445000</v>
      </c>
      <c r="R77" s="5">
        <v>212743218000</v>
      </c>
      <c r="S77" s="5">
        <v>39417460000</v>
      </c>
      <c r="T77" s="5">
        <v>80553246000</v>
      </c>
      <c r="U77" s="5">
        <v>35736258000</v>
      </c>
      <c r="V77" s="5">
        <v>319067000</v>
      </c>
    </row>
    <row r="78" spans="2:22" ht="15.5" x14ac:dyDescent="0.35">
      <c r="C78" t="s">
        <v>116</v>
      </c>
      <c r="D78" s="5">
        <v>11507975000</v>
      </c>
      <c r="E78" s="5">
        <v>12843763000</v>
      </c>
      <c r="F78" s="5">
        <v>15085399000</v>
      </c>
      <c r="G78" s="5">
        <v>15669160000</v>
      </c>
      <c r="I78" s="5">
        <v>12843763000</v>
      </c>
      <c r="J78" s="5">
        <v>21324264000</v>
      </c>
      <c r="K78" s="5">
        <v>47193592000</v>
      </c>
      <c r="L78" s="5">
        <v>45972723000</v>
      </c>
      <c r="M78" s="5">
        <v>39987005000</v>
      </c>
    </row>
    <row r="79" spans="2:22" ht="15.5" x14ac:dyDescent="0.35">
      <c r="C79" t="s">
        <v>115</v>
      </c>
      <c r="K79" s="5">
        <v>2856138000</v>
      </c>
      <c r="L79" s="5">
        <v>21373056000</v>
      </c>
      <c r="M79" s="5">
        <v>331170000</v>
      </c>
    </row>
    <row r="80" spans="2:22" ht="15.5" x14ac:dyDescent="0.35">
      <c r="C80" t="s">
        <v>117</v>
      </c>
      <c r="D80" s="5">
        <v>643476141000</v>
      </c>
      <c r="E80" s="5">
        <v>701379076000</v>
      </c>
      <c r="F80" s="5">
        <v>726957885000</v>
      </c>
      <c r="G80" s="5">
        <v>676392544000</v>
      </c>
      <c r="I80" s="5">
        <v>701379076000</v>
      </c>
      <c r="J80" s="5">
        <v>702479939000</v>
      </c>
      <c r="K80" s="5">
        <v>458969398000</v>
      </c>
      <c r="L80" s="5">
        <v>204537414000</v>
      </c>
      <c r="M80" s="5">
        <v>182208165000</v>
      </c>
      <c r="N80" s="5">
        <v>450222169000</v>
      </c>
      <c r="O80" s="5">
        <v>483703367000</v>
      </c>
      <c r="P80" s="5">
        <v>489242346000</v>
      </c>
      <c r="Q80" s="5">
        <v>407668445000</v>
      </c>
      <c r="R80" s="5">
        <v>212743218000</v>
      </c>
      <c r="S80" s="5">
        <v>39417460000</v>
      </c>
      <c r="T80" s="5">
        <v>80553246000</v>
      </c>
      <c r="U80" s="5">
        <v>35736258000</v>
      </c>
      <c r="V80" s="5">
        <v>319067000</v>
      </c>
    </row>
    <row r="81" spans="3:22" ht="15.5" x14ac:dyDescent="0.35">
      <c r="C81" t="s">
        <v>118</v>
      </c>
      <c r="D81" s="5">
        <v>16868865000</v>
      </c>
      <c r="E81" s="5">
        <v>12460979000</v>
      </c>
      <c r="F81" s="5">
        <v>6711972000</v>
      </c>
      <c r="G81" s="5">
        <v>2929104000</v>
      </c>
      <c r="I81" s="5">
        <v>12460979000</v>
      </c>
      <c r="J81" s="5">
        <v>13113229000</v>
      </c>
      <c r="K81" s="5">
        <v>3136628000</v>
      </c>
      <c r="L81" s="5">
        <v>3190286000</v>
      </c>
      <c r="M81" s="5">
        <v>618433000</v>
      </c>
      <c r="N81" s="5">
        <v>8345194000</v>
      </c>
    </row>
    <row r="82" spans="3:22" ht="15.5" x14ac:dyDescent="0.35">
      <c r="C82" t="s">
        <v>119</v>
      </c>
      <c r="D82" s="5">
        <v>16868865000</v>
      </c>
      <c r="E82" s="5">
        <v>12460979000</v>
      </c>
      <c r="F82" s="5">
        <v>6711972000</v>
      </c>
      <c r="G82" s="5">
        <v>2929104000</v>
      </c>
      <c r="I82" s="5">
        <v>12460979000</v>
      </c>
      <c r="J82" s="5">
        <v>13113229000</v>
      </c>
      <c r="K82" s="5">
        <v>3136628000</v>
      </c>
      <c r="L82" s="5">
        <v>3190286000</v>
      </c>
      <c r="M82" s="5">
        <v>618433000</v>
      </c>
      <c r="N82" s="5">
        <v>8345194000</v>
      </c>
    </row>
    <row r="83" spans="3:22" ht="15.5" x14ac:dyDescent="0.35">
      <c r="C83" t="s">
        <v>120</v>
      </c>
      <c r="D83" s="5">
        <v>259712528000</v>
      </c>
      <c r="E83" s="5">
        <v>232644338000</v>
      </c>
      <c r="F83" s="5">
        <v>237480258000</v>
      </c>
      <c r="G83" s="5">
        <v>275216258000</v>
      </c>
      <c r="I83" s="5">
        <v>232644338000</v>
      </c>
      <c r="J83" s="5">
        <v>236268032000</v>
      </c>
      <c r="K83" s="5">
        <v>245899971000</v>
      </c>
      <c r="L83" s="5">
        <v>226319841000</v>
      </c>
      <c r="M83" s="5">
        <v>233053625000</v>
      </c>
      <c r="N83" s="5">
        <v>249819117000</v>
      </c>
      <c r="O83" s="5">
        <v>340862066000</v>
      </c>
      <c r="P83" s="5">
        <v>291077112000</v>
      </c>
      <c r="Q83" s="5">
        <v>203191611000</v>
      </c>
      <c r="R83" s="5">
        <v>174238004000</v>
      </c>
      <c r="S83" s="5">
        <v>185853457000</v>
      </c>
      <c r="T83" s="5">
        <v>187421121000</v>
      </c>
      <c r="U83" s="5">
        <v>132308906000</v>
      </c>
      <c r="V83" s="5">
        <v>116659715000</v>
      </c>
    </row>
    <row r="84" spans="3:22" ht="15.5" x14ac:dyDescent="0.35">
      <c r="C84" t="s">
        <v>98</v>
      </c>
      <c r="D84" s="5">
        <v>-78664427000</v>
      </c>
      <c r="E84" s="5">
        <v>-78664427000</v>
      </c>
      <c r="F84" s="5">
        <v>-73824330000</v>
      </c>
      <c r="G84" s="5">
        <v>-73824330000</v>
      </c>
      <c r="I84" s="5">
        <v>-78664427000</v>
      </c>
      <c r="J84" s="5">
        <v>-76994525000</v>
      </c>
      <c r="K84" s="5">
        <v>-77888186000</v>
      </c>
      <c r="L84" s="5">
        <v>-62555084000</v>
      </c>
      <c r="M84" s="5">
        <v>-54382339000</v>
      </c>
      <c r="N84" s="5">
        <v>-59326386000</v>
      </c>
      <c r="O84" s="5">
        <v>-49534082000</v>
      </c>
      <c r="P84" s="5">
        <v>-47053530000</v>
      </c>
      <c r="Q84" s="5">
        <v>-44543721000</v>
      </c>
      <c r="R84" s="5">
        <v>-32613154000</v>
      </c>
      <c r="S84" s="5">
        <v>-47609056000</v>
      </c>
    </row>
    <row r="85" spans="3:22" ht="15.5" x14ac:dyDescent="0.35">
      <c r="C85" t="s">
        <v>121</v>
      </c>
      <c r="D85" s="5">
        <v>1005494221000</v>
      </c>
      <c r="E85" s="5">
        <v>1021354393000</v>
      </c>
      <c r="F85" s="5">
        <v>1014137858000</v>
      </c>
      <c r="G85" s="5">
        <v>986501539000</v>
      </c>
      <c r="I85" s="5">
        <v>1021354393000</v>
      </c>
      <c r="J85" s="5">
        <v>1000678460000</v>
      </c>
      <c r="K85" s="5">
        <v>816846119000</v>
      </c>
      <c r="L85" s="5">
        <v>990295391000</v>
      </c>
      <c r="M85" s="5">
        <v>919858548000</v>
      </c>
      <c r="N85" s="5">
        <v>1101657425000</v>
      </c>
      <c r="O85" s="5">
        <v>1071983297000</v>
      </c>
      <c r="P85" s="5">
        <v>1358329865000</v>
      </c>
      <c r="Q85" s="5">
        <v>1123602449000</v>
      </c>
      <c r="R85" s="5">
        <v>838232034000</v>
      </c>
      <c r="S85" s="5">
        <v>1938566969000</v>
      </c>
      <c r="T85" s="5">
        <v>2335768747000</v>
      </c>
      <c r="U85" s="5">
        <v>2106641387000</v>
      </c>
      <c r="V85" s="5">
        <v>660706766000</v>
      </c>
    </row>
    <row r="86" spans="3:22" ht="15.5" x14ac:dyDescent="0.35">
      <c r="C86" t="s">
        <v>122</v>
      </c>
    </row>
    <row r="87" spans="3:22" ht="15.5" x14ac:dyDescent="0.35">
      <c r="C87" t="s">
        <v>124</v>
      </c>
      <c r="D87" s="5">
        <v>3629908594000</v>
      </c>
      <c r="E87" s="5">
        <v>3669629882000</v>
      </c>
      <c r="F87" s="5">
        <v>3707174387000</v>
      </c>
      <c r="G87" s="5">
        <v>3753539573000</v>
      </c>
      <c r="I87" s="5">
        <v>3669629882000</v>
      </c>
      <c r="J87" s="5">
        <v>3830013987000</v>
      </c>
      <c r="K87" s="5">
        <v>3955399358000</v>
      </c>
      <c r="L87" s="5">
        <v>4081841325000</v>
      </c>
      <c r="M87" s="5">
        <v>4118810511000</v>
      </c>
      <c r="N87" s="5">
        <v>4242524144000</v>
      </c>
      <c r="O87" s="5">
        <v>4171966909000</v>
      </c>
      <c r="P87" s="5">
        <v>4012558978000</v>
      </c>
      <c r="Q87" s="5">
        <v>3844488329000</v>
      </c>
      <c r="R87" s="5">
        <v>3480075405000</v>
      </c>
      <c r="S87" s="5">
        <v>787023588000</v>
      </c>
      <c r="T87" s="5">
        <v>557907013000</v>
      </c>
      <c r="U87" s="5">
        <v>589671589000</v>
      </c>
      <c r="V87" s="5">
        <v>518007605000</v>
      </c>
    </row>
    <row r="88" spans="3:22" ht="15.5" x14ac:dyDescent="0.35">
      <c r="C88" t="s">
        <v>499</v>
      </c>
      <c r="D88" s="5">
        <v>8268105000</v>
      </c>
      <c r="E88" s="5">
        <v>9166120000</v>
      </c>
      <c r="F88" s="5">
        <v>10068254000</v>
      </c>
      <c r="G88" s="5">
        <v>7718072000</v>
      </c>
      <c r="I88" s="5">
        <v>9166120000</v>
      </c>
      <c r="J88" s="5">
        <v>9182025000</v>
      </c>
      <c r="K88" s="5">
        <v>12193521000</v>
      </c>
      <c r="L88" s="5">
        <v>20186318000</v>
      </c>
      <c r="M88" s="5">
        <v>27897065000</v>
      </c>
      <c r="N88" s="5">
        <v>241077027000</v>
      </c>
      <c r="O88" s="5">
        <v>176911702000</v>
      </c>
      <c r="P88" s="5">
        <v>78506745000</v>
      </c>
      <c r="Q88" s="5">
        <v>18342468000</v>
      </c>
      <c r="R88" s="5">
        <v>3281694000</v>
      </c>
      <c r="S88" s="5">
        <v>3382822000</v>
      </c>
      <c r="T88" s="5">
        <v>3329479000</v>
      </c>
      <c r="U88" s="5">
        <v>754260000</v>
      </c>
      <c r="V88" s="5">
        <v>803064000</v>
      </c>
    </row>
    <row r="89" spans="3:22" ht="15.5" x14ac:dyDescent="0.35">
      <c r="C89" t="s">
        <v>125</v>
      </c>
      <c r="D89" s="5">
        <v>5208550000</v>
      </c>
      <c r="E89" s="5">
        <v>5208550000</v>
      </c>
      <c r="F89" s="5">
        <v>3242027000</v>
      </c>
      <c r="G89" s="5">
        <v>9965547000</v>
      </c>
      <c r="I89" s="5">
        <v>5208550000</v>
      </c>
      <c r="J89" s="5">
        <v>9758910000</v>
      </c>
      <c r="K89" s="5">
        <v>11473518000</v>
      </c>
      <c r="L89" s="5">
        <v>12626248000</v>
      </c>
      <c r="Q89" s="5">
        <v>12861932000</v>
      </c>
      <c r="R89" s="5">
        <v>3331612000</v>
      </c>
      <c r="S89" s="5">
        <v>1249488000</v>
      </c>
    </row>
    <row r="90" spans="3:22" ht="15.5" x14ac:dyDescent="0.35">
      <c r="C90" t="s">
        <v>127</v>
      </c>
      <c r="D90" s="5">
        <v>3720557025000</v>
      </c>
      <c r="E90" s="5">
        <v>3751226338000</v>
      </c>
      <c r="F90" s="5">
        <v>3790266340000</v>
      </c>
      <c r="G90" s="5">
        <v>3837681283000</v>
      </c>
      <c r="I90" s="5">
        <v>3751226338000</v>
      </c>
      <c r="J90" s="5">
        <v>3907008385000</v>
      </c>
      <c r="K90" s="5">
        <v>4039884519000</v>
      </c>
      <c r="L90" s="5">
        <v>4252429542000</v>
      </c>
      <c r="M90" s="5">
        <v>4352095149000</v>
      </c>
      <c r="N90" s="5">
        <v>4635518135000</v>
      </c>
      <c r="O90" s="5">
        <v>4499286907000</v>
      </c>
      <c r="P90" s="5">
        <v>4179749638000</v>
      </c>
      <c r="Q90" s="5">
        <v>3936734798000</v>
      </c>
      <c r="R90" s="5">
        <v>3530644962000</v>
      </c>
      <c r="S90" s="5">
        <v>1330100964000</v>
      </c>
      <c r="T90" s="5">
        <v>590592110000</v>
      </c>
      <c r="U90" s="5">
        <v>604774948000</v>
      </c>
      <c r="V90" s="5">
        <v>537879638000</v>
      </c>
    </row>
    <row r="91" spans="3:22" ht="15.5" x14ac:dyDescent="0.35">
      <c r="C91" t="s">
        <v>128</v>
      </c>
      <c r="D91" s="5">
        <v>4726051246000</v>
      </c>
      <c r="E91" s="5">
        <v>4772580731000</v>
      </c>
      <c r="F91" s="5">
        <v>4804404198000</v>
      </c>
      <c r="G91" s="5">
        <v>4824182822000</v>
      </c>
      <c r="I91" s="5">
        <v>4772580731000</v>
      </c>
      <c r="J91" s="5">
        <v>4907686845000</v>
      </c>
      <c r="K91" s="5">
        <v>4856730638000</v>
      </c>
      <c r="L91" s="5">
        <v>5242724933000</v>
      </c>
      <c r="M91" s="5">
        <v>5271953697000</v>
      </c>
      <c r="N91" s="5">
        <v>5737175560000</v>
      </c>
      <c r="O91" s="5">
        <v>5571270204000</v>
      </c>
      <c r="P91" s="5">
        <v>5538079503000</v>
      </c>
      <c r="Q91" s="5">
        <v>5060337247000</v>
      </c>
      <c r="R91" s="5">
        <v>4368876996000</v>
      </c>
      <c r="S91" s="5">
        <v>3268667933000</v>
      </c>
      <c r="T91" s="5">
        <v>2926360857000</v>
      </c>
      <c r="U91" s="5">
        <v>2711416335000</v>
      </c>
      <c r="V91" s="5">
        <v>1198586404000</v>
      </c>
    </row>
    <row r="92" spans="3:22" ht="15.5" x14ac:dyDescent="0.35">
      <c r="C92" t="s">
        <v>129</v>
      </c>
    </row>
    <row r="93" spans="3:22" ht="15.5" x14ac:dyDescent="0.35">
      <c r="C93" t="s">
        <v>130</v>
      </c>
    </row>
    <row r="94" spans="3:22" ht="15.5" x14ac:dyDescent="0.35">
      <c r="C94" t="s">
        <v>131</v>
      </c>
      <c r="D94" s="5">
        <v>677365030000</v>
      </c>
      <c r="E94" s="5">
        <v>746033870000</v>
      </c>
      <c r="F94" s="5">
        <v>702961824000</v>
      </c>
      <c r="G94" s="5">
        <v>801220829000</v>
      </c>
      <c r="I94" s="5">
        <v>746033870000</v>
      </c>
      <c r="J94" s="5">
        <v>822078827000</v>
      </c>
      <c r="K94" s="5">
        <v>731493137000</v>
      </c>
      <c r="L94" s="5">
        <v>588138938000</v>
      </c>
      <c r="M94" s="5">
        <v>426655105000</v>
      </c>
      <c r="N94" s="5">
        <v>850138636000</v>
      </c>
      <c r="O94" s="5">
        <v>468526330000</v>
      </c>
      <c r="P94" s="5">
        <v>636408215000</v>
      </c>
      <c r="Q94" s="5">
        <v>668827967000</v>
      </c>
      <c r="R94" s="5">
        <v>292237689000</v>
      </c>
      <c r="S94" s="5">
        <v>255994894000</v>
      </c>
      <c r="T94" s="5">
        <v>179749240000</v>
      </c>
      <c r="U94" s="5">
        <v>193631286000</v>
      </c>
      <c r="V94" s="5">
        <v>171390771000</v>
      </c>
    </row>
    <row r="95" spans="3:22" ht="15.5" x14ac:dyDescent="0.35">
      <c r="C95" t="s">
        <v>133</v>
      </c>
    </row>
    <row r="96" spans="3:22" ht="15.5" x14ac:dyDescent="0.35">
      <c r="C96" t="s">
        <v>335</v>
      </c>
      <c r="D96" s="5">
        <v>368325162000</v>
      </c>
      <c r="E96" s="5">
        <v>415163297000</v>
      </c>
      <c r="F96" s="5">
        <v>476824786000</v>
      </c>
      <c r="G96" s="5">
        <v>472828329000</v>
      </c>
      <c r="I96" s="5">
        <v>415163297000</v>
      </c>
      <c r="J96" s="5">
        <v>500738683000</v>
      </c>
      <c r="K96" s="5">
        <v>417359082000</v>
      </c>
      <c r="L96" s="5">
        <v>311226605000</v>
      </c>
      <c r="M96" s="5">
        <v>247355425000</v>
      </c>
      <c r="N96" s="5">
        <v>258776436000</v>
      </c>
      <c r="O96" s="5">
        <v>300134689000</v>
      </c>
      <c r="P96" s="5">
        <v>461979311000</v>
      </c>
      <c r="Q96" s="5">
        <v>232463696000</v>
      </c>
      <c r="R96" s="5">
        <v>153672437000</v>
      </c>
      <c r="S96" s="5">
        <v>109968001000</v>
      </c>
      <c r="T96" s="5">
        <v>91259333000</v>
      </c>
      <c r="U96" s="5">
        <v>67974287000</v>
      </c>
      <c r="V96" s="5">
        <v>60768971000</v>
      </c>
    </row>
    <row r="97" spans="3:22" ht="15.5" x14ac:dyDescent="0.35">
      <c r="C97" t="s">
        <v>134</v>
      </c>
    </row>
    <row r="98" spans="3:22" ht="15.5" x14ac:dyDescent="0.35">
      <c r="C98" t="s">
        <v>337</v>
      </c>
      <c r="D98" s="5">
        <v>11507975000</v>
      </c>
      <c r="E98" s="5">
        <v>12843763000</v>
      </c>
      <c r="F98" s="5">
        <v>15085399000</v>
      </c>
      <c r="G98" s="5">
        <v>15669160000</v>
      </c>
      <c r="I98" s="5">
        <v>12843763000</v>
      </c>
      <c r="J98" s="5">
        <v>21324264000</v>
      </c>
      <c r="K98" s="5">
        <v>50049730000</v>
      </c>
      <c r="L98" s="5">
        <v>67345779000</v>
      </c>
      <c r="M98" s="5">
        <v>40318175000</v>
      </c>
    </row>
    <row r="99" spans="3:22" ht="15.5" x14ac:dyDescent="0.35">
      <c r="C99" t="s">
        <v>132</v>
      </c>
      <c r="N99" s="5">
        <v>425523681000</v>
      </c>
      <c r="O99" s="5">
        <v>72041272000</v>
      </c>
      <c r="P99" s="5">
        <v>59241272000</v>
      </c>
      <c r="R99" s="5">
        <v>15618559000</v>
      </c>
      <c r="V99" s="5">
        <v>2765620000</v>
      </c>
    </row>
    <row r="100" spans="3:22" ht="15.5" x14ac:dyDescent="0.35">
      <c r="C100" t="s">
        <v>135</v>
      </c>
      <c r="D100" s="5">
        <v>22837210000</v>
      </c>
      <c r="E100" s="5">
        <v>27713314000</v>
      </c>
      <c r="F100" s="5">
        <v>27828182000</v>
      </c>
      <c r="G100" s="5">
        <v>30017750000</v>
      </c>
      <c r="I100" s="5">
        <v>27713314000</v>
      </c>
      <c r="J100" s="5">
        <v>26012993000</v>
      </c>
      <c r="K100" s="5">
        <v>26462856000</v>
      </c>
      <c r="L100" s="5">
        <v>25492254000</v>
      </c>
      <c r="M100" s="5">
        <v>22952768000</v>
      </c>
      <c r="N100" s="5">
        <v>25543070000</v>
      </c>
      <c r="O100" s="5">
        <v>24588436000</v>
      </c>
      <c r="P100" s="5">
        <v>28123988000</v>
      </c>
      <c r="Q100" s="5">
        <v>47277189000</v>
      </c>
      <c r="R100" s="5">
        <v>21506237000</v>
      </c>
      <c r="S100" s="5">
        <v>42414588000</v>
      </c>
      <c r="T100" s="5">
        <v>13581209000</v>
      </c>
      <c r="U100" s="5">
        <v>22705788000</v>
      </c>
      <c r="V100" s="5">
        <v>24429335000</v>
      </c>
    </row>
    <row r="101" spans="3:22" ht="15.5" x14ac:dyDescent="0.35">
      <c r="C101" t="s">
        <v>136</v>
      </c>
    </row>
    <row r="102" spans="3:22" ht="15.5" x14ac:dyDescent="0.35">
      <c r="C102" t="s">
        <v>448</v>
      </c>
      <c r="T102" s="5">
        <v>13500000000</v>
      </c>
      <c r="U102" s="5">
        <v>13500000000</v>
      </c>
      <c r="V102" s="5">
        <v>14090469000</v>
      </c>
    </row>
    <row r="103" spans="3:22" ht="15.5" x14ac:dyDescent="0.35">
      <c r="C103" t="s">
        <v>138</v>
      </c>
    </row>
    <row r="104" spans="3:22" ht="15.5" x14ac:dyDescent="0.35">
      <c r="C104" t="s">
        <v>422</v>
      </c>
      <c r="D104" s="5">
        <v>187965589000</v>
      </c>
      <c r="E104" s="5">
        <v>185793202000</v>
      </c>
      <c r="F104" s="5">
        <v>293460263000</v>
      </c>
      <c r="G104" s="5">
        <v>290871036000</v>
      </c>
      <c r="I104" s="5">
        <v>185793202000</v>
      </c>
      <c r="J104" s="5">
        <v>395888645000</v>
      </c>
      <c r="K104" s="5">
        <v>597370005000</v>
      </c>
      <c r="L104" s="5">
        <v>1257047622000</v>
      </c>
      <c r="M104" s="5">
        <v>1592119081000</v>
      </c>
    </row>
    <row r="105" spans="3:22" ht="15.5" x14ac:dyDescent="0.35">
      <c r="C105" t="s">
        <v>140</v>
      </c>
      <c r="D105" s="5">
        <v>111020217000</v>
      </c>
      <c r="E105" s="5">
        <v>114068516000</v>
      </c>
      <c r="F105" s="5">
        <v>112234284000</v>
      </c>
      <c r="G105" s="5">
        <v>110128712000</v>
      </c>
      <c r="I105" s="5">
        <v>114068516000</v>
      </c>
      <c r="J105" s="5">
        <v>120615666000</v>
      </c>
      <c r="K105" s="5">
        <v>110066183000</v>
      </c>
      <c r="L105" s="5">
        <v>117604542000</v>
      </c>
      <c r="M105" s="5">
        <v>78688546000</v>
      </c>
      <c r="N105" s="5">
        <v>89426909000</v>
      </c>
      <c r="O105" s="5">
        <v>50387360000</v>
      </c>
      <c r="P105" s="5">
        <v>67413979000</v>
      </c>
      <c r="Q105" s="5">
        <v>11862626000</v>
      </c>
      <c r="R105" s="5">
        <v>558845000</v>
      </c>
    </row>
    <row r="106" spans="3:22" ht="15.5" x14ac:dyDescent="0.35">
      <c r="C106" t="s">
        <v>143</v>
      </c>
      <c r="D106" s="5">
        <v>222591939000</v>
      </c>
      <c r="E106" s="5">
        <v>222324763000</v>
      </c>
      <c r="F106" s="5">
        <v>122189080000</v>
      </c>
      <c r="G106" s="5">
        <v>222448902000</v>
      </c>
      <c r="I106" s="5">
        <v>222324763000</v>
      </c>
      <c r="J106" s="5">
        <v>212551818000</v>
      </c>
      <c r="K106" s="5">
        <v>184319710000</v>
      </c>
      <c r="L106" s="5">
        <v>102511863000</v>
      </c>
      <c r="M106" s="5">
        <v>71751630000</v>
      </c>
      <c r="N106" s="5">
        <v>39886205000</v>
      </c>
      <c r="O106" s="5">
        <v>31642590000</v>
      </c>
      <c r="P106" s="5">
        <v>28722007000</v>
      </c>
      <c r="Q106" s="5">
        <v>282414305000</v>
      </c>
      <c r="R106" s="5">
        <v>293289000</v>
      </c>
    </row>
    <row r="107" spans="3:22" ht="15.5" x14ac:dyDescent="0.35">
      <c r="C107" t="s">
        <v>144</v>
      </c>
      <c r="D107" s="5">
        <v>618713489000</v>
      </c>
      <c r="E107" s="5">
        <v>613899108000</v>
      </c>
      <c r="F107" s="5">
        <v>709567583000</v>
      </c>
      <c r="G107" s="5">
        <v>700463983000</v>
      </c>
      <c r="I107" s="5">
        <v>613899108000</v>
      </c>
      <c r="J107" s="5">
        <v>817363086000</v>
      </c>
      <c r="K107" s="5">
        <v>962825145000</v>
      </c>
      <c r="L107" s="5">
        <v>1579447969000</v>
      </c>
      <c r="M107" s="5">
        <v>1845132299000</v>
      </c>
      <c r="N107" s="5">
        <v>1479148317000</v>
      </c>
      <c r="O107" s="5">
        <v>1620450782000</v>
      </c>
      <c r="P107" s="5">
        <v>1428000232000</v>
      </c>
      <c r="Q107" s="5">
        <v>978649421000</v>
      </c>
      <c r="R107" s="5">
        <v>955881605000</v>
      </c>
      <c r="S107" s="5">
        <v>63320455000</v>
      </c>
      <c r="T107" s="5">
        <v>29364506000</v>
      </c>
      <c r="U107" s="5">
        <v>50828295000</v>
      </c>
      <c r="V107" s="5">
        <v>73057226000</v>
      </c>
    </row>
    <row r="108" spans="3:22" ht="15.5" x14ac:dyDescent="0.35">
      <c r="C108" t="s">
        <v>145</v>
      </c>
      <c r="D108" s="5">
        <v>618713489000</v>
      </c>
      <c r="E108" s="5">
        <v>613899108000</v>
      </c>
      <c r="F108" s="5">
        <v>709567583000</v>
      </c>
      <c r="G108" s="5">
        <v>700463983000</v>
      </c>
      <c r="I108" s="5">
        <v>613899108000</v>
      </c>
      <c r="J108" s="5">
        <v>817363086000</v>
      </c>
      <c r="K108" s="5">
        <v>962825145000</v>
      </c>
      <c r="L108" s="5">
        <v>1579447969000</v>
      </c>
      <c r="M108" s="5">
        <v>1845132299000</v>
      </c>
      <c r="N108" s="5">
        <v>1479148317000</v>
      </c>
      <c r="O108" s="5">
        <v>1620450782000</v>
      </c>
      <c r="P108" s="5">
        <v>1428000232000</v>
      </c>
      <c r="Q108" s="5">
        <v>978649421000</v>
      </c>
      <c r="R108" s="5">
        <v>955881605000</v>
      </c>
      <c r="S108" s="5">
        <v>63320455000</v>
      </c>
      <c r="T108" s="5">
        <v>29364506000</v>
      </c>
      <c r="U108" s="5">
        <v>50828295000</v>
      </c>
      <c r="V108" s="5">
        <v>73057226000</v>
      </c>
    </row>
    <row r="109" spans="3:22" ht="15.5" x14ac:dyDescent="0.35">
      <c r="C109" t="s">
        <v>146</v>
      </c>
      <c r="D109" s="5">
        <v>175552979000</v>
      </c>
      <c r="E109" s="5">
        <v>175241980000</v>
      </c>
      <c r="F109" s="5">
        <v>174939469000</v>
      </c>
      <c r="G109" s="5">
        <v>175317233000</v>
      </c>
      <c r="I109" s="5">
        <v>175241980000</v>
      </c>
      <c r="J109" s="5">
        <v>166289452000</v>
      </c>
      <c r="K109" s="5">
        <v>128019117000</v>
      </c>
      <c r="L109" s="5">
        <v>93554801000</v>
      </c>
      <c r="M109" s="5">
        <v>75740974000</v>
      </c>
      <c r="N109" s="5">
        <v>126760409000</v>
      </c>
      <c r="O109" s="5">
        <v>109724413000</v>
      </c>
      <c r="P109" s="5">
        <v>54318784000</v>
      </c>
      <c r="R109" s="5">
        <v>23816000</v>
      </c>
      <c r="T109" s="5">
        <v>9265591000</v>
      </c>
      <c r="U109" s="5">
        <v>13070272000</v>
      </c>
      <c r="V109" s="5">
        <v>14655758000</v>
      </c>
    </row>
    <row r="110" spans="3:22" ht="15.5" x14ac:dyDescent="0.35">
      <c r="C110" t="s">
        <v>424</v>
      </c>
      <c r="N110" s="5">
        <v>1173130470000</v>
      </c>
      <c r="O110" s="5">
        <v>1414544545000</v>
      </c>
      <c r="P110" s="5">
        <v>1262361788000</v>
      </c>
      <c r="Q110" s="5">
        <v>923654771000</v>
      </c>
      <c r="R110" s="5">
        <v>624119191000</v>
      </c>
      <c r="U110" s="5">
        <v>13500000000</v>
      </c>
      <c r="V110" s="5">
        <v>27000000000</v>
      </c>
    </row>
    <row r="111" spans="3:22" ht="15.5" x14ac:dyDescent="0.35">
      <c r="C111" t="s">
        <v>148</v>
      </c>
    </row>
    <row r="112" spans="3:22" ht="15.5" x14ac:dyDescent="0.35">
      <c r="C112" t="s">
        <v>149</v>
      </c>
      <c r="D112" s="5">
        <v>298985806000</v>
      </c>
      <c r="E112" s="5">
        <v>299861718000</v>
      </c>
      <c r="F112" s="5">
        <v>405694547000</v>
      </c>
      <c r="G112" s="5">
        <v>400999748000</v>
      </c>
      <c r="I112" s="5">
        <v>299861718000</v>
      </c>
      <c r="J112" s="5">
        <v>516504311000</v>
      </c>
      <c r="K112" s="5">
        <v>707436188000</v>
      </c>
      <c r="L112" s="5">
        <v>1374652164000</v>
      </c>
      <c r="M112" s="5">
        <v>1670807627000</v>
      </c>
      <c r="N112" s="5">
        <v>89426909000</v>
      </c>
      <c r="O112" s="5">
        <v>50387360000</v>
      </c>
      <c r="P112" s="5">
        <v>67413979000</v>
      </c>
      <c r="Q112" s="5">
        <v>11862626000</v>
      </c>
      <c r="R112" s="5">
        <v>558845000</v>
      </c>
    </row>
    <row r="113" spans="2:22" ht="15.5" x14ac:dyDescent="0.35">
      <c r="C113" t="s">
        <v>150</v>
      </c>
      <c r="D113" s="5">
        <v>1296078519000</v>
      </c>
      <c r="E113" s="5">
        <v>1359932978000</v>
      </c>
      <c r="F113" s="5">
        <v>1412529407000</v>
      </c>
      <c r="G113" s="5">
        <v>1501684812000</v>
      </c>
      <c r="I113" s="5">
        <v>1359932978000</v>
      </c>
      <c r="J113" s="5">
        <v>1639441913000</v>
      </c>
      <c r="K113" s="5">
        <v>1694318282000</v>
      </c>
      <c r="L113" s="5">
        <v>2167586907000</v>
      </c>
      <c r="M113" s="5">
        <v>2271787404000</v>
      </c>
      <c r="N113" s="5">
        <v>2329286953000</v>
      </c>
      <c r="O113" s="5">
        <v>2088977112000</v>
      </c>
      <c r="P113" s="5">
        <v>2064408447000</v>
      </c>
      <c r="Q113" s="5">
        <v>1647477388000</v>
      </c>
      <c r="R113" s="5">
        <v>1248119294000</v>
      </c>
      <c r="S113" s="5">
        <v>319315349000</v>
      </c>
      <c r="T113" s="5">
        <v>209113746000</v>
      </c>
      <c r="U113" s="5">
        <v>244459581000</v>
      </c>
      <c r="V113" s="5">
        <v>244447997000</v>
      </c>
    </row>
    <row r="114" spans="2:22" ht="15.5" x14ac:dyDescent="0.35">
      <c r="C114" t="s">
        <v>151</v>
      </c>
    </row>
    <row r="115" spans="2:22" ht="15.5" x14ac:dyDescent="0.35">
      <c r="C115" t="s">
        <v>152</v>
      </c>
      <c r="D115" s="5">
        <v>993253434000</v>
      </c>
      <c r="E115" s="5">
        <v>993253434000</v>
      </c>
      <c r="F115" s="5">
        <v>993253434000</v>
      </c>
      <c r="G115" s="5">
        <v>993253434000</v>
      </c>
      <c r="I115" s="5">
        <v>993253434000</v>
      </c>
      <c r="J115" s="5">
        <v>993253434000</v>
      </c>
      <c r="K115" s="5">
        <v>993253434000</v>
      </c>
      <c r="L115" s="5">
        <v>993253434000</v>
      </c>
      <c r="M115" s="5">
        <v>993253434000</v>
      </c>
      <c r="N115" s="5">
        <v>993253434000</v>
      </c>
      <c r="O115" s="5">
        <v>993253434000</v>
      </c>
      <c r="P115" s="5">
        <v>993253434000</v>
      </c>
      <c r="Q115" s="5">
        <v>992479728000</v>
      </c>
      <c r="R115" s="5">
        <v>983767850000</v>
      </c>
      <c r="S115" s="5">
        <v>983767850000</v>
      </c>
      <c r="T115" s="5">
        <v>983767850000</v>
      </c>
      <c r="U115" s="5">
        <v>983767850000</v>
      </c>
      <c r="V115" s="5">
        <v>640000000000</v>
      </c>
    </row>
    <row r="116" spans="2:22" ht="15.5" x14ac:dyDescent="0.35">
      <c r="C116" t="s">
        <v>153</v>
      </c>
      <c r="D116" s="5">
        <v>1270606785000</v>
      </c>
      <c r="E116" s="5">
        <v>1270606785000</v>
      </c>
      <c r="F116" s="5">
        <v>1270606785000</v>
      </c>
      <c r="G116" s="5">
        <v>1270606785000</v>
      </c>
      <c r="I116" s="5">
        <v>1270606785000</v>
      </c>
      <c r="J116" s="5">
        <v>1270606785000</v>
      </c>
      <c r="K116" s="5">
        <v>1270606785000</v>
      </c>
      <c r="L116" s="5">
        <v>1270606785000</v>
      </c>
      <c r="M116" s="5">
        <v>1270606785000</v>
      </c>
      <c r="N116" s="5">
        <v>1270606785000</v>
      </c>
      <c r="O116" s="5">
        <v>1270606785000</v>
      </c>
      <c r="P116" s="5">
        <v>1270606785000</v>
      </c>
      <c r="Q116" s="5">
        <v>1247472996000</v>
      </c>
      <c r="R116" s="5">
        <v>1034031977000</v>
      </c>
      <c r="S116" s="5">
        <v>1034031977000</v>
      </c>
      <c r="T116" s="5">
        <v>1034031977000</v>
      </c>
      <c r="U116" s="5">
        <v>1034031977000</v>
      </c>
    </row>
    <row r="117" spans="2:22" ht="15.5" x14ac:dyDescent="0.35">
      <c r="C117" t="s">
        <v>154</v>
      </c>
      <c r="D117" s="5">
        <v>1244802118000</v>
      </c>
      <c r="E117" s="5">
        <v>1227477405000</v>
      </c>
      <c r="F117" s="5">
        <v>1201861391000</v>
      </c>
      <c r="G117" s="5">
        <v>1132485046000</v>
      </c>
      <c r="I117" s="5">
        <v>1227477405000</v>
      </c>
      <c r="J117" s="5">
        <v>1081403310000</v>
      </c>
      <c r="K117" s="5">
        <v>976463494000</v>
      </c>
      <c r="L117" s="5">
        <v>873857734000</v>
      </c>
      <c r="M117" s="5">
        <v>790702944000</v>
      </c>
      <c r="N117" s="5">
        <v>1203319758000</v>
      </c>
      <c r="O117" s="5">
        <v>1267929240000</v>
      </c>
      <c r="P117" s="5">
        <v>1256828043000</v>
      </c>
      <c r="Q117" s="5">
        <v>1217417280000</v>
      </c>
      <c r="R117" s="5">
        <v>1135542375000</v>
      </c>
      <c r="S117" s="5">
        <v>979161813000</v>
      </c>
      <c r="T117" s="5">
        <v>699447284000</v>
      </c>
      <c r="U117" s="5">
        <v>449156927000</v>
      </c>
      <c r="V117" s="5">
        <v>314138409000</v>
      </c>
    </row>
    <row r="118" spans="2:22" ht="15.5" x14ac:dyDescent="0.35">
      <c r="C118" t="s">
        <v>341</v>
      </c>
      <c r="D118" s="5">
        <v>1055552509000</v>
      </c>
      <c r="E118" s="5">
        <v>1055552509000</v>
      </c>
      <c r="F118" s="5">
        <v>1055552509000</v>
      </c>
      <c r="G118" s="5">
        <v>1055552509000</v>
      </c>
      <c r="I118" s="5">
        <v>1055552509000</v>
      </c>
      <c r="J118" s="5">
        <v>952149306000</v>
      </c>
      <c r="K118" s="5">
        <v>866564776000</v>
      </c>
      <c r="L118" s="5">
        <v>1072924768000</v>
      </c>
      <c r="M118" s="5">
        <v>1023526136000</v>
      </c>
      <c r="N118" s="5">
        <v>1007899600000</v>
      </c>
      <c r="O118" s="5">
        <v>983986122000</v>
      </c>
      <c r="P118" s="5">
        <v>926885288000</v>
      </c>
      <c r="Q118" s="5">
        <v>816902987000</v>
      </c>
      <c r="R118" s="5">
        <v>622584721000</v>
      </c>
      <c r="S118" s="5">
        <v>617363205000</v>
      </c>
      <c r="T118" s="5">
        <v>371110968000</v>
      </c>
      <c r="U118" s="5">
        <v>136973091000</v>
      </c>
      <c r="V118" s="5">
        <v>15625886000</v>
      </c>
    </row>
    <row r="119" spans="2:22" ht="15.5" x14ac:dyDescent="0.35">
      <c r="C119" t="s">
        <v>342</v>
      </c>
      <c r="D119" s="5">
        <v>189249609000</v>
      </c>
      <c r="E119" s="5">
        <v>171924896000</v>
      </c>
      <c r="F119" s="5">
        <v>146308882000</v>
      </c>
      <c r="G119" s="5">
        <v>76932537000</v>
      </c>
      <c r="I119" s="5">
        <v>171924896000</v>
      </c>
      <c r="J119" s="5">
        <v>129254004000</v>
      </c>
      <c r="K119" s="5">
        <v>109898718000</v>
      </c>
      <c r="L119" s="5">
        <v>-199067034000</v>
      </c>
      <c r="M119" s="5">
        <v>-232823192000</v>
      </c>
      <c r="N119" s="5">
        <v>195420158000</v>
      </c>
      <c r="O119" s="5">
        <v>283943118000</v>
      </c>
      <c r="P119" s="5">
        <v>329942755000</v>
      </c>
      <c r="Q119" s="5">
        <v>400514293000</v>
      </c>
      <c r="R119" s="5">
        <v>512957654000</v>
      </c>
      <c r="S119" s="5">
        <v>361798608000</v>
      </c>
      <c r="T119" s="5">
        <v>328336316000</v>
      </c>
      <c r="U119" s="5">
        <v>312183836000</v>
      </c>
      <c r="V119" s="5">
        <v>298512523000</v>
      </c>
    </row>
    <row r="120" spans="2:22" ht="15.5" x14ac:dyDescent="0.35">
      <c r="C120" t="s">
        <v>343</v>
      </c>
      <c r="D120" s="5">
        <v>1244802118000</v>
      </c>
      <c r="E120" s="5">
        <v>1227477405000</v>
      </c>
      <c r="F120" s="5">
        <v>1201861391000</v>
      </c>
      <c r="G120" s="5">
        <v>1132485046000</v>
      </c>
      <c r="I120" s="5">
        <v>1227477405000</v>
      </c>
      <c r="J120" s="5">
        <v>1081403310000</v>
      </c>
      <c r="K120" s="5">
        <v>976463494000</v>
      </c>
      <c r="L120" s="5">
        <v>873857734000</v>
      </c>
      <c r="M120" s="5">
        <v>790702944000</v>
      </c>
      <c r="N120" s="5">
        <v>1203319758000</v>
      </c>
      <c r="O120" s="5">
        <v>1267929240000</v>
      </c>
      <c r="P120" s="5">
        <v>1256828043000</v>
      </c>
      <c r="Q120" s="5">
        <v>1217417280000</v>
      </c>
      <c r="R120" s="5">
        <v>1135542375000</v>
      </c>
      <c r="S120" s="5">
        <v>979161813000</v>
      </c>
      <c r="T120" s="5">
        <v>699447284000</v>
      </c>
      <c r="U120" s="5">
        <v>449156927000</v>
      </c>
      <c r="V120" s="5">
        <v>314138409000</v>
      </c>
    </row>
    <row r="121" spans="2:22" ht="15.5" x14ac:dyDescent="0.35">
      <c r="C121" t="s">
        <v>155</v>
      </c>
      <c r="D121" s="5">
        <v>-25183000</v>
      </c>
      <c r="E121" s="5">
        <v>-25444000</v>
      </c>
      <c r="F121" s="5">
        <v>-22489000</v>
      </c>
      <c r="G121" s="5">
        <v>-22925000</v>
      </c>
      <c r="I121" s="5">
        <v>-25444000</v>
      </c>
      <c r="J121" s="5">
        <v>-24072000</v>
      </c>
      <c r="K121" s="5">
        <v>-23171000</v>
      </c>
      <c r="L121" s="5">
        <v>-24843000</v>
      </c>
      <c r="M121" s="5">
        <v>-14531000</v>
      </c>
      <c r="N121" s="5">
        <v>35016000</v>
      </c>
      <c r="O121" s="5">
        <v>37715000</v>
      </c>
      <c r="P121" s="5">
        <v>36324000</v>
      </c>
      <c r="Q121" s="5">
        <v>33576000</v>
      </c>
      <c r="R121" s="5">
        <v>28654000</v>
      </c>
    </row>
    <row r="122" spans="2:22" ht="15.5" x14ac:dyDescent="0.35">
      <c r="C122" t="s">
        <v>9</v>
      </c>
      <c r="D122" s="5">
        <v>3429972727000</v>
      </c>
      <c r="E122" s="5">
        <v>3412647753000</v>
      </c>
      <c r="F122" s="5">
        <v>3391874791000</v>
      </c>
      <c r="G122" s="5">
        <v>3322498010000</v>
      </c>
      <c r="I122" s="5">
        <v>3412647753000</v>
      </c>
      <c r="J122" s="5">
        <v>3268244932000</v>
      </c>
      <c r="K122" s="5">
        <v>3162412356000</v>
      </c>
      <c r="L122" s="5">
        <v>3075138026000</v>
      </c>
      <c r="M122" s="5">
        <v>3000166293000</v>
      </c>
      <c r="N122" s="5">
        <v>3407888607000</v>
      </c>
      <c r="O122" s="5">
        <v>3482293092000</v>
      </c>
      <c r="P122" s="5">
        <v>3473671056000</v>
      </c>
      <c r="Q122" s="5">
        <v>3412859859000</v>
      </c>
      <c r="R122" s="5">
        <v>3120757702000</v>
      </c>
      <c r="S122" s="5">
        <v>2949352584000</v>
      </c>
      <c r="T122" s="5">
        <v>2717247111000</v>
      </c>
      <c r="U122" s="5">
        <v>2466956754000</v>
      </c>
      <c r="V122" s="5">
        <v>954138409000</v>
      </c>
    </row>
    <row r="123" spans="2:22" ht="15.5" x14ac:dyDescent="0.35">
      <c r="C123" t="s">
        <v>156</v>
      </c>
      <c r="D123" s="5">
        <v>4726051246000</v>
      </c>
      <c r="E123" s="5">
        <v>4772580731000</v>
      </c>
      <c r="F123" s="5">
        <v>4804404198000</v>
      </c>
      <c r="G123" s="5">
        <v>4824182822000</v>
      </c>
      <c r="I123" s="5">
        <v>4772580731000</v>
      </c>
      <c r="J123" s="5">
        <v>4907686845000</v>
      </c>
      <c r="K123" s="5">
        <v>4856730638000</v>
      </c>
      <c r="L123" s="5">
        <v>5242724933000</v>
      </c>
      <c r="M123" s="5">
        <v>5271953697000</v>
      </c>
      <c r="N123" s="5">
        <v>5737175560000</v>
      </c>
      <c r="O123" s="5">
        <v>5571270204000</v>
      </c>
      <c r="P123" s="5">
        <v>5538079503000</v>
      </c>
      <c r="Q123" s="5">
        <v>5060337247000</v>
      </c>
      <c r="R123" s="5">
        <v>4368876996000</v>
      </c>
      <c r="S123" s="5">
        <v>3268667933000</v>
      </c>
      <c r="T123" s="5">
        <v>2926360857000</v>
      </c>
      <c r="U123" s="5">
        <v>2711416335000</v>
      </c>
      <c r="V123" s="5">
        <v>1198586406000</v>
      </c>
    </row>
    <row r="124" spans="2:22" ht="15.5" x14ac:dyDescent="0.35">
      <c r="C124" t="s">
        <v>157</v>
      </c>
      <c r="D124" s="5">
        <v>9932534336</v>
      </c>
      <c r="E124" s="5">
        <v>9932534336</v>
      </c>
      <c r="F124" s="5">
        <v>9932534336</v>
      </c>
      <c r="G124" s="5">
        <v>9932534336</v>
      </c>
      <c r="I124" s="5">
        <v>9932534336</v>
      </c>
      <c r="J124" s="5">
        <v>9932534336</v>
      </c>
      <c r="K124" s="5">
        <v>9932534336</v>
      </c>
      <c r="L124" s="5">
        <v>9932534336</v>
      </c>
      <c r="M124" s="5">
        <v>9932534336</v>
      </c>
      <c r="N124" s="5">
        <v>9932534336</v>
      </c>
      <c r="O124" s="5">
        <v>9932534336</v>
      </c>
      <c r="P124" s="5">
        <v>9932534336</v>
      </c>
      <c r="Q124" s="5">
        <v>9900813435</v>
      </c>
      <c r="R124" s="5">
        <v>9837678500</v>
      </c>
      <c r="S124" s="5">
        <v>9837678500</v>
      </c>
      <c r="T124" s="5">
        <v>9837678500</v>
      </c>
      <c r="U124" s="5">
        <v>9837678500</v>
      </c>
      <c r="V124" s="5">
        <v>9837678500</v>
      </c>
    </row>
    <row r="126" spans="2:22" ht="15.5" x14ac:dyDescent="0.35">
      <c r="B126" t="s">
        <v>158</v>
      </c>
      <c r="C126" t="s">
        <v>159</v>
      </c>
      <c r="D126" s="5">
        <v>29124186000</v>
      </c>
      <c r="E126" s="5">
        <v>42663976000</v>
      </c>
      <c r="F126" s="5">
        <v>146239189000</v>
      </c>
      <c r="G126" s="5">
        <v>124917103000</v>
      </c>
      <c r="I126" s="5">
        <v>325413312000</v>
      </c>
      <c r="J126" s="5">
        <v>182542229000</v>
      </c>
      <c r="K126" s="5">
        <v>296497994000</v>
      </c>
      <c r="L126" s="5">
        <v>411196927000</v>
      </c>
      <c r="M126" s="5">
        <v>171566371000</v>
      </c>
      <c r="N126" s="5">
        <v>352300803000</v>
      </c>
      <c r="O126" s="5">
        <v>87929949000</v>
      </c>
      <c r="P126" s="5">
        <v>64469290000</v>
      </c>
      <c r="Q126" s="5">
        <v>183236105000</v>
      </c>
      <c r="R126" s="5">
        <v>87306699000</v>
      </c>
      <c r="S126" s="5">
        <v>522628119000</v>
      </c>
      <c r="T126" s="5">
        <v>283527338000</v>
      </c>
      <c r="U126" s="5">
        <v>298064307000</v>
      </c>
      <c r="V126" s="5">
        <v>325118225000</v>
      </c>
    </row>
    <row r="127" spans="2:22" ht="15.5" x14ac:dyDescent="0.35">
      <c r="C127" t="s">
        <v>160</v>
      </c>
      <c r="D127" s="5">
        <v>547472636000</v>
      </c>
      <c r="E127" s="5">
        <v>355984708000</v>
      </c>
      <c r="F127" s="5">
        <v>877140750000</v>
      </c>
      <c r="G127" s="5">
        <v>613155818000</v>
      </c>
      <c r="I127" s="5">
        <v>2363006649000</v>
      </c>
      <c r="J127" s="5">
        <v>1837865127000</v>
      </c>
      <c r="K127" s="5">
        <v>1818977388000</v>
      </c>
      <c r="L127" s="5">
        <v>2170839131000</v>
      </c>
      <c r="M127" s="5">
        <v>1932631565000</v>
      </c>
      <c r="N127" s="5">
        <v>1833573263000</v>
      </c>
      <c r="O127" s="5">
        <v>2216155203000</v>
      </c>
      <c r="P127" s="5">
        <v>2148937918000</v>
      </c>
      <c r="Q127" s="5">
        <v>1540808065000</v>
      </c>
      <c r="R127" s="5">
        <v>1450672267000</v>
      </c>
      <c r="S127" s="5">
        <v>1626896450000</v>
      </c>
      <c r="T127" s="5">
        <v>1169927628000</v>
      </c>
      <c r="U127" s="5">
        <v>1133190642000</v>
      </c>
      <c r="V127" s="5">
        <v>1098021390000</v>
      </c>
    </row>
    <row r="128" spans="2:22" ht="15.5" x14ac:dyDescent="0.35">
      <c r="C128" t="s">
        <v>452</v>
      </c>
      <c r="D128" s="5">
        <v>-464392559000</v>
      </c>
      <c r="E128" s="5">
        <v>-258636281000</v>
      </c>
      <c r="F128" s="5">
        <v>-681897570000</v>
      </c>
      <c r="G128" s="5">
        <v>-418125823000</v>
      </c>
      <c r="I128" s="5">
        <v>-1811967550000</v>
      </c>
      <c r="J128" s="5">
        <v>-1386231229000</v>
      </c>
      <c r="K128" s="5">
        <v>-1231222652000</v>
      </c>
      <c r="L128" s="5">
        <v>-1453627596000</v>
      </c>
      <c r="M128" s="5">
        <v>-1440434511000</v>
      </c>
      <c r="N128" s="5">
        <v>-1321766852000</v>
      </c>
      <c r="O128" s="5">
        <v>-1994103153000</v>
      </c>
      <c r="P128" s="5">
        <v>-1913617745000</v>
      </c>
      <c r="Q128" s="5">
        <v>-1291417232000</v>
      </c>
      <c r="R128" s="5">
        <v>-1243005134000</v>
      </c>
      <c r="S128" s="5">
        <v>-1085495496000</v>
      </c>
      <c r="T128" s="5">
        <v>-929673731000</v>
      </c>
      <c r="U128" s="5">
        <v>-750188450000</v>
      </c>
      <c r="V128" s="5">
        <v>-643862415000</v>
      </c>
    </row>
    <row r="129" spans="3:22" ht="15.5" x14ac:dyDescent="0.35">
      <c r="C129" t="s">
        <v>691</v>
      </c>
      <c r="D129" s="5">
        <v>-44592455000</v>
      </c>
      <c r="E129" s="5">
        <v>-29986351000</v>
      </c>
      <c r="F129" s="5">
        <v>-34028444000</v>
      </c>
      <c r="G129" s="5">
        <v>-44344439000</v>
      </c>
      <c r="I129" s="5">
        <v>-148630760000</v>
      </c>
      <c r="J129" s="5">
        <v>-211525166000</v>
      </c>
      <c r="K129" s="5">
        <v>-188227811000</v>
      </c>
      <c r="L129" s="5">
        <v>-166581593000</v>
      </c>
      <c r="M129" s="5">
        <v>-169493224000</v>
      </c>
      <c r="N129" s="5">
        <v>-175189724000</v>
      </c>
      <c r="O129" s="5">
        <v>-164306906000</v>
      </c>
      <c r="P129" s="5">
        <v>-120510612000</v>
      </c>
      <c r="Q129" s="5">
        <v>-75679373000</v>
      </c>
      <c r="R129" s="5">
        <v>-67810355000</v>
      </c>
      <c r="S129" s="5">
        <v>-74347734000</v>
      </c>
      <c r="T129" s="5">
        <v>-56617433000</v>
      </c>
      <c r="U129" s="5">
        <v>-53961891000</v>
      </c>
      <c r="V129" s="5">
        <v>-62114259000</v>
      </c>
    </row>
    <row r="130" spans="3:22" ht="15.5" x14ac:dyDescent="0.35">
      <c r="C130" t="s">
        <v>171</v>
      </c>
      <c r="D130" s="5">
        <v>906045000</v>
      </c>
      <c r="E130" s="5">
        <v>286084000</v>
      </c>
      <c r="F130" s="5">
        <v>498468000</v>
      </c>
      <c r="G130" s="5">
        <v>359626000</v>
      </c>
      <c r="I130" s="5">
        <v>1556144000</v>
      </c>
      <c r="J130" s="5">
        <v>4115234000</v>
      </c>
      <c r="K130" s="5">
        <v>5416415000</v>
      </c>
      <c r="L130" s="5">
        <v>11830539000</v>
      </c>
      <c r="M130" s="5">
        <v>13846062000</v>
      </c>
      <c r="N130" s="5">
        <v>4640709000</v>
      </c>
      <c r="O130" s="5">
        <v>7888226000</v>
      </c>
      <c r="P130" s="5">
        <v>16480108000</v>
      </c>
      <c r="Q130" s="5">
        <v>16190175000</v>
      </c>
      <c r="R130" s="5">
        <v>29123418000</v>
      </c>
      <c r="S130" s="5">
        <v>118577477000</v>
      </c>
      <c r="T130" s="5">
        <v>153974357000</v>
      </c>
      <c r="U130" s="5">
        <v>71143950000</v>
      </c>
      <c r="V130" s="5">
        <v>28314265000</v>
      </c>
    </row>
    <row r="131" spans="3:22" ht="15.5" x14ac:dyDescent="0.35">
      <c r="C131" t="s">
        <v>2865</v>
      </c>
      <c r="M131" s="5">
        <v>-9000000000</v>
      </c>
      <c r="O131" s="5">
        <v>-10879103000</v>
      </c>
      <c r="P131" s="5">
        <v>-9894089000</v>
      </c>
      <c r="Q131" s="5">
        <v>-753401000</v>
      </c>
      <c r="R131" s="5">
        <v>-569953000</v>
      </c>
      <c r="S131" s="5">
        <v>-150924000</v>
      </c>
      <c r="T131" s="5">
        <v>-156791000</v>
      </c>
      <c r="U131" s="5">
        <v>-64370000</v>
      </c>
      <c r="V131" s="5">
        <v>-61269000</v>
      </c>
    </row>
    <row r="132" spans="3:22" ht="15.5" x14ac:dyDescent="0.35">
      <c r="C132" t="s">
        <v>2025</v>
      </c>
      <c r="D132" s="5">
        <v>-6283083000</v>
      </c>
      <c r="E132" s="5">
        <v>-1000</v>
      </c>
      <c r="F132" s="5">
        <v>-9914747000</v>
      </c>
      <c r="G132" s="5">
        <v>-12099965000</v>
      </c>
      <c r="I132" s="5">
        <v>-34416816000</v>
      </c>
      <c r="J132" s="5">
        <v>-70334536000</v>
      </c>
      <c r="K132" s="5">
        <v>-106846517000</v>
      </c>
      <c r="L132" s="5">
        <v>-152107552000</v>
      </c>
      <c r="M132" s="5">
        <v>-150560701000</v>
      </c>
    </row>
    <row r="133" spans="3:22" ht="15.5" x14ac:dyDescent="0.35">
      <c r="C133" t="s">
        <v>453</v>
      </c>
      <c r="L133" s="5">
        <v>-551478000</v>
      </c>
      <c r="M133" s="5">
        <v>-4794270000</v>
      </c>
    </row>
    <row r="134" spans="3:22" ht="15.5" x14ac:dyDescent="0.35">
      <c r="C134" t="s">
        <v>2866</v>
      </c>
      <c r="J134" s="5">
        <v>19151516000</v>
      </c>
    </row>
    <row r="135" spans="3:22" ht="15.5" x14ac:dyDescent="0.35">
      <c r="C135" t="s">
        <v>471</v>
      </c>
      <c r="E135" s="5">
        <v>-722385000</v>
      </c>
      <c r="F135" s="5">
        <v>-1000</v>
      </c>
      <c r="G135" s="5">
        <v>2383446000</v>
      </c>
      <c r="I135" s="5">
        <v>2383444000</v>
      </c>
      <c r="K135" s="5">
        <v>2295323000</v>
      </c>
      <c r="L135" s="5">
        <v>1921768000</v>
      </c>
      <c r="N135" s="5">
        <v>11409338000</v>
      </c>
      <c r="O135" s="5">
        <v>33441571000</v>
      </c>
      <c r="Q135" s="5">
        <v>42577979000</v>
      </c>
      <c r="T135" s="5">
        <v>15037721000</v>
      </c>
    </row>
    <row r="136" spans="3:22" ht="15.5" x14ac:dyDescent="0.35">
      <c r="C136" t="s">
        <v>429</v>
      </c>
      <c r="D136" s="5">
        <v>-3986398000</v>
      </c>
      <c r="E136" s="5">
        <v>-24261798000</v>
      </c>
      <c r="F136" s="5">
        <v>-5559267000</v>
      </c>
      <c r="G136" s="5">
        <v>-16411560000</v>
      </c>
      <c r="I136" s="5">
        <v>-46517799000</v>
      </c>
      <c r="J136" s="5">
        <v>-10498717000</v>
      </c>
      <c r="K136" s="5">
        <v>-3894152000</v>
      </c>
      <c r="L136" s="5">
        <v>-526292000</v>
      </c>
      <c r="M136" s="5">
        <v>-628550000</v>
      </c>
      <c r="N136" s="5">
        <v>-365931000</v>
      </c>
      <c r="O136" s="5">
        <v>-265889000</v>
      </c>
      <c r="P136" s="5">
        <v>-56926290000</v>
      </c>
      <c r="Q136" s="5">
        <v>-48490108000</v>
      </c>
      <c r="R136" s="5">
        <v>-81103544000</v>
      </c>
      <c r="S136" s="5">
        <v>-62851654000</v>
      </c>
      <c r="T136" s="5">
        <v>-68964413000</v>
      </c>
      <c r="U136" s="5">
        <v>-102055574000</v>
      </c>
      <c r="V136" s="5">
        <v>-95179487000</v>
      </c>
    </row>
    <row r="137" spans="3:22" ht="15.5" x14ac:dyDescent="0.35">
      <c r="C137" t="s">
        <v>1319</v>
      </c>
    </row>
    <row r="138" spans="3:22" ht="15.5" x14ac:dyDescent="0.35">
      <c r="C138" t="s">
        <v>165</v>
      </c>
      <c r="D138" s="5">
        <v>-6855223000</v>
      </c>
      <c r="E138" s="5">
        <v>-1747850000</v>
      </c>
      <c r="F138" s="5">
        <v>-104436488000</v>
      </c>
      <c r="G138" s="5">
        <v>-128378316000</v>
      </c>
      <c r="I138" s="5">
        <v>-243377167000</v>
      </c>
      <c r="J138" s="5">
        <v>-200022908000</v>
      </c>
      <c r="K138" s="5">
        <v>-617976018000</v>
      </c>
      <c r="L138" s="5">
        <v>-320371077000</v>
      </c>
      <c r="M138" s="5">
        <v>14407250000</v>
      </c>
      <c r="N138" s="5">
        <v>-93345004000</v>
      </c>
      <c r="O138" s="5">
        <v>-17220792000</v>
      </c>
      <c r="P138" s="5">
        <v>253868233000</v>
      </c>
      <c r="Q138" s="5">
        <v>366854111000</v>
      </c>
      <c r="R138" s="5">
        <v>531161001000</v>
      </c>
      <c r="S138" s="5">
        <v>-95584079000</v>
      </c>
      <c r="T138" s="5">
        <v>-91545959000</v>
      </c>
      <c r="U138" s="5">
        <v>1204971730000</v>
      </c>
      <c r="V138" s="5">
        <v>-85186900000</v>
      </c>
    </row>
    <row r="139" spans="3:22" ht="15.5" x14ac:dyDescent="0.35">
      <c r="C139" t="s">
        <v>166</v>
      </c>
      <c r="D139" s="5">
        <v>-11070620000</v>
      </c>
      <c r="E139" s="5">
        <v>-10646832000</v>
      </c>
      <c r="F139" s="5">
        <v>-23461469000</v>
      </c>
      <c r="G139" s="5">
        <v>-15504241000</v>
      </c>
      <c r="I139" s="5">
        <v>-50115735000</v>
      </c>
      <c r="J139" s="5">
        <v>-51950781000</v>
      </c>
      <c r="K139" s="5">
        <v>-102976371000</v>
      </c>
      <c r="L139" s="5">
        <v>-52646357000</v>
      </c>
      <c r="M139" s="5">
        <v>-39535312000</v>
      </c>
      <c r="N139" s="5">
        <v>-82170007000</v>
      </c>
      <c r="O139" s="5">
        <v>-342993040000</v>
      </c>
      <c r="P139" s="5">
        <v>-326243271000</v>
      </c>
      <c r="Q139" s="5">
        <v>-401728609000</v>
      </c>
      <c r="R139" s="5">
        <v>-2026229889000</v>
      </c>
      <c r="S139" s="5">
        <v>-735595349000</v>
      </c>
      <c r="T139" s="5">
        <v>-40919656000</v>
      </c>
      <c r="U139" s="5">
        <v>-138585110000</v>
      </c>
      <c r="V139" s="5">
        <v>-214967827000</v>
      </c>
    </row>
    <row r="140" spans="3:22" ht="15.5" x14ac:dyDescent="0.35">
      <c r="C140" t="s">
        <v>168</v>
      </c>
      <c r="D140" s="5">
        <v>-1313530000</v>
      </c>
      <c r="E140" s="5">
        <v>-2672358000</v>
      </c>
      <c r="F140" s="5">
        <v>-3488315000</v>
      </c>
      <c r="G140" s="5">
        <v>-12849568000</v>
      </c>
      <c r="I140" s="5">
        <v>-19010241000</v>
      </c>
      <c r="J140" s="5">
        <v>-17157915000</v>
      </c>
      <c r="K140" s="5">
        <v>-37536450000</v>
      </c>
      <c r="L140" s="5">
        <v>-20047948000</v>
      </c>
      <c r="M140" s="5">
        <v>-28009181000</v>
      </c>
      <c r="N140" s="5">
        <v>-45435971000</v>
      </c>
      <c r="O140" s="5">
        <v>-184484063000</v>
      </c>
      <c r="P140" s="5">
        <v>-197888713000</v>
      </c>
      <c r="Q140" s="5">
        <v>-35811149000</v>
      </c>
      <c r="R140" s="5">
        <v>-28269686000</v>
      </c>
      <c r="S140" s="5">
        <v>-31024594000</v>
      </c>
      <c r="T140" s="5">
        <v>-31837071000</v>
      </c>
      <c r="U140" s="5">
        <v>-138585110000</v>
      </c>
      <c r="V140" s="5">
        <v>-214967827000</v>
      </c>
    </row>
    <row r="141" spans="3:22" ht="15.5" x14ac:dyDescent="0.35">
      <c r="C141" t="s">
        <v>2867</v>
      </c>
      <c r="D141" s="5">
        <v>-6558090000</v>
      </c>
      <c r="E141" s="5">
        <v>-6631636000</v>
      </c>
      <c r="F141" s="5">
        <v>-20374954000</v>
      </c>
      <c r="G141" s="5">
        <v>-1238292000</v>
      </c>
      <c r="I141" s="5">
        <v>-28748075000</v>
      </c>
      <c r="J141" s="5">
        <v>-20131637000</v>
      </c>
      <c r="K141" s="5">
        <v>-59873094000</v>
      </c>
      <c r="L141" s="5">
        <v>-28312064000</v>
      </c>
      <c r="M141" s="5">
        <v>-4655834000</v>
      </c>
      <c r="N141" s="5">
        <v>-31687200000</v>
      </c>
      <c r="O141" s="5">
        <v>-72012269000</v>
      </c>
      <c r="P141" s="5">
        <v>-16783602000</v>
      </c>
      <c r="Q141" s="5">
        <v>-343678281000</v>
      </c>
      <c r="R141" s="5">
        <v>-1855043434000</v>
      </c>
      <c r="S141" s="5">
        <v>-242601987000</v>
      </c>
    </row>
    <row r="142" spans="3:22" ht="15.5" x14ac:dyDescent="0.35">
      <c r="C142" t="s">
        <v>2868</v>
      </c>
      <c r="M142" s="5">
        <v>-6688563000</v>
      </c>
      <c r="N142" s="5">
        <v>-323190000</v>
      </c>
      <c r="O142" s="5">
        <v>-63834069000</v>
      </c>
      <c r="P142" s="5">
        <v>-77729727000</v>
      </c>
      <c r="Q142" s="5">
        <v>-5562112000</v>
      </c>
      <c r="R142" s="5">
        <v>-6617676000</v>
      </c>
      <c r="S142" s="5">
        <v>-6520159000</v>
      </c>
      <c r="T142" s="5">
        <v>-11037613000</v>
      </c>
    </row>
    <row r="143" spans="3:22" ht="15.5" x14ac:dyDescent="0.35">
      <c r="C143" t="s">
        <v>2869</v>
      </c>
      <c r="D143" s="5">
        <v>-3199000000</v>
      </c>
      <c r="J143" s="5">
        <v>-79500000</v>
      </c>
      <c r="K143" s="5">
        <v>-5566827000</v>
      </c>
      <c r="L143" s="5">
        <v>-4432977000</v>
      </c>
      <c r="M143" s="5">
        <v>-485600000</v>
      </c>
      <c r="N143" s="5">
        <v>-4723646000</v>
      </c>
      <c r="O143" s="5">
        <v>-22662639000</v>
      </c>
      <c r="P143" s="5">
        <v>-33816229000</v>
      </c>
      <c r="Q143" s="5">
        <v>-250000000</v>
      </c>
      <c r="R143" s="5">
        <v>-818000000</v>
      </c>
      <c r="S143" s="5">
        <v>-685027000</v>
      </c>
    </row>
    <row r="144" spans="3:22" ht="15.5" x14ac:dyDescent="0.35">
      <c r="C144" t="s">
        <v>363</v>
      </c>
      <c r="E144" s="5">
        <v>-1342838000</v>
      </c>
      <c r="G144" s="5">
        <v>-1416381000</v>
      </c>
      <c r="I144" s="5">
        <v>-2759219000</v>
      </c>
      <c r="J144" s="5">
        <v>-14581729000</v>
      </c>
    </row>
    <row r="145" spans="3:22" ht="15.5" x14ac:dyDescent="0.35">
      <c r="C145" t="s">
        <v>1445</v>
      </c>
      <c r="P145" s="5">
        <v>-25000000</v>
      </c>
      <c r="Q145" s="5">
        <v>-4187067000</v>
      </c>
      <c r="R145" s="5">
        <v>-135256093000</v>
      </c>
      <c r="S145" s="5">
        <v>-454763582000</v>
      </c>
    </row>
    <row r="146" spans="3:22" ht="15.5" x14ac:dyDescent="0.35">
      <c r="C146" t="s">
        <v>2870</v>
      </c>
      <c r="Q146" s="5">
        <v>-12240000000</v>
      </c>
      <c r="R146" s="5">
        <v>-225000000</v>
      </c>
    </row>
    <row r="147" spans="3:22" ht="15.5" x14ac:dyDescent="0.35">
      <c r="C147" t="s">
        <v>170</v>
      </c>
      <c r="F147" s="5">
        <v>401800000</v>
      </c>
      <c r="I147" s="5">
        <v>401800000</v>
      </c>
      <c r="L147" s="5">
        <v>146632000</v>
      </c>
      <c r="M147" s="5">
        <v>303866000</v>
      </c>
      <c r="T147" s="5">
        <v>1955028000</v>
      </c>
    </row>
    <row r="148" spans="3:22" ht="15.5" x14ac:dyDescent="0.35">
      <c r="C148" t="s">
        <v>186</v>
      </c>
      <c r="D148" s="5">
        <v>-6855223000</v>
      </c>
      <c r="E148" s="5">
        <v>-1747850000</v>
      </c>
      <c r="F148" s="5">
        <v>-104436488000</v>
      </c>
      <c r="G148" s="5">
        <v>-128378316000</v>
      </c>
      <c r="I148" s="5">
        <v>-243377167000</v>
      </c>
      <c r="J148" s="5">
        <v>-200022908000</v>
      </c>
      <c r="K148" s="5">
        <v>-617976018000</v>
      </c>
      <c r="L148" s="5">
        <v>-320371077000</v>
      </c>
      <c r="M148" s="5">
        <v>14407250000</v>
      </c>
      <c r="N148" s="5">
        <v>-93345004000</v>
      </c>
      <c r="O148" s="5">
        <v>-17220792000</v>
      </c>
      <c r="P148" s="5">
        <v>253868233000</v>
      </c>
      <c r="Q148" s="5">
        <v>366854111000</v>
      </c>
      <c r="R148" s="5">
        <v>531161001000</v>
      </c>
      <c r="S148" s="5">
        <v>-95584079000</v>
      </c>
      <c r="T148" s="5">
        <v>-91545959000</v>
      </c>
      <c r="U148" s="5">
        <v>1204971730000</v>
      </c>
      <c r="V148" s="5">
        <v>-85186900000</v>
      </c>
    </row>
    <row r="149" spans="3:22" ht="15.5" x14ac:dyDescent="0.35">
      <c r="C149" t="s">
        <v>2871</v>
      </c>
      <c r="U149" s="5">
        <v>1286227517000</v>
      </c>
    </row>
    <row r="150" spans="3:22" ht="15.5" x14ac:dyDescent="0.35">
      <c r="C150" t="s">
        <v>2872</v>
      </c>
      <c r="P150" s="5">
        <v>23907494000</v>
      </c>
      <c r="Q150" s="5">
        <v>222152897000</v>
      </c>
    </row>
    <row r="151" spans="3:22" ht="15.5" x14ac:dyDescent="0.35">
      <c r="C151" t="s">
        <v>383</v>
      </c>
      <c r="K151" s="5">
        <v>901425000000</v>
      </c>
      <c r="Q151" s="5">
        <v>-15618559000</v>
      </c>
      <c r="R151" s="5">
        <v>15618559000</v>
      </c>
      <c r="V151" s="5">
        <v>2765620000</v>
      </c>
    </row>
    <row r="152" spans="3:22" ht="15.5" x14ac:dyDescent="0.35">
      <c r="C152" t="s">
        <v>2584</v>
      </c>
      <c r="E152" s="5">
        <v>-210000000000</v>
      </c>
      <c r="I152" s="5">
        <v>-210000000000</v>
      </c>
      <c r="J152" s="5">
        <v>-175000000000</v>
      </c>
      <c r="K152" s="5">
        <v>-1496986458000</v>
      </c>
    </row>
    <row r="153" spans="3:22" ht="15.5" x14ac:dyDescent="0.35">
      <c r="C153" t="s">
        <v>2873</v>
      </c>
      <c r="M153" s="5">
        <v>497627148000</v>
      </c>
      <c r="N153" s="5">
        <v>1220000000000</v>
      </c>
      <c r="O153" s="5">
        <v>200000000000</v>
      </c>
      <c r="Q153" s="5">
        <v>300000000000</v>
      </c>
      <c r="R153" s="5">
        <v>625644874000</v>
      </c>
    </row>
    <row r="154" spans="3:22" ht="15.5" x14ac:dyDescent="0.35">
      <c r="C154" t="s">
        <v>2874</v>
      </c>
      <c r="E154" s="5">
        <v>200000000000</v>
      </c>
      <c r="F154" s="5">
        <v>-100000000000</v>
      </c>
      <c r="G154" s="5">
        <v>-100000000000</v>
      </c>
      <c r="L154" s="5">
        <v>-296892033000</v>
      </c>
      <c r="M154" s="5">
        <v>-41394229000</v>
      </c>
      <c r="N154" s="5">
        <v>-1095724236000</v>
      </c>
      <c r="O154" s="5">
        <v>-36020638000</v>
      </c>
    </row>
    <row r="155" spans="3:22" ht="15.5" x14ac:dyDescent="0.35">
      <c r="C155" t="s">
        <v>479</v>
      </c>
    </row>
    <row r="156" spans="3:22" ht="15.5" x14ac:dyDescent="0.35">
      <c r="C156" t="s">
        <v>2875</v>
      </c>
      <c r="N156" s="5">
        <v>-106858881000</v>
      </c>
      <c r="O156" s="5">
        <v>-98543400000</v>
      </c>
      <c r="P156" s="5">
        <v>-88688350000</v>
      </c>
      <c r="Q156" s="5">
        <v>-73962099000</v>
      </c>
      <c r="R156" s="5">
        <v>-7371628000</v>
      </c>
    </row>
    <row r="157" spans="3:22" ht="15.5" x14ac:dyDescent="0.35">
      <c r="C157" t="s">
        <v>2876</v>
      </c>
      <c r="P157" s="5">
        <v>400000000000</v>
      </c>
    </row>
    <row r="158" spans="3:22" ht="15.5" x14ac:dyDescent="0.35">
      <c r="C158" t="s">
        <v>2877</v>
      </c>
      <c r="M158" s="5">
        <v>-400000000000</v>
      </c>
    </row>
    <row r="159" spans="3:22" ht="15.5" x14ac:dyDescent="0.35">
      <c r="C159" t="s">
        <v>2878</v>
      </c>
      <c r="N159" s="5">
        <v>-36000000000</v>
      </c>
      <c r="O159" s="5">
        <v>-36000000000</v>
      </c>
      <c r="P159" s="5">
        <v>-27000000000</v>
      </c>
    </row>
    <row r="160" spans="3:22" ht="15.5" x14ac:dyDescent="0.35">
      <c r="C160" t="s">
        <v>439</v>
      </c>
      <c r="G160" s="5">
        <v>-25850801000</v>
      </c>
      <c r="I160" s="5">
        <v>-25850801000</v>
      </c>
      <c r="J160" s="5">
        <v>-24314188000</v>
      </c>
      <c r="K160" s="5">
        <v>-18965181000</v>
      </c>
      <c r="N160" s="5">
        <v>-6158861000</v>
      </c>
      <c r="O160" s="5">
        <v>-18971143000</v>
      </c>
      <c r="P160" s="5">
        <v>-36661209000</v>
      </c>
      <c r="Q160" s="5">
        <v>-64768605000</v>
      </c>
      <c r="R160" s="5">
        <v>-88539106000</v>
      </c>
      <c r="S160" s="5">
        <v>-82084079000</v>
      </c>
      <c r="T160" s="5">
        <v>-78045959000</v>
      </c>
      <c r="U160" s="5">
        <v>-59702505000</v>
      </c>
      <c r="V160" s="5">
        <v>-50328000000</v>
      </c>
    </row>
    <row r="161" spans="2:22" ht="15.5" x14ac:dyDescent="0.35">
      <c r="C161" t="s">
        <v>2879</v>
      </c>
      <c r="R161" s="5">
        <v>-1770900000</v>
      </c>
      <c r="U161" s="5">
        <v>-1492563000</v>
      </c>
      <c r="V161" s="5">
        <v>-5032760000</v>
      </c>
    </row>
    <row r="162" spans="2:22" ht="15.5" x14ac:dyDescent="0.35">
      <c r="C162" t="s">
        <v>2880</v>
      </c>
      <c r="R162" s="5">
        <v>-12396302000</v>
      </c>
      <c r="U162" s="5">
        <v>-5970250000</v>
      </c>
      <c r="V162" s="5">
        <v>-5032760000</v>
      </c>
    </row>
    <row r="163" spans="2:22" ht="15.5" x14ac:dyDescent="0.35">
      <c r="C163" t="s">
        <v>2881</v>
      </c>
      <c r="R163" s="5">
        <v>25000000</v>
      </c>
    </row>
    <row r="164" spans="2:22" ht="15.5" x14ac:dyDescent="0.35">
      <c r="C164" t="s">
        <v>203</v>
      </c>
      <c r="D164" s="5">
        <v>-6855223000</v>
      </c>
      <c r="G164" s="5">
        <v>8814513000</v>
      </c>
      <c r="N164" s="5">
        <v>-50238672000</v>
      </c>
      <c r="O164" s="5">
        <v>-27685611000</v>
      </c>
      <c r="P164" s="5">
        <v>-17689702000</v>
      </c>
      <c r="Q164" s="5">
        <v>-949523000</v>
      </c>
      <c r="R164" s="5">
        <v>-49496000</v>
      </c>
    </row>
    <row r="165" spans="2:22" ht="15.5" x14ac:dyDescent="0.35">
      <c r="C165" t="s">
        <v>2882</v>
      </c>
      <c r="N165" s="5">
        <v>-16579805000</v>
      </c>
    </row>
    <row r="166" spans="2:22" ht="15.5" x14ac:dyDescent="0.35">
      <c r="C166" t="s">
        <v>2883</v>
      </c>
      <c r="N166" s="5">
        <v>-1784549000</v>
      </c>
    </row>
    <row r="167" spans="2:22" ht="15.5" x14ac:dyDescent="0.35">
      <c r="C167" t="s">
        <v>2884</v>
      </c>
      <c r="E167" s="5">
        <v>8252150000</v>
      </c>
      <c r="F167" s="5">
        <v>-4436488000</v>
      </c>
      <c r="G167" s="5">
        <v>-11342028000</v>
      </c>
      <c r="I167" s="5">
        <v>-7526366000</v>
      </c>
      <c r="J167" s="5">
        <v>-708720000</v>
      </c>
      <c r="K167" s="5">
        <v>-3449379000</v>
      </c>
      <c r="L167" s="5">
        <v>-13208308000</v>
      </c>
      <c r="M167" s="5">
        <v>-33675693000</v>
      </c>
    </row>
    <row r="168" spans="2:22" ht="15.5" x14ac:dyDescent="0.35">
      <c r="C168" t="s">
        <v>2885</v>
      </c>
      <c r="L168" s="5">
        <v>-10270736000</v>
      </c>
      <c r="M168" s="5">
        <v>-8149976000</v>
      </c>
    </row>
    <row r="169" spans="2:22" ht="15.5" x14ac:dyDescent="0.35">
      <c r="C169" t="s">
        <v>2886</v>
      </c>
      <c r="S169" s="5">
        <v>-13500000000</v>
      </c>
      <c r="T169" s="5">
        <v>-13500000000</v>
      </c>
      <c r="U169" s="5">
        <v>-14090469000</v>
      </c>
      <c r="V169" s="5">
        <v>-27559000000</v>
      </c>
    </row>
    <row r="170" spans="2:22" ht="15.5" x14ac:dyDescent="0.35">
      <c r="C170" t="s">
        <v>215</v>
      </c>
      <c r="D170" s="5">
        <v>11198343000</v>
      </c>
      <c r="E170" s="5">
        <v>30269294000</v>
      </c>
      <c r="F170" s="5">
        <v>18341232000</v>
      </c>
      <c r="G170" s="5">
        <v>-18965454000</v>
      </c>
      <c r="I170" s="5">
        <v>31920410000</v>
      </c>
      <c r="J170" s="5">
        <v>-69431460000</v>
      </c>
      <c r="K170" s="5">
        <v>-424454395000</v>
      </c>
      <c r="L170" s="5">
        <v>38179493000</v>
      </c>
      <c r="M170" s="5">
        <v>146438309000</v>
      </c>
      <c r="N170" s="5">
        <v>176785792000</v>
      </c>
      <c r="O170" s="5">
        <v>-272283883000</v>
      </c>
      <c r="P170" s="5">
        <v>-7905748000</v>
      </c>
      <c r="Q170" s="5">
        <v>148361607000</v>
      </c>
      <c r="R170" s="5">
        <v>-1407762189000</v>
      </c>
      <c r="S170" s="5">
        <v>-308551309000</v>
      </c>
      <c r="T170" s="5">
        <v>151061723000</v>
      </c>
      <c r="U170" s="5">
        <v>1364450927000</v>
      </c>
      <c r="V170" s="5">
        <v>24963498000</v>
      </c>
    </row>
    <row r="171" spans="2:22" ht="15.5" x14ac:dyDescent="0.35">
      <c r="C171" t="s">
        <v>217</v>
      </c>
      <c r="D171" s="5">
        <v>-35554000</v>
      </c>
      <c r="E171" s="5">
        <v>134799000</v>
      </c>
      <c r="F171" s="5">
        <v>-1348265000</v>
      </c>
      <c r="G171" s="5">
        <v>37488000</v>
      </c>
      <c r="I171" s="5">
        <v>-915839000</v>
      </c>
      <c r="J171" s="5">
        <v>887923000</v>
      </c>
      <c r="K171" s="5">
        <v>-76830000</v>
      </c>
      <c r="L171" s="5">
        <v>34830000</v>
      </c>
      <c r="M171" s="5">
        <v>-281463000</v>
      </c>
      <c r="N171" s="5">
        <v>34463000</v>
      </c>
      <c r="O171" s="5">
        <v>-1209282000</v>
      </c>
      <c r="P171" s="5">
        <v>-2793171000</v>
      </c>
      <c r="Q171" s="5">
        <v>1071533000</v>
      </c>
      <c r="R171" s="5">
        <v>-6545694000</v>
      </c>
      <c r="S171" s="5">
        <v>5987589000</v>
      </c>
      <c r="T171" s="5">
        <v>14327000</v>
      </c>
    </row>
    <row r="172" spans="2:22" ht="15.5" x14ac:dyDescent="0.35">
      <c r="C172" t="s">
        <v>216</v>
      </c>
      <c r="D172" s="5">
        <v>61451117000</v>
      </c>
      <c r="E172" s="5">
        <v>-1000</v>
      </c>
      <c r="F172" s="5">
        <v>1000</v>
      </c>
      <c r="G172" s="5">
        <v>-1000</v>
      </c>
      <c r="I172" s="5">
        <v>29843338000</v>
      </c>
      <c r="J172" s="5">
        <v>98386875000</v>
      </c>
      <c r="K172" s="5">
        <v>522918100000</v>
      </c>
      <c r="L172" s="5">
        <v>484703777000</v>
      </c>
      <c r="M172" s="5">
        <v>338546933000</v>
      </c>
      <c r="N172" s="5">
        <v>185648846000</v>
      </c>
      <c r="O172" s="5">
        <v>475836496000</v>
      </c>
      <c r="P172" s="5">
        <v>486535415000</v>
      </c>
      <c r="Q172" s="5">
        <v>341602275000</v>
      </c>
      <c r="R172" s="5">
        <v>1755910158000</v>
      </c>
      <c r="S172" s="5">
        <v>2058473878000</v>
      </c>
      <c r="T172" s="5">
        <v>1907397828000</v>
      </c>
      <c r="U172" s="5">
        <v>542946901000</v>
      </c>
      <c r="V172" s="5">
        <v>517983403000</v>
      </c>
    </row>
    <row r="173" spans="2:22" ht="15.5" x14ac:dyDescent="0.35">
      <c r="C173" t="s">
        <v>220</v>
      </c>
      <c r="D173" s="5">
        <v>72613906000</v>
      </c>
      <c r="E173" s="5">
        <v>30404092000</v>
      </c>
      <c r="F173" s="5">
        <v>16992968000</v>
      </c>
      <c r="G173" s="5">
        <v>-18927967000</v>
      </c>
      <c r="I173" s="5">
        <v>60847909000</v>
      </c>
      <c r="J173" s="5">
        <v>29843338000</v>
      </c>
      <c r="K173" s="5">
        <v>98386875000</v>
      </c>
      <c r="L173" s="5">
        <v>522918100000</v>
      </c>
      <c r="M173" s="5">
        <v>484703779000</v>
      </c>
      <c r="N173" s="5">
        <v>362469101000</v>
      </c>
      <c r="O173" s="5">
        <v>202343331000</v>
      </c>
      <c r="P173" s="5">
        <v>475836496000</v>
      </c>
      <c r="Q173" s="5">
        <v>491035415000</v>
      </c>
      <c r="R173" s="5">
        <v>341602275000</v>
      </c>
      <c r="S173" s="5">
        <v>1755910158000</v>
      </c>
      <c r="T173" s="5">
        <v>2058473878000</v>
      </c>
      <c r="U173" s="5">
        <v>1907397828000</v>
      </c>
      <c r="V173" s="5">
        <v>542946901000</v>
      </c>
    </row>
    <row r="175" spans="2:22" ht="15.5" x14ac:dyDescent="0.35">
      <c r="B175" t="s">
        <v>221</v>
      </c>
      <c r="C175" t="s">
        <v>11</v>
      </c>
      <c r="D175" s="5">
        <v>9930000000</v>
      </c>
      <c r="E175" s="5">
        <v>9930000000</v>
      </c>
      <c r="F175" s="5">
        <v>9930000000</v>
      </c>
      <c r="G175" s="5">
        <v>9930000000</v>
      </c>
      <c r="I175" s="5">
        <v>9930000000</v>
      </c>
      <c r="J175" s="5">
        <v>9930000000</v>
      </c>
      <c r="K175" s="5">
        <v>9930000000</v>
      </c>
      <c r="L175" s="5">
        <v>9930000000</v>
      </c>
      <c r="M175" s="5">
        <v>9930000000</v>
      </c>
      <c r="N175" s="5">
        <v>9930000000</v>
      </c>
      <c r="O175" s="5">
        <v>9930000000</v>
      </c>
      <c r="P175" s="5">
        <v>9930000000</v>
      </c>
      <c r="Q175" s="5">
        <v>9900000000</v>
      </c>
      <c r="R175" s="5">
        <v>9840000000</v>
      </c>
      <c r="S175" s="5">
        <v>9840000000</v>
      </c>
      <c r="T175" s="5">
        <v>9840000000</v>
      </c>
      <c r="U175" s="5">
        <v>9840000000</v>
      </c>
      <c r="V175" s="5">
        <v>9840000000</v>
      </c>
    </row>
    <row r="176" spans="2:22" ht="15.5" x14ac:dyDescent="0.35">
      <c r="C176" t="s">
        <v>222</v>
      </c>
      <c r="D176" s="6">
        <v>1.74</v>
      </c>
      <c r="E176" s="6">
        <v>2.58</v>
      </c>
      <c r="F176" s="6">
        <v>6.98</v>
      </c>
      <c r="G176" s="6">
        <v>2.82</v>
      </c>
    </row>
    <row r="177" spans="3:7" ht="15.5" x14ac:dyDescent="0.35">
      <c r="C177" t="s">
        <v>223</v>
      </c>
      <c r="D177" s="6">
        <v>122.99</v>
      </c>
      <c r="E177" s="6">
        <v>111.63</v>
      </c>
      <c r="F177" s="6">
        <v>39.83</v>
      </c>
      <c r="G177" s="6">
        <v>104.96</v>
      </c>
    </row>
    <row r="178" spans="3:7" ht="15.5" x14ac:dyDescent="0.35">
      <c r="C178" t="s">
        <v>72</v>
      </c>
      <c r="D178" s="6">
        <v>4.84</v>
      </c>
      <c r="E178" s="6">
        <v>4.9400000000000004</v>
      </c>
      <c r="F178" s="6">
        <v>4.01</v>
      </c>
      <c r="G178" s="6">
        <v>5.2</v>
      </c>
    </row>
    <row r="179" spans="3:7" ht="15.5" x14ac:dyDescent="0.35">
      <c r="C179" t="s">
        <v>224</v>
      </c>
      <c r="D179" s="5">
        <v>77640000000</v>
      </c>
      <c r="E179" s="5">
        <v>101610000000</v>
      </c>
      <c r="F179" s="5">
        <v>149330000000</v>
      </c>
      <c r="G179" s="5">
        <v>104440000000</v>
      </c>
    </row>
    <row r="180" spans="3:7" ht="15.5" x14ac:dyDescent="0.35">
      <c r="C180" t="s">
        <v>225</v>
      </c>
      <c r="D180" s="6">
        <v>3.7000000000000002E-3</v>
      </c>
      <c r="E180" s="6">
        <v>5.4000000000000003E-3</v>
      </c>
      <c r="F180" s="6">
        <v>1.44E-2</v>
      </c>
      <c r="G180" s="6">
        <v>5.7999999999999996E-3</v>
      </c>
    </row>
    <row r="181" spans="3:7" ht="15.5" x14ac:dyDescent="0.35">
      <c r="C181" t="s">
        <v>226</v>
      </c>
      <c r="D181" s="6">
        <v>5.1000000000000004E-3</v>
      </c>
      <c r="E181" s="6">
        <v>7.4999999999999997E-3</v>
      </c>
      <c r="F181" s="6">
        <v>2.0499999999999997E-2</v>
      </c>
      <c r="G181" s="6">
        <v>8.3999999999999995E-3</v>
      </c>
    </row>
    <row r="182" spans="3:7" ht="15.5" x14ac:dyDescent="0.35">
      <c r="C182" t="s">
        <v>227</v>
      </c>
      <c r="D182" s="6">
        <v>8.0000000000000002E-3</v>
      </c>
      <c r="E182" s="6">
        <v>1.32E-2</v>
      </c>
      <c r="F182" s="6">
        <v>2.4799999999999999E-2</v>
      </c>
      <c r="G182" s="6">
        <v>1.29E-2</v>
      </c>
    </row>
    <row r="183" spans="3:7" ht="15.5" x14ac:dyDescent="0.35">
      <c r="C183" t="s">
        <v>228</v>
      </c>
      <c r="D183" s="6">
        <v>3.44</v>
      </c>
      <c r="E183" s="6">
        <v>5.07</v>
      </c>
      <c r="F183" s="6">
        <v>8.6999999999999993</v>
      </c>
      <c r="G183" s="6">
        <v>3.44</v>
      </c>
    </row>
    <row r="184" spans="3:7" ht="15.5" x14ac:dyDescent="0.35">
      <c r="C184" t="s">
        <v>229</v>
      </c>
      <c r="D184" s="5">
        <v>3430000000000</v>
      </c>
      <c r="E184" s="5">
        <v>3413000000000</v>
      </c>
      <c r="F184" s="5">
        <v>3392000000000</v>
      </c>
      <c r="G184" s="5">
        <v>3322000000000</v>
      </c>
    </row>
    <row r="185" spans="3:7" ht="15.5" x14ac:dyDescent="0.35">
      <c r="C185" t="s">
        <v>230</v>
      </c>
      <c r="D185" s="6">
        <v>0.62</v>
      </c>
      <c r="E185" s="6">
        <v>0.84</v>
      </c>
      <c r="F185" s="6">
        <v>0.81</v>
      </c>
      <c r="G185" s="6">
        <v>0.88</v>
      </c>
    </row>
    <row r="186" spans="3:7" ht="15.5" x14ac:dyDescent="0.35">
      <c r="C186" t="s">
        <v>231</v>
      </c>
      <c r="D186" s="6">
        <v>345.33</v>
      </c>
      <c r="E186" s="6">
        <v>343.59</v>
      </c>
      <c r="F186" s="6">
        <v>341.49</v>
      </c>
      <c r="G186" s="6">
        <v>334.51</v>
      </c>
    </row>
    <row r="187" spans="3:7" ht="15.5" x14ac:dyDescent="0.35">
      <c r="C187" t="s">
        <v>232</v>
      </c>
      <c r="D187" s="6">
        <v>0.62</v>
      </c>
      <c r="E187" s="6">
        <v>0.84</v>
      </c>
      <c r="F187" s="6">
        <v>0.82</v>
      </c>
      <c r="G187" s="6">
        <v>0.89</v>
      </c>
    </row>
    <row r="188" spans="3:7" ht="15.5" x14ac:dyDescent="0.35">
      <c r="C188" t="s">
        <v>233</v>
      </c>
      <c r="D188" s="6">
        <v>344.5</v>
      </c>
      <c r="E188" s="6">
        <v>342.66</v>
      </c>
      <c r="F188" s="6">
        <v>340.48</v>
      </c>
      <c r="G188" s="6">
        <v>333.73</v>
      </c>
    </row>
    <row r="189" spans="3:7" ht="15.5" x14ac:dyDescent="0.35">
      <c r="C189" t="s">
        <v>234</v>
      </c>
      <c r="D189" s="5">
        <v>223000000000</v>
      </c>
      <c r="E189" s="5">
        <v>222000000000</v>
      </c>
      <c r="F189" s="5">
        <v>122000000000</v>
      </c>
      <c r="G189" s="5">
        <v>222000000000</v>
      </c>
    </row>
    <row r="190" spans="3:7" ht="15.5" x14ac:dyDescent="0.35">
      <c r="C190" t="s">
        <v>235</v>
      </c>
      <c r="D190" s="5">
        <v>299000000000</v>
      </c>
      <c r="E190" s="5">
        <v>300000000000</v>
      </c>
      <c r="F190" s="5">
        <v>406000000000</v>
      </c>
      <c r="G190" s="5">
        <v>401000000000</v>
      </c>
    </row>
    <row r="191" spans="3:7" ht="15.5" x14ac:dyDescent="0.35">
      <c r="C191" t="s">
        <v>236</v>
      </c>
      <c r="D191" s="5">
        <v>3430000000000</v>
      </c>
      <c r="E191" s="5">
        <v>3413000000000</v>
      </c>
      <c r="F191" s="5">
        <v>3392000000000</v>
      </c>
      <c r="G191" s="5">
        <v>3323000000000</v>
      </c>
    </row>
    <row r="192" spans="3:7" ht="15.5" x14ac:dyDescent="0.35">
      <c r="C192" t="s">
        <v>23</v>
      </c>
      <c r="D192" s="5">
        <v>522000000000</v>
      </c>
      <c r="E192" s="5">
        <v>522000000000</v>
      </c>
      <c r="F192" s="5">
        <v>528000000000</v>
      </c>
      <c r="G192" s="5">
        <v>623000000000</v>
      </c>
    </row>
    <row r="193" spans="3:22" ht="15.5" x14ac:dyDescent="0.35">
      <c r="C193" t="s">
        <v>20</v>
      </c>
      <c r="D193" s="5">
        <v>449000000000</v>
      </c>
      <c r="E193" s="5">
        <v>461000000000</v>
      </c>
      <c r="F193" s="5">
        <v>497000000000</v>
      </c>
      <c r="G193" s="5">
        <v>610000000000</v>
      </c>
    </row>
    <row r="194" spans="3:22" ht="15.5" x14ac:dyDescent="0.35">
      <c r="C194" t="s">
        <v>237</v>
      </c>
      <c r="D194" s="5">
        <v>328000000000</v>
      </c>
      <c r="E194" s="5">
        <v>275000000000</v>
      </c>
      <c r="F194" s="5">
        <v>311000000000</v>
      </c>
      <c r="G194" s="5">
        <v>185000000000</v>
      </c>
    </row>
    <row r="195" spans="3:22" ht="15.5" x14ac:dyDescent="0.35">
      <c r="C195" t="s">
        <v>238</v>
      </c>
      <c r="D195" s="5">
        <v>29000000000</v>
      </c>
      <c r="E195" s="5">
        <v>43000000000</v>
      </c>
      <c r="F195" s="5">
        <v>146000000000</v>
      </c>
      <c r="G195" s="5">
        <v>125000000000</v>
      </c>
    </row>
    <row r="196" spans="3:22" ht="15.5" x14ac:dyDescent="0.35">
      <c r="C196" t="s">
        <v>239</v>
      </c>
      <c r="D196" s="5">
        <v>-1000000000</v>
      </c>
      <c r="E196" s="5">
        <v>-3000000000</v>
      </c>
      <c r="F196" s="5">
        <v>-3000000000</v>
      </c>
      <c r="G196" s="5">
        <v>-13000000000</v>
      </c>
    </row>
    <row r="197" spans="3:22" ht="15.5" x14ac:dyDescent="0.35">
      <c r="C197" t="s">
        <v>12</v>
      </c>
      <c r="D197" s="5">
        <v>28000000000</v>
      </c>
      <c r="E197" s="5">
        <v>40000000000</v>
      </c>
      <c r="F197" s="5">
        <v>143000000000</v>
      </c>
      <c r="G197" s="5">
        <v>112000000000</v>
      </c>
    </row>
    <row r="198" spans="3:22" ht="15.5" x14ac:dyDescent="0.35">
      <c r="C198" t="s">
        <v>15</v>
      </c>
      <c r="D198" s="6">
        <v>2.8</v>
      </c>
      <c r="E198" s="6">
        <v>4.3</v>
      </c>
      <c r="F198" s="6">
        <v>14.37</v>
      </c>
      <c r="G198" s="6">
        <v>11.28</v>
      </c>
    </row>
    <row r="199" spans="3:22" ht="15.5" x14ac:dyDescent="0.35">
      <c r="C199" t="s">
        <v>57</v>
      </c>
      <c r="I199" s="6">
        <v>17.309999999999999</v>
      </c>
      <c r="J199" s="6">
        <v>13.01</v>
      </c>
      <c r="K199" s="6">
        <v>12.24</v>
      </c>
      <c r="L199" s="6">
        <v>7.78</v>
      </c>
      <c r="M199" s="6">
        <v>4.7</v>
      </c>
      <c r="N199" s="6">
        <v>1.1100000000000001</v>
      </c>
      <c r="O199" s="6">
        <v>3.03</v>
      </c>
      <c r="P199" s="6">
        <v>7.66</v>
      </c>
      <c r="Q199" s="6">
        <v>14.81</v>
      </c>
      <c r="R199" s="6">
        <v>26.34</v>
      </c>
      <c r="S199" s="5">
        <v>36</v>
      </c>
      <c r="T199" s="6">
        <v>33.380000000000003</v>
      </c>
      <c r="U199" s="6">
        <v>31.73</v>
      </c>
      <c r="V199" s="6">
        <v>30.34</v>
      </c>
    </row>
    <row r="200" spans="3:22" ht="15.5" x14ac:dyDescent="0.35">
      <c r="C200" t="s">
        <v>71</v>
      </c>
      <c r="I200" s="6">
        <v>16.64</v>
      </c>
      <c r="J200" s="6">
        <v>15.68</v>
      </c>
      <c r="K200" s="6">
        <v>22.71</v>
      </c>
      <c r="L200" s="6">
        <v>49.61</v>
      </c>
      <c r="M200" s="6">
        <v>131.91</v>
      </c>
      <c r="N200" s="6">
        <v>959.46</v>
      </c>
      <c r="O200" s="6">
        <v>145.21</v>
      </c>
      <c r="P200" s="6">
        <v>228.46</v>
      </c>
      <c r="Q200" s="6">
        <v>256.58</v>
      </c>
      <c r="R200" s="6">
        <v>105.92</v>
      </c>
      <c r="S200" s="6">
        <v>8.08</v>
      </c>
      <c r="T200" s="6">
        <v>11.41</v>
      </c>
      <c r="U200" s="6">
        <v>10.4</v>
      </c>
      <c r="V200" s="5">
        <v>0</v>
      </c>
    </row>
    <row r="201" spans="3:22" ht="15.5" x14ac:dyDescent="0.35">
      <c r="C201" t="s">
        <v>74</v>
      </c>
      <c r="I201" s="6">
        <v>1.21</v>
      </c>
      <c r="J201" s="6">
        <v>0.97</v>
      </c>
      <c r="K201" s="6">
        <v>1.35</v>
      </c>
      <c r="L201" s="6">
        <v>2.04</v>
      </c>
      <c r="M201" s="6">
        <v>3.52</v>
      </c>
      <c r="N201" s="6">
        <v>6.14</v>
      </c>
      <c r="O201" s="6">
        <v>2.19</v>
      </c>
      <c r="P201" s="6">
        <v>8.7100000000000009</v>
      </c>
      <c r="Q201" s="6">
        <v>24.25</v>
      </c>
      <c r="R201" s="6">
        <v>18.02</v>
      </c>
      <c r="S201" s="6">
        <v>1.96</v>
      </c>
      <c r="T201" s="6">
        <v>3.09</v>
      </c>
      <c r="U201" s="6">
        <v>2.78</v>
      </c>
      <c r="V201" s="5">
        <v>0</v>
      </c>
    </row>
    <row r="202" spans="3:22" ht="15.5" x14ac:dyDescent="0.35">
      <c r="C202" t="s">
        <v>240</v>
      </c>
      <c r="I202" s="5">
        <v>484430000000</v>
      </c>
      <c r="J202" s="5">
        <v>453150000000</v>
      </c>
      <c r="K202" s="5">
        <v>484790000000</v>
      </c>
      <c r="L202" s="5">
        <v>430480000000</v>
      </c>
      <c r="M202" s="5">
        <v>416790000000</v>
      </c>
      <c r="N202" s="5">
        <v>416460000000</v>
      </c>
      <c r="O202" s="5">
        <v>406780000000</v>
      </c>
      <c r="P202" s="5">
        <v>413330000000</v>
      </c>
    </row>
    <row r="203" spans="3:22" ht="15.5" x14ac:dyDescent="0.35">
      <c r="C203" t="s">
        <v>241</v>
      </c>
      <c r="I203" s="6">
        <v>3.6000000000000004E-2</v>
      </c>
      <c r="J203" s="6">
        <v>2.63E-2</v>
      </c>
      <c r="K203" s="6">
        <v>2.5000000000000001E-2</v>
      </c>
      <c r="L203" s="6">
        <v>1.47E-2</v>
      </c>
      <c r="M203" s="6">
        <v>8.8999999999999999E-3</v>
      </c>
      <c r="N203" s="6">
        <v>1.9E-3</v>
      </c>
      <c r="O203" s="6">
        <v>5.4000000000000003E-3</v>
      </c>
      <c r="P203" s="6">
        <v>1.37E-2</v>
      </c>
      <c r="Q203" s="6">
        <v>2.8999999999999998E-2</v>
      </c>
      <c r="R203" s="6">
        <v>5.9299999999999999E-2</v>
      </c>
      <c r="S203" s="6">
        <v>0.1084</v>
      </c>
      <c r="T203" s="6">
        <v>0.11220000000000001</v>
      </c>
      <c r="U203" s="6">
        <v>0.11509999999999999</v>
      </c>
      <c r="V203" s="6">
        <v>0.24909999999999999</v>
      </c>
    </row>
    <row r="204" spans="3:22" ht="15.5" x14ac:dyDescent="0.35">
      <c r="C204" t="s">
        <v>242</v>
      </c>
      <c r="I204" s="6">
        <v>5.04E-2</v>
      </c>
      <c r="J204" s="6">
        <v>3.95E-2</v>
      </c>
      <c r="K204" s="6">
        <v>3.8399999999999997E-2</v>
      </c>
      <c r="L204" s="6">
        <v>2.5099999999999997E-2</v>
      </c>
      <c r="M204" s="6">
        <v>1.5600000000000001E-2</v>
      </c>
      <c r="N204" s="6">
        <v>3.2000000000000002E-3</v>
      </c>
      <c r="O204" s="6">
        <v>8.6E-3</v>
      </c>
      <c r="P204" s="6">
        <v>2.1899999999999999E-2</v>
      </c>
      <c r="Q204" s="6">
        <v>4.2999999999999997E-2</v>
      </c>
      <c r="R204" s="6">
        <v>8.3000000000000004E-2</v>
      </c>
      <c r="S204" s="6">
        <v>0.1201</v>
      </c>
      <c r="T204" s="6">
        <v>0.1208</v>
      </c>
      <c r="U204" s="6">
        <v>0.1265</v>
      </c>
      <c r="V204" s="6">
        <v>0.31290000000000001</v>
      </c>
    </row>
    <row r="205" spans="3:22" ht="15.5" x14ac:dyDescent="0.35">
      <c r="C205" t="s">
        <v>243</v>
      </c>
      <c r="I205" s="6">
        <v>7.0400000000000004E-2</v>
      </c>
      <c r="J205" s="6">
        <v>6.0100000000000001E-2</v>
      </c>
      <c r="K205" s="6">
        <v>5.8299999999999998E-2</v>
      </c>
      <c r="L205" s="6">
        <v>5.33E-2</v>
      </c>
      <c r="M205" s="6">
        <v>4.8300000000000003E-2</v>
      </c>
      <c r="N205" s="6">
        <v>4.3099999999999999E-2</v>
      </c>
      <c r="O205" s="6">
        <v>4.6799999999999994E-2</v>
      </c>
      <c r="P205" s="6">
        <v>5.33E-2</v>
      </c>
      <c r="Q205" s="6">
        <v>4.5400000000000003E-2</v>
      </c>
      <c r="R205" s="6">
        <v>9.2699999999999991E-2</v>
      </c>
      <c r="S205" s="6">
        <v>0.11230000000000001</v>
      </c>
      <c r="T205" s="6">
        <v>9.2399999999999996E-2</v>
      </c>
      <c r="U205" s="6">
        <v>0.1857</v>
      </c>
      <c r="V205" s="6">
        <v>0.71479999999999999</v>
      </c>
    </row>
    <row r="206" spans="3:22" ht="15.5" x14ac:dyDescent="0.35">
      <c r="C206" t="s">
        <v>244</v>
      </c>
      <c r="I206" s="6">
        <v>5.39</v>
      </c>
      <c r="J206" s="6">
        <v>3.13</v>
      </c>
      <c r="K206" s="6">
        <v>2.6</v>
      </c>
      <c r="L206" s="6">
        <v>1.56</v>
      </c>
      <c r="M206" s="6">
        <v>1.3</v>
      </c>
      <c r="N206" s="6">
        <v>1.17</v>
      </c>
      <c r="O206" s="6">
        <v>1.48</v>
      </c>
      <c r="P206" s="6">
        <v>2.09</v>
      </c>
      <c r="Q206" s="6">
        <v>257.64999999999998</v>
      </c>
      <c r="R206" s="6">
        <v>46.14</v>
      </c>
      <c r="S206" s="6">
        <v>2141.89</v>
      </c>
      <c r="T206" s="6">
        <v>1550.7</v>
      </c>
      <c r="U206" s="6">
        <v>5113.84</v>
      </c>
      <c r="V206" s="6">
        <v>5992.15</v>
      </c>
    </row>
    <row r="207" spans="3:22" ht="15.5" x14ac:dyDescent="0.35">
      <c r="C207" t="s">
        <v>68</v>
      </c>
      <c r="I207" s="6">
        <v>0.84</v>
      </c>
      <c r="J207" s="6">
        <v>0.62</v>
      </c>
      <c r="K207" s="6">
        <v>0.87</v>
      </c>
      <c r="L207" s="6">
        <v>1.25</v>
      </c>
      <c r="M207" s="6">
        <v>2.0499999999999998</v>
      </c>
      <c r="N207" s="6">
        <v>3.1</v>
      </c>
      <c r="O207" s="6">
        <v>1.26</v>
      </c>
      <c r="P207" s="5">
        <v>5</v>
      </c>
      <c r="Q207" s="6">
        <v>11.02</v>
      </c>
      <c r="R207" s="6">
        <v>8.8000000000000007</v>
      </c>
      <c r="S207" s="6">
        <v>0.97</v>
      </c>
      <c r="T207" s="6">
        <v>1.38</v>
      </c>
      <c r="U207" s="6">
        <v>1.32</v>
      </c>
      <c r="V207" s="5">
        <v>0</v>
      </c>
    </row>
    <row r="208" spans="3:22" ht="15.5" x14ac:dyDescent="0.35">
      <c r="C208" t="s">
        <v>65</v>
      </c>
      <c r="I208" s="6">
        <v>343.59</v>
      </c>
      <c r="J208" s="6">
        <v>329.05</v>
      </c>
      <c r="K208" s="6">
        <v>318.39</v>
      </c>
      <c r="L208" s="6">
        <v>309.61</v>
      </c>
      <c r="M208" s="6">
        <v>302.06</v>
      </c>
      <c r="N208" s="6">
        <v>343.1</v>
      </c>
      <c r="O208" s="6">
        <v>350.59</v>
      </c>
      <c r="P208" s="6">
        <v>349.72</v>
      </c>
      <c r="Q208" s="6">
        <v>344.7</v>
      </c>
      <c r="R208" s="6">
        <v>317.22000000000003</v>
      </c>
      <c r="S208" s="6">
        <v>299.8</v>
      </c>
      <c r="T208" s="6">
        <v>276.20999999999998</v>
      </c>
      <c r="U208" s="6">
        <v>250.77</v>
      </c>
      <c r="V208" s="6">
        <v>96.99</v>
      </c>
    </row>
    <row r="209" spans="2:22" ht="15.5" x14ac:dyDescent="0.35">
      <c r="C209" t="s">
        <v>245</v>
      </c>
      <c r="I209" s="6">
        <v>0.84</v>
      </c>
      <c r="J209" s="6">
        <v>0.62</v>
      </c>
      <c r="K209" s="6">
        <v>0.88</v>
      </c>
      <c r="L209" s="6">
        <v>1.25</v>
      </c>
      <c r="M209" s="6">
        <v>2.0699999999999998</v>
      </c>
      <c r="N209" s="6">
        <v>3.34</v>
      </c>
      <c r="O209" s="6">
        <v>1.32</v>
      </c>
      <c r="P209" s="6">
        <v>5.12</v>
      </c>
      <c r="Q209" s="6">
        <v>11.08</v>
      </c>
      <c r="R209" s="6">
        <v>8.8000000000000007</v>
      </c>
      <c r="S209" s="6">
        <v>0.97</v>
      </c>
      <c r="T209" s="6">
        <v>1.38</v>
      </c>
      <c r="U209" s="6">
        <v>1.32</v>
      </c>
      <c r="V209" s="5">
        <v>0</v>
      </c>
    </row>
    <row r="210" spans="2:22" ht="15.5" x14ac:dyDescent="0.35">
      <c r="C210" t="s">
        <v>246</v>
      </c>
      <c r="I210" s="6">
        <v>342.66</v>
      </c>
      <c r="J210" s="6">
        <v>328.12</v>
      </c>
      <c r="K210" s="6">
        <v>317.16000000000003</v>
      </c>
      <c r="L210" s="6">
        <v>307.57</v>
      </c>
      <c r="M210" s="6">
        <v>299.25</v>
      </c>
      <c r="N210" s="6">
        <v>318.83</v>
      </c>
      <c r="O210" s="6">
        <v>332.78</v>
      </c>
      <c r="P210" s="6">
        <v>341.82</v>
      </c>
      <c r="Q210" s="6">
        <v>342.85</v>
      </c>
      <c r="R210" s="6">
        <v>316.89</v>
      </c>
      <c r="S210" s="6">
        <v>299.45999999999998</v>
      </c>
      <c r="T210" s="6">
        <v>275.87</v>
      </c>
      <c r="U210" s="6">
        <v>250.69</v>
      </c>
      <c r="V210" s="6">
        <v>96.91</v>
      </c>
    </row>
    <row r="211" spans="2:22" ht="15.5" x14ac:dyDescent="0.35">
      <c r="C211" t="s">
        <v>247</v>
      </c>
      <c r="I211" s="5">
        <v>222000000000</v>
      </c>
      <c r="J211" s="5">
        <v>213000000000</v>
      </c>
      <c r="K211" s="5">
        <v>184000000000</v>
      </c>
      <c r="L211" s="5">
        <v>103000000000</v>
      </c>
      <c r="M211" s="5">
        <v>72000000000</v>
      </c>
      <c r="N211" s="5">
        <v>465000000000</v>
      </c>
      <c r="O211" s="5">
        <v>104000000000</v>
      </c>
      <c r="P211" s="5">
        <v>88000000000</v>
      </c>
      <c r="Q211" s="5">
        <v>4000000000</v>
      </c>
      <c r="R211" s="5">
        <v>16000000000</v>
      </c>
      <c r="V211" s="5">
        <v>3000000000</v>
      </c>
    </row>
    <row r="212" spans="2:22" ht="15.5" x14ac:dyDescent="0.35">
      <c r="C212" t="s">
        <v>248</v>
      </c>
      <c r="I212" s="5">
        <v>300000000000</v>
      </c>
      <c r="J212" s="5">
        <v>517000000000</v>
      </c>
      <c r="K212" s="5">
        <v>707000000000</v>
      </c>
      <c r="L212" s="5">
        <v>1375000000000</v>
      </c>
      <c r="M212" s="5">
        <v>1671000000000</v>
      </c>
      <c r="N212" s="5">
        <v>1263000000000</v>
      </c>
      <c r="O212" s="5">
        <v>1465000000000</v>
      </c>
      <c r="P212" s="5">
        <v>1330000000000</v>
      </c>
      <c r="Q212" s="5">
        <v>936000000000</v>
      </c>
      <c r="R212" s="5">
        <v>625000000000</v>
      </c>
      <c r="U212" s="5">
        <v>14000000000</v>
      </c>
      <c r="V212" s="5">
        <v>27000000000</v>
      </c>
    </row>
    <row r="213" spans="2:22" ht="15.5" x14ac:dyDescent="0.35">
      <c r="C213" t="s">
        <v>25</v>
      </c>
      <c r="I213" s="5">
        <v>522000000000</v>
      </c>
      <c r="J213" s="5">
        <v>729000000000</v>
      </c>
      <c r="K213" s="5">
        <v>892000000000</v>
      </c>
      <c r="L213" s="5">
        <v>1477000000000</v>
      </c>
      <c r="M213" s="5">
        <v>1743000000000</v>
      </c>
      <c r="N213" s="5">
        <v>1728000000000</v>
      </c>
      <c r="O213" s="5">
        <v>1569000000000</v>
      </c>
      <c r="P213" s="5">
        <v>1418000000000</v>
      </c>
      <c r="Q213" s="5">
        <v>939000000000</v>
      </c>
      <c r="R213" s="5">
        <v>641000000000</v>
      </c>
      <c r="U213" s="5">
        <v>14000000000</v>
      </c>
      <c r="V213" s="5">
        <v>30000000000</v>
      </c>
    </row>
    <row r="214" spans="2:22" ht="15.5" x14ac:dyDescent="0.35">
      <c r="C214" t="s">
        <v>22</v>
      </c>
      <c r="I214" s="5">
        <v>461000000000</v>
      </c>
      <c r="J214" s="5">
        <v>699000000000</v>
      </c>
      <c r="K214" s="5">
        <v>793000000000</v>
      </c>
      <c r="L214" s="5">
        <v>954000000000</v>
      </c>
      <c r="M214" s="5">
        <v>1258000000000</v>
      </c>
      <c r="N214" s="5">
        <v>1365000000000</v>
      </c>
      <c r="O214" s="5">
        <v>1383000000000</v>
      </c>
      <c r="P214" s="5">
        <v>952000000000</v>
      </c>
      <c r="Q214" s="5">
        <v>453000000000</v>
      </c>
      <c r="R214" s="5">
        <v>304000000000</v>
      </c>
      <c r="S214" s="5">
        <v>-1251000000000</v>
      </c>
      <c r="T214" s="5">
        <v>-2054000000000</v>
      </c>
      <c r="U214" s="5">
        <v>-1869000000000</v>
      </c>
      <c r="V214" s="5">
        <v>-469000000000</v>
      </c>
    </row>
    <row r="215" spans="2:22" ht="15.5" x14ac:dyDescent="0.35">
      <c r="C215" t="s">
        <v>249</v>
      </c>
      <c r="I215" s="5">
        <v>275000000000</v>
      </c>
      <c r="J215" s="5">
        <v>179000000000</v>
      </c>
      <c r="K215" s="5">
        <v>85000000000</v>
      </c>
      <c r="L215" s="5">
        <v>402000000000</v>
      </c>
      <c r="M215" s="5">
        <v>493000000000</v>
      </c>
      <c r="N215" s="5">
        <v>252000000000</v>
      </c>
      <c r="O215" s="5">
        <v>603000000000</v>
      </c>
      <c r="P215" s="5">
        <v>722000000000</v>
      </c>
      <c r="Q215" s="5">
        <v>455000000000</v>
      </c>
      <c r="R215" s="5">
        <v>546000000000</v>
      </c>
      <c r="S215" s="5">
        <v>1683000000000</v>
      </c>
      <c r="T215" s="5">
        <v>2156000000000</v>
      </c>
      <c r="U215" s="5">
        <v>1913000000000</v>
      </c>
      <c r="V215" s="5">
        <v>489000000000</v>
      </c>
    </row>
    <row r="216" spans="2:22" ht="15.5" x14ac:dyDescent="0.35">
      <c r="C216" t="s">
        <v>250</v>
      </c>
      <c r="I216" s="5">
        <v>325000000000</v>
      </c>
      <c r="J216" s="5">
        <v>183000000000</v>
      </c>
      <c r="K216" s="5">
        <v>296000000000</v>
      </c>
      <c r="L216" s="5">
        <v>411000000000</v>
      </c>
      <c r="M216" s="5">
        <v>172000000000</v>
      </c>
      <c r="N216" s="5">
        <v>352000000000</v>
      </c>
      <c r="O216" s="5">
        <v>88000000000</v>
      </c>
      <c r="P216" s="5">
        <v>64000000000</v>
      </c>
      <c r="Q216" s="5">
        <v>183000000000</v>
      </c>
      <c r="R216" s="5">
        <v>87000000000</v>
      </c>
      <c r="S216" s="5">
        <v>523000000000</v>
      </c>
      <c r="T216" s="5">
        <v>284000000000</v>
      </c>
      <c r="U216" s="5">
        <v>298000000000</v>
      </c>
      <c r="V216" s="5">
        <v>325000000000</v>
      </c>
    </row>
    <row r="217" spans="2:22" ht="15.5" x14ac:dyDescent="0.35">
      <c r="C217" t="s">
        <v>251</v>
      </c>
      <c r="I217" s="5">
        <v>-19000000000</v>
      </c>
      <c r="J217" s="5">
        <v>-17000000000</v>
      </c>
      <c r="K217" s="5">
        <v>-38000000000</v>
      </c>
      <c r="L217" s="5">
        <v>-20000000000</v>
      </c>
      <c r="M217" s="5">
        <v>-28000000000</v>
      </c>
      <c r="N217" s="5">
        <v>-45000000000</v>
      </c>
      <c r="O217" s="5">
        <v>-184000000000</v>
      </c>
      <c r="P217" s="5">
        <v>-198000000000</v>
      </c>
      <c r="Q217" s="5">
        <v>-36000000000</v>
      </c>
      <c r="R217" s="5">
        <v>-28000000000</v>
      </c>
      <c r="S217" s="5">
        <v>-31000000000</v>
      </c>
      <c r="T217" s="5">
        <v>-32000000000</v>
      </c>
      <c r="U217" s="5">
        <v>-139000000000</v>
      </c>
      <c r="V217" s="5">
        <v>-215000000000</v>
      </c>
    </row>
    <row r="218" spans="2:22" ht="15.5" x14ac:dyDescent="0.35">
      <c r="C218" t="s">
        <v>14</v>
      </c>
      <c r="I218" s="5">
        <v>306000000000</v>
      </c>
      <c r="J218" s="5">
        <v>165000000000</v>
      </c>
      <c r="K218" s="5">
        <v>259000000000</v>
      </c>
      <c r="L218" s="5">
        <v>391000000000</v>
      </c>
      <c r="M218" s="5">
        <v>144000000000</v>
      </c>
      <c r="N218" s="5">
        <v>307000000000</v>
      </c>
      <c r="O218" s="5">
        <v>-97000000000</v>
      </c>
      <c r="P218" s="5">
        <v>-133000000000</v>
      </c>
      <c r="Q218" s="5">
        <v>147000000000</v>
      </c>
      <c r="R218" s="5">
        <v>59000000000</v>
      </c>
      <c r="S218" s="5">
        <v>492000000000</v>
      </c>
      <c r="T218" s="5">
        <v>252000000000</v>
      </c>
      <c r="U218" s="5">
        <v>159000000000</v>
      </c>
      <c r="V218" s="5">
        <v>110000000000</v>
      </c>
    </row>
    <row r="219" spans="2:22" ht="15.5" x14ac:dyDescent="0.35">
      <c r="C219" t="s">
        <v>16</v>
      </c>
      <c r="I219" s="6">
        <v>30.85</v>
      </c>
      <c r="J219" s="6">
        <v>16.649999999999999</v>
      </c>
      <c r="K219" s="6">
        <v>26.07</v>
      </c>
      <c r="L219" s="6">
        <v>39.380000000000003</v>
      </c>
      <c r="M219" s="6">
        <v>14.45</v>
      </c>
      <c r="N219" s="6">
        <v>30.89</v>
      </c>
      <c r="O219" s="6">
        <v>-9.7200000000000006</v>
      </c>
      <c r="P219" s="6">
        <v>-13.43</v>
      </c>
      <c r="Q219" s="6">
        <v>14.89</v>
      </c>
      <c r="R219" s="5">
        <v>6</v>
      </c>
      <c r="S219" s="6">
        <v>49.97</v>
      </c>
      <c r="T219" s="6">
        <v>25.58</v>
      </c>
      <c r="U219" s="5">
        <v>0</v>
      </c>
      <c r="V219" s="6">
        <v>11.2</v>
      </c>
    </row>
    <row r="221" spans="2:22" ht="15.5" x14ac:dyDescent="0.35">
      <c r="B221" t="s">
        <v>252</v>
      </c>
      <c r="C221" t="s">
        <v>253</v>
      </c>
      <c r="D221" s="5">
        <v>17000000000</v>
      </c>
      <c r="E221" s="5">
        <v>26000000000</v>
      </c>
      <c r="F221" s="5">
        <v>69000000000</v>
      </c>
      <c r="G221" s="5">
        <v>28000000000</v>
      </c>
      <c r="H221" s="5">
        <v>69000000000</v>
      </c>
      <c r="I221" s="5">
        <v>172000000000</v>
      </c>
      <c r="J221" s="5">
        <v>129000000000</v>
      </c>
      <c r="K221" s="5">
        <v>122000000000</v>
      </c>
      <c r="L221" s="5">
        <v>77000000000</v>
      </c>
      <c r="M221" s="5">
        <v>47000000000</v>
      </c>
      <c r="N221" s="5">
        <v>11000000000</v>
      </c>
      <c r="O221" s="5">
        <v>30000000000</v>
      </c>
      <c r="P221" s="5">
        <v>76000000000</v>
      </c>
      <c r="Q221" s="5">
        <v>147000000000</v>
      </c>
    </row>
    <row r="222" spans="2:22" ht="15.5" x14ac:dyDescent="0.35">
      <c r="C222" t="s">
        <v>254</v>
      </c>
      <c r="H222" s="5">
        <v>140000000000</v>
      </c>
      <c r="I222" s="5">
        <v>172000000000</v>
      </c>
      <c r="J222" s="5">
        <v>129000000000</v>
      </c>
      <c r="K222" s="5">
        <v>122000000000</v>
      </c>
      <c r="L222" s="5">
        <v>77000000000</v>
      </c>
      <c r="M222" s="5">
        <v>47000000000</v>
      </c>
      <c r="N222" s="5">
        <v>11000000000</v>
      </c>
      <c r="O222" s="5">
        <v>30000000000</v>
      </c>
      <c r="P222" s="5">
        <v>76000000000</v>
      </c>
      <c r="Q222" s="5">
        <v>147000000000</v>
      </c>
    </row>
    <row r="223" spans="2:22" ht="15.5" x14ac:dyDescent="0.35">
      <c r="C223" t="s">
        <v>401</v>
      </c>
      <c r="H223" s="6">
        <v>3.46</v>
      </c>
      <c r="I223" s="6">
        <v>3.46</v>
      </c>
      <c r="J223" s="6">
        <v>2.6</v>
      </c>
      <c r="K223" s="6">
        <v>2.4500000000000002</v>
      </c>
      <c r="L223" s="6">
        <v>1.91</v>
      </c>
      <c r="O223" s="6">
        <v>0.62</v>
      </c>
      <c r="P223" s="6">
        <v>1.91</v>
      </c>
      <c r="Q223" s="6">
        <v>3.69</v>
      </c>
    </row>
    <row r="224" spans="2:22" ht="15.5" x14ac:dyDescent="0.35">
      <c r="C224" t="s">
        <v>76</v>
      </c>
      <c r="H224" s="6">
        <v>0.49590000000000001</v>
      </c>
      <c r="I224" s="6">
        <v>0.2</v>
      </c>
      <c r="J224" s="6">
        <v>0.2</v>
      </c>
      <c r="K224" s="6">
        <v>0.2</v>
      </c>
      <c r="L224" s="6">
        <v>0.24530000000000002</v>
      </c>
      <c r="O224" s="6">
        <v>0.20480000000000001</v>
      </c>
      <c r="P224" s="6">
        <v>0.24940000000000001</v>
      </c>
      <c r="Q224" s="6">
        <v>0.25019999999999998</v>
      </c>
    </row>
    <row r="225" spans="3:17" ht="15.5" x14ac:dyDescent="0.35">
      <c r="C225" t="s">
        <v>402</v>
      </c>
      <c r="H225" s="6">
        <v>1.9E-2</v>
      </c>
      <c r="I225" s="6">
        <v>1.4499999999999999E-2</v>
      </c>
      <c r="J225" s="6">
        <v>1.09E-2</v>
      </c>
      <c r="K225" s="6">
        <v>1.1200000000000002E-2</v>
      </c>
      <c r="L225" s="6">
        <v>5.3E-3</v>
      </c>
      <c r="O225" s="6">
        <v>1.1999999999999999E-3</v>
      </c>
      <c r="P225" s="6">
        <v>3.0999999999999999E-3</v>
      </c>
      <c r="Q225" s="6">
        <v>1.1999999999999999E-3</v>
      </c>
    </row>
    <row r="226" spans="3:17" ht="15.5" x14ac:dyDescent="0.35">
      <c r="C226" t="s">
        <v>56</v>
      </c>
      <c r="D226" s="6">
        <v>1.74</v>
      </c>
      <c r="E226" s="6">
        <v>2.58</v>
      </c>
      <c r="F226" s="6">
        <v>6.98</v>
      </c>
      <c r="G226" s="6">
        <v>2.82</v>
      </c>
      <c r="H226" s="6">
        <v>6.98</v>
      </c>
      <c r="I226" s="6">
        <v>17.309999999999999</v>
      </c>
      <c r="J226" s="6">
        <v>13.01</v>
      </c>
      <c r="K226" s="6">
        <v>12.24</v>
      </c>
      <c r="L226" s="6">
        <v>7.78</v>
      </c>
      <c r="M226" s="6">
        <v>4.7</v>
      </c>
      <c r="N226" s="6">
        <v>1.1100000000000001</v>
      </c>
      <c r="O226" s="6">
        <v>3.03</v>
      </c>
      <c r="P226" s="6">
        <v>7.66</v>
      </c>
      <c r="Q226" s="6">
        <v>14.76</v>
      </c>
    </row>
    <row r="227" spans="3:17" ht="15.5" x14ac:dyDescent="0.35">
      <c r="C227" t="s">
        <v>255</v>
      </c>
      <c r="H227" s="6">
        <v>14.12</v>
      </c>
      <c r="I227" s="6">
        <v>17.309999999999999</v>
      </c>
      <c r="J227" s="6">
        <v>13.01</v>
      </c>
      <c r="K227" s="6">
        <v>12.24</v>
      </c>
      <c r="L227" s="6">
        <v>7.78</v>
      </c>
      <c r="M227" s="6">
        <v>4.7</v>
      </c>
      <c r="N227" s="6">
        <v>1.1100000000000001</v>
      </c>
      <c r="O227" s="6">
        <v>3.03</v>
      </c>
      <c r="P227" s="6">
        <v>7.66</v>
      </c>
      <c r="Q227" s="6">
        <v>14.76</v>
      </c>
    </row>
    <row r="228" spans="3:17" ht="15.5" x14ac:dyDescent="0.35">
      <c r="C228" t="s">
        <v>78</v>
      </c>
      <c r="H228" s="6">
        <v>3.46</v>
      </c>
      <c r="I228" s="6">
        <v>3.46</v>
      </c>
      <c r="J228" s="6">
        <v>2.6</v>
      </c>
      <c r="K228" s="6">
        <v>2.4500000000000002</v>
      </c>
      <c r="L228" s="6">
        <v>1.91</v>
      </c>
      <c r="O228" s="6">
        <v>0.62</v>
      </c>
      <c r="P228" s="6">
        <v>1.91</v>
      </c>
      <c r="Q228" s="6">
        <v>3.69</v>
      </c>
    </row>
    <row r="229" spans="3:17" ht="15.5" x14ac:dyDescent="0.35">
      <c r="C229" t="s">
        <v>403</v>
      </c>
      <c r="H229" s="6">
        <v>0.49590000000000001</v>
      </c>
      <c r="I229" s="6">
        <v>0.2</v>
      </c>
      <c r="J229" s="6">
        <v>0.2</v>
      </c>
      <c r="K229" s="6">
        <v>0.2</v>
      </c>
      <c r="L229" s="6">
        <v>0.24530000000000002</v>
      </c>
      <c r="O229" s="6">
        <v>0.20480000000000001</v>
      </c>
      <c r="P229" s="6">
        <v>0.24940000000000001</v>
      </c>
      <c r="Q229" s="6">
        <v>0.25019999999999998</v>
      </c>
    </row>
    <row r="230" spans="3:17" ht="15.5" x14ac:dyDescent="0.35">
      <c r="C230" t="s">
        <v>404</v>
      </c>
      <c r="H230" s="6">
        <v>1.9E-2</v>
      </c>
      <c r="I230" s="6">
        <v>1.4499999999999999E-2</v>
      </c>
      <c r="J230" s="6">
        <v>1.09E-2</v>
      </c>
      <c r="K230" s="6">
        <v>1.1200000000000002E-2</v>
      </c>
      <c r="L230" s="6">
        <v>5.3E-3</v>
      </c>
      <c r="O230" s="6">
        <v>1.1999999999999999E-3</v>
      </c>
      <c r="P230" s="6">
        <v>3.0999999999999999E-3</v>
      </c>
      <c r="Q230" s="6">
        <v>1.1999999999999999E-3</v>
      </c>
    </row>
    <row r="231" spans="3:17" ht="15.5" x14ac:dyDescent="0.35">
      <c r="C231" t="s">
        <v>256</v>
      </c>
      <c r="D231" s="5">
        <v>439000000000</v>
      </c>
      <c r="E231" s="5">
        <v>580000000000</v>
      </c>
      <c r="F231" s="5">
        <v>689000000000</v>
      </c>
      <c r="G231" s="5">
        <v>566000000000</v>
      </c>
      <c r="H231" s="5">
        <v>1758000000000</v>
      </c>
      <c r="I231" s="5">
        <v>2362000000000</v>
      </c>
      <c r="J231" s="5">
        <v>2091000000000</v>
      </c>
      <c r="K231" s="5">
        <v>2041000000000</v>
      </c>
      <c r="L231" s="5">
        <v>1882000000000</v>
      </c>
      <c r="M231" s="5">
        <v>1752000000000</v>
      </c>
      <c r="N231" s="5">
        <v>1722000000000</v>
      </c>
      <c r="O231" s="5">
        <v>2000000000000</v>
      </c>
      <c r="P231" s="5">
        <v>1996000000000</v>
      </c>
      <c r="Q231" s="5">
        <v>1552000000000</v>
      </c>
    </row>
    <row r="232" spans="3:17" ht="15.5" x14ac:dyDescent="0.35">
      <c r="C232" t="s">
        <v>257</v>
      </c>
      <c r="H232" s="5">
        <v>2273000000000</v>
      </c>
      <c r="I232" s="5">
        <v>2362000000000</v>
      </c>
      <c r="J232" s="5">
        <v>2091000000000</v>
      </c>
      <c r="K232" s="5">
        <v>2041000000000</v>
      </c>
      <c r="L232" s="5">
        <v>1882000000000</v>
      </c>
      <c r="M232" s="5">
        <v>1752000000000</v>
      </c>
      <c r="N232" s="5">
        <v>1722000000000</v>
      </c>
      <c r="O232" s="5">
        <v>2000000000000</v>
      </c>
      <c r="P232" s="5">
        <v>1996000000000</v>
      </c>
      <c r="Q232" s="5">
        <v>1552000000000</v>
      </c>
    </row>
    <row r="233" spans="3:17" ht="15.5" x14ac:dyDescent="0.35">
      <c r="C233" t="s">
        <v>405</v>
      </c>
      <c r="H233" s="6">
        <v>3.46</v>
      </c>
      <c r="I233" s="6">
        <v>3.46</v>
      </c>
      <c r="J233" s="6">
        <v>2.6</v>
      </c>
      <c r="K233" s="6">
        <v>2.4500000000000002</v>
      </c>
      <c r="L233" s="6">
        <v>1.91</v>
      </c>
      <c r="O233" s="6">
        <v>0.62</v>
      </c>
      <c r="P233" s="6">
        <v>1.91</v>
      </c>
      <c r="Q233" s="6">
        <v>3.69</v>
      </c>
    </row>
    <row r="234" spans="3:17" ht="15.5" x14ac:dyDescent="0.35">
      <c r="C234" t="s">
        <v>406</v>
      </c>
      <c r="H234" s="6">
        <v>0.49590000000000001</v>
      </c>
      <c r="I234" s="6">
        <v>0.2</v>
      </c>
      <c r="J234" s="6">
        <v>0.2</v>
      </c>
      <c r="K234" s="6">
        <v>0.2</v>
      </c>
      <c r="L234" s="6">
        <v>0.24530000000000002</v>
      </c>
      <c r="O234" s="6">
        <v>0.20480000000000001</v>
      </c>
      <c r="P234" s="6">
        <v>0.24940000000000001</v>
      </c>
      <c r="Q234" s="6">
        <v>0.25019999999999998</v>
      </c>
    </row>
    <row r="235" spans="3:17" ht="15.5" x14ac:dyDescent="0.35">
      <c r="C235" t="s">
        <v>407</v>
      </c>
      <c r="H235" s="6">
        <v>1.9E-2</v>
      </c>
      <c r="I235" s="6">
        <v>1.4499999999999999E-2</v>
      </c>
      <c r="J235" s="6">
        <v>1.09E-2</v>
      </c>
      <c r="K235" s="6">
        <v>1.1200000000000002E-2</v>
      </c>
      <c r="L235" s="6">
        <v>5.3E-3</v>
      </c>
      <c r="O235" s="6">
        <v>1.1999999999999999E-3</v>
      </c>
      <c r="P235" s="6">
        <v>3.0999999999999999E-3</v>
      </c>
      <c r="Q235" s="6">
        <v>1.1999999999999999E-3</v>
      </c>
    </row>
    <row r="236" spans="3:17" ht="15.5" x14ac:dyDescent="0.35">
      <c r="C236" t="s">
        <v>258</v>
      </c>
      <c r="I236" s="6">
        <v>22.65</v>
      </c>
    </row>
    <row r="237" spans="3:17" ht="15.5" x14ac:dyDescent="0.35">
      <c r="C237" t="s">
        <v>259</v>
      </c>
      <c r="I237" s="6">
        <v>11.19</v>
      </c>
    </row>
    <row r="238" spans="3:17" ht="15.5" x14ac:dyDescent="0.35">
      <c r="C238" t="s">
        <v>260</v>
      </c>
      <c r="I238" s="6">
        <v>7.49</v>
      </c>
    </row>
    <row r="239" spans="3:17" ht="15.5" x14ac:dyDescent="0.35">
      <c r="C239" t="s">
        <v>261</v>
      </c>
      <c r="I239" s="6">
        <v>8.9399999999999993E-2</v>
      </c>
    </row>
    <row r="240" spans="3:17" ht="15.5" x14ac:dyDescent="0.35">
      <c r="C240" t="s">
        <v>262</v>
      </c>
      <c r="I240" s="6">
        <v>0.69</v>
      </c>
    </row>
    <row r="241" spans="3:9" ht="15.5" x14ac:dyDescent="0.35">
      <c r="C241" t="s">
        <v>263</v>
      </c>
      <c r="I241" s="6">
        <v>0.46</v>
      </c>
    </row>
    <row r="242" spans="3:9" ht="15.5" x14ac:dyDescent="0.35">
      <c r="C242" t="s">
        <v>264</v>
      </c>
      <c r="I242" s="6">
        <v>4.58</v>
      </c>
    </row>
    <row r="243" spans="3:9" ht="15.5" x14ac:dyDescent="0.35">
      <c r="C243" t="s">
        <v>265</v>
      </c>
      <c r="I243" s="6">
        <v>4.8600000000000003</v>
      </c>
    </row>
    <row r="244" spans="3:9" ht="15.5" x14ac:dyDescent="0.35">
      <c r="C244" t="s">
        <v>266</v>
      </c>
      <c r="I244" s="6">
        <v>10.77</v>
      </c>
    </row>
    <row r="245" spans="3:9" ht="15.5" x14ac:dyDescent="0.35">
      <c r="C245" t="s">
        <v>267</v>
      </c>
      <c r="I245" s="5">
        <v>5</v>
      </c>
    </row>
    <row r="246" spans="3:9" ht="15.5" x14ac:dyDescent="0.35">
      <c r="C246" t="s">
        <v>408</v>
      </c>
      <c r="I246" s="6">
        <v>0.35</v>
      </c>
    </row>
    <row r="247" spans="3:9" ht="15.5" x14ac:dyDescent="0.35">
      <c r="C247" t="s">
        <v>409</v>
      </c>
      <c r="I247" s="6">
        <v>0.38</v>
      </c>
    </row>
    <row r="248" spans="3:9" ht="15.5" x14ac:dyDescent="0.35">
      <c r="C248" t="s">
        <v>268</v>
      </c>
      <c r="I248" s="6">
        <v>14.12</v>
      </c>
    </row>
    <row r="249" spans="3:9" ht="15.5" x14ac:dyDescent="0.35">
      <c r="C249" t="s">
        <v>269</v>
      </c>
      <c r="I249" s="6">
        <v>6.98</v>
      </c>
    </row>
    <row r="250" spans="3:9" ht="15.5" x14ac:dyDescent="0.35">
      <c r="C250" t="s">
        <v>270</v>
      </c>
      <c r="I250" s="6">
        <v>228.89</v>
      </c>
    </row>
    <row r="251" spans="3:9" ht="15.5" x14ac:dyDescent="0.35">
      <c r="C251" t="s">
        <v>271</v>
      </c>
      <c r="D251" s="6">
        <v>7.31</v>
      </c>
    </row>
    <row r="252" spans="3:9" ht="15.5" x14ac:dyDescent="0.35">
      <c r="C252" t="s">
        <v>272</v>
      </c>
      <c r="I252" s="6">
        <v>345.33</v>
      </c>
    </row>
    <row r="253" spans="3:9" ht="15.5" x14ac:dyDescent="0.35">
      <c r="C253" t="s">
        <v>273</v>
      </c>
      <c r="I253" s="6">
        <v>32.479999999999997</v>
      </c>
    </row>
    <row r="254" spans="3:9" ht="15.5" x14ac:dyDescent="0.35">
      <c r="C254" t="s">
        <v>274</v>
      </c>
      <c r="D254" s="6">
        <v>1.48</v>
      </c>
    </row>
    <row r="255" spans="3:9" ht="15.5" x14ac:dyDescent="0.35">
      <c r="C255" t="s">
        <v>275</v>
      </c>
      <c r="D255" s="6">
        <v>1.1000000000000001</v>
      </c>
    </row>
    <row r="256" spans="3:9" ht="15.5" x14ac:dyDescent="0.35">
      <c r="C256" t="s">
        <v>276</v>
      </c>
      <c r="D256" s="6">
        <v>0.15</v>
      </c>
    </row>
    <row r="257" spans="3:9" ht="15.5" x14ac:dyDescent="0.35">
      <c r="C257" t="s">
        <v>277</v>
      </c>
      <c r="D257" s="6">
        <v>0.09</v>
      </c>
    </row>
    <row r="258" spans="3:9" ht="15.5" x14ac:dyDescent="0.35">
      <c r="C258" t="s">
        <v>278</v>
      </c>
      <c r="D258" s="6">
        <v>0.38</v>
      </c>
    </row>
    <row r="259" spans="3:9" ht="15.5" x14ac:dyDescent="0.35">
      <c r="C259" t="s">
        <v>279</v>
      </c>
      <c r="D259" s="6">
        <v>0.11</v>
      </c>
    </row>
    <row r="260" spans="3:9" ht="15.5" x14ac:dyDescent="0.35">
      <c r="C260" t="s">
        <v>280</v>
      </c>
      <c r="D260" s="6">
        <v>1.38</v>
      </c>
    </row>
    <row r="261" spans="3:9" ht="15.5" x14ac:dyDescent="0.35">
      <c r="C261" t="s">
        <v>410</v>
      </c>
      <c r="I261" s="6">
        <v>5.1100000000000003</v>
      </c>
    </row>
    <row r="262" spans="3:9" ht="15.5" x14ac:dyDescent="0.35">
      <c r="C262" t="s">
        <v>12</v>
      </c>
      <c r="D262" s="5">
        <v>28000000000</v>
      </c>
    </row>
    <row r="263" spans="3:9" ht="15.5" x14ac:dyDescent="0.35">
      <c r="C263" t="s">
        <v>281</v>
      </c>
      <c r="I263" s="6">
        <v>4.43</v>
      </c>
    </row>
    <row r="264" spans="3:9" ht="15.5" x14ac:dyDescent="0.35">
      <c r="C264" t="s">
        <v>282</v>
      </c>
      <c r="I264" s="6">
        <v>2.9700000000000001E-2</v>
      </c>
    </row>
    <row r="265" spans="3:9" ht="15.5" x14ac:dyDescent="0.35">
      <c r="C265" t="s">
        <v>283</v>
      </c>
      <c r="I265" s="6">
        <v>4.0899999999999999E-2</v>
      </c>
    </row>
    <row r="266" spans="3:9" ht="15.5" x14ac:dyDescent="0.35">
      <c r="C266" t="s">
        <v>284</v>
      </c>
      <c r="I266" s="6">
        <v>5.9200000000000003E-2</v>
      </c>
    </row>
    <row r="267" spans="3:9" ht="15.5" x14ac:dyDescent="0.35">
      <c r="C267" t="s">
        <v>285</v>
      </c>
      <c r="I267" s="6">
        <v>4.36E-2</v>
      </c>
    </row>
    <row r="268" spans="3:9" ht="15.5" x14ac:dyDescent="0.35">
      <c r="C268" t="s">
        <v>286</v>
      </c>
      <c r="D268" s="6">
        <v>139.26</v>
      </c>
    </row>
    <row r="269" spans="3:9" ht="15.5" x14ac:dyDescent="0.35">
      <c r="C269" t="s">
        <v>287</v>
      </c>
      <c r="D269" s="6">
        <v>70.599999999999994</v>
      </c>
    </row>
    <row r="270" spans="3:9" ht="15.5" x14ac:dyDescent="0.35">
      <c r="C270" t="s">
        <v>288</v>
      </c>
      <c r="D270" s="6">
        <v>112.35</v>
      </c>
    </row>
    <row r="271" spans="3:9" ht="15.5" x14ac:dyDescent="0.35">
      <c r="C271" t="s">
        <v>289</v>
      </c>
      <c r="D271" s="6">
        <v>97.51</v>
      </c>
    </row>
    <row r="272" spans="3:9" ht="15.5" x14ac:dyDescent="0.35">
      <c r="C272" t="s">
        <v>290</v>
      </c>
      <c r="D272" s="6">
        <v>0.65</v>
      </c>
    </row>
    <row r="273" spans="3:9" ht="15.5" x14ac:dyDescent="0.35">
      <c r="C273" t="s">
        <v>291</v>
      </c>
      <c r="I273" s="6">
        <v>0.48</v>
      </c>
    </row>
    <row r="274" spans="3:9" ht="15.5" x14ac:dyDescent="0.35">
      <c r="C274" t="s">
        <v>292</v>
      </c>
      <c r="I274" s="6">
        <v>6.56</v>
      </c>
    </row>
    <row r="275" spans="3:9" ht="15.5" x14ac:dyDescent="0.35">
      <c r="C275" t="s">
        <v>52</v>
      </c>
      <c r="I275" s="5">
        <v>1569000000000</v>
      </c>
    </row>
    <row r="276" spans="3:9" ht="15.5" x14ac:dyDescent="0.35">
      <c r="C276" t="s">
        <v>293</v>
      </c>
      <c r="I276" s="5">
        <v>2018000000000</v>
      </c>
    </row>
    <row r="277" spans="3:9" ht="15.5" x14ac:dyDescent="0.35">
      <c r="C277" t="s">
        <v>294</v>
      </c>
      <c r="I277" s="5">
        <v>9930000000</v>
      </c>
    </row>
    <row r="278" spans="3:9" ht="15.5" x14ac:dyDescent="0.35">
      <c r="C278" t="s">
        <v>295</v>
      </c>
      <c r="I278" s="6">
        <v>0.16600000000000001</v>
      </c>
    </row>
    <row r="279" spans="3:9" ht="15.5" x14ac:dyDescent="0.35">
      <c r="C279" t="s">
        <v>296</v>
      </c>
      <c r="D279" s="6">
        <v>0.27789999999999998</v>
      </c>
    </row>
    <row r="280" spans="3:9" ht="15.5" x14ac:dyDescent="0.35">
      <c r="C280" t="s">
        <v>297</v>
      </c>
      <c r="D280" s="6">
        <v>7.3800000000000004E-2</v>
      </c>
    </row>
    <row r="281" spans="3:9" ht="15.5" x14ac:dyDescent="0.35">
      <c r="C281" t="s">
        <v>298</v>
      </c>
      <c r="D281" s="6">
        <v>3.9399999999999998E-2</v>
      </c>
    </row>
    <row r="282" spans="3:9" ht="15.5" x14ac:dyDescent="0.35">
      <c r="C282" t="s">
        <v>299</v>
      </c>
      <c r="D282" s="6">
        <v>-0.16750000000000001</v>
      </c>
    </row>
    <row r="283" spans="3:9" ht="15.5" x14ac:dyDescent="0.35">
      <c r="C283" t="s">
        <v>300</v>
      </c>
      <c r="D283" s="6">
        <v>-0.30630000000000002</v>
      </c>
    </row>
    <row r="284" spans="3:9" ht="15.5" x14ac:dyDescent="0.35">
      <c r="C284" t="s">
        <v>301</v>
      </c>
      <c r="D284" s="6">
        <v>-0.6462</v>
      </c>
    </row>
    <row r="285" spans="3:9" ht="15.5" x14ac:dyDescent="0.35">
      <c r="C285" t="s">
        <v>411</v>
      </c>
      <c r="I285" s="6">
        <v>3.46</v>
      </c>
    </row>
    <row r="286" spans="3:9" ht="15.5" x14ac:dyDescent="0.35">
      <c r="C286" t="s">
        <v>442</v>
      </c>
      <c r="I286" s="6">
        <v>3.46</v>
      </c>
    </row>
    <row r="287" spans="3:9" ht="15.5" x14ac:dyDescent="0.35">
      <c r="C287" t="s">
        <v>443</v>
      </c>
      <c r="I287" s="6">
        <v>0.49590000000000001</v>
      </c>
    </row>
    <row r="288" spans="3:9" ht="15.5" x14ac:dyDescent="0.35">
      <c r="C288" t="s">
        <v>444</v>
      </c>
      <c r="I288" s="6">
        <v>1.9E-2</v>
      </c>
    </row>
    <row r="289" spans="3:9" ht="15.5" x14ac:dyDescent="0.35">
      <c r="C289" t="s">
        <v>412</v>
      </c>
      <c r="I289" t="s">
        <v>2887</v>
      </c>
    </row>
    <row r="290" spans="3:9" ht="15.5" x14ac:dyDescent="0.35">
      <c r="C290" t="s">
        <v>302</v>
      </c>
      <c r="I290" s="5">
        <v>7</v>
      </c>
    </row>
    <row r="291" spans="3:9" ht="15.5" x14ac:dyDescent="0.35">
      <c r="C291" t="s">
        <v>303</v>
      </c>
      <c r="I291" s="6">
        <v>0.06</v>
      </c>
    </row>
    <row r="292" spans="3:9" ht="15.5" x14ac:dyDescent="0.35">
      <c r="C292" t="s">
        <v>304</v>
      </c>
      <c r="I292" s="6">
        <v>0.6</v>
      </c>
    </row>
    <row r="293" spans="3:9" ht="15.5" x14ac:dyDescent="0.35">
      <c r="C293" t="s">
        <v>414</v>
      </c>
      <c r="I293" s="6">
        <v>0.56999999999999995</v>
      </c>
    </row>
    <row r="294" spans="3:9" ht="15.5" x14ac:dyDescent="0.35">
      <c r="C294" t="s">
        <v>305</v>
      </c>
      <c r="I294" s="6">
        <v>0.54</v>
      </c>
    </row>
    <row r="295" spans="3:9" ht="15.5" x14ac:dyDescent="0.35">
      <c r="C295" t="s">
        <v>306</v>
      </c>
      <c r="I295" s="6">
        <v>0.67</v>
      </c>
    </row>
    <row r="296" spans="3:9" ht="15.5" x14ac:dyDescent="0.35">
      <c r="C296" t="s">
        <v>307</v>
      </c>
      <c r="I296" s="6">
        <v>0.82</v>
      </c>
    </row>
    <row r="297" spans="3:9" ht="15.5" x14ac:dyDescent="0.35">
      <c r="C297" t="s">
        <v>308</v>
      </c>
      <c r="I297" s="6">
        <v>0.37</v>
      </c>
    </row>
    <row r="298" spans="3:9" ht="15.5" x14ac:dyDescent="0.35">
      <c r="C298" t="s">
        <v>309</v>
      </c>
      <c r="I298" s="5">
        <v>2273000000000</v>
      </c>
    </row>
    <row r="299" spans="3:9" ht="15.5" x14ac:dyDescent="0.35">
      <c r="C299" t="s">
        <v>310</v>
      </c>
      <c r="I299" s="5">
        <v>659000000000</v>
      </c>
    </row>
    <row r="300" spans="3:9" ht="15.5" x14ac:dyDescent="0.35">
      <c r="C300" t="s">
        <v>311</v>
      </c>
      <c r="I300" s="5">
        <v>433000000000</v>
      </c>
    </row>
    <row r="301" spans="3:9" ht="15.5" x14ac:dyDescent="0.35">
      <c r="C301" t="s">
        <v>312</v>
      </c>
      <c r="I301" s="5">
        <v>140000000000</v>
      </c>
    </row>
    <row r="302" spans="3:9" ht="15.5" x14ac:dyDescent="0.35">
      <c r="C302" t="s">
        <v>313</v>
      </c>
      <c r="D302" s="5">
        <v>73000000000</v>
      </c>
    </row>
    <row r="303" spans="3:9" ht="15.5" x14ac:dyDescent="0.35">
      <c r="C303" t="s">
        <v>314</v>
      </c>
      <c r="D303" s="5">
        <v>4726000000000</v>
      </c>
    </row>
    <row r="304" spans="3:9" ht="15.5" x14ac:dyDescent="0.35">
      <c r="C304" t="s">
        <v>315</v>
      </c>
      <c r="D304" s="5">
        <v>1296000000000</v>
      </c>
    </row>
    <row r="305" spans="3:9" ht="15.5" x14ac:dyDescent="0.35">
      <c r="C305" t="s">
        <v>237</v>
      </c>
      <c r="D305" s="5">
        <v>328000000000</v>
      </c>
    </row>
    <row r="306" spans="3:9" ht="15.5" x14ac:dyDescent="0.35">
      <c r="C306" t="s">
        <v>236</v>
      </c>
      <c r="I306" s="5">
        <v>3430000000000</v>
      </c>
    </row>
    <row r="307" spans="3:9" ht="15.5" x14ac:dyDescent="0.35">
      <c r="C307" t="s">
        <v>235</v>
      </c>
      <c r="D307" s="5">
        <v>299000000000</v>
      </c>
    </row>
    <row r="308" spans="3:9" ht="15.5" x14ac:dyDescent="0.35">
      <c r="C308" t="s">
        <v>234</v>
      </c>
      <c r="D308" s="5">
        <v>223000000000</v>
      </c>
    </row>
    <row r="309" spans="3:9" ht="15.5" x14ac:dyDescent="0.35">
      <c r="C309" t="s">
        <v>23</v>
      </c>
      <c r="D309" s="5">
        <v>522000000000</v>
      </c>
    </row>
    <row r="310" spans="3:9" ht="15.5" x14ac:dyDescent="0.35">
      <c r="C310" t="s">
        <v>20</v>
      </c>
      <c r="D310" s="5">
        <v>449000000000</v>
      </c>
    </row>
    <row r="311" spans="3:9" ht="15.5" x14ac:dyDescent="0.35">
      <c r="C311" t="s">
        <v>316</v>
      </c>
      <c r="I311" s="5">
        <v>3430000000000</v>
      </c>
    </row>
    <row r="312" spans="3:9" ht="15.5" x14ac:dyDescent="0.35">
      <c r="C312" t="s">
        <v>317</v>
      </c>
      <c r="I312" s="5">
        <v>343000000000</v>
      </c>
    </row>
    <row r="313" spans="3:9" ht="15.5" x14ac:dyDescent="0.35">
      <c r="C313" t="s">
        <v>318</v>
      </c>
      <c r="I313" s="5">
        <v>-61000000000</v>
      </c>
    </row>
    <row r="314" spans="3:9" ht="15.5" x14ac:dyDescent="0.35">
      <c r="C314" t="s">
        <v>319</v>
      </c>
      <c r="I314" s="5">
        <v>-241000000000</v>
      </c>
    </row>
    <row r="315" spans="3:9" ht="15.5" x14ac:dyDescent="0.35">
      <c r="C315" t="s">
        <v>320</v>
      </c>
      <c r="I315" s="5">
        <v>-20000000000</v>
      </c>
    </row>
    <row r="316" spans="3:9" ht="15.5" x14ac:dyDescent="0.35">
      <c r="C316" t="s">
        <v>321</v>
      </c>
      <c r="I316" s="5">
        <v>323000000000</v>
      </c>
    </row>
  </sheetData>
  <pageMargins left="0.7" right="0.7" top="0.75" bottom="0.75" header="0.3" footer="0.3"/>
  <ignoredErrors>
    <ignoredError sqref="A1:V317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3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2888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2889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381">
        <f t="shared" ca="1" si="0"/>
        <v>750</v>
      </c>
      <c r="K2" s="2" t="str">
        <f t="shared" ca="1" si="0"/>
        <v>Libur</v>
      </c>
      <c r="L2" s="2" vm="303">
        <f t="shared" ca="1" si="0"/>
        <v>1425</v>
      </c>
      <c r="M2" s="2" vm="659">
        <f t="shared" ca="1" si="0"/>
        <v>1690</v>
      </c>
      <c r="N2" s="2" vm="660">
        <f t="shared" ca="1" si="0"/>
        <v>1440</v>
      </c>
      <c r="O2" s="2" vm="661">
        <f t="shared" ca="1" si="0"/>
        <v>1180</v>
      </c>
      <c r="P2" s="2" t="str">
        <f t="shared" ca="1" si="0"/>
        <v>Libur</v>
      </c>
      <c r="Q2" s="2" t="str">
        <f t="shared" ca="1" si="0"/>
        <v>Libur</v>
      </c>
      <c r="R2" s="2" vm="83">
        <f t="shared" ca="1" si="0"/>
        <v>900</v>
      </c>
      <c r="S2" s="2" vm="662">
        <f t="shared" ca="1" si="0"/>
        <v>995</v>
      </c>
      <c r="T2" s="2" vm="663">
        <f t="shared" ca="1" si="0"/>
        <v>2185</v>
      </c>
      <c r="U2" s="2" vm="664">
        <f t="shared" ca="1" si="0"/>
        <v>2275</v>
      </c>
      <c r="V2" s="2" t="str">
        <f t="shared" ca="1" si="0"/>
        <v>Libur</v>
      </c>
      <c r="W2" s="2" vm="665">
        <f t="shared" ca="1" si="0"/>
        <v>2175</v>
      </c>
      <c r="X2" s="2" vm="218">
        <f t="shared" ca="1" si="0"/>
        <v>2250</v>
      </c>
      <c r="Y2" s="2" vm="373">
        <f t="shared" ca="1" si="0"/>
        <v>1550</v>
      </c>
      <c r="Z2" s="2" vm="165">
        <f t="shared" ca="1" si="0"/>
        <v>630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2558176000000</v>
      </c>
      <c r="H4" s="2">
        <f>IFERROR(SUM(D4:G4)*(4/MAX(1,COUNT(D4:G4))),"")</f>
        <v>10232704000000</v>
      </c>
      <c r="I4" s="2">
        <f t="shared" ref="I4:Z4" si="1">IFERROR(INDEX(I51:I500,MATCH($C$4,$C$51:$C$500,0)),"")</f>
        <v>10737250000000</v>
      </c>
      <c r="J4" s="2">
        <f t="shared" si="1"/>
        <v>11818978000000</v>
      </c>
      <c r="K4" s="2">
        <f t="shared" si="1"/>
        <v>12371333000000</v>
      </c>
      <c r="L4" s="2">
        <f t="shared" si="1"/>
        <v>12262048000000</v>
      </c>
      <c r="M4" s="2">
        <f t="shared" si="1"/>
        <v>11218181000000</v>
      </c>
      <c r="N4" s="2">
        <f t="shared" si="1"/>
        <v>10108220000000</v>
      </c>
      <c r="O4" s="2">
        <f t="shared" si="1"/>
        <v>11057843000000</v>
      </c>
      <c r="P4" s="2">
        <f t="shared" si="1"/>
        <v>10377729000000</v>
      </c>
      <c r="Q4" s="2">
        <f t="shared" si="1"/>
        <v>9382120000000</v>
      </c>
      <c r="R4" s="2">
        <f t="shared" si="1"/>
        <v>9458403000000</v>
      </c>
      <c r="S4" s="2">
        <f t="shared" si="1"/>
        <v>9239022000000</v>
      </c>
      <c r="T4" s="2">
        <f t="shared" si="1"/>
        <v>10528723000000</v>
      </c>
      <c r="U4" s="2">
        <f t="shared" si="1"/>
        <v>9686262000000</v>
      </c>
      <c r="V4" s="2">
        <f t="shared" si="1"/>
        <v>9011076000000</v>
      </c>
      <c r="W4" s="2">
        <f t="shared" si="1"/>
        <v>7523964000000</v>
      </c>
      <c r="X4" s="2">
        <f t="shared" si="1"/>
        <v>5960589000000</v>
      </c>
      <c r="Y4" s="2">
        <f t="shared" si="1"/>
        <v>5943881000000</v>
      </c>
      <c r="Z4" s="2">
        <f t="shared" si="1"/>
        <v>5341054000000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101886000000</v>
      </c>
      <c r="H5" s="2">
        <f>IFERROR(SUM(D5:G5)*(4/MAX(1,COUNT(D5:G5))),"")</f>
        <v>407544000000</v>
      </c>
      <c r="I5" s="2">
        <f t="shared" ref="I5:Z5" si="2">IFERROR(INDEX(I51:I500,MATCH($C$5,$C$51:$C$500,0)),"")</f>
        <v>663046000000</v>
      </c>
      <c r="J5" s="2">
        <f t="shared" si="2"/>
        <v>677890000000</v>
      </c>
      <c r="K5" s="2">
        <f t="shared" si="2"/>
        <v>896359000000</v>
      </c>
      <c r="L5" s="2">
        <f t="shared" si="2"/>
        <v>877246000000</v>
      </c>
      <c r="M5" s="2">
        <f t="shared" si="2"/>
        <v>693646000000</v>
      </c>
      <c r="N5" s="2">
        <f t="shared" si="2"/>
        <v>618629000000</v>
      </c>
      <c r="O5" s="2">
        <f t="shared" si="2"/>
        <v>566262000000</v>
      </c>
      <c r="P5" s="2">
        <f t="shared" si="2"/>
        <v>-780601000000</v>
      </c>
      <c r="Q5" s="2">
        <f t="shared" si="2"/>
        <v>-863644000000</v>
      </c>
      <c r="R5" s="2">
        <f t="shared" si="2"/>
        <v>-274318000000</v>
      </c>
      <c r="S5" s="2">
        <f t="shared" si="2"/>
        <v>144983000000</v>
      </c>
      <c r="T5" s="2">
        <f t="shared" si="2"/>
        <v>652048000000</v>
      </c>
      <c r="U5" s="2">
        <f t="shared" si="2"/>
        <v>1005649000000</v>
      </c>
      <c r="V5" s="2">
        <f t="shared" si="2"/>
        <v>1380445000000</v>
      </c>
      <c r="W5" s="2">
        <f t="shared" si="2"/>
        <v>1054651000000</v>
      </c>
      <c r="X5" s="2">
        <f t="shared" si="2"/>
        <v>845913000000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13306505000000</v>
      </c>
      <c r="H6" s="2">
        <f>IFERROR(INDEX(D6:G6,COUNT(D6:G6)),"")</f>
        <v>13306505000000</v>
      </c>
      <c r="I6" s="2">
        <f t="shared" ref="I6:Z6" si="3">IFERROR(INDEX(I51:I500,MATCH($C$6,$C$51:$C$500,0)),"")</f>
        <v>13204619000000</v>
      </c>
      <c r="J6" s="2">
        <f t="shared" si="3"/>
        <v>12914110000000</v>
      </c>
      <c r="K6" s="2">
        <f t="shared" si="3"/>
        <v>12504614000000</v>
      </c>
      <c r="L6" s="2">
        <f t="shared" si="3"/>
        <v>11860038000000</v>
      </c>
      <c r="M6" s="2">
        <f t="shared" si="3"/>
        <v>11199072000000</v>
      </c>
      <c r="N6" s="2">
        <f t="shared" si="3"/>
        <v>7566179000000</v>
      </c>
      <c r="O6" s="2">
        <f t="shared" si="3"/>
        <v>6982612000000</v>
      </c>
      <c r="P6" s="2">
        <f t="shared" si="3"/>
        <v>6416350000000</v>
      </c>
      <c r="Q6" s="2">
        <f t="shared" si="3"/>
        <v>7196951000000</v>
      </c>
      <c r="R6" s="2">
        <f t="shared" si="3"/>
        <v>8060595000000</v>
      </c>
      <c r="S6" s="2">
        <f t="shared" si="3"/>
        <v>8449857000000</v>
      </c>
      <c r="T6" s="2">
        <f t="shared" si="3"/>
        <v>8758592000000</v>
      </c>
      <c r="U6" s="2">
        <f t="shared" si="3"/>
        <v>8772947000000</v>
      </c>
      <c r="V6" s="2">
        <f t="shared" si="3"/>
        <v>8418056000000</v>
      </c>
      <c r="W6" s="2">
        <f t="shared" si="3"/>
        <v>7527260000000</v>
      </c>
      <c r="X6" s="2">
        <f t="shared" si="3"/>
        <v>6826003000000</v>
      </c>
      <c r="Y6" s="2">
        <f t="shared" si="3"/>
        <v>3316183000000</v>
      </c>
      <c r="Z6" s="2">
        <f t="shared" si="3"/>
        <v>2805929000000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9.02</v>
      </c>
      <c r="H7" s="3">
        <f>IFERROR(INDEX(D7:G7,COUNT(D7:G7)),"")</f>
        <v>9.02</v>
      </c>
      <c r="I7" s="3">
        <f t="shared" ref="I7:Z7" si="4">IFERROR(INDEX(I51:I500,MATCH($C$7,$C$51:$C$500,0))/1000000000,"")</f>
        <v>9.02</v>
      </c>
      <c r="J7" s="3">
        <f t="shared" si="4"/>
        <v>9.02</v>
      </c>
      <c r="K7" s="3">
        <f t="shared" si="4"/>
        <v>9.02</v>
      </c>
      <c r="L7" s="3">
        <f t="shared" si="4"/>
        <v>9.02</v>
      </c>
      <c r="M7" s="3">
        <f t="shared" si="4"/>
        <v>9.02</v>
      </c>
      <c r="N7" s="3">
        <f t="shared" si="4"/>
        <v>7.66</v>
      </c>
      <c r="O7" s="3">
        <f t="shared" si="4"/>
        <v>7.66</v>
      </c>
      <c r="P7" s="3">
        <f t="shared" si="4"/>
        <v>7.66</v>
      </c>
      <c r="Q7" s="3">
        <f t="shared" si="4"/>
        <v>7.66</v>
      </c>
      <c r="R7" s="3">
        <f t="shared" si="4"/>
        <v>7.66</v>
      </c>
      <c r="S7" s="3">
        <f t="shared" si="4"/>
        <v>7.66</v>
      </c>
      <c r="T7" s="3">
        <f t="shared" si="4"/>
        <v>7.66</v>
      </c>
      <c r="U7" s="3">
        <f t="shared" si="4"/>
        <v>7.66</v>
      </c>
      <c r="V7" s="3">
        <f t="shared" si="4"/>
        <v>7.66</v>
      </c>
      <c r="W7" s="3">
        <f t="shared" si="4"/>
        <v>7.66</v>
      </c>
      <c r="X7" s="3">
        <f t="shared" si="4"/>
        <v>7.66</v>
      </c>
      <c r="Y7" s="3">
        <f t="shared" si="4"/>
        <v>7.66</v>
      </c>
      <c r="Z7" s="3">
        <f t="shared" si="4"/>
        <v>7.66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163000000000</v>
      </c>
      <c r="H8" s="2">
        <f>IFERROR(INDEX(D8:G8,COUNT(D8:G8)),"")</f>
        <v>163000000000</v>
      </c>
      <c r="I8" s="2">
        <f t="shared" ref="I8:Z8" si="5">IFERROR(INDEX(I51:I500,MATCH($C$8,$C$51:$C$500,0)),"")</f>
        <v>835000000000</v>
      </c>
      <c r="J8" s="2">
        <f t="shared" si="5"/>
        <v>1147000000000</v>
      </c>
      <c r="K8" s="2">
        <f t="shared" si="5"/>
        <v>446000000000</v>
      </c>
      <c r="L8" s="2">
        <f t="shared" si="5"/>
        <v>2126000000000</v>
      </c>
      <c r="M8" s="2">
        <f t="shared" si="5"/>
        <v>1051000000000</v>
      </c>
      <c r="N8" s="2">
        <f t="shared" si="5"/>
        <v>610000000000</v>
      </c>
      <c r="O8" s="2">
        <f t="shared" si="5"/>
        <v>-330000000000</v>
      </c>
      <c r="P8" s="2">
        <f t="shared" si="5"/>
        <v>7000000000</v>
      </c>
      <c r="Q8" s="2">
        <f t="shared" si="5"/>
        <v>390000000000</v>
      </c>
      <c r="R8" s="2">
        <f t="shared" si="5"/>
        <v>430000000000</v>
      </c>
      <c r="S8" s="2">
        <f t="shared" si="5"/>
        <v>-988000000000</v>
      </c>
      <c r="T8" s="2">
        <f t="shared" si="5"/>
        <v>-1129000000000</v>
      </c>
      <c r="U8" s="2">
        <f t="shared" si="5"/>
        <v>-817000000000</v>
      </c>
      <c r="V8" s="2">
        <f t="shared" si="5"/>
        <v>-148000000000</v>
      </c>
      <c r="W8" s="2">
        <f t="shared" si="5"/>
        <v>1136000000000</v>
      </c>
      <c r="X8" s="2">
        <f t="shared" si="5"/>
        <v>406000000000</v>
      </c>
      <c r="Y8" s="2">
        <f t="shared" si="5"/>
        <v>1425000000000</v>
      </c>
      <c r="Z8" s="2">
        <f t="shared" si="5"/>
        <v>929000000000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18.03</v>
      </c>
      <c r="H9" s="3">
        <f>IFERROR(INDEX(D9:G9,COUNT(D9:G9)),"")</f>
        <v>18.03</v>
      </c>
      <c r="I9" s="3">
        <f t="shared" ref="I9:Z9" si="6">IFERROR(INDEX(I51:I500,MATCH($C$9,$C$51:$C$500,0)),"")</f>
        <v>92.55</v>
      </c>
      <c r="J9" s="3">
        <f t="shared" si="6"/>
        <v>127.12</v>
      </c>
      <c r="K9" s="3">
        <f t="shared" si="6"/>
        <v>49.49</v>
      </c>
      <c r="L9" s="3">
        <f t="shared" si="6"/>
        <v>235.69</v>
      </c>
      <c r="M9" s="3">
        <f t="shared" si="6"/>
        <v>116.57</v>
      </c>
      <c r="N9" s="3">
        <f t="shared" si="6"/>
        <v>79.64</v>
      </c>
      <c r="O9" s="3">
        <f t="shared" si="6"/>
        <v>-43.02</v>
      </c>
      <c r="P9" s="3">
        <f t="shared" si="6"/>
        <v>0.97</v>
      </c>
      <c r="Q9" s="3">
        <f t="shared" si="6"/>
        <v>50.86</v>
      </c>
      <c r="R9" s="3">
        <f t="shared" si="6"/>
        <v>56.11</v>
      </c>
      <c r="S9" s="3">
        <f t="shared" si="6"/>
        <v>-128.97999999999999</v>
      </c>
      <c r="T9" s="3">
        <f t="shared" si="6"/>
        <v>-147.32</v>
      </c>
      <c r="U9" s="3">
        <f t="shared" si="6"/>
        <v>-106.56</v>
      </c>
      <c r="V9" s="3">
        <f t="shared" si="6"/>
        <v>-19.32</v>
      </c>
      <c r="W9" s="3">
        <f t="shared" si="6"/>
        <v>148.25</v>
      </c>
      <c r="X9" s="3">
        <f t="shared" si="6"/>
        <v>53.04</v>
      </c>
      <c r="Y9" s="3">
        <f t="shared" si="6"/>
        <v>186.01</v>
      </c>
      <c r="Z9" s="3">
        <f t="shared" si="6"/>
        <v>121.17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>
        <f t="shared" ca="1" si="7"/>
        <v>5.8999370673379481</v>
      </c>
      <c r="K10" s="3" t="str">
        <f t="shared" ca="1" si="7"/>
        <v/>
      </c>
      <c r="L10" s="3">
        <f t="shared" ca="1" si="7"/>
        <v>6.0460774746489037</v>
      </c>
      <c r="M10" s="3">
        <f t="shared" ca="1" si="7"/>
        <v>14.497726687827058</v>
      </c>
      <c r="N10" s="3">
        <f t="shared" ca="1" si="7"/>
        <v>18.08136614766449</v>
      </c>
      <c r="O10" s="3">
        <f t="shared" ca="1" si="7"/>
        <v>-27.429102742910274</v>
      </c>
      <c r="P10" s="3" t="str">
        <f t="shared" ca="1" si="7"/>
        <v/>
      </c>
      <c r="Q10" s="3" t="str">
        <f t="shared" ca="1" si="7"/>
        <v/>
      </c>
      <c r="R10" s="3">
        <f t="shared" ca="1" si="7"/>
        <v>16.039921582605597</v>
      </c>
      <c r="S10" s="3">
        <f t="shared" ca="1" si="7"/>
        <v>-7.7143743216002489</v>
      </c>
      <c r="T10" s="3">
        <f t="shared" ca="1" si="7"/>
        <v>-14.831658973662776</v>
      </c>
      <c r="U10" s="3">
        <f t="shared" ca="1" si="7"/>
        <v>-21.349474474474473</v>
      </c>
      <c r="V10" s="3" t="str">
        <f t="shared" ca="1" si="7"/>
        <v/>
      </c>
      <c r="W10" s="3">
        <f t="shared" ca="1" si="7"/>
        <v>14.671163575042158</v>
      </c>
      <c r="X10" s="3">
        <f t="shared" ca="1" si="7"/>
        <v>42.420814479638011</v>
      </c>
      <c r="Y10" s="3">
        <f t="shared" ca="1" si="7"/>
        <v>8.3328853287457676</v>
      </c>
      <c r="Z10" s="3">
        <f t="shared" ca="1" si="7"/>
        <v>5.1993067590987865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242183000000</v>
      </c>
      <c r="H11" s="2">
        <f>IFERROR(INDEX(D11:G11,COUNT(D11:G11)),"")</f>
        <v>242183000000</v>
      </c>
      <c r="I11" s="2">
        <f t="shared" ref="I11:Z11" si="8">IFERROR(INDEX(I51:I500,MATCH($C$11,$C$51:$C$500,0)),"")</f>
        <v>215220000000</v>
      </c>
      <c r="J11" s="2">
        <f t="shared" si="8"/>
        <v>150342000000</v>
      </c>
      <c r="K11" s="2">
        <f t="shared" si="8"/>
        <v>339455000000</v>
      </c>
      <c r="L11" s="2">
        <f t="shared" si="8"/>
        <v>294344000000</v>
      </c>
      <c r="M11" s="2">
        <f t="shared" si="8"/>
        <v>290567000000</v>
      </c>
      <c r="N11" s="2">
        <f t="shared" si="8"/>
        <v>526813000000</v>
      </c>
      <c r="O11" s="2">
        <f t="shared" si="8"/>
        <v>386751000000</v>
      </c>
      <c r="P11" s="2">
        <f t="shared" si="8"/>
        <v>336606000000</v>
      </c>
      <c r="Q11" s="2">
        <f t="shared" si="8"/>
        <v>554511000000</v>
      </c>
      <c r="R11" s="2">
        <f t="shared" si="8"/>
        <v>323829000000</v>
      </c>
      <c r="S11" s="2">
        <f t="shared" si="8"/>
        <v>638335000000</v>
      </c>
      <c r="T11" s="2">
        <f t="shared" si="8"/>
        <v>214570000000</v>
      </c>
      <c r="U11" s="2">
        <f t="shared" si="8"/>
        <v>375565000000</v>
      </c>
      <c r="V11" s="2">
        <f t="shared" si="8"/>
        <v>555785000000</v>
      </c>
      <c r="W11" s="2">
        <f t="shared" si="8"/>
        <v>1127482000000</v>
      </c>
      <c r="X11" s="2">
        <f t="shared" si="8"/>
        <v>1070427000000</v>
      </c>
      <c r="Y11" s="2">
        <f t="shared" si="8"/>
        <v>380248000000</v>
      </c>
      <c r="Z11" s="2">
        <f t="shared" si="8"/>
        <v>893807000000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1318000000000</v>
      </c>
      <c r="H12" s="2">
        <f>IFERROR(INDEX(D12:G12,COUNT(D12:G12)),"")</f>
        <v>1318000000000</v>
      </c>
      <c r="I12" s="2">
        <f t="shared" ref="I12:Z12" si="9">IFERROR(INDEX(I51:I500,MATCH($C$12,$C$51:$C$500,0)),"")</f>
        <v>1444000000000</v>
      </c>
      <c r="J12" s="2">
        <f t="shared" si="9"/>
        <v>1820000000000</v>
      </c>
      <c r="K12" s="2">
        <f t="shared" si="9"/>
        <v>2433000000000</v>
      </c>
      <c r="L12" s="2">
        <f t="shared" si="9"/>
        <v>2658000000000</v>
      </c>
      <c r="M12" s="2">
        <f t="shared" si="9"/>
        <v>4355000000000</v>
      </c>
      <c r="N12" s="2">
        <f t="shared" si="9"/>
        <v>8096000000000</v>
      </c>
      <c r="O12" s="2">
        <f t="shared" si="9"/>
        <v>8279000000000</v>
      </c>
      <c r="P12" s="2">
        <f t="shared" si="9"/>
        <v>7989000000000</v>
      </c>
      <c r="Q12" s="2">
        <f t="shared" si="9"/>
        <v>7785000000000</v>
      </c>
      <c r="R12" s="2">
        <f t="shared" si="9"/>
        <v>7926000000000</v>
      </c>
      <c r="S12" s="2">
        <f t="shared" si="9"/>
        <v>5330000000000</v>
      </c>
      <c r="T12" s="2">
        <f t="shared" si="9"/>
        <v>5208000000000</v>
      </c>
      <c r="U12" s="2">
        <f t="shared" si="9"/>
        <v>3343000000000</v>
      </c>
      <c r="V12" s="2">
        <f t="shared" si="9"/>
        <v>1164000000000</v>
      </c>
      <c r="W12" s="2">
        <f t="shared" si="9"/>
        <v>426000000000</v>
      </c>
      <c r="X12" s="2">
        <f t="shared" si="9"/>
        <v>1070000000000</v>
      </c>
      <c r="Y12" s="2">
        <f t="shared" si="9"/>
        <v>2111000000000</v>
      </c>
      <c r="Z12" s="2">
        <f t="shared" si="9"/>
        <v>3283000000000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1560000000000</v>
      </c>
      <c r="H13" s="2">
        <f>IFERROR(INDEX(D13:G13,COUNT(D13:G13)),"")</f>
        <v>1560000000000</v>
      </c>
      <c r="I13" s="2">
        <f t="shared" ref="I13:Z13" si="10">IFERROR(INDEX(I51:I500,MATCH($C$13,$C$51:$C$500,0)),"")</f>
        <v>1659000000000</v>
      </c>
      <c r="J13" s="2">
        <f t="shared" si="10"/>
        <v>1970000000000</v>
      </c>
      <c r="K13" s="2">
        <f t="shared" si="10"/>
        <v>2772000000000</v>
      </c>
      <c r="L13" s="2">
        <f t="shared" si="10"/>
        <v>2952000000000</v>
      </c>
      <c r="M13" s="2">
        <f t="shared" si="10"/>
        <v>4646000000000</v>
      </c>
      <c r="N13" s="2">
        <f t="shared" si="10"/>
        <v>8622000000000</v>
      </c>
      <c r="O13" s="2">
        <f t="shared" si="10"/>
        <v>8666000000000</v>
      </c>
      <c r="P13" s="2">
        <f t="shared" si="10"/>
        <v>8326000000000</v>
      </c>
      <c r="Q13" s="2">
        <f t="shared" si="10"/>
        <v>8340000000000</v>
      </c>
      <c r="R13" s="2">
        <f t="shared" si="10"/>
        <v>8250000000000</v>
      </c>
      <c r="S13" s="2">
        <f t="shared" si="10"/>
        <v>5968000000000</v>
      </c>
      <c r="T13" s="2">
        <f t="shared" si="10"/>
        <v>5422000000000</v>
      </c>
      <c r="U13" s="2">
        <f t="shared" si="10"/>
        <v>3719000000000</v>
      </c>
      <c r="V13" s="2">
        <f t="shared" si="10"/>
        <v>1720000000000</v>
      </c>
      <c r="W13" s="2">
        <f t="shared" si="10"/>
        <v>1553000000000</v>
      </c>
      <c r="X13" s="2">
        <f t="shared" si="10"/>
        <v>2140000000000</v>
      </c>
      <c r="Y13" s="2">
        <f t="shared" si="10"/>
        <v>2491000000000</v>
      </c>
      <c r="Z13" s="2">
        <f t="shared" si="10"/>
        <v>4177000000000</v>
      </c>
    </row>
    <row r="14" spans="1:26" ht="15.5" x14ac:dyDescent="0.35">
      <c r="C14" t="s">
        <v>26</v>
      </c>
      <c r="D14" s="2">
        <f>IFERROR(INDEX(D51:D500,MATCH($C$14,$C$51:$C$500,0)),"")</f>
        <v>-28808000000</v>
      </c>
      <c r="H14" s="2">
        <f>IFERROR(SUM(D14:G14)*(4/MAX(1,COUNT(D14:G14))),"")</f>
        <v>-115232000000</v>
      </c>
      <c r="I14" s="2">
        <f t="shared" ref="I14:Z14" si="11">IFERROR(INDEX(I51:I500,MATCH($C$14,$C$51:$C$500,0)),"")</f>
        <v>-159021000000</v>
      </c>
      <c r="J14" s="2">
        <f t="shared" si="11"/>
        <v>-240504000000</v>
      </c>
      <c r="K14" s="2">
        <f t="shared" si="11"/>
        <v>-245866000000</v>
      </c>
      <c r="L14" s="2">
        <f t="shared" si="11"/>
        <v>-282489000000</v>
      </c>
      <c r="M14" s="2">
        <f t="shared" si="11"/>
        <v>-454856000000</v>
      </c>
      <c r="N14" s="2">
        <f t="shared" si="11"/>
        <v>-673924000000</v>
      </c>
      <c r="O14" s="2">
        <f t="shared" si="11"/>
        <v>-842366000000</v>
      </c>
      <c r="P14" s="2">
        <f t="shared" si="11"/>
        <v>-728795000000</v>
      </c>
      <c r="Q14" s="2">
        <f t="shared" si="11"/>
        <v>-912315000000</v>
      </c>
      <c r="R14" s="2">
        <f t="shared" si="11"/>
        <v>-386018000000</v>
      </c>
      <c r="S14" s="2">
        <f t="shared" si="11"/>
        <v>-563661000000</v>
      </c>
      <c r="T14" s="2">
        <f t="shared" si="11"/>
        <v>-290785000000</v>
      </c>
      <c r="U14" s="2">
        <f t="shared" si="11"/>
        <v>-521315000000</v>
      </c>
      <c r="V14" s="2">
        <f t="shared" si="11"/>
        <v>-181992000000</v>
      </c>
      <c r="W14" s="2">
        <f t="shared" si="11"/>
        <v>-192445000000</v>
      </c>
      <c r="X14" s="2">
        <f t="shared" si="11"/>
        <v>-232820000000</v>
      </c>
      <c r="Y14" s="2">
        <f t="shared" si="11"/>
        <v>-444887000000</v>
      </c>
      <c r="Z14" s="2">
        <f t="shared" si="11"/>
        <v>-213900000000</v>
      </c>
    </row>
    <row r="15" spans="1:26" ht="15.5" x14ac:dyDescent="0.35">
      <c r="C15" t="s">
        <v>27</v>
      </c>
      <c r="D15" s="2">
        <f>IFERROR(INDEX(D51:D500,MATCH($C$15,$C$51:$C$500,0)),"")</f>
        <v>-46335000000</v>
      </c>
      <c r="H15" s="2">
        <f>IFERROR(SUM(D15:G15)*(4/MAX(1,COUNT(D15:G15))),"")</f>
        <v>-185340000000</v>
      </c>
      <c r="I15" s="2">
        <f t="shared" ref="I15:Z15" si="12">IFERROR(INDEX(I51:I500,MATCH($C$15,$C$51:$C$500,0)),"")</f>
        <v>-280383000000</v>
      </c>
      <c r="J15" s="2">
        <f t="shared" si="12"/>
        <v>-271592000000</v>
      </c>
      <c r="K15" s="2">
        <f t="shared" si="12"/>
        <v>-335981000000</v>
      </c>
      <c r="L15" s="2">
        <f t="shared" si="12"/>
        <v>-330594000000</v>
      </c>
      <c r="M15" s="2">
        <f t="shared" si="12"/>
        <v>-373473000000</v>
      </c>
      <c r="N15" s="2">
        <f t="shared" si="12"/>
        <v>-326910000000</v>
      </c>
      <c r="O15" s="2">
        <f t="shared" si="12"/>
        <v>91442000000</v>
      </c>
      <c r="P15" s="2">
        <f t="shared" si="12"/>
        <v>-143788000000</v>
      </c>
      <c r="Q15" s="2">
        <f t="shared" si="12"/>
        <v>-67590000000</v>
      </c>
      <c r="R15" s="2">
        <f t="shared" si="12"/>
        <v>-112552000000</v>
      </c>
      <c r="S15" s="2">
        <f t="shared" si="12"/>
        <v>-150930000000</v>
      </c>
      <c r="T15" s="2">
        <f t="shared" si="12"/>
        <v>-338528000000</v>
      </c>
      <c r="U15" s="2">
        <f t="shared" si="12"/>
        <v>-384243000000</v>
      </c>
      <c r="V15" s="2">
        <f t="shared" si="12"/>
        <v>-521921000000</v>
      </c>
      <c r="W15" s="2">
        <f t="shared" si="12"/>
        <v>-469697000000</v>
      </c>
      <c r="X15" s="2">
        <f t="shared" si="12"/>
        <v>-317575000000</v>
      </c>
      <c r="Y15" s="2">
        <f t="shared" si="12"/>
        <v>-88257000000</v>
      </c>
      <c r="Z15" s="2">
        <f t="shared" si="12"/>
        <v>-17338000000</v>
      </c>
    </row>
    <row r="16" spans="1:26" ht="15.5" x14ac:dyDescent="0.35">
      <c r="C16" t="s">
        <v>28</v>
      </c>
      <c r="D16" s="2">
        <f>IFERROR(INDEX(D51:D500,MATCH($C$16,$C$51:$C$500,0)),"")</f>
        <v>148221000000</v>
      </c>
      <c r="H16" s="2">
        <f>IFERROR(SUM(D16:G16)*(4/MAX(1,COUNT(D16:G16))),"")</f>
        <v>592884000000</v>
      </c>
      <c r="I16" s="2">
        <f t="shared" ref="I16:Z16" si="13">IFERROR(INDEX(I51:I500,MATCH($C$16,$C$51:$C$500,0)),"")</f>
        <v>939125000000</v>
      </c>
      <c r="J16" s="2">
        <f t="shared" si="13"/>
        <v>1016682000000</v>
      </c>
      <c r="K16" s="2">
        <f t="shared" si="13"/>
        <v>1230626000000</v>
      </c>
      <c r="L16" s="2">
        <f t="shared" si="13"/>
        <v>1169870000000</v>
      </c>
      <c r="M16" s="2">
        <f t="shared" si="13"/>
        <v>1086817000000</v>
      </c>
      <c r="N16" s="2">
        <f t="shared" si="13"/>
        <v>977898000000</v>
      </c>
      <c r="O16" s="2">
        <f t="shared" si="13"/>
        <v>407610000000</v>
      </c>
      <c r="P16" s="2">
        <f t="shared" si="13"/>
        <v>-684197000000</v>
      </c>
      <c r="Q16" s="2">
        <f t="shared" si="13"/>
        <v>-690455000000</v>
      </c>
      <c r="R16" s="2">
        <f t="shared" si="13"/>
        <v>-172032000000</v>
      </c>
      <c r="S16" s="2">
        <f t="shared" si="13"/>
        <v>350418000000</v>
      </c>
      <c r="T16" s="2">
        <f t="shared" si="13"/>
        <v>1007397000000</v>
      </c>
      <c r="U16" s="2">
        <f t="shared" si="13"/>
        <v>1336548000000</v>
      </c>
      <c r="V16" s="2">
        <f t="shared" si="13"/>
        <v>1872712000000</v>
      </c>
      <c r="W16" s="2">
        <f t="shared" si="13"/>
        <v>1533257000000</v>
      </c>
      <c r="X16" s="2">
        <f t="shared" si="13"/>
        <v>1147957000000</v>
      </c>
      <c r="Y16" s="2">
        <f t="shared" si="13"/>
        <v>1296978000000</v>
      </c>
      <c r="Z16" s="2">
        <f t="shared" si="13"/>
        <v>298639000000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6765000000000</v>
      </c>
      <c r="K20" s="2" t="str">
        <f t="shared" ca="1" si="14"/>
        <v/>
      </c>
      <c r="L20" s="2">
        <f t="shared" ca="1" si="14"/>
        <v>12853500000000</v>
      </c>
      <c r="M20" s="2">
        <f t="shared" ca="1" si="14"/>
        <v>15243800000000</v>
      </c>
      <c r="N20" s="2">
        <f t="shared" ca="1" si="14"/>
        <v>11030400000000</v>
      </c>
      <c r="O20" s="2">
        <f t="shared" ca="1" si="14"/>
        <v>9038800000000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6894000000000</v>
      </c>
      <c r="S20" s="2">
        <f t="shared" ca="1" si="14"/>
        <v>7621700000000</v>
      </c>
      <c r="T20" s="2">
        <f t="shared" ca="1" si="14"/>
        <v>16737100000000</v>
      </c>
      <c r="U20" s="2">
        <f t="shared" ca="1" si="14"/>
        <v>17426500000000</v>
      </c>
      <c r="V20" s="2" t="str">
        <f t="shared" ca="1" si="14"/>
        <v/>
      </c>
      <c r="W20" s="2">
        <f t="shared" ca="1" si="14"/>
        <v>16660500000000</v>
      </c>
      <c r="X20" s="2">
        <f t="shared" ca="1" si="14"/>
        <v>17235000000000</v>
      </c>
      <c r="Y20" s="2">
        <f t="shared" ca="1" si="14"/>
        <v>11873000000000</v>
      </c>
      <c r="Z20" s="2">
        <f t="shared" ca="1" si="14"/>
        <v>4825800000000</v>
      </c>
    </row>
    <row r="21" spans="1:26" ht="15.5" x14ac:dyDescent="0.35">
      <c r="C21" t="s">
        <v>11</v>
      </c>
      <c r="D21" s="2">
        <f>IFERROR(INDEX(D51:D500,MATCH($C$7,$C$51:$C$500,0)),"")</f>
        <v>9020000000</v>
      </c>
      <c r="H21" s="2">
        <f>IFERROR(INDEX(D21:G21,COUNT(D21:G21)),"")</f>
        <v>9020000000</v>
      </c>
      <c r="I21" s="2">
        <f t="shared" ref="I21:Z21" si="15">IFERROR(INDEX(I51:I500,MATCH($C$7,$C$51:$C$500,0)),"")</f>
        <v>9020000000</v>
      </c>
      <c r="J21" s="2">
        <f t="shared" si="15"/>
        <v>9020000000</v>
      </c>
      <c r="K21" s="2">
        <f t="shared" si="15"/>
        <v>9020000000</v>
      </c>
      <c r="L21" s="2">
        <f t="shared" si="15"/>
        <v>9020000000</v>
      </c>
      <c r="M21" s="2">
        <f t="shared" si="15"/>
        <v>9020000000</v>
      </c>
      <c r="N21" s="2">
        <f t="shared" si="15"/>
        <v>7660000000</v>
      </c>
      <c r="O21" s="2">
        <f t="shared" si="15"/>
        <v>7660000000</v>
      </c>
      <c r="P21" s="2">
        <f t="shared" si="15"/>
        <v>7660000000</v>
      </c>
      <c r="Q21" s="2">
        <f t="shared" si="15"/>
        <v>7660000000</v>
      </c>
      <c r="R21" s="2">
        <f t="shared" si="15"/>
        <v>7660000000</v>
      </c>
      <c r="S21" s="2">
        <f t="shared" si="15"/>
        <v>7660000000</v>
      </c>
      <c r="T21" s="2">
        <f t="shared" si="15"/>
        <v>7660000000</v>
      </c>
      <c r="U21" s="2">
        <f t="shared" si="15"/>
        <v>7660000000</v>
      </c>
      <c r="V21" s="2">
        <f t="shared" si="15"/>
        <v>7660000000</v>
      </c>
      <c r="W21" s="2">
        <f t="shared" si="15"/>
        <v>7660000000</v>
      </c>
      <c r="X21" s="2">
        <f t="shared" si="15"/>
        <v>7660000000</v>
      </c>
      <c r="Y21" s="2">
        <f t="shared" si="15"/>
        <v>7660000000</v>
      </c>
      <c r="Z21" s="2">
        <f t="shared" si="15"/>
        <v>7660000000</v>
      </c>
    </row>
    <row r="23" spans="1:26" ht="15.5" x14ac:dyDescent="0.35">
      <c r="B23" t="s">
        <v>53</v>
      </c>
      <c r="C23" t="s">
        <v>54</v>
      </c>
      <c r="D23" s="3">
        <f>IFERROR(D5/D6*100,"")</f>
        <v>0.76568565524906795</v>
      </c>
      <c r="H23" s="3">
        <f t="shared" ref="H23:Z23" si="16">IFERROR(H5/H6*100,"")</f>
        <v>3.0627426209962718</v>
      </c>
      <c r="I23" s="3">
        <f t="shared" si="16"/>
        <v>5.0213186764419326</v>
      </c>
      <c r="J23" s="3">
        <f t="shared" si="16"/>
        <v>5.2492196519930525</v>
      </c>
      <c r="K23" s="3">
        <f t="shared" si="16"/>
        <v>7.1682260643951095</v>
      </c>
      <c r="L23" s="3">
        <f t="shared" si="16"/>
        <v>7.3966542097082657</v>
      </c>
      <c r="M23" s="3">
        <f t="shared" si="16"/>
        <v>6.193781056144652</v>
      </c>
      <c r="N23" s="3">
        <f t="shared" si="16"/>
        <v>8.176240609692158</v>
      </c>
      <c r="O23" s="3">
        <f t="shared" si="16"/>
        <v>8.1096013927166499</v>
      </c>
      <c r="P23" s="3">
        <f t="shared" si="16"/>
        <v>-12.165810780272274</v>
      </c>
      <c r="Q23" s="3">
        <f t="shared" si="16"/>
        <v>-12.00013728035664</v>
      </c>
      <c r="R23" s="3">
        <f t="shared" si="16"/>
        <v>-3.4031979028843402</v>
      </c>
      <c r="S23" s="3">
        <f t="shared" si="16"/>
        <v>1.7158041846151952</v>
      </c>
      <c r="T23" s="3">
        <f t="shared" si="16"/>
        <v>7.4446669053656116</v>
      </c>
      <c r="U23" s="3">
        <f t="shared" si="16"/>
        <v>11.463069365402527</v>
      </c>
      <c r="V23" s="3">
        <f t="shared" si="16"/>
        <v>16.398619823864323</v>
      </c>
      <c r="W23" s="3">
        <f t="shared" si="16"/>
        <v>14.011087699906739</v>
      </c>
      <c r="X23" s="3">
        <f t="shared" si="16"/>
        <v>12.392508470916288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-0.31349050977107673</v>
      </c>
      <c r="H24" s="4">
        <f t="shared" ref="H24:Z24" si="17">IFERROR(_xlfn.RRI(5,M23,H23),"")</f>
        <v>-0.13137778837561853</v>
      </c>
      <c r="I24" s="4">
        <f t="shared" si="17"/>
        <v>-9.2904893109572506E-2</v>
      </c>
      <c r="J24" s="4">
        <f t="shared" si="17"/>
        <v>-8.3317273932305924E-2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0.36652376278121968</v>
      </c>
      <c r="O24" s="4">
        <f t="shared" si="17"/>
        <v>1.7257375680453046E-2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-0.32661769539471164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11.3</v>
      </c>
      <c r="H25" s="3">
        <f>IFERROR(INDEX(D25:G25,COUNT(D25:G25)),"")</f>
        <v>11.3</v>
      </c>
      <c r="I25" s="3">
        <f t="shared" ref="I25:Z25" si="18">IFERROR(INDEX(I51:I500,MATCH($C$25,$C$51:$C$500,0)),"")</f>
        <v>73.040000000000006</v>
      </c>
      <c r="J25" s="3">
        <f t="shared" si="18"/>
        <v>82.61</v>
      </c>
      <c r="K25" s="3">
        <f t="shared" si="18"/>
        <v>99.19</v>
      </c>
      <c r="L25" s="3">
        <f t="shared" si="18"/>
        <v>93.05</v>
      </c>
      <c r="M25" s="3">
        <f t="shared" si="18"/>
        <v>79.09</v>
      </c>
      <c r="N25" s="3">
        <f t="shared" si="18"/>
        <v>84.95</v>
      </c>
      <c r="O25" s="3">
        <f t="shared" si="18"/>
        <v>65.13</v>
      </c>
      <c r="P25" s="3">
        <f t="shared" si="18"/>
        <v>-108.05</v>
      </c>
      <c r="Q25" s="3">
        <f t="shared" si="18"/>
        <v>-98.92</v>
      </c>
      <c r="R25" s="3">
        <f t="shared" si="18"/>
        <v>-37.14</v>
      </c>
      <c r="S25" s="3">
        <f t="shared" si="18"/>
        <v>22.85</v>
      </c>
      <c r="T25" s="3">
        <f t="shared" si="18"/>
        <v>87.22</v>
      </c>
      <c r="U25" s="3">
        <f t="shared" si="18"/>
        <v>124.25</v>
      </c>
      <c r="V25" s="3">
        <f t="shared" si="18"/>
        <v>176.21</v>
      </c>
      <c r="W25" s="3">
        <f t="shared" si="18"/>
        <v>138.74</v>
      </c>
      <c r="X25" s="3">
        <f t="shared" si="18"/>
        <v>108.11</v>
      </c>
      <c r="Y25" s="3">
        <f t="shared" si="18"/>
        <v>116.89</v>
      </c>
      <c r="Z25" s="3">
        <f t="shared" si="18"/>
        <v>36.83</v>
      </c>
    </row>
    <row r="26" spans="1:26" ht="15.5" x14ac:dyDescent="0.35">
      <c r="C26" t="s">
        <v>58</v>
      </c>
      <c r="D26" s="4">
        <f>IFERROR(_xlfn.RRI(5,I25,D25),"")</f>
        <v>-0.31150064808492128</v>
      </c>
      <c r="H26" s="4">
        <f t="shared" ref="H26:Z26" si="19">IFERROR(_xlfn.RRI(5,M25,H25),"")</f>
        <v>-0.32237195228049953</v>
      </c>
      <c r="I26" s="4">
        <f t="shared" si="19"/>
        <v>-2.9759327582702721E-2</v>
      </c>
      <c r="J26" s="4">
        <f t="shared" si="19"/>
        <v>4.8697683786057544E-2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0.30033554949219798</v>
      </c>
      <c r="O26" s="4">
        <f t="shared" si="19"/>
        <v>-5.6736565980826659E-2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-0.26716860351586702</v>
      </c>
      <c r="T26" s="4">
        <f t="shared" si="19"/>
        <v>-5.6878284314850647E-2</v>
      </c>
      <c r="U26" s="4">
        <f t="shared" si="19"/>
        <v>0.27531931055163006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283.61152993348117</v>
      </c>
      <c r="H27" s="3">
        <f t="shared" ref="H27:Z27" si="20">IFERROR(H4/H21,"")</f>
        <v>1134.4461197339247</v>
      </c>
      <c r="I27" s="3">
        <f t="shared" si="20"/>
        <v>1190.3824833702884</v>
      </c>
      <c r="J27" s="3">
        <f t="shared" si="20"/>
        <v>1310.3079822616407</v>
      </c>
      <c r="K27" s="3">
        <f t="shared" si="20"/>
        <v>1371.5446784922394</v>
      </c>
      <c r="L27" s="3">
        <f t="shared" si="20"/>
        <v>1359.4288248337029</v>
      </c>
      <c r="M27" s="3">
        <f t="shared" si="20"/>
        <v>1243.7007760532151</v>
      </c>
      <c r="N27" s="3">
        <f t="shared" si="20"/>
        <v>1319.6109660574411</v>
      </c>
      <c r="O27" s="3">
        <f t="shared" si="20"/>
        <v>1443.5826370757179</v>
      </c>
      <c r="P27" s="3">
        <f t="shared" si="20"/>
        <v>1354.794908616188</v>
      </c>
      <c r="Q27" s="3">
        <f t="shared" si="20"/>
        <v>1224.8198433420366</v>
      </c>
      <c r="R27" s="3">
        <f t="shared" si="20"/>
        <v>1234.7784595300261</v>
      </c>
      <c r="S27" s="3">
        <f t="shared" si="20"/>
        <v>1206.1386422976502</v>
      </c>
      <c r="T27" s="3">
        <f t="shared" si="20"/>
        <v>1374.5069190600523</v>
      </c>
      <c r="U27" s="3">
        <f t="shared" si="20"/>
        <v>1264.5250652741515</v>
      </c>
      <c r="V27" s="3">
        <f t="shared" si="20"/>
        <v>1176.3806788511749</v>
      </c>
      <c r="W27" s="3">
        <f t="shared" si="20"/>
        <v>982.24073107049605</v>
      </c>
      <c r="X27" s="3">
        <f t="shared" si="20"/>
        <v>778.14477806788511</v>
      </c>
      <c r="Y27" s="3">
        <f t="shared" si="20"/>
        <v>775.96357702349871</v>
      </c>
      <c r="Z27" s="3">
        <f t="shared" si="20"/>
        <v>697.26553524804183</v>
      </c>
    </row>
    <row r="28" spans="1:26" ht="15.5" x14ac:dyDescent="0.35">
      <c r="C28" t="s">
        <v>60</v>
      </c>
      <c r="D28" s="4">
        <f>IFERROR(_xlfn.RRI(5,I27,D27),"")</f>
        <v>-0.24940188223274184</v>
      </c>
      <c r="H28" s="4">
        <f t="shared" ref="H28:Z28" si="21">IFERROR(_xlfn.RRI(5,M27,H27),"")</f>
        <v>-1.8221327073165594E-2</v>
      </c>
      <c r="I28" s="4">
        <f t="shared" si="21"/>
        <v>-2.0401475448295514E-2</v>
      </c>
      <c r="J28" s="4">
        <f t="shared" si="21"/>
        <v>-1.9186697643342354E-2</v>
      </c>
      <c r="K28" s="4">
        <f t="shared" si="21"/>
        <v>2.4605268026369753E-3</v>
      </c>
      <c r="L28" s="4">
        <f t="shared" si="21"/>
        <v>2.1073140393835788E-2</v>
      </c>
      <c r="M28" s="4">
        <f t="shared" si="21"/>
        <v>1.4410097927117782E-3</v>
      </c>
      <c r="N28" s="4">
        <f t="shared" si="21"/>
        <v>1.8145243878134876E-2</v>
      </c>
      <c r="O28" s="4">
        <f t="shared" si="21"/>
        <v>9.8548228229886625E-3</v>
      </c>
      <c r="P28" s="4">
        <f t="shared" si="21"/>
        <v>1.3886225213015857E-2</v>
      </c>
      <c r="Q28" s="4">
        <f t="shared" si="21"/>
        <v>8.1029048508038937E-3</v>
      </c>
      <c r="R28" s="4">
        <f t="shared" si="21"/>
        <v>4.6825326090946806E-2</v>
      </c>
      <c r="S28" s="4">
        <f t="shared" si="21"/>
        <v>9.1609646498272523E-2</v>
      </c>
      <c r="T28" s="4">
        <f t="shared" si="21"/>
        <v>0.1211432816461453</v>
      </c>
      <c r="U28" s="4">
        <f t="shared" si="21"/>
        <v>0.12643425413843912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-0.845290251916758</v>
      </c>
      <c r="I29" s="4">
        <f t="shared" si="22"/>
        <v>-0.11584553928095864</v>
      </c>
      <c r="J29" s="4">
        <f t="shared" si="22"/>
        <v>-0.16715394697046071</v>
      </c>
      <c r="K29" s="4">
        <f t="shared" si="22"/>
        <v>6.5986029016657718E-2</v>
      </c>
      <c r="L29" s="4">
        <f t="shared" si="22"/>
        <v>0.17650777595144762</v>
      </c>
      <c r="M29" s="4">
        <f t="shared" si="22"/>
        <v>-6.8981753972925247E-2</v>
      </c>
      <c r="N29" s="4">
        <f t="shared" si="22"/>
        <v>0.30431444802702301</v>
      </c>
      <c r="O29" s="4">
        <f t="shared" si="22"/>
        <v>-1.6027764923646461</v>
      </c>
      <c r="P29" s="4">
        <f t="shared" si="22"/>
        <v>9.2296805499393397E-2</v>
      </c>
      <c r="Q29" s="4">
        <f t="shared" si="22"/>
        <v>1.6634356488960689</v>
      </c>
      <c r="R29" s="4">
        <f t="shared" si="22"/>
        <v>-2.625382932166302</v>
      </c>
      <c r="S29" s="4">
        <f t="shared" si="22"/>
        <v>-0.73801880302682876</v>
      </c>
      <c r="T29" s="4">
        <f t="shared" si="22"/>
        <v>-0.29802816901408452</v>
      </c>
      <c r="U29" s="4">
        <f t="shared" si="22"/>
        <v>-0.29487543272231997</v>
      </c>
      <c r="V29" s="4">
        <f t="shared" si="22"/>
        <v>0.27007351881216662</v>
      </c>
      <c r="W29" s="4">
        <f t="shared" si="22"/>
        <v>0.28332254185551764</v>
      </c>
      <c r="X29" s="4">
        <f t="shared" si="22"/>
        <v>-7.5113354435794352E-2</v>
      </c>
      <c r="Y29" s="4">
        <f t="shared" si="22"/>
        <v>2.1737713820255227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-4.6990244243172177E-2</v>
      </c>
      <c r="I30" s="4">
        <f t="shared" si="23"/>
        <v>-9.1524664822965118E-2</v>
      </c>
      <c r="J30" s="4">
        <f t="shared" si="23"/>
        <v>-4.4647977707818559E-2</v>
      </c>
      <c r="K30" s="4">
        <f t="shared" si="23"/>
        <v>8.9124589954303751E-3</v>
      </c>
      <c r="L30" s="4">
        <f t="shared" si="23"/>
        <v>9.3051360109094344E-2</v>
      </c>
      <c r="M30" s="4">
        <f t="shared" si="23"/>
        <v>-5.7524673526335141E-2</v>
      </c>
      <c r="N30" s="4">
        <f t="shared" si="23"/>
        <v>-8.5877779237777216E-2</v>
      </c>
      <c r="O30" s="4">
        <f t="shared" si="23"/>
        <v>6.5535918311221977E-2</v>
      </c>
      <c r="P30" s="4">
        <f t="shared" si="23"/>
        <v>0.1061177004770776</v>
      </c>
      <c r="Q30" s="4">
        <f t="shared" si="23"/>
        <v>-8.0651035909549956E-3</v>
      </c>
      <c r="R30" s="4">
        <f t="shared" si="23"/>
        <v>2.3745045741854421E-2</v>
      </c>
      <c r="S30" s="4">
        <f t="shared" si="23"/>
        <v>-0.12249358255507335</v>
      </c>
      <c r="T30" s="4">
        <f t="shared" si="23"/>
        <v>8.6974830951299847E-2</v>
      </c>
      <c r="U30" s="4">
        <f t="shared" si="23"/>
        <v>7.4928454715064069E-2</v>
      </c>
      <c r="V30" s="4">
        <f t="shared" si="23"/>
        <v>0.19765006850112524</v>
      </c>
      <c r="W30" s="4">
        <f t="shared" si="23"/>
        <v>0.26228532113185454</v>
      </c>
      <c r="X30" s="4">
        <f t="shared" si="23"/>
        <v>2.8109580255728218E-3</v>
      </c>
      <c r="Y30" s="4">
        <f t="shared" si="23"/>
        <v>0.11286667388122264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1475.32</v>
      </c>
      <c r="H32" s="3">
        <f>IFERROR(INDEX(D32:G32,COUNT(D32:G32)),"")</f>
        <v>1475.32</v>
      </c>
      <c r="I32" s="3">
        <f t="shared" ref="I32:Z32" si="24">IFERROR(INDEX(I51:I500,MATCH($C$32,$C$51:$C$500,0)),"")</f>
        <v>1464.03</v>
      </c>
      <c r="J32" s="3">
        <f t="shared" si="24"/>
        <v>1431.82</v>
      </c>
      <c r="K32" s="3">
        <f t="shared" si="24"/>
        <v>1386.42</v>
      </c>
      <c r="L32" s="3">
        <f t="shared" si="24"/>
        <v>1314.95</v>
      </c>
      <c r="M32" s="3">
        <f t="shared" si="24"/>
        <v>1241.67</v>
      </c>
      <c r="N32" s="3">
        <f t="shared" si="24"/>
        <v>987.38</v>
      </c>
      <c r="O32" s="3">
        <f t="shared" si="24"/>
        <v>911.22</v>
      </c>
      <c r="P32" s="3">
        <f t="shared" si="24"/>
        <v>837.33</v>
      </c>
      <c r="Q32" s="3">
        <f t="shared" si="24"/>
        <v>939.19</v>
      </c>
      <c r="R32" s="3">
        <f t="shared" si="24"/>
        <v>1051.9000000000001</v>
      </c>
      <c r="S32" s="3">
        <f t="shared" si="24"/>
        <v>1102.7</v>
      </c>
      <c r="T32" s="3">
        <f t="shared" si="24"/>
        <v>1142.46</v>
      </c>
      <c r="U32" s="3">
        <f t="shared" si="24"/>
        <v>1144.3699999999999</v>
      </c>
      <c r="V32" s="3">
        <f t="shared" si="24"/>
        <v>1098.1199999999999</v>
      </c>
      <c r="W32" s="3">
        <f t="shared" si="24"/>
        <v>981.97</v>
      </c>
      <c r="X32" s="3">
        <f t="shared" si="24"/>
        <v>890.34</v>
      </c>
      <c r="Y32" s="3">
        <f t="shared" si="24"/>
        <v>432.59</v>
      </c>
      <c r="Z32" s="3">
        <f t="shared" si="24"/>
        <v>365.95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0.53</v>
      </c>
      <c r="H33" s="3">
        <f>IFERROR(INDEX(D33:G33,COUNT(D33:G33)),"")</f>
        <v>0.53</v>
      </c>
      <c r="I33" s="3">
        <f t="shared" ref="I33:Z33" si="25">IFERROR(INDEX(I51:I500,MATCH($C$33,$C$51:$C$500,0)),"")</f>
        <v>0.53</v>
      </c>
      <c r="J33" s="3">
        <f t="shared" si="25"/>
        <v>0.52</v>
      </c>
      <c r="K33" s="3">
        <f t="shared" si="25"/>
        <v>0.97</v>
      </c>
      <c r="L33" s="3">
        <f t="shared" si="25"/>
        <v>1.08</v>
      </c>
      <c r="M33" s="3">
        <f t="shared" si="25"/>
        <v>1.36</v>
      </c>
      <c r="N33" s="3">
        <f t="shared" si="25"/>
        <v>1.46</v>
      </c>
      <c r="O33" s="3">
        <f t="shared" si="25"/>
        <v>1.29</v>
      </c>
      <c r="P33" s="3">
        <f t="shared" si="25"/>
        <v>2.25</v>
      </c>
      <c r="Q33" s="3">
        <f t="shared" si="25"/>
        <v>0.89</v>
      </c>
      <c r="R33" s="3">
        <f t="shared" si="25"/>
        <v>0.86</v>
      </c>
      <c r="S33" s="3">
        <f t="shared" si="25"/>
        <v>0.9</v>
      </c>
      <c r="T33" s="3">
        <f t="shared" si="25"/>
        <v>1.91</v>
      </c>
      <c r="U33" s="3">
        <f t="shared" si="25"/>
        <v>1.99</v>
      </c>
      <c r="V33" s="3">
        <f t="shared" si="25"/>
        <v>2.64</v>
      </c>
      <c r="W33" s="3">
        <f t="shared" si="25"/>
        <v>2.21</v>
      </c>
      <c r="X33" s="3">
        <f t="shared" si="25"/>
        <v>2.5299999999999998</v>
      </c>
      <c r="Y33" s="3">
        <f t="shared" si="25"/>
        <v>3.58</v>
      </c>
      <c r="Z33" s="3">
        <f t="shared" si="25"/>
        <v>1.72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68.58</v>
      </c>
      <c r="H34" s="3">
        <f>IFERROR(INDEX(D34:G34,COUNT(D34:G34)),"")</f>
        <v>68.58</v>
      </c>
      <c r="I34" s="3">
        <f t="shared" ref="I34:Z34" si="26">IFERROR(INDEX(I51:I500,MATCH($C$34,$C$51:$C$500,0)),"")</f>
        <v>10.61</v>
      </c>
      <c r="J34" s="3">
        <f t="shared" si="26"/>
        <v>9.08</v>
      </c>
      <c r="K34" s="3">
        <f t="shared" si="26"/>
        <v>13.56</v>
      </c>
      <c r="L34" s="3">
        <f t="shared" si="26"/>
        <v>15.31</v>
      </c>
      <c r="M34" s="3">
        <f t="shared" si="26"/>
        <v>21.37</v>
      </c>
      <c r="N34" s="3">
        <f t="shared" si="26"/>
        <v>16.95</v>
      </c>
      <c r="O34" s="3">
        <f t="shared" si="26"/>
        <v>18.12</v>
      </c>
      <c r="P34" s="3">
        <f t="shared" si="26"/>
        <v>-17.45</v>
      </c>
      <c r="Q34" s="3">
        <f t="shared" si="26"/>
        <v>-8.44</v>
      </c>
      <c r="R34" s="3">
        <f t="shared" si="26"/>
        <v>-24.23</v>
      </c>
      <c r="S34" s="3">
        <f t="shared" si="26"/>
        <v>43.54</v>
      </c>
      <c r="T34" s="3">
        <f t="shared" si="26"/>
        <v>25.05</v>
      </c>
      <c r="U34" s="3">
        <f t="shared" si="26"/>
        <v>18.309999999999999</v>
      </c>
      <c r="V34" s="3">
        <f t="shared" si="26"/>
        <v>16.46</v>
      </c>
      <c r="W34" s="3">
        <f t="shared" si="26"/>
        <v>15.68</v>
      </c>
      <c r="X34" s="3">
        <f t="shared" si="26"/>
        <v>20.81</v>
      </c>
      <c r="Y34" s="3">
        <f t="shared" si="26"/>
        <v>13.26</v>
      </c>
      <c r="Z34" s="3">
        <f t="shared" si="26"/>
        <v>17.11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2.73</v>
      </c>
      <c r="H35" s="3">
        <f>IFERROR(INDEX(D35:G35,COUNT(D35:G35)),"")</f>
        <v>2.73</v>
      </c>
      <c r="I35" s="3">
        <f t="shared" ref="I35:Z35" si="27">IFERROR(INDEX(I51:I500,MATCH($C$35,$C$51:$C$500,0)),"")</f>
        <v>0.65</v>
      </c>
      <c r="J35" s="3">
        <f t="shared" si="27"/>
        <v>0.56999999999999995</v>
      </c>
      <c r="K35" s="3">
        <f t="shared" si="27"/>
        <v>0.98</v>
      </c>
      <c r="L35" s="3">
        <f t="shared" si="27"/>
        <v>1.05</v>
      </c>
      <c r="M35" s="3">
        <f t="shared" si="27"/>
        <v>1.36</v>
      </c>
      <c r="N35" s="3">
        <f t="shared" si="27"/>
        <v>1.0900000000000001</v>
      </c>
      <c r="O35" s="3">
        <f t="shared" si="27"/>
        <v>0.82</v>
      </c>
      <c r="P35" s="3">
        <f t="shared" si="27"/>
        <v>1.39</v>
      </c>
      <c r="Q35" s="3">
        <f t="shared" si="27"/>
        <v>0.68</v>
      </c>
      <c r="R35" s="3">
        <f t="shared" si="27"/>
        <v>0.73</v>
      </c>
      <c r="S35" s="3">
        <f t="shared" si="27"/>
        <v>0.83</v>
      </c>
      <c r="T35" s="3">
        <f t="shared" si="27"/>
        <v>1.59</v>
      </c>
      <c r="U35" s="3">
        <f t="shared" si="27"/>
        <v>1.8</v>
      </c>
      <c r="V35" s="3">
        <f t="shared" si="27"/>
        <v>2.4700000000000002</v>
      </c>
      <c r="W35" s="3">
        <f t="shared" si="27"/>
        <v>2.2200000000000002</v>
      </c>
      <c r="X35" s="3">
        <f t="shared" si="27"/>
        <v>2.89</v>
      </c>
      <c r="Y35" s="3">
        <f t="shared" si="27"/>
        <v>2</v>
      </c>
      <c r="Z35" s="3">
        <f t="shared" si="27"/>
        <v>0.9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0.80819999999999992</v>
      </c>
      <c r="I36" s="4">
        <f t="shared" si="28"/>
        <v>0.5</v>
      </c>
      <c r="J36" s="4">
        <f t="shared" si="28"/>
        <v>0.5</v>
      </c>
      <c r="K36" s="4">
        <f t="shared" si="28"/>
        <v>0.3</v>
      </c>
      <c r="L36" s="4">
        <f t="shared" si="28"/>
        <v>0.3</v>
      </c>
      <c r="M36" s="4">
        <f t="shared" si="28"/>
        <v>0.30320000000000003</v>
      </c>
      <c r="N36" s="4">
        <f t="shared" si="28"/>
        <v>0.35310000000000002</v>
      </c>
      <c r="O36" s="4">
        <f t="shared" si="28"/>
        <v>6.5099999999999991E-2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36.520000000000003</v>
      </c>
      <c r="I37" s="3">
        <f t="shared" si="29"/>
        <v>36.520000000000003</v>
      </c>
      <c r="J37" s="3">
        <f t="shared" si="29"/>
        <v>41.3</v>
      </c>
      <c r="K37" s="3">
        <f t="shared" si="29"/>
        <v>29.76</v>
      </c>
      <c r="L37" s="3">
        <f t="shared" si="29"/>
        <v>27.92</v>
      </c>
      <c r="M37" s="3">
        <f t="shared" si="29"/>
        <v>23.98</v>
      </c>
      <c r="N37" s="3">
        <f t="shared" si="29"/>
        <v>25.49</v>
      </c>
      <c r="O37" s="3">
        <f t="shared" si="29"/>
        <v>3.6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2558176000000</v>
      </c>
      <c r="E51" s="5">
        <v>2858381000000</v>
      </c>
      <c r="F51" s="5">
        <v>2905172000000</v>
      </c>
      <c r="G51" s="5">
        <v>2505075000000</v>
      </c>
      <c r="I51" s="5">
        <v>10737250000000</v>
      </c>
      <c r="J51" s="5">
        <v>11818978000000</v>
      </c>
      <c r="K51" s="5">
        <v>12371333000000</v>
      </c>
      <c r="L51" s="5">
        <v>12262048000000</v>
      </c>
      <c r="M51" s="5">
        <v>11218181000000</v>
      </c>
      <c r="N51" s="5">
        <v>10108220000000</v>
      </c>
      <c r="O51" s="5">
        <v>11057843000000</v>
      </c>
      <c r="P51" s="5">
        <v>10377729000000</v>
      </c>
      <c r="Q51" s="5">
        <v>9382120000000</v>
      </c>
      <c r="R51" s="5">
        <v>9458403000000</v>
      </c>
      <c r="S51" s="5">
        <v>9239022000000</v>
      </c>
      <c r="T51" s="5">
        <v>10528723000000</v>
      </c>
      <c r="U51" s="5">
        <v>9686262000000</v>
      </c>
      <c r="V51" s="5">
        <v>9011076000000</v>
      </c>
      <c r="W51" s="5">
        <v>7523964000000</v>
      </c>
      <c r="X51" s="5">
        <v>5960589000000</v>
      </c>
      <c r="Y51" s="5">
        <v>5943881000000</v>
      </c>
      <c r="Z51" s="5">
        <v>5341054000000</v>
      </c>
    </row>
    <row r="52" spans="2:26" ht="15.5" x14ac:dyDescent="0.35">
      <c r="C52" t="s">
        <v>85</v>
      </c>
      <c r="D52" s="5">
        <v>-2020535000000</v>
      </c>
      <c r="E52" s="5">
        <v>-2192062000000</v>
      </c>
      <c r="F52" s="5">
        <v>-2193574000000</v>
      </c>
      <c r="G52" s="5">
        <v>-1888469000000</v>
      </c>
      <c r="I52" s="5">
        <v>-8320614000000</v>
      </c>
      <c r="J52" s="5">
        <v>-9263093000000</v>
      </c>
      <c r="K52" s="5">
        <v>-9597271000000</v>
      </c>
      <c r="L52" s="5">
        <v>-9330140000000</v>
      </c>
      <c r="M52" s="5">
        <v>-8365429000000</v>
      </c>
      <c r="N52" s="5">
        <v>-7124690000000</v>
      </c>
      <c r="O52" s="5">
        <v>-8172758000000</v>
      </c>
      <c r="P52" s="5">
        <v>-8734391000000</v>
      </c>
      <c r="Q52" s="5">
        <v>-7507994000000</v>
      </c>
      <c r="R52" s="5">
        <v>-7527537000000</v>
      </c>
      <c r="S52" s="5">
        <v>-7099577000000</v>
      </c>
      <c r="T52" s="5">
        <v>-7502759000000</v>
      </c>
      <c r="U52" s="5">
        <v>-6330938000000</v>
      </c>
      <c r="V52" s="5">
        <v>-5664231000000</v>
      </c>
      <c r="W52" s="5">
        <v>-4672435000000</v>
      </c>
      <c r="X52" s="5">
        <v>-3711232000000</v>
      </c>
      <c r="Y52" s="5">
        <v>-3694149000000</v>
      </c>
      <c r="Z52" s="5">
        <v>-3391458000000</v>
      </c>
    </row>
    <row r="53" spans="2:26" ht="15.5" x14ac:dyDescent="0.35">
      <c r="C53" t="s">
        <v>86</v>
      </c>
      <c r="D53" s="5">
        <v>537641000000</v>
      </c>
      <c r="E53" s="5">
        <v>666319000000</v>
      </c>
      <c r="F53" s="5">
        <v>711598000000</v>
      </c>
      <c r="G53" s="5">
        <v>616606000000</v>
      </c>
      <c r="I53" s="5">
        <v>2416636000000</v>
      </c>
      <c r="J53" s="5">
        <v>2555885000000</v>
      </c>
      <c r="K53" s="5">
        <v>2774062000000</v>
      </c>
      <c r="L53" s="5">
        <v>2931908000000</v>
      </c>
      <c r="M53" s="5">
        <v>2852752000000</v>
      </c>
      <c r="N53" s="5">
        <v>2983530000000</v>
      </c>
      <c r="O53" s="5">
        <v>2885085000000</v>
      </c>
      <c r="P53" s="5">
        <v>1643338000000</v>
      </c>
      <c r="Q53" s="5">
        <v>1874126000000</v>
      </c>
      <c r="R53" s="5">
        <v>1930866000000</v>
      </c>
      <c r="S53" s="5">
        <v>2139445000000</v>
      </c>
      <c r="T53" s="5">
        <v>3025964000000</v>
      </c>
      <c r="U53" s="5">
        <v>3355324000000</v>
      </c>
      <c r="V53" s="5">
        <v>3346845000000</v>
      </c>
      <c r="W53" s="5">
        <v>2851529000000</v>
      </c>
      <c r="X53" s="5">
        <v>2249357000000</v>
      </c>
      <c r="Y53" s="5">
        <v>2249732000000</v>
      </c>
      <c r="Z53" s="5">
        <v>1949596000000</v>
      </c>
    </row>
    <row r="54" spans="2:26" ht="15.5" x14ac:dyDescent="0.35">
      <c r="C54" t="s">
        <v>87</v>
      </c>
      <c r="D54" s="5">
        <v>-362913000000</v>
      </c>
      <c r="E54" s="5">
        <v>-344049000000</v>
      </c>
      <c r="F54" s="5">
        <v>-385284000000</v>
      </c>
      <c r="G54" s="5">
        <v>-284891000000</v>
      </c>
      <c r="I54" s="5">
        <v>-1324328000000</v>
      </c>
      <c r="J54" s="5">
        <v>-1304244000000</v>
      </c>
      <c r="K54" s="5">
        <v>-1302903000000</v>
      </c>
      <c r="L54" s="5">
        <v>-1486227000000</v>
      </c>
      <c r="M54" s="5">
        <v>-1314651000000</v>
      </c>
      <c r="N54" s="5">
        <v>-1338678000000</v>
      </c>
      <c r="O54" s="5">
        <v>-1638960000000</v>
      </c>
      <c r="P54" s="5">
        <v>-1604175000000</v>
      </c>
      <c r="Q54" s="5">
        <v>-1655224000000</v>
      </c>
      <c r="R54" s="5">
        <v>-1724994000000</v>
      </c>
      <c r="S54" s="5">
        <v>-1813254000000</v>
      </c>
      <c r="T54" s="5">
        <v>-1733999000000</v>
      </c>
      <c r="U54" s="5">
        <v>-1506656000000</v>
      </c>
      <c r="V54" s="5">
        <v>-1308388000000</v>
      </c>
      <c r="W54" s="5">
        <v>-1171484000000</v>
      </c>
      <c r="X54" s="5">
        <v>-865278000000</v>
      </c>
      <c r="Y54" s="5">
        <v>-467684000000</v>
      </c>
      <c r="Z54" s="5">
        <v>-1532903000000</v>
      </c>
    </row>
    <row r="55" spans="2:26" ht="15.5" x14ac:dyDescent="0.35">
      <c r="C55" t="s">
        <v>89</v>
      </c>
      <c r="D55" s="5">
        <v>-290652000000</v>
      </c>
      <c r="E55" s="5">
        <v>-248740000000</v>
      </c>
      <c r="F55" s="5">
        <v>-298258000000</v>
      </c>
      <c r="G55" s="5">
        <v>-216226000000</v>
      </c>
      <c r="I55" s="5">
        <v>-977202000000</v>
      </c>
      <c r="J55" s="5">
        <v>-954720000000</v>
      </c>
      <c r="K55" s="5">
        <v>-948597000000</v>
      </c>
      <c r="L55" s="5">
        <v>-1040626000000</v>
      </c>
      <c r="M55" s="5">
        <v>-964184000000</v>
      </c>
      <c r="N55" s="5">
        <v>-965140000000</v>
      </c>
      <c r="O55" s="5">
        <v>-1046109000000</v>
      </c>
    </row>
    <row r="56" spans="2:26" ht="15.5" x14ac:dyDescent="0.35">
      <c r="C56" t="s">
        <v>1315</v>
      </c>
      <c r="P56" s="5">
        <v>-393261000000</v>
      </c>
      <c r="Q56" s="5">
        <v>-1144078000000</v>
      </c>
      <c r="R56" s="5">
        <v>-317457000000</v>
      </c>
      <c r="S56" s="5">
        <v>-322521000000</v>
      </c>
      <c r="T56" s="5">
        <v>-295982000000</v>
      </c>
      <c r="U56" s="5">
        <v>-259065000000</v>
      </c>
      <c r="V56" s="5">
        <v>-223620000000</v>
      </c>
      <c r="W56" s="5">
        <v>-705024000000</v>
      </c>
      <c r="X56" s="5">
        <v>-598683000000</v>
      </c>
      <c r="Y56" s="5">
        <v>-498615000000</v>
      </c>
      <c r="Z56" s="5">
        <v>-604720000000</v>
      </c>
    </row>
    <row r="57" spans="2:26" ht="15.5" x14ac:dyDescent="0.35">
      <c r="C57" t="s">
        <v>98</v>
      </c>
      <c r="T57" s="5">
        <v>364000000</v>
      </c>
      <c r="U57" s="5">
        <v>714000000</v>
      </c>
      <c r="V57" s="5">
        <v>959000000</v>
      </c>
      <c r="W57" s="5">
        <v>336000000</v>
      </c>
      <c r="X57" s="5">
        <v>2102000000</v>
      </c>
    </row>
    <row r="58" spans="2:26" ht="15.5" x14ac:dyDescent="0.35">
      <c r="C58" t="s">
        <v>2890</v>
      </c>
      <c r="D58" s="5">
        <v>-290652000000</v>
      </c>
      <c r="E58" s="5">
        <v>-248740000000</v>
      </c>
      <c r="F58" s="5">
        <v>-298258000000</v>
      </c>
      <c r="G58" s="5">
        <v>-216226000000</v>
      </c>
      <c r="I58" s="5">
        <v>-977202000000</v>
      </c>
      <c r="J58" s="5">
        <v>-954720000000</v>
      </c>
      <c r="K58" s="5">
        <v>-948597000000</v>
      </c>
      <c r="L58" s="5">
        <v>-1040626000000</v>
      </c>
      <c r="M58" s="5">
        <v>-964184000000</v>
      </c>
      <c r="N58" s="5">
        <v>-965140000000</v>
      </c>
      <c r="O58" s="5">
        <v>-1046109000000</v>
      </c>
      <c r="P58" s="5">
        <v>-1231473000000</v>
      </c>
      <c r="Q58" s="5">
        <v>-1144078000000</v>
      </c>
      <c r="R58" s="5">
        <v>-1100759000000</v>
      </c>
      <c r="S58" s="5">
        <v>-1212136000000</v>
      </c>
      <c r="T58" s="5">
        <v>-1113280000000</v>
      </c>
      <c r="U58" s="5">
        <v>-925627000000</v>
      </c>
      <c r="V58" s="5">
        <v>-784039000000</v>
      </c>
      <c r="W58" s="5">
        <v>-705024000000</v>
      </c>
      <c r="X58" s="5">
        <v>-598683000000</v>
      </c>
      <c r="Y58" s="5">
        <v>-498615000000</v>
      </c>
      <c r="Z58" s="5">
        <v>-604720000000</v>
      </c>
    </row>
    <row r="59" spans="2:26" ht="15.5" x14ac:dyDescent="0.35">
      <c r="C59" t="s">
        <v>88</v>
      </c>
      <c r="D59" s="5">
        <v>-75630000000</v>
      </c>
      <c r="E59" s="5">
        <v>-81097000000</v>
      </c>
      <c r="F59" s="5">
        <v>-84436000000</v>
      </c>
      <c r="G59" s="5">
        <v>-58991000000</v>
      </c>
      <c r="I59" s="5">
        <v>-309372000000</v>
      </c>
      <c r="J59" s="5">
        <v>-365423000000</v>
      </c>
      <c r="K59" s="5">
        <v>-352506000000</v>
      </c>
      <c r="L59" s="5">
        <v>-347121000000</v>
      </c>
      <c r="M59" s="5">
        <v>-394547000000</v>
      </c>
      <c r="N59" s="5">
        <v>-397370000000</v>
      </c>
      <c r="O59" s="5">
        <v>-661162000000</v>
      </c>
      <c r="P59" s="5">
        <v>-403724000000</v>
      </c>
      <c r="Q59" s="5">
        <v>-538004000000</v>
      </c>
      <c r="R59" s="5">
        <v>-554434000000</v>
      </c>
      <c r="S59" s="5">
        <v>-603003000000</v>
      </c>
      <c r="T59" s="5">
        <v>-596309000000</v>
      </c>
      <c r="U59" s="5">
        <v>-397063000000</v>
      </c>
      <c r="V59" s="5">
        <v>-483684000000</v>
      </c>
      <c r="W59" s="5">
        <v>-445459000000</v>
      </c>
      <c r="X59" s="5">
        <v>-317328000000</v>
      </c>
      <c r="Y59" s="5">
        <v>-352921000000</v>
      </c>
      <c r="Z59" s="5">
        <v>-343493000000</v>
      </c>
    </row>
    <row r="60" spans="2:26" ht="15.5" x14ac:dyDescent="0.35">
      <c r="C60" t="s">
        <v>95</v>
      </c>
      <c r="D60" s="5">
        <v>2928000000</v>
      </c>
      <c r="E60" s="5">
        <v>-12129000000</v>
      </c>
      <c r="F60" s="5">
        <v>-1815000000</v>
      </c>
      <c r="G60" s="5">
        <v>-10355000000</v>
      </c>
      <c r="I60" s="5">
        <v>-30256000000</v>
      </c>
      <c r="J60" s="5">
        <v>24819000000</v>
      </c>
      <c r="K60" s="5">
        <v>-2271000000</v>
      </c>
      <c r="L60" s="5">
        <v>122000000</v>
      </c>
      <c r="M60" s="5">
        <v>4020000000</v>
      </c>
      <c r="N60" s="5">
        <v>-37909000000</v>
      </c>
      <c r="O60" s="5">
        <v>51876000000</v>
      </c>
      <c r="P60" s="5">
        <v>-38850000000</v>
      </c>
      <c r="Q60" s="5">
        <v>4507000000</v>
      </c>
      <c r="R60" s="5">
        <v>-35928000000</v>
      </c>
      <c r="S60" s="5">
        <v>3658000000</v>
      </c>
      <c r="T60" s="5">
        <v>-15850000000</v>
      </c>
      <c r="U60" s="5">
        <v>-184782000000</v>
      </c>
      <c r="V60" s="5">
        <v>-4779000000</v>
      </c>
      <c r="W60" s="5">
        <v>-26378000000</v>
      </c>
      <c r="X60" s="5">
        <v>47079000000</v>
      </c>
      <c r="Y60" s="5">
        <v>372203000000</v>
      </c>
      <c r="Z60" s="5">
        <v>-532037000000</v>
      </c>
    </row>
    <row r="61" spans="2:26" ht="15.5" x14ac:dyDescent="0.35">
      <c r="C61" t="s">
        <v>93</v>
      </c>
      <c r="J61" s="5">
        <v>-264000000</v>
      </c>
      <c r="K61" s="5">
        <v>-261000000</v>
      </c>
      <c r="L61" s="5">
        <v>-418000000</v>
      </c>
      <c r="M61" s="5">
        <v>1093000000</v>
      </c>
      <c r="N61" s="5">
        <v>-16755000000</v>
      </c>
      <c r="O61" s="5">
        <v>-40938000000</v>
      </c>
      <c r="P61" s="5">
        <v>105427000000</v>
      </c>
      <c r="Q61" s="5">
        <v>-2415000000</v>
      </c>
      <c r="R61" s="5">
        <v>-19035000000</v>
      </c>
      <c r="S61" s="5">
        <v>-57000000</v>
      </c>
      <c r="T61" s="5">
        <v>-8370000000</v>
      </c>
      <c r="U61" s="5">
        <v>605000000</v>
      </c>
      <c r="V61" s="5">
        <v>-25031000000</v>
      </c>
      <c r="Y61" s="5">
        <v>8667000000</v>
      </c>
      <c r="Z61" s="5">
        <v>-55678000000</v>
      </c>
    </row>
    <row r="62" spans="2:26" ht="15.5" x14ac:dyDescent="0.35">
      <c r="C62" t="s">
        <v>91</v>
      </c>
      <c r="D62" s="5">
        <v>174728000000</v>
      </c>
      <c r="E62" s="5">
        <v>322270000000</v>
      </c>
      <c r="F62" s="5">
        <v>326314000000</v>
      </c>
      <c r="G62" s="5">
        <v>331715000000</v>
      </c>
      <c r="I62" s="5">
        <v>1092308000000</v>
      </c>
      <c r="J62" s="5">
        <v>1251641000000</v>
      </c>
      <c r="K62" s="5">
        <v>1471159000000</v>
      </c>
      <c r="L62" s="5">
        <v>1445681000000</v>
      </c>
      <c r="M62" s="5">
        <v>1538101000000</v>
      </c>
      <c r="N62" s="5">
        <v>1644852000000</v>
      </c>
      <c r="O62" s="5">
        <v>1246125000000</v>
      </c>
      <c r="P62" s="5">
        <v>39163000000</v>
      </c>
      <c r="Q62" s="5">
        <v>218902000000</v>
      </c>
      <c r="R62" s="5">
        <v>205872000000</v>
      </c>
      <c r="S62" s="5">
        <v>326191000000</v>
      </c>
      <c r="T62" s="5">
        <v>1291965000000</v>
      </c>
      <c r="U62" s="5">
        <v>1848668000000</v>
      </c>
      <c r="V62" s="5">
        <v>2038457000000</v>
      </c>
      <c r="W62" s="5">
        <v>1680045000000</v>
      </c>
      <c r="X62" s="5">
        <v>1384079000000</v>
      </c>
      <c r="Y62" s="5">
        <v>1782048000000</v>
      </c>
      <c r="Z62" s="5">
        <v>416693000000</v>
      </c>
    </row>
    <row r="63" spans="2:26" ht="15.5" x14ac:dyDescent="0.35">
      <c r="C63" t="s">
        <v>92</v>
      </c>
      <c r="D63" s="5">
        <v>-26507000000</v>
      </c>
      <c r="E63" s="5">
        <v>-29694000000</v>
      </c>
      <c r="F63" s="5">
        <v>-39054000000</v>
      </c>
      <c r="G63" s="5">
        <v>-41190000000</v>
      </c>
      <c r="I63" s="5">
        <v>-153183000000</v>
      </c>
      <c r="J63" s="5">
        <v>-234959000000</v>
      </c>
      <c r="K63" s="5">
        <v>-240533000000</v>
      </c>
      <c r="L63" s="5">
        <v>-275811000000</v>
      </c>
      <c r="M63" s="5">
        <v>-451284000000</v>
      </c>
      <c r="N63" s="5">
        <v>-666954000000</v>
      </c>
      <c r="O63" s="5">
        <v>-838515000000</v>
      </c>
      <c r="P63" s="5">
        <v>-723360000000</v>
      </c>
      <c r="Q63" s="5">
        <v>-909357000000</v>
      </c>
      <c r="R63" s="5">
        <v>-377904000000</v>
      </c>
      <c r="S63" s="5">
        <v>24227000000</v>
      </c>
      <c r="T63" s="5">
        <v>-284568000000</v>
      </c>
      <c r="U63" s="5">
        <v>-512120000000</v>
      </c>
      <c r="V63" s="5">
        <v>-165745000000</v>
      </c>
      <c r="W63" s="5">
        <v>-146788000000</v>
      </c>
      <c r="X63" s="5">
        <v>-236122000000</v>
      </c>
      <c r="Y63" s="5">
        <v>-485070000000</v>
      </c>
      <c r="Z63" s="5">
        <v>-118054000000</v>
      </c>
    </row>
    <row r="64" spans="2:26" ht="15.5" x14ac:dyDescent="0.35">
      <c r="C64" t="s">
        <v>94</v>
      </c>
      <c r="D64" s="5">
        <v>2301000000</v>
      </c>
      <c r="E64" s="5">
        <v>1127000000</v>
      </c>
      <c r="F64" s="5">
        <v>1354000000</v>
      </c>
      <c r="G64" s="5">
        <v>2167000000</v>
      </c>
      <c r="I64" s="5">
        <v>5838000000</v>
      </c>
      <c r="J64" s="5">
        <v>5545000000</v>
      </c>
      <c r="K64" s="5">
        <v>5333000000</v>
      </c>
      <c r="L64" s="5">
        <v>6678000000</v>
      </c>
      <c r="M64" s="5">
        <v>3572000000</v>
      </c>
      <c r="N64" s="5">
        <v>6970000000</v>
      </c>
      <c r="O64" s="5">
        <v>3851000000</v>
      </c>
      <c r="P64" s="5">
        <v>5435000000</v>
      </c>
      <c r="Q64" s="5">
        <v>2958000000</v>
      </c>
      <c r="R64" s="5">
        <v>10142000000</v>
      </c>
      <c r="S64" s="5">
        <v>5737000000</v>
      </c>
      <c r="T64" s="5">
        <v>6217000000</v>
      </c>
      <c r="U64" s="5">
        <v>9195000000</v>
      </c>
      <c r="V64" s="5">
        <v>16247000000</v>
      </c>
      <c r="W64" s="5">
        <v>45657000000</v>
      </c>
      <c r="X64" s="5">
        <v>18142000000</v>
      </c>
      <c r="Y64" s="5">
        <v>24544000000</v>
      </c>
      <c r="Z64" s="5">
        <v>14139000000</v>
      </c>
    </row>
    <row r="65" spans="3:26" ht="15.5" x14ac:dyDescent="0.35">
      <c r="C65" t="s">
        <v>26</v>
      </c>
      <c r="D65" s="5">
        <v>-28808000000</v>
      </c>
      <c r="E65" s="5">
        <v>-30821000000</v>
      </c>
      <c r="F65" s="5">
        <v>-40408000000</v>
      </c>
      <c r="G65" s="5">
        <v>-43357000000</v>
      </c>
      <c r="I65" s="5">
        <v>-159021000000</v>
      </c>
      <c r="J65" s="5">
        <v>-240504000000</v>
      </c>
      <c r="K65" s="5">
        <v>-245866000000</v>
      </c>
      <c r="L65" s="5">
        <v>-282489000000</v>
      </c>
      <c r="M65" s="5">
        <v>-454856000000</v>
      </c>
      <c r="N65" s="5">
        <v>-673924000000</v>
      </c>
      <c r="O65" s="5">
        <v>-842366000000</v>
      </c>
      <c r="P65" s="5">
        <v>-728795000000</v>
      </c>
      <c r="Q65" s="5">
        <v>-912315000000</v>
      </c>
      <c r="R65" s="5">
        <v>-386018000000</v>
      </c>
      <c r="S65" s="5">
        <v>-563661000000</v>
      </c>
      <c r="T65" s="5">
        <v>-290785000000</v>
      </c>
      <c r="U65" s="5">
        <v>-521315000000</v>
      </c>
      <c r="V65" s="5">
        <v>-181992000000</v>
      </c>
      <c r="W65" s="5">
        <v>-192445000000</v>
      </c>
      <c r="X65" s="5">
        <v>-232820000000</v>
      </c>
      <c r="Y65" s="5">
        <v>-444887000000</v>
      </c>
      <c r="Z65" s="5">
        <v>-213900000000</v>
      </c>
    </row>
    <row r="66" spans="3:26" ht="15.5" x14ac:dyDescent="0.35">
      <c r="C66" t="s">
        <v>99</v>
      </c>
      <c r="D66" s="5">
        <v>-26507000000</v>
      </c>
      <c r="E66" s="5">
        <v>-29694000000</v>
      </c>
      <c r="F66" s="5">
        <v>-39054000000</v>
      </c>
      <c r="G66" s="5">
        <v>-41190000000</v>
      </c>
      <c r="I66" s="5">
        <v>-153183000000</v>
      </c>
      <c r="J66" s="5">
        <v>-234959000000</v>
      </c>
      <c r="K66" s="5">
        <v>-240533000000</v>
      </c>
      <c r="L66" s="5">
        <v>-275811000000</v>
      </c>
      <c r="M66" s="5">
        <v>-451284000000</v>
      </c>
      <c r="N66" s="5">
        <v>-666954000000</v>
      </c>
      <c r="O66" s="5">
        <v>-838515000000</v>
      </c>
      <c r="P66" s="5">
        <v>-723360000000</v>
      </c>
      <c r="Q66" s="5">
        <v>-909357000000</v>
      </c>
      <c r="R66" s="5">
        <v>-377904000000</v>
      </c>
      <c r="S66" s="5">
        <v>24227000000</v>
      </c>
      <c r="T66" s="5">
        <v>-284568000000</v>
      </c>
      <c r="U66" s="5">
        <v>-512120000000</v>
      </c>
      <c r="V66" s="5">
        <v>-165745000000</v>
      </c>
      <c r="W66" s="5">
        <v>-146788000000</v>
      </c>
      <c r="X66" s="5">
        <v>-236122000000</v>
      </c>
      <c r="Y66" s="5">
        <v>-485070000000</v>
      </c>
      <c r="Z66" s="5">
        <v>-118054000000</v>
      </c>
    </row>
    <row r="67" spans="3:26" ht="15.5" x14ac:dyDescent="0.35">
      <c r="C67" t="s">
        <v>28</v>
      </c>
      <c r="D67" s="5">
        <v>148221000000</v>
      </c>
      <c r="E67" s="5">
        <v>292576000000</v>
      </c>
      <c r="F67" s="5">
        <v>287260000000</v>
      </c>
      <c r="G67" s="5">
        <v>290525000000</v>
      </c>
      <c r="I67" s="5">
        <v>939125000000</v>
      </c>
      <c r="J67" s="5">
        <v>1016682000000</v>
      </c>
      <c r="K67" s="5">
        <v>1230626000000</v>
      </c>
      <c r="L67" s="5">
        <v>1169870000000</v>
      </c>
      <c r="M67" s="5">
        <v>1086817000000</v>
      </c>
      <c r="N67" s="5">
        <v>977898000000</v>
      </c>
      <c r="O67" s="5">
        <v>407610000000</v>
      </c>
      <c r="P67" s="5">
        <v>-684197000000</v>
      </c>
      <c r="Q67" s="5">
        <v>-690455000000</v>
      </c>
      <c r="R67" s="5">
        <v>-172032000000</v>
      </c>
      <c r="S67" s="5">
        <v>350418000000</v>
      </c>
      <c r="T67" s="5">
        <v>1007397000000</v>
      </c>
      <c r="U67" s="5">
        <v>1336548000000</v>
      </c>
      <c r="V67" s="5">
        <v>1872712000000</v>
      </c>
      <c r="W67" s="5">
        <v>1533257000000</v>
      </c>
      <c r="X67" s="5">
        <v>1147957000000</v>
      </c>
      <c r="Y67" s="5">
        <v>1296978000000</v>
      </c>
      <c r="Z67" s="5">
        <v>298639000000</v>
      </c>
    </row>
    <row r="68" spans="3:26" ht="15.5" x14ac:dyDescent="0.35">
      <c r="C68" t="s">
        <v>27</v>
      </c>
      <c r="D68" s="5">
        <v>-46335000000</v>
      </c>
      <c r="E68" s="5">
        <v>-108358000000</v>
      </c>
      <c r="F68" s="5">
        <v>-79263000000</v>
      </c>
      <c r="G68" s="5">
        <v>-72219000000</v>
      </c>
      <c r="I68" s="5">
        <v>-280383000000</v>
      </c>
      <c r="J68" s="5">
        <v>-271592000000</v>
      </c>
      <c r="K68" s="5">
        <v>-335981000000</v>
      </c>
      <c r="L68" s="5">
        <v>-330594000000</v>
      </c>
      <c r="M68" s="5">
        <v>-373473000000</v>
      </c>
      <c r="N68" s="5">
        <v>-326910000000</v>
      </c>
      <c r="O68" s="5">
        <v>91442000000</v>
      </c>
      <c r="P68" s="5">
        <v>-143788000000</v>
      </c>
      <c r="Q68" s="5">
        <v>-67590000000</v>
      </c>
      <c r="R68" s="5">
        <v>-112552000000</v>
      </c>
      <c r="S68" s="5">
        <v>-150930000000</v>
      </c>
      <c r="T68" s="5">
        <v>-338528000000</v>
      </c>
      <c r="U68" s="5">
        <v>-384243000000</v>
      </c>
      <c r="V68" s="5">
        <v>-521921000000</v>
      </c>
      <c r="W68" s="5">
        <v>-469697000000</v>
      </c>
      <c r="X68" s="5">
        <v>-317575000000</v>
      </c>
      <c r="Y68" s="5">
        <v>-88257000000</v>
      </c>
      <c r="Z68" s="5">
        <v>-17338000000</v>
      </c>
    </row>
    <row r="69" spans="3:26" ht="15.5" x14ac:dyDescent="0.35">
      <c r="C69" t="s">
        <v>100</v>
      </c>
      <c r="D69" s="5">
        <v>101886000000</v>
      </c>
      <c r="E69" s="5">
        <v>184218000000</v>
      </c>
      <c r="F69" s="5">
        <v>207997000000</v>
      </c>
      <c r="G69" s="5">
        <v>218306000000</v>
      </c>
      <c r="I69" s="5">
        <v>658742000000</v>
      </c>
      <c r="J69" s="5">
        <v>745090000000</v>
      </c>
      <c r="K69" s="5">
        <v>894645000000</v>
      </c>
      <c r="L69" s="5">
        <v>839276000000</v>
      </c>
      <c r="M69" s="5">
        <v>713344000000</v>
      </c>
      <c r="N69" s="5">
        <v>650988000000</v>
      </c>
      <c r="O69" s="5">
        <v>499052000000</v>
      </c>
      <c r="P69" s="5">
        <v>-827985000000</v>
      </c>
      <c r="Q69" s="5">
        <v>-758045000000</v>
      </c>
      <c r="R69" s="5">
        <v>-284584000000</v>
      </c>
      <c r="S69" s="5">
        <v>199488000000</v>
      </c>
      <c r="T69" s="5">
        <v>668869000000</v>
      </c>
      <c r="U69" s="5">
        <v>952305000000</v>
      </c>
      <c r="V69" s="5">
        <v>1350791000000</v>
      </c>
      <c r="W69" s="5">
        <v>1063560000000</v>
      </c>
      <c r="X69" s="5">
        <v>830382000000</v>
      </c>
      <c r="Y69" s="5">
        <v>1208721000000</v>
      </c>
      <c r="Z69" s="5">
        <v>281301000000</v>
      </c>
    </row>
    <row r="70" spans="3:26" ht="15.5" x14ac:dyDescent="0.35">
      <c r="C70" t="s">
        <v>101</v>
      </c>
      <c r="Y70" s="5">
        <v>168000000</v>
      </c>
      <c r="Z70" s="5">
        <v>211000000</v>
      </c>
    </row>
    <row r="71" spans="3:26" ht="15.5" x14ac:dyDescent="0.35">
      <c r="C71" t="s">
        <v>327</v>
      </c>
      <c r="S71" s="5">
        <v>-24361000000</v>
      </c>
    </row>
    <row r="72" spans="3:26" ht="15.5" x14ac:dyDescent="0.35">
      <c r="C72" t="s">
        <v>497</v>
      </c>
      <c r="Y72" s="5">
        <v>-16722000000</v>
      </c>
      <c r="Z72" s="5">
        <v>713000000</v>
      </c>
    </row>
    <row r="73" spans="3:26" ht="15.5" x14ac:dyDescent="0.35">
      <c r="C73" t="s">
        <v>102</v>
      </c>
      <c r="D73" s="5">
        <v>101886000000</v>
      </c>
      <c r="E73" s="5">
        <v>184218000000</v>
      </c>
      <c r="F73" s="5">
        <v>207997000000</v>
      </c>
      <c r="G73" s="5">
        <v>218306000000</v>
      </c>
      <c r="I73" s="5">
        <v>658742000000</v>
      </c>
      <c r="J73" s="5">
        <v>745090000000</v>
      </c>
      <c r="K73" s="5">
        <v>894645000000</v>
      </c>
      <c r="L73" s="5">
        <v>839276000000</v>
      </c>
      <c r="M73" s="5">
        <v>713344000000</v>
      </c>
      <c r="N73" s="5">
        <v>650988000000</v>
      </c>
      <c r="O73" s="5">
        <v>499052000000</v>
      </c>
      <c r="P73" s="5">
        <v>-827985000000</v>
      </c>
      <c r="Q73" s="5">
        <v>-758045000000</v>
      </c>
      <c r="R73" s="5">
        <v>-284584000000</v>
      </c>
      <c r="S73" s="5">
        <v>175127000000</v>
      </c>
      <c r="T73" s="5">
        <v>668869000000</v>
      </c>
      <c r="U73" s="5">
        <v>952305000000</v>
      </c>
      <c r="V73" s="5">
        <v>1350791000000</v>
      </c>
      <c r="W73" s="5">
        <v>1063560000000</v>
      </c>
      <c r="X73" s="5">
        <v>830382000000</v>
      </c>
      <c r="Y73" s="5">
        <v>1192167000000</v>
      </c>
      <c r="Z73" s="5">
        <v>282225000000</v>
      </c>
    </row>
    <row r="74" spans="3:26" ht="15.5" x14ac:dyDescent="0.35">
      <c r="C74" t="s">
        <v>103</v>
      </c>
      <c r="E74" s="5">
        <v>71000000</v>
      </c>
      <c r="G74" s="5">
        <v>4233000000</v>
      </c>
      <c r="I74" s="5">
        <v>4304000000</v>
      </c>
      <c r="J74" s="5">
        <v>-67200000000</v>
      </c>
      <c r="K74" s="5">
        <v>1714000000</v>
      </c>
      <c r="L74" s="5">
        <v>37970000000</v>
      </c>
      <c r="M74" s="5">
        <v>-19698000000</v>
      </c>
      <c r="N74" s="5">
        <v>-32359000000</v>
      </c>
      <c r="O74" s="5">
        <v>67210000000</v>
      </c>
      <c r="P74" s="5">
        <v>47384000000</v>
      </c>
      <c r="Q74" s="5">
        <v>-105599000000</v>
      </c>
      <c r="R74" s="5">
        <v>10266000000</v>
      </c>
      <c r="S74" s="5">
        <v>-30144000000</v>
      </c>
      <c r="T74" s="5">
        <v>-16457000000</v>
      </c>
      <c r="U74" s="5">
        <v>54058000000</v>
      </c>
      <c r="V74" s="5">
        <v>30613000000</v>
      </c>
      <c r="W74" s="5">
        <v>-8573000000</v>
      </c>
      <c r="X74" s="5">
        <v>17633000000</v>
      </c>
    </row>
    <row r="75" spans="3:26" ht="15.5" x14ac:dyDescent="0.35">
      <c r="C75" t="s">
        <v>104</v>
      </c>
      <c r="D75" s="5">
        <v>101886000000</v>
      </c>
      <c r="E75" s="5">
        <v>184289000000</v>
      </c>
      <c r="F75" s="5">
        <v>207997000000</v>
      </c>
      <c r="G75" s="5">
        <v>222539000000</v>
      </c>
      <c r="I75" s="5">
        <v>663046000000</v>
      </c>
      <c r="J75" s="5">
        <v>677890000000</v>
      </c>
      <c r="K75" s="5">
        <v>896359000000</v>
      </c>
      <c r="L75" s="5">
        <v>877246000000</v>
      </c>
      <c r="M75" s="5">
        <v>693646000000</v>
      </c>
      <c r="N75" s="5">
        <v>618629000000</v>
      </c>
      <c r="O75" s="5">
        <v>566262000000</v>
      </c>
      <c r="P75" s="5">
        <v>-780601000000</v>
      </c>
      <c r="Q75" s="5">
        <v>-863644000000</v>
      </c>
      <c r="R75" s="5">
        <v>-274318000000</v>
      </c>
      <c r="S75" s="5">
        <v>144983000000</v>
      </c>
      <c r="T75" s="5">
        <v>652412000000</v>
      </c>
      <c r="U75" s="5">
        <v>1006363000000</v>
      </c>
      <c r="V75" s="5">
        <v>1381404000000</v>
      </c>
      <c r="W75" s="5">
        <v>1054987000000</v>
      </c>
      <c r="X75" s="5">
        <v>848015000000</v>
      </c>
    </row>
    <row r="76" spans="3:26" ht="15.5" x14ac:dyDescent="0.35">
      <c r="C76" t="s">
        <v>105</v>
      </c>
      <c r="D76" s="5">
        <v>101886000000</v>
      </c>
      <c r="E76" s="5">
        <v>184218000000</v>
      </c>
      <c r="F76" s="5">
        <v>207997000000</v>
      </c>
      <c r="G76" s="5">
        <v>218306000000</v>
      </c>
      <c r="I76" s="5">
        <v>658742000000</v>
      </c>
      <c r="J76" s="5">
        <v>745090000000</v>
      </c>
      <c r="K76" s="5">
        <v>894645000000</v>
      </c>
      <c r="L76" s="5">
        <v>839276000000</v>
      </c>
      <c r="M76" s="5">
        <v>713344000000</v>
      </c>
      <c r="N76" s="5">
        <v>650988000000</v>
      </c>
      <c r="O76" s="5">
        <v>499052000000</v>
      </c>
      <c r="P76" s="5">
        <v>-827985000000</v>
      </c>
      <c r="Q76" s="5">
        <v>-758045000000</v>
      </c>
      <c r="R76" s="5">
        <v>-284584000000</v>
      </c>
      <c r="S76" s="5">
        <v>175127000000</v>
      </c>
      <c r="T76" s="5">
        <v>668869000000</v>
      </c>
      <c r="U76" s="5">
        <v>952305000000</v>
      </c>
      <c r="V76" s="5">
        <v>1350791000000</v>
      </c>
      <c r="W76" s="5">
        <v>1063560000000</v>
      </c>
      <c r="X76" s="5">
        <v>830382000000</v>
      </c>
      <c r="Y76" s="5">
        <v>895751000000</v>
      </c>
      <c r="Z76" s="5">
        <v>282220000000</v>
      </c>
    </row>
    <row r="77" spans="3:26" ht="15.5" x14ac:dyDescent="0.35">
      <c r="C77" t="s">
        <v>7</v>
      </c>
      <c r="D77" s="5">
        <v>101886000000</v>
      </c>
      <c r="E77" s="5">
        <v>184289000000</v>
      </c>
      <c r="F77" s="5">
        <v>207997000000</v>
      </c>
      <c r="G77" s="5">
        <v>222539000000</v>
      </c>
      <c r="I77" s="5">
        <v>663046000000</v>
      </c>
      <c r="J77" s="5">
        <v>677890000000</v>
      </c>
      <c r="K77" s="5">
        <v>896359000000</v>
      </c>
      <c r="L77" s="5">
        <v>877246000000</v>
      </c>
      <c r="M77" s="5">
        <v>693646000000</v>
      </c>
      <c r="N77" s="5">
        <v>618629000000</v>
      </c>
      <c r="O77" s="5">
        <v>566262000000</v>
      </c>
      <c r="P77" s="5">
        <v>-780601000000</v>
      </c>
      <c r="Q77" s="5">
        <v>-863644000000</v>
      </c>
      <c r="R77" s="5">
        <v>-274318000000</v>
      </c>
      <c r="S77" s="5">
        <v>144983000000</v>
      </c>
      <c r="T77" s="5">
        <v>652048000000</v>
      </c>
      <c r="U77" s="5">
        <v>1005649000000</v>
      </c>
      <c r="V77" s="5">
        <v>1380445000000</v>
      </c>
      <c r="W77" s="5">
        <v>1054651000000</v>
      </c>
      <c r="X77" s="5">
        <v>845913000000</v>
      </c>
    </row>
    <row r="78" spans="3:26" ht="15.5" x14ac:dyDescent="0.35">
      <c r="C78" t="s">
        <v>107</v>
      </c>
      <c r="D78" s="5">
        <v>101886000000</v>
      </c>
      <c r="E78" s="5">
        <v>184218000000</v>
      </c>
      <c r="F78" s="5">
        <v>207997000000</v>
      </c>
      <c r="G78" s="5">
        <v>218306000000</v>
      </c>
      <c r="I78" s="5">
        <v>658742000000</v>
      </c>
      <c r="J78" s="5">
        <v>745090000000</v>
      </c>
      <c r="K78" s="5">
        <v>894645000000</v>
      </c>
      <c r="L78" s="5">
        <v>839276000000</v>
      </c>
      <c r="M78" s="5">
        <v>713344000000</v>
      </c>
      <c r="N78" s="5">
        <v>650988000000</v>
      </c>
      <c r="O78" s="5">
        <v>499052000000</v>
      </c>
      <c r="P78" s="5">
        <v>-827985000000</v>
      </c>
      <c r="Q78" s="5">
        <v>-758045000000</v>
      </c>
      <c r="R78" s="5">
        <v>-284584000000</v>
      </c>
      <c r="S78" s="5">
        <v>175127000000</v>
      </c>
      <c r="T78" s="5">
        <v>668869000000</v>
      </c>
      <c r="U78" s="5">
        <v>952305000000</v>
      </c>
      <c r="V78" s="5">
        <v>1350791000000</v>
      </c>
      <c r="W78" s="5">
        <v>1063560000000</v>
      </c>
      <c r="X78" s="5">
        <v>830382000000</v>
      </c>
      <c r="Y78" s="5">
        <v>895751000000</v>
      </c>
      <c r="Z78" s="5">
        <v>282220000000</v>
      </c>
    </row>
    <row r="79" spans="3:26" ht="15.5" x14ac:dyDescent="0.35">
      <c r="C79" t="s">
        <v>108</v>
      </c>
      <c r="D79" s="5">
        <v>101886000000</v>
      </c>
      <c r="E79" s="5">
        <v>184289000000</v>
      </c>
      <c r="F79" s="5">
        <v>207997000000</v>
      </c>
      <c r="G79" s="5">
        <v>222539000000</v>
      </c>
      <c r="I79" s="5">
        <v>663046000000</v>
      </c>
      <c r="J79" s="5">
        <v>677890000000</v>
      </c>
      <c r="K79" s="5">
        <v>896359000000</v>
      </c>
      <c r="L79" s="5">
        <v>877246000000</v>
      </c>
      <c r="M79" s="5">
        <v>693646000000</v>
      </c>
      <c r="N79" s="5">
        <v>618629000000</v>
      </c>
      <c r="O79" s="5">
        <v>566262000000</v>
      </c>
      <c r="P79" s="5">
        <v>-780601000000</v>
      </c>
      <c r="Q79" s="5">
        <v>-863644000000</v>
      </c>
      <c r="R79" s="5">
        <v>-274318000000</v>
      </c>
      <c r="S79" s="5">
        <v>144983000000</v>
      </c>
      <c r="T79" s="5">
        <v>652412000000</v>
      </c>
      <c r="U79" s="5">
        <v>1006363000000</v>
      </c>
      <c r="V79" s="5">
        <v>1381404000000</v>
      </c>
      <c r="W79" s="5">
        <v>1054987000000</v>
      </c>
      <c r="X79" s="5">
        <v>848015000000</v>
      </c>
    </row>
    <row r="80" spans="3:26" ht="15.5" x14ac:dyDescent="0.35">
      <c r="C80" t="s">
        <v>109</v>
      </c>
      <c r="D80" s="5">
        <v>101886000000</v>
      </c>
      <c r="E80" s="5">
        <v>184289000000</v>
      </c>
      <c r="F80" s="5">
        <v>207997000000</v>
      </c>
      <c r="G80" s="5">
        <v>222539000000</v>
      </c>
      <c r="I80" s="5">
        <v>663046000000</v>
      </c>
      <c r="J80" s="5">
        <v>677890000000</v>
      </c>
      <c r="K80" s="5">
        <v>896359000000</v>
      </c>
      <c r="L80" s="5">
        <v>877246000000</v>
      </c>
      <c r="M80" s="5">
        <v>693646000000</v>
      </c>
      <c r="N80" s="5">
        <v>618629000000</v>
      </c>
      <c r="O80" s="5">
        <v>566262000000</v>
      </c>
      <c r="P80" s="5">
        <v>-780601000000</v>
      </c>
      <c r="Q80" s="5">
        <v>-863644000000</v>
      </c>
      <c r="R80" s="5">
        <v>-274318000000</v>
      </c>
      <c r="S80" s="5">
        <v>144983000000</v>
      </c>
      <c r="T80" s="5">
        <v>652412000000</v>
      </c>
      <c r="U80" s="5">
        <v>1006363000000</v>
      </c>
      <c r="V80" s="5">
        <v>1381404000000</v>
      </c>
      <c r="W80" s="5">
        <v>1054987000000</v>
      </c>
      <c r="X80" s="5">
        <v>848015000000</v>
      </c>
    </row>
    <row r="82" spans="2:26" ht="15.5" x14ac:dyDescent="0.35">
      <c r="B82" t="s">
        <v>110</v>
      </c>
      <c r="C82" t="s">
        <v>111</v>
      </c>
    </row>
    <row r="83" spans="2:26" ht="15.5" x14ac:dyDescent="0.35">
      <c r="C83" t="s">
        <v>112</v>
      </c>
    </row>
    <row r="84" spans="2:26" ht="15.5" x14ac:dyDescent="0.35">
      <c r="C84" t="s">
        <v>19</v>
      </c>
      <c r="D84" s="5">
        <v>242183000000</v>
      </c>
      <c r="E84" s="5">
        <v>215220000000</v>
      </c>
      <c r="F84" s="5">
        <v>168793000000</v>
      </c>
      <c r="G84" s="5">
        <v>205670000000</v>
      </c>
      <c r="I84" s="5">
        <v>215220000000</v>
      </c>
      <c r="J84" s="5">
        <v>150342000000</v>
      </c>
      <c r="K84" s="5">
        <v>339455000000</v>
      </c>
      <c r="L84" s="5">
        <v>294344000000</v>
      </c>
      <c r="M84" s="5">
        <v>290567000000</v>
      </c>
      <c r="N84" s="5">
        <v>526813000000</v>
      </c>
      <c r="O84" s="5">
        <v>386751000000</v>
      </c>
      <c r="P84" s="5">
        <v>336606000000</v>
      </c>
      <c r="Q84" s="5">
        <v>554511000000</v>
      </c>
      <c r="R84" s="5">
        <v>323829000000</v>
      </c>
      <c r="S84" s="5">
        <v>638335000000</v>
      </c>
      <c r="T84" s="5">
        <v>214570000000</v>
      </c>
      <c r="U84" s="5">
        <v>375565000000</v>
      </c>
      <c r="V84" s="5">
        <v>555785000000</v>
      </c>
      <c r="W84" s="5">
        <v>1127482000000</v>
      </c>
      <c r="X84" s="5">
        <v>1070427000000</v>
      </c>
      <c r="Y84" s="5">
        <v>380248000000</v>
      </c>
      <c r="Z84" s="5">
        <v>893807000000</v>
      </c>
    </row>
    <row r="85" spans="2:26" ht="15.5" x14ac:dyDescent="0.35">
      <c r="C85" t="s">
        <v>114</v>
      </c>
      <c r="D85" s="5">
        <v>2156225000000</v>
      </c>
      <c r="E85" s="5">
        <v>2020740000000</v>
      </c>
      <c r="F85" s="5">
        <v>2057952000000</v>
      </c>
      <c r="G85" s="5">
        <v>2350856000000</v>
      </c>
      <c r="I85" s="5">
        <v>2020740000000</v>
      </c>
      <c r="J85" s="5">
        <v>2495649000000</v>
      </c>
      <c r="K85" s="5">
        <v>3787073000000</v>
      </c>
      <c r="L85" s="5">
        <v>2726449000000</v>
      </c>
      <c r="M85" s="5">
        <v>3280042000000</v>
      </c>
      <c r="N85" s="5">
        <v>2337542000000</v>
      </c>
      <c r="O85" s="5">
        <v>1360891000000</v>
      </c>
      <c r="P85" s="5">
        <v>1021383000000</v>
      </c>
      <c r="Q85" s="5">
        <v>1208291000000</v>
      </c>
      <c r="R85" s="5">
        <v>1040587000000</v>
      </c>
      <c r="S85" s="5">
        <v>1069607000000</v>
      </c>
      <c r="T85" s="5">
        <v>1035277000000</v>
      </c>
      <c r="U85" s="5">
        <v>957856000000</v>
      </c>
      <c r="V85" s="5">
        <v>810169000000</v>
      </c>
      <c r="W85" s="5">
        <v>651035000000</v>
      </c>
      <c r="X85" s="5">
        <v>591531000000</v>
      </c>
      <c r="Y85" s="5">
        <v>604020000000</v>
      </c>
      <c r="Z85" s="5">
        <v>628837000000</v>
      </c>
    </row>
    <row r="86" spans="2:26" ht="15.5" x14ac:dyDescent="0.35">
      <c r="C86" t="s">
        <v>115</v>
      </c>
      <c r="D86" s="5">
        <v>130602000000</v>
      </c>
      <c r="E86" s="5">
        <v>130602000000</v>
      </c>
      <c r="F86" s="5">
        <v>120214000000</v>
      </c>
      <c r="G86" s="5">
        <v>120214000000</v>
      </c>
      <c r="I86" s="5">
        <v>130602000000</v>
      </c>
      <c r="J86" s="5">
        <v>121648000000</v>
      </c>
    </row>
    <row r="87" spans="2:26" ht="15.5" x14ac:dyDescent="0.35">
      <c r="C87" t="s">
        <v>116</v>
      </c>
      <c r="P87" s="5">
        <v>1307083000000</v>
      </c>
      <c r="Q87" s="5">
        <v>847320000000</v>
      </c>
      <c r="R87" s="5">
        <v>1161890000000</v>
      </c>
      <c r="S87" s="5">
        <v>30000000000</v>
      </c>
      <c r="T87" s="5">
        <v>495990000000</v>
      </c>
      <c r="U87" s="5">
        <v>119202000000</v>
      </c>
      <c r="V87" s="5">
        <v>88467000000</v>
      </c>
      <c r="W87" s="5">
        <v>72036000000</v>
      </c>
      <c r="X87" s="5">
        <v>63566000000</v>
      </c>
      <c r="Y87" s="5">
        <v>122243000000</v>
      </c>
      <c r="Z87" s="5">
        <v>274718000000</v>
      </c>
    </row>
    <row r="88" spans="2:26" ht="15.5" x14ac:dyDescent="0.35">
      <c r="C88" t="s">
        <v>117</v>
      </c>
      <c r="D88" s="5">
        <v>2156225000000</v>
      </c>
      <c r="E88" s="5">
        <v>2020740000000</v>
      </c>
      <c r="F88" s="5">
        <v>2057952000000</v>
      </c>
      <c r="G88" s="5">
        <v>2350856000000</v>
      </c>
      <c r="I88" s="5">
        <v>2020740000000</v>
      </c>
      <c r="J88" s="5">
        <v>2495649000000</v>
      </c>
      <c r="K88" s="5">
        <v>3787073000000</v>
      </c>
      <c r="L88" s="5">
        <v>2726449000000</v>
      </c>
      <c r="M88" s="5">
        <v>3280042000000</v>
      </c>
      <c r="N88" s="5">
        <v>2337542000000</v>
      </c>
      <c r="O88" s="5">
        <v>1360891000000</v>
      </c>
      <c r="P88" s="5">
        <v>1021383000000</v>
      </c>
      <c r="Q88" s="5">
        <v>1208291000000</v>
      </c>
      <c r="R88" s="5">
        <v>1040587000000</v>
      </c>
      <c r="S88" s="5">
        <v>1069607000000</v>
      </c>
      <c r="T88" s="5">
        <v>1035277000000</v>
      </c>
      <c r="U88" s="5">
        <v>957856000000</v>
      </c>
      <c r="V88" s="5">
        <v>810169000000</v>
      </c>
      <c r="W88" s="5">
        <v>651035000000</v>
      </c>
      <c r="X88" s="5">
        <v>591531000000</v>
      </c>
      <c r="Y88" s="5">
        <v>604020000000</v>
      </c>
      <c r="Z88" s="5">
        <v>628837000000</v>
      </c>
    </row>
    <row r="89" spans="2:26" ht="15.5" x14ac:dyDescent="0.35">
      <c r="C89" t="s">
        <v>118</v>
      </c>
      <c r="D89" s="5">
        <v>309298000000</v>
      </c>
      <c r="E89" s="5">
        <v>311828000000</v>
      </c>
      <c r="F89" s="5">
        <v>309407000000</v>
      </c>
      <c r="G89" s="5">
        <v>310914000000</v>
      </c>
      <c r="I89" s="5">
        <v>311828000000</v>
      </c>
      <c r="J89" s="5">
        <v>264497000000</v>
      </c>
      <c r="K89" s="5">
        <v>219617000000</v>
      </c>
      <c r="L89" s="5">
        <v>155021000000</v>
      </c>
      <c r="M89" s="5">
        <v>190254000000</v>
      </c>
      <c r="N89" s="5">
        <v>78269000000</v>
      </c>
      <c r="O89" s="5">
        <v>166608000000</v>
      </c>
      <c r="P89" s="5">
        <v>73855000000</v>
      </c>
      <c r="Q89" s="5">
        <v>172612000000</v>
      </c>
      <c r="R89" s="5">
        <v>216728000000</v>
      </c>
      <c r="S89" s="5">
        <v>140002000000</v>
      </c>
      <c r="T89" s="5">
        <v>142884000000</v>
      </c>
      <c r="U89" s="5">
        <v>61271000000</v>
      </c>
      <c r="V89" s="5">
        <v>36693000000</v>
      </c>
      <c r="W89" s="5">
        <v>53984000000</v>
      </c>
      <c r="X89" s="5">
        <v>51659000000</v>
      </c>
      <c r="Y89" s="5">
        <v>59671000000</v>
      </c>
      <c r="Z89" s="5">
        <v>21354000000</v>
      </c>
    </row>
    <row r="90" spans="2:26" ht="15.5" x14ac:dyDescent="0.35">
      <c r="C90" t="s">
        <v>119</v>
      </c>
      <c r="D90" s="5">
        <v>309298000000</v>
      </c>
      <c r="E90" s="5">
        <v>311828000000</v>
      </c>
      <c r="F90" s="5">
        <v>309407000000</v>
      </c>
      <c r="G90" s="5">
        <v>310914000000</v>
      </c>
      <c r="I90" s="5">
        <v>311828000000</v>
      </c>
      <c r="J90" s="5">
        <v>264497000000</v>
      </c>
      <c r="K90" s="5">
        <v>219617000000</v>
      </c>
      <c r="L90" s="5">
        <v>155021000000</v>
      </c>
      <c r="M90" s="5">
        <v>190254000000</v>
      </c>
      <c r="N90" s="5">
        <v>78269000000</v>
      </c>
      <c r="O90" s="5">
        <v>166608000000</v>
      </c>
      <c r="P90" s="5">
        <v>73855000000</v>
      </c>
      <c r="Q90" s="5">
        <v>172612000000</v>
      </c>
      <c r="R90" s="5">
        <v>216728000000</v>
      </c>
      <c r="S90" s="5">
        <v>140002000000</v>
      </c>
      <c r="T90" s="5">
        <v>142884000000</v>
      </c>
      <c r="U90" s="5">
        <v>61271000000</v>
      </c>
      <c r="V90" s="5">
        <v>36693000000</v>
      </c>
      <c r="W90" s="5">
        <v>53984000000</v>
      </c>
      <c r="X90" s="5">
        <v>51659000000</v>
      </c>
      <c r="Y90" s="5">
        <v>59671000000</v>
      </c>
      <c r="Z90" s="5">
        <v>21354000000</v>
      </c>
    </row>
    <row r="91" spans="2:26" ht="15.5" x14ac:dyDescent="0.35">
      <c r="C91" t="s">
        <v>120</v>
      </c>
      <c r="D91" s="5">
        <v>1213297000000</v>
      </c>
      <c r="E91" s="5">
        <v>1213459000000</v>
      </c>
      <c r="F91" s="5">
        <v>1347922000000</v>
      </c>
      <c r="G91" s="5">
        <v>1289895000000</v>
      </c>
      <c r="I91" s="5">
        <v>1213459000000</v>
      </c>
      <c r="J91" s="5">
        <v>1151302000000</v>
      </c>
      <c r="K91" s="5">
        <v>1171348000000</v>
      </c>
      <c r="L91" s="5">
        <v>1262429000000</v>
      </c>
      <c r="M91" s="5">
        <v>1019014000000</v>
      </c>
      <c r="N91" s="5">
        <v>1048354000000</v>
      </c>
      <c r="O91" s="5">
        <v>1102680000000</v>
      </c>
      <c r="P91" s="5">
        <v>962614000000</v>
      </c>
      <c r="Q91" s="5">
        <v>880760000000</v>
      </c>
      <c r="R91" s="5">
        <v>556291000000</v>
      </c>
      <c r="S91" s="5">
        <v>553364000000</v>
      </c>
      <c r="T91" s="5">
        <v>736995000000</v>
      </c>
      <c r="U91" s="5">
        <v>591057000000</v>
      </c>
      <c r="V91" s="5">
        <v>687087000000</v>
      </c>
      <c r="W91" s="5">
        <v>570459000000</v>
      </c>
      <c r="X91" s="5">
        <v>499926000000</v>
      </c>
      <c r="Y91" s="5">
        <v>382132000000</v>
      </c>
      <c r="Z91" s="5">
        <v>430460000000</v>
      </c>
    </row>
    <row r="92" spans="2:26" ht="15.5" x14ac:dyDescent="0.35">
      <c r="C92" t="s">
        <v>98</v>
      </c>
      <c r="D92" s="5">
        <v>-284316000000</v>
      </c>
      <c r="E92" s="5">
        <v>-284316000000</v>
      </c>
      <c r="F92" s="5">
        <v>-284387000000</v>
      </c>
      <c r="G92" s="5">
        <v>-284387000000</v>
      </c>
      <c r="I92" s="5">
        <v>-284316000000</v>
      </c>
      <c r="J92" s="5">
        <v>-288620000000</v>
      </c>
      <c r="K92" s="5">
        <v>-221420000000</v>
      </c>
      <c r="L92" s="5">
        <v>-223134000000</v>
      </c>
      <c r="M92" s="5">
        <v>-261104000000</v>
      </c>
      <c r="N92" s="5">
        <v>-210859000000</v>
      </c>
      <c r="O92" s="5">
        <v>-178500000000</v>
      </c>
      <c r="P92" s="5">
        <v>-245710000000</v>
      </c>
      <c r="Q92" s="5">
        <v>-293094000000</v>
      </c>
      <c r="R92" s="5">
        <v>-187495000000</v>
      </c>
      <c r="S92" s="5">
        <v>-197761000000</v>
      </c>
      <c r="T92" s="5">
        <v>72537000000</v>
      </c>
      <c r="U92" s="5">
        <v>88844000000</v>
      </c>
      <c r="V92" s="5">
        <v>35308000000</v>
      </c>
      <c r="W92" s="5">
        <v>-109815000000</v>
      </c>
      <c r="X92" s="5">
        <v>-101296000000</v>
      </c>
      <c r="Y92" s="5">
        <v>-118787000000</v>
      </c>
      <c r="Z92" s="5">
        <v>266338000000</v>
      </c>
    </row>
    <row r="93" spans="2:26" ht="15.5" x14ac:dyDescent="0.35">
      <c r="C93" t="s">
        <v>121</v>
      </c>
      <c r="D93" s="5">
        <v>4458096000000</v>
      </c>
      <c r="E93" s="5">
        <v>4395799000000</v>
      </c>
      <c r="F93" s="5">
        <v>4387021000000</v>
      </c>
      <c r="G93" s="5">
        <v>4530794000000</v>
      </c>
      <c r="I93" s="5">
        <v>4395799000000</v>
      </c>
      <c r="J93" s="5">
        <v>4703796000000</v>
      </c>
      <c r="K93" s="5">
        <v>6091058000000</v>
      </c>
      <c r="L93" s="5">
        <v>5059160000000</v>
      </c>
      <c r="M93" s="5">
        <v>5238269000000</v>
      </c>
      <c r="N93" s="5">
        <v>4216215000000</v>
      </c>
      <c r="O93" s="5">
        <v>3206838000000</v>
      </c>
      <c r="P93" s="5">
        <v>2597672000000</v>
      </c>
      <c r="Q93" s="5">
        <v>2927011000000</v>
      </c>
      <c r="R93" s="5">
        <v>2439964000000</v>
      </c>
      <c r="S93" s="5">
        <v>2581774000000</v>
      </c>
      <c r="T93" s="5">
        <v>2290969000000</v>
      </c>
      <c r="U93" s="5">
        <v>2085055000000</v>
      </c>
      <c r="V93" s="5">
        <v>2186797000000</v>
      </c>
      <c r="W93" s="5">
        <v>2468172000000</v>
      </c>
      <c r="X93" s="5">
        <v>2253237000000</v>
      </c>
      <c r="Y93" s="5">
        <v>1476338000000</v>
      </c>
      <c r="Z93" s="5">
        <v>2097090000000</v>
      </c>
    </row>
    <row r="94" spans="2:26" ht="15.5" x14ac:dyDescent="0.35">
      <c r="C94" t="s">
        <v>122</v>
      </c>
    </row>
    <row r="95" spans="2:26" ht="15.5" x14ac:dyDescent="0.35">
      <c r="C95" t="s">
        <v>125</v>
      </c>
      <c r="D95" s="5">
        <v>29233000000</v>
      </c>
      <c r="E95" s="5">
        <v>28989000000</v>
      </c>
      <c r="F95" s="5">
        <v>31012000000</v>
      </c>
      <c r="G95" s="5">
        <v>29915000000</v>
      </c>
      <c r="I95" s="5">
        <v>28989000000</v>
      </c>
      <c r="J95" s="5">
        <v>33398000000</v>
      </c>
      <c r="K95" s="5">
        <v>30188000000</v>
      </c>
      <c r="L95" s="5">
        <v>32232000000</v>
      </c>
      <c r="M95" s="5">
        <v>32903000000</v>
      </c>
      <c r="N95" s="5">
        <v>18507000000</v>
      </c>
      <c r="O95" s="5">
        <v>16922000000</v>
      </c>
      <c r="P95" s="5">
        <v>17770000000</v>
      </c>
      <c r="Q95" s="5">
        <v>50081000000</v>
      </c>
      <c r="R95" s="5">
        <v>73224000000</v>
      </c>
      <c r="S95" s="5">
        <v>56421000000</v>
      </c>
      <c r="T95" s="5">
        <v>12502000000</v>
      </c>
      <c r="U95" s="5">
        <v>6030000000</v>
      </c>
      <c r="V95" s="5">
        <v>8962000000</v>
      </c>
      <c r="W95" s="5">
        <v>15651000000</v>
      </c>
      <c r="X95" s="5">
        <v>24431000000</v>
      </c>
      <c r="Y95" s="5">
        <v>25375000000</v>
      </c>
      <c r="Z95" s="5">
        <v>32916000000</v>
      </c>
    </row>
    <row r="96" spans="2:26" ht="15.5" x14ac:dyDescent="0.35">
      <c r="C96" t="s">
        <v>124</v>
      </c>
      <c r="D96" s="5">
        <v>15024808000000</v>
      </c>
      <c r="E96" s="5">
        <v>15159111000000</v>
      </c>
      <c r="F96" s="5">
        <v>15127760000000</v>
      </c>
      <c r="G96" s="5">
        <v>15245033000000</v>
      </c>
      <c r="I96" s="5">
        <v>15159111000000</v>
      </c>
      <c r="J96" s="5">
        <v>15449192000000</v>
      </c>
      <c r="K96" s="5">
        <v>15383772000000</v>
      </c>
      <c r="L96" s="5">
        <v>15260436000000</v>
      </c>
      <c r="M96" s="5">
        <v>15007206000000</v>
      </c>
      <c r="N96" s="5">
        <v>15258887000000</v>
      </c>
      <c r="O96" s="5">
        <v>15465852000000</v>
      </c>
      <c r="P96" s="5">
        <v>15468710000000</v>
      </c>
      <c r="Q96" s="5">
        <v>15999771000000</v>
      </c>
      <c r="R96" s="5">
        <v>16608121000000</v>
      </c>
      <c r="S96" s="5">
        <v>14427080000000</v>
      </c>
      <c r="T96" s="5">
        <v>14498240000000</v>
      </c>
      <c r="U96" s="5">
        <v>12367323000000</v>
      </c>
      <c r="V96" s="5">
        <v>9588783000000</v>
      </c>
      <c r="W96" s="5">
        <v>8238252000000</v>
      </c>
      <c r="X96" s="5">
        <v>7893251000000</v>
      </c>
      <c r="Y96" s="5">
        <v>5460935000000</v>
      </c>
      <c r="Z96" s="5">
        <v>5831892000000</v>
      </c>
    </row>
    <row r="97" spans="3:26" ht="15.5" x14ac:dyDescent="0.35">
      <c r="C97" t="s">
        <v>126</v>
      </c>
      <c r="D97" s="5">
        <v>331808000000</v>
      </c>
      <c r="E97" s="5">
        <v>331808000000</v>
      </c>
      <c r="F97" s="5">
        <v>331808000000</v>
      </c>
      <c r="G97" s="5">
        <v>331808000000</v>
      </c>
      <c r="I97" s="5">
        <v>331808000000</v>
      </c>
      <c r="J97" s="5">
        <v>331808000000</v>
      </c>
      <c r="K97" s="5">
        <v>331808000000</v>
      </c>
      <c r="L97" s="5">
        <v>331808000000</v>
      </c>
      <c r="M97" s="5">
        <v>331808000000</v>
      </c>
      <c r="N97" s="5">
        <v>331808000000</v>
      </c>
      <c r="O97" s="5">
        <v>331808000000</v>
      </c>
      <c r="P97" s="5">
        <v>331808000000</v>
      </c>
      <c r="Q97" s="5">
        <v>401808000000</v>
      </c>
      <c r="R97" s="5">
        <v>401809000000</v>
      </c>
      <c r="S97" s="5">
        <v>23366000000</v>
      </c>
      <c r="T97" s="5">
        <v>120242000000</v>
      </c>
      <c r="U97" s="5">
        <v>120242000000</v>
      </c>
      <c r="V97" s="5">
        <v>120242000000</v>
      </c>
    </row>
    <row r="98" spans="3:26" ht="15.5" x14ac:dyDescent="0.35">
      <c r="C98" t="s">
        <v>499</v>
      </c>
    </row>
    <row r="99" spans="3:26" ht="15.5" x14ac:dyDescent="0.35">
      <c r="C99" t="s">
        <v>127</v>
      </c>
      <c r="D99" s="5">
        <v>15852864000000</v>
      </c>
      <c r="E99" s="5">
        <v>15983702000000</v>
      </c>
      <c r="F99" s="5">
        <v>15975341000000</v>
      </c>
      <c r="G99" s="5">
        <v>16209544000000</v>
      </c>
      <c r="I99" s="5">
        <v>15983702000000</v>
      </c>
      <c r="J99" s="5">
        <v>16342556000000</v>
      </c>
      <c r="K99" s="5">
        <v>16115681000000</v>
      </c>
      <c r="L99" s="5">
        <v>16319350000000</v>
      </c>
      <c r="M99" s="5">
        <v>16252754000000</v>
      </c>
      <c r="N99" s="5">
        <v>16521910000000</v>
      </c>
      <c r="O99" s="5">
        <v>16360660000000</v>
      </c>
      <c r="P99" s="5">
        <v>16069515000000</v>
      </c>
      <c r="Q99" s="5">
        <v>16699392000000</v>
      </c>
      <c r="R99" s="5">
        <v>17323169000000</v>
      </c>
      <c r="S99" s="5">
        <v>14739791000000</v>
      </c>
      <c r="T99" s="5">
        <v>14904383000000</v>
      </c>
      <c r="U99" s="5">
        <v>12809935000000</v>
      </c>
      <c r="V99" s="5">
        <v>9981720000000</v>
      </c>
      <c r="W99" s="5">
        <v>8482329000000</v>
      </c>
      <c r="X99" s="5">
        <v>8184012000000</v>
      </c>
      <c r="Y99" s="5">
        <v>5789028000000</v>
      </c>
      <c r="Z99" s="5">
        <v>6111895000000</v>
      </c>
    </row>
    <row r="100" spans="3:26" ht="15.5" x14ac:dyDescent="0.35">
      <c r="C100" t="s">
        <v>128</v>
      </c>
      <c r="D100" s="5">
        <v>20310960000000</v>
      </c>
      <c r="E100" s="5">
        <v>20379501000000</v>
      </c>
      <c r="F100" s="5">
        <v>20362362000000</v>
      </c>
      <c r="G100" s="5">
        <v>20740338000000</v>
      </c>
      <c r="I100" s="5">
        <v>20379501000000</v>
      </c>
      <c r="J100" s="5">
        <v>21046352000000</v>
      </c>
      <c r="K100" s="5">
        <v>22206739000000</v>
      </c>
      <c r="L100" s="5">
        <v>21378510000000</v>
      </c>
      <c r="M100" s="5">
        <v>21491023000000</v>
      </c>
      <c r="N100" s="5">
        <v>20738125000000</v>
      </c>
      <c r="O100" s="5">
        <v>19567498000000</v>
      </c>
      <c r="P100" s="5">
        <v>18667187000000</v>
      </c>
      <c r="Q100" s="5">
        <v>19626403000000</v>
      </c>
      <c r="R100" s="5">
        <v>19763133000000</v>
      </c>
      <c r="S100" s="5">
        <v>17321565000000</v>
      </c>
      <c r="T100" s="5">
        <v>17195352000000</v>
      </c>
      <c r="U100" s="5">
        <v>14894990000000</v>
      </c>
      <c r="V100" s="5">
        <v>12168517000000</v>
      </c>
      <c r="W100" s="5">
        <v>10950501000000</v>
      </c>
      <c r="X100" s="5">
        <v>10437249000000</v>
      </c>
      <c r="Y100" s="5">
        <v>7265366000000</v>
      </c>
      <c r="Z100" s="5">
        <v>8208985000000</v>
      </c>
    </row>
    <row r="101" spans="3:26" ht="15.5" x14ac:dyDescent="0.35">
      <c r="C101" t="s">
        <v>129</v>
      </c>
    </row>
    <row r="102" spans="3:26" ht="15.5" x14ac:dyDescent="0.35">
      <c r="C102" t="s">
        <v>130</v>
      </c>
    </row>
    <row r="103" spans="3:26" ht="15.5" x14ac:dyDescent="0.35">
      <c r="C103" t="s">
        <v>131</v>
      </c>
      <c r="D103" s="5">
        <v>4192673000000</v>
      </c>
      <c r="E103" s="5">
        <v>4375369000000</v>
      </c>
      <c r="F103" s="5">
        <v>4155651000000</v>
      </c>
      <c r="G103" s="5">
        <v>4667704000000</v>
      </c>
      <c r="I103" s="5">
        <v>4375369000000</v>
      </c>
      <c r="J103" s="5">
        <v>4464643000000</v>
      </c>
      <c r="K103" s="5">
        <v>5518883000000</v>
      </c>
      <c r="L103" s="5">
        <v>4849160000000</v>
      </c>
      <c r="M103" s="5">
        <v>3899406000000</v>
      </c>
      <c r="N103" s="5">
        <v>4141265000000</v>
      </c>
      <c r="O103" s="5">
        <v>2963506000000</v>
      </c>
      <c r="P103" s="5">
        <v>9739775000000</v>
      </c>
      <c r="Q103" s="5">
        <v>5384803000000</v>
      </c>
      <c r="R103" s="5">
        <v>5311358000000</v>
      </c>
      <c r="S103" s="5">
        <v>3957441000000</v>
      </c>
      <c r="T103" s="5">
        <v>3807545000000</v>
      </c>
      <c r="U103" s="5">
        <v>3262054000000</v>
      </c>
      <c r="V103" s="5">
        <v>1556875000000</v>
      </c>
      <c r="W103" s="5">
        <v>1683799000000</v>
      </c>
      <c r="X103" s="5">
        <v>1355830000000</v>
      </c>
      <c r="Y103" s="5">
        <v>1162542000000</v>
      </c>
      <c r="Z103" s="5">
        <v>1269636000000</v>
      </c>
    </row>
    <row r="104" spans="3:26" ht="15.5" x14ac:dyDescent="0.35">
      <c r="C104" t="s">
        <v>133</v>
      </c>
    </row>
    <row r="105" spans="3:26" ht="15.5" x14ac:dyDescent="0.35">
      <c r="C105" t="s">
        <v>335</v>
      </c>
      <c r="D105" s="5">
        <v>2634790000000</v>
      </c>
      <c r="E105" s="5">
        <v>2639313000000</v>
      </c>
      <c r="F105" s="5">
        <v>2864806000000</v>
      </c>
      <c r="G105" s="5">
        <v>2914536000000</v>
      </c>
      <c r="I105" s="5">
        <v>2639313000000</v>
      </c>
      <c r="J105" s="5">
        <v>3353971000000</v>
      </c>
      <c r="K105" s="5">
        <v>4282319000000</v>
      </c>
      <c r="L105" s="5">
        <v>4101180000000</v>
      </c>
      <c r="M105" s="5">
        <v>3101191000000</v>
      </c>
      <c r="N105" s="5">
        <v>2014981000000</v>
      </c>
      <c r="O105" s="5">
        <v>1482448000000</v>
      </c>
      <c r="P105" s="5">
        <v>1248653000000</v>
      </c>
      <c r="Q105" s="5">
        <v>1360393000000</v>
      </c>
      <c r="R105" s="5">
        <v>1121004000000</v>
      </c>
      <c r="S105" s="5">
        <v>1082122000000</v>
      </c>
      <c r="T105" s="5">
        <v>1066695000000</v>
      </c>
      <c r="U105" s="5">
        <v>886165000000</v>
      </c>
      <c r="V105" s="5">
        <v>706881000000</v>
      </c>
      <c r="W105" s="5">
        <v>517954000000</v>
      </c>
      <c r="X105" s="5">
        <v>455687000000</v>
      </c>
      <c r="Y105" s="5">
        <v>315324000000</v>
      </c>
      <c r="Z105" s="5">
        <v>351402000000</v>
      </c>
    </row>
    <row r="106" spans="3:26" ht="15.5" x14ac:dyDescent="0.35">
      <c r="C106" t="s">
        <v>134</v>
      </c>
    </row>
    <row r="107" spans="3:26" ht="15.5" x14ac:dyDescent="0.35">
      <c r="C107" t="s">
        <v>337</v>
      </c>
      <c r="D107" s="5">
        <v>130602000000</v>
      </c>
      <c r="E107" s="5">
        <v>130602000000</v>
      </c>
      <c r="F107" s="5">
        <v>120214000000</v>
      </c>
      <c r="G107" s="5">
        <v>120214000000</v>
      </c>
      <c r="I107" s="5">
        <v>130602000000</v>
      </c>
      <c r="J107" s="5">
        <v>121648000000</v>
      </c>
    </row>
    <row r="108" spans="3:26" ht="15.5" x14ac:dyDescent="0.35">
      <c r="C108" t="s">
        <v>135</v>
      </c>
      <c r="N108" s="5">
        <v>52234000000</v>
      </c>
      <c r="O108" s="5">
        <v>104268000000</v>
      </c>
      <c r="P108" s="5">
        <v>43089000000</v>
      </c>
      <c r="Q108" s="5">
        <v>44384000000</v>
      </c>
      <c r="R108" s="5">
        <v>62590000000</v>
      </c>
      <c r="S108" s="5">
        <v>59195000000</v>
      </c>
      <c r="T108" s="5">
        <v>55629000000</v>
      </c>
      <c r="U108" s="5">
        <v>90694000000</v>
      </c>
      <c r="V108" s="5">
        <v>149014000000</v>
      </c>
      <c r="W108" s="5">
        <v>236816000000</v>
      </c>
      <c r="X108" s="5">
        <v>76675000000</v>
      </c>
      <c r="Y108" s="5">
        <v>165547000000</v>
      </c>
      <c r="Z108" s="5">
        <v>44423000000</v>
      </c>
    </row>
    <row r="109" spans="3:26" ht="15.5" x14ac:dyDescent="0.35">
      <c r="C109" t="s">
        <v>451</v>
      </c>
      <c r="D109" s="5">
        <v>52236000000</v>
      </c>
      <c r="E109" s="5">
        <v>37877000000</v>
      </c>
      <c r="F109" s="5">
        <v>33635000000</v>
      </c>
      <c r="G109" s="5">
        <v>9216000000</v>
      </c>
      <c r="I109" s="5">
        <v>37877000000</v>
      </c>
      <c r="J109" s="5">
        <v>8970000000</v>
      </c>
      <c r="K109" s="5">
        <v>35054000000</v>
      </c>
      <c r="L109" s="5">
        <v>28888000000</v>
      </c>
      <c r="M109" s="5">
        <v>17263000000</v>
      </c>
      <c r="N109" s="5">
        <v>52234000000</v>
      </c>
      <c r="O109" s="5">
        <v>104268000000</v>
      </c>
      <c r="P109" s="5">
        <v>43089000000</v>
      </c>
      <c r="Q109" s="5">
        <v>44384000000</v>
      </c>
      <c r="R109" s="5">
        <v>62590000000</v>
      </c>
      <c r="S109" s="5">
        <v>59195000000</v>
      </c>
      <c r="T109" s="5">
        <v>55629000000</v>
      </c>
      <c r="U109" s="5">
        <v>90694000000</v>
      </c>
      <c r="V109" s="5">
        <v>149014000000</v>
      </c>
      <c r="W109" s="5">
        <v>236816000000</v>
      </c>
      <c r="X109" s="5">
        <v>76675000000</v>
      </c>
      <c r="Y109" s="5">
        <v>165547000000</v>
      </c>
      <c r="Z109" s="5">
        <v>44423000000</v>
      </c>
    </row>
    <row r="110" spans="3:26" ht="15.5" x14ac:dyDescent="0.35">
      <c r="C110" t="s">
        <v>136</v>
      </c>
      <c r="D110" s="5">
        <v>284581000000</v>
      </c>
      <c r="E110" s="5">
        <v>302162000000</v>
      </c>
      <c r="F110" s="5">
        <v>333358000000</v>
      </c>
      <c r="G110" s="5">
        <v>329828000000</v>
      </c>
      <c r="I110" s="5">
        <v>302162000000</v>
      </c>
      <c r="J110" s="5">
        <v>252867000000</v>
      </c>
      <c r="K110" s="5">
        <v>296911000000</v>
      </c>
      <c r="L110" s="5">
        <v>281174000000</v>
      </c>
      <c r="M110" s="5">
        <v>224278000000</v>
      </c>
      <c r="N110" s="5">
        <v>316652000000</v>
      </c>
      <c r="O110" s="5">
        <v>384841000000</v>
      </c>
      <c r="P110" s="5">
        <v>683283000000</v>
      </c>
      <c r="Q110" s="5">
        <v>781172000000</v>
      </c>
      <c r="R110" s="5">
        <v>664410000000</v>
      </c>
      <c r="S110" s="5">
        <v>478938000000</v>
      </c>
      <c r="T110" s="5">
        <v>523087000000</v>
      </c>
      <c r="U110" s="5">
        <v>303914000000</v>
      </c>
      <c r="V110" s="5">
        <v>228299000000</v>
      </c>
      <c r="W110" s="5">
        <v>331477000000</v>
      </c>
      <c r="X110" s="5">
        <v>248106000000</v>
      </c>
      <c r="Y110" s="5">
        <v>342174000000</v>
      </c>
      <c r="Z110" s="5">
        <v>327628000000</v>
      </c>
    </row>
    <row r="111" spans="3:26" ht="15.5" x14ac:dyDescent="0.35">
      <c r="C111" t="s">
        <v>132</v>
      </c>
      <c r="D111" s="5">
        <v>400000000000</v>
      </c>
      <c r="E111" s="5">
        <v>400000000000</v>
      </c>
      <c r="F111" s="5">
        <v>400000000000</v>
      </c>
      <c r="I111" s="5">
        <v>400000000000</v>
      </c>
    </row>
    <row r="112" spans="3:26" ht="15.5" x14ac:dyDescent="0.35">
      <c r="C112" t="s">
        <v>1982</v>
      </c>
      <c r="D112" s="5">
        <v>400000000000</v>
      </c>
      <c r="E112" s="5">
        <v>400000000000</v>
      </c>
      <c r="F112" s="5">
        <v>400000000000</v>
      </c>
      <c r="I112" s="5">
        <v>400000000000</v>
      </c>
      <c r="P112" s="5">
        <v>1307083000000</v>
      </c>
      <c r="Q112" s="5">
        <v>847320000000</v>
      </c>
      <c r="R112" s="5">
        <v>1161890000000</v>
      </c>
      <c r="S112" s="5">
        <v>30000000000</v>
      </c>
      <c r="T112" s="5">
        <v>495990000000</v>
      </c>
      <c r="U112" s="5">
        <v>119202000000</v>
      </c>
      <c r="V112" s="5">
        <v>88467000000</v>
      </c>
      <c r="W112" s="5">
        <v>72036000000</v>
      </c>
      <c r="X112" s="5">
        <v>63566000000</v>
      </c>
      <c r="Y112" s="5">
        <v>169243000000</v>
      </c>
      <c r="Z112" s="5">
        <v>274718000000</v>
      </c>
    </row>
    <row r="113" spans="3:26" ht="15.5" x14ac:dyDescent="0.35">
      <c r="C113" t="s">
        <v>138</v>
      </c>
    </row>
    <row r="114" spans="3:26" ht="15.5" x14ac:dyDescent="0.35">
      <c r="C114" t="s">
        <v>422</v>
      </c>
      <c r="D114" s="5">
        <v>742430000000</v>
      </c>
      <c r="E114" s="5">
        <v>742056000000</v>
      </c>
      <c r="F114" s="5">
        <v>1141706000000</v>
      </c>
      <c r="G114" s="5">
        <v>1140881000000</v>
      </c>
      <c r="I114" s="5">
        <v>742056000000</v>
      </c>
      <c r="J114" s="5">
        <v>1539857000000</v>
      </c>
      <c r="K114" s="5">
        <v>2337097000000</v>
      </c>
      <c r="L114" s="5">
        <v>2734547000000</v>
      </c>
      <c r="M114" s="5">
        <v>4380372000000</v>
      </c>
      <c r="N114" s="5">
        <v>7269246000000</v>
      </c>
      <c r="O114" s="5">
        <v>8546350000000</v>
      </c>
      <c r="P114" s="5">
        <v>1151801000000</v>
      </c>
      <c r="Q114" s="5">
        <v>5767152000000</v>
      </c>
      <c r="R114" s="5">
        <v>5208134000000</v>
      </c>
      <c r="S114" s="5">
        <v>4205164000000</v>
      </c>
      <c r="T114" s="5">
        <v>4046192000000</v>
      </c>
      <c r="U114" s="5">
        <v>2173863000000</v>
      </c>
      <c r="V114" s="5">
        <v>719929000000</v>
      </c>
      <c r="X114" s="5">
        <v>670000000000</v>
      </c>
      <c r="Y114" s="5">
        <v>1000000000000</v>
      </c>
      <c r="Z114" s="5">
        <v>4899000000</v>
      </c>
    </row>
    <row r="115" spans="3:26" ht="15.5" x14ac:dyDescent="0.35">
      <c r="C115" t="s">
        <v>140</v>
      </c>
      <c r="T115" s="5">
        <v>5987000000</v>
      </c>
      <c r="U115" s="5">
        <v>47856000000</v>
      </c>
      <c r="V115" s="5">
        <v>42148000000</v>
      </c>
      <c r="W115" s="5">
        <v>5721000000</v>
      </c>
      <c r="Y115" s="5">
        <v>74000000</v>
      </c>
      <c r="Z115" s="5">
        <v>1619000000</v>
      </c>
    </row>
    <row r="116" spans="3:26" ht="15.5" x14ac:dyDescent="0.35">
      <c r="C116" t="s">
        <v>141</v>
      </c>
      <c r="V116" s="5">
        <v>823097000000</v>
      </c>
      <c r="W116" s="5">
        <v>1169961000000</v>
      </c>
      <c r="X116" s="5">
        <v>1060410000000</v>
      </c>
      <c r="Y116" s="5">
        <v>940000000000</v>
      </c>
      <c r="Z116" s="5">
        <v>3622930000000</v>
      </c>
    </row>
    <row r="117" spans="3:26" ht="15.5" x14ac:dyDescent="0.35">
      <c r="C117" t="s">
        <v>143</v>
      </c>
      <c r="D117" s="5">
        <v>400000000000</v>
      </c>
      <c r="E117" s="5">
        <v>500000000000</v>
      </c>
      <c r="F117" s="5">
        <v>100000000000</v>
      </c>
      <c r="G117" s="5">
        <v>700000000000</v>
      </c>
      <c r="I117" s="5">
        <v>500000000000</v>
      </c>
      <c r="J117" s="5">
        <v>400000000000</v>
      </c>
      <c r="K117" s="5">
        <v>400000000000</v>
      </c>
      <c r="N117" s="5">
        <v>1100000000000</v>
      </c>
      <c r="O117" s="5">
        <v>116110000000</v>
      </c>
      <c r="P117" s="5">
        <v>5794604000000</v>
      </c>
      <c r="Q117" s="5">
        <v>1720776000000</v>
      </c>
      <c r="R117" s="5">
        <v>1879765000000</v>
      </c>
      <c r="S117" s="5">
        <v>1733124000000</v>
      </c>
      <c r="T117" s="5">
        <v>874041000000</v>
      </c>
      <c r="U117" s="5">
        <v>1378133000000</v>
      </c>
      <c r="V117" s="5">
        <v>46126000000</v>
      </c>
      <c r="W117" s="5">
        <v>268985000000</v>
      </c>
      <c r="X117" s="5">
        <v>330147000000</v>
      </c>
      <c r="Y117" s="5">
        <v>5584000000</v>
      </c>
      <c r="Z117" s="5">
        <v>148456000000</v>
      </c>
    </row>
    <row r="118" spans="3:26" ht="15.5" x14ac:dyDescent="0.35">
      <c r="C118" t="s">
        <v>147</v>
      </c>
      <c r="D118" s="5">
        <v>4000000</v>
      </c>
      <c r="E118" s="5">
        <v>53000000</v>
      </c>
      <c r="F118" s="5">
        <v>34000000</v>
      </c>
      <c r="G118" s="5">
        <v>9000000</v>
      </c>
      <c r="I118" s="5">
        <v>53000000</v>
      </c>
      <c r="K118" s="5">
        <v>7000000</v>
      </c>
      <c r="L118" s="5">
        <v>603000000</v>
      </c>
      <c r="M118" s="5">
        <v>132000000</v>
      </c>
      <c r="N118" s="5">
        <v>1098000000</v>
      </c>
      <c r="O118" s="5">
        <v>3429000000</v>
      </c>
      <c r="P118" s="5">
        <v>22556000000</v>
      </c>
      <c r="Q118" s="5">
        <v>4563000000</v>
      </c>
    </row>
    <row r="119" spans="3:26" ht="15.5" x14ac:dyDescent="0.35">
      <c r="C119" t="s">
        <v>144</v>
      </c>
      <c r="D119" s="5">
        <v>2811782000000</v>
      </c>
      <c r="E119" s="5">
        <v>2799513000000</v>
      </c>
      <c r="F119" s="5">
        <v>3186389000000</v>
      </c>
      <c r="G119" s="5">
        <v>3260309000000</v>
      </c>
      <c r="I119" s="5">
        <v>2799513000000</v>
      </c>
      <c r="J119" s="5">
        <v>3667599000000</v>
      </c>
      <c r="K119" s="5">
        <v>4183242000000</v>
      </c>
      <c r="L119" s="5">
        <v>4669312000000</v>
      </c>
      <c r="M119" s="5">
        <v>6392545000000</v>
      </c>
      <c r="N119" s="5">
        <v>9030681000000</v>
      </c>
      <c r="O119" s="5">
        <v>9621380000000</v>
      </c>
      <c r="P119" s="5">
        <v>2511062000000</v>
      </c>
      <c r="Q119" s="5">
        <v>7044649000000</v>
      </c>
      <c r="R119" s="5">
        <v>6391180000000</v>
      </c>
      <c r="S119" s="5">
        <v>4914267000000</v>
      </c>
      <c r="T119" s="5">
        <v>4629215000000</v>
      </c>
      <c r="U119" s="5">
        <v>2859989000000</v>
      </c>
      <c r="V119" s="5">
        <v>2193586000000</v>
      </c>
      <c r="W119" s="5">
        <v>1739442000000</v>
      </c>
      <c r="X119" s="5">
        <v>2255416000000</v>
      </c>
      <c r="Y119" s="5">
        <v>2786641000000</v>
      </c>
      <c r="Z119" s="5">
        <v>4133420000000</v>
      </c>
    </row>
    <row r="120" spans="3:26" ht="15.5" x14ac:dyDescent="0.35">
      <c r="C120" t="s">
        <v>145</v>
      </c>
      <c r="D120" s="5">
        <v>2811782000000</v>
      </c>
      <c r="E120" s="5">
        <v>2799513000000</v>
      </c>
      <c r="F120" s="5">
        <v>3186389000000</v>
      </c>
      <c r="G120" s="5">
        <v>3260309000000</v>
      </c>
      <c r="I120" s="5">
        <v>2799513000000</v>
      </c>
      <c r="J120" s="5">
        <v>3667599000000</v>
      </c>
      <c r="K120" s="5">
        <v>4183242000000</v>
      </c>
      <c r="L120" s="5">
        <v>4669312000000</v>
      </c>
      <c r="M120" s="5">
        <v>6392545000000</v>
      </c>
      <c r="N120" s="5">
        <v>9030681000000</v>
      </c>
      <c r="O120" s="5">
        <v>9621380000000</v>
      </c>
      <c r="P120" s="5">
        <v>2511062000000</v>
      </c>
      <c r="Q120" s="5">
        <v>7044649000000</v>
      </c>
      <c r="R120" s="5">
        <v>6391180000000</v>
      </c>
      <c r="S120" s="5">
        <v>4914267000000</v>
      </c>
      <c r="T120" s="5">
        <v>4629215000000</v>
      </c>
      <c r="U120" s="5">
        <v>2859989000000</v>
      </c>
      <c r="V120" s="5">
        <v>2193586000000</v>
      </c>
      <c r="W120" s="5">
        <v>1739442000000</v>
      </c>
      <c r="X120" s="5">
        <v>2255416000000</v>
      </c>
      <c r="Y120" s="5">
        <v>2786641000000</v>
      </c>
      <c r="Z120" s="5">
        <v>4133420000000</v>
      </c>
    </row>
    <row r="121" spans="3:26" ht="15.5" x14ac:dyDescent="0.35">
      <c r="C121" t="s">
        <v>146</v>
      </c>
      <c r="D121" s="5">
        <v>1278770000000</v>
      </c>
      <c r="E121" s="5">
        <v>1268252000000</v>
      </c>
      <c r="F121" s="5">
        <v>1254456000000</v>
      </c>
      <c r="G121" s="5">
        <v>1254431000000</v>
      </c>
      <c r="I121" s="5">
        <v>1268252000000</v>
      </c>
      <c r="J121" s="5">
        <v>1230890000000</v>
      </c>
      <c r="K121" s="5">
        <v>1203377000000</v>
      </c>
      <c r="L121" s="5">
        <v>1112133000000</v>
      </c>
      <c r="M121" s="5">
        <v>1011863000000</v>
      </c>
      <c r="N121" s="5">
        <v>674445000000</v>
      </c>
      <c r="O121" s="5">
        <v>535711000000</v>
      </c>
      <c r="P121" s="5">
        <v>708940000000</v>
      </c>
      <c r="Q121" s="5">
        <v>656803000000</v>
      </c>
      <c r="R121" s="5">
        <v>660507000000</v>
      </c>
      <c r="S121" s="5">
        <v>239523000000</v>
      </c>
      <c r="T121" s="5">
        <v>339054000000</v>
      </c>
      <c r="U121" s="5">
        <v>357713000000</v>
      </c>
      <c r="V121" s="5">
        <v>368322000000</v>
      </c>
      <c r="W121" s="5">
        <v>378087000000</v>
      </c>
      <c r="X121" s="5">
        <v>380979000000</v>
      </c>
      <c r="Y121" s="5">
        <v>365902000000</v>
      </c>
      <c r="Z121" s="5">
        <v>288785000000</v>
      </c>
    </row>
    <row r="122" spans="3:26" ht="15.5" x14ac:dyDescent="0.35">
      <c r="C122" t="s">
        <v>148</v>
      </c>
    </row>
    <row r="123" spans="3:26" ht="15.5" x14ac:dyDescent="0.35">
      <c r="C123" t="s">
        <v>149</v>
      </c>
      <c r="D123" s="5">
        <v>742430000000</v>
      </c>
      <c r="E123" s="5">
        <v>742056000000</v>
      </c>
      <c r="F123" s="5">
        <v>1141706000000</v>
      </c>
      <c r="G123" s="5">
        <v>1140881000000</v>
      </c>
      <c r="I123" s="5">
        <v>742056000000</v>
      </c>
      <c r="J123" s="5">
        <v>1539857000000</v>
      </c>
      <c r="K123" s="5">
        <v>2337097000000</v>
      </c>
      <c r="L123" s="5">
        <v>2734547000000</v>
      </c>
      <c r="M123" s="5">
        <v>4380372000000</v>
      </c>
      <c r="N123" s="5">
        <v>7269246000000</v>
      </c>
      <c r="O123" s="5">
        <v>8546350000000</v>
      </c>
      <c r="P123" s="5">
        <v>1151801000000</v>
      </c>
      <c r="Q123" s="5">
        <v>5767152000000</v>
      </c>
      <c r="R123" s="5">
        <v>5208134000000</v>
      </c>
      <c r="S123" s="5">
        <v>4205164000000</v>
      </c>
      <c r="T123" s="5">
        <v>4052179000000</v>
      </c>
      <c r="U123" s="5">
        <v>2221719000000</v>
      </c>
      <c r="V123" s="5">
        <v>1585174000000</v>
      </c>
      <c r="W123" s="5">
        <v>1175682000000</v>
      </c>
      <c r="X123" s="5">
        <v>1730410000000</v>
      </c>
      <c r="Y123" s="5">
        <v>1940074000000</v>
      </c>
      <c r="Z123" s="5">
        <v>3629448000000</v>
      </c>
    </row>
    <row r="124" spans="3:26" ht="15.5" x14ac:dyDescent="0.35">
      <c r="C124" t="s">
        <v>425</v>
      </c>
      <c r="D124" s="5">
        <v>17715000000</v>
      </c>
      <c r="E124" s="5">
        <v>16989000000</v>
      </c>
      <c r="F124" s="5">
        <v>14087000000</v>
      </c>
      <c r="G124" s="5">
        <v>14034000000</v>
      </c>
      <c r="I124" s="5">
        <v>16989000000</v>
      </c>
      <c r="J124" s="5">
        <v>30057000000</v>
      </c>
      <c r="K124" s="5">
        <v>35062000000</v>
      </c>
      <c r="L124" s="5">
        <v>216783000000</v>
      </c>
      <c r="M124" s="5">
        <v>265324000000</v>
      </c>
      <c r="N124" s="5">
        <v>252039000000</v>
      </c>
      <c r="P124" s="5">
        <v>50000000000</v>
      </c>
      <c r="W124" s="5">
        <v>36692000000</v>
      </c>
      <c r="X124" s="5">
        <v>15980000000</v>
      </c>
      <c r="Y124" s="5">
        <v>376150000000</v>
      </c>
      <c r="Z124" s="5">
        <v>124021000000</v>
      </c>
    </row>
    <row r="125" spans="3:26" ht="15.5" x14ac:dyDescent="0.35">
      <c r="C125" t="s">
        <v>150</v>
      </c>
      <c r="D125" s="5">
        <v>7004455000000</v>
      </c>
      <c r="E125" s="5">
        <v>7174882000000</v>
      </c>
      <c r="F125" s="5">
        <v>7342040000000</v>
      </c>
      <c r="G125" s="5">
        <v>7928013000000</v>
      </c>
      <c r="I125" s="5">
        <v>7174882000000</v>
      </c>
      <c r="J125" s="5">
        <v>8132242000000</v>
      </c>
      <c r="K125" s="5">
        <v>9702125000000</v>
      </c>
      <c r="L125" s="5">
        <v>9518472000000</v>
      </c>
      <c r="M125" s="5">
        <v>10291951000000</v>
      </c>
      <c r="N125" s="5">
        <v>13171946000000</v>
      </c>
      <c r="O125" s="5">
        <v>12584886000000</v>
      </c>
      <c r="P125" s="5">
        <v>12250837000000</v>
      </c>
      <c r="Q125" s="5">
        <v>12429452000000</v>
      </c>
      <c r="R125" s="5">
        <v>11702538000000</v>
      </c>
      <c r="S125" s="5">
        <v>8871708000000</v>
      </c>
      <c r="T125" s="5">
        <v>8436760000000</v>
      </c>
      <c r="U125" s="5">
        <v>6122043000000</v>
      </c>
      <c r="V125" s="5">
        <v>3750461000000</v>
      </c>
      <c r="W125" s="5">
        <v>3423241000000</v>
      </c>
      <c r="X125" s="5">
        <v>3611246000000</v>
      </c>
      <c r="Y125" s="5">
        <v>3949183000000</v>
      </c>
      <c r="Z125" s="5">
        <v>5403056000000</v>
      </c>
    </row>
    <row r="126" spans="3:26" ht="15.5" x14ac:dyDescent="0.35">
      <c r="C126" t="s">
        <v>151</v>
      </c>
    </row>
    <row r="127" spans="3:26" ht="15.5" x14ac:dyDescent="0.35">
      <c r="C127" t="s">
        <v>152</v>
      </c>
      <c r="D127" s="5">
        <v>4509691000000</v>
      </c>
      <c r="E127" s="5">
        <v>4509691000000</v>
      </c>
      <c r="F127" s="5">
        <v>4509691000000</v>
      </c>
      <c r="G127" s="5">
        <v>4509691000000</v>
      </c>
      <c r="I127" s="5">
        <v>4509691000000</v>
      </c>
      <c r="J127" s="5">
        <v>4509691000000</v>
      </c>
      <c r="K127" s="5">
        <v>4509691000000</v>
      </c>
      <c r="L127" s="5">
        <v>4509691000000</v>
      </c>
      <c r="M127" s="5">
        <v>4509691000000</v>
      </c>
      <c r="N127" s="5">
        <v>3831450000000</v>
      </c>
      <c r="O127" s="5">
        <v>3831450000000</v>
      </c>
      <c r="P127" s="5">
        <v>3831450000000</v>
      </c>
      <c r="Q127" s="5">
        <v>3831450000000</v>
      </c>
      <c r="R127" s="5">
        <v>3831450000000</v>
      </c>
      <c r="S127" s="5">
        <v>3831450000000</v>
      </c>
      <c r="T127" s="5">
        <v>3831450000000</v>
      </c>
      <c r="U127" s="5">
        <v>3831450000000</v>
      </c>
      <c r="V127" s="5">
        <v>3831450000000</v>
      </c>
      <c r="W127" s="5">
        <v>3831450000000</v>
      </c>
      <c r="X127" s="5">
        <v>3831450000000</v>
      </c>
      <c r="Y127" s="5">
        <v>3831450000000</v>
      </c>
      <c r="Z127" s="5">
        <v>3831450000000</v>
      </c>
    </row>
    <row r="128" spans="3:26" ht="15.5" x14ac:dyDescent="0.35">
      <c r="C128" t="s">
        <v>153</v>
      </c>
      <c r="D128" s="5">
        <v>5014275000000</v>
      </c>
      <c r="E128" s="5">
        <v>5014275000000</v>
      </c>
      <c r="F128" s="5">
        <v>5014275000000</v>
      </c>
      <c r="G128" s="5">
        <v>5014275000000</v>
      </c>
      <c r="I128" s="5">
        <v>5014275000000</v>
      </c>
      <c r="J128" s="5">
        <v>5014275000000</v>
      </c>
      <c r="K128" s="5">
        <v>5014275000000</v>
      </c>
      <c r="L128" s="5">
        <v>5014275000000</v>
      </c>
      <c r="M128" s="5">
        <v>5014275000000</v>
      </c>
      <c r="N128" s="5">
        <v>2587309000000</v>
      </c>
      <c r="O128" s="5">
        <v>2587309000000</v>
      </c>
      <c r="P128" s="5">
        <v>2587309000000</v>
      </c>
      <c r="Q128" s="5">
        <v>2587309000000</v>
      </c>
      <c r="R128" s="5">
        <v>2587309000000</v>
      </c>
      <c r="S128" s="5">
        <v>2587309000000</v>
      </c>
      <c r="T128" s="5">
        <v>2472381000000</v>
      </c>
      <c r="U128" s="5">
        <v>2472381000000</v>
      </c>
      <c r="V128" s="5">
        <v>2472381000000</v>
      </c>
      <c r="W128" s="5">
        <v>2587309000000</v>
      </c>
      <c r="X128" s="5">
        <v>2587309000000</v>
      </c>
      <c r="Y128" s="5">
        <v>3890522000000</v>
      </c>
      <c r="Z128" s="5">
        <v>3890522000000</v>
      </c>
    </row>
    <row r="129" spans="2:26" ht="15.5" x14ac:dyDescent="0.35">
      <c r="C129" t="s">
        <v>154</v>
      </c>
      <c r="D129" s="5">
        <v>4066855000000</v>
      </c>
      <c r="E129" s="5">
        <v>3964969000000</v>
      </c>
      <c r="F129" s="5">
        <v>3780743000000</v>
      </c>
      <c r="G129" s="5">
        <v>3572746000000</v>
      </c>
      <c r="I129" s="5">
        <v>3964969000000</v>
      </c>
      <c r="J129" s="5">
        <v>3678764000000</v>
      </c>
      <c r="K129" s="5">
        <v>3202068000000</v>
      </c>
      <c r="L129" s="5">
        <v>2559206000000</v>
      </c>
      <c r="M129" s="5">
        <v>1936210000000</v>
      </c>
      <c r="N129" s="5">
        <v>1358279000000</v>
      </c>
      <c r="O129" s="5">
        <v>742353000000</v>
      </c>
      <c r="P129" s="5">
        <v>243301000000</v>
      </c>
      <c r="Q129" s="5">
        <v>1071286000000</v>
      </c>
      <c r="R129" s="5">
        <v>1829331000000</v>
      </c>
      <c r="S129" s="5">
        <v>2228859000000</v>
      </c>
      <c r="T129" s="5">
        <v>2378212000000</v>
      </c>
      <c r="U129" s="5">
        <v>2376529000000</v>
      </c>
      <c r="V129" s="5">
        <v>2075645000000</v>
      </c>
      <c r="W129" s="5">
        <v>1215821000000</v>
      </c>
      <c r="X129" s="5">
        <v>505145000000</v>
      </c>
      <c r="Y129" s="5">
        <v>-4288295000000</v>
      </c>
      <c r="Z129" s="5">
        <v>-5184046000000</v>
      </c>
    </row>
    <row r="130" spans="2:26" ht="15.5" x14ac:dyDescent="0.35">
      <c r="C130" t="s">
        <v>341</v>
      </c>
      <c r="D130" s="5">
        <v>901938000000</v>
      </c>
      <c r="E130" s="5">
        <v>901938000000</v>
      </c>
      <c r="F130" s="5">
        <v>901938000000</v>
      </c>
      <c r="G130" s="5">
        <v>901938000000</v>
      </c>
      <c r="I130" s="5">
        <v>901938000000</v>
      </c>
      <c r="J130" s="5">
        <v>901938000000</v>
      </c>
      <c r="K130" s="5">
        <v>901938000000</v>
      </c>
      <c r="L130" s="5">
        <v>766290000000</v>
      </c>
      <c r="M130" s="5">
        <v>766290000000</v>
      </c>
      <c r="N130" s="5">
        <v>766290000000</v>
      </c>
      <c r="O130" s="5">
        <v>766290000000</v>
      </c>
      <c r="P130" s="5">
        <v>766290000000</v>
      </c>
      <c r="Q130" s="5">
        <v>766290000000</v>
      </c>
      <c r="R130" s="5">
        <v>766290000000</v>
      </c>
      <c r="S130" s="5">
        <v>766290000000</v>
      </c>
      <c r="T130" s="5">
        <v>613032000000</v>
      </c>
      <c r="U130" s="5">
        <v>459774000000</v>
      </c>
      <c r="V130" s="5">
        <v>306516000000</v>
      </c>
      <c r="W130" s="5">
        <v>153258000000</v>
      </c>
    </row>
    <row r="131" spans="2:26" ht="15.5" x14ac:dyDescent="0.35">
      <c r="C131" t="s">
        <v>342</v>
      </c>
      <c r="D131" s="5">
        <v>3164917000000</v>
      </c>
      <c r="E131" s="5">
        <v>3063031000000</v>
      </c>
      <c r="F131" s="5">
        <v>2878805000000</v>
      </c>
      <c r="G131" s="5">
        <v>2670808000000</v>
      </c>
      <c r="I131" s="5">
        <v>3063031000000</v>
      </c>
      <c r="J131" s="5">
        <v>2776826000000</v>
      </c>
      <c r="K131" s="5">
        <v>2300130000000</v>
      </c>
      <c r="L131" s="5">
        <v>1792916000000</v>
      </c>
      <c r="M131" s="5">
        <v>1169920000000</v>
      </c>
      <c r="N131" s="5">
        <v>591989000000</v>
      </c>
      <c r="O131" s="5">
        <v>-23937000000</v>
      </c>
      <c r="P131" s="5">
        <v>-522989000000</v>
      </c>
      <c r="Q131" s="5">
        <v>304996000000</v>
      </c>
      <c r="R131" s="5">
        <v>1063041000000</v>
      </c>
      <c r="S131" s="5">
        <v>1462569000000</v>
      </c>
      <c r="T131" s="5">
        <v>1765180000000</v>
      </c>
      <c r="U131" s="5">
        <v>1916755000000</v>
      </c>
      <c r="V131" s="5">
        <v>1769129000000</v>
      </c>
      <c r="W131" s="5">
        <v>1062563000000</v>
      </c>
      <c r="X131" s="5">
        <v>505145000000</v>
      </c>
      <c r="Y131" s="5">
        <v>-4288295000000</v>
      </c>
      <c r="Z131" s="5">
        <v>-5184046000000</v>
      </c>
    </row>
    <row r="132" spans="2:26" ht="15.5" x14ac:dyDescent="0.35">
      <c r="C132" t="s">
        <v>343</v>
      </c>
      <c r="D132" s="5">
        <v>4066855000000</v>
      </c>
      <c r="E132" s="5">
        <v>3964969000000</v>
      </c>
      <c r="F132" s="5">
        <v>3780743000000</v>
      </c>
      <c r="G132" s="5">
        <v>3572746000000</v>
      </c>
      <c r="I132" s="5">
        <v>3964969000000</v>
      </c>
      <c r="J132" s="5">
        <v>3678764000000</v>
      </c>
      <c r="K132" s="5">
        <v>3202068000000</v>
      </c>
      <c r="L132" s="5">
        <v>2559206000000</v>
      </c>
      <c r="M132" s="5">
        <v>1936210000000</v>
      </c>
      <c r="N132" s="5">
        <v>1358279000000</v>
      </c>
      <c r="O132" s="5">
        <v>742353000000</v>
      </c>
      <c r="P132" s="5">
        <v>243301000000</v>
      </c>
      <c r="Q132" s="5">
        <v>1071286000000</v>
      </c>
      <c r="R132" s="5">
        <v>1829331000000</v>
      </c>
      <c r="S132" s="5">
        <v>2228859000000</v>
      </c>
      <c r="T132" s="5">
        <v>2378212000000</v>
      </c>
      <c r="U132" s="5">
        <v>2376529000000</v>
      </c>
      <c r="V132" s="5">
        <v>2075645000000</v>
      </c>
      <c r="W132" s="5">
        <v>1215821000000</v>
      </c>
      <c r="X132" s="5">
        <v>505145000000</v>
      </c>
      <c r="Y132" s="5">
        <v>-4288295000000</v>
      </c>
      <c r="Z132" s="5">
        <v>-5184046000000</v>
      </c>
    </row>
    <row r="133" spans="2:26" ht="15.5" x14ac:dyDescent="0.35">
      <c r="C133" t="s">
        <v>155</v>
      </c>
      <c r="T133" s="5">
        <v>4012000000</v>
      </c>
      <c r="U133" s="5">
        <v>3743000000</v>
      </c>
      <c r="V133" s="5">
        <v>3272000000</v>
      </c>
      <c r="W133" s="5">
        <v>2495000000</v>
      </c>
      <c r="X133" s="5">
        <v>3395000000</v>
      </c>
      <c r="Y133" s="5">
        <v>1293000000</v>
      </c>
      <c r="Z133" s="5">
        <v>1665000000</v>
      </c>
    </row>
    <row r="134" spans="2:26" ht="15.5" x14ac:dyDescent="0.35">
      <c r="C134" t="s">
        <v>9</v>
      </c>
      <c r="D134" s="5">
        <v>13306505000000</v>
      </c>
      <c r="E134" s="5">
        <v>13204619000000</v>
      </c>
      <c r="F134" s="5">
        <v>13020322000000</v>
      </c>
      <c r="G134" s="5">
        <v>12812325000000</v>
      </c>
      <c r="I134" s="5">
        <v>13204619000000</v>
      </c>
      <c r="J134" s="5">
        <v>12914110000000</v>
      </c>
      <c r="K134" s="5">
        <v>12504614000000</v>
      </c>
      <c r="L134" s="5">
        <v>11860038000000</v>
      </c>
      <c r="M134" s="5">
        <v>11199072000000</v>
      </c>
      <c r="N134" s="5">
        <v>7566179000000</v>
      </c>
      <c r="O134" s="5">
        <v>6982612000000</v>
      </c>
      <c r="P134" s="5">
        <v>6416350000000</v>
      </c>
      <c r="Q134" s="5">
        <v>7196951000000</v>
      </c>
      <c r="R134" s="5">
        <v>8060595000000</v>
      </c>
      <c r="S134" s="5">
        <v>8449857000000</v>
      </c>
      <c r="T134" s="5">
        <v>8758592000000</v>
      </c>
      <c r="U134" s="5">
        <v>8772947000000</v>
      </c>
      <c r="V134" s="5">
        <v>8418056000000</v>
      </c>
      <c r="W134" s="5">
        <v>7527260000000</v>
      </c>
      <c r="X134" s="5">
        <v>6826003000000</v>
      </c>
      <c r="Y134" s="5">
        <v>3316183000000</v>
      </c>
      <c r="Z134" s="5">
        <v>2805929000000</v>
      </c>
    </row>
    <row r="135" spans="2:26" ht="15.5" x14ac:dyDescent="0.35">
      <c r="C135" t="s">
        <v>156</v>
      </c>
      <c r="D135" s="5">
        <v>20310960000000</v>
      </c>
      <c r="E135" s="5">
        <v>20379501000000</v>
      </c>
      <c r="F135" s="5">
        <v>20362362000000</v>
      </c>
      <c r="G135" s="5">
        <v>20740338000000</v>
      </c>
      <c r="I135" s="5">
        <v>20379501000000</v>
      </c>
      <c r="J135" s="5">
        <v>21046352000000</v>
      </c>
      <c r="K135" s="5">
        <v>22206739000000</v>
      </c>
      <c r="L135" s="5">
        <v>21378510000000</v>
      </c>
      <c r="M135" s="5">
        <v>21491023000000</v>
      </c>
      <c r="N135" s="5">
        <v>20738125000000</v>
      </c>
      <c r="O135" s="5">
        <v>19567498000000</v>
      </c>
      <c r="P135" s="5">
        <v>18667187000000</v>
      </c>
      <c r="Q135" s="5">
        <v>19626403000000</v>
      </c>
      <c r="R135" s="5">
        <v>19763133000000</v>
      </c>
      <c r="S135" s="5">
        <v>17321565000000</v>
      </c>
      <c r="T135" s="5">
        <v>17195352000000</v>
      </c>
      <c r="U135" s="5">
        <v>14894990000000</v>
      </c>
      <c r="V135" s="5">
        <v>12168517000000</v>
      </c>
      <c r="W135" s="5">
        <v>10950501000000</v>
      </c>
      <c r="X135" s="5">
        <v>10437249000000</v>
      </c>
      <c r="Y135" s="5">
        <v>7265366000000</v>
      </c>
      <c r="Z135" s="5">
        <v>8208985000000</v>
      </c>
    </row>
    <row r="136" spans="2:26" ht="15.5" x14ac:dyDescent="0.35">
      <c r="C136" t="s">
        <v>157</v>
      </c>
      <c r="D136" s="5">
        <v>9019381973</v>
      </c>
      <c r="E136" s="5">
        <v>9019381973</v>
      </c>
      <c r="F136" s="5">
        <v>9019381973</v>
      </c>
      <c r="G136" s="5">
        <v>9019381973</v>
      </c>
      <c r="I136" s="5">
        <v>9019381973</v>
      </c>
      <c r="J136" s="5">
        <v>9019381973</v>
      </c>
      <c r="K136" s="5">
        <v>9019381973</v>
      </c>
      <c r="L136" s="5">
        <v>9019381973</v>
      </c>
      <c r="M136" s="5">
        <v>9019381973</v>
      </c>
      <c r="N136" s="5">
        <v>7662900000</v>
      </c>
      <c r="O136" s="5">
        <v>7662900000</v>
      </c>
      <c r="P136" s="5">
        <v>7662900000</v>
      </c>
      <c r="Q136" s="5">
        <v>7662900000</v>
      </c>
      <c r="R136" s="5">
        <v>7662900000</v>
      </c>
      <c r="S136" s="5">
        <v>7662900000</v>
      </c>
      <c r="T136" s="5">
        <v>7662900000</v>
      </c>
      <c r="U136" s="5">
        <v>7662900000</v>
      </c>
      <c r="V136" s="5">
        <v>7662900000</v>
      </c>
      <c r="W136" s="5">
        <v>7662900000</v>
      </c>
      <c r="X136" s="5">
        <v>7662900000</v>
      </c>
      <c r="Y136" s="5">
        <v>7662900000</v>
      </c>
      <c r="Z136" s="5">
        <v>7662900000</v>
      </c>
    </row>
    <row r="138" spans="2:26" ht="15.5" x14ac:dyDescent="0.35">
      <c r="B138" t="s">
        <v>158</v>
      </c>
      <c r="C138" t="s">
        <v>159</v>
      </c>
      <c r="D138" s="5">
        <v>186374000000</v>
      </c>
      <c r="E138" s="5">
        <v>280029000000</v>
      </c>
      <c r="F138" s="5">
        <v>592575000000</v>
      </c>
      <c r="G138" s="5">
        <v>182610000000</v>
      </c>
      <c r="I138" s="5">
        <v>1205012000000</v>
      </c>
      <c r="J138" s="5">
        <v>1876799000000</v>
      </c>
      <c r="K138" s="5">
        <v>1208081000000</v>
      </c>
      <c r="L138" s="5">
        <v>2995242000000</v>
      </c>
      <c r="M138" s="5">
        <v>1536576000000</v>
      </c>
      <c r="N138" s="5">
        <v>1000000000000</v>
      </c>
      <c r="O138" s="5">
        <v>-53247000000</v>
      </c>
      <c r="P138" s="5">
        <v>404517000000</v>
      </c>
      <c r="Q138" s="5">
        <v>818464000000</v>
      </c>
      <c r="R138" s="5">
        <v>983560000000</v>
      </c>
      <c r="S138" s="5">
        <v>533786000000</v>
      </c>
      <c r="T138" s="5">
        <v>1709438000000</v>
      </c>
      <c r="U138" s="5">
        <v>2262247000000</v>
      </c>
      <c r="V138" s="5">
        <v>1692112000000</v>
      </c>
      <c r="W138" s="5">
        <v>2086236000000</v>
      </c>
      <c r="X138" s="5">
        <v>577632000000</v>
      </c>
      <c r="Y138" s="5">
        <v>1542865000000</v>
      </c>
      <c r="Z138" s="5">
        <v>1178381000000</v>
      </c>
    </row>
    <row r="139" spans="2:26" ht="15.5" x14ac:dyDescent="0.35">
      <c r="C139" t="s">
        <v>160</v>
      </c>
      <c r="D139" s="5">
        <v>2427712000000</v>
      </c>
      <c r="E139" s="5">
        <v>2912823000000</v>
      </c>
      <c r="F139" s="5">
        <v>3207870000000</v>
      </c>
      <c r="G139" s="5">
        <v>2477898000000</v>
      </c>
      <c r="I139" s="5">
        <v>11260741000000</v>
      </c>
      <c r="J139" s="5">
        <v>13196148000000</v>
      </c>
      <c r="K139" s="5">
        <v>12563253000000</v>
      </c>
      <c r="L139" s="5">
        <v>12585901000000</v>
      </c>
      <c r="M139" s="5">
        <v>10223580000000</v>
      </c>
      <c r="N139" s="5">
        <v>10075278000000</v>
      </c>
      <c r="O139" s="5">
        <v>11645978000000</v>
      </c>
      <c r="P139" s="5">
        <v>11633964000000</v>
      </c>
      <c r="Q139" s="5">
        <v>10242856000000</v>
      </c>
      <c r="R139" s="5">
        <v>10408620000000</v>
      </c>
      <c r="S139" s="5">
        <v>9952759000000</v>
      </c>
      <c r="T139" s="5">
        <v>11406042000000</v>
      </c>
      <c r="U139" s="5">
        <v>10426997000000</v>
      </c>
      <c r="V139" s="5">
        <v>9684125000000</v>
      </c>
      <c r="W139" s="5">
        <v>8154659000000</v>
      </c>
      <c r="X139" s="5">
        <v>3324365000000</v>
      </c>
      <c r="Y139" s="5">
        <v>6363756000000</v>
      </c>
      <c r="Z139" s="5">
        <v>5679092000000</v>
      </c>
    </row>
    <row r="140" spans="2:26" ht="15.5" x14ac:dyDescent="0.35">
      <c r="C140" t="s">
        <v>452</v>
      </c>
      <c r="D140" s="5">
        <v>-2238873000000</v>
      </c>
      <c r="E140" s="5">
        <v>-1704196000000</v>
      </c>
      <c r="F140" s="5">
        <v>-2372041000000</v>
      </c>
      <c r="G140" s="5">
        <v>-2505113000000</v>
      </c>
      <c r="I140" s="5">
        <v>-8796089000000</v>
      </c>
      <c r="J140" s="5">
        <v>-9697530000000</v>
      </c>
      <c r="K140" s="5">
        <v>-10919597000000</v>
      </c>
      <c r="L140" s="5">
        <v>-8704066000000</v>
      </c>
      <c r="M140" s="5">
        <v>-7070929000000</v>
      </c>
      <c r="N140" s="5">
        <v>-7072023000000</v>
      </c>
      <c r="O140" s="5">
        <v>-9049720000000</v>
      </c>
      <c r="P140" s="5">
        <v>-8162142000000</v>
      </c>
      <c r="Q140" s="5">
        <v>-6386202000000</v>
      </c>
      <c r="R140" s="5">
        <v>-7496432000000</v>
      </c>
      <c r="S140" s="5">
        <v>-6397296000000</v>
      </c>
      <c r="T140" s="5">
        <v>-7009749000000</v>
      </c>
      <c r="U140" s="5">
        <v>-7571028000000</v>
      </c>
      <c r="V140" s="5">
        <v>-7192169000000</v>
      </c>
      <c r="W140" s="5">
        <v>-5658110000000</v>
      </c>
      <c r="X140" s="5">
        <v>-2306317000000</v>
      </c>
      <c r="Y140" s="5">
        <v>-4481091000000</v>
      </c>
      <c r="Z140" s="5">
        <v>-4378054000000</v>
      </c>
    </row>
    <row r="141" spans="2:26" ht="15.5" x14ac:dyDescent="0.35">
      <c r="C141" t="s">
        <v>2891</v>
      </c>
      <c r="D141" s="5">
        <v>-279056000000</v>
      </c>
      <c r="E141" s="5">
        <v>-199526000000</v>
      </c>
      <c r="F141" s="5">
        <v>-200503000000</v>
      </c>
      <c r="G141" s="5">
        <v>-195597000000</v>
      </c>
      <c r="I141" s="5">
        <v>-894778000000</v>
      </c>
      <c r="J141" s="5">
        <v>-977510000000</v>
      </c>
      <c r="K141" s="5">
        <v>-1021507000000</v>
      </c>
      <c r="L141" s="5">
        <v>-1131782000000</v>
      </c>
      <c r="M141" s="5">
        <v>-1204340000000</v>
      </c>
      <c r="N141" s="5">
        <v>-1118037000000</v>
      </c>
      <c r="O141" s="5">
        <v>-1372011000000</v>
      </c>
      <c r="P141" s="5">
        <v>-1176110000000</v>
      </c>
      <c r="Q141" s="5">
        <v>-1254492000000</v>
      </c>
      <c r="R141" s="5">
        <v>-1212611000000</v>
      </c>
      <c r="S141" s="5">
        <v>-1254353000000</v>
      </c>
      <c r="T141" s="5">
        <v>-860651000000</v>
      </c>
    </row>
    <row r="142" spans="2:26" ht="15.5" x14ac:dyDescent="0.35">
      <c r="C142" t="s">
        <v>2322</v>
      </c>
      <c r="P142" s="5">
        <v>-536817000000</v>
      </c>
      <c r="Q142" s="5">
        <v>-564865000000</v>
      </c>
      <c r="R142" s="5">
        <v>-393824000000</v>
      </c>
      <c r="S142" s="5">
        <v>-553623000000</v>
      </c>
      <c r="T142" s="5">
        <v>-1179612000000</v>
      </c>
    </row>
    <row r="143" spans="2:26" ht="15.5" x14ac:dyDescent="0.35">
      <c r="C143" t="s">
        <v>171</v>
      </c>
      <c r="D143" s="5">
        <v>2301000000</v>
      </c>
      <c r="E143" s="5">
        <v>1127000000</v>
      </c>
      <c r="F143" s="5">
        <v>1354000000</v>
      </c>
      <c r="G143" s="5">
        <v>2167000000</v>
      </c>
      <c r="I143" s="5">
        <v>5838000000</v>
      </c>
      <c r="J143" s="5">
        <v>5545000000</v>
      </c>
      <c r="K143" s="5">
        <v>5333000000</v>
      </c>
      <c r="L143" s="5">
        <v>6678000000</v>
      </c>
      <c r="M143" s="5">
        <v>3572000000</v>
      </c>
      <c r="N143" s="5">
        <v>6970000000</v>
      </c>
      <c r="O143" s="5">
        <v>3851000000</v>
      </c>
      <c r="P143" s="5">
        <v>5435000000</v>
      </c>
      <c r="Q143" s="5">
        <v>2958000000</v>
      </c>
      <c r="R143" s="5">
        <v>8114000000</v>
      </c>
      <c r="S143" s="5">
        <v>4590000000</v>
      </c>
      <c r="T143" s="5">
        <v>6217000000</v>
      </c>
      <c r="U143" s="5">
        <v>9194000000</v>
      </c>
      <c r="V143" s="5">
        <v>16247000000</v>
      </c>
      <c r="W143" s="5">
        <v>45657000000</v>
      </c>
      <c r="X143" s="5">
        <v>11605000000</v>
      </c>
      <c r="Y143" s="5">
        <v>25815000000</v>
      </c>
      <c r="Z143" s="5">
        <v>15378000000</v>
      </c>
    </row>
    <row r="144" spans="2:26" ht="15.5" x14ac:dyDescent="0.35">
      <c r="C144" t="s">
        <v>590</v>
      </c>
      <c r="D144" s="5">
        <v>-30456000000</v>
      </c>
      <c r="E144" s="5">
        <v>-28152000000</v>
      </c>
      <c r="F144" s="5">
        <v>-43298000000</v>
      </c>
      <c r="G144" s="5">
        <v>-45768000000</v>
      </c>
      <c r="I144" s="5">
        <v>-162486000000</v>
      </c>
      <c r="J144" s="5">
        <v>-245623000000</v>
      </c>
      <c r="K144" s="5">
        <v>-250318000000</v>
      </c>
      <c r="L144" s="5">
        <v>-275986000000</v>
      </c>
      <c r="M144" s="5">
        <v>-444798000000</v>
      </c>
      <c r="N144" s="5">
        <v>-739806000000</v>
      </c>
      <c r="O144" s="5">
        <v>-780969000000</v>
      </c>
      <c r="P144" s="5">
        <v>-635428000000</v>
      </c>
      <c r="R144" s="5">
        <v>-314185000000</v>
      </c>
      <c r="S144" s="5">
        <v>-420894000000</v>
      </c>
      <c r="T144" s="5">
        <v>-197238000000</v>
      </c>
      <c r="U144" s="5">
        <v>-90413000000</v>
      </c>
      <c r="V144" s="5">
        <v>-156767000000</v>
      </c>
      <c r="W144" s="5">
        <v>-82328000000</v>
      </c>
      <c r="X144" s="5">
        <v>-377779000000</v>
      </c>
      <c r="Y144" s="5">
        <v>-98834000000</v>
      </c>
      <c r="Z144" s="5">
        <v>-125398000000</v>
      </c>
    </row>
    <row r="145" spans="3:26" ht="15.5" x14ac:dyDescent="0.35">
      <c r="C145" t="s">
        <v>429</v>
      </c>
      <c r="D145" s="5">
        <v>-130573000000</v>
      </c>
      <c r="E145" s="5">
        <v>-735820000000</v>
      </c>
      <c r="F145" s="5">
        <v>-88896000000</v>
      </c>
      <c r="G145" s="5">
        <v>10591000000</v>
      </c>
      <c r="I145" s="5">
        <v>-953488000000</v>
      </c>
      <c r="J145" s="5">
        <v>-1065666000000</v>
      </c>
      <c r="K145" s="5">
        <v>-229996000000</v>
      </c>
      <c r="L145" s="5">
        <v>-275109000000</v>
      </c>
      <c r="M145" s="5">
        <v>-265405000000</v>
      </c>
      <c r="N145" s="5">
        <v>-84896000000</v>
      </c>
      <c r="O145" s="5">
        <v>-309776000000</v>
      </c>
      <c r="P145" s="5">
        <v>-31656000000</v>
      </c>
      <c r="Q145" s="5">
        <v>-51709000000</v>
      </c>
      <c r="R145" s="5">
        <v>-79758000000</v>
      </c>
      <c r="S145" s="5">
        <v>-143274000000</v>
      </c>
      <c r="T145" s="5">
        <v>-482679000000</v>
      </c>
      <c r="U145" s="5">
        <v>-483644000000</v>
      </c>
      <c r="V145" s="5">
        <v>-595674000000</v>
      </c>
      <c r="W145" s="5">
        <v>-370273000000</v>
      </c>
      <c r="X145" s="5">
        <v>-76364000000</v>
      </c>
      <c r="Y145" s="5">
        <v>-175653000000</v>
      </c>
      <c r="Z145" s="5">
        <v>-17297000000</v>
      </c>
    </row>
    <row r="146" spans="3:26" ht="15.5" x14ac:dyDescent="0.35">
      <c r="C146" t="s">
        <v>580</v>
      </c>
      <c r="N146" s="5">
        <v>-68234000000</v>
      </c>
    </row>
    <row r="147" spans="3:26" ht="15.5" x14ac:dyDescent="0.35">
      <c r="C147" t="s">
        <v>507</v>
      </c>
      <c r="D147" s="5">
        <v>435319000000</v>
      </c>
      <c r="E147" s="5">
        <v>33773000000</v>
      </c>
      <c r="F147" s="5">
        <v>88089000000</v>
      </c>
      <c r="G147" s="5">
        <v>438432000000</v>
      </c>
      <c r="I147" s="5">
        <v>745274000000</v>
      </c>
      <c r="J147" s="5">
        <v>661435000000</v>
      </c>
      <c r="K147" s="5">
        <v>1060913000000</v>
      </c>
      <c r="L147" s="5">
        <v>789606000000</v>
      </c>
      <c r="M147" s="5">
        <v>294896000000</v>
      </c>
      <c r="N147" s="5">
        <v>3743000000</v>
      </c>
    </row>
    <row r="148" spans="3:26" ht="15.5" x14ac:dyDescent="0.35">
      <c r="C148" t="s">
        <v>2892</v>
      </c>
    </row>
    <row r="149" spans="3:26" ht="15.5" x14ac:dyDescent="0.35">
      <c r="C149" t="s">
        <v>2893</v>
      </c>
      <c r="P149" s="5">
        <v>-651658000000</v>
      </c>
      <c r="S149" s="5">
        <v>-612796000000</v>
      </c>
    </row>
    <row r="150" spans="3:26" ht="15.5" x14ac:dyDescent="0.35">
      <c r="C150" t="s">
        <v>2894</v>
      </c>
      <c r="O150" s="5">
        <v>-190600000000</v>
      </c>
      <c r="P150" s="5">
        <v>-48022000000</v>
      </c>
      <c r="R150" s="5">
        <v>-2757000000</v>
      </c>
      <c r="S150" s="5">
        <v>-47118000000</v>
      </c>
      <c r="T150" s="5">
        <v>-454000000</v>
      </c>
      <c r="U150" s="5">
        <v>-68000000</v>
      </c>
      <c r="V150" s="5">
        <v>-205000000</v>
      </c>
      <c r="W150" s="5">
        <v>-4789000000</v>
      </c>
      <c r="X150" s="5">
        <v>-6137000000</v>
      </c>
      <c r="Y150" s="5">
        <v>-103830000000</v>
      </c>
    </row>
    <row r="151" spans="3:26" ht="15.5" x14ac:dyDescent="0.35">
      <c r="C151" t="s">
        <v>2895</v>
      </c>
      <c r="N151" s="5">
        <v>-340395000000</v>
      </c>
    </row>
    <row r="152" spans="3:26" ht="15.5" x14ac:dyDescent="0.35">
      <c r="C152" t="s">
        <v>2896</v>
      </c>
      <c r="N152" s="5">
        <v>337400000000</v>
      </c>
    </row>
    <row r="153" spans="3:26" ht="15.5" x14ac:dyDescent="0.35">
      <c r="C153" t="s">
        <v>719</v>
      </c>
      <c r="U153" s="5">
        <v>-34166000000</v>
      </c>
      <c r="V153" s="5">
        <v>-69469000000</v>
      </c>
    </row>
    <row r="154" spans="3:26" ht="15.5" x14ac:dyDescent="0.35">
      <c r="C154" t="s">
        <v>2897</v>
      </c>
      <c r="P154" s="5">
        <v>6951000000</v>
      </c>
      <c r="R154" s="5">
        <v>66393000000</v>
      </c>
      <c r="S154" s="5">
        <v>5791000000</v>
      </c>
      <c r="T154" s="5">
        <v>27562000000</v>
      </c>
      <c r="U154" s="5">
        <v>5375000000</v>
      </c>
      <c r="V154" s="5">
        <v>6024000000</v>
      </c>
      <c r="W154" s="5">
        <v>1420000000</v>
      </c>
      <c r="X154" s="5">
        <v>8259000000</v>
      </c>
      <c r="Y154" s="5">
        <v>12702000000</v>
      </c>
      <c r="Z154" s="5">
        <v>4660000000</v>
      </c>
    </row>
    <row r="155" spans="3:26" ht="15.5" x14ac:dyDescent="0.35">
      <c r="C155" t="s">
        <v>2898</v>
      </c>
    </row>
    <row r="156" spans="3:26" ht="15.5" x14ac:dyDescent="0.35">
      <c r="C156" t="s">
        <v>374</v>
      </c>
      <c r="N156" s="5">
        <v>-5250000000</v>
      </c>
      <c r="O156" s="5">
        <v>-78865000000</v>
      </c>
      <c r="P156" s="5">
        <v>-2250000000</v>
      </c>
      <c r="Q156" s="5">
        <v>-20000000000</v>
      </c>
    </row>
    <row r="157" spans="3:26" ht="15.5" x14ac:dyDescent="0.35">
      <c r="C157" t="s">
        <v>165</v>
      </c>
      <c r="D157" s="5">
        <v>-129663000000</v>
      </c>
      <c r="E157" s="5">
        <v>-19693000000</v>
      </c>
      <c r="F157" s="5">
        <v>-580810000000</v>
      </c>
      <c r="G157" s="5">
        <v>-132895000000</v>
      </c>
      <c r="I157" s="5">
        <v>-748519000000</v>
      </c>
      <c r="J157" s="5">
        <v>-1299895000000</v>
      </c>
      <c r="K157" s="5">
        <v>-355923000000</v>
      </c>
      <c r="L157" s="5">
        <v>-2060427000000</v>
      </c>
      <c r="M157" s="5">
        <v>-1371477000000</v>
      </c>
      <c r="N157" s="5">
        <v>-510963000000</v>
      </c>
      <c r="O157" s="5">
        <v>375464000000</v>
      </c>
      <c r="P157" s="5">
        <v>-177307000000</v>
      </c>
      <c r="Q157" s="5">
        <v>-292104000000</v>
      </c>
      <c r="R157" s="5">
        <v>1131160000000</v>
      </c>
      <c r="S157" s="5">
        <v>423314000000</v>
      </c>
      <c r="T157" s="5">
        <v>965182000000</v>
      </c>
      <c r="U157" s="5">
        <v>618986000000</v>
      </c>
      <c r="V157" s="5">
        <v>-327650000000</v>
      </c>
      <c r="W157" s="5">
        <v>-1082375000000</v>
      </c>
      <c r="X157" s="5">
        <v>-52189000000</v>
      </c>
      <c r="Y157" s="5">
        <v>-1586305000000</v>
      </c>
      <c r="Z157" s="5">
        <v>-461823000000</v>
      </c>
    </row>
    <row r="158" spans="3:26" ht="15.5" x14ac:dyDescent="0.35">
      <c r="C158" t="s">
        <v>166</v>
      </c>
      <c r="D158" s="5">
        <v>-29371000000</v>
      </c>
      <c r="E158" s="5">
        <v>-214208000000</v>
      </c>
      <c r="F158" s="5">
        <v>-48430000000</v>
      </c>
      <c r="G158" s="5">
        <v>-90614000000</v>
      </c>
      <c r="I158" s="5">
        <v>-391009000000</v>
      </c>
      <c r="J158" s="5">
        <v>-767005000000</v>
      </c>
      <c r="K158" s="5">
        <v>-807633000000</v>
      </c>
      <c r="L158" s="5">
        <v>-931130000000</v>
      </c>
      <c r="M158" s="5">
        <v>-398477000000</v>
      </c>
      <c r="N158" s="5">
        <v>-344714000000</v>
      </c>
      <c r="O158" s="5">
        <v>-273060000000</v>
      </c>
      <c r="P158" s="5">
        <v>-434455000000</v>
      </c>
      <c r="Q158" s="5">
        <v>-293337000000</v>
      </c>
      <c r="R158" s="5">
        <v>-2428967000000</v>
      </c>
      <c r="S158" s="5">
        <v>-506308000000</v>
      </c>
      <c r="T158" s="5">
        <v>-2837693000000</v>
      </c>
      <c r="U158" s="5">
        <v>-3077044000000</v>
      </c>
      <c r="V158" s="5">
        <v>-1941639000000</v>
      </c>
      <c r="W158" s="5">
        <v>-946310000000</v>
      </c>
      <c r="X158" s="5">
        <v>-170390000000</v>
      </c>
      <c r="Y158" s="5">
        <v>-470119000000</v>
      </c>
      <c r="Z158" s="5">
        <v>-587294000000</v>
      </c>
    </row>
    <row r="159" spans="3:26" ht="15.5" x14ac:dyDescent="0.35">
      <c r="C159" t="s">
        <v>168</v>
      </c>
      <c r="D159" s="5">
        <v>-23759000000</v>
      </c>
      <c r="E159" s="5">
        <v>-198935000000</v>
      </c>
      <c r="F159" s="5">
        <v>-47195000000</v>
      </c>
      <c r="G159" s="5">
        <v>-87937000000</v>
      </c>
      <c r="I159" s="5">
        <v>-370261000000</v>
      </c>
      <c r="J159" s="5">
        <v>-730229000000</v>
      </c>
      <c r="K159" s="5">
        <v>-761667000000</v>
      </c>
      <c r="L159" s="5">
        <v>-869504000000</v>
      </c>
      <c r="M159" s="5">
        <v>-485159000000</v>
      </c>
      <c r="N159" s="5">
        <v>-389693000000</v>
      </c>
      <c r="O159" s="5">
        <v>-276433000000</v>
      </c>
      <c r="P159" s="5">
        <v>-397046000000</v>
      </c>
      <c r="Q159" s="5">
        <v>-428702000000</v>
      </c>
      <c r="R159" s="5">
        <v>-553576000000</v>
      </c>
      <c r="S159" s="5">
        <v>-1522136000000</v>
      </c>
      <c r="T159" s="5">
        <v>-2838343000000</v>
      </c>
      <c r="U159" s="5">
        <v>-3078769000000</v>
      </c>
      <c r="V159" s="5">
        <v>-1840146000000</v>
      </c>
      <c r="W159" s="5">
        <v>-950212000000</v>
      </c>
      <c r="X159" s="5">
        <v>-171222000000</v>
      </c>
      <c r="Y159" s="5">
        <v>-117474000000</v>
      </c>
      <c r="Z159" s="5">
        <v>-249833000000</v>
      </c>
    </row>
    <row r="160" spans="3:26" ht="15.5" x14ac:dyDescent="0.35">
      <c r="C160" t="s">
        <v>170</v>
      </c>
      <c r="M160" s="5">
        <v>36843000000</v>
      </c>
      <c r="O160" s="5">
        <v>3373000000</v>
      </c>
      <c r="P160" s="5">
        <v>119933000000</v>
      </c>
      <c r="R160" s="5">
        <v>2613000000</v>
      </c>
      <c r="S160" s="5">
        <v>1631000000</v>
      </c>
      <c r="T160" s="5">
        <v>745000000</v>
      </c>
      <c r="U160" s="5">
        <v>1725000000</v>
      </c>
      <c r="V160" s="5">
        <v>1049000000</v>
      </c>
      <c r="W160" s="5">
        <v>3902000000</v>
      </c>
      <c r="X160" s="5">
        <v>832000000</v>
      </c>
      <c r="Y160" s="5">
        <v>13143000000</v>
      </c>
      <c r="Z160" s="5">
        <v>5888000000</v>
      </c>
    </row>
    <row r="161" spans="3:26" ht="15.5" x14ac:dyDescent="0.35">
      <c r="C161" t="s">
        <v>2899</v>
      </c>
      <c r="L161" s="5">
        <v>48992000000</v>
      </c>
      <c r="M161" s="5">
        <v>68589000000</v>
      </c>
      <c r="N161" s="5">
        <v>55061000000</v>
      </c>
    </row>
    <row r="162" spans="3:26" ht="15.5" x14ac:dyDescent="0.35">
      <c r="C162" t="s">
        <v>2570</v>
      </c>
      <c r="D162" s="5">
        <v>-5922000000</v>
      </c>
      <c r="E162" s="5">
        <v>-15234000000</v>
      </c>
      <c r="F162" s="5">
        <v>-431000000</v>
      </c>
      <c r="G162" s="5">
        <v>-2004000000</v>
      </c>
      <c r="I162" s="5">
        <v>-18159000000</v>
      </c>
      <c r="J162" s="5">
        <v>-27661000000</v>
      </c>
      <c r="K162" s="5">
        <v>-41288000000</v>
      </c>
      <c r="L162" s="5">
        <v>-64147000000</v>
      </c>
      <c r="M162" s="5">
        <v>-17757000000</v>
      </c>
      <c r="N162" s="5">
        <v>-9359000000</v>
      </c>
    </row>
    <row r="163" spans="3:26" ht="15.5" x14ac:dyDescent="0.35">
      <c r="C163" t="s">
        <v>843</v>
      </c>
      <c r="L163" s="5">
        <v>-192082000000</v>
      </c>
    </row>
    <row r="164" spans="3:26" ht="15.5" x14ac:dyDescent="0.35">
      <c r="C164" t="s">
        <v>1014</v>
      </c>
      <c r="L164" s="5">
        <v>152000000000</v>
      </c>
    </row>
    <row r="165" spans="3:26" ht="15.5" x14ac:dyDescent="0.35">
      <c r="C165" t="s">
        <v>2900</v>
      </c>
      <c r="D165" s="5">
        <v>310000000</v>
      </c>
      <c r="J165" s="5">
        <v>1070000000</v>
      </c>
      <c r="K165" s="5">
        <v>572000000</v>
      </c>
    </row>
    <row r="166" spans="3:26" ht="15.5" x14ac:dyDescent="0.35">
      <c r="C166" t="s">
        <v>2901</v>
      </c>
      <c r="E166" s="5">
        <v>2550000000</v>
      </c>
      <c r="F166" s="5">
        <v>-804000000</v>
      </c>
      <c r="G166" s="5">
        <v>-1746000000</v>
      </c>
    </row>
    <row r="167" spans="3:26" ht="15.5" x14ac:dyDescent="0.35">
      <c r="C167" t="s">
        <v>2902</v>
      </c>
    </row>
    <row r="168" spans="3:26" ht="15.5" x14ac:dyDescent="0.35">
      <c r="C168" t="s">
        <v>2903</v>
      </c>
      <c r="P168" s="5">
        <v>-157342000000</v>
      </c>
    </row>
    <row r="169" spans="3:26" ht="15.5" x14ac:dyDescent="0.35">
      <c r="C169" t="s">
        <v>2904</v>
      </c>
    </row>
    <row r="170" spans="3:26" ht="15.5" x14ac:dyDescent="0.35">
      <c r="C170" t="s">
        <v>1544</v>
      </c>
      <c r="V170" s="5">
        <v>-102542000000</v>
      </c>
    </row>
    <row r="171" spans="3:26" ht="15.5" x14ac:dyDescent="0.35">
      <c r="C171" t="s">
        <v>2905</v>
      </c>
      <c r="Z171" s="5">
        <v>-297479000000</v>
      </c>
    </row>
    <row r="172" spans="3:26" ht="15.5" x14ac:dyDescent="0.35">
      <c r="C172" t="s">
        <v>2906</v>
      </c>
      <c r="Z172" s="5">
        <v>-41087000000</v>
      </c>
    </row>
    <row r="173" spans="3:26" ht="15.5" x14ac:dyDescent="0.35">
      <c r="C173" t="s">
        <v>2907</v>
      </c>
      <c r="Z173" s="5">
        <v>-4783000000</v>
      </c>
    </row>
    <row r="174" spans="3:26" ht="15.5" x14ac:dyDescent="0.35">
      <c r="C174" t="s">
        <v>2908</v>
      </c>
      <c r="V174" s="5">
        <v>-102542000000</v>
      </c>
      <c r="Z174" s="5">
        <v>-343349000000</v>
      </c>
    </row>
    <row r="175" spans="3:26" ht="15.5" x14ac:dyDescent="0.35">
      <c r="C175" t="s">
        <v>361</v>
      </c>
      <c r="Q175" s="5">
        <v>135365000000</v>
      </c>
    </row>
    <row r="176" spans="3:26" ht="15.5" x14ac:dyDescent="0.35">
      <c r="C176" t="s">
        <v>2909</v>
      </c>
      <c r="S176" s="5">
        <v>1014197000000</v>
      </c>
    </row>
    <row r="177" spans="3:26" ht="15.5" x14ac:dyDescent="0.35">
      <c r="C177" t="s">
        <v>1042</v>
      </c>
      <c r="U177" s="5">
        <v>-243000000</v>
      </c>
    </row>
    <row r="178" spans="3:26" ht="15.5" x14ac:dyDescent="0.35">
      <c r="C178" t="s">
        <v>612</v>
      </c>
      <c r="R178" s="5">
        <v>-1878004000000</v>
      </c>
    </row>
    <row r="179" spans="3:26" ht="15.5" x14ac:dyDescent="0.35">
      <c r="C179" t="s">
        <v>2910</v>
      </c>
      <c r="E179" s="5">
        <v>-2589000000</v>
      </c>
      <c r="G179" s="5">
        <v>1073000000</v>
      </c>
      <c r="I179" s="5">
        <v>-2589000000</v>
      </c>
      <c r="J179" s="5">
        <v>-10185000000</v>
      </c>
      <c r="K179" s="5">
        <v>-5250000000</v>
      </c>
      <c r="L179" s="5">
        <v>-6389000000</v>
      </c>
      <c r="M179" s="5">
        <v>-993000000</v>
      </c>
      <c r="N179" s="5">
        <v>-723000000</v>
      </c>
    </row>
    <row r="180" spans="3:26" ht="15.5" x14ac:dyDescent="0.35">
      <c r="C180" t="s">
        <v>2911</v>
      </c>
      <c r="Y180" s="5">
        <v>-365788000000</v>
      </c>
    </row>
    <row r="181" spans="3:26" ht="15.5" x14ac:dyDescent="0.35">
      <c r="C181" t="s">
        <v>186</v>
      </c>
      <c r="D181" s="5">
        <v>-129663000000</v>
      </c>
      <c r="E181" s="5">
        <v>-19693000000</v>
      </c>
      <c r="F181" s="5">
        <v>-580810000000</v>
      </c>
      <c r="G181" s="5">
        <v>-132895000000</v>
      </c>
      <c r="I181" s="5">
        <v>-748519000000</v>
      </c>
      <c r="J181" s="5">
        <v>-1299895000000</v>
      </c>
      <c r="K181" s="5">
        <v>-355923000000</v>
      </c>
      <c r="L181" s="5">
        <v>-2060427000000</v>
      </c>
      <c r="M181" s="5">
        <v>-1371477000000</v>
      </c>
      <c r="N181" s="5">
        <v>-510963000000</v>
      </c>
      <c r="O181" s="5">
        <v>375464000000</v>
      </c>
      <c r="P181" s="5">
        <v>-177307000000</v>
      </c>
      <c r="Q181" s="5">
        <v>-292104000000</v>
      </c>
      <c r="R181" s="5">
        <v>1131160000000</v>
      </c>
      <c r="S181" s="5">
        <v>423314000000</v>
      </c>
      <c r="T181" s="5">
        <v>965182000000</v>
      </c>
      <c r="U181" s="5">
        <v>618986000000</v>
      </c>
      <c r="V181" s="5">
        <v>-327650000000</v>
      </c>
      <c r="W181" s="5">
        <v>-1082375000000</v>
      </c>
      <c r="X181" s="5">
        <v>-52189000000</v>
      </c>
      <c r="Y181" s="5">
        <v>-1586305000000</v>
      </c>
      <c r="Z181" s="5">
        <v>-461823000000</v>
      </c>
    </row>
    <row r="182" spans="3:26" ht="15.5" x14ac:dyDescent="0.35">
      <c r="C182" t="s">
        <v>2912</v>
      </c>
      <c r="L182" s="5">
        <v>2744097000000</v>
      </c>
      <c r="N182" s="5">
        <v>1650000000000</v>
      </c>
      <c r="O182" s="5">
        <v>13336455000000</v>
      </c>
      <c r="P182" s="5">
        <v>1127400000000</v>
      </c>
      <c r="R182" s="5">
        <v>3145836000000</v>
      </c>
      <c r="S182" s="5">
        <v>1891873000000</v>
      </c>
      <c r="T182" s="5">
        <v>2761050000000</v>
      </c>
      <c r="U182" s="5">
        <v>1645628000000</v>
      </c>
      <c r="V182" s="5">
        <v>798693000000</v>
      </c>
      <c r="Y182" s="5">
        <v>1000000000000</v>
      </c>
      <c r="Z182" s="5">
        <v>1225530000000</v>
      </c>
    </row>
    <row r="183" spans="3:26" ht="15.5" x14ac:dyDescent="0.35">
      <c r="C183" t="s">
        <v>799</v>
      </c>
      <c r="D183" s="5">
        <v>-100000000000</v>
      </c>
      <c r="F183" s="5">
        <v>-600000000000</v>
      </c>
      <c r="G183" s="5">
        <v>-100000000000</v>
      </c>
      <c r="I183" s="5">
        <v>-700000000000</v>
      </c>
      <c r="J183" s="5">
        <v>-800000000000</v>
      </c>
      <c r="L183" s="5">
        <v>-4400000000000</v>
      </c>
      <c r="M183" s="5">
        <v>-4000000000000</v>
      </c>
      <c r="N183" s="5">
        <v>-1965657000000</v>
      </c>
      <c r="O183" s="5">
        <v>-11574101000000</v>
      </c>
      <c r="P183" s="5">
        <v>-1747644000000</v>
      </c>
      <c r="Q183" s="5">
        <v>-204403000000</v>
      </c>
      <c r="R183" s="5">
        <v>-2321592000000</v>
      </c>
      <c r="S183" s="5">
        <v>-840106000000</v>
      </c>
      <c r="T183" s="5">
        <v>-1465296000000</v>
      </c>
      <c r="U183" s="5">
        <v>-348288000000</v>
      </c>
      <c r="V183" s="5">
        <v>-632606000000</v>
      </c>
      <c r="W183" s="5">
        <v>-735000000000</v>
      </c>
      <c r="Y183" s="5">
        <v>-2031386000000</v>
      </c>
      <c r="Z183" s="5">
        <v>-1952391000000</v>
      </c>
    </row>
    <row r="184" spans="3:26" ht="15.5" x14ac:dyDescent="0.35">
      <c r="C184" t="s">
        <v>2913</v>
      </c>
      <c r="E184" s="5">
        <v>65659000000</v>
      </c>
      <c r="F184" s="5">
        <v>-17643000000</v>
      </c>
      <c r="G184" s="5">
        <v>-48016000000</v>
      </c>
    </row>
    <row r="185" spans="3:26" ht="15.5" x14ac:dyDescent="0.35">
      <c r="C185" t="s">
        <v>593</v>
      </c>
      <c r="D185" s="5">
        <v>-29663000000</v>
      </c>
      <c r="E185" s="5">
        <v>-85352000000</v>
      </c>
      <c r="G185" s="5">
        <v>15121000000</v>
      </c>
      <c r="I185" s="5">
        <v>-85352000000</v>
      </c>
      <c r="J185" s="5">
        <v>-237669000000</v>
      </c>
      <c r="K185" s="5">
        <v>-110440000000</v>
      </c>
      <c r="L185" s="5">
        <v>-188721000000</v>
      </c>
      <c r="M185" s="5">
        <v>-281938000000</v>
      </c>
      <c r="N185" s="5">
        <v>-162488000000</v>
      </c>
    </row>
    <row r="186" spans="3:26" ht="15.5" x14ac:dyDescent="0.35">
      <c r="C186" t="s">
        <v>439</v>
      </c>
      <c r="F186" s="5">
        <v>-363167000000</v>
      </c>
      <c r="I186" s="5">
        <v>-363167000000</v>
      </c>
      <c r="J186" s="5">
        <v>-262226000000</v>
      </c>
      <c r="K186" s="5">
        <v>-245483000000</v>
      </c>
      <c r="L186" s="5">
        <v>-215803000000</v>
      </c>
      <c r="M186" s="5">
        <v>-194746000000</v>
      </c>
      <c r="N186" s="5">
        <v>-27568000000</v>
      </c>
      <c r="R186" s="5">
        <v>-102030000000</v>
      </c>
      <c r="S186" s="5">
        <v>-236903000000</v>
      </c>
      <c r="T186" s="5">
        <v>-666672000000</v>
      </c>
      <c r="U186" s="5">
        <v>-651229000000</v>
      </c>
      <c r="V186" s="5">
        <v>-490608000000</v>
      </c>
      <c r="W186" s="5">
        <v>-353730000000</v>
      </c>
    </row>
    <row r="187" spans="3:26" ht="15.5" x14ac:dyDescent="0.35">
      <c r="C187" t="s">
        <v>203</v>
      </c>
      <c r="R187" s="5">
        <v>-6582000000</v>
      </c>
      <c r="S187" s="5">
        <v>-41550000000</v>
      </c>
      <c r="T187" s="5">
        <v>-45401000000</v>
      </c>
      <c r="U187" s="5">
        <v>-40692000000</v>
      </c>
      <c r="V187" s="5">
        <v>-11526000000</v>
      </c>
      <c r="W187" s="5">
        <v>-3549000000</v>
      </c>
      <c r="X187" s="5">
        <v>-544000000</v>
      </c>
      <c r="Y187" s="5">
        <v>-1981000000</v>
      </c>
      <c r="Z187" s="5">
        <v>-1951000000</v>
      </c>
    </row>
    <row r="188" spans="3:26" ht="15.5" x14ac:dyDescent="0.35">
      <c r="C188" t="s">
        <v>204</v>
      </c>
    </row>
    <row r="189" spans="3:26" ht="15.5" x14ac:dyDescent="0.35">
      <c r="C189" t="s">
        <v>1563</v>
      </c>
      <c r="O189" s="5">
        <v>-942000000</v>
      </c>
      <c r="P189" s="5">
        <v>-14576000000</v>
      </c>
    </row>
    <row r="190" spans="3:26" ht="15.5" x14ac:dyDescent="0.35">
      <c r="C190" t="s">
        <v>2914</v>
      </c>
      <c r="M190" s="5">
        <v>-14702000000</v>
      </c>
    </row>
    <row r="191" spans="3:26" ht="15.5" x14ac:dyDescent="0.35">
      <c r="C191" t="s">
        <v>537</v>
      </c>
      <c r="M191" s="5">
        <v>3119909000000</v>
      </c>
    </row>
    <row r="192" spans="3:26" ht="15.5" x14ac:dyDescent="0.35">
      <c r="C192" t="s">
        <v>215</v>
      </c>
      <c r="D192" s="5">
        <v>27340000000</v>
      </c>
      <c r="E192" s="5">
        <v>46128000000</v>
      </c>
      <c r="F192" s="5">
        <v>-36665000000</v>
      </c>
      <c r="G192" s="5">
        <v>-40899000000</v>
      </c>
      <c r="I192" s="5">
        <v>65484000000</v>
      </c>
      <c r="J192" s="5">
        <v>-190101000000</v>
      </c>
      <c r="K192" s="5">
        <v>44525000000</v>
      </c>
      <c r="L192" s="5">
        <v>3685000000</v>
      </c>
      <c r="M192" s="5">
        <v>-233378000000</v>
      </c>
      <c r="N192" s="5">
        <v>144323000000</v>
      </c>
      <c r="O192" s="5">
        <v>49157000000</v>
      </c>
      <c r="P192" s="5">
        <v>-207245000000</v>
      </c>
      <c r="Q192" s="5">
        <v>233023000000</v>
      </c>
      <c r="R192" s="5">
        <v>-314247000000</v>
      </c>
      <c r="S192" s="5">
        <v>450792000000</v>
      </c>
      <c r="T192" s="5">
        <v>-163073000000</v>
      </c>
      <c r="U192" s="5">
        <v>-195811000000</v>
      </c>
      <c r="V192" s="5">
        <v>-577177000000</v>
      </c>
      <c r="W192" s="5">
        <v>57551000000</v>
      </c>
      <c r="X192" s="5">
        <v>355053000000</v>
      </c>
      <c r="Y192" s="5">
        <v>-513559000000</v>
      </c>
      <c r="Z192" s="5">
        <v>129264000000</v>
      </c>
    </row>
    <row r="193" spans="2:26" ht="15.5" x14ac:dyDescent="0.35">
      <c r="C193" t="s">
        <v>216</v>
      </c>
      <c r="D193" s="5">
        <v>215220000000</v>
      </c>
      <c r="I193" s="5">
        <v>150342000000</v>
      </c>
      <c r="J193" s="5">
        <v>339455000000</v>
      </c>
      <c r="K193" s="5">
        <v>294344000000</v>
      </c>
      <c r="L193" s="5">
        <v>290567000000</v>
      </c>
      <c r="M193" s="5">
        <v>526813000000</v>
      </c>
      <c r="N193" s="5">
        <v>386751000000</v>
      </c>
      <c r="O193" s="5">
        <v>336606000000</v>
      </c>
      <c r="P193" s="5">
        <v>547818000000</v>
      </c>
      <c r="Q193" s="5">
        <v>323829000000</v>
      </c>
      <c r="R193" s="5">
        <v>638335000000</v>
      </c>
      <c r="S193" s="5">
        <v>214570000000</v>
      </c>
      <c r="T193" s="5">
        <v>375565000000</v>
      </c>
      <c r="U193" s="5">
        <v>555785000000</v>
      </c>
      <c r="V193" s="5">
        <v>1127482000000</v>
      </c>
      <c r="W193" s="5">
        <v>1070427000000</v>
      </c>
      <c r="X193" s="5">
        <v>715374000000</v>
      </c>
      <c r="Y193" s="5">
        <v>893807000000</v>
      </c>
      <c r="Z193" s="5">
        <v>764543000000</v>
      </c>
    </row>
    <row r="194" spans="2:26" ht="15.5" x14ac:dyDescent="0.35">
      <c r="C194" t="s">
        <v>2915</v>
      </c>
      <c r="S194" s="5">
        <v>-43346000000</v>
      </c>
    </row>
    <row r="195" spans="2:26" ht="15.5" x14ac:dyDescent="0.35">
      <c r="C195" t="s">
        <v>217</v>
      </c>
      <c r="D195" s="5">
        <v>-377000000</v>
      </c>
      <c r="E195" s="5">
        <v>299000000</v>
      </c>
      <c r="F195" s="5">
        <v>-212000000</v>
      </c>
      <c r="G195" s="5">
        <v>-751000000</v>
      </c>
      <c r="I195" s="5">
        <v>-606000000</v>
      </c>
      <c r="J195" s="5">
        <v>988000000</v>
      </c>
      <c r="K195" s="5">
        <v>586000000</v>
      </c>
      <c r="L195" s="5">
        <v>92000000</v>
      </c>
      <c r="M195" s="5">
        <v>-2868000000</v>
      </c>
      <c r="N195" s="5">
        <v>-4261000000</v>
      </c>
      <c r="O195" s="5">
        <v>988000000</v>
      </c>
      <c r="P195" s="5">
        <v>-3967000000</v>
      </c>
      <c r="Q195" s="5">
        <v>-2341000000</v>
      </c>
      <c r="R195" s="5">
        <v>-259000000</v>
      </c>
      <c r="S195" s="5">
        <v>16319000000</v>
      </c>
      <c r="T195" s="5">
        <v>2078000000</v>
      </c>
      <c r="U195" s="5">
        <v>15591000000</v>
      </c>
      <c r="V195" s="5">
        <v>5480000000</v>
      </c>
      <c r="W195" s="5">
        <v>-496000000</v>
      </c>
    </row>
    <row r="196" spans="2:26" ht="15.5" x14ac:dyDescent="0.35">
      <c r="C196" t="s">
        <v>220</v>
      </c>
      <c r="D196" s="5">
        <v>242183000000</v>
      </c>
      <c r="E196" s="5">
        <v>46427000000</v>
      </c>
      <c r="F196" s="5">
        <v>-36877000000</v>
      </c>
      <c r="G196" s="5">
        <v>-41650000000</v>
      </c>
      <c r="I196" s="5">
        <v>215220000000</v>
      </c>
      <c r="J196" s="5">
        <v>150342000000</v>
      </c>
      <c r="K196" s="5">
        <v>339455000000</v>
      </c>
      <c r="L196" s="5">
        <v>294344000000</v>
      </c>
      <c r="M196" s="5">
        <v>290567000000</v>
      </c>
      <c r="N196" s="5">
        <v>526813000000</v>
      </c>
      <c r="O196" s="5">
        <v>386751000000</v>
      </c>
      <c r="P196" s="5">
        <v>336606000000</v>
      </c>
      <c r="Q196" s="5">
        <v>554511000000</v>
      </c>
      <c r="R196" s="5">
        <v>323829000000</v>
      </c>
      <c r="S196" s="5">
        <v>638335000000</v>
      </c>
      <c r="T196" s="5">
        <v>214570000000</v>
      </c>
      <c r="U196" s="5">
        <v>375565000000</v>
      </c>
      <c r="V196" s="5">
        <v>555785000000</v>
      </c>
      <c r="W196" s="5">
        <v>1127482000000</v>
      </c>
      <c r="X196" s="5">
        <v>1070427000000</v>
      </c>
      <c r="Y196" s="5">
        <v>380248000000</v>
      </c>
      <c r="Z196" s="5">
        <v>893807000000</v>
      </c>
    </row>
    <row r="198" spans="2:26" ht="15.5" x14ac:dyDescent="0.35">
      <c r="B198" t="s">
        <v>221</v>
      </c>
      <c r="C198" t="s">
        <v>11</v>
      </c>
      <c r="D198" s="5">
        <v>9020000000</v>
      </c>
      <c r="E198" s="5">
        <v>9020000000</v>
      </c>
      <c r="F198" s="5">
        <v>9020000000</v>
      </c>
      <c r="G198" s="5">
        <v>9020000000</v>
      </c>
      <c r="I198" s="5">
        <v>9020000000</v>
      </c>
      <c r="J198" s="5">
        <v>9020000000</v>
      </c>
      <c r="K198" s="5">
        <v>9020000000</v>
      </c>
      <c r="L198" s="5">
        <v>9020000000</v>
      </c>
      <c r="M198" s="5">
        <v>9020000000</v>
      </c>
      <c r="N198" s="5">
        <v>7660000000</v>
      </c>
      <c r="O198" s="5">
        <v>7660000000</v>
      </c>
      <c r="P198" s="5">
        <v>7660000000</v>
      </c>
      <c r="Q198" s="5">
        <v>7660000000</v>
      </c>
      <c r="R198" s="5">
        <v>7660000000</v>
      </c>
      <c r="S198" s="5">
        <v>7660000000</v>
      </c>
      <c r="T198" s="5">
        <v>7660000000</v>
      </c>
      <c r="U198" s="5">
        <v>7660000000</v>
      </c>
      <c r="V198" s="5">
        <v>7660000000</v>
      </c>
      <c r="W198" s="5">
        <v>7660000000</v>
      </c>
      <c r="X198" s="5">
        <v>7660000000</v>
      </c>
      <c r="Y198" s="5">
        <v>7660000000</v>
      </c>
      <c r="Z198" s="5">
        <v>7660000000</v>
      </c>
    </row>
    <row r="199" spans="2:26" ht="15.5" x14ac:dyDescent="0.35">
      <c r="C199" t="s">
        <v>222</v>
      </c>
      <c r="D199" s="6">
        <v>11.3</v>
      </c>
      <c r="E199" s="6">
        <v>20.420000000000002</v>
      </c>
      <c r="F199" s="6">
        <v>23.06</v>
      </c>
      <c r="G199" s="6">
        <v>24.2</v>
      </c>
    </row>
    <row r="200" spans="2:26" ht="15.5" x14ac:dyDescent="0.35">
      <c r="C200" t="s">
        <v>223</v>
      </c>
      <c r="D200" s="6">
        <v>68.58</v>
      </c>
      <c r="E200" s="6">
        <v>37.950000000000003</v>
      </c>
      <c r="F200" s="6">
        <v>33.61</v>
      </c>
      <c r="G200" s="6">
        <v>32.020000000000003</v>
      </c>
    </row>
    <row r="201" spans="2:26" ht="15.5" x14ac:dyDescent="0.35">
      <c r="C201" t="s">
        <v>72</v>
      </c>
      <c r="D201" s="6">
        <v>2.73</v>
      </c>
      <c r="E201" s="6">
        <v>2.4500000000000002</v>
      </c>
      <c r="F201" s="6">
        <v>2.41</v>
      </c>
      <c r="G201" s="6">
        <v>2.79</v>
      </c>
    </row>
    <row r="202" spans="2:26" ht="15.5" x14ac:dyDescent="0.35">
      <c r="C202" t="s">
        <v>224</v>
      </c>
      <c r="D202" s="5">
        <v>358180000000</v>
      </c>
      <c r="E202" s="5">
        <v>517480000000</v>
      </c>
      <c r="F202" s="5">
        <v>518400000000</v>
      </c>
      <c r="G202" s="5">
        <v>523480000000</v>
      </c>
    </row>
    <row r="203" spans="2:26" ht="15.5" x14ac:dyDescent="0.35">
      <c r="C203" t="s">
        <v>225</v>
      </c>
      <c r="D203" s="6">
        <v>5.0000000000000001E-3</v>
      </c>
      <c r="E203" s="6">
        <v>9.0000000000000011E-3</v>
      </c>
      <c r="F203" s="6">
        <v>1.0200000000000001E-2</v>
      </c>
      <c r="G203" s="6">
        <v>1.0500000000000001E-2</v>
      </c>
    </row>
    <row r="204" spans="2:26" ht="15.5" x14ac:dyDescent="0.35">
      <c r="C204" t="s">
        <v>226</v>
      </c>
      <c r="D204" s="6">
        <v>7.7000000000000002E-3</v>
      </c>
      <c r="E204" s="6">
        <v>1.3999999999999999E-2</v>
      </c>
      <c r="F204" s="6">
        <v>1.6E-2</v>
      </c>
      <c r="G204" s="6">
        <v>1.7000000000000001E-2</v>
      </c>
    </row>
    <row r="205" spans="2:26" ht="15.5" x14ac:dyDescent="0.35">
      <c r="C205" t="s">
        <v>227</v>
      </c>
      <c r="D205" s="6">
        <v>1.09E-2</v>
      </c>
      <c r="E205" s="6">
        <v>0.02</v>
      </c>
      <c r="F205" s="6">
        <v>2.0199999999999999E-2</v>
      </c>
      <c r="G205" s="6">
        <v>2.0199999999999999E-2</v>
      </c>
    </row>
    <row r="206" spans="2:26" ht="15.5" x14ac:dyDescent="0.35">
      <c r="C206" t="s">
        <v>228</v>
      </c>
      <c r="D206" s="6">
        <v>6.07</v>
      </c>
      <c r="E206" s="6">
        <v>10.46</v>
      </c>
      <c r="F206" s="6">
        <v>8.08</v>
      </c>
      <c r="G206" s="6">
        <v>7.65</v>
      </c>
    </row>
    <row r="207" spans="2:26" ht="15.5" x14ac:dyDescent="0.35">
      <c r="C207" t="s">
        <v>229</v>
      </c>
      <c r="D207" s="5">
        <v>13307000000000</v>
      </c>
      <c r="E207" s="5">
        <v>13205000000000</v>
      </c>
      <c r="F207" s="5">
        <v>13020000000000</v>
      </c>
      <c r="G207" s="5">
        <v>12812000000000</v>
      </c>
    </row>
    <row r="208" spans="2:26" ht="15.5" x14ac:dyDescent="0.35">
      <c r="C208" t="s">
        <v>230</v>
      </c>
      <c r="D208" s="6">
        <v>0.53</v>
      </c>
      <c r="E208" s="6">
        <v>0.53</v>
      </c>
      <c r="F208" s="6">
        <v>0.54</v>
      </c>
      <c r="G208" s="6">
        <v>0.55000000000000004</v>
      </c>
    </row>
    <row r="209" spans="3:26" ht="15.5" x14ac:dyDescent="0.35">
      <c r="C209" t="s">
        <v>231</v>
      </c>
      <c r="D209" s="6">
        <v>1475.32</v>
      </c>
      <c r="E209" s="6">
        <v>1464.03</v>
      </c>
      <c r="F209" s="6">
        <v>1443.59</v>
      </c>
      <c r="G209" s="6">
        <v>1420.53</v>
      </c>
    </row>
    <row r="210" spans="3:26" ht="15.5" x14ac:dyDescent="0.35">
      <c r="C210" t="s">
        <v>232</v>
      </c>
      <c r="D210" s="6">
        <v>0.54</v>
      </c>
      <c r="E210" s="6">
        <v>0.54</v>
      </c>
      <c r="F210" s="6">
        <v>0.55000000000000004</v>
      </c>
      <c r="G210" s="6">
        <v>0.56000000000000005</v>
      </c>
    </row>
    <row r="211" spans="3:26" ht="15.5" x14ac:dyDescent="0.35">
      <c r="C211" t="s">
        <v>233</v>
      </c>
      <c r="D211" s="6">
        <v>1438.54</v>
      </c>
      <c r="E211" s="6">
        <v>1427.24</v>
      </c>
      <c r="F211" s="6">
        <v>1406.81</v>
      </c>
      <c r="G211" s="6">
        <v>1383.74</v>
      </c>
    </row>
    <row r="212" spans="3:26" ht="15.5" x14ac:dyDescent="0.35">
      <c r="C212" t="s">
        <v>234</v>
      </c>
      <c r="D212" s="5">
        <v>800000000000</v>
      </c>
      <c r="E212" s="5">
        <v>900000000000</v>
      </c>
      <c r="F212" s="5">
        <v>500000000000</v>
      </c>
      <c r="G212" s="5">
        <v>700000000000</v>
      </c>
    </row>
    <row r="213" spans="3:26" ht="15.5" x14ac:dyDescent="0.35">
      <c r="C213" t="s">
        <v>235</v>
      </c>
      <c r="D213" s="5">
        <v>760000000000</v>
      </c>
      <c r="E213" s="5">
        <v>759000000000</v>
      </c>
      <c r="F213" s="5">
        <v>1156000000000</v>
      </c>
      <c r="G213" s="5">
        <v>1155000000000</v>
      </c>
    </row>
    <row r="214" spans="3:26" ht="15.5" x14ac:dyDescent="0.35">
      <c r="C214" t="s">
        <v>236</v>
      </c>
      <c r="D214" s="5">
        <v>13307000000000</v>
      </c>
      <c r="E214" s="5">
        <v>13205000000000</v>
      </c>
      <c r="F214" s="5">
        <v>13020000000000</v>
      </c>
      <c r="G214" s="5">
        <v>12812000000000</v>
      </c>
    </row>
    <row r="215" spans="3:26" ht="15.5" x14ac:dyDescent="0.35">
      <c r="C215" t="s">
        <v>23</v>
      </c>
      <c r="D215" s="5">
        <v>1560000000000</v>
      </c>
      <c r="E215" s="5">
        <v>1659000000000</v>
      </c>
      <c r="F215" s="5">
        <v>1656000000000</v>
      </c>
      <c r="G215" s="5">
        <v>1855000000000</v>
      </c>
    </row>
    <row r="216" spans="3:26" ht="15.5" x14ac:dyDescent="0.35">
      <c r="C216" t="s">
        <v>20</v>
      </c>
      <c r="D216" s="5">
        <v>1318000000000</v>
      </c>
      <c r="E216" s="5">
        <v>1444000000000</v>
      </c>
      <c r="F216" s="5">
        <v>1487000000000</v>
      </c>
      <c r="G216" s="5">
        <v>1649000000000</v>
      </c>
    </row>
    <row r="217" spans="3:26" ht="15.5" x14ac:dyDescent="0.35">
      <c r="C217" t="s">
        <v>237</v>
      </c>
      <c r="D217" s="5">
        <v>265000000000</v>
      </c>
      <c r="E217" s="5">
        <v>20000000000</v>
      </c>
      <c r="F217" s="5">
        <v>231000000000</v>
      </c>
      <c r="G217" s="5">
        <v>-137000000000</v>
      </c>
    </row>
    <row r="218" spans="3:26" ht="15.5" x14ac:dyDescent="0.35">
      <c r="C218" t="s">
        <v>238</v>
      </c>
      <c r="D218" s="5">
        <v>186000000000</v>
      </c>
      <c r="E218" s="5">
        <v>280000000000</v>
      </c>
      <c r="F218" s="5">
        <v>593000000000</v>
      </c>
      <c r="G218" s="5">
        <v>183000000000</v>
      </c>
    </row>
    <row r="219" spans="3:26" ht="15.5" x14ac:dyDescent="0.35">
      <c r="C219" t="s">
        <v>239</v>
      </c>
      <c r="D219" s="5">
        <v>-24000000000</v>
      </c>
      <c r="E219" s="5">
        <v>-199000000000</v>
      </c>
      <c r="F219" s="5">
        <v>-47000000000</v>
      </c>
      <c r="G219" s="5">
        <v>-88000000000</v>
      </c>
    </row>
    <row r="220" spans="3:26" ht="15.5" x14ac:dyDescent="0.35">
      <c r="C220" t="s">
        <v>12</v>
      </c>
      <c r="D220" s="5">
        <v>163000000000</v>
      </c>
      <c r="E220" s="5">
        <v>81000000000</v>
      </c>
      <c r="F220" s="5">
        <v>545000000000</v>
      </c>
      <c r="G220" s="5">
        <v>95000000000</v>
      </c>
    </row>
    <row r="221" spans="3:26" ht="15.5" x14ac:dyDescent="0.35">
      <c r="C221" t="s">
        <v>15</v>
      </c>
      <c r="D221" s="6">
        <v>18.03</v>
      </c>
      <c r="E221" s="6">
        <v>8.99</v>
      </c>
      <c r="F221" s="6">
        <v>60.47</v>
      </c>
      <c r="G221" s="6">
        <v>10.5</v>
      </c>
    </row>
    <row r="222" spans="3:26" ht="15.5" x14ac:dyDescent="0.35">
      <c r="C222" t="s">
        <v>57</v>
      </c>
      <c r="I222" s="6">
        <v>73.040000000000006</v>
      </c>
      <c r="J222" s="6">
        <v>82.61</v>
      </c>
      <c r="K222" s="6">
        <v>99.19</v>
      </c>
      <c r="L222" s="6">
        <v>93.05</v>
      </c>
      <c r="M222" s="6">
        <v>79.09</v>
      </c>
      <c r="N222" s="6">
        <v>84.95</v>
      </c>
      <c r="O222" s="6">
        <v>65.13</v>
      </c>
      <c r="P222" s="6">
        <v>-108.05</v>
      </c>
      <c r="Q222" s="6">
        <v>-98.92</v>
      </c>
      <c r="R222" s="6">
        <v>-37.14</v>
      </c>
      <c r="S222" s="6">
        <v>22.85</v>
      </c>
      <c r="T222" s="6">
        <v>87.22</v>
      </c>
      <c r="U222" s="6">
        <v>124.25</v>
      </c>
      <c r="V222" s="6">
        <v>176.21</v>
      </c>
      <c r="W222" s="6">
        <v>138.74</v>
      </c>
      <c r="X222" s="6">
        <v>108.11</v>
      </c>
      <c r="Y222" s="6">
        <v>116.89</v>
      </c>
      <c r="Z222" s="6">
        <v>36.83</v>
      </c>
    </row>
    <row r="223" spans="3:26" ht="15.5" x14ac:dyDescent="0.35">
      <c r="C223" t="s">
        <v>71</v>
      </c>
      <c r="I223" s="6">
        <v>10.61</v>
      </c>
      <c r="J223" s="6">
        <v>9.08</v>
      </c>
      <c r="K223" s="6">
        <v>13.56</v>
      </c>
      <c r="L223" s="6">
        <v>15.31</v>
      </c>
      <c r="M223" s="6">
        <v>21.37</v>
      </c>
      <c r="N223" s="6">
        <v>16.95</v>
      </c>
      <c r="O223" s="6">
        <v>18.12</v>
      </c>
      <c r="P223" s="6">
        <v>-17.45</v>
      </c>
      <c r="Q223" s="6">
        <v>-8.44</v>
      </c>
      <c r="R223" s="6">
        <v>-24.23</v>
      </c>
      <c r="S223" s="6">
        <v>43.54</v>
      </c>
      <c r="T223" s="6">
        <v>25.05</v>
      </c>
      <c r="U223" s="6">
        <v>18.309999999999999</v>
      </c>
      <c r="V223" s="6">
        <v>16.46</v>
      </c>
      <c r="W223" s="6">
        <v>15.68</v>
      </c>
      <c r="X223" s="6">
        <v>20.81</v>
      </c>
      <c r="Y223" s="6">
        <v>13.26</v>
      </c>
      <c r="Z223" s="6">
        <v>17.11</v>
      </c>
    </row>
    <row r="224" spans="3:26" ht="15.5" x14ac:dyDescent="0.35">
      <c r="C224" t="s">
        <v>74</v>
      </c>
      <c r="I224" s="6">
        <v>0.65</v>
      </c>
      <c r="J224" s="6">
        <v>0.56999999999999995</v>
      </c>
      <c r="K224" s="6">
        <v>0.98</v>
      </c>
      <c r="L224" s="6">
        <v>1.05</v>
      </c>
      <c r="M224" s="6">
        <v>1.36</v>
      </c>
      <c r="N224" s="6">
        <v>1.0900000000000001</v>
      </c>
      <c r="O224" s="6">
        <v>0.82</v>
      </c>
      <c r="P224" s="6">
        <v>1.39</v>
      </c>
      <c r="Q224" s="6">
        <v>0.68</v>
      </c>
      <c r="R224" s="6">
        <v>0.73</v>
      </c>
      <c r="S224" s="6">
        <v>0.83</v>
      </c>
      <c r="T224" s="6">
        <v>1.59</v>
      </c>
      <c r="U224" s="6">
        <v>1.8</v>
      </c>
      <c r="V224" s="6">
        <v>2.4700000000000002</v>
      </c>
      <c r="W224" s="6">
        <v>2.2200000000000002</v>
      </c>
      <c r="X224" s="6">
        <v>2.89</v>
      </c>
      <c r="Y224" s="5">
        <v>2</v>
      </c>
      <c r="Z224" s="6">
        <v>0.9</v>
      </c>
    </row>
    <row r="225" spans="3:26" ht="15.5" x14ac:dyDescent="0.35">
      <c r="C225" t="s">
        <v>240</v>
      </c>
      <c r="I225" s="5">
        <v>1867140000000</v>
      </c>
      <c r="J225" s="5">
        <v>2087630000000</v>
      </c>
      <c r="K225" s="5">
        <v>2273470000000</v>
      </c>
      <c r="L225" s="5">
        <v>2279660000000</v>
      </c>
      <c r="M225" s="5">
        <v>2399090000000</v>
      </c>
      <c r="N225" s="5">
        <v>2474820000000</v>
      </c>
      <c r="O225" s="5">
        <v>1772580000000</v>
      </c>
      <c r="P225" s="5">
        <v>1082780000000</v>
      </c>
    </row>
    <row r="226" spans="3:26" ht="15.5" x14ac:dyDescent="0.35">
      <c r="C226" t="s">
        <v>241</v>
      </c>
      <c r="I226" s="6">
        <v>3.2300000000000002E-2</v>
      </c>
      <c r="J226" s="6">
        <v>3.5400000000000001E-2</v>
      </c>
      <c r="K226" s="6">
        <v>4.0300000000000002E-2</v>
      </c>
      <c r="L226" s="6">
        <v>3.9300000000000002E-2</v>
      </c>
      <c r="M226" s="6">
        <v>3.32E-2</v>
      </c>
      <c r="N226" s="6">
        <v>3.1400000000000004E-2</v>
      </c>
      <c r="O226" s="6">
        <v>2.5499999999999998E-2</v>
      </c>
      <c r="P226" s="6">
        <v>-4.4400000000000002E-2</v>
      </c>
      <c r="Q226" s="6">
        <v>-3.8599999999999995E-2</v>
      </c>
      <c r="R226" s="6">
        <v>-1.44E-2</v>
      </c>
      <c r="S226" s="6">
        <v>1.01E-2</v>
      </c>
      <c r="T226" s="6">
        <v>3.8900000000000004E-2</v>
      </c>
      <c r="U226" s="6">
        <v>6.3899999999999998E-2</v>
      </c>
      <c r="V226" s="6">
        <v>0.111</v>
      </c>
      <c r="W226" s="6">
        <v>9.7100000000000006E-2</v>
      </c>
      <c r="X226" s="6">
        <v>7.9399999999999998E-2</v>
      </c>
      <c r="Y226" s="6">
        <v>0.12330000000000001</v>
      </c>
      <c r="Z226" s="6">
        <v>3.44E-2</v>
      </c>
    </row>
    <row r="227" spans="3:26" ht="15.5" x14ac:dyDescent="0.35">
      <c r="C227" t="s">
        <v>242</v>
      </c>
      <c r="I227" s="6">
        <v>4.99E-2</v>
      </c>
      <c r="J227" s="6">
        <v>5.7699999999999994E-2</v>
      </c>
      <c r="K227" s="6">
        <v>7.1500000000000008E-2</v>
      </c>
      <c r="L227" s="6">
        <v>7.0800000000000002E-2</v>
      </c>
      <c r="M227" s="6">
        <v>6.3700000000000007E-2</v>
      </c>
      <c r="N227" s="6">
        <v>8.5999999999999993E-2</v>
      </c>
      <c r="O227" s="6">
        <v>7.1500000000000008E-2</v>
      </c>
      <c r="P227" s="6">
        <v>-0.129</v>
      </c>
      <c r="Q227" s="6">
        <v>-0.10529999999999999</v>
      </c>
      <c r="R227" s="6">
        <v>-3.5299999999999998E-2</v>
      </c>
      <c r="S227" s="6">
        <v>2.07E-2</v>
      </c>
      <c r="T227" s="6">
        <v>7.6299999999999993E-2</v>
      </c>
      <c r="U227" s="6">
        <v>0.10859999999999999</v>
      </c>
      <c r="V227" s="6">
        <v>0.1605</v>
      </c>
      <c r="W227" s="6">
        <v>0.14130000000000001</v>
      </c>
      <c r="X227" s="6">
        <v>0.12140000000000001</v>
      </c>
      <c r="Y227" s="6">
        <v>0.2702</v>
      </c>
      <c r="Z227" s="6">
        <v>0.10060000000000001</v>
      </c>
    </row>
    <row r="228" spans="3:26" ht="15.5" x14ac:dyDescent="0.35">
      <c r="C228" t="s">
        <v>243</v>
      </c>
      <c r="I228" s="6">
        <v>6.7000000000000004E-2</v>
      </c>
      <c r="J228" s="6">
        <v>7.5199999999999989E-2</v>
      </c>
      <c r="K228" s="6">
        <v>8.8599999999999998E-2</v>
      </c>
      <c r="L228" s="6">
        <v>8.4700000000000011E-2</v>
      </c>
      <c r="M228" s="6">
        <v>0.09</v>
      </c>
      <c r="N228" s="6">
        <v>9.9100000000000008E-2</v>
      </c>
      <c r="O228" s="6">
        <v>9.7599999999999992E-2</v>
      </c>
      <c r="P228" s="6">
        <v>3.4000000000000002E-3</v>
      </c>
      <c r="Q228" s="6">
        <v>1.5300000000000001E-2</v>
      </c>
      <c r="R228" s="6">
        <v>1.4800000000000001E-2</v>
      </c>
      <c r="S228" s="6">
        <v>2.4399999999999998E-2</v>
      </c>
      <c r="T228" s="6">
        <v>0.1033</v>
      </c>
      <c r="U228" s="6">
        <v>0.16620000000000001</v>
      </c>
      <c r="V228" s="6">
        <v>0.2051</v>
      </c>
      <c r="W228" s="6">
        <v>0.18309999999999998</v>
      </c>
      <c r="X228" s="6">
        <v>0.18230000000000002</v>
      </c>
      <c r="Y228" s="6">
        <v>0.27329999999999999</v>
      </c>
      <c r="Z228" s="6">
        <v>0.1201</v>
      </c>
    </row>
    <row r="229" spans="3:26" ht="15.5" x14ac:dyDescent="0.35">
      <c r="C229" t="s">
        <v>244</v>
      </c>
      <c r="I229" s="6">
        <v>6.87</v>
      </c>
      <c r="J229" s="6">
        <v>5.2</v>
      </c>
      <c r="K229" s="6">
        <v>5.98</v>
      </c>
      <c r="L229" s="6">
        <v>5.12</v>
      </c>
      <c r="M229" s="6">
        <v>3.38</v>
      </c>
      <c r="N229" s="6">
        <v>2.44</v>
      </c>
      <c r="O229" s="6">
        <v>1.48</v>
      </c>
      <c r="P229" s="6">
        <v>0.05</v>
      </c>
      <c r="Q229" s="6">
        <v>0.24</v>
      </c>
      <c r="R229" s="6">
        <v>0.53</v>
      </c>
      <c r="S229" s="6">
        <v>0.57999999999999996</v>
      </c>
      <c r="T229" s="6">
        <v>4.4400000000000004</v>
      </c>
      <c r="U229" s="6">
        <v>3.55</v>
      </c>
      <c r="V229" s="6">
        <v>11.2</v>
      </c>
      <c r="W229" s="6">
        <v>8.73</v>
      </c>
      <c r="X229" s="6">
        <v>5.94</v>
      </c>
      <c r="Y229" s="6">
        <v>4.01</v>
      </c>
      <c r="Z229" s="6">
        <v>1.95</v>
      </c>
    </row>
    <row r="230" spans="3:26" ht="15.5" x14ac:dyDescent="0.35">
      <c r="C230" t="s">
        <v>68</v>
      </c>
      <c r="I230" s="6">
        <v>0.53</v>
      </c>
      <c r="J230" s="6">
        <v>0.52</v>
      </c>
      <c r="K230" s="6">
        <v>0.97</v>
      </c>
      <c r="L230" s="6">
        <v>1.08</v>
      </c>
      <c r="M230" s="6">
        <v>1.36</v>
      </c>
      <c r="N230" s="6">
        <v>1.46</v>
      </c>
      <c r="O230" s="6">
        <v>1.29</v>
      </c>
      <c r="P230" s="6">
        <v>2.25</v>
      </c>
      <c r="Q230" s="6">
        <v>0.89</v>
      </c>
      <c r="R230" s="6">
        <v>0.86</v>
      </c>
      <c r="S230" s="6">
        <v>0.9</v>
      </c>
      <c r="T230" s="6">
        <v>1.91</v>
      </c>
      <c r="U230" s="6">
        <v>1.99</v>
      </c>
      <c r="V230" s="6">
        <v>2.64</v>
      </c>
      <c r="W230" s="6">
        <v>2.21</v>
      </c>
      <c r="X230" s="6">
        <v>2.5299999999999998</v>
      </c>
      <c r="Y230" s="6">
        <v>3.58</v>
      </c>
      <c r="Z230" s="6">
        <v>1.72</v>
      </c>
    </row>
    <row r="231" spans="3:26" ht="15.5" x14ac:dyDescent="0.35">
      <c r="C231" t="s">
        <v>65</v>
      </c>
      <c r="I231" s="6">
        <v>1464.03</v>
      </c>
      <c r="J231" s="6">
        <v>1431.82</v>
      </c>
      <c r="K231" s="6">
        <v>1386.42</v>
      </c>
      <c r="L231" s="6">
        <v>1314.95</v>
      </c>
      <c r="M231" s="6">
        <v>1241.67</v>
      </c>
      <c r="N231" s="6">
        <v>987.38</v>
      </c>
      <c r="O231" s="6">
        <v>911.22</v>
      </c>
      <c r="P231" s="6">
        <v>837.33</v>
      </c>
      <c r="Q231" s="6">
        <v>939.19</v>
      </c>
      <c r="R231" s="6">
        <v>1051.9000000000001</v>
      </c>
      <c r="S231" s="6">
        <v>1102.7</v>
      </c>
      <c r="T231" s="6">
        <v>1142.46</v>
      </c>
      <c r="U231" s="6">
        <v>1144.3699999999999</v>
      </c>
      <c r="V231" s="6">
        <v>1098.1199999999999</v>
      </c>
      <c r="W231" s="6">
        <v>981.97</v>
      </c>
      <c r="X231" s="6">
        <v>890.34</v>
      </c>
      <c r="Y231" s="6">
        <v>432.59</v>
      </c>
      <c r="Z231" s="6">
        <v>365.95</v>
      </c>
    </row>
    <row r="232" spans="3:26" ht="15.5" x14ac:dyDescent="0.35">
      <c r="C232" t="s">
        <v>245</v>
      </c>
      <c r="I232" s="6">
        <v>0.54</v>
      </c>
      <c r="J232" s="6">
        <v>0.54</v>
      </c>
      <c r="K232" s="5">
        <v>1</v>
      </c>
      <c r="L232" s="6">
        <v>1.1100000000000001</v>
      </c>
      <c r="M232" s="6">
        <v>1.4</v>
      </c>
      <c r="N232" s="6">
        <v>1.53</v>
      </c>
      <c r="O232" s="6">
        <v>1.36</v>
      </c>
      <c r="P232" s="6">
        <v>2.37</v>
      </c>
      <c r="Q232" s="6">
        <v>0.94</v>
      </c>
      <c r="R232" s="6">
        <v>0.9</v>
      </c>
      <c r="S232" s="6">
        <v>0.9</v>
      </c>
      <c r="T232" s="6">
        <v>1.94</v>
      </c>
      <c r="U232" s="6">
        <v>2.02</v>
      </c>
      <c r="V232" s="6">
        <v>2.68</v>
      </c>
      <c r="W232" s="6">
        <v>2.21</v>
      </c>
      <c r="X232" s="6">
        <v>2.5299999999999998</v>
      </c>
      <c r="Y232" s="6">
        <v>3.58</v>
      </c>
      <c r="Z232" s="6">
        <v>1.72</v>
      </c>
    </row>
    <row r="233" spans="3:26" ht="15.5" x14ac:dyDescent="0.35">
      <c r="C233" t="s">
        <v>246</v>
      </c>
      <c r="I233" s="6">
        <v>1427.24</v>
      </c>
      <c r="J233" s="6">
        <v>1395.03</v>
      </c>
      <c r="K233" s="6">
        <v>1349.63</v>
      </c>
      <c r="L233" s="6">
        <v>1278.1600000000001</v>
      </c>
      <c r="M233" s="6">
        <v>1204.8800000000001</v>
      </c>
      <c r="N233" s="6">
        <v>944.08</v>
      </c>
      <c r="O233" s="6">
        <v>867.92</v>
      </c>
      <c r="P233" s="6">
        <v>794.03</v>
      </c>
      <c r="Q233" s="6">
        <v>886.76</v>
      </c>
      <c r="R233" s="6">
        <v>999.46</v>
      </c>
      <c r="S233" s="6">
        <v>1099.6500000000001</v>
      </c>
      <c r="T233" s="6">
        <v>1126.77</v>
      </c>
      <c r="U233" s="6">
        <v>1128.68</v>
      </c>
      <c r="V233" s="6">
        <v>1082.43</v>
      </c>
      <c r="W233" s="6">
        <v>981.97</v>
      </c>
      <c r="X233" s="6">
        <v>890.34</v>
      </c>
      <c r="Y233" s="6">
        <v>432.59</v>
      </c>
      <c r="Z233" s="6">
        <v>365.95</v>
      </c>
    </row>
    <row r="234" spans="3:26" ht="15.5" x14ac:dyDescent="0.35">
      <c r="C234" t="s">
        <v>247</v>
      </c>
      <c r="I234" s="5">
        <v>900000000000</v>
      </c>
      <c r="J234" s="5">
        <v>400000000000</v>
      </c>
      <c r="K234" s="5">
        <v>400000000000</v>
      </c>
      <c r="L234" s="5">
        <v>1000000000</v>
      </c>
      <c r="M234" s="5">
        <v>0</v>
      </c>
      <c r="N234" s="5">
        <v>1101000000000</v>
      </c>
      <c r="O234" s="5">
        <v>120000000000</v>
      </c>
      <c r="P234" s="5">
        <v>7124000000000</v>
      </c>
      <c r="Q234" s="5">
        <v>2573000000000</v>
      </c>
      <c r="R234" s="5">
        <v>3042000000000</v>
      </c>
      <c r="S234" s="5">
        <v>1763000000000</v>
      </c>
      <c r="T234" s="5">
        <v>1370000000000</v>
      </c>
      <c r="U234" s="5">
        <v>1497000000000</v>
      </c>
      <c r="V234" s="5">
        <v>135000000000</v>
      </c>
      <c r="W234" s="5">
        <v>341000000000</v>
      </c>
      <c r="X234" s="5">
        <v>394000000000</v>
      </c>
      <c r="Y234" s="5">
        <v>175000000000</v>
      </c>
      <c r="Z234" s="5">
        <v>423000000000</v>
      </c>
    </row>
    <row r="235" spans="3:26" ht="15.5" x14ac:dyDescent="0.35">
      <c r="C235" t="s">
        <v>248</v>
      </c>
      <c r="I235" s="5">
        <v>759000000000</v>
      </c>
      <c r="J235" s="5">
        <v>1570000000000</v>
      </c>
      <c r="K235" s="5">
        <v>2372000000000</v>
      </c>
      <c r="L235" s="5">
        <v>2951000000000</v>
      </c>
      <c r="M235" s="5">
        <v>4646000000000</v>
      </c>
      <c r="N235" s="5">
        <v>7521000000000</v>
      </c>
      <c r="O235" s="5">
        <v>8546000000000</v>
      </c>
      <c r="P235" s="5">
        <v>1202000000000</v>
      </c>
      <c r="Q235" s="5">
        <v>5767000000000</v>
      </c>
      <c r="R235" s="5">
        <v>5208000000000</v>
      </c>
      <c r="S235" s="5">
        <v>4205000000000</v>
      </c>
      <c r="T235" s="5">
        <v>4052000000000</v>
      </c>
      <c r="U235" s="5">
        <v>2222000000000</v>
      </c>
      <c r="V235" s="5">
        <v>1585000000000</v>
      </c>
      <c r="W235" s="5">
        <v>1212000000000</v>
      </c>
      <c r="X235" s="5">
        <v>1746000000000</v>
      </c>
      <c r="Y235" s="5">
        <v>2316000000000</v>
      </c>
      <c r="Z235" s="5">
        <v>3753000000000</v>
      </c>
    </row>
    <row r="236" spans="3:26" ht="15.5" x14ac:dyDescent="0.35">
      <c r="C236" t="s">
        <v>25</v>
      </c>
      <c r="I236" s="5">
        <v>1659000000000</v>
      </c>
      <c r="J236" s="5">
        <v>1970000000000</v>
      </c>
      <c r="K236" s="5">
        <v>2772000000000</v>
      </c>
      <c r="L236" s="5">
        <v>2952000000000</v>
      </c>
      <c r="M236" s="5">
        <v>4646000000000</v>
      </c>
      <c r="N236" s="5">
        <v>8622000000000</v>
      </c>
      <c r="O236" s="5">
        <v>8666000000000</v>
      </c>
      <c r="P236" s="5">
        <v>8326000000000</v>
      </c>
      <c r="Q236" s="5">
        <v>8340000000000</v>
      </c>
      <c r="R236" s="5">
        <v>8250000000000</v>
      </c>
      <c r="S236" s="5">
        <v>5968000000000</v>
      </c>
      <c r="T236" s="5">
        <v>5422000000000</v>
      </c>
      <c r="U236" s="5">
        <v>3719000000000</v>
      </c>
      <c r="V236" s="5">
        <v>1720000000000</v>
      </c>
      <c r="W236" s="5">
        <v>1553000000000</v>
      </c>
      <c r="X236" s="5">
        <v>2140000000000</v>
      </c>
      <c r="Y236" s="5">
        <v>2491000000000</v>
      </c>
      <c r="Z236" s="5">
        <v>4177000000000</v>
      </c>
    </row>
    <row r="237" spans="3:26" ht="15.5" x14ac:dyDescent="0.35">
      <c r="C237" t="s">
        <v>22</v>
      </c>
      <c r="I237" s="5">
        <v>1444000000000</v>
      </c>
      <c r="J237" s="5">
        <v>1820000000000</v>
      </c>
      <c r="K237" s="5">
        <v>2433000000000</v>
      </c>
      <c r="L237" s="5">
        <v>2658000000000</v>
      </c>
      <c r="M237" s="5">
        <v>4355000000000</v>
      </c>
      <c r="N237" s="5">
        <v>8096000000000</v>
      </c>
      <c r="O237" s="5">
        <v>8279000000000</v>
      </c>
      <c r="P237" s="5">
        <v>7989000000000</v>
      </c>
      <c r="Q237" s="5">
        <v>7785000000000</v>
      </c>
      <c r="R237" s="5">
        <v>7926000000000</v>
      </c>
      <c r="S237" s="5">
        <v>5330000000000</v>
      </c>
      <c r="T237" s="5">
        <v>5208000000000</v>
      </c>
      <c r="U237" s="5">
        <v>3343000000000</v>
      </c>
      <c r="V237" s="5">
        <v>1164000000000</v>
      </c>
      <c r="W237" s="5">
        <v>426000000000</v>
      </c>
      <c r="X237" s="5">
        <v>1070000000000</v>
      </c>
      <c r="Y237" s="5">
        <v>2111000000000</v>
      </c>
      <c r="Z237" s="5">
        <v>3283000000000</v>
      </c>
    </row>
    <row r="238" spans="3:26" ht="15.5" x14ac:dyDescent="0.35">
      <c r="C238" t="s">
        <v>249</v>
      </c>
      <c r="I238" s="5">
        <v>20000000000</v>
      </c>
      <c r="J238" s="5">
        <v>239000000000</v>
      </c>
      <c r="K238" s="5">
        <v>572000000000</v>
      </c>
      <c r="L238" s="5">
        <v>210000000000</v>
      </c>
      <c r="M238" s="5">
        <v>1339000000000</v>
      </c>
      <c r="N238" s="5">
        <v>75000000000</v>
      </c>
      <c r="O238" s="5">
        <v>243000000000</v>
      </c>
      <c r="P238" s="5">
        <v>-7142000000000</v>
      </c>
      <c r="Q238" s="5">
        <v>-2458000000000</v>
      </c>
      <c r="R238" s="5">
        <v>-2871000000000</v>
      </c>
      <c r="S238" s="5">
        <v>-1376000000000</v>
      </c>
      <c r="T238" s="5">
        <v>-1517000000000</v>
      </c>
      <c r="U238" s="5">
        <v>-1177000000000</v>
      </c>
      <c r="V238" s="5">
        <v>630000000000</v>
      </c>
      <c r="W238" s="5">
        <v>784000000000</v>
      </c>
      <c r="X238" s="5">
        <v>897000000000</v>
      </c>
      <c r="Y238" s="5">
        <v>314000000000</v>
      </c>
      <c r="Z238" s="5">
        <v>827000000000</v>
      </c>
    </row>
    <row r="239" spans="3:26" ht="15.5" x14ac:dyDescent="0.35">
      <c r="C239" t="s">
        <v>250</v>
      </c>
      <c r="I239" s="5">
        <v>1205000000000</v>
      </c>
      <c r="J239" s="5">
        <v>1877000000000</v>
      </c>
      <c r="K239" s="5">
        <v>1208000000000</v>
      </c>
      <c r="L239" s="5">
        <v>2995000000000</v>
      </c>
      <c r="M239" s="5">
        <v>1537000000000</v>
      </c>
      <c r="N239" s="5">
        <v>1000000000000</v>
      </c>
      <c r="O239" s="5">
        <v>-53000000000</v>
      </c>
      <c r="P239" s="5">
        <v>405000000000</v>
      </c>
      <c r="Q239" s="5">
        <v>818000000000</v>
      </c>
      <c r="R239" s="5">
        <v>984000000000</v>
      </c>
      <c r="S239" s="5">
        <v>534000000000</v>
      </c>
      <c r="T239" s="5">
        <v>1709000000000</v>
      </c>
      <c r="U239" s="5">
        <v>2262000000000</v>
      </c>
      <c r="V239" s="5">
        <v>1692000000000</v>
      </c>
      <c r="W239" s="5">
        <v>2086000000000</v>
      </c>
      <c r="X239" s="5">
        <v>578000000000</v>
      </c>
      <c r="Y239" s="5">
        <v>1543000000000</v>
      </c>
      <c r="Z239" s="5">
        <v>1178000000000</v>
      </c>
    </row>
    <row r="240" spans="3:26" ht="15.5" x14ac:dyDescent="0.35">
      <c r="C240" t="s">
        <v>251</v>
      </c>
      <c r="I240" s="5">
        <v>-370000000000</v>
      </c>
      <c r="J240" s="5">
        <v>-730000000000</v>
      </c>
      <c r="K240" s="5">
        <v>-762000000000</v>
      </c>
      <c r="L240" s="5">
        <v>-870000000000</v>
      </c>
      <c r="M240" s="5">
        <v>-485000000000</v>
      </c>
      <c r="N240" s="5">
        <v>-390000000000</v>
      </c>
      <c r="O240" s="5">
        <v>-276000000000</v>
      </c>
      <c r="P240" s="5">
        <v>-397000000000</v>
      </c>
      <c r="Q240" s="5">
        <v>-429000000000</v>
      </c>
      <c r="R240" s="5">
        <v>-554000000000</v>
      </c>
      <c r="S240" s="5">
        <v>-1522000000000</v>
      </c>
      <c r="T240" s="5">
        <v>-2838000000000</v>
      </c>
      <c r="U240" s="5">
        <v>-3079000000000</v>
      </c>
      <c r="V240" s="5">
        <v>-1840000000000</v>
      </c>
      <c r="W240" s="5">
        <v>-950000000000</v>
      </c>
      <c r="X240" s="5">
        <v>-171000000000</v>
      </c>
      <c r="Y240" s="5">
        <v>-117000000000</v>
      </c>
      <c r="Z240" s="5">
        <v>-250000000000</v>
      </c>
    </row>
    <row r="241" spans="2:26" ht="15.5" x14ac:dyDescent="0.35">
      <c r="C241" t="s">
        <v>14</v>
      </c>
      <c r="I241" s="5">
        <v>835000000000</v>
      </c>
      <c r="J241" s="5">
        <v>1147000000000</v>
      </c>
      <c r="K241" s="5">
        <v>446000000000</v>
      </c>
      <c r="L241" s="5">
        <v>2126000000000</v>
      </c>
      <c r="M241" s="5">
        <v>1051000000000</v>
      </c>
      <c r="N241" s="5">
        <v>610000000000</v>
      </c>
      <c r="O241" s="5">
        <v>-330000000000</v>
      </c>
      <c r="P241" s="5">
        <v>7000000000</v>
      </c>
      <c r="Q241" s="5">
        <v>390000000000</v>
      </c>
      <c r="R241" s="5">
        <v>430000000000</v>
      </c>
      <c r="S241" s="5">
        <v>-988000000000</v>
      </c>
      <c r="T241" s="5">
        <v>-1129000000000</v>
      </c>
      <c r="U241" s="5">
        <v>-817000000000</v>
      </c>
      <c r="V241" s="5">
        <v>-148000000000</v>
      </c>
      <c r="W241" s="5">
        <v>1136000000000</v>
      </c>
      <c r="X241" s="5">
        <v>406000000000</v>
      </c>
      <c r="Y241" s="5">
        <v>1425000000000</v>
      </c>
      <c r="Z241" s="5">
        <v>929000000000</v>
      </c>
    </row>
    <row r="242" spans="2:26" ht="15.5" x14ac:dyDescent="0.35">
      <c r="C242" t="s">
        <v>16</v>
      </c>
      <c r="I242" s="6">
        <v>92.55</v>
      </c>
      <c r="J242" s="6">
        <v>127.12</v>
      </c>
      <c r="K242" s="6">
        <v>49.49</v>
      </c>
      <c r="L242" s="6">
        <v>235.69</v>
      </c>
      <c r="M242" s="6">
        <v>116.57</v>
      </c>
      <c r="N242" s="6">
        <v>79.64</v>
      </c>
      <c r="O242" s="6">
        <v>-43.02</v>
      </c>
      <c r="P242" s="6">
        <v>0.97</v>
      </c>
      <c r="Q242" s="6">
        <v>50.86</v>
      </c>
      <c r="R242" s="6">
        <v>56.11</v>
      </c>
      <c r="S242" s="6">
        <v>-128.97999999999999</v>
      </c>
      <c r="T242" s="6">
        <v>-147.32</v>
      </c>
      <c r="U242" s="6">
        <v>-106.56</v>
      </c>
      <c r="V242" s="6">
        <v>-19.32</v>
      </c>
      <c r="W242" s="6">
        <v>148.25</v>
      </c>
      <c r="X242" s="6">
        <v>53.04</v>
      </c>
      <c r="Y242" s="6">
        <v>186.01</v>
      </c>
      <c r="Z242" s="6">
        <v>121.17</v>
      </c>
    </row>
    <row r="244" spans="2:26" ht="15.5" x14ac:dyDescent="0.35">
      <c r="B244" t="s">
        <v>252</v>
      </c>
      <c r="C244" t="s">
        <v>253</v>
      </c>
      <c r="D244" s="5">
        <v>102000000000</v>
      </c>
      <c r="E244" s="5">
        <v>184000000000</v>
      </c>
      <c r="F244" s="5">
        <v>208000000000</v>
      </c>
      <c r="G244" s="5">
        <v>218000000000</v>
      </c>
      <c r="H244" s="5">
        <v>408000000000</v>
      </c>
      <c r="I244" s="5">
        <v>659000000000</v>
      </c>
      <c r="J244" s="5">
        <v>745000000000</v>
      </c>
      <c r="K244" s="5">
        <v>895000000000</v>
      </c>
      <c r="L244" s="5">
        <v>839000000000</v>
      </c>
      <c r="M244" s="5">
        <v>713000000000</v>
      </c>
      <c r="N244" s="5">
        <v>651000000000</v>
      </c>
      <c r="O244" s="5">
        <v>499000000000</v>
      </c>
      <c r="P244" s="5">
        <v>-828000000000</v>
      </c>
      <c r="Q244" s="5">
        <v>-758000000000</v>
      </c>
    </row>
    <row r="245" spans="2:26" ht="15.5" x14ac:dyDescent="0.35">
      <c r="C245" t="s">
        <v>254</v>
      </c>
      <c r="H245" s="5">
        <v>712000000000</v>
      </c>
      <c r="I245" s="5">
        <v>659000000000</v>
      </c>
      <c r="J245" s="5">
        <v>745000000000</v>
      </c>
      <c r="K245" s="5">
        <v>895000000000</v>
      </c>
      <c r="L245" s="5">
        <v>839000000000</v>
      </c>
      <c r="M245" s="5">
        <v>713000000000</v>
      </c>
      <c r="N245" s="5">
        <v>651000000000</v>
      </c>
      <c r="O245" s="5">
        <v>499000000000</v>
      </c>
      <c r="P245" s="5">
        <v>-828000000000</v>
      </c>
      <c r="Q245" s="5">
        <v>-758000000000</v>
      </c>
    </row>
    <row r="246" spans="2:26" ht="15.5" x14ac:dyDescent="0.35">
      <c r="C246" t="s">
        <v>401</v>
      </c>
      <c r="H246" s="6">
        <v>36.520000000000003</v>
      </c>
      <c r="I246" s="6">
        <v>36.520000000000003</v>
      </c>
      <c r="J246" s="6">
        <v>41.3</v>
      </c>
      <c r="K246" s="6">
        <v>29.76</v>
      </c>
      <c r="L246" s="6">
        <v>27.92</v>
      </c>
      <c r="M246" s="6">
        <v>23.98</v>
      </c>
      <c r="N246" s="6">
        <v>25.49</v>
      </c>
      <c r="O246" s="6">
        <v>3.6</v>
      </c>
    </row>
    <row r="247" spans="2:26" ht="15.5" x14ac:dyDescent="0.35">
      <c r="C247" t="s">
        <v>76</v>
      </c>
      <c r="H247" s="6">
        <v>0.80819999999999992</v>
      </c>
      <c r="I247" s="6">
        <v>0.5</v>
      </c>
      <c r="J247" s="6">
        <v>0.5</v>
      </c>
      <c r="K247" s="6">
        <v>0.3</v>
      </c>
      <c r="L247" s="6">
        <v>0.3</v>
      </c>
      <c r="M247" s="6">
        <v>0.30320000000000003</v>
      </c>
      <c r="N247" s="6">
        <v>0.35310000000000002</v>
      </c>
      <c r="O247" s="6">
        <v>6.5099999999999991E-2</v>
      </c>
    </row>
    <row r="248" spans="2:26" ht="15.5" x14ac:dyDescent="0.35">
      <c r="C248" t="s">
        <v>402</v>
      </c>
      <c r="H248" s="6">
        <v>4.7100000000000003E-2</v>
      </c>
      <c r="I248" s="6">
        <v>4.7100000000000003E-2</v>
      </c>
      <c r="J248" s="6">
        <v>5.33E-2</v>
      </c>
      <c r="K248" s="6">
        <v>2.29E-2</v>
      </c>
      <c r="L248" s="6">
        <v>2.1099999999999997E-2</v>
      </c>
      <c r="M248" s="6">
        <v>1.4199999999999999E-2</v>
      </c>
      <c r="N248" s="6">
        <v>1.3600000000000001E-2</v>
      </c>
      <c r="O248" s="6">
        <v>3.4999999999999996E-3</v>
      </c>
    </row>
    <row r="249" spans="2:26" ht="15.5" x14ac:dyDescent="0.35">
      <c r="C249" t="s">
        <v>56</v>
      </c>
      <c r="D249" s="6">
        <v>11.3</v>
      </c>
      <c r="E249" s="6">
        <v>20.420000000000002</v>
      </c>
      <c r="F249" s="6">
        <v>23.06</v>
      </c>
      <c r="G249" s="6">
        <v>24.2</v>
      </c>
      <c r="H249" s="6">
        <v>45.19</v>
      </c>
      <c r="I249" s="6">
        <v>73.040000000000006</v>
      </c>
      <c r="J249" s="6">
        <v>82.61</v>
      </c>
      <c r="K249" s="6">
        <v>99.19</v>
      </c>
      <c r="L249" s="6">
        <v>93.05</v>
      </c>
      <c r="M249" s="6">
        <v>79.09</v>
      </c>
      <c r="N249" s="6">
        <v>72.180000000000007</v>
      </c>
      <c r="O249" s="6">
        <v>55.33</v>
      </c>
      <c r="P249" s="6">
        <v>-91.8</v>
      </c>
      <c r="Q249" s="6">
        <v>-84.05</v>
      </c>
    </row>
    <row r="250" spans="2:26" ht="15.5" x14ac:dyDescent="0.35">
      <c r="C250" t="s">
        <v>255</v>
      </c>
      <c r="H250" s="6">
        <v>78.989999999999995</v>
      </c>
      <c r="I250" s="6">
        <v>73.040000000000006</v>
      </c>
      <c r="J250" s="6">
        <v>82.61</v>
      </c>
      <c r="K250" s="6">
        <v>99.19</v>
      </c>
      <c r="L250" s="6">
        <v>93.05</v>
      </c>
      <c r="M250" s="6">
        <v>79.09</v>
      </c>
      <c r="N250" s="6">
        <v>72.180000000000007</v>
      </c>
      <c r="O250" s="6">
        <v>55.33</v>
      </c>
      <c r="P250" s="6">
        <v>-91.8</v>
      </c>
      <c r="Q250" s="6">
        <v>-84.05</v>
      </c>
    </row>
    <row r="251" spans="2:26" ht="15.5" x14ac:dyDescent="0.35">
      <c r="C251" t="s">
        <v>78</v>
      </c>
      <c r="H251" s="6">
        <v>36.520000000000003</v>
      </c>
      <c r="I251" s="6">
        <v>36.520000000000003</v>
      </c>
      <c r="J251" s="6">
        <v>41.3</v>
      </c>
      <c r="K251" s="6">
        <v>29.76</v>
      </c>
      <c r="L251" s="6">
        <v>27.92</v>
      </c>
      <c r="M251" s="6">
        <v>23.98</v>
      </c>
      <c r="N251" s="6">
        <v>25.49</v>
      </c>
      <c r="O251" s="6">
        <v>3.6</v>
      </c>
    </row>
    <row r="252" spans="2:26" ht="15.5" x14ac:dyDescent="0.35">
      <c r="C252" t="s">
        <v>403</v>
      </c>
      <c r="H252" s="6">
        <v>0.80819999999999992</v>
      </c>
      <c r="I252" s="6">
        <v>0.5</v>
      </c>
      <c r="J252" s="6">
        <v>0.5</v>
      </c>
      <c r="K252" s="6">
        <v>0.3</v>
      </c>
      <c r="L252" s="6">
        <v>0.3</v>
      </c>
      <c r="M252" s="6">
        <v>0.30320000000000003</v>
      </c>
      <c r="N252" s="6">
        <v>0.35310000000000002</v>
      </c>
      <c r="O252" s="6">
        <v>6.5099999999999991E-2</v>
      </c>
    </row>
    <row r="253" spans="2:26" ht="15.5" x14ac:dyDescent="0.35">
      <c r="C253" t="s">
        <v>404</v>
      </c>
      <c r="H253" s="6">
        <v>4.7100000000000003E-2</v>
      </c>
      <c r="I253" s="6">
        <v>4.7100000000000003E-2</v>
      </c>
      <c r="J253" s="6">
        <v>5.33E-2</v>
      </c>
      <c r="K253" s="6">
        <v>2.29E-2</v>
      </c>
      <c r="L253" s="6">
        <v>2.1099999999999997E-2</v>
      </c>
      <c r="M253" s="6">
        <v>1.4199999999999999E-2</v>
      </c>
      <c r="N253" s="6">
        <v>1.3600000000000001E-2</v>
      </c>
      <c r="O253" s="6">
        <v>3.4999999999999996E-3</v>
      </c>
    </row>
    <row r="254" spans="2:26" ht="15.5" x14ac:dyDescent="0.35">
      <c r="C254" t="s">
        <v>256</v>
      </c>
      <c r="D254" s="5">
        <v>2558000000000</v>
      </c>
      <c r="E254" s="5">
        <v>2858000000000</v>
      </c>
      <c r="F254" s="5">
        <v>2905000000000</v>
      </c>
      <c r="G254" s="5">
        <v>2505000000000</v>
      </c>
      <c r="H254" s="5">
        <v>10233000000000</v>
      </c>
      <c r="I254" s="5">
        <v>10737000000000</v>
      </c>
      <c r="J254" s="5">
        <v>11819000000000</v>
      </c>
      <c r="K254" s="5">
        <v>12371000000000</v>
      </c>
      <c r="L254" s="5">
        <v>12262000000000</v>
      </c>
      <c r="M254" s="5">
        <v>11218000000000</v>
      </c>
      <c r="N254" s="5">
        <v>10108000000000</v>
      </c>
      <c r="O254" s="5">
        <v>11058000000000</v>
      </c>
      <c r="P254" s="5">
        <v>10378000000000</v>
      </c>
      <c r="Q254" s="5">
        <v>9382000000000</v>
      </c>
    </row>
    <row r="255" spans="2:26" ht="15.5" x14ac:dyDescent="0.35">
      <c r="C255" t="s">
        <v>257</v>
      </c>
      <c r="H255" s="5">
        <v>10827000000000</v>
      </c>
      <c r="I255" s="5">
        <v>10737000000000</v>
      </c>
      <c r="J255" s="5">
        <v>11819000000000</v>
      </c>
      <c r="K255" s="5">
        <v>12371000000000</v>
      </c>
      <c r="L255" s="5">
        <v>12262000000000</v>
      </c>
      <c r="M255" s="5">
        <v>11218000000000</v>
      </c>
      <c r="N255" s="5">
        <v>10108000000000</v>
      </c>
      <c r="O255" s="5">
        <v>11058000000000</v>
      </c>
      <c r="P255" s="5">
        <v>10378000000000</v>
      </c>
      <c r="Q255" s="5">
        <v>9382000000000</v>
      </c>
    </row>
    <row r="256" spans="2:26" ht="15.5" x14ac:dyDescent="0.35">
      <c r="C256" t="s">
        <v>405</v>
      </c>
      <c r="H256" s="6">
        <v>36.520000000000003</v>
      </c>
      <c r="I256" s="6">
        <v>36.520000000000003</v>
      </c>
      <c r="J256" s="6">
        <v>41.3</v>
      </c>
      <c r="K256" s="6">
        <v>29.76</v>
      </c>
      <c r="L256" s="6">
        <v>27.92</v>
      </c>
      <c r="M256" s="6">
        <v>23.98</v>
      </c>
      <c r="N256" s="6">
        <v>25.49</v>
      </c>
      <c r="O256" s="6">
        <v>3.6</v>
      </c>
    </row>
    <row r="257" spans="3:15" ht="15.5" x14ac:dyDescent="0.35">
      <c r="C257" t="s">
        <v>406</v>
      </c>
      <c r="H257" s="6">
        <v>0.80819999999999992</v>
      </c>
      <c r="I257" s="6">
        <v>0.5</v>
      </c>
      <c r="J257" s="6">
        <v>0.5</v>
      </c>
      <c r="K257" s="6">
        <v>0.3</v>
      </c>
      <c r="L257" s="6">
        <v>0.3</v>
      </c>
      <c r="M257" s="6">
        <v>0.30320000000000003</v>
      </c>
      <c r="N257" s="6">
        <v>0.35310000000000002</v>
      </c>
      <c r="O257" s="6">
        <v>6.5099999999999991E-2</v>
      </c>
    </row>
    <row r="258" spans="3:15" ht="15.5" x14ac:dyDescent="0.35">
      <c r="C258" t="s">
        <v>407</v>
      </c>
      <c r="H258" s="6">
        <v>4.7100000000000003E-2</v>
      </c>
      <c r="I258" s="6">
        <v>4.7100000000000003E-2</v>
      </c>
      <c r="J258" s="6">
        <v>5.33E-2</v>
      </c>
      <c r="K258" s="6">
        <v>2.29E-2</v>
      </c>
      <c r="L258" s="6">
        <v>2.1099999999999997E-2</v>
      </c>
      <c r="M258" s="6">
        <v>1.4199999999999999E-2</v>
      </c>
      <c r="N258" s="6">
        <v>1.3600000000000001E-2</v>
      </c>
      <c r="O258" s="6">
        <v>3.4999999999999996E-3</v>
      </c>
    </row>
    <row r="259" spans="3:15" ht="15.5" x14ac:dyDescent="0.35">
      <c r="C259" t="s">
        <v>258</v>
      </c>
      <c r="I259" s="6">
        <v>17.149999999999999</v>
      </c>
    </row>
    <row r="260" spans="3:15" ht="15.5" x14ac:dyDescent="0.35">
      <c r="C260" t="s">
        <v>259</v>
      </c>
      <c r="I260" s="6">
        <v>9.81</v>
      </c>
    </row>
    <row r="261" spans="3:15" ht="15.5" x14ac:dyDescent="0.35">
      <c r="C261" t="s">
        <v>260</v>
      </c>
      <c r="I261" s="6">
        <v>7.49</v>
      </c>
    </row>
    <row r="262" spans="3:15" ht="15.5" x14ac:dyDescent="0.35">
      <c r="C262" t="s">
        <v>261</v>
      </c>
      <c r="I262" s="6">
        <v>0.10189999999999999</v>
      </c>
    </row>
    <row r="263" spans="3:15" ht="15.5" x14ac:dyDescent="0.35">
      <c r="C263" t="s">
        <v>262</v>
      </c>
      <c r="I263" s="6">
        <v>0.65</v>
      </c>
    </row>
    <row r="264" spans="3:15" ht="15.5" x14ac:dyDescent="0.35">
      <c r="C264" t="s">
        <v>263</v>
      </c>
      <c r="I264" s="6">
        <v>0.53</v>
      </c>
    </row>
    <row r="265" spans="3:15" ht="15.5" x14ac:dyDescent="0.35">
      <c r="C265" t="s">
        <v>264</v>
      </c>
      <c r="I265" s="6">
        <v>5.63</v>
      </c>
    </row>
    <row r="266" spans="3:15" ht="15.5" x14ac:dyDescent="0.35">
      <c r="C266" t="s">
        <v>265</v>
      </c>
      <c r="I266" s="6">
        <v>7.91</v>
      </c>
    </row>
    <row r="267" spans="3:15" ht="15.5" x14ac:dyDescent="0.35">
      <c r="C267" t="s">
        <v>266</v>
      </c>
      <c r="I267" s="6">
        <v>7.19</v>
      </c>
    </row>
    <row r="268" spans="3:15" ht="15.5" x14ac:dyDescent="0.35">
      <c r="C268" t="s">
        <v>267</v>
      </c>
      <c r="I268" s="6">
        <v>4.33</v>
      </c>
    </row>
    <row r="269" spans="3:15" ht="15.5" x14ac:dyDescent="0.35">
      <c r="C269" t="s">
        <v>408</v>
      </c>
      <c r="I269" s="6">
        <v>-0.85</v>
      </c>
    </row>
    <row r="270" spans="3:15" ht="15.5" x14ac:dyDescent="0.35">
      <c r="C270" t="s">
        <v>409</v>
      </c>
      <c r="I270" s="6">
        <v>-1.27</v>
      </c>
    </row>
    <row r="271" spans="3:15" ht="15.5" x14ac:dyDescent="0.35">
      <c r="C271" t="s">
        <v>268</v>
      </c>
      <c r="I271" s="6">
        <v>78.989999999999995</v>
      </c>
    </row>
    <row r="272" spans="3:15" ht="15.5" x14ac:dyDescent="0.35">
      <c r="C272" t="s">
        <v>269</v>
      </c>
      <c r="I272" s="6">
        <v>45.19</v>
      </c>
    </row>
    <row r="273" spans="3:9" ht="15.5" x14ac:dyDescent="0.35">
      <c r="C273" t="s">
        <v>270</v>
      </c>
      <c r="I273" s="6">
        <v>1200.3900000000001</v>
      </c>
    </row>
    <row r="274" spans="3:9" ht="15.5" x14ac:dyDescent="0.35">
      <c r="C274" t="s">
        <v>271</v>
      </c>
      <c r="D274" s="6">
        <v>26.85</v>
      </c>
    </row>
    <row r="275" spans="3:9" ht="15.5" x14ac:dyDescent="0.35">
      <c r="C275" t="s">
        <v>272</v>
      </c>
      <c r="I275" s="6">
        <v>1475.32</v>
      </c>
    </row>
    <row r="276" spans="3:9" ht="15.5" x14ac:dyDescent="0.35">
      <c r="C276" t="s">
        <v>273</v>
      </c>
      <c r="I276" s="6">
        <v>97.98</v>
      </c>
    </row>
    <row r="277" spans="3:9" ht="15.5" x14ac:dyDescent="0.35">
      <c r="C277" t="s">
        <v>274</v>
      </c>
      <c r="D277" s="6">
        <v>1.06</v>
      </c>
    </row>
    <row r="278" spans="3:9" ht="15.5" x14ac:dyDescent="0.35">
      <c r="C278" t="s">
        <v>275</v>
      </c>
      <c r="D278" s="6">
        <v>0.77</v>
      </c>
    </row>
    <row r="279" spans="3:9" ht="15.5" x14ac:dyDescent="0.35">
      <c r="C279" t="s">
        <v>276</v>
      </c>
      <c r="D279" s="6">
        <v>0.12</v>
      </c>
    </row>
    <row r="280" spans="3:9" ht="15.5" x14ac:dyDescent="0.35">
      <c r="C280" t="s">
        <v>277</v>
      </c>
      <c r="D280" s="6">
        <v>0.06</v>
      </c>
    </row>
    <row r="281" spans="3:9" ht="15.5" x14ac:dyDescent="0.35">
      <c r="C281" t="s">
        <v>278</v>
      </c>
      <c r="D281" s="6">
        <v>0.53</v>
      </c>
    </row>
    <row r="282" spans="3:9" ht="15.5" x14ac:dyDescent="0.35">
      <c r="C282" t="s">
        <v>279</v>
      </c>
      <c r="D282" s="6">
        <v>0.08</v>
      </c>
    </row>
    <row r="283" spans="3:9" ht="15.5" x14ac:dyDescent="0.35">
      <c r="C283" t="s">
        <v>280</v>
      </c>
      <c r="D283" s="6">
        <v>1.53</v>
      </c>
    </row>
    <row r="284" spans="3:9" ht="15.5" x14ac:dyDescent="0.35">
      <c r="C284" t="s">
        <v>410</v>
      </c>
      <c r="I284" s="6">
        <v>8.0500000000000007</v>
      </c>
    </row>
    <row r="285" spans="3:9" ht="15.5" x14ac:dyDescent="0.35">
      <c r="C285" t="s">
        <v>12</v>
      </c>
      <c r="D285" s="5">
        <v>163000000000</v>
      </c>
    </row>
    <row r="286" spans="3:9" ht="15.5" x14ac:dyDescent="0.35">
      <c r="C286" t="s">
        <v>281</v>
      </c>
      <c r="I286" s="6">
        <v>3.12</v>
      </c>
    </row>
    <row r="287" spans="3:9" ht="15.5" x14ac:dyDescent="0.35">
      <c r="C287" t="s">
        <v>282</v>
      </c>
      <c r="I287" s="6">
        <v>3.5099999999999999E-2</v>
      </c>
    </row>
    <row r="288" spans="3:9" ht="15.5" x14ac:dyDescent="0.35">
      <c r="C288" t="s">
        <v>283</v>
      </c>
      <c r="I288" s="6">
        <v>5.3499999999999999E-2</v>
      </c>
    </row>
    <row r="289" spans="3:9" ht="15.5" x14ac:dyDescent="0.35">
      <c r="C289" t="s">
        <v>284</v>
      </c>
      <c r="I289" s="6">
        <v>7.1900000000000006E-2</v>
      </c>
    </row>
    <row r="290" spans="3:9" ht="15.5" x14ac:dyDescent="0.35">
      <c r="C290" t="s">
        <v>285</v>
      </c>
      <c r="I290" s="6">
        <v>5.4299999999999994E-2</v>
      </c>
    </row>
    <row r="291" spans="3:9" ht="15.5" x14ac:dyDescent="0.35">
      <c r="C291" t="s">
        <v>286</v>
      </c>
      <c r="D291" s="6">
        <v>74.290000000000006</v>
      </c>
    </row>
    <row r="292" spans="3:9" ht="15.5" x14ac:dyDescent="0.35">
      <c r="C292" t="s">
        <v>287</v>
      </c>
      <c r="D292" s="6">
        <v>54.65</v>
      </c>
    </row>
    <row r="293" spans="3:9" ht="15.5" x14ac:dyDescent="0.35">
      <c r="C293" t="s">
        <v>288</v>
      </c>
      <c r="D293" s="6">
        <v>118.77</v>
      </c>
    </row>
    <row r="294" spans="3:9" ht="15.5" x14ac:dyDescent="0.35">
      <c r="C294" t="s">
        <v>289</v>
      </c>
      <c r="D294" s="6">
        <v>10.17</v>
      </c>
    </row>
    <row r="295" spans="3:9" ht="15.5" x14ac:dyDescent="0.35">
      <c r="C295" t="s">
        <v>290</v>
      </c>
      <c r="D295" s="6">
        <v>1.22</v>
      </c>
    </row>
    <row r="296" spans="3:9" ht="15.5" x14ac:dyDescent="0.35">
      <c r="C296" t="s">
        <v>291</v>
      </c>
      <c r="I296" s="6">
        <v>0.53</v>
      </c>
    </row>
    <row r="297" spans="3:9" ht="15.5" x14ac:dyDescent="0.35">
      <c r="C297" t="s">
        <v>292</v>
      </c>
      <c r="I297" s="6">
        <v>6.84</v>
      </c>
    </row>
    <row r="298" spans="3:9" ht="15.5" x14ac:dyDescent="0.35">
      <c r="C298" t="s">
        <v>52</v>
      </c>
      <c r="I298" s="5">
        <v>6990000000000</v>
      </c>
    </row>
    <row r="299" spans="3:9" ht="15.5" x14ac:dyDescent="0.35">
      <c r="C299" t="s">
        <v>293</v>
      </c>
      <c r="I299" s="5">
        <v>8308000000000</v>
      </c>
    </row>
    <row r="300" spans="3:9" ht="15.5" x14ac:dyDescent="0.35">
      <c r="C300" t="s">
        <v>294</v>
      </c>
      <c r="I300" s="5">
        <v>9020000000</v>
      </c>
    </row>
    <row r="301" spans="3:9" ht="15.5" x14ac:dyDescent="0.35">
      <c r="C301" t="s">
        <v>295</v>
      </c>
      <c r="I301" s="6">
        <v>1.1000000000000001E-2</v>
      </c>
    </row>
    <row r="302" spans="3:9" ht="15.5" x14ac:dyDescent="0.35">
      <c r="C302" t="s">
        <v>296</v>
      </c>
      <c r="D302" s="6">
        <v>0.2102</v>
      </c>
    </row>
    <row r="303" spans="3:9" ht="15.5" x14ac:dyDescent="0.35">
      <c r="C303" t="s">
        <v>297</v>
      </c>
      <c r="D303" s="6">
        <v>6.83E-2</v>
      </c>
    </row>
    <row r="304" spans="3:9" ht="15.5" x14ac:dyDescent="0.35">
      <c r="C304" t="s">
        <v>298</v>
      </c>
      <c r="D304" s="6">
        <v>3.9800000000000002E-2</v>
      </c>
    </row>
    <row r="305" spans="3:9" ht="15.5" x14ac:dyDescent="0.35">
      <c r="C305" t="s">
        <v>299</v>
      </c>
      <c r="D305" s="6">
        <v>3.6299999999999999E-2</v>
      </c>
    </row>
    <row r="306" spans="3:9" ht="15.5" x14ac:dyDescent="0.35">
      <c r="C306" t="s">
        <v>300</v>
      </c>
      <c r="D306" s="6">
        <v>0.2737</v>
      </c>
    </row>
    <row r="307" spans="3:9" ht="15.5" x14ac:dyDescent="0.35">
      <c r="C307" t="s">
        <v>301</v>
      </c>
      <c r="D307" s="6">
        <v>1.1129</v>
      </c>
    </row>
    <row r="308" spans="3:9" ht="15.5" x14ac:dyDescent="0.35">
      <c r="C308" t="s">
        <v>411</v>
      </c>
      <c r="I308" s="6">
        <v>36.520000000000003</v>
      </c>
    </row>
    <row r="309" spans="3:9" ht="15.5" x14ac:dyDescent="0.35">
      <c r="C309" t="s">
        <v>442</v>
      </c>
      <c r="I309" s="6">
        <v>36.520000000000003</v>
      </c>
    </row>
    <row r="310" spans="3:9" ht="15.5" x14ac:dyDescent="0.35">
      <c r="C310" t="s">
        <v>443</v>
      </c>
      <c r="I310" s="6">
        <v>0.80819999999999992</v>
      </c>
    </row>
    <row r="311" spans="3:9" ht="15.5" x14ac:dyDescent="0.35">
      <c r="C311" t="s">
        <v>444</v>
      </c>
      <c r="I311" s="6">
        <v>4.7100000000000003E-2</v>
      </c>
    </row>
    <row r="312" spans="3:9" ht="15.5" x14ac:dyDescent="0.35">
      <c r="C312" t="s">
        <v>412</v>
      </c>
      <c r="I312" t="s">
        <v>1267</v>
      </c>
    </row>
    <row r="313" spans="3:9" ht="15.5" x14ac:dyDescent="0.35">
      <c r="C313" t="s">
        <v>302</v>
      </c>
      <c r="I313" s="5">
        <v>7</v>
      </c>
    </row>
    <row r="314" spans="3:9" ht="15.5" x14ac:dyDescent="0.35">
      <c r="C314" t="s">
        <v>303</v>
      </c>
      <c r="I314" s="6">
        <v>0.64</v>
      </c>
    </row>
    <row r="315" spans="3:9" ht="15.5" x14ac:dyDescent="0.35">
      <c r="C315" t="s">
        <v>304</v>
      </c>
      <c r="I315" s="6">
        <v>0.8</v>
      </c>
    </row>
    <row r="316" spans="3:9" ht="15.5" x14ac:dyDescent="0.35">
      <c r="C316" t="s">
        <v>414</v>
      </c>
      <c r="I316" s="6">
        <v>0.65</v>
      </c>
    </row>
    <row r="317" spans="3:9" ht="15.5" x14ac:dyDescent="0.35">
      <c r="C317" t="s">
        <v>305</v>
      </c>
      <c r="I317" s="6">
        <v>0.66</v>
      </c>
    </row>
    <row r="318" spans="3:9" ht="15.5" x14ac:dyDescent="0.35">
      <c r="C318" t="s">
        <v>306</v>
      </c>
      <c r="I318" s="6">
        <v>0.7</v>
      </c>
    </row>
    <row r="319" spans="3:9" ht="15.5" x14ac:dyDescent="0.35">
      <c r="C319" t="s">
        <v>307</v>
      </c>
      <c r="I319" s="6">
        <v>0.79</v>
      </c>
    </row>
    <row r="320" spans="3:9" ht="15.5" x14ac:dyDescent="0.35">
      <c r="C320" t="s">
        <v>308</v>
      </c>
      <c r="I320" s="6">
        <v>0.95</v>
      </c>
    </row>
    <row r="321" spans="3:9" ht="15.5" x14ac:dyDescent="0.35">
      <c r="C321" t="s">
        <v>309</v>
      </c>
      <c r="I321" s="5">
        <v>10827000000000</v>
      </c>
    </row>
    <row r="322" spans="3:9" ht="15.5" x14ac:dyDescent="0.35">
      <c r="C322" t="s">
        <v>310</v>
      </c>
      <c r="I322" s="5">
        <v>2532000000000</v>
      </c>
    </row>
    <row r="323" spans="3:9" ht="15.5" x14ac:dyDescent="0.35">
      <c r="C323" t="s">
        <v>311</v>
      </c>
      <c r="I323" s="5">
        <v>1918000000000</v>
      </c>
    </row>
    <row r="324" spans="3:9" ht="15.5" x14ac:dyDescent="0.35">
      <c r="C324" t="s">
        <v>312</v>
      </c>
      <c r="I324" s="5">
        <v>712000000000</v>
      </c>
    </row>
    <row r="325" spans="3:9" ht="15.5" x14ac:dyDescent="0.35">
      <c r="C325" t="s">
        <v>313</v>
      </c>
      <c r="D325" s="5">
        <v>242000000000</v>
      </c>
    </row>
    <row r="326" spans="3:9" ht="15.5" x14ac:dyDescent="0.35">
      <c r="C326" t="s">
        <v>314</v>
      </c>
      <c r="D326" s="5">
        <v>20311000000000</v>
      </c>
    </row>
    <row r="327" spans="3:9" ht="15.5" x14ac:dyDescent="0.35">
      <c r="C327" t="s">
        <v>315</v>
      </c>
      <c r="D327" s="5">
        <v>7004000000000</v>
      </c>
    </row>
    <row r="328" spans="3:9" ht="15.5" x14ac:dyDescent="0.35">
      <c r="C328" t="s">
        <v>237</v>
      </c>
      <c r="D328" s="5">
        <v>265000000000</v>
      </c>
    </row>
    <row r="329" spans="3:9" ht="15.5" x14ac:dyDescent="0.35">
      <c r="C329" t="s">
        <v>236</v>
      </c>
      <c r="I329" s="5">
        <v>13307000000000</v>
      </c>
    </row>
    <row r="330" spans="3:9" ht="15.5" x14ac:dyDescent="0.35">
      <c r="C330" t="s">
        <v>235</v>
      </c>
      <c r="D330" s="5">
        <v>760000000000</v>
      </c>
    </row>
    <row r="331" spans="3:9" ht="15.5" x14ac:dyDescent="0.35">
      <c r="C331" t="s">
        <v>234</v>
      </c>
      <c r="D331" s="5">
        <v>800000000000</v>
      </c>
    </row>
    <row r="332" spans="3:9" ht="15.5" x14ac:dyDescent="0.35">
      <c r="C332" t="s">
        <v>23</v>
      </c>
      <c r="D332" s="5">
        <v>1560000000000</v>
      </c>
    </row>
    <row r="333" spans="3:9" ht="15.5" x14ac:dyDescent="0.35">
      <c r="C333" t="s">
        <v>20</v>
      </c>
      <c r="D333" s="5">
        <v>1318000000000</v>
      </c>
    </row>
    <row r="334" spans="3:9" ht="15.5" x14ac:dyDescent="0.35">
      <c r="C334" t="s">
        <v>316</v>
      </c>
      <c r="I334" s="5">
        <v>13307000000000</v>
      </c>
    </row>
    <row r="335" spans="3:9" ht="15.5" x14ac:dyDescent="0.35">
      <c r="C335" t="s">
        <v>317</v>
      </c>
      <c r="I335" s="5">
        <v>1242000000000</v>
      </c>
    </row>
    <row r="336" spans="3:9" ht="15.5" x14ac:dyDescent="0.35">
      <c r="C336" t="s">
        <v>318</v>
      </c>
      <c r="I336" s="5">
        <v>-383000000000</v>
      </c>
    </row>
    <row r="337" spans="3:9" ht="15.5" x14ac:dyDescent="0.35">
      <c r="C337" t="s">
        <v>319</v>
      </c>
      <c r="I337" s="5">
        <v>-863000000000</v>
      </c>
    </row>
    <row r="338" spans="3:9" ht="15.5" x14ac:dyDescent="0.35">
      <c r="C338" t="s">
        <v>320</v>
      </c>
      <c r="I338" s="5">
        <v>-358000000000</v>
      </c>
    </row>
    <row r="339" spans="3:9" ht="15.5" x14ac:dyDescent="0.35">
      <c r="C339" t="s">
        <v>321</v>
      </c>
      <c r="I339" s="5">
        <v>884000000000</v>
      </c>
    </row>
  </sheetData>
  <pageMargins left="0.7" right="0.7" top="0.75" bottom="0.75" header="0.3" footer="0.3"/>
  <ignoredErrors>
    <ignoredError sqref="A1:Z340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V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2916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</row>
    <row r="2" spans="1:22" ht="15.5" x14ac:dyDescent="0.35">
      <c r="C2" t="s">
        <v>2917</v>
      </c>
      <c r="D2" s="2" vm="138">
        <f ca="1">IFERROR(_xlfn.STOCKHISTORY("XIDX:" &amp; $C$1, D3, , 0, 0, 1), "Libur")</f>
        <v>600</v>
      </c>
      <c r="H2" s="2" vm="138">
        <f ca="1">IFERROR(INDEX(D2:G2,COUNT(D2:G2)),"")</f>
        <v>600</v>
      </c>
      <c r="I2" s="2" vm="666">
        <f t="shared" ref="I2:V2" ca="1" si="0">IFERROR(_xlfn.STOCKHISTORY("XIDX:" &amp; $C$1, I1, , 0, 0, 1), "Libur")</f>
        <v>830</v>
      </c>
      <c r="J2" s="2" vm="41">
        <f t="shared" ca="1" si="0"/>
        <v>525</v>
      </c>
      <c r="K2" s="2" t="str">
        <f t="shared" ca="1" si="0"/>
        <v>Libur</v>
      </c>
      <c r="L2" s="2" vm="667">
        <f t="shared" ca="1" si="0"/>
        <v>181</v>
      </c>
      <c r="M2" s="2" vm="260">
        <f t="shared" ca="1" si="0"/>
        <v>196</v>
      </c>
      <c r="N2" s="2" vm="45">
        <f t="shared" ca="1" si="0"/>
        <v>103</v>
      </c>
      <c r="O2" s="2" vm="668">
        <f t="shared" ca="1" si="0"/>
        <v>119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51">
        <f t="shared" ca="1" si="0"/>
        <v>95</v>
      </c>
      <c r="T2" s="2" vm="669">
        <f t="shared" ca="1" si="0"/>
        <v>124</v>
      </c>
      <c r="U2" s="2" vm="670">
        <f t="shared" ca="1" si="0"/>
        <v>190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185733398395</v>
      </c>
      <c r="H4" s="2">
        <f>IFERROR(SUM(D4:G4)*(4/MAX(1,COUNT(D4:G4))),"")</f>
        <v>742933593580</v>
      </c>
      <c r="I4" s="2">
        <f t="shared" ref="I4:V4" si="1">IFERROR(INDEX(I51:I500,MATCH($C$4,$C$51:$C$500,0)),"")</f>
        <v>386084674964</v>
      </c>
      <c r="J4" s="2">
        <f t="shared" si="1"/>
        <v>694045208919</v>
      </c>
      <c r="K4" s="2">
        <f t="shared" si="1"/>
        <v>496497903464</v>
      </c>
      <c r="L4" s="2">
        <f t="shared" si="1"/>
        <v>566402723465</v>
      </c>
      <c r="M4" s="2">
        <f t="shared" si="1"/>
        <v>567052209003</v>
      </c>
      <c r="N4" s="2">
        <f t="shared" si="1"/>
        <v>386541149828</v>
      </c>
      <c r="O4" s="2">
        <f t="shared" si="1"/>
        <v>569374430798</v>
      </c>
      <c r="P4" s="2">
        <f t="shared" si="1"/>
        <v>539302125082</v>
      </c>
      <c r="Q4" s="2">
        <f t="shared" si="1"/>
        <v>468479918789</v>
      </c>
      <c r="R4" s="2">
        <f t="shared" si="1"/>
        <v>494722625665</v>
      </c>
      <c r="S4" s="2">
        <f t="shared" si="1"/>
        <v>577756249000</v>
      </c>
      <c r="T4" s="2">
        <f t="shared" si="1"/>
        <v>416618692000</v>
      </c>
      <c r="U4" s="2">
        <f t="shared" si="1"/>
        <v>329307227000</v>
      </c>
      <c r="V4" s="2">
        <f t="shared" si="1"/>
        <v>267813147000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35991810540</v>
      </c>
      <c r="H5" s="2">
        <f>IFERROR(SUM(D5:G5)*(4/MAX(1,COUNT(D5:G5))),"")</f>
        <v>143967242160</v>
      </c>
      <c r="I5" s="2">
        <f t="shared" ref="I5:V5" si="2">IFERROR(INDEX(I51:I500,MATCH($C$5,$C$51:$C$500,0)),"")</f>
        <v>22302813024</v>
      </c>
      <c r="J5" s="2">
        <f t="shared" si="2"/>
        <v>113936346014</v>
      </c>
      <c r="K5" s="2">
        <f t="shared" si="2"/>
        <v>105834911048</v>
      </c>
      <c r="L5" s="2">
        <f t="shared" si="2"/>
        <v>163020344557</v>
      </c>
      <c r="M5" s="2">
        <f t="shared" si="2"/>
        <v>114175036502</v>
      </c>
      <c r="N5" s="2">
        <f t="shared" si="2"/>
        <v>4884620854</v>
      </c>
      <c r="O5" s="2">
        <f t="shared" si="2"/>
        <v>22993749449</v>
      </c>
      <c r="P5" s="2">
        <f t="shared" si="2"/>
        <v>34258232150</v>
      </c>
      <c r="Q5" s="2">
        <f t="shared" si="2"/>
        <v>11092653773</v>
      </c>
      <c r="R5" s="2">
        <f t="shared" si="2"/>
        <v>16691678361</v>
      </c>
      <c r="S5" s="2">
        <f t="shared" si="2"/>
        <v>60544398000</v>
      </c>
      <c r="T5" s="2">
        <f t="shared" si="2"/>
        <v>38104128000</v>
      </c>
      <c r="U5" s="2">
        <f t="shared" si="2"/>
        <v>38096738000</v>
      </c>
      <c r="V5" s="2">
        <f t="shared" si="2"/>
        <v>13346102000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3262293148079</v>
      </c>
      <c r="H6" s="2">
        <f>IFERROR(INDEX(D6:G6,COUNT(D6:G6)),"")</f>
        <v>3262293148079</v>
      </c>
      <c r="I6" s="2">
        <f t="shared" ref="I6:V6" si="3">IFERROR(INDEX(I51:I500,MATCH($C$6,$C$51:$C$500,0)),"")</f>
        <v>3262293148079</v>
      </c>
      <c r="J6" s="2">
        <f t="shared" si="3"/>
        <v>3210653802900</v>
      </c>
      <c r="K6" s="2">
        <f t="shared" si="3"/>
        <v>3058334253906</v>
      </c>
      <c r="L6" s="2">
        <f t="shared" si="3"/>
        <v>2959304778402</v>
      </c>
      <c r="M6" s="2">
        <f t="shared" si="3"/>
        <v>2779516465681</v>
      </c>
      <c r="N6" s="2">
        <f t="shared" si="3"/>
        <v>2648005601975</v>
      </c>
      <c r="O6" s="2">
        <f t="shared" si="3"/>
        <v>2623695416052</v>
      </c>
      <c r="P6" s="2">
        <f t="shared" si="3"/>
        <v>2552513564173</v>
      </c>
      <c r="Q6" s="2">
        <f t="shared" si="3"/>
        <v>2497872652546</v>
      </c>
      <c r="R6" s="2">
        <f t="shared" si="3"/>
        <v>2475866647011</v>
      </c>
      <c r="S6" s="2">
        <f t="shared" si="3"/>
        <v>2452132459000</v>
      </c>
      <c r="T6" s="2">
        <f t="shared" si="3"/>
        <v>2207634955000</v>
      </c>
      <c r="U6" s="2">
        <f t="shared" si="3"/>
        <v>2144185346000</v>
      </c>
      <c r="V6" s="2">
        <f t="shared" si="3"/>
        <v>2114370908000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4.7699999999999996</v>
      </c>
      <c r="H7" s="3">
        <f>IFERROR(INDEX(D7:G7,COUNT(D7:G7)),"")</f>
        <v>4.7699999999999996</v>
      </c>
      <c r="I7" s="3">
        <f t="shared" ref="I7:V7" si="4">IFERROR(INDEX(I51:I500,MATCH($C$7,$C$51:$C$500,0))/1000000000,"")</f>
        <v>4.7699999999999996</v>
      </c>
      <c r="J7" s="3">
        <f t="shared" si="4"/>
        <v>4.7699999999999996</v>
      </c>
      <c r="K7" s="3">
        <f t="shared" si="4"/>
        <v>4.7699999999999996</v>
      </c>
      <c r="L7" s="3">
        <f t="shared" si="4"/>
        <v>4.7699999999999996</v>
      </c>
      <c r="M7" s="3">
        <f t="shared" si="4"/>
        <v>4.7699999999999996</v>
      </c>
      <c r="N7" s="3">
        <f t="shared" si="4"/>
        <v>4.7699999999999996</v>
      </c>
      <c r="O7" s="3">
        <f t="shared" si="4"/>
        <v>4.7699999999999996</v>
      </c>
      <c r="P7" s="3">
        <f t="shared" si="4"/>
        <v>4.7699999999999996</v>
      </c>
      <c r="Q7" s="3">
        <f t="shared" si="4"/>
        <v>4.7699999999999996</v>
      </c>
      <c r="R7" s="3">
        <f t="shared" si="4"/>
        <v>4.7699999999999996</v>
      </c>
      <c r="S7" s="3">
        <f t="shared" si="4"/>
        <v>4.7699999999999996</v>
      </c>
      <c r="T7" s="3">
        <f t="shared" si="4"/>
        <v>4.7699999999999996</v>
      </c>
      <c r="U7" s="3">
        <f t="shared" si="4"/>
        <v>4.7699999999999996</v>
      </c>
      <c r="V7" s="3">
        <f t="shared" si="4"/>
        <v>4.7699999999999996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-47000000000</v>
      </c>
      <c r="H8" s="2">
        <f>IFERROR(INDEX(D8:G8,COUNT(D8:G8)),"")</f>
        <v>-47000000000</v>
      </c>
      <c r="I8" s="2">
        <f t="shared" ref="I8:V8" si="5">IFERROR(INDEX(I51:I500,MATCH($C$8,$C$51:$C$500,0)),"")</f>
        <v>-148000000000</v>
      </c>
      <c r="J8" s="2">
        <f t="shared" si="5"/>
        <v>-82000000000</v>
      </c>
      <c r="K8" s="2">
        <f t="shared" si="5"/>
        <v>0</v>
      </c>
      <c r="L8" s="2">
        <f t="shared" si="5"/>
        <v>61000000000</v>
      </c>
      <c r="M8" s="2">
        <f t="shared" si="5"/>
        <v>229000000000</v>
      </c>
      <c r="N8" s="2">
        <f t="shared" si="5"/>
        <v>82000000000</v>
      </c>
      <c r="O8" s="2">
        <f t="shared" si="5"/>
        <v>3000000000</v>
      </c>
      <c r="P8" s="2">
        <f t="shared" si="5"/>
        <v>-20000000000</v>
      </c>
      <c r="Q8" s="2">
        <f t="shared" si="5"/>
        <v>6000000000</v>
      </c>
      <c r="R8" s="2">
        <f t="shared" si="5"/>
        <v>-56000000000</v>
      </c>
      <c r="S8" s="2">
        <f t="shared" si="5"/>
        <v>-409000000000</v>
      </c>
      <c r="T8" s="2">
        <f t="shared" si="5"/>
        <v>-628000000000</v>
      </c>
      <c r="U8" s="2">
        <f t="shared" si="5"/>
        <v>-244000000000</v>
      </c>
      <c r="V8" s="2">
        <f t="shared" si="5"/>
        <v>-297000000000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-9.92</v>
      </c>
      <c r="H9" s="3">
        <f>IFERROR(INDEX(D9:G9,COUNT(D9:G9)),"")</f>
        <v>-9.92</v>
      </c>
      <c r="I9" s="3">
        <f t="shared" ref="I9:V9" si="6">IFERROR(INDEX(I51:I500,MATCH($C$9,$C$51:$C$500,0)),"")</f>
        <v>-31.04</v>
      </c>
      <c r="J9" s="3">
        <f t="shared" si="6"/>
        <v>-17.14</v>
      </c>
      <c r="K9" s="3">
        <f t="shared" si="6"/>
        <v>7.0000000000000007E-2</v>
      </c>
      <c r="L9" s="3">
        <f t="shared" si="6"/>
        <v>12.78</v>
      </c>
      <c r="M9" s="3">
        <f t="shared" si="6"/>
        <v>47.89</v>
      </c>
      <c r="N9" s="3">
        <f t="shared" si="6"/>
        <v>17.100000000000001</v>
      </c>
      <c r="O9" s="3">
        <f t="shared" si="6"/>
        <v>0.62</v>
      </c>
      <c r="P9" s="3">
        <f t="shared" si="6"/>
        <v>-4.1500000000000004</v>
      </c>
      <c r="Q9" s="3">
        <f t="shared" si="6"/>
        <v>1.26</v>
      </c>
      <c r="R9" s="3">
        <f t="shared" si="6"/>
        <v>-11.76</v>
      </c>
      <c r="S9" s="3">
        <f t="shared" si="6"/>
        <v>-85.63</v>
      </c>
      <c r="T9" s="3">
        <f t="shared" si="6"/>
        <v>-131.59</v>
      </c>
      <c r="U9" s="3">
        <f t="shared" si="6"/>
        <v>-51.05</v>
      </c>
      <c r="V9" s="3">
        <f t="shared" si="6"/>
        <v>-62.14</v>
      </c>
    </row>
    <row r="10" spans="1:22" ht="15.5" x14ac:dyDescent="0.35">
      <c r="C10" t="s">
        <v>17</v>
      </c>
      <c r="D10" s="3">
        <f ca="1">IFERROR(IF(D9=0,"",D2/D9),"")</f>
        <v>-60.483870967741936</v>
      </c>
      <c r="I10" s="3">
        <f t="shared" ref="I10:V10" ca="1" si="7">IFERROR(IF(I9=0,"",I2/I9),"")</f>
        <v>-26.739690721649485</v>
      </c>
      <c r="J10" s="3">
        <f t="shared" ca="1" si="7"/>
        <v>-30.630105017502917</v>
      </c>
      <c r="K10" s="3" t="str">
        <f t="shared" ca="1" si="7"/>
        <v/>
      </c>
      <c r="L10" s="3">
        <f t="shared" ca="1" si="7"/>
        <v>14.162754303599375</v>
      </c>
      <c r="M10" s="3">
        <f t="shared" ca="1" si="7"/>
        <v>4.0927124660680727</v>
      </c>
      <c r="N10" s="3">
        <f t="shared" ca="1" si="7"/>
        <v>6.0233918128654969</v>
      </c>
      <c r="O10" s="3">
        <f t="shared" ca="1" si="7"/>
        <v>191.93548387096774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-1.1094242671960761</v>
      </c>
      <c r="T10" s="3">
        <f t="shared" ca="1" si="7"/>
        <v>-0.94232084504901581</v>
      </c>
      <c r="U10" s="3">
        <f t="shared" ca="1" si="7"/>
        <v>-3.7218413320274242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151795610310</v>
      </c>
      <c r="H11" s="2">
        <f>IFERROR(INDEX(D11:G11,COUNT(D11:G11)),"")</f>
        <v>151795610310</v>
      </c>
      <c r="I11" s="2">
        <f t="shared" ref="I11:V11" si="8">IFERROR(INDEX(I51:I500,MATCH($C$11,$C$51:$C$500,0)),"")</f>
        <v>151795610310</v>
      </c>
      <c r="J11" s="2">
        <f t="shared" si="8"/>
        <v>276105517459</v>
      </c>
      <c r="K11" s="2">
        <f t="shared" si="8"/>
        <v>321778248143</v>
      </c>
      <c r="L11" s="2">
        <f t="shared" si="8"/>
        <v>313283850490</v>
      </c>
      <c r="M11" s="2">
        <f t="shared" si="8"/>
        <v>234212374279</v>
      </c>
      <c r="N11" s="2">
        <f t="shared" si="8"/>
        <v>79593455144</v>
      </c>
      <c r="O11" s="2">
        <f t="shared" si="8"/>
        <v>92169215657</v>
      </c>
      <c r="P11" s="2">
        <f t="shared" si="8"/>
        <v>79696037958</v>
      </c>
      <c r="Q11" s="2">
        <f t="shared" si="8"/>
        <v>74630906266</v>
      </c>
      <c r="R11" s="2">
        <f t="shared" si="8"/>
        <v>83346355973</v>
      </c>
      <c r="S11" s="2">
        <f t="shared" si="8"/>
        <v>152452074000</v>
      </c>
      <c r="T11" s="2">
        <f t="shared" si="8"/>
        <v>205449184000</v>
      </c>
      <c r="U11" s="2">
        <f t="shared" si="8"/>
        <v>288409691000</v>
      </c>
      <c r="V11" s="2">
        <f t="shared" si="8"/>
        <v>181592874000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-121000000000</v>
      </c>
      <c r="H12" s="2">
        <f>IFERROR(INDEX(D12:G12,COUNT(D12:G12)),"")</f>
        <v>-121000000000</v>
      </c>
      <c r="I12" s="2">
        <f t="shared" ref="I12:V12" si="9">IFERROR(INDEX(I51:I500,MATCH($C$12,$C$51:$C$500,0)),"")</f>
        <v>-121000000000</v>
      </c>
      <c r="J12" s="2">
        <f t="shared" si="9"/>
        <v>-170000000000</v>
      </c>
      <c r="K12" s="2">
        <f t="shared" si="9"/>
        <v>-226000000000</v>
      </c>
      <c r="L12" s="2">
        <f t="shared" si="9"/>
        <v>-249000000000</v>
      </c>
      <c r="M12" s="2">
        <f t="shared" si="9"/>
        <v>-188000000000</v>
      </c>
      <c r="N12" s="2">
        <f t="shared" si="9"/>
        <v>41000000000</v>
      </c>
      <c r="O12" s="2">
        <f t="shared" si="9"/>
        <v>122000000000</v>
      </c>
      <c r="P12" s="2">
        <f t="shared" si="9"/>
        <v>124000000000</v>
      </c>
      <c r="Q12" s="2">
        <f t="shared" si="9"/>
        <v>122000000000</v>
      </c>
      <c r="R12" s="2">
        <f t="shared" si="9"/>
        <v>131000000000</v>
      </c>
      <c r="S12" s="2">
        <f t="shared" si="9"/>
        <v>77000000000</v>
      </c>
      <c r="T12" s="2">
        <f t="shared" si="9"/>
        <v>129000000000</v>
      </c>
      <c r="U12" s="2">
        <f t="shared" si="9"/>
        <v>-84000000000</v>
      </c>
      <c r="V12" s="2">
        <f t="shared" si="9"/>
        <v>-15000000000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31000000000</v>
      </c>
      <c r="H13" s="2">
        <f>IFERROR(INDEX(D13:G13,COUNT(D13:G13)),"")</f>
        <v>31000000000</v>
      </c>
      <c r="I13" s="2">
        <f t="shared" ref="I13:V13" si="10">IFERROR(INDEX(I51:I500,MATCH($C$13,$C$51:$C$500,0)),"")</f>
        <v>31000000000</v>
      </c>
      <c r="J13" s="2">
        <f t="shared" si="10"/>
        <v>106000000000</v>
      </c>
      <c r="K13" s="2">
        <f t="shared" si="10"/>
        <v>96000000000</v>
      </c>
      <c r="L13" s="2">
        <f t="shared" si="10"/>
        <v>64000000000</v>
      </c>
      <c r="M13" s="2">
        <f t="shared" si="10"/>
        <v>46000000000</v>
      </c>
      <c r="N13" s="2">
        <f t="shared" si="10"/>
        <v>120000000000</v>
      </c>
      <c r="O13" s="2">
        <f t="shared" si="10"/>
        <v>214000000000</v>
      </c>
      <c r="P13" s="2">
        <f t="shared" si="10"/>
        <v>204000000000</v>
      </c>
      <c r="Q13" s="2">
        <f t="shared" si="10"/>
        <v>196000000000</v>
      </c>
      <c r="R13" s="2">
        <f t="shared" si="10"/>
        <v>214000000000</v>
      </c>
      <c r="S13" s="2">
        <f t="shared" si="10"/>
        <v>230000000000</v>
      </c>
      <c r="T13" s="2">
        <f t="shared" si="10"/>
        <v>334000000000</v>
      </c>
      <c r="U13" s="2">
        <f t="shared" si="10"/>
        <v>204000000000</v>
      </c>
      <c r="V13" s="2">
        <f t="shared" si="10"/>
        <v>167000000000</v>
      </c>
    </row>
    <row r="14" spans="1:22" ht="15.5" x14ac:dyDescent="0.35">
      <c r="C14" t="s">
        <v>26</v>
      </c>
      <c r="D14" s="2">
        <f>IFERROR(INDEX(D51:D500,MATCH($C$14,$C$51:$C$500,0)),"")</f>
        <v>-2982112981</v>
      </c>
      <c r="H14" s="2">
        <f>IFERROR(SUM(D14:G14)*(4/MAX(1,COUNT(D14:G14))),"")</f>
        <v>-11928451924</v>
      </c>
      <c r="I14" s="2">
        <f t="shared" ref="I14:V14" si="11">IFERROR(INDEX(I51:I500,MATCH($C$14,$C$51:$C$500,0)),"")</f>
        <v>-12790727288</v>
      </c>
      <c r="J14" s="2">
        <f t="shared" si="11"/>
        <v>-8857176352</v>
      </c>
      <c r="K14" s="2">
        <f t="shared" si="11"/>
        <v>-7616323409</v>
      </c>
      <c r="L14" s="2">
        <f t="shared" si="11"/>
        <v>-4460869388</v>
      </c>
      <c r="M14" s="2">
        <f t="shared" si="11"/>
        <v>-9628448454</v>
      </c>
      <c r="N14" s="2">
        <f t="shared" si="11"/>
        <v>-19235457572</v>
      </c>
      <c r="O14" s="2">
        <f t="shared" si="11"/>
        <v>-22026689698</v>
      </c>
      <c r="P14" s="2">
        <f t="shared" si="11"/>
        <v>-22085744927</v>
      </c>
      <c r="Q14" s="2">
        <f t="shared" si="11"/>
        <v>-25124238979</v>
      </c>
      <c r="R14" s="2">
        <f t="shared" si="11"/>
        <v>-30089026956</v>
      </c>
      <c r="S14" s="2">
        <f t="shared" si="11"/>
        <v>-40249941000</v>
      </c>
      <c r="T14" s="2">
        <f t="shared" si="11"/>
        <v>-28263925000</v>
      </c>
      <c r="U14" s="2">
        <f t="shared" si="11"/>
        <v>-22873357000</v>
      </c>
      <c r="V14" s="2">
        <f t="shared" si="11"/>
        <v>21050556000</v>
      </c>
    </row>
    <row r="15" spans="1:22" ht="15.5" x14ac:dyDescent="0.35">
      <c r="C15" t="s">
        <v>27</v>
      </c>
      <c r="D15" s="2">
        <f>IFERROR(INDEX(D51:D500,MATCH($C$15,$C$51:$C$500,0)),"")</f>
        <v>-6828549884</v>
      </c>
      <c r="H15" s="2">
        <f>IFERROR(SUM(D15:G15)*(4/MAX(1,COUNT(D15:G15))),"")</f>
        <v>-27314199536</v>
      </c>
      <c r="I15" s="2">
        <f t="shared" ref="I15:V15" si="12">IFERROR(INDEX(I51:I500,MATCH($C$15,$C$51:$C$500,0)),"")</f>
        <v>-9174377808</v>
      </c>
      <c r="J15" s="2">
        <f t="shared" si="12"/>
        <v>-1303487801</v>
      </c>
      <c r="K15" s="2">
        <f t="shared" si="12"/>
        <v>-1437027918</v>
      </c>
      <c r="L15" s="2">
        <f t="shared" si="12"/>
        <v>-1624616553</v>
      </c>
      <c r="M15" s="2">
        <f t="shared" si="12"/>
        <v>-1642604044</v>
      </c>
      <c r="N15" s="2">
        <f t="shared" si="12"/>
        <v>204245671</v>
      </c>
      <c r="O15" s="2">
        <f t="shared" si="12"/>
        <v>36978431</v>
      </c>
      <c r="P15" s="2">
        <f t="shared" si="12"/>
        <v>100795663</v>
      </c>
      <c r="Q15" s="2">
        <f t="shared" si="12"/>
        <v>-673934440</v>
      </c>
      <c r="R15" s="2">
        <f t="shared" si="12"/>
        <v>136215446</v>
      </c>
      <c r="S15" s="2">
        <f t="shared" si="12"/>
        <v>-1568663000</v>
      </c>
      <c r="T15" s="2">
        <f t="shared" si="12"/>
        <v>-17379342000</v>
      </c>
      <c r="U15" s="2">
        <f t="shared" si="12"/>
        <v>-15882120000</v>
      </c>
      <c r="V15" s="2">
        <f t="shared" si="12"/>
        <v>-11243078000</v>
      </c>
    </row>
    <row r="16" spans="1:22" ht="15.5" x14ac:dyDescent="0.35">
      <c r="C16" t="s">
        <v>28</v>
      </c>
      <c r="D16" s="2">
        <f>IFERROR(INDEX(D51:D500,MATCH($C$16,$C$51:$C$500,0)),"")</f>
        <v>56555315386</v>
      </c>
      <c r="H16" s="2">
        <f>IFERROR(SUM(D16:G16)*(4/MAX(1,COUNT(D16:G16))),"")</f>
        <v>226221261544</v>
      </c>
      <c r="I16" s="2">
        <f t="shared" ref="I16:V16" si="13">IFERROR(INDEX(I51:I500,MATCH($C$16,$C$51:$C$500,0)),"")</f>
        <v>35726692206</v>
      </c>
      <c r="J16" s="2">
        <f t="shared" si="13"/>
        <v>163906737873</v>
      </c>
      <c r="K16" s="2">
        <f t="shared" si="13"/>
        <v>98746542568</v>
      </c>
      <c r="L16" s="2">
        <f t="shared" si="13"/>
        <v>181421560158</v>
      </c>
      <c r="M16" s="2">
        <f t="shared" si="13"/>
        <v>119289897200</v>
      </c>
      <c r="N16" s="2">
        <f t="shared" si="13"/>
        <v>18502546881</v>
      </c>
      <c r="O16" s="2">
        <f t="shared" si="13"/>
        <v>73331309607</v>
      </c>
      <c r="P16" s="2">
        <f t="shared" si="13"/>
        <v>85289325740</v>
      </c>
      <c r="Q16" s="2">
        <f t="shared" si="13"/>
        <v>20411316085</v>
      </c>
      <c r="R16" s="2">
        <f t="shared" si="13"/>
        <v>20293655258</v>
      </c>
      <c r="S16" s="2">
        <f t="shared" si="13"/>
        <v>76808458000</v>
      </c>
      <c r="T16" s="2">
        <f t="shared" si="13"/>
        <v>61418891000</v>
      </c>
      <c r="U16" s="2">
        <f t="shared" si="13"/>
        <v>42353329000</v>
      </c>
      <c r="V16" s="2">
        <f t="shared" si="13"/>
        <v>57562764000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2862000000000</v>
      </c>
      <c r="H20" s="2">
        <f t="shared" ref="H20:V20" ca="1" si="14">IFERROR(H21*H2,"")</f>
        <v>2862000000000</v>
      </c>
      <c r="I20" s="2">
        <f t="shared" ca="1" si="14"/>
        <v>3959100000000</v>
      </c>
      <c r="J20" s="2">
        <f t="shared" ca="1" si="14"/>
        <v>2504250000000</v>
      </c>
      <c r="K20" s="2" t="str">
        <f t="shared" ca="1" si="14"/>
        <v/>
      </c>
      <c r="L20" s="2">
        <f t="shared" ca="1" si="14"/>
        <v>863370000000</v>
      </c>
      <c r="M20" s="2">
        <f t="shared" ca="1" si="14"/>
        <v>934920000000</v>
      </c>
      <c r="N20" s="2">
        <f t="shared" ca="1" si="14"/>
        <v>491310000000</v>
      </c>
      <c r="O20" s="2">
        <f t="shared" ca="1" si="14"/>
        <v>567630000000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453150000000</v>
      </c>
      <c r="T20" s="2">
        <f t="shared" ca="1" si="14"/>
        <v>591480000000</v>
      </c>
      <c r="U20" s="2">
        <f t="shared" ca="1" si="14"/>
        <v>906300000000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4770000000</v>
      </c>
      <c r="H21" s="2">
        <f>IFERROR(INDEX(D21:G21,COUNT(D21:G21)),"")</f>
        <v>4770000000</v>
      </c>
      <c r="I21" s="2">
        <f t="shared" ref="I21:V21" si="15">IFERROR(INDEX(I51:I500,MATCH($C$7,$C$51:$C$500,0)),"")</f>
        <v>4770000000</v>
      </c>
      <c r="J21" s="2">
        <f t="shared" si="15"/>
        <v>4770000000</v>
      </c>
      <c r="K21" s="2">
        <f t="shared" si="15"/>
        <v>4770000000</v>
      </c>
      <c r="L21" s="2">
        <f t="shared" si="15"/>
        <v>4770000000</v>
      </c>
      <c r="M21" s="2">
        <f t="shared" si="15"/>
        <v>4770000000</v>
      </c>
      <c r="N21" s="2">
        <f t="shared" si="15"/>
        <v>4770000000</v>
      </c>
      <c r="O21" s="2">
        <f t="shared" si="15"/>
        <v>4770000000</v>
      </c>
      <c r="P21" s="2">
        <f t="shared" si="15"/>
        <v>4770000000</v>
      </c>
      <c r="Q21" s="2">
        <f t="shared" si="15"/>
        <v>4770000000</v>
      </c>
      <c r="R21" s="2">
        <f t="shared" si="15"/>
        <v>4770000000</v>
      </c>
      <c r="S21" s="2">
        <f t="shared" si="15"/>
        <v>4770000000</v>
      </c>
      <c r="T21" s="2">
        <f t="shared" si="15"/>
        <v>4770000000</v>
      </c>
      <c r="U21" s="2">
        <f t="shared" si="15"/>
        <v>4770000000</v>
      </c>
      <c r="V21" s="2">
        <f t="shared" si="15"/>
        <v>4770000000</v>
      </c>
    </row>
    <row r="23" spans="1:22" ht="15.5" x14ac:dyDescent="0.35">
      <c r="B23" t="s">
        <v>53</v>
      </c>
      <c r="C23" t="s">
        <v>54</v>
      </c>
      <c r="D23" s="3">
        <f>IFERROR(D5/D6*100,"")</f>
        <v>1.1032672082579016</v>
      </c>
      <c r="H23" s="3">
        <f t="shared" ref="H23:V23" si="16">IFERROR(H5/H6*100,"")</f>
        <v>4.4130688330316064</v>
      </c>
      <c r="I23" s="3">
        <f t="shared" si="16"/>
        <v>0.68365447284015546</v>
      </c>
      <c r="J23" s="3">
        <f t="shared" si="16"/>
        <v>3.5486960914654775</v>
      </c>
      <c r="K23" s="3">
        <f t="shared" si="16"/>
        <v>3.4605410089767421</v>
      </c>
      <c r="L23" s="3">
        <f t="shared" si="16"/>
        <v>5.5087379220544372</v>
      </c>
      <c r="M23" s="3">
        <f t="shared" si="16"/>
        <v>4.1077301721983632</v>
      </c>
      <c r="N23" s="3">
        <f t="shared" si="16"/>
        <v>0.184464143518308</v>
      </c>
      <c r="O23" s="3">
        <f t="shared" si="16"/>
        <v>0.8763879110479903</v>
      </c>
      <c r="P23" s="3">
        <f t="shared" si="16"/>
        <v>1.3421371243956337</v>
      </c>
      <c r="Q23" s="3">
        <f t="shared" si="16"/>
        <v>0.44408403934018092</v>
      </c>
      <c r="R23" s="3">
        <f t="shared" si="16"/>
        <v>0.67417517745356337</v>
      </c>
      <c r="S23" s="3">
        <f t="shared" si="16"/>
        <v>2.4690508776467368</v>
      </c>
      <c r="T23" s="3">
        <f t="shared" si="16"/>
        <v>1.7260157941284275</v>
      </c>
      <c r="U23" s="3">
        <f t="shared" si="16"/>
        <v>1.7767464958693919</v>
      </c>
      <c r="V23" s="3">
        <f t="shared" si="16"/>
        <v>0.63120911990905992</v>
      </c>
    </row>
    <row r="24" spans="1:22" ht="15.5" x14ac:dyDescent="0.35">
      <c r="C24" t="s">
        <v>55</v>
      </c>
      <c r="D24" s="4">
        <f>IFERROR(_xlfn.RRI(5,I23,D23),"")</f>
        <v>0.10044618743160649</v>
      </c>
      <c r="H24" s="4">
        <f t="shared" ref="H24:V24" si="17">IFERROR(_xlfn.RRI(5,M23,H23),"")</f>
        <v>1.4443254539523664E-2</v>
      </c>
      <c r="I24" s="4">
        <f t="shared" si="17"/>
        <v>0.29952590119178213</v>
      </c>
      <c r="J24" s="4">
        <f t="shared" si="17"/>
        <v>0.32273999715324364</v>
      </c>
      <c r="K24" s="4">
        <f t="shared" si="17"/>
        <v>0.20856335595675968</v>
      </c>
      <c r="L24" s="4">
        <f t="shared" si="17"/>
        <v>0.65469284633660463</v>
      </c>
      <c r="M24" s="4">
        <f t="shared" si="17"/>
        <v>0.4353764943641445</v>
      </c>
      <c r="N24" s="4">
        <f t="shared" si="17"/>
        <v>-0.40478155064223897</v>
      </c>
      <c r="O24" s="4">
        <f t="shared" si="17"/>
        <v>-0.1267666321254326</v>
      </c>
      <c r="P24" s="4">
        <f t="shared" si="17"/>
        <v>-5.4559321386273729E-2</v>
      </c>
      <c r="Q24" s="4">
        <f t="shared" si="17"/>
        <v>-6.7908859766490304E-2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7.54</v>
      </c>
      <c r="H25" s="3">
        <f>IFERROR(INDEX(D25:G25,COUNT(D25:G25)),"")</f>
        <v>7.54</v>
      </c>
      <c r="I25" s="3">
        <f t="shared" ref="I25:V25" si="18">IFERROR(INDEX(I51:I500,MATCH($C$25,$C$51:$C$500,0)),"")</f>
        <v>4.63</v>
      </c>
      <c r="J25" s="3">
        <f t="shared" si="18"/>
        <v>25.94</v>
      </c>
      <c r="K25" s="3">
        <f t="shared" si="18"/>
        <v>21.84</v>
      </c>
      <c r="L25" s="3">
        <f t="shared" si="18"/>
        <v>34.32</v>
      </c>
      <c r="M25" s="3">
        <f t="shared" si="18"/>
        <v>21.22</v>
      </c>
      <c r="N25" s="3">
        <f t="shared" si="18"/>
        <v>-0.17</v>
      </c>
      <c r="O25" s="3">
        <f t="shared" si="18"/>
        <v>5.28</v>
      </c>
      <c r="P25" s="3">
        <f t="shared" si="18"/>
        <v>7.07</v>
      </c>
      <c r="Q25" s="3">
        <f t="shared" si="18"/>
        <v>2.79</v>
      </c>
      <c r="R25" s="3">
        <f t="shared" si="18"/>
        <v>3.42</v>
      </c>
      <c r="S25" s="3">
        <f t="shared" si="18"/>
        <v>13.98</v>
      </c>
      <c r="T25" s="3">
        <f t="shared" si="18"/>
        <v>8.17</v>
      </c>
      <c r="U25" s="3">
        <f t="shared" si="18"/>
        <v>7.34</v>
      </c>
      <c r="V25" s="3">
        <f t="shared" si="18"/>
        <v>2.6</v>
      </c>
    </row>
    <row r="26" spans="1:22" ht="15.5" x14ac:dyDescent="0.35">
      <c r="C26" t="s">
        <v>58</v>
      </c>
      <c r="D26" s="4">
        <f>IFERROR(_xlfn.RRI(5,I25,D25),"")</f>
        <v>0.10244789095763318</v>
      </c>
      <c r="H26" s="4">
        <f t="shared" ref="H26:V26" si="19">IFERROR(_xlfn.RRI(5,M25,H25),"")</f>
        <v>-0.1869351369221518</v>
      </c>
      <c r="I26" s="4" t="str">
        <f t="shared" si="19"/>
        <v/>
      </c>
      <c r="J26" s="4">
        <f t="shared" si="19"/>
        <v>0.37488764662433405</v>
      </c>
      <c r="K26" s="4">
        <f t="shared" si="19"/>
        <v>0.25304493123005423</v>
      </c>
      <c r="L26" s="4">
        <f t="shared" si="19"/>
        <v>0.65191849341861752</v>
      </c>
      <c r="M26" s="4">
        <f t="shared" si="19"/>
        <v>0.44060147366128355</v>
      </c>
      <c r="N26" s="4" t="str">
        <f t="shared" si="19"/>
        <v/>
      </c>
      <c r="O26" s="4">
        <f t="shared" si="19"/>
        <v>-8.3605712662129017E-2</v>
      </c>
      <c r="P26" s="4">
        <f t="shared" si="19"/>
        <v>-7.4676500496737575E-3</v>
      </c>
      <c r="Q26" s="4">
        <f t="shared" si="19"/>
        <v>1.4205989662182672E-2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38.937819370020968</v>
      </c>
      <c r="H27" s="3">
        <f t="shared" ref="H27:V27" si="20">IFERROR(H4/H21,"")</f>
        <v>155.75127748008387</v>
      </c>
      <c r="I27" s="3">
        <f t="shared" si="20"/>
        <v>80.940183430607973</v>
      </c>
      <c r="J27" s="3">
        <f t="shared" si="20"/>
        <v>145.5021402345912</v>
      </c>
      <c r="K27" s="3">
        <f t="shared" si="20"/>
        <v>104.08761078909853</v>
      </c>
      <c r="L27" s="3">
        <f t="shared" si="20"/>
        <v>118.74270932180293</v>
      </c>
      <c r="M27" s="3">
        <f t="shared" si="20"/>
        <v>118.87886981194968</v>
      </c>
      <c r="N27" s="3">
        <f t="shared" si="20"/>
        <v>81.03588046708596</v>
      </c>
      <c r="O27" s="3">
        <f t="shared" si="20"/>
        <v>119.36570876268344</v>
      </c>
      <c r="P27" s="3">
        <f t="shared" si="20"/>
        <v>113.06124215555556</v>
      </c>
      <c r="Q27" s="3">
        <f t="shared" si="20"/>
        <v>98.213819452620541</v>
      </c>
      <c r="R27" s="3">
        <f t="shared" si="20"/>
        <v>103.71543514989517</v>
      </c>
      <c r="S27" s="3">
        <f t="shared" si="20"/>
        <v>121.12290335429769</v>
      </c>
      <c r="T27" s="3">
        <f t="shared" si="20"/>
        <v>87.341444863731653</v>
      </c>
      <c r="U27" s="3">
        <f t="shared" si="20"/>
        <v>69.037154507337533</v>
      </c>
      <c r="V27" s="3">
        <f t="shared" si="20"/>
        <v>56.145313836477989</v>
      </c>
    </row>
    <row r="28" spans="1:22" ht="15.5" x14ac:dyDescent="0.35">
      <c r="C28" t="s">
        <v>60</v>
      </c>
      <c r="D28" s="4">
        <f>IFERROR(_xlfn.RRI(5,I27,D27),"")</f>
        <v>-0.13614373279029479</v>
      </c>
      <c r="H28" s="4">
        <f t="shared" ref="H28:V28" si="21">IFERROR(_xlfn.RRI(5,M27,H27),"")</f>
        <v>5.5517383017105626E-2</v>
      </c>
      <c r="I28" s="4">
        <f t="shared" si="21"/>
        <v>-2.3629600189023492E-4</v>
      </c>
      <c r="J28" s="4">
        <f t="shared" si="21"/>
        <v>4.0394290225630236E-2</v>
      </c>
      <c r="K28" s="4">
        <f t="shared" si="21"/>
        <v>-1.640331251018301E-2</v>
      </c>
      <c r="L28" s="4">
        <f t="shared" si="21"/>
        <v>3.8692200743501992E-2</v>
      </c>
      <c r="M28" s="4">
        <f t="shared" si="21"/>
        <v>2.7666630566536066E-2</v>
      </c>
      <c r="N28" s="4">
        <f t="shared" si="21"/>
        <v>-7.723690601305111E-2</v>
      </c>
      <c r="O28" s="4">
        <f t="shared" si="21"/>
        <v>6.4466116601866963E-2</v>
      </c>
      <c r="P28" s="4">
        <f t="shared" si="21"/>
        <v>0.10368762717341884</v>
      </c>
      <c r="Q28" s="4">
        <f t="shared" si="21"/>
        <v>0.11833474345117301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0.62850971922246224</v>
      </c>
      <c r="I29" s="4">
        <f t="shared" si="22"/>
        <v>-0.82151117964533549</v>
      </c>
      <c r="J29" s="4">
        <f t="shared" si="22"/>
        <v>0.18772893772893778</v>
      </c>
      <c r="K29" s="4">
        <f t="shared" si="22"/>
        <v>-0.36363636363636365</v>
      </c>
      <c r="L29" s="4">
        <f t="shared" si="22"/>
        <v>0.6173421300659756</v>
      </c>
      <c r="M29" s="4">
        <f t="shared" si="22"/>
        <v>-125.8235294117647</v>
      </c>
      <c r="N29" s="4">
        <f t="shared" si="22"/>
        <v>-1.0321969696969697</v>
      </c>
      <c r="O29" s="4">
        <f t="shared" si="22"/>
        <v>-0.25318246110325315</v>
      </c>
      <c r="P29" s="4">
        <f t="shared" si="22"/>
        <v>1.5340501792114696</v>
      </c>
      <c r="Q29" s="4">
        <f t="shared" si="22"/>
        <v>-0.18421052631578944</v>
      </c>
      <c r="R29" s="4">
        <f t="shared" si="22"/>
        <v>-0.75536480686695284</v>
      </c>
      <c r="S29" s="4">
        <f t="shared" si="22"/>
        <v>0.71113831089351287</v>
      </c>
      <c r="T29" s="4">
        <f t="shared" si="22"/>
        <v>0.1130790190735695</v>
      </c>
      <c r="U29" s="4">
        <f t="shared" si="22"/>
        <v>1.823076923076923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0.92427630972214569</v>
      </c>
      <c r="I30" s="4">
        <f t="shared" si="23"/>
        <v>-0.44371826214989568</v>
      </c>
      <c r="J30" s="4">
        <f t="shared" si="23"/>
        <v>0.39788144940137443</v>
      </c>
      <c r="K30" s="4">
        <f t="shared" si="23"/>
        <v>-0.12341893339310479</v>
      </c>
      <c r="L30" s="4">
        <f t="shared" si="23"/>
        <v>-1.1453716742271997E-3</v>
      </c>
      <c r="M30" s="4">
        <f t="shared" si="23"/>
        <v>0.46699053711441157</v>
      </c>
      <c r="N30" s="4">
        <f t="shared" si="23"/>
        <v>-0.32111255982070031</v>
      </c>
      <c r="O30" s="4">
        <f t="shared" si="23"/>
        <v>5.5761519039865703E-2</v>
      </c>
      <c r="P30" s="4">
        <f t="shared" si="23"/>
        <v>0.15117447611430676</v>
      </c>
      <c r="Q30" s="4">
        <f t="shared" si="23"/>
        <v>-5.3045293492944387E-2</v>
      </c>
      <c r="R30" s="4">
        <f t="shared" si="23"/>
        <v>-0.14371739549112175</v>
      </c>
      <c r="S30" s="4">
        <f t="shared" si="23"/>
        <v>0.38677466972605257</v>
      </c>
      <c r="T30" s="4">
        <f t="shared" si="23"/>
        <v>0.26513680187164534</v>
      </c>
      <c r="U30" s="4">
        <f t="shared" si="23"/>
        <v>0.22961561330669111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482.65</v>
      </c>
      <c r="H32" s="3">
        <f>IFERROR(INDEX(D32:G32,COUNT(D32:G32)),"")</f>
        <v>482.65</v>
      </c>
      <c r="I32" s="3">
        <f t="shared" ref="I32:V32" si="24">IFERROR(INDEX(I51:I500,MATCH($C$32,$C$51:$C$500,0)),"")</f>
        <v>482.65</v>
      </c>
      <c r="J32" s="3">
        <f t="shared" si="24"/>
        <v>477.97</v>
      </c>
      <c r="K32" s="3">
        <f t="shared" si="24"/>
        <v>454.1</v>
      </c>
      <c r="L32" s="3">
        <f t="shared" si="24"/>
        <v>431.92</v>
      </c>
      <c r="M32" s="3">
        <f t="shared" si="24"/>
        <v>397.76</v>
      </c>
      <c r="N32" s="3">
        <f t="shared" si="24"/>
        <v>373.84</v>
      </c>
      <c r="O32" s="3">
        <f t="shared" si="24"/>
        <v>372.93</v>
      </c>
      <c r="P32" s="3">
        <f t="shared" si="24"/>
        <v>368.11</v>
      </c>
      <c r="Q32" s="3">
        <f t="shared" si="24"/>
        <v>360.94</v>
      </c>
      <c r="R32" s="3">
        <f t="shared" si="24"/>
        <v>358.61</v>
      </c>
      <c r="S32" s="3">
        <f t="shared" si="24"/>
        <v>354.99</v>
      </c>
      <c r="T32" s="3">
        <f t="shared" si="24"/>
        <v>342.31</v>
      </c>
      <c r="U32" s="3">
        <f t="shared" si="24"/>
        <v>334.32</v>
      </c>
      <c r="V32" s="3">
        <f t="shared" si="24"/>
        <v>326.33999999999997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1.72</v>
      </c>
      <c r="H33" s="3">
        <f>IFERROR(INDEX(D33:G33,COUNT(D33:G33)),"")</f>
        <v>1.72</v>
      </c>
      <c r="I33" s="3">
        <f t="shared" ref="I33:V33" si="25">IFERROR(INDEX(I51:I500,MATCH($C$33,$C$51:$C$500,0)),"")</f>
        <v>1.72</v>
      </c>
      <c r="J33" s="3">
        <f t="shared" si="25"/>
        <v>1.1000000000000001</v>
      </c>
      <c r="K33" s="3">
        <f t="shared" si="25"/>
        <v>0.43</v>
      </c>
      <c r="L33" s="3">
        <f t="shared" si="25"/>
        <v>0.42</v>
      </c>
      <c r="M33" s="3">
        <f t="shared" si="25"/>
        <v>0.49</v>
      </c>
      <c r="N33" s="3">
        <f t="shared" si="25"/>
        <v>0.28000000000000003</v>
      </c>
      <c r="O33" s="3">
        <f t="shared" si="25"/>
        <v>0.32</v>
      </c>
      <c r="P33" s="3">
        <f t="shared" si="25"/>
        <v>0.37</v>
      </c>
      <c r="Q33" s="3">
        <f t="shared" si="25"/>
        <v>0.28999999999999998</v>
      </c>
      <c r="R33" s="3">
        <f t="shared" si="25"/>
        <v>0.21</v>
      </c>
      <c r="S33" s="3">
        <f t="shared" si="25"/>
        <v>0.27</v>
      </c>
      <c r="T33" s="3">
        <f t="shared" si="25"/>
        <v>0.36</v>
      </c>
      <c r="U33" s="3">
        <f t="shared" si="25"/>
        <v>0.56999999999999995</v>
      </c>
      <c r="V33" s="3">
        <f t="shared" si="25"/>
        <v>0.59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110.08</v>
      </c>
      <c r="H34" s="3">
        <f>IFERROR(INDEX(D34:G34,COUNT(D34:G34)),"")</f>
        <v>110.08</v>
      </c>
      <c r="I34" s="3">
        <f t="shared" ref="I34:V34" si="26">IFERROR(INDEX(I51:I500,MATCH($C$34,$C$51:$C$500,0)),"")</f>
        <v>179.27</v>
      </c>
      <c r="J34" s="3">
        <f t="shared" si="26"/>
        <v>20.239999999999998</v>
      </c>
      <c r="K34" s="3">
        <f t="shared" si="26"/>
        <v>8.8800000000000008</v>
      </c>
      <c r="L34" s="3">
        <f t="shared" si="26"/>
        <v>5.27</v>
      </c>
      <c r="M34" s="3">
        <f t="shared" si="26"/>
        <v>9.24</v>
      </c>
      <c r="N34" s="3">
        <f t="shared" si="26"/>
        <v>-605.88</v>
      </c>
      <c r="O34" s="3">
        <f t="shared" si="26"/>
        <v>22.54</v>
      </c>
      <c r="P34" s="3">
        <f t="shared" si="26"/>
        <v>19.52</v>
      </c>
      <c r="Q34" s="3">
        <f t="shared" si="26"/>
        <v>37.99</v>
      </c>
      <c r="R34" s="3">
        <f t="shared" si="26"/>
        <v>22.22</v>
      </c>
      <c r="S34" s="3">
        <f t="shared" si="26"/>
        <v>6.8</v>
      </c>
      <c r="T34" s="3">
        <f t="shared" si="26"/>
        <v>15.18</v>
      </c>
      <c r="U34" s="3">
        <f t="shared" si="26"/>
        <v>25.89</v>
      </c>
      <c r="V34" s="3">
        <f t="shared" si="26"/>
        <v>73.459999999999994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21.33</v>
      </c>
      <c r="H35" s="3">
        <f>IFERROR(INDEX(D35:G35,COUNT(D35:G35)),"")</f>
        <v>21.33</v>
      </c>
      <c r="I35" s="3">
        <f t="shared" ref="I35:V35" si="27">IFERROR(INDEX(I51:I500,MATCH($C$35,$C$51:$C$500,0)),"")</f>
        <v>10.26</v>
      </c>
      <c r="J35" s="3">
        <f t="shared" si="27"/>
        <v>3.61</v>
      </c>
      <c r="K35" s="3">
        <f t="shared" si="27"/>
        <v>1.86</v>
      </c>
      <c r="L35" s="3">
        <f t="shared" si="27"/>
        <v>1.52</v>
      </c>
      <c r="M35" s="3">
        <f t="shared" si="27"/>
        <v>1.65</v>
      </c>
      <c r="N35" s="3">
        <f t="shared" si="27"/>
        <v>1.27</v>
      </c>
      <c r="O35" s="3">
        <f t="shared" si="27"/>
        <v>1</v>
      </c>
      <c r="P35" s="3">
        <f t="shared" si="27"/>
        <v>1.22</v>
      </c>
      <c r="Q35" s="3">
        <f t="shared" si="27"/>
        <v>1.08</v>
      </c>
      <c r="R35" s="3">
        <f t="shared" si="27"/>
        <v>0.73</v>
      </c>
      <c r="S35" s="3">
        <f t="shared" si="27"/>
        <v>0.78</v>
      </c>
      <c r="T35" s="3">
        <f t="shared" si="27"/>
        <v>1.42</v>
      </c>
      <c r="U35" s="3">
        <f t="shared" si="27"/>
        <v>2.75</v>
      </c>
      <c r="V35" s="3">
        <f t="shared" si="27"/>
        <v>3.4</v>
      </c>
    </row>
    <row r="36" spans="1:22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806</v>
      </c>
      <c r="H50" t="s">
        <v>808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185733398395</v>
      </c>
      <c r="E51" s="5">
        <v>55998203330</v>
      </c>
      <c r="F51" s="5">
        <v>87963852731</v>
      </c>
      <c r="G51" s="5">
        <v>56389220508</v>
      </c>
      <c r="I51" s="5">
        <v>386084674964</v>
      </c>
      <c r="J51" s="5">
        <v>694045208919</v>
      </c>
      <c r="K51" s="5">
        <v>496497903464</v>
      </c>
      <c r="L51" s="5">
        <v>566402723465</v>
      </c>
      <c r="M51" s="5">
        <v>567052209003</v>
      </c>
      <c r="N51" s="5">
        <v>386541149828</v>
      </c>
      <c r="O51" s="5">
        <v>569374430798</v>
      </c>
      <c r="P51" s="5">
        <v>539302125082</v>
      </c>
      <c r="Q51" s="5">
        <v>468479918789</v>
      </c>
      <c r="R51" s="5">
        <v>494722625665</v>
      </c>
      <c r="S51" s="5">
        <v>577756249000</v>
      </c>
      <c r="T51" s="5">
        <v>416618692000</v>
      </c>
      <c r="U51" s="5">
        <v>329307227000</v>
      </c>
      <c r="V51" s="5">
        <v>267813147000</v>
      </c>
    </row>
    <row r="52" spans="2:22" ht="15.5" x14ac:dyDescent="0.35">
      <c r="C52" t="s">
        <v>85</v>
      </c>
      <c r="D52" s="5">
        <v>-57795079300</v>
      </c>
      <c r="E52" s="5">
        <v>-19875574714</v>
      </c>
      <c r="F52" s="5">
        <v>-38334964906</v>
      </c>
      <c r="G52" s="5">
        <v>-27194306118</v>
      </c>
      <c r="I52" s="5">
        <v>-143199925038</v>
      </c>
      <c r="J52" s="5">
        <v>-296739998644</v>
      </c>
      <c r="K52" s="5">
        <v>-206032662771</v>
      </c>
      <c r="L52" s="5">
        <v>-219540922146</v>
      </c>
      <c r="M52" s="5">
        <v>-255791181951</v>
      </c>
      <c r="N52" s="5">
        <v>-193121554141</v>
      </c>
      <c r="O52" s="5">
        <v>-271786855259</v>
      </c>
      <c r="P52" s="5">
        <v>-232770792735</v>
      </c>
      <c r="Q52" s="5">
        <v>-243312994895</v>
      </c>
      <c r="R52" s="5">
        <v>-257025648520</v>
      </c>
      <c r="S52" s="5">
        <v>-282496193000</v>
      </c>
      <c r="T52" s="5">
        <v>-233826741000</v>
      </c>
      <c r="U52" s="5">
        <v>-201465368000</v>
      </c>
      <c r="V52" s="5">
        <v>-174487009000</v>
      </c>
    </row>
    <row r="53" spans="2:22" ht="15.5" x14ac:dyDescent="0.35">
      <c r="C53" t="s">
        <v>86</v>
      </c>
      <c r="D53" s="5">
        <v>127938319095</v>
      </c>
      <c r="E53" s="5">
        <v>36122628616</v>
      </c>
      <c r="F53" s="5">
        <v>49628887825</v>
      </c>
      <c r="G53" s="5">
        <v>29194914390</v>
      </c>
      <c r="I53" s="5">
        <v>242884749926</v>
      </c>
      <c r="J53" s="5">
        <v>397305210275</v>
      </c>
      <c r="K53" s="5">
        <v>290465240693</v>
      </c>
      <c r="L53" s="5">
        <v>346861801319</v>
      </c>
      <c r="M53" s="5">
        <v>311261027052</v>
      </c>
      <c r="N53" s="5">
        <v>193419595687</v>
      </c>
      <c r="O53" s="5">
        <v>297587575539</v>
      </c>
      <c r="P53" s="5">
        <v>306531332347</v>
      </c>
      <c r="Q53" s="5">
        <v>225166923894</v>
      </c>
      <c r="R53" s="5">
        <v>237696977145</v>
      </c>
      <c r="S53" s="5">
        <v>295260056000</v>
      </c>
      <c r="T53" s="5">
        <v>182791951000</v>
      </c>
      <c r="U53" s="5">
        <v>127841859000</v>
      </c>
      <c r="V53" s="5">
        <v>93326138000</v>
      </c>
    </row>
    <row r="54" spans="2:22" ht="15.5" x14ac:dyDescent="0.35">
      <c r="C54" t="s">
        <v>87</v>
      </c>
      <c r="D54" s="5">
        <v>-65815604798</v>
      </c>
      <c r="E54" s="5">
        <v>-47908883549</v>
      </c>
      <c r="F54" s="5">
        <v>-36135996079</v>
      </c>
      <c r="G54" s="5">
        <v>-43479849338</v>
      </c>
      <c r="I54" s="5">
        <v>-193340333764</v>
      </c>
      <c r="J54" s="5">
        <v>-248488066860</v>
      </c>
      <c r="K54" s="5">
        <v>-194647004469</v>
      </c>
      <c r="L54" s="5">
        <v>-163161024773</v>
      </c>
      <c r="M54" s="5">
        <v>-180237629948</v>
      </c>
      <c r="N54" s="5">
        <v>-157385884799</v>
      </c>
      <c r="O54" s="5">
        <v>-203220266320</v>
      </c>
      <c r="P54" s="5">
        <v>-188427859283</v>
      </c>
      <c r="Q54" s="5">
        <v>-183739046340</v>
      </c>
      <c r="R54" s="5">
        <v>-182225853404</v>
      </c>
      <c r="S54" s="5">
        <v>-165262764000</v>
      </c>
      <c r="T54" s="5">
        <v>-114800011000</v>
      </c>
      <c r="U54" s="5">
        <v>-86522707000</v>
      </c>
      <c r="V54" s="5">
        <v>-70098904000</v>
      </c>
    </row>
    <row r="55" spans="2:22" ht="15.5" x14ac:dyDescent="0.35">
      <c r="C55" t="s">
        <v>88</v>
      </c>
      <c r="D55" s="5">
        <v>-21451833700</v>
      </c>
      <c r="E55" s="5">
        <v>-33356026763</v>
      </c>
      <c r="F55" s="5">
        <v>-25368777864</v>
      </c>
      <c r="G55" s="5">
        <v>-32101676149</v>
      </c>
      <c r="I55" s="5">
        <v>-112278314476</v>
      </c>
      <c r="J55" s="5">
        <v>-180543059345</v>
      </c>
      <c r="K55" s="5">
        <v>-148231937376</v>
      </c>
      <c r="L55" s="5">
        <v>-121891380062</v>
      </c>
      <c r="M55" s="5">
        <v>-131401079283</v>
      </c>
      <c r="N55" s="5">
        <v>-125218774665</v>
      </c>
      <c r="O55" s="5">
        <v>-157658315848</v>
      </c>
      <c r="P55" s="5">
        <v>-142034848231</v>
      </c>
      <c r="Q55" s="5">
        <v>-138084362690</v>
      </c>
      <c r="R55" s="5">
        <v>-134141930083</v>
      </c>
      <c r="S55" s="5">
        <v>-129518303000</v>
      </c>
      <c r="T55" s="5">
        <v>-89144796000</v>
      </c>
      <c r="U55" s="5">
        <v>-65474626000</v>
      </c>
      <c r="V55" s="5">
        <v>-54178644000</v>
      </c>
    </row>
    <row r="56" spans="2:22" ht="15.5" x14ac:dyDescent="0.35">
      <c r="C56" t="s">
        <v>89</v>
      </c>
      <c r="D56" s="5">
        <v>-44363771098</v>
      </c>
      <c r="E56" s="5">
        <v>-14552856786</v>
      </c>
      <c r="F56" s="5">
        <v>-10767218215</v>
      </c>
      <c r="G56" s="5">
        <v>-11378173189</v>
      </c>
      <c r="I56" s="5">
        <v>-81062019288</v>
      </c>
      <c r="J56" s="5">
        <v>-67945007515</v>
      </c>
      <c r="K56" s="5">
        <v>-46415067093</v>
      </c>
      <c r="L56" s="5">
        <v>-41269644711</v>
      </c>
      <c r="M56" s="5">
        <v>-48836550665</v>
      </c>
      <c r="N56" s="5">
        <v>-32167110134</v>
      </c>
      <c r="O56" s="5">
        <v>-45561950472</v>
      </c>
      <c r="P56" s="5">
        <v>-46393011052</v>
      </c>
      <c r="Q56" s="5">
        <v>-45654683650</v>
      </c>
      <c r="R56" s="5">
        <v>-48083923321</v>
      </c>
      <c r="S56" s="5">
        <v>-35744461000</v>
      </c>
      <c r="T56" s="5">
        <v>-25655215000</v>
      </c>
      <c r="U56" s="5">
        <v>-21048081000</v>
      </c>
      <c r="V56" s="5">
        <v>-15920260000</v>
      </c>
    </row>
    <row r="57" spans="2:22" ht="15.5" x14ac:dyDescent="0.35">
      <c r="C57" t="s">
        <v>91</v>
      </c>
      <c r="D57" s="5">
        <v>62122714297</v>
      </c>
      <c r="E57" s="5">
        <v>-11786254933</v>
      </c>
      <c r="F57" s="5">
        <v>13492891746</v>
      </c>
      <c r="G57" s="5">
        <v>-14284934948</v>
      </c>
      <c r="I57" s="5">
        <v>49544416162</v>
      </c>
      <c r="J57" s="5">
        <v>148817143415</v>
      </c>
      <c r="K57" s="5">
        <v>95818236224</v>
      </c>
      <c r="L57" s="5">
        <v>183700776546</v>
      </c>
      <c r="M57" s="5">
        <v>131023397104</v>
      </c>
      <c r="N57" s="5">
        <v>36033710888</v>
      </c>
      <c r="O57" s="5">
        <v>94367309219</v>
      </c>
      <c r="P57" s="5">
        <v>118103473064</v>
      </c>
      <c r="Q57" s="5">
        <v>41427877554</v>
      </c>
      <c r="R57" s="5">
        <v>55471123741</v>
      </c>
      <c r="S57" s="5">
        <v>129997292000</v>
      </c>
      <c r="T57" s="5">
        <v>67991940000</v>
      </c>
      <c r="U57" s="5">
        <v>41319152000</v>
      </c>
      <c r="V57" s="5">
        <v>23227234000</v>
      </c>
    </row>
    <row r="58" spans="2:22" ht="15.5" x14ac:dyDescent="0.35">
      <c r="C58" t="s">
        <v>92</v>
      </c>
      <c r="D58" s="5">
        <v>-5567398911</v>
      </c>
      <c r="E58" s="5">
        <v>-7341977256</v>
      </c>
      <c r="F58" s="5">
        <v>-3430040489</v>
      </c>
      <c r="G58" s="5">
        <v>2521692700</v>
      </c>
      <c r="I58" s="5">
        <v>-13817723956</v>
      </c>
      <c r="J58" s="5">
        <v>15089594458</v>
      </c>
      <c r="K58" s="5">
        <v>2928306344</v>
      </c>
      <c r="L58" s="5">
        <v>-2279216388</v>
      </c>
      <c r="M58" s="5">
        <v>-11733499904</v>
      </c>
      <c r="N58" s="5">
        <v>-17531164007</v>
      </c>
      <c r="O58" s="5">
        <v>-21035999612</v>
      </c>
      <c r="P58" s="5">
        <v>-32814147324</v>
      </c>
      <c r="Q58" s="5">
        <v>-21016561469</v>
      </c>
      <c r="R58" s="5">
        <v>-35177468483</v>
      </c>
      <c r="S58" s="5">
        <v>-53188834000</v>
      </c>
      <c r="T58" s="5">
        <v>-6573049000</v>
      </c>
      <c r="U58" s="5">
        <v>1034177000</v>
      </c>
      <c r="V58" s="5">
        <v>34335530000</v>
      </c>
    </row>
    <row r="59" spans="2:22" ht="15.5" x14ac:dyDescent="0.35">
      <c r="C59" t="s">
        <v>26</v>
      </c>
      <c r="D59" s="5">
        <v>-2982112981</v>
      </c>
      <c r="E59" s="5">
        <v>-2517416740</v>
      </c>
      <c r="F59" s="5">
        <v>-2544353392</v>
      </c>
      <c r="G59" s="5">
        <v>-4746844175</v>
      </c>
      <c r="I59" s="5">
        <v>-12790727288</v>
      </c>
      <c r="J59" s="5">
        <v>-8857176352</v>
      </c>
      <c r="K59" s="5">
        <v>-7616323409</v>
      </c>
      <c r="L59" s="5">
        <v>-4460869388</v>
      </c>
      <c r="M59" s="5">
        <v>-9628448454</v>
      </c>
      <c r="N59" s="5">
        <v>-19235457572</v>
      </c>
      <c r="O59" s="5">
        <v>-22026689698</v>
      </c>
      <c r="P59" s="5">
        <v>-22085744927</v>
      </c>
      <c r="Q59" s="5">
        <v>-25124238979</v>
      </c>
      <c r="R59" s="5">
        <v>-30089026956</v>
      </c>
      <c r="S59" s="5">
        <v>-40249941000</v>
      </c>
      <c r="T59" s="5">
        <v>-28263925000</v>
      </c>
      <c r="U59" s="5">
        <v>-22873357000</v>
      </c>
      <c r="V59" s="5">
        <v>21050556000</v>
      </c>
    </row>
    <row r="60" spans="2:22" ht="15.5" x14ac:dyDescent="0.35">
      <c r="C60" t="s">
        <v>94</v>
      </c>
      <c r="D60" s="5">
        <v>1504546009</v>
      </c>
      <c r="E60" s="5">
        <v>3740191039</v>
      </c>
      <c r="F60" s="5">
        <v>2000698926</v>
      </c>
      <c r="G60" s="5">
        <v>2701419088</v>
      </c>
      <c r="I60" s="5">
        <v>9946855062</v>
      </c>
    </row>
    <row r="61" spans="2:22" ht="15.5" x14ac:dyDescent="0.35">
      <c r="C61" t="s">
        <v>496</v>
      </c>
    </row>
    <row r="62" spans="2:22" ht="15.5" x14ac:dyDescent="0.35">
      <c r="C62" t="s">
        <v>93</v>
      </c>
      <c r="G62" s="5">
        <v>223443350</v>
      </c>
      <c r="I62" s="5">
        <v>223443350</v>
      </c>
    </row>
    <row r="63" spans="2:22" ht="15.5" x14ac:dyDescent="0.35">
      <c r="C63" t="s">
        <v>95</v>
      </c>
    </row>
    <row r="64" spans="2:22" ht="15.5" x14ac:dyDescent="0.35">
      <c r="C64" t="s">
        <v>90</v>
      </c>
      <c r="I64" s="5">
        <v>-6875158600</v>
      </c>
      <c r="T64" s="5">
        <v>-17094243000</v>
      </c>
      <c r="U64" s="5">
        <v>-13152846000</v>
      </c>
      <c r="V64" s="5">
        <v>-10120921000</v>
      </c>
    </row>
    <row r="65" spans="3:22" ht="15.5" x14ac:dyDescent="0.35">
      <c r="C65" t="s">
        <v>98</v>
      </c>
      <c r="J65" s="5">
        <v>-10283701078</v>
      </c>
      <c r="K65" s="5">
        <v>1719960854</v>
      </c>
      <c r="L65" s="5">
        <v>-8630884</v>
      </c>
      <c r="M65" s="5">
        <v>13863570550</v>
      </c>
      <c r="N65" s="5">
        <v>6167893371</v>
      </c>
      <c r="O65" s="5">
        <v>-2186436159</v>
      </c>
      <c r="P65" s="5">
        <v>512951492</v>
      </c>
      <c r="Q65" s="5">
        <v>-2236376110</v>
      </c>
      <c r="R65" s="5">
        <v>464816843</v>
      </c>
      <c r="S65" s="5">
        <v>-6122785000</v>
      </c>
      <c r="T65" s="5">
        <v>-822862000</v>
      </c>
      <c r="U65" s="5">
        <v>3383432000</v>
      </c>
      <c r="V65" s="5">
        <v>688584000</v>
      </c>
    </row>
    <row r="66" spans="3:22" ht="15.5" x14ac:dyDescent="0.35">
      <c r="C66" t="s">
        <v>99</v>
      </c>
      <c r="D66" s="5">
        <v>-5567398911</v>
      </c>
      <c r="E66" s="5">
        <v>-7341977256</v>
      </c>
      <c r="F66" s="5">
        <v>-3430040489</v>
      </c>
      <c r="G66" s="5">
        <v>2521692700</v>
      </c>
      <c r="I66" s="5">
        <v>-13817723956</v>
      </c>
      <c r="J66" s="5">
        <v>15089594458</v>
      </c>
      <c r="K66" s="5">
        <v>2928306344</v>
      </c>
      <c r="L66" s="5">
        <v>-2279216388</v>
      </c>
      <c r="M66" s="5">
        <v>-11733499904</v>
      </c>
      <c r="N66" s="5">
        <v>-17531164007</v>
      </c>
      <c r="O66" s="5">
        <v>-21035999612</v>
      </c>
      <c r="P66" s="5">
        <v>-32814147324</v>
      </c>
      <c r="Q66" s="5">
        <v>-21016561469</v>
      </c>
      <c r="R66" s="5">
        <v>-35177468483</v>
      </c>
      <c r="S66" s="5">
        <v>-53188834000</v>
      </c>
      <c r="T66" s="5">
        <v>-6573049000</v>
      </c>
      <c r="U66" s="5">
        <v>1034177000</v>
      </c>
      <c r="V66" s="5">
        <v>34335530000</v>
      </c>
    </row>
    <row r="67" spans="3:22" ht="15.5" x14ac:dyDescent="0.35">
      <c r="C67" t="s">
        <v>28</v>
      </c>
      <c r="D67" s="5">
        <v>56555315386</v>
      </c>
      <c r="E67" s="5">
        <v>-19128232189</v>
      </c>
      <c r="F67" s="5">
        <v>10062851257</v>
      </c>
      <c r="G67" s="5">
        <v>-11763242248</v>
      </c>
      <c r="I67" s="5">
        <v>35726692206</v>
      </c>
      <c r="J67" s="5">
        <v>163906737873</v>
      </c>
      <c r="K67" s="5">
        <v>98746542568</v>
      </c>
      <c r="L67" s="5">
        <v>181421560158</v>
      </c>
      <c r="M67" s="5">
        <v>119289897200</v>
      </c>
      <c r="N67" s="5">
        <v>18502546881</v>
      </c>
      <c r="O67" s="5">
        <v>73331309607</v>
      </c>
      <c r="P67" s="5">
        <v>85289325740</v>
      </c>
      <c r="Q67" s="5">
        <v>20411316085</v>
      </c>
      <c r="R67" s="5">
        <v>20293655258</v>
      </c>
      <c r="S67" s="5">
        <v>76808458000</v>
      </c>
      <c r="T67" s="5">
        <v>61418891000</v>
      </c>
      <c r="U67" s="5">
        <v>42353329000</v>
      </c>
      <c r="V67" s="5">
        <v>57562764000</v>
      </c>
    </row>
    <row r="68" spans="3:22" ht="15.5" x14ac:dyDescent="0.35">
      <c r="C68" t="s">
        <v>27</v>
      </c>
      <c r="D68" s="5">
        <v>-6828549884</v>
      </c>
      <c r="E68" s="5">
        <v>309399311</v>
      </c>
      <c r="F68" s="5">
        <v>-1689191285</v>
      </c>
      <c r="G68" s="5">
        <v>-966035950</v>
      </c>
      <c r="I68" s="5">
        <v>-9174377808</v>
      </c>
      <c r="J68" s="5">
        <v>-1303487801</v>
      </c>
      <c r="K68" s="5">
        <v>-1437027918</v>
      </c>
      <c r="L68" s="5">
        <v>-1624616553</v>
      </c>
      <c r="M68" s="5">
        <v>-1642604044</v>
      </c>
      <c r="N68" s="5">
        <v>204245671</v>
      </c>
      <c r="O68" s="5">
        <v>36978431</v>
      </c>
      <c r="P68" s="5">
        <v>100795663</v>
      </c>
      <c r="Q68" s="5">
        <v>-673934440</v>
      </c>
      <c r="R68" s="5">
        <v>136215446</v>
      </c>
      <c r="S68" s="5">
        <v>-1568663000</v>
      </c>
      <c r="T68" s="5">
        <v>-17379342000</v>
      </c>
      <c r="U68" s="5">
        <v>-15882120000</v>
      </c>
      <c r="V68" s="5">
        <v>-11243078000</v>
      </c>
    </row>
    <row r="69" spans="3:22" ht="15.5" x14ac:dyDescent="0.35">
      <c r="C69" t="s">
        <v>324</v>
      </c>
      <c r="D69" s="5">
        <v>-4529330676</v>
      </c>
      <c r="E69" s="5">
        <v>309399311</v>
      </c>
      <c r="F69" s="5">
        <v>-1689191285</v>
      </c>
      <c r="G69" s="5">
        <v>-966035950</v>
      </c>
      <c r="J69" s="5">
        <v>-1070994326</v>
      </c>
      <c r="K69" s="5">
        <v>-1141523258</v>
      </c>
      <c r="L69" s="5">
        <v>-1047298590</v>
      </c>
      <c r="M69" s="5">
        <v>-1027498780</v>
      </c>
      <c r="N69" s="5">
        <v>-385139541</v>
      </c>
      <c r="O69" s="5">
        <v>-300165310</v>
      </c>
      <c r="P69" s="5">
        <v>-1100054375</v>
      </c>
      <c r="Q69" s="5">
        <v>-1975938616</v>
      </c>
      <c r="R69" s="5">
        <v>-869875884</v>
      </c>
      <c r="S69" s="5">
        <v>-1201013000</v>
      </c>
    </row>
    <row r="70" spans="3:22" ht="15.5" x14ac:dyDescent="0.35">
      <c r="C70" t="s">
        <v>1670</v>
      </c>
      <c r="D70" s="5">
        <v>-4529330676</v>
      </c>
      <c r="E70" s="5">
        <v>309399311</v>
      </c>
      <c r="F70" s="5">
        <v>-1689191285</v>
      </c>
      <c r="G70" s="5">
        <v>-966035950</v>
      </c>
      <c r="I70" s="5">
        <v>-6875158600</v>
      </c>
      <c r="J70" s="5">
        <v>-1070994326</v>
      </c>
      <c r="K70" s="5">
        <v>-1141523258</v>
      </c>
      <c r="L70" s="5">
        <v>-1047298590</v>
      </c>
      <c r="M70" s="5">
        <v>-1027498780</v>
      </c>
      <c r="N70" s="5">
        <v>-385139541</v>
      </c>
      <c r="O70" s="5">
        <v>-300165310</v>
      </c>
      <c r="P70" s="5">
        <v>-1100054375</v>
      </c>
      <c r="Q70" s="5">
        <v>-1975938616</v>
      </c>
      <c r="R70" s="5">
        <v>-869875884</v>
      </c>
      <c r="S70" s="5">
        <v>-1201013000</v>
      </c>
      <c r="T70" s="5">
        <v>-17475645000</v>
      </c>
      <c r="U70" s="5">
        <v>-16335382000</v>
      </c>
      <c r="V70" s="5">
        <v>-11604195000</v>
      </c>
    </row>
    <row r="71" spans="3:22" ht="15.5" x14ac:dyDescent="0.35">
      <c r="C71" t="s">
        <v>325</v>
      </c>
      <c r="D71" s="5">
        <v>-2299219208</v>
      </c>
      <c r="I71" s="5">
        <v>-2299219208</v>
      </c>
      <c r="J71" s="5">
        <v>-232493475</v>
      </c>
      <c r="K71" s="5">
        <v>-295504660</v>
      </c>
      <c r="L71" s="5">
        <v>-577317963</v>
      </c>
      <c r="M71" s="5">
        <v>-615105264</v>
      </c>
      <c r="N71" s="5">
        <v>589385212</v>
      </c>
      <c r="O71" s="5">
        <v>337143741</v>
      </c>
      <c r="P71" s="5">
        <v>1200850038</v>
      </c>
      <c r="Q71" s="5">
        <v>1302004176</v>
      </c>
      <c r="R71" s="5">
        <v>1006091330</v>
      </c>
      <c r="S71" s="5">
        <v>-367650000</v>
      </c>
      <c r="T71" s="5">
        <v>96303000</v>
      </c>
      <c r="U71" s="5">
        <v>453262000</v>
      </c>
      <c r="V71" s="5">
        <v>361117000</v>
      </c>
    </row>
    <row r="72" spans="3:22" ht="15.5" x14ac:dyDescent="0.35">
      <c r="C72" t="s">
        <v>326</v>
      </c>
      <c r="D72" s="5">
        <v>-6828549884</v>
      </c>
      <c r="E72" s="5">
        <v>309399311</v>
      </c>
      <c r="F72" s="5">
        <v>-1689191285</v>
      </c>
      <c r="G72" s="5">
        <v>-966035950</v>
      </c>
      <c r="I72" s="5">
        <v>-9174377808</v>
      </c>
      <c r="J72" s="5">
        <v>-1303487801</v>
      </c>
      <c r="K72" s="5">
        <v>-1437027918</v>
      </c>
      <c r="L72" s="5">
        <v>-1624616553</v>
      </c>
      <c r="M72" s="5">
        <v>-1642604044</v>
      </c>
      <c r="N72" s="5">
        <v>204245671</v>
      </c>
      <c r="O72" s="5">
        <v>36978431</v>
      </c>
      <c r="P72" s="5">
        <v>100795663</v>
      </c>
      <c r="Q72" s="5">
        <v>-673934440</v>
      </c>
      <c r="R72" s="5">
        <v>136215446</v>
      </c>
      <c r="S72" s="5">
        <v>-1568663000</v>
      </c>
      <c r="T72" s="5">
        <v>-17379342000</v>
      </c>
      <c r="U72" s="5">
        <v>-15882120000</v>
      </c>
      <c r="V72" s="5">
        <v>-11243078000</v>
      </c>
    </row>
    <row r="73" spans="3:22" ht="15.5" x14ac:dyDescent="0.35">
      <c r="C73" t="s">
        <v>100</v>
      </c>
      <c r="D73" s="5">
        <v>49726765502</v>
      </c>
      <c r="E73" s="5">
        <v>-18818832878</v>
      </c>
      <c r="F73" s="5">
        <v>8373659972</v>
      </c>
      <c r="G73" s="5">
        <v>-12729278198</v>
      </c>
      <c r="I73" s="5">
        <v>26552314398</v>
      </c>
      <c r="J73" s="5">
        <v>162603250072</v>
      </c>
      <c r="K73" s="5">
        <v>97309514650</v>
      </c>
      <c r="L73" s="5">
        <v>179796943605</v>
      </c>
      <c r="M73" s="5">
        <v>117647293156</v>
      </c>
      <c r="N73" s="5">
        <v>18706792552</v>
      </c>
      <c r="O73" s="5">
        <v>73368288038</v>
      </c>
      <c r="P73" s="5">
        <v>85390121403</v>
      </c>
      <c r="Q73" s="5">
        <v>19737381645</v>
      </c>
      <c r="R73" s="5">
        <v>20429870704</v>
      </c>
      <c r="S73" s="5">
        <v>75239795000</v>
      </c>
      <c r="T73" s="5">
        <v>44039549000</v>
      </c>
      <c r="U73" s="5">
        <v>26471209000</v>
      </c>
      <c r="V73" s="5">
        <v>46319686000</v>
      </c>
    </row>
    <row r="74" spans="3:22" ht="15.5" x14ac:dyDescent="0.35">
      <c r="C74" t="s">
        <v>101</v>
      </c>
    </row>
    <row r="75" spans="3:22" ht="15.5" x14ac:dyDescent="0.35">
      <c r="C75" t="s">
        <v>102</v>
      </c>
      <c r="D75" s="5">
        <v>49726765502</v>
      </c>
      <c r="E75" s="5">
        <v>-18818832878</v>
      </c>
      <c r="F75" s="5">
        <v>8373659972</v>
      </c>
      <c r="G75" s="5">
        <v>-12729278198</v>
      </c>
      <c r="I75" s="5">
        <v>26552314398</v>
      </c>
      <c r="J75" s="5">
        <v>162603250072</v>
      </c>
      <c r="K75" s="5">
        <v>97309514650</v>
      </c>
      <c r="L75" s="5">
        <v>179796943605</v>
      </c>
      <c r="M75" s="5">
        <v>117647293156</v>
      </c>
      <c r="N75" s="5">
        <v>18706792552</v>
      </c>
      <c r="O75" s="5">
        <v>73368288038</v>
      </c>
      <c r="P75" s="5">
        <v>85390121403</v>
      </c>
      <c r="Q75" s="5">
        <v>19737381645</v>
      </c>
      <c r="R75" s="5">
        <v>20429870704</v>
      </c>
      <c r="S75" s="5">
        <v>75239795000</v>
      </c>
      <c r="T75" s="5">
        <v>44039549000</v>
      </c>
      <c r="U75" s="5">
        <v>26471209000</v>
      </c>
      <c r="V75" s="5">
        <v>46319686000</v>
      </c>
    </row>
    <row r="76" spans="3:22" ht="15.5" x14ac:dyDescent="0.35">
      <c r="C76" t="s">
        <v>103</v>
      </c>
      <c r="D76" s="5">
        <v>73562763</v>
      </c>
      <c r="G76" s="5">
        <v>342468018</v>
      </c>
      <c r="I76" s="5">
        <v>416030781</v>
      </c>
      <c r="J76" s="5">
        <v>-10283701078</v>
      </c>
      <c r="K76" s="5">
        <v>1719960854</v>
      </c>
      <c r="L76" s="5">
        <v>-8630884</v>
      </c>
      <c r="M76" s="5">
        <v>13863570550</v>
      </c>
      <c r="N76" s="5">
        <v>6167893371</v>
      </c>
      <c r="O76" s="5">
        <v>-2186436159</v>
      </c>
      <c r="P76" s="5">
        <v>512951492</v>
      </c>
      <c r="Q76" s="5">
        <v>-2236376110</v>
      </c>
      <c r="R76" s="5">
        <v>464816843</v>
      </c>
      <c r="S76" s="5">
        <v>-6122785000</v>
      </c>
      <c r="T76" s="5">
        <v>-822862000</v>
      </c>
      <c r="U76" s="5">
        <v>3383432000</v>
      </c>
      <c r="V76" s="5">
        <v>688584000</v>
      </c>
    </row>
    <row r="77" spans="3:22" ht="15.5" x14ac:dyDescent="0.35">
      <c r="C77" t="s">
        <v>328</v>
      </c>
      <c r="D77" s="5">
        <v>73562763</v>
      </c>
      <c r="G77" s="5">
        <v>342468018</v>
      </c>
      <c r="I77" s="5">
        <v>416030781</v>
      </c>
      <c r="J77" s="5">
        <v>-10283701078</v>
      </c>
      <c r="K77" s="5">
        <v>1719960854</v>
      </c>
      <c r="L77" s="5">
        <v>-8630884</v>
      </c>
      <c r="M77" s="5">
        <v>13863570550</v>
      </c>
      <c r="N77" s="5">
        <v>6167893371</v>
      </c>
      <c r="O77" s="5">
        <v>-2186436159</v>
      </c>
      <c r="P77" s="5">
        <v>512951492</v>
      </c>
      <c r="Q77" s="5">
        <v>-2236376110</v>
      </c>
      <c r="R77" s="5">
        <v>464816843</v>
      </c>
      <c r="S77" s="5">
        <v>-6122785000</v>
      </c>
      <c r="T77" s="5">
        <v>-822862000</v>
      </c>
      <c r="U77" s="5">
        <v>3383432000</v>
      </c>
      <c r="V77" s="5">
        <v>688584000</v>
      </c>
    </row>
    <row r="78" spans="3:22" ht="15.5" x14ac:dyDescent="0.35">
      <c r="C78" t="s">
        <v>104</v>
      </c>
      <c r="D78" s="5">
        <v>49800328265</v>
      </c>
      <c r="E78" s="5">
        <v>-18818832878</v>
      </c>
      <c r="F78" s="5">
        <v>8373659972</v>
      </c>
      <c r="G78" s="5">
        <v>-12386810180</v>
      </c>
      <c r="I78" s="5">
        <v>26968345179</v>
      </c>
      <c r="J78" s="5">
        <v>152319548994</v>
      </c>
      <c r="K78" s="5">
        <v>99029475504</v>
      </c>
      <c r="L78" s="5">
        <v>179788312721</v>
      </c>
      <c r="M78" s="5">
        <v>131510863706</v>
      </c>
      <c r="N78" s="5">
        <v>24874685923</v>
      </c>
      <c r="O78" s="5">
        <v>71181851879</v>
      </c>
      <c r="P78" s="5">
        <v>85903072895</v>
      </c>
      <c r="Q78" s="5">
        <v>17501005535</v>
      </c>
      <c r="R78" s="5">
        <v>20894687547</v>
      </c>
      <c r="S78" s="5">
        <v>69117010000</v>
      </c>
      <c r="T78" s="5">
        <v>43216687000</v>
      </c>
      <c r="U78" s="5">
        <v>29854641000</v>
      </c>
      <c r="V78" s="5">
        <v>47008270000</v>
      </c>
    </row>
    <row r="79" spans="3:22" ht="15.5" x14ac:dyDescent="0.35">
      <c r="C79" t="s">
        <v>105</v>
      </c>
      <c r="D79" s="5">
        <v>49726765502</v>
      </c>
      <c r="E79" s="5">
        <v>-18818832878</v>
      </c>
      <c r="F79" s="5">
        <v>8373659972</v>
      </c>
      <c r="G79" s="5">
        <v>-12729278198</v>
      </c>
      <c r="I79" s="5">
        <v>26552314398</v>
      </c>
      <c r="J79" s="5">
        <v>162603250072</v>
      </c>
      <c r="K79" s="5">
        <v>97309514650</v>
      </c>
      <c r="L79" s="5">
        <v>179796943605</v>
      </c>
      <c r="M79" s="5">
        <v>117647293156</v>
      </c>
      <c r="N79" s="5">
        <v>18706792552</v>
      </c>
      <c r="O79" s="5">
        <v>73368288038</v>
      </c>
      <c r="P79" s="5">
        <v>85390121403</v>
      </c>
      <c r="Q79" s="5">
        <v>19737381645</v>
      </c>
      <c r="R79" s="5">
        <v>20429870704</v>
      </c>
      <c r="S79" s="5">
        <v>75239795000</v>
      </c>
      <c r="T79" s="5">
        <v>44039549000</v>
      </c>
      <c r="U79" s="5">
        <v>26471209000</v>
      </c>
      <c r="V79" s="5">
        <v>46319686000</v>
      </c>
    </row>
    <row r="80" spans="3:22" ht="15.5" x14ac:dyDescent="0.35">
      <c r="C80" t="s">
        <v>7</v>
      </c>
      <c r="D80" s="5">
        <v>35991810540</v>
      </c>
      <c r="E80" s="5">
        <v>-11919586981</v>
      </c>
      <c r="F80" s="5">
        <v>5146867876</v>
      </c>
      <c r="G80" s="5">
        <v>-6916278411</v>
      </c>
      <c r="I80" s="5">
        <v>22302813024</v>
      </c>
      <c r="J80" s="5">
        <v>113936346014</v>
      </c>
      <c r="K80" s="5">
        <v>105834911048</v>
      </c>
      <c r="L80" s="5">
        <v>163020344557</v>
      </c>
      <c r="M80" s="5">
        <v>114175036502</v>
      </c>
      <c r="N80" s="5">
        <v>4884620854</v>
      </c>
      <c r="O80" s="5">
        <v>22993749449</v>
      </c>
      <c r="P80" s="5">
        <v>34258232150</v>
      </c>
      <c r="Q80" s="5">
        <v>11092653773</v>
      </c>
      <c r="R80" s="5">
        <v>16691678361</v>
      </c>
      <c r="S80" s="5">
        <v>60544398000</v>
      </c>
      <c r="T80" s="5">
        <v>38104128000</v>
      </c>
      <c r="U80" s="5">
        <v>38096738000</v>
      </c>
      <c r="V80" s="5">
        <v>13346102000</v>
      </c>
    </row>
    <row r="81" spans="2:22" ht="15.5" x14ac:dyDescent="0.35">
      <c r="C81" t="s">
        <v>106</v>
      </c>
      <c r="D81" s="5">
        <v>13808517725</v>
      </c>
      <c r="E81" s="5">
        <v>-6899245897</v>
      </c>
      <c r="F81" s="5">
        <v>3226792096</v>
      </c>
      <c r="G81" s="5">
        <v>-5470531769</v>
      </c>
      <c r="I81" s="5">
        <v>4665532155</v>
      </c>
      <c r="J81" s="5">
        <v>38383202980</v>
      </c>
      <c r="K81" s="5">
        <v>-6805435544</v>
      </c>
      <c r="L81" s="5">
        <v>16767968164</v>
      </c>
      <c r="M81" s="5">
        <v>17335827204</v>
      </c>
      <c r="N81" s="5">
        <v>19990065069</v>
      </c>
      <c r="O81" s="5">
        <v>48188102430</v>
      </c>
      <c r="P81" s="5">
        <v>51644840745</v>
      </c>
      <c r="Q81" s="5">
        <v>6408351762</v>
      </c>
      <c r="R81" s="5">
        <v>4203009186</v>
      </c>
      <c r="S81" s="5">
        <v>8572612000</v>
      </c>
      <c r="T81" s="5">
        <v>5112559000</v>
      </c>
      <c r="U81" s="5">
        <v>-8242097000</v>
      </c>
      <c r="V81" s="5">
        <v>33662168000</v>
      </c>
    </row>
    <row r="82" spans="2:22" ht="15.5" x14ac:dyDescent="0.35">
      <c r="C82" t="s">
        <v>107</v>
      </c>
      <c r="D82" s="5">
        <v>49726765502</v>
      </c>
      <c r="E82" s="5">
        <v>-18818832878</v>
      </c>
      <c r="F82" s="5">
        <v>8373659972</v>
      </c>
      <c r="G82" s="5">
        <v>-12729278198</v>
      </c>
      <c r="I82" s="5">
        <v>26552314398</v>
      </c>
      <c r="J82" s="5">
        <v>162603250072</v>
      </c>
      <c r="K82" s="5">
        <v>97309514650</v>
      </c>
      <c r="L82" s="5">
        <v>179796943605</v>
      </c>
      <c r="M82" s="5">
        <v>117647293156</v>
      </c>
      <c r="N82" s="5">
        <v>18706792552</v>
      </c>
      <c r="O82" s="5">
        <v>73368288038</v>
      </c>
      <c r="P82" s="5">
        <v>85390121403</v>
      </c>
      <c r="Q82" s="5">
        <v>19737381645</v>
      </c>
      <c r="R82" s="5">
        <v>20429870704</v>
      </c>
      <c r="S82" s="5">
        <v>75239795000</v>
      </c>
      <c r="T82" s="5">
        <v>44039549000</v>
      </c>
      <c r="U82" s="5">
        <v>26471209000</v>
      </c>
      <c r="V82" s="5">
        <v>46319686000</v>
      </c>
    </row>
    <row r="83" spans="2:22" ht="15.5" x14ac:dyDescent="0.35">
      <c r="C83" t="s">
        <v>108</v>
      </c>
      <c r="D83" s="5">
        <v>49800328265</v>
      </c>
      <c r="E83" s="5">
        <v>-18818832878</v>
      </c>
      <c r="F83" s="5">
        <v>8373659972</v>
      </c>
      <c r="G83" s="5">
        <v>-12386810180</v>
      </c>
      <c r="I83" s="5">
        <v>26968345179</v>
      </c>
      <c r="J83" s="5">
        <v>152319548994</v>
      </c>
      <c r="K83" s="5">
        <v>99029475504</v>
      </c>
      <c r="L83" s="5">
        <v>179788312721</v>
      </c>
      <c r="M83" s="5">
        <v>131510863706</v>
      </c>
      <c r="N83" s="5">
        <v>24874685923</v>
      </c>
      <c r="O83" s="5">
        <v>71181851879</v>
      </c>
      <c r="P83" s="5">
        <v>85903072895</v>
      </c>
      <c r="Q83" s="5">
        <v>17501005535</v>
      </c>
      <c r="R83" s="5">
        <v>20894687547</v>
      </c>
      <c r="S83" s="5">
        <v>69117010000</v>
      </c>
      <c r="T83" s="5">
        <v>43216687000</v>
      </c>
      <c r="U83" s="5">
        <v>29854641000</v>
      </c>
      <c r="V83" s="5">
        <v>47008270000</v>
      </c>
    </row>
    <row r="84" spans="2:22" ht="15.5" x14ac:dyDescent="0.35">
      <c r="C84" t="s">
        <v>109</v>
      </c>
      <c r="D84" s="5">
        <v>49800328265</v>
      </c>
      <c r="E84" s="5">
        <v>-18818832878</v>
      </c>
      <c r="F84" s="5">
        <v>8373659972</v>
      </c>
      <c r="G84" s="5">
        <v>-12386810180</v>
      </c>
      <c r="I84" s="5">
        <v>26968345179</v>
      </c>
      <c r="J84" s="5">
        <v>152319548994</v>
      </c>
      <c r="K84" s="5">
        <v>99029475504</v>
      </c>
      <c r="L84" s="5">
        <v>179788312721</v>
      </c>
      <c r="M84" s="5">
        <v>131510863706</v>
      </c>
      <c r="N84" s="5">
        <v>24874685923</v>
      </c>
      <c r="O84" s="5">
        <v>71181851879</v>
      </c>
      <c r="P84" s="5">
        <v>85903072895</v>
      </c>
      <c r="Q84" s="5">
        <v>17501005535</v>
      </c>
      <c r="R84" s="5">
        <v>20894687547</v>
      </c>
      <c r="S84" s="5">
        <v>69117010000</v>
      </c>
      <c r="T84" s="5">
        <v>43216687000</v>
      </c>
      <c r="U84" s="5">
        <v>29854641000</v>
      </c>
      <c r="V84" s="5">
        <v>47008270000</v>
      </c>
    </row>
    <row r="86" spans="2:22" ht="15.5" x14ac:dyDescent="0.35">
      <c r="B86" t="s">
        <v>110</v>
      </c>
      <c r="C86" t="s">
        <v>111</v>
      </c>
    </row>
    <row r="87" spans="2:22" ht="15.5" x14ac:dyDescent="0.35">
      <c r="C87" t="s">
        <v>112</v>
      </c>
    </row>
    <row r="88" spans="2:22" ht="15.5" x14ac:dyDescent="0.35">
      <c r="C88" t="s">
        <v>19</v>
      </c>
      <c r="D88" s="5">
        <v>151795610310</v>
      </c>
      <c r="E88" s="5">
        <v>181271005057</v>
      </c>
      <c r="F88" s="5">
        <v>209597200047</v>
      </c>
      <c r="G88" s="5">
        <v>222133025719</v>
      </c>
      <c r="I88" s="5">
        <v>151795610310</v>
      </c>
      <c r="J88" s="5">
        <v>276105517459</v>
      </c>
      <c r="K88" s="5">
        <v>321778248143</v>
      </c>
      <c r="L88" s="5">
        <v>313283850490</v>
      </c>
      <c r="M88" s="5">
        <v>234212374279</v>
      </c>
      <c r="N88" s="5">
        <v>79593455144</v>
      </c>
      <c r="O88" s="5">
        <v>92169215657</v>
      </c>
      <c r="P88" s="5">
        <v>79696037958</v>
      </c>
      <c r="Q88" s="5">
        <v>74630906266</v>
      </c>
      <c r="R88" s="5">
        <v>83346355973</v>
      </c>
      <c r="S88" s="5">
        <v>152452074000</v>
      </c>
      <c r="T88" s="5">
        <v>205449184000</v>
      </c>
      <c r="U88" s="5">
        <v>288409691000</v>
      </c>
      <c r="V88" s="5">
        <v>181592874000</v>
      </c>
    </row>
    <row r="89" spans="2:22" ht="15.5" x14ac:dyDescent="0.35">
      <c r="C89" t="s">
        <v>115</v>
      </c>
      <c r="D89" s="5">
        <v>75000000000</v>
      </c>
      <c r="F89" s="5">
        <v>25000000000</v>
      </c>
      <c r="I89" s="5">
        <v>75000000000</v>
      </c>
      <c r="J89" s="5">
        <v>25000000000</v>
      </c>
    </row>
    <row r="90" spans="2:22" ht="15.5" x14ac:dyDescent="0.35">
      <c r="C90" t="s">
        <v>116</v>
      </c>
      <c r="J90" s="5">
        <v>16716782801</v>
      </c>
      <c r="K90" s="5">
        <v>29631849254</v>
      </c>
      <c r="L90" s="5">
        <v>26570332493</v>
      </c>
      <c r="M90" s="5">
        <v>20358952724</v>
      </c>
      <c r="N90" s="5">
        <v>18430682728</v>
      </c>
      <c r="T90" s="5">
        <v>54940373000</v>
      </c>
      <c r="U90" s="5">
        <v>33867578000</v>
      </c>
      <c r="V90" s="5">
        <v>17760253000</v>
      </c>
    </row>
    <row r="91" spans="2:22" ht="15.5" x14ac:dyDescent="0.35">
      <c r="C91" t="s">
        <v>640</v>
      </c>
      <c r="D91" s="5">
        <v>151795610310</v>
      </c>
      <c r="E91" s="5">
        <v>181271005057</v>
      </c>
      <c r="F91" s="5">
        <v>209597200047</v>
      </c>
      <c r="G91" s="5">
        <v>222133025719</v>
      </c>
      <c r="I91" s="5">
        <v>151795610310</v>
      </c>
      <c r="J91" s="5">
        <v>276105517459</v>
      </c>
      <c r="K91" s="5">
        <v>321778248143</v>
      </c>
      <c r="L91" s="5">
        <v>313283850490</v>
      </c>
      <c r="M91" s="5">
        <v>234212374279</v>
      </c>
      <c r="N91" s="5">
        <v>79593455144</v>
      </c>
      <c r="O91" s="5">
        <v>92169215657</v>
      </c>
      <c r="P91" s="5">
        <v>79696037958</v>
      </c>
      <c r="Q91" s="5">
        <v>74630906266</v>
      </c>
      <c r="R91" s="5">
        <v>83346355973</v>
      </c>
      <c r="S91" s="5">
        <v>152452074000</v>
      </c>
      <c r="T91" s="5">
        <v>205449184000</v>
      </c>
      <c r="U91" s="5">
        <v>288409691000</v>
      </c>
      <c r="V91" s="5">
        <v>181592874000</v>
      </c>
    </row>
    <row r="92" spans="2:22" ht="15.5" x14ac:dyDescent="0.35">
      <c r="C92" t="s">
        <v>114</v>
      </c>
      <c r="M92" s="5">
        <v>1725776580</v>
      </c>
      <c r="N92" s="5">
        <v>4562692761</v>
      </c>
      <c r="O92" s="5">
        <v>6668117055</v>
      </c>
      <c r="P92" s="5">
        <v>4506192410</v>
      </c>
      <c r="Q92" s="5">
        <v>3027572569</v>
      </c>
    </row>
    <row r="93" spans="2:22" ht="15.5" x14ac:dyDescent="0.35">
      <c r="C93" t="s">
        <v>117</v>
      </c>
      <c r="D93" s="5">
        <v>13664991297</v>
      </c>
      <c r="E93" s="5">
        <v>6768664983</v>
      </c>
      <c r="F93" s="5">
        <v>14466673681</v>
      </c>
      <c r="G93" s="5">
        <v>13964592620</v>
      </c>
      <c r="I93" s="5">
        <v>13664991297</v>
      </c>
      <c r="J93" s="5">
        <v>20416113658</v>
      </c>
      <c r="K93" s="5">
        <v>20420781224</v>
      </c>
      <c r="L93" s="5">
        <v>19730458369</v>
      </c>
      <c r="M93" s="5">
        <v>6919217261</v>
      </c>
      <c r="N93" s="5">
        <v>11393752015</v>
      </c>
      <c r="O93" s="5">
        <v>19035299852</v>
      </c>
      <c r="P93" s="5">
        <v>13035000855</v>
      </c>
      <c r="Q93" s="5">
        <v>18872989567</v>
      </c>
      <c r="R93" s="5">
        <v>22748580957</v>
      </c>
      <c r="S93" s="5">
        <v>16745525000</v>
      </c>
      <c r="T93" s="5">
        <v>21219769000</v>
      </c>
      <c r="U93" s="5">
        <v>20535810000</v>
      </c>
      <c r="V93" s="5">
        <v>17860650000</v>
      </c>
    </row>
    <row r="94" spans="2:22" ht="15.5" x14ac:dyDescent="0.35">
      <c r="C94" t="s">
        <v>120</v>
      </c>
      <c r="D94" s="5">
        <v>894877658329</v>
      </c>
      <c r="F94" s="5">
        <v>770221895473</v>
      </c>
      <c r="G94" s="5">
        <v>786106456836</v>
      </c>
      <c r="I94" s="5">
        <v>894877658329</v>
      </c>
      <c r="J94" s="5">
        <v>1272448608</v>
      </c>
      <c r="K94" s="5">
        <v>2478536696</v>
      </c>
      <c r="L94" s="5">
        <v>2310482239</v>
      </c>
      <c r="M94" s="5">
        <v>1934988346</v>
      </c>
      <c r="N94" s="5">
        <v>2058879158</v>
      </c>
      <c r="O94" s="5">
        <v>2877641342</v>
      </c>
      <c r="P94" s="5">
        <v>3058266718</v>
      </c>
      <c r="Q94" s="5">
        <v>2758112779</v>
      </c>
      <c r="R94" s="5">
        <v>2931151432</v>
      </c>
      <c r="S94" s="5">
        <v>3150994000</v>
      </c>
      <c r="T94" s="5">
        <v>3288871000</v>
      </c>
      <c r="U94" s="5">
        <v>1519823000</v>
      </c>
      <c r="V94" s="5">
        <v>1437349000</v>
      </c>
    </row>
    <row r="95" spans="2:22" ht="15.5" x14ac:dyDescent="0.35">
      <c r="C95" t="s">
        <v>420</v>
      </c>
      <c r="D95" s="5">
        <v>2078506821120</v>
      </c>
      <c r="E95" s="5">
        <v>2101032226601</v>
      </c>
      <c r="F95" s="5">
        <v>2106731944009</v>
      </c>
      <c r="G95" s="5">
        <v>2070418905102</v>
      </c>
      <c r="I95" s="5">
        <v>2078506821120</v>
      </c>
      <c r="J95" s="5">
        <v>2018607867753</v>
      </c>
      <c r="K95" s="5">
        <v>1982877886213</v>
      </c>
      <c r="L95" s="5">
        <v>1928627308295</v>
      </c>
      <c r="M95" s="5">
        <v>1927203967858</v>
      </c>
      <c r="N95" s="5">
        <v>1948639746425</v>
      </c>
      <c r="O95" s="5">
        <v>1946324060211</v>
      </c>
      <c r="P95" s="5">
        <v>1921598374827</v>
      </c>
      <c r="Q95" s="5">
        <v>1916906263430</v>
      </c>
      <c r="R95" s="5">
        <v>1934473594547</v>
      </c>
      <c r="S95" s="5">
        <v>1801119944000</v>
      </c>
      <c r="T95" s="5">
        <v>1732749666000</v>
      </c>
      <c r="U95" s="5">
        <v>1548103354000</v>
      </c>
      <c r="V95" s="5">
        <v>1422592128000</v>
      </c>
    </row>
    <row r="96" spans="2:22" ht="15.5" x14ac:dyDescent="0.35">
      <c r="C96" t="s">
        <v>98</v>
      </c>
      <c r="D96" s="5">
        <v>3979043148</v>
      </c>
      <c r="E96" s="5">
        <v>3979097469</v>
      </c>
      <c r="F96" s="5">
        <v>3979097469</v>
      </c>
      <c r="G96" s="5">
        <v>3979097469</v>
      </c>
      <c r="I96" s="5">
        <v>3979043148</v>
      </c>
      <c r="J96" s="5">
        <v>3979097469</v>
      </c>
      <c r="K96" s="5">
        <v>3979097469</v>
      </c>
      <c r="L96" s="5">
        <v>3979097469</v>
      </c>
      <c r="M96" s="5">
        <v>3979097469</v>
      </c>
      <c r="N96" s="5">
        <v>3979097469</v>
      </c>
      <c r="O96" s="5">
        <v>3979097469</v>
      </c>
      <c r="P96" s="5">
        <v>3979097469</v>
      </c>
      <c r="Q96" s="5">
        <v>3979097469</v>
      </c>
      <c r="R96" s="5">
        <v>3979097469</v>
      </c>
      <c r="S96" s="5">
        <v>3979097000</v>
      </c>
      <c r="T96" s="5">
        <v>3979097000</v>
      </c>
      <c r="U96" s="5">
        <v>3979097000</v>
      </c>
      <c r="V96" s="5">
        <v>247361798000</v>
      </c>
    </row>
    <row r="97" spans="3:22" ht="15.5" x14ac:dyDescent="0.35">
      <c r="C97" t="s">
        <v>121</v>
      </c>
      <c r="D97" s="5">
        <v>1121154021464</v>
      </c>
      <c r="E97" s="5">
        <v>1061509504395</v>
      </c>
      <c r="F97" s="5">
        <v>1039624217135</v>
      </c>
      <c r="G97" s="5">
        <v>1068611292579</v>
      </c>
      <c r="I97" s="5">
        <v>1121154021464</v>
      </c>
      <c r="J97" s="5">
        <v>1133943611683</v>
      </c>
      <c r="K97" s="5">
        <v>1199949367008</v>
      </c>
      <c r="L97" s="5">
        <v>1152982179278</v>
      </c>
      <c r="M97" s="5">
        <v>1029230974889</v>
      </c>
      <c r="N97" s="5">
        <v>920069306444</v>
      </c>
      <c r="O97" s="5">
        <v>914972706804</v>
      </c>
      <c r="P97" s="5">
        <v>886958604049</v>
      </c>
      <c r="Q97" s="5">
        <v>876583776938</v>
      </c>
      <c r="R97" s="5">
        <v>822203813845</v>
      </c>
      <c r="S97" s="5">
        <v>1009206130000</v>
      </c>
      <c r="T97" s="5">
        <v>1080756428000</v>
      </c>
      <c r="U97" s="5">
        <v>1140161782000</v>
      </c>
      <c r="V97" s="5">
        <v>1002852416000</v>
      </c>
    </row>
    <row r="98" spans="3:22" ht="15.5" x14ac:dyDescent="0.35">
      <c r="C98" t="s">
        <v>122</v>
      </c>
    </row>
    <row r="99" spans="3:22" ht="15.5" x14ac:dyDescent="0.35">
      <c r="C99" t="s">
        <v>118</v>
      </c>
      <c r="D99" s="5">
        <v>15471221771</v>
      </c>
      <c r="E99" s="5">
        <v>17396845583</v>
      </c>
      <c r="I99" s="5">
        <v>15471221771</v>
      </c>
      <c r="L99" s="5">
        <v>3872862605</v>
      </c>
    </row>
    <row r="100" spans="3:22" ht="15.5" x14ac:dyDescent="0.35">
      <c r="C100" t="s">
        <v>123</v>
      </c>
    </row>
    <row r="101" spans="3:22" ht="15.5" x14ac:dyDescent="0.35">
      <c r="C101" t="s">
        <v>332</v>
      </c>
    </row>
    <row r="102" spans="3:22" ht="15.5" x14ac:dyDescent="0.35">
      <c r="C102" t="s">
        <v>421</v>
      </c>
    </row>
    <row r="103" spans="3:22" ht="15.5" x14ac:dyDescent="0.35">
      <c r="C103" t="s">
        <v>333</v>
      </c>
      <c r="D103" s="5">
        <v>244500764848</v>
      </c>
      <c r="E103" s="5">
        <v>246522519941</v>
      </c>
      <c r="F103" s="5">
        <v>246137188008</v>
      </c>
      <c r="G103" s="5">
        <v>247457721695</v>
      </c>
      <c r="I103" s="5">
        <v>244500764848</v>
      </c>
      <c r="J103" s="5">
        <v>245478063790</v>
      </c>
      <c r="K103" s="5">
        <v>249665429390</v>
      </c>
      <c r="L103" s="5">
        <v>253410149718</v>
      </c>
      <c r="M103" s="5">
        <v>263174344891</v>
      </c>
      <c r="N103" s="5">
        <v>273672474446</v>
      </c>
      <c r="O103" s="5">
        <v>290637988164</v>
      </c>
      <c r="P103" s="5">
        <v>39568086886</v>
      </c>
      <c r="Q103" s="5">
        <v>35679660938</v>
      </c>
      <c r="R103" s="5">
        <v>23385375774</v>
      </c>
      <c r="S103" s="5">
        <v>13549235000</v>
      </c>
      <c r="T103" s="5">
        <v>2618210000</v>
      </c>
    </row>
    <row r="104" spans="3:22" ht="15.5" x14ac:dyDescent="0.35">
      <c r="C104" t="s">
        <v>124</v>
      </c>
      <c r="D104" s="5">
        <v>71973114471</v>
      </c>
      <c r="E104" s="5">
        <v>67651456939</v>
      </c>
      <c r="F104" s="5">
        <v>63866964030</v>
      </c>
      <c r="G104" s="5">
        <v>59779657748</v>
      </c>
      <c r="I104" s="5">
        <v>71973114471</v>
      </c>
      <c r="J104" s="5">
        <v>60269236900</v>
      </c>
      <c r="K104" s="5">
        <v>57103289993</v>
      </c>
      <c r="L104" s="5">
        <v>78735918394</v>
      </c>
      <c r="M104" s="5">
        <v>76179624046</v>
      </c>
      <c r="N104" s="5">
        <v>49272993794</v>
      </c>
      <c r="O104" s="5">
        <v>49465928743</v>
      </c>
      <c r="P104" s="5">
        <v>301243965690</v>
      </c>
      <c r="Q104" s="5">
        <v>305916738367</v>
      </c>
      <c r="R104" s="5">
        <v>316661074770</v>
      </c>
      <c r="S104" s="5">
        <v>329663772000</v>
      </c>
      <c r="T104" s="5">
        <v>337390990000</v>
      </c>
      <c r="U104" s="5">
        <v>260744747000</v>
      </c>
      <c r="V104" s="5">
        <v>211368931000</v>
      </c>
    </row>
    <row r="105" spans="3:22" ht="15.5" x14ac:dyDescent="0.35">
      <c r="C105" t="s">
        <v>125</v>
      </c>
      <c r="E105" s="5">
        <v>3748268789</v>
      </c>
      <c r="F105" s="5">
        <v>3748268789</v>
      </c>
      <c r="G105" s="5">
        <v>3748268789</v>
      </c>
      <c r="J105" s="5">
        <v>3748268789</v>
      </c>
      <c r="K105" s="5">
        <v>3980762264</v>
      </c>
      <c r="L105" s="5">
        <v>4276266924</v>
      </c>
      <c r="M105" s="5">
        <v>4853584887</v>
      </c>
      <c r="N105" s="5">
        <v>5468690151</v>
      </c>
      <c r="O105" s="5">
        <v>4879304939</v>
      </c>
      <c r="P105" s="5">
        <v>4542161198</v>
      </c>
      <c r="Q105" s="5">
        <v>3341311161</v>
      </c>
      <c r="R105" s="5">
        <v>2039306985</v>
      </c>
      <c r="S105" s="5">
        <v>1033216000</v>
      </c>
      <c r="T105" s="5">
        <v>1400866000</v>
      </c>
      <c r="U105" s="5">
        <v>1304563000</v>
      </c>
      <c r="V105" s="5">
        <v>851301000</v>
      </c>
    </row>
    <row r="106" spans="3:22" ht="15.5" x14ac:dyDescent="0.35">
      <c r="C106" t="s">
        <v>127</v>
      </c>
      <c r="D106" s="5">
        <v>2410651922210</v>
      </c>
      <c r="E106" s="5">
        <v>2436576317853</v>
      </c>
      <c r="F106" s="5">
        <v>2420709364836</v>
      </c>
      <c r="G106" s="5">
        <v>2381629553334</v>
      </c>
      <c r="I106" s="5">
        <v>2410651922210</v>
      </c>
      <c r="J106" s="5">
        <v>2328328437232</v>
      </c>
      <c r="K106" s="5">
        <v>2334639456987</v>
      </c>
      <c r="L106" s="5">
        <v>2270296291558</v>
      </c>
      <c r="M106" s="5">
        <v>2274280748262</v>
      </c>
      <c r="N106" s="5">
        <v>2281841597577</v>
      </c>
      <c r="O106" s="5">
        <v>2298200399112</v>
      </c>
      <c r="P106" s="5">
        <v>2271683781011</v>
      </c>
      <c r="Q106" s="5">
        <v>2265096546465</v>
      </c>
      <c r="R106" s="5">
        <v>2276785352076</v>
      </c>
      <c r="S106" s="5">
        <v>2145375051000</v>
      </c>
      <c r="T106" s="5">
        <v>2075534118000</v>
      </c>
      <c r="U106" s="5">
        <v>1810152664000</v>
      </c>
      <c r="V106" s="5">
        <v>1634812360000</v>
      </c>
    </row>
    <row r="107" spans="3:22" ht="15.5" x14ac:dyDescent="0.35">
      <c r="C107" t="s">
        <v>128</v>
      </c>
      <c r="D107" s="5">
        <v>3531805943674</v>
      </c>
      <c r="E107" s="5">
        <v>3498085822248</v>
      </c>
      <c r="F107" s="5">
        <v>3460333581971</v>
      </c>
      <c r="G107" s="5">
        <v>3450240845913</v>
      </c>
      <c r="I107" s="5">
        <v>3531805943674</v>
      </c>
      <c r="J107" s="5">
        <v>3462272048915</v>
      </c>
      <c r="K107" s="5">
        <v>3534588823995</v>
      </c>
      <c r="L107" s="5">
        <v>3423278470836</v>
      </c>
      <c r="M107" s="5">
        <v>3303511723151</v>
      </c>
      <c r="N107" s="5">
        <v>3201910904021</v>
      </c>
      <c r="O107" s="5">
        <v>3213173105916</v>
      </c>
      <c r="P107" s="5">
        <v>3158642385060</v>
      </c>
      <c r="Q107" s="5">
        <v>3141680323403</v>
      </c>
      <c r="R107" s="5">
        <v>3098989165921</v>
      </c>
      <c r="S107" s="5">
        <v>3154581181000</v>
      </c>
      <c r="T107" s="5">
        <v>3156290546000</v>
      </c>
      <c r="U107" s="5">
        <v>2950314446000</v>
      </c>
      <c r="V107" s="5">
        <v>2637664776000</v>
      </c>
    </row>
    <row r="108" spans="3:22" ht="15.5" x14ac:dyDescent="0.35">
      <c r="C108" t="s">
        <v>129</v>
      </c>
    </row>
    <row r="109" spans="3:22" ht="15.5" x14ac:dyDescent="0.35">
      <c r="C109" t="s">
        <v>130</v>
      </c>
    </row>
    <row r="110" spans="3:22" ht="15.5" x14ac:dyDescent="0.35">
      <c r="C110" t="s">
        <v>131</v>
      </c>
      <c r="D110" s="5">
        <v>223967487766</v>
      </c>
      <c r="E110" s="5">
        <v>240063152253</v>
      </c>
      <c r="F110" s="5">
        <v>172380011640</v>
      </c>
      <c r="G110" s="5">
        <v>194192312539</v>
      </c>
      <c r="I110" s="5">
        <v>223967487766</v>
      </c>
      <c r="J110" s="5">
        <v>162784977497</v>
      </c>
      <c r="K110" s="5">
        <v>245285930046</v>
      </c>
      <c r="L110" s="5">
        <v>371360766372</v>
      </c>
      <c r="M110" s="5">
        <v>433228532976</v>
      </c>
      <c r="N110" s="5">
        <v>366957816969</v>
      </c>
      <c r="O110" s="5">
        <v>442630720460</v>
      </c>
      <c r="P110" s="5">
        <v>388229372720</v>
      </c>
      <c r="Q110" s="5">
        <v>529914043230</v>
      </c>
      <c r="R110" s="5">
        <v>518655683096</v>
      </c>
      <c r="S110" s="5">
        <v>485999275000</v>
      </c>
      <c r="T110" s="5">
        <v>618780714000</v>
      </c>
      <c r="U110" s="5">
        <v>594455345000</v>
      </c>
      <c r="V110" s="5">
        <v>358073283000</v>
      </c>
    </row>
    <row r="111" spans="3:22" ht="15.5" x14ac:dyDescent="0.35">
      <c r="C111" t="s">
        <v>133</v>
      </c>
      <c r="D111" s="5">
        <v>37216887210</v>
      </c>
      <c r="G111" s="5">
        <v>30010741442</v>
      </c>
      <c r="I111" s="5">
        <v>37216887210</v>
      </c>
      <c r="J111" s="5">
        <v>14411164881</v>
      </c>
      <c r="K111" s="5">
        <v>15892524974</v>
      </c>
      <c r="L111" s="5">
        <v>12415865413</v>
      </c>
      <c r="M111" s="5">
        <v>12396590770</v>
      </c>
      <c r="N111" s="5">
        <v>7945014762</v>
      </c>
      <c r="O111" s="5">
        <v>11603260887</v>
      </c>
      <c r="P111" s="5">
        <v>13712682605</v>
      </c>
      <c r="Q111" s="5">
        <v>14084393072</v>
      </c>
      <c r="R111" s="5">
        <v>11862591306</v>
      </c>
      <c r="S111" s="5">
        <v>24072332000</v>
      </c>
      <c r="T111" s="5">
        <v>23930164000</v>
      </c>
      <c r="U111" s="5">
        <v>26322506000</v>
      </c>
      <c r="V111" s="5">
        <v>23899729000</v>
      </c>
    </row>
    <row r="112" spans="3:22" ht="15.5" x14ac:dyDescent="0.35">
      <c r="C112" t="s">
        <v>335</v>
      </c>
      <c r="D112" s="5">
        <v>37216887210</v>
      </c>
      <c r="E112" s="5">
        <v>34168894049</v>
      </c>
      <c r="F112" s="5">
        <v>28066659376</v>
      </c>
      <c r="G112" s="5">
        <v>30010741442</v>
      </c>
      <c r="I112" s="5">
        <v>37216887210</v>
      </c>
      <c r="J112" s="5">
        <v>14411164881</v>
      </c>
      <c r="K112" s="5">
        <v>15892524974</v>
      </c>
      <c r="L112" s="5">
        <v>12415865413</v>
      </c>
      <c r="M112" s="5">
        <v>12396590770</v>
      </c>
      <c r="N112" s="5">
        <v>7945014762</v>
      </c>
      <c r="O112" s="5">
        <v>11603260887</v>
      </c>
      <c r="P112" s="5">
        <v>13712682605</v>
      </c>
      <c r="Q112" s="5">
        <v>14084393072</v>
      </c>
      <c r="R112" s="5">
        <v>11862591306</v>
      </c>
      <c r="S112" s="5">
        <v>24072332000</v>
      </c>
      <c r="T112" s="5">
        <v>23930164000</v>
      </c>
      <c r="U112" s="5">
        <v>26322506000</v>
      </c>
      <c r="V112" s="5">
        <v>23899729000</v>
      </c>
    </row>
    <row r="113" spans="3:22" ht="15.5" x14ac:dyDescent="0.35">
      <c r="C113" t="s">
        <v>422</v>
      </c>
      <c r="D113" s="5">
        <v>30763989090</v>
      </c>
      <c r="E113" s="5">
        <v>38387465238</v>
      </c>
      <c r="F113" s="5">
        <v>49500532696</v>
      </c>
      <c r="G113" s="5">
        <v>50969155711</v>
      </c>
      <c r="I113" s="5">
        <v>30763989090</v>
      </c>
      <c r="J113" s="5">
        <v>50073675836</v>
      </c>
      <c r="K113" s="5">
        <v>59408785444</v>
      </c>
      <c r="L113" s="5">
        <v>31800000000</v>
      </c>
      <c r="M113" s="5">
        <v>16780023007</v>
      </c>
      <c r="N113" s="5">
        <v>106473969790</v>
      </c>
      <c r="O113" s="5">
        <v>68405540119</v>
      </c>
      <c r="P113" s="5">
        <v>149568022706</v>
      </c>
      <c r="Q113" s="5">
        <v>52735612090</v>
      </c>
      <c r="R113" s="5">
        <v>53031914882</v>
      </c>
      <c r="S113" s="5">
        <v>168897724000</v>
      </c>
      <c r="T113" s="5">
        <v>157856716000</v>
      </c>
      <c r="U113" s="5">
        <v>71812001000</v>
      </c>
      <c r="V113" s="5">
        <v>54340203000</v>
      </c>
    </row>
    <row r="114" spans="3:22" ht="15.5" x14ac:dyDescent="0.35">
      <c r="C114" t="s">
        <v>2918</v>
      </c>
      <c r="J114" s="5">
        <v>26627205723</v>
      </c>
      <c r="K114" s="5">
        <v>27506905192</v>
      </c>
      <c r="L114" s="5">
        <v>30418590227</v>
      </c>
      <c r="N114" s="5">
        <v>3500000000</v>
      </c>
      <c r="O114" s="5">
        <v>42553046055</v>
      </c>
      <c r="P114" s="5">
        <v>32091500319</v>
      </c>
      <c r="Q114" s="5">
        <v>19845675904</v>
      </c>
      <c r="R114" s="5">
        <v>16563434762</v>
      </c>
    </row>
    <row r="115" spans="3:22" ht="15.5" x14ac:dyDescent="0.35">
      <c r="C115" t="s">
        <v>134</v>
      </c>
      <c r="O115" s="5">
        <v>18424262449</v>
      </c>
      <c r="P115" s="5">
        <v>31189625736</v>
      </c>
      <c r="Q115" s="5">
        <v>41265898204</v>
      </c>
      <c r="R115" s="5">
        <v>40258691745</v>
      </c>
      <c r="S115" s="5">
        <v>46589261000</v>
      </c>
    </row>
    <row r="116" spans="3:22" ht="15.5" x14ac:dyDescent="0.35">
      <c r="C116" t="s">
        <v>337</v>
      </c>
      <c r="D116" s="5">
        <v>75000000000</v>
      </c>
      <c r="F116" s="5">
        <v>25000000000</v>
      </c>
      <c r="I116" s="5">
        <v>75000000000</v>
      </c>
      <c r="J116" s="5">
        <v>41716782801</v>
      </c>
      <c r="K116" s="5">
        <v>29631849254</v>
      </c>
      <c r="L116" s="5">
        <v>26570332493</v>
      </c>
      <c r="M116" s="5">
        <v>20358952724</v>
      </c>
      <c r="N116" s="5">
        <v>18430682728</v>
      </c>
      <c r="O116" s="5">
        <v>18424262449</v>
      </c>
      <c r="P116" s="5">
        <v>31189625736</v>
      </c>
      <c r="Q116" s="5">
        <v>41265898204</v>
      </c>
      <c r="R116" s="5">
        <v>40258691745</v>
      </c>
      <c r="S116" s="5">
        <v>46589261000</v>
      </c>
      <c r="T116" s="5">
        <v>54940373000</v>
      </c>
      <c r="U116" s="5">
        <v>33867578000</v>
      </c>
      <c r="V116" s="5">
        <v>17760253000</v>
      </c>
    </row>
    <row r="117" spans="3:22" ht="15.5" x14ac:dyDescent="0.35">
      <c r="C117" t="s">
        <v>135</v>
      </c>
      <c r="D117" s="5">
        <v>5412630618</v>
      </c>
      <c r="E117" s="5">
        <v>3193408593</v>
      </c>
      <c r="F117" s="5">
        <v>3846338535</v>
      </c>
      <c r="G117" s="5">
        <v>2236537690</v>
      </c>
      <c r="I117" s="5">
        <v>5412630618</v>
      </c>
      <c r="J117" s="5">
        <v>3090485655</v>
      </c>
      <c r="K117" s="5">
        <v>7110107972</v>
      </c>
      <c r="L117" s="5">
        <v>6533003002</v>
      </c>
      <c r="M117" s="5">
        <v>7104900493</v>
      </c>
      <c r="N117" s="5">
        <v>5813155598</v>
      </c>
      <c r="O117" s="5">
        <v>6579625790</v>
      </c>
      <c r="P117" s="5">
        <v>6118117546</v>
      </c>
      <c r="Q117" s="5">
        <v>6236983690</v>
      </c>
      <c r="R117" s="5">
        <v>6246814141</v>
      </c>
      <c r="S117" s="5">
        <v>7937789000</v>
      </c>
      <c r="T117" s="5">
        <v>5663065000</v>
      </c>
      <c r="U117" s="5">
        <v>8412942000</v>
      </c>
      <c r="V117" s="5">
        <v>3713912000</v>
      </c>
    </row>
    <row r="118" spans="3:22" ht="15.5" x14ac:dyDescent="0.35">
      <c r="C118" t="s">
        <v>136</v>
      </c>
      <c r="D118" s="5">
        <v>7087354007</v>
      </c>
      <c r="E118" s="5">
        <v>4956418976</v>
      </c>
      <c r="F118" s="5">
        <v>5114095353</v>
      </c>
      <c r="G118" s="5">
        <v>4456280926</v>
      </c>
      <c r="I118" s="5">
        <v>7087354007</v>
      </c>
      <c r="J118" s="5">
        <v>9987185998</v>
      </c>
      <c r="K118" s="5">
        <v>7906320680</v>
      </c>
      <c r="L118" s="5">
        <v>7758700997</v>
      </c>
      <c r="M118" s="5">
        <v>4743999677</v>
      </c>
      <c r="N118" s="5">
        <v>7871589154</v>
      </c>
      <c r="O118" s="5">
        <v>3224041241</v>
      </c>
      <c r="P118" s="5">
        <v>3384810035</v>
      </c>
      <c r="Q118" s="5">
        <v>3506265025</v>
      </c>
      <c r="R118" s="5">
        <v>3357835595</v>
      </c>
      <c r="S118" s="5">
        <v>4280362000</v>
      </c>
      <c r="T118" s="5">
        <v>3598362000</v>
      </c>
      <c r="U118" s="5">
        <v>1422282000</v>
      </c>
      <c r="V118" s="5">
        <v>1048904000</v>
      </c>
    </row>
    <row r="119" spans="3:22" ht="15.5" x14ac:dyDescent="0.35">
      <c r="C119" t="s">
        <v>138</v>
      </c>
    </row>
    <row r="120" spans="3:22" ht="15.5" x14ac:dyDescent="0.35">
      <c r="C120" t="s">
        <v>142</v>
      </c>
    </row>
    <row r="121" spans="3:22" ht="15.5" x14ac:dyDescent="0.35">
      <c r="C121" t="s">
        <v>1049</v>
      </c>
      <c r="L121" s="5">
        <v>24456826</v>
      </c>
      <c r="M121" s="5">
        <v>171375449</v>
      </c>
      <c r="N121" s="5">
        <v>756528076</v>
      </c>
      <c r="O121" s="5">
        <v>1408032217</v>
      </c>
      <c r="P121" s="5">
        <v>1120339878</v>
      </c>
      <c r="Q121" s="5">
        <v>558449039</v>
      </c>
      <c r="R121" s="5">
        <v>411810000</v>
      </c>
      <c r="S121" s="5">
        <v>411810000</v>
      </c>
      <c r="T121" s="5">
        <v>411810000</v>
      </c>
      <c r="U121" s="5">
        <v>434109000</v>
      </c>
      <c r="V121" s="5">
        <v>819536000</v>
      </c>
    </row>
    <row r="122" spans="3:22" ht="15.5" x14ac:dyDescent="0.35">
      <c r="C122" t="s">
        <v>143</v>
      </c>
      <c r="E122" s="5">
        <v>5652269835</v>
      </c>
      <c r="F122" s="5">
        <v>6457825391</v>
      </c>
      <c r="G122" s="5">
        <v>35350430383</v>
      </c>
      <c r="J122" s="5">
        <v>29490638111</v>
      </c>
      <c r="K122" s="5">
        <v>9083333333</v>
      </c>
      <c r="L122" s="5">
        <v>2122382793</v>
      </c>
      <c r="M122" s="5">
        <v>29479182721</v>
      </c>
      <c r="N122" s="5">
        <v>10054400416</v>
      </c>
      <c r="O122" s="5">
        <v>101919113845</v>
      </c>
      <c r="P122" s="5">
        <v>20530582371</v>
      </c>
      <c r="Q122" s="5">
        <v>122988882310</v>
      </c>
      <c r="R122" s="5">
        <v>144094864665</v>
      </c>
      <c r="S122" s="5">
        <v>60341008000</v>
      </c>
      <c r="T122" s="5">
        <v>83493526000</v>
      </c>
      <c r="U122" s="5">
        <v>48961218000</v>
      </c>
      <c r="V122" s="5">
        <v>39802454000</v>
      </c>
    </row>
    <row r="123" spans="3:22" ht="15.5" x14ac:dyDescent="0.35">
      <c r="C123" t="s">
        <v>144</v>
      </c>
      <c r="D123" s="5">
        <v>45545307829</v>
      </c>
      <c r="E123" s="5">
        <v>45199850181</v>
      </c>
      <c r="F123" s="5">
        <v>56312917639</v>
      </c>
      <c r="G123" s="5">
        <v>57781540654</v>
      </c>
      <c r="I123" s="5">
        <v>45545307829</v>
      </c>
      <c r="J123" s="5">
        <v>88833268518</v>
      </c>
      <c r="K123" s="5">
        <v>230968640043</v>
      </c>
      <c r="L123" s="5">
        <v>92612926062</v>
      </c>
      <c r="M123" s="5">
        <v>90766724494</v>
      </c>
      <c r="N123" s="5">
        <v>186947485077</v>
      </c>
      <c r="O123" s="5">
        <v>146846969404</v>
      </c>
      <c r="P123" s="5">
        <v>217899448167</v>
      </c>
      <c r="Q123" s="5">
        <v>113893627627</v>
      </c>
      <c r="R123" s="5">
        <v>104466835814</v>
      </c>
      <c r="S123" s="5">
        <v>216449447000</v>
      </c>
      <c r="T123" s="5">
        <v>329874877000</v>
      </c>
      <c r="U123" s="5">
        <v>211673755000</v>
      </c>
      <c r="V123" s="5">
        <v>165220585000</v>
      </c>
    </row>
    <row r="124" spans="3:22" ht="15.5" x14ac:dyDescent="0.35">
      <c r="C124" t="s">
        <v>145</v>
      </c>
      <c r="D124" s="5">
        <v>45545307829</v>
      </c>
      <c r="E124" s="5">
        <v>45199850181</v>
      </c>
      <c r="F124" s="5">
        <v>56312917639</v>
      </c>
      <c r="G124" s="5">
        <v>57781540654</v>
      </c>
      <c r="I124" s="5">
        <v>45545307829</v>
      </c>
      <c r="J124" s="5">
        <v>88833268518</v>
      </c>
      <c r="K124" s="5">
        <v>230968640043</v>
      </c>
      <c r="L124" s="5">
        <v>92612926062</v>
      </c>
      <c r="M124" s="5">
        <v>90766724494</v>
      </c>
      <c r="N124" s="5">
        <v>186947485077</v>
      </c>
      <c r="O124" s="5">
        <v>146846969404</v>
      </c>
      <c r="P124" s="5">
        <v>217899448167</v>
      </c>
      <c r="Q124" s="5">
        <v>113893627627</v>
      </c>
      <c r="R124" s="5">
        <v>104466835814</v>
      </c>
      <c r="S124" s="5">
        <v>216449447000</v>
      </c>
      <c r="T124" s="5">
        <v>329874877000</v>
      </c>
      <c r="U124" s="5">
        <v>211673755000</v>
      </c>
      <c r="V124" s="5">
        <v>165220585000</v>
      </c>
    </row>
    <row r="125" spans="3:22" ht="15.5" x14ac:dyDescent="0.35">
      <c r="C125" t="s">
        <v>2479</v>
      </c>
      <c r="N125" s="5">
        <v>164979927</v>
      </c>
      <c r="O125" s="5">
        <v>952982515</v>
      </c>
      <c r="P125" s="5">
        <v>1530206363</v>
      </c>
      <c r="Q125" s="5">
        <v>686274872</v>
      </c>
      <c r="R125" s="5">
        <v>205905000</v>
      </c>
      <c r="S125" s="5">
        <v>617715000</v>
      </c>
      <c r="T125" s="5">
        <v>1029525000</v>
      </c>
      <c r="V125" s="5">
        <v>434109000</v>
      </c>
    </row>
    <row r="126" spans="3:22" ht="15.5" x14ac:dyDescent="0.35">
      <c r="C126" t="s">
        <v>425</v>
      </c>
    </row>
    <row r="127" spans="3:22" ht="15.5" x14ac:dyDescent="0.35">
      <c r="C127" t="s">
        <v>340</v>
      </c>
      <c r="T127" s="5">
        <v>82644628000</v>
      </c>
      <c r="U127" s="5">
        <v>75131480000</v>
      </c>
      <c r="V127" s="5">
        <v>68301345000</v>
      </c>
    </row>
    <row r="128" spans="3:22" ht="15.5" x14ac:dyDescent="0.35">
      <c r="C128" t="s">
        <v>426</v>
      </c>
    </row>
    <row r="129" spans="2:22" ht="15.5" x14ac:dyDescent="0.35">
      <c r="C129" t="s">
        <v>147</v>
      </c>
      <c r="T129" s="5">
        <v>9281357000</v>
      </c>
      <c r="U129" s="5">
        <v>8038873000</v>
      </c>
      <c r="V129" s="5">
        <v>3675862000</v>
      </c>
    </row>
    <row r="130" spans="2:22" ht="15.5" x14ac:dyDescent="0.35">
      <c r="C130" t="s">
        <v>146</v>
      </c>
    </row>
    <row r="131" spans="2:22" ht="15.5" x14ac:dyDescent="0.35">
      <c r="C131" t="s">
        <v>150</v>
      </c>
      <c r="D131" s="5">
        <v>269512795595</v>
      </c>
      <c r="E131" s="5">
        <v>285263002434</v>
      </c>
      <c r="F131" s="5">
        <v>228692929279</v>
      </c>
      <c r="G131" s="5">
        <v>251973853193</v>
      </c>
      <c r="I131" s="5">
        <v>269512795595</v>
      </c>
      <c r="J131" s="5">
        <v>251618246015</v>
      </c>
      <c r="K131" s="5">
        <v>476254570089</v>
      </c>
      <c r="L131" s="5">
        <v>463973692434</v>
      </c>
      <c r="M131" s="5">
        <v>523995257470</v>
      </c>
      <c r="N131" s="5">
        <v>553905302046</v>
      </c>
      <c r="O131" s="5">
        <v>589477689864</v>
      </c>
      <c r="P131" s="5">
        <v>606128820887</v>
      </c>
      <c r="Q131" s="5">
        <v>643807670857</v>
      </c>
      <c r="R131" s="5">
        <v>623122518910</v>
      </c>
      <c r="S131" s="5">
        <v>702448722000</v>
      </c>
      <c r="T131" s="5">
        <v>948655591000</v>
      </c>
      <c r="U131" s="5">
        <v>806129100000</v>
      </c>
      <c r="V131" s="5">
        <v>523293868000</v>
      </c>
    </row>
    <row r="132" spans="2:22" ht="15.5" x14ac:dyDescent="0.35">
      <c r="C132" t="s">
        <v>151</v>
      </c>
    </row>
    <row r="133" spans="2:22" ht="15.5" x14ac:dyDescent="0.35">
      <c r="C133" t="s">
        <v>152</v>
      </c>
      <c r="D133" s="5">
        <v>1517539959366</v>
      </c>
      <c r="E133" s="5">
        <v>1517539959366</v>
      </c>
      <c r="F133" s="5">
        <v>1517539959366</v>
      </c>
      <c r="G133" s="5">
        <v>1517539959366</v>
      </c>
      <c r="I133" s="5">
        <v>1517539959366</v>
      </c>
      <c r="J133" s="5">
        <v>1517539959366</v>
      </c>
      <c r="K133" s="5">
        <v>1517539959366</v>
      </c>
      <c r="L133" s="5">
        <v>1517539959366</v>
      </c>
      <c r="M133" s="5">
        <v>1517539959366</v>
      </c>
      <c r="N133" s="5">
        <v>1517539959366</v>
      </c>
      <c r="O133" s="5">
        <v>1517539959366</v>
      </c>
      <c r="P133" s="5">
        <v>1517539959366</v>
      </c>
      <c r="Q133" s="5">
        <v>1517539959366</v>
      </c>
      <c r="R133" s="5">
        <v>1517539959366</v>
      </c>
      <c r="S133" s="5">
        <v>1517539959000</v>
      </c>
      <c r="T133" s="5">
        <v>1517539959000</v>
      </c>
      <c r="U133" s="5">
        <v>1517539959000</v>
      </c>
      <c r="V133" s="5">
        <v>1274157258000</v>
      </c>
    </row>
    <row r="134" spans="2:22" ht="15.5" x14ac:dyDescent="0.35">
      <c r="C134" t="s">
        <v>153</v>
      </c>
      <c r="D134" s="5">
        <v>2248288685</v>
      </c>
      <c r="E134" s="5">
        <v>2248288685</v>
      </c>
      <c r="F134" s="5">
        <v>2248288685</v>
      </c>
      <c r="G134" s="5">
        <v>2248288685</v>
      </c>
      <c r="I134" s="5">
        <v>2248288685</v>
      </c>
      <c r="J134" s="5">
        <v>2248288685</v>
      </c>
      <c r="K134" s="5">
        <v>2248288685</v>
      </c>
      <c r="L134" s="5">
        <v>2248288685</v>
      </c>
      <c r="M134" s="5">
        <v>2248288685</v>
      </c>
      <c r="N134" s="5">
        <v>2248288685</v>
      </c>
      <c r="O134" s="5">
        <v>2812788685</v>
      </c>
      <c r="P134" s="5">
        <v>2812788685</v>
      </c>
      <c r="Q134" s="5">
        <v>2842788685</v>
      </c>
      <c r="R134" s="5">
        <v>2842788685</v>
      </c>
      <c r="S134" s="5">
        <v>2248289000</v>
      </c>
      <c r="T134" s="5">
        <v>2248289000</v>
      </c>
      <c r="U134" s="5">
        <v>2248289000</v>
      </c>
      <c r="V134" s="5">
        <v>2248289000</v>
      </c>
    </row>
    <row r="135" spans="2:22" ht="15.5" x14ac:dyDescent="0.35">
      <c r="C135" t="s">
        <v>154</v>
      </c>
      <c r="D135" s="5">
        <v>779495827661</v>
      </c>
      <c r="E135" s="5">
        <v>743503962800</v>
      </c>
      <c r="F135" s="5">
        <v>755423604102</v>
      </c>
      <c r="G135" s="5">
        <v>750276736226</v>
      </c>
      <c r="I135" s="5">
        <v>779495827661</v>
      </c>
      <c r="J135" s="5">
        <v>757193014637</v>
      </c>
      <c r="K135" s="5">
        <v>643256668623</v>
      </c>
      <c r="L135" s="5">
        <v>537421757575</v>
      </c>
      <c r="M135" s="5">
        <v>374401413018</v>
      </c>
      <c r="N135" s="5">
        <v>260226376516</v>
      </c>
      <c r="O135" s="5">
        <v>255341755662</v>
      </c>
      <c r="P135" s="5">
        <v>232348006213</v>
      </c>
      <c r="Q135" s="5">
        <v>198089774063</v>
      </c>
      <c r="R135" s="5">
        <v>186997120290</v>
      </c>
      <c r="S135" s="5">
        <v>170305442000</v>
      </c>
      <c r="T135" s="5">
        <v>109761044000</v>
      </c>
      <c r="U135" s="5">
        <v>71656916000</v>
      </c>
      <c r="V135" s="5">
        <v>33560178000</v>
      </c>
    </row>
    <row r="136" spans="2:22" ht="15.5" x14ac:dyDescent="0.35">
      <c r="C136" t="s">
        <v>341</v>
      </c>
      <c r="D136" s="5">
        <v>2000000000</v>
      </c>
      <c r="I136" s="5">
        <v>2000000000</v>
      </c>
    </row>
    <row r="137" spans="2:22" ht="15.5" x14ac:dyDescent="0.35">
      <c r="C137" t="s">
        <v>342</v>
      </c>
      <c r="D137" s="5">
        <v>777495827661</v>
      </c>
      <c r="I137" s="5">
        <v>777495827661</v>
      </c>
    </row>
    <row r="138" spans="2:22" ht="15.5" x14ac:dyDescent="0.35">
      <c r="C138" t="s">
        <v>343</v>
      </c>
      <c r="D138" s="5">
        <v>779495827661</v>
      </c>
      <c r="E138" s="5">
        <v>743503962800</v>
      </c>
      <c r="F138" s="5">
        <v>755423604102</v>
      </c>
      <c r="G138" s="5">
        <v>750276736226</v>
      </c>
      <c r="I138" s="5">
        <v>779495827661</v>
      </c>
      <c r="J138" s="5">
        <v>757193014637</v>
      </c>
      <c r="K138" s="5">
        <v>643256668623</v>
      </c>
      <c r="L138" s="5">
        <v>537421757575</v>
      </c>
      <c r="M138" s="5">
        <v>374401413018</v>
      </c>
      <c r="N138" s="5">
        <v>260226376516</v>
      </c>
      <c r="O138" s="5">
        <v>255341755662</v>
      </c>
      <c r="P138" s="5">
        <v>232348006213</v>
      </c>
      <c r="Q138" s="5">
        <v>198089774063</v>
      </c>
      <c r="R138" s="5">
        <v>186997120290</v>
      </c>
      <c r="S138" s="5">
        <v>170305442000</v>
      </c>
      <c r="T138" s="5">
        <v>109761044000</v>
      </c>
      <c r="U138" s="5">
        <v>71656916000</v>
      </c>
      <c r="V138" s="5">
        <v>33560178000</v>
      </c>
    </row>
    <row r="139" spans="2:22" ht="15.5" x14ac:dyDescent="0.35">
      <c r="C139" t="s">
        <v>155</v>
      </c>
      <c r="D139" s="5">
        <v>959030029219</v>
      </c>
      <c r="E139" s="5">
        <v>945551511494</v>
      </c>
      <c r="F139" s="5">
        <v>952449703070</v>
      </c>
      <c r="G139" s="5">
        <v>924222910974</v>
      </c>
      <c r="I139" s="5">
        <v>959030029219</v>
      </c>
      <c r="J139" s="5">
        <v>929693442743</v>
      </c>
      <c r="K139" s="5">
        <v>891310239763</v>
      </c>
      <c r="L139" s="5">
        <v>898115675307</v>
      </c>
      <c r="M139" s="5">
        <v>881347707143</v>
      </c>
      <c r="N139" s="5">
        <v>864011879939</v>
      </c>
      <c r="O139" s="5">
        <v>844021814870</v>
      </c>
      <c r="P139" s="5">
        <v>795833712440</v>
      </c>
      <c r="Q139" s="5">
        <v>775421032963</v>
      </c>
      <c r="R139" s="5">
        <v>764507681201</v>
      </c>
      <c r="S139" s="5">
        <v>758059672000</v>
      </c>
      <c r="T139" s="5">
        <v>574106566000</v>
      </c>
      <c r="U139" s="5">
        <v>548761085000</v>
      </c>
      <c r="V139" s="5">
        <v>557043385000</v>
      </c>
    </row>
    <row r="140" spans="2:22" ht="15.5" x14ac:dyDescent="0.35">
      <c r="C140" t="s">
        <v>9</v>
      </c>
      <c r="D140" s="5">
        <v>3262293148079</v>
      </c>
      <c r="E140" s="5">
        <v>3212822819814</v>
      </c>
      <c r="F140" s="5">
        <v>3231640652692</v>
      </c>
      <c r="G140" s="5">
        <v>3198266992720</v>
      </c>
      <c r="I140" s="5">
        <v>3262293148079</v>
      </c>
      <c r="J140" s="5">
        <v>3210653802900</v>
      </c>
      <c r="K140" s="5">
        <v>3058334253906</v>
      </c>
      <c r="L140" s="5">
        <v>2959304778402</v>
      </c>
      <c r="M140" s="5">
        <v>2779516465681</v>
      </c>
      <c r="N140" s="5">
        <v>2648005601975</v>
      </c>
      <c r="O140" s="5">
        <v>2623695416052</v>
      </c>
      <c r="P140" s="5">
        <v>2552513564173</v>
      </c>
      <c r="Q140" s="5">
        <v>2497872652546</v>
      </c>
      <c r="R140" s="5">
        <v>2475866647011</v>
      </c>
      <c r="S140" s="5">
        <v>2452132459000</v>
      </c>
      <c r="T140" s="5">
        <v>2207634955000</v>
      </c>
      <c r="U140" s="5">
        <v>2144185346000</v>
      </c>
      <c r="V140" s="5">
        <v>2114370908000</v>
      </c>
    </row>
    <row r="141" spans="2:22" ht="15.5" x14ac:dyDescent="0.35">
      <c r="C141" t="s">
        <v>156</v>
      </c>
      <c r="D141" s="5">
        <v>3531805943674</v>
      </c>
      <c r="E141" s="5">
        <v>3498085822248</v>
      </c>
      <c r="F141" s="5">
        <v>3460333581971</v>
      </c>
      <c r="G141" s="5">
        <v>3450240845913</v>
      </c>
      <c r="I141" s="5">
        <v>3531805943674</v>
      </c>
      <c r="J141" s="5">
        <v>3462272048915</v>
      </c>
      <c r="K141" s="5">
        <v>3534588823995</v>
      </c>
      <c r="L141" s="5">
        <v>3423278470836</v>
      </c>
      <c r="M141" s="5">
        <v>3303511723151</v>
      </c>
      <c r="N141" s="5">
        <v>3201910904021</v>
      </c>
      <c r="O141" s="5">
        <v>3213173105916</v>
      </c>
      <c r="P141" s="5">
        <v>3158642385060</v>
      </c>
      <c r="Q141" s="5">
        <v>3141680323403</v>
      </c>
      <c r="R141" s="5">
        <v>3098989165921</v>
      </c>
      <c r="S141" s="5">
        <v>3154581181000</v>
      </c>
      <c r="T141" s="5">
        <v>3156290546000</v>
      </c>
      <c r="U141" s="5">
        <v>2950314446000</v>
      </c>
      <c r="V141" s="5">
        <v>2637664776000</v>
      </c>
    </row>
    <row r="142" spans="2:22" ht="15.5" x14ac:dyDescent="0.35">
      <c r="C142" t="s">
        <v>157</v>
      </c>
      <c r="D142" s="5">
        <v>4772138237</v>
      </c>
      <c r="E142" s="5">
        <v>4772138237</v>
      </c>
      <c r="F142" s="5">
        <v>4772138237</v>
      </c>
      <c r="G142" s="5">
        <v>4772138237</v>
      </c>
      <c r="I142" s="5">
        <v>4772138237</v>
      </c>
      <c r="J142" s="5">
        <v>4772138237</v>
      </c>
      <c r="K142" s="5">
        <v>4772138237</v>
      </c>
      <c r="L142" s="5">
        <v>4772138237</v>
      </c>
      <c r="M142" s="5">
        <v>4772138237</v>
      </c>
      <c r="N142" s="5">
        <v>4772138237</v>
      </c>
      <c r="O142" s="5">
        <v>4772138237</v>
      </c>
      <c r="P142" s="5">
        <v>4772138237</v>
      </c>
      <c r="Q142" s="5">
        <v>4772138237</v>
      </c>
      <c r="R142" s="5">
        <v>4772138237</v>
      </c>
      <c r="S142" s="5">
        <v>4772138237</v>
      </c>
      <c r="T142" s="5">
        <v>4772138237</v>
      </c>
      <c r="U142" s="5">
        <v>4772138237</v>
      </c>
      <c r="V142" s="5">
        <v>4772138237</v>
      </c>
    </row>
    <row r="144" spans="2:22" ht="15.5" x14ac:dyDescent="0.35">
      <c r="B144" t="s">
        <v>158</v>
      </c>
      <c r="C144" t="s">
        <v>159</v>
      </c>
      <c r="D144" s="5">
        <v>-44542742290</v>
      </c>
      <c r="E144" s="5">
        <v>-44716919628</v>
      </c>
      <c r="F144" s="5">
        <v>-11152404881</v>
      </c>
      <c r="G144" s="5">
        <v>-34384580609</v>
      </c>
      <c r="I144" s="5">
        <v>-134796647408</v>
      </c>
      <c r="J144" s="5">
        <v>-69679968003</v>
      </c>
      <c r="K144" s="5">
        <v>4898500755</v>
      </c>
      <c r="L144" s="5">
        <v>65878486679</v>
      </c>
      <c r="M144" s="5">
        <v>230500652436</v>
      </c>
      <c r="N144" s="5">
        <v>85603364522</v>
      </c>
      <c r="O144" s="5">
        <v>17781435313</v>
      </c>
      <c r="P144" s="5">
        <v>-1723550987</v>
      </c>
      <c r="Q144" s="5">
        <v>15842268138</v>
      </c>
      <c r="R144" s="5">
        <v>-46840870762</v>
      </c>
      <c r="S144" s="5">
        <v>-103207792000</v>
      </c>
      <c r="T144" s="5">
        <v>-148050262000</v>
      </c>
      <c r="U144" s="5">
        <v>106418064000</v>
      </c>
      <c r="V144" s="5">
        <v>-37035068000</v>
      </c>
    </row>
    <row r="145" spans="3:22" ht="15.5" x14ac:dyDescent="0.35">
      <c r="C145" t="s">
        <v>344</v>
      </c>
      <c r="D145" s="5">
        <v>140363481821</v>
      </c>
      <c r="E145" s="5">
        <v>88758635957</v>
      </c>
      <c r="F145" s="5">
        <v>98898847487</v>
      </c>
      <c r="G145" s="5">
        <v>90454237095</v>
      </c>
      <c r="I145" s="5">
        <v>418475202360</v>
      </c>
      <c r="J145" s="5">
        <v>490866851864</v>
      </c>
      <c r="K145" s="5">
        <v>472992387119</v>
      </c>
      <c r="L145" s="5">
        <v>479725308067</v>
      </c>
      <c r="M145" s="5">
        <v>621239615352</v>
      </c>
      <c r="N145" s="5">
        <v>455438947533</v>
      </c>
      <c r="O145" s="5">
        <v>538196636230</v>
      </c>
      <c r="P145" s="5">
        <v>509938915262</v>
      </c>
      <c r="Q145" s="5">
        <v>496921053164</v>
      </c>
      <c r="R145" s="5">
        <v>443556335931</v>
      </c>
      <c r="S145" s="5">
        <v>447909079000</v>
      </c>
    </row>
    <row r="146" spans="3:22" ht="15.5" x14ac:dyDescent="0.35">
      <c r="C146" t="s">
        <v>2919</v>
      </c>
      <c r="T146" s="5">
        <v>423180208000</v>
      </c>
      <c r="U146" s="5">
        <v>560364852000</v>
      </c>
      <c r="V146" s="5">
        <v>374726534000</v>
      </c>
    </row>
    <row r="147" spans="3:22" ht="15.5" x14ac:dyDescent="0.35">
      <c r="C147" t="s">
        <v>431</v>
      </c>
      <c r="S147" s="5">
        <v>-285896723000</v>
      </c>
      <c r="T147" s="5">
        <v>-387453448000</v>
      </c>
      <c r="U147" s="5">
        <v>-308471696000</v>
      </c>
      <c r="V147" s="5">
        <v>-253713817000</v>
      </c>
    </row>
    <row r="148" spans="3:22" ht="15.5" x14ac:dyDescent="0.35">
      <c r="C148" t="s">
        <v>452</v>
      </c>
      <c r="D148" s="5">
        <v>-98332483781</v>
      </c>
      <c r="E148" s="5">
        <v>-134028583413</v>
      </c>
      <c r="F148" s="5">
        <v>-102399144332</v>
      </c>
      <c r="G148" s="5">
        <v>-118736247055</v>
      </c>
      <c r="I148" s="5">
        <v>-453496458581</v>
      </c>
      <c r="J148" s="5">
        <v>-572391227144</v>
      </c>
      <c r="K148" s="5">
        <v>-447217701970</v>
      </c>
      <c r="L148" s="5">
        <v>-401019878707</v>
      </c>
      <c r="M148" s="5">
        <v>-370830966362</v>
      </c>
      <c r="N148" s="5">
        <v>-344673544653</v>
      </c>
      <c r="O148" s="5">
        <v>-492898142496</v>
      </c>
      <c r="P148" s="5">
        <v>-481095356582</v>
      </c>
      <c r="Q148" s="5">
        <v>-449774289442</v>
      </c>
      <c r="R148" s="5">
        <v>-447650915261</v>
      </c>
      <c r="S148" s="5">
        <v>-208638784000</v>
      </c>
      <c r="T148" s="5">
        <v>-148834012000</v>
      </c>
      <c r="U148" s="5">
        <v>-107258548000</v>
      </c>
      <c r="V148" s="5">
        <v>-127456802000</v>
      </c>
    </row>
    <row r="149" spans="3:22" ht="15.5" x14ac:dyDescent="0.35">
      <c r="C149" t="s">
        <v>429</v>
      </c>
      <c r="D149" s="5">
        <v>643840778</v>
      </c>
      <c r="E149" s="5">
        <v>-658442256</v>
      </c>
      <c r="F149" s="5">
        <v>-671263754</v>
      </c>
      <c r="G149" s="5">
        <v>-1760597132</v>
      </c>
      <c r="I149" s="5">
        <v>-2446462364</v>
      </c>
      <c r="J149" s="5">
        <v>-10122126558</v>
      </c>
      <c r="K149" s="5">
        <v>-8994992727</v>
      </c>
      <c r="L149" s="5">
        <v>-17271147087</v>
      </c>
      <c r="M149" s="5">
        <v>-13228859105</v>
      </c>
      <c r="N149" s="5">
        <v>-9426909920</v>
      </c>
      <c r="O149" s="5">
        <v>-10493204057</v>
      </c>
      <c r="P149" s="5">
        <v>-11490284871</v>
      </c>
      <c r="Q149" s="5">
        <v>-11328731079</v>
      </c>
      <c r="R149" s="5">
        <v>-18813100914</v>
      </c>
      <c r="S149" s="5">
        <v>-24615667000</v>
      </c>
      <c r="T149" s="5">
        <v>-14961781000</v>
      </c>
      <c r="U149" s="5">
        <v>-26065061000</v>
      </c>
      <c r="V149" s="5">
        <v>-20954937000</v>
      </c>
    </row>
    <row r="150" spans="3:22" ht="15.5" x14ac:dyDescent="0.35">
      <c r="C150" t="s">
        <v>353</v>
      </c>
      <c r="D150" s="5">
        <v>760509670</v>
      </c>
      <c r="E150" s="5">
        <v>-6967599408</v>
      </c>
      <c r="F150" s="5">
        <v>-287389310</v>
      </c>
      <c r="G150" s="5">
        <v>-2856358997</v>
      </c>
      <c r="I150" s="5">
        <v>-9350838045</v>
      </c>
    </row>
    <row r="151" spans="3:22" ht="15.5" x14ac:dyDescent="0.35">
      <c r="C151" t="s">
        <v>603</v>
      </c>
      <c r="D151" s="5">
        <v>-87978090778</v>
      </c>
      <c r="I151" s="5">
        <v>-87978090778</v>
      </c>
    </row>
    <row r="152" spans="3:22" ht="15.5" x14ac:dyDescent="0.35">
      <c r="C152" t="s">
        <v>2730</v>
      </c>
      <c r="J152" s="5">
        <v>15105149846</v>
      </c>
      <c r="K152" s="5">
        <v>-16129969110</v>
      </c>
    </row>
    <row r="153" spans="3:22" ht="15.5" x14ac:dyDescent="0.35">
      <c r="C153" t="s">
        <v>2920</v>
      </c>
    </row>
    <row r="154" spans="3:22" ht="15.5" x14ac:dyDescent="0.35">
      <c r="C154" t="s">
        <v>767</v>
      </c>
    </row>
    <row r="155" spans="3:22" ht="15.5" x14ac:dyDescent="0.35">
      <c r="C155" t="s">
        <v>777</v>
      </c>
    </row>
    <row r="156" spans="3:22" ht="15.5" x14ac:dyDescent="0.35">
      <c r="C156" t="s">
        <v>2921</v>
      </c>
    </row>
    <row r="157" spans="3:22" ht="15.5" x14ac:dyDescent="0.35">
      <c r="C157" t="s">
        <v>1519</v>
      </c>
      <c r="E157" s="5">
        <v>8179069492</v>
      </c>
      <c r="F157" s="5">
        <v>-6693454972</v>
      </c>
      <c r="G157" s="5">
        <v>-1485614520</v>
      </c>
      <c r="J157" s="5">
        <v>3215377727</v>
      </c>
    </row>
    <row r="158" spans="3:22" ht="15.5" x14ac:dyDescent="0.35">
      <c r="C158" t="s">
        <v>207</v>
      </c>
      <c r="D158" s="5">
        <v>-5547821354</v>
      </c>
      <c r="I158" s="5">
        <v>-5547821354</v>
      </c>
    </row>
    <row r="159" spans="3:22" ht="15.5" x14ac:dyDescent="0.35">
      <c r="C159" t="s">
        <v>453</v>
      </c>
    </row>
    <row r="160" spans="3:22" ht="15.5" x14ac:dyDescent="0.35">
      <c r="C160" t="s">
        <v>171</v>
      </c>
      <c r="J160" s="5">
        <v>12503182614</v>
      </c>
      <c r="K160" s="5">
        <v>11865100852</v>
      </c>
      <c r="L160" s="5">
        <v>8100141543</v>
      </c>
      <c r="M160" s="5">
        <v>1997553153</v>
      </c>
      <c r="N160" s="5">
        <v>2327105880</v>
      </c>
      <c r="O160" s="5">
        <v>2322764366</v>
      </c>
      <c r="P160" s="5">
        <v>1671389396</v>
      </c>
      <c r="Q160" s="5">
        <v>4155684513</v>
      </c>
      <c r="R160" s="5">
        <v>5644285764</v>
      </c>
    </row>
    <row r="161" spans="3:22" ht="15.5" x14ac:dyDescent="0.35">
      <c r="C161" t="s">
        <v>165</v>
      </c>
      <c r="D161" s="5">
        <v>10341257252</v>
      </c>
      <c r="E161" s="5">
        <v>12068915568</v>
      </c>
      <c r="F161" s="5">
        <v>-6722310708</v>
      </c>
      <c r="G161" s="5">
        <v>-21992214046</v>
      </c>
      <c r="I161" s="5">
        <v>-6304351934</v>
      </c>
      <c r="J161" s="5">
        <v>35192495701</v>
      </c>
      <c r="K161" s="5">
        <v>31658050949</v>
      </c>
      <c r="L161" s="5">
        <v>18081767292</v>
      </c>
      <c r="M161" s="5">
        <v>-73934144405</v>
      </c>
      <c r="N161" s="5">
        <v>-51648786346</v>
      </c>
      <c r="O161" s="5">
        <v>9463922277</v>
      </c>
      <c r="P161" s="5">
        <v>5236097617</v>
      </c>
      <c r="Q161" s="5">
        <v>-14730718738</v>
      </c>
      <c r="R161" s="5">
        <v>-13215327615</v>
      </c>
      <c r="S161" s="5">
        <v>62926680000</v>
      </c>
      <c r="T161" s="5">
        <v>141799048000</v>
      </c>
      <c r="U161" s="5">
        <v>27006573000</v>
      </c>
      <c r="V161" s="5">
        <v>51293579000</v>
      </c>
    </row>
    <row r="162" spans="3:22" ht="15.5" x14ac:dyDescent="0.35">
      <c r="C162" t="s">
        <v>166</v>
      </c>
      <c r="D162" s="5">
        <v>4500660427</v>
      </c>
      <c r="E162" s="5">
        <v>4321809068</v>
      </c>
      <c r="F162" s="5">
        <v>5338889917</v>
      </c>
      <c r="G162" s="5">
        <v>2404302915</v>
      </c>
      <c r="I162" s="5">
        <v>16565662327</v>
      </c>
      <c r="J162" s="5">
        <v>-11185258382</v>
      </c>
      <c r="K162" s="5">
        <v>-4553819656</v>
      </c>
      <c r="L162" s="5">
        <v>-4888777760</v>
      </c>
      <c r="M162" s="5">
        <v>-1947588896</v>
      </c>
      <c r="N162" s="5">
        <v>-3977292634</v>
      </c>
      <c r="O162" s="5">
        <v>-14772179891</v>
      </c>
      <c r="P162" s="5">
        <v>4646169461</v>
      </c>
      <c r="Q162" s="5">
        <v>-9826999107</v>
      </c>
      <c r="R162" s="5">
        <v>-9049520290</v>
      </c>
      <c r="S162" s="5">
        <v>-12715998000</v>
      </c>
      <c r="T162" s="5">
        <v>-76709293000</v>
      </c>
      <c r="U162" s="5">
        <v>-26607820000</v>
      </c>
      <c r="V162" s="5">
        <v>4412431000</v>
      </c>
    </row>
    <row r="163" spans="3:22" ht="15.5" x14ac:dyDescent="0.35">
      <c r="C163" t="s">
        <v>2922</v>
      </c>
      <c r="D163" s="5">
        <v>5679766829</v>
      </c>
      <c r="E163" s="5">
        <v>4637576312</v>
      </c>
      <c r="F163" s="5">
        <v>5025628655</v>
      </c>
      <c r="G163" s="5">
        <v>4429331308</v>
      </c>
      <c r="I163" s="5">
        <v>19772303104</v>
      </c>
    </row>
    <row r="164" spans="3:22" ht="15.5" x14ac:dyDescent="0.35">
      <c r="C164" t="s">
        <v>775</v>
      </c>
      <c r="D164" s="5">
        <v>1608696387</v>
      </c>
      <c r="E164" s="5">
        <v>3573627213</v>
      </c>
      <c r="F164" s="5">
        <v>2020910951</v>
      </c>
      <c r="G164" s="5">
        <v>2701419088</v>
      </c>
      <c r="I164" s="5">
        <v>9904653639</v>
      </c>
      <c r="S164" s="5">
        <v>6759864000</v>
      </c>
      <c r="T164" s="5">
        <v>15737777000</v>
      </c>
      <c r="U164" s="5">
        <v>14798380000</v>
      </c>
      <c r="V164" s="5">
        <v>9700705000</v>
      </c>
    </row>
    <row r="165" spans="3:22" ht="15.5" x14ac:dyDescent="0.35">
      <c r="C165" t="s">
        <v>2923</v>
      </c>
      <c r="P165" s="5">
        <v>22292500000</v>
      </c>
    </row>
    <row r="166" spans="3:22" ht="15.5" x14ac:dyDescent="0.35">
      <c r="C166" t="s">
        <v>2924</v>
      </c>
    </row>
    <row r="167" spans="3:22" ht="15.5" x14ac:dyDescent="0.35">
      <c r="C167" t="s">
        <v>701</v>
      </c>
      <c r="P167" s="5">
        <v>352736426</v>
      </c>
    </row>
    <row r="168" spans="3:22" ht="15.5" x14ac:dyDescent="0.35">
      <c r="C168" t="s">
        <v>2925</v>
      </c>
    </row>
    <row r="169" spans="3:22" ht="15.5" x14ac:dyDescent="0.35">
      <c r="C169" t="s">
        <v>170</v>
      </c>
      <c r="G169" s="5">
        <v>223443350</v>
      </c>
      <c r="I169" s="5">
        <v>223443350</v>
      </c>
      <c r="J169" s="5">
        <v>920000000</v>
      </c>
      <c r="O169" s="5">
        <v>33672727</v>
      </c>
      <c r="P169" s="5">
        <v>100500000</v>
      </c>
      <c r="Q169" s="5">
        <v>3406659</v>
      </c>
      <c r="R169" s="5">
        <v>253438000</v>
      </c>
      <c r="S169" s="5">
        <v>49000000</v>
      </c>
      <c r="T169" s="5">
        <v>2100000</v>
      </c>
      <c r="U169" s="5">
        <v>163545000</v>
      </c>
      <c r="V169" s="5">
        <v>517000000</v>
      </c>
    </row>
    <row r="170" spans="3:22" ht="15.5" x14ac:dyDescent="0.35">
      <c r="C170" t="s">
        <v>168</v>
      </c>
      <c r="D170" s="5">
        <v>-1138340789</v>
      </c>
      <c r="E170" s="5">
        <v>-3685144457</v>
      </c>
      <c r="F170" s="5">
        <v>-1707649689</v>
      </c>
      <c r="G170" s="5">
        <v>-4941089831</v>
      </c>
      <c r="I170" s="5">
        <v>-11472224766</v>
      </c>
      <c r="J170" s="5">
        <v>-7155763392</v>
      </c>
      <c r="K170" s="5">
        <v>-3614760005</v>
      </c>
      <c r="L170" s="5">
        <v>-1960553545</v>
      </c>
      <c r="M170" s="5">
        <v>-1918347896</v>
      </c>
      <c r="N170" s="5">
        <v>-2992847968</v>
      </c>
      <c r="O170" s="5">
        <v>-6330865648</v>
      </c>
      <c r="P170" s="5">
        <v>-17862343965</v>
      </c>
      <c r="Q170" s="5">
        <v>-9830405766</v>
      </c>
      <c r="R170" s="5">
        <v>-8782762047</v>
      </c>
      <c r="S170" s="5">
        <v>-11693647000</v>
      </c>
      <c r="T170" s="5">
        <v>-89815723000</v>
      </c>
      <c r="U170" s="5">
        <v>-41569745000</v>
      </c>
      <c r="V170" s="5">
        <v>-5805274000</v>
      </c>
    </row>
    <row r="171" spans="3:22" ht="15.5" x14ac:dyDescent="0.35">
      <c r="C171" t="s">
        <v>2926</v>
      </c>
    </row>
    <row r="172" spans="3:22" ht="15.5" x14ac:dyDescent="0.35">
      <c r="C172" t="s">
        <v>529</v>
      </c>
      <c r="D172" s="5">
        <v>-1649462000</v>
      </c>
      <c r="E172" s="5">
        <v>-204250000</v>
      </c>
      <c r="G172" s="5">
        <v>-8801000</v>
      </c>
      <c r="I172" s="5">
        <v>-1862513000</v>
      </c>
      <c r="J172" s="5">
        <v>-4949494990</v>
      </c>
      <c r="K172" s="5">
        <v>-939059651</v>
      </c>
      <c r="L172" s="5">
        <v>-2928224215</v>
      </c>
      <c r="M172" s="5">
        <v>-29241000</v>
      </c>
      <c r="N172" s="5">
        <v>-984444666</v>
      </c>
      <c r="O172" s="5">
        <v>-8474986970</v>
      </c>
      <c r="P172" s="5">
        <v>-237223000</v>
      </c>
      <c r="R172" s="5">
        <v>-520196243</v>
      </c>
      <c r="S172" s="5">
        <v>-7831215000</v>
      </c>
      <c r="T172" s="5">
        <v>-2633447000</v>
      </c>
    </row>
    <row r="173" spans="3:22" ht="15.5" x14ac:dyDescent="0.35">
      <c r="C173" t="s">
        <v>2332</v>
      </c>
    </row>
    <row r="174" spans="3:22" ht="15.5" x14ac:dyDescent="0.35">
      <c r="C174" t="s">
        <v>2927</v>
      </c>
    </row>
    <row r="175" spans="3:22" ht="15.5" x14ac:dyDescent="0.35">
      <c r="C175" t="s">
        <v>1256</v>
      </c>
    </row>
    <row r="176" spans="3:22" ht="15.5" x14ac:dyDescent="0.35">
      <c r="C176" t="s">
        <v>1439</v>
      </c>
    </row>
    <row r="177" spans="3:22" ht="15.5" x14ac:dyDescent="0.35">
      <c r="C177" t="s">
        <v>186</v>
      </c>
      <c r="D177" s="5">
        <v>10341257252</v>
      </c>
      <c r="E177" s="5">
        <v>12068915568</v>
      </c>
      <c r="F177" s="5">
        <v>-6722310708</v>
      </c>
      <c r="G177" s="5">
        <v>-21992214046</v>
      </c>
      <c r="I177" s="5">
        <v>-6304351934</v>
      </c>
      <c r="J177" s="5">
        <v>35192495701</v>
      </c>
      <c r="K177" s="5">
        <v>31658050949</v>
      </c>
      <c r="L177" s="5">
        <v>18081767292</v>
      </c>
      <c r="M177" s="5">
        <v>-73934144405</v>
      </c>
      <c r="N177" s="5">
        <v>-51648786346</v>
      </c>
      <c r="O177" s="5">
        <v>9463922277</v>
      </c>
      <c r="P177" s="5">
        <v>5236097617</v>
      </c>
      <c r="Q177" s="5">
        <v>-14730718738</v>
      </c>
      <c r="R177" s="5">
        <v>-13215327615</v>
      </c>
      <c r="S177" s="5">
        <v>62926680000</v>
      </c>
      <c r="T177" s="5">
        <v>141799048000</v>
      </c>
      <c r="U177" s="5">
        <v>27006573000</v>
      </c>
      <c r="V177" s="5">
        <v>51293579000</v>
      </c>
    </row>
    <row r="178" spans="3:22" ht="15.5" x14ac:dyDescent="0.35">
      <c r="C178" t="s">
        <v>1455</v>
      </c>
      <c r="F178" s="5">
        <v>-30361228007</v>
      </c>
      <c r="G178" s="5">
        <v>6755272147</v>
      </c>
      <c r="S178" s="5">
        <v>-12111510000</v>
      </c>
    </row>
    <row r="179" spans="3:22" ht="15.5" x14ac:dyDescent="0.35">
      <c r="C179" t="s">
        <v>2928</v>
      </c>
      <c r="I179" s="5">
        <v>651294248</v>
      </c>
      <c r="J179" s="5">
        <v>161821865822</v>
      </c>
    </row>
    <row r="180" spans="3:22" ht="15.5" x14ac:dyDescent="0.35">
      <c r="C180" t="s">
        <v>558</v>
      </c>
      <c r="I180" s="5">
        <v>-27278499971</v>
      </c>
      <c r="J180" s="5">
        <v>-162701565291</v>
      </c>
    </row>
    <row r="181" spans="3:22" ht="15.5" x14ac:dyDescent="0.35">
      <c r="C181" t="s">
        <v>190</v>
      </c>
      <c r="G181" s="5">
        <v>-26627205723</v>
      </c>
      <c r="I181" s="5">
        <v>-26627205723</v>
      </c>
      <c r="J181" s="5">
        <v>-879699469</v>
      </c>
      <c r="K181" s="5">
        <v>-2911685035</v>
      </c>
      <c r="L181" s="5">
        <v>30418590227</v>
      </c>
      <c r="M181" s="5">
        <v>-3500000000</v>
      </c>
      <c r="N181" s="5">
        <v>3500000000</v>
      </c>
      <c r="O181" s="5">
        <v>10461545736</v>
      </c>
    </row>
    <row r="182" spans="3:22" ht="15.5" x14ac:dyDescent="0.35">
      <c r="C182" t="s">
        <v>153</v>
      </c>
      <c r="D182" s="5">
        <v>75000000000</v>
      </c>
      <c r="I182" s="5">
        <v>75000000000</v>
      </c>
      <c r="J182" s="5">
        <v>25000000000</v>
      </c>
      <c r="Q182" s="5">
        <v>4505000000</v>
      </c>
      <c r="R182" s="5">
        <v>2745000000</v>
      </c>
      <c r="S182" s="5">
        <v>17450000000</v>
      </c>
    </row>
    <row r="183" spans="3:22" ht="15.5" x14ac:dyDescent="0.35">
      <c r="C183" t="s">
        <v>2929</v>
      </c>
      <c r="E183" s="5">
        <v>3481363171</v>
      </c>
      <c r="F183" s="5">
        <v>-3481363171</v>
      </c>
      <c r="K183" s="5">
        <v>-24456826</v>
      </c>
      <c r="L183" s="5">
        <v>-146918623</v>
      </c>
      <c r="M183" s="5">
        <v>-750132554</v>
      </c>
      <c r="N183" s="5">
        <v>-1439506729</v>
      </c>
      <c r="O183" s="5">
        <v>-1265979989</v>
      </c>
      <c r="P183" s="5">
        <v>-821946636</v>
      </c>
      <c r="Q183" s="5">
        <v>-969035694</v>
      </c>
      <c r="R183" s="5">
        <v>-411810000</v>
      </c>
      <c r="S183" s="5">
        <v>-411810000</v>
      </c>
      <c r="T183" s="5">
        <v>1007226000</v>
      </c>
      <c r="U183" s="5">
        <v>-819536000</v>
      </c>
      <c r="V183" s="5">
        <v>-819045000</v>
      </c>
    </row>
    <row r="184" spans="3:22" ht="15.5" x14ac:dyDescent="0.35">
      <c r="C184" t="s">
        <v>2468</v>
      </c>
    </row>
    <row r="185" spans="3:22" ht="15.5" x14ac:dyDescent="0.35">
      <c r="C185" t="s">
        <v>2930</v>
      </c>
    </row>
    <row r="186" spans="3:22" ht="15.5" x14ac:dyDescent="0.35">
      <c r="C186" t="s">
        <v>187</v>
      </c>
      <c r="G186" s="5">
        <v>-26627205723</v>
      </c>
      <c r="K186" s="5">
        <v>-2911685035</v>
      </c>
      <c r="L186" s="5">
        <v>30418590227</v>
      </c>
      <c r="M186" s="5">
        <v>-3500000000</v>
      </c>
      <c r="N186" s="5">
        <v>3500000000</v>
      </c>
      <c r="O186" s="5">
        <v>10461545736</v>
      </c>
    </row>
    <row r="187" spans="3:22" ht="15.5" x14ac:dyDescent="0.35">
      <c r="C187" t="s">
        <v>2931</v>
      </c>
      <c r="N187" s="5">
        <v>-564500000</v>
      </c>
    </row>
    <row r="188" spans="3:22" ht="15.5" x14ac:dyDescent="0.35">
      <c r="C188" t="s">
        <v>2932</v>
      </c>
    </row>
    <row r="189" spans="3:22" ht="15.5" x14ac:dyDescent="0.35">
      <c r="C189" t="s">
        <v>2933</v>
      </c>
    </row>
    <row r="190" spans="3:22" ht="15.5" x14ac:dyDescent="0.35">
      <c r="C190" t="s">
        <v>2934</v>
      </c>
      <c r="D190" s="5">
        <v>15841000000</v>
      </c>
      <c r="I190" s="5">
        <v>15841000000</v>
      </c>
    </row>
    <row r="191" spans="3:22" ht="15.5" x14ac:dyDescent="0.35">
      <c r="C191" t="s">
        <v>1303</v>
      </c>
      <c r="S191" s="5">
        <v>58000000000</v>
      </c>
      <c r="U191" s="5">
        <v>810120000</v>
      </c>
      <c r="V191" s="5">
        <v>-50680000</v>
      </c>
    </row>
    <row r="192" spans="3:22" ht="15.5" x14ac:dyDescent="0.35">
      <c r="C192" t="s">
        <v>2935</v>
      </c>
      <c r="D192" s="5">
        <v>-50000000000</v>
      </c>
      <c r="E192" s="5">
        <v>25000000000</v>
      </c>
      <c r="F192" s="5">
        <v>25000000000</v>
      </c>
      <c r="T192" s="5">
        <v>20192500000</v>
      </c>
      <c r="V192" s="5">
        <v>9900000000</v>
      </c>
    </row>
    <row r="193" spans="2:22" ht="15.5" x14ac:dyDescent="0.35">
      <c r="C193" t="s">
        <v>201</v>
      </c>
    </row>
    <row r="194" spans="2:22" ht="15.5" x14ac:dyDescent="0.35">
      <c r="C194" t="s">
        <v>439</v>
      </c>
      <c r="D194" s="5">
        <v>-16170000000</v>
      </c>
      <c r="I194" s="5">
        <v>-16170000000</v>
      </c>
    </row>
    <row r="195" spans="2:22" ht="15.5" x14ac:dyDescent="0.35">
      <c r="C195" t="s">
        <v>215</v>
      </c>
      <c r="D195" s="5">
        <v>-29700824611</v>
      </c>
      <c r="E195" s="5">
        <v>-28326194992</v>
      </c>
      <c r="F195" s="5">
        <v>-12535825672</v>
      </c>
      <c r="G195" s="5">
        <v>-53972491740</v>
      </c>
      <c r="I195" s="5">
        <v>-124535337015</v>
      </c>
      <c r="J195" s="5">
        <v>-45672730684</v>
      </c>
      <c r="K195" s="5">
        <v>32002732048</v>
      </c>
      <c r="L195" s="5">
        <v>79071476211</v>
      </c>
      <c r="M195" s="5">
        <v>154618919135</v>
      </c>
      <c r="N195" s="5">
        <v>29977285542</v>
      </c>
      <c r="O195" s="5">
        <v>12473177699</v>
      </c>
      <c r="P195" s="5">
        <v>8158716091</v>
      </c>
      <c r="Q195" s="5">
        <v>-8715449707</v>
      </c>
      <c r="R195" s="5">
        <v>-69105718667</v>
      </c>
      <c r="S195" s="5">
        <v>-52997110000</v>
      </c>
      <c r="T195" s="5">
        <v>-82960507000</v>
      </c>
      <c r="U195" s="5">
        <v>106816817000</v>
      </c>
      <c r="V195" s="5">
        <v>18670942000</v>
      </c>
    </row>
    <row r="196" spans="2:22" ht="15.5" x14ac:dyDescent="0.35">
      <c r="C196" t="s">
        <v>216</v>
      </c>
      <c r="D196" s="5">
        <v>-2</v>
      </c>
      <c r="E196" s="5">
        <v>2</v>
      </c>
      <c r="F196" s="5">
        <v>-54000</v>
      </c>
      <c r="G196" s="5">
        <v>276105571459</v>
      </c>
      <c r="I196" s="5">
        <v>276105517459</v>
      </c>
      <c r="J196" s="5">
        <v>321778248143</v>
      </c>
      <c r="K196" s="5">
        <v>289775516095</v>
      </c>
      <c r="L196" s="5">
        <v>234212374279</v>
      </c>
      <c r="M196" s="5">
        <v>79593455144</v>
      </c>
      <c r="N196" s="5">
        <v>49616169602</v>
      </c>
      <c r="O196" s="5">
        <v>79696037958</v>
      </c>
      <c r="P196" s="5">
        <v>74630906266</v>
      </c>
      <c r="Q196" s="5">
        <v>83346355973</v>
      </c>
      <c r="R196" s="5">
        <v>152452074640</v>
      </c>
      <c r="S196" s="5">
        <v>205449184000</v>
      </c>
      <c r="T196" s="5">
        <v>288409691000</v>
      </c>
      <c r="U196" s="5">
        <v>181592874000</v>
      </c>
      <c r="V196" s="5">
        <v>162921932000</v>
      </c>
    </row>
    <row r="197" spans="2:22" ht="15.5" x14ac:dyDescent="0.35">
      <c r="C197" t="s">
        <v>441</v>
      </c>
    </row>
    <row r="198" spans="2:22" ht="15.5" x14ac:dyDescent="0.35">
      <c r="C198" t="s">
        <v>569</v>
      </c>
      <c r="P198" s="5">
        <v>-3093584399</v>
      </c>
    </row>
    <row r="199" spans="2:22" ht="15.5" x14ac:dyDescent="0.35">
      <c r="C199" t="s">
        <v>217</v>
      </c>
      <c r="D199" s="5">
        <v>226429866</v>
      </c>
      <c r="I199" s="5">
        <v>226429866</v>
      </c>
    </row>
    <row r="200" spans="2:22" ht="15.5" x14ac:dyDescent="0.35">
      <c r="C200" t="s">
        <v>220</v>
      </c>
      <c r="D200" s="5">
        <v>-29474394747</v>
      </c>
      <c r="E200" s="5">
        <v>-28326194990</v>
      </c>
      <c r="F200" s="5">
        <v>-12535879672</v>
      </c>
      <c r="G200" s="5">
        <v>222133079719</v>
      </c>
      <c r="I200" s="5">
        <v>151796610310</v>
      </c>
      <c r="J200" s="5">
        <v>276105517459</v>
      </c>
      <c r="K200" s="5">
        <v>321778248143</v>
      </c>
      <c r="L200" s="5">
        <v>313283850490</v>
      </c>
      <c r="M200" s="5">
        <v>234212374279</v>
      </c>
      <c r="N200" s="5">
        <v>79593455144</v>
      </c>
      <c r="O200" s="5">
        <v>92169215657</v>
      </c>
      <c r="P200" s="5">
        <v>79696037958</v>
      </c>
      <c r="Q200" s="5">
        <v>74630906266</v>
      </c>
      <c r="R200" s="5">
        <v>83346355973</v>
      </c>
      <c r="S200" s="5">
        <v>152452074000</v>
      </c>
      <c r="T200" s="5">
        <v>205449184000</v>
      </c>
      <c r="U200" s="5">
        <v>288409691000</v>
      </c>
      <c r="V200" s="5">
        <v>181592874000</v>
      </c>
    </row>
    <row r="202" spans="2:22" ht="15.5" x14ac:dyDescent="0.35">
      <c r="B202" t="s">
        <v>221</v>
      </c>
      <c r="C202" t="s">
        <v>11</v>
      </c>
      <c r="D202" s="5">
        <v>4770000000</v>
      </c>
      <c r="E202" s="5">
        <v>4770000000</v>
      </c>
      <c r="F202" s="5">
        <v>4770000000</v>
      </c>
      <c r="G202" s="5">
        <v>4770000000</v>
      </c>
      <c r="I202" s="5">
        <v>4770000000</v>
      </c>
      <c r="J202" s="5">
        <v>4770000000</v>
      </c>
      <c r="K202" s="5">
        <v>4770000000</v>
      </c>
      <c r="L202" s="5">
        <v>4770000000</v>
      </c>
      <c r="M202" s="5">
        <v>4770000000</v>
      </c>
      <c r="N202" s="5">
        <v>4770000000</v>
      </c>
      <c r="O202" s="5">
        <v>4770000000</v>
      </c>
      <c r="P202" s="5">
        <v>4770000000</v>
      </c>
      <c r="Q202" s="5">
        <v>4770000000</v>
      </c>
      <c r="R202" s="5">
        <v>4770000000</v>
      </c>
      <c r="S202" s="5">
        <v>4770000000</v>
      </c>
      <c r="T202" s="5">
        <v>4770000000</v>
      </c>
      <c r="U202" s="5">
        <v>4770000000</v>
      </c>
      <c r="V202" s="5">
        <v>4770000000</v>
      </c>
    </row>
    <row r="203" spans="2:22" ht="15.5" x14ac:dyDescent="0.35">
      <c r="C203" t="s">
        <v>222</v>
      </c>
      <c r="D203" s="6">
        <v>7.54</v>
      </c>
      <c r="E203" s="6">
        <v>-2.5</v>
      </c>
      <c r="F203" s="6">
        <v>1.08</v>
      </c>
      <c r="G203" s="6">
        <v>-1.49</v>
      </c>
    </row>
    <row r="204" spans="2:22" ht="15.5" x14ac:dyDescent="0.35">
      <c r="C204" t="s">
        <v>223</v>
      </c>
      <c r="D204" s="6">
        <v>110.08</v>
      </c>
      <c r="E204" s="5">
        <v>-336</v>
      </c>
      <c r="F204" s="6">
        <v>842.59</v>
      </c>
      <c r="G204" s="6">
        <v>-989.93</v>
      </c>
    </row>
    <row r="205" spans="2:22" ht="15.5" x14ac:dyDescent="0.35">
      <c r="C205" t="s">
        <v>72</v>
      </c>
      <c r="D205" s="6">
        <v>21.33</v>
      </c>
      <c r="E205" s="6">
        <v>71.58</v>
      </c>
      <c r="F205" s="6">
        <v>49.37</v>
      </c>
      <c r="G205" s="6">
        <v>124.83</v>
      </c>
    </row>
    <row r="206" spans="2:22" ht="15.5" x14ac:dyDescent="0.35">
      <c r="C206" t="s">
        <v>224</v>
      </c>
      <c r="D206" s="5">
        <v>65970000000</v>
      </c>
      <c r="E206" s="5">
        <v>-6700000000</v>
      </c>
      <c r="F206" s="5">
        <v>16290000000</v>
      </c>
      <c r="G206" s="5">
        <v>-10830000000</v>
      </c>
    </row>
    <row r="207" spans="2:22" ht="15.5" x14ac:dyDescent="0.35">
      <c r="C207" t="s">
        <v>225</v>
      </c>
      <c r="D207" s="6">
        <v>1.0200000000000001E-2</v>
      </c>
      <c r="E207" s="6">
        <v>-3.4000000000000002E-3</v>
      </c>
      <c r="F207" s="6">
        <v>1.5E-3</v>
      </c>
      <c r="G207" s="6">
        <v>-2.0999999999999999E-3</v>
      </c>
    </row>
    <row r="208" spans="2:22" ht="15.5" x14ac:dyDescent="0.35">
      <c r="C208" t="s">
        <v>226</v>
      </c>
      <c r="D208" s="6">
        <v>1.5600000000000001E-2</v>
      </c>
      <c r="E208" s="6">
        <v>-5.3E-3</v>
      </c>
      <c r="F208" s="6">
        <v>2.3E-3</v>
      </c>
      <c r="G208" s="6">
        <v>-3.0999999999999999E-3</v>
      </c>
    </row>
    <row r="209" spans="3:7" ht="15.5" x14ac:dyDescent="0.35">
      <c r="C209" t="s">
        <v>227</v>
      </c>
      <c r="D209" s="6">
        <v>1.89E-2</v>
      </c>
      <c r="E209" s="6">
        <v>-3.5999999999999999E-3</v>
      </c>
      <c r="F209" s="6">
        <v>4.0999999999999995E-3</v>
      </c>
      <c r="G209" s="6">
        <v>-4.4000000000000003E-3</v>
      </c>
    </row>
    <row r="210" spans="3:7" ht="15.5" x14ac:dyDescent="0.35">
      <c r="C210" t="s">
        <v>228</v>
      </c>
      <c r="D210" s="6">
        <v>20.83</v>
      </c>
      <c r="E210" s="6">
        <v>-4.68</v>
      </c>
      <c r="F210" s="6">
        <v>5.3</v>
      </c>
      <c r="G210" s="6">
        <v>-3.01</v>
      </c>
    </row>
    <row r="211" spans="3:7" ht="15.5" x14ac:dyDescent="0.35">
      <c r="C211" t="s">
        <v>230</v>
      </c>
      <c r="D211" s="6">
        <v>1.72</v>
      </c>
      <c r="E211" s="6">
        <v>1.77</v>
      </c>
      <c r="F211" s="6">
        <v>1.91</v>
      </c>
      <c r="G211" s="6">
        <v>3.1</v>
      </c>
    </row>
    <row r="212" spans="3:7" ht="15.5" x14ac:dyDescent="0.35">
      <c r="C212" t="s">
        <v>231</v>
      </c>
      <c r="D212" s="6">
        <v>482.65</v>
      </c>
      <c r="E212" s="6">
        <v>475.11</v>
      </c>
      <c r="F212" s="6">
        <v>477.6</v>
      </c>
      <c r="G212" s="6">
        <v>476.53</v>
      </c>
    </row>
    <row r="213" spans="3:7" ht="15.5" x14ac:dyDescent="0.35">
      <c r="C213" t="s">
        <v>232</v>
      </c>
      <c r="D213" s="6">
        <v>1.72</v>
      </c>
      <c r="E213" s="6">
        <v>1.77</v>
      </c>
      <c r="F213" s="6">
        <v>1.91</v>
      </c>
      <c r="G213" s="6">
        <v>3.1</v>
      </c>
    </row>
    <row r="214" spans="3:7" ht="15.5" x14ac:dyDescent="0.35">
      <c r="C214" t="s">
        <v>233</v>
      </c>
      <c r="D214" s="6">
        <v>482.65</v>
      </c>
      <c r="E214" s="6">
        <v>475.11</v>
      </c>
      <c r="F214" s="6">
        <v>477.6</v>
      </c>
      <c r="G214" s="6">
        <v>476.53</v>
      </c>
    </row>
    <row r="215" spans="3:7" ht="15.5" x14ac:dyDescent="0.35">
      <c r="C215" t="s">
        <v>234</v>
      </c>
      <c r="E215" s="5">
        <v>6000000000</v>
      </c>
      <c r="F215" s="5">
        <v>6000000000</v>
      </c>
      <c r="G215" s="5">
        <v>35000000000</v>
      </c>
    </row>
    <row r="216" spans="3:7" ht="15.5" x14ac:dyDescent="0.35">
      <c r="C216" t="s">
        <v>235</v>
      </c>
      <c r="D216" s="5">
        <v>31000000000</v>
      </c>
      <c r="E216" s="5">
        <v>38000000000</v>
      </c>
      <c r="F216" s="5">
        <v>50000000000</v>
      </c>
      <c r="G216" s="5">
        <v>51000000000</v>
      </c>
    </row>
    <row r="217" spans="3:7" ht="15.5" x14ac:dyDescent="0.35">
      <c r="C217" t="s">
        <v>316</v>
      </c>
      <c r="D217" s="5">
        <v>2303000000000</v>
      </c>
      <c r="E217" s="5">
        <v>2267000000000</v>
      </c>
      <c r="F217" s="5">
        <v>2279000000000</v>
      </c>
      <c r="G217" s="5">
        <v>2274000000000</v>
      </c>
    </row>
    <row r="218" spans="3:7" ht="15.5" x14ac:dyDescent="0.35">
      <c r="C218" t="s">
        <v>23</v>
      </c>
      <c r="D218" s="5">
        <v>31000000000</v>
      </c>
      <c r="E218" s="5">
        <v>44000000000</v>
      </c>
      <c r="F218" s="5">
        <v>56000000000</v>
      </c>
      <c r="G218" s="5">
        <v>86000000000</v>
      </c>
    </row>
    <row r="219" spans="3:7" ht="15.5" x14ac:dyDescent="0.35">
      <c r="C219" t="s">
        <v>20</v>
      </c>
      <c r="D219" s="5">
        <v>-121000000000</v>
      </c>
      <c r="E219" s="5">
        <v>-137000000000</v>
      </c>
      <c r="F219" s="5">
        <v>-154000000000</v>
      </c>
      <c r="G219" s="5">
        <v>-136000000000</v>
      </c>
    </row>
    <row r="220" spans="3:7" ht="15.5" x14ac:dyDescent="0.35">
      <c r="C220" t="s">
        <v>237</v>
      </c>
      <c r="D220" s="5">
        <v>897000000000</v>
      </c>
      <c r="E220" s="5">
        <v>821000000000</v>
      </c>
      <c r="F220" s="5">
        <v>867000000000</v>
      </c>
      <c r="G220" s="5">
        <v>874000000000</v>
      </c>
    </row>
    <row r="221" spans="3:7" ht="15.5" x14ac:dyDescent="0.35">
      <c r="C221" t="s">
        <v>238</v>
      </c>
      <c r="D221" s="5">
        <v>-45000000000</v>
      </c>
      <c r="E221" s="5">
        <v>-45000000000</v>
      </c>
      <c r="F221" s="5">
        <v>-11000000000</v>
      </c>
      <c r="G221" s="5">
        <v>-34000000000</v>
      </c>
    </row>
    <row r="222" spans="3:7" ht="15.5" x14ac:dyDescent="0.35">
      <c r="C222" t="s">
        <v>239</v>
      </c>
      <c r="D222" s="5">
        <v>-3000000000</v>
      </c>
      <c r="E222" s="5">
        <v>-4000000000</v>
      </c>
      <c r="F222" s="5">
        <v>-2000000000</v>
      </c>
      <c r="G222" s="5">
        <v>-5000000000</v>
      </c>
    </row>
    <row r="223" spans="3:7" ht="15.5" x14ac:dyDescent="0.35">
      <c r="C223" t="s">
        <v>12</v>
      </c>
      <c r="D223" s="5">
        <v>-47000000000</v>
      </c>
      <c r="E223" s="5">
        <v>-49000000000</v>
      </c>
      <c r="F223" s="5">
        <v>-13000000000</v>
      </c>
      <c r="G223" s="5">
        <v>-39000000000</v>
      </c>
    </row>
    <row r="224" spans="3:7" ht="15.5" x14ac:dyDescent="0.35">
      <c r="C224" t="s">
        <v>15</v>
      </c>
      <c r="D224" s="6">
        <v>-9.92</v>
      </c>
      <c r="E224" s="6">
        <v>-10.19</v>
      </c>
      <c r="F224" s="6">
        <v>-2.69</v>
      </c>
      <c r="G224" s="6">
        <v>-8.24</v>
      </c>
    </row>
    <row r="225" spans="3:22" ht="15.5" x14ac:dyDescent="0.35">
      <c r="C225" t="s">
        <v>57</v>
      </c>
      <c r="I225" s="6">
        <v>4.63</v>
      </c>
      <c r="J225" s="6">
        <v>25.94</v>
      </c>
      <c r="K225" s="6">
        <v>21.84</v>
      </c>
      <c r="L225" s="6">
        <v>34.32</v>
      </c>
      <c r="M225" s="6">
        <v>21.22</v>
      </c>
      <c r="N225" s="6">
        <v>-0.17</v>
      </c>
      <c r="O225" s="6">
        <v>5.28</v>
      </c>
      <c r="P225" s="6">
        <v>7.07</v>
      </c>
      <c r="Q225" s="6">
        <v>2.79</v>
      </c>
      <c r="R225" s="6">
        <v>3.42</v>
      </c>
      <c r="S225" s="6">
        <v>13.98</v>
      </c>
      <c r="T225" s="6">
        <v>8.17</v>
      </c>
      <c r="U225" s="6">
        <v>7.34</v>
      </c>
      <c r="V225" s="6">
        <v>2.6</v>
      </c>
    </row>
    <row r="226" spans="3:22" ht="15.5" x14ac:dyDescent="0.35">
      <c r="C226" t="s">
        <v>71</v>
      </c>
      <c r="I226" s="6">
        <v>179.27</v>
      </c>
      <c r="J226" s="6">
        <v>20.239999999999998</v>
      </c>
      <c r="K226" s="6">
        <v>8.8800000000000008</v>
      </c>
      <c r="L226" s="6">
        <v>5.27</v>
      </c>
      <c r="M226" s="6">
        <v>9.24</v>
      </c>
      <c r="N226" s="6">
        <v>-605.88</v>
      </c>
      <c r="O226" s="6">
        <v>22.54</v>
      </c>
      <c r="P226" s="6">
        <v>19.52</v>
      </c>
      <c r="Q226" s="6">
        <v>37.99</v>
      </c>
      <c r="R226" s="6">
        <v>22.22</v>
      </c>
      <c r="S226" s="6">
        <v>6.8</v>
      </c>
      <c r="T226" s="6">
        <v>15.18</v>
      </c>
      <c r="U226" s="6">
        <v>25.89</v>
      </c>
      <c r="V226" s="6">
        <v>73.459999999999994</v>
      </c>
    </row>
    <row r="227" spans="3:22" ht="15.5" x14ac:dyDescent="0.35">
      <c r="C227" t="s">
        <v>74</v>
      </c>
      <c r="I227" s="6">
        <v>10.26</v>
      </c>
      <c r="J227" s="6">
        <v>3.61</v>
      </c>
      <c r="K227" s="6">
        <v>1.86</v>
      </c>
      <c r="L227" s="6">
        <v>1.52</v>
      </c>
      <c r="M227" s="6">
        <v>1.65</v>
      </c>
      <c r="N227" s="6">
        <v>1.27</v>
      </c>
      <c r="O227" s="5">
        <v>1</v>
      </c>
      <c r="P227" s="6">
        <v>1.22</v>
      </c>
      <c r="Q227" s="6">
        <v>1.08</v>
      </c>
      <c r="R227" s="6">
        <v>0.73</v>
      </c>
      <c r="S227" s="6">
        <v>0.78</v>
      </c>
      <c r="T227" s="6">
        <v>1.42</v>
      </c>
      <c r="U227" s="6">
        <v>2.75</v>
      </c>
      <c r="V227" s="6">
        <v>3.4</v>
      </c>
    </row>
    <row r="228" spans="3:22" ht="15.5" x14ac:dyDescent="0.35">
      <c r="C228" t="s">
        <v>240</v>
      </c>
      <c r="I228" s="6">
        <v>64739999999.999992</v>
      </c>
      <c r="J228" s="5">
        <v>161940000000</v>
      </c>
      <c r="K228" s="5">
        <v>108180000000</v>
      </c>
      <c r="L228" s="5">
        <v>196780000000</v>
      </c>
      <c r="M228" s="5">
        <v>144090000000</v>
      </c>
      <c r="N228" s="5">
        <v>57170000000</v>
      </c>
      <c r="O228" s="5">
        <v>112930000000</v>
      </c>
      <c r="P228" s="5">
        <v>140730000000</v>
      </c>
    </row>
    <row r="229" spans="3:22" ht="15.5" x14ac:dyDescent="0.35">
      <c r="C229" t="s">
        <v>241</v>
      </c>
      <c r="I229" s="6">
        <v>6.3E-3</v>
      </c>
      <c r="J229" s="6">
        <v>3.5799999999999998E-2</v>
      </c>
      <c r="K229" s="6">
        <v>2.9500000000000002E-2</v>
      </c>
      <c r="L229" s="6">
        <v>4.7800000000000002E-2</v>
      </c>
      <c r="M229" s="6">
        <v>3.0699999999999998E-2</v>
      </c>
      <c r="N229" s="6">
        <v>-2.9999999999999997E-4</v>
      </c>
      <c r="O229" s="6">
        <v>7.8000000000000005E-3</v>
      </c>
      <c r="P229" s="6">
        <v>1.0700000000000001E-2</v>
      </c>
      <c r="Q229" s="6">
        <v>4.1999999999999997E-3</v>
      </c>
      <c r="R229" s="6">
        <v>5.3E-3</v>
      </c>
      <c r="S229" s="6">
        <v>2.1099999999999997E-2</v>
      </c>
      <c r="T229" s="6">
        <v>1.24E-2</v>
      </c>
      <c r="U229" s="6">
        <v>1.1899999999999999E-2</v>
      </c>
      <c r="V229" s="6">
        <v>4.6999999999999993E-3</v>
      </c>
    </row>
    <row r="230" spans="3:22" ht="15.5" x14ac:dyDescent="0.35">
      <c r="C230" t="s">
        <v>242</v>
      </c>
      <c r="I230" s="6">
        <v>9.5999999999999992E-3</v>
      </c>
      <c r="J230" s="6">
        <v>5.4299999999999994E-2</v>
      </c>
      <c r="K230" s="6">
        <v>4.8099999999999997E-2</v>
      </c>
      <c r="L230" s="6">
        <v>7.9500000000000001E-2</v>
      </c>
      <c r="M230" s="6">
        <v>5.3399999999999996E-2</v>
      </c>
      <c r="N230" s="6">
        <v>-5.0000000000000001E-4</v>
      </c>
      <c r="O230" s="6">
        <v>1.4199999999999999E-2</v>
      </c>
      <c r="P230" s="6">
        <v>1.9199999999999998E-2</v>
      </c>
      <c r="Q230" s="6">
        <v>7.7000000000000002E-3</v>
      </c>
      <c r="R230" s="6">
        <v>9.4999999999999998E-3</v>
      </c>
      <c r="S230" s="6">
        <v>3.9399999999999998E-2</v>
      </c>
      <c r="T230" s="6">
        <v>2.3900000000000001E-2</v>
      </c>
      <c r="U230" s="6">
        <v>2.2000000000000002E-2</v>
      </c>
      <c r="V230" s="6">
        <v>8.0000000000000002E-3</v>
      </c>
    </row>
    <row r="231" spans="3:22" ht="15.5" x14ac:dyDescent="0.35">
      <c r="C231" t="s">
        <v>243</v>
      </c>
      <c r="I231" s="6">
        <v>1.4999999999999999E-2</v>
      </c>
      <c r="J231" s="6">
        <v>4.5199999999999997E-2</v>
      </c>
      <c r="K231" s="6">
        <v>3.0200000000000001E-2</v>
      </c>
      <c r="L231" s="6">
        <v>6.2E-2</v>
      </c>
      <c r="M231" s="6">
        <v>4.5899999999999996E-2</v>
      </c>
      <c r="N231" s="6">
        <v>1.29E-2</v>
      </c>
      <c r="O231" s="6">
        <v>3.4099999999999998E-2</v>
      </c>
      <c r="P231" s="6">
        <v>4.3899999999999995E-2</v>
      </c>
      <c r="Q231" s="6">
        <v>1.6E-2</v>
      </c>
      <c r="R231" s="6">
        <v>2.1099999999999997E-2</v>
      </c>
      <c r="S231" s="6">
        <v>4.99E-2</v>
      </c>
      <c r="T231" s="6">
        <v>2.7799999999999998E-2</v>
      </c>
      <c r="U231" s="6">
        <v>1.78E-2</v>
      </c>
      <c r="V231" s="6">
        <v>2.0400000000000001E-2</v>
      </c>
    </row>
    <row r="232" spans="3:22" ht="15.5" x14ac:dyDescent="0.35">
      <c r="C232" t="s">
        <v>244</v>
      </c>
      <c r="I232" s="6">
        <v>3.87</v>
      </c>
      <c r="J232" s="6">
        <v>16.8</v>
      </c>
      <c r="K232" s="6">
        <v>12.58</v>
      </c>
      <c r="L232" s="6">
        <v>41.18</v>
      </c>
      <c r="M232" s="6">
        <v>13.61</v>
      </c>
      <c r="N232" s="6">
        <v>1.87</v>
      </c>
      <c r="O232" s="6">
        <v>4.28</v>
      </c>
      <c r="P232" s="6">
        <v>5.35</v>
      </c>
      <c r="Q232" s="6">
        <v>1.65</v>
      </c>
      <c r="R232" s="6">
        <v>1.84</v>
      </c>
      <c r="S232" s="6">
        <v>3.23</v>
      </c>
      <c r="T232" s="6">
        <v>2.41</v>
      </c>
      <c r="U232" s="6">
        <v>1.81</v>
      </c>
      <c r="V232" s="6">
        <v>1.1000000000000001</v>
      </c>
    </row>
    <row r="233" spans="3:22" ht="15.5" x14ac:dyDescent="0.35">
      <c r="C233" t="s">
        <v>68</v>
      </c>
      <c r="I233" s="6">
        <v>1.72</v>
      </c>
      <c r="J233" s="6">
        <v>1.1000000000000001</v>
      </c>
      <c r="K233" s="6">
        <v>0.43</v>
      </c>
      <c r="L233" s="6">
        <v>0.42</v>
      </c>
      <c r="M233" s="6">
        <v>0.49</v>
      </c>
      <c r="N233" s="6">
        <v>0.28000000000000003</v>
      </c>
      <c r="O233" s="6">
        <v>0.32</v>
      </c>
      <c r="P233" s="6">
        <v>0.37</v>
      </c>
      <c r="Q233" s="6">
        <v>0.28999999999999998</v>
      </c>
      <c r="R233" s="6">
        <v>0.21</v>
      </c>
      <c r="S233" s="6">
        <v>0.27</v>
      </c>
      <c r="T233" s="6">
        <v>0.36</v>
      </c>
      <c r="U233" s="6">
        <v>0.56999999999999995</v>
      </c>
      <c r="V233" s="6">
        <v>0.59</v>
      </c>
    </row>
    <row r="234" spans="3:22" ht="15.5" x14ac:dyDescent="0.35">
      <c r="C234" t="s">
        <v>65</v>
      </c>
      <c r="I234" s="6">
        <v>482.65</v>
      </c>
      <c r="J234" s="6">
        <v>477.97</v>
      </c>
      <c r="K234" s="6">
        <v>454.1</v>
      </c>
      <c r="L234" s="6">
        <v>431.92</v>
      </c>
      <c r="M234" s="6">
        <v>397.76</v>
      </c>
      <c r="N234" s="6">
        <v>373.84</v>
      </c>
      <c r="O234" s="6">
        <v>372.93</v>
      </c>
      <c r="P234" s="6">
        <v>368.11</v>
      </c>
      <c r="Q234" s="6">
        <v>360.94</v>
      </c>
      <c r="R234" s="6">
        <v>358.61</v>
      </c>
      <c r="S234" s="6">
        <v>354.99</v>
      </c>
      <c r="T234" s="6">
        <v>342.31</v>
      </c>
      <c r="U234" s="6">
        <v>334.32</v>
      </c>
      <c r="V234" s="6">
        <v>326.33999999999997</v>
      </c>
    </row>
    <row r="235" spans="3:22" ht="15.5" x14ac:dyDescent="0.35">
      <c r="C235" t="s">
        <v>245</v>
      </c>
      <c r="I235" s="6">
        <v>1.72</v>
      </c>
      <c r="J235" s="6">
        <v>1.1000000000000001</v>
      </c>
      <c r="K235" s="6">
        <v>0.43</v>
      </c>
      <c r="L235" s="6">
        <v>0.42</v>
      </c>
      <c r="M235" s="6">
        <v>0.49</v>
      </c>
      <c r="N235" s="6">
        <v>0.28000000000000003</v>
      </c>
      <c r="O235" s="6">
        <v>0.32</v>
      </c>
      <c r="P235" s="6">
        <v>0.37</v>
      </c>
      <c r="Q235" s="6">
        <v>0.28999999999999998</v>
      </c>
      <c r="R235" s="6">
        <v>0.21</v>
      </c>
      <c r="S235" s="6">
        <v>0.27</v>
      </c>
      <c r="T235" s="6">
        <v>0.36</v>
      </c>
      <c r="U235" s="6">
        <v>0.56999999999999995</v>
      </c>
      <c r="V235" s="6">
        <v>0.59</v>
      </c>
    </row>
    <row r="236" spans="3:22" ht="15.5" x14ac:dyDescent="0.35">
      <c r="C236" t="s">
        <v>246</v>
      </c>
      <c r="I236" s="6">
        <v>482.65</v>
      </c>
      <c r="J236" s="6">
        <v>477.97</v>
      </c>
      <c r="K236" s="6">
        <v>454.1</v>
      </c>
      <c r="L236" s="6">
        <v>431.92</v>
      </c>
      <c r="M236" s="6">
        <v>397.76</v>
      </c>
      <c r="N236" s="6">
        <v>373.84</v>
      </c>
      <c r="O236" s="6">
        <v>372.93</v>
      </c>
      <c r="P236" s="6">
        <v>368.11</v>
      </c>
      <c r="Q236" s="6">
        <v>360.94</v>
      </c>
      <c r="R236" s="6">
        <v>358.61</v>
      </c>
      <c r="S236" s="6">
        <v>354.99</v>
      </c>
      <c r="T236" s="6">
        <v>342.31</v>
      </c>
      <c r="U236" s="6">
        <v>334.32</v>
      </c>
      <c r="V236" s="6">
        <v>326.33999999999997</v>
      </c>
    </row>
    <row r="237" spans="3:22" ht="15.5" x14ac:dyDescent="0.35">
      <c r="C237" t="s">
        <v>247</v>
      </c>
      <c r="J237" s="5">
        <v>56000000000</v>
      </c>
      <c r="K237" s="5">
        <v>37000000000</v>
      </c>
      <c r="L237" s="5">
        <v>33000000000</v>
      </c>
      <c r="M237" s="5">
        <v>29000000000</v>
      </c>
      <c r="N237" s="5">
        <v>14000000000</v>
      </c>
      <c r="O237" s="5">
        <v>144000000000</v>
      </c>
      <c r="P237" s="5">
        <v>53000000000</v>
      </c>
      <c r="Q237" s="5">
        <v>143000000000</v>
      </c>
      <c r="R237" s="5">
        <v>161000000000</v>
      </c>
      <c r="S237" s="5">
        <v>60000000000</v>
      </c>
      <c r="T237" s="5">
        <v>83000000000</v>
      </c>
      <c r="U237" s="5">
        <v>49000000000</v>
      </c>
      <c r="V237" s="5">
        <v>40000000000</v>
      </c>
    </row>
    <row r="238" spans="3:22" ht="15.5" x14ac:dyDescent="0.35">
      <c r="C238" t="s">
        <v>248</v>
      </c>
      <c r="I238" s="5">
        <v>31000000000</v>
      </c>
      <c r="J238" s="5">
        <v>50000000000</v>
      </c>
      <c r="K238" s="5">
        <v>59000000000</v>
      </c>
      <c r="L238" s="5">
        <v>32000000000</v>
      </c>
      <c r="M238" s="5">
        <v>17000000000</v>
      </c>
      <c r="N238" s="5">
        <v>107000000000</v>
      </c>
      <c r="O238" s="5">
        <v>69000000000</v>
      </c>
      <c r="P238" s="5">
        <v>151000000000</v>
      </c>
      <c r="Q238" s="5">
        <v>53000000000</v>
      </c>
      <c r="R238" s="5">
        <v>53000000000</v>
      </c>
      <c r="S238" s="5">
        <v>170000000000</v>
      </c>
      <c r="T238" s="5">
        <v>251000000000</v>
      </c>
      <c r="U238" s="5">
        <v>155000000000</v>
      </c>
      <c r="V238" s="5">
        <v>127000000000</v>
      </c>
    </row>
    <row r="239" spans="3:22" ht="15.5" x14ac:dyDescent="0.35">
      <c r="C239" t="s">
        <v>25</v>
      </c>
      <c r="I239" s="5">
        <v>31000000000</v>
      </c>
      <c r="J239" s="5">
        <v>106000000000</v>
      </c>
      <c r="K239" s="5">
        <v>96000000000</v>
      </c>
      <c r="L239" s="5">
        <v>64000000000</v>
      </c>
      <c r="M239" s="5">
        <v>46000000000</v>
      </c>
      <c r="N239" s="5">
        <v>120000000000</v>
      </c>
      <c r="O239" s="5">
        <v>214000000000</v>
      </c>
      <c r="P239" s="5">
        <v>204000000000</v>
      </c>
      <c r="Q239" s="5">
        <v>196000000000</v>
      </c>
      <c r="R239" s="5">
        <v>214000000000</v>
      </c>
      <c r="S239" s="5">
        <v>230000000000</v>
      </c>
      <c r="T239" s="5">
        <v>334000000000</v>
      </c>
      <c r="U239" s="5">
        <v>204000000000</v>
      </c>
      <c r="V239" s="5">
        <v>167000000000</v>
      </c>
    </row>
    <row r="240" spans="3:22" ht="15.5" x14ac:dyDescent="0.35">
      <c r="C240" t="s">
        <v>22</v>
      </c>
      <c r="I240" s="5">
        <v>-121000000000</v>
      </c>
      <c r="J240" s="5">
        <v>-170000000000</v>
      </c>
      <c r="K240" s="5">
        <v>-226000000000</v>
      </c>
      <c r="L240" s="5">
        <v>-249000000000</v>
      </c>
      <c r="M240" s="5">
        <v>-188000000000</v>
      </c>
      <c r="N240" s="5">
        <v>41000000000</v>
      </c>
      <c r="O240" s="5">
        <v>122000000000</v>
      </c>
      <c r="P240" s="5">
        <v>124000000000</v>
      </c>
      <c r="Q240" s="5">
        <v>122000000000</v>
      </c>
      <c r="R240" s="5">
        <v>131000000000</v>
      </c>
      <c r="S240" s="5">
        <v>77000000000</v>
      </c>
      <c r="T240" s="5">
        <v>129000000000</v>
      </c>
      <c r="U240" s="5">
        <v>-84000000000</v>
      </c>
      <c r="V240" s="5">
        <v>-15000000000</v>
      </c>
    </row>
    <row r="241" spans="2:22" ht="15.5" x14ac:dyDescent="0.35">
      <c r="C241" t="s">
        <v>249</v>
      </c>
      <c r="I241" s="5">
        <v>897000000000</v>
      </c>
      <c r="J241" s="5">
        <v>971000000000</v>
      </c>
      <c r="K241" s="5">
        <v>955000000000</v>
      </c>
      <c r="L241" s="5">
        <v>782000000000</v>
      </c>
      <c r="M241" s="5">
        <v>596000000000</v>
      </c>
      <c r="N241" s="5">
        <v>553000000000</v>
      </c>
      <c r="O241" s="5">
        <v>472000000000</v>
      </c>
      <c r="P241" s="5">
        <v>499000000000</v>
      </c>
      <c r="Q241" s="5">
        <v>347000000000</v>
      </c>
      <c r="R241" s="5">
        <v>304000000000</v>
      </c>
      <c r="S241" s="5">
        <v>523000000000</v>
      </c>
      <c r="T241" s="5">
        <v>462000000000</v>
      </c>
      <c r="U241" s="5">
        <v>546000000000</v>
      </c>
      <c r="V241" s="5">
        <v>645000000000</v>
      </c>
    </row>
    <row r="242" spans="2:22" ht="15.5" x14ac:dyDescent="0.35">
      <c r="C242" t="s">
        <v>250</v>
      </c>
      <c r="I242" s="5">
        <v>-135000000000</v>
      </c>
      <c r="J242" s="5">
        <v>-70000000000</v>
      </c>
      <c r="K242" s="5">
        <v>5000000000</v>
      </c>
      <c r="L242" s="5">
        <v>66000000000</v>
      </c>
      <c r="M242" s="5">
        <v>231000000000</v>
      </c>
      <c r="N242" s="5">
        <v>86000000000</v>
      </c>
      <c r="O242" s="5">
        <v>18000000000</v>
      </c>
      <c r="P242" s="5">
        <v>-2000000000</v>
      </c>
      <c r="Q242" s="5">
        <v>16000000000</v>
      </c>
      <c r="R242" s="5">
        <v>-47000000000</v>
      </c>
      <c r="S242" s="5">
        <v>-103000000000</v>
      </c>
      <c r="T242" s="5">
        <v>-148000000000</v>
      </c>
      <c r="U242" s="5">
        <v>106000000000</v>
      </c>
      <c r="V242" s="5">
        <v>-37000000000</v>
      </c>
    </row>
    <row r="243" spans="2:22" ht="15.5" x14ac:dyDescent="0.35">
      <c r="C243" t="s">
        <v>251</v>
      </c>
      <c r="I243" s="5">
        <v>-13000000000</v>
      </c>
      <c r="J243" s="5">
        <v>-12000000000</v>
      </c>
      <c r="K243" s="5">
        <v>-5000000000</v>
      </c>
      <c r="L243" s="5">
        <v>-5000000000</v>
      </c>
      <c r="M243" s="5">
        <v>-2000000000</v>
      </c>
      <c r="N243" s="5">
        <v>-4000000000</v>
      </c>
      <c r="O243" s="5">
        <v>-15000000000</v>
      </c>
      <c r="P243" s="5">
        <v>-18000000000</v>
      </c>
      <c r="Q243" s="5">
        <v>-10000000000</v>
      </c>
      <c r="R243" s="5">
        <v>-9000000000</v>
      </c>
      <c r="S243" s="5">
        <v>-305000000000</v>
      </c>
      <c r="T243" s="5">
        <v>-480000000000</v>
      </c>
      <c r="U243" s="5">
        <v>-350000000000</v>
      </c>
      <c r="V243" s="5">
        <v>-260000000000</v>
      </c>
    </row>
    <row r="244" spans="2:22" ht="15.5" x14ac:dyDescent="0.35">
      <c r="C244" t="s">
        <v>14</v>
      </c>
      <c r="I244" s="5">
        <v>-148000000000</v>
      </c>
      <c r="J244" s="5">
        <v>-82000000000</v>
      </c>
      <c r="K244" s="5">
        <v>0</v>
      </c>
      <c r="L244" s="5">
        <v>61000000000</v>
      </c>
      <c r="M244" s="5">
        <v>229000000000</v>
      </c>
      <c r="N244" s="5">
        <v>82000000000</v>
      </c>
      <c r="O244" s="5">
        <v>3000000000</v>
      </c>
      <c r="P244" s="5">
        <v>-20000000000</v>
      </c>
      <c r="Q244" s="5">
        <v>6000000000</v>
      </c>
      <c r="R244" s="5">
        <v>-56000000000</v>
      </c>
      <c r="S244" s="5">
        <v>-409000000000</v>
      </c>
      <c r="T244" s="5">
        <v>-628000000000</v>
      </c>
      <c r="U244" s="5">
        <v>-244000000000</v>
      </c>
      <c r="V244" s="5">
        <v>-297000000000</v>
      </c>
    </row>
    <row r="245" spans="2:22" ht="15.5" x14ac:dyDescent="0.35">
      <c r="C245" t="s">
        <v>16</v>
      </c>
      <c r="I245" s="6">
        <v>-31.04</v>
      </c>
      <c r="J245" s="6">
        <v>-17.14</v>
      </c>
      <c r="K245" s="6">
        <v>7.0000000000000007E-2</v>
      </c>
      <c r="L245" s="6">
        <v>12.78</v>
      </c>
      <c r="M245" s="6">
        <v>47.89</v>
      </c>
      <c r="N245" s="6">
        <v>17.100000000000001</v>
      </c>
      <c r="O245" s="6">
        <v>0.62</v>
      </c>
      <c r="P245" s="6">
        <v>-4.1500000000000004</v>
      </c>
      <c r="Q245" s="6">
        <v>1.26</v>
      </c>
      <c r="R245" s="6">
        <v>-11.76</v>
      </c>
      <c r="S245" s="6">
        <v>-85.63</v>
      </c>
      <c r="T245" s="6">
        <v>-131.59</v>
      </c>
      <c r="U245" s="6">
        <v>-51.05</v>
      </c>
      <c r="V245" s="6">
        <v>-62.14</v>
      </c>
    </row>
    <row r="247" spans="2:22" ht="15.5" x14ac:dyDescent="0.35">
      <c r="B247" t="s">
        <v>252</v>
      </c>
      <c r="C247" t="s">
        <v>253</v>
      </c>
      <c r="D247" s="5">
        <v>36000000000</v>
      </c>
      <c r="E247" s="5">
        <v>-12000000000</v>
      </c>
      <c r="F247" s="5">
        <v>5000000000</v>
      </c>
      <c r="G247" s="5">
        <v>-7000000000</v>
      </c>
      <c r="H247" s="5">
        <v>22000000000</v>
      </c>
      <c r="J247" s="5">
        <v>124000000000</v>
      </c>
      <c r="K247" s="5">
        <v>104000000000</v>
      </c>
      <c r="L247" s="5">
        <v>164000000000</v>
      </c>
      <c r="M247" s="5">
        <v>101000000000</v>
      </c>
      <c r="N247" s="5">
        <v>-818000000</v>
      </c>
      <c r="O247" s="5">
        <v>25000000000</v>
      </c>
      <c r="P247" s="5">
        <v>34000000000</v>
      </c>
      <c r="Q247" s="5">
        <v>13000000000</v>
      </c>
      <c r="R247" s="5">
        <v>16000000000</v>
      </c>
    </row>
    <row r="248" spans="2:22" ht="15.5" x14ac:dyDescent="0.35">
      <c r="C248" t="s">
        <v>56</v>
      </c>
      <c r="D248" s="6">
        <v>7.54</v>
      </c>
      <c r="E248" s="6">
        <v>-2.5</v>
      </c>
      <c r="F248" s="6">
        <v>1.08</v>
      </c>
      <c r="G248" s="6">
        <v>-1.49</v>
      </c>
      <c r="H248" s="6">
        <v>4.63</v>
      </c>
      <c r="J248" s="6">
        <v>25.94</v>
      </c>
      <c r="K248" s="6">
        <v>21.84</v>
      </c>
      <c r="L248" s="6">
        <v>34.32</v>
      </c>
      <c r="M248" s="6">
        <v>21.22</v>
      </c>
      <c r="N248" s="6">
        <v>-0.17</v>
      </c>
      <c r="O248" s="6">
        <v>5.28</v>
      </c>
      <c r="P248" s="6">
        <v>7.07</v>
      </c>
      <c r="Q248" s="6">
        <v>2.79</v>
      </c>
      <c r="R248" s="6">
        <v>3.42</v>
      </c>
    </row>
    <row r="249" spans="2:22" ht="15.5" x14ac:dyDescent="0.35">
      <c r="C249" t="s">
        <v>256</v>
      </c>
      <c r="D249" s="5">
        <v>186000000000</v>
      </c>
      <c r="E249" s="5">
        <v>56000000000</v>
      </c>
      <c r="F249" s="5">
        <v>88000000000</v>
      </c>
      <c r="G249" s="5">
        <v>56000000000</v>
      </c>
      <c r="H249" s="5">
        <v>386000000000</v>
      </c>
      <c r="J249" s="5">
        <v>694000000000</v>
      </c>
      <c r="K249" s="5">
        <v>496000000000</v>
      </c>
      <c r="L249" s="5">
        <v>566000000000</v>
      </c>
      <c r="M249" s="5">
        <v>567000000000</v>
      </c>
      <c r="N249" s="5">
        <v>387000000000</v>
      </c>
      <c r="O249" s="5">
        <v>569000000000</v>
      </c>
      <c r="P249" s="5">
        <v>539000000000</v>
      </c>
      <c r="Q249" s="5">
        <v>468000000000</v>
      </c>
      <c r="R249" s="5">
        <v>495000000000</v>
      </c>
    </row>
    <row r="250" spans="2:22" ht="15.5" x14ac:dyDescent="0.35">
      <c r="C250" t="s">
        <v>258</v>
      </c>
      <c r="I250" s="6">
        <v>126.26</v>
      </c>
    </row>
    <row r="251" spans="2:22" ht="15.5" x14ac:dyDescent="0.35">
      <c r="C251" t="s">
        <v>259</v>
      </c>
      <c r="I251" s="6">
        <v>126.26</v>
      </c>
    </row>
    <row r="252" spans="2:22" ht="15.5" x14ac:dyDescent="0.35">
      <c r="C252" t="s">
        <v>260</v>
      </c>
      <c r="I252" s="6">
        <v>7.49</v>
      </c>
    </row>
    <row r="253" spans="2:22" ht="15.5" x14ac:dyDescent="0.35">
      <c r="C253" t="s">
        <v>261</v>
      </c>
      <c r="I253" s="6">
        <v>7.9000000000000008E-3</v>
      </c>
    </row>
    <row r="254" spans="2:22" ht="15.5" x14ac:dyDescent="0.35">
      <c r="C254" t="s">
        <v>262</v>
      </c>
      <c r="I254" s="6">
        <v>7.23</v>
      </c>
    </row>
    <row r="255" spans="2:22" ht="15.5" x14ac:dyDescent="0.35">
      <c r="C255" t="s">
        <v>263</v>
      </c>
      <c r="I255" s="6">
        <v>1.21</v>
      </c>
    </row>
    <row r="256" spans="2:22" ht="15.5" x14ac:dyDescent="0.35">
      <c r="C256" t="s">
        <v>264</v>
      </c>
      <c r="I256" s="6">
        <v>-20.71</v>
      </c>
    </row>
    <row r="257" spans="3:9" ht="15.5" x14ac:dyDescent="0.35">
      <c r="C257" t="s">
        <v>265</v>
      </c>
      <c r="I257" s="6">
        <v>-18.850000000000001</v>
      </c>
    </row>
    <row r="258" spans="3:9" ht="15.5" x14ac:dyDescent="0.35">
      <c r="C258" t="s">
        <v>266</v>
      </c>
      <c r="I258" s="6">
        <v>96.86</v>
      </c>
    </row>
    <row r="259" spans="3:9" ht="15.5" x14ac:dyDescent="0.35">
      <c r="C259" t="s">
        <v>267</v>
      </c>
      <c r="I259" s="5">
        <v>56</v>
      </c>
    </row>
    <row r="260" spans="3:9" ht="15.5" x14ac:dyDescent="0.35">
      <c r="C260" t="s">
        <v>408</v>
      </c>
      <c r="I260" s="6">
        <v>-1.55</v>
      </c>
    </row>
    <row r="261" spans="3:9" ht="15.5" x14ac:dyDescent="0.35">
      <c r="C261" t="s">
        <v>409</v>
      </c>
      <c r="I261" s="6">
        <v>-2.61</v>
      </c>
    </row>
    <row r="262" spans="3:9" ht="15.5" x14ac:dyDescent="0.35">
      <c r="C262" t="s">
        <v>268</v>
      </c>
      <c r="I262" s="6">
        <v>4.63</v>
      </c>
    </row>
    <row r="263" spans="3:9" ht="15.5" x14ac:dyDescent="0.35">
      <c r="C263" t="s">
        <v>269</v>
      </c>
      <c r="I263" s="6">
        <v>4.63</v>
      </c>
    </row>
    <row r="264" spans="3:9" ht="15.5" x14ac:dyDescent="0.35">
      <c r="C264" t="s">
        <v>270</v>
      </c>
      <c r="I264" s="6">
        <v>80.900000000000006</v>
      </c>
    </row>
    <row r="265" spans="3:9" ht="15.5" x14ac:dyDescent="0.35">
      <c r="C265" t="s">
        <v>271</v>
      </c>
      <c r="D265" s="6">
        <v>31.81</v>
      </c>
    </row>
    <row r="266" spans="3:9" ht="15.5" x14ac:dyDescent="0.35">
      <c r="C266" t="s">
        <v>272</v>
      </c>
      <c r="I266" s="6">
        <v>482.65</v>
      </c>
    </row>
    <row r="267" spans="3:9" ht="15.5" x14ac:dyDescent="0.35">
      <c r="C267" t="s">
        <v>273</v>
      </c>
      <c r="I267" s="6">
        <v>-31.04</v>
      </c>
    </row>
    <row r="268" spans="3:9" ht="15.5" x14ac:dyDescent="0.35">
      <c r="C268" t="s">
        <v>274</v>
      </c>
      <c r="D268" s="6">
        <v>5.01</v>
      </c>
    </row>
    <row r="269" spans="3:9" ht="15.5" x14ac:dyDescent="0.35">
      <c r="C269" t="s">
        <v>275</v>
      </c>
      <c r="D269" s="6">
        <v>1.01</v>
      </c>
    </row>
    <row r="270" spans="3:9" ht="15.5" x14ac:dyDescent="0.35">
      <c r="C270" t="s">
        <v>276</v>
      </c>
      <c r="D270" s="6">
        <v>0.01</v>
      </c>
    </row>
    <row r="271" spans="3:9" ht="15.5" x14ac:dyDescent="0.35">
      <c r="C271" t="s">
        <v>277</v>
      </c>
      <c r="D271" s="6">
        <v>0.01</v>
      </c>
    </row>
    <row r="272" spans="3:9" ht="15.5" x14ac:dyDescent="0.35">
      <c r="C272" t="s">
        <v>278</v>
      </c>
      <c r="D272" s="6">
        <v>0.12</v>
      </c>
    </row>
    <row r="273" spans="3:9" ht="15.5" x14ac:dyDescent="0.35">
      <c r="C273" t="s">
        <v>279</v>
      </c>
      <c r="D273" s="6">
        <v>0.01</v>
      </c>
    </row>
    <row r="274" spans="3:9" ht="15.5" x14ac:dyDescent="0.35">
      <c r="C274" t="s">
        <v>280</v>
      </c>
      <c r="D274" s="6">
        <v>1.53</v>
      </c>
    </row>
    <row r="275" spans="3:9" ht="15.5" x14ac:dyDescent="0.35">
      <c r="C275" t="s">
        <v>410</v>
      </c>
      <c r="I275" s="6">
        <v>3.87</v>
      </c>
    </row>
    <row r="276" spans="3:9" ht="15.5" x14ac:dyDescent="0.35">
      <c r="C276" t="s">
        <v>12</v>
      </c>
      <c r="D276" s="5">
        <v>-47000000000</v>
      </c>
    </row>
    <row r="277" spans="3:9" ht="15.5" x14ac:dyDescent="0.35">
      <c r="C277" t="s">
        <v>281</v>
      </c>
      <c r="I277" s="6">
        <v>11.45</v>
      </c>
    </row>
    <row r="278" spans="3:9" ht="15.5" x14ac:dyDescent="0.35">
      <c r="C278" t="s">
        <v>282</v>
      </c>
      <c r="I278" s="6">
        <v>6.3E-3</v>
      </c>
    </row>
    <row r="279" spans="3:9" ht="15.5" x14ac:dyDescent="0.35">
      <c r="C279" t="s">
        <v>283</v>
      </c>
      <c r="I279" s="6">
        <v>9.5999999999999992E-3</v>
      </c>
    </row>
    <row r="280" spans="3:9" ht="15.5" x14ac:dyDescent="0.35">
      <c r="C280" t="s">
        <v>284</v>
      </c>
      <c r="I280" s="6">
        <v>1.5100000000000001E-2</v>
      </c>
    </row>
    <row r="281" spans="3:9" ht="15.5" x14ac:dyDescent="0.35">
      <c r="C281" t="s">
        <v>285</v>
      </c>
      <c r="I281" s="6">
        <v>1.1200000000000002E-2</v>
      </c>
    </row>
    <row r="282" spans="3:9" ht="15.5" x14ac:dyDescent="0.35">
      <c r="C282" t="s">
        <v>286</v>
      </c>
      <c r="D282" s="6">
        <v>5.01</v>
      </c>
    </row>
    <row r="283" spans="3:9" ht="15.5" x14ac:dyDescent="0.35">
      <c r="C283" t="s">
        <v>287</v>
      </c>
      <c r="D283" s="6">
        <v>704.51</v>
      </c>
    </row>
    <row r="284" spans="3:9" ht="15.5" x14ac:dyDescent="0.35">
      <c r="C284" t="s">
        <v>288</v>
      </c>
      <c r="D284" s="6">
        <v>56.2</v>
      </c>
    </row>
    <row r="285" spans="3:9" ht="15.5" x14ac:dyDescent="0.35">
      <c r="C285" t="s">
        <v>289</v>
      </c>
      <c r="D285" s="6">
        <v>653.32000000000005</v>
      </c>
    </row>
    <row r="286" spans="3:9" ht="15.5" x14ac:dyDescent="0.35">
      <c r="C286" t="s">
        <v>290</v>
      </c>
      <c r="D286" s="6">
        <v>18.18</v>
      </c>
    </row>
    <row r="287" spans="3:9" ht="15.5" x14ac:dyDescent="0.35">
      <c r="C287" t="s">
        <v>291</v>
      </c>
      <c r="I287" s="6">
        <v>0.11</v>
      </c>
    </row>
    <row r="288" spans="3:9" ht="15.5" x14ac:dyDescent="0.35">
      <c r="C288" t="s">
        <v>292</v>
      </c>
      <c r="I288" s="6">
        <v>0.32</v>
      </c>
    </row>
    <row r="289" spans="3:9" ht="15.5" x14ac:dyDescent="0.35">
      <c r="C289" t="s">
        <v>52</v>
      </c>
      <c r="I289" s="5">
        <v>2792000000000</v>
      </c>
    </row>
    <row r="290" spans="3:9" ht="15.5" x14ac:dyDescent="0.35">
      <c r="C290" t="s">
        <v>293</v>
      </c>
      <c r="I290" s="5">
        <v>3630000000000</v>
      </c>
    </row>
    <row r="291" spans="3:9" ht="15.5" x14ac:dyDescent="0.35">
      <c r="C291" t="s">
        <v>294</v>
      </c>
      <c r="I291" s="5">
        <v>4770000000</v>
      </c>
    </row>
    <row r="292" spans="3:9" ht="15.5" x14ac:dyDescent="0.35">
      <c r="C292" t="s">
        <v>295</v>
      </c>
      <c r="I292" s="6">
        <v>1.0200000000000001E-2</v>
      </c>
    </row>
    <row r="293" spans="3:9" ht="15.5" x14ac:dyDescent="0.35">
      <c r="C293" t="s">
        <v>296</v>
      </c>
      <c r="D293" s="6">
        <v>0.68879999999999997</v>
      </c>
    </row>
    <row r="294" spans="3:9" ht="15.5" x14ac:dyDescent="0.35">
      <c r="C294" t="s">
        <v>297</v>
      </c>
      <c r="D294" s="6">
        <v>0.33450000000000002</v>
      </c>
    </row>
    <row r="295" spans="3:9" ht="15.5" x14ac:dyDescent="0.35">
      <c r="C295" t="s">
        <v>298</v>
      </c>
      <c r="D295" s="6">
        <v>0.1938</v>
      </c>
    </row>
    <row r="296" spans="3:9" ht="15.5" x14ac:dyDescent="0.35">
      <c r="C296" t="s">
        <v>299</v>
      </c>
      <c r="D296" s="6">
        <v>0.35009999999999997</v>
      </c>
    </row>
    <row r="297" spans="3:9" ht="15.5" x14ac:dyDescent="0.35">
      <c r="C297" t="s">
        <v>300</v>
      </c>
      <c r="D297" s="6">
        <v>0.54339999999999999</v>
      </c>
    </row>
    <row r="298" spans="3:9" ht="15.5" x14ac:dyDescent="0.35">
      <c r="C298" t="s">
        <v>301</v>
      </c>
      <c r="D298" s="6">
        <v>0.1578</v>
      </c>
    </row>
    <row r="299" spans="3:9" ht="15.5" x14ac:dyDescent="0.35">
      <c r="C299" t="s">
        <v>302</v>
      </c>
      <c r="I299" s="5">
        <v>3</v>
      </c>
    </row>
    <row r="300" spans="3:9" ht="15.5" x14ac:dyDescent="0.35">
      <c r="C300" t="s">
        <v>303</v>
      </c>
      <c r="I300" s="6">
        <v>0.3</v>
      </c>
    </row>
    <row r="301" spans="3:9" ht="15.5" x14ac:dyDescent="0.35">
      <c r="C301" t="s">
        <v>304</v>
      </c>
      <c r="I301" s="6">
        <v>0.69</v>
      </c>
    </row>
    <row r="302" spans="3:9" ht="15.5" x14ac:dyDescent="0.35">
      <c r="C302" t="s">
        <v>414</v>
      </c>
      <c r="I302" s="6">
        <v>0.09</v>
      </c>
    </row>
    <row r="303" spans="3:9" ht="15.5" x14ac:dyDescent="0.35">
      <c r="C303" t="s">
        <v>305</v>
      </c>
      <c r="I303" s="6">
        <v>0.82</v>
      </c>
    </row>
    <row r="304" spans="3:9" ht="15.5" x14ac:dyDescent="0.35">
      <c r="C304" t="s">
        <v>306</v>
      </c>
      <c r="I304" s="6">
        <v>0.17</v>
      </c>
    </row>
    <row r="305" spans="3:9" ht="15.5" x14ac:dyDescent="0.35">
      <c r="C305" t="s">
        <v>307</v>
      </c>
      <c r="I305" s="6">
        <v>0.49</v>
      </c>
    </row>
    <row r="306" spans="3:9" ht="15.5" x14ac:dyDescent="0.35">
      <c r="C306" t="s">
        <v>308</v>
      </c>
      <c r="I306" s="6">
        <v>0.32</v>
      </c>
    </row>
    <row r="307" spans="3:9" ht="15.5" x14ac:dyDescent="0.35">
      <c r="C307" t="s">
        <v>309</v>
      </c>
      <c r="I307" s="5">
        <v>386000000000</v>
      </c>
    </row>
    <row r="308" spans="3:9" ht="15.5" x14ac:dyDescent="0.35">
      <c r="C308" t="s">
        <v>310</v>
      </c>
      <c r="I308" s="5">
        <v>243000000000</v>
      </c>
    </row>
    <row r="309" spans="3:9" ht="15.5" x14ac:dyDescent="0.35">
      <c r="C309" t="s">
        <v>311</v>
      </c>
      <c r="I309" s="5">
        <v>65000000000</v>
      </c>
    </row>
    <row r="310" spans="3:9" ht="15.5" x14ac:dyDescent="0.35">
      <c r="C310" t="s">
        <v>312</v>
      </c>
      <c r="I310" s="5">
        <v>22000000000</v>
      </c>
    </row>
    <row r="311" spans="3:9" ht="15.5" x14ac:dyDescent="0.35">
      <c r="C311" t="s">
        <v>313</v>
      </c>
      <c r="D311" s="5">
        <v>152000000000</v>
      </c>
    </row>
    <row r="312" spans="3:9" ht="15.5" x14ac:dyDescent="0.35">
      <c r="C312" t="s">
        <v>314</v>
      </c>
      <c r="D312" s="5">
        <v>3532000000000</v>
      </c>
    </row>
    <row r="313" spans="3:9" ht="15.5" x14ac:dyDescent="0.35">
      <c r="C313" t="s">
        <v>315</v>
      </c>
      <c r="D313" s="5">
        <v>270000000000</v>
      </c>
    </row>
    <row r="314" spans="3:9" ht="15.5" x14ac:dyDescent="0.35">
      <c r="C314" t="s">
        <v>237</v>
      </c>
      <c r="D314" s="5">
        <v>897000000000</v>
      </c>
    </row>
    <row r="315" spans="3:9" ht="15.5" x14ac:dyDescent="0.35">
      <c r="C315" t="s">
        <v>236</v>
      </c>
      <c r="I315" s="5">
        <v>2303000000000</v>
      </c>
    </row>
    <row r="316" spans="3:9" ht="15.5" x14ac:dyDescent="0.35">
      <c r="C316" t="s">
        <v>235</v>
      </c>
      <c r="D316" s="5">
        <v>31000000000</v>
      </c>
    </row>
    <row r="317" spans="3:9" ht="15.5" x14ac:dyDescent="0.35">
      <c r="C317" t="s">
        <v>23</v>
      </c>
      <c r="D317" s="5">
        <v>31000000000</v>
      </c>
    </row>
    <row r="318" spans="3:9" ht="15.5" x14ac:dyDescent="0.35">
      <c r="C318" t="s">
        <v>20</v>
      </c>
      <c r="D318" s="5">
        <v>-121000000000</v>
      </c>
    </row>
    <row r="319" spans="3:9" ht="15.5" x14ac:dyDescent="0.35">
      <c r="C319" t="s">
        <v>316</v>
      </c>
      <c r="I319" s="5">
        <v>3262000000000</v>
      </c>
    </row>
    <row r="320" spans="3:9" ht="15.5" x14ac:dyDescent="0.35">
      <c r="C320" t="s">
        <v>317</v>
      </c>
      <c r="I320" s="5">
        <v>-135000000000</v>
      </c>
    </row>
    <row r="321" spans="3:9" ht="15.5" x14ac:dyDescent="0.35">
      <c r="C321" t="s">
        <v>318</v>
      </c>
      <c r="I321" s="5">
        <v>17000000000</v>
      </c>
    </row>
    <row r="322" spans="3:9" ht="15.5" x14ac:dyDescent="0.35">
      <c r="C322" t="s">
        <v>319</v>
      </c>
      <c r="I322" s="5">
        <v>-6000000000</v>
      </c>
    </row>
    <row r="323" spans="3:9" ht="15.5" x14ac:dyDescent="0.35">
      <c r="C323" t="s">
        <v>320</v>
      </c>
      <c r="I323" s="5">
        <v>-13000000000</v>
      </c>
    </row>
    <row r="324" spans="3:9" ht="15.5" x14ac:dyDescent="0.35">
      <c r="C324" t="s">
        <v>321</v>
      </c>
      <c r="I324" s="5">
        <v>-148000000000</v>
      </c>
    </row>
  </sheetData>
  <pageMargins left="0.7" right="0.7" top="0.75" bottom="0.75" header="0.3" footer="0.3"/>
  <ignoredErrors>
    <ignoredError sqref="A1:V325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3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2936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2937</v>
      </c>
      <c r="D2" s="2" vm="671">
        <f ca="1">IFERROR(_xlfn.STOCKHISTORY("XIDX:" &amp; $C$1, D3, , 0, 0, 1), "Libur")</f>
        <v>348</v>
      </c>
      <c r="H2" s="2" vm="671">
        <f ca="1">IFERROR(INDEX(D2:G2,COUNT(D2:G2)),"")</f>
        <v>348</v>
      </c>
      <c r="I2" s="2" vm="672">
        <f t="shared" ref="I2:Z2" ca="1" si="0">IFERROR(_xlfn.STOCKHISTORY("XIDX:" &amp; $C$1, I1, , 0, 0, 1), "Libur")</f>
        <v>392</v>
      </c>
      <c r="J2" s="2" vm="461">
        <f t="shared" ca="1" si="0"/>
        <v>268</v>
      </c>
      <c r="K2" s="2" t="str">
        <f t="shared" ca="1" si="0"/>
        <v>Libur</v>
      </c>
      <c r="L2" s="2" vm="167">
        <f t="shared" ca="1" si="0"/>
        <v>386</v>
      </c>
      <c r="M2" s="2" vm="673">
        <f t="shared" ca="1" si="0"/>
        <v>39.799999999999997</v>
      </c>
      <c r="N2" s="2" vm="674">
        <f t="shared" ca="1" si="0"/>
        <v>11.36</v>
      </c>
      <c r="O2" s="2" vm="675">
        <f t="shared" ca="1" si="0"/>
        <v>10.16</v>
      </c>
      <c r="P2" s="2" t="str">
        <f t="shared" ca="1" si="0"/>
        <v>Libur</v>
      </c>
      <c r="Q2" s="2" t="str">
        <f t="shared" ca="1" si="0"/>
        <v>Libur</v>
      </c>
      <c r="R2" s="2" vm="676">
        <f t="shared" ca="1" si="0"/>
        <v>11.25</v>
      </c>
      <c r="S2" s="2" t="str">
        <f t="shared" ca="1" si="0"/>
        <v>Libur</v>
      </c>
      <c r="T2" s="2" vm="677">
        <f t="shared" ca="1" si="0"/>
        <v>29.7</v>
      </c>
      <c r="U2" s="2" t="str">
        <f t="shared" ca="1" si="0"/>
        <v>Libur</v>
      </c>
      <c r="V2" s="2" t="str">
        <f t="shared" ca="1" si="0"/>
        <v>Libur</v>
      </c>
      <c r="W2" s="2" vm="678">
        <f t="shared" ca="1" si="0"/>
        <v>7.4</v>
      </c>
      <c r="X2" s="2" vm="679">
        <f t="shared" ca="1" si="0"/>
        <v>8.25</v>
      </c>
      <c r="Y2" s="2" vm="680">
        <f t="shared" ca="1" si="0"/>
        <v>7.6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184339195</v>
      </c>
      <c r="H4" s="2">
        <f>IFERROR(SUM(D4:G4)*(4/MAX(1,COUNT(D4:G4))),"")</f>
        <v>737356780</v>
      </c>
      <c r="I4" s="2">
        <f t="shared" ref="I4:Z4" si="1">IFERROR(INDEX(I51:I500,MATCH($C$4,$C$51:$C$500,0)),"")</f>
        <v>801694731</v>
      </c>
      <c r="J4" s="2">
        <f t="shared" si="1"/>
        <v>737405211</v>
      </c>
      <c r="K4" s="2">
        <f t="shared" si="1"/>
        <v>772404229</v>
      </c>
      <c r="L4" s="2">
        <f t="shared" si="1"/>
        <v>1150960031</v>
      </c>
      <c r="M4" s="2">
        <f t="shared" si="1"/>
        <v>672918136</v>
      </c>
      <c r="N4" s="2">
        <f t="shared" si="1"/>
        <v>490839680</v>
      </c>
      <c r="O4" s="2">
        <f t="shared" si="1"/>
        <v>438865360</v>
      </c>
      <c r="P4" s="2">
        <f t="shared" si="1"/>
        <v>482446122</v>
      </c>
      <c r="Q4" s="2">
        <f t="shared" si="1"/>
        <v>430754674</v>
      </c>
      <c r="R4" s="2">
        <f t="shared" si="1"/>
        <v>406437733</v>
      </c>
      <c r="S4" s="2">
        <f t="shared" si="1"/>
        <v>451126030</v>
      </c>
      <c r="T4" s="2">
        <f t="shared" si="1"/>
        <v>510278202</v>
      </c>
      <c r="U4" s="2">
        <f t="shared" si="1"/>
        <v>537577762</v>
      </c>
      <c r="V4" s="2">
        <f t="shared" si="1"/>
        <v>614030999</v>
      </c>
      <c r="W4" s="2">
        <f t="shared" si="1"/>
        <v>5119744354000</v>
      </c>
      <c r="X4" s="2">
        <f t="shared" si="1"/>
        <v>4333219969000</v>
      </c>
      <c r="Y4" s="2">
        <f t="shared" si="1"/>
        <v>4262046802000</v>
      </c>
      <c r="Z4" s="2">
        <f t="shared" si="1"/>
        <v>5105014871000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7684763</v>
      </c>
      <c r="H5" s="2">
        <f>IFERROR(SUM(D5:G5)*(4/MAX(1,COUNT(D5:G5))),"")</f>
        <v>30739052</v>
      </c>
      <c r="I5" s="2">
        <f t="shared" ref="I5:Z5" si="2">IFERROR(INDEX(I51:I500,MATCH($C$5,$C$51:$C$500,0)),"")</f>
        <v>43245669</v>
      </c>
      <c r="J5" s="2">
        <f t="shared" si="2"/>
        <v>43551414</v>
      </c>
      <c r="K5" s="2">
        <f t="shared" si="2"/>
        <v>78698710</v>
      </c>
      <c r="L5" s="2">
        <f t="shared" si="2"/>
        <v>201151348</v>
      </c>
      <c r="M5" s="2">
        <f t="shared" si="2"/>
        <v>97267941</v>
      </c>
      <c r="N5" s="2">
        <f t="shared" si="2"/>
        <v>-3719673</v>
      </c>
      <c r="O5" s="2">
        <f t="shared" si="2"/>
        <v>-32363855</v>
      </c>
      <c r="P5" s="2">
        <f t="shared" si="2"/>
        <v>2109007</v>
      </c>
      <c r="Q5" s="2">
        <f t="shared" si="2"/>
        <v>10757728</v>
      </c>
      <c r="R5" s="2">
        <f t="shared" si="2"/>
        <v>13410723</v>
      </c>
      <c r="S5" s="2">
        <f t="shared" si="2"/>
        <v>2567897</v>
      </c>
      <c r="T5" s="2">
        <f t="shared" si="2"/>
        <v>14324267</v>
      </c>
      <c r="U5" s="2">
        <f t="shared" si="2"/>
        <v>-6523795</v>
      </c>
      <c r="V5" s="2">
        <f t="shared" si="2"/>
        <v>2641127</v>
      </c>
      <c r="W5" s="2">
        <f t="shared" si="2"/>
        <v>80742592000</v>
      </c>
      <c r="X5" s="2">
        <f t="shared" si="2"/>
        <v>67741986000</v>
      </c>
      <c r="Y5" s="2">
        <f t="shared" si="2"/>
        <v>-15630064000</v>
      </c>
      <c r="Z5" s="2">
        <f t="shared" si="2"/>
        <v>169123444000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785272536</v>
      </c>
      <c r="H6" s="2">
        <f>IFERROR(INDEX(D6:G6,COUNT(D6:G6)),"")</f>
        <v>785272536</v>
      </c>
      <c r="I6" s="2">
        <f t="shared" ref="I6:Z6" si="3">IFERROR(INDEX(I51:I500,MATCH($C$6,$C$51:$C$500,0)),"")</f>
        <v>773488716</v>
      </c>
      <c r="J6" s="2">
        <f t="shared" si="3"/>
        <v>727213045</v>
      </c>
      <c r="K6" s="2">
        <f t="shared" si="3"/>
        <v>685513787</v>
      </c>
      <c r="L6" s="2">
        <f t="shared" si="3"/>
        <v>646482645</v>
      </c>
      <c r="M6" s="2">
        <f t="shared" si="3"/>
        <v>381790173</v>
      </c>
      <c r="N6" s="2">
        <f t="shared" si="3"/>
        <v>241770453</v>
      </c>
      <c r="O6" s="2">
        <f t="shared" si="3"/>
        <v>246821874</v>
      </c>
      <c r="P6" s="2">
        <f t="shared" si="3"/>
        <v>306632468</v>
      </c>
      <c r="Q6" s="2">
        <f t="shared" si="3"/>
        <v>305983080</v>
      </c>
      <c r="R6" s="2">
        <f t="shared" si="3"/>
        <v>299748943</v>
      </c>
      <c r="S6" s="2">
        <f t="shared" si="3"/>
        <v>292661551</v>
      </c>
      <c r="T6" s="2">
        <f t="shared" si="3"/>
        <v>292291077</v>
      </c>
      <c r="U6" s="2">
        <f t="shared" si="3"/>
        <v>275533875</v>
      </c>
      <c r="V6" s="2">
        <f t="shared" si="3"/>
        <v>284024356</v>
      </c>
      <c r="W6" s="2">
        <f t="shared" si="3"/>
        <v>2538829436000</v>
      </c>
      <c r="X6" s="2">
        <f t="shared" si="3"/>
        <v>2443161223000</v>
      </c>
      <c r="Y6" s="2">
        <f t="shared" si="3"/>
        <v>2452511427000</v>
      </c>
      <c r="Z6" s="2">
        <f t="shared" si="3"/>
        <v>2859014148000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16.38</v>
      </c>
      <c r="H7" s="3">
        <f>IFERROR(INDEX(D7:G7,COUNT(D7:G7)),"")</f>
        <v>16.38</v>
      </c>
      <c r="I7" s="3">
        <f t="shared" ref="I7:Z7" si="4">IFERROR(INDEX(I51:I500,MATCH($C$7,$C$51:$C$500,0))/1000000000,"")</f>
        <v>16.38</v>
      </c>
      <c r="J7" s="3">
        <f t="shared" si="4"/>
        <v>16.38</v>
      </c>
      <c r="K7" s="3">
        <f t="shared" si="4"/>
        <v>16.38</v>
      </c>
      <c r="L7" s="3">
        <f t="shared" si="4"/>
        <v>3.28</v>
      </c>
      <c r="M7" s="3">
        <f t="shared" si="4"/>
        <v>3.28</v>
      </c>
      <c r="N7" s="3">
        <f t="shared" si="4"/>
        <v>3.28</v>
      </c>
      <c r="O7" s="3">
        <f t="shared" si="4"/>
        <v>3.28</v>
      </c>
      <c r="P7" s="3">
        <f t="shared" si="4"/>
        <v>3.28</v>
      </c>
      <c r="Q7" s="3">
        <f t="shared" si="4"/>
        <v>3.28</v>
      </c>
      <c r="R7" s="3">
        <f t="shared" si="4"/>
        <v>0.16</v>
      </c>
      <c r="S7" s="3">
        <f t="shared" si="4"/>
        <v>0.16</v>
      </c>
      <c r="T7" s="3">
        <f t="shared" si="4"/>
        <v>0.16</v>
      </c>
      <c r="U7" s="3">
        <f t="shared" si="4"/>
        <v>0.16</v>
      </c>
      <c r="V7" s="3">
        <f t="shared" si="4"/>
        <v>0.16</v>
      </c>
      <c r="W7" s="3">
        <f t="shared" si="4"/>
        <v>0.16</v>
      </c>
      <c r="X7" s="3">
        <f t="shared" si="4"/>
        <v>0.16</v>
      </c>
      <c r="Y7" s="3">
        <f t="shared" si="4"/>
        <v>0.16</v>
      </c>
      <c r="Z7" s="3">
        <f t="shared" si="4"/>
        <v>0.16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364000000000</v>
      </c>
      <c r="H8" s="2">
        <f>IFERROR(INDEX(D8:G8,COUNT(D8:G8)),"")</f>
        <v>364000000000</v>
      </c>
      <c r="I8" s="2">
        <f t="shared" ref="I8:Z8" si="5">IFERROR(INDEX(I51:I500,MATCH($C$8,$C$51:$C$500,0)),"")</f>
        <v>1171000000000</v>
      </c>
      <c r="J8" s="2">
        <f t="shared" si="5"/>
        <v>799000000000</v>
      </c>
      <c r="K8" s="2">
        <f t="shared" si="5"/>
        <v>1498000000000</v>
      </c>
      <c r="L8" s="2">
        <f t="shared" si="5"/>
        <v>5540000000000</v>
      </c>
      <c r="M8" s="2">
        <f t="shared" si="5"/>
        <v>1887000000000</v>
      </c>
      <c r="N8" s="2">
        <f t="shared" si="5"/>
        <v>614000000000</v>
      </c>
      <c r="O8" s="2">
        <f t="shared" si="5"/>
        <v>101000000000</v>
      </c>
      <c r="P8" s="2">
        <f t="shared" si="5"/>
        <v>-114000000000</v>
      </c>
      <c r="Q8" s="2">
        <f t="shared" si="5"/>
        <v>29000000000</v>
      </c>
      <c r="R8" s="2">
        <f t="shared" si="5"/>
        <v>189000000000</v>
      </c>
      <c r="S8" s="2">
        <f t="shared" si="5"/>
        <v>413000000000</v>
      </c>
      <c r="T8" s="2">
        <f t="shared" si="5"/>
        <v>654000000000</v>
      </c>
      <c r="U8" s="2">
        <f t="shared" si="5"/>
        <v>458000000000</v>
      </c>
      <c r="V8" s="2">
        <f t="shared" si="5"/>
        <v>23000000000</v>
      </c>
      <c r="W8" s="2">
        <f t="shared" si="5"/>
        <v>-778000000000</v>
      </c>
      <c r="X8" s="2">
        <f t="shared" si="5"/>
        <v>-28000000000</v>
      </c>
      <c r="Y8" s="2">
        <f t="shared" si="5"/>
        <v>-72000000000</v>
      </c>
      <c r="Z8" s="2">
        <f t="shared" si="5"/>
        <v>-106000000000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22.26</v>
      </c>
      <c r="H9" s="3">
        <f>IFERROR(INDEX(D9:G9,COUNT(D9:G9)),"")</f>
        <v>22.26</v>
      </c>
      <c r="I9" s="3">
        <f t="shared" ref="I9:Z9" si="6">IFERROR(INDEX(I51:I500,MATCH($C$9,$C$51:$C$500,0)),"")</f>
        <v>71.5</v>
      </c>
      <c r="J9" s="3">
        <f t="shared" si="6"/>
        <v>48.8</v>
      </c>
      <c r="K9" s="3">
        <f t="shared" si="6"/>
        <v>91.46</v>
      </c>
      <c r="L9" s="3">
        <f t="shared" si="6"/>
        <v>1691.67</v>
      </c>
      <c r="M9" s="3">
        <f t="shared" si="6"/>
        <v>576.23</v>
      </c>
      <c r="N9" s="3">
        <f t="shared" si="6"/>
        <v>187.42</v>
      </c>
      <c r="O9" s="3">
        <f t="shared" si="6"/>
        <v>30.75</v>
      </c>
      <c r="P9" s="3">
        <f t="shared" si="6"/>
        <v>-34.869999999999997</v>
      </c>
      <c r="Q9" s="3">
        <f t="shared" si="6"/>
        <v>8.86</v>
      </c>
      <c r="R9" s="3">
        <f t="shared" si="6"/>
        <v>1155.53</v>
      </c>
      <c r="S9" s="3">
        <f t="shared" si="6"/>
        <v>2520.29</v>
      </c>
      <c r="T9" s="3">
        <f t="shared" si="6"/>
        <v>3995.63</v>
      </c>
      <c r="U9" s="3">
        <f t="shared" si="6"/>
        <v>2796.89</v>
      </c>
      <c r="V9" s="3">
        <f t="shared" si="6"/>
        <v>138.44</v>
      </c>
      <c r="W9" s="3">
        <f t="shared" si="6"/>
        <v>-4751.6000000000004</v>
      </c>
      <c r="X9" s="3">
        <f t="shared" si="6"/>
        <v>-172.35</v>
      </c>
      <c r="Y9" s="3">
        <f t="shared" si="6"/>
        <v>-437.16</v>
      </c>
      <c r="Z9" s="3">
        <f t="shared" si="6"/>
        <v>-646.32000000000005</v>
      </c>
    </row>
    <row r="10" spans="1:26" ht="15.5" x14ac:dyDescent="0.35">
      <c r="C10" t="s">
        <v>17</v>
      </c>
      <c r="D10" s="3">
        <f ca="1">IFERROR(IF(D9=0,"",D2/D9),"")</f>
        <v>15.63342318059299</v>
      </c>
      <c r="I10" s="3">
        <f t="shared" ref="I10:Z10" ca="1" si="7">IFERROR(IF(I9=0,"",I2/I9),"")</f>
        <v>5.4825174825174825</v>
      </c>
      <c r="J10" s="3">
        <f t="shared" ca="1" si="7"/>
        <v>5.4918032786885247</v>
      </c>
      <c r="K10" s="3" t="str">
        <f t="shared" ca="1" si="7"/>
        <v/>
      </c>
      <c r="L10" s="3">
        <f t="shared" ca="1" si="7"/>
        <v>0.22817689029184177</v>
      </c>
      <c r="M10" s="3">
        <f t="shared" ca="1" si="7"/>
        <v>6.9069642330319481E-2</v>
      </c>
      <c r="N10" s="3">
        <f t="shared" ca="1" si="7"/>
        <v>6.0612528011951765E-2</v>
      </c>
      <c r="O10" s="3">
        <f t="shared" ca="1" si="7"/>
        <v>0.33040650406504063</v>
      </c>
      <c r="P10" s="3" t="str">
        <f t="shared" ca="1" si="7"/>
        <v/>
      </c>
      <c r="Q10" s="3" t="str">
        <f t="shared" ca="1" si="7"/>
        <v/>
      </c>
      <c r="R10" s="3">
        <f t="shared" ca="1" si="7"/>
        <v>9.7357922338667108E-3</v>
      </c>
      <c r="S10" s="3" t="str">
        <f t="shared" ca="1" si="7"/>
        <v/>
      </c>
      <c r="T10" s="3">
        <f t="shared" ca="1" si="7"/>
        <v>7.4331206843476494E-3</v>
      </c>
      <c r="U10" s="3" t="str">
        <f t="shared" ca="1" si="7"/>
        <v/>
      </c>
      <c r="V10" s="3" t="str">
        <f t="shared" ca="1" si="7"/>
        <v/>
      </c>
      <c r="W10" s="3">
        <f t="shared" ca="1" si="7"/>
        <v>-1.5573701490024412E-3</v>
      </c>
      <c r="X10" s="3">
        <f t="shared" ca="1" si="7"/>
        <v>-4.7867711053089644E-2</v>
      </c>
      <c r="Y10" s="3">
        <f t="shared" ca="1" si="7"/>
        <v>-1.7384939152712962E-2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337247590</v>
      </c>
      <c r="H11" s="2">
        <f>IFERROR(INDEX(D11:G11,COUNT(D11:G11)),"")</f>
        <v>337247590</v>
      </c>
      <c r="I11" s="2">
        <f t="shared" ref="I11:Z11" si="8">IFERROR(INDEX(I51:I500,MATCH($C$11,$C$51:$C$500,0)),"")</f>
        <v>317735830</v>
      </c>
      <c r="J11" s="2">
        <f t="shared" si="8"/>
        <v>333175004</v>
      </c>
      <c r="K11" s="2">
        <f t="shared" si="8"/>
        <v>387822048</v>
      </c>
      <c r="L11" s="2">
        <f t="shared" si="8"/>
        <v>416995130</v>
      </c>
      <c r="M11" s="2">
        <f t="shared" si="8"/>
        <v>234790065</v>
      </c>
      <c r="N11" s="2">
        <f t="shared" si="8"/>
        <v>104192237</v>
      </c>
      <c r="O11" s="2">
        <f t="shared" si="8"/>
        <v>68955581</v>
      </c>
      <c r="P11" s="2">
        <f t="shared" si="8"/>
        <v>55627181</v>
      </c>
      <c r="Q11" s="2">
        <f t="shared" si="8"/>
        <v>73389597</v>
      </c>
      <c r="R11" s="2">
        <f t="shared" si="8"/>
        <v>70175484</v>
      </c>
      <c r="S11" s="2">
        <f t="shared" si="8"/>
        <v>60767464</v>
      </c>
      <c r="T11" s="2">
        <f t="shared" si="8"/>
        <v>67419932</v>
      </c>
      <c r="U11" s="2">
        <f t="shared" si="8"/>
        <v>48350351</v>
      </c>
      <c r="V11" s="2">
        <f t="shared" si="8"/>
        <v>39608209</v>
      </c>
      <c r="W11" s="2">
        <f t="shared" si="8"/>
        <v>385514724000</v>
      </c>
      <c r="X11" s="2">
        <f t="shared" si="8"/>
        <v>544217904000</v>
      </c>
      <c r="Y11" s="2">
        <f t="shared" si="8"/>
        <v>620478048000</v>
      </c>
      <c r="Z11" s="2">
        <f t="shared" si="8"/>
        <v>984007734000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-967000000000</v>
      </c>
      <c r="H12" s="2">
        <f>IFERROR(INDEX(D12:G12,COUNT(D12:G12)),"")</f>
        <v>-967000000000</v>
      </c>
      <c r="I12" s="2">
        <f t="shared" ref="I12:Z12" si="9">IFERROR(INDEX(I51:I500,MATCH($C$12,$C$51:$C$500,0)),"")</f>
        <v>-1090000000000</v>
      </c>
      <c r="J12" s="2">
        <f t="shared" si="9"/>
        <v>-1427000000000</v>
      </c>
      <c r="K12" s="2">
        <f t="shared" si="9"/>
        <v>-2580000000000</v>
      </c>
      <c r="L12" s="2">
        <f t="shared" si="9"/>
        <v>-4210000000000</v>
      </c>
      <c r="M12" s="2">
        <f t="shared" si="9"/>
        <v>-1306000000000</v>
      </c>
      <c r="N12" s="2">
        <f t="shared" si="9"/>
        <v>717000000000</v>
      </c>
      <c r="O12" s="2">
        <f t="shared" si="9"/>
        <v>1259000000000</v>
      </c>
      <c r="P12" s="2">
        <f t="shared" si="9"/>
        <v>1608000000000</v>
      </c>
      <c r="Q12" s="2">
        <f t="shared" si="9"/>
        <v>1405000000000</v>
      </c>
      <c r="R12" s="2">
        <f t="shared" si="9"/>
        <v>1575000000000</v>
      </c>
      <c r="S12" s="2">
        <f t="shared" si="9"/>
        <v>1881000000000</v>
      </c>
      <c r="T12" s="2">
        <f t="shared" si="9"/>
        <v>2083000000000</v>
      </c>
      <c r="U12" s="2">
        <f t="shared" si="9"/>
        <v>2686000000000</v>
      </c>
      <c r="V12" s="2">
        <f t="shared" si="9"/>
        <v>2689000000000</v>
      </c>
      <c r="W12" s="2">
        <f t="shared" si="9"/>
        <v>2690000000000</v>
      </c>
      <c r="X12" s="2">
        <f t="shared" si="9"/>
        <v>1935000000000</v>
      </c>
      <c r="Y12" s="2">
        <f t="shared" si="9"/>
        <v>1980000000000</v>
      </c>
      <c r="Z12" s="2">
        <f t="shared" si="9"/>
        <v>1355000000000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4766000000000</v>
      </c>
      <c r="H13" s="2">
        <f>IFERROR(INDEX(D13:G13,COUNT(D13:G13)),"")</f>
        <v>4766000000000</v>
      </c>
      <c r="I13" s="2">
        <f t="shared" ref="I13:Z13" si="10">IFERROR(INDEX(I51:I500,MATCH($C$13,$C$51:$C$500,0)),"")</f>
        <v>4222000000000</v>
      </c>
      <c r="J13" s="2">
        <f t="shared" si="10"/>
        <v>3956000000000</v>
      </c>
      <c r="K13" s="2">
        <f t="shared" si="10"/>
        <v>3407000000000</v>
      </c>
      <c r="L13" s="2">
        <f t="shared" si="10"/>
        <v>2292000000000</v>
      </c>
      <c r="M13" s="2">
        <f t="shared" si="10"/>
        <v>2046000000000</v>
      </c>
      <c r="N13" s="2">
        <f t="shared" si="10"/>
        <v>2186000000000</v>
      </c>
      <c r="O13" s="2">
        <f t="shared" si="10"/>
        <v>2218000000000</v>
      </c>
      <c r="P13" s="2">
        <f t="shared" si="10"/>
        <v>2414000000000</v>
      </c>
      <c r="Q13" s="2">
        <f t="shared" si="10"/>
        <v>2400000000000</v>
      </c>
      <c r="R13" s="2">
        <f t="shared" si="10"/>
        <v>2518000000000</v>
      </c>
      <c r="S13" s="2">
        <f t="shared" si="10"/>
        <v>2719000000000</v>
      </c>
      <c r="T13" s="2">
        <f t="shared" si="10"/>
        <v>2922000000000</v>
      </c>
      <c r="U13" s="2">
        <f t="shared" si="10"/>
        <v>3276000000000</v>
      </c>
      <c r="V13" s="2">
        <f t="shared" si="10"/>
        <v>3072000000000</v>
      </c>
      <c r="W13" s="2">
        <f t="shared" si="10"/>
        <v>3076000000000</v>
      </c>
      <c r="X13" s="2">
        <f t="shared" si="10"/>
        <v>2479000000000</v>
      </c>
      <c r="Y13" s="2">
        <f t="shared" si="10"/>
        <v>2601000000000</v>
      </c>
      <c r="Z13" s="2">
        <f t="shared" si="10"/>
        <v>2339000000000</v>
      </c>
    </row>
    <row r="14" spans="1:26" ht="15.5" x14ac:dyDescent="0.35">
      <c r="C14" t="s">
        <v>26</v>
      </c>
      <c r="D14" s="2">
        <f>IFERROR(INDEX(D51:D500,MATCH($C$14,$C$51:$C$500,0)),"")</f>
        <v>-7815769</v>
      </c>
      <c r="H14" s="2">
        <f>IFERROR(SUM(D14:G14)*(4/MAX(1,COUNT(D14:G14))),"")</f>
        <v>-31263076</v>
      </c>
      <c r="I14" s="2">
        <f t="shared" ref="I14:Z14" si="11">IFERROR(INDEX(I51:I500,MATCH($C$14,$C$51:$C$500,0)),"")</f>
        <v>-28467496</v>
      </c>
      <c r="J14" s="2">
        <f t="shared" si="11"/>
        <v>-26135316</v>
      </c>
      <c r="K14" s="2">
        <f t="shared" si="11"/>
        <v>-22402552</v>
      </c>
      <c r="L14" s="2">
        <f t="shared" si="11"/>
        <v>-13294024</v>
      </c>
      <c r="M14" s="2">
        <f t="shared" si="11"/>
        <v>-10346621</v>
      </c>
      <c r="N14" s="2">
        <f t="shared" si="11"/>
        <v>-10351653</v>
      </c>
      <c r="O14" s="2">
        <f t="shared" si="11"/>
        <v>-11442359</v>
      </c>
      <c r="P14" s="2">
        <f t="shared" si="11"/>
        <v>-11385834</v>
      </c>
      <c r="Q14" s="2">
        <f t="shared" si="11"/>
        <v>-9549359</v>
      </c>
      <c r="R14" s="2">
        <f t="shared" si="11"/>
        <v>-9839399</v>
      </c>
      <c r="S14" s="2">
        <f t="shared" si="11"/>
        <v>-10319789</v>
      </c>
      <c r="T14" s="2">
        <f t="shared" si="11"/>
        <v>-12181487</v>
      </c>
      <c r="U14" s="2">
        <f t="shared" si="11"/>
        <v>-14414082</v>
      </c>
      <c r="V14" s="2">
        <f t="shared" si="11"/>
        <v>-15033374</v>
      </c>
      <c r="W14" s="2">
        <f t="shared" si="11"/>
        <v>-118118893000</v>
      </c>
      <c r="X14" s="2">
        <f t="shared" si="11"/>
        <v>-92496254000</v>
      </c>
      <c r="Y14" s="2">
        <f t="shared" si="11"/>
        <v>-81219282000</v>
      </c>
      <c r="Z14" s="2">
        <f t="shared" si="11"/>
        <v>-64490796000</v>
      </c>
    </row>
    <row r="15" spans="1:26" ht="15.5" x14ac:dyDescent="0.35">
      <c r="C15" t="s">
        <v>27</v>
      </c>
      <c r="D15" s="2">
        <f>IFERROR(INDEX(D51:D500,MATCH($C$15,$C$51:$C$500,0)),"")</f>
        <v>-1981219</v>
      </c>
      <c r="H15" s="2">
        <f>IFERROR(SUM(D15:G15)*(4/MAX(1,COUNT(D15:G15))),"")</f>
        <v>-7924876</v>
      </c>
      <c r="I15" s="2">
        <f t="shared" ref="I15:Z15" si="12">IFERROR(INDEX(I51:I500,MATCH($C$15,$C$51:$C$500,0)),"")</f>
        <v>-7255289</v>
      </c>
      <c r="J15" s="2">
        <f t="shared" si="12"/>
        <v>-7728522</v>
      </c>
      <c r="K15" s="2">
        <f t="shared" si="12"/>
        <v>-8554942</v>
      </c>
      <c r="L15" s="2">
        <f t="shared" si="12"/>
        <v>-5454793</v>
      </c>
      <c r="M15" s="2">
        <f t="shared" si="12"/>
        <v>-3308968</v>
      </c>
      <c r="N15" s="2">
        <f t="shared" si="12"/>
        <v>-2661513</v>
      </c>
      <c r="O15" s="2">
        <f t="shared" si="12"/>
        <v>-5162519</v>
      </c>
      <c r="P15" s="2">
        <f t="shared" si="12"/>
        <v>-5179399</v>
      </c>
      <c r="Q15" s="2">
        <f t="shared" si="12"/>
        <v>-5608023</v>
      </c>
      <c r="R15" s="2">
        <f t="shared" si="12"/>
        <v>507740</v>
      </c>
      <c r="S15" s="2">
        <f t="shared" si="12"/>
        <v>-5591395</v>
      </c>
      <c r="T15" s="2">
        <f t="shared" si="12"/>
        <v>-6589644</v>
      </c>
      <c r="U15" s="2">
        <f t="shared" si="12"/>
        <v>-6904024</v>
      </c>
      <c r="V15" s="2">
        <f t="shared" si="12"/>
        <v>-7748808</v>
      </c>
      <c r="W15" s="2">
        <f t="shared" si="12"/>
        <v>-43875311000</v>
      </c>
      <c r="X15" s="2">
        <f t="shared" si="12"/>
        <v>-27164198000</v>
      </c>
      <c r="Y15" s="2">
        <f t="shared" si="12"/>
        <v>-46147610000</v>
      </c>
      <c r="Z15" s="2">
        <f t="shared" si="12"/>
        <v>-44480815000</v>
      </c>
    </row>
    <row r="16" spans="1:26" ht="15.5" x14ac:dyDescent="0.35">
      <c r="C16" t="s">
        <v>28</v>
      </c>
      <c r="D16" s="2">
        <f>IFERROR(INDEX(D51:D500,MATCH($C$16,$C$51:$C$500,0)),"")</f>
        <v>16247405</v>
      </c>
      <c r="H16" s="2">
        <f>IFERROR(SUM(D16:G16)*(4/MAX(1,COUNT(D16:G16))),"")</f>
        <v>64989620</v>
      </c>
      <c r="I16" s="2">
        <f t="shared" ref="I16:Z16" si="13">IFERROR(INDEX(I51:I500,MATCH($C$16,$C$51:$C$500,0)),"")</f>
        <v>86339902</v>
      </c>
      <c r="J16" s="2">
        <f t="shared" si="13"/>
        <v>84707837</v>
      </c>
      <c r="K16" s="2">
        <f t="shared" si="13"/>
        <v>118551482</v>
      </c>
      <c r="L16" s="2">
        <f t="shared" si="13"/>
        <v>332452384</v>
      </c>
      <c r="M16" s="2">
        <f t="shared" si="13"/>
        <v>142386132</v>
      </c>
      <c r="N16" s="2">
        <f t="shared" si="13"/>
        <v>340633</v>
      </c>
      <c r="O16" s="2">
        <f t="shared" si="13"/>
        <v>-55055359</v>
      </c>
      <c r="P16" s="2">
        <f t="shared" si="13"/>
        <v>12593132</v>
      </c>
      <c r="Q16" s="2">
        <f t="shared" si="13"/>
        <v>17145071</v>
      </c>
      <c r="R16" s="2">
        <f t="shared" si="13"/>
        <v>10127203</v>
      </c>
      <c r="S16" s="2">
        <f t="shared" si="13"/>
        <v>15530631</v>
      </c>
      <c r="T16" s="2">
        <f t="shared" si="13"/>
        <v>27848438</v>
      </c>
      <c r="U16" s="2">
        <f t="shared" si="13"/>
        <v>13641160</v>
      </c>
      <c r="V16" s="2">
        <f t="shared" si="13"/>
        <v>17153694</v>
      </c>
      <c r="W16" s="2">
        <f t="shared" si="13"/>
        <v>185820137000</v>
      </c>
      <c r="X16" s="2">
        <f t="shared" si="13"/>
        <v>125674217000</v>
      </c>
      <c r="Y16" s="2">
        <f t="shared" si="13"/>
        <v>1362123000</v>
      </c>
      <c r="Z16" s="2">
        <f t="shared" si="13"/>
        <v>308117051000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5700239999999.999</v>
      </c>
      <c r="H20" s="2">
        <f t="shared" ref="H20:Z20" ca="1" si="14">IFERROR(H21*H2,"")</f>
        <v>5700239999999.999</v>
      </c>
      <c r="I20" s="2">
        <f t="shared" ca="1" si="14"/>
        <v>6420959999999.999</v>
      </c>
      <c r="J20" s="2">
        <f t="shared" ca="1" si="14"/>
        <v>4389839999999.9995</v>
      </c>
      <c r="K20" s="2" t="str">
        <f t="shared" ca="1" si="14"/>
        <v/>
      </c>
      <c r="L20" s="2">
        <f t="shared" ca="1" si="14"/>
        <v>1266080000000</v>
      </c>
      <c r="M20" s="2">
        <f t="shared" ca="1" si="14"/>
        <v>130543999999.99998</v>
      </c>
      <c r="N20" s="2">
        <f t="shared" ca="1" si="14"/>
        <v>37260800000</v>
      </c>
      <c r="O20" s="2">
        <f t="shared" ca="1" si="14"/>
        <v>33324800000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1800000000</v>
      </c>
      <c r="S20" s="2" t="str">
        <f t="shared" ca="1" si="14"/>
        <v/>
      </c>
      <c r="T20" s="2">
        <f t="shared" ca="1" si="14"/>
        <v>4752000000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1184000000</v>
      </c>
      <c r="X20" s="2">
        <f t="shared" ca="1" si="14"/>
        <v>1320000000</v>
      </c>
      <c r="Y20" s="2">
        <f t="shared" ca="1" si="14"/>
        <v>1216000000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16379999999.999998</v>
      </c>
      <c r="H21" s="2">
        <f>IFERROR(INDEX(D21:G21,COUNT(D21:G21)),"")</f>
        <v>16379999999.999998</v>
      </c>
      <c r="I21" s="2">
        <f t="shared" ref="I21:Z21" si="15">IFERROR(INDEX(I51:I500,MATCH($C$7,$C$51:$C$500,0)),"")</f>
        <v>16379999999.999998</v>
      </c>
      <c r="J21" s="2">
        <f t="shared" si="15"/>
        <v>16379999999.999998</v>
      </c>
      <c r="K21" s="2">
        <f t="shared" si="15"/>
        <v>16379999999.999998</v>
      </c>
      <c r="L21" s="2">
        <f t="shared" si="15"/>
        <v>3280000000</v>
      </c>
      <c r="M21" s="2">
        <f t="shared" si="15"/>
        <v>3280000000</v>
      </c>
      <c r="N21" s="2">
        <f t="shared" si="15"/>
        <v>3280000000</v>
      </c>
      <c r="O21" s="2">
        <f t="shared" si="15"/>
        <v>3280000000</v>
      </c>
      <c r="P21" s="2">
        <f t="shared" si="15"/>
        <v>3280000000</v>
      </c>
      <c r="Q21" s="2">
        <f t="shared" si="15"/>
        <v>3280000000</v>
      </c>
      <c r="R21" s="2">
        <f t="shared" si="15"/>
        <v>160000000</v>
      </c>
      <c r="S21" s="2">
        <f t="shared" si="15"/>
        <v>160000000</v>
      </c>
      <c r="T21" s="2">
        <f t="shared" si="15"/>
        <v>160000000</v>
      </c>
      <c r="U21" s="2">
        <f t="shared" si="15"/>
        <v>160000000</v>
      </c>
      <c r="V21" s="2">
        <f t="shared" si="15"/>
        <v>160000000</v>
      </c>
      <c r="W21" s="2">
        <f t="shared" si="15"/>
        <v>160000000</v>
      </c>
      <c r="X21" s="2">
        <f t="shared" si="15"/>
        <v>160000000</v>
      </c>
      <c r="Y21" s="2">
        <f t="shared" si="15"/>
        <v>160000000</v>
      </c>
      <c r="Z21" s="2">
        <f t="shared" si="15"/>
        <v>160000000</v>
      </c>
    </row>
    <row r="23" spans="1:26" ht="15.5" x14ac:dyDescent="0.35">
      <c r="B23" t="s">
        <v>53</v>
      </c>
      <c r="C23" t="s">
        <v>54</v>
      </c>
      <c r="D23" s="3">
        <f>IFERROR(D5/D6*100,"")</f>
        <v>0.97861094686240246</v>
      </c>
      <c r="H23" s="3">
        <f t="shared" ref="H23:Z23" si="16">IFERROR(H5/H6*100,"")</f>
        <v>3.9144437874496099</v>
      </c>
      <c r="I23" s="3">
        <f t="shared" si="16"/>
        <v>5.5909889964057342</v>
      </c>
      <c r="J23" s="3">
        <f t="shared" si="16"/>
        <v>5.9888108855363011</v>
      </c>
      <c r="K23" s="3">
        <f t="shared" si="16"/>
        <v>11.480251964647941</v>
      </c>
      <c r="L23" s="3">
        <f t="shared" si="16"/>
        <v>31.114732863401152</v>
      </c>
      <c r="M23" s="3">
        <f t="shared" si="16"/>
        <v>25.476805816057503</v>
      </c>
      <c r="N23" s="3">
        <f t="shared" si="16"/>
        <v>-1.5385143030691182</v>
      </c>
      <c r="O23" s="3">
        <f t="shared" si="16"/>
        <v>-13.112231292758111</v>
      </c>
      <c r="P23" s="3">
        <f t="shared" si="16"/>
        <v>0.68779637517055114</v>
      </c>
      <c r="Q23" s="3">
        <f t="shared" si="16"/>
        <v>3.515791788225676</v>
      </c>
      <c r="R23" s="3">
        <f t="shared" si="16"/>
        <v>4.4739850842443172</v>
      </c>
      <c r="S23" s="3">
        <f t="shared" si="16"/>
        <v>0.87742889054804474</v>
      </c>
      <c r="T23" s="3">
        <f t="shared" si="16"/>
        <v>4.9006856955814628</v>
      </c>
      <c r="U23" s="3">
        <f t="shared" si="16"/>
        <v>-2.3676925387123453</v>
      </c>
      <c r="V23" s="3">
        <f t="shared" si="16"/>
        <v>0.9298945474943705</v>
      </c>
      <c r="W23" s="3">
        <f t="shared" si="16"/>
        <v>3.1803078558602307</v>
      </c>
      <c r="X23" s="3">
        <f t="shared" si="16"/>
        <v>2.7727186139938174</v>
      </c>
      <c r="Y23" s="3">
        <f t="shared" si="16"/>
        <v>-0.63730850865470812</v>
      </c>
      <c r="Z23" s="3">
        <f t="shared" si="16"/>
        <v>5.9154462078583601</v>
      </c>
    </row>
    <row r="24" spans="1:26" ht="15.5" x14ac:dyDescent="0.35">
      <c r="C24" t="s">
        <v>55</v>
      </c>
      <c r="D24" s="4">
        <f>IFERROR(_xlfn.RRI(5,I23,D23),"")</f>
        <v>-0.2942932256732802</v>
      </c>
      <c r="H24" s="4">
        <f t="shared" ref="H24:Z24" si="17">IFERROR(_xlfn.RRI(5,M23,H23),"")</f>
        <v>-0.31244884370000903</v>
      </c>
      <c r="I24" s="4" t="str">
        <f t="shared" si="17"/>
        <v/>
      </c>
      <c r="J24" s="4" t="str">
        <f t="shared" si="17"/>
        <v/>
      </c>
      <c r="K24" s="4">
        <f t="shared" si="17"/>
        <v>0.75589405103922003</v>
      </c>
      <c r="L24" s="4">
        <f t="shared" si="17"/>
        <v>0.54663767775575423</v>
      </c>
      <c r="M24" s="4">
        <f t="shared" si="17"/>
        <v>0.41608749928695921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0.30472171099159961</v>
      </c>
      <c r="R24" s="4">
        <f t="shared" si="17"/>
        <v>7.0643966628436861E-2</v>
      </c>
      <c r="S24" s="4">
        <f t="shared" si="17"/>
        <v>-0.20555977375437373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10.43</v>
      </c>
      <c r="H25" s="3">
        <f>IFERROR(INDEX(D25:G25,COUNT(D25:G25)),"")</f>
        <v>10.43</v>
      </c>
      <c r="I25" s="3">
        <f t="shared" ref="I25:Z25" si="18">IFERROR(INDEX(I51:I500,MATCH($C$25,$C$51:$C$500,0)),"")</f>
        <v>52.37</v>
      </c>
      <c r="J25" s="3">
        <f t="shared" si="18"/>
        <v>49.08</v>
      </c>
      <c r="K25" s="3">
        <f t="shared" si="18"/>
        <v>69.48</v>
      </c>
      <c r="L25" s="3">
        <f t="shared" si="18"/>
        <v>966.08</v>
      </c>
      <c r="M25" s="3">
        <f t="shared" si="18"/>
        <v>406.5</v>
      </c>
      <c r="N25" s="3">
        <f t="shared" si="18"/>
        <v>-14.87</v>
      </c>
      <c r="O25" s="3">
        <f t="shared" si="18"/>
        <v>-165.7</v>
      </c>
      <c r="P25" s="3">
        <f t="shared" si="18"/>
        <v>31.76</v>
      </c>
      <c r="Q25" s="3">
        <f t="shared" si="18"/>
        <v>39.56</v>
      </c>
      <c r="R25" s="3">
        <f t="shared" si="18"/>
        <v>996.9</v>
      </c>
      <c r="S25" s="3">
        <f t="shared" si="18"/>
        <v>662.92</v>
      </c>
      <c r="T25" s="3">
        <f t="shared" si="18"/>
        <v>1222.74</v>
      </c>
      <c r="U25" s="3">
        <f t="shared" si="18"/>
        <v>545.78</v>
      </c>
      <c r="V25" s="3">
        <f t="shared" si="18"/>
        <v>436.89</v>
      </c>
      <c r="W25" s="3">
        <f t="shared" si="18"/>
        <v>597.62</v>
      </c>
      <c r="X25" s="3">
        <f t="shared" si="18"/>
        <v>601.57000000000005</v>
      </c>
      <c r="Y25" s="3">
        <f t="shared" si="18"/>
        <v>-273.49</v>
      </c>
      <c r="Z25" s="3">
        <f t="shared" si="18"/>
        <v>1609.93</v>
      </c>
    </row>
    <row r="26" spans="1:26" ht="15.5" x14ac:dyDescent="0.35">
      <c r="C26" t="s">
        <v>58</v>
      </c>
      <c r="D26" s="4">
        <f>IFERROR(_xlfn.RRI(5,I25,D25),"")</f>
        <v>-0.27583030438770118</v>
      </c>
      <c r="H26" s="4">
        <f t="shared" ref="H26:Z26" si="19">IFERROR(_xlfn.RRI(5,M25,H25),"")</f>
        <v>-0.51933250763846583</v>
      </c>
      <c r="I26" s="4" t="str">
        <f t="shared" si="19"/>
        <v/>
      </c>
      <c r="J26" s="4" t="str">
        <f t="shared" si="19"/>
        <v/>
      </c>
      <c r="K26" s="4">
        <f t="shared" si="19"/>
        <v>0.16948825121137179</v>
      </c>
      <c r="L26" s="4">
        <f t="shared" si="19"/>
        <v>0.89474758276057043</v>
      </c>
      <c r="M26" s="4">
        <f t="shared" si="19"/>
        <v>-0.16423959762765905</v>
      </c>
      <c r="N26" s="4" t="str">
        <f t="shared" si="19"/>
        <v/>
      </c>
      <c r="O26" s="4" t="str">
        <f t="shared" si="19"/>
        <v/>
      </c>
      <c r="P26" s="4">
        <f t="shared" si="19"/>
        <v>-0.43379646647554082</v>
      </c>
      <c r="Q26" s="4">
        <f t="shared" si="19"/>
        <v>-0.38144711656574626</v>
      </c>
      <c r="R26" s="4">
        <f t="shared" si="19"/>
        <v>0.10775901891197415</v>
      </c>
      <c r="S26" s="4">
        <f t="shared" si="19"/>
        <v>1.9612122562478351E-2</v>
      </c>
      <c r="T26" s="4" t="str">
        <f t="shared" si="19"/>
        <v/>
      </c>
      <c r="U26" s="4">
        <f t="shared" si="19"/>
        <v>-0.19454343667338736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1.125391910866911E-2</v>
      </c>
      <c r="H27" s="3">
        <f t="shared" ref="H27:Z27" si="20">IFERROR(H4/H21,"")</f>
        <v>4.5015676434676438E-2</v>
      </c>
      <c r="I27" s="3">
        <f t="shared" si="20"/>
        <v>4.8943512271062278E-2</v>
      </c>
      <c r="J27" s="3">
        <f t="shared" si="20"/>
        <v>4.5018633150183153E-2</v>
      </c>
      <c r="K27" s="3">
        <f t="shared" si="20"/>
        <v>4.7155325335775343E-2</v>
      </c>
      <c r="L27" s="3">
        <f t="shared" si="20"/>
        <v>0.35090244847560975</v>
      </c>
      <c r="M27" s="3">
        <f t="shared" si="20"/>
        <v>0.20515796829268293</v>
      </c>
      <c r="N27" s="3">
        <f t="shared" si="20"/>
        <v>0.14964624390243902</v>
      </c>
      <c r="O27" s="3">
        <f t="shared" si="20"/>
        <v>0.13380041463414635</v>
      </c>
      <c r="P27" s="3">
        <f t="shared" si="20"/>
        <v>0.14708723231707316</v>
      </c>
      <c r="Q27" s="3">
        <f t="shared" si="20"/>
        <v>0.13132764451219511</v>
      </c>
      <c r="R27" s="3">
        <f t="shared" si="20"/>
        <v>2.54023583125</v>
      </c>
      <c r="S27" s="3">
        <f t="shared" si="20"/>
        <v>2.8195376875</v>
      </c>
      <c r="T27" s="3">
        <f t="shared" si="20"/>
        <v>3.1892387625</v>
      </c>
      <c r="U27" s="3">
        <f t="shared" si="20"/>
        <v>3.3598610125000001</v>
      </c>
      <c r="V27" s="3">
        <f t="shared" si="20"/>
        <v>3.8376937437500001</v>
      </c>
      <c r="W27" s="3">
        <f t="shared" si="20"/>
        <v>31998.402212500001</v>
      </c>
      <c r="X27" s="3">
        <f t="shared" si="20"/>
        <v>27082.624806250002</v>
      </c>
      <c r="Y27" s="3">
        <f t="shared" si="20"/>
        <v>26637.7925125</v>
      </c>
      <c r="Z27" s="3">
        <f t="shared" si="20"/>
        <v>31906.342943750002</v>
      </c>
    </row>
    <row r="28" spans="1:26" ht="15.5" x14ac:dyDescent="0.35">
      <c r="C28" t="s">
        <v>60</v>
      </c>
      <c r="D28" s="4">
        <f>IFERROR(_xlfn.RRI(5,I27,D27),"")</f>
        <v>-0.25471611375522529</v>
      </c>
      <c r="H28" s="4">
        <f t="shared" ref="H28:Z28" si="21">IFERROR(_xlfn.RRI(5,M27,H27),"")</f>
        <v>-0.26166224245058323</v>
      </c>
      <c r="I28" s="4">
        <f t="shared" si="21"/>
        <v>-0.20030227182108296</v>
      </c>
      <c r="J28" s="4">
        <f t="shared" si="21"/>
        <v>-0.19575759340524124</v>
      </c>
      <c r="K28" s="4">
        <f t="shared" si="21"/>
        <v>-0.20349014444346258</v>
      </c>
      <c r="L28" s="4">
        <f t="shared" si="21"/>
        <v>0.2172115053376269</v>
      </c>
      <c r="M28" s="4">
        <f t="shared" si="21"/>
        <v>-0.39543518186360871</v>
      </c>
      <c r="N28" s="4">
        <f t="shared" si="21"/>
        <v>-0.44412443571596305</v>
      </c>
      <c r="O28" s="4">
        <f t="shared" si="21"/>
        <v>-0.46966036538834388</v>
      </c>
      <c r="P28" s="4">
        <f t="shared" si="21"/>
        <v>-0.46512692957403756</v>
      </c>
      <c r="Q28" s="4">
        <f t="shared" si="21"/>
        <v>-0.49083661141665691</v>
      </c>
      <c r="R28" s="4">
        <f t="shared" si="21"/>
        <v>-0.84866159624804771</v>
      </c>
      <c r="S28" s="4">
        <f t="shared" si="21"/>
        <v>-0.84022919250634942</v>
      </c>
      <c r="T28" s="4">
        <f t="shared" si="21"/>
        <v>-0.83569992547373695</v>
      </c>
      <c r="U28" s="4">
        <f t="shared" si="21"/>
        <v>-0.83986404405688098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-0.80084017567309529</v>
      </c>
      <c r="I29" s="4">
        <f t="shared" si="22"/>
        <v>6.7033414832925825E-2</v>
      </c>
      <c r="J29" s="4">
        <f t="shared" si="22"/>
        <v>-0.2936096718480139</v>
      </c>
      <c r="K29" s="4">
        <f t="shared" si="22"/>
        <v>-0.92808049022855243</v>
      </c>
      <c r="L29" s="4">
        <f t="shared" si="22"/>
        <v>1.3765805658056582</v>
      </c>
      <c r="M29" s="4">
        <f t="shared" si="22"/>
        <v>-28.336919973100205</v>
      </c>
      <c r="N29" s="4">
        <f t="shared" si="22"/>
        <v>-0.91025950512975251</v>
      </c>
      <c r="O29" s="4">
        <f t="shared" si="22"/>
        <v>-6.2172544080604526</v>
      </c>
      <c r="P29" s="4">
        <f t="shared" si="22"/>
        <v>-0.19716885743174925</v>
      </c>
      <c r="Q29" s="4">
        <f t="shared" si="22"/>
        <v>-0.96031698264620313</v>
      </c>
      <c r="R29" s="4">
        <f t="shared" si="22"/>
        <v>0.50380136366379058</v>
      </c>
      <c r="S29" s="4">
        <f t="shared" si="22"/>
        <v>-0.4578405875329179</v>
      </c>
      <c r="T29" s="4">
        <f t="shared" si="22"/>
        <v>1.240353255890652</v>
      </c>
      <c r="U29" s="4">
        <f t="shared" si="22"/>
        <v>0.24923893886332943</v>
      </c>
      <c r="V29" s="4">
        <f t="shared" si="22"/>
        <v>-0.26895016900371477</v>
      </c>
      <c r="W29" s="4">
        <f t="shared" si="22"/>
        <v>-6.56615190252181E-3</v>
      </c>
      <c r="X29" s="4">
        <f t="shared" si="22"/>
        <v>-3.1996051043913853</v>
      </c>
      <c r="Y29" s="4">
        <f t="shared" si="22"/>
        <v>-1.1698769511717901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-8.025243089691711E-2</v>
      </c>
      <c r="I30" s="4">
        <f t="shared" si="23"/>
        <v>8.7183435973847589E-2</v>
      </c>
      <c r="J30" s="4">
        <f t="shared" si="23"/>
        <v>-4.5311789715744899E-2</v>
      </c>
      <c r="K30" s="4">
        <f t="shared" si="23"/>
        <v>-0.86561699543383797</v>
      </c>
      <c r="L30" s="4">
        <f t="shared" si="23"/>
        <v>0.71040126491701505</v>
      </c>
      <c r="M30" s="4">
        <f t="shared" si="23"/>
        <v>0.37095300852612406</v>
      </c>
      <c r="N30" s="4">
        <f t="shared" si="23"/>
        <v>0.11842885025147566</v>
      </c>
      <c r="O30" s="4">
        <f t="shared" si="23"/>
        <v>-9.0332909754428342E-2</v>
      </c>
      <c r="P30" s="4">
        <f t="shared" si="23"/>
        <v>0.12000205945530841</v>
      </c>
      <c r="Q30" s="4">
        <f t="shared" si="23"/>
        <v>-0.94830100304207932</v>
      </c>
      <c r="R30" s="4">
        <f t="shared" si="23"/>
        <v>-9.9059451302333415E-2</v>
      </c>
      <c r="S30" s="4">
        <f t="shared" si="23"/>
        <v>-0.11592141652956597</v>
      </c>
      <c r="T30" s="4">
        <f t="shared" si="23"/>
        <v>-5.0782532183688084E-2</v>
      </c>
      <c r="U30" s="4">
        <f t="shared" si="23"/>
        <v>-0.12451038648620408</v>
      </c>
      <c r="V30" s="4">
        <f t="shared" si="23"/>
        <v>-0.99988006608210422</v>
      </c>
      <c r="W30" s="4">
        <f t="shared" si="23"/>
        <v>0.18151037580063359</v>
      </c>
      <c r="X30" s="4">
        <f t="shared" si="23"/>
        <v>1.6699292688808969E-2</v>
      </c>
      <c r="Y30" s="4">
        <f t="shared" si="23"/>
        <v>-0.16512548744738029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575.1</v>
      </c>
      <c r="H32" s="3">
        <f>IFERROR(INDEX(D32:G32,COUNT(D32:G32)),"")</f>
        <v>575.1</v>
      </c>
      <c r="I32" s="3">
        <f t="shared" ref="I32:Z32" si="24">IFERROR(INDEX(I51:I500,MATCH($C$32,$C$51:$C$500,0)),"")</f>
        <v>557.80999999999995</v>
      </c>
      <c r="J32" s="3">
        <f t="shared" si="24"/>
        <v>507.78</v>
      </c>
      <c r="K32" s="3">
        <f t="shared" si="24"/>
        <v>457.36</v>
      </c>
      <c r="L32" s="3">
        <f t="shared" si="24"/>
        <v>2110.98</v>
      </c>
      <c r="M32" s="3">
        <f t="shared" si="24"/>
        <v>1151.6099999999999</v>
      </c>
      <c r="N32" s="3">
        <f t="shared" si="24"/>
        <v>727.4</v>
      </c>
      <c r="O32" s="3">
        <f t="shared" si="24"/>
        <v>738.04</v>
      </c>
      <c r="P32" s="3">
        <f t="shared" si="24"/>
        <v>928.28</v>
      </c>
      <c r="Q32" s="3">
        <f t="shared" si="24"/>
        <v>878.56</v>
      </c>
      <c r="R32" s="3">
        <f t="shared" si="24"/>
        <v>17047.55</v>
      </c>
      <c r="S32" s="3">
        <f t="shared" si="24"/>
        <v>16767.580000000002</v>
      </c>
      <c r="T32" s="3">
        <f t="shared" si="24"/>
        <v>15130.18</v>
      </c>
      <c r="U32" s="3">
        <f t="shared" si="24"/>
        <v>13947.42</v>
      </c>
      <c r="V32" s="3">
        <f t="shared" si="24"/>
        <v>11586.2</v>
      </c>
      <c r="W32" s="3">
        <f t="shared" si="24"/>
        <v>10906.46</v>
      </c>
      <c r="X32" s="3">
        <f t="shared" si="24"/>
        <v>10573.39</v>
      </c>
      <c r="Y32" s="3">
        <f t="shared" si="24"/>
        <v>10604.21</v>
      </c>
      <c r="Z32" s="3">
        <f t="shared" si="24"/>
        <v>12793.48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0.7</v>
      </c>
      <c r="J33" s="3">
        <f t="shared" si="25"/>
        <v>0.53</v>
      </c>
      <c r="K33" s="3">
        <f t="shared" si="25"/>
        <v>0.7</v>
      </c>
      <c r="L33" s="3">
        <f t="shared" si="25"/>
        <v>0.91</v>
      </c>
      <c r="M33" s="3">
        <f t="shared" si="25"/>
        <v>0.86</v>
      </c>
      <c r="N33" s="3">
        <f t="shared" si="25"/>
        <v>0.39</v>
      </c>
      <c r="O33" s="3">
        <f t="shared" si="25"/>
        <v>0.34</v>
      </c>
      <c r="P33" s="3">
        <f t="shared" si="25"/>
        <v>0.33</v>
      </c>
      <c r="Q33" s="3">
        <f t="shared" si="25"/>
        <v>0.44</v>
      </c>
      <c r="R33" s="3">
        <f t="shared" si="25"/>
        <v>0.33</v>
      </c>
      <c r="S33" s="3">
        <f t="shared" si="25"/>
        <v>0.3</v>
      </c>
      <c r="T33" s="3">
        <f t="shared" si="25"/>
        <v>0.98</v>
      </c>
      <c r="U33" s="3">
        <f t="shared" si="25"/>
        <v>0.21</v>
      </c>
      <c r="V33" s="3">
        <f t="shared" si="25"/>
        <v>0.35</v>
      </c>
      <c r="W33" s="3">
        <f t="shared" si="25"/>
        <v>0.34</v>
      </c>
      <c r="X33" s="3">
        <f t="shared" si="25"/>
        <v>0.39</v>
      </c>
      <c r="Y33" s="3">
        <f t="shared" si="25"/>
        <v>0.36</v>
      </c>
      <c r="Z33" s="3">
        <f t="shared" si="25"/>
        <v>0.22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33.17</v>
      </c>
      <c r="H34" s="3">
        <f>IFERROR(INDEX(D34:G34,COUNT(D34:G34)),"")</f>
        <v>33.17</v>
      </c>
      <c r="I34" s="3">
        <f t="shared" ref="I34:Z34" si="26">IFERROR(INDEX(I51:I500,MATCH($C$34,$C$51:$C$500,0)),"")</f>
        <v>7.49</v>
      </c>
      <c r="J34" s="3">
        <f t="shared" si="26"/>
        <v>5.46</v>
      </c>
      <c r="K34" s="3">
        <f t="shared" si="26"/>
        <v>4.6100000000000003</v>
      </c>
      <c r="L34" s="3">
        <f t="shared" si="26"/>
        <v>2</v>
      </c>
      <c r="M34" s="3">
        <f t="shared" si="26"/>
        <v>2.4500000000000002</v>
      </c>
      <c r="N34" s="3">
        <f t="shared" si="26"/>
        <v>-19.100000000000001</v>
      </c>
      <c r="O34" s="3">
        <f t="shared" si="26"/>
        <v>-1.53</v>
      </c>
      <c r="P34" s="3">
        <f t="shared" si="26"/>
        <v>9.76</v>
      </c>
      <c r="Q34" s="3">
        <f t="shared" si="26"/>
        <v>9.86</v>
      </c>
      <c r="R34" s="3">
        <f t="shared" si="26"/>
        <v>5.64</v>
      </c>
      <c r="S34" s="3">
        <f t="shared" si="26"/>
        <v>7.63</v>
      </c>
      <c r="T34" s="3">
        <f t="shared" si="26"/>
        <v>12.15</v>
      </c>
      <c r="U34" s="3">
        <f t="shared" si="26"/>
        <v>5.31</v>
      </c>
      <c r="V34" s="3">
        <f t="shared" si="26"/>
        <v>9.1999999999999993</v>
      </c>
      <c r="W34" s="3">
        <f t="shared" si="26"/>
        <v>6.19</v>
      </c>
      <c r="X34" s="3">
        <f t="shared" si="26"/>
        <v>6.85</v>
      </c>
      <c r="Y34" s="3">
        <f t="shared" si="26"/>
        <v>-13.89</v>
      </c>
      <c r="Z34" s="3">
        <f t="shared" si="26"/>
        <v>1.71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1.82</v>
      </c>
      <c r="H35" s="3">
        <f>IFERROR(INDEX(D35:G35,COUNT(D35:G35)),"")</f>
        <v>1.82</v>
      </c>
      <c r="I35" s="3">
        <f t="shared" ref="I35:Z35" si="27">IFERROR(INDEX(I51:I500,MATCH($C$35,$C$51:$C$500,0)),"")</f>
        <v>0.49</v>
      </c>
      <c r="J35" s="3">
        <f t="shared" si="27"/>
        <v>0.38</v>
      </c>
      <c r="K35" s="3">
        <f t="shared" si="27"/>
        <v>0.44</v>
      </c>
      <c r="L35" s="3">
        <f t="shared" si="27"/>
        <v>0.37</v>
      </c>
      <c r="M35" s="3">
        <f t="shared" si="27"/>
        <v>0.34</v>
      </c>
      <c r="N35" s="3">
        <f t="shared" si="27"/>
        <v>0.13</v>
      </c>
      <c r="O35" s="3">
        <f t="shared" si="27"/>
        <v>0.13</v>
      </c>
      <c r="P35" s="3">
        <f t="shared" si="27"/>
        <v>0.15</v>
      </c>
      <c r="Q35" s="3">
        <f t="shared" si="27"/>
        <v>0.22</v>
      </c>
      <c r="R35" s="3">
        <f t="shared" si="27"/>
        <v>0.17</v>
      </c>
      <c r="S35" s="3">
        <f t="shared" si="27"/>
        <v>0.14000000000000001</v>
      </c>
      <c r="T35" s="3">
        <f t="shared" si="27"/>
        <v>0.38</v>
      </c>
      <c r="U35" s="3">
        <f t="shared" si="27"/>
        <v>7.0000000000000007E-2</v>
      </c>
      <c r="V35" s="3">
        <f t="shared" si="27"/>
        <v>0.11</v>
      </c>
      <c r="W35" s="3">
        <f t="shared" si="27"/>
        <v>0.12</v>
      </c>
      <c r="X35" s="3">
        <f t="shared" si="27"/>
        <v>0.16</v>
      </c>
      <c r="Y35" s="3">
        <f t="shared" si="27"/>
        <v>0.15</v>
      </c>
      <c r="Z35" s="3">
        <f t="shared" si="27"/>
        <v>0.09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0.27550000000000002</v>
      </c>
      <c r="I36" s="4">
        <f t="shared" si="28"/>
        <v>0.21960000000000002</v>
      </c>
      <c r="J36" s="4">
        <f t="shared" si="28"/>
        <v>0.22409999999999999</v>
      </c>
      <c r="K36" s="4">
        <f t="shared" si="28"/>
        <v>0.2303</v>
      </c>
      <c r="L36" s="4">
        <f t="shared" si="28"/>
        <v>0.20699999999999999</v>
      </c>
      <c r="M36" s="4">
        <f t="shared" si="28"/>
        <v>0.12300000000000001</v>
      </c>
      <c r="N36" s="4">
        <f t="shared" si="28"/>
        <v>-0.6724</v>
      </c>
      <c r="O36" s="4">
        <f t="shared" si="28"/>
        <v>-4.8300000000000003E-2</v>
      </c>
      <c r="P36" s="4">
        <f t="shared" si="28"/>
        <v>0.50380000000000003</v>
      </c>
      <c r="Q36" s="4">
        <f t="shared" si="28"/>
        <v>0.50560000000000005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11.5</v>
      </c>
      <c r="I37" s="3">
        <f t="shared" si="29"/>
        <v>11.5</v>
      </c>
      <c r="J37" s="3">
        <f t="shared" si="29"/>
        <v>11</v>
      </c>
      <c r="K37" s="3">
        <f t="shared" si="29"/>
        <v>16</v>
      </c>
      <c r="L37" s="3">
        <f t="shared" si="29"/>
        <v>40</v>
      </c>
      <c r="M37" s="3">
        <f t="shared" si="29"/>
        <v>10</v>
      </c>
      <c r="N37" s="3">
        <f t="shared" si="29"/>
        <v>2</v>
      </c>
      <c r="O37" s="3">
        <f t="shared" si="29"/>
        <v>1.6</v>
      </c>
      <c r="P37" s="3">
        <f t="shared" si="29"/>
        <v>3.2</v>
      </c>
      <c r="Q37" s="3">
        <f t="shared" si="29"/>
        <v>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184339195</v>
      </c>
      <c r="E51" s="5">
        <v>230137913</v>
      </c>
      <c r="F51" s="5">
        <v>192476618</v>
      </c>
      <c r="G51" s="5">
        <v>197927385</v>
      </c>
      <c r="I51" s="5">
        <v>801694731</v>
      </c>
      <c r="J51" s="5">
        <v>737405211</v>
      </c>
      <c r="K51" s="5">
        <v>772404229</v>
      </c>
      <c r="L51" s="5">
        <v>1150960031</v>
      </c>
      <c r="M51" s="5">
        <v>672918136</v>
      </c>
      <c r="N51" s="5">
        <v>490839680</v>
      </c>
      <c r="O51" s="5">
        <v>438865360</v>
      </c>
      <c r="P51" s="5">
        <v>482446122</v>
      </c>
      <c r="Q51" s="5">
        <v>430754674</v>
      </c>
      <c r="R51" s="5">
        <v>406437733</v>
      </c>
      <c r="S51" s="5">
        <v>451126030</v>
      </c>
      <c r="T51" s="5">
        <v>510278202</v>
      </c>
      <c r="U51" s="5">
        <v>537577762</v>
      </c>
      <c r="V51" s="5">
        <v>614030999</v>
      </c>
      <c r="W51" s="5">
        <v>5119744354000</v>
      </c>
      <c r="X51" s="5">
        <v>4333219969000</v>
      </c>
      <c r="Y51" s="5">
        <v>4262046802000</v>
      </c>
      <c r="Z51" s="5">
        <v>5105014871000</v>
      </c>
    </row>
    <row r="52" spans="2:26" ht="15.5" x14ac:dyDescent="0.35">
      <c r="C52" t="s">
        <v>85</v>
      </c>
      <c r="D52" s="5">
        <v>-153140048</v>
      </c>
      <c r="E52" s="5">
        <v>-190593198</v>
      </c>
      <c r="F52" s="5">
        <v>-157316546</v>
      </c>
      <c r="G52" s="5">
        <v>-162271856</v>
      </c>
      <c r="I52" s="5">
        <v>-654405328</v>
      </c>
      <c r="J52" s="5">
        <v>-587997004</v>
      </c>
      <c r="K52" s="5">
        <v>-618638667</v>
      </c>
      <c r="L52" s="5">
        <v>-756857399</v>
      </c>
      <c r="M52" s="5">
        <v>-483085367</v>
      </c>
      <c r="N52" s="5">
        <v>-424619674</v>
      </c>
      <c r="O52" s="5">
        <v>-379262833</v>
      </c>
      <c r="P52" s="5">
        <v>-418642809</v>
      </c>
      <c r="Q52" s="5">
        <v>-365863962</v>
      </c>
      <c r="R52" s="5">
        <v>-343870736</v>
      </c>
      <c r="S52" s="5">
        <v>-383742346</v>
      </c>
      <c r="T52" s="5">
        <v>-434623701</v>
      </c>
      <c r="U52" s="5">
        <v>-485993630</v>
      </c>
      <c r="V52" s="5">
        <v>-548572804</v>
      </c>
      <c r="W52" s="5">
        <v>-4526580593000</v>
      </c>
      <c r="X52" s="5">
        <v>-3807536671000</v>
      </c>
      <c r="Y52" s="5">
        <v>-3880950948000</v>
      </c>
      <c r="Z52" s="5">
        <v>-4305522822000</v>
      </c>
    </row>
    <row r="53" spans="2:26" ht="15.5" x14ac:dyDescent="0.35">
      <c r="C53" t="s">
        <v>86</v>
      </c>
      <c r="D53" s="5">
        <v>31199147</v>
      </c>
      <c r="E53" s="5">
        <v>39544715</v>
      </c>
      <c r="F53" s="5">
        <v>35160072</v>
      </c>
      <c r="G53" s="5">
        <v>35655529</v>
      </c>
      <c r="I53" s="5">
        <v>147289403</v>
      </c>
      <c r="J53" s="5">
        <v>149408207</v>
      </c>
      <c r="K53" s="5">
        <v>153765562</v>
      </c>
      <c r="L53" s="5">
        <v>394102632</v>
      </c>
      <c r="M53" s="5">
        <v>189832769</v>
      </c>
      <c r="N53" s="5">
        <v>66220006</v>
      </c>
      <c r="O53" s="5">
        <v>59602527</v>
      </c>
      <c r="P53" s="5">
        <v>63803313</v>
      </c>
      <c r="Q53" s="5">
        <v>64890712</v>
      </c>
      <c r="R53" s="5">
        <v>62566997</v>
      </c>
      <c r="S53" s="5">
        <v>67383684</v>
      </c>
      <c r="T53" s="5">
        <v>75654501</v>
      </c>
      <c r="U53" s="5">
        <v>51584132</v>
      </c>
      <c r="V53" s="5">
        <v>65458195</v>
      </c>
      <c r="W53" s="5">
        <v>593163761000</v>
      </c>
      <c r="X53" s="5">
        <v>525683298000</v>
      </c>
      <c r="Y53" s="5">
        <v>381095854000</v>
      </c>
      <c r="Z53" s="5">
        <v>799492049000</v>
      </c>
    </row>
    <row r="54" spans="2:26" ht="15.5" x14ac:dyDescent="0.35">
      <c r="C54" t="s">
        <v>87</v>
      </c>
      <c r="D54" s="5">
        <v>-12881065</v>
      </c>
      <c r="E54" s="5">
        <v>-17749579</v>
      </c>
      <c r="F54" s="5">
        <v>-12165743</v>
      </c>
      <c r="G54" s="5">
        <v>-11717067</v>
      </c>
      <c r="I54" s="5">
        <v>-53626636</v>
      </c>
      <c r="J54" s="5">
        <v>-52924317</v>
      </c>
      <c r="K54" s="5">
        <v>-49801698</v>
      </c>
      <c r="L54" s="5">
        <v>-53259701</v>
      </c>
      <c r="M54" s="5">
        <v>-45372111</v>
      </c>
      <c r="N54" s="5">
        <v>-41688743</v>
      </c>
      <c r="O54" s="5">
        <v>-41665897</v>
      </c>
      <c r="P54" s="5">
        <v>-41399798</v>
      </c>
      <c r="Q54" s="5">
        <v>-40679820</v>
      </c>
      <c r="R54" s="5">
        <v>-36384444</v>
      </c>
      <c r="S54" s="5">
        <v>-35122580</v>
      </c>
      <c r="T54" s="5">
        <v>-36734666</v>
      </c>
      <c r="U54" s="5">
        <v>-37763120</v>
      </c>
      <c r="V54" s="5">
        <v>-42547620</v>
      </c>
      <c r="W54" s="5">
        <v>-383743917000</v>
      </c>
      <c r="X54" s="5">
        <v>-347868033000</v>
      </c>
      <c r="Y54" s="5">
        <v>-359093353000</v>
      </c>
      <c r="Z54" s="5">
        <v>-392917419000</v>
      </c>
    </row>
    <row r="55" spans="2:26" ht="15.5" x14ac:dyDescent="0.35">
      <c r="C55" t="s">
        <v>88</v>
      </c>
      <c r="D55" s="5">
        <v>-12881065</v>
      </c>
      <c r="E55" s="5">
        <v>-17749579</v>
      </c>
      <c r="F55" s="5">
        <v>-12165743</v>
      </c>
      <c r="G55" s="5">
        <v>-11717067</v>
      </c>
      <c r="I55" s="5">
        <v>-53626636</v>
      </c>
      <c r="J55" s="5">
        <v>-52924317</v>
      </c>
      <c r="K55" s="5">
        <v>-49801698</v>
      </c>
      <c r="L55" s="5">
        <v>-53259701</v>
      </c>
      <c r="M55" s="5">
        <v>-45372111</v>
      </c>
      <c r="N55" s="5">
        <v>-41688743</v>
      </c>
      <c r="O55" s="5">
        <v>-41665897</v>
      </c>
      <c r="P55" s="5">
        <v>-41399798</v>
      </c>
      <c r="Q55" s="5">
        <v>-40679820</v>
      </c>
      <c r="R55" s="5">
        <v>-36384444</v>
      </c>
      <c r="S55" s="5">
        <v>-35122580</v>
      </c>
    </row>
    <row r="56" spans="2:26" ht="15.5" x14ac:dyDescent="0.35">
      <c r="C56" t="s">
        <v>91</v>
      </c>
      <c r="D56" s="5">
        <v>18318082</v>
      </c>
      <c r="E56" s="5">
        <v>21795136</v>
      </c>
      <c r="F56" s="5">
        <v>22994329</v>
      </c>
      <c r="G56" s="5">
        <v>23938462</v>
      </c>
      <c r="I56" s="5">
        <v>93662767</v>
      </c>
      <c r="J56" s="5">
        <v>96483890</v>
      </c>
      <c r="K56" s="5">
        <v>103963864</v>
      </c>
      <c r="L56" s="5">
        <v>340842931</v>
      </c>
      <c r="M56" s="5">
        <v>144460658</v>
      </c>
      <c r="N56" s="5">
        <v>24531263</v>
      </c>
      <c r="O56" s="5">
        <v>17936630</v>
      </c>
      <c r="P56" s="5">
        <v>22403515</v>
      </c>
      <c r="Q56" s="5">
        <v>24210892</v>
      </c>
      <c r="R56" s="5">
        <v>26182553</v>
      </c>
      <c r="S56" s="5">
        <v>32261104</v>
      </c>
      <c r="T56" s="5">
        <v>38919835</v>
      </c>
      <c r="U56" s="5">
        <v>13821012</v>
      </c>
      <c r="V56" s="5">
        <v>22910575</v>
      </c>
      <c r="W56" s="5">
        <v>209419844000</v>
      </c>
      <c r="X56" s="5">
        <v>177815265000</v>
      </c>
      <c r="Y56" s="5">
        <v>22002501000</v>
      </c>
      <c r="Z56" s="5">
        <v>406574630000</v>
      </c>
    </row>
    <row r="57" spans="2:26" ht="15.5" x14ac:dyDescent="0.35">
      <c r="C57" t="s">
        <v>92</v>
      </c>
      <c r="D57" s="5">
        <v>-2070677</v>
      </c>
      <c r="E57" s="5">
        <v>-5755823</v>
      </c>
      <c r="F57" s="5">
        <v>-307357</v>
      </c>
      <c r="G57" s="5">
        <v>-1495774</v>
      </c>
      <c r="I57" s="5">
        <v>-7322865</v>
      </c>
      <c r="J57" s="5">
        <v>-11776053</v>
      </c>
      <c r="K57" s="5">
        <v>14587618</v>
      </c>
      <c r="L57" s="5">
        <v>-8390547</v>
      </c>
      <c r="M57" s="5">
        <v>-2074526</v>
      </c>
      <c r="N57" s="5">
        <v>-24190630</v>
      </c>
      <c r="O57" s="5">
        <v>-72991989</v>
      </c>
      <c r="P57" s="5">
        <v>-9810383</v>
      </c>
      <c r="Q57" s="5">
        <v>-7065821</v>
      </c>
      <c r="R57" s="5">
        <v>-16055350</v>
      </c>
      <c r="S57" s="5">
        <v>-16730473</v>
      </c>
      <c r="T57" s="5">
        <v>-11071397</v>
      </c>
      <c r="U57" s="5">
        <v>-179852</v>
      </c>
      <c r="V57" s="5">
        <v>-5756881</v>
      </c>
      <c r="W57" s="5">
        <v>-23599707000</v>
      </c>
      <c r="X57" s="5">
        <v>-52141048000</v>
      </c>
      <c r="Y57" s="5">
        <v>-20640378000</v>
      </c>
      <c r="Z57" s="5">
        <v>-98457579000</v>
      </c>
    </row>
    <row r="58" spans="2:26" ht="15.5" x14ac:dyDescent="0.35">
      <c r="C58" t="s">
        <v>97</v>
      </c>
      <c r="D58" s="5">
        <v>836660</v>
      </c>
      <c r="E58" s="5">
        <v>786245</v>
      </c>
      <c r="F58" s="5">
        <v>1686903</v>
      </c>
      <c r="G58" s="5">
        <v>761007</v>
      </c>
      <c r="I58" s="5">
        <v>3988487</v>
      </c>
      <c r="J58" s="5">
        <v>-7744157</v>
      </c>
      <c r="K58" s="5">
        <v>6068652</v>
      </c>
      <c r="L58" s="5">
        <v>2546241</v>
      </c>
      <c r="M58" s="5">
        <v>2447274</v>
      </c>
      <c r="N58" s="5">
        <v>1716284</v>
      </c>
      <c r="O58" s="5">
        <v>1544499</v>
      </c>
      <c r="P58" s="5">
        <v>729600</v>
      </c>
      <c r="Q58" s="5">
        <v>149744</v>
      </c>
      <c r="R58" s="5">
        <v>1807852</v>
      </c>
      <c r="S58" s="5">
        <v>1420847</v>
      </c>
      <c r="T58" s="5">
        <v>1952071</v>
      </c>
      <c r="U58" s="5">
        <v>1515312</v>
      </c>
      <c r="V58" s="5">
        <v>1538793</v>
      </c>
      <c r="W58" s="5">
        <v>9486561000</v>
      </c>
      <c r="X58" s="5">
        <v>11988604000</v>
      </c>
      <c r="Y58" s="5">
        <v>18436253000</v>
      </c>
      <c r="Z58" s="5">
        <v>-13981948000</v>
      </c>
    </row>
    <row r="59" spans="2:26" ht="15.5" x14ac:dyDescent="0.35">
      <c r="C59" t="s">
        <v>26</v>
      </c>
      <c r="D59" s="5">
        <v>-7815769</v>
      </c>
      <c r="E59" s="5">
        <v>-7954898</v>
      </c>
      <c r="F59" s="5">
        <v>-7675592</v>
      </c>
      <c r="G59" s="5">
        <v>-6288203</v>
      </c>
      <c r="I59" s="5">
        <v>-28467496</v>
      </c>
      <c r="J59" s="5">
        <v>-26135316</v>
      </c>
      <c r="K59" s="5">
        <v>-22402552</v>
      </c>
      <c r="L59" s="5">
        <v>-13294024</v>
      </c>
      <c r="M59" s="5">
        <v>-10346621</v>
      </c>
      <c r="N59" s="5">
        <v>-10351653</v>
      </c>
      <c r="O59" s="5">
        <v>-11442359</v>
      </c>
      <c r="P59" s="5">
        <v>-11385834</v>
      </c>
      <c r="Q59" s="5">
        <v>-9549359</v>
      </c>
      <c r="R59" s="5">
        <v>-9839399</v>
      </c>
      <c r="S59" s="5">
        <v>-10319789</v>
      </c>
      <c r="T59" s="5">
        <v>-12181487</v>
      </c>
      <c r="U59" s="5">
        <v>-14414082</v>
      </c>
      <c r="V59" s="5">
        <v>-15033374</v>
      </c>
      <c r="W59" s="5">
        <v>-118118893000</v>
      </c>
      <c r="X59" s="5">
        <v>-92496254000</v>
      </c>
      <c r="Y59" s="5">
        <v>-81219282000</v>
      </c>
      <c r="Z59" s="5">
        <v>-64490796000</v>
      </c>
    </row>
    <row r="60" spans="2:26" ht="15.5" x14ac:dyDescent="0.35">
      <c r="C60" t="s">
        <v>94</v>
      </c>
      <c r="D60" s="5">
        <v>3029870</v>
      </c>
      <c r="E60" s="5">
        <v>2774189</v>
      </c>
      <c r="F60" s="5">
        <v>4083621</v>
      </c>
      <c r="G60" s="5">
        <v>3453123</v>
      </c>
      <c r="I60" s="5">
        <v>14376373</v>
      </c>
      <c r="J60" s="5">
        <v>16587024</v>
      </c>
      <c r="K60" s="5">
        <v>13960646</v>
      </c>
      <c r="L60" s="5">
        <v>3161653</v>
      </c>
      <c r="M60" s="5">
        <v>714537</v>
      </c>
      <c r="N60" s="5">
        <v>1066479</v>
      </c>
      <c r="O60" s="5">
        <v>1334830</v>
      </c>
      <c r="P60" s="5">
        <v>1078857</v>
      </c>
      <c r="Q60" s="5">
        <v>1132030</v>
      </c>
      <c r="R60" s="5">
        <v>951033</v>
      </c>
      <c r="S60" s="5">
        <v>1028955</v>
      </c>
      <c r="T60" s="5">
        <v>860581</v>
      </c>
      <c r="U60" s="5">
        <v>796169</v>
      </c>
      <c r="V60" s="5">
        <v>850822</v>
      </c>
      <c r="W60" s="5">
        <v>13262758000</v>
      </c>
    </row>
    <row r="61" spans="2:26" ht="15.5" x14ac:dyDescent="0.35">
      <c r="C61" t="s">
        <v>95</v>
      </c>
      <c r="D61" s="5">
        <v>1091209</v>
      </c>
      <c r="E61" s="5">
        <v>474642</v>
      </c>
      <c r="F61" s="5">
        <v>1717813</v>
      </c>
      <c r="G61" s="5">
        <v>710886</v>
      </c>
      <c r="I61" s="5">
        <v>4316886</v>
      </c>
      <c r="J61" s="5">
        <v>5217540</v>
      </c>
      <c r="K61" s="5">
        <v>4104738</v>
      </c>
      <c r="L61" s="5">
        <v>496423</v>
      </c>
      <c r="M61" s="5">
        <v>1779217</v>
      </c>
      <c r="N61" s="5">
        <v>-521092</v>
      </c>
      <c r="O61" s="5">
        <v>1286027</v>
      </c>
      <c r="P61" s="5">
        <v>-704416</v>
      </c>
      <c r="Q61" s="5">
        <v>588311</v>
      </c>
      <c r="R61" s="5">
        <v>748011</v>
      </c>
      <c r="S61" s="5">
        <v>4709981</v>
      </c>
      <c r="T61" s="5">
        <v>1562772</v>
      </c>
      <c r="U61" s="5">
        <v>4459701</v>
      </c>
      <c r="V61" s="5">
        <v>1408058</v>
      </c>
      <c r="W61" s="5">
        <v>6206947000</v>
      </c>
      <c r="X61" s="5">
        <v>6351816000</v>
      </c>
      <c r="Y61" s="5">
        <v>38860363000</v>
      </c>
      <c r="Z61" s="5">
        <v>-27932073000</v>
      </c>
    </row>
    <row r="62" spans="2:26" ht="15.5" x14ac:dyDescent="0.35">
      <c r="C62" t="s">
        <v>93</v>
      </c>
      <c r="D62" s="5">
        <v>75137</v>
      </c>
      <c r="E62" s="5">
        <v>86961</v>
      </c>
      <c r="F62" s="5">
        <v>172281</v>
      </c>
      <c r="G62" s="5">
        <v>34290</v>
      </c>
      <c r="I62" s="5">
        <v>486974</v>
      </c>
      <c r="J62" s="5">
        <v>1018399</v>
      </c>
      <c r="K62" s="5">
        <v>534672</v>
      </c>
      <c r="L62" s="5">
        <v>428868</v>
      </c>
      <c r="M62" s="5">
        <v>1835497</v>
      </c>
      <c r="N62" s="5">
        <v>-13710406</v>
      </c>
      <c r="W62" s="5">
        <v>50117335000</v>
      </c>
      <c r="X62" s="5">
        <v>3989257000</v>
      </c>
      <c r="Y62" s="5">
        <v>1078661000</v>
      </c>
      <c r="Z62" s="5">
        <v>5307671000</v>
      </c>
    </row>
    <row r="63" spans="2:26" ht="15.5" x14ac:dyDescent="0.35">
      <c r="C63" t="s">
        <v>98</v>
      </c>
      <c r="D63" s="5">
        <v>712216</v>
      </c>
      <c r="E63" s="5">
        <v>-1922962</v>
      </c>
      <c r="F63" s="5">
        <v>-292383</v>
      </c>
      <c r="G63" s="5">
        <v>-166877</v>
      </c>
      <c r="I63" s="5">
        <v>-2024089</v>
      </c>
      <c r="J63" s="5">
        <v>-719543</v>
      </c>
      <c r="K63" s="5">
        <v>12321462</v>
      </c>
      <c r="L63" s="5">
        <v>-1729708</v>
      </c>
      <c r="M63" s="5">
        <v>1495570</v>
      </c>
      <c r="N63" s="5">
        <v>-2390242</v>
      </c>
      <c r="O63" s="5">
        <v>-65714986</v>
      </c>
      <c r="P63" s="5">
        <v>471410</v>
      </c>
      <c r="Q63" s="5">
        <v>613453</v>
      </c>
      <c r="R63" s="5">
        <v>-9722847</v>
      </c>
      <c r="S63" s="5">
        <v>-13570467</v>
      </c>
      <c r="T63" s="5">
        <v>-3265334</v>
      </c>
      <c r="U63" s="5">
        <v>7463048</v>
      </c>
      <c r="V63" s="5">
        <v>5478820</v>
      </c>
      <c r="W63" s="5">
        <v>15445585000</v>
      </c>
      <c r="X63" s="5">
        <v>18025529000</v>
      </c>
      <c r="Y63" s="5">
        <v>2203627000</v>
      </c>
      <c r="Z63" s="5">
        <v>2639567000</v>
      </c>
    </row>
    <row r="64" spans="2:26" ht="15.5" x14ac:dyDescent="0.35">
      <c r="C64" t="s">
        <v>99</v>
      </c>
      <c r="D64" s="5">
        <v>-2070677</v>
      </c>
      <c r="E64" s="5">
        <v>-5755823</v>
      </c>
      <c r="F64" s="5">
        <v>-307357</v>
      </c>
      <c r="G64" s="5">
        <v>-1495774</v>
      </c>
      <c r="I64" s="5">
        <v>-7322865</v>
      </c>
      <c r="J64" s="5">
        <v>-11776053</v>
      </c>
      <c r="K64" s="5">
        <v>14587618</v>
      </c>
      <c r="L64" s="5">
        <v>-8390547</v>
      </c>
      <c r="M64" s="5">
        <v>-2074526</v>
      </c>
      <c r="N64" s="5">
        <v>-24190630</v>
      </c>
      <c r="O64" s="5">
        <v>-72991989</v>
      </c>
      <c r="P64" s="5">
        <v>-9810383</v>
      </c>
      <c r="Q64" s="5">
        <v>-7065821</v>
      </c>
      <c r="R64" s="5">
        <v>-16055350</v>
      </c>
      <c r="S64" s="5">
        <v>-16730473</v>
      </c>
      <c r="T64" s="5">
        <v>-11071397</v>
      </c>
      <c r="U64" s="5">
        <v>-179852</v>
      </c>
      <c r="V64" s="5">
        <v>-5756881</v>
      </c>
      <c r="W64" s="5">
        <v>-23599707000</v>
      </c>
      <c r="X64" s="5">
        <v>-52141048000</v>
      </c>
      <c r="Y64" s="5">
        <v>-20640378000</v>
      </c>
      <c r="Z64" s="5">
        <v>-98457579000</v>
      </c>
    </row>
    <row r="65" spans="2:26" ht="15.5" x14ac:dyDescent="0.35">
      <c r="C65" t="s">
        <v>185</v>
      </c>
    </row>
    <row r="66" spans="2:26" ht="15.5" x14ac:dyDescent="0.35">
      <c r="C66" t="s">
        <v>28</v>
      </c>
      <c r="D66" s="5">
        <v>16247405</v>
      </c>
      <c r="E66" s="5">
        <v>16039313</v>
      </c>
      <c r="F66" s="5">
        <v>22686972</v>
      </c>
      <c r="G66" s="5">
        <v>22442688</v>
      </c>
      <c r="I66" s="5">
        <v>86339902</v>
      </c>
      <c r="J66" s="5">
        <v>84707837</v>
      </c>
      <c r="K66" s="5">
        <v>118551482</v>
      </c>
      <c r="L66" s="5">
        <v>332452384</v>
      </c>
      <c r="M66" s="5">
        <v>142386132</v>
      </c>
      <c r="N66" s="5">
        <v>340633</v>
      </c>
      <c r="O66" s="5">
        <v>-55055359</v>
      </c>
      <c r="P66" s="5">
        <v>12593132</v>
      </c>
      <c r="Q66" s="5">
        <v>17145071</v>
      </c>
      <c r="R66" s="5">
        <v>10127203</v>
      </c>
      <c r="S66" s="5">
        <v>15530631</v>
      </c>
      <c r="T66" s="5">
        <v>27848438</v>
      </c>
      <c r="U66" s="5">
        <v>13641160</v>
      </c>
      <c r="V66" s="5">
        <v>17153694</v>
      </c>
      <c r="W66" s="5">
        <v>185820137000</v>
      </c>
      <c r="X66" s="5">
        <v>125674217000</v>
      </c>
      <c r="Y66" s="5">
        <v>1362123000</v>
      </c>
      <c r="Z66" s="5">
        <v>308117051000</v>
      </c>
    </row>
    <row r="67" spans="2:26" ht="15.5" x14ac:dyDescent="0.35">
      <c r="C67" t="s">
        <v>27</v>
      </c>
      <c r="D67" s="5">
        <v>-1981219</v>
      </c>
      <c r="E67" s="5">
        <v>-1023068</v>
      </c>
      <c r="F67" s="5">
        <v>-2421570</v>
      </c>
      <c r="G67" s="5">
        <v>-1928148</v>
      </c>
      <c r="I67" s="5">
        <v>-7255289</v>
      </c>
      <c r="J67" s="5">
        <v>-7728522</v>
      </c>
      <c r="K67" s="5">
        <v>-8554942</v>
      </c>
      <c r="L67" s="5">
        <v>-5454793</v>
      </c>
      <c r="M67" s="5">
        <v>-3308968</v>
      </c>
      <c r="N67" s="5">
        <v>-2661513</v>
      </c>
      <c r="O67" s="5">
        <v>-5162519</v>
      </c>
      <c r="P67" s="5">
        <v>-5179399</v>
      </c>
      <c r="Q67" s="5">
        <v>-5608023</v>
      </c>
      <c r="R67" s="5">
        <v>507740</v>
      </c>
      <c r="S67" s="5">
        <v>-5591395</v>
      </c>
      <c r="T67" s="5">
        <v>-6589644</v>
      </c>
      <c r="U67" s="5">
        <v>-6904024</v>
      </c>
      <c r="V67" s="5">
        <v>-7748808</v>
      </c>
      <c r="W67" s="5">
        <v>-43875311000</v>
      </c>
      <c r="X67" s="5">
        <v>-27164198000</v>
      </c>
      <c r="Y67" s="5">
        <v>-46147610000</v>
      </c>
      <c r="Z67" s="5">
        <v>-44480815000</v>
      </c>
    </row>
    <row r="68" spans="2:26" ht="15.5" x14ac:dyDescent="0.35">
      <c r="C68" t="s">
        <v>100</v>
      </c>
      <c r="D68" s="5">
        <v>14266186</v>
      </c>
      <c r="E68" s="5">
        <v>15016245</v>
      </c>
      <c r="F68" s="5">
        <v>20265402</v>
      </c>
      <c r="G68" s="5">
        <v>20514540</v>
      </c>
      <c r="I68" s="5">
        <v>79084613</v>
      </c>
      <c r="J68" s="5">
        <v>76979315</v>
      </c>
      <c r="K68" s="5">
        <v>109996540</v>
      </c>
      <c r="L68" s="5">
        <v>326997591</v>
      </c>
      <c r="M68" s="5">
        <v>139077164</v>
      </c>
      <c r="N68" s="5">
        <v>-2320880</v>
      </c>
      <c r="O68" s="5">
        <v>-60217878</v>
      </c>
      <c r="P68" s="5">
        <v>7413733</v>
      </c>
      <c r="Q68" s="5">
        <v>11537048</v>
      </c>
      <c r="R68" s="5">
        <v>10634943</v>
      </c>
      <c r="S68" s="5">
        <v>9939236</v>
      </c>
      <c r="T68" s="5">
        <v>21258794</v>
      </c>
      <c r="U68" s="5">
        <v>6737136</v>
      </c>
      <c r="V68" s="5">
        <v>9404886</v>
      </c>
      <c r="W68" s="5">
        <v>141944826000</v>
      </c>
      <c r="X68" s="5">
        <v>98510019000</v>
      </c>
      <c r="Y68" s="5">
        <v>-44785487000</v>
      </c>
      <c r="Z68" s="5">
        <v>263636236000</v>
      </c>
    </row>
    <row r="69" spans="2:26" ht="15.5" x14ac:dyDescent="0.35">
      <c r="C69" t="s">
        <v>101</v>
      </c>
      <c r="X69" s="5">
        <v>-30768033000</v>
      </c>
      <c r="Y69" s="5">
        <v>29155423000</v>
      </c>
      <c r="Z69" s="5">
        <v>-94512792000</v>
      </c>
    </row>
    <row r="70" spans="2:26" ht="15.5" x14ac:dyDescent="0.35">
      <c r="C70" t="s">
        <v>102</v>
      </c>
      <c r="D70" s="5">
        <v>14266186</v>
      </c>
      <c r="E70" s="5">
        <v>15016245</v>
      </c>
      <c r="F70" s="5">
        <v>20265402</v>
      </c>
      <c r="G70" s="5">
        <v>20514540</v>
      </c>
      <c r="I70" s="5">
        <v>79084613</v>
      </c>
      <c r="J70" s="5">
        <v>76979315</v>
      </c>
      <c r="K70" s="5">
        <v>109996540</v>
      </c>
      <c r="L70" s="5">
        <v>326997591</v>
      </c>
      <c r="M70" s="5">
        <v>139077164</v>
      </c>
      <c r="N70" s="5">
        <v>-2320880</v>
      </c>
      <c r="O70" s="5">
        <v>-60217878</v>
      </c>
      <c r="P70" s="5">
        <v>7413733</v>
      </c>
      <c r="Q70" s="5">
        <v>11537048</v>
      </c>
      <c r="R70" s="5">
        <v>10634943</v>
      </c>
      <c r="S70" s="5">
        <v>9939236</v>
      </c>
      <c r="T70" s="5">
        <v>21258794</v>
      </c>
      <c r="U70" s="5">
        <v>6737136</v>
      </c>
      <c r="V70" s="5">
        <v>9404886</v>
      </c>
      <c r="W70" s="5">
        <v>141944826000</v>
      </c>
      <c r="X70" s="5">
        <v>67741986000</v>
      </c>
      <c r="Y70" s="5">
        <v>-15630064000</v>
      </c>
      <c r="Z70" s="5">
        <v>169123444000</v>
      </c>
    </row>
    <row r="71" spans="2:26" ht="15.5" x14ac:dyDescent="0.35">
      <c r="C71" t="s">
        <v>103</v>
      </c>
      <c r="D71" s="5">
        <v>-2482366</v>
      </c>
      <c r="E71" s="5">
        <v>-2313166</v>
      </c>
      <c r="F71" s="5">
        <v>-5620183</v>
      </c>
      <c r="G71" s="5">
        <v>3741371</v>
      </c>
      <c r="I71" s="5">
        <v>-9135958</v>
      </c>
      <c r="J71" s="5">
        <v>-7352968</v>
      </c>
      <c r="K71" s="5">
        <v>4093912</v>
      </c>
      <c r="L71" s="5">
        <v>-12521025</v>
      </c>
      <c r="M71" s="5">
        <v>5129799</v>
      </c>
      <c r="N71" s="5">
        <v>-123861</v>
      </c>
      <c r="O71" s="5">
        <v>4441577</v>
      </c>
      <c r="P71" s="5">
        <v>-4102056</v>
      </c>
      <c r="Q71" s="5">
        <v>1275365</v>
      </c>
      <c r="R71" s="5">
        <v>2113674</v>
      </c>
      <c r="S71" s="5">
        <v>-4820388</v>
      </c>
      <c r="T71" s="5">
        <v>-1759820</v>
      </c>
      <c r="U71" s="5">
        <v>-13590829</v>
      </c>
      <c r="V71" s="5">
        <v>-4866881</v>
      </c>
      <c r="W71" s="5">
        <v>-12446312000</v>
      </c>
    </row>
    <row r="72" spans="2:26" ht="15.5" x14ac:dyDescent="0.35">
      <c r="C72" t="s">
        <v>104</v>
      </c>
      <c r="D72" s="5">
        <v>11783820</v>
      </c>
      <c r="E72" s="5">
        <v>12703079</v>
      </c>
      <c r="F72" s="5">
        <v>14645219</v>
      </c>
      <c r="G72" s="5">
        <v>24255911</v>
      </c>
      <c r="I72" s="5">
        <v>69948655</v>
      </c>
      <c r="J72" s="5">
        <v>69626347</v>
      </c>
      <c r="K72" s="5">
        <v>114090452</v>
      </c>
      <c r="L72" s="5">
        <v>314476566</v>
      </c>
      <c r="M72" s="5">
        <v>144206963</v>
      </c>
      <c r="N72" s="5">
        <v>-2444741</v>
      </c>
      <c r="O72" s="5">
        <v>-55776301</v>
      </c>
      <c r="P72" s="5">
        <v>3311677</v>
      </c>
      <c r="Q72" s="5">
        <v>12812413</v>
      </c>
      <c r="R72" s="5">
        <v>12748617</v>
      </c>
      <c r="S72" s="5">
        <v>5118848</v>
      </c>
      <c r="T72" s="5">
        <v>19498974</v>
      </c>
      <c r="U72" s="5">
        <v>-6853693</v>
      </c>
      <c r="V72" s="5">
        <v>4538005</v>
      </c>
      <c r="W72" s="5">
        <v>129498514000</v>
      </c>
      <c r="X72" s="5">
        <v>67741986000</v>
      </c>
      <c r="Y72" s="5">
        <v>-15630064000</v>
      </c>
      <c r="Z72" s="5">
        <v>169123444000</v>
      </c>
    </row>
    <row r="73" spans="2:26" ht="15.5" x14ac:dyDescent="0.35">
      <c r="C73" t="s">
        <v>105</v>
      </c>
      <c r="D73" s="5">
        <v>14266186</v>
      </c>
      <c r="E73" s="5">
        <v>15016245</v>
      </c>
      <c r="F73" s="5">
        <v>20265402</v>
      </c>
      <c r="G73" s="5">
        <v>20514540</v>
      </c>
      <c r="I73" s="5">
        <v>79084613</v>
      </c>
      <c r="J73" s="5">
        <v>76979315</v>
      </c>
      <c r="K73" s="5">
        <v>109996540</v>
      </c>
      <c r="L73" s="5">
        <v>326997591</v>
      </c>
      <c r="M73" s="5">
        <v>139077164</v>
      </c>
      <c r="N73" s="5">
        <v>-2320880</v>
      </c>
      <c r="O73" s="5">
        <v>-60217878</v>
      </c>
      <c r="P73" s="5">
        <v>7413733</v>
      </c>
      <c r="Q73" s="5">
        <v>11537048</v>
      </c>
      <c r="R73" s="5">
        <v>10634943</v>
      </c>
      <c r="S73" s="5">
        <v>9939236</v>
      </c>
      <c r="T73" s="5">
        <v>21258794</v>
      </c>
      <c r="U73" s="5">
        <v>6737136</v>
      </c>
      <c r="V73" s="5">
        <v>9404886</v>
      </c>
      <c r="W73" s="5">
        <v>141944826000</v>
      </c>
      <c r="X73" s="5">
        <v>67741986000</v>
      </c>
      <c r="Y73" s="5">
        <v>-15630064000</v>
      </c>
      <c r="Z73" s="5">
        <v>169123444000</v>
      </c>
    </row>
    <row r="74" spans="2:26" ht="15.5" x14ac:dyDescent="0.35">
      <c r="C74" t="s">
        <v>7</v>
      </c>
      <c r="D74" s="5">
        <v>7684763</v>
      </c>
      <c r="E74" s="5">
        <v>6703959</v>
      </c>
      <c r="F74" s="5">
        <v>8249290</v>
      </c>
      <c r="G74" s="5">
        <v>17439710</v>
      </c>
      <c r="I74" s="5">
        <v>43245669</v>
      </c>
      <c r="J74" s="5">
        <v>43551414</v>
      </c>
      <c r="K74" s="5">
        <v>78698710</v>
      </c>
      <c r="L74" s="5">
        <v>201151348</v>
      </c>
      <c r="M74" s="5">
        <v>97267941</v>
      </c>
      <c r="N74" s="5">
        <v>-3719673</v>
      </c>
      <c r="O74" s="5">
        <v>-32363855</v>
      </c>
      <c r="P74" s="5">
        <v>2109007</v>
      </c>
      <c r="Q74" s="5">
        <v>10757728</v>
      </c>
      <c r="R74" s="5">
        <v>13410723</v>
      </c>
      <c r="S74" s="5">
        <v>2567897</v>
      </c>
      <c r="T74" s="5">
        <v>14324267</v>
      </c>
      <c r="U74" s="5">
        <v>-6523795</v>
      </c>
      <c r="V74" s="5">
        <v>2641127</v>
      </c>
      <c r="W74" s="5">
        <v>80742592000</v>
      </c>
      <c r="X74" s="5">
        <v>67741986000</v>
      </c>
      <c r="Y74" s="5">
        <v>-15630064000</v>
      </c>
      <c r="Z74" s="5">
        <v>169123444000</v>
      </c>
    </row>
    <row r="75" spans="2:26" ht="15.5" x14ac:dyDescent="0.35">
      <c r="C75" t="s">
        <v>106</v>
      </c>
      <c r="D75" s="5">
        <v>4099057</v>
      </c>
      <c r="E75" s="5">
        <v>5999120</v>
      </c>
      <c r="F75" s="5">
        <v>6395929</v>
      </c>
      <c r="G75" s="5">
        <v>6816201</v>
      </c>
      <c r="I75" s="5">
        <v>26702986</v>
      </c>
      <c r="J75" s="5">
        <v>26074933</v>
      </c>
      <c r="K75" s="5">
        <v>35391742</v>
      </c>
      <c r="L75" s="5">
        <v>113325218</v>
      </c>
      <c r="M75" s="5">
        <v>46939022</v>
      </c>
      <c r="N75" s="5">
        <v>1274932</v>
      </c>
      <c r="O75" s="5">
        <v>-23412446</v>
      </c>
      <c r="P75" s="5">
        <v>1202670</v>
      </c>
      <c r="Q75" s="5">
        <v>2054685</v>
      </c>
      <c r="R75" s="5">
        <v>-662106</v>
      </c>
      <c r="S75" s="5">
        <v>2550951</v>
      </c>
      <c r="T75" s="5">
        <v>5174707</v>
      </c>
      <c r="U75" s="5">
        <v>-329898</v>
      </c>
      <c r="V75" s="5">
        <v>1896878</v>
      </c>
      <c r="W75" s="5">
        <v>48755922000</v>
      </c>
    </row>
    <row r="76" spans="2:26" ht="15.5" x14ac:dyDescent="0.35">
      <c r="C76" t="s">
        <v>107</v>
      </c>
      <c r="D76" s="5">
        <v>14266186</v>
      </c>
      <c r="E76" s="5">
        <v>15016245</v>
      </c>
      <c r="F76" s="5">
        <v>20265402</v>
      </c>
      <c r="G76" s="5">
        <v>20514540</v>
      </c>
      <c r="I76" s="5">
        <v>79084613</v>
      </c>
      <c r="J76" s="5">
        <v>76979315</v>
      </c>
      <c r="K76" s="5">
        <v>109996540</v>
      </c>
      <c r="L76" s="5">
        <v>326997591</v>
      </c>
      <c r="M76" s="5">
        <v>139077164</v>
      </c>
      <c r="N76" s="5">
        <v>-2320880</v>
      </c>
      <c r="O76" s="5">
        <v>-60217878</v>
      </c>
      <c r="P76" s="5">
        <v>7413733</v>
      </c>
      <c r="Q76" s="5">
        <v>11537048</v>
      </c>
      <c r="R76" s="5">
        <v>10634943</v>
      </c>
      <c r="S76" s="5">
        <v>9939236</v>
      </c>
      <c r="T76" s="5">
        <v>21258794</v>
      </c>
      <c r="U76" s="5">
        <v>6737136</v>
      </c>
      <c r="V76" s="5">
        <v>9404886</v>
      </c>
      <c r="W76" s="5">
        <v>141944826000</v>
      </c>
      <c r="X76" s="5">
        <v>67741986000</v>
      </c>
      <c r="Y76" s="5">
        <v>-15630064000</v>
      </c>
      <c r="Z76" s="5">
        <v>169123444000</v>
      </c>
    </row>
    <row r="77" spans="2:26" ht="15.5" x14ac:dyDescent="0.35">
      <c r="C77" t="s">
        <v>108</v>
      </c>
      <c r="D77" s="5">
        <v>11783820</v>
      </c>
      <c r="E77" s="5">
        <v>12703079</v>
      </c>
      <c r="F77" s="5">
        <v>14645219</v>
      </c>
      <c r="G77" s="5">
        <v>24255911</v>
      </c>
      <c r="I77" s="5">
        <v>69948655</v>
      </c>
      <c r="J77" s="5">
        <v>69626347</v>
      </c>
      <c r="K77" s="5">
        <v>114090452</v>
      </c>
      <c r="L77" s="5">
        <v>314476566</v>
      </c>
      <c r="M77" s="5">
        <v>144206963</v>
      </c>
      <c r="N77" s="5">
        <v>-2444741</v>
      </c>
      <c r="O77" s="5">
        <v>-55776301</v>
      </c>
      <c r="P77" s="5">
        <v>3311677</v>
      </c>
      <c r="Q77" s="5">
        <v>12812413</v>
      </c>
      <c r="R77" s="5">
        <v>12748617</v>
      </c>
      <c r="S77" s="5">
        <v>5118848</v>
      </c>
      <c r="T77" s="5">
        <v>19498974</v>
      </c>
      <c r="U77" s="5">
        <v>-6853693</v>
      </c>
      <c r="V77" s="5">
        <v>4538005</v>
      </c>
      <c r="W77" s="5">
        <v>129498514000</v>
      </c>
      <c r="X77" s="5">
        <v>67741986000</v>
      </c>
      <c r="Y77" s="5">
        <v>-15630064000</v>
      </c>
      <c r="Z77" s="5">
        <v>169123444000</v>
      </c>
    </row>
    <row r="78" spans="2:26" ht="15.5" x14ac:dyDescent="0.35">
      <c r="C78" t="s">
        <v>109</v>
      </c>
      <c r="D78" s="5">
        <v>11783820</v>
      </c>
      <c r="E78" s="5">
        <v>12703079</v>
      </c>
      <c r="F78" s="5">
        <v>14645219</v>
      </c>
      <c r="G78" s="5">
        <v>24255911</v>
      </c>
      <c r="I78" s="5">
        <v>69948655</v>
      </c>
      <c r="J78" s="5">
        <v>69626347</v>
      </c>
      <c r="K78" s="5">
        <v>114090452</v>
      </c>
      <c r="L78" s="5">
        <v>314476566</v>
      </c>
      <c r="M78" s="5">
        <v>144206963</v>
      </c>
      <c r="N78" s="5">
        <v>-2444741</v>
      </c>
      <c r="O78" s="5">
        <v>-55776301</v>
      </c>
      <c r="P78" s="5">
        <v>3311677</v>
      </c>
      <c r="Q78" s="5">
        <v>12812413</v>
      </c>
      <c r="R78" s="5">
        <v>12748617</v>
      </c>
      <c r="S78" s="5">
        <v>5118848</v>
      </c>
      <c r="T78" s="5">
        <v>19498974</v>
      </c>
      <c r="U78" s="5">
        <v>-6853693</v>
      </c>
      <c r="V78" s="5">
        <v>4538005</v>
      </c>
      <c r="W78" s="5">
        <v>129498514000</v>
      </c>
      <c r="X78" s="5">
        <v>67741986000</v>
      </c>
      <c r="Y78" s="5">
        <v>-15630064000</v>
      </c>
      <c r="Z78" s="5">
        <v>169123444000</v>
      </c>
    </row>
    <row r="80" spans="2:26" ht="15.5" x14ac:dyDescent="0.35">
      <c r="B80" t="s">
        <v>110</v>
      </c>
      <c r="C80" t="s">
        <v>111</v>
      </c>
    </row>
    <row r="81" spans="3:26" ht="15.5" x14ac:dyDescent="0.35">
      <c r="C81" t="s">
        <v>112</v>
      </c>
    </row>
    <row r="82" spans="3:26" ht="15.5" x14ac:dyDescent="0.35">
      <c r="C82" t="s">
        <v>19</v>
      </c>
      <c r="D82" s="5">
        <v>337247590</v>
      </c>
      <c r="E82" s="5">
        <v>317735830</v>
      </c>
      <c r="F82" s="5">
        <v>329152710</v>
      </c>
      <c r="G82" s="5">
        <v>368348058</v>
      </c>
      <c r="I82" s="5">
        <v>317735830</v>
      </c>
      <c r="J82" s="5">
        <v>333175004</v>
      </c>
      <c r="K82" s="5">
        <v>387822048</v>
      </c>
      <c r="L82" s="5">
        <v>416995130</v>
      </c>
      <c r="M82" s="5">
        <v>234790065</v>
      </c>
      <c r="N82" s="5">
        <v>104192237</v>
      </c>
      <c r="O82" s="5">
        <v>68955581</v>
      </c>
      <c r="P82" s="5">
        <v>55627181</v>
      </c>
      <c r="Q82" s="5">
        <v>73389597</v>
      </c>
      <c r="R82" s="5">
        <v>70175484</v>
      </c>
      <c r="S82" s="5">
        <v>60767464</v>
      </c>
      <c r="T82" s="5">
        <v>67419932</v>
      </c>
      <c r="U82" s="5">
        <v>48350351</v>
      </c>
      <c r="V82" s="5">
        <v>39608209</v>
      </c>
      <c r="W82" s="5">
        <v>385514724000</v>
      </c>
      <c r="X82" s="5">
        <v>544217904000</v>
      </c>
      <c r="Y82" s="5">
        <v>620478048000</v>
      </c>
      <c r="Z82" s="5">
        <v>984007734000</v>
      </c>
    </row>
    <row r="83" spans="3:26" ht="15.5" x14ac:dyDescent="0.35">
      <c r="C83" t="s">
        <v>114</v>
      </c>
      <c r="D83" s="5">
        <v>142556414</v>
      </c>
      <c r="E83" s="5">
        <v>142418713</v>
      </c>
      <c r="F83" s="5">
        <v>138017058</v>
      </c>
      <c r="G83" s="5">
        <v>140351921</v>
      </c>
      <c r="I83" s="5">
        <v>142418713</v>
      </c>
      <c r="J83" s="5">
        <v>128367797</v>
      </c>
      <c r="K83" s="5">
        <v>123548179</v>
      </c>
      <c r="L83" s="5">
        <v>189547938</v>
      </c>
      <c r="M83" s="5">
        <v>160027271</v>
      </c>
      <c r="N83" s="5">
        <v>103918533</v>
      </c>
      <c r="O83" s="5">
        <v>117504821</v>
      </c>
      <c r="P83" s="5">
        <v>129135879</v>
      </c>
      <c r="Q83" s="5">
        <v>106811288</v>
      </c>
      <c r="R83" s="5">
        <v>82182055</v>
      </c>
      <c r="S83" s="5">
        <v>85802677</v>
      </c>
      <c r="T83" s="5">
        <v>83161842</v>
      </c>
      <c r="U83" s="5">
        <v>93739636</v>
      </c>
      <c r="V83" s="5">
        <v>97195817</v>
      </c>
      <c r="W83" s="5">
        <v>821500012000</v>
      </c>
      <c r="X83" s="5">
        <v>658090266000</v>
      </c>
      <c r="Y83" s="5">
        <v>604459514000</v>
      </c>
      <c r="Z83" s="5">
        <v>723055401000</v>
      </c>
    </row>
    <row r="84" spans="3:26" ht="15.5" x14ac:dyDescent="0.35">
      <c r="C84" t="s">
        <v>116</v>
      </c>
      <c r="D84" s="5">
        <v>1143529</v>
      </c>
      <c r="E84" s="5">
        <v>1229409</v>
      </c>
      <c r="F84" s="5">
        <v>1308280</v>
      </c>
      <c r="G84" s="5">
        <v>3387253</v>
      </c>
      <c r="I84" s="5">
        <v>1229409</v>
      </c>
      <c r="J84" s="5">
        <v>1186471</v>
      </c>
      <c r="K84" s="5">
        <v>1352402</v>
      </c>
      <c r="L84" s="5">
        <v>2294785</v>
      </c>
      <c r="M84" s="5">
        <v>926812</v>
      </c>
      <c r="N84" s="5">
        <v>350178</v>
      </c>
      <c r="O84" s="5">
        <v>750046</v>
      </c>
      <c r="P84" s="5">
        <v>1357076</v>
      </c>
      <c r="Q84" s="5">
        <v>3077626</v>
      </c>
      <c r="R84" s="5">
        <v>647707</v>
      </c>
      <c r="S84" s="5">
        <v>956140</v>
      </c>
      <c r="T84" s="5">
        <v>3310674</v>
      </c>
      <c r="U84" s="5">
        <v>989085</v>
      </c>
      <c r="V84" s="5">
        <v>1575753</v>
      </c>
      <c r="W84" s="5">
        <v>8618734000</v>
      </c>
      <c r="X84" s="5">
        <v>61622473000</v>
      </c>
    </row>
    <row r="85" spans="3:26" ht="15.5" x14ac:dyDescent="0.35">
      <c r="C85" t="s">
        <v>115</v>
      </c>
      <c r="D85" s="5">
        <v>11754957</v>
      </c>
      <c r="E85" s="5">
        <v>12280630</v>
      </c>
      <c r="F85" s="5">
        <v>16090487</v>
      </c>
      <c r="G85" s="5">
        <v>19153028</v>
      </c>
      <c r="I85" s="5">
        <v>12280630</v>
      </c>
      <c r="J85" s="5">
        <v>13868255</v>
      </c>
      <c r="K85" s="5">
        <v>9490679</v>
      </c>
      <c r="L85" s="5">
        <v>12441514</v>
      </c>
      <c r="M85" s="5">
        <v>6194447</v>
      </c>
      <c r="N85" s="5">
        <v>2495893</v>
      </c>
      <c r="O85" s="5">
        <v>1766376</v>
      </c>
      <c r="P85" s="5">
        <v>1978048</v>
      </c>
      <c r="Q85" s="5">
        <v>2120868</v>
      </c>
      <c r="R85" s="5">
        <v>1709499</v>
      </c>
      <c r="S85" s="5">
        <v>562556</v>
      </c>
      <c r="T85" s="5">
        <v>480369</v>
      </c>
      <c r="U85" s="5">
        <v>578822</v>
      </c>
      <c r="V85" s="5">
        <v>546137</v>
      </c>
      <c r="W85" s="5">
        <v>3037679000</v>
      </c>
      <c r="X85" s="5">
        <v>7587541000</v>
      </c>
    </row>
    <row r="86" spans="3:26" ht="15.5" x14ac:dyDescent="0.35">
      <c r="C86" t="s">
        <v>117</v>
      </c>
      <c r="D86" s="5">
        <v>142556414</v>
      </c>
      <c r="E86" s="5">
        <v>142418713</v>
      </c>
      <c r="F86" s="5">
        <v>138017058</v>
      </c>
      <c r="G86" s="5">
        <v>140351921</v>
      </c>
      <c r="I86" s="5">
        <v>142418713</v>
      </c>
      <c r="J86" s="5">
        <v>128367797</v>
      </c>
      <c r="K86" s="5">
        <v>123548179</v>
      </c>
      <c r="L86" s="5">
        <v>189547938</v>
      </c>
      <c r="M86" s="5">
        <v>160027271</v>
      </c>
      <c r="N86" s="5">
        <v>103918533</v>
      </c>
      <c r="O86" s="5">
        <v>117504821</v>
      </c>
      <c r="P86" s="5">
        <v>129135879</v>
      </c>
      <c r="Q86" s="5">
        <v>106811288</v>
      </c>
      <c r="R86" s="5">
        <v>82182055</v>
      </c>
      <c r="S86" s="5">
        <v>85802677</v>
      </c>
      <c r="T86" s="5">
        <v>83161842</v>
      </c>
      <c r="U86" s="5">
        <v>93739636</v>
      </c>
      <c r="V86" s="5">
        <v>97195817</v>
      </c>
      <c r="W86" s="5">
        <v>821500012000</v>
      </c>
      <c r="X86" s="5">
        <v>658090266000</v>
      </c>
      <c r="Y86" s="5">
        <v>604459514000</v>
      </c>
      <c r="Z86" s="5">
        <v>723055401000</v>
      </c>
    </row>
    <row r="87" spans="3:26" ht="15.5" x14ac:dyDescent="0.35">
      <c r="C87" t="s">
        <v>118</v>
      </c>
      <c r="D87" s="5">
        <v>7774705</v>
      </c>
      <c r="E87" s="5">
        <v>6413625</v>
      </c>
      <c r="F87" s="5">
        <v>6358209</v>
      </c>
      <c r="G87" s="5">
        <v>6047984</v>
      </c>
      <c r="I87" s="5">
        <v>6413625</v>
      </c>
      <c r="J87" s="5">
        <v>6488768</v>
      </c>
      <c r="K87" s="5">
        <v>6229727</v>
      </c>
      <c r="L87" s="5">
        <v>4910389</v>
      </c>
      <c r="M87" s="5">
        <v>6203328</v>
      </c>
      <c r="N87" s="5">
        <v>4827068</v>
      </c>
      <c r="O87" s="5">
        <v>3742724</v>
      </c>
      <c r="P87" s="5">
        <v>5700251</v>
      </c>
      <c r="Q87" s="5">
        <v>2458371</v>
      </c>
      <c r="R87" s="5">
        <v>2014077</v>
      </c>
      <c r="S87" s="5">
        <v>3642957</v>
      </c>
      <c r="T87" s="5">
        <v>5024673</v>
      </c>
      <c r="U87" s="5">
        <v>7838504</v>
      </c>
      <c r="V87" s="5">
        <v>15675688</v>
      </c>
      <c r="W87" s="5">
        <v>98897172000</v>
      </c>
      <c r="X87" s="5">
        <v>70258218000</v>
      </c>
      <c r="Y87" s="5">
        <v>10995660000</v>
      </c>
      <c r="Z87" s="5">
        <v>1135534000</v>
      </c>
    </row>
    <row r="88" spans="3:26" ht="15.5" x14ac:dyDescent="0.35">
      <c r="C88" t="s">
        <v>119</v>
      </c>
      <c r="D88" s="5">
        <v>7774705</v>
      </c>
      <c r="E88" s="5">
        <v>6413625</v>
      </c>
      <c r="F88" s="5">
        <v>6358209</v>
      </c>
      <c r="G88" s="5">
        <v>6047984</v>
      </c>
      <c r="I88" s="5">
        <v>6413625</v>
      </c>
      <c r="J88" s="5">
        <v>6488768</v>
      </c>
      <c r="K88" s="5">
        <v>6229727</v>
      </c>
      <c r="L88" s="5">
        <v>4910389</v>
      </c>
      <c r="M88" s="5">
        <v>6203328</v>
      </c>
      <c r="N88" s="5">
        <v>4827068</v>
      </c>
      <c r="O88" s="5">
        <v>3742724</v>
      </c>
      <c r="P88" s="5">
        <v>5700251</v>
      </c>
      <c r="Q88" s="5">
        <v>2458371</v>
      </c>
      <c r="R88" s="5">
        <v>2014077</v>
      </c>
      <c r="S88" s="5">
        <v>3642957</v>
      </c>
      <c r="T88" s="5">
        <v>5024673</v>
      </c>
      <c r="U88" s="5">
        <v>7838504</v>
      </c>
      <c r="V88" s="5">
        <v>15675688</v>
      </c>
      <c r="W88" s="5">
        <v>98897172000</v>
      </c>
      <c r="X88" s="5">
        <v>70258218000</v>
      </c>
      <c r="Y88" s="5">
        <v>10995660000</v>
      </c>
      <c r="Z88" s="5">
        <v>1135534000</v>
      </c>
    </row>
    <row r="89" spans="3:26" ht="15.5" x14ac:dyDescent="0.35">
      <c r="C89" t="s">
        <v>120</v>
      </c>
      <c r="D89" s="5">
        <v>4868378</v>
      </c>
      <c r="E89" s="5">
        <v>4937000</v>
      </c>
      <c r="F89" s="5">
        <v>4043890</v>
      </c>
      <c r="G89" s="5">
        <v>3557443</v>
      </c>
      <c r="I89" s="5">
        <v>4937000</v>
      </c>
      <c r="J89" s="5">
        <v>4339659</v>
      </c>
      <c r="K89" s="5">
        <v>3178624</v>
      </c>
      <c r="L89" s="5">
        <v>3420283</v>
      </c>
      <c r="M89" s="5">
        <v>2939151</v>
      </c>
      <c r="N89" s="5">
        <v>2692328</v>
      </c>
      <c r="O89" s="5">
        <v>2880123</v>
      </c>
      <c r="P89" s="5">
        <v>3076328</v>
      </c>
      <c r="Q89" s="5">
        <v>3137857</v>
      </c>
      <c r="R89" s="5">
        <v>3477956</v>
      </c>
      <c r="S89" s="5">
        <v>4276557</v>
      </c>
      <c r="T89" s="5">
        <v>4947782</v>
      </c>
      <c r="U89" s="5">
        <v>6346366</v>
      </c>
      <c r="V89" s="5">
        <v>6508813</v>
      </c>
      <c r="W89" s="5">
        <v>50869278000</v>
      </c>
      <c r="X89" s="5">
        <v>37011258000</v>
      </c>
      <c r="Y89" s="5">
        <v>28923098000</v>
      </c>
      <c r="Z89" s="5">
        <v>24316139000</v>
      </c>
    </row>
    <row r="90" spans="3:26" ht="15.5" x14ac:dyDescent="0.35">
      <c r="C90" t="s">
        <v>185</v>
      </c>
    </row>
    <row r="91" spans="3:26" ht="15.5" x14ac:dyDescent="0.35">
      <c r="C91" t="s">
        <v>98</v>
      </c>
      <c r="D91" s="5">
        <v>-29455123</v>
      </c>
      <c r="E91" s="5">
        <v>-27003974</v>
      </c>
      <c r="F91" s="5">
        <v>-24745499</v>
      </c>
      <c r="G91" s="5">
        <v>-19212080</v>
      </c>
      <c r="I91" s="5">
        <v>-27003974</v>
      </c>
      <c r="J91" s="5">
        <v>-18198891</v>
      </c>
      <c r="K91" s="5">
        <v>-11047366</v>
      </c>
      <c r="L91" s="5">
        <v>-15157737</v>
      </c>
      <c r="M91" s="5">
        <v>-3614206</v>
      </c>
      <c r="N91" s="5">
        <v>-7857714</v>
      </c>
      <c r="O91" s="5">
        <v>-9104627</v>
      </c>
      <c r="P91" s="5">
        <v>-15102472</v>
      </c>
      <c r="Q91" s="5">
        <v>-9911991</v>
      </c>
      <c r="R91" s="5">
        <v>-10989909</v>
      </c>
      <c r="S91" s="5">
        <v>-12133147</v>
      </c>
      <c r="T91" s="5">
        <v>-10985618</v>
      </c>
      <c r="U91" s="5">
        <v>-9215430</v>
      </c>
      <c r="V91" s="5">
        <v>4490046</v>
      </c>
      <c r="W91" s="5">
        <v>360241455000</v>
      </c>
      <c r="X91" s="5">
        <v>377363337000</v>
      </c>
      <c r="Y91" s="5">
        <v>450151450000</v>
      </c>
      <c r="Z91" s="5">
        <v>756182966000</v>
      </c>
    </row>
    <row r="92" spans="3:26" ht="15.5" x14ac:dyDescent="0.35">
      <c r="C92" t="s">
        <v>121</v>
      </c>
      <c r="D92" s="5">
        <v>657504535</v>
      </c>
      <c r="E92" s="5">
        <v>623631151</v>
      </c>
      <c r="F92" s="5">
        <v>612566419</v>
      </c>
      <c r="G92" s="5">
        <v>635730355</v>
      </c>
      <c r="I92" s="5">
        <v>623631151</v>
      </c>
      <c r="J92" s="5">
        <v>610551560</v>
      </c>
      <c r="K92" s="5">
        <v>589655846</v>
      </c>
      <c r="L92" s="5">
        <v>652053930</v>
      </c>
      <c r="M92" s="5">
        <v>429449055</v>
      </c>
      <c r="N92" s="5">
        <v>248654972</v>
      </c>
      <c r="O92" s="5">
        <v>223248644</v>
      </c>
      <c r="P92" s="5">
        <v>220642568</v>
      </c>
      <c r="Q92" s="5">
        <v>213098529</v>
      </c>
      <c r="R92" s="5">
        <v>177349629</v>
      </c>
      <c r="S92" s="5">
        <v>182100133</v>
      </c>
      <c r="T92" s="5">
        <v>183455669</v>
      </c>
      <c r="U92" s="5">
        <v>180139236</v>
      </c>
      <c r="V92" s="5">
        <v>185934241</v>
      </c>
      <c r="W92" s="5">
        <v>1632162441000</v>
      </c>
      <c r="X92" s="5">
        <v>1543872253000</v>
      </c>
      <c r="Y92" s="5">
        <v>1486762569000</v>
      </c>
      <c r="Z92" s="5">
        <v>1931900854000</v>
      </c>
    </row>
    <row r="93" spans="3:26" ht="15.5" x14ac:dyDescent="0.35">
      <c r="C93" t="s">
        <v>122</v>
      </c>
    </row>
    <row r="94" spans="3:26" ht="15.5" x14ac:dyDescent="0.35">
      <c r="C94" t="s">
        <v>123</v>
      </c>
      <c r="Y94" s="5">
        <v>64512847000</v>
      </c>
      <c r="Z94" s="5">
        <v>59509046000</v>
      </c>
    </row>
    <row r="95" spans="3:26" ht="15.5" x14ac:dyDescent="0.35">
      <c r="C95" t="s">
        <v>125</v>
      </c>
      <c r="D95" s="5">
        <v>5512164</v>
      </c>
      <c r="E95" s="5">
        <v>4820572</v>
      </c>
      <c r="F95" s="5">
        <v>4555192</v>
      </c>
      <c r="G95" s="5">
        <v>5068889</v>
      </c>
      <c r="I95" s="5">
        <v>4820572</v>
      </c>
      <c r="J95" s="5">
        <v>4611626</v>
      </c>
      <c r="K95" s="5">
        <v>5282214</v>
      </c>
      <c r="L95" s="5">
        <v>5395543</v>
      </c>
      <c r="M95" s="5">
        <v>6028764</v>
      </c>
      <c r="N95" s="5">
        <v>6204789</v>
      </c>
      <c r="O95" s="5">
        <v>5897598</v>
      </c>
      <c r="P95" s="5">
        <v>5827149</v>
      </c>
      <c r="Q95" s="5">
        <v>6582728</v>
      </c>
      <c r="R95" s="5">
        <v>7935613</v>
      </c>
      <c r="S95" s="5">
        <v>1474856</v>
      </c>
      <c r="T95" s="5">
        <v>2795299</v>
      </c>
      <c r="U95" s="5">
        <v>2971643</v>
      </c>
      <c r="V95" s="5">
        <v>3530974</v>
      </c>
      <c r="W95" s="5">
        <v>36899196000</v>
      </c>
      <c r="X95" s="5">
        <v>24343621000</v>
      </c>
      <c r="Y95" s="5">
        <v>22370577000</v>
      </c>
      <c r="Z95" s="5">
        <v>20092795000</v>
      </c>
    </row>
    <row r="96" spans="3:26" ht="15.5" x14ac:dyDescent="0.35">
      <c r="C96" t="s">
        <v>332</v>
      </c>
      <c r="D96" s="5">
        <v>45284895</v>
      </c>
      <c r="E96" s="5">
        <v>44613655</v>
      </c>
      <c r="F96" s="5">
        <v>44370460</v>
      </c>
      <c r="G96" s="5">
        <v>43135304</v>
      </c>
      <c r="I96" s="5">
        <v>44613655</v>
      </c>
      <c r="J96" s="5">
        <v>36725558</v>
      </c>
      <c r="K96" s="5">
        <v>45687881</v>
      </c>
      <c r="L96" s="5">
        <v>40909762</v>
      </c>
      <c r="M96" s="5">
        <v>26493428</v>
      </c>
      <c r="N96" s="5">
        <v>24617492</v>
      </c>
      <c r="O96" s="5">
        <v>23235912</v>
      </c>
      <c r="P96" s="5">
        <v>20671565</v>
      </c>
      <c r="Q96" s="5">
        <v>19357890</v>
      </c>
      <c r="R96" s="5">
        <v>18246185</v>
      </c>
      <c r="S96" s="5">
        <v>15998340</v>
      </c>
      <c r="T96" s="5">
        <v>15813986</v>
      </c>
      <c r="U96" s="5">
        <v>12649735</v>
      </c>
      <c r="V96" s="5">
        <v>8171723</v>
      </c>
      <c r="W96" s="5">
        <v>71580791000</v>
      </c>
      <c r="X96" s="5">
        <v>104456766000</v>
      </c>
      <c r="Y96" s="5">
        <v>110792826000</v>
      </c>
      <c r="Z96" s="5">
        <v>37424426000</v>
      </c>
    </row>
    <row r="97" spans="3:26" ht="15.5" x14ac:dyDescent="0.35">
      <c r="C97" t="s">
        <v>333</v>
      </c>
      <c r="D97" s="5">
        <v>275862</v>
      </c>
      <c r="E97" s="5">
        <v>275862</v>
      </c>
      <c r="F97" s="5">
        <v>513793</v>
      </c>
      <c r="G97" s="5">
        <v>513793</v>
      </c>
      <c r="I97" s="5">
        <v>275862</v>
      </c>
      <c r="J97" s="5">
        <v>513793</v>
      </c>
      <c r="K97" s="5">
        <v>897881</v>
      </c>
      <c r="L97" s="5">
        <v>932851</v>
      </c>
      <c r="M97" s="5">
        <v>1009920</v>
      </c>
      <c r="N97" s="5">
        <v>1115777</v>
      </c>
      <c r="O97" s="5">
        <v>1191064</v>
      </c>
      <c r="P97" s="5">
        <v>605679</v>
      </c>
      <c r="Q97" s="5">
        <v>631237</v>
      </c>
      <c r="R97" s="5">
        <v>656795</v>
      </c>
      <c r="S97" s="5">
        <v>682353</v>
      </c>
      <c r="T97" s="5">
        <v>720361</v>
      </c>
      <c r="U97" s="5">
        <v>864730</v>
      </c>
      <c r="V97" s="5">
        <v>250407</v>
      </c>
      <c r="W97" s="5">
        <v>457588000</v>
      </c>
      <c r="X97" s="5">
        <v>697532000</v>
      </c>
      <c r="Y97" s="5">
        <v>857493000</v>
      </c>
      <c r="Z97" s="5">
        <v>1787888000</v>
      </c>
    </row>
    <row r="98" spans="3:26" ht="15.5" x14ac:dyDescent="0.35">
      <c r="C98" t="s">
        <v>124</v>
      </c>
      <c r="D98" s="5">
        <v>501488857</v>
      </c>
      <c r="E98" s="5">
        <v>501182048</v>
      </c>
      <c r="F98" s="5">
        <v>498111313</v>
      </c>
      <c r="G98" s="5">
        <v>452820422</v>
      </c>
      <c r="I98" s="5">
        <v>501182048</v>
      </c>
      <c r="J98" s="5">
        <v>459488658</v>
      </c>
      <c r="K98" s="5">
        <v>414336506</v>
      </c>
      <c r="L98" s="5">
        <v>279954631</v>
      </c>
      <c r="M98" s="5">
        <v>206265701</v>
      </c>
      <c r="N98" s="5">
        <v>213123823</v>
      </c>
      <c r="O98" s="5">
        <v>250260123</v>
      </c>
      <c r="P98" s="5">
        <v>342504886</v>
      </c>
      <c r="Q98" s="5">
        <v>338632548</v>
      </c>
      <c r="R98" s="5">
        <v>361506208</v>
      </c>
      <c r="S98" s="5">
        <v>367939789</v>
      </c>
      <c r="T98" s="5">
        <v>418069338</v>
      </c>
      <c r="U98" s="5">
        <v>445365207</v>
      </c>
      <c r="V98" s="5">
        <v>499717086</v>
      </c>
      <c r="W98" s="5">
        <v>4270638124000</v>
      </c>
      <c r="X98" s="5">
        <v>3569855999000</v>
      </c>
      <c r="Y98" s="5">
        <v>2838317576000</v>
      </c>
      <c r="Z98" s="5">
        <v>3144234878000</v>
      </c>
    </row>
    <row r="99" spans="3:26" ht="15.5" x14ac:dyDescent="0.35">
      <c r="C99" t="s">
        <v>727</v>
      </c>
      <c r="D99" s="5">
        <v>501488857</v>
      </c>
      <c r="E99" s="5">
        <v>501182048</v>
      </c>
      <c r="F99" s="5">
        <v>498111313</v>
      </c>
      <c r="G99" s="5">
        <v>452820422</v>
      </c>
      <c r="I99" s="5">
        <v>501182048</v>
      </c>
      <c r="J99" s="5">
        <v>459488658</v>
      </c>
      <c r="K99" s="5">
        <v>414336506</v>
      </c>
      <c r="L99" s="5">
        <v>279954631</v>
      </c>
      <c r="M99" s="5">
        <v>206265701</v>
      </c>
      <c r="N99" s="5">
        <v>213123823</v>
      </c>
      <c r="O99" s="5">
        <v>250260123</v>
      </c>
      <c r="P99" s="5">
        <v>342504886</v>
      </c>
      <c r="Q99" s="5">
        <v>338632548</v>
      </c>
      <c r="R99" s="5">
        <v>361506208</v>
      </c>
      <c r="S99" s="5">
        <v>367939789</v>
      </c>
      <c r="T99" s="5">
        <v>418069338</v>
      </c>
      <c r="U99" s="5">
        <v>445365207</v>
      </c>
      <c r="V99" s="5">
        <v>499717086</v>
      </c>
      <c r="W99" s="5">
        <v>4270638124000</v>
      </c>
      <c r="X99" s="5">
        <v>3569855999000</v>
      </c>
      <c r="Y99" s="5">
        <v>2838317576000</v>
      </c>
      <c r="Z99" s="5">
        <v>3144234878000</v>
      </c>
    </row>
    <row r="100" spans="3:26" ht="15.5" x14ac:dyDescent="0.35">
      <c r="C100" t="s">
        <v>127</v>
      </c>
      <c r="D100" s="5">
        <v>806932652</v>
      </c>
      <c r="E100" s="5">
        <v>802672811</v>
      </c>
      <c r="F100" s="5">
        <v>763828043</v>
      </c>
      <c r="G100" s="5">
        <v>688577591</v>
      </c>
      <c r="I100" s="5">
        <v>802672811</v>
      </c>
      <c r="J100" s="5">
        <v>678138195</v>
      </c>
      <c r="K100" s="5">
        <v>667307529</v>
      </c>
      <c r="L100" s="5">
        <v>501362083</v>
      </c>
      <c r="M100" s="5">
        <v>399732161</v>
      </c>
      <c r="N100" s="5">
        <v>325489168</v>
      </c>
      <c r="O100" s="5">
        <v>293976619</v>
      </c>
      <c r="P100" s="5">
        <v>379148178</v>
      </c>
      <c r="Q100" s="5">
        <v>375689124</v>
      </c>
      <c r="R100" s="5">
        <v>394547667</v>
      </c>
      <c r="S100" s="5">
        <v>391076061</v>
      </c>
      <c r="T100" s="5">
        <v>439960470</v>
      </c>
      <c r="U100" s="5">
        <v>465800392</v>
      </c>
      <c r="V100" s="5">
        <v>518445308</v>
      </c>
      <c r="W100" s="5">
        <v>4847402597000</v>
      </c>
      <c r="X100" s="5">
        <v>4129344968000</v>
      </c>
      <c r="Y100" s="5">
        <v>4291436445000</v>
      </c>
      <c r="Z100" s="5">
        <v>3996168028000</v>
      </c>
    </row>
    <row r="101" spans="3:26" ht="15.5" x14ac:dyDescent="0.35">
      <c r="C101" t="s">
        <v>128</v>
      </c>
      <c r="D101" s="5">
        <v>1464437187</v>
      </c>
      <c r="E101" s="5">
        <v>1426303962</v>
      </c>
      <c r="F101" s="5">
        <v>1376394462</v>
      </c>
      <c r="G101" s="5">
        <v>1324307946</v>
      </c>
      <c r="I101" s="5">
        <v>1426303962</v>
      </c>
      <c r="J101" s="5">
        <v>1288689755</v>
      </c>
      <c r="K101" s="5">
        <v>1256963375</v>
      </c>
      <c r="L101" s="5">
        <v>1153416013</v>
      </c>
      <c r="M101" s="5">
        <v>829181216</v>
      </c>
      <c r="N101" s="5">
        <v>574144140</v>
      </c>
      <c r="O101" s="5">
        <v>517225263</v>
      </c>
      <c r="P101" s="5">
        <v>599790746</v>
      </c>
      <c r="Q101" s="5">
        <v>588787653</v>
      </c>
      <c r="R101" s="5">
        <v>571897296</v>
      </c>
      <c r="S101" s="5">
        <v>573176194</v>
      </c>
      <c r="T101" s="5">
        <v>623416139</v>
      </c>
      <c r="U101" s="5">
        <v>645939628</v>
      </c>
      <c r="V101" s="5">
        <v>704379549</v>
      </c>
      <c r="W101" s="5">
        <v>6479565038000</v>
      </c>
      <c r="X101" s="5">
        <v>5673217221000</v>
      </c>
      <c r="Y101" s="5">
        <v>5778199014000</v>
      </c>
      <c r="Z101" s="5">
        <v>5928068882000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</row>
    <row r="104" spans="3:26" ht="15.5" x14ac:dyDescent="0.35">
      <c r="C104" t="s">
        <v>131</v>
      </c>
      <c r="D104" s="5">
        <v>300392752</v>
      </c>
      <c r="E104" s="5">
        <v>288773821</v>
      </c>
      <c r="F104" s="5">
        <v>256083599</v>
      </c>
      <c r="G104" s="5">
        <v>243346234</v>
      </c>
      <c r="I104" s="5">
        <v>288773821</v>
      </c>
      <c r="J104" s="5">
        <v>224669907</v>
      </c>
      <c r="K104" s="5">
        <v>245618976</v>
      </c>
      <c r="L104" s="5">
        <v>318955610</v>
      </c>
      <c r="M104" s="5">
        <v>296637740</v>
      </c>
      <c r="N104" s="5">
        <v>192089546</v>
      </c>
      <c r="O104" s="5">
        <v>176004127</v>
      </c>
      <c r="P104" s="5">
        <v>201448507</v>
      </c>
      <c r="Q104" s="5">
        <v>188729175</v>
      </c>
      <c r="R104" s="5">
        <v>163264907</v>
      </c>
      <c r="S104" s="5">
        <v>156004189</v>
      </c>
      <c r="T104" s="5">
        <v>165938961</v>
      </c>
      <c r="U104" s="5">
        <v>170893945</v>
      </c>
      <c r="V104" s="5">
        <v>180965713</v>
      </c>
      <c r="W104" s="5">
        <v>1541887825000</v>
      </c>
      <c r="X104" s="5">
        <v>1317096425000</v>
      </c>
      <c r="Y104" s="5">
        <v>1291038720000</v>
      </c>
      <c r="Z104" s="5">
        <v>1266341085000</v>
      </c>
    </row>
    <row r="105" spans="3:26" ht="15.5" x14ac:dyDescent="0.35">
      <c r="C105" t="s">
        <v>132</v>
      </c>
      <c r="D105" s="5">
        <v>11828343</v>
      </c>
      <c r="E105" s="5">
        <v>11622242</v>
      </c>
      <c r="F105" s="5">
        <v>10735048</v>
      </c>
      <c r="G105" s="5">
        <v>10941238</v>
      </c>
      <c r="I105" s="5">
        <v>11622242</v>
      </c>
      <c r="J105" s="5">
        <v>11285319</v>
      </c>
      <c r="K105" s="5">
        <v>12013278</v>
      </c>
      <c r="L105" s="5">
        <v>19857106</v>
      </c>
      <c r="M105" s="5">
        <v>54475345</v>
      </c>
      <c r="N105" s="5">
        <v>53774176</v>
      </c>
      <c r="O105" s="5">
        <v>52263846</v>
      </c>
      <c r="P105" s="5">
        <v>61475786</v>
      </c>
      <c r="Q105" s="5">
        <v>62182906</v>
      </c>
      <c r="R105" s="5">
        <v>51876600</v>
      </c>
      <c r="S105" s="5">
        <v>47777891</v>
      </c>
      <c r="T105" s="5">
        <v>44481994</v>
      </c>
      <c r="U105" s="5">
        <v>43628054</v>
      </c>
      <c r="V105" s="5">
        <v>49630285</v>
      </c>
      <c r="W105" s="5">
        <v>461508200000</v>
      </c>
      <c r="X105" s="5">
        <v>444770650000</v>
      </c>
      <c r="Y105" s="5">
        <v>421900872000</v>
      </c>
      <c r="Z105" s="5">
        <v>346100822000</v>
      </c>
    </row>
    <row r="106" spans="3:26" ht="15.5" x14ac:dyDescent="0.35">
      <c r="C106" t="s">
        <v>820</v>
      </c>
      <c r="D106" s="5">
        <v>49071790</v>
      </c>
      <c r="E106" s="5">
        <v>49663818</v>
      </c>
      <c r="F106" s="5">
        <v>49932106</v>
      </c>
      <c r="G106" s="5">
        <v>20756889</v>
      </c>
      <c r="I106" s="5">
        <v>49663818</v>
      </c>
      <c r="J106" s="5">
        <v>20828054</v>
      </c>
      <c r="K106" s="5">
        <v>21799877</v>
      </c>
    </row>
    <row r="107" spans="3:26" ht="15.5" x14ac:dyDescent="0.35">
      <c r="C107" t="s">
        <v>133</v>
      </c>
    </row>
    <row r="108" spans="3:26" ht="15.5" x14ac:dyDescent="0.35">
      <c r="C108" t="s">
        <v>335</v>
      </c>
      <c r="D108" s="5">
        <v>61968464</v>
      </c>
      <c r="E108" s="5">
        <v>55238808</v>
      </c>
      <c r="F108" s="5">
        <v>53222068</v>
      </c>
      <c r="G108" s="5">
        <v>58106820</v>
      </c>
      <c r="I108" s="5">
        <v>55238808</v>
      </c>
      <c r="J108" s="5">
        <v>54095750</v>
      </c>
      <c r="K108" s="5">
        <v>54528387</v>
      </c>
      <c r="L108" s="5">
        <v>65288796</v>
      </c>
      <c r="M108" s="5">
        <v>59232241</v>
      </c>
      <c r="N108" s="5">
        <v>47530808</v>
      </c>
      <c r="O108" s="5">
        <v>53820876</v>
      </c>
      <c r="P108" s="5">
        <v>55330817</v>
      </c>
      <c r="Q108" s="5">
        <v>43421319</v>
      </c>
      <c r="R108" s="5">
        <v>37068184</v>
      </c>
      <c r="S108" s="5">
        <v>35345761</v>
      </c>
      <c r="T108" s="5">
        <v>41121179</v>
      </c>
      <c r="U108" s="5">
        <v>52517045</v>
      </c>
      <c r="V108" s="5">
        <v>53139852</v>
      </c>
      <c r="W108" s="5">
        <v>428898563000</v>
      </c>
      <c r="X108" s="5">
        <v>335562781000</v>
      </c>
      <c r="Y108" s="5">
        <v>397665026000</v>
      </c>
      <c r="Z108" s="5">
        <v>367031703000</v>
      </c>
    </row>
    <row r="109" spans="3:26" ht="15.5" x14ac:dyDescent="0.35">
      <c r="C109" t="s">
        <v>134</v>
      </c>
      <c r="Y109" s="5">
        <v>31959873000</v>
      </c>
      <c r="Z109" s="5">
        <v>16434226000</v>
      </c>
    </row>
    <row r="110" spans="3:26" ht="15.5" x14ac:dyDescent="0.35">
      <c r="C110" t="s">
        <v>337</v>
      </c>
      <c r="D110" s="5">
        <v>12898486</v>
      </c>
      <c r="E110" s="5">
        <v>13510039</v>
      </c>
      <c r="F110" s="5">
        <v>17398767</v>
      </c>
      <c r="G110" s="5">
        <v>22540281</v>
      </c>
      <c r="I110" s="5">
        <v>13510039</v>
      </c>
      <c r="J110" s="5">
        <v>15054726</v>
      </c>
      <c r="K110" s="5">
        <v>10843081</v>
      </c>
      <c r="L110" s="5">
        <v>14736299</v>
      </c>
      <c r="M110" s="5">
        <v>7121259</v>
      </c>
      <c r="N110" s="5">
        <v>2846071</v>
      </c>
      <c r="O110" s="5">
        <v>2516422</v>
      </c>
      <c r="P110" s="5">
        <v>3335124</v>
      </c>
      <c r="Q110" s="5">
        <v>5198494</v>
      </c>
      <c r="R110" s="5">
        <v>2357206</v>
      </c>
      <c r="S110" s="5">
        <v>1518696</v>
      </c>
      <c r="T110" s="5">
        <v>3791043</v>
      </c>
      <c r="U110" s="5">
        <v>1567907</v>
      </c>
      <c r="V110" s="5">
        <v>2121890</v>
      </c>
      <c r="W110" s="5">
        <v>11656413000</v>
      </c>
      <c r="X110" s="5">
        <v>69210014000</v>
      </c>
      <c r="Y110" s="5">
        <v>31959873000</v>
      </c>
      <c r="Z110" s="5">
        <v>16434226000</v>
      </c>
    </row>
    <row r="111" spans="3:26" ht="15.5" x14ac:dyDescent="0.35">
      <c r="C111" t="s">
        <v>136</v>
      </c>
      <c r="D111" s="5">
        <v>53992439</v>
      </c>
      <c r="E111" s="5">
        <v>66692418</v>
      </c>
      <c r="F111" s="5">
        <v>46404701</v>
      </c>
      <c r="G111" s="5">
        <v>53481277</v>
      </c>
      <c r="I111" s="5">
        <v>66692418</v>
      </c>
      <c r="J111" s="5">
        <v>57866533</v>
      </c>
      <c r="K111" s="5">
        <v>65282348</v>
      </c>
      <c r="L111" s="5">
        <v>96013548</v>
      </c>
      <c r="M111" s="5">
        <v>67434981</v>
      </c>
      <c r="N111" s="5">
        <v>40722406</v>
      </c>
      <c r="O111" s="5">
        <v>32644703</v>
      </c>
      <c r="P111" s="5">
        <v>33019427</v>
      </c>
      <c r="Q111" s="5">
        <v>33408730</v>
      </c>
      <c r="R111" s="5">
        <v>27840547</v>
      </c>
      <c r="S111" s="5">
        <v>25512412</v>
      </c>
      <c r="T111" s="5">
        <v>28799632</v>
      </c>
      <c r="U111" s="5">
        <v>26112243</v>
      </c>
      <c r="V111" s="5">
        <v>29216615</v>
      </c>
      <c r="W111" s="5">
        <v>252484454000</v>
      </c>
      <c r="X111" s="5">
        <v>213205428000</v>
      </c>
      <c r="Y111" s="5">
        <v>143538880000</v>
      </c>
      <c r="Z111" s="5">
        <v>214319268000</v>
      </c>
    </row>
    <row r="112" spans="3:26" ht="15.5" x14ac:dyDescent="0.35">
      <c r="C112" t="s">
        <v>135</v>
      </c>
      <c r="D112" s="5">
        <v>6075197</v>
      </c>
      <c r="E112" s="5">
        <v>3714772</v>
      </c>
      <c r="F112" s="5">
        <v>4471022</v>
      </c>
      <c r="G112" s="5">
        <v>4477471</v>
      </c>
      <c r="I112" s="5">
        <v>3714772</v>
      </c>
      <c r="J112" s="5">
        <v>3509003</v>
      </c>
      <c r="K112" s="5">
        <v>3863576</v>
      </c>
      <c r="L112" s="5">
        <v>3816241</v>
      </c>
      <c r="M112" s="5">
        <v>3538357</v>
      </c>
      <c r="N112" s="5">
        <v>2951231</v>
      </c>
      <c r="O112" s="5">
        <v>2786963</v>
      </c>
      <c r="P112" s="5">
        <v>3332045</v>
      </c>
      <c r="Q112" s="5">
        <v>3941735</v>
      </c>
      <c r="R112" s="5">
        <v>3637958</v>
      </c>
      <c r="S112" s="5">
        <v>4521909</v>
      </c>
      <c r="T112" s="5">
        <v>5286244</v>
      </c>
      <c r="U112" s="5">
        <v>4147315</v>
      </c>
      <c r="V112" s="5">
        <v>5040423</v>
      </c>
      <c r="W112" s="5">
        <v>43821597000</v>
      </c>
      <c r="X112" s="5">
        <v>35403939000</v>
      </c>
      <c r="Y112" s="5">
        <v>48205443000</v>
      </c>
      <c r="Z112" s="5">
        <v>46176562000</v>
      </c>
    </row>
    <row r="113" spans="3:26" ht="15.5" x14ac:dyDescent="0.35">
      <c r="C113" t="s">
        <v>138</v>
      </c>
    </row>
    <row r="114" spans="3:26" ht="15.5" x14ac:dyDescent="0.35">
      <c r="C114" t="s">
        <v>139</v>
      </c>
      <c r="D114" s="5">
        <v>185192296</v>
      </c>
      <c r="E114" s="5">
        <v>160512156</v>
      </c>
      <c r="F114" s="5">
        <v>167048204</v>
      </c>
      <c r="G114" s="5">
        <v>173294781</v>
      </c>
      <c r="I114" s="5">
        <v>160512156</v>
      </c>
      <c r="J114" s="5">
        <v>183801852</v>
      </c>
      <c r="K114" s="5">
        <v>149305477</v>
      </c>
      <c r="L114" s="5">
        <v>107996694</v>
      </c>
      <c r="M114" s="5">
        <v>68828532</v>
      </c>
      <c r="N114" s="5">
        <v>79351825</v>
      </c>
      <c r="O114" s="5">
        <v>85546851</v>
      </c>
      <c r="P114" s="5">
        <v>84804070</v>
      </c>
      <c r="Q114" s="5">
        <v>87176382</v>
      </c>
      <c r="R114" s="5">
        <v>102964815</v>
      </c>
      <c r="S114" s="5">
        <v>116233791</v>
      </c>
      <c r="T114" s="5">
        <v>156732100</v>
      </c>
      <c r="U114" s="5">
        <v>191397947</v>
      </c>
      <c r="V114" s="5">
        <v>228324042</v>
      </c>
      <c r="W114" s="5">
        <v>2309840076000</v>
      </c>
      <c r="X114" s="5">
        <v>1832845087000</v>
      </c>
      <c r="Y114" s="5">
        <v>1945410000000</v>
      </c>
      <c r="Z114" s="5">
        <v>1723536975000</v>
      </c>
    </row>
    <row r="115" spans="3:26" ht="15.5" x14ac:dyDescent="0.35">
      <c r="C115" t="s">
        <v>140</v>
      </c>
      <c r="M115" s="5">
        <v>615551</v>
      </c>
      <c r="N115" s="5">
        <v>484084</v>
      </c>
      <c r="O115" s="5">
        <v>1688788</v>
      </c>
      <c r="P115" s="5">
        <v>740175</v>
      </c>
      <c r="Q115" s="5">
        <v>142712</v>
      </c>
      <c r="R115" s="5">
        <v>208661</v>
      </c>
      <c r="S115" s="5">
        <v>459403</v>
      </c>
      <c r="T115" s="5">
        <v>183533</v>
      </c>
      <c r="U115" s="5">
        <v>439993</v>
      </c>
      <c r="V115" s="5">
        <v>1425924</v>
      </c>
      <c r="W115" s="5">
        <v>8290404000</v>
      </c>
      <c r="X115" s="5">
        <v>9620569000</v>
      </c>
      <c r="Y115" s="5">
        <v>8487539000</v>
      </c>
      <c r="Z115" s="5">
        <v>12077631000</v>
      </c>
    </row>
    <row r="116" spans="3:26" ht="15.5" x14ac:dyDescent="0.35">
      <c r="C116" t="s">
        <v>1049</v>
      </c>
    </row>
    <row r="117" spans="3:26" ht="15.5" x14ac:dyDescent="0.35">
      <c r="C117" t="s">
        <v>143</v>
      </c>
      <c r="D117" s="5">
        <v>133441909</v>
      </c>
      <c r="E117" s="5">
        <v>117646644</v>
      </c>
      <c r="F117" s="5">
        <v>96749185</v>
      </c>
      <c r="G117" s="5">
        <v>71218669</v>
      </c>
      <c r="I117" s="5">
        <v>117646644</v>
      </c>
      <c r="J117" s="5">
        <v>64035277</v>
      </c>
      <c r="K117" s="5">
        <v>66891488</v>
      </c>
      <c r="L117" s="5">
        <v>102138150</v>
      </c>
      <c r="M117" s="5">
        <v>85400244</v>
      </c>
      <c r="N117" s="5">
        <v>30868032</v>
      </c>
      <c r="O117" s="5">
        <v>20040026</v>
      </c>
      <c r="P117" s="5">
        <v>19668144</v>
      </c>
      <c r="Q117" s="5">
        <v>27620610</v>
      </c>
      <c r="R117" s="5">
        <v>32368895</v>
      </c>
      <c r="S117" s="5">
        <v>32652060</v>
      </c>
      <c r="T117" s="5">
        <v>33461456</v>
      </c>
      <c r="U117" s="5">
        <v>33096077</v>
      </c>
      <c r="V117" s="5">
        <v>38337579</v>
      </c>
      <c r="W117" s="5">
        <v>296064642000</v>
      </c>
      <c r="X117" s="5">
        <v>191553185000</v>
      </c>
      <c r="Y117" s="5">
        <v>217707100000</v>
      </c>
      <c r="Z117" s="5">
        <v>254824767000</v>
      </c>
    </row>
    <row r="118" spans="3:26" ht="15.5" x14ac:dyDescent="0.35">
      <c r="C118" t="s">
        <v>144</v>
      </c>
      <c r="D118" s="5">
        <v>378771899</v>
      </c>
      <c r="E118" s="5">
        <v>364041425</v>
      </c>
      <c r="F118" s="5">
        <v>359460575</v>
      </c>
      <c r="G118" s="5">
        <v>330151850</v>
      </c>
      <c r="I118" s="5">
        <v>364041425</v>
      </c>
      <c r="J118" s="5">
        <v>336806803</v>
      </c>
      <c r="K118" s="5">
        <v>325830612</v>
      </c>
      <c r="L118" s="5">
        <v>187977758</v>
      </c>
      <c r="M118" s="5">
        <v>150753303</v>
      </c>
      <c r="N118" s="5">
        <v>140284141</v>
      </c>
      <c r="O118" s="5">
        <v>94399262</v>
      </c>
      <c r="P118" s="5">
        <v>91709771</v>
      </c>
      <c r="Q118" s="5">
        <v>94075398</v>
      </c>
      <c r="R118" s="5">
        <v>108883446</v>
      </c>
      <c r="S118" s="5">
        <v>124510454</v>
      </c>
      <c r="T118" s="5">
        <v>165186101</v>
      </c>
      <c r="U118" s="5">
        <v>199511808</v>
      </c>
      <c r="V118" s="5">
        <v>239389480</v>
      </c>
      <c r="W118" s="5">
        <v>2398847777000</v>
      </c>
      <c r="X118" s="5">
        <v>1912959573000</v>
      </c>
      <c r="Y118" s="5">
        <v>2034648867000</v>
      </c>
      <c r="Z118" s="5">
        <v>1802713649000</v>
      </c>
    </row>
    <row r="119" spans="3:26" ht="15.5" x14ac:dyDescent="0.35">
      <c r="C119" t="s">
        <v>145</v>
      </c>
      <c r="D119" s="5">
        <v>378771899</v>
      </c>
      <c r="E119" s="5">
        <v>364041425</v>
      </c>
      <c r="F119" s="5">
        <v>359460575</v>
      </c>
      <c r="G119" s="5">
        <v>330151850</v>
      </c>
      <c r="I119" s="5">
        <v>364041425</v>
      </c>
      <c r="J119" s="5">
        <v>336806803</v>
      </c>
      <c r="K119" s="5">
        <v>325830612</v>
      </c>
      <c r="L119" s="5">
        <v>187977758</v>
      </c>
      <c r="M119" s="5">
        <v>150753303</v>
      </c>
      <c r="N119" s="5">
        <v>140284141</v>
      </c>
      <c r="O119" s="5">
        <v>94399262</v>
      </c>
      <c r="P119" s="5">
        <v>91709771</v>
      </c>
      <c r="Q119" s="5">
        <v>94075398</v>
      </c>
      <c r="R119" s="5">
        <v>108883446</v>
      </c>
      <c r="S119" s="5">
        <v>124510454</v>
      </c>
      <c r="T119" s="5">
        <v>165186101</v>
      </c>
      <c r="U119" s="5">
        <v>199511808</v>
      </c>
      <c r="V119" s="5">
        <v>239389480</v>
      </c>
      <c r="W119" s="5">
        <v>2398847777000</v>
      </c>
      <c r="X119" s="5">
        <v>1912959573000</v>
      </c>
      <c r="Y119" s="5">
        <v>2034648867000</v>
      </c>
      <c r="Z119" s="5">
        <v>1802713649000</v>
      </c>
    </row>
    <row r="120" spans="3:26" ht="15.5" x14ac:dyDescent="0.35">
      <c r="C120" t="s">
        <v>424</v>
      </c>
      <c r="Y120" s="5">
        <v>7366566000</v>
      </c>
      <c r="Z120" s="5">
        <v>2314936000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  <c r="D122" s="5">
        <v>322193466</v>
      </c>
      <c r="E122" s="5">
        <v>306523480</v>
      </c>
      <c r="F122" s="5">
        <v>301509407</v>
      </c>
      <c r="G122" s="5">
        <v>301267736</v>
      </c>
      <c r="I122" s="5">
        <v>306523480</v>
      </c>
      <c r="J122" s="5">
        <v>308427819</v>
      </c>
      <c r="K122" s="5">
        <v>296370499</v>
      </c>
      <c r="L122" s="5">
        <v>181558495</v>
      </c>
      <c r="M122" s="5">
        <v>144758894</v>
      </c>
      <c r="N122" s="5">
        <v>133359442</v>
      </c>
      <c r="O122" s="5">
        <v>87235639</v>
      </c>
      <c r="P122" s="5">
        <v>85544245</v>
      </c>
      <c r="Q122" s="5">
        <v>87319094</v>
      </c>
      <c r="R122" s="5">
        <v>103173476</v>
      </c>
      <c r="S122" s="5">
        <v>116693194</v>
      </c>
      <c r="T122" s="5">
        <v>156915633</v>
      </c>
      <c r="U122" s="5">
        <v>191837940</v>
      </c>
      <c r="V122" s="5">
        <v>229749966</v>
      </c>
      <c r="W122" s="5">
        <v>2318130480000</v>
      </c>
      <c r="X122" s="5">
        <v>1842465656000</v>
      </c>
      <c r="Y122" s="5">
        <v>1953897539000</v>
      </c>
      <c r="Z122" s="5">
        <v>1735614606000</v>
      </c>
    </row>
    <row r="123" spans="3:26" ht="15.5" x14ac:dyDescent="0.35">
      <c r="C123" t="s">
        <v>146</v>
      </c>
      <c r="D123" s="5">
        <v>1031841</v>
      </c>
      <c r="E123" s="5">
        <v>1438998</v>
      </c>
      <c r="F123" s="5">
        <v>1999103</v>
      </c>
      <c r="G123" s="5">
        <v>2063892</v>
      </c>
      <c r="I123" s="5">
        <v>1438998</v>
      </c>
      <c r="J123" s="5">
        <v>1792851</v>
      </c>
      <c r="K123" s="5">
        <v>2059860</v>
      </c>
      <c r="L123" s="5">
        <v>843713</v>
      </c>
      <c r="M123" s="5">
        <v>1066972</v>
      </c>
      <c r="N123" s="5">
        <v>363986</v>
      </c>
      <c r="O123" s="5">
        <v>689118</v>
      </c>
      <c r="P123" s="5">
        <v>616120</v>
      </c>
      <c r="Q123" s="5">
        <v>709970</v>
      </c>
      <c r="R123" s="5">
        <v>743425</v>
      </c>
      <c r="S123" s="5">
        <v>3017154</v>
      </c>
      <c r="T123" s="5">
        <v>2478367</v>
      </c>
      <c r="U123" s="5">
        <v>1870933</v>
      </c>
      <c r="V123" s="5">
        <v>1959702</v>
      </c>
      <c r="W123" s="5">
        <v>10617358000</v>
      </c>
      <c r="X123" s="5">
        <v>4763139000</v>
      </c>
      <c r="Y123" s="5">
        <v>15567821000</v>
      </c>
      <c r="Z123" s="5">
        <v>14562879000</v>
      </c>
    </row>
    <row r="124" spans="3:26" ht="15.5" x14ac:dyDescent="0.35">
      <c r="C124" t="s">
        <v>150</v>
      </c>
      <c r="D124" s="5">
        <v>679164651</v>
      </c>
      <c r="E124" s="5">
        <v>652815246</v>
      </c>
      <c r="F124" s="5">
        <v>615544174</v>
      </c>
      <c r="G124" s="5">
        <v>573498084</v>
      </c>
      <c r="I124" s="5">
        <v>652815246</v>
      </c>
      <c r="J124" s="5">
        <v>561476710</v>
      </c>
      <c r="K124" s="5">
        <v>571449588</v>
      </c>
      <c r="L124" s="5">
        <v>506933368</v>
      </c>
      <c r="M124" s="5">
        <v>447391043</v>
      </c>
      <c r="N124" s="5">
        <v>332373687</v>
      </c>
      <c r="O124" s="5">
        <v>270403389</v>
      </c>
      <c r="P124" s="5">
        <v>293158278</v>
      </c>
      <c r="Q124" s="5">
        <v>282804573</v>
      </c>
      <c r="R124" s="5">
        <v>272148353</v>
      </c>
      <c r="S124" s="5">
        <v>280514643</v>
      </c>
      <c r="T124" s="5">
        <v>331125062</v>
      </c>
      <c r="U124" s="5">
        <v>370405753</v>
      </c>
      <c r="V124" s="5">
        <v>420355193</v>
      </c>
      <c r="W124" s="5">
        <v>3940735602000</v>
      </c>
      <c r="X124" s="5">
        <v>3230055998000</v>
      </c>
      <c r="Y124" s="5">
        <v>3325687587000</v>
      </c>
      <c r="Z124" s="5">
        <v>3069054734000</v>
      </c>
    </row>
    <row r="125" spans="3:26" ht="15.5" x14ac:dyDescent="0.35">
      <c r="C125" t="s">
        <v>151</v>
      </c>
    </row>
    <row r="126" spans="3:26" ht="15.5" x14ac:dyDescent="0.35">
      <c r="C126" t="s">
        <v>152</v>
      </c>
      <c r="D126" s="5">
        <v>47460340</v>
      </c>
      <c r="E126" s="5">
        <v>47460340</v>
      </c>
      <c r="F126" s="5">
        <v>47460340</v>
      </c>
      <c r="G126" s="5">
        <v>47460340</v>
      </c>
      <c r="I126" s="5">
        <v>47460340</v>
      </c>
      <c r="J126" s="5">
        <v>47460340</v>
      </c>
      <c r="K126" s="5">
        <v>47460340</v>
      </c>
      <c r="L126" s="5">
        <v>47460340</v>
      </c>
      <c r="M126" s="5">
        <v>47460340</v>
      </c>
      <c r="N126" s="5">
        <v>47460340</v>
      </c>
      <c r="O126" s="5">
        <v>47460340</v>
      </c>
      <c r="P126" s="5">
        <v>47460340</v>
      </c>
      <c r="Q126" s="5">
        <v>47460340</v>
      </c>
      <c r="R126" s="5">
        <v>47460340</v>
      </c>
      <c r="S126" s="5">
        <v>47460340</v>
      </c>
      <c r="T126" s="5">
        <v>47460340</v>
      </c>
      <c r="U126" s="5">
        <v>47460340</v>
      </c>
      <c r="V126" s="5">
        <v>47460340</v>
      </c>
      <c r="W126" s="5">
        <v>81878000000</v>
      </c>
      <c r="X126" s="5">
        <v>81878000000</v>
      </c>
      <c r="Y126" s="5">
        <v>81878000000</v>
      </c>
      <c r="Z126" s="5">
        <v>81878000000</v>
      </c>
    </row>
    <row r="127" spans="3:26" ht="15.5" x14ac:dyDescent="0.35">
      <c r="C127" t="s">
        <v>153</v>
      </c>
      <c r="D127" s="5">
        <v>3899258</v>
      </c>
      <c r="E127" s="5">
        <v>3899258</v>
      </c>
      <c r="F127" s="5">
        <v>3899258</v>
      </c>
      <c r="G127" s="5">
        <v>3899258</v>
      </c>
      <c r="I127" s="5">
        <v>3899258</v>
      </c>
      <c r="J127" s="5">
        <v>3899258</v>
      </c>
      <c r="K127" s="5">
        <v>3899258</v>
      </c>
      <c r="L127" s="5">
        <v>3899258</v>
      </c>
      <c r="M127" s="5">
        <v>3740183</v>
      </c>
      <c r="N127" s="5">
        <v>3488284</v>
      </c>
      <c r="O127" s="5">
        <v>3488284</v>
      </c>
      <c r="P127" s="5">
        <v>3488284</v>
      </c>
      <c r="Q127" s="5">
        <v>3488284</v>
      </c>
      <c r="R127" s="5">
        <v>3488284</v>
      </c>
      <c r="S127" s="5">
        <v>3488284</v>
      </c>
      <c r="T127" s="5">
        <v>3488284</v>
      </c>
      <c r="U127" s="5">
        <v>3488284</v>
      </c>
      <c r="V127" s="5">
        <v>3633559</v>
      </c>
      <c r="W127" s="5">
        <v>33351220000</v>
      </c>
      <c r="X127" s="5">
        <v>33351220000</v>
      </c>
      <c r="Y127" s="5">
        <v>33351220000</v>
      </c>
      <c r="Z127" s="5">
        <v>33351220000</v>
      </c>
    </row>
    <row r="128" spans="3:26" ht="15.5" x14ac:dyDescent="0.35">
      <c r="C128" t="s">
        <v>154</v>
      </c>
      <c r="D128" s="5">
        <v>532104290</v>
      </c>
      <c r="E128" s="5">
        <v>521968378</v>
      </c>
      <c r="F128" s="5">
        <v>513070595</v>
      </c>
      <c r="G128" s="5">
        <v>501719668</v>
      </c>
      <c r="I128" s="5">
        <v>521968378</v>
      </c>
      <c r="J128" s="5">
        <v>481493120</v>
      </c>
      <c r="K128" s="5">
        <v>444797706</v>
      </c>
      <c r="L128" s="5">
        <v>407211565</v>
      </c>
      <c r="M128" s="5">
        <v>216573604</v>
      </c>
      <c r="N128" s="5">
        <v>125808498</v>
      </c>
      <c r="O128" s="5">
        <v>132040867</v>
      </c>
      <c r="P128" s="5">
        <v>174099612</v>
      </c>
      <c r="Q128" s="5">
        <v>171347639</v>
      </c>
      <c r="R128" s="5">
        <v>167814365</v>
      </c>
      <c r="S128" s="5">
        <v>160227030</v>
      </c>
      <c r="T128" s="5">
        <v>159189656</v>
      </c>
      <c r="U128" s="5">
        <v>145508483</v>
      </c>
      <c r="V128" s="5">
        <v>140621878</v>
      </c>
      <c r="W128" s="5">
        <v>1310527659000</v>
      </c>
      <c r="X128" s="5">
        <v>1238864145000</v>
      </c>
      <c r="Y128" s="5">
        <v>1171122159000</v>
      </c>
      <c r="Z128" s="5">
        <v>1223597323000</v>
      </c>
    </row>
    <row r="129" spans="2:26" ht="15.5" x14ac:dyDescent="0.35">
      <c r="C129" t="s">
        <v>155</v>
      </c>
      <c r="D129" s="5">
        <v>231263771</v>
      </c>
      <c r="E129" s="5">
        <v>227164714</v>
      </c>
      <c r="F129" s="5">
        <v>221165594</v>
      </c>
      <c r="G129" s="5">
        <v>216942676</v>
      </c>
      <c r="I129" s="5">
        <v>227164714</v>
      </c>
      <c r="J129" s="5">
        <v>212559218</v>
      </c>
      <c r="K129" s="5">
        <v>200403849</v>
      </c>
      <c r="L129" s="5">
        <v>203069219</v>
      </c>
      <c r="M129" s="5">
        <v>117630252</v>
      </c>
      <c r="N129" s="5">
        <v>72871045</v>
      </c>
      <c r="O129" s="5">
        <v>72937010</v>
      </c>
      <c r="P129" s="5">
        <v>96686704</v>
      </c>
      <c r="Q129" s="5">
        <v>93598808</v>
      </c>
      <c r="R129" s="5">
        <v>91975863</v>
      </c>
      <c r="S129" s="5">
        <v>93619044</v>
      </c>
      <c r="T129" s="5">
        <v>93138415</v>
      </c>
      <c r="U129" s="5">
        <v>88292198</v>
      </c>
      <c r="V129" s="5">
        <v>87818533</v>
      </c>
      <c r="W129" s="5">
        <v>752831102000</v>
      </c>
      <c r="X129" s="5">
        <v>711704521000</v>
      </c>
      <c r="Y129" s="5">
        <v>716008598000</v>
      </c>
      <c r="Z129" s="5">
        <v>764004639000</v>
      </c>
    </row>
    <row r="130" spans="2:26" ht="15.5" x14ac:dyDescent="0.35">
      <c r="C130" t="s">
        <v>9</v>
      </c>
      <c r="D130" s="5">
        <v>785272536</v>
      </c>
      <c r="E130" s="5">
        <v>773488716</v>
      </c>
      <c r="F130" s="5">
        <v>760850288</v>
      </c>
      <c r="G130" s="5">
        <v>750809862</v>
      </c>
      <c r="I130" s="5">
        <v>773488716</v>
      </c>
      <c r="J130" s="5">
        <v>727213045</v>
      </c>
      <c r="K130" s="5">
        <v>685513787</v>
      </c>
      <c r="L130" s="5">
        <v>646482645</v>
      </c>
      <c r="M130" s="5">
        <v>381790173</v>
      </c>
      <c r="N130" s="5">
        <v>241770453</v>
      </c>
      <c r="O130" s="5">
        <v>246821874</v>
      </c>
      <c r="P130" s="5">
        <v>306632468</v>
      </c>
      <c r="Q130" s="5">
        <v>305983080</v>
      </c>
      <c r="R130" s="5">
        <v>299748943</v>
      </c>
      <c r="S130" s="5">
        <v>292661551</v>
      </c>
      <c r="T130" s="5">
        <v>292291077</v>
      </c>
      <c r="U130" s="5">
        <v>275533875</v>
      </c>
      <c r="V130" s="5">
        <v>284024356</v>
      </c>
      <c r="W130" s="5">
        <v>2538829436000</v>
      </c>
      <c r="X130" s="5">
        <v>2443161223000</v>
      </c>
      <c r="Y130" s="5">
        <v>2452511427000</v>
      </c>
      <c r="Z130" s="5">
        <v>2859014148000</v>
      </c>
    </row>
    <row r="131" spans="2:26" ht="15.5" x14ac:dyDescent="0.35">
      <c r="C131" t="s">
        <v>156</v>
      </c>
      <c r="D131" s="5">
        <v>1464437187</v>
      </c>
      <c r="E131" s="5">
        <v>1426303962</v>
      </c>
      <c r="F131" s="5">
        <v>1376394462</v>
      </c>
      <c r="G131" s="5">
        <v>1324307946</v>
      </c>
      <c r="I131" s="5">
        <v>1426303962</v>
      </c>
      <c r="J131" s="5">
        <v>1288689755</v>
      </c>
      <c r="K131" s="5">
        <v>1256963375</v>
      </c>
      <c r="L131" s="5">
        <v>1153416013</v>
      </c>
      <c r="M131" s="5">
        <v>829181216</v>
      </c>
      <c r="N131" s="5">
        <v>574144140</v>
      </c>
      <c r="O131" s="5">
        <v>517225263</v>
      </c>
      <c r="P131" s="5">
        <v>599790746</v>
      </c>
      <c r="Q131" s="5">
        <v>588787653</v>
      </c>
      <c r="R131" s="5">
        <v>571897296</v>
      </c>
      <c r="S131" s="5">
        <v>573176194</v>
      </c>
      <c r="T131" s="5">
        <v>623416139</v>
      </c>
      <c r="U131" s="5">
        <v>645939628</v>
      </c>
      <c r="V131" s="5">
        <v>704379549</v>
      </c>
      <c r="W131" s="5">
        <v>6479565038000</v>
      </c>
      <c r="X131" s="5">
        <v>5673217221000</v>
      </c>
      <c r="Y131" s="5">
        <v>5778199014000</v>
      </c>
      <c r="Z131" s="5">
        <v>5928068882000</v>
      </c>
    </row>
    <row r="132" spans="2:26" ht="15.5" x14ac:dyDescent="0.35">
      <c r="C132" t="s">
        <v>157</v>
      </c>
      <c r="D132" s="5">
        <v>16375600000</v>
      </c>
      <c r="E132" s="5">
        <v>16375600000</v>
      </c>
      <c r="F132" s="5">
        <v>16375600000</v>
      </c>
      <c r="G132" s="5">
        <v>16375600000</v>
      </c>
      <c r="I132" s="5">
        <v>16375600000</v>
      </c>
      <c r="J132" s="5">
        <v>16375600000</v>
      </c>
      <c r="K132" s="5">
        <v>16375600000</v>
      </c>
      <c r="L132" s="5">
        <v>3275120000</v>
      </c>
      <c r="M132" s="5">
        <v>3275120000</v>
      </c>
      <c r="N132" s="5">
        <v>3275120000</v>
      </c>
      <c r="O132" s="5">
        <v>3275120000</v>
      </c>
      <c r="P132" s="5">
        <v>3275120000</v>
      </c>
      <c r="Q132" s="5">
        <v>3275120000</v>
      </c>
      <c r="R132" s="5">
        <v>163756000</v>
      </c>
      <c r="S132" s="5">
        <v>163756000</v>
      </c>
      <c r="T132" s="5">
        <v>163756000</v>
      </c>
      <c r="U132" s="5">
        <v>163756000</v>
      </c>
      <c r="V132" s="5">
        <v>163756000</v>
      </c>
      <c r="W132" s="5">
        <v>163756000</v>
      </c>
      <c r="X132" s="5">
        <v>163756000</v>
      </c>
      <c r="Y132" s="5">
        <v>163756000</v>
      </c>
      <c r="Z132" s="5">
        <v>163756000</v>
      </c>
    </row>
    <row r="134" spans="2:26" ht="15.5" x14ac:dyDescent="0.35">
      <c r="B134" t="s">
        <v>158</v>
      </c>
      <c r="C134" t="s">
        <v>159</v>
      </c>
      <c r="D134" s="5">
        <v>36678764</v>
      </c>
      <c r="E134" s="5">
        <v>85987398</v>
      </c>
      <c r="F134" s="5">
        <v>27697334</v>
      </c>
      <c r="G134" s="5">
        <v>57735012</v>
      </c>
      <c r="I134" s="5">
        <v>188991474</v>
      </c>
      <c r="J134" s="5">
        <v>170632449</v>
      </c>
      <c r="K134" s="5">
        <v>287510959</v>
      </c>
      <c r="L134" s="5">
        <v>478439609</v>
      </c>
      <c r="M134" s="5">
        <v>173686086</v>
      </c>
      <c r="N134" s="5">
        <v>74776059</v>
      </c>
      <c r="O134" s="5">
        <v>41873129</v>
      </c>
      <c r="P134" s="5">
        <v>45212464</v>
      </c>
      <c r="Q134" s="5">
        <v>25503745</v>
      </c>
      <c r="R134" s="5">
        <v>45893085</v>
      </c>
      <c r="S134" s="5">
        <v>41526450</v>
      </c>
      <c r="T134" s="5">
        <v>66168387</v>
      </c>
      <c r="U134" s="5">
        <v>47303187</v>
      </c>
      <c r="V134" s="5">
        <v>38776650</v>
      </c>
      <c r="W134" s="5">
        <v>190785202000</v>
      </c>
      <c r="X134" s="5">
        <v>261824330000</v>
      </c>
      <c r="Y134" s="5">
        <v>227582126000</v>
      </c>
      <c r="Z134" s="5">
        <v>645775022000</v>
      </c>
    </row>
    <row r="135" spans="2:26" ht="15.5" x14ac:dyDescent="0.35">
      <c r="C135" t="s">
        <v>160</v>
      </c>
      <c r="D135" s="5">
        <v>182782612</v>
      </c>
      <c r="E135" s="5">
        <v>217835678</v>
      </c>
      <c r="F135" s="5">
        <v>198487160</v>
      </c>
      <c r="G135" s="5">
        <v>191686046</v>
      </c>
      <c r="I135" s="5">
        <v>786888005</v>
      </c>
      <c r="J135" s="5">
        <v>730094198</v>
      </c>
      <c r="K135" s="5">
        <v>838157052</v>
      </c>
      <c r="L135" s="5">
        <v>1119555008</v>
      </c>
      <c r="M135" s="5">
        <v>621174978</v>
      </c>
      <c r="N135" s="5">
        <v>502710308</v>
      </c>
      <c r="O135" s="5">
        <v>438710468</v>
      </c>
      <c r="P135" s="5">
        <v>469478937</v>
      </c>
      <c r="Q135" s="5">
        <v>408669173</v>
      </c>
      <c r="R135" s="5">
        <v>407735540</v>
      </c>
      <c r="S135" s="5">
        <v>448163243</v>
      </c>
      <c r="T135" s="5">
        <v>520028105</v>
      </c>
      <c r="U135" s="5">
        <v>547380178</v>
      </c>
      <c r="V135" s="5">
        <v>606062387</v>
      </c>
      <c r="W135" s="5">
        <v>-242173326000</v>
      </c>
      <c r="X135" s="5">
        <v>4270499100000</v>
      </c>
      <c r="Y135" s="5">
        <v>4402611231000</v>
      </c>
      <c r="Z135" s="5">
        <v>5006771540000</v>
      </c>
    </row>
    <row r="136" spans="2:26" ht="15.5" x14ac:dyDescent="0.35">
      <c r="C136" t="s">
        <v>2085</v>
      </c>
      <c r="W136" s="5">
        <v>575741184000</v>
      </c>
      <c r="X136" s="5">
        <v>-3848976597000</v>
      </c>
      <c r="Y136" s="5">
        <v>-4038363943000</v>
      </c>
      <c r="Z136" s="5">
        <v>-4247024062000</v>
      </c>
    </row>
    <row r="137" spans="2:26" ht="15.5" x14ac:dyDescent="0.35">
      <c r="C137" t="s">
        <v>736</v>
      </c>
      <c r="D137" s="5">
        <v>-22171677</v>
      </c>
      <c r="E137" s="5">
        <v>-21461970</v>
      </c>
      <c r="F137" s="5">
        <v>-24036301</v>
      </c>
      <c r="G137" s="5">
        <v>-18842385</v>
      </c>
      <c r="I137" s="5">
        <v>-90185114</v>
      </c>
      <c r="J137" s="5">
        <v>-91511299</v>
      </c>
      <c r="K137" s="5">
        <v>-87612843</v>
      </c>
      <c r="L137" s="5">
        <v>-67027726</v>
      </c>
      <c r="M137" s="5">
        <v>-62840343</v>
      </c>
      <c r="N137" s="5">
        <v>-51033527</v>
      </c>
      <c r="O137" s="5">
        <v>-54944150</v>
      </c>
      <c r="P137" s="5">
        <v>-56013123</v>
      </c>
      <c r="Q137" s="5">
        <v>-54134634</v>
      </c>
      <c r="R137" s="5">
        <v>-53541981</v>
      </c>
      <c r="S137" s="5">
        <v>-63773179</v>
      </c>
      <c r="T137" s="5">
        <v>-51281815</v>
      </c>
      <c r="U137" s="5">
        <v>-56465072</v>
      </c>
      <c r="V137" s="5">
        <v>-60545935</v>
      </c>
    </row>
    <row r="138" spans="2:26" ht="15.5" x14ac:dyDescent="0.35">
      <c r="C138" t="s">
        <v>735</v>
      </c>
      <c r="D138" s="5">
        <v>-118169332</v>
      </c>
      <c r="E138" s="5">
        <v>-139221649</v>
      </c>
      <c r="F138" s="5">
        <v>-141178752</v>
      </c>
      <c r="G138" s="5">
        <v>-109786241</v>
      </c>
      <c r="I138" s="5">
        <v>-522554782</v>
      </c>
      <c r="J138" s="5">
        <v>-487175211</v>
      </c>
      <c r="K138" s="5">
        <v>-478298581</v>
      </c>
      <c r="L138" s="5">
        <v>-578519271</v>
      </c>
      <c r="M138" s="5">
        <v>-386023100</v>
      </c>
      <c r="N138" s="5">
        <v>-379849392</v>
      </c>
      <c r="O138" s="5">
        <v>-343270227</v>
      </c>
      <c r="P138" s="5">
        <v>-369425021</v>
      </c>
      <c r="Q138" s="5">
        <v>-313238501</v>
      </c>
      <c r="R138" s="5">
        <v>-288458490</v>
      </c>
      <c r="S138" s="5">
        <v>-324543820</v>
      </c>
      <c r="T138" s="5">
        <v>-386261085</v>
      </c>
      <c r="U138" s="5">
        <v>-422949813</v>
      </c>
      <c r="V138" s="5">
        <v>-485845371</v>
      </c>
    </row>
    <row r="139" spans="2:26" ht="15.5" x14ac:dyDescent="0.35">
      <c r="C139" t="s">
        <v>1251</v>
      </c>
      <c r="D139" s="5">
        <v>-140341009</v>
      </c>
      <c r="E139" s="5">
        <v>-160683619</v>
      </c>
      <c r="F139" s="5">
        <v>-165215053</v>
      </c>
      <c r="G139" s="5">
        <v>-128628626</v>
      </c>
      <c r="I139" s="5">
        <v>-612739896</v>
      </c>
      <c r="J139" s="5">
        <v>-578686510</v>
      </c>
      <c r="K139" s="5">
        <v>-565911424</v>
      </c>
      <c r="L139" s="5">
        <v>-645546997</v>
      </c>
      <c r="M139" s="5">
        <v>-448863443</v>
      </c>
      <c r="N139" s="5">
        <v>-430882919</v>
      </c>
      <c r="O139" s="5">
        <v>-398214377</v>
      </c>
      <c r="P139" s="5">
        <v>-425438144</v>
      </c>
      <c r="Q139" s="5">
        <v>-367373135</v>
      </c>
      <c r="R139" s="5">
        <v>-342000471</v>
      </c>
      <c r="S139" s="5">
        <v>-388316999</v>
      </c>
      <c r="T139" s="5">
        <v>-437542900</v>
      </c>
      <c r="U139" s="5">
        <v>-479414885</v>
      </c>
      <c r="V139" s="5">
        <v>-546391306</v>
      </c>
      <c r="W139" s="5">
        <v>575741184000</v>
      </c>
      <c r="X139" s="5">
        <v>-3848976597000</v>
      </c>
      <c r="Y139" s="5">
        <v>-4038363943000</v>
      </c>
      <c r="Z139" s="5">
        <v>-4247024062000</v>
      </c>
    </row>
    <row r="140" spans="2:26" ht="15.5" x14ac:dyDescent="0.35">
      <c r="C140" t="s">
        <v>185</v>
      </c>
    </row>
    <row r="141" spans="2:26" ht="15.5" x14ac:dyDescent="0.35">
      <c r="C141" t="s">
        <v>171</v>
      </c>
      <c r="D141" s="5">
        <v>3029870</v>
      </c>
      <c r="E141" s="5">
        <v>2774189</v>
      </c>
      <c r="F141" s="5">
        <v>4083621</v>
      </c>
      <c r="G141" s="5">
        <v>3453123</v>
      </c>
      <c r="I141" s="5">
        <v>14376373</v>
      </c>
      <c r="J141" s="5">
        <v>16587024</v>
      </c>
      <c r="K141" s="5">
        <v>13960646</v>
      </c>
      <c r="L141" s="5">
        <v>3161653</v>
      </c>
      <c r="M141" s="5">
        <v>714537</v>
      </c>
      <c r="N141" s="5">
        <v>1066479</v>
      </c>
      <c r="O141" s="5">
        <v>1334830</v>
      </c>
      <c r="P141" s="5">
        <v>1078857</v>
      </c>
      <c r="Q141" s="5">
        <v>1132030</v>
      </c>
      <c r="R141" s="5">
        <v>951033</v>
      </c>
      <c r="S141" s="5">
        <v>1028955</v>
      </c>
      <c r="T141" s="5">
        <v>860581</v>
      </c>
      <c r="U141" s="5">
        <v>796169</v>
      </c>
      <c r="V141" s="5">
        <v>850822</v>
      </c>
      <c r="W141" s="5">
        <v>20119574000</v>
      </c>
      <c r="X141" s="5">
        <v>8101470000</v>
      </c>
      <c r="Y141" s="5">
        <v>9175373000</v>
      </c>
      <c r="Z141" s="5">
        <v>21997154000</v>
      </c>
    </row>
    <row r="142" spans="2:26" ht="15.5" x14ac:dyDescent="0.35">
      <c r="C142" t="s">
        <v>2938</v>
      </c>
      <c r="E142" s="5">
        <v>-461332</v>
      </c>
      <c r="F142" s="5">
        <v>53903</v>
      </c>
      <c r="G142" s="5">
        <v>260951</v>
      </c>
    </row>
    <row r="143" spans="2:26" ht="15.5" x14ac:dyDescent="0.35">
      <c r="C143" t="s">
        <v>1410</v>
      </c>
      <c r="E143" s="5">
        <v>26522482</v>
      </c>
      <c r="I143" s="5">
        <v>466992</v>
      </c>
      <c r="J143" s="5">
        <v>2637737</v>
      </c>
      <c r="K143" s="5">
        <v>1304685</v>
      </c>
      <c r="L143" s="5">
        <v>1269945</v>
      </c>
      <c r="M143" s="5">
        <v>660014</v>
      </c>
      <c r="N143" s="5">
        <v>1882191</v>
      </c>
      <c r="O143" s="5">
        <v>42208</v>
      </c>
      <c r="P143" s="5">
        <v>92814</v>
      </c>
    </row>
    <row r="144" spans="2:26" ht="15.5" x14ac:dyDescent="0.35">
      <c r="C144" t="s">
        <v>794</v>
      </c>
      <c r="D144" s="5">
        <v>-7366697</v>
      </c>
      <c r="F144" s="5">
        <v>-7541782</v>
      </c>
      <c r="G144" s="5">
        <v>-6315026</v>
      </c>
      <c r="I144" s="5">
        <v>-29108569</v>
      </c>
      <c r="J144" s="5">
        <v>-25776910</v>
      </c>
      <c r="K144" s="5">
        <v>-21991597</v>
      </c>
      <c r="L144" s="5">
        <v>-13123641</v>
      </c>
      <c r="M144" s="5">
        <v>-10484179</v>
      </c>
      <c r="N144" s="5">
        <v>-10012443</v>
      </c>
      <c r="O144" s="5">
        <v>-11639257</v>
      </c>
      <c r="P144" s="5">
        <v>-11247599</v>
      </c>
      <c r="Q144" s="5">
        <v>-9724489</v>
      </c>
      <c r="R144" s="5">
        <v>-9839399</v>
      </c>
      <c r="S144" s="5">
        <v>-10381715</v>
      </c>
      <c r="T144" s="5">
        <v>-12440184</v>
      </c>
      <c r="U144" s="5">
        <v>-14355665</v>
      </c>
      <c r="V144" s="5">
        <v>-14901625</v>
      </c>
      <c r="W144" s="5">
        <v>-111818492000</v>
      </c>
      <c r="X144" s="5">
        <v>-113875318000</v>
      </c>
      <c r="Y144" s="5">
        <v>-90394654000</v>
      </c>
      <c r="Z144" s="5">
        <v>-83528234000</v>
      </c>
    </row>
    <row r="145" spans="3:26" ht="15.5" x14ac:dyDescent="0.35">
      <c r="C145" t="s">
        <v>793</v>
      </c>
      <c r="D145" s="5">
        <v>-1426012</v>
      </c>
      <c r="F145" s="5">
        <v>-2170515</v>
      </c>
      <c r="G145" s="5">
        <v>-2721456</v>
      </c>
      <c r="I145" s="5">
        <v>-8207389</v>
      </c>
      <c r="J145" s="5">
        <v>-7695562</v>
      </c>
      <c r="K145" s="5">
        <v>-7085612</v>
      </c>
      <c r="L145" s="5">
        <v>-5640456</v>
      </c>
      <c r="M145" s="5">
        <v>-5553320</v>
      </c>
      <c r="N145" s="5">
        <v>-5183207</v>
      </c>
      <c r="O145" s="5">
        <v>-5610357</v>
      </c>
      <c r="P145" s="5">
        <v>-5416746</v>
      </c>
      <c r="Q145" s="5">
        <v>-7199834</v>
      </c>
      <c r="R145" s="5">
        <v>-10953618</v>
      </c>
      <c r="S145" s="5">
        <v>-8967034</v>
      </c>
      <c r="T145" s="5">
        <v>-4737215</v>
      </c>
      <c r="U145" s="5">
        <v>-7102610</v>
      </c>
      <c r="V145" s="5">
        <v>-6843628</v>
      </c>
      <c r="W145" s="5">
        <v>-51083738000</v>
      </c>
      <c r="X145" s="5">
        <v>-53924325000</v>
      </c>
      <c r="Y145" s="5">
        <v>-55445881000</v>
      </c>
      <c r="Z145" s="5">
        <v>-52441376000</v>
      </c>
    </row>
    <row r="146" spans="3:26" ht="15.5" x14ac:dyDescent="0.35">
      <c r="C146" t="s">
        <v>1412</v>
      </c>
      <c r="D146" s="5">
        <v>-8792709</v>
      </c>
      <c r="E146" s="5">
        <v>26522482</v>
      </c>
      <c r="F146" s="5">
        <v>-9712297</v>
      </c>
      <c r="G146" s="5">
        <v>-9036482</v>
      </c>
      <c r="I146" s="5">
        <v>466992</v>
      </c>
      <c r="J146" s="5">
        <v>2637737</v>
      </c>
      <c r="K146" s="5">
        <v>1304685</v>
      </c>
      <c r="L146" s="5">
        <v>1269945</v>
      </c>
      <c r="M146" s="5">
        <v>660014</v>
      </c>
      <c r="N146" s="5">
        <v>1882191</v>
      </c>
      <c r="O146" s="5">
        <v>42208</v>
      </c>
      <c r="P146" s="5">
        <v>92814</v>
      </c>
      <c r="Q146" s="5">
        <v>-16924323</v>
      </c>
      <c r="R146" s="5">
        <v>-20793017</v>
      </c>
      <c r="S146" s="5">
        <v>-19348749</v>
      </c>
      <c r="T146" s="5">
        <v>-17177399</v>
      </c>
      <c r="U146" s="5">
        <v>-21458275</v>
      </c>
      <c r="V146" s="5">
        <v>-21745253</v>
      </c>
      <c r="W146" s="5">
        <v>-162902230000</v>
      </c>
      <c r="X146" s="5">
        <v>-167799643000</v>
      </c>
      <c r="Y146" s="5">
        <v>-145840535000</v>
      </c>
      <c r="Z146" s="5">
        <v>-135969610000</v>
      </c>
    </row>
    <row r="147" spans="3:26" ht="15.5" x14ac:dyDescent="0.35">
      <c r="C147" t="s">
        <v>165</v>
      </c>
      <c r="D147" s="5">
        <v>8618038</v>
      </c>
      <c r="E147" s="5">
        <v>-30269991</v>
      </c>
      <c r="F147" s="5">
        <v>3441369</v>
      </c>
      <c r="G147" s="5">
        <v>-30165227</v>
      </c>
      <c r="I147" s="5">
        <v>-71958065</v>
      </c>
      <c r="J147" s="5">
        <v>-43588197</v>
      </c>
      <c r="K147" s="5">
        <v>-94009202</v>
      </c>
      <c r="L147" s="5">
        <v>-141912199</v>
      </c>
      <c r="M147" s="5">
        <v>-36630500</v>
      </c>
      <c r="N147" s="5">
        <v>-15342524</v>
      </c>
      <c r="O147" s="5">
        <v>-15112249</v>
      </c>
      <c r="P147" s="5">
        <v>-17937989</v>
      </c>
      <c r="Q147" s="5">
        <v>-17685132</v>
      </c>
      <c r="R147" s="5">
        <v>-15881402</v>
      </c>
      <c r="S147" s="5">
        <v>-38649290</v>
      </c>
      <c r="T147" s="5">
        <v>-35578842</v>
      </c>
      <c r="U147" s="5">
        <v>-33962210</v>
      </c>
      <c r="V147" s="5">
        <v>-22851533</v>
      </c>
      <c r="W147" s="5">
        <v>569057637000</v>
      </c>
      <c r="X147" s="5">
        <v>-66798118000</v>
      </c>
      <c r="Y147" s="5">
        <v>368323744000</v>
      </c>
      <c r="Z147" s="5">
        <v>546684248000</v>
      </c>
    </row>
    <row r="148" spans="3:26" ht="15.5" x14ac:dyDescent="0.35">
      <c r="C148" t="s">
        <v>166</v>
      </c>
      <c r="D148" s="5">
        <v>-25611193</v>
      </c>
      <c r="E148" s="5">
        <v>-30413416</v>
      </c>
      <c r="F148" s="5">
        <v>-70066715</v>
      </c>
      <c r="G148" s="5">
        <v>11299353</v>
      </c>
      <c r="I148" s="5">
        <v>-95210119</v>
      </c>
      <c r="J148" s="5">
        <v>-148535100</v>
      </c>
      <c r="K148" s="5">
        <v>-193942981</v>
      </c>
      <c r="L148" s="5">
        <v>-134461719</v>
      </c>
      <c r="M148" s="5">
        <v>9973403</v>
      </c>
      <c r="N148" s="5">
        <v>-9105554</v>
      </c>
      <c r="O148" s="5">
        <v>3473733</v>
      </c>
      <c r="P148" s="5">
        <v>-27368228</v>
      </c>
      <c r="Q148" s="5">
        <v>-6517324</v>
      </c>
      <c r="R148" s="5">
        <v>-21618006</v>
      </c>
      <c r="S148" s="5">
        <v>-8873994</v>
      </c>
      <c r="T148" s="5">
        <v>-11217091</v>
      </c>
      <c r="U148" s="5">
        <v>-2131423</v>
      </c>
      <c r="V148" s="5">
        <v>-18513798</v>
      </c>
      <c r="W148" s="5">
        <v>-918546019000</v>
      </c>
      <c r="X148" s="5">
        <v>-271286356000</v>
      </c>
      <c r="Y148" s="5">
        <v>-959435556000</v>
      </c>
      <c r="Z148" s="5">
        <v>-1168003673000</v>
      </c>
    </row>
    <row r="149" spans="3:26" ht="15.5" x14ac:dyDescent="0.35">
      <c r="C149" t="s">
        <v>168</v>
      </c>
      <c r="D149" s="5">
        <v>-13076014</v>
      </c>
      <c r="E149" s="5">
        <v>-10264466</v>
      </c>
      <c r="F149" s="5">
        <v>-59035240</v>
      </c>
      <c r="G149" s="5">
        <v>-8830589</v>
      </c>
      <c r="I149" s="5">
        <v>-80318765</v>
      </c>
      <c r="J149" s="5">
        <v>-86808730</v>
      </c>
      <c r="K149" s="5">
        <v>-160239500</v>
      </c>
      <c r="L149" s="5">
        <v>-103904843</v>
      </c>
      <c r="M149" s="5">
        <v>-23296139</v>
      </c>
      <c r="N149" s="5">
        <v>-10898587</v>
      </c>
      <c r="O149" s="5">
        <v>-12635232</v>
      </c>
      <c r="P149" s="5">
        <v>-35299447</v>
      </c>
      <c r="Q149" s="5">
        <v>-20150571</v>
      </c>
      <c r="R149" s="5">
        <v>-30393390</v>
      </c>
      <c r="S149" s="5">
        <v>-11325465</v>
      </c>
      <c r="T149" s="5">
        <v>-13407217</v>
      </c>
      <c r="U149" s="5">
        <v>-9755436</v>
      </c>
      <c r="V149" s="5">
        <v>-35428308</v>
      </c>
      <c r="W149" s="5">
        <v>-925854114000</v>
      </c>
      <c r="X149" s="5">
        <v>-287138881000</v>
      </c>
      <c r="Y149" s="5">
        <v>-297095539000</v>
      </c>
      <c r="Z149" s="5">
        <v>-751531618000</v>
      </c>
    </row>
    <row r="150" spans="3:26" ht="15.5" x14ac:dyDescent="0.35">
      <c r="C150" t="s">
        <v>170</v>
      </c>
      <c r="D150" s="5">
        <v>79882</v>
      </c>
      <c r="E150" s="5">
        <v>-434162</v>
      </c>
      <c r="F150" s="5">
        <v>541095</v>
      </c>
      <c r="G150" s="5">
        <v>27112</v>
      </c>
      <c r="I150" s="5">
        <v>527456</v>
      </c>
      <c r="J150" s="5">
        <v>6277586</v>
      </c>
      <c r="K150" s="5">
        <v>1170907</v>
      </c>
      <c r="L150" s="5">
        <v>1049577</v>
      </c>
      <c r="M150" s="5">
        <v>31335179</v>
      </c>
      <c r="N150" s="5">
        <v>2336644</v>
      </c>
      <c r="O150" s="5">
        <v>20899299</v>
      </c>
      <c r="P150" s="5">
        <v>754082</v>
      </c>
      <c r="Q150" s="5">
        <v>1261616</v>
      </c>
      <c r="R150" s="5">
        <v>1177711</v>
      </c>
      <c r="S150" s="5">
        <v>679767</v>
      </c>
      <c r="T150" s="5">
        <v>2928192</v>
      </c>
      <c r="U150" s="5">
        <v>9076919</v>
      </c>
      <c r="V150" s="5">
        <v>11810463</v>
      </c>
      <c r="W150" s="5">
        <v>72412451000</v>
      </c>
      <c r="X150" s="5">
        <v>6627149000</v>
      </c>
      <c r="Y150" s="5">
        <v>10324926000</v>
      </c>
      <c r="Z150" s="5">
        <v>40930885000</v>
      </c>
    </row>
    <row r="151" spans="3:26" ht="15.5" x14ac:dyDescent="0.35">
      <c r="C151" t="s">
        <v>172</v>
      </c>
      <c r="D151" s="5">
        <v>-2161872</v>
      </c>
      <c r="E151" s="5">
        <v>43381</v>
      </c>
      <c r="F151" s="5">
        <v>659441</v>
      </c>
      <c r="G151" s="5">
        <v>-654094</v>
      </c>
      <c r="I151" s="5">
        <v>-1331912</v>
      </c>
      <c r="J151" s="5">
        <v>-889968</v>
      </c>
      <c r="K151" s="5">
        <v>-1180943</v>
      </c>
      <c r="L151" s="5">
        <v>-433249</v>
      </c>
      <c r="M151" s="5">
        <v>-2175106</v>
      </c>
      <c r="N151" s="5">
        <v>-5164836</v>
      </c>
      <c r="O151" s="5">
        <v>-4743722</v>
      </c>
      <c r="P151" s="5">
        <v>-1135766</v>
      </c>
      <c r="Q151" s="5">
        <v>-3210688</v>
      </c>
      <c r="R151" s="5">
        <v>-1416230</v>
      </c>
      <c r="S151" s="5">
        <v>-283474</v>
      </c>
      <c r="T151" s="5">
        <v>-168305</v>
      </c>
      <c r="V151" s="5">
        <v>-1003891</v>
      </c>
      <c r="W151" s="5">
        <v>-43034167000</v>
      </c>
    </row>
    <row r="152" spans="3:26" ht="15.5" x14ac:dyDescent="0.35">
      <c r="C152" t="s">
        <v>861</v>
      </c>
      <c r="M152" s="5">
        <v>2774896</v>
      </c>
      <c r="N152" s="5">
        <v>3575661</v>
      </c>
      <c r="O152" s="5">
        <v>-309218</v>
      </c>
      <c r="P152" s="5">
        <v>225754</v>
      </c>
      <c r="Q152" s="5">
        <v>1562469</v>
      </c>
      <c r="R152" s="5">
        <v>6669286</v>
      </c>
      <c r="T152" s="5">
        <v>667654</v>
      </c>
      <c r="V152" s="5">
        <v>5462100</v>
      </c>
      <c r="W152" s="5">
        <v>11057234000</v>
      </c>
    </row>
    <row r="153" spans="3:26" ht="15.5" x14ac:dyDescent="0.35">
      <c r="C153" t="s">
        <v>184</v>
      </c>
      <c r="D153" s="5">
        <v>-10453189</v>
      </c>
      <c r="E153" s="5">
        <v>-19758168</v>
      </c>
      <c r="F153" s="5">
        <v>-12232011</v>
      </c>
      <c r="G153" s="5">
        <v>20942528</v>
      </c>
      <c r="I153" s="5">
        <v>-8685493</v>
      </c>
      <c r="J153" s="5">
        <v>-67334979</v>
      </c>
      <c r="K153" s="5">
        <v>-33866192</v>
      </c>
      <c r="L153" s="5">
        <v>-8217779</v>
      </c>
      <c r="O153" s="5">
        <v>262606</v>
      </c>
      <c r="P153" s="5">
        <v>911281</v>
      </c>
      <c r="S153" s="5">
        <v>-3641904</v>
      </c>
      <c r="U153" s="5">
        <v>-458689</v>
      </c>
      <c r="W153" s="5">
        <v>-18609053000</v>
      </c>
    </row>
    <row r="154" spans="3:26" ht="15.5" x14ac:dyDescent="0.35">
      <c r="C154" t="s">
        <v>2939</v>
      </c>
      <c r="E154" s="5">
        <v>-5459347</v>
      </c>
      <c r="F154" s="5">
        <v>5401404</v>
      </c>
      <c r="G154" s="5">
        <v>-185604</v>
      </c>
      <c r="I154" s="5">
        <v>-5459347</v>
      </c>
      <c r="L154" s="5">
        <v>-25189962</v>
      </c>
    </row>
    <row r="155" spans="3:26" ht="15.5" x14ac:dyDescent="0.35">
      <c r="C155" t="s">
        <v>2940</v>
      </c>
      <c r="Q155" s="5">
        <v>-1148779</v>
      </c>
    </row>
    <row r="156" spans="3:26" ht="15.5" x14ac:dyDescent="0.35">
      <c r="C156" t="s">
        <v>2941</v>
      </c>
      <c r="W156" s="5">
        <v>1208848000</v>
      </c>
    </row>
    <row r="157" spans="3:26" ht="15.5" x14ac:dyDescent="0.35">
      <c r="C157" t="s">
        <v>563</v>
      </c>
      <c r="R157" s="5">
        <v>-395858</v>
      </c>
      <c r="S157" s="5">
        <v>-504243</v>
      </c>
      <c r="T157" s="5">
        <v>-2621385</v>
      </c>
      <c r="U157" s="5">
        <v>-2369217</v>
      </c>
    </row>
    <row r="158" spans="3:26" ht="15.5" x14ac:dyDescent="0.35">
      <c r="C158" t="s">
        <v>2942</v>
      </c>
      <c r="Z158" s="5">
        <v>305188000</v>
      </c>
    </row>
    <row r="159" spans="3:26" ht="15.5" x14ac:dyDescent="0.35">
      <c r="C159" t="s">
        <v>2460</v>
      </c>
    </row>
    <row r="160" spans="3:26" ht="15.5" x14ac:dyDescent="0.35">
      <c r="C160" t="s">
        <v>2943</v>
      </c>
      <c r="W160" s="5">
        <v>-21248181000</v>
      </c>
      <c r="X160" s="5">
        <v>-21900230000</v>
      </c>
      <c r="Y160" s="5">
        <v>-219003471000</v>
      </c>
      <c r="Z160" s="5">
        <v>-70989600000</v>
      </c>
    </row>
    <row r="161" spans="3:26" ht="15.5" x14ac:dyDescent="0.35">
      <c r="C161" t="s">
        <v>1563</v>
      </c>
      <c r="J161" s="5">
        <v>175170</v>
      </c>
      <c r="L161" s="5">
        <v>2122402</v>
      </c>
      <c r="M161" s="5">
        <v>284573</v>
      </c>
    </row>
    <row r="162" spans="3:26" ht="15.5" x14ac:dyDescent="0.35">
      <c r="C162" t="s">
        <v>2944</v>
      </c>
      <c r="E162" s="5">
        <v>5459346</v>
      </c>
      <c r="F162" s="5">
        <v>-5401404</v>
      </c>
      <c r="I162" s="5">
        <v>57942</v>
      </c>
      <c r="J162" s="5">
        <v>45821</v>
      </c>
      <c r="K162" s="5">
        <v>172747</v>
      </c>
      <c r="L162" s="5">
        <v>112135</v>
      </c>
      <c r="M162" s="5">
        <v>1050000</v>
      </c>
      <c r="N162" s="5">
        <v>1045564</v>
      </c>
      <c r="P162" s="5">
        <v>193506</v>
      </c>
      <c r="Q162" s="5">
        <v>1488000</v>
      </c>
      <c r="R162" s="5">
        <v>1341100</v>
      </c>
      <c r="S162" s="5">
        <v>1320749</v>
      </c>
      <c r="T162" s="5">
        <v>1383970</v>
      </c>
      <c r="U162" s="5">
        <v>1375000</v>
      </c>
      <c r="V162" s="5">
        <v>645838</v>
      </c>
      <c r="W162" s="5">
        <v>705249000</v>
      </c>
      <c r="Y162" s="5">
        <v>3506926000</v>
      </c>
      <c r="Z162" s="5">
        <v>3161231000</v>
      </c>
    </row>
    <row r="163" spans="3:26" ht="15.5" x14ac:dyDescent="0.35">
      <c r="C163" t="s">
        <v>899</v>
      </c>
      <c r="X163" s="5">
        <v>23385408000</v>
      </c>
      <c r="Y163" s="5">
        <v>-5003801000</v>
      </c>
      <c r="Z163" s="5">
        <v>-7094781000</v>
      </c>
    </row>
    <row r="164" spans="3:26" ht="15.5" x14ac:dyDescent="0.35">
      <c r="C164" t="s">
        <v>2945</v>
      </c>
      <c r="X164" s="5">
        <v>3277433000</v>
      </c>
      <c r="Y164" s="5">
        <v>5547823000</v>
      </c>
      <c r="Z164" s="5">
        <v>28718549000</v>
      </c>
    </row>
    <row r="165" spans="3:26" ht="15.5" x14ac:dyDescent="0.35">
      <c r="C165" t="s">
        <v>475</v>
      </c>
      <c r="X165" s="5">
        <v>7371508000</v>
      </c>
      <c r="Y165" s="5">
        <v>-455638352000</v>
      </c>
      <c r="Z165" s="5">
        <v>-411420863000</v>
      </c>
    </row>
    <row r="166" spans="3:26" ht="15.5" x14ac:dyDescent="0.35">
      <c r="C166" t="s">
        <v>2946</v>
      </c>
      <c r="P166" s="5">
        <v>6982362</v>
      </c>
      <c r="Q166" s="5">
        <v>13680629</v>
      </c>
      <c r="R166" s="5">
        <v>1399375</v>
      </c>
      <c r="S166" s="5">
        <v>4880576</v>
      </c>
    </row>
    <row r="167" spans="3:26" ht="15.5" x14ac:dyDescent="0.35">
      <c r="C167" t="s">
        <v>2947</v>
      </c>
      <c r="W167" s="5">
        <v>4815714000</v>
      </c>
    </row>
    <row r="168" spans="3:26" ht="15.5" x14ac:dyDescent="0.35">
      <c r="C168" t="s">
        <v>1591</v>
      </c>
      <c r="X168" s="5">
        <v>-2908743000</v>
      </c>
      <c r="Y168" s="5">
        <v>-2074068000</v>
      </c>
      <c r="Z168" s="5">
        <v>-82664000</v>
      </c>
    </row>
    <row r="169" spans="3:26" ht="15.5" x14ac:dyDescent="0.35">
      <c r="C169" t="s">
        <v>186</v>
      </c>
      <c r="D169" s="5">
        <v>8618038</v>
      </c>
      <c r="E169" s="5">
        <v>-30269991</v>
      </c>
      <c r="F169" s="5">
        <v>3441369</v>
      </c>
      <c r="G169" s="5">
        <v>-30165227</v>
      </c>
      <c r="I169" s="5">
        <v>-71958065</v>
      </c>
      <c r="J169" s="5">
        <v>-43588197</v>
      </c>
      <c r="K169" s="5">
        <v>-94009202</v>
      </c>
      <c r="L169" s="5">
        <v>-141912199</v>
      </c>
      <c r="M169" s="5">
        <v>-36630500</v>
      </c>
      <c r="N169" s="5">
        <v>-15342524</v>
      </c>
      <c r="O169" s="5">
        <v>-15112249</v>
      </c>
      <c r="P169" s="5">
        <v>-17937989</v>
      </c>
      <c r="Q169" s="5">
        <v>-17685132</v>
      </c>
      <c r="R169" s="5">
        <v>-15881402</v>
      </c>
      <c r="S169" s="5">
        <v>-38649290</v>
      </c>
      <c r="T169" s="5">
        <v>-35578842</v>
      </c>
      <c r="U169" s="5">
        <v>-33962210</v>
      </c>
      <c r="V169" s="5">
        <v>-22851533</v>
      </c>
      <c r="W169" s="5">
        <v>569057637000</v>
      </c>
      <c r="X169" s="5">
        <v>-66798118000</v>
      </c>
      <c r="Y169" s="5">
        <v>368323744000</v>
      </c>
      <c r="Z169" s="5">
        <v>546684248000</v>
      </c>
    </row>
    <row r="170" spans="3:26" ht="15.5" x14ac:dyDescent="0.35">
      <c r="C170" t="s">
        <v>2948</v>
      </c>
    </row>
    <row r="171" spans="3:26" ht="15.5" x14ac:dyDescent="0.35">
      <c r="C171" t="s">
        <v>2765</v>
      </c>
      <c r="D171" s="5">
        <v>-3283195</v>
      </c>
      <c r="E171" s="5">
        <v>-2158350</v>
      </c>
      <c r="F171" s="5">
        <v>-2424428</v>
      </c>
      <c r="G171" s="5">
        <v>-2462526</v>
      </c>
      <c r="I171" s="5">
        <v>-9405282</v>
      </c>
      <c r="J171" s="5">
        <v>-10290679</v>
      </c>
      <c r="K171" s="5">
        <v>-19201715</v>
      </c>
      <c r="L171" s="5">
        <v>-39386574</v>
      </c>
      <c r="M171" s="5">
        <v>-3149882</v>
      </c>
      <c r="N171" s="5">
        <v>-2288452</v>
      </c>
      <c r="O171" s="5">
        <v>-59010462</v>
      </c>
      <c r="P171" s="5">
        <v>-28419792</v>
      </c>
      <c r="Q171" s="5">
        <v>-19311270</v>
      </c>
      <c r="R171" s="5">
        <v>-3547110</v>
      </c>
      <c r="S171" s="5">
        <v>-34544895</v>
      </c>
      <c r="U171" s="5">
        <v>-3711596</v>
      </c>
      <c r="V171" s="5">
        <v>-5802089</v>
      </c>
      <c r="W171" s="5">
        <v>-134865000000</v>
      </c>
      <c r="X171" s="5">
        <v>-23124372000</v>
      </c>
      <c r="Y171" s="5">
        <v>-78693326000</v>
      </c>
      <c r="Z171" s="5">
        <v>-371191009000</v>
      </c>
    </row>
    <row r="172" spans="3:26" ht="15.5" x14ac:dyDescent="0.35">
      <c r="C172" t="s">
        <v>2949</v>
      </c>
      <c r="D172" s="5">
        <v>-8032842</v>
      </c>
      <c r="E172" s="5">
        <v>-8116836</v>
      </c>
      <c r="F172" s="5">
        <v>-7163807</v>
      </c>
      <c r="G172" s="5">
        <v>-7306739</v>
      </c>
      <c r="I172" s="5">
        <v>-29708732</v>
      </c>
      <c r="J172" s="5">
        <v>-26432470</v>
      </c>
      <c r="K172" s="5">
        <v>-23429640</v>
      </c>
      <c r="L172" s="5">
        <v>-20992470</v>
      </c>
      <c r="M172" s="5">
        <v>-21032692</v>
      </c>
      <c r="N172" s="5">
        <v>-29456303</v>
      </c>
      <c r="O172" s="5">
        <v>-55077466</v>
      </c>
      <c r="P172" s="5">
        <v>-58817192</v>
      </c>
      <c r="Q172" s="5">
        <v>-32546765</v>
      </c>
      <c r="R172" s="5">
        <v>-31957911</v>
      </c>
      <c r="S172" s="5">
        <v>-47923899</v>
      </c>
      <c r="T172" s="5">
        <v>-32963185</v>
      </c>
      <c r="U172" s="5">
        <v>-66107274</v>
      </c>
      <c r="V172" s="5">
        <v>-44183650</v>
      </c>
      <c r="W172" s="5">
        <v>-395986149000</v>
      </c>
      <c r="X172" s="5">
        <v>-229506636000</v>
      </c>
      <c r="Y172" s="5">
        <v>-202288298000</v>
      </c>
      <c r="Z172" s="5">
        <v>-243274658000</v>
      </c>
    </row>
    <row r="173" spans="3:26" ht="15.5" x14ac:dyDescent="0.35">
      <c r="C173" t="s">
        <v>599</v>
      </c>
      <c r="M173" s="5">
        <v>-304150</v>
      </c>
      <c r="N173" s="5">
        <v>-919410</v>
      </c>
      <c r="O173" s="5">
        <v>-1189478</v>
      </c>
      <c r="P173" s="5">
        <v>-205021</v>
      </c>
      <c r="Q173" s="5">
        <v>-292233</v>
      </c>
      <c r="R173" s="5">
        <v>-738429</v>
      </c>
      <c r="S173" s="5">
        <v>-326921</v>
      </c>
      <c r="T173" s="5">
        <v>-1324947</v>
      </c>
      <c r="U173" s="5">
        <v>-1010105</v>
      </c>
      <c r="V173" s="5">
        <v>-719954</v>
      </c>
      <c r="W173" s="5">
        <v>-4025632000</v>
      </c>
    </row>
    <row r="174" spans="3:26" ht="15.5" x14ac:dyDescent="0.35">
      <c r="C174" t="s">
        <v>820</v>
      </c>
      <c r="E174" s="5">
        <v>-29976019</v>
      </c>
      <c r="F174" s="5">
        <v>29976019</v>
      </c>
    </row>
    <row r="175" spans="3:26" ht="15.5" x14ac:dyDescent="0.35">
      <c r="C175" t="s">
        <v>2950</v>
      </c>
      <c r="D175" s="5">
        <v>-20477179</v>
      </c>
      <c r="E175" s="5">
        <v>-22048112</v>
      </c>
      <c r="F175" s="5">
        <v>-14400856</v>
      </c>
      <c r="G175" s="5">
        <v>-13350934</v>
      </c>
      <c r="I175" s="5">
        <v>-58856669</v>
      </c>
      <c r="J175" s="5">
        <v>-43121858</v>
      </c>
      <c r="K175" s="5">
        <v>-89381604</v>
      </c>
      <c r="L175" s="5">
        <v>-108709933</v>
      </c>
      <c r="M175" s="5">
        <v>-23455370</v>
      </c>
      <c r="N175" s="5">
        <v>-7305730</v>
      </c>
    </row>
    <row r="176" spans="3:26" ht="15.5" x14ac:dyDescent="0.35">
      <c r="C176" t="s">
        <v>2951</v>
      </c>
      <c r="D176" s="5">
        <v>40411254</v>
      </c>
      <c r="E176" s="5">
        <v>36878235</v>
      </c>
      <c r="F176" s="5">
        <v>4763136</v>
      </c>
      <c r="G176" s="5">
        <v>3999912</v>
      </c>
      <c r="I176" s="5">
        <v>49215162</v>
      </c>
      <c r="J176" s="5">
        <v>65510177</v>
      </c>
      <c r="K176" s="5">
        <v>115971681</v>
      </c>
      <c r="L176" s="5">
        <v>70956094</v>
      </c>
      <c r="M176" s="5">
        <v>15697507</v>
      </c>
      <c r="N176" s="5">
        <v>27558103</v>
      </c>
      <c r="O176" s="5">
        <v>104991736</v>
      </c>
      <c r="P176" s="5">
        <v>75115043</v>
      </c>
      <c r="Q176" s="5">
        <v>41444794</v>
      </c>
      <c r="R176" s="5">
        <v>26052763</v>
      </c>
      <c r="S176" s="5">
        <v>51038194</v>
      </c>
      <c r="T176" s="5">
        <v>1475872</v>
      </c>
      <c r="U176" s="5">
        <v>39696718</v>
      </c>
      <c r="V176" s="5">
        <v>31868611</v>
      </c>
      <c r="W176" s="5">
        <v>1137764719000</v>
      </c>
      <c r="X176" s="5">
        <v>186271915000</v>
      </c>
      <c r="Y176" s="5">
        <v>706546325000</v>
      </c>
      <c r="Z176" s="5">
        <v>1228614324000</v>
      </c>
    </row>
    <row r="177" spans="2:26" ht="15.5" x14ac:dyDescent="0.35">
      <c r="C177" t="s">
        <v>2952</v>
      </c>
    </row>
    <row r="178" spans="2:26" ht="15.5" x14ac:dyDescent="0.35">
      <c r="C178" t="s">
        <v>2953</v>
      </c>
      <c r="D178" s="5">
        <v>-31793216</v>
      </c>
      <c r="E178" s="5">
        <v>-62299317</v>
      </c>
      <c r="F178" s="5">
        <v>5986928</v>
      </c>
      <c r="G178" s="5">
        <v>-23120199</v>
      </c>
      <c r="I178" s="5">
        <v>-97970683</v>
      </c>
      <c r="J178" s="5">
        <v>-79845007</v>
      </c>
      <c r="K178" s="5">
        <v>-132012959</v>
      </c>
      <c r="L178" s="5">
        <v>-169088977</v>
      </c>
      <c r="M178" s="5">
        <v>-47942094</v>
      </c>
      <c r="N178" s="5">
        <v>-39969895</v>
      </c>
      <c r="O178" s="5">
        <v>-115277406</v>
      </c>
      <c r="P178" s="5">
        <v>-87442005</v>
      </c>
      <c r="Q178" s="5">
        <v>-52150268</v>
      </c>
      <c r="R178" s="5">
        <v>-36243450</v>
      </c>
      <c r="S178" s="5">
        <v>-82795715</v>
      </c>
      <c r="T178" s="5">
        <v>-34288132</v>
      </c>
      <c r="U178" s="5">
        <v>-70828975</v>
      </c>
      <c r="V178" s="5">
        <v>-50705693</v>
      </c>
      <c r="W178" s="5">
        <v>-534876781000</v>
      </c>
      <c r="X178" s="5">
        <v>-252631008000</v>
      </c>
      <c r="Y178" s="5">
        <v>-280981624000</v>
      </c>
      <c r="Z178" s="5">
        <v>-614465667000</v>
      </c>
    </row>
    <row r="179" spans="2:26" ht="15.5" x14ac:dyDescent="0.35">
      <c r="C179" t="s">
        <v>2954</v>
      </c>
    </row>
    <row r="180" spans="2:26" ht="15.5" x14ac:dyDescent="0.35">
      <c r="C180" t="s">
        <v>2955</v>
      </c>
      <c r="E180" s="5">
        <v>-4848909</v>
      </c>
      <c r="F180" s="5">
        <v>-5135684</v>
      </c>
      <c r="G180" s="5">
        <v>-1120461</v>
      </c>
      <c r="I180" s="5">
        <v>-11105054</v>
      </c>
      <c r="J180" s="5">
        <v>-15333803</v>
      </c>
      <c r="K180" s="5">
        <v>-39910812</v>
      </c>
      <c r="L180" s="5">
        <v>-15893064</v>
      </c>
      <c r="M180" s="5">
        <v>-2117397</v>
      </c>
      <c r="N180" s="5">
        <v>-1755185</v>
      </c>
      <c r="O180" s="5">
        <v>-3615290</v>
      </c>
      <c r="P180" s="5">
        <v>-4515636</v>
      </c>
      <c r="Q180" s="5">
        <v>-6117880</v>
      </c>
      <c r="R180" s="5">
        <v>-4680150</v>
      </c>
      <c r="S180" s="5">
        <v>-4391972</v>
      </c>
      <c r="T180" s="5">
        <v>-2396957</v>
      </c>
      <c r="U180" s="5">
        <v>-2456576</v>
      </c>
      <c r="V180" s="5">
        <v>-3506986</v>
      </c>
      <c r="W180" s="5">
        <v>-26200960000</v>
      </c>
      <c r="Y180" s="5">
        <v>-36845100000</v>
      </c>
      <c r="Z180" s="5">
        <v>-32751200000</v>
      </c>
    </row>
    <row r="181" spans="2:26" ht="15.5" x14ac:dyDescent="0.35">
      <c r="C181" t="s">
        <v>2956</v>
      </c>
      <c r="F181" s="5">
        <v>-2173011</v>
      </c>
      <c r="G181" s="5">
        <v>-9924479</v>
      </c>
      <c r="I181" s="5">
        <v>-12097490</v>
      </c>
      <c r="J181" s="5">
        <v>-13919564</v>
      </c>
      <c r="K181" s="5">
        <v>-38057112</v>
      </c>
      <c r="L181" s="5">
        <v>-27886252</v>
      </c>
      <c r="M181" s="5">
        <v>-2268516</v>
      </c>
      <c r="N181" s="5">
        <v>-1175547</v>
      </c>
      <c r="O181" s="5">
        <v>-1211289</v>
      </c>
      <c r="P181" s="5">
        <v>-1095391</v>
      </c>
      <c r="Q181" s="5">
        <v>-861778</v>
      </c>
      <c r="R181" s="5">
        <v>-1010565</v>
      </c>
      <c r="S181" s="5">
        <v>-2499797</v>
      </c>
      <c r="T181" s="5">
        <v>-369625</v>
      </c>
      <c r="U181" s="5">
        <v>-373377</v>
      </c>
      <c r="V181" s="5">
        <v>-507465</v>
      </c>
      <c r="W181" s="5">
        <v>-7629341000</v>
      </c>
      <c r="X181" s="5">
        <v>-660000000</v>
      </c>
      <c r="Y181" s="5">
        <v>-19525379000</v>
      </c>
      <c r="Z181" s="5">
        <v>-19137855000</v>
      </c>
    </row>
    <row r="182" spans="2:26" ht="15.5" x14ac:dyDescent="0.35">
      <c r="C182" t="s">
        <v>2957</v>
      </c>
      <c r="E182" s="5">
        <v>-4848909</v>
      </c>
      <c r="F182" s="5">
        <v>-7308695</v>
      </c>
      <c r="G182" s="5">
        <v>-11044940</v>
      </c>
      <c r="I182" s="5">
        <v>-23202544</v>
      </c>
      <c r="J182" s="5">
        <v>-29253367</v>
      </c>
      <c r="K182" s="5">
        <v>-77967924</v>
      </c>
      <c r="L182" s="5">
        <v>-43779316</v>
      </c>
      <c r="M182" s="5">
        <v>-4385913</v>
      </c>
      <c r="N182" s="5">
        <v>-2930732</v>
      </c>
      <c r="O182" s="5">
        <v>-4826579</v>
      </c>
      <c r="P182" s="5">
        <v>-5611027</v>
      </c>
      <c r="Q182" s="5">
        <v>-6979658</v>
      </c>
      <c r="R182" s="5">
        <v>-5690715</v>
      </c>
      <c r="S182" s="5">
        <v>-6891769</v>
      </c>
      <c r="T182" s="5">
        <v>-2766582</v>
      </c>
      <c r="U182" s="5">
        <v>-2829953</v>
      </c>
      <c r="V182" s="5">
        <v>-4014451</v>
      </c>
      <c r="W182" s="5">
        <v>-33830301000</v>
      </c>
      <c r="X182" s="5">
        <v>-660000000</v>
      </c>
      <c r="Y182" s="5">
        <v>-56370479000</v>
      </c>
      <c r="Z182" s="5">
        <v>-51889055000</v>
      </c>
    </row>
    <row r="183" spans="2:26" ht="15.5" x14ac:dyDescent="0.35">
      <c r="C183" t="s">
        <v>2958</v>
      </c>
      <c r="X183" s="5">
        <v>220975000</v>
      </c>
      <c r="Y183" s="5">
        <v>-870478000</v>
      </c>
      <c r="Z183" s="5">
        <v>-15575354000</v>
      </c>
    </row>
    <row r="184" spans="2:26" ht="15.5" x14ac:dyDescent="0.35">
      <c r="C184" t="s">
        <v>215</v>
      </c>
      <c r="D184" s="5">
        <v>19685609</v>
      </c>
      <c r="E184" s="5">
        <v>-12011967</v>
      </c>
      <c r="F184" s="5">
        <v>-38928012</v>
      </c>
      <c r="G184" s="5">
        <v>38869138</v>
      </c>
      <c r="I184" s="5">
        <v>-15492668</v>
      </c>
      <c r="J184" s="5">
        <v>-54963320</v>
      </c>
      <c r="K184" s="5">
        <v>-29518433</v>
      </c>
      <c r="L184" s="5">
        <v>183301594</v>
      </c>
      <c r="M184" s="5">
        <v>130991490</v>
      </c>
      <c r="N184" s="5">
        <v>35132331</v>
      </c>
      <c r="O184" s="5">
        <v>12984999</v>
      </c>
      <c r="P184" s="5">
        <v>-16758098</v>
      </c>
      <c r="Q184" s="5">
        <v>1301289</v>
      </c>
      <c r="R184" s="5">
        <v>8393677</v>
      </c>
      <c r="S184" s="5">
        <v>-5996834</v>
      </c>
      <c r="T184" s="5">
        <v>19372454</v>
      </c>
      <c r="U184" s="5">
        <v>11209554</v>
      </c>
      <c r="V184" s="5">
        <v>-2588681</v>
      </c>
      <c r="W184" s="5">
        <v>-158703180000</v>
      </c>
      <c r="X184" s="5">
        <v>-76260144000</v>
      </c>
      <c r="Y184" s="5">
        <v>-363529686000</v>
      </c>
      <c r="Z184" s="5">
        <v>24455597000</v>
      </c>
    </row>
    <row r="185" spans="2:26" ht="15.5" x14ac:dyDescent="0.35">
      <c r="C185" t="s">
        <v>216</v>
      </c>
      <c r="D185" s="5">
        <v>317735830</v>
      </c>
      <c r="I185" s="5">
        <v>333175004</v>
      </c>
      <c r="J185" s="5">
        <v>387822048</v>
      </c>
      <c r="K185" s="5">
        <v>416995130</v>
      </c>
      <c r="L185" s="5">
        <v>234790065</v>
      </c>
      <c r="M185" s="5">
        <v>104192237</v>
      </c>
      <c r="N185" s="5">
        <v>68955581</v>
      </c>
      <c r="O185" s="5">
        <v>55627181</v>
      </c>
      <c r="P185" s="5">
        <v>73389597</v>
      </c>
      <c r="Q185" s="5">
        <v>70175484</v>
      </c>
      <c r="R185" s="5">
        <v>60767464</v>
      </c>
      <c r="S185" s="5">
        <v>67419932</v>
      </c>
      <c r="T185" s="5">
        <v>48350351</v>
      </c>
      <c r="U185" s="5">
        <v>39608209</v>
      </c>
      <c r="V185" s="5">
        <v>42648008</v>
      </c>
      <c r="W185" s="5">
        <v>544217904000</v>
      </c>
      <c r="X185" s="5">
        <v>620478048000</v>
      </c>
      <c r="Y185" s="5">
        <v>984007734000</v>
      </c>
      <c r="Z185" s="5">
        <v>959552137000</v>
      </c>
    </row>
    <row r="186" spans="2:26" ht="15.5" x14ac:dyDescent="0.35">
      <c r="C186" t="s">
        <v>217</v>
      </c>
      <c r="D186" s="5">
        <v>-173849</v>
      </c>
      <c r="E186" s="5">
        <v>595087</v>
      </c>
      <c r="F186" s="5">
        <v>-267336</v>
      </c>
      <c r="G186" s="5">
        <v>-16277</v>
      </c>
      <c r="I186" s="5">
        <v>53494</v>
      </c>
      <c r="J186" s="5">
        <v>316276</v>
      </c>
      <c r="K186" s="5">
        <v>345351</v>
      </c>
      <c r="L186" s="5">
        <v>-1096529</v>
      </c>
      <c r="M186" s="5">
        <v>-393662</v>
      </c>
      <c r="N186" s="5">
        <v>104325</v>
      </c>
      <c r="O186" s="5">
        <v>343401</v>
      </c>
      <c r="P186" s="5">
        <v>-1004318</v>
      </c>
      <c r="Q186" s="5">
        <v>1912824</v>
      </c>
      <c r="R186" s="5">
        <v>1014343</v>
      </c>
      <c r="S186" s="5">
        <v>-655634</v>
      </c>
      <c r="T186" s="5">
        <v>-302873</v>
      </c>
      <c r="U186" s="5">
        <v>-2467412</v>
      </c>
      <c r="V186" s="5">
        <v>-451118</v>
      </c>
    </row>
    <row r="187" spans="2:26" ht="15.5" x14ac:dyDescent="0.35">
      <c r="C187" t="s">
        <v>220</v>
      </c>
      <c r="D187" s="5">
        <v>337247590</v>
      </c>
      <c r="E187" s="5">
        <v>-11416880</v>
      </c>
      <c r="F187" s="5">
        <v>-39195348</v>
      </c>
      <c r="G187" s="5">
        <v>38852861</v>
      </c>
      <c r="I187" s="5">
        <v>317735830</v>
      </c>
      <c r="J187" s="5">
        <v>333175004</v>
      </c>
      <c r="K187" s="5">
        <v>387822048</v>
      </c>
      <c r="L187" s="5">
        <v>416995130</v>
      </c>
      <c r="M187" s="5">
        <v>234790065</v>
      </c>
      <c r="N187" s="5">
        <v>104192237</v>
      </c>
      <c r="O187" s="5">
        <v>68955581</v>
      </c>
      <c r="P187" s="5">
        <v>55627181</v>
      </c>
      <c r="Q187" s="5">
        <v>73389597</v>
      </c>
      <c r="R187" s="5">
        <v>70175484</v>
      </c>
      <c r="S187" s="5">
        <v>60767464</v>
      </c>
      <c r="T187" s="5">
        <v>67419932</v>
      </c>
      <c r="U187" s="5">
        <v>48350351</v>
      </c>
      <c r="V187" s="5">
        <v>39608209</v>
      </c>
      <c r="W187" s="5">
        <v>385514724000</v>
      </c>
      <c r="X187" s="5">
        <v>544217904000</v>
      </c>
      <c r="Y187" s="5">
        <v>620478048000</v>
      </c>
      <c r="Z187" s="5">
        <v>984007734000</v>
      </c>
    </row>
    <row r="189" spans="2:26" ht="15.5" x14ac:dyDescent="0.35">
      <c r="B189" t="s">
        <v>221</v>
      </c>
      <c r="C189" t="s">
        <v>11</v>
      </c>
      <c r="D189" s="6">
        <v>16379999999.999998</v>
      </c>
      <c r="E189" s="6">
        <v>16379999999.999998</v>
      </c>
      <c r="F189" s="6">
        <v>16379999999.999998</v>
      </c>
      <c r="G189" s="6">
        <v>16379999999.999998</v>
      </c>
      <c r="I189" s="6">
        <v>16379999999.999998</v>
      </c>
      <c r="J189" s="6">
        <v>16379999999.999998</v>
      </c>
      <c r="K189" s="6">
        <v>16379999999.999998</v>
      </c>
      <c r="L189" s="5">
        <v>3280000000</v>
      </c>
      <c r="M189" s="5">
        <v>3280000000</v>
      </c>
      <c r="N189" s="5">
        <v>3280000000</v>
      </c>
      <c r="O189" s="5">
        <v>3280000000</v>
      </c>
      <c r="P189" s="5">
        <v>3280000000</v>
      </c>
      <c r="Q189" s="5">
        <v>3280000000</v>
      </c>
      <c r="R189" s="5">
        <v>160000000</v>
      </c>
      <c r="S189" s="5">
        <v>160000000</v>
      </c>
      <c r="T189" s="5">
        <v>160000000</v>
      </c>
      <c r="U189" s="5">
        <v>160000000</v>
      </c>
      <c r="V189" s="5">
        <v>160000000</v>
      </c>
      <c r="W189" s="5">
        <v>160000000</v>
      </c>
      <c r="X189" s="5">
        <v>160000000</v>
      </c>
      <c r="Y189" s="5">
        <v>160000000</v>
      </c>
      <c r="Z189" s="5">
        <v>160000000</v>
      </c>
    </row>
    <row r="190" spans="2:26" ht="15.5" x14ac:dyDescent="0.35">
      <c r="C190" t="s">
        <v>222</v>
      </c>
      <c r="D190" s="6">
        <v>10.43</v>
      </c>
      <c r="E190" s="6">
        <v>9.1199999999999992</v>
      </c>
      <c r="F190" s="6">
        <v>13.78</v>
      </c>
      <c r="G190" s="6">
        <v>13.9</v>
      </c>
    </row>
    <row r="191" spans="2:26" ht="15.5" x14ac:dyDescent="0.35">
      <c r="C191" t="s">
        <v>223</v>
      </c>
      <c r="D191" s="6">
        <v>33.17</v>
      </c>
      <c r="E191" s="6">
        <v>42.98</v>
      </c>
      <c r="F191" s="6">
        <v>23.08</v>
      </c>
      <c r="G191" s="6">
        <v>22.45</v>
      </c>
    </row>
    <row r="192" spans="2:26" ht="15.5" x14ac:dyDescent="0.35">
      <c r="C192" t="s">
        <v>72</v>
      </c>
      <c r="D192" s="6">
        <v>1.82</v>
      </c>
      <c r="E192" s="6">
        <v>1.67</v>
      </c>
      <c r="F192" s="6">
        <v>1.65</v>
      </c>
      <c r="G192" s="6">
        <v>1.56</v>
      </c>
    </row>
    <row r="193" spans="3:7" ht="15.5" x14ac:dyDescent="0.35">
      <c r="C193" t="s">
        <v>224</v>
      </c>
      <c r="D193" s="5">
        <v>881170000000</v>
      </c>
      <c r="E193" s="5">
        <v>879570000000</v>
      </c>
      <c r="F193" s="5">
        <v>784930000000</v>
      </c>
      <c r="G193" s="5">
        <v>762270000000</v>
      </c>
    </row>
    <row r="194" spans="3:7" ht="15.5" x14ac:dyDescent="0.35">
      <c r="C194" t="s">
        <v>225</v>
      </c>
      <c r="D194" s="6">
        <v>6.8999999999999999E-3</v>
      </c>
      <c r="E194" s="6">
        <v>6.3E-3</v>
      </c>
      <c r="F194" s="6">
        <v>9.7999999999999997E-3</v>
      </c>
      <c r="G194" s="6">
        <v>1.06E-2</v>
      </c>
    </row>
    <row r="195" spans="3:7" ht="15.5" x14ac:dyDescent="0.35">
      <c r="C195" t="s">
        <v>226</v>
      </c>
      <c r="D195" s="6">
        <v>1.8100000000000002E-2</v>
      </c>
      <c r="E195" s="6">
        <v>1.6399999999999998E-2</v>
      </c>
      <c r="F195" s="6">
        <v>2.5000000000000001E-2</v>
      </c>
      <c r="G195" s="6">
        <v>2.63E-2</v>
      </c>
    </row>
    <row r="196" spans="3:7" ht="15.5" x14ac:dyDescent="0.35">
      <c r="C196" t="s">
        <v>227</v>
      </c>
      <c r="D196" s="6">
        <v>1.5900000000000001E-2</v>
      </c>
      <c r="E196" s="6">
        <v>1.9299999999999998E-2</v>
      </c>
      <c r="F196" s="6">
        <v>2.0799999999999999E-2</v>
      </c>
      <c r="G196" s="6">
        <v>2.23E-2</v>
      </c>
    </row>
    <row r="197" spans="3:7" ht="15.5" x14ac:dyDescent="0.35">
      <c r="C197" t="s">
        <v>228</v>
      </c>
      <c r="D197" s="6">
        <v>2.34</v>
      </c>
      <c r="E197" s="6">
        <v>2.74</v>
      </c>
      <c r="F197" s="5">
        <v>3</v>
      </c>
      <c r="G197" s="6">
        <v>3.81</v>
      </c>
    </row>
    <row r="198" spans="3:7" ht="15.5" x14ac:dyDescent="0.35">
      <c r="C198" t="s">
        <v>229</v>
      </c>
      <c r="D198" s="5">
        <v>13349000000000</v>
      </c>
      <c r="E198" s="5">
        <v>12933000000000</v>
      </c>
      <c r="F198" s="5">
        <v>12700000000000</v>
      </c>
      <c r="G198" s="5">
        <v>12186000000000</v>
      </c>
    </row>
    <row r="199" spans="3:7" ht="15.5" x14ac:dyDescent="0.35">
      <c r="C199" t="s">
        <v>230</v>
      </c>
      <c r="D199" s="6">
        <v>0.6</v>
      </c>
      <c r="E199" s="6">
        <v>0.7</v>
      </c>
      <c r="F199" s="6">
        <v>0.57999999999999996</v>
      </c>
      <c r="G199" s="6">
        <v>0.59</v>
      </c>
    </row>
    <row r="200" spans="3:7" ht="15.5" x14ac:dyDescent="0.35">
      <c r="C200" t="s">
        <v>231</v>
      </c>
      <c r="D200" s="6">
        <v>575.1</v>
      </c>
      <c r="E200" s="6">
        <v>557.80999999999995</v>
      </c>
      <c r="F200" s="6">
        <v>550.11</v>
      </c>
      <c r="G200" s="6">
        <v>529.15</v>
      </c>
    </row>
    <row r="201" spans="3:7" ht="15.5" x14ac:dyDescent="0.35">
      <c r="C201" t="s">
        <v>232</v>
      </c>
      <c r="D201" s="6">
        <v>0.6</v>
      </c>
      <c r="E201" s="6">
        <v>0.7</v>
      </c>
      <c r="F201" s="6">
        <v>0.57999999999999996</v>
      </c>
      <c r="G201" s="6">
        <v>0.59</v>
      </c>
    </row>
    <row r="202" spans="3:7" ht="15.5" x14ac:dyDescent="0.35">
      <c r="C202" t="s">
        <v>233</v>
      </c>
      <c r="D202" s="6">
        <v>575.1</v>
      </c>
      <c r="E202" s="6">
        <v>557.80999999999995</v>
      </c>
      <c r="F202" s="6">
        <v>550.11</v>
      </c>
      <c r="G202" s="6">
        <v>529.15</v>
      </c>
    </row>
    <row r="203" spans="3:7" ht="15.5" x14ac:dyDescent="0.35">
      <c r="C203" t="s">
        <v>234</v>
      </c>
      <c r="D203" s="5">
        <v>784000000000</v>
      </c>
      <c r="E203" s="5">
        <v>708000000000</v>
      </c>
      <c r="F203" s="5">
        <v>658000000000</v>
      </c>
      <c r="G203" s="5">
        <v>641000000000</v>
      </c>
    </row>
    <row r="204" spans="3:7" ht="15.5" x14ac:dyDescent="0.35">
      <c r="C204" t="s">
        <v>235</v>
      </c>
      <c r="D204" s="5">
        <v>3982000000000</v>
      </c>
      <c r="E204" s="5">
        <v>3514000000000</v>
      </c>
      <c r="F204" s="5">
        <v>3622000000000</v>
      </c>
      <c r="G204" s="5">
        <v>3150000000000</v>
      </c>
    </row>
    <row r="205" spans="3:7" ht="15.5" x14ac:dyDescent="0.35">
      <c r="C205" t="s">
        <v>236</v>
      </c>
      <c r="D205" s="5">
        <v>9418000000000</v>
      </c>
      <c r="E205" s="5">
        <v>9135000000000</v>
      </c>
      <c r="F205" s="5">
        <v>9008000000000</v>
      </c>
      <c r="G205" s="5">
        <v>8665000000000</v>
      </c>
    </row>
    <row r="206" spans="3:7" ht="15.5" x14ac:dyDescent="0.35">
      <c r="C206" t="s">
        <v>23</v>
      </c>
      <c r="D206" s="5">
        <v>4766000000000</v>
      </c>
      <c r="E206" s="5">
        <v>4222000000000</v>
      </c>
      <c r="F206" s="5">
        <v>4280000000000</v>
      </c>
      <c r="G206" s="5">
        <v>3790000000000</v>
      </c>
    </row>
    <row r="207" spans="3:7" ht="15.5" x14ac:dyDescent="0.35">
      <c r="C207" t="s">
        <v>20</v>
      </c>
      <c r="D207" s="5">
        <v>-967000000000</v>
      </c>
      <c r="E207" s="5">
        <v>-1090000000000</v>
      </c>
      <c r="F207" s="5">
        <v>-1214000000000</v>
      </c>
      <c r="G207" s="5">
        <v>-2188000000000</v>
      </c>
    </row>
    <row r="208" spans="3:7" ht="15.5" x14ac:dyDescent="0.35">
      <c r="C208" t="s">
        <v>237</v>
      </c>
      <c r="D208" s="5">
        <v>6071000000000</v>
      </c>
      <c r="E208" s="5">
        <v>5599000000000</v>
      </c>
      <c r="F208" s="5">
        <v>5950000000000</v>
      </c>
      <c r="G208" s="5">
        <v>6369000000000</v>
      </c>
    </row>
    <row r="209" spans="3:26" ht="15.5" x14ac:dyDescent="0.35">
      <c r="C209" t="s">
        <v>238</v>
      </c>
      <c r="D209" s="5">
        <v>624000000000</v>
      </c>
      <c r="E209" s="5">
        <v>1441000000000</v>
      </c>
      <c r="F209" s="5">
        <v>497000000000</v>
      </c>
      <c r="G209" s="5">
        <v>931000000000</v>
      </c>
    </row>
    <row r="210" spans="3:26" ht="15.5" x14ac:dyDescent="0.35">
      <c r="C210" t="s">
        <v>239</v>
      </c>
      <c r="D210" s="5">
        <v>-259000000000</v>
      </c>
      <c r="E210" s="5">
        <v>-173000000000</v>
      </c>
      <c r="F210" s="5">
        <v>-980000000000</v>
      </c>
      <c r="G210" s="5">
        <v>-153000000000</v>
      </c>
    </row>
    <row r="211" spans="3:26" ht="15.5" x14ac:dyDescent="0.35">
      <c r="C211" t="s">
        <v>12</v>
      </c>
      <c r="D211" s="5">
        <v>364000000000</v>
      </c>
      <c r="E211" s="5">
        <v>1268000000000</v>
      </c>
      <c r="F211" s="5">
        <v>-483000000000</v>
      </c>
      <c r="G211" s="5">
        <v>778000000000</v>
      </c>
    </row>
    <row r="212" spans="3:26" ht="15.5" x14ac:dyDescent="0.35">
      <c r="C212" t="s">
        <v>15</v>
      </c>
      <c r="D212" s="6">
        <v>22.26</v>
      </c>
      <c r="E212" s="6">
        <v>77.41</v>
      </c>
      <c r="F212" s="6">
        <v>-29.52</v>
      </c>
      <c r="G212" s="6">
        <v>47.54</v>
      </c>
    </row>
    <row r="213" spans="3:26" ht="15.5" x14ac:dyDescent="0.35">
      <c r="C213" t="s">
        <v>57</v>
      </c>
      <c r="I213" s="6">
        <v>52.37</v>
      </c>
      <c r="J213" s="6">
        <v>49.08</v>
      </c>
      <c r="K213" s="6">
        <v>69.48</v>
      </c>
      <c r="L213" s="6">
        <v>966.08</v>
      </c>
      <c r="M213" s="6">
        <v>406.5</v>
      </c>
      <c r="N213" s="6">
        <v>-14.87</v>
      </c>
      <c r="O213" s="6">
        <v>-165.7</v>
      </c>
      <c r="P213" s="6">
        <v>31.76</v>
      </c>
      <c r="Q213" s="6">
        <v>39.56</v>
      </c>
      <c r="R213" s="6">
        <v>996.9</v>
      </c>
      <c r="S213" s="6">
        <v>662.92</v>
      </c>
      <c r="T213" s="6">
        <v>1222.74</v>
      </c>
      <c r="U213" s="6">
        <v>545.78</v>
      </c>
      <c r="V213" s="6">
        <v>436.89</v>
      </c>
      <c r="W213" s="6">
        <v>597.62</v>
      </c>
      <c r="X213" s="6">
        <v>601.57000000000005</v>
      </c>
      <c r="Y213" s="6">
        <v>-273.49</v>
      </c>
      <c r="Z213" s="6">
        <v>1609.93</v>
      </c>
    </row>
    <row r="214" spans="3:26" ht="15.5" x14ac:dyDescent="0.35">
      <c r="C214" t="s">
        <v>71</v>
      </c>
      <c r="I214" s="6">
        <v>7.49</v>
      </c>
      <c r="J214" s="6">
        <v>5.46</v>
      </c>
      <c r="K214" s="6">
        <v>4.6100000000000003</v>
      </c>
      <c r="L214" s="5">
        <v>2</v>
      </c>
      <c r="M214" s="6">
        <v>2.4500000000000002</v>
      </c>
      <c r="N214" s="6">
        <v>-19.100000000000001</v>
      </c>
      <c r="O214" s="6">
        <v>-1.53</v>
      </c>
      <c r="P214" s="6">
        <v>9.76</v>
      </c>
      <c r="Q214" s="6">
        <v>9.86</v>
      </c>
      <c r="R214" s="6">
        <v>5.64</v>
      </c>
      <c r="S214" s="6">
        <v>7.63</v>
      </c>
      <c r="T214" s="6">
        <v>12.15</v>
      </c>
      <c r="U214" s="6">
        <v>5.31</v>
      </c>
      <c r="V214" s="6">
        <v>9.1999999999999993</v>
      </c>
      <c r="W214" s="6">
        <v>6.19</v>
      </c>
      <c r="X214" s="6">
        <v>6.85</v>
      </c>
      <c r="Y214" s="6">
        <v>-13.89</v>
      </c>
      <c r="Z214" s="6">
        <v>1.71</v>
      </c>
    </row>
    <row r="215" spans="3:26" ht="15.5" x14ac:dyDescent="0.35">
      <c r="C215" t="s">
        <v>74</v>
      </c>
      <c r="I215" s="6">
        <v>0.49</v>
      </c>
      <c r="J215" s="6">
        <v>0.38</v>
      </c>
      <c r="K215" s="6">
        <v>0.44</v>
      </c>
      <c r="L215" s="6">
        <v>0.37</v>
      </c>
      <c r="M215" s="6">
        <v>0.34</v>
      </c>
      <c r="N215" s="6">
        <v>0.13</v>
      </c>
      <c r="O215" s="6">
        <v>0.13</v>
      </c>
      <c r="P215" s="6">
        <v>0.15</v>
      </c>
      <c r="Q215" s="6">
        <v>0.22</v>
      </c>
      <c r="R215" s="6">
        <v>0.17</v>
      </c>
      <c r="S215" s="6">
        <v>0.14000000000000001</v>
      </c>
      <c r="T215" s="6">
        <v>0.38</v>
      </c>
      <c r="U215" s="6">
        <v>7.0000000000000007E-2</v>
      </c>
      <c r="V215" s="6">
        <v>0.11</v>
      </c>
      <c r="W215" s="6">
        <v>0.12</v>
      </c>
      <c r="X215" s="6">
        <v>0.16</v>
      </c>
      <c r="Y215" s="6">
        <v>0.15</v>
      </c>
      <c r="Z215" s="6">
        <v>0.09</v>
      </c>
    </row>
    <row r="216" spans="3:26" ht="15.5" x14ac:dyDescent="0.35">
      <c r="C216" t="s">
        <v>240</v>
      </c>
      <c r="I216" s="5">
        <v>3173370000000</v>
      </c>
      <c r="J216" s="5">
        <v>2736500000000</v>
      </c>
      <c r="K216" s="5">
        <v>3348300000000</v>
      </c>
      <c r="L216" s="5">
        <v>6814660000000</v>
      </c>
      <c r="M216" s="5">
        <v>2692480000000</v>
      </c>
      <c r="N216" s="5">
        <v>659840000000</v>
      </c>
      <c r="O216" s="5">
        <v>603950000000</v>
      </c>
      <c r="P216" s="5">
        <v>696810000000</v>
      </c>
    </row>
    <row r="217" spans="3:26" ht="15.5" x14ac:dyDescent="0.35">
      <c r="C217" t="s">
        <v>241</v>
      </c>
      <c r="I217" s="6">
        <v>3.6000000000000004E-2</v>
      </c>
      <c r="J217" s="6">
        <v>3.8599999999999995E-2</v>
      </c>
      <c r="K217" s="6">
        <v>5.8600000000000006E-2</v>
      </c>
      <c r="L217" s="6">
        <v>0.1759</v>
      </c>
      <c r="M217" s="6">
        <v>0.1125</v>
      </c>
      <c r="N217" s="6">
        <v>-6.0000000000000001E-3</v>
      </c>
      <c r="O217" s="6">
        <v>-7.5499999999999998E-2</v>
      </c>
      <c r="P217" s="6">
        <v>1.2E-2</v>
      </c>
      <c r="Q217" s="6">
        <v>1.6200000000000003E-2</v>
      </c>
      <c r="R217" s="6">
        <v>2.12E-2</v>
      </c>
      <c r="S217" s="6">
        <v>1.37E-2</v>
      </c>
      <c r="T217" s="6">
        <v>2.58E-2</v>
      </c>
      <c r="U217" s="6">
        <v>1.1299999999999999E-2</v>
      </c>
      <c r="V217" s="6">
        <v>1.0500000000000001E-2</v>
      </c>
      <c r="W217" s="6">
        <v>1.5100000000000001E-2</v>
      </c>
      <c r="X217" s="6">
        <v>1.7399999999999999E-2</v>
      </c>
      <c r="Y217" s="6">
        <v>-7.8000000000000005E-3</v>
      </c>
      <c r="Z217" s="6">
        <v>4.4500000000000005E-2</v>
      </c>
    </row>
    <row r="218" spans="3:26" ht="15.5" x14ac:dyDescent="0.35">
      <c r="C218" t="s">
        <v>242</v>
      </c>
      <c r="I218" s="6">
        <v>9.3900000000000011E-2</v>
      </c>
      <c r="J218" s="6">
        <v>9.6600000000000005E-2</v>
      </c>
      <c r="K218" s="6">
        <v>0.15190000000000001</v>
      </c>
      <c r="L218" s="6">
        <v>0.45760000000000001</v>
      </c>
      <c r="M218" s="6">
        <v>0.35299999999999998</v>
      </c>
      <c r="N218" s="6">
        <v>-2.0400000000000001E-2</v>
      </c>
      <c r="O218" s="6">
        <v>-0.22450000000000001</v>
      </c>
      <c r="P218" s="6">
        <v>3.4200000000000001E-2</v>
      </c>
      <c r="Q218" s="6">
        <v>4.4999999999999998E-2</v>
      </c>
      <c r="R218" s="6">
        <v>5.8499999999999996E-2</v>
      </c>
      <c r="S218" s="6">
        <v>3.95E-2</v>
      </c>
      <c r="T218" s="6">
        <v>8.0799999999999997E-2</v>
      </c>
      <c r="U218" s="6">
        <v>3.9100000000000003E-2</v>
      </c>
      <c r="V218" s="6">
        <v>3.7699999999999997E-2</v>
      </c>
      <c r="W218" s="6">
        <v>5.4800000000000001E-2</v>
      </c>
      <c r="X218" s="6">
        <v>5.6900000000000006E-2</v>
      </c>
      <c r="Y218" s="6">
        <v>-2.58E-2</v>
      </c>
      <c r="Z218" s="6">
        <v>0.1258</v>
      </c>
    </row>
    <row r="219" spans="3:26" ht="15.5" x14ac:dyDescent="0.35">
      <c r="C219" t="s">
        <v>243</v>
      </c>
      <c r="I219" s="6">
        <v>8.5199999999999998E-2</v>
      </c>
      <c r="J219" s="6">
        <v>9.3200000000000005E-2</v>
      </c>
      <c r="K219" s="6">
        <v>0.1108</v>
      </c>
      <c r="L219" s="6">
        <v>0.4919</v>
      </c>
      <c r="M219" s="6">
        <v>0.31829999999999997</v>
      </c>
      <c r="N219" s="6">
        <v>7.0599999999999996E-2</v>
      </c>
      <c r="O219" s="6">
        <v>4.8300000000000003E-2</v>
      </c>
      <c r="P219" s="6">
        <v>5.7099999999999998E-2</v>
      </c>
      <c r="Q219" s="6">
        <v>5.9400000000000001E-2</v>
      </c>
      <c r="R219" s="6">
        <v>6.2E-2</v>
      </c>
      <c r="S219" s="6">
        <v>7.5499999999999998E-2</v>
      </c>
      <c r="T219" s="6">
        <v>8.43E-2</v>
      </c>
      <c r="U219" s="6">
        <v>3.1099999999999999E-2</v>
      </c>
      <c r="V219" s="6">
        <v>4.4299999999999999E-2</v>
      </c>
      <c r="W219" s="6">
        <v>4.5100000000000001E-2</v>
      </c>
      <c r="X219" s="6">
        <v>4.0199999999999993E-2</v>
      </c>
      <c r="Y219" s="6">
        <v>4.7999999999999996E-3</v>
      </c>
      <c r="Z219" s="6">
        <v>0.1744</v>
      </c>
    </row>
    <row r="220" spans="3:26" ht="15.5" x14ac:dyDescent="0.35">
      <c r="C220" t="s">
        <v>244</v>
      </c>
      <c r="I220" s="6">
        <v>3.29</v>
      </c>
      <c r="J220" s="6">
        <v>3.69</v>
      </c>
      <c r="K220" s="6">
        <v>4.6399999999999997</v>
      </c>
      <c r="L220" s="6">
        <v>25.64</v>
      </c>
      <c r="M220" s="6">
        <v>13.96</v>
      </c>
      <c r="N220" s="6">
        <v>2.37</v>
      </c>
      <c r="O220" s="6">
        <v>1.57</v>
      </c>
      <c r="P220" s="6">
        <v>1.97</v>
      </c>
      <c r="Q220" s="6">
        <v>2.54</v>
      </c>
      <c r="R220" s="6">
        <v>2.66</v>
      </c>
      <c r="S220" s="6">
        <v>3.13</v>
      </c>
      <c r="T220" s="6">
        <v>3.19</v>
      </c>
      <c r="U220" s="6">
        <v>0.96</v>
      </c>
      <c r="V220" s="6">
        <v>1.52</v>
      </c>
      <c r="W220" s="6">
        <v>1.77</v>
      </c>
      <c r="X220" s="6">
        <v>1.92</v>
      </c>
      <c r="Y220" s="6">
        <v>0.27</v>
      </c>
      <c r="Z220" s="6">
        <v>6.3</v>
      </c>
    </row>
    <row r="221" spans="3:26" ht="15.5" x14ac:dyDescent="0.35">
      <c r="C221" t="s">
        <v>68</v>
      </c>
      <c r="I221" s="6">
        <v>0.7</v>
      </c>
      <c r="J221" s="6">
        <v>0.53</v>
      </c>
      <c r="K221" s="6">
        <v>0.7</v>
      </c>
      <c r="L221" s="6">
        <v>0.91</v>
      </c>
      <c r="M221" s="6">
        <v>0.86</v>
      </c>
      <c r="N221" s="6">
        <v>0.39</v>
      </c>
      <c r="O221" s="6">
        <v>0.34</v>
      </c>
      <c r="P221" s="6">
        <v>0.33</v>
      </c>
      <c r="Q221" s="6">
        <v>0.44</v>
      </c>
      <c r="R221" s="6">
        <v>0.33</v>
      </c>
      <c r="S221" s="6">
        <v>0.3</v>
      </c>
      <c r="T221" s="6">
        <v>0.98</v>
      </c>
      <c r="U221" s="6">
        <v>0.21</v>
      </c>
      <c r="V221" s="6">
        <v>0.35</v>
      </c>
      <c r="W221" s="6">
        <v>0.34</v>
      </c>
      <c r="X221" s="6">
        <v>0.39</v>
      </c>
      <c r="Y221" s="6">
        <v>0.36</v>
      </c>
      <c r="Z221" s="6">
        <v>0.22</v>
      </c>
    </row>
    <row r="222" spans="3:26" ht="15.5" x14ac:dyDescent="0.35">
      <c r="C222" t="s">
        <v>65</v>
      </c>
      <c r="I222" s="6">
        <v>557.80999999999995</v>
      </c>
      <c r="J222" s="6">
        <v>507.78</v>
      </c>
      <c r="K222" s="6">
        <v>457.36</v>
      </c>
      <c r="L222" s="6">
        <v>2110.98</v>
      </c>
      <c r="M222" s="6">
        <v>1151.6099999999999</v>
      </c>
      <c r="N222" s="6">
        <v>727.4</v>
      </c>
      <c r="O222" s="6">
        <v>738.04</v>
      </c>
      <c r="P222" s="6">
        <v>928.28</v>
      </c>
      <c r="Q222" s="6">
        <v>878.56</v>
      </c>
      <c r="R222" s="6">
        <v>17047.55</v>
      </c>
      <c r="S222" s="6">
        <v>16767.580000000002</v>
      </c>
      <c r="T222" s="6">
        <v>15130.18</v>
      </c>
      <c r="U222" s="6">
        <v>13947.42</v>
      </c>
      <c r="V222" s="6">
        <v>11586.2</v>
      </c>
      <c r="W222" s="6">
        <v>10906.46</v>
      </c>
      <c r="X222" s="6">
        <v>10573.39</v>
      </c>
      <c r="Y222" s="6">
        <v>10604.21</v>
      </c>
      <c r="Z222" s="6">
        <v>12793.48</v>
      </c>
    </row>
    <row r="223" spans="3:26" ht="15.5" x14ac:dyDescent="0.35">
      <c r="C223" t="s">
        <v>245</v>
      </c>
      <c r="I223" s="6">
        <v>0.7</v>
      </c>
      <c r="J223" s="6">
        <v>0.53</v>
      </c>
      <c r="K223" s="6">
        <v>0.7</v>
      </c>
      <c r="L223" s="6">
        <v>0.91</v>
      </c>
      <c r="M223" s="6">
        <v>0.86</v>
      </c>
      <c r="N223" s="6">
        <v>0.39</v>
      </c>
      <c r="O223" s="6">
        <v>0.34</v>
      </c>
      <c r="P223" s="6">
        <v>0.33</v>
      </c>
      <c r="Q223" s="6">
        <v>0.44</v>
      </c>
      <c r="R223" s="6">
        <v>0.33</v>
      </c>
      <c r="S223" s="6">
        <v>0.3</v>
      </c>
      <c r="T223" s="6">
        <v>0.98</v>
      </c>
      <c r="U223" s="6">
        <v>0.21</v>
      </c>
      <c r="V223" s="6">
        <v>0.35</v>
      </c>
      <c r="W223" s="6">
        <v>0.34</v>
      </c>
      <c r="X223" s="6">
        <v>0.39</v>
      </c>
      <c r="Y223" s="6">
        <v>0.36</v>
      </c>
      <c r="Z223" s="6">
        <v>0.22</v>
      </c>
    </row>
    <row r="224" spans="3:26" ht="15.5" x14ac:dyDescent="0.35">
      <c r="C224" t="s">
        <v>246</v>
      </c>
      <c r="I224" s="6">
        <v>557.80999999999995</v>
      </c>
      <c r="J224" s="6">
        <v>507.78</v>
      </c>
      <c r="K224" s="6">
        <v>457.36</v>
      </c>
      <c r="L224" s="6">
        <v>2110.98</v>
      </c>
      <c r="M224" s="6">
        <v>1151.6099999999999</v>
      </c>
      <c r="N224" s="6">
        <v>727.4</v>
      </c>
      <c r="O224" s="6">
        <v>738.04</v>
      </c>
      <c r="P224" s="6">
        <v>928.28</v>
      </c>
      <c r="Q224" s="6">
        <v>878.56</v>
      </c>
      <c r="R224" s="6">
        <v>17047.55</v>
      </c>
      <c r="S224" s="6">
        <v>16767.580000000002</v>
      </c>
      <c r="T224" s="6">
        <v>15130.18</v>
      </c>
      <c r="U224" s="6">
        <v>13947.42</v>
      </c>
      <c r="V224" s="6">
        <v>11586.2</v>
      </c>
      <c r="W224" s="6">
        <v>10906.46</v>
      </c>
      <c r="X224" s="6">
        <v>10573.39</v>
      </c>
      <c r="Y224" s="6">
        <v>10604.21</v>
      </c>
      <c r="Z224" s="6">
        <v>12793.48</v>
      </c>
    </row>
    <row r="225" spans="2:26" ht="15.5" x14ac:dyDescent="0.35">
      <c r="C225" t="s">
        <v>247</v>
      </c>
      <c r="I225" s="5">
        <v>708000000000</v>
      </c>
      <c r="J225" s="5">
        <v>650000000000</v>
      </c>
      <c r="K225" s="5">
        <v>766000000000</v>
      </c>
      <c r="L225" s="5">
        <v>608000000000</v>
      </c>
      <c r="M225" s="5">
        <v>1055000000000</v>
      </c>
      <c r="N225" s="5">
        <v>1060000000000</v>
      </c>
      <c r="O225" s="5">
        <v>1005000000000</v>
      </c>
      <c r="P225" s="5">
        <v>1175000000000</v>
      </c>
      <c r="Q225" s="5">
        <v>1217000000000</v>
      </c>
      <c r="R225" s="5">
        <v>1132000000000</v>
      </c>
      <c r="S225" s="5">
        <v>1110000000000</v>
      </c>
      <c r="T225" s="5">
        <v>970000000000</v>
      </c>
      <c r="U225" s="5">
        <v>936000000000</v>
      </c>
      <c r="V225" s="5">
        <v>851000000000</v>
      </c>
      <c r="W225" s="5">
        <v>758000000000</v>
      </c>
      <c r="X225" s="5">
        <v>636000000000</v>
      </c>
      <c r="Y225" s="5">
        <v>640000000000</v>
      </c>
      <c r="Z225" s="5">
        <v>601000000000</v>
      </c>
    </row>
    <row r="226" spans="2:26" ht="15.5" x14ac:dyDescent="0.35">
      <c r="C226" t="s">
        <v>248</v>
      </c>
      <c r="I226" s="5">
        <v>3514000000000</v>
      </c>
      <c r="J226" s="5">
        <v>3306000000000</v>
      </c>
      <c r="K226" s="5">
        <v>2642000000000</v>
      </c>
      <c r="L226" s="5">
        <v>1684000000000</v>
      </c>
      <c r="M226" s="5">
        <v>992000000000</v>
      </c>
      <c r="N226" s="5">
        <v>1126000000000</v>
      </c>
      <c r="O226" s="5">
        <v>1213000000000</v>
      </c>
      <c r="P226" s="5">
        <v>1239000000000</v>
      </c>
      <c r="Q226" s="5">
        <v>1183000000000</v>
      </c>
      <c r="R226" s="5">
        <v>1386000000000</v>
      </c>
      <c r="S226" s="5">
        <v>1610000000000</v>
      </c>
      <c r="T226" s="5">
        <v>1952000000000</v>
      </c>
      <c r="U226" s="5">
        <v>2340000000000</v>
      </c>
      <c r="V226" s="5">
        <v>2222000000000</v>
      </c>
      <c r="W226" s="5">
        <v>2318000000000</v>
      </c>
      <c r="X226" s="5">
        <v>1842000000000</v>
      </c>
      <c r="Y226" s="5">
        <v>1961000000000</v>
      </c>
      <c r="Z226" s="5">
        <v>1738000000000</v>
      </c>
    </row>
    <row r="227" spans="2:26" ht="15.5" x14ac:dyDescent="0.35">
      <c r="C227" t="s">
        <v>25</v>
      </c>
      <c r="I227" s="5">
        <v>4222000000000</v>
      </c>
      <c r="J227" s="5">
        <v>3956000000000</v>
      </c>
      <c r="K227" s="5">
        <v>3407000000000</v>
      </c>
      <c r="L227" s="5">
        <v>2292000000000</v>
      </c>
      <c r="M227" s="5">
        <v>2046000000000</v>
      </c>
      <c r="N227" s="5">
        <v>2186000000000</v>
      </c>
      <c r="O227" s="5">
        <v>2218000000000</v>
      </c>
      <c r="P227" s="5">
        <v>2414000000000</v>
      </c>
      <c r="Q227" s="5">
        <v>2400000000000</v>
      </c>
      <c r="R227" s="5">
        <v>2518000000000</v>
      </c>
      <c r="S227" s="5">
        <v>2719000000000</v>
      </c>
      <c r="T227" s="5">
        <v>2922000000000</v>
      </c>
      <c r="U227" s="5">
        <v>3276000000000</v>
      </c>
      <c r="V227" s="5">
        <v>3072000000000</v>
      </c>
      <c r="W227" s="5">
        <v>3076000000000</v>
      </c>
      <c r="X227" s="5">
        <v>2479000000000</v>
      </c>
      <c r="Y227" s="5">
        <v>2601000000000</v>
      </c>
      <c r="Z227" s="5">
        <v>2339000000000</v>
      </c>
    </row>
    <row r="228" spans="2:26" ht="15.5" x14ac:dyDescent="0.35">
      <c r="C228" t="s">
        <v>22</v>
      </c>
      <c r="I228" s="5">
        <v>-1090000000000</v>
      </c>
      <c r="J228" s="5">
        <v>-1427000000000</v>
      </c>
      <c r="K228" s="5">
        <v>-2580000000000</v>
      </c>
      <c r="L228" s="5">
        <v>-4210000000000</v>
      </c>
      <c r="M228" s="5">
        <v>-1306000000000</v>
      </c>
      <c r="N228" s="5">
        <v>717000000000</v>
      </c>
      <c r="O228" s="5">
        <v>1259000000000</v>
      </c>
      <c r="P228" s="5">
        <v>1608000000000</v>
      </c>
      <c r="Q228" s="5">
        <v>1405000000000</v>
      </c>
      <c r="R228" s="5">
        <v>1575000000000</v>
      </c>
      <c r="S228" s="5">
        <v>1881000000000</v>
      </c>
      <c r="T228" s="5">
        <v>2083000000000</v>
      </c>
      <c r="U228" s="5">
        <v>2686000000000</v>
      </c>
      <c r="V228" s="5">
        <v>2689000000000</v>
      </c>
      <c r="W228" s="5">
        <v>2690000000000</v>
      </c>
      <c r="X228" s="5">
        <v>1935000000000</v>
      </c>
      <c r="Y228" s="5">
        <v>1980000000000</v>
      </c>
      <c r="Z228" s="5">
        <v>1355000000000</v>
      </c>
    </row>
    <row r="229" spans="2:26" ht="15.5" x14ac:dyDescent="0.35">
      <c r="C229" t="s">
        <v>249</v>
      </c>
      <c r="I229" s="5">
        <v>5599000000000</v>
      </c>
      <c r="J229" s="5">
        <v>6235000000000</v>
      </c>
      <c r="K229" s="5">
        <v>5312000000000</v>
      </c>
      <c r="L229" s="5">
        <v>5194000000000</v>
      </c>
      <c r="M229" s="5">
        <v>1896000000000</v>
      </c>
      <c r="N229" s="5">
        <v>798000000000</v>
      </c>
      <c r="O229" s="5">
        <v>657000000000</v>
      </c>
      <c r="P229" s="5">
        <v>278000000000</v>
      </c>
      <c r="Q229" s="5">
        <v>330000000000</v>
      </c>
      <c r="R229" s="5">
        <v>189000000000</v>
      </c>
      <c r="S229" s="5">
        <v>360000000000</v>
      </c>
      <c r="T229" s="5">
        <v>218000000000</v>
      </c>
      <c r="U229" s="5">
        <v>113000000000</v>
      </c>
      <c r="V229" s="5">
        <v>48000000000</v>
      </c>
      <c r="W229" s="5">
        <v>90000000000</v>
      </c>
      <c r="X229" s="5">
        <v>227000000000</v>
      </c>
      <c r="Y229" s="5">
        <v>196000000000</v>
      </c>
      <c r="Z229" s="5">
        <v>666000000000</v>
      </c>
    </row>
    <row r="230" spans="2:26" ht="15.5" x14ac:dyDescent="0.35">
      <c r="C230" t="s">
        <v>250</v>
      </c>
      <c r="I230" s="5">
        <v>2536000000000</v>
      </c>
      <c r="J230" s="5">
        <v>2216000000000</v>
      </c>
      <c r="K230" s="5">
        <v>3990000000000</v>
      </c>
      <c r="L230" s="5">
        <v>7167000000000</v>
      </c>
      <c r="M230" s="5">
        <v>2251000000000</v>
      </c>
      <c r="N230" s="5">
        <v>840000000000</v>
      </c>
      <c r="O230" s="5">
        <v>342000000000</v>
      </c>
      <c r="P230" s="5">
        <v>413000000000</v>
      </c>
      <c r="Q230" s="5">
        <v>346000000000</v>
      </c>
      <c r="R230" s="5">
        <v>617000000000</v>
      </c>
      <c r="S230" s="5">
        <v>573000000000</v>
      </c>
      <c r="T230" s="5">
        <v>823000000000</v>
      </c>
      <c r="U230" s="5">
        <v>577000000000</v>
      </c>
      <c r="V230" s="5">
        <v>375000000000</v>
      </c>
      <c r="W230" s="5">
        <v>191000000000</v>
      </c>
      <c r="X230" s="5">
        <v>262000000000</v>
      </c>
      <c r="Y230" s="5">
        <v>228000000000</v>
      </c>
      <c r="Z230" s="5">
        <v>646000000000</v>
      </c>
    </row>
    <row r="231" spans="2:26" ht="15.5" x14ac:dyDescent="0.35">
      <c r="C231" t="s">
        <v>251</v>
      </c>
      <c r="I231" s="5">
        <v>-1365000000000</v>
      </c>
      <c r="J231" s="5">
        <v>-1417000000000</v>
      </c>
      <c r="K231" s="5">
        <v>-2492000000000</v>
      </c>
      <c r="L231" s="5">
        <v>-1627000000000</v>
      </c>
      <c r="M231" s="5">
        <v>-364000000000</v>
      </c>
      <c r="N231" s="5">
        <v>-227000000000</v>
      </c>
      <c r="O231" s="5">
        <v>-242000000000</v>
      </c>
      <c r="P231" s="5">
        <v>-528000000000</v>
      </c>
      <c r="Q231" s="5">
        <v>-316000000000</v>
      </c>
      <c r="R231" s="5">
        <v>-427000000000</v>
      </c>
      <c r="S231" s="5">
        <v>-160000000000</v>
      </c>
      <c r="T231" s="5">
        <v>-169000000000</v>
      </c>
      <c r="U231" s="5">
        <v>-119000000000</v>
      </c>
      <c r="V231" s="5">
        <v>-352000000000</v>
      </c>
      <c r="W231" s="5">
        <v>-969000000000</v>
      </c>
      <c r="X231" s="5">
        <v>-290000000000</v>
      </c>
      <c r="Y231" s="5">
        <v>-299000000000</v>
      </c>
      <c r="Z231" s="5">
        <v>-752000000000</v>
      </c>
    </row>
    <row r="232" spans="2:26" ht="15.5" x14ac:dyDescent="0.35">
      <c r="C232" t="s">
        <v>14</v>
      </c>
      <c r="I232" s="5">
        <v>1171000000000</v>
      </c>
      <c r="J232" s="5">
        <v>799000000000</v>
      </c>
      <c r="K232" s="5">
        <v>1498000000000</v>
      </c>
      <c r="L232" s="5">
        <v>5540000000000</v>
      </c>
      <c r="M232" s="5">
        <v>1887000000000</v>
      </c>
      <c r="N232" s="5">
        <v>614000000000</v>
      </c>
      <c r="O232" s="5">
        <v>101000000000</v>
      </c>
      <c r="P232" s="5">
        <v>-114000000000</v>
      </c>
      <c r="Q232" s="5">
        <v>29000000000</v>
      </c>
      <c r="R232" s="5">
        <v>189000000000</v>
      </c>
      <c r="S232" s="5">
        <v>413000000000</v>
      </c>
      <c r="T232" s="5">
        <v>654000000000</v>
      </c>
      <c r="U232" s="5">
        <v>458000000000</v>
      </c>
      <c r="V232" s="5">
        <v>23000000000</v>
      </c>
      <c r="W232" s="5">
        <v>-778000000000</v>
      </c>
      <c r="X232" s="5">
        <v>-28000000000</v>
      </c>
      <c r="Y232" s="5">
        <v>-72000000000</v>
      </c>
      <c r="Z232" s="5">
        <v>-106000000000</v>
      </c>
    </row>
    <row r="233" spans="2:26" ht="15.5" x14ac:dyDescent="0.35">
      <c r="C233" t="s">
        <v>16</v>
      </c>
      <c r="I233" s="6">
        <v>71.5</v>
      </c>
      <c r="J233" s="6">
        <v>48.8</v>
      </c>
      <c r="K233" s="6">
        <v>91.46</v>
      </c>
      <c r="L233" s="6">
        <v>1691.67</v>
      </c>
      <c r="M233" s="6">
        <v>576.23</v>
      </c>
      <c r="N233" s="6">
        <v>187.42</v>
      </c>
      <c r="O233" s="6">
        <v>30.75</v>
      </c>
      <c r="P233" s="6">
        <v>-34.869999999999997</v>
      </c>
      <c r="Q233" s="6">
        <v>8.86</v>
      </c>
      <c r="R233" s="6">
        <v>1155.53</v>
      </c>
      <c r="S233" s="6">
        <v>2520.29</v>
      </c>
      <c r="T233" s="6">
        <v>3995.63</v>
      </c>
      <c r="U233" s="6">
        <v>2796.89</v>
      </c>
      <c r="V233" s="6">
        <v>138.44</v>
      </c>
      <c r="W233" s="6">
        <v>-4751.6000000000004</v>
      </c>
      <c r="X233" s="6">
        <v>-172.35</v>
      </c>
      <c r="Y233" s="6">
        <v>-437.16</v>
      </c>
      <c r="Z233" s="6">
        <v>-646.32000000000005</v>
      </c>
    </row>
    <row r="235" spans="2:26" ht="15.5" x14ac:dyDescent="0.35">
      <c r="B235" t="s">
        <v>252</v>
      </c>
      <c r="C235" t="s">
        <v>253</v>
      </c>
      <c r="D235" s="5">
        <v>171000000000</v>
      </c>
      <c r="E235" s="5">
        <v>149000000000</v>
      </c>
      <c r="F235" s="5">
        <v>226000000000</v>
      </c>
      <c r="G235" s="5">
        <v>228000000000</v>
      </c>
      <c r="H235" s="5">
        <v>683000000000</v>
      </c>
      <c r="I235" s="5">
        <v>858000000000</v>
      </c>
      <c r="J235" s="5">
        <v>804000000000</v>
      </c>
      <c r="K235" s="5">
        <v>1138000000000</v>
      </c>
      <c r="L235" s="5">
        <v>3164000000000</v>
      </c>
      <c r="M235" s="5">
        <v>1331000000000</v>
      </c>
      <c r="N235" s="5">
        <v>-49000000000</v>
      </c>
      <c r="O235" s="5">
        <v>-543000000000</v>
      </c>
      <c r="P235" s="5">
        <v>104000000000</v>
      </c>
      <c r="Q235" s="5">
        <v>130000000000</v>
      </c>
    </row>
    <row r="236" spans="2:26" ht="15.5" x14ac:dyDescent="0.35">
      <c r="C236" t="s">
        <v>254</v>
      </c>
      <c r="H236" s="5">
        <v>775000000000</v>
      </c>
      <c r="I236" s="5">
        <v>858000000000</v>
      </c>
      <c r="J236" s="5">
        <v>804000000000</v>
      </c>
      <c r="K236" s="5">
        <v>1138000000000</v>
      </c>
      <c r="L236" s="5">
        <v>3164000000000</v>
      </c>
      <c r="M236" s="5">
        <v>1331000000000</v>
      </c>
      <c r="N236" s="5">
        <v>-49000000000</v>
      </c>
      <c r="O236" s="5">
        <v>-543000000000</v>
      </c>
      <c r="P236" s="5">
        <v>104000000000</v>
      </c>
      <c r="Q236" s="5">
        <v>130000000000</v>
      </c>
    </row>
    <row r="237" spans="2:26" ht="15.5" x14ac:dyDescent="0.35">
      <c r="C237" t="s">
        <v>401</v>
      </c>
      <c r="H237" s="6">
        <v>11.5</v>
      </c>
      <c r="I237" s="6">
        <v>11.5</v>
      </c>
      <c r="J237" s="5">
        <v>11</v>
      </c>
      <c r="K237" s="5">
        <v>16</v>
      </c>
      <c r="L237" s="5">
        <v>40</v>
      </c>
      <c r="M237" s="5">
        <v>10</v>
      </c>
      <c r="N237" s="5">
        <v>2</v>
      </c>
      <c r="O237" s="6">
        <v>1.6</v>
      </c>
      <c r="P237" s="6">
        <v>3.2</v>
      </c>
      <c r="Q237" s="5">
        <v>4</v>
      </c>
    </row>
    <row r="238" spans="2:26" ht="15.5" x14ac:dyDescent="0.35">
      <c r="C238" t="s">
        <v>76</v>
      </c>
      <c r="H238" s="6">
        <v>0.27550000000000002</v>
      </c>
      <c r="I238" s="6">
        <v>0.21960000000000002</v>
      </c>
      <c r="J238" s="6">
        <v>0.22409999999999999</v>
      </c>
      <c r="K238" s="6">
        <v>0.2303</v>
      </c>
      <c r="L238" s="6">
        <v>0.20699999999999999</v>
      </c>
      <c r="M238" s="6">
        <v>0.12300000000000001</v>
      </c>
      <c r="N238" s="6">
        <v>-0.6724</v>
      </c>
      <c r="O238" s="6">
        <v>-4.8300000000000003E-2</v>
      </c>
      <c r="P238" s="6">
        <v>0.50380000000000003</v>
      </c>
      <c r="Q238" s="6">
        <v>0.50560000000000005</v>
      </c>
    </row>
    <row r="239" spans="2:26" ht="15.5" x14ac:dyDescent="0.35">
      <c r="C239" t="s">
        <v>402</v>
      </c>
      <c r="H239" s="6">
        <v>4.1399999999999999E-2</v>
      </c>
      <c r="I239" s="6">
        <v>3.4799999999999998E-2</v>
      </c>
      <c r="J239" s="6">
        <v>3.4799999999999998E-2</v>
      </c>
      <c r="K239" s="6">
        <v>4.3499999999999997E-2</v>
      </c>
      <c r="L239" s="6">
        <v>0.10150000000000001</v>
      </c>
      <c r="M239" s="6">
        <v>2.1499999999999998E-2</v>
      </c>
      <c r="N239" s="6">
        <v>1.8000000000000002E-2</v>
      </c>
      <c r="O239" s="6">
        <v>3.6400000000000002E-2</v>
      </c>
      <c r="P239" s="6">
        <v>0.05</v>
      </c>
      <c r="Q239" s="6">
        <v>5.7999999999999996E-2</v>
      </c>
    </row>
    <row r="240" spans="2:26" ht="15.5" x14ac:dyDescent="0.35">
      <c r="C240" t="s">
        <v>56</v>
      </c>
      <c r="D240" s="6">
        <v>10.43</v>
      </c>
      <c r="E240" s="6">
        <v>9.1199999999999992</v>
      </c>
      <c r="F240" s="6">
        <v>13.78</v>
      </c>
      <c r="G240" s="6">
        <v>13.9</v>
      </c>
      <c r="H240" s="6">
        <v>41.74</v>
      </c>
      <c r="I240" s="6">
        <v>52.37</v>
      </c>
      <c r="J240" s="6">
        <v>49.08</v>
      </c>
      <c r="K240" s="6">
        <v>69.48</v>
      </c>
      <c r="L240" s="6">
        <v>193.22</v>
      </c>
      <c r="M240" s="6">
        <v>81.3</v>
      </c>
      <c r="N240" s="6">
        <v>-2.97</v>
      </c>
      <c r="O240" s="6">
        <v>-33.14</v>
      </c>
      <c r="P240" s="6">
        <v>6.35</v>
      </c>
      <c r="Q240" s="6">
        <v>7.91</v>
      </c>
    </row>
    <row r="241" spans="3:17" ht="15.5" x14ac:dyDescent="0.35">
      <c r="C241" t="s">
        <v>255</v>
      </c>
      <c r="H241" s="6">
        <v>47.3</v>
      </c>
      <c r="I241" s="6">
        <v>52.37</v>
      </c>
      <c r="J241" s="6">
        <v>49.08</v>
      </c>
      <c r="K241" s="6">
        <v>69.48</v>
      </c>
      <c r="L241" s="6">
        <v>193.22</v>
      </c>
      <c r="M241" s="6">
        <v>81.3</v>
      </c>
      <c r="N241" s="6">
        <v>-2.97</v>
      </c>
      <c r="O241" s="6">
        <v>-33.14</v>
      </c>
      <c r="P241" s="6">
        <v>6.35</v>
      </c>
      <c r="Q241" s="6">
        <v>7.91</v>
      </c>
    </row>
    <row r="242" spans="3:17" ht="15.5" x14ac:dyDescent="0.35">
      <c r="C242" t="s">
        <v>78</v>
      </c>
      <c r="H242" s="6">
        <v>11.5</v>
      </c>
      <c r="I242" s="6">
        <v>11.5</v>
      </c>
      <c r="J242" s="5">
        <v>11</v>
      </c>
      <c r="K242" s="5">
        <v>16</v>
      </c>
      <c r="L242" s="5">
        <v>40</v>
      </c>
      <c r="M242" s="5">
        <v>10</v>
      </c>
      <c r="N242" s="5">
        <v>2</v>
      </c>
      <c r="O242" s="6">
        <v>1.6</v>
      </c>
      <c r="P242" s="6">
        <v>3.2</v>
      </c>
      <c r="Q242" s="5">
        <v>4</v>
      </c>
    </row>
    <row r="243" spans="3:17" ht="15.5" x14ac:dyDescent="0.35">
      <c r="C243" t="s">
        <v>403</v>
      </c>
      <c r="H243" s="6">
        <v>0.27550000000000002</v>
      </c>
      <c r="I243" s="6">
        <v>0.21960000000000002</v>
      </c>
      <c r="J243" s="6">
        <v>0.22409999999999999</v>
      </c>
      <c r="K243" s="6">
        <v>0.2303</v>
      </c>
      <c r="L243" s="6">
        <v>0.20699999999999999</v>
      </c>
      <c r="M243" s="6">
        <v>0.12300000000000001</v>
      </c>
      <c r="N243" s="6">
        <v>-0.6724</v>
      </c>
      <c r="O243" s="6">
        <v>-4.8300000000000003E-2</v>
      </c>
      <c r="P243" s="6">
        <v>0.50380000000000003</v>
      </c>
      <c r="Q243" s="6">
        <v>0.50560000000000005</v>
      </c>
    </row>
    <row r="244" spans="3:17" ht="15.5" x14ac:dyDescent="0.35">
      <c r="C244" t="s">
        <v>404</v>
      </c>
      <c r="H244" s="6">
        <v>4.1399999999999999E-2</v>
      </c>
      <c r="I244" s="6">
        <v>3.4799999999999998E-2</v>
      </c>
      <c r="J244" s="6">
        <v>3.4799999999999998E-2</v>
      </c>
      <c r="K244" s="6">
        <v>4.3499999999999997E-2</v>
      </c>
      <c r="L244" s="6">
        <v>0.10150000000000001</v>
      </c>
      <c r="M244" s="6">
        <v>2.1499999999999998E-2</v>
      </c>
      <c r="N244" s="6">
        <v>1.8000000000000002E-2</v>
      </c>
      <c r="O244" s="6">
        <v>3.6400000000000002E-2</v>
      </c>
      <c r="P244" s="6">
        <v>0.05</v>
      </c>
      <c r="Q244" s="6">
        <v>5.7999999999999996E-2</v>
      </c>
    </row>
    <row r="245" spans="3:17" ht="15.5" x14ac:dyDescent="0.35">
      <c r="C245" t="s">
        <v>256</v>
      </c>
      <c r="D245" s="5">
        <v>3108000000000</v>
      </c>
      <c r="E245" s="5">
        <v>3836000000000</v>
      </c>
      <c r="F245" s="5">
        <v>3151000000000</v>
      </c>
      <c r="G245" s="5">
        <v>3267000000000</v>
      </c>
      <c r="H245" s="5">
        <v>12430000000000</v>
      </c>
      <c r="I245" s="5">
        <v>13210000000000</v>
      </c>
      <c r="J245" s="5">
        <v>11688000000000</v>
      </c>
      <c r="K245" s="5">
        <v>11783000000000</v>
      </c>
      <c r="L245" s="5">
        <v>17122000000000</v>
      </c>
      <c r="M245" s="5">
        <v>9631000000000</v>
      </c>
      <c r="N245" s="5">
        <v>7155000000000</v>
      </c>
      <c r="O245" s="5">
        <v>6208000000000</v>
      </c>
      <c r="P245" s="5">
        <v>6875000000000</v>
      </c>
      <c r="Q245" s="5">
        <v>5765000000000</v>
      </c>
    </row>
    <row r="246" spans="3:17" ht="15.5" x14ac:dyDescent="0.35">
      <c r="C246" t="s">
        <v>257</v>
      </c>
      <c r="H246" s="5">
        <v>13358000000000</v>
      </c>
      <c r="I246" s="5">
        <v>13210000000000</v>
      </c>
      <c r="J246" s="5">
        <v>11688000000000</v>
      </c>
      <c r="K246" s="5">
        <v>11783000000000</v>
      </c>
      <c r="L246" s="5">
        <v>17122000000000</v>
      </c>
      <c r="M246" s="5">
        <v>9631000000000</v>
      </c>
      <c r="N246" s="5">
        <v>7155000000000</v>
      </c>
      <c r="O246" s="5">
        <v>6208000000000</v>
      </c>
      <c r="P246" s="5">
        <v>6875000000000</v>
      </c>
      <c r="Q246" s="5">
        <v>5765000000000</v>
      </c>
    </row>
    <row r="247" spans="3:17" ht="15.5" x14ac:dyDescent="0.35">
      <c r="C247" t="s">
        <v>405</v>
      </c>
      <c r="H247" s="6">
        <v>11.5</v>
      </c>
      <c r="I247" s="6">
        <v>11.5</v>
      </c>
      <c r="J247" s="5">
        <v>11</v>
      </c>
      <c r="K247" s="5">
        <v>16</v>
      </c>
      <c r="L247" s="5">
        <v>40</v>
      </c>
      <c r="M247" s="5">
        <v>10</v>
      </c>
      <c r="N247" s="5">
        <v>2</v>
      </c>
      <c r="O247" s="6">
        <v>1.6</v>
      </c>
      <c r="P247" s="6">
        <v>3.2</v>
      </c>
      <c r="Q247" s="5">
        <v>4</v>
      </c>
    </row>
    <row r="248" spans="3:17" ht="15.5" x14ac:dyDescent="0.35">
      <c r="C248" t="s">
        <v>406</v>
      </c>
      <c r="H248" s="6">
        <v>0.27550000000000002</v>
      </c>
      <c r="I248" s="6">
        <v>0.21960000000000002</v>
      </c>
      <c r="J248" s="6">
        <v>0.22409999999999999</v>
      </c>
      <c r="K248" s="6">
        <v>0.2303</v>
      </c>
      <c r="L248" s="6">
        <v>0.20699999999999999</v>
      </c>
      <c r="M248" s="6">
        <v>0.12300000000000001</v>
      </c>
      <c r="N248" s="6">
        <v>-0.6724</v>
      </c>
      <c r="O248" s="6">
        <v>-4.8300000000000003E-2</v>
      </c>
      <c r="P248" s="6">
        <v>0.50380000000000003</v>
      </c>
      <c r="Q248" s="6">
        <v>0.50560000000000005</v>
      </c>
    </row>
    <row r="249" spans="3:17" ht="15.5" x14ac:dyDescent="0.35">
      <c r="C249" t="s">
        <v>407</v>
      </c>
      <c r="H249" s="6">
        <v>4.1399999999999999E-2</v>
      </c>
      <c r="I249" s="6">
        <v>3.4799999999999998E-2</v>
      </c>
      <c r="J249" s="6">
        <v>3.4799999999999998E-2</v>
      </c>
      <c r="K249" s="6">
        <v>4.3499999999999997E-2</v>
      </c>
      <c r="L249" s="6">
        <v>0.10150000000000001</v>
      </c>
      <c r="M249" s="6">
        <v>2.1499999999999998E-2</v>
      </c>
      <c r="N249" s="6">
        <v>1.8000000000000002E-2</v>
      </c>
      <c r="O249" s="6">
        <v>3.6400000000000002E-2</v>
      </c>
      <c r="P249" s="6">
        <v>0.05</v>
      </c>
      <c r="Q249" s="6">
        <v>5.7999999999999996E-2</v>
      </c>
    </row>
    <row r="250" spans="3:17" ht="15.5" x14ac:dyDescent="0.35">
      <c r="C250" t="s">
        <v>258</v>
      </c>
      <c r="I250" s="6">
        <v>6.95</v>
      </c>
    </row>
    <row r="251" spans="3:17" ht="15.5" x14ac:dyDescent="0.35">
      <c r="C251" t="s">
        <v>259</v>
      </c>
      <c r="I251" s="6">
        <v>6.13</v>
      </c>
    </row>
    <row r="252" spans="3:17" ht="15.5" x14ac:dyDescent="0.35">
      <c r="C252" t="s">
        <v>260</v>
      </c>
      <c r="I252" s="6">
        <v>7.49</v>
      </c>
    </row>
    <row r="253" spans="3:17" ht="15.5" x14ac:dyDescent="0.35">
      <c r="C253" t="s">
        <v>261</v>
      </c>
      <c r="I253" s="6">
        <v>0.16309999999999999</v>
      </c>
    </row>
    <row r="254" spans="3:17" ht="15.5" x14ac:dyDescent="0.35">
      <c r="C254" t="s">
        <v>262</v>
      </c>
      <c r="I254" s="6">
        <v>0.36</v>
      </c>
    </row>
    <row r="255" spans="3:17" ht="15.5" x14ac:dyDescent="0.35">
      <c r="C255" t="s">
        <v>263</v>
      </c>
      <c r="I255" s="6">
        <v>0.5</v>
      </c>
    </row>
    <row r="256" spans="3:17" ht="15.5" x14ac:dyDescent="0.35">
      <c r="C256" t="s">
        <v>264</v>
      </c>
      <c r="I256" s="6">
        <v>1.36</v>
      </c>
    </row>
    <row r="257" spans="3:9" ht="15.5" x14ac:dyDescent="0.35">
      <c r="C257" t="s">
        <v>265</v>
      </c>
      <c r="I257" s="6">
        <v>2.46</v>
      </c>
    </row>
    <row r="258" spans="3:9" ht="15.5" x14ac:dyDescent="0.35">
      <c r="C258" t="s">
        <v>266</v>
      </c>
      <c r="I258" s="6">
        <v>5.97</v>
      </c>
    </row>
    <row r="259" spans="3:9" ht="15.5" x14ac:dyDescent="0.35">
      <c r="C259" t="s">
        <v>267</v>
      </c>
      <c r="I259" s="5">
        <v>2</v>
      </c>
    </row>
    <row r="260" spans="3:9" ht="15.5" x14ac:dyDescent="0.35">
      <c r="C260" t="s">
        <v>408</v>
      </c>
      <c r="I260" s="6">
        <v>0.92</v>
      </c>
    </row>
    <row r="261" spans="3:9" ht="15.5" x14ac:dyDescent="0.35">
      <c r="C261" t="s">
        <v>409</v>
      </c>
      <c r="I261" s="6">
        <v>-0.1</v>
      </c>
    </row>
    <row r="262" spans="3:9" ht="15.5" x14ac:dyDescent="0.35">
      <c r="C262" t="s">
        <v>268</v>
      </c>
      <c r="I262" s="6">
        <v>47.3</v>
      </c>
    </row>
    <row r="263" spans="3:9" ht="15.5" x14ac:dyDescent="0.35">
      <c r="C263" t="s">
        <v>269</v>
      </c>
      <c r="I263" s="6">
        <v>41.74</v>
      </c>
    </row>
    <row r="264" spans="3:9" ht="15.5" x14ac:dyDescent="0.35">
      <c r="C264" t="s">
        <v>270</v>
      </c>
      <c r="I264" s="6">
        <v>815.73</v>
      </c>
    </row>
    <row r="265" spans="3:9" ht="15.5" x14ac:dyDescent="0.35">
      <c r="C265" t="s">
        <v>271</v>
      </c>
      <c r="D265" s="6">
        <v>350.09</v>
      </c>
    </row>
    <row r="266" spans="3:9" ht="15.5" x14ac:dyDescent="0.35">
      <c r="C266" t="s">
        <v>272</v>
      </c>
      <c r="I266" s="6">
        <v>575.1</v>
      </c>
    </row>
    <row r="267" spans="3:9" ht="15.5" x14ac:dyDescent="0.35">
      <c r="C267" t="s">
        <v>273</v>
      </c>
      <c r="I267" s="6">
        <v>117.69</v>
      </c>
    </row>
    <row r="268" spans="3:9" ht="15.5" x14ac:dyDescent="0.35">
      <c r="C268" t="s">
        <v>274</v>
      </c>
      <c r="D268" s="6">
        <v>2.19</v>
      </c>
    </row>
    <row r="269" spans="3:9" ht="15.5" x14ac:dyDescent="0.35">
      <c r="C269" t="s">
        <v>275</v>
      </c>
      <c r="D269" s="6">
        <v>2.17</v>
      </c>
    </row>
    <row r="270" spans="3:9" ht="15.5" x14ac:dyDescent="0.35">
      <c r="C270" t="s">
        <v>276</v>
      </c>
      <c r="D270" s="6">
        <v>0.51</v>
      </c>
    </row>
    <row r="271" spans="3:9" ht="15.5" x14ac:dyDescent="0.35">
      <c r="C271" t="s">
        <v>277</v>
      </c>
      <c r="D271" s="6">
        <v>0.42</v>
      </c>
    </row>
    <row r="272" spans="3:9" ht="15.5" x14ac:dyDescent="0.35">
      <c r="C272" t="s">
        <v>278</v>
      </c>
      <c r="D272" s="6">
        <v>1.23</v>
      </c>
    </row>
    <row r="273" spans="3:9" ht="15.5" x14ac:dyDescent="0.35">
      <c r="C273" t="s">
        <v>279</v>
      </c>
      <c r="D273" s="6">
        <v>0.19</v>
      </c>
    </row>
    <row r="274" spans="3:9" ht="15.5" x14ac:dyDescent="0.35">
      <c r="C274" t="s">
        <v>280</v>
      </c>
      <c r="D274" s="6">
        <v>2.64</v>
      </c>
    </row>
    <row r="275" spans="3:9" ht="15.5" x14ac:dyDescent="0.35">
      <c r="C275" t="s">
        <v>410</v>
      </c>
      <c r="I275" s="6">
        <v>2.93</v>
      </c>
    </row>
    <row r="276" spans="3:9" ht="15.5" x14ac:dyDescent="0.35">
      <c r="C276" t="s">
        <v>12</v>
      </c>
      <c r="D276" s="5">
        <v>364000000000</v>
      </c>
    </row>
    <row r="277" spans="3:9" ht="15.5" x14ac:dyDescent="0.35">
      <c r="C277" t="s">
        <v>281</v>
      </c>
      <c r="I277" s="6">
        <v>4.03</v>
      </c>
    </row>
    <row r="278" spans="3:9" ht="15.5" x14ac:dyDescent="0.35">
      <c r="C278" t="s">
        <v>282</v>
      </c>
      <c r="I278" s="6">
        <v>3.1099999999999999E-2</v>
      </c>
    </row>
    <row r="279" spans="3:9" ht="15.5" x14ac:dyDescent="0.35">
      <c r="C279" t="s">
        <v>283</v>
      </c>
      <c r="I279" s="6">
        <v>8.2200000000000009E-2</v>
      </c>
    </row>
    <row r="280" spans="3:9" ht="15.5" x14ac:dyDescent="0.35">
      <c r="C280" t="s">
        <v>284</v>
      </c>
      <c r="I280" s="6">
        <v>7.4499999999999997E-2</v>
      </c>
    </row>
    <row r="281" spans="3:9" ht="15.5" x14ac:dyDescent="0.35">
      <c r="C281" t="s">
        <v>285</v>
      </c>
      <c r="I281" s="6">
        <v>7.4099999999999999E-2</v>
      </c>
    </row>
    <row r="282" spans="3:9" ht="15.5" x14ac:dyDescent="0.35">
      <c r="C282" t="s">
        <v>286</v>
      </c>
      <c r="D282" s="6">
        <v>70.349999999999994</v>
      </c>
    </row>
    <row r="283" spans="3:9" ht="15.5" x14ac:dyDescent="0.35">
      <c r="C283" t="s">
        <v>287</v>
      </c>
      <c r="D283" s="6">
        <v>2.91</v>
      </c>
    </row>
    <row r="284" spans="3:9" ht="15.5" x14ac:dyDescent="0.35">
      <c r="C284" t="s">
        <v>288</v>
      </c>
      <c r="D284" s="6">
        <v>34.840000000000003</v>
      </c>
    </row>
    <row r="285" spans="3:9" ht="15.5" x14ac:dyDescent="0.35">
      <c r="C285" t="s">
        <v>289</v>
      </c>
      <c r="D285" s="6">
        <v>38.42</v>
      </c>
    </row>
    <row r="286" spans="3:9" ht="15.5" x14ac:dyDescent="0.35">
      <c r="C286" t="s">
        <v>290</v>
      </c>
      <c r="D286" s="6">
        <v>1.29</v>
      </c>
    </row>
    <row r="287" spans="3:9" ht="15.5" x14ac:dyDescent="0.35">
      <c r="C287" t="s">
        <v>291</v>
      </c>
      <c r="I287" s="6">
        <v>0.55000000000000004</v>
      </c>
    </row>
    <row r="288" spans="3:9" ht="15.5" x14ac:dyDescent="0.35">
      <c r="C288" t="s">
        <v>292</v>
      </c>
      <c r="I288" s="6">
        <v>133.19</v>
      </c>
    </row>
    <row r="289" spans="3:9" ht="15.5" x14ac:dyDescent="0.35">
      <c r="C289" t="s">
        <v>52</v>
      </c>
      <c r="I289" s="5">
        <v>4749000000000</v>
      </c>
    </row>
    <row r="290" spans="3:9" ht="15.5" x14ac:dyDescent="0.35">
      <c r="C290" t="s">
        <v>293</v>
      </c>
      <c r="I290" s="5">
        <v>7713000000000</v>
      </c>
    </row>
    <row r="291" spans="3:9" ht="15.5" x14ac:dyDescent="0.35">
      <c r="C291" t="s">
        <v>294</v>
      </c>
      <c r="I291" s="6">
        <v>16379999999.999998</v>
      </c>
    </row>
    <row r="292" spans="3:9" ht="15.5" x14ac:dyDescent="0.35">
      <c r="C292" t="s">
        <v>295</v>
      </c>
      <c r="I292" s="6">
        <v>0.1925</v>
      </c>
    </row>
    <row r="293" spans="3:9" ht="15.5" x14ac:dyDescent="0.35">
      <c r="C293" t="s">
        <v>296</v>
      </c>
      <c r="D293" s="6">
        <v>0.16920000000000002</v>
      </c>
    </row>
    <row r="294" spans="3:9" ht="15.5" x14ac:dyDescent="0.35">
      <c r="C294" t="s">
        <v>297</v>
      </c>
      <c r="D294" s="6">
        <v>9.9399999999999988E-2</v>
      </c>
    </row>
    <row r="295" spans="3:9" ht="15.5" x14ac:dyDescent="0.35">
      <c r="C295" t="s">
        <v>298</v>
      </c>
      <c r="D295" s="6">
        <v>5.5E-2</v>
      </c>
    </row>
    <row r="296" spans="3:9" ht="15.5" x14ac:dyDescent="0.35">
      <c r="C296" t="s">
        <v>299</v>
      </c>
      <c r="D296" s="6">
        <v>4.87E-2</v>
      </c>
    </row>
    <row r="297" spans="3:9" ht="15.5" x14ac:dyDescent="0.35">
      <c r="C297" t="s">
        <v>300</v>
      </c>
      <c r="D297" s="6">
        <v>-0.12939999999999999</v>
      </c>
    </row>
    <row r="298" spans="3:9" ht="15.5" x14ac:dyDescent="0.35">
      <c r="C298" t="s">
        <v>301</v>
      </c>
      <c r="D298" s="6">
        <v>-0.32669999999999999</v>
      </c>
    </row>
    <row r="299" spans="3:9" ht="15.5" x14ac:dyDescent="0.35">
      <c r="C299" t="s">
        <v>411</v>
      </c>
      <c r="I299" s="6">
        <v>2.5</v>
      </c>
    </row>
    <row r="300" spans="3:9" ht="15.5" x14ac:dyDescent="0.35">
      <c r="C300" t="s">
        <v>442</v>
      </c>
      <c r="I300" s="6">
        <v>11.5</v>
      </c>
    </row>
    <row r="301" spans="3:9" ht="15.5" x14ac:dyDescent="0.35">
      <c r="C301" t="s">
        <v>443</v>
      </c>
      <c r="I301" s="6">
        <v>0.27550000000000002</v>
      </c>
    </row>
    <row r="302" spans="3:9" ht="15.5" x14ac:dyDescent="0.35">
      <c r="C302" t="s">
        <v>444</v>
      </c>
      <c r="I302" s="6">
        <v>4.1399999999999999E-2</v>
      </c>
    </row>
    <row r="303" spans="3:9" ht="15.5" x14ac:dyDescent="0.35">
      <c r="C303" t="s">
        <v>412</v>
      </c>
      <c r="I303" t="s">
        <v>2959</v>
      </c>
    </row>
    <row r="304" spans="3:9" ht="15.5" x14ac:dyDescent="0.35">
      <c r="C304" t="s">
        <v>302</v>
      </c>
      <c r="I304" s="5">
        <v>4</v>
      </c>
    </row>
    <row r="305" spans="3:9" ht="15.5" x14ac:dyDescent="0.35">
      <c r="C305" t="s">
        <v>303</v>
      </c>
      <c r="I305" s="6">
        <v>0.33</v>
      </c>
    </row>
    <row r="306" spans="3:9" ht="15.5" x14ac:dyDescent="0.35">
      <c r="C306" t="s">
        <v>304</v>
      </c>
      <c r="I306" s="6">
        <v>0.77</v>
      </c>
    </row>
    <row r="307" spans="3:9" ht="15.5" x14ac:dyDescent="0.35">
      <c r="C307" t="s">
        <v>414</v>
      </c>
      <c r="I307" s="6">
        <v>0.86</v>
      </c>
    </row>
    <row r="308" spans="3:9" ht="15.5" x14ac:dyDescent="0.35">
      <c r="C308" t="s">
        <v>305</v>
      </c>
      <c r="I308" s="6">
        <v>0.97</v>
      </c>
    </row>
    <row r="309" spans="3:9" ht="15.5" x14ac:dyDescent="0.35">
      <c r="C309" t="s">
        <v>306</v>
      </c>
      <c r="I309" s="6">
        <v>0.83</v>
      </c>
    </row>
    <row r="310" spans="3:9" ht="15.5" x14ac:dyDescent="0.35">
      <c r="C310" t="s">
        <v>307</v>
      </c>
      <c r="I310" s="6">
        <v>0.8</v>
      </c>
    </row>
    <row r="311" spans="3:9" ht="15.5" x14ac:dyDescent="0.35">
      <c r="C311" t="s">
        <v>308</v>
      </c>
      <c r="I311" s="6">
        <v>0.6</v>
      </c>
    </row>
    <row r="312" spans="3:9" ht="15.5" x14ac:dyDescent="0.35">
      <c r="C312" t="s">
        <v>309</v>
      </c>
      <c r="I312" s="5">
        <v>13358000000000</v>
      </c>
    </row>
    <row r="313" spans="3:9" ht="15.5" x14ac:dyDescent="0.35">
      <c r="C313" t="s">
        <v>310</v>
      </c>
      <c r="I313" s="5">
        <v>2349000000000</v>
      </c>
    </row>
    <row r="314" spans="3:9" ht="15.5" x14ac:dyDescent="0.35">
      <c r="C314" t="s">
        <v>311</v>
      </c>
      <c r="I314" s="5">
        <v>3308000000000</v>
      </c>
    </row>
    <row r="315" spans="3:9" ht="15.5" x14ac:dyDescent="0.35">
      <c r="C315" t="s">
        <v>312</v>
      </c>
      <c r="I315" s="5">
        <v>775000000000</v>
      </c>
    </row>
    <row r="316" spans="3:9" ht="15.5" x14ac:dyDescent="0.35">
      <c r="C316" t="s">
        <v>313</v>
      </c>
      <c r="D316" s="5">
        <v>5733000000000</v>
      </c>
    </row>
    <row r="317" spans="3:9" ht="15.5" x14ac:dyDescent="0.35">
      <c r="C317" t="s">
        <v>314</v>
      </c>
      <c r="D317" s="5">
        <v>24894000000000</v>
      </c>
    </row>
    <row r="318" spans="3:9" ht="15.5" x14ac:dyDescent="0.35">
      <c r="C318" t="s">
        <v>315</v>
      </c>
      <c r="D318" s="5">
        <v>11545000000000</v>
      </c>
    </row>
    <row r="319" spans="3:9" ht="15.5" x14ac:dyDescent="0.35">
      <c r="C319" t="s">
        <v>237</v>
      </c>
      <c r="D319" s="5">
        <v>6071000000000</v>
      </c>
    </row>
    <row r="320" spans="3:9" ht="15.5" x14ac:dyDescent="0.35">
      <c r="C320" t="s">
        <v>236</v>
      </c>
      <c r="I320" s="5">
        <v>9418000000000</v>
      </c>
    </row>
    <row r="321" spans="3:9" ht="15.5" x14ac:dyDescent="0.35">
      <c r="C321" t="s">
        <v>235</v>
      </c>
      <c r="D321" s="5">
        <v>3982000000000</v>
      </c>
    </row>
    <row r="322" spans="3:9" ht="15.5" x14ac:dyDescent="0.35">
      <c r="C322" t="s">
        <v>234</v>
      </c>
      <c r="D322" s="5">
        <v>784000000000</v>
      </c>
    </row>
    <row r="323" spans="3:9" ht="15.5" x14ac:dyDescent="0.35">
      <c r="C323" t="s">
        <v>23</v>
      </c>
      <c r="D323" s="5">
        <v>4766000000000</v>
      </c>
    </row>
    <row r="324" spans="3:9" ht="15.5" x14ac:dyDescent="0.35">
      <c r="C324" t="s">
        <v>20</v>
      </c>
      <c r="D324" s="5">
        <v>-967000000000</v>
      </c>
    </row>
    <row r="325" spans="3:9" ht="15.5" x14ac:dyDescent="0.35">
      <c r="C325" t="s">
        <v>316</v>
      </c>
      <c r="I325" s="5">
        <v>13349000000000</v>
      </c>
    </row>
    <row r="326" spans="3:9" ht="15.5" x14ac:dyDescent="0.35">
      <c r="C326" t="s">
        <v>317</v>
      </c>
      <c r="I326" s="5">
        <v>3492000000000</v>
      </c>
    </row>
    <row r="327" spans="3:9" ht="15.5" x14ac:dyDescent="0.35">
      <c r="C327" t="s">
        <v>318</v>
      </c>
      <c r="I327" s="5">
        <v>-1927000000000</v>
      </c>
    </row>
    <row r="328" spans="3:9" ht="15.5" x14ac:dyDescent="0.35">
      <c r="C328" t="s">
        <v>319</v>
      </c>
      <c r="I328" s="5">
        <v>-809000000000</v>
      </c>
    </row>
    <row r="329" spans="3:9" ht="15.5" x14ac:dyDescent="0.35">
      <c r="C329" t="s">
        <v>320</v>
      </c>
      <c r="I329" s="5">
        <v>-1565000000000</v>
      </c>
    </row>
    <row r="330" spans="3:9" ht="15.5" x14ac:dyDescent="0.35">
      <c r="C330" t="s">
        <v>321</v>
      </c>
      <c r="I330" s="5">
        <v>1927000000000</v>
      </c>
    </row>
  </sheetData>
  <pageMargins left="0.7" right="0.7" top="0.75" bottom="0.75" header="0.3" footer="0.3"/>
  <ignoredErrors>
    <ignoredError sqref="A1:Z331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Z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2960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2961</v>
      </c>
      <c r="D2" s="2" vm="603">
        <f ca="1">IFERROR(_xlfn.STOCKHISTORY("XIDX:" &amp; $C$1, D3, , 0, 0, 1), "Libur")</f>
        <v>2000</v>
      </c>
      <c r="H2" s="2" vm="603">
        <f ca="1">IFERROR(INDEX(D2:G2,COUNT(D2:G2)),"")</f>
        <v>2000</v>
      </c>
      <c r="I2" s="2" vm="681">
        <f t="shared" ref="I2:Z2" ca="1" si="0">IFERROR(_xlfn.STOCKHISTORY("XIDX:" &amp; $C$1, I1, , 0, 0, 1), "Libur")</f>
        <v>2640</v>
      </c>
      <c r="J2" s="2" vm="682">
        <f t="shared" ca="1" si="0"/>
        <v>3290</v>
      </c>
      <c r="K2" s="2" t="str">
        <f t="shared" ca="1" si="0"/>
        <v>Libur</v>
      </c>
      <c r="L2" s="2" vm="683">
        <f t="shared" ca="1" si="0"/>
        <v>6575</v>
      </c>
      <c r="M2" s="2" vm="684">
        <f t="shared" ca="1" si="0"/>
        <v>7250</v>
      </c>
      <c r="N2" s="2" vm="685">
        <f t="shared" ca="1" si="0"/>
        <v>12425</v>
      </c>
      <c r="O2" s="2" vm="37">
        <f t="shared" ca="1" si="0"/>
        <v>12000</v>
      </c>
      <c r="P2" s="2" t="str">
        <f t="shared" ca="1" si="0"/>
        <v>Libur</v>
      </c>
      <c r="Q2" s="2" t="str">
        <f t="shared" ca="1" si="0"/>
        <v>Libur</v>
      </c>
      <c r="R2" s="2" vm="570">
        <f t="shared" ca="1" si="0"/>
        <v>9175</v>
      </c>
      <c r="S2" s="2" vm="686">
        <f t="shared" ca="1" si="0"/>
        <v>11400</v>
      </c>
      <c r="T2" s="2" vm="687">
        <f t="shared" ca="1" si="0"/>
        <v>16200</v>
      </c>
      <c r="U2" s="2" vm="688">
        <f t="shared" ca="1" si="0"/>
        <v>14150</v>
      </c>
      <c r="V2" s="2" t="str">
        <f t="shared" ca="1" si="0"/>
        <v>Libur</v>
      </c>
      <c r="W2" s="2" vm="689">
        <f t="shared" ca="1" si="0"/>
        <v>11450</v>
      </c>
      <c r="X2" s="2" vm="690">
        <f t="shared" ca="1" si="0"/>
        <v>9450</v>
      </c>
      <c r="Y2" s="2" vm="691">
        <f t="shared" ca="1" si="0"/>
        <v>7550</v>
      </c>
      <c r="Z2" s="2" vm="692">
        <f t="shared" ca="1" si="0"/>
        <v>4175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8288486000000</v>
      </c>
      <c r="H4" s="2">
        <f>IFERROR(SUM(D4:G4)*(4/MAX(1,COUNT(D4:G4))),"")</f>
        <v>33153944000000</v>
      </c>
      <c r="I4" s="2">
        <f t="shared" ref="I4:Z4" si="1">IFERROR(INDEX(I51:I500,MATCH($C$4,$C$51:$C$500,0)),"")</f>
        <v>35243751000000</v>
      </c>
      <c r="J4" s="2">
        <f t="shared" si="1"/>
        <v>36186127000000</v>
      </c>
      <c r="K4" s="2">
        <f t="shared" si="1"/>
        <v>38651360000000</v>
      </c>
      <c r="L4" s="2">
        <f t="shared" si="1"/>
        <v>36378597000000</v>
      </c>
      <c r="M4" s="2">
        <f t="shared" si="1"/>
        <v>36702301000000</v>
      </c>
      <c r="N4" s="2">
        <f t="shared" si="1"/>
        <v>35171668000000</v>
      </c>
      <c r="O4" s="2">
        <f t="shared" si="1"/>
        <v>40368107000000</v>
      </c>
      <c r="P4" s="2">
        <f t="shared" si="1"/>
        <v>30687625970000</v>
      </c>
      <c r="Q4" s="2">
        <f t="shared" si="1"/>
        <v>27813664176000</v>
      </c>
      <c r="R4" s="2">
        <f t="shared" si="1"/>
        <v>26134306138000</v>
      </c>
      <c r="S4" s="2">
        <f t="shared" si="1"/>
        <v>26948004471000</v>
      </c>
      <c r="T4" s="2">
        <f t="shared" si="1"/>
        <v>26987035135000</v>
      </c>
      <c r="U4" s="2">
        <f t="shared" si="1"/>
        <v>24501240780000</v>
      </c>
      <c r="V4" s="2">
        <f t="shared" si="1"/>
        <v>19598247884000</v>
      </c>
      <c r="W4" s="2">
        <f t="shared" si="1"/>
        <v>16378793758000</v>
      </c>
      <c r="X4" s="2">
        <f t="shared" si="1"/>
        <v>14344188706000</v>
      </c>
      <c r="Y4" s="2">
        <f t="shared" si="1"/>
        <v>14387849799000</v>
      </c>
      <c r="Z4" s="2">
        <f t="shared" si="1"/>
        <v>12209846050000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83158000000</v>
      </c>
      <c r="H5" s="2">
        <f>IFERROR(SUM(D5:G5)*(4/MAX(1,COUNT(D5:G5))),"")</f>
        <v>332632000000</v>
      </c>
      <c r="I5" s="2">
        <f t="shared" ref="I5:Z5" si="2">IFERROR(INDEX(I51:I500,MATCH($C$5,$C$51:$C$500,0)),"")</f>
        <v>177239000000</v>
      </c>
      <c r="J5" s="2">
        <f t="shared" si="2"/>
        <v>1082072000000</v>
      </c>
      <c r="K5" s="2">
        <f t="shared" si="2"/>
        <v>2168662000000</v>
      </c>
      <c r="L5" s="2">
        <f t="shared" si="2"/>
        <v>2748709000000</v>
      </c>
      <c r="M5" s="2">
        <f t="shared" si="2"/>
        <v>2070898000000</v>
      </c>
      <c r="N5" s="2">
        <f t="shared" si="2"/>
        <v>2423372000000</v>
      </c>
      <c r="O5" s="2">
        <f t="shared" si="2"/>
        <v>2316376000000</v>
      </c>
      <c r="P5" s="2">
        <f t="shared" si="2"/>
        <v>3475788182000</v>
      </c>
      <c r="Q5" s="2">
        <f t="shared" si="2"/>
        <v>1688437547000</v>
      </c>
      <c r="R5" s="2">
        <f t="shared" si="2"/>
        <v>4395313845000</v>
      </c>
      <c r="S5" s="2">
        <f t="shared" si="2"/>
        <v>4599417054000</v>
      </c>
      <c r="T5" s="2">
        <f t="shared" si="2"/>
        <v>5576105557000</v>
      </c>
      <c r="U5" s="2">
        <f t="shared" si="2"/>
        <v>5716493441000</v>
      </c>
      <c r="V5" s="2">
        <f t="shared" si="2"/>
        <v>4845403468000</v>
      </c>
      <c r="W5" s="2">
        <f t="shared" si="2"/>
        <v>3930773804000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47792046000000</v>
      </c>
      <c r="H6" s="2">
        <f>IFERROR(INDEX(D6:G6,COUNT(D6:G6)),"")</f>
        <v>47792046000000</v>
      </c>
      <c r="I6" s="2">
        <f t="shared" ref="I6:Z6" si="3">IFERROR(INDEX(I51:I500,MATCH($C$6,$C$51:$C$500,0)),"")</f>
        <v>47719715000000</v>
      </c>
      <c r="J6" s="2">
        <f t="shared" si="3"/>
        <v>48307211000000</v>
      </c>
      <c r="K6" s="2">
        <f t="shared" si="3"/>
        <v>47800976000000</v>
      </c>
      <c r="L6" s="2">
        <f t="shared" si="3"/>
        <v>47239360000000</v>
      </c>
      <c r="M6" s="2">
        <f t="shared" si="3"/>
        <v>42875012000000</v>
      </c>
      <c r="N6" s="2">
        <f t="shared" si="3"/>
        <v>35653335000000</v>
      </c>
      <c r="O6" s="2">
        <f t="shared" si="3"/>
        <v>33891924000000</v>
      </c>
      <c r="P6" s="2">
        <f t="shared" si="3"/>
        <v>32736295522000</v>
      </c>
      <c r="Q6" s="2">
        <f t="shared" si="3"/>
        <v>30439052302000</v>
      </c>
      <c r="R6" s="2">
        <f t="shared" si="3"/>
        <v>30574391457000</v>
      </c>
      <c r="S6" s="2">
        <f t="shared" si="3"/>
        <v>27440798401000</v>
      </c>
      <c r="T6" s="2">
        <f t="shared" si="3"/>
        <v>25002451936000</v>
      </c>
      <c r="U6" s="2">
        <f t="shared" si="3"/>
        <v>21803975875000</v>
      </c>
      <c r="V6" s="2">
        <f t="shared" si="3"/>
        <v>18164854648000</v>
      </c>
      <c r="W6" s="2">
        <f t="shared" si="3"/>
        <v>14615096979000</v>
      </c>
      <c r="X6" s="2">
        <f t="shared" si="3"/>
        <v>12139752888000</v>
      </c>
      <c r="Y6" s="2">
        <f t="shared" si="3"/>
        <v>10318094102000</v>
      </c>
      <c r="Z6" s="2">
        <f t="shared" si="3"/>
        <v>8173715067000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6.75</v>
      </c>
      <c r="H7" s="3">
        <f>IFERROR(INDEX(D7:G7,COUNT(D7:G7)),"")</f>
        <v>6.75</v>
      </c>
      <c r="I7" s="3">
        <f t="shared" ref="I7:Z7" si="4">IFERROR(INDEX(I51:I500,MATCH($C$7,$C$51:$C$500,0))/1000000000,"")</f>
        <v>6.75</v>
      </c>
      <c r="J7" s="3">
        <f t="shared" si="4"/>
        <v>6.75</v>
      </c>
      <c r="K7" s="3">
        <f t="shared" si="4"/>
        <v>6.75</v>
      </c>
      <c r="L7" s="3">
        <f t="shared" si="4"/>
        <v>6.75</v>
      </c>
      <c r="M7" s="3">
        <f t="shared" si="4"/>
        <v>5.93</v>
      </c>
      <c r="N7" s="3">
        <f t="shared" si="4"/>
        <v>5.93</v>
      </c>
      <c r="O7" s="3">
        <f t="shared" si="4"/>
        <v>5.93</v>
      </c>
      <c r="P7" s="3">
        <f t="shared" si="4"/>
        <v>5.93</v>
      </c>
      <c r="Q7" s="3">
        <f t="shared" si="4"/>
        <v>5.93</v>
      </c>
      <c r="R7" s="3">
        <f t="shared" si="4"/>
        <v>5.93</v>
      </c>
      <c r="S7" s="3">
        <f t="shared" si="4"/>
        <v>5.93</v>
      </c>
      <c r="T7" s="3">
        <f t="shared" si="4"/>
        <v>5.93</v>
      </c>
      <c r="U7" s="3">
        <f t="shared" si="4"/>
        <v>5.93</v>
      </c>
      <c r="V7" s="3">
        <f t="shared" si="4"/>
        <v>5.93</v>
      </c>
      <c r="W7" s="3">
        <f t="shared" si="4"/>
        <v>5.93</v>
      </c>
      <c r="X7" s="3">
        <f t="shared" si="4"/>
        <v>5.93</v>
      </c>
      <c r="Y7" s="3">
        <f t="shared" si="4"/>
        <v>5.93</v>
      </c>
      <c r="Z7" s="3">
        <f t="shared" si="4"/>
        <v>5.93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406000000000</v>
      </c>
      <c r="H8" s="2">
        <f>IFERROR(INDEX(D8:G8,COUNT(D8:G8)),"")</f>
        <v>406000000000</v>
      </c>
      <c r="I8" s="2">
        <f t="shared" ref="I8:Z8" si="5">IFERROR(INDEX(I51:I500,MATCH($C$8,$C$51:$C$500,0)),"")</f>
        <v>2611000000000</v>
      </c>
      <c r="J8" s="2">
        <f t="shared" si="5"/>
        <v>2774000000000</v>
      </c>
      <c r="K8" s="2">
        <f t="shared" si="5"/>
        <v>3988000000000</v>
      </c>
      <c r="L8" s="2">
        <f t="shared" si="5"/>
        <v>4165000000000</v>
      </c>
      <c r="M8" s="2">
        <f t="shared" si="5"/>
        <v>5148000000000</v>
      </c>
      <c r="N8" s="2">
        <f t="shared" si="5"/>
        <v>5936000000000</v>
      </c>
      <c r="O8" s="2">
        <f t="shared" si="5"/>
        <v>3965000000000</v>
      </c>
      <c r="P8" s="2">
        <f t="shared" si="5"/>
        <v>2666000000000</v>
      </c>
      <c r="Q8" s="2">
        <f t="shared" si="5"/>
        <v>-748000000000</v>
      </c>
      <c r="R8" s="2">
        <f t="shared" si="5"/>
        <v>25000000000</v>
      </c>
      <c r="S8" s="2">
        <f t="shared" si="5"/>
        <v>1669000000000</v>
      </c>
      <c r="T8" s="2">
        <f t="shared" si="5"/>
        <v>3780000000000</v>
      </c>
      <c r="U8" s="2">
        <f t="shared" si="5"/>
        <v>3362000000000</v>
      </c>
      <c r="V8" s="2">
        <f t="shared" si="5"/>
        <v>2184000000000</v>
      </c>
      <c r="W8" s="2">
        <f t="shared" si="5"/>
        <v>225000000000</v>
      </c>
      <c r="X8" s="2">
        <f t="shared" si="5"/>
        <v>-144000000000</v>
      </c>
      <c r="Y8" s="2">
        <f t="shared" si="5"/>
        <v>2641000000000</v>
      </c>
      <c r="Z8" s="2">
        <f t="shared" si="5"/>
        <v>2067000000000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60.13</v>
      </c>
      <c r="H9" s="3">
        <f>IFERROR(INDEX(D9:G9,COUNT(D9:G9)),"")</f>
        <v>60.13</v>
      </c>
      <c r="I9" s="3">
        <f t="shared" ref="I9:Z9" si="6">IFERROR(INDEX(I51:I500,MATCH($C$9,$C$51:$C$500,0)),"")</f>
        <v>386.71</v>
      </c>
      <c r="J9" s="3">
        <f t="shared" si="6"/>
        <v>410.88</v>
      </c>
      <c r="K9" s="3">
        <f t="shared" si="6"/>
        <v>590.70000000000005</v>
      </c>
      <c r="L9" s="3">
        <f t="shared" si="6"/>
        <v>616.84</v>
      </c>
      <c r="M9" s="3">
        <f t="shared" si="6"/>
        <v>867.95</v>
      </c>
      <c r="N9" s="3">
        <f t="shared" si="6"/>
        <v>1000.75</v>
      </c>
      <c r="O9" s="3">
        <f t="shared" si="6"/>
        <v>668.53</v>
      </c>
      <c r="P9" s="3">
        <f t="shared" si="6"/>
        <v>449.51</v>
      </c>
      <c r="Q9" s="3">
        <f t="shared" si="6"/>
        <v>-126.05</v>
      </c>
      <c r="R9" s="3">
        <f t="shared" si="6"/>
        <v>4.18</v>
      </c>
      <c r="S9" s="3">
        <f t="shared" si="6"/>
        <v>281.44</v>
      </c>
      <c r="T9" s="3">
        <f t="shared" si="6"/>
        <v>637.32000000000005</v>
      </c>
      <c r="U9" s="3">
        <f t="shared" si="6"/>
        <v>566.87</v>
      </c>
      <c r="V9" s="3">
        <f t="shared" si="6"/>
        <v>368.2</v>
      </c>
      <c r="W9" s="3">
        <f t="shared" si="6"/>
        <v>37.94</v>
      </c>
      <c r="X9" s="3">
        <f t="shared" si="6"/>
        <v>-24.23</v>
      </c>
      <c r="Y9" s="3">
        <f t="shared" si="6"/>
        <v>445.22</v>
      </c>
      <c r="Z9" s="3">
        <f t="shared" si="6"/>
        <v>348.4</v>
      </c>
    </row>
    <row r="10" spans="1:26" ht="15.5" x14ac:dyDescent="0.35">
      <c r="C10" t="s">
        <v>17</v>
      </c>
      <c r="D10" s="3">
        <f ca="1">IFERROR(IF(D9=0,"",D2/D9),"")</f>
        <v>33.261267254282387</v>
      </c>
      <c r="I10" s="3">
        <f t="shared" ref="I10:Z10" ca="1" si="7">IFERROR(IF(I9=0,"",I2/I9),"")</f>
        <v>6.8268211321145049</v>
      </c>
      <c r="J10" s="3">
        <f t="shared" ca="1" si="7"/>
        <v>8.0072040498442369</v>
      </c>
      <c r="K10" s="3" t="str">
        <f t="shared" ca="1" si="7"/>
        <v/>
      </c>
      <c r="L10" s="3">
        <f t="shared" ca="1" si="7"/>
        <v>10.659166072239154</v>
      </c>
      <c r="M10" s="3">
        <f t="shared" ca="1" si="7"/>
        <v>8.3530157267123677</v>
      </c>
      <c r="N10" s="3">
        <f t="shared" ca="1" si="7"/>
        <v>12.415688233824632</v>
      </c>
      <c r="O10" s="3">
        <f t="shared" ca="1" si="7"/>
        <v>17.949830224522461</v>
      </c>
      <c r="P10" s="3" t="str">
        <f t="shared" ca="1" si="7"/>
        <v/>
      </c>
      <c r="Q10" s="3" t="str">
        <f t="shared" ca="1" si="7"/>
        <v/>
      </c>
      <c r="R10" s="3">
        <f t="shared" ca="1" si="7"/>
        <v>2194.9760765550241</v>
      </c>
      <c r="S10" s="3">
        <f t="shared" ca="1" si="7"/>
        <v>40.505969300739054</v>
      </c>
      <c r="T10" s="3">
        <f t="shared" ca="1" si="7"/>
        <v>25.4189418188665</v>
      </c>
      <c r="U10" s="3">
        <f t="shared" ca="1" si="7"/>
        <v>24.96163141461005</v>
      </c>
      <c r="V10" s="3" t="str">
        <f t="shared" ca="1" si="7"/>
        <v/>
      </c>
      <c r="W10" s="3">
        <f t="shared" ca="1" si="7"/>
        <v>301.79230363732211</v>
      </c>
      <c r="X10" s="3">
        <f t="shared" ca="1" si="7"/>
        <v>-390.01238134543951</v>
      </c>
      <c r="Y10" s="3">
        <f t="shared" ca="1" si="7"/>
        <v>16.957908449755177</v>
      </c>
      <c r="Z10" s="3">
        <f t="shared" ca="1" si="7"/>
        <v>11.983352468427096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4701897000000</v>
      </c>
      <c r="H11" s="2">
        <f>IFERROR(INDEX(D11:G11,COUNT(D11:G11)),"")</f>
        <v>4701897000000</v>
      </c>
      <c r="I11" s="2">
        <f t="shared" ref="I11:Z11" si="8">IFERROR(INDEX(I51:I500,MATCH($C$11,$C$51:$C$500,0)),"")</f>
        <v>4644221000000</v>
      </c>
      <c r="J11" s="2">
        <f t="shared" si="8"/>
        <v>3659130000000</v>
      </c>
      <c r="K11" s="2">
        <f t="shared" si="8"/>
        <v>6939841000000</v>
      </c>
      <c r="L11" s="2">
        <f t="shared" si="8"/>
        <v>6007333000000</v>
      </c>
      <c r="M11" s="2">
        <f t="shared" si="8"/>
        <v>2954992000000</v>
      </c>
      <c r="N11" s="2">
        <f t="shared" si="8"/>
        <v>2930598000000</v>
      </c>
      <c r="O11" s="2">
        <f t="shared" si="8"/>
        <v>3950448000000</v>
      </c>
      <c r="P11" s="2">
        <f t="shared" si="8"/>
        <v>5245730518000</v>
      </c>
      <c r="Q11" s="2">
        <f t="shared" si="8"/>
        <v>3637760116000</v>
      </c>
      <c r="R11" s="2">
        <f t="shared" si="8"/>
        <v>2834444371000</v>
      </c>
      <c r="S11" s="2">
        <f t="shared" si="8"/>
        <v>3964018180000</v>
      </c>
      <c r="T11" s="2">
        <f t="shared" si="8"/>
        <v>4925949551000</v>
      </c>
      <c r="U11" s="2">
        <f t="shared" si="8"/>
        <v>4070492871000</v>
      </c>
      <c r="V11" s="2">
        <f t="shared" si="8"/>
        <v>3022124696000</v>
      </c>
      <c r="W11" s="2">
        <f t="shared" si="8"/>
        <v>3375645424000</v>
      </c>
      <c r="X11" s="2">
        <f t="shared" si="8"/>
        <v>3664278065000</v>
      </c>
      <c r="Y11" s="2">
        <f t="shared" si="8"/>
        <v>3410263396000</v>
      </c>
      <c r="Z11" s="2">
        <f t="shared" si="8"/>
        <v>3746684082000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4331000000000</v>
      </c>
      <c r="H12" s="2">
        <f>IFERROR(INDEX(D12:G12,COUNT(D12:G12)),"")</f>
        <v>4331000000000</v>
      </c>
      <c r="I12" s="2">
        <f t="shared" ref="I12:Z12" si="9">IFERROR(INDEX(I51:I500,MATCH($C$12,$C$51:$C$500,0)),"")</f>
        <v>4584000000000</v>
      </c>
      <c r="J12" s="2">
        <f t="shared" si="9"/>
        <v>5626000000000</v>
      </c>
      <c r="K12" s="2">
        <f t="shared" si="9"/>
        <v>7077000000000</v>
      </c>
      <c r="L12" s="2">
        <f t="shared" si="9"/>
        <v>8952000000000</v>
      </c>
      <c r="M12" s="2">
        <f t="shared" si="9"/>
        <v>16307000000000</v>
      </c>
      <c r="N12" s="2">
        <f t="shared" si="9"/>
        <v>21691000000000</v>
      </c>
      <c r="O12" s="2">
        <f t="shared" si="9"/>
        <v>24677000000000</v>
      </c>
      <c r="P12" s="2">
        <f t="shared" si="9"/>
        <v>4826000000000</v>
      </c>
      <c r="Q12" s="2">
        <f t="shared" si="9"/>
        <v>6428000000000</v>
      </c>
      <c r="R12" s="2">
        <f t="shared" si="9"/>
        <v>3432000000000</v>
      </c>
      <c r="S12" s="2">
        <f t="shared" si="9"/>
        <v>48000000000</v>
      </c>
      <c r="T12" s="2">
        <f t="shared" si="9"/>
        <v>-1001000000000</v>
      </c>
      <c r="U12" s="2">
        <f t="shared" si="9"/>
        <v>25000000000</v>
      </c>
      <c r="V12" s="2">
        <f t="shared" si="9"/>
        <v>842000000000</v>
      </c>
      <c r="W12" s="2">
        <f t="shared" si="9"/>
        <v>-1411000000000</v>
      </c>
      <c r="X12" s="2">
        <f t="shared" si="9"/>
        <v>-2896000000000</v>
      </c>
      <c r="Y12" s="2">
        <f t="shared" si="9"/>
        <v>-3185000000000</v>
      </c>
      <c r="Z12" s="2">
        <f t="shared" si="9"/>
        <v>-3481000000000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9032000000000</v>
      </c>
      <c r="H13" s="2">
        <f>IFERROR(INDEX(D13:G13,COUNT(D13:G13)),"")</f>
        <v>9032000000000</v>
      </c>
      <c r="I13" s="2">
        <f t="shared" ref="I13:Z13" si="10">IFERROR(INDEX(I51:I500,MATCH($C$13,$C$51:$C$500,0)),"")</f>
        <v>9228000000000</v>
      </c>
      <c r="J13" s="2">
        <f t="shared" si="10"/>
        <v>9285000000000</v>
      </c>
      <c r="K13" s="2">
        <f t="shared" si="10"/>
        <v>14017000000000</v>
      </c>
      <c r="L13" s="2">
        <f t="shared" si="10"/>
        <v>14959000000000</v>
      </c>
      <c r="M13" s="2">
        <f t="shared" si="10"/>
        <v>19262000000000</v>
      </c>
      <c r="N13" s="2">
        <f t="shared" si="10"/>
        <v>24621000000000</v>
      </c>
      <c r="O13" s="2">
        <f t="shared" si="10"/>
        <v>28628000000000</v>
      </c>
      <c r="P13" s="2">
        <f t="shared" si="10"/>
        <v>10072000000000</v>
      </c>
      <c r="Q13" s="2">
        <f t="shared" si="10"/>
        <v>10066000000000</v>
      </c>
      <c r="R13" s="2">
        <f t="shared" si="10"/>
        <v>6267000000000</v>
      </c>
      <c r="S13" s="2">
        <f t="shared" si="10"/>
        <v>4012000000000</v>
      </c>
      <c r="T13" s="2">
        <f t="shared" si="10"/>
        <v>3925000000000</v>
      </c>
      <c r="U13" s="2">
        <f t="shared" si="10"/>
        <v>4095000000000</v>
      </c>
      <c r="V13" s="2">
        <f t="shared" si="10"/>
        <v>3864000000000</v>
      </c>
      <c r="W13" s="2">
        <f t="shared" si="10"/>
        <v>1964000000000</v>
      </c>
      <c r="X13" s="2">
        <f t="shared" si="10"/>
        <v>769000000000</v>
      </c>
      <c r="Y13" s="2">
        <f t="shared" si="10"/>
        <v>225000000000</v>
      </c>
      <c r="Z13" s="2">
        <f t="shared" si="10"/>
        <v>265000000000</v>
      </c>
    </row>
    <row r="14" spans="1:26" ht="15.5" x14ac:dyDescent="0.35">
      <c r="C14" t="s">
        <v>26</v>
      </c>
      <c r="D14" s="2">
        <f>IFERROR(INDEX(D51:D500,MATCH($C$14,$C$51:$C$500,0)),"")</f>
        <v>-172230000000</v>
      </c>
      <c r="H14" s="2">
        <f>IFERROR(SUM(D14:G14)*(4/MAX(1,COUNT(D14:G14))),"")</f>
        <v>-688920000000</v>
      </c>
      <c r="I14" s="2">
        <f t="shared" ref="I14:Z14" si="11">IFERROR(INDEX(I51:I500,MATCH($C$14,$C$51:$C$500,0)),"")</f>
        <v>-825984000000</v>
      </c>
      <c r="J14" s="2">
        <f t="shared" si="11"/>
        <v>-1203927000000</v>
      </c>
      <c r="K14" s="2">
        <f t="shared" si="11"/>
        <v>-1390231000000</v>
      </c>
      <c r="L14" s="2">
        <f t="shared" si="11"/>
        <v>-1427618000000</v>
      </c>
      <c r="M14" s="2">
        <f t="shared" si="11"/>
        <v>-1808086000000</v>
      </c>
      <c r="N14" s="2">
        <f t="shared" si="11"/>
        <v>-2320781000000</v>
      </c>
      <c r="O14" s="2">
        <f t="shared" si="11"/>
        <v>-3205298000000</v>
      </c>
      <c r="P14" s="2">
        <f t="shared" si="11"/>
        <v>-959259087000</v>
      </c>
      <c r="Q14" s="2">
        <f t="shared" si="11"/>
        <v>-756448075000</v>
      </c>
      <c r="R14" s="2">
        <f t="shared" si="11"/>
        <v>-363493284000</v>
      </c>
      <c r="S14" s="2">
        <f t="shared" si="11"/>
        <v>-370004717000</v>
      </c>
      <c r="T14" s="2">
        <f t="shared" si="11"/>
        <v>-382919122000</v>
      </c>
      <c r="U14" s="2">
        <f t="shared" si="11"/>
        <v>-340168567000</v>
      </c>
      <c r="V14" s="2">
        <f t="shared" si="11"/>
        <v>-104793091000</v>
      </c>
      <c r="W14" s="2">
        <f t="shared" si="11"/>
        <v>-27600922000</v>
      </c>
      <c r="X14" s="2">
        <f t="shared" si="11"/>
        <v>-26101520000</v>
      </c>
      <c r="Y14" s="2">
        <f t="shared" si="11"/>
        <v>-20358231000</v>
      </c>
      <c r="Z14" s="2">
        <f t="shared" si="11"/>
        <v>-26192484000</v>
      </c>
    </row>
    <row r="15" spans="1:26" ht="15.5" x14ac:dyDescent="0.35">
      <c r="C15" t="s">
        <v>27</v>
      </c>
      <c r="D15" s="2">
        <f>IFERROR(INDEX(D51:D500,MATCH($C$15,$C$51:$C$500,0)),"")</f>
        <v>-89687000000</v>
      </c>
      <c r="H15" s="2">
        <f>IFERROR(SUM(D15:G15)*(4/MAX(1,COUNT(D15:G15))),"")</f>
        <v>-358748000000</v>
      </c>
      <c r="I15" s="2">
        <f t="shared" ref="I15:Z15" si="12">IFERROR(INDEX(I51:I500,MATCH($C$15,$C$51:$C$500,0)),"")</f>
        <v>-422474000000</v>
      </c>
      <c r="J15" s="2">
        <f t="shared" si="12"/>
        <v>-479525000000</v>
      </c>
      <c r="K15" s="2">
        <f t="shared" si="12"/>
        <v>-1008159000000</v>
      </c>
      <c r="L15" s="2">
        <f t="shared" si="12"/>
        <v>-799752000000</v>
      </c>
      <c r="M15" s="2">
        <f t="shared" si="12"/>
        <v>-1420468000000</v>
      </c>
      <c r="N15" s="2">
        <f t="shared" si="12"/>
        <v>-814307000000</v>
      </c>
      <c r="O15" s="2">
        <f t="shared" si="12"/>
        <v>-824542000000</v>
      </c>
      <c r="P15" s="2">
        <f t="shared" si="12"/>
        <v>-1019255087000</v>
      </c>
      <c r="Q15" s="2">
        <f t="shared" si="12"/>
        <v>-703520449000</v>
      </c>
      <c r="R15" s="2">
        <f t="shared" si="12"/>
        <v>-549584720000</v>
      </c>
      <c r="S15" s="2">
        <f t="shared" si="12"/>
        <v>-1325482459000</v>
      </c>
      <c r="T15" s="2">
        <f t="shared" si="12"/>
        <v>-1517188688000</v>
      </c>
      <c r="U15" s="2">
        <f t="shared" si="12"/>
        <v>-1566101213000</v>
      </c>
      <c r="V15" s="2">
        <f t="shared" si="12"/>
        <v>-1360814162000</v>
      </c>
      <c r="W15" s="2">
        <f t="shared" si="12"/>
        <v>-1134679826000</v>
      </c>
      <c r="X15" s="2">
        <f t="shared" si="12"/>
        <v>-1063509283000</v>
      </c>
      <c r="Y15" s="2">
        <f t="shared" si="12"/>
        <v>-1302433159000</v>
      </c>
      <c r="Z15" s="2">
        <f t="shared" si="12"/>
        <v>-1045568598000</v>
      </c>
    </row>
    <row r="16" spans="1:26" ht="15.5" x14ac:dyDescent="0.35">
      <c r="C16" t="s">
        <v>28</v>
      </c>
      <c r="D16" s="2">
        <f>IFERROR(INDEX(D51:D500,MATCH($C$16,$C$51:$C$500,0)),"")</f>
        <v>156303000000</v>
      </c>
      <c r="H16" s="2">
        <f>IFERROR(SUM(D16:G16)*(4/MAX(1,COUNT(D16:G16))),"")</f>
        <v>625212000000</v>
      </c>
      <c r="I16" s="2">
        <f t="shared" ref="I16:Z16" si="13">IFERROR(INDEX(I51:I500,MATCH($C$16,$C$51:$C$500,0)),"")</f>
        <v>601913000000</v>
      </c>
      <c r="J16" s="2">
        <f t="shared" si="13"/>
        <v>1251199000000</v>
      </c>
      <c r="K16" s="2">
        <f t="shared" si="13"/>
        <v>3303760000000</v>
      </c>
      <c r="L16" s="2">
        <f t="shared" si="13"/>
        <v>3298835000000</v>
      </c>
      <c r="M16" s="2">
        <f t="shared" si="13"/>
        <v>3537704000000</v>
      </c>
      <c r="N16" s="2">
        <f t="shared" si="13"/>
        <v>3488650000000</v>
      </c>
      <c r="O16" s="2">
        <f t="shared" si="13"/>
        <v>3195775000000</v>
      </c>
      <c r="P16" s="2">
        <f t="shared" si="13"/>
        <v>4104959323000</v>
      </c>
      <c r="Q16" s="2">
        <f t="shared" si="13"/>
        <v>2746546363000</v>
      </c>
      <c r="R16" s="2">
        <f t="shared" si="13"/>
        <v>5084621543000</v>
      </c>
      <c r="S16" s="2">
        <f t="shared" si="13"/>
        <v>5850923497000</v>
      </c>
      <c r="T16" s="2">
        <f t="shared" si="13"/>
        <v>7090765967000</v>
      </c>
      <c r="U16" s="2">
        <f t="shared" si="13"/>
        <v>6920399734000</v>
      </c>
      <c r="V16" s="2">
        <f t="shared" si="13"/>
        <v>6287454009000</v>
      </c>
      <c r="W16" s="2">
        <f t="shared" si="13"/>
        <v>5089952338000</v>
      </c>
      <c r="X16" s="2">
        <f t="shared" si="13"/>
        <v>4722623381000</v>
      </c>
      <c r="Y16" s="2">
        <f t="shared" si="13"/>
        <v>4655188285000</v>
      </c>
      <c r="Z16" s="2">
        <f t="shared" si="13"/>
        <v>3589528574000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13500000000000</v>
      </c>
      <c r="H20" s="2">
        <f t="shared" ref="H20:Z20" ca="1" si="14">IFERROR(H21*H2,"")</f>
        <v>13500000000000</v>
      </c>
      <c r="I20" s="2">
        <f t="shared" ca="1" si="14"/>
        <v>17820000000000</v>
      </c>
      <c r="J20" s="2">
        <f t="shared" ca="1" si="14"/>
        <v>22207500000000</v>
      </c>
      <c r="K20" s="2" t="str">
        <f t="shared" ca="1" si="14"/>
        <v/>
      </c>
      <c r="L20" s="2">
        <f t="shared" ca="1" si="14"/>
        <v>44381250000000</v>
      </c>
      <c r="M20" s="2">
        <f t="shared" ca="1" si="14"/>
        <v>42992500000000</v>
      </c>
      <c r="N20" s="2">
        <f t="shared" ca="1" si="14"/>
        <v>73680250000000</v>
      </c>
      <c r="O20" s="2">
        <f t="shared" ca="1" si="14"/>
        <v>71160000000000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54407750000000</v>
      </c>
      <c r="S20" s="2">
        <f t="shared" ca="1" si="14"/>
        <v>67602000000000</v>
      </c>
      <c r="T20" s="2">
        <f t="shared" ca="1" si="14"/>
        <v>96066000000000</v>
      </c>
      <c r="U20" s="2">
        <f t="shared" ca="1" si="14"/>
        <v>83909500000000</v>
      </c>
      <c r="V20" s="2" t="str">
        <f t="shared" ca="1" si="14"/>
        <v/>
      </c>
      <c r="W20" s="2">
        <f t="shared" ca="1" si="14"/>
        <v>67898500000000</v>
      </c>
      <c r="X20" s="2">
        <f t="shared" ca="1" si="14"/>
        <v>56038500000000</v>
      </c>
      <c r="Y20" s="2">
        <f t="shared" ca="1" si="14"/>
        <v>44771500000000</v>
      </c>
      <c r="Z20" s="2">
        <f t="shared" ca="1" si="14"/>
        <v>24757750000000</v>
      </c>
    </row>
    <row r="21" spans="1:26" ht="15.5" x14ac:dyDescent="0.35">
      <c r="C21" t="s">
        <v>11</v>
      </c>
      <c r="D21" s="2">
        <f>IFERROR(INDEX(D51:D500,MATCH($C$7,$C$51:$C$500,0)),"")</f>
        <v>6750000000</v>
      </c>
      <c r="H21" s="2">
        <f>IFERROR(INDEX(D21:G21,COUNT(D21:G21)),"")</f>
        <v>6750000000</v>
      </c>
      <c r="I21" s="2">
        <f t="shared" ref="I21:Z21" si="15">IFERROR(INDEX(I51:I500,MATCH($C$7,$C$51:$C$500,0)),"")</f>
        <v>6750000000</v>
      </c>
      <c r="J21" s="2">
        <f t="shared" si="15"/>
        <v>6750000000</v>
      </c>
      <c r="K21" s="2">
        <f t="shared" si="15"/>
        <v>6750000000</v>
      </c>
      <c r="L21" s="2">
        <f t="shared" si="15"/>
        <v>6750000000</v>
      </c>
      <c r="M21" s="2">
        <f t="shared" si="15"/>
        <v>5930000000</v>
      </c>
      <c r="N21" s="2">
        <f t="shared" si="15"/>
        <v>5930000000</v>
      </c>
      <c r="O21" s="2">
        <f t="shared" si="15"/>
        <v>5930000000</v>
      </c>
      <c r="P21" s="2">
        <f t="shared" si="15"/>
        <v>5930000000</v>
      </c>
      <c r="Q21" s="2">
        <f t="shared" si="15"/>
        <v>5930000000</v>
      </c>
      <c r="R21" s="2">
        <f t="shared" si="15"/>
        <v>5930000000</v>
      </c>
      <c r="S21" s="2">
        <f t="shared" si="15"/>
        <v>5930000000</v>
      </c>
      <c r="T21" s="2">
        <f t="shared" si="15"/>
        <v>5930000000</v>
      </c>
      <c r="U21" s="2">
        <f t="shared" si="15"/>
        <v>5930000000</v>
      </c>
      <c r="V21" s="2">
        <f t="shared" si="15"/>
        <v>5930000000</v>
      </c>
      <c r="W21" s="2">
        <f t="shared" si="15"/>
        <v>5930000000</v>
      </c>
      <c r="X21" s="2">
        <f t="shared" si="15"/>
        <v>5930000000</v>
      </c>
      <c r="Y21" s="2">
        <f t="shared" si="15"/>
        <v>5930000000</v>
      </c>
      <c r="Z21" s="2">
        <f t="shared" si="15"/>
        <v>5930000000</v>
      </c>
    </row>
    <row r="23" spans="1:26" ht="15.5" x14ac:dyDescent="0.35">
      <c r="B23" t="s">
        <v>53</v>
      </c>
      <c r="C23" t="s">
        <v>54</v>
      </c>
      <c r="D23" s="3">
        <f>IFERROR(D5/D6*100,"")</f>
        <v>0.17399966513256201</v>
      </c>
      <c r="H23" s="3">
        <f t="shared" ref="H23:Z23" si="16">IFERROR(H5/H6*100,"")</f>
        <v>0.69599866053024806</v>
      </c>
      <c r="I23" s="3">
        <f t="shared" si="16"/>
        <v>0.37141671948376054</v>
      </c>
      <c r="J23" s="3">
        <f t="shared" si="16"/>
        <v>2.2399802795487407</v>
      </c>
      <c r="K23" s="3">
        <f t="shared" si="16"/>
        <v>4.5368571553852792</v>
      </c>
      <c r="L23" s="3">
        <f t="shared" si="16"/>
        <v>5.8186838263685194</v>
      </c>
      <c r="M23" s="3">
        <f t="shared" si="16"/>
        <v>4.8300814469742885</v>
      </c>
      <c r="N23" s="3">
        <f t="shared" si="16"/>
        <v>6.7970415670792077</v>
      </c>
      <c r="O23" s="3">
        <f t="shared" si="16"/>
        <v>6.8345957579746726</v>
      </c>
      <c r="P23" s="3">
        <f t="shared" si="16"/>
        <v>10.617536671686452</v>
      </c>
      <c r="Q23" s="3">
        <f t="shared" si="16"/>
        <v>5.5469451882017395</v>
      </c>
      <c r="R23" s="3">
        <f t="shared" si="16"/>
        <v>14.375801563153251</v>
      </c>
      <c r="S23" s="3">
        <f t="shared" si="16"/>
        <v>16.761236268666249</v>
      </c>
      <c r="T23" s="3">
        <f t="shared" si="16"/>
        <v>22.302234881896503</v>
      </c>
      <c r="U23" s="3">
        <f t="shared" si="16"/>
        <v>26.217665410070541</v>
      </c>
      <c r="V23" s="3">
        <f t="shared" si="16"/>
        <v>26.674606331262289</v>
      </c>
      <c r="W23" s="3">
        <f t="shared" si="16"/>
        <v>26.895297442418702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-0.14071467970227114</v>
      </c>
      <c r="H24" s="4">
        <f t="shared" ref="H24:Z24" si="17">IFERROR(_xlfn.RRI(5,M23,H23),"")</f>
        <v>-0.32121726102844994</v>
      </c>
      <c r="I24" s="4">
        <f t="shared" si="17"/>
        <v>-0.44087578068591349</v>
      </c>
      <c r="J24" s="4">
        <f t="shared" si="17"/>
        <v>-0.1999700005345082</v>
      </c>
      <c r="K24" s="4">
        <f t="shared" si="17"/>
        <v>-0.15638116547367176</v>
      </c>
      <c r="L24" s="4">
        <f t="shared" si="17"/>
        <v>9.6112400986581026E-3</v>
      </c>
      <c r="M24" s="4">
        <f t="shared" si="17"/>
        <v>-0.19598439690651459</v>
      </c>
      <c r="N24" s="4">
        <f t="shared" si="17"/>
        <v>-0.16516091084967677</v>
      </c>
      <c r="O24" s="4">
        <f t="shared" si="17"/>
        <v>-0.21064404541464665</v>
      </c>
      <c r="P24" s="4">
        <f t="shared" si="17"/>
        <v>-0.16538545190055387</v>
      </c>
      <c r="Q24" s="4">
        <f t="shared" si="17"/>
        <v>-0.26954886011898915</v>
      </c>
      <c r="R24" s="4">
        <f t="shared" si="17"/>
        <v>-0.11775106344252162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11.9</v>
      </c>
      <c r="H25" s="3">
        <f>IFERROR(INDEX(D25:G25,COUNT(D25:G25)),"")</f>
        <v>11.9</v>
      </c>
      <c r="I25" s="3">
        <f t="shared" ref="I25:Z25" si="18">IFERROR(INDEX(I51:I500,MATCH($C$25,$C$51:$C$500,0)),"")</f>
        <v>28.27</v>
      </c>
      <c r="J25" s="3">
        <f t="shared" si="18"/>
        <v>106.61</v>
      </c>
      <c r="K25" s="3">
        <f t="shared" si="18"/>
        <v>321.48</v>
      </c>
      <c r="L25" s="3">
        <f t="shared" si="18"/>
        <v>350.27</v>
      </c>
      <c r="M25" s="3">
        <f t="shared" si="18"/>
        <v>345.05</v>
      </c>
      <c r="N25" s="3">
        <f t="shared" si="18"/>
        <v>470.76</v>
      </c>
      <c r="O25" s="3">
        <f t="shared" si="18"/>
        <v>403.29</v>
      </c>
      <c r="P25" s="3">
        <f t="shared" si="18"/>
        <v>519.11</v>
      </c>
      <c r="Q25" s="3">
        <f t="shared" si="18"/>
        <v>339.54</v>
      </c>
      <c r="R25" s="3">
        <f t="shared" si="18"/>
        <v>762.3</v>
      </c>
      <c r="S25" s="3">
        <f t="shared" si="18"/>
        <v>762.28</v>
      </c>
      <c r="T25" s="3">
        <f t="shared" si="18"/>
        <v>938.35</v>
      </c>
      <c r="U25" s="3">
        <f t="shared" si="18"/>
        <v>905.37</v>
      </c>
      <c r="V25" s="3">
        <f t="shared" si="18"/>
        <v>817.2</v>
      </c>
      <c r="W25" s="3">
        <f t="shared" si="18"/>
        <v>661.79</v>
      </c>
      <c r="X25" s="3">
        <f t="shared" si="18"/>
        <v>616.89</v>
      </c>
      <c r="Y25" s="3">
        <f t="shared" si="18"/>
        <v>565.24</v>
      </c>
      <c r="Z25" s="3">
        <f t="shared" si="18"/>
        <v>428.89</v>
      </c>
    </row>
    <row r="26" spans="1:26" ht="15.5" x14ac:dyDescent="0.35">
      <c r="C26" t="s">
        <v>58</v>
      </c>
      <c r="D26" s="4">
        <f>IFERROR(_xlfn.RRI(5,I25,D25),"")</f>
        <v>-0.15890658940716285</v>
      </c>
      <c r="H26" s="4">
        <f t="shared" ref="H26:Z26" si="19">IFERROR(_xlfn.RRI(5,M25,H25),"")</f>
        <v>-0.4900436712284032</v>
      </c>
      <c r="I26" s="4">
        <f t="shared" si="19"/>
        <v>-0.43022255835850165</v>
      </c>
      <c r="J26" s="4">
        <f t="shared" si="19"/>
        <v>-0.23363423103481185</v>
      </c>
      <c r="K26" s="4">
        <f t="shared" si="19"/>
        <v>-9.1387069645000873E-2</v>
      </c>
      <c r="L26" s="4">
        <f t="shared" si="19"/>
        <v>6.2419050574396007E-3</v>
      </c>
      <c r="M26" s="4">
        <f t="shared" si="19"/>
        <v>-0.14660278272573091</v>
      </c>
      <c r="N26" s="4">
        <f t="shared" si="19"/>
        <v>-9.1893036811239948E-2</v>
      </c>
      <c r="O26" s="4">
        <f t="shared" si="19"/>
        <v>-0.15540108534265784</v>
      </c>
      <c r="P26" s="4">
        <f t="shared" si="19"/>
        <v>-0.10528100192194823</v>
      </c>
      <c r="Q26" s="4">
        <f t="shared" si="19"/>
        <v>-0.16109551303261849</v>
      </c>
      <c r="R26" s="4">
        <f t="shared" si="19"/>
        <v>2.868200781411101E-2</v>
      </c>
      <c r="S26" s="4">
        <f t="shared" si="19"/>
        <v>4.3233102368515963E-2</v>
      </c>
      <c r="T26" s="4">
        <f t="shared" si="19"/>
        <v>0.10669104076406066</v>
      </c>
      <c r="U26" s="4">
        <f t="shared" si="19"/>
        <v>0.16117061232564867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1227.9238518518519</v>
      </c>
      <c r="H27" s="3">
        <f t="shared" ref="H27:Z27" si="20">IFERROR(H4/H21,"")</f>
        <v>4911.6954074074074</v>
      </c>
      <c r="I27" s="3">
        <f t="shared" si="20"/>
        <v>5221.2964444444442</v>
      </c>
      <c r="J27" s="3">
        <f t="shared" si="20"/>
        <v>5360.9077037037041</v>
      </c>
      <c r="K27" s="3">
        <f t="shared" si="20"/>
        <v>5726.1274074074072</v>
      </c>
      <c r="L27" s="3">
        <f t="shared" si="20"/>
        <v>5389.4217777777776</v>
      </c>
      <c r="M27" s="3">
        <f t="shared" si="20"/>
        <v>6189.2581787521076</v>
      </c>
      <c r="N27" s="3">
        <f t="shared" si="20"/>
        <v>5931.1413153456997</v>
      </c>
      <c r="O27" s="3">
        <f t="shared" si="20"/>
        <v>6807.4379426644182</v>
      </c>
      <c r="P27" s="3">
        <f t="shared" si="20"/>
        <v>5174.9790843170322</v>
      </c>
      <c r="Q27" s="3">
        <f t="shared" si="20"/>
        <v>4690.3312269814505</v>
      </c>
      <c r="R27" s="3">
        <f t="shared" si="20"/>
        <v>4407.1342559865088</v>
      </c>
      <c r="S27" s="3">
        <f t="shared" si="20"/>
        <v>4544.3515128161889</v>
      </c>
      <c r="T27" s="3">
        <f t="shared" si="20"/>
        <v>4550.9334123102863</v>
      </c>
      <c r="U27" s="3">
        <f t="shared" si="20"/>
        <v>4131.7438077571669</v>
      </c>
      <c r="V27" s="3">
        <f t="shared" si="20"/>
        <v>3304.9321895446878</v>
      </c>
      <c r="W27" s="3">
        <f t="shared" si="20"/>
        <v>2762.0225561551433</v>
      </c>
      <c r="X27" s="3">
        <f t="shared" si="20"/>
        <v>2418.9188374367623</v>
      </c>
      <c r="Y27" s="3">
        <f t="shared" si="20"/>
        <v>2426.2815849915683</v>
      </c>
      <c r="Z27" s="3">
        <f t="shared" si="20"/>
        <v>2058.9959612141652</v>
      </c>
    </row>
    <row r="28" spans="1:26" ht="15.5" x14ac:dyDescent="0.35">
      <c r="C28" t="s">
        <v>60</v>
      </c>
      <c r="D28" s="4">
        <f>IFERROR(_xlfn.RRI(5,I27,D27),"")</f>
        <v>-0.25135036566468727</v>
      </c>
      <c r="H28" s="4">
        <f t="shared" ref="H28:Z28" si="21">IFERROR(_xlfn.RRI(5,M27,H27),"")</f>
        <v>-4.5186467717784562E-2</v>
      </c>
      <c r="I28" s="4">
        <f t="shared" si="21"/>
        <v>-2.5171952829825428E-2</v>
      </c>
      <c r="J28" s="4">
        <f t="shared" si="21"/>
        <v>-4.665316772711714E-2</v>
      </c>
      <c r="K28" s="4">
        <f t="shared" si="21"/>
        <v>2.0447066671743785E-2</v>
      </c>
      <c r="L28" s="4">
        <f t="shared" si="21"/>
        <v>2.8176638546683952E-2</v>
      </c>
      <c r="M28" s="4">
        <f t="shared" si="21"/>
        <v>7.0277667982100223E-2</v>
      </c>
      <c r="N28" s="4">
        <f t="shared" si="21"/>
        <v>5.4710503099316021E-2</v>
      </c>
      <c r="O28" s="4">
        <f t="shared" si="21"/>
        <v>8.3868617824161662E-2</v>
      </c>
      <c r="P28" s="4">
        <f t="shared" si="21"/>
        <v>4.6056259976811509E-2</v>
      </c>
      <c r="Q28" s="4">
        <f t="shared" si="21"/>
        <v>7.2526896362820281E-2</v>
      </c>
      <c r="R28" s="4">
        <f t="shared" si="21"/>
        <v>9.7958213695625185E-2</v>
      </c>
      <c r="S28" s="4">
        <f t="shared" si="21"/>
        <v>0.13441020353624555</v>
      </c>
      <c r="T28" s="4">
        <f t="shared" si="21"/>
        <v>0.13404909362671535</v>
      </c>
      <c r="U28" s="4">
        <f t="shared" si="21"/>
        <v>0.14946453955684613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-0.57905907322249728</v>
      </c>
      <c r="I29" s="4">
        <f t="shared" si="22"/>
        <v>-0.73482787730982091</v>
      </c>
      <c r="J29" s="4">
        <f t="shared" si="22"/>
        <v>-0.66837750404379737</v>
      </c>
      <c r="K29" s="4">
        <f t="shared" si="22"/>
        <v>-8.2193736260598865E-2</v>
      </c>
      <c r="L29" s="4">
        <f t="shared" si="22"/>
        <v>1.512824228372691E-2</v>
      </c>
      <c r="M29" s="4">
        <f t="shared" si="22"/>
        <v>-0.2670362817571586</v>
      </c>
      <c r="N29" s="4">
        <f t="shared" si="22"/>
        <v>0.16729896600461197</v>
      </c>
      <c r="O29" s="4">
        <f t="shared" si="22"/>
        <v>-0.22311263508697576</v>
      </c>
      <c r="P29" s="4">
        <f t="shared" si="22"/>
        <v>0.52886257878305942</v>
      </c>
      <c r="Q29" s="4">
        <f t="shared" si="22"/>
        <v>-0.55458480913026365</v>
      </c>
      <c r="R29" s="4">
        <f t="shared" si="22"/>
        <v>2.6237078238943447E-5</v>
      </c>
      <c r="S29" s="4">
        <f t="shared" si="22"/>
        <v>-0.18763787499333942</v>
      </c>
      <c r="T29" s="4">
        <f t="shared" si="22"/>
        <v>3.6427096104355149E-2</v>
      </c>
      <c r="U29" s="4">
        <f t="shared" si="22"/>
        <v>0.10789280469897204</v>
      </c>
      <c r="V29" s="4">
        <f t="shared" si="22"/>
        <v>0.23483280194623685</v>
      </c>
      <c r="W29" s="4">
        <f t="shared" si="22"/>
        <v>7.2784451036651557E-2</v>
      </c>
      <c r="X29" s="4">
        <f t="shared" si="22"/>
        <v>9.1377114146203336E-2</v>
      </c>
      <c r="Y29" s="4">
        <f t="shared" si="22"/>
        <v>0.31791368416144006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-5.9295816725069887E-2</v>
      </c>
      <c r="I30" s="4">
        <f t="shared" si="23"/>
        <v>-2.6042466495516479E-2</v>
      </c>
      <c r="J30" s="4">
        <f t="shared" si="23"/>
        <v>-6.3781274449333625E-2</v>
      </c>
      <c r="K30" s="4">
        <f t="shared" si="23"/>
        <v>6.2475279076870387E-2</v>
      </c>
      <c r="L30" s="4">
        <f t="shared" si="23"/>
        <v>-0.12922976839456951</v>
      </c>
      <c r="M30" s="4">
        <f t="shared" si="23"/>
        <v>4.3518919830586339E-2</v>
      </c>
      <c r="N30" s="4">
        <f t="shared" si="23"/>
        <v>-0.12872634825309001</v>
      </c>
      <c r="O30" s="4">
        <f t="shared" si="23"/>
        <v>0.31545226207669391</v>
      </c>
      <c r="P30" s="4">
        <f t="shared" si="23"/>
        <v>0.10332913260957174</v>
      </c>
      <c r="Q30" s="4">
        <f t="shared" si="23"/>
        <v>6.4258757402331473E-2</v>
      </c>
      <c r="R30" s="4">
        <f t="shared" si="23"/>
        <v>-3.0195123868101678E-2</v>
      </c>
      <c r="S30" s="4">
        <f t="shared" si="23"/>
        <v>-1.4462746205631768E-3</v>
      </c>
      <c r="T30" s="4">
        <f t="shared" si="23"/>
        <v>0.10145585594298208</v>
      </c>
      <c r="U30" s="4">
        <f t="shared" si="23"/>
        <v>0.25017506284338825</v>
      </c>
      <c r="V30" s="4">
        <f t="shared" si="23"/>
        <v>0.19656234601693426</v>
      </c>
      <c r="W30" s="4">
        <f t="shared" si="23"/>
        <v>0.14184176558894188</v>
      </c>
      <c r="X30" s="4">
        <f t="shared" si="23"/>
        <v>-3.0345808171443459E-3</v>
      </c>
      <c r="Y30" s="4">
        <f t="shared" si="23"/>
        <v>0.17838093454093965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6449.98</v>
      </c>
      <c r="H32" s="3">
        <f>IFERROR(INDEX(D32:G32,COUNT(D32:G32)),"")</f>
        <v>6449.98</v>
      </c>
      <c r="I32" s="3">
        <f t="shared" ref="I32:Z32" si="24">IFERROR(INDEX(I51:I500,MATCH($C$32,$C$51:$C$500,0)),"")</f>
        <v>6437.66</v>
      </c>
      <c r="J32" s="3">
        <f t="shared" si="24"/>
        <v>6483.19</v>
      </c>
      <c r="K32" s="3">
        <f t="shared" si="24"/>
        <v>6407.65</v>
      </c>
      <c r="L32" s="3">
        <f t="shared" si="24"/>
        <v>6331.62</v>
      </c>
      <c r="M32" s="3">
        <f t="shared" si="24"/>
        <v>6493.02</v>
      </c>
      <c r="N32" s="3">
        <f t="shared" si="24"/>
        <v>5761.32</v>
      </c>
      <c r="O32" s="3">
        <f t="shared" si="24"/>
        <v>5441.58</v>
      </c>
      <c r="P32" s="3">
        <f t="shared" si="24"/>
        <v>5258.7</v>
      </c>
      <c r="Q32" s="3">
        <f t="shared" si="24"/>
        <v>4874.8</v>
      </c>
      <c r="R32" s="3">
        <f t="shared" si="24"/>
        <v>4895.07</v>
      </c>
      <c r="S32" s="3">
        <f t="shared" si="24"/>
        <v>4454.09</v>
      </c>
      <c r="T32" s="3">
        <f t="shared" si="24"/>
        <v>4053.27</v>
      </c>
      <c r="U32" s="3">
        <f t="shared" si="24"/>
        <v>3520.61</v>
      </c>
      <c r="V32" s="3">
        <f t="shared" si="24"/>
        <v>2924.6</v>
      </c>
      <c r="W32" s="3">
        <f t="shared" si="24"/>
        <v>2438.6</v>
      </c>
      <c r="X32" s="3">
        <f t="shared" si="24"/>
        <v>2024.18</v>
      </c>
      <c r="Y32" s="3">
        <f t="shared" si="24"/>
        <v>1719.24</v>
      </c>
      <c r="Z32" s="3">
        <f t="shared" si="24"/>
        <v>1360.46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0.38</v>
      </c>
      <c r="H33" s="3">
        <f>IFERROR(INDEX(D33:G33,COUNT(D33:G33)),"")</f>
        <v>0.38</v>
      </c>
      <c r="I33" s="3">
        <f t="shared" ref="I33:Z33" si="25">IFERROR(INDEX(I51:I500,MATCH($C$33,$C$51:$C$500,0)),"")</f>
        <v>0.41</v>
      </c>
      <c r="J33" s="3">
        <f t="shared" si="25"/>
        <v>0.51</v>
      </c>
      <c r="K33" s="3">
        <f t="shared" si="25"/>
        <v>1</v>
      </c>
      <c r="L33" s="3">
        <f t="shared" si="25"/>
        <v>1.04</v>
      </c>
      <c r="M33" s="3">
        <f t="shared" si="25"/>
        <v>1.1200000000000001</v>
      </c>
      <c r="N33" s="3">
        <f t="shared" si="25"/>
        <v>2.16</v>
      </c>
      <c r="O33" s="3">
        <f t="shared" si="25"/>
        <v>2.21</v>
      </c>
      <c r="P33" s="3">
        <f t="shared" si="25"/>
        <v>2.19</v>
      </c>
      <c r="Q33" s="3">
        <f t="shared" si="25"/>
        <v>2.0299999999999998</v>
      </c>
      <c r="R33" s="3">
        <f t="shared" si="25"/>
        <v>1.87</v>
      </c>
      <c r="S33" s="3">
        <f t="shared" si="25"/>
        <v>2.56</v>
      </c>
      <c r="T33" s="3">
        <f t="shared" si="25"/>
        <v>4</v>
      </c>
      <c r="U33" s="3">
        <f t="shared" si="25"/>
        <v>4.0199999999999996</v>
      </c>
      <c r="V33" s="3">
        <f t="shared" si="25"/>
        <v>5.42</v>
      </c>
      <c r="W33" s="3">
        <f t="shared" si="25"/>
        <v>4.7</v>
      </c>
      <c r="X33" s="3">
        <f t="shared" si="25"/>
        <v>4.67</v>
      </c>
      <c r="Y33" s="3">
        <f t="shared" si="25"/>
        <v>4.3899999999999997</v>
      </c>
      <c r="Z33" s="3">
        <f t="shared" si="25"/>
        <v>3.07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206.72</v>
      </c>
      <c r="H34" s="3">
        <f>IFERROR(INDEX(D34:G34,COUNT(D34:G34)),"")</f>
        <v>206.72</v>
      </c>
      <c r="I34" s="3">
        <f t="shared" ref="I34:Z34" si="26">IFERROR(INDEX(I51:I500,MATCH($C$34,$C$51:$C$500,0)),"")</f>
        <v>93.39</v>
      </c>
      <c r="J34" s="3">
        <f t="shared" si="26"/>
        <v>30.86</v>
      </c>
      <c r="K34" s="3">
        <f t="shared" si="26"/>
        <v>19.91</v>
      </c>
      <c r="L34" s="3">
        <f t="shared" si="26"/>
        <v>18.77</v>
      </c>
      <c r="M34" s="3">
        <f t="shared" si="26"/>
        <v>21.01</v>
      </c>
      <c r="N34" s="3">
        <f t="shared" si="26"/>
        <v>26.39</v>
      </c>
      <c r="O34" s="3">
        <f t="shared" si="26"/>
        <v>29.76</v>
      </c>
      <c r="P34" s="3">
        <f t="shared" si="26"/>
        <v>22.15</v>
      </c>
      <c r="Q34" s="3">
        <f t="shared" si="26"/>
        <v>29.16</v>
      </c>
      <c r="R34" s="3">
        <f t="shared" si="26"/>
        <v>12.04</v>
      </c>
      <c r="S34" s="3">
        <f t="shared" si="26"/>
        <v>14.96</v>
      </c>
      <c r="T34" s="3">
        <f t="shared" si="26"/>
        <v>17.260000000000002</v>
      </c>
      <c r="U34" s="3">
        <f t="shared" si="26"/>
        <v>15.63</v>
      </c>
      <c r="V34" s="3">
        <f t="shared" si="26"/>
        <v>19.399999999999999</v>
      </c>
      <c r="W34" s="3">
        <f t="shared" si="26"/>
        <v>17.3</v>
      </c>
      <c r="X34" s="3">
        <f t="shared" si="26"/>
        <v>15.32</v>
      </c>
      <c r="Y34" s="3">
        <f t="shared" si="26"/>
        <v>13.36</v>
      </c>
      <c r="Z34" s="3">
        <f t="shared" si="26"/>
        <v>9.73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</v>
      </c>
      <c r="H35" s="3">
        <f>IFERROR(INDEX(D35:G35,COUNT(D35:G35)),"")</f>
        <v>2</v>
      </c>
      <c r="I35" s="3">
        <f t="shared" ref="I35:Z35" si="27">IFERROR(INDEX(I51:I500,MATCH($C$35,$C$51:$C$500,0)),"")</f>
        <v>0.51</v>
      </c>
      <c r="J35" s="3">
        <f t="shared" si="27"/>
        <v>0.61</v>
      </c>
      <c r="K35" s="3">
        <f t="shared" si="27"/>
        <v>1.1200000000000001</v>
      </c>
      <c r="L35" s="3">
        <f t="shared" si="27"/>
        <v>1.22</v>
      </c>
      <c r="M35" s="3">
        <f t="shared" si="27"/>
        <v>1.17</v>
      </c>
      <c r="N35" s="3">
        <f t="shared" si="27"/>
        <v>2.1</v>
      </c>
      <c r="O35" s="3">
        <f t="shared" si="27"/>
        <v>1.76</v>
      </c>
      <c r="P35" s="3">
        <f t="shared" si="27"/>
        <v>2.2200000000000002</v>
      </c>
      <c r="Q35" s="3">
        <f t="shared" si="27"/>
        <v>2.11</v>
      </c>
      <c r="R35" s="3">
        <f t="shared" si="27"/>
        <v>2.08</v>
      </c>
      <c r="S35" s="3">
        <f t="shared" si="27"/>
        <v>2.5099999999999998</v>
      </c>
      <c r="T35" s="3">
        <f t="shared" si="27"/>
        <v>3.56</v>
      </c>
      <c r="U35" s="3">
        <f t="shared" si="27"/>
        <v>3.43</v>
      </c>
      <c r="V35" s="3">
        <f t="shared" si="27"/>
        <v>4.8</v>
      </c>
      <c r="W35" s="3">
        <f t="shared" si="27"/>
        <v>4.1500000000000004</v>
      </c>
      <c r="X35" s="3">
        <f t="shared" si="27"/>
        <v>3.91</v>
      </c>
      <c r="Y35" s="3">
        <f t="shared" si="27"/>
        <v>3.11</v>
      </c>
      <c r="Z35" s="3">
        <f t="shared" si="27"/>
        <v>2.0299999999999998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0.59520000000000006</v>
      </c>
      <c r="I36" s="4">
        <f t="shared" si="28"/>
        <v>1.0022</v>
      </c>
      <c r="J36" s="4">
        <f t="shared" si="28"/>
        <v>0.90249999999999997</v>
      </c>
      <c r="K36" s="4">
        <f t="shared" si="28"/>
        <v>0.26369999999999999</v>
      </c>
      <c r="L36" s="4">
        <f t="shared" si="28"/>
        <v>0.70040000000000002</v>
      </c>
      <c r="M36" s="4">
        <f t="shared" si="28"/>
        <v>0.56979999999999997</v>
      </c>
      <c r="N36" s="4">
        <f t="shared" si="28"/>
        <v>0.45549999999999996</v>
      </c>
      <c r="O36" s="4">
        <f t="shared" si="28"/>
        <v>0.1139</v>
      </c>
      <c r="P36" s="4">
        <f t="shared" si="28"/>
        <v>0.45549999999999996</v>
      </c>
      <c r="Q36" s="4">
        <f t="shared" si="28"/>
        <v>0.4556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28.33</v>
      </c>
      <c r="I37" s="3">
        <f t="shared" si="29"/>
        <v>28.33</v>
      </c>
      <c r="J37" s="3">
        <f t="shared" si="29"/>
        <v>96.22</v>
      </c>
      <c r="K37" s="3">
        <f t="shared" si="29"/>
        <v>84.73</v>
      </c>
      <c r="L37" s="3">
        <f t="shared" si="29"/>
        <v>245.19</v>
      </c>
      <c r="M37" s="3">
        <f t="shared" si="29"/>
        <v>172.64</v>
      </c>
      <c r="N37" s="3">
        <f t="shared" si="29"/>
        <v>188.3</v>
      </c>
      <c r="O37" s="3">
        <f t="shared" si="29"/>
        <v>40.33</v>
      </c>
      <c r="P37" s="3">
        <f t="shared" si="29"/>
        <v>207.64</v>
      </c>
      <c r="Q37" s="3">
        <f t="shared" si="29"/>
        <v>135.83000000000001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8288486000000</v>
      </c>
      <c r="E51" s="5">
        <v>9939097000000</v>
      </c>
      <c r="F51" s="5">
        <v>9695638000000</v>
      </c>
      <c r="G51" s="5">
        <v>7954267000000</v>
      </c>
      <c r="I51" s="5">
        <v>35243751000000</v>
      </c>
      <c r="J51" s="5">
        <v>36186127000000</v>
      </c>
      <c r="K51" s="5">
        <v>38651360000000</v>
      </c>
      <c r="L51" s="5">
        <v>36378597000000</v>
      </c>
      <c r="M51" s="5">
        <v>36702301000000</v>
      </c>
      <c r="N51" s="5">
        <v>35171668000000</v>
      </c>
      <c r="O51" s="5">
        <v>40368107000000</v>
      </c>
      <c r="P51" s="5">
        <v>30687625970000</v>
      </c>
      <c r="Q51" s="5">
        <v>27813664176000</v>
      </c>
      <c r="R51" s="5">
        <v>26134306138000</v>
      </c>
      <c r="S51" s="5">
        <v>26948004471000</v>
      </c>
      <c r="T51" s="5">
        <v>26987035135000</v>
      </c>
      <c r="U51" s="5">
        <v>24501240780000</v>
      </c>
      <c r="V51" s="5">
        <v>19598247884000</v>
      </c>
      <c r="W51" s="5">
        <v>16378793758000</v>
      </c>
      <c r="X51" s="5">
        <v>14344188706000</v>
      </c>
      <c r="Y51" s="5">
        <v>14387849799000</v>
      </c>
      <c r="Z51" s="5">
        <v>12209846050000</v>
      </c>
    </row>
    <row r="52" spans="2:26" ht="15.5" x14ac:dyDescent="0.35">
      <c r="C52" t="s">
        <v>85</v>
      </c>
      <c r="D52" s="5">
        <v>-6619196000000</v>
      </c>
      <c r="E52" s="5">
        <v>-7859195000000</v>
      </c>
      <c r="F52" s="5">
        <v>-7841179000000</v>
      </c>
      <c r="G52" s="5">
        <v>-6379885000000</v>
      </c>
      <c r="I52" s="5">
        <v>-28173648000000</v>
      </c>
      <c r="J52" s="5">
        <v>-28255001000000</v>
      </c>
      <c r="K52" s="5">
        <v>-28474383000000</v>
      </c>
      <c r="L52" s="5">
        <v>-25700993000000</v>
      </c>
      <c r="M52" s="5">
        <v>-24975639000000</v>
      </c>
      <c r="N52" s="5">
        <v>-23347636000000</v>
      </c>
      <c r="O52" s="5">
        <v>-27654124000000</v>
      </c>
      <c r="P52" s="5">
        <v>-21357095645000</v>
      </c>
      <c r="Q52" s="5">
        <v>-19854065409000</v>
      </c>
      <c r="R52" s="5">
        <v>-16278433690000</v>
      </c>
      <c r="S52" s="5">
        <v>-16302008098000</v>
      </c>
      <c r="T52" s="5">
        <v>-15388431050000</v>
      </c>
      <c r="U52" s="5">
        <v>-13557146834000</v>
      </c>
      <c r="V52" s="5">
        <v>-10300666718000</v>
      </c>
      <c r="W52" s="5">
        <v>-8891867996000</v>
      </c>
      <c r="X52" s="5">
        <v>-7534079138000</v>
      </c>
      <c r="Y52" s="5">
        <v>-7613708634000</v>
      </c>
      <c r="Z52" s="5">
        <v>-6855225226000</v>
      </c>
    </row>
    <row r="53" spans="2:26" ht="15.5" x14ac:dyDescent="0.35">
      <c r="C53" t="s">
        <v>86</v>
      </c>
      <c r="D53" s="5">
        <v>1669290000000</v>
      </c>
      <c r="E53" s="5">
        <v>2079902000000</v>
      </c>
      <c r="F53" s="5">
        <v>1854459000000</v>
      </c>
      <c r="G53" s="5">
        <v>1574382000000</v>
      </c>
      <c r="I53" s="5">
        <v>7070103000000</v>
      </c>
      <c r="J53" s="5">
        <v>7931126000000</v>
      </c>
      <c r="K53" s="5">
        <v>10176977000000</v>
      </c>
      <c r="L53" s="5">
        <v>10677604000000</v>
      </c>
      <c r="M53" s="5">
        <v>11726662000000</v>
      </c>
      <c r="N53" s="5">
        <v>11824032000000</v>
      </c>
      <c r="O53" s="5">
        <v>12713983000000</v>
      </c>
      <c r="P53" s="5">
        <v>9330530325000</v>
      </c>
      <c r="Q53" s="5">
        <v>7959598767000</v>
      </c>
      <c r="R53" s="5">
        <v>9855872448000</v>
      </c>
      <c r="S53" s="5">
        <v>10645996373000</v>
      </c>
      <c r="T53" s="5">
        <v>11598604085000</v>
      </c>
      <c r="U53" s="5">
        <v>10944093946000</v>
      </c>
      <c r="V53" s="5">
        <v>9297581166000</v>
      </c>
      <c r="W53" s="5">
        <v>7486925762000</v>
      </c>
      <c r="X53" s="5">
        <v>6810109568000</v>
      </c>
      <c r="Y53" s="5">
        <v>6774141165000</v>
      </c>
      <c r="Z53" s="5">
        <v>5354620824000</v>
      </c>
    </row>
    <row r="54" spans="2:26" ht="15.5" x14ac:dyDescent="0.35">
      <c r="C54" t="s">
        <v>87</v>
      </c>
      <c r="D54" s="5">
        <v>-1392419000000</v>
      </c>
      <c r="E54" s="5">
        <v>-1715649000000</v>
      </c>
      <c r="F54" s="5">
        <v>-1476192000000</v>
      </c>
      <c r="G54" s="5">
        <v>-1348938000000</v>
      </c>
      <c r="I54" s="5">
        <v>-5818149000000</v>
      </c>
      <c r="J54" s="5">
        <v>-5723986000000</v>
      </c>
      <c r="K54" s="5">
        <v>-5673384000000</v>
      </c>
      <c r="L54" s="5">
        <v>-6052130000000</v>
      </c>
      <c r="M54" s="5">
        <v>-6518854000000</v>
      </c>
      <c r="N54" s="5">
        <v>-6175789000000</v>
      </c>
      <c r="O54" s="5">
        <v>-6528940000000</v>
      </c>
      <c r="P54" s="5">
        <v>-4449891206000</v>
      </c>
      <c r="Q54" s="5">
        <v>-4615639682000</v>
      </c>
      <c r="R54" s="5">
        <v>-4628759147000</v>
      </c>
      <c r="S54" s="5">
        <v>-4700464643000</v>
      </c>
      <c r="T54" s="5">
        <v>-4442936048000</v>
      </c>
      <c r="U54" s="5">
        <v>-3881101099000</v>
      </c>
      <c r="V54" s="5">
        <v>-3116057658000</v>
      </c>
      <c r="W54" s="5">
        <v>-2594794451000</v>
      </c>
      <c r="X54" s="5">
        <v>-2321085053000</v>
      </c>
      <c r="Y54" s="5">
        <v>-2431577943000</v>
      </c>
      <c r="Z54" s="5">
        <v>-1967434974000</v>
      </c>
    </row>
    <row r="55" spans="2:26" ht="15.5" x14ac:dyDescent="0.35">
      <c r="C55" t="s">
        <v>89</v>
      </c>
      <c r="D55" s="5">
        <v>-568878000000</v>
      </c>
      <c r="E55" s="5">
        <v>-511298000000</v>
      </c>
      <c r="F55" s="5">
        <v>-450521000000</v>
      </c>
      <c r="G55" s="5">
        <v>-526364000000</v>
      </c>
      <c r="I55" s="5">
        <v>-2049112000000</v>
      </c>
      <c r="J55" s="5">
        <v>-2136073000000</v>
      </c>
      <c r="K55" s="5">
        <v>-2518923000000</v>
      </c>
      <c r="L55" s="5">
        <v>-2954272000000</v>
      </c>
      <c r="M55" s="5">
        <v>-3296981000000</v>
      </c>
      <c r="N55" s="5">
        <v>-3009752000000</v>
      </c>
      <c r="O55" s="5">
        <v>-3084107000000</v>
      </c>
      <c r="P55" s="5">
        <v>-2237002603000</v>
      </c>
      <c r="Q55" s="5">
        <v>-2411722674000</v>
      </c>
      <c r="R55" s="5">
        <v>-2719372979000</v>
      </c>
      <c r="S55" s="5">
        <v>-2658736792000</v>
      </c>
      <c r="T55" s="5">
        <v>-2692902707000</v>
      </c>
      <c r="U55" s="5">
        <v>-2283452142000</v>
      </c>
      <c r="V55" s="5">
        <v>-1750436172000</v>
      </c>
      <c r="W55" s="5">
        <v>-1380422945000</v>
      </c>
    </row>
    <row r="56" spans="2:26" ht="15.5" x14ac:dyDescent="0.35">
      <c r="C56" t="s">
        <v>88</v>
      </c>
      <c r="D56" s="5">
        <v>-773612000000</v>
      </c>
      <c r="E56" s="5">
        <v>-1126705000000</v>
      </c>
      <c r="F56" s="5">
        <v>-913006000000</v>
      </c>
      <c r="G56" s="5">
        <v>-744162000000</v>
      </c>
      <c r="I56" s="5">
        <v>-3482709000000</v>
      </c>
      <c r="J56" s="5">
        <v>-3460093000000</v>
      </c>
      <c r="K56" s="5">
        <v>-3345683000000</v>
      </c>
      <c r="L56" s="5">
        <v>-3154186000000</v>
      </c>
      <c r="M56" s="5">
        <v>-3193532000000</v>
      </c>
      <c r="N56" s="5">
        <v>-3161626000000</v>
      </c>
      <c r="O56" s="5">
        <v>-3536797000000</v>
      </c>
      <c r="P56" s="5">
        <v>-2320262405000</v>
      </c>
      <c r="Q56" s="5">
        <v>-2421984391000</v>
      </c>
      <c r="R56" s="5">
        <v>-2163084920000</v>
      </c>
      <c r="S56" s="5">
        <v>-2087885344000</v>
      </c>
      <c r="T56" s="5">
        <v>-1951961379000</v>
      </c>
      <c r="U56" s="5">
        <v>-1688256993000</v>
      </c>
      <c r="V56" s="5">
        <v>-1438130719000</v>
      </c>
      <c r="W56" s="5">
        <v>-1268852987000</v>
      </c>
    </row>
    <row r="57" spans="2:26" ht="15.5" x14ac:dyDescent="0.35">
      <c r="C57" t="s">
        <v>98</v>
      </c>
      <c r="D57" s="5">
        <v>-10827000000</v>
      </c>
      <c r="E57" s="5">
        <v>-52510000000</v>
      </c>
      <c r="F57" s="5">
        <v>78015000000</v>
      </c>
      <c r="G57" s="5">
        <v>-8920000000</v>
      </c>
      <c r="I57" s="5">
        <v>-5502000000</v>
      </c>
      <c r="J57" s="5">
        <v>49291000000</v>
      </c>
      <c r="K57" s="5">
        <v>97393000000</v>
      </c>
      <c r="L57" s="5">
        <v>169892000000</v>
      </c>
      <c r="M57" s="5">
        <v>87605000000</v>
      </c>
      <c r="N57" s="5">
        <v>-106136000000</v>
      </c>
      <c r="O57" s="5">
        <v>-48225000000</v>
      </c>
      <c r="P57" s="5">
        <v>41585551000</v>
      </c>
      <c r="Q57" s="5">
        <v>19156581000</v>
      </c>
      <c r="R57" s="5">
        <v>-26969981000</v>
      </c>
      <c r="S57" s="5">
        <v>62747282000</v>
      </c>
      <c r="T57" s="5">
        <v>11240234000</v>
      </c>
      <c r="U57" s="5">
        <v>135529224000</v>
      </c>
      <c r="V57" s="5">
        <v>79388004000</v>
      </c>
      <c r="W57" s="5">
        <v>29830741000</v>
      </c>
    </row>
    <row r="58" spans="2:26" ht="15.5" x14ac:dyDescent="0.35">
      <c r="C58" t="s">
        <v>91</v>
      </c>
      <c r="D58" s="5">
        <v>276871000000</v>
      </c>
      <c r="E58" s="5">
        <v>364253000000</v>
      </c>
      <c r="F58" s="5">
        <v>378267000000</v>
      </c>
      <c r="G58" s="5">
        <v>225444000000</v>
      </c>
      <c r="I58" s="5">
        <v>1251954000000</v>
      </c>
      <c r="J58" s="5">
        <v>2207140000000</v>
      </c>
      <c r="K58" s="5">
        <v>4503593000000</v>
      </c>
      <c r="L58" s="5">
        <v>4625474000000</v>
      </c>
      <c r="M58" s="5">
        <v>5207808000000</v>
      </c>
      <c r="N58" s="5">
        <v>5648243000000</v>
      </c>
      <c r="O58" s="5">
        <v>6185043000000</v>
      </c>
      <c r="P58" s="5">
        <v>4880639119000</v>
      </c>
      <c r="Q58" s="5">
        <v>3343959085000</v>
      </c>
      <c r="R58" s="5">
        <v>5227113301000</v>
      </c>
      <c r="S58" s="5">
        <v>5945531730000</v>
      </c>
      <c r="T58" s="5">
        <v>7155668037000</v>
      </c>
      <c r="U58" s="5">
        <v>7062992847000</v>
      </c>
      <c r="V58" s="5">
        <v>6181523508000</v>
      </c>
      <c r="W58" s="5">
        <v>4892131311000</v>
      </c>
      <c r="X58" s="5">
        <v>4489024515000</v>
      </c>
      <c r="Y58" s="5">
        <v>4342563222000</v>
      </c>
      <c r="Z58" s="5">
        <v>3387185850000</v>
      </c>
    </row>
    <row r="59" spans="2:26" ht="15.5" x14ac:dyDescent="0.35">
      <c r="C59" t="s">
        <v>92</v>
      </c>
      <c r="D59" s="5">
        <v>-120568000000</v>
      </c>
      <c r="E59" s="5">
        <v>-136897000000</v>
      </c>
      <c r="F59" s="5">
        <v>-158988000000</v>
      </c>
      <c r="G59" s="5">
        <v>-171735000000</v>
      </c>
      <c r="I59" s="5">
        <v>-650041000000</v>
      </c>
      <c r="J59" s="5">
        <v>-955941000000</v>
      </c>
      <c r="K59" s="5">
        <v>-1199833000000</v>
      </c>
      <c r="L59" s="5">
        <v>-1326639000000</v>
      </c>
      <c r="M59" s="5">
        <v>-1670104000000</v>
      </c>
      <c r="N59" s="5">
        <v>-2159593000000</v>
      </c>
      <c r="O59" s="5">
        <v>-2989268000000</v>
      </c>
      <c r="P59" s="5">
        <v>-775679796000</v>
      </c>
      <c r="Q59" s="5">
        <v>-597412722000</v>
      </c>
      <c r="R59" s="5">
        <v>-142491758000</v>
      </c>
      <c r="S59" s="5">
        <v>-94608233000</v>
      </c>
      <c r="T59" s="5">
        <v>-64902070000</v>
      </c>
      <c r="U59" s="5">
        <v>-142593113000</v>
      </c>
      <c r="V59" s="5">
        <v>105930501000</v>
      </c>
      <c r="W59" s="5">
        <v>197821027000</v>
      </c>
      <c r="X59" s="5">
        <v>233598866000</v>
      </c>
      <c r="Y59" s="5">
        <v>312625063000</v>
      </c>
      <c r="Z59" s="5">
        <v>202342724000</v>
      </c>
    </row>
    <row r="60" spans="2:26" ht="15.5" x14ac:dyDescent="0.35">
      <c r="C60" t="s">
        <v>94</v>
      </c>
      <c r="D60" s="5">
        <v>56666000000</v>
      </c>
      <c r="E60" s="5">
        <v>60175000000</v>
      </c>
      <c r="F60" s="5">
        <v>49370000000</v>
      </c>
      <c r="G60" s="5">
        <v>41959000000</v>
      </c>
      <c r="I60" s="5">
        <v>190715000000</v>
      </c>
      <c r="J60" s="5">
        <v>259819000000</v>
      </c>
      <c r="K60" s="5">
        <v>207344000000</v>
      </c>
      <c r="L60" s="5">
        <v>98583000000</v>
      </c>
      <c r="M60" s="5">
        <v>170728000000</v>
      </c>
      <c r="N60" s="5">
        <v>214077000000</v>
      </c>
      <c r="O60" s="5">
        <v>217823000000</v>
      </c>
      <c r="P60" s="5">
        <v>181972833000</v>
      </c>
      <c r="Q60" s="5">
        <v>168672686000</v>
      </c>
      <c r="R60" s="5">
        <v>183772800000</v>
      </c>
      <c r="S60" s="5">
        <v>241075757000</v>
      </c>
      <c r="T60" s="5">
        <v>286070140000</v>
      </c>
      <c r="U60" s="5">
        <v>163033492000</v>
      </c>
      <c r="V60" s="5">
        <v>182768691000</v>
      </c>
      <c r="W60" s="5">
        <v>210349992000</v>
      </c>
      <c r="X60" s="5">
        <v>229539481000</v>
      </c>
      <c r="Y60" s="5">
        <v>326035263000</v>
      </c>
      <c r="Z60" s="5">
        <v>223998802000</v>
      </c>
    </row>
    <row r="61" spans="2:26" ht="15.5" x14ac:dyDescent="0.35">
      <c r="C61" t="s">
        <v>93</v>
      </c>
      <c r="X61" s="5">
        <v>2262000000</v>
      </c>
      <c r="Y61" s="5">
        <v>1412191000</v>
      </c>
      <c r="Z61" s="5">
        <v>5856035000</v>
      </c>
    </row>
    <row r="62" spans="2:26" ht="15.5" x14ac:dyDescent="0.35">
      <c r="C62" t="s">
        <v>95</v>
      </c>
      <c r="X62" s="5">
        <v>-2367112000</v>
      </c>
      <c r="Y62" s="5">
        <v>-25850656000</v>
      </c>
      <c r="Z62" s="5">
        <v>-9234802000</v>
      </c>
    </row>
    <row r="63" spans="2:26" ht="15.5" x14ac:dyDescent="0.35">
      <c r="C63" t="s">
        <v>26</v>
      </c>
      <c r="D63" s="5">
        <v>-172230000000</v>
      </c>
      <c r="E63" s="5">
        <v>-194634000000</v>
      </c>
      <c r="F63" s="5">
        <v>-205707000000</v>
      </c>
      <c r="G63" s="5">
        <v>-207639000000</v>
      </c>
      <c r="I63" s="5">
        <v>-825984000000</v>
      </c>
      <c r="J63" s="5">
        <v>-1203927000000</v>
      </c>
      <c r="K63" s="5">
        <v>-1390231000000</v>
      </c>
      <c r="L63" s="5">
        <v>-1427618000000</v>
      </c>
      <c r="M63" s="5">
        <v>-1808086000000</v>
      </c>
      <c r="N63" s="5">
        <v>-2320781000000</v>
      </c>
      <c r="O63" s="5">
        <v>-3205298000000</v>
      </c>
      <c r="P63" s="5">
        <v>-959259087000</v>
      </c>
      <c r="Q63" s="5">
        <v>-756448075000</v>
      </c>
      <c r="R63" s="5">
        <v>-363493284000</v>
      </c>
      <c r="S63" s="5">
        <v>-370004717000</v>
      </c>
      <c r="T63" s="5">
        <v>-382919122000</v>
      </c>
      <c r="U63" s="5">
        <v>-340168567000</v>
      </c>
      <c r="V63" s="5">
        <v>-104793091000</v>
      </c>
      <c r="W63" s="5">
        <v>-27600922000</v>
      </c>
      <c r="X63" s="5">
        <v>-26101520000</v>
      </c>
      <c r="Y63" s="5">
        <v>-20358231000</v>
      </c>
      <c r="Z63" s="5">
        <v>-26192484000</v>
      </c>
    </row>
    <row r="64" spans="2:26" ht="15.5" x14ac:dyDescent="0.35">
      <c r="C64" t="s">
        <v>97</v>
      </c>
      <c r="D64" s="5">
        <v>-5004000000</v>
      </c>
      <c r="E64" s="5">
        <v>-2438000000</v>
      </c>
      <c r="F64" s="5">
        <v>-2651000000</v>
      </c>
      <c r="G64" s="5">
        <v>-6055000000</v>
      </c>
      <c r="I64" s="5">
        <v>-14772000000</v>
      </c>
      <c r="J64" s="5">
        <v>-11833000000</v>
      </c>
      <c r="K64" s="5">
        <v>-16946000000</v>
      </c>
      <c r="L64" s="5">
        <v>2396000000</v>
      </c>
      <c r="M64" s="5">
        <v>-32746000000</v>
      </c>
      <c r="N64" s="5">
        <v>-52889000000</v>
      </c>
      <c r="O64" s="5">
        <v>-1793000000</v>
      </c>
      <c r="P64" s="5">
        <v>1606458000</v>
      </c>
      <c r="Q64" s="5">
        <v>-9637333000</v>
      </c>
      <c r="R64" s="5">
        <v>37228726000</v>
      </c>
      <c r="S64" s="5">
        <v>34320727000</v>
      </c>
      <c r="T64" s="5">
        <v>31946912000</v>
      </c>
      <c r="U64" s="5">
        <v>34541962000</v>
      </c>
      <c r="V64" s="5">
        <v>27954901000</v>
      </c>
      <c r="W64" s="5">
        <v>15071957000</v>
      </c>
      <c r="X64" s="5">
        <v>9241108000</v>
      </c>
      <c r="Y64" s="5">
        <v>10911158000</v>
      </c>
      <c r="Z64" s="5">
        <v>11046148000</v>
      </c>
    </row>
    <row r="65" spans="2:26" ht="15.5" x14ac:dyDescent="0.35">
      <c r="C65" t="s">
        <v>99</v>
      </c>
      <c r="D65" s="5">
        <v>-120568000000</v>
      </c>
      <c r="E65" s="5">
        <v>-136897000000</v>
      </c>
      <c r="F65" s="5">
        <v>-158988000000</v>
      </c>
      <c r="G65" s="5">
        <v>-171735000000</v>
      </c>
      <c r="I65" s="5">
        <v>-650041000000</v>
      </c>
      <c r="J65" s="5">
        <v>-955941000000</v>
      </c>
      <c r="K65" s="5">
        <v>-1199833000000</v>
      </c>
      <c r="L65" s="5">
        <v>-1326639000000</v>
      </c>
      <c r="M65" s="5">
        <v>-1670104000000</v>
      </c>
      <c r="N65" s="5">
        <v>-2159593000000</v>
      </c>
      <c r="O65" s="5">
        <v>-2989268000000</v>
      </c>
      <c r="P65" s="5">
        <v>-775679796000</v>
      </c>
      <c r="Q65" s="5">
        <v>-597412722000</v>
      </c>
      <c r="R65" s="5">
        <v>-142491758000</v>
      </c>
      <c r="S65" s="5">
        <v>-94608233000</v>
      </c>
      <c r="T65" s="5">
        <v>-64902070000</v>
      </c>
      <c r="U65" s="5">
        <v>-142593113000</v>
      </c>
      <c r="V65" s="5">
        <v>105930501000</v>
      </c>
      <c r="W65" s="5">
        <v>197821027000</v>
      </c>
      <c r="X65" s="5">
        <v>233598866000</v>
      </c>
      <c r="Y65" s="5">
        <v>312625063000</v>
      </c>
      <c r="Z65" s="5">
        <v>202342724000</v>
      </c>
    </row>
    <row r="66" spans="2:26" ht="15.5" x14ac:dyDescent="0.35">
      <c r="C66" t="s">
        <v>28</v>
      </c>
      <c r="D66" s="5">
        <v>156303000000</v>
      </c>
      <c r="E66" s="5">
        <v>227356000000</v>
      </c>
      <c r="F66" s="5">
        <v>219279000000</v>
      </c>
      <c r="G66" s="5">
        <v>53709000000</v>
      </c>
      <c r="I66" s="5">
        <v>601913000000</v>
      </c>
      <c r="J66" s="5">
        <v>1251199000000</v>
      </c>
      <c r="K66" s="5">
        <v>3303760000000</v>
      </c>
      <c r="L66" s="5">
        <v>3298835000000</v>
      </c>
      <c r="M66" s="5">
        <v>3537704000000</v>
      </c>
      <c r="N66" s="5">
        <v>3488650000000</v>
      </c>
      <c r="O66" s="5">
        <v>3195775000000</v>
      </c>
      <c r="P66" s="5">
        <v>4104959323000</v>
      </c>
      <c r="Q66" s="5">
        <v>2746546363000</v>
      </c>
      <c r="R66" s="5">
        <v>5084621543000</v>
      </c>
      <c r="S66" s="5">
        <v>5850923497000</v>
      </c>
      <c r="T66" s="5">
        <v>7090765967000</v>
      </c>
      <c r="U66" s="5">
        <v>6920399734000</v>
      </c>
      <c r="V66" s="5">
        <v>6287454009000</v>
      </c>
      <c r="W66" s="5">
        <v>5089952338000</v>
      </c>
      <c r="X66" s="5">
        <v>4722623381000</v>
      </c>
      <c r="Y66" s="5">
        <v>4655188285000</v>
      </c>
      <c r="Z66" s="5">
        <v>3589528574000</v>
      </c>
    </row>
    <row r="67" spans="2:26" ht="15.5" x14ac:dyDescent="0.35">
      <c r="C67" t="s">
        <v>27</v>
      </c>
      <c r="D67" s="5">
        <v>-89687000000</v>
      </c>
      <c r="E67" s="5">
        <v>-208746000000</v>
      </c>
      <c r="F67" s="5">
        <v>-96374000000</v>
      </c>
      <c r="G67" s="5">
        <v>-51217000000</v>
      </c>
      <c r="I67" s="5">
        <v>-422474000000</v>
      </c>
      <c r="J67" s="5">
        <v>-479525000000</v>
      </c>
      <c r="K67" s="5">
        <v>-1008159000000</v>
      </c>
      <c r="L67" s="5">
        <v>-799752000000</v>
      </c>
      <c r="M67" s="5">
        <v>-1420468000000</v>
      </c>
      <c r="N67" s="5">
        <v>-814307000000</v>
      </c>
      <c r="O67" s="5">
        <v>-824542000000</v>
      </c>
      <c r="P67" s="5">
        <v>-1019255087000</v>
      </c>
      <c r="Q67" s="5">
        <v>-703520449000</v>
      </c>
      <c r="R67" s="5">
        <v>-549584720000</v>
      </c>
      <c r="S67" s="5">
        <v>-1325482459000</v>
      </c>
      <c r="T67" s="5">
        <v>-1517188688000</v>
      </c>
      <c r="U67" s="5">
        <v>-1566101213000</v>
      </c>
      <c r="V67" s="5">
        <v>-1360814162000</v>
      </c>
      <c r="W67" s="5">
        <v>-1134679826000</v>
      </c>
      <c r="X67" s="5">
        <v>-1063509283000</v>
      </c>
      <c r="Y67" s="5">
        <v>-1302433159000</v>
      </c>
      <c r="Z67" s="5">
        <v>-1045568598000</v>
      </c>
    </row>
    <row r="68" spans="2:26" ht="15.5" x14ac:dyDescent="0.35">
      <c r="C68" t="s">
        <v>100</v>
      </c>
      <c r="D68" s="5">
        <v>66616000000</v>
      </c>
      <c r="E68" s="5">
        <v>18610000000</v>
      </c>
      <c r="F68" s="5">
        <v>122905000000</v>
      </c>
      <c r="G68" s="5">
        <v>2492000000</v>
      </c>
      <c r="I68" s="5">
        <v>179439000000</v>
      </c>
      <c r="J68" s="5">
        <v>771674000000</v>
      </c>
      <c r="K68" s="5">
        <v>2295601000000</v>
      </c>
      <c r="L68" s="5">
        <v>2499083000000</v>
      </c>
      <c r="M68" s="5">
        <v>2117236000000</v>
      </c>
      <c r="N68" s="5">
        <v>2674343000000</v>
      </c>
      <c r="O68" s="5">
        <v>2371233000000</v>
      </c>
      <c r="P68" s="5">
        <v>3085704236000</v>
      </c>
      <c r="Q68" s="5">
        <v>2043025914000</v>
      </c>
      <c r="R68" s="5">
        <v>4535036823000</v>
      </c>
      <c r="S68" s="5">
        <v>4525441038000</v>
      </c>
      <c r="T68" s="5">
        <v>5573577279000</v>
      </c>
      <c r="U68" s="5">
        <v>5354298521000</v>
      </c>
      <c r="V68" s="5">
        <v>4926639847000</v>
      </c>
      <c r="W68" s="5">
        <v>3955272512000</v>
      </c>
      <c r="X68" s="5">
        <v>3659114098000</v>
      </c>
      <c r="Y68" s="5">
        <v>3352755126000</v>
      </c>
      <c r="Z68" s="5">
        <v>2543959976000</v>
      </c>
    </row>
    <row r="69" spans="2:26" ht="15.5" x14ac:dyDescent="0.35">
      <c r="C69" t="s">
        <v>101</v>
      </c>
      <c r="X69" s="5">
        <v>-25894206000</v>
      </c>
      <c r="Y69" s="5">
        <v>-26267169000</v>
      </c>
      <c r="Z69" s="5">
        <v>-20415504000</v>
      </c>
    </row>
    <row r="70" spans="2:26" ht="15.5" x14ac:dyDescent="0.35">
      <c r="C70" t="s">
        <v>102</v>
      </c>
      <c r="D70" s="5">
        <v>66616000000</v>
      </c>
      <c r="E70" s="5">
        <v>18610000000</v>
      </c>
      <c r="F70" s="5">
        <v>122905000000</v>
      </c>
      <c r="G70" s="5">
        <v>2492000000</v>
      </c>
      <c r="I70" s="5">
        <v>179439000000</v>
      </c>
      <c r="J70" s="5">
        <v>771674000000</v>
      </c>
      <c r="K70" s="5">
        <v>2295601000000</v>
      </c>
      <c r="L70" s="5">
        <v>2499083000000</v>
      </c>
      <c r="M70" s="5">
        <v>2117236000000</v>
      </c>
      <c r="N70" s="5">
        <v>2674343000000</v>
      </c>
      <c r="O70" s="5">
        <v>2371233000000</v>
      </c>
      <c r="P70" s="5">
        <v>3085704236000</v>
      </c>
      <c r="Q70" s="5">
        <v>2043025914000</v>
      </c>
      <c r="R70" s="5">
        <v>4535036823000</v>
      </c>
      <c r="S70" s="5">
        <v>4525441038000</v>
      </c>
      <c r="T70" s="5">
        <v>5573577279000</v>
      </c>
      <c r="U70" s="5">
        <v>5354298521000</v>
      </c>
      <c r="V70" s="5">
        <v>4926639847000</v>
      </c>
      <c r="W70" s="5">
        <v>3955272512000</v>
      </c>
      <c r="X70" s="5">
        <v>3633219892000</v>
      </c>
      <c r="Y70" s="5">
        <v>3326487957000</v>
      </c>
      <c r="Z70" s="5">
        <v>2523544472000</v>
      </c>
    </row>
    <row r="71" spans="2:26" ht="15.5" x14ac:dyDescent="0.35">
      <c r="C71" t="s">
        <v>103</v>
      </c>
      <c r="D71" s="5">
        <v>5715000000</v>
      </c>
      <c r="E71" s="5">
        <v>-44312000000</v>
      </c>
      <c r="F71" s="5">
        <v>113692000000</v>
      </c>
      <c r="G71" s="5">
        <v>-35719000000</v>
      </c>
      <c r="I71" s="5">
        <v>-7702000000</v>
      </c>
      <c r="J71" s="5">
        <v>359689000000</v>
      </c>
      <c r="K71" s="5">
        <v>-29546000000</v>
      </c>
      <c r="L71" s="5">
        <v>419518000000</v>
      </c>
      <c r="M71" s="5">
        <v>41267000000</v>
      </c>
      <c r="N71" s="5">
        <v>-357107000000</v>
      </c>
      <c r="O71" s="5">
        <v>-103082000000</v>
      </c>
      <c r="P71" s="5">
        <v>431669497000</v>
      </c>
      <c r="Q71" s="5">
        <v>-335431786000</v>
      </c>
      <c r="R71" s="5">
        <v>-166692959000</v>
      </c>
      <c r="S71" s="5">
        <v>136723298000</v>
      </c>
      <c r="T71" s="5">
        <v>13768512000</v>
      </c>
      <c r="U71" s="5">
        <v>497724144000</v>
      </c>
      <c r="V71" s="5">
        <v>-1848375000</v>
      </c>
      <c r="W71" s="5">
        <v>5332033000</v>
      </c>
    </row>
    <row r="72" spans="2:26" ht="15.5" x14ac:dyDescent="0.35">
      <c r="C72" t="s">
        <v>104</v>
      </c>
      <c r="D72" s="5">
        <v>72331000000</v>
      </c>
      <c r="E72" s="5">
        <v>-25702000000</v>
      </c>
      <c r="F72" s="5">
        <v>236597000000</v>
      </c>
      <c r="G72" s="5">
        <v>-33227000000</v>
      </c>
      <c r="I72" s="5">
        <v>171737000000</v>
      </c>
      <c r="J72" s="5">
        <v>1131363000000</v>
      </c>
      <c r="K72" s="5">
        <v>2266055000000</v>
      </c>
      <c r="L72" s="5">
        <v>2918601000000</v>
      </c>
      <c r="M72" s="5">
        <v>2158503000000</v>
      </c>
      <c r="N72" s="5">
        <v>2317236000000</v>
      </c>
      <c r="O72" s="5">
        <v>2268151000000</v>
      </c>
      <c r="P72" s="5">
        <v>3517373733000</v>
      </c>
      <c r="Q72" s="5">
        <v>1707594128000</v>
      </c>
      <c r="R72" s="5">
        <v>4368343864000</v>
      </c>
      <c r="S72" s="5">
        <v>4662164336000</v>
      </c>
      <c r="T72" s="5">
        <v>5587345791000</v>
      </c>
      <c r="U72" s="5">
        <v>5852022665000</v>
      </c>
      <c r="V72" s="5">
        <v>4924791472000</v>
      </c>
      <c r="W72" s="5">
        <v>3960604545000</v>
      </c>
    </row>
    <row r="73" spans="2:26" ht="15.5" x14ac:dyDescent="0.35">
      <c r="C73" t="s">
        <v>105</v>
      </c>
      <c r="D73" s="5">
        <v>66616000000</v>
      </c>
      <c r="E73" s="5">
        <v>18610000000</v>
      </c>
      <c r="F73" s="5">
        <v>122905000000</v>
      </c>
      <c r="G73" s="5">
        <v>2492000000</v>
      </c>
      <c r="I73" s="5">
        <v>179439000000</v>
      </c>
      <c r="J73" s="5">
        <v>771674000000</v>
      </c>
      <c r="K73" s="5">
        <v>2295601000000</v>
      </c>
      <c r="L73" s="5">
        <v>2499083000000</v>
      </c>
      <c r="M73" s="5">
        <v>2117236000000</v>
      </c>
      <c r="N73" s="5">
        <v>2674343000000</v>
      </c>
      <c r="O73" s="5">
        <v>2371233000000</v>
      </c>
      <c r="P73" s="5">
        <v>3085704236000</v>
      </c>
      <c r="Q73" s="5">
        <v>2043025914000</v>
      </c>
      <c r="R73" s="5">
        <v>4535036823000</v>
      </c>
      <c r="S73" s="5">
        <v>4525441038000</v>
      </c>
      <c r="T73" s="5">
        <v>5573577279000</v>
      </c>
      <c r="U73" s="5">
        <v>5354298521000</v>
      </c>
      <c r="V73" s="5">
        <v>4926639847000</v>
      </c>
      <c r="W73" s="5">
        <v>3955272512000</v>
      </c>
      <c r="X73" s="5">
        <v>3633219892000</v>
      </c>
      <c r="Y73" s="5">
        <v>3326487957000</v>
      </c>
      <c r="Z73" s="5">
        <v>2523544472000</v>
      </c>
    </row>
    <row r="74" spans="2:26" ht="15.5" x14ac:dyDescent="0.35">
      <c r="C74" t="s">
        <v>7</v>
      </c>
      <c r="D74" s="5">
        <v>83158000000</v>
      </c>
      <c r="E74" s="5">
        <v>26808000000</v>
      </c>
      <c r="F74" s="5">
        <v>158582000000</v>
      </c>
      <c r="G74" s="5">
        <v>-24307000000</v>
      </c>
      <c r="I74" s="5">
        <v>177239000000</v>
      </c>
      <c r="J74" s="5">
        <v>1082072000000</v>
      </c>
      <c r="K74" s="5">
        <v>2168662000000</v>
      </c>
      <c r="L74" s="5">
        <v>2748709000000</v>
      </c>
      <c r="M74" s="5">
        <v>2070898000000</v>
      </c>
      <c r="N74" s="5">
        <v>2423372000000</v>
      </c>
      <c r="O74" s="5">
        <v>2316376000000</v>
      </c>
      <c r="P74" s="5">
        <v>3475788182000</v>
      </c>
      <c r="Q74" s="5">
        <v>1688437547000</v>
      </c>
      <c r="R74" s="5">
        <v>4395313845000</v>
      </c>
      <c r="S74" s="5">
        <v>4599417054000</v>
      </c>
      <c r="T74" s="5">
        <v>5576105557000</v>
      </c>
      <c r="U74" s="5">
        <v>5716493441000</v>
      </c>
      <c r="V74" s="5">
        <v>4845403468000</v>
      </c>
      <c r="W74" s="5">
        <v>3930773804000</v>
      </c>
    </row>
    <row r="75" spans="2:26" ht="15.5" x14ac:dyDescent="0.35">
      <c r="C75" t="s">
        <v>107</v>
      </c>
      <c r="D75" s="5">
        <v>66616000000</v>
      </c>
      <c r="E75" s="5">
        <v>18610000000</v>
      </c>
      <c r="F75" s="5">
        <v>122905000000</v>
      </c>
      <c r="G75" s="5">
        <v>2492000000</v>
      </c>
      <c r="I75" s="5">
        <v>179439000000</v>
      </c>
      <c r="J75" s="5">
        <v>771674000000</v>
      </c>
      <c r="K75" s="5">
        <v>2295601000000</v>
      </c>
      <c r="L75" s="5">
        <v>2499083000000</v>
      </c>
      <c r="M75" s="5">
        <v>2117236000000</v>
      </c>
      <c r="N75" s="5">
        <v>2674343000000</v>
      </c>
      <c r="O75" s="5">
        <v>2371233000000</v>
      </c>
      <c r="P75" s="5">
        <v>3085704236000</v>
      </c>
      <c r="Q75" s="5">
        <v>2043025914000</v>
      </c>
      <c r="R75" s="5">
        <v>4535036823000</v>
      </c>
      <c r="S75" s="5">
        <v>4525441038000</v>
      </c>
      <c r="T75" s="5">
        <v>5573577279000</v>
      </c>
      <c r="U75" s="5">
        <v>5354298521000</v>
      </c>
      <c r="V75" s="5">
        <v>4926639847000</v>
      </c>
      <c r="W75" s="5">
        <v>3955272512000</v>
      </c>
      <c r="X75" s="5">
        <v>3633219892000</v>
      </c>
      <c r="Y75" s="5">
        <v>3326487957000</v>
      </c>
      <c r="Z75" s="5">
        <v>2523544472000</v>
      </c>
    </row>
    <row r="76" spans="2:26" ht="15.5" x14ac:dyDescent="0.35">
      <c r="C76" t="s">
        <v>108</v>
      </c>
      <c r="D76" s="5">
        <v>72331000000</v>
      </c>
      <c r="E76" s="5">
        <v>-25702000000</v>
      </c>
      <c r="F76" s="5">
        <v>236597000000</v>
      </c>
      <c r="G76" s="5">
        <v>-33227000000</v>
      </c>
      <c r="I76" s="5">
        <v>171737000000</v>
      </c>
      <c r="J76" s="5">
        <v>1131363000000</v>
      </c>
      <c r="K76" s="5">
        <v>2266055000000</v>
      </c>
      <c r="L76" s="5">
        <v>2918601000000</v>
      </c>
      <c r="M76" s="5">
        <v>2158503000000</v>
      </c>
      <c r="N76" s="5">
        <v>2317236000000</v>
      </c>
      <c r="O76" s="5">
        <v>2268151000000</v>
      </c>
      <c r="P76" s="5">
        <v>3517373733000</v>
      </c>
      <c r="Q76" s="5">
        <v>1707594128000</v>
      </c>
      <c r="R76" s="5">
        <v>4368343864000</v>
      </c>
      <c r="S76" s="5">
        <v>4662164336000</v>
      </c>
      <c r="T76" s="5">
        <v>5587345791000</v>
      </c>
      <c r="U76" s="5">
        <v>5852022665000</v>
      </c>
      <c r="V76" s="5">
        <v>4924791472000</v>
      </c>
      <c r="W76" s="5">
        <v>3960604545000</v>
      </c>
    </row>
    <row r="77" spans="2:26" ht="15.5" x14ac:dyDescent="0.35">
      <c r="C77" t="s">
        <v>109</v>
      </c>
      <c r="D77" s="5">
        <v>72331000000</v>
      </c>
      <c r="E77" s="5">
        <v>-25702000000</v>
      </c>
      <c r="F77" s="5">
        <v>236597000000</v>
      </c>
      <c r="G77" s="5">
        <v>-33227000000</v>
      </c>
      <c r="I77" s="5">
        <v>171737000000</v>
      </c>
      <c r="J77" s="5">
        <v>1131363000000</v>
      </c>
      <c r="K77" s="5">
        <v>2266055000000</v>
      </c>
      <c r="L77" s="5">
        <v>2918601000000</v>
      </c>
      <c r="M77" s="5">
        <v>2158503000000</v>
      </c>
      <c r="N77" s="5">
        <v>2317236000000</v>
      </c>
      <c r="O77" s="5">
        <v>2268151000000</v>
      </c>
      <c r="P77" s="5">
        <v>3517373733000</v>
      </c>
      <c r="Q77" s="5">
        <v>1707594128000</v>
      </c>
      <c r="R77" s="5">
        <v>4368343864000</v>
      </c>
      <c r="S77" s="5">
        <v>4662164336000</v>
      </c>
      <c r="T77" s="5">
        <v>5587345791000</v>
      </c>
      <c r="U77" s="5">
        <v>5852022665000</v>
      </c>
      <c r="V77" s="5">
        <v>4924791472000</v>
      </c>
      <c r="W77" s="5">
        <v>3960604545000</v>
      </c>
    </row>
    <row r="79" spans="2:26" ht="15.5" x14ac:dyDescent="0.35">
      <c r="B79" t="s">
        <v>110</v>
      </c>
      <c r="C79" t="s">
        <v>111</v>
      </c>
    </row>
    <row r="80" spans="2:26" ht="15.5" x14ac:dyDescent="0.35">
      <c r="C80" t="s">
        <v>112</v>
      </c>
    </row>
    <row r="81" spans="3:26" ht="15.5" x14ac:dyDescent="0.35">
      <c r="C81" t="s">
        <v>19</v>
      </c>
      <c r="D81" s="5">
        <v>4701897000000</v>
      </c>
      <c r="E81" s="5">
        <v>4644221000000</v>
      </c>
      <c r="F81" s="5">
        <v>3916537000000</v>
      </c>
      <c r="G81" s="5">
        <v>4046273000000</v>
      </c>
      <c r="I81" s="5">
        <v>4644221000000</v>
      </c>
      <c r="J81" s="5">
        <v>3659130000000</v>
      </c>
      <c r="K81" s="5">
        <v>6939841000000</v>
      </c>
      <c r="L81" s="5">
        <v>6007333000000</v>
      </c>
      <c r="M81" s="5">
        <v>2954992000000</v>
      </c>
      <c r="N81" s="5">
        <v>2930598000000</v>
      </c>
      <c r="O81" s="5">
        <v>3950448000000</v>
      </c>
      <c r="P81" s="5">
        <v>5245730518000</v>
      </c>
      <c r="Q81" s="5">
        <v>3637760116000</v>
      </c>
      <c r="R81" s="5">
        <v>2834444371000</v>
      </c>
      <c r="S81" s="5">
        <v>3964018180000</v>
      </c>
      <c r="T81" s="5">
        <v>4925949551000</v>
      </c>
      <c r="U81" s="5">
        <v>4070492871000</v>
      </c>
      <c r="V81" s="5">
        <v>3022124696000</v>
      </c>
      <c r="W81" s="5">
        <v>3375645424000</v>
      </c>
      <c r="X81" s="5">
        <v>3664278065000</v>
      </c>
      <c r="Y81" s="5">
        <v>3410263396000</v>
      </c>
      <c r="Z81" s="5">
        <v>3746684082000</v>
      </c>
    </row>
    <row r="82" spans="3:26" ht="15.5" x14ac:dyDescent="0.35">
      <c r="C82" t="s">
        <v>113</v>
      </c>
      <c r="D82" s="5">
        <v>58509000000</v>
      </c>
      <c r="E82" s="5">
        <v>55977000000</v>
      </c>
      <c r="F82" s="5">
        <v>57538000000</v>
      </c>
      <c r="G82" s="5">
        <v>57612000000</v>
      </c>
      <c r="I82" s="5">
        <v>55977000000</v>
      </c>
      <c r="J82" s="5">
        <v>70729000000</v>
      </c>
      <c r="K82" s="5">
        <v>59709000000</v>
      </c>
      <c r="L82" s="5">
        <v>59981000000</v>
      </c>
      <c r="M82" s="5">
        <v>1357454000000</v>
      </c>
      <c r="N82" s="5">
        <v>1103469000000</v>
      </c>
      <c r="O82" s="5">
        <v>67222000000</v>
      </c>
      <c r="P82" s="5">
        <v>8453004000</v>
      </c>
      <c r="Q82" s="5">
        <v>8453004000</v>
      </c>
      <c r="R82" s="5">
        <v>13262624000</v>
      </c>
      <c r="S82" s="5">
        <v>2263173000</v>
      </c>
      <c r="T82" s="5">
        <v>91872422000</v>
      </c>
      <c r="U82" s="5">
        <v>104835223000</v>
      </c>
      <c r="V82" s="5">
        <v>236362922000</v>
      </c>
      <c r="W82" s="5">
        <v>253083974000</v>
      </c>
      <c r="X82" s="5">
        <v>113457500000</v>
      </c>
      <c r="Y82" s="5">
        <v>1048552795000</v>
      </c>
      <c r="Z82" s="5">
        <v>89500000000</v>
      </c>
    </row>
    <row r="83" spans="3:26" ht="15.5" x14ac:dyDescent="0.35">
      <c r="C83" t="s">
        <v>114</v>
      </c>
      <c r="D83" s="5">
        <v>5097341000000</v>
      </c>
      <c r="E83" s="5">
        <v>5689211000000</v>
      </c>
      <c r="F83" s="5">
        <v>5600429000000</v>
      </c>
      <c r="G83" s="5">
        <v>4595585000000</v>
      </c>
      <c r="I83" s="5">
        <v>5689211000000</v>
      </c>
      <c r="J83" s="5">
        <v>5126735000000</v>
      </c>
      <c r="K83" s="5">
        <v>5787852000000</v>
      </c>
      <c r="L83" s="5">
        <v>5521338000000</v>
      </c>
      <c r="M83" s="5">
        <v>5690879000000</v>
      </c>
      <c r="N83" s="5">
        <v>5777254000000</v>
      </c>
      <c r="O83" s="5">
        <v>6489861000000</v>
      </c>
      <c r="P83" s="5">
        <v>5786215357000</v>
      </c>
      <c r="Q83" s="5">
        <v>4885666314000</v>
      </c>
      <c r="R83" s="5">
        <v>3837918210000</v>
      </c>
      <c r="S83" s="5">
        <v>3543839969000</v>
      </c>
      <c r="T83" s="5">
        <v>3301247304000</v>
      </c>
      <c r="U83" s="5">
        <v>2825108640000</v>
      </c>
      <c r="V83" s="5">
        <v>2466060075000</v>
      </c>
      <c r="W83" s="5">
        <v>1828477938000</v>
      </c>
      <c r="X83" s="5">
        <v>1716582194000</v>
      </c>
      <c r="Y83" s="5">
        <v>1425303437000</v>
      </c>
      <c r="Z83" s="5">
        <v>1490270960000</v>
      </c>
    </row>
    <row r="84" spans="3:26" ht="15.5" x14ac:dyDescent="0.35">
      <c r="C84" t="s">
        <v>116</v>
      </c>
      <c r="D84" s="5">
        <v>303157000000</v>
      </c>
      <c r="E84" s="5">
        <v>299403000000</v>
      </c>
      <c r="F84" s="5">
        <v>330492000000</v>
      </c>
      <c r="G84" s="5">
        <v>391830000000</v>
      </c>
      <c r="I84" s="5">
        <v>299403000000</v>
      </c>
      <c r="J84" s="5">
        <v>322026000000</v>
      </c>
      <c r="K84" s="5">
        <v>346530000000</v>
      </c>
      <c r="L84" s="5">
        <v>324495000000</v>
      </c>
      <c r="M84" s="5">
        <v>283420000000</v>
      </c>
      <c r="N84" s="5">
        <v>251662000000</v>
      </c>
      <c r="O84" s="5">
        <v>555664000000</v>
      </c>
      <c r="P84" s="5">
        <v>261590306000</v>
      </c>
      <c r="Q84" s="5">
        <v>236241839000</v>
      </c>
      <c r="R84" s="5">
        <v>266382815000</v>
      </c>
      <c r="S84" s="5">
        <v>151290680000</v>
      </c>
      <c r="T84" s="5">
        <v>182704936000</v>
      </c>
      <c r="U84" s="5">
        <v>295622862000</v>
      </c>
      <c r="V84" s="5">
        <v>435230730000</v>
      </c>
      <c r="W84" s="5">
        <v>460784658000</v>
      </c>
      <c r="X84" s="5">
        <v>387005456000</v>
      </c>
    </row>
    <row r="85" spans="3:26" ht="15.5" x14ac:dyDescent="0.35">
      <c r="C85" t="s">
        <v>115</v>
      </c>
      <c r="D85" s="5">
        <v>8388000000</v>
      </c>
      <c r="E85" s="5">
        <v>6649000000</v>
      </c>
      <c r="F85" s="5">
        <v>6481000000</v>
      </c>
      <c r="G85" s="5">
        <v>33657000000</v>
      </c>
      <c r="I85" s="5">
        <v>6649000000</v>
      </c>
      <c r="J85" s="5">
        <v>6172000000</v>
      </c>
      <c r="K85" s="5">
        <v>19265000000</v>
      </c>
      <c r="L85" s="5">
        <v>29687000000</v>
      </c>
      <c r="M85" s="5">
        <v>23150000000</v>
      </c>
      <c r="N85" s="5">
        <v>55655000000</v>
      </c>
      <c r="O85" s="5">
        <v>19462000000</v>
      </c>
      <c r="P85" s="5">
        <v>46729403000</v>
      </c>
      <c r="Q85" s="5">
        <v>86225118000</v>
      </c>
      <c r="R85" s="5">
        <v>38868025000</v>
      </c>
      <c r="S85" s="5">
        <v>43009298000</v>
      </c>
      <c r="T85" s="5">
        <v>32295840000</v>
      </c>
      <c r="U85" s="5">
        <v>24761055000</v>
      </c>
      <c r="V85" s="5">
        <v>82602209000</v>
      </c>
      <c r="W85" s="5">
        <v>182349136000</v>
      </c>
      <c r="X85" s="5">
        <v>95237787000</v>
      </c>
    </row>
    <row r="86" spans="3:26" ht="15.5" x14ac:dyDescent="0.35">
      <c r="C86" t="s">
        <v>117</v>
      </c>
      <c r="D86" s="5">
        <v>5097341000000</v>
      </c>
      <c r="E86" s="5">
        <v>5689211000000</v>
      </c>
      <c r="F86" s="5">
        <v>5600429000000</v>
      </c>
      <c r="G86" s="5">
        <v>4595585000000</v>
      </c>
      <c r="I86" s="5">
        <v>5689211000000</v>
      </c>
      <c r="J86" s="5">
        <v>5126735000000</v>
      </c>
      <c r="K86" s="5">
        <v>5787852000000</v>
      </c>
      <c r="L86" s="5">
        <v>5521338000000</v>
      </c>
      <c r="M86" s="5">
        <v>5690879000000</v>
      </c>
      <c r="N86" s="5">
        <v>5777254000000</v>
      </c>
      <c r="O86" s="5">
        <v>6489861000000</v>
      </c>
      <c r="P86" s="5">
        <v>5786215357000</v>
      </c>
      <c r="Q86" s="5">
        <v>4885666314000</v>
      </c>
      <c r="R86" s="5">
        <v>3837918210000</v>
      </c>
      <c r="S86" s="5">
        <v>3543839969000</v>
      </c>
      <c r="T86" s="5">
        <v>3301247304000</v>
      </c>
      <c r="U86" s="5">
        <v>2825108640000</v>
      </c>
      <c r="V86" s="5">
        <v>2466060075000</v>
      </c>
      <c r="W86" s="5">
        <v>1828477938000</v>
      </c>
      <c r="X86" s="5">
        <v>1716582194000</v>
      </c>
      <c r="Y86" s="5">
        <v>1425303437000</v>
      </c>
      <c r="Z86" s="5">
        <v>1490270960000</v>
      </c>
    </row>
    <row r="87" spans="3:26" ht="15.5" x14ac:dyDescent="0.35">
      <c r="C87" t="s">
        <v>118</v>
      </c>
      <c r="Y87" s="5">
        <v>11965806000</v>
      </c>
      <c r="Z87" s="5">
        <v>9647475000</v>
      </c>
    </row>
    <row r="88" spans="3:26" ht="15.5" x14ac:dyDescent="0.35">
      <c r="C88" t="s">
        <v>119</v>
      </c>
      <c r="D88" s="5">
        <v>659849000000</v>
      </c>
      <c r="E88" s="5">
        <v>687563000000</v>
      </c>
      <c r="F88" s="5">
        <v>712260000000</v>
      </c>
      <c r="G88" s="5">
        <v>729755000000</v>
      </c>
      <c r="I88" s="5">
        <v>687563000000</v>
      </c>
      <c r="J88" s="5">
        <v>644268000000</v>
      </c>
      <c r="K88" s="5">
        <v>481077000000</v>
      </c>
      <c r="L88" s="5">
        <v>363328000000</v>
      </c>
      <c r="M88" s="5">
        <v>358626000000</v>
      </c>
      <c r="N88" s="5">
        <v>260784000000</v>
      </c>
      <c r="O88" s="5">
        <v>369730000000</v>
      </c>
      <c r="P88" s="5">
        <v>173501904000</v>
      </c>
      <c r="Q88" s="5">
        <v>109348417000</v>
      </c>
      <c r="R88" s="5">
        <v>180365502000</v>
      </c>
      <c r="S88" s="5">
        <v>84800532000</v>
      </c>
      <c r="T88" s="5">
        <v>131309251000</v>
      </c>
      <c r="U88" s="5">
        <v>90953264000</v>
      </c>
      <c r="V88" s="5">
        <v>56468853000</v>
      </c>
      <c r="W88" s="5">
        <v>35698965000</v>
      </c>
      <c r="X88" s="5">
        <v>47702036000</v>
      </c>
      <c r="Y88" s="5">
        <v>14512537000</v>
      </c>
      <c r="Z88" s="5">
        <v>28669473000</v>
      </c>
    </row>
    <row r="89" spans="3:26" ht="15.5" x14ac:dyDescent="0.35">
      <c r="C89" t="s">
        <v>120</v>
      </c>
      <c r="D89" s="5">
        <v>4902594000000</v>
      </c>
      <c r="E89" s="5">
        <v>4913825000000</v>
      </c>
      <c r="F89" s="5">
        <v>5348506000000</v>
      </c>
      <c r="G89" s="5">
        <v>5783920000000</v>
      </c>
      <c r="I89" s="5">
        <v>4913825000000</v>
      </c>
      <c r="J89" s="5">
        <v>5192941000000</v>
      </c>
      <c r="K89" s="5">
        <v>5133737000000</v>
      </c>
      <c r="L89" s="5">
        <v>5610233000000</v>
      </c>
      <c r="M89" s="5">
        <v>4848528000000</v>
      </c>
      <c r="N89" s="5">
        <v>4547825000000</v>
      </c>
      <c r="O89" s="5">
        <v>4641646000000</v>
      </c>
      <c r="P89" s="5">
        <v>3544142429000</v>
      </c>
      <c r="Q89" s="5">
        <v>3686332189000</v>
      </c>
      <c r="R89" s="5">
        <v>2671144517000</v>
      </c>
      <c r="S89" s="5">
        <v>2408974072000</v>
      </c>
      <c r="T89" s="5">
        <v>2811704405000</v>
      </c>
      <c r="U89" s="5">
        <v>2645892517000</v>
      </c>
      <c r="V89" s="5">
        <v>2284905292000</v>
      </c>
      <c r="W89" s="5">
        <v>2006660281000</v>
      </c>
      <c r="X89" s="5">
        <v>1624219125000</v>
      </c>
      <c r="Y89" s="5">
        <v>1407577516000</v>
      </c>
      <c r="Z89" s="5">
        <v>1637853000000</v>
      </c>
    </row>
    <row r="90" spans="3:26" ht="15.5" x14ac:dyDescent="0.35">
      <c r="C90" t="s">
        <v>98</v>
      </c>
      <c r="D90" s="5">
        <v>1894897000000</v>
      </c>
      <c r="E90" s="5">
        <v>1892081000000</v>
      </c>
      <c r="F90" s="5">
        <v>1941284000000</v>
      </c>
      <c r="G90" s="5">
        <v>1861754000000</v>
      </c>
      <c r="I90" s="5">
        <v>1892081000000</v>
      </c>
      <c r="J90" s="5">
        <v>1945729000000</v>
      </c>
      <c r="K90" s="5">
        <v>1583420000000</v>
      </c>
      <c r="L90" s="5">
        <v>1585255000000</v>
      </c>
      <c r="M90" s="5">
        <v>3338814000000</v>
      </c>
      <c r="N90" s="5">
        <v>82174000000</v>
      </c>
      <c r="O90" s="5">
        <v>451122000000</v>
      </c>
      <c r="P90" s="5">
        <v>526896755000</v>
      </c>
      <c r="Q90" s="5">
        <v>130223984000</v>
      </c>
      <c r="R90" s="5">
        <v>455801190000</v>
      </c>
      <c r="S90" s="5">
        <v>553155266000</v>
      </c>
      <c r="T90" s="5">
        <v>360470411000</v>
      </c>
      <c r="U90" s="5">
        <v>350222449000</v>
      </c>
      <c r="V90" s="5">
        <v>3976123000</v>
      </c>
      <c r="W90" s="5">
        <v>5824498000</v>
      </c>
      <c r="X90" s="5">
        <v>492465000</v>
      </c>
      <c r="Y90" s="5">
        <v>2985000000</v>
      </c>
      <c r="Z90" s="5">
        <v>-193509881000</v>
      </c>
    </row>
    <row r="91" spans="3:26" ht="15.5" x14ac:dyDescent="0.35">
      <c r="C91" t="s">
        <v>121</v>
      </c>
      <c r="D91" s="5">
        <v>16925924000000</v>
      </c>
      <c r="E91" s="5">
        <v>17430795000000</v>
      </c>
      <c r="F91" s="5">
        <v>17159059000000</v>
      </c>
      <c r="G91" s="5">
        <v>16646851000000</v>
      </c>
      <c r="I91" s="5">
        <v>17430795000000</v>
      </c>
      <c r="J91" s="5">
        <v>16224031000000</v>
      </c>
      <c r="K91" s="5">
        <v>19782972000000</v>
      </c>
      <c r="L91" s="5">
        <v>18878979000000</v>
      </c>
      <c r="M91" s="5">
        <v>16185508000000</v>
      </c>
      <c r="N91" s="5">
        <v>15564604000000</v>
      </c>
      <c r="O91" s="5">
        <v>16658531000000</v>
      </c>
      <c r="P91" s="5">
        <v>16007685627000</v>
      </c>
      <c r="Q91" s="5">
        <v>13801818533000</v>
      </c>
      <c r="R91" s="5">
        <v>10373158827000</v>
      </c>
      <c r="S91" s="5">
        <v>10538703910000</v>
      </c>
      <c r="T91" s="5">
        <v>11648544675000</v>
      </c>
      <c r="U91" s="5">
        <v>9972110370000</v>
      </c>
      <c r="V91" s="5">
        <v>8231297105000</v>
      </c>
      <c r="W91" s="5">
        <v>7646144851000</v>
      </c>
      <c r="X91" s="5">
        <v>7343604756000</v>
      </c>
      <c r="Y91" s="5">
        <v>8207041215000</v>
      </c>
      <c r="Z91" s="5">
        <v>7083421705000</v>
      </c>
    </row>
    <row r="92" spans="3:26" ht="15.5" x14ac:dyDescent="0.35">
      <c r="C92" t="s">
        <v>122</v>
      </c>
    </row>
    <row r="93" spans="3:26" ht="15.5" x14ac:dyDescent="0.35">
      <c r="C93" t="s">
        <v>125</v>
      </c>
      <c r="D93" s="5">
        <v>153006000000</v>
      </c>
      <c r="E93" s="5">
        <v>170124000000</v>
      </c>
      <c r="F93" s="5">
        <v>159701000000</v>
      </c>
      <c r="G93" s="5">
        <v>181987000000</v>
      </c>
      <c r="I93" s="5">
        <v>170124000000</v>
      </c>
      <c r="J93" s="5">
        <v>158462000000</v>
      </c>
      <c r="K93" s="5">
        <v>160297000000</v>
      </c>
      <c r="L93" s="5">
        <v>178106000000</v>
      </c>
      <c r="M93" s="5">
        <v>468244000000</v>
      </c>
      <c r="N93" s="5">
        <v>551979000000</v>
      </c>
      <c r="O93" s="5">
        <v>658262000000</v>
      </c>
      <c r="P93" s="5">
        <v>506557499000</v>
      </c>
      <c r="Q93" s="5">
        <v>664718161000</v>
      </c>
      <c r="R93" s="5">
        <v>752492323000</v>
      </c>
      <c r="S93" s="5">
        <v>90267923000</v>
      </c>
      <c r="T93" s="5">
        <v>39543861000</v>
      </c>
      <c r="U93" s="5">
        <v>84380078000</v>
      </c>
      <c r="V93" s="5">
        <v>140742720000</v>
      </c>
      <c r="W93" s="5">
        <v>106488455000</v>
      </c>
      <c r="X93" s="5">
        <v>95684353000</v>
      </c>
      <c r="Y93" s="5">
        <v>111919916000</v>
      </c>
      <c r="Z93" s="5">
        <v>75637805000</v>
      </c>
    </row>
    <row r="94" spans="3:26" ht="15.5" x14ac:dyDescent="0.35">
      <c r="C94" t="s">
        <v>332</v>
      </c>
      <c r="D94" s="5">
        <v>25024000000</v>
      </c>
      <c r="E94" s="5">
        <v>24833000000</v>
      </c>
      <c r="F94" s="5">
        <v>24024000000</v>
      </c>
      <c r="G94" s="5">
        <v>23672000000</v>
      </c>
      <c r="I94" s="5">
        <v>24833000000</v>
      </c>
      <c r="J94" s="5">
        <v>24170000000</v>
      </c>
      <c r="N94" s="5">
        <v>35133000000</v>
      </c>
      <c r="O94" s="5">
        <v>89001000000</v>
      </c>
      <c r="P94" s="5">
        <v>85637708000</v>
      </c>
      <c r="Q94" s="5">
        <v>83664640000</v>
      </c>
      <c r="R94" s="5">
        <v>93984643000</v>
      </c>
      <c r="S94" s="5">
        <v>223952239000</v>
      </c>
      <c r="T94" s="5">
        <v>146980208000</v>
      </c>
      <c r="U94" s="5">
        <v>127509500000</v>
      </c>
      <c r="V94" s="5">
        <v>102827948000</v>
      </c>
      <c r="W94" s="5">
        <v>80193127000</v>
      </c>
      <c r="X94" s="5">
        <v>71893257000</v>
      </c>
      <c r="Y94" s="5">
        <v>66670814000</v>
      </c>
      <c r="Z94" s="5">
        <v>59566321000</v>
      </c>
    </row>
    <row r="95" spans="3:26" ht="15.5" x14ac:dyDescent="0.35">
      <c r="C95" t="s">
        <v>333</v>
      </c>
      <c r="D95" s="5">
        <v>79214000000</v>
      </c>
      <c r="E95" s="5">
        <v>80421000000</v>
      </c>
      <c r="F95" s="5">
        <v>82607000000</v>
      </c>
      <c r="G95" s="5">
        <v>83549000000</v>
      </c>
      <c r="I95" s="5">
        <v>80421000000</v>
      </c>
      <c r="J95" s="5">
        <v>86425000000</v>
      </c>
      <c r="K95" s="5">
        <v>91766000000</v>
      </c>
      <c r="L95" s="5">
        <v>94089000000</v>
      </c>
      <c r="M95" s="5">
        <v>100434000000</v>
      </c>
      <c r="N95" s="5">
        <v>110102000000</v>
      </c>
      <c r="O95" s="5">
        <v>119602000000</v>
      </c>
      <c r="P95" s="5">
        <v>132042739000</v>
      </c>
      <c r="Q95" s="5">
        <v>146461993000</v>
      </c>
      <c r="R95" s="5">
        <v>160694045000</v>
      </c>
      <c r="S95" s="5">
        <v>175123263000</v>
      </c>
      <c r="T95" s="5">
        <v>183317846000</v>
      </c>
      <c r="U95" s="5">
        <v>48654931000</v>
      </c>
      <c r="V95" s="5">
        <v>40674520000</v>
      </c>
      <c r="W95" s="5">
        <v>25582074000</v>
      </c>
      <c r="X95" s="5">
        <v>21752700000</v>
      </c>
      <c r="Y95" s="5">
        <v>17643758000</v>
      </c>
      <c r="Z95" s="5">
        <v>13763698000</v>
      </c>
    </row>
    <row r="96" spans="3:26" ht="15.5" x14ac:dyDescent="0.35">
      <c r="C96" t="s">
        <v>124</v>
      </c>
      <c r="D96" s="5">
        <v>53361494000000</v>
      </c>
      <c r="E96" s="5">
        <v>53906254000000</v>
      </c>
      <c r="F96" s="5">
        <v>54079296000000</v>
      </c>
      <c r="G96" s="5">
        <v>54497824000000</v>
      </c>
      <c r="I96" s="5">
        <v>53906254000000</v>
      </c>
      <c r="J96" s="5">
        <v>55498125000000</v>
      </c>
      <c r="K96" s="5">
        <v>56771009000000</v>
      </c>
      <c r="L96" s="5">
        <v>57805992000000</v>
      </c>
      <c r="M96" s="5">
        <v>58839075000000</v>
      </c>
      <c r="N96" s="5">
        <v>56053483000000</v>
      </c>
      <c r="O96" s="5">
        <v>56601702000000</v>
      </c>
      <c r="P96" s="5">
        <v>32748895968000</v>
      </c>
      <c r="Q96" s="5">
        <v>32523309598000</v>
      </c>
      <c r="R96" s="5">
        <v>30846750207000</v>
      </c>
      <c r="S96" s="5">
        <v>25167682710000</v>
      </c>
      <c r="T96" s="5">
        <v>20221066650000</v>
      </c>
      <c r="U96" s="5">
        <v>18862518157000</v>
      </c>
      <c r="V96" s="5">
        <v>16794115433000</v>
      </c>
      <c r="W96" s="5">
        <v>11640692117000</v>
      </c>
      <c r="X96" s="5">
        <v>7662560326000</v>
      </c>
      <c r="Y96" s="5">
        <v>4014143323000</v>
      </c>
      <c r="Z96" s="5">
        <v>3308878167000</v>
      </c>
    </row>
    <row r="97" spans="3:26" ht="15.5" x14ac:dyDescent="0.35">
      <c r="C97" t="s">
        <v>499</v>
      </c>
      <c r="D97" s="5">
        <v>3381987000000</v>
      </c>
      <c r="E97" s="5">
        <v>3417105000000</v>
      </c>
      <c r="F97" s="5">
        <v>3430719000000</v>
      </c>
      <c r="G97" s="5">
        <v>3474339000000</v>
      </c>
      <c r="I97" s="5">
        <v>3417105000000</v>
      </c>
      <c r="J97" s="5">
        <v>3555207000000</v>
      </c>
      <c r="K97" s="5">
        <v>3690127000000</v>
      </c>
      <c r="L97" s="5">
        <v>3853494000000</v>
      </c>
      <c r="M97" s="5">
        <v>3845206000000</v>
      </c>
      <c r="N97" s="5">
        <v>3961695000000</v>
      </c>
      <c r="O97" s="5">
        <v>4260059000000</v>
      </c>
      <c r="P97" s="5">
        <v>5418625000</v>
      </c>
      <c r="Q97" s="5">
        <v>14254911000</v>
      </c>
      <c r="R97" s="5">
        <v>179217050000</v>
      </c>
      <c r="S97" s="5">
        <v>1134306236000</v>
      </c>
      <c r="T97" s="5">
        <v>1103697255000</v>
      </c>
      <c r="U97" s="5">
        <v>1158474986000</v>
      </c>
      <c r="V97" s="5">
        <v>1003033110000</v>
      </c>
    </row>
    <row r="98" spans="3:26" ht="15.5" x14ac:dyDescent="0.35">
      <c r="C98" t="s">
        <v>127</v>
      </c>
      <c r="D98" s="5">
        <v>58533805000000</v>
      </c>
      <c r="E98" s="5">
        <v>59137929000000</v>
      </c>
      <c r="F98" s="5">
        <v>59243394000000</v>
      </c>
      <c r="G98" s="5">
        <v>59895621000000</v>
      </c>
      <c r="I98" s="5">
        <v>59137929000000</v>
      </c>
      <c r="J98" s="5">
        <v>60769051000000</v>
      </c>
      <c r="K98" s="5">
        <v>62037557000000</v>
      </c>
      <c r="L98" s="5">
        <v>64081033000000</v>
      </c>
      <c r="M98" s="5">
        <v>65580819000000</v>
      </c>
      <c r="N98" s="5">
        <v>62441640000000</v>
      </c>
      <c r="O98" s="5">
        <v>63148536000000</v>
      </c>
      <c r="P98" s="5">
        <v>35148204600000</v>
      </c>
      <c r="Q98" s="5">
        <v>35161684433000</v>
      </c>
      <c r="R98" s="5">
        <v>33853737155000</v>
      </c>
      <c r="S98" s="5">
        <v>27614415022000</v>
      </c>
      <c r="T98" s="5">
        <v>22666121352000</v>
      </c>
      <c r="U98" s="5">
        <v>20820773722000</v>
      </c>
      <c r="V98" s="5">
        <v>18347786681000</v>
      </c>
      <c r="W98" s="5">
        <v>12015457916000</v>
      </c>
      <c r="X98" s="5">
        <v>8219394190000</v>
      </c>
      <c r="Y98" s="5">
        <v>4744266946000</v>
      </c>
      <c r="Z98" s="5">
        <v>3519542019000</v>
      </c>
    </row>
    <row r="99" spans="3:26" ht="15.5" x14ac:dyDescent="0.35">
      <c r="C99" t="s">
        <v>128</v>
      </c>
      <c r="D99" s="5">
        <v>75459729000000</v>
      </c>
      <c r="E99" s="5">
        <v>76568724000000</v>
      </c>
      <c r="F99" s="5">
        <v>76402453000000</v>
      </c>
      <c r="G99" s="5">
        <v>76542472000000</v>
      </c>
      <c r="I99" s="5">
        <v>76568724000000</v>
      </c>
      <c r="J99" s="5">
        <v>76993082000000</v>
      </c>
      <c r="K99" s="5">
        <v>81820529000000</v>
      </c>
      <c r="L99" s="5">
        <v>82960012000000</v>
      </c>
      <c r="M99" s="5">
        <v>81766327000000</v>
      </c>
      <c r="N99" s="5">
        <v>78006244000000</v>
      </c>
      <c r="O99" s="5">
        <v>79807067000000</v>
      </c>
      <c r="P99" s="5">
        <v>51155890227000</v>
      </c>
      <c r="Q99" s="5">
        <v>48963502966000</v>
      </c>
      <c r="R99" s="5">
        <v>44226895982000</v>
      </c>
      <c r="S99" s="5">
        <v>38153118932000</v>
      </c>
      <c r="T99" s="5">
        <v>34314666027000</v>
      </c>
      <c r="U99" s="5">
        <v>30792884092000</v>
      </c>
      <c r="V99" s="5">
        <v>26579083786000</v>
      </c>
      <c r="W99" s="5">
        <v>19661602767000</v>
      </c>
      <c r="X99" s="5">
        <v>15562998946000</v>
      </c>
      <c r="Y99" s="5">
        <v>12951308161000</v>
      </c>
      <c r="Z99" s="5">
        <v>10602963724000</v>
      </c>
    </row>
    <row r="100" spans="3:26" ht="15.5" x14ac:dyDescent="0.35">
      <c r="C100" t="s">
        <v>129</v>
      </c>
    </row>
    <row r="101" spans="3:26" ht="15.5" x14ac:dyDescent="0.35">
      <c r="C101" t="s">
        <v>130</v>
      </c>
    </row>
    <row r="102" spans="3:26" ht="15.5" x14ac:dyDescent="0.35">
      <c r="C102" t="s">
        <v>131</v>
      </c>
      <c r="D102" s="5">
        <v>14804008000000</v>
      </c>
      <c r="E102" s="5">
        <v>15837335000000</v>
      </c>
      <c r="F102" s="5">
        <v>15242329000000</v>
      </c>
      <c r="G102" s="5">
        <v>15360217000000</v>
      </c>
      <c r="I102" s="5">
        <v>15837335000000</v>
      </c>
      <c r="J102" s="5">
        <v>12943911000000</v>
      </c>
      <c r="K102" s="5">
        <v>16111660000000</v>
      </c>
      <c r="L102" s="5">
        <v>13061027000000</v>
      </c>
      <c r="M102" s="5">
        <v>14632232000000</v>
      </c>
      <c r="N102" s="5">
        <v>11506163000000</v>
      </c>
      <c r="O102" s="5">
        <v>12240252000000</v>
      </c>
      <c r="P102" s="5">
        <v>8202837599000</v>
      </c>
      <c r="Q102" s="5">
        <v>8803577054000</v>
      </c>
      <c r="R102" s="5">
        <v>8151673428000</v>
      </c>
      <c r="S102" s="5">
        <v>6599189622000</v>
      </c>
      <c r="T102" s="5">
        <v>5273269122000</v>
      </c>
      <c r="U102" s="5">
        <v>5297630537000</v>
      </c>
      <c r="V102" s="5">
        <v>4825204637000</v>
      </c>
      <c r="W102" s="5">
        <v>2889137195000</v>
      </c>
      <c r="X102" s="5">
        <v>2517518619000</v>
      </c>
      <c r="Y102" s="5">
        <v>2294842315000</v>
      </c>
      <c r="Z102" s="5">
        <v>2090588965000</v>
      </c>
    </row>
    <row r="103" spans="3:26" ht="15.5" x14ac:dyDescent="0.35">
      <c r="C103" t="s">
        <v>449</v>
      </c>
      <c r="D103" s="5">
        <v>950290000000</v>
      </c>
      <c r="E103" s="5">
        <v>983900000000</v>
      </c>
      <c r="F103" s="5">
        <v>1942685000000</v>
      </c>
      <c r="G103" s="5">
        <v>1558000000000</v>
      </c>
      <c r="I103" s="5">
        <v>983900000000</v>
      </c>
      <c r="J103" s="5">
        <v>579171000000</v>
      </c>
      <c r="K103" s="5">
        <v>556764000000</v>
      </c>
      <c r="L103" s="5">
        <v>498951000000</v>
      </c>
      <c r="M103" s="5">
        <v>506706000000</v>
      </c>
      <c r="N103" s="5">
        <v>495986000000</v>
      </c>
      <c r="O103" s="5">
        <v>1211916000000</v>
      </c>
      <c r="P103" s="5">
        <v>1551659339000</v>
      </c>
      <c r="Q103" s="5">
        <v>1193063247000</v>
      </c>
      <c r="R103" s="5">
        <v>819024714000</v>
      </c>
      <c r="S103" s="5">
        <v>138603568000</v>
      </c>
      <c r="T103" s="5">
        <v>81808678000</v>
      </c>
      <c r="U103" s="5">
        <v>320926026000</v>
      </c>
      <c r="V103" s="5">
        <v>350353537000</v>
      </c>
    </row>
    <row r="104" spans="3:26" ht="15.5" x14ac:dyDescent="0.35">
      <c r="C104" t="s">
        <v>133</v>
      </c>
    </row>
    <row r="105" spans="3:26" ht="15.5" x14ac:dyDescent="0.35">
      <c r="C105" t="s">
        <v>335</v>
      </c>
      <c r="D105" s="5">
        <v>7549711000000</v>
      </c>
      <c r="E105" s="5">
        <v>7839355000000</v>
      </c>
      <c r="F105" s="5">
        <v>7638325000000</v>
      </c>
      <c r="G105" s="5">
        <v>7472830000000</v>
      </c>
      <c r="I105" s="5">
        <v>7839355000000</v>
      </c>
      <c r="J105" s="5">
        <v>7799883000000</v>
      </c>
      <c r="K105" s="5">
        <v>8096285000000</v>
      </c>
      <c r="L105" s="5">
        <v>8095924000000</v>
      </c>
      <c r="M105" s="5">
        <v>7855288000000</v>
      </c>
      <c r="N105" s="5">
        <v>6520699000000</v>
      </c>
      <c r="O105" s="5">
        <v>5669759000000</v>
      </c>
      <c r="P105" s="5">
        <v>4476148778000</v>
      </c>
      <c r="Q105" s="5">
        <v>4927076955000</v>
      </c>
      <c r="R105" s="5">
        <v>4077757062000</v>
      </c>
      <c r="S105" s="5">
        <v>3783245999000</v>
      </c>
      <c r="T105" s="5">
        <v>3031507612000</v>
      </c>
      <c r="U105" s="5">
        <v>2501733910000</v>
      </c>
      <c r="V105" s="5">
        <v>2173253672000</v>
      </c>
      <c r="W105" s="5">
        <v>1182562471000</v>
      </c>
      <c r="X105" s="5">
        <v>892021868000</v>
      </c>
      <c r="Y105" s="5">
        <v>776208563000</v>
      </c>
      <c r="Z105" s="5">
        <v>805151609000</v>
      </c>
    </row>
    <row r="106" spans="3:26" ht="15.5" x14ac:dyDescent="0.35">
      <c r="C106" t="s">
        <v>134</v>
      </c>
      <c r="Y106" s="5">
        <v>32761250000</v>
      </c>
      <c r="Z106" s="5">
        <v>33539157000</v>
      </c>
    </row>
    <row r="107" spans="3:26" ht="15.5" x14ac:dyDescent="0.35">
      <c r="C107" t="s">
        <v>337</v>
      </c>
      <c r="D107" s="5">
        <v>311545000000</v>
      </c>
      <c r="E107" s="5">
        <v>306052000000</v>
      </c>
      <c r="F107" s="5">
        <v>336973000000</v>
      </c>
      <c r="G107" s="5">
        <v>425487000000</v>
      </c>
      <c r="I107" s="5">
        <v>306052000000</v>
      </c>
      <c r="J107" s="5">
        <v>328198000000</v>
      </c>
      <c r="K107" s="5">
        <v>365795000000</v>
      </c>
      <c r="L107" s="5">
        <v>354182000000</v>
      </c>
      <c r="M107" s="5">
        <v>306570000000</v>
      </c>
      <c r="N107" s="5">
        <v>307317000000</v>
      </c>
      <c r="O107" s="5">
        <v>575126000000</v>
      </c>
      <c r="P107" s="5">
        <v>308319709000</v>
      </c>
      <c r="Q107" s="5">
        <v>322466957000</v>
      </c>
      <c r="R107" s="5">
        <v>305250840000</v>
      </c>
      <c r="S107" s="5">
        <v>194299978000</v>
      </c>
      <c r="T107" s="5">
        <v>215000776000</v>
      </c>
      <c r="U107" s="5">
        <v>320383917000</v>
      </c>
      <c r="V107" s="5">
        <v>517832939000</v>
      </c>
      <c r="W107" s="5">
        <v>643133794000</v>
      </c>
      <c r="X107" s="5">
        <v>482243243000</v>
      </c>
      <c r="Y107" s="5">
        <v>32761250000</v>
      </c>
      <c r="Z107" s="5">
        <v>33539157000</v>
      </c>
    </row>
    <row r="108" spans="3:26" ht="15.5" x14ac:dyDescent="0.35">
      <c r="C108" t="s">
        <v>136</v>
      </c>
      <c r="D108" s="5">
        <v>979492000000</v>
      </c>
      <c r="E108" s="5">
        <v>1016625000000</v>
      </c>
      <c r="F108" s="5">
        <v>983398000000</v>
      </c>
      <c r="G108" s="5">
        <v>911347000000</v>
      </c>
      <c r="I108" s="5">
        <v>1016625000000</v>
      </c>
      <c r="J108" s="5">
        <v>777000000000</v>
      </c>
      <c r="K108" s="5">
        <v>927398000000</v>
      </c>
      <c r="L108" s="5">
        <v>1233028000000</v>
      </c>
      <c r="M108" s="5">
        <v>1161975000000</v>
      </c>
      <c r="N108" s="5">
        <v>1129537000000</v>
      </c>
      <c r="O108" s="5">
        <v>1222508000000</v>
      </c>
      <c r="P108" s="5">
        <v>901429463000</v>
      </c>
      <c r="Q108" s="5">
        <v>630053673000</v>
      </c>
      <c r="R108" s="5">
        <v>677378424000</v>
      </c>
      <c r="S108" s="5">
        <v>633616432000</v>
      </c>
      <c r="T108" s="5">
        <v>445434118000</v>
      </c>
      <c r="U108" s="5">
        <v>438205233000</v>
      </c>
      <c r="V108" s="5">
        <v>398252792000</v>
      </c>
      <c r="W108" s="5">
        <v>655983834000</v>
      </c>
      <c r="X108" s="5">
        <v>801896787000</v>
      </c>
      <c r="Y108" s="5">
        <v>788686871000</v>
      </c>
      <c r="Z108" s="5">
        <v>640954894000</v>
      </c>
    </row>
    <row r="109" spans="3:26" ht="15.5" x14ac:dyDescent="0.35">
      <c r="C109" t="s">
        <v>135</v>
      </c>
      <c r="N109" s="5">
        <v>561562000000</v>
      </c>
      <c r="O109" s="5">
        <v>625630000000</v>
      </c>
      <c r="P109" s="5">
        <v>362783333000</v>
      </c>
      <c r="Q109" s="5">
        <v>245687716000</v>
      </c>
      <c r="R109" s="5">
        <v>363827010000</v>
      </c>
      <c r="S109" s="5">
        <v>275833026000</v>
      </c>
      <c r="T109" s="5">
        <v>271687005000</v>
      </c>
      <c r="U109" s="5">
        <v>398536742000</v>
      </c>
      <c r="V109" s="5">
        <v>504405242000</v>
      </c>
      <c r="W109" s="5">
        <v>290107526000</v>
      </c>
      <c r="X109" s="5">
        <v>222697220000</v>
      </c>
      <c r="Y109" s="5">
        <v>538533423000</v>
      </c>
      <c r="Z109" s="5">
        <v>461088236000</v>
      </c>
    </row>
    <row r="110" spans="3:26" ht="15.5" x14ac:dyDescent="0.35">
      <c r="C110" t="s">
        <v>451</v>
      </c>
      <c r="D110" s="5">
        <v>232297000000</v>
      </c>
      <c r="E110" s="5">
        <v>266061000000</v>
      </c>
      <c r="F110" s="5">
        <v>331703000000</v>
      </c>
      <c r="G110" s="5">
        <v>311130000000</v>
      </c>
      <c r="I110" s="5">
        <v>266061000000</v>
      </c>
      <c r="J110" s="5">
        <v>283486000000</v>
      </c>
      <c r="K110" s="5">
        <v>417595000000</v>
      </c>
      <c r="L110" s="5">
        <v>449889000000</v>
      </c>
      <c r="M110" s="5">
        <v>414756000000</v>
      </c>
      <c r="N110" s="5">
        <v>561562000000</v>
      </c>
      <c r="O110" s="5">
        <v>625630000000</v>
      </c>
      <c r="P110" s="5">
        <v>362783333000</v>
      </c>
      <c r="Q110" s="5">
        <v>245687716000</v>
      </c>
      <c r="R110" s="5">
        <v>363827010000</v>
      </c>
      <c r="S110" s="5">
        <v>275833026000</v>
      </c>
      <c r="T110" s="5">
        <v>271687005000</v>
      </c>
      <c r="U110" s="5">
        <v>398536742000</v>
      </c>
      <c r="V110" s="5">
        <v>504405242000</v>
      </c>
      <c r="W110" s="5">
        <v>290107526000</v>
      </c>
      <c r="X110" s="5">
        <v>222697220000</v>
      </c>
      <c r="Y110" s="5">
        <v>538533423000</v>
      </c>
      <c r="Z110" s="5">
        <v>461088236000</v>
      </c>
    </row>
    <row r="111" spans="3:26" ht="15.5" x14ac:dyDescent="0.35">
      <c r="C111" t="s">
        <v>138</v>
      </c>
    </row>
    <row r="112" spans="3:26" ht="15.5" x14ac:dyDescent="0.35">
      <c r="C112" t="s">
        <v>139</v>
      </c>
      <c r="D112" s="5">
        <v>3374341000000</v>
      </c>
      <c r="E112" s="5">
        <v>3371003000000</v>
      </c>
      <c r="F112" s="5">
        <v>3653872000000</v>
      </c>
      <c r="G112" s="5">
        <v>3650496000000</v>
      </c>
      <c r="I112" s="5">
        <v>3371003000000</v>
      </c>
      <c r="J112" s="5">
        <v>4877274000000</v>
      </c>
      <c r="K112" s="5">
        <v>6273089000000</v>
      </c>
      <c r="L112" s="5">
        <v>7728223000000</v>
      </c>
      <c r="M112" s="5">
        <v>10097225000000</v>
      </c>
      <c r="N112" s="5">
        <v>14188305000000</v>
      </c>
      <c r="O112" s="5">
        <v>17659900000000</v>
      </c>
      <c r="P112" s="5">
        <v>4872138666000</v>
      </c>
      <c r="Q112" s="5">
        <v>4715120564000</v>
      </c>
      <c r="R112" s="5">
        <v>3988450846000</v>
      </c>
      <c r="S112" s="5">
        <v>2996680899000</v>
      </c>
      <c r="T112" s="5">
        <v>3183156388000</v>
      </c>
      <c r="U112" s="5">
        <v>3129289131000</v>
      </c>
      <c r="V112" s="5">
        <v>3107488345000</v>
      </c>
      <c r="W112" s="5">
        <v>1737579882000</v>
      </c>
      <c r="X112" s="5">
        <v>544405512000</v>
      </c>
      <c r="Y112" s="5">
        <v>22877246000</v>
      </c>
      <c r="Z112" s="5">
        <v>8317800000</v>
      </c>
    </row>
    <row r="113" spans="3:26" ht="15.5" x14ac:dyDescent="0.35">
      <c r="C113" t="s">
        <v>2962</v>
      </c>
      <c r="X113" s="5">
        <v>1561762000</v>
      </c>
      <c r="Y113" s="5">
        <v>13196603000</v>
      </c>
      <c r="Z113" s="5">
        <v>36276476000</v>
      </c>
    </row>
    <row r="114" spans="3:26" ht="15.5" x14ac:dyDescent="0.35">
      <c r="C114" t="s">
        <v>2963</v>
      </c>
      <c r="X114" s="5">
        <v>1419377000</v>
      </c>
      <c r="Y114" s="5">
        <v>10350599000</v>
      </c>
      <c r="Z114" s="5">
        <v>28957807000</v>
      </c>
    </row>
    <row r="115" spans="3:26" ht="15.5" x14ac:dyDescent="0.35">
      <c r="C115" t="s">
        <v>142</v>
      </c>
      <c r="D115" s="5">
        <v>585623000000</v>
      </c>
      <c r="E115" s="5">
        <v>585034000000</v>
      </c>
      <c r="F115" s="5">
        <v>584445000000</v>
      </c>
      <c r="G115" s="5">
        <v>583856000000</v>
      </c>
      <c r="I115" s="5">
        <v>585034000000</v>
      </c>
      <c r="J115" s="5">
        <v>1296003000000</v>
      </c>
      <c r="K115" s="5">
        <v>1580357000000</v>
      </c>
      <c r="L115" s="5">
        <v>4940411000000</v>
      </c>
      <c r="M115" s="5">
        <v>4074297000000</v>
      </c>
      <c r="N115" s="5">
        <v>7069229000000</v>
      </c>
      <c r="O115" s="5">
        <v>7065345000000</v>
      </c>
      <c r="P115" s="5">
        <v>2994901610000</v>
      </c>
      <c r="Q115" s="5">
        <v>2993704359000</v>
      </c>
    </row>
    <row r="116" spans="3:26" ht="15.5" x14ac:dyDescent="0.35">
      <c r="C116" t="s">
        <v>140</v>
      </c>
      <c r="D116" s="5">
        <v>471754000000</v>
      </c>
      <c r="E116" s="5">
        <v>495050000000</v>
      </c>
      <c r="F116" s="5">
        <v>550159000000</v>
      </c>
      <c r="G116" s="5">
        <v>569716000000</v>
      </c>
      <c r="I116" s="5">
        <v>495050000000</v>
      </c>
      <c r="J116" s="5">
        <v>485448000000</v>
      </c>
      <c r="K116" s="5">
        <v>521048000000</v>
      </c>
      <c r="L116" s="5">
        <v>408254000000</v>
      </c>
      <c r="M116" s="5">
        <v>435575000000</v>
      </c>
      <c r="N116" s="5">
        <v>586460000000</v>
      </c>
      <c r="O116" s="5">
        <v>24457000000</v>
      </c>
      <c r="P116" s="5">
        <v>273292868000</v>
      </c>
      <c r="Q116" s="5">
        <v>389956191000</v>
      </c>
      <c r="R116" s="5">
        <v>461397183000</v>
      </c>
      <c r="S116" s="5">
        <v>158934642000</v>
      </c>
      <c r="T116" s="5">
        <v>131988819000</v>
      </c>
      <c r="U116" s="5">
        <v>113093127000</v>
      </c>
      <c r="V116" s="5">
        <v>114941141000</v>
      </c>
      <c r="W116" s="5">
        <v>75897554000</v>
      </c>
      <c r="X116" s="5">
        <v>52239245000</v>
      </c>
      <c r="Y116" s="5">
        <v>60955375000</v>
      </c>
      <c r="Z116" s="5">
        <v>83268484000</v>
      </c>
    </row>
    <row r="117" spans="3:26" ht="15.5" x14ac:dyDescent="0.35">
      <c r="C117" t="s">
        <v>143</v>
      </c>
      <c r="D117" s="5">
        <v>3119950000000</v>
      </c>
      <c r="E117" s="5">
        <v>3263483000000</v>
      </c>
      <c r="F117" s="5">
        <v>2442260000000</v>
      </c>
      <c r="G117" s="5">
        <v>3119186000000</v>
      </c>
      <c r="I117" s="5">
        <v>3263483000000</v>
      </c>
      <c r="J117" s="5">
        <v>1577508000000</v>
      </c>
      <c r="K117" s="5">
        <v>4636670000000</v>
      </c>
      <c r="L117" s="5">
        <v>775524000000</v>
      </c>
      <c r="M117" s="5">
        <v>3477609000000</v>
      </c>
      <c r="N117" s="5">
        <v>1614429000000</v>
      </c>
      <c r="O117" s="5">
        <v>2080329000000</v>
      </c>
      <c r="P117" s="5">
        <v>172123620000</v>
      </c>
      <c r="Q117" s="5">
        <v>727449288000</v>
      </c>
      <c r="R117" s="5">
        <v>991502447000</v>
      </c>
      <c r="S117" s="5">
        <v>707081536000</v>
      </c>
      <c r="T117" s="5">
        <v>516069752000</v>
      </c>
      <c r="U117" s="5">
        <v>519274300000</v>
      </c>
      <c r="V117" s="5">
        <v>277649309000</v>
      </c>
      <c r="W117" s="5">
        <v>77789578000</v>
      </c>
      <c r="X117" s="5">
        <v>86634873000</v>
      </c>
      <c r="Y117" s="5">
        <v>91483020000</v>
      </c>
      <c r="Z117" s="5">
        <v>93706532000</v>
      </c>
    </row>
    <row r="118" spans="3:26" ht="15.5" x14ac:dyDescent="0.35">
      <c r="C118" t="s">
        <v>144</v>
      </c>
      <c r="D118" s="5">
        <v>12863675000000</v>
      </c>
      <c r="E118" s="5">
        <v>13011674000000</v>
      </c>
      <c r="F118" s="5">
        <v>13414759000000</v>
      </c>
      <c r="G118" s="5">
        <v>13666521000000</v>
      </c>
      <c r="I118" s="5">
        <v>13011674000000</v>
      </c>
      <c r="J118" s="5">
        <v>15741960000000</v>
      </c>
      <c r="K118" s="5">
        <v>17907893000000</v>
      </c>
      <c r="L118" s="5">
        <v>22659625000000</v>
      </c>
      <c r="M118" s="5">
        <v>24259083000000</v>
      </c>
      <c r="N118" s="5">
        <v>30846746000000</v>
      </c>
      <c r="O118" s="5">
        <v>33674891000000</v>
      </c>
      <c r="P118" s="5">
        <v>10216757106000</v>
      </c>
      <c r="Q118" s="5">
        <v>9720873610000</v>
      </c>
      <c r="R118" s="5">
        <v>5500831097000</v>
      </c>
      <c r="S118" s="5">
        <v>4113130909000</v>
      </c>
      <c r="T118" s="5">
        <v>4038944969000</v>
      </c>
      <c r="U118" s="5">
        <v>3691277680000</v>
      </c>
      <c r="V118" s="5">
        <v>3589024501000</v>
      </c>
      <c r="W118" s="5">
        <v>2157368593000</v>
      </c>
      <c r="X118" s="5">
        <v>905727439000</v>
      </c>
      <c r="Y118" s="5">
        <v>338371744000</v>
      </c>
      <c r="Z118" s="5">
        <v>338659692000</v>
      </c>
    </row>
    <row r="119" spans="3:26" ht="15.5" x14ac:dyDescent="0.35">
      <c r="C119" t="s">
        <v>145</v>
      </c>
      <c r="D119" s="5">
        <v>12863675000000</v>
      </c>
      <c r="E119" s="5">
        <v>13011674000000</v>
      </c>
      <c r="F119" s="5">
        <v>13414759000000</v>
      </c>
      <c r="G119" s="5">
        <v>13666521000000</v>
      </c>
      <c r="I119" s="5">
        <v>13011674000000</v>
      </c>
      <c r="J119" s="5">
        <v>15741960000000</v>
      </c>
      <c r="K119" s="5">
        <v>17907893000000</v>
      </c>
      <c r="L119" s="5">
        <v>22659625000000</v>
      </c>
      <c r="M119" s="5">
        <v>24259083000000</v>
      </c>
      <c r="N119" s="5">
        <v>30846746000000</v>
      </c>
      <c r="O119" s="5">
        <v>33674891000000</v>
      </c>
      <c r="P119" s="5">
        <v>10216757106000</v>
      </c>
      <c r="Q119" s="5">
        <v>9720873610000</v>
      </c>
      <c r="R119" s="5">
        <v>5500831097000</v>
      </c>
      <c r="S119" s="5">
        <v>4113130909000</v>
      </c>
      <c r="T119" s="5">
        <v>4038944969000</v>
      </c>
      <c r="U119" s="5">
        <v>3691277680000</v>
      </c>
      <c r="V119" s="5">
        <v>3589024501000</v>
      </c>
      <c r="W119" s="5">
        <v>2157368593000</v>
      </c>
      <c r="X119" s="5">
        <v>905727439000</v>
      </c>
      <c r="Y119" s="5">
        <v>338371744000</v>
      </c>
      <c r="Z119" s="5">
        <v>338659692000</v>
      </c>
    </row>
    <row r="120" spans="3:26" ht="15.5" x14ac:dyDescent="0.35">
      <c r="C120" t="s">
        <v>146</v>
      </c>
      <c r="D120" s="5">
        <v>3965502000000</v>
      </c>
      <c r="E120" s="5">
        <v>3991416000000</v>
      </c>
      <c r="F120" s="5">
        <v>3981227000000</v>
      </c>
      <c r="G120" s="5">
        <v>4045378000000</v>
      </c>
      <c r="I120" s="5">
        <v>3991416000000</v>
      </c>
      <c r="J120" s="5">
        <v>4030467000000</v>
      </c>
      <c r="K120" s="5">
        <v>3971101000000</v>
      </c>
      <c r="L120" s="5">
        <v>3656435000000</v>
      </c>
      <c r="M120" s="5">
        <v>4031938000000</v>
      </c>
      <c r="N120" s="5">
        <v>3363550000000</v>
      </c>
      <c r="O120" s="5">
        <v>3838407000000</v>
      </c>
      <c r="P120" s="5">
        <v>207233488000</v>
      </c>
      <c r="Q120" s="5">
        <v>71538186000</v>
      </c>
      <c r="R120" s="5">
        <v>38650880000</v>
      </c>
      <c r="S120" s="5">
        <v>107902730000</v>
      </c>
      <c r="T120" s="5">
        <v>58201897000</v>
      </c>
      <c r="U120" s="5">
        <v>7219730000</v>
      </c>
      <c r="V120" s="5">
        <v>1356931000</v>
      </c>
      <c r="W120" s="5">
        <v>1470571000</v>
      </c>
      <c r="X120" s="5">
        <v>6679515000</v>
      </c>
      <c r="Y120" s="5">
        <v>7063455000</v>
      </c>
      <c r="Z120" s="5">
        <v>18399614000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  <c r="D122" s="5">
        <v>4431718000000</v>
      </c>
      <c r="E122" s="5">
        <v>4451087000000</v>
      </c>
      <c r="F122" s="5">
        <v>4788476000000</v>
      </c>
      <c r="G122" s="5">
        <v>4804068000000</v>
      </c>
      <c r="I122" s="5">
        <v>4451087000000</v>
      </c>
      <c r="J122" s="5">
        <v>6658725000000</v>
      </c>
      <c r="K122" s="5">
        <v>8374494000000</v>
      </c>
      <c r="L122" s="5">
        <v>13076888000000</v>
      </c>
      <c r="M122" s="5">
        <v>14607097000000</v>
      </c>
      <c r="N122" s="5">
        <v>21843994000000</v>
      </c>
      <c r="O122" s="5">
        <v>24749702000000</v>
      </c>
      <c r="P122" s="5">
        <v>8140333144000</v>
      </c>
      <c r="Q122" s="5">
        <v>8098781114000</v>
      </c>
      <c r="R122" s="5">
        <v>4449848029000</v>
      </c>
      <c r="S122" s="5">
        <v>3155615541000</v>
      </c>
      <c r="T122" s="5">
        <v>3315145207000</v>
      </c>
      <c r="U122" s="5">
        <v>3242382258000</v>
      </c>
      <c r="V122" s="5">
        <v>3222429486000</v>
      </c>
      <c r="W122" s="5">
        <v>1813477436000</v>
      </c>
      <c r="X122" s="5">
        <v>599625896000</v>
      </c>
      <c r="Y122" s="5">
        <v>107379823000</v>
      </c>
      <c r="Z122" s="5">
        <v>156820567000</v>
      </c>
    </row>
    <row r="123" spans="3:26" ht="15.5" x14ac:dyDescent="0.35">
      <c r="C123" t="s">
        <v>425</v>
      </c>
      <c r="D123" s="5">
        <v>530516000000</v>
      </c>
      <c r="E123" s="5">
        <v>529837000000</v>
      </c>
      <c r="F123" s="5">
        <v>451503000000</v>
      </c>
      <c r="G123" s="5">
        <v>470489000000</v>
      </c>
      <c r="I123" s="5">
        <v>529837000000</v>
      </c>
      <c r="J123" s="5">
        <v>469377000000</v>
      </c>
      <c r="K123" s="5">
        <v>449187000000</v>
      </c>
      <c r="L123" s="5">
        <v>607810000000</v>
      </c>
      <c r="M123" s="5">
        <v>670646000000</v>
      </c>
      <c r="N123" s="5">
        <v>666749000000</v>
      </c>
      <c r="O123" s="5">
        <v>585936000000</v>
      </c>
      <c r="P123" s="5">
        <v>207743125000</v>
      </c>
      <c r="Q123" s="5">
        <v>46806640000</v>
      </c>
      <c r="R123" s="5">
        <v>6541513000</v>
      </c>
      <c r="S123" s="5">
        <v>10473501000</v>
      </c>
      <c r="T123" s="5">
        <v>11955057000</v>
      </c>
      <c r="U123" s="5">
        <v>12453908000</v>
      </c>
      <c r="V123" s="5">
        <v>13231432000</v>
      </c>
      <c r="W123" s="5">
        <v>73043662000</v>
      </c>
      <c r="X123" s="5">
        <v>82440129000</v>
      </c>
      <c r="Y123" s="5">
        <v>26031169000</v>
      </c>
      <c r="Z123" s="5">
        <v>14753898000</v>
      </c>
    </row>
    <row r="124" spans="3:26" ht="15.5" x14ac:dyDescent="0.35">
      <c r="C124" t="s">
        <v>1800</v>
      </c>
      <c r="D124" s="5">
        <v>1600000000000</v>
      </c>
      <c r="E124" s="5">
        <v>1700000000000</v>
      </c>
      <c r="F124" s="5">
        <v>1800000000000</v>
      </c>
      <c r="G124" s="5">
        <v>1900000000000</v>
      </c>
      <c r="I124" s="5">
        <v>1700000000000</v>
      </c>
      <c r="J124" s="5">
        <v>2050000000000</v>
      </c>
      <c r="K124" s="5">
        <v>2250000000000</v>
      </c>
      <c r="L124" s="5">
        <v>2450000000000</v>
      </c>
      <c r="M124" s="5">
        <v>1781235000000</v>
      </c>
      <c r="N124" s="5">
        <v>1781235000000</v>
      </c>
      <c r="O124" s="5">
        <v>2000000000000</v>
      </c>
    </row>
    <row r="125" spans="3:26" ht="15.5" x14ac:dyDescent="0.35">
      <c r="C125" t="s">
        <v>150</v>
      </c>
      <c r="D125" s="5">
        <v>27667683000000</v>
      </c>
      <c r="E125" s="5">
        <v>28849009000000</v>
      </c>
      <c r="F125" s="5">
        <v>28657088000000</v>
      </c>
      <c r="G125" s="5">
        <v>29026738000000</v>
      </c>
      <c r="I125" s="5">
        <v>28849009000000</v>
      </c>
      <c r="J125" s="5">
        <v>28685871000000</v>
      </c>
      <c r="K125" s="5">
        <v>34019553000000</v>
      </c>
      <c r="L125" s="5">
        <v>35720652000000</v>
      </c>
      <c r="M125" s="5">
        <v>38891315000000</v>
      </c>
      <c r="N125" s="5">
        <v>42352909000000</v>
      </c>
      <c r="O125" s="5">
        <v>45915143000000</v>
      </c>
      <c r="P125" s="5">
        <v>18419594705000</v>
      </c>
      <c r="Q125" s="5">
        <v>18524450664000</v>
      </c>
      <c r="R125" s="5">
        <v>13652504525000</v>
      </c>
      <c r="S125" s="5">
        <v>10712320531000</v>
      </c>
      <c r="T125" s="5">
        <v>9312214091000</v>
      </c>
      <c r="U125" s="5">
        <v>8988908217000</v>
      </c>
      <c r="V125" s="5">
        <v>8414229138000</v>
      </c>
      <c r="W125" s="5">
        <v>5046505788000</v>
      </c>
      <c r="X125" s="5">
        <v>3423246058000</v>
      </c>
      <c r="Y125" s="5">
        <v>2633214059000</v>
      </c>
      <c r="Z125" s="5">
        <v>2429248657000</v>
      </c>
    </row>
    <row r="126" spans="3:26" ht="15.5" x14ac:dyDescent="0.35">
      <c r="C126" t="s">
        <v>151</v>
      </c>
    </row>
    <row r="127" spans="3:26" ht="15.5" x14ac:dyDescent="0.35">
      <c r="C127" t="s">
        <v>152</v>
      </c>
      <c r="D127" s="5">
        <v>675154000000</v>
      </c>
      <c r="E127" s="5">
        <v>675154000000</v>
      </c>
      <c r="F127" s="5">
        <v>675154000000</v>
      </c>
      <c r="G127" s="5">
        <v>675154000000</v>
      </c>
      <c r="I127" s="5">
        <v>675154000000</v>
      </c>
      <c r="J127" s="5">
        <v>675154000000</v>
      </c>
      <c r="K127" s="5">
        <v>675154000000</v>
      </c>
      <c r="L127" s="5">
        <v>675154000000</v>
      </c>
      <c r="M127" s="5">
        <v>593152000000</v>
      </c>
      <c r="N127" s="5">
        <v>593152000000</v>
      </c>
      <c r="O127" s="5">
        <v>593152000000</v>
      </c>
      <c r="P127" s="5">
        <v>593152000000</v>
      </c>
      <c r="Q127" s="5">
        <v>593152000000</v>
      </c>
      <c r="R127" s="5">
        <v>593152000000</v>
      </c>
      <c r="S127" s="5">
        <v>593152000000</v>
      </c>
      <c r="T127" s="5">
        <v>593152000000</v>
      </c>
      <c r="U127" s="5">
        <v>593152000000</v>
      </c>
      <c r="V127" s="5">
        <v>593152000000</v>
      </c>
      <c r="W127" s="5">
        <v>593152000000</v>
      </c>
      <c r="X127" s="5">
        <v>593152000000</v>
      </c>
      <c r="Y127" s="5">
        <v>593152000000</v>
      </c>
      <c r="Z127" s="5">
        <v>593152000000</v>
      </c>
    </row>
    <row r="128" spans="3:26" ht="15.5" x14ac:dyDescent="0.35">
      <c r="C128" t="s">
        <v>153</v>
      </c>
      <c r="D128" s="5">
        <v>6217241000000</v>
      </c>
      <c r="E128" s="5">
        <v>6217241000000</v>
      </c>
      <c r="F128" s="5">
        <v>6217241000000</v>
      </c>
      <c r="G128" s="5">
        <v>6217241000000</v>
      </c>
      <c r="I128" s="5">
        <v>6217241000000</v>
      </c>
      <c r="J128" s="5">
        <v>6217241000000</v>
      </c>
      <c r="K128" s="5">
        <v>6217241000000</v>
      </c>
      <c r="L128" s="5">
        <v>6217241000000</v>
      </c>
      <c r="M128" s="5">
        <v>1458258000000</v>
      </c>
      <c r="N128" s="5">
        <v>1458258000000</v>
      </c>
      <c r="O128" s="5">
        <v>1458258000000</v>
      </c>
      <c r="P128" s="5">
        <v>1458257900000</v>
      </c>
      <c r="Q128" s="5">
        <v>1458257900000</v>
      </c>
      <c r="R128" s="5">
        <v>1458257900000</v>
      </c>
      <c r="S128" s="5">
        <v>1458257900000</v>
      </c>
      <c r="T128" s="5">
        <v>1458257900000</v>
      </c>
      <c r="U128" s="5">
        <v>1458257900000</v>
      </c>
      <c r="V128" s="5">
        <v>1458257900000</v>
      </c>
      <c r="W128" s="5">
        <v>1458257900000</v>
      </c>
      <c r="X128" s="5">
        <v>1458257900000</v>
      </c>
      <c r="Y128" s="5">
        <v>1458257900000</v>
      </c>
      <c r="Z128" s="5">
        <v>1247355440000</v>
      </c>
    </row>
    <row r="129" spans="2:26" ht="15.5" x14ac:dyDescent="0.35">
      <c r="C129" t="s">
        <v>154</v>
      </c>
      <c r="D129" s="5">
        <v>34759979000000</v>
      </c>
      <c r="E129" s="5">
        <v>34679637000000</v>
      </c>
      <c r="F129" s="5">
        <v>34399488000000</v>
      </c>
      <c r="G129" s="5">
        <v>34324629000000</v>
      </c>
      <c r="I129" s="5">
        <v>34679637000000</v>
      </c>
      <c r="J129" s="5">
        <v>34933396000000</v>
      </c>
      <c r="K129" s="5">
        <v>34785676000000</v>
      </c>
      <c r="L129" s="5">
        <v>34270564000000</v>
      </c>
      <c r="M129" s="5">
        <v>33123277000000</v>
      </c>
      <c r="N129" s="5">
        <v>32039825000000</v>
      </c>
      <c r="O129" s="5">
        <v>29774283000000</v>
      </c>
      <c r="P129" s="5">
        <v>28613778327000</v>
      </c>
      <c r="Q129" s="5">
        <v>26733360941000</v>
      </c>
      <c r="R129" s="5">
        <v>26527984670000</v>
      </c>
      <c r="S129" s="5">
        <v>23814976624000</v>
      </c>
      <c r="T129" s="5">
        <v>21630157442000</v>
      </c>
      <c r="U129" s="5">
        <v>18480910979000</v>
      </c>
      <c r="V129" s="5">
        <v>15291927191000</v>
      </c>
      <c r="W129" s="5">
        <v>12407396233000</v>
      </c>
      <c r="X129" s="5">
        <v>9954536248000</v>
      </c>
      <c r="Y129" s="5">
        <v>8143284128000</v>
      </c>
      <c r="Z129" s="5">
        <v>6422588314000</v>
      </c>
    </row>
    <row r="130" spans="2:26" ht="15.5" x14ac:dyDescent="0.35">
      <c r="C130" t="s">
        <v>341</v>
      </c>
      <c r="D130" s="5">
        <v>253338000000</v>
      </c>
      <c r="E130" s="5">
        <v>253338000000</v>
      </c>
      <c r="F130" s="5">
        <v>253338000000</v>
      </c>
      <c r="G130" s="5">
        <v>253338000000</v>
      </c>
      <c r="I130" s="5">
        <v>253338000000</v>
      </c>
      <c r="J130" s="5">
        <v>253338000000</v>
      </c>
      <c r="K130" s="5">
        <v>253338000000</v>
      </c>
      <c r="L130" s="5">
        <v>253338000000</v>
      </c>
      <c r="M130" s="5">
        <v>253338000000</v>
      </c>
      <c r="N130" s="5">
        <v>253338000000</v>
      </c>
      <c r="O130" s="5">
        <v>253338000000</v>
      </c>
      <c r="P130" s="5">
        <v>253338000000</v>
      </c>
      <c r="Q130" s="5">
        <v>253338000000</v>
      </c>
      <c r="R130" s="5">
        <v>253338000000</v>
      </c>
      <c r="S130" s="5">
        <v>253338000000</v>
      </c>
      <c r="T130" s="5">
        <v>253338000000</v>
      </c>
      <c r="U130" s="5">
        <v>253338000000</v>
      </c>
      <c r="V130" s="5">
        <v>253338000000</v>
      </c>
      <c r="W130" s="5">
        <v>253338000000</v>
      </c>
      <c r="X130" s="5">
        <v>253338000000</v>
      </c>
      <c r="Y130" s="5">
        <v>253338000000</v>
      </c>
      <c r="Z130" s="5">
        <v>253338000000</v>
      </c>
    </row>
    <row r="131" spans="2:26" ht="15.5" x14ac:dyDescent="0.35">
      <c r="C131" t="s">
        <v>342</v>
      </c>
      <c r="D131" s="5">
        <v>34506641000000</v>
      </c>
      <c r="E131" s="5">
        <v>34426299000000</v>
      </c>
      <c r="F131" s="5">
        <v>34146150000000</v>
      </c>
      <c r="G131" s="5">
        <v>34071291000000</v>
      </c>
      <c r="I131" s="5">
        <v>34426299000000</v>
      </c>
      <c r="J131" s="5">
        <v>34680058000000</v>
      </c>
      <c r="K131" s="5">
        <v>34532338000000</v>
      </c>
      <c r="L131" s="5">
        <v>34017226000000</v>
      </c>
      <c r="M131" s="5">
        <v>32869939000000</v>
      </c>
      <c r="N131" s="5">
        <v>31786487000000</v>
      </c>
      <c r="O131" s="5">
        <v>29520945000000</v>
      </c>
      <c r="P131" s="5">
        <v>28360440327000</v>
      </c>
      <c r="Q131" s="5">
        <v>26480022941000</v>
      </c>
      <c r="R131" s="5">
        <v>26274646670000</v>
      </c>
      <c r="S131" s="5">
        <v>23561638624000</v>
      </c>
      <c r="T131" s="5">
        <v>21376819442000</v>
      </c>
      <c r="U131" s="5">
        <v>18227572979000</v>
      </c>
      <c r="V131" s="5">
        <v>15038589191000</v>
      </c>
      <c r="W131" s="5">
        <v>12154058233000</v>
      </c>
      <c r="X131" s="5">
        <v>9701198248000</v>
      </c>
      <c r="Y131" s="5">
        <v>7889946128000</v>
      </c>
      <c r="Z131" s="5">
        <v>6169250314000</v>
      </c>
    </row>
    <row r="132" spans="2:26" ht="15.5" x14ac:dyDescent="0.35">
      <c r="C132" t="s">
        <v>343</v>
      </c>
      <c r="D132" s="5">
        <v>34759979000000</v>
      </c>
      <c r="E132" s="5">
        <v>34679637000000</v>
      </c>
      <c r="F132" s="5">
        <v>34399488000000</v>
      </c>
      <c r="G132" s="5">
        <v>34324629000000</v>
      </c>
      <c r="I132" s="5">
        <v>34679637000000</v>
      </c>
      <c r="J132" s="5">
        <v>34933396000000</v>
      </c>
      <c r="K132" s="5">
        <v>34785676000000</v>
      </c>
      <c r="L132" s="5">
        <v>34270564000000</v>
      </c>
      <c r="M132" s="5">
        <v>33123277000000</v>
      </c>
      <c r="N132" s="5">
        <v>32039825000000</v>
      </c>
      <c r="O132" s="5">
        <v>29774283000000</v>
      </c>
      <c r="P132" s="5">
        <v>28613778327000</v>
      </c>
      <c r="Q132" s="5">
        <v>26733360941000</v>
      </c>
      <c r="R132" s="5">
        <v>26527984670000</v>
      </c>
      <c r="S132" s="5">
        <v>23814976624000</v>
      </c>
      <c r="T132" s="5">
        <v>21630157442000</v>
      </c>
      <c r="U132" s="5">
        <v>18480910979000</v>
      </c>
      <c r="V132" s="5">
        <v>15291927191000</v>
      </c>
      <c r="W132" s="5">
        <v>12407396233000</v>
      </c>
      <c r="X132" s="5">
        <v>9954536248000</v>
      </c>
      <c r="Y132" s="5">
        <v>8143284128000</v>
      </c>
      <c r="Z132" s="5">
        <v>6422588314000</v>
      </c>
    </row>
    <row r="133" spans="2:26" ht="15.5" x14ac:dyDescent="0.35">
      <c r="C133" t="s">
        <v>155</v>
      </c>
      <c r="D133" s="5">
        <v>4244775000000</v>
      </c>
      <c r="E133" s="5">
        <v>4255602000000</v>
      </c>
      <c r="F133" s="5">
        <v>4512198000000</v>
      </c>
      <c r="G133" s="5">
        <v>4436956000000</v>
      </c>
      <c r="I133" s="5">
        <v>4255602000000</v>
      </c>
      <c r="J133" s="5">
        <v>4535691000000</v>
      </c>
      <c r="K133" s="5">
        <v>4539485000000</v>
      </c>
      <c r="L133" s="5">
        <v>4491146000000</v>
      </c>
      <c r="M133" s="5">
        <v>4361511000000</v>
      </c>
      <c r="N133" s="5">
        <v>1479926000000</v>
      </c>
      <c r="O133" s="5">
        <v>1615109000000</v>
      </c>
      <c r="P133" s="5">
        <v>1544210540000</v>
      </c>
      <c r="Q133" s="5">
        <v>1524057477000</v>
      </c>
      <c r="R133" s="5">
        <v>1539195697000</v>
      </c>
      <c r="S133" s="5">
        <v>1021256611000</v>
      </c>
      <c r="T133" s="5">
        <v>960414183000</v>
      </c>
      <c r="U133" s="5">
        <v>921432547000</v>
      </c>
      <c r="V133" s="5">
        <v>817541434000</v>
      </c>
      <c r="W133" s="5">
        <v>150466348000</v>
      </c>
      <c r="X133" s="5">
        <v>133314275000</v>
      </c>
      <c r="Y133" s="5">
        <v>120415074000</v>
      </c>
      <c r="Z133" s="5">
        <v>104129194000</v>
      </c>
    </row>
    <row r="134" spans="2:26" ht="15.5" x14ac:dyDescent="0.35">
      <c r="C134" t="s">
        <v>9</v>
      </c>
      <c r="D134" s="5">
        <v>47792046000000</v>
      </c>
      <c r="E134" s="5">
        <v>47719715000000</v>
      </c>
      <c r="F134" s="5">
        <v>47745365000000</v>
      </c>
      <c r="G134" s="5">
        <v>47515734000000</v>
      </c>
      <c r="I134" s="5">
        <v>47719715000000</v>
      </c>
      <c r="J134" s="5">
        <v>48307211000000</v>
      </c>
      <c r="K134" s="5">
        <v>47800976000000</v>
      </c>
      <c r="L134" s="5">
        <v>47239360000000</v>
      </c>
      <c r="M134" s="5">
        <v>42875012000000</v>
      </c>
      <c r="N134" s="5">
        <v>35653335000000</v>
      </c>
      <c r="O134" s="5">
        <v>33891924000000</v>
      </c>
      <c r="P134" s="5">
        <v>32736295522000</v>
      </c>
      <c r="Q134" s="5">
        <v>30439052302000</v>
      </c>
      <c r="R134" s="5">
        <v>30574391457000</v>
      </c>
      <c r="S134" s="5">
        <v>27440798401000</v>
      </c>
      <c r="T134" s="5">
        <v>25002451936000</v>
      </c>
      <c r="U134" s="5">
        <v>21803975875000</v>
      </c>
      <c r="V134" s="5">
        <v>18164854648000</v>
      </c>
      <c r="W134" s="5">
        <v>14615096979000</v>
      </c>
      <c r="X134" s="5">
        <v>12139752888000</v>
      </c>
      <c r="Y134" s="5">
        <v>10318094102000</v>
      </c>
      <c r="Z134" s="5">
        <v>8173715067000</v>
      </c>
    </row>
    <row r="135" spans="2:26" ht="15.5" x14ac:dyDescent="0.35">
      <c r="C135" t="s">
        <v>156</v>
      </c>
      <c r="D135" s="5">
        <v>75459729000000</v>
      </c>
      <c r="E135" s="5">
        <v>76568724000000</v>
      </c>
      <c r="F135" s="5">
        <v>76402453000000</v>
      </c>
      <c r="G135" s="5">
        <v>76542472000000</v>
      </c>
      <c r="I135" s="5">
        <v>76568724000000</v>
      </c>
      <c r="J135" s="5">
        <v>76993082000000</v>
      </c>
      <c r="K135" s="5">
        <v>81820529000000</v>
      </c>
      <c r="L135" s="5">
        <v>82960012000000</v>
      </c>
      <c r="M135" s="5">
        <v>81766327000000</v>
      </c>
      <c r="N135" s="5">
        <v>78006244000000</v>
      </c>
      <c r="O135" s="5">
        <v>79807067000000</v>
      </c>
      <c r="P135" s="5">
        <v>51155890227000</v>
      </c>
      <c r="Q135" s="5">
        <v>48963502966000</v>
      </c>
      <c r="R135" s="5">
        <v>44226895982000</v>
      </c>
      <c r="S135" s="5">
        <v>38153118932000</v>
      </c>
      <c r="T135" s="5">
        <v>34314666027000</v>
      </c>
      <c r="U135" s="5">
        <v>30792884092000</v>
      </c>
      <c r="V135" s="5">
        <v>26579083786000</v>
      </c>
      <c r="W135" s="5">
        <v>19661602767000</v>
      </c>
      <c r="X135" s="5">
        <v>15562998946000</v>
      </c>
      <c r="Y135" s="5">
        <v>12951308161000</v>
      </c>
      <c r="Z135" s="5">
        <v>10602963724000</v>
      </c>
    </row>
    <row r="136" spans="2:26" ht="15.5" x14ac:dyDescent="0.35">
      <c r="C136" t="s">
        <v>157</v>
      </c>
      <c r="D136" s="5">
        <v>6751540089</v>
      </c>
      <c r="E136" s="5">
        <v>6751540089</v>
      </c>
      <c r="F136" s="5">
        <v>6751540089</v>
      </c>
      <c r="G136" s="5">
        <v>6751540089</v>
      </c>
      <c r="I136" s="5">
        <v>6751540089</v>
      </c>
      <c r="J136" s="5">
        <v>6751540089</v>
      </c>
      <c r="K136" s="5">
        <v>6751540089</v>
      </c>
      <c r="L136" s="5">
        <v>6751540089</v>
      </c>
      <c r="M136" s="5">
        <v>5931520000</v>
      </c>
      <c r="N136" s="5">
        <v>5931520000</v>
      </c>
      <c r="O136" s="5">
        <v>5931520000</v>
      </c>
      <c r="P136" s="5">
        <v>5931520000</v>
      </c>
      <c r="Q136" s="5">
        <v>5931520000</v>
      </c>
      <c r="R136" s="5">
        <v>5931520000</v>
      </c>
      <c r="S136" s="5">
        <v>5931520000</v>
      </c>
      <c r="T136" s="5">
        <v>5931520000</v>
      </c>
      <c r="U136" s="5">
        <v>5931520000</v>
      </c>
      <c r="V136" s="5">
        <v>5931520000</v>
      </c>
      <c r="W136" s="5">
        <v>5931520000</v>
      </c>
      <c r="X136" s="5">
        <v>5931520000</v>
      </c>
      <c r="Y136" s="5">
        <v>5931520000</v>
      </c>
      <c r="Z136" s="5">
        <v>5931520000</v>
      </c>
    </row>
    <row r="138" spans="2:26" ht="15.5" x14ac:dyDescent="0.35">
      <c r="B138" t="s">
        <v>158</v>
      </c>
      <c r="C138" t="s">
        <v>159</v>
      </c>
      <c r="D138" s="5">
        <v>596450000000</v>
      </c>
      <c r="E138" s="5">
        <v>1935147000000</v>
      </c>
      <c r="F138" s="5">
        <v>615673000000</v>
      </c>
      <c r="G138" s="5">
        <v>819286000000</v>
      </c>
      <c r="I138" s="5">
        <v>3724748000000</v>
      </c>
      <c r="J138" s="5">
        <v>4243539000000</v>
      </c>
      <c r="K138" s="5">
        <v>5745360000000</v>
      </c>
      <c r="L138" s="5">
        <v>6037529000000</v>
      </c>
      <c r="M138" s="5">
        <v>6893908000000</v>
      </c>
      <c r="N138" s="5">
        <v>7221931000000</v>
      </c>
      <c r="O138" s="5">
        <v>5608931000000</v>
      </c>
      <c r="P138" s="5">
        <v>4462460482000</v>
      </c>
      <c r="Q138" s="5">
        <v>2745186809000</v>
      </c>
      <c r="R138" s="5">
        <v>5180010976000</v>
      </c>
      <c r="S138" s="5">
        <v>7288586537000</v>
      </c>
      <c r="T138" s="5">
        <v>6721170878000</v>
      </c>
      <c r="U138" s="5">
        <v>6047147495000</v>
      </c>
      <c r="V138" s="5">
        <v>5591864816000</v>
      </c>
      <c r="W138" s="5">
        <v>4415753322000</v>
      </c>
      <c r="X138" s="5">
        <v>3359368278000</v>
      </c>
      <c r="Y138" s="5">
        <v>4246497651000</v>
      </c>
      <c r="Z138" s="5">
        <v>2628307576000</v>
      </c>
    </row>
    <row r="139" spans="2:26" ht="15.5" x14ac:dyDescent="0.35">
      <c r="C139" t="s">
        <v>344</v>
      </c>
      <c r="D139" s="5">
        <v>8460985000000</v>
      </c>
      <c r="E139" s="5">
        <v>10236221000000</v>
      </c>
      <c r="F139" s="5">
        <v>8375993000000</v>
      </c>
      <c r="G139" s="5">
        <v>7992150000000</v>
      </c>
      <c r="I139" s="5">
        <v>34752758000000</v>
      </c>
      <c r="J139" s="5">
        <v>36858836000000</v>
      </c>
      <c r="K139" s="5">
        <v>37964619000000</v>
      </c>
      <c r="L139" s="5">
        <v>37387696000000</v>
      </c>
      <c r="M139" s="5">
        <v>36500500000000</v>
      </c>
      <c r="N139" s="5">
        <v>35481279000000</v>
      </c>
      <c r="O139" s="5">
        <v>40470215000000</v>
      </c>
      <c r="P139" s="5">
        <v>29774760687000</v>
      </c>
      <c r="Q139" s="5">
        <v>26758019243000</v>
      </c>
      <c r="R139" s="5">
        <v>26209690579000</v>
      </c>
      <c r="S139" s="5">
        <v>26682379871000</v>
      </c>
      <c r="T139" s="5">
        <v>26514971229000</v>
      </c>
      <c r="U139" s="5">
        <v>24123242829000</v>
      </c>
      <c r="V139" s="5">
        <v>18951328951000</v>
      </c>
      <c r="W139" s="5">
        <v>16282175535000</v>
      </c>
      <c r="X139" s="5">
        <v>14034143258000</v>
      </c>
      <c r="Y139" s="5">
        <v>14496883247000</v>
      </c>
      <c r="Z139" s="5">
        <v>11850519868000</v>
      </c>
    </row>
    <row r="140" spans="2:26" ht="15.5" x14ac:dyDescent="0.35">
      <c r="C140" t="s">
        <v>1061</v>
      </c>
      <c r="D140" s="5">
        <v>-6486282000000</v>
      </c>
      <c r="E140" s="5">
        <v>-7063834000000</v>
      </c>
      <c r="F140" s="5">
        <v>-6593532000000</v>
      </c>
      <c r="G140" s="5">
        <v>-5785565000000</v>
      </c>
      <c r="I140" s="5">
        <v>-25833386000000</v>
      </c>
      <c r="J140" s="5">
        <v>-26382528000000</v>
      </c>
      <c r="K140" s="5">
        <v>-26537600000000</v>
      </c>
      <c r="L140" s="5">
        <v>-24994782000000</v>
      </c>
      <c r="M140" s="5">
        <v>-22545572000000</v>
      </c>
      <c r="N140" s="5">
        <v>-21289821000000</v>
      </c>
      <c r="O140" s="5">
        <v>-27448166000000</v>
      </c>
      <c r="P140" s="5">
        <v>-21419600405000</v>
      </c>
      <c r="Q140" s="5">
        <v>-19888389463000</v>
      </c>
      <c r="R140" s="5">
        <v>-17035981917000</v>
      </c>
      <c r="S140" s="5">
        <v>-15246599163000</v>
      </c>
      <c r="T140" s="5">
        <v>-15834749649000</v>
      </c>
      <c r="U140" s="5">
        <v>-14170478186000</v>
      </c>
      <c r="V140" s="5">
        <v>-10332470592000</v>
      </c>
      <c r="W140" s="5">
        <v>-9528110884000</v>
      </c>
      <c r="X140" s="5">
        <v>-7959193730000</v>
      </c>
      <c r="Y140" s="5">
        <v>-7601976850000</v>
      </c>
      <c r="Z140" s="5">
        <v>-7133150678000</v>
      </c>
    </row>
    <row r="141" spans="2:26" ht="15.5" x14ac:dyDescent="0.35">
      <c r="C141" t="s">
        <v>162</v>
      </c>
      <c r="D141" s="5">
        <v>-1100535000000</v>
      </c>
      <c r="E141" s="5">
        <v>-1033543000000</v>
      </c>
      <c r="F141" s="5">
        <v>-937833000000</v>
      </c>
      <c r="G141" s="5">
        <v>-965954000000</v>
      </c>
      <c r="I141" s="5">
        <v>-4014125000000</v>
      </c>
      <c r="J141" s="5">
        <v>-4438685000000</v>
      </c>
      <c r="K141" s="5">
        <v>-4522198000000</v>
      </c>
      <c r="L141" s="5">
        <v>-4097937000000</v>
      </c>
      <c r="M141" s="5">
        <v>-4136722000000</v>
      </c>
      <c r="N141" s="5">
        <v>-3863736000000</v>
      </c>
      <c r="O141" s="5">
        <v>-3804203000000</v>
      </c>
      <c r="P141" s="5">
        <v>-2605271947000</v>
      </c>
      <c r="Q141" s="5">
        <v>-2924968388000</v>
      </c>
      <c r="R141" s="5">
        <v>-2614362538000</v>
      </c>
      <c r="S141" s="5">
        <v>-2441072759000</v>
      </c>
      <c r="T141" s="5">
        <v>-2379058070000</v>
      </c>
      <c r="U141" s="5">
        <v>-2152092057000</v>
      </c>
      <c r="V141" s="5">
        <v>-1830393745000</v>
      </c>
      <c r="W141" s="5">
        <v>-1573927704000</v>
      </c>
      <c r="X141" s="5">
        <v>-1459268695000</v>
      </c>
      <c r="Y141" s="5">
        <v>-1621652700000</v>
      </c>
      <c r="Z141" s="5">
        <v>-1391895068000</v>
      </c>
    </row>
    <row r="142" spans="2:26" ht="15.5" x14ac:dyDescent="0.35">
      <c r="C142" t="s">
        <v>1288</v>
      </c>
      <c r="D142" s="5">
        <v>56666000000</v>
      </c>
      <c r="E142" s="5">
        <v>60175000000</v>
      </c>
      <c r="F142" s="5">
        <v>49370000000</v>
      </c>
      <c r="G142" s="5">
        <v>41959000000</v>
      </c>
      <c r="I142" s="5">
        <v>190715000000</v>
      </c>
      <c r="J142" s="5">
        <v>261866000000</v>
      </c>
      <c r="K142" s="5">
        <v>205701000000</v>
      </c>
      <c r="L142" s="5">
        <v>101998000000</v>
      </c>
      <c r="M142" s="5">
        <v>171620000000</v>
      </c>
      <c r="N142" s="5">
        <v>214043000000</v>
      </c>
      <c r="O142" s="5">
        <v>213468000000</v>
      </c>
      <c r="P142" s="5">
        <v>181972833000</v>
      </c>
      <c r="Q142" s="5">
        <v>168672686000</v>
      </c>
      <c r="R142" s="5">
        <v>183772800000</v>
      </c>
      <c r="S142" s="5">
        <v>241075757000</v>
      </c>
      <c r="T142" s="5">
        <v>286070140000</v>
      </c>
      <c r="U142" s="5">
        <v>163033492000</v>
      </c>
      <c r="V142" s="5">
        <v>182768691000</v>
      </c>
      <c r="W142" s="5">
        <v>210349992000</v>
      </c>
      <c r="X142" s="5">
        <v>229539481000</v>
      </c>
      <c r="Y142" s="5">
        <v>326035263000</v>
      </c>
      <c r="Z142" s="5">
        <v>223998802000</v>
      </c>
    </row>
    <row r="143" spans="2:26" ht="15.5" x14ac:dyDescent="0.35">
      <c r="C143" t="s">
        <v>2964</v>
      </c>
      <c r="Q143" s="5">
        <v>-14748589000</v>
      </c>
      <c r="R143" s="5">
        <v>11485152000</v>
      </c>
      <c r="S143" s="5">
        <v>-11772901000</v>
      </c>
      <c r="T143" s="5">
        <v>23902345000</v>
      </c>
      <c r="U143" s="5">
        <v>21378180000</v>
      </c>
      <c r="V143" s="5">
        <v>-5616493000</v>
      </c>
      <c r="W143" s="5">
        <v>71526845000</v>
      </c>
      <c r="X143" s="5">
        <v>-90449960000</v>
      </c>
      <c r="Y143" s="5">
        <v>-34437728000</v>
      </c>
      <c r="Z143" s="5">
        <v>864659000</v>
      </c>
    </row>
    <row r="144" spans="2:26" ht="15.5" x14ac:dyDescent="0.35">
      <c r="C144" t="s">
        <v>429</v>
      </c>
      <c r="D144" s="5">
        <v>-154327000000</v>
      </c>
      <c r="E144" s="5">
        <v>-134249000000</v>
      </c>
      <c r="F144" s="5">
        <v>-95126000000</v>
      </c>
      <c r="G144" s="5">
        <v>-125744000000</v>
      </c>
      <c r="I144" s="5">
        <v>-522748000000</v>
      </c>
      <c r="J144" s="5">
        <v>-834627000000</v>
      </c>
      <c r="K144" s="5">
        <v>-748898000000</v>
      </c>
      <c r="L144" s="5">
        <v>-1035764000000</v>
      </c>
      <c r="M144" s="5">
        <v>-1227909000000</v>
      </c>
      <c r="N144" s="5">
        <v>-1195316000000</v>
      </c>
      <c r="O144" s="5">
        <v>-616721000000</v>
      </c>
      <c r="P144" s="5">
        <v>-542907169000</v>
      </c>
      <c r="Q144" s="5">
        <v>-1147544131000</v>
      </c>
      <c r="R144" s="5">
        <v>-1544512150000</v>
      </c>
      <c r="S144" s="5">
        <v>-1343605458000</v>
      </c>
      <c r="T144" s="5">
        <v>-1661679902000</v>
      </c>
      <c r="U144" s="5">
        <v>-1611031641000</v>
      </c>
      <c r="V144" s="5">
        <v>-1250293208000</v>
      </c>
      <c r="W144" s="5">
        <v>-1060459123000</v>
      </c>
      <c r="X144" s="5">
        <v>-1347779756000</v>
      </c>
      <c r="Y144" s="5">
        <v>-1275265759000</v>
      </c>
      <c r="Z144" s="5">
        <v>-872915199000</v>
      </c>
    </row>
    <row r="145" spans="3:26" ht="15.5" x14ac:dyDescent="0.35">
      <c r="C145" t="s">
        <v>2566</v>
      </c>
      <c r="E145" s="5">
        <v>-1000000</v>
      </c>
      <c r="F145" s="5">
        <v>111570000000</v>
      </c>
      <c r="G145" s="5">
        <v>49215000000</v>
      </c>
      <c r="I145" s="5">
        <v>160784000000</v>
      </c>
      <c r="J145" s="5">
        <v>128303000000</v>
      </c>
      <c r="K145" s="5">
        <v>732169000000</v>
      </c>
    </row>
    <row r="146" spans="3:26" ht="15.5" x14ac:dyDescent="0.35">
      <c r="C146" t="s">
        <v>590</v>
      </c>
      <c r="D146" s="5">
        <v>-175542000000</v>
      </c>
      <c r="E146" s="5">
        <v>-190258000000</v>
      </c>
      <c r="F146" s="5">
        <v>-208044000000</v>
      </c>
      <c r="G146" s="5">
        <v>-200820000000</v>
      </c>
      <c r="I146" s="5">
        <v>-814397000000</v>
      </c>
      <c r="J146" s="5">
        <v>-1213687000000</v>
      </c>
      <c r="K146" s="5">
        <v>-1417997000000</v>
      </c>
      <c r="L146" s="5">
        <v>-1377071000000</v>
      </c>
      <c r="M146" s="5">
        <v>-1782312000000</v>
      </c>
      <c r="N146" s="5">
        <v>-2292863000000</v>
      </c>
      <c r="O146" s="5">
        <v>-3163479000000</v>
      </c>
      <c r="P146" s="5">
        <v>-961589989000</v>
      </c>
      <c r="Q146" s="5">
        <v>-510791869000</v>
      </c>
      <c r="R146" s="5">
        <v>-178424986000</v>
      </c>
      <c r="S146" s="5">
        <v>-684458377000</v>
      </c>
      <c r="T146" s="5">
        <v>-382919122000</v>
      </c>
      <c r="U146" s="5">
        <v>-340168567000</v>
      </c>
      <c r="V146" s="5">
        <v>-175074581000</v>
      </c>
      <c r="W146" s="5">
        <v>-34112642000</v>
      </c>
      <c r="X146" s="5">
        <v>-47622320000</v>
      </c>
      <c r="Y146" s="5">
        <v>-43087822000</v>
      </c>
      <c r="Z146" s="5">
        <v>-49114808000</v>
      </c>
    </row>
    <row r="147" spans="3:26" ht="15.5" x14ac:dyDescent="0.35">
      <c r="C147" t="s">
        <v>163</v>
      </c>
      <c r="D147" s="5">
        <v>-4515000000</v>
      </c>
      <c r="E147" s="5">
        <v>60636000000</v>
      </c>
      <c r="F147" s="5">
        <v>-86725000000</v>
      </c>
      <c r="G147" s="5">
        <v>-185955000000</v>
      </c>
      <c r="I147" s="5">
        <v>-194853000000</v>
      </c>
      <c r="J147" s="5">
        <v>-135939000000</v>
      </c>
      <c r="K147" s="5">
        <v>69564000000</v>
      </c>
      <c r="L147" s="5">
        <v>53389000000</v>
      </c>
      <c r="M147" s="5">
        <v>-85697000000</v>
      </c>
      <c r="N147" s="5">
        <v>168345000000</v>
      </c>
      <c r="O147" s="5">
        <v>-42183000000</v>
      </c>
      <c r="P147" s="5">
        <v>35096472000</v>
      </c>
      <c r="Q147" s="5">
        <v>304937320000</v>
      </c>
      <c r="R147" s="5">
        <v>148344036000</v>
      </c>
      <c r="S147" s="5">
        <v>92639567000</v>
      </c>
      <c r="T147" s="5">
        <v>154633907000</v>
      </c>
      <c r="U147" s="5">
        <v>13263445000</v>
      </c>
      <c r="V147" s="5">
        <v>51615793000</v>
      </c>
      <c r="W147" s="5">
        <v>48311303000</v>
      </c>
    </row>
    <row r="148" spans="3:26" ht="15.5" x14ac:dyDescent="0.35">
      <c r="C148" t="s">
        <v>165</v>
      </c>
      <c r="D148" s="5">
        <v>-355017000000</v>
      </c>
      <c r="E148" s="5">
        <v>-654445000000</v>
      </c>
      <c r="F148" s="5">
        <v>-504930000000</v>
      </c>
      <c r="G148" s="5">
        <v>-278661000000</v>
      </c>
      <c r="I148" s="5">
        <v>-1637708000000</v>
      </c>
      <c r="J148" s="5">
        <v>-6021842000000</v>
      </c>
      <c r="K148" s="5">
        <v>-3146132000000</v>
      </c>
      <c r="L148" s="5">
        <v>-2440997000000</v>
      </c>
      <c r="M148" s="5">
        <v>-5354353000000</v>
      </c>
      <c r="N148" s="5">
        <v>-6003870000000</v>
      </c>
      <c r="O148" s="5">
        <v>10284852000000</v>
      </c>
      <c r="P148" s="5">
        <v>-1064937730000</v>
      </c>
      <c r="Q148" s="5">
        <v>1548165096000</v>
      </c>
      <c r="R148" s="5">
        <v>-780378185000</v>
      </c>
      <c r="S148" s="5">
        <v>-2658247265000</v>
      </c>
      <c r="T148" s="5">
        <v>-2984492387000</v>
      </c>
      <c r="U148" s="5">
        <v>-2323590671000</v>
      </c>
      <c r="V148" s="5">
        <v>-1171111599000</v>
      </c>
      <c r="W148" s="5">
        <v>-409206585000</v>
      </c>
      <c r="X148" s="5">
        <v>-1334114101000</v>
      </c>
      <c r="Y148" s="5">
        <v>-1235627435000</v>
      </c>
      <c r="Z148" s="5">
        <v>-1176097019000</v>
      </c>
    </row>
    <row r="149" spans="3:26" ht="15.5" x14ac:dyDescent="0.35">
      <c r="C149" t="s">
        <v>166</v>
      </c>
      <c r="D149" s="5">
        <v>-190904000000</v>
      </c>
      <c r="E149" s="5">
        <v>-546192000000</v>
      </c>
      <c r="F149" s="5">
        <v>-258615000000</v>
      </c>
      <c r="G149" s="5">
        <v>-209318000000</v>
      </c>
      <c r="I149" s="5">
        <v>-1115495000000</v>
      </c>
      <c r="J149" s="5">
        <v>-1514291000000</v>
      </c>
      <c r="K149" s="5">
        <v>-1656184000000</v>
      </c>
      <c r="L149" s="5">
        <v>-566637000000</v>
      </c>
      <c r="M149" s="5">
        <v>-1854450000000</v>
      </c>
      <c r="N149" s="5">
        <v>-2251194000000</v>
      </c>
      <c r="O149" s="5">
        <v>-17160548000000</v>
      </c>
      <c r="P149" s="5">
        <v>-1789552350000</v>
      </c>
      <c r="Q149" s="5">
        <v>-3490036160000</v>
      </c>
      <c r="R149" s="5">
        <v>-5529206600000</v>
      </c>
      <c r="S149" s="5">
        <v>-5592270643000</v>
      </c>
      <c r="T149" s="5">
        <v>-2881221811000</v>
      </c>
      <c r="U149" s="5">
        <v>-2675188649000</v>
      </c>
      <c r="V149" s="5">
        <v>-4774273945000</v>
      </c>
      <c r="W149" s="5">
        <v>-4295179378000</v>
      </c>
      <c r="X149" s="5">
        <v>-1771239508000</v>
      </c>
      <c r="Y149" s="5">
        <v>-3347290902000</v>
      </c>
      <c r="Z149" s="5">
        <v>-527806832000</v>
      </c>
    </row>
    <row r="150" spans="3:26" ht="15.5" x14ac:dyDescent="0.35">
      <c r="C150" t="s">
        <v>2965</v>
      </c>
      <c r="D150" s="5">
        <v>-192000000</v>
      </c>
      <c r="F150" s="5">
        <v>9602000000</v>
      </c>
      <c r="G150" s="5">
        <v>-8015000000</v>
      </c>
      <c r="X150" s="5">
        <v>790000000000</v>
      </c>
      <c r="Y150" s="5">
        <v>-780139659000</v>
      </c>
    </row>
    <row r="151" spans="3:26" ht="15.5" x14ac:dyDescent="0.35">
      <c r="C151" t="s">
        <v>2966</v>
      </c>
    </row>
    <row r="152" spans="3:26" ht="15.5" x14ac:dyDescent="0.35">
      <c r="C152" t="s">
        <v>168</v>
      </c>
      <c r="D152" s="5">
        <v>-187307000000</v>
      </c>
      <c r="E152" s="5">
        <v>-524191000000</v>
      </c>
      <c r="F152" s="5">
        <v>-252398000000</v>
      </c>
      <c r="G152" s="5">
        <v>-214235000000</v>
      </c>
      <c r="I152" s="5">
        <v>-1104260000000</v>
      </c>
      <c r="J152" s="5">
        <v>-1464214000000</v>
      </c>
      <c r="K152" s="5">
        <v>-1746019000000</v>
      </c>
      <c r="L152" s="5">
        <v>-1838776000000</v>
      </c>
      <c r="M152" s="5">
        <v>-1738723000000</v>
      </c>
      <c r="N152" s="5">
        <v>-1279575000000</v>
      </c>
      <c r="O152" s="5">
        <v>-1639080000000</v>
      </c>
      <c r="P152" s="5">
        <v>-1790173160000</v>
      </c>
      <c r="Q152" s="5">
        <v>-3490943691000</v>
      </c>
      <c r="R152" s="5">
        <v>-5065208221000</v>
      </c>
      <c r="S152" s="5">
        <v>-5168034789000</v>
      </c>
      <c r="T152" s="5">
        <v>-2581061518000</v>
      </c>
      <c r="U152" s="5">
        <v>-2548758346000</v>
      </c>
      <c r="V152" s="5">
        <v>-3362686906000</v>
      </c>
      <c r="W152" s="5">
        <v>-4069138277000</v>
      </c>
      <c r="X152" s="5">
        <v>-3205014265000</v>
      </c>
      <c r="Y152" s="5">
        <v>-1125371497000</v>
      </c>
      <c r="Z152" s="5">
        <v>-561763758000</v>
      </c>
    </row>
    <row r="153" spans="3:26" ht="15.5" x14ac:dyDescent="0.35">
      <c r="C153" t="s">
        <v>933</v>
      </c>
      <c r="D153" s="5">
        <v>2281000000</v>
      </c>
      <c r="E153" s="5">
        <v>33399000000</v>
      </c>
      <c r="F153" s="5">
        <v>-17447000000</v>
      </c>
      <c r="G153" s="5">
        <v>11488000000</v>
      </c>
      <c r="I153" s="5">
        <v>31042000000</v>
      </c>
      <c r="J153" s="5">
        <v>15085000000</v>
      </c>
      <c r="K153" s="5">
        <v>33220000000</v>
      </c>
      <c r="L153" s="5">
        <v>25374000000</v>
      </c>
      <c r="M153" s="5">
        <v>188073000000</v>
      </c>
      <c r="N153" s="5">
        <v>74249000000</v>
      </c>
      <c r="O153" s="5">
        <v>6708000000</v>
      </c>
      <c r="P153" s="5">
        <v>9725715000</v>
      </c>
      <c r="Q153" s="5">
        <v>11240046000</v>
      </c>
      <c r="R153" s="5">
        <v>12241805000</v>
      </c>
      <c r="S153" s="5">
        <v>299272000</v>
      </c>
      <c r="T153" s="5">
        <v>22758761000</v>
      </c>
      <c r="U153" s="5">
        <v>4595550000</v>
      </c>
      <c r="V153" s="5">
        <v>30271818000</v>
      </c>
      <c r="W153" s="5">
        <v>33670319000</v>
      </c>
      <c r="X153" s="5">
        <v>2262000000</v>
      </c>
      <c r="Y153" s="5">
        <v>1587000000</v>
      </c>
      <c r="Z153" s="5">
        <v>5783635000</v>
      </c>
    </row>
    <row r="154" spans="3:26" ht="15.5" x14ac:dyDescent="0.35">
      <c r="C154" t="s">
        <v>2967</v>
      </c>
      <c r="D154" s="5">
        <v>-185026000000</v>
      </c>
      <c r="E154" s="5">
        <v>-490792000000</v>
      </c>
      <c r="F154" s="5">
        <v>-269845000000</v>
      </c>
      <c r="G154" s="5">
        <v>-202747000000</v>
      </c>
      <c r="I154" s="5">
        <v>-1073218000000</v>
      </c>
      <c r="J154" s="5">
        <v>-1449129000000</v>
      </c>
      <c r="K154" s="5">
        <v>-1712799000000</v>
      </c>
      <c r="L154" s="5">
        <v>-1813402000000</v>
      </c>
      <c r="M154" s="5">
        <v>-1550650000000</v>
      </c>
      <c r="N154" s="5">
        <v>-1205326000000</v>
      </c>
      <c r="O154" s="5">
        <v>-1632372000000</v>
      </c>
      <c r="P154" s="5">
        <v>-1780447445000</v>
      </c>
      <c r="Q154" s="5">
        <v>-3479703645000</v>
      </c>
      <c r="R154" s="5">
        <v>-5052966416000</v>
      </c>
      <c r="S154" s="5">
        <v>-5167735517000</v>
      </c>
      <c r="T154" s="5">
        <v>-2558302757000</v>
      </c>
      <c r="U154" s="5">
        <v>-2544162796000</v>
      </c>
      <c r="V154" s="5">
        <v>-3332415088000</v>
      </c>
      <c r="W154" s="5">
        <v>-4035467958000</v>
      </c>
      <c r="X154" s="5">
        <v>-3202752265000</v>
      </c>
      <c r="Y154" s="5">
        <v>-1123784497000</v>
      </c>
      <c r="Z154" s="5">
        <v>-555980123000</v>
      </c>
    </row>
    <row r="155" spans="3:26" ht="15.5" x14ac:dyDescent="0.35">
      <c r="C155" t="s">
        <v>607</v>
      </c>
      <c r="E155" s="5">
        <v>-36552000000</v>
      </c>
      <c r="F155" s="5">
        <v>-10860000000</v>
      </c>
      <c r="I155" s="5">
        <v>-47412000000</v>
      </c>
      <c r="J155" s="5">
        <v>-26379000000</v>
      </c>
      <c r="K155" s="5">
        <v>67541000000</v>
      </c>
      <c r="L155" s="5">
        <v>-16577000000</v>
      </c>
      <c r="M155" s="5">
        <v>-42879000000</v>
      </c>
      <c r="N155" s="5">
        <v>-3208000000</v>
      </c>
      <c r="O155" s="5">
        <v>-4755000000</v>
      </c>
    </row>
    <row r="156" spans="3:26" ht="15.5" x14ac:dyDescent="0.35">
      <c r="C156" t="s">
        <v>529</v>
      </c>
      <c r="E156" s="5">
        <v>-19959000000</v>
      </c>
      <c r="F156" s="5">
        <v>19227000000</v>
      </c>
      <c r="G156" s="5">
        <v>-2000000</v>
      </c>
      <c r="I156" s="5">
        <v>-1823000000</v>
      </c>
      <c r="J156" s="5">
        <v>-4116000000</v>
      </c>
      <c r="K156" s="5">
        <v>-4824000000</v>
      </c>
      <c r="L156" s="5">
        <v>-734000000</v>
      </c>
      <c r="M156" s="5">
        <v>-1868000000</v>
      </c>
      <c r="O156" s="5">
        <v>-2309000000</v>
      </c>
    </row>
    <row r="157" spans="3:26" ht="15.5" x14ac:dyDescent="0.35">
      <c r="C157" t="s">
        <v>372</v>
      </c>
      <c r="O157" s="5">
        <v>-15459602000000</v>
      </c>
      <c r="R157" s="5">
        <v>-422832696000</v>
      </c>
      <c r="U157" s="5">
        <v>-101596576000</v>
      </c>
      <c r="V157" s="5">
        <v>-1419273850000</v>
      </c>
    </row>
    <row r="158" spans="3:26" ht="15.5" x14ac:dyDescent="0.35">
      <c r="C158" t="s">
        <v>2939</v>
      </c>
      <c r="S158" s="5">
        <v>-55000000000</v>
      </c>
    </row>
    <row r="159" spans="3:26" ht="15.5" x14ac:dyDescent="0.35">
      <c r="C159" t="s">
        <v>2968</v>
      </c>
    </row>
    <row r="160" spans="3:26" ht="15.5" x14ac:dyDescent="0.35">
      <c r="C160" t="s">
        <v>563</v>
      </c>
      <c r="J160" s="5">
        <v>-22500000000</v>
      </c>
      <c r="O160" s="5">
        <v>-625000000</v>
      </c>
    </row>
    <row r="161" spans="3:26" ht="15.5" x14ac:dyDescent="0.35">
      <c r="C161" t="s">
        <v>2969</v>
      </c>
      <c r="U161" s="5">
        <v>-18750000000</v>
      </c>
    </row>
    <row r="162" spans="3:26" ht="15.5" x14ac:dyDescent="0.35">
      <c r="C162" t="s">
        <v>2970</v>
      </c>
      <c r="Q162" s="5">
        <v>-978012000</v>
      </c>
      <c r="R162" s="5">
        <v>-89848189000</v>
      </c>
      <c r="S162" s="5">
        <v>-450141500000</v>
      </c>
      <c r="T162" s="5">
        <v>-358870689000</v>
      </c>
      <c r="U162" s="5">
        <v>-129123976000</v>
      </c>
      <c r="V162" s="5">
        <v>-45216534000</v>
      </c>
      <c r="W162" s="5">
        <v>-121020429000</v>
      </c>
      <c r="X162" s="5">
        <v>-298063884000</v>
      </c>
      <c r="Y162" s="5">
        <v>-480320161000</v>
      </c>
    </row>
    <row r="163" spans="3:26" ht="15.5" x14ac:dyDescent="0.35">
      <c r="C163" t="s">
        <v>1444</v>
      </c>
    </row>
    <row r="164" spans="3:26" ht="15.5" x14ac:dyDescent="0.35">
      <c r="C164" t="s">
        <v>2971</v>
      </c>
      <c r="P164" s="5">
        <v>-3119880000</v>
      </c>
      <c r="Q164" s="5">
        <v>-11976088000</v>
      </c>
      <c r="R164" s="5">
        <v>-14688648000</v>
      </c>
      <c r="S164" s="5">
        <v>-30773814000</v>
      </c>
      <c r="T164" s="5">
        <v>-28212733000</v>
      </c>
      <c r="U164" s="5">
        <v>-10432868000</v>
      </c>
      <c r="W164" s="5">
        <v>-4673150000</v>
      </c>
      <c r="X164" s="5">
        <v>-2748999000</v>
      </c>
      <c r="Y164" s="5">
        <v>-8956480000</v>
      </c>
      <c r="Z164" s="5">
        <v>-1065798000</v>
      </c>
    </row>
    <row r="165" spans="3:26" ht="15.5" x14ac:dyDescent="0.35">
      <c r="C165" t="s">
        <v>530</v>
      </c>
      <c r="D165" s="5">
        <v>-3154000000</v>
      </c>
      <c r="E165" s="5">
        <v>-450000000</v>
      </c>
      <c r="F165" s="5">
        <v>-6813000000</v>
      </c>
      <c r="G165" s="5">
        <v>1410000000</v>
      </c>
      <c r="I165" s="5">
        <v>-7794000000</v>
      </c>
      <c r="J165" s="5">
        <v>-1147000000</v>
      </c>
      <c r="K165" s="5">
        <v>-6374000000</v>
      </c>
      <c r="L165" s="5">
        <v>-33397000000</v>
      </c>
      <c r="M165" s="5">
        <v>-5068000000</v>
      </c>
      <c r="N165" s="5">
        <v>-6413000000</v>
      </c>
      <c r="O165" s="5">
        <v>-2116000000</v>
      </c>
      <c r="P165" s="5">
        <v>-5985025000</v>
      </c>
      <c r="Q165" s="5">
        <v>-928415000</v>
      </c>
      <c r="R165" s="5">
        <v>-171812000</v>
      </c>
      <c r="S165" s="5">
        <v>-1070207000</v>
      </c>
      <c r="T165" s="5">
        <v>-984886000</v>
      </c>
      <c r="U165" s="5">
        <v>-6834879000</v>
      </c>
      <c r="W165" s="5">
        <v>-547257000</v>
      </c>
    </row>
    <row r="166" spans="3:26" ht="15.5" x14ac:dyDescent="0.35">
      <c r="C166" t="s">
        <v>2972</v>
      </c>
      <c r="D166" s="5">
        <v>-2532000000</v>
      </c>
      <c r="E166" s="5">
        <v>1561000000</v>
      </c>
      <c r="F166" s="5">
        <v>74000000</v>
      </c>
      <c r="G166" s="5">
        <v>36000000</v>
      </c>
      <c r="I166" s="5">
        <v>14752000000</v>
      </c>
      <c r="J166" s="5">
        <v>-11020000000</v>
      </c>
      <c r="K166" s="5">
        <v>272000000</v>
      </c>
      <c r="L166" s="5">
        <v>1297473000000</v>
      </c>
      <c r="M166" s="5">
        <v>-253985000000</v>
      </c>
      <c r="N166" s="5">
        <v>-1036247000000</v>
      </c>
      <c r="O166" s="5">
        <v>-58769000000</v>
      </c>
      <c r="Q166" s="5">
        <v>3550000000</v>
      </c>
      <c r="R166" s="5">
        <v>14945463000</v>
      </c>
      <c r="S166" s="5">
        <v>90101698000</v>
      </c>
      <c r="T166" s="5">
        <v>15000000000</v>
      </c>
      <c r="U166" s="5">
        <v>124462998000</v>
      </c>
      <c r="V166" s="5">
        <v>15435302000</v>
      </c>
      <c r="W166" s="5">
        <v>-137000000000</v>
      </c>
      <c r="X166" s="5">
        <v>937567795000</v>
      </c>
      <c r="Y166" s="5">
        <v>-956067795000</v>
      </c>
      <c r="Z166" s="5">
        <v>27500000000</v>
      </c>
    </row>
    <row r="167" spans="3:26" ht="15.5" x14ac:dyDescent="0.35">
      <c r="C167" t="s">
        <v>2973</v>
      </c>
      <c r="R167" s="5">
        <v>15754598000</v>
      </c>
      <c r="S167" s="5">
        <v>12348697000</v>
      </c>
      <c r="T167" s="5">
        <v>12476204000</v>
      </c>
      <c r="U167" s="5">
        <v>11249448000</v>
      </c>
      <c r="V167" s="5">
        <v>7196225000</v>
      </c>
      <c r="W167" s="5">
        <v>3529416000</v>
      </c>
      <c r="X167" s="5">
        <v>4757845000</v>
      </c>
      <c r="Y167" s="5">
        <v>1977690000</v>
      </c>
      <c r="Z167" s="5">
        <v>1739089000</v>
      </c>
    </row>
    <row r="168" spans="3:26" ht="15.5" x14ac:dyDescent="0.35">
      <c r="C168" t="s">
        <v>185</v>
      </c>
    </row>
    <row r="169" spans="3:26" ht="15.5" x14ac:dyDescent="0.35">
      <c r="C169" t="s">
        <v>186</v>
      </c>
      <c r="D169" s="5">
        <v>-355017000000</v>
      </c>
      <c r="E169" s="5">
        <v>-654445000000</v>
      </c>
      <c r="F169" s="5">
        <v>-504930000000</v>
      </c>
      <c r="G169" s="5">
        <v>-278661000000</v>
      </c>
      <c r="I169" s="5">
        <v>-1637708000000</v>
      </c>
      <c r="J169" s="5">
        <v>-6021842000000</v>
      </c>
      <c r="K169" s="5">
        <v>-3146132000000</v>
      </c>
      <c r="L169" s="5">
        <v>-2440997000000</v>
      </c>
      <c r="M169" s="5">
        <v>-5354353000000</v>
      </c>
      <c r="N169" s="5">
        <v>-6003870000000</v>
      </c>
      <c r="O169" s="5">
        <v>10284852000000</v>
      </c>
      <c r="P169" s="5">
        <v>-1064937730000</v>
      </c>
      <c r="Q169" s="5">
        <v>1548165096000</v>
      </c>
      <c r="R169" s="5">
        <v>-780378185000</v>
      </c>
      <c r="S169" s="5">
        <v>-2658247265000</v>
      </c>
      <c r="T169" s="5">
        <v>-2984492387000</v>
      </c>
      <c r="U169" s="5">
        <v>-2323590671000</v>
      </c>
      <c r="V169" s="5">
        <v>-1171111599000</v>
      </c>
      <c r="W169" s="5">
        <v>-409206585000</v>
      </c>
      <c r="X169" s="5">
        <v>-1334114101000</v>
      </c>
      <c r="Y169" s="5">
        <v>-1235627435000</v>
      </c>
      <c r="Z169" s="5">
        <v>-1176097019000</v>
      </c>
    </row>
    <row r="170" spans="3:26" ht="15.5" x14ac:dyDescent="0.35">
      <c r="C170" t="s">
        <v>905</v>
      </c>
      <c r="D170" s="5">
        <v>17679000000</v>
      </c>
      <c r="E170" s="5">
        <v>109131000000</v>
      </c>
      <c r="F170" s="5">
        <v>83401000000</v>
      </c>
      <c r="G170" s="5">
        <v>19646000000</v>
      </c>
      <c r="I170" s="5">
        <v>265551000000</v>
      </c>
      <c r="J170" s="5">
        <v>256763000000</v>
      </c>
      <c r="K170" s="5">
        <v>122253000000</v>
      </c>
      <c r="L170" s="5">
        <v>86904000000</v>
      </c>
      <c r="M170" s="5">
        <v>285675000000</v>
      </c>
      <c r="N170" s="5">
        <v>71919000000</v>
      </c>
    </row>
    <row r="171" spans="3:26" ht="15.5" x14ac:dyDescent="0.35">
      <c r="C171" t="s">
        <v>2974</v>
      </c>
      <c r="D171" s="5">
        <v>-17777000000</v>
      </c>
      <c r="E171" s="5">
        <v>-113862000000</v>
      </c>
      <c r="F171" s="5">
        <v>-83160000000</v>
      </c>
      <c r="G171" s="5">
        <v>-19702000000</v>
      </c>
      <c r="I171" s="5">
        <v>-270481000000</v>
      </c>
      <c r="J171" s="5">
        <v>-257283000000</v>
      </c>
      <c r="K171" s="5">
        <v>-123106000000</v>
      </c>
      <c r="L171" s="5">
        <v>-87484000000</v>
      </c>
      <c r="M171" s="5">
        <v>-288337000000</v>
      </c>
      <c r="N171" s="5">
        <v>-72593000000</v>
      </c>
    </row>
    <row r="172" spans="3:26" ht="15.5" x14ac:dyDescent="0.35">
      <c r="C172" t="s">
        <v>2975</v>
      </c>
    </row>
    <row r="173" spans="3:26" ht="15.5" x14ac:dyDescent="0.35">
      <c r="C173" t="s">
        <v>2976</v>
      </c>
      <c r="V173" s="5">
        <v>-1790930000</v>
      </c>
      <c r="W173" s="5">
        <v>-8946257000</v>
      </c>
      <c r="X173" s="5">
        <v>-23977527000</v>
      </c>
      <c r="Y173" s="5">
        <v>-29239096000</v>
      </c>
      <c r="Z173" s="5">
        <v>-30843134000</v>
      </c>
    </row>
    <row r="174" spans="3:26" ht="15.5" x14ac:dyDescent="0.35">
      <c r="C174" t="s">
        <v>668</v>
      </c>
      <c r="E174" s="5">
        <v>1000000000000</v>
      </c>
      <c r="I174" s="5">
        <v>1000000000000</v>
      </c>
      <c r="K174" s="5">
        <v>901425000000</v>
      </c>
      <c r="L174" s="5">
        <v>6894097000000</v>
      </c>
      <c r="M174" s="5">
        <v>497627000000</v>
      </c>
      <c r="N174" s="5">
        <v>1650000000000</v>
      </c>
      <c r="O174" s="5">
        <v>33214334000000</v>
      </c>
      <c r="P174" s="5">
        <v>4273688874000</v>
      </c>
      <c r="Q174" s="5">
        <v>3068142677000</v>
      </c>
      <c r="R174" s="5">
        <v>1812861839000</v>
      </c>
    </row>
    <row r="175" spans="3:26" ht="15.5" x14ac:dyDescent="0.35">
      <c r="C175" t="s">
        <v>2977</v>
      </c>
      <c r="E175" s="5">
        <v>500000000000</v>
      </c>
      <c r="I175" s="5">
        <v>500000000000</v>
      </c>
      <c r="L175" s="5">
        <v>2450000000000</v>
      </c>
      <c r="O175" s="5">
        <v>2000000000000</v>
      </c>
    </row>
    <row r="176" spans="3:26" ht="15.5" x14ac:dyDescent="0.35">
      <c r="C176" t="s">
        <v>2978</v>
      </c>
      <c r="D176" s="5">
        <v>-100000000000</v>
      </c>
      <c r="E176" s="5">
        <v>-600000000000</v>
      </c>
      <c r="F176" s="5">
        <v>-100000000000</v>
      </c>
      <c r="G176" s="5">
        <v>-75000000000</v>
      </c>
      <c r="I176" s="5">
        <v>-850000000000</v>
      </c>
      <c r="J176" s="5">
        <v>-200000000000</v>
      </c>
      <c r="K176" s="5">
        <v>-200000000000</v>
      </c>
      <c r="L176" s="5">
        <v>-1781235000000</v>
      </c>
      <c r="N176" s="5">
        <v>-218765000000</v>
      </c>
    </row>
    <row r="177" spans="3:26" ht="15.5" x14ac:dyDescent="0.35">
      <c r="C177" t="s">
        <v>2126</v>
      </c>
      <c r="L177" s="5">
        <v>880400000000</v>
      </c>
      <c r="O177" s="5">
        <v>4078000000000</v>
      </c>
      <c r="Q177" s="5">
        <v>3000000000000</v>
      </c>
    </row>
    <row r="178" spans="3:26" ht="15.5" x14ac:dyDescent="0.35">
      <c r="C178" t="s">
        <v>2979</v>
      </c>
      <c r="M178" s="5">
        <v>3119909000000</v>
      </c>
    </row>
    <row r="179" spans="3:26" ht="15.5" x14ac:dyDescent="0.35">
      <c r="C179" t="s">
        <v>2980</v>
      </c>
      <c r="D179" s="5">
        <v>-233610000000</v>
      </c>
      <c r="E179" s="5">
        <v>-268785000000</v>
      </c>
      <c r="F179" s="5">
        <v>-415314000000</v>
      </c>
      <c r="G179" s="5">
        <v>512493000000</v>
      </c>
      <c r="I179" s="5">
        <v>-255271000000</v>
      </c>
      <c r="J179" s="5">
        <v>-1552593000000</v>
      </c>
      <c r="K179" s="5">
        <v>-1114003000000</v>
      </c>
      <c r="L179" s="5">
        <v>-420936000000</v>
      </c>
      <c r="M179" s="5">
        <v>-3613138000000</v>
      </c>
      <c r="N179" s="5">
        <v>-5383825000000</v>
      </c>
      <c r="O179" s="5">
        <v>12127738000000</v>
      </c>
      <c r="P179" s="5">
        <v>-60519014000</v>
      </c>
      <c r="Q179" s="5">
        <v>3465155726000</v>
      </c>
      <c r="R179" s="5">
        <v>1205459373000</v>
      </c>
      <c r="S179" s="5">
        <v>-356839827000</v>
      </c>
      <c r="T179" s="5">
        <v>-500189482000</v>
      </c>
      <c r="U179" s="5">
        <v>-69253017000</v>
      </c>
      <c r="V179" s="5">
        <v>829219649000</v>
      </c>
      <c r="W179" s="5">
        <v>1108152173000</v>
      </c>
      <c r="X179" s="5">
        <v>516561918000</v>
      </c>
      <c r="Y179" s="5">
        <v>-9089850000</v>
      </c>
      <c r="Z179" s="5">
        <v>-81505725000</v>
      </c>
    </row>
    <row r="180" spans="3:26" ht="15.5" x14ac:dyDescent="0.35">
      <c r="C180" t="s">
        <v>461</v>
      </c>
      <c r="D180" s="5">
        <v>-121309000000</v>
      </c>
      <c r="E180" s="5">
        <v>-90131000000</v>
      </c>
      <c r="F180" s="5">
        <v>-82891000000</v>
      </c>
      <c r="G180" s="5">
        <v>-38779000000</v>
      </c>
      <c r="I180" s="5">
        <v>-327424000000</v>
      </c>
      <c r="J180" s="5">
        <v>-479601000000</v>
      </c>
      <c r="K180" s="5">
        <v>-326837000000</v>
      </c>
      <c r="L180" s="5">
        <v>-465227000000</v>
      </c>
      <c r="M180" s="5">
        <v>-591022000000</v>
      </c>
      <c r="N180" s="5">
        <v>-364899000000</v>
      </c>
      <c r="O180" s="5">
        <v>-337938000000</v>
      </c>
      <c r="P180" s="5">
        <v>-174708585000</v>
      </c>
      <c r="Q180" s="5">
        <v>-92719869000</v>
      </c>
      <c r="R180" s="5">
        <v>-167333069000</v>
      </c>
      <c r="S180" s="5">
        <v>-65111499000</v>
      </c>
      <c r="T180" s="5">
        <v>-57760125000</v>
      </c>
      <c r="U180" s="5">
        <v>-42972596000</v>
      </c>
      <c r="V180" s="5">
        <v>-24288402000</v>
      </c>
      <c r="W180" s="5">
        <v>-32098302000</v>
      </c>
      <c r="X180" s="5">
        <v>-27151657000</v>
      </c>
      <c r="Y180" s="5">
        <v>-19844815000</v>
      </c>
      <c r="Z180" s="5">
        <v>-18002564000</v>
      </c>
    </row>
    <row r="181" spans="3:26" ht="15.5" x14ac:dyDescent="0.35">
      <c r="C181" t="s">
        <v>2981</v>
      </c>
      <c r="M181" s="5">
        <v>-14702000000</v>
      </c>
    </row>
    <row r="182" spans="3:26" ht="15.5" x14ac:dyDescent="0.35">
      <c r="C182" t="s">
        <v>1009</v>
      </c>
      <c r="O182" s="5">
        <v>-260000000000</v>
      </c>
    </row>
    <row r="183" spans="3:26" ht="15.5" x14ac:dyDescent="0.35">
      <c r="C183" t="s">
        <v>2982</v>
      </c>
      <c r="X183" s="5">
        <v>-1829577344000</v>
      </c>
      <c r="Y183" s="5">
        <v>-1605792143000</v>
      </c>
      <c r="Z183" s="5">
        <v>-887711283000</v>
      </c>
    </row>
    <row r="184" spans="3:26" ht="15.5" x14ac:dyDescent="0.35">
      <c r="C184" t="s">
        <v>7</v>
      </c>
      <c r="E184" s="5">
        <v>-1000000</v>
      </c>
      <c r="G184" s="5">
        <v>-648745000000</v>
      </c>
      <c r="I184" s="5">
        <v>-648746000000</v>
      </c>
      <c r="J184" s="5">
        <v>-572043000000</v>
      </c>
      <c r="K184" s="5">
        <v>-1655385000000</v>
      </c>
      <c r="L184" s="5">
        <v>-1024054000000</v>
      </c>
      <c r="M184" s="5">
        <v>-1116928000000</v>
      </c>
      <c r="N184" s="5">
        <v>-239215000000</v>
      </c>
      <c r="O184" s="5">
        <v>-1231646000000</v>
      </c>
      <c r="P184" s="5">
        <v>-805678362000</v>
      </c>
      <c r="Q184" s="5">
        <v>-1808638483000</v>
      </c>
      <c r="R184" s="5">
        <v>-1808588162000</v>
      </c>
      <c r="S184" s="5">
        <v>-2226339939000</v>
      </c>
      <c r="T184" s="5">
        <v>-2416611132000</v>
      </c>
      <c r="U184" s="5">
        <v>-2181263329000</v>
      </c>
      <c r="V184" s="5">
        <v>-1962720885000</v>
      </c>
      <c r="W184" s="5">
        <v>-1472581786000</v>
      </c>
    </row>
    <row r="185" spans="3:26" ht="15.5" x14ac:dyDescent="0.35">
      <c r="C185" t="s">
        <v>155</v>
      </c>
      <c r="E185" s="5">
        <v>53000000</v>
      </c>
      <c r="F185" s="5">
        <v>-2773000000</v>
      </c>
      <c r="G185" s="5">
        <v>-67728000000</v>
      </c>
      <c r="I185" s="5">
        <v>-70448000000</v>
      </c>
      <c r="J185" s="5">
        <v>-53085000000</v>
      </c>
      <c r="K185" s="5">
        <v>-49054000000</v>
      </c>
      <c r="L185" s="5">
        <v>-40257000000</v>
      </c>
      <c r="M185" s="5">
        <v>-15901000000</v>
      </c>
      <c r="N185" s="5">
        <v>-15257000000</v>
      </c>
      <c r="O185" s="5">
        <v>-13302000000</v>
      </c>
      <c r="P185" s="5">
        <v>-21432488000</v>
      </c>
      <c r="Q185" s="5">
        <v>-15632278000</v>
      </c>
      <c r="R185" s="5">
        <v>-9916327000</v>
      </c>
      <c r="S185" s="5">
        <v>-9956000000</v>
      </c>
      <c r="T185" s="5">
        <v>-9931648000</v>
      </c>
      <c r="U185" s="5">
        <v>-30101729000</v>
      </c>
      <c r="V185" s="5">
        <v>-13321961000</v>
      </c>
      <c r="W185" s="5">
        <v>-12678670000</v>
      </c>
    </row>
    <row r="186" spans="3:26" ht="15.5" x14ac:dyDescent="0.35">
      <c r="C186" t="s">
        <v>770</v>
      </c>
      <c r="E186" s="5">
        <v>52000000</v>
      </c>
      <c r="F186" s="5">
        <v>-2773000000</v>
      </c>
      <c r="G186" s="5">
        <v>-716473000000</v>
      </c>
      <c r="I186" s="5">
        <v>-719194000000</v>
      </c>
      <c r="J186" s="5">
        <v>-625128000000</v>
      </c>
      <c r="K186" s="5">
        <v>-1704439000000</v>
      </c>
      <c r="L186" s="5">
        <v>-1064311000000</v>
      </c>
      <c r="M186" s="5">
        <v>-1132829000000</v>
      </c>
      <c r="N186" s="5">
        <v>-254472000000</v>
      </c>
      <c r="O186" s="5">
        <v>-1244948000000</v>
      </c>
      <c r="P186" s="5">
        <v>-827110850000</v>
      </c>
      <c r="Q186" s="5">
        <v>-1824270761000</v>
      </c>
      <c r="R186" s="5">
        <v>-1818504489000</v>
      </c>
      <c r="S186" s="5">
        <v>-2236295939000</v>
      </c>
      <c r="T186" s="5">
        <v>-2426542780000</v>
      </c>
      <c r="U186" s="5">
        <v>-2211365058000</v>
      </c>
      <c r="V186" s="5">
        <v>-1976042846000</v>
      </c>
      <c r="W186" s="5">
        <v>-1485260456000</v>
      </c>
      <c r="X186" s="5">
        <v>-1829577344000</v>
      </c>
      <c r="Y186" s="5">
        <v>-1605792143000</v>
      </c>
      <c r="Z186" s="5">
        <v>-887711283000</v>
      </c>
    </row>
    <row r="187" spans="3:26" ht="15.5" x14ac:dyDescent="0.35">
      <c r="C187" t="s">
        <v>201</v>
      </c>
      <c r="E187" s="5">
        <v>-290850000000</v>
      </c>
      <c r="I187" s="5">
        <v>-290850000000</v>
      </c>
      <c r="J187" s="5">
        <v>-3364000000000</v>
      </c>
      <c r="L187" s="5">
        <v>-3000000000000</v>
      </c>
    </row>
    <row r="188" spans="3:26" ht="15.5" x14ac:dyDescent="0.35">
      <c r="C188" t="s">
        <v>2983</v>
      </c>
      <c r="L188" s="5">
        <v>2563460000000</v>
      </c>
    </row>
    <row r="189" spans="3:26" ht="15.5" x14ac:dyDescent="0.35">
      <c r="C189" t="s">
        <v>2984</v>
      </c>
      <c r="L189" s="5">
        <v>-53403000000</v>
      </c>
    </row>
    <row r="190" spans="3:26" ht="15.5" x14ac:dyDescent="0.35">
      <c r="C190" t="s">
        <v>716</v>
      </c>
      <c r="F190" s="5">
        <v>-4193000000</v>
      </c>
      <c r="G190" s="5">
        <v>-35846000000</v>
      </c>
      <c r="I190" s="5">
        <v>-40039000000</v>
      </c>
      <c r="Y190" s="5">
        <v>-8157046000</v>
      </c>
      <c r="Z190" s="5">
        <v>-190515245000</v>
      </c>
    </row>
    <row r="191" spans="3:26" ht="15.5" x14ac:dyDescent="0.35">
      <c r="C191" t="s">
        <v>2985</v>
      </c>
      <c r="Y191" s="5">
        <v>409574750000</v>
      </c>
    </row>
    <row r="192" spans="3:26" ht="15.5" x14ac:dyDescent="0.35">
      <c r="C192" t="s">
        <v>2901</v>
      </c>
      <c r="P192" s="5">
        <v>-2599281000</v>
      </c>
    </row>
    <row r="193" spans="2:26" ht="15.5" x14ac:dyDescent="0.35">
      <c r="C193" t="s">
        <v>2986</v>
      </c>
      <c r="X193" s="5">
        <v>6052982000</v>
      </c>
      <c r="Y193" s="5">
        <v>-2318331000</v>
      </c>
      <c r="Z193" s="5">
        <v>1637798000</v>
      </c>
    </row>
    <row r="194" spans="2:26" ht="15.5" x14ac:dyDescent="0.35">
      <c r="C194" t="s">
        <v>215</v>
      </c>
      <c r="D194" s="5">
        <v>50529000000</v>
      </c>
      <c r="E194" s="5">
        <v>734510000000</v>
      </c>
      <c r="F194" s="5">
        <v>-147872000000</v>
      </c>
      <c r="G194" s="5">
        <v>331307000000</v>
      </c>
      <c r="I194" s="5">
        <v>971545000000</v>
      </c>
      <c r="J194" s="5">
        <v>-3292594000000</v>
      </c>
      <c r="K194" s="5">
        <v>943044000000</v>
      </c>
      <c r="L194" s="5">
        <v>3029895000000</v>
      </c>
      <c r="M194" s="5">
        <v>-314895000000</v>
      </c>
      <c r="N194" s="5">
        <v>-1032459000000</v>
      </c>
      <c r="O194" s="5">
        <v>-1266765000000</v>
      </c>
      <c r="P194" s="5">
        <v>1607970402000</v>
      </c>
      <c r="Q194" s="5">
        <v>803315745000</v>
      </c>
      <c r="R194" s="5">
        <v>-1129573809000</v>
      </c>
      <c r="S194" s="5">
        <v>-961931371000</v>
      </c>
      <c r="T194" s="5">
        <v>855456680000</v>
      </c>
      <c r="U194" s="5">
        <v>1048368175000</v>
      </c>
      <c r="V194" s="5">
        <v>-353520728000</v>
      </c>
      <c r="W194" s="5">
        <v>-288632641000</v>
      </c>
      <c r="X194" s="5">
        <v>254014669000</v>
      </c>
      <c r="Y194" s="5">
        <v>-336420686000</v>
      </c>
      <c r="Z194" s="5">
        <v>924403725000</v>
      </c>
    </row>
    <row r="195" spans="2:26" ht="15.5" x14ac:dyDescent="0.35">
      <c r="C195" t="s">
        <v>216</v>
      </c>
      <c r="D195" s="5">
        <v>4644221000000</v>
      </c>
      <c r="I195" s="5">
        <v>3659130000000</v>
      </c>
      <c r="J195" s="5">
        <v>6939841000000</v>
      </c>
      <c r="K195" s="5">
        <v>6007333000000</v>
      </c>
      <c r="L195" s="5">
        <v>2954992000000</v>
      </c>
      <c r="M195" s="5">
        <v>3269145000000</v>
      </c>
      <c r="N195" s="5">
        <v>3950448000000</v>
      </c>
      <c r="O195" s="5">
        <v>5245731000000</v>
      </c>
      <c r="P195" s="5">
        <v>3637760116000</v>
      </c>
      <c r="Q195" s="5">
        <v>2834444371000</v>
      </c>
      <c r="R195" s="5">
        <v>3964018180000</v>
      </c>
      <c r="S195" s="5">
        <v>4925949551000</v>
      </c>
      <c r="T195" s="5">
        <v>4070492871000</v>
      </c>
      <c r="U195" s="5">
        <v>3022124696000</v>
      </c>
      <c r="V195" s="5">
        <v>3375645424000</v>
      </c>
      <c r="W195" s="5">
        <v>3664278065000</v>
      </c>
      <c r="X195" s="5">
        <v>3410263396000</v>
      </c>
      <c r="Y195" s="5">
        <v>3746684082000</v>
      </c>
      <c r="Z195" s="5">
        <v>2822280357000</v>
      </c>
    </row>
    <row r="196" spans="2:26" ht="15.5" x14ac:dyDescent="0.35">
      <c r="C196" t="s">
        <v>2832</v>
      </c>
    </row>
    <row r="197" spans="2:26" ht="15.5" x14ac:dyDescent="0.35">
      <c r="C197" t="s">
        <v>217</v>
      </c>
      <c r="D197" s="5">
        <v>7147000000</v>
      </c>
      <c r="E197" s="5">
        <v>-6826000000</v>
      </c>
      <c r="F197" s="5">
        <v>18136000000</v>
      </c>
      <c r="G197" s="5">
        <v>-11834000000</v>
      </c>
      <c r="I197" s="5">
        <v>13546000000</v>
      </c>
      <c r="J197" s="5">
        <v>11883000000</v>
      </c>
      <c r="K197" s="5">
        <v>-10536000000</v>
      </c>
      <c r="L197" s="5">
        <v>22446000000</v>
      </c>
      <c r="M197" s="5">
        <v>742000000</v>
      </c>
      <c r="N197" s="5">
        <v>13283000000</v>
      </c>
      <c r="O197" s="5">
        <v>-28518000000</v>
      </c>
    </row>
    <row r="198" spans="2:26" ht="15.5" x14ac:dyDescent="0.35">
      <c r="C198" t="s">
        <v>220</v>
      </c>
      <c r="D198" s="5">
        <v>4701897000000</v>
      </c>
      <c r="E198" s="5">
        <v>727684000000</v>
      </c>
      <c r="F198" s="5">
        <v>-129736000000</v>
      </c>
      <c r="G198" s="5">
        <v>319473000000</v>
      </c>
      <c r="I198" s="5">
        <v>4644221000000</v>
      </c>
      <c r="J198" s="5">
        <v>3659130000000</v>
      </c>
      <c r="K198" s="5">
        <v>6939841000000</v>
      </c>
      <c r="L198" s="5">
        <v>6007333000000</v>
      </c>
      <c r="M198" s="5">
        <v>2954992000000</v>
      </c>
      <c r="N198" s="5">
        <v>2931272000000</v>
      </c>
      <c r="O198" s="5">
        <v>3950448000000</v>
      </c>
      <c r="P198" s="5">
        <v>5245730518000</v>
      </c>
      <c r="Q198" s="5">
        <v>3637760116000</v>
      </c>
      <c r="R198" s="5">
        <v>2834444371000</v>
      </c>
      <c r="S198" s="5">
        <v>3964018180000</v>
      </c>
      <c r="T198" s="5">
        <v>4925949551000</v>
      </c>
      <c r="U198" s="5">
        <v>4070492871000</v>
      </c>
      <c r="V198" s="5">
        <v>3022124696000</v>
      </c>
      <c r="W198" s="5">
        <v>3375645424000</v>
      </c>
      <c r="X198" s="5">
        <v>3664278065000</v>
      </c>
      <c r="Y198" s="5">
        <v>3410263396000</v>
      </c>
      <c r="Z198" s="5">
        <v>3746684082000</v>
      </c>
    </row>
    <row r="200" spans="2:26" ht="15.5" x14ac:dyDescent="0.35">
      <c r="B200" t="s">
        <v>221</v>
      </c>
      <c r="C200" t="s">
        <v>11</v>
      </c>
      <c r="D200" s="5">
        <v>6750000000</v>
      </c>
      <c r="E200" s="5">
        <v>6750000000</v>
      </c>
      <c r="F200" s="5">
        <v>6750000000</v>
      </c>
      <c r="G200" s="5">
        <v>6750000000</v>
      </c>
      <c r="I200" s="5">
        <v>6750000000</v>
      </c>
      <c r="J200" s="5">
        <v>6750000000</v>
      </c>
      <c r="K200" s="5">
        <v>6750000000</v>
      </c>
      <c r="L200" s="5">
        <v>6750000000</v>
      </c>
      <c r="M200" s="5">
        <v>5930000000</v>
      </c>
      <c r="N200" s="5">
        <v>5930000000</v>
      </c>
      <c r="O200" s="5">
        <v>5930000000</v>
      </c>
      <c r="P200" s="5">
        <v>5930000000</v>
      </c>
      <c r="Q200" s="5">
        <v>5930000000</v>
      </c>
      <c r="R200" s="5">
        <v>5930000000</v>
      </c>
      <c r="S200" s="5">
        <v>5930000000</v>
      </c>
      <c r="T200" s="5">
        <v>5930000000</v>
      </c>
      <c r="U200" s="5">
        <v>5930000000</v>
      </c>
      <c r="V200" s="5">
        <v>5930000000</v>
      </c>
      <c r="W200" s="5">
        <v>5930000000</v>
      </c>
      <c r="X200" s="5">
        <v>5930000000</v>
      </c>
      <c r="Y200" s="5">
        <v>5930000000</v>
      </c>
      <c r="Z200" s="5">
        <v>5930000000</v>
      </c>
    </row>
    <row r="201" spans="2:26" ht="15.5" x14ac:dyDescent="0.35">
      <c r="C201" t="s">
        <v>222</v>
      </c>
      <c r="D201" s="6">
        <v>11.9</v>
      </c>
      <c r="E201" s="6">
        <v>11.26</v>
      </c>
      <c r="F201" s="6">
        <v>11.09</v>
      </c>
      <c r="G201" s="6">
        <v>-0.39</v>
      </c>
    </row>
    <row r="202" spans="2:26" ht="15.5" x14ac:dyDescent="0.35">
      <c r="C202" t="s">
        <v>223</v>
      </c>
      <c r="D202" s="6">
        <v>206.72</v>
      </c>
      <c r="E202" s="6">
        <v>234.46</v>
      </c>
      <c r="F202" s="6">
        <v>256.08999999999997</v>
      </c>
      <c r="G202" s="6">
        <v>-6897.44</v>
      </c>
    </row>
    <row r="203" spans="2:26" ht="15.5" x14ac:dyDescent="0.35">
      <c r="C203" t="s">
        <v>72</v>
      </c>
      <c r="D203" s="5">
        <v>2</v>
      </c>
      <c r="E203" s="6">
        <v>1.79</v>
      </c>
      <c r="F203" s="6">
        <v>1.98</v>
      </c>
      <c r="G203" s="6">
        <v>2.2799999999999998</v>
      </c>
    </row>
    <row r="204" spans="2:26" ht="15.5" x14ac:dyDescent="0.35">
      <c r="C204" t="s">
        <v>224</v>
      </c>
      <c r="D204" s="6">
        <v>1061630000000.0001</v>
      </c>
      <c r="E204" s="5">
        <v>1209440000000</v>
      </c>
      <c r="F204" s="5">
        <v>1184170000000</v>
      </c>
      <c r="G204" s="5">
        <v>1012910000000</v>
      </c>
    </row>
    <row r="205" spans="2:26" ht="15.5" x14ac:dyDescent="0.35">
      <c r="C205" t="s">
        <v>225</v>
      </c>
      <c r="D205" s="6">
        <v>1.1000000000000001E-3</v>
      </c>
      <c r="E205" s="6">
        <v>1E-3</v>
      </c>
      <c r="F205" s="6">
        <v>1E-3</v>
      </c>
      <c r="G205" s="5">
        <v>0</v>
      </c>
    </row>
    <row r="206" spans="2:26" ht="15.5" x14ac:dyDescent="0.35">
      <c r="C206" t="s">
        <v>226</v>
      </c>
      <c r="D206" s="6">
        <v>1.8E-3</v>
      </c>
      <c r="E206" s="6">
        <v>1.7000000000000001E-3</v>
      </c>
      <c r="F206" s="6">
        <v>1.7000000000000001E-3</v>
      </c>
      <c r="G206" s="6">
        <v>-1E-4</v>
      </c>
    </row>
    <row r="207" spans="2:26" ht="15.5" x14ac:dyDescent="0.35">
      <c r="C207" t="s">
        <v>227</v>
      </c>
      <c r="D207" s="6">
        <v>4.5999999999999999E-3</v>
      </c>
      <c r="E207" s="6">
        <v>6.0000000000000001E-3</v>
      </c>
      <c r="F207" s="6">
        <v>6.1999999999999998E-3</v>
      </c>
      <c r="G207" s="6">
        <v>3.5999999999999999E-3</v>
      </c>
    </row>
    <row r="208" spans="2:26" ht="15.5" x14ac:dyDescent="0.35">
      <c r="C208" t="s">
        <v>228</v>
      </c>
      <c r="D208" s="6">
        <v>1.61</v>
      </c>
      <c r="E208" s="6">
        <v>1.87</v>
      </c>
      <c r="F208" s="6">
        <v>1.84</v>
      </c>
      <c r="G208" s="6">
        <v>1.0900000000000001</v>
      </c>
    </row>
    <row r="209" spans="3:26" ht="15.5" x14ac:dyDescent="0.35">
      <c r="C209" t="s">
        <v>229</v>
      </c>
      <c r="D209" s="5">
        <v>47792000000000</v>
      </c>
      <c r="E209" s="5">
        <v>47720000000000</v>
      </c>
      <c r="F209" s="5">
        <v>47745000000000</v>
      </c>
      <c r="G209" s="5">
        <v>47516000000000</v>
      </c>
    </row>
    <row r="210" spans="3:26" ht="15.5" x14ac:dyDescent="0.35">
      <c r="C210" t="s">
        <v>230</v>
      </c>
      <c r="D210" s="6">
        <v>0.38</v>
      </c>
      <c r="E210" s="6">
        <v>0.41</v>
      </c>
      <c r="F210" s="6">
        <v>0.44</v>
      </c>
      <c r="G210" s="6">
        <v>0.42</v>
      </c>
    </row>
    <row r="211" spans="3:26" ht="15.5" x14ac:dyDescent="0.35">
      <c r="C211" t="s">
        <v>231</v>
      </c>
      <c r="D211" s="6">
        <v>6449.98</v>
      </c>
      <c r="E211" s="6">
        <v>6437.66</v>
      </c>
      <c r="F211" s="6">
        <v>6403.45</v>
      </c>
      <c r="G211" s="6">
        <v>6380.59</v>
      </c>
    </row>
    <row r="212" spans="3:26" ht="15.5" x14ac:dyDescent="0.35">
      <c r="C212" t="s">
        <v>232</v>
      </c>
      <c r="D212" s="6">
        <v>0.41</v>
      </c>
      <c r="E212" s="6">
        <v>0.45</v>
      </c>
      <c r="F212" s="6">
        <v>0.48</v>
      </c>
      <c r="G212" s="6">
        <v>0.46</v>
      </c>
    </row>
    <row r="213" spans="3:26" ht="15.5" x14ac:dyDescent="0.35">
      <c r="C213" t="s">
        <v>233</v>
      </c>
      <c r="D213" s="6">
        <v>5949.06</v>
      </c>
      <c r="E213" s="6">
        <v>5931.54</v>
      </c>
      <c r="F213" s="6">
        <v>5895.31</v>
      </c>
      <c r="G213" s="6">
        <v>5865.99</v>
      </c>
    </row>
    <row r="214" spans="3:26" ht="15.5" x14ac:dyDescent="0.35">
      <c r="C214" t="s">
        <v>234</v>
      </c>
      <c r="D214" s="5">
        <v>4070000000000</v>
      </c>
      <c r="E214" s="5">
        <v>4247000000000</v>
      </c>
      <c r="F214" s="5">
        <v>4385000000000</v>
      </c>
      <c r="G214" s="5">
        <v>4677000000000</v>
      </c>
    </row>
    <row r="215" spans="3:26" ht="15.5" x14ac:dyDescent="0.35">
      <c r="C215" t="s">
        <v>235</v>
      </c>
      <c r="D215" s="5">
        <v>4962000000000</v>
      </c>
      <c r="E215" s="5">
        <v>4981000000000</v>
      </c>
      <c r="F215" s="5">
        <v>5240000000000</v>
      </c>
      <c r="G215" s="5">
        <v>5275000000000</v>
      </c>
    </row>
    <row r="216" spans="3:26" ht="15.5" x14ac:dyDescent="0.35">
      <c r="C216" t="s">
        <v>236</v>
      </c>
      <c r="D216" s="5">
        <v>43547000000000</v>
      </c>
      <c r="E216" s="5">
        <v>43464000000000</v>
      </c>
      <c r="F216" s="5">
        <v>43233000000000</v>
      </c>
      <c r="G216" s="5">
        <v>43079000000000</v>
      </c>
    </row>
    <row r="217" spans="3:26" ht="15.5" x14ac:dyDescent="0.35">
      <c r="C217" t="s">
        <v>23</v>
      </c>
      <c r="D217" s="5">
        <v>9032000000000</v>
      </c>
      <c r="E217" s="5">
        <v>9228000000000</v>
      </c>
      <c r="F217" s="5">
        <v>9625000000000</v>
      </c>
      <c r="G217" s="5">
        <v>9952000000000</v>
      </c>
    </row>
    <row r="218" spans="3:26" ht="15.5" x14ac:dyDescent="0.35">
      <c r="C218" t="s">
        <v>20</v>
      </c>
      <c r="D218" s="5">
        <v>4331000000000</v>
      </c>
      <c r="E218" s="5">
        <v>4584000000000</v>
      </c>
      <c r="F218" s="5">
        <v>5708000000000</v>
      </c>
      <c r="G218" s="5">
        <v>5905000000000</v>
      </c>
    </row>
    <row r="219" spans="3:26" ht="15.5" x14ac:dyDescent="0.35">
      <c r="C219" t="s">
        <v>237</v>
      </c>
      <c r="D219" s="5">
        <v>2122000000000</v>
      </c>
      <c r="E219" s="5">
        <v>1593000000000</v>
      </c>
      <c r="F219" s="5">
        <v>1917000000000</v>
      </c>
      <c r="G219" s="5">
        <v>1287000000000</v>
      </c>
    </row>
    <row r="220" spans="3:26" ht="15.5" x14ac:dyDescent="0.35">
      <c r="C220" t="s">
        <v>238</v>
      </c>
      <c r="D220" s="5">
        <v>596000000000</v>
      </c>
      <c r="E220" s="5">
        <v>1935000000000</v>
      </c>
      <c r="F220" s="5">
        <v>616000000000</v>
      </c>
      <c r="G220" s="5">
        <v>819000000000</v>
      </c>
    </row>
    <row r="221" spans="3:26" ht="15.5" x14ac:dyDescent="0.35">
      <c r="C221" t="s">
        <v>239</v>
      </c>
      <c r="D221" s="5">
        <v>-190000000000</v>
      </c>
      <c r="E221" s="5">
        <v>-545000000000</v>
      </c>
      <c r="F221" s="5">
        <v>-240000000000</v>
      </c>
      <c r="G221" s="5">
        <v>-213000000000</v>
      </c>
    </row>
    <row r="222" spans="3:26" ht="15.5" x14ac:dyDescent="0.35">
      <c r="C222" t="s">
        <v>12</v>
      </c>
      <c r="D222" s="5">
        <v>406000000000</v>
      </c>
      <c r="E222" s="5">
        <v>1391000000000</v>
      </c>
      <c r="F222" s="5">
        <v>376000000000</v>
      </c>
      <c r="G222" s="5">
        <v>606000000000</v>
      </c>
    </row>
    <row r="223" spans="3:26" ht="15.5" x14ac:dyDescent="0.35">
      <c r="C223" t="s">
        <v>15</v>
      </c>
      <c r="D223" s="6">
        <v>60.13</v>
      </c>
      <c r="E223" s="6">
        <v>205.96</v>
      </c>
      <c r="F223" s="6">
        <v>55.64</v>
      </c>
      <c r="G223" s="6">
        <v>89.83</v>
      </c>
    </row>
    <row r="224" spans="3:26" ht="15.5" x14ac:dyDescent="0.35">
      <c r="C224" t="s">
        <v>57</v>
      </c>
      <c r="I224" s="6">
        <v>28.27</v>
      </c>
      <c r="J224" s="6">
        <v>106.61</v>
      </c>
      <c r="K224" s="6">
        <v>321.48</v>
      </c>
      <c r="L224" s="6">
        <v>350.27</v>
      </c>
      <c r="M224" s="6">
        <v>345.05</v>
      </c>
      <c r="N224" s="6">
        <v>470.76</v>
      </c>
      <c r="O224" s="6">
        <v>403.29</v>
      </c>
      <c r="P224" s="6">
        <v>519.11</v>
      </c>
      <c r="Q224" s="6">
        <v>339.54</v>
      </c>
      <c r="R224" s="6">
        <v>762.3</v>
      </c>
      <c r="S224" s="6">
        <v>762.28</v>
      </c>
      <c r="T224" s="6">
        <v>938.35</v>
      </c>
      <c r="U224" s="6">
        <v>905.37</v>
      </c>
      <c r="V224" s="6">
        <v>817.2</v>
      </c>
      <c r="W224" s="6">
        <v>661.79</v>
      </c>
      <c r="X224" s="6">
        <v>616.89</v>
      </c>
      <c r="Y224" s="6">
        <v>565.24</v>
      </c>
      <c r="Z224" s="6">
        <v>428.89</v>
      </c>
    </row>
    <row r="225" spans="3:26" ht="15.5" x14ac:dyDescent="0.35">
      <c r="C225" t="s">
        <v>71</v>
      </c>
      <c r="I225" s="6">
        <v>93.39</v>
      </c>
      <c r="J225" s="6">
        <v>30.86</v>
      </c>
      <c r="K225" s="6">
        <v>19.91</v>
      </c>
      <c r="L225" s="6">
        <v>18.77</v>
      </c>
      <c r="M225" s="6">
        <v>21.01</v>
      </c>
      <c r="N225" s="6">
        <v>26.39</v>
      </c>
      <c r="O225" s="6">
        <v>29.76</v>
      </c>
      <c r="P225" s="6">
        <v>22.15</v>
      </c>
      <c r="Q225" s="6">
        <v>29.16</v>
      </c>
      <c r="R225" s="6">
        <v>12.04</v>
      </c>
      <c r="S225" s="6">
        <v>14.96</v>
      </c>
      <c r="T225" s="6">
        <v>17.260000000000002</v>
      </c>
      <c r="U225" s="6">
        <v>15.63</v>
      </c>
      <c r="V225" s="6">
        <v>19.399999999999999</v>
      </c>
      <c r="W225" s="6">
        <v>17.3</v>
      </c>
      <c r="X225" s="6">
        <v>15.32</v>
      </c>
      <c r="Y225" s="6">
        <v>13.36</v>
      </c>
      <c r="Z225" s="6">
        <v>9.73</v>
      </c>
    </row>
    <row r="226" spans="3:26" ht="15.5" x14ac:dyDescent="0.35">
      <c r="C226" t="s">
        <v>74</v>
      </c>
      <c r="I226" s="6">
        <v>0.51</v>
      </c>
      <c r="J226" s="6">
        <v>0.61</v>
      </c>
      <c r="K226" s="6">
        <v>1.1200000000000001</v>
      </c>
      <c r="L226" s="6">
        <v>1.22</v>
      </c>
      <c r="M226" s="6">
        <v>1.17</v>
      </c>
      <c r="N226" s="6">
        <v>2.1</v>
      </c>
      <c r="O226" s="6">
        <v>1.76</v>
      </c>
      <c r="P226" s="6">
        <v>2.2200000000000002</v>
      </c>
      <c r="Q226" s="6">
        <v>2.11</v>
      </c>
      <c r="R226" s="6">
        <v>2.08</v>
      </c>
      <c r="S226" s="6">
        <v>2.5099999999999998</v>
      </c>
      <c r="T226" s="6">
        <v>3.56</v>
      </c>
      <c r="U226" s="6">
        <v>3.43</v>
      </c>
      <c r="V226" s="6">
        <v>4.8</v>
      </c>
      <c r="W226" s="6">
        <v>4.1500000000000004</v>
      </c>
      <c r="X226" s="6">
        <v>3.91</v>
      </c>
      <c r="Y226" s="6">
        <v>3.11</v>
      </c>
      <c r="Z226" s="6">
        <v>2.0299999999999998</v>
      </c>
    </row>
    <row r="227" spans="3:26" ht="15.5" x14ac:dyDescent="0.35">
      <c r="C227" t="s">
        <v>240</v>
      </c>
      <c r="I227" s="5">
        <v>4493550000000</v>
      </c>
      <c r="J227" s="5">
        <v>5493700000000</v>
      </c>
      <c r="K227" s="5">
        <v>7782030000000</v>
      </c>
      <c r="L227" s="5">
        <v>7946690000000</v>
      </c>
      <c r="M227" s="5">
        <v>8631270000000</v>
      </c>
      <c r="O227" s="6">
        <v>8698610000000.001</v>
      </c>
      <c r="P227" s="5">
        <v>8085030000000</v>
      </c>
    </row>
    <row r="228" spans="3:26" ht="15.5" x14ac:dyDescent="0.35">
      <c r="C228" t="s">
        <v>241</v>
      </c>
      <c r="I228" s="6">
        <v>2.5000000000000001E-3</v>
      </c>
      <c r="J228" s="6">
        <v>9.300000000000001E-3</v>
      </c>
      <c r="K228" s="6">
        <v>2.6499999999999999E-2</v>
      </c>
      <c r="L228" s="6">
        <v>2.8500000000000001E-2</v>
      </c>
      <c r="M228" s="6">
        <v>2.5000000000000001E-2</v>
      </c>
      <c r="N228" s="6">
        <v>3.5799999999999998E-2</v>
      </c>
      <c r="O228" s="6">
        <v>0.03</v>
      </c>
      <c r="P228" s="6">
        <v>6.0199999999999997E-2</v>
      </c>
      <c r="Q228" s="6">
        <v>4.1100000000000005E-2</v>
      </c>
      <c r="R228" s="6">
        <v>0.10220000000000001</v>
      </c>
      <c r="S228" s="6">
        <v>0.11849999999999999</v>
      </c>
      <c r="T228" s="6">
        <v>0.16219999999999998</v>
      </c>
      <c r="U228" s="6">
        <v>0.1744</v>
      </c>
      <c r="V228" s="6">
        <v>0.18239999999999998</v>
      </c>
      <c r="W228" s="6">
        <v>0.19969999999999999</v>
      </c>
      <c r="X228" s="6">
        <v>0.2351</v>
      </c>
      <c r="Y228" s="6">
        <v>0.25890000000000002</v>
      </c>
      <c r="Z228" s="6">
        <v>0.23989999999999997</v>
      </c>
    </row>
    <row r="229" spans="3:26" ht="15.5" x14ac:dyDescent="0.35">
      <c r="C229" t="s">
        <v>242</v>
      </c>
      <c r="I229" s="6">
        <v>4.4000000000000003E-3</v>
      </c>
      <c r="J229" s="6">
        <v>1.6399999999999998E-2</v>
      </c>
      <c r="K229" s="6">
        <v>5.0199999999999995E-2</v>
      </c>
      <c r="L229" s="6">
        <v>5.5300000000000002E-2</v>
      </c>
      <c r="M229" s="6">
        <v>5.3099999999999994E-2</v>
      </c>
      <c r="N229" s="6">
        <v>8.1699999999999995E-2</v>
      </c>
      <c r="O229" s="6">
        <v>7.4099999999999999E-2</v>
      </c>
      <c r="P229" s="6">
        <v>9.8699999999999996E-2</v>
      </c>
      <c r="Q229" s="6">
        <v>6.9699999999999998E-2</v>
      </c>
      <c r="R229" s="6">
        <v>0.15570000000000001</v>
      </c>
      <c r="S229" s="6">
        <v>0.1711</v>
      </c>
      <c r="T229" s="6">
        <v>0.23149999999999998</v>
      </c>
      <c r="U229" s="6">
        <v>0.25719999999999998</v>
      </c>
      <c r="V229" s="6">
        <v>0.27940000000000004</v>
      </c>
      <c r="W229" s="6">
        <v>0.27140000000000003</v>
      </c>
      <c r="X229" s="6">
        <v>0.30480000000000002</v>
      </c>
      <c r="Y229" s="6">
        <v>0.32880000000000004</v>
      </c>
      <c r="Z229" s="6">
        <v>0.31530000000000002</v>
      </c>
    </row>
    <row r="230" spans="3:26" ht="15.5" x14ac:dyDescent="0.35">
      <c r="C230" t="s">
        <v>243</v>
      </c>
      <c r="I230" s="6">
        <v>2.0099999999999996E-2</v>
      </c>
      <c r="J230" s="6">
        <v>3.4000000000000002E-2</v>
      </c>
      <c r="K230" s="6">
        <v>6.6400000000000001E-2</v>
      </c>
      <c r="L230" s="6">
        <v>6.7500000000000004E-2</v>
      </c>
      <c r="M230" s="6">
        <v>7.7899999999999997E-2</v>
      </c>
      <c r="N230" s="6">
        <v>8.43E-2</v>
      </c>
      <c r="O230" s="6">
        <v>0.1119</v>
      </c>
      <c r="P230" s="6">
        <v>0.1174</v>
      </c>
      <c r="Q230" s="6">
        <v>8.77E-2</v>
      </c>
      <c r="R230" s="6">
        <v>0.15460000000000002</v>
      </c>
      <c r="S230" s="6">
        <v>0.19620000000000001</v>
      </c>
      <c r="T230" s="6">
        <v>0.26239999999999997</v>
      </c>
      <c r="U230" s="6">
        <v>0.29899999999999999</v>
      </c>
      <c r="V230" s="6">
        <v>0.32090000000000002</v>
      </c>
      <c r="W230" s="6">
        <v>0.3281</v>
      </c>
      <c r="X230" s="6">
        <v>0.37880000000000003</v>
      </c>
      <c r="Y230" s="6">
        <v>0.4531</v>
      </c>
      <c r="Z230" s="6">
        <v>0.79579999999999995</v>
      </c>
    </row>
    <row r="231" spans="3:26" ht="15.5" x14ac:dyDescent="0.35">
      <c r="C231" t="s">
        <v>244</v>
      </c>
      <c r="I231" s="6">
        <v>1.52</v>
      </c>
      <c r="J231" s="6">
        <v>1.83</v>
      </c>
      <c r="K231" s="6">
        <v>3.24</v>
      </c>
      <c r="L231" s="6">
        <v>3.24</v>
      </c>
      <c r="M231" s="6">
        <v>2.88</v>
      </c>
      <c r="N231" s="6">
        <v>2.4300000000000002</v>
      </c>
      <c r="O231" s="6">
        <v>1.93</v>
      </c>
      <c r="P231" s="6">
        <v>5.09</v>
      </c>
      <c r="Q231" s="6">
        <v>4.42</v>
      </c>
      <c r="R231" s="6">
        <v>14.38</v>
      </c>
      <c r="S231" s="6">
        <v>16.07</v>
      </c>
      <c r="T231" s="6">
        <v>18.690000000000001</v>
      </c>
      <c r="U231" s="6">
        <v>20.76</v>
      </c>
      <c r="V231" s="6">
        <v>58.99</v>
      </c>
      <c r="W231" s="6">
        <v>177.25</v>
      </c>
      <c r="X231" s="6">
        <v>171.98</v>
      </c>
      <c r="Y231" s="6">
        <v>213.31</v>
      </c>
      <c r="Z231" s="6">
        <v>129.32</v>
      </c>
    </row>
    <row r="232" spans="3:26" ht="15.5" x14ac:dyDescent="0.35">
      <c r="C232" t="s">
        <v>68</v>
      </c>
      <c r="I232" s="6">
        <v>0.41</v>
      </c>
      <c r="J232" s="6">
        <v>0.51</v>
      </c>
      <c r="K232" s="5">
        <v>1</v>
      </c>
      <c r="L232" s="6">
        <v>1.04</v>
      </c>
      <c r="M232" s="6">
        <v>1.1200000000000001</v>
      </c>
      <c r="N232" s="6">
        <v>2.16</v>
      </c>
      <c r="O232" s="6">
        <v>2.21</v>
      </c>
      <c r="P232" s="6">
        <v>2.19</v>
      </c>
      <c r="Q232" s="6">
        <v>2.0299999999999998</v>
      </c>
      <c r="R232" s="6">
        <v>1.87</v>
      </c>
      <c r="S232" s="6">
        <v>2.56</v>
      </c>
      <c r="T232" s="5">
        <v>4</v>
      </c>
      <c r="U232" s="6">
        <v>4.0199999999999996</v>
      </c>
      <c r="V232" s="6">
        <v>5.42</v>
      </c>
      <c r="W232" s="6">
        <v>4.7</v>
      </c>
      <c r="X232" s="6">
        <v>4.67</v>
      </c>
      <c r="Y232" s="6">
        <v>4.3899999999999997</v>
      </c>
      <c r="Z232" s="6">
        <v>3.07</v>
      </c>
    </row>
    <row r="233" spans="3:26" ht="15.5" x14ac:dyDescent="0.35">
      <c r="C233" t="s">
        <v>65</v>
      </c>
      <c r="I233" s="6">
        <v>6437.66</v>
      </c>
      <c r="J233" s="6">
        <v>6483.19</v>
      </c>
      <c r="K233" s="6">
        <v>6407.65</v>
      </c>
      <c r="L233" s="6">
        <v>6331.62</v>
      </c>
      <c r="M233" s="6">
        <v>6493.02</v>
      </c>
      <c r="N233" s="6">
        <v>5761.32</v>
      </c>
      <c r="O233" s="6">
        <v>5441.58</v>
      </c>
      <c r="P233" s="6">
        <v>5258.7</v>
      </c>
      <c r="Q233" s="6">
        <v>4874.8</v>
      </c>
      <c r="R233" s="6">
        <v>4895.07</v>
      </c>
      <c r="S233" s="6">
        <v>4454.09</v>
      </c>
      <c r="T233" s="6">
        <v>4053.27</v>
      </c>
      <c r="U233" s="6">
        <v>3520.61</v>
      </c>
      <c r="V233" s="6">
        <v>2924.6</v>
      </c>
      <c r="W233" s="6">
        <v>2438.6</v>
      </c>
      <c r="X233" s="6">
        <v>2024.18</v>
      </c>
      <c r="Y233" s="6">
        <v>1719.24</v>
      </c>
      <c r="Z233" s="6">
        <v>1360.46</v>
      </c>
    </row>
    <row r="234" spans="3:26" ht="15.5" x14ac:dyDescent="0.35">
      <c r="C234" t="s">
        <v>245</v>
      </c>
      <c r="I234" s="6">
        <v>0.45</v>
      </c>
      <c r="J234" s="6">
        <v>0.55000000000000004</v>
      </c>
      <c r="K234" s="6">
        <v>1.0900000000000001</v>
      </c>
      <c r="L234" s="6">
        <v>1.1399999999999999</v>
      </c>
      <c r="M234" s="6">
        <v>1.24</v>
      </c>
      <c r="N234" s="6">
        <v>2.44</v>
      </c>
      <c r="O234" s="6">
        <v>2.54</v>
      </c>
      <c r="P234" s="6">
        <v>2.19</v>
      </c>
      <c r="Q234" s="6">
        <v>2.0299999999999998</v>
      </c>
      <c r="R234" s="6">
        <v>1.89</v>
      </c>
      <c r="S234" s="6">
        <v>2.67</v>
      </c>
      <c r="T234" s="6">
        <v>4.1900000000000004</v>
      </c>
      <c r="U234" s="6">
        <v>4.26</v>
      </c>
      <c r="V234" s="6">
        <v>5.75</v>
      </c>
      <c r="W234" s="6">
        <v>4.7</v>
      </c>
      <c r="X234" s="6">
        <v>4.67</v>
      </c>
      <c r="Y234" s="6">
        <v>4.3899999999999997</v>
      </c>
      <c r="Z234" s="6">
        <v>3.07</v>
      </c>
    </row>
    <row r="235" spans="3:26" ht="15.5" x14ac:dyDescent="0.35">
      <c r="C235" t="s">
        <v>246</v>
      </c>
      <c r="I235" s="6">
        <v>5931.54</v>
      </c>
      <c r="J235" s="6">
        <v>5956.61</v>
      </c>
      <c r="K235" s="6">
        <v>5861.09</v>
      </c>
      <c r="L235" s="6">
        <v>5760.87</v>
      </c>
      <c r="M235" s="6">
        <v>5844.76</v>
      </c>
      <c r="N235" s="6">
        <v>5093.42</v>
      </c>
      <c r="O235" s="6">
        <v>4723.37</v>
      </c>
      <c r="P235" s="6">
        <v>5257.79</v>
      </c>
      <c r="Q235" s="6">
        <v>4872.3999999999996</v>
      </c>
      <c r="R235" s="6">
        <v>4864.8500000000004</v>
      </c>
      <c r="S235" s="6">
        <v>4262.8599999999997</v>
      </c>
      <c r="T235" s="6">
        <v>3867.19</v>
      </c>
      <c r="U235" s="6">
        <v>3325.3</v>
      </c>
      <c r="V235" s="6">
        <v>2755.5</v>
      </c>
      <c r="W235" s="6">
        <v>2438.6</v>
      </c>
      <c r="X235" s="6">
        <v>2024.18</v>
      </c>
      <c r="Y235" s="6">
        <v>1719.24</v>
      </c>
      <c r="Z235" s="6">
        <v>1360.46</v>
      </c>
    </row>
    <row r="236" spans="3:26" ht="15.5" x14ac:dyDescent="0.35">
      <c r="C236" t="s">
        <v>247</v>
      </c>
      <c r="I236" s="5">
        <v>4247000000000</v>
      </c>
      <c r="J236" s="5">
        <v>2157000000000</v>
      </c>
      <c r="K236" s="5">
        <v>5193000000000</v>
      </c>
      <c r="L236" s="5">
        <v>1274000000000</v>
      </c>
      <c r="M236" s="5">
        <v>3984000000000</v>
      </c>
      <c r="N236" s="5">
        <v>2110000000000</v>
      </c>
      <c r="O236" s="5">
        <v>3292000000000</v>
      </c>
      <c r="P236" s="5">
        <v>1724000000000</v>
      </c>
      <c r="Q236" s="5">
        <v>1921000000000</v>
      </c>
      <c r="R236" s="5">
        <v>1811000000000</v>
      </c>
      <c r="S236" s="5">
        <v>846000000000</v>
      </c>
      <c r="T236" s="5">
        <v>598000000000</v>
      </c>
      <c r="U236" s="5">
        <v>840000000000</v>
      </c>
      <c r="V236" s="5">
        <v>628000000000</v>
      </c>
      <c r="W236" s="5">
        <v>78000000000</v>
      </c>
      <c r="X236" s="5">
        <v>87000000000</v>
      </c>
      <c r="Y236" s="5">
        <v>91000000000</v>
      </c>
      <c r="Z236" s="5">
        <v>94000000000</v>
      </c>
    </row>
    <row r="237" spans="3:26" ht="15.5" x14ac:dyDescent="0.35">
      <c r="C237" t="s">
        <v>248</v>
      </c>
      <c r="I237" s="5">
        <v>4981000000000</v>
      </c>
      <c r="J237" s="5">
        <v>7128000000000</v>
      </c>
      <c r="K237" s="5">
        <v>8824000000000</v>
      </c>
      <c r="L237" s="5">
        <v>13685000000000</v>
      </c>
      <c r="M237" s="5">
        <v>15278000000000</v>
      </c>
      <c r="N237" s="5">
        <v>22511000000000</v>
      </c>
      <c r="O237" s="5">
        <v>25336000000000</v>
      </c>
      <c r="P237" s="5">
        <v>8348000000000</v>
      </c>
      <c r="Q237" s="5">
        <v>8146000000000</v>
      </c>
      <c r="R237" s="5">
        <v>4456000000000</v>
      </c>
      <c r="S237" s="5">
        <v>3166000000000</v>
      </c>
      <c r="T237" s="5">
        <v>3327000000000</v>
      </c>
      <c r="U237" s="5">
        <v>3255000000000</v>
      </c>
      <c r="V237" s="5">
        <v>3236000000000</v>
      </c>
      <c r="W237" s="5">
        <v>1887000000000</v>
      </c>
      <c r="X237" s="5">
        <v>682000000000</v>
      </c>
      <c r="Y237" s="5">
        <v>133000000000</v>
      </c>
      <c r="Z237" s="5">
        <v>172000000000</v>
      </c>
    </row>
    <row r="238" spans="3:26" ht="15.5" x14ac:dyDescent="0.35">
      <c r="C238" t="s">
        <v>25</v>
      </c>
      <c r="I238" s="5">
        <v>9228000000000</v>
      </c>
      <c r="J238" s="5">
        <v>9285000000000</v>
      </c>
      <c r="K238" s="5">
        <v>14017000000000</v>
      </c>
      <c r="L238" s="5">
        <v>14959000000000</v>
      </c>
      <c r="M238" s="5">
        <v>19262000000000</v>
      </c>
      <c r="N238" s="5">
        <v>24621000000000</v>
      </c>
      <c r="O238" s="5">
        <v>28628000000000</v>
      </c>
      <c r="P238" s="5">
        <v>10072000000000</v>
      </c>
      <c r="Q238" s="5">
        <v>10066000000000</v>
      </c>
      <c r="R238" s="5">
        <v>6267000000000</v>
      </c>
      <c r="S238" s="5">
        <v>4012000000000</v>
      </c>
      <c r="T238" s="5">
        <v>3925000000000</v>
      </c>
      <c r="U238" s="5">
        <v>4095000000000</v>
      </c>
      <c r="V238" s="5">
        <v>3864000000000</v>
      </c>
      <c r="W238" s="5">
        <v>1964000000000</v>
      </c>
      <c r="X238" s="5">
        <v>769000000000</v>
      </c>
      <c r="Y238" s="5">
        <v>225000000000</v>
      </c>
      <c r="Z238" s="5">
        <v>265000000000</v>
      </c>
    </row>
    <row r="239" spans="3:26" ht="15.5" x14ac:dyDescent="0.35">
      <c r="C239" t="s">
        <v>22</v>
      </c>
      <c r="I239" s="5">
        <v>4584000000000</v>
      </c>
      <c r="J239" s="5">
        <v>5626000000000</v>
      </c>
      <c r="K239" s="5">
        <v>7077000000000</v>
      </c>
      <c r="L239" s="5">
        <v>8952000000000</v>
      </c>
      <c r="M239" s="5">
        <v>16307000000000</v>
      </c>
      <c r="N239" s="5">
        <v>21691000000000</v>
      </c>
      <c r="O239" s="5">
        <v>24677000000000</v>
      </c>
      <c r="P239" s="5">
        <v>4826000000000</v>
      </c>
      <c r="Q239" s="5">
        <v>6428000000000</v>
      </c>
      <c r="R239" s="5">
        <v>3432000000000</v>
      </c>
      <c r="S239" s="5">
        <v>48000000000</v>
      </c>
      <c r="T239" s="5">
        <v>-1001000000000</v>
      </c>
      <c r="U239" s="5">
        <v>25000000000</v>
      </c>
      <c r="V239" s="5">
        <v>842000000000</v>
      </c>
      <c r="W239" s="5">
        <v>-1411000000000</v>
      </c>
      <c r="X239" s="5">
        <v>-2896000000000</v>
      </c>
      <c r="Y239" s="5">
        <v>-3185000000000</v>
      </c>
      <c r="Z239" s="5">
        <v>-3481000000000</v>
      </c>
    </row>
    <row r="240" spans="3:26" ht="15.5" x14ac:dyDescent="0.35">
      <c r="C240" t="s">
        <v>249</v>
      </c>
      <c r="I240" s="5">
        <v>1593000000000</v>
      </c>
      <c r="J240" s="5">
        <v>3280000000000</v>
      </c>
      <c r="K240" s="5">
        <v>3671000000000</v>
      </c>
      <c r="L240" s="5">
        <v>5818000000000</v>
      </c>
      <c r="M240" s="5">
        <v>1553000000000</v>
      </c>
      <c r="N240" s="5">
        <v>4058000000000</v>
      </c>
      <c r="O240" s="5">
        <v>4418000000000</v>
      </c>
      <c r="P240" s="5">
        <v>7805000000000</v>
      </c>
      <c r="Q240" s="5">
        <v>4998000000000</v>
      </c>
      <c r="R240" s="5">
        <v>2221000000000</v>
      </c>
      <c r="S240" s="5">
        <v>3940000000000</v>
      </c>
      <c r="T240" s="5">
        <v>6375000000000</v>
      </c>
      <c r="U240" s="5">
        <v>4674000000000</v>
      </c>
      <c r="V240" s="5">
        <v>3406000000000</v>
      </c>
      <c r="W240" s="5">
        <v>4757000000000</v>
      </c>
      <c r="X240" s="5">
        <v>4826000000000</v>
      </c>
      <c r="Y240" s="5">
        <v>5912000000000</v>
      </c>
      <c r="Z240" s="5">
        <v>4993000000000</v>
      </c>
    </row>
    <row r="241" spans="2:26" ht="15.5" x14ac:dyDescent="0.35">
      <c r="C241" t="s">
        <v>250</v>
      </c>
      <c r="I241" s="5">
        <v>3725000000000</v>
      </c>
      <c r="J241" s="5">
        <v>4244000000000</v>
      </c>
      <c r="K241" s="5">
        <v>5745000000000</v>
      </c>
      <c r="L241" s="5">
        <v>6038000000000</v>
      </c>
      <c r="M241" s="5">
        <v>6894000000000</v>
      </c>
      <c r="N241" s="5">
        <v>7222000000000</v>
      </c>
      <c r="O241" s="5">
        <v>5609000000000</v>
      </c>
      <c r="P241" s="5">
        <v>4462000000000</v>
      </c>
      <c r="Q241" s="5">
        <v>2745000000000</v>
      </c>
      <c r="R241" s="5">
        <v>5180000000000</v>
      </c>
      <c r="S241" s="5">
        <v>7289000000000</v>
      </c>
      <c r="T241" s="5">
        <v>6721000000000</v>
      </c>
      <c r="U241" s="5">
        <v>6047000000000</v>
      </c>
      <c r="V241" s="5">
        <v>5592000000000</v>
      </c>
      <c r="W241" s="5">
        <v>4416000000000</v>
      </c>
      <c r="X241" s="5">
        <v>3359000000000</v>
      </c>
      <c r="Y241" s="5">
        <v>4246000000000</v>
      </c>
      <c r="Z241" s="5">
        <v>2628000000000</v>
      </c>
    </row>
    <row r="242" spans="2:26" ht="15.5" x14ac:dyDescent="0.35">
      <c r="C242" t="s">
        <v>251</v>
      </c>
      <c r="I242" s="5">
        <v>-1114000000000</v>
      </c>
      <c r="J242" s="5">
        <v>-1469000000000</v>
      </c>
      <c r="K242" s="5">
        <v>-1757000000000</v>
      </c>
      <c r="L242" s="5">
        <v>-1873000000000</v>
      </c>
      <c r="M242" s="5">
        <v>-1746000000000</v>
      </c>
      <c r="N242" s="5">
        <v>-1286000000000</v>
      </c>
      <c r="O242" s="5">
        <v>-1644000000000</v>
      </c>
      <c r="P242" s="5">
        <v>-1796000000000</v>
      </c>
      <c r="Q242" s="5">
        <v>-3493000000000</v>
      </c>
      <c r="R242" s="5">
        <v>-5155000000000</v>
      </c>
      <c r="S242" s="5">
        <v>-5619000000000</v>
      </c>
      <c r="T242" s="5">
        <v>-2941000000000</v>
      </c>
      <c r="U242" s="5">
        <v>-2685000000000</v>
      </c>
      <c r="V242" s="5">
        <v>-3408000000000</v>
      </c>
      <c r="W242" s="5">
        <v>-4191000000000</v>
      </c>
      <c r="X242" s="5">
        <v>-3503000000000</v>
      </c>
      <c r="Y242" s="5">
        <v>-1606000000000</v>
      </c>
      <c r="Z242" s="5">
        <v>-562000000000</v>
      </c>
    </row>
    <row r="243" spans="2:26" ht="15.5" x14ac:dyDescent="0.35">
      <c r="C243" t="s">
        <v>14</v>
      </c>
      <c r="I243" s="5">
        <v>2611000000000</v>
      </c>
      <c r="J243" s="5">
        <v>2774000000000</v>
      </c>
      <c r="K243" s="5">
        <v>3988000000000</v>
      </c>
      <c r="L243" s="5">
        <v>4165000000000</v>
      </c>
      <c r="M243" s="5">
        <v>5148000000000</v>
      </c>
      <c r="N243" s="5">
        <v>5936000000000</v>
      </c>
      <c r="O243" s="5">
        <v>3965000000000</v>
      </c>
      <c r="P243" s="5">
        <v>2666000000000</v>
      </c>
      <c r="Q243" s="5">
        <v>-748000000000</v>
      </c>
      <c r="R243" s="5">
        <v>25000000000</v>
      </c>
      <c r="S243" s="5">
        <v>1669000000000</v>
      </c>
      <c r="T243" s="5">
        <v>3780000000000</v>
      </c>
      <c r="U243" s="5">
        <v>3362000000000</v>
      </c>
      <c r="V243" s="5">
        <v>2184000000000</v>
      </c>
      <c r="W243" s="5">
        <v>225000000000</v>
      </c>
      <c r="X243" s="5">
        <v>-144000000000</v>
      </c>
      <c r="Y243" s="5">
        <v>2641000000000</v>
      </c>
      <c r="Z243" s="5">
        <v>2067000000000</v>
      </c>
    </row>
    <row r="244" spans="2:26" ht="15.5" x14ac:dyDescent="0.35">
      <c r="C244" t="s">
        <v>16</v>
      </c>
      <c r="I244" s="6">
        <v>386.71</v>
      </c>
      <c r="J244" s="6">
        <v>410.88</v>
      </c>
      <c r="K244" s="6">
        <v>590.70000000000005</v>
      </c>
      <c r="L244" s="6">
        <v>616.84</v>
      </c>
      <c r="M244" s="6">
        <v>867.95</v>
      </c>
      <c r="N244" s="6">
        <v>1000.75</v>
      </c>
      <c r="O244" s="6">
        <v>668.53</v>
      </c>
      <c r="P244" s="6">
        <v>449.51</v>
      </c>
      <c r="Q244" s="6">
        <v>-126.05</v>
      </c>
      <c r="R244" s="6">
        <v>4.18</v>
      </c>
      <c r="S244" s="6">
        <v>281.44</v>
      </c>
      <c r="T244" s="6">
        <v>637.32000000000005</v>
      </c>
      <c r="U244" s="6">
        <v>566.87</v>
      </c>
      <c r="V244" s="6">
        <v>368.2</v>
      </c>
      <c r="W244" s="6">
        <v>37.94</v>
      </c>
      <c r="X244" s="6">
        <v>-24.23</v>
      </c>
      <c r="Y244" s="6">
        <v>445.22</v>
      </c>
      <c r="Z244" s="6">
        <v>348.4</v>
      </c>
    </row>
    <row r="246" spans="2:26" ht="15.5" x14ac:dyDescent="0.35">
      <c r="B246" t="s">
        <v>252</v>
      </c>
      <c r="C246" t="s">
        <v>253</v>
      </c>
      <c r="D246" s="5">
        <v>80000000000</v>
      </c>
      <c r="E246" s="5">
        <v>76000000000</v>
      </c>
      <c r="F246" s="5">
        <v>75000000000</v>
      </c>
      <c r="G246" s="5">
        <v>-3000000000</v>
      </c>
      <c r="H246" s="5">
        <v>321000000000</v>
      </c>
      <c r="I246" s="5">
        <v>191000000000</v>
      </c>
      <c r="J246" s="5">
        <v>720000000000</v>
      </c>
      <c r="K246" s="5">
        <v>2170000000000</v>
      </c>
      <c r="L246" s="5">
        <v>2365000000000</v>
      </c>
      <c r="M246" s="5">
        <v>2047000000000</v>
      </c>
      <c r="N246" s="5">
        <v>2792000000000</v>
      </c>
      <c r="O246" s="5">
        <v>2392000000000</v>
      </c>
      <c r="P246" s="5">
        <v>3079000000000</v>
      </c>
      <c r="Q246" s="5">
        <v>2014000000000</v>
      </c>
    </row>
    <row r="247" spans="2:26" ht="15.5" x14ac:dyDescent="0.35">
      <c r="C247" t="s">
        <v>254</v>
      </c>
      <c r="H247" s="5">
        <v>229000000000</v>
      </c>
      <c r="I247" s="5">
        <v>191000000000</v>
      </c>
      <c r="J247" s="5">
        <v>720000000000</v>
      </c>
      <c r="K247" s="5">
        <v>2170000000000</v>
      </c>
      <c r="L247" s="5">
        <v>2365000000000</v>
      </c>
      <c r="M247" s="5">
        <v>2047000000000</v>
      </c>
      <c r="N247" s="5">
        <v>2792000000000</v>
      </c>
      <c r="O247" s="5">
        <v>2392000000000</v>
      </c>
      <c r="P247" s="5">
        <v>3079000000000</v>
      </c>
      <c r="Q247" s="5">
        <v>2014000000000</v>
      </c>
    </row>
    <row r="248" spans="2:26" ht="15.5" x14ac:dyDescent="0.35">
      <c r="C248" t="s">
        <v>401</v>
      </c>
      <c r="H248" s="6">
        <v>28.33</v>
      </c>
      <c r="I248" s="6">
        <v>28.33</v>
      </c>
      <c r="J248" s="6">
        <v>96.22</v>
      </c>
      <c r="K248" s="6">
        <v>84.73</v>
      </c>
      <c r="L248" s="6">
        <v>245.19</v>
      </c>
      <c r="M248" s="6">
        <v>172.64</v>
      </c>
      <c r="N248" s="6">
        <v>188.3</v>
      </c>
      <c r="O248" s="6">
        <v>40.33</v>
      </c>
      <c r="P248" s="6">
        <v>207.64</v>
      </c>
      <c r="Q248" s="6">
        <v>135.83000000000001</v>
      </c>
    </row>
    <row r="249" spans="2:26" ht="15.5" x14ac:dyDescent="0.35">
      <c r="C249" t="s">
        <v>76</v>
      </c>
      <c r="H249" s="6">
        <v>0.59520000000000006</v>
      </c>
      <c r="I249" s="6">
        <v>1.0022</v>
      </c>
      <c r="J249" s="6">
        <v>0.90249999999999997</v>
      </c>
      <c r="K249" s="6">
        <v>0.26369999999999999</v>
      </c>
      <c r="L249" s="6">
        <v>0.70040000000000002</v>
      </c>
      <c r="M249" s="6">
        <v>0.56979999999999997</v>
      </c>
      <c r="N249" s="6">
        <v>0.45549999999999996</v>
      </c>
      <c r="O249" s="6">
        <v>0.1139</v>
      </c>
      <c r="P249" s="6">
        <v>0.45549999999999996</v>
      </c>
      <c r="Q249" s="6">
        <v>0.4556</v>
      </c>
    </row>
    <row r="250" spans="2:26" ht="15.5" x14ac:dyDescent="0.35">
      <c r="C250" t="s">
        <v>402</v>
      </c>
      <c r="H250" s="6">
        <v>1.8600000000000002E-2</v>
      </c>
      <c r="I250" s="6">
        <v>1.0200000000000001E-2</v>
      </c>
      <c r="J250" s="6">
        <v>3.4500000000000003E-2</v>
      </c>
      <c r="K250" s="6">
        <v>2.06E-2</v>
      </c>
      <c r="L250" s="6">
        <v>4.1900000000000007E-2</v>
      </c>
      <c r="M250" s="6">
        <v>2.5899999999999999E-2</v>
      </c>
      <c r="N250" s="6">
        <v>1.8200000000000001E-2</v>
      </c>
      <c r="O250" s="6">
        <v>4.3E-3</v>
      </c>
      <c r="P250" s="6">
        <v>1.8000000000000002E-2</v>
      </c>
      <c r="Q250" s="6">
        <v>1.52E-2</v>
      </c>
    </row>
    <row r="251" spans="2:26" ht="15.5" x14ac:dyDescent="0.35">
      <c r="C251" t="s">
        <v>56</v>
      </c>
      <c r="D251" s="6">
        <v>11.9</v>
      </c>
      <c r="E251" s="6">
        <v>11.26</v>
      </c>
      <c r="F251" s="6">
        <v>11.09</v>
      </c>
      <c r="G251" s="6">
        <v>-0.39</v>
      </c>
      <c r="H251" s="6">
        <v>47.6</v>
      </c>
      <c r="I251" s="6">
        <v>28.27</v>
      </c>
      <c r="J251" s="6">
        <v>106.61</v>
      </c>
      <c r="K251" s="6">
        <v>321.48</v>
      </c>
      <c r="L251" s="6">
        <v>350.27</v>
      </c>
      <c r="M251" s="6">
        <v>303.14</v>
      </c>
      <c r="N251" s="6">
        <v>413.58</v>
      </c>
      <c r="O251" s="6">
        <v>354.31</v>
      </c>
      <c r="P251" s="6">
        <v>456.06</v>
      </c>
      <c r="Q251" s="6">
        <v>298.3</v>
      </c>
    </row>
    <row r="252" spans="2:26" ht="15.5" x14ac:dyDescent="0.35">
      <c r="C252" t="s">
        <v>255</v>
      </c>
      <c r="H252" s="6">
        <v>33.86</v>
      </c>
      <c r="I252" s="6">
        <v>28.27</v>
      </c>
      <c r="J252" s="6">
        <v>106.61</v>
      </c>
      <c r="K252" s="6">
        <v>321.48</v>
      </c>
      <c r="L252" s="6">
        <v>350.27</v>
      </c>
      <c r="M252" s="6">
        <v>303.14</v>
      </c>
      <c r="N252" s="6">
        <v>413.58</v>
      </c>
      <c r="O252" s="6">
        <v>354.31</v>
      </c>
      <c r="P252" s="6">
        <v>456.06</v>
      </c>
      <c r="Q252" s="6">
        <v>298.3</v>
      </c>
    </row>
    <row r="253" spans="2:26" ht="15.5" x14ac:dyDescent="0.35">
      <c r="C253" t="s">
        <v>78</v>
      </c>
      <c r="H253" s="6">
        <v>28.33</v>
      </c>
      <c r="I253" s="6">
        <v>28.33</v>
      </c>
      <c r="J253" s="6">
        <v>96.22</v>
      </c>
      <c r="K253" s="6">
        <v>84.73</v>
      </c>
      <c r="L253" s="6">
        <v>245.19</v>
      </c>
      <c r="M253" s="6">
        <v>172.64</v>
      </c>
      <c r="N253" s="6">
        <v>188.3</v>
      </c>
      <c r="O253" s="6">
        <v>40.33</v>
      </c>
      <c r="P253" s="6">
        <v>207.64</v>
      </c>
      <c r="Q253" s="6">
        <v>135.83000000000001</v>
      </c>
    </row>
    <row r="254" spans="2:26" ht="15.5" x14ac:dyDescent="0.35">
      <c r="C254" t="s">
        <v>403</v>
      </c>
      <c r="H254" s="6">
        <v>0.59520000000000006</v>
      </c>
      <c r="I254" s="6">
        <v>1.0022</v>
      </c>
      <c r="J254" s="6">
        <v>0.90249999999999997</v>
      </c>
      <c r="K254" s="6">
        <v>0.26369999999999999</v>
      </c>
      <c r="L254" s="6">
        <v>0.70040000000000002</v>
      </c>
      <c r="M254" s="6">
        <v>0.56979999999999997</v>
      </c>
      <c r="N254" s="6">
        <v>0.45549999999999996</v>
      </c>
      <c r="O254" s="6">
        <v>0.1139</v>
      </c>
      <c r="P254" s="6">
        <v>0.45549999999999996</v>
      </c>
      <c r="Q254" s="6">
        <v>0.4556</v>
      </c>
    </row>
    <row r="255" spans="2:26" ht="15.5" x14ac:dyDescent="0.35">
      <c r="C255" t="s">
        <v>404</v>
      </c>
      <c r="H255" s="6">
        <v>1.8600000000000002E-2</v>
      </c>
      <c r="I255" s="6">
        <v>1.0200000000000001E-2</v>
      </c>
      <c r="J255" s="6">
        <v>3.4500000000000003E-2</v>
      </c>
      <c r="K255" s="6">
        <v>2.06E-2</v>
      </c>
      <c r="L255" s="6">
        <v>4.1900000000000007E-2</v>
      </c>
      <c r="M255" s="6">
        <v>2.5899999999999999E-2</v>
      </c>
      <c r="N255" s="6">
        <v>1.8200000000000001E-2</v>
      </c>
      <c r="O255" s="6">
        <v>4.3E-3</v>
      </c>
      <c r="P255" s="6">
        <v>1.8000000000000002E-2</v>
      </c>
      <c r="Q255" s="6">
        <v>1.52E-2</v>
      </c>
    </row>
    <row r="256" spans="2:26" ht="15.5" x14ac:dyDescent="0.35">
      <c r="C256" t="s">
        <v>256</v>
      </c>
      <c r="D256" s="5">
        <v>8288000000000</v>
      </c>
      <c r="E256" s="5">
        <v>9939000000000</v>
      </c>
      <c r="F256" s="5">
        <v>9696000000000</v>
      </c>
      <c r="G256" s="5">
        <v>7954000000000</v>
      </c>
      <c r="H256" s="5">
        <v>33154000000000</v>
      </c>
      <c r="I256" s="5">
        <v>35244000000000</v>
      </c>
      <c r="J256" s="5">
        <v>36186000000000</v>
      </c>
      <c r="K256" s="5">
        <v>38651000000000</v>
      </c>
      <c r="L256" s="5">
        <v>36379000000000</v>
      </c>
      <c r="M256" s="5">
        <v>36702000000000</v>
      </c>
      <c r="N256" s="5">
        <v>35172000000000</v>
      </c>
      <c r="O256" s="5">
        <v>40368000000000</v>
      </c>
      <c r="P256" s="5">
        <v>30688000000000</v>
      </c>
      <c r="Q256" s="5">
        <v>27814000000000</v>
      </c>
    </row>
    <row r="257" spans="3:17" ht="15.5" x14ac:dyDescent="0.35">
      <c r="C257" t="s">
        <v>257</v>
      </c>
      <c r="H257" s="5">
        <v>35877000000000</v>
      </c>
      <c r="I257" s="5">
        <v>35244000000000</v>
      </c>
      <c r="J257" s="5">
        <v>36186000000000</v>
      </c>
      <c r="K257" s="5">
        <v>38651000000000</v>
      </c>
      <c r="L257" s="5">
        <v>36379000000000</v>
      </c>
      <c r="M257" s="5">
        <v>36702000000000</v>
      </c>
      <c r="N257" s="5">
        <v>35172000000000</v>
      </c>
      <c r="O257" s="5">
        <v>40368000000000</v>
      </c>
      <c r="P257" s="5">
        <v>30688000000000</v>
      </c>
      <c r="Q257" s="5">
        <v>27814000000000</v>
      </c>
    </row>
    <row r="258" spans="3:17" ht="15.5" x14ac:dyDescent="0.35">
      <c r="C258" t="s">
        <v>405</v>
      </c>
      <c r="H258" s="6">
        <v>28.33</v>
      </c>
      <c r="I258" s="6">
        <v>28.33</v>
      </c>
      <c r="J258" s="6">
        <v>96.22</v>
      </c>
      <c r="K258" s="6">
        <v>84.73</v>
      </c>
      <c r="L258" s="6">
        <v>245.19</v>
      </c>
      <c r="M258" s="6">
        <v>172.64</v>
      </c>
      <c r="N258" s="6">
        <v>188.3</v>
      </c>
      <c r="O258" s="6">
        <v>40.33</v>
      </c>
      <c r="P258" s="6">
        <v>207.64</v>
      </c>
      <c r="Q258" s="6">
        <v>135.83000000000001</v>
      </c>
    </row>
    <row r="259" spans="3:17" ht="15.5" x14ac:dyDescent="0.35">
      <c r="C259" t="s">
        <v>406</v>
      </c>
      <c r="H259" s="6">
        <v>0.59520000000000006</v>
      </c>
      <c r="I259" s="6">
        <v>1.0022</v>
      </c>
      <c r="J259" s="6">
        <v>0.90249999999999997</v>
      </c>
      <c r="K259" s="6">
        <v>0.26369999999999999</v>
      </c>
      <c r="L259" s="6">
        <v>0.70040000000000002</v>
      </c>
      <c r="M259" s="6">
        <v>0.56979999999999997</v>
      </c>
      <c r="N259" s="6">
        <v>0.45549999999999996</v>
      </c>
      <c r="O259" s="6">
        <v>0.1139</v>
      </c>
      <c r="P259" s="6">
        <v>0.45549999999999996</v>
      </c>
      <c r="Q259" s="6">
        <v>0.4556</v>
      </c>
    </row>
    <row r="260" spans="3:17" ht="15.5" x14ac:dyDescent="0.35">
      <c r="C260" t="s">
        <v>407</v>
      </c>
      <c r="H260" s="6">
        <v>1.8600000000000002E-2</v>
      </c>
      <c r="I260" s="6">
        <v>1.0200000000000001E-2</v>
      </c>
      <c r="J260" s="6">
        <v>3.4500000000000003E-2</v>
      </c>
      <c r="K260" s="6">
        <v>2.06E-2</v>
      </c>
      <c r="L260" s="6">
        <v>4.1900000000000007E-2</v>
      </c>
      <c r="M260" s="6">
        <v>2.5899999999999999E-2</v>
      </c>
      <c r="N260" s="6">
        <v>1.8200000000000001E-2</v>
      </c>
      <c r="O260" s="6">
        <v>4.3E-3</v>
      </c>
      <c r="P260" s="6">
        <v>1.8000000000000002E-2</v>
      </c>
      <c r="Q260" s="6">
        <v>1.52E-2</v>
      </c>
    </row>
    <row r="261" spans="3:17" ht="15.5" x14ac:dyDescent="0.35">
      <c r="C261" t="s">
        <v>258</v>
      </c>
      <c r="I261" s="6">
        <v>31.62</v>
      </c>
    </row>
    <row r="262" spans="3:17" ht="15.5" x14ac:dyDescent="0.35">
      <c r="C262" t="s">
        <v>259</v>
      </c>
      <c r="I262" s="6">
        <v>44.45</v>
      </c>
    </row>
    <row r="263" spans="3:17" ht="15.5" x14ac:dyDescent="0.35">
      <c r="C263" t="s">
        <v>675</v>
      </c>
      <c r="I263" s="6">
        <v>12.85</v>
      </c>
    </row>
    <row r="264" spans="3:17" ht="15.5" x14ac:dyDescent="0.35">
      <c r="C264" t="s">
        <v>260</v>
      </c>
      <c r="I264" s="6">
        <v>7.49</v>
      </c>
    </row>
    <row r="265" spans="3:17" ht="15.5" x14ac:dyDescent="0.35">
      <c r="C265" t="s">
        <v>261</v>
      </c>
      <c r="I265" s="6">
        <v>2.2499999999999999E-2</v>
      </c>
    </row>
    <row r="266" spans="3:17" ht="15.5" x14ac:dyDescent="0.35">
      <c r="C266" t="s">
        <v>262</v>
      </c>
      <c r="I266" s="6">
        <v>0.28000000000000003</v>
      </c>
    </row>
    <row r="267" spans="3:17" ht="15.5" x14ac:dyDescent="0.35">
      <c r="C267" t="s">
        <v>263</v>
      </c>
      <c r="I267" s="6">
        <v>0.23</v>
      </c>
    </row>
    <row r="268" spans="3:17" ht="15.5" x14ac:dyDescent="0.35">
      <c r="C268" t="s">
        <v>264</v>
      </c>
      <c r="I268" s="6">
        <v>2.56</v>
      </c>
    </row>
    <row r="269" spans="3:17" ht="15.5" x14ac:dyDescent="0.35">
      <c r="C269" t="s">
        <v>265</v>
      </c>
      <c r="I269" s="6">
        <v>3.66</v>
      </c>
    </row>
    <row r="270" spans="3:17" ht="15.5" x14ac:dyDescent="0.35">
      <c r="C270" t="s">
        <v>266</v>
      </c>
      <c r="I270" s="6">
        <v>20.23</v>
      </c>
    </row>
    <row r="271" spans="3:17" ht="15.5" x14ac:dyDescent="0.35">
      <c r="C271" t="s">
        <v>267</v>
      </c>
      <c r="I271" s="5">
        <v>4</v>
      </c>
    </row>
    <row r="272" spans="3:17" ht="15.5" x14ac:dyDescent="0.35">
      <c r="C272" t="s">
        <v>408</v>
      </c>
      <c r="I272" s="6">
        <v>-0.59</v>
      </c>
    </row>
    <row r="273" spans="3:9" ht="15.5" x14ac:dyDescent="0.35">
      <c r="C273" t="s">
        <v>409</v>
      </c>
      <c r="I273" s="6">
        <v>-0.76</v>
      </c>
    </row>
    <row r="274" spans="3:9" ht="15.5" x14ac:dyDescent="0.35">
      <c r="C274" t="s">
        <v>676</v>
      </c>
      <c r="I274" s="6">
        <v>0.02</v>
      </c>
    </row>
    <row r="275" spans="3:9" ht="15.5" x14ac:dyDescent="0.35">
      <c r="C275" t="s">
        <v>268</v>
      </c>
      <c r="I275" s="6">
        <v>33.86</v>
      </c>
    </row>
    <row r="276" spans="3:9" ht="15.5" x14ac:dyDescent="0.35">
      <c r="C276" t="s">
        <v>269</v>
      </c>
      <c r="I276" s="6">
        <v>47.6</v>
      </c>
    </row>
    <row r="277" spans="3:9" ht="15.5" x14ac:dyDescent="0.35">
      <c r="C277" t="s">
        <v>270</v>
      </c>
      <c r="I277" s="6">
        <v>5313.97</v>
      </c>
    </row>
    <row r="278" spans="3:9" ht="15.5" x14ac:dyDescent="0.35">
      <c r="C278" t="s">
        <v>271</v>
      </c>
      <c r="D278" s="6">
        <v>696.42</v>
      </c>
    </row>
    <row r="279" spans="3:9" ht="15.5" x14ac:dyDescent="0.35">
      <c r="C279" t="s">
        <v>272</v>
      </c>
      <c r="I279" s="6">
        <v>6449.98</v>
      </c>
    </row>
    <row r="280" spans="3:9" ht="15.5" x14ac:dyDescent="0.35">
      <c r="C280" t="s">
        <v>273</v>
      </c>
      <c r="I280" s="6">
        <v>411.56</v>
      </c>
    </row>
    <row r="281" spans="3:9" ht="15.5" x14ac:dyDescent="0.35">
      <c r="C281" t="s">
        <v>274</v>
      </c>
      <c r="D281" s="6">
        <v>1.1399999999999999</v>
      </c>
    </row>
    <row r="282" spans="3:9" ht="15.5" x14ac:dyDescent="0.35">
      <c r="C282" t="s">
        <v>275</v>
      </c>
      <c r="D282" s="6">
        <v>0.81</v>
      </c>
    </row>
    <row r="283" spans="3:9" ht="15.5" x14ac:dyDescent="0.35">
      <c r="C283" t="s">
        <v>276</v>
      </c>
      <c r="D283" s="6">
        <v>0.21</v>
      </c>
    </row>
    <row r="284" spans="3:9" ht="15.5" x14ac:dyDescent="0.35">
      <c r="C284" t="s">
        <v>277</v>
      </c>
      <c r="D284" s="6">
        <v>0.11</v>
      </c>
    </row>
    <row r="285" spans="3:9" ht="15.5" x14ac:dyDescent="0.35">
      <c r="C285" t="s">
        <v>278</v>
      </c>
      <c r="D285" s="6">
        <v>0.64</v>
      </c>
    </row>
    <row r="286" spans="3:9" ht="15.5" x14ac:dyDescent="0.35">
      <c r="C286" t="s">
        <v>279</v>
      </c>
      <c r="D286" s="6">
        <v>0.12</v>
      </c>
    </row>
    <row r="287" spans="3:9" ht="15.5" x14ac:dyDescent="0.35">
      <c r="C287" t="s">
        <v>280</v>
      </c>
      <c r="D287" s="6">
        <v>1.73</v>
      </c>
    </row>
    <row r="288" spans="3:9" ht="15.5" x14ac:dyDescent="0.35">
      <c r="C288" t="s">
        <v>410</v>
      </c>
      <c r="I288" s="6">
        <v>1.6</v>
      </c>
    </row>
    <row r="289" spans="3:9" ht="15.5" x14ac:dyDescent="0.35">
      <c r="C289" t="s">
        <v>12</v>
      </c>
      <c r="D289" s="5">
        <v>406000000000</v>
      </c>
    </row>
    <row r="290" spans="3:9" ht="15.5" x14ac:dyDescent="0.35">
      <c r="C290" t="s">
        <v>281</v>
      </c>
      <c r="I290" s="6">
        <v>3.45</v>
      </c>
    </row>
    <row r="291" spans="3:9" ht="15.5" x14ac:dyDescent="0.35">
      <c r="C291" t="s">
        <v>282</v>
      </c>
      <c r="I291" s="6">
        <v>3.0000000000000001E-3</v>
      </c>
    </row>
    <row r="292" spans="3:9" ht="15.5" x14ac:dyDescent="0.35">
      <c r="C292" t="s">
        <v>283</v>
      </c>
      <c r="I292" s="6">
        <v>5.1999999999999998E-3</v>
      </c>
    </row>
    <row r="293" spans="3:9" ht="15.5" x14ac:dyDescent="0.35">
      <c r="C293" t="s">
        <v>284</v>
      </c>
      <c r="I293" s="6">
        <v>2.0499999999999997E-2</v>
      </c>
    </row>
    <row r="294" spans="3:9" ht="15.5" x14ac:dyDescent="0.35">
      <c r="C294" t="s">
        <v>285</v>
      </c>
      <c r="I294" s="6">
        <v>6.9999999999999993E-3</v>
      </c>
    </row>
    <row r="295" spans="3:9" ht="15.5" x14ac:dyDescent="0.35">
      <c r="C295" t="s">
        <v>286</v>
      </c>
      <c r="D295" s="6">
        <v>59.21</v>
      </c>
    </row>
    <row r="296" spans="3:9" ht="15.5" x14ac:dyDescent="0.35">
      <c r="C296" t="s">
        <v>287</v>
      </c>
      <c r="D296" s="6">
        <v>67.48</v>
      </c>
    </row>
    <row r="297" spans="3:9" ht="15.5" x14ac:dyDescent="0.35">
      <c r="C297" t="s">
        <v>288</v>
      </c>
      <c r="D297" s="6">
        <v>105.78</v>
      </c>
    </row>
    <row r="298" spans="3:9" ht="15.5" x14ac:dyDescent="0.35">
      <c r="C298" t="s">
        <v>289</v>
      </c>
      <c r="D298" s="6">
        <v>20.91</v>
      </c>
    </row>
    <row r="299" spans="3:9" ht="15.5" x14ac:dyDescent="0.35">
      <c r="C299" t="s">
        <v>290</v>
      </c>
      <c r="D299" s="6">
        <v>1.54</v>
      </c>
    </row>
    <row r="300" spans="3:9" ht="15.5" x14ac:dyDescent="0.35">
      <c r="C300" t="s">
        <v>291</v>
      </c>
      <c r="I300" s="6">
        <v>0.47</v>
      </c>
    </row>
    <row r="301" spans="3:9" ht="15.5" x14ac:dyDescent="0.35">
      <c r="C301" t="s">
        <v>292</v>
      </c>
      <c r="I301" s="6">
        <v>5.85</v>
      </c>
    </row>
    <row r="302" spans="3:9" ht="15.5" x14ac:dyDescent="0.35">
      <c r="C302" t="s">
        <v>52</v>
      </c>
      <c r="I302" s="5">
        <v>10161000000000</v>
      </c>
    </row>
    <row r="303" spans="3:9" ht="15.5" x14ac:dyDescent="0.35">
      <c r="C303" t="s">
        <v>293</v>
      </c>
      <c r="I303" s="5">
        <v>18736000000000</v>
      </c>
    </row>
    <row r="304" spans="3:9" ht="15.5" x14ac:dyDescent="0.35">
      <c r="C304" t="s">
        <v>294</v>
      </c>
      <c r="I304" s="5">
        <v>6750000000</v>
      </c>
    </row>
    <row r="305" spans="3:9" ht="15.5" x14ac:dyDescent="0.35">
      <c r="C305" t="s">
        <v>295</v>
      </c>
      <c r="I305" s="6">
        <v>0.48530000000000001</v>
      </c>
    </row>
    <row r="306" spans="3:9" ht="15.5" x14ac:dyDescent="0.35">
      <c r="C306" t="s">
        <v>296</v>
      </c>
      <c r="D306" s="6">
        <v>0.2014</v>
      </c>
    </row>
    <row r="307" spans="3:9" ht="15.5" x14ac:dyDescent="0.35">
      <c r="C307" t="s">
        <v>297</v>
      </c>
      <c r="D307" s="6">
        <v>3.3399999999999999E-2</v>
      </c>
    </row>
    <row r="308" spans="3:9" ht="15.5" x14ac:dyDescent="0.35">
      <c r="C308" t="s">
        <v>298</v>
      </c>
      <c r="D308" s="6">
        <v>9.7000000000000003E-3</v>
      </c>
    </row>
    <row r="309" spans="3:9" ht="15.5" x14ac:dyDescent="0.35">
      <c r="C309" t="s">
        <v>299</v>
      </c>
      <c r="D309" s="6">
        <v>8.2799999999999999E-2</v>
      </c>
    </row>
    <row r="310" spans="3:9" ht="15.5" x14ac:dyDescent="0.35">
      <c r="C310" t="s">
        <v>300</v>
      </c>
      <c r="D310" s="6">
        <v>6.9099999999999995E-2</v>
      </c>
    </row>
    <row r="311" spans="3:9" ht="15.5" x14ac:dyDescent="0.35">
      <c r="C311" t="s">
        <v>301</v>
      </c>
      <c r="D311" s="6">
        <v>0.88680000000000003</v>
      </c>
    </row>
    <row r="312" spans="3:9" ht="15.5" x14ac:dyDescent="0.35">
      <c r="C312" t="s">
        <v>411</v>
      </c>
      <c r="I312" s="6">
        <v>28.33</v>
      </c>
    </row>
    <row r="313" spans="3:9" ht="15.5" x14ac:dyDescent="0.35">
      <c r="C313" t="s">
        <v>442</v>
      </c>
      <c r="I313" s="6">
        <v>28.33</v>
      </c>
    </row>
    <row r="314" spans="3:9" ht="15.5" x14ac:dyDescent="0.35">
      <c r="C314" t="s">
        <v>443</v>
      </c>
      <c r="I314" s="6">
        <v>0.59520000000000006</v>
      </c>
    </row>
    <row r="315" spans="3:9" ht="15.5" x14ac:dyDescent="0.35">
      <c r="C315" t="s">
        <v>444</v>
      </c>
      <c r="I315" s="6">
        <v>1.8600000000000002E-2</v>
      </c>
    </row>
    <row r="316" spans="3:9" ht="15.5" x14ac:dyDescent="0.35">
      <c r="C316" t="s">
        <v>412</v>
      </c>
      <c r="I316" t="s">
        <v>1475</v>
      </c>
    </row>
    <row r="317" spans="3:9" ht="15.5" x14ac:dyDescent="0.35">
      <c r="C317" t="s">
        <v>302</v>
      </c>
      <c r="I317" s="5">
        <v>6</v>
      </c>
    </row>
    <row r="318" spans="3:9" ht="15.5" x14ac:dyDescent="0.35">
      <c r="C318" t="s">
        <v>303</v>
      </c>
      <c r="I318" s="6">
        <v>0.02</v>
      </c>
    </row>
    <row r="319" spans="3:9" ht="15.5" x14ac:dyDescent="0.35">
      <c r="C319" t="s">
        <v>304</v>
      </c>
      <c r="I319" s="6">
        <v>0.84</v>
      </c>
    </row>
    <row r="320" spans="3:9" ht="15.5" x14ac:dyDescent="0.35">
      <c r="C320" t="s">
        <v>414</v>
      </c>
      <c r="I320" s="6">
        <v>0.23</v>
      </c>
    </row>
    <row r="321" spans="3:9" ht="15.5" x14ac:dyDescent="0.35">
      <c r="C321" t="s">
        <v>305</v>
      </c>
      <c r="I321" s="6">
        <v>0.64</v>
      </c>
    </row>
    <row r="322" spans="3:9" ht="15.5" x14ac:dyDescent="0.35">
      <c r="C322" t="s">
        <v>306</v>
      </c>
      <c r="I322" s="6">
        <v>0.87</v>
      </c>
    </row>
    <row r="323" spans="3:9" ht="15.5" x14ac:dyDescent="0.35">
      <c r="C323" t="s">
        <v>307</v>
      </c>
      <c r="I323" s="6">
        <v>0.96</v>
      </c>
    </row>
    <row r="324" spans="3:9" ht="15.5" x14ac:dyDescent="0.35">
      <c r="C324" t="s">
        <v>308</v>
      </c>
      <c r="I324" s="6">
        <v>0.32</v>
      </c>
    </row>
    <row r="325" spans="3:9" ht="15.5" x14ac:dyDescent="0.35">
      <c r="C325" t="s">
        <v>309</v>
      </c>
      <c r="I325" s="5">
        <v>35877000000000</v>
      </c>
    </row>
    <row r="326" spans="3:9" ht="15.5" x14ac:dyDescent="0.35">
      <c r="C326" t="s">
        <v>310</v>
      </c>
      <c r="I326" s="5">
        <v>7178000000000</v>
      </c>
    </row>
    <row r="327" spans="3:9" ht="15.5" x14ac:dyDescent="0.35">
      <c r="C327" t="s">
        <v>311</v>
      </c>
      <c r="I327" s="5">
        <v>4468000000000</v>
      </c>
    </row>
    <row r="328" spans="3:9" ht="15.5" x14ac:dyDescent="0.35">
      <c r="C328" t="s">
        <v>312</v>
      </c>
      <c r="I328" s="5">
        <v>229000000000</v>
      </c>
    </row>
    <row r="329" spans="3:9" ht="15.5" x14ac:dyDescent="0.35">
      <c r="C329" t="s">
        <v>313</v>
      </c>
      <c r="D329" s="5">
        <v>4702000000000</v>
      </c>
    </row>
    <row r="330" spans="3:9" ht="15.5" x14ac:dyDescent="0.35">
      <c r="C330" t="s">
        <v>314</v>
      </c>
      <c r="D330" s="5">
        <v>75460000000000</v>
      </c>
    </row>
    <row r="331" spans="3:9" ht="15.5" x14ac:dyDescent="0.35">
      <c r="C331" t="s">
        <v>315</v>
      </c>
      <c r="D331" s="5">
        <v>27668000000000</v>
      </c>
    </row>
    <row r="332" spans="3:9" ht="15.5" x14ac:dyDescent="0.35">
      <c r="C332" t="s">
        <v>237</v>
      </c>
      <c r="D332" s="5">
        <v>2122000000000</v>
      </c>
    </row>
    <row r="333" spans="3:9" ht="15.5" x14ac:dyDescent="0.35">
      <c r="C333" t="s">
        <v>236</v>
      </c>
      <c r="I333" s="5">
        <v>43547000000000</v>
      </c>
    </row>
    <row r="334" spans="3:9" ht="15.5" x14ac:dyDescent="0.35">
      <c r="C334" t="s">
        <v>235</v>
      </c>
      <c r="D334" s="5">
        <v>4962000000000</v>
      </c>
    </row>
    <row r="335" spans="3:9" ht="15.5" x14ac:dyDescent="0.35">
      <c r="C335" t="s">
        <v>234</v>
      </c>
      <c r="D335" s="5">
        <v>4070000000000</v>
      </c>
    </row>
    <row r="336" spans="3:9" ht="15.5" x14ac:dyDescent="0.35">
      <c r="C336" t="s">
        <v>23</v>
      </c>
      <c r="D336" s="5">
        <v>9032000000000</v>
      </c>
    </row>
    <row r="337" spans="3:9" ht="15.5" x14ac:dyDescent="0.35">
      <c r="C337" t="s">
        <v>20</v>
      </c>
      <c r="D337" s="5">
        <v>4331000000000</v>
      </c>
    </row>
    <row r="338" spans="3:9" ht="15.5" x14ac:dyDescent="0.35">
      <c r="C338" t="s">
        <v>316</v>
      </c>
      <c r="I338" s="5">
        <v>47792000000000</v>
      </c>
    </row>
    <row r="339" spans="3:9" ht="15.5" x14ac:dyDescent="0.35">
      <c r="C339" t="s">
        <v>317</v>
      </c>
      <c r="I339" s="5">
        <v>3967000000000</v>
      </c>
    </row>
    <row r="340" spans="3:9" ht="15.5" x14ac:dyDescent="0.35">
      <c r="C340" t="s">
        <v>318</v>
      </c>
      <c r="I340" s="5">
        <v>-1205000000000</v>
      </c>
    </row>
    <row r="341" spans="3:9" ht="15.5" x14ac:dyDescent="0.35">
      <c r="C341" t="s">
        <v>319</v>
      </c>
      <c r="I341" s="5">
        <v>-1793000000000</v>
      </c>
    </row>
    <row r="342" spans="3:9" ht="15.5" x14ac:dyDescent="0.35">
      <c r="C342" t="s">
        <v>320</v>
      </c>
      <c r="I342" s="5">
        <v>-1188000000000</v>
      </c>
    </row>
    <row r="343" spans="3:9" ht="15.5" x14ac:dyDescent="0.35">
      <c r="C343" t="s">
        <v>321</v>
      </c>
      <c r="I343" s="5">
        <v>2779000000000</v>
      </c>
    </row>
  </sheetData>
  <pageMargins left="0.7" right="0.7" top="0.75" bottom="0.75" header="0.3" footer="0.3"/>
  <ignoredErrors>
    <ignoredError sqref="A1:Z344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2987</v>
      </c>
      <c r="D1" t="s">
        <v>1</v>
      </c>
      <c r="H1" t="s">
        <v>2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  <c r="N1" s="1">
        <v>43829</v>
      </c>
      <c r="O1" s="1">
        <v>43464</v>
      </c>
      <c r="P1" s="1">
        <v>43099</v>
      </c>
      <c r="Q1" s="1">
        <v>42734</v>
      </c>
    </row>
    <row r="2" spans="1:17" ht="15.5" x14ac:dyDescent="0.35">
      <c r="C2" t="s">
        <v>2988</v>
      </c>
      <c r="D2" s="2" vm="693">
        <f ca="1">IFERROR(_xlfn.STOCKHISTORY("XIDX:" &amp; $C$1, D3, , 0, 0, 1), "Libur")</f>
        <v>15600</v>
      </c>
      <c r="H2" s="2" vm="693">
        <f ca="1">IFERROR(INDEX(D2:G2,COUNT(D2:G2)),"")</f>
        <v>15600</v>
      </c>
      <c r="I2" s="2" vm="694">
        <f t="shared" ref="I2:Q2" ca="1" si="0">IFERROR(_xlfn.STOCKHISTORY("XIDX:" &amp; $C$1, I1, , 0, 0, 1), "Libur")</f>
        <v>14600</v>
      </c>
      <c r="J2" s="2" t="str">
        <f t="shared" ca="1" si="0"/>
        <v>Libur</v>
      </c>
      <c r="K2" s="2" vm="695">
        <f t="shared" ca="1" si="0"/>
        <v>12550</v>
      </c>
      <c r="L2" s="2" vm="34">
        <f t="shared" ca="1" si="0"/>
        <v>11750</v>
      </c>
      <c r="M2" s="2" vm="686">
        <f t="shared" ca="1" si="0"/>
        <v>11400</v>
      </c>
      <c r="N2" s="2" vm="696">
        <f t="shared" ca="1" si="0"/>
        <v>15225</v>
      </c>
      <c r="O2" s="2" t="str">
        <f t="shared" ca="1" si="0"/>
        <v>Libur</v>
      </c>
      <c r="P2" s="2" t="str">
        <f t="shared" ca="1" si="0"/>
        <v>Libur</v>
      </c>
      <c r="Q2" s="2" vm="697">
        <f t="shared" ca="1" si="0"/>
        <v>8575</v>
      </c>
    </row>
    <row r="3" spans="1:17" ht="15.5" x14ac:dyDescent="0.35">
      <c r="D3" s="1">
        <v>46142</v>
      </c>
      <c r="H3" s="1">
        <f>IFERROR(INDEX(D3:G3,COUNT(D3:G3)),"")</f>
        <v>46142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7100878000000</v>
      </c>
      <c r="H4" s="2">
        <f>IFERROR(SUM(D4:G4)*(4/MAX(1,COUNT(D4:G4))),"")</f>
        <v>28403512000000</v>
      </c>
      <c r="I4" s="2">
        <f t="shared" ref="I4:Q4" si="1">IFERROR(INDEX(I51:I500,MATCH($C$4,$C$51:$C$500,0)),"")</f>
        <v>26292631000000</v>
      </c>
      <c r="J4" s="2">
        <f t="shared" si="1"/>
        <v>26478526000000</v>
      </c>
      <c r="K4" s="2">
        <f t="shared" si="1"/>
        <v>32298454000000</v>
      </c>
      <c r="L4" s="2">
        <f t="shared" si="1"/>
        <v>37741018000000</v>
      </c>
      <c r="M4" s="2">
        <f t="shared" si="1"/>
        <v>37514494000000</v>
      </c>
      <c r="N4" s="2">
        <f t="shared" si="1"/>
        <v>41141154000000</v>
      </c>
      <c r="O4" s="2">
        <f t="shared" si="1"/>
        <v>35558296000000</v>
      </c>
      <c r="P4" s="2">
        <f t="shared" si="1"/>
        <v>32019334000000</v>
      </c>
      <c r="Q4" s="2">
        <f t="shared" si="1"/>
        <v>29335432000000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1321065000000</v>
      </c>
      <c r="H5" s="2">
        <f>IFERROR(SUM(D5:G5)*(4/MAX(1,COUNT(D5:G5))),"")</f>
        <v>5284260000000</v>
      </c>
      <c r="I5" s="2">
        <f t="shared" ref="I5:Q5" si="2">IFERROR(INDEX(I51:I500,MATCH($C$5,$C$51:$C$500,0)),"")</f>
        <v>629256000000</v>
      </c>
      <c r="J5" s="2">
        <f t="shared" si="2"/>
        <v>1154288000000</v>
      </c>
      <c r="K5" s="2">
        <f t="shared" si="2"/>
        <v>931448000000</v>
      </c>
      <c r="L5" s="2">
        <f t="shared" si="2"/>
        <v>607124000000</v>
      </c>
      <c r="M5" s="2">
        <f t="shared" si="2"/>
        <v>610136000000</v>
      </c>
      <c r="N5" s="2">
        <f t="shared" si="2"/>
        <v>3429626000000</v>
      </c>
      <c r="O5" s="2">
        <f t="shared" si="2"/>
        <v>2257748000000</v>
      </c>
      <c r="P5" s="2">
        <f t="shared" si="2"/>
        <v>2167736000000</v>
      </c>
      <c r="Q5" s="2">
        <f t="shared" si="2"/>
        <v>1417670000000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28637723000000</v>
      </c>
      <c r="H6" s="2">
        <f>IFERROR(INDEX(D6:G6,COUNT(D6:G6)),"")</f>
        <v>28637723000000</v>
      </c>
      <c r="I6" s="2">
        <f t="shared" ref="I6:Q6" si="3">IFERROR(INDEX(I51:I500,MATCH($C$6,$C$51:$C$500,0)),"")</f>
        <v>25205790000000</v>
      </c>
      <c r="J6" s="2">
        <f t="shared" si="3"/>
        <v>24828546000000</v>
      </c>
      <c r="K6" s="2">
        <f t="shared" si="3"/>
        <v>23675060000000</v>
      </c>
      <c r="L6" s="2">
        <f t="shared" si="3"/>
        <v>22782284000000</v>
      </c>
      <c r="M6" s="2">
        <f t="shared" si="3"/>
        <v>22922244000000</v>
      </c>
      <c r="N6" s="2">
        <f t="shared" si="3"/>
        <v>22164607000000</v>
      </c>
      <c r="O6" s="2">
        <f t="shared" si="3"/>
        <v>25113240000000</v>
      </c>
      <c r="P6" s="2">
        <f t="shared" si="3"/>
        <v>22946307000000</v>
      </c>
      <c r="Q6" s="2">
        <f t="shared" si="3"/>
        <v>20448986000000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6.37</v>
      </c>
      <c r="H7" s="3">
        <f>IFERROR(INDEX(D7:G7,COUNT(D7:G7)),"")</f>
        <v>6.37</v>
      </c>
      <c r="I7" s="3">
        <f t="shared" ref="I7:Q7" si="4">IFERROR(INDEX(I51:I500,MATCH($C$7,$C$51:$C$500,0))/1000000000,"")</f>
        <v>6.37</v>
      </c>
      <c r="J7" s="3">
        <f t="shared" si="4"/>
        <v>6.37</v>
      </c>
      <c r="K7" s="3">
        <f t="shared" si="4"/>
        <v>6.37</v>
      </c>
      <c r="L7" s="3">
        <f t="shared" si="4"/>
        <v>6.37</v>
      </c>
      <c r="M7" s="3">
        <f t="shared" si="4"/>
        <v>6.37</v>
      </c>
      <c r="N7" s="3">
        <f t="shared" si="4"/>
        <v>6.37</v>
      </c>
      <c r="O7" s="3">
        <f t="shared" si="4"/>
        <v>6.37</v>
      </c>
      <c r="P7" s="3">
        <f t="shared" si="4"/>
        <v>6.37</v>
      </c>
      <c r="Q7" s="3">
        <f t="shared" si="4"/>
        <v>6.37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2748000000000</v>
      </c>
      <c r="H8" s="2">
        <f>IFERROR(INDEX(D8:G8,COUNT(D8:G8)),"")</f>
        <v>2748000000000</v>
      </c>
      <c r="I8" s="2">
        <f t="shared" ref="I8:Q8" si="5">IFERROR(INDEX(I51:I500,MATCH($C$8,$C$51:$C$500,0)),"")</f>
        <v>4699000000000</v>
      </c>
      <c r="J8" s="2">
        <f t="shared" si="5"/>
        <v>6591000000000</v>
      </c>
      <c r="K8" s="2">
        <f t="shared" si="5"/>
        <v>-6841000000000</v>
      </c>
      <c r="L8" s="2">
        <f t="shared" si="5"/>
        <v>9610000000000</v>
      </c>
      <c r="M8" s="2">
        <f t="shared" si="5"/>
        <v>2023000000000</v>
      </c>
      <c r="N8" s="2">
        <f t="shared" si="5"/>
        <v>-6051000000000</v>
      </c>
      <c r="O8" s="2">
        <f t="shared" si="5"/>
        <v>-1401000000000</v>
      </c>
      <c r="P8" s="2">
        <f t="shared" si="5"/>
        <v>-1465000000000</v>
      </c>
      <c r="Q8" s="2">
        <f t="shared" si="5"/>
        <v>347000000000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431.58</v>
      </c>
      <c r="H9" s="3">
        <f>IFERROR(INDEX(D9:G9,COUNT(D9:G9)),"")</f>
        <v>431.58</v>
      </c>
      <c r="I9" s="3">
        <f t="shared" ref="I9:Q9" si="6">IFERROR(INDEX(I51:I500,MATCH($C$9,$C$51:$C$500,0)),"")</f>
        <v>737.93</v>
      </c>
      <c r="J9" s="3">
        <f t="shared" si="6"/>
        <v>1035.1199999999999</v>
      </c>
      <c r="K9" s="3">
        <f t="shared" si="6"/>
        <v>-1074.3900000000001</v>
      </c>
      <c r="L9" s="3">
        <f t="shared" si="6"/>
        <v>1509.19</v>
      </c>
      <c r="M9" s="3">
        <f t="shared" si="6"/>
        <v>317.77999999999997</v>
      </c>
      <c r="N9" s="3">
        <f t="shared" si="6"/>
        <v>-950.34</v>
      </c>
      <c r="O9" s="3">
        <f t="shared" si="6"/>
        <v>-220.05</v>
      </c>
      <c r="P9" s="3">
        <f t="shared" si="6"/>
        <v>-230.03</v>
      </c>
      <c r="Q9" s="3">
        <f t="shared" si="6"/>
        <v>54.47</v>
      </c>
    </row>
    <row r="10" spans="1:17" ht="15.5" x14ac:dyDescent="0.35">
      <c r="C10" t="s">
        <v>17</v>
      </c>
      <c r="D10" s="3">
        <f ca="1">IFERROR(IF(D9=0,"",D2/D9),"")</f>
        <v>36.146253301821218</v>
      </c>
      <c r="I10" s="3">
        <f t="shared" ref="I10:Q10" ca="1" si="7">IFERROR(IF(I9=0,"",I2/I9),"")</f>
        <v>19.785074465057662</v>
      </c>
      <c r="J10" s="3" t="str">
        <f t="shared" ca="1" si="7"/>
        <v/>
      </c>
      <c r="K10" s="3">
        <f t="shared" ca="1" si="7"/>
        <v>-11.681046919647427</v>
      </c>
      <c r="L10" s="3">
        <f t="shared" ca="1" si="7"/>
        <v>7.7856333529906765</v>
      </c>
      <c r="M10" s="3">
        <f t="shared" ca="1" si="7"/>
        <v>35.873875007867078</v>
      </c>
      <c r="N10" s="3">
        <f t="shared" ca="1" si="7"/>
        <v>-16.020582107456278</v>
      </c>
      <c r="O10" s="3" t="str">
        <f t="shared" ca="1" si="7"/>
        <v/>
      </c>
      <c r="P10" s="3" t="str">
        <f t="shared" ca="1" si="7"/>
        <v/>
      </c>
      <c r="Q10" s="3">
        <f t="shared" ca="1" si="7"/>
        <v>157.42610611345694</v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10271174000000</v>
      </c>
      <c r="H11" s="2">
        <f>IFERROR(INDEX(D11:G11,COUNT(D11:G11)),"")</f>
        <v>10271174000000</v>
      </c>
      <c r="I11" s="2">
        <f t="shared" ref="I11:Q11" si="8">IFERROR(INDEX(I51:I500,MATCH($C$11,$C$51:$C$500,0)),"")</f>
        <v>8828002000000</v>
      </c>
      <c r="J11" s="2">
        <f t="shared" si="8"/>
        <v>9533705000000</v>
      </c>
      <c r="K11" s="2">
        <f t="shared" si="8"/>
        <v>6623632000000</v>
      </c>
      <c r="L11" s="2">
        <f t="shared" si="8"/>
        <v>6413194000000</v>
      </c>
      <c r="M11" s="2">
        <f t="shared" si="8"/>
        <v>4935948000000</v>
      </c>
      <c r="N11" s="2">
        <f t="shared" si="8"/>
        <v>3563777000000</v>
      </c>
      <c r="O11" s="2">
        <f t="shared" si="8"/>
        <v>3980657000000</v>
      </c>
      <c r="P11" s="2">
        <f t="shared" si="8"/>
        <v>4351508000000</v>
      </c>
      <c r="Q11" s="2">
        <f t="shared" si="8"/>
        <v>4178976000000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-27525000000</v>
      </c>
      <c r="H15" s="2">
        <f>IFERROR(SUM(D15:G15)*(4/MAX(1,COUNT(D15:G15))),"")</f>
        <v>-110100000000</v>
      </c>
      <c r="I15" s="2">
        <f t="shared" ref="I15:Q15" si="12">IFERROR(INDEX(I51:I500,MATCH($C$15,$C$51:$C$500,0)),"")</f>
        <v>-222353000000</v>
      </c>
      <c r="J15" s="2">
        <f t="shared" si="12"/>
        <v>-95542000000</v>
      </c>
      <c r="K15" s="2">
        <f t="shared" si="12"/>
        <v>-345315000000</v>
      </c>
      <c r="L15" s="2">
        <f t="shared" si="12"/>
        <v>-147310000000</v>
      </c>
      <c r="M15" s="2">
        <f t="shared" si="12"/>
        <v>-90348000000</v>
      </c>
      <c r="N15" s="2">
        <f t="shared" si="12"/>
        <v>-111211000000</v>
      </c>
      <c r="O15" s="2">
        <f t="shared" si="12"/>
        <v>-109484000000</v>
      </c>
      <c r="P15" s="2">
        <f t="shared" si="12"/>
        <v>-260378000000</v>
      </c>
      <c r="Q15" s="2">
        <f t="shared" si="12"/>
        <v>-236362000000</v>
      </c>
    </row>
    <row r="16" spans="1:17" ht="15.5" x14ac:dyDescent="0.35">
      <c r="C16" t="s">
        <v>28</v>
      </c>
      <c r="D16" s="2">
        <f>IFERROR(INDEX(D51:D500,MATCH($C$16,$C$51:$C$500,0)),"")</f>
        <v>1479505000000</v>
      </c>
      <c r="H16" s="2">
        <f>IFERROR(SUM(D16:G16)*(4/MAX(1,COUNT(D16:G16))),"")</f>
        <v>5918020000000</v>
      </c>
      <c r="I16" s="2">
        <f t="shared" ref="I16:Q16" si="13">IFERROR(INDEX(I51:I500,MATCH($C$16,$C$51:$C$500,0)),"")</f>
        <v>1119636000000</v>
      </c>
      <c r="J16" s="2">
        <f t="shared" si="13"/>
        <v>1284257000000</v>
      </c>
      <c r="K16" s="2">
        <f t="shared" si="13"/>
        <v>1247315000000</v>
      </c>
      <c r="L16" s="2">
        <f t="shared" si="13"/>
        <v>1139090000000</v>
      </c>
      <c r="M16" s="2">
        <f t="shared" si="13"/>
        <v>650168000000</v>
      </c>
      <c r="N16" s="2">
        <f t="shared" si="13"/>
        <v>5181765000000</v>
      </c>
      <c r="O16" s="2">
        <f t="shared" si="13"/>
        <v>1647179000000</v>
      </c>
      <c r="P16" s="2">
        <f t="shared" si="13"/>
        <v>2098835000000</v>
      </c>
      <c r="Q16" s="2">
        <f t="shared" si="13"/>
        <v>1882482000000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49</v>
      </c>
      <c r="C19" t="s">
        <v>50</v>
      </c>
    </row>
    <row r="20" spans="1:17" ht="15.5" x14ac:dyDescent="0.35">
      <c r="A20" t="s">
        <v>51</v>
      </c>
      <c r="C20" t="s">
        <v>52</v>
      </c>
      <c r="D20" s="2">
        <f ca="1">IFERROR(D21*D2,"")</f>
        <v>99372000000000</v>
      </c>
      <c r="H20" s="2">
        <f t="shared" ref="H20:Q20" ca="1" si="14">IFERROR(H21*H2,"")</f>
        <v>99372000000000</v>
      </c>
      <c r="I20" s="2">
        <f t="shared" ca="1" si="14"/>
        <v>93002000000000</v>
      </c>
      <c r="J20" s="2" t="str">
        <f t="shared" ca="1" si="14"/>
        <v/>
      </c>
      <c r="K20" s="2">
        <f t="shared" ca="1" si="14"/>
        <v>79943500000000</v>
      </c>
      <c r="L20" s="2">
        <f t="shared" ca="1" si="14"/>
        <v>74847500000000</v>
      </c>
      <c r="M20" s="2">
        <f t="shared" ca="1" si="14"/>
        <v>72618000000000</v>
      </c>
      <c r="N20" s="2">
        <f t="shared" ca="1" si="14"/>
        <v>96983250000000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54622750000000</v>
      </c>
    </row>
    <row r="21" spans="1:17" ht="15.5" x14ac:dyDescent="0.35">
      <c r="C21" t="s">
        <v>11</v>
      </c>
      <c r="D21" s="2">
        <f>IFERROR(INDEX(D51:D500,MATCH($C$7,$C$51:$C$500,0)),"")</f>
        <v>6370000000</v>
      </c>
      <c r="H21" s="2">
        <f>IFERROR(INDEX(D21:G21,COUNT(D21:G21)),"")</f>
        <v>6370000000</v>
      </c>
      <c r="I21" s="2">
        <f t="shared" ref="I21:Q21" si="15">IFERROR(INDEX(I51:I500,MATCH($C$7,$C$51:$C$500,0)),"")</f>
        <v>6370000000</v>
      </c>
      <c r="J21" s="2">
        <f t="shared" si="15"/>
        <v>6370000000</v>
      </c>
      <c r="K21" s="2">
        <f t="shared" si="15"/>
        <v>6370000000</v>
      </c>
      <c r="L21" s="2">
        <f t="shared" si="15"/>
        <v>6370000000</v>
      </c>
      <c r="M21" s="2">
        <f t="shared" si="15"/>
        <v>6370000000</v>
      </c>
      <c r="N21" s="2">
        <f t="shared" si="15"/>
        <v>6370000000</v>
      </c>
      <c r="O21" s="2">
        <f t="shared" si="15"/>
        <v>6370000000</v>
      </c>
      <c r="P21" s="2">
        <f t="shared" si="15"/>
        <v>6370000000</v>
      </c>
      <c r="Q21" s="2">
        <f t="shared" si="15"/>
        <v>6370000000</v>
      </c>
    </row>
    <row r="23" spans="1:17" ht="15.5" x14ac:dyDescent="0.35">
      <c r="B23" t="s">
        <v>53</v>
      </c>
      <c r="C23" t="s">
        <v>54</v>
      </c>
      <c r="D23" s="3">
        <f>IFERROR(D5/D6*100,"")</f>
        <v>4.6130238776316119</v>
      </c>
      <c r="H23" s="3">
        <f t="shared" ref="H23:Q23" si="16">IFERROR(H5/H6*100,"")</f>
        <v>18.452095510526448</v>
      </c>
      <c r="I23" s="3">
        <f t="shared" si="16"/>
        <v>2.4964740244205799</v>
      </c>
      <c r="J23" s="3">
        <f t="shared" si="16"/>
        <v>4.6490358315786997</v>
      </c>
      <c r="K23" s="3">
        <f t="shared" si="16"/>
        <v>3.9343004832933897</v>
      </c>
      <c r="L23" s="3">
        <f t="shared" si="16"/>
        <v>2.6648952317511276</v>
      </c>
      <c r="M23" s="3">
        <f t="shared" si="16"/>
        <v>2.6617638308012075</v>
      </c>
      <c r="N23" s="3">
        <f t="shared" si="16"/>
        <v>15.473434742154463</v>
      </c>
      <c r="O23" s="3">
        <f t="shared" si="16"/>
        <v>8.9902696744824642</v>
      </c>
      <c r="P23" s="3">
        <f t="shared" si="16"/>
        <v>9.4469929300605973</v>
      </c>
      <c r="Q23" s="3">
        <f t="shared" si="16"/>
        <v>6.932715392342681</v>
      </c>
    </row>
    <row r="24" spans="1:17" ht="15.5" x14ac:dyDescent="0.35">
      <c r="C24" t="s">
        <v>55</v>
      </c>
      <c r="D24" s="4">
        <f>IFERROR(_xlfn.RRI(5,I23,D23),"")</f>
        <v>0.13065922426095966</v>
      </c>
      <c r="H24" s="4">
        <f t="shared" ref="H24:Q24" si="17">IFERROR(_xlfn.RRI(5,M23,H23),"")</f>
        <v>0.47290669050044776</v>
      </c>
      <c r="I24" s="4">
        <f t="shared" si="17"/>
        <v>-0.30569856192493627</v>
      </c>
      <c r="J24" s="4">
        <f t="shared" si="17"/>
        <v>-0.12356838572549833</v>
      </c>
      <c r="K24" s="4">
        <f t="shared" si="17"/>
        <v>-0.16070470758339317</v>
      </c>
      <c r="L24" s="4">
        <f t="shared" si="17"/>
        <v>-0.17404696444258649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56</v>
      </c>
      <c r="C25" t="s">
        <v>57</v>
      </c>
      <c r="D25" s="3">
        <f>IFERROR(INDEX(D51:D500,MATCH($A$25,$C$51:$C$500,0)),"")</f>
        <v>222.36</v>
      </c>
      <c r="H25" s="3">
        <f>IFERROR(INDEX(D25:G25,COUNT(D25:G25)),"")</f>
        <v>222.36</v>
      </c>
      <c r="I25" s="3">
        <f t="shared" ref="I25:Q25" si="18">IFERROR(INDEX(I51:I500,MATCH($C$25,$C$51:$C$500,0)),"")</f>
        <v>132.04</v>
      </c>
      <c r="J25" s="3">
        <f t="shared" si="18"/>
        <v>183.58</v>
      </c>
      <c r="K25" s="3">
        <f t="shared" si="18"/>
        <v>132.63</v>
      </c>
      <c r="L25" s="3">
        <f t="shared" si="18"/>
        <v>148.88999999999999</v>
      </c>
      <c r="M25" s="3">
        <f t="shared" si="18"/>
        <v>82.12</v>
      </c>
      <c r="N25" s="3">
        <f t="shared" si="18"/>
        <v>782.09</v>
      </c>
      <c r="O25" s="3">
        <f t="shared" si="18"/>
        <v>207.84</v>
      </c>
      <c r="P25" s="3">
        <f t="shared" si="18"/>
        <v>226.77</v>
      </c>
      <c r="Q25" s="3">
        <f t="shared" si="18"/>
        <v>206.21</v>
      </c>
    </row>
    <row r="26" spans="1:17" ht="15.5" x14ac:dyDescent="0.35">
      <c r="C26" t="s">
        <v>58</v>
      </c>
      <c r="D26" s="4">
        <f>IFERROR(_xlfn.RRI(5,I25,D25),"")</f>
        <v>0.10986518902550069</v>
      </c>
      <c r="H26" s="4">
        <f t="shared" ref="H26:Q26" si="19">IFERROR(_xlfn.RRI(5,M25,H25),"")</f>
        <v>0.22045436481550795</v>
      </c>
      <c r="I26" s="4">
        <f t="shared" si="19"/>
        <v>-0.29936834272400048</v>
      </c>
      <c r="J26" s="4">
        <f t="shared" si="19"/>
        <v>-2.4518030689831383E-2</v>
      </c>
      <c r="K26" s="4">
        <f t="shared" si="19"/>
        <v>-0.1017210267526677</v>
      </c>
      <c r="L26" s="4">
        <f t="shared" si="19"/>
        <v>-6.3061334954353176E-2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59</v>
      </c>
      <c r="D27" s="3">
        <f>IFERROR(D4/D21,"")</f>
        <v>1114.737519623234</v>
      </c>
      <c r="H27" s="3">
        <f t="shared" ref="H27:Q27" si="20">IFERROR(H4/H21,"")</f>
        <v>4458.950078492936</v>
      </c>
      <c r="I27" s="3">
        <f t="shared" si="20"/>
        <v>4127.5715855572998</v>
      </c>
      <c r="J27" s="3">
        <f t="shared" si="20"/>
        <v>4156.7544740973317</v>
      </c>
      <c r="K27" s="3">
        <f t="shared" si="20"/>
        <v>5070.400941915228</v>
      </c>
      <c r="L27" s="3">
        <f t="shared" si="20"/>
        <v>5924.8065934065935</v>
      </c>
      <c r="M27" s="3">
        <f t="shared" si="20"/>
        <v>5889.2455259026683</v>
      </c>
      <c r="N27" s="3">
        <f t="shared" si="20"/>
        <v>6458.5799058084776</v>
      </c>
      <c r="O27" s="3">
        <f t="shared" si="20"/>
        <v>5582.1500784929358</v>
      </c>
      <c r="P27" s="3">
        <f t="shared" si="20"/>
        <v>5026.5830455259029</v>
      </c>
      <c r="Q27" s="3">
        <f t="shared" si="20"/>
        <v>4605.2483516483517</v>
      </c>
    </row>
    <row r="28" spans="1:17" ht="15.5" x14ac:dyDescent="0.35">
      <c r="C28" t="s">
        <v>60</v>
      </c>
      <c r="D28" s="4">
        <f>IFERROR(_xlfn.RRI(5,I27,D27),"")</f>
        <v>-0.23034587571247556</v>
      </c>
      <c r="H28" s="4">
        <f t="shared" ref="H28:Q28" si="21">IFERROR(_xlfn.RRI(5,M27,H27),"")</f>
        <v>-5.4123164175505667E-2</v>
      </c>
      <c r="I28" s="4">
        <f t="shared" si="21"/>
        <v>-8.5652008143357716E-2</v>
      </c>
      <c r="J28" s="4">
        <f t="shared" si="21"/>
        <v>-5.7262955445860131E-2</v>
      </c>
      <c r="K28" s="4">
        <f t="shared" si="21"/>
        <v>1.7373990226257074E-3</v>
      </c>
      <c r="L28" s="4">
        <f t="shared" si="21"/>
        <v>5.168147597889905E-2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61</v>
      </c>
      <c r="H29" s="4">
        <f t="shared" ref="H29:Q29" si="22">IFERROR(((H25-I25)/I25)*100%,"")</f>
        <v>0.68403514086640438</v>
      </c>
      <c r="I29" s="4">
        <f t="shared" si="22"/>
        <v>-0.28074953698659993</v>
      </c>
      <c r="J29" s="4">
        <f t="shared" si="22"/>
        <v>0.3841513986277616</v>
      </c>
      <c r="K29" s="4">
        <f t="shared" si="22"/>
        <v>-0.10920814023775936</v>
      </c>
      <c r="L29" s="4">
        <f t="shared" si="22"/>
        <v>0.81307842182172407</v>
      </c>
      <c r="M29" s="4">
        <f t="shared" si="22"/>
        <v>-0.89499929675612777</v>
      </c>
      <c r="N29" s="4">
        <f t="shared" si="22"/>
        <v>2.7629426481909158</v>
      </c>
      <c r="O29" s="4">
        <f t="shared" si="22"/>
        <v>-8.3476650350575499E-2</v>
      </c>
      <c r="P29" s="4">
        <f t="shared" si="22"/>
        <v>9.9704185054071096E-2</v>
      </c>
      <c r="Q29" s="4" t="str">
        <f t="shared" si="22"/>
        <v/>
      </c>
    </row>
    <row r="30" spans="1:17" ht="15.5" x14ac:dyDescent="0.35">
      <c r="C30" t="s">
        <v>62</v>
      </c>
      <c r="H30" s="4">
        <f t="shared" ref="H30:Q30" si="23">IFERROR(((H27-I27)/I27)*100%,"")</f>
        <v>8.0284129800475362E-2</v>
      </c>
      <c r="I30" s="4">
        <f t="shared" si="23"/>
        <v>-7.0205947264588252E-3</v>
      </c>
      <c r="J30" s="4">
        <f t="shared" si="23"/>
        <v>-0.18019215408886133</v>
      </c>
      <c r="K30" s="4">
        <f t="shared" si="23"/>
        <v>-0.14420819279437555</v>
      </c>
      <c r="L30" s="4">
        <f t="shared" si="23"/>
        <v>6.0383061544160357E-3</v>
      </c>
      <c r="M30" s="4">
        <f t="shared" si="23"/>
        <v>-8.8151635221510927E-2</v>
      </c>
      <c r="N30" s="4">
        <f t="shared" si="23"/>
        <v>0.15700578002950427</v>
      </c>
      <c r="O30" s="4">
        <f t="shared" si="23"/>
        <v>0.11052578420275698</v>
      </c>
      <c r="P30" s="4">
        <f t="shared" si="23"/>
        <v>9.1490113389160285E-2</v>
      </c>
      <c r="Q30" s="4" t="str">
        <f t="shared" si="23"/>
        <v/>
      </c>
    </row>
    <row r="32" spans="1:1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4136.45</v>
      </c>
      <c r="H32" s="3">
        <f>IFERROR(INDEX(D32:G32,COUNT(D32:G32)),"")</f>
        <v>4136.45</v>
      </c>
      <c r="I32" s="3">
        <f t="shared" ref="I32:Q32" si="24">IFERROR(INDEX(I51:I500,MATCH($C$32,$C$51:$C$500,0)),"")</f>
        <v>3609.39</v>
      </c>
      <c r="J32" s="3">
        <f t="shared" si="24"/>
        <v>3498.88</v>
      </c>
      <c r="K32" s="3">
        <f t="shared" si="24"/>
        <v>3330.03</v>
      </c>
      <c r="L32" s="3">
        <f t="shared" si="24"/>
        <v>3183.71</v>
      </c>
      <c r="M32" s="3">
        <f t="shared" si="24"/>
        <v>3225.52</v>
      </c>
      <c r="N32" s="3">
        <f t="shared" si="24"/>
        <v>3106.99</v>
      </c>
      <c r="O32" s="3">
        <f t="shared" si="24"/>
        <v>3052.47</v>
      </c>
      <c r="P32" s="3">
        <f t="shared" si="24"/>
        <v>2625.07</v>
      </c>
      <c r="Q32" s="3">
        <f t="shared" si="24"/>
        <v>2314.3000000000002</v>
      </c>
    </row>
    <row r="33" spans="1:1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3.61</v>
      </c>
      <c r="H33" s="3">
        <f>IFERROR(INDEX(D33:G33,COUNT(D33:G33)),"")</f>
        <v>3.61</v>
      </c>
      <c r="I33" s="3">
        <f t="shared" ref="I33:Q33" si="25">IFERROR(INDEX(I51:I500,MATCH($C$33,$C$51:$C$500,0)),"")</f>
        <v>4.05</v>
      </c>
      <c r="J33" s="3">
        <f t="shared" si="25"/>
        <v>4.1399999999999997</v>
      </c>
      <c r="K33" s="3">
        <f t="shared" si="25"/>
        <v>3.77</v>
      </c>
      <c r="L33" s="3">
        <f t="shared" si="25"/>
        <v>3.69</v>
      </c>
      <c r="M33" s="3">
        <f t="shared" si="25"/>
        <v>3.53</v>
      </c>
      <c r="N33" s="3">
        <f t="shared" si="25"/>
        <v>4.9000000000000004</v>
      </c>
      <c r="O33" s="3">
        <f t="shared" si="25"/>
        <v>2.83</v>
      </c>
      <c r="P33" s="3">
        <f t="shared" si="25"/>
        <v>3.7</v>
      </c>
      <c r="Q33" s="3">
        <f t="shared" si="25"/>
        <v>3.71</v>
      </c>
    </row>
    <row r="34" spans="1:1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67.12</v>
      </c>
      <c r="H34" s="3">
        <f>IFERROR(INDEX(D34:G34,COUNT(D34:G34)),"")</f>
        <v>67.12</v>
      </c>
      <c r="I34" s="3">
        <f t="shared" ref="I34:Q34" si="26">IFERROR(INDEX(I51:I500,MATCH($C$34,$C$51:$C$500,0)),"")</f>
        <v>110.57</v>
      </c>
      <c r="J34" s="3">
        <f t="shared" si="26"/>
        <v>78.98</v>
      </c>
      <c r="K34" s="3">
        <f t="shared" si="26"/>
        <v>94.62</v>
      </c>
      <c r="L34" s="3">
        <f t="shared" si="26"/>
        <v>78.92</v>
      </c>
      <c r="M34" s="3">
        <f t="shared" si="26"/>
        <v>138.82</v>
      </c>
      <c r="N34" s="3">
        <f t="shared" si="26"/>
        <v>19.47</v>
      </c>
      <c r="O34" s="3">
        <f t="shared" si="26"/>
        <v>41.62</v>
      </c>
      <c r="P34" s="3">
        <f t="shared" si="26"/>
        <v>42.77</v>
      </c>
      <c r="Q34" s="3">
        <f t="shared" si="26"/>
        <v>41.58</v>
      </c>
    </row>
    <row r="35" spans="1:1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13.38</v>
      </c>
      <c r="H35" s="3">
        <f>IFERROR(INDEX(D35:G35,COUNT(D35:G35)),"")</f>
        <v>13.38</v>
      </c>
      <c r="I35" s="3">
        <f t="shared" ref="I35:Q35" si="27">IFERROR(INDEX(I51:I500,MATCH($C$35,$C$51:$C$500,0)),"")</f>
        <v>3.54</v>
      </c>
      <c r="J35" s="3">
        <f t="shared" si="27"/>
        <v>3.49</v>
      </c>
      <c r="K35" s="3">
        <f t="shared" si="27"/>
        <v>2.4700000000000002</v>
      </c>
      <c r="L35" s="3">
        <f t="shared" si="27"/>
        <v>1.98</v>
      </c>
      <c r="M35" s="3">
        <f t="shared" si="27"/>
        <v>1.94</v>
      </c>
      <c r="N35" s="3">
        <f t="shared" si="27"/>
        <v>2.36</v>
      </c>
      <c r="O35" s="3">
        <f t="shared" si="27"/>
        <v>1.55</v>
      </c>
      <c r="P35" s="3">
        <f t="shared" si="27"/>
        <v>1.93</v>
      </c>
      <c r="Q35" s="3">
        <f t="shared" si="27"/>
        <v>1.86</v>
      </c>
    </row>
    <row r="36" spans="1:1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4.4000000000000003E-3</v>
      </c>
      <c r="Q36" s="4">
        <f t="shared" si="28"/>
        <v>4.7999999999999996E-3</v>
      </c>
    </row>
    <row r="37" spans="1:1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</v>
      </c>
      <c r="Q37" s="3">
        <f t="shared" si="29"/>
        <v>1</v>
      </c>
    </row>
    <row r="50" spans="2:17" ht="15.5" x14ac:dyDescent="0.35">
      <c r="D50" t="s">
        <v>81</v>
      </c>
      <c r="E50" t="s">
        <v>82</v>
      </c>
      <c r="F50" t="s">
        <v>806</v>
      </c>
      <c r="G50" t="s">
        <v>807</v>
      </c>
      <c r="H50" t="s">
        <v>808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84</v>
      </c>
      <c r="C51" t="s">
        <v>5</v>
      </c>
      <c r="D51" s="5">
        <v>7100878000000</v>
      </c>
      <c r="E51" s="5">
        <v>6567421000000</v>
      </c>
      <c r="F51" s="5">
        <v>5858079000000</v>
      </c>
      <c r="G51" s="5">
        <v>7320082000000</v>
      </c>
      <c r="I51" s="5">
        <v>26292631000000</v>
      </c>
      <c r="J51" s="5">
        <v>26478526000000</v>
      </c>
      <c r="K51" s="5">
        <v>32298454000000</v>
      </c>
      <c r="L51" s="5">
        <v>37741018000000</v>
      </c>
      <c r="M51" s="5">
        <v>37514494000000</v>
      </c>
      <c r="N51" s="5">
        <v>41141154000000</v>
      </c>
      <c r="O51" s="5">
        <v>35558296000000</v>
      </c>
      <c r="P51" s="5">
        <v>32019334000000</v>
      </c>
      <c r="Q51" s="5">
        <v>29335432000000</v>
      </c>
    </row>
    <row r="52" spans="2:17" ht="15.5" x14ac:dyDescent="0.35">
      <c r="C52" t="s">
        <v>1780</v>
      </c>
      <c r="D52" s="5">
        <v>3443734000000</v>
      </c>
      <c r="E52" s="5">
        <v>3706666000000</v>
      </c>
      <c r="F52" s="5">
        <v>3943783000000</v>
      </c>
      <c r="G52" s="5">
        <v>4931685000000</v>
      </c>
      <c r="I52" s="5">
        <v>17184184000000</v>
      </c>
      <c r="J52" s="5">
        <v>18035097000000</v>
      </c>
      <c r="K52" s="5">
        <v>23265196000000</v>
      </c>
      <c r="L52" s="5">
        <v>27669009000000</v>
      </c>
      <c r="M52" s="5">
        <v>29406635000000</v>
      </c>
      <c r="N52" s="5">
        <v>24905844000000</v>
      </c>
      <c r="O52" s="5">
        <v>27480992000000</v>
      </c>
      <c r="P52" s="5">
        <v>22687310000000</v>
      </c>
      <c r="Q52" s="5">
        <v>21707196000000</v>
      </c>
    </row>
    <row r="53" spans="2:17" ht="15.5" x14ac:dyDescent="0.35">
      <c r="C53" t="s">
        <v>775</v>
      </c>
      <c r="D53" s="5">
        <v>1308764000000</v>
      </c>
      <c r="E53" s="5">
        <v>1301903000000</v>
      </c>
      <c r="F53" s="5">
        <v>1344374000000</v>
      </c>
      <c r="G53" s="5">
        <v>1405891000000</v>
      </c>
      <c r="I53" s="5">
        <v>5970716000000</v>
      </c>
      <c r="J53" s="5">
        <v>5852771000000</v>
      </c>
      <c r="K53" s="5">
        <v>5643540000000</v>
      </c>
      <c r="L53" s="5">
        <v>5329459000000</v>
      </c>
      <c r="M53" s="5">
        <v>5530407000000</v>
      </c>
      <c r="N53" s="5">
        <v>5189912000000</v>
      </c>
      <c r="O53" s="5">
        <v>4697965000000</v>
      </c>
      <c r="P53" s="5">
        <v>4583802000000</v>
      </c>
      <c r="Q53" s="5">
        <v>3973711000000</v>
      </c>
    </row>
    <row r="54" spans="2:17" ht="15.5" x14ac:dyDescent="0.35">
      <c r="C54" t="s">
        <v>1353</v>
      </c>
      <c r="D54" s="5">
        <v>312867000000</v>
      </c>
      <c r="E54" s="5">
        <v>202069000000</v>
      </c>
      <c r="F54" s="5">
        <v>155105000000</v>
      </c>
      <c r="G54" s="5">
        <v>248363000000</v>
      </c>
      <c r="I54" s="5">
        <v>642182000000</v>
      </c>
      <c r="J54" s="5">
        <v>813189000000</v>
      </c>
      <c r="K54" s="5">
        <v>920342000000</v>
      </c>
      <c r="L54" s="5">
        <v>1142689000000</v>
      </c>
      <c r="M54" s="5">
        <v>1058977000000</v>
      </c>
      <c r="N54" s="5">
        <v>1679796000000</v>
      </c>
      <c r="O54" s="5">
        <v>897413000000</v>
      </c>
      <c r="P54" s="5">
        <v>2043342000000</v>
      </c>
      <c r="Q54" s="5">
        <v>1330219000000</v>
      </c>
    </row>
    <row r="55" spans="2:17" ht="15.5" x14ac:dyDescent="0.35">
      <c r="C55" t="s">
        <v>1315</v>
      </c>
      <c r="D55" s="5">
        <v>176593000000</v>
      </c>
      <c r="E55" s="5">
        <v>367341000000</v>
      </c>
      <c r="F55" s="5">
        <v>87000000000</v>
      </c>
      <c r="G55" s="5">
        <v>128833000000</v>
      </c>
      <c r="I55" s="5">
        <v>643171000000</v>
      </c>
      <c r="J55" s="5">
        <v>441272000000</v>
      </c>
      <c r="K55" s="5">
        <v>194352000000</v>
      </c>
      <c r="L55" s="5">
        <v>222510000000</v>
      </c>
      <c r="M55" s="5">
        <v>344317000000</v>
      </c>
      <c r="N55" s="5">
        <v>212149000000</v>
      </c>
      <c r="O55" s="5">
        <v>503385000000</v>
      </c>
      <c r="P55" s="5">
        <v>746903000000</v>
      </c>
      <c r="Q55" s="5">
        <v>856208000000</v>
      </c>
    </row>
    <row r="56" spans="2:17" ht="15.5" x14ac:dyDescent="0.35">
      <c r="C56" t="s">
        <v>1221</v>
      </c>
      <c r="D56" s="5">
        <v>1099421000000</v>
      </c>
      <c r="E56" s="5">
        <v>321942000000</v>
      </c>
      <c r="J56" s="5">
        <v>25346000000</v>
      </c>
      <c r="N56" s="5">
        <v>2576307000000</v>
      </c>
      <c r="O56" s="5">
        <v>-1122499000000</v>
      </c>
      <c r="P56" s="5">
        <v>1033616000000</v>
      </c>
      <c r="Q56" s="5">
        <v>1340170000000</v>
      </c>
    </row>
    <row r="57" spans="2:17" ht="15.5" x14ac:dyDescent="0.35">
      <c r="C57" t="s">
        <v>98</v>
      </c>
      <c r="D57" s="5">
        <v>474455000000</v>
      </c>
      <c r="E57" s="5">
        <v>23243000000</v>
      </c>
      <c r="F57" s="5">
        <v>74974000000</v>
      </c>
      <c r="G57" s="5">
        <v>327547000000</v>
      </c>
      <c r="I57" s="5">
        <v>590970000000</v>
      </c>
      <c r="J57" s="5">
        <v>104551000000</v>
      </c>
      <c r="K57" s="5">
        <v>488025000000</v>
      </c>
      <c r="L57" s="5">
        <v>552551000000</v>
      </c>
      <c r="M57" s="5">
        <v>193668000000</v>
      </c>
      <c r="N57" s="5">
        <v>502971000000</v>
      </c>
      <c r="O57" s="5">
        <v>388033000000</v>
      </c>
      <c r="P57" s="5">
        <v>214967000000</v>
      </c>
      <c r="Q57" s="5">
        <v>-8345000000</v>
      </c>
    </row>
    <row r="58" spans="2:17" ht="15.5" x14ac:dyDescent="0.35">
      <c r="C58" t="s">
        <v>87</v>
      </c>
      <c r="D58" s="5">
        <v>-6231253000000</v>
      </c>
      <c r="E58" s="5">
        <v>-5656077000000</v>
      </c>
      <c r="F58" s="5">
        <v>-5571870000000</v>
      </c>
      <c r="G58" s="5">
        <v>-7347405000000</v>
      </c>
      <c r="I58" s="5">
        <v>-25927918000000</v>
      </c>
      <c r="J58" s="5">
        <v>-25496411000000</v>
      </c>
      <c r="K58" s="5">
        <v>-31780353000000</v>
      </c>
      <c r="L58" s="5">
        <v>-37227290000000</v>
      </c>
      <c r="M58" s="5">
        <v>-37136935000000</v>
      </c>
      <c r="N58" s="5">
        <v>-36494908000000</v>
      </c>
      <c r="O58" s="5">
        <v>-34424580000000</v>
      </c>
      <c r="P58" s="5">
        <v>-30443942000000</v>
      </c>
      <c r="Q58" s="5">
        <v>-27459745000000</v>
      </c>
    </row>
    <row r="59" spans="2:17" ht="15.5" x14ac:dyDescent="0.35">
      <c r="C59" t="s">
        <v>812</v>
      </c>
      <c r="D59" s="5">
        <v>-3930171000000</v>
      </c>
      <c r="E59" s="5">
        <v>-3678327000000</v>
      </c>
      <c r="F59" s="5">
        <v>-3504938000000</v>
      </c>
      <c r="G59" s="5">
        <v>-5064730000000</v>
      </c>
      <c r="I59" s="5">
        <v>-17054079000000</v>
      </c>
      <c r="J59" s="5">
        <v>-16752587000000</v>
      </c>
      <c r="K59" s="5">
        <v>-23900871000000</v>
      </c>
      <c r="L59" s="5">
        <v>-29374408000000</v>
      </c>
      <c r="M59" s="5">
        <v>-27146022000000</v>
      </c>
      <c r="N59" s="5">
        <v>-27813355000000</v>
      </c>
      <c r="O59" s="5">
        <v>-27254273000000</v>
      </c>
      <c r="P59" s="5">
        <v>-24177618000000</v>
      </c>
      <c r="Q59" s="5">
        <v>-21826162000000</v>
      </c>
    </row>
    <row r="60" spans="2:17" ht="15.5" x14ac:dyDescent="0.35">
      <c r="C60" t="s">
        <v>495</v>
      </c>
      <c r="D60" s="5">
        <v>-913602000000</v>
      </c>
      <c r="E60" s="5">
        <v>-546050000000</v>
      </c>
      <c r="F60" s="5">
        <v>-606232000000</v>
      </c>
      <c r="G60" s="5">
        <v>-612507000000</v>
      </c>
      <c r="I60" s="5">
        <v>-2927097000000</v>
      </c>
      <c r="J60" s="5">
        <v>-2238830000000</v>
      </c>
      <c r="K60" s="5">
        <v>-2033572000000</v>
      </c>
      <c r="L60" s="5">
        <v>-1999227000000</v>
      </c>
      <c r="M60" s="5">
        <v>-1931430000000</v>
      </c>
      <c r="N60" s="5">
        <v>-2186333000000</v>
      </c>
      <c r="O60" s="5">
        <v>-2020847000000</v>
      </c>
      <c r="P60" s="5">
        <v>-1632146000000</v>
      </c>
      <c r="Q60" s="5">
        <v>-1618290000000</v>
      </c>
    </row>
    <row r="61" spans="2:17" ht="15.5" x14ac:dyDescent="0.35">
      <c r="C61" t="s">
        <v>794</v>
      </c>
      <c r="D61" s="5">
        <v>-552178000000</v>
      </c>
      <c r="E61" s="5">
        <v>-485165000000</v>
      </c>
      <c r="F61" s="5">
        <v>-512046000000</v>
      </c>
      <c r="G61" s="5">
        <v>-516513000000</v>
      </c>
      <c r="I61" s="5">
        <v>-2230875000000</v>
      </c>
      <c r="J61" s="5">
        <v>-1973058000000</v>
      </c>
      <c r="K61" s="5">
        <v>-1664347000000</v>
      </c>
      <c r="L61" s="5">
        <v>-1756359000000</v>
      </c>
      <c r="M61" s="5">
        <v>-1815802000000</v>
      </c>
      <c r="N61" s="5">
        <v>-1809499000000</v>
      </c>
      <c r="O61" s="5">
        <v>-1448539000000</v>
      </c>
      <c r="P61" s="5">
        <v>-1622721000000</v>
      </c>
      <c r="Q61" s="5">
        <v>-1390708000000</v>
      </c>
    </row>
    <row r="62" spans="2:17" ht="15.5" x14ac:dyDescent="0.35">
      <c r="C62" t="s">
        <v>1147</v>
      </c>
      <c r="D62" s="5">
        <v>-710418000000</v>
      </c>
      <c r="E62" s="5">
        <v>-659247000000</v>
      </c>
      <c r="F62" s="5">
        <v>-607729000000</v>
      </c>
      <c r="G62" s="5">
        <v>-727008000000</v>
      </c>
      <c r="I62" s="5">
        <v>-2346478000000</v>
      </c>
      <c r="J62" s="5">
        <v>-2176654000000</v>
      </c>
      <c r="K62" s="5">
        <v>-1961980000000</v>
      </c>
      <c r="L62" s="5">
        <v>-1736563000000</v>
      </c>
      <c r="M62" s="5">
        <v>-1817799000000</v>
      </c>
      <c r="N62" s="5">
        <v>-1982888000000</v>
      </c>
      <c r="O62" s="5">
        <v>-1895630000000</v>
      </c>
      <c r="P62" s="5">
        <v>-1650187000000</v>
      </c>
      <c r="Q62" s="5">
        <v>-1429930000000</v>
      </c>
    </row>
    <row r="63" spans="2:17" ht="15.5" x14ac:dyDescent="0.35">
      <c r="C63" t="s">
        <v>1146</v>
      </c>
      <c r="D63" s="5">
        <v>52386000000</v>
      </c>
      <c r="E63" s="5">
        <v>-97448000000</v>
      </c>
      <c r="F63" s="5">
        <v>-74513000000</v>
      </c>
      <c r="G63" s="5">
        <v>-116703000000</v>
      </c>
      <c r="I63" s="5">
        <v>-503388000000</v>
      </c>
      <c r="J63" s="5">
        <v>-1525009000000</v>
      </c>
      <c r="K63" s="5">
        <v>-882780000000</v>
      </c>
      <c r="L63" s="5">
        <v>-2078300000000</v>
      </c>
      <c r="M63" s="5">
        <v>-1934099000000</v>
      </c>
      <c r="N63" s="5">
        <v>-2489643000000</v>
      </c>
      <c r="O63" s="5">
        <v>-1303694000000</v>
      </c>
      <c r="P63" s="5">
        <v>-613730000000</v>
      </c>
      <c r="Q63" s="5">
        <v>-339766000000</v>
      </c>
    </row>
    <row r="64" spans="2:17" ht="15.5" x14ac:dyDescent="0.35">
      <c r="C64" t="s">
        <v>914</v>
      </c>
      <c r="D64" s="5">
        <v>-177270000000</v>
      </c>
      <c r="E64" s="5">
        <v>-367926000000</v>
      </c>
      <c r="F64" s="5">
        <v>-88326000000</v>
      </c>
      <c r="G64" s="5">
        <v>-133678000000</v>
      </c>
      <c r="I64" s="5">
        <v>-661602000000</v>
      </c>
      <c r="J64" s="5">
        <v>-449330000000</v>
      </c>
      <c r="K64" s="5">
        <v>-271912000000</v>
      </c>
      <c r="L64" s="5">
        <v>-224520000000</v>
      </c>
      <c r="M64" s="5">
        <v>-346059000000</v>
      </c>
      <c r="N64" s="5">
        <v>-213190000000</v>
      </c>
      <c r="O64" s="5">
        <v>-501597000000</v>
      </c>
      <c r="P64" s="5">
        <v>-747540000000</v>
      </c>
      <c r="Q64" s="5">
        <v>-854889000000</v>
      </c>
    </row>
    <row r="65" spans="3:17" ht="15.5" x14ac:dyDescent="0.35">
      <c r="C65" t="s">
        <v>91</v>
      </c>
      <c r="D65" s="5">
        <v>869625000000</v>
      </c>
      <c r="E65" s="5">
        <v>911344000000</v>
      </c>
      <c r="F65" s="5">
        <v>286209000000</v>
      </c>
      <c r="G65" s="5">
        <v>-27323000000</v>
      </c>
      <c r="I65" s="5">
        <v>364713000000</v>
      </c>
      <c r="J65" s="5">
        <v>982115000000</v>
      </c>
      <c r="K65" s="5">
        <v>518101000000</v>
      </c>
      <c r="L65" s="5">
        <v>513728000000</v>
      </c>
      <c r="M65" s="5">
        <v>377559000000</v>
      </c>
      <c r="N65" s="5">
        <v>4646246000000</v>
      </c>
      <c r="O65" s="5">
        <v>1133716000000</v>
      </c>
      <c r="P65" s="5">
        <v>1575392000000</v>
      </c>
      <c r="Q65" s="5">
        <v>1875687000000</v>
      </c>
    </row>
    <row r="66" spans="3:17" ht="15.5" x14ac:dyDescent="0.35">
      <c r="C66" t="s">
        <v>92</v>
      </c>
      <c r="D66" s="5">
        <v>609880000000</v>
      </c>
      <c r="E66" s="5">
        <v>36029000000</v>
      </c>
      <c r="F66" s="5">
        <v>142115000000</v>
      </c>
      <c r="G66" s="5">
        <v>454078000000</v>
      </c>
      <c r="I66" s="5">
        <v>754923000000</v>
      </c>
      <c r="J66" s="5">
        <v>302142000000</v>
      </c>
      <c r="K66" s="5">
        <v>729214000000</v>
      </c>
      <c r="L66" s="5">
        <v>625362000000</v>
      </c>
      <c r="M66" s="5">
        <v>272609000000</v>
      </c>
      <c r="N66" s="5">
        <v>535519000000</v>
      </c>
      <c r="O66" s="5">
        <v>513463000000</v>
      </c>
      <c r="P66" s="5">
        <v>323443000000</v>
      </c>
      <c r="Q66" s="5">
        <v>6795000000</v>
      </c>
    </row>
    <row r="67" spans="3:17" ht="15.5" x14ac:dyDescent="0.35">
      <c r="C67" t="s">
        <v>95</v>
      </c>
      <c r="D67" s="5">
        <v>143336000000</v>
      </c>
      <c r="E67" s="5">
        <v>4875000000</v>
      </c>
      <c r="F67" s="5">
        <v>67141000000</v>
      </c>
      <c r="G67" s="5">
        <v>126531000000</v>
      </c>
      <c r="I67" s="5">
        <v>163953000000</v>
      </c>
      <c r="J67" s="5">
        <v>197591000000</v>
      </c>
      <c r="K67" s="5">
        <v>241189000000</v>
      </c>
      <c r="L67" s="5">
        <v>76627000000</v>
      </c>
      <c r="M67" s="5">
        <v>46629000000</v>
      </c>
      <c r="N67" s="5">
        <v>-14434000000</v>
      </c>
      <c r="O67" s="5">
        <v>80846000000</v>
      </c>
      <c r="P67" s="5">
        <v>28500000000</v>
      </c>
      <c r="Q67" s="5">
        <v>-84092000000</v>
      </c>
    </row>
    <row r="68" spans="3:17" ht="15.5" x14ac:dyDescent="0.35">
      <c r="C68" t="s">
        <v>97</v>
      </c>
      <c r="D68" s="5">
        <v>-7911000000</v>
      </c>
      <c r="E68" s="5">
        <v>7911000000</v>
      </c>
      <c r="L68" s="5">
        <v>-3816000000</v>
      </c>
      <c r="M68" s="5">
        <v>32312000000</v>
      </c>
      <c r="N68" s="5">
        <v>46982000000</v>
      </c>
      <c r="O68" s="5">
        <v>44584000000</v>
      </c>
      <c r="P68" s="5">
        <v>79976000000</v>
      </c>
      <c r="Q68" s="5">
        <v>99232000000</v>
      </c>
    </row>
    <row r="69" spans="3:17" ht="15.5" x14ac:dyDescent="0.35">
      <c r="C69" t="s">
        <v>99</v>
      </c>
      <c r="D69" s="5">
        <v>609880000000</v>
      </c>
      <c r="E69" s="5">
        <v>36029000000</v>
      </c>
      <c r="F69" s="5">
        <v>142115000000</v>
      </c>
      <c r="G69" s="5">
        <v>454078000000</v>
      </c>
      <c r="I69" s="5">
        <v>754923000000</v>
      </c>
      <c r="J69" s="5">
        <v>302142000000</v>
      </c>
      <c r="K69" s="5">
        <v>729214000000</v>
      </c>
      <c r="L69" s="5">
        <v>625362000000</v>
      </c>
      <c r="M69" s="5">
        <v>272609000000</v>
      </c>
      <c r="N69" s="5">
        <v>535519000000</v>
      </c>
      <c r="O69" s="5">
        <v>513463000000</v>
      </c>
      <c r="P69" s="5">
        <v>323443000000</v>
      </c>
      <c r="Q69" s="5">
        <v>6795000000</v>
      </c>
    </row>
    <row r="70" spans="3:17" ht="15.5" x14ac:dyDescent="0.35">
      <c r="C70" t="s">
        <v>185</v>
      </c>
      <c r="P70" s="5">
        <v>200000000000</v>
      </c>
    </row>
    <row r="71" spans="3:17" ht="15.5" x14ac:dyDescent="0.35">
      <c r="C71" t="s">
        <v>28</v>
      </c>
      <c r="D71" s="5">
        <v>1479505000000</v>
      </c>
      <c r="E71" s="5">
        <v>947373000000</v>
      </c>
      <c r="F71" s="5">
        <v>428324000000</v>
      </c>
      <c r="G71" s="5">
        <v>426755000000</v>
      </c>
      <c r="I71" s="5">
        <v>1119636000000</v>
      </c>
      <c r="J71" s="5">
        <v>1284257000000</v>
      </c>
      <c r="K71" s="5">
        <v>1247315000000</v>
      </c>
      <c r="L71" s="5">
        <v>1139090000000</v>
      </c>
      <c r="M71" s="5">
        <v>650168000000</v>
      </c>
      <c r="N71" s="5">
        <v>5181765000000</v>
      </c>
      <c r="O71" s="5">
        <v>1647179000000</v>
      </c>
      <c r="P71" s="5">
        <v>2098835000000</v>
      </c>
      <c r="Q71" s="5">
        <v>1882482000000</v>
      </c>
    </row>
    <row r="72" spans="3:17" ht="15.5" x14ac:dyDescent="0.35">
      <c r="C72" t="s">
        <v>27</v>
      </c>
      <c r="D72" s="5">
        <v>-27525000000</v>
      </c>
      <c r="E72" s="5">
        <v>-28400000000</v>
      </c>
      <c r="F72" s="5">
        <v>-10327000000</v>
      </c>
      <c r="G72" s="5">
        <v>-151991000000</v>
      </c>
      <c r="I72" s="5">
        <v>-222353000000</v>
      </c>
      <c r="J72" s="5">
        <v>-95542000000</v>
      </c>
      <c r="K72" s="5">
        <v>-345315000000</v>
      </c>
      <c r="L72" s="5">
        <v>-147310000000</v>
      </c>
      <c r="M72" s="5">
        <v>-90348000000</v>
      </c>
      <c r="N72" s="5">
        <v>-111211000000</v>
      </c>
      <c r="O72" s="5">
        <v>-109484000000</v>
      </c>
      <c r="P72" s="5">
        <v>-260378000000</v>
      </c>
      <c r="Q72" s="5">
        <v>-236362000000</v>
      </c>
    </row>
    <row r="73" spans="3:17" ht="15.5" x14ac:dyDescent="0.35">
      <c r="C73" t="s">
        <v>102</v>
      </c>
      <c r="D73" s="5">
        <v>1451980000000</v>
      </c>
      <c r="E73" s="5">
        <v>918973000000</v>
      </c>
      <c r="F73" s="5">
        <v>417997000000</v>
      </c>
      <c r="G73" s="5">
        <v>274764000000</v>
      </c>
      <c r="I73" s="5">
        <v>897283000000</v>
      </c>
      <c r="J73" s="5">
        <v>1188715000000</v>
      </c>
      <c r="K73" s="5">
        <v>902000000000</v>
      </c>
      <c r="L73" s="5">
        <v>991780000000</v>
      </c>
      <c r="M73" s="5">
        <v>559820000000</v>
      </c>
      <c r="N73" s="5">
        <v>5070554000000</v>
      </c>
      <c r="O73" s="5">
        <v>1537695000000</v>
      </c>
      <c r="P73" s="5">
        <v>1838457000000</v>
      </c>
      <c r="Q73" s="5">
        <v>1646120000000</v>
      </c>
    </row>
    <row r="74" spans="3:17" ht="15.5" x14ac:dyDescent="0.35">
      <c r="C74" t="s">
        <v>103</v>
      </c>
      <c r="D74" s="5">
        <v>49290000000</v>
      </c>
      <c r="E74" s="5">
        <v>736742000000</v>
      </c>
      <c r="F74" s="5">
        <v>-96847000000</v>
      </c>
      <c r="G74" s="5">
        <v>-220259000000</v>
      </c>
      <c r="I74" s="5">
        <v>-236067000000</v>
      </c>
      <c r="J74" s="5">
        <v>109683000000</v>
      </c>
      <c r="K74" s="5">
        <v>-9025000000</v>
      </c>
      <c r="L74" s="5">
        <v>-432120000000</v>
      </c>
      <c r="M74" s="5">
        <v>141271000000</v>
      </c>
      <c r="N74" s="5">
        <v>-1338679000000</v>
      </c>
      <c r="O74" s="5">
        <v>613138000000</v>
      </c>
      <c r="P74" s="5">
        <v>905026000000</v>
      </c>
      <c r="Q74" s="5">
        <v>226120000000</v>
      </c>
    </row>
    <row r="75" spans="3:17" ht="15.5" x14ac:dyDescent="0.35">
      <c r="C75" t="s">
        <v>104</v>
      </c>
      <c r="D75" s="5">
        <v>1501270000000</v>
      </c>
      <c r="E75" s="5">
        <v>1655715000000</v>
      </c>
      <c r="F75" s="5">
        <v>321150000000</v>
      </c>
      <c r="G75" s="5">
        <v>54505000000</v>
      </c>
      <c r="I75" s="5">
        <v>661216000000</v>
      </c>
      <c r="J75" s="5">
        <v>1298398000000</v>
      </c>
      <c r="K75" s="5">
        <v>892975000000</v>
      </c>
      <c r="L75" s="5">
        <v>559660000000</v>
      </c>
      <c r="M75" s="5">
        <v>701091000000</v>
      </c>
      <c r="N75" s="5">
        <v>3731875000000</v>
      </c>
      <c r="O75" s="5">
        <v>2150833000000</v>
      </c>
      <c r="P75" s="5">
        <v>2743483000000</v>
      </c>
      <c r="Q75" s="5">
        <v>1872240000000</v>
      </c>
    </row>
    <row r="76" spans="3:17" ht="15.5" x14ac:dyDescent="0.35">
      <c r="C76" t="s">
        <v>105</v>
      </c>
      <c r="D76" s="5">
        <v>1451980000000</v>
      </c>
      <c r="E76" s="5">
        <v>918973000000</v>
      </c>
      <c r="F76" s="5">
        <v>417997000000</v>
      </c>
      <c r="G76" s="5">
        <v>274764000000</v>
      </c>
      <c r="I76" s="5">
        <v>897283000000</v>
      </c>
      <c r="J76" s="5">
        <v>1188715000000</v>
      </c>
      <c r="K76" s="5">
        <v>902000000000</v>
      </c>
      <c r="L76" s="5">
        <v>991780000000</v>
      </c>
      <c r="M76" s="5">
        <v>559820000000</v>
      </c>
      <c r="N76" s="5">
        <v>5070554000000</v>
      </c>
      <c r="O76" s="5">
        <v>1537695000000</v>
      </c>
      <c r="P76" s="5">
        <v>1838457000000</v>
      </c>
      <c r="Q76" s="5">
        <v>1646120000000</v>
      </c>
    </row>
    <row r="77" spans="3:17" ht="15.5" x14ac:dyDescent="0.35">
      <c r="C77" t="s">
        <v>7</v>
      </c>
      <c r="D77" s="5">
        <v>1321065000000</v>
      </c>
      <c r="E77" s="5">
        <v>1661631000000</v>
      </c>
      <c r="F77" s="5">
        <v>338635000000</v>
      </c>
      <c r="G77" s="5">
        <v>89417000000</v>
      </c>
      <c r="I77" s="5">
        <v>629256000000</v>
      </c>
      <c r="J77" s="5">
        <v>1154288000000</v>
      </c>
      <c r="K77" s="5">
        <v>931448000000</v>
      </c>
      <c r="L77" s="5">
        <v>607124000000</v>
      </c>
      <c r="M77" s="5">
        <v>610136000000</v>
      </c>
      <c r="N77" s="5">
        <v>3429626000000</v>
      </c>
      <c r="O77" s="5">
        <v>2257748000000</v>
      </c>
      <c r="P77" s="5">
        <v>2167736000000</v>
      </c>
      <c r="Q77" s="5">
        <v>1417670000000</v>
      </c>
    </row>
    <row r="78" spans="3:17" ht="15.5" x14ac:dyDescent="0.35">
      <c r="C78" t="s">
        <v>106</v>
      </c>
      <c r="D78" s="5">
        <v>180205000000</v>
      </c>
      <c r="E78" s="5">
        <v>-5916000000</v>
      </c>
      <c r="F78" s="5">
        <v>-17485000000</v>
      </c>
      <c r="G78" s="5">
        <v>-34912000000</v>
      </c>
      <c r="I78" s="5">
        <v>31960000000</v>
      </c>
      <c r="J78" s="5">
        <v>144110000000</v>
      </c>
      <c r="K78" s="5">
        <v>-38473000000</v>
      </c>
      <c r="L78" s="5">
        <v>-47464000000</v>
      </c>
      <c r="M78" s="5">
        <v>90955000000</v>
      </c>
      <c r="N78" s="5">
        <v>302249000000</v>
      </c>
      <c r="O78" s="5">
        <v>-106915000000</v>
      </c>
      <c r="P78" s="5">
        <v>575747000000</v>
      </c>
      <c r="Q78" s="5">
        <v>454570000000</v>
      </c>
    </row>
    <row r="79" spans="3:17" ht="15.5" x14ac:dyDescent="0.35">
      <c r="C79" t="s">
        <v>107</v>
      </c>
      <c r="D79" s="5">
        <v>1451980000000</v>
      </c>
      <c r="E79" s="5">
        <v>918973000000</v>
      </c>
      <c r="F79" s="5">
        <v>417997000000</v>
      </c>
      <c r="G79" s="5">
        <v>274764000000</v>
      </c>
      <c r="I79" s="5">
        <v>897283000000</v>
      </c>
      <c r="J79" s="5">
        <v>1188715000000</v>
      </c>
      <c r="K79" s="5">
        <v>902000000000</v>
      </c>
      <c r="L79" s="5">
        <v>991780000000</v>
      </c>
      <c r="M79" s="5">
        <v>559820000000</v>
      </c>
      <c r="N79" s="5">
        <v>5070554000000</v>
      </c>
      <c r="O79" s="5">
        <v>1537695000000</v>
      </c>
      <c r="P79" s="5">
        <v>1838457000000</v>
      </c>
      <c r="Q79" s="5">
        <v>1646120000000</v>
      </c>
    </row>
    <row r="80" spans="3:17" ht="15.5" x14ac:dyDescent="0.35">
      <c r="C80" t="s">
        <v>108</v>
      </c>
      <c r="D80" s="5">
        <v>1501270000000</v>
      </c>
      <c r="E80" s="5">
        <v>1655715000000</v>
      </c>
      <c r="F80" s="5">
        <v>321150000000</v>
      </c>
      <c r="G80" s="5">
        <v>54505000000</v>
      </c>
      <c r="I80" s="5">
        <v>661216000000</v>
      </c>
      <c r="J80" s="5">
        <v>1298398000000</v>
      </c>
      <c r="K80" s="5">
        <v>892975000000</v>
      </c>
      <c r="L80" s="5">
        <v>559660000000</v>
      </c>
      <c r="M80" s="5">
        <v>701091000000</v>
      </c>
      <c r="N80" s="5">
        <v>3731875000000</v>
      </c>
      <c r="O80" s="5">
        <v>2150833000000</v>
      </c>
      <c r="P80" s="5">
        <v>2743483000000</v>
      </c>
      <c r="Q80" s="5">
        <v>1872240000000</v>
      </c>
    </row>
    <row r="81" spans="2:17" ht="15.5" x14ac:dyDescent="0.35">
      <c r="C81" t="s">
        <v>109</v>
      </c>
      <c r="D81" s="5">
        <v>1501270000000</v>
      </c>
      <c r="E81" s="5">
        <v>1655715000000</v>
      </c>
      <c r="F81" s="5">
        <v>321150000000</v>
      </c>
      <c r="G81" s="5">
        <v>54505000000</v>
      </c>
      <c r="I81" s="5">
        <v>661216000000</v>
      </c>
      <c r="J81" s="5">
        <v>1298398000000</v>
      </c>
      <c r="K81" s="5">
        <v>892975000000</v>
      </c>
      <c r="L81" s="5">
        <v>559660000000</v>
      </c>
      <c r="M81" s="5">
        <v>701091000000</v>
      </c>
      <c r="N81" s="5">
        <v>3731875000000</v>
      </c>
      <c r="O81" s="5">
        <v>2150833000000</v>
      </c>
      <c r="P81" s="5">
        <v>2743483000000</v>
      </c>
      <c r="Q81" s="5">
        <v>1872240000000</v>
      </c>
    </row>
    <row r="83" spans="2:17" ht="15.5" x14ac:dyDescent="0.35">
      <c r="B83" t="s">
        <v>110</v>
      </c>
      <c r="C83" t="s">
        <v>111</v>
      </c>
    </row>
    <row r="84" spans="2:17" ht="15.5" x14ac:dyDescent="0.35">
      <c r="C84" t="s">
        <v>19</v>
      </c>
      <c r="D84" s="5">
        <v>10271174000000</v>
      </c>
      <c r="E84" s="5">
        <v>8818074000000</v>
      </c>
      <c r="F84" s="5">
        <v>7261599000000</v>
      </c>
      <c r="G84" s="5">
        <v>8828002000000</v>
      </c>
      <c r="I84" s="5">
        <v>8828002000000</v>
      </c>
      <c r="J84" s="5">
        <v>9533705000000</v>
      </c>
      <c r="K84" s="5">
        <v>6623632000000</v>
      </c>
      <c r="L84" s="5">
        <v>6413194000000</v>
      </c>
      <c r="M84" s="5">
        <v>4935948000000</v>
      </c>
      <c r="N84" s="5">
        <v>3563777000000</v>
      </c>
      <c r="O84" s="5">
        <v>3980657000000</v>
      </c>
      <c r="P84" s="5">
        <v>4351508000000</v>
      </c>
      <c r="Q84" s="5">
        <v>4178976000000</v>
      </c>
    </row>
    <row r="85" spans="2:17" ht="15.5" x14ac:dyDescent="0.35">
      <c r="C85" t="s">
        <v>113</v>
      </c>
    </row>
    <row r="86" spans="2:17" ht="15.5" x14ac:dyDescent="0.35">
      <c r="C86" t="s">
        <v>115</v>
      </c>
      <c r="D86" s="5">
        <v>110156000000</v>
      </c>
      <c r="E86" s="5">
        <v>100529000000</v>
      </c>
      <c r="F86" s="5">
        <v>127392000000</v>
      </c>
      <c r="G86" s="5">
        <v>104202000000</v>
      </c>
      <c r="I86" s="5">
        <v>104202000000</v>
      </c>
      <c r="J86" s="5">
        <v>96104000000</v>
      </c>
      <c r="K86" s="5">
        <v>79150000000</v>
      </c>
      <c r="L86" s="5">
        <v>79005000000</v>
      </c>
      <c r="M86" s="5">
        <v>71120000000</v>
      </c>
      <c r="N86" s="5">
        <v>10676000000</v>
      </c>
      <c r="O86" s="5">
        <v>25729000000</v>
      </c>
      <c r="P86" s="5">
        <v>11556000000</v>
      </c>
      <c r="Q86" s="5">
        <v>12590000000</v>
      </c>
    </row>
    <row r="87" spans="2:17" ht="15.5" x14ac:dyDescent="0.35">
      <c r="C87" t="s">
        <v>116</v>
      </c>
      <c r="D87" s="5">
        <v>9910290000000</v>
      </c>
      <c r="E87" s="5">
        <v>11782332000000</v>
      </c>
      <c r="F87" s="5">
        <v>12971297000000</v>
      </c>
      <c r="G87" s="5">
        <v>14069451000000</v>
      </c>
      <c r="I87" s="5">
        <v>14069451000000</v>
      </c>
      <c r="J87" s="5">
        <v>16680619000000</v>
      </c>
      <c r="K87" s="5">
        <v>14744900000000</v>
      </c>
      <c r="L87" s="5">
        <v>17607493000000</v>
      </c>
      <c r="M87" s="5">
        <v>20406172000000</v>
      </c>
      <c r="N87" s="5">
        <v>22486576000000</v>
      </c>
      <c r="O87" s="5">
        <v>19818913000000</v>
      </c>
      <c r="P87" s="5">
        <v>18748397000000</v>
      </c>
      <c r="Q87" s="5">
        <v>19345664000000</v>
      </c>
    </row>
    <row r="88" spans="2:17" ht="15.5" x14ac:dyDescent="0.35">
      <c r="C88" t="s">
        <v>98</v>
      </c>
      <c r="D88" s="5">
        <v>835083000000</v>
      </c>
      <c r="E88" s="5">
        <v>722868000000</v>
      </c>
      <c r="F88" s="5">
        <v>191533000000</v>
      </c>
      <c r="G88" s="5">
        <v>213535000000</v>
      </c>
      <c r="I88" s="5">
        <v>213535000000</v>
      </c>
      <c r="J88" s="5">
        <v>369386000000</v>
      </c>
      <c r="K88" s="5">
        <v>425816000000</v>
      </c>
      <c r="L88" s="5">
        <v>335935000000</v>
      </c>
      <c r="M88" s="5">
        <v>983650000000</v>
      </c>
      <c r="N88" s="5">
        <v>352956000000</v>
      </c>
      <c r="O88" s="5">
        <v>4972038000000</v>
      </c>
      <c r="P88" s="5">
        <v>3587086000000</v>
      </c>
      <c r="Q88" s="5">
        <v>2842744000000</v>
      </c>
    </row>
    <row r="89" spans="2:17" ht="15.5" x14ac:dyDescent="0.35">
      <c r="C89" t="s">
        <v>1964</v>
      </c>
      <c r="D89" s="5">
        <v>75874249000000</v>
      </c>
      <c r="E89" s="5">
        <v>67248272000000</v>
      </c>
      <c r="F89" s="5">
        <v>65016577000000</v>
      </c>
      <c r="G89" s="5">
        <v>70659008000000</v>
      </c>
      <c r="I89" s="5">
        <v>70659008000000</v>
      </c>
      <c r="J89" s="5">
        <v>62919564000000</v>
      </c>
      <c r="K89" s="5">
        <v>66692215000000</v>
      </c>
      <c r="L89" s="5">
        <v>69015423000000</v>
      </c>
      <c r="M89" s="5">
        <v>56069446000000</v>
      </c>
      <c r="N89" s="5">
        <v>54859930000000</v>
      </c>
      <c r="O89" s="5">
        <v>59247522000000</v>
      </c>
      <c r="P89" s="5">
        <v>50581061000000</v>
      </c>
      <c r="Q89" s="5">
        <v>38787286000000</v>
      </c>
    </row>
    <row r="90" spans="2:17" ht="15.5" x14ac:dyDescent="0.35">
      <c r="C90" t="s">
        <v>915</v>
      </c>
      <c r="D90" s="5">
        <v>1364708000000</v>
      </c>
      <c r="E90" s="5">
        <v>1563183000000</v>
      </c>
      <c r="F90" s="5">
        <v>1557391000000</v>
      </c>
      <c r="G90" s="5">
        <v>1537356000000</v>
      </c>
      <c r="I90" s="5">
        <v>1537356000000</v>
      </c>
      <c r="J90" s="5">
        <v>1436026000000</v>
      </c>
      <c r="K90" s="5">
        <v>1783300000000</v>
      </c>
      <c r="L90" s="5">
        <v>2042898000000</v>
      </c>
      <c r="M90" s="5">
        <v>2229745000000</v>
      </c>
      <c r="N90" s="5">
        <v>2783341000000</v>
      </c>
      <c r="O90" s="5">
        <v>1735809000000</v>
      </c>
      <c r="P90" s="5">
        <v>1520255000000</v>
      </c>
      <c r="Q90" s="5">
        <v>804682000000</v>
      </c>
    </row>
    <row r="91" spans="2:17" ht="15.5" x14ac:dyDescent="0.35">
      <c r="C91" t="s">
        <v>682</v>
      </c>
      <c r="D91" s="5">
        <v>310874000000</v>
      </c>
      <c r="E91" s="5">
        <v>149528000000</v>
      </c>
      <c r="F91" s="5">
        <v>117688000000</v>
      </c>
      <c r="G91" s="5">
        <v>125516000000</v>
      </c>
      <c r="I91" s="5">
        <v>125516000000</v>
      </c>
      <c r="J91" s="5">
        <v>175297000000</v>
      </c>
      <c r="K91" s="5">
        <v>250551000000</v>
      </c>
      <c r="L91" s="5">
        <v>300613000000</v>
      </c>
      <c r="M91" s="5">
        <v>526000000</v>
      </c>
      <c r="N91" s="5">
        <v>922000000</v>
      </c>
      <c r="O91" s="5">
        <v>2295000000</v>
      </c>
      <c r="P91" s="5">
        <v>3567000000</v>
      </c>
    </row>
    <row r="92" spans="2:17" ht="15.5" x14ac:dyDescent="0.35">
      <c r="C92" t="s">
        <v>2989</v>
      </c>
    </row>
    <row r="93" spans="2:17" ht="15.5" x14ac:dyDescent="0.35">
      <c r="C93" t="s">
        <v>2990</v>
      </c>
      <c r="D93" s="5">
        <v>3089240000000</v>
      </c>
      <c r="E93" s="5">
        <v>2459730000000</v>
      </c>
      <c r="F93" s="5">
        <v>3592775000000</v>
      </c>
      <c r="G93" s="5">
        <v>2187030000000</v>
      </c>
      <c r="I93" s="5">
        <v>2187030000000</v>
      </c>
      <c r="J93" s="5">
        <v>1861049000000</v>
      </c>
      <c r="K93" s="5">
        <v>2301467000000</v>
      </c>
      <c r="L93" s="5">
        <v>1889817000000</v>
      </c>
      <c r="M93" s="5">
        <v>1013362000000</v>
      </c>
      <c r="N93" s="5">
        <v>1118050000000</v>
      </c>
      <c r="O93" s="5">
        <v>960829000000</v>
      </c>
      <c r="P93" s="5">
        <v>726170000000</v>
      </c>
      <c r="Q93" s="5">
        <v>488757000000</v>
      </c>
    </row>
    <row r="94" spans="2:17" ht="15.5" x14ac:dyDescent="0.35">
      <c r="C94" t="s">
        <v>620</v>
      </c>
    </row>
    <row r="95" spans="2:17" ht="15.5" x14ac:dyDescent="0.35">
      <c r="C95" t="s">
        <v>1152</v>
      </c>
      <c r="D95" s="5">
        <v>9086848000000</v>
      </c>
      <c r="E95" s="5">
        <v>10620259000000</v>
      </c>
      <c r="F95" s="5">
        <v>11579788000000</v>
      </c>
      <c r="G95" s="5">
        <v>12618690000000</v>
      </c>
      <c r="I95" s="5">
        <v>12618690000000</v>
      </c>
      <c r="J95" s="5">
        <v>15086293000000</v>
      </c>
      <c r="K95" s="5">
        <v>12698632000000</v>
      </c>
      <c r="L95" s="5">
        <v>16067805000000</v>
      </c>
      <c r="M95" s="5">
        <v>18878373000000</v>
      </c>
      <c r="N95" s="5">
        <v>21314497000000</v>
      </c>
      <c r="O95" s="5">
        <v>19214056000000</v>
      </c>
      <c r="P95" s="5">
        <v>18364562000000</v>
      </c>
      <c r="Q95" s="5">
        <v>19111131000000</v>
      </c>
    </row>
    <row r="96" spans="2:17" ht="15.5" x14ac:dyDescent="0.35">
      <c r="C96" t="s">
        <v>1160</v>
      </c>
      <c r="D96" s="5">
        <v>104798000000</v>
      </c>
      <c r="E96" s="5">
        <v>104115000000</v>
      </c>
      <c r="F96" s="5">
        <v>61027000000</v>
      </c>
      <c r="G96" s="5">
        <v>38160000000</v>
      </c>
      <c r="I96" s="5">
        <v>38160000000</v>
      </c>
      <c r="J96" s="5">
        <v>79880000000</v>
      </c>
      <c r="K96" s="5">
        <v>78065000000</v>
      </c>
      <c r="L96" s="5">
        <v>250424000000</v>
      </c>
      <c r="M96" s="5">
        <v>153617000000</v>
      </c>
      <c r="N96" s="5">
        <v>265211000000</v>
      </c>
      <c r="O96" s="5">
        <v>232456000000</v>
      </c>
      <c r="P96" s="5">
        <v>172460000000</v>
      </c>
      <c r="Q96" s="5">
        <v>176810000000</v>
      </c>
    </row>
    <row r="97" spans="3:17" ht="15.5" x14ac:dyDescent="0.35">
      <c r="C97" t="s">
        <v>118</v>
      </c>
      <c r="D97" s="5">
        <v>2828876000000</v>
      </c>
      <c r="E97" s="5">
        <v>2987178000000</v>
      </c>
      <c r="F97" s="5">
        <v>3251910000000</v>
      </c>
      <c r="G97" s="5">
        <v>3557261000000</v>
      </c>
      <c r="I97" s="5">
        <v>3557261000000</v>
      </c>
      <c r="J97" s="5">
        <v>2982864000000</v>
      </c>
      <c r="K97" s="5">
        <v>3488681000000</v>
      </c>
      <c r="L97" s="5">
        <v>1569255000000</v>
      </c>
      <c r="M97" s="5">
        <v>1476148000000</v>
      </c>
      <c r="N97" s="5">
        <v>906526000000</v>
      </c>
      <c r="O97" s="5">
        <v>1241709000000</v>
      </c>
      <c r="P97" s="5">
        <v>2549192000000</v>
      </c>
      <c r="Q97" s="5">
        <v>615543000000</v>
      </c>
    </row>
    <row r="98" spans="3:17" ht="15.5" x14ac:dyDescent="0.35">
      <c r="C98" t="s">
        <v>683</v>
      </c>
      <c r="D98" s="5">
        <v>4259846000000</v>
      </c>
      <c r="E98" s="5">
        <v>5250849000000</v>
      </c>
      <c r="F98" s="5">
        <v>4831873000000</v>
      </c>
      <c r="G98" s="5">
        <v>3146973000000</v>
      </c>
      <c r="I98" s="5">
        <v>3146973000000</v>
      </c>
      <c r="J98" s="5">
        <v>3933978000000</v>
      </c>
      <c r="K98" s="5">
        <v>3839933000000</v>
      </c>
      <c r="L98" s="5">
        <v>2820547000000</v>
      </c>
      <c r="M98" s="5">
        <v>2154135000000</v>
      </c>
      <c r="N98" s="5">
        <v>1785782000000</v>
      </c>
      <c r="O98" s="5">
        <v>1688695000000</v>
      </c>
      <c r="P98" s="5">
        <v>845229000000</v>
      </c>
      <c r="Q98" s="5">
        <v>679022000000</v>
      </c>
    </row>
    <row r="99" spans="3:17" ht="15.5" x14ac:dyDescent="0.35">
      <c r="C99" t="s">
        <v>333</v>
      </c>
      <c r="D99" s="5">
        <v>397947000000</v>
      </c>
      <c r="E99" s="5">
        <v>400630000000</v>
      </c>
      <c r="F99" s="5">
        <v>403205000000</v>
      </c>
      <c r="G99" s="5">
        <v>405870000000</v>
      </c>
      <c r="I99" s="5">
        <v>405870000000</v>
      </c>
      <c r="J99" s="5">
        <v>413669000000</v>
      </c>
      <c r="K99" s="5">
        <v>422684000000</v>
      </c>
      <c r="L99" s="5">
        <v>433791000000</v>
      </c>
      <c r="M99" s="5">
        <v>506252000000</v>
      </c>
      <c r="N99" s="5">
        <v>454363000000</v>
      </c>
      <c r="O99" s="5">
        <v>422677000000</v>
      </c>
      <c r="P99" s="5">
        <v>166213000000</v>
      </c>
      <c r="Q99" s="5">
        <v>170855000000</v>
      </c>
    </row>
    <row r="100" spans="3:17" ht="15.5" x14ac:dyDescent="0.35">
      <c r="C100" t="s">
        <v>124</v>
      </c>
      <c r="D100" s="5">
        <v>2637622000000</v>
      </c>
      <c r="E100" s="5">
        <v>2690478000000</v>
      </c>
      <c r="F100" s="5">
        <v>2675228000000</v>
      </c>
      <c r="G100" s="5">
        <v>2700439000000</v>
      </c>
      <c r="I100" s="5">
        <v>2700439000000</v>
      </c>
      <c r="J100" s="5">
        <v>2744994000000</v>
      </c>
      <c r="K100" s="5">
        <v>2770660000000</v>
      </c>
      <c r="L100" s="5">
        <v>3213556000000</v>
      </c>
      <c r="M100" s="5">
        <v>3234752000000</v>
      </c>
      <c r="N100" s="5">
        <v>2618049000000</v>
      </c>
      <c r="O100" s="5">
        <v>2642568000000</v>
      </c>
      <c r="P100" s="5">
        <v>2529926000000</v>
      </c>
      <c r="Q100" s="5">
        <v>3449890000000</v>
      </c>
    </row>
    <row r="101" spans="3:17" ht="15.5" x14ac:dyDescent="0.35">
      <c r="C101" t="s">
        <v>125</v>
      </c>
      <c r="D101" s="5">
        <v>470673000000</v>
      </c>
      <c r="E101" s="5">
        <v>470696000000</v>
      </c>
      <c r="F101" s="5">
        <v>466743000000</v>
      </c>
      <c r="G101" s="5">
        <v>465698000000</v>
      </c>
      <c r="I101" s="5">
        <v>465698000000</v>
      </c>
      <c r="J101" s="5">
        <v>375773000000</v>
      </c>
      <c r="K101" s="5">
        <v>350626000000</v>
      </c>
      <c r="L101" s="5">
        <v>242245000000</v>
      </c>
      <c r="M101" s="5">
        <v>123390000000</v>
      </c>
      <c r="N101" s="5">
        <v>95211000000</v>
      </c>
      <c r="O101" s="5">
        <v>74013000000</v>
      </c>
      <c r="P101" s="5">
        <v>71110000000</v>
      </c>
      <c r="Q101" s="5">
        <v>59359000000</v>
      </c>
    </row>
    <row r="102" spans="3:17" ht="15.5" x14ac:dyDescent="0.35">
      <c r="C102" t="s">
        <v>128</v>
      </c>
      <c r="D102" s="5">
        <v>122555441000000</v>
      </c>
      <c r="E102" s="5">
        <v>114183244000000</v>
      </c>
      <c r="F102" s="5">
        <v>114723114000000</v>
      </c>
      <c r="G102" s="5">
        <v>117192124000000</v>
      </c>
      <c r="I102" s="5">
        <v>117192124000000</v>
      </c>
      <c r="J102" s="5">
        <v>113966010000000</v>
      </c>
      <c r="K102" s="5">
        <v>114406803000000</v>
      </c>
      <c r="L102" s="5">
        <v>117509999000000</v>
      </c>
      <c r="M102" s="5">
        <v>108456227000000</v>
      </c>
      <c r="N102" s="5">
        <v>99625400000000</v>
      </c>
      <c r="O102" s="5">
        <v>100663451000000</v>
      </c>
      <c r="P102" s="5">
        <v>89086788000000</v>
      </c>
      <c r="Q102" s="5">
        <v>73995121000000</v>
      </c>
    </row>
    <row r="103" spans="3:17" ht="15.5" x14ac:dyDescent="0.35">
      <c r="C103" t="s">
        <v>129</v>
      </c>
    </row>
    <row r="104" spans="3:17" ht="15.5" x14ac:dyDescent="0.35">
      <c r="C104" t="s">
        <v>130</v>
      </c>
    </row>
    <row r="105" spans="3:17" ht="15.5" x14ac:dyDescent="0.35">
      <c r="C105" t="s">
        <v>2991</v>
      </c>
      <c r="D105" s="5">
        <v>1686302000000</v>
      </c>
      <c r="E105" s="5">
        <v>943340000000</v>
      </c>
      <c r="F105" s="5">
        <v>816988000000</v>
      </c>
      <c r="G105" s="5">
        <v>697499000000</v>
      </c>
      <c r="I105" s="5">
        <v>697499000000</v>
      </c>
      <c r="J105" s="5">
        <v>367502000000</v>
      </c>
      <c r="K105" s="5">
        <v>263801000000</v>
      </c>
      <c r="L105" s="5">
        <v>179627000000</v>
      </c>
      <c r="M105" s="5">
        <v>164629000000</v>
      </c>
      <c r="N105" s="5">
        <v>167745000000</v>
      </c>
      <c r="O105" s="5">
        <v>4218915000000</v>
      </c>
      <c r="P105" s="5">
        <v>4857986000000</v>
      </c>
      <c r="Q105" s="5">
        <v>6660143000000</v>
      </c>
    </row>
    <row r="106" spans="3:17" ht="15.5" x14ac:dyDescent="0.35">
      <c r="C106" t="s">
        <v>823</v>
      </c>
      <c r="D106" s="5">
        <v>467628000000</v>
      </c>
      <c r="E106" s="5">
        <v>422072000000</v>
      </c>
      <c r="F106" s="5">
        <v>295956000000</v>
      </c>
      <c r="G106" s="5">
        <v>343775000000</v>
      </c>
      <c r="I106" s="5">
        <v>343775000000</v>
      </c>
      <c r="J106" s="5">
        <v>480686000000</v>
      </c>
      <c r="K106" s="5">
        <v>122076000000</v>
      </c>
      <c r="L106" s="5">
        <v>139335000000</v>
      </c>
      <c r="M106" s="5">
        <v>157039000000</v>
      </c>
      <c r="N106" s="5">
        <v>108159000000</v>
      </c>
      <c r="O106" s="5">
        <v>84745000000</v>
      </c>
      <c r="P106" s="5">
        <v>84601000000</v>
      </c>
      <c r="Q106" s="5">
        <v>69789000000</v>
      </c>
    </row>
    <row r="107" spans="3:17" ht="15.5" x14ac:dyDescent="0.35">
      <c r="C107" t="s">
        <v>135</v>
      </c>
      <c r="D107" s="5">
        <v>181070000000</v>
      </c>
      <c r="E107" s="5">
        <v>148232000000</v>
      </c>
      <c r="F107" s="5">
        <v>249388000000</v>
      </c>
      <c r="G107" s="5">
        <v>203229000000</v>
      </c>
      <c r="I107" s="5">
        <v>203229000000</v>
      </c>
      <c r="J107" s="5">
        <v>120322000000</v>
      </c>
      <c r="K107" s="5">
        <v>385722000000</v>
      </c>
      <c r="L107" s="5">
        <v>119985000000</v>
      </c>
      <c r="M107" s="5">
        <v>143904000000</v>
      </c>
      <c r="N107" s="5">
        <v>98609000000</v>
      </c>
      <c r="O107" s="5">
        <v>95891000000</v>
      </c>
      <c r="P107" s="5">
        <v>152099000000</v>
      </c>
      <c r="Q107" s="5">
        <v>172967000000</v>
      </c>
    </row>
    <row r="108" spans="3:17" ht="15.5" x14ac:dyDescent="0.35">
      <c r="C108" t="s">
        <v>136</v>
      </c>
      <c r="D108" s="5">
        <v>240140000000</v>
      </c>
      <c r="E108" s="5">
        <v>241283000000</v>
      </c>
      <c r="F108" s="5">
        <v>223933000000</v>
      </c>
      <c r="G108" s="5">
        <v>307260000000</v>
      </c>
      <c r="I108" s="5">
        <v>307260000000</v>
      </c>
      <c r="J108" s="5">
        <v>332181000000</v>
      </c>
      <c r="K108" s="5">
        <v>290866000000</v>
      </c>
      <c r="L108" s="5">
        <v>237008000000</v>
      </c>
      <c r="M108" s="5">
        <v>253640000000</v>
      </c>
      <c r="N108" s="5">
        <v>195530000000</v>
      </c>
      <c r="O108" s="5">
        <v>194613000000</v>
      </c>
      <c r="P108" s="5">
        <v>221840000000</v>
      </c>
      <c r="Q108" s="5">
        <v>184615000000</v>
      </c>
    </row>
    <row r="109" spans="3:17" ht="15.5" x14ac:dyDescent="0.35">
      <c r="C109" t="s">
        <v>1162</v>
      </c>
      <c r="D109" s="5">
        <v>8924542000000</v>
      </c>
      <c r="E109" s="5">
        <v>9418247000000</v>
      </c>
      <c r="F109" s="5">
        <v>9428915000000</v>
      </c>
      <c r="G109" s="5">
        <v>9436290000000</v>
      </c>
      <c r="I109" s="5">
        <v>9436290000000</v>
      </c>
      <c r="J109" s="5">
        <v>8390304000000</v>
      </c>
      <c r="K109" s="5">
        <v>7002503000000</v>
      </c>
      <c r="L109" s="5">
        <v>4064785000000</v>
      </c>
      <c r="M109" s="5">
        <v>4228652000000</v>
      </c>
      <c r="N109" s="5">
        <v>3483366000000</v>
      </c>
      <c r="O109" s="5">
        <v>2382610000000</v>
      </c>
      <c r="P109" s="5">
        <v>1985631000000</v>
      </c>
      <c r="Q109" s="5">
        <v>1340409000000</v>
      </c>
    </row>
    <row r="110" spans="3:17" ht="15.5" x14ac:dyDescent="0.35">
      <c r="C110" t="s">
        <v>917</v>
      </c>
      <c r="D110" s="5">
        <v>2485124000000</v>
      </c>
      <c r="E110" s="5">
        <v>1851797000000</v>
      </c>
      <c r="F110" s="5">
        <v>1087868000000</v>
      </c>
      <c r="G110" s="5">
        <v>1257352000000</v>
      </c>
      <c r="I110" s="5">
        <v>1257352000000</v>
      </c>
      <c r="J110" s="5">
        <v>2086386000000</v>
      </c>
      <c r="K110" s="5">
        <v>3687007000000</v>
      </c>
      <c r="L110" s="5">
        <v>3485895000000</v>
      </c>
      <c r="M110" s="5">
        <v>3013529000000</v>
      </c>
      <c r="N110" s="5">
        <v>3140301000000</v>
      </c>
      <c r="O110" s="5">
        <v>3090368000000</v>
      </c>
      <c r="P110" s="5">
        <v>2705859000000</v>
      </c>
      <c r="Q110" s="5">
        <v>1495469000000</v>
      </c>
    </row>
    <row r="111" spans="3:17" ht="15.5" x14ac:dyDescent="0.35">
      <c r="C111" t="s">
        <v>822</v>
      </c>
      <c r="D111" s="5">
        <v>8234000000</v>
      </c>
      <c r="E111" s="5">
        <v>8234000000</v>
      </c>
      <c r="F111" s="5">
        <v>9360000000</v>
      </c>
      <c r="G111" s="5">
        <v>8234000000</v>
      </c>
      <c r="I111" s="5">
        <v>8234000000</v>
      </c>
      <c r="J111" s="5">
        <v>4765000000</v>
      </c>
      <c r="K111" s="5">
        <v>10933000000</v>
      </c>
      <c r="L111" s="5">
        <v>12860000000</v>
      </c>
      <c r="M111" s="5">
        <v>7246000000</v>
      </c>
      <c r="N111" s="5">
        <v>134159000000</v>
      </c>
      <c r="O111" s="5">
        <v>114728000000</v>
      </c>
      <c r="P111" s="5">
        <v>151776000000</v>
      </c>
      <c r="Q111" s="5">
        <v>137766000000</v>
      </c>
    </row>
    <row r="112" spans="3:17" ht="15.5" x14ac:dyDescent="0.35">
      <c r="C112" t="s">
        <v>150</v>
      </c>
      <c r="D112" s="5">
        <v>93917717000000</v>
      </c>
      <c r="E112" s="5">
        <v>87014359000000</v>
      </c>
      <c r="F112" s="5">
        <v>89188214000000</v>
      </c>
      <c r="G112" s="5">
        <v>91986334000000</v>
      </c>
      <c r="I112" s="5">
        <v>91986334000000</v>
      </c>
      <c r="J112" s="5">
        <v>89137464000000</v>
      </c>
      <c r="K112" s="5">
        <v>90731743000000</v>
      </c>
      <c r="L112" s="5">
        <v>94727715000000</v>
      </c>
      <c r="M112" s="5">
        <v>85533983000000</v>
      </c>
      <c r="N112" s="5">
        <v>77460793000000</v>
      </c>
      <c r="O112" s="5">
        <v>75550211000000</v>
      </c>
      <c r="P112" s="5">
        <v>66140481000000</v>
      </c>
      <c r="Q112" s="5">
        <v>53546135000000</v>
      </c>
    </row>
    <row r="113" spans="2:17" ht="15.5" x14ac:dyDescent="0.35">
      <c r="C113" t="s">
        <v>151</v>
      </c>
    </row>
    <row r="114" spans="2:17" ht="15.5" x14ac:dyDescent="0.35">
      <c r="C114" t="s">
        <v>152</v>
      </c>
      <c r="D114" s="5">
        <v>1334891000000</v>
      </c>
      <c r="E114" s="5">
        <v>1334891000000</v>
      </c>
      <c r="F114" s="5">
        <v>1334891000000</v>
      </c>
      <c r="G114" s="5">
        <v>1334891000000</v>
      </c>
      <c r="I114" s="5">
        <v>1334891000000</v>
      </c>
      <c r="J114" s="5">
        <v>1334891000000</v>
      </c>
      <c r="K114" s="5">
        <v>1334891000000</v>
      </c>
      <c r="L114" s="5">
        <v>1334891000000</v>
      </c>
      <c r="M114" s="5">
        <v>1334891000000</v>
      </c>
      <c r="N114" s="5">
        <v>1334891000000</v>
      </c>
      <c r="O114" s="5">
        <v>1334891000000</v>
      </c>
      <c r="P114" s="5">
        <v>1334891000000</v>
      </c>
      <c r="Q114" s="5">
        <v>1334891000000</v>
      </c>
    </row>
    <row r="115" spans="2:17" ht="15.5" x14ac:dyDescent="0.35">
      <c r="C115" t="s">
        <v>153</v>
      </c>
      <c r="D115" s="5">
        <v>1647520000000</v>
      </c>
      <c r="E115" s="5">
        <v>1647520000000</v>
      </c>
      <c r="F115" s="5">
        <v>1647520000000</v>
      </c>
      <c r="G115" s="5">
        <v>1647520000000</v>
      </c>
      <c r="I115" s="5">
        <v>1647520000000</v>
      </c>
      <c r="J115" s="5">
        <v>1647520000000</v>
      </c>
      <c r="K115" s="5">
        <v>1647520000000</v>
      </c>
      <c r="L115" s="5">
        <v>1647520000000</v>
      </c>
      <c r="M115" s="5">
        <v>1647520000000</v>
      </c>
      <c r="N115" s="5">
        <v>1647520000000</v>
      </c>
      <c r="O115" s="5">
        <v>1647520000000</v>
      </c>
      <c r="P115" s="5">
        <v>1647520000000</v>
      </c>
      <c r="Q115" s="5">
        <v>1647520000000</v>
      </c>
    </row>
    <row r="116" spans="2:17" ht="15.5" x14ac:dyDescent="0.35">
      <c r="C116" t="s">
        <v>154</v>
      </c>
      <c r="D116" s="5">
        <v>22522032000000</v>
      </c>
      <c r="E116" s="5">
        <v>21273857000000</v>
      </c>
      <c r="F116" s="5">
        <v>20222723000000</v>
      </c>
      <c r="G116" s="5">
        <v>19787459000000</v>
      </c>
      <c r="I116" s="5">
        <v>19787459000000</v>
      </c>
      <c r="J116" s="5">
        <v>18927877000000</v>
      </c>
      <c r="K116" s="5">
        <v>17796313000000</v>
      </c>
      <c r="L116" s="5">
        <v>16954465000000</v>
      </c>
      <c r="M116" s="5">
        <v>16572967000000</v>
      </c>
      <c r="N116" s="5">
        <v>16448905000000</v>
      </c>
      <c r="O116" s="5">
        <v>11482666000000</v>
      </c>
      <c r="P116" s="5">
        <v>10146057000000</v>
      </c>
      <c r="Q116" s="5">
        <v>8911559000000</v>
      </c>
    </row>
    <row r="117" spans="2:17" ht="15.5" x14ac:dyDescent="0.35">
      <c r="C117" t="s">
        <v>341</v>
      </c>
      <c r="D117" s="5">
        <v>791607000000</v>
      </c>
      <c r="E117" s="5">
        <v>791607000000</v>
      </c>
      <c r="F117" s="5">
        <v>791607000000</v>
      </c>
      <c r="G117" s="5">
        <v>791607000000</v>
      </c>
      <c r="I117" s="5">
        <v>791607000000</v>
      </c>
      <c r="J117" s="5">
        <v>791607000000</v>
      </c>
      <c r="K117" s="5">
        <v>791607000000</v>
      </c>
      <c r="L117" s="5">
        <v>791607000000</v>
      </c>
      <c r="M117" s="5">
        <v>791607000000</v>
      </c>
      <c r="N117" s="5">
        <v>791607000000</v>
      </c>
      <c r="O117" s="5">
        <v>791607000000</v>
      </c>
      <c r="P117" s="5">
        <v>791607000000</v>
      </c>
      <c r="Q117" s="5">
        <v>791607000000</v>
      </c>
    </row>
    <row r="118" spans="2:17" ht="15.5" x14ac:dyDescent="0.35">
      <c r="C118" t="s">
        <v>342</v>
      </c>
      <c r="D118" s="5">
        <v>21730425000000</v>
      </c>
      <c r="E118" s="5">
        <v>20482250000000</v>
      </c>
      <c r="F118" s="5">
        <v>19431116000000</v>
      </c>
      <c r="G118" s="5">
        <v>18995852000000</v>
      </c>
      <c r="I118" s="5">
        <v>18995852000000</v>
      </c>
      <c r="J118" s="5">
        <v>18136270000000</v>
      </c>
      <c r="K118" s="5">
        <v>17004706000000</v>
      </c>
      <c r="L118" s="5">
        <v>16162858000000</v>
      </c>
      <c r="M118" s="5">
        <v>15781360000000</v>
      </c>
      <c r="N118" s="5">
        <v>15657298000000</v>
      </c>
      <c r="O118" s="5">
        <v>10691059000000</v>
      </c>
      <c r="P118" s="5">
        <v>9354450000000</v>
      </c>
      <c r="Q118" s="5">
        <v>8119952000000</v>
      </c>
    </row>
    <row r="119" spans="2:17" ht="15.5" x14ac:dyDescent="0.35">
      <c r="C119" t="s">
        <v>343</v>
      </c>
      <c r="D119" s="5">
        <v>22522032000000</v>
      </c>
      <c r="E119" s="5">
        <v>21273857000000</v>
      </c>
      <c r="F119" s="5">
        <v>20222723000000</v>
      </c>
      <c r="G119" s="5">
        <v>19787459000000</v>
      </c>
      <c r="I119" s="5">
        <v>19787459000000</v>
      </c>
      <c r="J119" s="5">
        <v>18927877000000</v>
      </c>
      <c r="K119" s="5">
        <v>17796313000000</v>
      </c>
      <c r="L119" s="5">
        <v>16954465000000</v>
      </c>
      <c r="M119" s="5">
        <v>16572967000000</v>
      </c>
      <c r="N119" s="5">
        <v>16448905000000</v>
      </c>
      <c r="O119" s="5">
        <v>11482666000000</v>
      </c>
      <c r="P119" s="5">
        <v>10146057000000</v>
      </c>
      <c r="Q119" s="5">
        <v>8911559000000</v>
      </c>
    </row>
    <row r="120" spans="2:17" ht="15.5" x14ac:dyDescent="0.35">
      <c r="C120" t="s">
        <v>155</v>
      </c>
      <c r="D120" s="5">
        <v>2298197000000</v>
      </c>
      <c r="E120" s="5">
        <v>2189749000000</v>
      </c>
      <c r="F120" s="5">
        <v>2138233000000</v>
      </c>
      <c r="G120" s="5">
        <v>2222385000000</v>
      </c>
      <c r="I120" s="5">
        <v>2222385000000</v>
      </c>
      <c r="J120" s="5">
        <v>2548872000000</v>
      </c>
      <c r="K120" s="5">
        <v>2470520000000</v>
      </c>
      <c r="L120" s="5">
        <v>2509473000000</v>
      </c>
      <c r="M120" s="5">
        <v>2383216000000</v>
      </c>
      <c r="N120" s="5">
        <v>2380335000000</v>
      </c>
      <c r="O120" s="5">
        <v>5676125000000</v>
      </c>
      <c r="P120" s="5">
        <v>6230753000000</v>
      </c>
      <c r="Q120" s="5">
        <v>5712272000000</v>
      </c>
    </row>
    <row r="121" spans="2:17" ht="15.5" x14ac:dyDescent="0.35">
      <c r="C121" t="s">
        <v>9</v>
      </c>
      <c r="D121" s="5">
        <v>28637723000000</v>
      </c>
      <c r="E121" s="5">
        <v>27168885000000</v>
      </c>
      <c r="F121" s="5">
        <v>25534900000000</v>
      </c>
      <c r="G121" s="5">
        <v>25205790000000</v>
      </c>
      <c r="I121" s="5">
        <v>25205790000000</v>
      </c>
      <c r="J121" s="5">
        <v>24828546000000</v>
      </c>
      <c r="K121" s="5">
        <v>23675060000000</v>
      </c>
      <c r="L121" s="5">
        <v>22782284000000</v>
      </c>
      <c r="M121" s="5">
        <v>22922244000000</v>
      </c>
      <c r="N121" s="5">
        <v>22164607000000</v>
      </c>
      <c r="O121" s="5">
        <v>25113240000000</v>
      </c>
      <c r="P121" s="5">
        <v>22946307000000</v>
      </c>
      <c r="Q121" s="5">
        <v>20448986000000</v>
      </c>
    </row>
    <row r="122" spans="2:17" ht="15.5" x14ac:dyDescent="0.35">
      <c r="C122" t="s">
        <v>156</v>
      </c>
      <c r="D122" s="5">
        <v>122555440000000</v>
      </c>
      <c r="E122" s="5">
        <v>114183244000000</v>
      </c>
      <c r="F122" s="5">
        <v>114723114000000</v>
      </c>
      <c r="G122" s="5">
        <v>117192124000000</v>
      </c>
      <c r="I122" s="5">
        <v>117192124000000</v>
      </c>
      <c r="J122" s="5">
        <v>113966010000000</v>
      </c>
      <c r="K122" s="5">
        <v>114406803000000</v>
      </c>
      <c r="L122" s="5">
        <v>117509999000000</v>
      </c>
      <c r="M122" s="5">
        <v>108456227000000</v>
      </c>
      <c r="N122" s="5">
        <v>99625400000000</v>
      </c>
      <c r="O122" s="5">
        <v>100663451000000</v>
      </c>
      <c r="P122" s="5">
        <v>89086788000000</v>
      </c>
      <c r="Q122" s="5">
        <v>73995121000000</v>
      </c>
    </row>
    <row r="123" spans="2:17" ht="15.5" x14ac:dyDescent="0.35">
      <c r="C123" t="s">
        <v>157</v>
      </c>
      <c r="D123" s="5">
        <v>6367664717</v>
      </c>
      <c r="E123" s="5">
        <v>6367664717</v>
      </c>
      <c r="F123" s="5">
        <v>6367664717</v>
      </c>
      <c r="G123" s="5">
        <v>6367664717</v>
      </c>
      <c r="I123" s="5">
        <v>6367664717</v>
      </c>
      <c r="J123" s="5">
        <v>6367664717</v>
      </c>
      <c r="K123" s="5">
        <v>6367664717</v>
      </c>
      <c r="L123" s="5">
        <v>6367664717</v>
      </c>
      <c r="M123" s="5">
        <v>6367664717</v>
      </c>
      <c r="N123" s="5">
        <v>6367664717</v>
      </c>
      <c r="O123" s="5">
        <v>6367664717</v>
      </c>
      <c r="P123" s="5">
        <v>6367664717</v>
      </c>
      <c r="Q123" s="5">
        <v>6367664717</v>
      </c>
    </row>
    <row r="125" spans="2:17" ht="15.5" x14ac:dyDescent="0.35">
      <c r="B125" t="s">
        <v>158</v>
      </c>
      <c r="C125" t="s">
        <v>159</v>
      </c>
      <c r="D125" s="5">
        <v>2824408000000</v>
      </c>
      <c r="E125" s="5">
        <v>4841223000000</v>
      </c>
      <c r="F125" s="5">
        <v>-9347115000000</v>
      </c>
      <c r="G125" s="5">
        <v>5766133000000</v>
      </c>
      <c r="I125" s="5">
        <v>5120056000000</v>
      </c>
      <c r="J125" s="5">
        <v>6981396000000</v>
      </c>
      <c r="K125" s="5">
        <v>-6459095000000</v>
      </c>
      <c r="L125" s="5">
        <v>9996362000000</v>
      </c>
      <c r="M125" s="5">
        <v>2694104000000</v>
      </c>
      <c r="N125" s="5">
        <v>-5679961000000</v>
      </c>
      <c r="O125" s="5">
        <v>-751267000000</v>
      </c>
      <c r="P125" s="5">
        <v>-1081760000000</v>
      </c>
      <c r="Q125" s="5">
        <v>817260000000</v>
      </c>
    </row>
    <row r="126" spans="2:17" ht="15.5" x14ac:dyDescent="0.35">
      <c r="C126" t="s">
        <v>2992</v>
      </c>
      <c r="D126" s="5">
        <v>3167989000000</v>
      </c>
      <c r="E126" s="5">
        <v>2792121000000</v>
      </c>
      <c r="F126" s="5">
        <v>4666970000000</v>
      </c>
      <c r="G126" s="5">
        <v>4845923000000</v>
      </c>
      <c r="I126" s="5">
        <v>17351919000000</v>
      </c>
      <c r="J126" s="5">
        <v>18055505000000</v>
      </c>
      <c r="K126" s="5">
        <v>25112380000000</v>
      </c>
      <c r="L126" s="5">
        <v>26925209000000</v>
      </c>
      <c r="M126" s="5">
        <v>29258423000000</v>
      </c>
      <c r="N126" s="5">
        <v>24868710000000</v>
      </c>
      <c r="O126" s="5">
        <v>27777202000000</v>
      </c>
      <c r="P126" s="5">
        <v>22795008000000</v>
      </c>
      <c r="Q126" s="5">
        <v>21815590000000</v>
      </c>
    </row>
    <row r="127" spans="2:17" ht="15.5" x14ac:dyDescent="0.35">
      <c r="C127" t="s">
        <v>171</v>
      </c>
      <c r="D127" s="5">
        <v>1395983000000</v>
      </c>
      <c r="E127" s="5">
        <v>1344328000000</v>
      </c>
      <c r="F127" s="5">
        <v>1351568000000</v>
      </c>
      <c r="G127" s="5">
        <v>1261440000000</v>
      </c>
      <c r="I127" s="5">
        <v>5783186000000</v>
      </c>
      <c r="J127" s="5">
        <v>6547593000000</v>
      </c>
      <c r="K127" s="5">
        <v>5177894000000</v>
      </c>
      <c r="L127" s="5">
        <v>5127050000000</v>
      </c>
      <c r="M127" s="5">
        <v>5341823000000</v>
      </c>
      <c r="N127" s="5">
        <v>5214419000000</v>
      </c>
      <c r="O127" s="5">
        <v>4569129000000</v>
      </c>
      <c r="P127" s="5">
        <v>4559259000000</v>
      </c>
      <c r="Q127" s="5">
        <v>3929713000000</v>
      </c>
    </row>
    <row r="128" spans="2:17" ht="15.5" x14ac:dyDescent="0.35">
      <c r="C128" t="s">
        <v>1272</v>
      </c>
      <c r="D128" s="5">
        <v>134902000000</v>
      </c>
      <c r="E128" s="5">
        <v>133901000000</v>
      </c>
      <c r="F128" s="5">
        <v>141220000000</v>
      </c>
      <c r="G128" s="5">
        <v>202368000000</v>
      </c>
      <c r="I128" s="5">
        <v>603069000000</v>
      </c>
      <c r="J128" s="5">
        <v>522960000000</v>
      </c>
      <c r="K128" s="5">
        <v>507200000000</v>
      </c>
      <c r="L128" s="5">
        <v>406880000000</v>
      </c>
      <c r="M128" s="5">
        <v>370895000000</v>
      </c>
      <c r="N128" s="5">
        <v>381604000000</v>
      </c>
      <c r="O128" s="5">
        <v>310350000000</v>
      </c>
      <c r="P128" s="5">
        <v>270642000000</v>
      </c>
      <c r="Q128" s="5">
        <v>177439000000</v>
      </c>
    </row>
    <row r="129" spans="3:17" ht="15.5" x14ac:dyDescent="0.35">
      <c r="C129" t="s">
        <v>2993</v>
      </c>
      <c r="D129" s="5">
        <v>2402000000</v>
      </c>
      <c r="E129" s="5">
        <v>2532000000</v>
      </c>
      <c r="F129" s="5">
        <v>1695000000</v>
      </c>
      <c r="G129" s="5">
        <v>4772000000</v>
      </c>
      <c r="I129" s="5">
        <v>8630000000</v>
      </c>
      <c r="J129" s="5">
        <v>7902000000</v>
      </c>
      <c r="K129" s="5">
        <v>8633000000</v>
      </c>
      <c r="L129" s="5">
        <v>10469000000</v>
      </c>
      <c r="M129" s="5">
        <v>77000000</v>
      </c>
      <c r="N129" s="5">
        <v>6398000000</v>
      </c>
      <c r="O129" s="5">
        <v>5538000000</v>
      </c>
      <c r="P129" s="5">
        <v>4582000000</v>
      </c>
      <c r="Q129" s="5">
        <v>3696000000</v>
      </c>
    </row>
    <row r="130" spans="3:17" ht="15.5" x14ac:dyDescent="0.35">
      <c r="C130" t="s">
        <v>1606</v>
      </c>
      <c r="D130" s="5">
        <v>947584000000</v>
      </c>
      <c r="E130" s="5">
        <v>888784000000</v>
      </c>
      <c r="F130" s="5">
        <v>387101000000</v>
      </c>
      <c r="G130" s="5">
        <v>644909000000</v>
      </c>
      <c r="I130" s="5">
        <v>2099013000000</v>
      </c>
      <c r="J130" s="5">
        <v>1385265000000</v>
      </c>
      <c r="K130" s="5">
        <v>1687533000000</v>
      </c>
      <c r="L130" s="5">
        <v>1798010000000</v>
      </c>
      <c r="M130" s="5">
        <v>1771816000000</v>
      </c>
      <c r="N130" s="5">
        <v>1978428000000</v>
      </c>
      <c r="O130" s="5">
        <v>1731712000000</v>
      </c>
      <c r="P130" s="5">
        <v>1834120000000</v>
      </c>
      <c r="Q130" s="5">
        <v>1879240000000</v>
      </c>
    </row>
    <row r="131" spans="3:17" ht="15.5" x14ac:dyDescent="0.35">
      <c r="C131" t="s">
        <v>2994</v>
      </c>
      <c r="D131" s="5">
        <v>-2949660000000</v>
      </c>
      <c r="E131" s="5">
        <v>-3387141000000</v>
      </c>
      <c r="F131" s="5">
        <v>-4903179000000</v>
      </c>
      <c r="G131" s="5">
        <v>-4574176000000</v>
      </c>
      <c r="I131" s="5">
        <v>-16281964000000</v>
      </c>
      <c r="J131" s="5">
        <v>-22154764000000</v>
      </c>
      <c r="K131" s="5">
        <v>-30073665000000</v>
      </c>
      <c r="L131" s="5">
        <v>-26349757000000</v>
      </c>
      <c r="M131" s="5">
        <v>-30678310000000</v>
      </c>
      <c r="N131" s="5">
        <v>-23397335000000</v>
      </c>
      <c r="O131" s="5">
        <v>-21389342000000</v>
      </c>
      <c r="P131" s="5">
        <v>-14138060000000</v>
      </c>
      <c r="Q131" s="5">
        <v>-10395613000000</v>
      </c>
    </row>
    <row r="132" spans="3:17" ht="15.5" x14ac:dyDescent="0.35">
      <c r="C132" t="s">
        <v>1050</v>
      </c>
      <c r="D132" s="5">
        <v>-1861890000000</v>
      </c>
      <c r="E132" s="5">
        <v>-1302987000000</v>
      </c>
      <c r="F132" s="5">
        <v>-1236040000000</v>
      </c>
      <c r="G132" s="5">
        <v>-1328376000000</v>
      </c>
      <c r="I132" s="5">
        <v>-5569104000000</v>
      </c>
      <c r="J132" s="5">
        <v>-4614037000000</v>
      </c>
      <c r="K132" s="5">
        <v>-4001970000000</v>
      </c>
      <c r="L132" s="5">
        <v>-3754434000000</v>
      </c>
      <c r="M132" s="5">
        <v>-4135842000000</v>
      </c>
      <c r="N132" s="5">
        <v>-4419576000000</v>
      </c>
      <c r="O132" s="5">
        <v>-4305301000000</v>
      </c>
      <c r="P132" s="5">
        <v>-4084092000000</v>
      </c>
      <c r="Q132" s="5">
        <v>-3937710000000</v>
      </c>
    </row>
    <row r="133" spans="3:17" ht="15.5" x14ac:dyDescent="0.35">
      <c r="C133" t="s">
        <v>453</v>
      </c>
      <c r="D133" s="5">
        <v>-285794000000</v>
      </c>
      <c r="E133" s="5">
        <v>-278330000000</v>
      </c>
      <c r="F133" s="5">
        <v>-291087000000</v>
      </c>
      <c r="G133" s="5">
        <v>-303191000000</v>
      </c>
      <c r="I133" s="5">
        <v>-1182049000000</v>
      </c>
      <c r="J133" s="5">
        <v>-886657000000</v>
      </c>
      <c r="K133" s="5">
        <v>-778106000000</v>
      </c>
      <c r="L133" s="5">
        <v>-901921000000</v>
      </c>
      <c r="M133" s="5">
        <v>-1112703000000</v>
      </c>
      <c r="N133" s="5">
        <v>-1145745000000</v>
      </c>
      <c r="O133" s="5">
        <v>-899425000000</v>
      </c>
      <c r="P133" s="5">
        <v>-1173347000000</v>
      </c>
      <c r="Q133" s="5">
        <v>-1128878000000</v>
      </c>
    </row>
    <row r="134" spans="3:17" ht="15.5" x14ac:dyDescent="0.35">
      <c r="C134" t="s">
        <v>2995</v>
      </c>
      <c r="D134" s="5">
        <v>132891000000</v>
      </c>
      <c r="E134" s="5">
        <v>6485000000</v>
      </c>
      <c r="F134" s="5">
        <v>-263723000000</v>
      </c>
      <c r="G134" s="5">
        <v>132303000000</v>
      </c>
      <c r="I134" s="5">
        <v>-158649000000</v>
      </c>
      <c r="J134" s="5">
        <v>-163627000000</v>
      </c>
      <c r="K134" s="5">
        <v>-30072000000</v>
      </c>
      <c r="L134" s="5">
        <v>173984000000</v>
      </c>
      <c r="M134" s="5">
        <v>-10414000000</v>
      </c>
      <c r="N134" s="5">
        <v>15446000000</v>
      </c>
      <c r="O134" s="5">
        <v>24255000000</v>
      </c>
      <c r="P134" s="5">
        <v>24891000000</v>
      </c>
      <c r="Q134" s="5">
        <v>-58522000000</v>
      </c>
    </row>
    <row r="135" spans="3:17" ht="15.5" x14ac:dyDescent="0.35">
      <c r="C135" t="s">
        <v>870</v>
      </c>
    </row>
    <row r="136" spans="3:17" ht="15.5" x14ac:dyDescent="0.35">
      <c r="C136" t="s">
        <v>113</v>
      </c>
      <c r="D136" s="5">
        <v>-5261126000000</v>
      </c>
      <c r="E136" s="5">
        <v>2584171000000</v>
      </c>
      <c r="F136" s="5">
        <v>-2372715000000</v>
      </c>
      <c r="G136" s="5">
        <v>-80277000000</v>
      </c>
      <c r="I136" s="5">
        <v>-2601537000000</v>
      </c>
      <c r="J136" s="5">
        <v>6333978000000</v>
      </c>
      <c r="K136" s="5">
        <v>-1076231000000</v>
      </c>
      <c r="L136" s="5">
        <v>-2170419000000</v>
      </c>
      <c r="M136" s="5">
        <v>-1195702000000</v>
      </c>
      <c r="N136" s="5">
        <v>-7784040000000</v>
      </c>
      <c r="O136" s="5">
        <v>-6744485000000</v>
      </c>
      <c r="P136" s="5">
        <v>-6602242000000</v>
      </c>
      <c r="Q136" s="5">
        <v>-10931600000000</v>
      </c>
    </row>
    <row r="137" spans="3:17" ht="15.5" x14ac:dyDescent="0.35">
      <c r="C137" t="s">
        <v>1812</v>
      </c>
      <c r="Q137" s="5">
        <v>-145009000000</v>
      </c>
    </row>
    <row r="138" spans="3:17" ht="15.5" x14ac:dyDescent="0.35">
      <c r="C138" t="s">
        <v>681</v>
      </c>
      <c r="D138" s="5">
        <v>165241000000</v>
      </c>
      <c r="E138" s="5">
        <v>-100983000000</v>
      </c>
      <c r="F138" s="5">
        <v>-39694000000</v>
      </c>
      <c r="G138" s="5">
        <v>-182208000000</v>
      </c>
      <c r="I138" s="5">
        <v>-501195000000</v>
      </c>
      <c r="J138" s="5">
        <v>-88092000000</v>
      </c>
      <c r="K138" s="5">
        <v>182543000000</v>
      </c>
      <c r="L138" s="5">
        <v>422979000000</v>
      </c>
      <c r="M138" s="5">
        <v>285397000000</v>
      </c>
      <c r="N138" s="5">
        <v>-1256489000000</v>
      </c>
      <c r="O138" s="5">
        <v>-404652000000</v>
      </c>
      <c r="P138" s="5">
        <v>-877340000000</v>
      </c>
      <c r="Q138" s="5">
        <v>-405276000000</v>
      </c>
    </row>
    <row r="139" spans="3:17" ht="15.5" x14ac:dyDescent="0.35">
      <c r="C139" t="s">
        <v>2996</v>
      </c>
      <c r="D139" s="5">
        <v>-161346000000</v>
      </c>
      <c r="E139" s="5">
        <v>-31840000000</v>
      </c>
      <c r="F139" s="5">
        <v>7828000000</v>
      </c>
      <c r="G139" s="5">
        <v>8655000000</v>
      </c>
      <c r="I139" s="5">
        <v>45293000000</v>
      </c>
      <c r="J139" s="5">
        <v>73012000000</v>
      </c>
      <c r="K139" s="5">
        <v>42929000000</v>
      </c>
      <c r="L139" s="5">
        <v>-304710000000</v>
      </c>
      <c r="M139" s="5">
        <v>367000000</v>
      </c>
      <c r="N139" s="5">
        <v>1336000000</v>
      </c>
      <c r="O139" s="5">
        <v>1272000000</v>
      </c>
      <c r="P139" s="5">
        <v>1407000000</v>
      </c>
      <c r="Q139" s="5">
        <v>53198000000</v>
      </c>
    </row>
    <row r="140" spans="3:17" ht="15.5" x14ac:dyDescent="0.35">
      <c r="C140" t="s">
        <v>1814</v>
      </c>
      <c r="D140" s="5">
        <v>174517000000</v>
      </c>
      <c r="E140" s="5">
        <v>25636000000</v>
      </c>
      <c r="F140" s="5">
        <v>40176000000</v>
      </c>
      <c r="G140" s="5">
        <v>-107846000000</v>
      </c>
      <c r="I140" s="5">
        <v>1021360000000</v>
      </c>
      <c r="J140" s="5">
        <v>1069203000000</v>
      </c>
      <c r="K140" s="5">
        <v>-862486000000</v>
      </c>
      <c r="L140" s="5">
        <v>1823692000000</v>
      </c>
      <c r="M140" s="5">
        <v>379043000000</v>
      </c>
      <c r="N140" s="5">
        <v>334424000000</v>
      </c>
      <c r="O140" s="5">
        <v>-487992000000</v>
      </c>
      <c r="P140" s="5">
        <v>-1476551000000</v>
      </c>
      <c r="Q140" s="5">
        <v>-719456000000</v>
      </c>
    </row>
    <row r="141" spans="3:17" ht="15.5" x14ac:dyDescent="0.35">
      <c r="C141" t="s">
        <v>1811</v>
      </c>
      <c r="D141" s="5">
        <v>1862416000000</v>
      </c>
      <c r="E141" s="5">
        <v>1215828000000</v>
      </c>
      <c r="F141" s="5">
        <v>1068539000000</v>
      </c>
      <c r="G141" s="5">
        <v>2580034000000</v>
      </c>
      <c r="I141" s="5">
        <v>2596646000000</v>
      </c>
      <c r="J141" s="5">
        <v>-1959097000000</v>
      </c>
      <c r="K141" s="5">
        <v>2758425000000</v>
      </c>
      <c r="L141" s="5">
        <v>2212967000000</v>
      </c>
      <c r="M141" s="5">
        <v>480693000000</v>
      </c>
      <c r="N141" s="5">
        <v>-4495726000000</v>
      </c>
      <c r="O141" s="5">
        <v>-1904424000000</v>
      </c>
      <c r="P141" s="5">
        <v>308054000000</v>
      </c>
      <c r="Q141" s="5">
        <v>-1996246000000</v>
      </c>
    </row>
    <row r="142" spans="3:17" ht="15.5" x14ac:dyDescent="0.35">
      <c r="C142" t="s">
        <v>1870</v>
      </c>
      <c r="D142" s="5">
        <v>-61033000000</v>
      </c>
      <c r="E142" s="5">
        <v>-8532000000</v>
      </c>
      <c r="F142" s="5">
        <v>-32066000000</v>
      </c>
      <c r="G142" s="5">
        <v>-34173000000</v>
      </c>
      <c r="I142" s="5">
        <v>82377000000</v>
      </c>
      <c r="J142" s="5">
        <v>38127000000</v>
      </c>
      <c r="K142" s="5">
        <v>-73377000000</v>
      </c>
      <c r="L142" s="5">
        <v>64500000000</v>
      </c>
      <c r="M142" s="5">
        <v>164871000000</v>
      </c>
      <c r="Q142" s="5">
        <v>54000000000</v>
      </c>
    </row>
    <row r="143" spans="3:17" ht="15.5" x14ac:dyDescent="0.35">
      <c r="C143" t="s">
        <v>1233</v>
      </c>
      <c r="N143" s="5">
        <v>-4247000000</v>
      </c>
      <c r="O143" s="5">
        <v>-348998000000</v>
      </c>
      <c r="P143" s="5">
        <v>-45285000000</v>
      </c>
      <c r="Q143" s="5">
        <v>-129380000000</v>
      </c>
    </row>
    <row r="144" spans="3:17" ht="15.5" x14ac:dyDescent="0.35">
      <c r="C144" t="s">
        <v>1369</v>
      </c>
      <c r="D144" s="5">
        <v>24873000000</v>
      </c>
      <c r="E144" s="5">
        <v>-200088000000</v>
      </c>
      <c r="F144" s="5">
        <v>-110715000000</v>
      </c>
      <c r="G144" s="5">
        <v>193318000000</v>
      </c>
      <c r="I144" s="5">
        <v>-14645000000</v>
      </c>
      <c r="J144" s="5">
        <v>443326000000</v>
      </c>
      <c r="K144" s="5">
        <v>-186137000000</v>
      </c>
      <c r="L144" s="5">
        <v>589364000000</v>
      </c>
      <c r="M144" s="5">
        <v>-462488000000</v>
      </c>
      <c r="N144" s="5">
        <v>554515000000</v>
      </c>
      <c r="O144" s="5">
        <v>-574864000000</v>
      </c>
      <c r="P144" s="5">
        <v>-51007000000</v>
      </c>
      <c r="Q144" s="5">
        <v>-109503000000</v>
      </c>
    </row>
    <row r="145" spans="3:17" ht="15.5" x14ac:dyDescent="0.35">
      <c r="C145" t="s">
        <v>118</v>
      </c>
      <c r="D145" s="5">
        <v>71085000000</v>
      </c>
      <c r="E145" s="5">
        <v>222195000000</v>
      </c>
      <c r="F145" s="5">
        <v>444967000000</v>
      </c>
      <c r="G145" s="5">
        <v>1089126000000</v>
      </c>
      <c r="I145" s="5">
        <v>-533432000000</v>
      </c>
      <c r="J145" s="5">
        <v>-42501000000</v>
      </c>
      <c r="K145" s="5">
        <v>-1529801000000</v>
      </c>
      <c r="L145" s="5">
        <v>106889000000</v>
      </c>
      <c r="M145" s="5">
        <v>-368998000000</v>
      </c>
      <c r="N145" s="5">
        <v>-316414000000</v>
      </c>
      <c r="O145" s="5">
        <v>1296253000000</v>
      </c>
      <c r="P145" s="5">
        <v>-1907846000000</v>
      </c>
      <c r="Q145" s="5">
        <v>25815000000</v>
      </c>
    </row>
    <row r="146" spans="3:17" ht="15.5" x14ac:dyDescent="0.35">
      <c r="C146" t="s">
        <v>1235</v>
      </c>
      <c r="D146" s="5">
        <v>-5389000000</v>
      </c>
      <c r="E146" s="5">
        <v>224970000000</v>
      </c>
      <c r="F146" s="5">
        <v>20072000000</v>
      </c>
      <c r="G146" s="5">
        <v>-232294000000</v>
      </c>
      <c r="I146" s="5">
        <v>13722000000</v>
      </c>
      <c r="J146" s="5">
        <v>283123000000</v>
      </c>
      <c r="K146" s="5">
        <v>63940000000</v>
      </c>
      <c r="L146" s="5">
        <v>360711000000</v>
      </c>
      <c r="M146" s="5">
        <v>-317173000000</v>
      </c>
      <c r="N146" s="5">
        <v>-245526000000</v>
      </c>
      <c r="O146" s="5">
        <v>74618000000</v>
      </c>
      <c r="P146" s="5">
        <v>-41021000000</v>
      </c>
      <c r="Q146" s="5">
        <v>-457771000000</v>
      </c>
    </row>
    <row r="147" spans="3:17" ht="15.5" x14ac:dyDescent="0.35">
      <c r="C147" t="s">
        <v>1177</v>
      </c>
      <c r="D147" s="5">
        <v>-50900000000</v>
      </c>
      <c r="E147" s="5">
        <v>2530625000000</v>
      </c>
      <c r="F147" s="5">
        <v>-3128513000000</v>
      </c>
      <c r="G147" s="5">
        <v>412348000000</v>
      </c>
      <c r="I147" s="5">
        <v>610601000000</v>
      </c>
      <c r="J147" s="5">
        <v>-2009052000000</v>
      </c>
      <c r="K147" s="5">
        <v>-569212000000</v>
      </c>
      <c r="L147" s="5">
        <v>-3631295000000</v>
      </c>
      <c r="M147" s="5">
        <v>-3507708000000</v>
      </c>
      <c r="N147" s="5">
        <v>-378132000000</v>
      </c>
      <c r="O147" s="5">
        <v>-314373000000</v>
      </c>
      <c r="P147" s="5">
        <v>-152822000000</v>
      </c>
      <c r="Q147" s="5">
        <v>136018000000</v>
      </c>
    </row>
    <row r="148" spans="3:17" ht="15.5" x14ac:dyDescent="0.35">
      <c r="C148" t="s">
        <v>1817</v>
      </c>
      <c r="D148" s="5">
        <v>-4286578000000</v>
      </c>
      <c r="E148" s="5">
        <v>6312292000000</v>
      </c>
      <c r="F148" s="5">
        <v>-4155057000000</v>
      </c>
      <c r="G148" s="5">
        <v>3527746000000</v>
      </c>
      <c r="I148" s="5">
        <v>526975000000</v>
      </c>
      <c r="J148" s="5">
        <v>4142027000000</v>
      </c>
      <c r="K148" s="5">
        <v>423580000000</v>
      </c>
      <c r="L148" s="5">
        <v>2387777000000</v>
      </c>
      <c r="M148" s="5">
        <v>-9019119000000</v>
      </c>
      <c r="N148" s="5">
        <v>-13209152000000</v>
      </c>
      <c r="O148" s="5">
        <v>-9776693000000</v>
      </c>
      <c r="P148" s="5">
        <v>-10965417000000</v>
      </c>
      <c r="Q148" s="5">
        <v>-14480201000000</v>
      </c>
    </row>
    <row r="149" spans="3:17" ht="15.5" x14ac:dyDescent="0.35">
      <c r="C149" t="s">
        <v>1818</v>
      </c>
    </row>
    <row r="150" spans="3:17" ht="15.5" x14ac:dyDescent="0.35">
      <c r="C150" t="s">
        <v>2997</v>
      </c>
      <c r="D150" s="5">
        <v>6201196000000</v>
      </c>
      <c r="E150" s="5">
        <v>-1312326000000</v>
      </c>
      <c r="F150" s="5">
        <v>-4581937000000</v>
      </c>
      <c r="G150" s="5">
        <v>2491246000000</v>
      </c>
      <c r="I150" s="5">
        <v>2980463000000</v>
      </c>
      <c r="J150" s="5">
        <v>4402694000000</v>
      </c>
      <c r="K150" s="5">
        <v>-5710045000000</v>
      </c>
      <c r="L150" s="5">
        <v>7080484000000</v>
      </c>
      <c r="M150" s="5">
        <v>6265542000000</v>
      </c>
      <c r="N150" s="5">
        <v>4454347000000</v>
      </c>
      <c r="O150" s="5">
        <v>712515000000</v>
      </c>
      <c r="P150" s="5">
        <v>-1600444000000</v>
      </c>
      <c r="Q150" s="5">
        <v>2684080000000</v>
      </c>
    </row>
    <row r="151" spans="3:17" ht="15.5" x14ac:dyDescent="0.35">
      <c r="C151" t="s">
        <v>1821</v>
      </c>
      <c r="E151" s="5">
        <v>-101655000000</v>
      </c>
      <c r="F151" s="5">
        <v>-777800000000</v>
      </c>
      <c r="G151" s="5">
        <v>879455000000</v>
      </c>
      <c r="I151" s="5">
        <v>-172262000000</v>
      </c>
      <c r="J151" s="5">
        <v>1051717000000</v>
      </c>
      <c r="L151" s="5">
        <v>-1042913000000</v>
      </c>
      <c r="M151" s="5">
        <v>806214000000</v>
      </c>
      <c r="N151" s="5">
        <v>236699000000</v>
      </c>
    </row>
    <row r="152" spans="3:17" ht="15.5" x14ac:dyDescent="0.35">
      <c r="C152" t="s">
        <v>2998</v>
      </c>
      <c r="D152" s="5">
        <v>-142058000000</v>
      </c>
      <c r="E152" s="5">
        <v>-79910000000</v>
      </c>
      <c r="F152" s="5">
        <v>134281000000</v>
      </c>
      <c r="G152" s="5">
        <v>-300296000000</v>
      </c>
      <c r="I152" s="5">
        <v>-963845000000</v>
      </c>
      <c r="J152" s="5">
        <v>689201000000</v>
      </c>
      <c r="K152" s="5">
        <v>-214205000000</v>
      </c>
      <c r="L152" s="5">
        <v>-638781000000</v>
      </c>
      <c r="M152" s="5">
        <v>2725270000000</v>
      </c>
      <c r="N152" s="5">
        <v>63262000000</v>
      </c>
      <c r="O152" s="5">
        <v>145553000000</v>
      </c>
      <c r="P152" s="5">
        <v>207591000000</v>
      </c>
      <c r="Q152" s="5">
        <v>-42485000000</v>
      </c>
    </row>
    <row r="153" spans="3:17" ht="15.5" x14ac:dyDescent="0.35">
      <c r="C153" t="s">
        <v>2999</v>
      </c>
      <c r="D153" s="5">
        <v>-31994000000</v>
      </c>
      <c r="E153" s="5">
        <v>196832000000</v>
      </c>
      <c r="F153" s="5">
        <v>114045000000</v>
      </c>
      <c r="G153" s="5">
        <v>-188683000000</v>
      </c>
      <c r="I153" s="5">
        <v>3347000000</v>
      </c>
      <c r="J153" s="5">
        <v>-431977000000</v>
      </c>
      <c r="K153" s="5">
        <v>211727000000</v>
      </c>
      <c r="L153" s="5">
        <v>-575666000000</v>
      </c>
      <c r="M153" s="5">
        <v>435676000000</v>
      </c>
      <c r="N153" s="5">
        <v>-558670000000</v>
      </c>
      <c r="O153" s="5">
        <v>574623000000</v>
      </c>
      <c r="P153" s="5">
        <v>42204000000</v>
      </c>
      <c r="Q153" s="5">
        <v>169415000000</v>
      </c>
    </row>
    <row r="154" spans="3:17" ht="15.5" x14ac:dyDescent="0.35">
      <c r="C154" t="s">
        <v>135</v>
      </c>
      <c r="D154" s="5">
        <v>1843000000</v>
      </c>
      <c r="E154" s="5">
        <v>6293000000</v>
      </c>
      <c r="F154" s="5">
        <v>16613000000</v>
      </c>
      <c r="G154" s="5">
        <v>1661000000</v>
      </c>
      <c r="I154" s="5">
        <v>13436000000</v>
      </c>
      <c r="J154" s="5">
        <v>-1832000000</v>
      </c>
      <c r="K154" s="5">
        <v>4992000000</v>
      </c>
      <c r="L154" s="5">
        <v>-35138000000</v>
      </c>
      <c r="M154" s="5">
        <v>23800000000</v>
      </c>
      <c r="N154" s="5">
        <v>27000000</v>
      </c>
      <c r="O154" s="5">
        <v>19348000000</v>
      </c>
      <c r="P154" s="5">
        <v>-11360000000</v>
      </c>
      <c r="Q154" s="5">
        <v>18413000000</v>
      </c>
    </row>
    <row r="155" spans="3:17" ht="15.5" x14ac:dyDescent="0.35">
      <c r="C155" t="s">
        <v>136</v>
      </c>
      <c r="D155" s="5">
        <v>-576000000</v>
      </c>
      <c r="E155" s="5">
        <v>15261000000</v>
      </c>
      <c r="F155" s="5">
        <v>-56011000000</v>
      </c>
      <c r="G155" s="5">
        <v>92295000000</v>
      </c>
      <c r="I155" s="5">
        <v>-18074000000</v>
      </c>
      <c r="J155" s="5">
        <v>5343000000</v>
      </c>
      <c r="K155" s="5">
        <v>57740000000</v>
      </c>
      <c r="L155" s="5">
        <v>8980000000</v>
      </c>
      <c r="M155" s="5">
        <v>70684000000</v>
      </c>
      <c r="N155" s="5">
        <v>13824000000</v>
      </c>
      <c r="O155" s="5">
        <v>-45267000000</v>
      </c>
      <c r="P155" s="5">
        <v>24725000000</v>
      </c>
      <c r="Q155" s="5">
        <v>30970000000</v>
      </c>
    </row>
    <row r="156" spans="3:17" ht="15.5" x14ac:dyDescent="0.35">
      <c r="C156" t="s">
        <v>3000</v>
      </c>
      <c r="D156" s="5">
        <v>2266000000</v>
      </c>
      <c r="E156" s="5">
        <v>2181000000</v>
      </c>
      <c r="F156" s="5">
        <v>2154000000</v>
      </c>
      <c r="G156" s="5">
        <v>513000000</v>
      </c>
      <c r="I156" s="5">
        <v>3686000000</v>
      </c>
      <c r="J156" s="5">
        <v>1294000000</v>
      </c>
      <c r="K156" s="5">
        <v>-11390000000</v>
      </c>
      <c r="L156" s="5">
        <v>6971000000</v>
      </c>
      <c r="M156" s="5">
        <v>7034000000</v>
      </c>
      <c r="N156" s="5">
        <v>4179000000</v>
      </c>
      <c r="O156" s="5">
        <v>-50000000</v>
      </c>
      <c r="P156" s="5">
        <v>1741000000</v>
      </c>
      <c r="Q156" s="5">
        <v>6934000000</v>
      </c>
    </row>
    <row r="157" spans="3:17" ht="15.5" x14ac:dyDescent="0.35">
      <c r="C157" t="s">
        <v>1182</v>
      </c>
      <c r="D157" s="5">
        <v>384679000000</v>
      </c>
      <c r="E157" s="5">
        <v>-272719000000</v>
      </c>
      <c r="F157" s="5">
        <v>80678000000</v>
      </c>
      <c r="G157" s="5">
        <v>-1495320000000</v>
      </c>
      <c r="I157" s="5">
        <v>259801000000</v>
      </c>
      <c r="J157" s="5">
        <v>-1203805000000</v>
      </c>
      <c r="K157" s="5">
        <v>1355376000000</v>
      </c>
      <c r="L157" s="5">
        <v>-495845000000</v>
      </c>
      <c r="M157" s="5">
        <v>680154000000</v>
      </c>
      <c r="N157" s="5">
        <v>-100067000000</v>
      </c>
      <c r="O157" s="5">
        <v>24286000000</v>
      </c>
      <c r="P157" s="5">
        <v>1395330000000</v>
      </c>
      <c r="Q157" s="5">
        <v>411044000000</v>
      </c>
    </row>
    <row r="158" spans="3:17" ht="15.5" x14ac:dyDescent="0.35">
      <c r="C158" t="s">
        <v>645</v>
      </c>
      <c r="D158" s="5">
        <v>11223000000</v>
      </c>
      <c r="E158" s="5">
        <v>-124719000000</v>
      </c>
      <c r="F158" s="5">
        <v>21394000000</v>
      </c>
      <c r="G158" s="5">
        <v>-128456000000</v>
      </c>
      <c r="I158" s="5">
        <v>-167522000000</v>
      </c>
      <c r="J158" s="5">
        <v>-373406000000</v>
      </c>
      <c r="K158" s="5">
        <v>-186697000000</v>
      </c>
      <c r="L158" s="5">
        <v>-134997000000</v>
      </c>
      <c r="M158" s="5">
        <v>-106916000000</v>
      </c>
      <c r="N158" s="5">
        <v>-86759000000</v>
      </c>
      <c r="O158" s="5">
        <v>-229700000000</v>
      </c>
      <c r="P158" s="5">
        <v>-269133000000</v>
      </c>
      <c r="Q158" s="5">
        <v>-120856000000</v>
      </c>
    </row>
    <row r="159" spans="3:17" ht="15.5" x14ac:dyDescent="0.35">
      <c r="C159" t="s">
        <v>1824</v>
      </c>
      <c r="D159" s="5">
        <v>6426579000000</v>
      </c>
      <c r="E159" s="5">
        <v>-1670762000000</v>
      </c>
      <c r="F159" s="5">
        <v>-5046583000000</v>
      </c>
      <c r="G159" s="5">
        <v>1352415000000</v>
      </c>
      <c r="I159" s="5">
        <v>1939030000000</v>
      </c>
      <c r="J159" s="5">
        <v>4139229000000</v>
      </c>
      <c r="K159" s="5">
        <v>-4492502000000</v>
      </c>
      <c r="L159" s="5">
        <v>4173095000000</v>
      </c>
      <c r="M159" s="5">
        <v>10907458000000</v>
      </c>
      <c r="N159" s="5">
        <v>4026842000000</v>
      </c>
      <c r="O159" s="5">
        <v>1201308000000</v>
      </c>
      <c r="P159" s="5">
        <v>-209346000000</v>
      </c>
      <c r="Q159" s="5">
        <v>3012506000000</v>
      </c>
    </row>
    <row r="160" spans="3:17" ht="15.5" x14ac:dyDescent="0.35">
      <c r="C160" t="s">
        <v>165</v>
      </c>
      <c r="D160" s="5">
        <v>112063000000</v>
      </c>
      <c r="E160" s="5">
        <v>356375000000</v>
      </c>
      <c r="F160" s="5">
        <v>-386042000000</v>
      </c>
      <c r="G160" s="5">
        <v>-553585000000</v>
      </c>
      <c r="I160" s="5">
        <v>-1239606000000</v>
      </c>
      <c r="J160" s="5">
        <v>-2538082000000</v>
      </c>
      <c r="K160" s="5">
        <v>2514763000000</v>
      </c>
      <c r="L160" s="5">
        <v>-592533000000</v>
      </c>
      <c r="M160" s="5">
        <v>-97159000000</v>
      </c>
      <c r="N160" s="5">
        <v>466442000000</v>
      </c>
      <c r="O160" s="5">
        <v>406514000000</v>
      </c>
      <c r="P160" s="5">
        <v>1364236000000</v>
      </c>
      <c r="Q160" s="5">
        <v>548556000000</v>
      </c>
    </row>
    <row r="161" spans="3:17" ht="15.5" x14ac:dyDescent="0.35">
      <c r="C161" t="s">
        <v>166</v>
      </c>
      <c r="D161" s="5">
        <v>-65186000000</v>
      </c>
      <c r="E161" s="5">
        <v>-119543000000</v>
      </c>
      <c r="F161" s="5">
        <v>-93867000000</v>
      </c>
      <c r="G161" s="5">
        <v>-314103000000</v>
      </c>
      <c r="I161" s="5">
        <v>-363071000000</v>
      </c>
      <c r="J161" s="5">
        <v>71283000000</v>
      </c>
      <c r="K161" s="5">
        <v>-289533000000</v>
      </c>
      <c r="L161" s="5">
        <v>-322595000000</v>
      </c>
      <c r="M161" s="5">
        <v>-605880000000</v>
      </c>
      <c r="N161" s="5">
        <v>3186261000000</v>
      </c>
      <c r="O161" s="5">
        <v>-637000000000</v>
      </c>
      <c r="P161" s="5">
        <v>707023000000</v>
      </c>
      <c r="Q161" s="5">
        <v>-892397000000</v>
      </c>
    </row>
    <row r="162" spans="3:17" ht="15.5" x14ac:dyDescent="0.35">
      <c r="C162" t="s">
        <v>170</v>
      </c>
      <c r="D162" s="5">
        <v>11904000000</v>
      </c>
      <c r="E162" s="5">
        <v>-16766000000</v>
      </c>
      <c r="F162" s="5">
        <v>27260000000</v>
      </c>
      <c r="G162" s="5">
        <v>-17829000000</v>
      </c>
      <c r="I162" s="5">
        <v>5969000000</v>
      </c>
      <c r="J162" s="5">
        <v>6088000000</v>
      </c>
      <c r="K162" s="5">
        <v>399579000000</v>
      </c>
      <c r="L162" s="5">
        <v>51029000000</v>
      </c>
      <c r="M162" s="5">
        <v>10235000000</v>
      </c>
      <c r="N162" s="5">
        <v>32260000000</v>
      </c>
      <c r="O162" s="5">
        <v>11834000000</v>
      </c>
      <c r="P162" s="5">
        <v>1056171000000</v>
      </c>
      <c r="Q162" s="5">
        <v>34768000000</v>
      </c>
    </row>
    <row r="163" spans="3:17" ht="15.5" x14ac:dyDescent="0.35">
      <c r="C163" t="s">
        <v>701</v>
      </c>
      <c r="M163" s="5">
        <v>49870000000</v>
      </c>
      <c r="N163" s="5">
        <v>53290000000</v>
      </c>
      <c r="O163" s="5">
        <v>58714000000</v>
      </c>
      <c r="P163" s="5">
        <v>38631000000</v>
      </c>
      <c r="Q163" s="5">
        <v>82321000000</v>
      </c>
    </row>
    <row r="164" spans="3:17" ht="15.5" x14ac:dyDescent="0.35">
      <c r="C164" t="s">
        <v>168</v>
      </c>
      <c r="D164" s="5">
        <v>-76371000000</v>
      </c>
      <c r="E164" s="5">
        <v>-118183000000</v>
      </c>
      <c r="F164" s="5">
        <v>-84993000000</v>
      </c>
      <c r="G164" s="5">
        <v>-157829000000</v>
      </c>
      <c r="I164" s="5">
        <v>-418480000000</v>
      </c>
      <c r="J164" s="5">
        <v>-384392000000</v>
      </c>
      <c r="K164" s="5">
        <v>-378776000000</v>
      </c>
      <c r="L164" s="5">
        <v>-383424000000</v>
      </c>
      <c r="M164" s="5">
        <v>-669389000000</v>
      </c>
      <c r="N164" s="5">
        <v>-368943000000</v>
      </c>
      <c r="O164" s="5">
        <v>-384774000000</v>
      </c>
      <c r="P164" s="5">
        <v>-380013000000</v>
      </c>
      <c r="Q164" s="5">
        <v>-469675000000</v>
      </c>
    </row>
    <row r="165" spans="3:17" ht="15.5" x14ac:dyDescent="0.35">
      <c r="C165" t="s">
        <v>2847</v>
      </c>
      <c r="D165" s="5">
        <v>-844000000</v>
      </c>
      <c r="E165" s="5">
        <v>23769000000</v>
      </c>
      <c r="F165" s="5">
        <v>-36134000000</v>
      </c>
      <c r="M165" s="5">
        <v>-64060000000</v>
      </c>
      <c r="N165" s="5">
        <v>-561184000000</v>
      </c>
      <c r="O165" s="5">
        <v>-57589000000</v>
      </c>
      <c r="P165" s="5">
        <v>-4782000000</v>
      </c>
      <c r="Q165" s="5">
        <v>-556089000000</v>
      </c>
    </row>
    <row r="166" spans="3:17" ht="15.5" x14ac:dyDescent="0.35">
      <c r="C166" t="s">
        <v>1056</v>
      </c>
      <c r="E166" s="5">
        <v>-8238000000</v>
      </c>
    </row>
    <row r="167" spans="3:17" ht="15.5" x14ac:dyDescent="0.35">
      <c r="C167" t="s">
        <v>3001</v>
      </c>
      <c r="G167" s="5">
        <v>-136771000000</v>
      </c>
      <c r="I167" s="5">
        <v>52116000000</v>
      </c>
      <c r="J167" s="5">
        <v>455296000000</v>
      </c>
      <c r="K167" s="5">
        <v>-306863000000</v>
      </c>
      <c r="L167" s="5">
        <v>12750000000</v>
      </c>
      <c r="M167" s="5">
        <v>66323000000</v>
      </c>
      <c r="N167" s="5">
        <v>4033396000000</v>
      </c>
      <c r="Q167" s="5">
        <v>17000000000</v>
      </c>
    </row>
    <row r="168" spans="3:17" ht="15.5" x14ac:dyDescent="0.35">
      <c r="C168" t="s">
        <v>529</v>
      </c>
      <c r="D168" s="5">
        <v>125000000</v>
      </c>
      <c r="E168" s="5">
        <v>-125000000</v>
      </c>
      <c r="G168" s="5">
        <v>-1674000000</v>
      </c>
      <c r="I168" s="5">
        <v>-2676000000</v>
      </c>
      <c r="J168" s="5">
        <v>-5709000000</v>
      </c>
      <c r="K168" s="5">
        <v>-3473000000</v>
      </c>
      <c r="L168" s="5">
        <v>-2950000000</v>
      </c>
      <c r="M168" s="5">
        <v>-1218000000</v>
      </c>
      <c r="N168" s="5">
        <v>-2558000000</v>
      </c>
      <c r="O168" s="5">
        <v>-265185000000</v>
      </c>
      <c r="P168" s="5">
        <v>-2984000000</v>
      </c>
      <c r="Q168" s="5">
        <v>-722000000</v>
      </c>
    </row>
    <row r="169" spans="3:17" ht="15.5" x14ac:dyDescent="0.35">
      <c r="C169" t="s">
        <v>950</v>
      </c>
      <c r="M169" s="5">
        <v>2359000000</v>
      </c>
    </row>
    <row r="170" spans="3:17" ht="15.5" x14ac:dyDescent="0.35">
      <c r="C170" t="s">
        <v>186</v>
      </c>
      <c r="D170" s="5">
        <v>112063000000</v>
      </c>
      <c r="E170" s="5">
        <v>356375000000</v>
      </c>
      <c r="F170" s="5">
        <v>-386042000000</v>
      </c>
      <c r="G170" s="5">
        <v>-553585000000</v>
      </c>
      <c r="I170" s="5">
        <v>-1239606000000</v>
      </c>
      <c r="J170" s="5">
        <v>-2538082000000</v>
      </c>
      <c r="K170" s="5">
        <v>2514763000000</v>
      </c>
      <c r="L170" s="5">
        <v>-592533000000</v>
      </c>
      <c r="M170" s="5">
        <v>-97159000000</v>
      </c>
      <c r="N170" s="5">
        <v>466442000000</v>
      </c>
      <c r="O170" s="5">
        <v>406514000000</v>
      </c>
      <c r="P170" s="5">
        <v>1364236000000</v>
      </c>
      <c r="Q170" s="5">
        <v>548556000000</v>
      </c>
    </row>
    <row r="171" spans="3:17" ht="15.5" x14ac:dyDescent="0.35">
      <c r="C171" t="s">
        <v>2015</v>
      </c>
      <c r="D171" s="5">
        <v>633147000000</v>
      </c>
      <c r="E171" s="5">
        <v>764012000000</v>
      </c>
      <c r="F171" s="5">
        <v>-170546000000</v>
      </c>
      <c r="G171" s="5">
        <v>224458000000</v>
      </c>
      <c r="I171" s="5">
        <v>-829990000000</v>
      </c>
      <c r="J171" s="5">
        <v>-1612541000000</v>
      </c>
      <c r="K171" s="5">
        <v>211801000000</v>
      </c>
      <c r="L171" s="5">
        <v>470006000000</v>
      </c>
      <c r="M171" s="5">
        <v>-128112000000</v>
      </c>
      <c r="N171" s="5">
        <v>53154000000</v>
      </c>
      <c r="O171" s="5">
        <v>384489000000</v>
      </c>
      <c r="P171" s="5">
        <v>1211301000000</v>
      </c>
      <c r="Q171" s="5">
        <v>304108000000</v>
      </c>
    </row>
    <row r="172" spans="3:17" ht="15.5" x14ac:dyDescent="0.35">
      <c r="C172" t="s">
        <v>2025</v>
      </c>
      <c r="D172" s="5">
        <v>-768159000000</v>
      </c>
      <c r="E172" s="5">
        <v>-202683000000</v>
      </c>
      <c r="F172" s="5">
        <v>-247088000000</v>
      </c>
      <c r="G172" s="5">
        <v>-200999000000</v>
      </c>
      <c r="I172" s="5">
        <v>-1828276000000</v>
      </c>
      <c r="J172" s="5">
        <v>-1851847000000</v>
      </c>
      <c r="K172" s="5">
        <v>-914859000000</v>
      </c>
      <c r="L172" s="5">
        <v>-872458000000</v>
      </c>
      <c r="M172" s="5">
        <v>-726347000000</v>
      </c>
      <c r="N172" s="5">
        <v>-644312000000</v>
      </c>
      <c r="O172" s="5">
        <v>-534075000000</v>
      </c>
      <c r="P172" s="5">
        <v>-444422000000</v>
      </c>
      <c r="Q172" s="5">
        <v>-255764000000</v>
      </c>
    </row>
    <row r="173" spans="3:17" ht="15.5" x14ac:dyDescent="0.35">
      <c r="C173" t="s">
        <v>3002</v>
      </c>
      <c r="O173" s="5">
        <v>-6368000000</v>
      </c>
      <c r="P173" s="5">
        <v>-6368000000</v>
      </c>
      <c r="Q173" s="5">
        <v>-6358000000</v>
      </c>
    </row>
    <row r="174" spans="3:17" ht="15.5" x14ac:dyDescent="0.35">
      <c r="C174" t="s">
        <v>3003</v>
      </c>
      <c r="N174" s="5">
        <v>-50000000000</v>
      </c>
      <c r="O174" s="5">
        <v>-550000000000</v>
      </c>
      <c r="P174" s="5">
        <v>-52418000000</v>
      </c>
    </row>
    <row r="175" spans="3:17" ht="15.5" x14ac:dyDescent="0.35">
      <c r="C175" t="s">
        <v>3004</v>
      </c>
      <c r="Q175" s="5">
        <v>49967000000</v>
      </c>
    </row>
    <row r="176" spans="3:17" ht="15.5" x14ac:dyDescent="0.35">
      <c r="C176" t="s">
        <v>3005</v>
      </c>
      <c r="D176" s="5">
        <v>7683000000</v>
      </c>
      <c r="E176" s="5">
        <v>-12814000000</v>
      </c>
      <c r="F176" s="5">
        <v>-7500000000</v>
      </c>
      <c r="I176" s="5">
        <v>1819547000000</v>
      </c>
      <c r="J176" s="5">
        <v>2201138000000</v>
      </c>
      <c r="K176" s="5">
        <v>4535765000000</v>
      </c>
      <c r="L176" s="5">
        <v>1383200000000</v>
      </c>
      <c r="M176" s="5">
        <v>2283300000000</v>
      </c>
      <c r="N176" s="5">
        <v>1200000000000</v>
      </c>
      <c r="O176" s="5">
        <v>900000000000</v>
      </c>
      <c r="P176" s="5">
        <v>1000000000000</v>
      </c>
      <c r="Q176" s="5">
        <v>500000000000</v>
      </c>
    </row>
    <row r="177" spans="2:17" ht="15.5" x14ac:dyDescent="0.35">
      <c r="C177" t="s">
        <v>3006</v>
      </c>
      <c r="K177" s="5">
        <v>-1584000000000</v>
      </c>
      <c r="L177" s="5">
        <v>-1552300000000</v>
      </c>
      <c r="M177" s="5">
        <v>-1526000000000</v>
      </c>
      <c r="N177" s="5">
        <v>-100000000000</v>
      </c>
      <c r="O177" s="5">
        <v>-500000000000</v>
      </c>
      <c r="P177" s="5">
        <v>-350000000000</v>
      </c>
      <c r="Q177" s="5">
        <v>-50000000000</v>
      </c>
    </row>
    <row r="178" spans="2:17" ht="15.5" x14ac:dyDescent="0.35">
      <c r="C178" t="s">
        <v>2220</v>
      </c>
      <c r="D178" s="5">
        <v>239392000000</v>
      </c>
      <c r="E178" s="5">
        <v>-192140000000</v>
      </c>
      <c r="F178" s="5">
        <v>39092000000</v>
      </c>
      <c r="G178" s="5">
        <v>-577044000000</v>
      </c>
      <c r="I178" s="5">
        <v>-400887000000</v>
      </c>
      <c r="J178" s="5">
        <v>-1274832000000</v>
      </c>
      <c r="K178" s="5">
        <v>266056000000</v>
      </c>
      <c r="L178" s="5">
        <v>-20981000000</v>
      </c>
      <c r="N178" s="5">
        <v>7600000000</v>
      </c>
      <c r="O178" s="5">
        <v>712468000000</v>
      </c>
      <c r="P178" s="5">
        <v>6143000000</v>
      </c>
      <c r="Q178" s="5">
        <v>6603000000</v>
      </c>
    </row>
    <row r="179" spans="2:17" ht="15.5" x14ac:dyDescent="0.35">
      <c r="C179" t="s">
        <v>215</v>
      </c>
      <c r="D179" s="5">
        <v>2871285000000</v>
      </c>
      <c r="E179" s="5">
        <v>5078055000000</v>
      </c>
      <c r="F179" s="5">
        <v>-9827024000000</v>
      </c>
      <c r="G179" s="5">
        <v>4898445000000</v>
      </c>
      <c r="I179" s="5">
        <v>3517379000000</v>
      </c>
      <c r="J179" s="5">
        <v>4514597000000</v>
      </c>
      <c r="K179" s="5">
        <v>-4233865000000</v>
      </c>
      <c r="L179" s="5">
        <v>9081234000000</v>
      </c>
      <c r="M179" s="5">
        <v>1991065000000</v>
      </c>
      <c r="N179" s="5">
        <v>-2027258000000</v>
      </c>
      <c r="O179" s="5">
        <v>-981753000000</v>
      </c>
      <c r="P179" s="5">
        <v>989499000000</v>
      </c>
      <c r="Q179" s="5">
        <v>473419000000</v>
      </c>
    </row>
    <row r="180" spans="2:17" ht="15.5" x14ac:dyDescent="0.35">
      <c r="C180" t="s">
        <v>216</v>
      </c>
      <c r="F180" s="5">
        <v>23380455000000</v>
      </c>
      <c r="I180" s="5">
        <v>19530995000000</v>
      </c>
      <c r="J180" s="5">
        <v>14687466000000</v>
      </c>
      <c r="K180" s="5">
        <v>18598769000000</v>
      </c>
      <c r="L180" s="5">
        <v>9613943000000</v>
      </c>
      <c r="M180" s="5">
        <v>7564788000000</v>
      </c>
      <c r="N180" s="5">
        <v>9621616000000</v>
      </c>
      <c r="O180" s="5">
        <v>10543558000000</v>
      </c>
      <c r="P180" s="5">
        <v>9553129000000</v>
      </c>
      <c r="Q180" s="5">
        <v>9106424000000</v>
      </c>
    </row>
    <row r="181" spans="2:17" ht="15.5" x14ac:dyDescent="0.35">
      <c r="C181" t="s">
        <v>217</v>
      </c>
      <c r="D181" s="5">
        <v>2034000000</v>
      </c>
      <c r="E181" s="5">
        <v>-1611000000</v>
      </c>
      <c r="F181" s="5">
        <v>330856000000</v>
      </c>
      <c r="G181" s="5">
        <v>4322000000</v>
      </c>
      <c r="I181" s="5">
        <v>332081000000</v>
      </c>
      <c r="J181" s="5">
        <v>328932000000</v>
      </c>
      <c r="K181" s="5">
        <v>322562000000</v>
      </c>
      <c r="L181" s="5">
        <v>-96408000000</v>
      </c>
      <c r="M181" s="5">
        <v>58090000000</v>
      </c>
      <c r="N181" s="5">
        <v>-29570000000</v>
      </c>
      <c r="O181" s="5">
        <v>59811000000</v>
      </c>
      <c r="P181" s="5">
        <v>930000000</v>
      </c>
      <c r="Q181" s="5">
        <v>-26714000000</v>
      </c>
    </row>
    <row r="182" spans="2:17" ht="15.5" x14ac:dyDescent="0.35">
      <c r="C182" t="s">
        <v>220</v>
      </c>
      <c r="D182" s="5">
        <v>2873319000000</v>
      </c>
      <c r="E182" s="5">
        <v>5076444000000</v>
      </c>
      <c r="F182" s="5">
        <v>13884287000000</v>
      </c>
      <c r="G182" s="5">
        <v>4902767000000</v>
      </c>
      <c r="I182" s="5">
        <v>23380455000000</v>
      </c>
      <c r="J182" s="5">
        <v>19530995000000</v>
      </c>
      <c r="K182" s="5">
        <v>14687466000000</v>
      </c>
      <c r="L182" s="5">
        <v>18598769000000</v>
      </c>
      <c r="M182" s="5">
        <v>9613943000000</v>
      </c>
      <c r="N182" s="5">
        <v>7564788000000</v>
      </c>
      <c r="O182" s="5">
        <v>9621616000000</v>
      </c>
      <c r="P182" s="5">
        <v>10543558000000</v>
      </c>
      <c r="Q182" s="5">
        <v>9553129000000</v>
      </c>
    </row>
    <row r="184" spans="2:17" ht="15.5" x14ac:dyDescent="0.35">
      <c r="B184" t="s">
        <v>221</v>
      </c>
      <c r="C184" t="s">
        <v>11</v>
      </c>
      <c r="D184" s="5">
        <v>6370000000</v>
      </c>
      <c r="E184" s="5">
        <v>6370000000</v>
      </c>
      <c r="F184" s="5">
        <v>6370000000</v>
      </c>
      <c r="G184" s="5">
        <v>6370000000</v>
      </c>
      <c r="I184" s="5">
        <v>6370000000</v>
      </c>
      <c r="J184" s="5">
        <v>6370000000</v>
      </c>
      <c r="K184" s="5">
        <v>6370000000</v>
      </c>
      <c r="L184" s="5">
        <v>6370000000</v>
      </c>
      <c r="M184" s="5">
        <v>6370000000</v>
      </c>
      <c r="N184" s="5">
        <v>6370000000</v>
      </c>
      <c r="O184" s="5">
        <v>6370000000</v>
      </c>
      <c r="P184" s="5">
        <v>6370000000</v>
      </c>
      <c r="Q184" s="5">
        <v>6370000000</v>
      </c>
    </row>
    <row r="185" spans="2:17" ht="15.5" x14ac:dyDescent="0.35">
      <c r="C185" t="s">
        <v>222</v>
      </c>
      <c r="D185" s="6">
        <v>222.36</v>
      </c>
      <c r="E185" s="6">
        <v>139.61000000000001</v>
      </c>
      <c r="F185" s="6">
        <v>68.36</v>
      </c>
      <c r="G185" s="6">
        <v>40.799999999999997</v>
      </c>
    </row>
    <row r="186" spans="2:17" ht="15.5" x14ac:dyDescent="0.35">
      <c r="C186" t="s">
        <v>223</v>
      </c>
      <c r="D186" s="6">
        <v>67.12</v>
      </c>
      <c r="E186" s="6">
        <v>112.46</v>
      </c>
      <c r="F186" s="6">
        <v>226.74</v>
      </c>
      <c r="G186" s="6">
        <v>357.84</v>
      </c>
    </row>
    <row r="187" spans="2:17" ht="15.5" x14ac:dyDescent="0.35">
      <c r="C187" t="s">
        <v>72</v>
      </c>
      <c r="D187" s="6">
        <v>13.38</v>
      </c>
      <c r="E187" s="6">
        <v>15.22</v>
      </c>
      <c r="F187" s="6">
        <v>16.850000000000001</v>
      </c>
      <c r="G187" s="6">
        <v>12.7</v>
      </c>
    </row>
    <row r="188" spans="2:17" ht="15.5" x14ac:dyDescent="0.35">
      <c r="C188" t="s">
        <v>224</v>
      </c>
      <c r="D188" s="5">
        <v>1010100000000</v>
      </c>
      <c r="E188" s="5">
        <v>1057770000000</v>
      </c>
      <c r="F188" s="5">
        <v>432740000000</v>
      </c>
      <c r="G188" s="5">
        <v>285850000000</v>
      </c>
    </row>
    <row r="189" spans="2:17" ht="15.5" x14ac:dyDescent="0.35">
      <c r="C189" t="s">
        <v>225</v>
      </c>
      <c r="D189" s="6">
        <v>1.1599999999999999E-2</v>
      </c>
      <c r="E189" s="6">
        <v>7.8000000000000005E-3</v>
      </c>
      <c r="F189" s="6">
        <v>3.8E-3</v>
      </c>
      <c r="G189" s="6">
        <v>2.2000000000000001E-3</v>
      </c>
    </row>
    <row r="190" spans="2:17" ht="15.5" x14ac:dyDescent="0.35">
      <c r="C190" t="s">
        <v>226</v>
      </c>
      <c r="D190" s="6">
        <v>5.3800000000000001E-2</v>
      </c>
      <c r="E190" s="6">
        <v>3.56E-2</v>
      </c>
      <c r="F190" s="6">
        <v>1.8600000000000002E-2</v>
      </c>
      <c r="G190" s="6">
        <v>1.1299999999999999E-2</v>
      </c>
    </row>
    <row r="191" spans="2:17" ht="15.5" x14ac:dyDescent="0.35">
      <c r="C191" t="s">
        <v>227</v>
      </c>
      <c r="D191" s="6">
        <v>7.3000000000000001E-3</v>
      </c>
      <c r="E191" s="6">
        <v>8.0000000000000002E-3</v>
      </c>
      <c r="F191" s="6">
        <v>2.5000000000000001E-3</v>
      </c>
      <c r="G191" s="6">
        <v>-2.0000000000000001E-4</v>
      </c>
    </row>
    <row r="192" spans="2:17" ht="15.5" x14ac:dyDescent="0.35">
      <c r="C192" t="s">
        <v>228</v>
      </c>
    </row>
    <row r="193" spans="3:17" ht="15.5" x14ac:dyDescent="0.35">
      <c r="C193" t="s">
        <v>229</v>
      </c>
      <c r="D193" s="5">
        <v>28638000000000</v>
      </c>
      <c r="E193" s="5">
        <v>27169000000000</v>
      </c>
      <c r="F193" s="5">
        <v>25535000000000</v>
      </c>
      <c r="G193" s="5">
        <v>25206000000000</v>
      </c>
    </row>
    <row r="194" spans="3:17" ht="15.5" x14ac:dyDescent="0.35">
      <c r="C194" t="s">
        <v>230</v>
      </c>
      <c r="D194" s="6">
        <v>3.61</v>
      </c>
      <c r="E194" s="5">
        <v>4</v>
      </c>
      <c r="F194" s="6">
        <v>4.22</v>
      </c>
      <c r="G194" s="6">
        <v>4.05</v>
      </c>
    </row>
    <row r="195" spans="3:17" ht="15.5" x14ac:dyDescent="0.35">
      <c r="C195" t="s">
        <v>231</v>
      </c>
      <c r="D195" s="6">
        <v>4136.45</v>
      </c>
      <c r="E195" s="6">
        <v>3922.81</v>
      </c>
      <c r="F195" s="6">
        <v>3674.29</v>
      </c>
      <c r="G195" s="6">
        <v>3609.39</v>
      </c>
    </row>
    <row r="196" spans="3:17" ht="15.5" x14ac:dyDescent="0.35">
      <c r="C196" t="s">
        <v>232</v>
      </c>
      <c r="D196" s="6">
        <v>3.61</v>
      </c>
      <c r="E196" s="5">
        <v>4</v>
      </c>
      <c r="F196" s="6">
        <v>4.22</v>
      </c>
      <c r="G196" s="6">
        <v>4.05</v>
      </c>
    </row>
    <row r="197" spans="3:17" ht="15.5" x14ac:dyDescent="0.35">
      <c r="C197" t="s">
        <v>233</v>
      </c>
      <c r="D197" s="6">
        <v>4136.45</v>
      </c>
      <c r="E197" s="6">
        <v>3922.81</v>
      </c>
      <c r="F197" s="6">
        <v>3674.29</v>
      </c>
      <c r="G197" s="6">
        <v>3609.39</v>
      </c>
    </row>
    <row r="198" spans="3:17" ht="15.5" x14ac:dyDescent="0.35">
      <c r="C198" t="s">
        <v>234</v>
      </c>
    </row>
    <row r="199" spans="3:17" ht="15.5" x14ac:dyDescent="0.35">
      <c r="C199" t="s">
        <v>235</v>
      </c>
    </row>
    <row r="200" spans="3:17" ht="15.5" x14ac:dyDescent="0.35">
      <c r="C200" t="s">
        <v>236</v>
      </c>
      <c r="D200" s="5">
        <v>26340000000000</v>
      </c>
      <c r="E200" s="5">
        <v>24979000000000</v>
      </c>
      <c r="F200" s="5">
        <v>23397000000000</v>
      </c>
      <c r="G200" s="5">
        <v>22983000000000</v>
      </c>
    </row>
    <row r="201" spans="3:17" ht="15.5" x14ac:dyDescent="0.35">
      <c r="C201" t="s">
        <v>23</v>
      </c>
    </row>
    <row r="202" spans="3:17" ht="15.5" x14ac:dyDescent="0.35">
      <c r="C202" t="s">
        <v>20</v>
      </c>
    </row>
    <row r="203" spans="3:17" ht="15.5" x14ac:dyDescent="0.35">
      <c r="C203" t="s">
        <v>237</v>
      </c>
    </row>
    <row r="204" spans="3:17" ht="15.5" x14ac:dyDescent="0.35">
      <c r="C204" t="s">
        <v>238</v>
      </c>
      <c r="D204" s="5">
        <v>2824000000000</v>
      </c>
      <c r="E204" s="5">
        <v>4841000000000</v>
      </c>
      <c r="F204" s="5">
        <v>-9347000000000</v>
      </c>
      <c r="G204" s="5">
        <v>5766000000000</v>
      </c>
    </row>
    <row r="205" spans="3:17" ht="15.5" x14ac:dyDescent="0.35">
      <c r="C205" t="s">
        <v>239</v>
      </c>
      <c r="D205" s="5">
        <v>-76000000000</v>
      </c>
      <c r="E205" s="5">
        <v>-118000000000</v>
      </c>
      <c r="F205" s="5">
        <v>-85000000000</v>
      </c>
      <c r="G205" s="5">
        <v>-160000000000</v>
      </c>
    </row>
    <row r="206" spans="3:17" ht="15.5" x14ac:dyDescent="0.35">
      <c r="C206" t="s">
        <v>12</v>
      </c>
      <c r="D206" s="5">
        <v>2748000000000</v>
      </c>
      <c r="E206" s="5">
        <v>4723000000000</v>
      </c>
      <c r="F206" s="5">
        <v>-9432000000000</v>
      </c>
      <c r="G206" s="5">
        <v>5607000000000</v>
      </c>
    </row>
    <row r="207" spans="3:17" ht="15.5" x14ac:dyDescent="0.35">
      <c r="C207" t="s">
        <v>15</v>
      </c>
      <c r="D207" s="6">
        <v>431.58</v>
      </c>
      <c r="E207" s="6">
        <v>741.7</v>
      </c>
      <c r="F207" s="6">
        <v>-1481.25</v>
      </c>
      <c r="G207" s="6">
        <v>880.48</v>
      </c>
    </row>
    <row r="208" spans="3:17" ht="15.5" x14ac:dyDescent="0.35">
      <c r="C208" t="s">
        <v>57</v>
      </c>
      <c r="I208" s="6">
        <v>132.04</v>
      </c>
      <c r="J208" s="6">
        <v>183.58</v>
      </c>
      <c r="K208" s="6">
        <v>132.63</v>
      </c>
      <c r="L208" s="6">
        <v>148.88999999999999</v>
      </c>
      <c r="M208" s="6">
        <v>82.12</v>
      </c>
      <c r="N208" s="6">
        <v>782.09</v>
      </c>
      <c r="O208" s="6">
        <v>207.84</v>
      </c>
      <c r="P208" s="6">
        <v>226.77</v>
      </c>
      <c r="Q208" s="6">
        <v>206.21</v>
      </c>
    </row>
    <row r="209" spans="3:17" ht="15.5" x14ac:dyDescent="0.35">
      <c r="C209" t="s">
        <v>71</v>
      </c>
      <c r="I209" s="6">
        <v>110.57</v>
      </c>
      <c r="J209" s="6">
        <v>78.98</v>
      </c>
      <c r="K209" s="6">
        <v>94.62</v>
      </c>
      <c r="L209" s="6">
        <v>78.92</v>
      </c>
      <c r="M209" s="6">
        <v>138.82</v>
      </c>
      <c r="N209" s="6">
        <v>19.47</v>
      </c>
      <c r="O209" s="6">
        <v>41.62</v>
      </c>
      <c r="P209" s="6">
        <v>42.77</v>
      </c>
      <c r="Q209" s="6">
        <v>41.58</v>
      </c>
    </row>
    <row r="210" spans="3:17" ht="15.5" x14ac:dyDescent="0.35">
      <c r="C210" t="s">
        <v>74</v>
      </c>
      <c r="I210" s="6">
        <v>3.54</v>
      </c>
      <c r="J210" s="6">
        <v>3.49</v>
      </c>
      <c r="K210" s="6">
        <v>2.4700000000000002</v>
      </c>
      <c r="L210" s="6">
        <v>1.98</v>
      </c>
      <c r="M210" s="6">
        <v>1.94</v>
      </c>
      <c r="N210" s="6">
        <v>2.36</v>
      </c>
      <c r="O210" s="6">
        <v>1.55</v>
      </c>
      <c r="P210" s="6">
        <v>1.93</v>
      </c>
      <c r="Q210" s="6">
        <v>1.86</v>
      </c>
    </row>
    <row r="211" spans="3:17" ht="15.5" x14ac:dyDescent="0.35">
      <c r="C211" t="s">
        <v>240</v>
      </c>
      <c r="I211" s="5">
        <v>1185390000000</v>
      </c>
      <c r="J211" s="5">
        <v>1528100000000</v>
      </c>
      <c r="K211" s="5">
        <v>1087550000000</v>
      </c>
      <c r="L211" s="6">
        <v>1082069999999.9999</v>
      </c>
      <c r="M211" s="5">
        <v>984300000000</v>
      </c>
      <c r="N211" s="5">
        <v>4930730000000</v>
      </c>
      <c r="O211" s="5">
        <v>1409370000000</v>
      </c>
    </row>
    <row r="212" spans="3:17" ht="15.5" x14ac:dyDescent="0.35">
      <c r="C212" t="s">
        <v>241</v>
      </c>
      <c r="I212" s="6">
        <v>7.1999999999999998E-3</v>
      </c>
      <c r="J212" s="6">
        <v>1.03E-2</v>
      </c>
      <c r="K212" s="6">
        <v>7.4000000000000003E-3</v>
      </c>
      <c r="L212" s="6">
        <v>8.1000000000000013E-3</v>
      </c>
      <c r="M212" s="6">
        <v>4.7999999999999996E-3</v>
      </c>
      <c r="N212" s="6">
        <v>0.05</v>
      </c>
      <c r="O212" s="6">
        <v>1.3100000000000001E-2</v>
      </c>
      <c r="P212" s="6">
        <v>1.6200000000000003E-2</v>
      </c>
      <c r="Q212" s="6">
        <v>1.77E-2</v>
      </c>
    </row>
    <row r="213" spans="3:17" ht="15.5" x14ac:dyDescent="0.35">
      <c r="C213" t="s">
        <v>242</v>
      </c>
      <c r="I213" s="6">
        <v>3.6600000000000001E-2</v>
      </c>
      <c r="J213" s="6">
        <v>5.2499999999999998E-2</v>
      </c>
      <c r="K213" s="6">
        <v>3.9800000000000002E-2</v>
      </c>
      <c r="L213" s="6">
        <v>4.6799999999999994E-2</v>
      </c>
      <c r="M213" s="6">
        <v>2.5499999999999998E-2</v>
      </c>
      <c r="N213" s="6">
        <v>0.25170000000000003</v>
      </c>
      <c r="O213" s="6">
        <v>6.8099999999999994E-2</v>
      </c>
      <c r="P213" s="6">
        <v>8.6400000000000005E-2</v>
      </c>
      <c r="Q213" s="6">
        <v>8.9099999999999999E-2</v>
      </c>
    </row>
    <row r="214" spans="3:17" ht="15.5" x14ac:dyDescent="0.35">
      <c r="C214" t="s">
        <v>243</v>
      </c>
      <c r="I214" s="6">
        <v>3.2000000000000002E-3</v>
      </c>
      <c r="J214" s="6">
        <v>8.6E-3</v>
      </c>
      <c r="K214" s="6">
        <v>4.5000000000000005E-3</v>
      </c>
      <c r="L214" s="6">
        <v>4.5000000000000005E-3</v>
      </c>
      <c r="M214" s="6">
        <v>3.5999999999999999E-3</v>
      </c>
      <c r="N214" s="6">
        <v>4.6399999999999997E-2</v>
      </c>
      <c r="O214" s="6">
        <v>1.1899999999999999E-2</v>
      </c>
      <c r="P214" s="6">
        <v>1.9299999999999998E-2</v>
      </c>
      <c r="Q214" s="6">
        <v>5.0700000000000002E-2</v>
      </c>
    </row>
    <row r="215" spans="3:17" ht="15.5" x14ac:dyDescent="0.35">
      <c r="C215" t="s">
        <v>244</v>
      </c>
    </row>
    <row r="216" spans="3:17" ht="15.5" x14ac:dyDescent="0.35">
      <c r="C216" t="s">
        <v>68</v>
      </c>
      <c r="I216" s="6">
        <v>4.05</v>
      </c>
      <c r="J216" s="6">
        <v>4.1399999999999997</v>
      </c>
      <c r="K216" s="6">
        <v>3.77</v>
      </c>
      <c r="L216" s="6">
        <v>3.69</v>
      </c>
      <c r="M216" s="6">
        <v>3.53</v>
      </c>
      <c r="N216" s="6">
        <v>4.9000000000000004</v>
      </c>
      <c r="O216" s="6">
        <v>2.83</v>
      </c>
      <c r="P216" s="6">
        <v>3.7</v>
      </c>
      <c r="Q216" s="6">
        <v>3.71</v>
      </c>
    </row>
    <row r="217" spans="3:17" ht="15.5" x14ac:dyDescent="0.35">
      <c r="C217" t="s">
        <v>65</v>
      </c>
      <c r="I217" s="6">
        <v>3609.39</v>
      </c>
      <c r="J217" s="6">
        <v>3498.88</v>
      </c>
      <c r="K217" s="6">
        <v>3330.03</v>
      </c>
      <c r="L217" s="6">
        <v>3183.71</v>
      </c>
      <c r="M217" s="6">
        <v>3225.52</v>
      </c>
      <c r="N217" s="6">
        <v>3106.99</v>
      </c>
      <c r="O217" s="6">
        <v>3052.47</v>
      </c>
      <c r="P217" s="6">
        <v>2625.07</v>
      </c>
      <c r="Q217" s="6">
        <v>2314.3000000000002</v>
      </c>
    </row>
    <row r="218" spans="3:17" ht="15.5" x14ac:dyDescent="0.35">
      <c r="C218" t="s">
        <v>245</v>
      </c>
      <c r="I218" s="6">
        <v>4.05</v>
      </c>
      <c r="J218" s="6">
        <v>4.1399999999999997</v>
      </c>
      <c r="K218" s="6">
        <v>3.77</v>
      </c>
      <c r="L218" s="6">
        <v>3.69</v>
      </c>
      <c r="M218" s="6">
        <v>3.53</v>
      </c>
      <c r="N218" s="6">
        <v>4.9000000000000004</v>
      </c>
      <c r="O218" s="6">
        <v>2.83</v>
      </c>
      <c r="P218" s="6">
        <v>3.7</v>
      </c>
      <c r="Q218" s="6">
        <v>3.71</v>
      </c>
    </row>
    <row r="219" spans="3:17" ht="15.5" x14ac:dyDescent="0.35">
      <c r="C219" t="s">
        <v>246</v>
      </c>
      <c r="I219" s="6">
        <v>3609.39</v>
      </c>
      <c r="J219" s="6">
        <v>3498.88</v>
      </c>
      <c r="K219" s="6">
        <v>3330.03</v>
      </c>
      <c r="L219" s="6">
        <v>3183.71</v>
      </c>
      <c r="M219" s="6">
        <v>3225.52</v>
      </c>
      <c r="N219" s="6">
        <v>3106.99</v>
      </c>
      <c r="O219" s="6">
        <v>3052.47</v>
      </c>
      <c r="P219" s="6">
        <v>2625.07</v>
      </c>
      <c r="Q219" s="6">
        <v>2314.3000000000002</v>
      </c>
    </row>
    <row r="220" spans="3:17" ht="15.5" x14ac:dyDescent="0.35">
      <c r="C220" t="s">
        <v>247</v>
      </c>
    </row>
    <row r="221" spans="3:17" ht="15.5" x14ac:dyDescent="0.35">
      <c r="C221" t="s">
        <v>248</v>
      </c>
    </row>
    <row r="222" spans="3:17" ht="15.5" x14ac:dyDescent="0.35">
      <c r="C222" t="s">
        <v>25</v>
      </c>
    </row>
    <row r="223" spans="3:17" ht="15.5" x14ac:dyDescent="0.35">
      <c r="C223" t="s">
        <v>22</v>
      </c>
    </row>
    <row r="224" spans="3:17" ht="15.5" x14ac:dyDescent="0.35">
      <c r="C224" t="s">
        <v>249</v>
      </c>
    </row>
    <row r="225" spans="2:17" ht="15.5" x14ac:dyDescent="0.35">
      <c r="C225" t="s">
        <v>250</v>
      </c>
      <c r="I225" s="5">
        <v>5120000000000</v>
      </c>
      <c r="J225" s="5">
        <v>6981000000000</v>
      </c>
      <c r="K225" s="5">
        <v>-6459000000000</v>
      </c>
      <c r="L225" s="5">
        <v>9996000000000</v>
      </c>
      <c r="M225" s="5">
        <v>2694000000000</v>
      </c>
      <c r="N225" s="5">
        <v>-5680000000000</v>
      </c>
      <c r="O225" s="5">
        <v>-751000000000</v>
      </c>
      <c r="P225" s="5">
        <v>-1082000000000</v>
      </c>
      <c r="Q225" s="5">
        <v>817000000000</v>
      </c>
    </row>
    <row r="226" spans="2:17" ht="15.5" x14ac:dyDescent="0.35">
      <c r="C226" t="s">
        <v>251</v>
      </c>
      <c r="I226" s="5">
        <v>-421000000000</v>
      </c>
      <c r="J226" s="5">
        <v>-390000000000</v>
      </c>
      <c r="K226" s="5">
        <v>-382000000000</v>
      </c>
      <c r="L226" s="5">
        <v>-386000000000</v>
      </c>
      <c r="M226" s="5">
        <v>-671000000000</v>
      </c>
      <c r="N226" s="5">
        <v>-372000000000</v>
      </c>
      <c r="O226" s="5">
        <v>-650000000000</v>
      </c>
      <c r="P226" s="5">
        <v>-383000000000</v>
      </c>
      <c r="Q226" s="5">
        <v>-470000000000</v>
      </c>
    </row>
    <row r="227" spans="2:17" ht="15.5" x14ac:dyDescent="0.35">
      <c r="C227" t="s">
        <v>14</v>
      </c>
      <c r="I227" s="5">
        <v>4699000000000</v>
      </c>
      <c r="J227" s="5">
        <v>6591000000000</v>
      </c>
      <c r="K227" s="5">
        <v>-6841000000000</v>
      </c>
      <c r="L227" s="5">
        <v>9610000000000</v>
      </c>
      <c r="M227" s="5">
        <v>2023000000000</v>
      </c>
      <c r="N227" s="5">
        <v>-6051000000000</v>
      </c>
      <c r="O227" s="5">
        <v>-1401000000000</v>
      </c>
      <c r="P227" s="5">
        <v>-1465000000000</v>
      </c>
      <c r="Q227" s="5">
        <v>347000000000</v>
      </c>
    </row>
    <row r="228" spans="2:17" ht="15.5" x14ac:dyDescent="0.35">
      <c r="C228" t="s">
        <v>16</v>
      </c>
      <c r="I228" s="6">
        <v>737.93</v>
      </c>
      <c r="J228" s="6">
        <v>1035.1199999999999</v>
      </c>
      <c r="K228" s="6">
        <v>-1074.3900000000001</v>
      </c>
      <c r="L228" s="6">
        <v>1509.19</v>
      </c>
      <c r="M228" s="6">
        <v>317.77999999999997</v>
      </c>
      <c r="N228" s="6">
        <v>-950.34</v>
      </c>
      <c r="O228" s="6">
        <v>-220.05</v>
      </c>
      <c r="P228" s="6">
        <v>-230.03</v>
      </c>
      <c r="Q228" s="6">
        <v>54.47</v>
      </c>
    </row>
    <row r="230" spans="2:17" ht="15.5" x14ac:dyDescent="0.35">
      <c r="B230" t="s">
        <v>252</v>
      </c>
      <c r="C230" t="s">
        <v>253</v>
      </c>
      <c r="D230" s="5">
        <v>1416000000000</v>
      </c>
      <c r="E230" s="5">
        <v>889000000000</v>
      </c>
      <c r="F230" s="5">
        <v>435000000000</v>
      </c>
      <c r="G230" s="5">
        <v>260000000000</v>
      </c>
      <c r="H230" s="5">
        <v>3654000000000</v>
      </c>
      <c r="I230" s="5">
        <v>841000000000</v>
      </c>
      <c r="J230" s="5">
        <v>1169000000000</v>
      </c>
      <c r="K230" s="5">
        <v>845000000000</v>
      </c>
      <c r="L230" s="5">
        <v>948000000000</v>
      </c>
      <c r="M230" s="5">
        <v>523000000000</v>
      </c>
      <c r="N230" s="5">
        <v>4980000000000</v>
      </c>
      <c r="O230" s="5">
        <v>1323000000000</v>
      </c>
      <c r="P230" s="5">
        <v>1444000000000</v>
      </c>
      <c r="Q230" s="5">
        <v>1313000000000</v>
      </c>
    </row>
    <row r="231" spans="2:17" ht="15.5" x14ac:dyDescent="0.35">
      <c r="C231" t="s">
        <v>401</v>
      </c>
      <c r="P231" s="5">
        <v>1</v>
      </c>
      <c r="Q231" s="5">
        <v>1</v>
      </c>
    </row>
    <row r="232" spans="2:17" ht="15.5" x14ac:dyDescent="0.35">
      <c r="C232" t="s">
        <v>76</v>
      </c>
      <c r="P232" s="6">
        <v>4.4000000000000003E-3</v>
      </c>
      <c r="Q232" s="6">
        <v>4.7999999999999996E-3</v>
      </c>
    </row>
    <row r="233" spans="2:17" ht="15.5" x14ac:dyDescent="0.35">
      <c r="C233" t="s">
        <v>402</v>
      </c>
      <c r="P233" s="6">
        <v>1E-4</v>
      </c>
      <c r="Q233" s="6">
        <v>1E-4</v>
      </c>
    </row>
    <row r="234" spans="2:17" ht="15.5" x14ac:dyDescent="0.35">
      <c r="C234" t="s">
        <v>56</v>
      </c>
      <c r="D234" s="6">
        <v>222.36</v>
      </c>
      <c r="E234" s="6">
        <v>139.61000000000001</v>
      </c>
      <c r="F234" s="6">
        <v>68.36</v>
      </c>
      <c r="G234" s="6">
        <v>40.799999999999997</v>
      </c>
      <c r="H234" s="6">
        <v>573.78</v>
      </c>
      <c r="I234" s="6">
        <v>132.04</v>
      </c>
      <c r="J234" s="6">
        <v>183.58</v>
      </c>
      <c r="K234" s="6">
        <v>132.63</v>
      </c>
      <c r="L234" s="6">
        <v>148.88999999999999</v>
      </c>
      <c r="M234" s="6">
        <v>82.12</v>
      </c>
      <c r="N234" s="6">
        <v>782.09</v>
      </c>
      <c r="O234" s="6">
        <v>207.84</v>
      </c>
      <c r="P234" s="6">
        <v>226.77</v>
      </c>
      <c r="Q234" s="6">
        <v>206.21</v>
      </c>
    </row>
    <row r="235" spans="2:17" ht="15.5" x14ac:dyDescent="0.35">
      <c r="C235" t="s">
        <v>78</v>
      </c>
      <c r="P235" s="5">
        <v>1</v>
      </c>
      <c r="Q235" s="5">
        <v>1</v>
      </c>
    </row>
    <row r="236" spans="2:17" ht="15.5" x14ac:dyDescent="0.35">
      <c r="C236" t="s">
        <v>403</v>
      </c>
      <c r="P236" s="6">
        <v>4.4000000000000003E-3</v>
      </c>
      <c r="Q236" s="6">
        <v>4.7999999999999996E-3</v>
      </c>
    </row>
    <row r="237" spans="2:17" ht="15.5" x14ac:dyDescent="0.35">
      <c r="C237" t="s">
        <v>404</v>
      </c>
      <c r="P237" s="6">
        <v>1E-4</v>
      </c>
      <c r="Q237" s="6">
        <v>1E-4</v>
      </c>
    </row>
    <row r="238" spans="2:17" ht="15.5" x14ac:dyDescent="0.35">
      <c r="C238" t="s">
        <v>256</v>
      </c>
      <c r="D238" s="5">
        <v>7101000000000</v>
      </c>
      <c r="E238" s="5">
        <v>6567000000000</v>
      </c>
      <c r="F238" s="5">
        <v>5858000000000</v>
      </c>
      <c r="G238" s="5">
        <v>7320000000000</v>
      </c>
      <c r="H238" s="5">
        <v>26035000000000</v>
      </c>
      <c r="I238" s="5">
        <v>26293000000000</v>
      </c>
      <c r="J238" s="5">
        <v>26479000000000</v>
      </c>
      <c r="K238" s="5">
        <v>32298000000000</v>
      </c>
      <c r="L238" s="5">
        <v>37741000000000</v>
      </c>
      <c r="M238" s="5">
        <v>37514000000000</v>
      </c>
      <c r="N238" s="5">
        <v>41141000000000</v>
      </c>
      <c r="O238" s="5">
        <v>35558000000000</v>
      </c>
      <c r="P238" s="5">
        <v>32019000000000</v>
      </c>
      <c r="Q238" s="5">
        <v>29335000000000</v>
      </c>
    </row>
    <row r="239" spans="2:17" ht="15.5" x14ac:dyDescent="0.35">
      <c r="C239" t="s">
        <v>405</v>
      </c>
      <c r="P239" s="5">
        <v>1</v>
      </c>
      <c r="Q239" s="5">
        <v>1</v>
      </c>
    </row>
    <row r="240" spans="2:17" ht="15.5" x14ac:dyDescent="0.35">
      <c r="C240" t="s">
        <v>406</v>
      </c>
      <c r="P240" s="6">
        <v>4.4000000000000003E-3</v>
      </c>
      <c r="Q240" s="6">
        <v>4.7999999999999996E-3</v>
      </c>
    </row>
    <row r="241" spans="3:17" ht="15.5" x14ac:dyDescent="0.35">
      <c r="C241" t="s">
        <v>407</v>
      </c>
      <c r="P241" s="6">
        <v>1E-4</v>
      </c>
      <c r="Q241" s="6">
        <v>1E-4</v>
      </c>
    </row>
    <row r="242" spans="3:17" ht="15.5" x14ac:dyDescent="0.35">
      <c r="C242" t="s">
        <v>258</v>
      </c>
      <c r="I242" s="6">
        <v>34.68</v>
      </c>
    </row>
    <row r="243" spans="3:17" ht="15.5" x14ac:dyDescent="0.35">
      <c r="C243" t="s">
        <v>259</v>
      </c>
      <c r="I243" s="6">
        <v>42.24</v>
      </c>
    </row>
    <row r="244" spans="3:17" ht="15.5" x14ac:dyDescent="0.35">
      <c r="C244" t="s">
        <v>260</v>
      </c>
      <c r="I244" s="6">
        <v>7.49</v>
      </c>
    </row>
    <row r="245" spans="3:17" ht="15.5" x14ac:dyDescent="0.35">
      <c r="C245" t="s">
        <v>261</v>
      </c>
      <c r="I245" s="6">
        <v>2.3700000000000002E-2</v>
      </c>
    </row>
    <row r="246" spans="3:17" ht="15.5" x14ac:dyDescent="0.35">
      <c r="C246" t="s">
        <v>262</v>
      </c>
      <c r="I246" s="6">
        <v>4.72</v>
      </c>
    </row>
    <row r="247" spans="3:17" ht="15.5" x14ac:dyDescent="0.35">
      <c r="C247" t="s">
        <v>263</v>
      </c>
      <c r="I247" s="6">
        <v>4.8099999999999996</v>
      </c>
    </row>
    <row r="248" spans="3:17" ht="15.5" x14ac:dyDescent="0.35">
      <c r="C248" t="s">
        <v>264</v>
      </c>
      <c r="I248" s="6">
        <v>31.02</v>
      </c>
    </row>
    <row r="249" spans="3:17" ht="15.5" x14ac:dyDescent="0.35">
      <c r="C249" t="s">
        <v>265</v>
      </c>
      <c r="I249" s="6">
        <v>34.76</v>
      </c>
    </row>
    <row r="250" spans="3:17" ht="15.5" x14ac:dyDescent="0.35">
      <c r="C250" t="s">
        <v>266</v>
      </c>
      <c r="I250" s="6">
        <v>42.68</v>
      </c>
    </row>
    <row r="251" spans="3:17" ht="15.5" x14ac:dyDescent="0.35">
      <c r="C251" t="s">
        <v>267</v>
      </c>
      <c r="I251" s="5">
        <v>43</v>
      </c>
    </row>
    <row r="252" spans="3:17" ht="15.5" x14ac:dyDescent="0.35">
      <c r="C252" t="s">
        <v>408</v>
      </c>
      <c r="I252" s="6">
        <v>-1.66</v>
      </c>
    </row>
    <row r="253" spans="3:17" ht="15.5" x14ac:dyDescent="0.35">
      <c r="C253" t="s">
        <v>409</v>
      </c>
      <c r="I253" s="6">
        <v>-11.86</v>
      </c>
    </row>
    <row r="254" spans="3:17" ht="15.5" x14ac:dyDescent="0.35">
      <c r="C254" t="s">
        <v>268</v>
      </c>
      <c r="I254" s="6">
        <v>471.13</v>
      </c>
    </row>
    <row r="255" spans="3:17" ht="15.5" x14ac:dyDescent="0.35">
      <c r="C255" t="s">
        <v>269</v>
      </c>
      <c r="I255" s="6">
        <v>573.78</v>
      </c>
    </row>
    <row r="256" spans="3:17" ht="15.5" x14ac:dyDescent="0.35">
      <c r="C256" t="s">
        <v>270</v>
      </c>
      <c r="I256" s="6">
        <v>4216.0600000000004</v>
      </c>
    </row>
    <row r="257" spans="3:9" ht="15.5" x14ac:dyDescent="0.35">
      <c r="C257" t="s">
        <v>271</v>
      </c>
      <c r="D257" s="6">
        <v>1613.02</v>
      </c>
    </row>
    <row r="258" spans="3:9" ht="15.5" x14ac:dyDescent="0.35">
      <c r="C258" t="s">
        <v>272</v>
      </c>
      <c r="I258" s="6">
        <v>4136.45</v>
      </c>
    </row>
    <row r="259" spans="3:9" ht="15.5" x14ac:dyDescent="0.35">
      <c r="C259" t="s">
        <v>273</v>
      </c>
      <c r="I259" s="6">
        <v>572.52</v>
      </c>
    </row>
    <row r="260" spans="3:9" ht="15.5" x14ac:dyDescent="0.35">
      <c r="C260" t="s">
        <v>278</v>
      </c>
      <c r="D260" s="6">
        <v>3.57</v>
      </c>
    </row>
    <row r="261" spans="3:9" ht="15.5" x14ac:dyDescent="0.35">
      <c r="C261" t="s">
        <v>280</v>
      </c>
      <c r="D261" s="6">
        <v>4.6500000000000004</v>
      </c>
    </row>
    <row r="262" spans="3:9" ht="15.5" x14ac:dyDescent="0.35">
      <c r="C262" t="s">
        <v>12</v>
      </c>
      <c r="D262" s="5">
        <v>2748000000000</v>
      </c>
    </row>
    <row r="263" spans="3:9" ht="15.5" x14ac:dyDescent="0.35">
      <c r="C263" t="s">
        <v>281</v>
      </c>
      <c r="I263" s="6">
        <v>1.01</v>
      </c>
    </row>
    <row r="264" spans="3:9" ht="15.5" x14ac:dyDescent="0.35">
      <c r="C264" t="s">
        <v>282</v>
      </c>
      <c r="I264" s="6">
        <v>2.4500000000000001E-2</v>
      </c>
    </row>
    <row r="265" spans="3:9" ht="15.5" x14ac:dyDescent="0.35">
      <c r="C265" t="s">
        <v>283</v>
      </c>
      <c r="I265" s="6">
        <v>0.1139</v>
      </c>
    </row>
    <row r="266" spans="3:9" ht="15.5" x14ac:dyDescent="0.35">
      <c r="C266" t="s">
        <v>284</v>
      </c>
      <c r="I266" s="6">
        <v>1.72E-2</v>
      </c>
    </row>
    <row r="267" spans="3:9" ht="15.5" x14ac:dyDescent="0.35">
      <c r="C267" t="s">
        <v>285</v>
      </c>
      <c r="I267" s="6">
        <v>6.8199999999999997E-2</v>
      </c>
    </row>
    <row r="268" spans="3:9" ht="15.5" x14ac:dyDescent="0.35">
      <c r="C268" t="s">
        <v>291</v>
      </c>
      <c r="I268" s="6">
        <v>0.23</v>
      </c>
    </row>
    <row r="269" spans="3:9" ht="15.5" x14ac:dyDescent="0.35">
      <c r="C269" t="s">
        <v>52</v>
      </c>
      <c r="I269" s="5">
        <v>126717000000000</v>
      </c>
    </row>
    <row r="270" spans="3:9" ht="15.5" x14ac:dyDescent="0.35">
      <c r="C270" t="s">
        <v>293</v>
      </c>
      <c r="I270" s="5">
        <v>118744000000000</v>
      </c>
    </row>
    <row r="271" spans="3:9" ht="15.5" x14ac:dyDescent="0.35">
      <c r="C271" t="s">
        <v>294</v>
      </c>
      <c r="I271" s="5">
        <v>6370000000</v>
      </c>
    </row>
    <row r="272" spans="3:9" ht="15.5" x14ac:dyDescent="0.35">
      <c r="C272" t="s">
        <v>295</v>
      </c>
      <c r="I272" s="6">
        <v>0.47889999999999999</v>
      </c>
    </row>
    <row r="273" spans="3:9" ht="15.5" x14ac:dyDescent="0.35">
      <c r="C273" t="s">
        <v>297</v>
      </c>
      <c r="D273" s="6">
        <v>0.1225</v>
      </c>
    </row>
    <row r="274" spans="3:9" ht="15.5" x14ac:dyDescent="0.35">
      <c r="C274" t="s">
        <v>298</v>
      </c>
      <c r="D274" s="6">
        <v>0.19940000000000002</v>
      </c>
    </row>
    <row r="275" spans="3:9" ht="15.5" x14ac:dyDescent="0.35">
      <c r="C275" t="s">
        <v>299</v>
      </c>
      <c r="D275" s="6">
        <v>1.6000000000000001E-3</v>
      </c>
    </row>
    <row r="276" spans="3:9" ht="15.5" x14ac:dyDescent="0.35">
      <c r="C276" t="s">
        <v>301</v>
      </c>
      <c r="D276" s="6">
        <v>4.4702999999999999</v>
      </c>
    </row>
    <row r="277" spans="3:9" ht="15.5" x14ac:dyDescent="0.35">
      <c r="C277" t="s">
        <v>411</v>
      </c>
      <c r="I277" s="5">
        <v>1</v>
      </c>
    </row>
    <row r="278" spans="3:9" ht="15.5" x14ac:dyDescent="0.35">
      <c r="C278" t="s">
        <v>412</v>
      </c>
      <c r="I278" t="s">
        <v>3007</v>
      </c>
    </row>
    <row r="279" spans="3:9" ht="15.5" x14ac:dyDescent="0.35">
      <c r="C279" t="s">
        <v>302</v>
      </c>
      <c r="I279" s="5">
        <v>6</v>
      </c>
    </row>
    <row r="280" spans="3:9" ht="15.5" x14ac:dyDescent="0.35">
      <c r="C280" t="s">
        <v>303</v>
      </c>
      <c r="I280" s="6">
        <v>0.9</v>
      </c>
    </row>
    <row r="281" spans="3:9" ht="15.5" x14ac:dyDescent="0.35">
      <c r="C281" t="s">
        <v>304</v>
      </c>
      <c r="I281" s="6">
        <v>0.99</v>
      </c>
    </row>
    <row r="282" spans="3:9" ht="15.5" x14ac:dyDescent="0.35">
      <c r="C282" t="s">
        <v>414</v>
      </c>
      <c r="I282" s="6">
        <v>0.21</v>
      </c>
    </row>
    <row r="283" spans="3:9" ht="15.5" x14ac:dyDescent="0.35">
      <c r="C283" t="s">
        <v>305</v>
      </c>
      <c r="I283" s="6">
        <v>0.4</v>
      </c>
    </row>
    <row r="284" spans="3:9" ht="15.5" x14ac:dyDescent="0.35">
      <c r="C284" t="s">
        <v>306</v>
      </c>
      <c r="I284" s="6">
        <v>0.22</v>
      </c>
    </row>
    <row r="285" spans="3:9" ht="15.5" x14ac:dyDescent="0.35">
      <c r="C285" t="s">
        <v>307</v>
      </c>
      <c r="I285" s="6">
        <v>0.13</v>
      </c>
    </row>
    <row r="286" spans="3:9" ht="15.5" x14ac:dyDescent="0.35">
      <c r="C286" t="s">
        <v>308</v>
      </c>
      <c r="I286" s="6">
        <v>0.83</v>
      </c>
    </row>
    <row r="287" spans="3:9" ht="15.5" x14ac:dyDescent="0.35">
      <c r="C287" t="s">
        <v>309</v>
      </c>
      <c r="I287" s="5">
        <v>26846000000000</v>
      </c>
    </row>
    <row r="288" spans="3:9" ht="15.5" x14ac:dyDescent="0.35">
      <c r="C288" t="s">
        <v>311</v>
      </c>
      <c r="I288" s="5">
        <v>2786000000000</v>
      </c>
    </row>
    <row r="289" spans="3:9" ht="15.5" x14ac:dyDescent="0.35">
      <c r="C289" t="s">
        <v>312</v>
      </c>
      <c r="I289" s="5">
        <v>3000000000000</v>
      </c>
    </row>
    <row r="290" spans="3:9" ht="15.5" x14ac:dyDescent="0.35">
      <c r="C290" t="s">
        <v>313</v>
      </c>
      <c r="D290" s="5">
        <v>10271000000000</v>
      </c>
    </row>
    <row r="291" spans="3:9" ht="15.5" x14ac:dyDescent="0.35">
      <c r="C291" t="s">
        <v>314</v>
      </c>
      <c r="D291" s="5">
        <v>122555000000000</v>
      </c>
    </row>
    <row r="292" spans="3:9" ht="15.5" x14ac:dyDescent="0.35">
      <c r="C292" t="s">
        <v>315</v>
      </c>
      <c r="D292" s="5">
        <v>93918000000000</v>
      </c>
    </row>
    <row r="293" spans="3:9" ht="15.5" x14ac:dyDescent="0.35">
      <c r="C293" t="s">
        <v>236</v>
      </c>
      <c r="I293" s="5">
        <v>26340000000000</v>
      </c>
    </row>
    <row r="294" spans="3:9" ht="15.5" x14ac:dyDescent="0.35">
      <c r="C294" t="s">
        <v>316</v>
      </c>
      <c r="I294" s="5">
        <v>28638000000000</v>
      </c>
    </row>
    <row r="295" spans="3:9" ht="15.5" x14ac:dyDescent="0.35">
      <c r="C295" t="s">
        <v>317</v>
      </c>
      <c r="I295" s="5">
        <v>4085000000000</v>
      </c>
    </row>
    <row r="296" spans="3:9" ht="15.5" x14ac:dyDescent="0.35">
      <c r="C296" t="s">
        <v>318</v>
      </c>
      <c r="I296" s="5">
        <v>-593000000000</v>
      </c>
    </row>
    <row r="297" spans="3:9" ht="15.5" x14ac:dyDescent="0.35">
      <c r="C297" t="s">
        <v>319</v>
      </c>
      <c r="I297" s="5">
        <v>-471000000000</v>
      </c>
    </row>
    <row r="298" spans="3:9" ht="15.5" x14ac:dyDescent="0.35">
      <c r="C298" t="s">
        <v>320</v>
      </c>
      <c r="I298" s="5">
        <v>-439000000000</v>
      </c>
    </row>
    <row r="299" spans="3:9" ht="15.5" x14ac:dyDescent="0.35">
      <c r="C299" t="s">
        <v>321</v>
      </c>
      <c r="I299" s="5">
        <v>3646000000000</v>
      </c>
    </row>
  </sheetData>
  <pageMargins left="0.7" right="0.7" top="0.75" bottom="0.75" header="0.3" footer="0.3"/>
  <ignoredErrors>
    <ignoredError sqref="A1:Q300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Q1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3008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</row>
    <row r="2" spans="1:17" ht="15.5" x14ac:dyDescent="0.35">
      <c r="C2" t="s">
        <v>3009</v>
      </c>
      <c r="D2" s="2" vm="698">
        <f ca="1">IFERROR(_xlfn.STOCKHISTORY("XIDX:" &amp; $C$1, D3, , 0, 0, 1), "Libur")</f>
        <v>2280</v>
      </c>
      <c r="H2" s="2" vm="698">
        <f ca="1">IFERROR(INDEX(D2:G2,COUNT(D2:G2)),"")</f>
        <v>2280</v>
      </c>
      <c r="I2" s="2" vm="699">
        <f t="shared" ref="I2:Q2" ca="1" si="0">IFERROR(_xlfn.STOCKHISTORY("XIDX:" &amp; $C$1, I1, , 0, 0, 1), "Libur")</f>
        <v>1400</v>
      </c>
      <c r="J2" s="2" vm="539">
        <f t="shared" ca="1" si="0"/>
        <v>730</v>
      </c>
      <c r="K2" s="2" t="str">
        <f t="shared" ca="1" si="0"/>
        <v>Libur</v>
      </c>
      <c r="L2" s="2" vm="125">
        <f t="shared" ca="1" si="0"/>
        <v>650</v>
      </c>
      <c r="M2" s="2" vm="414">
        <f t="shared" ca="1" si="0"/>
        <v>202</v>
      </c>
      <c r="N2" s="2" vm="700">
        <f t="shared" ca="1" si="0"/>
        <v>116</v>
      </c>
      <c r="O2" s="2" vm="270">
        <f t="shared" ca="1" si="0"/>
        <v>123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46142</v>
      </c>
      <c r="H3" s="1">
        <f>IFERROR(INDEX(D3:G3,COUNT(D3:G3)),"")</f>
        <v>46142</v>
      </c>
    </row>
    <row r="4" spans="1:17" ht="15.5" x14ac:dyDescent="0.35">
      <c r="B4" t="s">
        <v>4</v>
      </c>
      <c r="C4" t="s">
        <v>5</v>
      </c>
      <c r="D4" s="2" t="str">
        <f>IFERROR(INDEX(D51:D500,MATCH($C$4,$C$51:$C$500,0)),"")</f>
        <v/>
      </c>
      <c r="H4" s="2">
        <f>IFERROR(SUM(D4:G4)*(4/MAX(1,COUNT(D4:G4))),"")</f>
        <v>0</v>
      </c>
      <c r="I4" s="2" t="str">
        <f t="shared" ref="I4:Q4" si="1">IFERROR(INDEX(I51:I500,MATCH($C$4,$C$51:$C$500,0)),"")</f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</row>
    <row r="5" spans="1:17" ht="15.5" x14ac:dyDescent="0.35">
      <c r="B5" t="s">
        <v>6</v>
      </c>
      <c r="C5" t="s">
        <v>7</v>
      </c>
      <c r="D5" s="2" t="str">
        <f>IFERROR(INDEX(D51:D500,MATCH($C$5,$C$51:$C$500,0)),"")</f>
        <v/>
      </c>
      <c r="H5" s="2">
        <f>IFERROR(SUM(D5:G5)*(4/MAX(1,COUNT(D5:G5))),"")</f>
        <v>0</v>
      </c>
      <c r="I5" s="2" t="str">
        <f t="shared" ref="I5:Q5" si="2">IFERROR(INDEX(I51:I500,MATCH($C$5,$C$51:$C$500,0)),"")</f>
        <v/>
      </c>
      <c r="J5" s="2" t="str">
        <f t="shared" si="2"/>
        <v/>
      </c>
      <c r="K5" s="2" t="str">
        <f t="shared" si="2"/>
        <v/>
      </c>
      <c r="L5" s="2" t="str">
        <f t="shared" si="2"/>
        <v/>
      </c>
      <c r="M5" s="2" t="str">
        <f t="shared" si="2"/>
        <v/>
      </c>
      <c r="N5" s="2" t="str">
        <f t="shared" si="2"/>
        <v/>
      </c>
      <c r="O5" s="2" t="str">
        <f t="shared" si="2"/>
        <v/>
      </c>
      <c r="P5" s="2" t="str">
        <f t="shared" si="2"/>
        <v/>
      </c>
      <c r="Q5" s="2" t="str">
        <f t="shared" si="2"/>
        <v/>
      </c>
    </row>
    <row r="6" spans="1:17" ht="15.5" x14ac:dyDescent="0.35">
      <c r="B6" t="s">
        <v>8</v>
      </c>
      <c r="C6" t="s">
        <v>9</v>
      </c>
      <c r="D6" s="2" t="str">
        <f>IFERROR(INDEX(D51:D500,MATCH($C$6,$C$51:$C$500,0)),"")</f>
        <v/>
      </c>
      <c r="H6" s="2" t="str">
        <f>IFERROR(INDEX(D6:G6,COUNT(D6:G6)),"")</f>
        <v/>
      </c>
      <c r="I6" s="2" t="str">
        <f t="shared" ref="I6:Q6" si="3">IFERROR(INDEX(I51:I500,MATCH($C$6,$C$51:$C$500,0)),"")</f>
        <v/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  <c r="P6" s="2" t="str">
        <f t="shared" si="3"/>
        <v/>
      </c>
      <c r="Q6" s="2" t="str">
        <f t="shared" si="3"/>
        <v/>
      </c>
    </row>
    <row r="7" spans="1:17" ht="15.5" x14ac:dyDescent="0.35">
      <c r="B7" t="s">
        <v>10</v>
      </c>
      <c r="C7" t="s">
        <v>11</v>
      </c>
      <c r="D7" s="3" t="str">
        <f>IFERROR(INDEX(D51:D500,MATCH($C$7,$C$51:$C$500,0))/1000000000,"")</f>
        <v/>
      </c>
      <c r="H7" s="3" t="str">
        <f>IFERROR(INDEX(D7:G7,COUNT(D7:G7)),"")</f>
        <v/>
      </c>
      <c r="I7" s="3" t="str">
        <f t="shared" ref="I7:Q7" si="4">IFERROR(INDEX(I51:I500,MATCH($C$7,$C$51:$C$500,0))/1000000000,"")</f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N7" s="3" t="str">
        <f t="shared" si="4"/>
        <v/>
      </c>
      <c r="O7" s="3" t="str">
        <f t="shared" si="4"/>
        <v/>
      </c>
      <c r="P7" s="3" t="str">
        <f t="shared" si="4"/>
        <v/>
      </c>
      <c r="Q7" s="3" t="str">
        <f t="shared" si="4"/>
        <v/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199000000000</v>
      </c>
      <c r="H8" s="2">
        <f>IFERROR(INDEX(D8:G8,COUNT(D8:G8)),"")</f>
        <v>199000000000</v>
      </c>
      <c r="I8" s="2" t="str">
        <f t="shared" ref="I8:Q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</row>
    <row r="9" spans="1:17" ht="15.5" x14ac:dyDescent="0.35">
      <c r="A9" t="s">
        <v>15</v>
      </c>
      <c r="C9" t="s">
        <v>16</v>
      </c>
      <c r="D9" s="3" t="str">
        <f>IFERROR(INDEX(D51:D500,MATCH("Free cash flow per share (Quarter)",$C$51:$C$500,0)),"")</f>
        <v/>
      </c>
      <c r="H9" s="3" t="str">
        <f>IFERROR(INDEX(D9:G9,COUNT(D9:G9)),"")</f>
        <v/>
      </c>
      <c r="I9" s="3" t="str">
        <f t="shared" ref="I9:Q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  <c r="P9" s="3" t="str">
        <f t="shared" si="6"/>
        <v/>
      </c>
      <c r="Q9" s="3" t="str">
        <f t="shared" si="6"/>
        <v/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 t="str">
        <f>IFERROR(INDEX(D51:D500,MATCH($C$11,$C$51:$C$500,0)),"")</f>
        <v/>
      </c>
      <c r="H11" s="2" t="str">
        <f>IFERROR(INDEX(D11:G11,COUNT(D11:G11)),"")</f>
        <v/>
      </c>
      <c r="I11" s="2" t="str">
        <f t="shared" ref="I11:Q11" si="8">IFERROR(INDEX(I51:I500,MATCH($C$11,$C$51:$C$500,0)),"")</f>
        <v/>
      </c>
      <c r="J11" s="2" t="str">
        <f t="shared" si="8"/>
        <v/>
      </c>
      <c r="K11" s="2" t="str">
        <f t="shared" si="8"/>
        <v/>
      </c>
      <c r="L11" s="2" t="str">
        <f t="shared" si="8"/>
        <v/>
      </c>
      <c r="M11" s="2" t="str">
        <f t="shared" si="8"/>
        <v/>
      </c>
      <c r="N11" s="2" t="str">
        <f t="shared" si="8"/>
        <v/>
      </c>
      <c r="O11" s="2" t="str">
        <f t="shared" si="8"/>
        <v/>
      </c>
      <c r="P11" s="2" t="str">
        <f t="shared" si="8"/>
        <v/>
      </c>
      <c r="Q11" s="2" t="str">
        <f t="shared" si="8"/>
        <v/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284000000000</v>
      </c>
      <c r="H12" s="2">
        <f>IFERROR(INDEX(D12:G12,COUNT(D12:G12)),"")</f>
        <v>284000000000</v>
      </c>
      <c r="I12" s="2" t="str">
        <f t="shared" ref="I12:Q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  <c r="P12" s="2" t="str">
        <f t="shared" si="9"/>
        <v/>
      </c>
      <c r="Q12" s="2" t="str">
        <f t="shared" si="9"/>
        <v/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458000000000</v>
      </c>
      <c r="H13" s="2">
        <f>IFERROR(INDEX(D13:G13,COUNT(D13:G13)),"")</f>
        <v>458000000000</v>
      </c>
      <c r="I13" s="2" t="str">
        <f t="shared" ref="I13:Q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  <c r="P13" s="2" t="str">
        <f t="shared" si="10"/>
        <v/>
      </c>
      <c r="Q13" s="2" t="str">
        <f t="shared" si="10"/>
        <v/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 t="str">
        <f>IFERROR(INDEX(D51:D500,MATCH($C$15,$C$51:$C$500,0)),"")</f>
        <v/>
      </c>
      <c r="H15" s="2">
        <f>IFERROR(SUM(D15:G15)*(4/MAX(1,COUNT(D15:G15))),"")</f>
        <v>0</v>
      </c>
      <c r="I15" s="2" t="str">
        <f t="shared" ref="I15:Q15" si="12">IFERROR(INDEX(I51:I500,MATCH($C$15,$C$51:$C$500,0)),"")</f>
        <v/>
      </c>
      <c r="J15" s="2" t="str">
        <f t="shared" si="12"/>
        <v/>
      </c>
      <c r="K15" s="2" t="str">
        <f t="shared" si="12"/>
        <v/>
      </c>
      <c r="L15" s="2" t="str">
        <f t="shared" si="12"/>
        <v/>
      </c>
      <c r="M15" s="2" t="str">
        <f t="shared" si="12"/>
        <v/>
      </c>
      <c r="N15" s="2" t="str">
        <f t="shared" si="12"/>
        <v/>
      </c>
      <c r="O15" s="2" t="str">
        <f t="shared" si="12"/>
        <v/>
      </c>
      <c r="P15" s="2" t="str">
        <f t="shared" si="12"/>
        <v/>
      </c>
      <c r="Q15" s="2" t="str">
        <f t="shared" si="12"/>
        <v/>
      </c>
    </row>
    <row r="16" spans="1:17" ht="15.5" x14ac:dyDescent="0.35">
      <c r="C16" t="s">
        <v>28</v>
      </c>
      <c r="D16" s="2" t="str">
        <f>IFERROR(INDEX(D51:D500,MATCH($C$16,$C$51:$C$500,0)),"")</f>
        <v/>
      </c>
      <c r="H16" s="2">
        <f>IFERROR(SUM(D16:G16)*(4/MAX(1,COUNT(D16:G16))),"")</f>
        <v>0</v>
      </c>
      <c r="I16" s="2" t="str">
        <f t="shared" ref="I16:Q16" si="13">IFERROR(INDEX(I51:I500,MATCH($C$16,$C$51:$C$500,0)),"")</f>
        <v/>
      </c>
      <c r="J16" s="2" t="str">
        <f t="shared" si="13"/>
        <v/>
      </c>
      <c r="K16" s="2" t="str">
        <f t="shared" si="13"/>
        <v/>
      </c>
      <c r="L16" s="2" t="str">
        <f t="shared" si="13"/>
        <v/>
      </c>
      <c r="M16" s="2" t="str">
        <f t="shared" si="13"/>
        <v/>
      </c>
      <c r="N16" s="2" t="str">
        <f t="shared" si="13"/>
        <v/>
      </c>
      <c r="O16" s="2" t="str">
        <f t="shared" si="13"/>
        <v/>
      </c>
      <c r="P16" s="2" t="str">
        <f t="shared" si="13"/>
        <v/>
      </c>
      <c r="Q16" s="2" t="str">
        <f t="shared" si="13"/>
        <v/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808</v>
      </c>
      <c r="J18" t="s">
        <v>3010</v>
      </c>
      <c r="K18" t="s">
        <v>3011</v>
      </c>
      <c r="L18" t="s">
        <v>2829</v>
      </c>
      <c r="M18" t="s">
        <v>3012</v>
      </c>
      <c r="N18" t="s">
        <v>1710</v>
      </c>
      <c r="O18" t="s">
        <v>2424</v>
      </c>
      <c r="P18" t="s">
        <v>3013</v>
      </c>
      <c r="Q18" t="s">
        <v>3014</v>
      </c>
    </row>
    <row r="19" spans="1:17" ht="15.5" x14ac:dyDescent="0.35">
      <c r="A19" t="s">
        <v>49</v>
      </c>
      <c r="C19" t="s">
        <v>50</v>
      </c>
    </row>
    <row r="20" spans="1:17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 t="str">
        <f>IFERROR(INDEX(D51:D500,MATCH($C$7,$C$51:$C$500,0)),"")</f>
        <v/>
      </c>
      <c r="H21" s="2" t="str">
        <f>IFERROR(INDEX(D21:G21,COUNT(D21:G21)),"")</f>
        <v/>
      </c>
      <c r="I21" s="2" t="str">
        <f t="shared" ref="I21:Q21" si="15">IFERROR(INDEX(I51:I500,MATCH($C$7,$C$51:$C$500,0)),"")</f>
        <v/>
      </c>
      <c r="J21" s="2" t="str">
        <f t="shared" si="15"/>
        <v/>
      </c>
      <c r="K21" s="2" t="str">
        <f t="shared" si="15"/>
        <v/>
      </c>
      <c r="L21" s="2" t="str">
        <f t="shared" si="15"/>
        <v/>
      </c>
      <c r="M21" s="2" t="str">
        <f t="shared" si="15"/>
        <v/>
      </c>
      <c r="N21" s="2" t="str">
        <f t="shared" si="15"/>
        <v/>
      </c>
      <c r="O21" s="2" t="str">
        <f t="shared" si="15"/>
        <v/>
      </c>
      <c r="P21" s="2" t="str">
        <f t="shared" si="15"/>
        <v/>
      </c>
      <c r="Q21" s="2" t="str">
        <f t="shared" si="15"/>
        <v/>
      </c>
    </row>
    <row r="23" spans="1:17" ht="15.5" x14ac:dyDescent="0.35">
      <c r="B23" t="s">
        <v>53</v>
      </c>
      <c r="C23" t="s">
        <v>54</v>
      </c>
      <c r="D23" s="3" t="str">
        <f>IFERROR(D5/D6*100,"")</f>
        <v/>
      </c>
      <c r="H23" s="3" t="str">
        <f t="shared" ref="H23:Q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  <c r="P23" s="3" t="str">
        <f t="shared" si="16"/>
        <v/>
      </c>
      <c r="Q23" s="3" t="str">
        <f t="shared" si="16"/>
        <v/>
      </c>
    </row>
    <row r="24" spans="1:17" ht="15.5" x14ac:dyDescent="0.35">
      <c r="C24" t="s">
        <v>55</v>
      </c>
      <c r="D24" s="4" t="str">
        <f>IFERROR(_xlfn.RRI(5,I23,D23),"")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56</v>
      </c>
      <c r="C25" t="s">
        <v>57</v>
      </c>
      <c r="D25" s="3">
        <f>IFERROR(INDEX(D51:D500,MATCH($A$25,$C$51:$C$500,0)),"")</f>
        <v>3.51</v>
      </c>
      <c r="H25" s="3">
        <f>IFERROR(INDEX(D25:G25,COUNT(D25:G25)),"")</f>
        <v>3.51</v>
      </c>
      <c r="I25" s="3" t="str">
        <f t="shared" ref="I25:Q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  <c r="P25" s="3" t="str">
        <f t="shared" si="18"/>
        <v/>
      </c>
      <c r="Q25" s="3" t="str">
        <f t="shared" si="18"/>
        <v/>
      </c>
    </row>
    <row r="26" spans="1:17" ht="15.5" x14ac:dyDescent="0.35">
      <c r="C26" t="s">
        <v>58</v>
      </c>
      <c r="D26" s="4" t="str">
        <f>IFERROR(_xlfn.RRI(5,I25,D25),"")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59</v>
      </c>
      <c r="D27" s="3" t="str">
        <f>IFERROR(D4/D21,"")</f>
        <v/>
      </c>
      <c r="H27" s="3" t="str">
        <f t="shared" ref="H27:Q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60</v>
      </c>
      <c r="D28" s="4" t="str">
        <f>IFERROR(_xlfn.RRI(5,I27,D27),"")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61</v>
      </c>
      <c r="H29" s="4" t="str">
        <f t="shared" ref="H29:Q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62</v>
      </c>
      <c r="H30" s="4" t="str">
        <f t="shared" ref="H30:Q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63</v>
      </c>
      <c r="B32" t="s">
        <v>64</v>
      </c>
      <c r="C32" t="s">
        <v>65</v>
      </c>
      <c r="D32" s="3" t="str">
        <f>IFERROR(INDEX(D51:D500,MATCH($A$32,$C$51:$C$500,0)),"")</f>
        <v/>
      </c>
      <c r="H32" s="3" t="str">
        <f>IFERROR(INDEX(D32:G32,COUNT(D32:G32)),"")</f>
        <v/>
      </c>
      <c r="I32" s="3" t="str">
        <f t="shared" ref="I32:Q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  <c r="P32" s="3" t="str">
        <f t="shared" si="24"/>
        <v/>
      </c>
      <c r="Q32" s="3" t="str">
        <f t="shared" si="24"/>
        <v/>
      </c>
    </row>
    <row r="33" spans="1:17" ht="15.5" x14ac:dyDescent="0.35">
      <c r="A33" t="s">
        <v>66</v>
      </c>
      <c r="B33" t="s">
        <v>67</v>
      </c>
      <c r="C33" t="s">
        <v>68</v>
      </c>
      <c r="D33" s="3" t="str">
        <f>IFERROR(INDEX(D51:D500,MATCH($A$33,$C$51:$C$500,0)),"")</f>
        <v/>
      </c>
      <c r="H33" s="3" t="str">
        <f>IFERROR(INDEX(D33:G33,COUNT(D33:G33)),"")</f>
        <v/>
      </c>
      <c r="I33" s="3" t="str">
        <f t="shared" ref="I33:Q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  <c r="P33" s="3" t="str">
        <f t="shared" si="25"/>
        <v/>
      </c>
      <c r="Q33" s="3" t="str">
        <f t="shared" si="25"/>
        <v/>
      </c>
    </row>
    <row r="34" spans="1:17" ht="15.5" x14ac:dyDescent="0.35">
      <c r="A34" t="s">
        <v>69</v>
      </c>
      <c r="B34" t="s">
        <v>70</v>
      </c>
      <c r="C34" t="s">
        <v>71</v>
      </c>
      <c r="D34" s="3" t="str">
        <f>IFERROR(INDEX(D51:D500,MATCH($A$34,$C$51:$C$500,0)),"")</f>
        <v/>
      </c>
      <c r="H34" s="3" t="str">
        <f>IFERROR(INDEX(D34:G34,COUNT(D34:G34)),"")</f>
        <v/>
      </c>
      <c r="I34" s="3" t="str">
        <f t="shared" ref="I34:Q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  <c r="P34" s="3" t="str">
        <f t="shared" si="26"/>
        <v/>
      </c>
      <c r="Q34" s="3" t="str">
        <f t="shared" si="26"/>
        <v/>
      </c>
    </row>
    <row r="35" spans="1:17" ht="15.5" x14ac:dyDescent="0.35">
      <c r="A35" t="s">
        <v>72</v>
      </c>
      <c r="B35" t="s">
        <v>73</v>
      </c>
      <c r="C35" t="s">
        <v>74</v>
      </c>
      <c r="D35" s="3" t="str">
        <f>IFERROR(INDEX(D51:D500,MATCH($A$35,$C$51:$C$500,0)),"")</f>
        <v/>
      </c>
      <c r="H35" s="3" t="str">
        <f>IFERROR(INDEX(D35:G35,COUNT(D35:G35)),"")</f>
        <v/>
      </c>
      <c r="I35" s="3" t="str">
        <f t="shared" ref="I35:Q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  <c r="P35" s="3" t="str">
        <f t="shared" si="27"/>
        <v/>
      </c>
      <c r="Q35" s="3" t="str">
        <f t="shared" si="27"/>
        <v/>
      </c>
    </row>
    <row r="36" spans="1:1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2.3443000000000001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248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H50" t="s">
        <v>83</v>
      </c>
      <c r="I50" t="s">
        <v>808</v>
      </c>
      <c r="J50" t="s">
        <v>3010</v>
      </c>
      <c r="K50" t="s">
        <v>3011</v>
      </c>
      <c r="L50" t="s">
        <v>2829</v>
      </c>
      <c r="M50" t="s">
        <v>3012</v>
      </c>
      <c r="N50" t="s">
        <v>1710</v>
      </c>
      <c r="O50" t="s">
        <v>2424</v>
      </c>
      <c r="P50" t="s">
        <v>3013</v>
      </c>
      <c r="Q50" t="s">
        <v>3014</v>
      </c>
    </row>
    <row r="51" spans="2:17" ht="15.5" x14ac:dyDescent="0.35">
      <c r="B51" t="s">
        <v>252</v>
      </c>
      <c r="C51" t="s">
        <v>253</v>
      </c>
      <c r="D51" s="5">
        <v>12000000000</v>
      </c>
      <c r="E51" s="5">
        <v>3000000000</v>
      </c>
      <c r="F51" s="5">
        <v>7000000000</v>
      </c>
      <c r="G51" s="5">
        <v>25000000000</v>
      </c>
      <c r="H51" s="5">
        <v>48000000000</v>
      </c>
      <c r="I51" s="5">
        <v>67000000000</v>
      </c>
      <c r="J51" s="5">
        <v>34000000000</v>
      </c>
      <c r="K51" s="5">
        <v>244000000000</v>
      </c>
      <c r="L51" s="5">
        <v>362000000000</v>
      </c>
      <c r="M51" s="5">
        <v>233000000000</v>
      </c>
      <c r="N51" s="5">
        <v>-17000000000</v>
      </c>
      <c r="O51" s="5">
        <v>7000000000</v>
      </c>
      <c r="P51" s="5">
        <v>77000000000</v>
      </c>
      <c r="Q51" s="5">
        <v>31000000000</v>
      </c>
    </row>
    <row r="52" spans="2:17" ht="15.5" x14ac:dyDescent="0.35">
      <c r="C52" t="s">
        <v>254</v>
      </c>
      <c r="H52" s="5">
        <v>47000000000</v>
      </c>
      <c r="I52" s="5">
        <v>67000000000</v>
      </c>
      <c r="J52" s="5">
        <v>34000000000</v>
      </c>
      <c r="K52" s="5">
        <v>244000000000</v>
      </c>
      <c r="L52" s="5">
        <v>362000000000</v>
      </c>
      <c r="M52" s="5">
        <v>233000000000</v>
      </c>
      <c r="N52" s="5">
        <v>-17000000000</v>
      </c>
      <c r="O52" s="5">
        <v>7000000000</v>
      </c>
      <c r="P52" s="5">
        <v>77000000000</v>
      </c>
      <c r="Q52" s="5">
        <v>31000000000</v>
      </c>
    </row>
    <row r="53" spans="2:17" ht="15.5" x14ac:dyDescent="0.35">
      <c r="C53" t="s">
        <v>401</v>
      </c>
      <c r="L53" s="5">
        <v>248</v>
      </c>
    </row>
    <row r="54" spans="2:17" ht="15.5" x14ac:dyDescent="0.35">
      <c r="C54" t="s">
        <v>76</v>
      </c>
      <c r="L54" s="6">
        <v>2.3443000000000001</v>
      </c>
    </row>
    <row r="55" spans="2:17" ht="15.5" x14ac:dyDescent="0.35">
      <c r="C55" t="s">
        <v>402</v>
      </c>
      <c r="L55" s="6">
        <v>0.19</v>
      </c>
    </row>
    <row r="56" spans="2:17" ht="15.5" x14ac:dyDescent="0.35">
      <c r="C56" t="s">
        <v>56</v>
      </c>
      <c r="D56" s="6">
        <v>3.51</v>
      </c>
      <c r="E56" s="6">
        <v>0.83</v>
      </c>
      <c r="F56" s="6">
        <v>2.1800000000000002</v>
      </c>
      <c r="G56" s="6">
        <v>7.3</v>
      </c>
      <c r="H56" s="6">
        <v>14.04</v>
      </c>
      <c r="I56" s="6">
        <v>19.55</v>
      </c>
      <c r="J56" s="6">
        <v>9.8800000000000008</v>
      </c>
      <c r="K56" s="6">
        <v>71.37</v>
      </c>
      <c r="L56" s="6">
        <v>105.79</v>
      </c>
      <c r="M56" s="6">
        <v>68.16</v>
      </c>
      <c r="N56" s="6">
        <v>-4.83</v>
      </c>
      <c r="O56" s="6">
        <v>1.99</v>
      </c>
      <c r="P56" s="6">
        <v>22.37</v>
      </c>
      <c r="Q56" s="6">
        <v>9.07</v>
      </c>
    </row>
    <row r="57" spans="2:17" ht="15.5" x14ac:dyDescent="0.35">
      <c r="C57" t="s">
        <v>255</v>
      </c>
      <c r="H57" s="6">
        <v>13.83</v>
      </c>
      <c r="I57" s="6">
        <v>19.55</v>
      </c>
      <c r="J57" s="6">
        <v>9.8800000000000008</v>
      </c>
      <c r="K57" s="6">
        <v>71.37</v>
      </c>
      <c r="L57" s="6">
        <v>105.79</v>
      </c>
      <c r="M57" s="6">
        <v>68.16</v>
      </c>
      <c r="N57" s="6">
        <v>-4.83</v>
      </c>
      <c r="O57" s="6">
        <v>1.99</v>
      </c>
      <c r="P57" s="6">
        <v>22.37</v>
      </c>
      <c r="Q57" s="6">
        <v>9.07</v>
      </c>
    </row>
    <row r="58" spans="2:17" ht="15.5" x14ac:dyDescent="0.35">
      <c r="C58" t="s">
        <v>78</v>
      </c>
      <c r="L58" s="5">
        <v>248</v>
      </c>
    </row>
    <row r="59" spans="2:17" ht="15.5" x14ac:dyDescent="0.35">
      <c r="C59" t="s">
        <v>403</v>
      </c>
      <c r="L59" s="6">
        <v>2.3443000000000001</v>
      </c>
    </row>
    <row r="60" spans="2:17" ht="15.5" x14ac:dyDescent="0.35">
      <c r="C60" t="s">
        <v>404</v>
      </c>
      <c r="L60" s="6">
        <v>0.19</v>
      </c>
    </row>
    <row r="61" spans="2:17" ht="15.5" x14ac:dyDescent="0.35">
      <c r="C61" t="s">
        <v>256</v>
      </c>
      <c r="D61" s="5">
        <v>390000000000</v>
      </c>
      <c r="E61" s="5">
        <v>219000000000</v>
      </c>
      <c r="F61" s="5">
        <v>597000000000</v>
      </c>
      <c r="G61" s="5">
        <v>409000000000</v>
      </c>
      <c r="H61" s="5">
        <v>1560000000000</v>
      </c>
      <c r="I61" s="5">
        <v>1707000000000</v>
      </c>
      <c r="J61" s="5">
        <v>817000000000</v>
      </c>
      <c r="K61" s="5">
        <v>1016000000000</v>
      </c>
      <c r="L61" s="5">
        <v>1049000000000</v>
      </c>
      <c r="M61" s="5">
        <v>508000000000</v>
      </c>
      <c r="N61" s="5">
        <v>209000000000</v>
      </c>
      <c r="O61" s="5">
        <v>250000000000</v>
      </c>
      <c r="P61" s="5">
        <v>190000000000</v>
      </c>
      <c r="Q61" s="5">
        <v>58000000000</v>
      </c>
    </row>
    <row r="62" spans="2:17" ht="15.5" x14ac:dyDescent="0.35">
      <c r="C62" t="s">
        <v>257</v>
      </c>
      <c r="H62" s="5">
        <v>1618000000000</v>
      </c>
      <c r="I62" s="5">
        <v>1707000000000</v>
      </c>
      <c r="J62" s="5">
        <v>817000000000</v>
      </c>
      <c r="K62" s="5">
        <v>1016000000000</v>
      </c>
      <c r="L62" s="5">
        <v>1049000000000</v>
      </c>
      <c r="M62" s="5">
        <v>508000000000</v>
      </c>
      <c r="N62" s="5">
        <v>209000000000</v>
      </c>
      <c r="O62" s="5">
        <v>250000000000</v>
      </c>
      <c r="P62" s="5">
        <v>190000000000</v>
      </c>
      <c r="Q62" s="5">
        <v>58000000000</v>
      </c>
    </row>
    <row r="63" spans="2:17" ht="15.5" x14ac:dyDescent="0.35">
      <c r="C63" t="s">
        <v>405</v>
      </c>
      <c r="L63" s="5">
        <v>248</v>
      </c>
    </row>
    <row r="64" spans="2:17" ht="15.5" x14ac:dyDescent="0.35">
      <c r="C64" t="s">
        <v>406</v>
      </c>
      <c r="L64" s="6">
        <v>2.3443000000000001</v>
      </c>
    </row>
    <row r="65" spans="3:12" ht="15.5" x14ac:dyDescent="0.35">
      <c r="C65" t="s">
        <v>407</v>
      </c>
      <c r="L65" s="6">
        <v>0.19</v>
      </c>
    </row>
    <row r="66" spans="3:12" ht="15.5" x14ac:dyDescent="0.35">
      <c r="C66" t="s">
        <v>258</v>
      </c>
      <c r="I66" s="6">
        <v>135.36000000000001</v>
      </c>
    </row>
    <row r="67" spans="3:12" ht="15.5" x14ac:dyDescent="0.35">
      <c r="C67" t="s">
        <v>259</v>
      </c>
      <c r="I67" s="6">
        <v>137.4</v>
      </c>
    </row>
    <row r="68" spans="3:12" ht="15.5" x14ac:dyDescent="0.35">
      <c r="C68" t="s">
        <v>260</v>
      </c>
      <c r="I68" s="6">
        <v>7.49</v>
      </c>
    </row>
    <row r="69" spans="3:12" ht="15.5" x14ac:dyDescent="0.35">
      <c r="C69" t="s">
        <v>261</v>
      </c>
      <c r="I69" s="6">
        <v>7.3000000000000001E-3</v>
      </c>
    </row>
    <row r="70" spans="3:12" ht="15.5" x14ac:dyDescent="0.35">
      <c r="C70" t="s">
        <v>262</v>
      </c>
      <c r="I70" s="6">
        <v>4.0199999999999996</v>
      </c>
    </row>
    <row r="71" spans="3:12" ht="15.5" x14ac:dyDescent="0.35">
      <c r="C71" t="s">
        <v>263</v>
      </c>
      <c r="I71" s="6">
        <v>11.58</v>
      </c>
    </row>
    <row r="72" spans="3:12" ht="15.5" x14ac:dyDescent="0.35">
      <c r="C72" t="s">
        <v>264</v>
      </c>
      <c r="I72" s="6">
        <v>20.54</v>
      </c>
    </row>
    <row r="73" spans="3:12" ht="15.5" x14ac:dyDescent="0.35">
      <c r="C73" t="s">
        <v>265</v>
      </c>
      <c r="I73" s="6">
        <v>26.12</v>
      </c>
    </row>
    <row r="74" spans="3:12" ht="15.5" x14ac:dyDescent="0.35">
      <c r="C74" t="s">
        <v>266</v>
      </c>
      <c r="I74" s="6">
        <v>64.67</v>
      </c>
    </row>
    <row r="75" spans="3:12" ht="15.5" x14ac:dyDescent="0.35">
      <c r="C75" t="s">
        <v>267</v>
      </c>
      <c r="I75" s="5">
        <v>50</v>
      </c>
    </row>
    <row r="76" spans="3:12" ht="15.5" x14ac:dyDescent="0.35">
      <c r="C76" t="s">
        <v>408</v>
      </c>
      <c r="I76" s="6">
        <v>1.71</v>
      </c>
    </row>
    <row r="77" spans="3:12" ht="15.5" x14ac:dyDescent="0.35">
      <c r="C77" t="s">
        <v>409</v>
      </c>
      <c r="I77" s="6">
        <v>-3.14</v>
      </c>
    </row>
    <row r="78" spans="3:12" ht="15.5" x14ac:dyDescent="0.35">
      <c r="C78" t="s">
        <v>268</v>
      </c>
      <c r="I78" s="6">
        <v>13.83</v>
      </c>
    </row>
    <row r="79" spans="3:12" ht="15.5" x14ac:dyDescent="0.35">
      <c r="C79" t="s">
        <v>269</v>
      </c>
      <c r="I79" s="6">
        <v>14.04</v>
      </c>
    </row>
    <row r="80" spans="3:12" ht="15.5" x14ac:dyDescent="0.35">
      <c r="C80" t="s">
        <v>270</v>
      </c>
      <c r="I80" s="6">
        <v>472.54</v>
      </c>
    </row>
    <row r="81" spans="3:9" ht="15.5" x14ac:dyDescent="0.35">
      <c r="C81" t="s">
        <v>271</v>
      </c>
      <c r="D81" s="6">
        <v>50.93</v>
      </c>
    </row>
    <row r="82" spans="3:9" ht="15.5" x14ac:dyDescent="0.35">
      <c r="C82" t="s">
        <v>272</v>
      </c>
      <c r="I82" s="6">
        <v>164.11</v>
      </c>
    </row>
    <row r="83" spans="3:9" ht="15.5" x14ac:dyDescent="0.35">
      <c r="C83" t="s">
        <v>273</v>
      </c>
      <c r="I83" s="6">
        <v>72.73</v>
      </c>
    </row>
    <row r="84" spans="3:9" ht="15.5" x14ac:dyDescent="0.35">
      <c r="C84" t="s">
        <v>274</v>
      </c>
      <c r="D84" s="6">
        <v>0.89</v>
      </c>
    </row>
    <row r="85" spans="3:9" ht="15.5" x14ac:dyDescent="0.35">
      <c r="C85" t="s">
        <v>275</v>
      </c>
      <c r="D85" s="6">
        <v>0.68</v>
      </c>
    </row>
    <row r="86" spans="3:9" ht="15.5" x14ac:dyDescent="0.35">
      <c r="C86" t="s">
        <v>276</v>
      </c>
      <c r="D86" s="6">
        <v>0.82</v>
      </c>
    </row>
    <row r="87" spans="3:9" ht="15.5" x14ac:dyDescent="0.35">
      <c r="C87" t="s">
        <v>277</v>
      </c>
      <c r="D87" s="6">
        <v>0.82</v>
      </c>
    </row>
    <row r="88" spans="3:9" ht="15.5" x14ac:dyDescent="0.35">
      <c r="C88" t="s">
        <v>278</v>
      </c>
      <c r="D88" s="6">
        <v>2.66</v>
      </c>
    </row>
    <row r="89" spans="3:9" ht="15.5" x14ac:dyDescent="0.35">
      <c r="C89" t="s">
        <v>279</v>
      </c>
      <c r="D89" s="6">
        <v>0.22</v>
      </c>
    </row>
    <row r="90" spans="3:9" ht="15.5" x14ac:dyDescent="0.35">
      <c r="C90" t="s">
        <v>280</v>
      </c>
      <c r="D90" s="6">
        <v>3.67</v>
      </c>
    </row>
    <row r="91" spans="3:9" ht="15.5" x14ac:dyDescent="0.35">
      <c r="C91" t="s">
        <v>410</v>
      </c>
      <c r="I91" s="6">
        <v>3.19</v>
      </c>
    </row>
    <row r="92" spans="3:9" ht="15.5" x14ac:dyDescent="0.35">
      <c r="C92" t="s">
        <v>12</v>
      </c>
      <c r="D92" s="5">
        <v>199000000000</v>
      </c>
    </row>
    <row r="93" spans="3:9" ht="15.5" x14ac:dyDescent="0.35">
      <c r="C93" t="s">
        <v>281</v>
      </c>
      <c r="I93" s="6">
        <v>0.88</v>
      </c>
    </row>
    <row r="94" spans="3:9" ht="15.5" x14ac:dyDescent="0.35">
      <c r="C94" t="s">
        <v>282</v>
      </c>
      <c r="I94" s="6">
        <v>2.3E-2</v>
      </c>
    </row>
    <row r="95" spans="3:9" ht="15.5" x14ac:dyDescent="0.35">
      <c r="C95" t="s">
        <v>283</v>
      </c>
      <c r="I95" s="6">
        <v>8.43E-2</v>
      </c>
    </row>
    <row r="96" spans="3:9" ht="15.5" x14ac:dyDescent="0.35">
      <c r="C96" t="s">
        <v>284</v>
      </c>
      <c r="I96" s="6">
        <v>6.0499999999999998E-2</v>
      </c>
    </row>
    <row r="97" spans="3:9" ht="15.5" x14ac:dyDescent="0.35">
      <c r="C97" t="s">
        <v>285</v>
      </c>
      <c r="I97" s="6">
        <v>3.8599999999999995E-2</v>
      </c>
    </row>
    <row r="98" spans="3:9" ht="15.5" x14ac:dyDescent="0.35">
      <c r="C98" t="s">
        <v>286</v>
      </c>
      <c r="D98" s="6">
        <v>29.68</v>
      </c>
    </row>
    <row r="99" spans="3:9" ht="15.5" x14ac:dyDescent="0.35">
      <c r="C99" t="s">
        <v>287</v>
      </c>
      <c r="D99" s="6">
        <v>47.64</v>
      </c>
    </row>
    <row r="100" spans="3:9" ht="15.5" x14ac:dyDescent="0.35">
      <c r="C100" t="s">
        <v>288</v>
      </c>
      <c r="D100" s="6">
        <v>37.08</v>
      </c>
    </row>
    <row r="101" spans="3:9" ht="15.5" x14ac:dyDescent="0.35">
      <c r="C101" t="s">
        <v>289</v>
      </c>
      <c r="D101" s="6">
        <v>40.24</v>
      </c>
    </row>
    <row r="102" spans="3:9" ht="15.5" x14ac:dyDescent="0.35">
      <c r="C102" t="s">
        <v>290</v>
      </c>
      <c r="D102" s="6">
        <v>3.07</v>
      </c>
    </row>
    <row r="103" spans="3:9" ht="15.5" x14ac:dyDescent="0.35">
      <c r="C103" t="s">
        <v>291</v>
      </c>
      <c r="I103" s="6">
        <v>0.88</v>
      </c>
    </row>
    <row r="104" spans="3:9" ht="15.5" x14ac:dyDescent="0.35">
      <c r="C104" t="s">
        <v>292</v>
      </c>
      <c r="I104" s="5">
        <v>8</v>
      </c>
    </row>
    <row r="105" spans="3:9" ht="15.5" x14ac:dyDescent="0.35">
      <c r="C105" t="s">
        <v>52</v>
      </c>
      <c r="I105" s="5">
        <v>6508000000000</v>
      </c>
    </row>
    <row r="106" spans="3:9" ht="15.5" x14ac:dyDescent="0.35">
      <c r="C106" t="s">
        <v>293</v>
      </c>
      <c r="I106" s="5">
        <v>6794000000000</v>
      </c>
    </row>
    <row r="107" spans="3:9" ht="15.5" x14ac:dyDescent="0.35">
      <c r="C107" t="s">
        <v>294</v>
      </c>
      <c r="I107" s="5">
        <v>3420000000</v>
      </c>
    </row>
    <row r="108" spans="3:9" ht="15.5" x14ac:dyDescent="0.35">
      <c r="C108" t="s">
        <v>295</v>
      </c>
      <c r="I108" s="6">
        <v>0.115</v>
      </c>
    </row>
    <row r="109" spans="3:9" ht="15.5" x14ac:dyDescent="0.35">
      <c r="C109" t="s">
        <v>296</v>
      </c>
      <c r="D109" s="6">
        <v>8.5099999999999995E-2</v>
      </c>
    </row>
    <row r="110" spans="3:9" ht="15.5" x14ac:dyDescent="0.35">
      <c r="C110" t="s">
        <v>297</v>
      </c>
      <c r="D110" s="6">
        <v>5.2199999999999996E-2</v>
      </c>
    </row>
    <row r="111" spans="3:9" ht="15.5" x14ac:dyDescent="0.35">
      <c r="C111" t="s">
        <v>298</v>
      </c>
      <c r="D111" s="6">
        <v>3.0800000000000001E-2</v>
      </c>
    </row>
    <row r="112" spans="3:9" ht="15.5" x14ac:dyDescent="0.35">
      <c r="C112" t="s">
        <v>299</v>
      </c>
      <c r="D112" s="6">
        <v>-0.1845</v>
      </c>
    </row>
    <row r="113" spans="3:9" ht="15.5" x14ac:dyDescent="0.35">
      <c r="C113" t="s">
        <v>300</v>
      </c>
      <c r="D113" s="6">
        <v>-0.30449999999999999</v>
      </c>
    </row>
    <row r="114" spans="3:9" ht="15.5" x14ac:dyDescent="0.35">
      <c r="C114" t="s">
        <v>301</v>
      </c>
      <c r="D114" s="6">
        <v>-0.61799999999999999</v>
      </c>
    </row>
    <row r="115" spans="3:9" ht="15.5" x14ac:dyDescent="0.35">
      <c r="C115" t="s">
        <v>411</v>
      </c>
      <c r="I115" s="5">
        <v>63</v>
      </c>
    </row>
    <row r="116" spans="3:9" ht="15.5" x14ac:dyDescent="0.35">
      <c r="C116" t="s">
        <v>412</v>
      </c>
      <c r="I116" t="s">
        <v>3015</v>
      </c>
    </row>
    <row r="117" spans="3:9" ht="15.5" x14ac:dyDescent="0.35">
      <c r="C117" t="s">
        <v>302</v>
      </c>
      <c r="I117" s="5">
        <v>5</v>
      </c>
    </row>
    <row r="118" spans="3:9" ht="15.5" x14ac:dyDescent="0.35">
      <c r="C118" t="s">
        <v>303</v>
      </c>
      <c r="I118" s="6">
        <v>0.94</v>
      </c>
    </row>
    <row r="119" spans="3:9" ht="15.5" x14ac:dyDescent="0.35">
      <c r="C119" t="s">
        <v>304</v>
      </c>
      <c r="I119" s="6">
        <v>0.8</v>
      </c>
    </row>
    <row r="120" spans="3:9" ht="15.5" x14ac:dyDescent="0.35">
      <c r="C120" t="s">
        <v>414</v>
      </c>
      <c r="I120" s="6">
        <v>0.08</v>
      </c>
    </row>
    <row r="121" spans="3:9" ht="15.5" x14ac:dyDescent="0.35">
      <c r="C121" t="s">
        <v>305</v>
      </c>
      <c r="I121" s="6">
        <v>0.74</v>
      </c>
    </row>
    <row r="122" spans="3:9" ht="15.5" x14ac:dyDescent="0.35">
      <c r="C122" t="s">
        <v>306</v>
      </c>
      <c r="I122" s="6">
        <v>0.26</v>
      </c>
    </row>
    <row r="123" spans="3:9" ht="15.5" x14ac:dyDescent="0.35">
      <c r="C123" t="s">
        <v>307</v>
      </c>
      <c r="I123" s="6">
        <v>0.05</v>
      </c>
    </row>
    <row r="124" spans="3:9" ht="15.5" x14ac:dyDescent="0.35">
      <c r="C124" t="s">
        <v>308</v>
      </c>
      <c r="I124" s="6">
        <v>0.56999999999999995</v>
      </c>
    </row>
    <row r="125" spans="3:9" ht="15.5" x14ac:dyDescent="0.35">
      <c r="C125" t="s">
        <v>309</v>
      </c>
      <c r="I125" s="5">
        <v>1618000000000</v>
      </c>
    </row>
    <row r="126" spans="3:9" ht="15.5" x14ac:dyDescent="0.35">
      <c r="C126" t="s">
        <v>310</v>
      </c>
      <c r="I126" s="5">
        <v>123000000000</v>
      </c>
    </row>
    <row r="127" spans="3:9" ht="15.5" x14ac:dyDescent="0.35">
      <c r="C127" t="s">
        <v>311</v>
      </c>
      <c r="I127" s="5">
        <v>136000000000</v>
      </c>
    </row>
    <row r="128" spans="3:9" ht="15.5" x14ac:dyDescent="0.35">
      <c r="C128" t="s">
        <v>312</v>
      </c>
      <c r="I128" s="5">
        <v>47000000000</v>
      </c>
    </row>
    <row r="129" spans="3:9" ht="15.5" x14ac:dyDescent="0.35">
      <c r="C129" t="s">
        <v>313</v>
      </c>
      <c r="D129" s="5">
        <v>174000000000</v>
      </c>
    </row>
    <row r="130" spans="3:9" ht="15.5" x14ac:dyDescent="0.35">
      <c r="C130" t="s">
        <v>314</v>
      </c>
      <c r="D130" s="5">
        <v>2063000000000</v>
      </c>
    </row>
    <row r="131" spans="3:9" ht="15.5" x14ac:dyDescent="0.35">
      <c r="C131" t="s">
        <v>315</v>
      </c>
      <c r="D131" s="5">
        <v>1498000000000</v>
      </c>
    </row>
    <row r="132" spans="3:9" ht="15.5" x14ac:dyDescent="0.35">
      <c r="C132" t="s">
        <v>237</v>
      </c>
      <c r="D132" s="5">
        <v>-102000000000</v>
      </c>
    </row>
    <row r="133" spans="3:9" ht="15.5" x14ac:dyDescent="0.35">
      <c r="C133" t="s">
        <v>236</v>
      </c>
      <c r="I133" s="5">
        <v>562000000000</v>
      </c>
    </row>
    <row r="134" spans="3:9" ht="15.5" x14ac:dyDescent="0.35">
      <c r="C134" t="s">
        <v>235</v>
      </c>
      <c r="D134" s="5">
        <v>458000000000</v>
      </c>
    </row>
    <row r="135" spans="3:9" ht="15.5" x14ac:dyDescent="0.35">
      <c r="C135" t="s">
        <v>23</v>
      </c>
      <c r="D135" s="5">
        <v>458000000000</v>
      </c>
    </row>
    <row r="136" spans="3:9" ht="15.5" x14ac:dyDescent="0.35">
      <c r="C136" t="s">
        <v>20</v>
      </c>
      <c r="D136" s="5">
        <v>284000000000</v>
      </c>
    </row>
    <row r="137" spans="3:9" ht="15.5" x14ac:dyDescent="0.35">
      <c r="C137" t="s">
        <v>316</v>
      </c>
      <c r="I137" s="5">
        <v>565000000000</v>
      </c>
    </row>
    <row r="138" spans="3:9" ht="15.5" x14ac:dyDescent="0.35">
      <c r="C138" t="s">
        <v>317</v>
      </c>
      <c r="I138" s="5">
        <v>317000000000</v>
      </c>
    </row>
    <row r="139" spans="3:9" ht="15.5" x14ac:dyDescent="0.35">
      <c r="C139" t="s">
        <v>318</v>
      </c>
      <c r="I139" s="5">
        <v>-536000000000</v>
      </c>
    </row>
    <row r="140" spans="3:9" ht="15.5" x14ac:dyDescent="0.35">
      <c r="C140" t="s">
        <v>319</v>
      </c>
      <c r="I140" s="5">
        <v>265000000000</v>
      </c>
    </row>
    <row r="141" spans="3:9" ht="15.5" x14ac:dyDescent="0.35">
      <c r="C141" t="s">
        <v>320</v>
      </c>
      <c r="I141" s="5">
        <v>-68000000000</v>
      </c>
    </row>
    <row r="142" spans="3:9" ht="15.5" x14ac:dyDescent="0.35">
      <c r="C142" t="s">
        <v>321</v>
      </c>
      <c r="I142" s="5">
        <v>249000000000</v>
      </c>
    </row>
  </sheetData>
  <pageMargins left="0.7" right="0.7" top="0.75" bottom="0.75" header="0.3" footer="0.3"/>
  <ignoredErrors>
    <ignoredError sqref="A1:Q143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3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3016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3017</v>
      </c>
      <c r="D2" s="2" vm="40">
        <f ca="1">IFERROR(_xlfn.STOCKHISTORY("XIDX:" &amp; $C$1, D3, , 0, 0, 1), "Libur")</f>
        <v>310</v>
      </c>
      <c r="H2" s="2" vm="40">
        <f ca="1">IFERROR(INDEX(D2:G2,COUNT(D2:G2)),"")</f>
        <v>310</v>
      </c>
      <c r="I2" s="2" vm="701">
        <f t="shared" ref="I2:Z2" ca="1" si="0">IFERROR(_xlfn.STOCKHISTORY("XIDX:" &amp; $C$1, I1, , 0, 0, 1), "Libur")</f>
        <v>382</v>
      </c>
      <c r="J2" s="2" vm="118">
        <f t="shared" ca="1" si="0"/>
        <v>490</v>
      </c>
      <c r="K2" s="2" t="str">
        <f t="shared" ca="1" si="0"/>
        <v>Libur</v>
      </c>
      <c r="L2" s="2" vm="397">
        <f t="shared" ca="1" si="0"/>
        <v>605</v>
      </c>
      <c r="M2" s="2" vm="702">
        <f t="shared" ca="1" si="0"/>
        <v>835</v>
      </c>
      <c r="N2" s="2" vm="392">
        <f t="shared" ca="1" si="0"/>
        <v>805</v>
      </c>
      <c r="O2" s="2" vm="703">
        <f t="shared" ca="1" si="0"/>
        <v>1005</v>
      </c>
      <c r="P2" s="2" t="str">
        <f t="shared" ca="1" si="0"/>
        <v>Libur</v>
      </c>
      <c r="Q2" s="2" t="str">
        <f t="shared" ca="1" si="0"/>
        <v>Libur</v>
      </c>
      <c r="R2" s="2" vm="230">
        <f t="shared" ca="1" si="0"/>
        <v>1325</v>
      </c>
      <c r="S2" s="2" vm="704">
        <f t="shared" ca="1" si="0"/>
        <v>1650</v>
      </c>
      <c r="T2" s="2" vm="705">
        <f t="shared" ca="1" si="0"/>
        <v>1520</v>
      </c>
      <c r="U2" s="2" vm="384">
        <f t="shared" ca="1" si="0"/>
        <v>780</v>
      </c>
      <c r="V2" s="2" t="str">
        <f t="shared" ca="1" si="0"/>
        <v>Libur</v>
      </c>
      <c r="W2" s="2" vm="146">
        <f t="shared" ca="1" si="0"/>
        <v>620</v>
      </c>
      <c r="X2" s="2" vm="398">
        <f t="shared" ca="1" si="0"/>
        <v>545</v>
      </c>
      <c r="Y2" s="2" vm="562">
        <f t="shared" ca="1" si="0"/>
        <v>300</v>
      </c>
      <c r="Z2" s="2" vm="205">
        <f t="shared" ca="1" si="0"/>
        <v>83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2233236174000</v>
      </c>
      <c r="H4" s="2">
        <f>IFERROR(SUM(D4:G4)*(4/MAX(1,COUNT(D4:G4))),"")</f>
        <v>8932944696000</v>
      </c>
      <c r="I4" s="2">
        <f t="shared" ref="I4:Z4" si="1">IFERROR(INDEX(I51:I500,MATCH($C$4,$C$51:$C$500,0)),"")</f>
        <v>8766927470000</v>
      </c>
      <c r="J4" s="2">
        <f t="shared" si="1"/>
        <v>10623354592000</v>
      </c>
      <c r="K4" s="2">
        <f t="shared" si="1"/>
        <v>6658782663000</v>
      </c>
      <c r="L4" s="2">
        <f t="shared" si="1"/>
        <v>5719396239000</v>
      </c>
      <c r="M4" s="2">
        <f t="shared" si="1"/>
        <v>5567912577000</v>
      </c>
      <c r="N4" s="2">
        <f t="shared" si="1"/>
        <v>5029984099000</v>
      </c>
      <c r="O4" s="2">
        <f t="shared" si="1"/>
        <v>5941625762000</v>
      </c>
      <c r="P4" s="2">
        <f t="shared" si="1"/>
        <v>5661360114000</v>
      </c>
      <c r="Q4" s="2">
        <f t="shared" si="1"/>
        <v>5640751809000</v>
      </c>
      <c r="R4" s="2">
        <f t="shared" si="1"/>
        <v>5397948907000</v>
      </c>
      <c r="S4" s="2">
        <f t="shared" si="1"/>
        <v>5623560624000</v>
      </c>
      <c r="T4" s="2">
        <f t="shared" si="1"/>
        <v>5333593142000</v>
      </c>
      <c r="U4" s="2">
        <f t="shared" si="1"/>
        <v>4093789495000</v>
      </c>
      <c r="V4" s="2">
        <f t="shared" si="1"/>
        <v>3463163272000</v>
      </c>
      <c r="W4" s="2">
        <f t="shared" si="1"/>
        <v>2359330713000</v>
      </c>
      <c r="X4" s="2">
        <f t="shared" si="1"/>
        <v>1695443952000</v>
      </c>
      <c r="Y4" s="2">
        <f t="shared" si="1"/>
        <v>1197692629000</v>
      </c>
      <c r="Z4" s="2">
        <f t="shared" si="1"/>
        <v>1267062897000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187276929000</v>
      </c>
      <c r="H5" s="2">
        <f>IFERROR(SUM(D5:G5)*(4/MAX(1,COUNT(D5:G5))),"")</f>
        <v>749107716000</v>
      </c>
      <c r="I5" s="2">
        <f t="shared" ref="I5:Z5" si="2">IFERROR(INDEX(I51:I500,MATCH($C$5,$C$51:$C$500,0)),"")</f>
        <v>756764408000</v>
      </c>
      <c r="J5" s="2">
        <f t="shared" si="2"/>
        <v>1369632890000</v>
      </c>
      <c r="K5" s="2">
        <f t="shared" si="2"/>
        <v>744963964000</v>
      </c>
      <c r="L5" s="2">
        <f t="shared" si="2"/>
        <v>635289530000</v>
      </c>
      <c r="M5" s="2">
        <f t="shared" si="2"/>
        <v>322936535000</v>
      </c>
      <c r="N5" s="2">
        <f t="shared" si="2"/>
        <v>166336856000</v>
      </c>
      <c r="O5" s="2">
        <f t="shared" si="2"/>
        <v>536188755000</v>
      </c>
      <c r="P5" s="2">
        <f t="shared" si="2"/>
        <v>465887534000</v>
      </c>
      <c r="Q5" s="2">
        <f t="shared" si="2"/>
        <v>339077143000</v>
      </c>
      <c r="R5" s="2">
        <f t="shared" si="2"/>
        <v>302494171000</v>
      </c>
      <c r="S5" s="2">
        <f t="shared" si="2"/>
        <v>877546867000</v>
      </c>
      <c r="T5" s="2">
        <f t="shared" si="2"/>
        <v>1398294417000</v>
      </c>
      <c r="U5" s="2">
        <f t="shared" si="2"/>
        <v>1102176746000</v>
      </c>
      <c r="V5" s="2">
        <f t="shared" si="2"/>
        <v>797814126000</v>
      </c>
      <c r="W5" s="2">
        <f t="shared" si="2"/>
        <v>392019495000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16264148466000</v>
      </c>
      <c r="H6" s="2">
        <f>IFERROR(INDEX(D6:G6,COUNT(D6:G6)),"")</f>
        <v>16264148466000</v>
      </c>
      <c r="I6" s="2">
        <f t="shared" ref="I6:Z6" si="3">IFERROR(INDEX(I51:I500,MATCH($C$6,$C$51:$C$500,0)),"")</f>
        <v>16004880435000</v>
      </c>
      <c r="J6" s="2">
        <f t="shared" si="3"/>
        <v>13832527330000</v>
      </c>
      <c r="K6" s="2">
        <f t="shared" si="3"/>
        <v>12303061872000</v>
      </c>
      <c r="L6" s="2">
        <f t="shared" si="3"/>
        <v>11750040507000</v>
      </c>
      <c r="M6" s="2">
        <f t="shared" si="3"/>
        <v>11230223167000</v>
      </c>
      <c r="N6" s="2">
        <f t="shared" si="3"/>
        <v>9085688540000</v>
      </c>
      <c r="O6" s="2">
        <f t="shared" si="3"/>
        <v>9451359922000</v>
      </c>
      <c r="P6" s="2">
        <f t="shared" si="3"/>
        <v>9060704565000</v>
      </c>
      <c r="Q6" s="2">
        <f t="shared" si="3"/>
        <v>8353742063000</v>
      </c>
      <c r="R6" s="2">
        <f t="shared" si="3"/>
        <v>8165555485000</v>
      </c>
      <c r="S6" s="2">
        <f t="shared" si="3"/>
        <v>7529749914000</v>
      </c>
      <c r="T6" s="2">
        <f t="shared" si="3"/>
        <v>5992636444000</v>
      </c>
      <c r="U6" s="2">
        <f t="shared" si="3"/>
        <v>4657666667000</v>
      </c>
      <c r="V6" s="2">
        <f t="shared" si="3"/>
        <v>3815399858000</v>
      </c>
      <c r="W6" s="2">
        <f t="shared" si="3"/>
        <v>2477099951000</v>
      </c>
      <c r="X6" s="2">
        <f t="shared" si="3"/>
        <v>2157533428000</v>
      </c>
      <c r="Y6" s="2">
        <f t="shared" si="3"/>
        <v>1724798028000</v>
      </c>
      <c r="Z6" s="2">
        <f t="shared" si="3"/>
        <v>1575594308000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16.510000000000002</v>
      </c>
      <c r="H7" s="3">
        <f>IFERROR(INDEX(D7:G7,COUNT(D7:G7)),"")</f>
        <v>16.510000000000002</v>
      </c>
      <c r="I7" s="3">
        <f t="shared" ref="I7:Z7" si="4">IFERROR(INDEX(I51:I500,MATCH($C$7,$C$51:$C$500,0))/1000000000,"")</f>
        <v>16.510000000000002</v>
      </c>
      <c r="J7" s="3">
        <f t="shared" si="4"/>
        <v>16.510000000000002</v>
      </c>
      <c r="K7" s="3">
        <f t="shared" si="4"/>
        <v>16.510000000000002</v>
      </c>
      <c r="L7" s="3">
        <f t="shared" si="4"/>
        <v>16.510000000000002</v>
      </c>
      <c r="M7" s="3">
        <f t="shared" si="4"/>
        <v>16.510000000000002</v>
      </c>
      <c r="N7" s="3">
        <f t="shared" si="4"/>
        <v>14.43</v>
      </c>
      <c r="O7" s="3">
        <f t="shared" si="4"/>
        <v>14.43</v>
      </c>
      <c r="P7" s="3">
        <f t="shared" si="4"/>
        <v>14.43</v>
      </c>
      <c r="Q7" s="3">
        <f t="shared" si="4"/>
        <v>14.43</v>
      </c>
      <c r="R7" s="3">
        <f t="shared" si="4"/>
        <v>14.43</v>
      </c>
      <c r="S7" s="3">
        <f t="shared" si="4"/>
        <v>14.43</v>
      </c>
      <c r="T7" s="3">
        <f t="shared" si="4"/>
        <v>14.43</v>
      </c>
      <c r="U7" s="3">
        <f t="shared" si="4"/>
        <v>14.43</v>
      </c>
      <c r="V7" s="3">
        <f t="shared" si="4"/>
        <v>7.21</v>
      </c>
      <c r="W7" s="3">
        <f t="shared" si="4"/>
        <v>6.87</v>
      </c>
      <c r="X7" s="3">
        <f t="shared" si="4"/>
        <v>6.87</v>
      </c>
      <c r="Y7" s="3">
        <f t="shared" si="4"/>
        <v>6.44</v>
      </c>
      <c r="Z7" s="3">
        <f t="shared" si="4"/>
        <v>6.44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-418000000000</v>
      </c>
      <c r="H8" s="2">
        <f>IFERROR(INDEX(D8:G8,COUNT(D8:G8)),"")</f>
        <v>-418000000000</v>
      </c>
      <c r="I8" s="2">
        <f t="shared" ref="I8:Z8" si="5">IFERROR(INDEX(I51:I500,MATCH($C$8,$C$51:$C$500,0)),"")</f>
        <v>-500000000000</v>
      </c>
      <c r="J8" s="2">
        <f t="shared" si="5"/>
        <v>430000000000</v>
      </c>
      <c r="K8" s="2">
        <f t="shared" si="5"/>
        <v>1286000000000</v>
      </c>
      <c r="L8" s="2">
        <f t="shared" si="5"/>
        <v>2613000000000</v>
      </c>
      <c r="M8" s="2">
        <f t="shared" si="5"/>
        <v>2408000000000</v>
      </c>
      <c r="N8" s="2">
        <f t="shared" si="5"/>
        <v>-280000000000</v>
      </c>
      <c r="O8" s="2">
        <f t="shared" si="5"/>
        <v>276000000000</v>
      </c>
      <c r="P8" s="2">
        <f t="shared" si="5"/>
        <v>-320000000000</v>
      </c>
      <c r="Q8" s="2">
        <f t="shared" si="5"/>
        <v>-571000000000</v>
      </c>
      <c r="R8" s="2">
        <f t="shared" si="5"/>
        <v>-320000000000</v>
      </c>
      <c r="S8" s="2">
        <f t="shared" si="5"/>
        <v>-611000000000</v>
      </c>
      <c r="T8" s="2">
        <f t="shared" si="5"/>
        <v>-2533000000000</v>
      </c>
      <c r="U8" s="2">
        <f t="shared" si="5"/>
        <v>-783000000000</v>
      </c>
      <c r="V8" s="2">
        <f t="shared" si="5"/>
        <v>652000000000</v>
      </c>
      <c r="W8" s="2">
        <f t="shared" si="5"/>
        <v>150000000000</v>
      </c>
      <c r="X8" s="2">
        <f t="shared" si="5"/>
        <v>441000000000</v>
      </c>
      <c r="Y8" s="2">
        <f t="shared" si="5"/>
        <v>515000000000</v>
      </c>
      <c r="Z8" s="2">
        <f t="shared" si="5"/>
        <v>-542000000000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-25.32</v>
      </c>
      <c r="H9" s="3">
        <f>IFERROR(INDEX(D9:G9,COUNT(D9:G9)),"")</f>
        <v>-25.32</v>
      </c>
      <c r="I9" s="3">
        <f t="shared" ref="I9:Z9" si="6">IFERROR(INDEX(I51:I500,MATCH($C$9,$C$51:$C$500,0)),"")</f>
        <v>-30.31</v>
      </c>
      <c r="J9" s="3">
        <f t="shared" si="6"/>
        <v>26.05</v>
      </c>
      <c r="K9" s="3">
        <f t="shared" si="6"/>
        <v>77.89</v>
      </c>
      <c r="L9" s="3">
        <f t="shared" si="6"/>
        <v>158.28</v>
      </c>
      <c r="M9" s="3">
        <f t="shared" si="6"/>
        <v>145.88</v>
      </c>
      <c r="N9" s="3">
        <f t="shared" si="6"/>
        <v>-19.399999999999999</v>
      </c>
      <c r="O9" s="3">
        <f t="shared" si="6"/>
        <v>19.149999999999999</v>
      </c>
      <c r="P9" s="3">
        <f t="shared" si="6"/>
        <v>-22.17</v>
      </c>
      <c r="Q9" s="3">
        <f t="shared" si="6"/>
        <v>-39.56</v>
      </c>
      <c r="R9" s="3">
        <f t="shared" si="6"/>
        <v>-22.2</v>
      </c>
      <c r="S9" s="3">
        <f t="shared" si="6"/>
        <v>-42.35</v>
      </c>
      <c r="T9" s="3">
        <f t="shared" si="6"/>
        <v>-175.59</v>
      </c>
      <c r="U9" s="3">
        <f t="shared" si="6"/>
        <v>-54.28</v>
      </c>
      <c r="V9" s="3">
        <f t="shared" si="6"/>
        <v>90.36</v>
      </c>
      <c r="W9" s="3">
        <f t="shared" si="6"/>
        <v>21.86</v>
      </c>
      <c r="X9" s="3">
        <f t="shared" si="6"/>
        <v>64.2</v>
      </c>
      <c r="Y9" s="3">
        <f t="shared" si="6"/>
        <v>79.98</v>
      </c>
      <c r="Z9" s="3">
        <f t="shared" si="6"/>
        <v>-84.23</v>
      </c>
    </row>
    <row r="10" spans="1:26" ht="15.5" x14ac:dyDescent="0.35">
      <c r="C10" t="s">
        <v>17</v>
      </c>
      <c r="D10" s="3">
        <f ca="1">IFERROR(IF(D9=0,"",D2/D9),"")</f>
        <v>-12.243285939968404</v>
      </c>
      <c r="I10" s="3">
        <f t="shared" ref="I10:Z10" ca="1" si="7">IFERROR(IF(I9=0,"",I2/I9),"")</f>
        <v>-12.603101286704058</v>
      </c>
      <c r="J10" s="3">
        <f t="shared" ca="1" si="7"/>
        <v>18.809980806142033</v>
      </c>
      <c r="K10" s="3" t="str">
        <f t="shared" ca="1" si="7"/>
        <v/>
      </c>
      <c r="L10" s="3">
        <f t="shared" ca="1" si="7"/>
        <v>3.8223401566843567</v>
      </c>
      <c r="M10" s="3">
        <f t="shared" ca="1" si="7"/>
        <v>5.72388264326844</v>
      </c>
      <c r="N10" s="3">
        <f t="shared" ca="1" si="7"/>
        <v>-41.494845360824748</v>
      </c>
      <c r="O10" s="3">
        <f t="shared" ca="1" si="7"/>
        <v>52.480417754569196</v>
      </c>
      <c r="P10" s="3" t="str">
        <f t="shared" ca="1" si="7"/>
        <v/>
      </c>
      <c r="Q10" s="3" t="str">
        <f t="shared" ca="1" si="7"/>
        <v/>
      </c>
      <c r="R10" s="3">
        <f t="shared" ca="1" si="7"/>
        <v>-59.68468468468469</v>
      </c>
      <c r="S10" s="3">
        <f t="shared" ca="1" si="7"/>
        <v>-38.961038961038959</v>
      </c>
      <c r="T10" s="3">
        <f t="shared" ca="1" si="7"/>
        <v>-8.6565294151147558</v>
      </c>
      <c r="U10" s="3">
        <f t="shared" ca="1" si="7"/>
        <v>-14.369933677229183</v>
      </c>
      <c r="V10" s="3" t="str">
        <f t="shared" ca="1" si="7"/>
        <v/>
      </c>
      <c r="W10" s="3">
        <f t="shared" ca="1" si="7"/>
        <v>28.36230558096981</v>
      </c>
      <c r="X10" s="3">
        <f t="shared" ca="1" si="7"/>
        <v>8.4890965732087231</v>
      </c>
      <c r="Y10" s="3">
        <f t="shared" ca="1" si="7"/>
        <v>3.7509377344336081</v>
      </c>
      <c r="Z10" s="3">
        <f t="shared" ca="1" si="7"/>
        <v>-0.98539712691440096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3945857076000</v>
      </c>
      <c r="H11" s="2">
        <f>IFERROR(INDEX(D11:G11,COUNT(D11:G11)),"")</f>
        <v>3945857076000</v>
      </c>
      <c r="I11" s="2">
        <f t="shared" ref="I11:Z11" si="8">IFERROR(INDEX(I51:I500,MATCH($C$11,$C$51:$C$500,0)),"")</f>
        <v>3378685697000</v>
      </c>
      <c r="J11" s="2">
        <f t="shared" si="8"/>
        <v>3292826506000</v>
      </c>
      <c r="K11" s="2">
        <f t="shared" si="8"/>
        <v>3292876722000</v>
      </c>
      <c r="L11" s="2">
        <f t="shared" si="8"/>
        <v>3142557829000</v>
      </c>
      <c r="M11" s="2">
        <f t="shared" si="8"/>
        <v>2773938380000</v>
      </c>
      <c r="N11" s="2">
        <f t="shared" si="8"/>
        <v>1656482289000</v>
      </c>
      <c r="O11" s="2">
        <f t="shared" si="8"/>
        <v>1664424147000</v>
      </c>
      <c r="P11" s="2">
        <f t="shared" si="8"/>
        <v>1533562079000</v>
      </c>
      <c r="Q11" s="2">
        <f t="shared" si="8"/>
        <v>1482320678000</v>
      </c>
      <c r="R11" s="2">
        <f t="shared" si="8"/>
        <v>2076201416000</v>
      </c>
      <c r="S11" s="2">
        <f t="shared" si="8"/>
        <v>1503546080000</v>
      </c>
      <c r="T11" s="2">
        <f t="shared" si="8"/>
        <v>1695076608000</v>
      </c>
      <c r="U11" s="2">
        <f t="shared" si="8"/>
        <v>2544844590000</v>
      </c>
      <c r="V11" s="2">
        <f t="shared" si="8"/>
        <v>2427999474000</v>
      </c>
      <c r="W11" s="2">
        <f t="shared" si="8"/>
        <v>1495900816000</v>
      </c>
      <c r="X11" s="2">
        <f t="shared" si="8"/>
        <v>1120483310000</v>
      </c>
      <c r="Y11" s="2">
        <f t="shared" si="8"/>
        <v>633169242000</v>
      </c>
      <c r="Z11" s="2">
        <f t="shared" si="8"/>
        <v>260829563000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10324000000000</v>
      </c>
      <c r="H12" s="2">
        <f>IFERROR(INDEX(D12:G12,COUNT(D12:G12)),"")</f>
        <v>10324000000000</v>
      </c>
      <c r="I12" s="2">
        <f t="shared" ref="I12:Z12" si="9">IFERROR(INDEX(I51:I500,MATCH($C$12,$C$51:$C$500,0)),"")</f>
        <v>9951000000000</v>
      </c>
      <c r="J12" s="2">
        <f t="shared" si="9"/>
        <v>7267000000000</v>
      </c>
      <c r="K12" s="2">
        <f t="shared" si="9"/>
        <v>3910000000000</v>
      </c>
      <c r="L12" s="2">
        <f t="shared" si="9"/>
        <v>2772000000000</v>
      </c>
      <c r="M12" s="2">
        <f t="shared" si="9"/>
        <v>4271000000000</v>
      </c>
      <c r="N12" s="2">
        <f t="shared" si="9"/>
        <v>7802000000000</v>
      </c>
      <c r="O12" s="2">
        <f t="shared" si="9"/>
        <v>7334000000000</v>
      </c>
      <c r="P12" s="2">
        <f t="shared" si="9"/>
        <v>7073000000000</v>
      </c>
      <c r="Q12" s="2">
        <f t="shared" si="9"/>
        <v>6501000000000</v>
      </c>
      <c r="R12" s="2">
        <f t="shared" si="9"/>
        <v>5350000000000</v>
      </c>
      <c r="S12" s="2">
        <f t="shared" si="9"/>
        <v>4697000000000</v>
      </c>
      <c r="T12" s="2">
        <f t="shared" si="9"/>
        <v>3261000000000</v>
      </c>
      <c r="U12" s="2">
        <f t="shared" si="9"/>
        <v>322000000000</v>
      </c>
      <c r="V12" s="2">
        <f t="shared" si="9"/>
        <v>-983000000000</v>
      </c>
      <c r="W12" s="2">
        <f t="shared" si="9"/>
        <v>-65000000000</v>
      </c>
      <c r="X12" s="2">
        <f t="shared" si="9"/>
        <v>-144000000000</v>
      </c>
      <c r="Y12" s="2">
        <f t="shared" si="9"/>
        <v>480000000000</v>
      </c>
      <c r="Z12" s="2">
        <f t="shared" si="9"/>
        <v>986000000000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14270000000000</v>
      </c>
      <c r="H13" s="2">
        <f>IFERROR(INDEX(D13:G13,COUNT(D13:G13)),"")</f>
        <v>14270000000000</v>
      </c>
      <c r="I13" s="2">
        <f t="shared" ref="I13:Z13" si="10">IFERROR(INDEX(I51:I500,MATCH($C$13,$C$51:$C$500,0)),"")</f>
        <v>13329000000000</v>
      </c>
      <c r="J13" s="2">
        <f t="shared" si="10"/>
        <v>10560000000000</v>
      </c>
      <c r="K13" s="2">
        <f t="shared" si="10"/>
        <v>7203000000000</v>
      </c>
      <c r="L13" s="2">
        <f t="shared" si="10"/>
        <v>5915000000000</v>
      </c>
      <c r="M13" s="2">
        <f t="shared" si="10"/>
        <v>7045000000000</v>
      </c>
      <c r="N13" s="2">
        <f t="shared" si="10"/>
        <v>9458000000000</v>
      </c>
      <c r="O13" s="2">
        <f t="shared" si="10"/>
        <v>8998000000000</v>
      </c>
      <c r="P13" s="2">
        <f t="shared" si="10"/>
        <v>8607000000000</v>
      </c>
      <c r="Q13" s="2">
        <f t="shared" si="10"/>
        <v>7984000000000</v>
      </c>
      <c r="R13" s="2">
        <f t="shared" si="10"/>
        <v>7427000000000</v>
      </c>
      <c r="S13" s="2">
        <f t="shared" si="10"/>
        <v>6201000000000</v>
      </c>
      <c r="T13" s="2">
        <f t="shared" si="10"/>
        <v>4956000000000</v>
      </c>
      <c r="U13" s="2">
        <f t="shared" si="10"/>
        <v>2867000000000</v>
      </c>
      <c r="V13" s="2">
        <f t="shared" si="10"/>
        <v>1445000000000</v>
      </c>
      <c r="W13" s="2">
        <f t="shared" si="10"/>
        <v>1431000000000</v>
      </c>
      <c r="X13" s="2">
        <f t="shared" si="10"/>
        <v>976000000000</v>
      </c>
      <c r="Y13" s="2">
        <f t="shared" si="10"/>
        <v>1113000000000</v>
      </c>
      <c r="Z13" s="2">
        <f t="shared" si="10"/>
        <v>1246000000000</v>
      </c>
    </row>
    <row r="14" spans="1:26" ht="15.5" x14ac:dyDescent="0.35">
      <c r="C14" t="s">
        <v>26</v>
      </c>
      <c r="D14" s="2">
        <f>IFERROR(INDEX(D51:D500,MATCH($C$14,$C$51:$C$500,0)),"")</f>
        <v>-312311988000</v>
      </c>
      <c r="H14" s="2">
        <f>IFERROR(SUM(D14:G14)*(4/MAX(1,COUNT(D14:G14))),"")</f>
        <v>-1249247952000</v>
      </c>
      <c r="I14" s="2">
        <f t="shared" ref="I14:Z14" si="11">IFERROR(INDEX(I51:I500,MATCH($C$14,$C$51:$C$500,0)),"")</f>
        <v>-1152760056000</v>
      </c>
      <c r="J14" s="2">
        <f t="shared" si="11"/>
        <v>-1048239617000</v>
      </c>
      <c r="K14" s="2">
        <f t="shared" si="11"/>
        <v>-756960765000</v>
      </c>
      <c r="L14" s="2">
        <f t="shared" si="11"/>
        <v>-857100188000</v>
      </c>
      <c r="M14" s="2">
        <f t="shared" si="11"/>
        <v>-1002403444000</v>
      </c>
      <c r="N14" s="2">
        <f t="shared" si="11"/>
        <v>-1032511501000</v>
      </c>
      <c r="O14" s="2">
        <f t="shared" si="11"/>
        <v>-795238012000</v>
      </c>
      <c r="P14" s="2">
        <f t="shared" si="11"/>
        <v>-685280458000</v>
      </c>
      <c r="Q14" s="2">
        <f t="shared" si="11"/>
        <v>-632441670000</v>
      </c>
      <c r="R14" s="2">
        <f t="shared" si="11"/>
        <v>-633527946000</v>
      </c>
      <c r="S14" s="2">
        <f t="shared" si="11"/>
        <v>-483493607000</v>
      </c>
      <c r="T14" s="2">
        <f t="shared" si="11"/>
        <v>-304347191000</v>
      </c>
      <c r="U14" s="2">
        <f t="shared" si="11"/>
        <v>-170025785000</v>
      </c>
      <c r="V14" s="2">
        <f t="shared" si="11"/>
        <v>-108283955000</v>
      </c>
      <c r="W14" s="2">
        <f t="shared" si="11"/>
        <v>-96204425000</v>
      </c>
      <c r="X14" s="2">
        <f t="shared" si="11"/>
        <v>-99885532000</v>
      </c>
      <c r="Y14" s="2">
        <f t="shared" si="11"/>
        <v>-122590357000</v>
      </c>
      <c r="Z14" s="2">
        <f t="shared" si="11"/>
        <v>-76024660000</v>
      </c>
    </row>
    <row r="15" spans="1:26" ht="15.5" x14ac:dyDescent="0.35">
      <c r="C15" t="s">
        <v>27</v>
      </c>
      <c r="D15" s="2">
        <f>IFERROR(INDEX(D51:D500,MATCH($C$15,$C$51:$C$500,0)),"")</f>
        <v>-98784326000</v>
      </c>
      <c r="H15" s="2">
        <f>IFERROR(SUM(D15:G15)*(4/MAX(1,COUNT(D15:G15))),"")</f>
        <v>-395137304000</v>
      </c>
      <c r="I15" s="2">
        <f t="shared" ref="I15:Z15" si="12">IFERROR(INDEX(I51:I500,MATCH($C$15,$C$51:$C$500,0)),"")</f>
        <v>-417423675000</v>
      </c>
      <c r="J15" s="2">
        <f t="shared" si="12"/>
        <v>-621183522000</v>
      </c>
      <c r="K15" s="2">
        <f t="shared" si="12"/>
        <v>-287712393000</v>
      </c>
      <c r="L15" s="2">
        <f t="shared" si="12"/>
        <v>-246112787000</v>
      </c>
      <c r="M15" s="2">
        <f t="shared" si="12"/>
        <v>-206220630000</v>
      </c>
      <c r="N15" s="2">
        <f t="shared" si="12"/>
        <v>-193858373000</v>
      </c>
      <c r="O15" s="2">
        <f t="shared" si="12"/>
        <v>-309899409000</v>
      </c>
      <c r="P15" s="2">
        <f t="shared" si="12"/>
        <v>-259686859000</v>
      </c>
      <c r="Q15" s="2">
        <f t="shared" si="12"/>
        <v>-266510479000</v>
      </c>
      <c r="R15" s="2">
        <f t="shared" si="12"/>
        <v>-272454139000</v>
      </c>
      <c r="S15" s="2">
        <f t="shared" si="12"/>
        <v>-318102981000</v>
      </c>
      <c r="T15" s="2">
        <f t="shared" si="12"/>
        <v>-296582240000</v>
      </c>
      <c r="U15" s="2">
        <f t="shared" si="12"/>
        <v>-223537093000</v>
      </c>
      <c r="V15" s="2">
        <f t="shared" si="12"/>
        <v>-194308738000</v>
      </c>
      <c r="W15" s="2">
        <f t="shared" si="12"/>
        <v>-142209087000</v>
      </c>
      <c r="X15" s="2">
        <f t="shared" si="12"/>
        <v>-109574488000</v>
      </c>
      <c r="Y15" s="2">
        <f t="shared" si="12"/>
        <v>-74793208000</v>
      </c>
      <c r="Z15" s="2">
        <f t="shared" si="12"/>
        <v>-75990720000</v>
      </c>
    </row>
    <row r="16" spans="1:26" ht="15.5" x14ac:dyDescent="0.35">
      <c r="C16" t="s">
        <v>28</v>
      </c>
      <c r="D16" s="2">
        <f>IFERROR(INDEX(D51:D500,MATCH($C$16,$C$51:$C$500,0)),"")</f>
        <v>416504727000</v>
      </c>
      <c r="H16" s="2">
        <f>IFERROR(SUM(D16:G16)*(4/MAX(1,COUNT(D16:G16))),"")</f>
        <v>1666018908000</v>
      </c>
      <c r="I16" s="2">
        <f t="shared" ref="I16:Z16" si="13">IFERROR(INDEX(I51:I500,MATCH($C$16,$C$51:$C$500,0)),"")</f>
        <v>1621433848000</v>
      </c>
      <c r="J16" s="2">
        <f t="shared" si="13"/>
        <v>2463402992000</v>
      </c>
      <c r="K16" s="2">
        <f t="shared" si="13"/>
        <v>1345404400000</v>
      </c>
      <c r="L16" s="2">
        <f t="shared" si="13"/>
        <v>1017856287000</v>
      </c>
      <c r="M16" s="2">
        <f t="shared" si="13"/>
        <v>755916681000</v>
      </c>
      <c r="N16" s="2">
        <f t="shared" si="13"/>
        <v>439767516000</v>
      </c>
      <c r="O16" s="2">
        <f t="shared" si="13"/>
        <v>922919835000</v>
      </c>
      <c r="P16" s="2">
        <f t="shared" si="13"/>
        <v>950310489000</v>
      </c>
      <c r="Q16" s="2">
        <f t="shared" si="13"/>
        <v>798948092000</v>
      </c>
      <c r="R16" s="2">
        <f t="shared" si="13"/>
        <v>877504997000</v>
      </c>
      <c r="S16" s="2">
        <f t="shared" si="13"/>
        <v>1382182920000</v>
      </c>
      <c r="T16" s="2">
        <f t="shared" si="13"/>
        <v>1684099144000</v>
      </c>
      <c r="U16" s="2">
        <f t="shared" si="13"/>
        <v>1319425341000</v>
      </c>
      <c r="V16" s="2">
        <f t="shared" si="13"/>
        <v>986394703000</v>
      </c>
      <c r="W16" s="2">
        <f t="shared" si="13"/>
        <v>530915731000</v>
      </c>
      <c r="X16" s="2">
        <f t="shared" si="13"/>
        <v>343911127000</v>
      </c>
      <c r="Y16" s="2">
        <f t="shared" si="13"/>
        <v>242996196000</v>
      </c>
      <c r="Z16" s="2">
        <f t="shared" si="13"/>
        <v>170819171000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5118100000000.001</v>
      </c>
      <c r="H20" s="2">
        <f t="shared" ref="H20:Z20" ca="1" si="14">IFERROR(H21*H2,"")</f>
        <v>5118100000000.001</v>
      </c>
      <c r="I20" s="2">
        <f t="shared" ca="1" si="14"/>
        <v>6306820000000.001</v>
      </c>
      <c r="J20" s="2">
        <f t="shared" ca="1" si="14"/>
        <v>8089900000000.001</v>
      </c>
      <c r="K20" s="2" t="str">
        <f t="shared" ca="1" si="14"/>
        <v/>
      </c>
      <c r="L20" s="2">
        <f t="shared" ca="1" si="14"/>
        <v>9988550000000.002</v>
      </c>
      <c r="M20" s="2">
        <f t="shared" ca="1" si="14"/>
        <v>13785850000000.002</v>
      </c>
      <c r="N20" s="2">
        <f t="shared" ca="1" si="14"/>
        <v>11616150000000</v>
      </c>
      <c r="O20" s="2">
        <f t="shared" ca="1" si="14"/>
        <v>14502150000000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19119750000000</v>
      </c>
      <c r="S20" s="2">
        <f t="shared" ca="1" si="14"/>
        <v>23809500000000</v>
      </c>
      <c r="T20" s="2">
        <f t="shared" ca="1" si="14"/>
        <v>21933600000000</v>
      </c>
      <c r="U20" s="2">
        <f t="shared" ca="1" si="14"/>
        <v>11255400000000</v>
      </c>
      <c r="V20" s="2" t="str">
        <f t="shared" ca="1" si="14"/>
        <v/>
      </c>
      <c r="W20" s="2">
        <f t="shared" ca="1" si="14"/>
        <v>4259400000000</v>
      </c>
      <c r="X20" s="2">
        <f t="shared" ca="1" si="14"/>
        <v>3744150000000</v>
      </c>
      <c r="Y20" s="2">
        <f t="shared" ca="1" si="14"/>
        <v>1932000000000</v>
      </c>
      <c r="Z20" s="2">
        <f t="shared" ca="1" si="14"/>
        <v>534520000000</v>
      </c>
    </row>
    <row r="21" spans="1:26" ht="15.5" x14ac:dyDescent="0.35">
      <c r="C21" t="s">
        <v>11</v>
      </c>
      <c r="D21" s="2">
        <f>IFERROR(INDEX(D51:D500,MATCH($C$7,$C$51:$C$500,0)),"")</f>
        <v>16510000000.000002</v>
      </c>
      <c r="H21" s="2">
        <f>IFERROR(INDEX(D21:G21,COUNT(D21:G21)),"")</f>
        <v>16510000000.000002</v>
      </c>
      <c r="I21" s="2">
        <f t="shared" ref="I21:Z21" si="15">IFERROR(INDEX(I51:I500,MATCH($C$7,$C$51:$C$500,0)),"")</f>
        <v>16510000000.000002</v>
      </c>
      <c r="J21" s="2">
        <f t="shared" si="15"/>
        <v>16510000000.000002</v>
      </c>
      <c r="K21" s="2">
        <f t="shared" si="15"/>
        <v>16510000000.000002</v>
      </c>
      <c r="L21" s="2">
        <f t="shared" si="15"/>
        <v>16510000000.000002</v>
      </c>
      <c r="M21" s="2">
        <f t="shared" si="15"/>
        <v>16510000000.000002</v>
      </c>
      <c r="N21" s="2">
        <f t="shared" si="15"/>
        <v>14430000000</v>
      </c>
      <c r="O21" s="2">
        <f t="shared" si="15"/>
        <v>14430000000</v>
      </c>
      <c r="P21" s="2">
        <f t="shared" si="15"/>
        <v>14430000000</v>
      </c>
      <c r="Q21" s="2">
        <f t="shared" si="15"/>
        <v>14430000000</v>
      </c>
      <c r="R21" s="2">
        <f t="shared" si="15"/>
        <v>14430000000</v>
      </c>
      <c r="S21" s="2">
        <f t="shared" si="15"/>
        <v>14430000000</v>
      </c>
      <c r="T21" s="2">
        <f t="shared" si="15"/>
        <v>14430000000</v>
      </c>
      <c r="U21" s="2">
        <f t="shared" si="15"/>
        <v>14430000000</v>
      </c>
      <c r="V21" s="2">
        <f t="shared" si="15"/>
        <v>7210000000</v>
      </c>
      <c r="W21" s="2">
        <f t="shared" si="15"/>
        <v>6870000000</v>
      </c>
      <c r="X21" s="2">
        <f t="shared" si="15"/>
        <v>6870000000</v>
      </c>
      <c r="Y21" s="2">
        <f t="shared" si="15"/>
        <v>6440000000</v>
      </c>
      <c r="Z21" s="2">
        <f t="shared" si="15"/>
        <v>6440000000</v>
      </c>
    </row>
    <row r="23" spans="1:26" ht="15.5" x14ac:dyDescent="0.35">
      <c r="B23" t="s">
        <v>53</v>
      </c>
      <c r="C23" t="s">
        <v>54</v>
      </c>
      <c r="D23" s="3">
        <f>IFERROR(D5/D6*100,"")</f>
        <v>1.1514708525410973</v>
      </c>
      <c r="H23" s="3">
        <f t="shared" ref="H23:Z23" si="16">IFERROR(H5/H6*100,"")</f>
        <v>4.6058834101643891</v>
      </c>
      <c r="I23" s="3">
        <f t="shared" si="16"/>
        <v>4.728335279188232</v>
      </c>
      <c r="J23" s="3">
        <f t="shared" si="16"/>
        <v>9.9015375666711236</v>
      </c>
      <c r="K23" s="3">
        <f t="shared" si="16"/>
        <v>6.0551102786488533</v>
      </c>
      <c r="L23" s="3">
        <f t="shared" si="16"/>
        <v>5.4067007651720944</v>
      </c>
      <c r="M23" s="3">
        <f t="shared" si="16"/>
        <v>2.8756021158061107</v>
      </c>
      <c r="N23" s="3">
        <f t="shared" si="16"/>
        <v>1.8307567474682551</v>
      </c>
      <c r="O23" s="3">
        <f t="shared" si="16"/>
        <v>5.6731386744875678</v>
      </c>
      <c r="P23" s="3">
        <f t="shared" si="16"/>
        <v>5.1418466484344529</v>
      </c>
      <c r="Q23" s="3">
        <f t="shared" si="16"/>
        <v>4.05898506852186</v>
      </c>
      <c r="R23" s="3">
        <f t="shared" si="16"/>
        <v>3.7045143046995044</v>
      </c>
      <c r="S23" s="3">
        <f t="shared" si="16"/>
        <v>11.654395923141944</v>
      </c>
      <c r="T23" s="3">
        <f t="shared" si="16"/>
        <v>23.333543258744029</v>
      </c>
      <c r="U23" s="3">
        <f t="shared" si="16"/>
        <v>23.663710282425843</v>
      </c>
      <c r="V23" s="3">
        <f t="shared" si="16"/>
        <v>20.910367345303811</v>
      </c>
      <c r="W23" s="3">
        <f t="shared" si="16"/>
        <v>15.825743924533306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-0.24610834335650822</v>
      </c>
      <c r="H24" s="4">
        <f t="shared" ref="H24:Z24" si="17">IFERROR(_xlfn.RRI(5,M23,H23),"")</f>
        <v>9.8795391285772416E-2</v>
      </c>
      <c r="I24" s="4">
        <f t="shared" si="17"/>
        <v>0.2089699998538479</v>
      </c>
      <c r="J24" s="4">
        <f t="shared" si="17"/>
        <v>0.11783022413000377</v>
      </c>
      <c r="K24" s="4">
        <f t="shared" si="17"/>
        <v>3.3238517049470451E-2</v>
      </c>
      <c r="L24" s="4">
        <f t="shared" si="17"/>
        <v>5.9017108159264309E-2</v>
      </c>
      <c r="M24" s="4">
        <f t="shared" si="17"/>
        <v>-4.9396292726598512E-2</v>
      </c>
      <c r="N24" s="4">
        <f t="shared" si="17"/>
        <v>-0.30939745397191132</v>
      </c>
      <c r="O24" s="4">
        <f t="shared" si="17"/>
        <v>-0.24635201658722194</v>
      </c>
      <c r="P24" s="4">
        <f t="shared" si="17"/>
        <v>-0.26310220654234906</v>
      </c>
      <c r="Q24" s="4">
        <f t="shared" si="17"/>
        <v>-0.27953786909836598</v>
      </c>
      <c r="R24" s="4">
        <f t="shared" si="17"/>
        <v>-0.25204851565591047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11.49</v>
      </c>
      <c r="H25" s="3">
        <f>IFERROR(INDEX(D25:G25,COUNT(D25:G25)),"")</f>
        <v>11.49</v>
      </c>
      <c r="I25" s="3">
        <f t="shared" ref="I25:Z25" si="18">IFERROR(INDEX(I51:I500,MATCH($C$25,$C$51:$C$500,0)),"")</f>
        <v>46.43</v>
      </c>
      <c r="J25" s="3">
        <f t="shared" si="18"/>
        <v>83.19</v>
      </c>
      <c r="K25" s="3">
        <f t="shared" si="18"/>
        <v>46.4</v>
      </c>
      <c r="L25" s="3">
        <f t="shared" si="18"/>
        <v>37.880000000000003</v>
      </c>
      <c r="M25" s="3">
        <f t="shared" si="18"/>
        <v>19.61</v>
      </c>
      <c r="N25" s="3">
        <f t="shared" si="18"/>
        <v>12.47</v>
      </c>
      <c r="O25" s="3">
        <f t="shared" si="18"/>
        <v>35.700000000000003</v>
      </c>
      <c r="P25" s="3">
        <f t="shared" si="18"/>
        <v>31.1</v>
      </c>
      <c r="Q25" s="3">
        <f t="shared" si="18"/>
        <v>25.1</v>
      </c>
      <c r="R25" s="3">
        <f t="shared" si="18"/>
        <v>21.6</v>
      </c>
      <c r="S25" s="3">
        <f t="shared" si="18"/>
        <v>59.28</v>
      </c>
      <c r="T25" s="3">
        <f t="shared" si="18"/>
        <v>96.92</v>
      </c>
      <c r="U25" s="3">
        <f t="shared" si="18"/>
        <v>76.400000000000006</v>
      </c>
      <c r="V25" s="3">
        <f t="shared" si="18"/>
        <v>110.6</v>
      </c>
      <c r="W25" s="3">
        <f t="shared" si="18"/>
        <v>57.04</v>
      </c>
      <c r="X25" s="3">
        <f t="shared" si="18"/>
        <v>34.090000000000003</v>
      </c>
      <c r="Y25" s="3">
        <f t="shared" si="18"/>
        <v>26.13</v>
      </c>
      <c r="Z25" s="3">
        <f t="shared" si="18"/>
        <v>14.73</v>
      </c>
    </row>
    <row r="26" spans="1:26" ht="15.5" x14ac:dyDescent="0.35">
      <c r="C26" t="s">
        <v>58</v>
      </c>
      <c r="D26" s="4">
        <f>IFERROR(_xlfn.RRI(5,I25,D25),"")</f>
        <v>-0.24368229171950784</v>
      </c>
      <c r="H26" s="4">
        <f t="shared" ref="H26:Z26" si="19">IFERROR(_xlfn.RRI(5,M25,H25),"")</f>
        <v>-0.10139571126260938</v>
      </c>
      <c r="I26" s="4">
        <f t="shared" si="19"/>
        <v>0.30072787089231001</v>
      </c>
      <c r="J26" s="4">
        <f t="shared" si="19"/>
        <v>0.18435141058015025</v>
      </c>
      <c r="K26" s="4">
        <f t="shared" si="19"/>
        <v>8.3306922352470281E-2</v>
      </c>
      <c r="L26" s="4">
        <f t="shared" si="19"/>
        <v>8.5793530765122972E-2</v>
      </c>
      <c r="M26" s="4">
        <f t="shared" si="19"/>
        <v>-1.9145094354371506E-2</v>
      </c>
      <c r="N26" s="4">
        <f t="shared" si="19"/>
        <v>-0.26786418620472374</v>
      </c>
      <c r="O26" s="4">
        <f t="shared" si="19"/>
        <v>-0.18106211576689357</v>
      </c>
      <c r="P26" s="4">
        <f t="shared" si="19"/>
        <v>-0.16452510176153101</v>
      </c>
      <c r="Q26" s="4">
        <f t="shared" si="19"/>
        <v>-0.25666647740952853</v>
      </c>
      <c r="R26" s="4">
        <f t="shared" si="19"/>
        <v>-0.17651660399619107</v>
      </c>
      <c r="S26" s="4">
        <f t="shared" si="19"/>
        <v>0.11700788479739233</v>
      </c>
      <c r="T26" s="4">
        <f t="shared" si="19"/>
        <v>0.29973495548273443</v>
      </c>
      <c r="U26" s="4">
        <f t="shared" si="19"/>
        <v>0.3898826138927447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135.2656677165354</v>
      </c>
      <c r="H27" s="3">
        <f t="shared" ref="H27:Z27" si="20">IFERROR(H4/H21,"")</f>
        <v>541.06267086614162</v>
      </c>
      <c r="I27" s="3">
        <f t="shared" si="20"/>
        <v>531.00711508176857</v>
      </c>
      <c r="J27" s="3">
        <f t="shared" si="20"/>
        <v>643.4497027256208</v>
      </c>
      <c r="K27" s="3">
        <f t="shared" si="20"/>
        <v>403.31815039370076</v>
      </c>
      <c r="L27" s="3">
        <f t="shared" si="20"/>
        <v>346.42012350090852</v>
      </c>
      <c r="M27" s="3">
        <f t="shared" si="20"/>
        <v>337.24485626892789</v>
      </c>
      <c r="N27" s="3">
        <f t="shared" si="20"/>
        <v>348.57824663894667</v>
      </c>
      <c r="O27" s="3">
        <f t="shared" si="20"/>
        <v>411.75507706167707</v>
      </c>
      <c r="P27" s="3">
        <f t="shared" si="20"/>
        <v>392.33264823284821</v>
      </c>
      <c r="Q27" s="3">
        <f t="shared" si="20"/>
        <v>390.90449126819129</v>
      </c>
      <c r="R27" s="3">
        <f t="shared" si="20"/>
        <v>374.07823333333334</v>
      </c>
      <c r="S27" s="3">
        <f t="shared" si="20"/>
        <v>389.71314095634096</v>
      </c>
      <c r="T27" s="3">
        <f t="shared" si="20"/>
        <v>369.61837435897434</v>
      </c>
      <c r="U27" s="3">
        <f t="shared" si="20"/>
        <v>283.69989570339573</v>
      </c>
      <c r="V27" s="3">
        <f t="shared" si="20"/>
        <v>480.32777697642166</v>
      </c>
      <c r="W27" s="3">
        <f t="shared" si="20"/>
        <v>343.42514017467249</v>
      </c>
      <c r="X27" s="3">
        <f t="shared" si="20"/>
        <v>246.78951266375546</v>
      </c>
      <c r="Y27" s="3">
        <f t="shared" si="20"/>
        <v>185.97711630434782</v>
      </c>
      <c r="Z27" s="3">
        <f t="shared" si="20"/>
        <v>196.74889704968945</v>
      </c>
    </row>
    <row r="28" spans="1:26" ht="15.5" x14ac:dyDescent="0.35">
      <c r="C28" t="s">
        <v>60</v>
      </c>
      <c r="D28" s="4">
        <f>IFERROR(_xlfn.RRI(5,I27,D27),"")</f>
        <v>-0.23929293793345729</v>
      </c>
      <c r="H28" s="4">
        <f t="shared" ref="H28:Z28" si="21">IFERROR(_xlfn.RRI(5,M27,H27),"")</f>
        <v>9.9158815804044176E-2</v>
      </c>
      <c r="I28" s="4">
        <f t="shared" si="21"/>
        <v>8.7827445855441777E-2</v>
      </c>
      <c r="J28" s="4">
        <f t="shared" si="21"/>
        <v>9.3390077465385968E-2</v>
      </c>
      <c r="K28" s="4">
        <f t="shared" si="21"/>
        <v>5.5384072215678426E-3</v>
      </c>
      <c r="L28" s="4">
        <f t="shared" si="21"/>
        <v>-2.3872629779373211E-2</v>
      </c>
      <c r="M28" s="4">
        <f t="shared" si="21"/>
        <v>-2.0517729690335162E-2</v>
      </c>
      <c r="N28" s="4">
        <f t="shared" si="21"/>
        <v>-2.2062621030568552E-2</v>
      </c>
      <c r="O28" s="4">
        <f t="shared" si="21"/>
        <v>2.1826313149911014E-2</v>
      </c>
      <c r="P28" s="4">
        <f t="shared" si="21"/>
        <v>6.6986819769133676E-2</v>
      </c>
      <c r="Q28" s="4">
        <f t="shared" si="21"/>
        <v>-4.0363867919406826E-2</v>
      </c>
      <c r="R28" s="4">
        <f t="shared" si="21"/>
        <v>1.724618749632012E-2</v>
      </c>
      <c r="S28" s="4">
        <f t="shared" si="21"/>
        <v>9.5679837653029232E-2</v>
      </c>
      <c r="T28" s="4">
        <f t="shared" si="21"/>
        <v>0.14725196081712455</v>
      </c>
      <c r="U28" s="4">
        <f t="shared" si="21"/>
        <v>7.5943271343381413E-2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-0.75253069136334261</v>
      </c>
      <c r="I29" s="4">
        <f t="shared" si="22"/>
        <v>-0.44188003365789158</v>
      </c>
      <c r="J29" s="4">
        <f t="shared" si="22"/>
        <v>0.79288793103448274</v>
      </c>
      <c r="K29" s="4">
        <f t="shared" si="22"/>
        <v>0.22492080253431879</v>
      </c>
      <c r="L29" s="4">
        <f t="shared" si="22"/>
        <v>0.93166751657317715</v>
      </c>
      <c r="M29" s="4">
        <f t="shared" si="22"/>
        <v>0.57257417802726529</v>
      </c>
      <c r="N29" s="4">
        <f t="shared" si="22"/>
        <v>-0.65070028011204484</v>
      </c>
      <c r="O29" s="4">
        <f t="shared" si="22"/>
        <v>0.14790996784565921</v>
      </c>
      <c r="P29" s="4">
        <f t="shared" si="22"/>
        <v>0.2390438247011952</v>
      </c>
      <c r="Q29" s="4">
        <f t="shared" si="22"/>
        <v>0.16203703703703703</v>
      </c>
      <c r="R29" s="4">
        <f t="shared" si="22"/>
        <v>-0.63562753036437247</v>
      </c>
      <c r="S29" s="4">
        <f t="shared" si="22"/>
        <v>-0.38836153528683448</v>
      </c>
      <c r="T29" s="4">
        <f t="shared" si="22"/>
        <v>0.26858638743455487</v>
      </c>
      <c r="U29" s="4">
        <f t="shared" si="22"/>
        <v>-0.30922242314647369</v>
      </c>
      <c r="V29" s="4">
        <f t="shared" si="22"/>
        <v>0.93899018232819065</v>
      </c>
      <c r="W29" s="4">
        <f t="shared" si="22"/>
        <v>0.67321795247873262</v>
      </c>
      <c r="X29" s="4">
        <f t="shared" si="22"/>
        <v>0.30463069269039439</v>
      </c>
      <c r="Y29" s="4">
        <f t="shared" si="22"/>
        <v>0.77393075356415464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1.8936762801802776E-2</v>
      </c>
      <c r="I30" s="4">
        <f t="shared" si="23"/>
        <v>-0.17474961472132328</v>
      </c>
      <c r="J30" s="4">
        <f t="shared" si="23"/>
        <v>0.59538989777056794</v>
      </c>
      <c r="K30" s="4">
        <f t="shared" si="23"/>
        <v>0.16424573237196199</v>
      </c>
      <c r="L30" s="4">
        <f t="shared" si="23"/>
        <v>2.7206544626032867E-2</v>
      </c>
      <c r="M30" s="4">
        <f t="shared" si="23"/>
        <v>-3.2513188873078969E-2</v>
      </c>
      <c r="N30" s="4">
        <f t="shared" si="23"/>
        <v>-0.15343303323316912</v>
      </c>
      <c r="O30" s="4">
        <f t="shared" si="23"/>
        <v>4.9505002747825627E-2</v>
      </c>
      <c r="P30" s="4">
        <f t="shared" si="23"/>
        <v>3.6534677819219344E-3</v>
      </c>
      <c r="Q30" s="4">
        <f t="shared" si="23"/>
        <v>4.4980585437764349E-2</v>
      </c>
      <c r="R30" s="4">
        <f t="shared" si="23"/>
        <v>-4.0119015706373572E-2</v>
      </c>
      <c r="S30" s="4">
        <f t="shared" si="23"/>
        <v>5.4366254470484029E-2</v>
      </c>
      <c r="T30" s="4">
        <f t="shared" si="23"/>
        <v>0.30284987748252534</v>
      </c>
      <c r="U30" s="4">
        <f t="shared" si="23"/>
        <v>-0.40936187890436743</v>
      </c>
      <c r="V30" s="4">
        <f t="shared" si="23"/>
        <v>0.39863894859915588</v>
      </c>
      <c r="W30" s="4">
        <f t="shared" si="23"/>
        <v>0.39157104557591416</v>
      </c>
      <c r="X30" s="4">
        <f t="shared" si="23"/>
        <v>0.32698859713411932</v>
      </c>
      <c r="Y30" s="4">
        <f t="shared" si="23"/>
        <v>-5.4748874869784851E-2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717.31</v>
      </c>
      <c r="H32" s="3">
        <f>IFERROR(INDEX(D32:G32,COUNT(D32:G32)),"")</f>
        <v>717.31</v>
      </c>
      <c r="I32" s="3">
        <f t="shared" ref="I32:Z32" si="24">IFERROR(INDEX(I51:I500,MATCH($C$32,$C$51:$C$500,0)),"")</f>
        <v>705.97</v>
      </c>
      <c r="J32" s="3">
        <f t="shared" si="24"/>
        <v>669.22</v>
      </c>
      <c r="K32" s="3">
        <f t="shared" si="24"/>
        <v>595.26</v>
      </c>
      <c r="L32" s="3">
        <f t="shared" si="24"/>
        <v>557.13</v>
      </c>
      <c r="M32" s="3">
        <f t="shared" si="24"/>
        <v>524.65</v>
      </c>
      <c r="N32" s="3">
        <f t="shared" si="24"/>
        <v>474.52</v>
      </c>
      <c r="O32" s="3">
        <f t="shared" si="24"/>
        <v>510.69</v>
      </c>
      <c r="P32" s="3">
        <f t="shared" si="24"/>
        <v>478.53</v>
      </c>
      <c r="Q32" s="3">
        <f t="shared" si="24"/>
        <v>451.24</v>
      </c>
      <c r="R32" s="3">
        <f t="shared" si="24"/>
        <v>432.73</v>
      </c>
      <c r="S32" s="3">
        <f t="shared" si="24"/>
        <v>416.78</v>
      </c>
      <c r="T32" s="3">
        <f t="shared" si="24"/>
        <v>381.02</v>
      </c>
      <c r="U32" s="3">
        <f t="shared" si="24"/>
        <v>307.13</v>
      </c>
      <c r="V32" s="3">
        <f t="shared" si="24"/>
        <v>504.46</v>
      </c>
      <c r="W32" s="3">
        <f t="shared" si="24"/>
        <v>358.53</v>
      </c>
      <c r="X32" s="3">
        <f t="shared" si="24"/>
        <v>311.33999999999997</v>
      </c>
      <c r="Y32" s="3">
        <f t="shared" si="24"/>
        <v>266.87</v>
      </c>
      <c r="Z32" s="3">
        <f t="shared" si="24"/>
        <v>243.82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0.46</v>
      </c>
      <c r="H33" s="3">
        <f>IFERROR(INDEX(D33:G33,COUNT(D33:G33)),"")</f>
        <v>0.46</v>
      </c>
      <c r="I33" s="3">
        <f t="shared" ref="I33:Z33" si="25">IFERROR(INDEX(I51:I500,MATCH($C$33,$C$51:$C$500,0)),"")</f>
        <v>0.54</v>
      </c>
      <c r="J33" s="3">
        <f t="shared" si="25"/>
        <v>0.73</v>
      </c>
      <c r="K33" s="3">
        <f t="shared" si="25"/>
        <v>0.97</v>
      </c>
      <c r="L33" s="3">
        <f t="shared" si="25"/>
        <v>1.0900000000000001</v>
      </c>
      <c r="M33" s="3">
        <f t="shared" si="25"/>
        <v>1.59</v>
      </c>
      <c r="N33" s="3">
        <f t="shared" si="25"/>
        <v>1.64</v>
      </c>
      <c r="O33" s="3">
        <f t="shared" si="25"/>
        <v>1.91</v>
      </c>
      <c r="P33" s="3">
        <f t="shared" si="25"/>
        <v>1.63</v>
      </c>
      <c r="Q33" s="3">
        <f t="shared" si="25"/>
        <v>2.0299999999999998</v>
      </c>
      <c r="R33" s="3">
        <f t="shared" si="25"/>
        <v>2.97</v>
      </c>
      <c r="S33" s="3">
        <f t="shared" si="25"/>
        <v>3.84</v>
      </c>
      <c r="T33" s="3">
        <f t="shared" si="25"/>
        <v>3.87</v>
      </c>
      <c r="U33" s="3">
        <f t="shared" si="25"/>
        <v>2.46</v>
      </c>
      <c r="V33" s="3">
        <f t="shared" si="25"/>
        <v>3.65</v>
      </c>
      <c r="W33" s="3">
        <f t="shared" si="25"/>
        <v>3.35</v>
      </c>
      <c r="X33" s="3">
        <f t="shared" si="25"/>
        <v>3.39</v>
      </c>
      <c r="Y33" s="3">
        <f t="shared" si="25"/>
        <v>2.1800000000000002</v>
      </c>
      <c r="Z33" s="3">
        <f t="shared" si="25"/>
        <v>0.66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28.72</v>
      </c>
      <c r="H34" s="3">
        <f>IFERROR(INDEX(D34:G34,COUNT(D34:G34)),"")</f>
        <v>28.72</v>
      </c>
      <c r="I34" s="3">
        <f t="shared" ref="I34:Z34" si="26">IFERROR(INDEX(I51:I500,MATCH($C$34,$C$51:$C$500,0)),"")</f>
        <v>8.23</v>
      </c>
      <c r="J34" s="3">
        <f t="shared" si="26"/>
        <v>5.89</v>
      </c>
      <c r="K34" s="3">
        <f t="shared" si="26"/>
        <v>12.39</v>
      </c>
      <c r="L34" s="3">
        <f t="shared" si="26"/>
        <v>15.97</v>
      </c>
      <c r="M34" s="3">
        <f t="shared" si="26"/>
        <v>42.58</v>
      </c>
      <c r="N34" s="3">
        <f t="shared" si="26"/>
        <v>62.55</v>
      </c>
      <c r="O34" s="3">
        <f t="shared" si="26"/>
        <v>27.28</v>
      </c>
      <c r="P34" s="3">
        <f t="shared" si="26"/>
        <v>25.08</v>
      </c>
      <c r="Q34" s="3">
        <f t="shared" si="26"/>
        <v>36.49</v>
      </c>
      <c r="R34" s="3">
        <f t="shared" si="26"/>
        <v>59.44</v>
      </c>
      <c r="S34" s="3">
        <f t="shared" si="26"/>
        <v>26.97</v>
      </c>
      <c r="T34" s="3">
        <f t="shared" si="26"/>
        <v>15.2</v>
      </c>
      <c r="U34" s="3">
        <f t="shared" si="26"/>
        <v>9.9</v>
      </c>
      <c r="V34" s="3">
        <f t="shared" si="26"/>
        <v>16.649999999999999</v>
      </c>
      <c r="W34" s="3">
        <f t="shared" si="26"/>
        <v>21.07</v>
      </c>
      <c r="X34" s="3">
        <f t="shared" si="26"/>
        <v>30.98</v>
      </c>
      <c r="Y34" s="3">
        <f t="shared" si="26"/>
        <v>22.27</v>
      </c>
      <c r="Z34" s="3">
        <f t="shared" si="26"/>
        <v>10.86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2.44</v>
      </c>
      <c r="H35" s="3">
        <f>IFERROR(INDEX(D35:G35,COUNT(D35:G35)),"")</f>
        <v>2.44</v>
      </c>
      <c r="I35" s="3">
        <f t="shared" ref="I35:Z35" si="27">IFERROR(INDEX(I51:I500,MATCH($C$35,$C$51:$C$500,0)),"")</f>
        <v>0.72</v>
      </c>
      <c r="J35" s="3">
        <f t="shared" si="27"/>
        <v>0.76</v>
      </c>
      <c r="K35" s="3">
        <f t="shared" si="27"/>
        <v>1.43</v>
      </c>
      <c r="L35" s="3">
        <f t="shared" si="27"/>
        <v>1.75</v>
      </c>
      <c r="M35" s="3">
        <f t="shared" si="27"/>
        <v>2.48</v>
      </c>
      <c r="N35" s="3">
        <f t="shared" si="27"/>
        <v>2.2400000000000002</v>
      </c>
      <c r="O35" s="3">
        <f t="shared" si="27"/>
        <v>2.36</v>
      </c>
      <c r="P35" s="3">
        <f t="shared" si="27"/>
        <v>1.99</v>
      </c>
      <c r="Q35" s="3">
        <f t="shared" si="27"/>
        <v>2.34</v>
      </c>
      <c r="R35" s="3">
        <f t="shared" si="27"/>
        <v>3.43</v>
      </c>
      <c r="S35" s="3">
        <f t="shared" si="27"/>
        <v>4.0999999999999996</v>
      </c>
      <c r="T35" s="3">
        <f t="shared" si="27"/>
        <v>3.98</v>
      </c>
      <c r="U35" s="3">
        <f t="shared" si="27"/>
        <v>2.66</v>
      </c>
      <c r="V35" s="3">
        <f t="shared" si="27"/>
        <v>3.84</v>
      </c>
      <c r="W35" s="3">
        <f t="shared" si="27"/>
        <v>3.5</v>
      </c>
      <c r="X35" s="3">
        <f t="shared" si="27"/>
        <v>4.28</v>
      </c>
      <c r="Y35" s="3">
        <f t="shared" si="27"/>
        <v>3.13</v>
      </c>
      <c r="Z35" s="3">
        <f t="shared" si="27"/>
        <v>0.81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0.10869999999999999</v>
      </c>
      <c r="I36" s="4">
        <f t="shared" si="28"/>
        <v>0.10769999999999999</v>
      </c>
      <c r="J36" s="4">
        <f t="shared" si="28"/>
        <v>0.1082</v>
      </c>
      <c r="K36" s="4">
        <f t="shared" si="28"/>
        <v>0.19399999999999998</v>
      </c>
      <c r="L36" s="4">
        <f t="shared" si="28"/>
        <v>0.18479999999999999</v>
      </c>
      <c r="M36" s="4">
        <f t="shared" si="28"/>
        <v>0.30599999999999999</v>
      </c>
      <c r="N36" s="4">
        <f t="shared" si="28"/>
        <v>0</v>
      </c>
      <c r="O36" s="4">
        <f t="shared" si="28"/>
        <v>0</v>
      </c>
      <c r="P36" s="4">
        <f t="shared" si="28"/>
        <v>0.184</v>
      </c>
      <c r="Q36" s="4">
        <f t="shared" si="28"/>
        <v>0.22800000000000001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</v>
      </c>
      <c r="I37" s="3">
        <f t="shared" si="29"/>
        <v>5</v>
      </c>
      <c r="J37" s="3">
        <f t="shared" si="29"/>
        <v>9</v>
      </c>
      <c r="K37" s="3">
        <f t="shared" si="29"/>
        <v>9</v>
      </c>
      <c r="L37" s="3">
        <f t="shared" si="29"/>
        <v>7</v>
      </c>
      <c r="M37" s="3">
        <f t="shared" si="29"/>
        <v>6</v>
      </c>
      <c r="N37" s="3">
        <f t="shared" si="29"/>
        <v>0</v>
      </c>
      <c r="O37" s="3">
        <f t="shared" si="29"/>
        <v>0</v>
      </c>
      <c r="P37" s="3">
        <f t="shared" si="29"/>
        <v>5</v>
      </c>
      <c r="Q37" s="3">
        <f t="shared" si="29"/>
        <v>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2233236174000</v>
      </c>
      <c r="E51" s="5">
        <v>2355483978000</v>
      </c>
      <c r="F51" s="5">
        <v>1831024449000</v>
      </c>
      <c r="G51" s="5">
        <v>2476478804000</v>
      </c>
      <c r="I51" s="5">
        <v>8766927470000</v>
      </c>
      <c r="J51" s="5">
        <v>10623354592000</v>
      </c>
      <c r="K51" s="5">
        <v>6658782663000</v>
      </c>
      <c r="L51" s="5">
        <v>5719396239000</v>
      </c>
      <c r="M51" s="5">
        <v>5567912577000</v>
      </c>
      <c r="N51" s="5">
        <v>5029984099000</v>
      </c>
      <c r="O51" s="5">
        <v>5941625762000</v>
      </c>
      <c r="P51" s="5">
        <v>5661360114000</v>
      </c>
      <c r="Q51" s="5">
        <v>5640751809000</v>
      </c>
      <c r="R51" s="5">
        <v>5397948907000</v>
      </c>
      <c r="S51" s="5">
        <v>5623560624000</v>
      </c>
      <c r="T51" s="5">
        <v>5333593142000</v>
      </c>
      <c r="U51" s="5">
        <v>4093789495000</v>
      </c>
      <c r="V51" s="5">
        <v>3463163272000</v>
      </c>
      <c r="W51" s="5">
        <v>2359330713000</v>
      </c>
      <c r="X51" s="5">
        <v>1695443952000</v>
      </c>
      <c r="Y51" s="5">
        <v>1197692629000</v>
      </c>
      <c r="Z51" s="5">
        <v>1267062897000</v>
      </c>
    </row>
    <row r="52" spans="2:26" ht="15.5" x14ac:dyDescent="0.35">
      <c r="C52" t="s">
        <v>85</v>
      </c>
      <c r="D52" s="5">
        <v>-1105514493000</v>
      </c>
      <c r="E52" s="5">
        <v>-1242472376000</v>
      </c>
      <c r="F52" s="5">
        <v>-845156176000</v>
      </c>
      <c r="G52" s="5">
        <v>-1242100074000</v>
      </c>
      <c r="I52" s="5">
        <v>-4368408619000</v>
      </c>
      <c r="J52" s="5">
        <v>-5162448504000</v>
      </c>
      <c r="K52" s="5">
        <v>-3299254706000</v>
      </c>
      <c r="L52" s="5">
        <v>-2719633676000</v>
      </c>
      <c r="M52" s="5">
        <v>-2973942560000</v>
      </c>
      <c r="N52" s="5">
        <v>-2737908335000</v>
      </c>
      <c r="O52" s="5">
        <v>-3091570022000</v>
      </c>
      <c r="P52" s="5">
        <v>-2922477422000</v>
      </c>
      <c r="Q52" s="5">
        <v>-3073588401000</v>
      </c>
      <c r="R52" s="5">
        <v>-2799538204000</v>
      </c>
      <c r="S52" s="5">
        <v>-2716755658000</v>
      </c>
      <c r="T52" s="5">
        <v>-2545542188000</v>
      </c>
      <c r="U52" s="5">
        <v>-1943286608000</v>
      </c>
      <c r="V52" s="5">
        <v>-1871176367000</v>
      </c>
      <c r="W52" s="5">
        <v>-1312185440000</v>
      </c>
      <c r="X52" s="5">
        <v>-947778293000</v>
      </c>
      <c r="Y52" s="5">
        <v>-593272474000</v>
      </c>
      <c r="Z52" s="5">
        <v>-756300539000</v>
      </c>
    </row>
    <row r="53" spans="2:26" ht="15.5" x14ac:dyDescent="0.35">
      <c r="C53" t="s">
        <v>86</v>
      </c>
      <c r="D53" s="5">
        <v>1127721681000</v>
      </c>
      <c r="E53" s="5">
        <v>1113011602000</v>
      </c>
      <c r="F53" s="5">
        <v>985868273000</v>
      </c>
      <c r="G53" s="5">
        <v>1234378730000</v>
      </c>
      <c r="I53" s="5">
        <v>4398518851000</v>
      </c>
      <c r="J53" s="5">
        <v>5460906088000</v>
      </c>
      <c r="K53" s="5">
        <v>3359527957000</v>
      </c>
      <c r="L53" s="5">
        <v>2999762563000</v>
      </c>
      <c r="M53" s="5">
        <v>2593970017000</v>
      </c>
      <c r="N53" s="5">
        <v>2292075764000</v>
      </c>
      <c r="O53" s="5">
        <v>2850055740000</v>
      </c>
      <c r="P53" s="5">
        <v>2738882692000</v>
      </c>
      <c r="Q53" s="5">
        <v>2567163408000</v>
      </c>
      <c r="R53" s="5">
        <v>2598410703000</v>
      </c>
      <c r="S53" s="5">
        <v>2906804966000</v>
      </c>
      <c r="T53" s="5">
        <v>2788050954000</v>
      </c>
      <c r="U53" s="5">
        <v>2150502887000</v>
      </c>
      <c r="V53" s="5">
        <v>1591986905000</v>
      </c>
      <c r="W53" s="5">
        <v>1047145273000</v>
      </c>
      <c r="X53" s="5">
        <v>747665659000</v>
      </c>
      <c r="Y53" s="5">
        <v>604420155000</v>
      </c>
      <c r="Z53" s="5">
        <v>510762358000</v>
      </c>
    </row>
    <row r="54" spans="2:26" ht="15.5" x14ac:dyDescent="0.35">
      <c r="C54" t="s">
        <v>87</v>
      </c>
      <c r="D54" s="5">
        <v>-450266025000</v>
      </c>
      <c r="E54" s="5">
        <v>-501219141000</v>
      </c>
      <c r="F54" s="5">
        <v>-255994058000</v>
      </c>
      <c r="G54" s="5">
        <v>-685664135000</v>
      </c>
      <c r="I54" s="5">
        <v>-1878802677000</v>
      </c>
      <c r="J54" s="5">
        <v>-1728533610000</v>
      </c>
      <c r="K54" s="5">
        <v>-1447855561000</v>
      </c>
      <c r="L54" s="5">
        <v>-1291344972000</v>
      </c>
      <c r="M54" s="5">
        <v>-1036288889000</v>
      </c>
      <c r="N54" s="5">
        <v>-1016213884000</v>
      </c>
      <c r="O54" s="5">
        <v>-1261190984000</v>
      </c>
      <c r="P54" s="5">
        <v>-1191078201000</v>
      </c>
      <c r="Q54" s="5">
        <v>-1226387516000</v>
      </c>
      <c r="R54" s="5">
        <v>-1188475239000</v>
      </c>
      <c r="S54" s="5">
        <v>-1115407551000</v>
      </c>
      <c r="T54" s="5">
        <v>-929013251000</v>
      </c>
      <c r="U54" s="5">
        <v>-803365167000</v>
      </c>
      <c r="V54" s="5">
        <v>-581085479000</v>
      </c>
      <c r="W54" s="5">
        <v>-475404360000</v>
      </c>
      <c r="X54" s="5">
        <v>-370007130000</v>
      </c>
      <c r="Y54" s="5">
        <v>-286050182000</v>
      </c>
      <c r="Z54" s="5">
        <v>-289895603000</v>
      </c>
    </row>
    <row r="55" spans="2:26" ht="15.5" x14ac:dyDescent="0.35">
      <c r="C55" t="s">
        <v>89</v>
      </c>
      <c r="D55" s="5">
        <v>-123637366000</v>
      </c>
      <c r="E55" s="5">
        <v>-189201785000</v>
      </c>
      <c r="F55" s="5">
        <v>-137807454000</v>
      </c>
      <c r="G55" s="5">
        <v>-117536820000</v>
      </c>
      <c r="I55" s="5">
        <v>-570151679000</v>
      </c>
      <c r="J55" s="5">
        <v>-509457076000</v>
      </c>
      <c r="K55" s="5">
        <v>-420767084000</v>
      </c>
      <c r="L55" s="5">
        <v>-321561647000</v>
      </c>
      <c r="M55" s="5">
        <v>-306215716000</v>
      </c>
      <c r="N55" s="5">
        <v>-275477690000</v>
      </c>
      <c r="O55" s="5">
        <v>-354465636000</v>
      </c>
      <c r="P55" s="5">
        <v>-343490605000</v>
      </c>
      <c r="Q55" s="5">
        <v>-338796409000</v>
      </c>
      <c r="R55" s="5">
        <v>-348970044000</v>
      </c>
      <c r="S55" s="5">
        <v>-258296059000</v>
      </c>
      <c r="T55" s="5">
        <v>-241988036000</v>
      </c>
      <c r="U55" s="5">
        <v>-228052350000</v>
      </c>
      <c r="V55" s="5">
        <v>-148319541000</v>
      </c>
      <c r="W55" s="5">
        <v>-125728711000</v>
      </c>
      <c r="X55" s="5">
        <v>-92694015000</v>
      </c>
      <c r="Y55" s="5">
        <v>-86375919000</v>
      </c>
      <c r="Z55" s="5">
        <v>-86274921000</v>
      </c>
    </row>
    <row r="56" spans="2:26" ht="15.5" x14ac:dyDescent="0.35">
      <c r="C56" t="s">
        <v>88</v>
      </c>
      <c r="D56" s="5">
        <v>-320088862000</v>
      </c>
      <c r="E56" s="5">
        <v>-314812831000</v>
      </c>
      <c r="F56" s="5">
        <v>-316809058000</v>
      </c>
      <c r="G56" s="5">
        <v>-310183394000</v>
      </c>
      <c r="I56" s="5">
        <v>-1253925246000</v>
      </c>
      <c r="J56" s="5">
        <v>-1175905304000</v>
      </c>
      <c r="K56" s="5">
        <v>-1038706737000</v>
      </c>
      <c r="L56" s="5">
        <v>-952346646000</v>
      </c>
      <c r="M56" s="5">
        <v>-733358752000</v>
      </c>
      <c r="N56" s="5">
        <v>-746612868000</v>
      </c>
      <c r="O56" s="5">
        <v>-915771074000</v>
      </c>
      <c r="P56" s="5">
        <v>-855166574000</v>
      </c>
      <c r="Q56" s="5">
        <v>-889842457000</v>
      </c>
      <c r="R56" s="5">
        <v>-840502532000</v>
      </c>
      <c r="S56" s="5">
        <v>-880878969000</v>
      </c>
      <c r="T56" s="5">
        <v>-705950247000</v>
      </c>
      <c r="U56" s="5">
        <v>-580890266000</v>
      </c>
      <c r="V56" s="5">
        <v>-459512859000</v>
      </c>
      <c r="W56" s="5">
        <v>-354283980000</v>
      </c>
      <c r="X56" s="5">
        <v>-277313115000</v>
      </c>
      <c r="Y56" s="5">
        <v>-199674263000</v>
      </c>
      <c r="Z56" s="5">
        <v>-203620682000</v>
      </c>
    </row>
    <row r="57" spans="2:26" ht="15.5" x14ac:dyDescent="0.35">
      <c r="C57" t="s">
        <v>98</v>
      </c>
      <c r="D57" s="5">
        <v>-2486632000</v>
      </c>
      <c r="E57" s="5">
        <v>-1452274000</v>
      </c>
      <c r="F57" s="5">
        <v>-6736847000</v>
      </c>
      <c r="G57" s="5">
        <v>-1162740000</v>
      </c>
      <c r="I57" s="5">
        <v>-9785880000</v>
      </c>
      <c r="J57" s="5">
        <v>-3745516000</v>
      </c>
      <c r="K57" s="5">
        <v>-21006030000</v>
      </c>
      <c r="L57" s="5">
        <v>9912214000</v>
      </c>
      <c r="M57" s="5">
        <v>-772266000</v>
      </c>
      <c r="N57" s="5">
        <v>-13498452000</v>
      </c>
      <c r="O57" s="5">
        <v>21204326000</v>
      </c>
      <c r="P57" s="5">
        <v>17178007000</v>
      </c>
      <c r="Q57" s="5">
        <v>-22985672000</v>
      </c>
      <c r="R57" s="5">
        <v>-9171644000</v>
      </c>
      <c r="S57" s="5">
        <v>22361342000</v>
      </c>
    </row>
    <row r="58" spans="2:26" ht="15.5" x14ac:dyDescent="0.35">
      <c r="C58" t="s">
        <v>91</v>
      </c>
      <c r="D58" s="5">
        <v>677455656000</v>
      </c>
      <c r="E58" s="5">
        <v>611792461000</v>
      </c>
      <c r="F58" s="5">
        <v>729874215000</v>
      </c>
      <c r="G58" s="5">
        <v>548714595000</v>
      </c>
      <c r="I58" s="5">
        <v>2519716174000</v>
      </c>
      <c r="J58" s="5">
        <v>3732372478000</v>
      </c>
      <c r="K58" s="5">
        <v>1911672396000</v>
      </c>
      <c r="L58" s="5">
        <v>1708417591000</v>
      </c>
      <c r="M58" s="5">
        <v>1557681128000</v>
      </c>
      <c r="N58" s="5">
        <v>1275861880000</v>
      </c>
      <c r="O58" s="5">
        <v>1588864756000</v>
      </c>
      <c r="P58" s="5">
        <v>1547804491000</v>
      </c>
      <c r="Q58" s="5">
        <v>1340775892000</v>
      </c>
      <c r="R58" s="5">
        <v>1409935464000</v>
      </c>
      <c r="S58" s="5">
        <v>1791397415000</v>
      </c>
      <c r="T58" s="5">
        <v>1859037703000</v>
      </c>
      <c r="U58" s="5">
        <v>1347137720000</v>
      </c>
      <c r="V58" s="5">
        <v>1010901426000</v>
      </c>
      <c r="W58" s="5">
        <v>571740913000</v>
      </c>
      <c r="X58" s="5">
        <v>377658529000</v>
      </c>
      <c r="Y58" s="5">
        <v>318369973000</v>
      </c>
      <c r="Z58" s="5">
        <v>220866755000</v>
      </c>
    </row>
    <row r="59" spans="2:26" ht="15.5" x14ac:dyDescent="0.35">
      <c r="C59" t="s">
        <v>92</v>
      </c>
      <c r="D59" s="5">
        <v>-260950929000</v>
      </c>
      <c r="E59" s="5">
        <v>-169237836000</v>
      </c>
      <c r="F59" s="5">
        <v>-254308208000</v>
      </c>
      <c r="G59" s="5">
        <v>-250850436000</v>
      </c>
      <c r="I59" s="5">
        <v>-898282326000</v>
      </c>
      <c r="J59" s="5">
        <v>-1268969486000</v>
      </c>
      <c r="K59" s="5">
        <v>-566267996000</v>
      </c>
      <c r="L59" s="5">
        <v>-690561304000</v>
      </c>
      <c r="M59" s="5">
        <v>-801764447000</v>
      </c>
      <c r="N59" s="5">
        <v>-836094364000</v>
      </c>
      <c r="O59" s="5">
        <v>-665944921000</v>
      </c>
      <c r="P59" s="5">
        <v>-597494002000</v>
      </c>
      <c r="Q59" s="5">
        <v>-541827800000</v>
      </c>
      <c r="R59" s="5">
        <v>-532430467000</v>
      </c>
      <c r="S59" s="5">
        <v>-409214495000</v>
      </c>
      <c r="T59" s="5">
        <v>-174938559000</v>
      </c>
      <c r="U59" s="5">
        <v>-27712379000</v>
      </c>
      <c r="V59" s="5">
        <v>-24506723000</v>
      </c>
      <c r="W59" s="5">
        <v>-40825182000</v>
      </c>
      <c r="X59" s="5">
        <v>-33747402000</v>
      </c>
      <c r="Y59" s="5">
        <v>-75373777000</v>
      </c>
      <c r="Z59" s="5">
        <v>-50047584000</v>
      </c>
    </row>
    <row r="60" spans="2:26" ht="15.5" x14ac:dyDescent="0.35">
      <c r="C60" t="s">
        <v>94</v>
      </c>
      <c r="D60" s="5">
        <v>48044485000</v>
      </c>
      <c r="E60" s="5">
        <v>40639304000</v>
      </c>
      <c r="F60" s="5">
        <v>49016232000</v>
      </c>
      <c r="G60" s="5">
        <v>49830145000</v>
      </c>
      <c r="I60" s="5">
        <v>181169494000</v>
      </c>
      <c r="J60" s="5">
        <v>181265040000</v>
      </c>
      <c r="K60" s="5">
        <v>180737086000</v>
      </c>
      <c r="L60" s="5">
        <v>157232512000</v>
      </c>
      <c r="M60" s="5">
        <v>192298403000</v>
      </c>
      <c r="N60" s="5">
        <v>190338767000</v>
      </c>
      <c r="O60" s="5">
        <v>125331813000</v>
      </c>
      <c r="P60" s="5">
        <v>77668853000</v>
      </c>
      <c r="Q60" s="5">
        <v>90613870000</v>
      </c>
      <c r="R60" s="5">
        <v>101097479000</v>
      </c>
      <c r="S60" s="5">
        <v>74279112000</v>
      </c>
      <c r="T60" s="5">
        <v>130295840000</v>
      </c>
      <c r="U60" s="5">
        <v>142821174000</v>
      </c>
      <c r="V60" s="5">
        <v>83777232000</v>
      </c>
      <c r="W60" s="5">
        <v>61442689000</v>
      </c>
      <c r="X60" s="5">
        <v>44631894000</v>
      </c>
    </row>
    <row r="61" spans="2:26" ht="15.5" x14ac:dyDescent="0.35">
      <c r="C61" t="s">
        <v>95</v>
      </c>
      <c r="W61" s="5">
        <v>1001695000</v>
      </c>
      <c r="X61" s="5">
        <v>175141000</v>
      </c>
      <c r="Y61" s="5">
        <v>6983848000</v>
      </c>
      <c r="Z61" s="5">
        <v>-3098971000</v>
      </c>
    </row>
    <row r="62" spans="2:26" ht="15.5" x14ac:dyDescent="0.35">
      <c r="C62" t="s">
        <v>496</v>
      </c>
      <c r="P62" s="5">
        <v>10327604000</v>
      </c>
    </row>
    <row r="63" spans="2:26" ht="15.5" x14ac:dyDescent="0.35">
      <c r="C63" t="s">
        <v>26</v>
      </c>
      <c r="D63" s="5">
        <v>-312311988000</v>
      </c>
      <c r="E63" s="5">
        <v>-274220083000</v>
      </c>
      <c r="F63" s="5">
        <v>-307286801000</v>
      </c>
      <c r="G63" s="5">
        <v>-302393688000</v>
      </c>
      <c r="I63" s="5">
        <v>-1152760056000</v>
      </c>
      <c r="J63" s="5">
        <v>-1048239617000</v>
      </c>
      <c r="K63" s="5">
        <v>-756960765000</v>
      </c>
      <c r="L63" s="5">
        <v>-857100188000</v>
      </c>
      <c r="M63" s="5">
        <v>-1002403444000</v>
      </c>
      <c r="N63" s="5">
        <v>-1032511501000</v>
      </c>
      <c r="O63" s="5">
        <v>-795238012000</v>
      </c>
      <c r="P63" s="5">
        <v>-685280458000</v>
      </c>
      <c r="Q63" s="5">
        <v>-632441670000</v>
      </c>
      <c r="R63" s="5">
        <v>-633527946000</v>
      </c>
      <c r="S63" s="5">
        <v>-483493607000</v>
      </c>
      <c r="T63" s="5">
        <v>-304347191000</v>
      </c>
      <c r="U63" s="5">
        <v>-170025785000</v>
      </c>
      <c r="V63" s="5">
        <v>-108283955000</v>
      </c>
      <c r="W63" s="5">
        <v>-96204425000</v>
      </c>
      <c r="X63" s="5">
        <v>-99885532000</v>
      </c>
      <c r="Y63" s="5">
        <v>-122590357000</v>
      </c>
      <c r="Z63" s="5">
        <v>-76024660000</v>
      </c>
    </row>
    <row r="64" spans="2:26" ht="15.5" x14ac:dyDescent="0.35">
      <c r="C64" t="s">
        <v>97</v>
      </c>
      <c r="D64" s="5">
        <v>3316574000</v>
      </c>
      <c r="E64" s="5">
        <v>3479046000</v>
      </c>
      <c r="F64" s="5">
        <v>3962361000</v>
      </c>
      <c r="G64" s="5">
        <v>1713107000</v>
      </c>
      <c r="I64" s="5">
        <v>12444339000</v>
      </c>
      <c r="J64" s="5">
        <v>12380233000</v>
      </c>
      <c r="K64" s="5">
        <v>9955683000</v>
      </c>
      <c r="L64" s="5">
        <v>9306372000</v>
      </c>
      <c r="M64" s="5">
        <v>8340594000</v>
      </c>
      <c r="N64" s="5">
        <v>6078370000</v>
      </c>
      <c r="O64" s="5">
        <v>3961278000</v>
      </c>
      <c r="P64" s="5">
        <v>-210001000</v>
      </c>
      <c r="T64" s="5">
        <v>-887208000</v>
      </c>
      <c r="U64" s="5">
        <v>-507768000</v>
      </c>
      <c r="X64" s="5">
        <v>204985000</v>
      </c>
      <c r="Y64" s="5">
        <v>26433794000</v>
      </c>
      <c r="Z64" s="5">
        <v>1603089000</v>
      </c>
    </row>
    <row r="65" spans="3:26" ht="15.5" x14ac:dyDescent="0.35">
      <c r="C65" t="s">
        <v>99</v>
      </c>
      <c r="D65" s="5">
        <v>-260950929000</v>
      </c>
      <c r="E65" s="5">
        <v>-169237836000</v>
      </c>
      <c r="F65" s="5">
        <v>-254308208000</v>
      </c>
      <c r="G65" s="5">
        <v>-250850436000</v>
      </c>
      <c r="I65" s="5">
        <v>-898282326000</v>
      </c>
      <c r="J65" s="5">
        <v>-1268969486000</v>
      </c>
      <c r="K65" s="5">
        <v>-566267996000</v>
      </c>
      <c r="L65" s="5">
        <v>-690561304000</v>
      </c>
      <c r="M65" s="5">
        <v>-801764447000</v>
      </c>
      <c r="N65" s="5">
        <v>-836094364000</v>
      </c>
      <c r="O65" s="5">
        <v>-665944921000</v>
      </c>
      <c r="P65" s="5">
        <v>-597494002000</v>
      </c>
      <c r="Q65" s="5">
        <v>-541827800000</v>
      </c>
      <c r="R65" s="5">
        <v>-532430467000</v>
      </c>
      <c r="S65" s="5">
        <v>-409214495000</v>
      </c>
      <c r="T65" s="5">
        <v>-174938559000</v>
      </c>
      <c r="U65" s="5">
        <v>-27712379000</v>
      </c>
      <c r="V65" s="5">
        <v>-24506723000</v>
      </c>
      <c r="W65" s="5">
        <v>-40825182000</v>
      </c>
      <c r="X65" s="5">
        <v>-33747402000</v>
      </c>
      <c r="Y65" s="5">
        <v>-75373777000</v>
      </c>
      <c r="Z65" s="5">
        <v>-50047584000</v>
      </c>
    </row>
    <row r="66" spans="3:26" ht="15.5" x14ac:dyDescent="0.35">
      <c r="C66" t="s">
        <v>28</v>
      </c>
      <c r="D66" s="5">
        <v>416504727000</v>
      </c>
      <c r="E66" s="5">
        <v>442554625000</v>
      </c>
      <c r="F66" s="5">
        <v>475566007000</v>
      </c>
      <c r="G66" s="5">
        <v>297864159000</v>
      </c>
      <c r="I66" s="5">
        <v>1621433848000</v>
      </c>
      <c r="J66" s="5">
        <v>2463402992000</v>
      </c>
      <c r="K66" s="5">
        <v>1345404400000</v>
      </c>
      <c r="L66" s="5">
        <v>1017856287000</v>
      </c>
      <c r="M66" s="5">
        <v>755916681000</v>
      </c>
      <c r="N66" s="5">
        <v>439767516000</v>
      </c>
      <c r="O66" s="5">
        <v>922919835000</v>
      </c>
      <c r="P66" s="5">
        <v>950310489000</v>
      </c>
      <c r="Q66" s="5">
        <v>798948092000</v>
      </c>
      <c r="R66" s="5">
        <v>877504997000</v>
      </c>
      <c r="S66" s="5">
        <v>1382182920000</v>
      </c>
      <c r="T66" s="5">
        <v>1684099144000</v>
      </c>
      <c r="U66" s="5">
        <v>1319425341000</v>
      </c>
      <c r="V66" s="5">
        <v>986394703000</v>
      </c>
      <c r="W66" s="5">
        <v>530915731000</v>
      </c>
      <c r="X66" s="5">
        <v>343911127000</v>
      </c>
      <c r="Y66" s="5">
        <v>242996196000</v>
      </c>
      <c r="Z66" s="5">
        <v>170819171000</v>
      </c>
    </row>
    <row r="67" spans="3:26" ht="15.5" x14ac:dyDescent="0.35">
      <c r="C67" t="s">
        <v>27</v>
      </c>
      <c r="D67" s="5">
        <v>-98784326000</v>
      </c>
      <c r="E67" s="5">
        <v>-129650914000</v>
      </c>
      <c r="F67" s="5">
        <v>-282797092000</v>
      </c>
      <c r="G67" s="5">
        <v>84429799000</v>
      </c>
      <c r="I67" s="5">
        <v>-417423675000</v>
      </c>
      <c r="J67" s="5">
        <v>-621183522000</v>
      </c>
      <c r="K67" s="5">
        <v>-287712393000</v>
      </c>
      <c r="L67" s="5">
        <v>-246112787000</v>
      </c>
      <c r="M67" s="5">
        <v>-206220630000</v>
      </c>
      <c r="N67" s="5">
        <v>-193858373000</v>
      </c>
      <c r="O67" s="5">
        <v>-309899409000</v>
      </c>
      <c r="P67" s="5">
        <v>-259686859000</v>
      </c>
      <c r="Q67" s="5">
        <v>-266510479000</v>
      </c>
      <c r="R67" s="5">
        <v>-272454139000</v>
      </c>
      <c r="S67" s="5">
        <v>-318102981000</v>
      </c>
      <c r="T67" s="5">
        <v>-296582240000</v>
      </c>
      <c r="U67" s="5">
        <v>-223537093000</v>
      </c>
      <c r="V67" s="5">
        <v>-194308738000</v>
      </c>
      <c r="W67" s="5">
        <v>-142209087000</v>
      </c>
      <c r="X67" s="5">
        <v>-109574488000</v>
      </c>
      <c r="Y67" s="5">
        <v>-74793208000</v>
      </c>
      <c r="Z67" s="5">
        <v>-75990720000</v>
      </c>
    </row>
    <row r="68" spans="3:26" ht="15.5" x14ac:dyDescent="0.35">
      <c r="C68" t="s">
        <v>324</v>
      </c>
      <c r="W68" s="5">
        <v>-146156457000</v>
      </c>
      <c r="X68" s="5">
        <v>-109755890000</v>
      </c>
      <c r="Y68" s="5">
        <v>-75272772000</v>
      </c>
      <c r="Z68" s="5">
        <v>-64062558000</v>
      </c>
    </row>
    <row r="69" spans="3:26" ht="15.5" x14ac:dyDescent="0.35">
      <c r="C69" t="s">
        <v>325</v>
      </c>
      <c r="D69" s="5">
        <v>-2795312000</v>
      </c>
      <c r="E69" s="5">
        <v>-31233109000</v>
      </c>
      <c r="F69" s="5">
        <v>-1094360000</v>
      </c>
      <c r="G69" s="5">
        <v>-4216550000</v>
      </c>
      <c r="I69" s="5">
        <v>-37303138000</v>
      </c>
      <c r="J69" s="5">
        <v>-21819879000</v>
      </c>
      <c r="K69" s="5">
        <v>-499537000</v>
      </c>
      <c r="L69" s="5">
        <v>-2905862000</v>
      </c>
      <c r="M69" s="5">
        <v>2734331000</v>
      </c>
      <c r="N69" s="5">
        <v>2620981000</v>
      </c>
      <c r="O69" s="5">
        <v>-40014289000</v>
      </c>
      <c r="P69" s="5">
        <v>-10456830000</v>
      </c>
      <c r="R69" s="5">
        <v>-11088966000</v>
      </c>
      <c r="S69" s="5">
        <v>-1928934000</v>
      </c>
      <c r="W69" s="5">
        <v>3947370000</v>
      </c>
      <c r="X69" s="5">
        <v>181402000</v>
      </c>
      <c r="Y69" s="5">
        <v>479564000</v>
      </c>
      <c r="Z69" s="5">
        <v>-11928162000</v>
      </c>
    </row>
    <row r="70" spans="3:26" ht="15.5" x14ac:dyDescent="0.35">
      <c r="C70" t="s">
        <v>90</v>
      </c>
      <c r="D70" s="5">
        <v>-95989014000</v>
      </c>
      <c r="E70" s="5">
        <v>-98417805000</v>
      </c>
      <c r="F70" s="5">
        <v>-281702732000</v>
      </c>
      <c r="G70" s="5">
        <v>88646349000</v>
      </c>
      <c r="I70" s="5">
        <v>-380120537000</v>
      </c>
      <c r="J70" s="5">
        <v>-599363643000</v>
      </c>
      <c r="K70" s="5">
        <v>-287212856000</v>
      </c>
      <c r="L70" s="5">
        <v>-243206925000</v>
      </c>
      <c r="M70" s="5">
        <v>-208954961000</v>
      </c>
      <c r="N70" s="5">
        <v>-196479354000</v>
      </c>
      <c r="O70" s="5">
        <v>-269885120000</v>
      </c>
      <c r="P70" s="5">
        <v>-249230029000</v>
      </c>
      <c r="R70" s="5">
        <v>-261365173000</v>
      </c>
      <c r="S70" s="5">
        <v>-316174047000</v>
      </c>
    </row>
    <row r="71" spans="3:26" ht="15.5" x14ac:dyDescent="0.35">
      <c r="C71" t="s">
        <v>326</v>
      </c>
      <c r="D71" s="5">
        <v>-98784326000</v>
      </c>
      <c r="E71" s="5">
        <v>-129650914000</v>
      </c>
      <c r="F71" s="5">
        <v>-282797092000</v>
      </c>
      <c r="G71" s="5">
        <v>84429799000</v>
      </c>
      <c r="I71" s="5">
        <v>-417423675000</v>
      </c>
      <c r="J71" s="5">
        <v>-621183522000</v>
      </c>
      <c r="K71" s="5">
        <v>-287712393000</v>
      </c>
      <c r="L71" s="5">
        <v>-246112787000</v>
      </c>
      <c r="M71" s="5">
        <v>-206220630000</v>
      </c>
      <c r="N71" s="5">
        <v>-193858373000</v>
      </c>
      <c r="O71" s="5">
        <v>-309899409000</v>
      </c>
      <c r="P71" s="5">
        <v>-259686859000</v>
      </c>
      <c r="Q71" s="5">
        <v>-266510479000</v>
      </c>
      <c r="R71" s="5">
        <v>-272454139000</v>
      </c>
      <c r="S71" s="5">
        <v>-318102981000</v>
      </c>
      <c r="T71" s="5">
        <v>-296582240000</v>
      </c>
      <c r="U71" s="5">
        <v>-223537093000</v>
      </c>
      <c r="V71" s="5">
        <v>-194308738000</v>
      </c>
      <c r="W71" s="5">
        <v>-142209087000</v>
      </c>
      <c r="X71" s="5">
        <v>-109574488000</v>
      </c>
      <c r="Y71" s="5">
        <v>-74793208000</v>
      </c>
      <c r="Z71" s="5">
        <v>-75990720000</v>
      </c>
    </row>
    <row r="72" spans="3:26" ht="15.5" x14ac:dyDescent="0.35">
      <c r="C72" t="s">
        <v>100</v>
      </c>
      <c r="D72" s="5">
        <v>317720401000</v>
      </c>
      <c r="E72" s="5">
        <v>312903711000</v>
      </c>
      <c r="F72" s="5">
        <v>192768915000</v>
      </c>
      <c r="G72" s="5">
        <v>382293958000</v>
      </c>
      <c r="I72" s="5">
        <v>1204010173000</v>
      </c>
      <c r="J72" s="5">
        <v>1842219470000</v>
      </c>
      <c r="K72" s="5">
        <v>1057692007000</v>
      </c>
      <c r="L72" s="5">
        <v>771743500000</v>
      </c>
      <c r="M72" s="5">
        <v>549696051000</v>
      </c>
      <c r="N72" s="5">
        <v>245909143000</v>
      </c>
      <c r="O72" s="5">
        <v>613020426000</v>
      </c>
      <c r="P72" s="5">
        <v>690623630000</v>
      </c>
      <c r="Q72" s="5">
        <v>532437613000</v>
      </c>
      <c r="R72" s="5">
        <v>605050858000</v>
      </c>
      <c r="S72" s="5">
        <v>1064079939000</v>
      </c>
      <c r="T72" s="5">
        <v>1387516904000</v>
      </c>
      <c r="U72" s="5">
        <v>1095888248000</v>
      </c>
      <c r="V72" s="5">
        <v>792085965000</v>
      </c>
      <c r="W72" s="5">
        <v>388706644000</v>
      </c>
      <c r="X72" s="5">
        <v>234336639000</v>
      </c>
      <c r="Y72" s="5">
        <v>168202988000</v>
      </c>
      <c r="Z72" s="5">
        <v>94828451000</v>
      </c>
    </row>
    <row r="73" spans="3:26" ht="15.5" x14ac:dyDescent="0.35">
      <c r="C73" t="s">
        <v>101</v>
      </c>
      <c r="X73" s="5">
        <v>-858743000</v>
      </c>
      <c r="Y73" s="5">
        <v>-860245000</v>
      </c>
      <c r="Z73" s="5">
        <v>-687269000</v>
      </c>
    </row>
    <row r="74" spans="3:26" ht="15.5" x14ac:dyDescent="0.35">
      <c r="C74" t="s">
        <v>102</v>
      </c>
      <c r="D74" s="5">
        <v>317720401000</v>
      </c>
      <c r="E74" s="5">
        <v>312903711000</v>
      </c>
      <c r="F74" s="5">
        <v>192768915000</v>
      </c>
      <c r="G74" s="5">
        <v>382293958000</v>
      </c>
      <c r="I74" s="5">
        <v>1204010173000</v>
      </c>
      <c r="J74" s="5">
        <v>1842219470000</v>
      </c>
      <c r="K74" s="5">
        <v>1057692007000</v>
      </c>
      <c r="L74" s="5">
        <v>771743500000</v>
      </c>
      <c r="M74" s="5">
        <v>549696051000</v>
      </c>
      <c r="N74" s="5">
        <v>245909143000</v>
      </c>
      <c r="O74" s="5">
        <v>613020426000</v>
      </c>
      <c r="P74" s="5">
        <v>690623630000</v>
      </c>
      <c r="Q74" s="5">
        <v>532437613000</v>
      </c>
      <c r="R74" s="5">
        <v>605050858000</v>
      </c>
      <c r="S74" s="5">
        <v>1064079939000</v>
      </c>
      <c r="T74" s="5">
        <v>1387516904000</v>
      </c>
      <c r="U74" s="5">
        <v>1095888248000</v>
      </c>
      <c r="V74" s="5">
        <v>792085965000</v>
      </c>
      <c r="W74" s="5">
        <v>388706644000</v>
      </c>
      <c r="X74" s="5">
        <v>233477896000</v>
      </c>
      <c r="Y74" s="5">
        <v>167342743000</v>
      </c>
      <c r="Z74" s="5">
        <v>94141182000</v>
      </c>
    </row>
    <row r="75" spans="3:26" ht="15.5" x14ac:dyDescent="0.35">
      <c r="C75" t="s">
        <v>103</v>
      </c>
      <c r="D75" s="5">
        <v>-2486632000</v>
      </c>
      <c r="E75" s="5">
        <v>-1452274000</v>
      </c>
      <c r="F75" s="5">
        <v>-6736847000</v>
      </c>
      <c r="G75" s="5">
        <v>-1162740000</v>
      </c>
      <c r="I75" s="5">
        <v>-9785880000</v>
      </c>
      <c r="J75" s="5">
        <v>-3745516000</v>
      </c>
      <c r="K75" s="5">
        <v>-21006030000</v>
      </c>
      <c r="L75" s="5">
        <v>9912214000</v>
      </c>
      <c r="M75" s="5">
        <v>-772266000</v>
      </c>
      <c r="N75" s="5">
        <v>-13498452000</v>
      </c>
      <c r="O75" s="5">
        <v>21204326000</v>
      </c>
      <c r="P75" s="5">
        <v>17178007000</v>
      </c>
      <c r="Q75" s="5">
        <v>-22985672000</v>
      </c>
      <c r="R75" s="5">
        <v>-9171644000</v>
      </c>
      <c r="S75" s="5">
        <v>22361342000</v>
      </c>
    </row>
    <row r="76" spans="3:26" ht="15.5" x14ac:dyDescent="0.35">
      <c r="C76" t="s">
        <v>328</v>
      </c>
      <c r="D76" s="5">
        <v>-2486632000</v>
      </c>
      <c r="E76" s="5">
        <v>-1452274000</v>
      </c>
      <c r="F76" s="5">
        <v>-6736847000</v>
      </c>
      <c r="G76" s="5">
        <v>-1162740000</v>
      </c>
      <c r="I76" s="5">
        <v>-9785880000</v>
      </c>
      <c r="J76" s="5">
        <v>-3745516000</v>
      </c>
      <c r="K76" s="5">
        <v>-21006030000</v>
      </c>
      <c r="L76" s="5">
        <v>9912214000</v>
      </c>
      <c r="M76" s="5">
        <v>-772266000</v>
      </c>
      <c r="N76" s="5">
        <v>-13498452000</v>
      </c>
      <c r="O76" s="5">
        <v>21204326000</v>
      </c>
      <c r="P76" s="5">
        <v>17178007000</v>
      </c>
      <c r="Q76" s="5">
        <v>-22985672000</v>
      </c>
      <c r="R76" s="5">
        <v>-9171644000</v>
      </c>
      <c r="S76" s="5">
        <v>22361342000</v>
      </c>
    </row>
    <row r="77" spans="3:26" ht="15.5" x14ac:dyDescent="0.35">
      <c r="C77" t="s">
        <v>104</v>
      </c>
      <c r="D77" s="5">
        <v>315233769000</v>
      </c>
      <c r="E77" s="5">
        <v>311451437000</v>
      </c>
      <c r="F77" s="5">
        <v>186032068000</v>
      </c>
      <c r="G77" s="5">
        <v>381131218000</v>
      </c>
      <c r="I77" s="5">
        <v>1194224293000</v>
      </c>
      <c r="J77" s="5">
        <v>1838473954000</v>
      </c>
      <c r="K77" s="5">
        <v>1036685977000</v>
      </c>
      <c r="L77" s="5">
        <v>781655714000</v>
      </c>
      <c r="M77" s="5">
        <v>548923785000</v>
      </c>
      <c r="N77" s="5">
        <v>232410691000</v>
      </c>
      <c r="O77" s="5">
        <v>634224752000</v>
      </c>
      <c r="P77" s="5">
        <v>707801637000</v>
      </c>
      <c r="Q77" s="5">
        <v>509451941000</v>
      </c>
      <c r="R77" s="5">
        <v>595879214000</v>
      </c>
      <c r="S77" s="5">
        <v>1086441281000</v>
      </c>
      <c r="T77" s="5">
        <v>1387516904000</v>
      </c>
      <c r="U77" s="5">
        <v>1095888248000</v>
      </c>
      <c r="V77" s="5">
        <v>792085965000</v>
      </c>
      <c r="W77" s="5">
        <v>388706644000</v>
      </c>
    </row>
    <row r="78" spans="3:26" ht="15.5" x14ac:dyDescent="0.35">
      <c r="C78" t="s">
        <v>105</v>
      </c>
      <c r="D78" s="5">
        <v>317720401000</v>
      </c>
      <c r="E78" s="5">
        <v>312903711000</v>
      </c>
      <c r="F78" s="5">
        <v>192768915000</v>
      </c>
      <c r="G78" s="5">
        <v>382293958000</v>
      </c>
      <c r="I78" s="5">
        <v>1204010173000</v>
      </c>
      <c r="J78" s="5">
        <v>1842219470000</v>
      </c>
      <c r="K78" s="5">
        <v>1057692007000</v>
      </c>
      <c r="L78" s="5">
        <v>771743500000</v>
      </c>
      <c r="M78" s="5">
        <v>549696051000</v>
      </c>
      <c r="N78" s="5">
        <v>245909143000</v>
      </c>
      <c r="O78" s="5">
        <v>613020426000</v>
      </c>
      <c r="P78" s="5">
        <v>690623630000</v>
      </c>
      <c r="Q78" s="5">
        <v>532437613000</v>
      </c>
      <c r="R78" s="5">
        <v>605050858000</v>
      </c>
      <c r="S78" s="5">
        <v>1064079939000</v>
      </c>
      <c r="T78" s="5">
        <v>1387516904000</v>
      </c>
      <c r="U78" s="5">
        <v>1095888248000</v>
      </c>
      <c r="V78" s="5">
        <v>792085965000</v>
      </c>
      <c r="W78" s="5">
        <v>388706644000</v>
      </c>
      <c r="X78" s="5">
        <v>233477896000</v>
      </c>
      <c r="Y78" s="5">
        <v>167342743000</v>
      </c>
      <c r="Z78" s="5">
        <v>94141182000</v>
      </c>
    </row>
    <row r="79" spans="3:26" ht="15.5" x14ac:dyDescent="0.35">
      <c r="C79" t="s">
        <v>7</v>
      </c>
      <c r="D79" s="5">
        <v>187276929000</v>
      </c>
      <c r="E79" s="5">
        <v>215521698000</v>
      </c>
      <c r="F79" s="5">
        <v>39329865000</v>
      </c>
      <c r="G79" s="5">
        <v>264118674000</v>
      </c>
      <c r="I79" s="5">
        <v>756764408000</v>
      </c>
      <c r="J79" s="5">
        <v>1369632890000</v>
      </c>
      <c r="K79" s="5">
        <v>744963964000</v>
      </c>
      <c r="L79" s="5">
        <v>635289530000</v>
      </c>
      <c r="M79" s="5">
        <v>322936535000</v>
      </c>
      <c r="N79" s="5">
        <v>166336856000</v>
      </c>
      <c r="O79" s="5">
        <v>536188755000</v>
      </c>
      <c r="P79" s="5">
        <v>465887534000</v>
      </c>
      <c r="Q79" s="5">
        <v>339077143000</v>
      </c>
      <c r="R79" s="5">
        <v>302494171000</v>
      </c>
      <c r="S79" s="5">
        <v>877546867000</v>
      </c>
      <c r="T79" s="5">
        <v>1398294417000</v>
      </c>
      <c r="U79" s="5">
        <v>1102176746000</v>
      </c>
      <c r="V79" s="5">
        <v>797814126000</v>
      </c>
      <c r="W79" s="5">
        <v>392019495000</v>
      </c>
    </row>
    <row r="80" spans="3:26" ht="15.5" x14ac:dyDescent="0.35">
      <c r="C80" t="s">
        <v>106</v>
      </c>
      <c r="D80" s="5">
        <v>127956840000</v>
      </c>
      <c r="E80" s="5">
        <v>95929739000</v>
      </c>
      <c r="F80" s="5">
        <v>146702203000</v>
      </c>
      <c r="G80" s="5">
        <v>117012544000</v>
      </c>
      <c r="I80" s="5">
        <v>437459885000</v>
      </c>
      <c r="J80" s="5">
        <v>468841064000</v>
      </c>
      <c r="K80" s="5">
        <v>291722013000</v>
      </c>
      <c r="L80" s="5">
        <v>146366184000</v>
      </c>
      <c r="M80" s="5">
        <v>225987250000</v>
      </c>
      <c r="N80" s="5">
        <v>66073835000</v>
      </c>
      <c r="O80" s="5">
        <v>98035997000</v>
      </c>
      <c r="P80" s="5">
        <v>241914103000</v>
      </c>
      <c r="Q80" s="5">
        <v>170374798000</v>
      </c>
      <c r="R80" s="5">
        <v>293385043000</v>
      </c>
      <c r="S80" s="5">
        <v>208894414000</v>
      </c>
      <c r="T80" s="5">
        <v>-10777513000</v>
      </c>
      <c r="U80" s="5">
        <v>-6288498000</v>
      </c>
      <c r="V80" s="5">
        <v>-5728161000</v>
      </c>
      <c r="W80" s="5">
        <v>-3312851000</v>
      </c>
    </row>
    <row r="81" spans="2:26" ht="15.5" x14ac:dyDescent="0.35">
      <c r="C81" t="s">
        <v>107</v>
      </c>
      <c r="D81" s="5">
        <v>317720401000</v>
      </c>
      <c r="E81" s="5">
        <v>312903711000</v>
      </c>
      <c r="F81" s="5">
        <v>192768915000</v>
      </c>
      <c r="G81" s="5">
        <v>382293958000</v>
      </c>
      <c r="I81" s="5">
        <v>1204010173000</v>
      </c>
      <c r="J81" s="5">
        <v>1842219470000</v>
      </c>
      <c r="K81" s="5">
        <v>1057692007000</v>
      </c>
      <c r="L81" s="5">
        <v>771743500000</v>
      </c>
      <c r="M81" s="5">
        <v>549696051000</v>
      </c>
      <c r="N81" s="5">
        <v>245909143000</v>
      </c>
      <c r="O81" s="5">
        <v>613020426000</v>
      </c>
      <c r="P81" s="5">
        <v>690623630000</v>
      </c>
      <c r="Q81" s="5">
        <v>532437613000</v>
      </c>
      <c r="R81" s="5">
        <v>605050858000</v>
      </c>
      <c r="S81" s="5">
        <v>1064079939000</v>
      </c>
      <c r="T81" s="5">
        <v>1387516904000</v>
      </c>
      <c r="U81" s="5">
        <v>1095888248000</v>
      </c>
      <c r="V81" s="5">
        <v>792085965000</v>
      </c>
      <c r="W81" s="5">
        <v>388706644000</v>
      </c>
      <c r="X81" s="5">
        <v>233477896000</v>
      </c>
      <c r="Y81" s="5">
        <v>167342743000</v>
      </c>
      <c r="Z81" s="5">
        <v>94141182000</v>
      </c>
    </row>
    <row r="82" spans="2:26" ht="15.5" x14ac:dyDescent="0.35">
      <c r="C82" t="s">
        <v>108</v>
      </c>
      <c r="D82" s="5">
        <v>315233769000</v>
      </c>
      <c r="E82" s="5">
        <v>311451437000</v>
      </c>
      <c r="F82" s="5">
        <v>186032068000</v>
      </c>
      <c r="G82" s="5">
        <v>381131218000</v>
      </c>
      <c r="I82" s="5">
        <v>1194224293000</v>
      </c>
      <c r="J82" s="5">
        <v>1838473954000</v>
      </c>
      <c r="K82" s="5">
        <v>1036685977000</v>
      </c>
      <c r="L82" s="5">
        <v>781655714000</v>
      </c>
      <c r="M82" s="5">
        <v>548923785000</v>
      </c>
      <c r="N82" s="5">
        <v>232410691000</v>
      </c>
      <c r="O82" s="5">
        <v>634224752000</v>
      </c>
      <c r="P82" s="5">
        <v>707801637000</v>
      </c>
      <c r="Q82" s="5">
        <v>509451941000</v>
      </c>
      <c r="R82" s="5">
        <v>595879214000</v>
      </c>
      <c r="S82" s="5">
        <v>1086441281000</v>
      </c>
      <c r="T82" s="5">
        <v>1387516904000</v>
      </c>
      <c r="U82" s="5">
        <v>1095888248000</v>
      </c>
      <c r="V82" s="5">
        <v>792085965000</v>
      </c>
      <c r="W82" s="5">
        <v>388706644000</v>
      </c>
    </row>
    <row r="83" spans="2:26" ht="15.5" x14ac:dyDescent="0.35">
      <c r="C83" t="s">
        <v>109</v>
      </c>
      <c r="D83" s="5">
        <v>315233769000</v>
      </c>
      <c r="E83" s="5">
        <v>311451437000</v>
      </c>
      <c r="F83" s="5">
        <v>186032068000</v>
      </c>
      <c r="G83" s="5">
        <v>381131218000</v>
      </c>
      <c r="I83" s="5">
        <v>1194224293000</v>
      </c>
      <c r="J83" s="5">
        <v>1838473954000</v>
      </c>
      <c r="K83" s="5">
        <v>1036685977000</v>
      </c>
      <c r="L83" s="5">
        <v>781655714000</v>
      </c>
      <c r="M83" s="5">
        <v>548923785000</v>
      </c>
      <c r="N83" s="5">
        <v>232410691000</v>
      </c>
      <c r="O83" s="5">
        <v>634224752000</v>
      </c>
      <c r="P83" s="5">
        <v>707801637000</v>
      </c>
      <c r="Q83" s="5">
        <v>509451941000</v>
      </c>
      <c r="R83" s="5">
        <v>595879214000</v>
      </c>
      <c r="S83" s="5">
        <v>1086441281000</v>
      </c>
      <c r="T83" s="5">
        <v>1387516904000</v>
      </c>
      <c r="U83" s="5">
        <v>1095888248000</v>
      </c>
      <c r="V83" s="5">
        <v>792085965000</v>
      </c>
      <c r="W83" s="5">
        <v>388706644000</v>
      </c>
    </row>
    <row r="85" spans="2:26" ht="15.5" x14ac:dyDescent="0.35">
      <c r="B85" t="s">
        <v>110</v>
      </c>
      <c r="C85" t="s">
        <v>111</v>
      </c>
    </row>
    <row r="86" spans="2:26" ht="15.5" x14ac:dyDescent="0.35">
      <c r="C86" t="s">
        <v>112</v>
      </c>
    </row>
    <row r="87" spans="2:26" ht="15.5" x14ac:dyDescent="0.35">
      <c r="C87" t="s">
        <v>19</v>
      </c>
      <c r="D87" s="5">
        <v>3945857076000</v>
      </c>
      <c r="E87" s="5">
        <v>3378685697000</v>
      </c>
      <c r="F87" s="5">
        <v>3099653051000</v>
      </c>
      <c r="G87" s="5">
        <v>3744311805000</v>
      </c>
      <c r="I87" s="5">
        <v>3378685697000</v>
      </c>
      <c r="J87" s="5">
        <v>3292826506000</v>
      </c>
      <c r="K87" s="5">
        <v>3292876722000</v>
      </c>
      <c r="L87" s="5">
        <v>3142557829000</v>
      </c>
      <c r="M87" s="5">
        <v>2773938380000</v>
      </c>
      <c r="N87" s="5">
        <v>1656482289000</v>
      </c>
      <c r="O87" s="5">
        <v>1664424147000</v>
      </c>
      <c r="P87" s="5">
        <v>1533562079000</v>
      </c>
      <c r="Q87" s="5">
        <v>1482320678000</v>
      </c>
      <c r="R87" s="5">
        <v>2076201416000</v>
      </c>
      <c r="S87" s="5">
        <v>1503546080000</v>
      </c>
      <c r="T87" s="5">
        <v>1695076608000</v>
      </c>
      <c r="U87" s="5">
        <v>2544844590000</v>
      </c>
      <c r="V87" s="5">
        <v>2427999474000</v>
      </c>
      <c r="W87" s="5">
        <v>1495900816000</v>
      </c>
      <c r="X87" s="5">
        <v>1120483310000</v>
      </c>
      <c r="Y87" s="5">
        <v>633169242000</v>
      </c>
      <c r="Z87" s="5">
        <v>260829563000</v>
      </c>
    </row>
    <row r="88" spans="2:26" ht="15.5" x14ac:dyDescent="0.35">
      <c r="C88" t="s">
        <v>114</v>
      </c>
      <c r="D88" s="5">
        <v>17446509000</v>
      </c>
      <c r="E88" s="5">
        <v>18397888000</v>
      </c>
      <c r="F88" s="5">
        <v>16398895000</v>
      </c>
      <c r="G88" s="5">
        <v>15008730000</v>
      </c>
      <c r="I88" s="5">
        <v>18397888000</v>
      </c>
      <c r="J88" s="5">
        <v>9250418000</v>
      </c>
      <c r="K88" s="5">
        <v>20720305000</v>
      </c>
      <c r="L88" s="5">
        <v>63573772000</v>
      </c>
      <c r="M88" s="5">
        <v>31706439000</v>
      </c>
      <c r="N88" s="5">
        <v>51070516000</v>
      </c>
      <c r="O88" s="5">
        <v>44107985000</v>
      </c>
      <c r="P88" s="5">
        <v>51113659000</v>
      </c>
      <c r="R88" s="5">
        <v>39515565000</v>
      </c>
    </row>
    <row r="89" spans="2:26" ht="15.5" x14ac:dyDescent="0.35">
      <c r="C89" t="s">
        <v>115</v>
      </c>
      <c r="U89" s="5">
        <v>11768731000</v>
      </c>
    </row>
    <row r="90" spans="2:26" ht="15.5" x14ac:dyDescent="0.35">
      <c r="C90" t="s">
        <v>116</v>
      </c>
      <c r="O90" s="5">
        <v>14718076000</v>
      </c>
      <c r="P90" s="5">
        <v>11033504000</v>
      </c>
      <c r="Q90" s="5">
        <v>8518365000</v>
      </c>
      <c r="R90" s="5">
        <v>4076542000</v>
      </c>
      <c r="S90" s="5">
        <v>14471483000</v>
      </c>
      <c r="T90" s="5">
        <v>30939463000</v>
      </c>
      <c r="U90" s="5">
        <v>9477139000</v>
      </c>
    </row>
    <row r="91" spans="2:26" ht="15.5" x14ac:dyDescent="0.35">
      <c r="C91" t="s">
        <v>117</v>
      </c>
      <c r="D91" s="5">
        <v>17446509000</v>
      </c>
      <c r="E91" s="5">
        <v>18397888000</v>
      </c>
      <c r="F91" s="5">
        <v>16398895000</v>
      </c>
      <c r="G91" s="5">
        <v>15008730000</v>
      </c>
      <c r="I91" s="5">
        <v>18397888000</v>
      </c>
      <c r="J91" s="5">
        <v>9250418000</v>
      </c>
      <c r="K91" s="5">
        <v>20720305000</v>
      </c>
      <c r="L91" s="5">
        <v>63573772000</v>
      </c>
      <c r="M91" s="5">
        <v>31706439000</v>
      </c>
      <c r="N91" s="5">
        <v>51070516000</v>
      </c>
      <c r="O91" s="5">
        <v>44107985000</v>
      </c>
      <c r="P91" s="5">
        <v>51113659000</v>
      </c>
      <c r="R91" s="5">
        <v>39515565000</v>
      </c>
    </row>
    <row r="92" spans="2:26" ht="15.5" x14ac:dyDescent="0.35">
      <c r="C92" t="s">
        <v>118</v>
      </c>
      <c r="D92" s="5">
        <v>26978482000</v>
      </c>
      <c r="E92" s="5">
        <v>9242085000</v>
      </c>
      <c r="F92" s="5">
        <v>7259259000</v>
      </c>
      <c r="G92" s="5">
        <v>7703704000</v>
      </c>
      <c r="I92" s="5">
        <v>9242085000</v>
      </c>
      <c r="J92" s="5">
        <v>7111111000</v>
      </c>
      <c r="K92" s="5">
        <v>1644336000</v>
      </c>
      <c r="L92" s="5">
        <v>3482717000</v>
      </c>
      <c r="M92" s="5">
        <v>4165004000</v>
      </c>
      <c r="N92" s="5">
        <v>3994074000</v>
      </c>
      <c r="Q92" s="5">
        <v>38576737000</v>
      </c>
      <c r="R92" s="5">
        <v>347067000</v>
      </c>
      <c r="S92" s="5">
        <v>347067000</v>
      </c>
      <c r="T92" s="5">
        <v>347067000</v>
      </c>
      <c r="U92" s="5">
        <v>347067000</v>
      </c>
    </row>
    <row r="93" spans="2:26" ht="15.5" x14ac:dyDescent="0.35">
      <c r="C93" t="s">
        <v>123</v>
      </c>
      <c r="D93" s="5">
        <v>76048475000</v>
      </c>
      <c r="E93" s="5">
        <v>80548475000</v>
      </c>
      <c r="F93" s="5">
        <v>82373937000</v>
      </c>
      <c r="G93" s="5">
        <v>84199399000</v>
      </c>
      <c r="I93" s="5">
        <v>80548475000</v>
      </c>
      <c r="J93" s="5">
        <v>96505312000</v>
      </c>
      <c r="K93" s="5">
        <v>80605312000</v>
      </c>
      <c r="L93" s="5">
        <v>64105312000</v>
      </c>
      <c r="M93" s="5">
        <v>51105312000</v>
      </c>
      <c r="N93" s="5">
        <v>49017321000</v>
      </c>
      <c r="O93" s="5">
        <v>66900902000</v>
      </c>
      <c r="P93" s="5">
        <v>30988752000</v>
      </c>
      <c r="Q93" s="5">
        <v>39753584000</v>
      </c>
      <c r="R93" s="5">
        <v>66041843000</v>
      </c>
      <c r="S93" s="5">
        <v>55749280000</v>
      </c>
      <c r="T93" s="5">
        <v>177196000</v>
      </c>
      <c r="U93" s="5">
        <v>65231461000</v>
      </c>
      <c r="V93" s="5">
        <v>110931000</v>
      </c>
    </row>
    <row r="94" spans="2:26" ht="15.5" x14ac:dyDescent="0.35">
      <c r="C94" t="s">
        <v>120</v>
      </c>
      <c r="D94" s="5">
        <v>11263134571000</v>
      </c>
      <c r="E94" s="5">
        <v>11242820139000</v>
      </c>
      <c r="F94" s="5">
        <v>10771378733000</v>
      </c>
      <c r="G94" s="5">
        <v>10520447834000</v>
      </c>
      <c r="I94" s="5">
        <v>11242820139000</v>
      </c>
      <c r="J94" s="5">
        <v>10741416326000</v>
      </c>
      <c r="K94" s="5">
        <v>10906023115000</v>
      </c>
      <c r="L94" s="5">
        <v>9959605756000</v>
      </c>
      <c r="M94" s="5">
        <v>9253912596000</v>
      </c>
      <c r="N94" s="5">
        <v>9186988462000</v>
      </c>
      <c r="O94" s="5">
        <v>8514331945000</v>
      </c>
      <c r="P94" s="5">
        <v>7890253215000</v>
      </c>
      <c r="Q94" s="5">
        <v>6498456658000</v>
      </c>
      <c r="R94" s="5">
        <v>5531046712000</v>
      </c>
      <c r="S94" s="5">
        <v>4924806927000</v>
      </c>
      <c r="T94" s="5">
        <v>3103251759000</v>
      </c>
      <c r="U94" s="5">
        <v>3058266151000</v>
      </c>
      <c r="V94" s="5">
        <v>2819763900000</v>
      </c>
      <c r="W94" s="5">
        <v>2741082409000</v>
      </c>
      <c r="X94" s="5">
        <v>1308433357000</v>
      </c>
      <c r="Y94" s="5">
        <v>712901120000</v>
      </c>
      <c r="Z94" s="5">
        <v>511982880000</v>
      </c>
    </row>
    <row r="95" spans="2:26" ht="15.5" x14ac:dyDescent="0.35">
      <c r="C95" t="s">
        <v>98</v>
      </c>
      <c r="D95" s="5">
        <v>-78370036000</v>
      </c>
      <c r="E95" s="5">
        <v>-75883404000</v>
      </c>
      <c r="F95" s="5">
        <v>-1665128000</v>
      </c>
      <c r="G95" s="5">
        <v>-1665128000</v>
      </c>
      <c r="I95" s="5">
        <v>-75883404000</v>
      </c>
      <c r="J95" s="5">
        <v>-1665128000</v>
      </c>
      <c r="K95" s="5">
        <v>-1665128000</v>
      </c>
      <c r="L95" s="5">
        <v>-1665128000</v>
      </c>
      <c r="M95" s="5">
        <v>-1665128000</v>
      </c>
      <c r="N95" s="5">
        <v>-1665128000</v>
      </c>
      <c r="O95" s="5">
        <v>1557398000</v>
      </c>
      <c r="P95" s="5">
        <v>1557398000</v>
      </c>
      <c r="Q95" s="5">
        <v>1557398000</v>
      </c>
      <c r="R95" s="5">
        <v>1557398000</v>
      </c>
      <c r="S95" s="5">
        <v>1773189000</v>
      </c>
      <c r="T95" s="5">
        <v>1511269000</v>
      </c>
      <c r="U95" s="5">
        <v>1984397000</v>
      </c>
      <c r="V95" s="5">
        <v>1984397000</v>
      </c>
      <c r="W95" s="5">
        <v>56506000</v>
      </c>
      <c r="X95" s="5">
        <v>56506000</v>
      </c>
      <c r="Y95" s="5">
        <v>56506000</v>
      </c>
      <c r="Z95" s="5">
        <v>56506000</v>
      </c>
    </row>
    <row r="96" spans="2:26" ht="15.5" x14ac:dyDescent="0.35">
      <c r="C96" t="s">
        <v>121</v>
      </c>
      <c r="D96" s="5">
        <v>16689855082000</v>
      </c>
      <c r="E96" s="5">
        <v>16140140534000</v>
      </c>
      <c r="F96" s="5">
        <v>15327125721000</v>
      </c>
      <c r="G96" s="5">
        <v>15686447431000</v>
      </c>
      <c r="I96" s="5">
        <v>16140140534000</v>
      </c>
      <c r="J96" s="5">
        <v>15405901321000</v>
      </c>
      <c r="K96" s="5">
        <v>15562228744000</v>
      </c>
      <c r="L96" s="5">
        <v>14290620589000</v>
      </c>
      <c r="M96" s="5">
        <v>13030535603000</v>
      </c>
      <c r="N96" s="5">
        <v>11888917644000</v>
      </c>
      <c r="O96" s="5">
        <v>11150744753000</v>
      </c>
      <c r="P96" s="5">
        <v>10507809126000</v>
      </c>
      <c r="Q96" s="5">
        <v>9158268565000</v>
      </c>
      <c r="R96" s="5">
        <v>8698817086000</v>
      </c>
      <c r="S96" s="5">
        <v>7289681520000</v>
      </c>
      <c r="T96" s="5">
        <v>5465707225000</v>
      </c>
      <c r="U96" s="5">
        <v>6455960069000</v>
      </c>
      <c r="V96" s="5">
        <v>6079041437000</v>
      </c>
      <c r="W96" s="5">
        <v>4762545146000</v>
      </c>
      <c r="X96" s="5">
        <v>3255737715000</v>
      </c>
      <c r="Y96" s="5">
        <v>1702951672000</v>
      </c>
      <c r="Z96" s="5">
        <v>1090299911000</v>
      </c>
    </row>
    <row r="97" spans="3:26" ht="15.5" x14ac:dyDescent="0.35">
      <c r="C97" t="s">
        <v>122</v>
      </c>
    </row>
    <row r="98" spans="3:26" ht="15.5" x14ac:dyDescent="0.35">
      <c r="C98" t="s">
        <v>119</v>
      </c>
      <c r="D98" s="5">
        <v>26978482000</v>
      </c>
      <c r="E98" s="5">
        <v>9242085000</v>
      </c>
      <c r="F98" s="5">
        <v>7259259000</v>
      </c>
      <c r="G98" s="5">
        <v>7703704000</v>
      </c>
      <c r="I98" s="5">
        <v>9242085000</v>
      </c>
      <c r="J98" s="5">
        <v>7111111000</v>
      </c>
      <c r="K98" s="5">
        <v>1644336000</v>
      </c>
      <c r="L98" s="5">
        <v>3482717000</v>
      </c>
      <c r="M98" s="5">
        <v>4165004000</v>
      </c>
      <c r="N98" s="5">
        <v>3994074000</v>
      </c>
      <c r="Q98" s="5">
        <v>38576737000</v>
      </c>
      <c r="R98" s="5">
        <v>347067000</v>
      </c>
      <c r="S98" s="5">
        <v>347067000</v>
      </c>
      <c r="T98" s="5">
        <v>347067000</v>
      </c>
      <c r="U98" s="5">
        <v>347067000</v>
      </c>
    </row>
    <row r="99" spans="3:26" ht="15.5" x14ac:dyDescent="0.35">
      <c r="C99" t="s">
        <v>421</v>
      </c>
      <c r="D99" s="5">
        <v>10082063422000</v>
      </c>
      <c r="E99" s="5">
        <v>9848909831000</v>
      </c>
      <c r="F99" s="5">
        <v>10215356099000</v>
      </c>
      <c r="G99" s="5">
        <v>8739018236000</v>
      </c>
      <c r="I99" s="5">
        <v>9848909831000</v>
      </c>
      <c r="J99" s="5">
        <v>8817400749000</v>
      </c>
      <c r="K99" s="5">
        <v>7271408449000</v>
      </c>
      <c r="L99" s="5">
        <v>6760372934000</v>
      </c>
      <c r="M99" s="5">
        <v>6167114147000</v>
      </c>
      <c r="N99" s="5">
        <v>6259664049000</v>
      </c>
      <c r="O99" s="5">
        <v>6536035736000</v>
      </c>
      <c r="P99" s="5">
        <v>6435862052000</v>
      </c>
      <c r="Q99" s="5">
        <v>6296152673000</v>
      </c>
      <c r="R99" s="5">
        <v>6157514444000</v>
      </c>
      <c r="S99" s="5">
        <v>5737443704000</v>
      </c>
      <c r="T99" s="5">
        <v>4322191772000</v>
      </c>
      <c r="U99" s="5">
        <v>2858349530000</v>
      </c>
      <c r="V99" s="5">
        <v>1601490348000</v>
      </c>
      <c r="W99" s="5">
        <v>843581916000</v>
      </c>
      <c r="X99" s="5">
        <v>1103214226000</v>
      </c>
      <c r="Y99" s="5">
        <v>1102475468000</v>
      </c>
      <c r="Z99" s="5">
        <v>836441629000</v>
      </c>
    </row>
    <row r="100" spans="3:26" ht="15.5" x14ac:dyDescent="0.35">
      <c r="C100" t="s">
        <v>332</v>
      </c>
      <c r="D100" s="5">
        <v>119117752000</v>
      </c>
      <c r="E100" s="5">
        <v>115801178000</v>
      </c>
      <c r="F100" s="5">
        <v>130429783000</v>
      </c>
      <c r="G100" s="5">
        <v>126467422000</v>
      </c>
      <c r="I100" s="5">
        <v>115801178000</v>
      </c>
      <c r="J100" s="5">
        <v>103281478000</v>
      </c>
      <c r="K100" s="5">
        <v>90901245000</v>
      </c>
      <c r="L100" s="5">
        <v>82193562000</v>
      </c>
      <c r="M100" s="5">
        <v>72887190000</v>
      </c>
      <c r="N100" s="5">
        <v>65794596000</v>
      </c>
      <c r="O100" s="5">
        <v>59716226000</v>
      </c>
      <c r="P100" s="5">
        <v>5754948000</v>
      </c>
      <c r="U100" s="5">
        <v>284281659000</v>
      </c>
      <c r="V100" s="5">
        <v>3698761000</v>
      </c>
      <c r="W100" s="5">
        <v>3698761000</v>
      </c>
      <c r="X100" s="5">
        <v>4029276000</v>
      </c>
      <c r="Y100" s="5">
        <v>10851388000</v>
      </c>
      <c r="Z100" s="5">
        <v>31895920000</v>
      </c>
    </row>
    <row r="101" spans="3:26" ht="15.5" x14ac:dyDescent="0.35">
      <c r="C101" t="s">
        <v>124</v>
      </c>
      <c r="D101" s="5">
        <v>671421672000</v>
      </c>
      <c r="E101" s="5">
        <v>636063240000</v>
      </c>
      <c r="F101" s="5">
        <v>576089760000</v>
      </c>
      <c r="G101" s="5">
        <v>559648830000</v>
      </c>
      <c r="I101" s="5">
        <v>636063240000</v>
      </c>
      <c r="J101" s="5">
        <v>521838282000</v>
      </c>
      <c r="K101" s="5">
        <v>442052669000</v>
      </c>
      <c r="L101" s="5">
        <v>370444862000</v>
      </c>
      <c r="M101" s="5">
        <v>317846663000</v>
      </c>
      <c r="N101" s="5">
        <v>331695551000</v>
      </c>
      <c r="O101" s="5">
        <v>338338677000</v>
      </c>
      <c r="P101" s="5">
        <v>376728691000</v>
      </c>
      <c r="Q101" s="5">
        <v>421578607000</v>
      </c>
      <c r="R101" s="5">
        <v>451343312000</v>
      </c>
      <c r="S101" s="5">
        <v>420472052000</v>
      </c>
      <c r="T101" s="5">
        <v>366761715000</v>
      </c>
      <c r="U101" s="5">
        <v>351832213000</v>
      </c>
      <c r="V101" s="5">
        <v>282418026000</v>
      </c>
      <c r="W101" s="5">
        <v>304426776000</v>
      </c>
      <c r="X101" s="5">
        <v>379106473000</v>
      </c>
      <c r="Y101" s="5">
        <v>308637298000</v>
      </c>
      <c r="Z101" s="5">
        <v>311835944000</v>
      </c>
    </row>
    <row r="102" spans="3:26" ht="15.5" x14ac:dyDescent="0.35">
      <c r="C102" t="s">
        <v>333</v>
      </c>
      <c r="D102" s="5">
        <v>7820727041000</v>
      </c>
      <c r="E102" s="5">
        <v>7714892743000</v>
      </c>
      <c r="F102" s="5">
        <v>7538531565000</v>
      </c>
      <c r="G102" s="5">
        <v>7005760031000</v>
      </c>
      <c r="I102" s="5">
        <v>7714892743000</v>
      </c>
      <c r="J102" s="5">
        <v>6270622055000</v>
      </c>
      <c r="K102" s="5">
        <v>5405429186000</v>
      </c>
      <c r="L102" s="5">
        <v>4574318047000</v>
      </c>
      <c r="M102" s="5">
        <v>4259613121000</v>
      </c>
      <c r="N102" s="5">
        <v>4382560713000</v>
      </c>
      <c r="O102" s="5">
        <v>4356718748000</v>
      </c>
      <c r="P102" s="5">
        <v>4385918890000</v>
      </c>
      <c r="Q102" s="5">
        <v>4461322679000</v>
      </c>
      <c r="R102" s="5">
        <v>4486693698000</v>
      </c>
      <c r="S102" s="5">
        <v>4311751806000</v>
      </c>
      <c r="T102" s="5">
        <v>4043018987000</v>
      </c>
      <c r="U102" s="5">
        <v>3149235790000</v>
      </c>
      <c r="V102" s="5">
        <v>2549918696000</v>
      </c>
      <c r="W102" s="5">
        <v>1925426080000</v>
      </c>
      <c r="X102" s="5">
        <v>1278389197000</v>
      </c>
      <c r="Y102" s="5">
        <v>1234022901000</v>
      </c>
      <c r="Z102" s="5">
        <v>1248936130000</v>
      </c>
    </row>
    <row r="103" spans="3:26" ht="15.5" x14ac:dyDescent="0.35">
      <c r="C103" t="s">
        <v>125</v>
      </c>
      <c r="D103" s="5">
        <v>2155794000</v>
      </c>
      <c r="E103" s="5">
        <v>2199759000</v>
      </c>
      <c r="F103" s="5">
        <v>2636725000</v>
      </c>
      <c r="G103" s="5">
        <v>2940670000</v>
      </c>
      <c r="I103" s="5">
        <v>2199759000</v>
      </c>
      <c r="J103" s="5">
        <v>3614835000</v>
      </c>
      <c r="K103" s="5">
        <v>2778732000</v>
      </c>
      <c r="L103" s="5">
        <v>3003786000</v>
      </c>
      <c r="M103" s="5">
        <v>2654491000</v>
      </c>
      <c r="N103" s="5">
        <v>1879412000</v>
      </c>
      <c r="O103" s="5">
        <v>151448000</v>
      </c>
      <c r="P103" s="5">
        <v>605798000</v>
      </c>
      <c r="Q103" s="5">
        <v>10886447000</v>
      </c>
      <c r="R103" s="5">
        <v>10218110000</v>
      </c>
      <c r="S103" s="5">
        <v>15929958000</v>
      </c>
      <c r="T103" s="5">
        <v>14494759000</v>
      </c>
      <c r="U103" s="5">
        <v>11833903000</v>
      </c>
      <c r="V103" s="5">
        <v>9260769000</v>
      </c>
      <c r="W103" s="5">
        <v>4726822000</v>
      </c>
      <c r="X103" s="5">
        <v>794873000</v>
      </c>
      <c r="Y103" s="5">
        <v>521777000</v>
      </c>
      <c r="Z103" s="5">
        <v>134456000</v>
      </c>
    </row>
    <row r="104" spans="3:26" ht="15.5" x14ac:dyDescent="0.35">
      <c r="C104" t="s">
        <v>127</v>
      </c>
      <c r="D104" s="5">
        <v>23065067476000</v>
      </c>
      <c r="E104" s="5">
        <v>22202371372000</v>
      </c>
      <c r="F104" s="5">
        <v>21712490896000</v>
      </c>
      <c r="G104" s="5">
        <v>19690751712000</v>
      </c>
      <c r="I104" s="5">
        <v>22202371372000</v>
      </c>
      <c r="J104" s="5">
        <v>18128199141000</v>
      </c>
      <c r="K104" s="5">
        <v>15606146342000</v>
      </c>
      <c r="L104" s="5">
        <v>14142954289000</v>
      </c>
      <c r="M104" s="5">
        <v>13019181075000</v>
      </c>
      <c r="N104" s="5">
        <v>13033616580000</v>
      </c>
      <c r="O104" s="5">
        <v>13290912523000</v>
      </c>
      <c r="P104" s="5">
        <v>12791432942000</v>
      </c>
      <c r="Q104" s="5">
        <v>12504443426000</v>
      </c>
      <c r="R104" s="5">
        <v>12111502571000</v>
      </c>
      <c r="S104" s="5">
        <v>11468580502000</v>
      </c>
      <c r="T104" s="5">
        <v>9913771769000</v>
      </c>
      <c r="U104" s="5">
        <v>7203176756000</v>
      </c>
      <c r="V104" s="5">
        <v>4797345248000</v>
      </c>
      <c r="W104" s="5">
        <v>3336629535000</v>
      </c>
      <c r="X104" s="5">
        <v>2883902723000</v>
      </c>
      <c r="Y104" s="5">
        <v>2757325534000</v>
      </c>
      <c r="Z104" s="5">
        <v>2539669220000</v>
      </c>
    </row>
    <row r="105" spans="3:26" ht="15.5" x14ac:dyDescent="0.35">
      <c r="C105" t="s">
        <v>128</v>
      </c>
      <c r="D105" s="5">
        <v>39754922558000</v>
      </c>
      <c r="E105" s="5">
        <v>38342511906000</v>
      </c>
      <c r="F105" s="5">
        <v>37039616617000</v>
      </c>
      <c r="G105" s="5">
        <v>35377199143000</v>
      </c>
      <c r="I105" s="5">
        <v>38342511906000</v>
      </c>
      <c r="J105" s="5">
        <v>33534100462000</v>
      </c>
      <c r="K105" s="5">
        <v>31168375086000</v>
      </c>
      <c r="L105" s="5">
        <v>28433574878000</v>
      </c>
      <c r="M105" s="5">
        <v>26049716678000</v>
      </c>
      <c r="N105" s="5">
        <v>24922534224000</v>
      </c>
      <c r="O105" s="5">
        <v>24441657276000</v>
      </c>
      <c r="P105" s="5">
        <v>23299242068000</v>
      </c>
      <c r="Q105" s="5">
        <v>21662711991000</v>
      </c>
      <c r="R105" s="5">
        <v>20810319657000</v>
      </c>
      <c r="S105" s="5">
        <v>18758262022000</v>
      </c>
      <c r="T105" s="5">
        <v>15379478994000</v>
      </c>
      <c r="U105" s="5">
        <v>13659136825000</v>
      </c>
      <c r="V105" s="5">
        <v>10876386685000</v>
      </c>
      <c r="W105" s="5">
        <v>8099174681000</v>
      </c>
      <c r="X105" s="5">
        <v>6139640438000</v>
      </c>
      <c r="Y105" s="5">
        <v>4460277206000</v>
      </c>
      <c r="Z105" s="5">
        <v>3629969131000</v>
      </c>
    </row>
    <row r="106" spans="3:26" ht="15.5" x14ac:dyDescent="0.35">
      <c r="C106" t="s">
        <v>129</v>
      </c>
    </row>
    <row r="107" spans="3:26" ht="15.5" x14ac:dyDescent="0.35">
      <c r="C107" t="s">
        <v>130</v>
      </c>
    </row>
    <row r="108" spans="3:26" ht="15.5" x14ac:dyDescent="0.35">
      <c r="C108" t="s">
        <v>131</v>
      </c>
      <c r="D108" s="5">
        <v>15081102910000</v>
      </c>
      <c r="E108" s="5">
        <v>14995065350000</v>
      </c>
      <c r="F108" s="5">
        <v>13867939555000</v>
      </c>
      <c r="G108" s="5">
        <v>13324353859000</v>
      </c>
      <c r="I108" s="5">
        <v>14995065350000</v>
      </c>
      <c r="J108" s="5">
        <v>12884884740000</v>
      </c>
      <c r="K108" s="5">
        <v>11785714258000</v>
      </c>
      <c r="L108" s="5">
        <v>9501274376000</v>
      </c>
      <c r="M108" s="5">
        <v>6968765921000</v>
      </c>
      <c r="N108" s="5">
        <v>8359155158000</v>
      </c>
      <c r="O108" s="5">
        <v>9017332185000</v>
      </c>
      <c r="P108" s="5">
        <v>7230613430000</v>
      </c>
      <c r="Q108" s="5">
        <v>6275827667000</v>
      </c>
      <c r="R108" s="5">
        <v>4217371528000</v>
      </c>
      <c r="S108" s="5">
        <v>4409686044000</v>
      </c>
      <c r="T108" s="5">
        <v>3992597625000</v>
      </c>
      <c r="U108" s="5">
        <v>5042251296000</v>
      </c>
      <c r="V108" s="5">
        <v>5197489997000</v>
      </c>
      <c r="W108" s="5">
        <v>1936973287000</v>
      </c>
      <c r="X108" s="5">
        <v>1385932114000</v>
      </c>
      <c r="Y108" s="5">
        <v>1312779659000</v>
      </c>
      <c r="Z108" s="5">
        <v>1366921580000</v>
      </c>
    </row>
    <row r="109" spans="3:26" ht="15.5" x14ac:dyDescent="0.35">
      <c r="C109" t="s">
        <v>132</v>
      </c>
      <c r="D109" s="5">
        <v>7975652090000</v>
      </c>
      <c r="E109" s="5">
        <v>7701099820000</v>
      </c>
      <c r="F109" s="5">
        <v>6815545394000</v>
      </c>
      <c r="G109" s="5">
        <v>6670240596000</v>
      </c>
      <c r="I109" s="5">
        <v>7701099820000</v>
      </c>
      <c r="J109" s="5">
        <v>5533874990000</v>
      </c>
      <c r="K109" s="5">
        <v>2766358063000</v>
      </c>
      <c r="L109" s="5">
        <v>2018402804000</v>
      </c>
      <c r="M109" s="5">
        <v>1590250145000</v>
      </c>
      <c r="N109" s="5">
        <v>2670935104000</v>
      </c>
      <c r="O109" s="5">
        <v>2139382311000</v>
      </c>
      <c r="P109" s="5">
        <v>1782154804000</v>
      </c>
      <c r="Q109" s="5">
        <v>905840236000</v>
      </c>
      <c r="R109" s="5">
        <v>1040798732000</v>
      </c>
      <c r="S109" s="5">
        <v>808553471000</v>
      </c>
      <c r="T109" s="5">
        <v>289307719000</v>
      </c>
      <c r="U109" s="5">
        <v>74995572000</v>
      </c>
      <c r="V109" s="5">
        <v>13248512000</v>
      </c>
      <c r="W109" s="5">
        <v>841780461000</v>
      </c>
      <c r="X109" s="5">
        <v>475395230000</v>
      </c>
      <c r="Y109" s="5">
        <v>699678222000</v>
      </c>
      <c r="Z109" s="5">
        <v>864578408000</v>
      </c>
    </row>
    <row r="110" spans="3:26" ht="15.5" x14ac:dyDescent="0.35">
      <c r="C110" t="s">
        <v>133</v>
      </c>
    </row>
    <row r="111" spans="3:26" ht="15.5" x14ac:dyDescent="0.35">
      <c r="C111" t="s">
        <v>335</v>
      </c>
      <c r="D111" s="5">
        <v>72244762000</v>
      </c>
      <c r="E111" s="5">
        <v>67818169000</v>
      </c>
      <c r="F111" s="5">
        <v>84093987000</v>
      </c>
      <c r="G111" s="5">
        <v>86781907000</v>
      </c>
      <c r="I111" s="5">
        <v>67818169000</v>
      </c>
      <c r="J111" s="5">
        <v>93361745000</v>
      </c>
      <c r="K111" s="5">
        <v>91416182000</v>
      </c>
      <c r="L111" s="5">
        <v>87415278000</v>
      </c>
      <c r="M111" s="5">
        <v>70857638000</v>
      </c>
      <c r="N111" s="5">
        <v>80677205000</v>
      </c>
      <c r="O111" s="5">
        <v>86133850000</v>
      </c>
      <c r="P111" s="5">
        <v>76740768000</v>
      </c>
      <c r="Q111" s="5">
        <v>80937455000</v>
      </c>
      <c r="R111" s="5">
        <v>57614375000</v>
      </c>
      <c r="S111" s="5">
        <v>63006515000</v>
      </c>
      <c r="T111" s="5">
        <v>64655692000</v>
      </c>
      <c r="U111" s="5">
        <v>63235093000</v>
      </c>
      <c r="V111" s="5">
        <v>184224757000</v>
      </c>
      <c r="W111" s="5">
        <v>246765162000</v>
      </c>
      <c r="X111" s="5">
        <v>181664820000</v>
      </c>
      <c r="Y111" s="5">
        <v>62785270000</v>
      </c>
      <c r="Z111" s="5">
        <v>60244967000</v>
      </c>
    </row>
    <row r="112" spans="3:26" ht="15.5" x14ac:dyDescent="0.35">
      <c r="C112" t="s">
        <v>134</v>
      </c>
      <c r="D112" s="5">
        <v>77710366000</v>
      </c>
      <c r="E112" s="5">
        <v>27933734000</v>
      </c>
      <c r="F112" s="5">
        <v>29023782000</v>
      </c>
      <c r="G112" s="5">
        <v>30832413000</v>
      </c>
      <c r="I112" s="5">
        <v>27933734000</v>
      </c>
      <c r="J112" s="5">
        <v>30619369000</v>
      </c>
      <c r="K112" s="5">
        <v>20664417000</v>
      </c>
      <c r="L112" s="5">
        <v>12322868000</v>
      </c>
      <c r="M112" s="5">
        <v>5851613000</v>
      </c>
      <c r="N112" s="5">
        <v>11275233000</v>
      </c>
    </row>
    <row r="113" spans="3:26" ht="15.5" x14ac:dyDescent="0.35">
      <c r="C113" t="s">
        <v>136</v>
      </c>
      <c r="D113" s="5">
        <v>542895602000</v>
      </c>
      <c r="E113" s="5">
        <v>633865396000</v>
      </c>
      <c r="F113" s="5">
        <v>585793903000</v>
      </c>
      <c r="G113" s="5">
        <v>692933539000</v>
      </c>
      <c r="I113" s="5">
        <v>633865396000</v>
      </c>
      <c r="J113" s="5">
        <v>760567946000</v>
      </c>
      <c r="K113" s="5">
        <v>1082317680000</v>
      </c>
      <c r="L113" s="5">
        <v>1104003642000</v>
      </c>
      <c r="M113" s="5">
        <v>816056385000</v>
      </c>
      <c r="N113" s="5">
        <v>740073326000</v>
      </c>
      <c r="O113" s="5">
        <v>1174971742000</v>
      </c>
      <c r="P113" s="5">
        <v>1026275642000</v>
      </c>
      <c r="Q113" s="5">
        <v>1195747002000</v>
      </c>
      <c r="R113" s="5">
        <v>1515289485000</v>
      </c>
      <c r="S113" s="5">
        <v>1697306503000</v>
      </c>
      <c r="T113" s="5">
        <v>405626973000</v>
      </c>
      <c r="U113" s="5">
        <v>400213095000</v>
      </c>
      <c r="V113" s="5">
        <v>313974574000</v>
      </c>
      <c r="W113" s="5">
        <v>166779564000</v>
      </c>
      <c r="X113" s="5">
        <v>157753675000</v>
      </c>
      <c r="Y113" s="5">
        <v>69262488000</v>
      </c>
      <c r="Z113" s="5">
        <v>28387796000</v>
      </c>
    </row>
    <row r="114" spans="3:26" ht="15.5" x14ac:dyDescent="0.35">
      <c r="C114" t="s">
        <v>135</v>
      </c>
      <c r="D114" s="5">
        <v>100287252000</v>
      </c>
      <c r="E114" s="5">
        <v>88284870000</v>
      </c>
      <c r="F114" s="5">
        <v>63076439000</v>
      </c>
      <c r="G114" s="5">
        <v>70696273000</v>
      </c>
      <c r="I114" s="5">
        <v>88284870000</v>
      </c>
      <c r="J114" s="5">
        <v>76687845000</v>
      </c>
      <c r="K114" s="5">
        <v>70991274000</v>
      </c>
      <c r="L114" s="5">
        <v>75642434000</v>
      </c>
      <c r="M114" s="5">
        <v>73297733000</v>
      </c>
      <c r="N114" s="5">
        <v>61921044000</v>
      </c>
      <c r="O114" s="5">
        <v>65974000000</v>
      </c>
      <c r="P114" s="5">
        <v>61282470000</v>
      </c>
      <c r="Q114" s="5">
        <v>67008652000</v>
      </c>
      <c r="R114" s="5">
        <v>45773975000</v>
      </c>
      <c r="S114" s="5">
        <v>39643616000</v>
      </c>
      <c r="T114" s="5">
        <v>32832746000</v>
      </c>
      <c r="U114" s="5">
        <v>43162256000</v>
      </c>
      <c r="V114" s="5">
        <v>69858425000</v>
      </c>
      <c r="W114" s="5">
        <v>37844822000</v>
      </c>
      <c r="X114" s="5">
        <v>43451998000</v>
      </c>
      <c r="Y114" s="5">
        <v>51202291000</v>
      </c>
      <c r="Z114" s="5">
        <v>16723477000</v>
      </c>
    </row>
    <row r="115" spans="3:26" ht="15.5" x14ac:dyDescent="0.35">
      <c r="C115" t="s">
        <v>791</v>
      </c>
      <c r="G115" s="5">
        <v>26260116000</v>
      </c>
      <c r="L115" s="5">
        <v>84837000</v>
      </c>
      <c r="T115" s="5">
        <v>573767643000</v>
      </c>
      <c r="U115" s="5">
        <v>365423634000</v>
      </c>
      <c r="V115" s="5">
        <v>304212794000</v>
      </c>
      <c r="W115" s="5">
        <v>290760255000</v>
      </c>
      <c r="X115" s="5">
        <v>203202788000</v>
      </c>
      <c r="Y115" s="5">
        <v>116588173000</v>
      </c>
      <c r="Z115" s="5">
        <v>85510019000</v>
      </c>
    </row>
    <row r="116" spans="3:26" ht="15.5" x14ac:dyDescent="0.35">
      <c r="C116" t="s">
        <v>138</v>
      </c>
    </row>
    <row r="117" spans="3:26" ht="15.5" x14ac:dyDescent="0.35">
      <c r="C117" t="s">
        <v>139</v>
      </c>
      <c r="D117" s="5">
        <v>2745026001000</v>
      </c>
      <c r="E117" s="5">
        <v>2394397708000</v>
      </c>
      <c r="F117" s="5">
        <v>2158504728000</v>
      </c>
      <c r="G117" s="5">
        <v>1831119716000</v>
      </c>
      <c r="I117" s="5">
        <v>2394397708000</v>
      </c>
      <c r="J117" s="5">
        <v>1655547737000</v>
      </c>
      <c r="K117" s="5">
        <v>2100013265000</v>
      </c>
      <c r="L117" s="5">
        <v>2641615495000</v>
      </c>
      <c r="M117" s="5">
        <v>3921110147000</v>
      </c>
      <c r="N117" s="5">
        <v>4785721392000</v>
      </c>
      <c r="O117" s="5">
        <v>3209876713000</v>
      </c>
      <c r="P117" s="5">
        <v>3191392773000</v>
      </c>
      <c r="Q117" s="5">
        <v>3203295476000</v>
      </c>
      <c r="R117" s="5">
        <v>3542370341000</v>
      </c>
      <c r="S117" s="5">
        <v>2738013302000</v>
      </c>
      <c r="T117" s="5">
        <v>2192683782000</v>
      </c>
      <c r="U117" s="5">
        <v>1666888111000</v>
      </c>
      <c r="V117" s="5">
        <v>678349218000</v>
      </c>
    </row>
    <row r="118" spans="3:26" ht="15.5" x14ac:dyDescent="0.35">
      <c r="C118" t="s">
        <v>140</v>
      </c>
      <c r="D118" s="5">
        <v>33911233000</v>
      </c>
      <c r="E118" s="5">
        <v>32497226000</v>
      </c>
      <c r="F118" s="5">
        <v>32410127000</v>
      </c>
      <c r="G118" s="5">
        <v>33462728000</v>
      </c>
      <c r="I118" s="5">
        <v>32497226000</v>
      </c>
      <c r="J118" s="5">
        <v>23348880000</v>
      </c>
      <c r="K118" s="5">
        <v>5400704000</v>
      </c>
      <c r="L118" s="5">
        <v>5542135000</v>
      </c>
      <c r="M118" s="5">
        <v>5676793000</v>
      </c>
      <c r="N118" s="5">
        <v>5139311000</v>
      </c>
      <c r="T118" s="5">
        <v>2642000</v>
      </c>
      <c r="U118" s="5">
        <v>33959000</v>
      </c>
    </row>
    <row r="119" spans="3:26" ht="15.5" x14ac:dyDescent="0.35">
      <c r="C119" t="s">
        <v>142</v>
      </c>
      <c r="D119" s="5">
        <v>2513975241000</v>
      </c>
      <c r="E119" s="5">
        <v>2172087313000</v>
      </c>
      <c r="F119" s="5">
        <v>2638271401000</v>
      </c>
      <c r="G119" s="5">
        <v>2637207136000</v>
      </c>
      <c r="I119" s="5">
        <v>2172087313000</v>
      </c>
      <c r="J119" s="5">
        <v>2635202293000</v>
      </c>
      <c r="K119" s="5">
        <v>1339147226000</v>
      </c>
      <c r="L119" s="5">
        <v>642407115000</v>
      </c>
      <c r="M119" s="5">
        <v>199255115000</v>
      </c>
      <c r="N119" s="5">
        <v>697130442000</v>
      </c>
      <c r="O119" s="5">
        <v>1107125135000</v>
      </c>
      <c r="P119" s="5">
        <v>1701539899000</v>
      </c>
      <c r="Q119" s="5">
        <v>2385823569000</v>
      </c>
      <c r="R119" s="5">
        <v>2481961543000</v>
      </c>
      <c r="S119" s="5">
        <v>2476372934000</v>
      </c>
      <c r="T119" s="5">
        <v>1683751006000</v>
      </c>
      <c r="U119" s="5">
        <v>590242341000</v>
      </c>
    </row>
    <row r="120" spans="3:26" ht="15.5" x14ac:dyDescent="0.35">
      <c r="C120" t="s">
        <v>143</v>
      </c>
      <c r="D120" s="5">
        <v>1000975444000</v>
      </c>
      <c r="E120" s="5">
        <v>1029416814000</v>
      </c>
      <c r="F120" s="5">
        <v>535473453000</v>
      </c>
      <c r="G120" s="5">
        <v>454859565000</v>
      </c>
      <c r="I120" s="5">
        <v>1029416814000</v>
      </c>
      <c r="J120" s="5">
        <v>712087231000</v>
      </c>
      <c r="K120" s="5">
        <v>992427078000</v>
      </c>
      <c r="L120" s="5">
        <v>606554598000</v>
      </c>
      <c r="M120" s="5">
        <v>1328731168000</v>
      </c>
      <c r="N120" s="5">
        <v>1299153569000</v>
      </c>
      <c r="O120" s="5">
        <v>2512622412000</v>
      </c>
      <c r="P120" s="5">
        <v>1931513903000</v>
      </c>
      <c r="Q120" s="5">
        <v>1488749880000</v>
      </c>
      <c r="R120" s="5">
        <v>361511052000</v>
      </c>
      <c r="S120" s="5">
        <v>174880393000</v>
      </c>
      <c r="T120" s="5">
        <v>216735880000</v>
      </c>
      <c r="U120" s="5">
        <v>169303313000</v>
      </c>
      <c r="V120" s="5">
        <v>430541445000</v>
      </c>
      <c r="W120" s="5">
        <v>298499099000</v>
      </c>
      <c r="X120" s="5">
        <v>297652024000</v>
      </c>
      <c r="Y120" s="5">
        <v>296917120000</v>
      </c>
      <c r="Z120" s="5">
        <v>296279661000</v>
      </c>
    </row>
    <row r="121" spans="3:26" ht="15.5" x14ac:dyDescent="0.35">
      <c r="C121" t="s">
        <v>144</v>
      </c>
      <c r="D121" s="5">
        <v>8409671182000</v>
      </c>
      <c r="E121" s="5">
        <v>7342566121000</v>
      </c>
      <c r="F121" s="5">
        <v>8236851833000</v>
      </c>
      <c r="G121" s="5">
        <v>7306052123000</v>
      </c>
      <c r="I121" s="5">
        <v>7342566121000</v>
      </c>
      <c r="J121" s="5">
        <v>6816688392000</v>
      </c>
      <c r="K121" s="5">
        <v>7079598956000</v>
      </c>
      <c r="L121" s="5">
        <v>7182259995000</v>
      </c>
      <c r="M121" s="5">
        <v>7850727590000</v>
      </c>
      <c r="N121" s="5">
        <v>7477690526000</v>
      </c>
      <c r="O121" s="5">
        <v>5972965169000</v>
      </c>
      <c r="P121" s="5">
        <v>7007924073000</v>
      </c>
      <c r="Q121" s="5">
        <v>7033142261000</v>
      </c>
      <c r="R121" s="5">
        <v>8427392644000</v>
      </c>
      <c r="S121" s="5">
        <v>6818826064000</v>
      </c>
      <c r="T121" s="5">
        <v>5394244925000</v>
      </c>
      <c r="U121" s="5">
        <v>3959218862000</v>
      </c>
      <c r="V121" s="5">
        <v>1863496830000</v>
      </c>
      <c r="W121" s="5">
        <v>3685101444000</v>
      </c>
      <c r="X121" s="5">
        <v>2596174896000</v>
      </c>
      <c r="Y121" s="5">
        <v>1422699519000</v>
      </c>
      <c r="Z121" s="5">
        <v>687453243000</v>
      </c>
    </row>
    <row r="122" spans="3:26" ht="15.5" x14ac:dyDescent="0.35">
      <c r="C122" t="s">
        <v>145</v>
      </c>
      <c r="D122" s="5">
        <v>8409671182000</v>
      </c>
      <c r="E122" s="5">
        <v>7342566121000</v>
      </c>
      <c r="F122" s="5">
        <v>8236851833000</v>
      </c>
      <c r="G122" s="5">
        <v>7306052123000</v>
      </c>
      <c r="I122" s="5">
        <v>7342566121000</v>
      </c>
      <c r="J122" s="5">
        <v>6816688392000</v>
      </c>
      <c r="K122" s="5">
        <v>7079598956000</v>
      </c>
      <c r="L122" s="5">
        <v>7182259995000</v>
      </c>
      <c r="M122" s="5">
        <v>7850727590000</v>
      </c>
      <c r="N122" s="5">
        <v>7477690526000</v>
      </c>
      <c r="O122" s="5">
        <v>5972965169000</v>
      </c>
      <c r="P122" s="5">
        <v>7007924073000</v>
      </c>
      <c r="Q122" s="5">
        <v>7033142261000</v>
      </c>
      <c r="R122" s="5">
        <v>8427392644000</v>
      </c>
      <c r="S122" s="5">
        <v>6818826064000</v>
      </c>
      <c r="T122" s="5">
        <v>5394244925000</v>
      </c>
      <c r="U122" s="5">
        <v>3959218862000</v>
      </c>
      <c r="V122" s="5">
        <v>1863496830000</v>
      </c>
      <c r="W122" s="5">
        <v>3685101444000</v>
      </c>
      <c r="X122" s="5">
        <v>2596174896000</v>
      </c>
      <c r="Y122" s="5">
        <v>1422699519000</v>
      </c>
      <c r="Z122" s="5">
        <v>687453243000</v>
      </c>
    </row>
    <row r="123" spans="3:26" ht="15.5" x14ac:dyDescent="0.35">
      <c r="C123" t="s">
        <v>148</v>
      </c>
    </row>
    <row r="124" spans="3:26" ht="15.5" x14ac:dyDescent="0.35">
      <c r="C124" t="s">
        <v>149</v>
      </c>
      <c r="D124" s="5">
        <v>5292912475000</v>
      </c>
      <c r="E124" s="5">
        <v>4598982247000</v>
      </c>
      <c r="F124" s="5">
        <v>4829186256000</v>
      </c>
      <c r="G124" s="5">
        <v>4501789580000</v>
      </c>
      <c r="I124" s="5">
        <v>4598982247000</v>
      </c>
      <c r="J124" s="5">
        <v>4314098910000</v>
      </c>
      <c r="K124" s="5">
        <v>3444561195000</v>
      </c>
      <c r="L124" s="5">
        <v>3289564745000</v>
      </c>
      <c r="M124" s="5">
        <v>4126042055000</v>
      </c>
      <c r="N124" s="5">
        <v>5487991145000</v>
      </c>
      <c r="O124" s="5">
        <v>4317001848000</v>
      </c>
      <c r="P124" s="5">
        <v>4892932672000</v>
      </c>
      <c r="Q124" s="5">
        <v>5589119045000</v>
      </c>
      <c r="R124" s="5">
        <v>6024331884000</v>
      </c>
      <c r="S124" s="5">
        <v>5214386236000</v>
      </c>
      <c r="T124" s="5">
        <v>3876437430000</v>
      </c>
      <c r="U124" s="5">
        <v>2257164411000</v>
      </c>
      <c r="V124" s="5">
        <v>678349218000</v>
      </c>
    </row>
    <row r="125" spans="3:26" ht="15.5" x14ac:dyDescent="0.35">
      <c r="C125" t="s">
        <v>424</v>
      </c>
      <c r="O125" s="5">
        <v>29183000000</v>
      </c>
      <c r="S125" s="5">
        <v>2765597000</v>
      </c>
      <c r="U125" s="5">
        <v>34250000</v>
      </c>
      <c r="V125" s="5">
        <v>18621000000</v>
      </c>
    </row>
    <row r="126" spans="3:26" ht="15.5" x14ac:dyDescent="0.35">
      <c r="C126" t="s">
        <v>337</v>
      </c>
      <c r="D126" s="5">
        <v>77710366000</v>
      </c>
      <c r="E126" s="5">
        <v>27933734000</v>
      </c>
      <c r="F126" s="5">
        <v>29023782000</v>
      </c>
      <c r="G126" s="5">
        <v>30832413000</v>
      </c>
      <c r="I126" s="5">
        <v>27933734000</v>
      </c>
      <c r="J126" s="5">
        <v>30619369000</v>
      </c>
      <c r="K126" s="5">
        <v>20664417000</v>
      </c>
      <c r="L126" s="5">
        <v>12322868000</v>
      </c>
      <c r="M126" s="5">
        <v>5851613000</v>
      </c>
      <c r="N126" s="5">
        <v>11275233000</v>
      </c>
      <c r="O126" s="5">
        <v>14718076000</v>
      </c>
      <c r="P126" s="5">
        <v>11033504000</v>
      </c>
      <c r="Q126" s="5">
        <v>8518365000</v>
      </c>
      <c r="R126" s="5">
        <v>4076542000</v>
      </c>
      <c r="S126" s="5">
        <v>14471483000</v>
      </c>
      <c r="T126" s="5">
        <v>30939463000</v>
      </c>
      <c r="U126" s="5">
        <v>21245870000</v>
      </c>
    </row>
    <row r="127" spans="3:26" ht="15.5" x14ac:dyDescent="0.35">
      <c r="C127" t="s">
        <v>146</v>
      </c>
      <c r="D127" s="5">
        <v>8825619000</v>
      </c>
      <c r="E127" s="5">
        <v>8825619000</v>
      </c>
      <c r="F127" s="5">
        <v>10720309000</v>
      </c>
      <c r="G127" s="5">
        <v>11556024000</v>
      </c>
      <c r="I127" s="5">
        <v>8825619000</v>
      </c>
      <c r="J127" s="5">
        <v>13098707000</v>
      </c>
      <c r="K127" s="5">
        <v>14571028000</v>
      </c>
      <c r="L127" s="5">
        <v>17985817000</v>
      </c>
      <c r="M127" s="5">
        <v>19387157000</v>
      </c>
      <c r="N127" s="5">
        <v>25158167000</v>
      </c>
      <c r="O127" s="5">
        <v>32211309000</v>
      </c>
      <c r="P127" s="5">
        <v>3155555000</v>
      </c>
      <c r="Q127" s="5">
        <v>3474261000</v>
      </c>
      <c r="R127" s="5">
        <v>2291052000</v>
      </c>
      <c r="S127" s="5">
        <v>1150363000</v>
      </c>
      <c r="T127" s="5">
        <v>1067614000</v>
      </c>
      <c r="U127" s="5">
        <v>1156949000</v>
      </c>
      <c r="V127" s="5">
        <v>1364521000</v>
      </c>
      <c r="W127" s="5">
        <v>1460610000</v>
      </c>
      <c r="X127" s="5">
        <v>1539907000</v>
      </c>
      <c r="Y127" s="5">
        <v>1448213000</v>
      </c>
      <c r="Z127" s="5">
        <v>1540456000</v>
      </c>
    </row>
    <row r="128" spans="3:26" ht="15.5" x14ac:dyDescent="0.35">
      <c r="C128" t="s">
        <v>147</v>
      </c>
      <c r="X128" s="5">
        <v>201204000</v>
      </c>
      <c r="Y128" s="5">
        <v>81000</v>
      </c>
    </row>
    <row r="129" spans="2:26" ht="15.5" x14ac:dyDescent="0.35">
      <c r="C129" t="s">
        <v>150</v>
      </c>
      <c r="D129" s="5">
        <v>23490774092000</v>
      </c>
      <c r="E129" s="5">
        <v>22337631471000</v>
      </c>
      <c r="F129" s="5">
        <v>22104791388000</v>
      </c>
      <c r="G129" s="5">
        <v>20630405982000</v>
      </c>
      <c r="I129" s="5">
        <v>22337631471000</v>
      </c>
      <c r="J129" s="5">
        <v>19701573132000</v>
      </c>
      <c r="K129" s="5">
        <v>18865313214000</v>
      </c>
      <c r="L129" s="5">
        <v>16683534371000</v>
      </c>
      <c r="M129" s="5">
        <v>14819493511000</v>
      </c>
      <c r="N129" s="5">
        <v>15836845684000</v>
      </c>
      <c r="O129" s="5">
        <v>14990297354000</v>
      </c>
      <c r="P129" s="5">
        <v>14238537503000</v>
      </c>
      <c r="Q129" s="5">
        <v>13308969928000</v>
      </c>
      <c r="R129" s="5">
        <v>12644764172000</v>
      </c>
      <c r="S129" s="5">
        <v>11228512108000</v>
      </c>
      <c r="T129" s="5">
        <v>9386842550000</v>
      </c>
      <c r="U129" s="5">
        <v>9001470158000</v>
      </c>
      <c r="V129" s="5">
        <v>7060986827000</v>
      </c>
      <c r="W129" s="5">
        <v>5622074731000</v>
      </c>
      <c r="X129" s="5">
        <v>3982107010000</v>
      </c>
      <c r="Y129" s="5">
        <v>2735479178000</v>
      </c>
      <c r="Z129" s="5">
        <v>2054374823000</v>
      </c>
    </row>
    <row r="130" spans="2:26" ht="15.5" x14ac:dyDescent="0.35">
      <c r="C130" t="s">
        <v>151</v>
      </c>
    </row>
    <row r="131" spans="2:26" ht="15.5" x14ac:dyDescent="0.35">
      <c r="C131" t="s">
        <v>152</v>
      </c>
      <c r="D131" s="5">
        <v>1650856837000</v>
      </c>
      <c r="E131" s="5">
        <v>1650856837000</v>
      </c>
      <c r="F131" s="5">
        <v>1650856837000</v>
      </c>
      <c r="G131" s="5">
        <v>1650856837000</v>
      </c>
      <c r="I131" s="5">
        <v>1650856837000</v>
      </c>
      <c r="J131" s="5">
        <v>1650856837000</v>
      </c>
      <c r="K131" s="5">
        <v>1650856837000</v>
      </c>
      <c r="L131" s="5">
        <v>1650856837000</v>
      </c>
      <c r="M131" s="5">
        <v>1650856837000</v>
      </c>
      <c r="N131" s="5">
        <v>1442678168000</v>
      </c>
      <c r="O131" s="5">
        <v>1442678168000</v>
      </c>
      <c r="P131" s="5">
        <v>1442678168000</v>
      </c>
      <c r="Q131" s="5">
        <v>1442678168000</v>
      </c>
      <c r="R131" s="5">
        <v>1442678168000</v>
      </c>
      <c r="S131" s="5">
        <v>1442678168000</v>
      </c>
      <c r="T131" s="5">
        <v>1442678168000</v>
      </c>
      <c r="U131" s="5">
        <v>1442678168000</v>
      </c>
      <c r="V131" s="5">
        <v>721339084000</v>
      </c>
      <c r="W131" s="5">
        <v>687314084000</v>
      </c>
      <c r="X131" s="5">
        <v>687314084000</v>
      </c>
      <c r="Y131" s="5">
        <v>643680064000</v>
      </c>
      <c r="Z131" s="5">
        <v>643578759000</v>
      </c>
    </row>
    <row r="132" spans="2:26" ht="15.5" x14ac:dyDescent="0.35">
      <c r="C132" t="s">
        <v>153</v>
      </c>
      <c r="D132" s="5">
        <v>1307203212000</v>
      </c>
      <c r="E132" s="5">
        <v>1307203212000</v>
      </c>
      <c r="F132" s="5">
        <v>1307203212000</v>
      </c>
      <c r="G132" s="5">
        <v>1307203212000</v>
      </c>
      <c r="I132" s="5">
        <v>1307203212000</v>
      </c>
      <c r="J132" s="5">
        <v>1307203212000</v>
      </c>
      <c r="K132" s="5">
        <v>1307203212000</v>
      </c>
      <c r="L132" s="5">
        <v>1307203212000</v>
      </c>
      <c r="M132" s="5">
        <v>1307203212000</v>
      </c>
      <c r="N132" s="5">
        <v>22996315000</v>
      </c>
      <c r="O132" s="5">
        <v>22996315000</v>
      </c>
      <c r="P132" s="5">
        <v>22996315000</v>
      </c>
      <c r="Q132" s="5">
        <v>22996315000</v>
      </c>
      <c r="R132" s="5">
        <v>22996315000</v>
      </c>
      <c r="S132" s="5">
        <v>22996315000</v>
      </c>
      <c r="T132" s="5">
        <v>22996315000</v>
      </c>
      <c r="U132" s="5">
        <v>22996315000</v>
      </c>
      <c r="V132" s="5">
        <v>744335399000</v>
      </c>
      <c r="W132" s="5">
        <v>245355554000</v>
      </c>
      <c r="X132" s="5">
        <v>245355554000</v>
      </c>
      <c r="Y132" s="5">
        <v>49002463000</v>
      </c>
      <c r="Z132" s="5">
        <v>48546592000</v>
      </c>
    </row>
    <row r="133" spans="2:26" ht="15.5" x14ac:dyDescent="0.35">
      <c r="C133" t="s">
        <v>154</v>
      </c>
      <c r="D133" s="5">
        <v>8962131850000</v>
      </c>
      <c r="E133" s="5">
        <v>8772368289000</v>
      </c>
      <c r="F133" s="5">
        <v>8484136425000</v>
      </c>
      <c r="G133" s="5">
        <v>8444806560000</v>
      </c>
      <c r="I133" s="5">
        <v>8772368289000</v>
      </c>
      <c r="J133" s="5">
        <v>8091470830000</v>
      </c>
      <c r="K133" s="5">
        <v>6870415055000</v>
      </c>
      <c r="L133" s="5">
        <v>6241011069000</v>
      </c>
      <c r="M133" s="5">
        <v>5704772949000</v>
      </c>
      <c r="N133" s="5">
        <v>5381836414000</v>
      </c>
      <c r="O133" s="5">
        <v>5900414099000</v>
      </c>
      <c r="P133" s="5">
        <v>5436359252000</v>
      </c>
      <c r="Q133" s="5">
        <v>5042669598000</v>
      </c>
      <c r="R133" s="5">
        <v>4775726363000</v>
      </c>
      <c r="S133" s="5">
        <v>4545366100000</v>
      </c>
      <c r="T133" s="5">
        <v>4029681296000</v>
      </c>
      <c r="U133" s="5">
        <v>2963202857000</v>
      </c>
      <c r="V133" s="5">
        <v>2171201917000</v>
      </c>
      <c r="W133" s="5">
        <v>1531470030000</v>
      </c>
      <c r="X133" s="5">
        <v>1207160683000</v>
      </c>
      <c r="Y133" s="5">
        <v>1025037869000</v>
      </c>
      <c r="Z133" s="5">
        <v>877002489000</v>
      </c>
    </row>
    <row r="134" spans="2:26" ht="15.5" x14ac:dyDescent="0.35">
      <c r="C134" t="s">
        <v>341</v>
      </c>
      <c r="D134" s="5">
        <v>162253600000</v>
      </c>
      <c r="E134" s="5">
        <v>162253600000</v>
      </c>
      <c r="F134" s="5">
        <v>162253600000</v>
      </c>
      <c r="G134" s="5">
        <v>162253600000</v>
      </c>
      <c r="I134" s="5">
        <v>162253600000</v>
      </c>
      <c r="J134" s="5">
        <v>143868860000</v>
      </c>
      <c r="K134" s="5">
        <v>133502000000</v>
      </c>
      <c r="L134" s="5">
        <v>125685442000</v>
      </c>
      <c r="M134" s="5">
        <v>120196205000</v>
      </c>
      <c r="N134" s="5">
        <v>117872097000</v>
      </c>
      <c r="O134" s="5">
        <v>111529848000</v>
      </c>
      <c r="P134" s="5">
        <v>104451832000</v>
      </c>
      <c r="Q134" s="5">
        <v>99357313000</v>
      </c>
      <c r="R134" s="5">
        <v>93698522000</v>
      </c>
      <c r="S134" s="5">
        <v>82534109000</v>
      </c>
      <c r="T134" s="5">
        <v>68658940000</v>
      </c>
      <c r="U134" s="5">
        <v>57700058000</v>
      </c>
      <c r="V134" s="5">
        <v>49779199000</v>
      </c>
      <c r="W134" s="5">
        <v>45892133000</v>
      </c>
      <c r="X134" s="5">
        <v>43557354000</v>
      </c>
      <c r="Y134" s="5">
        <v>41883927000</v>
      </c>
      <c r="Z134" s="5">
        <v>40942477000</v>
      </c>
    </row>
    <row r="135" spans="2:26" ht="15.5" x14ac:dyDescent="0.35">
      <c r="C135" t="s">
        <v>342</v>
      </c>
      <c r="D135" s="5">
        <v>8799878250000</v>
      </c>
      <c r="E135" s="5">
        <v>8610114689000</v>
      </c>
      <c r="F135" s="5">
        <v>8321882825000</v>
      </c>
      <c r="G135" s="5">
        <v>8282552960000</v>
      </c>
      <c r="I135" s="5">
        <v>8610114689000</v>
      </c>
      <c r="J135" s="5">
        <v>7947601970000</v>
      </c>
      <c r="K135" s="5">
        <v>6736913055000</v>
      </c>
      <c r="L135" s="5">
        <v>6115325627000</v>
      </c>
      <c r="M135" s="5">
        <v>5584576744000</v>
      </c>
      <c r="N135" s="5">
        <v>5263964317000</v>
      </c>
      <c r="O135" s="5">
        <v>5788884251000</v>
      </c>
      <c r="P135" s="5">
        <v>5331907420000</v>
      </c>
      <c r="Q135" s="5">
        <v>4943312285000</v>
      </c>
      <c r="R135" s="5">
        <v>4682027841000</v>
      </c>
      <c r="S135" s="5">
        <v>4462831991000</v>
      </c>
      <c r="T135" s="5">
        <v>3961022356000</v>
      </c>
      <c r="U135" s="5">
        <v>2905502799000</v>
      </c>
      <c r="V135" s="5">
        <v>2121422718000</v>
      </c>
      <c r="W135" s="5">
        <v>1485577897000</v>
      </c>
      <c r="X135" s="5">
        <v>1163603329000</v>
      </c>
      <c r="Y135" s="5">
        <v>983153942000</v>
      </c>
      <c r="Z135" s="5">
        <v>836060012000</v>
      </c>
    </row>
    <row r="136" spans="2:26" ht="15.5" x14ac:dyDescent="0.35">
      <c r="C136" t="s">
        <v>343</v>
      </c>
      <c r="D136" s="5">
        <v>8962131850000</v>
      </c>
      <c r="E136" s="5">
        <v>8772368289000</v>
      </c>
      <c r="F136" s="5">
        <v>8484136425000</v>
      </c>
      <c r="G136" s="5">
        <v>8444806560000</v>
      </c>
      <c r="I136" s="5">
        <v>8772368289000</v>
      </c>
      <c r="J136" s="5">
        <v>8091470830000</v>
      </c>
      <c r="K136" s="5">
        <v>6870415055000</v>
      </c>
      <c r="L136" s="5">
        <v>6241011069000</v>
      </c>
      <c r="M136" s="5">
        <v>5704772949000</v>
      </c>
      <c r="N136" s="5">
        <v>5381836414000</v>
      </c>
      <c r="O136" s="5">
        <v>5900414099000</v>
      </c>
      <c r="P136" s="5">
        <v>5436359252000</v>
      </c>
      <c r="Q136" s="5">
        <v>5042669598000</v>
      </c>
      <c r="R136" s="5">
        <v>4775726363000</v>
      </c>
      <c r="S136" s="5">
        <v>4545366100000</v>
      </c>
      <c r="T136" s="5">
        <v>4029681296000</v>
      </c>
      <c r="U136" s="5">
        <v>2963202857000</v>
      </c>
      <c r="V136" s="5">
        <v>2171201917000</v>
      </c>
      <c r="W136" s="5">
        <v>1531470030000</v>
      </c>
      <c r="X136" s="5">
        <v>1207160683000</v>
      </c>
      <c r="Y136" s="5">
        <v>1025037869000</v>
      </c>
      <c r="Z136" s="5">
        <v>877002489000</v>
      </c>
    </row>
    <row r="137" spans="2:26" ht="15.5" x14ac:dyDescent="0.35">
      <c r="C137" t="s">
        <v>155</v>
      </c>
      <c r="D137" s="5">
        <v>4422326603000</v>
      </c>
      <c r="E137" s="5">
        <v>4350335501000</v>
      </c>
      <c r="F137" s="5">
        <v>3494293883000</v>
      </c>
      <c r="G137" s="5">
        <v>3345591680000</v>
      </c>
      <c r="I137" s="5">
        <v>4350335501000</v>
      </c>
      <c r="J137" s="5">
        <v>2784661579000</v>
      </c>
      <c r="K137" s="5">
        <v>2476251896000</v>
      </c>
      <c r="L137" s="5">
        <v>2552634517000</v>
      </c>
      <c r="M137" s="5">
        <v>2569055297000</v>
      </c>
      <c r="N137" s="5">
        <v>2239842771000</v>
      </c>
      <c r="O137" s="5">
        <v>2083713942000</v>
      </c>
      <c r="P137" s="5">
        <v>2157113432000</v>
      </c>
      <c r="Q137" s="5">
        <v>1843840584000</v>
      </c>
      <c r="R137" s="5">
        <v>1922597241000</v>
      </c>
      <c r="S137" s="5">
        <v>1516936142000</v>
      </c>
      <c r="T137" s="5">
        <v>495769396000</v>
      </c>
      <c r="U137" s="5">
        <v>226804930000</v>
      </c>
      <c r="V137" s="5">
        <v>176539061000</v>
      </c>
      <c r="W137" s="5">
        <v>12903777000</v>
      </c>
      <c r="X137" s="5">
        <v>17646601000</v>
      </c>
      <c r="Y137" s="5">
        <v>7021126000</v>
      </c>
      <c r="Z137" s="5">
        <v>6409962000</v>
      </c>
    </row>
    <row r="138" spans="2:26" ht="15.5" x14ac:dyDescent="0.35">
      <c r="C138" t="s">
        <v>9</v>
      </c>
      <c r="D138" s="5">
        <v>16264148466000</v>
      </c>
      <c r="E138" s="5">
        <v>16004880435000</v>
      </c>
      <c r="F138" s="5">
        <v>14934825229000</v>
      </c>
      <c r="G138" s="5">
        <v>14746793161000</v>
      </c>
      <c r="I138" s="5">
        <v>16004880435000</v>
      </c>
      <c r="J138" s="5">
        <v>13832527330000</v>
      </c>
      <c r="K138" s="5">
        <v>12303061872000</v>
      </c>
      <c r="L138" s="5">
        <v>11750040507000</v>
      </c>
      <c r="M138" s="5">
        <v>11230223167000</v>
      </c>
      <c r="N138" s="5">
        <v>9085688540000</v>
      </c>
      <c r="O138" s="5">
        <v>9451359922000</v>
      </c>
      <c r="P138" s="5">
        <v>9060704565000</v>
      </c>
      <c r="Q138" s="5">
        <v>8353742063000</v>
      </c>
      <c r="R138" s="5">
        <v>8165555485000</v>
      </c>
      <c r="S138" s="5">
        <v>7529749914000</v>
      </c>
      <c r="T138" s="5">
        <v>5992636444000</v>
      </c>
      <c r="U138" s="5">
        <v>4657666667000</v>
      </c>
      <c r="V138" s="5">
        <v>3815399858000</v>
      </c>
      <c r="W138" s="5">
        <v>2477099951000</v>
      </c>
      <c r="X138" s="5">
        <v>2157533428000</v>
      </c>
      <c r="Y138" s="5">
        <v>1724798028000</v>
      </c>
      <c r="Z138" s="5">
        <v>1575594308000</v>
      </c>
    </row>
    <row r="139" spans="2:26" ht="15.5" x14ac:dyDescent="0.35">
      <c r="C139" t="s">
        <v>156</v>
      </c>
      <c r="D139" s="5">
        <v>39754922558000</v>
      </c>
      <c r="E139" s="5">
        <v>38342511906000</v>
      </c>
      <c r="F139" s="5">
        <v>37039616617000</v>
      </c>
      <c r="G139" s="5">
        <v>35377199143000</v>
      </c>
      <c r="I139" s="5">
        <v>38342511906000</v>
      </c>
      <c r="J139" s="5">
        <v>33534100462000</v>
      </c>
      <c r="K139" s="5">
        <v>31168375086000</v>
      </c>
      <c r="L139" s="5">
        <v>28433574878000</v>
      </c>
      <c r="M139" s="5">
        <v>26049716678000</v>
      </c>
      <c r="N139" s="5">
        <v>24922534224000</v>
      </c>
      <c r="O139" s="5">
        <v>24441657276000</v>
      </c>
      <c r="P139" s="5">
        <v>23299242068000</v>
      </c>
      <c r="Q139" s="5">
        <v>21662711991000</v>
      </c>
      <c r="R139" s="5">
        <v>20810319657000</v>
      </c>
      <c r="S139" s="5">
        <v>18758262022000</v>
      </c>
      <c r="T139" s="5">
        <v>15379478994000</v>
      </c>
      <c r="U139" s="5">
        <v>13659136825000</v>
      </c>
      <c r="V139" s="5">
        <v>10876386685000</v>
      </c>
      <c r="W139" s="5">
        <v>8099174682000</v>
      </c>
      <c r="X139" s="5">
        <v>6139640438000</v>
      </c>
      <c r="Y139" s="5">
        <v>4460277206000</v>
      </c>
      <c r="Z139" s="5">
        <v>3629969131000</v>
      </c>
    </row>
    <row r="140" spans="2:26" ht="15.5" x14ac:dyDescent="0.35">
      <c r="C140" t="s">
        <v>157</v>
      </c>
      <c r="D140" s="5">
        <v>16508568358</v>
      </c>
      <c r="E140" s="5">
        <v>16508568358</v>
      </c>
      <c r="F140" s="5">
        <v>16508568358</v>
      </c>
      <c r="G140" s="5">
        <v>16508568358</v>
      </c>
      <c r="I140" s="5">
        <v>16508568358</v>
      </c>
      <c r="J140" s="5">
        <v>16508568358</v>
      </c>
      <c r="K140" s="5">
        <v>16508568358</v>
      </c>
      <c r="L140" s="5">
        <v>16508568358</v>
      </c>
      <c r="M140" s="5">
        <v>16508568358</v>
      </c>
      <c r="N140" s="5">
        <v>14426781680</v>
      </c>
      <c r="O140" s="5">
        <v>14426781680</v>
      </c>
      <c r="P140" s="5">
        <v>14426781680</v>
      </c>
      <c r="Q140" s="5">
        <v>14426781680</v>
      </c>
      <c r="R140" s="5">
        <v>14426781680</v>
      </c>
      <c r="S140" s="5">
        <v>14426781680</v>
      </c>
      <c r="T140" s="5">
        <v>14426781680</v>
      </c>
      <c r="U140" s="5">
        <v>14426781680</v>
      </c>
      <c r="V140" s="5">
        <v>7213390840</v>
      </c>
      <c r="W140" s="5">
        <v>6873140840</v>
      </c>
      <c r="X140" s="5">
        <v>6873140840</v>
      </c>
      <c r="Y140" s="5">
        <v>6436800638</v>
      </c>
      <c r="Z140" s="5">
        <v>6435787592</v>
      </c>
    </row>
    <row r="142" spans="2:26" ht="15.5" x14ac:dyDescent="0.35">
      <c r="B142" t="s">
        <v>158</v>
      </c>
      <c r="C142" t="s">
        <v>159</v>
      </c>
      <c r="D142" s="5">
        <v>236612735000</v>
      </c>
      <c r="E142" s="5">
        <v>446366762000</v>
      </c>
      <c r="F142" s="5">
        <v>114408544000</v>
      </c>
      <c r="G142" s="5">
        <v>473571116000</v>
      </c>
      <c r="I142" s="5">
        <v>973062553000</v>
      </c>
      <c r="J142" s="5">
        <v>577719795000</v>
      </c>
      <c r="K142" s="5">
        <v>1397968852000</v>
      </c>
      <c r="L142" s="5">
        <v>2656645215000</v>
      </c>
      <c r="M142" s="5">
        <v>2443280647000</v>
      </c>
      <c r="N142" s="5">
        <v>-22931734000</v>
      </c>
      <c r="O142" s="5">
        <v>504743778000</v>
      </c>
      <c r="P142" s="5">
        <v>-119021218000</v>
      </c>
      <c r="Q142" s="5">
        <v>-370350666000</v>
      </c>
      <c r="R142" s="5">
        <v>71074183000</v>
      </c>
      <c r="S142" s="5">
        <v>-20685171000</v>
      </c>
      <c r="T142" s="5">
        <v>-1475017061000</v>
      </c>
      <c r="U142" s="5">
        <v>-716648000</v>
      </c>
      <c r="V142" s="5">
        <v>1309508416000</v>
      </c>
      <c r="W142" s="5">
        <v>749301225000</v>
      </c>
      <c r="X142" s="5">
        <v>654388839000</v>
      </c>
      <c r="Y142" s="5">
        <v>572891906000</v>
      </c>
      <c r="Z142" s="5">
        <v>-345011480000</v>
      </c>
    </row>
    <row r="143" spans="2:26" ht="15.5" x14ac:dyDescent="0.35">
      <c r="C143" t="s">
        <v>160</v>
      </c>
      <c r="D143" s="5">
        <v>2107351053000</v>
      </c>
      <c r="E143" s="5">
        <v>2269830204000</v>
      </c>
      <c r="F143" s="5">
        <v>2136327217000</v>
      </c>
      <c r="G143" s="5">
        <v>2133180137000</v>
      </c>
      <c r="I143" s="5">
        <v>8271010883000</v>
      </c>
      <c r="J143" s="5">
        <v>7981388747000</v>
      </c>
      <c r="K143" s="5">
        <v>7447242132000</v>
      </c>
      <c r="L143" s="5">
        <v>7920478997000</v>
      </c>
      <c r="M143" s="5">
        <v>6611492075000</v>
      </c>
      <c r="N143" s="5">
        <v>4829147215000</v>
      </c>
      <c r="O143" s="5">
        <v>5906705730000</v>
      </c>
      <c r="P143" s="5">
        <v>6272791863000</v>
      </c>
      <c r="Q143" s="5">
        <v>5724198720000</v>
      </c>
      <c r="R143" s="5">
        <v>5159749322000</v>
      </c>
      <c r="S143" s="5">
        <v>4236706250000</v>
      </c>
      <c r="T143" s="5">
        <v>3686518964000</v>
      </c>
      <c r="U143" s="5">
        <v>4571187974000</v>
      </c>
      <c r="V143" s="5">
        <v>4628815174000</v>
      </c>
      <c r="W143" s="5">
        <v>3485435280000</v>
      </c>
      <c r="X143" s="5">
        <v>2791696602000</v>
      </c>
      <c r="Y143" s="5">
        <v>1972477191000</v>
      </c>
      <c r="Z143" s="5">
        <v>1377610317000</v>
      </c>
    </row>
    <row r="144" spans="2:26" ht="15.5" x14ac:dyDescent="0.35">
      <c r="C144" t="s">
        <v>1606</v>
      </c>
      <c r="E144" s="5">
        <v>37246516000</v>
      </c>
      <c r="F144" s="5">
        <v>43679699000</v>
      </c>
      <c r="G144" s="5">
        <v>82695537000</v>
      </c>
      <c r="I144" s="5">
        <v>163621752000</v>
      </c>
      <c r="J144" s="5">
        <v>174903906000</v>
      </c>
      <c r="K144" s="5">
        <v>153662212000</v>
      </c>
      <c r="L144" s="5">
        <v>105157447000</v>
      </c>
      <c r="M144" s="5">
        <v>93016555000</v>
      </c>
      <c r="N144" s="5">
        <v>122710306000</v>
      </c>
    </row>
    <row r="145" spans="3:26" ht="15.5" x14ac:dyDescent="0.35">
      <c r="C145" t="s">
        <v>3018</v>
      </c>
    </row>
    <row r="146" spans="3:26" ht="15.5" x14ac:dyDescent="0.35">
      <c r="C146" t="s">
        <v>735</v>
      </c>
      <c r="D146" s="5">
        <v>-1308775618000</v>
      </c>
      <c r="E146" s="5">
        <v>-1314650975000</v>
      </c>
      <c r="F146" s="5">
        <v>-1497640238000</v>
      </c>
      <c r="G146" s="5">
        <v>-1111436001000</v>
      </c>
      <c r="I146" s="5">
        <v>-5200215860000</v>
      </c>
      <c r="J146" s="5">
        <v>-4935275210000</v>
      </c>
      <c r="K146" s="5">
        <v>-4536714296000</v>
      </c>
      <c r="L146" s="5">
        <v>-3769151119000</v>
      </c>
      <c r="M146" s="5">
        <v>-2733350268000</v>
      </c>
      <c r="N146" s="5">
        <v>-3261571206000</v>
      </c>
      <c r="O146" s="5">
        <v>-3673547469000</v>
      </c>
      <c r="P146" s="5">
        <v>-4933461808000</v>
      </c>
      <c r="Q146" s="5">
        <v>-4806312757000</v>
      </c>
      <c r="R146" s="5">
        <v>-3819025663000</v>
      </c>
      <c r="S146" s="5">
        <v>-3040923759000</v>
      </c>
      <c r="T146" s="5">
        <v>-4322421686000</v>
      </c>
      <c r="U146" s="5">
        <v>-3145778212000</v>
      </c>
      <c r="V146" s="5">
        <v>-2799789600000</v>
      </c>
      <c r="W146" s="5">
        <v>-2032010863000</v>
      </c>
      <c r="X146" s="5">
        <v>-1632801582000</v>
      </c>
      <c r="Y146" s="5">
        <v>-964088287000</v>
      </c>
      <c r="Z146" s="5">
        <v>-1255430654000</v>
      </c>
    </row>
    <row r="147" spans="3:26" ht="15.5" x14ac:dyDescent="0.35">
      <c r="C147" t="s">
        <v>736</v>
      </c>
      <c r="D147" s="5">
        <v>-259980262000</v>
      </c>
      <c r="E147" s="5">
        <v>-226994559000</v>
      </c>
      <c r="F147" s="5">
        <v>-248761552000</v>
      </c>
      <c r="G147" s="5">
        <v>-233947946000</v>
      </c>
      <c r="I147" s="5">
        <v>-968740585000</v>
      </c>
      <c r="J147" s="5">
        <v>-933658359000</v>
      </c>
      <c r="K147" s="5">
        <v>-844028339000</v>
      </c>
      <c r="L147" s="5">
        <v>-786451535000</v>
      </c>
      <c r="M147" s="5">
        <v>-577810932000</v>
      </c>
      <c r="N147" s="5">
        <v>-534798424000</v>
      </c>
      <c r="O147" s="5">
        <v>-712413281000</v>
      </c>
      <c r="P147" s="5">
        <v>-636334085000</v>
      </c>
      <c r="Q147" s="5">
        <v>-571749049000</v>
      </c>
      <c r="R147" s="5">
        <v>-495122874000</v>
      </c>
      <c r="S147" s="5">
        <v>-567478244000</v>
      </c>
      <c r="T147" s="5">
        <v>-501991602000</v>
      </c>
      <c r="U147" s="5">
        <v>-420150713000</v>
      </c>
      <c r="V147" s="5">
        <v>-309559287000</v>
      </c>
      <c r="W147" s="5">
        <v>-238636666000</v>
      </c>
      <c r="X147" s="5">
        <v>-192508947000</v>
      </c>
      <c r="Y147" s="5">
        <v>-141611838000</v>
      </c>
      <c r="Z147" s="5">
        <v>-125648387000</v>
      </c>
    </row>
    <row r="148" spans="3:26" ht="15.5" x14ac:dyDescent="0.35">
      <c r="C148" t="s">
        <v>1251</v>
      </c>
      <c r="D148" s="5">
        <v>-1568755880000</v>
      </c>
      <c r="E148" s="5">
        <v>-1541645534000</v>
      </c>
      <c r="F148" s="5">
        <v>-1746401790000</v>
      </c>
      <c r="G148" s="5">
        <v>-1345383947000</v>
      </c>
      <c r="I148" s="5">
        <v>-6168956445000</v>
      </c>
      <c r="J148" s="5">
        <v>-5868933569000</v>
      </c>
      <c r="K148" s="5">
        <v>-5380742635000</v>
      </c>
      <c r="L148" s="5">
        <v>-4555602654000</v>
      </c>
      <c r="M148" s="5">
        <v>-3311161200000</v>
      </c>
      <c r="N148" s="5">
        <v>-3796369630000</v>
      </c>
      <c r="O148" s="5">
        <v>-4385960750000</v>
      </c>
      <c r="P148" s="5">
        <v>-5569795893000</v>
      </c>
      <c r="Q148" s="5">
        <v>-5378061806000</v>
      </c>
      <c r="R148" s="5">
        <v>-4314148537000</v>
      </c>
      <c r="S148" s="5">
        <v>-3608402003000</v>
      </c>
      <c r="T148" s="5">
        <v>-4824413288000</v>
      </c>
      <c r="U148" s="5">
        <v>-3565928925000</v>
      </c>
      <c r="V148" s="5">
        <v>-3109348887000</v>
      </c>
      <c r="W148" s="5">
        <v>-2270647529000</v>
      </c>
      <c r="X148" s="5">
        <v>-1825310529000</v>
      </c>
      <c r="Y148" s="5">
        <v>-1105700125000</v>
      </c>
      <c r="Z148" s="5">
        <v>-1381079041000</v>
      </c>
    </row>
    <row r="149" spans="3:26" ht="15.5" x14ac:dyDescent="0.35">
      <c r="C149" t="s">
        <v>940</v>
      </c>
      <c r="J149" s="5">
        <v>-414375142000</v>
      </c>
      <c r="U149" s="5">
        <v>-737318361000</v>
      </c>
      <c r="V149" s="5">
        <v>122273921000</v>
      </c>
      <c r="W149" s="5">
        <v>-217594490000</v>
      </c>
      <c r="X149" s="5">
        <v>-94371487000</v>
      </c>
      <c r="Y149" s="5">
        <v>-68802049000</v>
      </c>
      <c r="Z149" s="5">
        <v>-165529933000</v>
      </c>
    </row>
    <row r="150" spans="3:26" ht="15.5" x14ac:dyDescent="0.35">
      <c r="C150" t="s">
        <v>171</v>
      </c>
      <c r="D150" s="5">
        <v>40445878000</v>
      </c>
      <c r="G150" s="5">
        <v>-38201311000</v>
      </c>
      <c r="O150" s="5">
        <v>117917905000</v>
      </c>
      <c r="P150" s="5">
        <v>73950153000</v>
      </c>
      <c r="Q150" s="5">
        <v>90926720000</v>
      </c>
      <c r="R150" s="5">
        <v>98806398000</v>
      </c>
      <c r="S150" s="5">
        <v>72856828000</v>
      </c>
      <c r="T150" s="5">
        <v>129830194000</v>
      </c>
      <c r="U150" s="5">
        <v>136562734000</v>
      </c>
      <c r="V150" s="5">
        <v>83072874000</v>
      </c>
      <c r="W150" s="5">
        <v>61442689000</v>
      </c>
      <c r="X150" s="5">
        <v>44631894000</v>
      </c>
      <c r="Y150" s="5">
        <v>14300270000</v>
      </c>
      <c r="Z150" s="5">
        <v>17916468000</v>
      </c>
    </row>
    <row r="151" spans="3:26" ht="15.5" x14ac:dyDescent="0.35">
      <c r="C151" t="s">
        <v>1290</v>
      </c>
      <c r="K151" s="5">
        <v>465689000</v>
      </c>
      <c r="L151" s="5">
        <v>3079563000</v>
      </c>
    </row>
    <row r="152" spans="3:26" ht="15.5" x14ac:dyDescent="0.35">
      <c r="C152" t="s">
        <v>3019</v>
      </c>
      <c r="D152" s="5">
        <v>-526292000</v>
      </c>
      <c r="E152" s="5">
        <v>-121721000</v>
      </c>
      <c r="F152" s="5">
        <v>-719374000</v>
      </c>
      <c r="G152" s="5">
        <v>-5145025000</v>
      </c>
      <c r="I152" s="5">
        <v>-9341777000</v>
      </c>
      <c r="J152" s="5">
        <v>-18356090000</v>
      </c>
      <c r="K152" s="5">
        <v>-22793107000</v>
      </c>
      <c r="L152" s="5">
        <v>-16998250000</v>
      </c>
    </row>
    <row r="153" spans="3:26" ht="15.5" x14ac:dyDescent="0.35">
      <c r="C153" t="s">
        <v>992</v>
      </c>
    </row>
    <row r="154" spans="3:26" ht="15.5" x14ac:dyDescent="0.35">
      <c r="C154" t="s">
        <v>1411</v>
      </c>
      <c r="D154" s="5">
        <v>-1349831000</v>
      </c>
      <c r="E154" s="5">
        <v>-5177249000</v>
      </c>
      <c r="F154" s="5">
        <v>-1244793000</v>
      </c>
      <c r="G154" s="5">
        <v>-17483695000</v>
      </c>
      <c r="I154" s="5">
        <v>-24918778000</v>
      </c>
      <c r="J154" s="5">
        <v>-6723738000</v>
      </c>
      <c r="K154" s="5">
        <v>-5101685000</v>
      </c>
      <c r="L154" s="5">
        <v>-3283952000</v>
      </c>
      <c r="M154" s="5">
        <v>-8795353000</v>
      </c>
      <c r="N154" s="5">
        <v>-10383364000</v>
      </c>
      <c r="O154" s="5">
        <v>-7711142000</v>
      </c>
      <c r="P154" s="5">
        <v>-6209550000</v>
      </c>
      <c r="Q154" s="5">
        <v>-233415464000</v>
      </c>
      <c r="R154" s="5">
        <v>-7989890000</v>
      </c>
      <c r="S154" s="5">
        <v>-8900546000</v>
      </c>
      <c r="T154" s="5">
        <v>-215265115000</v>
      </c>
      <c r="U154" s="5">
        <v>-266178220000</v>
      </c>
      <c r="V154" s="5">
        <v>-308274118000</v>
      </c>
      <c r="W154" s="5">
        <v>-222214587000</v>
      </c>
      <c r="X154" s="5">
        <v>-161978942000</v>
      </c>
      <c r="Y154" s="5">
        <v>-107504584000</v>
      </c>
      <c r="Z154" s="5">
        <v>-111238688000</v>
      </c>
    </row>
    <row r="155" spans="3:26" ht="15.5" x14ac:dyDescent="0.35">
      <c r="C155" t="s">
        <v>794</v>
      </c>
      <c r="D155" s="5">
        <v>-238289634000</v>
      </c>
      <c r="E155" s="5">
        <v>-220155456000</v>
      </c>
      <c r="F155" s="5">
        <v>-220817416000</v>
      </c>
      <c r="G155" s="5">
        <v>-233427830000</v>
      </c>
      <c r="I155" s="5">
        <v>-879709927000</v>
      </c>
      <c r="J155" s="5">
        <v>-711392124000</v>
      </c>
      <c r="K155" s="5">
        <v>-464372610000</v>
      </c>
      <c r="L155" s="5">
        <v>-473390288000</v>
      </c>
      <c r="M155" s="5">
        <v>-708452612000</v>
      </c>
      <c r="N155" s="5">
        <v>-967058199000</v>
      </c>
      <c r="O155" s="5">
        <v>-848218050000</v>
      </c>
      <c r="P155" s="5">
        <v>-630215561000</v>
      </c>
      <c r="Q155" s="5">
        <v>-573998836000</v>
      </c>
      <c r="R155" s="5">
        <v>-576404598000</v>
      </c>
      <c r="S155" s="5">
        <v>-486365874000</v>
      </c>
      <c r="T155" s="5">
        <v>-251687816000</v>
      </c>
      <c r="U155" s="5">
        <v>-139041850000</v>
      </c>
      <c r="V155" s="5">
        <v>-107030548000</v>
      </c>
      <c r="W155" s="5">
        <v>-87120138000</v>
      </c>
      <c r="X155" s="5">
        <v>-100278699000</v>
      </c>
      <c r="Y155" s="5">
        <v>-131878797000</v>
      </c>
      <c r="Z155" s="5">
        <v>-82690603000</v>
      </c>
    </row>
    <row r="156" spans="3:26" ht="15.5" x14ac:dyDescent="0.35">
      <c r="C156" t="s">
        <v>3020</v>
      </c>
      <c r="D156" s="5">
        <v>-102262559000</v>
      </c>
      <c r="E156" s="5">
        <v>-93609998000</v>
      </c>
      <c r="F156" s="5">
        <v>-96414999000</v>
      </c>
      <c r="G156" s="5">
        <v>-102662750000</v>
      </c>
      <c r="I156" s="5">
        <v>-378643155000</v>
      </c>
      <c r="J156" s="5">
        <v>-558792195000</v>
      </c>
      <c r="K156" s="5">
        <v>-330391144000</v>
      </c>
      <c r="L156" s="5">
        <v>-322795648000</v>
      </c>
      <c r="M156" s="5">
        <v>-232818818000</v>
      </c>
      <c r="N156" s="5">
        <v>-200978062000</v>
      </c>
      <c r="O156" s="5">
        <v>-277989915000</v>
      </c>
      <c r="P156" s="5">
        <v>-259542230000</v>
      </c>
      <c r="R156" s="5">
        <v>-288938512000</v>
      </c>
      <c r="S156" s="5">
        <v>-226579826000</v>
      </c>
    </row>
    <row r="157" spans="3:26" ht="15.5" x14ac:dyDescent="0.35">
      <c r="C157" t="s">
        <v>995</v>
      </c>
      <c r="D157" s="5">
        <v>-341902024000</v>
      </c>
      <c r="E157" s="5">
        <v>-318942703000</v>
      </c>
      <c r="F157" s="5">
        <v>-318477208000</v>
      </c>
      <c r="G157" s="5">
        <v>-353574275000</v>
      </c>
      <c r="I157" s="5">
        <v>-1283271860000</v>
      </c>
      <c r="J157" s="5">
        <v>-1276908057000</v>
      </c>
      <c r="K157" s="5">
        <v>-799865439000</v>
      </c>
      <c r="L157" s="5">
        <v>-799469888000</v>
      </c>
      <c r="M157" s="5">
        <v>-950066783000</v>
      </c>
      <c r="N157" s="5">
        <v>-1178419625000</v>
      </c>
      <c r="O157" s="5">
        <v>-1133919107000</v>
      </c>
      <c r="P157" s="5">
        <v>-895967341000</v>
      </c>
      <c r="Q157" s="5">
        <v>-807414300000</v>
      </c>
      <c r="R157" s="5">
        <v>-873333000000</v>
      </c>
      <c r="S157" s="5">
        <v>-721846246000</v>
      </c>
      <c r="T157" s="5">
        <v>-466952931000</v>
      </c>
      <c r="U157" s="5">
        <v>-405220070000</v>
      </c>
      <c r="V157" s="5">
        <v>-415304666000</v>
      </c>
      <c r="W157" s="5">
        <v>-309334725000</v>
      </c>
      <c r="X157" s="5">
        <v>-262257641000</v>
      </c>
      <c r="Y157" s="5">
        <v>-239383381000</v>
      </c>
      <c r="Z157" s="5">
        <v>-193929291000</v>
      </c>
    </row>
    <row r="158" spans="3:26" ht="15.5" x14ac:dyDescent="0.35">
      <c r="C158" t="s">
        <v>185</v>
      </c>
    </row>
    <row r="159" spans="3:26" ht="15.5" x14ac:dyDescent="0.35">
      <c r="C159" t="s">
        <v>165</v>
      </c>
      <c r="D159" s="5">
        <v>889161728000</v>
      </c>
      <c r="E159" s="5">
        <v>1249338785000</v>
      </c>
      <c r="F159" s="5">
        <v>1041515409000</v>
      </c>
      <c r="G159" s="5">
        <v>796789793000</v>
      </c>
      <c r="I159" s="5">
        <v>3689597369000</v>
      </c>
      <c r="J159" s="5">
        <v>3021593979000</v>
      </c>
      <c r="K159" s="5">
        <v>789586435000</v>
      </c>
      <c r="L159" s="5">
        <v>-1426356604000</v>
      </c>
      <c r="M159" s="5">
        <v>-830145003000</v>
      </c>
      <c r="N159" s="5">
        <v>494423966000</v>
      </c>
      <c r="O159" s="5">
        <v>217004065000</v>
      </c>
      <c r="P159" s="5">
        <v>519598429000</v>
      </c>
      <c r="Q159" s="5">
        <v>256288734000</v>
      </c>
      <c r="R159" s="5">
        <v>1300729633000</v>
      </c>
      <c r="S159" s="5">
        <v>1660099388000</v>
      </c>
      <c r="T159" s="5">
        <v>1900050929000</v>
      </c>
      <c r="U159" s="5">
        <v>1138143092000</v>
      </c>
      <c r="V159" s="5">
        <v>397780387000</v>
      </c>
      <c r="W159" s="5">
        <v>366160140000</v>
      </c>
      <c r="X159" s="5">
        <v>-44050142000</v>
      </c>
      <c r="Y159" s="5">
        <v>-180664189000</v>
      </c>
      <c r="Z159" s="5">
        <v>469201930000</v>
      </c>
    </row>
    <row r="160" spans="3:26" ht="15.5" x14ac:dyDescent="0.35">
      <c r="C160" t="s">
        <v>166</v>
      </c>
      <c r="D160" s="5">
        <v>-558603082000</v>
      </c>
      <c r="E160" s="5">
        <v>-1416672901000</v>
      </c>
      <c r="F160" s="5">
        <v>-1800582707000</v>
      </c>
      <c r="G160" s="5">
        <v>-585723905000</v>
      </c>
      <c r="I160" s="5">
        <v>-4576800731000</v>
      </c>
      <c r="J160" s="5">
        <v>-3599363990000</v>
      </c>
      <c r="K160" s="5">
        <v>-2037236394000</v>
      </c>
      <c r="L160" s="5">
        <v>-859052307000</v>
      </c>
      <c r="M160" s="5">
        <v>-495679553000</v>
      </c>
      <c r="N160" s="5">
        <v>-479434090000</v>
      </c>
      <c r="O160" s="5">
        <v>-581171971000</v>
      </c>
      <c r="P160" s="5">
        <v>-340767457000</v>
      </c>
      <c r="Q160" s="5">
        <v>-442873466000</v>
      </c>
      <c r="R160" s="5">
        <v>-799148480000</v>
      </c>
      <c r="S160" s="5">
        <v>-1906649181000</v>
      </c>
      <c r="T160" s="5">
        <v>-1278803174000</v>
      </c>
      <c r="U160" s="5">
        <v>-1023218184000</v>
      </c>
      <c r="V160" s="5">
        <v>-760842298000</v>
      </c>
      <c r="W160" s="5">
        <v>-749193519000</v>
      </c>
      <c r="X160" s="5">
        <v>-120870205000</v>
      </c>
      <c r="Y160" s="5">
        <v>-10284582000</v>
      </c>
      <c r="Z160" s="5">
        <v>-180552877000</v>
      </c>
    </row>
    <row r="161" spans="3:26" ht="15.5" x14ac:dyDescent="0.35">
      <c r="C161" t="s">
        <v>170</v>
      </c>
      <c r="D161" s="5">
        <v>2866902000</v>
      </c>
      <c r="E161" s="5">
        <v>764538000</v>
      </c>
      <c r="F161" s="5">
        <v>520707000</v>
      </c>
      <c r="G161" s="5">
        <v>1318469000</v>
      </c>
      <c r="I161" s="5">
        <v>3033616000</v>
      </c>
      <c r="J161" s="5">
        <v>2413751000</v>
      </c>
      <c r="K161" s="5">
        <v>956075000</v>
      </c>
      <c r="L161" s="5">
        <v>2470660000</v>
      </c>
      <c r="M161" s="5">
        <v>1149664000</v>
      </c>
      <c r="N161" s="5">
        <v>4681042000</v>
      </c>
      <c r="O161" s="5">
        <v>2138868000</v>
      </c>
      <c r="P161" s="5">
        <v>2887060000</v>
      </c>
      <c r="Q161" s="5">
        <v>2050641000</v>
      </c>
      <c r="R161" s="5">
        <v>2066616000</v>
      </c>
      <c r="S161" s="5">
        <v>3431387000</v>
      </c>
      <c r="T161" s="5">
        <v>1945088000</v>
      </c>
      <c r="U161" s="5">
        <v>2162709000</v>
      </c>
      <c r="V161" s="5">
        <v>1014962000</v>
      </c>
      <c r="W161" s="5">
        <v>1409762000</v>
      </c>
      <c r="X161" s="5">
        <v>1883159000</v>
      </c>
      <c r="Y161" s="5">
        <v>1602761000</v>
      </c>
      <c r="Z161" s="5">
        <v>3005628000</v>
      </c>
    </row>
    <row r="162" spans="3:26" ht="15.5" x14ac:dyDescent="0.35">
      <c r="C162" t="s">
        <v>525</v>
      </c>
      <c r="E162" s="5">
        <v>700000000</v>
      </c>
      <c r="I162" s="5">
        <v>700000000</v>
      </c>
      <c r="J162" s="5">
        <v>1250000000</v>
      </c>
      <c r="L162" s="5">
        <v>1825000000</v>
      </c>
      <c r="M162" s="5">
        <v>494400000</v>
      </c>
    </row>
    <row r="163" spans="3:26" ht="15.5" x14ac:dyDescent="0.35">
      <c r="C163" t="s">
        <v>1413</v>
      </c>
      <c r="E163" s="5">
        <v>-218177120000</v>
      </c>
      <c r="F163" s="5">
        <v>218177120000</v>
      </c>
    </row>
    <row r="164" spans="3:26" ht="15.5" x14ac:dyDescent="0.35">
      <c r="C164" t="s">
        <v>3021</v>
      </c>
      <c r="J164" s="5">
        <v>9800000000</v>
      </c>
      <c r="N164" s="5">
        <v>-96178184000</v>
      </c>
      <c r="O164" s="5">
        <v>94637830000</v>
      </c>
      <c r="P164" s="5">
        <v>-124368979000</v>
      </c>
      <c r="Q164" s="5">
        <v>46396602000</v>
      </c>
      <c r="R164" s="5">
        <v>76747134000</v>
      </c>
      <c r="S164" s="5">
        <v>-50948859000</v>
      </c>
      <c r="T164" s="5">
        <v>208309760000</v>
      </c>
      <c r="U164" s="5">
        <v>42624090000</v>
      </c>
      <c r="V164" s="5">
        <v>32125136000</v>
      </c>
      <c r="W164" s="5">
        <v>87557467000</v>
      </c>
    </row>
    <row r="165" spans="3:26" ht="15.5" x14ac:dyDescent="0.35">
      <c r="C165" t="s">
        <v>3022</v>
      </c>
      <c r="K165" s="5">
        <v>7500000000</v>
      </c>
      <c r="W165" s="5">
        <v>3122759000</v>
      </c>
      <c r="X165" s="5">
        <v>2311025000</v>
      </c>
      <c r="Y165" s="5">
        <v>-1727576000</v>
      </c>
      <c r="Z165" s="5">
        <v>139826000</v>
      </c>
    </row>
    <row r="166" spans="3:26" ht="15.5" x14ac:dyDescent="0.35">
      <c r="C166" t="s">
        <v>1257</v>
      </c>
      <c r="D166" s="5">
        <v>-147241194000</v>
      </c>
      <c r="E166" s="5">
        <v>-323215260000</v>
      </c>
      <c r="F166" s="5">
        <v>-428720347000</v>
      </c>
      <c r="G166" s="5">
        <v>-275098380000</v>
      </c>
      <c r="I166" s="5">
        <v>-1245915576000</v>
      </c>
      <c r="J166" s="5">
        <v>-973882361000</v>
      </c>
      <c r="K166" s="5">
        <v>-876037534000</v>
      </c>
      <c r="L166" s="5">
        <v>-399964466000</v>
      </c>
      <c r="M166" s="5">
        <v>-70281914000</v>
      </c>
    </row>
    <row r="167" spans="3:26" ht="15.5" x14ac:dyDescent="0.35">
      <c r="C167" t="s">
        <v>168</v>
      </c>
      <c r="D167" s="5">
        <v>-35774672000</v>
      </c>
      <c r="E167" s="5">
        <v>-63921667000</v>
      </c>
      <c r="F167" s="5">
        <v>-37519625000</v>
      </c>
      <c r="G167" s="5">
        <v>677021830000</v>
      </c>
      <c r="I167" s="5">
        <v>-158127060000</v>
      </c>
      <c r="J167" s="5">
        <v>-147740367000</v>
      </c>
      <c r="K167" s="5">
        <v>-112149873000</v>
      </c>
      <c r="L167" s="5">
        <v>-43660292000</v>
      </c>
      <c r="M167" s="5">
        <v>-35089520000</v>
      </c>
      <c r="N167" s="5">
        <v>-256998327000</v>
      </c>
      <c r="O167" s="5">
        <v>-228443838000</v>
      </c>
      <c r="P167" s="5">
        <v>-200827489000</v>
      </c>
      <c r="Q167" s="5">
        <v>-200360347000</v>
      </c>
      <c r="R167" s="5">
        <v>-391365862000</v>
      </c>
      <c r="S167" s="5">
        <v>-590237715000</v>
      </c>
      <c r="T167" s="5">
        <v>-1058125708000</v>
      </c>
      <c r="U167" s="5">
        <v>-782427264000</v>
      </c>
      <c r="V167" s="5">
        <v>-657694825000</v>
      </c>
      <c r="W167" s="5">
        <v>-599030376000</v>
      </c>
      <c r="X167" s="5">
        <v>-213107789000</v>
      </c>
      <c r="Y167" s="5">
        <v>-58094608000</v>
      </c>
      <c r="Z167" s="5">
        <v>-197075842000</v>
      </c>
    </row>
    <row r="168" spans="3:26" ht="15.5" x14ac:dyDescent="0.35">
      <c r="C168" t="s">
        <v>1324</v>
      </c>
      <c r="D168" s="5">
        <v>-618914082000</v>
      </c>
      <c r="E168" s="5">
        <v>-203305723000</v>
      </c>
      <c r="F168" s="5">
        <v>-1112039667000</v>
      </c>
      <c r="I168" s="5">
        <v>-1315345390000</v>
      </c>
    </row>
    <row r="169" spans="3:26" ht="15.5" x14ac:dyDescent="0.35">
      <c r="C169" t="s">
        <v>1445</v>
      </c>
      <c r="T169" s="5">
        <v>-218480000000</v>
      </c>
      <c r="U169" s="5">
        <v>-177833099000</v>
      </c>
      <c r="V169" s="5">
        <v>-106448559000</v>
      </c>
    </row>
    <row r="170" spans="3:26" ht="15.5" x14ac:dyDescent="0.35">
      <c r="C170" t="s">
        <v>3023</v>
      </c>
      <c r="E170" s="5">
        <v>-5250000000</v>
      </c>
      <c r="F170" s="5">
        <v>5250000000</v>
      </c>
      <c r="I170" s="5">
        <v>-5250000000</v>
      </c>
      <c r="M170" s="5">
        <v>21957653000</v>
      </c>
      <c r="N170" s="5">
        <v>-22281348000</v>
      </c>
      <c r="O170" s="5">
        <v>-40835470000</v>
      </c>
      <c r="P170" s="5">
        <v>-35928957000</v>
      </c>
      <c r="Q170" s="5">
        <v>25450812000</v>
      </c>
      <c r="R170" s="5">
        <v>-10292563000</v>
      </c>
      <c r="S170" s="5">
        <v>48418103000</v>
      </c>
      <c r="T170" s="5">
        <v>17823804000</v>
      </c>
      <c r="U170" s="5">
        <v>-65120530000</v>
      </c>
      <c r="V170" s="5">
        <v>2286124000</v>
      </c>
    </row>
    <row r="171" spans="3:26" ht="15.5" x14ac:dyDescent="0.35">
      <c r="C171" t="s">
        <v>1452</v>
      </c>
      <c r="E171" s="5">
        <v>536286800000</v>
      </c>
      <c r="I171" s="5">
        <v>536286800000</v>
      </c>
      <c r="P171" s="5">
        <v>11582963000</v>
      </c>
      <c r="Q171" s="5">
        <v>1000000000</v>
      </c>
    </row>
    <row r="172" spans="3:26" ht="15.5" x14ac:dyDescent="0.35">
      <c r="C172" t="s">
        <v>363</v>
      </c>
      <c r="E172" s="5">
        <v>-550000000000</v>
      </c>
      <c r="I172" s="5">
        <v>-550000000000</v>
      </c>
    </row>
    <row r="173" spans="3:26" ht="15.5" x14ac:dyDescent="0.35">
      <c r="C173" t="s">
        <v>3024</v>
      </c>
      <c r="F173" s="5">
        <v>-218177120000</v>
      </c>
      <c r="G173" s="5">
        <v>218177120000</v>
      </c>
      <c r="X173" s="5">
        <v>1354223000</v>
      </c>
      <c r="Y173" s="5">
        <v>17357967000</v>
      </c>
    </row>
    <row r="174" spans="3:26" ht="15.5" x14ac:dyDescent="0.35">
      <c r="C174" t="s">
        <v>870</v>
      </c>
      <c r="E174" s="5">
        <v>-10500000000</v>
      </c>
      <c r="I174" s="5">
        <v>-10500000000</v>
      </c>
      <c r="W174" s="5">
        <v>366336000</v>
      </c>
      <c r="X174" s="5">
        <v>74562000</v>
      </c>
      <c r="Y174" s="5">
        <v>720400000</v>
      </c>
      <c r="Z174" s="5">
        <v>-1016953000</v>
      </c>
    </row>
    <row r="175" spans="3:26" ht="15.5" x14ac:dyDescent="0.35">
      <c r="C175" t="s">
        <v>3025</v>
      </c>
      <c r="D175" s="5">
        <v>390741331000</v>
      </c>
      <c r="E175" s="5">
        <v>5250000000</v>
      </c>
      <c r="F175" s="5">
        <v>-5250000000</v>
      </c>
    </row>
    <row r="176" spans="3:26" ht="15.5" x14ac:dyDescent="0.35">
      <c r="C176" t="s">
        <v>1444</v>
      </c>
      <c r="G176" s="5">
        <v>-218177120000</v>
      </c>
      <c r="W176" s="5">
        <v>-155062000000</v>
      </c>
    </row>
    <row r="177" spans="3:26" ht="15.5" x14ac:dyDescent="0.35">
      <c r="C177" t="s">
        <v>3026</v>
      </c>
      <c r="D177" s="5">
        <v>-31680267000</v>
      </c>
      <c r="E177" s="5">
        <v>-585414539000</v>
      </c>
      <c r="F177" s="5">
        <v>-222823775000</v>
      </c>
      <c r="G177" s="5">
        <v>-968354546000</v>
      </c>
      <c r="I177" s="5">
        <v>-1811181913000</v>
      </c>
      <c r="J177" s="5">
        <v>-2481405013000</v>
      </c>
      <c r="K177" s="5">
        <v>-1058753062000</v>
      </c>
      <c r="L177" s="5">
        <v>-395198209000</v>
      </c>
      <c r="M177" s="5">
        <v>-415157836000</v>
      </c>
      <c r="N177" s="5">
        <v>-204835457000</v>
      </c>
      <c r="O177" s="5">
        <v>-313931531000</v>
      </c>
      <c r="P177" s="5">
        <v>-118481034000</v>
      </c>
      <c r="Q177" s="5">
        <v>-271014572000</v>
      </c>
      <c r="R177" s="5">
        <v>-399556671000</v>
      </c>
      <c r="S177" s="5">
        <v>-1320036462000</v>
      </c>
    </row>
    <row r="178" spans="3:26" ht="15.5" x14ac:dyDescent="0.35">
      <c r="C178" t="s">
        <v>3027</v>
      </c>
      <c r="D178" s="5">
        <v>-118601100000</v>
      </c>
    </row>
    <row r="179" spans="3:26" ht="15.5" x14ac:dyDescent="0.35">
      <c r="C179" t="s">
        <v>3028</v>
      </c>
      <c r="E179" s="5">
        <v>-18072942000</v>
      </c>
      <c r="G179" s="5">
        <v>-2428266000</v>
      </c>
      <c r="I179" s="5">
        <v>-20501208000</v>
      </c>
      <c r="S179" s="5">
        <v>-48224494000</v>
      </c>
      <c r="T179" s="5">
        <v>-21966358000</v>
      </c>
    </row>
    <row r="180" spans="3:26" ht="15.5" x14ac:dyDescent="0.35">
      <c r="C180" t="s">
        <v>3029</v>
      </c>
    </row>
    <row r="181" spans="3:26" ht="15.5" x14ac:dyDescent="0.35">
      <c r="C181" t="s">
        <v>365</v>
      </c>
      <c r="E181" s="5">
        <v>18183012000</v>
      </c>
      <c r="G181" s="5">
        <v>-18183012000</v>
      </c>
      <c r="L181" s="5">
        <v>-24525000000</v>
      </c>
      <c r="O181" s="5">
        <v>-100000000</v>
      </c>
      <c r="Y181" s="5">
        <v>-1221680000</v>
      </c>
      <c r="Z181" s="5">
        <v>-1752090000</v>
      </c>
    </row>
    <row r="182" spans="3:26" ht="15.5" x14ac:dyDescent="0.35">
      <c r="C182" t="s">
        <v>186</v>
      </c>
      <c r="D182" s="5">
        <v>889161728000</v>
      </c>
      <c r="E182" s="5">
        <v>1249338785000</v>
      </c>
      <c r="F182" s="5">
        <v>1041515409000</v>
      </c>
      <c r="G182" s="5">
        <v>796789793000</v>
      </c>
      <c r="I182" s="5">
        <v>3689597369000</v>
      </c>
      <c r="J182" s="5">
        <v>3021593979000</v>
      </c>
      <c r="K182" s="5">
        <v>789586435000</v>
      </c>
      <c r="L182" s="5">
        <v>-1426356604000</v>
      </c>
      <c r="M182" s="5">
        <v>-830145003000</v>
      </c>
      <c r="N182" s="5">
        <v>494423966000</v>
      </c>
      <c r="O182" s="5">
        <v>217004065000</v>
      </c>
      <c r="P182" s="5">
        <v>519598429000</v>
      </c>
      <c r="Q182" s="5">
        <v>256288734000</v>
      </c>
      <c r="R182" s="5">
        <v>1300729633000</v>
      </c>
      <c r="S182" s="5">
        <v>1660099388000</v>
      </c>
      <c r="T182" s="5">
        <v>1900050929000</v>
      </c>
      <c r="U182" s="5">
        <v>1138143092000</v>
      </c>
      <c r="V182" s="5">
        <v>397780387000</v>
      </c>
      <c r="W182" s="5">
        <v>366160140000</v>
      </c>
      <c r="X182" s="5">
        <v>-44050142000</v>
      </c>
      <c r="Y182" s="5">
        <v>-180664189000</v>
      </c>
      <c r="Z182" s="5">
        <v>469201930000</v>
      </c>
    </row>
    <row r="183" spans="3:26" ht="15.5" x14ac:dyDescent="0.35">
      <c r="C183" t="s">
        <v>708</v>
      </c>
      <c r="D183" s="5">
        <v>4204533456000</v>
      </c>
      <c r="E183" s="5">
        <v>3750994660000</v>
      </c>
      <c r="F183" s="5">
        <v>3534717975000</v>
      </c>
      <c r="G183" s="5">
        <v>3020089429000</v>
      </c>
      <c r="I183" s="5">
        <v>12961628802000</v>
      </c>
      <c r="J183" s="5">
        <v>6278536259000</v>
      </c>
      <c r="K183" s="5">
        <v>3859653995000</v>
      </c>
      <c r="L183" s="5">
        <v>2306127426000</v>
      </c>
      <c r="M183" s="5">
        <v>1867490202000</v>
      </c>
      <c r="N183" s="5">
        <v>5565050912000</v>
      </c>
      <c r="O183" s="5">
        <v>4134074967000</v>
      </c>
      <c r="P183" s="5">
        <v>2960126872000</v>
      </c>
      <c r="Q183" s="5">
        <v>2726269018000</v>
      </c>
      <c r="R183" s="5">
        <v>2241368922000</v>
      </c>
      <c r="S183" s="5">
        <v>2062422355000</v>
      </c>
      <c r="T183" s="5">
        <v>1066610539000</v>
      </c>
      <c r="U183" s="5">
        <v>1264882701000</v>
      </c>
      <c r="V183" s="5">
        <v>214869716000</v>
      </c>
      <c r="W183" s="5">
        <v>503558797000</v>
      </c>
      <c r="X183" s="5">
        <v>45096787000</v>
      </c>
      <c r="Y183" s="5">
        <v>179774554000</v>
      </c>
      <c r="Z183" s="5">
        <v>482658113000</v>
      </c>
    </row>
    <row r="184" spans="3:26" ht="15.5" x14ac:dyDescent="0.35">
      <c r="C184" t="s">
        <v>3030</v>
      </c>
      <c r="M184" s="5">
        <v>1492385566000</v>
      </c>
    </row>
    <row r="185" spans="3:26" ht="15.5" x14ac:dyDescent="0.35">
      <c r="C185" t="s">
        <v>3031</v>
      </c>
      <c r="E185" s="5">
        <v>-626164824000</v>
      </c>
      <c r="F185" s="5">
        <v>626164824000</v>
      </c>
    </row>
    <row r="186" spans="3:26" ht="15.5" x14ac:dyDescent="0.35">
      <c r="C186" t="s">
        <v>3032</v>
      </c>
      <c r="D186" s="5">
        <v>-369257000</v>
      </c>
      <c r="E186" s="5">
        <v>7001586000</v>
      </c>
      <c r="F186" s="5">
        <v>11949836000</v>
      </c>
      <c r="G186" s="5">
        <v>-17427798000</v>
      </c>
      <c r="I186" s="5">
        <v>1586870000</v>
      </c>
      <c r="J186" s="5">
        <v>249611000</v>
      </c>
      <c r="K186" s="5">
        <v>6121131000</v>
      </c>
      <c r="L186" s="5">
        <v>-2412653000</v>
      </c>
      <c r="M186" s="5">
        <v>-5073085000</v>
      </c>
      <c r="N186" s="5">
        <v>9222926000</v>
      </c>
      <c r="O186" s="5">
        <v>-364270000</v>
      </c>
      <c r="P186" s="5">
        <v>5079723000</v>
      </c>
      <c r="Q186" s="5">
        <v>-439317000</v>
      </c>
      <c r="R186" s="5">
        <v>2058187000</v>
      </c>
      <c r="S186" s="5">
        <v>-464876000</v>
      </c>
      <c r="T186" s="5">
        <v>5476754000</v>
      </c>
      <c r="U186" s="5">
        <v>-7624017000</v>
      </c>
      <c r="V186" s="5">
        <v>9251566000</v>
      </c>
      <c r="W186" s="5">
        <v>1050074000</v>
      </c>
      <c r="X186" s="5">
        <v>740134000</v>
      </c>
      <c r="Y186" s="5">
        <v>-2779220000</v>
      </c>
      <c r="Z186" s="5">
        <v>-9430455000</v>
      </c>
    </row>
    <row r="187" spans="3:26" ht="15.5" x14ac:dyDescent="0.35">
      <c r="C187" t="s">
        <v>2472</v>
      </c>
      <c r="E187" s="5">
        <v>293540439000</v>
      </c>
      <c r="I187" s="5">
        <v>293540439000</v>
      </c>
      <c r="T187" s="5">
        <v>92610093000</v>
      </c>
      <c r="U187" s="5">
        <v>56554367000</v>
      </c>
    </row>
    <row r="188" spans="3:26" ht="15.5" x14ac:dyDescent="0.35">
      <c r="C188" t="s">
        <v>1657</v>
      </c>
      <c r="D188" s="5">
        <v>-55965738000</v>
      </c>
    </row>
    <row r="189" spans="3:26" ht="15.5" x14ac:dyDescent="0.35">
      <c r="C189" t="s">
        <v>554</v>
      </c>
      <c r="J189" s="5">
        <v>-200000000000</v>
      </c>
      <c r="L189" s="5">
        <v>-500000000000</v>
      </c>
      <c r="S189" s="5">
        <v>792621928000</v>
      </c>
      <c r="U189" s="5">
        <v>-299315736000</v>
      </c>
      <c r="Z189" s="5">
        <v>-150000000000</v>
      </c>
    </row>
    <row r="190" spans="3:26" ht="15.5" x14ac:dyDescent="0.35">
      <c r="C190" t="s">
        <v>589</v>
      </c>
      <c r="E190" s="5">
        <v>481659200000</v>
      </c>
      <c r="F190" s="5">
        <v>2000000000</v>
      </c>
      <c r="G190" s="5">
        <v>44987188000</v>
      </c>
      <c r="I190" s="5">
        <v>922840358000</v>
      </c>
      <c r="J190" s="5">
        <v>186302102000</v>
      </c>
      <c r="L190" s="5">
        <v>83893978000</v>
      </c>
    </row>
    <row r="191" spans="3:26" ht="15.5" x14ac:dyDescent="0.35">
      <c r="C191" t="s">
        <v>2220</v>
      </c>
      <c r="G191" s="5">
        <v>-2671848000</v>
      </c>
      <c r="M191" s="5">
        <v>284087300000</v>
      </c>
      <c r="N191" s="5">
        <v>163478000000</v>
      </c>
      <c r="O191" s="5">
        <v>91001883000</v>
      </c>
      <c r="P191" s="5">
        <v>169050000000</v>
      </c>
      <c r="Q191" s="5">
        <v>83960000000</v>
      </c>
      <c r="R191" s="5">
        <v>132760265000</v>
      </c>
      <c r="S191" s="5">
        <v>159701349000</v>
      </c>
      <c r="T191" s="5">
        <v>62265500000</v>
      </c>
    </row>
    <row r="192" spans="3:26" ht="15.5" x14ac:dyDescent="0.35">
      <c r="C192" t="s">
        <v>3033</v>
      </c>
      <c r="S192" s="5">
        <v>3136900000</v>
      </c>
    </row>
    <row r="193" spans="3:26" ht="15.5" x14ac:dyDescent="0.35">
      <c r="C193" t="s">
        <v>1424</v>
      </c>
      <c r="D193" s="5">
        <v>351960000000</v>
      </c>
      <c r="J193" s="5">
        <v>1300000000000</v>
      </c>
      <c r="K193" s="5">
        <v>900000000000</v>
      </c>
      <c r="L193" s="5">
        <v>448450000000</v>
      </c>
      <c r="O193" s="5">
        <v>696287500000</v>
      </c>
      <c r="P193" s="5">
        <v>412496005000</v>
      </c>
      <c r="Q193" s="5">
        <v>795235000000</v>
      </c>
      <c r="T193" s="5">
        <v>1091513361000</v>
      </c>
      <c r="U193" s="5">
        <v>590242341000</v>
      </c>
      <c r="Z193" s="5">
        <v>295984015000</v>
      </c>
    </row>
    <row r="194" spans="3:26" ht="15.5" x14ac:dyDescent="0.35">
      <c r="C194" t="s">
        <v>709</v>
      </c>
      <c r="D194" s="5">
        <v>-3607131521000</v>
      </c>
      <c r="E194" s="5">
        <v>-2602396587000</v>
      </c>
      <c r="F194" s="5">
        <v>-2983005673000</v>
      </c>
      <c r="G194" s="5">
        <v>-2172111300000</v>
      </c>
      <c r="I194" s="5">
        <v>-10208015535000</v>
      </c>
      <c r="J194" s="5">
        <v>-4050512345000</v>
      </c>
      <c r="K194" s="5">
        <v>-3478048405000</v>
      </c>
      <c r="L194" s="5">
        <v>-3410764193000</v>
      </c>
      <c r="M194" s="5">
        <v>-3872119489000</v>
      </c>
      <c r="N194" s="5">
        <v>-3794559581000</v>
      </c>
      <c r="O194" s="5">
        <v>-3364180839000</v>
      </c>
      <c r="P194" s="5">
        <v>-1839565108000</v>
      </c>
      <c r="Q194" s="5">
        <v>-2987656346000</v>
      </c>
      <c r="R194" s="5">
        <v>-1018000579000</v>
      </c>
      <c r="S194" s="5">
        <v>-1059790260000</v>
      </c>
      <c r="T194" s="5">
        <v>-292980101000</v>
      </c>
      <c r="U194" s="5">
        <v>-199528337000</v>
      </c>
      <c r="V194" s="5">
        <v>-228034436000</v>
      </c>
      <c r="W194" s="5">
        <v>-157393887000</v>
      </c>
      <c r="X194" s="5">
        <v>-275148575000</v>
      </c>
      <c r="Y194" s="5">
        <v>-338638044000</v>
      </c>
      <c r="Z194" s="5">
        <v>-120129202000</v>
      </c>
    </row>
    <row r="195" spans="3:26" ht="15.5" x14ac:dyDescent="0.35">
      <c r="C195" t="s">
        <v>2580</v>
      </c>
      <c r="F195" s="5">
        <v>-148343377000</v>
      </c>
      <c r="I195" s="5">
        <v>-148343377000</v>
      </c>
      <c r="J195" s="5">
        <v>-148355215000</v>
      </c>
      <c r="K195" s="5">
        <v>-115375194000</v>
      </c>
      <c r="L195" s="5">
        <v>-98892945000</v>
      </c>
      <c r="M195" s="5">
        <v>-2834000</v>
      </c>
      <c r="N195" s="5">
        <v>-1703000</v>
      </c>
      <c r="O195" s="5">
        <v>-72015636000</v>
      </c>
      <c r="P195" s="5">
        <v>-72010084000</v>
      </c>
      <c r="Q195" s="5">
        <v>-72127968000</v>
      </c>
      <c r="R195" s="5">
        <v>-72005559000</v>
      </c>
      <c r="S195" s="5">
        <v>-288077886000</v>
      </c>
      <c r="T195" s="5">
        <v>-331353103000</v>
      </c>
      <c r="U195" s="5">
        <v>-309692317000</v>
      </c>
      <c r="V195" s="5">
        <v>-157819095000</v>
      </c>
      <c r="W195" s="5">
        <v>-68612311000</v>
      </c>
      <c r="X195" s="5">
        <v>-54725599000</v>
      </c>
      <c r="Y195" s="5">
        <v>-19578655000</v>
      </c>
      <c r="Z195" s="5">
        <v>-35058932000</v>
      </c>
    </row>
    <row r="196" spans="3:26" ht="15.5" x14ac:dyDescent="0.35">
      <c r="C196" t="s">
        <v>2280</v>
      </c>
      <c r="G196" s="5">
        <v>-25823000000</v>
      </c>
      <c r="I196" s="5">
        <v>-25823000000</v>
      </c>
      <c r="J196" s="5">
        <v>-99387007000</v>
      </c>
      <c r="K196" s="5">
        <v>-98064007000</v>
      </c>
    </row>
    <row r="197" spans="3:26" ht="15.5" x14ac:dyDescent="0.35">
      <c r="C197" t="s">
        <v>3034</v>
      </c>
      <c r="R197" s="5">
        <v>26274606000</v>
      </c>
      <c r="S197" s="5">
        <v>41498737000</v>
      </c>
    </row>
    <row r="198" spans="3:26" ht="15.5" x14ac:dyDescent="0.35">
      <c r="C198" t="s">
        <v>1664</v>
      </c>
      <c r="D198" s="5">
        <v>-3230730000</v>
      </c>
      <c r="E198" s="5">
        <v>-5783500000</v>
      </c>
      <c r="I198" s="5">
        <v>-5783500000</v>
      </c>
      <c r="J198" s="5">
        <v>-7267801000</v>
      </c>
      <c r="K198" s="5">
        <v>-4640965000</v>
      </c>
      <c r="L198" s="5">
        <v>-6022699000</v>
      </c>
      <c r="M198" s="5">
        <v>-416000000000</v>
      </c>
      <c r="N198" s="5">
        <v>-1300000000000</v>
      </c>
      <c r="O198" s="5">
        <v>-1100000000000</v>
      </c>
      <c r="P198" s="5">
        <v>-900000000000</v>
      </c>
    </row>
    <row r="199" spans="3:26" ht="15.5" x14ac:dyDescent="0.35">
      <c r="C199" t="s">
        <v>3035</v>
      </c>
      <c r="R199" s="5">
        <v>-67773343000</v>
      </c>
    </row>
    <row r="200" spans="3:26" ht="15.5" x14ac:dyDescent="0.35">
      <c r="C200" t="s">
        <v>3036</v>
      </c>
      <c r="T200" s="5">
        <v>-2401874000</v>
      </c>
      <c r="V200" s="5">
        <v>527387500000</v>
      </c>
      <c r="X200" s="5">
        <v>239987111000</v>
      </c>
      <c r="Y200" s="5">
        <v>557176000</v>
      </c>
      <c r="Z200" s="5">
        <v>5178391000</v>
      </c>
    </row>
    <row r="201" spans="3:26" ht="15.5" x14ac:dyDescent="0.35">
      <c r="C201" t="s">
        <v>1881</v>
      </c>
    </row>
    <row r="202" spans="3:26" ht="15.5" x14ac:dyDescent="0.35">
      <c r="C202" t="s">
        <v>3037</v>
      </c>
      <c r="E202" s="5">
        <v>-14700000000</v>
      </c>
      <c r="I202" s="5">
        <v>-14700000000</v>
      </c>
      <c r="J202" s="5">
        <v>-61250000000</v>
      </c>
      <c r="K202" s="5">
        <v>-24500000000</v>
      </c>
      <c r="L202" s="5">
        <v>-39200000000</v>
      </c>
      <c r="M202" s="5">
        <v>-101675000000</v>
      </c>
      <c r="P202" s="5">
        <v>-11760000000</v>
      </c>
    </row>
    <row r="203" spans="3:26" ht="15.5" x14ac:dyDescent="0.35">
      <c r="C203" t="s">
        <v>1089</v>
      </c>
      <c r="K203" s="5">
        <v>-84837000</v>
      </c>
    </row>
    <row r="204" spans="3:26" ht="15.5" x14ac:dyDescent="0.35">
      <c r="C204" t="s">
        <v>461</v>
      </c>
      <c r="D204" s="5">
        <v>-634482000</v>
      </c>
      <c r="E204" s="5">
        <v>187811000</v>
      </c>
      <c r="F204" s="5">
        <v>-1968176000</v>
      </c>
      <c r="G204" s="5">
        <v>-252878000</v>
      </c>
      <c r="I204" s="5">
        <v>-2333688000</v>
      </c>
      <c r="J204" s="5">
        <v>-425149000</v>
      </c>
      <c r="K204" s="5">
        <v>-134656000</v>
      </c>
      <c r="L204" s="5">
        <v>-54576000</v>
      </c>
      <c r="M204" s="5">
        <v>-50766000</v>
      </c>
      <c r="N204" s="5">
        <v>-316024000</v>
      </c>
    </row>
    <row r="205" spans="3:26" ht="15.5" x14ac:dyDescent="0.35">
      <c r="C205" t="s">
        <v>3038</v>
      </c>
      <c r="E205" s="5">
        <v>50000000000</v>
      </c>
      <c r="F205" s="5">
        <v>-50000000000</v>
      </c>
      <c r="N205" s="5">
        <v>-1876755000</v>
      </c>
    </row>
    <row r="206" spans="3:26" ht="15.5" x14ac:dyDescent="0.35">
      <c r="C206" t="s">
        <v>3039</v>
      </c>
      <c r="F206" s="5">
        <v>50000000000</v>
      </c>
      <c r="G206" s="5">
        <v>-50000000000</v>
      </c>
      <c r="N206" s="5">
        <v>-3756802000</v>
      </c>
      <c r="R206" s="5">
        <v>-20700000000</v>
      </c>
    </row>
    <row r="207" spans="3:26" ht="15.5" x14ac:dyDescent="0.35">
      <c r="C207" t="s">
        <v>3040</v>
      </c>
    </row>
    <row r="208" spans="3:26" ht="15.5" x14ac:dyDescent="0.35">
      <c r="C208" t="s">
        <v>1818</v>
      </c>
    </row>
    <row r="209" spans="2:26" ht="15.5" x14ac:dyDescent="0.35">
      <c r="C209" t="s">
        <v>475</v>
      </c>
      <c r="E209" s="5">
        <v>-85000000000</v>
      </c>
      <c r="I209" s="5">
        <v>-85000000000</v>
      </c>
      <c r="J209" s="5">
        <v>-186096476000</v>
      </c>
      <c r="K209" s="5">
        <v>-255340627000</v>
      </c>
      <c r="L209" s="5">
        <v>-207480942000</v>
      </c>
      <c r="M209" s="5">
        <v>-79186897000</v>
      </c>
      <c r="N209" s="5">
        <v>-46638823000</v>
      </c>
      <c r="O209" s="5">
        <v>-262437370000</v>
      </c>
      <c r="P209" s="5">
        <v>-79450000000</v>
      </c>
      <c r="Q209" s="5">
        <v>-335348255000</v>
      </c>
    </row>
    <row r="210" spans="2:26" ht="15.5" x14ac:dyDescent="0.35">
      <c r="C210" t="s">
        <v>215</v>
      </c>
      <c r="D210" s="5">
        <v>567171381000</v>
      </c>
      <c r="E210" s="5">
        <v>279032646000</v>
      </c>
      <c r="F210" s="5">
        <v>-644658754000</v>
      </c>
      <c r="G210" s="5">
        <v>684637004000</v>
      </c>
      <c r="I210" s="5">
        <v>85859191000</v>
      </c>
      <c r="J210" s="5">
        <v>-50216000</v>
      </c>
      <c r="K210" s="5">
        <v>150318893000</v>
      </c>
      <c r="L210" s="5">
        <v>371236304000</v>
      </c>
      <c r="M210" s="5">
        <v>1117456091000</v>
      </c>
      <c r="N210" s="5">
        <v>-7941858000</v>
      </c>
      <c r="O210" s="5">
        <v>140575872000</v>
      </c>
      <c r="P210" s="5">
        <v>59809754000</v>
      </c>
      <c r="Q210" s="5">
        <v>-556935398000</v>
      </c>
      <c r="R210" s="5">
        <v>572655336000</v>
      </c>
      <c r="S210" s="5">
        <v>-267234964000</v>
      </c>
      <c r="T210" s="5">
        <v>-853769306000</v>
      </c>
      <c r="U210" s="5">
        <v>114208260000</v>
      </c>
      <c r="V210" s="5">
        <v>946446505000</v>
      </c>
      <c r="W210" s="5">
        <v>366267846000</v>
      </c>
      <c r="X210" s="5">
        <v>489468492000</v>
      </c>
      <c r="Y210" s="5">
        <v>381943135000</v>
      </c>
      <c r="Z210" s="5">
        <v>-56362427000</v>
      </c>
    </row>
    <row r="211" spans="2:26" ht="15.5" x14ac:dyDescent="0.35">
      <c r="C211" t="s">
        <v>216</v>
      </c>
      <c r="D211" s="5">
        <v>3378685697000</v>
      </c>
      <c r="I211" s="5">
        <v>3292826506000</v>
      </c>
      <c r="J211" s="5">
        <v>3292876722000</v>
      </c>
      <c r="K211" s="5">
        <v>3142557829000</v>
      </c>
      <c r="L211" s="5">
        <v>2773938380000</v>
      </c>
      <c r="M211" s="5">
        <v>1656482289000</v>
      </c>
      <c r="N211" s="5">
        <v>1664424147000</v>
      </c>
      <c r="O211" s="5">
        <v>1523848275000</v>
      </c>
      <c r="P211" s="5">
        <v>1473752325000</v>
      </c>
      <c r="Q211" s="5">
        <v>2039256076000</v>
      </c>
      <c r="R211" s="5">
        <v>1503546080000</v>
      </c>
      <c r="S211" s="5">
        <v>1770781044000</v>
      </c>
      <c r="T211" s="5">
        <v>2544844590000</v>
      </c>
      <c r="U211" s="5">
        <v>2427999474000</v>
      </c>
      <c r="V211" s="5">
        <v>1482154969000</v>
      </c>
      <c r="W211" s="5">
        <v>1116886523000</v>
      </c>
      <c r="X211" s="5">
        <v>633169242000</v>
      </c>
      <c r="Y211" s="5">
        <v>260829563000</v>
      </c>
      <c r="Z211" s="5">
        <v>305472542000</v>
      </c>
    </row>
    <row r="212" spans="2:26" ht="15.5" x14ac:dyDescent="0.35">
      <c r="C212" t="s">
        <v>3041</v>
      </c>
      <c r="L212" s="5">
        <v>-2616855000</v>
      </c>
    </row>
    <row r="213" spans="2:26" ht="15.5" x14ac:dyDescent="0.35">
      <c r="C213" t="s">
        <v>217</v>
      </c>
      <c r="T213" s="5">
        <v>4001324000</v>
      </c>
      <c r="U213" s="5">
        <v>2636856000</v>
      </c>
      <c r="V213" s="5">
        <v>-602000000</v>
      </c>
      <c r="W213" s="5">
        <v>-999400000</v>
      </c>
      <c r="X213" s="5">
        <v>-2154424000</v>
      </c>
      <c r="Y213" s="5">
        <v>-9603456000</v>
      </c>
      <c r="Z213" s="5">
        <v>11719448000</v>
      </c>
    </row>
    <row r="214" spans="2:26" ht="15.5" x14ac:dyDescent="0.35">
      <c r="C214" t="s">
        <v>220</v>
      </c>
      <c r="D214" s="5">
        <v>3945857078000</v>
      </c>
      <c r="E214" s="5">
        <v>279032646000</v>
      </c>
      <c r="F214" s="5">
        <v>-644658754000</v>
      </c>
      <c r="G214" s="5">
        <v>684637004000</v>
      </c>
      <c r="I214" s="5">
        <v>3378685697000</v>
      </c>
      <c r="J214" s="5">
        <v>3292826506000</v>
      </c>
      <c r="K214" s="5">
        <v>3292876722000</v>
      </c>
      <c r="L214" s="5">
        <v>3142557829000</v>
      </c>
      <c r="M214" s="5">
        <v>2773938380000</v>
      </c>
      <c r="N214" s="5">
        <v>1656482289000</v>
      </c>
      <c r="O214" s="5">
        <v>1664424147000</v>
      </c>
      <c r="P214" s="5">
        <v>1533562079000</v>
      </c>
      <c r="Q214" s="5">
        <v>1482320678000</v>
      </c>
      <c r="R214" s="5">
        <v>2076201416000</v>
      </c>
      <c r="S214" s="5">
        <v>1503546080000</v>
      </c>
      <c r="T214" s="5">
        <v>1695076608000</v>
      </c>
      <c r="U214" s="5">
        <v>2544844590000</v>
      </c>
      <c r="V214" s="5">
        <v>2427999474000</v>
      </c>
      <c r="W214" s="5">
        <v>1482154969000</v>
      </c>
      <c r="X214" s="5">
        <v>1120483310000</v>
      </c>
      <c r="Y214" s="5">
        <v>633169242000</v>
      </c>
      <c r="Z214" s="5">
        <v>260829563000</v>
      </c>
    </row>
    <row r="216" spans="2:26" ht="15.5" x14ac:dyDescent="0.35">
      <c r="B216" t="s">
        <v>221</v>
      </c>
      <c r="C216" t="s">
        <v>11</v>
      </c>
      <c r="D216" s="6">
        <v>16510000000.000002</v>
      </c>
      <c r="E216" s="6">
        <v>16510000000.000002</v>
      </c>
      <c r="F216" s="6">
        <v>16510000000.000002</v>
      </c>
      <c r="G216" s="6">
        <v>16510000000.000002</v>
      </c>
      <c r="I216" s="6">
        <v>16510000000.000002</v>
      </c>
      <c r="J216" s="6">
        <v>16510000000.000002</v>
      </c>
      <c r="K216" s="6">
        <v>16510000000.000002</v>
      </c>
      <c r="L216" s="6">
        <v>16510000000.000002</v>
      </c>
      <c r="M216" s="6">
        <v>16510000000.000002</v>
      </c>
      <c r="N216" s="5">
        <v>14430000000</v>
      </c>
      <c r="O216" s="5">
        <v>14430000000</v>
      </c>
      <c r="P216" s="5">
        <v>14430000000</v>
      </c>
      <c r="Q216" s="5">
        <v>14430000000</v>
      </c>
      <c r="R216" s="5">
        <v>14430000000</v>
      </c>
      <c r="S216" s="5">
        <v>14430000000</v>
      </c>
      <c r="T216" s="5">
        <v>14430000000</v>
      </c>
      <c r="U216" s="5">
        <v>14430000000</v>
      </c>
      <c r="V216" s="5">
        <v>7210000000</v>
      </c>
      <c r="W216" s="5">
        <v>6870000000</v>
      </c>
      <c r="X216" s="5">
        <v>6870000000</v>
      </c>
      <c r="Y216" s="5">
        <v>6440000000</v>
      </c>
      <c r="Z216" s="5">
        <v>6440000000</v>
      </c>
    </row>
    <row r="217" spans="2:26" ht="15.5" x14ac:dyDescent="0.35">
      <c r="C217" t="s">
        <v>222</v>
      </c>
      <c r="D217" s="6">
        <v>11.49</v>
      </c>
      <c r="E217" s="6">
        <v>13.14</v>
      </c>
      <c r="F217" s="6">
        <v>2.79</v>
      </c>
      <c r="G217" s="6">
        <v>16.07</v>
      </c>
    </row>
    <row r="218" spans="2:26" ht="15.5" x14ac:dyDescent="0.35">
      <c r="C218" t="s">
        <v>223</v>
      </c>
      <c r="D218" s="6">
        <v>28.72</v>
      </c>
      <c r="E218" s="6">
        <v>29.07</v>
      </c>
      <c r="F218" s="6">
        <v>152.69</v>
      </c>
      <c r="G218" s="6">
        <v>23.65</v>
      </c>
    </row>
    <row r="219" spans="2:26" ht="15.5" x14ac:dyDescent="0.35">
      <c r="C219" t="s">
        <v>72</v>
      </c>
      <c r="D219" s="6">
        <v>2.44</v>
      </c>
      <c r="E219" s="6">
        <v>2.68</v>
      </c>
      <c r="F219" s="6">
        <v>3.84</v>
      </c>
      <c r="G219" s="6">
        <v>2.5299999999999998</v>
      </c>
    </row>
    <row r="220" spans="2:26" ht="15.5" x14ac:dyDescent="0.35">
      <c r="C220" t="s">
        <v>224</v>
      </c>
      <c r="D220" s="5">
        <v>774430000000</v>
      </c>
      <c r="E220" s="5">
        <v>714590000000</v>
      </c>
      <c r="F220" s="5">
        <v>817970000000</v>
      </c>
      <c r="G220" s="5">
        <v>636270000000</v>
      </c>
    </row>
    <row r="221" spans="2:26" ht="15.5" x14ac:dyDescent="0.35">
      <c r="C221" t="s">
        <v>225</v>
      </c>
      <c r="D221" s="6">
        <v>4.7999999999999996E-3</v>
      </c>
      <c r="E221" s="6">
        <v>5.6999999999999993E-3</v>
      </c>
      <c r="F221" s="6">
        <v>1.1999999999999999E-3</v>
      </c>
      <c r="G221" s="6">
        <v>7.4999999999999997E-3</v>
      </c>
    </row>
    <row r="222" spans="2:26" ht="15.5" x14ac:dyDescent="0.35">
      <c r="C222" t="s">
        <v>226</v>
      </c>
      <c r="D222" s="6">
        <v>1.6E-2</v>
      </c>
      <c r="E222" s="6">
        <v>1.8600000000000002E-2</v>
      </c>
      <c r="F222" s="6">
        <v>4.0000000000000001E-3</v>
      </c>
      <c r="G222" s="6">
        <v>2.3300000000000001E-2</v>
      </c>
    </row>
    <row r="223" spans="2:26" ht="15.5" x14ac:dyDescent="0.35">
      <c r="C223" t="s">
        <v>227</v>
      </c>
      <c r="D223" s="6">
        <v>2.8199999999999999E-2</v>
      </c>
      <c r="E223" s="6">
        <v>2.63E-2</v>
      </c>
      <c r="F223" s="6">
        <v>3.2300000000000002E-2</v>
      </c>
      <c r="G223" s="6">
        <v>2.5499999999999998E-2</v>
      </c>
    </row>
    <row r="224" spans="2:26" ht="15.5" x14ac:dyDescent="0.35">
      <c r="C224" t="s">
        <v>228</v>
      </c>
      <c r="D224" s="6">
        <v>2.17</v>
      </c>
      <c r="E224" s="6">
        <v>2.23</v>
      </c>
      <c r="F224" s="6">
        <v>2.38</v>
      </c>
      <c r="G224" s="6">
        <v>1.81</v>
      </c>
    </row>
    <row r="225" spans="3:26" ht="15.5" x14ac:dyDescent="0.35">
      <c r="C225" t="s">
        <v>229</v>
      </c>
      <c r="D225" s="5">
        <v>16264000000000</v>
      </c>
      <c r="E225" s="5">
        <v>16005000000000</v>
      </c>
      <c r="F225" s="5">
        <v>14935000000000</v>
      </c>
      <c r="G225" s="5">
        <v>14747000000000</v>
      </c>
    </row>
    <row r="226" spans="3:26" ht="15.5" x14ac:dyDescent="0.35">
      <c r="C226" t="s">
        <v>230</v>
      </c>
      <c r="D226" s="6">
        <v>0.46</v>
      </c>
      <c r="E226" s="6">
        <v>0.54</v>
      </c>
      <c r="F226" s="6">
        <v>0.61</v>
      </c>
      <c r="G226" s="6">
        <v>0.55000000000000004</v>
      </c>
    </row>
    <row r="227" spans="3:26" ht="15.5" x14ac:dyDescent="0.35">
      <c r="C227" t="s">
        <v>231</v>
      </c>
      <c r="D227" s="6">
        <v>717.31</v>
      </c>
      <c r="E227" s="6">
        <v>705.97</v>
      </c>
      <c r="F227" s="6">
        <v>693.01</v>
      </c>
      <c r="G227" s="6">
        <v>690.62</v>
      </c>
    </row>
    <row r="228" spans="3:26" ht="15.5" x14ac:dyDescent="0.35">
      <c r="C228" t="s">
        <v>232</v>
      </c>
      <c r="D228" s="6">
        <v>0.46</v>
      </c>
      <c r="E228" s="6">
        <v>0.54</v>
      </c>
      <c r="F228" s="6">
        <v>0.61</v>
      </c>
      <c r="G228" s="6">
        <v>0.55000000000000004</v>
      </c>
    </row>
    <row r="229" spans="3:26" ht="15.5" x14ac:dyDescent="0.35">
      <c r="C229" t="s">
        <v>233</v>
      </c>
      <c r="D229" s="6">
        <v>717.31</v>
      </c>
      <c r="E229" s="6">
        <v>705.97</v>
      </c>
      <c r="F229" s="6">
        <v>693.01</v>
      </c>
      <c r="G229" s="6">
        <v>690.62</v>
      </c>
    </row>
    <row r="230" spans="3:26" ht="15.5" x14ac:dyDescent="0.35">
      <c r="C230" t="s">
        <v>234</v>
      </c>
      <c r="D230" s="5">
        <v>8977000000000</v>
      </c>
      <c r="E230" s="5">
        <v>8731000000000</v>
      </c>
      <c r="F230" s="5">
        <v>7351000000000</v>
      </c>
      <c r="G230" s="5">
        <v>7151000000000</v>
      </c>
    </row>
    <row r="231" spans="3:26" ht="15.5" x14ac:dyDescent="0.35">
      <c r="C231" t="s">
        <v>235</v>
      </c>
      <c r="D231" s="5">
        <v>5293000000000</v>
      </c>
      <c r="E231" s="5">
        <v>4599000000000</v>
      </c>
      <c r="F231" s="5">
        <v>4829000000000</v>
      </c>
      <c r="G231" s="5">
        <v>4502000000000</v>
      </c>
    </row>
    <row r="232" spans="3:26" ht="15.5" x14ac:dyDescent="0.35">
      <c r="C232" t="s">
        <v>236</v>
      </c>
      <c r="D232" s="5">
        <v>11842000000000</v>
      </c>
      <c r="E232" s="5">
        <v>11655000000000</v>
      </c>
      <c r="F232" s="5">
        <v>11441000000000</v>
      </c>
      <c r="G232" s="5">
        <v>11401000000000</v>
      </c>
    </row>
    <row r="233" spans="3:26" ht="15.5" x14ac:dyDescent="0.35">
      <c r="C233" t="s">
        <v>23</v>
      </c>
      <c r="D233" s="5">
        <v>14270000000000</v>
      </c>
      <c r="E233" s="5">
        <v>13329000000000</v>
      </c>
      <c r="F233" s="5">
        <v>12180000000000</v>
      </c>
      <c r="G233" s="5">
        <v>11653000000000</v>
      </c>
    </row>
    <row r="234" spans="3:26" ht="15.5" x14ac:dyDescent="0.35">
      <c r="C234" t="s">
        <v>20</v>
      </c>
      <c r="D234" s="5">
        <v>10324000000000</v>
      </c>
      <c r="E234" s="5">
        <v>9951000000000</v>
      </c>
      <c r="F234" s="5">
        <v>9081000000000</v>
      </c>
      <c r="G234" s="5">
        <v>7909000000000</v>
      </c>
    </row>
    <row r="235" spans="3:26" ht="15.5" x14ac:dyDescent="0.35">
      <c r="C235" t="s">
        <v>237</v>
      </c>
      <c r="D235" s="5">
        <v>1609000000000</v>
      </c>
      <c r="E235" s="5">
        <v>1145000000000</v>
      </c>
      <c r="F235" s="5">
        <v>1459000000000</v>
      </c>
      <c r="G235" s="5">
        <v>2362000000000</v>
      </c>
    </row>
    <row r="236" spans="3:26" ht="15.5" x14ac:dyDescent="0.35">
      <c r="C236" t="s">
        <v>238</v>
      </c>
      <c r="D236" s="5">
        <v>237000000000</v>
      </c>
      <c r="E236" s="5">
        <v>446000000000</v>
      </c>
      <c r="F236" s="5">
        <v>114000000000</v>
      </c>
      <c r="G236" s="5">
        <v>474000000000</v>
      </c>
    </row>
    <row r="237" spans="3:26" ht="15.5" x14ac:dyDescent="0.35">
      <c r="C237" t="s">
        <v>239</v>
      </c>
      <c r="D237" s="5">
        <v>-655000000000</v>
      </c>
      <c r="E237" s="5">
        <v>-267000000000</v>
      </c>
      <c r="F237" s="5">
        <v>-1150000000000</v>
      </c>
      <c r="G237" s="5">
        <v>677000000000</v>
      </c>
    </row>
    <row r="238" spans="3:26" ht="15.5" x14ac:dyDescent="0.35">
      <c r="C238" t="s">
        <v>12</v>
      </c>
      <c r="D238" s="5">
        <v>-418000000000</v>
      </c>
      <c r="E238" s="5">
        <v>179000000000</v>
      </c>
      <c r="F238" s="5">
        <v>-1035000000000</v>
      </c>
      <c r="G238" s="5">
        <v>1151000000000</v>
      </c>
    </row>
    <row r="239" spans="3:26" ht="15.5" x14ac:dyDescent="0.35">
      <c r="C239" t="s">
        <v>15</v>
      </c>
      <c r="D239" s="6">
        <v>-25.32</v>
      </c>
      <c r="E239" s="6">
        <v>10.85</v>
      </c>
      <c r="F239" s="6">
        <v>-62.7</v>
      </c>
      <c r="G239" s="6">
        <v>69.7</v>
      </c>
    </row>
    <row r="240" spans="3:26" ht="15.5" x14ac:dyDescent="0.35">
      <c r="C240" t="s">
        <v>57</v>
      </c>
      <c r="I240" s="6">
        <v>46.43</v>
      </c>
      <c r="J240" s="6">
        <v>83.19</v>
      </c>
      <c r="K240" s="6">
        <v>46.4</v>
      </c>
      <c r="L240" s="6">
        <v>37.880000000000003</v>
      </c>
      <c r="M240" s="6">
        <v>19.61</v>
      </c>
      <c r="N240" s="6">
        <v>12.47</v>
      </c>
      <c r="O240" s="6">
        <v>35.700000000000003</v>
      </c>
      <c r="P240" s="6">
        <v>31.1</v>
      </c>
      <c r="Q240" s="6">
        <v>25.1</v>
      </c>
      <c r="R240" s="6">
        <v>21.6</v>
      </c>
      <c r="S240" s="6">
        <v>59.28</v>
      </c>
      <c r="T240" s="6">
        <v>96.92</v>
      </c>
      <c r="U240" s="6">
        <v>76.400000000000006</v>
      </c>
      <c r="V240" s="6">
        <v>110.6</v>
      </c>
      <c r="W240" s="6">
        <v>57.04</v>
      </c>
      <c r="X240" s="6">
        <v>34.090000000000003</v>
      </c>
      <c r="Y240" s="6">
        <v>26.13</v>
      </c>
      <c r="Z240" s="6">
        <v>14.73</v>
      </c>
    </row>
    <row r="241" spans="3:26" ht="15.5" x14ac:dyDescent="0.35">
      <c r="C241" t="s">
        <v>71</v>
      </c>
      <c r="I241" s="6">
        <v>8.23</v>
      </c>
      <c r="J241" s="6">
        <v>5.89</v>
      </c>
      <c r="K241" s="6">
        <v>12.39</v>
      </c>
      <c r="L241" s="6">
        <v>15.97</v>
      </c>
      <c r="M241" s="6">
        <v>42.58</v>
      </c>
      <c r="N241" s="6">
        <v>62.55</v>
      </c>
      <c r="O241" s="6">
        <v>27.28</v>
      </c>
      <c r="P241" s="6">
        <v>25.08</v>
      </c>
      <c r="Q241" s="6">
        <v>36.49</v>
      </c>
      <c r="R241" s="6">
        <v>59.44</v>
      </c>
      <c r="S241" s="6">
        <v>26.97</v>
      </c>
      <c r="T241" s="6">
        <v>15.2</v>
      </c>
      <c r="U241" s="6">
        <v>9.9</v>
      </c>
      <c r="V241" s="6">
        <v>16.649999999999999</v>
      </c>
      <c r="W241" s="6">
        <v>21.07</v>
      </c>
      <c r="X241" s="6">
        <v>30.98</v>
      </c>
      <c r="Y241" s="6">
        <v>22.27</v>
      </c>
      <c r="Z241" s="6">
        <v>10.86</v>
      </c>
    </row>
    <row r="242" spans="3:26" ht="15.5" x14ac:dyDescent="0.35">
      <c r="C242" t="s">
        <v>74</v>
      </c>
      <c r="I242" s="6">
        <v>0.72</v>
      </c>
      <c r="J242" s="6">
        <v>0.76</v>
      </c>
      <c r="K242" s="6">
        <v>1.43</v>
      </c>
      <c r="L242" s="6">
        <v>1.75</v>
      </c>
      <c r="M242" s="6">
        <v>2.48</v>
      </c>
      <c r="N242" s="6">
        <v>2.2400000000000002</v>
      </c>
      <c r="O242" s="6">
        <v>2.36</v>
      </c>
      <c r="P242" s="6">
        <v>1.99</v>
      </c>
      <c r="Q242" s="6">
        <v>2.34</v>
      </c>
      <c r="R242" s="6">
        <v>3.43</v>
      </c>
      <c r="S242" s="6">
        <v>4.0999999999999996</v>
      </c>
      <c r="T242" s="6">
        <v>3.98</v>
      </c>
      <c r="U242" s="6">
        <v>2.66</v>
      </c>
      <c r="V242" s="6">
        <v>3.84</v>
      </c>
      <c r="W242" s="6">
        <v>3.5</v>
      </c>
      <c r="X242" s="6">
        <v>4.28</v>
      </c>
      <c r="Y242" s="6">
        <v>3.13</v>
      </c>
      <c r="Z242" s="6">
        <v>0.81</v>
      </c>
    </row>
    <row r="243" spans="3:26" ht="15.5" x14ac:dyDescent="0.35">
      <c r="C243" t="s">
        <v>240</v>
      </c>
      <c r="I243" s="5">
        <v>2882980000000</v>
      </c>
      <c r="J243" s="5">
        <v>4066290000000</v>
      </c>
      <c r="K243" s="6">
        <v>2175280000000.0002</v>
      </c>
      <c r="L243" s="5">
        <v>1966830000000</v>
      </c>
      <c r="M243" s="5">
        <v>1821910000000</v>
      </c>
      <c r="N243" s="5">
        <v>1551410000000</v>
      </c>
      <c r="O243" s="5">
        <v>1867090000000</v>
      </c>
      <c r="P243" s="5">
        <v>1850020000000</v>
      </c>
    </row>
    <row r="244" spans="3:26" ht="15.5" x14ac:dyDescent="0.35">
      <c r="C244" t="s">
        <v>241</v>
      </c>
      <c r="I244" s="6">
        <v>0.02</v>
      </c>
      <c r="J244" s="6">
        <v>4.0999999999999995E-2</v>
      </c>
      <c r="K244" s="6">
        <v>2.46E-2</v>
      </c>
      <c r="L244" s="6">
        <v>2.2000000000000002E-2</v>
      </c>
      <c r="M244" s="6">
        <v>1.24E-2</v>
      </c>
      <c r="N244" s="6">
        <v>7.1999999999999998E-3</v>
      </c>
      <c r="O244" s="6">
        <v>2.1099999999999997E-2</v>
      </c>
      <c r="P244" s="6">
        <v>1.9299999999999998E-2</v>
      </c>
      <c r="Q244" s="6">
        <v>1.67E-2</v>
      </c>
      <c r="R244" s="6">
        <v>1.4999999999999999E-2</v>
      </c>
      <c r="S244" s="6">
        <v>4.5599999999999995E-2</v>
      </c>
      <c r="T244" s="6">
        <v>9.0899999999999995E-2</v>
      </c>
      <c r="U244" s="6">
        <v>8.0700000000000008E-2</v>
      </c>
      <c r="V244" s="6">
        <v>7.3399999999999993E-2</v>
      </c>
      <c r="W244" s="6">
        <v>4.8399999999999999E-2</v>
      </c>
      <c r="X244" s="6">
        <v>3.8199999999999998E-2</v>
      </c>
      <c r="Y244" s="6">
        <v>3.7699999999999997E-2</v>
      </c>
      <c r="Z244" s="6">
        <v>2.6099999999999998E-2</v>
      </c>
    </row>
    <row r="245" spans="3:26" ht="15.5" x14ac:dyDescent="0.35">
      <c r="C245" t="s">
        <v>242</v>
      </c>
      <c r="I245" s="6">
        <v>6.5799999999999997E-2</v>
      </c>
      <c r="J245" s="6">
        <v>0.12429999999999999</v>
      </c>
      <c r="K245" s="6">
        <v>7.7899999999999997E-2</v>
      </c>
      <c r="L245" s="6">
        <v>6.8000000000000005E-2</v>
      </c>
      <c r="M245" s="6">
        <v>3.7400000000000003E-2</v>
      </c>
      <c r="N245" s="6">
        <v>2.63E-2</v>
      </c>
      <c r="O245" s="6">
        <v>6.9900000000000004E-2</v>
      </c>
      <c r="P245" s="6">
        <v>6.5000000000000002E-2</v>
      </c>
      <c r="Q245" s="6">
        <v>5.5599999999999997E-2</v>
      </c>
      <c r="R245" s="6">
        <v>4.99E-2</v>
      </c>
      <c r="S245" s="6">
        <v>0.14219999999999999</v>
      </c>
      <c r="T245" s="6">
        <v>0.25440000000000002</v>
      </c>
      <c r="U245" s="6">
        <v>0.2487</v>
      </c>
      <c r="V245" s="6">
        <v>0.21920000000000001</v>
      </c>
      <c r="W245" s="6">
        <v>0.15909999999999999</v>
      </c>
      <c r="X245" s="6">
        <v>0.10949999999999999</v>
      </c>
      <c r="Y245" s="6">
        <v>9.7899999999999987E-2</v>
      </c>
      <c r="Z245" s="6">
        <v>6.0400000000000002E-2</v>
      </c>
    </row>
    <row r="246" spans="3:26" ht="15.5" x14ac:dyDescent="0.35">
      <c r="C246" t="s">
        <v>243</v>
      </c>
      <c r="I246" s="6">
        <v>0.11449999999999999</v>
      </c>
      <c r="J246" s="6">
        <v>0.1865</v>
      </c>
      <c r="K246" s="6">
        <v>9.98E-2</v>
      </c>
      <c r="L246" s="6">
        <v>8.9900000000000008E-2</v>
      </c>
      <c r="M246" s="6">
        <v>8.7400000000000005E-2</v>
      </c>
      <c r="N246" s="6">
        <v>7.980000000000001E-2</v>
      </c>
      <c r="O246" s="6">
        <v>0.1009</v>
      </c>
      <c r="P246" s="6">
        <v>9.8400000000000001E-2</v>
      </c>
      <c r="Q246" s="6">
        <v>8.3900000000000002E-2</v>
      </c>
      <c r="R246" s="6">
        <v>9.11E-2</v>
      </c>
      <c r="S246" s="6">
        <v>0.13919999999999999</v>
      </c>
      <c r="T246" s="6">
        <v>0.18590000000000001</v>
      </c>
      <c r="U246" s="6">
        <v>0.1885</v>
      </c>
      <c r="V246" s="6">
        <v>0.17069999999999999</v>
      </c>
      <c r="W246" s="6">
        <v>0.1048</v>
      </c>
      <c r="X246" s="6">
        <v>9.5600000000000004E-2</v>
      </c>
      <c r="Y246" s="6">
        <v>0.1177</v>
      </c>
      <c r="Z246" s="6">
        <v>0.19519999999999998</v>
      </c>
    </row>
    <row r="247" spans="3:26" ht="15.5" x14ac:dyDescent="0.35">
      <c r="C247" t="s">
        <v>244</v>
      </c>
      <c r="I247" s="6">
        <v>2.19</v>
      </c>
      <c r="J247" s="6">
        <v>3.56</v>
      </c>
      <c r="K247" s="6">
        <v>2.5299999999999998</v>
      </c>
      <c r="L247" s="6">
        <v>1.99</v>
      </c>
      <c r="M247" s="6">
        <v>1.55</v>
      </c>
      <c r="N247" s="6">
        <v>1.24</v>
      </c>
      <c r="O247" s="5">
        <v>2</v>
      </c>
      <c r="P247" s="6">
        <v>2.2599999999999998</v>
      </c>
      <c r="Q247" s="6">
        <v>2.12</v>
      </c>
      <c r="R247" s="6">
        <v>2.23</v>
      </c>
      <c r="S247" s="6">
        <v>3.71</v>
      </c>
      <c r="T247" s="6">
        <v>6.11</v>
      </c>
      <c r="U247" s="6">
        <v>7.92</v>
      </c>
      <c r="V247" s="6">
        <v>9.34</v>
      </c>
      <c r="W247" s="6">
        <v>5.94</v>
      </c>
      <c r="X247" s="6">
        <v>3.78</v>
      </c>
      <c r="Y247" s="6">
        <v>2.6</v>
      </c>
      <c r="Z247" s="6">
        <v>2.91</v>
      </c>
    </row>
    <row r="248" spans="3:26" ht="15.5" x14ac:dyDescent="0.35">
      <c r="C248" t="s">
        <v>68</v>
      </c>
      <c r="I248" s="6">
        <v>0.54</v>
      </c>
      <c r="J248" s="6">
        <v>0.73</v>
      </c>
      <c r="K248" s="6">
        <v>0.97</v>
      </c>
      <c r="L248" s="6">
        <v>1.0900000000000001</v>
      </c>
      <c r="M248" s="6">
        <v>1.59</v>
      </c>
      <c r="N248" s="6">
        <v>1.64</v>
      </c>
      <c r="O248" s="6">
        <v>1.91</v>
      </c>
      <c r="P248" s="6">
        <v>1.63</v>
      </c>
      <c r="Q248" s="6">
        <v>2.0299999999999998</v>
      </c>
      <c r="R248" s="6">
        <v>2.97</v>
      </c>
      <c r="S248" s="6">
        <v>3.84</v>
      </c>
      <c r="T248" s="6">
        <v>3.87</v>
      </c>
      <c r="U248" s="6">
        <v>2.46</v>
      </c>
      <c r="V248" s="6">
        <v>3.65</v>
      </c>
      <c r="W248" s="6">
        <v>3.35</v>
      </c>
      <c r="X248" s="6">
        <v>3.39</v>
      </c>
      <c r="Y248" s="6">
        <v>2.1800000000000002</v>
      </c>
      <c r="Z248" s="6">
        <v>0.66</v>
      </c>
    </row>
    <row r="249" spans="3:26" ht="15.5" x14ac:dyDescent="0.35">
      <c r="C249" t="s">
        <v>65</v>
      </c>
      <c r="I249" s="6">
        <v>705.97</v>
      </c>
      <c r="J249" s="6">
        <v>669.22</v>
      </c>
      <c r="K249" s="6">
        <v>595.26</v>
      </c>
      <c r="L249" s="6">
        <v>557.13</v>
      </c>
      <c r="M249" s="6">
        <v>524.65</v>
      </c>
      <c r="N249" s="6">
        <v>474.52</v>
      </c>
      <c r="O249" s="6">
        <v>510.69</v>
      </c>
      <c r="P249" s="6">
        <v>478.53</v>
      </c>
      <c r="Q249" s="6">
        <v>451.24</v>
      </c>
      <c r="R249" s="6">
        <v>432.73</v>
      </c>
      <c r="S249" s="6">
        <v>416.78</v>
      </c>
      <c r="T249" s="6">
        <v>381.02</v>
      </c>
      <c r="U249" s="6">
        <v>307.13</v>
      </c>
      <c r="V249" s="6">
        <v>504.46</v>
      </c>
      <c r="W249" s="6">
        <v>358.53</v>
      </c>
      <c r="X249" s="6">
        <v>311.33999999999997</v>
      </c>
      <c r="Y249" s="6">
        <v>266.87</v>
      </c>
      <c r="Z249" s="6">
        <v>243.82</v>
      </c>
    </row>
    <row r="250" spans="3:26" ht="15.5" x14ac:dyDescent="0.35">
      <c r="C250" t="s">
        <v>245</v>
      </c>
      <c r="I250" s="6">
        <v>0.54</v>
      </c>
      <c r="J250" s="6">
        <v>0.73</v>
      </c>
      <c r="K250" s="6">
        <v>0.97</v>
      </c>
      <c r="L250" s="6">
        <v>1.0900000000000001</v>
      </c>
      <c r="M250" s="6">
        <v>1.59</v>
      </c>
      <c r="N250" s="6">
        <v>1.64</v>
      </c>
      <c r="O250" s="6">
        <v>1.91</v>
      </c>
      <c r="P250" s="6">
        <v>1.63</v>
      </c>
      <c r="Q250" s="6">
        <v>2.0299999999999998</v>
      </c>
      <c r="R250" s="6">
        <v>2.97</v>
      </c>
      <c r="S250" s="6">
        <v>3.84</v>
      </c>
      <c r="T250" s="6">
        <v>3.87</v>
      </c>
      <c r="U250" s="6">
        <v>2.46</v>
      </c>
      <c r="V250" s="6">
        <v>3.65</v>
      </c>
      <c r="W250" s="6">
        <v>3.35</v>
      </c>
      <c r="X250" s="6">
        <v>3.39</v>
      </c>
      <c r="Y250" s="6">
        <v>2.1800000000000002</v>
      </c>
      <c r="Z250" s="6">
        <v>0.66</v>
      </c>
    </row>
    <row r="251" spans="3:26" ht="15.5" x14ac:dyDescent="0.35">
      <c r="C251" t="s">
        <v>246</v>
      </c>
      <c r="I251" s="6">
        <v>705.97</v>
      </c>
      <c r="J251" s="6">
        <v>669.22</v>
      </c>
      <c r="K251" s="6">
        <v>595.26</v>
      </c>
      <c r="L251" s="6">
        <v>557.13</v>
      </c>
      <c r="M251" s="6">
        <v>524.65</v>
      </c>
      <c r="N251" s="6">
        <v>474.52</v>
      </c>
      <c r="O251" s="6">
        <v>510.69</v>
      </c>
      <c r="P251" s="6">
        <v>478.53</v>
      </c>
      <c r="Q251" s="6">
        <v>451.24</v>
      </c>
      <c r="R251" s="6">
        <v>432.73</v>
      </c>
      <c r="S251" s="6">
        <v>416.78</v>
      </c>
      <c r="T251" s="6">
        <v>381.02</v>
      </c>
      <c r="U251" s="6">
        <v>307.13</v>
      </c>
      <c r="V251" s="6">
        <v>504.46</v>
      </c>
      <c r="W251" s="6">
        <v>358.53</v>
      </c>
      <c r="X251" s="6">
        <v>311.33999999999997</v>
      </c>
      <c r="Y251" s="6">
        <v>266.87</v>
      </c>
      <c r="Z251" s="6">
        <v>243.82</v>
      </c>
    </row>
    <row r="252" spans="3:26" ht="15.5" x14ac:dyDescent="0.35">
      <c r="C252" t="s">
        <v>247</v>
      </c>
      <c r="I252" s="5">
        <v>8731000000000</v>
      </c>
      <c r="J252" s="5">
        <v>6246000000000</v>
      </c>
      <c r="K252" s="5">
        <v>3759000000000</v>
      </c>
      <c r="L252" s="5">
        <v>2625000000000</v>
      </c>
      <c r="M252" s="5">
        <v>2919000000000</v>
      </c>
      <c r="N252" s="5">
        <v>3970000000000</v>
      </c>
      <c r="O252" s="5">
        <v>4652000000000</v>
      </c>
      <c r="P252" s="5">
        <v>3714000000000</v>
      </c>
      <c r="Q252" s="5">
        <v>2395000000000</v>
      </c>
      <c r="R252" s="5">
        <v>1402000000000</v>
      </c>
      <c r="S252" s="5">
        <v>983000000000</v>
      </c>
      <c r="T252" s="5">
        <v>1080000000000</v>
      </c>
      <c r="U252" s="5">
        <v>610000000000</v>
      </c>
      <c r="V252" s="5">
        <v>748000000000</v>
      </c>
      <c r="W252" s="5">
        <v>1431000000000</v>
      </c>
      <c r="X252" s="5">
        <v>976000000000</v>
      </c>
      <c r="Y252" s="5">
        <v>1113000000000</v>
      </c>
      <c r="Z252" s="5">
        <v>1246000000000</v>
      </c>
    </row>
    <row r="253" spans="3:26" ht="15.5" x14ac:dyDescent="0.35">
      <c r="C253" t="s">
        <v>248</v>
      </c>
      <c r="I253" s="5">
        <v>4599000000000</v>
      </c>
      <c r="J253" s="5">
        <v>4314000000000</v>
      </c>
      <c r="K253" s="5">
        <v>3445000000000</v>
      </c>
      <c r="L253" s="5">
        <v>3290000000000</v>
      </c>
      <c r="M253" s="5">
        <v>4126000000000</v>
      </c>
      <c r="N253" s="5">
        <v>5488000000000</v>
      </c>
      <c r="O253" s="5">
        <v>4346000000000</v>
      </c>
      <c r="P253" s="5">
        <v>4893000000000</v>
      </c>
      <c r="Q253" s="5">
        <v>5589000000000</v>
      </c>
      <c r="R253" s="5">
        <v>6024000000000</v>
      </c>
      <c r="S253" s="5">
        <v>5217000000000</v>
      </c>
      <c r="T253" s="5">
        <v>3876000000000</v>
      </c>
      <c r="U253" s="5">
        <v>2257000000000</v>
      </c>
      <c r="V253" s="5">
        <v>697000000000</v>
      </c>
      <c r="X253" s="5">
        <v>0</v>
      </c>
      <c r="Y253" s="5">
        <v>0</v>
      </c>
    </row>
    <row r="254" spans="3:26" ht="15.5" x14ac:dyDescent="0.35">
      <c r="C254" t="s">
        <v>25</v>
      </c>
      <c r="I254" s="5">
        <v>13329000000000</v>
      </c>
      <c r="J254" s="5">
        <v>10560000000000</v>
      </c>
      <c r="K254" s="5">
        <v>7203000000000</v>
      </c>
      <c r="L254" s="5">
        <v>5915000000000</v>
      </c>
      <c r="M254" s="5">
        <v>7045000000000</v>
      </c>
      <c r="N254" s="5">
        <v>9458000000000</v>
      </c>
      <c r="O254" s="5">
        <v>8998000000000</v>
      </c>
      <c r="P254" s="5">
        <v>8607000000000</v>
      </c>
      <c r="Q254" s="5">
        <v>7984000000000</v>
      </c>
      <c r="R254" s="5">
        <v>7427000000000</v>
      </c>
      <c r="S254" s="5">
        <v>6201000000000</v>
      </c>
      <c r="T254" s="5">
        <v>4956000000000</v>
      </c>
      <c r="U254" s="5">
        <v>2867000000000</v>
      </c>
      <c r="V254" s="5">
        <v>1445000000000</v>
      </c>
      <c r="W254" s="5">
        <v>1431000000000</v>
      </c>
      <c r="X254" s="5">
        <v>976000000000</v>
      </c>
      <c r="Y254" s="5">
        <v>1113000000000</v>
      </c>
      <c r="Z254" s="5">
        <v>1246000000000</v>
      </c>
    </row>
    <row r="255" spans="3:26" ht="15.5" x14ac:dyDescent="0.35">
      <c r="C255" t="s">
        <v>22</v>
      </c>
      <c r="I255" s="5">
        <v>9951000000000</v>
      </c>
      <c r="J255" s="5">
        <v>7267000000000</v>
      </c>
      <c r="K255" s="5">
        <v>3910000000000</v>
      </c>
      <c r="L255" s="5">
        <v>2772000000000</v>
      </c>
      <c r="M255" s="5">
        <v>4271000000000</v>
      </c>
      <c r="N255" s="5">
        <v>7802000000000</v>
      </c>
      <c r="O255" s="5">
        <v>7334000000000</v>
      </c>
      <c r="P255" s="5">
        <v>7073000000000</v>
      </c>
      <c r="Q255" s="5">
        <v>6501000000000</v>
      </c>
      <c r="R255" s="5">
        <v>5350000000000</v>
      </c>
      <c r="S255" s="5">
        <v>4697000000000</v>
      </c>
      <c r="T255" s="5">
        <v>3261000000000</v>
      </c>
      <c r="U255" s="5">
        <v>322000000000</v>
      </c>
      <c r="V255" s="5">
        <v>-983000000000</v>
      </c>
      <c r="W255" s="5">
        <v>-65000000000</v>
      </c>
      <c r="X255" s="5">
        <v>-144000000000</v>
      </c>
      <c r="Y255" s="5">
        <v>480000000000</v>
      </c>
      <c r="Z255" s="5">
        <v>986000000000</v>
      </c>
    </row>
    <row r="256" spans="3:26" ht="15.5" x14ac:dyDescent="0.35">
      <c r="C256" t="s">
        <v>249</v>
      </c>
      <c r="I256" s="5">
        <v>1145000000000</v>
      </c>
      <c r="J256" s="5">
        <v>2521000000000</v>
      </c>
      <c r="K256" s="5">
        <v>3777000000000</v>
      </c>
      <c r="L256" s="5">
        <v>4789000000000</v>
      </c>
      <c r="M256" s="5">
        <v>6062000000000</v>
      </c>
      <c r="N256" s="5">
        <v>3530000000000</v>
      </c>
      <c r="O256" s="5">
        <v>2133000000000</v>
      </c>
      <c r="P256" s="5">
        <v>3277000000000</v>
      </c>
      <c r="Q256" s="5">
        <v>2882000000000</v>
      </c>
      <c r="R256" s="5">
        <v>4481000000000</v>
      </c>
      <c r="S256" s="5">
        <v>2880000000000</v>
      </c>
      <c r="T256" s="5">
        <v>1473000000000</v>
      </c>
      <c r="U256" s="5">
        <v>1414000000000</v>
      </c>
      <c r="V256" s="5">
        <v>882000000000</v>
      </c>
      <c r="W256" s="5">
        <v>2826000000000</v>
      </c>
      <c r="X256" s="5">
        <v>1870000000000</v>
      </c>
      <c r="Y256" s="5">
        <v>390000000000</v>
      </c>
      <c r="Z256" s="5">
        <v>-277000000000</v>
      </c>
    </row>
    <row r="257" spans="2:26" ht="15.5" x14ac:dyDescent="0.35">
      <c r="C257" t="s">
        <v>250</v>
      </c>
      <c r="I257" s="5">
        <v>973000000000</v>
      </c>
      <c r="J257" s="5">
        <v>578000000000</v>
      </c>
      <c r="K257" s="5">
        <v>1398000000000</v>
      </c>
      <c r="L257" s="5">
        <v>2657000000000</v>
      </c>
      <c r="M257" s="5">
        <v>2443000000000</v>
      </c>
      <c r="N257" s="5">
        <v>-23000000000</v>
      </c>
      <c r="O257" s="5">
        <v>505000000000</v>
      </c>
      <c r="P257" s="5">
        <v>-119000000000</v>
      </c>
      <c r="Q257" s="5">
        <v>-370000000000</v>
      </c>
      <c r="R257" s="5">
        <v>71000000000</v>
      </c>
      <c r="S257" s="5">
        <v>-21000000000</v>
      </c>
      <c r="T257" s="5">
        <v>-1475000000000</v>
      </c>
      <c r="U257" s="5">
        <v>-1000000000</v>
      </c>
      <c r="V257" s="5">
        <v>1310000000000</v>
      </c>
      <c r="W257" s="5">
        <v>749000000000</v>
      </c>
      <c r="X257" s="5">
        <v>654000000000</v>
      </c>
      <c r="Y257" s="5">
        <v>573000000000</v>
      </c>
      <c r="Z257" s="5">
        <v>-345000000000</v>
      </c>
    </row>
    <row r="258" spans="2:26" ht="15.5" x14ac:dyDescent="0.35">
      <c r="C258" t="s">
        <v>251</v>
      </c>
      <c r="I258" s="5">
        <v>-1473000000000</v>
      </c>
      <c r="J258" s="5">
        <v>-148000000000</v>
      </c>
      <c r="K258" s="5">
        <v>-112000000000</v>
      </c>
      <c r="L258" s="5">
        <v>-44000000000</v>
      </c>
      <c r="M258" s="5">
        <v>-35000000000</v>
      </c>
      <c r="N258" s="5">
        <v>-257000000000</v>
      </c>
      <c r="O258" s="5">
        <v>-228000000000</v>
      </c>
      <c r="P258" s="5">
        <v>-201000000000</v>
      </c>
      <c r="Q258" s="5">
        <v>-200000000000</v>
      </c>
      <c r="R258" s="5">
        <v>-391000000000</v>
      </c>
      <c r="S258" s="5">
        <v>-590000000000</v>
      </c>
      <c r="T258" s="5">
        <v>-1058000000000</v>
      </c>
      <c r="U258" s="5">
        <v>-782000000000</v>
      </c>
      <c r="V258" s="5">
        <v>-658000000000</v>
      </c>
      <c r="W258" s="5">
        <v>-599000000000</v>
      </c>
      <c r="X258" s="5">
        <v>-213000000000</v>
      </c>
      <c r="Y258" s="5">
        <v>-58000000000</v>
      </c>
      <c r="Z258" s="5">
        <v>-197000000000</v>
      </c>
    </row>
    <row r="259" spans="2:26" ht="15.5" x14ac:dyDescent="0.35">
      <c r="C259" t="s">
        <v>14</v>
      </c>
      <c r="I259" s="5">
        <v>-500000000000</v>
      </c>
      <c r="J259" s="5">
        <v>430000000000</v>
      </c>
      <c r="K259" s="5">
        <v>1286000000000</v>
      </c>
      <c r="L259" s="5">
        <v>2613000000000</v>
      </c>
      <c r="M259" s="5">
        <v>2408000000000</v>
      </c>
      <c r="N259" s="5">
        <v>-280000000000</v>
      </c>
      <c r="O259" s="5">
        <v>276000000000</v>
      </c>
      <c r="P259" s="5">
        <v>-320000000000</v>
      </c>
      <c r="Q259" s="5">
        <v>-571000000000</v>
      </c>
      <c r="R259" s="5">
        <v>-320000000000</v>
      </c>
      <c r="S259" s="5">
        <v>-611000000000</v>
      </c>
      <c r="T259" s="5">
        <v>-2533000000000</v>
      </c>
      <c r="U259" s="5">
        <v>-783000000000</v>
      </c>
      <c r="V259" s="5">
        <v>652000000000</v>
      </c>
      <c r="W259" s="5">
        <v>150000000000</v>
      </c>
      <c r="X259" s="5">
        <v>441000000000</v>
      </c>
      <c r="Y259" s="5">
        <v>515000000000</v>
      </c>
      <c r="Z259" s="5">
        <v>-542000000000</v>
      </c>
    </row>
    <row r="260" spans="2:26" ht="15.5" x14ac:dyDescent="0.35">
      <c r="C260" t="s">
        <v>16</v>
      </c>
      <c r="I260" s="6">
        <v>-30.31</v>
      </c>
      <c r="J260" s="6">
        <v>26.05</v>
      </c>
      <c r="K260" s="6">
        <v>77.89</v>
      </c>
      <c r="L260" s="6">
        <v>158.28</v>
      </c>
      <c r="M260" s="6">
        <v>145.88</v>
      </c>
      <c r="N260" s="6">
        <v>-19.399999999999999</v>
      </c>
      <c r="O260" s="6">
        <v>19.149999999999999</v>
      </c>
      <c r="P260" s="6">
        <v>-22.17</v>
      </c>
      <c r="Q260" s="6">
        <v>-39.56</v>
      </c>
      <c r="R260" s="6">
        <v>-22.2</v>
      </c>
      <c r="S260" s="6">
        <v>-42.35</v>
      </c>
      <c r="T260" s="6">
        <v>-175.59</v>
      </c>
      <c r="U260" s="6">
        <v>-54.28</v>
      </c>
      <c r="V260" s="6">
        <v>90.36</v>
      </c>
      <c r="W260" s="6">
        <v>21.86</v>
      </c>
      <c r="X260" s="6">
        <v>64.2</v>
      </c>
      <c r="Y260" s="6">
        <v>79.98</v>
      </c>
      <c r="Z260" s="6">
        <v>-84.23</v>
      </c>
    </row>
    <row r="262" spans="2:26" ht="15.5" x14ac:dyDescent="0.35">
      <c r="B262" t="s">
        <v>252</v>
      </c>
      <c r="C262" t="s">
        <v>253</v>
      </c>
      <c r="D262" s="5">
        <v>190000000000</v>
      </c>
      <c r="E262" s="5">
        <v>217000000000</v>
      </c>
      <c r="F262" s="5">
        <v>46000000000</v>
      </c>
      <c r="G262" s="5">
        <v>265000000000</v>
      </c>
      <c r="H262" s="5">
        <v>759000000000</v>
      </c>
      <c r="I262" s="5">
        <v>767000000000</v>
      </c>
      <c r="J262" s="5">
        <v>1373000000000</v>
      </c>
      <c r="K262" s="5">
        <v>766000000000</v>
      </c>
      <c r="L262" s="5">
        <v>625000000000</v>
      </c>
      <c r="M262" s="5">
        <v>324000000000</v>
      </c>
      <c r="N262" s="5">
        <v>180000000000</v>
      </c>
      <c r="O262" s="5">
        <v>515000000000</v>
      </c>
      <c r="P262" s="5">
        <v>449000000000</v>
      </c>
      <c r="Q262" s="5">
        <v>362000000000</v>
      </c>
    </row>
    <row r="263" spans="2:26" ht="15.5" x14ac:dyDescent="0.35">
      <c r="C263" t="s">
        <v>254</v>
      </c>
      <c r="H263" s="5">
        <v>718000000000</v>
      </c>
      <c r="I263" s="5">
        <v>767000000000</v>
      </c>
      <c r="J263" s="5">
        <v>1373000000000</v>
      </c>
      <c r="K263" s="5">
        <v>766000000000</v>
      </c>
      <c r="L263" s="5">
        <v>625000000000</v>
      </c>
      <c r="M263" s="5">
        <v>324000000000</v>
      </c>
      <c r="N263" s="5">
        <v>180000000000</v>
      </c>
      <c r="O263" s="5">
        <v>515000000000</v>
      </c>
      <c r="P263" s="5">
        <v>449000000000</v>
      </c>
      <c r="Q263" s="5">
        <v>362000000000</v>
      </c>
    </row>
    <row r="264" spans="2:26" ht="15.5" x14ac:dyDescent="0.35">
      <c r="C264" t="s">
        <v>401</v>
      </c>
      <c r="H264" s="5">
        <v>5</v>
      </c>
      <c r="I264" s="5">
        <v>5</v>
      </c>
      <c r="J264" s="5">
        <v>9</v>
      </c>
      <c r="K264" s="5">
        <v>9</v>
      </c>
      <c r="L264" s="5">
        <v>7</v>
      </c>
      <c r="M264" s="5">
        <v>6</v>
      </c>
      <c r="P264" s="5">
        <v>5</v>
      </c>
      <c r="Q264" s="5">
        <v>5</v>
      </c>
    </row>
    <row r="265" spans="2:26" ht="15.5" x14ac:dyDescent="0.35">
      <c r="C265" t="s">
        <v>76</v>
      </c>
      <c r="H265" s="6">
        <v>0.10869999999999999</v>
      </c>
      <c r="I265" s="6">
        <v>0.10769999999999999</v>
      </c>
      <c r="J265" s="6">
        <v>0.1082</v>
      </c>
      <c r="K265" s="6">
        <v>0.19399999999999998</v>
      </c>
      <c r="L265" s="6">
        <v>0.18479999999999999</v>
      </c>
      <c r="M265" s="6">
        <v>0.30599999999999999</v>
      </c>
      <c r="P265" s="6">
        <v>0.184</v>
      </c>
      <c r="Q265" s="6">
        <v>0.22800000000000001</v>
      </c>
    </row>
    <row r="266" spans="2:26" ht="15.5" x14ac:dyDescent="0.35">
      <c r="C266" t="s">
        <v>402</v>
      </c>
      <c r="H266" s="6">
        <v>1.7100000000000001E-2</v>
      </c>
      <c r="I266" s="6">
        <v>1.32E-2</v>
      </c>
      <c r="J266" s="6">
        <v>2.3700000000000002E-2</v>
      </c>
      <c r="K266" s="6">
        <v>1.8000000000000002E-2</v>
      </c>
      <c r="L266" s="6">
        <v>1.04E-2</v>
      </c>
      <c r="M266" s="6">
        <v>1.1000000000000001E-2</v>
      </c>
      <c r="P266" s="6">
        <v>4.1999999999999997E-3</v>
      </c>
      <c r="Q266" s="6">
        <v>5.1999999999999998E-3</v>
      </c>
    </row>
    <row r="267" spans="2:26" ht="15.5" x14ac:dyDescent="0.35">
      <c r="C267" t="s">
        <v>56</v>
      </c>
      <c r="D267" s="6">
        <v>11.49</v>
      </c>
      <c r="E267" s="6">
        <v>13.14</v>
      </c>
      <c r="F267" s="6">
        <v>2.79</v>
      </c>
      <c r="G267" s="6">
        <v>16.07</v>
      </c>
      <c r="H267" s="6">
        <v>45.98</v>
      </c>
      <c r="I267" s="6">
        <v>46.43</v>
      </c>
      <c r="J267" s="6">
        <v>83.19</v>
      </c>
      <c r="K267" s="6">
        <v>46.4</v>
      </c>
      <c r="L267" s="6">
        <v>37.880000000000003</v>
      </c>
      <c r="M267" s="6">
        <v>19.61</v>
      </c>
      <c r="N267" s="6">
        <v>10.89</v>
      </c>
      <c r="O267" s="6">
        <v>31.19</v>
      </c>
      <c r="P267" s="6">
        <v>27.18</v>
      </c>
      <c r="Q267" s="6">
        <v>21.93</v>
      </c>
    </row>
    <row r="268" spans="2:26" ht="15.5" x14ac:dyDescent="0.35">
      <c r="C268" t="s">
        <v>255</v>
      </c>
      <c r="H268" s="6">
        <v>43.5</v>
      </c>
      <c r="I268" s="6">
        <v>46.43</v>
      </c>
      <c r="J268" s="6">
        <v>83.19</v>
      </c>
      <c r="K268" s="6">
        <v>46.4</v>
      </c>
      <c r="L268" s="6">
        <v>37.880000000000003</v>
      </c>
      <c r="M268" s="6">
        <v>19.61</v>
      </c>
      <c r="N268" s="6">
        <v>10.89</v>
      </c>
      <c r="O268" s="6">
        <v>31.19</v>
      </c>
      <c r="P268" s="6">
        <v>27.18</v>
      </c>
      <c r="Q268" s="6">
        <v>21.93</v>
      </c>
    </row>
    <row r="269" spans="2:26" ht="15.5" x14ac:dyDescent="0.35">
      <c r="C269" t="s">
        <v>78</v>
      </c>
      <c r="H269" s="5">
        <v>5</v>
      </c>
      <c r="I269" s="5">
        <v>5</v>
      </c>
      <c r="J269" s="5">
        <v>9</v>
      </c>
      <c r="K269" s="5">
        <v>9</v>
      </c>
      <c r="L269" s="5">
        <v>7</v>
      </c>
      <c r="M269" s="5">
        <v>6</v>
      </c>
      <c r="P269" s="5">
        <v>5</v>
      </c>
      <c r="Q269" s="5">
        <v>5</v>
      </c>
    </row>
    <row r="270" spans="2:26" ht="15.5" x14ac:dyDescent="0.35">
      <c r="C270" t="s">
        <v>403</v>
      </c>
      <c r="H270" s="6">
        <v>0.10869999999999999</v>
      </c>
      <c r="I270" s="6">
        <v>0.10769999999999999</v>
      </c>
      <c r="J270" s="6">
        <v>0.1082</v>
      </c>
      <c r="K270" s="6">
        <v>0.19399999999999998</v>
      </c>
      <c r="L270" s="6">
        <v>0.18479999999999999</v>
      </c>
      <c r="M270" s="6">
        <v>0.30599999999999999</v>
      </c>
      <c r="P270" s="6">
        <v>0.184</v>
      </c>
      <c r="Q270" s="6">
        <v>0.22800000000000001</v>
      </c>
    </row>
    <row r="271" spans="2:26" ht="15.5" x14ac:dyDescent="0.35">
      <c r="C271" t="s">
        <v>404</v>
      </c>
      <c r="H271" s="6">
        <v>1.7100000000000001E-2</v>
      </c>
      <c r="I271" s="6">
        <v>1.32E-2</v>
      </c>
      <c r="J271" s="6">
        <v>2.3700000000000002E-2</v>
      </c>
      <c r="K271" s="6">
        <v>1.8000000000000002E-2</v>
      </c>
      <c r="L271" s="6">
        <v>1.04E-2</v>
      </c>
      <c r="M271" s="6">
        <v>1.1000000000000001E-2</v>
      </c>
      <c r="P271" s="6">
        <v>4.1999999999999997E-3</v>
      </c>
      <c r="Q271" s="6">
        <v>5.1999999999999998E-3</v>
      </c>
    </row>
    <row r="272" spans="2:26" ht="15.5" x14ac:dyDescent="0.35">
      <c r="C272" t="s">
        <v>256</v>
      </c>
      <c r="D272" s="5">
        <v>2233000000000</v>
      </c>
      <c r="E272" s="5">
        <v>2355000000000</v>
      </c>
      <c r="F272" s="5">
        <v>1831000000000</v>
      </c>
      <c r="G272" s="5">
        <v>2476000000000</v>
      </c>
      <c r="H272" s="5">
        <v>8933000000000</v>
      </c>
      <c r="I272" s="5">
        <v>8767000000000</v>
      </c>
      <c r="J272" s="5">
        <v>10623000000000</v>
      </c>
      <c r="K272" s="5">
        <v>6659000000000</v>
      </c>
      <c r="L272" s="5">
        <v>5719000000000</v>
      </c>
      <c r="M272" s="5">
        <v>5568000000000</v>
      </c>
      <c r="N272" s="5">
        <v>5030000000000</v>
      </c>
      <c r="O272" s="5">
        <v>5942000000000</v>
      </c>
      <c r="P272" s="5">
        <v>5661000000000</v>
      </c>
      <c r="Q272" s="5">
        <v>5641000000000</v>
      </c>
    </row>
    <row r="273" spans="3:17" ht="15.5" x14ac:dyDescent="0.35">
      <c r="C273" t="s">
        <v>257</v>
      </c>
      <c r="H273" s="5">
        <v>8896000000000</v>
      </c>
      <c r="I273" s="5">
        <v>8767000000000</v>
      </c>
      <c r="J273" s="5">
        <v>10623000000000</v>
      </c>
      <c r="K273" s="5">
        <v>6659000000000</v>
      </c>
      <c r="L273" s="5">
        <v>5719000000000</v>
      </c>
      <c r="M273" s="5">
        <v>5568000000000</v>
      </c>
      <c r="N273" s="5">
        <v>5030000000000</v>
      </c>
      <c r="O273" s="5">
        <v>5942000000000</v>
      </c>
      <c r="P273" s="5">
        <v>5661000000000</v>
      </c>
      <c r="Q273" s="5">
        <v>5641000000000</v>
      </c>
    </row>
    <row r="274" spans="3:17" ht="15.5" x14ac:dyDescent="0.35">
      <c r="C274" t="s">
        <v>405</v>
      </c>
      <c r="H274" s="5">
        <v>5</v>
      </c>
      <c r="I274" s="5">
        <v>5</v>
      </c>
      <c r="J274" s="5">
        <v>9</v>
      </c>
      <c r="K274" s="5">
        <v>9</v>
      </c>
      <c r="L274" s="5">
        <v>7</v>
      </c>
      <c r="M274" s="5">
        <v>6</v>
      </c>
      <c r="P274" s="5">
        <v>5</v>
      </c>
      <c r="Q274" s="5">
        <v>5</v>
      </c>
    </row>
    <row r="275" spans="3:17" ht="15.5" x14ac:dyDescent="0.35">
      <c r="C275" t="s">
        <v>406</v>
      </c>
      <c r="H275" s="6">
        <v>0.10869999999999999</v>
      </c>
      <c r="I275" s="6">
        <v>0.10769999999999999</v>
      </c>
      <c r="J275" s="6">
        <v>0.1082</v>
      </c>
      <c r="K275" s="6">
        <v>0.19399999999999998</v>
      </c>
      <c r="L275" s="6">
        <v>0.18479999999999999</v>
      </c>
      <c r="M275" s="6">
        <v>0.30599999999999999</v>
      </c>
      <c r="P275" s="6">
        <v>0.184</v>
      </c>
      <c r="Q275" s="6">
        <v>0.22800000000000001</v>
      </c>
    </row>
    <row r="276" spans="3:17" ht="15.5" x14ac:dyDescent="0.35">
      <c r="C276" t="s">
        <v>407</v>
      </c>
      <c r="H276" s="6">
        <v>1.7100000000000001E-2</v>
      </c>
      <c r="I276" s="6">
        <v>1.32E-2</v>
      </c>
      <c r="J276" s="6">
        <v>2.3700000000000002E-2</v>
      </c>
      <c r="K276" s="6">
        <v>1.8000000000000002E-2</v>
      </c>
      <c r="L276" s="6">
        <v>1.04E-2</v>
      </c>
      <c r="M276" s="6">
        <v>1.1000000000000001E-2</v>
      </c>
      <c r="P276" s="6">
        <v>4.1999999999999997E-3</v>
      </c>
      <c r="Q276" s="6">
        <v>5.1999999999999998E-3</v>
      </c>
    </row>
    <row r="277" spans="3:17" ht="15.5" x14ac:dyDescent="0.35">
      <c r="C277" t="s">
        <v>258</v>
      </c>
      <c r="I277" s="6">
        <v>6.35</v>
      </c>
    </row>
    <row r="278" spans="3:17" ht="15.5" x14ac:dyDescent="0.35">
      <c r="C278" t="s">
        <v>259</v>
      </c>
      <c r="I278" s="6">
        <v>6.71</v>
      </c>
    </row>
    <row r="279" spans="3:17" ht="15.5" x14ac:dyDescent="0.35">
      <c r="C279" t="s">
        <v>675</v>
      </c>
      <c r="I279" s="6">
        <v>5.19</v>
      </c>
    </row>
    <row r="280" spans="3:17" ht="15.5" x14ac:dyDescent="0.35">
      <c r="C280" t="s">
        <v>260</v>
      </c>
      <c r="I280" s="6">
        <v>7.49</v>
      </c>
    </row>
    <row r="281" spans="3:17" ht="15.5" x14ac:dyDescent="0.35">
      <c r="C281" t="s">
        <v>261</v>
      </c>
      <c r="I281" s="6">
        <v>0.14899999999999999</v>
      </c>
    </row>
    <row r="282" spans="3:17" ht="15.5" x14ac:dyDescent="0.35">
      <c r="C282" t="s">
        <v>262</v>
      </c>
      <c r="I282" s="6">
        <v>0.54</v>
      </c>
    </row>
    <row r="283" spans="3:17" ht="15.5" x14ac:dyDescent="0.35">
      <c r="C283" t="s">
        <v>263</v>
      </c>
      <c r="I283" s="6">
        <v>0.41</v>
      </c>
    </row>
    <row r="284" spans="3:17" ht="15.5" x14ac:dyDescent="0.35">
      <c r="C284" t="s">
        <v>264</v>
      </c>
      <c r="I284" s="6">
        <v>3.79</v>
      </c>
    </row>
    <row r="285" spans="3:17" ht="15.5" x14ac:dyDescent="0.35">
      <c r="C285" t="s">
        <v>265</v>
      </c>
      <c r="I285" s="6">
        <v>-39.03</v>
      </c>
    </row>
    <row r="286" spans="3:17" ht="15.5" x14ac:dyDescent="0.35">
      <c r="C286" t="s">
        <v>266</v>
      </c>
      <c r="I286" s="6">
        <v>7.86</v>
      </c>
    </row>
    <row r="287" spans="3:17" ht="15.5" x14ac:dyDescent="0.35">
      <c r="C287" t="s">
        <v>267</v>
      </c>
      <c r="I287" s="5">
        <v>7</v>
      </c>
    </row>
    <row r="288" spans="3:17" ht="15.5" x14ac:dyDescent="0.35">
      <c r="C288" t="s">
        <v>408</v>
      </c>
      <c r="I288" s="6">
        <v>-0.15</v>
      </c>
    </row>
    <row r="289" spans="3:9" ht="15.5" x14ac:dyDescent="0.35">
      <c r="C289" t="s">
        <v>409</v>
      </c>
      <c r="I289" s="6">
        <v>0.97</v>
      </c>
    </row>
    <row r="290" spans="3:9" ht="15.5" x14ac:dyDescent="0.35">
      <c r="C290" t="s">
        <v>676</v>
      </c>
      <c r="I290" s="6">
        <v>0.25</v>
      </c>
    </row>
    <row r="291" spans="3:9" ht="15.5" x14ac:dyDescent="0.35">
      <c r="C291" t="s">
        <v>268</v>
      </c>
      <c r="I291" s="6">
        <v>43.5</v>
      </c>
    </row>
    <row r="292" spans="3:9" ht="15.5" x14ac:dyDescent="0.35">
      <c r="C292" t="s">
        <v>269</v>
      </c>
      <c r="I292" s="6">
        <v>45.98</v>
      </c>
    </row>
    <row r="293" spans="3:9" ht="15.5" x14ac:dyDescent="0.35">
      <c r="C293" t="s">
        <v>270</v>
      </c>
      <c r="I293" s="6">
        <v>538.89</v>
      </c>
    </row>
    <row r="294" spans="3:9" ht="15.5" x14ac:dyDescent="0.35">
      <c r="C294" t="s">
        <v>271</v>
      </c>
      <c r="D294" s="6">
        <v>239.02</v>
      </c>
    </row>
    <row r="295" spans="3:9" ht="15.5" x14ac:dyDescent="0.35">
      <c r="C295" t="s">
        <v>272</v>
      </c>
      <c r="I295" s="6">
        <v>717.31</v>
      </c>
    </row>
    <row r="296" spans="3:9" ht="15.5" x14ac:dyDescent="0.35">
      <c r="C296" t="s">
        <v>273</v>
      </c>
      <c r="I296" s="6">
        <v>-7.48</v>
      </c>
    </row>
    <row r="297" spans="3:9" ht="15.5" x14ac:dyDescent="0.35">
      <c r="C297" t="s">
        <v>274</v>
      </c>
      <c r="D297" s="6">
        <v>1.1100000000000001</v>
      </c>
    </row>
    <row r="298" spans="3:9" ht="15.5" x14ac:dyDescent="0.35">
      <c r="C298" t="s">
        <v>275</v>
      </c>
      <c r="D298" s="6">
        <v>0.36</v>
      </c>
    </row>
    <row r="299" spans="3:9" ht="15.5" x14ac:dyDescent="0.35">
      <c r="C299" t="s">
        <v>276</v>
      </c>
      <c r="D299" s="6">
        <v>1.21</v>
      </c>
    </row>
    <row r="300" spans="3:9" ht="15.5" x14ac:dyDescent="0.35">
      <c r="C300" t="s">
        <v>277</v>
      </c>
      <c r="D300" s="6">
        <v>0.45</v>
      </c>
    </row>
    <row r="301" spans="3:9" ht="15.5" x14ac:dyDescent="0.35">
      <c r="C301" t="s">
        <v>278</v>
      </c>
      <c r="D301" s="6">
        <v>1.98</v>
      </c>
    </row>
    <row r="302" spans="3:9" ht="15.5" x14ac:dyDescent="0.35">
      <c r="C302" t="s">
        <v>279</v>
      </c>
      <c r="D302" s="6">
        <v>0.36</v>
      </c>
    </row>
    <row r="303" spans="3:9" ht="15.5" x14ac:dyDescent="0.35">
      <c r="C303" t="s">
        <v>280</v>
      </c>
      <c r="D303" s="6">
        <v>3.36</v>
      </c>
    </row>
    <row r="304" spans="3:9" ht="15.5" x14ac:dyDescent="0.35">
      <c r="C304" t="s">
        <v>410</v>
      </c>
      <c r="I304" s="6">
        <v>2.15</v>
      </c>
    </row>
    <row r="305" spans="3:9" ht="15.5" x14ac:dyDescent="0.35">
      <c r="C305" t="s">
        <v>12</v>
      </c>
      <c r="D305" s="5">
        <v>-418000000000</v>
      </c>
    </row>
    <row r="306" spans="3:9" ht="15.5" x14ac:dyDescent="0.35">
      <c r="C306" t="s">
        <v>281</v>
      </c>
      <c r="I306" s="6">
        <v>1.96</v>
      </c>
    </row>
    <row r="307" spans="3:9" ht="15.5" x14ac:dyDescent="0.35">
      <c r="C307" t="s">
        <v>282</v>
      </c>
      <c r="I307" s="6">
        <v>1.8100000000000002E-2</v>
      </c>
    </row>
    <row r="308" spans="3:9" ht="15.5" x14ac:dyDescent="0.35">
      <c r="C308" t="s">
        <v>283</v>
      </c>
      <c r="I308" s="6">
        <v>6.0599999999999994E-2</v>
      </c>
    </row>
    <row r="309" spans="3:9" ht="15.5" x14ac:dyDescent="0.35">
      <c r="C309" t="s">
        <v>284</v>
      </c>
      <c r="I309" s="6">
        <v>0.1069</v>
      </c>
    </row>
    <row r="310" spans="3:9" ht="15.5" x14ac:dyDescent="0.35">
      <c r="C310" t="s">
        <v>285</v>
      </c>
      <c r="I310" s="6">
        <v>6.3399999999999998E-2</v>
      </c>
    </row>
    <row r="311" spans="3:9" ht="15.5" x14ac:dyDescent="0.35">
      <c r="C311" t="s">
        <v>286</v>
      </c>
      <c r="D311" s="6">
        <v>8.7200000000000006</v>
      </c>
    </row>
    <row r="312" spans="3:9" ht="15.5" x14ac:dyDescent="0.35">
      <c r="C312" t="s">
        <v>287</v>
      </c>
      <c r="D312" s="6">
        <v>926.28</v>
      </c>
    </row>
    <row r="313" spans="3:9" ht="15.5" x14ac:dyDescent="0.35">
      <c r="C313" t="s">
        <v>288</v>
      </c>
      <c r="D313" s="6">
        <v>5.76</v>
      </c>
    </row>
    <row r="314" spans="3:9" ht="15.5" x14ac:dyDescent="0.35">
      <c r="C314" t="s">
        <v>289</v>
      </c>
      <c r="D314" s="6">
        <v>929.24</v>
      </c>
    </row>
    <row r="315" spans="3:9" ht="15.5" x14ac:dyDescent="0.35">
      <c r="C315" t="s">
        <v>290</v>
      </c>
      <c r="D315" s="6">
        <v>10.44</v>
      </c>
    </row>
    <row r="316" spans="3:9" ht="15.5" x14ac:dyDescent="0.35">
      <c r="C316" t="s">
        <v>291</v>
      </c>
      <c r="I316" s="6">
        <v>0.23</v>
      </c>
    </row>
    <row r="317" spans="3:9" ht="15.5" x14ac:dyDescent="0.35">
      <c r="C317" t="s">
        <v>292</v>
      </c>
      <c r="I317" s="6">
        <v>0.39</v>
      </c>
    </row>
    <row r="318" spans="3:9" ht="15.5" x14ac:dyDescent="0.35">
      <c r="C318" t="s">
        <v>52</v>
      </c>
      <c r="I318" s="5">
        <v>4821000000000</v>
      </c>
    </row>
    <row r="319" spans="3:9" ht="15.5" x14ac:dyDescent="0.35">
      <c r="C319" t="s">
        <v>293</v>
      </c>
      <c r="I319" s="5">
        <v>19567000000000</v>
      </c>
    </row>
    <row r="320" spans="3:9" ht="15.5" x14ac:dyDescent="0.35">
      <c r="C320" t="s">
        <v>294</v>
      </c>
      <c r="I320" s="6">
        <v>16510000000.000002</v>
      </c>
    </row>
    <row r="321" spans="3:9" ht="15.5" x14ac:dyDescent="0.35">
      <c r="C321" t="s">
        <v>295</v>
      </c>
      <c r="I321" s="6">
        <v>0.4793</v>
      </c>
    </row>
    <row r="322" spans="3:9" ht="15.5" x14ac:dyDescent="0.35">
      <c r="C322" t="s">
        <v>296</v>
      </c>
      <c r="D322" s="6">
        <v>0.505</v>
      </c>
    </row>
    <row r="323" spans="3:9" ht="15.5" x14ac:dyDescent="0.35">
      <c r="C323" t="s">
        <v>297</v>
      </c>
      <c r="D323" s="6">
        <v>0.3034</v>
      </c>
    </row>
    <row r="324" spans="3:9" ht="15.5" x14ac:dyDescent="0.35">
      <c r="C324" t="s">
        <v>298</v>
      </c>
      <c r="D324" s="6">
        <v>8.5000000000000006E-2</v>
      </c>
    </row>
    <row r="325" spans="3:9" ht="15.5" x14ac:dyDescent="0.35">
      <c r="C325" t="s">
        <v>299</v>
      </c>
      <c r="D325" s="6">
        <v>6.1500000000000006E-2</v>
      </c>
    </row>
    <row r="326" spans="3:9" ht="15.5" x14ac:dyDescent="0.35">
      <c r="C326" t="s">
        <v>300</v>
      </c>
      <c r="D326" s="6">
        <v>5.8600000000000006E-2</v>
      </c>
    </row>
    <row r="327" spans="3:9" ht="15.5" x14ac:dyDescent="0.35">
      <c r="C327" t="s">
        <v>301</v>
      </c>
      <c r="D327" s="6">
        <v>-0.2034</v>
      </c>
    </row>
    <row r="328" spans="3:9" ht="15.5" x14ac:dyDescent="0.35">
      <c r="C328" t="s">
        <v>411</v>
      </c>
      <c r="I328" s="5">
        <v>5</v>
      </c>
    </row>
    <row r="329" spans="3:9" ht="15.5" x14ac:dyDescent="0.35">
      <c r="C329" t="s">
        <v>442</v>
      </c>
      <c r="I329" s="5">
        <v>5</v>
      </c>
    </row>
    <row r="330" spans="3:9" ht="15.5" x14ac:dyDescent="0.35">
      <c r="C330" t="s">
        <v>443</v>
      </c>
      <c r="I330" s="6">
        <v>0.10869999999999999</v>
      </c>
    </row>
    <row r="331" spans="3:9" ht="15.5" x14ac:dyDescent="0.35">
      <c r="C331" t="s">
        <v>444</v>
      </c>
      <c r="I331" s="6">
        <v>1.7100000000000001E-2</v>
      </c>
    </row>
    <row r="332" spans="3:9" ht="15.5" x14ac:dyDescent="0.35">
      <c r="C332" t="s">
        <v>412</v>
      </c>
      <c r="I332" t="s">
        <v>445</v>
      </c>
    </row>
    <row r="333" spans="3:9" ht="15.5" x14ac:dyDescent="0.35">
      <c r="C333" t="s">
        <v>302</v>
      </c>
      <c r="I333" s="5">
        <v>4</v>
      </c>
    </row>
    <row r="334" spans="3:9" ht="15.5" x14ac:dyDescent="0.35">
      <c r="C334" t="s">
        <v>303</v>
      </c>
      <c r="I334" s="6">
        <v>0.22</v>
      </c>
    </row>
    <row r="335" spans="3:9" ht="15.5" x14ac:dyDescent="0.35">
      <c r="C335" t="s">
        <v>304</v>
      </c>
      <c r="I335" s="6">
        <v>0.77</v>
      </c>
    </row>
    <row r="336" spans="3:9" ht="15.5" x14ac:dyDescent="0.35">
      <c r="C336" t="s">
        <v>414</v>
      </c>
      <c r="I336" s="6">
        <v>0.81</v>
      </c>
    </row>
    <row r="337" spans="3:9" ht="15.5" x14ac:dyDescent="0.35">
      <c r="C337" t="s">
        <v>305</v>
      </c>
      <c r="I337" s="6">
        <v>0.78</v>
      </c>
    </row>
    <row r="338" spans="3:9" ht="15.5" x14ac:dyDescent="0.35">
      <c r="C338" t="s">
        <v>306</v>
      </c>
      <c r="I338" s="6">
        <v>0.74</v>
      </c>
    </row>
    <row r="339" spans="3:9" ht="15.5" x14ac:dyDescent="0.35">
      <c r="C339" t="s">
        <v>307</v>
      </c>
      <c r="I339" s="6">
        <v>0.86</v>
      </c>
    </row>
    <row r="340" spans="3:9" ht="15.5" x14ac:dyDescent="0.35">
      <c r="C340" t="s">
        <v>308</v>
      </c>
      <c r="I340" s="6">
        <v>0.57999999999999996</v>
      </c>
    </row>
    <row r="341" spans="3:9" ht="15.5" x14ac:dyDescent="0.35">
      <c r="C341" t="s">
        <v>309</v>
      </c>
      <c r="I341" s="5">
        <v>8896000000000</v>
      </c>
    </row>
    <row r="342" spans="3:9" ht="15.5" x14ac:dyDescent="0.35">
      <c r="C342" t="s">
        <v>310</v>
      </c>
      <c r="I342" s="5">
        <v>4461000000000</v>
      </c>
    </row>
    <row r="343" spans="3:9" ht="15.5" x14ac:dyDescent="0.35">
      <c r="C343" t="s">
        <v>311</v>
      </c>
      <c r="I343" s="5">
        <v>2943000000000</v>
      </c>
    </row>
    <row r="344" spans="3:9" ht="15.5" x14ac:dyDescent="0.35">
      <c r="C344" t="s">
        <v>312</v>
      </c>
      <c r="I344" s="5">
        <v>718000000000</v>
      </c>
    </row>
    <row r="345" spans="3:9" ht="15.5" x14ac:dyDescent="0.35">
      <c r="C345" t="s">
        <v>313</v>
      </c>
      <c r="D345" s="5">
        <v>3946000000000</v>
      </c>
    </row>
    <row r="346" spans="3:9" ht="15.5" x14ac:dyDescent="0.35">
      <c r="C346" t="s">
        <v>314</v>
      </c>
      <c r="D346" s="5">
        <v>39755000000000</v>
      </c>
    </row>
    <row r="347" spans="3:9" ht="15.5" x14ac:dyDescent="0.35">
      <c r="C347" t="s">
        <v>315</v>
      </c>
      <c r="D347" s="5">
        <v>23491000000000</v>
      </c>
    </row>
    <row r="348" spans="3:9" ht="15.5" x14ac:dyDescent="0.35">
      <c r="C348" t="s">
        <v>237</v>
      </c>
      <c r="D348" s="5">
        <v>1609000000000</v>
      </c>
    </row>
    <row r="349" spans="3:9" ht="15.5" x14ac:dyDescent="0.35">
      <c r="C349" t="s">
        <v>236</v>
      </c>
      <c r="I349" s="5">
        <v>11842000000000</v>
      </c>
    </row>
    <row r="350" spans="3:9" ht="15.5" x14ac:dyDescent="0.35">
      <c r="C350" t="s">
        <v>235</v>
      </c>
      <c r="D350" s="5">
        <v>5293000000000</v>
      </c>
    </row>
    <row r="351" spans="3:9" ht="15.5" x14ac:dyDescent="0.35">
      <c r="C351" t="s">
        <v>234</v>
      </c>
      <c r="D351" s="5">
        <v>8977000000000</v>
      </c>
    </row>
    <row r="352" spans="3:9" ht="15.5" x14ac:dyDescent="0.35">
      <c r="C352" t="s">
        <v>23</v>
      </c>
      <c r="D352" s="5">
        <v>14270000000000</v>
      </c>
    </row>
    <row r="353" spans="3:9" ht="15.5" x14ac:dyDescent="0.35">
      <c r="C353" t="s">
        <v>20</v>
      </c>
      <c r="D353" s="5">
        <v>10324000000000</v>
      </c>
    </row>
    <row r="354" spans="3:9" ht="15.5" x14ac:dyDescent="0.35">
      <c r="C354" t="s">
        <v>316</v>
      </c>
      <c r="I354" s="5">
        <v>16264000000000</v>
      </c>
    </row>
    <row r="355" spans="3:9" ht="15.5" x14ac:dyDescent="0.35">
      <c r="C355" t="s">
        <v>317</v>
      </c>
      <c r="I355" s="5">
        <v>1271000000000</v>
      </c>
    </row>
    <row r="356" spans="3:9" ht="15.5" x14ac:dyDescent="0.35">
      <c r="C356" t="s">
        <v>318</v>
      </c>
      <c r="I356" s="5">
        <v>-4362000000000</v>
      </c>
    </row>
    <row r="357" spans="3:9" ht="15.5" x14ac:dyDescent="0.35">
      <c r="C357" t="s">
        <v>319</v>
      </c>
      <c r="I357" s="5">
        <v>3977000000000</v>
      </c>
    </row>
    <row r="358" spans="3:9" ht="15.5" x14ac:dyDescent="0.35">
      <c r="C358" t="s">
        <v>320</v>
      </c>
      <c r="I358" s="5">
        <v>-1394000000000</v>
      </c>
    </row>
    <row r="359" spans="3:9" ht="15.5" x14ac:dyDescent="0.35">
      <c r="C359" t="s">
        <v>321</v>
      </c>
      <c r="I359" s="5">
        <v>-123000000000</v>
      </c>
    </row>
  </sheetData>
  <pageMargins left="0.7" right="0.7" top="0.75" bottom="0.75" header="0.3" footer="0.3"/>
  <ignoredErrors>
    <ignoredError sqref="A1:Z360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W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3042</v>
      </c>
      <c r="D1" t="s">
        <v>1</v>
      </c>
      <c r="H1" t="s">
        <v>2</v>
      </c>
      <c r="I1" s="1">
        <v>46021</v>
      </c>
      <c r="J1" s="1">
        <v>45656</v>
      </c>
      <c r="K1" s="1">
        <v>45290</v>
      </c>
      <c r="L1" s="1">
        <v>44925</v>
      </c>
      <c r="M1" s="1">
        <v>44560</v>
      </c>
      <c r="N1" s="1">
        <v>44195</v>
      </c>
      <c r="O1" s="1">
        <v>43829</v>
      </c>
      <c r="P1" s="1">
        <v>43464</v>
      </c>
      <c r="Q1" s="1">
        <v>43099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</row>
    <row r="2" spans="1:23" ht="15.5" x14ac:dyDescent="0.35">
      <c r="C2" t="s">
        <v>3043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4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vm="39">
        <f t="shared" ca="1" si="0"/>
        <v>340</v>
      </c>
      <c r="S2" s="2" vm="342">
        <f t="shared" ca="1" si="0"/>
        <v>238</v>
      </c>
      <c r="T2" s="2" vm="410">
        <f t="shared" ca="1" si="0"/>
        <v>264</v>
      </c>
      <c r="U2" s="2" vm="706">
        <f t="shared" ca="1" si="0"/>
        <v>238.81379999999999</v>
      </c>
      <c r="V2" s="2" t="str">
        <f t="shared" ca="1" si="0"/>
        <v>Libur</v>
      </c>
      <c r="W2" s="2" vm="707">
        <f t="shared" ca="1" si="0"/>
        <v>477.6275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17851400</v>
      </c>
      <c r="H4" s="2">
        <f>IFERROR(SUM(D4:G4)*(4/MAX(1,COUNT(D4:G4))),"")</f>
        <v>71405600</v>
      </c>
      <c r="I4" s="2">
        <f t="shared" ref="I4:W4" si="1">IFERROR(INDEX(I51:I500,MATCH($C$4,$C$51:$C$500,0)),"")</f>
        <v>59804051122</v>
      </c>
      <c r="J4" s="2">
        <f t="shared" si="1"/>
        <v>80114927685</v>
      </c>
      <c r="K4" s="2">
        <f t="shared" si="1"/>
        <v>321538806499</v>
      </c>
      <c r="L4" s="2">
        <f t="shared" si="1"/>
        <v>497238211771</v>
      </c>
      <c r="M4" s="2">
        <f t="shared" si="1"/>
        <v>541885165917</v>
      </c>
      <c r="N4" s="2">
        <f t="shared" si="1"/>
        <v>492381856241</v>
      </c>
      <c r="O4" s="2">
        <f t="shared" si="1"/>
        <v>699201691680</v>
      </c>
      <c r="P4" s="2">
        <f t="shared" si="1"/>
        <v>850640883028</v>
      </c>
      <c r="Q4" s="2">
        <f t="shared" si="1"/>
        <v>55324434</v>
      </c>
      <c r="R4" s="2">
        <f t="shared" si="1"/>
        <v>43022629</v>
      </c>
      <c r="S4" s="2">
        <f t="shared" si="1"/>
        <v>39304278</v>
      </c>
      <c r="T4" s="2">
        <f t="shared" si="1"/>
        <v>27691434</v>
      </c>
      <c r="U4" s="2">
        <f t="shared" si="1"/>
        <v>9297472200</v>
      </c>
      <c r="V4" s="2">
        <f t="shared" si="1"/>
        <v>42162803343</v>
      </c>
      <c r="W4" s="2">
        <f t="shared" si="1"/>
        <v>61080984908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21234831675</v>
      </c>
      <c r="H5" s="2">
        <f>IFERROR(SUM(D5:G5)*(4/MAX(1,COUNT(D5:G5))),"")</f>
        <v>84939326700</v>
      </c>
      <c r="I5" s="2">
        <f t="shared" ref="I5:W5" si="2">IFERROR(INDEX(I51:I500,MATCH($C$5,$C$51:$C$500,0)),"")</f>
        <v>-18452550003</v>
      </c>
      <c r="J5" s="2">
        <f t="shared" si="2"/>
        <v>-92015868227</v>
      </c>
      <c r="K5" s="2">
        <f t="shared" si="2"/>
        <v>-83791464318</v>
      </c>
      <c r="L5" s="2">
        <f t="shared" si="2"/>
        <v>-16808201603</v>
      </c>
      <c r="M5" s="2">
        <f t="shared" si="2"/>
        <v>-235004224298</v>
      </c>
      <c r="N5" s="2">
        <f t="shared" si="2"/>
        <v>-326857895354</v>
      </c>
      <c r="O5" s="2">
        <f t="shared" si="2"/>
        <v>-184414209463</v>
      </c>
      <c r="P5" s="2">
        <f t="shared" si="2"/>
        <v>-65985009038</v>
      </c>
      <c r="Q5" s="2">
        <f t="shared" si="2"/>
        <v>2166626</v>
      </c>
      <c r="R5" s="2">
        <f t="shared" si="2"/>
        <v>-16124029</v>
      </c>
      <c r="S5" s="2">
        <f t="shared" si="2"/>
        <v>-22314386</v>
      </c>
      <c r="T5" s="2">
        <f t="shared" si="2"/>
        <v>-2676002</v>
      </c>
      <c r="U5" s="2">
        <f t="shared" si="2"/>
        <v>-45508236240</v>
      </c>
      <c r="V5" s="2">
        <f t="shared" si="2"/>
        <v>-65660812565</v>
      </c>
      <c r="W5" s="2">
        <f t="shared" si="2"/>
        <v>-20840781329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888256507</v>
      </c>
      <c r="H6" s="2">
        <f>IFERROR(INDEX(D6:G6,COUNT(D6:G6)),"")</f>
        <v>888256507</v>
      </c>
      <c r="I6" s="2">
        <f t="shared" ref="I6:W6" si="3">IFERROR(INDEX(I51:I500,MATCH($C$6,$C$51:$C$500,0)),"")</f>
        <v>888256507</v>
      </c>
      <c r="J6" s="2">
        <f t="shared" si="3"/>
        <v>19341431257</v>
      </c>
      <c r="K6" s="2">
        <f t="shared" si="3"/>
        <v>111358275632</v>
      </c>
      <c r="L6" s="2">
        <f t="shared" si="3"/>
        <v>195150556330</v>
      </c>
      <c r="M6" s="2">
        <f t="shared" si="3"/>
        <v>211965127668</v>
      </c>
      <c r="N6" s="2">
        <f t="shared" si="3"/>
        <v>447211599939</v>
      </c>
      <c r="O6" s="2">
        <f t="shared" si="3"/>
        <v>773800538042</v>
      </c>
      <c r="P6" s="2">
        <f t="shared" si="3"/>
        <v>958218573114</v>
      </c>
      <c r="Q6" s="2">
        <f t="shared" si="3"/>
        <v>75598334</v>
      </c>
      <c r="R6" s="2">
        <f t="shared" si="3"/>
        <v>73429366</v>
      </c>
      <c r="S6" s="2">
        <f t="shared" si="3"/>
        <v>89552635</v>
      </c>
      <c r="T6" s="2">
        <f t="shared" si="3"/>
        <v>105376120</v>
      </c>
      <c r="U6" s="2">
        <f t="shared" si="3"/>
        <v>226213843787</v>
      </c>
      <c r="V6" s="2">
        <f t="shared" si="3"/>
        <v>271762706714</v>
      </c>
      <c r="W6" s="2">
        <f t="shared" si="3"/>
        <v>337478079426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12.5</v>
      </c>
      <c r="H7" s="3">
        <f>IFERROR(INDEX(D7:G7,COUNT(D7:G7)),"")</f>
        <v>12.5</v>
      </c>
      <c r="I7" s="3">
        <f t="shared" ref="I7:W7" si="4">IFERROR(INDEX(I51:I500,MATCH($C$7,$C$51:$C$500,0))/1000000000,"")</f>
        <v>12.5</v>
      </c>
      <c r="J7" s="3">
        <f t="shared" si="4"/>
        <v>12.5</v>
      </c>
      <c r="K7" s="3">
        <f t="shared" si="4"/>
        <v>12.5</v>
      </c>
      <c r="L7" s="3">
        <f t="shared" si="4"/>
        <v>12.5</v>
      </c>
      <c r="M7" s="3">
        <f t="shared" si="4"/>
        <v>12.5</v>
      </c>
      <c r="N7" s="3">
        <f t="shared" si="4"/>
        <v>12.5</v>
      </c>
      <c r="O7" s="3">
        <f t="shared" si="4"/>
        <v>12.5</v>
      </c>
      <c r="P7" s="3">
        <f t="shared" si="4"/>
        <v>12.5</v>
      </c>
      <c r="Q7" s="3">
        <f t="shared" si="4"/>
        <v>12.5</v>
      </c>
      <c r="R7" s="3">
        <f t="shared" si="4"/>
        <v>12.5</v>
      </c>
      <c r="S7" s="3">
        <f t="shared" si="4"/>
        <v>12.5</v>
      </c>
      <c r="T7" s="3">
        <f t="shared" si="4"/>
        <v>12</v>
      </c>
      <c r="U7" s="3">
        <f t="shared" si="4"/>
        <v>1.5</v>
      </c>
      <c r="V7" s="3">
        <f t="shared" si="4"/>
        <v>1.5</v>
      </c>
      <c r="W7" s="3">
        <f t="shared" si="4"/>
        <v>1.5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W8" si="5">IFERROR(INDEX(I51:I500,MATCH($C$8,$C$51:$C$500,0)),"")</f>
        <v>-11000000000</v>
      </c>
      <c r="J8" s="2">
        <f t="shared" si="5"/>
        <v>-27000000000</v>
      </c>
      <c r="K8" s="2">
        <f t="shared" si="5"/>
        <v>23000000000</v>
      </c>
      <c r="L8" s="2">
        <f t="shared" si="5"/>
        <v>116000000000</v>
      </c>
      <c r="M8" s="2">
        <f t="shared" si="5"/>
        <v>122000000000</v>
      </c>
      <c r="N8" s="2">
        <f t="shared" si="5"/>
        <v>177000000000</v>
      </c>
      <c r="O8" s="2">
        <f t="shared" si="5"/>
        <v>143000000000</v>
      </c>
      <c r="P8" s="2">
        <f t="shared" si="5"/>
        <v>244000000000</v>
      </c>
      <c r="Q8" s="2">
        <f t="shared" si="5"/>
        <v>123000000000</v>
      </c>
      <c r="R8" s="2">
        <f t="shared" si="5"/>
        <v>157000000000</v>
      </c>
      <c r="S8" s="2">
        <f t="shared" si="5"/>
        <v>112000000000</v>
      </c>
      <c r="T8" s="2">
        <f t="shared" si="5"/>
        <v>133000000000</v>
      </c>
      <c r="U8" s="2">
        <f t="shared" si="5"/>
        <v>-5000000000</v>
      </c>
      <c r="V8" s="2">
        <f t="shared" si="5"/>
        <v>-116000000000</v>
      </c>
      <c r="W8" s="2">
        <f t="shared" si="5"/>
        <v>-42000000000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0.23</v>
      </c>
      <c r="H9" s="3">
        <f>IFERROR(INDEX(D9:G9,COUNT(D9:G9)),"")</f>
        <v>0.23</v>
      </c>
      <c r="I9" s="3">
        <f t="shared" ref="I9:W9" si="6">IFERROR(INDEX(I51:I500,MATCH($C$9,$C$51:$C$500,0)),"")</f>
        <v>-0.87</v>
      </c>
      <c r="J9" s="3">
        <f t="shared" si="6"/>
        <v>-2.1800000000000002</v>
      </c>
      <c r="K9" s="3">
        <f t="shared" si="6"/>
        <v>1.8</v>
      </c>
      <c r="L9" s="3">
        <f t="shared" si="6"/>
        <v>9.26</v>
      </c>
      <c r="M9" s="3">
        <f t="shared" si="6"/>
        <v>9.77</v>
      </c>
      <c r="N9" s="3">
        <f t="shared" si="6"/>
        <v>14.14</v>
      </c>
      <c r="O9" s="3">
        <f t="shared" si="6"/>
        <v>11.44</v>
      </c>
      <c r="P9" s="3">
        <f t="shared" si="6"/>
        <v>19.5</v>
      </c>
      <c r="Q9" s="3">
        <f t="shared" si="6"/>
        <v>9.86</v>
      </c>
      <c r="R9" s="3">
        <f t="shared" si="6"/>
        <v>12.59</v>
      </c>
      <c r="S9" s="3">
        <f t="shared" si="6"/>
        <v>8.9600000000000009</v>
      </c>
      <c r="T9" s="3">
        <f t="shared" si="6"/>
        <v>11.05</v>
      </c>
      <c r="U9" s="3">
        <f t="shared" si="6"/>
        <v>-3.2</v>
      </c>
      <c r="V9" s="3">
        <f t="shared" si="6"/>
        <v>-77.42</v>
      </c>
      <c r="W9" s="3">
        <f t="shared" si="6"/>
        <v>-27.68</v>
      </c>
    </row>
    <row r="10" spans="1:23" ht="15.5" x14ac:dyDescent="0.35">
      <c r="C10" t="s">
        <v>17</v>
      </c>
      <c r="D10" s="3" t="str">
        <f ca="1">IFERROR(IF(D9=0,"",D2/D9),"")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4.3706293706293708</v>
      </c>
      <c r="P10" s="3" t="str">
        <f t="shared" ca="1" si="7"/>
        <v/>
      </c>
      <c r="Q10" s="3" t="str">
        <f t="shared" ca="1" si="7"/>
        <v/>
      </c>
      <c r="R10" s="3">
        <f t="shared" ca="1" si="7"/>
        <v>27.005559968228752</v>
      </c>
      <c r="S10" s="3">
        <f t="shared" ca="1" si="7"/>
        <v>26.562499999999996</v>
      </c>
      <c r="T10" s="3">
        <f t="shared" ca="1" si="7"/>
        <v>23.891402714932124</v>
      </c>
      <c r="U10" s="3">
        <f t="shared" ca="1" si="7"/>
        <v>-74.629312499999997</v>
      </c>
      <c r="V10" s="3" t="str">
        <f t="shared" ca="1" si="7"/>
        <v/>
      </c>
      <c r="W10" s="3">
        <f t="shared" ca="1" si="7"/>
        <v>-17.255328757225435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5508445360</v>
      </c>
      <c r="H11" s="2">
        <f>IFERROR(INDEX(D11:G11,COUNT(D11:G11)),"")</f>
        <v>5508445360</v>
      </c>
      <c r="I11" s="2">
        <f t="shared" ref="I11:W11" si="8">IFERROR(INDEX(I51:I500,MATCH($C$11,$C$51:$C$500,0)),"")</f>
        <v>5508445360</v>
      </c>
      <c r="J11" s="2">
        <f t="shared" si="8"/>
        <v>13304511358</v>
      </c>
      <c r="K11" s="2">
        <f t="shared" si="8"/>
        <v>10835438493</v>
      </c>
      <c r="L11" s="2">
        <f t="shared" si="8"/>
        <v>11586108505</v>
      </c>
      <c r="M11" s="2">
        <f t="shared" si="8"/>
        <v>35411651653</v>
      </c>
      <c r="N11" s="2">
        <f t="shared" si="8"/>
        <v>20834509973</v>
      </c>
      <c r="O11" s="2">
        <f t="shared" si="8"/>
        <v>6539376097</v>
      </c>
      <c r="P11" s="2">
        <f t="shared" si="8"/>
        <v>92420934299</v>
      </c>
      <c r="Q11" s="2">
        <f t="shared" si="8"/>
        <v>3129349</v>
      </c>
      <c r="R11" s="2">
        <f t="shared" si="8"/>
        <v>815861</v>
      </c>
      <c r="S11" s="2">
        <f t="shared" si="8"/>
        <v>1679988</v>
      </c>
      <c r="T11" s="2">
        <f t="shared" si="8"/>
        <v>2946546</v>
      </c>
      <c r="U11" s="2">
        <f t="shared" si="8"/>
        <v>2029645139</v>
      </c>
      <c r="V11" s="2">
        <f t="shared" si="8"/>
        <v>19444977185</v>
      </c>
      <c r="W11" s="2">
        <f t="shared" si="8"/>
        <v>154532966900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547000000000</v>
      </c>
      <c r="H12" s="2">
        <f>IFERROR(INDEX(D12:G12,COUNT(D12:G12)),"")</f>
        <v>547000000000</v>
      </c>
      <c r="I12" s="2">
        <f t="shared" ref="I12:W12" si="9">IFERROR(INDEX(I51:I500,MATCH($C$12,$C$51:$C$500,0)),"")</f>
        <v>547000000000</v>
      </c>
      <c r="J12" s="2">
        <f t="shared" si="9"/>
        <v>533000000000</v>
      </c>
      <c r="K12" s="2">
        <f t="shared" si="9"/>
        <v>528000000000</v>
      </c>
      <c r="L12" s="2">
        <f t="shared" si="9"/>
        <v>530000000000</v>
      </c>
      <c r="M12" s="2">
        <f t="shared" si="9"/>
        <v>512000000000</v>
      </c>
      <c r="N12" s="2">
        <f t="shared" si="9"/>
        <v>525000000000</v>
      </c>
      <c r="O12" s="2">
        <f t="shared" si="9"/>
        <v>686000000000</v>
      </c>
      <c r="P12" s="2">
        <f t="shared" si="9"/>
        <v>620000000000</v>
      </c>
      <c r="Q12" s="2">
        <f t="shared" si="9"/>
        <v>301000000000</v>
      </c>
      <c r="R12" s="2">
        <f t="shared" si="9"/>
        <v>1031000000000</v>
      </c>
      <c r="S12" s="2">
        <f t="shared" si="9"/>
        <v>1071000000000</v>
      </c>
      <c r="T12" s="2">
        <f t="shared" si="9"/>
        <v>973000000000</v>
      </c>
      <c r="U12" s="2">
        <f t="shared" si="9"/>
        <v>5000000000</v>
      </c>
      <c r="V12" s="2">
        <f t="shared" si="9"/>
        <v>3000000000</v>
      </c>
      <c r="W12" s="2">
        <f t="shared" si="9"/>
        <v>-117000000000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552000000000</v>
      </c>
      <c r="H13" s="2">
        <f>IFERROR(INDEX(D13:G13,COUNT(D13:G13)),"")</f>
        <v>552000000000</v>
      </c>
      <c r="I13" s="2">
        <f t="shared" ref="I13:W13" si="10">IFERROR(INDEX(I51:I500,MATCH($C$13,$C$51:$C$500,0)),"")</f>
        <v>552000000000</v>
      </c>
      <c r="J13" s="2">
        <f t="shared" si="10"/>
        <v>546000000000</v>
      </c>
      <c r="K13" s="2">
        <f t="shared" si="10"/>
        <v>539000000000</v>
      </c>
      <c r="L13" s="2">
        <f t="shared" si="10"/>
        <v>541000000000</v>
      </c>
      <c r="M13" s="2">
        <f t="shared" si="10"/>
        <v>547000000000</v>
      </c>
      <c r="N13" s="2">
        <f t="shared" si="10"/>
        <v>545000000000</v>
      </c>
      <c r="O13" s="2">
        <f t="shared" si="10"/>
        <v>693000000000</v>
      </c>
      <c r="P13" s="2">
        <f t="shared" si="10"/>
        <v>712000000000</v>
      </c>
      <c r="Q13" s="2">
        <f t="shared" si="10"/>
        <v>343000000000</v>
      </c>
      <c r="R13" s="2">
        <f t="shared" si="10"/>
        <v>1042000000000</v>
      </c>
      <c r="S13" s="2">
        <f t="shared" si="10"/>
        <v>1094000000000</v>
      </c>
      <c r="T13" s="2">
        <f t="shared" si="10"/>
        <v>1010000000000</v>
      </c>
      <c r="U13" s="2">
        <f t="shared" si="10"/>
        <v>7000000000</v>
      </c>
      <c r="V13" s="2">
        <f t="shared" si="10"/>
        <v>22000000000</v>
      </c>
      <c r="W13" s="2">
        <f t="shared" si="10"/>
        <v>37000000000</v>
      </c>
    </row>
    <row r="14" spans="1:23" ht="15.5" x14ac:dyDescent="0.35">
      <c r="C14" t="s">
        <v>26</v>
      </c>
      <c r="D14" s="2">
        <f>IFERROR(INDEX(D51:D500,MATCH($C$14,$C$51:$C$500,0)),"")</f>
        <v>-2115688</v>
      </c>
      <c r="H14" s="2">
        <f>IFERROR(SUM(D14:G14)*(4/MAX(1,COUNT(D14:G14))),"")</f>
        <v>-8462752</v>
      </c>
      <c r="I14" s="2">
        <f t="shared" ref="I14:W14" si="11">IFERROR(INDEX(I51:I500,MATCH($C$14,$C$51:$C$500,0)),"")</f>
        <v>-66360367</v>
      </c>
      <c r="J14" s="2">
        <f t="shared" si="11"/>
        <v>-2450716645</v>
      </c>
      <c r="K14" s="2">
        <f t="shared" si="11"/>
        <v>-3767290699</v>
      </c>
      <c r="L14" s="2">
        <f t="shared" si="11"/>
        <v>-51464091783</v>
      </c>
      <c r="M14" s="2">
        <f t="shared" si="11"/>
        <v>-62537342313</v>
      </c>
      <c r="N14" s="2">
        <f t="shared" si="11"/>
        <v>-69203429366</v>
      </c>
      <c r="O14" s="2">
        <f t="shared" si="11"/>
        <v>-73383663841</v>
      </c>
      <c r="P14" s="2">
        <f t="shared" si="11"/>
        <v>-71698343871</v>
      </c>
      <c r="Q14" s="2">
        <f t="shared" si="11"/>
        <v>-1992386</v>
      </c>
      <c r="R14" s="2">
        <f t="shared" si="11"/>
        <v>-4862884</v>
      </c>
      <c r="S14" s="2">
        <f t="shared" si="11"/>
        <v>-4640817</v>
      </c>
      <c r="T14" s="2">
        <f t="shared" si="11"/>
        <v>-2160586</v>
      </c>
      <c r="U14" s="2">
        <f t="shared" si="11"/>
        <v>-1991050583</v>
      </c>
      <c r="V14" s="2">
        <f t="shared" si="11"/>
        <v>-4234951423</v>
      </c>
      <c r="W14" s="2">
        <f t="shared" si="11"/>
        <v>-8760805530</v>
      </c>
    </row>
    <row r="15" spans="1:23" ht="15.5" x14ac:dyDescent="0.35">
      <c r="C15" t="s">
        <v>27</v>
      </c>
      <c r="D15" s="2">
        <f>IFERROR(INDEX(D51:D500,MATCH($C$15,$C$51:$C$500,0)),"")</f>
        <v>60323034228</v>
      </c>
      <c r="H15" s="2">
        <f>IFERROR(SUM(D15:G15)*(4/MAX(1,COUNT(D15:G15))),"")</f>
        <v>241292136912</v>
      </c>
      <c r="I15" s="2">
        <f t="shared" ref="I15:W15" si="12">IFERROR(INDEX(I51:I500,MATCH($C$15,$C$51:$C$500,0)),"")</f>
        <v>61012797727</v>
      </c>
      <c r="J15" s="2">
        <f t="shared" si="12"/>
        <v>5674679555</v>
      </c>
      <c r="K15" s="2">
        <f t="shared" si="12"/>
        <v>3429824490</v>
      </c>
      <c r="L15" s="2">
        <f t="shared" si="12"/>
        <v>5506938580</v>
      </c>
      <c r="M15" s="2">
        <f t="shared" si="12"/>
        <v>10376687877</v>
      </c>
      <c r="N15" s="2">
        <f t="shared" si="12"/>
        <v>20507121095</v>
      </c>
      <c r="O15" s="2">
        <f t="shared" si="12"/>
        <v>-2447376299</v>
      </c>
      <c r="P15" s="2">
        <f t="shared" si="12"/>
        <v>13502140242</v>
      </c>
      <c r="Q15" s="2">
        <f t="shared" si="12"/>
        <v>3395850</v>
      </c>
      <c r="R15" s="2">
        <f t="shared" si="12"/>
        <v>1280138</v>
      </c>
      <c r="S15" s="2">
        <f t="shared" si="12"/>
        <v>2586421</v>
      </c>
      <c r="T15" s="2">
        <f t="shared" si="12"/>
        <v>700662</v>
      </c>
      <c r="U15" s="2">
        <f t="shared" si="12"/>
        <v>-289140673</v>
      </c>
      <c r="V15" s="2">
        <f t="shared" si="12"/>
        <v>-14891501738</v>
      </c>
      <c r="W15" s="2">
        <f t="shared" si="12"/>
        <v>5395123668</v>
      </c>
    </row>
    <row r="16" spans="1:23" ht="15.5" x14ac:dyDescent="0.35">
      <c r="C16" t="s">
        <v>28</v>
      </c>
      <c r="D16" s="2">
        <f>IFERROR(INDEX(D51:D500,MATCH($C$16,$C$51:$C$500,0)),"")</f>
        <v>-41620169921</v>
      </c>
      <c r="H16" s="2">
        <f>IFERROR(SUM(D16:G16)*(4/MAX(1,COUNT(D16:G16))),"")</f>
        <v>-166480679684</v>
      </c>
      <c r="I16" s="2">
        <f t="shared" ref="I16:W16" si="13">IFERROR(INDEX(I51:I500,MATCH($C$16,$C$51:$C$500,0)),"")</f>
        <v>-81997383399</v>
      </c>
      <c r="J16" s="2">
        <f t="shared" si="13"/>
        <v>-97832667316</v>
      </c>
      <c r="K16" s="2">
        <f t="shared" si="13"/>
        <v>-84814607954</v>
      </c>
      <c r="L16" s="2">
        <f t="shared" si="13"/>
        <v>-23596378512</v>
      </c>
      <c r="M16" s="2">
        <f t="shared" si="13"/>
        <v>-247007013029</v>
      </c>
      <c r="N16" s="2">
        <f t="shared" si="13"/>
        <v>-342612094410</v>
      </c>
      <c r="O16" s="2">
        <f t="shared" si="13"/>
        <v>-184842122179</v>
      </c>
      <c r="P16" s="2">
        <f t="shared" si="13"/>
        <v>-83064213010</v>
      </c>
      <c r="Q16" s="2">
        <f t="shared" si="13"/>
        <v>-986375</v>
      </c>
      <c r="R16" s="2">
        <f t="shared" si="13"/>
        <v>-18076060</v>
      </c>
      <c r="S16" s="2">
        <f t="shared" si="13"/>
        <v>-22082923</v>
      </c>
      <c r="T16" s="2">
        <f t="shared" si="13"/>
        <v>-1798503</v>
      </c>
      <c r="U16" s="2">
        <f t="shared" si="13"/>
        <v>-45259722254</v>
      </c>
      <c r="V16" s="2">
        <f t="shared" si="13"/>
        <v>-50823870974</v>
      </c>
      <c r="W16" s="2">
        <f t="shared" si="13"/>
        <v>-26254416170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625000000000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4250000000000</v>
      </c>
      <c r="S20" s="2">
        <f t="shared" ca="1" si="14"/>
        <v>2975000000000</v>
      </c>
      <c r="T20" s="2">
        <f t="shared" ca="1" si="14"/>
        <v>3168000000000</v>
      </c>
      <c r="U20" s="2">
        <f t="shared" ca="1" si="14"/>
        <v>358220700000</v>
      </c>
      <c r="V20" s="2" t="str">
        <f t="shared" ca="1" si="14"/>
        <v/>
      </c>
      <c r="W20" s="2">
        <f t="shared" ca="1" si="14"/>
        <v>716441250000</v>
      </c>
    </row>
    <row r="21" spans="1:23" ht="15.5" x14ac:dyDescent="0.35">
      <c r="C21" t="s">
        <v>11</v>
      </c>
      <c r="D21" s="2">
        <f>IFERROR(INDEX(D51:D500,MATCH($C$7,$C$51:$C$500,0)),"")</f>
        <v>12500000000</v>
      </c>
      <c r="H21" s="2">
        <f>IFERROR(INDEX(D21:G21,COUNT(D21:G21)),"")</f>
        <v>12500000000</v>
      </c>
      <c r="I21" s="2">
        <f t="shared" ref="I21:W21" si="15">IFERROR(INDEX(I51:I500,MATCH($C$7,$C$51:$C$500,0)),"")</f>
        <v>12500000000</v>
      </c>
      <c r="J21" s="2">
        <f t="shared" si="15"/>
        <v>12500000000</v>
      </c>
      <c r="K21" s="2">
        <f t="shared" si="15"/>
        <v>12500000000</v>
      </c>
      <c r="L21" s="2">
        <f t="shared" si="15"/>
        <v>12500000000</v>
      </c>
      <c r="M21" s="2">
        <f t="shared" si="15"/>
        <v>12500000000</v>
      </c>
      <c r="N21" s="2">
        <f t="shared" si="15"/>
        <v>12500000000</v>
      </c>
      <c r="O21" s="2">
        <f t="shared" si="15"/>
        <v>12500000000</v>
      </c>
      <c r="P21" s="2">
        <f t="shared" si="15"/>
        <v>12500000000</v>
      </c>
      <c r="Q21" s="2">
        <f t="shared" si="15"/>
        <v>12500000000</v>
      </c>
      <c r="R21" s="2">
        <f t="shared" si="15"/>
        <v>12500000000</v>
      </c>
      <c r="S21" s="2">
        <f t="shared" si="15"/>
        <v>12500000000</v>
      </c>
      <c r="T21" s="2">
        <f t="shared" si="15"/>
        <v>12000000000</v>
      </c>
      <c r="U21" s="2">
        <f t="shared" si="15"/>
        <v>1500000000</v>
      </c>
      <c r="V21" s="2">
        <f t="shared" si="15"/>
        <v>1500000000</v>
      </c>
      <c r="W21" s="2">
        <f t="shared" si="15"/>
        <v>1500000000</v>
      </c>
    </row>
    <row r="23" spans="1:23" ht="15.5" x14ac:dyDescent="0.35">
      <c r="B23" t="s">
        <v>53</v>
      </c>
      <c r="C23" t="s">
        <v>54</v>
      </c>
      <c r="D23" s="3">
        <f>IFERROR(D5/D6*100,"")</f>
        <v>2390.6193208444461</v>
      </c>
      <c r="H23" s="3">
        <f t="shared" ref="H23:W23" si="16">IFERROR(H5/H6*100,"")</f>
        <v>9562.4772833777843</v>
      </c>
      <c r="I23" s="3">
        <f t="shared" si="16"/>
        <v>-2077.3897919781857</v>
      </c>
      <c r="J23" s="3">
        <f t="shared" si="16"/>
        <v>-475.74487639686885</v>
      </c>
      <c r="K23" s="3">
        <f t="shared" si="16"/>
        <v>-75.244936977024835</v>
      </c>
      <c r="L23" s="3">
        <f t="shared" si="16"/>
        <v>-8.6129406541774323</v>
      </c>
      <c r="M23" s="3">
        <f t="shared" si="16"/>
        <v>-110.86928632245868</v>
      </c>
      <c r="N23" s="3">
        <f t="shared" si="16"/>
        <v>-73.087973433288326</v>
      </c>
      <c r="O23" s="3">
        <f t="shared" si="16"/>
        <v>-23.832266895243546</v>
      </c>
      <c r="P23" s="3">
        <f t="shared" si="16"/>
        <v>-6.8862168704957583</v>
      </c>
      <c r="Q23" s="3">
        <f t="shared" si="16"/>
        <v>2.8659705649068936</v>
      </c>
      <c r="R23" s="3">
        <f t="shared" si="16"/>
        <v>-21.958556744177798</v>
      </c>
      <c r="S23" s="3">
        <f t="shared" si="16"/>
        <v>-24.917620793626007</v>
      </c>
      <c r="T23" s="3">
        <f t="shared" si="16"/>
        <v>-2.5394766859891975</v>
      </c>
      <c r="U23" s="3">
        <f t="shared" si="16"/>
        <v>-20.117352447646823</v>
      </c>
      <c r="V23" s="3">
        <f t="shared" si="16"/>
        <v>-24.161082791282578</v>
      </c>
      <c r="W23" s="3">
        <f t="shared" si="16"/>
        <v>-6.175447414080069</v>
      </c>
    </row>
    <row r="24" spans="1:23" ht="15.5" x14ac:dyDescent="0.35">
      <c r="C24" t="s">
        <v>55</v>
      </c>
      <c r="D24" s="4" t="str">
        <f>IFERROR(_xlfn.RRI(5,I23,D23),"")</f>
        <v/>
      </c>
      <c r="H24" s="4" t="str">
        <f t="shared" ref="H24:W24" si="17">IFERROR(_xlfn.RRI(5,M23,H23),"")</f>
        <v/>
      </c>
      <c r="I24" s="4">
        <f t="shared" si="17"/>
        <v>0.95314467827075022</v>
      </c>
      <c r="J24" s="4">
        <f t="shared" si="17"/>
        <v>0.81987581354126693</v>
      </c>
      <c r="K24" s="4">
        <f t="shared" si="17"/>
        <v>0.61324124674551128</v>
      </c>
      <c r="L24" s="4" t="str">
        <f t="shared" si="17"/>
        <v/>
      </c>
      <c r="M24" s="4">
        <f t="shared" si="17"/>
        <v>0.38242472276113837</v>
      </c>
      <c r="N24" s="4">
        <f t="shared" si="17"/>
        <v>0.24013187293418237</v>
      </c>
      <c r="O24" s="4">
        <f t="shared" si="17"/>
        <v>0.56489147531693185</v>
      </c>
      <c r="P24" s="4">
        <f t="shared" si="17"/>
        <v>-0.19298431759324053</v>
      </c>
      <c r="Q24" s="4" t="str">
        <f t="shared" si="17"/>
        <v/>
      </c>
      <c r="R24" s="4">
        <f t="shared" si="17"/>
        <v>0.28880458618638793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1.5</v>
      </c>
      <c r="H25" s="3">
        <f>IFERROR(INDEX(D25:G25,COUNT(D25:G25)),"")</f>
        <v>1.5</v>
      </c>
      <c r="I25" s="3">
        <f t="shared" ref="I25:W25" si="18">IFERROR(INDEX(I51:I500,MATCH($C$25,$C$51:$C$500,0)),"")</f>
        <v>-1.68</v>
      </c>
      <c r="J25" s="3">
        <f t="shared" si="18"/>
        <v>-7.37</v>
      </c>
      <c r="K25" s="3">
        <f t="shared" si="18"/>
        <v>-6.51</v>
      </c>
      <c r="L25" s="3">
        <f t="shared" si="18"/>
        <v>-1.45</v>
      </c>
      <c r="M25" s="3">
        <f t="shared" si="18"/>
        <v>-18.91</v>
      </c>
      <c r="N25" s="3">
        <f t="shared" si="18"/>
        <v>-25.77</v>
      </c>
      <c r="O25" s="3">
        <f t="shared" si="18"/>
        <v>-14.98</v>
      </c>
      <c r="P25" s="3">
        <f t="shared" si="18"/>
        <v>-5.57</v>
      </c>
      <c r="Q25" s="3">
        <f t="shared" si="18"/>
        <v>2.58</v>
      </c>
      <c r="R25" s="3">
        <f t="shared" si="18"/>
        <v>-17.88</v>
      </c>
      <c r="S25" s="3">
        <f t="shared" si="18"/>
        <v>-20.88</v>
      </c>
      <c r="T25" s="3">
        <f t="shared" si="18"/>
        <v>-2.89</v>
      </c>
      <c r="U25" s="3">
        <f t="shared" si="18"/>
        <v>-30.34</v>
      </c>
      <c r="V25" s="3">
        <f t="shared" si="18"/>
        <v>-43.77</v>
      </c>
      <c r="W25" s="3">
        <f t="shared" si="18"/>
        <v>-13.89</v>
      </c>
    </row>
    <row r="26" spans="1:23" ht="15.5" x14ac:dyDescent="0.35">
      <c r="C26" t="s">
        <v>58</v>
      </c>
      <c r="D26" s="4" t="str">
        <f>IFERROR(_xlfn.RRI(5,I25,D25),"")</f>
        <v/>
      </c>
      <c r="H26" s="4" t="str">
        <f t="shared" ref="H26:W26" si="19">IFERROR(_xlfn.RRI(5,M25,H25),"")</f>
        <v/>
      </c>
      <c r="I26" s="4">
        <f t="shared" si="19"/>
        <v>-0.42078610386336435</v>
      </c>
      <c r="J26" s="4">
        <f t="shared" si="19"/>
        <v>-0.13225696812368559</v>
      </c>
      <c r="K26" s="4">
        <f t="shared" si="19"/>
        <v>3.1680349739826807E-2</v>
      </c>
      <c r="L26" s="4" t="str">
        <f t="shared" si="19"/>
        <v/>
      </c>
      <c r="M26" s="4">
        <f t="shared" si="19"/>
        <v>1.126459567320337E-2</v>
      </c>
      <c r="N26" s="4">
        <f t="shared" si="19"/>
        <v>4.2981931549225694E-2</v>
      </c>
      <c r="O26" s="4">
        <f t="shared" si="19"/>
        <v>0.38970555698024634</v>
      </c>
      <c r="P26" s="4">
        <f t="shared" si="19"/>
        <v>-0.28752779918197036</v>
      </c>
      <c r="Q26" s="4" t="str">
        <f t="shared" si="19"/>
        <v/>
      </c>
      <c r="R26" s="4">
        <f t="shared" si="19"/>
        <v>5.1799726976648586E-2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1.428112E-3</v>
      </c>
      <c r="H27" s="3">
        <f t="shared" ref="H27:W27" si="20">IFERROR(H4/H21,"")</f>
        <v>5.7124480000000002E-3</v>
      </c>
      <c r="I27" s="3">
        <f t="shared" si="20"/>
        <v>4.7843240897600001</v>
      </c>
      <c r="J27" s="3">
        <f t="shared" si="20"/>
        <v>6.4091942148000003</v>
      </c>
      <c r="K27" s="3">
        <f t="shared" si="20"/>
        <v>25.72310451992</v>
      </c>
      <c r="L27" s="3">
        <f t="shared" si="20"/>
        <v>39.779056941679997</v>
      </c>
      <c r="M27" s="3">
        <f t="shared" si="20"/>
        <v>43.350813273359996</v>
      </c>
      <c r="N27" s="3">
        <f t="shared" si="20"/>
        <v>39.390548499280001</v>
      </c>
      <c r="O27" s="3">
        <f t="shared" si="20"/>
        <v>55.936135334399999</v>
      </c>
      <c r="P27" s="3">
        <f t="shared" si="20"/>
        <v>68.051270642239999</v>
      </c>
      <c r="Q27" s="3">
        <f t="shared" si="20"/>
        <v>4.4259547199999999E-3</v>
      </c>
      <c r="R27" s="3">
        <f t="shared" si="20"/>
        <v>3.44181032E-3</v>
      </c>
      <c r="S27" s="3">
        <f t="shared" si="20"/>
        <v>3.14434224E-3</v>
      </c>
      <c r="T27" s="3">
        <f t="shared" si="20"/>
        <v>2.3076195000000001E-3</v>
      </c>
      <c r="U27" s="3">
        <f t="shared" si="20"/>
        <v>6.1983148000000003</v>
      </c>
      <c r="V27" s="3">
        <f t="shared" si="20"/>
        <v>28.108535562</v>
      </c>
      <c r="W27" s="3">
        <f t="shared" si="20"/>
        <v>40.720656605333332</v>
      </c>
    </row>
    <row r="28" spans="1:23" ht="15.5" x14ac:dyDescent="0.35">
      <c r="C28" t="s">
        <v>60</v>
      </c>
      <c r="D28" s="4">
        <f>IFERROR(_xlfn.RRI(5,I27,D27),"")</f>
        <v>-0.80276302396209753</v>
      </c>
      <c r="H28" s="4">
        <f t="shared" ref="H28:W28" si="21">IFERROR(_xlfn.RRI(5,M27,H27),"")</f>
        <v>-0.83251920949835023</v>
      </c>
      <c r="I28" s="4">
        <f t="shared" si="21"/>
        <v>-0.34402737990592336</v>
      </c>
      <c r="J28" s="4">
        <f t="shared" si="21"/>
        <v>-0.3516310703717388</v>
      </c>
      <c r="K28" s="4">
        <f t="shared" si="21"/>
        <v>-0.17681503679692889</v>
      </c>
      <c r="L28" s="4">
        <f t="shared" si="21"/>
        <v>5.176315935862509</v>
      </c>
      <c r="M28" s="4">
        <f t="shared" si="21"/>
        <v>5.6075744225510826</v>
      </c>
      <c r="N28" s="4">
        <f t="shared" si="21"/>
        <v>5.6004332539770294</v>
      </c>
      <c r="O28" s="4">
        <f t="shared" si="21"/>
        <v>6.531919183257072</v>
      </c>
      <c r="P28" s="4">
        <f t="shared" si="21"/>
        <v>0.61477687702800599</v>
      </c>
      <c r="Q28" s="4">
        <f t="shared" si="21"/>
        <v>-0.82644635094654684</v>
      </c>
      <c r="R28" s="4">
        <f t="shared" si="21"/>
        <v>-0.84675213525953297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-1.8928571428571428</v>
      </c>
      <c r="I29" s="4">
        <f t="shared" si="22"/>
        <v>-0.77204884667571239</v>
      </c>
      <c r="J29" s="4">
        <f t="shared" si="22"/>
        <v>0.1321044546850999</v>
      </c>
      <c r="K29" s="4">
        <f t="shared" si="22"/>
        <v>3.489655172413793</v>
      </c>
      <c r="L29" s="4">
        <f t="shared" si="22"/>
        <v>-0.92332099418297198</v>
      </c>
      <c r="M29" s="4">
        <f t="shared" si="22"/>
        <v>-0.26620100892510667</v>
      </c>
      <c r="N29" s="4">
        <f t="shared" si="22"/>
        <v>0.72029372496662214</v>
      </c>
      <c r="O29" s="4">
        <f t="shared" si="22"/>
        <v>1.6894075403949731</v>
      </c>
      <c r="P29" s="4">
        <f t="shared" si="22"/>
        <v>-3.1589147286821704</v>
      </c>
      <c r="Q29" s="4">
        <f t="shared" si="22"/>
        <v>-1.144295302013423</v>
      </c>
      <c r="R29" s="4">
        <f t="shared" si="22"/>
        <v>-0.14367816091954025</v>
      </c>
      <c r="S29" s="4">
        <f t="shared" si="22"/>
        <v>6.2249134948096874</v>
      </c>
      <c r="T29" s="4">
        <f t="shared" si="22"/>
        <v>-0.90474620962425834</v>
      </c>
      <c r="U29" s="4">
        <f t="shared" si="22"/>
        <v>-0.30683116289696144</v>
      </c>
      <c r="V29" s="4">
        <f t="shared" si="22"/>
        <v>2.1511879049676028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-0.99880600730786062</v>
      </c>
      <c r="I30" s="4">
        <f t="shared" si="23"/>
        <v>-0.25352174869157157</v>
      </c>
      <c r="J30" s="4">
        <f t="shared" si="23"/>
        <v>-0.75083900896034095</v>
      </c>
      <c r="K30" s="4">
        <f t="shared" si="23"/>
        <v>-0.3533505694307284</v>
      </c>
      <c r="L30" s="4">
        <f t="shared" si="23"/>
        <v>-8.2391910600554299E-2</v>
      </c>
      <c r="M30" s="4">
        <f t="shared" si="23"/>
        <v>0.1005384521150393</v>
      </c>
      <c r="N30" s="4">
        <f t="shared" si="23"/>
        <v>-0.29579424349226852</v>
      </c>
      <c r="O30" s="4">
        <f t="shared" si="23"/>
        <v>-0.17802952382082388</v>
      </c>
      <c r="P30" s="4">
        <f t="shared" si="23"/>
        <v>15374.500868712004</v>
      </c>
      <c r="Q30" s="4">
        <f t="shared" si="23"/>
        <v>0.28593801183093664</v>
      </c>
      <c r="R30" s="4">
        <f t="shared" si="23"/>
        <v>9.460423112211859E-2</v>
      </c>
      <c r="S30" s="4">
        <f t="shared" si="23"/>
        <v>0.3625912937553179</v>
      </c>
      <c r="T30" s="4">
        <f t="shared" si="23"/>
        <v>-0.99962770211348417</v>
      </c>
      <c r="U30" s="4">
        <f t="shared" si="23"/>
        <v>-0.77948638461338005</v>
      </c>
      <c r="V30" s="4">
        <f t="shared" si="23"/>
        <v>-0.30972292921429651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0.04</v>
      </c>
      <c r="H32" s="3">
        <f>IFERROR(INDEX(D32:G32,COUNT(D32:G32)),"")</f>
        <v>0.04</v>
      </c>
      <c r="I32" s="3">
        <f t="shared" ref="I32:W32" si="24">IFERROR(INDEX(I51:I500,MATCH($C$32,$C$51:$C$500,0)),"")</f>
        <v>0.04</v>
      </c>
      <c r="J32" s="3">
        <f t="shared" si="24"/>
        <v>1.59</v>
      </c>
      <c r="K32" s="3">
        <f t="shared" si="24"/>
        <v>8.9499999999999993</v>
      </c>
      <c r="L32" s="3">
        <f t="shared" si="24"/>
        <v>15.65</v>
      </c>
      <c r="M32" s="3">
        <f t="shared" si="24"/>
        <v>17</v>
      </c>
      <c r="N32" s="3">
        <f t="shared" si="24"/>
        <v>35.799999999999997</v>
      </c>
      <c r="O32" s="3">
        <f t="shared" si="24"/>
        <v>61.92</v>
      </c>
      <c r="P32" s="3">
        <f t="shared" si="24"/>
        <v>76.680000000000007</v>
      </c>
      <c r="Q32" s="3">
        <f t="shared" si="24"/>
        <v>81.95</v>
      </c>
      <c r="R32" s="3">
        <f t="shared" si="24"/>
        <v>78.94</v>
      </c>
      <c r="S32" s="3">
        <f t="shared" si="24"/>
        <v>98.85</v>
      </c>
      <c r="T32" s="3">
        <f t="shared" si="24"/>
        <v>109.25</v>
      </c>
      <c r="U32" s="3">
        <f t="shared" si="24"/>
        <v>150.72</v>
      </c>
      <c r="V32" s="3">
        <f t="shared" si="24"/>
        <v>181.06</v>
      </c>
      <c r="W32" s="3">
        <f t="shared" si="24"/>
        <v>224.84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1250</v>
      </c>
      <c r="H33" s="3">
        <f>IFERROR(INDEX(D33:G33,COUNT(D33:G33)),"")</f>
        <v>1250</v>
      </c>
      <c r="I33" s="3">
        <f t="shared" ref="I33:W33" si="25">IFERROR(INDEX(I51:I500,MATCH($C$33,$C$51:$C$500,0)),"")</f>
        <v>1250</v>
      </c>
      <c r="J33" s="3">
        <f t="shared" si="25"/>
        <v>31.45</v>
      </c>
      <c r="K33" s="3">
        <f t="shared" si="25"/>
        <v>5.59</v>
      </c>
      <c r="L33" s="3">
        <f t="shared" si="25"/>
        <v>3.19</v>
      </c>
      <c r="M33" s="3">
        <f t="shared" si="25"/>
        <v>2.94</v>
      </c>
      <c r="N33" s="3">
        <f t="shared" si="25"/>
        <v>1.4</v>
      </c>
      <c r="O33" s="3">
        <f t="shared" si="25"/>
        <v>0.81</v>
      </c>
      <c r="P33" s="3">
        <f t="shared" si="25"/>
        <v>8.48</v>
      </c>
      <c r="Q33" s="3">
        <f t="shared" si="25"/>
        <v>5.88</v>
      </c>
      <c r="R33" s="3">
        <f t="shared" si="25"/>
        <v>4.3099999999999996</v>
      </c>
      <c r="S33" s="3">
        <f t="shared" si="25"/>
        <v>2.41</v>
      </c>
      <c r="T33" s="3">
        <f t="shared" si="25"/>
        <v>2.42</v>
      </c>
      <c r="U33" s="3">
        <f t="shared" si="25"/>
        <v>2.3199999999999998</v>
      </c>
      <c r="V33" s="3">
        <f t="shared" si="25"/>
        <v>2.15</v>
      </c>
      <c r="W33" s="3">
        <f t="shared" si="25"/>
        <v>3.11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33.33</v>
      </c>
      <c r="H34" s="3">
        <f>IFERROR(INDEX(D34:G34,COUNT(D34:G34)),"")</f>
        <v>33.33</v>
      </c>
      <c r="I34" s="3">
        <f t="shared" ref="I34:W34" si="26">IFERROR(INDEX(I51:I500,MATCH($C$34,$C$51:$C$500,0)),"")</f>
        <v>-29.76</v>
      </c>
      <c r="J34" s="3">
        <f t="shared" si="26"/>
        <v>-6.78</v>
      </c>
      <c r="K34" s="3">
        <f t="shared" si="26"/>
        <v>-7.68</v>
      </c>
      <c r="L34" s="3">
        <f t="shared" si="26"/>
        <v>-34.479999999999997</v>
      </c>
      <c r="M34" s="3">
        <f t="shared" si="26"/>
        <v>-2.64</v>
      </c>
      <c r="N34" s="3">
        <f t="shared" si="26"/>
        <v>-1.94</v>
      </c>
      <c r="O34" s="3">
        <f t="shared" si="26"/>
        <v>-3.34</v>
      </c>
      <c r="P34" s="3">
        <f t="shared" si="26"/>
        <v>-116.7</v>
      </c>
      <c r="Q34" s="3">
        <f t="shared" si="26"/>
        <v>186.82</v>
      </c>
      <c r="R34" s="3">
        <f t="shared" si="26"/>
        <v>-19.02</v>
      </c>
      <c r="S34" s="3">
        <f t="shared" si="26"/>
        <v>-11.4</v>
      </c>
      <c r="T34" s="3">
        <f t="shared" si="26"/>
        <v>-91.35</v>
      </c>
      <c r="U34" s="3">
        <f t="shared" si="26"/>
        <v>-11.54</v>
      </c>
      <c r="V34" s="3">
        <f t="shared" si="26"/>
        <v>-8.91</v>
      </c>
      <c r="W34" s="3">
        <f t="shared" si="26"/>
        <v>-50.4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35009.54</v>
      </c>
      <c r="H35" s="3">
        <f>IFERROR(INDEX(D35:G35,COUNT(D35:G35)),"")</f>
        <v>35009.54</v>
      </c>
      <c r="I35" s="3">
        <f t="shared" ref="I35:W35" si="27">IFERROR(INDEX(I51:I500,MATCH($C$35,$C$51:$C$500,0)),"")</f>
        <v>10.45</v>
      </c>
      <c r="J35" s="3">
        <f t="shared" si="27"/>
        <v>7.8</v>
      </c>
      <c r="K35" s="3">
        <f t="shared" si="27"/>
        <v>1.94</v>
      </c>
      <c r="L35" s="3">
        <f t="shared" si="27"/>
        <v>1.26</v>
      </c>
      <c r="M35" s="3">
        <f t="shared" si="27"/>
        <v>1.1499999999999999</v>
      </c>
      <c r="N35" s="3">
        <f t="shared" si="27"/>
        <v>1.27</v>
      </c>
      <c r="O35" s="3">
        <f t="shared" si="27"/>
        <v>0.89</v>
      </c>
      <c r="P35" s="3">
        <f t="shared" si="27"/>
        <v>9.5500000000000007</v>
      </c>
      <c r="Q35" s="3">
        <f t="shared" si="27"/>
        <v>8.14</v>
      </c>
      <c r="R35" s="3">
        <f t="shared" si="27"/>
        <v>7.42</v>
      </c>
      <c r="S35" s="3">
        <f t="shared" si="27"/>
        <v>5.65</v>
      </c>
      <c r="T35" s="3">
        <f t="shared" si="27"/>
        <v>9.1999999999999993</v>
      </c>
      <c r="U35" s="3">
        <f t="shared" si="27"/>
        <v>56.47</v>
      </c>
      <c r="V35" s="3">
        <f t="shared" si="27"/>
        <v>13.87</v>
      </c>
      <c r="W35" s="3">
        <f t="shared" si="27"/>
        <v>17.190000000000001</v>
      </c>
    </row>
    <row r="36" spans="1:23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806</v>
      </c>
      <c r="H50" t="s">
        <v>808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17851400</v>
      </c>
      <c r="E51" s="5">
        <v>27007935681</v>
      </c>
      <c r="F51" s="5">
        <v>15936006096</v>
      </c>
      <c r="G51" s="5">
        <v>16842257945</v>
      </c>
      <c r="I51" s="5">
        <v>59804051122</v>
      </c>
      <c r="J51" s="5">
        <v>80114927685</v>
      </c>
      <c r="K51" s="5">
        <v>321538806499</v>
      </c>
      <c r="L51" s="5">
        <v>497238211771</v>
      </c>
      <c r="M51" s="5">
        <v>541885165917</v>
      </c>
      <c r="N51" s="5">
        <v>492381856241</v>
      </c>
      <c r="O51" s="5">
        <v>699201691680</v>
      </c>
      <c r="P51" s="5">
        <v>850640883028</v>
      </c>
      <c r="Q51" s="5">
        <v>55324434</v>
      </c>
      <c r="R51" s="5">
        <v>43022629</v>
      </c>
      <c r="S51" s="5">
        <v>39304278</v>
      </c>
      <c r="T51" s="5">
        <v>27691434</v>
      </c>
      <c r="U51" s="5">
        <v>9297472200</v>
      </c>
      <c r="V51" s="5">
        <v>42162803343</v>
      </c>
      <c r="W51" s="5">
        <v>61080984908</v>
      </c>
    </row>
    <row r="52" spans="2:23" ht="15.5" x14ac:dyDescent="0.35">
      <c r="C52" t="s">
        <v>85</v>
      </c>
      <c r="D52" s="5">
        <v>-33391294955</v>
      </c>
      <c r="E52" s="5">
        <v>-34760317808</v>
      </c>
      <c r="F52" s="5">
        <v>-23602009698</v>
      </c>
      <c r="G52" s="5">
        <v>-23027271707</v>
      </c>
      <c r="I52" s="5">
        <v>-114780894168</v>
      </c>
      <c r="J52" s="5">
        <v>-153430944490</v>
      </c>
      <c r="K52" s="5">
        <v>-355417186630</v>
      </c>
      <c r="L52" s="5">
        <v>-419557683976</v>
      </c>
      <c r="M52" s="5">
        <v>-470212849872</v>
      </c>
      <c r="N52" s="5">
        <v>-555790563336</v>
      </c>
      <c r="O52" s="5">
        <v>-679621462411</v>
      </c>
      <c r="P52" s="5">
        <v>-723818187269</v>
      </c>
      <c r="Q52" s="5">
        <v>-49037995</v>
      </c>
      <c r="R52" s="5">
        <v>-40897845</v>
      </c>
      <c r="S52" s="5">
        <v>-37374582</v>
      </c>
      <c r="T52" s="5">
        <v>-21230307</v>
      </c>
      <c r="U52" s="5">
        <v>-31634733226</v>
      </c>
      <c r="V52" s="5">
        <v>-60535889488</v>
      </c>
      <c r="W52" s="5">
        <v>-60153624927</v>
      </c>
    </row>
    <row r="53" spans="2:23" ht="15.5" x14ac:dyDescent="0.35">
      <c r="C53" t="s">
        <v>86</v>
      </c>
      <c r="D53" s="5">
        <v>-33373443555</v>
      </c>
      <c r="E53" s="5">
        <v>-7752382127</v>
      </c>
      <c r="F53" s="5">
        <v>-7666003602</v>
      </c>
      <c r="G53" s="5">
        <v>-6185013762</v>
      </c>
      <c r="I53" s="5">
        <v>-54976843046</v>
      </c>
      <c r="J53" s="5">
        <v>-73316016805</v>
      </c>
      <c r="K53" s="5">
        <v>-33878380131</v>
      </c>
      <c r="L53" s="5">
        <v>77680527795</v>
      </c>
      <c r="M53" s="5">
        <v>71672316045</v>
      </c>
      <c r="N53" s="5">
        <v>-63408707095</v>
      </c>
      <c r="O53" s="5">
        <v>19580229269</v>
      </c>
      <c r="P53" s="5">
        <v>126822695759</v>
      </c>
      <c r="Q53" s="5">
        <v>6286439</v>
      </c>
      <c r="R53" s="5">
        <v>2124784</v>
      </c>
      <c r="S53" s="5">
        <v>1929696</v>
      </c>
      <c r="T53" s="5">
        <v>6461127</v>
      </c>
      <c r="U53" s="5">
        <v>-22337261026</v>
      </c>
      <c r="V53" s="5">
        <v>-18373086145</v>
      </c>
      <c r="W53" s="5">
        <v>927359981</v>
      </c>
    </row>
    <row r="54" spans="2:23" ht="15.5" x14ac:dyDescent="0.35">
      <c r="C54" t="s">
        <v>87</v>
      </c>
      <c r="D54" s="5">
        <v>-8244610678</v>
      </c>
      <c r="E54" s="5">
        <v>-3644117184</v>
      </c>
      <c r="F54" s="5">
        <v>2327081091</v>
      </c>
      <c r="G54" s="5">
        <v>-17392533215</v>
      </c>
      <c r="I54" s="5">
        <v>-26954179986</v>
      </c>
      <c r="J54" s="5">
        <v>-22065933866</v>
      </c>
      <c r="K54" s="5">
        <v>-47168937124</v>
      </c>
      <c r="L54" s="5">
        <v>-49812814524</v>
      </c>
      <c r="M54" s="5">
        <v>-256141986761</v>
      </c>
      <c r="N54" s="5">
        <v>-209999641149</v>
      </c>
      <c r="O54" s="5">
        <v>-131034430287</v>
      </c>
      <c r="P54" s="5">
        <v>-137060575471</v>
      </c>
      <c r="Q54" s="5">
        <v>-5280428</v>
      </c>
      <c r="R54" s="5">
        <v>-15337960</v>
      </c>
      <c r="S54" s="5">
        <v>-19371802</v>
      </c>
      <c r="T54" s="5">
        <v>-6099044</v>
      </c>
      <c r="U54" s="5">
        <v>-20931410645</v>
      </c>
      <c r="V54" s="5">
        <v>-29530210497</v>
      </c>
      <c r="W54" s="5">
        <v>-18892808854</v>
      </c>
    </row>
    <row r="55" spans="2:23" ht="15.5" x14ac:dyDescent="0.35">
      <c r="C55" t="s">
        <v>88</v>
      </c>
      <c r="D55" s="5">
        <v>-7839708941</v>
      </c>
      <c r="E55" s="5">
        <v>485836940</v>
      </c>
      <c r="F55" s="5">
        <v>-4227751980</v>
      </c>
      <c r="G55" s="5">
        <v>-13624576749</v>
      </c>
      <c r="I55" s="5">
        <v>-25206200730</v>
      </c>
      <c r="J55" s="5">
        <v>-30380351962</v>
      </c>
      <c r="K55" s="5">
        <v>-38045166570</v>
      </c>
      <c r="L55" s="5">
        <v>-37226576210</v>
      </c>
      <c r="M55" s="5">
        <v>-56559061271</v>
      </c>
      <c r="N55" s="5">
        <v>-86832659196</v>
      </c>
      <c r="O55" s="5">
        <v>-123200418608</v>
      </c>
      <c r="P55" s="5">
        <v>-130890651096</v>
      </c>
      <c r="Q55" s="5">
        <v>-10651966</v>
      </c>
      <c r="R55" s="5">
        <v>-12442094</v>
      </c>
      <c r="S55" s="5">
        <v>-15765996</v>
      </c>
      <c r="T55" s="5">
        <v>-4988480</v>
      </c>
      <c r="U55" s="5">
        <v>-18716095354</v>
      </c>
      <c r="V55" s="5">
        <v>-23268244090</v>
      </c>
      <c r="W55" s="5">
        <v>-21321355680</v>
      </c>
    </row>
    <row r="56" spans="2:23" ht="15.5" x14ac:dyDescent="0.35">
      <c r="C56" t="s">
        <v>89</v>
      </c>
      <c r="U56" s="5">
        <v>-354891330</v>
      </c>
      <c r="V56" s="5">
        <v>-4902444128</v>
      </c>
      <c r="W56" s="5">
        <v>-166176500</v>
      </c>
    </row>
    <row r="57" spans="2:23" ht="15.5" x14ac:dyDescent="0.35">
      <c r="C57" t="s">
        <v>2037</v>
      </c>
      <c r="V57" s="5">
        <v>-9743000</v>
      </c>
      <c r="W57" s="5">
        <v>-50719500</v>
      </c>
    </row>
    <row r="58" spans="2:23" ht="15.5" x14ac:dyDescent="0.35">
      <c r="C58" t="s">
        <v>98</v>
      </c>
      <c r="D58" s="5">
        <v>2531410923</v>
      </c>
      <c r="I58" s="5">
        <v>2531410923</v>
      </c>
      <c r="J58" s="5">
        <v>141315697</v>
      </c>
      <c r="K58" s="5">
        <v>-2407497234</v>
      </c>
      <c r="L58" s="5">
        <v>1274868594</v>
      </c>
      <c r="M58" s="5">
        <v>1383852881</v>
      </c>
      <c r="N58" s="5">
        <v>-4762991892</v>
      </c>
      <c r="O58" s="5">
        <v>2871463406</v>
      </c>
      <c r="P58" s="5">
        <v>3574445397</v>
      </c>
      <c r="Q58" s="5">
        <v>-240507</v>
      </c>
      <c r="R58" s="5">
        <v>672653</v>
      </c>
      <c r="S58" s="5">
        <v>-2823795</v>
      </c>
      <c r="T58" s="5">
        <v>116000</v>
      </c>
    </row>
    <row r="59" spans="2:23" ht="15.5" x14ac:dyDescent="0.35">
      <c r="C59" t="s">
        <v>91</v>
      </c>
      <c r="D59" s="5">
        <v>-41618054233</v>
      </c>
      <c r="E59" s="5">
        <v>-11396499311</v>
      </c>
      <c r="F59" s="5">
        <v>-5338922511</v>
      </c>
      <c r="G59" s="5">
        <v>-23577546977</v>
      </c>
      <c r="I59" s="5">
        <v>-81931023032</v>
      </c>
      <c r="J59" s="5">
        <v>-95381950671</v>
      </c>
      <c r="K59" s="5">
        <v>-81047317255</v>
      </c>
      <c r="L59" s="5">
        <v>27867713271</v>
      </c>
      <c r="M59" s="5">
        <v>-184469670716</v>
      </c>
      <c r="N59" s="5">
        <v>-273408348244</v>
      </c>
      <c r="O59" s="5">
        <v>-111454201018</v>
      </c>
      <c r="P59" s="5">
        <v>-10237879712</v>
      </c>
      <c r="Q59" s="5">
        <v>1006011</v>
      </c>
      <c r="R59" s="5">
        <v>-13213176</v>
      </c>
      <c r="S59" s="5">
        <v>-17442106</v>
      </c>
      <c r="T59" s="5">
        <v>362083</v>
      </c>
      <c r="U59" s="5">
        <v>-43268671671</v>
      </c>
      <c r="V59" s="5">
        <v>-47903296642</v>
      </c>
      <c r="W59" s="5">
        <v>-17965448873</v>
      </c>
    </row>
    <row r="60" spans="2:23" ht="15.5" x14ac:dyDescent="0.35">
      <c r="C60" t="s">
        <v>92</v>
      </c>
      <c r="D60" s="5">
        <v>-2115688</v>
      </c>
      <c r="E60" s="5">
        <v>-3228022</v>
      </c>
      <c r="F60" s="5">
        <v>-7432869</v>
      </c>
      <c r="G60" s="5">
        <v>-53583788</v>
      </c>
      <c r="I60" s="5">
        <v>-66360367</v>
      </c>
      <c r="J60" s="5">
        <v>-2450716645</v>
      </c>
      <c r="K60" s="5">
        <v>-3767290699</v>
      </c>
      <c r="L60" s="5">
        <v>-51464091783</v>
      </c>
      <c r="M60" s="5">
        <v>-62537342313</v>
      </c>
      <c r="N60" s="5">
        <v>-69203746166</v>
      </c>
      <c r="O60" s="5">
        <v>-73387921161</v>
      </c>
      <c r="P60" s="5">
        <v>-72826333298</v>
      </c>
      <c r="Q60" s="5">
        <v>-1992386</v>
      </c>
      <c r="R60" s="5">
        <v>-4862884</v>
      </c>
      <c r="S60" s="5">
        <v>-4640817</v>
      </c>
      <c r="T60" s="5">
        <v>-2160586</v>
      </c>
      <c r="U60" s="5">
        <v>-1991050583</v>
      </c>
      <c r="V60" s="5">
        <v>-2920574332</v>
      </c>
      <c r="W60" s="5">
        <v>-8288967297</v>
      </c>
    </row>
    <row r="61" spans="2:23" ht="15.5" x14ac:dyDescent="0.35">
      <c r="C61" t="s">
        <v>94</v>
      </c>
      <c r="V61" s="5">
        <v>1314377091</v>
      </c>
      <c r="W61" s="5">
        <v>471838233</v>
      </c>
    </row>
    <row r="62" spans="2:23" ht="15.5" x14ac:dyDescent="0.35">
      <c r="C62" t="s">
        <v>97</v>
      </c>
      <c r="N62" s="5">
        <v>-316800</v>
      </c>
      <c r="O62" s="5">
        <v>-4257320</v>
      </c>
      <c r="P62" s="5">
        <v>-1127989427</v>
      </c>
    </row>
    <row r="63" spans="2:23" ht="15.5" x14ac:dyDescent="0.35">
      <c r="C63" t="s">
        <v>26</v>
      </c>
      <c r="D63" s="5">
        <v>-2115688</v>
      </c>
      <c r="E63" s="5">
        <v>-3228022</v>
      </c>
      <c r="F63" s="5">
        <v>-7432869</v>
      </c>
      <c r="G63" s="5">
        <v>-53583788</v>
      </c>
      <c r="I63" s="5">
        <v>-66360367</v>
      </c>
      <c r="J63" s="5">
        <v>-2450716645</v>
      </c>
      <c r="K63" s="5">
        <v>-3767290699</v>
      </c>
      <c r="L63" s="5">
        <v>-51464091783</v>
      </c>
      <c r="M63" s="5">
        <v>-62537342313</v>
      </c>
      <c r="N63" s="5">
        <v>-69203429366</v>
      </c>
      <c r="O63" s="5">
        <v>-73383663841</v>
      </c>
      <c r="P63" s="5">
        <v>-71698343871</v>
      </c>
      <c r="Q63" s="5">
        <v>-1992386</v>
      </c>
      <c r="R63" s="5">
        <v>-4862884</v>
      </c>
      <c r="S63" s="5">
        <v>-4640817</v>
      </c>
      <c r="T63" s="5">
        <v>-2160586</v>
      </c>
      <c r="U63" s="5">
        <v>-1991050583</v>
      </c>
      <c r="V63" s="5">
        <v>-4234951423</v>
      </c>
      <c r="W63" s="5">
        <v>-8760805530</v>
      </c>
    </row>
    <row r="64" spans="2:23" ht="15.5" x14ac:dyDescent="0.35">
      <c r="C64" t="s">
        <v>99</v>
      </c>
      <c r="D64" s="5">
        <v>-2115688</v>
      </c>
      <c r="E64" s="5">
        <v>-3228022</v>
      </c>
      <c r="F64" s="5">
        <v>-7432869</v>
      </c>
      <c r="G64" s="5">
        <v>-53583788</v>
      </c>
      <c r="I64" s="5">
        <v>-66360367</v>
      </c>
      <c r="J64" s="5">
        <v>-2450716645</v>
      </c>
      <c r="K64" s="5">
        <v>-3767290699</v>
      </c>
      <c r="L64" s="5">
        <v>-51464091783</v>
      </c>
      <c r="M64" s="5">
        <v>-62537342313</v>
      </c>
      <c r="N64" s="5">
        <v>-69203746166</v>
      </c>
      <c r="O64" s="5">
        <v>-73387921161</v>
      </c>
      <c r="P64" s="5">
        <v>-72826333298</v>
      </c>
      <c r="Q64" s="5">
        <v>-1992386</v>
      </c>
      <c r="R64" s="5">
        <v>-4862884</v>
      </c>
      <c r="S64" s="5">
        <v>-4640817</v>
      </c>
      <c r="T64" s="5">
        <v>-2160586</v>
      </c>
      <c r="U64" s="5">
        <v>-1991050583</v>
      </c>
      <c r="V64" s="5">
        <v>-2920574332</v>
      </c>
      <c r="W64" s="5">
        <v>-8288967297</v>
      </c>
    </row>
    <row r="65" spans="3:23" ht="15.5" x14ac:dyDescent="0.35">
      <c r="C65" t="s">
        <v>28</v>
      </c>
      <c r="D65" s="5">
        <v>-41620169921</v>
      </c>
      <c r="E65" s="5">
        <v>-11399727333</v>
      </c>
      <c r="F65" s="5">
        <v>-5346355380</v>
      </c>
      <c r="G65" s="5">
        <v>-23631130765</v>
      </c>
      <c r="I65" s="5">
        <v>-81997383399</v>
      </c>
      <c r="J65" s="5">
        <v>-97832667316</v>
      </c>
      <c r="K65" s="5">
        <v>-84814607954</v>
      </c>
      <c r="L65" s="5">
        <v>-23596378512</v>
      </c>
      <c r="M65" s="5">
        <v>-247007013029</v>
      </c>
      <c r="N65" s="5">
        <v>-342612094410</v>
      </c>
      <c r="O65" s="5">
        <v>-184842122179</v>
      </c>
      <c r="P65" s="5">
        <v>-83064213010</v>
      </c>
      <c r="Q65" s="5">
        <v>-986375</v>
      </c>
      <c r="R65" s="5">
        <v>-18076060</v>
      </c>
      <c r="S65" s="5">
        <v>-22082923</v>
      </c>
      <c r="T65" s="5">
        <v>-1798503</v>
      </c>
      <c r="U65" s="5">
        <v>-45259722254</v>
      </c>
      <c r="V65" s="5">
        <v>-50823870974</v>
      </c>
      <c r="W65" s="5">
        <v>-26254416170</v>
      </c>
    </row>
    <row r="66" spans="3:23" ht="15.5" x14ac:dyDescent="0.35">
      <c r="C66" t="s">
        <v>27</v>
      </c>
      <c r="D66" s="5">
        <v>60323034228</v>
      </c>
      <c r="E66" s="5">
        <v>293208123</v>
      </c>
      <c r="F66" s="5">
        <v>318233782</v>
      </c>
      <c r="G66" s="5">
        <v>78321594</v>
      </c>
      <c r="I66" s="5">
        <v>61012797727</v>
      </c>
      <c r="J66" s="5">
        <v>5674679555</v>
      </c>
      <c r="K66" s="5">
        <v>3429824490</v>
      </c>
      <c r="L66" s="5">
        <v>5506938580</v>
      </c>
      <c r="M66" s="5">
        <v>10376687877</v>
      </c>
      <c r="N66" s="5">
        <v>20507121095</v>
      </c>
      <c r="O66" s="5">
        <v>-2447376299</v>
      </c>
      <c r="P66" s="5">
        <v>13502140242</v>
      </c>
      <c r="Q66" s="5">
        <v>3395850</v>
      </c>
      <c r="R66" s="5">
        <v>1280138</v>
      </c>
      <c r="S66" s="5">
        <v>2586421</v>
      </c>
      <c r="T66" s="5">
        <v>700662</v>
      </c>
      <c r="U66" s="5">
        <v>-289140673</v>
      </c>
      <c r="V66" s="5">
        <v>-14891501738</v>
      </c>
      <c r="W66" s="5">
        <v>5395123668</v>
      </c>
    </row>
    <row r="67" spans="3:23" ht="15.5" x14ac:dyDescent="0.35">
      <c r="C67" t="s">
        <v>324</v>
      </c>
    </row>
    <row r="68" spans="3:23" ht="15.5" x14ac:dyDescent="0.35">
      <c r="C68" t="s">
        <v>325</v>
      </c>
      <c r="E68" s="5">
        <v>293208123</v>
      </c>
    </row>
    <row r="69" spans="3:23" ht="15.5" x14ac:dyDescent="0.35">
      <c r="C69" t="s">
        <v>326</v>
      </c>
      <c r="D69" s="5">
        <v>60323034228</v>
      </c>
      <c r="E69" s="5">
        <v>293208123</v>
      </c>
      <c r="F69" s="5">
        <v>318233782</v>
      </c>
      <c r="G69" s="5">
        <v>78321594</v>
      </c>
      <c r="I69" s="5">
        <v>61012797727</v>
      </c>
      <c r="J69" s="5">
        <v>5674679555</v>
      </c>
      <c r="K69" s="5">
        <v>3429824490</v>
      </c>
      <c r="L69" s="5">
        <v>5506938580</v>
      </c>
      <c r="M69" s="5">
        <v>10376687877</v>
      </c>
      <c r="N69" s="5">
        <v>20507121095</v>
      </c>
      <c r="O69" s="5">
        <v>-2447376299</v>
      </c>
      <c r="P69" s="5">
        <v>13502140242</v>
      </c>
      <c r="Q69" s="5">
        <v>3395850</v>
      </c>
      <c r="R69" s="5">
        <v>1280138</v>
      </c>
      <c r="S69" s="5">
        <v>2586421</v>
      </c>
      <c r="T69" s="5">
        <v>700662</v>
      </c>
      <c r="U69" s="5">
        <v>-289140673</v>
      </c>
      <c r="V69" s="5">
        <v>-14891501738</v>
      </c>
      <c r="W69" s="5">
        <v>5395123668</v>
      </c>
    </row>
    <row r="70" spans="3:23" ht="15.5" x14ac:dyDescent="0.35">
      <c r="C70" t="s">
        <v>100</v>
      </c>
      <c r="D70" s="5">
        <v>18702864307</v>
      </c>
      <c r="E70" s="5">
        <v>-11106519210</v>
      </c>
      <c r="F70" s="5">
        <v>-5028121598</v>
      </c>
      <c r="G70" s="5">
        <v>-23552809171</v>
      </c>
      <c r="I70" s="5">
        <v>-20984585672</v>
      </c>
      <c r="J70" s="5">
        <v>-92157987761</v>
      </c>
      <c r="K70" s="5">
        <v>-81384783464</v>
      </c>
      <c r="L70" s="5">
        <v>-18089439932</v>
      </c>
      <c r="M70" s="5">
        <v>-236630325152</v>
      </c>
      <c r="N70" s="5">
        <v>-322104973315</v>
      </c>
      <c r="O70" s="5">
        <v>-187289498478</v>
      </c>
      <c r="P70" s="5">
        <v>-69562072768</v>
      </c>
      <c r="Q70" s="5">
        <v>2409475</v>
      </c>
      <c r="R70" s="5">
        <v>-16795922</v>
      </c>
      <c r="S70" s="5">
        <v>-19496502</v>
      </c>
      <c r="T70" s="5">
        <v>-1097841</v>
      </c>
      <c r="U70" s="5">
        <v>-45548862927</v>
      </c>
      <c r="V70" s="5">
        <v>-65715372712</v>
      </c>
      <c r="W70" s="5">
        <v>-20859292502</v>
      </c>
    </row>
    <row r="71" spans="3:23" ht="15.5" x14ac:dyDescent="0.35">
      <c r="C71" t="s">
        <v>327</v>
      </c>
      <c r="T71" s="5">
        <v>-1694144</v>
      </c>
    </row>
    <row r="72" spans="3:23" ht="15.5" x14ac:dyDescent="0.35">
      <c r="C72" t="s">
        <v>102</v>
      </c>
      <c r="D72" s="5">
        <v>18702864307</v>
      </c>
      <c r="E72" s="5">
        <v>-11106519210</v>
      </c>
      <c r="F72" s="5">
        <v>-5028121598</v>
      </c>
      <c r="G72" s="5">
        <v>-23552809171</v>
      </c>
      <c r="I72" s="5">
        <v>-20984585672</v>
      </c>
      <c r="J72" s="5">
        <v>-92157987761</v>
      </c>
      <c r="K72" s="5">
        <v>-81384783464</v>
      </c>
      <c r="L72" s="5">
        <v>-18089439932</v>
      </c>
      <c r="M72" s="5">
        <v>-236630325152</v>
      </c>
      <c r="N72" s="5">
        <v>-322104973315</v>
      </c>
      <c r="O72" s="5">
        <v>-187289498478</v>
      </c>
      <c r="P72" s="5">
        <v>-69562072768</v>
      </c>
      <c r="Q72" s="5">
        <v>2409475</v>
      </c>
      <c r="R72" s="5">
        <v>-16795922</v>
      </c>
      <c r="S72" s="5">
        <v>-19496502</v>
      </c>
      <c r="T72" s="5">
        <v>-2791985</v>
      </c>
      <c r="U72" s="5">
        <v>-45548862927</v>
      </c>
      <c r="V72" s="5">
        <v>-65715372712</v>
      </c>
      <c r="W72" s="5">
        <v>-20859292502</v>
      </c>
    </row>
    <row r="73" spans="3:23" ht="15.5" x14ac:dyDescent="0.35">
      <c r="C73" t="s">
        <v>103</v>
      </c>
      <c r="D73" s="5">
        <v>2531410923</v>
      </c>
      <c r="I73" s="5">
        <v>2531410923</v>
      </c>
      <c r="J73" s="5">
        <v>141315697</v>
      </c>
      <c r="K73" s="5">
        <v>-2407497234</v>
      </c>
      <c r="L73" s="5">
        <v>1274868594</v>
      </c>
      <c r="M73" s="5">
        <v>1383852881</v>
      </c>
      <c r="N73" s="5">
        <v>-4762991892</v>
      </c>
      <c r="O73" s="5">
        <v>2871463406</v>
      </c>
      <c r="P73" s="5">
        <v>3574445397</v>
      </c>
      <c r="Q73" s="5">
        <v>-240507</v>
      </c>
      <c r="R73" s="5">
        <v>672653</v>
      </c>
      <c r="S73" s="5">
        <v>-2823795</v>
      </c>
      <c r="T73" s="5">
        <v>116000</v>
      </c>
    </row>
    <row r="74" spans="3:23" ht="15.5" x14ac:dyDescent="0.35">
      <c r="C74" t="s">
        <v>328</v>
      </c>
      <c r="D74" s="5">
        <v>2531410923</v>
      </c>
      <c r="I74" s="5">
        <v>2531410923</v>
      </c>
      <c r="J74" s="5">
        <v>141315697</v>
      </c>
      <c r="K74" s="5">
        <v>-2407497234</v>
      </c>
      <c r="L74" s="5">
        <v>1274868594</v>
      </c>
      <c r="M74" s="5">
        <v>1383852881</v>
      </c>
      <c r="N74" s="5">
        <v>-4762991892</v>
      </c>
      <c r="O74" s="5">
        <v>2871463406</v>
      </c>
      <c r="P74" s="5">
        <v>3574445397</v>
      </c>
      <c r="Q74" s="5">
        <v>-240507</v>
      </c>
      <c r="R74" s="5">
        <v>672653</v>
      </c>
      <c r="S74" s="5">
        <v>-2823795</v>
      </c>
      <c r="T74" s="5">
        <v>116000</v>
      </c>
    </row>
    <row r="75" spans="3:23" ht="15.5" x14ac:dyDescent="0.35">
      <c r="C75" t="s">
        <v>104</v>
      </c>
      <c r="D75" s="5">
        <v>21234275230</v>
      </c>
      <c r="E75" s="5">
        <v>-11106519210</v>
      </c>
      <c r="F75" s="5">
        <v>-5028121598</v>
      </c>
      <c r="G75" s="5">
        <v>-23552809171</v>
      </c>
      <c r="I75" s="5">
        <v>-18453174749</v>
      </c>
      <c r="J75" s="5">
        <v>-92016672064</v>
      </c>
      <c r="K75" s="5">
        <v>-83792280698</v>
      </c>
      <c r="L75" s="5">
        <v>-16814571338</v>
      </c>
      <c r="M75" s="5">
        <v>-235246472271</v>
      </c>
      <c r="N75" s="5">
        <v>-326867965207</v>
      </c>
      <c r="O75" s="5">
        <v>-184418035072</v>
      </c>
      <c r="P75" s="5">
        <v>-65987627371</v>
      </c>
      <c r="Q75" s="5">
        <v>2168968</v>
      </c>
      <c r="R75" s="5">
        <v>-16123269</v>
      </c>
      <c r="S75" s="5">
        <v>-22320297</v>
      </c>
      <c r="T75" s="5">
        <v>-2675985</v>
      </c>
      <c r="U75" s="5">
        <v>-45548862927</v>
      </c>
      <c r="V75" s="5">
        <v>-65715372712</v>
      </c>
      <c r="W75" s="5">
        <v>-20859292502</v>
      </c>
    </row>
    <row r="76" spans="3:23" ht="15.5" x14ac:dyDescent="0.35">
      <c r="C76" t="s">
        <v>105</v>
      </c>
      <c r="D76" s="5">
        <v>18702864307</v>
      </c>
      <c r="E76" s="5">
        <v>-11106519210</v>
      </c>
      <c r="F76" s="5">
        <v>-5028121598</v>
      </c>
      <c r="G76" s="5">
        <v>-23552809171</v>
      </c>
      <c r="I76" s="5">
        <v>-20984585672</v>
      </c>
      <c r="J76" s="5">
        <v>-92157987761</v>
      </c>
      <c r="K76" s="5">
        <v>-81384783464</v>
      </c>
      <c r="L76" s="5">
        <v>-18089439932</v>
      </c>
      <c r="M76" s="5">
        <v>-236630325152</v>
      </c>
      <c r="N76" s="5">
        <v>-322104973315</v>
      </c>
      <c r="O76" s="5">
        <v>-187289498478</v>
      </c>
      <c r="P76" s="5">
        <v>-69562072768</v>
      </c>
      <c r="Q76" s="5">
        <v>2409475</v>
      </c>
      <c r="R76" s="5">
        <v>-16795922</v>
      </c>
      <c r="S76" s="5">
        <v>-19496502</v>
      </c>
      <c r="T76" s="5">
        <v>-2791985</v>
      </c>
      <c r="U76" s="5">
        <v>-45548862927</v>
      </c>
      <c r="V76" s="5">
        <v>-65715372712</v>
      </c>
      <c r="W76" s="5">
        <v>-20859292502</v>
      </c>
    </row>
    <row r="77" spans="3:23" ht="15.5" x14ac:dyDescent="0.35">
      <c r="C77" t="s">
        <v>7</v>
      </c>
      <c r="D77" s="5">
        <v>21234831675</v>
      </c>
      <c r="E77" s="5">
        <v>-11106503645</v>
      </c>
      <c r="F77" s="5">
        <v>-5028103079</v>
      </c>
      <c r="G77" s="5">
        <v>-23552774954</v>
      </c>
      <c r="I77" s="5">
        <v>-18452550003</v>
      </c>
      <c r="J77" s="5">
        <v>-92015868227</v>
      </c>
      <c r="K77" s="5">
        <v>-83791464318</v>
      </c>
      <c r="L77" s="5">
        <v>-16808201603</v>
      </c>
      <c r="M77" s="5">
        <v>-235004224298</v>
      </c>
      <c r="N77" s="5">
        <v>-326857895354</v>
      </c>
      <c r="O77" s="5">
        <v>-184414209463</v>
      </c>
      <c r="P77" s="5">
        <v>-65985009038</v>
      </c>
      <c r="Q77" s="5">
        <v>2166626</v>
      </c>
      <c r="R77" s="5">
        <v>-16124029</v>
      </c>
      <c r="S77" s="5">
        <v>-22314386</v>
      </c>
      <c r="T77" s="5">
        <v>-2676002</v>
      </c>
      <c r="U77" s="5">
        <v>-45508236240</v>
      </c>
      <c r="V77" s="5">
        <v>-65660812565</v>
      </c>
      <c r="W77" s="5">
        <v>-20840781329</v>
      </c>
    </row>
    <row r="78" spans="3:23" ht="15.5" x14ac:dyDescent="0.35">
      <c r="C78" t="s">
        <v>106</v>
      </c>
      <c r="D78" s="5">
        <v>-556445</v>
      </c>
      <c r="E78" s="5">
        <v>-15565</v>
      </c>
      <c r="F78" s="5">
        <v>-18519</v>
      </c>
      <c r="G78" s="5">
        <v>-34217</v>
      </c>
      <c r="I78" s="5">
        <v>-624746</v>
      </c>
      <c r="J78" s="5">
        <v>-803837</v>
      </c>
      <c r="K78" s="5">
        <v>-816380</v>
      </c>
      <c r="L78" s="5">
        <v>-6369735</v>
      </c>
      <c r="M78" s="5">
        <v>-242247973</v>
      </c>
      <c r="N78" s="5">
        <v>-10069853</v>
      </c>
      <c r="O78" s="5">
        <v>-3825609</v>
      </c>
      <c r="P78" s="5">
        <v>-2618333</v>
      </c>
      <c r="Q78" s="5">
        <v>2342</v>
      </c>
      <c r="R78" s="5">
        <v>760</v>
      </c>
      <c r="S78" s="5">
        <v>-5911</v>
      </c>
      <c r="T78" s="5">
        <v>17</v>
      </c>
      <c r="U78" s="5">
        <v>-40626687</v>
      </c>
      <c r="V78" s="5">
        <v>-54560147</v>
      </c>
      <c r="W78" s="5">
        <v>-18511173</v>
      </c>
    </row>
    <row r="79" spans="3:23" ht="15.5" x14ac:dyDescent="0.35">
      <c r="C79" t="s">
        <v>107</v>
      </c>
      <c r="D79" s="5">
        <v>18702864307</v>
      </c>
      <c r="E79" s="5">
        <v>-11106519210</v>
      </c>
      <c r="F79" s="5">
        <v>-5028121598</v>
      </c>
      <c r="G79" s="5">
        <v>-23552809171</v>
      </c>
      <c r="I79" s="5">
        <v>-20984585672</v>
      </c>
      <c r="J79" s="5">
        <v>-92157987761</v>
      </c>
      <c r="K79" s="5">
        <v>-81384783464</v>
      </c>
      <c r="L79" s="5">
        <v>-18089439932</v>
      </c>
      <c r="M79" s="5">
        <v>-236630325152</v>
      </c>
      <c r="N79" s="5">
        <v>-322104973315</v>
      </c>
      <c r="O79" s="5">
        <v>-187289498478</v>
      </c>
      <c r="P79" s="5">
        <v>-69562072768</v>
      </c>
      <c r="Q79" s="5">
        <v>2409475</v>
      </c>
      <c r="R79" s="5">
        <v>-16795922</v>
      </c>
      <c r="S79" s="5">
        <v>-19496502</v>
      </c>
      <c r="T79" s="5">
        <v>-2791985</v>
      </c>
      <c r="U79" s="5">
        <v>-45548862927</v>
      </c>
      <c r="V79" s="5">
        <v>-65715372712</v>
      </c>
      <c r="W79" s="5">
        <v>-20859292502</v>
      </c>
    </row>
    <row r="80" spans="3:23" ht="15.5" x14ac:dyDescent="0.35">
      <c r="C80" t="s">
        <v>108</v>
      </c>
      <c r="D80" s="5">
        <v>21234275230</v>
      </c>
      <c r="E80" s="5">
        <v>-11106519210</v>
      </c>
      <c r="F80" s="5">
        <v>-5028121598</v>
      </c>
      <c r="G80" s="5">
        <v>-23552809171</v>
      </c>
      <c r="I80" s="5">
        <v>-18453174749</v>
      </c>
      <c r="J80" s="5">
        <v>-92016672064</v>
      </c>
      <c r="K80" s="5">
        <v>-83792280698</v>
      </c>
      <c r="L80" s="5">
        <v>-16814571338</v>
      </c>
      <c r="M80" s="5">
        <v>-235246472271</v>
      </c>
      <c r="N80" s="5">
        <v>-326867965207</v>
      </c>
      <c r="O80" s="5">
        <v>-184418035072</v>
      </c>
      <c r="P80" s="5">
        <v>-65987627371</v>
      </c>
      <c r="Q80" s="5">
        <v>2168968</v>
      </c>
      <c r="R80" s="5">
        <v>-16123269</v>
      </c>
      <c r="S80" s="5">
        <v>-22320297</v>
      </c>
      <c r="T80" s="5">
        <v>-2675985</v>
      </c>
      <c r="U80" s="5">
        <v>-45548862927</v>
      </c>
      <c r="V80" s="5">
        <v>-65715372712</v>
      </c>
      <c r="W80" s="5">
        <v>-20859292502</v>
      </c>
    </row>
    <row r="81" spans="2:23" ht="15.5" x14ac:dyDescent="0.35">
      <c r="C81" t="s">
        <v>109</v>
      </c>
      <c r="D81" s="5">
        <v>21234275230</v>
      </c>
      <c r="E81" s="5">
        <v>-11106519210</v>
      </c>
      <c r="F81" s="5">
        <v>-5028121598</v>
      </c>
      <c r="G81" s="5">
        <v>-23552809171</v>
      </c>
      <c r="I81" s="5">
        <v>-18453174749</v>
      </c>
      <c r="J81" s="5">
        <v>-92016672064</v>
      </c>
      <c r="K81" s="5">
        <v>-83792280698</v>
      </c>
      <c r="L81" s="5">
        <v>-16814571338</v>
      </c>
      <c r="M81" s="5">
        <v>-235246472271</v>
      </c>
      <c r="N81" s="5">
        <v>-326867965207</v>
      </c>
      <c r="O81" s="5">
        <v>-184418035072</v>
      </c>
      <c r="P81" s="5">
        <v>-65987627371</v>
      </c>
      <c r="Q81" s="5">
        <v>2168968</v>
      </c>
      <c r="R81" s="5">
        <v>-16123269</v>
      </c>
      <c r="S81" s="5">
        <v>-22320297</v>
      </c>
      <c r="T81" s="5">
        <v>-2675985</v>
      </c>
      <c r="U81" s="5">
        <v>-45548862927</v>
      </c>
      <c r="V81" s="5">
        <v>-65715372712</v>
      </c>
      <c r="W81" s="5">
        <v>-20859292502</v>
      </c>
    </row>
    <row r="83" spans="2:23" ht="15.5" x14ac:dyDescent="0.35">
      <c r="B83" t="s">
        <v>110</v>
      </c>
      <c r="C83" t="s">
        <v>111</v>
      </c>
    </row>
    <row r="84" spans="2:23" ht="15.5" x14ac:dyDescent="0.35">
      <c r="C84" t="s">
        <v>112</v>
      </c>
    </row>
    <row r="85" spans="2:23" ht="15.5" x14ac:dyDescent="0.35">
      <c r="C85" t="s">
        <v>19</v>
      </c>
      <c r="D85" s="5">
        <v>5508445360</v>
      </c>
      <c r="E85" s="5">
        <v>2962935297</v>
      </c>
      <c r="F85" s="5">
        <v>7398871571</v>
      </c>
      <c r="G85" s="5">
        <v>7647208403</v>
      </c>
      <c r="I85" s="5">
        <v>5508445360</v>
      </c>
      <c r="J85" s="5">
        <v>13304511358</v>
      </c>
      <c r="K85" s="5">
        <v>10835438493</v>
      </c>
      <c r="L85" s="5">
        <v>11586108505</v>
      </c>
      <c r="M85" s="5">
        <v>35411651653</v>
      </c>
      <c r="N85" s="5">
        <v>20834509973</v>
      </c>
      <c r="O85" s="5">
        <v>6539376097</v>
      </c>
      <c r="P85" s="5">
        <v>92420934299</v>
      </c>
      <c r="Q85" s="5">
        <v>3129349</v>
      </c>
      <c r="R85" s="5">
        <v>815861</v>
      </c>
      <c r="S85" s="5">
        <v>1679988</v>
      </c>
      <c r="T85" s="5">
        <v>2946546</v>
      </c>
      <c r="U85" s="5">
        <v>2029645139</v>
      </c>
      <c r="V85" s="5">
        <v>19444977185</v>
      </c>
      <c r="W85" s="5">
        <v>154532966900</v>
      </c>
    </row>
    <row r="86" spans="2:23" ht="15.5" x14ac:dyDescent="0.35">
      <c r="C86" t="s">
        <v>113</v>
      </c>
      <c r="Q86" s="5">
        <v>1497727</v>
      </c>
      <c r="R86" s="5">
        <v>1510211</v>
      </c>
      <c r="S86" s="5">
        <v>1470910</v>
      </c>
      <c r="T86" s="5">
        <v>1631125</v>
      </c>
    </row>
    <row r="87" spans="2:23" ht="15.5" x14ac:dyDescent="0.35">
      <c r="C87" t="s">
        <v>114</v>
      </c>
      <c r="D87" s="5">
        <v>15486838232</v>
      </c>
      <c r="E87" s="5">
        <v>29028779132</v>
      </c>
      <c r="F87" s="5">
        <v>14061355586</v>
      </c>
      <c r="G87" s="5">
        <v>9437060811</v>
      </c>
      <c r="I87" s="5">
        <v>15486838232</v>
      </c>
      <c r="J87" s="5">
        <v>4988615596</v>
      </c>
      <c r="K87" s="5">
        <v>1840312523</v>
      </c>
      <c r="L87" s="5">
        <v>50969671713</v>
      </c>
      <c r="M87" s="5">
        <v>58789171957</v>
      </c>
      <c r="N87" s="5">
        <v>54086628831</v>
      </c>
      <c r="O87" s="5">
        <v>85124811284</v>
      </c>
      <c r="P87" s="5">
        <v>129009307420</v>
      </c>
      <c r="Q87" s="5">
        <v>14614366</v>
      </c>
      <c r="R87" s="5">
        <v>17057771</v>
      </c>
      <c r="S87" s="5">
        <v>19448787</v>
      </c>
      <c r="T87" s="5">
        <v>22833228</v>
      </c>
      <c r="V87" s="5">
        <v>3230441732</v>
      </c>
      <c r="W87" s="5">
        <v>14412342432</v>
      </c>
    </row>
    <row r="88" spans="2:23" ht="15.5" x14ac:dyDescent="0.35">
      <c r="C88" t="s">
        <v>116</v>
      </c>
    </row>
    <row r="89" spans="2:23" ht="15.5" x14ac:dyDescent="0.35">
      <c r="C89" t="s">
        <v>115</v>
      </c>
      <c r="J89" s="5">
        <v>491263618</v>
      </c>
      <c r="M89" s="5">
        <v>9000000000</v>
      </c>
      <c r="N89" s="5">
        <v>10125000000</v>
      </c>
      <c r="O89" s="5">
        <v>19125000000</v>
      </c>
      <c r="P89" s="5">
        <v>24187500000</v>
      </c>
    </row>
    <row r="90" spans="2:23" ht="15.5" x14ac:dyDescent="0.35">
      <c r="C90" t="s">
        <v>117</v>
      </c>
      <c r="D90" s="5">
        <v>15486838232</v>
      </c>
      <c r="E90" s="5">
        <v>29028779132</v>
      </c>
      <c r="F90" s="5">
        <v>14061355586</v>
      </c>
      <c r="G90" s="5">
        <v>9437060811</v>
      </c>
      <c r="I90" s="5">
        <v>15486838232</v>
      </c>
      <c r="J90" s="5">
        <v>4988615596</v>
      </c>
      <c r="K90" s="5">
        <v>1840312523</v>
      </c>
      <c r="L90" s="5">
        <v>50969671713</v>
      </c>
      <c r="M90" s="5">
        <v>58789171957</v>
      </c>
      <c r="N90" s="5">
        <v>54086628831</v>
      </c>
      <c r="O90" s="5">
        <v>85124811284</v>
      </c>
      <c r="P90" s="5">
        <v>129009307420</v>
      </c>
      <c r="Q90" s="5">
        <v>14614366</v>
      </c>
      <c r="R90" s="5">
        <v>17057771</v>
      </c>
      <c r="S90" s="5">
        <v>19448787</v>
      </c>
      <c r="T90" s="5">
        <v>22833228</v>
      </c>
      <c r="V90" s="5">
        <v>3230441732</v>
      </c>
      <c r="W90" s="5">
        <v>14412342432</v>
      </c>
    </row>
    <row r="91" spans="2:23" ht="15.5" x14ac:dyDescent="0.35">
      <c r="C91" t="s">
        <v>118</v>
      </c>
      <c r="O91" s="5">
        <v>85302128723</v>
      </c>
      <c r="Q91" s="5">
        <v>12090419</v>
      </c>
      <c r="R91" s="5">
        <v>12191128</v>
      </c>
    </row>
    <row r="92" spans="2:23" ht="15.5" x14ac:dyDescent="0.35">
      <c r="C92" t="s">
        <v>119</v>
      </c>
      <c r="D92" s="5">
        <v>866760561</v>
      </c>
      <c r="E92" s="5">
        <v>629500000</v>
      </c>
      <c r="F92" s="5">
        <v>4669954401</v>
      </c>
      <c r="G92" s="5">
        <v>1293026527</v>
      </c>
      <c r="I92" s="5">
        <v>866760561</v>
      </c>
      <c r="J92" s="5">
        <v>1335200145</v>
      </c>
      <c r="K92" s="5">
        <v>756696797</v>
      </c>
      <c r="L92" s="5">
        <v>2891148700</v>
      </c>
      <c r="M92" s="5">
        <v>2001452025</v>
      </c>
      <c r="N92" s="5">
        <v>9633880504</v>
      </c>
      <c r="O92" s="5">
        <v>56964597147</v>
      </c>
      <c r="P92" s="5">
        <v>156613761224</v>
      </c>
      <c r="Q92" s="5">
        <v>3539117</v>
      </c>
      <c r="R92" s="5">
        <v>20212095</v>
      </c>
      <c r="S92" s="5">
        <v>18036016</v>
      </c>
      <c r="T92" s="5">
        <v>371533</v>
      </c>
      <c r="U92" s="5">
        <v>141757451</v>
      </c>
      <c r="V92" s="5">
        <v>210547456</v>
      </c>
      <c r="W92" s="5">
        <v>6937046345</v>
      </c>
    </row>
    <row r="93" spans="2:23" ht="15.5" x14ac:dyDescent="0.35">
      <c r="C93" t="s">
        <v>120</v>
      </c>
      <c r="D93" s="5">
        <v>6502026260</v>
      </c>
      <c r="E93" s="5">
        <v>7053214229</v>
      </c>
      <c r="F93" s="5">
        <v>7037972101</v>
      </c>
      <c r="G93" s="5">
        <v>6952969489</v>
      </c>
      <c r="I93" s="5">
        <v>6502026260</v>
      </c>
      <c r="J93" s="5">
        <v>6944571600</v>
      </c>
      <c r="K93" s="5">
        <v>10588993414</v>
      </c>
      <c r="L93" s="5">
        <v>16982810727</v>
      </c>
      <c r="M93" s="5">
        <v>23227499302</v>
      </c>
      <c r="N93" s="5">
        <v>18372037498</v>
      </c>
      <c r="O93" s="5">
        <v>16237906601</v>
      </c>
      <c r="P93" s="5">
        <v>23323688336</v>
      </c>
      <c r="Q93" s="5">
        <v>3280649</v>
      </c>
      <c r="R93" s="5">
        <v>2861610</v>
      </c>
      <c r="S93" s="5">
        <v>2628137</v>
      </c>
      <c r="T93" s="5">
        <v>3169070</v>
      </c>
      <c r="U93" s="5">
        <v>1559227627</v>
      </c>
      <c r="V93" s="5">
        <v>4915669759</v>
      </c>
      <c r="W93" s="5">
        <v>2956344638</v>
      </c>
    </row>
    <row r="94" spans="2:23" ht="15.5" x14ac:dyDescent="0.35">
      <c r="C94" t="s">
        <v>98</v>
      </c>
      <c r="D94" s="5">
        <v>-15523435</v>
      </c>
      <c r="E94" s="5">
        <v>-15523435</v>
      </c>
      <c r="F94" s="5">
        <v>-15523435</v>
      </c>
      <c r="G94" s="5">
        <v>-15523435</v>
      </c>
      <c r="I94" s="5">
        <v>-15523435</v>
      </c>
      <c r="J94" s="5">
        <v>-15523435</v>
      </c>
      <c r="K94" s="5">
        <v>-15523435</v>
      </c>
      <c r="L94" s="5">
        <v>-15523435</v>
      </c>
      <c r="M94" s="5">
        <v>-15523435</v>
      </c>
      <c r="N94" s="5">
        <v>-15523435</v>
      </c>
      <c r="O94" s="5">
        <v>-15523435</v>
      </c>
      <c r="P94" s="5">
        <v>-15523435</v>
      </c>
      <c r="Q94" s="5">
        <v>-9693516</v>
      </c>
      <c r="R94" s="5">
        <v>-9510365</v>
      </c>
      <c r="S94" s="5">
        <v>-10116139</v>
      </c>
      <c r="T94" s="5">
        <v>-7793850</v>
      </c>
      <c r="W94" s="5">
        <v>-28990531159</v>
      </c>
    </row>
    <row r="95" spans="2:23" ht="15.5" x14ac:dyDescent="0.35">
      <c r="C95" t="s">
        <v>121</v>
      </c>
      <c r="D95" s="5">
        <v>29163241467</v>
      </c>
      <c r="E95" s="5">
        <v>44362999016</v>
      </c>
      <c r="F95" s="5">
        <v>37119595667</v>
      </c>
      <c r="G95" s="5">
        <v>37475511603</v>
      </c>
      <c r="I95" s="5">
        <v>29163241467</v>
      </c>
      <c r="J95" s="5">
        <v>55278350279</v>
      </c>
      <c r="K95" s="5">
        <v>84928603967</v>
      </c>
      <c r="L95" s="5">
        <v>125400934643</v>
      </c>
      <c r="M95" s="5">
        <v>165378703034</v>
      </c>
      <c r="N95" s="5">
        <v>155039529753</v>
      </c>
      <c r="O95" s="5">
        <v>266422913179</v>
      </c>
      <c r="P95" s="5">
        <v>502905663537</v>
      </c>
      <c r="Q95" s="5">
        <v>32674556</v>
      </c>
      <c r="R95" s="5">
        <v>48671343</v>
      </c>
      <c r="S95" s="5">
        <v>58037837</v>
      </c>
      <c r="T95" s="5">
        <v>52094936</v>
      </c>
      <c r="U95" s="5">
        <v>91582276115</v>
      </c>
      <c r="V95" s="5">
        <v>128281580672</v>
      </c>
      <c r="W95" s="5">
        <v>180698149037</v>
      </c>
    </row>
    <row r="96" spans="2:23" ht="15.5" x14ac:dyDescent="0.35">
      <c r="C96" t="s">
        <v>122</v>
      </c>
    </row>
    <row r="97" spans="3:23" ht="15.5" x14ac:dyDescent="0.35">
      <c r="C97" t="s">
        <v>124</v>
      </c>
      <c r="D97" s="5">
        <v>90686827934</v>
      </c>
      <c r="E97" s="5">
        <v>129222931247</v>
      </c>
      <c r="F97" s="5">
        <v>139012957353</v>
      </c>
      <c r="G97" s="5">
        <v>148641788140</v>
      </c>
      <c r="I97" s="5">
        <v>90686827934</v>
      </c>
      <c r="J97" s="5">
        <v>158716315485</v>
      </c>
      <c r="K97" s="5">
        <v>251506607921</v>
      </c>
      <c r="L97" s="5">
        <v>319604697717</v>
      </c>
      <c r="M97" s="5">
        <v>363041288906</v>
      </c>
      <c r="N97" s="5">
        <v>430654381123</v>
      </c>
      <c r="O97" s="5">
        <v>622187283075</v>
      </c>
      <c r="P97" s="5">
        <v>676565494536</v>
      </c>
      <c r="Q97" s="5">
        <v>49304279</v>
      </c>
      <c r="R97" s="5">
        <v>59265502</v>
      </c>
      <c r="S97" s="5">
        <v>66012497</v>
      </c>
      <c r="T97" s="5">
        <v>82569179</v>
      </c>
      <c r="U97" s="5">
        <v>61726617885</v>
      </c>
      <c r="V97" s="5">
        <v>86462943338</v>
      </c>
      <c r="W97" s="5">
        <v>98319637638</v>
      </c>
    </row>
    <row r="98" spans="3:23" ht="15.5" x14ac:dyDescent="0.35">
      <c r="C98" t="s">
        <v>499</v>
      </c>
      <c r="D98" s="5">
        <v>215426407358</v>
      </c>
      <c r="E98" s="5">
        <v>215426407358</v>
      </c>
      <c r="F98" s="5">
        <v>215426407358</v>
      </c>
      <c r="G98" s="5">
        <v>215426407358</v>
      </c>
      <c r="I98" s="5">
        <v>215426407358</v>
      </c>
      <c r="J98" s="5">
        <v>215426407358</v>
      </c>
      <c r="K98" s="5">
        <v>215426407358</v>
      </c>
      <c r="L98" s="5">
        <v>217818420794</v>
      </c>
      <c r="M98" s="5">
        <v>220064536547</v>
      </c>
      <c r="N98" s="5">
        <v>279160594572</v>
      </c>
      <c r="O98" s="5">
        <v>277894889067</v>
      </c>
      <c r="P98" s="5">
        <v>304496824601</v>
      </c>
      <c r="Q98" s="5">
        <v>25958644</v>
      </c>
      <c r="R98" s="5">
        <v>30368275</v>
      </c>
      <c r="S98" s="5">
        <v>35425602</v>
      </c>
      <c r="T98" s="5">
        <v>40473151</v>
      </c>
    </row>
    <row r="99" spans="3:23" ht="15.5" x14ac:dyDescent="0.35">
      <c r="C99" t="s">
        <v>123</v>
      </c>
    </row>
    <row r="100" spans="3:23" ht="15.5" x14ac:dyDescent="0.35">
      <c r="C100" t="s">
        <v>125</v>
      </c>
      <c r="D100" s="5">
        <v>38864866113</v>
      </c>
      <c r="I100" s="5">
        <v>38864866113</v>
      </c>
      <c r="S100" s="5">
        <v>35055</v>
      </c>
      <c r="T100" s="5">
        <v>38031</v>
      </c>
      <c r="V100" s="5">
        <v>135740448</v>
      </c>
      <c r="W100" s="5">
        <v>13026733531</v>
      </c>
    </row>
    <row r="101" spans="3:23" ht="15.5" x14ac:dyDescent="0.35">
      <c r="C101" t="s">
        <v>1671</v>
      </c>
      <c r="U101" s="5">
        <v>7583444086</v>
      </c>
      <c r="V101" s="5">
        <v>8929211438</v>
      </c>
    </row>
    <row r="102" spans="3:23" ht="15.5" x14ac:dyDescent="0.35">
      <c r="C102" t="s">
        <v>332</v>
      </c>
      <c r="N102" s="5">
        <v>21032436453</v>
      </c>
      <c r="O102" s="5">
        <v>21032753253</v>
      </c>
      <c r="P102" s="5">
        <v>21037010573</v>
      </c>
    </row>
    <row r="103" spans="3:23" ht="15.5" x14ac:dyDescent="0.35">
      <c r="C103" t="s">
        <v>334</v>
      </c>
      <c r="D103" s="5">
        <v>272756441315</v>
      </c>
      <c r="E103" s="5">
        <v>272756441317</v>
      </c>
      <c r="F103" s="5">
        <v>272756441317</v>
      </c>
      <c r="G103" s="5">
        <v>272756441317</v>
      </c>
      <c r="I103" s="5">
        <v>272756441315</v>
      </c>
      <c r="J103" s="5">
        <v>272756441315</v>
      </c>
      <c r="K103" s="5">
        <v>272756441317</v>
      </c>
      <c r="L103" s="5">
        <v>272756441317</v>
      </c>
      <c r="M103" s="5">
        <v>279894723216</v>
      </c>
      <c r="N103" s="5">
        <v>401648680004</v>
      </c>
      <c r="O103" s="5">
        <v>401648680004</v>
      </c>
      <c r="P103" s="5">
        <v>401648680004</v>
      </c>
      <c r="Q103" s="5">
        <v>29637786</v>
      </c>
      <c r="R103" s="5">
        <v>29622710</v>
      </c>
      <c r="S103" s="5">
        <v>29520483</v>
      </c>
      <c r="T103" s="5">
        <v>30961632</v>
      </c>
      <c r="U103" s="5">
        <v>83702279167</v>
      </c>
      <c r="V103" s="5">
        <v>83428663467</v>
      </c>
      <c r="W103" s="5">
        <v>92980647377</v>
      </c>
    </row>
    <row r="104" spans="3:23" ht="15.5" x14ac:dyDescent="0.35">
      <c r="C104" t="s">
        <v>127</v>
      </c>
      <c r="D104" s="5">
        <v>621422258938</v>
      </c>
      <c r="E104" s="5">
        <v>617855779922</v>
      </c>
      <c r="F104" s="5">
        <v>627645806028</v>
      </c>
      <c r="G104" s="5">
        <v>637274636815</v>
      </c>
      <c r="I104" s="5">
        <v>621422258938</v>
      </c>
      <c r="J104" s="5">
        <v>647349164158</v>
      </c>
      <c r="K104" s="5">
        <v>743477791676</v>
      </c>
      <c r="L104" s="5">
        <v>810629559828</v>
      </c>
      <c r="M104" s="5">
        <v>864082568669</v>
      </c>
      <c r="N104" s="5">
        <v>1133578112152</v>
      </c>
      <c r="O104" s="5">
        <v>1409147754122</v>
      </c>
      <c r="P104" s="5">
        <v>1405481184711</v>
      </c>
      <c r="Q104" s="5">
        <v>117220551</v>
      </c>
      <c r="R104" s="5">
        <v>131753829</v>
      </c>
      <c r="S104" s="5">
        <v>134108201</v>
      </c>
      <c r="T104" s="5">
        <v>158928604</v>
      </c>
      <c r="U104" s="5">
        <v>153414468252</v>
      </c>
      <c r="V104" s="5">
        <v>179266628905</v>
      </c>
      <c r="W104" s="5">
        <v>204327872446</v>
      </c>
    </row>
    <row r="105" spans="3:23" ht="15.5" x14ac:dyDescent="0.35">
      <c r="C105" t="s">
        <v>128</v>
      </c>
      <c r="D105" s="5">
        <v>650585500405</v>
      </c>
      <c r="E105" s="5">
        <v>662218778938</v>
      </c>
      <c r="F105" s="5">
        <v>664765401695</v>
      </c>
      <c r="G105" s="5">
        <v>674750148418</v>
      </c>
      <c r="I105" s="5">
        <v>650585500405</v>
      </c>
      <c r="J105" s="5">
        <v>702627514437</v>
      </c>
      <c r="K105" s="5">
        <v>828406395643</v>
      </c>
      <c r="L105" s="5">
        <v>936030494471</v>
      </c>
      <c r="M105" s="5">
        <v>1029461271703</v>
      </c>
      <c r="N105" s="5">
        <v>1288617641905</v>
      </c>
      <c r="O105" s="5">
        <v>1675570667301</v>
      </c>
      <c r="P105" s="5">
        <v>1908386848248</v>
      </c>
      <c r="Q105" s="5">
        <v>149895107</v>
      </c>
      <c r="R105" s="5">
        <v>180425172</v>
      </c>
      <c r="S105" s="5">
        <v>192146038</v>
      </c>
      <c r="T105" s="5">
        <v>211023540</v>
      </c>
      <c r="U105" s="5">
        <v>244996744367</v>
      </c>
      <c r="V105" s="5">
        <v>307548209577</v>
      </c>
      <c r="W105" s="5">
        <v>385026021483</v>
      </c>
    </row>
    <row r="106" spans="3:23" ht="15.5" x14ac:dyDescent="0.35">
      <c r="C106" t="s">
        <v>129</v>
      </c>
    </row>
    <row r="107" spans="3:23" ht="15.5" x14ac:dyDescent="0.35">
      <c r="C107" t="s">
        <v>130</v>
      </c>
    </row>
    <row r="108" spans="3:23" ht="15.5" x14ac:dyDescent="0.35">
      <c r="C108" t="s">
        <v>131</v>
      </c>
      <c r="D108" s="5">
        <v>628105229970</v>
      </c>
      <c r="E108" s="5">
        <v>640444259252</v>
      </c>
      <c r="F108" s="5">
        <v>631730013739</v>
      </c>
      <c r="G108" s="5">
        <v>635461708490</v>
      </c>
      <c r="I108" s="5">
        <v>628105229970</v>
      </c>
      <c r="J108" s="5">
        <v>638961885771</v>
      </c>
      <c r="K108" s="5">
        <v>662681316371</v>
      </c>
      <c r="L108" s="5">
        <v>661317937432</v>
      </c>
      <c r="M108" s="5">
        <v>710531093707</v>
      </c>
      <c r="N108" s="5">
        <v>327120710729</v>
      </c>
      <c r="O108" s="5">
        <v>233400194285</v>
      </c>
      <c r="P108" s="5">
        <v>216453725247</v>
      </c>
      <c r="Q108" s="5">
        <v>29519610</v>
      </c>
      <c r="R108" s="5">
        <v>30172648</v>
      </c>
      <c r="S108" s="5">
        <v>86039118</v>
      </c>
      <c r="T108" s="5">
        <v>29459125</v>
      </c>
      <c r="U108" s="5">
        <v>11247618931</v>
      </c>
      <c r="V108" s="5">
        <v>21399371920</v>
      </c>
      <c r="W108" s="5">
        <v>22902567274</v>
      </c>
    </row>
    <row r="109" spans="3:23" ht="15.5" x14ac:dyDescent="0.35">
      <c r="C109" t="s">
        <v>133</v>
      </c>
    </row>
    <row r="110" spans="3:23" ht="15.5" x14ac:dyDescent="0.35">
      <c r="C110" t="s">
        <v>335</v>
      </c>
    </row>
    <row r="111" spans="3:23" ht="15.5" x14ac:dyDescent="0.35">
      <c r="C111" t="s">
        <v>132</v>
      </c>
      <c r="P111" s="5">
        <v>2172150000</v>
      </c>
      <c r="Q111" s="5">
        <v>550000</v>
      </c>
      <c r="R111" s="5">
        <v>1100000</v>
      </c>
      <c r="S111" s="5">
        <v>7225239</v>
      </c>
      <c r="T111" s="5">
        <v>1500000</v>
      </c>
    </row>
    <row r="112" spans="3:23" ht="15.5" x14ac:dyDescent="0.35">
      <c r="C112" t="s">
        <v>134</v>
      </c>
      <c r="Q112" s="5">
        <v>52036</v>
      </c>
      <c r="R112" s="5">
        <v>4251269</v>
      </c>
    </row>
    <row r="113" spans="3:23" ht="15.5" x14ac:dyDescent="0.35">
      <c r="C113" t="s">
        <v>337</v>
      </c>
      <c r="D113" s="5">
        <v>704986920</v>
      </c>
      <c r="E113" s="5">
        <v>704986920</v>
      </c>
      <c r="F113" s="5">
        <v>704986920</v>
      </c>
      <c r="G113" s="5">
        <v>704986920</v>
      </c>
      <c r="I113" s="5">
        <v>704986920</v>
      </c>
      <c r="J113" s="5">
        <v>1196250538</v>
      </c>
      <c r="K113" s="5">
        <v>704986920</v>
      </c>
      <c r="L113" s="5">
        <v>704986920</v>
      </c>
      <c r="M113" s="5">
        <v>9704986920</v>
      </c>
      <c r="N113" s="5">
        <v>10829986920</v>
      </c>
      <c r="O113" s="5">
        <v>19829983728</v>
      </c>
      <c r="P113" s="5">
        <v>24892483728</v>
      </c>
      <c r="Q113" s="5">
        <v>52036</v>
      </c>
      <c r="R113" s="5">
        <v>4251269</v>
      </c>
    </row>
    <row r="114" spans="3:23" ht="15.5" x14ac:dyDescent="0.35">
      <c r="C114" t="s">
        <v>136</v>
      </c>
      <c r="D114" s="5">
        <v>22877828978</v>
      </c>
      <c r="E114" s="5">
        <v>26008355885</v>
      </c>
      <c r="F114" s="5">
        <v>29656063718</v>
      </c>
      <c r="G114" s="5">
        <v>32423955387</v>
      </c>
      <c r="I114" s="5">
        <v>22877828978</v>
      </c>
      <c r="J114" s="5">
        <v>28997981358</v>
      </c>
      <c r="K114" s="5">
        <v>25171392917</v>
      </c>
      <c r="L114" s="5">
        <v>25147078800</v>
      </c>
      <c r="M114" s="5">
        <v>25498222794</v>
      </c>
      <c r="N114" s="5">
        <v>20910506510</v>
      </c>
      <c r="O114" s="5">
        <v>8555814109</v>
      </c>
      <c r="P114" s="5">
        <v>13429224364</v>
      </c>
      <c r="Q114" s="5">
        <v>798190</v>
      </c>
      <c r="R114" s="5">
        <v>672376</v>
      </c>
      <c r="S114" s="5">
        <v>3155983</v>
      </c>
      <c r="T114" s="5">
        <v>759314</v>
      </c>
      <c r="U114" s="5">
        <v>2675209517</v>
      </c>
      <c r="V114" s="5">
        <v>4219797226</v>
      </c>
      <c r="W114" s="5">
        <v>4569252175</v>
      </c>
    </row>
    <row r="115" spans="3:23" ht="15.5" x14ac:dyDescent="0.35">
      <c r="C115" t="s">
        <v>641</v>
      </c>
      <c r="N115" s="5">
        <v>399799256296</v>
      </c>
      <c r="O115" s="5">
        <v>399698884504</v>
      </c>
      <c r="P115" s="5">
        <v>399598512712</v>
      </c>
    </row>
    <row r="116" spans="3:23" ht="15.5" x14ac:dyDescent="0.35">
      <c r="C116" t="s">
        <v>135</v>
      </c>
      <c r="D116" s="5">
        <v>4761381318</v>
      </c>
      <c r="E116" s="5">
        <v>2036063434</v>
      </c>
      <c r="F116" s="5">
        <v>2069743465</v>
      </c>
      <c r="G116" s="5">
        <v>1724167434</v>
      </c>
      <c r="I116" s="5">
        <v>4761381318</v>
      </c>
      <c r="J116" s="5">
        <v>3006331328</v>
      </c>
      <c r="K116" s="5">
        <v>1200813282</v>
      </c>
      <c r="L116" s="5">
        <v>733698442</v>
      </c>
      <c r="M116" s="5">
        <v>951730395</v>
      </c>
      <c r="N116" s="5">
        <v>1383296945</v>
      </c>
      <c r="O116" s="5">
        <v>977221058</v>
      </c>
      <c r="P116" s="5">
        <v>1184454181</v>
      </c>
      <c r="Q116" s="5">
        <v>66616</v>
      </c>
      <c r="R116" s="5">
        <v>104516</v>
      </c>
      <c r="S116" s="5">
        <v>61000</v>
      </c>
      <c r="T116" s="5">
        <v>160105</v>
      </c>
      <c r="U116" s="5">
        <v>846758717</v>
      </c>
      <c r="V116" s="5">
        <v>846167738</v>
      </c>
    </row>
    <row r="117" spans="3:23" ht="15.5" x14ac:dyDescent="0.35">
      <c r="C117" t="s">
        <v>500</v>
      </c>
      <c r="P117" s="5">
        <v>10000000000</v>
      </c>
      <c r="Q117" s="5">
        <v>8370253</v>
      </c>
    </row>
    <row r="118" spans="3:23" ht="15.5" x14ac:dyDescent="0.35">
      <c r="C118" t="s">
        <v>138</v>
      </c>
    </row>
    <row r="119" spans="3:23" ht="15.5" x14ac:dyDescent="0.35">
      <c r="C119" t="s">
        <v>139</v>
      </c>
      <c r="O119" s="5">
        <v>95300520068</v>
      </c>
      <c r="P119" s="5">
        <v>150203648722</v>
      </c>
      <c r="Q119" s="5">
        <v>6279858</v>
      </c>
      <c r="R119" s="5">
        <v>61594363</v>
      </c>
      <c r="T119" s="5">
        <v>41250000</v>
      </c>
    </row>
    <row r="120" spans="3:23" ht="15.5" x14ac:dyDescent="0.35">
      <c r="C120" t="s">
        <v>338</v>
      </c>
      <c r="P120" s="5">
        <v>248018643</v>
      </c>
      <c r="Q120" s="5">
        <v>19914</v>
      </c>
      <c r="U120" s="5">
        <v>9747671</v>
      </c>
      <c r="V120" s="5">
        <v>3242932999</v>
      </c>
      <c r="W120" s="5">
        <v>7474539725</v>
      </c>
    </row>
    <row r="121" spans="3:23" ht="15.5" x14ac:dyDescent="0.35">
      <c r="C121" t="s">
        <v>140</v>
      </c>
      <c r="O121" s="5">
        <v>54437331024</v>
      </c>
      <c r="P121" s="5">
        <v>66834516145</v>
      </c>
      <c r="Q121" s="5">
        <v>1218848</v>
      </c>
      <c r="R121" s="5">
        <v>371532</v>
      </c>
      <c r="S121" s="5">
        <v>4928818</v>
      </c>
      <c r="T121" s="5">
        <v>19979264</v>
      </c>
      <c r="V121" s="5">
        <v>3839515924</v>
      </c>
      <c r="W121" s="5">
        <v>14352912323</v>
      </c>
    </row>
    <row r="122" spans="3:23" ht="15.5" x14ac:dyDescent="0.35">
      <c r="C122" t="s">
        <v>143</v>
      </c>
      <c r="D122" s="5">
        <v>173269717429</v>
      </c>
      <c r="E122" s="5">
        <v>172292711746</v>
      </c>
      <c r="F122" s="5">
        <v>167751260228</v>
      </c>
      <c r="G122" s="5">
        <v>171623776241</v>
      </c>
      <c r="I122" s="5">
        <v>173269717429</v>
      </c>
      <c r="J122" s="5">
        <v>168054459899</v>
      </c>
      <c r="K122" s="5">
        <v>169435453409</v>
      </c>
      <c r="L122" s="5">
        <v>184639668740</v>
      </c>
      <c r="M122" s="5">
        <v>182964012037</v>
      </c>
      <c r="N122" s="5">
        <v>198528725706</v>
      </c>
      <c r="O122" s="5">
        <v>143406535516</v>
      </c>
      <c r="P122" s="5">
        <v>83024953847</v>
      </c>
      <c r="Q122" s="5">
        <v>8899989</v>
      </c>
      <c r="R122" s="5">
        <v>14454076</v>
      </c>
      <c r="S122" s="5">
        <v>67152751</v>
      </c>
      <c r="T122" s="5">
        <v>18460818</v>
      </c>
      <c r="U122" s="5">
        <v>6898427567</v>
      </c>
      <c r="V122" s="5">
        <v>14906551863</v>
      </c>
      <c r="W122" s="5">
        <v>15253311908</v>
      </c>
    </row>
    <row r="123" spans="3:23" ht="15.5" x14ac:dyDescent="0.35">
      <c r="C123" t="s">
        <v>144</v>
      </c>
      <c r="D123" s="5">
        <v>21592013928</v>
      </c>
      <c r="E123" s="5">
        <v>42120538408</v>
      </c>
      <c r="F123" s="5">
        <v>42274887468</v>
      </c>
      <c r="G123" s="5">
        <v>43499817842</v>
      </c>
      <c r="I123" s="5">
        <v>21592013928</v>
      </c>
      <c r="J123" s="5">
        <v>44324197410</v>
      </c>
      <c r="K123" s="5">
        <v>54366803640</v>
      </c>
      <c r="L123" s="5">
        <v>79562000709</v>
      </c>
      <c r="M123" s="5">
        <v>106965050328</v>
      </c>
      <c r="N123" s="5">
        <v>514285331237</v>
      </c>
      <c r="O123" s="5">
        <v>668369934974</v>
      </c>
      <c r="P123" s="5">
        <v>733714549887</v>
      </c>
      <c r="Q123" s="5">
        <v>44777163</v>
      </c>
      <c r="R123" s="5">
        <v>76823158</v>
      </c>
      <c r="S123" s="5">
        <v>16554285</v>
      </c>
      <c r="T123" s="5">
        <v>76188295</v>
      </c>
      <c r="U123" s="5">
        <v>7535281649</v>
      </c>
      <c r="V123" s="5">
        <v>14386130943</v>
      </c>
      <c r="W123" s="5">
        <v>24645374783</v>
      </c>
    </row>
    <row r="124" spans="3:23" ht="15.5" x14ac:dyDescent="0.35">
      <c r="C124" t="s">
        <v>145</v>
      </c>
      <c r="D124" s="5">
        <v>21592013928</v>
      </c>
      <c r="E124" s="5">
        <v>42120538408</v>
      </c>
      <c r="F124" s="5">
        <v>42274887468</v>
      </c>
      <c r="G124" s="5">
        <v>43499817842</v>
      </c>
      <c r="I124" s="5">
        <v>21592013928</v>
      </c>
      <c r="J124" s="5">
        <v>44324197410</v>
      </c>
      <c r="K124" s="5">
        <v>54366803640</v>
      </c>
      <c r="L124" s="5">
        <v>79562000709</v>
      </c>
      <c r="M124" s="5">
        <v>106965050328</v>
      </c>
      <c r="N124" s="5">
        <v>514285331237</v>
      </c>
      <c r="O124" s="5">
        <v>668369934974</v>
      </c>
      <c r="P124" s="5">
        <v>733714549887</v>
      </c>
      <c r="Q124" s="5">
        <v>44777163</v>
      </c>
      <c r="R124" s="5">
        <v>76823158</v>
      </c>
      <c r="S124" s="5">
        <v>16554285</v>
      </c>
      <c r="T124" s="5">
        <v>76188295</v>
      </c>
      <c r="U124" s="5">
        <v>7535281649</v>
      </c>
      <c r="V124" s="5">
        <v>14386130943</v>
      </c>
      <c r="W124" s="5">
        <v>24645374783</v>
      </c>
    </row>
    <row r="125" spans="3:23" ht="15.5" x14ac:dyDescent="0.35">
      <c r="C125" t="s">
        <v>146</v>
      </c>
      <c r="E125" s="5">
        <v>20744180419</v>
      </c>
      <c r="F125" s="5">
        <v>21037388542</v>
      </c>
      <c r="G125" s="5">
        <v>21355622324</v>
      </c>
      <c r="J125" s="5">
        <v>21433943918</v>
      </c>
      <c r="K125" s="5">
        <v>27068765201</v>
      </c>
      <c r="L125" s="5">
        <v>31177627373</v>
      </c>
      <c r="M125" s="5">
        <v>36324987631</v>
      </c>
      <c r="N125" s="5">
        <v>46311358029</v>
      </c>
      <c r="O125" s="5">
        <v>68161887093</v>
      </c>
      <c r="P125" s="5">
        <v>64757356325</v>
      </c>
      <c r="Q125" s="5">
        <v>5688516</v>
      </c>
      <c r="R125" s="5">
        <v>9103485</v>
      </c>
      <c r="S125" s="5">
        <v>10398134</v>
      </c>
      <c r="T125" s="5">
        <v>12944189</v>
      </c>
      <c r="U125" s="5">
        <v>2144908881</v>
      </c>
      <c r="V125" s="5">
        <v>2000508656</v>
      </c>
    </row>
    <row r="126" spans="3:23" ht="15.5" x14ac:dyDescent="0.35">
      <c r="C126" t="s">
        <v>148</v>
      </c>
    </row>
    <row r="127" spans="3:23" ht="15.5" x14ac:dyDescent="0.35">
      <c r="C127" t="s">
        <v>149</v>
      </c>
      <c r="J127" s="5">
        <v>83682356</v>
      </c>
      <c r="K127" s="5">
        <v>1717236150</v>
      </c>
      <c r="L127" s="5">
        <v>9618374249</v>
      </c>
      <c r="M127" s="5">
        <v>16513373329</v>
      </c>
      <c r="N127" s="5">
        <v>14563315791</v>
      </c>
      <c r="O127" s="5">
        <v>149737851092</v>
      </c>
      <c r="P127" s="5">
        <v>217286183510</v>
      </c>
      <c r="Q127" s="5">
        <v>7518620</v>
      </c>
      <c r="R127" s="5">
        <v>61965895</v>
      </c>
      <c r="S127" s="5">
        <v>4928818</v>
      </c>
      <c r="T127" s="5">
        <v>61229264</v>
      </c>
      <c r="U127" s="5">
        <v>9747671</v>
      </c>
      <c r="V127" s="5">
        <v>7082448923</v>
      </c>
      <c r="W127" s="5">
        <v>21827452048</v>
      </c>
    </row>
    <row r="128" spans="3:23" ht="15.5" x14ac:dyDescent="0.35">
      <c r="C128" t="s">
        <v>448</v>
      </c>
      <c r="Q128" s="5">
        <v>29487610</v>
      </c>
    </row>
    <row r="129" spans="2:23" ht="15.5" x14ac:dyDescent="0.35">
      <c r="C129" t="s">
        <v>150</v>
      </c>
      <c r="D129" s="5">
        <v>649697243898</v>
      </c>
      <c r="E129" s="5">
        <v>682564797660</v>
      </c>
      <c r="F129" s="5">
        <v>674004901207</v>
      </c>
      <c r="G129" s="5">
        <v>678961526332</v>
      </c>
      <c r="I129" s="5">
        <v>649697243898</v>
      </c>
      <c r="J129" s="5">
        <v>683286083181</v>
      </c>
      <c r="K129" s="5">
        <v>717048120011</v>
      </c>
      <c r="L129" s="5">
        <v>740879938141</v>
      </c>
      <c r="M129" s="5">
        <v>817496144035</v>
      </c>
      <c r="N129" s="5">
        <v>841406041966</v>
      </c>
      <c r="O129" s="5">
        <v>901770129259</v>
      </c>
      <c r="P129" s="5">
        <v>950168275134</v>
      </c>
      <c r="Q129" s="5">
        <v>74296773</v>
      </c>
      <c r="R129" s="5">
        <v>106995806</v>
      </c>
      <c r="S129" s="5">
        <v>102593403</v>
      </c>
      <c r="T129" s="5">
        <v>105647420</v>
      </c>
      <c r="U129" s="5">
        <v>18782900580</v>
      </c>
      <c r="V129" s="5">
        <v>35785502863</v>
      </c>
      <c r="W129" s="5">
        <v>47547942057</v>
      </c>
    </row>
    <row r="130" spans="2:23" ht="15.5" x14ac:dyDescent="0.35">
      <c r="C130" t="s">
        <v>151</v>
      </c>
    </row>
    <row r="131" spans="2:23" ht="15.5" x14ac:dyDescent="0.35">
      <c r="C131" t="s">
        <v>152</v>
      </c>
      <c r="D131" s="5">
        <v>1249938578200</v>
      </c>
      <c r="E131" s="5">
        <v>1249938578200</v>
      </c>
      <c r="F131" s="5">
        <v>1249938578200</v>
      </c>
      <c r="G131" s="5">
        <v>1249938578200</v>
      </c>
      <c r="I131" s="5">
        <v>1249938578200</v>
      </c>
      <c r="J131" s="5">
        <v>1249938578200</v>
      </c>
      <c r="K131" s="5">
        <v>1249938578200</v>
      </c>
      <c r="L131" s="5">
        <v>1249938578200</v>
      </c>
      <c r="M131" s="5">
        <v>1249938578200</v>
      </c>
      <c r="N131" s="5">
        <v>1249938578200</v>
      </c>
      <c r="O131" s="5">
        <v>1249938578200</v>
      </c>
      <c r="P131" s="5">
        <v>1249938578200</v>
      </c>
      <c r="Q131" s="5">
        <v>110469517</v>
      </c>
      <c r="R131" s="5">
        <v>110469517</v>
      </c>
      <c r="S131" s="5">
        <v>110469517</v>
      </c>
      <c r="T131" s="5">
        <v>106551809</v>
      </c>
      <c r="U131" s="5">
        <v>150000000000</v>
      </c>
      <c r="V131" s="5">
        <v>150000000000</v>
      </c>
      <c r="W131" s="5">
        <v>150000000000</v>
      </c>
    </row>
    <row r="132" spans="2:23" ht="15.5" x14ac:dyDescent="0.35">
      <c r="C132" t="s">
        <v>153</v>
      </c>
      <c r="D132" s="5">
        <v>259878346851</v>
      </c>
      <c r="E132" s="5">
        <v>259878346851</v>
      </c>
      <c r="F132" s="5">
        <v>259878346851</v>
      </c>
      <c r="G132" s="5">
        <v>259878346851</v>
      </c>
      <c r="I132" s="5">
        <v>259878346851</v>
      </c>
      <c r="J132" s="5">
        <v>259878346851</v>
      </c>
      <c r="K132" s="5">
        <v>259878346851</v>
      </c>
      <c r="L132" s="5">
        <v>259878346851</v>
      </c>
      <c r="M132" s="5">
        <v>259878346851</v>
      </c>
      <c r="N132" s="5">
        <v>259878346851</v>
      </c>
      <c r="O132" s="5">
        <v>259878346851</v>
      </c>
      <c r="P132" s="5">
        <v>259878346851</v>
      </c>
      <c r="Q132" s="5">
        <v>25074870</v>
      </c>
      <c r="R132" s="5">
        <v>25074870</v>
      </c>
      <c r="S132" s="5">
        <v>25074870</v>
      </c>
      <c r="T132" s="5">
        <v>23116016</v>
      </c>
      <c r="U132" s="5">
        <v>209386669808</v>
      </c>
      <c r="V132" s="5">
        <v>209386669808</v>
      </c>
      <c r="W132" s="5">
        <v>238377200967</v>
      </c>
    </row>
    <row r="133" spans="2:23" ht="15.5" x14ac:dyDescent="0.35">
      <c r="C133" t="s">
        <v>154</v>
      </c>
      <c r="D133" s="5">
        <v>-1509246499832</v>
      </c>
      <c r="E133" s="5">
        <v>-1529672799749</v>
      </c>
      <c r="F133" s="5">
        <v>-1518566296104</v>
      </c>
      <c r="G133" s="5">
        <v>-1513538193025</v>
      </c>
      <c r="I133" s="5">
        <v>-1509246499832</v>
      </c>
      <c r="J133" s="5">
        <v>-1489985418071</v>
      </c>
      <c r="K133" s="5">
        <v>-1397969569584</v>
      </c>
      <c r="L133" s="5">
        <v>-1314178105266</v>
      </c>
      <c r="M133" s="5">
        <v>-1297369903663</v>
      </c>
      <c r="N133" s="5">
        <v>-1062365679365</v>
      </c>
      <c r="O133" s="5">
        <v>-735786811115</v>
      </c>
      <c r="P133" s="5">
        <v>-551372601652</v>
      </c>
      <c r="Q133" s="5">
        <v>-50248077</v>
      </c>
      <c r="R133" s="5">
        <v>-52597854</v>
      </c>
      <c r="S133" s="5">
        <v>-35866677</v>
      </c>
      <c r="T133" s="5">
        <v>-16494831</v>
      </c>
      <c r="U133" s="5">
        <v>-133300073339</v>
      </c>
      <c r="V133" s="5">
        <v>-87791837099</v>
      </c>
      <c r="W133" s="5">
        <v>-22131024534</v>
      </c>
    </row>
    <row r="134" spans="2:23" ht="15.5" x14ac:dyDescent="0.35">
      <c r="C134" t="s">
        <v>155</v>
      </c>
      <c r="D134" s="5">
        <v>333354723</v>
      </c>
      <c r="E134" s="5">
        <v>-474620589</v>
      </c>
      <c r="F134" s="5">
        <v>-474605024</v>
      </c>
      <c r="G134" s="5">
        <v>-474586505</v>
      </c>
      <c r="I134" s="5">
        <v>333354723</v>
      </c>
      <c r="J134" s="5">
        <v>-474552288</v>
      </c>
      <c r="K134" s="5">
        <v>-473556400</v>
      </c>
      <c r="L134" s="5">
        <v>-472740020</v>
      </c>
      <c r="M134" s="5">
        <v>-466370285</v>
      </c>
      <c r="N134" s="5">
        <v>-224122312</v>
      </c>
      <c r="O134" s="5">
        <v>-214052459</v>
      </c>
      <c r="P134" s="5">
        <v>-210226850</v>
      </c>
      <c r="Q134" s="5">
        <v>-4460</v>
      </c>
      <c r="R134" s="5">
        <v>-6802</v>
      </c>
      <c r="S134" s="5">
        <v>-8936</v>
      </c>
      <c r="T134" s="5">
        <v>-3024</v>
      </c>
      <c r="U134" s="5">
        <v>127247318</v>
      </c>
      <c r="V134" s="5">
        <v>167874005</v>
      </c>
      <c r="W134" s="5">
        <v>222434152</v>
      </c>
    </row>
    <row r="135" spans="2:23" ht="15.5" x14ac:dyDescent="0.35">
      <c r="C135" t="s">
        <v>9</v>
      </c>
      <c r="D135" s="5">
        <v>888256507</v>
      </c>
      <c r="E135" s="5">
        <v>-20346018722</v>
      </c>
      <c r="F135" s="5">
        <v>-9239499512</v>
      </c>
      <c r="G135" s="5">
        <v>-4211377914</v>
      </c>
      <c r="I135" s="5">
        <v>888256507</v>
      </c>
      <c r="J135" s="5">
        <v>19341431257</v>
      </c>
      <c r="K135" s="5">
        <v>111358275632</v>
      </c>
      <c r="L135" s="5">
        <v>195150556330</v>
      </c>
      <c r="M135" s="5">
        <v>211965127668</v>
      </c>
      <c r="N135" s="5">
        <v>447211599939</v>
      </c>
      <c r="O135" s="5">
        <v>773800538042</v>
      </c>
      <c r="P135" s="5">
        <v>958218573114</v>
      </c>
      <c r="Q135" s="5">
        <v>75598334</v>
      </c>
      <c r="R135" s="5">
        <v>73429366</v>
      </c>
      <c r="S135" s="5">
        <v>89552635</v>
      </c>
      <c r="T135" s="5">
        <v>105376120</v>
      </c>
      <c r="U135" s="5">
        <v>226213843787</v>
      </c>
      <c r="V135" s="5">
        <v>271762706714</v>
      </c>
      <c r="W135" s="5">
        <v>337478079426</v>
      </c>
    </row>
    <row r="136" spans="2:23" ht="15.5" x14ac:dyDescent="0.35">
      <c r="C136" t="s">
        <v>156</v>
      </c>
      <c r="D136" s="5">
        <v>650585500405</v>
      </c>
      <c r="E136" s="5">
        <v>662218778938</v>
      </c>
      <c r="F136" s="5">
        <v>664765401695</v>
      </c>
      <c r="G136" s="5">
        <v>674750148418</v>
      </c>
      <c r="I136" s="5">
        <v>650585500405</v>
      </c>
      <c r="J136" s="5">
        <v>702627514438</v>
      </c>
      <c r="K136" s="5">
        <v>828406395643</v>
      </c>
      <c r="L136" s="5">
        <v>936030494471</v>
      </c>
      <c r="M136" s="5">
        <v>1029461271703</v>
      </c>
      <c r="N136" s="5">
        <v>1288617641905</v>
      </c>
      <c r="O136" s="5">
        <v>1675570667301</v>
      </c>
      <c r="P136" s="5">
        <v>1908386848248</v>
      </c>
      <c r="Q136" s="5">
        <v>149895107</v>
      </c>
      <c r="R136" s="5">
        <v>180425172</v>
      </c>
      <c r="S136" s="5">
        <v>192146038</v>
      </c>
      <c r="T136" s="5">
        <v>211023540</v>
      </c>
      <c r="U136" s="5">
        <v>244996744367</v>
      </c>
      <c r="V136" s="5">
        <v>307548209577</v>
      </c>
      <c r="W136" s="5">
        <v>385026021483</v>
      </c>
    </row>
    <row r="137" spans="2:23" ht="15.5" x14ac:dyDescent="0.35">
      <c r="C137" t="s">
        <v>157</v>
      </c>
      <c r="D137" s="5">
        <v>12499385782</v>
      </c>
      <c r="E137" s="5">
        <v>12499385782</v>
      </c>
      <c r="F137" s="5">
        <v>12499385782</v>
      </c>
      <c r="G137" s="5">
        <v>12499385782</v>
      </c>
      <c r="I137" s="5">
        <v>12499385782</v>
      </c>
      <c r="J137" s="5">
        <v>12499385782</v>
      </c>
      <c r="K137" s="5">
        <v>12499385782</v>
      </c>
      <c r="L137" s="5">
        <v>12499385782</v>
      </c>
      <c r="M137" s="5">
        <v>12499385782</v>
      </c>
      <c r="N137" s="5">
        <v>12499385782</v>
      </c>
      <c r="O137" s="5">
        <v>12499385782</v>
      </c>
      <c r="P137" s="5">
        <v>12499385782</v>
      </c>
      <c r="Q137" s="5">
        <v>12499385782</v>
      </c>
      <c r="R137" s="5">
        <v>12499385782</v>
      </c>
      <c r="S137" s="5">
        <v>12499385782</v>
      </c>
      <c r="T137" s="5">
        <v>12000000000</v>
      </c>
      <c r="U137" s="5">
        <v>1500000000</v>
      </c>
      <c r="V137" s="5">
        <v>1500000000</v>
      </c>
      <c r="W137" s="5">
        <v>1500000000</v>
      </c>
    </row>
    <row r="139" spans="2:23" ht="15.5" x14ac:dyDescent="0.35">
      <c r="B139" t="s">
        <v>158</v>
      </c>
      <c r="C139" t="s">
        <v>159</v>
      </c>
      <c r="D139" s="5">
        <v>2251860031</v>
      </c>
      <c r="E139" s="5">
        <v>-8833471912</v>
      </c>
      <c r="F139" s="5">
        <v>1059537447</v>
      </c>
      <c r="G139" s="5">
        <v>-5264486550</v>
      </c>
      <c r="I139" s="5">
        <v>-10786560984</v>
      </c>
      <c r="J139" s="5">
        <v>-27001269944</v>
      </c>
      <c r="K139" s="5">
        <v>59113356287</v>
      </c>
      <c r="L139" s="5">
        <v>163757633196</v>
      </c>
      <c r="M139" s="5">
        <v>146144684971</v>
      </c>
      <c r="N139" s="5">
        <v>206389712444</v>
      </c>
      <c r="O139" s="5">
        <v>175451000002</v>
      </c>
      <c r="P139" s="5">
        <v>360963497170</v>
      </c>
      <c r="Q139" s="5">
        <v>17975912</v>
      </c>
      <c r="R139" s="5">
        <v>23262593</v>
      </c>
      <c r="S139" s="5">
        <v>12385987</v>
      </c>
      <c r="T139" s="5">
        <v>12901751</v>
      </c>
      <c r="U139" s="5">
        <v>-3265856117</v>
      </c>
      <c r="V139" s="5">
        <v>-102969740695</v>
      </c>
      <c r="W139" s="5">
        <v>-28638886840</v>
      </c>
    </row>
    <row r="140" spans="2:23" ht="15.5" x14ac:dyDescent="0.35">
      <c r="C140" t="s">
        <v>160</v>
      </c>
      <c r="D140" s="5">
        <v>13559792300</v>
      </c>
      <c r="E140" s="5">
        <v>12040512135</v>
      </c>
      <c r="F140" s="5">
        <v>11311711321</v>
      </c>
      <c r="G140" s="5">
        <v>12393812730</v>
      </c>
      <c r="I140" s="5">
        <v>49305828486</v>
      </c>
      <c r="J140" s="5">
        <v>76966624612</v>
      </c>
      <c r="K140" s="5">
        <v>350805796528</v>
      </c>
      <c r="L140" s="5">
        <v>504920008542</v>
      </c>
      <c r="M140" s="5">
        <v>536974124327</v>
      </c>
      <c r="N140" s="5">
        <v>522922363690</v>
      </c>
      <c r="O140" s="5">
        <v>743086187816</v>
      </c>
      <c r="P140" s="5">
        <v>907031234597</v>
      </c>
      <c r="Q140" s="5">
        <v>57781453</v>
      </c>
      <c r="R140" s="5">
        <v>44441145</v>
      </c>
      <c r="S140" s="5">
        <v>40773528</v>
      </c>
      <c r="T140" s="5">
        <v>21133822</v>
      </c>
      <c r="U140" s="5">
        <v>12215852431</v>
      </c>
      <c r="V140" s="5">
        <v>53697504043</v>
      </c>
      <c r="W140" s="5">
        <v>23169690484</v>
      </c>
    </row>
    <row r="141" spans="2:23" ht="15.5" x14ac:dyDescent="0.35">
      <c r="C141" t="s">
        <v>1089</v>
      </c>
      <c r="D141" s="5">
        <v>16912300296</v>
      </c>
      <c r="E141" s="5">
        <v>-19180400351</v>
      </c>
      <c r="F141" s="5">
        <v>-3757909044</v>
      </c>
      <c r="G141" s="5">
        <v>-15851549805</v>
      </c>
      <c r="I141" s="5">
        <v>-21877558904</v>
      </c>
      <c r="J141" s="5">
        <v>-48645190882</v>
      </c>
      <c r="K141" s="5">
        <v>-157755518491</v>
      </c>
      <c r="L141" s="5">
        <v>-178440731386</v>
      </c>
      <c r="M141" s="5">
        <v>-192300019290</v>
      </c>
      <c r="N141" s="5">
        <v>-183116497248</v>
      </c>
      <c r="O141" s="5">
        <v>-285118787802</v>
      </c>
      <c r="P141" s="5">
        <v>-333494484064</v>
      </c>
      <c r="Q141" s="5">
        <v>-25671416</v>
      </c>
      <c r="R141" s="5">
        <v>-11257980</v>
      </c>
      <c r="S141" s="5">
        <v>-19242533</v>
      </c>
      <c r="T141" s="5">
        <v>-9373037</v>
      </c>
      <c r="U141" s="5">
        <v>-5187648449</v>
      </c>
      <c r="V141" s="5">
        <v>-28331827038</v>
      </c>
      <c r="W141" s="5">
        <v>-31796381671</v>
      </c>
    </row>
    <row r="142" spans="2:23" ht="15.5" x14ac:dyDescent="0.35">
      <c r="C142" t="s">
        <v>3044</v>
      </c>
      <c r="S142" s="5">
        <v>217042</v>
      </c>
      <c r="T142" s="5">
        <v>6937975</v>
      </c>
      <c r="U142" s="5">
        <v>10787500000</v>
      </c>
    </row>
    <row r="143" spans="2:23" ht="15.5" x14ac:dyDescent="0.35">
      <c r="C143" t="s">
        <v>2594</v>
      </c>
      <c r="D143" s="5">
        <v>-9039722668</v>
      </c>
      <c r="E143" s="5">
        <v>-6645571742</v>
      </c>
      <c r="F143" s="5">
        <v>-8616460591</v>
      </c>
      <c r="G143" s="5">
        <v>-13898589969</v>
      </c>
      <c r="I143" s="5">
        <v>-38200344970</v>
      </c>
      <c r="J143" s="5">
        <v>-39960766303</v>
      </c>
      <c r="K143" s="5">
        <v>-136198937948</v>
      </c>
      <c r="L143" s="5">
        <v>-166947947523</v>
      </c>
      <c r="M143" s="5">
        <v>-172729750230</v>
      </c>
      <c r="N143" s="5">
        <v>-199576449635</v>
      </c>
      <c r="O143" s="5">
        <v>-240154953894</v>
      </c>
      <c r="P143" s="5">
        <v>-212760459604</v>
      </c>
      <c r="Q143" s="5">
        <v>-12949334</v>
      </c>
      <c r="R143" s="5">
        <v>-10541568</v>
      </c>
      <c r="S143" s="5">
        <v>-8780300</v>
      </c>
      <c r="T143" s="5">
        <v>-6577827</v>
      </c>
      <c r="U143" s="5">
        <v>-13925157535</v>
      </c>
      <c r="V143" s="5">
        <v>-19302109874</v>
      </c>
      <c r="W143" s="5">
        <v>-13282713150</v>
      </c>
    </row>
    <row r="144" spans="2:23" ht="15.5" x14ac:dyDescent="0.35">
      <c r="C144" t="s">
        <v>928</v>
      </c>
      <c r="D144" s="5">
        <v>3800360428</v>
      </c>
      <c r="E144" s="5">
        <v>6463740041</v>
      </c>
      <c r="F144" s="5">
        <v>2122195761</v>
      </c>
      <c r="G144" s="5">
        <v>-12386296230</v>
      </c>
      <c r="J144" s="5">
        <v>-39748145492</v>
      </c>
      <c r="K144" s="5">
        <v>-8735478522</v>
      </c>
      <c r="L144" s="5">
        <v>-17000071810</v>
      </c>
      <c r="M144" s="5">
        <v>-60735501624</v>
      </c>
      <c r="N144" s="5">
        <v>7020404019</v>
      </c>
      <c r="O144" s="5">
        <v>-48969789967</v>
      </c>
      <c r="P144" s="5">
        <v>-77491993987</v>
      </c>
      <c r="Q144" s="5">
        <v>-3768919</v>
      </c>
      <c r="R144" s="5">
        <v>-2986344</v>
      </c>
      <c r="T144" s="5">
        <v>-864023</v>
      </c>
      <c r="U144" s="5">
        <v>-7148902564</v>
      </c>
      <c r="V144" s="5">
        <v>-110509718876</v>
      </c>
      <c r="W144" s="5">
        <v>-19223032096</v>
      </c>
    </row>
    <row r="145" spans="3:23" ht="15.5" x14ac:dyDescent="0.35">
      <c r="C145" t="s">
        <v>171</v>
      </c>
      <c r="D145" s="5">
        <v>51874771</v>
      </c>
      <c r="I145" s="5">
        <v>51874771</v>
      </c>
      <c r="V145" s="5">
        <v>1476411050</v>
      </c>
      <c r="W145" s="5">
        <v>2624497793</v>
      </c>
    </row>
    <row r="146" spans="3:23" ht="15.5" x14ac:dyDescent="0.35">
      <c r="C146" t="s">
        <v>3045</v>
      </c>
      <c r="S146" s="5">
        <v>-581750</v>
      </c>
      <c r="W146" s="5">
        <v>9869051800</v>
      </c>
    </row>
    <row r="147" spans="3:23" ht="15.5" x14ac:dyDescent="0.35">
      <c r="C147" t="s">
        <v>429</v>
      </c>
      <c r="T147" s="5">
        <v>-847</v>
      </c>
      <c r="U147" s="5">
        <v>-7500000</v>
      </c>
    </row>
    <row r="148" spans="3:23" ht="15.5" x14ac:dyDescent="0.35">
      <c r="C148" t="s">
        <v>2308</v>
      </c>
      <c r="D148" s="5">
        <v>-22966384729</v>
      </c>
      <c r="E148" s="5">
        <v>-1511751995</v>
      </c>
      <c r="G148" s="5">
        <v>24478136724</v>
      </c>
      <c r="J148" s="5">
        <v>24386208121</v>
      </c>
      <c r="K148" s="5">
        <v>10997494720</v>
      </c>
      <c r="L148" s="5">
        <v>21226375373</v>
      </c>
      <c r="M148" s="5">
        <v>34935831788</v>
      </c>
      <c r="N148" s="5">
        <v>59139891618</v>
      </c>
      <c r="O148" s="5">
        <v>6608343849</v>
      </c>
      <c r="P148" s="5">
        <v>77679200228</v>
      </c>
      <c r="Q148" s="5">
        <v>2584128</v>
      </c>
      <c r="R148" s="5">
        <v>3607340</v>
      </c>
      <c r="T148" s="5">
        <v>1645688</v>
      </c>
    </row>
    <row r="149" spans="3:23" ht="15.5" x14ac:dyDescent="0.35">
      <c r="C149" t="s">
        <v>453</v>
      </c>
      <c r="D149" s="5">
        <v>64244679</v>
      </c>
      <c r="E149" s="5">
        <v>-3228022</v>
      </c>
      <c r="F149" s="5">
        <v>-7432869</v>
      </c>
      <c r="G149" s="5">
        <v>-53583788</v>
      </c>
      <c r="J149" s="5">
        <v>-2479623601</v>
      </c>
      <c r="K149" s="5">
        <v>-3914803530</v>
      </c>
      <c r="L149" s="5">
        <v>-50479157977</v>
      </c>
      <c r="M149" s="5">
        <v>-52247634391</v>
      </c>
      <c r="N149" s="5">
        <v>-60475095354</v>
      </c>
      <c r="O149" s="5">
        <v>-73805682940</v>
      </c>
      <c r="P149" s="5">
        <v>-69873431392</v>
      </c>
      <c r="Q149" s="5">
        <v>-2008602</v>
      </c>
      <c r="R149" s="5">
        <v>-5019472</v>
      </c>
      <c r="S149" s="5">
        <v>-2195184</v>
      </c>
      <c r="T149" s="5">
        <v>-2418160</v>
      </c>
      <c r="U149" s="5">
        <v>-2071405990</v>
      </c>
      <c r="V149" s="5">
        <v>-4323590631</v>
      </c>
      <c r="W149" s="5">
        <v>-8668346508</v>
      </c>
    </row>
    <row r="150" spans="3:23" ht="15.5" x14ac:dyDescent="0.35">
      <c r="C150" t="s">
        <v>3046</v>
      </c>
    </row>
    <row r="151" spans="3:23" ht="15.5" x14ac:dyDescent="0.35">
      <c r="C151" t="s">
        <v>165</v>
      </c>
      <c r="D151" s="5">
        <v>-11514197</v>
      </c>
      <c r="E151" s="5">
        <v>-75362367</v>
      </c>
      <c r="F151" s="5">
        <v>-215915367</v>
      </c>
      <c r="G151" s="5">
        <v>-964790020</v>
      </c>
      <c r="I151" s="5">
        <v>-1267581951</v>
      </c>
      <c r="J151" s="5">
        <v>-13009285591</v>
      </c>
      <c r="K151" s="5">
        <v>-31575940139</v>
      </c>
      <c r="L151" s="5">
        <v>-147123828985</v>
      </c>
      <c r="M151" s="5">
        <v>-128713573214</v>
      </c>
      <c r="N151" s="5">
        <v>-161352853508</v>
      </c>
      <c r="O151" s="5">
        <v>-224962093263</v>
      </c>
      <c r="P151" s="5">
        <v>-248866507362</v>
      </c>
      <c r="Q151" s="5">
        <v>-23553652</v>
      </c>
      <c r="R151" s="5">
        <v>-6560721</v>
      </c>
      <c r="S151" s="5">
        <v>2031897</v>
      </c>
      <c r="T151" s="5">
        <v>80920157</v>
      </c>
      <c r="U151" s="5">
        <v>-17152231538</v>
      </c>
      <c r="V151" s="5">
        <v>-19569833801</v>
      </c>
      <c r="W151" s="5">
        <v>190861874888</v>
      </c>
    </row>
    <row r="152" spans="3:23" ht="15.5" x14ac:dyDescent="0.35">
      <c r="C152" t="s">
        <v>166</v>
      </c>
      <c r="D152" s="5">
        <v>305164229</v>
      </c>
      <c r="E152" s="5">
        <v>4472898005</v>
      </c>
      <c r="F152" s="5">
        <v>-1091958912</v>
      </c>
      <c r="G152" s="5">
        <v>571973615</v>
      </c>
      <c r="I152" s="5">
        <v>4258076937</v>
      </c>
      <c r="J152" s="5">
        <v>42479628401</v>
      </c>
      <c r="K152" s="5">
        <v>-28288086159</v>
      </c>
      <c r="L152" s="5">
        <v>-40459347359</v>
      </c>
      <c r="M152" s="5">
        <v>-2853970077</v>
      </c>
      <c r="N152" s="5">
        <v>-30741725060</v>
      </c>
      <c r="O152" s="5">
        <v>-36370464941</v>
      </c>
      <c r="P152" s="5">
        <v>-62072475761</v>
      </c>
      <c r="Q152" s="5">
        <v>7891228</v>
      </c>
      <c r="R152" s="5">
        <v>-17565999</v>
      </c>
      <c r="S152" s="5">
        <v>-15684443</v>
      </c>
      <c r="T152" s="5">
        <v>-91041667</v>
      </c>
      <c r="U152" s="5">
        <v>3002755609</v>
      </c>
      <c r="V152" s="5">
        <v>-12548415219</v>
      </c>
      <c r="W152" s="5">
        <v>-12887720584</v>
      </c>
    </row>
    <row r="153" spans="3:23" ht="15.5" x14ac:dyDescent="0.35">
      <c r="C153" t="s">
        <v>168</v>
      </c>
      <c r="D153" s="5">
        <v>610864372</v>
      </c>
      <c r="E153" s="5">
        <v>-4493333</v>
      </c>
      <c r="F153" s="5">
        <v>-615031037</v>
      </c>
      <c r="G153" s="5">
        <v>-70200002</v>
      </c>
      <c r="I153" s="5">
        <v>-78860000</v>
      </c>
      <c r="J153" s="5">
        <v>-232700000</v>
      </c>
      <c r="K153" s="5">
        <v>-36558019026</v>
      </c>
      <c r="L153" s="5">
        <v>-48065891636</v>
      </c>
      <c r="M153" s="5">
        <v>-23988116738</v>
      </c>
      <c r="N153" s="5">
        <v>-29603178618</v>
      </c>
      <c r="O153" s="5">
        <v>-32476126590</v>
      </c>
      <c r="P153" s="5">
        <v>-117153967674</v>
      </c>
      <c r="Q153" s="5">
        <v>-8831650</v>
      </c>
      <c r="R153" s="5">
        <v>-11534311</v>
      </c>
      <c r="S153" s="5">
        <v>-4113333</v>
      </c>
      <c r="T153" s="5">
        <v>-2236061</v>
      </c>
      <c r="U153" s="5">
        <v>-1262495691</v>
      </c>
      <c r="V153" s="5">
        <v>-12126524500</v>
      </c>
      <c r="W153" s="5">
        <v>-10471605783</v>
      </c>
    </row>
    <row r="154" spans="3:23" ht="15.5" x14ac:dyDescent="0.35">
      <c r="C154" t="s">
        <v>712</v>
      </c>
      <c r="D154" s="5">
        <v>400000000</v>
      </c>
      <c r="E154" s="5">
        <v>436936937</v>
      </c>
      <c r="F154" s="5">
        <v>2900000000</v>
      </c>
      <c r="G154" s="5">
        <v>600000000</v>
      </c>
      <c r="I154" s="5">
        <v>4336936937</v>
      </c>
      <c r="J154" s="5">
        <v>39952496669</v>
      </c>
      <c r="K154" s="5">
        <v>11862378385</v>
      </c>
      <c r="L154" s="5">
        <v>8059819820</v>
      </c>
      <c r="M154" s="5">
        <v>14469718182</v>
      </c>
      <c r="N154" s="5">
        <v>2215272727</v>
      </c>
      <c r="O154" s="5">
        <v>357528364</v>
      </c>
      <c r="P154" s="5">
        <v>2790909091</v>
      </c>
      <c r="R154" s="5">
        <v>969285</v>
      </c>
      <c r="S154" s="5">
        <v>505805</v>
      </c>
      <c r="T154" s="5">
        <v>239491</v>
      </c>
      <c r="U154" s="5">
        <v>3308500000</v>
      </c>
      <c r="V154" s="5">
        <v>825000000</v>
      </c>
    </row>
    <row r="155" spans="3:23" ht="15.5" x14ac:dyDescent="0.35">
      <c r="C155" t="s">
        <v>1106</v>
      </c>
      <c r="U155" s="5">
        <v>1230367000</v>
      </c>
    </row>
    <row r="156" spans="3:23" ht="15.5" x14ac:dyDescent="0.35">
      <c r="C156" t="s">
        <v>517</v>
      </c>
      <c r="P156" s="5">
        <v>20291205396</v>
      </c>
      <c r="S156" s="5">
        <v>160215</v>
      </c>
      <c r="T156" s="5">
        <v>-1631125</v>
      </c>
    </row>
    <row r="157" spans="3:23" ht="15.5" x14ac:dyDescent="0.35">
      <c r="C157" t="s">
        <v>1416</v>
      </c>
      <c r="Q157" s="5">
        <v>-7719</v>
      </c>
    </row>
    <row r="158" spans="3:23" ht="15.5" x14ac:dyDescent="0.35">
      <c r="C158" t="s">
        <v>1444</v>
      </c>
      <c r="R158" s="5">
        <v>-12403144</v>
      </c>
      <c r="S158" s="5">
        <v>-5702411</v>
      </c>
    </row>
    <row r="159" spans="3:23" ht="15.5" x14ac:dyDescent="0.35">
      <c r="C159" t="s">
        <v>3047</v>
      </c>
      <c r="T159" s="5">
        <v>-86094154</v>
      </c>
    </row>
    <row r="160" spans="3:23" ht="15.5" x14ac:dyDescent="0.35">
      <c r="C160" t="s">
        <v>1610</v>
      </c>
      <c r="T160" s="5">
        <v>13636125</v>
      </c>
    </row>
    <row r="161" spans="3:23" ht="15.5" x14ac:dyDescent="0.35">
      <c r="C161" t="s">
        <v>3048</v>
      </c>
    </row>
    <row r="162" spans="3:23" ht="15.5" x14ac:dyDescent="0.35">
      <c r="C162" t="s">
        <v>172</v>
      </c>
    </row>
    <row r="163" spans="3:23" ht="15.5" x14ac:dyDescent="0.35">
      <c r="C163" t="s">
        <v>980</v>
      </c>
    </row>
    <row r="164" spans="3:23" ht="15.5" x14ac:dyDescent="0.35">
      <c r="C164" t="s">
        <v>3049</v>
      </c>
      <c r="J164" s="5">
        <v>21760270</v>
      </c>
      <c r="K164" s="5">
        <v>2134451903</v>
      </c>
      <c r="L164" s="5">
        <v>-1104894411</v>
      </c>
      <c r="M164" s="5">
        <v>7632428479</v>
      </c>
      <c r="N164" s="5">
        <v>-696305881</v>
      </c>
      <c r="O164" s="5">
        <v>-2270177077</v>
      </c>
      <c r="P164" s="5">
        <v>15822572545</v>
      </c>
      <c r="Q164" s="5">
        <v>3219318</v>
      </c>
    </row>
    <row r="165" spans="3:23" ht="15.5" x14ac:dyDescent="0.35">
      <c r="C165" t="s">
        <v>3050</v>
      </c>
      <c r="V165" s="5">
        <v>-212403214</v>
      </c>
    </row>
    <row r="166" spans="3:23" ht="15.5" x14ac:dyDescent="0.35">
      <c r="C166" t="s">
        <v>477</v>
      </c>
      <c r="D166" s="5">
        <v>-705700143</v>
      </c>
      <c r="E166" s="5">
        <v>4040454401</v>
      </c>
      <c r="F166" s="5">
        <v>-3376927874</v>
      </c>
      <c r="G166" s="5">
        <v>42173616</v>
      </c>
      <c r="J166" s="5">
        <v>-600263618</v>
      </c>
      <c r="L166" s="5">
        <v>107598868</v>
      </c>
      <c r="N166" s="5">
        <v>27022525</v>
      </c>
      <c r="O166" s="5">
        <v>727660</v>
      </c>
      <c r="P166" s="5">
        <v>17147619959</v>
      </c>
      <c r="Q166" s="5">
        <v>13554369</v>
      </c>
      <c r="R166" s="5">
        <v>1652696</v>
      </c>
      <c r="S166" s="5">
        <v>739996</v>
      </c>
    </row>
    <row r="167" spans="3:23" ht="15.5" x14ac:dyDescent="0.35">
      <c r="C167" t="s">
        <v>582</v>
      </c>
      <c r="F167" s="5">
        <v>-1</v>
      </c>
      <c r="G167" s="5">
        <v>1</v>
      </c>
      <c r="J167" s="5">
        <v>3338335080</v>
      </c>
      <c r="K167" s="5">
        <v>-5726897421</v>
      </c>
      <c r="L167" s="5">
        <v>544020000</v>
      </c>
      <c r="M167" s="5">
        <v>-968000000</v>
      </c>
      <c r="N167" s="5">
        <v>-2684535813</v>
      </c>
      <c r="O167" s="5">
        <v>-1982417298</v>
      </c>
      <c r="P167" s="5">
        <v>-854859802</v>
      </c>
      <c r="S167" s="5">
        <v>128106</v>
      </c>
      <c r="T167" s="5">
        <v>-78036</v>
      </c>
    </row>
    <row r="168" spans="3:23" ht="15.5" x14ac:dyDescent="0.35">
      <c r="C168" t="s">
        <v>931</v>
      </c>
      <c r="P168" s="5">
        <v>-115955276</v>
      </c>
      <c r="Q168" s="5">
        <v>-43090</v>
      </c>
      <c r="R168" s="5">
        <v>-17571</v>
      </c>
      <c r="S168" s="5">
        <v>-153817</v>
      </c>
      <c r="T168" s="5">
        <v>-4059</v>
      </c>
      <c r="U168" s="5">
        <v>-273615700</v>
      </c>
      <c r="V168" s="5">
        <v>-1034487505</v>
      </c>
      <c r="W168" s="5">
        <v>-2416114801</v>
      </c>
    </row>
    <row r="169" spans="3:23" ht="15.5" x14ac:dyDescent="0.35">
      <c r="C169" t="s">
        <v>3051</v>
      </c>
    </row>
    <row r="170" spans="3:23" ht="15.5" x14ac:dyDescent="0.35">
      <c r="C170" t="s">
        <v>3052</v>
      </c>
    </row>
    <row r="171" spans="3:23" ht="15.5" x14ac:dyDescent="0.35">
      <c r="C171" t="s">
        <v>1445</v>
      </c>
      <c r="R171" s="5">
        <v>3767046</v>
      </c>
      <c r="S171" s="5">
        <v>-7249004</v>
      </c>
      <c r="T171" s="5">
        <v>-14873848</v>
      </c>
    </row>
    <row r="172" spans="3:23" ht="15.5" x14ac:dyDescent="0.35">
      <c r="C172" t="s">
        <v>186</v>
      </c>
      <c r="D172" s="5">
        <v>-11514197</v>
      </c>
      <c r="E172" s="5">
        <v>-75362367</v>
      </c>
      <c r="F172" s="5">
        <v>-215915367</v>
      </c>
      <c r="G172" s="5">
        <v>-964790020</v>
      </c>
      <c r="I172" s="5">
        <v>-1267581951</v>
      </c>
      <c r="J172" s="5">
        <v>-13009285591</v>
      </c>
      <c r="K172" s="5">
        <v>-31575940139</v>
      </c>
      <c r="L172" s="5">
        <v>-147123828985</v>
      </c>
      <c r="M172" s="5">
        <v>-128713573214</v>
      </c>
      <c r="N172" s="5">
        <v>-161352853508</v>
      </c>
      <c r="O172" s="5">
        <v>-224962093263</v>
      </c>
      <c r="P172" s="5">
        <v>-248866507362</v>
      </c>
      <c r="Q172" s="5">
        <v>-23553652</v>
      </c>
      <c r="R172" s="5">
        <v>-6560721</v>
      </c>
      <c r="S172" s="5">
        <v>2031897</v>
      </c>
      <c r="T172" s="5">
        <v>80920157</v>
      </c>
      <c r="U172" s="5">
        <v>-17152231538</v>
      </c>
      <c r="V172" s="5">
        <v>-19569833801</v>
      </c>
      <c r="W172" s="5">
        <v>190861874888</v>
      </c>
    </row>
    <row r="173" spans="3:23" ht="15.5" x14ac:dyDescent="0.35">
      <c r="C173" t="s">
        <v>1992</v>
      </c>
      <c r="R173" s="5">
        <v>-233793</v>
      </c>
      <c r="S173" s="5">
        <v>233793</v>
      </c>
      <c r="T173" s="5">
        <v>-1244428</v>
      </c>
      <c r="W173" s="5">
        <v>-172034080</v>
      </c>
    </row>
    <row r="174" spans="3:23" ht="15.5" x14ac:dyDescent="0.35">
      <c r="C174" t="s">
        <v>2929</v>
      </c>
      <c r="D174" s="5">
        <v>-1267581951</v>
      </c>
      <c r="E174" s="5">
        <v>1119688730</v>
      </c>
      <c r="F174" s="5">
        <v>-208482498</v>
      </c>
      <c r="G174" s="5">
        <v>-911206232</v>
      </c>
      <c r="I174" s="5">
        <v>-1267581951</v>
      </c>
      <c r="J174" s="5">
        <v>-10529661990</v>
      </c>
      <c r="K174" s="5">
        <v>-27661136609</v>
      </c>
      <c r="O174" s="5">
        <v>-110206904490</v>
      </c>
      <c r="P174" s="5">
        <v>-55304309283</v>
      </c>
      <c r="Q174" s="5">
        <v>-7671229</v>
      </c>
      <c r="R174" s="5">
        <v>-12598675</v>
      </c>
      <c r="S174" s="5">
        <v>-7075177</v>
      </c>
      <c r="T174" s="5">
        <v>-3924037</v>
      </c>
      <c r="U174" s="5">
        <v>-4346689184</v>
      </c>
      <c r="V174" s="5">
        <v>-11337995490</v>
      </c>
      <c r="W174" s="5">
        <v>-7637285389</v>
      </c>
    </row>
    <row r="175" spans="3:23" ht="15.5" x14ac:dyDescent="0.35">
      <c r="C175" t="s">
        <v>2335</v>
      </c>
      <c r="N175" s="5">
        <v>-21776912</v>
      </c>
      <c r="O175" s="5">
        <v>-248018643</v>
      </c>
      <c r="T175" s="5">
        <v>-266054</v>
      </c>
      <c r="U175" s="5">
        <v>-10734136364</v>
      </c>
      <c r="V175" s="5">
        <v>-3908247680</v>
      </c>
      <c r="W175" s="5">
        <v>-1287660102</v>
      </c>
    </row>
    <row r="176" spans="3:23" ht="15.5" x14ac:dyDescent="0.35">
      <c r="C176" t="s">
        <v>3053</v>
      </c>
    </row>
    <row r="177" spans="3:23" ht="15.5" x14ac:dyDescent="0.35">
      <c r="C177" t="s">
        <v>3054</v>
      </c>
      <c r="S177" s="5">
        <v>5876562</v>
      </c>
      <c r="T177" s="5">
        <v>89801390</v>
      </c>
      <c r="W177" s="5">
        <v>300000000000</v>
      </c>
    </row>
    <row r="178" spans="3:23" ht="15.5" x14ac:dyDescent="0.35">
      <c r="C178" t="s">
        <v>2137</v>
      </c>
      <c r="T178" s="5">
        <v>-294745</v>
      </c>
      <c r="W178" s="5">
        <v>-11622799033</v>
      </c>
    </row>
    <row r="179" spans="3:23" ht="15.5" x14ac:dyDescent="0.35">
      <c r="C179" t="s">
        <v>2220</v>
      </c>
      <c r="W179" s="5">
        <v>10000000</v>
      </c>
    </row>
    <row r="180" spans="3:23" ht="15.5" x14ac:dyDescent="0.35">
      <c r="C180" t="s">
        <v>1641</v>
      </c>
      <c r="T180" s="5">
        <v>-733809</v>
      </c>
      <c r="W180" s="5">
        <v>-79760000000</v>
      </c>
    </row>
    <row r="181" spans="3:23" ht="15.5" x14ac:dyDescent="0.35">
      <c r="C181" t="s">
        <v>3055</v>
      </c>
    </row>
    <row r="182" spans="3:23" ht="15.5" x14ac:dyDescent="0.35">
      <c r="C182" t="s">
        <v>3056</v>
      </c>
    </row>
    <row r="183" spans="3:23" ht="15.5" x14ac:dyDescent="0.35">
      <c r="C183" t="s">
        <v>480</v>
      </c>
    </row>
    <row r="184" spans="3:23" ht="15.5" x14ac:dyDescent="0.35">
      <c r="C184" t="s">
        <v>187</v>
      </c>
      <c r="L184" s="5">
        <v>-15750000000</v>
      </c>
      <c r="M184" s="5">
        <v>-1125000000</v>
      </c>
      <c r="N184" s="5">
        <v>-9000000000</v>
      </c>
      <c r="O184" s="5">
        <v>-1125000000</v>
      </c>
      <c r="P184" s="5">
        <v>27000000000</v>
      </c>
    </row>
    <row r="185" spans="3:23" ht="15.5" x14ac:dyDescent="0.35">
      <c r="C185" t="s">
        <v>3057</v>
      </c>
    </row>
    <row r="186" spans="3:23" ht="15.5" x14ac:dyDescent="0.35">
      <c r="C186" t="s">
        <v>714</v>
      </c>
    </row>
    <row r="187" spans="3:23" ht="15.5" x14ac:dyDescent="0.35">
      <c r="C187" t="s">
        <v>721</v>
      </c>
      <c r="L187" s="5">
        <v>-20947500000</v>
      </c>
      <c r="Q187" s="5">
        <v>29487610</v>
      </c>
    </row>
    <row r="188" spans="3:23" ht="15.5" x14ac:dyDescent="0.35">
      <c r="C188" t="s">
        <v>2654</v>
      </c>
    </row>
    <row r="189" spans="3:23" ht="15.5" x14ac:dyDescent="0.35">
      <c r="C189" t="s">
        <v>3058</v>
      </c>
      <c r="O189" s="5">
        <v>-27467487190</v>
      </c>
      <c r="P189" s="5">
        <v>-30660987100</v>
      </c>
      <c r="R189" s="5">
        <v>-3574864</v>
      </c>
      <c r="S189" s="5">
        <v>-533336</v>
      </c>
    </row>
    <row r="190" spans="3:23" ht="15.5" x14ac:dyDescent="0.35">
      <c r="C190" t="s">
        <v>3059</v>
      </c>
    </row>
    <row r="191" spans="3:23" ht="15.5" x14ac:dyDescent="0.35">
      <c r="C191" t="s">
        <v>2416</v>
      </c>
      <c r="R191" s="5">
        <v>2756063</v>
      </c>
    </row>
    <row r="192" spans="3:23" ht="15.5" x14ac:dyDescent="0.35">
      <c r="C192" t="s">
        <v>3060</v>
      </c>
      <c r="O192" s="5">
        <v>-10000000000</v>
      </c>
      <c r="P192" s="5">
        <v>-114335379587</v>
      </c>
      <c r="Q192" s="5">
        <v>-42811431</v>
      </c>
    </row>
    <row r="193" spans="2:23" ht="15.5" x14ac:dyDescent="0.35">
      <c r="C193" t="s">
        <v>3061</v>
      </c>
      <c r="D193" s="5">
        <v>1191823075</v>
      </c>
      <c r="E193" s="5">
        <v>-1191823075</v>
      </c>
      <c r="L193" s="5">
        <v>-59947171008</v>
      </c>
      <c r="M193" s="5">
        <v>-75340938823</v>
      </c>
      <c r="N193" s="5">
        <v>-91855981242</v>
      </c>
    </row>
    <row r="194" spans="2:23" ht="15.5" x14ac:dyDescent="0.35">
      <c r="C194" t="s">
        <v>3062</v>
      </c>
      <c r="N194" s="5">
        <v>4126200000</v>
      </c>
      <c r="O194" s="5">
        <v>15887901000</v>
      </c>
      <c r="P194" s="5">
        <v>24617700000</v>
      </c>
      <c r="Q194" s="5">
        <v>1500000</v>
      </c>
      <c r="R194" s="5">
        <v>1500000</v>
      </c>
      <c r="S194" s="5">
        <v>5725239</v>
      </c>
    </row>
    <row r="195" spans="2:23" ht="15.5" x14ac:dyDescent="0.35">
      <c r="C195" t="s">
        <v>898</v>
      </c>
      <c r="R195" s="5">
        <v>11010020</v>
      </c>
    </row>
    <row r="196" spans="2:23" ht="15.5" x14ac:dyDescent="0.35">
      <c r="C196" t="s">
        <v>1058</v>
      </c>
    </row>
    <row r="197" spans="2:23" ht="15.5" x14ac:dyDescent="0.35">
      <c r="C197" t="s">
        <v>215</v>
      </c>
      <c r="D197" s="5">
        <v>2545510063</v>
      </c>
      <c r="E197" s="5">
        <v>-4435936274</v>
      </c>
      <c r="F197" s="5">
        <v>-248336832</v>
      </c>
      <c r="G197" s="5">
        <v>-5657302955</v>
      </c>
      <c r="I197" s="5">
        <v>-7796065998</v>
      </c>
      <c r="J197" s="5">
        <v>2469072866</v>
      </c>
      <c r="K197" s="5">
        <v>-750670011</v>
      </c>
      <c r="L197" s="5">
        <v>-23825543148</v>
      </c>
      <c r="M197" s="5">
        <v>14577141680</v>
      </c>
      <c r="N197" s="5">
        <v>14295133876</v>
      </c>
      <c r="O197" s="5">
        <v>-85881558202</v>
      </c>
      <c r="P197" s="5">
        <v>50024514047</v>
      </c>
      <c r="Q197" s="5">
        <v>2313488</v>
      </c>
      <c r="R197" s="5">
        <v>-864127</v>
      </c>
      <c r="S197" s="5">
        <v>-1266559</v>
      </c>
      <c r="T197" s="5">
        <v>2780241</v>
      </c>
      <c r="U197" s="5">
        <v>-17415332046</v>
      </c>
      <c r="V197" s="5">
        <v>-135087989715</v>
      </c>
      <c r="W197" s="5">
        <v>149335267464</v>
      </c>
    </row>
    <row r="198" spans="2:23" ht="15.5" x14ac:dyDescent="0.35">
      <c r="C198" t="s">
        <v>216</v>
      </c>
      <c r="G198" s="5">
        <v>13304511358</v>
      </c>
      <c r="I198" s="5">
        <v>13304511358</v>
      </c>
      <c r="J198" s="5">
        <v>10835438493</v>
      </c>
      <c r="K198" s="5">
        <v>11586108505</v>
      </c>
      <c r="L198" s="5">
        <v>35411651653</v>
      </c>
      <c r="M198" s="5">
        <v>20834509973</v>
      </c>
      <c r="N198" s="5">
        <v>6539376097</v>
      </c>
      <c r="O198" s="5">
        <v>92420934299</v>
      </c>
      <c r="P198" s="5">
        <v>42396420252</v>
      </c>
      <c r="Q198" s="5">
        <v>815861</v>
      </c>
      <c r="S198" s="5">
        <v>2946546</v>
      </c>
      <c r="T198" s="5">
        <v>166515</v>
      </c>
      <c r="U198" s="5">
        <v>19444977185</v>
      </c>
      <c r="V198" s="5">
        <v>154532966900</v>
      </c>
      <c r="W198" s="5">
        <v>5197699436</v>
      </c>
    </row>
    <row r="199" spans="2:23" ht="15.5" x14ac:dyDescent="0.35">
      <c r="C199" t="s">
        <v>217</v>
      </c>
      <c r="R199" s="5">
        <v>1679988</v>
      </c>
      <c r="T199" s="5">
        <v>-210</v>
      </c>
    </row>
    <row r="200" spans="2:23" ht="15.5" x14ac:dyDescent="0.35">
      <c r="C200" t="s">
        <v>220</v>
      </c>
      <c r="D200" s="5">
        <v>2545510063</v>
      </c>
      <c r="E200" s="5">
        <v>-4435936274</v>
      </c>
      <c r="F200" s="5">
        <v>-248336832</v>
      </c>
      <c r="G200" s="5">
        <v>7647208403</v>
      </c>
      <c r="I200" s="5">
        <v>5508445360</v>
      </c>
      <c r="J200" s="5">
        <v>13304511359</v>
      </c>
      <c r="K200" s="5">
        <v>10835438494</v>
      </c>
      <c r="L200" s="5">
        <v>11586108505</v>
      </c>
      <c r="M200" s="5">
        <v>35411651653</v>
      </c>
      <c r="N200" s="5">
        <v>20834509973</v>
      </c>
      <c r="O200" s="5">
        <v>6539376097</v>
      </c>
      <c r="P200" s="5">
        <v>92420934299</v>
      </c>
      <c r="Q200" s="5">
        <v>3129349</v>
      </c>
      <c r="R200" s="5">
        <v>815861</v>
      </c>
      <c r="S200" s="5">
        <v>1679987</v>
      </c>
      <c r="T200" s="5">
        <v>2946546</v>
      </c>
      <c r="U200" s="5">
        <v>2029645139</v>
      </c>
      <c r="V200" s="5">
        <v>19444977185</v>
      </c>
      <c r="W200" s="5">
        <v>154532966900</v>
      </c>
    </row>
    <row r="202" spans="2:23" ht="15.5" x14ac:dyDescent="0.35">
      <c r="B202" t="s">
        <v>221</v>
      </c>
      <c r="C202" t="s">
        <v>11</v>
      </c>
      <c r="D202" s="5">
        <v>12500000000</v>
      </c>
      <c r="E202" s="5">
        <v>12500000000</v>
      </c>
      <c r="F202" s="5">
        <v>12500000000</v>
      </c>
      <c r="G202" s="5">
        <v>12500000000</v>
      </c>
      <c r="I202" s="5">
        <v>12500000000</v>
      </c>
      <c r="J202" s="5">
        <v>12500000000</v>
      </c>
      <c r="K202" s="5">
        <v>12500000000</v>
      </c>
      <c r="L202" s="5">
        <v>12500000000</v>
      </c>
      <c r="M202" s="5">
        <v>12500000000</v>
      </c>
      <c r="N202" s="5">
        <v>12500000000</v>
      </c>
      <c r="O202" s="5">
        <v>12500000000</v>
      </c>
      <c r="P202" s="5">
        <v>12500000000</v>
      </c>
      <c r="Q202" s="5">
        <v>12500000000</v>
      </c>
      <c r="R202" s="5">
        <v>12500000000</v>
      </c>
      <c r="S202" s="5">
        <v>12500000000</v>
      </c>
      <c r="T202" s="5">
        <v>12000000000</v>
      </c>
      <c r="U202" s="5">
        <v>1500000000</v>
      </c>
      <c r="V202" s="5">
        <v>1500000000</v>
      </c>
      <c r="W202" s="5">
        <v>1500000000</v>
      </c>
    </row>
    <row r="203" spans="2:23" ht="15.5" x14ac:dyDescent="0.35">
      <c r="C203" t="s">
        <v>222</v>
      </c>
      <c r="D203" s="6">
        <v>1.5</v>
      </c>
      <c r="E203" s="6">
        <v>-0.89</v>
      </c>
      <c r="F203" s="6">
        <v>-0.4</v>
      </c>
      <c r="G203" s="6">
        <v>-1.88</v>
      </c>
    </row>
    <row r="204" spans="2:23" ht="15.5" x14ac:dyDescent="0.35">
      <c r="C204" t="s">
        <v>223</v>
      </c>
      <c r="D204" s="6">
        <v>33.33</v>
      </c>
      <c r="E204" s="6">
        <v>-56.18</v>
      </c>
      <c r="F204" s="5">
        <v>-125</v>
      </c>
      <c r="G204" s="6">
        <v>-26.6</v>
      </c>
    </row>
    <row r="205" spans="2:23" ht="15.5" x14ac:dyDescent="0.35">
      <c r="C205" t="s">
        <v>72</v>
      </c>
      <c r="D205" s="6">
        <v>35009.54</v>
      </c>
      <c r="E205" s="6">
        <v>23.14</v>
      </c>
      <c r="F205" s="6">
        <v>39.22</v>
      </c>
      <c r="G205" s="6">
        <v>37.11</v>
      </c>
    </row>
    <row r="206" spans="2:23" ht="15.5" x14ac:dyDescent="0.35">
      <c r="C206" t="s">
        <v>224</v>
      </c>
      <c r="D206" s="5">
        <v>-3090000000</v>
      </c>
      <c r="E206" s="5">
        <v>-1600000000</v>
      </c>
      <c r="F206" s="5">
        <v>4900000000</v>
      </c>
      <c r="G206" s="5">
        <v>-13430000000</v>
      </c>
    </row>
    <row r="207" spans="2:23" ht="15.5" x14ac:dyDescent="0.35">
      <c r="C207" t="s">
        <v>225</v>
      </c>
      <c r="D207" s="6">
        <v>2.87E-2</v>
      </c>
      <c r="E207" s="6">
        <v>-1.6799999999999999E-2</v>
      </c>
      <c r="F207" s="6">
        <v>-7.6E-3</v>
      </c>
      <c r="G207" s="6">
        <v>-3.49E-2</v>
      </c>
    </row>
    <row r="208" spans="2:23" ht="15.5" x14ac:dyDescent="0.35">
      <c r="C208" t="s">
        <v>226</v>
      </c>
      <c r="D208" s="6">
        <v>33.705799999999996</v>
      </c>
      <c r="E208" s="6">
        <v>0.55889999999999995</v>
      </c>
      <c r="F208" s="6">
        <v>0.57369999999999999</v>
      </c>
      <c r="G208" s="6">
        <v>6.3028999999999993</v>
      </c>
    </row>
    <row r="209" spans="3:7" ht="15.5" x14ac:dyDescent="0.35">
      <c r="C209" t="s">
        <v>227</v>
      </c>
      <c r="D209" s="6">
        <v>-1.8808</v>
      </c>
      <c r="E209" s="6">
        <v>-0.41590000000000005</v>
      </c>
      <c r="F209" s="6">
        <v>-0.14760000000000001</v>
      </c>
      <c r="G209" s="6">
        <v>-0.45799999999999996</v>
      </c>
    </row>
    <row r="210" spans="3:7" ht="15.5" x14ac:dyDescent="0.35">
      <c r="C210" t="s">
        <v>228</v>
      </c>
      <c r="D210" s="6">
        <v>-19671.169999999998</v>
      </c>
      <c r="E210" s="6">
        <v>-3530.49</v>
      </c>
      <c r="F210" s="6">
        <v>-718.29</v>
      </c>
      <c r="G210" s="6">
        <v>-440.01</v>
      </c>
    </row>
    <row r="211" spans="3:7" ht="15.5" x14ac:dyDescent="0.35">
      <c r="C211" t="s">
        <v>229</v>
      </c>
      <c r="D211" s="5">
        <v>1000000000</v>
      </c>
      <c r="E211" s="5">
        <v>-20000000000</v>
      </c>
      <c r="F211" s="5">
        <v>-9000000000</v>
      </c>
      <c r="G211" s="5">
        <v>-4000000000</v>
      </c>
    </row>
    <row r="212" spans="3:7" ht="15.5" x14ac:dyDescent="0.35">
      <c r="C212" t="s">
        <v>230</v>
      </c>
      <c r="D212" s="5">
        <v>1250</v>
      </c>
      <c r="E212" s="6">
        <v>-31.45</v>
      </c>
      <c r="F212" s="6">
        <v>-71.430000000000007</v>
      </c>
      <c r="G212" s="6">
        <v>-166.67</v>
      </c>
    </row>
    <row r="213" spans="3:7" ht="15.5" x14ac:dyDescent="0.35">
      <c r="C213" t="s">
        <v>231</v>
      </c>
      <c r="D213" s="6">
        <v>0.04</v>
      </c>
      <c r="E213" s="6">
        <v>-1.59</v>
      </c>
      <c r="F213" s="6">
        <v>-0.7</v>
      </c>
      <c r="G213" s="6">
        <v>-0.3</v>
      </c>
    </row>
    <row r="214" spans="3:7" ht="15.5" x14ac:dyDescent="0.35">
      <c r="C214" t="s">
        <v>232</v>
      </c>
      <c r="D214" s="6">
        <v>-2.91</v>
      </c>
      <c r="E214" s="6">
        <v>-2.66</v>
      </c>
      <c r="F214" s="6">
        <v>-2.79</v>
      </c>
      <c r="G214" s="6">
        <v>-2.85</v>
      </c>
    </row>
    <row r="215" spans="3:7" ht="15.5" x14ac:dyDescent="0.35">
      <c r="C215" t="s">
        <v>233</v>
      </c>
      <c r="D215" s="6">
        <v>-17.190000000000001</v>
      </c>
      <c r="E215" s="6">
        <v>-18.82</v>
      </c>
      <c r="F215" s="6">
        <v>-17.940000000000001</v>
      </c>
      <c r="G215" s="6">
        <v>-17.53</v>
      </c>
    </row>
    <row r="216" spans="3:7" ht="15.5" x14ac:dyDescent="0.35">
      <c r="C216" t="s">
        <v>234</v>
      </c>
      <c r="D216" s="5">
        <v>552000000000</v>
      </c>
      <c r="E216" s="5">
        <v>551000000000</v>
      </c>
      <c r="F216" s="5">
        <v>547000000000</v>
      </c>
      <c r="G216" s="5">
        <v>550000000000</v>
      </c>
    </row>
    <row r="217" spans="3:7" ht="15.5" x14ac:dyDescent="0.35">
      <c r="C217" t="s">
        <v>235</v>
      </c>
    </row>
    <row r="218" spans="3:7" ht="15.5" x14ac:dyDescent="0.35">
      <c r="C218" t="s">
        <v>236</v>
      </c>
      <c r="D218" s="5">
        <v>1000000000</v>
      </c>
      <c r="E218" s="5">
        <v>-20000000000</v>
      </c>
      <c r="F218" s="5">
        <v>-9000000000</v>
      </c>
      <c r="G218" s="5">
        <v>-4000000000</v>
      </c>
    </row>
    <row r="219" spans="3:7" ht="15.5" x14ac:dyDescent="0.35">
      <c r="C219" t="s">
        <v>23</v>
      </c>
      <c r="D219" s="5">
        <v>552000000000</v>
      </c>
      <c r="E219" s="5">
        <v>551000000000</v>
      </c>
      <c r="F219" s="5">
        <v>547000000000</v>
      </c>
      <c r="G219" s="5">
        <v>550000000000</v>
      </c>
    </row>
    <row r="220" spans="3:7" ht="15.5" x14ac:dyDescent="0.35">
      <c r="C220" t="s">
        <v>20</v>
      </c>
      <c r="D220" s="5">
        <v>547000000000</v>
      </c>
      <c r="E220" s="5">
        <v>548000000000</v>
      </c>
      <c r="F220" s="5">
        <v>539000000000</v>
      </c>
      <c r="G220" s="5">
        <v>543000000000</v>
      </c>
    </row>
    <row r="221" spans="3:7" ht="15.5" x14ac:dyDescent="0.35">
      <c r="C221" t="s">
        <v>237</v>
      </c>
      <c r="D221" s="5">
        <v>-599000000000</v>
      </c>
      <c r="E221" s="5">
        <v>-596000000000</v>
      </c>
      <c r="F221" s="5">
        <v>-595000000000</v>
      </c>
      <c r="G221" s="5">
        <v>-598000000000</v>
      </c>
    </row>
    <row r="222" spans="3:7" ht="15.5" x14ac:dyDescent="0.35">
      <c r="C222" t="s">
        <v>238</v>
      </c>
      <c r="D222" s="5">
        <v>2000000000</v>
      </c>
      <c r="E222" s="5">
        <v>-9000000000</v>
      </c>
      <c r="F222" s="5">
        <v>1000000000</v>
      </c>
      <c r="G222" s="5">
        <v>-5000000000</v>
      </c>
    </row>
    <row r="223" spans="3:7" ht="15.5" x14ac:dyDescent="0.35">
      <c r="C223" t="s">
        <v>239</v>
      </c>
      <c r="D223" s="5">
        <v>1000000000</v>
      </c>
      <c r="E223" s="5">
        <v>0</v>
      </c>
      <c r="F223" s="5">
        <v>-1000000000</v>
      </c>
      <c r="G223" s="5">
        <v>0</v>
      </c>
    </row>
    <row r="224" spans="3:7" ht="15.5" x14ac:dyDescent="0.35">
      <c r="C224" t="s">
        <v>12</v>
      </c>
      <c r="D224" s="5">
        <v>3000000000</v>
      </c>
      <c r="E224" s="5">
        <v>-9000000000</v>
      </c>
      <c r="F224" s="5">
        <v>0</v>
      </c>
      <c r="G224" s="5">
        <v>-5000000000</v>
      </c>
    </row>
    <row r="225" spans="3:23" ht="15.5" x14ac:dyDescent="0.35">
      <c r="C225" t="s">
        <v>15</v>
      </c>
      <c r="D225" s="6">
        <v>0.23</v>
      </c>
      <c r="E225" s="6">
        <v>-0.71</v>
      </c>
      <c r="F225" s="6">
        <v>0.04</v>
      </c>
      <c r="G225" s="6">
        <v>-0.43</v>
      </c>
    </row>
    <row r="226" spans="3:23" ht="15.5" x14ac:dyDescent="0.35">
      <c r="C226" t="s">
        <v>57</v>
      </c>
      <c r="I226" s="6">
        <v>-1.68</v>
      </c>
      <c r="J226" s="6">
        <v>-7.37</v>
      </c>
      <c r="K226" s="6">
        <v>-6.51</v>
      </c>
      <c r="L226" s="6">
        <v>-1.45</v>
      </c>
      <c r="M226" s="6">
        <v>-18.91</v>
      </c>
      <c r="N226" s="6">
        <v>-25.77</v>
      </c>
      <c r="O226" s="6">
        <v>-14.98</v>
      </c>
      <c r="P226" s="6">
        <v>-5.57</v>
      </c>
      <c r="Q226" s="6">
        <v>2.58</v>
      </c>
      <c r="R226" s="6">
        <v>-17.88</v>
      </c>
      <c r="S226" s="6">
        <v>-20.88</v>
      </c>
      <c r="T226" s="6">
        <v>-2.89</v>
      </c>
      <c r="U226" s="6">
        <v>-30.34</v>
      </c>
      <c r="V226" s="6">
        <v>-43.77</v>
      </c>
      <c r="W226" s="6">
        <v>-13.89</v>
      </c>
    </row>
    <row r="227" spans="3:23" ht="15.5" x14ac:dyDescent="0.35">
      <c r="C227" t="s">
        <v>71</v>
      </c>
      <c r="I227" s="6">
        <v>-29.76</v>
      </c>
      <c r="J227" s="6">
        <v>-6.78</v>
      </c>
      <c r="K227" s="6">
        <v>-7.68</v>
      </c>
      <c r="L227" s="6">
        <v>-34.479999999999997</v>
      </c>
      <c r="M227" s="6">
        <v>-2.64</v>
      </c>
      <c r="N227" s="6">
        <v>-1.94</v>
      </c>
      <c r="O227" s="6">
        <v>-3.34</v>
      </c>
      <c r="P227" s="6">
        <v>-116.7</v>
      </c>
      <c r="Q227" s="6">
        <v>186.82</v>
      </c>
      <c r="R227" s="6">
        <v>-19.02</v>
      </c>
      <c r="S227" s="6">
        <v>-11.4</v>
      </c>
      <c r="T227" s="6">
        <v>-91.35</v>
      </c>
      <c r="U227" s="6">
        <v>-11.54</v>
      </c>
      <c r="V227" s="6">
        <v>-8.91</v>
      </c>
      <c r="W227" s="6">
        <v>-50.4</v>
      </c>
    </row>
    <row r="228" spans="3:23" ht="15.5" x14ac:dyDescent="0.35">
      <c r="C228" t="s">
        <v>74</v>
      </c>
      <c r="I228" s="6">
        <v>10.45</v>
      </c>
      <c r="J228" s="6">
        <v>7.8</v>
      </c>
      <c r="K228" s="6">
        <v>1.94</v>
      </c>
      <c r="L228" s="6">
        <v>1.26</v>
      </c>
      <c r="M228" s="6">
        <v>1.1499999999999999</v>
      </c>
      <c r="N228" s="6">
        <v>1.27</v>
      </c>
      <c r="O228" s="6">
        <v>0.89</v>
      </c>
      <c r="P228" s="6">
        <v>9.5500000000000007</v>
      </c>
      <c r="Q228" s="6">
        <v>8.14</v>
      </c>
      <c r="R228" s="6">
        <v>7.42</v>
      </c>
      <c r="S228" s="6">
        <v>5.65</v>
      </c>
      <c r="T228" s="6">
        <v>9.1999999999999993</v>
      </c>
      <c r="U228" s="6">
        <v>56.47</v>
      </c>
      <c r="V228" s="6">
        <v>13.87</v>
      </c>
      <c r="W228" s="6">
        <v>17.190000000000001</v>
      </c>
    </row>
    <row r="229" spans="3:23" ht="15.5" x14ac:dyDescent="0.35">
      <c r="C229" t="s">
        <v>240</v>
      </c>
      <c r="I229" s="5">
        <v>-13220000000</v>
      </c>
      <c r="J229" s="5">
        <v>-24010000000</v>
      </c>
      <c r="K229" s="5">
        <v>28050000000</v>
      </c>
      <c r="L229" s="5">
        <v>152830000000</v>
      </c>
      <c r="M229" s="5">
        <v>-38730000000</v>
      </c>
      <c r="N229" s="5">
        <v>-47160000000</v>
      </c>
      <c r="O229" s="5">
        <v>172680000000</v>
      </c>
      <c r="P229" s="5">
        <v>297510000000</v>
      </c>
    </row>
    <row r="230" spans="3:23" ht="15.5" x14ac:dyDescent="0.35">
      <c r="C230" t="s">
        <v>241</v>
      </c>
      <c r="I230" s="6">
        <v>-3.2300000000000002E-2</v>
      </c>
      <c r="J230" s="6">
        <v>-0.13119999999999998</v>
      </c>
      <c r="K230" s="6">
        <v>-9.820000000000001E-2</v>
      </c>
      <c r="L230" s="6">
        <v>-1.9299999999999998E-2</v>
      </c>
      <c r="M230" s="6">
        <v>-0.2296</v>
      </c>
      <c r="N230" s="6">
        <v>-0.25</v>
      </c>
      <c r="O230" s="6">
        <v>-0.1118</v>
      </c>
      <c r="P230" s="6">
        <v>-3.6400000000000002E-2</v>
      </c>
      <c r="Q230" s="6">
        <v>1.5900000000000001E-2</v>
      </c>
      <c r="R230" s="6">
        <v>-9.2200000000000004E-2</v>
      </c>
      <c r="S230" s="6">
        <v>-9.849999999999999E-2</v>
      </c>
      <c r="T230" s="6">
        <v>-1.32E-2</v>
      </c>
      <c r="U230" s="6">
        <v>-0.18579999999999999</v>
      </c>
      <c r="V230" s="6">
        <v>-0.21350000000000002</v>
      </c>
      <c r="W230" s="6">
        <v>-5.4100000000000002E-2</v>
      </c>
    </row>
    <row r="231" spans="3:23" ht="15.5" x14ac:dyDescent="0.35">
      <c r="C231" t="s">
        <v>242</v>
      </c>
      <c r="I231" s="6">
        <v>-37.8157</v>
      </c>
      <c r="J231" s="6">
        <v>-4.6505999999999998</v>
      </c>
      <c r="K231" s="6">
        <v>-0.72770000000000001</v>
      </c>
      <c r="L231" s="6">
        <v>-9.2399999999999996E-2</v>
      </c>
      <c r="M231" s="6">
        <v>-1.1128</v>
      </c>
      <c r="N231" s="6">
        <v>-0.71989999999999998</v>
      </c>
      <c r="O231" s="6">
        <v>-0.24199999999999999</v>
      </c>
      <c r="P231" s="6">
        <v>-7.2599999999999998E-2</v>
      </c>
      <c r="Q231" s="6">
        <v>3.15E-2</v>
      </c>
      <c r="R231" s="6">
        <v>-0.22649999999999998</v>
      </c>
      <c r="S231" s="6">
        <v>-0.21129999999999999</v>
      </c>
      <c r="T231" s="6">
        <v>-2.6499999999999999E-2</v>
      </c>
      <c r="U231" s="6">
        <v>-0.20129999999999998</v>
      </c>
      <c r="V231" s="6">
        <v>-0.24179999999999999</v>
      </c>
      <c r="W231" s="6">
        <v>-6.1799999999999994E-2</v>
      </c>
    </row>
    <row r="232" spans="3:23" ht="15.5" x14ac:dyDescent="0.35">
      <c r="C232" t="s">
        <v>243</v>
      </c>
      <c r="I232" s="6">
        <v>-1.9021000000000001</v>
      </c>
      <c r="J232" s="6">
        <v>-0.83160000000000001</v>
      </c>
      <c r="K232" s="6">
        <v>-0.36799999999999999</v>
      </c>
      <c r="L232" s="6">
        <v>9.3900000000000011E-2</v>
      </c>
      <c r="M232" s="6">
        <v>-0.28809999999999997</v>
      </c>
      <c r="N232" s="6">
        <v>-0.22750000000000001</v>
      </c>
      <c r="O232" s="6">
        <v>-7.1099999999999997E-2</v>
      </c>
      <c r="P232" s="6">
        <v>-6.1999999999999998E-3</v>
      </c>
      <c r="Q232" s="6">
        <v>7.4000000000000003E-3</v>
      </c>
      <c r="R232" s="6">
        <v>-0.10099999999999999</v>
      </c>
      <c r="S232" s="6">
        <v>-0.1255</v>
      </c>
      <c r="T232" s="6">
        <v>3.5999999999999999E-3</v>
      </c>
      <c r="U232" s="6">
        <v>-0.16649999999999998</v>
      </c>
      <c r="V232" s="6">
        <v>-0.14779999999999999</v>
      </c>
      <c r="W232" s="6">
        <v>-9.9199999999999997E-2</v>
      </c>
    </row>
    <row r="233" spans="3:23" ht="15.5" x14ac:dyDescent="0.35">
      <c r="C233" t="s">
        <v>244</v>
      </c>
      <c r="I233" s="6">
        <v>-1234.6400000000001</v>
      </c>
      <c r="J233" s="6">
        <v>-38.92</v>
      </c>
      <c r="K233" s="6">
        <v>-21.51</v>
      </c>
      <c r="L233" s="6">
        <v>0.54</v>
      </c>
      <c r="M233" s="6">
        <v>-2.95</v>
      </c>
      <c r="N233" s="6">
        <v>-3.95</v>
      </c>
      <c r="O233" s="6">
        <v>-1.52</v>
      </c>
      <c r="P233" s="6">
        <v>-0.14000000000000001</v>
      </c>
      <c r="Q233" s="6">
        <v>0.5</v>
      </c>
      <c r="R233" s="6">
        <v>-2.72</v>
      </c>
      <c r="S233" s="6">
        <v>-3.76</v>
      </c>
      <c r="T233" s="6">
        <v>0.17</v>
      </c>
      <c r="U233" s="6">
        <v>-21.73</v>
      </c>
      <c r="V233" s="6">
        <v>-11.31</v>
      </c>
      <c r="W233" s="6">
        <v>-2.0499999999999998</v>
      </c>
    </row>
    <row r="234" spans="3:23" ht="15.5" x14ac:dyDescent="0.35">
      <c r="C234" t="s">
        <v>68</v>
      </c>
      <c r="I234" s="5">
        <v>1250</v>
      </c>
      <c r="J234" s="6">
        <v>31.45</v>
      </c>
      <c r="K234" s="6">
        <v>5.59</v>
      </c>
      <c r="L234" s="6">
        <v>3.19</v>
      </c>
      <c r="M234" s="6">
        <v>2.94</v>
      </c>
      <c r="N234" s="6">
        <v>1.4</v>
      </c>
      <c r="O234" s="6">
        <v>0.81</v>
      </c>
      <c r="P234" s="6">
        <v>8.48</v>
      </c>
      <c r="Q234" s="6">
        <v>5.88</v>
      </c>
      <c r="R234" s="6">
        <v>4.3099999999999996</v>
      </c>
      <c r="S234" s="6">
        <v>2.41</v>
      </c>
      <c r="T234" s="6">
        <v>2.42</v>
      </c>
      <c r="U234" s="6">
        <v>2.3199999999999998</v>
      </c>
      <c r="V234" s="6">
        <v>2.15</v>
      </c>
      <c r="W234" s="6">
        <v>3.11</v>
      </c>
    </row>
    <row r="235" spans="3:23" ht="15.5" x14ac:dyDescent="0.35">
      <c r="C235" t="s">
        <v>65</v>
      </c>
      <c r="I235" s="6">
        <v>0.04</v>
      </c>
      <c r="J235" s="6">
        <v>1.59</v>
      </c>
      <c r="K235" s="6">
        <v>8.9499999999999993</v>
      </c>
      <c r="L235" s="6">
        <v>15.65</v>
      </c>
      <c r="M235" s="5">
        <v>17</v>
      </c>
      <c r="N235" s="6">
        <v>35.799999999999997</v>
      </c>
      <c r="O235" s="6">
        <v>61.92</v>
      </c>
      <c r="P235" s="6">
        <v>76.680000000000007</v>
      </c>
      <c r="Q235" s="6">
        <v>81.95</v>
      </c>
      <c r="R235" s="6">
        <v>78.94</v>
      </c>
      <c r="S235" s="6">
        <v>98.85</v>
      </c>
      <c r="T235" s="6">
        <v>109.25</v>
      </c>
      <c r="U235" s="6">
        <v>150.72</v>
      </c>
      <c r="V235" s="6">
        <v>181.06</v>
      </c>
      <c r="W235" s="6">
        <v>224.84</v>
      </c>
    </row>
    <row r="236" spans="3:23" ht="15.5" x14ac:dyDescent="0.35">
      <c r="C236" t="s">
        <v>245</v>
      </c>
      <c r="I236" s="6">
        <v>-2.91</v>
      </c>
      <c r="J236" s="6">
        <v>-3.19</v>
      </c>
      <c r="K236" s="6">
        <v>-6.03</v>
      </c>
      <c r="L236" s="6">
        <v>-28.09</v>
      </c>
      <c r="M236" s="6">
        <v>-81.97</v>
      </c>
      <c r="N236" s="6">
        <v>3.71</v>
      </c>
      <c r="O236" s="6">
        <v>1.26</v>
      </c>
      <c r="P236" s="6">
        <v>12.42</v>
      </c>
      <c r="Q236" s="6">
        <v>8.9600000000000009</v>
      </c>
      <c r="R236" s="6">
        <v>7.34</v>
      </c>
      <c r="S236" s="6">
        <v>3.98</v>
      </c>
      <c r="T236" s="6">
        <v>3.92</v>
      </c>
      <c r="U236" s="6">
        <v>2.3199999999999998</v>
      </c>
      <c r="V236" s="6">
        <v>2.15</v>
      </c>
      <c r="W236" s="6">
        <v>3.11</v>
      </c>
    </row>
    <row r="237" spans="3:23" ht="15.5" x14ac:dyDescent="0.35">
      <c r="C237" t="s">
        <v>246</v>
      </c>
      <c r="I237" s="6">
        <v>-17.190000000000001</v>
      </c>
      <c r="J237" s="6">
        <v>-15.65</v>
      </c>
      <c r="K237" s="6">
        <v>-8.2899999999999991</v>
      </c>
      <c r="L237" s="6">
        <v>-1.78</v>
      </c>
      <c r="M237" s="6">
        <v>-0.61</v>
      </c>
      <c r="N237" s="6">
        <v>13.46</v>
      </c>
      <c r="O237" s="6">
        <v>39.69</v>
      </c>
      <c r="P237" s="6">
        <v>52.32</v>
      </c>
      <c r="Q237" s="6">
        <v>53.81</v>
      </c>
      <c r="R237" s="6">
        <v>46.3</v>
      </c>
      <c r="S237" s="6">
        <v>59.75</v>
      </c>
      <c r="T237" s="6">
        <v>67.290000000000006</v>
      </c>
      <c r="U237" s="6">
        <v>150.72</v>
      </c>
      <c r="V237" s="6">
        <v>181.06</v>
      </c>
      <c r="W237" s="6">
        <v>224.84</v>
      </c>
    </row>
    <row r="238" spans="3:23" ht="15.5" x14ac:dyDescent="0.35">
      <c r="C238" t="s">
        <v>247</v>
      </c>
      <c r="I238" s="5">
        <v>552000000000</v>
      </c>
      <c r="J238" s="5">
        <v>546000000000</v>
      </c>
      <c r="K238" s="5">
        <v>539000000000</v>
      </c>
      <c r="L238" s="5">
        <v>541000000000</v>
      </c>
      <c r="M238" s="5">
        <v>547000000000</v>
      </c>
      <c r="N238" s="5">
        <v>146000000000</v>
      </c>
      <c r="O238" s="5">
        <v>143000000000</v>
      </c>
      <c r="P238" s="5">
        <v>95000000000</v>
      </c>
      <c r="Q238" s="5">
        <v>241000000000</v>
      </c>
      <c r="R238" s="5">
        <v>209000000000</v>
      </c>
      <c r="S238" s="5">
        <v>1026000000000</v>
      </c>
      <c r="T238" s="5">
        <v>248000000000</v>
      </c>
      <c r="U238" s="5">
        <v>7000000000</v>
      </c>
      <c r="V238" s="5">
        <v>15000000000</v>
      </c>
      <c r="W238" s="5">
        <v>15000000000</v>
      </c>
    </row>
    <row r="239" spans="3:23" ht="15.5" x14ac:dyDescent="0.35">
      <c r="C239" t="s">
        <v>248</v>
      </c>
      <c r="N239" s="5">
        <v>400000000000</v>
      </c>
      <c r="O239" s="5">
        <v>549000000000</v>
      </c>
      <c r="P239" s="5">
        <v>617000000000</v>
      </c>
      <c r="Q239" s="5">
        <v>102000000000</v>
      </c>
      <c r="R239" s="5">
        <v>833000000000</v>
      </c>
      <c r="S239" s="5">
        <v>68000000000</v>
      </c>
      <c r="T239" s="5">
        <v>762000000000</v>
      </c>
      <c r="U239" s="5">
        <v>0</v>
      </c>
      <c r="V239" s="5">
        <v>7000000000</v>
      </c>
      <c r="W239" s="5">
        <v>22000000000</v>
      </c>
    </row>
    <row r="240" spans="3:23" ht="15.5" x14ac:dyDescent="0.35">
      <c r="C240" t="s">
        <v>25</v>
      </c>
      <c r="I240" s="5">
        <v>552000000000</v>
      </c>
      <c r="J240" s="5">
        <v>546000000000</v>
      </c>
      <c r="K240" s="5">
        <v>539000000000</v>
      </c>
      <c r="L240" s="5">
        <v>541000000000</v>
      </c>
      <c r="M240" s="5">
        <v>547000000000</v>
      </c>
      <c r="N240" s="5">
        <v>545000000000</v>
      </c>
      <c r="O240" s="5">
        <v>693000000000</v>
      </c>
      <c r="P240" s="5">
        <v>712000000000</v>
      </c>
      <c r="Q240" s="5">
        <v>343000000000</v>
      </c>
      <c r="R240" s="5">
        <v>1042000000000</v>
      </c>
      <c r="S240" s="5">
        <v>1094000000000</v>
      </c>
      <c r="T240" s="5">
        <v>1010000000000</v>
      </c>
      <c r="U240" s="5">
        <v>7000000000</v>
      </c>
      <c r="V240" s="5">
        <v>22000000000</v>
      </c>
      <c r="W240" s="5">
        <v>37000000000</v>
      </c>
    </row>
    <row r="241" spans="2:23" ht="15.5" x14ac:dyDescent="0.35">
      <c r="C241" t="s">
        <v>22</v>
      </c>
      <c r="I241" s="5">
        <v>547000000000</v>
      </c>
      <c r="J241" s="5">
        <v>533000000000</v>
      </c>
      <c r="K241" s="5">
        <v>528000000000</v>
      </c>
      <c r="L241" s="5">
        <v>530000000000</v>
      </c>
      <c r="M241" s="5">
        <v>512000000000</v>
      </c>
      <c r="N241" s="5">
        <v>525000000000</v>
      </c>
      <c r="O241" s="5">
        <v>686000000000</v>
      </c>
      <c r="P241" s="5">
        <v>620000000000</v>
      </c>
      <c r="Q241" s="5">
        <v>301000000000</v>
      </c>
      <c r="R241" s="5">
        <v>1031000000000</v>
      </c>
      <c r="S241" s="5">
        <v>1071000000000</v>
      </c>
      <c r="T241" s="5">
        <v>973000000000</v>
      </c>
      <c r="U241" s="5">
        <v>5000000000</v>
      </c>
      <c r="V241" s="5">
        <v>3000000000</v>
      </c>
      <c r="W241" s="5">
        <v>-117000000000</v>
      </c>
    </row>
    <row r="242" spans="2:23" ht="15.5" x14ac:dyDescent="0.35">
      <c r="C242" t="s">
        <v>249</v>
      </c>
      <c r="I242" s="5">
        <v>-599000000000</v>
      </c>
      <c r="J242" s="5">
        <v>-584000000000</v>
      </c>
      <c r="K242" s="5">
        <v>-578000000000</v>
      </c>
      <c r="L242" s="5">
        <v>-536000000000</v>
      </c>
      <c r="M242" s="5">
        <v>-545000000000</v>
      </c>
      <c r="N242" s="5">
        <v>-172000000000</v>
      </c>
      <c r="O242" s="5">
        <v>33000000000</v>
      </c>
      <c r="P242" s="5">
        <v>286000000000</v>
      </c>
      <c r="Q242" s="5">
        <v>43000000000</v>
      </c>
      <c r="R242" s="5">
        <v>249000000000</v>
      </c>
      <c r="S242" s="5">
        <v>-386000000000</v>
      </c>
      <c r="T242" s="5">
        <v>282000000000</v>
      </c>
      <c r="U242" s="5">
        <v>80000000000</v>
      </c>
      <c r="V242" s="5">
        <v>107000000000</v>
      </c>
      <c r="W242" s="5">
        <v>158000000000</v>
      </c>
    </row>
    <row r="243" spans="2:23" ht="15.5" x14ac:dyDescent="0.35">
      <c r="C243" t="s">
        <v>250</v>
      </c>
      <c r="I243" s="5">
        <v>-11000000000</v>
      </c>
      <c r="J243" s="5">
        <v>-27000000000</v>
      </c>
      <c r="K243" s="5">
        <v>59000000000</v>
      </c>
      <c r="L243" s="5">
        <v>164000000000</v>
      </c>
      <c r="M243" s="5">
        <v>146000000000</v>
      </c>
      <c r="N243" s="5">
        <v>206000000000</v>
      </c>
      <c r="O243" s="5">
        <v>175000000000</v>
      </c>
      <c r="P243" s="5">
        <v>361000000000</v>
      </c>
      <c r="Q243" s="5">
        <v>244000000000</v>
      </c>
      <c r="R243" s="5">
        <v>313000000000</v>
      </c>
      <c r="S243" s="5">
        <v>171000000000</v>
      </c>
      <c r="T243" s="5">
        <v>161000000000</v>
      </c>
      <c r="U243" s="5">
        <v>-3000000000</v>
      </c>
      <c r="V243" s="5">
        <v>-103000000000</v>
      </c>
      <c r="W243" s="5">
        <v>-29000000000</v>
      </c>
    </row>
    <row r="244" spans="2:23" ht="15.5" x14ac:dyDescent="0.35">
      <c r="C244" t="s">
        <v>251</v>
      </c>
      <c r="I244" s="5">
        <v>0</v>
      </c>
      <c r="J244" s="5">
        <v>0</v>
      </c>
      <c r="K244" s="5">
        <v>-37000000000</v>
      </c>
      <c r="L244" s="5">
        <v>-48000000000</v>
      </c>
      <c r="M244" s="5">
        <v>-24000000000</v>
      </c>
      <c r="N244" s="5">
        <v>-30000000000</v>
      </c>
      <c r="O244" s="5">
        <v>-32000000000</v>
      </c>
      <c r="P244" s="5">
        <v>-117000000000</v>
      </c>
      <c r="Q244" s="5">
        <v>-120000000000</v>
      </c>
      <c r="R244" s="5">
        <v>-155000000000</v>
      </c>
      <c r="S244" s="5">
        <v>-59000000000</v>
      </c>
      <c r="T244" s="5">
        <v>-28000000000</v>
      </c>
      <c r="U244" s="5">
        <v>-2000000000</v>
      </c>
      <c r="V244" s="5">
        <v>-13000000000</v>
      </c>
      <c r="W244" s="5">
        <v>-13000000000</v>
      </c>
    </row>
    <row r="245" spans="2:23" ht="15.5" x14ac:dyDescent="0.35">
      <c r="C245" t="s">
        <v>14</v>
      </c>
      <c r="I245" s="5">
        <v>-11000000000</v>
      </c>
      <c r="J245" s="5">
        <v>-27000000000</v>
      </c>
      <c r="K245" s="5">
        <v>23000000000</v>
      </c>
      <c r="L245" s="5">
        <v>116000000000</v>
      </c>
      <c r="M245" s="5">
        <v>122000000000</v>
      </c>
      <c r="N245" s="5">
        <v>177000000000</v>
      </c>
      <c r="O245" s="5">
        <v>143000000000</v>
      </c>
      <c r="P245" s="5">
        <v>244000000000</v>
      </c>
      <c r="Q245" s="5">
        <v>123000000000</v>
      </c>
      <c r="R245" s="5">
        <v>157000000000</v>
      </c>
      <c r="S245" s="5">
        <v>112000000000</v>
      </c>
      <c r="T245" s="5">
        <v>133000000000</v>
      </c>
      <c r="U245" s="5">
        <v>-5000000000</v>
      </c>
      <c r="V245" s="5">
        <v>-116000000000</v>
      </c>
      <c r="W245" s="5">
        <v>-42000000000</v>
      </c>
    </row>
    <row r="246" spans="2:23" ht="15.5" x14ac:dyDescent="0.35">
      <c r="C246" t="s">
        <v>16</v>
      </c>
      <c r="I246" s="6">
        <v>-0.87</v>
      </c>
      <c r="J246" s="6">
        <v>-2.1800000000000002</v>
      </c>
      <c r="K246" s="6">
        <v>1.8</v>
      </c>
      <c r="L246" s="6">
        <v>9.26</v>
      </c>
      <c r="M246" s="6">
        <v>9.77</v>
      </c>
      <c r="N246" s="6">
        <v>14.14</v>
      </c>
      <c r="O246" s="6">
        <v>11.44</v>
      </c>
      <c r="P246" s="6">
        <v>19.5</v>
      </c>
      <c r="Q246" s="6">
        <v>9.86</v>
      </c>
      <c r="R246" s="6">
        <v>12.59</v>
      </c>
      <c r="S246" s="6">
        <v>8.9600000000000009</v>
      </c>
      <c r="T246" s="6">
        <v>11.05</v>
      </c>
      <c r="U246" s="6">
        <v>-3.2</v>
      </c>
      <c r="V246" s="6">
        <v>-77.42</v>
      </c>
      <c r="W246" s="6">
        <v>-27.68</v>
      </c>
    </row>
    <row r="248" spans="2:23" ht="15.5" x14ac:dyDescent="0.35">
      <c r="B248" t="s">
        <v>252</v>
      </c>
      <c r="C248" t="s">
        <v>253</v>
      </c>
      <c r="D248" s="5">
        <v>19000000000</v>
      </c>
      <c r="E248" s="5">
        <v>-11000000000</v>
      </c>
      <c r="F248" s="5">
        <v>-5000000000</v>
      </c>
      <c r="G248" s="5">
        <v>-24000000000</v>
      </c>
      <c r="H248" s="5">
        <v>-21000000000</v>
      </c>
      <c r="J248" s="5">
        <v>-92000000000</v>
      </c>
      <c r="K248" s="5">
        <v>-81000000000</v>
      </c>
      <c r="L248" s="5">
        <v>-18000000000</v>
      </c>
      <c r="M248" s="5">
        <v>-236000000000</v>
      </c>
      <c r="N248" s="5">
        <v>-322000000000</v>
      </c>
      <c r="O248" s="5">
        <v>-187000000000</v>
      </c>
      <c r="P248" s="5">
        <v>-70000000000</v>
      </c>
      <c r="Q248" s="5">
        <v>32000000000</v>
      </c>
      <c r="R248" s="5">
        <v>-224000000000</v>
      </c>
    </row>
    <row r="249" spans="2:23" ht="15.5" x14ac:dyDescent="0.35">
      <c r="C249" t="s">
        <v>56</v>
      </c>
      <c r="D249" s="6">
        <v>1.5</v>
      </c>
      <c r="E249" s="6">
        <v>-0.89</v>
      </c>
      <c r="F249" s="6">
        <v>-0.4</v>
      </c>
      <c r="G249" s="6">
        <v>-1.88</v>
      </c>
      <c r="H249" s="6">
        <v>-1.68</v>
      </c>
      <c r="J249" s="6">
        <v>-7.37</v>
      </c>
      <c r="K249" s="6">
        <v>-6.51</v>
      </c>
      <c r="L249" s="6">
        <v>-1.45</v>
      </c>
      <c r="M249" s="6">
        <v>-18.91</v>
      </c>
      <c r="N249" s="6">
        <v>-25.77</v>
      </c>
      <c r="O249" s="6">
        <v>-14.98</v>
      </c>
      <c r="P249" s="6">
        <v>-5.57</v>
      </c>
      <c r="Q249" s="6">
        <v>2.58</v>
      </c>
      <c r="R249" s="6">
        <v>-17.88</v>
      </c>
    </row>
    <row r="250" spans="2:23" ht="15.5" x14ac:dyDescent="0.35">
      <c r="C250" t="s">
        <v>256</v>
      </c>
      <c r="D250" s="5">
        <v>18000000</v>
      </c>
      <c r="E250" s="5">
        <v>27000000000</v>
      </c>
      <c r="F250" s="5">
        <v>16000000000</v>
      </c>
      <c r="G250" s="5">
        <v>17000000000</v>
      </c>
      <c r="H250" s="5">
        <v>60000000000</v>
      </c>
      <c r="J250" s="5">
        <v>80000000000</v>
      </c>
      <c r="K250" s="5">
        <v>322000000000</v>
      </c>
      <c r="L250" s="5">
        <v>497000000000</v>
      </c>
      <c r="M250" s="5">
        <v>542000000000</v>
      </c>
      <c r="N250" s="5">
        <v>492000000000</v>
      </c>
      <c r="O250" s="5">
        <v>699000000000</v>
      </c>
      <c r="P250" s="5">
        <v>851000000000</v>
      </c>
      <c r="Q250" s="5">
        <v>740000000000</v>
      </c>
      <c r="R250" s="5">
        <v>573000000000</v>
      </c>
    </row>
    <row r="251" spans="2:23" ht="15.5" x14ac:dyDescent="0.35">
      <c r="C251" t="s">
        <v>258</v>
      </c>
      <c r="I251" s="6">
        <v>-29.78</v>
      </c>
    </row>
    <row r="252" spans="2:23" ht="15.5" x14ac:dyDescent="0.35">
      <c r="C252" t="s">
        <v>259</v>
      </c>
      <c r="I252" s="6">
        <v>-29.78</v>
      </c>
    </row>
    <row r="253" spans="2:23" ht="15.5" x14ac:dyDescent="0.35">
      <c r="C253" t="s">
        <v>260</v>
      </c>
      <c r="I253" s="6">
        <v>7.49</v>
      </c>
    </row>
    <row r="254" spans="2:23" ht="15.5" x14ac:dyDescent="0.35">
      <c r="C254" t="s">
        <v>261</v>
      </c>
      <c r="I254" s="6">
        <v>-3.3599999999999998E-2</v>
      </c>
    </row>
    <row r="255" spans="2:23" ht="15.5" x14ac:dyDescent="0.35">
      <c r="C255" t="s">
        <v>262</v>
      </c>
      <c r="I255" s="6">
        <v>10.45</v>
      </c>
    </row>
    <row r="256" spans="2:23" ht="15.5" x14ac:dyDescent="0.35">
      <c r="C256" t="s">
        <v>263</v>
      </c>
      <c r="I256" s="6">
        <v>1126.27</v>
      </c>
    </row>
    <row r="257" spans="3:9" ht="15.5" x14ac:dyDescent="0.35">
      <c r="C257" t="s">
        <v>264</v>
      </c>
      <c r="I257" s="6">
        <v>-57.94</v>
      </c>
    </row>
    <row r="258" spans="3:9" ht="15.5" x14ac:dyDescent="0.35">
      <c r="C258" t="s">
        <v>265</v>
      </c>
      <c r="I258" s="6">
        <v>-57.52</v>
      </c>
    </row>
    <row r="259" spans="3:9" ht="15.5" x14ac:dyDescent="0.35">
      <c r="C259" t="s">
        <v>266</v>
      </c>
      <c r="I259" s="6">
        <v>-14.31</v>
      </c>
    </row>
    <row r="260" spans="3:9" ht="15.5" x14ac:dyDescent="0.35">
      <c r="C260" t="s">
        <v>267</v>
      </c>
      <c r="I260" s="6">
        <v>-88.68</v>
      </c>
    </row>
    <row r="261" spans="3:9" ht="15.5" x14ac:dyDescent="0.35">
      <c r="C261" t="s">
        <v>408</v>
      </c>
      <c r="I261" s="6">
        <v>-0.39</v>
      </c>
    </row>
    <row r="262" spans="3:9" ht="15.5" x14ac:dyDescent="0.35">
      <c r="C262" t="s">
        <v>409</v>
      </c>
      <c r="I262" s="6">
        <v>-5.92</v>
      </c>
    </row>
    <row r="263" spans="3:9" ht="15.5" x14ac:dyDescent="0.35">
      <c r="C263" t="s">
        <v>268</v>
      </c>
      <c r="I263" s="6">
        <v>-1.68</v>
      </c>
    </row>
    <row r="264" spans="3:9" ht="15.5" x14ac:dyDescent="0.35">
      <c r="C264" t="s">
        <v>269</v>
      </c>
      <c r="I264" s="6">
        <v>-1.68</v>
      </c>
    </row>
    <row r="265" spans="3:9" ht="15.5" x14ac:dyDescent="0.35">
      <c r="C265" t="s">
        <v>270</v>
      </c>
      <c r="I265" s="6">
        <v>4.78</v>
      </c>
    </row>
    <row r="266" spans="3:9" ht="15.5" x14ac:dyDescent="0.35">
      <c r="C266" t="s">
        <v>271</v>
      </c>
      <c r="D266" s="6">
        <v>0.44</v>
      </c>
    </row>
    <row r="267" spans="3:9" ht="15.5" x14ac:dyDescent="0.35">
      <c r="C267" t="s">
        <v>272</v>
      </c>
      <c r="I267" s="6">
        <v>0.04</v>
      </c>
    </row>
    <row r="268" spans="3:9" ht="15.5" x14ac:dyDescent="0.35">
      <c r="C268" t="s">
        <v>273</v>
      </c>
      <c r="I268" s="6">
        <v>-0.87</v>
      </c>
    </row>
    <row r="269" spans="3:9" ht="15.5" x14ac:dyDescent="0.35">
      <c r="C269" t="s">
        <v>274</v>
      </c>
      <c r="D269" s="6">
        <v>0.05</v>
      </c>
    </row>
    <row r="270" spans="3:9" ht="15.5" x14ac:dyDescent="0.35">
      <c r="C270" t="s">
        <v>275</v>
      </c>
      <c r="D270" s="6">
        <v>0.04</v>
      </c>
    </row>
    <row r="271" spans="3:9" ht="15.5" x14ac:dyDescent="0.35">
      <c r="C271" t="s">
        <v>276</v>
      </c>
      <c r="D271" s="6">
        <v>995.25</v>
      </c>
    </row>
    <row r="272" spans="3:9" ht="15.5" x14ac:dyDescent="0.35">
      <c r="C272" t="s">
        <v>278</v>
      </c>
      <c r="D272" s="6">
        <v>1170.83</v>
      </c>
    </row>
    <row r="273" spans="3:9" ht="15.5" x14ac:dyDescent="0.35">
      <c r="C273" t="s">
        <v>279</v>
      </c>
      <c r="D273" s="6">
        <v>0.85</v>
      </c>
    </row>
    <row r="274" spans="3:9" ht="15.5" x14ac:dyDescent="0.35">
      <c r="C274" t="s">
        <v>280</v>
      </c>
      <c r="D274" s="6">
        <v>1172.43</v>
      </c>
    </row>
    <row r="275" spans="3:9" ht="15.5" x14ac:dyDescent="0.35">
      <c r="C275" t="s">
        <v>410</v>
      </c>
      <c r="I275" s="6">
        <v>-1234.6400000000001</v>
      </c>
    </row>
    <row r="276" spans="3:9" ht="15.5" x14ac:dyDescent="0.35">
      <c r="C276" t="s">
        <v>12</v>
      </c>
      <c r="D276" s="5">
        <v>3000000000</v>
      </c>
    </row>
    <row r="277" spans="3:9" ht="15.5" x14ac:dyDescent="0.35">
      <c r="C277" t="s">
        <v>281</v>
      </c>
      <c r="I277" s="6">
        <v>-14.45</v>
      </c>
    </row>
    <row r="278" spans="3:9" ht="15.5" x14ac:dyDescent="0.35">
      <c r="C278" t="s">
        <v>282</v>
      </c>
      <c r="I278" s="6">
        <v>-3.2300000000000002E-2</v>
      </c>
    </row>
    <row r="279" spans="3:9" ht="15.5" x14ac:dyDescent="0.35">
      <c r="C279" t="s">
        <v>283</v>
      </c>
      <c r="I279" s="6">
        <v>-37.8157</v>
      </c>
    </row>
    <row r="280" spans="3:9" ht="15.5" x14ac:dyDescent="0.35">
      <c r="C280" t="s">
        <v>284</v>
      </c>
      <c r="I280" s="6">
        <v>-3.7026999999999997</v>
      </c>
    </row>
    <row r="281" spans="3:9" ht="15.5" x14ac:dyDescent="0.35">
      <c r="C281" t="s">
        <v>285</v>
      </c>
      <c r="I281" s="6">
        <v>-0.2636</v>
      </c>
    </row>
    <row r="282" spans="3:9" ht="15.5" x14ac:dyDescent="0.35">
      <c r="C282" t="s">
        <v>286</v>
      </c>
      <c r="D282" s="6">
        <v>113462.28</v>
      </c>
    </row>
    <row r="283" spans="3:9" ht="15.5" x14ac:dyDescent="0.35">
      <c r="C283" t="s">
        <v>287</v>
      </c>
      <c r="D283" s="6">
        <v>18.47</v>
      </c>
    </row>
    <row r="284" spans="3:9" ht="15.5" x14ac:dyDescent="0.35">
      <c r="C284" t="s">
        <v>288</v>
      </c>
      <c r="D284" s="6">
        <v>126.09</v>
      </c>
    </row>
    <row r="285" spans="3:9" ht="15.5" x14ac:dyDescent="0.35">
      <c r="C285" t="s">
        <v>289</v>
      </c>
      <c r="D285" s="6">
        <v>113354.66</v>
      </c>
    </row>
    <row r="286" spans="3:9" ht="15.5" x14ac:dyDescent="0.35">
      <c r="C286" t="s">
        <v>291</v>
      </c>
      <c r="I286" s="6">
        <v>0.09</v>
      </c>
    </row>
    <row r="287" spans="3:9" ht="15.5" x14ac:dyDescent="0.35">
      <c r="C287" t="s">
        <v>292</v>
      </c>
      <c r="I287" s="6">
        <v>16.940000000000001</v>
      </c>
    </row>
    <row r="288" spans="3:9" ht="15.5" x14ac:dyDescent="0.35">
      <c r="C288" t="s">
        <v>52</v>
      </c>
      <c r="I288" s="5">
        <v>625000000000</v>
      </c>
    </row>
    <row r="289" spans="3:9" ht="15.5" x14ac:dyDescent="0.35">
      <c r="C289" t="s">
        <v>293</v>
      </c>
      <c r="I289" s="5">
        <v>1172000000000</v>
      </c>
    </row>
    <row r="290" spans="3:9" ht="15.5" x14ac:dyDescent="0.35">
      <c r="C290" t="s">
        <v>294</v>
      </c>
      <c r="I290" s="5">
        <v>12500000000</v>
      </c>
    </row>
    <row r="291" spans="3:9" ht="15.5" x14ac:dyDescent="0.35">
      <c r="C291" t="s">
        <v>295</v>
      </c>
      <c r="I291" s="6">
        <v>0.2863</v>
      </c>
    </row>
    <row r="292" spans="3:9" ht="15.5" x14ac:dyDescent="0.35">
      <c r="C292" t="s">
        <v>296</v>
      </c>
      <c r="D292" s="6">
        <v>-1869.5141000000001</v>
      </c>
    </row>
    <row r="293" spans="3:9" ht="15.5" x14ac:dyDescent="0.35">
      <c r="C293" t="s">
        <v>297</v>
      </c>
      <c r="D293" s="6">
        <v>-2331.3607999999999</v>
      </c>
    </row>
    <row r="294" spans="3:9" ht="15.5" x14ac:dyDescent="0.35">
      <c r="C294" t="s">
        <v>298</v>
      </c>
      <c r="D294" s="6">
        <v>1047.7274</v>
      </c>
    </row>
    <row r="295" spans="3:9" ht="15.5" x14ac:dyDescent="0.35">
      <c r="C295" t="s">
        <v>299</v>
      </c>
      <c r="D295" s="6">
        <v>-0.99900000000000011</v>
      </c>
    </row>
    <row r="296" spans="3:9" ht="15.5" x14ac:dyDescent="0.35">
      <c r="C296" t="s">
        <v>300</v>
      </c>
      <c r="D296" s="6">
        <v>-8.0000000000000004E-4</v>
      </c>
    </row>
    <row r="297" spans="3:9" ht="15.5" x14ac:dyDescent="0.35">
      <c r="C297" t="s">
        <v>301</v>
      </c>
      <c r="D297" s="6">
        <v>1.6015999999999999</v>
      </c>
    </row>
    <row r="298" spans="3:9" ht="15.5" x14ac:dyDescent="0.35">
      <c r="C298" t="s">
        <v>302</v>
      </c>
      <c r="I298" s="5">
        <v>4</v>
      </c>
    </row>
    <row r="299" spans="3:9" ht="15.5" x14ac:dyDescent="0.35">
      <c r="C299" t="s">
        <v>303</v>
      </c>
      <c r="I299" s="6">
        <v>0.64</v>
      </c>
    </row>
    <row r="300" spans="3:9" ht="15.5" x14ac:dyDescent="0.35">
      <c r="C300" t="s">
        <v>304</v>
      </c>
      <c r="I300" s="6">
        <v>0.42</v>
      </c>
    </row>
    <row r="301" spans="3:9" ht="15.5" x14ac:dyDescent="0.35">
      <c r="C301" t="s">
        <v>305</v>
      </c>
      <c r="I301" s="6">
        <v>0.33</v>
      </c>
    </row>
    <row r="302" spans="3:9" ht="15.5" x14ac:dyDescent="0.35">
      <c r="C302" t="s">
        <v>306</v>
      </c>
      <c r="I302" s="6">
        <v>0.14000000000000001</v>
      </c>
    </row>
    <row r="303" spans="3:9" ht="15.5" x14ac:dyDescent="0.35">
      <c r="C303" t="s">
        <v>307</v>
      </c>
      <c r="I303" s="6">
        <v>0.02</v>
      </c>
    </row>
    <row r="304" spans="3:9" ht="15.5" x14ac:dyDescent="0.35">
      <c r="C304" t="s">
        <v>308</v>
      </c>
      <c r="I304" s="6">
        <v>0.95</v>
      </c>
    </row>
    <row r="305" spans="3:9" ht="15.5" x14ac:dyDescent="0.35">
      <c r="C305" t="s">
        <v>309</v>
      </c>
      <c r="I305" s="5">
        <v>60000000000</v>
      </c>
    </row>
    <row r="306" spans="3:9" ht="15.5" x14ac:dyDescent="0.35">
      <c r="C306" t="s">
        <v>310</v>
      </c>
      <c r="I306" s="5">
        <v>-55000000000</v>
      </c>
    </row>
    <row r="307" spans="3:9" ht="15.5" x14ac:dyDescent="0.35">
      <c r="C307" t="s">
        <v>311</v>
      </c>
      <c r="I307" s="5">
        <v>-13000000000</v>
      </c>
    </row>
    <row r="308" spans="3:9" ht="15.5" x14ac:dyDescent="0.35">
      <c r="C308" t="s">
        <v>312</v>
      </c>
      <c r="I308" s="5">
        <v>-21000000000</v>
      </c>
    </row>
    <row r="309" spans="3:9" ht="15.5" x14ac:dyDescent="0.35">
      <c r="C309" t="s">
        <v>313</v>
      </c>
      <c r="D309" s="5">
        <v>6000000000</v>
      </c>
    </row>
    <row r="310" spans="3:9" ht="15.5" x14ac:dyDescent="0.35">
      <c r="C310" t="s">
        <v>314</v>
      </c>
      <c r="D310" s="5">
        <v>651000000000</v>
      </c>
    </row>
    <row r="311" spans="3:9" ht="15.5" x14ac:dyDescent="0.35">
      <c r="C311" t="s">
        <v>315</v>
      </c>
      <c r="D311" s="5">
        <v>650000000000</v>
      </c>
    </row>
    <row r="312" spans="3:9" ht="15.5" x14ac:dyDescent="0.35">
      <c r="C312" t="s">
        <v>237</v>
      </c>
      <c r="D312" s="5">
        <v>-599000000000</v>
      </c>
    </row>
    <row r="313" spans="3:9" ht="15.5" x14ac:dyDescent="0.35">
      <c r="C313" t="s">
        <v>236</v>
      </c>
      <c r="I313" s="5">
        <v>1000000000</v>
      </c>
    </row>
    <row r="314" spans="3:9" ht="15.5" x14ac:dyDescent="0.35">
      <c r="C314" t="s">
        <v>234</v>
      </c>
      <c r="D314" s="5">
        <v>552000000000</v>
      </c>
    </row>
    <row r="315" spans="3:9" ht="15.5" x14ac:dyDescent="0.35">
      <c r="C315" t="s">
        <v>23</v>
      </c>
      <c r="D315" s="5">
        <v>552000000000</v>
      </c>
    </row>
    <row r="316" spans="3:9" ht="15.5" x14ac:dyDescent="0.35">
      <c r="C316" t="s">
        <v>20</v>
      </c>
      <c r="D316" s="5">
        <v>547000000000</v>
      </c>
    </row>
    <row r="317" spans="3:9" ht="15.5" x14ac:dyDescent="0.35">
      <c r="C317" t="s">
        <v>316</v>
      </c>
      <c r="I317" s="5">
        <v>1000000000</v>
      </c>
    </row>
    <row r="318" spans="3:9" ht="15.5" x14ac:dyDescent="0.35">
      <c r="C318" t="s">
        <v>317</v>
      </c>
      <c r="I318" s="5">
        <v>-11000000000</v>
      </c>
    </row>
    <row r="319" spans="3:9" ht="15.5" x14ac:dyDescent="0.35">
      <c r="C319" t="s">
        <v>318</v>
      </c>
      <c r="I319" s="5">
        <v>4000000000</v>
      </c>
    </row>
    <row r="320" spans="3:9" ht="15.5" x14ac:dyDescent="0.35">
      <c r="C320" t="s">
        <v>319</v>
      </c>
      <c r="I320" s="5">
        <v>-1000000000</v>
      </c>
    </row>
    <row r="321" spans="3:9" ht="15.5" x14ac:dyDescent="0.35">
      <c r="C321" t="s">
        <v>320</v>
      </c>
      <c r="I321" s="5">
        <v>0</v>
      </c>
    </row>
    <row r="322" spans="3:9" ht="15.5" x14ac:dyDescent="0.35">
      <c r="C322" t="s">
        <v>321</v>
      </c>
      <c r="I322" s="5">
        <v>-11000000000</v>
      </c>
    </row>
  </sheetData>
  <pageMargins left="0.7" right="0.7" top="0.75" bottom="0.75" header="0.3" footer="0.3"/>
  <ignoredErrors>
    <ignoredError sqref="A1:W3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MIRA</vt:lpstr>
      <vt:lpstr>MITI</vt:lpstr>
      <vt:lpstr>MKPI</vt:lpstr>
      <vt:lpstr>MLBI</vt:lpstr>
      <vt:lpstr>MLIA</vt:lpstr>
      <vt:lpstr>MLPL</vt:lpstr>
      <vt:lpstr>MLPT</vt:lpstr>
      <vt:lpstr>MMLP</vt:lpstr>
      <vt:lpstr>MNCN</vt:lpstr>
      <vt:lpstr>MPMX</vt:lpstr>
      <vt:lpstr>MPPA</vt:lpstr>
      <vt:lpstr>MRAT</vt:lpstr>
      <vt:lpstr>MREI</vt:lpstr>
      <vt:lpstr>MSKY</vt:lpstr>
      <vt:lpstr>MTDL</vt:lpstr>
      <vt:lpstr>MTFN</vt:lpstr>
      <vt:lpstr>MTLA</vt:lpstr>
      <vt:lpstr>MTSM</vt:lpstr>
      <vt:lpstr>MYOH</vt:lpstr>
      <vt:lpstr>MYOR</vt:lpstr>
      <vt:lpstr>MYTX</vt:lpstr>
      <vt:lpstr>NELY</vt:lpstr>
      <vt:lpstr>NIKL</vt:lpstr>
      <vt:lpstr>NIRO</vt:lpstr>
      <vt:lpstr>NISP</vt:lpstr>
      <vt:lpstr>NOBU</vt:lpstr>
      <vt:lpstr>NRCA</vt:lpstr>
      <vt:lpstr>OCAP</vt:lpstr>
      <vt:lpstr>OKAS</vt:lpstr>
      <vt:lpstr>OMRE</vt:lpstr>
      <vt:lpstr>PADI</vt:lpstr>
      <vt:lpstr>PALM</vt:lpstr>
      <vt:lpstr>PANR</vt:lpstr>
      <vt:lpstr>PANS</vt:lpstr>
      <vt:lpstr>PBRX</vt:lpstr>
      <vt:lpstr>PDES</vt:lpstr>
      <vt:lpstr>PEGE</vt:lpstr>
      <vt:lpstr>PGAS</vt:lpstr>
      <vt:lpstr>PGLI</vt:lpstr>
      <vt:lpstr>PICO</vt:lpstr>
      <vt:lpstr>PJAA</vt:lpstr>
      <vt:lpstr>PKPK</vt:lpstr>
      <vt:lpstr>PLAS</vt:lpstr>
      <vt:lpstr>PLIN</vt:lpstr>
      <vt:lpstr>PNBN</vt:lpstr>
      <vt:lpstr>PNBS</vt:lpstr>
      <vt:lpstr>PNIN</vt:lpstr>
      <vt:lpstr>PNLF</vt:lpstr>
      <vt:lpstr>PSAB</vt:lpstr>
      <vt:lpstr>PSDN</vt:lpstr>
      <vt:lpstr>PSKT</vt:lpstr>
      <vt:lpstr>PTBA</vt:lpstr>
      <vt:lpstr>PTIS</vt:lpstr>
      <vt:lpstr>PTPP</vt:lpstr>
      <vt:lpstr>PTRO</vt:lpstr>
      <vt:lpstr>PTSN</vt:lpstr>
      <vt:lpstr>PTSP</vt:lpstr>
      <vt:lpstr>PUDP</vt:lpstr>
      <vt:lpstr>PWON</vt:lpstr>
      <vt:lpstr>PYFA</vt:lpstr>
      <vt:lpstr>RAJA</vt:lpstr>
      <vt:lpstr>RALS</vt:lpstr>
      <vt:lpstr>RANC</vt:lpstr>
      <vt:lpstr>RBMS</vt:lpstr>
      <vt:lpstr>RDTX</vt:lpstr>
      <vt:lpstr>RELI</vt:lpstr>
      <vt:lpstr>RICY</vt:lpstr>
      <vt:lpstr>RIGS</vt:lpstr>
      <vt:lpstr>RIMO</vt:lpstr>
      <vt:lpstr>RODA</vt:lpstr>
      <vt:lpstr>ROTI</vt:lpstr>
      <vt:lpstr>RUIS</vt:lpstr>
      <vt:lpstr>SAFE</vt:lpstr>
      <vt:lpstr>SAME</vt:lpstr>
      <vt:lpstr>SCCO</vt:lpstr>
      <vt:lpstr>SCMA</vt:lpstr>
      <vt:lpstr>SCPI</vt:lpstr>
      <vt:lpstr>SDMU</vt:lpstr>
      <vt:lpstr>SDPC</vt:lpstr>
      <vt:lpstr>SDRA</vt:lpstr>
      <vt:lpstr>SGRO</vt:lpstr>
      <vt:lpstr>SHID</vt:lpstr>
      <vt:lpstr>SIDO</vt:lpstr>
      <vt:lpstr>SILO</vt:lpstr>
      <vt:lpstr>SIMA</vt:lpstr>
      <vt:lpstr>SIMP</vt:lpstr>
      <vt:lpstr>SIPD</vt:lpstr>
      <vt:lpstr>SKBM</vt:lpstr>
      <vt:lpstr>SKLT</vt:lpstr>
      <vt:lpstr>SKYB</vt:lpstr>
      <vt:lpstr>SMAR</vt:lpstr>
      <vt:lpstr>SMBR</vt:lpstr>
      <vt:lpstr>SMCB</vt:lpstr>
      <vt:lpstr>SMDM</vt:lpstr>
      <vt:lpstr>SMDR</vt:lpstr>
      <vt:lpstr>SMGR</vt:lpstr>
      <vt:lpstr>SMMA</vt:lpstr>
      <vt:lpstr>SMMT</vt:lpstr>
      <vt:lpstr>SMRA</vt:lpstr>
      <vt:lpstr>SMRU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2026-06-23T08:58:24Z</dcterms:modified>
</cp:coreProperties>
</file>